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ealon\Documents\Curso Python\GAIAGs_Programacion_Quant\Programacion_Python\Clases\Estrategias Quant\"/>
    </mc:Choice>
  </mc:AlternateContent>
  <bookViews>
    <workbookView xWindow="0" yWindow="0" windowWidth="24000" windowHeight="9915"/>
  </bookViews>
  <sheets>
    <sheet name="Datos" sheetId="1" r:id="rId1"/>
    <sheet name="Paso 1" sheetId="2" r:id="rId2"/>
    <sheet name="Paso 2" sheetId="4" r:id="rId3"/>
    <sheet name="Paso 3" sheetId="5" r:id="rId4"/>
    <sheet name="Paso 4" sheetId="7" r:id="rId5"/>
    <sheet name="Paso 5" sheetId="11" r:id="rId6"/>
    <sheet name="Paso 6" sheetId="12" r:id="rId7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2532" i="12" l="1"/>
  <c r="E2531" i="12"/>
  <c r="E2530" i="12"/>
  <c r="E2529" i="12"/>
  <c r="E2528" i="12"/>
  <c r="F2527" i="12"/>
  <c r="E2527" i="12"/>
  <c r="E2526" i="12"/>
  <c r="E2525" i="12"/>
  <c r="G2530" i="12" s="1"/>
  <c r="E2524" i="12"/>
  <c r="E2523" i="12"/>
  <c r="F2532" i="12" s="1"/>
  <c r="E2522" i="12"/>
  <c r="G2531" i="12" s="1"/>
  <c r="F2521" i="12"/>
  <c r="E2521" i="12"/>
  <c r="E2520" i="12"/>
  <c r="G2529" i="12" s="1"/>
  <c r="E2519" i="12"/>
  <c r="G2524" i="12" s="1"/>
  <c r="E2518" i="12"/>
  <c r="E2517" i="12"/>
  <c r="F2526" i="12" s="1"/>
  <c r="E2516" i="12"/>
  <c r="G2525" i="12" s="1"/>
  <c r="F2515" i="12"/>
  <c r="E2515" i="12"/>
  <c r="E2514" i="12"/>
  <c r="G2523" i="12" s="1"/>
  <c r="E2513" i="12"/>
  <c r="G2518" i="12" s="1"/>
  <c r="E2512" i="12"/>
  <c r="E2511" i="12"/>
  <c r="F2520" i="12" s="1"/>
  <c r="E2510" i="12"/>
  <c r="G2519" i="12" s="1"/>
  <c r="E2509" i="12"/>
  <c r="E2508" i="12"/>
  <c r="G2517" i="12" s="1"/>
  <c r="E2507" i="12"/>
  <c r="G2506" i="12"/>
  <c r="F2506" i="12"/>
  <c r="E2506" i="12"/>
  <c r="E2505" i="12"/>
  <c r="E2504" i="12"/>
  <c r="E2503" i="12"/>
  <c r="E2502" i="12"/>
  <c r="E2501" i="12"/>
  <c r="G2500" i="12"/>
  <c r="E2500" i="12"/>
  <c r="E2499" i="12"/>
  <c r="E2498" i="12"/>
  <c r="G2507" i="12" s="1"/>
  <c r="E2497" i="12"/>
  <c r="E2496" i="12"/>
  <c r="G2505" i="12" s="1"/>
  <c r="E2495" i="12"/>
  <c r="G2494" i="12"/>
  <c r="F2494" i="12"/>
  <c r="E2494" i="12"/>
  <c r="E2493" i="12"/>
  <c r="E2492" i="12"/>
  <c r="F2491" i="12"/>
  <c r="E2491" i="12"/>
  <c r="E2490" i="12"/>
  <c r="E2489" i="12"/>
  <c r="E2488" i="12"/>
  <c r="G2497" i="12" s="1"/>
  <c r="E2487" i="12"/>
  <c r="E2486" i="12"/>
  <c r="G2495" i="12" s="1"/>
  <c r="F2485" i="12"/>
  <c r="E2485" i="12"/>
  <c r="E2484" i="12"/>
  <c r="G2493" i="12" s="1"/>
  <c r="E2483" i="12"/>
  <c r="F2482" i="12"/>
  <c r="E2482" i="12"/>
  <c r="E2481" i="12"/>
  <c r="F2490" i="12" s="1"/>
  <c r="E2480" i="12"/>
  <c r="G2489" i="12" s="1"/>
  <c r="E2479" i="12"/>
  <c r="E2478" i="12"/>
  <c r="E2477" i="12"/>
  <c r="E2476" i="12"/>
  <c r="E2475" i="12"/>
  <c r="E2474" i="12"/>
  <c r="E2473" i="12"/>
  <c r="E2472" i="12"/>
  <c r="G2481" i="12" s="1"/>
  <c r="E2471" i="12"/>
  <c r="E2470" i="12"/>
  <c r="G2479" i="12" s="1"/>
  <c r="E2469" i="12"/>
  <c r="E2468" i="12"/>
  <c r="E2467" i="12"/>
  <c r="E2466" i="12"/>
  <c r="E2465" i="12"/>
  <c r="E2464" i="12"/>
  <c r="E2463" i="12"/>
  <c r="E2462" i="12"/>
  <c r="E2461" i="12"/>
  <c r="E2460" i="12"/>
  <c r="E2459" i="12"/>
  <c r="G2458" i="12"/>
  <c r="E2458" i="12"/>
  <c r="E2457" i="12"/>
  <c r="E2456" i="12"/>
  <c r="E2455" i="12"/>
  <c r="E2454" i="12"/>
  <c r="E2453" i="12"/>
  <c r="E2452" i="12"/>
  <c r="E2451" i="12"/>
  <c r="G2450" i="12"/>
  <c r="E2450" i="12"/>
  <c r="E2449" i="12"/>
  <c r="F2458" i="12" s="1"/>
  <c r="E2448" i="12"/>
  <c r="E2447" i="12"/>
  <c r="E2446" i="12"/>
  <c r="E2445" i="12"/>
  <c r="G2453" i="12" s="1"/>
  <c r="E2444" i="12"/>
  <c r="E2443" i="12"/>
  <c r="E2442" i="12"/>
  <c r="E2441" i="12"/>
  <c r="F2450" i="12" s="1"/>
  <c r="E2440" i="12"/>
  <c r="G2444" i="12" s="1"/>
  <c r="E2439" i="12"/>
  <c r="E2438" i="12"/>
  <c r="E2437" i="12"/>
  <c r="E2436" i="12"/>
  <c r="E2435" i="12"/>
  <c r="E2434" i="12"/>
  <c r="G2443" i="12" s="1"/>
  <c r="E2433" i="12"/>
  <c r="E2432" i="12"/>
  <c r="G2438" i="12" s="1"/>
  <c r="E2431" i="12"/>
  <c r="E2430" i="12"/>
  <c r="F2439" i="12" s="1"/>
  <c r="E2429" i="12"/>
  <c r="G2428" i="12"/>
  <c r="E2428" i="12"/>
  <c r="E2427" i="12"/>
  <c r="G2433" i="12" s="1"/>
  <c r="E2426" i="12"/>
  <c r="E2425" i="12"/>
  <c r="E2424" i="12"/>
  <c r="E2423" i="12"/>
  <c r="G2432" i="12" s="1"/>
  <c r="E2422" i="12"/>
  <c r="G2421" i="12"/>
  <c r="E2421" i="12"/>
  <c r="E2420" i="12"/>
  <c r="E2419" i="12"/>
  <c r="E2418" i="12"/>
  <c r="E2417" i="12"/>
  <c r="G2426" i="12" s="1"/>
  <c r="E2416" i="12"/>
  <c r="E2415" i="12"/>
  <c r="E2414" i="12"/>
  <c r="E2413" i="12"/>
  <c r="E2412" i="12"/>
  <c r="E2411" i="12"/>
  <c r="E2410" i="12"/>
  <c r="F2419" i="12" s="1"/>
  <c r="E2409" i="12"/>
  <c r="E2408" i="12"/>
  <c r="E2407" i="12"/>
  <c r="E2406" i="12"/>
  <c r="E2405" i="12"/>
  <c r="E2404" i="12"/>
  <c r="E2403" i="12"/>
  <c r="E2402" i="12"/>
  <c r="E2401" i="12"/>
  <c r="E2400" i="12"/>
  <c r="E2399" i="12"/>
  <c r="E2398" i="12"/>
  <c r="F2397" i="12"/>
  <c r="E2397" i="12"/>
  <c r="E2396" i="12"/>
  <c r="E2395" i="12"/>
  <c r="F2394" i="12"/>
  <c r="E2394" i="12"/>
  <c r="E2393" i="12"/>
  <c r="E2392" i="12"/>
  <c r="G2401" i="12" s="1"/>
  <c r="E2391" i="12"/>
  <c r="E2390" i="12"/>
  <c r="E2389" i="12"/>
  <c r="E2388" i="12"/>
  <c r="E2387" i="12"/>
  <c r="E2386" i="12"/>
  <c r="G2395" i="12" s="1"/>
  <c r="E2385" i="12"/>
  <c r="E2384" i="12"/>
  <c r="E2383" i="12"/>
  <c r="G2382" i="12"/>
  <c r="E2382" i="12"/>
  <c r="E2381" i="12"/>
  <c r="E2380" i="12"/>
  <c r="E2379" i="12"/>
  <c r="E2378" i="12"/>
  <c r="E2377" i="12"/>
  <c r="E2376" i="12"/>
  <c r="E2375" i="12"/>
  <c r="E2374" i="12"/>
  <c r="E2373" i="12"/>
  <c r="E2372" i="12"/>
  <c r="E2371" i="12"/>
  <c r="E2370" i="12"/>
  <c r="E2369" i="12"/>
  <c r="E2368" i="12"/>
  <c r="E2367" i="12"/>
  <c r="E2366" i="12"/>
  <c r="E2365" i="12"/>
  <c r="E2364" i="12"/>
  <c r="E2363" i="12"/>
  <c r="E2362" i="12"/>
  <c r="E2361" i="12"/>
  <c r="E2360" i="12"/>
  <c r="E2359" i="12"/>
  <c r="E2358" i="12"/>
  <c r="E2357" i="12"/>
  <c r="G2358" i="12" s="1"/>
  <c r="E2356" i="12"/>
  <c r="E2355" i="12"/>
  <c r="E2354" i="12"/>
  <c r="E2353" i="12"/>
  <c r="G2362" i="12" s="1"/>
  <c r="E2352" i="12"/>
  <c r="G2361" i="12" s="1"/>
  <c r="E2351" i="12"/>
  <c r="E2350" i="12"/>
  <c r="G2356" i="12" s="1"/>
  <c r="E2349" i="12"/>
  <c r="E2348" i="12"/>
  <c r="F2357" i="12" s="1"/>
  <c r="E2347" i="12"/>
  <c r="E2346" i="12"/>
  <c r="G2345" i="12"/>
  <c r="E2345" i="12"/>
  <c r="G2346" i="12" s="1"/>
  <c r="E2344" i="12"/>
  <c r="E2343" i="12"/>
  <c r="E2342" i="12"/>
  <c r="E2341" i="12"/>
  <c r="E2340" i="12"/>
  <c r="E2339" i="12"/>
  <c r="E2338" i="12"/>
  <c r="G2344" i="12" s="1"/>
  <c r="G2337" i="12"/>
  <c r="E2337" i="12"/>
  <c r="E2336" i="12"/>
  <c r="E2335" i="12"/>
  <c r="E2334" i="12"/>
  <c r="G2340" i="12" s="1"/>
  <c r="G2333" i="12"/>
  <c r="E2333" i="12"/>
  <c r="E2332" i="12"/>
  <c r="E2331" i="12"/>
  <c r="G2330" i="12"/>
  <c r="E2330" i="12"/>
  <c r="E2329" i="12"/>
  <c r="E2328" i="12"/>
  <c r="E2327" i="12"/>
  <c r="E2326" i="12"/>
  <c r="E2325" i="12"/>
  <c r="E2324" i="12"/>
  <c r="E2323" i="12"/>
  <c r="F2331" i="12" s="1"/>
  <c r="E2322" i="12"/>
  <c r="E2321" i="12"/>
  <c r="F2330" i="12" s="1"/>
  <c r="E2320" i="12"/>
  <c r="E2319" i="12"/>
  <c r="G2328" i="12" s="1"/>
  <c r="E2318" i="12"/>
  <c r="F2317" i="12"/>
  <c r="E2317" i="12"/>
  <c r="G2316" i="12"/>
  <c r="E2316" i="12"/>
  <c r="G2325" i="12" s="1"/>
  <c r="E2315" i="12"/>
  <c r="E2314" i="12"/>
  <c r="E2313" i="12"/>
  <c r="E2312" i="12"/>
  <c r="E2311" i="12"/>
  <c r="F2310" i="12"/>
  <c r="E2310" i="12"/>
  <c r="E2309" i="12"/>
  <c r="E2308" i="12"/>
  <c r="F2316" i="12" s="1"/>
  <c r="E2307" i="12"/>
  <c r="G2315" i="12" s="1"/>
  <c r="E2306" i="12"/>
  <c r="F2315" i="12" s="1"/>
  <c r="E2305" i="12"/>
  <c r="E2304" i="12"/>
  <c r="F2312" i="12" s="1"/>
  <c r="E2303" i="12"/>
  <c r="E2302" i="12"/>
  <c r="E2301" i="12"/>
  <c r="E2300" i="12"/>
  <c r="E2299" i="12"/>
  <c r="G2308" i="12" s="1"/>
  <c r="E2298" i="12"/>
  <c r="E2297" i="12"/>
  <c r="F2306" i="12" s="1"/>
  <c r="E2296" i="12"/>
  <c r="E2295" i="12"/>
  <c r="E2294" i="12"/>
  <c r="E2293" i="12"/>
  <c r="E2292" i="12"/>
  <c r="F2291" i="12"/>
  <c r="E2291" i="12"/>
  <c r="E2290" i="12"/>
  <c r="F2289" i="12"/>
  <c r="E2289" i="12"/>
  <c r="E2288" i="12"/>
  <c r="G2287" i="12"/>
  <c r="E2287" i="12"/>
  <c r="E2286" i="12"/>
  <c r="F2285" i="12"/>
  <c r="E2285" i="12"/>
  <c r="E2284" i="12"/>
  <c r="E2283" i="12"/>
  <c r="E2282" i="12"/>
  <c r="G2281" i="12"/>
  <c r="E2281" i="12"/>
  <c r="E2280" i="12"/>
  <c r="E2279" i="12"/>
  <c r="F2288" i="12" s="1"/>
  <c r="E2278" i="12"/>
  <c r="G2286" i="12" s="1"/>
  <c r="E2277" i="12"/>
  <c r="E2276" i="12"/>
  <c r="E2275" i="12"/>
  <c r="E2274" i="12"/>
  <c r="E2273" i="12"/>
  <c r="E2272" i="12"/>
  <c r="F2281" i="12" s="1"/>
  <c r="E2271" i="12"/>
  <c r="F2279" i="12" s="1"/>
  <c r="E2270" i="12"/>
  <c r="E2269" i="12"/>
  <c r="E2268" i="12"/>
  <c r="E2267" i="12"/>
  <c r="E2266" i="12"/>
  <c r="E2265" i="12"/>
  <c r="E2264" i="12"/>
  <c r="F2263" i="12"/>
  <c r="E2263" i="12"/>
  <c r="E2262" i="12"/>
  <c r="E2261" i="12"/>
  <c r="E2260" i="12"/>
  <c r="F2259" i="12"/>
  <c r="E2259" i="12"/>
  <c r="E2258" i="12"/>
  <c r="G2257" i="12"/>
  <c r="F2257" i="12"/>
  <c r="E2257" i="12"/>
  <c r="G2264" i="12" s="1"/>
  <c r="F2256" i="12"/>
  <c r="E2256" i="12"/>
  <c r="E2255" i="12"/>
  <c r="F2264" i="12" s="1"/>
  <c r="E2254" i="12"/>
  <c r="E2253" i="12"/>
  <c r="G2256" i="12" s="1"/>
  <c r="E2252" i="12"/>
  <c r="E2251" i="12"/>
  <c r="E2250" i="12"/>
  <c r="E2249" i="12"/>
  <c r="E2248" i="12"/>
  <c r="E2247" i="12"/>
  <c r="E2246" i="12"/>
  <c r="E2245" i="12"/>
  <c r="E2244" i="12"/>
  <c r="G2252" i="12" s="1"/>
  <c r="E2243" i="12"/>
  <c r="E2242" i="12"/>
  <c r="G2251" i="12" s="1"/>
  <c r="E2241" i="12"/>
  <c r="E2240" i="12"/>
  <c r="E2239" i="12"/>
  <c r="E2238" i="12"/>
  <c r="G2237" i="12"/>
  <c r="E2237" i="12"/>
  <c r="E2236" i="12"/>
  <c r="E2235" i="12"/>
  <c r="E2234" i="12"/>
  <c r="E2233" i="12"/>
  <c r="E2232" i="12"/>
  <c r="F2231" i="12"/>
  <c r="E2231" i="12"/>
  <c r="E2230" i="12"/>
  <c r="E2229" i="12"/>
  <c r="G2236" i="12" s="1"/>
  <c r="F2228" i="12"/>
  <c r="E2228" i="12"/>
  <c r="E2227" i="12"/>
  <c r="E2226" i="12"/>
  <c r="E2225" i="12"/>
  <c r="G2231" i="12" s="1"/>
  <c r="E2224" i="12"/>
  <c r="F2223" i="12"/>
  <c r="E2223" i="12"/>
  <c r="G2222" i="12"/>
  <c r="E2222" i="12"/>
  <c r="F2221" i="12"/>
  <c r="E2221" i="12"/>
  <c r="F2220" i="12"/>
  <c r="E2220" i="12"/>
  <c r="F2229" i="12" s="1"/>
  <c r="E2219" i="12"/>
  <c r="G2218" i="12"/>
  <c r="E2218" i="12"/>
  <c r="G2217" i="12"/>
  <c r="E2217" i="12"/>
  <c r="F2226" i="12" s="1"/>
  <c r="F2216" i="12"/>
  <c r="E2216" i="12"/>
  <c r="E2215" i="12"/>
  <c r="F2224" i="12" s="1"/>
  <c r="E2214" i="12"/>
  <c r="G2223" i="12" s="1"/>
  <c r="E2213" i="12"/>
  <c r="E2212" i="12"/>
  <c r="E2211" i="12"/>
  <c r="E2210" i="12"/>
  <c r="E2209" i="12"/>
  <c r="F2218" i="12" s="1"/>
  <c r="E2208" i="12"/>
  <c r="G2216" i="12" s="1"/>
  <c r="E2207" i="12"/>
  <c r="E2206" i="12"/>
  <c r="E2205" i="12"/>
  <c r="E2204" i="12"/>
  <c r="E2203" i="12"/>
  <c r="E2202" i="12"/>
  <c r="E2201" i="12"/>
  <c r="E2200" i="12"/>
  <c r="E2199" i="12"/>
  <c r="G2198" i="12"/>
  <c r="E2198" i="12"/>
  <c r="E2197" i="12"/>
  <c r="E2196" i="12"/>
  <c r="F2195" i="12"/>
  <c r="E2195" i="12"/>
  <c r="E2194" i="12"/>
  <c r="G2193" i="12"/>
  <c r="E2193" i="12"/>
  <c r="F2192" i="12"/>
  <c r="E2192" i="12"/>
  <c r="E2191" i="12"/>
  <c r="F2190" i="12"/>
  <c r="E2190" i="12"/>
  <c r="E2189" i="12"/>
  <c r="E2188" i="12"/>
  <c r="G2192" i="12" s="1"/>
  <c r="E2187" i="12"/>
  <c r="E2186" i="12"/>
  <c r="G2194" i="12" s="1"/>
  <c r="E2185" i="12"/>
  <c r="E2184" i="12"/>
  <c r="F2193" i="12" s="1"/>
  <c r="H2193" i="12" s="1"/>
  <c r="I2193" i="12" s="1"/>
  <c r="E2183" i="12"/>
  <c r="E2182" i="12"/>
  <c r="E2181" i="12"/>
  <c r="E2180" i="12"/>
  <c r="F2189" i="12" s="1"/>
  <c r="E2179" i="12"/>
  <c r="F2188" i="12" s="1"/>
  <c r="E2178" i="12"/>
  <c r="E2177" i="12"/>
  <c r="G2179" i="12" s="1"/>
  <c r="E2176" i="12"/>
  <c r="E2175" i="12"/>
  <c r="F2174" i="12"/>
  <c r="E2174" i="12"/>
  <c r="E2173" i="12"/>
  <c r="E2172" i="12"/>
  <c r="E2171" i="12"/>
  <c r="E2170" i="12"/>
  <c r="E2169" i="12"/>
  <c r="E2168" i="12"/>
  <c r="F2177" i="12" s="1"/>
  <c r="E2167" i="12"/>
  <c r="F2176" i="12" s="1"/>
  <c r="E2166" i="12"/>
  <c r="E2165" i="12"/>
  <c r="G2173" i="12" s="1"/>
  <c r="E2164" i="12"/>
  <c r="E2163" i="12"/>
  <c r="E2162" i="12"/>
  <c r="E2161" i="12"/>
  <c r="E2160" i="12"/>
  <c r="E2159" i="12"/>
  <c r="E2158" i="12"/>
  <c r="E2157" i="12"/>
  <c r="E2156" i="12"/>
  <c r="G2155" i="12"/>
  <c r="E2155" i="12"/>
  <c r="E2154" i="12"/>
  <c r="E2153" i="12"/>
  <c r="E2152" i="12"/>
  <c r="E2151" i="12"/>
  <c r="E2150" i="12"/>
  <c r="E2149" i="12"/>
  <c r="E2148" i="12"/>
  <c r="E2147" i="12"/>
  <c r="E2146" i="12"/>
  <c r="E2145" i="12"/>
  <c r="E2144" i="12"/>
  <c r="E2143" i="12"/>
  <c r="E2142" i="12"/>
  <c r="E2141" i="12"/>
  <c r="E2140" i="12"/>
  <c r="E2139" i="12"/>
  <c r="G2141" i="12" s="1"/>
  <c r="E2138" i="12"/>
  <c r="F2147" i="12" s="1"/>
  <c r="E2137" i="12"/>
  <c r="E2136" i="12"/>
  <c r="E2135" i="12"/>
  <c r="G2134" i="12"/>
  <c r="E2134" i="12"/>
  <c r="E2133" i="12"/>
  <c r="F2141" i="12" s="1"/>
  <c r="E2132" i="12"/>
  <c r="E2131" i="12"/>
  <c r="E2130" i="12"/>
  <c r="E2129" i="12"/>
  <c r="E2128" i="12"/>
  <c r="F2137" i="12" s="1"/>
  <c r="E2127" i="12"/>
  <c r="E2126" i="12"/>
  <c r="E2125" i="12"/>
  <c r="E2124" i="12"/>
  <c r="E2123" i="12"/>
  <c r="E2122" i="12"/>
  <c r="E2121" i="12"/>
  <c r="E2120" i="12"/>
  <c r="E2119" i="12"/>
  <c r="E2118" i="12"/>
  <c r="E2117" i="12"/>
  <c r="E2116" i="12"/>
  <c r="E2115" i="12"/>
  <c r="E2114" i="12"/>
  <c r="E2113" i="12"/>
  <c r="F2112" i="12"/>
  <c r="E2112" i="12"/>
  <c r="E2111" i="12"/>
  <c r="E2110" i="12"/>
  <c r="E2109" i="12"/>
  <c r="E2108" i="12"/>
  <c r="E2107" i="12"/>
  <c r="E2106" i="12"/>
  <c r="F2105" i="12"/>
  <c r="E2105" i="12"/>
  <c r="E2104" i="12"/>
  <c r="F2103" i="12"/>
  <c r="E2103" i="12"/>
  <c r="E2102" i="12"/>
  <c r="E2101" i="12"/>
  <c r="E2100" i="12"/>
  <c r="E2099" i="12"/>
  <c r="E2098" i="12"/>
  <c r="G2105" i="12" s="1"/>
  <c r="E2097" i="12"/>
  <c r="G2106" i="12" s="1"/>
  <c r="E2096" i="12"/>
  <c r="E2095" i="12"/>
  <c r="E2094" i="12"/>
  <c r="G2103" i="12" s="1"/>
  <c r="E2093" i="12"/>
  <c r="G2102" i="12" s="1"/>
  <c r="E2092" i="12"/>
  <c r="E2091" i="12"/>
  <c r="E2090" i="12"/>
  <c r="G2099" i="12" s="1"/>
  <c r="E2089" i="12"/>
  <c r="E2088" i="12"/>
  <c r="E2087" i="12"/>
  <c r="E2086" i="12"/>
  <c r="E2085" i="12"/>
  <c r="E2084" i="12"/>
  <c r="G2092" i="12" s="1"/>
  <c r="E2083" i="12"/>
  <c r="E2082" i="12"/>
  <c r="F2091" i="12" s="1"/>
  <c r="E2081" i="12"/>
  <c r="G2086" i="12" s="1"/>
  <c r="E2080" i="12"/>
  <c r="E2079" i="12"/>
  <c r="E2078" i="12"/>
  <c r="E2077" i="12"/>
  <c r="E2076" i="12"/>
  <c r="E2075" i="12"/>
  <c r="F2083" i="12" s="1"/>
  <c r="E2074" i="12"/>
  <c r="E2073" i="12"/>
  <c r="E2072" i="12"/>
  <c r="E2071" i="12"/>
  <c r="E2070" i="12"/>
  <c r="E2069" i="12"/>
  <c r="F2068" i="12"/>
  <c r="E2068" i="12"/>
  <c r="G2067" i="12"/>
  <c r="E2067" i="12"/>
  <c r="E2066" i="12"/>
  <c r="F2074" i="12" s="1"/>
  <c r="F2065" i="12"/>
  <c r="E2065" i="12"/>
  <c r="F2064" i="12"/>
  <c r="E2064" i="12"/>
  <c r="E2063" i="12"/>
  <c r="G2068" i="12" s="1"/>
  <c r="E2062" i="12"/>
  <c r="G2071" i="12" s="1"/>
  <c r="G2061" i="12"/>
  <c r="E2061" i="12"/>
  <c r="E2060" i="12"/>
  <c r="F2059" i="12"/>
  <c r="E2059" i="12"/>
  <c r="E2058" i="12"/>
  <c r="E2057" i="12"/>
  <c r="E2056" i="12"/>
  <c r="E2055" i="12"/>
  <c r="E2054" i="12"/>
  <c r="E2053" i="12"/>
  <c r="E2052" i="12"/>
  <c r="E2051" i="12"/>
  <c r="E2050" i="12"/>
  <c r="F2058" i="12" s="1"/>
  <c r="E2049" i="12"/>
  <c r="E2048" i="12"/>
  <c r="F2056" i="12" s="1"/>
  <c r="F2047" i="12"/>
  <c r="E2047" i="12"/>
  <c r="E2046" i="12"/>
  <c r="E2045" i="12"/>
  <c r="G2050" i="12" s="1"/>
  <c r="E2044" i="12"/>
  <c r="G2053" i="12" s="1"/>
  <c r="E2043" i="12"/>
  <c r="E2042" i="12"/>
  <c r="E2041" i="12"/>
  <c r="E2040" i="12"/>
  <c r="E2039" i="12"/>
  <c r="F2046" i="12" s="1"/>
  <c r="E2038" i="12"/>
  <c r="E2037" i="12"/>
  <c r="E2036" i="12"/>
  <c r="E2035" i="12"/>
  <c r="E2034" i="12"/>
  <c r="E2033" i="12"/>
  <c r="E2032" i="12"/>
  <c r="E2031" i="12"/>
  <c r="E2030" i="12"/>
  <c r="E2029" i="12"/>
  <c r="E2028" i="12"/>
  <c r="E2027" i="12"/>
  <c r="E2026" i="12"/>
  <c r="G2025" i="12"/>
  <c r="E2025" i="12"/>
  <c r="E2024" i="12"/>
  <c r="E2023" i="12"/>
  <c r="E2022" i="12"/>
  <c r="E2021" i="12"/>
  <c r="E2020" i="12"/>
  <c r="E2019" i="12"/>
  <c r="E2018" i="12"/>
  <c r="E2017" i="12"/>
  <c r="E2016" i="12"/>
  <c r="E2015" i="12"/>
  <c r="F2014" i="12"/>
  <c r="E2014" i="12"/>
  <c r="F2022" i="12" s="1"/>
  <c r="G2013" i="12"/>
  <c r="E2013" i="12"/>
  <c r="E2012" i="12"/>
  <c r="F2020" i="12" s="1"/>
  <c r="E2011" i="12"/>
  <c r="F2010" i="12"/>
  <c r="E2010" i="12"/>
  <c r="E2009" i="12"/>
  <c r="G2014" i="12" s="1"/>
  <c r="E2008" i="12"/>
  <c r="G2017" i="12" s="1"/>
  <c r="E2007" i="12"/>
  <c r="E2006" i="12"/>
  <c r="F2005" i="12"/>
  <c r="E2005" i="12"/>
  <c r="E2004" i="12"/>
  <c r="E2003" i="12"/>
  <c r="G2007" i="12" s="1"/>
  <c r="F2002" i="12"/>
  <c r="E2002" i="12"/>
  <c r="E2001" i="12"/>
  <c r="E2000" i="12"/>
  <c r="E1999" i="12"/>
  <c r="E1998" i="12"/>
  <c r="E1997" i="12"/>
  <c r="E1996" i="12"/>
  <c r="E1995" i="12"/>
  <c r="E1994" i="12"/>
  <c r="G1993" i="12"/>
  <c r="E1993" i="12"/>
  <c r="E1992" i="12"/>
  <c r="E1991" i="12"/>
  <c r="E1990" i="12"/>
  <c r="E1989" i="12"/>
  <c r="E1988" i="12"/>
  <c r="E1987" i="12"/>
  <c r="G1996" i="12" s="1"/>
  <c r="E1986" i="12"/>
  <c r="F1995" i="12" s="1"/>
  <c r="E1985" i="12"/>
  <c r="E1984" i="12"/>
  <c r="E1983" i="12"/>
  <c r="E1982" i="12"/>
  <c r="G1981" i="12"/>
  <c r="E1981" i="12"/>
  <c r="G1980" i="12"/>
  <c r="E1980" i="12"/>
  <c r="F1979" i="12"/>
  <c r="E1979" i="12"/>
  <c r="E1978" i="12"/>
  <c r="F1982" i="12" s="1"/>
  <c r="E1977" i="12"/>
  <c r="E1976" i="12"/>
  <c r="F1975" i="12"/>
  <c r="E1975" i="12"/>
  <c r="E1974" i="12"/>
  <c r="E1973" i="12"/>
  <c r="E1972" i="12"/>
  <c r="E1971" i="12"/>
  <c r="E1970" i="12"/>
  <c r="E1969" i="12"/>
  <c r="G1978" i="12" s="1"/>
  <c r="E1968" i="12"/>
  <c r="E1967" i="12"/>
  <c r="F1976" i="12" s="1"/>
  <c r="E1966" i="12"/>
  <c r="E1965" i="12"/>
  <c r="E1964" i="12"/>
  <c r="F1963" i="12"/>
  <c r="E1963" i="12"/>
  <c r="E1962" i="12"/>
  <c r="E1961" i="12"/>
  <c r="E1960" i="12"/>
  <c r="E1959" i="12"/>
  <c r="E1958" i="12"/>
  <c r="F1964" i="12" s="1"/>
  <c r="E1957" i="12"/>
  <c r="G1956" i="12"/>
  <c r="E1956" i="12"/>
  <c r="E1955" i="12"/>
  <c r="E1954" i="12"/>
  <c r="E1953" i="12"/>
  <c r="G1952" i="12"/>
  <c r="E1952" i="12"/>
  <c r="E1951" i="12"/>
  <c r="E1950" i="12"/>
  <c r="E1949" i="12"/>
  <c r="E1948" i="12"/>
  <c r="G1957" i="12" s="1"/>
  <c r="E1947" i="12"/>
  <c r="F1956" i="12" s="1"/>
  <c r="E1946" i="12"/>
  <c r="F1945" i="12"/>
  <c r="E1945" i="12"/>
  <c r="G1944" i="12"/>
  <c r="E1944" i="12"/>
  <c r="E1943" i="12"/>
  <c r="F1952" i="12" s="1"/>
  <c r="E1942" i="12"/>
  <c r="E1941" i="12"/>
  <c r="F1946" i="12" s="1"/>
  <c r="E1940" i="12"/>
  <c r="E1939" i="12"/>
  <c r="E1938" i="12"/>
  <c r="E1937" i="12"/>
  <c r="E1936" i="12"/>
  <c r="F1943" i="12" s="1"/>
  <c r="E1935" i="12"/>
  <c r="G1943" i="12" s="1"/>
  <c r="E1934" i="12"/>
  <c r="E1933" i="12"/>
  <c r="E1932" i="12"/>
  <c r="E1931" i="12"/>
  <c r="E1930" i="12"/>
  <c r="E1929" i="12"/>
  <c r="E1928" i="12"/>
  <c r="E1927" i="12"/>
  <c r="E1926" i="12"/>
  <c r="E1925" i="12"/>
  <c r="E1924" i="12"/>
  <c r="E1923" i="12"/>
  <c r="F1922" i="12"/>
  <c r="E1922" i="12"/>
  <c r="E1921" i="12"/>
  <c r="E1920" i="12"/>
  <c r="E1919" i="12"/>
  <c r="E1918" i="12"/>
  <c r="G1927" i="12" s="1"/>
  <c r="G1917" i="12"/>
  <c r="E1917" i="12"/>
  <c r="E1916" i="12"/>
  <c r="E1915" i="12"/>
  <c r="F1924" i="12" s="1"/>
  <c r="E1914" i="12"/>
  <c r="E1913" i="12"/>
  <c r="E1912" i="12"/>
  <c r="F1921" i="12" s="1"/>
  <c r="E1911" i="12"/>
  <c r="E1910" i="12"/>
  <c r="E1909" i="12"/>
  <c r="F1918" i="12" s="1"/>
  <c r="E1908" i="12"/>
  <c r="E1907" i="12"/>
  <c r="E1906" i="12"/>
  <c r="E1905" i="12"/>
  <c r="F1904" i="12"/>
  <c r="E1904" i="12"/>
  <c r="E1903" i="12"/>
  <c r="F1912" i="12" s="1"/>
  <c r="E1902" i="12"/>
  <c r="G1901" i="12"/>
  <c r="E1901" i="12"/>
  <c r="E1900" i="12"/>
  <c r="G1899" i="12"/>
  <c r="E1899" i="12"/>
  <c r="E1898" i="12"/>
  <c r="G1905" i="12" s="1"/>
  <c r="G1897" i="12"/>
  <c r="E1897" i="12"/>
  <c r="E1896" i="12"/>
  <c r="F1905" i="12" s="1"/>
  <c r="E1895" i="12"/>
  <c r="G1904" i="12" s="1"/>
  <c r="E1894" i="12"/>
  <c r="E1893" i="12"/>
  <c r="E1892" i="12"/>
  <c r="E1891" i="12"/>
  <c r="E1890" i="12"/>
  <c r="F1898" i="12" s="1"/>
  <c r="E1889" i="12"/>
  <c r="G1898" i="12" s="1"/>
  <c r="E1888" i="12"/>
  <c r="F1897" i="12" s="1"/>
  <c r="E1887" i="12"/>
  <c r="E1886" i="12"/>
  <c r="G1885" i="12"/>
  <c r="E1885" i="12"/>
  <c r="E1884" i="12"/>
  <c r="E1883" i="12"/>
  <c r="G1882" i="12"/>
  <c r="E1882" i="12"/>
  <c r="E1881" i="12"/>
  <c r="F1880" i="12"/>
  <c r="E1880" i="12"/>
  <c r="E1879" i="12"/>
  <c r="E1878" i="12"/>
  <c r="E1877" i="12"/>
  <c r="E1876" i="12"/>
  <c r="F1885" i="12" s="1"/>
  <c r="G1875" i="12"/>
  <c r="E1875" i="12"/>
  <c r="G1877" i="12" s="1"/>
  <c r="E1874" i="12"/>
  <c r="G1873" i="12"/>
  <c r="E1873" i="12"/>
  <c r="E1872" i="12"/>
  <c r="G1881" i="12" s="1"/>
  <c r="E1871" i="12"/>
  <c r="G1879" i="12" s="1"/>
  <c r="G1870" i="12"/>
  <c r="E1870" i="12"/>
  <c r="E1869" i="12"/>
  <c r="E1868" i="12"/>
  <c r="F1867" i="12"/>
  <c r="E1867" i="12"/>
  <c r="E1866" i="12"/>
  <c r="E1865" i="12"/>
  <c r="G1874" i="12" s="1"/>
  <c r="E1864" i="12"/>
  <c r="F1873" i="12" s="1"/>
  <c r="E1863" i="12"/>
  <c r="E1862" i="12"/>
  <c r="E1861" i="12"/>
  <c r="E1860" i="12"/>
  <c r="G1859" i="12"/>
  <c r="F1859" i="12"/>
  <c r="E1859" i="12"/>
  <c r="F1858" i="12"/>
  <c r="E1858" i="12"/>
  <c r="E1857" i="12"/>
  <c r="E1856" i="12"/>
  <c r="E1855" i="12"/>
  <c r="E1854" i="12"/>
  <c r="E1853" i="12"/>
  <c r="G1858" i="12" s="1"/>
  <c r="E1852" i="12"/>
  <c r="E1851" i="12"/>
  <c r="G1860" i="12" s="1"/>
  <c r="E1850" i="12"/>
  <c r="E1849" i="12"/>
  <c r="E1848" i="12"/>
  <c r="E1847" i="12"/>
  <c r="E1846" i="12"/>
  <c r="E1845" i="12"/>
  <c r="E1844" i="12"/>
  <c r="E1843" i="12"/>
  <c r="E1842" i="12"/>
  <c r="G1841" i="12"/>
  <c r="F1841" i="12"/>
  <c r="E1841" i="12"/>
  <c r="F1840" i="12"/>
  <c r="E1840" i="12"/>
  <c r="E1839" i="12"/>
  <c r="E1838" i="12"/>
  <c r="E1837" i="12"/>
  <c r="E1836" i="12"/>
  <c r="E1835" i="12"/>
  <c r="G1840" i="12" s="1"/>
  <c r="E1834" i="12"/>
  <c r="E1833" i="12"/>
  <c r="G1842" i="12" s="1"/>
  <c r="E1832" i="12"/>
  <c r="E1831" i="12"/>
  <c r="E1830" i="12"/>
  <c r="E1829" i="12"/>
  <c r="E1828" i="12"/>
  <c r="E1827" i="12"/>
  <c r="E1826" i="12"/>
  <c r="E1825" i="12"/>
  <c r="E1824" i="12"/>
  <c r="E1823" i="12"/>
  <c r="E1822" i="12"/>
  <c r="E1821" i="12"/>
  <c r="E1820" i="12"/>
  <c r="E1819" i="12"/>
  <c r="E1818" i="12"/>
  <c r="E1817" i="12"/>
  <c r="E1816" i="12"/>
  <c r="E1815" i="12"/>
  <c r="E1814" i="12"/>
  <c r="E1813" i="12"/>
  <c r="E1812" i="12"/>
  <c r="E1811" i="12"/>
  <c r="E1810" i="12"/>
  <c r="E1809" i="12"/>
  <c r="E1808" i="12"/>
  <c r="E1807" i="12"/>
  <c r="E1806" i="12"/>
  <c r="F1805" i="12"/>
  <c r="E1805" i="12"/>
  <c r="G1804" i="12"/>
  <c r="E1804" i="12"/>
  <c r="E1803" i="12"/>
  <c r="E1802" i="12"/>
  <c r="E1801" i="12"/>
  <c r="E1800" i="12"/>
  <c r="E1799" i="12"/>
  <c r="F1804" i="12" s="1"/>
  <c r="E1798" i="12"/>
  <c r="E1797" i="12"/>
  <c r="E1796" i="12"/>
  <c r="E1795" i="12"/>
  <c r="E1794" i="12"/>
  <c r="G1793" i="12"/>
  <c r="E1793" i="12"/>
  <c r="F1801" i="12" s="1"/>
  <c r="E1792" i="12"/>
  <c r="E1791" i="12"/>
  <c r="G1799" i="12" s="1"/>
  <c r="F1790" i="12"/>
  <c r="E1790" i="12"/>
  <c r="F1789" i="12"/>
  <c r="E1789" i="12"/>
  <c r="E1788" i="12"/>
  <c r="F1787" i="12"/>
  <c r="E1787" i="12"/>
  <c r="G1786" i="12"/>
  <c r="E1786" i="12"/>
  <c r="E1785" i="12"/>
  <c r="E1784" i="12"/>
  <c r="E1783" i="12"/>
  <c r="E1782" i="12"/>
  <c r="G1781" i="12"/>
  <c r="E1781" i="12"/>
  <c r="G1784" i="12" s="1"/>
  <c r="F1780" i="12"/>
  <c r="E1780" i="12"/>
  <c r="E1779" i="12"/>
  <c r="F1778" i="12"/>
  <c r="E1778" i="12"/>
  <c r="E1777" i="12"/>
  <c r="E1776" i="12"/>
  <c r="E1775" i="12"/>
  <c r="E1774" i="12"/>
  <c r="E1773" i="12"/>
  <c r="E1772" i="12"/>
  <c r="E1771" i="12"/>
  <c r="E1770" i="12"/>
  <c r="E1769" i="12"/>
  <c r="E1768" i="12"/>
  <c r="E1767" i="12"/>
  <c r="G1776" i="12" s="1"/>
  <c r="E1766" i="12"/>
  <c r="E1765" i="12"/>
  <c r="G1770" i="12" s="1"/>
  <c r="E1764" i="12"/>
  <c r="E1763" i="12"/>
  <c r="G1772" i="12" s="1"/>
  <c r="E1762" i="12"/>
  <c r="G1761" i="12"/>
  <c r="E1761" i="12"/>
  <c r="G1769" i="12" s="1"/>
  <c r="E1760" i="12"/>
  <c r="E1759" i="12"/>
  <c r="F1768" i="12" s="1"/>
  <c r="E1758" i="12"/>
  <c r="E1757" i="12"/>
  <c r="E1756" i="12"/>
  <c r="E1755" i="12"/>
  <c r="G1764" i="12" s="1"/>
  <c r="E1754" i="12"/>
  <c r="E1753" i="12"/>
  <c r="F1762" i="12" s="1"/>
  <c r="E1752" i="12"/>
  <c r="F1761" i="12" s="1"/>
  <c r="E1751" i="12"/>
  <c r="E1750" i="12"/>
  <c r="E1749" i="12"/>
  <c r="E1748" i="12"/>
  <c r="F1757" i="12" s="1"/>
  <c r="E1747" i="12"/>
  <c r="E1746" i="12"/>
  <c r="E1745" i="12"/>
  <c r="E1744" i="12"/>
  <c r="E1743" i="12"/>
  <c r="E1742" i="12"/>
  <c r="E1741" i="12"/>
  <c r="E1740" i="12"/>
  <c r="E1739" i="12"/>
  <c r="E1738" i="12"/>
  <c r="E1737" i="12"/>
  <c r="E1736" i="12"/>
  <c r="E1735" i="12"/>
  <c r="E1734" i="12"/>
  <c r="E1733" i="12"/>
  <c r="E1732" i="12"/>
  <c r="F1737" i="12" s="1"/>
  <c r="E1731" i="12"/>
  <c r="E1730" i="12"/>
  <c r="E1729" i="12"/>
  <c r="G1731" i="12" s="1"/>
  <c r="E1728" i="12"/>
  <c r="E1727" i="12"/>
  <c r="F1726" i="12"/>
  <c r="E1726" i="12"/>
  <c r="G1725" i="12"/>
  <c r="E1725" i="12"/>
  <c r="G1724" i="12"/>
  <c r="E1724" i="12"/>
  <c r="E1723" i="12"/>
  <c r="E1722" i="12"/>
  <c r="E1721" i="12"/>
  <c r="G1720" i="12"/>
  <c r="E1720" i="12"/>
  <c r="E1719" i="12"/>
  <c r="E1718" i="12"/>
  <c r="E1717" i="12"/>
  <c r="E1716" i="12"/>
  <c r="E1715" i="12"/>
  <c r="F1724" i="12" s="1"/>
  <c r="E1714" i="12"/>
  <c r="E1713" i="12"/>
  <c r="E1712" i="12"/>
  <c r="E1711" i="12"/>
  <c r="F1720" i="12" s="1"/>
  <c r="G1710" i="12"/>
  <c r="E1710" i="12"/>
  <c r="E1709" i="12"/>
  <c r="G1708" i="12"/>
  <c r="E1708" i="12"/>
  <c r="G1707" i="12"/>
  <c r="F1707" i="12"/>
  <c r="E1707" i="12"/>
  <c r="E1706" i="12"/>
  <c r="F1705" i="12"/>
  <c r="E1705" i="12"/>
  <c r="G1712" i="12" s="1"/>
  <c r="E1704" i="12"/>
  <c r="G1713" i="12" s="1"/>
  <c r="G1703" i="12"/>
  <c r="E1703" i="12"/>
  <c r="F1702" i="12"/>
  <c r="E1702" i="12"/>
  <c r="G1701" i="12"/>
  <c r="E1701" i="12"/>
  <c r="G1700" i="12"/>
  <c r="E1700" i="12"/>
  <c r="F1709" i="12" s="1"/>
  <c r="E1699" i="12"/>
  <c r="E1698" i="12"/>
  <c r="E1697" i="12"/>
  <c r="G1696" i="12"/>
  <c r="E1696" i="12"/>
  <c r="E1695" i="12"/>
  <c r="E1694" i="12"/>
  <c r="E1693" i="12"/>
  <c r="E1692" i="12"/>
  <c r="E1691" i="12"/>
  <c r="F1700" i="12" s="1"/>
  <c r="E1690" i="12"/>
  <c r="E1689" i="12"/>
  <c r="G1698" i="12" s="1"/>
  <c r="E1688" i="12"/>
  <c r="E1687" i="12"/>
  <c r="F1696" i="12" s="1"/>
  <c r="E1686" i="12"/>
  <c r="G1685" i="12"/>
  <c r="E1685" i="12"/>
  <c r="E1684" i="12"/>
  <c r="E1683" i="12"/>
  <c r="E1682" i="12"/>
  <c r="E1681" i="12"/>
  <c r="E1680" i="12"/>
  <c r="E1679" i="12"/>
  <c r="F1686" i="12" s="1"/>
  <c r="E1678" i="12"/>
  <c r="F1687" i="12" s="1"/>
  <c r="E1677" i="12"/>
  <c r="G1686" i="12" s="1"/>
  <c r="E1676" i="12"/>
  <c r="F1685" i="12" s="1"/>
  <c r="E1675" i="12"/>
  <c r="G1684" i="12" s="1"/>
  <c r="E1674" i="12"/>
  <c r="E1673" i="12"/>
  <c r="G1682" i="12" s="1"/>
  <c r="E1672" i="12"/>
  <c r="E1671" i="12"/>
  <c r="E1670" i="12"/>
  <c r="E1669" i="12"/>
  <c r="G1678" i="12" s="1"/>
  <c r="G1668" i="12"/>
  <c r="E1668" i="12"/>
  <c r="E1667" i="12"/>
  <c r="F1676" i="12" s="1"/>
  <c r="E1666" i="12"/>
  <c r="E1665" i="12"/>
  <c r="G1674" i="12" s="1"/>
  <c r="E1664" i="12"/>
  <c r="E1663" i="12"/>
  <c r="E1662" i="12"/>
  <c r="F1670" i="12" s="1"/>
  <c r="E1661" i="12"/>
  <c r="G1670" i="12" s="1"/>
  <c r="E1660" i="12"/>
  <c r="E1659" i="12"/>
  <c r="E1658" i="12"/>
  <c r="E1657" i="12"/>
  <c r="E1656" i="12"/>
  <c r="E1655" i="12"/>
  <c r="F1662" i="12" s="1"/>
  <c r="E1654" i="12"/>
  <c r="E1653" i="12"/>
  <c r="E1652" i="12"/>
  <c r="E1651" i="12"/>
  <c r="G1660" i="12" s="1"/>
  <c r="E1650" i="12"/>
  <c r="G1649" i="12"/>
  <c r="E1649" i="12"/>
  <c r="G1658" i="12" s="1"/>
  <c r="E1648" i="12"/>
  <c r="E1647" i="12"/>
  <c r="G1656" i="12" s="1"/>
  <c r="E1646" i="12"/>
  <c r="E1645" i="12"/>
  <c r="E1644" i="12"/>
  <c r="G1652" i="12" s="1"/>
  <c r="E1643" i="12"/>
  <c r="E1642" i="12"/>
  <c r="E1641" i="12"/>
  <c r="E1640" i="12"/>
  <c r="E1639" i="12"/>
  <c r="E1638" i="12"/>
  <c r="F1646" i="12" s="1"/>
  <c r="G1637" i="12"/>
  <c r="E1637" i="12"/>
  <c r="G1646" i="12" s="1"/>
  <c r="E1636" i="12"/>
  <c r="E1635" i="12"/>
  <c r="E1634" i="12"/>
  <c r="E1633" i="12"/>
  <c r="G1632" i="12"/>
  <c r="E1632" i="12"/>
  <c r="E1631" i="12"/>
  <c r="E1630" i="12"/>
  <c r="E1629" i="12"/>
  <c r="G1628" i="12"/>
  <c r="E1628" i="12"/>
  <c r="E1627" i="12"/>
  <c r="G1626" i="12"/>
  <c r="E1626" i="12"/>
  <c r="G1625" i="12"/>
  <c r="E1625" i="12"/>
  <c r="G1624" i="12"/>
  <c r="E1624" i="12"/>
  <c r="E1623" i="12"/>
  <c r="E1622" i="12"/>
  <c r="E1621" i="12"/>
  <c r="E1620" i="12"/>
  <c r="E1619" i="12"/>
  <c r="E1618" i="12"/>
  <c r="E1617" i="12"/>
  <c r="F1626" i="12" s="1"/>
  <c r="E1616" i="12"/>
  <c r="E1615" i="12"/>
  <c r="E1614" i="12"/>
  <c r="E1613" i="12"/>
  <c r="E1612" i="12"/>
  <c r="E1611" i="12"/>
  <c r="G1619" i="12" s="1"/>
  <c r="E1610" i="12"/>
  <c r="E1609" i="12"/>
  <c r="G1608" i="12"/>
  <c r="E1608" i="12"/>
  <c r="G1617" i="12" s="1"/>
  <c r="E1607" i="12"/>
  <c r="E1606" i="12"/>
  <c r="F1605" i="12"/>
  <c r="E1605" i="12"/>
  <c r="E1604" i="12"/>
  <c r="E1603" i="12"/>
  <c r="E1602" i="12"/>
  <c r="E1601" i="12"/>
  <c r="E1600" i="12"/>
  <c r="E1599" i="12"/>
  <c r="E1598" i="12"/>
  <c r="E1597" i="12"/>
  <c r="E1596" i="12"/>
  <c r="G1605" i="12" s="1"/>
  <c r="E1595" i="12"/>
  <c r="E1594" i="12"/>
  <c r="E1593" i="12"/>
  <c r="G1602" i="12" s="1"/>
  <c r="E1592" i="12"/>
  <c r="F1591" i="12"/>
  <c r="E1591" i="12"/>
  <c r="E1590" i="12"/>
  <c r="E1589" i="12"/>
  <c r="F1596" i="12" s="1"/>
  <c r="E1588" i="12"/>
  <c r="E1587" i="12"/>
  <c r="E1586" i="12"/>
  <c r="G1585" i="12"/>
  <c r="F1585" i="12"/>
  <c r="E1585" i="12"/>
  <c r="E1584" i="12"/>
  <c r="E1583" i="12"/>
  <c r="F1582" i="12"/>
  <c r="E1582" i="12"/>
  <c r="F1581" i="12"/>
  <c r="E1581" i="12"/>
  <c r="E1580" i="12"/>
  <c r="G1588" i="12" s="1"/>
  <c r="E1579" i="12"/>
  <c r="G1587" i="12" s="1"/>
  <c r="F1578" i="12"/>
  <c r="E1578" i="12"/>
  <c r="E1577" i="12"/>
  <c r="G1576" i="12"/>
  <c r="E1576" i="12"/>
  <c r="E1575" i="12"/>
  <c r="E1574" i="12"/>
  <c r="E1573" i="12"/>
  <c r="G1581" i="12" s="1"/>
  <c r="F1572" i="12"/>
  <c r="E1572" i="12"/>
  <c r="E1571" i="12"/>
  <c r="G1570" i="12"/>
  <c r="E1570" i="12"/>
  <c r="E1569" i="12"/>
  <c r="F1568" i="12"/>
  <c r="E1568" i="12"/>
  <c r="G1567" i="12"/>
  <c r="E1567" i="12"/>
  <c r="F1566" i="12"/>
  <c r="E1566" i="12"/>
  <c r="E1565" i="12"/>
  <c r="F1573" i="12" s="1"/>
  <c r="E1564" i="12"/>
  <c r="F1563" i="12"/>
  <c r="E1563" i="12"/>
  <c r="F1562" i="12"/>
  <c r="E1562" i="12"/>
  <c r="G1561" i="12"/>
  <c r="E1561" i="12"/>
  <c r="E1560" i="12"/>
  <c r="E1559" i="12"/>
  <c r="E1558" i="12"/>
  <c r="F1557" i="12"/>
  <c r="E1557" i="12"/>
  <c r="E1556" i="12"/>
  <c r="E1555" i="12"/>
  <c r="G1563" i="12" s="1"/>
  <c r="E1554" i="12"/>
  <c r="E1553" i="12"/>
  <c r="E1552" i="12"/>
  <c r="E1551" i="12"/>
  <c r="E1550" i="12"/>
  <c r="E1549" i="12"/>
  <c r="E1548" i="12"/>
  <c r="E1547" i="12"/>
  <c r="G1552" i="12" s="1"/>
  <c r="E1546" i="12"/>
  <c r="E1545" i="12"/>
  <c r="E1544" i="12"/>
  <c r="E1543" i="12"/>
  <c r="F1552" i="12" s="1"/>
  <c r="E1542" i="12"/>
  <c r="E1541" i="12"/>
  <c r="F1540" i="12"/>
  <c r="E1540" i="12"/>
  <c r="E1539" i="12"/>
  <c r="E1538" i="12"/>
  <c r="G1537" i="12"/>
  <c r="E1537" i="12"/>
  <c r="F1546" i="12" s="1"/>
  <c r="F1536" i="12"/>
  <c r="E1536" i="12"/>
  <c r="E1535" i="12"/>
  <c r="E1534" i="12"/>
  <c r="E1533" i="12"/>
  <c r="E1532" i="12"/>
  <c r="E1531" i="12"/>
  <c r="F1537" i="12" s="1"/>
  <c r="E1530" i="12"/>
  <c r="E1529" i="12"/>
  <c r="E1528" i="12"/>
  <c r="E1527" i="12"/>
  <c r="E1526" i="12"/>
  <c r="E1525" i="12"/>
  <c r="E1524" i="12"/>
  <c r="E1523" i="12"/>
  <c r="E1522" i="12"/>
  <c r="F1521" i="12"/>
  <c r="E1521" i="12"/>
  <c r="E1520" i="12"/>
  <c r="E1519" i="12"/>
  <c r="G1518" i="12"/>
  <c r="E1518" i="12"/>
  <c r="E1517" i="12"/>
  <c r="G1516" i="12"/>
  <c r="E1516" i="12"/>
  <c r="E1515" i="12"/>
  <c r="F1514" i="12"/>
  <c r="E1514" i="12"/>
  <c r="E1513" i="12"/>
  <c r="F1512" i="12"/>
  <c r="E1512" i="12"/>
  <c r="E1511" i="12"/>
  <c r="E1510" i="12"/>
  <c r="E1509" i="12"/>
  <c r="E1508" i="12"/>
  <c r="F1510" i="12" s="1"/>
  <c r="G1507" i="12"/>
  <c r="E1507" i="12"/>
  <c r="F1506" i="12"/>
  <c r="E1506" i="12"/>
  <c r="G1515" i="12" s="1"/>
  <c r="E1505" i="12"/>
  <c r="G1504" i="12"/>
  <c r="E1504" i="12"/>
  <c r="E1503" i="12"/>
  <c r="E1502" i="12"/>
  <c r="E1501" i="12"/>
  <c r="E1500" i="12"/>
  <c r="E1499" i="12"/>
  <c r="G1506" i="12" s="1"/>
  <c r="E1498" i="12"/>
  <c r="E1497" i="12"/>
  <c r="E1496" i="12"/>
  <c r="E1495" i="12"/>
  <c r="F1504" i="12" s="1"/>
  <c r="E1494" i="12"/>
  <c r="F1503" i="12" s="1"/>
  <c r="E1493" i="12"/>
  <c r="E1492" i="12"/>
  <c r="G1500" i="12" s="1"/>
  <c r="E1491" i="12"/>
  <c r="F1500" i="12" s="1"/>
  <c r="E1490" i="12"/>
  <c r="E1489" i="12"/>
  <c r="F1495" i="12" s="1"/>
  <c r="E1488" i="12"/>
  <c r="E1487" i="12"/>
  <c r="E1486" i="12"/>
  <c r="G1485" i="12"/>
  <c r="E1485" i="12"/>
  <c r="F1493" i="12" s="1"/>
  <c r="E1484" i="12"/>
  <c r="E1483" i="12"/>
  <c r="G1482" i="12"/>
  <c r="E1482" i="12"/>
  <c r="G1491" i="12" s="1"/>
  <c r="E1481" i="12"/>
  <c r="E1480" i="12"/>
  <c r="G1488" i="12" s="1"/>
  <c r="G1479" i="12"/>
  <c r="E1479" i="12"/>
  <c r="F1487" i="12" s="1"/>
  <c r="E1478" i="12"/>
  <c r="E1477" i="12"/>
  <c r="E1476" i="12"/>
  <c r="E1475" i="12"/>
  <c r="G1474" i="12"/>
  <c r="E1474" i="12"/>
  <c r="E1473" i="12"/>
  <c r="E1472" i="12"/>
  <c r="E1471" i="12"/>
  <c r="E1470" i="12"/>
  <c r="F1479" i="12" s="1"/>
  <c r="E1469" i="12"/>
  <c r="E1468" i="12"/>
  <c r="E1467" i="12"/>
  <c r="E1466" i="12"/>
  <c r="E1465" i="12"/>
  <c r="F1474" i="12" s="1"/>
  <c r="E1464" i="12"/>
  <c r="E1463" i="12"/>
  <c r="G1462" i="12"/>
  <c r="E1462" i="12"/>
  <c r="G1461" i="12"/>
  <c r="F1461" i="12"/>
  <c r="E1461" i="12"/>
  <c r="E1460" i="12"/>
  <c r="E1459" i="12"/>
  <c r="F1458" i="12"/>
  <c r="E1458" i="12"/>
  <c r="E1457" i="12"/>
  <c r="E1456" i="12"/>
  <c r="G1463" i="12" s="1"/>
  <c r="E1455" i="12"/>
  <c r="F1463" i="12" s="1"/>
  <c r="E1454" i="12"/>
  <c r="E1453" i="12"/>
  <c r="F1462" i="12" s="1"/>
  <c r="E1452" i="12"/>
  <c r="E1451" i="12"/>
  <c r="E1450" i="12"/>
  <c r="E1449" i="12"/>
  <c r="E1448" i="12"/>
  <c r="E1447" i="12"/>
  <c r="F1446" i="12"/>
  <c r="E1446" i="12"/>
  <c r="G1445" i="12"/>
  <c r="E1445" i="12"/>
  <c r="F1449" i="12" s="1"/>
  <c r="G1444" i="12"/>
  <c r="E1444" i="12"/>
  <c r="E1443" i="12"/>
  <c r="E1442" i="12"/>
  <c r="F1441" i="12"/>
  <c r="E1441" i="12"/>
  <c r="G1440" i="12"/>
  <c r="F1440" i="12"/>
  <c r="E1440" i="12"/>
  <c r="E1439" i="12"/>
  <c r="E1438" i="12"/>
  <c r="E1437" i="12"/>
  <c r="E1436" i="12"/>
  <c r="F1435" i="12"/>
  <c r="E1435" i="12"/>
  <c r="E1434" i="12"/>
  <c r="G1443" i="12" s="1"/>
  <c r="E1433" i="12"/>
  <c r="E1432" i="12"/>
  <c r="F1431" i="12"/>
  <c r="E1431" i="12"/>
  <c r="F1430" i="12"/>
  <c r="E1430" i="12"/>
  <c r="E1429" i="12"/>
  <c r="G1428" i="12"/>
  <c r="E1428" i="12"/>
  <c r="E1427" i="12"/>
  <c r="F1436" i="12" s="1"/>
  <c r="E1426" i="12"/>
  <c r="E1425" i="12"/>
  <c r="E1424" i="12"/>
  <c r="E1423" i="12"/>
  <c r="E1422" i="12"/>
  <c r="E1421" i="12"/>
  <c r="G1430" i="12" s="1"/>
  <c r="E1420" i="12"/>
  <c r="E1419" i="12"/>
  <c r="E1418" i="12"/>
  <c r="G1426" i="12" s="1"/>
  <c r="E1417" i="12"/>
  <c r="E1416" i="12"/>
  <c r="G1425" i="12" s="1"/>
  <c r="E1415" i="12"/>
  <c r="E1414" i="12"/>
  <c r="F1423" i="12" s="1"/>
  <c r="E1413" i="12"/>
  <c r="E1412" i="12"/>
  <c r="F1421" i="12" s="1"/>
  <c r="E1411" i="12"/>
  <c r="E1410" i="12"/>
  <c r="G1419" i="12" s="1"/>
  <c r="E1409" i="12"/>
  <c r="E1408" i="12"/>
  <c r="F1417" i="12" s="1"/>
  <c r="E1407" i="12"/>
  <c r="G1406" i="12"/>
  <c r="E1406" i="12"/>
  <c r="E1405" i="12"/>
  <c r="F1414" i="12" s="1"/>
  <c r="E1404" i="12"/>
  <c r="F1413" i="12" s="1"/>
  <c r="E1403" i="12"/>
  <c r="F1412" i="12" s="1"/>
  <c r="G1402" i="12"/>
  <c r="E1402" i="12"/>
  <c r="F1401" i="12"/>
  <c r="E1401" i="12"/>
  <c r="E1400" i="12"/>
  <c r="G1409" i="12" s="1"/>
  <c r="G1399" i="12"/>
  <c r="E1399" i="12"/>
  <c r="E1398" i="12"/>
  <c r="F1407" i="12" s="1"/>
  <c r="G1397" i="12"/>
  <c r="E1397" i="12"/>
  <c r="G1396" i="12"/>
  <c r="E1396" i="12"/>
  <c r="E1395" i="12"/>
  <c r="G1394" i="12"/>
  <c r="E1394" i="12"/>
  <c r="E1393" i="12"/>
  <c r="E1392" i="12"/>
  <c r="E1391" i="12"/>
  <c r="G1390" i="12"/>
  <c r="E1390" i="12"/>
  <c r="E1389" i="12"/>
  <c r="E1388" i="12"/>
  <c r="F1397" i="12" s="1"/>
  <c r="E1387" i="12"/>
  <c r="E1386" i="12"/>
  <c r="G1395" i="12" s="1"/>
  <c r="E1385" i="12"/>
  <c r="E1384" i="12"/>
  <c r="F1393" i="12" s="1"/>
  <c r="E1383" i="12"/>
  <c r="G1391" i="12" s="1"/>
  <c r="E1382" i="12"/>
  <c r="E1381" i="12"/>
  <c r="F1390" i="12" s="1"/>
  <c r="E1380" i="12"/>
  <c r="E1379" i="12"/>
  <c r="F1388" i="12" s="1"/>
  <c r="E1378" i="12"/>
  <c r="E1377" i="12"/>
  <c r="E1376" i="12"/>
  <c r="E1375" i="12"/>
  <c r="F1384" i="12" s="1"/>
  <c r="E1374" i="12"/>
  <c r="E1373" i="12"/>
  <c r="F1382" i="12" s="1"/>
  <c r="E1372" i="12"/>
  <c r="F1371" i="12"/>
  <c r="E1371" i="12"/>
  <c r="E1370" i="12"/>
  <c r="G1369" i="12"/>
  <c r="E1369" i="12"/>
  <c r="E1368" i="12"/>
  <c r="G1367" i="12"/>
  <c r="E1367" i="12"/>
  <c r="G1376" i="12" s="1"/>
  <c r="E1366" i="12"/>
  <c r="F1375" i="12" s="1"/>
  <c r="E1365" i="12"/>
  <c r="E1364" i="12"/>
  <c r="E1363" i="12"/>
  <c r="E1362" i="12"/>
  <c r="E1361" i="12"/>
  <c r="G1370" i="12" s="1"/>
  <c r="E1360" i="12"/>
  <c r="E1359" i="12"/>
  <c r="E1358" i="12"/>
  <c r="E1357" i="12"/>
  <c r="E1356" i="12"/>
  <c r="G1365" i="12" s="1"/>
  <c r="E1355" i="12"/>
  <c r="G1354" i="12"/>
  <c r="E1354" i="12"/>
  <c r="E1353" i="12"/>
  <c r="E1352" i="12"/>
  <c r="G1351" i="12"/>
  <c r="E1351" i="12"/>
  <c r="E1350" i="12"/>
  <c r="E1349" i="12"/>
  <c r="F1358" i="12" s="1"/>
  <c r="G1348" i="12"/>
  <c r="E1348" i="12"/>
  <c r="E1347" i="12"/>
  <c r="G1355" i="12" s="1"/>
  <c r="E1346" i="12"/>
  <c r="E1345" i="12"/>
  <c r="F1354" i="12" s="1"/>
  <c r="H1354" i="12" s="1"/>
  <c r="I1354" i="12" s="1"/>
  <c r="E1344" i="12"/>
  <c r="F1343" i="12"/>
  <c r="E1343" i="12"/>
  <c r="G1352" i="12" s="1"/>
  <c r="E1342" i="12"/>
  <c r="E1341" i="12"/>
  <c r="E1340" i="12"/>
  <c r="E1339" i="12"/>
  <c r="E1338" i="12"/>
  <c r="E1337" i="12"/>
  <c r="F1336" i="12"/>
  <c r="E1336" i="12"/>
  <c r="G1344" i="12" s="1"/>
  <c r="E1335" i="12"/>
  <c r="E1334" i="12"/>
  <c r="E1333" i="12"/>
  <c r="F1342" i="12" s="1"/>
  <c r="E1332" i="12"/>
  <c r="E1331" i="12"/>
  <c r="G1340" i="12" s="1"/>
  <c r="E1330" i="12"/>
  <c r="G1339" i="12" s="1"/>
  <c r="E1329" i="12"/>
  <c r="E1328" i="12"/>
  <c r="G1337" i="12" s="1"/>
  <c r="E1327" i="12"/>
  <c r="E1326" i="12"/>
  <c r="E1325" i="12"/>
  <c r="G1334" i="12" s="1"/>
  <c r="E1324" i="12"/>
  <c r="G1331" i="12" s="1"/>
  <c r="E1323" i="12"/>
  <c r="F1332" i="12" s="1"/>
  <c r="E1322" i="12"/>
  <c r="F1331" i="12" s="1"/>
  <c r="E1321" i="12"/>
  <c r="E1320" i="12"/>
  <c r="E1319" i="12"/>
  <c r="G1328" i="12" s="1"/>
  <c r="F1318" i="12"/>
  <c r="E1318" i="12"/>
  <c r="G1325" i="12" s="1"/>
  <c r="E1317" i="12"/>
  <c r="F1326" i="12" s="1"/>
  <c r="E1316" i="12"/>
  <c r="F1325" i="12" s="1"/>
  <c r="E1315" i="12"/>
  <c r="F1324" i="12" s="1"/>
  <c r="E1314" i="12"/>
  <c r="E1313" i="12"/>
  <c r="G1322" i="12" s="1"/>
  <c r="E1312" i="12"/>
  <c r="E1311" i="12"/>
  <c r="F1320" i="12" s="1"/>
  <c r="E1310" i="12"/>
  <c r="E1309" i="12"/>
  <c r="E1308" i="12"/>
  <c r="E1307" i="12"/>
  <c r="E1306" i="12"/>
  <c r="E1305" i="12"/>
  <c r="E1304" i="12"/>
  <c r="F1313" i="12" s="1"/>
  <c r="E1303" i="12"/>
  <c r="G1312" i="12" s="1"/>
  <c r="E1302" i="12"/>
  <c r="E1301" i="12"/>
  <c r="E1300" i="12"/>
  <c r="E1299" i="12"/>
  <c r="F1308" i="12" s="1"/>
  <c r="E1298" i="12"/>
  <c r="F1307" i="12" s="1"/>
  <c r="E1297" i="12"/>
  <c r="G1306" i="12" s="1"/>
  <c r="E1296" i="12"/>
  <c r="E1295" i="12"/>
  <c r="E1294" i="12"/>
  <c r="E1293" i="12"/>
  <c r="E1292" i="12"/>
  <c r="E1291" i="12"/>
  <c r="G1300" i="12" s="1"/>
  <c r="E1290" i="12"/>
  <c r="E1289" i="12"/>
  <c r="F1294" i="12" s="1"/>
  <c r="F1288" i="12"/>
  <c r="E1288" i="12"/>
  <c r="G1296" i="12" s="1"/>
  <c r="G1287" i="12"/>
  <c r="F1287" i="12"/>
  <c r="E1287" i="12"/>
  <c r="E1286" i="12"/>
  <c r="F1295" i="12" s="1"/>
  <c r="E1285" i="12"/>
  <c r="G1294" i="12" s="1"/>
  <c r="E1284" i="12"/>
  <c r="G1289" i="12" s="1"/>
  <c r="E1283" i="12"/>
  <c r="E1282" i="12"/>
  <c r="E1281" i="12"/>
  <c r="F1290" i="12" s="1"/>
  <c r="E1280" i="12"/>
  <c r="E1279" i="12"/>
  <c r="G1288" i="12" s="1"/>
  <c r="E1278" i="12"/>
  <c r="E1277" i="12"/>
  <c r="E1276" i="12"/>
  <c r="G1285" i="12" s="1"/>
  <c r="E1275" i="12"/>
  <c r="E1274" i="12"/>
  <c r="E1273" i="12"/>
  <c r="G1282" i="12" s="1"/>
  <c r="E1272" i="12"/>
  <c r="G1281" i="12" s="1"/>
  <c r="E1271" i="12"/>
  <c r="G1280" i="12" s="1"/>
  <c r="E1270" i="12"/>
  <c r="G1269" i="12"/>
  <c r="E1269" i="12"/>
  <c r="E1268" i="12"/>
  <c r="E1267" i="12"/>
  <c r="F1276" i="12" s="1"/>
  <c r="E1266" i="12"/>
  <c r="F1269" i="12" s="1"/>
  <c r="E1265" i="12"/>
  <c r="E1264" i="12"/>
  <c r="G1271" i="12" s="1"/>
  <c r="E1263" i="12"/>
  <c r="F1272" i="12" s="1"/>
  <c r="E1262" i="12"/>
  <c r="E1261" i="12"/>
  <c r="F1270" i="12" s="1"/>
  <c r="E1260" i="12"/>
  <c r="E1259" i="12"/>
  <c r="E1258" i="12"/>
  <c r="G1267" i="12" s="1"/>
  <c r="E1257" i="12"/>
  <c r="E1256" i="12"/>
  <c r="E1255" i="12"/>
  <c r="F1263" i="12" s="1"/>
  <c r="E1254" i="12"/>
  <c r="G1263" i="12" s="1"/>
  <c r="E1253" i="12"/>
  <c r="G1262" i="12" s="1"/>
  <c r="E1252" i="12"/>
  <c r="G1251" i="12"/>
  <c r="F1251" i="12"/>
  <c r="E1251" i="12"/>
  <c r="E1250" i="12"/>
  <c r="F1259" i="12" s="1"/>
  <c r="E1249" i="12"/>
  <c r="G1258" i="12" s="1"/>
  <c r="E1248" i="12"/>
  <c r="F1257" i="12" s="1"/>
  <c r="E1247" i="12"/>
  <c r="E1246" i="12"/>
  <c r="E1245" i="12"/>
  <c r="F1254" i="12" s="1"/>
  <c r="E1244" i="12"/>
  <c r="E1243" i="12"/>
  <c r="F1252" i="12" s="1"/>
  <c r="E1242" i="12"/>
  <c r="E1241" i="12"/>
  <c r="E1240" i="12"/>
  <c r="G1249" i="12" s="1"/>
  <c r="E1239" i="12"/>
  <c r="E1238" i="12"/>
  <c r="E1237" i="12"/>
  <c r="F1246" i="12" s="1"/>
  <c r="E1236" i="12"/>
  <c r="G1245" i="12" s="1"/>
  <c r="E1235" i="12"/>
  <c r="G1244" i="12" s="1"/>
  <c r="E1234" i="12"/>
  <c r="G1233" i="12"/>
  <c r="E1233" i="12"/>
  <c r="E1232" i="12"/>
  <c r="E1231" i="12"/>
  <c r="F1240" i="12" s="1"/>
  <c r="G1230" i="12"/>
  <c r="E1230" i="12"/>
  <c r="F1233" i="12" s="1"/>
  <c r="E1229" i="12"/>
  <c r="E1228" i="12"/>
  <c r="G1235" i="12" s="1"/>
  <c r="E1227" i="12"/>
  <c r="E1226" i="12"/>
  <c r="E1225" i="12"/>
  <c r="F1234" i="12" s="1"/>
  <c r="E1224" i="12"/>
  <c r="E1223" i="12"/>
  <c r="E1222" i="12"/>
  <c r="G1231" i="12" s="1"/>
  <c r="E1221" i="12"/>
  <c r="E1220" i="12"/>
  <c r="E1219" i="12"/>
  <c r="F1227" i="12" s="1"/>
  <c r="E1218" i="12"/>
  <c r="G1227" i="12" s="1"/>
  <c r="E1217" i="12"/>
  <c r="G1223" i="12" s="1"/>
  <c r="E1216" i="12"/>
  <c r="G1215" i="12"/>
  <c r="F1215" i="12"/>
  <c r="E1215" i="12"/>
  <c r="E1214" i="12"/>
  <c r="F1223" i="12" s="1"/>
  <c r="E1213" i="12"/>
  <c r="G1222" i="12" s="1"/>
  <c r="E1212" i="12"/>
  <c r="F1221" i="12" s="1"/>
  <c r="E1211" i="12"/>
  <c r="G1210" i="12"/>
  <c r="E1210" i="12"/>
  <c r="E1209" i="12"/>
  <c r="F1218" i="12" s="1"/>
  <c r="E1208" i="12"/>
  <c r="E1207" i="12"/>
  <c r="F1216" i="12" s="1"/>
  <c r="E1206" i="12"/>
  <c r="E1205" i="12"/>
  <c r="E1204" i="12"/>
  <c r="E1203" i="12"/>
  <c r="E1202" i="12"/>
  <c r="E1201" i="12"/>
  <c r="E1200" i="12"/>
  <c r="G1209" i="12" s="1"/>
  <c r="E1199" i="12"/>
  <c r="E1198" i="12"/>
  <c r="G1197" i="12"/>
  <c r="E1197" i="12"/>
  <c r="E1196" i="12"/>
  <c r="F1205" i="12" s="1"/>
  <c r="E1195" i="12"/>
  <c r="F1204" i="12" s="1"/>
  <c r="E1194" i="12"/>
  <c r="F1197" i="12" s="1"/>
  <c r="E1193" i="12"/>
  <c r="E1192" i="12"/>
  <c r="G1199" i="12" s="1"/>
  <c r="E1191" i="12"/>
  <c r="F1200" i="12" s="1"/>
  <c r="E1190" i="12"/>
  <c r="E1189" i="12"/>
  <c r="F1198" i="12" s="1"/>
  <c r="E1188" i="12"/>
  <c r="E1187" i="12"/>
  <c r="E1186" i="12"/>
  <c r="E1185" i="12"/>
  <c r="E1184" i="12"/>
  <c r="E1183" i="12"/>
  <c r="G1192" i="12" s="1"/>
  <c r="E1182" i="12"/>
  <c r="E1181" i="12"/>
  <c r="E1180" i="12"/>
  <c r="G1179" i="12"/>
  <c r="F1179" i="12"/>
  <c r="E1179" i="12"/>
  <c r="E1178" i="12"/>
  <c r="E1177" i="12"/>
  <c r="G1176" i="12"/>
  <c r="E1176" i="12"/>
  <c r="E1175" i="12"/>
  <c r="E1174" i="12"/>
  <c r="E1173" i="12"/>
  <c r="F1182" i="12" s="1"/>
  <c r="E1172" i="12"/>
  <c r="F1181" i="12" s="1"/>
  <c r="E1171" i="12"/>
  <c r="F1180" i="12" s="1"/>
  <c r="E1170" i="12"/>
  <c r="G1169" i="12"/>
  <c r="E1169" i="12"/>
  <c r="G1168" i="12"/>
  <c r="E1168" i="12"/>
  <c r="E1167" i="12"/>
  <c r="E1166" i="12"/>
  <c r="E1165" i="12"/>
  <c r="G1173" i="12" s="1"/>
  <c r="E1164" i="12"/>
  <c r="F1173" i="12" s="1"/>
  <c r="E1163" i="12"/>
  <c r="E1162" i="12"/>
  <c r="E1161" i="12"/>
  <c r="E1160" i="12"/>
  <c r="F1169" i="12" s="1"/>
  <c r="E1159" i="12"/>
  <c r="E1158" i="12"/>
  <c r="E1157" i="12"/>
  <c r="G1166" i="12" s="1"/>
  <c r="E1156" i="12"/>
  <c r="E1155" i="12"/>
  <c r="E1154" i="12"/>
  <c r="F1153" i="12"/>
  <c r="E1153" i="12"/>
  <c r="G1162" i="12" s="1"/>
  <c r="E1152" i="12"/>
  <c r="F1161" i="12" s="1"/>
  <c r="E1151" i="12"/>
  <c r="F1156" i="12" s="1"/>
  <c r="E1150" i="12"/>
  <c r="E1149" i="12"/>
  <c r="F1148" i="12"/>
  <c r="E1148" i="12"/>
  <c r="E1147" i="12"/>
  <c r="G1146" i="12"/>
  <c r="E1146" i="12"/>
  <c r="F1154" i="12" s="1"/>
  <c r="E1145" i="12"/>
  <c r="E1144" i="12"/>
  <c r="G1151" i="12" s="1"/>
  <c r="F1143" i="12"/>
  <c r="E1143" i="12"/>
  <c r="E1142" i="12"/>
  <c r="E1141" i="12"/>
  <c r="F1150" i="12" s="1"/>
  <c r="E1140" i="12"/>
  <c r="G1149" i="12" s="1"/>
  <c r="E1139" i="12"/>
  <c r="G1148" i="12" s="1"/>
  <c r="F1138" i="12"/>
  <c r="E1138" i="12"/>
  <c r="G1145" i="12" s="1"/>
  <c r="E1137" i="12"/>
  <c r="E1136" i="12"/>
  <c r="E1135" i="12"/>
  <c r="G1144" i="12" s="1"/>
  <c r="G1134" i="12"/>
  <c r="E1134" i="12"/>
  <c r="G1143" i="12" s="1"/>
  <c r="G1133" i="12"/>
  <c r="E1133" i="12"/>
  <c r="G1139" i="12" s="1"/>
  <c r="E1132" i="12"/>
  <c r="G1140" i="12" s="1"/>
  <c r="E1131" i="12"/>
  <c r="E1130" i="12"/>
  <c r="F1139" i="12" s="1"/>
  <c r="E1129" i="12"/>
  <c r="E1128" i="12"/>
  <c r="G1137" i="12" s="1"/>
  <c r="E1127" i="12"/>
  <c r="E1126" i="12"/>
  <c r="F1135" i="12" s="1"/>
  <c r="E1125" i="12"/>
  <c r="F1134" i="12" s="1"/>
  <c r="E1124" i="12"/>
  <c r="E1123" i="12"/>
  <c r="G1132" i="12" s="1"/>
  <c r="E1122" i="12"/>
  <c r="G1131" i="12" s="1"/>
  <c r="E1121" i="12"/>
  <c r="F1130" i="12" s="1"/>
  <c r="E1120" i="12"/>
  <c r="E1119" i="12"/>
  <c r="E1118" i="12"/>
  <c r="F1117" i="12"/>
  <c r="E1117" i="12"/>
  <c r="F1125" i="12" s="1"/>
  <c r="E1116" i="12"/>
  <c r="G1125" i="12" s="1"/>
  <c r="E1115" i="12"/>
  <c r="G1124" i="12" s="1"/>
  <c r="E1114" i="12"/>
  <c r="E1113" i="12"/>
  <c r="F1112" i="12"/>
  <c r="E1112" i="12"/>
  <c r="E1111" i="12"/>
  <c r="G1120" i="12" s="1"/>
  <c r="G1110" i="12"/>
  <c r="E1110" i="12"/>
  <c r="F1118" i="12" s="1"/>
  <c r="E1109" i="12"/>
  <c r="E1108" i="12"/>
  <c r="G1115" i="12" s="1"/>
  <c r="E1107" i="12"/>
  <c r="E1106" i="12"/>
  <c r="E1105" i="12"/>
  <c r="F1114" i="12" s="1"/>
  <c r="E1104" i="12"/>
  <c r="E1103" i="12"/>
  <c r="G1112" i="12" s="1"/>
  <c r="F1102" i="12"/>
  <c r="E1102" i="12"/>
  <c r="G1111" i="12" s="1"/>
  <c r="E1101" i="12"/>
  <c r="E1100" i="12"/>
  <c r="E1099" i="12"/>
  <c r="F1107" i="12" s="1"/>
  <c r="G1098" i="12"/>
  <c r="E1098" i="12"/>
  <c r="G1107" i="12" s="1"/>
  <c r="G1097" i="12"/>
  <c r="E1097" i="12"/>
  <c r="E1096" i="12"/>
  <c r="G1103" i="12" s="1"/>
  <c r="E1095" i="12"/>
  <c r="E1094" i="12"/>
  <c r="F1103" i="12" s="1"/>
  <c r="E1093" i="12"/>
  <c r="E1092" i="12"/>
  <c r="G1101" i="12" s="1"/>
  <c r="E1091" i="12"/>
  <c r="F1100" i="12" s="1"/>
  <c r="E1090" i="12"/>
  <c r="F1099" i="12" s="1"/>
  <c r="E1089" i="12"/>
  <c r="F1098" i="12" s="1"/>
  <c r="E1088" i="12"/>
  <c r="E1087" i="12"/>
  <c r="G1096" i="12" s="1"/>
  <c r="E1086" i="12"/>
  <c r="G1095" i="12" s="1"/>
  <c r="E1085" i="12"/>
  <c r="F1094" i="12" s="1"/>
  <c r="E1084" i="12"/>
  <c r="G1093" i="12" s="1"/>
  <c r="E1083" i="12"/>
  <c r="E1082" i="12"/>
  <c r="E1081" i="12"/>
  <c r="F1089" i="12" s="1"/>
  <c r="E1080" i="12"/>
  <c r="G1089" i="12" s="1"/>
  <c r="E1079" i="12"/>
  <c r="G1088" i="12" s="1"/>
  <c r="E1078" i="12"/>
  <c r="E1077" i="12"/>
  <c r="F1076" i="12"/>
  <c r="E1076" i="12"/>
  <c r="E1075" i="12"/>
  <c r="G1084" i="12" s="1"/>
  <c r="G1074" i="12"/>
  <c r="E1074" i="12"/>
  <c r="F1082" i="12" s="1"/>
  <c r="E1073" i="12"/>
  <c r="E1072" i="12"/>
  <c r="F1078" i="12" s="1"/>
  <c r="E1071" i="12"/>
  <c r="E1070" i="12"/>
  <c r="E1069" i="12"/>
  <c r="E1068" i="12"/>
  <c r="E1067" i="12"/>
  <c r="G1076" i="12" s="1"/>
  <c r="F1066" i="12"/>
  <c r="E1066" i="12"/>
  <c r="G1075" i="12" s="1"/>
  <c r="E1065" i="12"/>
  <c r="E1064" i="12"/>
  <c r="E1063" i="12"/>
  <c r="F1071" i="12" s="1"/>
  <c r="E1062" i="12"/>
  <c r="G1071" i="12" s="1"/>
  <c r="G1061" i="12"/>
  <c r="E1061" i="12"/>
  <c r="G1067" i="12" s="1"/>
  <c r="E1060" i="12"/>
  <c r="G1068" i="12" s="1"/>
  <c r="E1059" i="12"/>
  <c r="E1058" i="12"/>
  <c r="F1067" i="12" s="1"/>
  <c r="E1057" i="12"/>
  <c r="G1066" i="12" s="1"/>
  <c r="E1056" i="12"/>
  <c r="G1065" i="12" s="1"/>
  <c r="E1055" i="12"/>
  <c r="F1064" i="12" s="1"/>
  <c r="E1054" i="12"/>
  <c r="F1063" i="12" s="1"/>
  <c r="E1053" i="12"/>
  <c r="F1062" i="12" s="1"/>
  <c r="E1052" i="12"/>
  <c r="F1061" i="12" s="1"/>
  <c r="E1051" i="12"/>
  <c r="G1060" i="12" s="1"/>
  <c r="E1050" i="12"/>
  <c r="G1059" i="12" s="1"/>
  <c r="E1049" i="12"/>
  <c r="F1058" i="12" s="1"/>
  <c r="E1048" i="12"/>
  <c r="G1057" i="12" s="1"/>
  <c r="E1047" i="12"/>
  <c r="E1046" i="12"/>
  <c r="E1045" i="12"/>
  <c r="G1053" i="12" s="1"/>
  <c r="E1044" i="12"/>
  <c r="E1043" i="12"/>
  <c r="G1052" i="12" s="1"/>
  <c r="E1042" i="12"/>
  <c r="G1049" i="12" s="1"/>
  <c r="G1041" i="12"/>
  <c r="E1041" i="12"/>
  <c r="F1040" i="12"/>
  <c r="E1040" i="12"/>
  <c r="E1039" i="12"/>
  <c r="G1048" i="12" s="1"/>
  <c r="G1038" i="12"/>
  <c r="E1038" i="12"/>
  <c r="F1047" i="12" s="1"/>
  <c r="E1037" i="12"/>
  <c r="E1036" i="12"/>
  <c r="G1043" i="12" s="1"/>
  <c r="E1035" i="12"/>
  <c r="E1034" i="12"/>
  <c r="E1033" i="12"/>
  <c r="F1042" i="12" s="1"/>
  <c r="E1032" i="12"/>
  <c r="E1031" i="12"/>
  <c r="G1040" i="12" s="1"/>
  <c r="F1030" i="12"/>
  <c r="E1030" i="12"/>
  <c r="G1039" i="12" s="1"/>
  <c r="E1029" i="12"/>
  <c r="E1028" i="12"/>
  <c r="E1027" i="12"/>
  <c r="F1035" i="12" s="1"/>
  <c r="E1026" i="12"/>
  <c r="G1035" i="12" s="1"/>
  <c r="G1025" i="12"/>
  <c r="E1025" i="12"/>
  <c r="G1031" i="12" s="1"/>
  <c r="E1024" i="12"/>
  <c r="F1033" i="12" s="1"/>
  <c r="E1023" i="12"/>
  <c r="E1022" i="12"/>
  <c r="F1031" i="12" s="1"/>
  <c r="E1021" i="12"/>
  <c r="G1030" i="12" s="1"/>
  <c r="E1020" i="12"/>
  <c r="G1029" i="12" s="1"/>
  <c r="E1019" i="12"/>
  <c r="F1028" i="12" s="1"/>
  <c r="E1018" i="12"/>
  <c r="F1027" i="12" s="1"/>
  <c r="E1017" i="12"/>
  <c r="F1026" i="12" s="1"/>
  <c r="E1016" i="12"/>
  <c r="F1025" i="12" s="1"/>
  <c r="E1015" i="12"/>
  <c r="G1024" i="12" s="1"/>
  <c r="E1014" i="12"/>
  <c r="G1023" i="12" s="1"/>
  <c r="E1013" i="12"/>
  <c r="F1022" i="12" s="1"/>
  <c r="E1012" i="12"/>
  <c r="E1011" i="12"/>
  <c r="E1010" i="12"/>
  <c r="F1009" i="12"/>
  <c r="E1009" i="12"/>
  <c r="E1008" i="12"/>
  <c r="E1007" i="12"/>
  <c r="E1006" i="12"/>
  <c r="E1005" i="12"/>
  <c r="F1004" i="12"/>
  <c r="E1004" i="12"/>
  <c r="E1003" i="12"/>
  <c r="G1002" i="12"/>
  <c r="E1002" i="12"/>
  <c r="E1001" i="12"/>
  <c r="E1000" i="12"/>
  <c r="G1007" i="12" s="1"/>
  <c r="E999" i="12"/>
  <c r="E998" i="12"/>
  <c r="E997" i="12"/>
  <c r="F1006" i="12" s="1"/>
  <c r="E996" i="12"/>
  <c r="E995" i="12"/>
  <c r="E994" i="12"/>
  <c r="E993" i="12"/>
  <c r="E992" i="12"/>
  <c r="E991" i="12"/>
  <c r="E990" i="12"/>
  <c r="F999" i="12" s="1"/>
  <c r="E989" i="12"/>
  <c r="E988" i="12"/>
  <c r="E987" i="12"/>
  <c r="E986" i="12"/>
  <c r="G995" i="12" s="1"/>
  <c r="E985" i="12"/>
  <c r="E984" i="12"/>
  <c r="G992" i="12" s="1"/>
  <c r="E983" i="12"/>
  <c r="E982" i="12"/>
  <c r="E981" i="12"/>
  <c r="G989" i="12" s="1"/>
  <c r="E980" i="12"/>
  <c r="E979" i="12"/>
  <c r="E978" i="12"/>
  <c r="E977" i="12"/>
  <c r="F986" i="12" s="1"/>
  <c r="E976" i="12"/>
  <c r="E975" i="12"/>
  <c r="F984" i="12" s="1"/>
  <c r="E974" i="12"/>
  <c r="E973" i="12"/>
  <c r="E972" i="12"/>
  <c r="E971" i="12"/>
  <c r="F980" i="12" s="1"/>
  <c r="E970" i="12"/>
  <c r="E969" i="12"/>
  <c r="E968" i="12"/>
  <c r="E967" i="12"/>
  <c r="E966" i="12"/>
  <c r="F975" i="12" s="1"/>
  <c r="E965" i="12"/>
  <c r="G974" i="12" s="1"/>
  <c r="E964" i="12"/>
  <c r="E963" i="12"/>
  <c r="F972" i="12" s="1"/>
  <c r="E962" i="12"/>
  <c r="E961" i="12"/>
  <c r="E960" i="12"/>
  <c r="E959" i="12"/>
  <c r="E958" i="12"/>
  <c r="E957" i="12"/>
  <c r="E956" i="12"/>
  <c r="G965" i="12" s="1"/>
  <c r="E955" i="12"/>
  <c r="F964" i="12" s="1"/>
  <c r="E954" i="12"/>
  <c r="E953" i="12"/>
  <c r="E952" i="12"/>
  <c r="E951" i="12"/>
  <c r="G960" i="12" s="1"/>
  <c r="E950" i="12"/>
  <c r="E949" i="12"/>
  <c r="G954" i="12" s="1"/>
  <c r="E948" i="12"/>
  <c r="F957" i="12" s="1"/>
  <c r="E947" i="12"/>
  <c r="G956" i="12" s="1"/>
  <c r="E946" i="12"/>
  <c r="G955" i="12" s="1"/>
  <c r="E945" i="12"/>
  <c r="F954" i="12" s="1"/>
  <c r="E944" i="12"/>
  <c r="E943" i="12"/>
  <c r="G948" i="12" s="1"/>
  <c r="E942" i="12"/>
  <c r="G951" i="12" s="1"/>
  <c r="E941" i="12"/>
  <c r="F950" i="12" s="1"/>
  <c r="E940" i="12"/>
  <c r="G949" i="12" s="1"/>
  <c r="E939" i="12"/>
  <c r="F948" i="12" s="1"/>
  <c r="E938" i="12"/>
  <c r="E937" i="12"/>
  <c r="G942" i="12" s="1"/>
  <c r="E936" i="12"/>
  <c r="G945" i="12" s="1"/>
  <c r="E935" i="12"/>
  <c r="F944" i="12" s="1"/>
  <c r="E934" i="12"/>
  <c r="G943" i="12" s="1"/>
  <c r="E933" i="12"/>
  <c r="F942" i="12" s="1"/>
  <c r="E932" i="12"/>
  <c r="G941" i="12" s="1"/>
  <c r="E931" i="12"/>
  <c r="G936" i="12" s="1"/>
  <c r="E930" i="12"/>
  <c r="G939" i="12" s="1"/>
  <c r="E929" i="12"/>
  <c r="F938" i="12" s="1"/>
  <c r="E928" i="12"/>
  <c r="G937" i="12" s="1"/>
  <c r="E927" i="12"/>
  <c r="F936" i="12" s="1"/>
  <c r="E926" i="12"/>
  <c r="G935" i="12" s="1"/>
  <c r="E925" i="12"/>
  <c r="G930" i="12" s="1"/>
  <c r="E924" i="12"/>
  <c r="G933" i="12" s="1"/>
  <c r="E923" i="12"/>
  <c r="F932" i="12" s="1"/>
  <c r="E922" i="12"/>
  <c r="G931" i="12" s="1"/>
  <c r="E921" i="12"/>
  <c r="F930" i="12" s="1"/>
  <c r="E920" i="12"/>
  <c r="G929" i="12" s="1"/>
  <c r="E919" i="12"/>
  <c r="G924" i="12" s="1"/>
  <c r="E918" i="12"/>
  <c r="G927" i="12" s="1"/>
  <c r="E917" i="12"/>
  <c r="F926" i="12" s="1"/>
  <c r="E916" i="12"/>
  <c r="G925" i="12" s="1"/>
  <c r="E915" i="12"/>
  <c r="F924" i="12" s="1"/>
  <c r="E914" i="12"/>
  <c r="G923" i="12" s="1"/>
  <c r="E913" i="12"/>
  <c r="G918" i="12" s="1"/>
  <c r="E912" i="12"/>
  <c r="G921" i="12" s="1"/>
  <c r="E911" i="12"/>
  <c r="F920" i="12" s="1"/>
  <c r="E910" i="12"/>
  <c r="G919" i="12" s="1"/>
  <c r="E909" i="12"/>
  <c r="F918" i="12" s="1"/>
  <c r="E908" i="12"/>
  <c r="G917" i="12" s="1"/>
  <c r="E907" i="12"/>
  <c r="G912" i="12" s="1"/>
  <c r="E906" i="12"/>
  <c r="G915" i="12" s="1"/>
  <c r="E905" i="12"/>
  <c r="F914" i="12" s="1"/>
  <c r="E904" i="12"/>
  <c r="G913" i="12" s="1"/>
  <c r="E903" i="12"/>
  <c r="F912" i="12" s="1"/>
  <c r="E902" i="12"/>
  <c r="G911" i="12" s="1"/>
  <c r="E901" i="12"/>
  <c r="G906" i="12" s="1"/>
  <c r="E900" i="12"/>
  <c r="G909" i="12" s="1"/>
  <c r="E899" i="12"/>
  <c r="F908" i="12" s="1"/>
  <c r="E898" i="12"/>
  <c r="G907" i="12" s="1"/>
  <c r="E897" i="12"/>
  <c r="F906" i="12" s="1"/>
  <c r="E896" i="12"/>
  <c r="G905" i="12" s="1"/>
  <c r="E895" i="12"/>
  <c r="G900" i="12" s="1"/>
  <c r="E894" i="12"/>
  <c r="G903" i="12" s="1"/>
  <c r="E893" i="12"/>
  <c r="F902" i="12" s="1"/>
  <c r="E892" i="12"/>
  <c r="G901" i="12" s="1"/>
  <c r="E891" i="12"/>
  <c r="F900" i="12" s="1"/>
  <c r="E890" i="12"/>
  <c r="G899" i="12" s="1"/>
  <c r="E889" i="12"/>
  <c r="G894" i="12" s="1"/>
  <c r="E888" i="12"/>
  <c r="G893" i="12" s="1"/>
  <c r="E887" i="12"/>
  <c r="F896" i="12" s="1"/>
  <c r="E886" i="12"/>
  <c r="G895" i="12" s="1"/>
  <c r="E885" i="12"/>
  <c r="F894" i="12" s="1"/>
  <c r="E884" i="12"/>
  <c r="F893" i="12" s="1"/>
  <c r="E883" i="12"/>
  <c r="G888" i="12" s="1"/>
  <c r="E882" i="12"/>
  <c r="G887" i="12" s="1"/>
  <c r="E881" i="12"/>
  <c r="F890" i="12" s="1"/>
  <c r="E880" i="12"/>
  <c r="G889" i="12" s="1"/>
  <c r="E879" i="12"/>
  <c r="F888" i="12" s="1"/>
  <c r="E878" i="12"/>
  <c r="F887" i="12" s="1"/>
  <c r="E877" i="12"/>
  <c r="G882" i="12" s="1"/>
  <c r="E876" i="12"/>
  <c r="G881" i="12" s="1"/>
  <c r="E875" i="12"/>
  <c r="F884" i="12" s="1"/>
  <c r="E874" i="12"/>
  <c r="G883" i="12" s="1"/>
  <c r="E873" i="12"/>
  <c r="F882" i="12" s="1"/>
  <c r="E872" i="12"/>
  <c r="F881" i="12" s="1"/>
  <c r="E871" i="12"/>
  <c r="G876" i="12" s="1"/>
  <c r="E870" i="12"/>
  <c r="F876" i="12" s="1"/>
  <c r="E869" i="12"/>
  <c r="F878" i="12" s="1"/>
  <c r="E868" i="12"/>
  <c r="G877" i="12" s="1"/>
  <c r="E867" i="12"/>
  <c r="E866" i="12"/>
  <c r="F875" i="12" s="1"/>
  <c r="E865" i="12"/>
  <c r="G870" i="12" s="1"/>
  <c r="E864" i="12"/>
  <c r="F870" i="12" s="1"/>
  <c r="E863" i="12"/>
  <c r="F872" i="12" s="1"/>
  <c r="E862" i="12"/>
  <c r="G871" i="12" s="1"/>
  <c r="E861" i="12"/>
  <c r="E860" i="12"/>
  <c r="F869" i="12" s="1"/>
  <c r="E859" i="12"/>
  <c r="G864" i="12" s="1"/>
  <c r="E858" i="12"/>
  <c r="F864" i="12" s="1"/>
  <c r="E857" i="12"/>
  <c r="F866" i="12" s="1"/>
  <c r="E856" i="12"/>
  <c r="G865" i="12" s="1"/>
  <c r="E855" i="12"/>
  <c r="E854" i="12"/>
  <c r="F863" i="12" s="1"/>
  <c r="E853" i="12"/>
  <c r="G858" i="12" s="1"/>
  <c r="E852" i="12"/>
  <c r="F858" i="12" s="1"/>
  <c r="E851" i="12"/>
  <c r="F860" i="12" s="1"/>
  <c r="E850" i="12"/>
  <c r="G859" i="12" s="1"/>
  <c r="E849" i="12"/>
  <c r="E848" i="12"/>
  <c r="F857" i="12" s="1"/>
  <c r="E847" i="12"/>
  <c r="G852" i="12" s="1"/>
  <c r="E846" i="12"/>
  <c r="F852" i="12" s="1"/>
  <c r="E845" i="12"/>
  <c r="F854" i="12" s="1"/>
  <c r="E844" i="12"/>
  <c r="G853" i="12" s="1"/>
  <c r="E843" i="12"/>
  <c r="E842" i="12"/>
  <c r="G851" i="12" s="1"/>
  <c r="E841" i="12"/>
  <c r="E840" i="12"/>
  <c r="G849" i="12" s="1"/>
  <c r="E839" i="12"/>
  <c r="F848" i="12" s="1"/>
  <c r="E838" i="12"/>
  <c r="E837" i="12"/>
  <c r="F846" i="12" s="1"/>
  <c r="E836" i="12"/>
  <c r="G845" i="12" s="1"/>
  <c r="E835" i="12"/>
  <c r="G840" i="12" s="1"/>
  <c r="E834" i="12"/>
  <c r="G843" i="12" s="1"/>
  <c r="E833" i="12"/>
  <c r="F842" i="12" s="1"/>
  <c r="E832" i="12"/>
  <c r="E831" i="12"/>
  <c r="F840" i="12" s="1"/>
  <c r="E830" i="12"/>
  <c r="G839" i="12" s="1"/>
  <c r="E829" i="12"/>
  <c r="G834" i="12" s="1"/>
  <c r="E828" i="12"/>
  <c r="G837" i="12" s="1"/>
  <c r="E827" i="12"/>
  <c r="F836" i="12" s="1"/>
  <c r="E826" i="12"/>
  <c r="E825" i="12"/>
  <c r="F834" i="12" s="1"/>
  <c r="E824" i="12"/>
  <c r="G833" i="12" s="1"/>
  <c r="E823" i="12"/>
  <c r="G828" i="12" s="1"/>
  <c r="E822" i="12"/>
  <c r="G831" i="12" s="1"/>
  <c r="E821" i="12"/>
  <c r="F830" i="12" s="1"/>
  <c r="E820" i="12"/>
  <c r="E819" i="12"/>
  <c r="F828" i="12" s="1"/>
  <c r="E818" i="12"/>
  <c r="G827" i="12" s="1"/>
  <c r="E817" i="12"/>
  <c r="G822" i="12" s="1"/>
  <c r="E816" i="12"/>
  <c r="G825" i="12" s="1"/>
  <c r="E815" i="12"/>
  <c r="F824" i="12" s="1"/>
  <c r="E814" i="12"/>
  <c r="E813" i="12"/>
  <c r="F822" i="12" s="1"/>
  <c r="E812" i="12"/>
  <c r="G821" i="12" s="1"/>
  <c r="E811" i="12"/>
  <c r="E810" i="12"/>
  <c r="G816" i="12" s="1"/>
  <c r="E809" i="12"/>
  <c r="F818" i="12" s="1"/>
  <c r="E808" i="12"/>
  <c r="G817" i="12" s="1"/>
  <c r="E807" i="12"/>
  <c r="E806" i="12"/>
  <c r="G815" i="12" s="1"/>
  <c r="E805" i="12"/>
  <c r="E804" i="12"/>
  <c r="G813" i="12" s="1"/>
  <c r="E803" i="12"/>
  <c r="E802" i="12"/>
  <c r="E801" i="12"/>
  <c r="F810" i="12" s="1"/>
  <c r="E800" i="12"/>
  <c r="E799" i="12"/>
  <c r="E798" i="12"/>
  <c r="G807" i="12" s="1"/>
  <c r="E797" i="12"/>
  <c r="F805" i="12" s="1"/>
  <c r="E796" i="12"/>
  <c r="E795" i="12"/>
  <c r="G804" i="12" s="1"/>
  <c r="E794" i="12"/>
  <c r="F803" i="12" s="1"/>
  <c r="E793" i="12"/>
  <c r="E792" i="12"/>
  <c r="G797" i="12" s="1"/>
  <c r="E791" i="12"/>
  <c r="E790" i="12"/>
  <c r="F799" i="12" s="1"/>
  <c r="E789" i="12"/>
  <c r="G798" i="12" s="1"/>
  <c r="E788" i="12"/>
  <c r="F797" i="12" s="1"/>
  <c r="E787" i="12"/>
  <c r="E786" i="12"/>
  <c r="G791" i="12" s="1"/>
  <c r="E785" i="12"/>
  <c r="E784" i="12"/>
  <c r="F793" i="12" s="1"/>
  <c r="E783" i="12"/>
  <c r="G792" i="12" s="1"/>
  <c r="E782" i="12"/>
  <c r="F791" i="12" s="1"/>
  <c r="E781" i="12"/>
  <c r="E780" i="12"/>
  <c r="G785" i="12" s="1"/>
  <c r="E779" i="12"/>
  <c r="E778" i="12"/>
  <c r="F787" i="12" s="1"/>
  <c r="E777" i="12"/>
  <c r="G786" i="12" s="1"/>
  <c r="E776" i="12"/>
  <c r="F785" i="12" s="1"/>
  <c r="E775" i="12"/>
  <c r="E774" i="12"/>
  <c r="G779" i="12" s="1"/>
  <c r="E773" i="12"/>
  <c r="E772" i="12"/>
  <c r="F781" i="12" s="1"/>
  <c r="E771" i="12"/>
  <c r="G780" i="12" s="1"/>
  <c r="E770" i="12"/>
  <c r="F779" i="12" s="1"/>
  <c r="E769" i="12"/>
  <c r="E768" i="12"/>
  <c r="G773" i="12" s="1"/>
  <c r="E767" i="12"/>
  <c r="G775" i="12" s="1"/>
  <c r="E766" i="12"/>
  <c r="F775" i="12" s="1"/>
  <c r="E765" i="12"/>
  <c r="G774" i="12" s="1"/>
  <c r="E764" i="12"/>
  <c r="F773" i="12" s="1"/>
  <c r="E763" i="12"/>
  <c r="E762" i="12"/>
  <c r="G767" i="12" s="1"/>
  <c r="E761" i="12"/>
  <c r="G769" i="12" s="1"/>
  <c r="E760" i="12"/>
  <c r="F769" i="12" s="1"/>
  <c r="E759" i="12"/>
  <c r="G768" i="12" s="1"/>
  <c r="E758" i="12"/>
  <c r="F767" i="12" s="1"/>
  <c r="E757" i="12"/>
  <c r="E756" i="12"/>
  <c r="G761" i="12" s="1"/>
  <c r="E755" i="12"/>
  <c r="F764" i="12" s="1"/>
  <c r="E754" i="12"/>
  <c r="F763" i="12" s="1"/>
  <c r="E753" i="12"/>
  <c r="G762" i="12" s="1"/>
  <c r="E752" i="12"/>
  <c r="F761" i="12" s="1"/>
  <c r="E751" i="12"/>
  <c r="E750" i="12"/>
  <c r="G755" i="12" s="1"/>
  <c r="E749" i="12"/>
  <c r="F758" i="12" s="1"/>
  <c r="E748" i="12"/>
  <c r="F757" i="12" s="1"/>
  <c r="E747" i="12"/>
  <c r="G756" i="12" s="1"/>
  <c r="E746" i="12"/>
  <c r="F755" i="12" s="1"/>
  <c r="E745" i="12"/>
  <c r="E744" i="12"/>
  <c r="G749" i="12" s="1"/>
  <c r="E743" i="12"/>
  <c r="F752" i="12" s="1"/>
  <c r="E742" i="12"/>
  <c r="F751" i="12" s="1"/>
  <c r="E741" i="12"/>
  <c r="G750" i="12" s="1"/>
  <c r="E740" i="12"/>
  <c r="F749" i="12" s="1"/>
  <c r="E739" i="12"/>
  <c r="E738" i="12"/>
  <c r="G743" i="12" s="1"/>
  <c r="E737" i="12"/>
  <c r="F746" i="12" s="1"/>
  <c r="E736" i="12"/>
  <c r="F745" i="12" s="1"/>
  <c r="E735" i="12"/>
  <c r="G744" i="12" s="1"/>
  <c r="E734" i="12"/>
  <c r="F743" i="12" s="1"/>
  <c r="E733" i="12"/>
  <c r="E732" i="12"/>
  <c r="G737" i="12" s="1"/>
  <c r="E731" i="12"/>
  <c r="F740" i="12" s="1"/>
  <c r="E730" i="12"/>
  <c r="F739" i="12" s="1"/>
  <c r="E729" i="12"/>
  <c r="G738" i="12" s="1"/>
  <c r="E728" i="12"/>
  <c r="F737" i="12" s="1"/>
  <c r="E727" i="12"/>
  <c r="E726" i="12"/>
  <c r="G731" i="12" s="1"/>
  <c r="E725" i="12"/>
  <c r="F734" i="12" s="1"/>
  <c r="E724" i="12"/>
  <c r="F733" i="12" s="1"/>
  <c r="E723" i="12"/>
  <c r="G732" i="12" s="1"/>
  <c r="E722" i="12"/>
  <c r="F731" i="12" s="1"/>
  <c r="E721" i="12"/>
  <c r="E720" i="12"/>
  <c r="G725" i="12" s="1"/>
  <c r="E719" i="12"/>
  <c r="F728" i="12" s="1"/>
  <c r="E718" i="12"/>
  <c r="F727" i="12" s="1"/>
  <c r="E717" i="12"/>
  <c r="G726" i="12" s="1"/>
  <c r="E716" i="12"/>
  <c r="F725" i="12" s="1"/>
  <c r="E715" i="12"/>
  <c r="E714" i="12"/>
  <c r="G719" i="12" s="1"/>
  <c r="E713" i="12"/>
  <c r="F722" i="12" s="1"/>
  <c r="E712" i="12"/>
  <c r="F721" i="12" s="1"/>
  <c r="E711" i="12"/>
  <c r="G720" i="12" s="1"/>
  <c r="E710" i="12"/>
  <c r="F719" i="12" s="1"/>
  <c r="E709" i="12"/>
  <c r="E708" i="12"/>
  <c r="G713" i="12" s="1"/>
  <c r="E707" i="12"/>
  <c r="G716" i="12" s="1"/>
  <c r="E706" i="12"/>
  <c r="F715" i="12" s="1"/>
  <c r="E705" i="12"/>
  <c r="G714" i="12" s="1"/>
  <c r="E704" i="12"/>
  <c r="F713" i="12" s="1"/>
  <c r="E703" i="12"/>
  <c r="F712" i="12" s="1"/>
  <c r="E702" i="12"/>
  <c r="G707" i="12" s="1"/>
  <c r="E701" i="12"/>
  <c r="G710" i="12" s="1"/>
  <c r="E700" i="12"/>
  <c r="F709" i="12" s="1"/>
  <c r="E699" i="12"/>
  <c r="G708" i="12" s="1"/>
  <c r="E698" i="12"/>
  <c r="F707" i="12" s="1"/>
  <c r="E697" i="12"/>
  <c r="F706" i="12" s="1"/>
  <c r="E696" i="12"/>
  <c r="G701" i="12" s="1"/>
  <c r="E695" i="12"/>
  <c r="G704" i="12" s="1"/>
  <c r="E694" i="12"/>
  <c r="F703" i="12" s="1"/>
  <c r="E693" i="12"/>
  <c r="G702" i="12" s="1"/>
  <c r="E692" i="12"/>
  <c r="F701" i="12" s="1"/>
  <c r="E691" i="12"/>
  <c r="F700" i="12" s="1"/>
  <c r="E690" i="12"/>
  <c r="G695" i="12" s="1"/>
  <c r="E689" i="12"/>
  <c r="G698" i="12" s="1"/>
  <c r="E688" i="12"/>
  <c r="F697" i="12" s="1"/>
  <c r="E687" i="12"/>
  <c r="G696" i="12" s="1"/>
  <c r="E686" i="12"/>
  <c r="E685" i="12"/>
  <c r="F694" i="12" s="1"/>
  <c r="E684" i="12"/>
  <c r="G689" i="12" s="1"/>
  <c r="E683" i="12"/>
  <c r="G692" i="12" s="1"/>
  <c r="E682" i="12"/>
  <c r="F691" i="12" s="1"/>
  <c r="E681" i="12"/>
  <c r="G690" i="12" s="1"/>
  <c r="E680" i="12"/>
  <c r="E679" i="12"/>
  <c r="F688" i="12" s="1"/>
  <c r="E678" i="12"/>
  <c r="G683" i="12" s="1"/>
  <c r="E677" i="12"/>
  <c r="G686" i="12" s="1"/>
  <c r="E676" i="12"/>
  <c r="F685" i="12" s="1"/>
  <c r="E675" i="12"/>
  <c r="G684" i="12" s="1"/>
  <c r="E674" i="12"/>
  <c r="E673" i="12"/>
  <c r="F682" i="12" s="1"/>
  <c r="E672" i="12"/>
  <c r="G677" i="12" s="1"/>
  <c r="E671" i="12"/>
  <c r="G680" i="12" s="1"/>
  <c r="E670" i="12"/>
  <c r="F679" i="12" s="1"/>
  <c r="E669" i="12"/>
  <c r="G678" i="12" s="1"/>
  <c r="E668" i="12"/>
  <c r="E667" i="12"/>
  <c r="F676" i="12" s="1"/>
  <c r="E666" i="12"/>
  <c r="G671" i="12" s="1"/>
  <c r="E665" i="12"/>
  <c r="G674" i="12" s="1"/>
  <c r="E664" i="12"/>
  <c r="F673" i="12" s="1"/>
  <c r="E663" i="12"/>
  <c r="G672" i="12" s="1"/>
  <c r="E662" i="12"/>
  <c r="E661" i="12"/>
  <c r="G670" i="12" s="1"/>
  <c r="E660" i="12"/>
  <c r="G665" i="12" s="1"/>
  <c r="E659" i="12"/>
  <c r="G668" i="12" s="1"/>
  <c r="E658" i="12"/>
  <c r="F667" i="12" s="1"/>
  <c r="E657" i="12"/>
  <c r="G666" i="12" s="1"/>
  <c r="E656" i="12"/>
  <c r="E655" i="12"/>
  <c r="F664" i="12" s="1"/>
  <c r="E654" i="12"/>
  <c r="G659" i="12" s="1"/>
  <c r="E653" i="12"/>
  <c r="G662" i="12" s="1"/>
  <c r="E652" i="12"/>
  <c r="F661" i="12" s="1"/>
  <c r="E651" i="12"/>
  <c r="G660" i="12" s="1"/>
  <c r="E650" i="12"/>
  <c r="F659" i="12" s="1"/>
  <c r="E649" i="12"/>
  <c r="G658" i="12" s="1"/>
  <c r="E648" i="12"/>
  <c r="G653" i="12" s="1"/>
  <c r="E647" i="12"/>
  <c r="G656" i="12" s="1"/>
  <c r="E646" i="12"/>
  <c r="F655" i="12" s="1"/>
  <c r="E645" i="12"/>
  <c r="G654" i="12" s="1"/>
  <c r="E644" i="12"/>
  <c r="F653" i="12" s="1"/>
  <c r="E643" i="12"/>
  <c r="G652" i="12" s="1"/>
  <c r="E642" i="12"/>
  <c r="E641" i="12"/>
  <c r="G650" i="12" s="1"/>
  <c r="E640" i="12"/>
  <c r="F649" i="12" s="1"/>
  <c r="E639" i="12"/>
  <c r="G648" i="12" s="1"/>
  <c r="E638" i="12"/>
  <c r="E637" i="12"/>
  <c r="E636" i="12"/>
  <c r="E635" i="12"/>
  <c r="G644" i="12" s="1"/>
  <c r="E634" i="12"/>
  <c r="F643" i="12" s="1"/>
  <c r="E633" i="12"/>
  <c r="G642" i="12" s="1"/>
  <c r="E632" i="12"/>
  <c r="E631" i="12"/>
  <c r="E630" i="12"/>
  <c r="E629" i="12"/>
  <c r="G638" i="12" s="1"/>
  <c r="E628" i="12"/>
  <c r="F637" i="12" s="1"/>
  <c r="E627" i="12"/>
  <c r="G636" i="12" s="1"/>
  <c r="E626" i="12"/>
  <c r="E625" i="12"/>
  <c r="E624" i="12"/>
  <c r="E623" i="12"/>
  <c r="G632" i="12" s="1"/>
  <c r="E622" i="12"/>
  <c r="F631" i="12" s="1"/>
  <c r="E621" i="12"/>
  <c r="G630" i="12" s="1"/>
  <c r="E620" i="12"/>
  <c r="E619" i="12"/>
  <c r="E618" i="12"/>
  <c r="E617" i="12"/>
  <c r="G626" i="12" s="1"/>
  <c r="E616" i="12"/>
  <c r="F625" i="12" s="1"/>
  <c r="E615" i="12"/>
  <c r="G624" i="12" s="1"/>
  <c r="E614" i="12"/>
  <c r="E613" i="12"/>
  <c r="F622" i="12" s="1"/>
  <c r="E612" i="12"/>
  <c r="E611" i="12"/>
  <c r="G620" i="12" s="1"/>
  <c r="E610" i="12"/>
  <c r="F619" i="12" s="1"/>
  <c r="E609" i="12"/>
  <c r="G618" i="12" s="1"/>
  <c r="E608" i="12"/>
  <c r="E607" i="12"/>
  <c r="F616" i="12" s="1"/>
  <c r="E606" i="12"/>
  <c r="E605" i="12"/>
  <c r="G614" i="12" s="1"/>
  <c r="E604" i="12"/>
  <c r="F613" i="12" s="1"/>
  <c r="E603" i="12"/>
  <c r="G612" i="12" s="1"/>
  <c r="E602" i="12"/>
  <c r="E601" i="12"/>
  <c r="F610" i="12" s="1"/>
  <c r="E600" i="12"/>
  <c r="E599" i="12"/>
  <c r="G608" i="12" s="1"/>
  <c r="E598" i="12"/>
  <c r="F607" i="12" s="1"/>
  <c r="E597" i="12"/>
  <c r="G606" i="12" s="1"/>
  <c r="E596" i="12"/>
  <c r="E595" i="12"/>
  <c r="F604" i="12" s="1"/>
  <c r="E594" i="12"/>
  <c r="E593" i="12"/>
  <c r="G602" i="12" s="1"/>
  <c r="E592" i="12"/>
  <c r="E591" i="12"/>
  <c r="E590" i="12"/>
  <c r="F599" i="12" s="1"/>
  <c r="E589" i="12"/>
  <c r="E588" i="12"/>
  <c r="E587" i="12"/>
  <c r="E586" i="12"/>
  <c r="E585" i="12"/>
  <c r="E584" i="12"/>
  <c r="E583" i="12"/>
  <c r="E582" i="12"/>
  <c r="G581" i="12"/>
  <c r="E581" i="12"/>
  <c r="E580" i="12"/>
  <c r="E579" i="12"/>
  <c r="E578" i="12"/>
  <c r="F587" i="12" s="1"/>
  <c r="F577" i="12"/>
  <c r="E577" i="12"/>
  <c r="F576" i="12"/>
  <c r="E576" i="12"/>
  <c r="F575" i="12"/>
  <c r="E575" i="12"/>
  <c r="E574" i="12"/>
  <c r="E573" i="12"/>
  <c r="E572" i="12"/>
  <c r="F581" i="12" s="1"/>
  <c r="F571" i="12"/>
  <c r="E571" i="12"/>
  <c r="F570" i="12"/>
  <c r="E570" i="12"/>
  <c r="G579" i="12" s="1"/>
  <c r="F569" i="12"/>
  <c r="E569" i="12"/>
  <c r="G577" i="12" s="1"/>
  <c r="E568" i="12"/>
  <c r="E567" i="12"/>
  <c r="G576" i="12" s="1"/>
  <c r="E566" i="12"/>
  <c r="G575" i="12" s="1"/>
  <c r="F565" i="12"/>
  <c r="E565" i="12"/>
  <c r="F574" i="12" s="1"/>
  <c r="F564" i="12"/>
  <c r="E564" i="12"/>
  <c r="G573" i="12" s="1"/>
  <c r="F563" i="12"/>
  <c r="E563" i="12"/>
  <c r="G571" i="12" s="1"/>
  <c r="E562" i="12"/>
  <c r="E561" i="12"/>
  <c r="G570" i="12" s="1"/>
  <c r="E560" i="12"/>
  <c r="G569" i="12" s="1"/>
  <c r="F559" i="12"/>
  <c r="E559" i="12"/>
  <c r="F568" i="12" s="1"/>
  <c r="F558" i="12"/>
  <c r="E558" i="12"/>
  <c r="G567" i="12" s="1"/>
  <c r="F557" i="12"/>
  <c r="E557" i="12"/>
  <c r="G565" i="12" s="1"/>
  <c r="E556" i="12"/>
  <c r="E555" i="12"/>
  <c r="G564" i="12" s="1"/>
  <c r="E554" i="12"/>
  <c r="G563" i="12" s="1"/>
  <c r="F553" i="12"/>
  <c r="E553" i="12"/>
  <c r="F562" i="12" s="1"/>
  <c r="F552" i="12"/>
  <c r="E552" i="12"/>
  <c r="G561" i="12" s="1"/>
  <c r="F551" i="12"/>
  <c r="E551" i="12"/>
  <c r="G559" i="12" s="1"/>
  <c r="E550" i="12"/>
  <c r="E549" i="12"/>
  <c r="G558" i="12" s="1"/>
  <c r="E548" i="12"/>
  <c r="G557" i="12" s="1"/>
  <c r="F547" i="12"/>
  <c r="E547" i="12"/>
  <c r="F556" i="12" s="1"/>
  <c r="F546" i="12"/>
  <c r="E546" i="12"/>
  <c r="G555" i="12" s="1"/>
  <c r="F545" i="12"/>
  <c r="E545" i="12"/>
  <c r="G553" i="12" s="1"/>
  <c r="E544" i="12"/>
  <c r="E543" i="12"/>
  <c r="G552" i="12" s="1"/>
  <c r="E542" i="12"/>
  <c r="G550" i="12" s="1"/>
  <c r="F541" i="12"/>
  <c r="E541" i="12"/>
  <c r="F550" i="12" s="1"/>
  <c r="F540" i="12"/>
  <c r="E540" i="12"/>
  <c r="G549" i="12" s="1"/>
  <c r="F539" i="12"/>
  <c r="E539" i="12"/>
  <c r="G547" i="12" s="1"/>
  <c r="E538" i="12"/>
  <c r="E537" i="12"/>
  <c r="G546" i="12" s="1"/>
  <c r="E536" i="12"/>
  <c r="G544" i="12" s="1"/>
  <c r="F535" i="12"/>
  <c r="E535" i="12"/>
  <c r="F544" i="12" s="1"/>
  <c r="F534" i="12"/>
  <c r="E534" i="12"/>
  <c r="G543" i="12" s="1"/>
  <c r="F533" i="12"/>
  <c r="E533" i="12"/>
  <c r="G541" i="12" s="1"/>
  <c r="E532" i="12"/>
  <c r="E531" i="12"/>
  <c r="G540" i="12" s="1"/>
  <c r="E530" i="12"/>
  <c r="F529" i="12"/>
  <c r="E529" i="12"/>
  <c r="F538" i="12" s="1"/>
  <c r="F528" i="12"/>
  <c r="E528" i="12"/>
  <c r="G537" i="12" s="1"/>
  <c r="F527" i="12"/>
  <c r="E527" i="12"/>
  <c r="G535" i="12" s="1"/>
  <c r="E526" i="12"/>
  <c r="E525" i="12"/>
  <c r="G534" i="12" s="1"/>
  <c r="E524" i="12"/>
  <c r="F523" i="12"/>
  <c r="E523" i="12"/>
  <c r="F532" i="12" s="1"/>
  <c r="F522" i="12"/>
  <c r="E522" i="12"/>
  <c r="G531" i="12" s="1"/>
  <c r="F521" i="12"/>
  <c r="E521" i="12"/>
  <c r="G530" i="12" s="1"/>
  <c r="E520" i="12"/>
  <c r="G529" i="12" s="1"/>
  <c r="E519" i="12"/>
  <c r="G528" i="12" s="1"/>
  <c r="E518" i="12"/>
  <c r="F517" i="12"/>
  <c r="E517" i="12"/>
  <c r="F526" i="12" s="1"/>
  <c r="F516" i="12"/>
  <c r="E516" i="12"/>
  <c r="G525" i="12" s="1"/>
  <c r="F515" i="12"/>
  <c r="E515" i="12"/>
  <c r="F524" i="12" s="1"/>
  <c r="E514" i="12"/>
  <c r="G523" i="12" s="1"/>
  <c r="E513" i="12"/>
  <c r="G522" i="12" s="1"/>
  <c r="E512" i="12"/>
  <c r="F511" i="12"/>
  <c r="E511" i="12"/>
  <c r="G520" i="12" s="1"/>
  <c r="F510" i="12"/>
  <c r="E510" i="12"/>
  <c r="G515" i="12" s="1"/>
  <c r="F509" i="12"/>
  <c r="E509" i="12"/>
  <c r="F518" i="12" s="1"/>
  <c r="E508" i="12"/>
  <c r="G517" i="12" s="1"/>
  <c r="E507" i="12"/>
  <c r="G516" i="12" s="1"/>
  <c r="E506" i="12"/>
  <c r="F505" i="12"/>
  <c r="E505" i="12"/>
  <c r="G514" i="12" s="1"/>
  <c r="F504" i="12"/>
  <c r="E504" i="12"/>
  <c r="G509" i="12" s="1"/>
  <c r="F503" i="12"/>
  <c r="E503" i="12"/>
  <c r="F512" i="12" s="1"/>
  <c r="E502" i="12"/>
  <c r="G511" i="12" s="1"/>
  <c r="E501" i="12"/>
  <c r="G510" i="12" s="1"/>
  <c r="E500" i="12"/>
  <c r="E499" i="12"/>
  <c r="G508" i="12" s="1"/>
  <c r="F498" i="12"/>
  <c r="E498" i="12"/>
  <c r="G503" i="12" s="1"/>
  <c r="F497" i="12"/>
  <c r="E497" i="12"/>
  <c r="F506" i="12" s="1"/>
  <c r="E496" i="12"/>
  <c r="G505" i="12" s="1"/>
  <c r="E495" i="12"/>
  <c r="G504" i="12" s="1"/>
  <c r="E494" i="12"/>
  <c r="E493" i="12"/>
  <c r="G502" i="12" s="1"/>
  <c r="F492" i="12"/>
  <c r="E492" i="12"/>
  <c r="F499" i="12" s="1"/>
  <c r="F491" i="12"/>
  <c r="E491" i="12"/>
  <c r="F500" i="12" s="1"/>
  <c r="E490" i="12"/>
  <c r="G499" i="12" s="1"/>
  <c r="E489" i="12"/>
  <c r="G498" i="12" s="1"/>
  <c r="E488" i="12"/>
  <c r="E487" i="12"/>
  <c r="G496" i="12" s="1"/>
  <c r="F486" i="12"/>
  <c r="E486" i="12"/>
  <c r="F493" i="12" s="1"/>
  <c r="F485" i="12"/>
  <c r="E485" i="12"/>
  <c r="F494" i="12" s="1"/>
  <c r="E484" i="12"/>
  <c r="G493" i="12" s="1"/>
  <c r="E483" i="12"/>
  <c r="G492" i="12" s="1"/>
  <c r="E482" i="12"/>
  <c r="E481" i="12"/>
  <c r="G490" i="12" s="1"/>
  <c r="F480" i="12"/>
  <c r="E480" i="12"/>
  <c r="F487" i="12" s="1"/>
  <c r="F479" i="12"/>
  <c r="E479" i="12"/>
  <c r="F488" i="12" s="1"/>
  <c r="E478" i="12"/>
  <c r="G487" i="12" s="1"/>
  <c r="E477" i="12"/>
  <c r="G486" i="12" s="1"/>
  <c r="E476" i="12"/>
  <c r="E475" i="12"/>
  <c r="G484" i="12" s="1"/>
  <c r="F474" i="12"/>
  <c r="E474" i="12"/>
  <c r="F481" i="12" s="1"/>
  <c r="F473" i="12"/>
  <c r="E473" i="12"/>
  <c r="F482" i="12" s="1"/>
  <c r="E472" i="12"/>
  <c r="G481" i="12" s="1"/>
  <c r="E471" i="12"/>
  <c r="G480" i="12" s="1"/>
  <c r="E470" i="12"/>
  <c r="E469" i="12"/>
  <c r="G478" i="12" s="1"/>
  <c r="F468" i="12"/>
  <c r="E468" i="12"/>
  <c r="F475" i="12" s="1"/>
  <c r="E467" i="12"/>
  <c r="F476" i="12" s="1"/>
  <c r="E466" i="12"/>
  <c r="G475" i="12" s="1"/>
  <c r="E465" i="12"/>
  <c r="G474" i="12" s="1"/>
  <c r="E464" i="12"/>
  <c r="E463" i="12"/>
  <c r="G472" i="12" s="1"/>
  <c r="F462" i="12"/>
  <c r="E462" i="12"/>
  <c r="F469" i="12" s="1"/>
  <c r="E461" i="12"/>
  <c r="F470" i="12" s="1"/>
  <c r="E460" i="12"/>
  <c r="G469" i="12" s="1"/>
  <c r="E459" i="12"/>
  <c r="G468" i="12" s="1"/>
  <c r="E458" i="12"/>
  <c r="E457" i="12"/>
  <c r="G466" i="12" s="1"/>
  <c r="F456" i="12"/>
  <c r="E456" i="12"/>
  <c r="F463" i="12" s="1"/>
  <c r="E455" i="12"/>
  <c r="F464" i="12" s="1"/>
  <c r="E454" i="12"/>
  <c r="G463" i="12" s="1"/>
  <c r="E453" i="12"/>
  <c r="G462" i="12" s="1"/>
  <c r="E452" i="12"/>
  <c r="E451" i="12"/>
  <c r="G460" i="12" s="1"/>
  <c r="F450" i="12"/>
  <c r="E450" i="12"/>
  <c r="F457" i="12" s="1"/>
  <c r="E449" i="12"/>
  <c r="F458" i="12" s="1"/>
  <c r="E448" i="12"/>
  <c r="G457" i="12" s="1"/>
  <c r="E447" i="12"/>
  <c r="G456" i="12" s="1"/>
  <c r="E446" i="12"/>
  <c r="E445" i="12"/>
  <c r="G454" i="12" s="1"/>
  <c r="F444" i="12"/>
  <c r="E444" i="12"/>
  <c r="F451" i="12" s="1"/>
  <c r="E443" i="12"/>
  <c r="F452" i="12" s="1"/>
  <c r="E442" i="12"/>
  <c r="G451" i="12" s="1"/>
  <c r="E441" i="12"/>
  <c r="G450" i="12" s="1"/>
  <c r="E440" i="12"/>
  <c r="E439" i="12"/>
  <c r="G448" i="12" s="1"/>
  <c r="F438" i="12"/>
  <c r="E438" i="12"/>
  <c r="F445" i="12" s="1"/>
  <c r="E437" i="12"/>
  <c r="F446" i="12" s="1"/>
  <c r="E436" i="12"/>
  <c r="G445" i="12" s="1"/>
  <c r="E435" i="12"/>
  <c r="G444" i="12" s="1"/>
  <c r="E434" i="12"/>
  <c r="E433" i="12"/>
  <c r="G442" i="12" s="1"/>
  <c r="F432" i="12"/>
  <c r="E432" i="12"/>
  <c r="F439" i="12" s="1"/>
  <c r="E431" i="12"/>
  <c r="F440" i="12" s="1"/>
  <c r="E430" i="12"/>
  <c r="G439" i="12" s="1"/>
  <c r="E429" i="12"/>
  <c r="G438" i="12" s="1"/>
  <c r="E428" i="12"/>
  <c r="E427" i="12"/>
  <c r="G436" i="12" s="1"/>
  <c r="F426" i="12"/>
  <c r="E426" i="12"/>
  <c r="F433" i="12" s="1"/>
  <c r="E425" i="12"/>
  <c r="F434" i="12" s="1"/>
  <c r="E424" i="12"/>
  <c r="G433" i="12" s="1"/>
  <c r="E423" i="12"/>
  <c r="G432" i="12" s="1"/>
  <c r="E422" i="12"/>
  <c r="E421" i="12"/>
  <c r="G430" i="12" s="1"/>
  <c r="F420" i="12"/>
  <c r="E420" i="12"/>
  <c r="F427" i="12" s="1"/>
  <c r="E419" i="12"/>
  <c r="F428" i="12" s="1"/>
  <c r="E418" i="12"/>
  <c r="G427" i="12" s="1"/>
  <c r="E417" i="12"/>
  <c r="G426" i="12" s="1"/>
  <c r="E416" i="12"/>
  <c r="E415" i="12"/>
  <c r="G424" i="12" s="1"/>
  <c r="F414" i="12"/>
  <c r="E414" i="12"/>
  <c r="F421" i="12" s="1"/>
  <c r="E413" i="12"/>
  <c r="G422" i="12" s="1"/>
  <c r="E412" i="12"/>
  <c r="G421" i="12" s="1"/>
  <c r="E411" i="12"/>
  <c r="G420" i="12" s="1"/>
  <c r="E410" i="12"/>
  <c r="E409" i="12"/>
  <c r="G418" i="12" s="1"/>
  <c r="F408" i="12"/>
  <c r="E408" i="12"/>
  <c r="F415" i="12" s="1"/>
  <c r="E407" i="12"/>
  <c r="G416" i="12" s="1"/>
  <c r="E406" i="12"/>
  <c r="G415" i="12" s="1"/>
  <c r="E405" i="12"/>
  <c r="G414" i="12" s="1"/>
  <c r="E404" i="12"/>
  <c r="E403" i="12"/>
  <c r="G412" i="12" s="1"/>
  <c r="F402" i="12"/>
  <c r="E402" i="12"/>
  <c r="F409" i="12" s="1"/>
  <c r="E401" i="12"/>
  <c r="G410" i="12" s="1"/>
  <c r="E400" i="12"/>
  <c r="G409" i="12" s="1"/>
  <c r="E399" i="12"/>
  <c r="G408" i="12" s="1"/>
  <c r="E398" i="12"/>
  <c r="E397" i="12"/>
  <c r="G406" i="12" s="1"/>
  <c r="F396" i="12"/>
  <c r="E396" i="12"/>
  <c r="G401" i="12" s="1"/>
  <c r="E395" i="12"/>
  <c r="G404" i="12" s="1"/>
  <c r="E394" i="12"/>
  <c r="G403" i="12" s="1"/>
  <c r="E393" i="12"/>
  <c r="G402" i="12" s="1"/>
  <c r="E392" i="12"/>
  <c r="E391" i="12"/>
  <c r="G400" i="12" s="1"/>
  <c r="F390" i="12"/>
  <c r="E390" i="12"/>
  <c r="G395" i="12" s="1"/>
  <c r="E389" i="12"/>
  <c r="G398" i="12" s="1"/>
  <c r="E388" i="12"/>
  <c r="G397" i="12" s="1"/>
  <c r="E387" i="12"/>
  <c r="G396" i="12" s="1"/>
  <c r="E386" i="12"/>
  <c r="E385" i="12"/>
  <c r="G394" i="12" s="1"/>
  <c r="F384" i="12"/>
  <c r="E384" i="12"/>
  <c r="G389" i="12" s="1"/>
  <c r="E383" i="12"/>
  <c r="G392" i="12" s="1"/>
  <c r="E382" i="12"/>
  <c r="G391" i="12" s="1"/>
  <c r="E381" i="12"/>
  <c r="G390" i="12" s="1"/>
  <c r="E380" i="12"/>
  <c r="E379" i="12"/>
  <c r="G388" i="12" s="1"/>
  <c r="F378" i="12"/>
  <c r="E378" i="12"/>
  <c r="G383" i="12" s="1"/>
  <c r="E377" i="12"/>
  <c r="G386" i="12" s="1"/>
  <c r="E376" i="12"/>
  <c r="G385" i="12" s="1"/>
  <c r="E375" i="12"/>
  <c r="G384" i="12" s="1"/>
  <c r="E374" i="12"/>
  <c r="E373" i="12"/>
  <c r="G382" i="12" s="1"/>
  <c r="F372" i="12"/>
  <c r="E372" i="12"/>
  <c r="G377" i="12" s="1"/>
  <c r="E371" i="12"/>
  <c r="G380" i="12" s="1"/>
  <c r="E370" i="12"/>
  <c r="G379" i="12" s="1"/>
  <c r="E369" i="12"/>
  <c r="G378" i="12" s="1"/>
  <c r="E368" i="12"/>
  <c r="E367" i="12"/>
  <c r="G376" i="12" s="1"/>
  <c r="F366" i="12"/>
  <c r="E366" i="12"/>
  <c r="G371" i="12" s="1"/>
  <c r="E365" i="12"/>
  <c r="G374" i="12" s="1"/>
  <c r="E364" i="12"/>
  <c r="G373" i="12" s="1"/>
  <c r="E363" i="12"/>
  <c r="G372" i="12" s="1"/>
  <c r="E362" i="12"/>
  <c r="E361" i="12"/>
  <c r="G370" i="12" s="1"/>
  <c r="F360" i="12"/>
  <c r="E360" i="12"/>
  <c r="G365" i="12" s="1"/>
  <c r="E359" i="12"/>
  <c r="G368" i="12" s="1"/>
  <c r="E358" i="12"/>
  <c r="G367" i="12" s="1"/>
  <c r="E357" i="12"/>
  <c r="G366" i="12" s="1"/>
  <c r="E356" i="12"/>
  <c r="E355" i="12"/>
  <c r="G364" i="12" s="1"/>
  <c r="F354" i="12"/>
  <c r="E354" i="12"/>
  <c r="G359" i="12" s="1"/>
  <c r="E353" i="12"/>
  <c r="G362" i="12" s="1"/>
  <c r="E352" i="12"/>
  <c r="G361" i="12" s="1"/>
  <c r="E351" i="12"/>
  <c r="G360" i="12" s="1"/>
  <c r="E350" i="12"/>
  <c r="E349" i="12"/>
  <c r="G358" i="12" s="1"/>
  <c r="F348" i="12"/>
  <c r="E348" i="12"/>
  <c r="G353" i="12" s="1"/>
  <c r="E347" i="12"/>
  <c r="G356" i="12" s="1"/>
  <c r="E346" i="12"/>
  <c r="G355" i="12" s="1"/>
  <c r="E345" i="12"/>
  <c r="G354" i="12" s="1"/>
  <c r="E344" i="12"/>
  <c r="E343" i="12"/>
  <c r="G352" i="12" s="1"/>
  <c r="F342" i="12"/>
  <c r="E342" i="12"/>
  <c r="G347" i="12" s="1"/>
  <c r="E341" i="12"/>
  <c r="G350" i="12" s="1"/>
  <c r="E340" i="12"/>
  <c r="G349" i="12" s="1"/>
  <c r="E339" i="12"/>
  <c r="G348" i="12" s="1"/>
  <c r="E338" i="12"/>
  <c r="E337" i="12"/>
  <c r="G346" i="12" s="1"/>
  <c r="F336" i="12"/>
  <c r="E336" i="12"/>
  <c r="G341" i="12" s="1"/>
  <c r="E335" i="12"/>
  <c r="G344" i="12" s="1"/>
  <c r="E334" i="12"/>
  <c r="G343" i="12" s="1"/>
  <c r="E333" i="12"/>
  <c r="G342" i="12" s="1"/>
  <c r="E332" i="12"/>
  <c r="E331" i="12"/>
  <c r="G340" i="12" s="1"/>
  <c r="E330" i="12"/>
  <c r="E329" i="12"/>
  <c r="G338" i="12" s="1"/>
  <c r="E328" i="12"/>
  <c r="G337" i="12" s="1"/>
  <c r="E327" i="12"/>
  <c r="G336" i="12" s="1"/>
  <c r="E326" i="12"/>
  <c r="E325" i="12"/>
  <c r="G334" i="12" s="1"/>
  <c r="E324" i="12"/>
  <c r="G329" i="12" s="1"/>
  <c r="G323" i="12"/>
  <c r="E323" i="12"/>
  <c r="E322" i="12"/>
  <c r="E321" i="12"/>
  <c r="G330" i="12" s="1"/>
  <c r="E320" i="12"/>
  <c r="E319" i="12"/>
  <c r="F318" i="12"/>
  <c r="E318" i="12"/>
  <c r="F323" i="12" s="1"/>
  <c r="E317" i="12"/>
  <c r="E316" i="12"/>
  <c r="E315" i="12"/>
  <c r="G324" i="12" s="1"/>
  <c r="E314" i="12"/>
  <c r="E313" i="12"/>
  <c r="G322" i="12" s="1"/>
  <c r="E312" i="12"/>
  <c r="E311" i="12"/>
  <c r="G320" i="12" s="1"/>
  <c r="E310" i="12"/>
  <c r="E309" i="12"/>
  <c r="G318" i="12" s="1"/>
  <c r="E308" i="12"/>
  <c r="E307" i="12"/>
  <c r="G316" i="12" s="1"/>
  <c r="E306" i="12"/>
  <c r="E305" i="12"/>
  <c r="E304" i="12"/>
  <c r="E303" i="12"/>
  <c r="G312" i="12" s="1"/>
  <c r="E302" i="12"/>
  <c r="G311" i="12" s="1"/>
  <c r="E301" i="12"/>
  <c r="E300" i="12"/>
  <c r="E299" i="12"/>
  <c r="E298" i="12"/>
  <c r="E297" i="12"/>
  <c r="G306" i="12" s="1"/>
  <c r="E296" i="12"/>
  <c r="G304" i="12" s="1"/>
  <c r="E295" i="12"/>
  <c r="F304" i="12" s="1"/>
  <c r="E294" i="12"/>
  <c r="G303" i="12" s="1"/>
  <c r="E293" i="12"/>
  <c r="F302" i="12" s="1"/>
  <c r="E292" i="12"/>
  <c r="F301" i="12" s="1"/>
  <c r="E291" i="12"/>
  <c r="F297" i="12" s="1"/>
  <c r="E290" i="12"/>
  <c r="G298" i="12" s="1"/>
  <c r="E289" i="12"/>
  <c r="F298" i="12" s="1"/>
  <c r="E288" i="12"/>
  <c r="G297" i="12" s="1"/>
  <c r="E287" i="12"/>
  <c r="F296" i="12" s="1"/>
  <c r="E286" i="12"/>
  <c r="F295" i="12" s="1"/>
  <c r="E285" i="12"/>
  <c r="G290" i="12" s="1"/>
  <c r="E284" i="12"/>
  <c r="E283" i="12"/>
  <c r="F292" i="12" s="1"/>
  <c r="E282" i="12"/>
  <c r="G291" i="12" s="1"/>
  <c r="E281" i="12"/>
  <c r="F290" i="12" s="1"/>
  <c r="E280" i="12"/>
  <c r="F289" i="12" s="1"/>
  <c r="E279" i="12"/>
  <c r="G284" i="12" s="1"/>
  <c r="E278" i="12"/>
  <c r="E277" i="12"/>
  <c r="F286" i="12" s="1"/>
  <c r="E276" i="12"/>
  <c r="G285" i="12" s="1"/>
  <c r="E275" i="12"/>
  <c r="F284" i="12" s="1"/>
  <c r="E274" i="12"/>
  <c r="F283" i="12" s="1"/>
  <c r="E273" i="12"/>
  <c r="G278" i="12" s="1"/>
  <c r="E272" i="12"/>
  <c r="E271" i="12"/>
  <c r="F280" i="12" s="1"/>
  <c r="E270" i="12"/>
  <c r="G279" i="12" s="1"/>
  <c r="E269" i="12"/>
  <c r="F278" i="12" s="1"/>
  <c r="E268" i="12"/>
  <c r="G277" i="12" s="1"/>
  <c r="E267" i="12"/>
  <c r="G272" i="12" s="1"/>
  <c r="E266" i="12"/>
  <c r="E265" i="12"/>
  <c r="F274" i="12" s="1"/>
  <c r="E264" i="12"/>
  <c r="G273" i="12" s="1"/>
  <c r="E263" i="12"/>
  <c r="E262" i="12"/>
  <c r="G271" i="12" s="1"/>
  <c r="E261" i="12"/>
  <c r="G266" i="12" s="1"/>
  <c r="E260" i="12"/>
  <c r="E259" i="12"/>
  <c r="F268" i="12" s="1"/>
  <c r="E258" i="12"/>
  <c r="G267" i="12" s="1"/>
  <c r="E257" i="12"/>
  <c r="E256" i="12"/>
  <c r="G265" i="12" s="1"/>
  <c r="E255" i="12"/>
  <c r="G260" i="12" s="1"/>
  <c r="E254" i="12"/>
  <c r="E253" i="12"/>
  <c r="F262" i="12" s="1"/>
  <c r="E252" i="12"/>
  <c r="G261" i="12" s="1"/>
  <c r="E251" i="12"/>
  <c r="E250" i="12"/>
  <c r="F259" i="12" s="1"/>
  <c r="E249" i="12"/>
  <c r="G254" i="12" s="1"/>
  <c r="E248" i="12"/>
  <c r="E247" i="12"/>
  <c r="F256" i="12" s="1"/>
  <c r="E246" i="12"/>
  <c r="G255" i="12" s="1"/>
  <c r="E245" i="12"/>
  <c r="E244" i="12"/>
  <c r="F253" i="12" s="1"/>
  <c r="E243" i="12"/>
  <c r="G248" i="12" s="1"/>
  <c r="E242" i="12"/>
  <c r="E241" i="12"/>
  <c r="F250" i="12" s="1"/>
  <c r="E240" i="12"/>
  <c r="G249" i="12" s="1"/>
  <c r="E239" i="12"/>
  <c r="E238" i="12"/>
  <c r="F247" i="12" s="1"/>
  <c r="E237" i="12"/>
  <c r="G242" i="12" s="1"/>
  <c r="E236" i="12"/>
  <c r="E235" i="12"/>
  <c r="F244" i="12" s="1"/>
  <c r="E234" i="12"/>
  <c r="G243" i="12" s="1"/>
  <c r="E233" i="12"/>
  <c r="E232" i="12"/>
  <c r="F241" i="12" s="1"/>
  <c r="E231" i="12"/>
  <c r="G236" i="12" s="1"/>
  <c r="E230" i="12"/>
  <c r="E229" i="12"/>
  <c r="F238" i="12" s="1"/>
  <c r="E228" i="12"/>
  <c r="G237" i="12" s="1"/>
  <c r="E227" i="12"/>
  <c r="E226" i="12"/>
  <c r="F235" i="12" s="1"/>
  <c r="E225" i="12"/>
  <c r="G230" i="12" s="1"/>
  <c r="E224" i="12"/>
  <c r="G233" i="12" s="1"/>
  <c r="E223" i="12"/>
  <c r="F232" i="12" s="1"/>
  <c r="E222" i="12"/>
  <c r="G231" i="12" s="1"/>
  <c r="E221" i="12"/>
  <c r="E220" i="12"/>
  <c r="F229" i="12" s="1"/>
  <c r="E219" i="12"/>
  <c r="G224" i="12" s="1"/>
  <c r="E218" i="12"/>
  <c r="G223" i="12" s="1"/>
  <c r="E217" i="12"/>
  <c r="F226" i="12" s="1"/>
  <c r="E216" i="12"/>
  <c r="G225" i="12" s="1"/>
  <c r="E215" i="12"/>
  <c r="E214" i="12"/>
  <c r="F223" i="12" s="1"/>
  <c r="E213" i="12"/>
  <c r="G218" i="12" s="1"/>
  <c r="E212" i="12"/>
  <c r="G217" i="12" s="1"/>
  <c r="E211" i="12"/>
  <c r="F220" i="12" s="1"/>
  <c r="E210" i="12"/>
  <c r="G219" i="12" s="1"/>
  <c r="E209" i="12"/>
  <c r="E208" i="12"/>
  <c r="F217" i="12" s="1"/>
  <c r="E207" i="12"/>
  <c r="G212" i="12" s="1"/>
  <c r="E206" i="12"/>
  <c r="G211" i="12" s="1"/>
  <c r="E205" i="12"/>
  <c r="F214" i="12" s="1"/>
  <c r="E204" i="12"/>
  <c r="G213" i="12" s="1"/>
  <c r="E203" i="12"/>
  <c r="E202" i="12"/>
  <c r="F211" i="12" s="1"/>
  <c r="E201" i="12"/>
  <c r="G206" i="12" s="1"/>
  <c r="E200" i="12"/>
  <c r="F206" i="12" s="1"/>
  <c r="E199" i="12"/>
  <c r="F208" i="12" s="1"/>
  <c r="E198" i="12"/>
  <c r="G207" i="12" s="1"/>
  <c r="E197" i="12"/>
  <c r="E196" i="12"/>
  <c r="F205" i="12" s="1"/>
  <c r="E195" i="12"/>
  <c r="G200" i="12" s="1"/>
  <c r="E194" i="12"/>
  <c r="F200" i="12" s="1"/>
  <c r="E193" i="12"/>
  <c r="F202" i="12" s="1"/>
  <c r="E192" i="12"/>
  <c r="G201" i="12" s="1"/>
  <c r="E191" i="12"/>
  <c r="E190" i="12"/>
  <c r="F199" i="12" s="1"/>
  <c r="E189" i="12"/>
  <c r="G194" i="12" s="1"/>
  <c r="E188" i="12"/>
  <c r="F194" i="12" s="1"/>
  <c r="E187" i="12"/>
  <c r="F196" i="12" s="1"/>
  <c r="E186" i="12"/>
  <c r="G195" i="12" s="1"/>
  <c r="E185" i="12"/>
  <c r="E184" i="12"/>
  <c r="F193" i="12" s="1"/>
  <c r="E183" i="12"/>
  <c r="G188" i="12" s="1"/>
  <c r="E182" i="12"/>
  <c r="F188" i="12" s="1"/>
  <c r="E181" i="12"/>
  <c r="F190" i="12" s="1"/>
  <c r="E180" i="12"/>
  <c r="G189" i="12" s="1"/>
  <c r="E179" i="12"/>
  <c r="E178" i="12"/>
  <c r="F187" i="12" s="1"/>
  <c r="E177" i="12"/>
  <c r="G182" i="12" s="1"/>
  <c r="E176" i="12"/>
  <c r="F182" i="12" s="1"/>
  <c r="E175" i="12"/>
  <c r="F184" i="12" s="1"/>
  <c r="E174" i="12"/>
  <c r="G183" i="12" s="1"/>
  <c r="E173" i="12"/>
  <c r="E172" i="12"/>
  <c r="F181" i="12" s="1"/>
  <c r="E171" i="12"/>
  <c r="G176" i="12" s="1"/>
  <c r="E170" i="12"/>
  <c r="F176" i="12" s="1"/>
  <c r="E169" i="12"/>
  <c r="F178" i="12" s="1"/>
  <c r="E168" i="12"/>
  <c r="G177" i="12" s="1"/>
  <c r="E167" i="12"/>
  <c r="E166" i="12"/>
  <c r="F175" i="12" s="1"/>
  <c r="E165" i="12"/>
  <c r="G170" i="12" s="1"/>
  <c r="E164" i="12"/>
  <c r="F170" i="12" s="1"/>
  <c r="E163" i="12"/>
  <c r="F172" i="12" s="1"/>
  <c r="E162" i="12"/>
  <c r="G171" i="12" s="1"/>
  <c r="E161" i="12"/>
  <c r="E160" i="12"/>
  <c r="F169" i="12" s="1"/>
  <c r="E159" i="12"/>
  <c r="G164" i="12" s="1"/>
  <c r="E158" i="12"/>
  <c r="F164" i="12" s="1"/>
  <c r="E157" i="12"/>
  <c r="F166" i="12" s="1"/>
  <c r="E156" i="12"/>
  <c r="G165" i="12" s="1"/>
  <c r="E155" i="12"/>
  <c r="E154" i="12"/>
  <c r="F163" i="12" s="1"/>
  <c r="E153" i="12"/>
  <c r="G158" i="12" s="1"/>
  <c r="E152" i="12"/>
  <c r="F158" i="12" s="1"/>
  <c r="E151" i="12"/>
  <c r="F160" i="12" s="1"/>
  <c r="E150" i="12"/>
  <c r="G159" i="12" s="1"/>
  <c r="E149" i="12"/>
  <c r="E148" i="12"/>
  <c r="F157" i="12" s="1"/>
  <c r="E147" i="12"/>
  <c r="G152" i="12" s="1"/>
  <c r="E146" i="12"/>
  <c r="F152" i="12" s="1"/>
  <c r="E145" i="12"/>
  <c r="F154" i="12" s="1"/>
  <c r="E144" i="12"/>
  <c r="G153" i="12" s="1"/>
  <c r="E143" i="12"/>
  <c r="E142" i="12"/>
  <c r="F151" i="12" s="1"/>
  <c r="E141" i="12"/>
  <c r="G146" i="12" s="1"/>
  <c r="E140" i="12"/>
  <c r="F146" i="12" s="1"/>
  <c r="E139" i="12"/>
  <c r="F148" i="12" s="1"/>
  <c r="E138" i="12"/>
  <c r="G147" i="12" s="1"/>
  <c r="E137" i="12"/>
  <c r="E136" i="12"/>
  <c r="F145" i="12" s="1"/>
  <c r="E135" i="12"/>
  <c r="G140" i="12" s="1"/>
  <c r="E134" i="12"/>
  <c r="F140" i="12" s="1"/>
  <c r="E133" i="12"/>
  <c r="F142" i="12" s="1"/>
  <c r="E132" i="12"/>
  <c r="G141" i="12" s="1"/>
  <c r="E131" i="12"/>
  <c r="E130" i="12"/>
  <c r="F139" i="12" s="1"/>
  <c r="E129" i="12"/>
  <c r="G134" i="12" s="1"/>
  <c r="E128" i="12"/>
  <c r="F134" i="12" s="1"/>
  <c r="E127" i="12"/>
  <c r="F136" i="12" s="1"/>
  <c r="E126" i="12"/>
  <c r="G135" i="12" s="1"/>
  <c r="E125" i="12"/>
  <c r="E124" i="12"/>
  <c r="F133" i="12" s="1"/>
  <c r="E123" i="12"/>
  <c r="G128" i="12" s="1"/>
  <c r="E122" i="12"/>
  <c r="F128" i="12" s="1"/>
  <c r="E121" i="12"/>
  <c r="F130" i="12" s="1"/>
  <c r="E120" i="12"/>
  <c r="G129" i="12" s="1"/>
  <c r="E119" i="12"/>
  <c r="E118" i="12"/>
  <c r="F127" i="12" s="1"/>
  <c r="E117" i="12"/>
  <c r="G122" i="12" s="1"/>
  <c r="E116" i="12"/>
  <c r="F122" i="12" s="1"/>
  <c r="E115" i="12"/>
  <c r="F124" i="12" s="1"/>
  <c r="E114" i="12"/>
  <c r="G123" i="12" s="1"/>
  <c r="E113" i="12"/>
  <c r="E112" i="12"/>
  <c r="F121" i="12" s="1"/>
  <c r="E111" i="12"/>
  <c r="G116" i="12" s="1"/>
  <c r="E110" i="12"/>
  <c r="F116" i="12" s="1"/>
  <c r="E109" i="12"/>
  <c r="F118" i="12" s="1"/>
  <c r="E108" i="12"/>
  <c r="G117" i="12" s="1"/>
  <c r="E107" i="12"/>
  <c r="E106" i="12"/>
  <c r="F115" i="12" s="1"/>
  <c r="E105" i="12"/>
  <c r="G110" i="12" s="1"/>
  <c r="E104" i="12"/>
  <c r="F110" i="12" s="1"/>
  <c r="E103" i="12"/>
  <c r="F112" i="12" s="1"/>
  <c r="E102" i="12"/>
  <c r="G111" i="12" s="1"/>
  <c r="E101" i="12"/>
  <c r="E100" i="12"/>
  <c r="F109" i="12" s="1"/>
  <c r="E99" i="12"/>
  <c r="G104" i="12" s="1"/>
  <c r="E98" i="12"/>
  <c r="F104" i="12" s="1"/>
  <c r="E97" i="12"/>
  <c r="F106" i="12" s="1"/>
  <c r="E96" i="12"/>
  <c r="G105" i="12" s="1"/>
  <c r="E95" i="12"/>
  <c r="E94" i="12"/>
  <c r="F103" i="12" s="1"/>
  <c r="E93" i="12"/>
  <c r="G98" i="12" s="1"/>
  <c r="E92" i="12"/>
  <c r="F98" i="12" s="1"/>
  <c r="E91" i="12"/>
  <c r="F100" i="12" s="1"/>
  <c r="E90" i="12"/>
  <c r="G99" i="12" s="1"/>
  <c r="E89" i="12"/>
  <c r="E88" i="12"/>
  <c r="F97" i="12" s="1"/>
  <c r="E87" i="12"/>
  <c r="E86" i="12"/>
  <c r="E85" i="12"/>
  <c r="E84" i="12"/>
  <c r="E83" i="12"/>
  <c r="E82" i="12"/>
  <c r="F91" i="12" s="1"/>
  <c r="E81" i="12"/>
  <c r="G86" i="12" s="1"/>
  <c r="E80" i="12"/>
  <c r="E79" i="12"/>
  <c r="E78" i="12"/>
  <c r="G87" i="12" s="1"/>
  <c r="E77" i="12"/>
  <c r="E76" i="12"/>
  <c r="F85" i="12" s="1"/>
  <c r="E75" i="12"/>
  <c r="G80" i="12" s="1"/>
  <c r="G74" i="12"/>
  <c r="E74" i="12"/>
  <c r="E73" i="12"/>
  <c r="E72" i="12"/>
  <c r="G81" i="12" s="1"/>
  <c r="E71" i="12"/>
  <c r="E70" i="12"/>
  <c r="F79" i="12" s="1"/>
  <c r="E69" i="12"/>
  <c r="G68" i="12"/>
  <c r="E68" i="12"/>
  <c r="E67" i="12"/>
  <c r="E66" i="12"/>
  <c r="G75" i="12" s="1"/>
  <c r="E65" i="12"/>
  <c r="E64" i="12"/>
  <c r="F73" i="12" s="1"/>
  <c r="E63" i="12"/>
  <c r="G62" i="12"/>
  <c r="E62" i="12"/>
  <c r="E61" i="12"/>
  <c r="F70" i="12" s="1"/>
  <c r="E60" i="12"/>
  <c r="G69" i="12" s="1"/>
  <c r="E59" i="12"/>
  <c r="E58" i="12"/>
  <c r="F67" i="12" s="1"/>
  <c r="E57" i="12"/>
  <c r="G56" i="12"/>
  <c r="E56" i="12"/>
  <c r="E55" i="12"/>
  <c r="F64" i="12" s="1"/>
  <c r="E54" i="12"/>
  <c r="E53" i="12"/>
  <c r="E52" i="12"/>
  <c r="F61" i="12" s="1"/>
  <c r="E51" i="12"/>
  <c r="E50" i="12"/>
  <c r="E49" i="12"/>
  <c r="F58" i="12" s="1"/>
  <c r="E48" i="12"/>
  <c r="G57" i="12" s="1"/>
  <c r="E47" i="12"/>
  <c r="E46" i="12"/>
  <c r="F55" i="12" s="1"/>
  <c r="E45" i="12"/>
  <c r="G50" i="12" s="1"/>
  <c r="G44" i="12"/>
  <c r="E44" i="12"/>
  <c r="G43" i="12"/>
  <c r="E43" i="12"/>
  <c r="E42" i="12"/>
  <c r="E41" i="12"/>
  <c r="E40" i="12"/>
  <c r="E39" i="12"/>
  <c r="E38" i="12"/>
  <c r="E37" i="12"/>
  <c r="E36" i="12"/>
  <c r="G45" i="12" s="1"/>
  <c r="E35" i="12"/>
  <c r="E34" i="12"/>
  <c r="F43" i="12" s="1"/>
  <c r="E33" i="12"/>
  <c r="E32" i="12"/>
  <c r="E31" i="12"/>
  <c r="E30" i="12"/>
  <c r="E29" i="12"/>
  <c r="G38" i="12" s="1"/>
  <c r="E28" i="12"/>
  <c r="F37" i="12" s="1"/>
  <c r="E27" i="12"/>
  <c r="E26" i="12"/>
  <c r="F25" i="12"/>
  <c r="E25" i="12"/>
  <c r="G24" i="12"/>
  <c r="F24" i="12"/>
  <c r="H24" i="12" s="1"/>
  <c r="I24" i="12" s="1"/>
  <c r="E24" i="12"/>
  <c r="G23" i="12"/>
  <c r="F23" i="12"/>
  <c r="E23" i="12"/>
  <c r="F32" i="12" s="1"/>
  <c r="G22" i="12"/>
  <c r="F22" i="12"/>
  <c r="H22" i="12" s="1"/>
  <c r="I22" i="12" s="1"/>
  <c r="E22" i="12"/>
  <c r="F31" i="12" s="1"/>
  <c r="G21" i="12"/>
  <c r="F21" i="12"/>
  <c r="H21" i="12" s="1"/>
  <c r="I21" i="12" s="1"/>
  <c r="E21" i="12"/>
  <c r="G30" i="12" s="1"/>
  <c r="G20" i="12"/>
  <c r="F20" i="12"/>
  <c r="H20" i="12" s="1"/>
  <c r="I20" i="12" s="1"/>
  <c r="E20" i="12"/>
  <c r="F29" i="12" s="1"/>
  <c r="G19" i="12"/>
  <c r="F19" i="12"/>
  <c r="E19" i="12"/>
  <c r="G28" i="12" s="1"/>
  <c r="G18" i="12"/>
  <c r="F18" i="12"/>
  <c r="H18" i="12" s="1"/>
  <c r="I18" i="12" s="1"/>
  <c r="E18" i="12"/>
  <c r="G26" i="12" s="1"/>
  <c r="G17" i="12"/>
  <c r="F17" i="12"/>
  <c r="H17" i="12" s="1"/>
  <c r="I17" i="12" s="1"/>
  <c r="E17" i="12"/>
  <c r="F26" i="12" s="1"/>
  <c r="R16" i="12"/>
  <c r="L16" i="12"/>
  <c r="M16" i="12" s="1"/>
  <c r="G16" i="12"/>
  <c r="F16" i="12"/>
  <c r="H16" i="12" s="1"/>
  <c r="I16" i="12" s="1"/>
  <c r="E16" i="12"/>
  <c r="G25" i="12" s="1"/>
  <c r="R15" i="11"/>
  <c r="I375" i="11"/>
  <c r="I1617" i="11"/>
  <c r="E2531" i="11"/>
  <c r="E2530" i="11"/>
  <c r="E2529" i="11"/>
  <c r="E2528" i="11"/>
  <c r="E2527" i="11"/>
  <c r="E2526" i="11"/>
  <c r="E2525" i="11"/>
  <c r="E2524" i="11"/>
  <c r="E2523" i="11"/>
  <c r="E2522" i="11"/>
  <c r="E2521" i="11"/>
  <c r="F2529" i="11" s="1"/>
  <c r="E2520" i="11"/>
  <c r="E2519" i="11"/>
  <c r="E2518" i="11"/>
  <c r="E2517" i="11"/>
  <c r="E2516" i="11"/>
  <c r="E2515" i="11"/>
  <c r="E2514" i="11"/>
  <c r="E2513" i="11"/>
  <c r="E2512" i="11"/>
  <c r="G2514" i="11" s="1"/>
  <c r="G2511" i="11"/>
  <c r="E2511" i="11"/>
  <c r="E2510" i="11"/>
  <c r="E2509" i="11"/>
  <c r="E2508" i="11"/>
  <c r="E2507" i="11"/>
  <c r="F2506" i="11"/>
  <c r="E2506" i="11"/>
  <c r="E2505" i="11"/>
  <c r="E2504" i="11"/>
  <c r="E2503" i="11"/>
  <c r="E2502" i="11"/>
  <c r="G2501" i="11"/>
  <c r="E2501" i="11"/>
  <c r="E2500" i="11"/>
  <c r="E2499" i="11"/>
  <c r="E2498" i="11"/>
  <c r="E2497" i="11"/>
  <c r="E2496" i="11"/>
  <c r="E2495" i="11"/>
  <c r="G2494" i="11"/>
  <c r="E2494" i="11"/>
  <c r="E2493" i="11"/>
  <c r="E2492" i="11"/>
  <c r="E2491" i="11"/>
  <c r="G2490" i="11"/>
  <c r="E2490" i="11"/>
  <c r="E2489" i="11"/>
  <c r="G2488" i="11"/>
  <c r="E2488" i="11"/>
  <c r="E2487" i="11"/>
  <c r="E2486" i="11"/>
  <c r="E2485" i="11"/>
  <c r="E2484" i="11"/>
  <c r="E2483" i="11"/>
  <c r="E2482" i="11"/>
  <c r="E2481" i="11"/>
  <c r="E2480" i="11"/>
  <c r="E2479" i="11"/>
  <c r="E2478" i="11"/>
  <c r="E2477" i="11"/>
  <c r="E2476" i="11"/>
  <c r="E2475" i="11"/>
  <c r="E2474" i="11"/>
  <c r="G2473" i="11"/>
  <c r="E2473" i="11"/>
  <c r="E2472" i="11"/>
  <c r="F2471" i="11"/>
  <c r="E2471" i="11"/>
  <c r="E2470" i="11"/>
  <c r="E2469" i="11"/>
  <c r="E2468" i="11"/>
  <c r="E2467" i="11"/>
  <c r="E2466" i="11"/>
  <c r="E2465" i="11"/>
  <c r="F2474" i="11" s="1"/>
  <c r="E2464" i="11"/>
  <c r="G2463" i="11"/>
  <c r="E2463" i="11"/>
  <c r="E2462" i="11"/>
  <c r="E2461" i="11"/>
  <c r="E2460" i="11"/>
  <c r="E2459" i="11"/>
  <c r="G2458" i="11"/>
  <c r="E2458" i="11"/>
  <c r="E2457" i="11"/>
  <c r="G2464" i="11" s="1"/>
  <c r="E2456" i="11"/>
  <c r="E2455" i="11"/>
  <c r="E2454" i="11"/>
  <c r="E2453" i="11"/>
  <c r="E2452" i="11"/>
  <c r="E2451" i="11"/>
  <c r="E2450" i="11"/>
  <c r="E2449" i="11"/>
  <c r="E2448" i="11"/>
  <c r="E2447" i="11"/>
  <c r="E2446" i="11"/>
  <c r="E2445" i="11"/>
  <c r="E2444" i="11"/>
  <c r="E2443" i="11"/>
  <c r="E2442" i="11"/>
  <c r="E2441" i="11"/>
  <c r="G2440" i="11"/>
  <c r="E2440" i="11"/>
  <c r="E2439" i="11"/>
  <c r="E2438" i="11"/>
  <c r="E2437" i="11"/>
  <c r="E2436" i="11"/>
  <c r="G2435" i="11"/>
  <c r="F2435" i="11"/>
  <c r="H2435" i="11" s="1"/>
  <c r="I2435" i="11" s="1"/>
  <c r="E2435" i="11"/>
  <c r="G2434" i="11"/>
  <c r="E2434" i="11"/>
  <c r="E2433" i="11"/>
  <c r="F2440" i="11" s="1"/>
  <c r="H2440" i="11" s="1"/>
  <c r="I2440" i="11" s="1"/>
  <c r="E2432" i="11"/>
  <c r="E2431" i="11"/>
  <c r="E2430" i="11"/>
  <c r="E2429" i="11"/>
  <c r="E2428" i="11"/>
  <c r="E2427" i="11"/>
  <c r="E2426" i="11"/>
  <c r="E2425" i="11"/>
  <c r="E2424" i="11"/>
  <c r="E2423" i="11"/>
  <c r="E2422" i="11"/>
  <c r="E2421" i="11"/>
  <c r="E2420" i="11"/>
  <c r="G2419" i="11"/>
  <c r="E2419" i="11"/>
  <c r="G2418" i="11"/>
  <c r="E2418" i="11"/>
  <c r="G2426" i="11" s="1"/>
  <c r="E2417" i="11"/>
  <c r="F2416" i="11"/>
  <c r="E2416" i="11"/>
  <c r="E2415" i="11"/>
  <c r="E2414" i="11"/>
  <c r="E2413" i="11"/>
  <c r="E2412" i="11"/>
  <c r="F2421" i="11" s="1"/>
  <c r="E2411" i="11"/>
  <c r="F2419" i="11" s="1"/>
  <c r="H2419" i="11" s="1"/>
  <c r="I2419" i="11" s="1"/>
  <c r="E2410" i="11"/>
  <c r="E2409" i="11"/>
  <c r="E2408" i="11"/>
  <c r="E2407" i="11"/>
  <c r="E2406" i="11"/>
  <c r="E2405" i="11"/>
  <c r="F2413" i="11" s="1"/>
  <c r="E2404" i="11"/>
  <c r="E2403" i="11"/>
  <c r="G2402" i="11"/>
  <c r="E2402" i="11"/>
  <c r="E2401" i="11"/>
  <c r="G2409" i="11" s="1"/>
  <c r="E2400" i="11"/>
  <c r="E2399" i="11"/>
  <c r="E2398" i="11"/>
  <c r="G2407" i="11" s="1"/>
  <c r="E2397" i="11"/>
  <c r="G2396" i="11"/>
  <c r="E2396" i="11"/>
  <c r="E2395" i="11"/>
  <c r="E2394" i="11"/>
  <c r="F2393" i="11"/>
  <c r="E2393" i="11"/>
  <c r="F2400" i="11" s="1"/>
  <c r="E2392" i="11"/>
  <c r="G2391" i="11"/>
  <c r="E2391" i="11"/>
  <c r="G2390" i="11"/>
  <c r="E2390" i="11"/>
  <c r="E2389" i="11"/>
  <c r="F2388" i="11"/>
  <c r="E2388" i="11"/>
  <c r="E2387" i="11"/>
  <c r="G2395" i="11" s="1"/>
  <c r="E2386" i="11"/>
  <c r="G2385" i="11"/>
  <c r="E2385" i="11"/>
  <c r="F2384" i="11"/>
  <c r="E2384" i="11"/>
  <c r="G2383" i="11"/>
  <c r="E2383" i="11"/>
  <c r="E2382" i="11"/>
  <c r="E2381" i="11"/>
  <c r="E2380" i="11"/>
  <c r="G2387" i="11" s="1"/>
  <c r="E2379" i="11"/>
  <c r="E2378" i="11"/>
  <c r="G2377" i="11"/>
  <c r="E2377" i="11"/>
  <c r="E2376" i="11"/>
  <c r="E2375" i="11"/>
  <c r="G2384" i="11" s="1"/>
  <c r="E2374" i="11"/>
  <c r="F2383" i="11" s="1"/>
  <c r="E2373" i="11"/>
  <c r="G2372" i="11"/>
  <c r="E2372" i="11"/>
  <c r="G2371" i="11"/>
  <c r="E2371" i="11"/>
  <c r="E2370" i="11"/>
  <c r="E2369" i="11"/>
  <c r="G2376" i="11" s="1"/>
  <c r="E2368" i="11"/>
  <c r="G2367" i="11"/>
  <c r="E2367" i="11"/>
  <c r="E2366" i="11"/>
  <c r="E2365" i="11"/>
  <c r="G2374" i="11" s="1"/>
  <c r="G2364" i="11"/>
  <c r="E2364" i="11"/>
  <c r="G2369" i="11" s="1"/>
  <c r="E2363" i="11"/>
  <c r="E2362" i="11"/>
  <c r="E2361" i="11"/>
  <c r="E2360" i="11"/>
  <c r="E2359" i="11"/>
  <c r="G2358" i="11"/>
  <c r="F2358" i="11"/>
  <c r="E2358" i="11"/>
  <c r="E2357" i="11"/>
  <c r="F2365" i="11" s="1"/>
  <c r="E2356" i="11"/>
  <c r="E2355" i="11"/>
  <c r="E2354" i="11"/>
  <c r="E2353" i="11"/>
  <c r="E2352" i="11"/>
  <c r="E2351" i="11"/>
  <c r="G2360" i="11" s="1"/>
  <c r="E2350" i="11"/>
  <c r="G2359" i="11" s="1"/>
  <c r="E2349" i="11"/>
  <c r="E2348" i="11"/>
  <c r="E2347" i="11"/>
  <c r="G2355" i="11" s="1"/>
  <c r="E2346" i="11"/>
  <c r="E2345" i="11"/>
  <c r="F2354" i="11" s="1"/>
  <c r="E2344" i="11"/>
  <c r="E2343" i="11"/>
  <c r="F2351" i="11" s="1"/>
  <c r="E2342" i="11"/>
  <c r="E2341" i="11"/>
  <c r="E2340" i="11"/>
  <c r="F2349" i="11" s="1"/>
  <c r="E2339" i="11"/>
  <c r="E2338" i="11"/>
  <c r="E2337" i="11"/>
  <c r="E2336" i="11"/>
  <c r="E2335" i="11"/>
  <c r="E2334" i="11"/>
  <c r="G2343" i="11" s="1"/>
  <c r="E2333" i="11"/>
  <c r="G2341" i="11" s="1"/>
  <c r="E2332" i="11"/>
  <c r="E2331" i="11"/>
  <c r="E2330" i="11"/>
  <c r="E2329" i="11"/>
  <c r="E2328" i="11"/>
  <c r="E2327" i="11"/>
  <c r="F2336" i="11" s="1"/>
  <c r="E2326" i="11"/>
  <c r="E2325" i="11"/>
  <c r="E2324" i="11"/>
  <c r="E2323" i="11"/>
  <c r="E2322" i="11"/>
  <c r="E2321" i="11"/>
  <c r="E2320" i="11"/>
  <c r="E2319" i="11"/>
  <c r="G2328" i="11" s="1"/>
  <c r="G2318" i="11"/>
  <c r="E2318" i="11"/>
  <c r="E2317" i="11"/>
  <c r="E2316" i="11"/>
  <c r="E2315" i="11"/>
  <c r="E2314" i="11"/>
  <c r="G2323" i="11" s="1"/>
  <c r="G2313" i="11"/>
  <c r="E2313" i="11"/>
  <c r="E2312" i="11"/>
  <c r="E2311" i="11"/>
  <c r="E2310" i="11"/>
  <c r="E2309" i="11"/>
  <c r="F2316" i="11" s="1"/>
  <c r="E2308" i="11"/>
  <c r="E2307" i="11"/>
  <c r="G2316" i="11" s="1"/>
  <c r="E2306" i="11"/>
  <c r="E2305" i="11"/>
  <c r="E2304" i="11"/>
  <c r="E2303" i="11"/>
  <c r="G2312" i="11" s="1"/>
  <c r="E2302" i="11"/>
  <c r="E2301" i="11"/>
  <c r="E2300" i="11"/>
  <c r="E2299" i="11"/>
  <c r="E2298" i="11"/>
  <c r="E2297" i="11"/>
  <c r="E2296" i="11"/>
  <c r="G2295" i="11"/>
  <c r="E2295" i="11"/>
  <c r="H2294" i="11"/>
  <c r="I2294" i="11" s="1"/>
  <c r="G2294" i="11"/>
  <c r="F2294" i="11"/>
  <c r="E2294" i="11"/>
  <c r="G2293" i="11"/>
  <c r="F2293" i="11"/>
  <c r="H2293" i="11" s="1"/>
  <c r="I2293" i="11" s="1"/>
  <c r="E2293" i="11"/>
  <c r="G2292" i="11"/>
  <c r="F2292" i="11"/>
  <c r="E2292" i="11"/>
  <c r="E2291" i="11"/>
  <c r="E2290" i="11"/>
  <c r="E2289" i="11"/>
  <c r="E2288" i="11"/>
  <c r="E2287" i="11"/>
  <c r="E2286" i="11"/>
  <c r="F2295" i="11" s="1"/>
  <c r="E2285" i="11"/>
  <c r="E2284" i="11"/>
  <c r="E2283" i="11"/>
  <c r="E2282" i="11"/>
  <c r="F2281" i="11"/>
  <c r="E2281" i="11"/>
  <c r="G2280" i="11"/>
  <c r="E2280" i="11"/>
  <c r="E2279" i="11"/>
  <c r="E2278" i="11"/>
  <c r="G2287" i="11" s="1"/>
  <c r="E2277" i="11"/>
  <c r="E2276" i="11"/>
  <c r="E2275" i="11"/>
  <c r="E2274" i="11"/>
  <c r="F2273" i="11"/>
  <c r="E2273" i="11"/>
  <c r="E2272" i="11"/>
  <c r="E2271" i="11"/>
  <c r="E2270" i="11"/>
  <c r="E2269" i="11"/>
  <c r="E2268" i="11"/>
  <c r="G2277" i="11" s="1"/>
  <c r="E2267" i="11"/>
  <c r="E2266" i="11"/>
  <c r="G2265" i="11"/>
  <c r="E2265" i="11"/>
  <c r="E2264" i="11"/>
  <c r="G2263" i="11"/>
  <c r="E2263" i="11"/>
  <c r="E2262" i="11"/>
  <c r="F2261" i="11"/>
  <c r="E2261" i="11"/>
  <c r="E2260" i="11"/>
  <c r="E2259" i="11"/>
  <c r="G2258" i="11"/>
  <c r="E2258" i="11"/>
  <c r="E2257" i="11"/>
  <c r="E2256" i="11"/>
  <c r="E2255" i="11"/>
  <c r="E2254" i="11"/>
  <c r="E2253" i="11"/>
  <c r="F2252" i="11"/>
  <c r="E2252" i="11"/>
  <c r="E2251" i="11"/>
  <c r="E2250" i="11"/>
  <c r="E2249" i="11"/>
  <c r="E2248" i="11"/>
  <c r="E2247" i="11"/>
  <c r="E2246" i="11"/>
  <c r="E2245" i="11"/>
  <c r="E2244" i="11"/>
  <c r="E2243" i="11"/>
  <c r="E2242" i="11"/>
  <c r="E2241" i="11"/>
  <c r="G2240" i="11"/>
  <c r="E2240" i="11"/>
  <c r="E2239" i="11"/>
  <c r="E2238" i="11"/>
  <c r="E2237" i="11"/>
  <c r="E2236" i="11"/>
  <c r="E2235" i="11"/>
  <c r="E2234" i="11"/>
  <c r="E2233" i="11"/>
  <c r="E2232" i="11"/>
  <c r="E2231" i="11"/>
  <c r="E2230" i="11"/>
  <c r="E2229" i="11"/>
  <c r="E2228" i="11"/>
  <c r="E2227" i="11"/>
  <c r="E2226" i="11"/>
  <c r="E2225" i="11"/>
  <c r="E2224" i="11"/>
  <c r="E2223" i="11"/>
  <c r="F2222" i="11"/>
  <c r="E2222" i="11"/>
  <c r="E2221" i="11"/>
  <c r="G2220" i="11"/>
  <c r="E2220" i="11"/>
  <c r="F2219" i="11"/>
  <c r="E2219" i="11"/>
  <c r="E2218" i="11"/>
  <c r="E2217" i="11"/>
  <c r="E2216" i="11"/>
  <c r="E2215" i="11"/>
  <c r="E2214" i="11"/>
  <c r="E2213" i="11"/>
  <c r="E2212" i="11"/>
  <c r="E2211" i="11"/>
  <c r="E2210" i="11"/>
  <c r="F2216" i="11" s="1"/>
  <c r="E2209" i="11"/>
  <c r="G2208" i="11"/>
  <c r="E2208" i="11"/>
  <c r="E2207" i="11"/>
  <c r="E2206" i="11"/>
  <c r="E2205" i="11"/>
  <c r="E2204" i="11"/>
  <c r="G2212" i="11" s="1"/>
  <c r="E2203" i="11"/>
  <c r="E2202" i="11"/>
  <c r="E2201" i="11"/>
  <c r="E2200" i="11"/>
  <c r="E2199" i="11"/>
  <c r="E2198" i="11"/>
  <c r="F2197" i="11"/>
  <c r="E2197" i="11"/>
  <c r="G2196" i="11"/>
  <c r="E2196" i="11"/>
  <c r="G2205" i="11" s="1"/>
  <c r="G2195" i="11"/>
  <c r="F2195" i="11"/>
  <c r="E2195" i="11"/>
  <c r="G2194" i="11"/>
  <c r="F2194" i="11"/>
  <c r="E2194" i="11"/>
  <c r="E2193" i="11"/>
  <c r="F2192" i="11"/>
  <c r="E2192" i="11"/>
  <c r="E2191" i="11"/>
  <c r="E2190" i="11"/>
  <c r="E2189" i="11"/>
  <c r="E2188" i="11"/>
  <c r="G2197" i="11" s="1"/>
  <c r="G2187" i="11"/>
  <c r="E2187" i="11"/>
  <c r="E2186" i="11"/>
  <c r="E2185" i="11"/>
  <c r="E2184" i="11"/>
  <c r="F2183" i="11"/>
  <c r="E2183" i="11"/>
  <c r="E2182" i="11"/>
  <c r="G2189" i="11" s="1"/>
  <c r="F2181" i="11"/>
  <c r="E2181" i="11"/>
  <c r="E2180" i="11"/>
  <c r="F2179" i="11"/>
  <c r="E2179" i="11"/>
  <c r="E2178" i="11"/>
  <c r="G2184" i="11" s="1"/>
  <c r="E2177" i="11"/>
  <c r="G2176" i="11"/>
  <c r="E2176" i="11"/>
  <c r="E2175" i="11"/>
  <c r="E2174" i="11"/>
  <c r="E2173" i="11"/>
  <c r="E2172" i="11"/>
  <c r="E2171" i="11"/>
  <c r="E2170" i="11"/>
  <c r="G2169" i="11"/>
  <c r="E2169" i="11"/>
  <c r="E2168" i="11"/>
  <c r="E2167" i="11"/>
  <c r="E2166" i="11"/>
  <c r="E2165" i="11"/>
  <c r="E2164" i="11"/>
  <c r="E2163" i="11"/>
  <c r="E2162" i="11"/>
  <c r="E2161" i="11"/>
  <c r="E2160" i="11"/>
  <c r="E2159" i="11"/>
  <c r="E2158" i="11"/>
  <c r="G2157" i="11"/>
  <c r="E2157" i="11"/>
  <c r="E2156" i="11"/>
  <c r="E2155" i="11"/>
  <c r="E2154" i="11"/>
  <c r="E2153" i="11"/>
  <c r="E2152" i="11"/>
  <c r="E2151" i="11"/>
  <c r="E2150" i="11"/>
  <c r="E2149" i="11"/>
  <c r="G2148" i="11"/>
  <c r="E2148" i="11"/>
  <c r="E2147" i="11"/>
  <c r="E2146" i="11"/>
  <c r="E2145" i="11"/>
  <c r="G2144" i="11"/>
  <c r="E2144" i="11"/>
  <c r="E2143" i="11"/>
  <c r="E2142" i="11"/>
  <c r="E2141" i="11"/>
  <c r="G2140" i="11"/>
  <c r="E2140" i="11"/>
  <c r="E2139" i="11"/>
  <c r="E2138" i="11"/>
  <c r="F2137" i="11"/>
  <c r="E2137" i="11"/>
  <c r="E2136" i="11"/>
  <c r="E2135" i="11"/>
  <c r="E2134" i="11"/>
  <c r="E2133" i="11"/>
  <c r="F2132" i="11"/>
  <c r="E2132" i="11"/>
  <c r="E2131" i="11"/>
  <c r="F2130" i="11"/>
  <c r="E2130" i="11"/>
  <c r="E2129" i="11"/>
  <c r="G2136" i="11" s="1"/>
  <c r="E2128" i="11"/>
  <c r="E2127" i="11"/>
  <c r="E2126" i="11"/>
  <c r="E2125" i="11"/>
  <c r="E2124" i="11"/>
  <c r="E2123" i="11"/>
  <c r="E2122" i="11"/>
  <c r="E2121" i="11"/>
  <c r="G2130" i="11" s="1"/>
  <c r="E2120" i="11"/>
  <c r="F2119" i="11"/>
  <c r="E2119" i="11"/>
  <c r="E2118" i="11"/>
  <c r="E2117" i="11"/>
  <c r="F2126" i="11" s="1"/>
  <c r="E2116" i="11"/>
  <c r="E2115" i="11"/>
  <c r="E2114" i="11"/>
  <c r="G2113" i="11"/>
  <c r="F2113" i="11"/>
  <c r="E2113" i="11"/>
  <c r="E2112" i="11"/>
  <c r="F2111" i="11"/>
  <c r="E2111" i="11"/>
  <c r="E2110" i="11"/>
  <c r="E2109" i="11"/>
  <c r="E2108" i="11"/>
  <c r="E2107" i="11"/>
  <c r="E2106" i="11"/>
  <c r="E2105" i="11"/>
  <c r="G2104" i="11"/>
  <c r="E2104" i="11"/>
  <c r="E2103" i="11"/>
  <c r="E2102" i="11"/>
  <c r="E2101" i="11"/>
  <c r="E2100" i="11"/>
  <c r="E2099" i="11"/>
  <c r="F2098" i="11"/>
  <c r="E2098" i="11"/>
  <c r="E2097" i="11"/>
  <c r="E2096" i="11"/>
  <c r="G2095" i="11"/>
  <c r="F2095" i="11"/>
  <c r="H2095" i="11" s="1"/>
  <c r="I2095" i="11" s="1"/>
  <c r="E2095" i="11"/>
  <c r="E2094" i="11"/>
  <c r="E2093" i="11"/>
  <c r="E2092" i="11"/>
  <c r="E2091" i="11"/>
  <c r="E2090" i="11"/>
  <c r="E2089" i="11"/>
  <c r="E2088" i="11"/>
  <c r="E2087" i="11"/>
  <c r="G2086" i="11"/>
  <c r="E2086" i="11"/>
  <c r="E2085" i="11"/>
  <c r="E2084" i="11"/>
  <c r="E2083" i="11"/>
  <c r="E2082" i="11"/>
  <c r="E2081" i="11"/>
  <c r="E2080" i="11"/>
  <c r="E2079" i="11"/>
  <c r="E2078" i="11"/>
  <c r="E2077" i="11"/>
  <c r="E2076" i="11"/>
  <c r="E2075" i="11"/>
  <c r="G2074" i="11"/>
  <c r="E2074" i="11"/>
  <c r="E2073" i="11"/>
  <c r="F2072" i="11"/>
  <c r="E2072" i="11"/>
  <c r="E2071" i="11"/>
  <c r="F2078" i="11" s="1"/>
  <c r="E2070" i="11"/>
  <c r="E2069" i="11"/>
  <c r="E2068" i="11"/>
  <c r="E2067" i="11"/>
  <c r="F2066" i="11"/>
  <c r="E2066" i="11"/>
  <c r="E2065" i="11"/>
  <c r="G2064" i="11"/>
  <c r="E2064" i="11"/>
  <c r="E2063" i="11"/>
  <c r="F2062" i="11"/>
  <c r="E2062" i="11"/>
  <c r="E2061" i="11"/>
  <c r="F2060" i="11"/>
  <c r="E2060" i="11"/>
  <c r="E2059" i="11"/>
  <c r="E2058" i="11"/>
  <c r="E2057" i="11"/>
  <c r="E2056" i="11"/>
  <c r="E2055" i="11"/>
  <c r="E2054" i="11"/>
  <c r="E2053" i="11"/>
  <c r="E2052" i="11"/>
  <c r="E2051" i="11"/>
  <c r="G2060" i="11" s="1"/>
  <c r="E2050" i="11"/>
  <c r="F2049" i="11"/>
  <c r="E2049" i="11"/>
  <c r="G2048" i="11"/>
  <c r="F2048" i="11"/>
  <c r="E2048" i="11"/>
  <c r="E2047" i="11"/>
  <c r="E2046" i="11"/>
  <c r="E2045" i="11"/>
  <c r="E2044" i="11"/>
  <c r="E2043" i="11"/>
  <c r="E2042" i="11"/>
  <c r="E2041" i="11"/>
  <c r="E2040" i="11"/>
  <c r="E2039" i="11"/>
  <c r="E2038" i="11"/>
  <c r="E2037" i="11"/>
  <c r="E2036" i="11"/>
  <c r="G2045" i="11" s="1"/>
  <c r="E2035" i="11"/>
  <c r="E2034" i="11"/>
  <c r="E2033" i="11"/>
  <c r="E2032" i="11"/>
  <c r="E2031" i="11"/>
  <c r="E2030" i="11"/>
  <c r="E2029" i="11"/>
  <c r="E2028" i="11"/>
  <c r="E2027" i="11"/>
  <c r="E2026" i="11"/>
  <c r="E2025" i="11"/>
  <c r="E2024" i="11"/>
  <c r="E2023" i="11"/>
  <c r="G2022" i="11"/>
  <c r="E2022" i="11"/>
  <c r="E2021" i="11"/>
  <c r="F2027" i="11" s="1"/>
  <c r="F2020" i="11"/>
  <c r="E2020" i="11"/>
  <c r="E2019" i="11"/>
  <c r="E2018" i="11"/>
  <c r="E2017" i="11"/>
  <c r="E2016" i="11"/>
  <c r="G2015" i="11"/>
  <c r="E2015" i="11"/>
  <c r="E2014" i="11"/>
  <c r="E2013" i="11"/>
  <c r="E2012" i="11"/>
  <c r="G2011" i="11"/>
  <c r="E2011" i="11"/>
  <c r="G2010" i="11"/>
  <c r="E2010" i="11"/>
  <c r="G2009" i="11"/>
  <c r="E2009" i="11"/>
  <c r="F2008" i="11"/>
  <c r="E2008" i="11"/>
  <c r="E2007" i="11"/>
  <c r="E2006" i="11"/>
  <c r="E2005" i="11"/>
  <c r="G2013" i="11" s="1"/>
  <c r="E2004" i="11"/>
  <c r="E2003" i="11"/>
  <c r="E2002" i="11"/>
  <c r="E2001" i="11"/>
  <c r="G2008" i="11" s="1"/>
  <c r="E2000" i="11"/>
  <c r="F1999" i="11"/>
  <c r="E1999" i="11"/>
  <c r="E1998" i="11"/>
  <c r="E1997" i="11"/>
  <c r="E1996" i="11"/>
  <c r="E1995" i="11"/>
  <c r="E1994" i="11"/>
  <c r="E1993" i="11"/>
  <c r="E1992" i="11"/>
  <c r="E1991" i="11"/>
  <c r="E1990" i="11"/>
  <c r="E1989" i="11"/>
  <c r="E1988" i="11"/>
  <c r="E1987" i="11"/>
  <c r="E1986" i="11"/>
  <c r="E1985" i="11"/>
  <c r="E1984" i="11"/>
  <c r="E1983" i="11"/>
  <c r="E1982" i="11"/>
  <c r="E1981" i="11"/>
  <c r="E1980" i="11"/>
  <c r="G1979" i="11"/>
  <c r="E1979" i="11"/>
  <c r="E1978" i="11"/>
  <c r="E1977" i="11"/>
  <c r="E1976" i="11"/>
  <c r="E1975" i="11"/>
  <c r="E1974" i="11"/>
  <c r="G1973" i="11"/>
  <c r="E1973" i="11"/>
  <c r="F1972" i="11"/>
  <c r="E1972" i="11"/>
  <c r="E1971" i="11"/>
  <c r="E1970" i="11"/>
  <c r="G1969" i="11"/>
  <c r="E1969" i="11"/>
  <c r="G1968" i="11"/>
  <c r="E1968" i="11"/>
  <c r="E1967" i="11"/>
  <c r="F1966" i="11"/>
  <c r="E1966" i="11"/>
  <c r="E1965" i="11"/>
  <c r="E1964" i="11"/>
  <c r="G1963" i="11"/>
  <c r="E1963" i="11"/>
  <c r="E1962" i="11"/>
  <c r="G1961" i="11"/>
  <c r="E1961" i="11"/>
  <c r="E1960" i="11"/>
  <c r="E1959" i="11"/>
  <c r="E1958" i="11"/>
  <c r="E1957" i="11"/>
  <c r="E1956" i="11"/>
  <c r="E1955" i="11"/>
  <c r="E1954" i="11"/>
  <c r="E1953" i="11"/>
  <c r="G1960" i="11" s="1"/>
  <c r="E1952" i="11"/>
  <c r="F1951" i="11"/>
  <c r="E1951" i="11"/>
  <c r="E1950" i="11"/>
  <c r="E1949" i="11"/>
  <c r="G1957" i="11" s="1"/>
  <c r="F1948" i="11"/>
  <c r="E1948" i="11"/>
  <c r="F1947" i="11"/>
  <c r="E1947" i="11"/>
  <c r="E1946" i="11"/>
  <c r="E1945" i="11"/>
  <c r="G1944" i="11"/>
  <c r="E1944" i="11"/>
  <c r="E1943" i="11"/>
  <c r="F1942" i="11"/>
  <c r="E1942" i="11"/>
  <c r="E1941" i="11"/>
  <c r="G1940" i="11"/>
  <c r="E1940" i="11"/>
  <c r="E1939" i="11"/>
  <c r="G1938" i="11"/>
  <c r="E1938" i="11"/>
  <c r="E1937" i="11"/>
  <c r="E1936" i="11"/>
  <c r="E1935" i="11"/>
  <c r="E1934" i="11"/>
  <c r="G1943" i="11" s="1"/>
  <c r="E1933" i="11"/>
  <c r="G1932" i="11"/>
  <c r="E1932" i="11"/>
  <c r="E1931" i="11"/>
  <c r="E1930" i="11"/>
  <c r="F1932" i="11" s="1"/>
  <c r="E1929" i="11"/>
  <c r="E1928" i="11"/>
  <c r="E1927" i="11"/>
  <c r="E1926" i="11"/>
  <c r="E1925" i="11"/>
  <c r="E1924" i="11"/>
  <c r="E1923" i="11"/>
  <c r="F1922" i="11"/>
  <c r="E1922" i="11"/>
  <c r="G1931" i="11" s="1"/>
  <c r="E1921" i="11"/>
  <c r="E1920" i="11"/>
  <c r="E1919" i="11"/>
  <c r="E1918" i="11"/>
  <c r="E1917" i="11"/>
  <c r="E1916" i="11"/>
  <c r="E1915" i="11"/>
  <c r="E1914" i="11"/>
  <c r="E1913" i="11"/>
  <c r="G1922" i="11" s="1"/>
  <c r="E1912" i="11"/>
  <c r="E1911" i="11"/>
  <c r="E1910" i="11"/>
  <c r="G1909" i="11"/>
  <c r="E1909" i="11"/>
  <c r="G1918" i="11" s="1"/>
  <c r="E1908" i="11"/>
  <c r="G1917" i="11" s="1"/>
  <c r="E1907" i="11"/>
  <c r="E1906" i="11"/>
  <c r="G1914" i="11" s="1"/>
  <c r="E1905" i="11"/>
  <c r="E1904" i="11"/>
  <c r="E1903" i="11"/>
  <c r="E1902" i="11"/>
  <c r="E1901" i="11"/>
  <c r="E1900" i="11"/>
  <c r="E1899" i="11"/>
  <c r="F1908" i="11" s="1"/>
  <c r="E1898" i="11"/>
  <c r="E1897" i="11"/>
  <c r="E1896" i="11"/>
  <c r="E1895" i="11"/>
  <c r="E1894" i="11"/>
  <c r="E1893" i="11"/>
  <c r="E1892" i="11"/>
  <c r="E1891" i="11"/>
  <c r="F1890" i="11"/>
  <c r="E1890" i="11"/>
  <c r="F1896" i="11" s="1"/>
  <c r="E1889" i="11"/>
  <c r="F1888" i="11"/>
  <c r="E1888" i="11"/>
  <c r="G1887" i="11"/>
  <c r="E1887" i="11"/>
  <c r="F1886" i="11"/>
  <c r="E1886" i="11"/>
  <c r="E1885" i="11"/>
  <c r="F1894" i="11" s="1"/>
  <c r="E1884" i="11"/>
  <c r="E1883" i="11"/>
  <c r="E1882" i="11"/>
  <c r="F1887" i="11" s="1"/>
  <c r="E1881" i="11"/>
  <c r="E1880" i="11"/>
  <c r="F1889" i="11" s="1"/>
  <c r="E1879" i="11"/>
  <c r="E1878" i="11"/>
  <c r="E1877" i="11"/>
  <c r="E1876" i="11"/>
  <c r="F1882" i="11" s="1"/>
  <c r="E1875" i="11"/>
  <c r="E1874" i="11"/>
  <c r="E1873" i="11"/>
  <c r="F1872" i="11"/>
  <c r="E1872" i="11"/>
  <c r="E1871" i="11"/>
  <c r="E1870" i="11"/>
  <c r="E1869" i="11"/>
  <c r="E1868" i="11"/>
  <c r="E1867" i="11"/>
  <c r="E1866" i="11"/>
  <c r="E1865" i="11"/>
  <c r="E1864" i="11"/>
  <c r="G1863" i="11"/>
  <c r="E1863" i="11"/>
  <c r="F1862" i="11"/>
  <c r="E1862" i="11"/>
  <c r="E1861" i="11"/>
  <c r="E1860" i="11"/>
  <c r="G1859" i="11"/>
  <c r="E1859" i="11"/>
  <c r="F1858" i="11"/>
  <c r="E1858" i="11"/>
  <c r="E1857" i="11"/>
  <c r="E1856" i="11"/>
  <c r="F1855" i="11"/>
  <c r="E1855" i="11"/>
  <c r="E1854" i="11"/>
  <c r="E1853" i="11"/>
  <c r="E1852" i="11"/>
  <c r="G1860" i="11" s="1"/>
  <c r="F1851" i="11"/>
  <c r="E1851" i="11"/>
  <c r="E1850" i="11"/>
  <c r="E1849" i="11"/>
  <c r="E1848" i="11"/>
  <c r="E1847" i="11"/>
  <c r="E1846" i="11"/>
  <c r="F1850" i="11" s="1"/>
  <c r="E1845" i="11"/>
  <c r="E1844" i="11"/>
  <c r="F1853" i="11" s="1"/>
  <c r="E1843" i="11"/>
  <c r="E1842" i="11"/>
  <c r="E1841" i="11"/>
  <c r="E1840" i="11"/>
  <c r="E1839" i="11"/>
  <c r="E1838" i="11"/>
  <c r="E1837" i="11"/>
  <c r="E1836" i="11"/>
  <c r="E1835" i="11"/>
  <c r="E1834" i="11"/>
  <c r="E1833" i="11"/>
  <c r="E1832" i="11"/>
  <c r="E1831" i="11"/>
  <c r="E1830" i="11"/>
  <c r="E1829" i="11"/>
  <c r="E1828" i="11"/>
  <c r="E1827" i="11"/>
  <c r="E1826" i="11"/>
  <c r="E1825" i="11"/>
  <c r="E1824" i="11"/>
  <c r="E1823" i="11"/>
  <c r="E1822" i="11"/>
  <c r="F1821" i="11"/>
  <c r="E1821" i="11"/>
  <c r="F1823" i="11" s="1"/>
  <c r="E1820" i="11"/>
  <c r="F1819" i="11"/>
  <c r="E1819" i="11"/>
  <c r="E1818" i="11"/>
  <c r="E1817" i="11"/>
  <c r="E1816" i="11"/>
  <c r="E1815" i="11"/>
  <c r="E1814" i="11"/>
  <c r="E1813" i="11"/>
  <c r="E1812" i="11"/>
  <c r="F1811" i="11"/>
  <c r="E1811" i="11"/>
  <c r="E1810" i="11"/>
  <c r="G1819" i="11" s="1"/>
  <c r="E1809" i="11"/>
  <c r="E1808" i="11"/>
  <c r="G1807" i="11"/>
  <c r="E1807" i="11"/>
  <c r="E1806" i="11"/>
  <c r="F1805" i="11"/>
  <c r="E1805" i="11"/>
  <c r="E1804" i="11"/>
  <c r="F1803" i="11"/>
  <c r="E1803" i="11"/>
  <c r="G1812" i="11" s="1"/>
  <c r="E1802" i="11"/>
  <c r="E1801" i="11"/>
  <c r="E1800" i="11"/>
  <c r="E1799" i="11"/>
  <c r="G1808" i="11" s="1"/>
  <c r="E1798" i="11"/>
  <c r="E1797" i="11"/>
  <c r="E1796" i="11"/>
  <c r="E1795" i="11"/>
  <c r="E1794" i="11"/>
  <c r="E1793" i="11"/>
  <c r="F1800" i="11" s="1"/>
  <c r="G1792" i="11"/>
  <c r="E1792" i="11"/>
  <c r="E1791" i="11"/>
  <c r="G1798" i="11" s="1"/>
  <c r="F1790" i="11"/>
  <c r="E1790" i="11"/>
  <c r="F1799" i="11" s="1"/>
  <c r="E1789" i="11"/>
  <c r="G1788" i="11"/>
  <c r="F1788" i="11"/>
  <c r="E1788" i="11"/>
  <c r="E1787" i="11"/>
  <c r="E1786" i="11"/>
  <c r="E1785" i="11"/>
  <c r="G1794" i="11" s="1"/>
  <c r="E1784" i="11"/>
  <c r="E1783" i="11"/>
  <c r="E1782" i="11"/>
  <c r="G1791" i="11" s="1"/>
  <c r="E1781" i="11"/>
  <c r="G1780" i="11"/>
  <c r="E1780" i="11"/>
  <c r="F1789" i="11" s="1"/>
  <c r="E1779" i="11"/>
  <c r="E1778" i="11"/>
  <c r="F1787" i="11" s="1"/>
  <c r="E1777" i="11"/>
  <c r="E1776" i="11"/>
  <c r="F1775" i="11"/>
  <c r="E1775" i="11"/>
  <c r="E1774" i="11"/>
  <c r="E1773" i="11"/>
  <c r="E1772" i="11"/>
  <c r="F1771" i="11"/>
  <c r="E1771" i="11"/>
  <c r="E1770" i="11"/>
  <c r="E1769" i="11"/>
  <c r="E1768" i="11"/>
  <c r="G1767" i="11"/>
  <c r="F1767" i="11"/>
  <c r="E1767" i="11"/>
  <c r="E1766" i="11"/>
  <c r="E1765" i="11"/>
  <c r="E1764" i="11"/>
  <c r="E1763" i="11"/>
  <c r="E1762" i="11"/>
  <c r="E1761" i="11"/>
  <c r="E1760" i="11"/>
  <c r="E1759" i="11"/>
  <c r="E1758" i="11"/>
  <c r="E1757" i="11"/>
  <c r="E1756" i="11"/>
  <c r="E1755" i="11"/>
  <c r="G1763" i="11" s="1"/>
  <c r="E1754" i="11"/>
  <c r="E1753" i="11"/>
  <c r="E1752" i="11"/>
  <c r="E1751" i="11"/>
  <c r="E1750" i="11"/>
  <c r="E1749" i="11"/>
  <c r="F1758" i="11" s="1"/>
  <c r="E1748" i="11"/>
  <c r="E1747" i="11"/>
  <c r="E1746" i="11"/>
  <c r="E1745" i="11"/>
  <c r="E1744" i="11"/>
  <c r="F1743" i="11"/>
  <c r="E1743" i="11"/>
  <c r="E1742" i="11"/>
  <c r="E1741" i="11"/>
  <c r="E1740" i="11"/>
  <c r="E1739" i="11"/>
  <c r="E1738" i="11"/>
  <c r="E1737" i="11"/>
  <c r="G1745" i="11" s="1"/>
  <c r="E1736" i="11"/>
  <c r="E1735" i="11"/>
  <c r="E1734" i="11"/>
  <c r="E1733" i="11"/>
  <c r="E1732" i="11"/>
  <c r="E1731" i="11"/>
  <c r="G1734" i="11" s="1"/>
  <c r="E1730" i="11"/>
  <c r="E1729" i="11"/>
  <c r="E1728" i="11"/>
  <c r="G1727" i="11"/>
  <c r="E1727" i="11"/>
  <c r="F1726" i="11"/>
  <c r="E1726" i="11"/>
  <c r="E1725" i="11"/>
  <c r="E1724" i="11"/>
  <c r="E1723" i="11"/>
  <c r="E1722" i="11"/>
  <c r="F1721" i="11"/>
  <c r="E1721" i="11"/>
  <c r="G1720" i="11"/>
  <c r="E1720" i="11"/>
  <c r="E1719" i="11"/>
  <c r="F1718" i="11"/>
  <c r="E1718" i="11"/>
  <c r="F1727" i="11" s="1"/>
  <c r="E1717" i="11"/>
  <c r="E1716" i="11"/>
  <c r="E1715" i="11"/>
  <c r="E1714" i="11"/>
  <c r="E1713" i="11"/>
  <c r="G1722" i="11" s="1"/>
  <c r="E1712" i="11"/>
  <c r="E1711" i="11"/>
  <c r="E1710" i="11"/>
  <c r="E1709" i="11"/>
  <c r="E1708" i="11"/>
  <c r="F1717" i="11" s="1"/>
  <c r="E1707" i="11"/>
  <c r="E1706" i="11"/>
  <c r="G1715" i="11" s="1"/>
  <c r="E1705" i="11"/>
  <c r="G1714" i="11" s="1"/>
  <c r="E1704" i="11"/>
  <c r="E1703" i="11"/>
  <c r="E1702" i="11"/>
  <c r="E1701" i="11"/>
  <c r="E1700" i="11"/>
  <c r="E1699" i="11"/>
  <c r="E1698" i="11"/>
  <c r="E1697" i="11"/>
  <c r="E1696" i="11"/>
  <c r="E1695" i="11"/>
  <c r="E1694" i="11"/>
  <c r="E1693" i="11"/>
  <c r="E1692" i="11"/>
  <c r="E1691" i="11"/>
  <c r="E1690" i="11"/>
  <c r="E1689" i="11"/>
  <c r="E1688" i="11"/>
  <c r="E1687" i="11"/>
  <c r="E1686" i="11"/>
  <c r="E1685" i="11"/>
  <c r="E1684" i="11"/>
  <c r="E1683" i="11"/>
  <c r="F1690" i="11" s="1"/>
  <c r="E1682" i="11"/>
  <c r="E1681" i="11"/>
  <c r="E1680" i="11"/>
  <c r="E1679" i="11"/>
  <c r="E1678" i="11"/>
  <c r="E1677" i="11"/>
  <c r="E1676" i="11"/>
  <c r="E1675" i="11"/>
  <c r="E1674" i="11"/>
  <c r="E1673" i="11"/>
  <c r="E1672" i="11"/>
  <c r="F1671" i="11"/>
  <c r="E1671" i="11"/>
  <c r="E1670" i="11"/>
  <c r="E1669" i="11"/>
  <c r="G1676" i="11" s="1"/>
  <c r="E1668" i="11"/>
  <c r="G1667" i="11"/>
  <c r="E1667" i="11"/>
  <c r="E1666" i="11"/>
  <c r="G1665" i="11"/>
  <c r="E1665" i="11"/>
  <c r="G1664" i="11"/>
  <c r="E1664" i="11"/>
  <c r="E1663" i="11"/>
  <c r="G1672" i="11" s="1"/>
  <c r="E1662" i="11"/>
  <c r="E1661" i="11"/>
  <c r="G1660" i="11"/>
  <c r="E1660" i="11"/>
  <c r="E1659" i="11"/>
  <c r="E1658" i="11"/>
  <c r="E1657" i="11"/>
  <c r="E1656" i="11"/>
  <c r="G1655" i="11"/>
  <c r="E1655" i="11"/>
  <c r="E1654" i="11"/>
  <c r="G1653" i="11"/>
  <c r="F1653" i="11"/>
  <c r="H1653" i="11" s="1"/>
  <c r="I1653" i="11" s="1"/>
  <c r="E1653" i="11"/>
  <c r="E1652" i="11"/>
  <c r="F1651" i="11"/>
  <c r="E1651" i="11"/>
  <c r="E1650" i="11"/>
  <c r="F1659" i="11" s="1"/>
  <c r="E1649" i="11"/>
  <c r="E1648" i="11"/>
  <c r="F1657" i="11" s="1"/>
  <c r="E1647" i="11"/>
  <c r="E1646" i="11"/>
  <c r="E1645" i="11"/>
  <c r="F1654" i="11" s="1"/>
  <c r="E1644" i="11"/>
  <c r="E1643" i="11"/>
  <c r="F1652" i="11" s="1"/>
  <c r="E1642" i="11"/>
  <c r="E1641" i="11"/>
  <c r="E1640" i="11"/>
  <c r="F1639" i="11"/>
  <c r="E1639" i="11"/>
  <c r="F1647" i="11" s="1"/>
  <c r="E1638" i="11"/>
  <c r="E1637" i="11"/>
  <c r="E1636" i="11"/>
  <c r="E1635" i="11"/>
  <c r="E1634" i="11"/>
  <c r="E1633" i="11"/>
  <c r="F1641" i="11" s="1"/>
  <c r="F1632" i="11"/>
  <c r="E1632" i="11"/>
  <c r="E1631" i="11"/>
  <c r="E1630" i="11"/>
  <c r="E1629" i="11"/>
  <c r="G1628" i="11"/>
  <c r="E1628" i="11"/>
  <c r="E1627" i="11"/>
  <c r="E1626" i="11"/>
  <c r="E1625" i="11"/>
  <c r="E1624" i="11"/>
  <c r="E1623" i="11"/>
  <c r="E1622" i="11"/>
  <c r="E1621" i="11"/>
  <c r="F1627" i="11" s="1"/>
  <c r="E1620" i="11"/>
  <c r="E1619" i="11"/>
  <c r="G1618" i="11"/>
  <c r="E1618" i="11"/>
  <c r="G1617" i="11"/>
  <c r="E1617" i="11"/>
  <c r="E1616" i="11"/>
  <c r="E1615" i="11"/>
  <c r="E1614" i="11"/>
  <c r="E1613" i="11"/>
  <c r="G1621" i="11" s="1"/>
  <c r="E1612" i="11"/>
  <c r="F1621" i="11" s="1"/>
  <c r="E1611" i="11"/>
  <c r="E1610" i="11"/>
  <c r="G1609" i="11"/>
  <c r="E1609" i="11"/>
  <c r="F1617" i="11" s="1"/>
  <c r="H1617" i="11" s="1"/>
  <c r="E1608" i="11"/>
  <c r="E1607" i="11"/>
  <c r="F1615" i="11" s="1"/>
  <c r="E1606" i="11"/>
  <c r="G1605" i="11"/>
  <c r="E1605" i="11"/>
  <c r="G1614" i="11" s="1"/>
  <c r="E1604" i="11"/>
  <c r="E1603" i="11"/>
  <c r="E1602" i="11"/>
  <c r="G1611" i="11" s="1"/>
  <c r="E1601" i="11"/>
  <c r="E1600" i="11"/>
  <c r="F1609" i="11" s="1"/>
  <c r="E1599" i="11"/>
  <c r="E1598" i="11"/>
  <c r="E1597" i="11"/>
  <c r="E1596" i="11"/>
  <c r="F1605" i="11" s="1"/>
  <c r="H1605" i="11" s="1"/>
  <c r="I1605" i="11" s="1"/>
  <c r="E1595" i="11"/>
  <c r="E1594" i="11"/>
  <c r="E1593" i="11"/>
  <c r="E1592" i="11"/>
  <c r="E1591" i="11"/>
  <c r="E1590" i="11"/>
  <c r="E1589" i="11"/>
  <c r="G1598" i="11" s="1"/>
  <c r="G1588" i="11"/>
  <c r="E1588" i="11"/>
  <c r="E1587" i="11"/>
  <c r="E1586" i="11"/>
  <c r="G1585" i="11"/>
  <c r="E1585" i="11"/>
  <c r="E1584" i="11"/>
  <c r="E1583" i="11"/>
  <c r="E1582" i="11"/>
  <c r="E1581" i="11"/>
  <c r="F1589" i="11" s="1"/>
  <c r="E1580" i="11"/>
  <c r="G1579" i="11"/>
  <c r="E1579" i="11"/>
  <c r="E1578" i="11"/>
  <c r="E1577" i="11"/>
  <c r="F1584" i="11" s="1"/>
  <c r="H1584" i="11" s="1"/>
  <c r="I1584" i="11" s="1"/>
  <c r="E1576" i="11"/>
  <c r="E1575" i="11"/>
  <c r="G1584" i="11" s="1"/>
  <c r="E1574" i="11"/>
  <c r="E1573" i="11"/>
  <c r="E1572" i="11"/>
  <c r="F1581" i="11" s="1"/>
  <c r="E1571" i="11"/>
  <c r="G1580" i="11" s="1"/>
  <c r="E1570" i="11"/>
  <c r="E1569" i="11"/>
  <c r="F1578" i="11" s="1"/>
  <c r="E1568" i="11"/>
  <c r="G1567" i="11"/>
  <c r="E1567" i="11"/>
  <c r="G1576" i="11" s="1"/>
  <c r="E1566" i="11"/>
  <c r="E1565" i="11"/>
  <c r="E1564" i="11"/>
  <c r="E1563" i="11"/>
  <c r="E1562" i="11"/>
  <c r="E1561" i="11"/>
  <c r="E1560" i="11"/>
  <c r="G1568" i="11" s="1"/>
  <c r="E1559" i="11"/>
  <c r="E1558" i="11"/>
  <c r="E1557" i="11"/>
  <c r="F1566" i="11" s="1"/>
  <c r="E1556" i="11"/>
  <c r="F1563" i="11" s="1"/>
  <c r="E1555" i="11"/>
  <c r="E1554" i="11"/>
  <c r="E1553" i="11"/>
  <c r="E1552" i="11"/>
  <c r="G1559" i="11" s="1"/>
  <c r="E1551" i="11"/>
  <c r="E1550" i="11"/>
  <c r="E1549" i="11"/>
  <c r="E1548" i="11"/>
  <c r="E1547" i="11"/>
  <c r="E1546" i="11"/>
  <c r="E1545" i="11"/>
  <c r="E1544" i="11"/>
  <c r="E1543" i="11"/>
  <c r="E1542" i="11"/>
  <c r="E1541" i="11"/>
  <c r="E1540" i="11"/>
  <c r="G1539" i="11"/>
  <c r="E1539" i="11"/>
  <c r="E1538" i="11"/>
  <c r="E1537" i="11"/>
  <c r="E1536" i="11"/>
  <c r="E1535" i="11"/>
  <c r="E1534" i="11"/>
  <c r="E1533" i="11"/>
  <c r="G1532" i="11"/>
  <c r="E1532" i="11"/>
  <c r="E1531" i="11"/>
  <c r="G1530" i="11"/>
  <c r="E1530" i="11"/>
  <c r="E1529" i="11"/>
  <c r="F1536" i="11" s="1"/>
  <c r="E1528" i="11"/>
  <c r="E1527" i="11"/>
  <c r="G1536" i="11" s="1"/>
  <c r="E1526" i="11"/>
  <c r="E1525" i="11"/>
  <c r="E1524" i="11"/>
  <c r="E1523" i="11"/>
  <c r="E1522" i="11"/>
  <c r="E1521" i="11"/>
  <c r="E1520" i="11"/>
  <c r="E1519" i="11"/>
  <c r="E1518" i="11"/>
  <c r="E1517" i="11"/>
  <c r="G1526" i="11" s="1"/>
  <c r="E1516" i="11"/>
  <c r="F1524" i="11" s="1"/>
  <c r="E1515" i="11"/>
  <c r="E1514" i="11"/>
  <c r="E1513" i="11"/>
  <c r="E1512" i="11"/>
  <c r="E1511" i="11"/>
  <c r="E1510" i="11"/>
  <c r="E1509" i="11"/>
  <c r="E1508" i="11"/>
  <c r="E1507" i="11"/>
  <c r="E1506" i="11"/>
  <c r="E1505" i="11"/>
  <c r="E1504" i="11"/>
  <c r="F1513" i="11" s="1"/>
  <c r="E1503" i="11"/>
  <c r="E1502" i="11"/>
  <c r="F1511" i="11" s="1"/>
  <c r="E1501" i="11"/>
  <c r="E1500" i="11"/>
  <c r="E1499" i="11"/>
  <c r="E1498" i="11"/>
  <c r="E1497" i="11"/>
  <c r="F1505" i="11" s="1"/>
  <c r="E1496" i="11"/>
  <c r="E1495" i="11"/>
  <c r="E1494" i="11"/>
  <c r="G1493" i="11"/>
  <c r="E1493" i="11"/>
  <c r="G1492" i="11"/>
  <c r="F1492" i="11"/>
  <c r="E1492" i="11"/>
  <c r="E1491" i="11"/>
  <c r="E1490" i="11"/>
  <c r="E1489" i="11"/>
  <c r="E1488" i="11"/>
  <c r="E1487" i="11"/>
  <c r="E1486" i="11"/>
  <c r="E1485" i="11"/>
  <c r="E1484" i="11"/>
  <c r="E1483" i="11"/>
  <c r="E1482" i="11"/>
  <c r="G1491" i="11" s="1"/>
  <c r="E1481" i="11"/>
  <c r="E1480" i="11"/>
  <c r="G1489" i="11" s="1"/>
  <c r="E1479" i="11"/>
  <c r="E1478" i="11"/>
  <c r="E1477" i="11"/>
  <c r="E1476" i="11"/>
  <c r="E1475" i="11"/>
  <c r="E1474" i="11"/>
  <c r="E1473" i="11"/>
  <c r="G1472" i="11"/>
  <c r="E1472" i="11"/>
  <c r="E1471" i="11"/>
  <c r="E1470" i="11"/>
  <c r="G1469" i="11"/>
  <c r="E1469" i="11"/>
  <c r="E1468" i="11"/>
  <c r="E1467" i="11"/>
  <c r="F1473" i="11" s="1"/>
  <c r="E1466" i="11"/>
  <c r="E1465" i="11"/>
  <c r="F1471" i="11" s="1"/>
  <c r="E1464" i="11"/>
  <c r="E1463" i="11"/>
  <c r="E1462" i="11"/>
  <c r="E1461" i="11"/>
  <c r="G1460" i="11"/>
  <c r="E1460" i="11"/>
  <c r="F1469" i="11" s="1"/>
  <c r="E1459" i="11"/>
  <c r="E1458" i="11"/>
  <c r="E1457" i="11"/>
  <c r="G1456" i="11"/>
  <c r="E1456" i="11"/>
  <c r="G1455" i="11"/>
  <c r="E1455" i="11"/>
  <c r="E1454" i="11"/>
  <c r="E1453" i="11"/>
  <c r="E1452" i="11"/>
  <c r="G1451" i="11"/>
  <c r="E1451" i="11"/>
  <c r="E1450" i="11"/>
  <c r="E1449" i="11"/>
  <c r="G1448" i="11"/>
  <c r="E1448" i="11"/>
  <c r="E1447" i="11"/>
  <c r="F1456" i="11" s="1"/>
  <c r="H1456" i="11" s="1"/>
  <c r="I1456" i="11" s="1"/>
  <c r="E1446" i="11"/>
  <c r="E1445" i="11"/>
  <c r="F1444" i="11"/>
  <c r="E1444" i="11"/>
  <c r="G1453" i="11" s="1"/>
  <c r="E1443" i="11"/>
  <c r="E1442" i="11"/>
  <c r="E1441" i="11"/>
  <c r="E1440" i="11"/>
  <c r="E1439" i="11"/>
  <c r="E1438" i="11"/>
  <c r="E1437" i="11"/>
  <c r="E1436" i="11"/>
  <c r="E1435" i="11"/>
  <c r="G1444" i="11" s="1"/>
  <c r="E1434" i="11"/>
  <c r="E1433" i="11"/>
  <c r="E1432" i="11"/>
  <c r="E1431" i="11"/>
  <c r="E1430" i="11"/>
  <c r="E1429" i="11"/>
  <c r="E1428" i="11"/>
  <c r="E1427" i="11"/>
  <c r="G1426" i="11"/>
  <c r="E1426" i="11"/>
  <c r="G1425" i="11"/>
  <c r="E1425" i="11"/>
  <c r="E1424" i="11"/>
  <c r="E1423" i="11"/>
  <c r="E1422" i="11"/>
  <c r="E1421" i="11"/>
  <c r="G1430" i="11" s="1"/>
  <c r="E1420" i="11"/>
  <c r="E1419" i="11"/>
  <c r="E1418" i="11"/>
  <c r="G1427" i="11" s="1"/>
  <c r="E1417" i="11"/>
  <c r="E1416" i="11"/>
  <c r="E1415" i="11"/>
  <c r="E1414" i="11"/>
  <c r="G1413" i="11"/>
  <c r="E1413" i="11"/>
  <c r="G1421" i="11" s="1"/>
  <c r="F1412" i="11"/>
  <c r="E1412" i="11"/>
  <c r="E1411" i="11"/>
  <c r="F1419" i="11" s="1"/>
  <c r="E1410" i="11"/>
  <c r="G1409" i="11"/>
  <c r="E1409" i="11"/>
  <c r="E1408" i="11"/>
  <c r="F1407" i="11"/>
  <c r="E1407" i="11"/>
  <c r="E1406" i="11"/>
  <c r="E1405" i="11"/>
  <c r="E1404" i="11"/>
  <c r="E1403" i="11"/>
  <c r="E1402" i="11"/>
  <c r="E1401" i="11"/>
  <c r="E1400" i="11"/>
  <c r="F1409" i="11" s="1"/>
  <c r="E1399" i="11"/>
  <c r="E1398" i="11"/>
  <c r="G1407" i="11" s="1"/>
  <c r="E1397" i="11"/>
  <c r="E1396" i="11"/>
  <c r="E1395" i="11"/>
  <c r="E1394" i="11"/>
  <c r="E1393" i="11"/>
  <c r="E1392" i="11"/>
  <c r="E1391" i="11"/>
  <c r="E1390" i="11"/>
  <c r="E1389" i="11"/>
  <c r="E1388" i="11"/>
  <c r="E1387" i="11"/>
  <c r="E1386" i="11"/>
  <c r="E1385" i="11"/>
  <c r="E1384" i="11"/>
  <c r="E1383" i="11"/>
  <c r="E1382" i="11"/>
  <c r="E1381" i="11"/>
  <c r="E1380" i="11"/>
  <c r="E1379" i="11"/>
  <c r="E1378" i="11"/>
  <c r="E1377" i="11"/>
  <c r="E1376" i="11"/>
  <c r="E1375" i="11"/>
  <c r="E1374" i="11"/>
  <c r="G1378" i="11" s="1"/>
  <c r="G1373" i="11"/>
  <c r="E1373" i="11"/>
  <c r="F1372" i="11"/>
  <c r="E1372" i="11"/>
  <c r="F1371" i="11"/>
  <c r="E1371" i="11"/>
  <c r="E1370" i="11"/>
  <c r="E1369" i="11"/>
  <c r="E1368" i="11"/>
  <c r="E1367" i="11"/>
  <c r="E1366" i="11"/>
  <c r="G1375" i="11" s="1"/>
  <c r="E1365" i="11"/>
  <c r="F1364" i="11"/>
  <c r="E1364" i="11"/>
  <c r="E1363" i="11"/>
  <c r="G1372" i="11" s="1"/>
  <c r="E1362" i="11"/>
  <c r="F1370" i="11" s="1"/>
  <c r="H1370" i="11" s="1"/>
  <c r="I1370" i="11" s="1"/>
  <c r="E1361" i="11"/>
  <c r="G1370" i="11" s="1"/>
  <c r="E1360" i="11"/>
  <c r="E1359" i="11"/>
  <c r="E1358" i="11"/>
  <c r="F1367" i="11" s="1"/>
  <c r="E1357" i="11"/>
  <c r="F1365" i="11" s="1"/>
  <c r="E1356" i="11"/>
  <c r="E1355" i="11"/>
  <c r="E1354" i="11"/>
  <c r="E1353" i="11"/>
  <c r="E1352" i="11"/>
  <c r="E1351" i="11"/>
  <c r="F1360" i="11" s="1"/>
  <c r="E1350" i="11"/>
  <c r="E1349" i="11"/>
  <c r="E1348" i="11"/>
  <c r="E1347" i="11"/>
  <c r="E1346" i="11"/>
  <c r="E1345" i="11"/>
  <c r="G1353" i="11" s="1"/>
  <c r="E1344" i="11"/>
  <c r="E1343" i="11"/>
  <c r="E1342" i="11"/>
  <c r="E1341" i="11"/>
  <c r="E1340" i="11"/>
  <c r="E1339" i="11"/>
  <c r="E1338" i="11"/>
  <c r="G1337" i="11"/>
  <c r="E1337" i="11"/>
  <c r="E1336" i="11"/>
  <c r="G1335" i="11"/>
  <c r="E1335" i="11"/>
  <c r="F1334" i="11"/>
  <c r="E1334" i="11"/>
  <c r="E1333" i="11"/>
  <c r="E1332" i="11"/>
  <c r="G1331" i="11"/>
  <c r="E1331" i="11"/>
  <c r="E1330" i="11"/>
  <c r="E1329" i="11"/>
  <c r="E1328" i="11"/>
  <c r="F1337" i="11" s="1"/>
  <c r="E1327" i="11"/>
  <c r="G1336" i="11" s="1"/>
  <c r="E1326" i="11"/>
  <c r="F1335" i="11" s="1"/>
  <c r="H1335" i="11" s="1"/>
  <c r="I1335" i="11" s="1"/>
  <c r="E1325" i="11"/>
  <c r="E1324" i="11"/>
  <c r="G1333" i="11" s="1"/>
  <c r="E1323" i="11"/>
  <c r="E1322" i="11"/>
  <c r="F1331" i="11" s="1"/>
  <c r="E1321" i="11"/>
  <c r="G1330" i="11" s="1"/>
  <c r="E1320" i="11"/>
  <c r="F1329" i="11" s="1"/>
  <c r="G1319" i="11"/>
  <c r="E1319" i="11"/>
  <c r="G1318" i="11"/>
  <c r="E1318" i="11"/>
  <c r="G1317" i="11"/>
  <c r="E1317" i="11"/>
  <c r="G1316" i="11"/>
  <c r="E1316" i="11"/>
  <c r="E1315" i="11"/>
  <c r="G1324" i="11" s="1"/>
  <c r="E1314" i="11"/>
  <c r="E1313" i="11"/>
  <c r="E1312" i="11"/>
  <c r="E1311" i="11"/>
  <c r="E1310" i="11"/>
  <c r="F1319" i="11" s="1"/>
  <c r="H1319" i="11" s="1"/>
  <c r="I1319" i="11" s="1"/>
  <c r="E1309" i="11"/>
  <c r="F1318" i="11" s="1"/>
  <c r="E1308" i="11"/>
  <c r="F1316" i="11" s="1"/>
  <c r="E1307" i="11"/>
  <c r="G1306" i="11"/>
  <c r="E1306" i="11"/>
  <c r="E1305" i="11"/>
  <c r="E1304" i="11"/>
  <c r="E1303" i="11"/>
  <c r="F1302" i="11"/>
  <c r="E1302" i="11"/>
  <c r="G1301" i="11"/>
  <c r="E1301" i="11"/>
  <c r="F1300" i="11"/>
  <c r="E1300" i="11"/>
  <c r="G1299" i="11"/>
  <c r="E1299" i="11"/>
  <c r="E1298" i="11"/>
  <c r="E1297" i="11"/>
  <c r="F1306" i="11" s="1"/>
  <c r="E1296" i="11"/>
  <c r="E1295" i="11"/>
  <c r="E1294" i="11"/>
  <c r="G1303" i="11" s="1"/>
  <c r="E1293" i="11"/>
  <c r="E1292" i="11"/>
  <c r="E1291" i="11"/>
  <c r="E1290" i="11"/>
  <c r="E1289" i="11"/>
  <c r="E1288" i="11"/>
  <c r="G1287" i="11"/>
  <c r="E1287" i="11"/>
  <c r="F1286" i="11"/>
  <c r="E1286" i="11"/>
  <c r="E1285" i="11"/>
  <c r="E1284" i="11"/>
  <c r="E1283" i="11"/>
  <c r="E1282" i="11"/>
  <c r="E1281" i="11"/>
  <c r="E1280" i="11"/>
  <c r="E1279" i="11"/>
  <c r="E1278" i="11"/>
  <c r="F1285" i="11" s="1"/>
  <c r="E1277" i="11"/>
  <c r="E1276" i="11"/>
  <c r="E1275" i="11"/>
  <c r="E1274" i="11"/>
  <c r="E1273" i="11"/>
  <c r="G1282" i="11" s="1"/>
  <c r="E1272" i="11"/>
  <c r="E1271" i="11"/>
  <c r="G1270" i="11"/>
  <c r="E1270" i="11"/>
  <c r="E1269" i="11"/>
  <c r="E1268" i="11"/>
  <c r="E1267" i="11"/>
  <c r="E1266" i="11"/>
  <c r="E1265" i="11"/>
  <c r="E1264" i="11"/>
  <c r="E1263" i="11"/>
  <c r="G1271" i="11" s="1"/>
  <c r="E1262" i="11"/>
  <c r="E1261" i="11"/>
  <c r="E1260" i="11"/>
  <c r="G1269" i="11" s="1"/>
  <c r="E1259" i="11"/>
  <c r="E1258" i="11"/>
  <c r="F1267" i="11" s="1"/>
  <c r="E1257" i="11"/>
  <c r="E1256" i="11"/>
  <c r="E1255" i="11"/>
  <c r="E1254" i="11"/>
  <c r="E1253" i="11"/>
  <c r="E1252" i="11"/>
  <c r="E1251" i="11"/>
  <c r="E1250" i="11"/>
  <c r="G1249" i="11"/>
  <c r="E1249" i="11"/>
  <c r="G1258" i="11" s="1"/>
  <c r="E1248" i="11"/>
  <c r="G1257" i="11" s="1"/>
  <c r="E1247" i="11"/>
  <c r="G1246" i="11"/>
  <c r="E1246" i="11"/>
  <c r="F1245" i="11"/>
  <c r="E1245" i="11"/>
  <c r="E1244" i="11"/>
  <c r="E1243" i="11"/>
  <c r="E1242" i="11"/>
  <c r="E1241" i="11"/>
  <c r="G1250" i="11" s="1"/>
  <c r="E1240" i="11"/>
  <c r="E1239" i="11"/>
  <c r="G1248" i="11" s="1"/>
  <c r="E1238" i="11"/>
  <c r="G1247" i="11" s="1"/>
  <c r="E1237" i="11"/>
  <c r="E1236" i="11"/>
  <c r="G1245" i="11" s="1"/>
  <c r="E1235" i="11"/>
  <c r="E1234" i="11"/>
  <c r="G1243" i="11" s="1"/>
  <c r="E1233" i="11"/>
  <c r="E1232" i="11"/>
  <c r="G1239" i="11" s="1"/>
  <c r="E1231" i="11"/>
  <c r="E1230" i="11"/>
  <c r="E1229" i="11"/>
  <c r="E1228" i="11"/>
  <c r="E1227" i="11"/>
  <c r="E1226" i="11"/>
  <c r="G1225" i="11"/>
  <c r="E1225" i="11"/>
  <c r="G1234" i="11" s="1"/>
  <c r="E1224" i="11"/>
  <c r="G1233" i="11" s="1"/>
  <c r="E1223" i="11"/>
  <c r="G1222" i="11"/>
  <c r="E1222" i="11"/>
  <c r="F1221" i="11"/>
  <c r="H1221" i="11" s="1"/>
  <c r="I1221" i="11" s="1"/>
  <c r="E1221" i="11"/>
  <c r="E1220" i="11"/>
  <c r="E1219" i="11"/>
  <c r="E1218" i="11"/>
  <c r="E1217" i="11"/>
  <c r="G1226" i="11" s="1"/>
  <c r="E1216" i="11"/>
  <c r="E1215" i="11"/>
  <c r="G1224" i="11" s="1"/>
  <c r="E1214" i="11"/>
  <c r="G1223" i="11" s="1"/>
  <c r="E1213" i="11"/>
  <c r="F1222" i="11" s="1"/>
  <c r="E1212" i="11"/>
  <c r="G1221" i="11" s="1"/>
  <c r="E1211" i="11"/>
  <c r="E1210" i="11"/>
  <c r="E1209" i="11"/>
  <c r="G1218" i="11" s="1"/>
  <c r="E1208" i="11"/>
  <c r="E1207" i="11"/>
  <c r="E1206" i="11"/>
  <c r="E1205" i="11"/>
  <c r="F1214" i="11" s="1"/>
  <c r="E1204" i="11"/>
  <c r="E1203" i="11"/>
  <c r="E1202" i="11"/>
  <c r="E1201" i="11"/>
  <c r="E1200" i="11"/>
  <c r="G1199" i="11"/>
  <c r="E1199" i="11"/>
  <c r="E1198" i="11"/>
  <c r="G1207" i="11" s="1"/>
  <c r="E1197" i="11"/>
  <c r="E1196" i="11"/>
  <c r="E1195" i="11"/>
  <c r="E1194" i="11"/>
  <c r="E1193" i="11"/>
  <c r="G1192" i="11"/>
  <c r="E1192" i="11"/>
  <c r="F1191" i="11"/>
  <c r="E1191" i="11"/>
  <c r="E1190" i="11"/>
  <c r="F1198" i="11" s="1"/>
  <c r="E1189" i="11"/>
  <c r="E1188" i="11"/>
  <c r="E1187" i="11"/>
  <c r="F1186" i="11"/>
  <c r="E1186" i="11"/>
  <c r="G1195" i="11" s="1"/>
  <c r="E1185" i="11"/>
  <c r="E1184" i="11"/>
  <c r="E1183" i="11"/>
  <c r="F1192" i="11" s="1"/>
  <c r="H1192" i="11" s="1"/>
  <c r="I1192" i="11" s="1"/>
  <c r="E1182" i="11"/>
  <c r="G1191" i="11" s="1"/>
  <c r="E1181" i="11"/>
  <c r="G1190" i="11" s="1"/>
  <c r="E1180" i="11"/>
  <c r="G1188" i="11" s="1"/>
  <c r="E1179" i="11"/>
  <c r="E1178" i="11"/>
  <c r="E1177" i="11"/>
  <c r="E1176" i="11"/>
  <c r="E1175" i="11"/>
  <c r="G1184" i="11" s="1"/>
  <c r="E1174" i="11"/>
  <c r="E1173" i="11"/>
  <c r="E1172" i="11"/>
  <c r="E1171" i="11"/>
  <c r="E1170" i="11"/>
  <c r="E1169" i="11"/>
  <c r="G1168" i="11"/>
  <c r="E1168" i="11"/>
  <c r="E1167" i="11"/>
  <c r="E1166" i="11"/>
  <c r="E1165" i="11"/>
  <c r="E1164" i="11"/>
  <c r="G1163" i="11"/>
  <c r="E1163" i="11"/>
  <c r="G1172" i="11" s="1"/>
  <c r="E1162" i="11"/>
  <c r="G1171" i="11" s="1"/>
  <c r="E1161" i="11"/>
  <c r="E1160" i="11"/>
  <c r="E1159" i="11"/>
  <c r="F1168" i="11" s="1"/>
  <c r="E1158" i="11"/>
  <c r="E1157" i="11"/>
  <c r="G1156" i="11"/>
  <c r="E1156" i="11"/>
  <c r="F1155" i="11"/>
  <c r="E1155" i="11"/>
  <c r="G1164" i="11" s="1"/>
  <c r="E1154" i="11"/>
  <c r="F1162" i="11" s="1"/>
  <c r="E1153" i="11"/>
  <c r="E1152" i="11"/>
  <c r="E1151" i="11"/>
  <c r="F1150" i="11"/>
  <c r="E1150" i="11"/>
  <c r="G1159" i="11" s="1"/>
  <c r="E1149" i="11"/>
  <c r="E1148" i="11"/>
  <c r="E1147" i="11"/>
  <c r="F1156" i="11" s="1"/>
  <c r="H1156" i="11" s="1"/>
  <c r="I1156" i="11" s="1"/>
  <c r="E1146" i="11"/>
  <c r="G1155" i="11" s="1"/>
  <c r="E1145" i="11"/>
  <c r="G1154" i="11" s="1"/>
  <c r="E1144" i="11"/>
  <c r="F1153" i="11" s="1"/>
  <c r="E1143" i="11"/>
  <c r="G1152" i="11" s="1"/>
  <c r="E1142" i="11"/>
  <c r="E1141" i="11"/>
  <c r="E1140" i="11"/>
  <c r="E1139" i="11"/>
  <c r="G1148" i="11" s="1"/>
  <c r="E1138" i="11"/>
  <c r="E1137" i="11"/>
  <c r="E1136" i="11"/>
  <c r="E1135" i="11"/>
  <c r="E1134" i="11"/>
  <c r="E1133" i="11"/>
  <c r="G1132" i="11"/>
  <c r="E1132" i="11"/>
  <c r="E1131" i="11"/>
  <c r="E1130" i="11"/>
  <c r="E1129" i="11"/>
  <c r="E1128" i="11"/>
  <c r="G1127" i="11"/>
  <c r="E1127" i="11"/>
  <c r="G1136" i="11" s="1"/>
  <c r="E1126" i="11"/>
  <c r="G1135" i="11" s="1"/>
  <c r="E1125" i="11"/>
  <c r="E1124" i="11"/>
  <c r="E1123" i="11"/>
  <c r="G1129" i="11" s="1"/>
  <c r="E1122" i="11"/>
  <c r="E1121" i="11"/>
  <c r="G1120" i="11"/>
  <c r="E1120" i="11"/>
  <c r="F1119" i="11"/>
  <c r="E1119" i="11"/>
  <c r="G1128" i="11" s="1"/>
  <c r="E1118" i="11"/>
  <c r="F1126" i="11" s="1"/>
  <c r="E1117" i="11"/>
  <c r="E1116" i="11"/>
  <c r="G1125" i="11" s="1"/>
  <c r="E1115" i="11"/>
  <c r="F1114" i="11"/>
  <c r="E1114" i="11"/>
  <c r="G1123" i="11" s="1"/>
  <c r="E1113" i="11"/>
  <c r="E1112" i="11"/>
  <c r="E1111" i="11"/>
  <c r="F1116" i="11" s="1"/>
  <c r="H1116" i="11" s="1"/>
  <c r="I1116" i="11" s="1"/>
  <c r="E1110" i="11"/>
  <c r="G1119" i="11" s="1"/>
  <c r="E1109" i="11"/>
  <c r="G1118" i="11" s="1"/>
  <c r="E1108" i="11"/>
  <c r="G1117" i="11" s="1"/>
  <c r="E1107" i="11"/>
  <c r="G1116" i="11" s="1"/>
  <c r="E1106" i="11"/>
  <c r="E1105" i="11"/>
  <c r="E1104" i="11"/>
  <c r="E1103" i="11"/>
  <c r="G1112" i="11" s="1"/>
  <c r="E1102" i="11"/>
  <c r="E1101" i="11"/>
  <c r="E1100" i="11"/>
  <c r="E1099" i="11"/>
  <c r="E1098" i="11"/>
  <c r="E1097" i="11"/>
  <c r="G1096" i="11"/>
  <c r="E1096" i="11"/>
  <c r="E1095" i="11"/>
  <c r="E1094" i="11"/>
  <c r="E1093" i="11"/>
  <c r="E1092" i="11"/>
  <c r="E1091" i="11"/>
  <c r="E1090" i="11"/>
  <c r="E1089" i="11"/>
  <c r="E1088" i="11"/>
  <c r="E1087" i="11"/>
  <c r="G1093" i="11" s="1"/>
  <c r="E1086" i="11"/>
  <c r="E1085" i="11"/>
  <c r="G1094" i="11" s="1"/>
  <c r="E1084" i="11"/>
  <c r="E1083" i="11"/>
  <c r="E1082" i="11"/>
  <c r="E1081" i="11"/>
  <c r="E1080" i="11"/>
  <c r="E1079" i="11"/>
  <c r="E1078" i="11"/>
  <c r="G1080" i="11" s="1"/>
  <c r="E1077" i="11"/>
  <c r="E1076" i="11"/>
  <c r="E1075" i="11"/>
  <c r="E1074" i="11"/>
  <c r="G1073" i="11"/>
  <c r="E1073" i="11"/>
  <c r="E1072" i="11"/>
  <c r="F1071" i="11"/>
  <c r="E1071" i="11"/>
  <c r="E1070" i="11"/>
  <c r="G1069" i="11"/>
  <c r="E1069" i="11"/>
  <c r="G1078" i="11" s="1"/>
  <c r="E1068" i="11"/>
  <c r="E1067" i="11"/>
  <c r="E1066" i="11"/>
  <c r="E1065" i="11"/>
  <c r="E1064" i="11"/>
  <c r="E1063" i="11"/>
  <c r="E1062" i="11"/>
  <c r="E1061" i="11"/>
  <c r="E1060" i="11"/>
  <c r="E1059" i="11"/>
  <c r="G1068" i="11" s="1"/>
  <c r="E1058" i="11"/>
  <c r="F1066" i="11" s="1"/>
  <c r="G1057" i="11"/>
  <c r="E1057" i="11"/>
  <c r="E1056" i="11"/>
  <c r="F1055" i="11"/>
  <c r="E1055" i="11"/>
  <c r="E1054" i="11"/>
  <c r="E1053" i="11"/>
  <c r="E1052" i="11"/>
  <c r="E1051" i="11"/>
  <c r="E1050" i="11"/>
  <c r="E1049" i="11"/>
  <c r="E1048" i="11"/>
  <c r="E1047" i="11"/>
  <c r="G1056" i="11" s="1"/>
  <c r="E1046" i="11"/>
  <c r="E1045" i="11"/>
  <c r="E1044" i="11"/>
  <c r="E1043" i="11"/>
  <c r="E1042" i="11"/>
  <c r="E1041" i="11"/>
  <c r="G1045" i="11" s="1"/>
  <c r="E1040" i="11"/>
  <c r="E1039" i="11"/>
  <c r="E1038" i="11"/>
  <c r="E1037" i="11"/>
  <c r="E1036" i="11"/>
  <c r="E1035" i="11"/>
  <c r="E1034" i="11"/>
  <c r="E1033" i="11"/>
  <c r="E1032" i="11"/>
  <c r="E1031" i="11"/>
  <c r="E1030" i="11"/>
  <c r="E1029" i="11"/>
  <c r="E1028" i="11"/>
  <c r="E1027" i="11"/>
  <c r="E1026" i="11"/>
  <c r="E1025" i="11"/>
  <c r="E1024" i="11"/>
  <c r="E1023" i="11"/>
  <c r="E1022" i="11"/>
  <c r="G1021" i="11"/>
  <c r="E1021" i="11"/>
  <c r="F1020" i="11"/>
  <c r="E1020" i="11"/>
  <c r="G1029" i="11" s="1"/>
  <c r="E1019" i="11"/>
  <c r="F1018" i="11"/>
  <c r="E1018" i="11"/>
  <c r="E1017" i="11"/>
  <c r="E1016" i="11"/>
  <c r="E1015" i="11"/>
  <c r="E1014" i="11"/>
  <c r="E1013" i="11"/>
  <c r="G1020" i="11" s="1"/>
  <c r="H1020" i="11" s="1"/>
  <c r="I1020" i="11" s="1"/>
  <c r="E1012" i="11"/>
  <c r="E1011" i="11"/>
  <c r="E1010" i="11"/>
  <c r="E1009" i="11"/>
  <c r="G1018" i="11" s="1"/>
  <c r="E1008" i="11"/>
  <c r="G1017" i="11" s="1"/>
  <c r="E1007" i="11"/>
  <c r="E1006" i="11"/>
  <c r="F1015" i="11" s="1"/>
  <c r="E1005" i="11"/>
  <c r="E1004" i="11"/>
  <c r="E1003" i="11"/>
  <c r="G1012" i="11" s="1"/>
  <c r="E1002" i="11"/>
  <c r="E1001" i="11"/>
  <c r="G1009" i="11" s="1"/>
  <c r="E1000" i="11"/>
  <c r="E999" i="11"/>
  <c r="E998" i="11"/>
  <c r="E997" i="11"/>
  <c r="E996" i="11"/>
  <c r="G1005" i="11" s="1"/>
  <c r="F995" i="11"/>
  <c r="E995" i="11"/>
  <c r="E994" i="11"/>
  <c r="E993" i="11"/>
  <c r="G995" i="11" s="1"/>
  <c r="E992" i="11"/>
  <c r="E991" i="11"/>
  <c r="E990" i="11"/>
  <c r="E989" i="11"/>
  <c r="G997" i="11" s="1"/>
  <c r="E988" i="11"/>
  <c r="E987" i="11"/>
  <c r="E986" i="11"/>
  <c r="G985" i="11"/>
  <c r="E985" i="11"/>
  <c r="F984" i="11"/>
  <c r="E984" i="11"/>
  <c r="G993" i="11" s="1"/>
  <c r="E983" i="11"/>
  <c r="F982" i="11"/>
  <c r="E982" i="11"/>
  <c r="E981" i="11"/>
  <c r="E980" i="11"/>
  <c r="E979" i="11"/>
  <c r="E978" i="11"/>
  <c r="E977" i="11"/>
  <c r="G984" i="11" s="1"/>
  <c r="E976" i="11"/>
  <c r="E975" i="11"/>
  <c r="E974" i="11"/>
  <c r="E973" i="11"/>
  <c r="G982" i="11" s="1"/>
  <c r="E972" i="11"/>
  <c r="G981" i="11" s="1"/>
  <c r="E971" i="11"/>
  <c r="E970" i="11"/>
  <c r="E969" i="11"/>
  <c r="G968" i="11"/>
  <c r="E968" i="11"/>
  <c r="E967" i="11"/>
  <c r="E966" i="11"/>
  <c r="E965" i="11"/>
  <c r="E964" i="11"/>
  <c r="E963" i="11"/>
  <c r="E962" i="11"/>
  <c r="E961" i="11"/>
  <c r="E960" i="11"/>
  <c r="E959" i="11"/>
  <c r="E958" i="11"/>
  <c r="G967" i="11" s="1"/>
  <c r="E957" i="11"/>
  <c r="F966" i="11" s="1"/>
  <c r="E956" i="11"/>
  <c r="E955" i="11"/>
  <c r="E954" i="11"/>
  <c r="E953" i="11"/>
  <c r="F962" i="11" s="1"/>
  <c r="E952" i="11"/>
  <c r="E951" i="11"/>
  <c r="E950" i="11"/>
  <c r="E949" i="11"/>
  <c r="E948" i="11"/>
  <c r="E947" i="11"/>
  <c r="E946" i="11"/>
  <c r="F955" i="11" s="1"/>
  <c r="E945" i="11"/>
  <c r="F954" i="11" s="1"/>
  <c r="E944" i="11"/>
  <c r="E943" i="11"/>
  <c r="E942" i="11"/>
  <c r="E941" i="11"/>
  <c r="F950" i="11" s="1"/>
  <c r="E940" i="11"/>
  <c r="E939" i="11"/>
  <c r="E938" i="11"/>
  <c r="E937" i="11"/>
  <c r="E936" i="11"/>
  <c r="E935" i="11"/>
  <c r="E934" i="11"/>
  <c r="F943" i="11" s="1"/>
  <c r="E933" i="11"/>
  <c r="F942" i="11" s="1"/>
  <c r="E932" i="11"/>
  <c r="E931" i="11"/>
  <c r="E930" i="11"/>
  <c r="E929" i="11"/>
  <c r="F938" i="11" s="1"/>
  <c r="E928" i="11"/>
  <c r="E927" i="11"/>
  <c r="E926" i="11"/>
  <c r="E925" i="11"/>
  <c r="E924" i="11"/>
  <c r="E923" i="11"/>
  <c r="E922" i="11"/>
  <c r="F931" i="11" s="1"/>
  <c r="E921" i="11"/>
  <c r="F930" i="11" s="1"/>
  <c r="E920" i="11"/>
  <c r="E919" i="11"/>
  <c r="E918" i="11"/>
  <c r="E917" i="11"/>
  <c r="F926" i="11" s="1"/>
  <c r="E916" i="11"/>
  <c r="E915" i="11"/>
  <c r="E914" i="11"/>
  <c r="E913" i="11"/>
  <c r="E912" i="11"/>
  <c r="E911" i="11"/>
  <c r="E910" i="11"/>
  <c r="F919" i="11" s="1"/>
  <c r="E909" i="11"/>
  <c r="F918" i="11" s="1"/>
  <c r="E908" i="11"/>
  <c r="E907" i="11"/>
  <c r="E906" i="11"/>
  <c r="E905" i="11"/>
  <c r="F914" i="11" s="1"/>
  <c r="E904" i="11"/>
  <c r="E903" i="11"/>
  <c r="F911" i="11" s="1"/>
  <c r="E902" i="11"/>
  <c r="E901" i="11"/>
  <c r="E900" i="11"/>
  <c r="E899" i="11"/>
  <c r="E898" i="11"/>
  <c r="G907" i="11" s="1"/>
  <c r="E897" i="11"/>
  <c r="E896" i="11"/>
  <c r="E895" i="11"/>
  <c r="G894" i="11"/>
  <c r="E894" i="11"/>
  <c r="G899" i="11" s="1"/>
  <c r="E893" i="11"/>
  <c r="E892" i="11"/>
  <c r="F901" i="11" s="1"/>
  <c r="E891" i="11"/>
  <c r="G890" i="11"/>
  <c r="E890" i="11"/>
  <c r="E889" i="11"/>
  <c r="E888" i="11"/>
  <c r="E887" i="11"/>
  <c r="G896" i="11" s="1"/>
  <c r="E886" i="11"/>
  <c r="G895" i="11" s="1"/>
  <c r="F885" i="11"/>
  <c r="E885" i="11"/>
  <c r="F894" i="11" s="1"/>
  <c r="H894" i="11" s="1"/>
  <c r="I894" i="11" s="1"/>
  <c r="E884" i="11"/>
  <c r="E883" i="11"/>
  <c r="E882" i="11"/>
  <c r="E881" i="11"/>
  <c r="F889" i="11" s="1"/>
  <c r="E880" i="11"/>
  <c r="E879" i="11"/>
  <c r="G888" i="11" s="1"/>
  <c r="E878" i="11"/>
  <c r="G887" i="11" s="1"/>
  <c r="E877" i="11"/>
  <c r="G886" i="11" s="1"/>
  <c r="E876" i="11"/>
  <c r="E875" i="11"/>
  <c r="G884" i="11" s="1"/>
  <c r="E874" i="11"/>
  <c r="G882" i="11" s="1"/>
  <c r="E873" i="11"/>
  <c r="E872" i="11"/>
  <c r="E871" i="11"/>
  <c r="E870" i="11"/>
  <c r="G879" i="11" s="1"/>
  <c r="E869" i="11"/>
  <c r="G876" i="11" s="1"/>
  <c r="E868" i="11"/>
  <c r="F877" i="11" s="1"/>
  <c r="E867" i="11"/>
  <c r="E866" i="11"/>
  <c r="G875" i="11" s="1"/>
  <c r="E865" i="11"/>
  <c r="F874" i="11" s="1"/>
  <c r="E864" i="11"/>
  <c r="G873" i="11" s="1"/>
  <c r="E863" i="11"/>
  <c r="G872" i="11" s="1"/>
  <c r="G862" i="11"/>
  <c r="E862" i="11"/>
  <c r="G870" i="11" s="1"/>
  <c r="E861" i="11"/>
  <c r="E860" i="11"/>
  <c r="E859" i="11"/>
  <c r="E858" i="11"/>
  <c r="G867" i="11" s="1"/>
  <c r="E857" i="11"/>
  <c r="G864" i="11" s="1"/>
  <c r="E856" i="11"/>
  <c r="F865" i="11" s="1"/>
  <c r="E855" i="11"/>
  <c r="E854" i="11"/>
  <c r="G863" i="11" s="1"/>
  <c r="E853" i="11"/>
  <c r="F862" i="11" s="1"/>
  <c r="E852" i="11"/>
  <c r="G861" i="11" s="1"/>
  <c r="E851" i="11"/>
  <c r="G860" i="11" s="1"/>
  <c r="E850" i="11"/>
  <c r="G858" i="11" s="1"/>
  <c r="F849" i="11"/>
  <c r="H849" i="11" s="1"/>
  <c r="I849" i="11" s="1"/>
  <c r="E849" i="11"/>
  <c r="E848" i="11"/>
  <c r="G850" i="11" s="1"/>
  <c r="E847" i="11"/>
  <c r="E846" i="11"/>
  <c r="G855" i="11" s="1"/>
  <c r="E845" i="11"/>
  <c r="G852" i="11" s="1"/>
  <c r="E844" i="11"/>
  <c r="F853" i="11" s="1"/>
  <c r="E843" i="11"/>
  <c r="E842" i="11"/>
  <c r="G851" i="11" s="1"/>
  <c r="E841" i="11"/>
  <c r="F850" i="11" s="1"/>
  <c r="E840" i="11"/>
  <c r="G849" i="11" s="1"/>
  <c r="E839" i="11"/>
  <c r="G848" i="11" s="1"/>
  <c r="E838" i="11"/>
  <c r="G846" i="11" s="1"/>
  <c r="E837" i="11"/>
  <c r="E836" i="11"/>
  <c r="E835" i="11"/>
  <c r="G844" i="11" s="1"/>
  <c r="E834" i="11"/>
  <c r="E833" i="11"/>
  <c r="E832" i="11"/>
  <c r="F841" i="11" s="1"/>
  <c r="E831" i="11"/>
  <c r="E830" i="11"/>
  <c r="E829" i="11"/>
  <c r="G837" i="11" s="1"/>
  <c r="E828" i="11"/>
  <c r="E827" i="11"/>
  <c r="G836" i="11" s="1"/>
  <c r="G826" i="11"/>
  <c r="E826" i="11"/>
  <c r="G834" i="11" s="1"/>
  <c r="F825" i="11"/>
  <c r="E825" i="11"/>
  <c r="E824" i="11"/>
  <c r="E823" i="11"/>
  <c r="F832" i="11" s="1"/>
  <c r="E822" i="11"/>
  <c r="G831" i="11" s="1"/>
  <c r="E821" i="11"/>
  <c r="G828" i="11" s="1"/>
  <c r="E820" i="11"/>
  <c r="F829" i="11" s="1"/>
  <c r="E819" i="11"/>
  <c r="F828" i="11" s="1"/>
  <c r="H828" i="11" s="1"/>
  <c r="I828" i="11" s="1"/>
  <c r="E818" i="11"/>
  <c r="G827" i="11" s="1"/>
  <c r="E817" i="11"/>
  <c r="G825" i="11" s="1"/>
  <c r="E816" i="11"/>
  <c r="E815" i="11"/>
  <c r="G824" i="11" s="1"/>
  <c r="E814" i="11"/>
  <c r="G823" i="11" s="1"/>
  <c r="E813" i="11"/>
  <c r="G822" i="11" s="1"/>
  <c r="E812" i="11"/>
  <c r="E811" i="11"/>
  <c r="F820" i="11" s="1"/>
  <c r="E810" i="11"/>
  <c r="G819" i="11" s="1"/>
  <c r="E809" i="11"/>
  <c r="E808" i="11"/>
  <c r="E807" i="11"/>
  <c r="E806" i="11"/>
  <c r="E805" i="11"/>
  <c r="E804" i="11"/>
  <c r="F803" i="11"/>
  <c r="E803" i="11"/>
  <c r="G802" i="11"/>
  <c r="E802" i="11"/>
  <c r="F801" i="11"/>
  <c r="E801" i="11"/>
  <c r="G810" i="11" s="1"/>
  <c r="E800" i="11"/>
  <c r="G799" i="11"/>
  <c r="E799" i="11"/>
  <c r="E798" i="11"/>
  <c r="E797" i="11"/>
  <c r="E796" i="11"/>
  <c r="F805" i="11" s="1"/>
  <c r="E795" i="11"/>
  <c r="F804" i="11" s="1"/>
  <c r="E794" i="11"/>
  <c r="G803" i="11" s="1"/>
  <c r="H803" i="11" s="1"/>
  <c r="I803" i="11" s="1"/>
  <c r="E793" i="11"/>
  <c r="F802" i="11" s="1"/>
  <c r="E792" i="11"/>
  <c r="G801" i="11" s="1"/>
  <c r="E791" i="11"/>
  <c r="G800" i="11" s="1"/>
  <c r="E790" i="11"/>
  <c r="F799" i="11" s="1"/>
  <c r="E789" i="11"/>
  <c r="G798" i="11" s="1"/>
  <c r="E788" i="11"/>
  <c r="E787" i="11"/>
  <c r="E786" i="11"/>
  <c r="E785" i="11"/>
  <c r="E784" i="11"/>
  <c r="F793" i="11" s="1"/>
  <c r="E783" i="11"/>
  <c r="F792" i="11" s="1"/>
  <c r="E782" i="11"/>
  <c r="G791" i="11" s="1"/>
  <c r="E781" i="11"/>
  <c r="E780" i="11"/>
  <c r="G789" i="11" s="1"/>
  <c r="E779" i="11"/>
  <c r="G778" i="11"/>
  <c r="E778" i="11"/>
  <c r="F777" i="11"/>
  <c r="H777" i="11" s="1"/>
  <c r="I777" i="11" s="1"/>
  <c r="E777" i="11"/>
  <c r="G786" i="11" s="1"/>
  <c r="E776" i="11"/>
  <c r="F782" i="11" s="1"/>
  <c r="E775" i="11"/>
  <c r="E774" i="11"/>
  <c r="E773" i="11"/>
  <c r="E772" i="11"/>
  <c r="F781" i="11" s="1"/>
  <c r="E771" i="11"/>
  <c r="F780" i="11" s="1"/>
  <c r="E770" i="11"/>
  <c r="E769" i="11"/>
  <c r="F778" i="11" s="1"/>
  <c r="E768" i="11"/>
  <c r="G777" i="11" s="1"/>
  <c r="E767" i="11"/>
  <c r="G776" i="11" s="1"/>
  <c r="E766" i="11"/>
  <c r="E765" i="11"/>
  <c r="E764" i="11"/>
  <c r="E763" i="11"/>
  <c r="E762" i="11"/>
  <c r="E761" i="11"/>
  <c r="G760" i="11"/>
  <c r="E760" i="11"/>
  <c r="E759" i="11"/>
  <c r="E758" i="11"/>
  <c r="E757" i="11"/>
  <c r="E756" i="11"/>
  <c r="E755" i="11"/>
  <c r="G764" i="11" s="1"/>
  <c r="E754" i="11"/>
  <c r="E753" i="11"/>
  <c r="E752" i="11"/>
  <c r="F751" i="11"/>
  <c r="E751" i="11"/>
  <c r="F760" i="11" s="1"/>
  <c r="E750" i="11"/>
  <c r="E749" i="11"/>
  <c r="E748" i="11"/>
  <c r="F757" i="11" s="1"/>
  <c r="E747" i="11"/>
  <c r="F756" i="11" s="1"/>
  <c r="E746" i="11"/>
  <c r="E745" i="11"/>
  <c r="G754" i="11" s="1"/>
  <c r="G744" i="11"/>
  <c r="E744" i="11"/>
  <c r="F743" i="11"/>
  <c r="E743" i="11"/>
  <c r="F752" i="11" s="1"/>
  <c r="E742" i="11"/>
  <c r="E741" i="11"/>
  <c r="E740" i="11"/>
  <c r="E739" i="11"/>
  <c r="E738" i="11"/>
  <c r="G747" i="11" s="1"/>
  <c r="E737" i="11"/>
  <c r="G746" i="11" s="1"/>
  <c r="E736" i="11"/>
  <c r="E735" i="11"/>
  <c r="F744" i="11" s="1"/>
  <c r="E734" i="11"/>
  <c r="G740" i="11" s="1"/>
  <c r="E733" i="11"/>
  <c r="G742" i="11" s="1"/>
  <c r="E732" i="11"/>
  <c r="G741" i="11" s="1"/>
  <c r="F731" i="11"/>
  <c r="E731" i="11"/>
  <c r="F740" i="11" s="1"/>
  <c r="E730" i="11"/>
  <c r="G732" i="11" s="1"/>
  <c r="E729" i="11"/>
  <c r="E728" i="11"/>
  <c r="G737" i="11" s="1"/>
  <c r="E727" i="11"/>
  <c r="E726" i="11"/>
  <c r="G735" i="11" s="1"/>
  <c r="E725" i="11"/>
  <c r="G734" i="11" s="1"/>
  <c r="E724" i="11"/>
  <c r="E723" i="11"/>
  <c r="E722" i="11"/>
  <c r="G728" i="11" s="1"/>
  <c r="E721" i="11"/>
  <c r="G730" i="11" s="1"/>
  <c r="E720" i="11"/>
  <c r="G729" i="11" s="1"/>
  <c r="E719" i="11"/>
  <c r="F728" i="11" s="1"/>
  <c r="E718" i="11"/>
  <c r="E717" i="11"/>
  <c r="E716" i="11"/>
  <c r="E715" i="11"/>
  <c r="E714" i="11"/>
  <c r="E713" i="11"/>
  <c r="E712" i="11"/>
  <c r="G721" i="11" s="1"/>
  <c r="E711" i="11"/>
  <c r="E710" i="11"/>
  <c r="G716" i="11" s="1"/>
  <c r="E709" i="11"/>
  <c r="G718" i="11" s="1"/>
  <c r="G708" i="11"/>
  <c r="E708" i="11"/>
  <c r="G717" i="11" s="1"/>
  <c r="F707" i="11"/>
  <c r="E707" i="11"/>
  <c r="F716" i="11" s="1"/>
  <c r="E706" i="11"/>
  <c r="E705" i="11"/>
  <c r="G712" i="11" s="1"/>
  <c r="E704" i="11"/>
  <c r="G713" i="11" s="1"/>
  <c r="E703" i="11"/>
  <c r="F712" i="11" s="1"/>
  <c r="E702" i="11"/>
  <c r="G710" i="11" s="1"/>
  <c r="E701" i="11"/>
  <c r="F710" i="11" s="1"/>
  <c r="E700" i="11"/>
  <c r="G709" i="11" s="1"/>
  <c r="E699" i="11"/>
  <c r="F708" i="11" s="1"/>
  <c r="E698" i="11"/>
  <c r="G704" i="11" s="1"/>
  <c r="E697" i="11"/>
  <c r="G706" i="11" s="1"/>
  <c r="E696" i="11"/>
  <c r="G705" i="11" s="1"/>
  <c r="E695" i="11"/>
  <c r="E694" i="11"/>
  <c r="E693" i="11"/>
  <c r="G700" i="11" s="1"/>
  <c r="E692" i="11"/>
  <c r="E691" i="11"/>
  <c r="F700" i="11" s="1"/>
  <c r="E690" i="11"/>
  <c r="E689" i="11"/>
  <c r="F698" i="11" s="1"/>
  <c r="E688" i="11"/>
  <c r="G697" i="11" s="1"/>
  <c r="E687" i="11"/>
  <c r="F696" i="11" s="1"/>
  <c r="E686" i="11"/>
  <c r="G692" i="11" s="1"/>
  <c r="E685" i="11"/>
  <c r="G694" i="11" s="1"/>
  <c r="G684" i="11"/>
  <c r="E684" i="11"/>
  <c r="G693" i="11" s="1"/>
  <c r="F683" i="11"/>
  <c r="E683" i="11"/>
  <c r="E682" i="11"/>
  <c r="E681" i="11"/>
  <c r="G688" i="11" s="1"/>
  <c r="E680" i="11"/>
  <c r="E679" i="11"/>
  <c r="F688" i="11" s="1"/>
  <c r="H688" i="11" s="1"/>
  <c r="I688" i="11" s="1"/>
  <c r="E678" i="11"/>
  <c r="G686" i="11" s="1"/>
  <c r="E677" i="11"/>
  <c r="F686" i="11" s="1"/>
  <c r="E676" i="11"/>
  <c r="G685" i="11" s="1"/>
  <c r="E675" i="11"/>
  <c r="F684" i="11" s="1"/>
  <c r="E674" i="11"/>
  <c r="G680" i="11" s="1"/>
  <c r="E673" i="11"/>
  <c r="G682" i="11" s="1"/>
  <c r="G672" i="11"/>
  <c r="E672" i="11"/>
  <c r="G681" i="11" s="1"/>
  <c r="F671" i="11"/>
  <c r="E671" i="11"/>
  <c r="F680" i="11" s="1"/>
  <c r="E670" i="11"/>
  <c r="E669" i="11"/>
  <c r="G676" i="11" s="1"/>
  <c r="E668" i="11"/>
  <c r="E667" i="11"/>
  <c r="E666" i="11"/>
  <c r="G675" i="11" s="1"/>
  <c r="E665" i="11"/>
  <c r="G674" i="11" s="1"/>
  <c r="E664" i="11"/>
  <c r="G673" i="11" s="1"/>
  <c r="E663" i="11"/>
  <c r="F672" i="11" s="1"/>
  <c r="E662" i="11"/>
  <c r="G668" i="11" s="1"/>
  <c r="E661" i="11"/>
  <c r="G670" i="11" s="1"/>
  <c r="E660" i="11"/>
  <c r="G669" i="11" s="1"/>
  <c r="F659" i="11"/>
  <c r="E659" i="11"/>
  <c r="F668" i="11" s="1"/>
  <c r="H668" i="11" s="1"/>
  <c r="I668" i="11" s="1"/>
  <c r="E658" i="11"/>
  <c r="E657" i="11"/>
  <c r="E656" i="11"/>
  <c r="E655" i="11"/>
  <c r="E654" i="11"/>
  <c r="G663" i="11" s="1"/>
  <c r="F653" i="11"/>
  <c r="E653" i="11"/>
  <c r="G662" i="11" s="1"/>
  <c r="E652" i="11"/>
  <c r="G660" i="11" s="1"/>
  <c r="E651" i="11"/>
  <c r="E650" i="11"/>
  <c r="G656" i="11" s="1"/>
  <c r="E649" i="11"/>
  <c r="G648" i="11"/>
  <c r="E648" i="11"/>
  <c r="G657" i="11" s="1"/>
  <c r="F647" i="11"/>
  <c r="E647" i="11"/>
  <c r="E646" i="11"/>
  <c r="E645" i="11"/>
  <c r="E644" i="11"/>
  <c r="E643" i="11"/>
  <c r="E642" i="11"/>
  <c r="G651" i="11" s="1"/>
  <c r="F641" i="11"/>
  <c r="E641" i="11"/>
  <c r="G650" i="11" s="1"/>
  <c r="E640" i="11"/>
  <c r="E639" i="11"/>
  <c r="F648" i="11" s="1"/>
  <c r="H648" i="11" s="1"/>
  <c r="I648" i="11" s="1"/>
  <c r="E638" i="11"/>
  <c r="G644" i="11" s="1"/>
  <c r="E637" i="11"/>
  <c r="G646" i="11" s="1"/>
  <c r="E636" i="11"/>
  <c r="G645" i="11" s="1"/>
  <c r="F635" i="11"/>
  <c r="E635" i="11"/>
  <c r="F644" i="11" s="1"/>
  <c r="E634" i="11"/>
  <c r="G642" i="11" s="1"/>
  <c r="E633" i="11"/>
  <c r="E632" i="11"/>
  <c r="E631" i="11"/>
  <c r="G630" i="11"/>
  <c r="E630" i="11"/>
  <c r="G639" i="11" s="1"/>
  <c r="F629" i="11"/>
  <c r="E629" i="11"/>
  <c r="E628" i="11"/>
  <c r="E627" i="11"/>
  <c r="E626" i="11"/>
  <c r="G632" i="11" s="1"/>
  <c r="E625" i="11"/>
  <c r="G634" i="11" s="1"/>
  <c r="E624" i="11"/>
  <c r="G633" i="11" s="1"/>
  <c r="F623" i="11"/>
  <c r="E623" i="11"/>
  <c r="F632" i="11" s="1"/>
  <c r="E622" i="11"/>
  <c r="E621" i="11"/>
  <c r="G629" i="11" s="1"/>
  <c r="E620" i="11"/>
  <c r="E619" i="11"/>
  <c r="E618" i="11"/>
  <c r="G627" i="11" s="1"/>
  <c r="F617" i="11"/>
  <c r="E617" i="11"/>
  <c r="G626" i="11" s="1"/>
  <c r="E616" i="11"/>
  <c r="G624" i="11" s="1"/>
  <c r="E615" i="11"/>
  <c r="E614" i="11"/>
  <c r="G623" i="11" s="1"/>
  <c r="E613" i="11"/>
  <c r="G612" i="11"/>
  <c r="E612" i="11"/>
  <c r="G621" i="11" s="1"/>
  <c r="E611" i="11"/>
  <c r="E610" i="11"/>
  <c r="E609" i="11"/>
  <c r="E608" i="11"/>
  <c r="E607" i="11"/>
  <c r="E606" i="11"/>
  <c r="G615" i="11" s="1"/>
  <c r="E605" i="11"/>
  <c r="G614" i="11" s="1"/>
  <c r="E604" i="11"/>
  <c r="E603" i="11"/>
  <c r="E602" i="11"/>
  <c r="E601" i="11"/>
  <c r="E600" i="11"/>
  <c r="E599" i="11"/>
  <c r="E598" i="11"/>
  <c r="E597" i="11"/>
  <c r="E596" i="11"/>
  <c r="E595" i="11"/>
  <c r="E594" i="11"/>
  <c r="E593" i="11"/>
  <c r="E592" i="11"/>
  <c r="E591" i="11"/>
  <c r="E590" i="11"/>
  <c r="E589" i="11"/>
  <c r="E588" i="11"/>
  <c r="E587" i="11"/>
  <c r="E586" i="11"/>
  <c r="E585" i="11"/>
  <c r="E584" i="11"/>
  <c r="E583" i="11"/>
  <c r="E582" i="11"/>
  <c r="G591" i="11" s="1"/>
  <c r="E581" i="11"/>
  <c r="E580" i="11"/>
  <c r="E579" i="11"/>
  <c r="E578" i="11"/>
  <c r="E577" i="11"/>
  <c r="E576" i="11"/>
  <c r="E575" i="11"/>
  <c r="E574" i="11"/>
  <c r="E573" i="11"/>
  <c r="G582" i="11" s="1"/>
  <c r="E572" i="11"/>
  <c r="E571" i="11"/>
  <c r="E570" i="11"/>
  <c r="F579" i="11" s="1"/>
  <c r="E569" i="11"/>
  <c r="G578" i="11" s="1"/>
  <c r="F568" i="11"/>
  <c r="E568" i="11"/>
  <c r="E567" i="11"/>
  <c r="E566" i="11"/>
  <c r="E565" i="11"/>
  <c r="G574" i="11" s="1"/>
  <c r="E564" i="11"/>
  <c r="G573" i="11" s="1"/>
  <c r="E563" i="11"/>
  <c r="E562" i="11"/>
  <c r="E561" i="11"/>
  <c r="G567" i="11" s="1"/>
  <c r="E560" i="11"/>
  <c r="E559" i="11"/>
  <c r="E558" i="11"/>
  <c r="F567" i="11" s="1"/>
  <c r="E557" i="11"/>
  <c r="F556" i="11"/>
  <c r="E556" i="11"/>
  <c r="E555" i="11"/>
  <c r="F564" i="11" s="1"/>
  <c r="E554" i="11"/>
  <c r="E553" i="11"/>
  <c r="E552" i="11"/>
  <c r="E551" i="11"/>
  <c r="G557" i="11" s="1"/>
  <c r="E550" i="11"/>
  <c r="E549" i="11"/>
  <c r="G555" i="11" s="1"/>
  <c r="E548" i="11"/>
  <c r="E547" i="11"/>
  <c r="G556" i="11" s="1"/>
  <c r="E546" i="11"/>
  <c r="F555" i="11" s="1"/>
  <c r="E545" i="11"/>
  <c r="G554" i="11" s="1"/>
  <c r="F544" i="11"/>
  <c r="E544" i="11"/>
  <c r="E543" i="11"/>
  <c r="E542" i="11"/>
  <c r="F551" i="11" s="1"/>
  <c r="E541" i="11"/>
  <c r="G550" i="11" s="1"/>
  <c r="E540" i="11"/>
  <c r="G549" i="11" s="1"/>
  <c r="E539" i="11"/>
  <c r="E538" i="11"/>
  <c r="E537" i="11"/>
  <c r="G543" i="11" s="1"/>
  <c r="E536" i="11"/>
  <c r="E535" i="11"/>
  <c r="E534" i="11"/>
  <c r="F543" i="11" s="1"/>
  <c r="H543" i="11" s="1"/>
  <c r="I543" i="11" s="1"/>
  <c r="G533" i="11"/>
  <c r="E533" i="11"/>
  <c r="F532" i="11"/>
  <c r="E532" i="11"/>
  <c r="E531" i="11"/>
  <c r="F540" i="11" s="1"/>
  <c r="E530" i="11"/>
  <c r="F539" i="11" s="1"/>
  <c r="E529" i="11"/>
  <c r="E528" i="11"/>
  <c r="E527" i="11"/>
  <c r="F533" i="11" s="1"/>
  <c r="E526" i="11"/>
  <c r="F535" i="11" s="1"/>
  <c r="E525" i="11"/>
  <c r="G531" i="11" s="1"/>
  <c r="E524" i="11"/>
  <c r="E523" i="11"/>
  <c r="G532" i="11" s="1"/>
  <c r="E522" i="11"/>
  <c r="F531" i="11" s="1"/>
  <c r="H531" i="11" s="1"/>
  <c r="I531" i="11" s="1"/>
  <c r="E521" i="11"/>
  <c r="G530" i="11" s="1"/>
  <c r="F520" i="11"/>
  <c r="E520" i="11"/>
  <c r="E519" i="11"/>
  <c r="E518" i="11"/>
  <c r="F527" i="11" s="1"/>
  <c r="E517" i="11"/>
  <c r="G526" i="11" s="1"/>
  <c r="E516" i="11"/>
  <c r="G525" i="11" s="1"/>
  <c r="E515" i="11"/>
  <c r="E514" i="11"/>
  <c r="E513" i="11"/>
  <c r="G519" i="11" s="1"/>
  <c r="E512" i="11"/>
  <c r="E511" i="11"/>
  <c r="E510" i="11"/>
  <c r="F519" i="11" s="1"/>
  <c r="H519" i="11" s="1"/>
  <c r="I519" i="11" s="1"/>
  <c r="G509" i="11"/>
  <c r="E509" i="11"/>
  <c r="F508" i="11"/>
  <c r="H508" i="11" s="1"/>
  <c r="I508" i="11" s="1"/>
  <c r="E508" i="11"/>
  <c r="E507" i="11"/>
  <c r="F516" i="11" s="1"/>
  <c r="E506" i="11"/>
  <c r="F515" i="11" s="1"/>
  <c r="E505" i="11"/>
  <c r="E504" i="11"/>
  <c r="E503" i="11"/>
  <c r="F509" i="11" s="1"/>
  <c r="H509" i="11" s="1"/>
  <c r="I509" i="11" s="1"/>
  <c r="E502" i="11"/>
  <c r="F511" i="11" s="1"/>
  <c r="E501" i="11"/>
  <c r="G507" i="11" s="1"/>
  <c r="E500" i="11"/>
  <c r="E499" i="11"/>
  <c r="G508" i="11" s="1"/>
  <c r="E498" i="11"/>
  <c r="F507" i="11" s="1"/>
  <c r="E497" i="11"/>
  <c r="G506" i="11" s="1"/>
  <c r="E496" i="11"/>
  <c r="E495" i="11"/>
  <c r="E494" i="11"/>
  <c r="F503" i="11" s="1"/>
  <c r="E493" i="11"/>
  <c r="G502" i="11" s="1"/>
  <c r="E492" i="11"/>
  <c r="G501" i="11" s="1"/>
  <c r="E491" i="11"/>
  <c r="E490" i="11"/>
  <c r="E489" i="11"/>
  <c r="E488" i="11"/>
  <c r="G487" i="11"/>
  <c r="E487" i="11"/>
  <c r="E486" i="11"/>
  <c r="F495" i="11" s="1"/>
  <c r="E485" i="11"/>
  <c r="F484" i="11"/>
  <c r="E484" i="11"/>
  <c r="E483" i="11"/>
  <c r="E482" i="11"/>
  <c r="G481" i="11"/>
  <c r="E481" i="11"/>
  <c r="E480" i="11"/>
  <c r="G489" i="11" s="1"/>
  <c r="E479" i="11"/>
  <c r="G486" i="11" s="1"/>
  <c r="E478" i="11"/>
  <c r="E477" i="11"/>
  <c r="E476" i="11"/>
  <c r="E475" i="11"/>
  <c r="E474" i="11"/>
  <c r="F483" i="11" s="1"/>
  <c r="G473" i="11"/>
  <c r="E473" i="11"/>
  <c r="E472" i="11"/>
  <c r="E471" i="11"/>
  <c r="E470" i="11"/>
  <c r="F479" i="11" s="1"/>
  <c r="E469" i="11"/>
  <c r="E468" i="11"/>
  <c r="G477" i="11" s="1"/>
  <c r="E467" i="11"/>
  <c r="G475" i="11" s="1"/>
  <c r="E466" i="11"/>
  <c r="F475" i="11" s="1"/>
  <c r="E465" i="11"/>
  <c r="E464" i="11"/>
  <c r="E463" i="11"/>
  <c r="E462" i="11"/>
  <c r="F471" i="11" s="1"/>
  <c r="F461" i="11"/>
  <c r="E461" i="11"/>
  <c r="E460" i="11"/>
  <c r="E459" i="11"/>
  <c r="E458" i="11"/>
  <c r="E457" i="11"/>
  <c r="F456" i="11"/>
  <c r="E456" i="11"/>
  <c r="G455" i="11"/>
  <c r="E455" i="11"/>
  <c r="E454" i="11"/>
  <c r="E453" i="11"/>
  <c r="F460" i="11" s="1"/>
  <c r="E452" i="11"/>
  <c r="E451" i="11"/>
  <c r="G450" i="11"/>
  <c r="E450" i="11"/>
  <c r="G459" i="11" s="1"/>
  <c r="G449" i="11"/>
  <c r="F449" i="11"/>
  <c r="H449" i="11" s="1"/>
  <c r="I449" i="11" s="1"/>
  <c r="E449" i="11"/>
  <c r="F448" i="11"/>
  <c r="E448" i="11"/>
  <c r="F457" i="11" s="1"/>
  <c r="E447" i="11"/>
  <c r="E446" i="11"/>
  <c r="E445" i="11"/>
  <c r="G454" i="11" s="1"/>
  <c r="E444" i="11"/>
  <c r="G443" i="11"/>
  <c r="E443" i="11"/>
  <c r="E442" i="11"/>
  <c r="F451" i="11" s="1"/>
  <c r="E441" i="11"/>
  <c r="F450" i="11" s="1"/>
  <c r="E440" i="11"/>
  <c r="E439" i="11"/>
  <c r="G448" i="11" s="1"/>
  <c r="E438" i="11"/>
  <c r="E437" i="11"/>
  <c r="F436" i="11"/>
  <c r="E436" i="11"/>
  <c r="E435" i="11"/>
  <c r="G444" i="11" s="1"/>
  <c r="E434" i="11"/>
  <c r="F443" i="11" s="1"/>
  <c r="E433" i="11"/>
  <c r="E432" i="11"/>
  <c r="G438" i="11" s="1"/>
  <c r="E431" i="11"/>
  <c r="E430" i="11"/>
  <c r="E429" i="11"/>
  <c r="G437" i="11" s="1"/>
  <c r="E428" i="11"/>
  <c r="E427" i="11"/>
  <c r="E426" i="11"/>
  <c r="E425" i="11"/>
  <c r="E424" i="11"/>
  <c r="F433" i="11" s="1"/>
  <c r="E423" i="11"/>
  <c r="E422" i="11"/>
  <c r="E421" i="11"/>
  <c r="E420" i="11"/>
  <c r="G421" i="11" s="1"/>
  <c r="E419" i="11"/>
  <c r="E418" i="11"/>
  <c r="E417" i="11"/>
  <c r="G426" i="11" s="1"/>
  <c r="E416" i="11"/>
  <c r="E415" i="11"/>
  <c r="E414" i="11"/>
  <c r="G423" i="11" s="1"/>
  <c r="E413" i="11"/>
  <c r="E412" i="11"/>
  <c r="F421" i="11" s="1"/>
  <c r="H421" i="11" s="1"/>
  <c r="I421" i="11" s="1"/>
  <c r="E411" i="11"/>
  <c r="E410" i="11"/>
  <c r="E409" i="11"/>
  <c r="E408" i="11"/>
  <c r="E407" i="11"/>
  <c r="E406" i="11"/>
  <c r="E405" i="11"/>
  <c r="E404" i="11"/>
  <c r="E403" i="11"/>
  <c r="E402" i="11"/>
  <c r="G408" i="11" s="1"/>
  <c r="E401" i="11"/>
  <c r="G410" i="11" s="1"/>
  <c r="G400" i="11"/>
  <c r="E400" i="11"/>
  <c r="G409" i="11" s="1"/>
  <c r="E399" i="11"/>
  <c r="E398" i="11"/>
  <c r="E397" i="11"/>
  <c r="F406" i="11" s="1"/>
  <c r="E396" i="11"/>
  <c r="G405" i="11" s="1"/>
  <c r="E395" i="11"/>
  <c r="E394" i="11"/>
  <c r="G402" i="11" s="1"/>
  <c r="E393" i="11"/>
  <c r="E392" i="11"/>
  <c r="G401" i="11" s="1"/>
  <c r="E391" i="11"/>
  <c r="F400" i="11" s="1"/>
  <c r="E390" i="11"/>
  <c r="G399" i="11" s="1"/>
  <c r="E389" i="11"/>
  <c r="G396" i="11" s="1"/>
  <c r="G388" i="11"/>
  <c r="E388" i="11"/>
  <c r="G397" i="11" s="1"/>
  <c r="F387" i="11"/>
  <c r="E387" i="11"/>
  <c r="E386" i="11"/>
  <c r="E385" i="11"/>
  <c r="F394" i="11" s="1"/>
  <c r="E384" i="11"/>
  <c r="G393" i="11" s="1"/>
  <c r="E383" i="11"/>
  <c r="F392" i="11" s="1"/>
  <c r="E382" i="11"/>
  <c r="E381" i="11"/>
  <c r="E380" i="11"/>
  <c r="E379" i="11"/>
  <c r="F388" i="11" s="1"/>
  <c r="E378" i="11"/>
  <c r="G387" i="11" s="1"/>
  <c r="E377" i="11"/>
  <c r="G384" i="11" s="1"/>
  <c r="E376" i="11"/>
  <c r="G385" i="11" s="1"/>
  <c r="F375" i="11"/>
  <c r="H375" i="11" s="1"/>
  <c r="E375" i="11"/>
  <c r="E374" i="11"/>
  <c r="E373" i="11"/>
  <c r="E372" i="11"/>
  <c r="G381" i="11" s="1"/>
  <c r="E371" i="11"/>
  <c r="F380" i="11" s="1"/>
  <c r="E370" i="11"/>
  <c r="G379" i="11" s="1"/>
  <c r="E369" i="11"/>
  <c r="E368" i="11"/>
  <c r="G377" i="11" s="1"/>
  <c r="E367" i="11"/>
  <c r="E366" i="11"/>
  <c r="G375" i="11" s="1"/>
  <c r="E365" i="11"/>
  <c r="G372" i="11" s="1"/>
  <c r="E364" i="11"/>
  <c r="G373" i="11" s="1"/>
  <c r="E363" i="11"/>
  <c r="F372" i="11" s="1"/>
  <c r="E362" i="11"/>
  <c r="E361" i="11"/>
  <c r="F370" i="11" s="1"/>
  <c r="E360" i="11"/>
  <c r="E359" i="11"/>
  <c r="E358" i="11"/>
  <c r="E357" i="11"/>
  <c r="E356" i="11"/>
  <c r="E355" i="11"/>
  <c r="F364" i="11" s="1"/>
  <c r="E354" i="11"/>
  <c r="E353" i="11"/>
  <c r="G360" i="11" s="1"/>
  <c r="E352" i="11"/>
  <c r="G361" i="11" s="1"/>
  <c r="F351" i="11"/>
  <c r="E351" i="11"/>
  <c r="F360" i="11" s="1"/>
  <c r="H360" i="11" s="1"/>
  <c r="I360" i="11" s="1"/>
  <c r="E350" i="11"/>
  <c r="E349" i="11"/>
  <c r="F358" i="11" s="1"/>
  <c r="E348" i="11"/>
  <c r="G357" i="11" s="1"/>
  <c r="E347" i="11"/>
  <c r="E346" i="11"/>
  <c r="G355" i="11" s="1"/>
  <c r="E345" i="11"/>
  <c r="G354" i="11" s="1"/>
  <c r="E344" i="11"/>
  <c r="G353" i="11" s="1"/>
  <c r="E343" i="11"/>
  <c r="F352" i="11" s="1"/>
  <c r="E342" i="11"/>
  <c r="G351" i="11" s="1"/>
  <c r="E341" i="11"/>
  <c r="G350" i="11" s="1"/>
  <c r="E340" i="11"/>
  <c r="G349" i="11" s="1"/>
  <c r="E339" i="11"/>
  <c r="G348" i="11" s="1"/>
  <c r="E338" i="11"/>
  <c r="E337" i="11"/>
  <c r="E336" i="11"/>
  <c r="E335" i="11"/>
  <c r="F344" i="11" s="1"/>
  <c r="E334" i="11"/>
  <c r="E333" i="11"/>
  <c r="E332" i="11"/>
  <c r="E331" i="11"/>
  <c r="E330" i="11"/>
  <c r="E329" i="11"/>
  <c r="G338" i="11" s="1"/>
  <c r="G328" i="11"/>
  <c r="E328" i="11"/>
  <c r="G337" i="11" s="1"/>
  <c r="E327" i="11"/>
  <c r="G336" i="11" s="1"/>
  <c r="E326" i="11"/>
  <c r="E325" i="11"/>
  <c r="G332" i="11" s="1"/>
  <c r="E324" i="11"/>
  <c r="G333" i="11" s="1"/>
  <c r="E323" i="11"/>
  <c r="F332" i="11" s="1"/>
  <c r="E322" i="11"/>
  <c r="G331" i="11" s="1"/>
  <c r="F321" i="11"/>
  <c r="E321" i="11"/>
  <c r="G330" i="11" s="1"/>
  <c r="E320" i="11"/>
  <c r="E319" i="11"/>
  <c r="F328" i="11" s="1"/>
  <c r="H328" i="11" s="1"/>
  <c r="I328" i="11" s="1"/>
  <c r="E318" i="11"/>
  <c r="G327" i="11" s="1"/>
  <c r="E317" i="11"/>
  <c r="G326" i="11" s="1"/>
  <c r="E316" i="11"/>
  <c r="G325" i="11" s="1"/>
  <c r="F315" i="11"/>
  <c r="E315" i="11"/>
  <c r="G324" i="11" s="1"/>
  <c r="E314" i="11"/>
  <c r="E313" i="11"/>
  <c r="F322" i="11" s="1"/>
  <c r="E312" i="11"/>
  <c r="G321" i="11" s="1"/>
  <c r="E311" i="11"/>
  <c r="G310" i="11"/>
  <c r="E310" i="11"/>
  <c r="G319" i="11" s="1"/>
  <c r="F309" i="11"/>
  <c r="E309" i="11"/>
  <c r="G318" i="11" s="1"/>
  <c r="E308" i="11"/>
  <c r="E307" i="11"/>
  <c r="E306" i="11"/>
  <c r="G315" i="11" s="1"/>
  <c r="E305" i="11"/>
  <c r="G304" i="11"/>
  <c r="E304" i="11"/>
  <c r="G313" i="11" s="1"/>
  <c r="F303" i="11"/>
  <c r="E303" i="11"/>
  <c r="E302" i="11"/>
  <c r="E301" i="11"/>
  <c r="F310" i="11" s="1"/>
  <c r="E300" i="11"/>
  <c r="G309" i="11" s="1"/>
  <c r="E299" i="11"/>
  <c r="E298" i="11"/>
  <c r="G307" i="11" s="1"/>
  <c r="F297" i="11"/>
  <c r="E297" i="11"/>
  <c r="G306" i="11" s="1"/>
  <c r="E296" i="11"/>
  <c r="E295" i="11"/>
  <c r="F304" i="11" s="1"/>
  <c r="H304" i="11" s="1"/>
  <c r="I304" i="11" s="1"/>
  <c r="E294" i="11"/>
  <c r="F301" i="11" s="1"/>
  <c r="E293" i="11"/>
  <c r="G292" i="11"/>
  <c r="E292" i="11"/>
  <c r="G301" i="11" s="1"/>
  <c r="F291" i="11"/>
  <c r="E291" i="11"/>
  <c r="G300" i="11" s="1"/>
  <c r="E290" i="11"/>
  <c r="E289" i="11"/>
  <c r="E288" i="11"/>
  <c r="G297" i="11" s="1"/>
  <c r="E287" i="11"/>
  <c r="F296" i="11" s="1"/>
  <c r="G286" i="11"/>
  <c r="E286" i="11"/>
  <c r="G295" i="11" s="1"/>
  <c r="E285" i="11"/>
  <c r="E284" i="11"/>
  <c r="E283" i="11"/>
  <c r="F292" i="11" s="1"/>
  <c r="H292" i="11" s="1"/>
  <c r="I292" i="11" s="1"/>
  <c r="E282" i="11"/>
  <c r="G291" i="11" s="1"/>
  <c r="E281" i="11"/>
  <c r="G290" i="11" s="1"/>
  <c r="E280" i="11"/>
  <c r="G289" i="11" s="1"/>
  <c r="F279" i="11"/>
  <c r="E279" i="11"/>
  <c r="G288" i="11" s="1"/>
  <c r="E278" i="11"/>
  <c r="E277" i="11"/>
  <c r="F286" i="11" s="1"/>
  <c r="H286" i="11" s="1"/>
  <c r="I286" i="11" s="1"/>
  <c r="E276" i="11"/>
  <c r="G285" i="11" s="1"/>
  <c r="E275" i="11"/>
  <c r="G274" i="11"/>
  <c r="E274" i="11"/>
  <c r="G283" i="11" s="1"/>
  <c r="F273" i="11"/>
  <c r="E273" i="11"/>
  <c r="G282" i="11" s="1"/>
  <c r="E272" i="11"/>
  <c r="E271" i="11"/>
  <c r="E270" i="11"/>
  <c r="G279" i="11" s="1"/>
  <c r="E269" i="11"/>
  <c r="G278" i="11" s="1"/>
  <c r="E268" i="11"/>
  <c r="G277" i="11" s="1"/>
  <c r="E267" i="11"/>
  <c r="E266" i="11"/>
  <c r="E265" i="11"/>
  <c r="F274" i="11" s="1"/>
  <c r="E264" i="11"/>
  <c r="G273" i="11" s="1"/>
  <c r="E263" i="11"/>
  <c r="F272" i="11" s="1"/>
  <c r="E262" i="11"/>
  <c r="G271" i="11" s="1"/>
  <c r="E261" i="11"/>
  <c r="G270" i="11" s="1"/>
  <c r="G260" i="11"/>
  <c r="E260" i="11"/>
  <c r="E259" i="11"/>
  <c r="E258" i="11"/>
  <c r="E257" i="11"/>
  <c r="G256" i="11"/>
  <c r="E256" i="11"/>
  <c r="E255" i="11"/>
  <c r="E254" i="11"/>
  <c r="E253" i="11"/>
  <c r="E252" i="11"/>
  <c r="E251" i="11"/>
  <c r="F260" i="11" s="1"/>
  <c r="E250" i="11"/>
  <c r="G259" i="11" s="1"/>
  <c r="E249" i="11"/>
  <c r="E248" i="11"/>
  <c r="E247" i="11"/>
  <c r="E246" i="11"/>
  <c r="G255" i="11" s="1"/>
  <c r="E245" i="11"/>
  <c r="E244" i="11"/>
  <c r="E243" i="11"/>
  <c r="E242" i="11"/>
  <c r="G248" i="11" s="1"/>
  <c r="E241" i="11"/>
  <c r="E240" i="11"/>
  <c r="E239" i="11"/>
  <c r="E238" i="11"/>
  <c r="E237" i="11"/>
  <c r="G246" i="11" s="1"/>
  <c r="E236" i="11"/>
  <c r="E235" i="11"/>
  <c r="F244" i="11" s="1"/>
  <c r="E234" i="11"/>
  <c r="E233" i="11"/>
  <c r="E232" i="11"/>
  <c r="E231" i="11"/>
  <c r="E230" i="11"/>
  <c r="E229" i="11"/>
  <c r="G238" i="11" s="1"/>
  <c r="E228" i="11"/>
  <c r="G237" i="11" s="1"/>
  <c r="E227" i="11"/>
  <c r="F236" i="11" s="1"/>
  <c r="E226" i="11"/>
  <c r="E225" i="11"/>
  <c r="E224" i="11"/>
  <c r="E223" i="11"/>
  <c r="G232" i="11" s="1"/>
  <c r="E222" i="11"/>
  <c r="G231" i="11" s="1"/>
  <c r="E221" i="11"/>
  <c r="G225" i="11" s="1"/>
  <c r="E220" i="11"/>
  <c r="E219" i="11"/>
  <c r="G226" i="11" s="1"/>
  <c r="E218" i="11"/>
  <c r="E217" i="11"/>
  <c r="E216" i="11"/>
  <c r="F225" i="11" s="1"/>
  <c r="H225" i="11" s="1"/>
  <c r="I225" i="11" s="1"/>
  <c r="E215" i="11"/>
  <c r="G224" i="11" s="1"/>
  <c r="E214" i="11"/>
  <c r="G223" i="11" s="1"/>
  <c r="E213" i="11"/>
  <c r="G222" i="11" s="1"/>
  <c r="E212" i="11"/>
  <c r="G221" i="11" s="1"/>
  <c r="E211" i="11"/>
  <c r="G220" i="11" s="1"/>
  <c r="E210" i="11"/>
  <c r="G219" i="11" s="1"/>
  <c r="E209" i="11"/>
  <c r="F218" i="11" s="1"/>
  <c r="E208" i="11"/>
  <c r="E207" i="11"/>
  <c r="G214" i="11" s="1"/>
  <c r="E206" i="11"/>
  <c r="E205" i="11"/>
  <c r="E204" i="11"/>
  <c r="F213" i="11" s="1"/>
  <c r="E203" i="11"/>
  <c r="G212" i="11" s="1"/>
  <c r="E202" i="11"/>
  <c r="G211" i="11" s="1"/>
  <c r="E201" i="11"/>
  <c r="G210" i="11" s="1"/>
  <c r="E200" i="11"/>
  <c r="G209" i="11" s="1"/>
  <c r="E199" i="11"/>
  <c r="G208" i="11" s="1"/>
  <c r="E198" i="11"/>
  <c r="G207" i="11" s="1"/>
  <c r="E197" i="11"/>
  <c r="F206" i="11" s="1"/>
  <c r="E196" i="11"/>
  <c r="E195" i="11"/>
  <c r="G202" i="11" s="1"/>
  <c r="E194" i="11"/>
  <c r="E193" i="11"/>
  <c r="E192" i="11"/>
  <c r="F201" i="11" s="1"/>
  <c r="E191" i="11"/>
  <c r="G200" i="11" s="1"/>
  <c r="E190" i="11"/>
  <c r="G199" i="11" s="1"/>
  <c r="E189" i="11"/>
  <c r="G198" i="11" s="1"/>
  <c r="E188" i="11"/>
  <c r="G197" i="11" s="1"/>
  <c r="E187" i="11"/>
  <c r="G196" i="11" s="1"/>
  <c r="E186" i="11"/>
  <c r="G195" i="11" s="1"/>
  <c r="E185" i="11"/>
  <c r="F194" i="11" s="1"/>
  <c r="E184" i="11"/>
  <c r="E183" i="11"/>
  <c r="G190" i="11" s="1"/>
  <c r="E182" i="11"/>
  <c r="E181" i="11"/>
  <c r="E180" i="11"/>
  <c r="F189" i="11" s="1"/>
  <c r="E179" i="11"/>
  <c r="G188" i="11" s="1"/>
  <c r="E178" i="11"/>
  <c r="G187" i="11" s="1"/>
  <c r="E177" i="11"/>
  <c r="G186" i="11" s="1"/>
  <c r="E176" i="11"/>
  <c r="G185" i="11" s="1"/>
  <c r="E175" i="11"/>
  <c r="G184" i="11" s="1"/>
  <c r="E174" i="11"/>
  <c r="G183" i="11" s="1"/>
  <c r="E173" i="11"/>
  <c r="F182" i="11" s="1"/>
  <c r="E172" i="11"/>
  <c r="E171" i="11"/>
  <c r="G178" i="11" s="1"/>
  <c r="E170" i="11"/>
  <c r="E169" i="11"/>
  <c r="E168" i="11"/>
  <c r="F177" i="11" s="1"/>
  <c r="E167" i="11"/>
  <c r="G176" i="11" s="1"/>
  <c r="E166" i="11"/>
  <c r="G175" i="11" s="1"/>
  <c r="E165" i="11"/>
  <c r="G174" i="11" s="1"/>
  <c r="E164" i="11"/>
  <c r="G173" i="11" s="1"/>
  <c r="E163" i="11"/>
  <c r="G172" i="11" s="1"/>
  <c r="E162" i="11"/>
  <c r="G171" i="11" s="1"/>
  <c r="E161" i="11"/>
  <c r="F170" i="11" s="1"/>
  <c r="E160" i="11"/>
  <c r="E159" i="11"/>
  <c r="G166" i="11" s="1"/>
  <c r="E158" i="11"/>
  <c r="E157" i="11"/>
  <c r="E156" i="11"/>
  <c r="F165" i="11" s="1"/>
  <c r="E155" i="11"/>
  <c r="G164" i="11" s="1"/>
  <c r="E154" i="11"/>
  <c r="G163" i="11" s="1"/>
  <c r="E153" i="11"/>
  <c r="G162" i="11" s="1"/>
  <c r="E152" i="11"/>
  <c r="G161" i="11" s="1"/>
  <c r="E151" i="11"/>
  <c r="G160" i="11" s="1"/>
  <c r="E150" i="11"/>
  <c r="G159" i="11" s="1"/>
  <c r="E149" i="11"/>
  <c r="F158" i="11" s="1"/>
  <c r="E148" i="11"/>
  <c r="E147" i="11"/>
  <c r="G154" i="11" s="1"/>
  <c r="E146" i="11"/>
  <c r="E145" i="11"/>
  <c r="E144" i="11"/>
  <c r="F153" i="11" s="1"/>
  <c r="E143" i="11"/>
  <c r="G152" i="11" s="1"/>
  <c r="E142" i="11"/>
  <c r="G151" i="11" s="1"/>
  <c r="E141" i="11"/>
  <c r="G150" i="11" s="1"/>
  <c r="E140" i="11"/>
  <c r="G149" i="11" s="1"/>
  <c r="E139" i="11"/>
  <c r="G148" i="11" s="1"/>
  <c r="E138" i="11"/>
  <c r="G147" i="11" s="1"/>
  <c r="E137" i="11"/>
  <c r="F146" i="11" s="1"/>
  <c r="E136" i="11"/>
  <c r="E135" i="11"/>
  <c r="G142" i="11" s="1"/>
  <c r="E134" i="11"/>
  <c r="E133" i="11"/>
  <c r="E132" i="11"/>
  <c r="F141" i="11" s="1"/>
  <c r="E131" i="11"/>
  <c r="G140" i="11" s="1"/>
  <c r="E130" i="11"/>
  <c r="G139" i="11" s="1"/>
  <c r="E129" i="11"/>
  <c r="G138" i="11" s="1"/>
  <c r="E128" i="11"/>
  <c r="G137" i="11" s="1"/>
  <c r="E127" i="11"/>
  <c r="G136" i="11" s="1"/>
  <c r="E126" i="11"/>
  <c r="G135" i="11" s="1"/>
  <c r="E125" i="11"/>
  <c r="F134" i="11" s="1"/>
  <c r="E124" i="11"/>
  <c r="E123" i="11"/>
  <c r="G130" i="11" s="1"/>
  <c r="E122" i="11"/>
  <c r="E121" i="11"/>
  <c r="E120" i="11"/>
  <c r="F129" i="11" s="1"/>
  <c r="E119" i="11"/>
  <c r="G128" i="11" s="1"/>
  <c r="E118" i="11"/>
  <c r="G127" i="11" s="1"/>
  <c r="E117" i="11"/>
  <c r="G125" i="11" s="1"/>
  <c r="E116" i="11"/>
  <c r="F125" i="11" s="1"/>
  <c r="E115" i="11"/>
  <c r="G124" i="11" s="1"/>
  <c r="E114" i="11"/>
  <c r="G123" i="11" s="1"/>
  <c r="E113" i="11"/>
  <c r="F122" i="11" s="1"/>
  <c r="E112" i="11"/>
  <c r="E111" i="11"/>
  <c r="G118" i="11" s="1"/>
  <c r="E110" i="11"/>
  <c r="E109" i="11"/>
  <c r="E108" i="11"/>
  <c r="F117" i="11" s="1"/>
  <c r="E107" i="11"/>
  <c r="G116" i="11" s="1"/>
  <c r="E106" i="11"/>
  <c r="G115" i="11" s="1"/>
  <c r="E105" i="11"/>
  <c r="G113" i="11" s="1"/>
  <c r="E104" i="11"/>
  <c r="F113" i="11" s="1"/>
  <c r="E103" i="11"/>
  <c r="G112" i="11" s="1"/>
  <c r="E102" i="11"/>
  <c r="G111" i="11" s="1"/>
  <c r="E101" i="11"/>
  <c r="F110" i="11" s="1"/>
  <c r="E100" i="11"/>
  <c r="E99" i="11"/>
  <c r="G106" i="11" s="1"/>
  <c r="E98" i="11"/>
  <c r="E97" i="11"/>
  <c r="E96" i="11"/>
  <c r="F105" i="11" s="1"/>
  <c r="E95" i="11"/>
  <c r="G104" i="11" s="1"/>
  <c r="E94" i="11"/>
  <c r="G103" i="11" s="1"/>
  <c r="E93" i="11"/>
  <c r="G101" i="11" s="1"/>
  <c r="E92" i="11"/>
  <c r="F101" i="11" s="1"/>
  <c r="E91" i="11"/>
  <c r="G100" i="11" s="1"/>
  <c r="E90" i="11"/>
  <c r="G99" i="11" s="1"/>
  <c r="E89" i="11"/>
  <c r="F98" i="11" s="1"/>
  <c r="E88" i="11"/>
  <c r="E87" i="11"/>
  <c r="G94" i="11" s="1"/>
  <c r="E86" i="11"/>
  <c r="E85" i="11"/>
  <c r="E84" i="11"/>
  <c r="G93" i="11" s="1"/>
  <c r="E83" i="11"/>
  <c r="G92" i="11" s="1"/>
  <c r="E82" i="11"/>
  <c r="G89" i="11" s="1"/>
  <c r="E81" i="11"/>
  <c r="G90" i="11" s="1"/>
  <c r="E80" i="11"/>
  <c r="F89" i="11" s="1"/>
  <c r="H89" i="11" s="1"/>
  <c r="I89" i="11" s="1"/>
  <c r="E79" i="11"/>
  <c r="G88" i="11" s="1"/>
  <c r="E78" i="11"/>
  <c r="G87" i="11" s="1"/>
  <c r="E77" i="11"/>
  <c r="F86" i="11" s="1"/>
  <c r="E76" i="11"/>
  <c r="E75" i="11"/>
  <c r="G82" i="11" s="1"/>
  <c r="E74" i="11"/>
  <c r="E73" i="11"/>
  <c r="F72" i="11"/>
  <c r="E72" i="11"/>
  <c r="G81" i="11" s="1"/>
  <c r="E71" i="11"/>
  <c r="G80" i="11" s="1"/>
  <c r="E70" i="11"/>
  <c r="G79" i="11" s="1"/>
  <c r="E69" i="11"/>
  <c r="G77" i="11" s="1"/>
  <c r="E68" i="11"/>
  <c r="F77" i="11" s="1"/>
  <c r="E67" i="11"/>
  <c r="G76" i="11" s="1"/>
  <c r="E66" i="11"/>
  <c r="G75" i="11" s="1"/>
  <c r="E65" i="11"/>
  <c r="F74" i="11" s="1"/>
  <c r="E64" i="11"/>
  <c r="E63" i="11"/>
  <c r="G70" i="11" s="1"/>
  <c r="E62" i="11"/>
  <c r="E61" i="11"/>
  <c r="E60" i="11"/>
  <c r="G69" i="11" s="1"/>
  <c r="E59" i="11"/>
  <c r="G68" i="11" s="1"/>
  <c r="E58" i="11"/>
  <c r="G67" i="11" s="1"/>
  <c r="E57" i="11"/>
  <c r="G65" i="11" s="1"/>
  <c r="E56" i="11"/>
  <c r="F65" i="11" s="1"/>
  <c r="E55" i="11"/>
  <c r="G64" i="11" s="1"/>
  <c r="E54" i="11"/>
  <c r="G63" i="11" s="1"/>
  <c r="E53" i="11"/>
  <c r="F62" i="11" s="1"/>
  <c r="E52" i="11"/>
  <c r="E51" i="11"/>
  <c r="G58" i="11" s="1"/>
  <c r="E50" i="11"/>
  <c r="E49" i="11"/>
  <c r="E48" i="11"/>
  <c r="G57" i="11" s="1"/>
  <c r="E47" i="11"/>
  <c r="G56" i="11" s="1"/>
  <c r="E46" i="11"/>
  <c r="G55" i="11" s="1"/>
  <c r="E45" i="11"/>
  <c r="G53" i="11" s="1"/>
  <c r="E44" i="11"/>
  <c r="F53" i="11" s="1"/>
  <c r="E43" i="11"/>
  <c r="G52" i="11" s="1"/>
  <c r="E42" i="11"/>
  <c r="G51" i="11" s="1"/>
  <c r="E41" i="11"/>
  <c r="F50" i="11" s="1"/>
  <c r="E40" i="11"/>
  <c r="E39" i="11"/>
  <c r="G46" i="11" s="1"/>
  <c r="E38" i="11"/>
  <c r="E37" i="11"/>
  <c r="E36" i="11"/>
  <c r="G45" i="11" s="1"/>
  <c r="E35" i="11"/>
  <c r="G44" i="11" s="1"/>
  <c r="E34" i="11"/>
  <c r="G43" i="11" s="1"/>
  <c r="E33" i="11"/>
  <c r="G41" i="11" s="1"/>
  <c r="E32" i="11"/>
  <c r="F41" i="11" s="1"/>
  <c r="E31" i="11"/>
  <c r="G40" i="11" s="1"/>
  <c r="E30" i="11"/>
  <c r="G39" i="11" s="1"/>
  <c r="E29" i="11"/>
  <c r="F38" i="11" s="1"/>
  <c r="E28" i="11"/>
  <c r="E27" i="11"/>
  <c r="G34" i="11" s="1"/>
  <c r="E26" i="11"/>
  <c r="E25" i="11"/>
  <c r="E24" i="11"/>
  <c r="G33" i="11" s="1"/>
  <c r="G23" i="11"/>
  <c r="F23" i="11"/>
  <c r="H23" i="11" s="1"/>
  <c r="I23" i="11" s="1"/>
  <c r="E23" i="11"/>
  <c r="G32" i="11" s="1"/>
  <c r="H22" i="11"/>
  <c r="I22" i="11" s="1"/>
  <c r="G22" i="11"/>
  <c r="F22" i="11"/>
  <c r="E22" i="11"/>
  <c r="G29" i="11" s="1"/>
  <c r="G21" i="11"/>
  <c r="F21" i="11"/>
  <c r="H21" i="11" s="1"/>
  <c r="I21" i="11" s="1"/>
  <c r="E21" i="11"/>
  <c r="G30" i="11" s="1"/>
  <c r="G20" i="11"/>
  <c r="F20" i="11"/>
  <c r="H20" i="11" s="1"/>
  <c r="I20" i="11" s="1"/>
  <c r="E20" i="11"/>
  <c r="F29" i="11" s="1"/>
  <c r="H29" i="11" s="1"/>
  <c r="I29" i="11" s="1"/>
  <c r="G19" i="11"/>
  <c r="F19" i="11"/>
  <c r="H19" i="11" s="1"/>
  <c r="I19" i="11" s="1"/>
  <c r="E19" i="11"/>
  <c r="G28" i="11" s="1"/>
  <c r="G18" i="11"/>
  <c r="F18" i="11"/>
  <c r="H18" i="11" s="1"/>
  <c r="I18" i="11" s="1"/>
  <c r="E18" i="11"/>
  <c r="G27" i="11" s="1"/>
  <c r="G17" i="11"/>
  <c r="F17" i="11"/>
  <c r="H17" i="11" s="1"/>
  <c r="I17" i="11" s="1"/>
  <c r="E17" i="11"/>
  <c r="F26" i="11" s="1"/>
  <c r="G16" i="11"/>
  <c r="F16" i="11"/>
  <c r="H16" i="11" s="1"/>
  <c r="I16" i="11" s="1"/>
  <c r="E16" i="11"/>
  <c r="M15" i="11"/>
  <c r="L15" i="11"/>
  <c r="G15" i="11"/>
  <c r="F15" i="11"/>
  <c r="H15" i="11" s="1"/>
  <c r="I15" i="11" s="1"/>
  <c r="E15" i="11"/>
  <c r="G16" i="7"/>
  <c r="G17" i="7"/>
  <c r="G18" i="7"/>
  <c r="G19" i="7"/>
  <c r="G20" i="7"/>
  <c r="G21" i="7"/>
  <c r="G22" i="7"/>
  <c r="G23" i="7"/>
  <c r="G15" i="7"/>
  <c r="F16" i="7"/>
  <c r="F17" i="7"/>
  <c r="H17" i="7" s="1"/>
  <c r="I17" i="7" s="1"/>
  <c r="F18" i="7"/>
  <c r="H18" i="7" s="1"/>
  <c r="I18" i="7" s="1"/>
  <c r="F19" i="7"/>
  <c r="H19" i="7" s="1"/>
  <c r="I19" i="7" s="1"/>
  <c r="F20" i="7"/>
  <c r="F21" i="7"/>
  <c r="F22" i="7"/>
  <c r="F23" i="7"/>
  <c r="H23" i="7" s="1"/>
  <c r="I23" i="7" s="1"/>
  <c r="F15" i="7"/>
  <c r="H15" i="7" s="1"/>
  <c r="I15" i="7" s="1"/>
  <c r="L15" i="7"/>
  <c r="M15" i="7" s="1"/>
  <c r="L16" i="7" s="1"/>
  <c r="H16" i="7"/>
  <c r="I16" i="7" s="1"/>
  <c r="H20" i="7"/>
  <c r="I20" i="7" s="1"/>
  <c r="H21" i="7"/>
  <c r="I21" i="7" s="1"/>
  <c r="H22" i="7"/>
  <c r="I22" i="7" s="1"/>
  <c r="E16" i="7"/>
  <c r="E17" i="7"/>
  <c r="E18" i="7"/>
  <c r="E19" i="7"/>
  <c r="E20" i="7"/>
  <c r="E21" i="7"/>
  <c r="E22" i="7"/>
  <c r="E23" i="7"/>
  <c r="E24" i="7"/>
  <c r="E25" i="7"/>
  <c r="E26" i="7"/>
  <c r="E27" i="7"/>
  <c r="E28" i="7"/>
  <c r="E29" i="7"/>
  <c r="E30" i="7"/>
  <c r="E31" i="7"/>
  <c r="E32" i="7"/>
  <c r="E33" i="7"/>
  <c r="E34" i="7"/>
  <c r="E35" i="7"/>
  <c r="E36" i="7"/>
  <c r="E37" i="7"/>
  <c r="E38" i="7"/>
  <c r="E39" i="7"/>
  <c r="E40" i="7"/>
  <c r="E41" i="7"/>
  <c r="E42" i="7"/>
  <c r="E43" i="7"/>
  <c r="E44" i="7"/>
  <c r="E45" i="7"/>
  <c r="E46" i="7"/>
  <c r="E47" i="7"/>
  <c r="E48" i="7"/>
  <c r="E49" i="7"/>
  <c r="E50" i="7"/>
  <c r="E51" i="7"/>
  <c r="E52" i="7"/>
  <c r="E53" i="7"/>
  <c r="E54" i="7"/>
  <c r="E55" i="7"/>
  <c r="E56" i="7"/>
  <c r="E57" i="7"/>
  <c r="E58" i="7"/>
  <c r="E59" i="7"/>
  <c r="E60" i="7"/>
  <c r="E61" i="7"/>
  <c r="E62" i="7"/>
  <c r="E63" i="7"/>
  <c r="E64" i="7"/>
  <c r="E65" i="7"/>
  <c r="E66" i="7"/>
  <c r="E67" i="7"/>
  <c r="E68" i="7"/>
  <c r="E69" i="7"/>
  <c r="E70" i="7"/>
  <c r="E71" i="7"/>
  <c r="E72" i="7"/>
  <c r="E73" i="7"/>
  <c r="E74" i="7"/>
  <c r="E75" i="7"/>
  <c r="E76" i="7"/>
  <c r="E77" i="7"/>
  <c r="E78" i="7"/>
  <c r="E79" i="7"/>
  <c r="E80" i="7"/>
  <c r="E81" i="7"/>
  <c r="E82" i="7"/>
  <c r="E83" i="7"/>
  <c r="E84" i="7"/>
  <c r="E85" i="7"/>
  <c r="E86" i="7"/>
  <c r="E87" i="7"/>
  <c r="E88" i="7"/>
  <c r="E89" i="7"/>
  <c r="E90" i="7"/>
  <c r="E91" i="7"/>
  <c r="E92" i="7"/>
  <c r="E93" i="7"/>
  <c r="E94" i="7"/>
  <c r="E95" i="7"/>
  <c r="E96" i="7"/>
  <c r="E97" i="7"/>
  <c r="E98" i="7"/>
  <c r="E99" i="7"/>
  <c r="E100" i="7"/>
  <c r="E101" i="7"/>
  <c r="E102" i="7"/>
  <c r="E103" i="7"/>
  <c r="E104" i="7"/>
  <c r="E105" i="7"/>
  <c r="E106" i="7"/>
  <c r="E107" i="7"/>
  <c r="E108" i="7"/>
  <c r="E109" i="7"/>
  <c r="E110" i="7"/>
  <c r="E111" i="7"/>
  <c r="E112" i="7"/>
  <c r="E113" i="7"/>
  <c r="E114" i="7"/>
  <c r="E115" i="7"/>
  <c r="E116" i="7"/>
  <c r="E117" i="7"/>
  <c r="E118" i="7"/>
  <c r="E119" i="7"/>
  <c r="E120" i="7"/>
  <c r="E121" i="7"/>
  <c r="E122" i="7"/>
  <c r="E123" i="7"/>
  <c r="E124" i="7"/>
  <c r="E125" i="7"/>
  <c r="E126" i="7"/>
  <c r="E127" i="7"/>
  <c r="E128" i="7"/>
  <c r="E129" i="7"/>
  <c r="E130" i="7"/>
  <c r="E131" i="7"/>
  <c r="E132" i="7"/>
  <c r="E133" i="7"/>
  <c r="E134" i="7"/>
  <c r="E135" i="7"/>
  <c r="E136" i="7"/>
  <c r="E137" i="7"/>
  <c r="E138" i="7"/>
  <c r="E139" i="7"/>
  <c r="E140" i="7"/>
  <c r="E141" i="7"/>
  <c r="E142" i="7"/>
  <c r="E143" i="7"/>
  <c r="E144" i="7"/>
  <c r="E145" i="7"/>
  <c r="E146" i="7"/>
  <c r="E147" i="7"/>
  <c r="E148" i="7"/>
  <c r="E149" i="7"/>
  <c r="E150" i="7"/>
  <c r="E151" i="7"/>
  <c r="E152" i="7"/>
  <c r="E153" i="7"/>
  <c r="E154" i="7"/>
  <c r="E155" i="7"/>
  <c r="E156" i="7"/>
  <c r="E157" i="7"/>
  <c r="E158" i="7"/>
  <c r="E159" i="7"/>
  <c r="E160" i="7"/>
  <c r="E161" i="7"/>
  <c r="E162" i="7"/>
  <c r="E163" i="7"/>
  <c r="E164" i="7"/>
  <c r="E165" i="7"/>
  <c r="E166" i="7"/>
  <c r="E167" i="7"/>
  <c r="E168" i="7"/>
  <c r="E169" i="7"/>
  <c r="E170" i="7"/>
  <c r="E171" i="7"/>
  <c r="E172" i="7"/>
  <c r="E173" i="7"/>
  <c r="E174" i="7"/>
  <c r="E175" i="7"/>
  <c r="E176" i="7"/>
  <c r="E177" i="7"/>
  <c r="E178" i="7"/>
  <c r="E179" i="7"/>
  <c r="E180" i="7"/>
  <c r="E181" i="7"/>
  <c r="E182" i="7"/>
  <c r="E183" i="7"/>
  <c r="E184" i="7"/>
  <c r="E185" i="7"/>
  <c r="E186" i="7"/>
  <c r="E187" i="7"/>
  <c r="E188" i="7"/>
  <c r="E189" i="7"/>
  <c r="E190" i="7"/>
  <c r="E191" i="7"/>
  <c r="E192" i="7"/>
  <c r="E193" i="7"/>
  <c r="E194" i="7"/>
  <c r="E195" i="7"/>
  <c r="E196" i="7"/>
  <c r="E197" i="7"/>
  <c r="E198" i="7"/>
  <c r="E199" i="7"/>
  <c r="E200" i="7"/>
  <c r="E201" i="7"/>
  <c r="E202" i="7"/>
  <c r="E203" i="7"/>
  <c r="E204" i="7"/>
  <c r="E205" i="7"/>
  <c r="E206" i="7"/>
  <c r="E207" i="7"/>
  <c r="E208" i="7"/>
  <c r="E209" i="7"/>
  <c r="E210" i="7"/>
  <c r="E211" i="7"/>
  <c r="E212" i="7"/>
  <c r="E213" i="7"/>
  <c r="E214" i="7"/>
  <c r="E215" i="7"/>
  <c r="E216" i="7"/>
  <c r="E217" i="7"/>
  <c r="E218" i="7"/>
  <c r="E219" i="7"/>
  <c r="E220" i="7"/>
  <c r="E221" i="7"/>
  <c r="E222" i="7"/>
  <c r="E223" i="7"/>
  <c r="E224" i="7"/>
  <c r="E225" i="7"/>
  <c r="E226" i="7"/>
  <c r="E227" i="7"/>
  <c r="E228" i="7"/>
  <c r="E229" i="7"/>
  <c r="E230" i="7"/>
  <c r="E231" i="7"/>
  <c r="E232" i="7"/>
  <c r="E233" i="7"/>
  <c r="E234" i="7"/>
  <c r="E235" i="7"/>
  <c r="E236" i="7"/>
  <c r="E237" i="7"/>
  <c r="E238" i="7"/>
  <c r="E239" i="7"/>
  <c r="E240" i="7"/>
  <c r="E241" i="7"/>
  <c r="E242" i="7"/>
  <c r="E243" i="7"/>
  <c r="E244" i="7"/>
  <c r="E245" i="7"/>
  <c r="E246" i="7"/>
  <c r="E247" i="7"/>
  <c r="E248" i="7"/>
  <c r="E249" i="7"/>
  <c r="E250" i="7"/>
  <c r="E251" i="7"/>
  <c r="E252" i="7"/>
  <c r="E253" i="7"/>
  <c r="E254" i="7"/>
  <c r="E255" i="7"/>
  <c r="E256" i="7"/>
  <c r="E257" i="7"/>
  <c r="E258" i="7"/>
  <c r="E259" i="7"/>
  <c r="E260" i="7"/>
  <c r="E261" i="7"/>
  <c r="E262" i="7"/>
  <c r="E263" i="7"/>
  <c r="E264" i="7"/>
  <c r="E265" i="7"/>
  <c r="E266" i="7"/>
  <c r="E267" i="7"/>
  <c r="E268" i="7"/>
  <c r="E269" i="7"/>
  <c r="E270" i="7"/>
  <c r="E271" i="7"/>
  <c r="E272" i="7"/>
  <c r="E273" i="7"/>
  <c r="E274" i="7"/>
  <c r="E275" i="7"/>
  <c r="E276" i="7"/>
  <c r="E277" i="7"/>
  <c r="E278" i="7"/>
  <c r="E279" i="7"/>
  <c r="E280" i="7"/>
  <c r="E281" i="7"/>
  <c r="E282" i="7"/>
  <c r="E283" i="7"/>
  <c r="E284" i="7"/>
  <c r="E285" i="7"/>
  <c r="E286" i="7"/>
  <c r="E287" i="7"/>
  <c r="E288" i="7"/>
  <c r="E289" i="7"/>
  <c r="E290" i="7"/>
  <c r="E291" i="7"/>
  <c r="E292" i="7"/>
  <c r="E293" i="7"/>
  <c r="E294" i="7"/>
  <c r="E295" i="7"/>
  <c r="E296" i="7"/>
  <c r="E297" i="7"/>
  <c r="E298" i="7"/>
  <c r="E299" i="7"/>
  <c r="E300" i="7"/>
  <c r="E301" i="7"/>
  <c r="E302" i="7"/>
  <c r="E303" i="7"/>
  <c r="E304" i="7"/>
  <c r="E305" i="7"/>
  <c r="E306" i="7"/>
  <c r="E307" i="7"/>
  <c r="E308" i="7"/>
  <c r="E309" i="7"/>
  <c r="E310" i="7"/>
  <c r="E311" i="7"/>
  <c r="E312" i="7"/>
  <c r="E313" i="7"/>
  <c r="E314" i="7"/>
  <c r="E315" i="7"/>
  <c r="E316" i="7"/>
  <c r="E317" i="7"/>
  <c r="E318" i="7"/>
  <c r="E319" i="7"/>
  <c r="E320" i="7"/>
  <c r="E321" i="7"/>
  <c r="E322" i="7"/>
  <c r="E323" i="7"/>
  <c r="E324" i="7"/>
  <c r="E325" i="7"/>
  <c r="E326" i="7"/>
  <c r="E327" i="7"/>
  <c r="E328" i="7"/>
  <c r="E329" i="7"/>
  <c r="E330" i="7"/>
  <c r="E331" i="7"/>
  <c r="E332" i="7"/>
  <c r="E333" i="7"/>
  <c r="E334" i="7"/>
  <c r="E335" i="7"/>
  <c r="E336" i="7"/>
  <c r="E337" i="7"/>
  <c r="E338" i="7"/>
  <c r="E339" i="7"/>
  <c r="E340" i="7"/>
  <c r="E341" i="7"/>
  <c r="E342" i="7"/>
  <c r="E343" i="7"/>
  <c r="E344" i="7"/>
  <c r="E345" i="7"/>
  <c r="E346" i="7"/>
  <c r="E347" i="7"/>
  <c r="E348" i="7"/>
  <c r="E349" i="7"/>
  <c r="E350" i="7"/>
  <c r="E351" i="7"/>
  <c r="E352" i="7"/>
  <c r="E353" i="7"/>
  <c r="E354" i="7"/>
  <c r="E355" i="7"/>
  <c r="E356" i="7"/>
  <c r="E357" i="7"/>
  <c r="E358" i="7"/>
  <c r="E359" i="7"/>
  <c r="E360" i="7"/>
  <c r="E361" i="7"/>
  <c r="E362" i="7"/>
  <c r="E363" i="7"/>
  <c r="E364" i="7"/>
  <c r="E365" i="7"/>
  <c r="E366" i="7"/>
  <c r="E367" i="7"/>
  <c r="E368" i="7"/>
  <c r="E369" i="7"/>
  <c r="E370" i="7"/>
  <c r="E371" i="7"/>
  <c r="E372" i="7"/>
  <c r="E373" i="7"/>
  <c r="E374" i="7"/>
  <c r="E375" i="7"/>
  <c r="E376" i="7"/>
  <c r="E377" i="7"/>
  <c r="E378" i="7"/>
  <c r="E379" i="7"/>
  <c r="E380" i="7"/>
  <c r="E381" i="7"/>
  <c r="E382" i="7"/>
  <c r="E383" i="7"/>
  <c r="E384" i="7"/>
  <c r="E385" i="7"/>
  <c r="E386" i="7"/>
  <c r="E387" i="7"/>
  <c r="E388" i="7"/>
  <c r="E389" i="7"/>
  <c r="E390" i="7"/>
  <c r="E391" i="7"/>
  <c r="E392" i="7"/>
  <c r="E393" i="7"/>
  <c r="E394" i="7"/>
  <c r="E395" i="7"/>
  <c r="E396" i="7"/>
  <c r="E397" i="7"/>
  <c r="E398" i="7"/>
  <c r="E399" i="7"/>
  <c r="E400" i="7"/>
  <c r="E401" i="7"/>
  <c r="E402" i="7"/>
  <c r="E403" i="7"/>
  <c r="E404" i="7"/>
  <c r="E405" i="7"/>
  <c r="E406" i="7"/>
  <c r="E407" i="7"/>
  <c r="E408" i="7"/>
  <c r="E409" i="7"/>
  <c r="E410" i="7"/>
  <c r="E411" i="7"/>
  <c r="E412" i="7"/>
  <c r="E413" i="7"/>
  <c r="E414" i="7"/>
  <c r="E415" i="7"/>
  <c r="E416" i="7"/>
  <c r="E417" i="7"/>
  <c r="E418" i="7"/>
  <c r="E419" i="7"/>
  <c r="E420" i="7"/>
  <c r="E421" i="7"/>
  <c r="E422" i="7"/>
  <c r="E423" i="7"/>
  <c r="E424" i="7"/>
  <c r="E425" i="7"/>
  <c r="E426" i="7"/>
  <c r="E427" i="7"/>
  <c r="E428" i="7"/>
  <c r="E429" i="7"/>
  <c r="E430" i="7"/>
  <c r="E431" i="7"/>
  <c r="E432" i="7"/>
  <c r="E433" i="7"/>
  <c r="E434" i="7"/>
  <c r="E435" i="7"/>
  <c r="E436" i="7"/>
  <c r="E437" i="7"/>
  <c r="E438" i="7"/>
  <c r="E439" i="7"/>
  <c r="E440" i="7"/>
  <c r="E441" i="7"/>
  <c r="E442" i="7"/>
  <c r="E443" i="7"/>
  <c r="E444" i="7"/>
  <c r="E445" i="7"/>
  <c r="E446" i="7"/>
  <c r="E447" i="7"/>
  <c r="E448" i="7"/>
  <c r="E449" i="7"/>
  <c r="E450" i="7"/>
  <c r="E451" i="7"/>
  <c r="E452" i="7"/>
  <c r="E453" i="7"/>
  <c r="E454" i="7"/>
  <c r="E455" i="7"/>
  <c r="E456" i="7"/>
  <c r="E457" i="7"/>
  <c r="E458" i="7"/>
  <c r="E459" i="7"/>
  <c r="E460" i="7"/>
  <c r="E461" i="7"/>
  <c r="E462" i="7"/>
  <c r="E463" i="7"/>
  <c r="E464" i="7"/>
  <c r="E465" i="7"/>
  <c r="E466" i="7"/>
  <c r="E467" i="7"/>
  <c r="E468" i="7"/>
  <c r="E469" i="7"/>
  <c r="E470" i="7"/>
  <c r="E471" i="7"/>
  <c r="E472" i="7"/>
  <c r="E473" i="7"/>
  <c r="E474" i="7"/>
  <c r="E475" i="7"/>
  <c r="E476" i="7"/>
  <c r="E477" i="7"/>
  <c r="E478" i="7"/>
  <c r="E479" i="7"/>
  <c r="E480" i="7"/>
  <c r="E481" i="7"/>
  <c r="E482" i="7"/>
  <c r="E483" i="7"/>
  <c r="E484" i="7"/>
  <c r="E485" i="7"/>
  <c r="E486" i="7"/>
  <c r="E487" i="7"/>
  <c r="E488" i="7"/>
  <c r="E489" i="7"/>
  <c r="E490" i="7"/>
  <c r="E491" i="7"/>
  <c r="E492" i="7"/>
  <c r="E493" i="7"/>
  <c r="E494" i="7"/>
  <c r="E495" i="7"/>
  <c r="E496" i="7"/>
  <c r="E497" i="7"/>
  <c r="E498" i="7"/>
  <c r="E499" i="7"/>
  <c r="E500" i="7"/>
  <c r="E501" i="7"/>
  <c r="E502" i="7"/>
  <c r="E503" i="7"/>
  <c r="E504" i="7"/>
  <c r="E505" i="7"/>
  <c r="E506" i="7"/>
  <c r="E507" i="7"/>
  <c r="E508" i="7"/>
  <c r="E509" i="7"/>
  <c r="E510" i="7"/>
  <c r="E511" i="7"/>
  <c r="E512" i="7"/>
  <c r="E513" i="7"/>
  <c r="E514" i="7"/>
  <c r="E515" i="7"/>
  <c r="E516" i="7"/>
  <c r="E517" i="7"/>
  <c r="E518" i="7"/>
  <c r="E519" i="7"/>
  <c r="E520" i="7"/>
  <c r="E521" i="7"/>
  <c r="E522" i="7"/>
  <c r="E523" i="7"/>
  <c r="E524" i="7"/>
  <c r="E525" i="7"/>
  <c r="E526" i="7"/>
  <c r="E527" i="7"/>
  <c r="E528" i="7"/>
  <c r="E529" i="7"/>
  <c r="E530" i="7"/>
  <c r="E531" i="7"/>
  <c r="E532" i="7"/>
  <c r="E533" i="7"/>
  <c r="E534" i="7"/>
  <c r="E535" i="7"/>
  <c r="E536" i="7"/>
  <c r="E537" i="7"/>
  <c r="E538" i="7"/>
  <c r="E539" i="7"/>
  <c r="E540" i="7"/>
  <c r="E541" i="7"/>
  <c r="E542" i="7"/>
  <c r="E543" i="7"/>
  <c r="E544" i="7"/>
  <c r="E545" i="7"/>
  <c r="E546" i="7"/>
  <c r="E547" i="7"/>
  <c r="E548" i="7"/>
  <c r="E549" i="7"/>
  <c r="E550" i="7"/>
  <c r="E551" i="7"/>
  <c r="E552" i="7"/>
  <c r="E553" i="7"/>
  <c r="E554" i="7"/>
  <c r="E555" i="7"/>
  <c r="E556" i="7"/>
  <c r="E557" i="7"/>
  <c r="E558" i="7"/>
  <c r="E559" i="7"/>
  <c r="E560" i="7"/>
  <c r="E561" i="7"/>
  <c r="E562" i="7"/>
  <c r="E563" i="7"/>
  <c r="E564" i="7"/>
  <c r="E565" i="7"/>
  <c r="E566" i="7"/>
  <c r="E567" i="7"/>
  <c r="E568" i="7"/>
  <c r="E569" i="7"/>
  <c r="E570" i="7"/>
  <c r="E571" i="7"/>
  <c r="E572" i="7"/>
  <c r="E573" i="7"/>
  <c r="E574" i="7"/>
  <c r="E575" i="7"/>
  <c r="E576" i="7"/>
  <c r="E577" i="7"/>
  <c r="E578" i="7"/>
  <c r="E579" i="7"/>
  <c r="E580" i="7"/>
  <c r="E581" i="7"/>
  <c r="E582" i="7"/>
  <c r="E583" i="7"/>
  <c r="E584" i="7"/>
  <c r="E585" i="7"/>
  <c r="E586" i="7"/>
  <c r="E587" i="7"/>
  <c r="E588" i="7"/>
  <c r="E589" i="7"/>
  <c r="E590" i="7"/>
  <c r="E591" i="7"/>
  <c r="E592" i="7"/>
  <c r="E593" i="7"/>
  <c r="E594" i="7"/>
  <c r="E595" i="7"/>
  <c r="E596" i="7"/>
  <c r="E597" i="7"/>
  <c r="E598" i="7"/>
  <c r="E599" i="7"/>
  <c r="E600" i="7"/>
  <c r="E601" i="7"/>
  <c r="E602" i="7"/>
  <c r="E603" i="7"/>
  <c r="E604" i="7"/>
  <c r="E605" i="7"/>
  <c r="E606" i="7"/>
  <c r="E607" i="7"/>
  <c r="E608" i="7"/>
  <c r="E609" i="7"/>
  <c r="E610" i="7"/>
  <c r="E611" i="7"/>
  <c r="E612" i="7"/>
  <c r="E613" i="7"/>
  <c r="E614" i="7"/>
  <c r="E615" i="7"/>
  <c r="E616" i="7"/>
  <c r="E617" i="7"/>
  <c r="E618" i="7"/>
  <c r="E619" i="7"/>
  <c r="E620" i="7"/>
  <c r="E621" i="7"/>
  <c r="E622" i="7"/>
  <c r="E623" i="7"/>
  <c r="E624" i="7"/>
  <c r="E625" i="7"/>
  <c r="E626" i="7"/>
  <c r="E627" i="7"/>
  <c r="E628" i="7"/>
  <c r="E629" i="7"/>
  <c r="E630" i="7"/>
  <c r="E631" i="7"/>
  <c r="E632" i="7"/>
  <c r="E633" i="7"/>
  <c r="E634" i="7"/>
  <c r="E635" i="7"/>
  <c r="E636" i="7"/>
  <c r="E637" i="7"/>
  <c r="E638" i="7"/>
  <c r="E639" i="7"/>
  <c r="E640" i="7"/>
  <c r="E641" i="7"/>
  <c r="E642" i="7"/>
  <c r="E643" i="7"/>
  <c r="E644" i="7"/>
  <c r="E645" i="7"/>
  <c r="E646" i="7"/>
  <c r="E647" i="7"/>
  <c r="E648" i="7"/>
  <c r="E649" i="7"/>
  <c r="E650" i="7"/>
  <c r="E651" i="7"/>
  <c r="E652" i="7"/>
  <c r="E653" i="7"/>
  <c r="E654" i="7"/>
  <c r="E655" i="7"/>
  <c r="E656" i="7"/>
  <c r="E657" i="7"/>
  <c r="E658" i="7"/>
  <c r="E659" i="7"/>
  <c r="E660" i="7"/>
  <c r="E661" i="7"/>
  <c r="E662" i="7"/>
  <c r="E663" i="7"/>
  <c r="E664" i="7"/>
  <c r="E665" i="7"/>
  <c r="E666" i="7"/>
  <c r="E667" i="7"/>
  <c r="E668" i="7"/>
  <c r="E669" i="7"/>
  <c r="E670" i="7"/>
  <c r="E671" i="7"/>
  <c r="E672" i="7"/>
  <c r="E673" i="7"/>
  <c r="E674" i="7"/>
  <c r="E675" i="7"/>
  <c r="E676" i="7"/>
  <c r="E677" i="7"/>
  <c r="E678" i="7"/>
  <c r="E679" i="7"/>
  <c r="E680" i="7"/>
  <c r="E681" i="7"/>
  <c r="E682" i="7"/>
  <c r="E683" i="7"/>
  <c r="E684" i="7"/>
  <c r="E685" i="7"/>
  <c r="E686" i="7"/>
  <c r="E687" i="7"/>
  <c r="E688" i="7"/>
  <c r="E689" i="7"/>
  <c r="E690" i="7"/>
  <c r="E691" i="7"/>
  <c r="E692" i="7"/>
  <c r="E693" i="7"/>
  <c r="E694" i="7"/>
  <c r="E695" i="7"/>
  <c r="E696" i="7"/>
  <c r="E697" i="7"/>
  <c r="E698" i="7"/>
  <c r="E699" i="7"/>
  <c r="E700" i="7"/>
  <c r="E701" i="7"/>
  <c r="E702" i="7"/>
  <c r="E703" i="7"/>
  <c r="E704" i="7"/>
  <c r="E705" i="7"/>
  <c r="E706" i="7"/>
  <c r="E707" i="7"/>
  <c r="E708" i="7"/>
  <c r="E709" i="7"/>
  <c r="E710" i="7"/>
  <c r="E711" i="7"/>
  <c r="E712" i="7"/>
  <c r="E713" i="7"/>
  <c r="E714" i="7"/>
  <c r="E715" i="7"/>
  <c r="E716" i="7"/>
  <c r="E717" i="7"/>
  <c r="E718" i="7"/>
  <c r="E719" i="7"/>
  <c r="E720" i="7"/>
  <c r="E721" i="7"/>
  <c r="E722" i="7"/>
  <c r="E723" i="7"/>
  <c r="E724" i="7"/>
  <c r="E725" i="7"/>
  <c r="E726" i="7"/>
  <c r="E727" i="7"/>
  <c r="E728" i="7"/>
  <c r="E729" i="7"/>
  <c r="E730" i="7"/>
  <c r="E731" i="7"/>
  <c r="E732" i="7"/>
  <c r="E733" i="7"/>
  <c r="E734" i="7"/>
  <c r="E735" i="7"/>
  <c r="E736" i="7"/>
  <c r="E737" i="7"/>
  <c r="E738" i="7"/>
  <c r="E739" i="7"/>
  <c r="E740" i="7"/>
  <c r="E741" i="7"/>
  <c r="E742" i="7"/>
  <c r="E743" i="7"/>
  <c r="E744" i="7"/>
  <c r="E745" i="7"/>
  <c r="E746" i="7"/>
  <c r="E747" i="7"/>
  <c r="E748" i="7"/>
  <c r="E749" i="7"/>
  <c r="E750" i="7"/>
  <c r="E751" i="7"/>
  <c r="E752" i="7"/>
  <c r="E753" i="7"/>
  <c r="E754" i="7"/>
  <c r="E755" i="7"/>
  <c r="E756" i="7"/>
  <c r="E757" i="7"/>
  <c r="E758" i="7"/>
  <c r="E759" i="7"/>
  <c r="E760" i="7"/>
  <c r="E761" i="7"/>
  <c r="E762" i="7"/>
  <c r="E763" i="7"/>
  <c r="E764" i="7"/>
  <c r="E765" i="7"/>
  <c r="E766" i="7"/>
  <c r="E767" i="7"/>
  <c r="E768" i="7"/>
  <c r="E769" i="7"/>
  <c r="E770" i="7"/>
  <c r="E771" i="7"/>
  <c r="E772" i="7"/>
  <c r="E773" i="7"/>
  <c r="E774" i="7"/>
  <c r="E775" i="7"/>
  <c r="E776" i="7"/>
  <c r="E777" i="7"/>
  <c r="E778" i="7"/>
  <c r="E779" i="7"/>
  <c r="E780" i="7"/>
  <c r="E781" i="7"/>
  <c r="E782" i="7"/>
  <c r="E783" i="7"/>
  <c r="E784" i="7"/>
  <c r="E785" i="7"/>
  <c r="E786" i="7"/>
  <c r="E787" i="7"/>
  <c r="E788" i="7"/>
  <c r="E789" i="7"/>
  <c r="E790" i="7"/>
  <c r="E791" i="7"/>
  <c r="E792" i="7"/>
  <c r="E793" i="7"/>
  <c r="E794" i="7"/>
  <c r="E795" i="7"/>
  <c r="E796" i="7"/>
  <c r="E797" i="7"/>
  <c r="E798" i="7"/>
  <c r="E799" i="7"/>
  <c r="E800" i="7"/>
  <c r="E801" i="7"/>
  <c r="E802" i="7"/>
  <c r="E803" i="7"/>
  <c r="E804" i="7"/>
  <c r="E805" i="7"/>
  <c r="E806" i="7"/>
  <c r="E807" i="7"/>
  <c r="E808" i="7"/>
  <c r="E809" i="7"/>
  <c r="E810" i="7"/>
  <c r="E811" i="7"/>
  <c r="E812" i="7"/>
  <c r="E813" i="7"/>
  <c r="E814" i="7"/>
  <c r="E815" i="7"/>
  <c r="E816" i="7"/>
  <c r="E817" i="7"/>
  <c r="E818" i="7"/>
  <c r="E819" i="7"/>
  <c r="E820" i="7"/>
  <c r="E821" i="7"/>
  <c r="E822" i="7"/>
  <c r="E823" i="7"/>
  <c r="E824" i="7"/>
  <c r="E825" i="7"/>
  <c r="E826" i="7"/>
  <c r="E827" i="7"/>
  <c r="E828" i="7"/>
  <c r="E829" i="7"/>
  <c r="E830" i="7"/>
  <c r="E831" i="7"/>
  <c r="E832" i="7"/>
  <c r="E833" i="7"/>
  <c r="E834" i="7"/>
  <c r="E835" i="7"/>
  <c r="E836" i="7"/>
  <c r="E837" i="7"/>
  <c r="E838" i="7"/>
  <c r="E839" i="7"/>
  <c r="E840" i="7"/>
  <c r="E841" i="7"/>
  <c r="E842" i="7"/>
  <c r="E843" i="7"/>
  <c r="E844" i="7"/>
  <c r="E845" i="7"/>
  <c r="E846" i="7"/>
  <c r="E847" i="7"/>
  <c r="E848" i="7"/>
  <c r="E849" i="7"/>
  <c r="E850" i="7"/>
  <c r="E851" i="7"/>
  <c r="E852" i="7"/>
  <c r="E853" i="7"/>
  <c r="E854" i="7"/>
  <c r="E855" i="7"/>
  <c r="E856" i="7"/>
  <c r="E857" i="7"/>
  <c r="E858" i="7"/>
  <c r="E859" i="7"/>
  <c r="E860" i="7"/>
  <c r="E861" i="7"/>
  <c r="E862" i="7"/>
  <c r="E863" i="7"/>
  <c r="E864" i="7"/>
  <c r="E865" i="7"/>
  <c r="E866" i="7"/>
  <c r="E867" i="7"/>
  <c r="E868" i="7"/>
  <c r="E869" i="7"/>
  <c r="E870" i="7"/>
  <c r="E871" i="7"/>
  <c r="E872" i="7"/>
  <c r="E873" i="7"/>
  <c r="E874" i="7"/>
  <c r="E875" i="7"/>
  <c r="E876" i="7"/>
  <c r="E877" i="7"/>
  <c r="E878" i="7"/>
  <c r="E879" i="7"/>
  <c r="E880" i="7"/>
  <c r="E881" i="7"/>
  <c r="E882" i="7"/>
  <c r="E883" i="7"/>
  <c r="E884" i="7"/>
  <c r="E885" i="7"/>
  <c r="E886" i="7"/>
  <c r="E887" i="7"/>
  <c r="E888" i="7"/>
  <c r="E889" i="7"/>
  <c r="E890" i="7"/>
  <c r="E891" i="7"/>
  <c r="E892" i="7"/>
  <c r="E893" i="7"/>
  <c r="E894" i="7"/>
  <c r="E895" i="7"/>
  <c r="E896" i="7"/>
  <c r="E897" i="7"/>
  <c r="E898" i="7"/>
  <c r="E899" i="7"/>
  <c r="E900" i="7"/>
  <c r="E901" i="7"/>
  <c r="E902" i="7"/>
  <c r="E903" i="7"/>
  <c r="E904" i="7"/>
  <c r="E905" i="7"/>
  <c r="E906" i="7"/>
  <c r="E907" i="7"/>
  <c r="E908" i="7"/>
  <c r="E909" i="7"/>
  <c r="E910" i="7"/>
  <c r="E911" i="7"/>
  <c r="E912" i="7"/>
  <c r="E913" i="7"/>
  <c r="E914" i="7"/>
  <c r="E915" i="7"/>
  <c r="E916" i="7"/>
  <c r="E917" i="7"/>
  <c r="E918" i="7"/>
  <c r="E919" i="7"/>
  <c r="E920" i="7"/>
  <c r="E921" i="7"/>
  <c r="E922" i="7"/>
  <c r="E923" i="7"/>
  <c r="E924" i="7"/>
  <c r="E925" i="7"/>
  <c r="E926" i="7"/>
  <c r="E927" i="7"/>
  <c r="E928" i="7"/>
  <c r="E929" i="7"/>
  <c r="E930" i="7"/>
  <c r="E931" i="7"/>
  <c r="E932" i="7"/>
  <c r="E933" i="7"/>
  <c r="E934" i="7"/>
  <c r="E935" i="7"/>
  <c r="E936" i="7"/>
  <c r="E937" i="7"/>
  <c r="E938" i="7"/>
  <c r="E939" i="7"/>
  <c r="E940" i="7"/>
  <c r="E941" i="7"/>
  <c r="E942" i="7"/>
  <c r="E943" i="7"/>
  <c r="E944" i="7"/>
  <c r="E945" i="7"/>
  <c r="E946" i="7"/>
  <c r="E947" i="7"/>
  <c r="E948" i="7"/>
  <c r="E949" i="7"/>
  <c r="E950" i="7"/>
  <c r="E951" i="7"/>
  <c r="E952" i="7"/>
  <c r="E953" i="7"/>
  <c r="E954" i="7"/>
  <c r="E955" i="7"/>
  <c r="E956" i="7"/>
  <c r="E957" i="7"/>
  <c r="E958" i="7"/>
  <c r="E959" i="7"/>
  <c r="E960" i="7"/>
  <c r="E961" i="7"/>
  <c r="E962" i="7"/>
  <c r="E963" i="7"/>
  <c r="E964" i="7"/>
  <c r="E965" i="7"/>
  <c r="E966" i="7"/>
  <c r="E967" i="7"/>
  <c r="E968" i="7"/>
  <c r="E969" i="7"/>
  <c r="E970" i="7"/>
  <c r="E971" i="7"/>
  <c r="E972" i="7"/>
  <c r="E973" i="7"/>
  <c r="E974" i="7"/>
  <c r="E975" i="7"/>
  <c r="E976" i="7"/>
  <c r="E977" i="7"/>
  <c r="E978" i="7"/>
  <c r="E979" i="7"/>
  <c r="E980" i="7"/>
  <c r="E981" i="7"/>
  <c r="E982" i="7"/>
  <c r="E983" i="7"/>
  <c r="E984" i="7"/>
  <c r="E985" i="7"/>
  <c r="E986" i="7"/>
  <c r="E987" i="7"/>
  <c r="E988" i="7"/>
  <c r="E989" i="7"/>
  <c r="E990" i="7"/>
  <c r="E991" i="7"/>
  <c r="E992" i="7"/>
  <c r="E993" i="7"/>
  <c r="E994" i="7"/>
  <c r="E995" i="7"/>
  <c r="E996" i="7"/>
  <c r="E997" i="7"/>
  <c r="E998" i="7"/>
  <c r="E999" i="7"/>
  <c r="E1000" i="7"/>
  <c r="E1001" i="7"/>
  <c r="E1002" i="7"/>
  <c r="E1003" i="7"/>
  <c r="E1004" i="7"/>
  <c r="E1005" i="7"/>
  <c r="E1006" i="7"/>
  <c r="E1007" i="7"/>
  <c r="E1008" i="7"/>
  <c r="E1009" i="7"/>
  <c r="E1010" i="7"/>
  <c r="E1011" i="7"/>
  <c r="E1012" i="7"/>
  <c r="E1013" i="7"/>
  <c r="E1014" i="7"/>
  <c r="E1015" i="7"/>
  <c r="E1016" i="7"/>
  <c r="E1017" i="7"/>
  <c r="E1018" i="7"/>
  <c r="E1019" i="7"/>
  <c r="E1020" i="7"/>
  <c r="E1021" i="7"/>
  <c r="E1022" i="7"/>
  <c r="E1023" i="7"/>
  <c r="E1024" i="7"/>
  <c r="E1025" i="7"/>
  <c r="E1026" i="7"/>
  <c r="E1027" i="7"/>
  <c r="E1028" i="7"/>
  <c r="E1029" i="7"/>
  <c r="E1030" i="7"/>
  <c r="E1031" i="7"/>
  <c r="E1032" i="7"/>
  <c r="E1033" i="7"/>
  <c r="E1034" i="7"/>
  <c r="E1035" i="7"/>
  <c r="E1036" i="7"/>
  <c r="E1037" i="7"/>
  <c r="E1038" i="7"/>
  <c r="E1039" i="7"/>
  <c r="E1040" i="7"/>
  <c r="E1041" i="7"/>
  <c r="E1042" i="7"/>
  <c r="E1043" i="7"/>
  <c r="E1044" i="7"/>
  <c r="E1045" i="7"/>
  <c r="E1046" i="7"/>
  <c r="E1047" i="7"/>
  <c r="E1048" i="7"/>
  <c r="E1049" i="7"/>
  <c r="E1050" i="7"/>
  <c r="E1051" i="7"/>
  <c r="E1052" i="7"/>
  <c r="E1053" i="7"/>
  <c r="E1054" i="7"/>
  <c r="E1055" i="7"/>
  <c r="E1056" i="7"/>
  <c r="E1057" i="7"/>
  <c r="E1058" i="7"/>
  <c r="E1059" i="7"/>
  <c r="E1060" i="7"/>
  <c r="E1061" i="7"/>
  <c r="E1062" i="7"/>
  <c r="E1063" i="7"/>
  <c r="E1064" i="7"/>
  <c r="E1065" i="7"/>
  <c r="E1066" i="7"/>
  <c r="E1067" i="7"/>
  <c r="E1068" i="7"/>
  <c r="E1069" i="7"/>
  <c r="E1070" i="7"/>
  <c r="E1071" i="7"/>
  <c r="E1072" i="7"/>
  <c r="E1073" i="7"/>
  <c r="E1074" i="7"/>
  <c r="E1075" i="7"/>
  <c r="E1076" i="7"/>
  <c r="E1077" i="7"/>
  <c r="E1078" i="7"/>
  <c r="E1079" i="7"/>
  <c r="E1080" i="7"/>
  <c r="E1081" i="7"/>
  <c r="E1082" i="7"/>
  <c r="E1083" i="7"/>
  <c r="E1084" i="7"/>
  <c r="E1085" i="7"/>
  <c r="E1086" i="7"/>
  <c r="E1087" i="7"/>
  <c r="E1088" i="7"/>
  <c r="E1089" i="7"/>
  <c r="E1090" i="7"/>
  <c r="E1091" i="7"/>
  <c r="E1092" i="7"/>
  <c r="E1093" i="7"/>
  <c r="E1094" i="7"/>
  <c r="E1095" i="7"/>
  <c r="E1096" i="7"/>
  <c r="E1097" i="7"/>
  <c r="E1098" i="7"/>
  <c r="E1099" i="7"/>
  <c r="E1100" i="7"/>
  <c r="E1101" i="7"/>
  <c r="E1102" i="7"/>
  <c r="E1103" i="7"/>
  <c r="E1104" i="7"/>
  <c r="E1105" i="7"/>
  <c r="E1106" i="7"/>
  <c r="E1107" i="7"/>
  <c r="E1108" i="7"/>
  <c r="E1109" i="7"/>
  <c r="E1110" i="7"/>
  <c r="E1111" i="7"/>
  <c r="E1112" i="7"/>
  <c r="E1113" i="7"/>
  <c r="E1114" i="7"/>
  <c r="E1115" i="7"/>
  <c r="E1116" i="7"/>
  <c r="E1117" i="7"/>
  <c r="E1118" i="7"/>
  <c r="E1119" i="7"/>
  <c r="E1120" i="7"/>
  <c r="E1121" i="7"/>
  <c r="E1122" i="7"/>
  <c r="E1123" i="7"/>
  <c r="E1124" i="7"/>
  <c r="E1125" i="7"/>
  <c r="E1126" i="7"/>
  <c r="E1127" i="7"/>
  <c r="E1128" i="7"/>
  <c r="E1129" i="7"/>
  <c r="E1130" i="7"/>
  <c r="E1131" i="7"/>
  <c r="E1132" i="7"/>
  <c r="E1133" i="7"/>
  <c r="E1134" i="7"/>
  <c r="E1135" i="7"/>
  <c r="E1136" i="7"/>
  <c r="E1137" i="7"/>
  <c r="E1138" i="7"/>
  <c r="E1139" i="7"/>
  <c r="E1140" i="7"/>
  <c r="E1141" i="7"/>
  <c r="E1142" i="7"/>
  <c r="E1143" i="7"/>
  <c r="E1144" i="7"/>
  <c r="E1145" i="7"/>
  <c r="E1146" i="7"/>
  <c r="E1147" i="7"/>
  <c r="E1148" i="7"/>
  <c r="E1149" i="7"/>
  <c r="E1150" i="7"/>
  <c r="E1151" i="7"/>
  <c r="E1152" i="7"/>
  <c r="E1153" i="7"/>
  <c r="E1154" i="7"/>
  <c r="E1155" i="7"/>
  <c r="E1156" i="7"/>
  <c r="E1157" i="7"/>
  <c r="E1158" i="7"/>
  <c r="E1159" i="7"/>
  <c r="E1160" i="7"/>
  <c r="E1161" i="7"/>
  <c r="E1162" i="7"/>
  <c r="E1163" i="7"/>
  <c r="E1164" i="7"/>
  <c r="E1165" i="7"/>
  <c r="E1166" i="7"/>
  <c r="E1167" i="7"/>
  <c r="E1168" i="7"/>
  <c r="E1169" i="7"/>
  <c r="E1170" i="7"/>
  <c r="E1171" i="7"/>
  <c r="E1172" i="7"/>
  <c r="E1173" i="7"/>
  <c r="E1174" i="7"/>
  <c r="E1175" i="7"/>
  <c r="E1176" i="7"/>
  <c r="E1177" i="7"/>
  <c r="E1178" i="7"/>
  <c r="E1179" i="7"/>
  <c r="E1180" i="7"/>
  <c r="E1181" i="7"/>
  <c r="E1182" i="7"/>
  <c r="E1183" i="7"/>
  <c r="E1184" i="7"/>
  <c r="E1185" i="7"/>
  <c r="E1186" i="7"/>
  <c r="E1187" i="7"/>
  <c r="E1188" i="7"/>
  <c r="E1189" i="7"/>
  <c r="E1190" i="7"/>
  <c r="E1191" i="7"/>
  <c r="E1192" i="7"/>
  <c r="E1193" i="7"/>
  <c r="E1194" i="7"/>
  <c r="E1195" i="7"/>
  <c r="E1196" i="7"/>
  <c r="E1197" i="7"/>
  <c r="E1198" i="7"/>
  <c r="E1199" i="7"/>
  <c r="E1200" i="7"/>
  <c r="E1201" i="7"/>
  <c r="E1202" i="7"/>
  <c r="E1203" i="7"/>
  <c r="E1204" i="7"/>
  <c r="E1205" i="7"/>
  <c r="E1206" i="7"/>
  <c r="E1207" i="7"/>
  <c r="E1208" i="7"/>
  <c r="E1209" i="7"/>
  <c r="E1210" i="7"/>
  <c r="E1211" i="7"/>
  <c r="E1212" i="7"/>
  <c r="E1213" i="7"/>
  <c r="E1214" i="7"/>
  <c r="E1215" i="7"/>
  <c r="E1216" i="7"/>
  <c r="E1217" i="7"/>
  <c r="E1218" i="7"/>
  <c r="E1219" i="7"/>
  <c r="E1220" i="7"/>
  <c r="E1221" i="7"/>
  <c r="E1222" i="7"/>
  <c r="E1223" i="7"/>
  <c r="E1224" i="7"/>
  <c r="E1225" i="7"/>
  <c r="E1226" i="7"/>
  <c r="E1227" i="7"/>
  <c r="E1228" i="7"/>
  <c r="E1229" i="7"/>
  <c r="E1230" i="7"/>
  <c r="E1231" i="7"/>
  <c r="E1232" i="7"/>
  <c r="E1233" i="7"/>
  <c r="E1234" i="7"/>
  <c r="E1235" i="7"/>
  <c r="E1236" i="7"/>
  <c r="E1237" i="7"/>
  <c r="E1238" i="7"/>
  <c r="E1239" i="7"/>
  <c r="E1240" i="7"/>
  <c r="F1248" i="7" s="1"/>
  <c r="E1241" i="7"/>
  <c r="E1242" i="7"/>
  <c r="E1243" i="7"/>
  <c r="E1244" i="7"/>
  <c r="E1245" i="7"/>
  <c r="E1246" i="7"/>
  <c r="E1247" i="7"/>
  <c r="E1248" i="7"/>
  <c r="E1249" i="7"/>
  <c r="E1250" i="7"/>
  <c r="E1251" i="7"/>
  <c r="E1252" i="7"/>
  <c r="E1253" i="7"/>
  <c r="E1254" i="7"/>
  <c r="E1255" i="7"/>
  <c r="E1256" i="7"/>
  <c r="E1257" i="7"/>
  <c r="E1258" i="7"/>
  <c r="E1259" i="7"/>
  <c r="E1260" i="7"/>
  <c r="E1261" i="7"/>
  <c r="E1262" i="7"/>
  <c r="E1263" i="7"/>
  <c r="E1264" i="7"/>
  <c r="E1265" i="7"/>
  <c r="E1266" i="7"/>
  <c r="E1267" i="7"/>
  <c r="E1268" i="7"/>
  <c r="E1269" i="7"/>
  <c r="E1270" i="7"/>
  <c r="E1271" i="7"/>
  <c r="E1272" i="7"/>
  <c r="E1273" i="7"/>
  <c r="E1274" i="7"/>
  <c r="E1275" i="7"/>
  <c r="E1276" i="7"/>
  <c r="E1277" i="7"/>
  <c r="E1278" i="7"/>
  <c r="E1279" i="7"/>
  <c r="E1280" i="7"/>
  <c r="E1281" i="7"/>
  <c r="E1282" i="7"/>
  <c r="E1283" i="7"/>
  <c r="E1284" i="7"/>
  <c r="E1285" i="7"/>
  <c r="E1286" i="7"/>
  <c r="E1287" i="7"/>
  <c r="E1288" i="7"/>
  <c r="E1289" i="7"/>
  <c r="E1290" i="7"/>
  <c r="E1291" i="7"/>
  <c r="E1292" i="7"/>
  <c r="E1293" i="7"/>
  <c r="E1294" i="7"/>
  <c r="E1295" i="7"/>
  <c r="E1296" i="7"/>
  <c r="E1297" i="7"/>
  <c r="E1298" i="7"/>
  <c r="E1299" i="7"/>
  <c r="E1300" i="7"/>
  <c r="E1301" i="7"/>
  <c r="E1302" i="7"/>
  <c r="E1303" i="7"/>
  <c r="E1304" i="7"/>
  <c r="E1305" i="7"/>
  <c r="E1306" i="7"/>
  <c r="E1307" i="7"/>
  <c r="E1308" i="7"/>
  <c r="E1309" i="7"/>
  <c r="E1310" i="7"/>
  <c r="E1311" i="7"/>
  <c r="E1312" i="7"/>
  <c r="E1313" i="7"/>
  <c r="E1314" i="7"/>
  <c r="E1315" i="7"/>
  <c r="E1316" i="7"/>
  <c r="E1317" i="7"/>
  <c r="E1318" i="7"/>
  <c r="E1319" i="7"/>
  <c r="E1320" i="7"/>
  <c r="E1321" i="7"/>
  <c r="E1322" i="7"/>
  <c r="E1323" i="7"/>
  <c r="E1324" i="7"/>
  <c r="E1325" i="7"/>
  <c r="E1326" i="7"/>
  <c r="E1327" i="7"/>
  <c r="E1328" i="7"/>
  <c r="E1329" i="7"/>
  <c r="E1330" i="7"/>
  <c r="E1331" i="7"/>
  <c r="E1332" i="7"/>
  <c r="E1333" i="7"/>
  <c r="E1334" i="7"/>
  <c r="E1335" i="7"/>
  <c r="E1336" i="7"/>
  <c r="E1337" i="7"/>
  <c r="E1338" i="7"/>
  <c r="E1339" i="7"/>
  <c r="E1340" i="7"/>
  <c r="E1341" i="7"/>
  <c r="E1342" i="7"/>
  <c r="E1343" i="7"/>
  <c r="E1344" i="7"/>
  <c r="E1345" i="7"/>
  <c r="E1346" i="7"/>
  <c r="E1347" i="7"/>
  <c r="E1348" i="7"/>
  <c r="E1349" i="7"/>
  <c r="E1350" i="7"/>
  <c r="E1351" i="7"/>
  <c r="E1352" i="7"/>
  <c r="E1353" i="7"/>
  <c r="E1354" i="7"/>
  <c r="E1355" i="7"/>
  <c r="E1356" i="7"/>
  <c r="E1357" i="7"/>
  <c r="E1358" i="7"/>
  <c r="E1359" i="7"/>
  <c r="E1360" i="7"/>
  <c r="E1361" i="7"/>
  <c r="E1362" i="7"/>
  <c r="E1363" i="7"/>
  <c r="E1364" i="7"/>
  <c r="E1365" i="7"/>
  <c r="E1366" i="7"/>
  <c r="E1367" i="7"/>
  <c r="E1368" i="7"/>
  <c r="E1369" i="7"/>
  <c r="E1370" i="7"/>
  <c r="E1371" i="7"/>
  <c r="E1372" i="7"/>
  <c r="E1373" i="7"/>
  <c r="E1374" i="7"/>
  <c r="E1375" i="7"/>
  <c r="E1376" i="7"/>
  <c r="E1377" i="7"/>
  <c r="E1378" i="7"/>
  <c r="E1379" i="7"/>
  <c r="E1380" i="7"/>
  <c r="E1381" i="7"/>
  <c r="E1382" i="7"/>
  <c r="E1383" i="7"/>
  <c r="E1384" i="7"/>
  <c r="E1385" i="7"/>
  <c r="E1386" i="7"/>
  <c r="E1387" i="7"/>
  <c r="E1388" i="7"/>
  <c r="E1389" i="7"/>
  <c r="E1390" i="7"/>
  <c r="E1391" i="7"/>
  <c r="E1392" i="7"/>
  <c r="E1393" i="7"/>
  <c r="E1394" i="7"/>
  <c r="E1395" i="7"/>
  <c r="E1396" i="7"/>
  <c r="E1397" i="7"/>
  <c r="E1398" i="7"/>
  <c r="E1399" i="7"/>
  <c r="E1400" i="7"/>
  <c r="E1401" i="7"/>
  <c r="E1402" i="7"/>
  <c r="E1403" i="7"/>
  <c r="E1404" i="7"/>
  <c r="E1405" i="7"/>
  <c r="E1406" i="7"/>
  <c r="E1407" i="7"/>
  <c r="E1408" i="7"/>
  <c r="E1409" i="7"/>
  <c r="E1410" i="7"/>
  <c r="E1411" i="7"/>
  <c r="E1412" i="7"/>
  <c r="E1413" i="7"/>
  <c r="E1414" i="7"/>
  <c r="E1415" i="7"/>
  <c r="E1416" i="7"/>
  <c r="E1417" i="7"/>
  <c r="E1418" i="7"/>
  <c r="E1419" i="7"/>
  <c r="E1420" i="7"/>
  <c r="E1421" i="7"/>
  <c r="E1422" i="7"/>
  <c r="E1423" i="7"/>
  <c r="E1424" i="7"/>
  <c r="E1425" i="7"/>
  <c r="E1426" i="7"/>
  <c r="E1427" i="7"/>
  <c r="E1428" i="7"/>
  <c r="E1429" i="7"/>
  <c r="E1430" i="7"/>
  <c r="E1431" i="7"/>
  <c r="F1440" i="7" s="1"/>
  <c r="E1432" i="7"/>
  <c r="E1433" i="7"/>
  <c r="E1434" i="7"/>
  <c r="E1435" i="7"/>
  <c r="E1436" i="7"/>
  <c r="E1437" i="7"/>
  <c r="E1438" i="7"/>
  <c r="E1439" i="7"/>
  <c r="E1440" i="7"/>
  <c r="E1441" i="7"/>
  <c r="E1442" i="7"/>
  <c r="E1443" i="7"/>
  <c r="E1444" i="7"/>
  <c r="E1445" i="7"/>
  <c r="E1446" i="7"/>
  <c r="E1447" i="7"/>
  <c r="E1448" i="7"/>
  <c r="E1449" i="7"/>
  <c r="E1450" i="7"/>
  <c r="E1451" i="7"/>
  <c r="E1452" i="7"/>
  <c r="E1453" i="7"/>
  <c r="E1454" i="7"/>
  <c r="E1455" i="7"/>
  <c r="E1456" i="7"/>
  <c r="E1457" i="7"/>
  <c r="E1458" i="7"/>
  <c r="E1459" i="7"/>
  <c r="E1460" i="7"/>
  <c r="E1461" i="7"/>
  <c r="E1462" i="7"/>
  <c r="E1463" i="7"/>
  <c r="E1464" i="7"/>
  <c r="E1465" i="7"/>
  <c r="E1466" i="7"/>
  <c r="E1467" i="7"/>
  <c r="E1468" i="7"/>
  <c r="E1469" i="7"/>
  <c r="E1470" i="7"/>
  <c r="E1471" i="7"/>
  <c r="E1472" i="7"/>
  <c r="E1473" i="7"/>
  <c r="E1474" i="7"/>
  <c r="E1475" i="7"/>
  <c r="E1476" i="7"/>
  <c r="E1477" i="7"/>
  <c r="E1478" i="7"/>
  <c r="E1479" i="7"/>
  <c r="E1480" i="7"/>
  <c r="E1481" i="7"/>
  <c r="E1482" i="7"/>
  <c r="E1483" i="7"/>
  <c r="E1484" i="7"/>
  <c r="E1485" i="7"/>
  <c r="E1486" i="7"/>
  <c r="E1487" i="7"/>
  <c r="E1488" i="7"/>
  <c r="E1489" i="7"/>
  <c r="E1490" i="7"/>
  <c r="E1491" i="7"/>
  <c r="E1492" i="7"/>
  <c r="E1493" i="7"/>
  <c r="E1494" i="7"/>
  <c r="E1495" i="7"/>
  <c r="E1496" i="7"/>
  <c r="E1497" i="7"/>
  <c r="E1498" i="7"/>
  <c r="E1499" i="7"/>
  <c r="E1500" i="7"/>
  <c r="E1501" i="7"/>
  <c r="E1502" i="7"/>
  <c r="E1503" i="7"/>
  <c r="E1504" i="7"/>
  <c r="E1505" i="7"/>
  <c r="E1506" i="7"/>
  <c r="E1507" i="7"/>
  <c r="E1508" i="7"/>
  <c r="E1509" i="7"/>
  <c r="E1510" i="7"/>
  <c r="E1511" i="7"/>
  <c r="E1512" i="7"/>
  <c r="E1513" i="7"/>
  <c r="E1514" i="7"/>
  <c r="E1515" i="7"/>
  <c r="E1516" i="7"/>
  <c r="E1517" i="7"/>
  <c r="E1518" i="7"/>
  <c r="E1519" i="7"/>
  <c r="E1520" i="7"/>
  <c r="E1521" i="7"/>
  <c r="E1522" i="7"/>
  <c r="E1523" i="7"/>
  <c r="E1524" i="7"/>
  <c r="E1525" i="7"/>
  <c r="E1526" i="7"/>
  <c r="E1527" i="7"/>
  <c r="E1528" i="7"/>
  <c r="E1529" i="7"/>
  <c r="E1530" i="7"/>
  <c r="E1531" i="7"/>
  <c r="E1532" i="7"/>
  <c r="E1533" i="7"/>
  <c r="E1534" i="7"/>
  <c r="E1535" i="7"/>
  <c r="E1536" i="7"/>
  <c r="E1537" i="7"/>
  <c r="E1538" i="7"/>
  <c r="E1539" i="7"/>
  <c r="E1540" i="7"/>
  <c r="E1541" i="7"/>
  <c r="E1542" i="7"/>
  <c r="E1543" i="7"/>
  <c r="E1544" i="7"/>
  <c r="E1545" i="7"/>
  <c r="E1546" i="7"/>
  <c r="E1547" i="7"/>
  <c r="E1548" i="7"/>
  <c r="E1549" i="7"/>
  <c r="E1550" i="7"/>
  <c r="E1551" i="7"/>
  <c r="E1552" i="7"/>
  <c r="E1553" i="7"/>
  <c r="E1554" i="7"/>
  <c r="E1555" i="7"/>
  <c r="E1556" i="7"/>
  <c r="E1557" i="7"/>
  <c r="E1558" i="7"/>
  <c r="E1559" i="7"/>
  <c r="E1560" i="7"/>
  <c r="E1561" i="7"/>
  <c r="E1562" i="7"/>
  <c r="E1563" i="7"/>
  <c r="E1564" i="7"/>
  <c r="E1565" i="7"/>
  <c r="E1566" i="7"/>
  <c r="E1567" i="7"/>
  <c r="E1568" i="7"/>
  <c r="E1569" i="7"/>
  <c r="E1570" i="7"/>
  <c r="E1571" i="7"/>
  <c r="F1580" i="7" s="1"/>
  <c r="E1572" i="7"/>
  <c r="E1573" i="7"/>
  <c r="E1574" i="7"/>
  <c r="E1575" i="7"/>
  <c r="E1576" i="7"/>
  <c r="E1577" i="7"/>
  <c r="E1578" i="7"/>
  <c r="E1579" i="7"/>
  <c r="E1580" i="7"/>
  <c r="E1581" i="7"/>
  <c r="E1582" i="7"/>
  <c r="E1583" i="7"/>
  <c r="E1584" i="7"/>
  <c r="E1585" i="7"/>
  <c r="E1586" i="7"/>
  <c r="E1587" i="7"/>
  <c r="E1588" i="7"/>
  <c r="E1589" i="7"/>
  <c r="E1590" i="7"/>
  <c r="E1591" i="7"/>
  <c r="E1592" i="7"/>
  <c r="E1593" i="7"/>
  <c r="E1594" i="7"/>
  <c r="E1595" i="7"/>
  <c r="E1596" i="7"/>
  <c r="E1597" i="7"/>
  <c r="E1598" i="7"/>
  <c r="E1599" i="7"/>
  <c r="E1600" i="7"/>
  <c r="E1601" i="7"/>
  <c r="E1602" i="7"/>
  <c r="E1603" i="7"/>
  <c r="E1604" i="7"/>
  <c r="E1605" i="7"/>
  <c r="E1606" i="7"/>
  <c r="E1607" i="7"/>
  <c r="E1608" i="7"/>
  <c r="E1609" i="7"/>
  <c r="E1610" i="7"/>
  <c r="E1611" i="7"/>
  <c r="E1612" i="7"/>
  <c r="E1613" i="7"/>
  <c r="E1614" i="7"/>
  <c r="E1615" i="7"/>
  <c r="E1616" i="7"/>
  <c r="E1617" i="7"/>
  <c r="E1618" i="7"/>
  <c r="E1619" i="7"/>
  <c r="E1620" i="7"/>
  <c r="E1621" i="7"/>
  <c r="E1622" i="7"/>
  <c r="E1623" i="7"/>
  <c r="E1624" i="7"/>
  <c r="E1625" i="7"/>
  <c r="E1626" i="7"/>
  <c r="E1627" i="7"/>
  <c r="E1628" i="7"/>
  <c r="E1629" i="7"/>
  <c r="E1630" i="7"/>
  <c r="E1631" i="7"/>
  <c r="E1632" i="7"/>
  <c r="E1633" i="7"/>
  <c r="E1634" i="7"/>
  <c r="E1635" i="7"/>
  <c r="E1636" i="7"/>
  <c r="E1637" i="7"/>
  <c r="E1638" i="7"/>
  <c r="E1639" i="7"/>
  <c r="E1640" i="7"/>
  <c r="E1641" i="7"/>
  <c r="E1642" i="7"/>
  <c r="E1643" i="7"/>
  <c r="E1644" i="7"/>
  <c r="E1645" i="7"/>
  <c r="E1646" i="7"/>
  <c r="E1647" i="7"/>
  <c r="E1648" i="7"/>
  <c r="E1649" i="7"/>
  <c r="E1650" i="7"/>
  <c r="E1651" i="7"/>
  <c r="E1652" i="7"/>
  <c r="E1653" i="7"/>
  <c r="E1654" i="7"/>
  <c r="E1655" i="7"/>
  <c r="E1656" i="7"/>
  <c r="E1657" i="7"/>
  <c r="E1658" i="7"/>
  <c r="E1659" i="7"/>
  <c r="E1660" i="7"/>
  <c r="E1661" i="7"/>
  <c r="E1662" i="7"/>
  <c r="E1663" i="7"/>
  <c r="E1664" i="7"/>
  <c r="E1665" i="7"/>
  <c r="E1666" i="7"/>
  <c r="E1667" i="7"/>
  <c r="E1668" i="7"/>
  <c r="E1669" i="7"/>
  <c r="E1670" i="7"/>
  <c r="E1671" i="7"/>
  <c r="E1672" i="7"/>
  <c r="E1673" i="7"/>
  <c r="E1674" i="7"/>
  <c r="E1675" i="7"/>
  <c r="E1676" i="7"/>
  <c r="E1677" i="7"/>
  <c r="E1678" i="7"/>
  <c r="E1679" i="7"/>
  <c r="E1680" i="7"/>
  <c r="E1681" i="7"/>
  <c r="E1682" i="7"/>
  <c r="E1683" i="7"/>
  <c r="E1684" i="7"/>
  <c r="E1685" i="7"/>
  <c r="E1686" i="7"/>
  <c r="E1687" i="7"/>
  <c r="E1688" i="7"/>
  <c r="E1689" i="7"/>
  <c r="E1690" i="7"/>
  <c r="E1691" i="7"/>
  <c r="E1692" i="7"/>
  <c r="E1693" i="7"/>
  <c r="E1694" i="7"/>
  <c r="E1695" i="7"/>
  <c r="E1696" i="7"/>
  <c r="E1697" i="7"/>
  <c r="E1698" i="7"/>
  <c r="E1699" i="7"/>
  <c r="E1700" i="7"/>
  <c r="E1701" i="7"/>
  <c r="E1702" i="7"/>
  <c r="E1703" i="7"/>
  <c r="E1704" i="7"/>
  <c r="E1705" i="7"/>
  <c r="E1706" i="7"/>
  <c r="E1707" i="7"/>
  <c r="E1708" i="7"/>
  <c r="E1709" i="7"/>
  <c r="E1710" i="7"/>
  <c r="E1711" i="7"/>
  <c r="E1712" i="7"/>
  <c r="E1713" i="7"/>
  <c r="E1714" i="7"/>
  <c r="E1715" i="7"/>
  <c r="F1724" i="7" s="1"/>
  <c r="E1716" i="7"/>
  <c r="E1717" i="7"/>
  <c r="E1718" i="7"/>
  <c r="E1719" i="7"/>
  <c r="E1720" i="7"/>
  <c r="E1721" i="7"/>
  <c r="E1722" i="7"/>
  <c r="E1723" i="7"/>
  <c r="E1724" i="7"/>
  <c r="E1725" i="7"/>
  <c r="E1726" i="7"/>
  <c r="E1727" i="7"/>
  <c r="E1728" i="7"/>
  <c r="E1729" i="7"/>
  <c r="E1730" i="7"/>
  <c r="E1731" i="7"/>
  <c r="E1732" i="7"/>
  <c r="E1733" i="7"/>
  <c r="E1734" i="7"/>
  <c r="E1735" i="7"/>
  <c r="E1736" i="7"/>
  <c r="E1737" i="7"/>
  <c r="E1738" i="7"/>
  <c r="E1739" i="7"/>
  <c r="E1740" i="7"/>
  <c r="E1741" i="7"/>
  <c r="E1742" i="7"/>
  <c r="E1743" i="7"/>
  <c r="E1744" i="7"/>
  <c r="E1745" i="7"/>
  <c r="E1746" i="7"/>
  <c r="E1747" i="7"/>
  <c r="E1748" i="7"/>
  <c r="E1749" i="7"/>
  <c r="E1750" i="7"/>
  <c r="E1751" i="7"/>
  <c r="E1752" i="7"/>
  <c r="E1753" i="7"/>
  <c r="E1754" i="7"/>
  <c r="E1755" i="7"/>
  <c r="E1756" i="7"/>
  <c r="E1757" i="7"/>
  <c r="E1758" i="7"/>
  <c r="E1759" i="7"/>
  <c r="E1760" i="7"/>
  <c r="E1761" i="7"/>
  <c r="E1762" i="7"/>
  <c r="E1763" i="7"/>
  <c r="E1764" i="7"/>
  <c r="E1765" i="7"/>
  <c r="E1766" i="7"/>
  <c r="E1767" i="7"/>
  <c r="E1768" i="7"/>
  <c r="E1769" i="7"/>
  <c r="E1770" i="7"/>
  <c r="E1771" i="7"/>
  <c r="E1772" i="7"/>
  <c r="E1773" i="7"/>
  <c r="E1774" i="7"/>
  <c r="E1775" i="7"/>
  <c r="E1776" i="7"/>
  <c r="E1777" i="7"/>
  <c r="E1778" i="7"/>
  <c r="E1779" i="7"/>
  <c r="E1780" i="7"/>
  <c r="E1781" i="7"/>
  <c r="E1782" i="7"/>
  <c r="E1783" i="7"/>
  <c r="E1784" i="7"/>
  <c r="E1785" i="7"/>
  <c r="E1786" i="7"/>
  <c r="E1787" i="7"/>
  <c r="E1788" i="7"/>
  <c r="E1789" i="7"/>
  <c r="E1790" i="7"/>
  <c r="E1791" i="7"/>
  <c r="E1792" i="7"/>
  <c r="E1793" i="7"/>
  <c r="E1794" i="7"/>
  <c r="E1795" i="7"/>
  <c r="E1796" i="7"/>
  <c r="E1797" i="7"/>
  <c r="E1798" i="7"/>
  <c r="E1799" i="7"/>
  <c r="E1800" i="7"/>
  <c r="E1801" i="7"/>
  <c r="E1802" i="7"/>
  <c r="E1803" i="7"/>
  <c r="E1804" i="7"/>
  <c r="E1805" i="7"/>
  <c r="E1806" i="7"/>
  <c r="E1807" i="7"/>
  <c r="E1808" i="7"/>
  <c r="E1809" i="7"/>
  <c r="E1810" i="7"/>
  <c r="E1811" i="7"/>
  <c r="E1812" i="7"/>
  <c r="E1813" i="7"/>
  <c r="E1814" i="7"/>
  <c r="E1815" i="7"/>
  <c r="E1816" i="7"/>
  <c r="E1817" i="7"/>
  <c r="E1818" i="7"/>
  <c r="E1819" i="7"/>
  <c r="E1820" i="7"/>
  <c r="E1821" i="7"/>
  <c r="E1822" i="7"/>
  <c r="E1823" i="7"/>
  <c r="E1824" i="7"/>
  <c r="E1825" i="7"/>
  <c r="E1826" i="7"/>
  <c r="E1827" i="7"/>
  <c r="E1828" i="7"/>
  <c r="E1829" i="7"/>
  <c r="E1830" i="7"/>
  <c r="E1831" i="7"/>
  <c r="E1832" i="7"/>
  <c r="E1833" i="7"/>
  <c r="E1834" i="7"/>
  <c r="E1835" i="7"/>
  <c r="E1836" i="7"/>
  <c r="E1837" i="7"/>
  <c r="E1838" i="7"/>
  <c r="E1839" i="7"/>
  <c r="E1840" i="7"/>
  <c r="E1841" i="7"/>
  <c r="E1842" i="7"/>
  <c r="E1843" i="7"/>
  <c r="E1844" i="7"/>
  <c r="E1845" i="7"/>
  <c r="E1846" i="7"/>
  <c r="E1847" i="7"/>
  <c r="E1848" i="7"/>
  <c r="E1849" i="7"/>
  <c r="E1850" i="7"/>
  <c r="E1851" i="7"/>
  <c r="E1852" i="7"/>
  <c r="E1853" i="7"/>
  <c r="E1854" i="7"/>
  <c r="E1855" i="7"/>
  <c r="E1856" i="7"/>
  <c r="E1857" i="7"/>
  <c r="E1858" i="7"/>
  <c r="E1859" i="7"/>
  <c r="E1860" i="7"/>
  <c r="E1861" i="7"/>
  <c r="E1862" i="7"/>
  <c r="E1863" i="7"/>
  <c r="E1864" i="7"/>
  <c r="E1865" i="7"/>
  <c r="E1866" i="7"/>
  <c r="E1867" i="7"/>
  <c r="E1868" i="7"/>
  <c r="E1869" i="7"/>
  <c r="E1870" i="7"/>
  <c r="E1871" i="7"/>
  <c r="E1872" i="7"/>
  <c r="E1873" i="7"/>
  <c r="E1874" i="7"/>
  <c r="E1875" i="7"/>
  <c r="E1876" i="7"/>
  <c r="E1877" i="7"/>
  <c r="E1878" i="7"/>
  <c r="E1879" i="7"/>
  <c r="E1880" i="7"/>
  <c r="E1881" i="7"/>
  <c r="E1882" i="7"/>
  <c r="E1883" i="7"/>
  <c r="E1884" i="7"/>
  <c r="E1885" i="7"/>
  <c r="E1886" i="7"/>
  <c r="E1887" i="7"/>
  <c r="F1896" i="7" s="1"/>
  <c r="E1888" i="7"/>
  <c r="E1889" i="7"/>
  <c r="E1890" i="7"/>
  <c r="E1891" i="7"/>
  <c r="E1892" i="7"/>
  <c r="E1893" i="7"/>
  <c r="E1894" i="7"/>
  <c r="E1895" i="7"/>
  <c r="E1896" i="7"/>
  <c r="E1897" i="7"/>
  <c r="E1898" i="7"/>
  <c r="E1899" i="7"/>
  <c r="E1900" i="7"/>
  <c r="E1901" i="7"/>
  <c r="E1902" i="7"/>
  <c r="E1903" i="7"/>
  <c r="E1904" i="7"/>
  <c r="E1905" i="7"/>
  <c r="E1906" i="7"/>
  <c r="E1907" i="7"/>
  <c r="E1908" i="7"/>
  <c r="E1909" i="7"/>
  <c r="E1910" i="7"/>
  <c r="E1911" i="7"/>
  <c r="F1920" i="7" s="1"/>
  <c r="E1912" i="7"/>
  <c r="E1913" i="7"/>
  <c r="E1914" i="7"/>
  <c r="E1915" i="7"/>
  <c r="E1916" i="7"/>
  <c r="E1917" i="7"/>
  <c r="E1918" i="7"/>
  <c r="E1919" i="7"/>
  <c r="E1920" i="7"/>
  <c r="E1921" i="7"/>
  <c r="E1922" i="7"/>
  <c r="E1923" i="7"/>
  <c r="E1924" i="7"/>
  <c r="E1925" i="7"/>
  <c r="E1926" i="7"/>
  <c r="E1927" i="7"/>
  <c r="E1928" i="7"/>
  <c r="E1929" i="7"/>
  <c r="E1930" i="7"/>
  <c r="E1931" i="7"/>
  <c r="E1932" i="7"/>
  <c r="E1933" i="7"/>
  <c r="E1934" i="7"/>
  <c r="E1935" i="7"/>
  <c r="E1936" i="7"/>
  <c r="E1937" i="7"/>
  <c r="E1938" i="7"/>
  <c r="E1939" i="7"/>
  <c r="E1940" i="7"/>
  <c r="E1941" i="7"/>
  <c r="E1942" i="7"/>
  <c r="E1943" i="7"/>
  <c r="E1944" i="7"/>
  <c r="E1945" i="7"/>
  <c r="E1946" i="7"/>
  <c r="E1947" i="7"/>
  <c r="E1948" i="7"/>
  <c r="E1949" i="7"/>
  <c r="E1950" i="7"/>
  <c r="E1951" i="7"/>
  <c r="F1960" i="7" s="1"/>
  <c r="E1952" i="7"/>
  <c r="E1953" i="7"/>
  <c r="E1954" i="7"/>
  <c r="E1955" i="7"/>
  <c r="E1956" i="7"/>
  <c r="E1957" i="7"/>
  <c r="E1958" i="7"/>
  <c r="E1959" i="7"/>
  <c r="E1960" i="7"/>
  <c r="E1961" i="7"/>
  <c r="E1962" i="7"/>
  <c r="E1963" i="7"/>
  <c r="E1964" i="7"/>
  <c r="E1965" i="7"/>
  <c r="E1966" i="7"/>
  <c r="E1967" i="7"/>
  <c r="E1968" i="7"/>
  <c r="E1969" i="7"/>
  <c r="E1970" i="7"/>
  <c r="E1971" i="7"/>
  <c r="E1972" i="7"/>
  <c r="E1973" i="7"/>
  <c r="E1974" i="7"/>
  <c r="E1975" i="7"/>
  <c r="E1976" i="7"/>
  <c r="E1977" i="7"/>
  <c r="E1978" i="7"/>
  <c r="E1979" i="7"/>
  <c r="E1980" i="7"/>
  <c r="E1981" i="7"/>
  <c r="E1982" i="7"/>
  <c r="E1983" i="7"/>
  <c r="E1984" i="7"/>
  <c r="E1985" i="7"/>
  <c r="E1986" i="7"/>
  <c r="E1987" i="7"/>
  <c r="F1996" i="7" s="1"/>
  <c r="E1988" i="7"/>
  <c r="E1989" i="7"/>
  <c r="E1990" i="7"/>
  <c r="E1991" i="7"/>
  <c r="E1992" i="7"/>
  <c r="E1993" i="7"/>
  <c r="E1994" i="7"/>
  <c r="E1995" i="7"/>
  <c r="E1996" i="7"/>
  <c r="E1997" i="7"/>
  <c r="E1998" i="7"/>
  <c r="E1999" i="7"/>
  <c r="E2000" i="7"/>
  <c r="E2001" i="7"/>
  <c r="E2002" i="7"/>
  <c r="E2003" i="7"/>
  <c r="F2012" i="7" s="1"/>
  <c r="E2004" i="7"/>
  <c r="E2005" i="7"/>
  <c r="E2006" i="7"/>
  <c r="E2007" i="7"/>
  <c r="E2008" i="7"/>
  <c r="E2009" i="7"/>
  <c r="E2010" i="7"/>
  <c r="E2011" i="7"/>
  <c r="E2012" i="7"/>
  <c r="E2013" i="7"/>
  <c r="E2014" i="7"/>
  <c r="E2015" i="7"/>
  <c r="E2016" i="7"/>
  <c r="E2017" i="7"/>
  <c r="E2018" i="7"/>
  <c r="E2019" i="7"/>
  <c r="E2020" i="7"/>
  <c r="E2021" i="7"/>
  <c r="E2022" i="7"/>
  <c r="E2023" i="7"/>
  <c r="E2024" i="7"/>
  <c r="E2025" i="7"/>
  <c r="E2026" i="7"/>
  <c r="E2027" i="7"/>
  <c r="E2028" i="7"/>
  <c r="E2029" i="7"/>
  <c r="F2032" i="7" s="1"/>
  <c r="E2030" i="7"/>
  <c r="E2031" i="7"/>
  <c r="E2032" i="7"/>
  <c r="E2033" i="7"/>
  <c r="E2034" i="7"/>
  <c r="E2035" i="7"/>
  <c r="E2036" i="7"/>
  <c r="E2037" i="7"/>
  <c r="E2038" i="7"/>
  <c r="E2039" i="7"/>
  <c r="F2048" i="7" s="1"/>
  <c r="E2040" i="7"/>
  <c r="E2041" i="7"/>
  <c r="E2042" i="7"/>
  <c r="E2043" i="7"/>
  <c r="E2044" i="7"/>
  <c r="E2045" i="7"/>
  <c r="E2046" i="7"/>
  <c r="E2047" i="7"/>
  <c r="E2048" i="7"/>
  <c r="E2049" i="7"/>
  <c r="E2050" i="7"/>
  <c r="E2051" i="7"/>
  <c r="E2052" i="7"/>
  <c r="E2053" i="7"/>
  <c r="E2054" i="7"/>
  <c r="E2055" i="7"/>
  <c r="E2056" i="7"/>
  <c r="E2057" i="7"/>
  <c r="E2058" i="7"/>
  <c r="E2059" i="7"/>
  <c r="E2060" i="7"/>
  <c r="E2061" i="7"/>
  <c r="E2062" i="7"/>
  <c r="E2063" i="7"/>
  <c r="E2064" i="7"/>
  <c r="E2065" i="7"/>
  <c r="E2066" i="7"/>
  <c r="E2067" i="7"/>
  <c r="E2068" i="7"/>
  <c r="E2069" i="7"/>
  <c r="E2070" i="7"/>
  <c r="E2071" i="7"/>
  <c r="E2072" i="7"/>
  <c r="E2073" i="7"/>
  <c r="E2074" i="7"/>
  <c r="E2075" i="7"/>
  <c r="E2076" i="7"/>
  <c r="E2077" i="7"/>
  <c r="E2078" i="7"/>
  <c r="E2079" i="7"/>
  <c r="E2080" i="7"/>
  <c r="E2081" i="7"/>
  <c r="E2082" i="7"/>
  <c r="E2083" i="7"/>
  <c r="E2084" i="7"/>
  <c r="E2085" i="7"/>
  <c r="E2086" i="7"/>
  <c r="E2087" i="7"/>
  <c r="E2088" i="7"/>
  <c r="E2089" i="7"/>
  <c r="E2090" i="7"/>
  <c r="E2091" i="7"/>
  <c r="E2092" i="7"/>
  <c r="E2093" i="7"/>
  <c r="E2094" i="7"/>
  <c r="E2095" i="7"/>
  <c r="E2096" i="7"/>
  <c r="E2097" i="7"/>
  <c r="E2098" i="7"/>
  <c r="E2099" i="7"/>
  <c r="E2100" i="7"/>
  <c r="E2101" i="7"/>
  <c r="E2102" i="7"/>
  <c r="E2103" i="7"/>
  <c r="F2111" i="7" s="1"/>
  <c r="E2104" i="7"/>
  <c r="E2105" i="7"/>
  <c r="E2106" i="7"/>
  <c r="E2107" i="7"/>
  <c r="E2108" i="7"/>
  <c r="E2109" i="7"/>
  <c r="E2110" i="7"/>
  <c r="E2111" i="7"/>
  <c r="E2112" i="7"/>
  <c r="E2113" i="7"/>
  <c r="E2114" i="7"/>
  <c r="E2115" i="7"/>
  <c r="E2116" i="7"/>
  <c r="F2125" i="7" s="1"/>
  <c r="E2117" i="7"/>
  <c r="E2118" i="7"/>
  <c r="E2119" i="7"/>
  <c r="E2120" i="7"/>
  <c r="E2121" i="7"/>
  <c r="E2122" i="7"/>
  <c r="E2123" i="7"/>
  <c r="E2124" i="7"/>
  <c r="E2125" i="7"/>
  <c r="E2126" i="7"/>
  <c r="E2127" i="7"/>
  <c r="E2128" i="7"/>
  <c r="E2129" i="7"/>
  <c r="E2130" i="7"/>
  <c r="E2131" i="7"/>
  <c r="F2140" i="7" s="1"/>
  <c r="E2132" i="7"/>
  <c r="E2133" i="7"/>
  <c r="E2134" i="7"/>
  <c r="E2135" i="7"/>
  <c r="E2136" i="7"/>
  <c r="E2137" i="7"/>
  <c r="E2138" i="7"/>
  <c r="E2139" i="7"/>
  <c r="E2140" i="7"/>
  <c r="E2141" i="7"/>
  <c r="E2142" i="7"/>
  <c r="E2143" i="7"/>
  <c r="E2144" i="7"/>
  <c r="E2145" i="7"/>
  <c r="E2146" i="7"/>
  <c r="E2147" i="7"/>
  <c r="E2148" i="7"/>
  <c r="E2149" i="7"/>
  <c r="E2150" i="7"/>
  <c r="E2151" i="7"/>
  <c r="E2152" i="7"/>
  <c r="E2153" i="7"/>
  <c r="E2154" i="7"/>
  <c r="E2155" i="7"/>
  <c r="E2156" i="7"/>
  <c r="E2157" i="7"/>
  <c r="F2166" i="7" s="1"/>
  <c r="E2158" i="7"/>
  <c r="E2159" i="7"/>
  <c r="E2160" i="7"/>
  <c r="E2161" i="7"/>
  <c r="E2162" i="7"/>
  <c r="E2163" i="7"/>
  <c r="E2164" i="7"/>
  <c r="E2165" i="7"/>
  <c r="E2166" i="7"/>
  <c r="E2167" i="7"/>
  <c r="E2168" i="7"/>
  <c r="E2169" i="7"/>
  <c r="F2178" i="7" s="1"/>
  <c r="E2170" i="7"/>
  <c r="E2171" i="7"/>
  <c r="E2172" i="7"/>
  <c r="E2173" i="7"/>
  <c r="E2174" i="7"/>
  <c r="E2175" i="7"/>
  <c r="E2176" i="7"/>
  <c r="E2177" i="7"/>
  <c r="E2178" i="7"/>
  <c r="E2179" i="7"/>
  <c r="E2180" i="7"/>
  <c r="E2181" i="7"/>
  <c r="F2190" i="7" s="1"/>
  <c r="E2182" i="7"/>
  <c r="E2183" i="7"/>
  <c r="E2184" i="7"/>
  <c r="E2185" i="7"/>
  <c r="E2186" i="7"/>
  <c r="E2187" i="7"/>
  <c r="E2188" i="7"/>
  <c r="E2189" i="7"/>
  <c r="E2190" i="7"/>
  <c r="E2191" i="7"/>
  <c r="E2192" i="7"/>
  <c r="E2193" i="7"/>
  <c r="E2194" i="7"/>
  <c r="E2195" i="7"/>
  <c r="E2196" i="7"/>
  <c r="E2197" i="7"/>
  <c r="E2198" i="7"/>
  <c r="E2199" i="7"/>
  <c r="E2200" i="7"/>
  <c r="E2201" i="7"/>
  <c r="E2202" i="7"/>
  <c r="E2203" i="7"/>
  <c r="E2204" i="7"/>
  <c r="E2205" i="7"/>
  <c r="F2214" i="7" s="1"/>
  <c r="E2206" i="7"/>
  <c r="E2207" i="7"/>
  <c r="E2208" i="7"/>
  <c r="E2209" i="7"/>
  <c r="E2210" i="7"/>
  <c r="E2211" i="7"/>
  <c r="E2212" i="7"/>
  <c r="E2213" i="7"/>
  <c r="E2214" i="7"/>
  <c r="E2215" i="7"/>
  <c r="E2216" i="7"/>
  <c r="E2217" i="7"/>
  <c r="E2218" i="7"/>
  <c r="E2219" i="7"/>
  <c r="E2220" i="7"/>
  <c r="E2221" i="7"/>
  <c r="E2222" i="7"/>
  <c r="E2223" i="7"/>
  <c r="E2224" i="7"/>
  <c r="E2225" i="7"/>
  <c r="E2226" i="7"/>
  <c r="E2227" i="7"/>
  <c r="E2228" i="7"/>
  <c r="E2229" i="7"/>
  <c r="E2230" i="7"/>
  <c r="E2231" i="7"/>
  <c r="E2232" i="7"/>
  <c r="E2233" i="7"/>
  <c r="E2234" i="7"/>
  <c r="E2235" i="7"/>
  <c r="E2236" i="7"/>
  <c r="E2237" i="7"/>
  <c r="E2238" i="7"/>
  <c r="E2239" i="7"/>
  <c r="E2240" i="7"/>
  <c r="E2241" i="7"/>
  <c r="E2242" i="7"/>
  <c r="E2243" i="7"/>
  <c r="E2244" i="7"/>
  <c r="E2245" i="7"/>
  <c r="E2246" i="7"/>
  <c r="E2247" i="7"/>
  <c r="E2248" i="7"/>
  <c r="E2249" i="7"/>
  <c r="E2250" i="7"/>
  <c r="E2251" i="7"/>
  <c r="E2252" i="7"/>
  <c r="E2253" i="7"/>
  <c r="E2254" i="7"/>
  <c r="E2255" i="7"/>
  <c r="E2256" i="7"/>
  <c r="E2257" i="7"/>
  <c r="E2258" i="7"/>
  <c r="E2259" i="7"/>
  <c r="E2260" i="7"/>
  <c r="E2261" i="7"/>
  <c r="E2262" i="7"/>
  <c r="E2263" i="7"/>
  <c r="E2264" i="7"/>
  <c r="E2265" i="7"/>
  <c r="E2266" i="7"/>
  <c r="E2267" i="7"/>
  <c r="E2268" i="7"/>
  <c r="E2269" i="7"/>
  <c r="E2270" i="7"/>
  <c r="E2271" i="7"/>
  <c r="E2272" i="7"/>
  <c r="E2273" i="7"/>
  <c r="E2274" i="7"/>
  <c r="E2275" i="7"/>
  <c r="E2276" i="7"/>
  <c r="E2277" i="7"/>
  <c r="E2278" i="7"/>
  <c r="E2279" i="7"/>
  <c r="E2280" i="7"/>
  <c r="E2281" i="7"/>
  <c r="E2282" i="7"/>
  <c r="E2283" i="7"/>
  <c r="E2284" i="7"/>
  <c r="E2285" i="7"/>
  <c r="E2286" i="7"/>
  <c r="E2287" i="7"/>
  <c r="E2288" i="7"/>
  <c r="E2289" i="7"/>
  <c r="E2290" i="7"/>
  <c r="E2291" i="7"/>
  <c r="E2292" i="7"/>
  <c r="E2293" i="7"/>
  <c r="E2294" i="7"/>
  <c r="E2295" i="7"/>
  <c r="E2296" i="7"/>
  <c r="E2297" i="7"/>
  <c r="E2298" i="7"/>
  <c r="E2299" i="7"/>
  <c r="E2300" i="7"/>
  <c r="E2301" i="7"/>
  <c r="F2310" i="7" s="1"/>
  <c r="E2302" i="7"/>
  <c r="E2303" i="7"/>
  <c r="E2304" i="7"/>
  <c r="E2305" i="7"/>
  <c r="E2306" i="7"/>
  <c r="E2307" i="7"/>
  <c r="E2308" i="7"/>
  <c r="E2309" i="7"/>
  <c r="E2310" i="7"/>
  <c r="E2311" i="7"/>
  <c r="E2312" i="7"/>
  <c r="E2313" i="7"/>
  <c r="F2322" i="7" s="1"/>
  <c r="E2314" i="7"/>
  <c r="E2315" i="7"/>
  <c r="E2316" i="7"/>
  <c r="E2317" i="7"/>
  <c r="E2318" i="7"/>
  <c r="E2319" i="7"/>
  <c r="E2320" i="7"/>
  <c r="E2321" i="7"/>
  <c r="E2322" i="7"/>
  <c r="E2323" i="7"/>
  <c r="E2324" i="7"/>
  <c r="E2325" i="7"/>
  <c r="F2334" i="7" s="1"/>
  <c r="E2326" i="7"/>
  <c r="E2327" i="7"/>
  <c r="E2328" i="7"/>
  <c r="E2329" i="7"/>
  <c r="E2330" i="7"/>
  <c r="E2331" i="7"/>
  <c r="E2332" i="7"/>
  <c r="E2333" i="7"/>
  <c r="E2334" i="7"/>
  <c r="E2335" i="7"/>
  <c r="E2336" i="7"/>
  <c r="E2337" i="7"/>
  <c r="E2338" i="7"/>
  <c r="E2339" i="7"/>
  <c r="E2340" i="7"/>
  <c r="E2341" i="7"/>
  <c r="F2346" i="7" s="1"/>
  <c r="E2342" i="7"/>
  <c r="E2343" i="7"/>
  <c r="E2344" i="7"/>
  <c r="E2345" i="7"/>
  <c r="E2346" i="7"/>
  <c r="E2347" i="7"/>
  <c r="E2348" i="7"/>
  <c r="E2349" i="7"/>
  <c r="F2358" i="7" s="1"/>
  <c r="E2350" i="7"/>
  <c r="E2351" i="7"/>
  <c r="E2352" i="7"/>
  <c r="E2353" i="7"/>
  <c r="E2354" i="7"/>
  <c r="E2355" i="7"/>
  <c r="E2356" i="7"/>
  <c r="E2357" i="7"/>
  <c r="E2358" i="7"/>
  <c r="E2359" i="7"/>
  <c r="E2360" i="7"/>
  <c r="E2361" i="7"/>
  <c r="E2362" i="7"/>
  <c r="E2363" i="7"/>
  <c r="E2364" i="7"/>
  <c r="E2365" i="7"/>
  <c r="E2366" i="7"/>
  <c r="E2367" i="7"/>
  <c r="E2368" i="7"/>
  <c r="E2369" i="7"/>
  <c r="E2370" i="7"/>
  <c r="E2371" i="7"/>
  <c r="E2372" i="7"/>
  <c r="E2373" i="7"/>
  <c r="E2374" i="7"/>
  <c r="E2375" i="7"/>
  <c r="E2376" i="7"/>
  <c r="E2377" i="7"/>
  <c r="E2378" i="7"/>
  <c r="E2379" i="7"/>
  <c r="E2380" i="7"/>
  <c r="E2381" i="7"/>
  <c r="E2382" i="7"/>
  <c r="E2383" i="7"/>
  <c r="E2384" i="7"/>
  <c r="E2385" i="7"/>
  <c r="E2386" i="7"/>
  <c r="E2387" i="7"/>
  <c r="E2388" i="7"/>
  <c r="E2389" i="7"/>
  <c r="E2390" i="7"/>
  <c r="E2391" i="7"/>
  <c r="E2392" i="7"/>
  <c r="E2393" i="7"/>
  <c r="E2394" i="7"/>
  <c r="E2395" i="7"/>
  <c r="E2396" i="7"/>
  <c r="E2397" i="7"/>
  <c r="E2398" i="7"/>
  <c r="E2399" i="7"/>
  <c r="E2400" i="7"/>
  <c r="E2401" i="7"/>
  <c r="E2402" i="7"/>
  <c r="E2403" i="7"/>
  <c r="E2404" i="7"/>
  <c r="E2405" i="7"/>
  <c r="E2406" i="7"/>
  <c r="E2407" i="7"/>
  <c r="E2408" i="7"/>
  <c r="E2409" i="7"/>
  <c r="E2410" i="7"/>
  <c r="E2411" i="7"/>
  <c r="E2412" i="7"/>
  <c r="E2413" i="7"/>
  <c r="E2414" i="7"/>
  <c r="E2415" i="7"/>
  <c r="E2416" i="7"/>
  <c r="E2417" i="7"/>
  <c r="E2418" i="7"/>
  <c r="E2419" i="7"/>
  <c r="E2420" i="7"/>
  <c r="E2421" i="7"/>
  <c r="E2422" i="7"/>
  <c r="E2423" i="7"/>
  <c r="E2424" i="7"/>
  <c r="E2425" i="7"/>
  <c r="E2426" i="7"/>
  <c r="E2427" i="7"/>
  <c r="E2428" i="7"/>
  <c r="E2429" i="7"/>
  <c r="E2430" i="7"/>
  <c r="E2431" i="7"/>
  <c r="E2432" i="7"/>
  <c r="E2433" i="7"/>
  <c r="E2434" i="7"/>
  <c r="E2435" i="7"/>
  <c r="E2436" i="7"/>
  <c r="E2437" i="7"/>
  <c r="E2438" i="7"/>
  <c r="E2439" i="7"/>
  <c r="E2440" i="7"/>
  <c r="E2441" i="7"/>
  <c r="E2442" i="7"/>
  <c r="E2443" i="7"/>
  <c r="E2444" i="7"/>
  <c r="E2445" i="7"/>
  <c r="F2454" i="7" s="1"/>
  <c r="E2446" i="7"/>
  <c r="E2447" i="7"/>
  <c r="E2448" i="7"/>
  <c r="E2449" i="7"/>
  <c r="E2450" i="7"/>
  <c r="E2451" i="7"/>
  <c r="E2452" i="7"/>
  <c r="E2453" i="7"/>
  <c r="E2454" i="7"/>
  <c r="E2455" i="7"/>
  <c r="E2456" i="7"/>
  <c r="E2457" i="7"/>
  <c r="F2466" i="7" s="1"/>
  <c r="E2458" i="7"/>
  <c r="E2459" i="7"/>
  <c r="E2460" i="7"/>
  <c r="E2461" i="7"/>
  <c r="E2462" i="7"/>
  <c r="E2463" i="7"/>
  <c r="E2464" i="7"/>
  <c r="E2465" i="7"/>
  <c r="E2466" i="7"/>
  <c r="E2467" i="7"/>
  <c r="E2468" i="7"/>
  <c r="E2469" i="7"/>
  <c r="F2478" i="7" s="1"/>
  <c r="E2470" i="7"/>
  <c r="E2471" i="7"/>
  <c r="E2472" i="7"/>
  <c r="E2473" i="7"/>
  <c r="E2474" i="7"/>
  <c r="E2475" i="7"/>
  <c r="E2476" i="7"/>
  <c r="E2477" i="7"/>
  <c r="E2478" i="7"/>
  <c r="E2479" i="7"/>
  <c r="E2480" i="7"/>
  <c r="E2481" i="7"/>
  <c r="E2482" i="7"/>
  <c r="E2483" i="7"/>
  <c r="E2484" i="7"/>
  <c r="E2485" i="7"/>
  <c r="F2490" i="7" s="1"/>
  <c r="E2486" i="7"/>
  <c r="E2487" i="7"/>
  <c r="E2488" i="7"/>
  <c r="E2489" i="7"/>
  <c r="E2490" i="7"/>
  <c r="E2491" i="7"/>
  <c r="E2492" i="7"/>
  <c r="E2493" i="7"/>
  <c r="F2502" i="7" s="1"/>
  <c r="E2494" i="7"/>
  <c r="E2495" i="7"/>
  <c r="E2496" i="7"/>
  <c r="E2497" i="7"/>
  <c r="E2498" i="7"/>
  <c r="E2499" i="7"/>
  <c r="E2500" i="7"/>
  <c r="E2501" i="7"/>
  <c r="E2502" i="7"/>
  <c r="E2503" i="7"/>
  <c r="E2504" i="7"/>
  <c r="E2505" i="7"/>
  <c r="E2506" i="7"/>
  <c r="E2507" i="7"/>
  <c r="E2508" i="7"/>
  <c r="E2509" i="7"/>
  <c r="E2510" i="7"/>
  <c r="E2511" i="7"/>
  <c r="E2512" i="7"/>
  <c r="E2513" i="7"/>
  <c r="E2514" i="7"/>
  <c r="E2515" i="7"/>
  <c r="E2516" i="7"/>
  <c r="E2517" i="7"/>
  <c r="E2518" i="7"/>
  <c r="E2519" i="7"/>
  <c r="E2520" i="7"/>
  <c r="E2521" i="7"/>
  <c r="E2522" i="7"/>
  <c r="E2523" i="7"/>
  <c r="E2524" i="7"/>
  <c r="E2525" i="7"/>
  <c r="E2526" i="7"/>
  <c r="E2527" i="7"/>
  <c r="E2528" i="7"/>
  <c r="E2529" i="7"/>
  <c r="E2530" i="7"/>
  <c r="E2531" i="7"/>
  <c r="E15" i="7"/>
  <c r="K10" i="5"/>
  <c r="K9" i="5"/>
  <c r="K8" i="5"/>
  <c r="K7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29" i="5"/>
  <c r="I30" i="5"/>
  <c r="I31" i="5"/>
  <c r="I32" i="5"/>
  <c r="I33" i="5"/>
  <c r="I34" i="5"/>
  <c r="I35" i="5"/>
  <c r="I36" i="5"/>
  <c r="I37" i="5"/>
  <c r="I38" i="5"/>
  <c r="I39" i="5"/>
  <c r="I40" i="5"/>
  <c r="I41" i="5"/>
  <c r="I42" i="5"/>
  <c r="I43" i="5"/>
  <c r="I44" i="5"/>
  <c r="I45" i="5"/>
  <c r="I46" i="5"/>
  <c r="I47" i="5"/>
  <c r="I48" i="5"/>
  <c r="I49" i="5"/>
  <c r="I50" i="5"/>
  <c r="I51" i="5"/>
  <c r="I52" i="5"/>
  <c r="I53" i="5"/>
  <c r="I54" i="5"/>
  <c r="I55" i="5"/>
  <c r="I56" i="5"/>
  <c r="I57" i="5"/>
  <c r="I58" i="5"/>
  <c r="I59" i="5"/>
  <c r="I60" i="5"/>
  <c r="I61" i="5"/>
  <c r="I62" i="5"/>
  <c r="I63" i="5"/>
  <c r="I64" i="5"/>
  <c r="I65" i="5"/>
  <c r="I66" i="5"/>
  <c r="I67" i="5"/>
  <c r="I68" i="5"/>
  <c r="I69" i="5"/>
  <c r="I70" i="5"/>
  <c r="I71" i="5"/>
  <c r="I72" i="5"/>
  <c r="I73" i="5"/>
  <c r="I74" i="5"/>
  <c r="I75" i="5"/>
  <c r="I76" i="5"/>
  <c r="I77" i="5"/>
  <c r="I78" i="5"/>
  <c r="I79" i="5"/>
  <c r="I80" i="5"/>
  <c r="I81" i="5"/>
  <c r="I82" i="5"/>
  <c r="I83" i="5"/>
  <c r="I84" i="5"/>
  <c r="I85" i="5"/>
  <c r="I86" i="5"/>
  <c r="I87" i="5"/>
  <c r="I88" i="5"/>
  <c r="I89" i="5"/>
  <c r="I90" i="5"/>
  <c r="I91" i="5"/>
  <c r="I92" i="5"/>
  <c r="I93" i="5"/>
  <c r="I94" i="5"/>
  <c r="I95" i="5"/>
  <c r="I96" i="5"/>
  <c r="I97" i="5"/>
  <c r="I98" i="5"/>
  <c r="I99" i="5"/>
  <c r="I100" i="5"/>
  <c r="I101" i="5"/>
  <c r="I102" i="5"/>
  <c r="I103" i="5"/>
  <c r="I104" i="5"/>
  <c r="I105" i="5"/>
  <c r="I106" i="5"/>
  <c r="I107" i="5"/>
  <c r="I108" i="5"/>
  <c r="I109" i="5"/>
  <c r="I110" i="5"/>
  <c r="I111" i="5"/>
  <c r="I112" i="5"/>
  <c r="I113" i="5"/>
  <c r="I114" i="5"/>
  <c r="I115" i="5"/>
  <c r="I116" i="5"/>
  <c r="I117" i="5"/>
  <c r="I118" i="5"/>
  <c r="I119" i="5"/>
  <c r="I120" i="5"/>
  <c r="I121" i="5"/>
  <c r="I122" i="5"/>
  <c r="I123" i="5"/>
  <c r="I124" i="5"/>
  <c r="I125" i="5"/>
  <c r="I126" i="5"/>
  <c r="I127" i="5"/>
  <c r="I128" i="5"/>
  <c r="I129" i="5"/>
  <c r="I130" i="5"/>
  <c r="I131" i="5"/>
  <c r="I132" i="5"/>
  <c r="I133" i="5"/>
  <c r="I134" i="5"/>
  <c r="I135" i="5"/>
  <c r="I136" i="5"/>
  <c r="I137" i="5"/>
  <c r="I138" i="5"/>
  <c r="I139" i="5"/>
  <c r="I140" i="5"/>
  <c r="I141" i="5"/>
  <c r="I142" i="5"/>
  <c r="I143" i="5"/>
  <c r="I144" i="5"/>
  <c r="I145" i="5"/>
  <c r="I146" i="5"/>
  <c r="J146" i="5" s="1"/>
  <c r="K147" i="5" s="1"/>
  <c r="L147" i="5" s="1"/>
  <c r="I147" i="5"/>
  <c r="I148" i="5"/>
  <c r="I149" i="5"/>
  <c r="I150" i="5"/>
  <c r="I151" i="5"/>
  <c r="I152" i="5"/>
  <c r="I153" i="5"/>
  <c r="I154" i="5"/>
  <c r="I155" i="5"/>
  <c r="I156" i="5"/>
  <c r="I157" i="5"/>
  <c r="I158" i="5"/>
  <c r="J158" i="5" s="1"/>
  <c r="I159" i="5"/>
  <c r="I160" i="5"/>
  <c r="I161" i="5"/>
  <c r="I162" i="5"/>
  <c r="I163" i="5"/>
  <c r="I164" i="5"/>
  <c r="I165" i="5"/>
  <c r="I166" i="5"/>
  <c r="I167" i="5"/>
  <c r="I168" i="5"/>
  <c r="I169" i="5"/>
  <c r="I170" i="5"/>
  <c r="I171" i="5"/>
  <c r="I172" i="5"/>
  <c r="I173" i="5"/>
  <c r="I174" i="5"/>
  <c r="I175" i="5"/>
  <c r="I176" i="5"/>
  <c r="I177" i="5"/>
  <c r="I178" i="5"/>
  <c r="I179" i="5"/>
  <c r="I180" i="5"/>
  <c r="I181" i="5"/>
  <c r="I182" i="5"/>
  <c r="J182" i="5" s="1"/>
  <c r="K183" i="5" s="1"/>
  <c r="L183" i="5" s="1"/>
  <c r="I183" i="5"/>
  <c r="I184" i="5"/>
  <c r="I185" i="5"/>
  <c r="I186" i="5"/>
  <c r="I187" i="5"/>
  <c r="I188" i="5"/>
  <c r="I189" i="5"/>
  <c r="I190" i="5"/>
  <c r="I191" i="5"/>
  <c r="I192" i="5"/>
  <c r="I193" i="5"/>
  <c r="I194" i="5"/>
  <c r="J194" i="5" s="1"/>
  <c r="I195" i="5"/>
  <c r="I196" i="5"/>
  <c r="I197" i="5"/>
  <c r="I198" i="5"/>
  <c r="I199" i="5"/>
  <c r="I200" i="5"/>
  <c r="I201" i="5"/>
  <c r="I202" i="5"/>
  <c r="I203" i="5"/>
  <c r="I204" i="5"/>
  <c r="I205" i="5"/>
  <c r="I206" i="5"/>
  <c r="J206" i="5" s="1"/>
  <c r="K207" i="5" s="1"/>
  <c r="I207" i="5"/>
  <c r="I208" i="5"/>
  <c r="I209" i="5"/>
  <c r="I210" i="5"/>
  <c r="I211" i="5"/>
  <c r="I212" i="5"/>
  <c r="I213" i="5"/>
  <c r="I214" i="5"/>
  <c r="I215" i="5"/>
  <c r="I216" i="5"/>
  <c r="I217" i="5"/>
  <c r="I218" i="5"/>
  <c r="J218" i="5" s="1"/>
  <c r="K219" i="5" s="1"/>
  <c r="L219" i="5" s="1"/>
  <c r="I219" i="5"/>
  <c r="I220" i="5"/>
  <c r="I221" i="5"/>
  <c r="I222" i="5"/>
  <c r="I223" i="5"/>
  <c r="I224" i="5"/>
  <c r="I225" i="5"/>
  <c r="I226" i="5"/>
  <c r="I227" i="5"/>
  <c r="I228" i="5"/>
  <c r="I229" i="5"/>
  <c r="I230" i="5"/>
  <c r="J230" i="5" s="1"/>
  <c r="I231" i="5"/>
  <c r="I232" i="5"/>
  <c r="I233" i="5"/>
  <c r="I234" i="5"/>
  <c r="I235" i="5"/>
  <c r="I236" i="5"/>
  <c r="I237" i="5"/>
  <c r="I238" i="5"/>
  <c r="I239" i="5"/>
  <c r="I240" i="5"/>
  <c r="I241" i="5"/>
  <c r="I242" i="5"/>
  <c r="J242" i="5" s="1"/>
  <c r="K243" i="5" s="1"/>
  <c r="I243" i="5"/>
  <c r="I244" i="5"/>
  <c r="I245" i="5"/>
  <c r="I246" i="5"/>
  <c r="I247" i="5"/>
  <c r="I248" i="5"/>
  <c r="I249" i="5"/>
  <c r="I250" i="5"/>
  <c r="I251" i="5"/>
  <c r="I252" i="5"/>
  <c r="I253" i="5"/>
  <c r="I254" i="5"/>
  <c r="J254" i="5" s="1"/>
  <c r="K255" i="5" s="1"/>
  <c r="I255" i="5"/>
  <c r="I256" i="5"/>
  <c r="I257" i="5"/>
  <c r="I258" i="5"/>
  <c r="I259" i="5"/>
  <c r="I260" i="5"/>
  <c r="I261" i="5"/>
  <c r="I262" i="5"/>
  <c r="I263" i="5"/>
  <c r="I264" i="5"/>
  <c r="I265" i="5"/>
  <c r="I266" i="5"/>
  <c r="J266" i="5" s="1"/>
  <c r="K267" i="5" s="1"/>
  <c r="I267" i="5"/>
  <c r="I268" i="5"/>
  <c r="I269" i="5"/>
  <c r="I270" i="5"/>
  <c r="I271" i="5"/>
  <c r="I272" i="5"/>
  <c r="I273" i="5"/>
  <c r="I274" i="5"/>
  <c r="I275" i="5"/>
  <c r="I276" i="5"/>
  <c r="I277" i="5"/>
  <c r="I278" i="5"/>
  <c r="J278" i="5" s="1"/>
  <c r="K279" i="5" s="1"/>
  <c r="L279" i="5" s="1"/>
  <c r="I279" i="5"/>
  <c r="I280" i="5"/>
  <c r="I281" i="5"/>
  <c r="I282" i="5"/>
  <c r="I283" i="5"/>
  <c r="I284" i="5"/>
  <c r="I285" i="5"/>
  <c r="I286" i="5"/>
  <c r="I287" i="5"/>
  <c r="I288" i="5"/>
  <c r="I289" i="5"/>
  <c r="I290" i="5"/>
  <c r="J290" i="5" s="1"/>
  <c r="K291" i="5" s="1"/>
  <c r="I291" i="5"/>
  <c r="I292" i="5"/>
  <c r="I293" i="5"/>
  <c r="I294" i="5"/>
  <c r="I295" i="5"/>
  <c r="I296" i="5"/>
  <c r="I297" i="5"/>
  <c r="I298" i="5"/>
  <c r="I299" i="5"/>
  <c r="I300" i="5"/>
  <c r="I301" i="5"/>
  <c r="I302" i="5"/>
  <c r="J302" i="5" s="1"/>
  <c r="K303" i="5" s="1"/>
  <c r="I303" i="5"/>
  <c r="I304" i="5"/>
  <c r="I305" i="5"/>
  <c r="I306" i="5"/>
  <c r="I307" i="5"/>
  <c r="I308" i="5"/>
  <c r="I309" i="5"/>
  <c r="I310" i="5"/>
  <c r="I311" i="5"/>
  <c r="I312" i="5"/>
  <c r="I313" i="5"/>
  <c r="I314" i="5"/>
  <c r="J314" i="5" s="1"/>
  <c r="K315" i="5" s="1"/>
  <c r="I315" i="5"/>
  <c r="I316" i="5"/>
  <c r="I317" i="5"/>
  <c r="I318" i="5"/>
  <c r="I319" i="5"/>
  <c r="I320" i="5"/>
  <c r="I321" i="5"/>
  <c r="I322" i="5"/>
  <c r="I323" i="5"/>
  <c r="I324" i="5"/>
  <c r="I325" i="5"/>
  <c r="I326" i="5"/>
  <c r="J326" i="5" s="1"/>
  <c r="K327" i="5" s="1"/>
  <c r="L327" i="5" s="1"/>
  <c r="I327" i="5"/>
  <c r="I328" i="5"/>
  <c r="I329" i="5"/>
  <c r="I330" i="5"/>
  <c r="I331" i="5"/>
  <c r="I332" i="5"/>
  <c r="I333" i="5"/>
  <c r="I334" i="5"/>
  <c r="I335" i="5"/>
  <c r="I336" i="5"/>
  <c r="I337" i="5"/>
  <c r="I338" i="5"/>
  <c r="J338" i="5" s="1"/>
  <c r="K339" i="5" s="1"/>
  <c r="I339" i="5"/>
  <c r="I340" i="5"/>
  <c r="I341" i="5"/>
  <c r="I342" i="5"/>
  <c r="I343" i="5"/>
  <c r="I344" i="5"/>
  <c r="I345" i="5"/>
  <c r="I346" i="5"/>
  <c r="I347" i="5"/>
  <c r="I348" i="5"/>
  <c r="I349" i="5"/>
  <c r="I350" i="5"/>
  <c r="J350" i="5" s="1"/>
  <c r="I351" i="5"/>
  <c r="I352" i="5"/>
  <c r="I353" i="5"/>
  <c r="I354" i="5"/>
  <c r="I355" i="5"/>
  <c r="I356" i="5"/>
  <c r="I357" i="5"/>
  <c r="I358" i="5"/>
  <c r="I359" i="5"/>
  <c r="I360" i="5"/>
  <c r="I361" i="5"/>
  <c r="I362" i="5"/>
  <c r="J362" i="5" s="1"/>
  <c r="K363" i="5" s="1"/>
  <c r="L363" i="5" s="1"/>
  <c r="I363" i="5"/>
  <c r="I364" i="5"/>
  <c r="I365" i="5"/>
  <c r="I366" i="5"/>
  <c r="I367" i="5"/>
  <c r="I368" i="5"/>
  <c r="I369" i="5"/>
  <c r="I370" i="5"/>
  <c r="I371" i="5"/>
  <c r="I372" i="5"/>
  <c r="I373" i="5"/>
  <c r="I374" i="5"/>
  <c r="J374" i="5" s="1"/>
  <c r="K375" i="5" s="1"/>
  <c r="I375" i="5"/>
  <c r="I376" i="5"/>
  <c r="I377" i="5"/>
  <c r="I378" i="5"/>
  <c r="I379" i="5"/>
  <c r="I380" i="5"/>
  <c r="I381" i="5"/>
  <c r="I382" i="5"/>
  <c r="I383" i="5"/>
  <c r="I384" i="5"/>
  <c r="I385" i="5"/>
  <c r="I386" i="5"/>
  <c r="J386" i="5" s="1"/>
  <c r="I387" i="5"/>
  <c r="I388" i="5"/>
  <c r="I389" i="5"/>
  <c r="I390" i="5"/>
  <c r="I391" i="5"/>
  <c r="I392" i="5"/>
  <c r="I393" i="5"/>
  <c r="I394" i="5"/>
  <c r="I395" i="5"/>
  <c r="I396" i="5"/>
  <c r="I397" i="5"/>
  <c r="I398" i="5"/>
  <c r="J398" i="5" s="1"/>
  <c r="I399" i="5"/>
  <c r="I400" i="5"/>
  <c r="I401" i="5"/>
  <c r="I402" i="5"/>
  <c r="I403" i="5"/>
  <c r="I404" i="5"/>
  <c r="I405" i="5"/>
  <c r="I406" i="5"/>
  <c r="I407" i="5"/>
  <c r="I408" i="5"/>
  <c r="I409" i="5"/>
  <c r="I410" i="5"/>
  <c r="I411" i="5"/>
  <c r="I412" i="5"/>
  <c r="I413" i="5"/>
  <c r="I414" i="5"/>
  <c r="I415" i="5"/>
  <c r="I416" i="5"/>
  <c r="I417" i="5"/>
  <c r="I418" i="5"/>
  <c r="I419" i="5"/>
  <c r="I420" i="5"/>
  <c r="I421" i="5"/>
  <c r="I422" i="5"/>
  <c r="J422" i="5" s="1"/>
  <c r="I423" i="5"/>
  <c r="I424" i="5"/>
  <c r="I425" i="5"/>
  <c r="I426" i="5"/>
  <c r="I427" i="5"/>
  <c r="I428" i="5"/>
  <c r="I429" i="5"/>
  <c r="I430" i="5"/>
  <c r="I431" i="5"/>
  <c r="I432" i="5"/>
  <c r="I433" i="5"/>
  <c r="I434" i="5"/>
  <c r="J434" i="5" s="1"/>
  <c r="I435" i="5"/>
  <c r="I436" i="5"/>
  <c r="I437" i="5"/>
  <c r="I438" i="5"/>
  <c r="I439" i="5"/>
  <c r="I440" i="5"/>
  <c r="I441" i="5"/>
  <c r="I442" i="5"/>
  <c r="I443" i="5"/>
  <c r="I444" i="5"/>
  <c r="I445" i="5"/>
  <c r="I446" i="5"/>
  <c r="J446" i="5" s="1"/>
  <c r="K447" i="5" s="1"/>
  <c r="I447" i="5"/>
  <c r="I448" i="5"/>
  <c r="I449" i="5"/>
  <c r="I450" i="5"/>
  <c r="I451" i="5"/>
  <c r="I452" i="5"/>
  <c r="I453" i="5"/>
  <c r="I454" i="5"/>
  <c r="I455" i="5"/>
  <c r="I456" i="5"/>
  <c r="I457" i="5"/>
  <c r="I458" i="5"/>
  <c r="J458" i="5" s="1"/>
  <c r="I459" i="5"/>
  <c r="I460" i="5"/>
  <c r="I461" i="5"/>
  <c r="I462" i="5"/>
  <c r="I463" i="5"/>
  <c r="I464" i="5"/>
  <c r="I465" i="5"/>
  <c r="I466" i="5"/>
  <c r="I467" i="5"/>
  <c r="I468" i="5"/>
  <c r="I469" i="5"/>
  <c r="I470" i="5"/>
  <c r="J470" i="5" s="1"/>
  <c r="I471" i="5"/>
  <c r="I472" i="5"/>
  <c r="I473" i="5"/>
  <c r="I474" i="5"/>
  <c r="I475" i="5"/>
  <c r="I476" i="5"/>
  <c r="I477" i="5"/>
  <c r="I478" i="5"/>
  <c r="I479" i="5"/>
  <c r="I480" i="5"/>
  <c r="I481" i="5"/>
  <c r="I482" i="5"/>
  <c r="J482" i="5" s="1"/>
  <c r="K483" i="5" s="1"/>
  <c r="L483" i="5" s="1"/>
  <c r="I483" i="5"/>
  <c r="I484" i="5"/>
  <c r="I485" i="5"/>
  <c r="I486" i="5"/>
  <c r="I487" i="5"/>
  <c r="I488" i="5"/>
  <c r="I489" i="5"/>
  <c r="I490" i="5"/>
  <c r="I491" i="5"/>
  <c r="I492" i="5"/>
  <c r="I493" i="5"/>
  <c r="I494" i="5"/>
  <c r="J494" i="5" s="1"/>
  <c r="I495" i="5"/>
  <c r="I496" i="5"/>
  <c r="I497" i="5"/>
  <c r="I498" i="5"/>
  <c r="I499" i="5"/>
  <c r="I500" i="5"/>
  <c r="I501" i="5"/>
  <c r="I502" i="5"/>
  <c r="I503" i="5"/>
  <c r="I504" i="5"/>
  <c r="I505" i="5"/>
  <c r="I506" i="5"/>
  <c r="J506" i="5" s="1"/>
  <c r="I507" i="5"/>
  <c r="I508" i="5"/>
  <c r="I509" i="5"/>
  <c r="I510" i="5"/>
  <c r="I511" i="5"/>
  <c r="I512" i="5"/>
  <c r="I513" i="5"/>
  <c r="I514" i="5"/>
  <c r="I515" i="5"/>
  <c r="I516" i="5"/>
  <c r="I517" i="5"/>
  <c r="I518" i="5"/>
  <c r="J518" i="5" s="1"/>
  <c r="K519" i="5" s="1"/>
  <c r="L519" i="5" s="1"/>
  <c r="I519" i="5"/>
  <c r="I520" i="5"/>
  <c r="I521" i="5"/>
  <c r="I522" i="5"/>
  <c r="I523" i="5"/>
  <c r="I524" i="5"/>
  <c r="I525" i="5"/>
  <c r="I526" i="5"/>
  <c r="I527" i="5"/>
  <c r="I528" i="5"/>
  <c r="I529" i="5"/>
  <c r="I530" i="5"/>
  <c r="J530" i="5" s="1"/>
  <c r="I531" i="5"/>
  <c r="I532" i="5"/>
  <c r="I533" i="5"/>
  <c r="I534" i="5"/>
  <c r="I535" i="5"/>
  <c r="I536" i="5"/>
  <c r="I537" i="5"/>
  <c r="I538" i="5"/>
  <c r="I539" i="5"/>
  <c r="I540" i="5"/>
  <c r="I541" i="5"/>
  <c r="I542" i="5"/>
  <c r="J542" i="5" s="1"/>
  <c r="I543" i="5"/>
  <c r="I544" i="5"/>
  <c r="I545" i="5"/>
  <c r="I546" i="5"/>
  <c r="I547" i="5"/>
  <c r="I548" i="5"/>
  <c r="I549" i="5"/>
  <c r="I550" i="5"/>
  <c r="I551" i="5"/>
  <c r="I552" i="5"/>
  <c r="I553" i="5"/>
  <c r="I554" i="5"/>
  <c r="J554" i="5" s="1"/>
  <c r="I555" i="5"/>
  <c r="I556" i="5"/>
  <c r="I557" i="5"/>
  <c r="I558" i="5"/>
  <c r="I559" i="5"/>
  <c r="I560" i="5"/>
  <c r="I561" i="5"/>
  <c r="I562" i="5"/>
  <c r="I563" i="5"/>
  <c r="I564" i="5"/>
  <c r="I565" i="5"/>
  <c r="I566" i="5"/>
  <c r="J566" i="5" s="1"/>
  <c r="I567" i="5"/>
  <c r="I568" i="5"/>
  <c r="I569" i="5"/>
  <c r="I570" i="5"/>
  <c r="I571" i="5"/>
  <c r="I572" i="5"/>
  <c r="I573" i="5"/>
  <c r="I574" i="5"/>
  <c r="I575" i="5"/>
  <c r="I576" i="5"/>
  <c r="I577" i="5"/>
  <c r="I578" i="5"/>
  <c r="J578" i="5" s="1"/>
  <c r="I579" i="5"/>
  <c r="I580" i="5"/>
  <c r="I581" i="5"/>
  <c r="I582" i="5"/>
  <c r="I583" i="5"/>
  <c r="I584" i="5"/>
  <c r="I585" i="5"/>
  <c r="I586" i="5"/>
  <c r="I587" i="5"/>
  <c r="I588" i="5"/>
  <c r="I589" i="5"/>
  <c r="I590" i="5"/>
  <c r="J590" i="5" s="1"/>
  <c r="I591" i="5"/>
  <c r="I592" i="5"/>
  <c r="I593" i="5"/>
  <c r="I594" i="5"/>
  <c r="I595" i="5"/>
  <c r="I596" i="5"/>
  <c r="I597" i="5"/>
  <c r="I598" i="5"/>
  <c r="I599" i="5"/>
  <c r="I600" i="5"/>
  <c r="I601" i="5"/>
  <c r="I602" i="5"/>
  <c r="J602" i="5" s="1"/>
  <c r="I603" i="5"/>
  <c r="I604" i="5"/>
  <c r="I605" i="5"/>
  <c r="I606" i="5"/>
  <c r="I607" i="5"/>
  <c r="I608" i="5"/>
  <c r="I609" i="5"/>
  <c r="I610" i="5"/>
  <c r="I611" i="5"/>
  <c r="I612" i="5"/>
  <c r="I613" i="5"/>
  <c r="I614" i="5"/>
  <c r="J614" i="5" s="1"/>
  <c r="I615" i="5"/>
  <c r="I616" i="5"/>
  <c r="I617" i="5"/>
  <c r="I618" i="5"/>
  <c r="I619" i="5"/>
  <c r="I620" i="5"/>
  <c r="I621" i="5"/>
  <c r="I622" i="5"/>
  <c r="I623" i="5"/>
  <c r="I624" i="5"/>
  <c r="I625" i="5"/>
  <c r="I626" i="5"/>
  <c r="J626" i="5" s="1"/>
  <c r="I627" i="5"/>
  <c r="I628" i="5"/>
  <c r="I629" i="5"/>
  <c r="I630" i="5"/>
  <c r="I631" i="5"/>
  <c r="I632" i="5"/>
  <c r="I633" i="5"/>
  <c r="I634" i="5"/>
  <c r="I635" i="5"/>
  <c r="I636" i="5"/>
  <c r="I637" i="5"/>
  <c r="I638" i="5"/>
  <c r="J638" i="5" s="1"/>
  <c r="I639" i="5"/>
  <c r="I640" i="5"/>
  <c r="I641" i="5"/>
  <c r="I642" i="5"/>
  <c r="I643" i="5"/>
  <c r="I644" i="5"/>
  <c r="I645" i="5"/>
  <c r="I646" i="5"/>
  <c r="I647" i="5"/>
  <c r="I648" i="5"/>
  <c r="I649" i="5"/>
  <c r="I650" i="5"/>
  <c r="J650" i="5" s="1"/>
  <c r="I651" i="5"/>
  <c r="I652" i="5"/>
  <c r="I653" i="5"/>
  <c r="I654" i="5"/>
  <c r="I655" i="5"/>
  <c r="I656" i="5"/>
  <c r="I657" i="5"/>
  <c r="I658" i="5"/>
  <c r="I659" i="5"/>
  <c r="I660" i="5"/>
  <c r="I661" i="5"/>
  <c r="I662" i="5"/>
  <c r="I663" i="5"/>
  <c r="I664" i="5"/>
  <c r="I665" i="5"/>
  <c r="I666" i="5"/>
  <c r="I667" i="5"/>
  <c r="I668" i="5"/>
  <c r="I669" i="5"/>
  <c r="I670" i="5"/>
  <c r="I671" i="5"/>
  <c r="I672" i="5"/>
  <c r="I673" i="5"/>
  <c r="I674" i="5"/>
  <c r="J674" i="5" s="1"/>
  <c r="I675" i="5"/>
  <c r="I676" i="5"/>
  <c r="I677" i="5"/>
  <c r="I678" i="5"/>
  <c r="I679" i="5"/>
  <c r="I680" i="5"/>
  <c r="I681" i="5"/>
  <c r="I682" i="5"/>
  <c r="I683" i="5"/>
  <c r="I684" i="5"/>
  <c r="I685" i="5"/>
  <c r="I686" i="5"/>
  <c r="J686" i="5" s="1"/>
  <c r="I687" i="5"/>
  <c r="I688" i="5"/>
  <c r="I689" i="5"/>
  <c r="I690" i="5"/>
  <c r="I691" i="5"/>
  <c r="I692" i="5"/>
  <c r="I693" i="5"/>
  <c r="I694" i="5"/>
  <c r="I695" i="5"/>
  <c r="I696" i="5"/>
  <c r="I697" i="5"/>
  <c r="I698" i="5"/>
  <c r="J698" i="5" s="1"/>
  <c r="I699" i="5"/>
  <c r="I700" i="5"/>
  <c r="I701" i="5"/>
  <c r="I702" i="5"/>
  <c r="I703" i="5"/>
  <c r="I704" i="5"/>
  <c r="I705" i="5"/>
  <c r="I706" i="5"/>
  <c r="I707" i="5"/>
  <c r="I708" i="5"/>
  <c r="I709" i="5"/>
  <c r="I710" i="5"/>
  <c r="J710" i="5" s="1"/>
  <c r="I711" i="5"/>
  <c r="I712" i="5"/>
  <c r="I713" i="5"/>
  <c r="I714" i="5"/>
  <c r="I715" i="5"/>
  <c r="I716" i="5"/>
  <c r="I717" i="5"/>
  <c r="I718" i="5"/>
  <c r="I719" i="5"/>
  <c r="I720" i="5"/>
  <c r="I721" i="5"/>
  <c r="I722" i="5"/>
  <c r="J722" i="5" s="1"/>
  <c r="I723" i="5"/>
  <c r="I724" i="5"/>
  <c r="I725" i="5"/>
  <c r="I726" i="5"/>
  <c r="I727" i="5"/>
  <c r="I728" i="5"/>
  <c r="I729" i="5"/>
  <c r="I730" i="5"/>
  <c r="I731" i="5"/>
  <c r="I732" i="5"/>
  <c r="I733" i="5"/>
  <c r="I734" i="5"/>
  <c r="J734" i="5" s="1"/>
  <c r="I735" i="5"/>
  <c r="I736" i="5"/>
  <c r="I737" i="5"/>
  <c r="I738" i="5"/>
  <c r="I739" i="5"/>
  <c r="I740" i="5"/>
  <c r="I741" i="5"/>
  <c r="I742" i="5"/>
  <c r="I743" i="5"/>
  <c r="I744" i="5"/>
  <c r="I745" i="5"/>
  <c r="I746" i="5"/>
  <c r="J746" i="5" s="1"/>
  <c r="I747" i="5"/>
  <c r="I748" i="5"/>
  <c r="I749" i="5"/>
  <c r="I750" i="5"/>
  <c r="I751" i="5"/>
  <c r="I752" i="5"/>
  <c r="I753" i="5"/>
  <c r="I754" i="5"/>
  <c r="I755" i="5"/>
  <c r="I756" i="5"/>
  <c r="I757" i="5"/>
  <c r="I758" i="5"/>
  <c r="I759" i="5"/>
  <c r="I760" i="5"/>
  <c r="I761" i="5"/>
  <c r="I762" i="5"/>
  <c r="I763" i="5"/>
  <c r="I764" i="5"/>
  <c r="I765" i="5"/>
  <c r="I766" i="5"/>
  <c r="I767" i="5"/>
  <c r="I768" i="5"/>
  <c r="I769" i="5"/>
  <c r="I770" i="5"/>
  <c r="J770" i="5" s="1"/>
  <c r="K771" i="5" s="1"/>
  <c r="I771" i="5"/>
  <c r="I772" i="5"/>
  <c r="I773" i="5"/>
  <c r="I774" i="5"/>
  <c r="I775" i="5"/>
  <c r="I776" i="5"/>
  <c r="I777" i="5"/>
  <c r="I778" i="5"/>
  <c r="I779" i="5"/>
  <c r="I780" i="5"/>
  <c r="I781" i="5"/>
  <c r="I782" i="5"/>
  <c r="J782" i="5" s="1"/>
  <c r="I783" i="5"/>
  <c r="I784" i="5"/>
  <c r="I785" i="5"/>
  <c r="I786" i="5"/>
  <c r="I787" i="5"/>
  <c r="I788" i="5"/>
  <c r="I789" i="5"/>
  <c r="I790" i="5"/>
  <c r="I791" i="5"/>
  <c r="I792" i="5"/>
  <c r="I793" i="5"/>
  <c r="I794" i="5"/>
  <c r="J794" i="5" s="1"/>
  <c r="I795" i="5"/>
  <c r="I796" i="5"/>
  <c r="I797" i="5"/>
  <c r="I798" i="5"/>
  <c r="I799" i="5"/>
  <c r="I800" i="5"/>
  <c r="I801" i="5"/>
  <c r="I802" i="5"/>
  <c r="I803" i="5"/>
  <c r="I804" i="5"/>
  <c r="I805" i="5"/>
  <c r="I806" i="5"/>
  <c r="J806" i="5" s="1"/>
  <c r="K807" i="5" s="1"/>
  <c r="I807" i="5"/>
  <c r="I808" i="5"/>
  <c r="I809" i="5"/>
  <c r="I810" i="5"/>
  <c r="I811" i="5"/>
  <c r="I812" i="5"/>
  <c r="I813" i="5"/>
  <c r="I814" i="5"/>
  <c r="I815" i="5"/>
  <c r="I816" i="5"/>
  <c r="I817" i="5"/>
  <c r="I818" i="5"/>
  <c r="J818" i="5" s="1"/>
  <c r="I819" i="5"/>
  <c r="I820" i="5"/>
  <c r="I821" i="5"/>
  <c r="I822" i="5"/>
  <c r="I823" i="5"/>
  <c r="I824" i="5"/>
  <c r="I825" i="5"/>
  <c r="I826" i="5"/>
  <c r="I827" i="5"/>
  <c r="I828" i="5"/>
  <c r="I829" i="5"/>
  <c r="I830" i="5"/>
  <c r="J830" i="5" s="1"/>
  <c r="I831" i="5"/>
  <c r="I832" i="5"/>
  <c r="I833" i="5"/>
  <c r="I834" i="5"/>
  <c r="I835" i="5"/>
  <c r="I836" i="5"/>
  <c r="I837" i="5"/>
  <c r="I838" i="5"/>
  <c r="I839" i="5"/>
  <c r="I840" i="5"/>
  <c r="I841" i="5"/>
  <c r="I842" i="5"/>
  <c r="J842" i="5" s="1"/>
  <c r="K843" i="5" s="1"/>
  <c r="I843" i="5"/>
  <c r="I844" i="5"/>
  <c r="I845" i="5"/>
  <c r="I846" i="5"/>
  <c r="I847" i="5"/>
  <c r="I848" i="5"/>
  <c r="I849" i="5"/>
  <c r="I850" i="5"/>
  <c r="I851" i="5"/>
  <c r="I852" i="5"/>
  <c r="I853" i="5"/>
  <c r="I854" i="5"/>
  <c r="J854" i="5" s="1"/>
  <c r="K855" i="5" s="1"/>
  <c r="I855" i="5"/>
  <c r="I856" i="5"/>
  <c r="I857" i="5"/>
  <c r="I858" i="5"/>
  <c r="I859" i="5"/>
  <c r="I860" i="5"/>
  <c r="I861" i="5"/>
  <c r="I862" i="5"/>
  <c r="I863" i="5"/>
  <c r="I864" i="5"/>
  <c r="I865" i="5"/>
  <c r="I866" i="5"/>
  <c r="J866" i="5" s="1"/>
  <c r="I867" i="5"/>
  <c r="I868" i="5"/>
  <c r="I869" i="5"/>
  <c r="I870" i="5"/>
  <c r="I871" i="5"/>
  <c r="I872" i="5"/>
  <c r="I873" i="5"/>
  <c r="I874" i="5"/>
  <c r="I875" i="5"/>
  <c r="I876" i="5"/>
  <c r="I877" i="5"/>
  <c r="I878" i="5"/>
  <c r="J878" i="5" s="1"/>
  <c r="K879" i="5" s="1"/>
  <c r="I879" i="5"/>
  <c r="I880" i="5"/>
  <c r="I881" i="5"/>
  <c r="I882" i="5"/>
  <c r="I883" i="5"/>
  <c r="I884" i="5"/>
  <c r="I885" i="5"/>
  <c r="I886" i="5"/>
  <c r="I887" i="5"/>
  <c r="I888" i="5"/>
  <c r="I889" i="5"/>
  <c r="I890" i="5"/>
  <c r="J890" i="5" s="1"/>
  <c r="K891" i="5" s="1"/>
  <c r="I891" i="5"/>
  <c r="I892" i="5"/>
  <c r="I893" i="5"/>
  <c r="I894" i="5"/>
  <c r="I895" i="5"/>
  <c r="I896" i="5"/>
  <c r="I897" i="5"/>
  <c r="I898" i="5"/>
  <c r="I899" i="5"/>
  <c r="I900" i="5"/>
  <c r="I901" i="5"/>
  <c r="I902" i="5"/>
  <c r="I903" i="5"/>
  <c r="I904" i="5"/>
  <c r="I905" i="5"/>
  <c r="I906" i="5"/>
  <c r="I907" i="5"/>
  <c r="I908" i="5"/>
  <c r="I909" i="5"/>
  <c r="I910" i="5"/>
  <c r="I911" i="5"/>
  <c r="I912" i="5"/>
  <c r="I913" i="5"/>
  <c r="I914" i="5"/>
  <c r="J914" i="5" s="1"/>
  <c r="K915" i="5" s="1"/>
  <c r="I915" i="5"/>
  <c r="I916" i="5"/>
  <c r="I917" i="5"/>
  <c r="I918" i="5"/>
  <c r="I919" i="5"/>
  <c r="I920" i="5"/>
  <c r="I921" i="5"/>
  <c r="I922" i="5"/>
  <c r="I923" i="5"/>
  <c r="I924" i="5"/>
  <c r="I925" i="5"/>
  <c r="I926" i="5"/>
  <c r="J926" i="5" s="1"/>
  <c r="K927" i="5" s="1"/>
  <c r="I927" i="5"/>
  <c r="I928" i="5"/>
  <c r="I929" i="5"/>
  <c r="I930" i="5"/>
  <c r="I931" i="5"/>
  <c r="I932" i="5"/>
  <c r="I933" i="5"/>
  <c r="I934" i="5"/>
  <c r="I935" i="5"/>
  <c r="I936" i="5"/>
  <c r="I937" i="5"/>
  <c r="I938" i="5"/>
  <c r="J938" i="5" s="1"/>
  <c r="K939" i="5" s="1"/>
  <c r="I939" i="5"/>
  <c r="I940" i="5"/>
  <c r="I941" i="5"/>
  <c r="I942" i="5"/>
  <c r="I943" i="5"/>
  <c r="I944" i="5"/>
  <c r="I945" i="5"/>
  <c r="I946" i="5"/>
  <c r="I947" i="5"/>
  <c r="I948" i="5"/>
  <c r="I949" i="5"/>
  <c r="I950" i="5"/>
  <c r="J950" i="5" s="1"/>
  <c r="K951" i="5" s="1"/>
  <c r="I951" i="5"/>
  <c r="I952" i="5"/>
  <c r="I953" i="5"/>
  <c r="I954" i="5"/>
  <c r="I955" i="5"/>
  <c r="I956" i="5"/>
  <c r="I957" i="5"/>
  <c r="I958" i="5"/>
  <c r="I959" i="5"/>
  <c r="I960" i="5"/>
  <c r="I961" i="5"/>
  <c r="I962" i="5"/>
  <c r="J962" i="5" s="1"/>
  <c r="K963" i="5" s="1"/>
  <c r="I963" i="5"/>
  <c r="I964" i="5"/>
  <c r="I965" i="5"/>
  <c r="I966" i="5"/>
  <c r="I967" i="5"/>
  <c r="I968" i="5"/>
  <c r="I969" i="5"/>
  <c r="I970" i="5"/>
  <c r="I971" i="5"/>
  <c r="I972" i="5"/>
  <c r="I973" i="5"/>
  <c r="I974" i="5"/>
  <c r="J974" i="5" s="1"/>
  <c r="K975" i="5" s="1"/>
  <c r="I975" i="5"/>
  <c r="I976" i="5"/>
  <c r="I977" i="5"/>
  <c r="I978" i="5"/>
  <c r="I979" i="5"/>
  <c r="I980" i="5"/>
  <c r="I981" i="5"/>
  <c r="I982" i="5"/>
  <c r="I983" i="5"/>
  <c r="I984" i="5"/>
  <c r="I985" i="5"/>
  <c r="I986" i="5"/>
  <c r="J986" i="5" s="1"/>
  <c r="K987" i="5" s="1"/>
  <c r="I987" i="5"/>
  <c r="I988" i="5"/>
  <c r="I989" i="5"/>
  <c r="I990" i="5"/>
  <c r="I991" i="5"/>
  <c r="I992" i="5"/>
  <c r="I993" i="5"/>
  <c r="I994" i="5"/>
  <c r="I995" i="5"/>
  <c r="I996" i="5"/>
  <c r="I997" i="5"/>
  <c r="I998" i="5"/>
  <c r="J998" i="5" s="1"/>
  <c r="I999" i="5"/>
  <c r="I1000" i="5"/>
  <c r="I1001" i="5"/>
  <c r="I1002" i="5"/>
  <c r="I1003" i="5"/>
  <c r="I1004" i="5"/>
  <c r="I1005" i="5"/>
  <c r="I1006" i="5"/>
  <c r="I1007" i="5"/>
  <c r="I1008" i="5"/>
  <c r="I1009" i="5"/>
  <c r="I1010" i="5"/>
  <c r="J1010" i="5" s="1"/>
  <c r="K1011" i="5" s="1"/>
  <c r="I1011" i="5"/>
  <c r="I1012" i="5"/>
  <c r="I1013" i="5"/>
  <c r="I1014" i="5"/>
  <c r="I1015" i="5"/>
  <c r="I1016" i="5"/>
  <c r="I1017" i="5"/>
  <c r="I1018" i="5"/>
  <c r="I1019" i="5"/>
  <c r="I1020" i="5"/>
  <c r="I1021" i="5"/>
  <c r="I1022" i="5"/>
  <c r="J1022" i="5" s="1"/>
  <c r="K1023" i="5" s="1"/>
  <c r="I1023" i="5"/>
  <c r="I1024" i="5"/>
  <c r="I1025" i="5"/>
  <c r="I1026" i="5"/>
  <c r="I1027" i="5"/>
  <c r="I1028" i="5"/>
  <c r="I1029" i="5"/>
  <c r="I1030" i="5"/>
  <c r="I1031" i="5"/>
  <c r="I1032" i="5"/>
  <c r="I1033" i="5"/>
  <c r="I1034" i="5"/>
  <c r="J1034" i="5" s="1"/>
  <c r="I1035" i="5"/>
  <c r="I1036" i="5"/>
  <c r="I1037" i="5"/>
  <c r="I1038" i="5"/>
  <c r="I1039" i="5"/>
  <c r="I1040" i="5"/>
  <c r="I1041" i="5"/>
  <c r="I1042" i="5"/>
  <c r="I1043" i="5"/>
  <c r="I1044" i="5"/>
  <c r="I1045" i="5"/>
  <c r="I1046" i="5"/>
  <c r="J1046" i="5" s="1"/>
  <c r="K1047" i="5" s="1"/>
  <c r="I1047" i="5"/>
  <c r="I1048" i="5"/>
  <c r="I1049" i="5"/>
  <c r="I1050" i="5"/>
  <c r="I1051" i="5"/>
  <c r="I1052" i="5"/>
  <c r="I1053" i="5"/>
  <c r="I1054" i="5"/>
  <c r="I1055" i="5"/>
  <c r="I1056" i="5"/>
  <c r="I1057" i="5"/>
  <c r="I1058" i="5"/>
  <c r="J1058" i="5" s="1"/>
  <c r="I1059" i="5"/>
  <c r="I1060" i="5"/>
  <c r="I1061" i="5"/>
  <c r="I1062" i="5"/>
  <c r="I1063" i="5"/>
  <c r="I1064" i="5"/>
  <c r="I1065" i="5"/>
  <c r="I1066" i="5"/>
  <c r="I1067" i="5"/>
  <c r="I1068" i="5"/>
  <c r="I1069" i="5"/>
  <c r="I1070" i="5"/>
  <c r="J1070" i="5" s="1"/>
  <c r="I1071" i="5"/>
  <c r="I1072" i="5"/>
  <c r="I1073" i="5"/>
  <c r="I1074" i="5"/>
  <c r="I1075" i="5"/>
  <c r="I1076" i="5"/>
  <c r="I1077" i="5"/>
  <c r="I1078" i="5"/>
  <c r="I1079" i="5"/>
  <c r="I1080" i="5"/>
  <c r="I1081" i="5"/>
  <c r="I1082" i="5"/>
  <c r="J1082" i="5" s="1"/>
  <c r="K1083" i="5" s="1"/>
  <c r="I1083" i="5"/>
  <c r="I1084" i="5"/>
  <c r="I1085" i="5"/>
  <c r="I1086" i="5"/>
  <c r="I1087" i="5"/>
  <c r="I1088" i="5"/>
  <c r="I1089" i="5"/>
  <c r="I1090" i="5"/>
  <c r="I1091" i="5"/>
  <c r="I1092" i="5"/>
  <c r="I1093" i="5"/>
  <c r="I1094" i="5"/>
  <c r="J1094" i="5" s="1"/>
  <c r="I1095" i="5"/>
  <c r="I1096" i="5"/>
  <c r="I1097" i="5"/>
  <c r="I1098" i="5"/>
  <c r="I1099" i="5"/>
  <c r="I1100" i="5"/>
  <c r="I1101" i="5"/>
  <c r="I1102" i="5"/>
  <c r="I1103" i="5"/>
  <c r="I1104" i="5"/>
  <c r="I1105" i="5"/>
  <c r="I1106" i="5"/>
  <c r="J1106" i="5" s="1"/>
  <c r="I1107" i="5"/>
  <c r="I1108" i="5"/>
  <c r="I1109" i="5"/>
  <c r="I1110" i="5"/>
  <c r="I1111" i="5"/>
  <c r="I1112" i="5"/>
  <c r="I1113" i="5"/>
  <c r="I1114" i="5"/>
  <c r="I1115" i="5"/>
  <c r="I1116" i="5"/>
  <c r="I1117" i="5"/>
  <c r="I1118" i="5"/>
  <c r="I1119" i="5"/>
  <c r="I1120" i="5"/>
  <c r="I1121" i="5"/>
  <c r="I1122" i="5"/>
  <c r="I1123" i="5"/>
  <c r="I1124" i="5"/>
  <c r="I1125" i="5"/>
  <c r="I1126" i="5"/>
  <c r="I1127" i="5"/>
  <c r="I1128" i="5"/>
  <c r="I1129" i="5"/>
  <c r="I1130" i="5"/>
  <c r="J1130" i="5" s="1"/>
  <c r="K1131" i="5" s="1"/>
  <c r="I1131" i="5"/>
  <c r="I1132" i="5"/>
  <c r="I1133" i="5"/>
  <c r="I1134" i="5"/>
  <c r="I1135" i="5"/>
  <c r="I1136" i="5"/>
  <c r="I1137" i="5"/>
  <c r="I1138" i="5"/>
  <c r="I1139" i="5"/>
  <c r="I1140" i="5"/>
  <c r="I1141" i="5"/>
  <c r="I1142" i="5"/>
  <c r="J1142" i="5" s="1"/>
  <c r="K1143" i="5" s="1"/>
  <c r="I1143" i="5"/>
  <c r="I1144" i="5"/>
  <c r="I1145" i="5"/>
  <c r="I1146" i="5"/>
  <c r="I1147" i="5"/>
  <c r="I1148" i="5"/>
  <c r="I1149" i="5"/>
  <c r="I1150" i="5"/>
  <c r="I1151" i="5"/>
  <c r="I1152" i="5"/>
  <c r="I1153" i="5"/>
  <c r="I1154" i="5"/>
  <c r="J1154" i="5" s="1"/>
  <c r="I1155" i="5"/>
  <c r="I1156" i="5"/>
  <c r="I1157" i="5"/>
  <c r="I1158" i="5"/>
  <c r="I1159" i="5"/>
  <c r="I1160" i="5"/>
  <c r="I1161" i="5"/>
  <c r="I1162" i="5"/>
  <c r="I1163" i="5"/>
  <c r="I1164" i="5"/>
  <c r="I1165" i="5"/>
  <c r="I1166" i="5"/>
  <c r="J1166" i="5" s="1"/>
  <c r="K1167" i="5" s="1"/>
  <c r="I1167" i="5"/>
  <c r="I1168" i="5"/>
  <c r="I1169" i="5"/>
  <c r="I1170" i="5"/>
  <c r="I1171" i="5"/>
  <c r="I1172" i="5"/>
  <c r="I1173" i="5"/>
  <c r="I1174" i="5"/>
  <c r="I1175" i="5"/>
  <c r="I1176" i="5"/>
  <c r="I1177" i="5"/>
  <c r="I1178" i="5"/>
  <c r="J1178" i="5" s="1"/>
  <c r="K1179" i="5" s="1"/>
  <c r="I1179" i="5"/>
  <c r="I1180" i="5"/>
  <c r="I1181" i="5"/>
  <c r="I1182" i="5"/>
  <c r="I1183" i="5"/>
  <c r="I1184" i="5"/>
  <c r="I1185" i="5"/>
  <c r="I1186" i="5"/>
  <c r="I1187" i="5"/>
  <c r="I1188" i="5"/>
  <c r="I1189" i="5"/>
  <c r="I1190" i="5"/>
  <c r="J1190" i="5" s="1"/>
  <c r="I1191" i="5"/>
  <c r="I1192" i="5"/>
  <c r="I1193" i="5"/>
  <c r="I1194" i="5"/>
  <c r="I1195" i="5"/>
  <c r="I1196" i="5"/>
  <c r="I1197" i="5"/>
  <c r="I1198" i="5"/>
  <c r="I1199" i="5"/>
  <c r="I1200" i="5"/>
  <c r="I1201" i="5"/>
  <c r="I1202" i="5"/>
  <c r="I1203" i="5"/>
  <c r="I1204" i="5"/>
  <c r="I1205" i="5"/>
  <c r="I1206" i="5"/>
  <c r="I1207" i="5"/>
  <c r="I1208" i="5"/>
  <c r="I1209" i="5"/>
  <c r="I1210" i="5"/>
  <c r="I1211" i="5"/>
  <c r="I1212" i="5"/>
  <c r="I1213" i="5"/>
  <c r="I1214" i="5"/>
  <c r="J1214" i="5" s="1"/>
  <c r="K1215" i="5" s="1"/>
  <c r="I1215" i="5"/>
  <c r="I1216" i="5"/>
  <c r="I1217" i="5"/>
  <c r="I1218" i="5"/>
  <c r="I1219" i="5"/>
  <c r="I1220" i="5"/>
  <c r="I1221" i="5"/>
  <c r="I1222" i="5"/>
  <c r="I1223" i="5"/>
  <c r="I1224" i="5"/>
  <c r="I1225" i="5"/>
  <c r="I1226" i="5"/>
  <c r="J1226" i="5" s="1"/>
  <c r="I1227" i="5"/>
  <c r="I1228" i="5"/>
  <c r="I1229" i="5"/>
  <c r="I1230" i="5"/>
  <c r="I1231" i="5"/>
  <c r="I1232" i="5"/>
  <c r="I1233" i="5"/>
  <c r="I1234" i="5"/>
  <c r="I1235" i="5"/>
  <c r="I1236" i="5"/>
  <c r="I1237" i="5"/>
  <c r="I1238" i="5"/>
  <c r="J1238" i="5" s="1"/>
  <c r="K1239" i="5" s="1"/>
  <c r="I1239" i="5"/>
  <c r="I1240" i="5"/>
  <c r="I1241" i="5"/>
  <c r="I1242" i="5"/>
  <c r="I1243" i="5"/>
  <c r="I1244" i="5"/>
  <c r="I1245" i="5"/>
  <c r="I1246" i="5"/>
  <c r="I1247" i="5"/>
  <c r="I1248" i="5"/>
  <c r="I1249" i="5"/>
  <c r="I1250" i="5"/>
  <c r="J1250" i="5" s="1"/>
  <c r="K1251" i="5" s="1"/>
  <c r="I1251" i="5"/>
  <c r="I1252" i="5"/>
  <c r="I1253" i="5"/>
  <c r="I1254" i="5"/>
  <c r="I1255" i="5"/>
  <c r="I1256" i="5"/>
  <c r="I1257" i="5"/>
  <c r="I1258" i="5"/>
  <c r="I1259" i="5"/>
  <c r="I1260" i="5"/>
  <c r="I1261" i="5"/>
  <c r="I1262" i="5"/>
  <c r="I1263" i="5"/>
  <c r="I1264" i="5"/>
  <c r="I1265" i="5"/>
  <c r="I1266" i="5"/>
  <c r="I1267" i="5"/>
  <c r="I1268" i="5"/>
  <c r="I1269" i="5"/>
  <c r="I1270" i="5"/>
  <c r="I1271" i="5"/>
  <c r="I1272" i="5"/>
  <c r="I1273" i="5"/>
  <c r="I1274" i="5"/>
  <c r="J1274" i="5" s="1"/>
  <c r="K1275" i="5" s="1"/>
  <c r="I1275" i="5"/>
  <c r="I1276" i="5"/>
  <c r="I1277" i="5"/>
  <c r="I1278" i="5"/>
  <c r="I1279" i="5"/>
  <c r="I1280" i="5"/>
  <c r="I1281" i="5"/>
  <c r="I1282" i="5"/>
  <c r="I1283" i="5"/>
  <c r="I1284" i="5"/>
  <c r="I1285" i="5"/>
  <c r="I1286" i="5"/>
  <c r="J1286" i="5" s="1"/>
  <c r="I1287" i="5"/>
  <c r="I1288" i="5"/>
  <c r="I1289" i="5"/>
  <c r="I1290" i="5"/>
  <c r="I1291" i="5"/>
  <c r="I1292" i="5"/>
  <c r="I1293" i="5"/>
  <c r="I1294" i="5"/>
  <c r="I1295" i="5"/>
  <c r="I1296" i="5"/>
  <c r="I1297" i="5"/>
  <c r="I1298" i="5"/>
  <c r="J1298" i="5" s="1"/>
  <c r="K1299" i="5" s="1"/>
  <c r="I1299" i="5"/>
  <c r="I1300" i="5"/>
  <c r="I1301" i="5"/>
  <c r="I1302" i="5"/>
  <c r="I1303" i="5"/>
  <c r="I1304" i="5"/>
  <c r="I1305" i="5"/>
  <c r="I1306" i="5"/>
  <c r="I1307" i="5"/>
  <c r="I1308" i="5"/>
  <c r="I1309" i="5"/>
  <c r="I1310" i="5"/>
  <c r="J1310" i="5" s="1"/>
  <c r="I1311" i="5"/>
  <c r="I1312" i="5"/>
  <c r="I1313" i="5"/>
  <c r="I1314" i="5"/>
  <c r="I1315" i="5"/>
  <c r="I1316" i="5"/>
  <c r="I1317" i="5"/>
  <c r="I1318" i="5"/>
  <c r="I1319" i="5"/>
  <c r="I1320" i="5"/>
  <c r="I1321" i="5"/>
  <c r="I1322" i="5"/>
  <c r="J1322" i="5" s="1"/>
  <c r="K1323" i="5" s="1"/>
  <c r="I1323" i="5"/>
  <c r="I1324" i="5"/>
  <c r="I1325" i="5"/>
  <c r="I1326" i="5"/>
  <c r="I1327" i="5"/>
  <c r="I1328" i="5"/>
  <c r="I1329" i="5"/>
  <c r="I1330" i="5"/>
  <c r="I1331" i="5"/>
  <c r="I1332" i="5"/>
  <c r="I1333" i="5"/>
  <c r="I1334" i="5"/>
  <c r="J1334" i="5" s="1"/>
  <c r="I1335" i="5"/>
  <c r="I1336" i="5"/>
  <c r="I1337" i="5"/>
  <c r="I1338" i="5"/>
  <c r="I1339" i="5"/>
  <c r="I1340" i="5"/>
  <c r="I1341" i="5"/>
  <c r="I1342" i="5"/>
  <c r="I1343" i="5"/>
  <c r="I1344" i="5"/>
  <c r="I1345" i="5"/>
  <c r="I1346" i="5"/>
  <c r="J1346" i="5" s="1"/>
  <c r="I1347" i="5"/>
  <c r="I1348" i="5"/>
  <c r="I1349" i="5"/>
  <c r="I1350" i="5"/>
  <c r="I1351" i="5"/>
  <c r="I1352" i="5"/>
  <c r="I1353" i="5"/>
  <c r="I1354" i="5"/>
  <c r="I1355" i="5"/>
  <c r="I1356" i="5"/>
  <c r="I1357" i="5"/>
  <c r="I1358" i="5"/>
  <c r="J1358" i="5" s="1"/>
  <c r="K1359" i="5" s="1"/>
  <c r="I1359" i="5"/>
  <c r="I1360" i="5"/>
  <c r="I1361" i="5"/>
  <c r="I1362" i="5"/>
  <c r="I1363" i="5"/>
  <c r="I1364" i="5"/>
  <c r="I1365" i="5"/>
  <c r="I1366" i="5"/>
  <c r="I1367" i="5"/>
  <c r="I1368" i="5"/>
  <c r="I1369" i="5"/>
  <c r="I1370" i="5"/>
  <c r="J1370" i="5" s="1"/>
  <c r="I1371" i="5"/>
  <c r="I1372" i="5"/>
  <c r="I1373" i="5"/>
  <c r="I1374" i="5"/>
  <c r="I1375" i="5"/>
  <c r="I1376" i="5"/>
  <c r="I1377" i="5"/>
  <c r="I1378" i="5"/>
  <c r="I1379" i="5"/>
  <c r="I1380" i="5"/>
  <c r="I1381" i="5"/>
  <c r="I1382" i="5"/>
  <c r="J1382" i="5" s="1"/>
  <c r="I1383" i="5"/>
  <c r="I1384" i="5"/>
  <c r="I1385" i="5"/>
  <c r="I1386" i="5"/>
  <c r="I1387" i="5"/>
  <c r="I1388" i="5"/>
  <c r="I1389" i="5"/>
  <c r="I1390" i="5"/>
  <c r="I1391" i="5"/>
  <c r="I1392" i="5"/>
  <c r="I1393" i="5"/>
  <c r="I1394" i="5"/>
  <c r="J1394" i="5" s="1"/>
  <c r="I1395" i="5"/>
  <c r="I1396" i="5"/>
  <c r="I1397" i="5"/>
  <c r="I1398" i="5"/>
  <c r="I1399" i="5"/>
  <c r="I1400" i="5"/>
  <c r="I1401" i="5"/>
  <c r="I1402" i="5"/>
  <c r="I1403" i="5"/>
  <c r="I1404" i="5"/>
  <c r="I1405" i="5"/>
  <c r="I1406" i="5"/>
  <c r="J1406" i="5" s="1"/>
  <c r="I1407" i="5"/>
  <c r="I1408" i="5"/>
  <c r="I1409" i="5"/>
  <c r="I1410" i="5"/>
  <c r="I1411" i="5"/>
  <c r="I1412" i="5"/>
  <c r="I1413" i="5"/>
  <c r="I1414" i="5"/>
  <c r="I1415" i="5"/>
  <c r="I1416" i="5"/>
  <c r="I1417" i="5"/>
  <c r="I1418" i="5"/>
  <c r="J1418" i="5" s="1"/>
  <c r="K1419" i="5" s="1"/>
  <c r="I1419" i="5"/>
  <c r="I1420" i="5"/>
  <c r="I1421" i="5"/>
  <c r="I1422" i="5"/>
  <c r="I1423" i="5"/>
  <c r="I1424" i="5"/>
  <c r="I1425" i="5"/>
  <c r="I1426" i="5"/>
  <c r="I1427" i="5"/>
  <c r="I1428" i="5"/>
  <c r="I1429" i="5"/>
  <c r="I1430" i="5"/>
  <c r="J1430" i="5" s="1"/>
  <c r="K1431" i="5" s="1"/>
  <c r="I1431" i="5"/>
  <c r="I1432" i="5"/>
  <c r="I1433" i="5"/>
  <c r="I1434" i="5"/>
  <c r="I1435" i="5"/>
  <c r="I1436" i="5"/>
  <c r="I1437" i="5"/>
  <c r="I1438" i="5"/>
  <c r="I1439" i="5"/>
  <c r="I1440" i="5"/>
  <c r="I1441" i="5"/>
  <c r="I1442" i="5"/>
  <c r="J1442" i="5" s="1"/>
  <c r="K1443" i="5" s="1"/>
  <c r="I1443" i="5"/>
  <c r="I1444" i="5"/>
  <c r="I1445" i="5"/>
  <c r="I1446" i="5"/>
  <c r="I1447" i="5"/>
  <c r="I1448" i="5"/>
  <c r="I1449" i="5"/>
  <c r="I1450" i="5"/>
  <c r="I1451" i="5"/>
  <c r="I1452" i="5"/>
  <c r="I1453" i="5"/>
  <c r="I1454" i="5"/>
  <c r="J1454" i="5" s="1"/>
  <c r="K1455" i="5" s="1"/>
  <c r="I1455" i="5"/>
  <c r="I1456" i="5"/>
  <c r="I1457" i="5"/>
  <c r="I1458" i="5"/>
  <c r="I1459" i="5"/>
  <c r="I1460" i="5"/>
  <c r="I1461" i="5"/>
  <c r="I1462" i="5"/>
  <c r="I1463" i="5"/>
  <c r="I1464" i="5"/>
  <c r="I1465" i="5"/>
  <c r="I1466" i="5"/>
  <c r="J1466" i="5" s="1"/>
  <c r="K1467" i="5" s="1"/>
  <c r="I1467" i="5"/>
  <c r="I1468" i="5"/>
  <c r="I1469" i="5"/>
  <c r="I1470" i="5"/>
  <c r="I1471" i="5"/>
  <c r="I1472" i="5"/>
  <c r="I1473" i="5"/>
  <c r="I1474" i="5"/>
  <c r="I1475" i="5"/>
  <c r="I1476" i="5"/>
  <c r="I1477" i="5"/>
  <c r="I1478" i="5"/>
  <c r="J1478" i="5" s="1"/>
  <c r="K1479" i="5" s="1"/>
  <c r="I1479" i="5"/>
  <c r="I1480" i="5"/>
  <c r="I1481" i="5"/>
  <c r="I1482" i="5"/>
  <c r="I1483" i="5"/>
  <c r="I1484" i="5"/>
  <c r="I1485" i="5"/>
  <c r="I1486" i="5"/>
  <c r="I1487" i="5"/>
  <c r="I1488" i="5"/>
  <c r="I1489" i="5"/>
  <c r="I1490" i="5"/>
  <c r="J1490" i="5" s="1"/>
  <c r="I1491" i="5"/>
  <c r="I1492" i="5"/>
  <c r="I1493" i="5"/>
  <c r="I1494" i="5"/>
  <c r="I1495" i="5"/>
  <c r="I1496" i="5"/>
  <c r="I1497" i="5"/>
  <c r="I1498" i="5"/>
  <c r="I1499" i="5"/>
  <c r="I1500" i="5"/>
  <c r="I1501" i="5"/>
  <c r="I1502" i="5"/>
  <c r="J1502" i="5" s="1"/>
  <c r="K1503" i="5" s="1"/>
  <c r="I1503" i="5"/>
  <c r="I1504" i="5"/>
  <c r="I1505" i="5"/>
  <c r="I1506" i="5"/>
  <c r="I1507" i="5"/>
  <c r="I1508" i="5"/>
  <c r="I1509" i="5"/>
  <c r="I1510" i="5"/>
  <c r="I1511" i="5"/>
  <c r="I1512" i="5"/>
  <c r="I1513" i="5"/>
  <c r="I1514" i="5"/>
  <c r="J1514" i="5" s="1"/>
  <c r="K1515" i="5" s="1"/>
  <c r="I1515" i="5"/>
  <c r="I1516" i="5"/>
  <c r="I1517" i="5"/>
  <c r="I1518" i="5"/>
  <c r="I1519" i="5"/>
  <c r="I1520" i="5"/>
  <c r="I1521" i="5"/>
  <c r="I1522" i="5"/>
  <c r="I1523" i="5"/>
  <c r="I1524" i="5"/>
  <c r="I1525" i="5"/>
  <c r="I1526" i="5"/>
  <c r="J1526" i="5" s="1"/>
  <c r="K1527" i="5" s="1"/>
  <c r="I1527" i="5"/>
  <c r="I1528" i="5"/>
  <c r="I1529" i="5"/>
  <c r="I1530" i="5"/>
  <c r="I1531" i="5"/>
  <c r="I1532" i="5"/>
  <c r="I1533" i="5"/>
  <c r="I1534" i="5"/>
  <c r="I1535" i="5"/>
  <c r="I1536" i="5"/>
  <c r="I1537" i="5"/>
  <c r="I1538" i="5"/>
  <c r="J1538" i="5" s="1"/>
  <c r="K1539" i="5" s="1"/>
  <c r="I1539" i="5"/>
  <c r="I1540" i="5"/>
  <c r="I1541" i="5"/>
  <c r="I1542" i="5"/>
  <c r="I1543" i="5"/>
  <c r="I1544" i="5"/>
  <c r="I1545" i="5"/>
  <c r="I1546" i="5"/>
  <c r="I1547" i="5"/>
  <c r="I1548" i="5"/>
  <c r="I1549" i="5"/>
  <c r="I1550" i="5"/>
  <c r="J1550" i="5" s="1"/>
  <c r="K1551" i="5" s="1"/>
  <c r="I1551" i="5"/>
  <c r="I1552" i="5"/>
  <c r="I1553" i="5"/>
  <c r="I1554" i="5"/>
  <c r="I1555" i="5"/>
  <c r="I1556" i="5"/>
  <c r="I1557" i="5"/>
  <c r="I1558" i="5"/>
  <c r="I1559" i="5"/>
  <c r="I1560" i="5"/>
  <c r="I1561" i="5"/>
  <c r="I1562" i="5"/>
  <c r="I1563" i="5"/>
  <c r="I1564" i="5"/>
  <c r="I1565" i="5"/>
  <c r="I1566" i="5"/>
  <c r="I1567" i="5"/>
  <c r="I1568" i="5"/>
  <c r="I1569" i="5"/>
  <c r="I1570" i="5"/>
  <c r="I1571" i="5"/>
  <c r="I1572" i="5"/>
  <c r="I1573" i="5"/>
  <c r="I1574" i="5"/>
  <c r="J1574" i="5" s="1"/>
  <c r="K1575" i="5" s="1"/>
  <c r="I1575" i="5"/>
  <c r="I1576" i="5"/>
  <c r="I1577" i="5"/>
  <c r="I1578" i="5"/>
  <c r="I1579" i="5"/>
  <c r="I1580" i="5"/>
  <c r="I1581" i="5"/>
  <c r="I1582" i="5"/>
  <c r="I1583" i="5"/>
  <c r="I1584" i="5"/>
  <c r="I1585" i="5"/>
  <c r="I1586" i="5"/>
  <c r="J1586" i="5" s="1"/>
  <c r="K1587" i="5" s="1"/>
  <c r="I1587" i="5"/>
  <c r="I1588" i="5"/>
  <c r="I1589" i="5"/>
  <c r="I1590" i="5"/>
  <c r="I1591" i="5"/>
  <c r="I1592" i="5"/>
  <c r="I1593" i="5"/>
  <c r="I1594" i="5"/>
  <c r="I1595" i="5"/>
  <c r="I1596" i="5"/>
  <c r="I1597" i="5"/>
  <c r="I1598" i="5"/>
  <c r="J1598" i="5" s="1"/>
  <c r="K1599" i="5" s="1"/>
  <c r="I1599" i="5"/>
  <c r="I1600" i="5"/>
  <c r="I1601" i="5"/>
  <c r="I1602" i="5"/>
  <c r="I1603" i="5"/>
  <c r="I1604" i="5"/>
  <c r="I1605" i="5"/>
  <c r="I1606" i="5"/>
  <c r="I1607" i="5"/>
  <c r="I1608" i="5"/>
  <c r="I1609" i="5"/>
  <c r="I1610" i="5"/>
  <c r="J1610" i="5" s="1"/>
  <c r="I1611" i="5"/>
  <c r="I1612" i="5"/>
  <c r="I1613" i="5"/>
  <c r="I1614" i="5"/>
  <c r="I1615" i="5"/>
  <c r="I1616" i="5"/>
  <c r="I1617" i="5"/>
  <c r="I1618" i="5"/>
  <c r="I1619" i="5"/>
  <c r="I1620" i="5"/>
  <c r="I1621" i="5"/>
  <c r="I1622" i="5"/>
  <c r="J1622" i="5" s="1"/>
  <c r="K1623" i="5" s="1"/>
  <c r="I1623" i="5"/>
  <c r="I1624" i="5"/>
  <c r="I1625" i="5"/>
  <c r="I1626" i="5"/>
  <c r="I1627" i="5"/>
  <c r="I1628" i="5"/>
  <c r="I1629" i="5"/>
  <c r="I1630" i="5"/>
  <c r="I1631" i="5"/>
  <c r="I1632" i="5"/>
  <c r="I1633" i="5"/>
  <c r="I1634" i="5"/>
  <c r="J1634" i="5" s="1"/>
  <c r="I1635" i="5"/>
  <c r="I1636" i="5"/>
  <c r="I1637" i="5"/>
  <c r="I1638" i="5"/>
  <c r="I1639" i="5"/>
  <c r="I1640" i="5"/>
  <c r="I1641" i="5"/>
  <c r="I1642" i="5"/>
  <c r="I1643" i="5"/>
  <c r="I1644" i="5"/>
  <c r="I1645" i="5"/>
  <c r="I1646" i="5"/>
  <c r="J1646" i="5" s="1"/>
  <c r="K1647" i="5" s="1"/>
  <c r="I1647" i="5"/>
  <c r="I1648" i="5"/>
  <c r="I1649" i="5"/>
  <c r="I1650" i="5"/>
  <c r="I1651" i="5"/>
  <c r="I1652" i="5"/>
  <c r="I1653" i="5"/>
  <c r="I1654" i="5"/>
  <c r="I1655" i="5"/>
  <c r="I1656" i="5"/>
  <c r="I1657" i="5"/>
  <c r="I1658" i="5"/>
  <c r="J1658" i="5" s="1"/>
  <c r="I1659" i="5"/>
  <c r="I1660" i="5"/>
  <c r="I1661" i="5"/>
  <c r="I1662" i="5"/>
  <c r="I1663" i="5"/>
  <c r="I1664" i="5"/>
  <c r="I1665" i="5"/>
  <c r="I1666" i="5"/>
  <c r="I1667" i="5"/>
  <c r="I1668" i="5"/>
  <c r="I1669" i="5"/>
  <c r="I1670" i="5"/>
  <c r="J1670" i="5" s="1"/>
  <c r="K1671" i="5" s="1"/>
  <c r="I1671" i="5"/>
  <c r="I1672" i="5"/>
  <c r="I1673" i="5"/>
  <c r="I1674" i="5"/>
  <c r="I1675" i="5"/>
  <c r="I1676" i="5"/>
  <c r="I1677" i="5"/>
  <c r="I1678" i="5"/>
  <c r="I1679" i="5"/>
  <c r="I1680" i="5"/>
  <c r="I1681" i="5"/>
  <c r="I1682" i="5"/>
  <c r="J1682" i="5" s="1"/>
  <c r="K1683" i="5" s="1"/>
  <c r="I1683" i="5"/>
  <c r="I1684" i="5"/>
  <c r="I1685" i="5"/>
  <c r="I1686" i="5"/>
  <c r="I1687" i="5"/>
  <c r="I1688" i="5"/>
  <c r="I1689" i="5"/>
  <c r="I1690" i="5"/>
  <c r="I1691" i="5"/>
  <c r="I1692" i="5"/>
  <c r="I1693" i="5"/>
  <c r="I1694" i="5"/>
  <c r="J1694" i="5" s="1"/>
  <c r="K1695" i="5" s="1"/>
  <c r="I1695" i="5"/>
  <c r="I1696" i="5"/>
  <c r="I1697" i="5"/>
  <c r="I1698" i="5"/>
  <c r="I1699" i="5"/>
  <c r="I1700" i="5"/>
  <c r="I1701" i="5"/>
  <c r="I1702" i="5"/>
  <c r="I1703" i="5"/>
  <c r="I1704" i="5"/>
  <c r="I1705" i="5"/>
  <c r="I1706" i="5"/>
  <c r="J1706" i="5" s="1"/>
  <c r="I1707" i="5"/>
  <c r="I1708" i="5"/>
  <c r="I1709" i="5"/>
  <c r="I1710" i="5"/>
  <c r="I1711" i="5"/>
  <c r="I1712" i="5"/>
  <c r="I1713" i="5"/>
  <c r="I1714" i="5"/>
  <c r="I1715" i="5"/>
  <c r="I1716" i="5"/>
  <c r="I1717" i="5"/>
  <c r="I1718" i="5"/>
  <c r="J1718" i="5" s="1"/>
  <c r="I1719" i="5"/>
  <c r="I1720" i="5"/>
  <c r="I1721" i="5"/>
  <c r="I1722" i="5"/>
  <c r="I1723" i="5"/>
  <c r="I1724" i="5"/>
  <c r="I1725" i="5"/>
  <c r="I1726" i="5"/>
  <c r="I1727" i="5"/>
  <c r="I1728" i="5"/>
  <c r="I1729" i="5"/>
  <c r="I1730" i="5"/>
  <c r="J1730" i="5" s="1"/>
  <c r="K1731" i="5" s="1"/>
  <c r="I1731" i="5"/>
  <c r="I1732" i="5"/>
  <c r="I1733" i="5"/>
  <c r="I1734" i="5"/>
  <c r="I1735" i="5"/>
  <c r="I1736" i="5"/>
  <c r="I1737" i="5"/>
  <c r="I1738" i="5"/>
  <c r="I1739" i="5"/>
  <c r="I1740" i="5"/>
  <c r="I1741" i="5"/>
  <c r="I1742" i="5"/>
  <c r="J1742" i="5" s="1"/>
  <c r="K1743" i="5" s="1"/>
  <c r="I1743" i="5"/>
  <c r="I1744" i="5"/>
  <c r="I1745" i="5"/>
  <c r="I1746" i="5"/>
  <c r="I1747" i="5"/>
  <c r="I1748" i="5"/>
  <c r="I1749" i="5"/>
  <c r="I1750" i="5"/>
  <c r="I1751" i="5"/>
  <c r="I1752" i="5"/>
  <c r="I1753" i="5"/>
  <c r="I1754" i="5"/>
  <c r="J1754" i="5" s="1"/>
  <c r="K1755" i="5" s="1"/>
  <c r="I1755" i="5"/>
  <c r="I1756" i="5"/>
  <c r="I1757" i="5"/>
  <c r="I1758" i="5"/>
  <c r="I1759" i="5"/>
  <c r="I1760" i="5"/>
  <c r="I1761" i="5"/>
  <c r="I1762" i="5"/>
  <c r="I1763" i="5"/>
  <c r="I1764" i="5"/>
  <c r="I1765" i="5"/>
  <c r="I1766" i="5"/>
  <c r="J1766" i="5" s="1"/>
  <c r="K1767" i="5" s="1"/>
  <c r="I1767" i="5"/>
  <c r="I1768" i="5"/>
  <c r="I1769" i="5"/>
  <c r="I1770" i="5"/>
  <c r="I1771" i="5"/>
  <c r="I1772" i="5"/>
  <c r="I1773" i="5"/>
  <c r="I1774" i="5"/>
  <c r="I1775" i="5"/>
  <c r="I1776" i="5"/>
  <c r="I1777" i="5"/>
  <c r="I1778" i="5"/>
  <c r="J1778" i="5" s="1"/>
  <c r="K1779" i="5" s="1"/>
  <c r="I1779" i="5"/>
  <c r="I1780" i="5"/>
  <c r="I1781" i="5"/>
  <c r="I1782" i="5"/>
  <c r="I1783" i="5"/>
  <c r="I1784" i="5"/>
  <c r="I1785" i="5"/>
  <c r="I1786" i="5"/>
  <c r="I1787" i="5"/>
  <c r="I1788" i="5"/>
  <c r="I1789" i="5"/>
  <c r="I1790" i="5"/>
  <c r="J1790" i="5" s="1"/>
  <c r="K1791" i="5" s="1"/>
  <c r="I1791" i="5"/>
  <c r="I1792" i="5"/>
  <c r="I1793" i="5"/>
  <c r="I1794" i="5"/>
  <c r="I1795" i="5"/>
  <c r="I1796" i="5"/>
  <c r="I1797" i="5"/>
  <c r="I1798" i="5"/>
  <c r="I1799" i="5"/>
  <c r="I1800" i="5"/>
  <c r="I1801" i="5"/>
  <c r="I1802" i="5"/>
  <c r="J1802" i="5" s="1"/>
  <c r="K1803" i="5" s="1"/>
  <c r="I1803" i="5"/>
  <c r="I1804" i="5"/>
  <c r="I1805" i="5"/>
  <c r="I1806" i="5"/>
  <c r="I1807" i="5"/>
  <c r="I1808" i="5"/>
  <c r="I1809" i="5"/>
  <c r="I1810" i="5"/>
  <c r="I1811" i="5"/>
  <c r="I1812" i="5"/>
  <c r="I1813" i="5"/>
  <c r="I1814" i="5"/>
  <c r="J1814" i="5" s="1"/>
  <c r="I1815" i="5"/>
  <c r="I1816" i="5"/>
  <c r="I1817" i="5"/>
  <c r="I1818" i="5"/>
  <c r="I1819" i="5"/>
  <c r="I1820" i="5"/>
  <c r="I1821" i="5"/>
  <c r="I1822" i="5"/>
  <c r="I1823" i="5"/>
  <c r="I1824" i="5"/>
  <c r="I1825" i="5"/>
  <c r="I1826" i="5"/>
  <c r="J1826" i="5" s="1"/>
  <c r="I1827" i="5"/>
  <c r="I1828" i="5"/>
  <c r="I1829" i="5"/>
  <c r="I1830" i="5"/>
  <c r="I1831" i="5"/>
  <c r="I1832" i="5"/>
  <c r="I1833" i="5"/>
  <c r="I1834" i="5"/>
  <c r="I1835" i="5"/>
  <c r="I1836" i="5"/>
  <c r="I1837" i="5"/>
  <c r="I1838" i="5"/>
  <c r="J1838" i="5" s="1"/>
  <c r="K1839" i="5" s="1"/>
  <c r="I1839" i="5"/>
  <c r="I1840" i="5"/>
  <c r="I1841" i="5"/>
  <c r="I1842" i="5"/>
  <c r="I1843" i="5"/>
  <c r="I1844" i="5"/>
  <c r="I1845" i="5"/>
  <c r="I1846" i="5"/>
  <c r="I1847" i="5"/>
  <c r="I1848" i="5"/>
  <c r="I1849" i="5"/>
  <c r="I1850" i="5"/>
  <c r="J1850" i="5" s="1"/>
  <c r="K1851" i="5" s="1"/>
  <c r="I1851" i="5"/>
  <c r="I1852" i="5"/>
  <c r="I1853" i="5"/>
  <c r="I1854" i="5"/>
  <c r="I1855" i="5"/>
  <c r="I1856" i="5"/>
  <c r="I1857" i="5"/>
  <c r="I1858" i="5"/>
  <c r="I1859" i="5"/>
  <c r="I1860" i="5"/>
  <c r="I1861" i="5"/>
  <c r="I1862" i="5"/>
  <c r="J1862" i="5" s="1"/>
  <c r="K1863" i="5" s="1"/>
  <c r="I1863" i="5"/>
  <c r="I1864" i="5"/>
  <c r="I1865" i="5"/>
  <c r="I1866" i="5"/>
  <c r="I1867" i="5"/>
  <c r="I1868" i="5"/>
  <c r="I1869" i="5"/>
  <c r="I1870" i="5"/>
  <c r="I1871" i="5"/>
  <c r="I1872" i="5"/>
  <c r="I1873" i="5"/>
  <c r="I1874" i="5"/>
  <c r="J1874" i="5" s="1"/>
  <c r="I1875" i="5"/>
  <c r="I1876" i="5"/>
  <c r="I1877" i="5"/>
  <c r="I1878" i="5"/>
  <c r="I1879" i="5"/>
  <c r="I1880" i="5"/>
  <c r="I1881" i="5"/>
  <c r="I1882" i="5"/>
  <c r="I1883" i="5"/>
  <c r="I1884" i="5"/>
  <c r="I1885" i="5"/>
  <c r="I1886" i="5"/>
  <c r="J1886" i="5" s="1"/>
  <c r="I1887" i="5"/>
  <c r="I1888" i="5"/>
  <c r="I1889" i="5"/>
  <c r="I1890" i="5"/>
  <c r="I1891" i="5"/>
  <c r="I1892" i="5"/>
  <c r="I1893" i="5"/>
  <c r="I1894" i="5"/>
  <c r="I1895" i="5"/>
  <c r="I1896" i="5"/>
  <c r="I1897" i="5"/>
  <c r="I1898" i="5"/>
  <c r="J1898" i="5" s="1"/>
  <c r="I1899" i="5"/>
  <c r="I1900" i="5"/>
  <c r="I1901" i="5"/>
  <c r="I1902" i="5"/>
  <c r="I1903" i="5"/>
  <c r="I1904" i="5"/>
  <c r="I1905" i="5"/>
  <c r="I1906" i="5"/>
  <c r="I1907" i="5"/>
  <c r="I1908" i="5"/>
  <c r="I1909" i="5"/>
  <c r="I1910" i="5"/>
  <c r="J1910" i="5" s="1"/>
  <c r="I1911" i="5"/>
  <c r="I1912" i="5"/>
  <c r="I1913" i="5"/>
  <c r="I1914" i="5"/>
  <c r="I1915" i="5"/>
  <c r="I1916" i="5"/>
  <c r="I1917" i="5"/>
  <c r="I1918" i="5"/>
  <c r="I1919" i="5"/>
  <c r="I1920" i="5"/>
  <c r="I1921" i="5"/>
  <c r="I1922" i="5"/>
  <c r="J1922" i="5" s="1"/>
  <c r="I1923" i="5"/>
  <c r="I1924" i="5"/>
  <c r="I1925" i="5"/>
  <c r="I1926" i="5"/>
  <c r="I1927" i="5"/>
  <c r="I1928" i="5"/>
  <c r="I1929" i="5"/>
  <c r="I1930" i="5"/>
  <c r="I1931" i="5"/>
  <c r="I1932" i="5"/>
  <c r="I1933" i="5"/>
  <c r="I1934" i="5"/>
  <c r="J1934" i="5" s="1"/>
  <c r="I1935" i="5"/>
  <c r="I1936" i="5"/>
  <c r="I1937" i="5"/>
  <c r="I1938" i="5"/>
  <c r="I1939" i="5"/>
  <c r="I1940" i="5"/>
  <c r="I1941" i="5"/>
  <c r="I1942" i="5"/>
  <c r="I1943" i="5"/>
  <c r="I1944" i="5"/>
  <c r="I1945" i="5"/>
  <c r="I1946" i="5"/>
  <c r="J1946" i="5" s="1"/>
  <c r="I1947" i="5"/>
  <c r="I1948" i="5"/>
  <c r="I1949" i="5"/>
  <c r="I1950" i="5"/>
  <c r="I1951" i="5"/>
  <c r="I1952" i="5"/>
  <c r="I1953" i="5"/>
  <c r="I1954" i="5"/>
  <c r="I1955" i="5"/>
  <c r="I1956" i="5"/>
  <c r="I1957" i="5"/>
  <c r="I1958" i="5"/>
  <c r="J1958" i="5" s="1"/>
  <c r="I1959" i="5"/>
  <c r="I1960" i="5"/>
  <c r="I1961" i="5"/>
  <c r="I1962" i="5"/>
  <c r="I1963" i="5"/>
  <c r="I1964" i="5"/>
  <c r="I1965" i="5"/>
  <c r="I1966" i="5"/>
  <c r="I1967" i="5"/>
  <c r="I1968" i="5"/>
  <c r="I1969" i="5"/>
  <c r="I1970" i="5"/>
  <c r="J1970" i="5" s="1"/>
  <c r="I1971" i="5"/>
  <c r="I1972" i="5"/>
  <c r="I1973" i="5"/>
  <c r="I1974" i="5"/>
  <c r="I1975" i="5"/>
  <c r="I1976" i="5"/>
  <c r="I1977" i="5"/>
  <c r="I1978" i="5"/>
  <c r="I1979" i="5"/>
  <c r="I1980" i="5"/>
  <c r="I1981" i="5"/>
  <c r="I1982" i="5"/>
  <c r="J1982" i="5" s="1"/>
  <c r="K1983" i="5" s="1"/>
  <c r="I1983" i="5"/>
  <c r="I1984" i="5"/>
  <c r="I1985" i="5"/>
  <c r="I1986" i="5"/>
  <c r="I1987" i="5"/>
  <c r="I1988" i="5"/>
  <c r="I1989" i="5"/>
  <c r="I1990" i="5"/>
  <c r="I1991" i="5"/>
  <c r="I1992" i="5"/>
  <c r="I1993" i="5"/>
  <c r="I1994" i="5"/>
  <c r="J1994" i="5" s="1"/>
  <c r="K1995" i="5" s="1"/>
  <c r="I1995" i="5"/>
  <c r="I1996" i="5"/>
  <c r="I1997" i="5"/>
  <c r="I1998" i="5"/>
  <c r="I1999" i="5"/>
  <c r="I2000" i="5"/>
  <c r="I2001" i="5"/>
  <c r="I2002" i="5"/>
  <c r="I2003" i="5"/>
  <c r="I2004" i="5"/>
  <c r="I2005" i="5"/>
  <c r="I2006" i="5"/>
  <c r="J2006" i="5" s="1"/>
  <c r="K2007" i="5" s="1"/>
  <c r="I2007" i="5"/>
  <c r="I2008" i="5"/>
  <c r="I2009" i="5"/>
  <c r="I2010" i="5"/>
  <c r="I2011" i="5"/>
  <c r="I2012" i="5"/>
  <c r="I2013" i="5"/>
  <c r="I2014" i="5"/>
  <c r="I2015" i="5"/>
  <c r="I2016" i="5"/>
  <c r="I2017" i="5"/>
  <c r="I2018" i="5"/>
  <c r="J2018" i="5" s="1"/>
  <c r="I2019" i="5"/>
  <c r="I2020" i="5"/>
  <c r="I2021" i="5"/>
  <c r="I2022" i="5"/>
  <c r="I2023" i="5"/>
  <c r="I2024" i="5"/>
  <c r="I2025" i="5"/>
  <c r="I2026" i="5"/>
  <c r="I2027" i="5"/>
  <c r="I2028" i="5"/>
  <c r="I2029" i="5"/>
  <c r="I2030" i="5"/>
  <c r="J2030" i="5" s="1"/>
  <c r="I2031" i="5"/>
  <c r="I2032" i="5"/>
  <c r="I2033" i="5"/>
  <c r="I2034" i="5"/>
  <c r="I2035" i="5"/>
  <c r="I2036" i="5"/>
  <c r="I2037" i="5"/>
  <c r="I2038" i="5"/>
  <c r="I2039" i="5"/>
  <c r="I2040" i="5"/>
  <c r="I2041" i="5"/>
  <c r="I2042" i="5"/>
  <c r="J2042" i="5" s="1"/>
  <c r="I2043" i="5"/>
  <c r="I2044" i="5"/>
  <c r="I2045" i="5"/>
  <c r="I2046" i="5"/>
  <c r="I2047" i="5"/>
  <c r="I2048" i="5"/>
  <c r="I2049" i="5"/>
  <c r="I2050" i="5"/>
  <c r="I2051" i="5"/>
  <c r="I2052" i="5"/>
  <c r="I2053" i="5"/>
  <c r="I2054" i="5"/>
  <c r="J2054" i="5" s="1"/>
  <c r="I2055" i="5"/>
  <c r="I2056" i="5"/>
  <c r="I2057" i="5"/>
  <c r="I2058" i="5"/>
  <c r="I2059" i="5"/>
  <c r="I2060" i="5"/>
  <c r="I2061" i="5"/>
  <c r="I2062" i="5"/>
  <c r="I2063" i="5"/>
  <c r="I2064" i="5"/>
  <c r="I2065" i="5"/>
  <c r="I2066" i="5"/>
  <c r="J2066" i="5" s="1"/>
  <c r="I2067" i="5"/>
  <c r="I2068" i="5"/>
  <c r="I2069" i="5"/>
  <c r="I2070" i="5"/>
  <c r="I2071" i="5"/>
  <c r="I2072" i="5"/>
  <c r="I2073" i="5"/>
  <c r="I2074" i="5"/>
  <c r="I2075" i="5"/>
  <c r="I2076" i="5"/>
  <c r="I2077" i="5"/>
  <c r="I2078" i="5"/>
  <c r="J2078" i="5" s="1"/>
  <c r="I2079" i="5"/>
  <c r="I2080" i="5"/>
  <c r="I2081" i="5"/>
  <c r="I2082" i="5"/>
  <c r="I2083" i="5"/>
  <c r="I2084" i="5"/>
  <c r="I2085" i="5"/>
  <c r="I2086" i="5"/>
  <c r="I2087" i="5"/>
  <c r="I2088" i="5"/>
  <c r="I2089" i="5"/>
  <c r="I2090" i="5"/>
  <c r="I2091" i="5"/>
  <c r="I2092" i="5"/>
  <c r="I2093" i="5"/>
  <c r="I2094" i="5"/>
  <c r="I2095" i="5"/>
  <c r="I2096" i="5"/>
  <c r="I2097" i="5"/>
  <c r="I2098" i="5"/>
  <c r="I2099" i="5"/>
  <c r="I2100" i="5"/>
  <c r="I2101" i="5"/>
  <c r="I2102" i="5"/>
  <c r="J2102" i="5" s="1"/>
  <c r="I2103" i="5"/>
  <c r="I2104" i="5"/>
  <c r="I2105" i="5"/>
  <c r="I2106" i="5"/>
  <c r="I2107" i="5"/>
  <c r="I2108" i="5"/>
  <c r="I2109" i="5"/>
  <c r="I2110" i="5"/>
  <c r="I2111" i="5"/>
  <c r="I2112" i="5"/>
  <c r="I2113" i="5"/>
  <c r="I2114" i="5"/>
  <c r="J2114" i="5" s="1"/>
  <c r="I2115" i="5"/>
  <c r="I2116" i="5"/>
  <c r="I2117" i="5"/>
  <c r="I2118" i="5"/>
  <c r="I2119" i="5"/>
  <c r="I2120" i="5"/>
  <c r="I2121" i="5"/>
  <c r="I2122" i="5"/>
  <c r="I2123" i="5"/>
  <c r="I2124" i="5"/>
  <c r="I2125" i="5"/>
  <c r="I2126" i="5"/>
  <c r="J2126" i="5" s="1"/>
  <c r="I2127" i="5"/>
  <c r="I2128" i="5"/>
  <c r="I2129" i="5"/>
  <c r="I2130" i="5"/>
  <c r="I2131" i="5"/>
  <c r="I2132" i="5"/>
  <c r="I2133" i="5"/>
  <c r="I2134" i="5"/>
  <c r="I2135" i="5"/>
  <c r="I2136" i="5"/>
  <c r="I2137" i="5"/>
  <c r="I2138" i="5"/>
  <c r="J2138" i="5" s="1"/>
  <c r="I2139" i="5"/>
  <c r="I2140" i="5"/>
  <c r="I2141" i="5"/>
  <c r="I2142" i="5"/>
  <c r="I2143" i="5"/>
  <c r="I2144" i="5"/>
  <c r="I2145" i="5"/>
  <c r="I2146" i="5"/>
  <c r="I2147" i="5"/>
  <c r="I2148" i="5"/>
  <c r="I2149" i="5"/>
  <c r="I2150" i="5"/>
  <c r="J2150" i="5" s="1"/>
  <c r="I2151" i="5"/>
  <c r="I2152" i="5"/>
  <c r="I2153" i="5"/>
  <c r="I2154" i="5"/>
  <c r="I2155" i="5"/>
  <c r="I2156" i="5"/>
  <c r="I2157" i="5"/>
  <c r="I2158" i="5"/>
  <c r="I2159" i="5"/>
  <c r="I2160" i="5"/>
  <c r="I2161" i="5"/>
  <c r="I2162" i="5"/>
  <c r="J2162" i="5" s="1"/>
  <c r="I2163" i="5"/>
  <c r="I2164" i="5"/>
  <c r="I2165" i="5"/>
  <c r="I2166" i="5"/>
  <c r="I2167" i="5"/>
  <c r="I2168" i="5"/>
  <c r="I2169" i="5"/>
  <c r="I2170" i="5"/>
  <c r="I2171" i="5"/>
  <c r="I2172" i="5"/>
  <c r="I2173" i="5"/>
  <c r="I2174" i="5"/>
  <c r="J2174" i="5" s="1"/>
  <c r="I2175" i="5"/>
  <c r="I2176" i="5"/>
  <c r="I2177" i="5"/>
  <c r="I2178" i="5"/>
  <c r="I2179" i="5"/>
  <c r="I2180" i="5"/>
  <c r="I2181" i="5"/>
  <c r="I2182" i="5"/>
  <c r="I2183" i="5"/>
  <c r="I2184" i="5"/>
  <c r="I2185" i="5"/>
  <c r="I2186" i="5"/>
  <c r="I2187" i="5"/>
  <c r="I2188" i="5"/>
  <c r="I2189" i="5"/>
  <c r="I2190" i="5"/>
  <c r="I2191" i="5"/>
  <c r="I2192" i="5"/>
  <c r="I2193" i="5"/>
  <c r="I2194" i="5"/>
  <c r="I2195" i="5"/>
  <c r="I2196" i="5"/>
  <c r="I2197" i="5"/>
  <c r="I2198" i="5"/>
  <c r="J2198" i="5" s="1"/>
  <c r="I2199" i="5"/>
  <c r="I2200" i="5"/>
  <c r="I2201" i="5"/>
  <c r="I2202" i="5"/>
  <c r="I2203" i="5"/>
  <c r="I2204" i="5"/>
  <c r="I2205" i="5"/>
  <c r="I2206" i="5"/>
  <c r="I2207" i="5"/>
  <c r="I2208" i="5"/>
  <c r="I2209" i="5"/>
  <c r="I2210" i="5"/>
  <c r="J2210" i="5" s="1"/>
  <c r="I2211" i="5"/>
  <c r="I2212" i="5"/>
  <c r="I2213" i="5"/>
  <c r="I2214" i="5"/>
  <c r="I2215" i="5"/>
  <c r="I2216" i="5"/>
  <c r="I2217" i="5"/>
  <c r="I2218" i="5"/>
  <c r="I2219" i="5"/>
  <c r="I2220" i="5"/>
  <c r="I2221" i="5"/>
  <c r="I2222" i="5"/>
  <c r="J2222" i="5" s="1"/>
  <c r="I2223" i="5"/>
  <c r="I2224" i="5"/>
  <c r="I2225" i="5"/>
  <c r="I2226" i="5"/>
  <c r="I2227" i="5"/>
  <c r="I2228" i="5"/>
  <c r="I2229" i="5"/>
  <c r="I2230" i="5"/>
  <c r="I2231" i="5"/>
  <c r="I2232" i="5"/>
  <c r="I2233" i="5"/>
  <c r="I2234" i="5"/>
  <c r="J2234" i="5" s="1"/>
  <c r="I2235" i="5"/>
  <c r="I2236" i="5"/>
  <c r="I2237" i="5"/>
  <c r="I2238" i="5"/>
  <c r="I2239" i="5"/>
  <c r="I2240" i="5"/>
  <c r="I2241" i="5"/>
  <c r="I2242" i="5"/>
  <c r="I2243" i="5"/>
  <c r="I2244" i="5"/>
  <c r="I2245" i="5"/>
  <c r="I2246" i="5"/>
  <c r="J2246" i="5" s="1"/>
  <c r="I2247" i="5"/>
  <c r="I2248" i="5"/>
  <c r="I2249" i="5"/>
  <c r="I2250" i="5"/>
  <c r="I2251" i="5"/>
  <c r="I2252" i="5"/>
  <c r="I2253" i="5"/>
  <c r="I2254" i="5"/>
  <c r="I2255" i="5"/>
  <c r="I2256" i="5"/>
  <c r="I2257" i="5"/>
  <c r="I2258" i="5"/>
  <c r="J2258" i="5" s="1"/>
  <c r="I2259" i="5"/>
  <c r="I2260" i="5"/>
  <c r="I2261" i="5"/>
  <c r="I2262" i="5"/>
  <c r="I2263" i="5"/>
  <c r="I2264" i="5"/>
  <c r="I2265" i="5"/>
  <c r="I2266" i="5"/>
  <c r="I2267" i="5"/>
  <c r="I2268" i="5"/>
  <c r="I2269" i="5"/>
  <c r="I2270" i="5"/>
  <c r="J2270" i="5" s="1"/>
  <c r="I2271" i="5"/>
  <c r="I2272" i="5"/>
  <c r="I2273" i="5"/>
  <c r="I2274" i="5"/>
  <c r="I2275" i="5"/>
  <c r="I2276" i="5"/>
  <c r="I2277" i="5"/>
  <c r="I2278" i="5"/>
  <c r="I2279" i="5"/>
  <c r="I2280" i="5"/>
  <c r="I2281" i="5"/>
  <c r="I2282" i="5"/>
  <c r="J2282" i="5" s="1"/>
  <c r="K2283" i="5" s="1"/>
  <c r="I2283" i="5"/>
  <c r="I2284" i="5"/>
  <c r="I2285" i="5"/>
  <c r="I2286" i="5"/>
  <c r="I2287" i="5"/>
  <c r="I2288" i="5"/>
  <c r="I2289" i="5"/>
  <c r="I2290" i="5"/>
  <c r="I2291" i="5"/>
  <c r="I2292" i="5"/>
  <c r="I2293" i="5"/>
  <c r="I2294" i="5"/>
  <c r="J2294" i="5" s="1"/>
  <c r="K2295" i="5" s="1"/>
  <c r="I2295" i="5"/>
  <c r="I2296" i="5"/>
  <c r="I2297" i="5"/>
  <c r="I2298" i="5"/>
  <c r="I2299" i="5"/>
  <c r="I2300" i="5"/>
  <c r="I2301" i="5"/>
  <c r="I2302" i="5"/>
  <c r="I2303" i="5"/>
  <c r="I2304" i="5"/>
  <c r="I2305" i="5"/>
  <c r="I2306" i="5"/>
  <c r="J2306" i="5" s="1"/>
  <c r="I2307" i="5"/>
  <c r="I2308" i="5"/>
  <c r="I2309" i="5"/>
  <c r="I2310" i="5"/>
  <c r="I2311" i="5"/>
  <c r="I2312" i="5"/>
  <c r="I2313" i="5"/>
  <c r="I2314" i="5"/>
  <c r="I2315" i="5"/>
  <c r="I2316" i="5"/>
  <c r="I2317" i="5"/>
  <c r="I2318" i="5"/>
  <c r="I2319" i="5"/>
  <c r="I2320" i="5"/>
  <c r="I2321" i="5"/>
  <c r="I2322" i="5"/>
  <c r="I2323" i="5"/>
  <c r="I2324" i="5"/>
  <c r="I2325" i="5"/>
  <c r="I2326" i="5"/>
  <c r="I2327" i="5"/>
  <c r="I2328" i="5"/>
  <c r="I2329" i="5"/>
  <c r="I2330" i="5"/>
  <c r="J2330" i="5" s="1"/>
  <c r="I2331" i="5"/>
  <c r="I2332" i="5"/>
  <c r="I2333" i="5"/>
  <c r="I2334" i="5"/>
  <c r="I2335" i="5"/>
  <c r="I2336" i="5"/>
  <c r="I2337" i="5"/>
  <c r="I2338" i="5"/>
  <c r="I2339" i="5"/>
  <c r="I2340" i="5"/>
  <c r="I2341" i="5"/>
  <c r="I2342" i="5"/>
  <c r="J2342" i="5" s="1"/>
  <c r="K2343" i="5" s="1"/>
  <c r="I2343" i="5"/>
  <c r="I2344" i="5"/>
  <c r="I2345" i="5"/>
  <c r="I2346" i="5"/>
  <c r="I2347" i="5"/>
  <c r="I2348" i="5"/>
  <c r="I2349" i="5"/>
  <c r="I2350" i="5"/>
  <c r="I2351" i="5"/>
  <c r="I2352" i="5"/>
  <c r="I2353" i="5"/>
  <c r="I2354" i="5"/>
  <c r="J2354" i="5" s="1"/>
  <c r="I2355" i="5"/>
  <c r="I2356" i="5"/>
  <c r="I2357" i="5"/>
  <c r="I2358" i="5"/>
  <c r="I2359" i="5"/>
  <c r="I2360" i="5"/>
  <c r="I2361" i="5"/>
  <c r="I2362" i="5"/>
  <c r="I2363" i="5"/>
  <c r="I2364" i="5"/>
  <c r="I2365" i="5"/>
  <c r="I2366" i="5"/>
  <c r="J2366" i="5" s="1"/>
  <c r="I2367" i="5"/>
  <c r="I2368" i="5"/>
  <c r="I2369" i="5"/>
  <c r="I2370" i="5"/>
  <c r="I2371" i="5"/>
  <c r="I2372" i="5"/>
  <c r="I2373" i="5"/>
  <c r="I2374" i="5"/>
  <c r="I2375" i="5"/>
  <c r="I2376" i="5"/>
  <c r="I2377" i="5"/>
  <c r="I2378" i="5"/>
  <c r="J2378" i="5" s="1"/>
  <c r="K2379" i="5" s="1"/>
  <c r="I2379" i="5"/>
  <c r="I2380" i="5"/>
  <c r="I2381" i="5"/>
  <c r="I2382" i="5"/>
  <c r="I2383" i="5"/>
  <c r="I2384" i="5"/>
  <c r="I2385" i="5"/>
  <c r="I2386" i="5"/>
  <c r="I2387" i="5"/>
  <c r="I2388" i="5"/>
  <c r="I2389" i="5"/>
  <c r="I2390" i="5"/>
  <c r="J2390" i="5" s="1"/>
  <c r="I2391" i="5"/>
  <c r="I2392" i="5"/>
  <c r="I2393" i="5"/>
  <c r="I2394" i="5"/>
  <c r="I2395" i="5"/>
  <c r="I2396" i="5"/>
  <c r="I2397" i="5"/>
  <c r="I2398" i="5"/>
  <c r="I2399" i="5"/>
  <c r="I2400" i="5"/>
  <c r="I2401" i="5"/>
  <c r="I2402" i="5"/>
  <c r="J2402" i="5" s="1"/>
  <c r="I2403" i="5"/>
  <c r="I2404" i="5"/>
  <c r="I2405" i="5"/>
  <c r="I2406" i="5"/>
  <c r="I2407" i="5"/>
  <c r="I2408" i="5"/>
  <c r="I2409" i="5"/>
  <c r="I2410" i="5"/>
  <c r="I2411" i="5"/>
  <c r="I2412" i="5"/>
  <c r="I2413" i="5"/>
  <c r="I2414" i="5"/>
  <c r="J2414" i="5" s="1"/>
  <c r="K2415" i="5" s="1"/>
  <c r="I2415" i="5"/>
  <c r="I2416" i="5"/>
  <c r="I2417" i="5"/>
  <c r="I2418" i="5"/>
  <c r="I2419" i="5"/>
  <c r="I2420" i="5"/>
  <c r="I2421" i="5"/>
  <c r="I2422" i="5"/>
  <c r="I2423" i="5"/>
  <c r="I2424" i="5"/>
  <c r="I2425" i="5"/>
  <c r="I2426" i="5"/>
  <c r="J2426" i="5" s="1"/>
  <c r="I2427" i="5"/>
  <c r="I2428" i="5"/>
  <c r="I2429" i="5"/>
  <c r="I2430" i="5"/>
  <c r="I2431" i="5"/>
  <c r="I2432" i="5"/>
  <c r="I2433" i="5"/>
  <c r="I2434" i="5"/>
  <c r="I2435" i="5"/>
  <c r="I2436" i="5"/>
  <c r="I2437" i="5"/>
  <c r="I2438" i="5"/>
  <c r="J2438" i="5" s="1"/>
  <c r="I2439" i="5"/>
  <c r="I2440" i="5"/>
  <c r="I2441" i="5"/>
  <c r="I2442" i="5"/>
  <c r="I2443" i="5"/>
  <c r="I2444" i="5"/>
  <c r="I2445" i="5"/>
  <c r="I2446" i="5"/>
  <c r="I2447" i="5"/>
  <c r="I2448" i="5"/>
  <c r="I2449" i="5"/>
  <c r="I2450" i="5"/>
  <c r="J2450" i="5" s="1"/>
  <c r="K2451" i="5" s="1"/>
  <c r="I2451" i="5"/>
  <c r="I2452" i="5"/>
  <c r="I2453" i="5"/>
  <c r="I2454" i="5"/>
  <c r="I2455" i="5"/>
  <c r="I2456" i="5"/>
  <c r="I2457" i="5"/>
  <c r="I2458" i="5"/>
  <c r="I2459" i="5"/>
  <c r="I2460" i="5"/>
  <c r="I2461" i="5"/>
  <c r="I2462" i="5"/>
  <c r="J2462" i="5" s="1"/>
  <c r="I2463" i="5"/>
  <c r="I2464" i="5"/>
  <c r="I2465" i="5"/>
  <c r="I2466" i="5"/>
  <c r="I2467" i="5"/>
  <c r="I2468" i="5"/>
  <c r="I2469" i="5"/>
  <c r="I2470" i="5"/>
  <c r="I2471" i="5"/>
  <c r="I2472" i="5"/>
  <c r="I2473" i="5"/>
  <c r="I2474" i="5"/>
  <c r="J2474" i="5" s="1"/>
  <c r="K2475" i="5" s="1"/>
  <c r="I2475" i="5"/>
  <c r="I2476" i="5"/>
  <c r="I2477" i="5"/>
  <c r="I2478" i="5"/>
  <c r="I2479" i="5"/>
  <c r="I2480" i="5"/>
  <c r="I2481" i="5"/>
  <c r="I2482" i="5"/>
  <c r="I2483" i="5"/>
  <c r="I2484" i="5"/>
  <c r="I2485" i="5"/>
  <c r="I2486" i="5"/>
  <c r="J2486" i="5" s="1"/>
  <c r="I2487" i="5"/>
  <c r="I2488" i="5"/>
  <c r="I2489" i="5"/>
  <c r="I2490" i="5"/>
  <c r="I2491" i="5"/>
  <c r="I2492" i="5"/>
  <c r="I2493" i="5"/>
  <c r="I2494" i="5"/>
  <c r="I2495" i="5"/>
  <c r="I2496" i="5"/>
  <c r="I2497" i="5"/>
  <c r="I2498" i="5"/>
  <c r="J2498" i="5" s="1"/>
  <c r="I2499" i="5"/>
  <c r="I2500" i="5"/>
  <c r="I2501" i="5"/>
  <c r="I2502" i="5"/>
  <c r="I2503" i="5"/>
  <c r="I2504" i="5"/>
  <c r="I2505" i="5"/>
  <c r="I2506" i="5"/>
  <c r="I2507" i="5"/>
  <c r="I2508" i="5"/>
  <c r="I2509" i="5"/>
  <c r="I2510" i="5"/>
  <c r="J2510" i="5" s="1"/>
  <c r="I2511" i="5"/>
  <c r="I2512" i="5"/>
  <c r="I2513" i="5"/>
  <c r="I2514" i="5"/>
  <c r="I2515" i="5"/>
  <c r="I2516" i="5"/>
  <c r="I2517" i="5"/>
  <c r="I2518" i="5"/>
  <c r="I2519" i="5"/>
  <c r="I2520" i="5"/>
  <c r="I2521" i="5"/>
  <c r="I2522" i="5"/>
  <c r="J2522" i="5" s="1"/>
  <c r="I2523" i="5"/>
  <c r="I2524" i="5"/>
  <c r="I2525" i="5"/>
  <c r="I2526" i="5"/>
  <c r="I2527" i="5"/>
  <c r="I2528" i="5"/>
  <c r="I2529" i="5"/>
  <c r="I2530" i="5"/>
  <c r="I2531" i="5"/>
  <c r="E16" i="5"/>
  <c r="E17" i="5"/>
  <c r="E18" i="5"/>
  <c r="E19" i="5"/>
  <c r="E20" i="5"/>
  <c r="E21" i="5"/>
  <c r="E22" i="5"/>
  <c r="E23" i="5"/>
  <c r="E24" i="5"/>
  <c r="E25" i="5"/>
  <c r="E26" i="5"/>
  <c r="F26" i="5" s="1"/>
  <c r="E27" i="5"/>
  <c r="E28" i="5"/>
  <c r="E29" i="5"/>
  <c r="E30" i="5"/>
  <c r="E31" i="5"/>
  <c r="E32" i="5"/>
  <c r="E33" i="5"/>
  <c r="E34" i="5"/>
  <c r="E35" i="5"/>
  <c r="E36" i="5"/>
  <c r="E37" i="5"/>
  <c r="E38" i="5"/>
  <c r="F38" i="5" s="1"/>
  <c r="E39" i="5"/>
  <c r="E40" i="5"/>
  <c r="E41" i="5"/>
  <c r="E42" i="5"/>
  <c r="E43" i="5"/>
  <c r="E44" i="5"/>
  <c r="E45" i="5"/>
  <c r="E46" i="5"/>
  <c r="E47" i="5"/>
  <c r="E48" i="5"/>
  <c r="E49" i="5"/>
  <c r="E50" i="5"/>
  <c r="F50" i="5" s="1"/>
  <c r="E51" i="5"/>
  <c r="E52" i="5"/>
  <c r="E53" i="5"/>
  <c r="E54" i="5"/>
  <c r="E55" i="5"/>
  <c r="E56" i="5"/>
  <c r="E57" i="5"/>
  <c r="E58" i="5"/>
  <c r="E59" i="5"/>
  <c r="E60" i="5"/>
  <c r="E61" i="5"/>
  <c r="E62" i="5"/>
  <c r="F62" i="5" s="1"/>
  <c r="E63" i="5"/>
  <c r="E64" i="5"/>
  <c r="E65" i="5"/>
  <c r="E66" i="5"/>
  <c r="E67" i="5"/>
  <c r="E68" i="5"/>
  <c r="E69" i="5"/>
  <c r="E70" i="5"/>
  <c r="E71" i="5"/>
  <c r="E72" i="5"/>
  <c r="E73" i="5"/>
  <c r="E74" i="5"/>
  <c r="F74" i="5" s="1"/>
  <c r="E75" i="5"/>
  <c r="E76" i="5"/>
  <c r="E77" i="5"/>
  <c r="E78" i="5"/>
  <c r="E79" i="5"/>
  <c r="E80" i="5"/>
  <c r="E81" i="5"/>
  <c r="E82" i="5"/>
  <c r="E83" i="5"/>
  <c r="E84" i="5"/>
  <c r="E85" i="5"/>
  <c r="E86" i="5"/>
  <c r="F86" i="5" s="1"/>
  <c r="E87" i="5"/>
  <c r="E88" i="5"/>
  <c r="E89" i="5"/>
  <c r="E90" i="5"/>
  <c r="E91" i="5"/>
  <c r="E92" i="5"/>
  <c r="E93" i="5"/>
  <c r="E94" i="5"/>
  <c r="E95" i="5"/>
  <c r="E96" i="5"/>
  <c r="E97" i="5"/>
  <c r="E98" i="5"/>
  <c r="F98" i="5" s="1"/>
  <c r="E99" i="5"/>
  <c r="E100" i="5"/>
  <c r="E101" i="5"/>
  <c r="E102" i="5"/>
  <c r="E103" i="5"/>
  <c r="E104" i="5"/>
  <c r="E105" i="5"/>
  <c r="E106" i="5"/>
  <c r="E107" i="5"/>
  <c r="E108" i="5"/>
  <c r="E109" i="5"/>
  <c r="E110" i="5"/>
  <c r="F110" i="5" s="1"/>
  <c r="E111" i="5"/>
  <c r="E112" i="5"/>
  <c r="E113" i="5"/>
  <c r="E114" i="5"/>
  <c r="E115" i="5"/>
  <c r="E116" i="5"/>
  <c r="E117" i="5"/>
  <c r="E118" i="5"/>
  <c r="E119" i="5"/>
  <c r="E120" i="5"/>
  <c r="E121" i="5"/>
  <c r="E122" i="5"/>
  <c r="E123" i="5"/>
  <c r="E124" i="5"/>
  <c r="E125" i="5"/>
  <c r="E126" i="5"/>
  <c r="E127" i="5"/>
  <c r="E128" i="5"/>
  <c r="E129" i="5"/>
  <c r="E130" i="5"/>
  <c r="E131" i="5"/>
  <c r="E132" i="5"/>
  <c r="E133" i="5"/>
  <c r="E134" i="5"/>
  <c r="E135" i="5"/>
  <c r="E136" i="5"/>
  <c r="E137" i="5"/>
  <c r="E138" i="5"/>
  <c r="E139" i="5"/>
  <c r="E140" i="5"/>
  <c r="E141" i="5"/>
  <c r="E142" i="5"/>
  <c r="E143" i="5"/>
  <c r="E144" i="5"/>
  <c r="E145" i="5"/>
  <c r="E146" i="5"/>
  <c r="E147" i="5"/>
  <c r="E148" i="5"/>
  <c r="E149" i="5"/>
  <c r="E150" i="5"/>
  <c r="E151" i="5"/>
  <c r="E152" i="5"/>
  <c r="E153" i="5"/>
  <c r="E154" i="5"/>
  <c r="E155" i="5"/>
  <c r="E156" i="5"/>
  <c r="E157" i="5"/>
  <c r="E158" i="5"/>
  <c r="E159" i="5"/>
  <c r="E160" i="5"/>
  <c r="E161" i="5"/>
  <c r="E162" i="5"/>
  <c r="E163" i="5"/>
  <c r="E164" i="5"/>
  <c r="E165" i="5"/>
  <c r="E166" i="5"/>
  <c r="E167" i="5"/>
  <c r="E168" i="5"/>
  <c r="E169" i="5"/>
  <c r="E170" i="5"/>
  <c r="E171" i="5"/>
  <c r="E172" i="5"/>
  <c r="E173" i="5"/>
  <c r="E174" i="5"/>
  <c r="E175" i="5"/>
  <c r="E176" i="5"/>
  <c r="E177" i="5"/>
  <c r="E178" i="5"/>
  <c r="E179" i="5"/>
  <c r="E180" i="5"/>
  <c r="E181" i="5"/>
  <c r="E182" i="5"/>
  <c r="E183" i="5"/>
  <c r="E184" i="5"/>
  <c r="E185" i="5"/>
  <c r="E186" i="5"/>
  <c r="E187" i="5"/>
  <c r="E188" i="5"/>
  <c r="E189" i="5"/>
  <c r="E190" i="5"/>
  <c r="E191" i="5"/>
  <c r="E192" i="5"/>
  <c r="E193" i="5"/>
  <c r="E194" i="5"/>
  <c r="E195" i="5"/>
  <c r="E196" i="5"/>
  <c r="E197" i="5"/>
  <c r="E198" i="5"/>
  <c r="E199" i="5"/>
  <c r="E200" i="5"/>
  <c r="E201" i="5"/>
  <c r="E202" i="5"/>
  <c r="E203" i="5"/>
  <c r="E204" i="5"/>
  <c r="E205" i="5"/>
  <c r="E206" i="5"/>
  <c r="E207" i="5"/>
  <c r="E208" i="5"/>
  <c r="E209" i="5"/>
  <c r="E210" i="5"/>
  <c r="E211" i="5"/>
  <c r="E212" i="5"/>
  <c r="E213" i="5"/>
  <c r="E214" i="5"/>
  <c r="E215" i="5"/>
  <c r="E216" i="5"/>
  <c r="E217" i="5"/>
  <c r="E218" i="5"/>
  <c r="E219" i="5"/>
  <c r="E220" i="5"/>
  <c r="E221" i="5"/>
  <c r="E222" i="5"/>
  <c r="E223" i="5"/>
  <c r="E224" i="5"/>
  <c r="E225" i="5"/>
  <c r="E226" i="5"/>
  <c r="E227" i="5"/>
  <c r="E228" i="5"/>
  <c r="E229" i="5"/>
  <c r="E230" i="5"/>
  <c r="E231" i="5"/>
  <c r="E232" i="5"/>
  <c r="E233" i="5"/>
  <c r="E234" i="5"/>
  <c r="E235" i="5"/>
  <c r="E236" i="5"/>
  <c r="E237" i="5"/>
  <c r="E238" i="5"/>
  <c r="E239" i="5"/>
  <c r="E240" i="5"/>
  <c r="E241" i="5"/>
  <c r="E242" i="5"/>
  <c r="E243" i="5"/>
  <c r="E244" i="5"/>
  <c r="E245" i="5"/>
  <c r="E246" i="5"/>
  <c r="E247" i="5"/>
  <c r="E248" i="5"/>
  <c r="E249" i="5"/>
  <c r="E250" i="5"/>
  <c r="E251" i="5"/>
  <c r="E252" i="5"/>
  <c r="E253" i="5"/>
  <c r="E254" i="5"/>
  <c r="E255" i="5"/>
  <c r="E256" i="5"/>
  <c r="E257" i="5"/>
  <c r="E258" i="5"/>
  <c r="E259" i="5"/>
  <c r="E260" i="5"/>
  <c r="E261" i="5"/>
  <c r="E262" i="5"/>
  <c r="E263" i="5"/>
  <c r="E264" i="5"/>
  <c r="E265" i="5"/>
  <c r="E266" i="5"/>
  <c r="E267" i="5"/>
  <c r="E268" i="5"/>
  <c r="E269" i="5"/>
  <c r="E270" i="5"/>
  <c r="E271" i="5"/>
  <c r="E272" i="5"/>
  <c r="E273" i="5"/>
  <c r="E274" i="5"/>
  <c r="E275" i="5"/>
  <c r="E276" i="5"/>
  <c r="E277" i="5"/>
  <c r="E278" i="5"/>
  <c r="E279" i="5"/>
  <c r="E280" i="5"/>
  <c r="E281" i="5"/>
  <c r="E282" i="5"/>
  <c r="E283" i="5"/>
  <c r="E284" i="5"/>
  <c r="E285" i="5"/>
  <c r="E286" i="5"/>
  <c r="E287" i="5"/>
  <c r="E288" i="5"/>
  <c r="E289" i="5"/>
  <c r="E290" i="5"/>
  <c r="E291" i="5"/>
  <c r="E292" i="5"/>
  <c r="E293" i="5"/>
  <c r="E294" i="5"/>
  <c r="E295" i="5"/>
  <c r="E296" i="5"/>
  <c r="E297" i="5"/>
  <c r="E298" i="5"/>
  <c r="E299" i="5"/>
  <c r="E300" i="5"/>
  <c r="E301" i="5"/>
  <c r="E302" i="5"/>
  <c r="E303" i="5"/>
  <c r="E304" i="5"/>
  <c r="E305" i="5"/>
  <c r="E306" i="5"/>
  <c r="E307" i="5"/>
  <c r="E308" i="5"/>
  <c r="E309" i="5"/>
  <c r="E310" i="5"/>
  <c r="E311" i="5"/>
  <c r="E312" i="5"/>
  <c r="E313" i="5"/>
  <c r="E314" i="5"/>
  <c r="E315" i="5"/>
  <c r="E316" i="5"/>
  <c r="E317" i="5"/>
  <c r="E318" i="5"/>
  <c r="E319" i="5"/>
  <c r="E320" i="5"/>
  <c r="E321" i="5"/>
  <c r="E322" i="5"/>
  <c r="E323" i="5"/>
  <c r="E324" i="5"/>
  <c r="E325" i="5"/>
  <c r="E326" i="5"/>
  <c r="E327" i="5"/>
  <c r="E328" i="5"/>
  <c r="E329" i="5"/>
  <c r="E330" i="5"/>
  <c r="E331" i="5"/>
  <c r="E332" i="5"/>
  <c r="E333" i="5"/>
  <c r="E334" i="5"/>
  <c r="E335" i="5"/>
  <c r="E336" i="5"/>
  <c r="E337" i="5"/>
  <c r="E338" i="5"/>
  <c r="E339" i="5"/>
  <c r="E340" i="5"/>
  <c r="E341" i="5"/>
  <c r="E342" i="5"/>
  <c r="E343" i="5"/>
  <c r="E344" i="5"/>
  <c r="E345" i="5"/>
  <c r="E346" i="5"/>
  <c r="E347" i="5"/>
  <c r="E348" i="5"/>
  <c r="E349" i="5"/>
  <c r="E350" i="5"/>
  <c r="E351" i="5"/>
  <c r="E352" i="5"/>
  <c r="E353" i="5"/>
  <c r="E354" i="5"/>
  <c r="E355" i="5"/>
  <c r="E356" i="5"/>
  <c r="E357" i="5"/>
  <c r="E358" i="5"/>
  <c r="E359" i="5"/>
  <c r="E360" i="5"/>
  <c r="E361" i="5"/>
  <c r="E362" i="5"/>
  <c r="E363" i="5"/>
  <c r="E364" i="5"/>
  <c r="E365" i="5"/>
  <c r="E366" i="5"/>
  <c r="E367" i="5"/>
  <c r="E368" i="5"/>
  <c r="E369" i="5"/>
  <c r="E370" i="5"/>
  <c r="E371" i="5"/>
  <c r="E372" i="5"/>
  <c r="E373" i="5"/>
  <c r="E374" i="5"/>
  <c r="E375" i="5"/>
  <c r="E376" i="5"/>
  <c r="E377" i="5"/>
  <c r="E378" i="5"/>
  <c r="E379" i="5"/>
  <c r="E380" i="5"/>
  <c r="E381" i="5"/>
  <c r="E382" i="5"/>
  <c r="E383" i="5"/>
  <c r="E384" i="5"/>
  <c r="E385" i="5"/>
  <c r="E386" i="5"/>
  <c r="E387" i="5"/>
  <c r="E388" i="5"/>
  <c r="E389" i="5"/>
  <c r="E390" i="5"/>
  <c r="E391" i="5"/>
  <c r="E392" i="5"/>
  <c r="E393" i="5"/>
  <c r="E394" i="5"/>
  <c r="E395" i="5"/>
  <c r="E396" i="5"/>
  <c r="E397" i="5"/>
  <c r="E398" i="5"/>
  <c r="E399" i="5"/>
  <c r="E400" i="5"/>
  <c r="E401" i="5"/>
  <c r="E402" i="5"/>
  <c r="E403" i="5"/>
  <c r="E404" i="5"/>
  <c r="E405" i="5"/>
  <c r="E406" i="5"/>
  <c r="E407" i="5"/>
  <c r="E408" i="5"/>
  <c r="E409" i="5"/>
  <c r="E410" i="5"/>
  <c r="E411" i="5"/>
  <c r="E412" i="5"/>
  <c r="E413" i="5"/>
  <c r="E414" i="5"/>
  <c r="E415" i="5"/>
  <c r="E416" i="5"/>
  <c r="E417" i="5"/>
  <c r="E418" i="5"/>
  <c r="E419" i="5"/>
  <c r="E420" i="5"/>
  <c r="E421" i="5"/>
  <c r="E422" i="5"/>
  <c r="E423" i="5"/>
  <c r="E424" i="5"/>
  <c r="E425" i="5"/>
  <c r="E426" i="5"/>
  <c r="E427" i="5"/>
  <c r="E428" i="5"/>
  <c r="E429" i="5"/>
  <c r="E430" i="5"/>
  <c r="E431" i="5"/>
  <c r="E432" i="5"/>
  <c r="E433" i="5"/>
  <c r="E434" i="5"/>
  <c r="E435" i="5"/>
  <c r="E436" i="5"/>
  <c r="E437" i="5"/>
  <c r="E438" i="5"/>
  <c r="E439" i="5"/>
  <c r="E440" i="5"/>
  <c r="E441" i="5"/>
  <c r="E442" i="5"/>
  <c r="E443" i="5"/>
  <c r="E444" i="5"/>
  <c r="E445" i="5"/>
  <c r="E446" i="5"/>
  <c r="E447" i="5"/>
  <c r="E448" i="5"/>
  <c r="E449" i="5"/>
  <c r="E450" i="5"/>
  <c r="E451" i="5"/>
  <c r="E452" i="5"/>
  <c r="E453" i="5"/>
  <c r="E454" i="5"/>
  <c r="E455" i="5"/>
  <c r="E456" i="5"/>
  <c r="E457" i="5"/>
  <c r="E458" i="5"/>
  <c r="E459" i="5"/>
  <c r="E460" i="5"/>
  <c r="E461" i="5"/>
  <c r="E462" i="5"/>
  <c r="E463" i="5"/>
  <c r="E464" i="5"/>
  <c r="E465" i="5"/>
  <c r="E466" i="5"/>
  <c r="E467" i="5"/>
  <c r="E468" i="5"/>
  <c r="E469" i="5"/>
  <c r="E470" i="5"/>
  <c r="E471" i="5"/>
  <c r="E472" i="5"/>
  <c r="E473" i="5"/>
  <c r="E474" i="5"/>
  <c r="E475" i="5"/>
  <c r="E476" i="5"/>
  <c r="E477" i="5"/>
  <c r="E478" i="5"/>
  <c r="E479" i="5"/>
  <c r="E480" i="5"/>
  <c r="E481" i="5"/>
  <c r="E482" i="5"/>
  <c r="E483" i="5"/>
  <c r="E484" i="5"/>
  <c r="E485" i="5"/>
  <c r="E486" i="5"/>
  <c r="E487" i="5"/>
  <c r="E488" i="5"/>
  <c r="E489" i="5"/>
  <c r="E490" i="5"/>
  <c r="E491" i="5"/>
  <c r="E492" i="5"/>
  <c r="E493" i="5"/>
  <c r="E494" i="5"/>
  <c r="E495" i="5"/>
  <c r="E496" i="5"/>
  <c r="E497" i="5"/>
  <c r="E498" i="5"/>
  <c r="E499" i="5"/>
  <c r="E500" i="5"/>
  <c r="E501" i="5"/>
  <c r="E502" i="5"/>
  <c r="E503" i="5"/>
  <c r="E504" i="5"/>
  <c r="E505" i="5"/>
  <c r="E506" i="5"/>
  <c r="E507" i="5"/>
  <c r="E508" i="5"/>
  <c r="E509" i="5"/>
  <c r="E510" i="5"/>
  <c r="E511" i="5"/>
  <c r="E512" i="5"/>
  <c r="E513" i="5"/>
  <c r="E514" i="5"/>
  <c r="E515" i="5"/>
  <c r="E516" i="5"/>
  <c r="E517" i="5"/>
  <c r="E518" i="5"/>
  <c r="E519" i="5"/>
  <c r="E520" i="5"/>
  <c r="E521" i="5"/>
  <c r="E522" i="5"/>
  <c r="E523" i="5"/>
  <c r="E524" i="5"/>
  <c r="E525" i="5"/>
  <c r="E526" i="5"/>
  <c r="E527" i="5"/>
  <c r="E528" i="5"/>
  <c r="E529" i="5"/>
  <c r="E530" i="5"/>
  <c r="E531" i="5"/>
  <c r="E532" i="5"/>
  <c r="E533" i="5"/>
  <c r="E534" i="5"/>
  <c r="E535" i="5"/>
  <c r="E536" i="5"/>
  <c r="E537" i="5"/>
  <c r="E538" i="5"/>
  <c r="E539" i="5"/>
  <c r="E540" i="5"/>
  <c r="E541" i="5"/>
  <c r="E542" i="5"/>
  <c r="E543" i="5"/>
  <c r="E544" i="5"/>
  <c r="E545" i="5"/>
  <c r="E546" i="5"/>
  <c r="E547" i="5"/>
  <c r="E548" i="5"/>
  <c r="E549" i="5"/>
  <c r="E550" i="5"/>
  <c r="E551" i="5"/>
  <c r="E552" i="5"/>
  <c r="E553" i="5"/>
  <c r="E554" i="5"/>
  <c r="E555" i="5"/>
  <c r="E556" i="5"/>
  <c r="E557" i="5"/>
  <c r="E558" i="5"/>
  <c r="E559" i="5"/>
  <c r="E560" i="5"/>
  <c r="E561" i="5"/>
  <c r="E562" i="5"/>
  <c r="E563" i="5"/>
  <c r="E564" i="5"/>
  <c r="E565" i="5"/>
  <c r="E566" i="5"/>
  <c r="E567" i="5"/>
  <c r="E568" i="5"/>
  <c r="E569" i="5"/>
  <c r="E570" i="5"/>
  <c r="E571" i="5"/>
  <c r="E572" i="5"/>
  <c r="E573" i="5"/>
  <c r="E574" i="5"/>
  <c r="E575" i="5"/>
  <c r="E576" i="5"/>
  <c r="E577" i="5"/>
  <c r="E578" i="5"/>
  <c r="E579" i="5"/>
  <c r="E580" i="5"/>
  <c r="E581" i="5"/>
  <c r="E582" i="5"/>
  <c r="E583" i="5"/>
  <c r="E584" i="5"/>
  <c r="E585" i="5"/>
  <c r="E586" i="5"/>
  <c r="E587" i="5"/>
  <c r="E588" i="5"/>
  <c r="E589" i="5"/>
  <c r="E590" i="5"/>
  <c r="E591" i="5"/>
  <c r="E592" i="5"/>
  <c r="E593" i="5"/>
  <c r="E594" i="5"/>
  <c r="E595" i="5"/>
  <c r="E596" i="5"/>
  <c r="E597" i="5"/>
  <c r="E598" i="5"/>
  <c r="E599" i="5"/>
  <c r="E600" i="5"/>
  <c r="E601" i="5"/>
  <c r="E602" i="5"/>
  <c r="E603" i="5"/>
  <c r="E604" i="5"/>
  <c r="E605" i="5"/>
  <c r="E606" i="5"/>
  <c r="E607" i="5"/>
  <c r="E608" i="5"/>
  <c r="E609" i="5"/>
  <c r="E610" i="5"/>
  <c r="E611" i="5"/>
  <c r="E612" i="5"/>
  <c r="E613" i="5"/>
  <c r="E614" i="5"/>
  <c r="E615" i="5"/>
  <c r="E616" i="5"/>
  <c r="E617" i="5"/>
  <c r="E618" i="5"/>
  <c r="E619" i="5"/>
  <c r="E620" i="5"/>
  <c r="E621" i="5"/>
  <c r="E622" i="5"/>
  <c r="E623" i="5"/>
  <c r="E624" i="5"/>
  <c r="E625" i="5"/>
  <c r="E626" i="5"/>
  <c r="E627" i="5"/>
  <c r="E628" i="5"/>
  <c r="E629" i="5"/>
  <c r="E630" i="5"/>
  <c r="E631" i="5"/>
  <c r="E632" i="5"/>
  <c r="E633" i="5"/>
  <c r="E634" i="5"/>
  <c r="E635" i="5"/>
  <c r="E636" i="5"/>
  <c r="E637" i="5"/>
  <c r="E638" i="5"/>
  <c r="E639" i="5"/>
  <c r="E640" i="5"/>
  <c r="E641" i="5"/>
  <c r="E642" i="5"/>
  <c r="E643" i="5"/>
  <c r="E644" i="5"/>
  <c r="E645" i="5"/>
  <c r="E646" i="5"/>
  <c r="E647" i="5"/>
  <c r="E648" i="5"/>
  <c r="E649" i="5"/>
  <c r="E650" i="5"/>
  <c r="E651" i="5"/>
  <c r="E652" i="5"/>
  <c r="E653" i="5"/>
  <c r="E654" i="5"/>
  <c r="E655" i="5"/>
  <c r="E656" i="5"/>
  <c r="E657" i="5"/>
  <c r="E658" i="5"/>
  <c r="E659" i="5"/>
  <c r="E660" i="5"/>
  <c r="E661" i="5"/>
  <c r="E662" i="5"/>
  <c r="E663" i="5"/>
  <c r="E664" i="5"/>
  <c r="E665" i="5"/>
  <c r="E666" i="5"/>
  <c r="E667" i="5"/>
  <c r="E668" i="5"/>
  <c r="E669" i="5"/>
  <c r="E670" i="5"/>
  <c r="E671" i="5"/>
  <c r="E672" i="5"/>
  <c r="E673" i="5"/>
  <c r="E674" i="5"/>
  <c r="E675" i="5"/>
  <c r="E676" i="5"/>
  <c r="E677" i="5"/>
  <c r="E678" i="5"/>
  <c r="E679" i="5"/>
  <c r="E680" i="5"/>
  <c r="E681" i="5"/>
  <c r="E682" i="5"/>
  <c r="E683" i="5"/>
  <c r="E684" i="5"/>
  <c r="E685" i="5"/>
  <c r="E686" i="5"/>
  <c r="E687" i="5"/>
  <c r="E688" i="5"/>
  <c r="E689" i="5"/>
  <c r="E690" i="5"/>
  <c r="E691" i="5"/>
  <c r="E692" i="5"/>
  <c r="E693" i="5"/>
  <c r="E694" i="5"/>
  <c r="E695" i="5"/>
  <c r="E696" i="5"/>
  <c r="E697" i="5"/>
  <c r="E698" i="5"/>
  <c r="E699" i="5"/>
  <c r="E700" i="5"/>
  <c r="E701" i="5"/>
  <c r="E702" i="5"/>
  <c r="E703" i="5"/>
  <c r="E704" i="5"/>
  <c r="E705" i="5"/>
  <c r="E706" i="5"/>
  <c r="E707" i="5"/>
  <c r="E708" i="5"/>
  <c r="E709" i="5"/>
  <c r="E710" i="5"/>
  <c r="E711" i="5"/>
  <c r="E712" i="5"/>
  <c r="E713" i="5"/>
  <c r="E714" i="5"/>
  <c r="E715" i="5"/>
  <c r="E716" i="5"/>
  <c r="E717" i="5"/>
  <c r="E718" i="5"/>
  <c r="E719" i="5"/>
  <c r="E720" i="5"/>
  <c r="E721" i="5"/>
  <c r="E722" i="5"/>
  <c r="E723" i="5"/>
  <c r="E724" i="5"/>
  <c r="E725" i="5"/>
  <c r="E726" i="5"/>
  <c r="E727" i="5"/>
  <c r="E728" i="5"/>
  <c r="E729" i="5"/>
  <c r="E730" i="5"/>
  <c r="E731" i="5"/>
  <c r="E732" i="5"/>
  <c r="E733" i="5"/>
  <c r="E734" i="5"/>
  <c r="E735" i="5"/>
  <c r="E736" i="5"/>
  <c r="E737" i="5"/>
  <c r="E738" i="5"/>
  <c r="E739" i="5"/>
  <c r="E740" i="5"/>
  <c r="E741" i="5"/>
  <c r="E742" i="5"/>
  <c r="E743" i="5"/>
  <c r="E744" i="5"/>
  <c r="E745" i="5"/>
  <c r="E746" i="5"/>
  <c r="E747" i="5"/>
  <c r="E748" i="5"/>
  <c r="E749" i="5"/>
  <c r="E750" i="5"/>
  <c r="E751" i="5"/>
  <c r="E752" i="5"/>
  <c r="E753" i="5"/>
  <c r="E754" i="5"/>
  <c r="E755" i="5"/>
  <c r="E756" i="5"/>
  <c r="E757" i="5"/>
  <c r="E758" i="5"/>
  <c r="E759" i="5"/>
  <c r="E760" i="5"/>
  <c r="E761" i="5"/>
  <c r="E762" i="5"/>
  <c r="E763" i="5"/>
  <c r="E764" i="5"/>
  <c r="E765" i="5"/>
  <c r="E766" i="5"/>
  <c r="E767" i="5"/>
  <c r="E768" i="5"/>
  <c r="E769" i="5"/>
  <c r="E770" i="5"/>
  <c r="E771" i="5"/>
  <c r="E772" i="5"/>
  <c r="E773" i="5"/>
  <c r="E774" i="5"/>
  <c r="E775" i="5"/>
  <c r="E776" i="5"/>
  <c r="E777" i="5"/>
  <c r="E778" i="5"/>
  <c r="E779" i="5"/>
  <c r="E780" i="5"/>
  <c r="E781" i="5"/>
  <c r="E782" i="5"/>
  <c r="E783" i="5"/>
  <c r="E784" i="5"/>
  <c r="E785" i="5"/>
  <c r="E786" i="5"/>
  <c r="E787" i="5"/>
  <c r="E788" i="5"/>
  <c r="E789" i="5"/>
  <c r="E790" i="5"/>
  <c r="E791" i="5"/>
  <c r="E792" i="5"/>
  <c r="E793" i="5"/>
  <c r="E794" i="5"/>
  <c r="E795" i="5"/>
  <c r="E796" i="5"/>
  <c r="E797" i="5"/>
  <c r="E798" i="5"/>
  <c r="E799" i="5"/>
  <c r="E800" i="5"/>
  <c r="E801" i="5"/>
  <c r="E802" i="5"/>
  <c r="E803" i="5"/>
  <c r="E804" i="5"/>
  <c r="E805" i="5"/>
  <c r="E806" i="5"/>
  <c r="E807" i="5"/>
  <c r="E808" i="5"/>
  <c r="E809" i="5"/>
  <c r="E810" i="5"/>
  <c r="E811" i="5"/>
  <c r="E812" i="5"/>
  <c r="E813" i="5"/>
  <c r="E814" i="5"/>
  <c r="E815" i="5"/>
  <c r="E816" i="5"/>
  <c r="E817" i="5"/>
  <c r="E818" i="5"/>
  <c r="E819" i="5"/>
  <c r="E820" i="5"/>
  <c r="E821" i="5"/>
  <c r="E822" i="5"/>
  <c r="E823" i="5"/>
  <c r="E824" i="5"/>
  <c r="E825" i="5"/>
  <c r="E826" i="5"/>
  <c r="E827" i="5"/>
  <c r="E828" i="5"/>
  <c r="E829" i="5"/>
  <c r="E830" i="5"/>
  <c r="E831" i="5"/>
  <c r="E832" i="5"/>
  <c r="E833" i="5"/>
  <c r="E834" i="5"/>
  <c r="E835" i="5"/>
  <c r="E836" i="5"/>
  <c r="E837" i="5"/>
  <c r="E838" i="5"/>
  <c r="E839" i="5"/>
  <c r="E840" i="5"/>
  <c r="E841" i="5"/>
  <c r="E842" i="5"/>
  <c r="E843" i="5"/>
  <c r="E844" i="5"/>
  <c r="E845" i="5"/>
  <c r="E846" i="5"/>
  <c r="E847" i="5"/>
  <c r="E848" i="5"/>
  <c r="E849" i="5"/>
  <c r="E850" i="5"/>
  <c r="E851" i="5"/>
  <c r="E852" i="5"/>
  <c r="E853" i="5"/>
  <c r="E854" i="5"/>
  <c r="E855" i="5"/>
  <c r="E856" i="5"/>
  <c r="E857" i="5"/>
  <c r="E858" i="5"/>
  <c r="E859" i="5"/>
  <c r="E860" i="5"/>
  <c r="E861" i="5"/>
  <c r="E862" i="5"/>
  <c r="E863" i="5"/>
  <c r="E864" i="5"/>
  <c r="E865" i="5"/>
  <c r="E866" i="5"/>
  <c r="E867" i="5"/>
  <c r="E868" i="5"/>
  <c r="E869" i="5"/>
  <c r="E870" i="5"/>
  <c r="E871" i="5"/>
  <c r="E872" i="5"/>
  <c r="E873" i="5"/>
  <c r="E874" i="5"/>
  <c r="E875" i="5"/>
  <c r="E876" i="5"/>
  <c r="E877" i="5"/>
  <c r="E878" i="5"/>
  <c r="E879" i="5"/>
  <c r="E880" i="5"/>
  <c r="E881" i="5"/>
  <c r="E882" i="5"/>
  <c r="E883" i="5"/>
  <c r="E884" i="5"/>
  <c r="E885" i="5"/>
  <c r="E886" i="5"/>
  <c r="E887" i="5"/>
  <c r="E888" i="5"/>
  <c r="E889" i="5"/>
  <c r="E890" i="5"/>
  <c r="E891" i="5"/>
  <c r="E892" i="5"/>
  <c r="E893" i="5"/>
  <c r="E894" i="5"/>
  <c r="E895" i="5"/>
  <c r="E896" i="5"/>
  <c r="E897" i="5"/>
  <c r="E898" i="5"/>
  <c r="E899" i="5"/>
  <c r="E900" i="5"/>
  <c r="E901" i="5"/>
  <c r="E902" i="5"/>
  <c r="E903" i="5"/>
  <c r="E904" i="5"/>
  <c r="E905" i="5"/>
  <c r="E906" i="5"/>
  <c r="E907" i="5"/>
  <c r="E908" i="5"/>
  <c r="E909" i="5"/>
  <c r="E910" i="5"/>
  <c r="E911" i="5"/>
  <c r="E912" i="5"/>
  <c r="E913" i="5"/>
  <c r="E914" i="5"/>
  <c r="E915" i="5"/>
  <c r="E916" i="5"/>
  <c r="E917" i="5"/>
  <c r="E918" i="5"/>
  <c r="E919" i="5"/>
  <c r="E920" i="5"/>
  <c r="E921" i="5"/>
  <c r="E922" i="5"/>
  <c r="E923" i="5"/>
  <c r="E924" i="5"/>
  <c r="E925" i="5"/>
  <c r="E926" i="5"/>
  <c r="E927" i="5"/>
  <c r="E928" i="5"/>
  <c r="E929" i="5"/>
  <c r="E930" i="5"/>
  <c r="E931" i="5"/>
  <c r="E932" i="5"/>
  <c r="E933" i="5"/>
  <c r="E934" i="5"/>
  <c r="E935" i="5"/>
  <c r="E936" i="5"/>
  <c r="E937" i="5"/>
  <c r="E938" i="5"/>
  <c r="E939" i="5"/>
  <c r="E940" i="5"/>
  <c r="E941" i="5"/>
  <c r="E942" i="5"/>
  <c r="E943" i="5"/>
  <c r="E944" i="5"/>
  <c r="E945" i="5"/>
  <c r="E946" i="5"/>
  <c r="E947" i="5"/>
  <c r="E948" i="5"/>
  <c r="E949" i="5"/>
  <c r="E950" i="5"/>
  <c r="E951" i="5"/>
  <c r="E952" i="5"/>
  <c r="E953" i="5"/>
  <c r="E954" i="5"/>
  <c r="E955" i="5"/>
  <c r="E956" i="5"/>
  <c r="E957" i="5"/>
  <c r="E958" i="5"/>
  <c r="E959" i="5"/>
  <c r="E960" i="5"/>
  <c r="E961" i="5"/>
  <c r="E962" i="5"/>
  <c r="E963" i="5"/>
  <c r="E964" i="5"/>
  <c r="E965" i="5"/>
  <c r="E966" i="5"/>
  <c r="E967" i="5"/>
  <c r="E968" i="5"/>
  <c r="E969" i="5"/>
  <c r="E970" i="5"/>
  <c r="E971" i="5"/>
  <c r="E972" i="5"/>
  <c r="E973" i="5"/>
  <c r="E974" i="5"/>
  <c r="E975" i="5"/>
  <c r="E976" i="5"/>
  <c r="E977" i="5"/>
  <c r="E978" i="5"/>
  <c r="E979" i="5"/>
  <c r="E980" i="5"/>
  <c r="E981" i="5"/>
  <c r="E982" i="5"/>
  <c r="E983" i="5"/>
  <c r="E984" i="5"/>
  <c r="E985" i="5"/>
  <c r="E986" i="5"/>
  <c r="E987" i="5"/>
  <c r="E988" i="5"/>
  <c r="E989" i="5"/>
  <c r="E990" i="5"/>
  <c r="E991" i="5"/>
  <c r="E992" i="5"/>
  <c r="E993" i="5"/>
  <c r="E994" i="5"/>
  <c r="E995" i="5"/>
  <c r="E996" i="5"/>
  <c r="E997" i="5"/>
  <c r="E998" i="5"/>
  <c r="E999" i="5"/>
  <c r="E1000" i="5"/>
  <c r="E1001" i="5"/>
  <c r="E1002" i="5"/>
  <c r="E1003" i="5"/>
  <c r="E1004" i="5"/>
  <c r="E1005" i="5"/>
  <c r="E1006" i="5"/>
  <c r="E1007" i="5"/>
  <c r="E1008" i="5"/>
  <c r="E1009" i="5"/>
  <c r="E1010" i="5"/>
  <c r="E1011" i="5"/>
  <c r="E1012" i="5"/>
  <c r="E1013" i="5"/>
  <c r="E1014" i="5"/>
  <c r="E1015" i="5"/>
  <c r="E1016" i="5"/>
  <c r="E1017" i="5"/>
  <c r="E1018" i="5"/>
  <c r="E1019" i="5"/>
  <c r="E1020" i="5"/>
  <c r="E1021" i="5"/>
  <c r="E1022" i="5"/>
  <c r="E1023" i="5"/>
  <c r="E1024" i="5"/>
  <c r="E1025" i="5"/>
  <c r="E1026" i="5"/>
  <c r="E1027" i="5"/>
  <c r="E1028" i="5"/>
  <c r="E1029" i="5"/>
  <c r="E1030" i="5"/>
  <c r="E1031" i="5"/>
  <c r="E1032" i="5"/>
  <c r="E1033" i="5"/>
  <c r="E1034" i="5"/>
  <c r="E1035" i="5"/>
  <c r="E1036" i="5"/>
  <c r="E1037" i="5"/>
  <c r="E1038" i="5"/>
  <c r="E1039" i="5"/>
  <c r="E1040" i="5"/>
  <c r="E1041" i="5"/>
  <c r="E1042" i="5"/>
  <c r="E1043" i="5"/>
  <c r="E1044" i="5"/>
  <c r="E1045" i="5"/>
  <c r="E1046" i="5"/>
  <c r="E1047" i="5"/>
  <c r="E1048" i="5"/>
  <c r="E1049" i="5"/>
  <c r="E1050" i="5"/>
  <c r="E1051" i="5"/>
  <c r="E1052" i="5"/>
  <c r="E1053" i="5"/>
  <c r="E1054" i="5"/>
  <c r="E1055" i="5"/>
  <c r="E1056" i="5"/>
  <c r="E1057" i="5"/>
  <c r="E1058" i="5"/>
  <c r="E1059" i="5"/>
  <c r="E1060" i="5"/>
  <c r="E1061" i="5"/>
  <c r="E1062" i="5"/>
  <c r="E1063" i="5"/>
  <c r="E1064" i="5"/>
  <c r="E1065" i="5"/>
  <c r="E1066" i="5"/>
  <c r="E1067" i="5"/>
  <c r="E1068" i="5"/>
  <c r="E1069" i="5"/>
  <c r="E1070" i="5"/>
  <c r="E1071" i="5"/>
  <c r="E1072" i="5"/>
  <c r="E1073" i="5"/>
  <c r="E1074" i="5"/>
  <c r="E1075" i="5"/>
  <c r="E1076" i="5"/>
  <c r="E1077" i="5"/>
  <c r="E1078" i="5"/>
  <c r="E1079" i="5"/>
  <c r="E1080" i="5"/>
  <c r="E1081" i="5"/>
  <c r="E1082" i="5"/>
  <c r="E1083" i="5"/>
  <c r="E1084" i="5"/>
  <c r="E1085" i="5"/>
  <c r="E1086" i="5"/>
  <c r="E1087" i="5"/>
  <c r="E1088" i="5"/>
  <c r="E1089" i="5"/>
  <c r="E1090" i="5"/>
  <c r="E1091" i="5"/>
  <c r="E1092" i="5"/>
  <c r="E1093" i="5"/>
  <c r="E1094" i="5"/>
  <c r="E1095" i="5"/>
  <c r="E1096" i="5"/>
  <c r="E1097" i="5"/>
  <c r="E1098" i="5"/>
  <c r="E1099" i="5"/>
  <c r="E1100" i="5"/>
  <c r="E1101" i="5"/>
  <c r="E1102" i="5"/>
  <c r="E1103" i="5"/>
  <c r="E1104" i="5"/>
  <c r="E1105" i="5"/>
  <c r="E1106" i="5"/>
  <c r="E1107" i="5"/>
  <c r="E1108" i="5"/>
  <c r="E1109" i="5"/>
  <c r="E1110" i="5"/>
  <c r="E1111" i="5"/>
  <c r="E1112" i="5"/>
  <c r="E1113" i="5"/>
  <c r="E1114" i="5"/>
  <c r="E1115" i="5"/>
  <c r="E1116" i="5"/>
  <c r="E1117" i="5"/>
  <c r="E1118" i="5"/>
  <c r="E1119" i="5"/>
  <c r="E1120" i="5"/>
  <c r="E1121" i="5"/>
  <c r="E1122" i="5"/>
  <c r="E1123" i="5"/>
  <c r="E1124" i="5"/>
  <c r="E1125" i="5"/>
  <c r="E1126" i="5"/>
  <c r="E1127" i="5"/>
  <c r="E1128" i="5"/>
  <c r="E1129" i="5"/>
  <c r="E1130" i="5"/>
  <c r="E1131" i="5"/>
  <c r="E1132" i="5"/>
  <c r="E1133" i="5"/>
  <c r="E1134" i="5"/>
  <c r="E1135" i="5"/>
  <c r="E1136" i="5"/>
  <c r="E1137" i="5"/>
  <c r="E1138" i="5"/>
  <c r="E1139" i="5"/>
  <c r="E1140" i="5"/>
  <c r="E1141" i="5"/>
  <c r="E1142" i="5"/>
  <c r="E1143" i="5"/>
  <c r="E1144" i="5"/>
  <c r="E1145" i="5"/>
  <c r="E1146" i="5"/>
  <c r="E1147" i="5"/>
  <c r="E1148" i="5"/>
  <c r="E1149" i="5"/>
  <c r="E1150" i="5"/>
  <c r="E1151" i="5"/>
  <c r="E1152" i="5"/>
  <c r="E1153" i="5"/>
  <c r="E1154" i="5"/>
  <c r="E1155" i="5"/>
  <c r="E1156" i="5"/>
  <c r="E1157" i="5"/>
  <c r="E1158" i="5"/>
  <c r="E1159" i="5"/>
  <c r="E1160" i="5"/>
  <c r="E1161" i="5"/>
  <c r="E1162" i="5"/>
  <c r="E1163" i="5"/>
  <c r="E1164" i="5"/>
  <c r="E1165" i="5"/>
  <c r="E1166" i="5"/>
  <c r="E1167" i="5"/>
  <c r="E1168" i="5"/>
  <c r="E1169" i="5"/>
  <c r="E1170" i="5"/>
  <c r="E1171" i="5"/>
  <c r="E1172" i="5"/>
  <c r="E1173" i="5"/>
  <c r="E1174" i="5"/>
  <c r="E1175" i="5"/>
  <c r="E1176" i="5"/>
  <c r="E1177" i="5"/>
  <c r="E1178" i="5"/>
  <c r="E1179" i="5"/>
  <c r="E1180" i="5"/>
  <c r="E1181" i="5"/>
  <c r="E1182" i="5"/>
  <c r="E1183" i="5"/>
  <c r="E1184" i="5"/>
  <c r="E1185" i="5"/>
  <c r="E1186" i="5"/>
  <c r="E1187" i="5"/>
  <c r="E1188" i="5"/>
  <c r="E1189" i="5"/>
  <c r="E1190" i="5"/>
  <c r="E1191" i="5"/>
  <c r="E1192" i="5"/>
  <c r="E1193" i="5"/>
  <c r="E1194" i="5"/>
  <c r="E1195" i="5"/>
  <c r="E1196" i="5"/>
  <c r="E1197" i="5"/>
  <c r="E1198" i="5"/>
  <c r="E1199" i="5"/>
  <c r="E1200" i="5"/>
  <c r="E1201" i="5"/>
  <c r="E1202" i="5"/>
  <c r="E1203" i="5"/>
  <c r="E1204" i="5"/>
  <c r="E1205" i="5"/>
  <c r="E1206" i="5"/>
  <c r="E1207" i="5"/>
  <c r="E1208" i="5"/>
  <c r="E1209" i="5"/>
  <c r="E1210" i="5"/>
  <c r="E1211" i="5"/>
  <c r="E1212" i="5"/>
  <c r="E1213" i="5"/>
  <c r="E1214" i="5"/>
  <c r="E1215" i="5"/>
  <c r="E1216" i="5"/>
  <c r="E1217" i="5"/>
  <c r="E1218" i="5"/>
  <c r="E1219" i="5"/>
  <c r="E1220" i="5"/>
  <c r="E1221" i="5"/>
  <c r="E1222" i="5"/>
  <c r="E1223" i="5"/>
  <c r="E1224" i="5"/>
  <c r="E1225" i="5"/>
  <c r="E1226" i="5"/>
  <c r="E1227" i="5"/>
  <c r="E1228" i="5"/>
  <c r="E1229" i="5"/>
  <c r="E1230" i="5"/>
  <c r="E1231" i="5"/>
  <c r="E1232" i="5"/>
  <c r="E1233" i="5"/>
  <c r="E1234" i="5"/>
  <c r="E1235" i="5"/>
  <c r="E1236" i="5"/>
  <c r="E1237" i="5"/>
  <c r="E1238" i="5"/>
  <c r="E1239" i="5"/>
  <c r="E1240" i="5"/>
  <c r="E1241" i="5"/>
  <c r="E1242" i="5"/>
  <c r="E1243" i="5"/>
  <c r="E1244" i="5"/>
  <c r="E1245" i="5"/>
  <c r="E1246" i="5"/>
  <c r="E1247" i="5"/>
  <c r="E1248" i="5"/>
  <c r="E1249" i="5"/>
  <c r="E1250" i="5"/>
  <c r="E1251" i="5"/>
  <c r="E1252" i="5"/>
  <c r="E1253" i="5"/>
  <c r="E1254" i="5"/>
  <c r="E1255" i="5"/>
  <c r="E1256" i="5"/>
  <c r="E1257" i="5"/>
  <c r="E1258" i="5"/>
  <c r="E1259" i="5"/>
  <c r="E1260" i="5"/>
  <c r="E1261" i="5"/>
  <c r="E1262" i="5"/>
  <c r="E1263" i="5"/>
  <c r="E1264" i="5"/>
  <c r="E1265" i="5"/>
  <c r="E1266" i="5"/>
  <c r="E1267" i="5"/>
  <c r="E1268" i="5"/>
  <c r="E1269" i="5"/>
  <c r="E1270" i="5"/>
  <c r="E1271" i="5"/>
  <c r="E1272" i="5"/>
  <c r="E1273" i="5"/>
  <c r="E1274" i="5"/>
  <c r="E1275" i="5"/>
  <c r="E1276" i="5"/>
  <c r="E1277" i="5"/>
  <c r="E1278" i="5"/>
  <c r="E1279" i="5"/>
  <c r="E1280" i="5"/>
  <c r="E1281" i="5"/>
  <c r="E1282" i="5"/>
  <c r="E1283" i="5"/>
  <c r="E1284" i="5"/>
  <c r="E1285" i="5"/>
  <c r="E1286" i="5"/>
  <c r="E1287" i="5"/>
  <c r="E1288" i="5"/>
  <c r="E1289" i="5"/>
  <c r="E1290" i="5"/>
  <c r="E1291" i="5"/>
  <c r="E1292" i="5"/>
  <c r="E1293" i="5"/>
  <c r="E1294" i="5"/>
  <c r="E1295" i="5"/>
  <c r="E1296" i="5"/>
  <c r="E1297" i="5"/>
  <c r="E1298" i="5"/>
  <c r="E1299" i="5"/>
  <c r="E1300" i="5"/>
  <c r="E1301" i="5"/>
  <c r="E1302" i="5"/>
  <c r="E1303" i="5"/>
  <c r="E1304" i="5"/>
  <c r="E1305" i="5"/>
  <c r="E1306" i="5"/>
  <c r="E1307" i="5"/>
  <c r="E1308" i="5"/>
  <c r="E1309" i="5"/>
  <c r="E1310" i="5"/>
  <c r="E1311" i="5"/>
  <c r="E1312" i="5"/>
  <c r="E1313" i="5"/>
  <c r="E1314" i="5"/>
  <c r="E1315" i="5"/>
  <c r="E1316" i="5"/>
  <c r="E1317" i="5"/>
  <c r="E1318" i="5"/>
  <c r="E1319" i="5"/>
  <c r="E1320" i="5"/>
  <c r="E1321" i="5"/>
  <c r="E1322" i="5"/>
  <c r="E1323" i="5"/>
  <c r="E1324" i="5"/>
  <c r="E1325" i="5"/>
  <c r="E1326" i="5"/>
  <c r="E1327" i="5"/>
  <c r="E1328" i="5"/>
  <c r="E1329" i="5"/>
  <c r="E1330" i="5"/>
  <c r="E1331" i="5"/>
  <c r="E1332" i="5"/>
  <c r="E1333" i="5"/>
  <c r="E1334" i="5"/>
  <c r="E1335" i="5"/>
  <c r="E1336" i="5"/>
  <c r="E1337" i="5"/>
  <c r="E1338" i="5"/>
  <c r="E1339" i="5"/>
  <c r="E1340" i="5"/>
  <c r="E1341" i="5"/>
  <c r="E1342" i="5"/>
  <c r="E1343" i="5"/>
  <c r="E1344" i="5"/>
  <c r="E1345" i="5"/>
  <c r="E1346" i="5"/>
  <c r="E1347" i="5"/>
  <c r="E1348" i="5"/>
  <c r="E1349" i="5"/>
  <c r="E1350" i="5"/>
  <c r="E1351" i="5"/>
  <c r="E1352" i="5"/>
  <c r="E1353" i="5"/>
  <c r="E1354" i="5"/>
  <c r="E1355" i="5"/>
  <c r="E1356" i="5"/>
  <c r="E1357" i="5"/>
  <c r="E1358" i="5"/>
  <c r="E1359" i="5"/>
  <c r="E1360" i="5"/>
  <c r="E1361" i="5"/>
  <c r="E1362" i="5"/>
  <c r="E1363" i="5"/>
  <c r="E1364" i="5"/>
  <c r="E1365" i="5"/>
  <c r="E1366" i="5"/>
  <c r="E1367" i="5"/>
  <c r="E1368" i="5"/>
  <c r="E1369" i="5"/>
  <c r="E1370" i="5"/>
  <c r="E1371" i="5"/>
  <c r="E1372" i="5"/>
  <c r="E1373" i="5"/>
  <c r="E1374" i="5"/>
  <c r="E1375" i="5"/>
  <c r="E1376" i="5"/>
  <c r="E1377" i="5"/>
  <c r="E1378" i="5"/>
  <c r="E1379" i="5"/>
  <c r="E1380" i="5"/>
  <c r="E1381" i="5"/>
  <c r="E1382" i="5"/>
  <c r="E1383" i="5"/>
  <c r="E1384" i="5"/>
  <c r="E1385" i="5"/>
  <c r="E1386" i="5"/>
  <c r="E1387" i="5"/>
  <c r="E1388" i="5"/>
  <c r="E1389" i="5"/>
  <c r="E1390" i="5"/>
  <c r="E1391" i="5"/>
  <c r="E1392" i="5"/>
  <c r="E1393" i="5"/>
  <c r="E1394" i="5"/>
  <c r="E1395" i="5"/>
  <c r="E1396" i="5"/>
  <c r="E1397" i="5"/>
  <c r="E1398" i="5"/>
  <c r="E1399" i="5"/>
  <c r="E1400" i="5"/>
  <c r="E1401" i="5"/>
  <c r="E1402" i="5"/>
  <c r="E1403" i="5"/>
  <c r="E1404" i="5"/>
  <c r="E1405" i="5"/>
  <c r="E1406" i="5"/>
  <c r="E1407" i="5"/>
  <c r="E1408" i="5"/>
  <c r="E1409" i="5"/>
  <c r="E1410" i="5"/>
  <c r="E1411" i="5"/>
  <c r="E1412" i="5"/>
  <c r="E1413" i="5"/>
  <c r="E1414" i="5"/>
  <c r="E1415" i="5"/>
  <c r="E1416" i="5"/>
  <c r="E1417" i="5"/>
  <c r="E1418" i="5"/>
  <c r="E1419" i="5"/>
  <c r="E1420" i="5"/>
  <c r="E1421" i="5"/>
  <c r="E1422" i="5"/>
  <c r="E1423" i="5"/>
  <c r="E1424" i="5"/>
  <c r="E1425" i="5"/>
  <c r="E1426" i="5"/>
  <c r="E1427" i="5"/>
  <c r="E1428" i="5"/>
  <c r="E1429" i="5"/>
  <c r="E1430" i="5"/>
  <c r="E1431" i="5"/>
  <c r="E1432" i="5"/>
  <c r="E1433" i="5"/>
  <c r="E1434" i="5"/>
  <c r="E1435" i="5"/>
  <c r="E1436" i="5"/>
  <c r="E1437" i="5"/>
  <c r="E1438" i="5"/>
  <c r="E1439" i="5"/>
  <c r="E1440" i="5"/>
  <c r="E1441" i="5"/>
  <c r="E1442" i="5"/>
  <c r="E1443" i="5"/>
  <c r="E1444" i="5"/>
  <c r="E1445" i="5"/>
  <c r="E1446" i="5"/>
  <c r="E1447" i="5"/>
  <c r="E1448" i="5"/>
  <c r="E1449" i="5"/>
  <c r="E1450" i="5"/>
  <c r="E1451" i="5"/>
  <c r="E1452" i="5"/>
  <c r="E1453" i="5"/>
  <c r="E1454" i="5"/>
  <c r="E1455" i="5"/>
  <c r="E1456" i="5"/>
  <c r="E1457" i="5"/>
  <c r="E1458" i="5"/>
  <c r="E1459" i="5"/>
  <c r="E1460" i="5"/>
  <c r="E1461" i="5"/>
  <c r="E1462" i="5"/>
  <c r="E1463" i="5"/>
  <c r="E1464" i="5"/>
  <c r="E1465" i="5"/>
  <c r="E1466" i="5"/>
  <c r="E1467" i="5"/>
  <c r="E1468" i="5"/>
  <c r="E1469" i="5"/>
  <c r="E1470" i="5"/>
  <c r="E1471" i="5"/>
  <c r="E1472" i="5"/>
  <c r="E1473" i="5"/>
  <c r="E1474" i="5"/>
  <c r="E1475" i="5"/>
  <c r="E1476" i="5"/>
  <c r="E1477" i="5"/>
  <c r="E1478" i="5"/>
  <c r="E1479" i="5"/>
  <c r="E1480" i="5"/>
  <c r="E1481" i="5"/>
  <c r="E1482" i="5"/>
  <c r="E1483" i="5"/>
  <c r="E1484" i="5"/>
  <c r="E1485" i="5"/>
  <c r="E1486" i="5"/>
  <c r="E1487" i="5"/>
  <c r="E1488" i="5"/>
  <c r="E1489" i="5"/>
  <c r="E1490" i="5"/>
  <c r="E1491" i="5"/>
  <c r="E1492" i="5"/>
  <c r="E1493" i="5"/>
  <c r="E1494" i="5"/>
  <c r="E1495" i="5"/>
  <c r="E1496" i="5"/>
  <c r="E1497" i="5"/>
  <c r="E1498" i="5"/>
  <c r="E1499" i="5"/>
  <c r="E1500" i="5"/>
  <c r="E1501" i="5"/>
  <c r="E1502" i="5"/>
  <c r="E1503" i="5"/>
  <c r="E1504" i="5"/>
  <c r="E1505" i="5"/>
  <c r="E1506" i="5"/>
  <c r="E1507" i="5"/>
  <c r="E1508" i="5"/>
  <c r="E1509" i="5"/>
  <c r="E1510" i="5"/>
  <c r="E1511" i="5"/>
  <c r="E1512" i="5"/>
  <c r="E1513" i="5"/>
  <c r="E1514" i="5"/>
  <c r="E1515" i="5"/>
  <c r="E1516" i="5"/>
  <c r="E1517" i="5"/>
  <c r="E1518" i="5"/>
  <c r="E1519" i="5"/>
  <c r="E1520" i="5"/>
  <c r="E1521" i="5"/>
  <c r="E1522" i="5"/>
  <c r="E1523" i="5"/>
  <c r="E1524" i="5"/>
  <c r="E1525" i="5"/>
  <c r="E1526" i="5"/>
  <c r="E1527" i="5"/>
  <c r="E1528" i="5"/>
  <c r="E1529" i="5"/>
  <c r="E1530" i="5"/>
  <c r="E1531" i="5"/>
  <c r="E1532" i="5"/>
  <c r="E1533" i="5"/>
  <c r="E1534" i="5"/>
  <c r="E1535" i="5"/>
  <c r="E1536" i="5"/>
  <c r="E1537" i="5"/>
  <c r="E1538" i="5"/>
  <c r="E1539" i="5"/>
  <c r="E1540" i="5"/>
  <c r="E1541" i="5"/>
  <c r="E1542" i="5"/>
  <c r="E1543" i="5"/>
  <c r="E1544" i="5"/>
  <c r="E1545" i="5"/>
  <c r="E1546" i="5"/>
  <c r="E1547" i="5"/>
  <c r="E1548" i="5"/>
  <c r="E1549" i="5"/>
  <c r="E1550" i="5"/>
  <c r="E1551" i="5"/>
  <c r="E1552" i="5"/>
  <c r="E1553" i="5"/>
  <c r="E1554" i="5"/>
  <c r="E1555" i="5"/>
  <c r="E1556" i="5"/>
  <c r="E1557" i="5"/>
  <c r="E1558" i="5"/>
  <c r="E1559" i="5"/>
  <c r="E1560" i="5"/>
  <c r="E1561" i="5"/>
  <c r="E1562" i="5"/>
  <c r="E1563" i="5"/>
  <c r="E1564" i="5"/>
  <c r="E1565" i="5"/>
  <c r="E1566" i="5"/>
  <c r="E1567" i="5"/>
  <c r="E1568" i="5"/>
  <c r="E1569" i="5"/>
  <c r="E1570" i="5"/>
  <c r="E1571" i="5"/>
  <c r="E1572" i="5"/>
  <c r="E1573" i="5"/>
  <c r="E1574" i="5"/>
  <c r="E1575" i="5"/>
  <c r="E1576" i="5"/>
  <c r="E1577" i="5"/>
  <c r="E1578" i="5"/>
  <c r="E1579" i="5"/>
  <c r="E1580" i="5"/>
  <c r="E1581" i="5"/>
  <c r="E1582" i="5"/>
  <c r="E1583" i="5"/>
  <c r="E1584" i="5"/>
  <c r="E1585" i="5"/>
  <c r="E1586" i="5"/>
  <c r="E1587" i="5"/>
  <c r="E1588" i="5"/>
  <c r="E1589" i="5"/>
  <c r="E1590" i="5"/>
  <c r="E1591" i="5"/>
  <c r="E1592" i="5"/>
  <c r="E1593" i="5"/>
  <c r="E1594" i="5"/>
  <c r="E1595" i="5"/>
  <c r="E1596" i="5"/>
  <c r="E1597" i="5"/>
  <c r="E1598" i="5"/>
  <c r="E1599" i="5"/>
  <c r="E1600" i="5"/>
  <c r="E1601" i="5"/>
  <c r="E1602" i="5"/>
  <c r="E1603" i="5"/>
  <c r="E1604" i="5"/>
  <c r="E1605" i="5"/>
  <c r="E1606" i="5"/>
  <c r="E1607" i="5"/>
  <c r="E1608" i="5"/>
  <c r="E1609" i="5"/>
  <c r="E1610" i="5"/>
  <c r="E1611" i="5"/>
  <c r="E1612" i="5"/>
  <c r="E1613" i="5"/>
  <c r="E1614" i="5"/>
  <c r="E1615" i="5"/>
  <c r="E1616" i="5"/>
  <c r="E1617" i="5"/>
  <c r="E1618" i="5"/>
  <c r="E1619" i="5"/>
  <c r="E1620" i="5"/>
  <c r="E1621" i="5"/>
  <c r="E1622" i="5"/>
  <c r="E1623" i="5"/>
  <c r="E1624" i="5"/>
  <c r="E1625" i="5"/>
  <c r="E1626" i="5"/>
  <c r="E1627" i="5"/>
  <c r="E1628" i="5"/>
  <c r="E1629" i="5"/>
  <c r="E1630" i="5"/>
  <c r="E1631" i="5"/>
  <c r="E1632" i="5"/>
  <c r="E1633" i="5"/>
  <c r="E1634" i="5"/>
  <c r="E1635" i="5"/>
  <c r="E1636" i="5"/>
  <c r="E1637" i="5"/>
  <c r="E1638" i="5"/>
  <c r="E1639" i="5"/>
  <c r="E1640" i="5"/>
  <c r="E1641" i="5"/>
  <c r="E1642" i="5"/>
  <c r="E1643" i="5"/>
  <c r="E1644" i="5"/>
  <c r="E1645" i="5"/>
  <c r="E1646" i="5"/>
  <c r="E1647" i="5"/>
  <c r="E1648" i="5"/>
  <c r="E1649" i="5"/>
  <c r="E1650" i="5"/>
  <c r="E1651" i="5"/>
  <c r="E1652" i="5"/>
  <c r="E1653" i="5"/>
  <c r="E1654" i="5"/>
  <c r="E1655" i="5"/>
  <c r="E1656" i="5"/>
  <c r="E1657" i="5"/>
  <c r="E1658" i="5"/>
  <c r="E1659" i="5"/>
  <c r="E1660" i="5"/>
  <c r="E1661" i="5"/>
  <c r="E1662" i="5"/>
  <c r="E1663" i="5"/>
  <c r="E1664" i="5"/>
  <c r="E1665" i="5"/>
  <c r="E1666" i="5"/>
  <c r="E1667" i="5"/>
  <c r="E1668" i="5"/>
  <c r="E1669" i="5"/>
  <c r="E1670" i="5"/>
  <c r="E1671" i="5"/>
  <c r="E1672" i="5"/>
  <c r="E1673" i="5"/>
  <c r="E1674" i="5"/>
  <c r="E1675" i="5"/>
  <c r="E1676" i="5"/>
  <c r="E1677" i="5"/>
  <c r="E1678" i="5"/>
  <c r="E1679" i="5"/>
  <c r="E1680" i="5"/>
  <c r="E1681" i="5"/>
  <c r="E1682" i="5"/>
  <c r="E1683" i="5"/>
  <c r="E1684" i="5"/>
  <c r="E1685" i="5"/>
  <c r="E1686" i="5"/>
  <c r="E1687" i="5"/>
  <c r="E1688" i="5"/>
  <c r="E1689" i="5"/>
  <c r="E1690" i="5"/>
  <c r="E1691" i="5"/>
  <c r="E1692" i="5"/>
  <c r="E1693" i="5"/>
  <c r="E1694" i="5"/>
  <c r="E1695" i="5"/>
  <c r="E1696" i="5"/>
  <c r="E1697" i="5"/>
  <c r="E1698" i="5"/>
  <c r="E1699" i="5"/>
  <c r="E1700" i="5"/>
  <c r="E1701" i="5"/>
  <c r="E1702" i="5"/>
  <c r="E1703" i="5"/>
  <c r="E1704" i="5"/>
  <c r="E1705" i="5"/>
  <c r="E1706" i="5"/>
  <c r="E1707" i="5"/>
  <c r="E1708" i="5"/>
  <c r="E1709" i="5"/>
  <c r="E1710" i="5"/>
  <c r="E1711" i="5"/>
  <c r="E1712" i="5"/>
  <c r="E1713" i="5"/>
  <c r="E1714" i="5"/>
  <c r="E1715" i="5"/>
  <c r="E1716" i="5"/>
  <c r="E1717" i="5"/>
  <c r="E1718" i="5"/>
  <c r="E1719" i="5"/>
  <c r="E1720" i="5"/>
  <c r="E1721" i="5"/>
  <c r="E1722" i="5"/>
  <c r="E1723" i="5"/>
  <c r="E1724" i="5"/>
  <c r="E1725" i="5"/>
  <c r="E1726" i="5"/>
  <c r="E1727" i="5"/>
  <c r="E1728" i="5"/>
  <c r="E1729" i="5"/>
  <c r="E1730" i="5"/>
  <c r="E1731" i="5"/>
  <c r="E1732" i="5"/>
  <c r="E1733" i="5"/>
  <c r="E1734" i="5"/>
  <c r="E1735" i="5"/>
  <c r="E1736" i="5"/>
  <c r="E1737" i="5"/>
  <c r="E1738" i="5"/>
  <c r="E1739" i="5"/>
  <c r="E1740" i="5"/>
  <c r="E1741" i="5"/>
  <c r="E1742" i="5"/>
  <c r="E1743" i="5"/>
  <c r="E1744" i="5"/>
  <c r="E1745" i="5"/>
  <c r="E1746" i="5"/>
  <c r="E1747" i="5"/>
  <c r="E1748" i="5"/>
  <c r="E1749" i="5"/>
  <c r="E1750" i="5"/>
  <c r="E1751" i="5"/>
  <c r="E1752" i="5"/>
  <c r="E1753" i="5"/>
  <c r="E1754" i="5"/>
  <c r="E1755" i="5"/>
  <c r="E1756" i="5"/>
  <c r="E1757" i="5"/>
  <c r="E1758" i="5"/>
  <c r="E1759" i="5"/>
  <c r="E1760" i="5"/>
  <c r="E1761" i="5"/>
  <c r="E1762" i="5"/>
  <c r="E1763" i="5"/>
  <c r="E1764" i="5"/>
  <c r="E1765" i="5"/>
  <c r="E1766" i="5"/>
  <c r="E1767" i="5"/>
  <c r="E1768" i="5"/>
  <c r="E1769" i="5"/>
  <c r="E1770" i="5"/>
  <c r="E1771" i="5"/>
  <c r="E1772" i="5"/>
  <c r="E1773" i="5"/>
  <c r="E1774" i="5"/>
  <c r="E1775" i="5"/>
  <c r="E1776" i="5"/>
  <c r="E1777" i="5"/>
  <c r="E1778" i="5"/>
  <c r="E1779" i="5"/>
  <c r="E1780" i="5"/>
  <c r="E1781" i="5"/>
  <c r="E1782" i="5"/>
  <c r="E1783" i="5"/>
  <c r="E1784" i="5"/>
  <c r="E1785" i="5"/>
  <c r="E1786" i="5"/>
  <c r="E1787" i="5"/>
  <c r="E1788" i="5"/>
  <c r="E1789" i="5"/>
  <c r="E1790" i="5"/>
  <c r="E1791" i="5"/>
  <c r="E1792" i="5"/>
  <c r="E1793" i="5"/>
  <c r="E1794" i="5"/>
  <c r="E1795" i="5"/>
  <c r="E1796" i="5"/>
  <c r="E1797" i="5"/>
  <c r="E1798" i="5"/>
  <c r="E1799" i="5"/>
  <c r="E1800" i="5"/>
  <c r="E1801" i="5"/>
  <c r="E1802" i="5"/>
  <c r="E1803" i="5"/>
  <c r="E1804" i="5"/>
  <c r="E1805" i="5"/>
  <c r="E1806" i="5"/>
  <c r="E1807" i="5"/>
  <c r="E1808" i="5"/>
  <c r="E1809" i="5"/>
  <c r="E1810" i="5"/>
  <c r="E1811" i="5"/>
  <c r="E1812" i="5"/>
  <c r="E1813" i="5"/>
  <c r="E1814" i="5"/>
  <c r="E1815" i="5"/>
  <c r="E1816" i="5"/>
  <c r="E1817" i="5"/>
  <c r="E1818" i="5"/>
  <c r="E1819" i="5"/>
  <c r="E1820" i="5"/>
  <c r="E1821" i="5"/>
  <c r="E1822" i="5"/>
  <c r="E1823" i="5"/>
  <c r="E1824" i="5"/>
  <c r="E1825" i="5"/>
  <c r="E1826" i="5"/>
  <c r="E1827" i="5"/>
  <c r="E1828" i="5"/>
  <c r="E1829" i="5"/>
  <c r="E1830" i="5"/>
  <c r="E1831" i="5"/>
  <c r="E1832" i="5"/>
  <c r="E1833" i="5"/>
  <c r="E1834" i="5"/>
  <c r="E1835" i="5"/>
  <c r="E1836" i="5"/>
  <c r="E1837" i="5"/>
  <c r="E1838" i="5"/>
  <c r="E1839" i="5"/>
  <c r="E1840" i="5"/>
  <c r="E1841" i="5"/>
  <c r="E1842" i="5"/>
  <c r="E1843" i="5"/>
  <c r="E1844" i="5"/>
  <c r="E1845" i="5"/>
  <c r="E1846" i="5"/>
  <c r="E1847" i="5"/>
  <c r="E1848" i="5"/>
  <c r="E1849" i="5"/>
  <c r="E1850" i="5"/>
  <c r="E1851" i="5"/>
  <c r="E1852" i="5"/>
  <c r="E1853" i="5"/>
  <c r="E1854" i="5"/>
  <c r="E1855" i="5"/>
  <c r="E1856" i="5"/>
  <c r="E1857" i="5"/>
  <c r="E1858" i="5"/>
  <c r="E1859" i="5"/>
  <c r="E1860" i="5"/>
  <c r="E1861" i="5"/>
  <c r="E1862" i="5"/>
  <c r="E1863" i="5"/>
  <c r="E1864" i="5"/>
  <c r="E1865" i="5"/>
  <c r="E1866" i="5"/>
  <c r="E1867" i="5"/>
  <c r="E1868" i="5"/>
  <c r="E1869" i="5"/>
  <c r="E1870" i="5"/>
  <c r="E1871" i="5"/>
  <c r="E1872" i="5"/>
  <c r="E1873" i="5"/>
  <c r="E1874" i="5"/>
  <c r="E1875" i="5"/>
  <c r="E1876" i="5"/>
  <c r="E1877" i="5"/>
  <c r="E1878" i="5"/>
  <c r="E1879" i="5"/>
  <c r="E1880" i="5"/>
  <c r="E1881" i="5"/>
  <c r="E1882" i="5"/>
  <c r="E1883" i="5"/>
  <c r="E1884" i="5"/>
  <c r="E1885" i="5"/>
  <c r="E1886" i="5"/>
  <c r="E1887" i="5"/>
  <c r="E1888" i="5"/>
  <c r="E1889" i="5"/>
  <c r="E1890" i="5"/>
  <c r="E1891" i="5"/>
  <c r="E1892" i="5"/>
  <c r="E1893" i="5"/>
  <c r="E1894" i="5"/>
  <c r="E1895" i="5"/>
  <c r="E1896" i="5"/>
  <c r="E1897" i="5"/>
  <c r="E1898" i="5"/>
  <c r="E1899" i="5"/>
  <c r="E1900" i="5"/>
  <c r="E1901" i="5"/>
  <c r="E1902" i="5"/>
  <c r="E1903" i="5"/>
  <c r="E1904" i="5"/>
  <c r="E1905" i="5"/>
  <c r="E1906" i="5"/>
  <c r="E1907" i="5"/>
  <c r="E1908" i="5"/>
  <c r="E1909" i="5"/>
  <c r="E1910" i="5"/>
  <c r="E1911" i="5"/>
  <c r="E1912" i="5"/>
  <c r="E1913" i="5"/>
  <c r="E1914" i="5"/>
  <c r="E1915" i="5"/>
  <c r="E1916" i="5"/>
  <c r="E1917" i="5"/>
  <c r="E1918" i="5"/>
  <c r="E1919" i="5"/>
  <c r="E1920" i="5"/>
  <c r="E1921" i="5"/>
  <c r="E1922" i="5"/>
  <c r="E1923" i="5"/>
  <c r="E1924" i="5"/>
  <c r="E1925" i="5"/>
  <c r="E1926" i="5"/>
  <c r="E1927" i="5"/>
  <c r="E1928" i="5"/>
  <c r="E1929" i="5"/>
  <c r="E1930" i="5"/>
  <c r="E1931" i="5"/>
  <c r="E1932" i="5"/>
  <c r="E1933" i="5"/>
  <c r="E1934" i="5"/>
  <c r="E1935" i="5"/>
  <c r="E1936" i="5"/>
  <c r="E1937" i="5"/>
  <c r="E1938" i="5"/>
  <c r="E1939" i="5"/>
  <c r="E1940" i="5"/>
  <c r="E1941" i="5"/>
  <c r="E1942" i="5"/>
  <c r="E1943" i="5"/>
  <c r="E1944" i="5"/>
  <c r="E1945" i="5"/>
  <c r="E1946" i="5"/>
  <c r="E1947" i="5"/>
  <c r="E1948" i="5"/>
  <c r="E1949" i="5"/>
  <c r="E1950" i="5"/>
  <c r="E1951" i="5"/>
  <c r="E1952" i="5"/>
  <c r="E1953" i="5"/>
  <c r="E1954" i="5"/>
  <c r="E1955" i="5"/>
  <c r="E1956" i="5"/>
  <c r="E1957" i="5"/>
  <c r="E1958" i="5"/>
  <c r="E1959" i="5"/>
  <c r="E1960" i="5"/>
  <c r="E1961" i="5"/>
  <c r="E1962" i="5"/>
  <c r="E1963" i="5"/>
  <c r="E1964" i="5"/>
  <c r="E1965" i="5"/>
  <c r="E1966" i="5"/>
  <c r="E1967" i="5"/>
  <c r="E1968" i="5"/>
  <c r="E1969" i="5"/>
  <c r="E1970" i="5"/>
  <c r="E1971" i="5"/>
  <c r="E1972" i="5"/>
  <c r="E1973" i="5"/>
  <c r="E1974" i="5"/>
  <c r="E1975" i="5"/>
  <c r="E1976" i="5"/>
  <c r="E1977" i="5"/>
  <c r="E1978" i="5"/>
  <c r="E1979" i="5"/>
  <c r="E1980" i="5"/>
  <c r="E1981" i="5"/>
  <c r="E1982" i="5"/>
  <c r="E1983" i="5"/>
  <c r="E1984" i="5"/>
  <c r="E1985" i="5"/>
  <c r="E1986" i="5"/>
  <c r="E1987" i="5"/>
  <c r="E1988" i="5"/>
  <c r="E1989" i="5"/>
  <c r="E1990" i="5"/>
  <c r="E1991" i="5"/>
  <c r="E1992" i="5"/>
  <c r="E1993" i="5"/>
  <c r="E1994" i="5"/>
  <c r="E1995" i="5"/>
  <c r="E1996" i="5"/>
  <c r="E1997" i="5"/>
  <c r="E1998" i="5"/>
  <c r="E1999" i="5"/>
  <c r="E2000" i="5"/>
  <c r="E2001" i="5"/>
  <c r="E2002" i="5"/>
  <c r="E2003" i="5"/>
  <c r="E2004" i="5"/>
  <c r="E2005" i="5"/>
  <c r="E2006" i="5"/>
  <c r="E2007" i="5"/>
  <c r="E2008" i="5"/>
  <c r="E2009" i="5"/>
  <c r="E2010" i="5"/>
  <c r="E2011" i="5"/>
  <c r="E2012" i="5"/>
  <c r="E2013" i="5"/>
  <c r="E2014" i="5"/>
  <c r="E2015" i="5"/>
  <c r="E2016" i="5"/>
  <c r="E2017" i="5"/>
  <c r="E2018" i="5"/>
  <c r="E2019" i="5"/>
  <c r="E2020" i="5"/>
  <c r="E2021" i="5"/>
  <c r="E2022" i="5"/>
  <c r="E2023" i="5"/>
  <c r="E2024" i="5"/>
  <c r="E2025" i="5"/>
  <c r="E2026" i="5"/>
  <c r="E2027" i="5"/>
  <c r="E2028" i="5"/>
  <c r="E2029" i="5"/>
  <c r="E2030" i="5"/>
  <c r="E2031" i="5"/>
  <c r="E2032" i="5"/>
  <c r="E2033" i="5"/>
  <c r="E2034" i="5"/>
  <c r="E2035" i="5"/>
  <c r="E2036" i="5"/>
  <c r="E2037" i="5"/>
  <c r="E2038" i="5"/>
  <c r="E2039" i="5"/>
  <c r="E2040" i="5"/>
  <c r="E2041" i="5"/>
  <c r="E2042" i="5"/>
  <c r="E2043" i="5"/>
  <c r="E2044" i="5"/>
  <c r="E2045" i="5"/>
  <c r="E2046" i="5"/>
  <c r="E2047" i="5"/>
  <c r="E2048" i="5"/>
  <c r="E2049" i="5"/>
  <c r="E2050" i="5"/>
  <c r="E2051" i="5"/>
  <c r="E2052" i="5"/>
  <c r="E2053" i="5"/>
  <c r="E2054" i="5"/>
  <c r="E2055" i="5"/>
  <c r="E2056" i="5"/>
  <c r="E2057" i="5"/>
  <c r="E2058" i="5"/>
  <c r="E2059" i="5"/>
  <c r="E2060" i="5"/>
  <c r="E2061" i="5"/>
  <c r="E2062" i="5"/>
  <c r="E2063" i="5"/>
  <c r="E2064" i="5"/>
  <c r="E2065" i="5"/>
  <c r="E2066" i="5"/>
  <c r="E2067" i="5"/>
  <c r="E2068" i="5"/>
  <c r="E2069" i="5"/>
  <c r="E2070" i="5"/>
  <c r="E2071" i="5"/>
  <c r="E2072" i="5"/>
  <c r="E2073" i="5"/>
  <c r="E2074" i="5"/>
  <c r="E2075" i="5"/>
  <c r="E2076" i="5"/>
  <c r="E2077" i="5"/>
  <c r="E2078" i="5"/>
  <c r="E2079" i="5"/>
  <c r="E2080" i="5"/>
  <c r="E2081" i="5"/>
  <c r="E2082" i="5"/>
  <c r="E2083" i="5"/>
  <c r="E2084" i="5"/>
  <c r="E2085" i="5"/>
  <c r="E2086" i="5"/>
  <c r="E2087" i="5"/>
  <c r="E2088" i="5"/>
  <c r="E2089" i="5"/>
  <c r="E2090" i="5"/>
  <c r="E2091" i="5"/>
  <c r="E2092" i="5"/>
  <c r="E2093" i="5"/>
  <c r="E2094" i="5"/>
  <c r="E2095" i="5"/>
  <c r="E2096" i="5"/>
  <c r="E2097" i="5"/>
  <c r="E2098" i="5"/>
  <c r="E2099" i="5"/>
  <c r="E2100" i="5"/>
  <c r="E2101" i="5"/>
  <c r="E2102" i="5"/>
  <c r="E2103" i="5"/>
  <c r="E2104" i="5"/>
  <c r="E2105" i="5"/>
  <c r="E2106" i="5"/>
  <c r="E2107" i="5"/>
  <c r="E2108" i="5"/>
  <c r="E2109" i="5"/>
  <c r="E2110" i="5"/>
  <c r="E2111" i="5"/>
  <c r="E2112" i="5"/>
  <c r="E2113" i="5"/>
  <c r="E2114" i="5"/>
  <c r="E2115" i="5"/>
  <c r="E2116" i="5"/>
  <c r="E2117" i="5"/>
  <c r="E2118" i="5"/>
  <c r="E2119" i="5"/>
  <c r="E2120" i="5"/>
  <c r="E2121" i="5"/>
  <c r="E2122" i="5"/>
  <c r="E2123" i="5"/>
  <c r="E2124" i="5"/>
  <c r="E2125" i="5"/>
  <c r="E2126" i="5"/>
  <c r="E2127" i="5"/>
  <c r="E2128" i="5"/>
  <c r="E2129" i="5"/>
  <c r="E2130" i="5"/>
  <c r="E2131" i="5"/>
  <c r="E2132" i="5"/>
  <c r="E2133" i="5"/>
  <c r="E2134" i="5"/>
  <c r="E2135" i="5"/>
  <c r="E2136" i="5"/>
  <c r="E2137" i="5"/>
  <c r="E2138" i="5"/>
  <c r="E2139" i="5"/>
  <c r="E2140" i="5"/>
  <c r="E2141" i="5"/>
  <c r="E2142" i="5"/>
  <c r="E2143" i="5"/>
  <c r="E2144" i="5"/>
  <c r="E2145" i="5"/>
  <c r="E2146" i="5"/>
  <c r="E2147" i="5"/>
  <c r="E2148" i="5"/>
  <c r="E2149" i="5"/>
  <c r="E2150" i="5"/>
  <c r="E2151" i="5"/>
  <c r="E2152" i="5"/>
  <c r="E2153" i="5"/>
  <c r="E2154" i="5"/>
  <c r="E2155" i="5"/>
  <c r="E2156" i="5"/>
  <c r="E2157" i="5"/>
  <c r="E2158" i="5"/>
  <c r="E2159" i="5"/>
  <c r="E2160" i="5"/>
  <c r="E2161" i="5"/>
  <c r="E2162" i="5"/>
  <c r="E2163" i="5"/>
  <c r="E2164" i="5"/>
  <c r="E2165" i="5"/>
  <c r="E2166" i="5"/>
  <c r="E2167" i="5"/>
  <c r="E2168" i="5"/>
  <c r="E2169" i="5"/>
  <c r="E2170" i="5"/>
  <c r="E2171" i="5"/>
  <c r="E2172" i="5"/>
  <c r="E2173" i="5"/>
  <c r="E2174" i="5"/>
  <c r="E2175" i="5"/>
  <c r="E2176" i="5"/>
  <c r="E2177" i="5"/>
  <c r="E2178" i="5"/>
  <c r="E2179" i="5"/>
  <c r="E2180" i="5"/>
  <c r="E2181" i="5"/>
  <c r="E2182" i="5"/>
  <c r="E2183" i="5"/>
  <c r="E2184" i="5"/>
  <c r="E2185" i="5"/>
  <c r="E2186" i="5"/>
  <c r="E2187" i="5"/>
  <c r="E2188" i="5"/>
  <c r="E2189" i="5"/>
  <c r="E2190" i="5"/>
  <c r="E2191" i="5"/>
  <c r="E2192" i="5"/>
  <c r="E2193" i="5"/>
  <c r="E2194" i="5"/>
  <c r="E2195" i="5"/>
  <c r="E2196" i="5"/>
  <c r="E2197" i="5"/>
  <c r="E2198" i="5"/>
  <c r="E2199" i="5"/>
  <c r="E2200" i="5"/>
  <c r="E2201" i="5"/>
  <c r="E2202" i="5"/>
  <c r="E2203" i="5"/>
  <c r="E2204" i="5"/>
  <c r="E2205" i="5"/>
  <c r="E2206" i="5"/>
  <c r="E2207" i="5"/>
  <c r="E2208" i="5"/>
  <c r="E2209" i="5"/>
  <c r="E2210" i="5"/>
  <c r="E2211" i="5"/>
  <c r="E2212" i="5"/>
  <c r="E2213" i="5"/>
  <c r="E2214" i="5"/>
  <c r="E2215" i="5"/>
  <c r="E2216" i="5"/>
  <c r="E2217" i="5"/>
  <c r="E2218" i="5"/>
  <c r="E2219" i="5"/>
  <c r="E2220" i="5"/>
  <c r="E2221" i="5"/>
  <c r="E2222" i="5"/>
  <c r="E2223" i="5"/>
  <c r="E2224" i="5"/>
  <c r="E2225" i="5"/>
  <c r="E2226" i="5"/>
  <c r="E2227" i="5"/>
  <c r="E2228" i="5"/>
  <c r="E2229" i="5"/>
  <c r="E2230" i="5"/>
  <c r="E2231" i="5"/>
  <c r="E2232" i="5"/>
  <c r="E2233" i="5"/>
  <c r="E2234" i="5"/>
  <c r="E2235" i="5"/>
  <c r="E2236" i="5"/>
  <c r="E2237" i="5"/>
  <c r="E2238" i="5"/>
  <c r="E2239" i="5"/>
  <c r="E2240" i="5"/>
  <c r="E2241" i="5"/>
  <c r="E2242" i="5"/>
  <c r="E2243" i="5"/>
  <c r="E2244" i="5"/>
  <c r="E2245" i="5"/>
  <c r="E2246" i="5"/>
  <c r="E2247" i="5"/>
  <c r="E2248" i="5"/>
  <c r="E2249" i="5"/>
  <c r="E2250" i="5"/>
  <c r="E2251" i="5"/>
  <c r="E2252" i="5"/>
  <c r="E2253" i="5"/>
  <c r="E2254" i="5"/>
  <c r="E2255" i="5"/>
  <c r="E2256" i="5"/>
  <c r="E2257" i="5"/>
  <c r="E2258" i="5"/>
  <c r="E2259" i="5"/>
  <c r="E2260" i="5"/>
  <c r="E2261" i="5"/>
  <c r="E2262" i="5"/>
  <c r="E2263" i="5"/>
  <c r="E2264" i="5"/>
  <c r="E2265" i="5"/>
  <c r="E2266" i="5"/>
  <c r="E2267" i="5"/>
  <c r="E2268" i="5"/>
  <c r="E2269" i="5"/>
  <c r="E2270" i="5"/>
  <c r="E2271" i="5"/>
  <c r="E2272" i="5"/>
  <c r="E2273" i="5"/>
  <c r="E2274" i="5"/>
  <c r="E2275" i="5"/>
  <c r="E2276" i="5"/>
  <c r="E2277" i="5"/>
  <c r="E2278" i="5"/>
  <c r="E2279" i="5"/>
  <c r="E2280" i="5"/>
  <c r="E2281" i="5"/>
  <c r="E2282" i="5"/>
  <c r="E2283" i="5"/>
  <c r="E2284" i="5"/>
  <c r="E2285" i="5"/>
  <c r="E2286" i="5"/>
  <c r="E2287" i="5"/>
  <c r="E2288" i="5"/>
  <c r="E2289" i="5"/>
  <c r="E2290" i="5"/>
  <c r="E2291" i="5"/>
  <c r="E2292" i="5"/>
  <c r="E2293" i="5"/>
  <c r="E2294" i="5"/>
  <c r="E2295" i="5"/>
  <c r="E2296" i="5"/>
  <c r="E2297" i="5"/>
  <c r="E2298" i="5"/>
  <c r="E2299" i="5"/>
  <c r="E2300" i="5"/>
  <c r="E2301" i="5"/>
  <c r="E2302" i="5"/>
  <c r="E2303" i="5"/>
  <c r="E2304" i="5"/>
  <c r="E2305" i="5"/>
  <c r="E2306" i="5"/>
  <c r="E2307" i="5"/>
  <c r="E2308" i="5"/>
  <c r="E2309" i="5"/>
  <c r="E2310" i="5"/>
  <c r="E2311" i="5"/>
  <c r="E2312" i="5"/>
  <c r="E2313" i="5"/>
  <c r="E2314" i="5"/>
  <c r="E2315" i="5"/>
  <c r="E2316" i="5"/>
  <c r="E2317" i="5"/>
  <c r="E2318" i="5"/>
  <c r="E2319" i="5"/>
  <c r="E2320" i="5"/>
  <c r="E2321" i="5"/>
  <c r="E2322" i="5"/>
  <c r="E2323" i="5"/>
  <c r="E2324" i="5"/>
  <c r="E2325" i="5"/>
  <c r="E2326" i="5"/>
  <c r="E2327" i="5"/>
  <c r="E2328" i="5"/>
  <c r="E2329" i="5"/>
  <c r="E2330" i="5"/>
  <c r="E2331" i="5"/>
  <c r="E2332" i="5"/>
  <c r="E2333" i="5"/>
  <c r="E2334" i="5"/>
  <c r="E2335" i="5"/>
  <c r="E2336" i="5"/>
  <c r="E2337" i="5"/>
  <c r="E2338" i="5"/>
  <c r="E2339" i="5"/>
  <c r="E2340" i="5"/>
  <c r="E2341" i="5"/>
  <c r="E2342" i="5"/>
  <c r="E2343" i="5"/>
  <c r="E2344" i="5"/>
  <c r="E2345" i="5"/>
  <c r="E2346" i="5"/>
  <c r="E2347" i="5"/>
  <c r="E2348" i="5"/>
  <c r="E2349" i="5"/>
  <c r="E2350" i="5"/>
  <c r="E2351" i="5"/>
  <c r="E2352" i="5"/>
  <c r="E2353" i="5"/>
  <c r="E2354" i="5"/>
  <c r="E2355" i="5"/>
  <c r="E2356" i="5"/>
  <c r="E2357" i="5"/>
  <c r="E2358" i="5"/>
  <c r="E2359" i="5"/>
  <c r="E2360" i="5"/>
  <c r="E2361" i="5"/>
  <c r="E2362" i="5"/>
  <c r="E2363" i="5"/>
  <c r="E2364" i="5"/>
  <c r="E2365" i="5"/>
  <c r="E2366" i="5"/>
  <c r="E2367" i="5"/>
  <c r="E2368" i="5"/>
  <c r="E2369" i="5"/>
  <c r="E2370" i="5"/>
  <c r="E2371" i="5"/>
  <c r="E2372" i="5"/>
  <c r="E2373" i="5"/>
  <c r="E2374" i="5"/>
  <c r="E2375" i="5"/>
  <c r="E2376" i="5"/>
  <c r="E2377" i="5"/>
  <c r="E2378" i="5"/>
  <c r="E2379" i="5"/>
  <c r="E2380" i="5"/>
  <c r="E2381" i="5"/>
  <c r="E2382" i="5"/>
  <c r="E2383" i="5"/>
  <c r="E2384" i="5"/>
  <c r="E2385" i="5"/>
  <c r="E2386" i="5"/>
  <c r="E2387" i="5"/>
  <c r="E2388" i="5"/>
  <c r="E2389" i="5"/>
  <c r="E2390" i="5"/>
  <c r="E2391" i="5"/>
  <c r="E2392" i="5"/>
  <c r="E2393" i="5"/>
  <c r="E2394" i="5"/>
  <c r="E2395" i="5"/>
  <c r="E2396" i="5"/>
  <c r="E2397" i="5"/>
  <c r="E2398" i="5"/>
  <c r="E2399" i="5"/>
  <c r="E2400" i="5"/>
  <c r="E2401" i="5"/>
  <c r="E2402" i="5"/>
  <c r="E2403" i="5"/>
  <c r="E2404" i="5"/>
  <c r="E2405" i="5"/>
  <c r="E2406" i="5"/>
  <c r="E2407" i="5"/>
  <c r="E2408" i="5"/>
  <c r="E2409" i="5"/>
  <c r="E2410" i="5"/>
  <c r="E2411" i="5"/>
  <c r="E2412" i="5"/>
  <c r="E2413" i="5"/>
  <c r="E2414" i="5"/>
  <c r="E2415" i="5"/>
  <c r="E2416" i="5"/>
  <c r="E2417" i="5"/>
  <c r="E2418" i="5"/>
  <c r="E2419" i="5"/>
  <c r="E2420" i="5"/>
  <c r="E2421" i="5"/>
  <c r="E2422" i="5"/>
  <c r="E2423" i="5"/>
  <c r="E2424" i="5"/>
  <c r="E2425" i="5"/>
  <c r="E2426" i="5"/>
  <c r="E2427" i="5"/>
  <c r="E2428" i="5"/>
  <c r="E2429" i="5"/>
  <c r="E2430" i="5"/>
  <c r="E2431" i="5"/>
  <c r="E2432" i="5"/>
  <c r="E2433" i="5"/>
  <c r="E2434" i="5"/>
  <c r="E2435" i="5"/>
  <c r="E2436" i="5"/>
  <c r="E2437" i="5"/>
  <c r="E2438" i="5"/>
  <c r="E2439" i="5"/>
  <c r="E2440" i="5"/>
  <c r="E2441" i="5"/>
  <c r="E2442" i="5"/>
  <c r="E2443" i="5"/>
  <c r="E2444" i="5"/>
  <c r="E2445" i="5"/>
  <c r="E2446" i="5"/>
  <c r="E2447" i="5"/>
  <c r="E2448" i="5"/>
  <c r="E2449" i="5"/>
  <c r="E2450" i="5"/>
  <c r="E2451" i="5"/>
  <c r="E2452" i="5"/>
  <c r="E2453" i="5"/>
  <c r="E2454" i="5"/>
  <c r="E2455" i="5"/>
  <c r="E2456" i="5"/>
  <c r="E2457" i="5"/>
  <c r="E2458" i="5"/>
  <c r="E2459" i="5"/>
  <c r="E2460" i="5"/>
  <c r="E2461" i="5"/>
  <c r="E2462" i="5"/>
  <c r="E2463" i="5"/>
  <c r="E2464" i="5"/>
  <c r="E2465" i="5"/>
  <c r="E2466" i="5"/>
  <c r="E2467" i="5"/>
  <c r="E2468" i="5"/>
  <c r="E2469" i="5"/>
  <c r="E2470" i="5"/>
  <c r="E2471" i="5"/>
  <c r="E2472" i="5"/>
  <c r="E2473" i="5"/>
  <c r="E2474" i="5"/>
  <c r="E2475" i="5"/>
  <c r="E2476" i="5"/>
  <c r="E2477" i="5"/>
  <c r="E2478" i="5"/>
  <c r="E2479" i="5"/>
  <c r="E2480" i="5"/>
  <c r="E2481" i="5"/>
  <c r="E2482" i="5"/>
  <c r="E2483" i="5"/>
  <c r="E2484" i="5"/>
  <c r="E2485" i="5"/>
  <c r="E2486" i="5"/>
  <c r="E2487" i="5"/>
  <c r="E2488" i="5"/>
  <c r="E2489" i="5"/>
  <c r="E2490" i="5"/>
  <c r="E2491" i="5"/>
  <c r="E2492" i="5"/>
  <c r="E2493" i="5"/>
  <c r="E2494" i="5"/>
  <c r="E2495" i="5"/>
  <c r="E2496" i="5"/>
  <c r="E2497" i="5"/>
  <c r="E2498" i="5"/>
  <c r="E2499" i="5"/>
  <c r="E2500" i="5"/>
  <c r="E2501" i="5"/>
  <c r="E2502" i="5"/>
  <c r="E2503" i="5"/>
  <c r="E2504" i="5"/>
  <c r="E2505" i="5"/>
  <c r="E2506" i="5"/>
  <c r="E2507" i="5"/>
  <c r="E2508" i="5"/>
  <c r="E2509" i="5"/>
  <c r="E2510" i="5"/>
  <c r="E2511" i="5"/>
  <c r="E2512" i="5"/>
  <c r="E2513" i="5"/>
  <c r="E2514" i="5"/>
  <c r="E2515" i="5"/>
  <c r="E2516" i="5"/>
  <c r="E2517" i="5"/>
  <c r="E2518" i="5"/>
  <c r="E2519" i="5"/>
  <c r="E2520" i="5"/>
  <c r="E2521" i="5"/>
  <c r="E2522" i="5"/>
  <c r="E2523" i="5"/>
  <c r="E2524" i="5"/>
  <c r="E2525" i="5"/>
  <c r="E2526" i="5"/>
  <c r="E2527" i="5"/>
  <c r="E2528" i="5"/>
  <c r="E2529" i="5"/>
  <c r="E2530" i="5"/>
  <c r="E2531" i="5"/>
  <c r="Q16" i="5"/>
  <c r="Q17" i="5"/>
  <c r="Q18" i="5"/>
  <c r="Q19" i="5"/>
  <c r="Q20" i="5"/>
  <c r="Q21" i="5"/>
  <c r="Q22" i="5"/>
  <c r="Q23" i="5"/>
  <c r="Q24" i="5"/>
  <c r="Q25" i="5"/>
  <c r="Q26" i="5"/>
  <c r="Q27" i="5"/>
  <c r="Q28" i="5"/>
  <c r="Q29" i="5"/>
  <c r="Q30" i="5"/>
  <c r="Q31" i="5"/>
  <c r="Q32" i="5"/>
  <c r="Q33" i="5"/>
  <c r="Q34" i="5"/>
  <c r="Q35" i="5"/>
  <c r="Q36" i="5"/>
  <c r="Q37" i="5"/>
  <c r="Q38" i="5"/>
  <c r="Q39" i="5"/>
  <c r="Q40" i="5"/>
  <c r="Q41" i="5"/>
  <c r="Q42" i="5"/>
  <c r="Q43" i="5"/>
  <c r="Q44" i="5"/>
  <c r="Q45" i="5"/>
  <c r="Q46" i="5"/>
  <c r="Q47" i="5"/>
  <c r="Q48" i="5"/>
  <c r="Q49" i="5"/>
  <c r="Q50" i="5"/>
  <c r="Q51" i="5"/>
  <c r="Q52" i="5"/>
  <c r="Q53" i="5"/>
  <c r="Q54" i="5"/>
  <c r="Q55" i="5"/>
  <c r="Q56" i="5"/>
  <c r="Q57" i="5"/>
  <c r="Q58" i="5"/>
  <c r="Q59" i="5"/>
  <c r="Q60" i="5"/>
  <c r="Q61" i="5"/>
  <c r="Q62" i="5"/>
  <c r="Q63" i="5"/>
  <c r="Q64" i="5"/>
  <c r="Q65" i="5"/>
  <c r="Q66" i="5"/>
  <c r="Q67" i="5"/>
  <c r="Q68" i="5"/>
  <c r="Q69" i="5"/>
  <c r="Q70" i="5"/>
  <c r="Q71" i="5"/>
  <c r="Q72" i="5"/>
  <c r="Q73" i="5"/>
  <c r="Q74" i="5"/>
  <c r="Q75" i="5"/>
  <c r="Q76" i="5"/>
  <c r="Q77" i="5"/>
  <c r="Q78" i="5"/>
  <c r="Q79" i="5"/>
  <c r="Q80" i="5"/>
  <c r="Q81" i="5"/>
  <c r="Q82" i="5"/>
  <c r="Q83" i="5"/>
  <c r="Q84" i="5"/>
  <c r="Q85" i="5"/>
  <c r="Q86" i="5"/>
  <c r="Q87" i="5"/>
  <c r="Q88" i="5"/>
  <c r="Q89" i="5"/>
  <c r="Q90" i="5"/>
  <c r="Q91" i="5"/>
  <c r="Q92" i="5"/>
  <c r="Q93" i="5"/>
  <c r="Q94" i="5"/>
  <c r="Q95" i="5"/>
  <c r="Q96" i="5"/>
  <c r="Q97" i="5"/>
  <c r="Q98" i="5"/>
  <c r="Q99" i="5"/>
  <c r="Q100" i="5"/>
  <c r="Q101" i="5"/>
  <c r="Q102" i="5"/>
  <c r="Q103" i="5"/>
  <c r="Q104" i="5"/>
  <c r="Q105" i="5"/>
  <c r="Q106" i="5"/>
  <c r="Q107" i="5"/>
  <c r="Q108" i="5"/>
  <c r="Q109" i="5"/>
  <c r="Q110" i="5"/>
  <c r="Q111" i="5"/>
  <c r="Q112" i="5"/>
  <c r="Q113" i="5"/>
  <c r="Q114" i="5"/>
  <c r="Q115" i="5"/>
  <c r="Q116" i="5"/>
  <c r="Q117" i="5"/>
  <c r="Q118" i="5"/>
  <c r="Q119" i="5"/>
  <c r="Q120" i="5"/>
  <c r="Q121" i="5"/>
  <c r="Q122" i="5"/>
  <c r="Q123" i="5"/>
  <c r="Q124" i="5"/>
  <c r="Q125" i="5"/>
  <c r="Q126" i="5"/>
  <c r="Q127" i="5"/>
  <c r="Q128" i="5"/>
  <c r="Q129" i="5"/>
  <c r="Q130" i="5"/>
  <c r="Q131" i="5"/>
  <c r="Q132" i="5"/>
  <c r="Q133" i="5"/>
  <c r="Q134" i="5"/>
  <c r="Q135" i="5"/>
  <c r="Q136" i="5"/>
  <c r="Q137" i="5"/>
  <c r="Q138" i="5"/>
  <c r="Q139" i="5"/>
  <c r="Q140" i="5"/>
  <c r="Q141" i="5"/>
  <c r="Q142" i="5"/>
  <c r="Q143" i="5"/>
  <c r="Q144" i="5"/>
  <c r="Q145" i="5"/>
  <c r="Q146" i="5"/>
  <c r="Q147" i="5"/>
  <c r="Q148" i="5"/>
  <c r="Q149" i="5"/>
  <c r="Q150" i="5"/>
  <c r="Q151" i="5"/>
  <c r="Q152" i="5"/>
  <c r="Q153" i="5"/>
  <c r="Q154" i="5"/>
  <c r="Q155" i="5"/>
  <c r="Q156" i="5"/>
  <c r="Q157" i="5"/>
  <c r="Q158" i="5"/>
  <c r="Q159" i="5"/>
  <c r="Q160" i="5"/>
  <c r="Q161" i="5"/>
  <c r="Q162" i="5"/>
  <c r="Q163" i="5"/>
  <c r="Q164" i="5"/>
  <c r="Q165" i="5"/>
  <c r="Q166" i="5"/>
  <c r="Q167" i="5"/>
  <c r="Q168" i="5"/>
  <c r="Q169" i="5"/>
  <c r="Q170" i="5"/>
  <c r="Q171" i="5"/>
  <c r="Q172" i="5"/>
  <c r="Q173" i="5"/>
  <c r="Q174" i="5"/>
  <c r="Q175" i="5"/>
  <c r="Q176" i="5"/>
  <c r="Q177" i="5"/>
  <c r="Q178" i="5"/>
  <c r="Q179" i="5"/>
  <c r="Q180" i="5"/>
  <c r="Q181" i="5"/>
  <c r="Q182" i="5"/>
  <c r="Q183" i="5"/>
  <c r="Q184" i="5"/>
  <c r="Q185" i="5"/>
  <c r="Q186" i="5"/>
  <c r="Q187" i="5"/>
  <c r="Q188" i="5"/>
  <c r="Q189" i="5"/>
  <c r="Q190" i="5"/>
  <c r="Q191" i="5"/>
  <c r="Q192" i="5"/>
  <c r="Q193" i="5"/>
  <c r="Q194" i="5"/>
  <c r="Q195" i="5"/>
  <c r="Q196" i="5"/>
  <c r="Q197" i="5"/>
  <c r="Q198" i="5"/>
  <c r="Q199" i="5"/>
  <c r="Q200" i="5"/>
  <c r="Q201" i="5"/>
  <c r="Q202" i="5"/>
  <c r="Q203" i="5"/>
  <c r="Q204" i="5"/>
  <c r="Q205" i="5"/>
  <c r="Q206" i="5"/>
  <c r="Q207" i="5"/>
  <c r="Q208" i="5"/>
  <c r="Q209" i="5"/>
  <c r="Q210" i="5"/>
  <c r="Q211" i="5"/>
  <c r="Q212" i="5"/>
  <c r="Q213" i="5"/>
  <c r="Q214" i="5"/>
  <c r="Q215" i="5"/>
  <c r="Q216" i="5"/>
  <c r="Q217" i="5"/>
  <c r="Q218" i="5"/>
  <c r="Q219" i="5"/>
  <c r="Q220" i="5"/>
  <c r="Q221" i="5"/>
  <c r="Q222" i="5"/>
  <c r="Q223" i="5"/>
  <c r="Q224" i="5"/>
  <c r="Q225" i="5"/>
  <c r="Q226" i="5"/>
  <c r="Q227" i="5"/>
  <c r="Q228" i="5"/>
  <c r="Q229" i="5"/>
  <c r="Q230" i="5"/>
  <c r="Q231" i="5"/>
  <c r="Q232" i="5"/>
  <c r="Q233" i="5"/>
  <c r="Q234" i="5"/>
  <c r="Q235" i="5"/>
  <c r="Q236" i="5"/>
  <c r="Q237" i="5"/>
  <c r="Q238" i="5"/>
  <c r="Q239" i="5"/>
  <c r="Q240" i="5"/>
  <c r="Q241" i="5"/>
  <c r="Q242" i="5"/>
  <c r="Q243" i="5"/>
  <c r="Q244" i="5"/>
  <c r="Q245" i="5"/>
  <c r="Q246" i="5"/>
  <c r="Q247" i="5"/>
  <c r="Q248" i="5"/>
  <c r="Q249" i="5"/>
  <c r="Q250" i="5"/>
  <c r="Q251" i="5"/>
  <c r="Q252" i="5"/>
  <c r="Q253" i="5"/>
  <c r="Q254" i="5"/>
  <c r="Q255" i="5"/>
  <c r="Q256" i="5"/>
  <c r="Q257" i="5"/>
  <c r="Q258" i="5"/>
  <c r="Q259" i="5"/>
  <c r="Q260" i="5"/>
  <c r="Q261" i="5"/>
  <c r="Q262" i="5"/>
  <c r="Q263" i="5"/>
  <c r="Q264" i="5"/>
  <c r="Q265" i="5"/>
  <c r="Q266" i="5"/>
  <c r="Q267" i="5"/>
  <c r="Q268" i="5"/>
  <c r="Q269" i="5"/>
  <c r="Q270" i="5"/>
  <c r="Q271" i="5"/>
  <c r="Q272" i="5"/>
  <c r="Q273" i="5"/>
  <c r="Q274" i="5"/>
  <c r="Q275" i="5"/>
  <c r="Q276" i="5"/>
  <c r="Q277" i="5"/>
  <c r="Q278" i="5"/>
  <c r="Q279" i="5"/>
  <c r="Q280" i="5"/>
  <c r="Q281" i="5"/>
  <c r="Q282" i="5"/>
  <c r="Q283" i="5"/>
  <c r="Q284" i="5"/>
  <c r="Q285" i="5"/>
  <c r="Q286" i="5"/>
  <c r="Q287" i="5"/>
  <c r="Q288" i="5"/>
  <c r="Q289" i="5"/>
  <c r="Q290" i="5"/>
  <c r="Q291" i="5"/>
  <c r="Q292" i="5"/>
  <c r="Q293" i="5"/>
  <c r="Q294" i="5"/>
  <c r="Q295" i="5"/>
  <c r="Q296" i="5"/>
  <c r="Q297" i="5"/>
  <c r="Q298" i="5"/>
  <c r="Q299" i="5"/>
  <c r="Q300" i="5"/>
  <c r="Q301" i="5"/>
  <c r="Q302" i="5"/>
  <c r="Q303" i="5"/>
  <c r="Q304" i="5"/>
  <c r="Q305" i="5"/>
  <c r="Q306" i="5"/>
  <c r="Q307" i="5"/>
  <c r="Q308" i="5"/>
  <c r="Q309" i="5"/>
  <c r="Q310" i="5"/>
  <c r="Q311" i="5"/>
  <c r="Q312" i="5"/>
  <c r="Q313" i="5"/>
  <c r="Q314" i="5"/>
  <c r="Q315" i="5"/>
  <c r="Q316" i="5"/>
  <c r="Q317" i="5"/>
  <c r="Q318" i="5"/>
  <c r="Q319" i="5"/>
  <c r="Q320" i="5"/>
  <c r="Q321" i="5"/>
  <c r="Q322" i="5"/>
  <c r="Q323" i="5"/>
  <c r="Q324" i="5"/>
  <c r="Q325" i="5"/>
  <c r="Q326" i="5"/>
  <c r="Q327" i="5"/>
  <c r="Q328" i="5"/>
  <c r="Q329" i="5"/>
  <c r="Q330" i="5"/>
  <c r="Q331" i="5"/>
  <c r="Q332" i="5"/>
  <c r="Q333" i="5"/>
  <c r="Q334" i="5"/>
  <c r="Q335" i="5"/>
  <c r="Q336" i="5"/>
  <c r="Q337" i="5"/>
  <c r="Q338" i="5"/>
  <c r="Q339" i="5"/>
  <c r="Q340" i="5"/>
  <c r="Q341" i="5"/>
  <c r="Q342" i="5"/>
  <c r="Q343" i="5"/>
  <c r="Q344" i="5"/>
  <c r="Q345" i="5"/>
  <c r="Q346" i="5"/>
  <c r="Q347" i="5"/>
  <c r="Q348" i="5"/>
  <c r="Q349" i="5"/>
  <c r="Q350" i="5"/>
  <c r="Q351" i="5"/>
  <c r="Q352" i="5"/>
  <c r="Q353" i="5"/>
  <c r="Q354" i="5"/>
  <c r="Q355" i="5"/>
  <c r="Q356" i="5"/>
  <c r="Q357" i="5"/>
  <c r="Q358" i="5"/>
  <c r="Q359" i="5"/>
  <c r="Q360" i="5"/>
  <c r="Q361" i="5"/>
  <c r="Q362" i="5"/>
  <c r="Q363" i="5"/>
  <c r="Q364" i="5"/>
  <c r="Q365" i="5"/>
  <c r="Q366" i="5"/>
  <c r="Q367" i="5"/>
  <c r="Q368" i="5"/>
  <c r="Q369" i="5"/>
  <c r="Q370" i="5"/>
  <c r="Q371" i="5"/>
  <c r="Q372" i="5"/>
  <c r="Q373" i="5"/>
  <c r="Q374" i="5"/>
  <c r="Q375" i="5"/>
  <c r="Q376" i="5"/>
  <c r="Q377" i="5"/>
  <c r="Q378" i="5"/>
  <c r="Q379" i="5"/>
  <c r="Q380" i="5"/>
  <c r="Q381" i="5"/>
  <c r="Q382" i="5"/>
  <c r="Q383" i="5"/>
  <c r="Q384" i="5"/>
  <c r="Q385" i="5"/>
  <c r="Q386" i="5"/>
  <c r="Q387" i="5"/>
  <c r="Q388" i="5"/>
  <c r="Q389" i="5"/>
  <c r="Q390" i="5"/>
  <c r="Q391" i="5"/>
  <c r="Q392" i="5"/>
  <c r="Q393" i="5"/>
  <c r="Q394" i="5"/>
  <c r="Q395" i="5"/>
  <c r="Q396" i="5"/>
  <c r="Q397" i="5"/>
  <c r="Q398" i="5"/>
  <c r="Q399" i="5"/>
  <c r="Q400" i="5"/>
  <c r="Q401" i="5"/>
  <c r="Q402" i="5"/>
  <c r="Q403" i="5"/>
  <c r="Q404" i="5"/>
  <c r="Q405" i="5"/>
  <c r="Q406" i="5"/>
  <c r="Q407" i="5"/>
  <c r="Q408" i="5"/>
  <c r="Q409" i="5"/>
  <c r="Q410" i="5"/>
  <c r="Q411" i="5"/>
  <c r="Q412" i="5"/>
  <c r="Q413" i="5"/>
  <c r="Q414" i="5"/>
  <c r="Q415" i="5"/>
  <c r="Q416" i="5"/>
  <c r="Q417" i="5"/>
  <c r="Q418" i="5"/>
  <c r="Q419" i="5"/>
  <c r="Q420" i="5"/>
  <c r="Q421" i="5"/>
  <c r="Q422" i="5"/>
  <c r="Q423" i="5"/>
  <c r="Q424" i="5"/>
  <c r="Q425" i="5"/>
  <c r="Q426" i="5"/>
  <c r="Q427" i="5"/>
  <c r="Q428" i="5"/>
  <c r="Q429" i="5"/>
  <c r="Q430" i="5"/>
  <c r="Q431" i="5"/>
  <c r="Q432" i="5"/>
  <c r="Q433" i="5"/>
  <c r="Q434" i="5"/>
  <c r="Q435" i="5"/>
  <c r="Q436" i="5"/>
  <c r="Q437" i="5"/>
  <c r="Q438" i="5"/>
  <c r="Q439" i="5"/>
  <c r="Q440" i="5"/>
  <c r="Q441" i="5"/>
  <c r="Q442" i="5"/>
  <c r="Q443" i="5"/>
  <c r="Q444" i="5"/>
  <c r="Q445" i="5"/>
  <c r="Q446" i="5"/>
  <c r="Q447" i="5"/>
  <c r="Q448" i="5"/>
  <c r="Q449" i="5"/>
  <c r="Q450" i="5"/>
  <c r="Q451" i="5"/>
  <c r="Q452" i="5"/>
  <c r="Q453" i="5"/>
  <c r="Q454" i="5"/>
  <c r="Q455" i="5"/>
  <c r="Q456" i="5"/>
  <c r="Q457" i="5"/>
  <c r="Q458" i="5"/>
  <c r="Q459" i="5"/>
  <c r="Q460" i="5"/>
  <c r="Q461" i="5"/>
  <c r="Q462" i="5"/>
  <c r="Q463" i="5"/>
  <c r="Q464" i="5"/>
  <c r="Q465" i="5"/>
  <c r="Q466" i="5"/>
  <c r="Q467" i="5"/>
  <c r="Q468" i="5"/>
  <c r="Q469" i="5"/>
  <c r="Q470" i="5"/>
  <c r="Q471" i="5"/>
  <c r="Q472" i="5"/>
  <c r="Q473" i="5"/>
  <c r="Q474" i="5"/>
  <c r="Q475" i="5"/>
  <c r="Q476" i="5"/>
  <c r="Q477" i="5"/>
  <c r="Q478" i="5"/>
  <c r="Q479" i="5"/>
  <c r="Q480" i="5"/>
  <c r="Q481" i="5"/>
  <c r="Q482" i="5"/>
  <c r="Q483" i="5"/>
  <c r="Q484" i="5"/>
  <c r="Q485" i="5"/>
  <c r="Q486" i="5"/>
  <c r="Q487" i="5"/>
  <c r="Q488" i="5"/>
  <c r="Q489" i="5"/>
  <c r="Q490" i="5"/>
  <c r="Q491" i="5"/>
  <c r="Q492" i="5"/>
  <c r="Q493" i="5"/>
  <c r="Q494" i="5"/>
  <c r="Q495" i="5"/>
  <c r="Q496" i="5"/>
  <c r="Q497" i="5"/>
  <c r="Q498" i="5"/>
  <c r="Q499" i="5"/>
  <c r="Q500" i="5"/>
  <c r="Q501" i="5"/>
  <c r="Q502" i="5"/>
  <c r="Q503" i="5"/>
  <c r="Q504" i="5"/>
  <c r="Q505" i="5"/>
  <c r="Q506" i="5"/>
  <c r="Q507" i="5"/>
  <c r="Q508" i="5"/>
  <c r="Q509" i="5"/>
  <c r="Q510" i="5"/>
  <c r="Q511" i="5"/>
  <c r="Q512" i="5"/>
  <c r="Q513" i="5"/>
  <c r="Q514" i="5"/>
  <c r="Q515" i="5"/>
  <c r="Q516" i="5"/>
  <c r="Q517" i="5"/>
  <c r="Q518" i="5"/>
  <c r="Q519" i="5"/>
  <c r="Q520" i="5"/>
  <c r="Q521" i="5"/>
  <c r="Q522" i="5"/>
  <c r="Q523" i="5"/>
  <c r="Q524" i="5"/>
  <c r="Q525" i="5"/>
  <c r="Q526" i="5"/>
  <c r="Q527" i="5"/>
  <c r="Q528" i="5"/>
  <c r="Q529" i="5"/>
  <c r="Q530" i="5"/>
  <c r="Q531" i="5"/>
  <c r="Q532" i="5"/>
  <c r="Q533" i="5"/>
  <c r="Q534" i="5"/>
  <c r="Q535" i="5"/>
  <c r="Q536" i="5"/>
  <c r="Q537" i="5"/>
  <c r="Q538" i="5"/>
  <c r="Q539" i="5"/>
  <c r="Q540" i="5"/>
  <c r="Q541" i="5"/>
  <c r="Q542" i="5"/>
  <c r="Q543" i="5"/>
  <c r="Q544" i="5"/>
  <c r="Q545" i="5"/>
  <c r="Q546" i="5"/>
  <c r="Q547" i="5"/>
  <c r="Q548" i="5"/>
  <c r="Q549" i="5"/>
  <c r="Q550" i="5"/>
  <c r="Q551" i="5"/>
  <c r="Q552" i="5"/>
  <c r="Q553" i="5"/>
  <c r="Q554" i="5"/>
  <c r="Q555" i="5"/>
  <c r="Q556" i="5"/>
  <c r="Q557" i="5"/>
  <c r="Q558" i="5"/>
  <c r="Q559" i="5"/>
  <c r="Q560" i="5"/>
  <c r="Q561" i="5"/>
  <c r="Q562" i="5"/>
  <c r="Q563" i="5"/>
  <c r="Q564" i="5"/>
  <c r="Q565" i="5"/>
  <c r="Q566" i="5"/>
  <c r="Q567" i="5"/>
  <c r="Q568" i="5"/>
  <c r="Q569" i="5"/>
  <c r="Q570" i="5"/>
  <c r="Q571" i="5"/>
  <c r="Q572" i="5"/>
  <c r="Q573" i="5"/>
  <c r="Q574" i="5"/>
  <c r="Q575" i="5"/>
  <c r="Q576" i="5"/>
  <c r="Q577" i="5"/>
  <c r="Q578" i="5"/>
  <c r="Q579" i="5"/>
  <c r="Q580" i="5"/>
  <c r="Q581" i="5"/>
  <c r="Q582" i="5"/>
  <c r="Q583" i="5"/>
  <c r="Q584" i="5"/>
  <c r="Q585" i="5"/>
  <c r="Q586" i="5"/>
  <c r="Q587" i="5"/>
  <c r="Q588" i="5"/>
  <c r="Q589" i="5"/>
  <c r="Q590" i="5"/>
  <c r="Q591" i="5"/>
  <c r="Q592" i="5"/>
  <c r="Q593" i="5"/>
  <c r="Q594" i="5"/>
  <c r="Q595" i="5"/>
  <c r="Q596" i="5"/>
  <c r="Q597" i="5"/>
  <c r="Q598" i="5"/>
  <c r="Q599" i="5"/>
  <c r="Q600" i="5"/>
  <c r="Q601" i="5"/>
  <c r="Q602" i="5"/>
  <c r="Q603" i="5"/>
  <c r="Q604" i="5"/>
  <c r="Q605" i="5"/>
  <c r="Q606" i="5"/>
  <c r="Q607" i="5"/>
  <c r="Q608" i="5"/>
  <c r="Q609" i="5"/>
  <c r="Q610" i="5"/>
  <c r="Q611" i="5"/>
  <c r="Q612" i="5"/>
  <c r="Q613" i="5"/>
  <c r="Q614" i="5"/>
  <c r="Q615" i="5"/>
  <c r="Q616" i="5"/>
  <c r="Q617" i="5"/>
  <c r="Q618" i="5"/>
  <c r="Q619" i="5"/>
  <c r="Q620" i="5"/>
  <c r="Q621" i="5"/>
  <c r="Q622" i="5"/>
  <c r="Q623" i="5"/>
  <c r="Q624" i="5"/>
  <c r="Q625" i="5"/>
  <c r="Q626" i="5"/>
  <c r="Q627" i="5"/>
  <c r="Q628" i="5"/>
  <c r="Q629" i="5"/>
  <c r="Q630" i="5"/>
  <c r="Q631" i="5"/>
  <c r="Q632" i="5"/>
  <c r="Q633" i="5"/>
  <c r="Q634" i="5"/>
  <c r="Q635" i="5"/>
  <c r="Q636" i="5"/>
  <c r="Q637" i="5"/>
  <c r="Q638" i="5"/>
  <c r="Q639" i="5"/>
  <c r="Q640" i="5"/>
  <c r="Q641" i="5"/>
  <c r="Q642" i="5"/>
  <c r="Q643" i="5"/>
  <c r="Q644" i="5"/>
  <c r="Q645" i="5"/>
  <c r="Q646" i="5"/>
  <c r="Q647" i="5"/>
  <c r="Q648" i="5"/>
  <c r="Q649" i="5"/>
  <c r="Q650" i="5"/>
  <c r="Q651" i="5"/>
  <c r="Q652" i="5"/>
  <c r="Q653" i="5"/>
  <c r="Q654" i="5"/>
  <c r="Q655" i="5"/>
  <c r="Q656" i="5"/>
  <c r="Q657" i="5"/>
  <c r="Q658" i="5"/>
  <c r="Q659" i="5"/>
  <c r="Q660" i="5"/>
  <c r="Q661" i="5"/>
  <c r="Q662" i="5"/>
  <c r="Q663" i="5"/>
  <c r="Q664" i="5"/>
  <c r="Q665" i="5"/>
  <c r="Q666" i="5"/>
  <c r="Q667" i="5"/>
  <c r="Q668" i="5"/>
  <c r="Q669" i="5"/>
  <c r="Q670" i="5"/>
  <c r="Q671" i="5"/>
  <c r="Q672" i="5"/>
  <c r="Q673" i="5"/>
  <c r="Q674" i="5"/>
  <c r="Q675" i="5"/>
  <c r="Q676" i="5"/>
  <c r="Q677" i="5"/>
  <c r="Q678" i="5"/>
  <c r="Q679" i="5"/>
  <c r="Q680" i="5"/>
  <c r="Q681" i="5"/>
  <c r="Q682" i="5"/>
  <c r="Q683" i="5"/>
  <c r="Q684" i="5"/>
  <c r="Q685" i="5"/>
  <c r="Q686" i="5"/>
  <c r="Q687" i="5"/>
  <c r="Q688" i="5"/>
  <c r="Q689" i="5"/>
  <c r="Q690" i="5"/>
  <c r="Q691" i="5"/>
  <c r="Q692" i="5"/>
  <c r="Q693" i="5"/>
  <c r="Q694" i="5"/>
  <c r="Q695" i="5"/>
  <c r="Q696" i="5"/>
  <c r="Q697" i="5"/>
  <c r="Q698" i="5"/>
  <c r="Q699" i="5"/>
  <c r="Q700" i="5"/>
  <c r="Q701" i="5"/>
  <c r="Q702" i="5"/>
  <c r="Q703" i="5"/>
  <c r="Q704" i="5"/>
  <c r="Q705" i="5"/>
  <c r="Q706" i="5"/>
  <c r="Q707" i="5"/>
  <c r="Q708" i="5"/>
  <c r="Q709" i="5"/>
  <c r="Q710" i="5"/>
  <c r="Q711" i="5"/>
  <c r="Q712" i="5"/>
  <c r="Q713" i="5"/>
  <c r="Q714" i="5"/>
  <c r="Q715" i="5"/>
  <c r="Q716" i="5"/>
  <c r="Q717" i="5"/>
  <c r="Q718" i="5"/>
  <c r="Q719" i="5"/>
  <c r="Q720" i="5"/>
  <c r="Q721" i="5"/>
  <c r="Q722" i="5"/>
  <c r="Q723" i="5"/>
  <c r="Q724" i="5"/>
  <c r="Q725" i="5"/>
  <c r="Q726" i="5"/>
  <c r="Q727" i="5"/>
  <c r="Q728" i="5"/>
  <c r="Q729" i="5"/>
  <c r="Q730" i="5"/>
  <c r="Q731" i="5"/>
  <c r="Q732" i="5"/>
  <c r="Q733" i="5"/>
  <c r="Q734" i="5"/>
  <c r="Q735" i="5"/>
  <c r="Q736" i="5"/>
  <c r="Q737" i="5"/>
  <c r="Q738" i="5"/>
  <c r="Q739" i="5"/>
  <c r="Q740" i="5"/>
  <c r="Q741" i="5"/>
  <c r="Q742" i="5"/>
  <c r="Q743" i="5"/>
  <c r="Q744" i="5"/>
  <c r="Q745" i="5"/>
  <c r="Q746" i="5"/>
  <c r="Q747" i="5"/>
  <c r="Q748" i="5"/>
  <c r="Q749" i="5"/>
  <c r="Q750" i="5"/>
  <c r="Q751" i="5"/>
  <c r="Q752" i="5"/>
  <c r="Q753" i="5"/>
  <c r="Q754" i="5"/>
  <c r="Q755" i="5"/>
  <c r="Q756" i="5"/>
  <c r="Q757" i="5"/>
  <c r="Q758" i="5"/>
  <c r="Q759" i="5"/>
  <c r="Q760" i="5"/>
  <c r="Q761" i="5"/>
  <c r="Q762" i="5"/>
  <c r="Q763" i="5"/>
  <c r="Q764" i="5"/>
  <c r="Q765" i="5"/>
  <c r="Q766" i="5"/>
  <c r="Q767" i="5"/>
  <c r="Q768" i="5"/>
  <c r="Q769" i="5"/>
  <c r="Q770" i="5"/>
  <c r="Q771" i="5"/>
  <c r="Q772" i="5"/>
  <c r="Q773" i="5"/>
  <c r="Q774" i="5"/>
  <c r="Q775" i="5"/>
  <c r="Q776" i="5"/>
  <c r="Q777" i="5"/>
  <c r="Q778" i="5"/>
  <c r="Q779" i="5"/>
  <c r="Q780" i="5"/>
  <c r="Q781" i="5"/>
  <c r="Q782" i="5"/>
  <c r="Q783" i="5"/>
  <c r="Q784" i="5"/>
  <c r="Q785" i="5"/>
  <c r="Q786" i="5"/>
  <c r="Q787" i="5"/>
  <c r="Q788" i="5"/>
  <c r="Q789" i="5"/>
  <c r="Q790" i="5"/>
  <c r="Q791" i="5"/>
  <c r="Q792" i="5"/>
  <c r="Q793" i="5"/>
  <c r="Q794" i="5"/>
  <c r="Q795" i="5"/>
  <c r="Q796" i="5"/>
  <c r="Q797" i="5"/>
  <c r="Q798" i="5"/>
  <c r="Q799" i="5"/>
  <c r="Q800" i="5"/>
  <c r="Q801" i="5"/>
  <c r="Q802" i="5"/>
  <c r="Q803" i="5"/>
  <c r="Q804" i="5"/>
  <c r="Q805" i="5"/>
  <c r="Q806" i="5"/>
  <c r="Q807" i="5"/>
  <c r="Q808" i="5"/>
  <c r="Q809" i="5"/>
  <c r="Q810" i="5"/>
  <c r="Q811" i="5"/>
  <c r="Q812" i="5"/>
  <c r="Q813" i="5"/>
  <c r="Q814" i="5"/>
  <c r="Q815" i="5"/>
  <c r="Q816" i="5"/>
  <c r="Q817" i="5"/>
  <c r="Q818" i="5"/>
  <c r="Q819" i="5"/>
  <c r="Q820" i="5"/>
  <c r="Q821" i="5"/>
  <c r="Q822" i="5"/>
  <c r="Q823" i="5"/>
  <c r="Q824" i="5"/>
  <c r="Q825" i="5"/>
  <c r="Q826" i="5"/>
  <c r="Q827" i="5"/>
  <c r="Q828" i="5"/>
  <c r="Q829" i="5"/>
  <c r="Q830" i="5"/>
  <c r="Q831" i="5"/>
  <c r="Q832" i="5"/>
  <c r="Q833" i="5"/>
  <c r="Q834" i="5"/>
  <c r="Q835" i="5"/>
  <c r="Q836" i="5"/>
  <c r="Q837" i="5"/>
  <c r="Q838" i="5"/>
  <c r="Q839" i="5"/>
  <c r="Q840" i="5"/>
  <c r="Q841" i="5"/>
  <c r="Q842" i="5"/>
  <c r="Q843" i="5"/>
  <c r="Q844" i="5"/>
  <c r="Q845" i="5"/>
  <c r="Q846" i="5"/>
  <c r="Q847" i="5"/>
  <c r="Q848" i="5"/>
  <c r="Q849" i="5"/>
  <c r="Q850" i="5"/>
  <c r="Q851" i="5"/>
  <c r="Q852" i="5"/>
  <c r="Q853" i="5"/>
  <c r="Q854" i="5"/>
  <c r="Q855" i="5"/>
  <c r="Q856" i="5"/>
  <c r="Q857" i="5"/>
  <c r="Q858" i="5"/>
  <c r="Q859" i="5"/>
  <c r="Q860" i="5"/>
  <c r="Q861" i="5"/>
  <c r="Q862" i="5"/>
  <c r="Q863" i="5"/>
  <c r="Q864" i="5"/>
  <c r="Q865" i="5"/>
  <c r="Q866" i="5"/>
  <c r="Q867" i="5"/>
  <c r="Q868" i="5"/>
  <c r="Q869" i="5"/>
  <c r="Q870" i="5"/>
  <c r="Q871" i="5"/>
  <c r="Q872" i="5"/>
  <c r="Q873" i="5"/>
  <c r="Q874" i="5"/>
  <c r="Q875" i="5"/>
  <c r="Q876" i="5"/>
  <c r="Q877" i="5"/>
  <c r="Q878" i="5"/>
  <c r="Q879" i="5"/>
  <c r="Q880" i="5"/>
  <c r="Q881" i="5"/>
  <c r="Q882" i="5"/>
  <c r="Q883" i="5"/>
  <c r="Q884" i="5"/>
  <c r="Q885" i="5"/>
  <c r="Q886" i="5"/>
  <c r="Q887" i="5"/>
  <c r="Q888" i="5"/>
  <c r="Q889" i="5"/>
  <c r="Q890" i="5"/>
  <c r="Q891" i="5"/>
  <c r="Q892" i="5"/>
  <c r="Q893" i="5"/>
  <c r="Q894" i="5"/>
  <c r="Q895" i="5"/>
  <c r="Q896" i="5"/>
  <c r="Q897" i="5"/>
  <c r="Q898" i="5"/>
  <c r="Q899" i="5"/>
  <c r="Q900" i="5"/>
  <c r="Q901" i="5"/>
  <c r="Q902" i="5"/>
  <c r="Q903" i="5"/>
  <c r="Q904" i="5"/>
  <c r="Q905" i="5"/>
  <c r="Q906" i="5"/>
  <c r="Q907" i="5"/>
  <c r="Q908" i="5"/>
  <c r="Q909" i="5"/>
  <c r="Q910" i="5"/>
  <c r="Q911" i="5"/>
  <c r="Q912" i="5"/>
  <c r="Q913" i="5"/>
  <c r="Q914" i="5"/>
  <c r="Q915" i="5"/>
  <c r="Q916" i="5"/>
  <c r="Q917" i="5"/>
  <c r="Q918" i="5"/>
  <c r="Q919" i="5"/>
  <c r="Q920" i="5"/>
  <c r="Q921" i="5"/>
  <c r="Q922" i="5"/>
  <c r="Q923" i="5"/>
  <c r="Q924" i="5"/>
  <c r="Q925" i="5"/>
  <c r="Q926" i="5"/>
  <c r="Q927" i="5"/>
  <c r="Q928" i="5"/>
  <c r="Q929" i="5"/>
  <c r="Q930" i="5"/>
  <c r="Q931" i="5"/>
  <c r="Q932" i="5"/>
  <c r="Q933" i="5"/>
  <c r="Q934" i="5"/>
  <c r="Q935" i="5"/>
  <c r="Q936" i="5"/>
  <c r="Q937" i="5"/>
  <c r="Q938" i="5"/>
  <c r="Q939" i="5"/>
  <c r="Q940" i="5"/>
  <c r="Q941" i="5"/>
  <c r="Q942" i="5"/>
  <c r="Q943" i="5"/>
  <c r="Q944" i="5"/>
  <c r="Q945" i="5"/>
  <c r="Q946" i="5"/>
  <c r="Q947" i="5"/>
  <c r="Q948" i="5"/>
  <c r="Q949" i="5"/>
  <c r="Q950" i="5"/>
  <c r="Q951" i="5"/>
  <c r="Q952" i="5"/>
  <c r="Q953" i="5"/>
  <c r="Q954" i="5"/>
  <c r="Q955" i="5"/>
  <c r="Q956" i="5"/>
  <c r="Q957" i="5"/>
  <c r="Q958" i="5"/>
  <c r="Q959" i="5"/>
  <c r="Q960" i="5"/>
  <c r="Q961" i="5"/>
  <c r="Q962" i="5"/>
  <c r="Q963" i="5"/>
  <c r="Q964" i="5"/>
  <c r="Q965" i="5"/>
  <c r="Q966" i="5"/>
  <c r="Q967" i="5"/>
  <c r="Q968" i="5"/>
  <c r="Q969" i="5"/>
  <c r="Q970" i="5"/>
  <c r="Q971" i="5"/>
  <c r="Q972" i="5"/>
  <c r="Q973" i="5"/>
  <c r="Q974" i="5"/>
  <c r="Q975" i="5"/>
  <c r="Q976" i="5"/>
  <c r="Q977" i="5"/>
  <c r="Q978" i="5"/>
  <c r="Q979" i="5"/>
  <c r="Q980" i="5"/>
  <c r="Q981" i="5"/>
  <c r="Q982" i="5"/>
  <c r="Q983" i="5"/>
  <c r="Q984" i="5"/>
  <c r="Q985" i="5"/>
  <c r="Q986" i="5"/>
  <c r="Q987" i="5"/>
  <c r="Q988" i="5"/>
  <c r="Q989" i="5"/>
  <c r="Q990" i="5"/>
  <c r="Q991" i="5"/>
  <c r="Q992" i="5"/>
  <c r="Q993" i="5"/>
  <c r="Q994" i="5"/>
  <c r="Q995" i="5"/>
  <c r="Q996" i="5"/>
  <c r="Q997" i="5"/>
  <c r="Q998" i="5"/>
  <c r="Q999" i="5"/>
  <c r="Q1000" i="5"/>
  <c r="Q1001" i="5"/>
  <c r="Q1002" i="5"/>
  <c r="Q1003" i="5"/>
  <c r="Q1004" i="5"/>
  <c r="Q1005" i="5"/>
  <c r="Q1006" i="5"/>
  <c r="Q1007" i="5"/>
  <c r="Q1008" i="5"/>
  <c r="Q1009" i="5"/>
  <c r="Q1010" i="5"/>
  <c r="Q1011" i="5"/>
  <c r="Q1012" i="5"/>
  <c r="Q1013" i="5"/>
  <c r="Q1014" i="5"/>
  <c r="Q1015" i="5"/>
  <c r="Q1016" i="5"/>
  <c r="Q1017" i="5"/>
  <c r="Q1018" i="5"/>
  <c r="Q1019" i="5"/>
  <c r="Q1020" i="5"/>
  <c r="Q1021" i="5"/>
  <c r="Q1022" i="5"/>
  <c r="Q1023" i="5"/>
  <c r="Q1024" i="5"/>
  <c r="Q1025" i="5"/>
  <c r="Q1026" i="5"/>
  <c r="Q1027" i="5"/>
  <c r="Q1028" i="5"/>
  <c r="Q1029" i="5"/>
  <c r="Q1030" i="5"/>
  <c r="Q1031" i="5"/>
  <c r="Q1032" i="5"/>
  <c r="Q1033" i="5"/>
  <c r="Q1034" i="5"/>
  <c r="Q1035" i="5"/>
  <c r="Q1036" i="5"/>
  <c r="Q1037" i="5"/>
  <c r="Q1038" i="5"/>
  <c r="Q1039" i="5"/>
  <c r="Q1040" i="5"/>
  <c r="Q1041" i="5"/>
  <c r="Q1042" i="5"/>
  <c r="Q1043" i="5"/>
  <c r="Q1044" i="5"/>
  <c r="Q1045" i="5"/>
  <c r="Q1046" i="5"/>
  <c r="Q1047" i="5"/>
  <c r="Q1048" i="5"/>
  <c r="Q1049" i="5"/>
  <c r="Q1050" i="5"/>
  <c r="Q1051" i="5"/>
  <c r="Q1052" i="5"/>
  <c r="Q1053" i="5"/>
  <c r="Q1054" i="5"/>
  <c r="Q1055" i="5"/>
  <c r="Q1056" i="5"/>
  <c r="Q1057" i="5"/>
  <c r="Q1058" i="5"/>
  <c r="Q1059" i="5"/>
  <c r="R1059" i="5" s="1"/>
  <c r="S1060" i="5" s="1"/>
  <c r="Q1060" i="5"/>
  <c r="Q1061" i="5"/>
  <c r="Q1062" i="5"/>
  <c r="Q1063" i="5"/>
  <c r="Q1064" i="5"/>
  <c r="Q1065" i="5"/>
  <c r="Q1066" i="5"/>
  <c r="Q1067" i="5"/>
  <c r="Q1068" i="5"/>
  <c r="Q1069" i="5"/>
  <c r="Q1070" i="5"/>
  <c r="Q1071" i="5"/>
  <c r="R1071" i="5" s="1"/>
  <c r="S1072" i="5" s="1"/>
  <c r="Q1072" i="5"/>
  <c r="Q1073" i="5"/>
  <c r="Q1074" i="5"/>
  <c r="Q1075" i="5"/>
  <c r="Q1076" i="5"/>
  <c r="Q1077" i="5"/>
  <c r="Q1078" i="5"/>
  <c r="Q1079" i="5"/>
  <c r="Q1080" i="5"/>
  <c r="Q1081" i="5"/>
  <c r="Q1082" i="5"/>
  <c r="Q1083" i="5"/>
  <c r="R1083" i="5" s="1"/>
  <c r="Q1084" i="5"/>
  <c r="Q1085" i="5"/>
  <c r="Q1086" i="5"/>
  <c r="Q1087" i="5"/>
  <c r="Q1088" i="5"/>
  <c r="Q1089" i="5"/>
  <c r="Q1090" i="5"/>
  <c r="Q1091" i="5"/>
  <c r="Q1092" i="5"/>
  <c r="Q1093" i="5"/>
  <c r="Q1094" i="5"/>
  <c r="Q1095" i="5"/>
  <c r="Q1096" i="5"/>
  <c r="Q1097" i="5"/>
  <c r="Q1098" i="5"/>
  <c r="Q1099" i="5"/>
  <c r="Q1100" i="5"/>
  <c r="Q1101" i="5"/>
  <c r="Q1102" i="5"/>
  <c r="Q1103" i="5"/>
  <c r="Q1104" i="5"/>
  <c r="Q1105" i="5"/>
  <c r="Q1106" i="5"/>
  <c r="Q1107" i="5"/>
  <c r="Q1108" i="5"/>
  <c r="Q1109" i="5"/>
  <c r="Q1110" i="5"/>
  <c r="Q1111" i="5"/>
  <c r="Q1112" i="5"/>
  <c r="Q1113" i="5"/>
  <c r="Q1114" i="5"/>
  <c r="Q1115" i="5"/>
  <c r="Q1116" i="5"/>
  <c r="Q1117" i="5"/>
  <c r="Q1118" i="5"/>
  <c r="Q1119" i="5"/>
  <c r="R1119" i="5" s="1"/>
  <c r="Q1120" i="5"/>
  <c r="Q1121" i="5"/>
  <c r="Q1122" i="5"/>
  <c r="Q1123" i="5"/>
  <c r="Q1124" i="5"/>
  <c r="Q1125" i="5"/>
  <c r="Q1126" i="5"/>
  <c r="Q1127" i="5"/>
  <c r="Q1128" i="5"/>
  <c r="Q1129" i="5"/>
  <c r="Q1130" i="5"/>
  <c r="Q1131" i="5"/>
  <c r="R1131" i="5" s="1"/>
  <c r="Q1132" i="5"/>
  <c r="Q1133" i="5"/>
  <c r="Q1134" i="5"/>
  <c r="Q1135" i="5"/>
  <c r="Q1136" i="5"/>
  <c r="Q1137" i="5"/>
  <c r="Q1138" i="5"/>
  <c r="Q1139" i="5"/>
  <c r="Q1140" i="5"/>
  <c r="Q1141" i="5"/>
  <c r="Q1142" i="5"/>
  <c r="Q1143" i="5"/>
  <c r="R1143" i="5" s="1"/>
  <c r="Q1144" i="5"/>
  <c r="Q1145" i="5"/>
  <c r="Q1146" i="5"/>
  <c r="Q1147" i="5"/>
  <c r="Q1148" i="5"/>
  <c r="Q1149" i="5"/>
  <c r="Q1150" i="5"/>
  <c r="Q1151" i="5"/>
  <c r="Q1152" i="5"/>
  <c r="Q1153" i="5"/>
  <c r="Q1154" i="5"/>
  <c r="Q1155" i="5"/>
  <c r="R1155" i="5" s="1"/>
  <c r="Q1156" i="5"/>
  <c r="Q1157" i="5"/>
  <c r="Q1158" i="5"/>
  <c r="Q1159" i="5"/>
  <c r="Q1160" i="5"/>
  <c r="Q1161" i="5"/>
  <c r="Q1162" i="5"/>
  <c r="Q1163" i="5"/>
  <c r="Q1164" i="5"/>
  <c r="Q1165" i="5"/>
  <c r="Q1166" i="5"/>
  <c r="Q1167" i="5"/>
  <c r="R1167" i="5" s="1"/>
  <c r="Q1168" i="5"/>
  <c r="Q1169" i="5"/>
  <c r="Q1170" i="5"/>
  <c r="Q1171" i="5"/>
  <c r="Q1172" i="5"/>
  <c r="Q1173" i="5"/>
  <c r="Q1174" i="5"/>
  <c r="Q1175" i="5"/>
  <c r="Q1176" i="5"/>
  <c r="Q1177" i="5"/>
  <c r="Q1178" i="5"/>
  <c r="Q1179" i="5"/>
  <c r="R1179" i="5" s="1"/>
  <c r="Q1180" i="5"/>
  <c r="Q1181" i="5"/>
  <c r="Q1182" i="5"/>
  <c r="Q1183" i="5"/>
  <c r="Q1184" i="5"/>
  <c r="Q1185" i="5"/>
  <c r="Q1186" i="5"/>
  <c r="Q1187" i="5"/>
  <c r="Q1188" i="5"/>
  <c r="Q1189" i="5"/>
  <c r="Q1190" i="5"/>
  <c r="Q1191" i="5"/>
  <c r="Q1192" i="5"/>
  <c r="Q1193" i="5"/>
  <c r="Q1194" i="5"/>
  <c r="Q1195" i="5"/>
  <c r="Q1196" i="5"/>
  <c r="Q1197" i="5"/>
  <c r="Q1198" i="5"/>
  <c r="Q1199" i="5"/>
  <c r="Q1200" i="5"/>
  <c r="Q1201" i="5"/>
  <c r="Q1202" i="5"/>
  <c r="Q1203" i="5"/>
  <c r="Q1204" i="5"/>
  <c r="Q1205" i="5"/>
  <c r="Q1206" i="5"/>
  <c r="Q1207" i="5"/>
  <c r="Q1208" i="5"/>
  <c r="Q1209" i="5"/>
  <c r="Q1210" i="5"/>
  <c r="Q1211" i="5"/>
  <c r="Q1212" i="5"/>
  <c r="Q1213" i="5"/>
  <c r="Q1214" i="5"/>
  <c r="Q1215" i="5"/>
  <c r="Q1216" i="5"/>
  <c r="Q1217" i="5"/>
  <c r="Q1218" i="5"/>
  <c r="Q1219" i="5"/>
  <c r="Q1220" i="5"/>
  <c r="Q1221" i="5"/>
  <c r="Q1222" i="5"/>
  <c r="Q1223" i="5"/>
  <c r="Q1224" i="5"/>
  <c r="Q1225" i="5"/>
  <c r="Q1226" i="5"/>
  <c r="Q1227" i="5"/>
  <c r="Q1228" i="5"/>
  <c r="Q1229" i="5"/>
  <c r="Q1230" i="5"/>
  <c r="Q1231" i="5"/>
  <c r="Q1232" i="5"/>
  <c r="Q1233" i="5"/>
  <c r="Q1234" i="5"/>
  <c r="Q1235" i="5"/>
  <c r="Q1236" i="5"/>
  <c r="Q1237" i="5"/>
  <c r="Q1238" i="5"/>
  <c r="Q1239" i="5"/>
  <c r="R1239" i="5" s="1"/>
  <c r="Q1240" i="5"/>
  <c r="Q1241" i="5"/>
  <c r="Q1242" i="5"/>
  <c r="Q1243" i="5"/>
  <c r="Q1244" i="5"/>
  <c r="Q1245" i="5"/>
  <c r="Q1246" i="5"/>
  <c r="Q1247" i="5"/>
  <c r="Q1248" i="5"/>
  <c r="Q1249" i="5"/>
  <c r="Q1250" i="5"/>
  <c r="Q1251" i="5"/>
  <c r="Q1252" i="5"/>
  <c r="Q1253" i="5"/>
  <c r="Q1254" i="5"/>
  <c r="Q1255" i="5"/>
  <c r="Q1256" i="5"/>
  <c r="Q1257" i="5"/>
  <c r="Q1258" i="5"/>
  <c r="Q1259" i="5"/>
  <c r="Q1260" i="5"/>
  <c r="Q1261" i="5"/>
  <c r="Q1262" i="5"/>
  <c r="Q1263" i="5"/>
  <c r="R1263" i="5" s="1"/>
  <c r="Q1264" i="5"/>
  <c r="Q1265" i="5"/>
  <c r="Q1266" i="5"/>
  <c r="Q1267" i="5"/>
  <c r="Q1268" i="5"/>
  <c r="Q1269" i="5"/>
  <c r="Q1270" i="5"/>
  <c r="Q1271" i="5"/>
  <c r="Q1272" i="5"/>
  <c r="Q1273" i="5"/>
  <c r="Q1274" i="5"/>
  <c r="Q1275" i="5"/>
  <c r="R1275" i="5" s="1"/>
  <c r="Q1276" i="5"/>
  <c r="Q1277" i="5"/>
  <c r="Q1278" i="5"/>
  <c r="Q1279" i="5"/>
  <c r="Q1280" i="5"/>
  <c r="Q1281" i="5"/>
  <c r="Q1282" i="5"/>
  <c r="Q1283" i="5"/>
  <c r="Q1284" i="5"/>
  <c r="Q1285" i="5"/>
  <c r="Q1286" i="5"/>
  <c r="Q1287" i="5"/>
  <c r="R1287" i="5" s="1"/>
  <c r="Q1288" i="5"/>
  <c r="Q1289" i="5"/>
  <c r="Q1290" i="5"/>
  <c r="Q1291" i="5"/>
  <c r="Q1292" i="5"/>
  <c r="Q1293" i="5"/>
  <c r="Q1294" i="5"/>
  <c r="Q1295" i="5"/>
  <c r="Q1296" i="5"/>
  <c r="Q1297" i="5"/>
  <c r="Q1298" i="5"/>
  <c r="Q1299" i="5"/>
  <c r="Q1300" i="5"/>
  <c r="Q1301" i="5"/>
  <c r="Q1302" i="5"/>
  <c r="Q1303" i="5"/>
  <c r="Q1304" i="5"/>
  <c r="Q1305" i="5"/>
  <c r="Q1306" i="5"/>
  <c r="Q1307" i="5"/>
  <c r="Q1308" i="5"/>
  <c r="Q1309" i="5"/>
  <c r="Q1310" i="5"/>
  <c r="Q1311" i="5"/>
  <c r="R1311" i="5" s="1"/>
  <c r="Q1312" i="5"/>
  <c r="Q1313" i="5"/>
  <c r="Q1314" i="5"/>
  <c r="Q1315" i="5"/>
  <c r="Q1316" i="5"/>
  <c r="Q1317" i="5"/>
  <c r="Q1318" i="5"/>
  <c r="Q1319" i="5"/>
  <c r="Q1320" i="5"/>
  <c r="Q1321" i="5"/>
  <c r="Q1322" i="5"/>
  <c r="Q1323" i="5"/>
  <c r="Q1324" i="5"/>
  <c r="Q1325" i="5"/>
  <c r="Q1326" i="5"/>
  <c r="Q1327" i="5"/>
  <c r="Q1328" i="5"/>
  <c r="Q1329" i="5"/>
  <c r="Q1330" i="5"/>
  <c r="Q1331" i="5"/>
  <c r="Q1332" i="5"/>
  <c r="Q1333" i="5"/>
  <c r="Q1334" i="5"/>
  <c r="Q1335" i="5"/>
  <c r="Q1336" i="5"/>
  <c r="Q1337" i="5"/>
  <c r="Q1338" i="5"/>
  <c r="Q1339" i="5"/>
  <c r="Q1340" i="5"/>
  <c r="Q1341" i="5"/>
  <c r="Q1342" i="5"/>
  <c r="Q1343" i="5"/>
  <c r="Q1344" i="5"/>
  <c r="Q1345" i="5"/>
  <c r="Q1346" i="5"/>
  <c r="Q1347" i="5"/>
  <c r="R1347" i="5" s="1"/>
  <c r="Q1348" i="5"/>
  <c r="Q1349" i="5"/>
  <c r="Q1350" i="5"/>
  <c r="Q1351" i="5"/>
  <c r="Q1352" i="5"/>
  <c r="Q1353" i="5"/>
  <c r="Q1354" i="5"/>
  <c r="Q1355" i="5"/>
  <c r="Q1356" i="5"/>
  <c r="Q1357" i="5"/>
  <c r="Q1358" i="5"/>
  <c r="Q1359" i="5"/>
  <c r="Q1360" i="5"/>
  <c r="Q1361" i="5"/>
  <c r="Q1362" i="5"/>
  <c r="Q1363" i="5"/>
  <c r="Q1364" i="5"/>
  <c r="Q1365" i="5"/>
  <c r="Q1366" i="5"/>
  <c r="Q1367" i="5"/>
  <c r="Q1368" i="5"/>
  <c r="Q1369" i="5"/>
  <c r="Q1370" i="5"/>
  <c r="Q1371" i="5"/>
  <c r="R1371" i="5" s="1"/>
  <c r="Q1372" i="5"/>
  <c r="Q1373" i="5"/>
  <c r="Q1374" i="5"/>
  <c r="Q1375" i="5"/>
  <c r="Q1376" i="5"/>
  <c r="Q1377" i="5"/>
  <c r="Q1378" i="5"/>
  <c r="Q1379" i="5"/>
  <c r="Q1380" i="5"/>
  <c r="Q1381" i="5"/>
  <c r="Q1382" i="5"/>
  <c r="Q1383" i="5"/>
  <c r="R1383" i="5" s="1"/>
  <c r="Q1384" i="5"/>
  <c r="Q1385" i="5"/>
  <c r="Q1386" i="5"/>
  <c r="Q1387" i="5"/>
  <c r="Q1388" i="5"/>
  <c r="Q1389" i="5"/>
  <c r="Q1390" i="5"/>
  <c r="Q1391" i="5"/>
  <c r="Q1392" i="5"/>
  <c r="Q1393" i="5"/>
  <c r="Q1394" i="5"/>
  <c r="Q1395" i="5"/>
  <c r="R1395" i="5" s="1"/>
  <c r="Q1396" i="5"/>
  <c r="Q1397" i="5"/>
  <c r="Q1398" i="5"/>
  <c r="Q1399" i="5"/>
  <c r="Q1400" i="5"/>
  <c r="Q1401" i="5"/>
  <c r="Q1402" i="5"/>
  <c r="Q1403" i="5"/>
  <c r="Q1404" i="5"/>
  <c r="Q1405" i="5"/>
  <c r="Q1406" i="5"/>
  <c r="Q1407" i="5"/>
  <c r="R1407" i="5" s="1"/>
  <c r="Q1408" i="5"/>
  <c r="Q1409" i="5"/>
  <c r="Q1410" i="5"/>
  <c r="Q1411" i="5"/>
  <c r="Q1412" i="5"/>
  <c r="Q1413" i="5"/>
  <c r="Q1414" i="5"/>
  <c r="Q1415" i="5"/>
  <c r="Q1416" i="5"/>
  <c r="Q1417" i="5"/>
  <c r="Q1418" i="5"/>
  <c r="Q1419" i="5"/>
  <c r="R1419" i="5" s="1"/>
  <c r="Q1420" i="5"/>
  <c r="Q1421" i="5"/>
  <c r="Q1422" i="5"/>
  <c r="Q1423" i="5"/>
  <c r="Q1424" i="5"/>
  <c r="Q1425" i="5"/>
  <c r="Q1426" i="5"/>
  <c r="Q1427" i="5"/>
  <c r="Q1428" i="5"/>
  <c r="Q1429" i="5"/>
  <c r="Q1430" i="5"/>
  <c r="Q1431" i="5"/>
  <c r="Q1432" i="5"/>
  <c r="Q1433" i="5"/>
  <c r="Q1434" i="5"/>
  <c r="Q1435" i="5"/>
  <c r="Q1436" i="5"/>
  <c r="Q1437" i="5"/>
  <c r="Q1438" i="5"/>
  <c r="Q1439" i="5"/>
  <c r="Q1440" i="5"/>
  <c r="Q1441" i="5"/>
  <c r="Q1442" i="5"/>
  <c r="Q1443" i="5"/>
  <c r="R1443" i="5" s="1"/>
  <c r="Q1444" i="5"/>
  <c r="Q1445" i="5"/>
  <c r="Q1446" i="5"/>
  <c r="Q1447" i="5"/>
  <c r="Q1448" i="5"/>
  <c r="Q1449" i="5"/>
  <c r="Q1450" i="5"/>
  <c r="Q1451" i="5"/>
  <c r="Q1452" i="5"/>
  <c r="Q1453" i="5"/>
  <c r="Q1454" i="5"/>
  <c r="Q1455" i="5"/>
  <c r="R1455" i="5" s="1"/>
  <c r="Q1456" i="5"/>
  <c r="Q1457" i="5"/>
  <c r="Q1458" i="5"/>
  <c r="Q1459" i="5"/>
  <c r="Q1460" i="5"/>
  <c r="Q1461" i="5"/>
  <c r="Q1462" i="5"/>
  <c r="Q1463" i="5"/>
  <c r="Q1464" i="5"/>
  <c r="Q1465" i="5"/>
  <c r="Q1466" i="5"/>
  <c r="Q1467" i="5"/>
  <c r="R1467" i="5" s="1"/>
  <c r="Q1468" i="5"/>
  <c r="Q1469" i="5"/>
  <c r="Q1470" i="5"/>
  <c r="Q1471" i="5"/>
  <c r="Q1472" i="5"/>
  <c r="Q1473" i="5"/>
  <c r="Q1474" i="5"/>
  <c r="Q1475" i="5"/>
  <c r="Q1476" i="5"/>
  <c r="Q1477" i="5"/>
  <c r="Q1478" i="5"/>
  <c r="Q1479" i="5"/>
  <c r="R1479" i="5" s="1"/>
  <c r="Q1480" i="5"/>
  <c r="Q1481" i="5"/>
  <c r="Q1482" i="5"/>
  <c r="Q1483" i="5"/>
  <c r="Q1484" i="5"/>
  <c r="Q1485" i="5"/>
  <c r="Q1486" i="5"/>
  <c r="Q1487" i="5"/>
  <c r="Q1488" i="5"/>
  <c r="Q1489" i="5"/>
  <c r="Q1490" i="5"/>
  <c r="Q1491" i="5"/>
  <c r="R1491" i="5" s="1"/>
  <c r="Q1492" i="5"/>
  <c r="Q1493" i="5"/>
  <c r="Q1494" i="5"/>
  <c r="Q1495" i="5"/>
  <c r="Q1496" i="5"/>
  <c r="Q1497" i="5"/>
  <c r="Q1498" i="5"/>
  <c r="Q1499" i="5"/>
  <c r="Q1500" i="5"/>
  <c r="Q1501" i="5"/>
  <c r="Q1502" i="5"/>
  <c r="Q1503" i="5"/>
  <c r="R1503" i="5" s="1"/>
  <c r="S1504" i="5" s="1"/>
  <c r="Q1504" i="5"/>
  <c r="Q1505" i="5"/>
  <c r="Q1506" i="5"/>
  <c r="Q1507" i="5"/>
  <c r="Q1508" i="5"/>
  <c r="Q1509" i="5"/>
  <c r="Q1510" i="5"/>
  <c r="Q1511" i="5"/>
  <c r="Q1512" i="5"/>
  <c r="Q1513" i="5"/>
  <c r="Q1514" i="5"/>
  <c r="Q1515" i="5"/>
  <c r="R1515" i="5" s="1"/>
  <c r="Q1516" i="5"/>
  <c r="Q1517" i="5"/>
  <c r="Q1518" i="5"/>
  <c r="Q1519" i="5"/>
  <c r="Q1520" i="5"/>
  <c r="Q1521" i="5"/>
  <c r="Q1522" i="5"/>
  <c r="Q1523" i="5"/>
  <c r="Q1524" i="5"/>
  <c r="Q1525" i="5"/>
  <c r="Q1526" i="5"/>
  <c r="Q1527" i="5"/>
  <c r="R1527" i="5" s="1"/>
  <c r="Q1528" i="5"/>
  <c r="Q1529" i="5"/>
  <c r="Q1530" i="5"/>
  <c r="Q1531" i="5"/>
  <c r="Q1532" i="5"/>
  <c r="Q1533" i="5"/>
  <c r="Q1534" i="5"/>
  <c r="Q1535" i="5"/>
  <c r="Q1536" i="5"/>
  <c r="Q1537" i="5"/>
  <c r="Q1538" i="5"/>
  <c r="Q1539" i="5"/>
  <c r="R1539" i="5" s="1"/>
  <c r="S1540" i="5" s="1"/>
  <c r="Q1540" i="5"/>
  <c r="Q1541" i="5"/>
  <c r="Q1542" i="5"/>
  <c r="Q1543" i="5"/>
  <c r="Q1544" i="5"/>
  <c r="Q1545" i="5"/>
  <c r="Q1546" i="5"/>
  <c r="Q1547" i="5"/>
  <c r="Q1548" i="5"/>
  <c r="Q1549" i="5"/>
  <c r="Q1550" i="5"/>
  <c r="Q1551" i="5"/>
  <c r="R1551" i="5" s="1"/>
  <c r="S1552" i="5" s="1"/>
  <c r="Q1552" i="5"/>
  <c r="Q1553" i="5"/>
  <c r="Q1554" i="5"/>
  <c r="Q1555" i="5"/>
  <c r="Q1556" i="5"/>
  <c r="Q1557" i="5"/>
  <c r="Q1558" i="5"/>
  <c r="Q1559" i="5"/>
  <c r="Q1560" i="5"/>
  <c r="Q1561" i="5"/>
  <c r="Q1562" i="5"/>
  <c r="Q1563" i="5"/>
  <c r="R1563" i="5" s="1"/>
  <c r="S1564" i="5" s="1"/>
  <c r="Q1564" i="5"/>
  <c r="Q1565" i="5"/>
  <c r="Q1566" i="5"/>
  <c r="Q1567" i="5"/>
  <c r="Q1568" i="5"/>
  <c r="Q1569" i="5"/>
  <c r="Q1570" i="5"/>
  <c r="Q1571" i="5"/>
  <c r="Q1572" i="5"/>
  <c r="Q1573" i="5"/>
  <c r="Q1574" i="5"/>
  <c r="Q1575" i="5"/>
  <c r="R1575" i="5" s="1"/>
  <c r="S1576" i="5" s="1"/>
  <c r="Q1576" i="5"/>
  <c r="Q1577" i="5"/>
  <c r="Q1578" i="5"/>
  <c r="Q1579" i="5"/>
  <c r="Q1580" i="5"/>
  <c r="Q1581" i="5"/>
  <c r="Q1582" i="5"/>
  <c r="Q1583" i="5"/>
  <c r="Q1584" i="5"/>
  <c r="Q1585" i="5"/>
  <c r="Q1586" i="5"/>
  <c r="Q1587" i="5"/>
  <c r="R1587" i="5" s="1"/>
  <c r="S1588" i="5" s="1"/>
  <c r="Q1588" i="5"/>
  <c r="Q1589" i="5"/>
  <c r="Q1590" i="5"/>
  <c r="Q1591" i="5"/>
  <c r="Q1592" i="5"/>
  <c r="Q1593" i="5"/>
  <c r="Q1594" i="5"/>
  <c r="Q1595" i="5"/>
  <c r="Q1596" i="5"/>
  <c r="Q1597" i="5"/>
  <c r="Q1598" i="5"/>
  <c r="Q1599" i="5"/>
  <c r="R1599" i="5" s="1"/>
  <c r="S1600" i="5" s="1"/>
  <c r="Q1600" i="5"/>
  <c r="Q1601" i="5"/>
  <c r="Q1602" i="5"/>
  <c r="Q1603" i="5"/>
  <c r="Q1604" i="5"/>
  <c r="Q1605" i="5"/>
  <c r="Q1606" i="5"/>
  <c r="Q1607" i="5"/>
  <c r="Q1608" i="5"/>
  <c r="Q1609" i="5"/>
  <c r="Q1610" i="5"/>
  <c r="Q1611" i="5"/>
  <c r="R1611" i="5" s="1"/>
  <c r="S1612" i="5" s="1"/>
  <c r="Q1612" i="5"/>
  <c r="Q1613" i="5"/>
  <c r="Q1614" i="5"/>
  <c r="Q1615" i="5"/>
  <c r="Q1616" i="5"/>
  <c r="Q1617" i="5"/>
  <c r="Q1618" i="5"/>
  <c r="Q1619" i="5"/>
  <c r="Q1620" i="5"/>
  <c r="Q1621" i="5"/>
  <c r="Q1622" i="5"/>
  <c r="Q1623" i="5"/>
  <c r="R1623" i="5" s="1"/>
  <c r="S1624" i="5" s="1"/>
  <c r="Q1624" i="5"/>
  <c r="Q1625" i="5"/>
  <c r="Q1626" i="5"/>
  <c r="Q1627" i="5"/>
  <c r="Q1628" i="5"/>
  <c r="Q1629" i="5"/>
  <c r="Q1630" i="5"/>
  <c r="Q1631" i="5"/>
  <c r="Q1632" i="5"/>
  <c r="Q1633" i="5"/>
  <c r="Q1634" i="5"/>
  <c r="Q1635" i="5"/>
  <c r="R1635" i="5" s="1"/>
  <c r="S1636" i="5" s="1"/>
  <c r="Q1636" i="5"/>
  <c r="Q1637" i="5"/>
  <c r="Q1638" i="5"/>
  <c r="Q1639" i="5"/>
  <c r="Q1640" i="5"/>
  <c r="Q1641" i="5"/>
  <c r="Q1642" i="5"/>
  <c r="Q1643" i="5"/>
  <c r="Q1644" i="5"/>
  <c r="Q1645" i="5"/>
  <c r="Q1646" i="5"/>
  <c r="Q1647" i="5"/>
  <c r="R1647" i="5" s="1"/>
  <c r="S1648" i="5" s="1"/>
  <c r="Q1648" i="5"/>
  <c r="Q1649" i="5"/>
  <c r="Q1650" i="5"/>
  <c r="Q1651" i="5"/>
  <c r="Q1652" i="5"/>
  <c r="Q1653" i="5"/>
  <c r="Q1654" i="5"/>
  <c r="Q1655" i="5"/>
  <c r="Q1656" i="5"/>
  <c r="Q1657" i="5"/>
  <c r="Q1658" i="5"/>
  <c r="Q1659" i="5"/>
  <c r="R1659" i="5" s="1"/>
  <c r="Q1660" i="5"/>
  <c r="Q1661" i="5"/>
  <c r="Q1662" i="5"/>
  <c r="Q1663" i="5"/>
  <c r="Q1664" i="5"/>
  <c r="Q1665" i="5"/>
  <c r="Q1666" i="5"/>
  <c r="Q1667" i="5"/>
  <c r="Q1668" i="5"/>
  <c r="Q1669" i="5"/>
  <c r="Q1670" i="5"/>
  <c r="Q1671" i="5"/>
  <c r="R1671" i="5" s="1"/>
  <c r="Q1672" i="5"/>
  <c r="Q1673" i="5"/>
  <c r="Q1674" i="5"/>
  <c r="Q1675" i="5"/>
  <c r="Q1676" i="5"/>
  <c r="Q1677" i="5"/>
  <c r="Q1678" i="5"/>
  <c r="Q1679" i="5"/>
  <c r="Q1680" i="5"/>
  <c r="Q1681" i="5"/>
  <c r="Q1682" i="5"/>
  <c r="Q1683" i="5"/>
  <c r="R1683" i="5" s="1"/>
  <c r="Q1684" i="5"/>
  <c r="Q1685" i="5"/>
  <c r="Q1686" i="5"/>
  <c r="Q1687" i="5"/>
  <c r="Q1688" i="5"/>
  <c r="Q1689" i="5"/>
  <c r="Q1690" i="5"/>
  <c r="Q1691" i="5"/>
  <c r="Q1692" i="5"/>
  <c r="Q1693" i="5"/>
  <c r="Q1694" i="5"/>
  <c r="Q1695" i="5"/>
  <c r="R1695" i="5" s="1"/>
  <c r="Q1696" i="5"/>
  <c r="Q1697" i="5"/>
  <c r="Q1698" i="5"/>
  <c r="Q1699" i="5"/>
  <c r="Q1700" i="5"/>
  <c r="Q1701" i="5"/>
  <c r="Q1702" i="5"/>
  <c r="Q1703" i="5"/>
  <c r="Q1704" i="5"/>
  <c r="Q1705" i="5"/>
  <c r="Q1706" i="5"/>
  <c r="Q1707" i="5"/>
  <c r="R1707" i="5" s="1"/>
  <c r="S1708" i="5" s="1"/>
  <c r="Q1708" i="5"/>
  <c r="Q1709" i="5"/>
  <c r="Q1710" i="5"/>
  <c r="Q1711" i="5"/>
  <c r="Q1712" i="5"/>
  <c r="Q1713" i="5"/>
  <c r="Q1714" i="5"/>
  <c r="Q1715" i="5"/>
  <c r="Q1716" i="5"/>
  <c r="Q1717" i="5"/>
  <c r="Q1718" i="5"/>
  <c r="Q1719" i="5"/>
  <c r="R1719" i="5" s="1"/>
  <c r="S1720" i="5" s="1"/>
  <c r="Q1720" i="5"/>
  <c r="Q1721" i="5"/>
  <c r="Q1722" i="5"/>
  <c r="Q1723" i="5"/>
  <c r="Q1724" i="5"/>
  <c r="Q1725" i="5"/>
  <c r="Q1726" i="5"/>
  <c r="Q1727" i="5"/>
  <c r="Q1728" i="5"/>
  <c r="Q1729" i="5"/>
  <c r="Q1730" i="5"/>
  <c r="Q1731" i="5"/>
  <c r="R1731" i="5" s="1"/>
  <c r="Q1732" i="5"/>
  <c r="Q1733" i="5"/>
  <c r="Q1734" i="5"/>
  <c r="Q1735" i="5"/>
  <c r="Q1736" i="5"/>
  <c r="Q1737" i="5"/>
  <c r="Q1738" i="5"/>
  <c r="Q1739" i="5"/>
  <c r="Q1740" i="5"/>
  <c r="Q1741" i="5"/>
  <c r="Q1742" i="5"/>
  <c r="Q1743" i="5"/>
  <c r="R1743" i="5" s="1"/>
  <c r="Q1744" i="5"/>
  <c r="Q1745" i="5"/>
  <c r="Q1746" i="5"/>
  <c r="Q1747" i="5"/>
  <c r="Q1748" i="5"/>
  <c r="Q1749" i="5"/>
  <c r="Q1750" i="5"/>
  <c r="Q1751" i="5"/>
  <c r="Q1752" i="5"/>
  <c r="Q1753" i="5"/>
  <c r="Q1754" i="5"/>
  <c r="Q1755" i="5"/>
  <c r="R1755" i="5" s="1"/>
  <c r="Q1756" i="5"/>
  <c r="Q1757" i="5"/>
  <c r="Q1758" i="5"/>
  <c r="Q1759" i="5"/>
  <c r="Q1760" i="5"/>
  <c r="Q1761" i="5"/>
  <c r="Q1762" i="5"/>
  <c r="Q1763" i="5"/>
  <c r="Q1764" i="5"/>
  <c r="Q1765" i="5"/>
  <c r="Q1766" i="5"/>
  <c r="Q1767" i="5"/>
  <c r="R1767" i="5" s="1"/>
  <c r="Q1768" i="5"/>
  <c r="Q1769" i="5"/>
  <c r="Q1770" i="5"/>
  <c r="Q1771" i="5"/>
  <c r="Q1772" i="5"/>
  <c r="Q1773" i="5"/>
  <c r="Q1774" i="5"/>
  <c r="Q1775" i="5"/>
  <c r="Q1776" i="5"/>
  <c r="Q1777" i="5"/>
  <c r="Q1778" i="5"/>
  <c r="Q1779" i="5"/>
  <c r="R1779" i="5" s="1"/>
  <c r="S1780" i="5" s="1"/>
  <c r="Q1780" i="5"/>
  <c r="Q1781" i="5"/>
  <c r="Q1782" i="5"/>
  <c r="Q1783" i="5"/>
  <c r="Q1784" i="5"/>
  <c r="Q1785" i="5"/>
  <c r="Q1786" i="5"/>
  <c r="Q1787" i="5"/>
  <c r="Q1788" i="5"/>
  <c r="Q1789" i="5"/>
  <c r="Q1790" i="5"/>
  <c r="Q1791" i="5"/>
  <c r="R1791" i="5" s="1"/>
  <c r="Q1792" i="5"/>
  <c r="Q1793" i="5"/>
  <c r="Q1794" i="5"/>
  <c r="Q1795" i="5"/>
  <c r="Q1796" i="5"/>
  <c r="Q1797" i="5"/>
  <c r="Q1798" i="5"/>
  <c r="Q1799" i="5"/>
  <c r="Q1800" i="5"/>
  <c r="Q1801" i="5"/>
  <c r="Q1802" i="5"/>
  <c r="Q1803" i="5"/>
  <c r="R1803" i="5" s="1"/>
  <c r="Q1804" i="5"/>
  <c r="Q1805" i="5"/>
  <c r="Q1806" i="5"/>
  <c r="Q1807" i="5"/>
  <c r="Q1808" i="5"/>
  <c r="Q1809" i="5"/>
  <c r="Q1810" i="5"/>
  <c r="Q1811" i="5"/>
  <c r="Q1812" i="5"/>
  <c r="Q1813" i="5"/>
  <c r="Q1814" i="5"/>
  <c r="Q1815" i="5"/>
  <c r="R1815" i="5" s="1"/>
  <c r="Q1816" i="5"/>
  <c r="Q1817" i="5"/>
  <c r="Q1818" i="5"/>
  <c r="Q1819" i="5"/>
  <c r="Q1820" i="5"/>
  <c r="Q1821" i="5"/>
  <c r="Q1822" i="5"/>
  <c r="Q1823" i="5"/>
  <c r="Q1824" i="5"/>
  <c r="Q1825" i="5"/>
  <c r="Q1826" i="5"/>
  <c r="Q1827" i="5"/>
  <c r="R1827" i="5" s="1"/>
  <c r="S1828" i="5" s="1"/>
  <c r="Q1828" i="5"/>
  <c r="Q1829" i="5"/>
  <c r="Q1830" i="5"/>
  <c r="Q1831" i="5"/>
  <c r="Q1832" i="5"/>
  <c r="Q1833" i="5"/>
  <c r="Q1834" i="5"/>
  <c r="Q1835" i="5"/>
  <c r="Q1836" i="5"/>
  <c r="Q1837" i="5"/>
  <c r="Q1838" i="5"/>
  <c r="Q1839" i="5"/>
  <c r="R1839" i="5" s="1"/>
  <c r="T1839" i="5" s="1"/>
  <c r="Q1840" i="5"/>
  <c r="Q1841" i="5"/>
  <c r="Q1842" i="5"/>
  <c r="Q1843" i="5"/>
  <c r="Q1844" i="5"/>
  <c r="Q1845" i="5"/>
  <c r="Q1846" i="5"/>
  <c r="Q1847" i="5"/>
  <c r="Q1848" i="5"/>
  <c r="Q1849" i="5"/>
  <c r="Q1850" i="5"/>
  <c r="Q1851" i="5"/>
  <c r="R1851" i="5" s="1"/>
  <c r="S1852" i="5" s="1"/>
  <c r="Q1852" i="5"/>
  <c r="Q1853" i="5"/>
  <c r="Q1854" i="5"/>
  <c r="Q1855" i="5"/>
  <c r="Q1856" i="5"/>
  <c r="Q1857" i="5"/>
  <c r="Q1858" i="5"/>
  <c r="Q1859" i="5"/>
  <c r="Q1860" i="5"/>
  <c r="Q1861" i="5"/>
  <c r="Q1862" i="5"/>
  <c r="Q1863" i="5"/>
  <c r="R1863" i="5" s="1"/>
  <c r="S1864" i="5" s="1"/>
  <c r="Q1864" i="5"/>
  <c r="Q1865" i="5"/>
  <c r="Q1866" i="5"/>
  <c r="Q1867" i="5"/>
  <c r="Q1868" i="5"/>
  <c r="Q1869" i="5"/>
  <c r="Q1870" i="5"/>
  <c r="Q1871" i="5"/>
  <c r="Q1872" i="5"/>
  <c r="Q1873" i="5"/>
  <c r="Q1874" i="5"/>
  <c r="Q1875" i="5"/>
  <c r="R1875" i="5" s="1"/>
  <c r="Q1876" i="5"/>
  <c r="Q1877" i="5"/>
  <c r="Q1878" i="5"/>
  <c r="Q1879" i="5"/>
  <c r="Q1880" i="5"/>
  <c r="Q1881" i="5"/>
  <c r="Q1882" i="5"/>
  <c r="Q1883" i="5"/>
  <c r="Q1884" i="5"/>
  <c r="Q1885" i="5"/>
  <c r="Q1886" i="5"/>
  <c r="Q1887" i="5"/>
  <c r="R1887" i="5" s="1"/>
  <c r="Q1888" i="5"/>
  <c r="Q1889" i="5"/>
  <c r="Q1890" i="5"/>
  <c r="Q1891" i="5"/>
  <c r="Q1892" i="5"/>
  <c r="Q1893" i="5"/>
  <c r="Q1894" i="5"/>
  <c r="Q1895" i="5"/>
  <c r="Q1896" i="5"/>
  <c r="Q1897" i="5"/>
  <c r="Q1898" i="5"/>
  <c r="Q1899" i="5"/>
  <c r="Q1900" i="5"/>
  <c r="Q1901" i="5"/>
  <c r="Q1902" i="5"/>
  <c r="Q1903" i="5"/>
  <c r="Q1904" i="5"/>
  <c r="Q1905" i="5"/>
  <c r="Q1906" i="5"/>
  <c r="Q1907" i="5"/>
  <c r="Q1908" i="5"/>
  <c r="Q1909" i="5"/>
  <c r="Q1910" i="5"/>
  <c r="Q1911" i="5"/>
  <c r="R1911" i="5" s="1"/>
  <c r="Q1912" i="5"/>
  <c r="Q1913" i="5"/>
  <c r="Q1914" i="5"/>
  <c r="Q1915" i="5"/>
  <c r="Q1916" i="5"/>
  <c r="Q1917" i="5"/>
  <c r="Q1918" i="5"/>
  <c r="Q1919" i="5"/>
  <c r="Q1920" i="5"/>
  <c r="Q1921" i="5"/>
  <c r="Q1922" i="5"/>
  <c r="Q1923" i="5"/>
  <c r="R1923" i="5" s="1"/>
  <c r="Q1924" i="5"/>
  <c r="Q1925" i="5"/>
  <c r="Q1926" i="5"/>
  <c r="Q1927" i="5"/>
  <c r="Q1928" i="5"/>
  <c r="Q1929" i="5"/>
  <c r="Q1930" i="5"/>
  <c r="Q1931" i="5"/>
  <c r="Q1932" i="5"/>
  <c r="Q1933" i="5"/>
  <c r="Q1934" i="5"/>
  <c r="Q1935" i="5"/>
  <c r="R1935" i="5" s="1"/>
  <c r="S1936" i="5" s="1"/>
  <c r="Q1936" i="5"/>
  <c r="Q1937" i="5"/>
  <c r="Q1938" i="5"/>
  <c r="Q1939" i="5"/>
  <c r="Q1940" i="5"/>
  <c r="Q1941" i="5"/>
  <c r="Q1942" i="5"/>
  <c r="Q1943" i="5"/>
  <c r="Q1944" i="5"/>
  <c r="Q1945" i="5"/>
  <c r="Q1946" i="5"/>
  <c r="Q1947" i="5"/>
  <c r="R1947" i="5" s="1"/>
  <c r="Q1948" i="5"/>
  <c r="Q1949" i="5"/>
  <c r="Q1950" i="5"/>
  <c r="Q1951" i="5"/>
  <c r="Q1952" i="5"/>
  <c r="Q1953" i="5"/>
  <c r="Q1954" i="5"/>
  <c r="Q1955" i="5"/>
  <c r="Q1956" i="5"/>
  <c r="Q1957" i="5"/>
  <c r="Q1958" i="5"/>
  <c r="Q1959" i="5"/>
  <c r="R1959" i="5" s="1"/>
  <c r="Q1960" i="5"/>
  <c r="Q1961" i="5"/>
  <c r="Q1962" i="5"/>
  <c r="Q1963" i="5"/>
  <c r="Q1964" i="5"/>
  <c r="Q1965" i="5"/>
  <c r="Q1966" i="5"/>
  <c r="Q1967" i="5"/>
  <c r="Q1968" i="5"/>
  <c r="Q1969" i="5"/>
  <c r="Q1970" i="5"/>
  <c r="Q1971" i="5"/>
  <c r="R1971" i="5" s="1"/>
  <c r="S1972" i="5" s="1"/>
  <c r="Q1972" i="5"/>
  <c r="Q1973" i="5"/>
  <c r="Q1974" i="5"/>
  <c r="Q1975" i="5"/>
  <c r="Q1976" i="5"/>
  <c r="Q1977" i="5"/>
  <c r="Q1978" i="5"/>
  <c r="Q1979" i="5"/>
  <c r="Q1980" i="5"/>
  <c r="Q1981" i="5"/>
  <c r="Q1982" i="5"/>
  <c r="Q1983" i="5"/>
  <c r="R1983" i="5" s="1"/>
  <c r="T1983" i="5" s="1"/>
  <c r="Q1984" i="5"/>
  <c r="Q1985" i="5"/>
  <c r="Q1986" i="5"/>
  <c r="Q1987" i="5"/>
  <c r="Q1988" i="5"/>
  <c r="Q1989" i="5"/>
  <c r="Q1990" i="5"/>
  <c r="Q1991" i="5"/>
  <c r="Q1992" i="5"/>
  <c r="Q1993" i="5"/>
  <c r="Q1994" i="5"/>
  <c r="Q1995" i="5"/>
  <c r="R1995" i="5" s="1"/>
  <c r="Q1996" i="5"/>
  <c r="Q1997" i="5"/>
  <c r="Q1998" i="5"/>
  <c r="Q1999" i="5"/>
  <c r="Q2000" i="5"/>
  <c r="Q2001" i="5"/>
  <c r="Q2002" i="5"/>
  <c r="Q2003" i="5"/>
  <c r="Q2004" i="5"/>
  <c r="Q2005" i="5"/>
  <c r="Q2006" i="5"/>
  <c r="Q2007" i="5"/>
  <c r="R2007" i="5" s="1"/>
  <c r="S2008" i="5" s="1"/>
  <c r="Q2008" i="5"/>
  <c r="Q2009" i="5"/>
  <c r="Q2010" i="5"/>
  <c r="Q2011" i="5"/>
  <c r="Q2012" i="5"/>
  <c r="Q2013" i="5"/>
  <c r="Q2014" i="5"/>
  <c r="Q2015" i="5"/>
  <c r="Q2016" i="5"/>
  <c r="Q2017" i="5"/>
  <c r="Q2018" i="5"/>
  <c r="Q2019" i="5"/>
  <c r="R2019" i="5" s="1"/>
  <c r="Q2020" i="5"/>
  <c r="Q2021" i="5"/>
  <c r="Q2022" i="5"/>
  <c r="Q2023" i="5"/>
  <c r="Q2024" i="5"/>
  <c r="Q2025" i="5"/>
  <c r="Q2026" i="5"/>
  <c r="Q2027" i="5"/>
  <c r="Q2028" i="5"/>
  <c r="Q2029" i="5"/>
  <c r="Q2030" i="5"/>
  <c r="Q2031" i="5"/>
  <c r="R2031" i="5" s="1"/>
  <c r="S2032" i="5" s="1"/>
  <c r="Q2032" i="5"/>
  <c r="Q2033" i="5"/>
  <c r="Q2034" i="5"/>
  <c r="Q2035" i="5"/>
  <c r="Q2036" i="5"/>
  <c r="Q2037" i="5"/>
  <c r="Q2038" i="5"/>
  <c r="Q2039" i="5"/>
  <c r="Q2040" i="5"/>
  <c r="Q2041" i="5"/>
  <c r="Q2042" i="5"/>
  <c r="Q2043" i="5"/>
  <c r="R2043" i="5" s="1"/>
  <c r="Q2044" i="5"/>
  <c r="Q2045" i="5"/>
  <c r="Q2046" i="5"/>
  <c r="Q2047" i="5"/>
  <c r="Q2048" i="5"/>
  <c r="Q2049" i="5"/>
  <c r="Q2050" i="5"/>
  <c r="Q2051" i="5"/>
  <c r="Q2052" i="5"/>
  <c r="Q2053" i="5"/>
  <c r="Q2054" i="5"/>
  <c r="Q2055" i="5"/>
  <c r="R2055" i="5" s="1"/>
  <c r="Q2056" i="5"/>
  <c r="Q2057" i="5"/>
  <c r="Q2058" i="5"/>
  <c r="Q2059" i="5"/>
  <c r="Q2060" i="5"/>
  <c r="Q2061" i="5"/>
  <c r="Q2062" i="5"/>
  <c r="Q2063" i="5"/>
  <c r="Q2064" i="5"/>
  <c r="Q2065" i="5"/>
  <c r="Q2066" i="5"/>
  <c r="Q2067" i="5"/>
  <c r="R2067" i="5" s="1"/>
  <c r="S2068" i="5" s="1"/>
  <c r="Q2068" i="5"/>
  <c r="Q2069" i="5"/>
  <c r="Q2070" i="5"/>
  <c r="Q2071" i="5"/>
  <c r="Q2072" i="5"/>
  <c r="Q2073" i="5"/>
  <c r="Q2074" i="5"/>
  <c r="Q2075" i="5"/>
  <c r="Q2076" i="5"/>
  <c r="Q2077" i="5"/>
  <c r="Q2078" i="5"/>
  <c r="Q2079" i="5"/>
  <c r="R2079" i="5" s="1"/>
  <c r="Q2080" i="5"/>
  <c r="Q2081" i="5"/>
  <c r="Q2082" i="5"/>
  <c r="Q2083" i="5"/>
  <c r="Q2084" i="5"/>
  <c r="Q2085" i="5"/>
  <c r="Q2086" i="5"/>
  <c r="Q2087" i="5"/>
  <c r="Q2088" i="5"/>
  <c r="Q2089" i="5"/>
  <c r="Q2090" i="5"/>
  <c r="Q2091" i="5"/>
  <c r="R2091" i="5" s="1"/>
  <c r="Q2092" i="5"/>
  <c r="Q2093" i="5"/>
  <c r="Q2094" i="5"/>
  <c r="Q2095" i="5"/>
  <c r="Q2096" i="5"/>
  <c r="Q2097" i="5"/>
  <c r="Q2098" i="5"/>
  <c r="Q2099" i="5"/>
  <c r="Q2100" i="5"/>
  <c r="Q2101" i="5"/>
  <c r="Q2102" i="5"/>
  <c r="Q2103" i="5"/>
  <c r="R2103" i="5" s="1"/>
  <c r="S2104" i="5" s="1"/>
  <c r="Q2104" i="5"/>
  <c r="Q2105" i="5"/>
  <c r="Q2106" i="5"/>
  <c r="Q2107" i="5"/>
  <c r="Q2108" i="5"/>
  <c r="Q2109" i="5"/>
  <c r="Q2110" i="5"/>
  <c r="Q2111" i="5"/>
  <c r="Q2112" i="5"/>
  <c r="Q2113" i="5"/>
  <c r="Q2114" i="5"/>
  <c r="Q2115" i="5"/>
  <c r="R2115" i="5" s="1"/>
  <c r="Q2116" i="5"/>
  <c r="Q2117" i="5"/>
  <c r="Q2118" i="5"/>
  <c r="R2118" i="5" s="1"/>
  <c r="S2119" i="5" s="1"/>
  <c r="Q2119" i="5"/>
  <c r="Q2120" i="5"/>
  <c r="Q2121" i="5"/>
  <c r="Q2122" i="5"/>
  <c r="Q2123" i="5"/>
  <c r="Q2124" i="5"/>
  <c r="R2124" i="5" s="1"/>
  <c r="S2125" i="5" s="1"/>
  <c r="Q2125" i="5"/>
  <c r="Q2126" i="5"/>
  <c r="Q2127" i="5"/>
  <c r="R2127" i="5" s="1"/>
  <c r="Q2128" i="5"/>
  <c r="Q2129" i="5"/>
  <c r="Q2130" i="5"/>
  <c r="R2130" i="5" s="1"/>
  <c r="Q2131" i="5"/>
  <c r="Q2132" i="5"/>
  <c r="R2132" i="5" s="1"/>
  <c r="S2133" i="5" s="1"/>
  <c r="Q2133" i="5"/>
  <c r="Q2134" i="5"/>
  <c r="Q2135" i="5"/>
  <c r="Q2136" i="5"/>
  <c r="R2136" i="5" s="1"/>
  <c r="Q2137" i="5"/>
  <c r="Q2138" i="5"/>
  <c r="Q2139" i="5"/>
  <c r="R2139" i="5" s="1"/>
  <c r="S2140" i="5" s="1"/>
  <c r="Q2140" i="5"/>
  <c r="Q2141" i="5"/>
  <c r="Q2142" i="5"/>
  <c r="R2142" i="5" s="1"/>
  <c r="S2143" i="5" s="1"/>
  <c r="Q2143" i="5"/>
  <c r="R2143" i="5" s="1"/>
  <c r="Q2144" i="5"/>
  <c r="Q2145" i="5"/>
  <c r="Q2146" i="5"/>
  <c r="Q2147" i="5"/>
  <c r="Q2148" i="5"/>
  <c r="R2148" i="5" s="1"/>
  <c r="S2149" i="5" s="1"/>
  <c r="Q2149" i="5"/>
  <c r="Q2150" i="5"/>
  <c r="Q2151" i="5"/>
  <c r="R2151" i="5" s="1"/>
  <c r="Q2152" i="5"/>
  <c r="Q2153" i="5"/>
  <c r="Q2154" i="5"/>
  <c r="Q2155" i="5"/>
  <c r="R2155" i="5" s="1"/>
  <c r="S2156" i="5" s="1"/>
  <c r="Q2156" i="5"/>
  <c r="Q2157" i="5"/>
  <c r="Q2158" i="5"/>
  <c r="Q2159" i="5"/>
  <c r="Q2160" i="5"/>
  <c r="Q2161" i="5"/>
  <c r="Q2162" i="5"/>
  <c r="Q2163" i="5"/>
  <c r="R2163" i="5" s="1"/>
  <c r="Q2164" i="5"/>
  <c r="Q2165" i="5"/>
  <c r="Q2166" i="5"/>
  <c r="Q2167" i="5"/>
  <c r="Q2168" i="5"/>
  <c r="Q2169" i="5"/>
  <c r="Q2170" i="5"/>
  <c r="Q2171" i="5"/>
  <c r="Q2172" i="5"/>
  <c r="Q2173" i="5"/>
  <c r="Q2174" i="5"/>
  <c r="Q2175" i="5"/>
  <c r="R2175" i="5" s="1"/>
  <c r="Q2176" i="5"/>
  <c r="Q2177" i="5"/>
  <c r="Q2178" i="5"/>
  <c r="R2178" i="5" s="1"/>
  <c r="Q2179" i="5"/>
  <c r="Q2180" i="5"/>
  <c r="Q2181" i="5"/>
  <c r="Q2182" i="5"/>
  <c r="Q2183" i="5"/>
  <c r="Q2184" i="5"/>
  <c r="Q2185" i="5"/>
  <c r="Q2186" i="5"/>
  <c r="Q2187" i="5"/>
  <c r="R2187" i="5" s="1"/>
  <c r="S2188" i="5" s="1"/>
  <c r="Q2188" i="5"/>
  <c r="Q2189" i="5"/>
  <c r="Q2190" i="5"/>
  <c r="Q2191" i="5"/>
  <c r="R2191" i="5" s="1"/>
  <c r="S2192" i="5" s="1"/>
  <c r="Q2192" i="5"/>
  <c r="Q2193" i="5"/>
  <c r="Q2194" i="5"/>
  <c r="Q2195" i="5"/>
  <c r="Q2196" i="5"/>
  <c r="Q2197" i="5"/>
  <c r="Q2198" i="5"/>
  <c r="Q2199" i="5"/>
  <c r="R2199" i="5" s="1"/>
  <c r="Q2200" i="5"/>
  <c r="Q2201" i="5"/>
  <c r="Q2202" i="5"/>
  <c r="Q2203" i="5"/>
  <c r="R2203" i="5" s="1"/>
  <c r="S2204" i="5" s="1"/>
  <c r="Q2204" i="5"/>
  <c r="Q2205" i="5"/>
  <c r="Q2206" i="5"/>
  <c r="Q2207" i="5"/>
  <c r="Q2208" i="5"/>
  <c r="Q2209" i="5"/>
  <c r="Q2210" i="5"/>
  <c r="Q2211" i="5"/>
  <c r="R2211" i="5" s="1"/>
  <c r="S2212" i="5" s="1"/>
  <c r="Q2212" i="5"/>
  <c r="Q2213" i="5"/>
  <c r="Q2214" i="5"/>
  <c r="Q2215" i="5"/>
  <c r="Q2216" i="5"/>
  <c r="R2216" i="5" s="1"/>
  <c r="S2217" i="5" s="1"/>
  <c r="T2217" i="5" s="1"/>
  <c r="Q2217" i="5"/>
  <c r="Q2218" i="5"/>
  <c r="Q2219" i="5"/>
  <c r="Q2220" i="5"/>
  <c r="R2220" i="5" s="1"/>
  <c r="Q2221" i="5"/>
  <c r="Q2222" i="5"/>
  <c r="Q2223" i="5"/>
  <c r="R2223" i="5" s="1"/>
  <c r="Q2224" i="5"/>
  <c r="Q2225" i="5"/>
  <c r="Q2226" i="5"/>
  <c r="Q2227" i="5"/>
  <c r="R2227" i="5" s="1"/>
  <c r="Q2228" i="5"/>
  <c r="Q2229" i="5"/>
  <c r="Q2230" i="5"/>
  <c r="Q2231" i="5"/>
  <c r="Q2232" i="5"/>
  <c r="Q2233" i="5"/>
  <c r="Q2234" i="5"/>
  <c r="Q2235" i="5"/>
  <c r="R2235" i="5" s="1"/>
  <c r="S2236" i="5" s="1"/>
  <c r="Q2236" i="5"/>
  <c r="Q2237" i="5"/>
  <c r="Q2238" i="5"/>
  <c r="R2238" i="5" s="1"/>
  <c r="S2239" i="5" s="1"/>
  <c r="Q2239" i="5"/>
  <c r="Q2240" i="5"/>
  <c r="Q2241" i="5"/>
  <c r="Q2242" i="5"/>
  <c r="Q2243" i="5"/>
  <c r="Q2244" i="5"/>
  <c r="Q2245" i="5"/>
  <c r="Q2246" i="5"/>
  <c r="Q2247" i="5"/>
  <c r="R2247" i="5" s="1"/>
  <c r="Q2248" i="5"/>
  <c r="Q2249" i="5"/>
  <c r="Q2250" i="5"/>
  <c r="Q2251" i="5"/>
  <c r="Q2252" i="5"/>
  <c r="R2252" i="5" s="1"/>
  <c r="Q2253" i="5"/>
  <c r="Q2254" i="5"/>
  <c r="Q2255" i="5"/>
  <c r="Q2256" i="5"/>
  <c r="Q2257" i="5"/>
  <c r="Q2258" i="5"/>
  <c r="Q2259" i="5"/>
  <c r="R2259" i="5" s="1"/>
  <c r="Q2260" i="5"/>
  <c r="Q2261" i="5"/>
  <c r="Q2262" i="5"/>
  <c r="R2262" i="5" s="1"/>
  <c r="Q2263" i="5"/>
  <c r="Q2264" i="5"/>
  <c r="Q2265" i="5"/>
  <c r="Q2266" i="5"/>
  <c r="Q2267" i="5"/>
  <c r="Q2268" i="5"/>
  <c r="Q2269" i="5"/>
  <c r="Q2270" i="5"/>
  <c r="Q2271" i="5"/>
  <c r="R2271" i="5" s="1"/>
  <c r="Q2272" i="5"/>
  <c r="Q2273" i="5"/>
  <c r="Q2274" i="5"/>
  <c r="R2274" i="5" s="1"/>
  <c r="Q2275" i="5"/>
  <c r="Q2276" i="5"/>
  <c r="Q2277" i="5"/>
  <c r="Q2278" i="5"/>
  <c r="Q2279" i="5"/>
  <c r="Q2280" i="5"/>
  <c r="R2280" i="5" s="1"/>
  <c r="S2281" i="5" s="1"/>
  <c r="Q2281" i="5"/>
  <c r="Q2282" i="5"/>
  <c r="Q2283" i="5"/>
  <c r="R2283" i="5" s="1"/>
  <c r="S2284" i="5" s="1"/>
  <c r="Q2284" i="5"/>
  <c r="Q2285" i="5"/>
  <c r="Q2286" i="5"/>
  <c r="R2286" i="5" s="1"/>
  <c r="T2286" i="5" s="1"/>
  <c r="Q2287" i="5"/>
  <c r="R2287" i="5" s="1"/>
  <c r="S2288" i="5" s="1"/>
  <c r="Q2288" i="5"/>
  <c r="R2288" i="5" s="1"/>
  <c r="Q2289" i="5"/>
  <c r="Q2290" i="5"/>
  <c r="Q2291" i="5"/>
  <c r="Q2292" i="5"/>
  <c r="Q2293" i="5"/>
  <c r="Q2294" i="5"/>
  <c r="Q2295" i="5"/>
  <c r="R2295" i="5" s="1"/>
  <c r="Q2296" i="5"/>
  <c r="Q2297" i="5"/>
  <c r="Q2298" i="5"/>
  <c r="Q2299" i="5"/>
  <c r="Q2300" i="5"/>
  <c r="R2300" i="5" s="1"/>
  <c r="S2301" i="5" s="1"/>
  <c r="T2301" i="5" s="1"/>
  <c r="Q2301" i="5"/>
  <c r="Q2302" i="5"/>
  <c r="Q2303" i="5"/>
  <c r="Q2304" i="5"/>
  <c r="Q2305" i="5"/>
  <c r="Q2306" i="5"/>
  <c r="Q2307" i="5"/>
  <c r="R2307" i="5" s="1"/>
  <c r="S2308" i="5" s="1"/>
  <c r="Q2308" i="5"/>
  <c r="Q2309" i="5"/>
  <c r="Q2310" i="5"/>
  <c r="R2310" i="5" s="1"/>
  <c r="Q2311" i="5"/>
  <c r="Q2312" i="5"/>
  <c r="R2312" i="5" s="1"/>
  <c r="Q2313" i="5"/>
  <c r="Q2314" i="5"/>
  <c r="Q2315" i="5"/>
  <c r="Q2316" i="5"/>
  <c r="Q2317" i="5"/>
  <c r="Q2318" i="5"/>
  <c r="Q2319" i="5"/>
  <c r="R2319" i="5" s="1"/>
  <c r="S2320" i="5" s="1"/>
  <c r="T2320" i="5" s="1"/>
  <c r="Q2320" i="5"/>
  <c r="Q2321" i="5"/>
  <c r="Q2322" i="5"/>
  <c r="Q2323" i="5"/>
  <c r="R2323" i="5" s="1"/>
  <c r="Q2324" i="5"/>
  <c r="Q2325" i="5"/>
  <c r="Q2326" i="5"/>
  <c r="Q2327" i="5"/>
  <c r="Q2328" i="5"/>
  <c r="Q2329" i="5"/>
  <c r="Q2330" i="5"/>
  <c r="Q2331" i="5"/>
  <c r="R2331" i="5" s="1"/>
  <c r="S2332" i="5" s="1"/>
  <c r="Q2332" i="5"/>
  <c r="Q2333" i="5"/>
  <c r="Q2334" i="5"/>
  <c r="Q2335" i="5"/>
  <c r="R2335" i="5" s="1"/>
  <c r="S2336" i="5" s="1"/>
  <c r="Q2336" i="5"/>
  <c r="Q2337" i="5"/>
  <c r="Q2338" i="5"/>
  <c r="Q2339" i="5"/>
  <c r="Q2340" i="5"/>
  <c r="Q2341" i="5"/>
  <c r="Q2342" i="5"/>
  <c r="Q2343" i="5"/>
  <c r="R2343" i="5" s="1"/>
  <c r="Q2344" i="5"/>
  <c r="Q2345" i="5"/>
  <c r="Q2346" i="5"/>
  <c r="R2346" i="5" s="1"/>
  <c r="S2347" i="5" s="1"/>
  <c r="T2347" i="5" s="1"/>
  <c r="Q2347" i="5"/>
  <c r="Q2348" i="5"/>
  <c r="Q2349" i="5"/>
  <c r="Q2350" i="5"/>
  <c r="Q2351" i="5"/>
  <c r="Q2352" i="5"/>
  <c r="R2352" i="5" s="1"/>
  <c r="S2353" i="5" s="1"/>
  <c r="Q2353" i="5"/>
  <c r="Q2354" i="5"/>
  <c r="Q2355" i="5"/>
  <c r="R2355" i="5" s="1"/>
  <c r="S2356" i="5" s="1"/>
  <c r="Q2356" i="5"/>
  <c r="Q2357" i="5"/>
  <c r="Q2358" i="5"/>
  <c r="R2358" i="5" s="1"/>
  <c r="S2359" i="5" s="1"/>
  <c r="Q2359" i="5"/>
  <c r="Q2360" i="5"/>
  <c r="R2360" i="5" s="1"/>
  <c r="S2361" i="5" s="1"/>
  <c r="Q2361" i="5"/>
  <c r="Q2362" i="5"/>
  <c r="Q2363" i="5"/>
  <c r="Q2364" i="5"/>
  <c r="Q2365" i="5"/>
  <c r="Q2366" i="5"/>
  <c r="Q2367" i="5"/>
  <c r="R2367" i="5" s="1"/>
  <c r="S2368" i="5" s="1"/>
  <c r="T2368" i="5" s="1"/>
  <c r="Q2368" i="5"/>
  <c r="Q2369" i="5"/>
  <c r="Q2370" i="5"/>
  <c r="R2370" i="5" s="1"/>
  <c r="S2371" i="5" s="1"/>
  <c r="T2371" i="5" s="1"/>
  <c r="Q2371" i="5"/>
  <c r="Q2372" i="5"/>
  <c r="Q2373" i="5"/>
  <c r="Q2374" i="5"/>
  <c r="Q2375" i="5"/>
  <c r="Q2376" i="5"/>
  <c r="Q2377" i="5"/>
  <c r="Q2378" i="5"/>
  <c r="Q2379" i="5"/>
  <c r="R2379" i="5" s="1"/>
  <c r="S2380" i="5" s="1"/>
  <c r="Q2380" i="5"/>
  <c r="Q2381" i="5"/>
  <c r="Q2382" i="5"/>
  <c r="R2382" i="5" s="1"/>
  <c r="Q2383" i="5"/>
  <c r="R2383" i="5" s="1"/>
  <c r="S2384" i="5" s="1"/>
  <c r="Q2384" i="5"/>
  <c r="Q2385" i="5"/>
  <c r="Q2386" i="5"/>
  <c r="Q2387" i="5"/>
  <c r="Q2388" i="5"/>
  <c r="R2388" i="5" s="1"/>
  <c r="S2389" i="5" s="1"/>
  <c r="T2389" i="5" s="1"/>
  <c r="Q2389" i="5"/>
  <c r="Q2390" i="5"/>
  <c r="Q2391" i="5"/>
  <c r="R2391" i="5" s="1"/>
  <c r="Q2392" i="5"/>
  <c r="Q2393" i="5"/>
  <c r="Q2394" i="5"/>
  <c r="R2394" i="5" s="1"/>
  <c r="S2395" i="5" s="1"/>
  <c r="Q2395" i="5"/>
  <c r="Q2396" i="5"/>
  <c r="Q2397" i="5"/>
  <c r="Q2398" i="5"/>
  <c r="Q2399" i="5"/>
  <c r="Q2400" i="5"/>
  <c r="Q2401" i="5"/>
  <c r="Q2402" i="5"/>
  <c r="Q2403" i="5"/>
  <c r="R2403" i="5" s="1"/>
  <c r="Q2404" i="5"/>
  <c r="R2404" i="5" s="1"/>
  <c r="Q2405" i="5"/>
  <c r="Q2406" i="5"/>
  <c r="R2406" i="5" s="1"/>
  <c r="Q2407" i="5"/>
  <c r="R2407" i="5" s="1"/>
  <c r="Q2408" i="5"/>
  <c r="R2408" i="5" s="1"/>
  <c r="S2409" i="5" s="1"/>
  <c r="Q2409" i="5"/>
  <c r="Q2410" i="5"/>
  <c r="Q2411" i="5"/>
  <c r="Q2412" i="5"/>
  <c r="R2412" i="5" s="1"/>
  <c r="S2413" i="5" s="1"/>
  <c r="Q2413" i="5"/>
  <c r="Q2414" i="5"/>
  <c r="Q2415" i="5"/>
  <c r="R2415" i="5" s="1"/>
  <c r="Q2416" i="5"/>
  <c r="Q2417" i="5"/>
  <c r="Q2418" i="5"/>
  <c r="Q2419" i="5"/>
  <c r="R2419" i="5" s="1"/>
  <c r="Q2420" i="5"/>
  <c r="R2420" i="5" s="1"/>
  <c r="Q2421" i="5"/>
  <c r="Q2422" i="5"/>
  <c r="R2422" i="5" s="1"/>
  <c r="S2423" i="5" s="1"/>
  <c r="Q2423" i="5"/>
  <c r="Q2424" i="5"/>
  <c r="R2424" i="5" s="1"/>
  <c r="S2425" i="5" s="1"/>
  <c r="Q2425" i="5"/>
  <c r="Q2426" i="5"/>
  <c r="Q2427" i="5"/>
  <c r="R2427" i="5" s="1"/>
  <c r="Q2428" i="5"/>
  <c r="R2428" i="5" s="1"/>
  <c r="Q2429" i="5"/>
  <c r="Q2430" i="5"/>
  <c r="R2430" i="5" s="1"/>
  <c r="S2431" i="5" s="1"/>
  <c r="Q2431" i="5"/>
  <c r="Q2432" i="5"/>
  <c r="R2432" i="5" s="1"/>
  <c r="Q2433" i="5"/>
  <c r="Q2434" i="5"/>
  <c r="Q2435" i="5"/>
  <c r="Q2436" i="5"/>
  <c r="Q2437" i="5"/>
  <c r="Q2438" i="5"/>
  <c r="Q2439" i="5"/>
  <c r="R2439" i="5" s="1"/>
  <c r="Q2440" i="5"/>
  <c r="Q2441" i="5"/>
  <c r="Q2442" i="5"/>
  <c r="Q2443" i="5"/>
  <c r="R2443" i="5" s="1"/>
  <c r="Q2444" i="5"/>
  <c r="R2444" i="5" s="1"/>
  <c r="S2445" i="5" s="1"/>
  <c r="T2445" i="5" s="1"/>
  <c r="Q2445" i="5"/>
  <c r="Q2446" i="5"/>
  <c r="R2446" i="5" s="1"/>
  <c r="Q2447" i="5"/>
  <c r="Q2448" i="5"/>
  <c r="R2448" i="5" s="1"/>
  <c r="S2449" i="5" s="1"/>
  <c r="Q2449" i="5"/>
  <c r="Q2450" i="5"/>
  <c r="Q2451" i="5"/>
  <c r="R2451" i="5" s="1"/>
  <c r="Q2452" i="5"/>
  <c r="R2452" i="5" s="1"/>
  <c r="S2453" i="5" s="1"/>
  <c r="Q2453" i="5"/>
  <c r="Q2454" i="5"/>
  <c r="R2454" i="5" s="1"/>
  <c r="S2455" i="5" s="1"/>
  <c r="Q2455" i="5"/>
  <c r="Q2456" i="5"/>
  <c r="Q2457" i="5"/>
  <c r="Q2458" i="5"/>
  <c r="Q2459" i="5"/>
  <c r="Q2460" i="5"/>
  <c r="Q2461" i="5"/>
  <c r="Q2462" i="5"/>
  <c r="Q2463" i="5"/>
  <c r="R2463" i="5" s="1"/>
  <c r="Q2464" i="5"/>
  <c r="Q2465" i="5"/>
  <c r="Q2466" i="5"/>
  <c r="R2466" i="5" s="1"/>
  <c r="S2467" i="5" s="1"/>
  <c r="Q2467" i="5"/>
  <c r="R2467" i="5" s="1"/>
  <c r="Q2468" i="5"/>
  <c r="Q2469" i="5"/>
  <c r="Q2470" i="5"/>
  <c r="R2470" i="5" s="1"/>
  <c r="S2471" i="5" s="1"/>
  <c r="Q2471" i="5"/>
  <c r="Q2472" i="5"/>
  <c r="R2472" i="5" s="1"/>
  <c r="S2473" i="5" s="1"/>
  <c r="T2473" i="5" s="1"/>
  <c r="Q2473" i="5"/>
  <c r="Q2474" i="5"/>
  <c r="Q2475" i="5"/>
  <c r="R2475" i="5" s="1"/>
  <c r="Q2476" i="5"/>
  <c r="Q2477" i="5"/>
  <c r="R2477" i="5" s="1"/>
  <c r="Q2478" i="5"/>
  <c r="Q2479" i="5"/>
  <c r="R2479" i="5" s="1"/>
  <c r="Q2480" i="5"/>
  <c r="R2480" i="5" s="1"/>
  <c r="S2481" i="5" s="1"/>
  <c r="Q2481" i="5"/>
  <c r="Q2482" i="5"/>
  <c r="R2482" i="5" s="1"/>
  <c r="S2483" i="5" s="1"/>
  <c r="Q2483" i="5"/>
  <c r="Q2484" i="5"/>
  <c r="R2484" i="5" s="1"/>
  <c r="S2485" i="5" s="1"/>
  <c r="T2485" i="5" s="1"/>
  <c r="Q2485" i="5"/>
  <c r="Q2486" i="5"/>
  <c r="Q2487" i="5"/>
  <c r="R2487" i="5" s="1"/>
  <c r="S2488" i="5" s="1"/>
  <c r="Q2488" i="5"/>
  <c r="R2488" i="5" s="1"/>
  <c r="Q2489" i="5"/>
  <c r="Q2490" i="5"/>
  <c r="R2490" i="5" s="1"/>
  <c r="S2491" i="5" s="1"/>
  <c r="Q2491" i="5"/>
  <c r="Q2492" i="5"/>
  <c r="R2492" i="5" s="1"/>
  <c r="Q2493" i="5"/>
  <c r="Q2494" i="5"/>
  <c r="Q2495" i="5"/>
  <c r="R2495" i="5" s="1"/>
  <c r="Q2496" i="5"/>
  <c r="Q2497" i="5"/>
  <c r="Q2498" i="5"/>
  <c r="Q2499" i="5"/>
  <c r="R2499" i="5" s="1"/>
  <c r="Q2500" i="5"/>
  <c r="R2500" i="5" s="1"/>
  <c r="S2501" i="5" s="1"/>
  <c r="Q2501" i="5"/>
  <c r="R2501" i="5" s="1"/>
  <c r="Q2502" i="5"/>
  <c r="R2502" i="5" s="1"/>
  <c r="S2503" i="5" s="1"/>
  <c r="Q2503" i="5"/>
  <c r="R2503" i="5" s="1"/>
  <c r="Q2504" i="5"/>
  <c r="Q2505" i="5"/>
  <c r="Q2506" i="5"/>
  <c r="R2506" i="5" s="1"/>
  <c r="Q2507" i="5"/>
  <c r="Q2508" i="5"/>
  <c r="R2508" i="5" s="1"/>
  <c r="S2509" i="5" s="1"/>
  <c r="T2509" i="5" s="1"/>
  <c r="Q2509" i="5"/>
  <c r="Q2510" i="5"/>
  <c r="Q2511" i="5"/>
  <c r="R2511" i="5" s="1"/>
  <c r="Q2512" i="5"/>
  <c r="Q2513" i="5"/>
  <c r="Q2514" i="5"/>
  <c r="R2514" i="5" s="1"/>
  <c r="S2515" i="5" s="1"/>
  <c r="Q2515" i="5"/>
  <c r="Q2516" i="5"/>
  <c r="R2516" i="5" s="1"/>
  <c r="S2517" i="5" s="1"/>
  <c r="Q2517" i="5"/>
  <c r="Q2518" i="5"/>
  <c r="R2518" i="5" s="1"/>
  <c r="S2519" i="5" s="1"/>
  <c r="Q2519" i="5"/>
  <c r="Q2520" i="5"/>
  <c r="R2520" i="5" s="1"/>
  <c r="S2521" i="5" s="1"/>
  <c r="T2521" i="5" s="1"/>
  <c r="Q2521" i="5"/>
  <c r="Q2522" i="5"/>
  <c r="Q2523" i="5"/>
  <c r="R2523" i="5" s="1"/>
  <c r="S2524" i="5" s="1"/>
  <c r="T2524" i="5" s="1"/>
  <c r="Q2524" i="5"/>
  <c r="Q2525" i="5"/>
  <c r="Q2526" i="5"/>
  <c r="R2526" i="5" s="1"/>
  <c r="S2527" i="5" s="1"/>
  <c r="Q2527" i="5"/>
  <c r="R2527" i="5" s="1"/>
  <c r="Q2528" i="5"/>
  <c r="Q2529" i="5"/>
  <c r="Q2530" i="5"/>
  <c r="Q2531" i="5"/>
  <c r="R2531" i="5" s="1"/>
  <c r="Q15" i="5"/>
  <c r="R2530" i="5"/>
  <c r="S2531" i="5" s="1"/>
  <c r="R2529" i="5"/>
  <c r="R2528" i="5"/>
  <c r="R2525" i="5"/>
  <c r="R2524" i="5"/>
  <c r="S2525" i="5" s="1"/>
  <c r="S2522" i="5"/>
  <c r="R2522" i="5"/>
  <c r="S2523" i="5" s="1"/>
  <c r="R2521" i="5"/>
  <c r="R2519" i="5"/>
  <c r="R2517" i="5"/>
  <c r="R2515" i="5"/>
  <c r="R2513" i="5"/>
  <c r="R2512" i="5"/>
  <c r="S2513" i="5" s="1"/>
  <c r="S2511" i="5"/>
  <c r="R2510" i="5"/>
  <c r="R2509" i="5"/>
  <c r="S2510" i="5" s="1"/>
  <c r="S2507" i="5"/>
  <c r="R2507" i="5"/>
  <c r="S2508" i="5" s="1"/>
  <c r="T2508" i="5" s="1"/>
  <c r="R2505" i="5"/>
  <c r="R2504" i="5"/>
  <c r="R2498" i="5"/>
  <c r="R2497" i="5"/>
  <c r="S2498" i="5" s="1"/>
  <c r="R2496" i="5"/>
  <c r="S2497" i="5" s="1"/>
  <c r="T2497" i="5" s="1"/>
  <c r="S2495" i="5"/>
  <c r="R2494" i="5"/>
  <c r="R2493" i="5"/>
  <c r="R2491" i="5"/>
  <c r="R2489" i="5"/>
  <c r="S2486" i="5"/>
  <c r="R2486" i="5"/>
  <c r="R2485" i="5"/>
  <c r="R2483" i="5"/>
  <c r="R2481" i="5"/>
  <c r="R2478" i="5"/>
  <c r="S2479" i="5" s="1"/>
  <c r="R2476" i="5"/>
  <c r="S2477" i="5" s="1"/>
  <c r="S2475" i="5"/>
  <c r="S2474" i="5"/>
  <c r="R2474" i="5"/>
  <c r="R2473" i="5"/>
  <c r="R2471" i="5"/>
  <c r="R2469" i="5"/>
  <c r="R2468" i="5"/>
  <c r="R2465" i="5"/>
  <c r="R2464" i="5"/>
  <c r="S2465" i="5" s="1"/>
  <c r="R2462" i="5"/>
  <c r="R2461" i="5"/>
  <c r="R2460" i="5"/>
  <c r="S2461" i="5" s="1"/>
  <c r="R2459" i="5"/>
  <c r="R2458" i="5"/>
  <c r="S2459" i="5" s="1"/>
  <c r="R2457" i="5"/>
  <c r="R2456" i="5"/>
  <c r="S2457" i="5" s="1"/>
  <c r="R2455" i="5"/>
  <c r="S2454" i="5"/>
  <c r="R2453" i="5"/>
  <c r="R2450" i="5"/>
  <c r="S2451" i="5" s="1"/>
  <c r="R2449" i="5"/>
  <c r="S2450" i="5" s="1"/>
  <c r="R2447" i="5"/>
  <c r="R2445" i="5"/>
  <c r="S2446" i="5" s="1"/>
  <c r="R2442" i="5"/>
  <c r="R2441" i="5"/>
  <c r="S2442" i="5" s="1"/>
  <c r="R2440" i="5"/>
  <c r="S2441" i="5" s="1"/>
  <c r="S2438" i="5"/>
  <c r="R2438" i="5"/>
  <c r="T2438" i="5" s="1"/>
  <c r="R2437" i="5"/>
  <c r="R2436" i="5"/>
  <c r="S2437" i="5" s="1"/>
  <c r="R2435" i="5"/>
  <c r="R2434" i="5"/>
  <c r="S2435" i="5" s="1"/>
  <c r="R2433" i="5"/>
  <c r="R2431" i="5"/>
  <c r="S2429" i="5"/>
  <c r="R2429" i="5"/>
  <c r="S2430" i="5" s="1"/>
  <c r="T2430" i="5" s="1"/>
  <c r="R2426" i="5"/>
  <c r="S2427" i="5" s="1"/>
  <c r="R2425" i="5"/>
  <c r="R2423" i="5"/>
  <c r="R2421" i="5"/>
  <c r="S2420" i="5"/>
  <c r="R2418" i="5"/>
  <c r="T2417" i="5"/>
  <c r="S2417" i="5"/>
  <c r="R2417" i="5"/>
  <c r="S2418" i="5" s="1"/>
  <c r="R2416" i="5"/>
  <c r="S2415" i="5"/>
  <c r="R2414" i="5"/>
  <c r="R2413" i="5"/>
  <c r="S2412" i="5"/>
  <c r="R2411" i="5"/>
  <c r="R2410" i="5"/>
  <c r="S2411" i="5" s="1"/>
  <c r="R2409" i="5"/>
  <c r="S2405" i="5"/>
  <c r="R2405" i="5"/>
  <c r="S2406" i="5" s="1"/>
  <c r="S2402" i="5"/>
  <c r="R2402" i="5"/>
  <c r="R2401" i="5"/>
  <c r="T2401" i="5" s="1"/>
  <c r="R2400" i="5"/>
  <c r="S2401" i="5" s="1"/>
  <c r="R2399" i="5"/>
  <c r="R2398" i="5"/>
  <c r="S2399" i="5" s="1"/>
  <c r="R2397" i="5"/>
  <c r="R2396" i="5"/>
  <c r="S2397" i="5" s="1"/>
  <c r="R2395" i="5"/>
  <c r="R2393" i="5"/>
  <c r="R2392" i="5"/>
  <c r="S2393" i="5" s="1"/>
  <c r="R2390" i="5"/>
  <c r="R2389" i="5"/>
  <c r="S2390" i="5" s="1"/>
  <c r="R2387" i="5"/>
  <c r="R2386" i="5"/>
  <c r="S2387" i="5" s="1"/>
  <c r="R2385" i="5"/>
  <c r="S2386" i="5" s="1"/>
  <c r="R2384" i="5"/>
  <c r="S2381" i="5"/>
  <c r="R2381" i="5"/>
  <c r="R2380" i="5"/>
  <c r="S2378" i="5"/>
  <c r="R2378" i="5"/>
  <c r="R2377" i="5"/>
  <c r="S2376" i="5"/>
  <c r="R2376" i="5"/>
  <c r="R2375" i="5"/>
  <c r="R2374" i="5"/>
  <c r="R2373" i="5"/>
  <c r="S2374" i="5" s="1"/>
  <c r="R2372" i="5"/>
  <c r="R2371" i="5"/>
  <c r="S2372" i="5" s="1"/>
  <c r="R2369" i="5"/>
  <c r="S2370" i="5" s="1"/>
  <c r="R2368" i="5"/>
  <c r="S2369" i="5" s="1"/>
  <c r="T2369" i="5" s="1"/>
  <c r="R2366" i="5"/>
  <c r="R2365" i="5"/>
  <c r="S2366" i="5" s="1"/>
  <c r="R2364" i="5"/>
  <c r="S2365" i="5" s="1"/>
  <c r="R2363" i="5"/>
  <c r="S2364" i="5" s="1"/>
  <c r="R2362" i="5"/>
  <c r="S2363" i="5" s="1"/>
  <c r="R2361" i="5"/>
  <c r="R2359" i="5"/>
  <c r="R2357" i="5"/>
  <c r="R2356" i="5"/>
  <c r="S2357" i="5" s="1"/>
  <c r="R2354" i="5"/>
  <c r="R2353" i="5"/>
  <c r="S2354" i="5" s="1"/>
  <c r="R2351" i="5"/>
  <c r="R2350" i="5"/>
  <c r="S2351" i="5" s="1"/>
  <c r="R2349" i="5"/>
  <c r="R2348" i="5"/>
  <c r="S2349" i="5" s="1"/>
  <c r="R2347" i="5"/>
  <c r="S2348" i="5" s="1"/>
  <c r="S2346" i="5"/>
  <c r="R2345" i="5"/>
  <c r="R2344" i="5"/>
  <c r="T2342" i="5"/>
  <c r="R2342" i="5"/>
  <c r="S2343" i="5" s="1"/>
  <c r="R2341" i="5"/>
  <c r="S2342" i="5" s="1"/>
  <c r="R2340" i="5"/>
  <c r="S2339" i="5"/>
  <c r="R2339" i="5"/>
  <c r="R2338" i="5"/>
  <c r="R2337" i="5"/>
  <c r="S2338" i="5" s="1"/>
  <c r="R2336" i="5"/>
  <c r="S2337" i="5" s="1"/>
  <c r="R2334" i="5"/>
  <c r="S2335" i="5" s="1"/>
  <c r="R2333" i="5"/>
  <c r="S2334" i="5" s="1"/>
  <c r="T2334" i="5" s="1"/>
  <c r="R2332" i="5"/>
  <c r="S2333" i="5" s="1"/>
  <c r="T2333" i="5" s="1"/>
  <c r="R2330" i="5"/>
  <c r="R2329" i="5"/>
  <c r="S2330" i="5" s="1"/>
  <c r="R2328" i="5"/>
  <c r="R2327" i="5"/>
  <c r="S2328" i="5" s="1"/>
  <c r="R2326" i="5"/>
  <c r="R2325" i="5"/>
  <c r="S2326" i="5" s="1"/>
  <c r="R2324" i="5"/>
  <c r="R2322" i="5"/>
  <c r="S2323" i="5" s="1"/>
  <c r="R2321" i="5"/>
  <c r="R2320" i="5"/>
  <c r="S2321" i="5" s="1"/>
  <c r="R2318" i="5"/>
  <c r="R2317" i="5"/>
  <c r="R2316" i="5"/>
  <c r="S2317" i="5" s="1"/>
  <c r="R2315" i="5"/>
  <c r="R2314" i="5"/>
  <c r="S2315" i="5" s="1"/>
  <c r="R2313" i="5"/>
  <c r="S2314" i="5" s="1"/>
  <c r="R2311" i="5"/>
  <c r="S2312" i="5" s="1"/>
  <c r="S2309" i="5"/>
  <c r="R2309" i="5"/>
  <c r="S2310" i="5" s="1"/>
  <c r="R2308" i="5"/>
  <c r="R2306" i="5"/>
  <c r="R2305" i="5"/>
  <c r="R2304" i="5"/>
  <c r="S2305" i="5" s="1"/>
  <c r="R2303" i="5"/>
  <c r="S2302" i="5"/>
  <c r="R2302" i="5"/>
  <c r="S2303" i="5" s="1"/>
  <c r="R2301" i="5"/>
  <c r="R2299" i="5"/>
  <c r="R2298" i="5"/>
  <c r="S2299" i="5" s="1"/>
  <c r="R2297" i="5"/>
  <c r="R2296" i="5"/>
  <c r="S2297" i="5" s="1"/>
  <c r="R2294" i="5"/>
  <c r="R2293" i="5"/>
  <c r="S2294" i="5" s="1"/>
  <c r="R2292" i="5"/>
  <c r="R2291" i="5"/>
  <c r="S2292" i="5" s="1"/>
  <c r="R2290" i="5"/>
  <c r="R2289" i="5"/>
  <c r="S2290" i="5" s="1"/>
  <c r="S2287" i="5"/>
  <c r="T2287" i="5" s="1"/>
  <c r="S2285" i="5"/>
  <c r="R2285" i="5"/>
  <c r="S2286" i="5" s="1"/>
  <c r="R2284" i="5"/>
  <c r="S2283" i="5"/>
  <c r="R2282" i="5"/>
  <c r="R2281" i="5"/>
  <c r="S2282" i="5" s="1"/>
  <c r="T2282" i="5" s="1"/>
  <c r="S2279" i="5"/>
  <c r="R2279" i="5"/>
  <c r="T2278" i="5"/>
  <c r="R2278" i="5"/>
  <c r="R2277" i="5"/>
  <c r="S2278" i="5" s="1"/>
  <c r="R2276" i="5"/>
  <c r="S2277" i="5" s="1"/>
  <c r="T2277" i="5" s="1"/>
  <c r="R2275" i="5"/>
  <c r="S2276" i="5" s="1"/>
  <c r="R2273" i="5"/>
  <c r="R2272" i="5"/>
  <c r="R2270" i="5"/>
  <c r="R2269" i="5"/>
  <c r="S2270" i="5" s="1"/>
  <c r="R2268" i="5"/>
  <c r="S2269" i="5" s="1"/>
  <c r="T2269" i="5" s="1"/>
  <c r="R2267" i="5"/>
  <c r="S2268" i="5" s="1"/>
  <c r="R2266" i="5"/>
  <c r="S2267" i="5" s="1"/>
  <c r="R2265" i="5"/>
  <c r="R2264" i="5"/>
  <c r="S2265" i="5" s="1"/>
  <c r="R2263" i="5"/>
  <c r="R2261" i="5"/>
  <c r="R2260" i="5"/>
  <c r="S2261" i="5" s="1"/>
  <c r="R2258" i="5"/>
  <c r="S2259" i="5" s="1"/>
  <c r="R2257" i="5"/>
  <c r="R2256" i="5"/>
  <c r="S2257" i="5" s="1"/>
  <c r="R2255" i="5"/>
  <c r="R2254" i="5"/>
  <c r="R2253" i="5"/>
  <c r="S2254" i="5" s="1"/>
  <c r="R2251" i="5"/>
  <c r="S2252" i="5" s="1"/>
  <c r="R2250" i="5"/>
  <c r="S2251" i="5" s="1"/>
  <c r="R2249" i="5"/>
  <c r="R2248" i="5"/>
  <c r="S2249" i="5" s="1"/>
  <c r="R2246" i="5"/>
  <c r="S2247" i="5" s="1"/>
  <c r="R2245" i="5"/>
  <c r="R2244" i="5"/>
  <c r="R2243" i="5"/>
  <c r="T2243" i="5" s="1"/>
  <c r="R2242" i="5"/>
  <c r="S2243" i="5" s="1"/>
  <c r="R2241" i="5"/>
  <c r="R2240" i="5"/>
  <c r="R2239" i="5"/>
  <c r="R2237" i="5"/>
  <c r="R2236" i="5"/>
  <c r="R2234" i="5"/>
  <c r="R2233" i="5"/>
  <c r="S2234" i="5" s="1"/>
  <c r="R2232" i="5"/>
  <c r="S2233" i="5" s="1"/>
  <c r="T2233" i="5" s="1"/>
  <c r="R2231" i="5"/>
  <c r="S2232" i="5" s="1"/>
  <c r="R2230" i="5"/>
  <c r="R2229" i="5"/>
  <c r="R2228" i="5"/>
  <c r="S2229" i="5" s="1"/>
  <c r="R2226" i="5"/>
  <c r="R2225" i="5"/>
  <c r="S2226" i="5" s="1"/>
  <c r="R2224" i="5"/>
  <c r="R2222" i="5"/>
  <c r="S2223" i="5" s="1"/>
  <c r="R2221" i="5"/>
  <c r="R2219" i="5"/>
  <c r="R2218" i="5"/>
  <c r="R2217" i="5"/>
  <c r="S2218" i="5" s="1"/>
  <c r="R2215" i="5"/>
  <c r="S2216" i="5" s="1"/>
  <c r="R2214" i="5"/>
  <c r="S2215" i="5" s="1"/>
  <c r="T2215" i="5" s="1"/>
  <c r="R2213" i="5"/>
  <c r="R2212" i="5"/>
  <c r="S2213" i="5" s="1"/>
  <c r="R2210" i="5"/>
  <c r="S2211" i="5" s="1"/>
  <c r="R2209" i="5"/>
  <c r="R2208" i="5"/>
  <c r="S2209" i="5" s="1"/>
  <c r="R2207" i="5"/>
  <c r="R2206" i="5"/>
  <c r="S2207" i="5" s="1"/>
  <c r="R2205" i="5"/>
  <c r="R2204" i="5"/>
  <c r="R2202" i="5"/>
  <c r="R2201" i="5"/>
  <c r="S2202" i="5" s="1"/>
  <c r="R2200" i="5"/>
  <c r="R2198" i="5"/>
  <c r="R2197" i="5"/>
  <c r="R2196" i="5"/>
  <c r="S2197" i="5" s="1"/>
  <c r="R2195" i="5"/>
  <c r="S2196" i="5" s="1"/>
  <c r="T2196" i="5" s="1"/>
  <c r="R2194" i="5"/>
  <c r="R2193" i="5"/>
  <c r="S2194" i="5" s="1"/>
  <c r="R2192" i="5"/>
  <c r="S2190" i="5"/>
  <c r="R2190" i="5"/>
  <c r="S2191" i="5" s="1"/>
  <c r="T2191" i="5" s="1"/>
  <c r="R2189" i="5"/>
  <c r="R2188" i="5"/>
  <c r="R2186" i="5"/>
  <c r="R2185" i="5"/>
  <c r="R2184" i="5"/>
  <c r="S2185" i="5" s="1"/>
  <c r="R2183" i="5"/>
  <c r="R2182" i="5"/>
  <c r="S2183" i="5" s="1"/>
  <c r="R2181" i="5"/>
  <c r="R2180" i="5"/>
  <c r="R2179" i="5"/>
  <c r="S2180" i="5" s="1"/>
  <c r="R2177" i="5"/>
  <c r="S2178" i="5" s="1"/>
  <c r="R2176" i="5"/>
  <c r="R2174" i="5"/>
  <c r="S2175" i="5" s="1"/>
  <c r="R2173" i="5"/>
  <c r="R2172" i="5"/>
  <c r="S2171" i="5"/>
  <c r="R2171" i="5"/>
  <c r="R2170" i="5"/>
  <c r="R2169" i="5"/>
  <c r="R2168" i="5"/>
  <c r="S2169" i="5" s="1"/>
  <c r="R2167" i="5"/>
  <c r="S2168" i="5" s="1"/>
  <c r="R2166" i="5"/>
  <c r="S2167" i="5" s="1"/>
  <c r="S2165" i="5"/>
  <c r="R2165" i="5"/>
  <c r="R2164" i="5"/>
  <c r="R2162" i="5"/>
  <c r="S2163" i="5" s="1"/>
  <c r="R2161" i="5"/>
  <c r="R2160" i="5"/>
  <c r="S2161" i="5" s="1"/>
  <c r="R2159" i="5"/>
  <c r="R2158" i="5"/>
  <c r="R2157" i="5"/>
  <c r="S2158" i="5" s="1"/>
  <c r="R2156" i="5"/>
  <c r="R2154" i="5"/>
  <c r="S2155" i="5" s="1"/>
  <c r="R2153" i="5"/>
  <c r="R2152" i="5"/>
  <c r="S2153" i="5" s="1"/>
  <c r="R2150" i="5"/>
  <c r="S2151" i="5" s="1"/>
  <c r="R2149" i="5"/>
  <c r="S2147" i="5"/>
  <c r="R2147" i="5"/>
  <c r="S2146" i="5"/>
  <c r="T2146" i="5" s="1"/>
  <c r="R2146" i="5"/>
  <c r="R2145" i="5"/>
  <c r="R2144" i="5"/>
  <c r="S2145" i="5" s="1"/>
  <c r="R2141" i="5"/>
  <c r="R2140" i="5"/>
  <c r="R2138" i="5"/>
  <c r="R2137" i="5"/>
  <c r="S2138" i="5" s="1"/>
  <c r="R2135" i="5"/>
  <c r="R2134" i="5"/>
  <c r="S2135" i="5" s="1"/>
  <c r="R2133" i="5"/>
  <c r="S2131" i="5"/>
  <c r="R2131" i="5"/>
  <c r="S2132" i="5" s="1"/>
  <c r="R2129" i="5"/>
  <c r="R2128" i="5"/>
  <c r="S2129" i="5" s="1"/>
  <c r="S2126" i="5"/>
  <c r="R2126" i="5"/>
  <c r="S2127" i="5" s="1"/>
  <c r="R2125" i="5"/>
  <c r="R2123" i="5"/>
  <c r="R2122" i="5"/>
  <c r="R2121" i="5"/>
  <c r="S2122" i="5" s="1"/>
  <c r="R2120" i="5"/>
  <c r="R2119" i="5"/>
  <c r="R2117" i="5"/>
  <c r="R2116" i="5"/>
  <c r="S2117" i="5" s="1"/>
  <c r="R2114" i="5"/>
  <c r="S2115" i="5" s="1"/>
  <c r="R2113" i="5"/>
  <c r="R2112" i="5"/>
  <c r="S2113" i="5" s="1"/>
  <c r="R2111" i="5"/>
  <c r="R2110" i="5"/>
  <c r="S2111" i="5" s="1"/>
  <c r="R2109" i="5"/>
  <c r="T2109" i="5" s="1"/>
  <c r="S2108" i="5"/>
  <c r="T2108" i="5" s="1"/>
  <c r="R2108" i="5"/>
  <c r="S2109" i="5" s="1"/>
  <c r="R2107" i="5"/>
  <c r="R2106" i="5"/>
  <c r="S2107" i="5" s="1"/>
  <c r="R2105" i="5"/>
  <c r="R2104" i="5"/>
  <c r="R2102" i="5"/>
  <c r="R2101" i="5"/>
  <c r="S2102" i="5" s="1"/>
  <c r="R2100" i="5"/>
  <c r="S2099" i="5"/>
  <c r="R2099" i="5"/>
  <c r="R2098" i="5"/>
  <c r="R2097" i="5"/>
  <c r="R2096" i="5"/>
  <c r="S2097" i="5" s="1"/>
  <c r="R2095" i="5"/>
  <c r="R2094" i="5"/>
  <c r="S2095" i="5" s="1"/>
  <c r="R2093" i="5"/>
  <c r="R2092" i="5"/>
  <c r="S2093" i="5" s="1"/>
  <c r="R2090" i="5"/>
  <c r="S2089" i="5"/>
  <c r="R2089" i="5"/>
  <c r="T2089" i="5" s="1"/>
  <c r="R2088" i="5"/>
  <c r="R2087" i="5"/>
  <c r="S2086" i="5"/>
  <c r="R2086" i="5"/>
  <c r="R2085" i="5"/>
  <c r="R2084" i="5"/>
  <c r="R2083" i="5"/>
  <c r="S2084" i="5" s="1"/>
  <c r="R2082" i="5"/>
  <c r="S2083" i="5" s="1"/>
  <c r="R2081" i="5"/>
  <c r="R2080" i="5"/>
  <c r="S2081" i="5" s="1"/>
  <c r="R2078" i="5"/>
  <c r="S2079" i="5" s="1"/>
  <c r="R2077" i="5"/>
  <c r="R2076" i="5"/>
  <c r="R2075" i="5"/>
  <c r="R2074" i="5"/>
  <c r="S2075" i="5" s="1"/>
  <c r="R2073" i="5"/>
  <c r="R2072" i="5"/>
  <c r="S2073" i="5" s="1"/>
  <c r="R2071" i="5"/>
  <c r="R2070" i="5"/>
  <c r="R2069" i="5"/>
  <c r="S2070" i="5" s="1"/>
  <c r="R2068" i="5"/>
  <c r="R2066" i="5"/>
  <c r="S2067" i="5" s="1"/>
  <c r="S2065" i="5"/>
  <c r="R2065" i="5"/>
  <c r="S2066" i="5" s="1"/>
  <c r="S2064" i="5"/>
  <c r="R2064" i="5"/>
  <c r="R2063" i="5"/>
  <c r="R2062" i="5"/>
  <c r="R2061" i="5"/>
  <c r="R2060" i="5"/>
  <c r="R2059" i="5"/>
  <c r="S2058" i="5"/>
  <c r="R2058" i="5"/>
  <c r="R2057" i="5"/>
  <c r="R2056" i="5"/>
  <c r="S2057" i="5" s="1"/>
  <c r="S2055" i="5"/>
  <c r="R2054" i="5"/>
  <c r="R2053" i="5"/>
  <c r="R2052" i="5"/>
  <c r="R2051" i="5"/>
  <c r="R2050" i="5"/>
  <c r="R2049" i="5"/>
  <c r="S2050" i="5" s="1"/>
  <c r="R2048" i="5"/>
  <c r="R2047" i="5"/>
  <c r="S2048" i="5" s="1"/>
  <c r="S2046" i="5"/>
  <c r="R2046" i="5"/>
  <c r="R2045" i="5"/>
  <c r="R2044" i="5"/>
  <c r="R2042" i="5"/>
  <c r="R2041" i="5"/>
  <c r="R2040" i="5"/>
  <c r="R2039" i="5"/>
  <c r="R2038" i="5"/>
  <c r="R2037" i="5"/>
  <c r="R2036" i="5"/>
  <c r="S2037" i="5" s="1"/>
  <c r="R2035" i="5"/>
  <c r="R2034" i="5"/>
  <c r="S2033" i="5"/>
  <c r="R2033" i="5"/>
  <c r="S2034" i="5" s="1"/>
  <c r="R2032" i="5"/>
  <c r="R2030" i="5"/>
  <c r="S2031" i="5" s="1"/>
  <c r="R2029" i="5"/>
  <c r="R2028" i="5"/>
  <c r="S2029" i="5" s="1"/>
  <c r="S2027" i="5"/>
  <c r="R2027" i="5"/>
  <c r="R2026" i="5"/>
  <c r="S2025" i="5"/>
  <c r="R2025" i="5"/>
  <c r="R2024" i="5"/>
  <c r="R2023" i="5"/>
  <c r="R2022" i="5"/>
  <c r="S2023" i="5" s="1"/>
  <c r="R2021" i="5"/>
  <c r="R2020" i="5"/>
  <c r="S2021" i="5" s="1"/>
  <c r="S2019" i="5"/>
  <c r="R2018" i="5"/>
  <c r="S2017" i="5"/>
  <c r="R2017" i="5"/>
  <c r="S2016" i="5"/>
  <c r="R2016" i="5"/>
  <c r="R2015" i="5"/>
  <c r="R2014" i="5"/>
  <c r="R2013" i="5"/>
  <c r="R2012" i="5"/>
  <c r="S2013" i="5" s="1"/>
  <c r="R2011" i="5"/>
  <c r="R2010" i="5"/>
  <c r="T2010" i="5" s="1"/>
  <c r="R2009" i="5"/>
  <c r="S2010" i="5" s="1"/>
  <c r="R2008" i="5"/>
  <c r="R2006" i="5"/>
  <c r="S2007" i="5" s="1"/>
  <c r="R2005" i="5"/>
  <c r="R2004" i="5"/>
  <c r="S2005" i="5" s="1"/>
  <c r="R2003" i="5"/>
  <c r="R2002" i="5"/>
  <c r="R2001" i="5"/>
  <c r="R2000" i="5"/>
  <c r="S2001" i="5" s="1"/>
  <c r="R1999" i="5"/>
  <c r="T1999" i="5" s="1"/>
  <c r="R1998" i="5"/>
  <c r="S1999" i="5" s="1"/>
  <c r="R1997" i="5"/>
  <c r="R1996" i="5"/>
  <c r="S1997" i="5" s="1"/>
  <c r="R1994" i="5"/>
  <c r="S1995" i="5" s="1"/>
  <c r="R1993" i="5"/>
  <c r="R1992" i="5"/>
  <c r="R1991" i="5"/>
  <c r="S1992" i="5" s="1"/>
  <c r="R1990" i="5"/>
  <c r="R1989" i="5"/>
  <c r="S1990" i="5" s="1"/>
  <c r="S1988" i="5"/>
  <c r="R1988" i="5"/>
  <c r="R1987" i="5"/>
  <c r="R1986" i="5"/>
  <c r="R1985" i="5"/>
  <c r="R1984" i="5"/>
  <c r="R1982" i="5"/>
  <c r="S1983" i="5" s="1"/>
  <c r="R1981" i="5"/>
  <c r="R1980" i="5"/>
  <c r="R1979" i="5"/>
  <c r="R1978" i="5"/>
  <c r="R1977" i="5"/>
  <c r="S1978" i="5" s="1"/>
  <c r="R1976" i="5"/>
  <c r="S1977" i="5" s="1"/>
  <c r="R1975" i="5"/>
  <c r="R1974" i="5"/>
  <c r="T1974" i="5" s="1"/>
  <c r="S1973" i="5"/>
  <c r="T1973" i="5" s="1"/>
  <c r="R1973" i="5"/>
  <c r="S1974" i="5" s="1"/>
  <c r="R1972" i="5"/>
  <c r="R1970" i="5"/>
  <c r="S1971" i="5" s="1"/>
  <c r="R1969" i="5"/>
  <c r="S1970" i="5" s="1"/>
  <c r="T1970" i="5" s="1"/>
  <c r="R1968" i="5"/>
  <c r="S1969" i="5" s="1"/>
  <c r="R1967" i="5"/>
  <c r="R1966" i="5"/>
  <c r="R1965" i="5"/>
  <c r="S1964" i="5"/>
  <c r="R1964" i="5"/>
  <c r="S1965" i="5" s="1"/>
  <c r="R1963" i="5"/>
  <c r="R1962" i="5"/>
  <c r="S1961" i="5"/>
  <c r="R1961" i="5"/>
  <c r="R1960" i="5"/>
  <c r="R1958" i="5"/>
  <c r="S1959" i="5" s="1"/>
  <c r="R1957" i="5"/>
  <c r="R1956" i="5"/>
  <c r="R1955" i="5"/>
  <c r="S1956" i="5" s="1"/>
  <c r="R1954" i="5"/>
  <c r="R1953" i="5"/>
  <c r="S1954" i="5" s="1"/>
  <c r="R1952" i="5"/>
  <c r="S1953" i="5" s="1"/>
  <c r="T1953" i="5" s="1"/>
  <c r="R1951" i="5"/>
  <c r="R1950" i="5"/>
  <c r="R1949" i="5"/>
  <c r="R1948" i="5"/>
  <c r="R1946" i="5"/>
  <c r="S1947" i="5" s="1"/>
  <c r="R1945" i="5"/>
  <c r="R1944" i="5"/>
  <c r="S1945" i="5" s="1"/>
  <c r="R1943" i="5"/>
  <c r="R1942" i="5"/>
  <c r="R1941" i="5"/>
  <c r="S1942" i="5" s="1"/>
  <c r="R1940" i="5"/>
  <c r="S1941" i="5" s="1"/>
  <c r="R1939" i="5"/>
  <c r="R1938" i="5"/>
  <c r="R1937" i="5"/>
  <c r="S1938" i="5" s="1"/>
  <c r="R1936" i="5"/>
  <c r="R1934" i="5"/>
  <c r="R1933" i="5"/>
  <c r="S1934" i="5" s="1"/>
  <c r="R1932" i="5"/>
  <c r="S1933" i="5" s="1"/>
  <c r="R1931" i="5"/>
  <c r="R1930" i="5"/>
  <c r="S1931" i="5" s="1"/>
  <c r="R1929" i="5"/>
  <c r="R1928" i="5"/>
  <c r="S1929" i="5" s="1"/>
  <c r="R1927" i="5"/>
  <c r="R1926" i="5"/>
  <c r="S1927" i="5" s="1"/>
  <c r="R1925" i="5"/>
  <c r="R1924" i="5"/>
  <c r="R1922" i="5"/>
  <c r="S1923" i="5" s="1"/>
  <c r="R1921" i="5"/>
  <c r="R1920" i="5"/>
  <c r="R1919" i="5"/>
  <c r="S1920" i="5" s="1"/>
  <c r="R1918" i="5"/>
  <c r="T1918" i="5" s="1"/>
  <c r="R1917" i="5"/>
  <c r="S1918" i="5" s="1"/>
  <c r="R1916" i="5"/>
  <c r="R1915" i="5"/>
  <c r="S1916" i="5" s="1"/>
  <c r="R1914" i="5"/>
  <c r="R1913" i="5"/>
  <c r="R1912" i="5"/>
  <c r="S1913" i="5" s="1"/>
  <c r="R1910" i="5"/>
  <c r="S1911" i="5" s="1"/>
  <c r="S1909" i="5"/>
  <c r="R1909" i="5"/>
  <c r="R1908" i="5"/>
  <c r="R1907" i="5"/>
  <c r="R1906" i="5"/>
  <c r="R1905" i="5"/>
  <c r="R1904" i="5"/>
  <c r="R1903" i="5"/>
  <c r="R1902" i="5"/>
  <c r="S1901" i="5"/>
  <c r="T1901" i="5" s="1"/>
  <c r="R1901" i="5"/>
  <c r="S1902" i="5" s="1"/>
  <c r="R1900" i="5"/>
  <c r="R1899" i="5"/>
  <c r="R1898" i="5"/>
  <c r="S1899" i="5" s="1"/>
  <c r="R1897" i="5"/>
  <c r="R1896" i="5"/>
  <c r="S1897" i="5" s="1"/>
  <c r="R1895" i="5"/>
  <c r="R1894" i="5"/>
  <c r="R1893" i="5"/>
  <c r="S1892" i="5"/>
  <c r="R1892" i="5"/>
  <c r="S1893" i="5" s="1"/>
  <c r="S1891" i="5"/>
  <c r="R1891" i="5"/>
  <c r="R1890" i="5"/>
  <c r="R1889" i="5"/>
  <c r="S1890" i="5" s="1"/>
  <c r="T1890" i="5" s="1"/>
  <c r="R1888" i="5"/>
  <c r="R1886" i="5"/>
  <c r="R1885" i="5"/>
  <c r="R1884" i="5"/>
  <c r="R1883" i="5"/>
  <c r="S1884" i="5" s="1"/>
  <c r="S1882" i="5"/>
  <c r="R1882" i="5"/>
  <c r="R1881" i="5"/>
  <c r="R1880" i="5"/>
  <c r="S1881" i="5" s="1"/>
  <c r="T1881" i="5" s="1"/>
  <c r="R1879" i="5"/>
  <c r="S1880" i="5" s="1"/>
  <c r="R1878" i="5"/>
  <c r="R1877" i="5"/>
  <c r="R1876" i="5"/>
  <c r="R1874" i="5"/>
  <c r="S1875" i="5" s="1"/>
  <c r="S1873" i="5"/>
  <c r="R1873" i="5"/>
  <c r="T1872" i="5"/>
  <c r="R1872" i="5"/>
  <c r="R1871" i="5"/>
  <c r="S1872" i="5" s="1"/>
  <c r="R1870" i="5"/>
  <c r="R1869" i="5"/>
  <c r="R1868" i="5"/>
  <c r="R1867" i="5"/>
  <c r="R1866" i="5"/>
  <c r="R1865" i="5"/>
  <c r="S1866" i="5" s="1"/>
  <c r="R1864" i="5"/>
  <c r="R1862" i="5"/>
  <c r="R1861" i="5"/>
  <c r="R1860" i="5"/>
  <c r="S1859" i="5"/>
  <c r="R1859" i="5"/>
  <c r="R1858" i="5"/>
  <c r="R1857" i="5"/>
  <c r="R1856" i="5"/>
  <c r="S1857" i="5" s="1"/>
  <c r="S1855" i="5"/>
  <c r="R1855" i="5"/>
  <c r="R1854" i="5"/>
  <c r="S1853" i="5"/>
  <c r="R1853" i="5"/>
  <c r="S1854" i="5" s="1"/>
  <c r="T1854" i="5" s="1"/>
  <c r="R1852" i="5"/>
  <c r="R1850" i="5"/>
  <c r="R1849" i="5"/>
  <c r="R1848" i="5"/>
  <c r="R1847" i="5"/>
  <c r="S1848" i="5" s="1"/>
  <c r="R1846" i="5"/>
  <c r="S1847" i="5" s="1"/>
  <c r="T1847" i="5" s="1"/>
  <c r="R1845" i="5"/>
  <c r="S1846" i="5" s="1"/>
  <c r="R1844" i="5"/>
  <c r="S1845" i="5" s="1"/>
  <c r="R1843" i="5"/>
  <c r="R1842" i="5"/>
  <c r="S1843" i="5" s="1"/>
  <c r="R1841" i="5"/>
  <c r="R1840" i="5"/>
  <c r="R1838" i="5"/>
  <c r="S1839" i="5" s="1"/>
  <c r="S1837" i="5"/>
  <c r="R1837" i="5"/>
  <c r="R1836" i="5"/>
  <c r="T1836" i="5" s="1"/>
  <c r="R1835" i="5"/>
  <c r="S1836" i="5" s="1"/>
  <c r="R1834" i="5"/>
  <c r="R1833" i="5"/>
  <c r="R1832" i="5"/>
  <c r="R1831" i="5"/>
  <c r="R1830" i="5"/>
  <c r="S1831" i="5" s="1"/>
  <c r="R1829" i="5"/>
  <c r="S1830" i="5" s="1"/>
  <c r="T1830" i="5" s="1"/>
  <c r="R1828" i="5"/>
  <c r="R1826" i="5"/>
  <c r="S1827" i="5" s="1"/>
  <c r="R1825" i="5"/>
  <c r="S1826" i="5" s="1"/>
  <c r="R1824" i="5"/>
  <c r="R1823" i="5"/>
  <c r="R1822" i="5"/>
  <c r="S1823" i="5" s="1"/>
  <c r="R1821" i="5"/>
  <c r="R1820" i="5"/>
  <c r="S1821" i="5" s="1"/>
  <c r="S1819" i="5"/>
  <c r="R1819" i="5"/>
  <c r="R1818" i="5"/>
  <c r="T1818" i="5" s="1"/>
  <c r="R1817" i="5"/>
  <c r="S1818" i="5" s="1"/>
  <c r="R1816" i="5"/>
  <c r="R1814" i="5"/>
  <c r="R1813" i="5"/>
  <c r="R1812" i="5"/>
  <c r="R1811" i="5"/>
  <c r="S1812" i="5" s="1"/>
  <c r="R1810" i="5"/>
  <c r="R1809" i="5"/>
  <c r="S1810" i="5" s="1"/>
  <c r="R1808" i="5"/>
  <c r="R1807" i="5"/>
  <c r="R1806" i="5"/>
  <c r="S1805" i="5"/>
  <c r="R1805" i="5"/>
  <c r="R1804" i="5"/>
  <c r="R1802" i="5"/>
  <c r="S1803" i="5" s="1"/>
  <c r="R1801" i="5"/>
  <c r="R1800" i="5"/>
  <c r="S1801" i="5" s="1"/>
  <c r="R1799" i="5"/>
  <c r="S1800" i="5" s="1"/>
  <c r="T1800" i="5" s="1"/>
  <c r="R1798" i="5"/>
  <c r="R1797" i="5"/>
  <c r="R1796" i="5"/>
  <c r="R1795" i="5"/>
  <c r="R1794" i="5"/>
  <c r="S1795" i="5" s="1"/>
  <c r="R1793" i="5"/>
  <c r="S1794" i="5" s="1"/>
  <c r="R1792" i="5"/>
  <c r="S1793" i="5" s="1"/>
  <c r="R1790" i="5"/>
  <c r="S1791" i="5" s="1"/>
  <c r="R1789" i="5"/>
  <c r="R1788" i="5"/>
  <c r="S1789" i="5" s="1"/>
  <c r="R1787" i="5"/>
  <c r="R1786" i="5"/>
  <c r="R1785" i="5"/>
  <c r="T1785" i="5" s="1"/>
  <c r="R1784" i="5"/>
  <c r="S1785" i="5" s="1"/>
  <c r="S1783" i="5"/>
  <c r="R1783" i="5"/>
  <c r="S1784" i="5" s="1"/>
  <c r="T1784" i="5" s="1"/>
  <c r="R1782" i="5"/>
  <c r="R1781" i="5"/>
  <c r="R1780" i="5"/>
  <c r="R1778" i="5"/>
  <c r="R1777" i="5"/>
  <c r="R1776" i="5"/>
  <c r="T1776" i="5" s="1"/>
  <c r="R1775" i="5"/>
  <c r="S1776" i="5" s="1"/>
  <c r="R1774" i="5"/>
  <c r="R1773" i="5"/>
  <c r="S1774" i="5" s="1"/>
  <c r="R1772" i="5"/>
  <c r="R1771" i="5"/>
  <c r="S1772" i="5" s="1"/>
  <c r="R1770" i="5"/>
  <c r="R1769" i="5"/>
  <c r="R1768" i="5"/>
  <c r="S1769" i="5" s="1"/>
  <c r="R1766" i="5"/>
  <c r="S1767" i="5" s="1"/>
  <c r="R1765" i="5"/>
  <c r="R1764" i="5"/>
  <c r="S1765" i="5" s="1"/>
  <c r="R1763" i="5"/>
  <c r="S1764" i="5" s="1"/>
  <c r="T1764" i="5" s="1"/>
  <c r="R1762" i="5"/>
  <c r="S1763" i="5" s="1"/>
  <c r="T1763" i="5" s="1"/>
  <c r="R1761" i="5"/>
  <c r="S1762" i="5" s="1"/>
  <c r="R1760" i="5"/>
  <c r="R1759" i="5"/>
  <c r="R1758" i="5"/>
  <c r="R1757" i="5"/>
  <c r="S1758" i="5" s="1"/>
  <c r="R1756" i="5"/>
  <c r="R1754" i="5"/>
  <c r="S1755" i="5" s="1"/>
  <c r="R1753" i="5"/>
  <c r="R1752" i="5"/>
  <c r="S1753" i="5" s="1"/>
  <c r="R1751" i="5"/>
  <c r="S1750" i="5"/>
  <c r="R1750" i="5"/>
  <c r="R1749" i="5"/>
  <c r="R1748" i="5"/>
  <c r="S1749" i="5" s="1"/>
  <c r="R1747" i="5"/>
  <c r="R1746" i="5"/>
  <c r="S1747" i="5" s="1"/>
  <c r="R1745" i="5"/>
  <c r="R1744" i="5"/>
  <c r="R1742" i="5"/>
  <c r="R1741" i="5"/>
  <c r="R1740" i="5"/>
  <c r="R1739" i="5"/>
  <c r="S1740" i="5" s="1"/>
  <c r="S1738" i="5"/>
  <c r="R1738" i="5"/>
  <c r="R1737" i="5"/>
  <c r="S1736" i="5"/>
  <c r="R1736" i="5"/>
  <c r="R1735" i="5"/>
  <c r="R1734" i="5"/>
  <c r="S1735" i="5" s="1"/>
  <c r="S1733" i="5"/>
  <c r="R1733" i="5"/>
  <c r="R1732" i="5"/>
  <c r="R1730" i="5"/>
  <c r="S1731" i="5" s="1"/>
  <c r="S1729" i="5"/>
  <c r="R1729" i="5"/>
  <c r="R1728" i="5"/>
  <c r="S1727" i="5"/>
  <c r="R1727" i="5"/>
  <c r="S1728" i="5" s="1"/>
  <c r="T1728" i="5" s="1"/>
  <c r="R1726" i="5"/>
  <c r="R1725" i="5"/>
  <c r="S1726" i="5" s="1"/>
  <c r="R1724" i="5"/>
  <c r="R1723" i="5"/>
  <c r="R1722" i="5"/>
  <c r="R1721" i="5"/>
  <c r="S1722" i="5" s="1"/>
  <c r="R1720" i="5"/>
  <c r="S1721" i="5" s="1"/>
  <c r="T1721" i="5" s="1"/>
  <c r="R1718" i="5"/>
  <c r="S1719" i="5" s="1"/>
  <c r="R1717" i="5"/>
  <c r="R1716" i="5"/>
  <c r="R1715" i="5"/>
  <c r="R1714" i="5"/>
  <c r="R1713" i="5"/>
  <c r="S1712" i="5"/>
  <c r="R1712" i="5"/>
  <c r="R1711" i="5"/>
  <c r="R1710" i="5"/>
  <c r="S1711" i="5" s="1"/>
  <c r="R1709" i="5"/>
  <c r="R1708" i="5"/>
  <c r="R1706" i="5"/>
  <c r="R1705" i="5"/>
  <c r="R1704" i="5"/>
  <c r="R1703" i="5"/>
  <c r="S1704" i="5" s="1"/>
  <c r="S1702" i="5"/>
  <c r="R1702" i="5"/>
  <c r="R1701" i="5"/>
  <c r="S1700" i="5"/>
  <c r="R1700" i="5"/>
  <c r="R1699" i="5"/>
  <c r="R1698" i="5"/>
  <c r="S1697" i="5"/>
  <c r="R1697" i="5"/>
  <c r="R1696" i="5"/>
  <c r="R1694" i="5"/>
  <c r="S1695" i="5" s="1"/>
  <c r="R1693" i="5"/>
  <c r="R1692" i="5"/>
  <c r="S1693" i="5" s="1"/>
  <c r="S1691" i="5"/>
  <c r="R1691" i="5"/>
  <c r="R1690" i="5"/>
  <c r="R1689" i="5"/>
  <c r="R1688" i="5"/>
  <c r="R1687" i="5"/>
  <c r="R1686" i="5"/>
  <c r="S1685" i="5"/>
  <c r="R1685" i="5"/>
  <c r="S1686" i="5" s="1"/>
  <c r="R1684" i="5"/>
  <c r="R1682" i="5"/>
  <c r="S1683" i="5" s="1"/>
  <c r="R1681" i="5"/>
  <c r="R1680" i="5"/>
  <c r="S1681" i="5" s="1"/>
  <c r="R1679" i="5"/>
  <c r="R1678" i="5"/>
  <c r="S1679" i="5" s="1"/>
  <c r="R1677" i="5"/>
  <c r="S1678" i="5" s="1"/>
  <c r="R1676" i="5"/>
  <c r="S1675" i="5"/>
  <c r="R1675" i="5"/>
  <c r="R1674" i="5"/>
  <c r="R1673" i="5"/>
  <c r="R1672" i="5"/>
  <c r="R1670" i="5"/>
  <c r="R1669" i="5"/>
  <c r="R1668" i="5"/>
  <c r="T1668" i="5" s="1"/>
  <c r="R1667" i="5"/>
  <c r="S1668" i="5" s="1"/>
  <c r="R1666" i="5"/>
  <c r="R1665" i="5"/>
  <c r="S1666" i="5" s="1"/>
  <c r="R1664" i="5"/>
  <c r="R1663" i="5"/>
  <c r="S1664" i="5" s="1"/>
  <c r="R1662" i="5"/>
  <c r="R1661" i="5"/>
  <c r="R1660" i="5"/>
  <c r="S1661" i="5" s="1"/>
  <c r="R1658" i="5"/>
  <c r="S1659" i="5" s="1"/>
  <c r="R1657" i="5"/>
  <c r="R1656" i="5"/>
  <c r="S1657" i="5" s="1"/>
  <c r="R1655" i="5"/>
  <c r="R1654" i="5"/>
  <c r="R1653" i="5"/>
  <c r="S1654" i="5" s="1"/>
  <c r="R1652" i="5"/>
  <c r="S1651" i="5"/>
  <c r="R1651" i="5"/>
  <c r="S1652" i="5" s="1"/>
  <c r="R1650" i="5"/>
  <c r="R1649" i="5"/>
  <c r="S1650" i="5" s="1"/>
  <c r="T1650" i="5" s="1"/>
  <c r="R1648" i="5"/>
  <c r="R1646" i="5"/>
  <c r="S1645" i="5"/>
  <c r="R1645" i="5"/>
  <c r="R1644" i="5"/>
  <c r="R1643" i="5"/>
  <c r="S1644" i="5" s="1"/>
  <c r="T1644" i="5" s="1"/>
  <c r="R1642" i="5"/>
  <c r="R1641" i="5"/>
  <c r="S1642" i="5" s="1"/>
  <c r="R1640" i="5"/>
  <c r="S1641" i="5" s="1"/>
  <c r="T1641" i="5" s="1"/>
  <c r="R1639" i="5"/>
  <c r="R1638" i="5"/>
  <c r="S1639" i="5" s="1"/>
  <c r="R1637" i="5"/>
  <c r="S1638" i="5" s="1"/>
  <c r="R1636" i="5"/>
  <c r="S1637" i="5" s="1"/>
  <c r="T1637" i="5" s="1"/>
  <c r="R1634" i="5"/>
  <c r="S1633" i="5"/>
  <c r="R1633" i="5"/>
  <c r="R1632" i="5"/>
  <c r="R1631" i="5"/>
  <c r="S1632" i="5" s="1"/>
  <c r="T1632" i="5" s="1"/>
  <c r="S1630" i="5"/>
  <c r="R1630" i="5"/>
  <c r="R1629" i="5"/>
  <c r="R1628" i="5"/>
  <c r="S1629" i="5" s="1"/>
  <c r="T1629" i="5" s="1"/>
  <c r="R1627" i="5"/>
  <c r="R1626" i="5"/>
  <c r="S1627" i="5" s="1"/>
  <c r="R1625" i="5"/>
  <c r="R1624" i="5"/>
  <c r="R1622" i="5"/>
  <c r="S1623" i="5" s="1"/>
  <c r="R1621" i="5"/>
  <c r="R1620" i="5"/>
  <c r="R1619" i="5"/>
  <c r="S1620" i="5" s="1"/>
  <c r="R1618" i="5"/>
  <c r="R1617" i="5"/>
  <c r="S1618" i="5" s="1"/>
  <c r="S1616" i="5"/>
  <c r="R1616" i="5"/>
  <c r="R1615" i="5"/>
  <c r="R1614" i="5"/>
  <c r="S1615" i="5" s="1"/>
  <c r="R1613" i="5"/>
  <c r="S1614" i="5" s="1"/>
  <c r="R1612" i="5"/>
  <c r="R1610" i="5"/>
  <c r="R1609" i="5"/>
  <c r="R1608" i="5"/>
  <c r="S1609" i="5" s="1"/>
  <c r="R1607" i="5"/>
  <c r="S1608" i="5" s="1"/>
  <c r="S1606" i="5"/>
  <c r="R1606" i="5"/>
  <c r="S1605" i="5"/>
  <c r="T1605" i="5" s="1"/>
  <c r="R1605" i="5"/>
  <c r="R1604" i="5"/>
  <c r="S1603" i="5"/>
  <c r="R1603" i="5"/>
  <c r="R1602" i="5"/>
  <c r="R1601" i="5"/>
  <c r="R1600" i="5"/>
  <c r="R1598" i="5"/>
  <c r="S1597" i="5"/>
  <c r="R1597" i="5"/>
  <c r="R1596" i="5"/>
  <c r="R1595" i="5"/>
  <c r="S1596" i="5" s="1"/>
  <c r="T1596" i="5" s="1"/>
  <c r="S1594" i="5"/>
  <c r="R1594" i="5"/>
  <c r="R1593" i="5"/>
  <c r="R1592" i="5"/>
  <c r="S1593" i="5" s="1"/>
  <c r="T1593" i="5" s="1"/>
  <c r="S1591" i="5"/>
  <c r="R1591" i="5"/>
  <c r="R1590" i="5"/>
  <c r="R1589" i="5"/>
  <c r="S1590" i="5" s="1"/>
  <c r="T1590" i="5" s="1"/>
  <c r="R1588" i="5"/>
  <c r="S1586" i="5"/>
  <c r="R1586" i="5"/>
  <c r="R1585" i="5"/>
  <c r="R1584" i="5"/>
  <c r="S1585" i="5" s="1"/>
  <c r="R1583" i="5"/>
  <c r="R1582" i="5"/>
  <c r="R1581" i="5"/>
  <c r="S1582" i="5" s="1"/>
  <c r="S1580" i="5"/>
  <c r="R1580" i="5"/>
  <c r="R1579" i="5"/>
  <c r="T1578" i="5"/>
  <c r="R1578" i="5"/>
  <c r="S1579" i="5" s="1"/>
  <c r="R1577" i="5"/>
  <c r="S1578" i="5" s="1"/>
  <c r="R1576" i="5"/>
  <c r="R1574" i="5"/>
  <c r="S1575" i="5" s="1"/>
  <c r="S1573" i="5"/>
  <c r="R1573" i="5"/>
  <c r="R1572" i="5"/>
  <c r="R1571" i="5"/>
  <c r="S1572" i="5" s="1"/>
  <c r="T1572" i="5" s="1"/>
  <c r="S1570" i="5"/>
  <c r="R1570" i="5"/>
  <c r="R1569" i="5"/>
  <c r="R1568" i="5"/>
  <c r="S1569" i="5" s="1"/>
  <c r="R1567" i="5"/>
  <c r="R1566" i="5"/>
  <c r="S1567" i="5" s="1"/>
  <c r="S1565" i="5"/>
  <c r="R1565" i="5"/>
  <c r="R1564" i="5"/>
  <c r="R1562" i="5"/>
  <c r="R1561" i="5"/>
  <c r="T1561" i="5" s="1"/>
  <c r="R1560" i="5"/>
  <c r="S1561" i="5" s="1"/>
  <c r="R1559" i="5"/>
  <c r="S1558" i="5"/>
  <c r="R1558" i="5"/>
  <c r="R1557" i="5"/>
  <c r="R1556" i="5"/>
  <c r="R1555" i="5"/>
  <c r="S1556" i="5" s="1"/>
  <c r="R1554" i="5"/>
  <c r="R1553" i="5"/>
  <c r="S1554" i="5" s="1"/>
  <c r="R1552" i="5"/>
  <c r="R1550" i="5"/>
  <c r="S1549" i="5"/>
  <c r="R1549" i="5"/>
  <c r="R1548" i="5"/>
  <c r="S1547" i="5"/>
  <c r="R1547" i="5"/>
  <c r="S1548" i="5" s="1"/>
  <c r="R1546" i="5"/>
  <c r="R1545" i="5"/>
  <c r="S1546" i="5" s="1"/>
  <c r="R1544" i="5"/>
  <c r="R1543" i="5"/>
  <c r="S1544" i="5" s="1"/>
  <c r="R1542" i="5"/>
  <c r="R1541" i="5"/>
  <c r="S1542" i="5" s="1"/>
  <c r="R1540" i="5"/>
  <c r="R1538" i="5"/>
  <c r="R1537" i="5"/>
  <c r="R1536" i="5"/>
  <c r="R1535" i="5"/>
  <c r="S1536" i="5" s="1"/>
  <c r="R1534" i="5"/>
  <c r="R1533" i="5"/>
  <c r="R1532" i="5"/>
  <c r="S1533" i="5" s="1"/>
  <c r="R1531" i="5"/>
  <c r="R1530" i="5"/>
  <c r="T1530" i="5" s="1"/>
  <c r="R1529" i="5"/>
  <c r="S1530" i="5" s="1"/>
  <c r="R1528" i="5"/>
  <c r="S1529" i="5" s="1"/>
  <c r="T1529" i="5" s="1"/>
  <c r="R1526" i="5"/>
  <c r="S1527" i="5" s="1"/>
  <c r="S1525" i="5"/>
  <c r="R1525" i="5"/>
  <c r="R1524" i="5"/>
  <c r="S1523" i="5"/>
  <c r="R1523" i="5"/>
  <c r="S1524" i="5" s="1"/>
  <c r="T1524" i="5" s="1"/>
  <c r="R1522" i="5"/>
  <c r="R1521" i="5"/>
  <c r="S1522" i="5" s="1"/>
  <c r="R1520" i="5"/>
  <c r="S1521" i="5" s="1"/>
  <c r="T1521" i="5" s="1"/>
  <c r="R1519" i="5"/>
  <c r="S1518" i="5"/>
  <c r="R1518" i="5"/>
  <c r="S1519" i="5" s="1"/>
  <c r="R1517" i="5"/>
  <c r="R1516" i="5"/>
  <c r="R1514" i="5"/>
  <c r="S1515" i="5" s="1"/>
  <c r="R1513" i="5"/>
  <c r="S1514" i="5" s="1"/>
  <c r="T1514" i="5" s="1"/>
  <c r="R1512" i="5"/>
  <c r="S1511" i="5"/>
  <c r="R1511" i="5"/>
  <c r="S1512" i="5" s="1"/>
  <c r="S1510" i="5"/>
  <c r="R1510" i="5"/>
  <c r="R1509" i="5"/>
  <c r="R1508" i="5"/>
  <c r="R1507" i="5"/>
  <c r="R1506" i="5"/>
  <c r="S1507" i="5" s="1"/>
  <c r="R1505" i="5"/>
  <c r="R1504" i="5"/>
  <c r="S1505" i="5" s="1"/>
  <c r="S1503" i="5"/>
  <c r="S1502" i="5"/>
  <c r="R1502" i="5"/>
  <c r="R1501" i="5"/>
  <c r="R1500" i="5"/>
  <c r="S1501" i="5" s="1"/>
  <c r="R1499" i="5"/>
  <c r="R1498" i="5"/>
  <c r="R1497" i="5"/>
  <c r="R1496" i="5"/>
  <c r="S1497" i="5" s="1"/>
  <c r="R1495" i="5"/>
  <c r="R1494" i="5"/>
  <c r="R1493" i="5"/>
  <c r="S1494" i="5" s="1"/>
  <c r="R1492" i="5"/>
  <c r="S1491" i="5"/>
  <c r="R1490" i="5"/>
  <c r="R1489" i="5"/>
  <c r="R1488" i="5"/>
  <c r="S1489" i="5" s="1"/>
  <c r="R1487" i="5"/>
  <c r="S1488" i="5" s="1"/>
  <c r="R1486" i="5"/>
  <c r="T1486" i="5" s="1"/>
  <c r="R1485" i="5"/>
  <c r="S1486" i="5" s="1"/>
  <c r="R1484" i="5"/>
  <c r="R1483" i="5"/>
  <c r="R1482" i="5"/>
  <c r="S1483" i="5" s="1"/>
  <c r="S1481" i="5"/>
  <c r="R1481" i="5"/>
  <c r="R1480" i="5"/>
  <c r="S1479" i="5"/>
  <c r="R1478" i="5"/>
  <c r="R1477" i="5"/>
  <c r="S1478" i="5" s="1"/>
  <c r="R1476" i="5"/>
  <c r="R1475" i="5"/>
  <c r="R1474" i="5"/>
  <c r="S1475" i="5" s="1"/>
  <c r="R1473" i="5"/>
  <c r="R1472" i="5"/>
  <c r="R1471" i="5"/>
  <c r="S1472" i="5" s="1"/>
  <c r="R1470" i="5"/>
  <c r="R1469" i="5"/>
  <c r="R1468" i="5"/>
  <c r="S1469" i="5" s="1"/>
  <c r="R1466" i="5"/>
  <c r="R1465" i="5"/>
  <c r="S1466" i="5" s="1"/>
  <c r="R1464" i="5"/>
  <c r="R1463" i="5"/>
  <c r="T1463" i="5" s="1"/>
  <c r="R1462" i="5"/>
  <c r="S1463" i="5" s="1"/>
  <c r="R1461" i="5"/>
  <c r="S1460" i="5"/>
  <c r="R1460" i="5"/>
  <c r="T1460" i="5" s="1"/>
  <c r="R1459" i="5"/>
  <c r="R1458" i="5"/>
  <c r="S1457" i="5"/>
  <c r="R1457" i="5"/>
  <c r="R1456" i="5"/>
  <c r="S1454" i="5"/>
  <c r="R1454" i="5"/>
  <c r="R1453" i="5"/>
  <c r="R1452" i="5"/>
  <c r="S1451" i="5"/>
  <c r="R1451" i="5"/>
  <c r="T1451" i="5" s="1"/>
  <c r="R1450" i="5"/>
  <c r="R1449" i="5"/>
  <c r="S1448" i="5"/>
  <c r="R1448" i="5"/>
  <c r="R1447" i="5"/>
  <c r="R1446" i="5"/>
  <c r="R1445" i="5"/>
  <c r="S1446" i="5" s="1"/>
  <c r="R1444" i="5"/>
  <c r="S1445" i="5" s="1"/>
  <c r="S1443" i="5"/>
  <c r="R1442" i="5"/>
  <c r="R1441" i="5"/>
  <c r="S1442" i="5" s="1"/>
  <c r="R1440" i="5"/>
  <c r="R1439" i="5"/>
  <c r="R1438" i="5"/>
  <c r="S1439" i="5" s="1"/>
  <c r="R1437" i="5"/>
  <c r="R1436" i="5"/>
  <c r="R1435" i="5"/>
  <c r="S1436" i="5" s="1"/>
  <c r="R1434" i="5"/>
  <c r="R1433" i="5"/>
  <c r="R1432" i="5"/>
  <c r="S1433" i="5" s="1"/>
  <c r="R1431" i="5"/>
  <c r="R1430" i="5"/>
  <c r="R1429" i="5"/>
  <c r="S1430" i="5" s="1"/>
  <c r="R1428" i="5"/>
  <c r="R1427" i="5"/>
  <c r="R1426" i="5"/>
  <c r="S1427" i="5" s="1"/>
  <c r="R1425" i="5"/>
  <c r="S1424" i="5"/>
  <c r="R1424" i="5"/>
  <c r="R1423" i="5"/>
  <c r="R1422" i="5"/>
  <c r="S1421" i="5"/>
  <c r="R1421" i="5"/>
  <c r="R1420" i="5"/>
  <c r="S1418" i="5"/>
  <c r="R1418" i="5"/>
  <c r="R1417" i="5"/>
  <c r="R1416" i="5"/>
  <c r="S1415" i="5"/>
  <c r="R1415" i="5"/>
  <c r="R1414" i="5"/>
  <c r="R1413" i="5"/>
  <c r="S1412" i="5"/>
  <c r="R1412" i="5"/>
  <c r="R1411" i="5"/>
  <c r="S1410" i="5"/>
  <c r="R1410" i="5"/>
  <c r="S1409" i="5"/>
  <c r="R1409" i="5"/>
  <c r="R1408" i="5"/>
  <c r="S1407" i="5"/>
  <c r="R1406" i="5"/>
  <c r="R1405" i="5"/>
  <c r="S1406" i="5" s="1"/>
  <c r="R1404" i="5"/>
  <c r="R1403" i="5"/>
  <c r="R1402" i="5"/>
  <c r="S1403" i="5" s="1"/>
  <c r="R1401" i="5"/>
  <c r="R1400" i="5"/>
  <c r="R1399" i="5"/>
  <c r="S1400" i="5" s="1"/>
  <c r="R1398" i="5"/>
  <c r="R1397" i="5"/>
  <c r="R1396" i="5"/>
  <c r="S1397" i="5" s="1"/>
  <c r="R1394" i="5"/>
  <c r="R1393" i="5"/>
  <c r="S1394" i="5" s="1"/>
  <c r="S1392" i="5"/>
  <c r="R1392" i="5"/>
  <c r="R1391" i="5"/>
  <c r="R1390" i="5"/>
  <c r="S1391" i="5" s="1"/>
  <c r="R1389" i="5"/>
  <c r="S1388" i="5"/>
  <c r="R1388" i="5"/>
  <c r="S1389" i="5" s="1"/>
  <c r="R1387" i="5"/>
  <c r="R1386" i="5"/>
  <c r="S1385" i="5"/>
  <c r="R1385" i="5"/>
  <c r="R1384" i="5"/>
  <c r="S1382" i="5"/>
  <c r="R1382" i="5"/>
  <c r="R1381" i="5"/>
  <c r="R1380" i="5"/>
  <c r="S1379" i="5"/>
  <c r="R1379" i="5"/>
  <c r="R1378" i="5"/>
  <c r="R1377" i="5"/>
  <c r="S1376" i="5"/>
  <c r="R1376" i="5"/>
  <c r="R1375" i="5"/>
  <c r="R1374" i="5"/>
  <c r="S1373" i="5"/>
  <c r="R1373" i="5"/>
  <c r="R1372" i="5"/>
  <c r="S1371" i="5"/>
  <c r="R1370" i="5"/>
  <c r="R1369" i="5"/>
  <c r="S1370" i="5" s="1"/>
  <c r="R1368" i="5"/>
  <c r="R1367" i="5"/>
  <c r="R1366" i="5"/>
  <c r="S1367" i="5" s="1"/>
  <c r="R1365" i="5"/>
  <c r="R1364" i="5"/>
  <c r="R1363" i="5"/>
  <c r="S1364" i="5" s="1"/>
  <c r="R1362" i="5"/>
  <c r="R1361" i="5"/>
  <c r="R1360" i="5"/>
  <c r="S1361" i="5" s="1"/>
  <c r="R1359" i="5"/>
  <c r="R1358" i="5"/>
  <c r="R1357" i="5"/>
  <c r="S1358" i="5" s="1"/>
  <c r="R1356" i="5"/>
  <c r="R1355" i="5"/>
  <c r="T1355" i="5" s="1"/>
  <c r="R1354" i="5"/>
  <c r="S1355" i="5" s="1"/>
  <c r="R1353" i="5"/>
  <c r="S1352" i="5"/>
  <c r="R1352" i="5"/>
  <c r="R1351" i="5"/>
  <c r="R1350" i="5"/>
  <c r="S1349" i="5"/>
  <c r="R1349" i="5"/>
  <c r="R1348" i="5"/>
  <c r="S1346" i="5"/>
  <c r="R1346" i="5"/>
  <c r="R1345" i="5"/>
  <c r="R1344" i="5"/>
  <c r="S1343" i="5"/>
  <c r="R1343" i="5"/>
  <c r="R1342" i="5"/>
  <c r="R1341" i="5"/>
  <c r="S1340" i="5"/>
  <c r="R1340" i="5"/>
  <c r="R1339" i="5"/>
  <c r="R1338" i="5"/>
  <c r="R1337" i="5"/>
  <c r="S1338" i="5" s="1"/>
  <c r="R1336" i="5"/>
  <c r="S1337" i="5" s="1"/>
  <c r="S1335" i="5"/>
  <c r="R1335" i="5"/>
  <c r="R1334" i="5"/>
  <c r="R1333" i="5"/>
  <c r="S1334" i="5" s="1"/>
  <c r="R1332" i="5"/>
  <c r="R1331" i="5"/>
  <c r="R1330" i="5"/>
  <c r="S1331" i="5" s="1"/>
  <c r="R1329" i="5"/>
  <c r="R1328" i="5"/>
  <c r="R1327" i="5"/>
  <c r="S1328" i="5" s="1"/>
  <c r="R1326" i="5"/>
  <c r="R1325" i="5"/>
  <c r="R1324" i="5"/>
  <c r="S1325" i="5" s="1"/>
  <c r="R1323" i="5"/>
  <c r="R1322" i="5"/>
  <c r="R1321" i="5"/>
  <c r="S1322" i="5" s="1"/>
  <c r="R1320" i="5"/>
  <c r="R1319" i="5"/>
  <c r="R1318" i="5"/>
  <c r="S1319" i="5" s="1"/>
  <c r="R1317" i="5"/>
  <c r="S1316" i="5"/>
  <c r="R1316" i="5"/>
  <c r="R1315" i="5"/>
  <c r="R1314" i="5"/>
  <c r="S1313" i="5"/>
  <c r="R1313" i="5"/>
  <c r="R1312" i="5"/>
  <c r="S1310" i="5"/>
  <c r="R1310" i="5"/>
  <c r="R1309" i="5"/>
  <c r="R1308" i="5"/>
  <c r="S1307" i="5"/>
  <c r="R1307" i="5"/>
  <c r="R1306" i="5"/>
  <c r="R1305" i="5"/>
  <c r="S1304" i="5"/>
  <c r="R1304" i="5"/>
  <c r="R1303" i="5"/>
  <c r="S1302" i="5"/>
  <c r="R1302" i="5"/>
  <c r="S1301" i="5"/>
  <c r="R1301" i="5"/>
  <c r="R1300" i="5"/>
  <c r="S1299" i="5"/>
  <c r="R1299" i="5"/>
  <c r="R1298" i="5"/>
  <c r="R1297" i="5"/>
  <c r="S1298" i="5" s="1"/>
  <c r="R1296" i="5"/>
  <c r="R1295" i="5"/>
  <c r="R1294" i="5"/>
  <c r="S1295" i="5" s="1"/>
  <c r="R1293" i="5"/>
  <c r="R1292" i="5"/>
  <c r="R1291" i="5"/>
  <c r="S1292" i="5" s="1"/>
  <c r="R1290" i="5"/>
  <c r="R1289" i="5"/>
  <c r="R1288" i="5"/>
  <c r="S1289" i="5" s="1"/>
  <c r="R1286" i="5"/>
  <c r="R1285" i="5"/>
  <c r="S1286" i="5" s="1"/>
  <c r="S1284" i="5"/>
  <c r="R1284" i="5"/>
  <c r="R1283" i="5"/>
  <c r="R1282" i="5"/>
  <c r="S1283" i="5" s="1"/>
  <c r="R1281" i="5"/>
  <c r="S1280" i="5"/>
  <c r="R1280" i="5"/>
  <c r="S1281" i="5" s="1"/>
  <c r="R1279" i="5"/>
  <c r="R1278" i="5"/>
  <c r="S1277" i="5"/>
  <c r="R1277" i="5"/>
  <c r="R1276" i="5"/>
  <c r="S1274" i="5"/>
  <c r="R1274" i="5"/>
  <c r="R1273" i="5"/>
  <c r="R1272" i="5"/>
  <c r="S1271" i="5"/>
  <c r="R1271" i="5"/>
  <c r="R1270" i="5"/>
  <c r="R1269" i="5"/>
  <c r="S1268" i="5"/>
  <c r="R1268" i="5"/>
  <c r="R1267" i="5"/>
  <c r="R1266" i="5"/>
  <c r="S1265" i="5"/>
  <c r="R1265" i="5"/>
  <c r="R1264" i="5"/>
  <c r="S1263" i="5"/>
  <c r="R1262" i="5"/>
  <c r="R1261" i="5"/>
  <c r="S1262" i="5" s="1"/>
  <c r="R1260" i="5"/>
  <c r="R1259" i="5"/>
  <c r="R1258" i="5"/>
  <c r="S1259" i="5" s="1"/>
  <c r="R1257" i="5"/>
  <c r="R1256" i="5"/>
  <c r="R1255" i="5"/>
  <c r="S1256" i="5" s="1"/>
  <c r="R1254" i="5"/>
  <c r="R1253" i="5"/>
  <c r="R1252" i="5"/>
  <c r="S1253" i="5" s="1"/>
  <c r="R1251" i="5"/>
  <c r="R1250" i="5"/>
  <c r="R1249" i="5"/>
  <c r="S1250" i="5" s="1"/>
  <c r="R1248" i="5"/>
  <c r="S1247" i="5"/>
  <c r="R1247" i="5"/>
  <c r="T1247" i="5" s="1"/>
  <c r="R1246" i="5"/>
  <c r="R1245" i="5"/>
  <c r="S1244" i="5"/>
  <c r="R1244" i="5"/>
  <c r="R1243" i="5"/>
  <c r="R1242" i="5"/>
  <c r="S1241" i="5"/>
  <c r="R1241" i="5"/>
  <c r="R1240" i="5"/>
  <c r="S1238" i="5"/>
  <c r="R1238" i="5"/>
  <c r="R1237" i="5"/>
  <c r="R1236" i="5"/>
  <c r="S1235" i="5"/>
  <c r="R1235" i="5"/>
  <c r="R1234" i="5"/>
  <c r="R1233" i="5"/>
  <c r="S1232" i="5"/>
  <c r="R1232" i="5"/>
  <c r="R1231" i="5"/>
  <c r="S1230" i="5"/>
  <c r="R1230" i="5"/>
  <c r="R1229" i="5"/>
  <c r="R1228" i="5"/>
  <c r="S1229" i="5" s="1"/>
  <c r="S1227" i="5"/>
  <c r="R1227" i="5"/>
  <c r="R1226" i="5"/>
  <c r="R1225" i="5"/>
  <c r="S1226" i="5" s="1"/>
  <c r="R1224" i="5"/>
  <c r="R1223" i="5"/>
  <c r="R1222" i="5"/>
  <c r="S1223" i="5" s="1"/>
  <c r="R1221" i="5"/>
  <c r="R1220" i="5"/>
  <c r="R1219" i="5"/>
  <c r="S1220" i="5" s="1"/>
  <c r="R1218" i="5"/>
  <c r="R1217" i="5"/>
  <c r="R1216" i="5"/>
  <c r="S1217" i="5" s="1"/>
  <c r="R1215" i="5"/>
  <c r="R1214" i="5"/>
  <c r="R1213" i="5"/>
  <c r="S1214" i="5" s="1"/>
  <c r="R1212" i="5"/>
  <c r="S1211" i="5"/>
  <c r="R1211" i="5"/>
  <c r="R1210" i="5"/>
  <c r="R1209" i="5"/>
  <c r="S1208" i="5"/>
  <c r="R1208" i="5"/>
  <c r="R1207" i="5"/>
  <c r="R1206" i="5"/>
  <c r="S1205" i="5"/>
  <c r="R1205" i="5"/>
  <c r="R1204" i="5"/>
  <c r="R1203" i="5"/>
  <c r="S1202" i="5"/>
  <c r="R1202" i="5"/>
  <c r="R1201" i="5"/>
  <c r="R1200" i="5"/>
  <c r="S1199" i="5"/>
  <c r="R1199" i="5"/>
  <c r="R1198" i="5"/>
  <c r="R1197" i="5"/>
  <c r="S1196" i="5"/>
  <c r="R1196" i="5"/>
  <c r="R1195" i="5"/>
  <c r="S1194" i="5"/>
  <c r="R1194" i="5"/>
  <c r="S1193" i="5"/>
  <c r="R1193" i="5"/>
  <c r="R1192" i="5"/>
  <c r="S1191" i="5"/>
  <c r="R1191" i="5"/>
  <c r="R1190" i="5"/>
  <c r="R1189" i="5"/>
  <c r="S1190" i="5" s="1"/>
  <c r="R1188" i="5"/>
  <c r="R1187" i="5"/>
  <c r="R1186" i="5"/>
  <c r="S1187" i="5" s="1"/>
  <c r="R1185" i="5"/>
  <c r="R1184" i="5"/>
  <c r="R1183" i="5"/>
  <c r="S1184" i="5" s="1"/>
  <c r="R1182" i="5"/>
  <c r="R1181" i="5"/>
  <c r="R1180" i="5"/>
  <c r="S1181" i="5" s="1"/>
  <c r="R1178" i="5"/>
  <c r="R1177" i="5"/>
  <c r="S1178" i="5" s="1"/>
  <c r="S1176" i="5"/>
  <c r="R1176" i="5"/>
  <c r="R1175" i="5"/>
  <c r="R1174" i="5"/>
  <c r="S1175" i="5" s="1"/>
  <c r="R1173" i="5"/>
  <c r="S1172" i="5"/>
  <c r="R1172" i="5"/>
  <c r="S1173" i="5" s="1"/>
  <c r="R1171" i="5"/>
  <c r="R1170" i="5"/>
  <c r="S1169" i="5"/>
  <c r="R1169" i="5"/>
  <c r="R1168" i="5"/>
  <c r="S1166" i="5"/>
  <c r="R1166" i="5"/>
  <c r="R1165" i="5"/>
  <c r="R1164" i="5"/>
  <c r="S1163" i="5"/>
  <c r="R1163" i="5"/>
  <c r="R1162" i="5"/>
  <c r="R1161" i="5"/>
  <c r="S1160" i="5"/>
  <c r="R1160" i="5"/>
  <c r="R1159" i="5"/>
  <c r="R1158" i="5"/>
  <c r="S1157" i="5"/>
  <c r="R1157" i="5"/>
  <c r="R1156" i="5"/>
  <c r="R1154" i="5"/>
  <c r="T1154" i="5" s="1"/>
  <c r="R1153" i="5"/>
  <c r="S1154" i="5" s="1"/>
  <c r="R1152" i="5"/>
  <c r="R1151" i="5"/>
  <c r="R1150" i="5"/>
  <c r="S1151" i="5" s="1"/>
  <c r="R1149" i="5"/>
  <c r="R1148" i="5"/>
  <c r="R1147" i="5"/>
  <c r="S1148" i="5" s="1"/>
  <c r="R1146" i="5"/>
  <c r="R1145" i="5"/>
  <c r="R1144" i="5"/>
  <c r="S1145" i="5" s="1"/>
  <c r="S1142" i="5"/>
  <c r="R1142" i="5"/>
  <c r="T1142" i="5" s="1"/>
  <c r="S1141" i="5"/>
  <c r="T1141" i="5" s="1"/>
  <c r="R1141" i="5"/>
  <c r="R1140" i="5"/>
  <c r="S1139" i="5"/>
  <c r="R1139" i="5"/>
  <c r="R1138" i="5"/>
  <c r="R1137" i="5"/>
  <c r="S1136" i="5"/>
  <c r="R1136" i="5"/>
  <c r="R1135" i="5"/>
  <c r="R1134" i="5"/>
  <c r="S1133" i="5"/>
  <c r="R1133" i="5"/>
  <c r="R1132" i="5"/>
  <c r="S1130" i="5"/>
  <c r="R1130" i="5"/>
  <c r="R1129" i="5"/>
  <c r="S1128" i="5"/>
  <c r="R1128" i="5"/>
  <c r="R1127" i="5"/>
  <c r="R1126" i="5"/>
  <c r="S1127" i="5" s="1"/>
  <c r="R1125" i="5"/>
  <c r="S1126" i="5" s="1"/>
  <c r="T1126" i="5" s="1"/>
  <c r="S1124" i="5"/>
  <c r="R1124" i="5"/>
  <c r="S1123" i="5"/>
  <c r="T1123" i="5" s="1"/>
  <c r="R1123" i="5"/>
  <c r="R1122" i="5"/>
  <c r="R1121" i="5"/>
  <c r="R1120" i="5"/>
  <c r="S1121" i="5" s="1"/>
  <c r="S1118" i="5"/>
  <c r="R1118" i="5"/>
  <c r="R1117" i="5"/>
  <c r="R1116" i="5"/>
  <c r="S1115" i="5"/>
  <c r="R1115" i="5"/>
  <c r="R1114" i="5"/>
  <c r="R1113" i="5"/>
  <c r="S1112" i="5"/>
  <c r="R1112" i="5"/>
  <c r="R1111" i="5"/>
  <c r="R1110" i="5"/>
  <c r="S1109" i="5"/>
  <c r="R1109" i="5"/>
  <c r="R1108" i="5"/>
  <c r="R1107" i="5"/>
  <c r="R1106" i="5"/>
  <c r="S1107" i="5" s="1"/>
  <c r="R1105" i="5"/>
  <c r="S1106" i="5" s="1"/>
  <c r="R1104" i="5"/>
  <c r="S1105" i="5" s="1"/>
  <c r="T1105" i="5" s="1"/>
  <c r="R1103" i="5"/>
  <c r="S1102" i="5"/>
  <c r="R1102" i="5"/>
  <c r="S1103" i="5" s="1"/>
  <c r="R1101" i="5"/>
  <c r="R1100" i="5"/>
  <c r="R1099" i="5"/>
  <c r="S1100" i="5" s="1"/>
  <c r="S1098" i="5"/>
  <c r="R1098" i="5"/>
  <c r="S1099" i="5" s="1"/>
  <c r="T1099" i="5" s="1"/>
  <c r="S1097" i="5"/>
  <c r="R1097" i="5"/>
  <c r="R1096" i="5"/>
  <c r="R1095" i="5"/>
  <c r="S1094" i="5"/>
  <c r="R1094" i="5"/>
  <c r="R1093" i="5"/>
  <c r="R1092" i="5"/>
  <c r="S1093" i="5" s="1"/>
  <c r="T1093" i="5" s="1"/>
  <c r="R1091" i="5"/>
  <c r="R1090" i="5"/>
  <c r="S1091" i="5" s="1"/>
  <c r="R1089" i="5"/>
  <c r="S1088" i="5"/>
  <c r="R1088" i="5"/>
  <c r="R1087" i="5"/>
  <c r="R1086" i="5"/>
  <c r="S1085" i="5"/>
  <c r="R1085" i="5"/>
  <c r="R1084" i="5"/>
  <c r="S1083" i="5"/>
  <c r="R1082" i="5"/>
  <c r="S1081" i="5"/>
  <c r="T1081" i="5" s="1"/>
  <c r="R1081" i="5"/>
  <c r="S1082" i="5" s="1"/>
  <c r="R1080" i="5"/>
  <c r="R1079" i="5"/>
  <c r="R1078" i="5"/>
  <c r="S1079" i="5" s="1"/>
  <c r="R1077" i="5"/>
  <c r="S1078" i="5" s="1"/>
  <c r="R1076" i="5"/>
  <c r="R1075" i="5"/>
  <c r="S1076" i="5" s="1"/>
  <c r="R1074" i="5"/>
  <c r="R1073" i="5"/>
  <c r="S1074" i="5" s="1"/>
  <c r="R1072" i="5"/>
  <c r="T1072" i="5" s="1"/>
  <c r="S1070" i="5"/>
  <c r="R1070" i="5"/>
  <c r="R1069" i="5"/>
  <c r="T1069" i="5" s="1"/>
  <c r="S1068" i="5"/>
  <c r="R1068" i="5"/>
  <c r="S1069" i="5" s="1"/>
  <c r="R1067" i="5"/>
  <c r="R1066" i="5"/>
  <c r="R1065" i="5"/>
  <c r="S1064" i="5"/>
  <c r="R1064" i="5"/>
  <c r="R1063" i="5"/>
  <c r="R1062" i="5"/>
  <c r="S1061" i="5"/>
  <c r="R1061" i="5"/>
  <c r="R1060" i="5"/>
  <c r="R1058" i="5"/>
  <c r="R1057" i="5"/>
  <c r="S1058" i="5" s="1"/>
  <c r="R1056" i="5"/>
  <c r="S1057" i="5" s="1"/>
  <c r="R1055" i="5"/>
  <c r="R1054" i="5"/>
  <c r="S1055" i="5" s="1"/>
  <c r="R1053" i="5"/>
  <c r="R1052" i="5"/>
  <c r="S1053" i="5" s="1"/>
  <c r="R1051" i="5"/>
  <c r="R1050" i="5"/>
  <c r="S1051" i="5" s="1"/>
  <c r="R1049" i="5"/>
  <c r="R1048" i="5"/>
  <c r="S1049" i="5" s="1"/>
  <c r="R1047" i="5"/>
  <c r="S1048" i="5" s="1"/>
  <c r="R1046" i="5"/>
  <c r="R1045" i="5"/>
  <c r="S1046" i="5" s="1"/>
  <c r="R1044" i="5"/>
  <c r="S1045" i="5" s="1"/>
  <c r="S1043" i="5"/>
  <c r="R1043" i="5"/>
  <c r="R1042" i="5"/>
  <c r="R1041" i="5"/>
  <c r="R1040" i="5"/>
  <c r="S1041" i="5" s="1"/>
  <c r="R1039" i="5"/>
  <c r="T1039" i="5" s="1"/>
  <c r="R1038" i="5"/>
  <c r="S1039" i="5" s="1"/>
  <c r="R1037" i="5"/>
  <c r="R1036" i="5"/>
  <c r="S1037" i="5" s="1"/>
  <c r="R1035" i="5"/>
  <c r="S1036" i="5" s="1"/>
  <c r="R1034" i="5"/>
  <c r="S1035" i="5" s="1"/>
  <c r="S1033" i="5"/>
  <c r="R1033" i="5"/>
  <c r="R1032" i="5"/>
  <c r="R1031" i="5"/>
  <c r="R1030" i="5"/>
  <c r="S1031" i="5" s="1"/>
  <c r="R1029" i="5"/>
  <c r="R1028" i="5"/>
  <c r="S1029" i="5" s="1"/>
  <c r="R1027" i="5"/>
  <c r="R1026" i="5"/>
  <c r="R1025" i="5"/>
  <c r="S1024" i="5"/>
  <c r="R1024" i="5"/>
  <c r="S1025" i="5" s="1"/>
  <c r="R1023" i="5"/>
  <c r="R1022" i="5"/>
  <c r="S1023" i="5" s="1"/>
  <c r="R1021" i="5"/>
  <c r="R1020" i="5"/>
  <c r="S1021" i="5" s="1"/>
  <c r="R1019" i="5"/>
  <c r="R1018" i="5"/>
  <c r="S1019" i="5" s="1"/>
  <c r="R1017" i="5"/>
  <c r="S1016" i="5"/>
  <c r="T1016" i="5" s="1"/>
  <c r="R1016" i="5"/>
  <c r="S1017" i="5" s="1"/>
  <c r="R1015" i="5"/>
  <c r="R1014" i="5"/>
  <c r="S1015" i="5" s="1"/>
  <c r="R1013" i="5"/>
  <c r="R1012" i="5"/>
  <c r="S1013" i="5" s="1"/>
  <c r="R1011" i="5"/>
  <c r="R1010" i="5"/>
  <c r="S1011" i="5" s="1"/>
  <c r="R1009" i="5"/>
  <c r="R1008" i="5"/>
  <c r="S1009" i="5" s="1"/>
  <c r="R1007" i="5"/>
  <c r="R1006" i="5"/>
  <c r="S1007" i="5" s="1"/>
  <c r="R1005" i="5"/>
  <c r="R1004" i="5"/>
  <c r="S1005" i="5" s="1"/>
  <c r="R1003" i="5"/>
  <c r="S1004" i="5" s="1"/>
  <c r="T1004" i="5" s="1"/>
  <c r="R1002" i="5"/>
  <c r="S1003" i="5" s="1"/>
  <c r="R1001" i="5"/>
  <c r="R1000" i="5"/>
  <c r="S1001" i="5" s="1"/>
  <c r="R999" i="5"/>
  <c r="R998" i="5"/>
  <c r="S999" i="5" s="1"/>
  <c r="R997" i="5"/>
  <c r="R996" i="5"/>
  <c r="R995" i="5"/>
  <c r="R994" i="5"/>
  <c r="S995" i="5" s="1"/>
  <c r="R993" i="5"/>
  <c r="R992" i="5"/>
  <c r="S993" i="5" s="1"/>
  <c r="R991" i="5"/>
  <c r="T991" i="5" s="1"/>
  <c r="R990" i="5"/>
  <c r="S991" i="5" s="1"/>
  <c r="R989" i="5"/>
  <c r="R988" i="5"/>
  <c r="S989" i="5" s="1"/>
  <c r="R987" i="5"/>
  <c r="R986" i="5"/>
  <c r="S987" i="5" s="1"/>
  <c r="R985" i="5"/>
  <c r="S986" i="5" s="1"/>
  <c r="R984" i="5"/>
  <c r="R983" i="5"/>
  <c r="R982" i="5"/>
  <c r="S983" i="5" s="1"/>
  <c r="R981" i="5"/>
  <c r="R980" i="5"/>
  <c r="S981" i="5" s="1"/>
  <c r="R979" i="5"/>
  <c r="R978" i="5"/>
  <c r="S979" i="5" s="1"/>
  <c r="R977" i="5"/>
  <c r="R976" i="5"/>
  <c r="S977" i="5" s="1"/>
  <c r="R975" i="5"/>
  <c r="S976" i="5" s="1"/>
  <c r="R974" i="5"/>
  <c r="S975" i="5" s="1"/>
  <c r="R973" i="5"/>
  <c r="S974" i="5" s="1"/>
  <c r="R972" i="5"/>
  <c r="R971" i="5"/>
  <c r="R970" i="5"/>
  <c r="S971" i="5" s="1"/>
  <c r="R969" i="5"/>
  <c r="R968" i="5"/>
  <c r="S969" i="5" s="1"/>
  <c r="R967" i="5"/>
  <c r="R966" i="5"/>
  <c r="S967" i="5" s="1"/>
  <c r="R965" i="5"/>
  <c r="R964" i="5"/>
  <c r="S965" i="5" s="1"/>
  <c r="R963" i="5"/>
  <c r="R962" i="5"/>
  <c r="S963" i="5" s="1"/>
  <c r="S961" i="5"/>
  <c r="R961" i="5"/>
  <c r="S962" i="5" s="1"/>
  <c r="R960" i="5"/>
  <c r="R959" i="5"/>
  <c r="R958" i="5"/>
  <c r="S959" i="5" s="1"/>
  <c r="R957" i="5"/>
  <c r="R956" i="5"/>
  <c r="S957" i="5" s="1"/>
  <c r="R955" i="5"/>
  <c r="S956" i="5" s="1"/>
  <c r="R954" i="5"/>
  <c r="S955" i="5" s="1"/>
  <c r="S953" i="5"/>
  <c r="R953" i="5"/>
  <c r="R952" i="5"/>
  <c r="R951" i="5"/>
  <c r="T951" i="5" s="1"/>
  <c r="R950" i="5"/>
  <c r="S951" i="5" s="1"/>
  <c r="R949" i="5"/>
  <c r="R948" i="5"/>
  <c r="S949" i="5" s="1"/>
  <c r="R947" i="5"/>
  <c r="R946" i="5"/>
  <c r="S947" i="5" s="1"/>
  <c r="R945" i="5"/>
  <c r="T945" i="5" s="1"/>
  <c r="R944" i="5"/>
  <c r="S945" i="5" s="1"/>
  <c r="R943" i="5"/>
  <c r="S944" i="5" s="1"/>
  <c r="T944" i="5" s="1"/>
  <c r="R942" i="5"/>
  <c r="S943" i="5" s="1"/>
  <c r="R941" i="5"/>
  <c r="R940" i="5"/>
  <c r="S941" i="5" s="1"/>
  <c r="R939" i="5"/>
  <c r="R938" i="5"/>
  <c r="S939" i="5" s="1"/>
  <c r="R937" i="5"/>
  <c r="R936" i="5"/>
  <c r="S937" i="5" s="1"/>
  <c r="R935" i="5"/>
  <c r="R934" i="5"/>
  <c r="S935" i="5" s="1"/>
  <c r="R933" i="5"/>
  <c r="R932" i="5"/>
  <c r="S933" i="5" s="1"/>
  <c r="R931" i="5"/>
  <c r="S932" i="5" s="1"/>
  <c r="R930" i="5"/>
  <c r="S931" i="5" s="1"/>
  <c r="R929" i="5"/>
  <c r="R928" i="5"/>
  <c r="S929" i="5" s="1"/>
  <c r="R927" i="5"/>
  <c r="R926" i="5"/>
  <c r="S927" i="5" s="1"/>
  <c r="R925" i="5"/>
  <c r="R924" i="5"/>
  <c r="S925" i="5" s="1"/>
  <c r="R923" i="5"/>
  <c r="R922" i="5"/>
  <c r="R921" i="5"/>
  <c r="S922" i="5" s="1"/>
  <c r="R920" i="5"/>
  <c r="R919" i="5"/>
  <c r="S920" i="5" s="1"/>
  <c r="R918" i="5"/>
  <c r="T918" i="5" s="1"/>
  <c r="R917" i="5"/>
  <c r="S918" i="5" s="1"/>
  <c r="R916" i="5"/>
  <c r="S917" i="5" s="1"/>
  <c r="T917" i="5" s="1"/>
  <c r="R915" i="5"/>
  <c r="R914" i="5"/>
  <c r="S915" i="5" s="1"/>
  <c r="R913" i="5"/>
  <c r="S914" i="5" s="1"/>
  <c r="R912" i="5"/>
  <c r="R911" i="5"/>
  <c r="R910" i="5"/>
  <c r="S911" i="5" s="1"/>
  <c r="R909" i="5"/>
  <c r="S910" i="5" s="1"/>
  <c r="T910" i="5" s="1"/>
  <c r="R908" i="5"/>
  <c r="R907" i="5"/>
  <c r="R906" i="5"/>
  <c r="S907" i="5" s="1"/>
  <c r="R905" i="5"/>
  <c r="R904" i="5"/>
  <c r="S905" i="5" s="1"/>
  <c r="R903" i="5"/>
  <c r="R902" i="5"/>
  <c r="R901" i="5"/>
  <c r="S902" i="5" s="1"/>
  <c r="S900" i="5"/>
  <c r="R900" i="5"/>
  <c r="R899" i="5"/>
  <c r="R898" i="5"/>
  <c r="S899" i="5" s="1"/>
  <c r="R897" i="5"/>
  <c r="R896" i="5"/>
  <c r="S897" i="5" s="1"/>
  <c r="R895" i="5"/>
  <c r="S896" i="5" s="1"/>
  <c r="R894" i="5"/>
  <c r="R893" i="5"/>
  <c r="R892" i="5"/>
  <c r="S893" i="5" s="1"/>
  <c r="R891" i="5"/>
  <c r="R890" i="5"/>
  <c r="S891" i="5" s="1"/>
  <c r="R889" i="5"/>
  <c r="R888" i="5"/>
  <c r="S889" i="5" s="1"/>
  <c r="R887" i="5"/>
  <c r="S888" i="5" s="1"/>
  <c r="R886" i="5"/>
  <c r="S887" i="5" s="1"/>
  <c r="R885" i="5"/>
  <c r="R884" i="5"/>
  <c r="R883" i="5"/>
  <c r="S884" i="5" s="1"/>
  <c r="S882" i="5"/>
  <c r="R882" i="5"/>
  <c r="R881" i="5"/>
  <c r="R880" i="5"/>
  <c r="R879" i="5"/>
  <c r="S880" i="5" s="1"/>
  <c r="R878" i="5"/>
  <c r="S879" i="5" s="1"/>
  <c r="R877" i="5"/>
  <c r="S878" i="5" s="1"/>
  <c r="R876" i="5"/>
  <c r="R875" i="5"/>
  <c r="R874" i="5"/>
  <c r="S875" i="5" s="1"/>
  <c r="S873" i="5"/>
  <c r="R873" i="5"/>
  <c r="R872" i="5"/>
  <c r="R871" i="5"/>
  <c r="R870" i="5"/>
  <c r="R869" i="5"/>
  <c r="S870" i="5" s="1"/>
  <c r="R868" i="5"/>
  <c r="S869" i="5" s="1"/>
  <c r="R867" i="5"/>
  <c r="R866" i="5"/>
  <c r="R865" i="5"/>
  <c r="S866" i="5" s="1"/>
  <c r="S864" i="5"/>
  <c r="R864" i="5"/>
  <c r="R863" i="5"/>
  <c r="R862" i="5"/>
  <c r="R861" i="5"/>
  <c r="S862" i="5" s="1"/>
  <c r="R860" i="5"/>
  <c r="S861" i="5" s="1"/>
  <c r="R859" i="5"/>
  <c r="S860" i="5" s="1"/>
  <c r="R858" i="5"/>
  <c r="R857" i="5"/>
  <c r="R856" i="5"/>
  <c r="S857" i="5" s="1"/>
  <c r="S855" i="5"/>
  <c r="R855" i="5"/>
  <c r="R854" i="5"/>
  <c r="R853" i="5"/>
  <c r="R852" i="5"/>
  <c r="S853" i="5" s="1"/>
  <c r="R851" i="5"/>
  <c r="S852" i="5" s="1"/>
  <c r="R850" i="5"/>
  <c r="S851" i="5" s="1"/>
  <c r="R849" i="5"/>
  <c r="R848" i="5"/>
  <c r="R847" i="5"/>
  <c r="S848" i="5" s="1"/>
  <c r="R846" i="5"/>
  <c r="R845" i="5"/>
  <c r="S846" i="5" s="1"/>
  <c r="R844" i="5"/>
  <c r="R843" i="5"/>
  <c r="R842" i="5"/>
  <c r="S843" i="5" s="1"/>
  <c r="R841" i="5"/>
  <c r="S842" i="5" s="1"/>
  <c r="R840" i="5"/>
  <c r="R839" i="5"/>
  <c r="R838" i="5"/>
  <c r="S839" i="5" s="1"/>
  <c r="S837" i="5"/>
  <c r="R837" i="5"/>
  <c r="R836" i="5"/>
  <c r="R835" i="5"/>
  <c r="R834" i="5"/>
  <c r="S835" i="5" s="1"/>
  <c r="R833" i="5"/>
  <c r="S834" i="5" s="1"/>
  <c r="R832" i="5"/>
  <c r="S833" i="5" s="1"/>
  <c r="R831" i="5"/>
  <c r="R830" i="5"/>
  <c r="R829" i="5"/>
  <c r="S830" i="5" s="1"/>
  <c r="R828" i="5"/>
  <c r="R827" i="5"/>
  <c r="S828" i="5" s="1"/>
  <c r="R826" i="5"/>
  <c r="R825" i="5"/>
  <c r="S826" i="5" s="1"/>
  <c r="R824" i="5"/>
  <c r="S825" i="5" s="1"/>
  <c r="R823" i="5"/>
  <c r="S824" i="5" s="1"/>
  <c r="R822" i="5"/>
  <c r="R821" i="5"/>
  <c r="R820" i="5"/>
  <c r="S821" i="5" s="1"/>
  <c r="R819" i="5"/>
  <c r="R818" i="5"/>
  <c r="S819" i="5" s="1"/>
  <c r="R817" i="5"/>
  <c r="R816" i="5"/>
  <c r="R815" i="5"/>
  <c r="S816" i="5" s="1"/>
  <c r="R814" i="5"/>
  <c r="S815" i="5" s="1"/>
  <c r="R813" i="5"/>
  <c r="R812" i="5"/>
  <c r="R811" i="5"/>
  <c r="S812" i="5" s="1"/>
  <c r="R810" i="5"/>
  <c r="R809" i="5"/>
  <c r="S810" i="5" s="1"/>
  <c r="R808" i="5"/>
  <c r="R807" i="5"/>
  <c r="S808" i="5" s="1"/>
  <c r="R806" i="5"/>
  <c r="S807" i="5" s="1"/>
  <c r="R805" i="5"/>
  <c r="S806" i="5" s="1"/>
  <c r="R804" i="5"/>
  <c r="R803" i="5"/>
  <c r="R802" i="5"/>
  <c r="S803" i="5" s="1"/>
  <c r="R801" i="5"/>
  <c r="R800" i="5"/>
  <c r="S801" i="5" s="1"/>
  <c r="R799" i="5"/>
  <c r="R798" i="5"/>
  <c r="S799" i="5" s="1"/>
  <c r="R797" i="5"/>
  <c r="S798" i="5" s="1"/>
  <c r="R796" i="5"/>
  <c r="S797" i="5" s="1"/>
  <c r="R795" i="5"/>
  <c r="R794" i="5"/>
  <c r="R793" i="5"/>
  <c r="S794" i="5" s="1"/>
  <c r="R792" i="5"/>
  <c r="R791" i="5"/>
  <c r="S792" i="5" s="1"/>
  <c r="R790" i="5"/>
  <c r="R789" i="5"/>
  <c r="R788" i="5"/>
  <c r="S789" i="5" s="1"/>
  <c r="R787" i="5"/>
  <c r="S788" i="5" s="1"/>
  <c r="R786" i="5"/>
  <c r="S787" i="5" s="1"/>
  <c r="R785" i="5"/>
  <c r="R784" i="5"/>
  <c r="S785" i="5" s="1"/>
  <c r="R783" i="5"/>
  <c r="R782" i="5"/>
  <c r="R781" i="5"/>
  <c r="R780" i="5"/>
  <c r="S781" i="5" s="1"/>
  <c r="R779" i="5"/>
  <c r="S780" i="5" s="1"/>
  <c r="R778" i="5"/>
  <c r="R777" i="5"/>
  <c r="S778" i="5" s="1"/>
  <c r="R776" i="5"/>
  <c r="R775" i="5"/>
  <c r="S776" i="5" s="1"/>
  <c r="R774" i="5"/>
  <c r="R773" i="5"/>
  <c r="R772" i="5"/>
  <c r="R771" i="5"/>
  <c r="S772" i="5" s="1"/>
  <c r="R770" i="5"/>
  <c r="S771" i="5" s="1"/>
  <c r="R769" i="5"/>
  <c r="S770" i="5" s="1"/>
  <c r="R768" i="5"/>
  <c r="S769" i="5" s="1"/>
  <c r="R767" i="5"/>
  <c r="R766" i="5"/>
  <c r="S767" i="5" s="1"/>
  <c r="S765" i="5"/>
  <c r="R765" i="5"/>
  <c r="R764" i="5"/>
  <c r="R763" i="5"/>
  <c r="R762" i="5"/>
  <c r="S763" i="5" s="1"/>
  <c r="R761" i="5"/>
  <c r="S762" i="5" s="1"/>
  <c r="R760" i="5"/>
  <c r="S761" i="5" s="1"/>
  <c r="R759" i="5"/>
  <c r="R758" i="5"/>
  <c r="R757" i="5"/>
  <c r="S758" i="5" s="1"/>
  <c r="R756" i="5"/>
  <c r="R755" i="5"/>
  <c r="S756" i="5" s="1"/>
  <c r="R754" i="5"/>
  <c r="R753" i="5"/>
  <c r="R752" i="5"/>
  <c r="S753" i="5" s="1"/>
  <c r="R751" i="5"/>
  <c r="S752" i="5" s="1"/>
  <c r="R750" i="5"/>
  <c r="S751" i="5" s="1"/>
  <c r="T751" i="5" s="1"/>
  <c r="R749" i="5"/>
  <c r="R748" i="5"/>
  <c r="S749" i="5" s="1"/>
  <c r="R747" i="5"/>
  <c r="R746" i="5"/>
  <c r="R745" i="5"/>
  <c r="R744" i="5"/>
  <c r="S745" i="5" s="1"/>
  <c r="R743" i="5"/>
  <c r="S744" i="5" s="1"/>
  <c r="R742" i="5"/>
  <c r="S743" i="5" s="1"/>
  <c r="R741" i="5"/>
  <c r="S742" i="5" s="1"/>
  <c r="T742" i="5" s="1"/>
  <c r="R740" i="5"/>
  <c r="R739" i="5"/>
  <c r="S740" i="5" s="1"/>
  <c r="R738" i="5"/>
  <c r="R737" i="5"/>
  <c r="R736" i="5"/>
  <c r="R735" i="5"/>
  <c r="S736" i="5" s="1"/>
  <c r="R734" i="5"/>
  <c r="S735" i="5" s="1"/>
  <c r="R733" i="5"/>
  <c r="S734" i="5" s="1"/>
  <c r="R732" i="5"/>
  <c r="R731" i="5"/>
  <c r="R730" i="5"/>
  <c r="S731" i="5" s="1"/>
  <c r="R729" i="5"/>
  <c r="R728" i="5"/>
  <c r="R727" i="5"/>
  <c r="S726" i="5"/>
  <c r="R726" i="5"/>
  <c r="R725" i="5"/>
  <c r="R724" i="5"/>
  <c r="S725" i="5" s="1"/>
  <c r="R723" i="5"/>
  <c r="R722" i="5"/>
  <c r="R721" i="5"/>
  <c r="S722" i="5" s="1"/>
  <c r="R720" i="5"/>
  <c r="R719" i="5"/>
  <c r="R718" i="5"/>
  <c r="R717" i="5"/>
  <c r="S718" i="5" s="1"/>
  <c r="R716" i="5"/>
  <c r="S717" i="5" s="1"/>
  <c r="T717" i="5" s="1"/>
  <c r="R715" i="5"/>
  <c r="S716" i="5" s="1"/>
  <c r="R714" i="5"/>
  <c r="S715" i="5" s="1"/>
  <c r="T715" i="5" s="1"/>
  <c r="R713" i="5"/>
  <c r="R712" i="5"/>
  <c r="S713" i="5" s="1"/>
  <c r="R711" i="5"/>
  <c r="R710" i="5"/>
  <c r="S711" i="5" s="1"/>
  <c r="R709" i="5"/>
  <c r="R708" i="5"/>
  <c r="R707" i="5"/>
  <c r="S708" i="5" s="1"/>
  <c r="R706" i="5"/>
  <c r="R705" i="5"/>
  <c r="S706" i="5" s="1"/>
  <c r="R704" i="5"/>
  <c r="R703" i="5"/>
  <c r="S704" i="5" s="1"/>
  <c r="R702" i="5"/>
  <c r="S703" i="5" s="1"/>
  <c r="R701" i="5"/>
  <c r="R700" i="5"/>
  <c r="S699" i="5"/>
  <c r="R699" i="5"/>
  <c r="S700" i="5" s="1"/>
  <c r="R698" i="5"/>
  <c r="R697" i="5"/>
  <c r="S698" i="5" s="1"/>
  <c r="R696" i="5"/>
  <c r="R695" i="5"/>
  <c r="R694" i="5"/>
  <c r="S695" i="5" s="1"/>
  <c r="R693" i="5"/>
  <c r="S694" i="5" s="1"/>
  <c r="R692" i="5"/>
  <c r="S693" i="5" s="1"/>
  <c r="S691" i="5"/>
  <c r="R691" i="5"/>
  <c r="R690" i="5"/>
  <c r="R689" i="5"/>
  <c r="S690" i="5" s="1"/>
  <c r="R688" i="5"/>
  <c r="R687" i="5"/>
  <c r="S688" i="5" s="1"/>
  <c r="R686" i="5"/>
  <c r="R685" i="5"/>
  <c r="S686" i="5" s="1"/>
  <c r="R684" i="5"/>
  <c r="S685" i="5" s="1"/>
  <c r="T685" i="5" s="1"/>
  <c r="R683" i="5"/>
  <c r="R682" i="5"/>
  <c r="R681" i="5"/>
  <c r="R680" i="5"/>
  <c r="R679" i="5"/>
  <c r="S680" i="5" s="1"/>
  <c r="R678" i="5"/>
  <c r="S679" i="5" s="1"/>
  <c r="R677" i="5"/>
  <c r="R676" i="5"/>
  <c r="S677" i="5" s="1"/>
  <c r="R675" i="5"/>
  <c r="S676" i="5" s="1"/>
  <c r="R674" i="5"/>
  <c r="R673" i="5"/>
  <c r="S674" i="5" s="1"/>
  <c r="S672" i="5"/>
  <c r="T672" i="5" s="1"/>
  <c r="R672" i="5"/>
  <c r="S673" i="5" s="1"/>
  <c r="R671" i="5"/>
  <c r="R670" i="5"/>
  <c r="S671" i="5" s="1"/>
  <c r="R669" i="5"/>
  <c r="R668" i="5"/>
  <c r="S669" i="5" s="1"/>
  <c r="R667" i="5"/>
  <c r="S668" i="5" s="1"/>
  <c r="R666" i="5"/>
  <c r="R665" i="5"/>
  <c r="R664" i="5"/>
  <c r="S665" i="5" s="1"/>
  <c r="R663" i="5"/>
  <c r="S664" i="5" s="1"/>
  <c r="R662" i="5"/>
  <c r="R661" i="5"/>
  <c r="S662" i="5" s="1"/>
  <c r="R660" i="5"/>
  <c r="S661" i="5" s="1"/>
  <c r="T661" i="5" s="1"/>
  <c r="R659" i="5"/>
  <c r="S660" i="5" s="1"/>
  <c r="R658" i="5"/>
  <c r="R657" i="5"/>
  <c r="S658" i="5" s="1"/>
  <c r="R656" i="5"/>
  <c r="R655" i="5"/>
  <c r="S656" i="5" s="1"/>
  <c r="R654" i="5"/>
  <c r="S655" i="5" s="1"/>
  <c r="T655" i="5" s="1"/>
  <c r="R653" i="5"/>
  <c r="R652" i="5"/>
  <c r="S653" i="5" s="1"/>
  <c r="R651" i="5"/>
  <c r="R650" i="5"/>
  <c r="S651" i="5" s="1"/>
  <c r="R649" i="5"/>
  <c r="S650" i="5" s="1"/>
  <c r="R648" i="5"/>
  <c r="R647" i="5"/>
  <c r="S648" i="5" s="1"/>
  <c r="R646" i="5"/>
  <c r="R645" i="5"/>
  <c r="S646" i="5" s="1"/>
  <c r="R644" i="5"/>
  <c r="R643" i="5"/>
  <c r="S644" i="5" s="1"/>
  <c r="R642" i="5"/>
  <c r="R641" i="5"/>
  <c r="R640" i="5"/>
  <c r="S641" i="5" s="1"/>
  <c r="R639" i="5"/>
  <c r="R638" i="5"/>
  <c r="S639" i="5" s="1"/>
  <c r="R637" i="5"/>
  <c r="R636" i="5"/>
  <c r="S637" i="5" s="1"/>
  <c r="R635" i="5"/>
  <c r="S634" i="5"/>
  <c r="T634" i="5" s="1"/>
  <c r="R634" i="5"/>
  <c r="S635" i="5" s="1"/>
  <c r="R633" i="5"/>
  <c r="R632" i="5"/>
  <c r="R631" i="5"/>
  <c r="S632" i="5" s="1"/>
  <c r="R630" i="5"/>
  <c r="R629" i="5"/>
  <c r="S630" i="5" s="1"/>
  <c r="R628" i="5"/>
  <c r="R627" i="5"/>
  <c r="S628" i="5" s="1"/>
  <c r="R626" i="5"/>
  <c r="R625" i="5"/>
  <c r="S626" i="5" s="1"/>
  <c r="R624" i="5"/>
  <c r="S625" i="5" s="1"/>
  <c r="R623" i="5"/>
  <c r="R622" i="5"/>
  <c r="S623" i="5" s="1"/>
  <c r="R621" i="5"/>
  <c r="R620" i="5"/>
  <c r="S621" i="5" s="1"/>
  <c r="R619" i="5"/>
  <c r="R618" i="5"/>
  <c r="S619" i="5" s="1"/>
  <c r="R617" i="5"/>
  <c r="R616" i="5"/>
  <c r="S617" i="5" s="1"/>
  <c r="R615" i="5"/>
  <c r="R614" i="5"/>
  <c r="R613" i="5"/>
  <c r="S614" i="5" s="1"/>
  <c r="R612" i="5"/>
  <c r="S613" i="5" s="1"/>
  <c r="R611" i="5"/>
  <c r="S612" i="5" s="1"/>
  <c r="R610" i="5"/>
  <c r="R609" i="5"/>
  <c r="S610" i="5" s="1"/>
  <c r="R608" i="5"/>
  <c r="R607" i="5"/>
  <c r="S608" i="5" s="1"/>
  <c r="R606" i="5"/>
  <c r="R605" i="5"/>
  <c r="S606" i="5" s="1"/>
  <c r="R604" i="5"/>
  <c r="S605" i="5" s="1"/>
  <c r="T605" i="5" s="1"/>
  <c r="S603" i="5"/>
  <c r="T603" i="5" s="1"/>
  <c r="R603" i="5"/>
  <c r="S604" i="5" s="1"/>
  <c r="R602" i="5"/>
  <c r="T602" i="5" s="1"/>
  <c r="R601" i="5"/>
  <c r="S602" i="5" s="1"/>
  <c r="R600" i="5"/>
  <c r="R599" i="5"/>
  <c r="R598" i="5"/>
  <c r="S599" i="5" s="1"/>
  <c r="R597" i="5"/>
  <c r="S598" i="5" s="1"/>
  <c r="T598" i="5" s="1"/>
  <c r="R596" i="5"/>
  <c r="T596" i="5" s="1"/>
  <c r="R595" i="5"/>
  <c r="S596" i="5" s="1"/>
  <c r="S594" i="5"/>
  <c r="R594" i="5"/>
  <c r="R593" i="5"/>
  <c r="T593" i="5" s="1"/>
  <c r="R592" i="5"/>
  <c r="S593" i="5" s="1"/>
  <c r="R591" i="5"/>
  <c r="S592" i="5" s="1"/>
  <c r="R590" i="5"/>
  <c r="S591" i="5" s="1"/>
  <c r="R589" i="5"/>
  <c r="S590" i="5" s="1"/>
  <c r="R588" i="5"/>
  <c r="S589" i="5" s="1"/>
  <c r="T589" i="5" s="1"/>
  <c r="R587" i="5"/>
  <c r="S588" i="5" s="1"/>
  <c r="R586" i="5"/>
  <c r="S587" i="5" s="1"/>
  <c r="R585" i="5"/>
  <c r="S586" i="5" s="1"/>
  <c r="R584" i="5"/>
  <c r="R583" i="5"/>
  <c r="S584" i="5" s="1"/>
  <c r="R582" i="5"/>
  <c r="R581" i="5"/>
  <c r="R580" i="5"/>
  <c r="S581" i="5" s="1"/>
  <c r="R579" i="5"/>
  <c r="S580" i="5" s="1"/>
  <c r="R578" i="5"/>
  <c r="S579" i="5" s="1"/>
  <c r="R577" i="5"/>
  <c r="S578" i="5" s="1"/>
  <c r="R576" i="5"/>
  <c r="S577" i="5" s="1"/>
  <c r="R575" i="5"/>
  <c r="S576" i="5" s="1"/>
  <c r="T576" i="5" s="1"/>
  <c r="R574" i="5"/>
  <c r="S575" i="5" s="1"/>
  <c r="R573" i="5"/>
  <c r="R572" i="5"/>
  <c r="S573" i="5" s="1"/>
  <c r="R571" i="5"/>
  <c r="R570" i="5"/>
  <c r="S571" i="5" s="1"/>
  <c r="R569" i="5"/>
  <c r="R568" i="5"/>
  <c r="S569" i="5" s="1"/>
  <c r="R567" i="5"/>
  <c r="S568" i="5" s="1"/>
  <c r="R566" i="5"/>
  <c r="R565" i="5"/>
  <c r="S566" i="5" s="1"/>
  <c r="R564" i="5"/>
  <c r="R563" i="5"/>
  <c r="R562" i="5"/>
  <c r="S563" i="5" s="1"/>
  <c r="R561" i="5"/>
  <c r="S562" i="5" s="1"/>
  <c r="R560" i="5"/>
  <c r="S561" i="5" s="1"/>
  <c r="S559" i="5"/>
  <c r="R559" i="5"/>
  <c r="R558" i="5"/>
  <c r="R557" i="5"/>
  <c r="S558" i="5" s="1"/>
  <c r="T558" i="5" s="1"/>
  <c r="R556" i="5"/>
  <c r="R555" i="5"/>
  <c r="S556" i="5" s="1"/>
  <c r="R554" i="5"/>
  <c r="S555" i="5" s="1"/>
  <c r="T555" i="5" s="1"/>
  <c r="R553" i="5"/>
  <c r="R552" i="5"/>
  <c r="S553" i="5" s="1"/>
  <c r="R551" i="5"/>
  <c r="S550" i="5"/>
  <c r="R550" i="5"/>
  <c r="R549" i="5"/>
  <c r="T549" i="5" s="1"/>
  <c r="R548" i="5"/>
  <c r="S549" i="5" s="1"/>
  <c r="R547" i="5"/>
  <c r="R546" i="5"/>
  <c r="S547" i="5" s="1"/>
  <c r="R545" i="5"/>
  <c r="S546" i="5" s="1"/>
  <c r="T546" i="5" s="1"/>
  <c r="R544" i="5"/>
  <c r="R543" i="5"/>
  <c r="S544" i="5" s="1"/>
  <c r="R542" i="5"/>
  <c r="S543" i="5" s="1"/>
  <c r="T543" i="5" s="1"/>
  <c r="S541" i="5"/>
  <c r="R541" i="5"/>
  <c r="R540" i="5"/>
  <c r="R539" i="5"/>
  <c r="R538" i="5"/>
  <c r="R537" i="5"/>
  <c r="S538" i="5" s="1"/>
  <c r="R536" i="5"/>
  <c r="S537" i="5" s="1"/>
  <c r="R535" i="5"/>
  <c r="R534" i="5"/>
  <c r="S535" i="5" s="1"/>
  <c r="R533" i="5"/>
  <c r="S534" i="5" s="1"/>
  <c r="R532" i="5"/>
  <c r="R531" i="5"/>
  <c r="S532" i="5" s="1"/>
  <c r="R530" i="5"/>
  <c r="S531" i="5" s="1"/>
  <c r="T531" i="5" s="1"/>
  <c r="R529" i="5"/>
  <c r="R528" i="5"/>
  <c r="S529" i="5" s="1"/>
  <c r="R527" i="5"/>
  <c r="R526" i="5"/>
  <c r="T525" i="5"/>
  <c r="R525" i="5"/>
  <c r="S526" i="5" s="1"/>
  <c r="R524" i="5"/>
  <c r="S525" i="5" s="1"/>
  <c r="R523" i="5"/>
  <c r="R522" i="5"/>
  <c r="S523" i="5" s="1"/>
  <c r="R521" i="5"/>
  <c r="S522" i="5" s="1"/>
  <c r="T522" i="5" s="1"/>
  <c r="R520" i="5"/>
  <c r="R519" i="5"/>
  <c r="S520" i="5" s="1"/>
  <c r="R518" i="5"/>
  <c r="S519" i="5" s="1"/>
  <c r="T519" i="5" s="1"/>
  <c r="R517" i="5"/>
  <c r="R516" i="5"/>
  <c r="S517" i="5" s="1"/>
  <c r="R515" i="5"/>
  <c r="R514" i="5"/>
  <c r="R513" i="5"/>
  <c r="S514" i="5" s="1"/>
  <c r="R512" i="5"/>
  <c r="S513" i="5" s="1"/>
  <c r="R511" i="5"/>
  <c r="R510" i="5"/>
  <c r="S511" i="5" s="1"/>
  <c r="R509" i="5"/>
  <c r="S510" i="5" s="1"/>
  <c r="T510" i="5" s="1"/>
  <c r="S508" i="5"/>
  <c r="R508" i="5"/>
  <c r="R507" i="5"/>
  <c r="R506" i="5"/>
  <c r="S507" i="5" s="1"/>
  <c r="T507" i="5" s="1"/>
  <c r="R505" i="5"/>
  <c r="R504" i="5"/>
  <c r="S505" i="5" s="1"/>
  <c r="R503" i="5"/>
  <c r="R502" i="5"/>
  <c r="R501" i="5"/>
  <c r="S502" i="5" s="1"/>
  <c r="R500" i="5"/>
  <c r="S501" i="5" s="1"/>
  <c r="S499" i="5"/>
  <c r="R499" i="5"/>
  <c r="R498" i="5"/>
  <c r="R497" i="5"/>
  <c r="S498" i="5" s="1"/>
  <c r="T498" i="5" s="1"/>
  <c r="R496" i="5"/>
  <c r="R495" i="5"/>
  <c r="S496" i="5" s="1"/>
  <c r="R494" i="5"/>
  <c r="S495" i="5" s="1"/>
  <c r="T495" i="5" s="1"/>
  <c r="R493" i="5"/>
  <c r="R492" i="5"/>
  <c r="S493" i="5" s="1"/>
  <c r="R491" i="5"/>
  <c r="S490" i="5"/>
  <c r="R490" i="5"/>
  <c r="R489" i="5"/>
  <c r="T489" i="5" s="1"/>
  <c r="R488" i="5"/>
  <c r="S489" i="5" s="1"/>
  <c r="R487" i="5"/>
  <c r="R486" i="5"/>
  <c r="S487" i="5" s="1"/>
  <c r="R485" i="5"/>
  <c r="S486" i="5" s="1"/>
  <c r="T486" i="5" s="1"/>
  <c r="R484" i="5"/>
  <c r="R483" i="5"/>
  <c r="S484" i="5" s="1"/>
  <c r="R482" i="5"/>
  <c r="S483" i="5" s="1"/>
  <c r="R481" i="5"/>
  <c r="R480" i="5"/>
  <c r="S481" i="5" s="1"/>
  <c r="R479" i="5"/>
  <c r="R478" i="5"/>
  <c r="R477" i="5"/>
  <c r="S478" i="5" s="1"/>
  <c r="R476" i="5"/>
  <c r="S477" i="5" s="1"/>
  <c r="R475" i="5"/>
  <c r="R474" i="5"/>
  <c r="S475" i="5" s="1"/>
  <c r="R473" i="5"/>
  <c r="S474" i="5" s="1"/>
  <c r="R472" i="5"/>
  <c r="R471" i="5"/>
  <c r="S472" i="5" s="1"/>
  <c r="R470" i="5"/>
  <c r="S471" i="5" s="1"/>
  <c r="T471" i="5" s="1"/>
  <c r="R469" i="5"/>
  <c r="R468" i="5"/>
  <c r="S469" i="5" s="1"/>
  <c r="R467" i="5"/>
  <c r="R466" i="5"/>
  <c r="T465" i="5"/>
  <c r="R465" i="5"/>
  <c r="S466" i="5" s="1"/>
  <c r="R464" i="5"/>
  <c r="S465" i="5" s="1"/>
  <c r="R463" i="5"/>
  <c r="R462" i="5"/>
  <c r="S463" i="5" s="1"/>
  <c r="R461" i="5"/>
  <c r="S462" i="5" s="1"/>
  <c r="T462" i="5" s="1"/>
  <c r="R460" i="5"/>
  <c r="R459" i="5"/>
  <c r="S460" i="5" s="1"/>
  <c r="R458" i="5"/>
  <c r="S459" i="5" s="1"/>
  <c r="T459" i="5" s="1"/>
  <c r="S457" i="5"/>
  <c r="R457" i="5"/>
  <c r="R456" i="5"/>
  <c r="R455" i="5"/>
  <c r="R454" i="5"/>
  <c r="R453" i="5"/>
  <c r="S454" i="5" s="1"/>
  <c r="R452" i="5"/>
  <c r="S453" i="5" s="1"/>
  <c r="R451" i="5"/>
  <c r="R450" i="5"/>
  <c r="S451" i="5" s="1"/>
  <c r="R449" i="5"/>
  <c r="S450" i="5" s="1"/>
  <c r="T450" i="5" s="1"/>
  <c r="S448" i="5"/>
  <c r="R448" i="5"/>
  <c r="R447" i="5"/>
  <c r="R446" i="5"/>
  <c r="S447" i="5" s="1"/>
  <c r="T447" i="5" s="1"/>
  <c r="R445" i="5"/>
  <c r="R444" i="5"/>
  <c r="S445" i="5" s="1"/>
  <c r="R443" i="5"/>
  <c r="R442" i="5"/>
  <c r="R441" i="5"/>
  <c r="S442" i="5" s="1"/>
  <c r="R440" i="5"/>
  <c r="S441" i="5" s="1"/>
  <c r="R439" i="5"/>
  <c r="R438" i="5"/>
  <c r="S439" i="5" s="1"/>
  <c r="R437" i="5"/>
  <c r="S438" i="5" s="1"/>
  <c r="T438" i="5" s="1"/>
  <c r="R436" i="5"/>
  <c r="R435" i="5"/>
  <c r="S436" i="5" s="1"/>
  <c r="R434" i="5"/>
  <c r="S435" i="5" s="1"/>
  <c r="T435" i="5" s="1"/>
  <c r="R433" i="5"/>
  <c r="R432" i="5"/>
  <c r="S433" i="5" s="1"/>
  <c r="R431" i="5"/>
  <c r="R430" i="5"/>
  <c r="R429" i="5"/>
  <c r="S430" i="5" s="1"/>
  <c r="R428" i="5"/>
  <c r="S429" i="5" s="1"/>
  <c r="R427" i="5"/>
  <c r="R426" i="5"/>
  <c r="S427" i="5" s="1"/>
  <c r="R425" i="5"/>
  <c r="S426" i="5" s="1"/>
  <c r="T426" i="5" s="1"/>
  <c r="R424" i="5"/>
  <c r="R423" i="5"/>
  <c r="S424" i="5" s="1"/>
  <c r="R422" i="5"/>
  <c r="S423" i="5" s="1"/>
  <c r="R421" i="5"/>
  <c r="R420" i="5"/>
  <c r="S421" i="5" s="1"/>
  <c r="R419" i="5"/>
  <c r="R418" i="5"/>
  <c r="R417" i="5"/>
  <c r="S418" i="5" s="1"/>
  <c r="R416" i="5"/>
  <c r="S417" i="5" s="1"/>
  <c r="S415" i="5"/>
  <c r="R415" i="5"/>
  <c r="R414" i="5"/>
  <c r="R413" i="5"/>
  <c r="S414" i="5" s="1"/>
  <c r="T414" i="5" s="1"/>
  <c r="R412" i="5"/>
  <c r="R411" i="5"/>
  <c r="S412" i="5" s="1"/>
  <c r="R410" i="5"/>
  <c r="S411" i="5" s="1"/>
  <c r="T411" i="5" s="1"/>
  <c r="R409" i="5"/>
  <c r="R408" i="5"/>
  <c r="S409" i="5" s="1"/>
  <c r="R407" i="5"/>
  <c r="S406" i="5"/>
  <c r="R406" i="5"/>
  <c r="R405" i="5"/>
  <c r="T405" i="5" s="1"/>
  <c r="R404" i="5"/>
  <c r="S405" i="5" s="1"/>
  <c r="R403" i="5"/>
  <c r="R402" i="5"/>
  <c r="S403" i="5" s="1"/>
  <c r="R401" i="5"/>
  <c r="S402" i="5" s="1"/>
  <c r="T402" i="5" s="1"/>
  <c r="R400" i="5"/>
  <c r="R399" i="5"/>
  <c r="S400" i="5" s="1"/>
  <c r="R398" i="5"/>
  <c r="S399" i="5" s="1"/>
  <c r="T399" i="5" s="1"/>
  <c r="S397" i="5"/>
  <c r="R397" i="5"/>
  <c r="R396" i="5"/>
  <c r="R395" i="5"/>
  <c r="R394" i="5"/>
  <c r="R393" i="5"/>
  <c r="S394" i="5" s="1"/>
  <c r="R392" i="5"/>
  <c r="S393" i="5" s="1"/>
  <c r="R391" i="5"/>
  <c r="R390" i="5"/>
  <c r="S391" i="5" s="1"/>
  <c r="R389" i="5"/>
  <c r="S390" i="5" s="1"/>
  <c r="R388" i="5"/>
  <c r="R387" i="5"/>
  <c r="S388" i="5" s="1"/>
  <c r="R386" i="5"/>
  <c r="S387" i="5" s="1"/>
  <c r="T387" i="5" s="1"/>
  <c r="R385" i="5"/>
  <c r="R384" i="5"/>
  <c r="S385" i="5" s="1"/>
  <c r="R383" i="5"/>
  <c r="R382" i="5"/>
  <c r="T381" i="5"/>
  <c r="R381" i="5"/>
  <c r="S382" i="5" s="1"/>
  <c r="R380" i="5"/>
  <c r="S381" i="5" s="1"/>
  <c r="R379" i="5"/>
  <c r="R378" i="5"/>
  <c r="S379" i="5" s="1"/>
  <c r="R377" i="5"/>
  <c r="S378" i="5" s="1"/>
  <c r="T378" i="5" s="1"/>
  <c r="R376" i="5"/>
  <c r="R375" i="5"/>
  <c r="S376" i="5" s="1"/>
  <c r="R374" i="5"/>
  <c r="S375" i="5" s="1"/>
  <c r="T375" i="5" s="1"/>
  <c r="R373" i="5"/>
  <c r="R372" i="5"/>
  <c r="S373" i="5" s="1"/>
  <c r="R371" i="5"/>
  <c r="R370" i="5"/>
  <c r="R369" i="5"/>
  <c r="S370" i="5" s="1"/>
  <c r="R368" i="5"/>
  <c r="S369" i="5" s="1"/>
  <c r="R367" i="5"/>
  <c r="R366" i="5"/>
  <c r="S367" i="5" s="1"/>
  <c r="R365" i="5"/>
  <c r="S366" i="5" s="1"/>
  <c r="T366" i="5" s="1"/>
  <c r="S364" i="5"/>
  <c r="R364" i="5"/>
  <c r="R363" i="5"/>
  <c r="R362" i="5"/>
  <c r="S363" i="5" s="1"/>
  <c r="T363" i="5" s="1"/>
  <c r="R361" i="5"/>
  <c r="R360" i="5"/>
  <c r="S361" i="5" s="1"/>
  <c r="R359" i="5"/>
  <c r="R358" i="5"/>
  <c r="R357" i="5"/>
  <c r="S358" i="5" s="1"/>
  <c r="R356" i="5"/>
  <c r="S357" i="5" s="1"/>
  <c r="S355" i="5"/>
  <c r="R355" i="5"/>
  <c r="R354" i="5"/>
  <c r="R353" i="5"/>
  <c r="S354" i="5" s="1"/>
  <c r="T354" i="5" s="1"/>
  <c r="R352" i="5"/>
  <c r="R351" i="5"/>
  <c r="S352" i="5" s="1"/>
  <c r="R350" i="5"/>
  <c r="S351" i="5" s="1"/>
  <c r="T351" i="5" s="1"/>
  <c r="R349" i="5"/>
  <c r="R348" i="5"/>
  <c r="S349" i="5" s="1"/>
  <c r="R347" i="5"/>
  <c r="S346" i="5"/>
  <c r="R346" i="5"/>
  <c r="R345" i="5"/>
  <c r="T345" i="5" s="1"/>
  <c r="R344" i="5"/>
  <c r="S345" i="5" s="1"/>
  <c r="R343" i="5"/>
  <c r="R342" i="5"/>
  <c r="S343" i="5" s="1"/>
  <c r="R341" i="5"/>
  <c r="S342" i="5" s="1"/>
  <c r="R340" i="5"/>
  <c r="R339" i="5"/>
  <c r="S340" i="5" s="1"/>
  <c r="R338" i="5"/>
  <c r="S339" i="5" s="1"/>
  <c r="R337" i="5"/>
  <c r="R336" i="5"/>
  <c r="S337" i="5" s="1"/>
  <c r="R335" i="5"/>
  <c r="R334" i="5"/>
  <c r="R333" i="5"/>
  <c r="S334" i="5" s="1"/>
  <c r="R332" i="5"/>
  <c r="S333" i="5" s="1"/>
  <c r="R331" i="5"/>
  <c r="R330" i="5"/>
  <c r="S331" i="5" s="1"/>
  <c r="R329" i="5"/>
  <c r="S330" i="5" s="1"/>
  <c r="R328" i="5"/>
  <c r="R327" i="5"/>
  <c r="S328" i="5" s="1"/>
  <c r="R326" i="5"/>
  <c r="S327" i="5" s="1"/>
  <c r="T327" i="5" s="1"/>
  <c r="R325" i="5"/>
  <c r="R324" i="5"/>
  <c r="S325" i="5" s="1"/>
  <c r="R323" i="5"/>
  <c r="R322" i="5"/>
  <c r="T321" i="5"/>
  <c r="R321" i="5"/>
  <c r="S322" i="5" s="1"/>
  <c r="R320" i="5"/>
  <c r="S321" i="5" s="1"/>
  <c r="R319" i="5"/>
  <c r="R318" i="5"/>
  <c r="S319" i="5" s="1"/>
  <c r="R317" i="5"/>
  <c r="S318" i="5" s="1"/>
  <c r="T318" i="5" s="1"/>
  <c r="R316" i="5"/>
  <c r="R315" i="5"/>
  <c r="S316" i="5" s="1"/>
  <c r="R314" i="5"/>
  <c r="S315" i="5" s="1"/>
  <c r="T315" i="5" s="1"/>
  <c r="S313" i="5"/>
  <c r="R313" i="5"/>
  <c r="R312" i="5"/>
  <c r="R311" i="5"/>
  <c r="R310" i="5"/>
  <c r="R309" i="5"/>
  <c r="S310" i="5" s="1"/>
  <c r="R308" i="5"/>
  <c r="S309" i="5" s="1"/>
  <c r="R307" i="5"/>
  <c r="R306" i="5"/>
  <c r="S307" i="5" s="1"/>
  <c r="R305" i="5"/>
  <c r="S306" i="5" s="1"/>
  <c r="T306" i="5" s="1"/>
  <c r="S304" i="5"/>
  <c r="R304" i="5"/>
  <c r="R303" i="5"/>
  <c r="R302" i="5"/>
  <c r="S303" i="5" s="1"/>
  <c r="T303" i="5" s="1"/>
  <c r="R301" i="5"/>
  <c r="R300" i="5"/>
  <c r="R299" i="5"/>
  <c r="S300" i="5" s="1"/>
  <c r="R298" i="5"/>
  <c r="R297" i="5"/>
  <c r="R296" i="5"/>
  <c r="S297" i="5" s="1"/>
  <c r="R295" i="5"/>
  <c r="R294" i="5"/>
  <c r="R293" i="5"/>
  <c r="S294" i="5" s="1"/>
  <c r="R292" i="5"/>
  <c r="R291" i="5"/>
  <c r="R290" i="5"/>
  <c r="S291" i="5" s="1"/>
  <c r="R289" i="5"/>
  <c r="R288" i="5"/>
  <c r="R287" i="5"/>
  <c r="S288" i="5" s="1"/>
  <c r="R286" i="5"/>
  <c r="R285" i="5"/>
  <c r="R284" i="5"/>
  <c r="S285" i="5" s="1"/>
  <c r="R283" i="5"/>
  <c r="R282" i="5"/>
  <c r="T282" i="5" s="1"/>
  <c r="R281" i="5"/>
  <c r="S282" i="5" s="1"/>
  <c r="R280" i="5"/>
  <c r="R279" i="5"/>
  <c r="T279" i="5" s="1"/>
  <c r="R278" i="5"/>
  <c r="S279" i="5" s="1"/>
  <c r="R277" i="5"/>
  <c r="R276" i="5"/>
  <c r="R275" i="5"/>
  <c r="S276" i="5" s="1"/>
  <c r="R274" i="5"/>
  <c r="R273" i="5"/>
  <c r="R272" i="5"/>
  <c r="S273" i="5" s="1"/>
  <c r="R271" i="5"/>
  <c r="R270" i="5"/>
  <c r="R269" i="5"/>
  <c r="S270" i="5" s="1"/>
  <c r="R268" i="5"/>
  <c r="R267" i="5"/>
  <c r="R266" i="5"/>
  <c r="S267" i="5" s="1"/>
  <c r="S265" i="5"/>
  <c r="R265" i="5"/>
  <c r="R264" i="5"/>
  <c r="R263" i="5"/>
  <c r="S264" i="5" s="1"/>
  <c r="R262" i="5"/>
  <c r="R261" i="5"/>
  <c r="S262" i="5" s="1"/>
  <c r="R260" i="5"/>
  <c r="S261" i="5" s="1"/>
  <c r="R259" i="5"/>
  <c r="R258" i="5"/>
  <c r="R257" i="5"/>
  <c r="S258" i="5" s="1"/>
  <c r="S256" i="5"/>
  <c r="R256" i="5"/>
  <c r="R255" i="5"/>
  <c r="R254" i="5"/>
  <c r="S255" i="5" s="1"/>
  <c r="R253" i="5"/>
  <c r="R252" i="5"/>
  <c r="S253" i="5" s="1"/>
  <c r="R251" i="5"/>
  <c r="S252" i="5" s="1"/>
  <c r="R250" i="5"/>
  <c r="R249" i="5"/>
  <c r="R248" i="5"/>
  <c r="S249" i="5" s="1"/>
  <c r="S247" i="5"/>
  <c r="R247" i="5"/>
  <c r="R246" i="5"/>
  <c r="T246" i="5" s="1"/>
  <c r="R245" i="5"/>
  <c r="S246" i="5" s="1"/>
  <c r="R244" i="5"/>
  <c r="R243" i="5"/>
  <c r="S244" i="5" s="1"/>
  <c r="R242" i="5"/>
  <c r="S243" i="5" s="1"/>
  <c r="R241" i="5"/>
  <c r="R240" i="5"/>
  <c r="R239" i="5"/>
  <c r="S240" i="5" s="1"/>
  <c r="S238" i="5"/>
  <c r="R238" i="5"/>
  <c r="R237" i="5"/>
  <c r="R236" i="5"/>
  <c r="S237" i="5" s="1"/>
  <c r="R235" i="5"/>
  <c r="R234" i="5"/>
  <c r="S235" i="5" s="1"/>
  <c r="R233" i="5"/>
  <c r="S234" i="5" s="1"/>
  <c r="R232" i="5"/>
  <c r="R231" i="5"/>
  <c r="R230" i="5"/>
  <c r="S231" i="5" s="1"/>
  <c r="S229" i="5"/>
  <c r="R229" i="5"/>
  <c r="R228" i="5"/>
  <c r="R227" i="5"/>
  <c r="S228" i="5" s="1"/>
  <c r="R226" i="5"/>
  <c r="R225" i="5"/>
  <c r="S226" i="5" s="1"/>
  <c r="R224" i="5"/>
  <c r="S225" i="5" s="1"/>
  <c r="R223" i="5"/>
  <c r="R222" i="5"/>
  <c r="R221" i="5"/>
  <c r="S222" i="5" s="1"/>
  <c r="S220" i="5"/>
  <c r="R220" i="5"/>
  <c r="R219" i="5"/>
  <c r="T219" i="5" s="1"/>
  <c r="R218" i="5"/>
  <c r="S219" i="5" s="1"/>
  <c r="R217" i="5"/>
  <c r="R216" i="5"/>
  <c r="S217" i="5" s="1"/>
  <c r="R215" i="5"/>
  <c r="S216" i="5" s="1"/>
  <c r="R214" i="5"/>
  <c r="R213" i="5"/>
  <c r="R212" i="5"/>
  <c r="S213" i="5" s="1"/>
  <c r="S211" i="5"/>
  <c r="R211" i="5"/>
  <c r="R210" i="5"/>
  <c r="T210" i="5" s="1"/>
  <c r="R209" i="5"/>
  <c r="S210" i="5" s="1"/>
  <c r="R208" i="5"/>
  <c r="R207" i="5"/>
  <c r="S208" i="5" s="1"/>
  <c r="R206" i="5"/>
  <c r="S207" i="5" s="1"/>
  <c r="R205" i="5"/>
  <c r="R204" i="5"/>
  <c r="R203" i="5"/>
  <c r="S204" i="5" s="1"/>
  <c r="S202" i="5"/>
  <c r="R202" i="5"/>
  <c r="R201" i="5"/>
  <c r="R200" i="5"/>
  <c r="S201" i="5" s="1"/>
  <c r="R199" i="5"/>
  <c r="R198" i="5"/>
  <c r="S199" i="5" s="1"/>
  <c r="R197" i="5"/>
  <c r="S198" i="5" s="1"/>
  <c r="R196" i="5"/>
  <c r="R195" i="5"/>
  <c r="R194" i="5"/>
  <c r="S195" i="5" s="1"/>
  <c r="S193" i="5"/>
  <c r="R193" i="5"/>
  <c r="R192" i="5"/>
  <c r="T192" i="5" s="1"/>
  <c r="R191" i="5"/>
  <c r="S192" i="5" s="1"/>
  <c r="R190" i="5"/>
  <c r="R189" i="5"/>
  <c r="S190" i="5" s="1"/>
  <c r="R188" i="5"/>
  <c r="S189" i="5" s="1"/>
  <c r="R187" i="5"/>
  <c r="R186" i="5"/>
  <c r="R185" i="5"/>
  <c r="S184" i="5"/>
  <c r="R184" i="5"/>
  <c r="R183" i="5"/>
  <c r="T183" i="5" s="1"/>
  <c r="R182" i="5"/>
  <c r="S183" i="5" s="1"/>
  <c r="R181" i="5"/>
  <c r="T180" i="5"/>
  <c r="R180" i="5"/>
  <c r="S181" i="5" s="1"/>
  <c r="R179" i="5"/>
  <c r="S180" i="5" s="1"/>
  <c r="R178" i="5"/>
  <c r="R177" i="5"/>
  <c r="R176" i="5"/>
  <c r="R175" i="5"/>
  <c r="R174" i="5"/>
  <c r="R173" i="5"/>
  <c r="R172" i="5"/>
  <c r="R171" i="5"/>
  <c r="R170" i="5"/>
  <c r="R169" i="5"/>
  <c r="R168" i="5"/>
  <c r="R167" i="5"/>
  <c r="R166" i="5"/>
  <c r="R165" i="5"/>
  <c r="R164" i="5"/>
  <c r="R163" i="5"/>
  <c r="R162" i="5"/>
  <c r="R161" i="5"/>
  <c r="R160" i="5"/>
  <c r="R159" i="5"/>
  <c r="R158" i="5"/>
  <c r="R157" i="5"/>
  <c r="R156" i="5"/>
  <c r="S157" i="5" s="1"/>
  <c r="R155" i="5"/>
  <c r="R154" i="5"/>
  <c r="S155" i="5" s="1"/>
  <c r="R153" i="5"/>
  <c r="R152" i="5"/>
  <c r="R151" i="5"/>
  <c r="S152" i="5" s="1"/>
  <c r="R150" i="5"/>
  <c r="S151" i="5" s="1"/>
  <c r="R149" i="5"/>
  <c r="R148" i="5"/>
  <c r="S149" i="5" s="1"/>
  <c r="R147" i="5"/>
  <c r="R146" i="5"/>
  <c r="R145" i="5"/>
  <c r="S146" i="5" s="1"/>
  <c r="R144" i="5"/>
  <c r="S145" i="5" s="1"/>
  <c r="R143" i="5"/>
  <c r="R142" i="5"/>
  <c r="S143" i="5" s="1"/>
  <c r="R141" i="5"/>
  <c r="R140" i="5"/>
  <c r="R139" i="5"/>
  <c r="S140" i="5" s="1"/>
  <c r="R138" i="5"/>
  <c r="S139" i="5" s="1"/>
  <c r="R137" i="5"/>
  <c r="R136" i="5"/>
  <c r="S137" i="5" s="1"/>
  <c r="R135" i="5"/>
  <c r="R134" i="5"/>
  <c r="R133" i="5"/>
  <c r="S134" i="5" s="1"/>
  <c r="R132" i="5"/>
  <c r="S133" i="5" s="1"/>
  <c r="R131" i="5"/>
  <c r="R130" i="5"/>
  <c r="S131" i="5" s="1"/>
  <c r="R129" i="5"/>
  <c r="R128" i="5"/>
  <c r="R127" i="5"/>
  <c r="S128" i="5" s="1"/>
  <c r="R126" i="5"/>
  <c r="R125" i="5"/>
  <c r="R124" i="5"/>
  <c r="S125" i="5" s="1"/>
  <c r="R123" i="5"/>
  <c r="R122" i="5"/>
  <c r="R121" i="5"/>
  <c r="S122" i="5" s="1"/>
  <c r="R120" i="5"/>
  <c r="R119" i="5"/>
  <c r="R118" i="5"/>
  <c r="S119" i="5" s="1"/>
  <c r="R117" i="5"/>
  <c r="R116" i="5"/>
  <c r="R115" i="5"/>
  <c r="S116" i="5" s="1"/>
  <c r="R114" i="5"/>
  <c r="R113" i="5"/>
  <c r="R112" i="5"/>
  <c r="S113" i="5" s="1"/>
  <c r="R111" i="5"/>
  <c r="R110" i="5"/>
  <c r="R109" i="5"/>
  <c r="S110" i="5" s="1"/>
  <c r="R108" i="5"/>
  <c r="R107" i="5"/>
  <c r="R106" i="5"/>
  <c r="S107" i="5" s="1"/>
  <c r="R105" i="5"/>
  <c r="R104" i="5"/>
  <c r="R103" i="5"/>
  <c r="S104" i="5" s="1"/>
  <c r="R102" i="5"/>
  <c r="R101" i="5"/>
  <c r="R100" i="5"/>
  <c r="S101" i="5" s="1"/>
  <c r="R99" i="5"/>
  <c r="R98" i="5"/>
  <c r="R97" i="5"/>
  <c r="S98" i="5" s="1"/>
  <c r="R96" i="5"/>
  <c r="R95" i="5"/>
  <c r="R94" i="5"/>
  <c r="S95" i="5" s="1"/>
  <c r="R93" i="5"/>
  <c r="R92" i="5"/>
  <c r="R91" i="5"/>
  <c r="S92" i="5" s="1"/>
  <c r="R90" i="5"/>
  <c r="R89" i="5"/>
  <c r="R88" i="5"/>
  <c r="S89" i="5" s="1"/>
  <c r="R87" i="5"/>
  <c r="R86" i="5"/>
  <c r="R85" i="5"/>
  <c r="S86" i="5" s="1"/>
  <c r="R84" i="5"/>
  <c r="R83" i="5"/>
  <c r="T83" i="5" s="1"/>
  <c r="R82" i="5"/>
  <c r="S83" i="5" s="1"/>
  <c r="R81" i="5"/>
  <c r="R80" i="5"/>
  <c r="R79" i="5"/>
  <c r="S80" i="5" s="1"/>
  <c r="R78" i="5"/>
  <c r="R77" i="5"/>
  <c r="R76" i="5"/>
  <c r="S77" i="5" s="1"/>
  <c r="R75" i="5"/>
  <c r="R74" i="5"/>
  <c r="R73" i="5"/>
  <c r="S74" i="5" s="1"/>
  <c r="R72" i="5"/>
  <c r="R71" i="5"/>
  <c r="R70" i="5"/>
  <c r="S71" i="5" s="1"/>
  <c r="R69" i="5"/>
  <c r="R68" i="5"/>
  <c r="R67" i="5"/>
  <c r="S68" i="5" s="1"/>
  <c r="R66" i="5"/>
  <c r="R65" i="5"/>
  <c r="R64" i="5"/>
  <c r="S65" i="5" s="1"/>
  <c r="R63" i="5"/>
  <c r="R62" i="5"/>
  <c r="R61" i="5"/>
  <c r="S62" i="5" s="1"/>
  <c r="R60" i="5"/>
  <c r="R59" i="5"/>
  <c r="R58" i="5"/>
  <c r="S59" i="5" s="1"/>
  <c r="R57" i="5"/>
  <c r="R56" i="5"/>
  <c r="R55" i="5"/>
  <c r="S56" i="5" s="1"/>
  <c r="R54" i="5"/>
  <c r="R53" i="5"/>
  <c r="R52" i="5"/>
  <c r="S53" i="5" s="1"/>
  <c r="R51" i="5"/>
  <c r="R50" i="5"/>
  <c r="R49" i="5"/>
  <c r="S50" i="5" s="1"/>
  <c r="R48" i="5"/>
  <c r="R47" i="5"/>
  <c r="T47" i="5" s="1"/>
  <c r="R46" i="5"/>
  <c r="S47" i="5" s="1"/>
  <c r="R45" i="5"/>
  <c r="R44" i="5"/>
  <c r="R43" i="5"/>
  <c r="S44" i="5" s="1"/>
  <c r="R42" i="5"/>
  <c r="R41" i="5"/>
  <c r="R40" i="5"/>
  <c r="S41" i="5" s="1"/>
  <c r="R39" i="5"/>
  <c r="R38" i="5"/>
  <c r="R37" i="5"/>
  <c r="S38" i="5" s="1"/>
  <c r="R36" i="5"/>
  <c r="R35" i="5"/>
  <c r="R34" i="5"/>
  <c r="S35" i="5" s="1"/>
  <c r="R33" i="5"/>
  <c r="R32" i="5"/>
  <c r="R31" i="5"/>
  <c r="S32" i="5" s="1"/>
  <c r="R30" i="5"/>
  <c r="R29" i="5"/>
  <c r="R28" i="5"/>
  <c r="S29" i="5" s="1"/>
  <c r="R27" i="5"/>
  <c r="R26" i="5"/>
  <c r="R25" i="5"/>
  <c r="S26" i="5" s="1"/>
  <c r="R24" i="5"/>
  <c r="R23" i="5"/>
  <c r="R22" i="5"/>
  <c r="S23" i="5" s="1"/>
  <c r="R21" i="5"/>
  <c r="R20" i="5"/>
  <c r="R19" i="5"/>
  <c r="S20" i="5" s="1"/>
  <c r="R18" i="5"/>
  <c r="R17" i="5"/>
  <c r="R16" i="5"/>
  <c r="S17" i="5" s="1"/>
  <c r="R15" i="5"/>
  <c r="S16" i="5" s="1"/>
  <c r="G8" i="5"/>
  <c r="M191" i="5" s="1"/>
  <c r="N191" i="5" s="1"/>
  <c r="O192" i="5" s="1"/>
  <c r="G7" i="2"/>
  <c r="G8" i="2"/>
  <c r="G8" i="4"/>
  <c r="G7" i="4"/>
  <c r="G7" i="5"/>
  <c r="G10" i="5"/>
  <c r="G9" i="5"/>
  <c r="G6" i="5"/>
  <c r="G5" i="5"/>
  <c r="G4" i="5"/>
  <c r="G3" i="5"/>
  <c r="G10" i="4"/>
  <c r="G9" i="4"/>
  <c r="G6" i="4"/>
  <c r="G5" i="4"/>
  <c r="G4" i="4"/>
  <c r="G3" i="4"/>
  <c r="M72" i="5"/>
  <c r="N72" i="5" s="1"/>
  <c r="M137" i="5"/>
  <c r="N137" i="5" s="1"/>
  <c r="O138" i="5" s="1"/>
  <c r="M151" i="5"/>
  <c r="N151" i="5" s="1"/>
  <c r="O152" i="5" s="1"/>
  <c r="M327" i="5"/>
  <c r="N327" i="5" s="1"/>
  <c r="O328" i="5" s="1"/>
  <c r="M366" i="5"/>
  <c r="N366" i="5" s="1"/>
  <c r="M399" i="5"/>
  <c r="N399" i="5" s="1"/>
  <c r="O400" i="5" s="1"/>
  <c r="M544" i="5"/>
  <c r="N544" i="5" s="1"/>
  <c r="M602" i="5"/>
  <c r="N602" i="5" s="1"/>
  <c r="M622" i="5"/>
  <c r="N622" i="5" s="1"/>
  <c r="M754" i="5"/>
  <c r="N754" i="5" s="1"/>
  <c r="O755" i="5" s="1"/>
  <c r="M804" i="5"/>
  <c r="N804" i="5" s="1"/>
  <c r="O805" i="5" s="1"/>
  <c r="M840" i="5"/>
  <c r="N840" i="5" s="1"/>
  <c r="O841" i="5" s="1"/>
  <c r="M963" i="5"/>
  <c r="N963" i="5" s="1"/>
  <c r="M1020" i="5"/>
  <c r="N1020" i="5" s="1"/>
  <c r="O1021" i="5" s="1"/>
  <c r="M1032" i="5"/>
  <c r="N1032" i="5" s="1"/>
  <c r="M1131" i="5"/>
  <c r="N1131" i="5" s="1"/>
  <c r="M1173" i="5"/>
  <c r="N1173" i="5" s="1"/>
  <c r="M1177" i="5"/>
  <c r="N1177" i="5" s="1"/>
  <c r="M1275" i="5"/>
  <c r="N1275" i="5" s="1"/>
  <c r="O1276" i="5" s="1"/>
  <c r="M1304" i="5"/>
  <c r="N1304" i="5" s="1"/>
  <c r="M1307" i="5"/>
  <c r="N1307" i="5" s="1"/>
  <c r="M1384" i="5"/>
  <c r="N1384" i="5" s="1"/>
  <c r="M1413" i="5"/>
  <c r="N1413" i="5" s="1"/>
  <c r="O1414" i="5" s="1"/>
  <c r="M1415" i="5"/>
  <c r="N1415" i="5" s="1"/>
  <c r="O1416" i="5" s="1"/>
  <c r="M1486" i="5"/>
  <c r="N1486" i="5" s="1"/>
  <c r="M1502" i="5"/>
  <c r="N1502" i="5" s="1"/>
  <c r="O1503" i="5" s="1"/>
  <c r="M1515" i="5"/>
  <c r="N1515" i="5" s="1"/>
  <c r="M1575" i="5"/>
  <c r="N1575" i="5" s="1"/>
  <c r="O1576" i="5" s="1"/>
  <c r="M1598" i="5"/>
  <c r="N1598" i="5" s="1"/>
  <c r="M1605" i="5"/>
  <c r="N1605" i="5" s="1"/>
  <c r="O1606" i="5" s="1"/>
  <c r="M1656" i="5"/>
  <c r="N1656" i="5" s="1"/>
  <c r="O1657" i="5" s="1"/>
  <c r="M1677" i="5"/>
  <c r="N1677" i="5" s="1"/>
  <c r="M1690" i="5"/>
  <c r="N1690" i="5" s="1"/>
  <c r="O1691" i="5" s="1"/>
  <c r="M1738" i="5"/>
  <c r="N1738" i="5" s="1"/>
  <c r="O1739" i="5" s="1"/>
  <c r="M1755" i="5"/>
  <c r="N1755" i="5" s="1"/>
  <c r="M1759" i="5"/>
  <c r="N1759" i="5" s="1"/>
  <c r="M1797" i="5"/>
  <c r="N1797" i="5" s="1"/>
  <c r="M1815" i="5"/>
  <c r="N1815" i="5" s="1"/>
  <c r="M1818" i="5"/>
  <c r="N1818" i="5" s="1"/>
  <c r="M1863" i="5"/>
  <c r="N1863" i="5" s="1"/>
  <c r="M1879" i="5"/>
  <c r="N1879" i="5" s="1"/>
  <c r="O1880" i="5" s="1"/>
  <c r="M1882" i="5"/>
  <c r="N1882" i="5" s="1"/>
  <c r="M1923" i="5"/>
  <c r="M1939" i="5"/>
  <c r="N1939" i="5" s="1"/>
  <c r="O1940" i="5" s="1"/>
  <c r="M1941" i="5"/>
  <c r="N1941" i="5" s="1"/>
  <c r="M1987" i="5"/>
  <c r="N1987" i="5" s="1"/>
  <c r="M1998" i="5"/>
  <c r="N1998" i="5" s="1"/>
  <c r="O1999" i="5" s="1"/>
  <c r="M2007" i="5"/>
  <c r="N2007" i="5" s="1"/>
  <c r="O2008" i="5" s="1"/>
  <c r="M2047" i="5"/>
  <c r="N2047" i="5" s="1"/>
  <c r="M2062" i="5"/>
  <c r="N2062" i="5" s="1"/>
  <c r="O2063" i="5" s="1"/>
  <c r="M2066" i="5"/>
  <c r="N2066" i="5" s="1"/>
  <c r="M2101" i="5"/>
  <c r="N2101" i="5" s="1"/>
  <c r="M2115" i="5"/>
  <c r="N2115" i="5" s="1"/>
  <c r="O2116" i="5" s="1"/>
  <c r="M2122" i="5"/>
  <c r="N2122" i="5" s="1"/>
  <c r="M2158" i="5"/>
  <c r="N2158" i="5" s="1"/>
  <c r="O2159" i="5" s="1"/>
  <c r="M2173" i="5"/>
  <c r="N2173" i="5" s="1"/>
  <c r="M2176" i="5"/>
  <c r="N2176" i="5" s="1"/>
  <c r="M2211" i="5"/>
  <c r="N2211" i="5" s="1"/>
  <c r="M2226" i="5"/>
  <c r="N2226" i="5" s="1"/>
  <c r="M2228" i="5"/>
  <c r="N2228" i="5" s="1"/>
  <c r="O2229" i="5" s="1"/>
  <c r="M2265" i="5"/>
  <c r="N2265" i="5" s="1"/>
  <c r="M2277" i="5"/>
  <c r="N2277" i="5" s="1"/>
  <c r="M2280" i="5"/>
  <c r="N2280" i="5" s="1"/>
  <c r="O2281" i="5" s="1"/>
  <c r="M2306" i="5"/>
  <c r="N2306" i="5" s="1"/>
  <c r="M2317" i="5"/>
  <c r="N2317" i="5" s="1"/>
  <c r="M2319" i="5"/>
  <c r="N2319" i="5" s="1"/>
  <c r="O2320" i="5" s="1"/>
  <c r="M2349" i="5"/>
  <c r="N2349" i="5" s="1"/>
  <c r="O2350" i="5" s="1"/>
  <c r="M2356" i="5"/>
  <c r="N2356" i="5" s="1"/>
  <c r="M2362" i="5"/>
  <c r="N2362" i="5" s="1"/>
  <c r="M2389" i="5"/>
  <c r="N2389" i="5" s="1"/>
  <c r="O2390" i="5" s="1"/>
  <c r="M2400" i="5"/>
  <c r="N2400" i="5" s="1"/>
  <c r="O2401" i="5" s="1"/>
  <c r="M2402" i="5"/>
  <c r="N2402" i="5" s="1"/>
  <c r="M2428" i="5"/>
  <c r="N2428" i="5" s="1"/>
  <c r="O2429" i="5" s="1"/>
  <c r="M2439" i="5"/>
  <c r="N2439" i="5" s="1"/>
  <c r="O2440" i="5" s="1"/>
  <c r="M2445" i="5"/>
  <c r="N2445" i="5" s="1"/>
  <c r="O2446" i="5" s="1"/>
  <c r="M2469" i="5"/>
  <c r="N2469" i="5" s="1"/>
  <c r="O2470" i="5" s="1"/>
  <c r="M2476" i="5"/>
  <c r="N2476" i="5" s="1"/>
  <c r="O2477" i="5" s="1"/>
  <c r="M2481" i="5"/>
  <c r="N2481" i="5" s="1"/>
  <c r="O2482" i="5" s="1"/>
  <c r="M2505" i="5"/>
  <c r="N2505" i="5" s="1"/>
  <c r="O2506" i="5" s="1"/>
  <c r="M2512" i="5"/>
  <c r="N2512" i="5" s="1"/>
  <c r="M2517" i="5"/>
  <c r="N2517" i="5" s="1"/>
  <c r="N1923" i="5"/>
  <c r="J19" i="5"/>
  <c r="K20" i="5" s="1"/>
  <c r="J41" i="5"/>
  <c r="J80" i="5"/>
  <c r="J124" i="5"/>
  <c r="J141" i="5"/>
  <c r="K142" i="5" s="1"/>
  <c r="J153" i="5"/>
  <c r="K154" i="5" s="1"/>
  <c r="J165" i="5"/>
  <c r="K166" i="5" s="1"/>
  <c r="J177" i="5"/>
  <c r="K178" i="5" s="1"/>
  <c r="J189" i="5"/>
  <c r="K190" i="5" s="1"/>
  <c r="J201" i="5"/>
  <c r="K202" i="5" s="1"/>
  <c r="J213" i="5"/>
  <c r="K214" i="5" s="1"/>
  <c r="J225" i="5"/>
  <c r="K226" i="5" s="1"/>
  <c r="J237" i="5"/>
  <c r="K238" i="5" s="1"/>
  <c r="J273" i="5"/>
  <c r="K274" i="5" s="1"/>
  <c r="J285" i="5"/>
  <c r="K286" i="5" s="1"/>
  <c r="J297" i="5"/>
  <c r="K298" i="5" s="1"/>
  <c r="J309" i="5"/>
  <c r="K310" i="5" s="1"/>
  <c r="J321" i="5"/>
  <c r="K322" i="5" s="1"/>
  <c r="J333" i="5"/>
  <c r="K334" i="5" s="1"/>
  <c r="J345" i="5"/>
  <c r="J357" i="5"/>
  <c r="J369" i="5"/>
  <c r="K370" i="5" s="1"/>
  <c r="J381" i="5"/>
  <c r="K382" i="5" s="1"/>
  <c r="J393" i="5"/>
  <c r="J405" i="5"/>
  <c r="K406" i="5" s="1"/>
  <c r="J417" i="5"/>
  <c r="J429" i="5"/>
  <c r="K430" i="5" s="1"/>
  <c r="J441" i="5"/>
  <c r="K442" i="5" s="1"/>
  <c r="J453" i="5"/>
  <c r="K454" i="5" s="1"/>
  <c r="J465" i="5"/>
  <c r="K466" i="5" s="1"/>
  <c r="J489" i="5"/>
  <c r="K490" i="5" s="1"/>
  <c r="J501" i="5"/>
  <c r="K502" i="5" s="1"/>
  <c r="J513" i="5"/>
  <c r="K514" i="5" s="1"/>
  <c r="J525" i="5"/>
  <c r="K526" i="5" s="1"/>
  <c r="J537" i="5"/>
  <c r="K538" i="5" s="1"/>
  <c r="J549" i="5"/>
  <c r="K550" i="5" s="1"/>
  <c r="J555" i="5"/>
  <c r="J561" i="5"/>
  <c r="K562" i="5" s="1"/>
  <c r="J573" i="5"/>
  <c r="K574" i="5" s="1"/>
  <c r="J585" i="5"/>
  <c r="K586" i="5" s="1"/>
  <c r="J597" i="5"/>
  <c r="K598" i="5" s="1"/>
  <c r="J609" i="5"/>
  <c r="K610" i="5" s="1"/>
  <c r="J621" i="5"/>
  <c r="K622" i="5" s="1"/>
  <c r="J633" i="5"/>
  <c r="K634" i="5" s="1"/>
  <c r="J645" i="5"/>
  <c r="K646" i="5" s="1"/>
  <c r="J657" i="5"/>
  <c r="K658" i="5" s="1"/>
  <c r="J669" i="5"/>
  <c r="K670" i="5" s="1"/>
  <c r="J675" i="5"/>
  <c r="K676" i="5" s="1"/>
  <c r="J681" i="5"/>
  <c r="K682" i="5" s="1"/>
  <c r="J699" i="5"/>
  <c r="K700" i="5" s="1"/>
  <c r="J705" i="5"/>
  <c r="K706" i="5" s="1"/>
  <c r="J711" i="5"/>
  <c r="K712" i="5" s="1"/>
  <c r="J717" i="5"/>
  <c r="K718" i="5" s="1"/>
  <c r="J723" i="5"/>
  <c r="K724" i="5" s="1"/>
  <c r="J729" i="5"/>
  <c r="K730" i="5" s="1"/>
  <c r="J735" i="5"/>
  <c r="K736" i="5" s="1"/>
  <c r="J741" i="5"/>
  <c r="K742" i="5" s="1"/>
  <c r="J747" i="5"/>
  <c r="K748" i="5" s="1"/>
  <c r="J753" i="5"/>
  <c r="K754" i="5" s="1"/>
  <c r="J765" i="5"/>
  <c r="J777" i="5"/>
  <c r="J783" i="5"/>
  <c r="J789" i="5"/>
  <c r="J801" i="5"/>
  <c r="J813" i="5"/>
  <c r="J819" i="5"/>
  <c r="J825" i="5"/>
  <c r="J831" i="5"/>
  <c r="J837" i="5"/>
  <c r="J849" i="5"/>
  <c r="J861" i="5"/>
  <c r="J867" i="5"/>
  <c r="J873" i="5"/>
  <c r="J885" i="5"/>
  <c r="J891" i="5"/>
  <c r="J897" i="5"/>
  <c r="J903" i="5"/>
  <c r="J909" i="5"/>
  <c r="K910" i="5" s="1"/>
  <c r="J915" i="5"/>
  <c r="J921" i="5"/>
  <c r="J933" i="5"/>
  <c r="J945" i="5"/>
  <c r="K946" i="5" s="1"/>
  <c r="J951" i="5"/>
  <c r="J957" i="5"/>
  <c r="J963" i="5"/>
  <c r="K964" i="5" s="1"/>
  <c r="J969" i="5"/>
  <c r="J975" i="5"/>
  <c r="J981" i="5"/>
  <c r="K982" i="5" s="1"/>
  <c r="J987" i="5"/>
  <c r="J993" i="5"/>
  <c r="J999" i="5"/>
  <c r="K1000" i="5" s="1"/>
  <c r="J1005" i="5"/>
  <c r="J1011" i="5"/>
  <c r="K1012" i="5" s="1"/>
  <c r="J1017" i="5"/>
  <c r="K1018" i="5" s="1"/>
  <c r="J1029" i="5"/>
  <c r="K1030" i="5" s="1"/>
  <c r="J1041" i="5"/>
  <c r="J1053" i="5"/>
  <c r="J1065" i="5"/>
  <c r="K1066" i="5" s="1"/>
  <c r="J1077" i="5"/>
  <c r="J1089" i="5"/>
  <c r="J1101" i="5"/>
  <c r="K1102" i="5" s="1"/>
  <c r="J1113" i="5"/>
  <c r="J1125" i="5"/>
  <c r="J1133" i="5"/>
  <c r="J1137" i="5"/>
  <c r="J1149" i="5"/>
  <c r="J1161" i="5"/>
  <c r="K1162" i="5" s="1"/>
  <c r="J1167" i="5"/>
  <c r="J1173" i="5"/>
  <c r="J1179" i="5"/>
  <c r="J1180" i="5"/>
  <c r="J1185" i="5"/>
  <c r="J1191" i="5"/>
  <c r="K1192" i="5" s="1"/>
  <c r="J1192" i="5"/>
  <c r="K1193" i="5" s="1"/>
  <c r="J1197" i="5"/>
  <c r="K1198" i="5" s="1"/>
  <c r="J1203" i="5"/>
  <c r="J1209" i="5"/>
  <c r="K1210" i="5" s="1"/>
  <c r="J1215" i="5"/>
  <c r="J1221" i="5"/>
  <c r="J1227" i="5"/>
  <c r="J1228" i="5"/>
  <c r="J1233" i="5"/>
  <c r="K1234" i="5" s="1"/>
  <c r="J1236" i="5"/>
  <c r="J1239" i="5"/>
  <c r="J1240" i="5"/>
  <c r="K1241" i="5" s="1"/>
  <c r="J1245" i="5"/>
  <c r="K1246" i="5" s="1"/>
  <c r="J1251" i="5"/>
  <c r="K1252" i="5" s="1"/>
  <c r="J1252" i="5"/>
  <c r="J1257" i="5"/>
  <c r="J1263" i="5"/>
  <c r="K1264" i="5" s="1"/>
  <c r="J1264" i="5"/>
  <c r="J1267" i="5"/>
  <c r="K1268" i="5" s="1"/>
  <c r="J1269" i="5"/>
  <c r="K1270" i="5" s="1"/>
  <c r="J1271" i="5"/>
  <c r="J1275" i="5"/>
  <c r="J1277" i="5"/>
  <c r="J1281" i="5"/>
  <c r="K1282" i="5" s="1"/>
  <c r="J1287" i="5"/>
  <c r="K1288" i="5" s="1"/>
  <c r="J1289" i="5"/>
  <c r="K1290" i="5" s="1"/>
  <c r="J1293" i="5"/>
  <c r="J1299" i="5"/>
  <c r="K1300" i="5" s="1"/>
  <c r="J1300" i="5"/>
  <c r="J1305" i="5"/>
  <c r="K1306" i="5" s="1"/>
  <c r="J1311" i="5"/>
  <c r="J1317" i="5"/>
  <c r="J1323" i="5"/>
  <c r="J1324" i="5"/>
  <c r="K1325" i="5" s="1"/>
  <c r="J1329" i="5"/>
  <c r="J1335" i="5"/>
  <c r="K1336" i="5" s="1"/>
  <c r="J1339" i="5"/>
  <c r="K1340" i="5" s="1"/>
  <c r="J1341" i="5"/>
  <c r="J1347" i="5"/>
  <c r="J1348" i="5"/>
  <c r="K1349" i="5" s="1"/>
  <c r="J1351" i="5"/>
  <c r="K1352" i="5" s="1"/>
  <c r="J1353" i="5"/>
  <c r="K1354" i="5" s="1"/>
  <c r="J1359" i="5"/>
  <c r="J1360" i="5"/>
  <c r="K1361" i="5" s="1"/>
  <c r="J1365" i="5"/>
  <c r="J1368" i="5"/>
  <c r="J1371" i="5"/>
  <c r="K1372" i="5" s="1"/>
  <c r="J1373" i="5"/>
  <c r="K1374" i="5" s="1"/>
  <c r="J1377" i="5"/>
  <c r="J1379" i="5"/>
  <c r="J1383" i="5"/>
  <c r="K1384" i="5" s="1"/>
  <c r="J1384" i="5"/>
  <c r="K1385" i="5" s="1"/>
  <c r="J1389" i="5"/>
  <c r="K1390" i="5" s="1"/>
  <c r="J1391" i="5"/>
  <c r="J1395" i="5"/>
  <c r="J1401" i="5"/>
  <c r="K1402" i="5" s="1"/>
  <c r="J1407" i="5"/>
  <c r="J1408" i="5"/>
  <c r="J1413" i="5"/>
  <c r="J1415" i="5"/>
  <c r="J1420" i="5"/>
  <c r="J1421" i="5"/>
  <c r="K1422" i="5" s="1"/>
  <c r="J1425" i="5"/>
  <c r="J1428" i="5"/>
  <c r="J1431" i="5"/>
  <c r="J1433" i="5"/>
  <c r="J1437" i="5"/>
  <c r="K1438" i="5" s="1"/>
  <c r="J1439" i="5"/>
  <c r="J1443" i="5"/>
  <c r="J1444" i="5"/>
  <c r="K1445" i="5" s="1"/>
  <c r="J1449" i="5"/>
  <c r="J1455" i="5"/>
  <c r="J1456" i="5"/>
  <c r="K1457" i="5" s="1"/>
  <c r="J1461" i="5"/>
  <c r="J1463" i="5"/>
  <c r="K1464" i="5" s="1"/>
  <c r="J1467" i="5"/>
  <c r="K1468" i="5" s="1"/>
  <c r="J1469" i="5"/>
  <c r="J1476" i="5"/>
  <c r="J1479" i="5"/>
  <c r="J1481" i="5"/>
  <c r="K1482" i="5" s="1"/>
  <c r="J1485" i="5"/>
  <c r="K1486" i="5" s="1"/>
  <c r="J1488" i="5"/>
  <c r="J1491" i="5"/>
  <c r="K1492" i="5" s="1"/>
  <c r="J1497" i="5"/>
  <c r="J1499" i="5"/>
  <c r="J1505" i="5"/>
  <c r="J1509" i="5"/>
  <c r="K1510" i="5" s="1"/>
  <c r="J1512" i="5"/>
  <c r="J1515" i="5"/>
  <c r="J1518" i="5"/>
  <c r="J1524" i="5"/>
  <c r="J1527" i="5"/>
  <c r="K1528" i="5" s="1"/>
  <c r="J1529" i="5"/>
  <c r="K1530" i="5" s="1"/>
  <c r="J1533" i="5"/>
  <c r="J1539" i="5"/>
  <c r="J1540" i="5"/>
  <c r="J1545" i="5"/>
  <c r="J1547" i="5"/>
  <c r="K1548" i="5" s="1"/>
  <c r="J1551" i="5"/>
  <c r="J1552" i="5"/>
  <c r="J1557" i="5"/>
  <c r="K1558" i="5" s="1"/>
  <c r="J1559" i="5"/>
  <c r="J1562" i="5"/>
  <c r="K1563" i="5" s="1"/>
  <c r="J1563" i="5"/>
  <c r="K1564" i="5" s="1"/>
  <c r="J1564" i="5"/>
  <c r="K1565" i="5" s="1"/>
  <c r="J1569" i="5"/>
  <c r="J1575" i="5"/>
  <c r="J1581" i="5"/>
  <c r="J1587" i="5"/>
  <c r="J1599" i="5"/>
  <c r="J1605" i="5"/>
  <c r="J1611" i="5"/>
  <c r="J1617" i="5"/>
  <c r="J1623" i="5"/>
  <c r="K1624" i="5" s="1"/>
  <c r="J1627" i="5"/>
  <c r="J1629" i="5"/>
  <c r="J1631" i="5"/>
  <c r="K1632" i="5" s="1"/>
  <c r="J1635" i="5"/>
  <c r="J1636" i="5"/>
  <c r="K1637" i="5" s="1"/>
  <c r="J1638" i="5"/>
  <c r="J1641" i="5"/>
  <c r="J1647" i="5"/>
  <c r="J1650" i="5"/>
  <c r="J1653" i="5"/>
  <c r="J1655" i="5"/>
  <c r="J1660" i="5"/>
  <c r="J1661" i="5"/>
  <c r="J1662" i="5"/>
  <c r="J1665" i="5"/>
  <c r="J1671" i="5"/>
  <c r="K1672" i="5" s="1"/>
  <c r="J1672" i="5"/>
  <c r="K1673" i="5" s="1"/>
  <c r="J1675" i="5"/>
  <c r="K1676" i="5" s="1"/>
  <c r="J1677" i="5"/>
  <c r="J1683" i="5"/>
  <c r="J1687" i="5"/>
  <c r="K1688" i="5" s="1"/>
  <c r="J1689" i="5"/>
  <c r="J1695" i="5"/>
  <c r="J1696" i="5"/>
  <c r="J1701" i="5"/>
  <c r="K1702" i="5" s="1"/>
  <c r="J1707" i="5"/>
  <c r="J1708" i="5"/>
  <c r="K1709" i="5" s="1"/>
  <c r="J1711" i="5"/>
  <c r="J1713" i="5"/>
  <c r="K1714" i="5" s="1"/>
  <c r="J1719" i="5"/>
  <c r="K1720" i="5" s="1"/>
  <c r="J1720" i="5"/>
  <c r="J1723" i="5"/>
  <c r="J1725" i="5"/>
  <c r="K1726" i="5" s="1"/>
  <c r="J1731" i="5"/>
  <c r="K1732" i="5" s="1"/>
  <c r="J1732" i="5"/>
  <c r="J1735" i="5"/>
  <c r="J1737" i="5"/>
  <c r="K1738" i="5" s="1"/>
  <c r="J1743" i="5"/>
  <c r="K1744" i="5" s="1"/>
  <c r="J1744" i="5"/>
  <c r="J1747" i="5"/>
  <c r="J1749" i="5"/>
  <c r="K1750" i="5" s="1"/>
  <c r="J1755" i="5"/>
  <c r="K1756" i="5" s="1"/>
  <c r="J1756" i="5"/>
  <c r="J1759" i="5"/>
  <c r="J1767" i="5"/>
  <c r="J1768" i="5"/>
  <c r="J1771" i="5"/>
  <c r="J1773" i="5"/>
  <c r="K1774" i="5" s="1"/>
  <c r="J1779" i="5"/>
  <c r="K1780" i="5" s="1"/>
  <c r="J1780" i="5"/>
  <c r="J1783" i="5"/>
  <c r="J1785" i="5"/>
  <c r="J1791" i="5"/>
  <c r="K1792" i="5" s="1"/>
  <c r="J1792" i="5"/>
  <c r="J1793" i="5"/>
  <c r="J1797" i="5"/>
  <c r="J1803" i="5"/>
  <c r="K1804" i="5" s="1"/>
  <c r="J1804" i="5"/>
  <c r="J1807" i="5"/>
  <c r="J1815" i="5"/>
  <c r="K1816" i="5" s="1"/>
  <c r="J1816" i="5"/>
  <c r="K1817" i="5" s="1"/>
  <c r="J1819" i="5"/>
  <c r="J1821" i="5"/>
  <c r="K1822" i="5" s="1"/>
  <c r="J1827" i="5"/>
  <c r="J1828" i="5"/>
  <c r="K1829" i="5" s="1"/>
  <c r="J1829" i="5"/>
  <c r="K1830" i="5" s="1"/>
  <c r="J1831" i="5"/>
  <c r="J1833" i="5"/>
  <c r="J1836" i="5"/>
  <c r="J1839" i="5"/>
  <c r="J1841" i="5"/>
  <c r="K1842" i="5" s="1"/>
  <c r="J1843" i="5"/>
  <c r="J1845" i="5"/>
  <c r="J1851" i="5"/>
  <c r="J1852" i="5"/>
  <c r="J1854" i="5"/>
  <c r="J1863" i="5"/>
  <c r="J1864" i="5"/>
  <c r="J1867" i="5"/>
  <c r="J1869" i="5"/>
  <c r="K1870" i="5" s="1"/>
  <c r="J1872" i="5"/>
  <c r="K1873" i="5" s="1"/>
  <c r="J1875" i="5"/>
  <c r="J1876" i="5"/>
  <c r="K1877" i="5" s="1"/>
  <c r="J1878" i="5"/>
  <c r="J1879" i="5"/>
  <c r="J1881" i="5"/>
  <c r="J1887" i="5"/>
  <c r="J1888" i="5"/>
  <c r="K1889" i="5" s="1"/>
  <c r="J1890" i="5"/>
  <c r="J1891" i="5"/>
  <c r="J1893" i="5"/>
  <c r="J1899" i="5"/>
  <c r="J1900" i="5"/>
  <c r="K1901" i="5" s="1"/>
  <c r="J1902" i="5"/>
  <c r="J1905" i="5"/>
  <c r="J1911" i="5"/>
  <c r="J1912" i="5"/>
  <c r="K1913" i="5" s="1"/>
  <c r="J1914" i="5"/>
  <c r="J1917" i="5"/>
  <c r="J1923" i="5"/>
  <c r="J1924" i="5"/>
  <c r="K1925" i="5" s="1"/>
  <c r="J1927" i="5"/>
  <c r="J1929" i="5"/>
  <c r="J1935" i="5"/>
  <c r="J1936" i="5"/>
  <c r="K1937" i="5" s="1"/>
  <c r="J1937" i="5"/>
  <c r="J1938" i="5"/>
  <c r="J1939" i="5"/>
  <c r="J1941" i="5"/>
  <c r="J1943" i="5"/>
  <c r="J1945" i="5"/>
  <c r="J1947" i="5"/>
  <c r="J1948" i="5"/>
  <c r="K1949" i="5" s="1"/>
  <c r="J1950" i="5"/>
  <c r="J1951" i="5"/>
  <c r="J1953" i="5"/>
  <c r="J1956" i="5"/>
  <c r="K1957" i="5" s="1"/>
  <c r="J1959" i="5"/>
  <c r="J1960" i="5"/>
  <c r="K1961" i="5" s="1"/>
  <c r="J1962" i="5"/>
  <c r="J1963" i="5"/>
  <c r="J1965" i="5"/>
  <c r="J1968" i="5"/>
  <c r="K1969" i="5" s="1"/>
  <c r="J1971" i="5"/>
  <c r="J1972" i="5"/>
  <c r="K1973" i="5" s="1"/>
  <c r="J1974" i="5"/>
  <c r="J1975" i="5"/>
  <c r="J1977" i="5"/>
  <c r="J1980" i="5"/>
  <c r="K1981" i="5" s="1"/>
  <c r="J1983" i="5"/>
  <c r="J1984" i="5"/>
  <c r="K1985" i="5" s="1"/>
  <c r="J1986" i="5"/>
  <c r="J1987" i="5"/>
  <c r="J1989" i="5"/>
  <c r="J1992" i="5"/>
  <c r="J1995" i="5"/>
  <c r="J1996" i="5"/>
  <c r="K1997" i="5" s="1"/>
  <c r="J1998" i="5"/>
  <c r="J1999" i="5"/>
  <c r="K2000" i="5" s="1"/>
  <c r="J2001" i="5"/>
  <c r="J2003" i="5"/>
  <c r="J2005" i="5"/>
  <c r="J2007" i="5"/>
  <c r="J2009" i="5"/>
  <c r="J2010" i="5"/>
  <c r="J2011" i="5"/>
  <c r="K2012" i="5" s="1"/>
  <c r="J2013" i="5"/>
  <c r="J2014" i="5"/>
  <c r="J2015" i="5"/>
  <c r="J2017" i="5"/>
  <c r="K2018" i="5" s="1"/>
  <c r="J2019" i="5"/>
  <c r="J2020" i="5"/>
  <c r="K2021" i="5" s="1"/>
  <c r="J2022" i="5"/>
  <c r="J2023" i="5"/>
  <c r="J2025" i="5"/>
  <c r="J2027" i="5"/>
  <c r="J2028" i="5"/>
  <c r="J2029" i="5"/>
  <c r="K2030" i="5" s="1"/>
  <c r="J2031" i="5"/>
  <c r="J2036" i="5"/>
  <c r="J2037" i="5"/>
  <c r="J2040" i="5"/>
  <c r="J2041" i="5"/>
  <c r="J2044" i="5"/>
  <c r="K2045" i="5" s="1"/>
  <c r="J2045" i="5"/>
  <c r="J2047" i="5"/>
  <c r="K2048" i="5" s="1"/>
  <c r="J2049" i="5"/>
  <c r="J2051" i="5"/>
  <c r="J2053" i="5"/>
  <c r="K2054" i="5" s="1"/>
  <c r="J2055" i="5"/>
  <c r="J2056" i="5"/>
  <c r="K2057" i="5" s="1"/>
  <c r="J2058" i="5"/>
  <c r="J2059" i="5"/>
  <c r="J2061" i="5"/>
  <c r="J2064" i="5"/>
  <c r="J2065" i="5"/>
  <c r="K2066" i="5" s="1"/>
  <c r="J2067" i="5"/>
  <c r="J2068" i="5"/>
  <c r="J2069" i="5"/>
  <c r="J2070" i="5"/>
  <c r="J2071" i="5"/>
  <c r="K2072" i="5" s="1"/>
  <c r="J2073" i="5"/>
  <c r="J2076" i="5"/>
  <c r="J2077" i="5"/>
  <c r="J2080" i="5"/>
  <c r="K2081" i="5" s="1"/>
  <c r="J2081" i="5"/>
  <c r="J2083" i="5"/>
  <c r="K2084" i="5" s="1"/>
  <c r="J2085" i="5"/>
  <c r="J2086" i="5"/>
  <c r="J2087" i="5"/>
  <c r="J2089" i="5"/>
  <c r="K2090" i="5" s="1"/>
  <c r="J2090" i="5"/>
  <c r="J2091" i="5"/>
  <c r="J2092" i="5"/>
  <c r="K2093" i="5" s="1"/>
  <c r="J2094" i="5"/>
  <c r="J2095" i="5"/>
  <c r="J2096" i="5"/>
  <c r="J2097" i="5"/>
  <c r="J2099" i="5"/>
  <c r="J2101" i="5"/>
  <c r="K2102" i="5" s="1"/>
  <c r="J2103" i="5"/>
  <c r="J2104" i="5"/>
  <c r="J2105" i="5"/>
  <c r="J2107" i="5"/>
  <c r="K2108" i="5" s="1"/>
  <c r="J2108" i="5"/>
  <c r="J2109" i="5"/>
  <c r="J2111" i="5"/>
  <c r="J2113" i="5"/>
  <c r="J2115" i="5"/>
  <c r="J2116" i="5"/>
  <c r="K2117" i="5" s="1"/>
  <c r="J2118" i="5"/>
  <c r="J2119" i="5"/>
  <c r="K2120" i="5" s="1"/>
  <c r="J2120" i="5"/>
  <c r="J2121" i="5"/>
  <c r="J2124" i="5"/>
  <c r="K2125" i="5" s="1"/>
  <c r="J2127" i="5"/>
  <c r="J2128" i="5"/>
  <c r="K2129" i="5" s="1"/>
  <c r="J2129" i="5"/>
  <c r="J2131" i="5"/>
  <c r="J2132" i="5"/>
  <c r="K2133" i="5" s="1"/>
  <c r="J2133" i="5"/>
  <c r="K2134" i="5" s="1"/>
  <c r="J2134" i="5"/>
  <c r="J2137" i="5"/>
  <c r="K2138" i="5" s="1"/>
  <c r="J2139" i="5"/>
  <c r="J2140" i="5"/>
  <c r="J2141" i="5"/>
  <c r="K2142" i="5" s="1"/>
  <c r="J2142" i="5"/>
  <c r="J2143" i="5"/>
  <c r="J2144" i="5"/>
  <c r="J2145" i="5"/>
  <c r="J2147" i="5"/>
  <c r="K2148" i="5" s="1"/>
  <c r="J2148" i="5"/>
  <c r="J2151" i="5"/>
  <c r="J2152" i="5"/>
  <c r="K2153" i="5" s="1"/>
  <c r="J2153" i="5"/>
  <c r="J2155" i="5"/>
  <c r="J2157" i="5"/>
  <c r="K2158" i="5" s="1"/>
  <c r="J2159" i="5"/>
  <c r="K2160" i="5" s="1"/>
  <c r="J2160" i="5"/>
  <c r="J2161" i="5"/>
  <c r="J2164" i="5"/>
  <c r="K2165" i="5" s="1"/>
  <c r="J2165" i="5"/>
  <c r="K2166" i="5" s="1"/>
  <c r="J2167" i="5"/>
  <c r="K2168" i="5" s="1"/>
  <c r="J2168" i="5"/>
  <c r="J2169" i="5"/>
  <c r="K2170" i="5" s="1"/>
  <c r="J2171" i="5"/>
  <c r="K2172" i="5" s="1"/>
  <c r="J2172" i="5"/>
  <c r="J2175" i="5"/>
  <c r="K2176" i="5" s="1"/>
  <c r="J2176" i="5"/>
  <c r="K2177" i="5" s="1"/>
  <c r="L2177" i="5" s="1"/>
  <c r="J2177" i="5"/>
  <c r="K2178" i="5" s="1"/>
  <c r="J2179" i="5"/>
  <c r="J2180" i="5"/>
  <c r="J2181" i="5"/>
  <c r="J2183" i="5"/>
  <c r="K2184" i="5" s="1"/>
  <c r="J2184" i="5"/>
  <c r="J2185" i="5"/>
  <c r="J2186" i="5"/>
  <c r="J2187" i="5"/>
  <c r="K2188" i="5" s="1"/>
  <c r="J2188" i="5"/>
  <c r="K2189" i="5" s="1"/>
  <c r="J2189" i="5"/>
  <c r="J2190" i="5"/>
  <c r="J2191" i="5"/>
  <c r="J2193" i="5"/>
  <c r="K2194" i="5" s="1"/>
  <c r="J2196" i="5"/>
  <c r="J2199" i="5"/>
  <c r="J2200" i="5"/>
  <c r="K2201" i="5" s="1"/>
  <c r="J2201" i="5"/>
  <c r="J2203" i="5"/>
  <c r="J2204" i="5"/>
  <c r="J2205" i="5"/>
  <c r="J2208" i="5"/>
  <c r="J2211" i="5"/>
  <c r="J2212" i="5"/>
  <c r="K2213" i="5" s="1"/>
  <c r="J2213" i="5"/>
  <c r="J2214" i="5"/>
  <c r="J2215" i="5"/>
  <c r="J2216" i="5"/>
  <c r="J2217" i="5"/>
  <c r="J2219" i="5"/>
  <c r="K2220" i="5" s="1"/>
  <c r="J2220" i="5"/>
  <c r="K2221" i="5" s="1"/>
  <c r="J2223" i="5"/>
  <c r="K2224" i="5" s="1"/>
  <c r="J2224" i="5"/>
  <c r="K2225" i="5" s="1"/>
  <c r="J2225" i="5"/>
  <c r="J2226" i="5"/>
  <c r="J2227" i="5"/>
  <c r="J2229" i="5"/>
  <c r="J2231" i="5"/>
  <c r="K2232" i="5" s="1"/>
  <c r="J2235" i="5"/>
  <c r="J2236" i="5"/>
  <c r="K2237" i="5" s="1"/>
  <c r="J2238" i="5"/>
  <c r="K2239" i="5" s="1"/>
  <c r="J2239" i="5"/>
  <c r="J2241" i="5"/>
  <c r="J2243" i="5"/>
  <c r="J2244" i="5"/>
  <c r="K2245" i="5" s="1"/>
  <c r="J2245" i="5"/>
  <c r="K2246" i="5" s="1"/>
  <c r="J2247" i="5"/>
  <c r="K2248" i="5" s="1"/>
  <c r="J2248" i="5"/>
  <c r="J2249" i="5"/>
  <c r="J2250" i="5"/>
  <c r="J2251" i="5"/>
  <c r="K2252" i="5" s="1"/>
  <c r="J2253" i="5"/>
  <c r="J2255" i="5"/>
  <c r="J2256" i="5"/>
  <c r="J2257" i="5"/>
  <c r="K2258" i="5" s="1"/>
  <c r="J2259" i="5"/>
  <c r="K2260" i="5" s="1"/>
  <c r="J2260" i="5"/>
  <c r="K2261" i="5" s="1"/>
  <c r="J2262" i="5"/>
  <c r="J2263" i="5"/>
  <c r="K2264" i="5" s="1"/>
  <c r="J2265" i="5"/>
  <c r="J2267" i="5"/>
  <c r="J2268" i="5"/>
  <c r="J2271" i="5"/>
  <c r="K2272" i="5" s="1"/>
  <c r="J2272" i="5"/>
  <c r="K2273" i="5" s="1"/>
  <c r="J2274" i="5"/>
  <c r="J2275" i="5"/>
  <c r="K2276" i="5" s="1"/>
  <c r="J2277" i="5"/>
  <c r="J2279" i="5"/>
  <c r="J2280" i="5"/>
  <c r="J2281" i="5"/>
  <c r="K2282" i="5" s="1"/>
  <c r="J2283" i="5"/>
  <c r="K2284" i="5" s="1"/>
  <c r="J2284" i="5"/>
  <c r="K2285" i="5" s="1"/>
  <c r="J2285" i="5"/>
  <c r="K2286" i="5" s="1"/>
  <c r="J2286" i="5"/>
  <c r="J2287" i="5"/>
  <c r="K2288" i="5" s="1"/>
  <c r="J2289" i="5"/>
  <c r="J2291" i="5"/>
  <c r="K2292" i="5" s="1"/>
  <c r="J2292" i="5"/>
  <c r="J2293" i="5"/>
  <c r="K2294" i="5" s="1"/>
  <c r="J2295" i="5"/>
  <c r="K2296" i="5" s="1"/>
  <c r="J2296" i="5"/>
  <c r="K2297" i="5" s="1"/>
  <c r="J2298" i="5"/>
  <c r="J2299" i="5"/>
  <c r="K2300" i="5" s="1"/>
  <c r="J2301" i="5"/>
  <c r="J2304" i="5"/>
  <c r="K2305" i="5" s="1"/>
  <c r="J2307" i="5"/>
  <c r="K2308" i="5" s="1"/>
  <c r="J2308" i="5"/>
  <c r="K2309" i="5" s="1"/>
  <c r="J2310" i="5"/>
  <c r="J2311" i="5"/>
  <c r="K2312" i="5" s="1"/>
  <c r="J2312" i="5"/>
  <c r="K2313" i="5" s="1"/>
  <c r="J2313" i="5"/>
  <c r="J2315" i="5"/>
  <c r="J2317" i="5"/>
  <c r="K2318" i="5" s="1"/>
  <c r="J2318" i="5"/>
  <c r="J2319" i="5"/>
  <c r="J2320" i="5"/>
  <c r="K2321" i="5" s="1"/>
  <c r="J2322" i="5"/>
  <c r="K2323" i="5" s="1"/>
  <c r="J2323" i="5"/>
  <c r="J2325" i="5"/>
  <c r="K2326" i="5" s="1"/>
  <c r="J2327" i="5"/>
  <c r="J2328" i="5"/>
  <c r="J2331" i="5"/>
  <c r="J2332" i="5"/>
  <c r="K2333" i="5" s="1"/>
  <c r="J2333" i="5"/>
  <c r="J2334" i="5"/>
  <c r="J2335" i="5"/>
  <c r="K2336" i="5" s="1"/>
  <c r="J2337" i="5"/>
  <c r="J2339" i="5"/>
  <c r="J2340" i="5"/>
  <c r="J2341" i="5"/>
  <c r="K2342" i="5" s="1"/>
  <c r="J2343" i="5"/>
  <c r="J2344" i="5"/>
  <c r="K2345" i="5" s="1"/>
  <c r="J2345" i="5"/>
  <c r="J2346" i="5"/>
  <c r="J2347" i="5"/>
  <c r="K2348" i="5" s="1"/>
  <c r="J2348" i="5"/>
  <c r="J2349" i="5"/>
  <c r="J2351" i="5"/>
  <c r="K2352" i="5" s="1"/>
  <c r="J2352" i="5"/>
  <c r="J2353" i="5"/>
  <c r="J2355" i="5"/>
  <c r="J2356" i="5"/>
  <c r="K2357" i="5" s="1"/>
  <c r="J2357" i="5"/>
  <c r="K2358" i="5" s="1"/>
  <c r="J2358" i="5"/>
  <c r="J2359" i="5"/>
  <c r="J2361" i="5"/>
  <c r="J2363" i="5"/>
  <c r="J2364" i="5"/>
  <c r="J2367" i="5"/>
  <c r="J2368" i="5"/>
  <c r="K2369" i="5" s="1"/>
  <c r="J2369" i="5"/>
  <c r="J2370" i="5"/>
  <c r="J2371" i="5"/>
  <c r="K2372" i="5" s="1"/>
  <c r="J2373" i="5"/>
  <c r="J2374" i="5"/>
  <c r="K2375" i="5" s="1"/>
  <c r="J2375" i="5"/>
  <c r="J2376" i="5"/>
  <c r="J2377" i="5"/>
  <c r="K2378" i="5" s="1"/>
  <c r="J2379" i="5"/>
  <c r="J2380" i="5"/>
  <c r="K2381" i="5" s="1"/>
  <c r="J2382" i="5"/>
  <c r="J2383" i="5"/>
  <c r="K2384" i="5" s="1"/>
  <c r="J2385" i="5"/>
  <c r="J2387" i="5"/>
  <c r="K2388" i="5" s="1"/>
  <c r="J2388" i="5"/>
  <c r="J2391" i="5"/>
  <c r="J2392" i="5"/>
  <c r="K2393" i="5" s="1"/>
  <c r="J2394" i="5"/>
  <c r="J2395" i="5"/>
  <c r="J2396" i="5"/>
  <c r="J2397" i="5"/>
  <c r="J2399" i="5"/>
  <c r="J2400" i="5"/>
  <c r="J2401" i="5"/>
  <c r="K2402" i="5" s="1"/>
  <c r="J2403" i="5"/>
  <c r="J2404" i="5"/>
  <c r="K2405" i="5" s="1"/>
  <c r="J2405" i="5"/>
  <c r="J2406" i="5"/>
  <c r="J2407" i="5"/>
  <c r="K2408" i="5" s="1"/>
  <c r="J2409" i="5"/>
  <c r="J2411" i="5"/>
  <c r="J2412" i="5"/>
  <c r="J2413" i="5"/>
  <c r="K2414" i="5" s="1"/>
  <c r="J2415" i="5"/>
  <c r="J2418" i="5"/>
  <c r="J2419" i="5"/>
  <c r="K2420" i="5" s="1"/>
  <c r="J2420" i="5"/>
  <c r="J2421" i="5"/>
  <c r="J2424" i="5"/>
  <c r="J2425" i="5"/>
  <c r="J2427" i="5"/>
  <c r="J2428" i="5"/>
  <c r="K2429" i="5" s="1"/>
  <c r="J2429" i="5"/>
  <c r="J2430" i="5"/>
  <c r="J2431" i="5"/>
  <c r="J2433" i="5"/>
  <c r="J2435" i="5"/>
  <c r="J2437" i="5"/>
  <c r="K2438" i="5" s="1"/>
  <c r="J2439" i="5"/>
  <c r="J2440" i="5"/>
  <c r="K2441" i="5" s="1"/>
  <c r="J2441" i="5"/>
  <c r="J2442" i="5"/>
  <c r="J2443" i="5"/>
  <c r="K2444" i="5" s="1"/>
  <c r="J2444" i="5"/>
  <c r="K2445" i="5" s="1"/>
  <c r="J2445" i="5"/>
  <c r="J2447" i="5"/>
  <c r="J2448" i="5"/>
  <c r="J2449" i="5"/>
  <c r="K2450" i="5" s="1"/>
  <c r="J2451" i="5"/>
  <c r="J2452" i="5"/>
  <c r="K2453" i="5" s="1"/>
  <c r="J2453" i="5"/>
  <c r="J2454" i="5"/>
  <c r="J2455" i="5"/>
  <c r="K2456" i="5" s="1"/>
  <c r="J2457" i="5"/>
  <c r="J2458" i="5"/>
  <c r="K2459" i="5" s="1"/>
  <c r="J2459" i="5"/>
  <c r="K2460" i="5" s="1"/>
  <c r="J2461" i="5"/>
  <c r="J2463" i="5"/>
  <c r="J2464" i="5"/>
  <c r="K2465" i="5" s="1"/>
  <c r="J2465" i="5"/>
  <c r="K2466" i="5" s="1"/>
  <c r="J2466" i="5"/>
  <c r="J2467" i="5"/>
  <c r="J2469" i="5"/>
  <c r="J2471" i="5"/>
  <c r="J2472" i="5"/>
  <c r="J2473" i="5"/>
  <c r="K2474" i="5" s="1"/>
  <c r="J2475" i="5"/>
  <c r="J2476" i="5"/>
  <c r="J2477" i="5"/>
  <c r="J2478" i="5"/>
  <c r="J2479" i="5"/>
  <c r="K2480" i="5" s="1"/>
  <c r="J2480" i="5"/>
  <c r="K2481" i="5" s="1"/>
  <c r="J2481" i="5"/>
  <c r="J2484" i="5"/>
  <c r="J2485" i="5"/>
  <c r="K2486" i="5" s="1"/>
  <c r="J2487" i="5"/>
  <c r="J2488" i="5"/>
  <c r="K2489" i="5" s="1"/>
  <c r="J2489" i="5"/>
  <c r="K2490" i="5" s="1"/>
  <c r="J2490" i="5"/>
  <c r="J2491" i="5"/>
  <c r="K2492" i="5" s="1"/>
  <c r="J2493" i="5"/>
  <c r="J2495" i="5"/>
  <c r="K2496" i="5" s="1"/>
  <c r="J2496" i="5"/>
  <c r="J2497" i="5"/>
  <c r="K2498" i="5" s="1"/>
  <c r="J2499" i="5"/>
  <c r="J2500" i="5"/>
  <c r="K2501" i="5" s="1"/>
  <c r="J2501" i="5"/>
  <c r="J2503" i="5"/>
  <c r="K2504" i="5" s="1"/>
  <c r="J2504" i="5"/>
  <c r="J2505" i="5"/>
  <c r="J2508" i="5"/>
  <c r="J2509" i="5"/>
  <c r="K2510" i="5" s="1"/>
  <c r="J2511" i="5"/>
  <c r="J2512" i="5"/>
  <c r="J2513" i="5"/>
  <c r="J2514" i="5"/>
  <c r="J2515" i="5"/>
  <c r="K2516" i="5" s="1"/>
  <c r="J2517" i="5"/>
  <c r="J2519" i="5"/>
  <c r="J2520" i="5"/>
  <c r="J2521" i="5"/>
  <c r="K2522" i="5" s="1"/>
  <c r="J2523" i="5"/>
  <c r="J2524" i="5"/>
  <c r="K2525" i="5" s="1"/>
  <c r="J2525" i="5"/>
  <c r="J2529" i="5"/>
  <c r="J2531" i="5"/>
  <c r="I15" i="5"/>
  <c r="J2530" i="5"/>
  <c r="K2531" i="5" s="1"/>
  <c r="J2528" i="5"/>
  <c r="J2527" i="5"/>
  <c r="K2528" i="5" s="1"/>
  <c r="J2526" i="5"/>
  <c r="J2518" i="5"/>
  <c r="K2519" i="5" s="1"/>
  <c r="J2516" i="5"/>
  <c r="J2507" i="5"/>
  <c r="J2506" i="5"/>
  <c r="K2507" i="5" s="1"/>
  <c r="J2502" i="5"/>
  <c r="J2494" i="5"/>
  <c r="K2495" i="5" s="1"/>
  <c r="J2492" i="5"/>
  <c r="K2493" i="5" s="1"/>
  <c r="J2483" i="5"/>
  <c r="J2482" i="5"/>
  <c r="J2470" i="5"/>
  <c r="K2471" i="5" s="1"/>
  <c r="J2468" i="5"/>
  <c r="K2469" i="5" s="1"/>
  <c r="J2460" i="5"/>
  <c r="J2456" i="5"/>
  <c r="J2446" i="5"/>
  <c r="K2447" i="5" s="1"/>
  <c r="J2436" i="5"/>
  <c r="J2434" i="5"/>
  <c r="K2435" i="5" s="1"/>
  <c r="J2432" i="5"/>
  <c r="K2430" i="5"/>
  <c r="J2423" i="5"/>
  <c r="K2424" i="5" s="1"/>
  <c r="J2422" i="5"/>
  <c r="K2423" i="5" s="1"/>
  <c r="J2417" i="5"/>
  <c r="J2416" i="5"/>
  <c r="K2417" i="5" s="1"/>
  <c r="J2410" i="5"/>
  <c r="K2411" i="5" s="1"/>
  <c r="J2408" i="5"/>
  <c r="K2409" i="5" s="1"/>
  <c r="J2398" i="5"/>
  <c r="K2399" i="5" s="1"/>
  <c r="J2393" i="5"/>
  <c r="K2394" i="5" s="1"/>
  <c r="J2389" i="5"/>
  <c r="J2386" i="5"/>
  <c r="K2387" i="5" s="1"/>
  <c r="J2384" i="5"/>
  <c r="J2381" i="5"/>
  <c r="J2372" i="5"/>
  <c r="K2373" i="5" s="1"/>
  <c r="J2365" i="5"/>
  <c r="K2366" i="5" s="1"/>
  <c r="J2362" i="5"/>
  <c r="K2363" i="5" s="1"/>
  <c r="J2360" i="5"/>
  <c r="J2350" i="5"/>
  <c r="K2351" i="5" s="1"/>
  <c r="J2338" i="5"/>
  <c r="K2339" i="5" s="1"/>
  <c r="J2336" i="5"/>
  <c r="K2337" i="5" s="1"/>
  <c r="J2329" i="5"/>
  <c r="K2330" i="5" s="1"/>
  <c r="J2326" i="5"/>
  <c r="K2327" i="5" s="1"/>
  <c r="J2324" i="5"/>
  <c r="J2321" i="5"/>
  <c r="K2322" i="5" s="1"/>
  <c r="J2316" i="5"/>
  <c r="K2317" i="5" s="1"/>
  <c r="J2314" i="5"/>
  <c r="K2315" i="5" s="1"/>
  <c r="J2309" i="5"/>
  <c r="J2305" i="5"/>
  <c r="J2303" i="5"/>
  <c r="K2304" i="5" s="1"/>
  <c r="J2302" i="5"/>
  <c r="K2303" i="5" s="1"/>
  <c r="J2300" i="5"/>
  <c r="J2297" i="5"/>
  <c r="J2290" i="5"/>
  <c r="K2291" i="5" s="1"/>
  <c r="J2288" i="5"/>
  <c r="K2289" i="5" s="1"/>
  <c r="K2280" i="5"/>
  <c r="J2278" i="5"/>
  <c r="K2279" i="5" s="1"/>
  <c r="J2276" i="5"/>
  <c r="K2277" i="5" s="1"/>
  <c r="J2273" i="5"/>
  <c r="K2274" i="5" s="1"/>
  <c r="J2269" i="5"/>
  <c r="K2270" i="5" s="1"/>
  <c r="K2267" i="5"/>
  <c r="J2266" i="5"/>
  <c r="J2264" i="5"/>
  <c r="J2261" i="5"/>
  <c r="J2254" i="5"/>
  <c r="K2255" i="5" s="1"/>
  <c r="J2252" i="5"/>
  <c r="J2242" i="5"/>
  <c r="J2240" i="5"/>
  <c r="K2241" i="5" s="1"/>
  <c r="J2237" i="5"/>
  <c r="K2238" i="5" s="1"/>
  <c r="J2233" i="5"/>
  <c r="K2234" i="5" s="1"/>
  <c r="J2232" i="5"/>
  <c r="J2230" i="5"/>
  <c r="K2231" i="5" s="1"/>
  <c r="L2231" i="5" s="1"/>
  <c r="J2228" i="5"/>
  <c r="J2221" i="5"/>
  <c r="J2218" i="5"/>
  <c r="K2219" i="5" s="1"/>
  <c r="J2209" i="5"/>
  <c r="J2207" i="5"/>
  <c r="K2208" i="5" s="1"/>
  <c r="J2206" i="5"/>
  <c r="K2207" i="5" s="1"/>
  <c r="J2202" i="5"/>
  <c r="J2197" i="5"/>
  <c r="J2195" i="5"/>
  <c r="K2196" i="5" s="1"/>
  <c r="J2194" i="5"/>
  <c r="K2195" i="5" s="1"/>
  <c r="J2192" i="5"/>
  <c r="K2183" i="5"/>
  <c r="L2183" i="5" s="1"/>
  <c r="J2182" i="5"/>
  <c r="J2178" i="5"/>
  <c r="J2173" i="5"/>
  <c r="J2170" i="5"/>
  <c r="K2171" i="5" s="1"/>
  <c r="J2166" i="5"/>
  <c r="J2163" i="5"/>
  <c r="J2158" i="5"/>
  <c r="K2159" i="5" s="1"/>
  <c r="J2156" i="5"/>
  <c r="J2154" i="5"/>
  <c r="J2149" i="5"/>
  <c r="J2146" i="5"/>
  <c r="K2147" i="5" s="1"/>
  <c r="J2136" i="5"/>
  <c r="K2137" i="5" s="1"/>
  <c r="J2135" i="5"/>
  <c r="J2130" i="5"/>
  <c r="J2125" i="5"/>
  <c r="K2126" i="5" s="1"/>
  <c r="J2123" i="5"/>
  <c r="J2122" i="5"/>
  <c r="K2123" i="5" s="1"/>
  <c r="J2117" i="5"/>
  <c r="J2112" i="5"/>
  <c r="J2110" i="5"/>
  <c r="K2111" i="5" s="1"/>
  <c r="J2106" i="5"/>
  <c r="J2100" i="5"/>
  <c r="J2098" i="5"/>
  <c r="K2099" i="5" s="1"/>
  <c r="J2093" i="5"/>
  <c r="J2088" i="5"/>
  <c r="J2084" i="5"/>
  <c r="J2082" i="5"/>
  <c r="J2079" i="5"/>
  <c r="J2075" i="5"/>
  <c r="J2074" i="5"/>
  <c r="K2075" i="5" s="1"/>
  <c r="J2072" i="5"/>
  <c r="J2063" i="5"/>
  <c r="J2062" i="5"/>
  <c r="K2063" i="5" s="1"/>
  <c r="J2060" i="5"/>
  <c r="J2057" i="5"/>
  <c r="J2052" i="5"/>
  <c r="J2050" i="5"/>
  <c r="J2048" i="5"/>
  <c r="J2046" i="5"/>
  <c r="J2043" i="5"/>
  <c r="J2039" i="5"/>
  <c r="J2038" i="5"/>
  <c r="K2039" i="5" s="1"/>
  <c r="J2035" i="5"/>
  <c r="K2036" i="5" s="1"/>
  <c r="J2034" i="5"/>
  <c r="J2033" i="5"/>
  <c r="J2032" i="5"/>
  <c r="J2026" i="5"/>
  <c r="K2027" i="5" s="1"/>
  <c r="J2024" i="5"/>
  <c r="J2021" i="5"/>
  <c r="J2016" i="5"/>
  <c r="J2012" i="5"/>
  <c r="K2010" i="5"/>
  <c r="J2008" i="5"/>
  <c r="K2004" i="5"/>
  <c r="J2004" i="5"/>
  <c r="J2002" i="5"/>
  <c r="K2003" i="5" s="1"/>
  <c r="J2000" i="5"/>
  <c r="K2001" i="5" s="1"/>
  <c r="J1997" i="5"/>
  <c r="K1998" i="5" s="1"/>
  <c r="J1993" i="5"/>
  <c r="K1994" i="5" s="1"/>
  <c r="K1992" i="5"/>
  <c r="J1991" i="5"/>
  <c r="J1990" i="5"/>
  <c r="K1991" i="5" s="1"/>
  <c r="J1988" i="5"/>
  <c r="J1985" i="5"/>
  <c r="K1986" i="5" s="1"/>
  <c r="J1981" i="5"/>
  <c r="J1979" i="5"/>
  <c r="K1980" i="5" s="1"/>
  <c r="J1978" i="5"/>
  <c r="J1976" i="5"/>
  <c r="K1977" i="5" s="1"/>
  <c r="J1973" i="5"/>
  <c r="J1969" i="5"/>
  <c r="J1967" i="5"/>
  <c r="J1966" i="5"/>
  <c r="J1964" i="5"/>
  <c r="K1965" i="5" s="1"/>
  <c r="J1961" i="5"/>
  <c r="J1957" i="5"/>
  <c r="J1955" i="5"/>
  <c r="J1954" i="5"/>
  <c r="J1952" i="5"/>
  <c r="K1953" i="5" s="1"/>
  <c r="J1949" i="5"/>
  <c r="J1944" i="5"/>
  <c r="K1945" i="5" s="1"/>
  <c r="J1942" i="5"/>
  <c r="J1940" i="5"/>
  <c r="K1941" i="5" s="1"/>
  <c r="J1933" i="5"/>
  <c r="J1932" i="5"/>
  <c r="K1933" i="5" s="1"/>
  <c r="J1931" i="5"/>
  <c r="J1930" i="5"/>
  <c r="J1928" i="5"/>
  <c r="K1929" i="5" s="1"/>
  <c r="J1926" i="5"/>
  <c r="J1925" i="5"/>
  <c r="J1921" i="5"/>
  <c r="J1920" i="5"/>
  <c r="K1921" i="5" s="1"/>
  <c r="J1919" i="5"/>
  <c r="J1918" i="5"/>
  <c r="J1916" i="5"/>
  <c r="K1917" i="5" s="1"/>
  <c r="J1915" i="5"/>
  <c r="J1913" i="5"/>
  <c r="J1909" i="5"/>
  <c r="J1908" i="5"/>
  <c r="K1909" i="5" s="1"/>
  <c r="J1907" i="5"/>
  <c r="J1906" i="5"/>
  <c r="J1904" i="5"/>
  <c r="K1905" i="5" s="1"/>
  <c r="J1903" i="5"/>
  <c r="J1901" i="5"/>
  <c r="J1897" i="5"/>
  <c r="J1896" i="5"/>
  <c r="K1897" i="5" s="1"/>
  <c r="J1895" i="5"/>
  <c r="J1894" i="5"/>
  <c r="J1892" i="5"/>
  <c r="K1893" i="5" s="1"/>
  <c r="J1889" i="5"/>
  <c r="J1885" i="5"/>
  <c r="J1884" i="5"/>
  <c r="K1885" i="5" s="1"/>
  <c r="J1883" i="5"/>
  <c r="J1882" i="5"/>
  <c r="J1880" i="5"/>
  <c r="K1881" i="5" s="1"/>
  <c r="J1877" i="5"/>
  <c r="J1873" i="5"/>
  <c r="K1874" i="5" s="1"/>
  <c r="J1871" i="5"/>
  <c r="J1870" i="5"/>
  <c r="K1871" i="5" s="1"/>
  <c r="J1868" i="5"/>
  <c r="K1869" i="5" s="1"/>
  <c r="J1866" i="5"/>
  <c r="K1867" i="5" s="1"/>
  <c r="J1865" i="5"/>
  <c r="K1866" i="5" s="1"/>
  <c r="J1861" i="5"/>
  <c r="J1860" i="5"/>
  <c r="K1861" i="5" s="1"/>
  <c r="J1859" i="5"/>
  <c r="J1858" i="5"/>
  <c r="J1857" i="5"/>
  <c r="J1856" i="5"/>
  <c r="K1857" i="5" s="1"/>
  <c r="J1855" i="5"/>
  <c r="J1853" i="5"/>
  <c r="J1849" i="5"/>
  <c r="J1848" i="5"/>
  <c r="J1847" i="5"/>
  <c r="J1846" i="5"/>
  <c r="J1844" i="5"/>
  <c r="K1845" i="5" s="1"/>
  <c r="J1842" i="5"/>
  <c r="J1840" i="5"/>
  <c r="J1837" i="5"/>
  <c r="J1835" i="5"/>
  <c r="J1834" i="5"/>
  <c r="K1835" i="5" s="1"/>
  <c r="J1832" i="5"/>
  <c r="K1833" i="5" s="1"/>
  <c r="J1830" i="5"/>
  <c r="J1825" i="5"/>
  <c r="K1826" i="5" s="1"/>
  <c r="J1824" i="5"/>
  <c r="K1825" i="5" s="1"/>
  <c r="J1823" i="5"/>
  <c r="J1822" i="5"/>
  <c r="J1820" i="5"/>
  <c r="J1818" i="5"/>
  <c r="K1819" i="5" s="1"/>
  <c r="J1817" i="5"/>
  <c r="J1813" i="5"/>
  <c r="K1814" i="5" s="1"/>
  <c r="J1812" i="5"/>
  <c r="J1811" i="5"/>
  <c r="K1812" i="5" s="1"/>
  <c r="J1810" i="5"/>
  <c r="J1809" i="5"/>
  <c r="J1808" i="5"/>
  <c r="J1806" i="5"/>
  <c r="J1805" i="5"/>
  <c r="J1801" i="5"/>
  <c r="J1800" i="5"/>
  <c r="J1799" i="5"/>
  <c r="K1800" i="5" s="1"/>
  <c r="J1798" i="5"/>
  <c r="J1796" i="5"/>
  <c r="K1797" i="5" s="1"/>
  <c r="J1795" i="5"/>
  <c r="J1794" i="5"/>
  <c r="J1789" i="5"/>
  <c r="J1788" i="5"/>
  <c r="J1787" i="5"/>
  <c r="K1788" i="5" s="1"/>
  <c r="J1786" i="5"/>
  <c r="J1784" i="5"/>
  <c r="J1782" i="5"/>
  <c r="J1781" i="5"/>
  <c r="J1777" i="5"/>
  <c r="J1776" i="5"/>
  <c r="K1777" i="5" s="1"/>
  <c r="J1775" i="5"/>
  <c r="K1776" i="5" s="1"/>
  <c r="J1774" i="5"/>
  <c r="J1772" i="5"/>
  <c r="J1770" i="5"/>
  <c r="K1771" i="5" s="1"/>
  <c r="J1769" i="5"/>
  <c r="J1765" i="5"/>
  <c r="J1764" i="5"/>
  <c r="J1763" i="5"/>
  <c r="K1764" i="5" s="1"/>
  <c r="J1762" i="5"/>
  <c r="J1761" i="5"/>
  <c r="J1760" i="5"/>
  <c r="K1761" i="5" s="1"/>
  <c r="J1758" i="5"/>
  <c r="J1757" i="5"/>
  <c r="J1753" i="5"/>
  <c r="J1752" i="5"/>
  <c r="J1751" i="5"/>
  <c r="K1752" i="5" s="1"/>
  <c r="J1750" i="5"/>
  <c r="J1748" i="5"/>
  <c r="J1746" i="5"/>
  <c r="J1745" i="5"/>
  <c r="J1741" i="5"/>
  <c r="J1740" i="5"/>
  <c r="J1739" i="5"/>
  <c r="K1740" i="5" s="1"/>
  <c r="J1738" i="5"/>
  <c r="J1736" i="5"/>
  <c r="K1737" i="5" s="1"/>
  <c r="J1734" i="5"/>
  <c r="J1733" i="5"/>
  <c r="J1729" i="5"/>
  <c r="J1728" i="5"/>
  <c r="J1727" i="5"/>
  <c r="K1728" i="5" s="1"/>
  <c r="J1726" i="5"/>
  <c r="J1724" i="5"/>
  <c r="K1725" i="5" s="1"/>
  <c r="J1722" i="5"/>
  <c r="J1721" i="5"/>
  <c r="J1717" i="5"/>
  <c r="J1716" i="5"/>
  <c r="J1715" i="5"/>
  <c r="K1716" i="5" s="1"/>
  <c r="J1714" i="5"/>
  <c r="J1712" i="5"/>
  <c r="K1713" i="5" s="1"/>
  <c r="J1710" i="5"/>
  <c r="K1711" i="5" s="1"/>
  <c r="J1709" i="5"/>
  <c r="J1705" i="5"/>
  <c r="J1704" i="5"/>
  <c r="J1703" i="5"/>
  <c r="J1702" i="5"/>
  <c r="J1700" i="5"/>
  <c r="J1699" i="5"/>
  <c r="J1698" i="5"/>
  <c r="K1699" i="5" s="1"/>
  <c r="J1697" i="5"/>
  <c r="K1698" i="5" s="1"/>
  <c r="J1693" i="5"/>
  <c r="J1692" i="5"/>
  <c r="K1693" i="5" s="1"/>
  <c r="J1691" i="5"/>
  <c r="J1690" i="5"/>
  <c r="J1688" i="5"/>
  <c r="J1686" i="5"/>
  <c r="J1685" i="5"/>
  <c r="K1686" i="5" s="1"/>
  <c r="J1684" i="5"/>
  <c r="K1685" i="5" s="1"/>
  <c r="J1681" i="5"/>
  <c r="K1682" i="5" s="1"/>
  <c r="J1680" i="5"/>
  <c r="J1679" i="5"/>
  <c r="K1680" i="5" s="1"/>
  <c r="J1678" i="5"/>
  <c r="K1679" i="5" s="1"/>
  <c r="J1676" i="5"/>
  <c r="K1677" i="5" s="1"/>
  <c r="J1674" i="5"/>
  <c r="K1675" i="5" s="1"/>
  <c r="J1673" i="5"/>
  <c r="J1669" i="5"/>
  <c r="J1668" i="5"/>
  <c r="K1669" i="5" s="1"/>
  <c r="J1667" i="5"/>
  <c r="J1666" i="5"/>
  <c r="K1667" i="5" s="1"/>
  <c r="J1664" i="5"/>
  <c r="K1663" i="5"/>
  <c r="J1663" i="5"/>
  <c r="K1664" i="5" s="1"/>
  <c r="J1659" i="5"/>
  <c r="J1657" i="5"/>
  <c r="K1658" i="5" s="1"/>
  <c r="J1656" i="5"/>
  <c r="K1657" i="5" s="1"/>
  <c r="J1654" i="5"/>
  <c r="J1652" i="5"/>
  <c r="J1651" i="5"/>
  <c r="K1652" i="5" s="1"/>
  <c r="J1649" i="5"/>
  <c r="K1650" i="5" s="1"/>
  <c r="J1648" i="5"/>
  <c r="J1645" i="5"/>
  <c r="J1644" i="5"/>
  <c r="J1643" i="5"/>
  <c r="J1642" i="5"/>
  <c r="J1640" i="5"/>
  <c r="K1641" i="5" s="1"/>
  <c r="K1639" i="5"/>
  <c r="J1639" i="5"/>
  <c r="K1640" i="5" s="1"/>
  <c r="J1637" i="5"/>
  <c r="J1633" i="5"/>
  <c r="K1634" i="5" s="1"/>
  <c r="J1632" i="5"/>
  <c r="J1630" i="5"/>
  <c r="K1631" i="5" s="1"/>
  <c r="J1628" i="5"/>
  <c r="K1629" i="5" s="1"/>
  <c r="J1626" i="5"/>
  <c r="J1625" i="5"/>
  <c r="J1624" i="5"/>
  <c r="J1621" i="5"/>
  <c r="J1620" i="5"/>
  <c r="J1619" i="5"/>
  <c r="K1620" i="5" s="1"/>
  <c r="J1618" i="5"/>
  <c r="K1619" i="5" s="1"/>
  <c r="J1616" i="5"/>
  <c r="J1615" i="5"/>
  <c r="J1614" i="5"/>
  <c r="J1613" i="5"/>
  <c r="K1614" i="5" s="1"/>
  <c r="J1612" i="5"/>
  <c r="J1609" i="5"/>
  <c r="K1610" i="5" s="1"/>
  <c r="J1608" i="5"/>
  <c r="J1607" i="5"/>
  <c r="K1608" i="5" s="1"/>
  <c r="J1606" i="5"/>
  <c r="J1604" i="5"/>
  <c r="K1605" i="5" s="1"/>
  <c r="J1603" i="5"/>
  <c r="K1604" i="5" s="1"/>
  <c r="J1602" i="5"/>
  <c r="J1601" i="5"/>
  <c r="J1600" i="5"/>
  <c r="K1601" i="5" s="1"/>
  <c r="J1597" i="5"/>
  <c r="K1598" i="5" s="1"/>
  <c r="J1596" i="5"/>
  <c r="J1595" i="5"/>
  <c r="K1596" i="5" s="1"/>
  <c r="J1594" i="5"/>
  <c r="K1595" i="5" s="1"/>
  <c r="J1593" i="5"/>
  <c r="J1592" i="5"/>
  <c r="K1593" i="5" s="1"/>
  <c r="J1591" i="5"/>
  <c r="J1590" i="5"/>
  <c r="J1589" i="5"/>
  <c r="K1590" i="5" s="1"/>
  <c r="J1588" i="5"/>
  <c r="J1585" i="5"/>
  <c r="J1584" i="5"/>
  <c r="J1583" i="5"/>
  <c r="K1584" i="5" s="1"/>
  <c r="J1582" i="5"/>
  <c r="J1580" i="5"/>
  <c r="J1579" i="5"/>
  <c r="J1578" i="5"/>
  <c r="K1579" i="5" s="1"/>
  <c r="J1577" i="5"/>
  <c r="K1578" i="5" s="1"/>
  <c r="J1576" i="5"/>
  <c r="J1573" i="5"/>
  <c r="J1572" i="5"/>
  <c r="K1573" i="5" s="1"/>
  <c r="J1571" i="5"/>
  <c r="K1572" i="5" s="1"/>
  <c r="J1570" i="5"/>
  <c r="J1568" i="5"/>
  <c r="J1567" i="5"/>
  <c r="K1568" i="5" s="1"/>
  <c r="J1566" i="5"/>
  <c r="J1565" i="5"/>
  <c r="K1566" i="5" s="1"/>
  <c r="J1561" i="5"/>
  <c r="J1560" i="5"/>
  <c r="K1561" i="5" s="1"/>
  <c r="J1558" i="5"/>
  <c r="J1556" i="5"/>
  <c r="K1557" i="5" s="1"/>
  <c r="J1555" i="5"/>
  <c r="K1556" i="5" s="1"/>
  <c r="L1556" i="5" s="1"/>
  <c r="J1554" i="5"/>
  <c r="J1553" i="5"/>
  <c r="K1554" i="5" s="1"/>
  <c r="J1549" i="5"/>
  <c r="J1548" i="5"/>
  <c r="K1549" i="5" s="1"/>
  <c r="J1546" i="5"/>
  <c r="K1547" i="5" s="1"/>
  <c r="J1544" i="5"/>
  <c r="K1545" i="5" s="1"/>
  <c r="J1543" i="5"/>
  <c r="J1542" i="5"/>
  <c r="J1541" i="5"/>
  <c r="J1537" i="5"/>
  <c r="J1536" i="5"/>
  <c r="J1535" i="5"/>
  <c r="K1536" i="5" s="1"/>
  <c r="J1534" i="5"/>
  <c r="J1532" i="5"/>
  <c r="K1533" i="5" s="1"/>
  <c r="J1531" i="5"/>
  <c r="K1532" i="5" s="1"/>
  <c r="J1530" i="5"/>
  <c r="K1531" i="5" s="1"/>
  <c r="L1531" i="5" s="1"/>
  <c r="J1528" i="5"/>
  <c r="K1525" i="5"/>
  <c r="J1525" i="5"/>
  <c r="J1523" i="5"/>
  <c r="J1522" i="5"/>
  <c r="J1521" i="5"/>
  <c r="K1522" i="5" s="1"/>
  <c r="J1520" i="5"/>
  <c r="K1521" i="5" s="1"/>
  <c r="J1519" i="5"/>
  <c r="K1520" i="5" s="1"/>
  <c r="L1520" i="5" s="1"/>
  <c r="J1517" i="5"/>
  <c r="K1518" i="5" s="1"/>
  <c r="J1516" i="5"/>
  <c r="K1517" i="5" s="1"/>
  <c r="J1513" i="5"/>
  <c r="K1514" i="5" s="1"/>
  <c r="J1511" i="5"/>
  <c r="K1512" i="5" s="1"/>
  <c r="J1510" i="5"/>
  <c r="J1508" i="5"/>
  <c r="K1509" i="5" s="1"/>
  <c r="J1507" i="5"/>
  <c r="K1508" i="5" s="1"/>
  <c r="J1506" i="5"/>
  <c r="J1504" i="5"/>
  <c r="J1503" i="5"/>
  <c r="J1501" i="5"/>
  <c r="J1500" i="5"/>
  <c r="K1501" i="5" s="1"/>
  <c r="J1498" i="5"/>
  <c r="K1499" i="5" s="1"/>
  <c r="J1496" i="5"/>
  <c r="J1495" i="5"/>
  <c r="K1496" i="5" s="1"/>
  <c r="J1494" i="5"/>
  <c r="J1493" i="5"/>
  <c r="K1494" i="5" s="1"/>
  <c r="J1492" i="5"/>
  <c r="J1489" i="5"/>
  <c r="J1487" i="5"/>
  <c r="J1486" i="5"/>
  <c r="J1484" i="5"/>
  <c r="K1485" i="5" s="1"/>
  <c r="J1483" i="5"/>
  <c r="J1482" i="5"/>
  <c r="K1483" i="5" s="1"/>
  <c r="J1480" i="5"/>
  <c r="K1481" i="5" s="1"/>
  <c r="J1477" i="5"/>
  <c r="K1478" i="5" s="1"/>
  <c r="J1475" i="5"/>
  <c r="K1476" i="5" s="1"/>
  <c r="J1474" i="5"/>
  <c r="J1473" i="5"/>
  <c r="J1472" i="5"/>
  <c r="K1473" i="5" s="1"/>
  <c r="J1471" i="5"/>
  <c r="K1472" i="5" s="1"/>
  <c r="J1470" i="5"/>
  <c r="J1468" i="5"/>
  <c r="J1465" i="5"/>
  <c r="K1466" i="5" s="1"/>
  <c r="J1464" i="5"/>
  <c r="J1462" i="5"/>
  <c r="K1463" i="5" s="1"/>
  <c r="L1463" i="5" s="1"/>
  <c r="J1460" i="5"/>
  <c r="K1461" i="5" s="1"/>
  <c r="J1459" i="5"/>
  <c r="J1458" i="5"/>
  <c r="J1457" i="5"/>
  <c r="K1458" i="5" s="1"/>
  <c r="J1453" i="5"/>
  <c r="J1452" i="5"/>
  <c r="K1453" i="5" s="1"/>
  <c r="J1451" i="5"/>
  <c r="J1450" i="5"/>
  <c r="J1448" i="5"/>
  <c r="K1449" i="5" s="1"/>
  <c r="J1447" i="5"/>
  <c r="K1448" i="5" s="1"/>
  <c r="J1446" i="5"/>
  <c r="J1445" i="5"/>
  <c r="K1446" i="5" s="1"/>
  <c r="J1441" i="5"/>
  <c r="K1442" i="5" s="1"/>
  <c r="J1440" i="5"/>
  <c r="K1441" i="5" s="1"/>
  <c r="J1438" i="5"/>
  <c r="J1436" i="5"/>
  <c r="K1437" i="5" s="1"/>
  <c r="J1435" i="5"/>
  <c r="J1434" i="5"/>
  <c r="K1435" i="5" s="1"/>
  <c r="J1432" i="5"/>
  <c r="J1429" i="5"/>
  <c r="K1430" i="5" s="1"/>
  <c r="J1427" i="5"/>
  <c r="K1428" i="5" s="1"/>
  <c r="J1426" i="5"/>
  <c r="K1427" i="5" s="1"/>
  <c r="J1424" i="5"/>
  <c r="K1425" i="5" s="1"/>
  <c r="J1423" i="5"/>
  <c r="K1424" i="5" s="1"/>
  <c r="J1422" i="5"/>
  <c r="J1419" i="5"/>
  <c r="K1420" i="5" s="1"/>
  <c r="J1417" i="5"/>
  <c r="J1416" i="5"/>
  <c r="J1414" i="5"/>
  <c r="J1412" i="5"/>
  <c r="K1413" i="5" s="1"/>
  <c r="J1411" i="5"/>
  <c r="K1412" i="5" s="1"/>
  <c r="J1410" i="5"/>
  <c r="K1411" i="5" s="1"/>
  <c r="J1409" i="5"/>
  <c r="K1410" i="5" s="1"/>
  <c r="J1405" i="5"/>
  <c r="K1406" i="5" s="1"/>
  <c r="J1404" i="5"/>
  <c r="J1403" i="5"/>
  <c r="J1402" i="5"/>
  <c r="K1403" i="5" s="1"/>
  <c r="J1400" i="5"/>
  <c r="J1399" i="5"/>
  <c r="K1400" i="5" s="1"/>
  <c r="J1398" i="5"/>
  <c r="J1397" i="5"/>
  <c r="J1396" i="5"/>
  <c r="K1397" i="5" s="1"/>
  <c r="J1393" i="5"/>
  <c r="K1394" i="5" s="1"/>
  <c r="J1392" i="5"/>
  <c r="K1393" i="5" s="1"/>
  <c r="J1390" i="5"/>
  <c r="K1391" i="5" s="1"/>
  <c r="J1388" i="5"/>
  <c r="J1387" i="5"/>
  <c r="K1388" i="5" s="1"/>
  <c r="J1386" i="5"/>
  <c r="J1385" i="5"/>
  <c r="J1381" i="5"/>
  <c r="J1380" i="5"/>
  <c r="J1378" i="5"/>
  <c r="K1379" i="5" s="1"/>
  <c r="J1376" i="5"/>
  <c r="K1377" i="5" s="1"/>
  <c r="J1375" i="5"/>
  <c r="K1376" i="5" s="1"/>
  <c r="J1374" i="5"/>
  <c r="J1372" i="5"/>
  <c r="K1373" i="5" s="1"/>
  <c r="J1369" i="5"/>
  <c r="K1370" i="5" s="1"/>
  <c r="J1367" i="5"/>
  <c r="J1366" i="5"/>
  <c r="K1367" i="5" s="1"/>
  <c r="J1364" i="5"/>
  <c r="J1363" i="5"/>
  <c r="K1364" i="5" s="1"/>
  <c r="J1362" i="5"/>
  <c r="J1361" i="5"/>
  <c r="J1357" i="5"/>
  <c r="K1358" i="5" s="1"/>
  <c r="J1356" i="5"/>
  <c r="K1357" i="5" s="1"/>
  <c r="L1357" i="5" s="1"/>
  <c r="J1355" i="5"/>
  <c r="K1356" i="5" s="1"/>
  <c r="J1354" i="5"/>
  <c r="K1355" i="5" s="1"/>
  <c r="J1352" i="5"/>
  <c r="J1350" i="5"/>
  <c r="J1349" i="5"/>
  <c r="J1345" i="5"/>
  <c r="J1344" i="5"/>
  <c r="J1343" i="5"/>
  <c r="K1344" i="5" s="1"/>
  <c r="J1342" i="5"/>
  <c r="K1343" i="5" s="1"/>
  <c r="J1340" i="5"/>
  <c r="K1341" i="5" s="1"/>
  <c r="J1338" i="5"/>
  <c r="J1337" i="5"/>
  <c r="K1338" i="5" s="1"/>
  <c r="J1336" i="5"/>
  <c r="K1337" i="5" s="1"/>
  <c r="J1333" i="5"/>
  <c r="K1334" i="5" s="1"/>
  <c r="J1332" i="5"/>
  <c r="J1331" i="5"/>
  <c r="J1330" i="5"/>
  <c r="K1331" i="5" s="1"/>
  <c r="J1328" i="5"/>
  <c r="J1327" i="5"/>
  <c r="K1328" i="5" s="1"/>
  <c r="J1326" i="5"/>
  <c r="J1325" i="5"/>
  <c r="K1326" i="5" s="1"/>
  <c r="J1321" i="5"/>
  <c r="K1322" i="5" s="1"/>
  <c r="J1320" i="5"/>
  <c r="J1319" i="5"/>
  <c r="K1320" i="5" s="1"/>
  <c r="J1318" i="5"/>
  <c r="K1319" i="5" s="1"/>
  <c r="J1316" i="5"/>
  <c r="J1315" i="5"/>
  <c r="K1316" i="5" s="1"/>
  <c r="J1314" i="5"/>
  <c r="J1313" i="5"/>
  <c r="J1312" i="5"/>
  <c r="K1313" i="5" s="1"/>
  <c r="J1309" i="5"/>
  <c r="J1308" i="5"/>
  <c r="K1309" i="5" s="1"/>
  <c r="J1307" i="5"/>
  <c r="J1306" i="5"/>
  <c r="J1304" i="5"/>
  <c r="J1303" i="5"/>
  <c r="J1302" i="5"/>
  <c r="J1301" i="5"/>
  <c r="K1302" i="5" s="1"/>
  <c r="J1297" i="5"/>
  <c r="J1296" i="5"/>
  <c r="K1297" i="5" s="1"/>
  <c r="J1295" i="5"/>
  <c r="J1294" i="5"/>
  <c r="K1295" i="5" s="1"/>
  <c r="J1292" i="5"/>
  <c r="J1291" i="5"/>
  <c r="J1290" i="5"/>
  <c r="K1291" i="5" s="1"/>
  <c r="J1288" i="5"/>
  <c r="J1285" i="5"/>
  <c r="K1286" i="5" s="1"/>
  <c r="J1284" i="5"/>
  <c r="J1283" i="5"/>
  <c r="J1282" i="5"/>
  <c r="J1280" i="5"/>
  <c r="K1281" i="5" s="1"/>
  <c r="J1279" i="5"/>
  <c r="J1278" i="5"/>
  <c r="K1279" i="5" s="1"/>
  <c r="J1276" i="5"/>
  <c r="K1277" i="5" s="1"/>
  <c r="J1273" i="5"/>
  <c r="J1272" i="5"/>
  <c r="K1273" i="5" s="1"/>
  <c r="J1270" i="5"/>
  <c r="J1268" i="5"/>
  <c r="K1269" i="5" s="1"/>
  <c r="J1266" i="5"/>
  <c r="J1265" i="5"/>
  <c r="K1266" i="5" s="1"/>
  <c r="J1262" i="5"/>
  <c r="J1261" i="5"/>
  <c r="J1260" i="5"/>
  <c r="K1261" i="5" s="1"/>
  <c r="J1259" i="5"/>
  <c r="J1258" i="5"/>
  <c r="K1259" i="5" s="1"/>
  <c r="J1256" i="5"/>
  <c r="K1257" i="5" s="1"/>
  <c r="J1255" i="5"/>
  <c r="J1254" i="5"/>
  <c r="K1255" i="5" s="1"/>
  <c r="J1253" i="5"/>
  <c r="J1249" i="5"/>
  <c r="K1250" i="5" s="1"/>
  <c r="J1248" i="5"/>
  <c r="J1247" i="5"/>
  <c r="K1248" i="5" s="1"/>
  <c r="J1246" i="5"/>
  <c r="J1244" i="5"/>
  <c r="J1243" i="5"/>
  <c r="J1242" i="5"/>
  <c r="K1243" i="5" s="1"/>
  <c r="J1241" i="5"/>
  <c r="K1237" i="5"/>
  <c r="J1237" i="5"/>
  <c r="J1235" i="5"/>
  <c r="J1234" i="5"/>
  <c r="J1232" i="5"/>
  <c r="K1233" i="5" s="1"/>
  <c r="J1231" i="5"/>
  <c r="K1232" i="5" s="1"/>
  <c r="J1230" i="5"/>
  <c r="J1229" i="5"/>
  <c r="K1230" i="5" s="1"/>
  <c r="J1225" i="5"/>
  <c r="J1224" i="5"/>
  <c r="K1225" i="5" s="1"/>
  <c r="J1223" i="5"/>
  <c r="J1222" i="5"/>
  <c r="K1223" i="5" s="1"/>
  <c r="J1220" i="5"/>
  <c r="K1221" i="5" s="1"/>
  <c r="J1219" i="5"/>
  <c r="J1218" i="5"/>
  <c r="K1219" i="5" s="1"/>
  <c r="J1217" i="5"/>
  <c r="J1216" i="5"/>
  <c r="J1213" i="5"/>
  <c r="K1214" i="5" s="1"/>
  <c r="J1212" i="5"/>
  <c r="K1213" i="5" s="1"/>
  <c r="J1211" i="5"/>
  <c r="K1212" i="5" s="1"/>
  <c r="J1210" i="5"/>
  <c r="J1208" i="5"/>
  <c r="J1207" i="5"/>
  <c r="J1206" i="5"/>
  <c r="K1207" i="5" s="1"/>
  <c r="J1205" i="5"/>
  <c r="J1204" i="5"/>
  <c r="K1205" i="5" s="1"/>
  <c r="J1202" i="5"/>
  <c r="K1203" i="5" s="1"/>
  <c r="J1201" i="5"/>
  <c r="K1202" i="5" s="1"/>
  <c r="J1200" i="5"/>
  <c r="J1199" i="5"/>
  <c r="J1198" i="5"/>
  <c r="K1199" i="5" s="1"/>
  <c r="J1196" i="5"/>
  <c r="K1197" i="5" s="1"/>
  <c r="J1195" i="5"/>
  <c r="J1194" i="5"/>
  <c r="K1195" i="5" s="1"/>
  <c r="J1193" i="5"/>
  <c r="J1189" i="5"/>
  <c r="J1188" i="5"/>
  <c r="K1189" i="5" s="1"/>
  <c r="J1187" i="5"/>
  <c r="K1188" i="5" s="1"/>
  <c r="J1186" i="5"/>
  <c r="K1187" i="5" s="1"/>
  <c r="J1184" i="5"/>
  <c r="K1185" i="5" s="1"/>
  <c r="J1183" i="5"/>
  <c r="K1184" i="5" s="1"/>
  <c r="J1182" i="5"/>
  <c r="K1183" i="5" s="1"/>
  <c r="J1181" i="5"/>
  <c r="K1182" i="5" s="1"/>
  <c r="J1177" i="5"/>
  <c r="J1176" i="5"/>
  <c r="J1175" i="5"/>
  <c r="K1176" i="5" s="1"/>
  <c r="J1174" i="5"/>
  <c r="J1172" i="5"/>
  <c r="K1173" i="5" s="1"/>
  <c r="J1171" i="5"/>
  <c r="K1172" i="5" s="1"/>
  <c r="J1170" i="5"/>
  <c r="K1171" i="5" s="1"/>
  <c r="J1169" i="5"/>
  <c r="K1170" i="5" s="1"/>
  <c r="J1168" i="5"/>
  <c r="K1169" i="5" s="1"/>
  <c r="J1165" i="5"/>
  <c r="K1166" i="5" s="1"/>
  <c r="J1164" i="5"/>
  <c r="K1165" i="5" s="1"/>
  <c r="J1163" i="5"/>
  <c r="K1164" i="5" s="1"/>
  <c r="J1162" i="5"/>
  <c r="K1163" i="5" s="1"/>
  <c r="J1160" i="5"/>
  <c r="K1161" i="5" s="1"/>
  <c r="J1159" i="5"/>
  <c r="K1160" i="5" s="1"/>
  <c r="J1158" i="5"/>
  <c r="K1159" i="5" s="1"/>
  <c r="J1157" i="5"/>
  <c r="J1156" i="5"/>
  <c r="J1155" i="5"/>
  <c r="K1156" i="5" s="1"/>
  <c r="J1153" i="5"/>
  <c r="J1152" i="5"/>
  <c r="K1153" i="5" s="1"/>
  <c r="J1151" i="5"/>
  <c r="K1152" i="5" s="1"/>
  <c r="J1150" i="5"/>
  <c r="K1151" i="5" s="1"/>
  <c r="J1148" i="5"/>
  <c r="K1149" i="5" s="1"/>
  <c r="J1147" i="5"/>
  <c r="K1148" i="5" s="1"/>
  <c r="J1146" i="5"/>
  <c r="J1145" i="5"/>
  <c r="K1146" i="5" s="1"/>
  <c r="J1144" i="5"/>
  <c r="J1143" i="5"/>
  <c r="J1141" i="5"/>
  <c r="J1140" i="5"/>
  <c r="J1139" i="5"/>
  <c r="K1140" i="5" s="1"/>
  <c r="J1138" i="5"/>
  <c r="J1136" i="5"/>
  <c r="K1137" i="5" s="1"/>
  <c r="J1135" i="5"/>
  <c r="K1136" i="5" s="1"/>
  <c r="J1134" i="5"/>
  <c r="K1135" i="5" s="1"/>
  <c r="L1135" i="5" s="1"/>
  <c r="J1132" i="5"/>
  <c r="K1133" i="5" s="1"/>
  <c r="J1131" i="5"/>
  <c r="J1129" i="5"/>
  <c r="K1130" i="5" s="1"/>
  <c r="J1128" i="5"/>
  <c r="K1129" i="5" s="1"/>
  <c r="L1129" i="5" s="1"/>
  <c r="J1127" i="5"/>
  <c r="K1128" i="5" s="1"/>
  <c r="J1126" i="5"/>
  <c r="K1127" i="5" s="1"/>
  <c r="J1124" i="5"/>
  <c r="J1123" i="5"/>
  <c r="K1124" i="5" s="1"/>
  <c r="J1122" i="5"/>
  <c r="J1121" i="5"/>
  <c r="J1120" i="5"/>
  <c r="J1119" i="5"/>
  <c r="K1120" i="5" s="1"/>
  <c r="J1118" i="5"/>
  <c r="K1119" i="5" s="1"/>
  <c r="J1117" i="5"/>
  <c r="K1118" i="5" s="1"/>
  <c r="J1116" i="5"/>
  <c r="J1115" i="5"/>
  <c r="J1114" i="5"/>
  <c r="K1115" i="5" s="1"/>
  <c r="J1112" i="5"/>
  <c r="J1111" i="5"/>
  <c r="J1110" i="5"/>
  <c r="K1111" i="5" s="1"/>
  <c r="J1109" i="5"/>
  <c r="K1110" i="5" s="1"/>
  <c r="J1108" i="5"/>
  <c r="K1109" i="5" s="1"/>
  <c r="J1107" i="5"/>
  <c r="J1105" i="5"/>
  <c r="K1106" i="5" s="1"/>
  <c r="J1104" i="5"/>
  <c r="J1103" i="5"/>
  <c r="J1102" i="5"/>
  <c r="J1100" i="5"/>
  <c r="K1101" i="5" s="1"/>
  <c r="J1099" i="5"/>
  <c r="K1100" i="5" s="1"/>
  <c r="J1098" i="5"/>
  <c r="J1097" i="5"/>
  <c r="J1096" i="5"/>
  <c r="K1097" i="5" s="1"/>
  <c r="J1095" i="5"/>
  <c r="J1093" i="5"/>
  <c r="J1092" i="5"/>
  <c r="K1093" i="5" s="1"/>
  <c r="J1091" i="5"/>
  <c r="K1092" i="5" s="1"/>
  <c r="J1090" i="5"/>
  <c r="K1091" i="5" s="1"/>
  <c r="J1088" i="5"/>
  <c r="J1087" i="5"/>
  <c r="K1088" i="5" s="1"/>
  <c r="J1086" i="5"/>
  <c r="J1085" i="5"/>
  <c r="J1084" i="5"/>
  <c r="J1083" i="5"/>
  <c r="K1084" i="5" s="1"/>
  <c r="J1081" i="5"/>
  <c r="K1082" i="5" s="1"/>
  <c r="J1080" i="5"/>
  <c r="J1079" i="5"/>
  <c r="J1078" i="5"/>
  <c r="K1079" i="5" s="1"/>
  <c r="J1076" i="5"/>
  <c r="J1075" i="5"/>
  <c r="J1074" i="5"/>
  <c r="K1075" i="5" s="1"/>
  <c r="J1073" i="5"/>
  <c r="K1074" i="5" s="1"/>
  <c r="J1072" i="5"/>
  <c r="K1073" i="5" s="1"/>
  <c r="J1071" i="5"/>
  <c r="J1069" i="5"/>
  <c r="K1070" i="5" s="1"/>
  <c r="J1068" i="5"/>
  <c r="J1067" i="5"/>
  <c r="J1066" i="5"/>
  <c r="J1064" i="5"/>
  <c r="K1065" i="5" s="1"/>
  <c r="J1063" i="5"/>
  <c r="K1064" i="5" s="1"/>
  <c r="J1062" i="5"/>
  <c r="J1061" i="5"/>
  <c r="J1060" i="5"/>
  <c r="K1061" i="5" s="1"/>
  <c r="J1059" i="5"/>
  <c r="J1057" i="5"/>
  <c r="J1056" i="5"/>
  <c r="K1057" i="5" s="1"/>
  <c r="J1055" i="5"/>
  <c r="K1056" i="5" s="1"/>
  <c r="J1054" i="5"/>
  <c r="K1055" i="5" s="1"/>
  <c r="J1052" i="5"/>
  <c r="J1051" i="5"/>
  <c r="K1052" i="5" s="1"/>
  <c r="J1050" i="5"/>
  <c r="J1049" i="5"/>
  <c r="J1048" i="5"/>
  <c r="J1047" i="5"/>
  <c r="K1048" i="5" s="1"/>
  <c r="J1045" i="5"/>
  <c r="K1046" i="5" s="1"/>
  <c r="J1044" i="5"/>
  <c r="J1043" i="5"/>
  <c r="J1042" i="5"/>
  <c r="K1043" i="5" s="1"/>
  <c r="J1040" i="5"/>
  <c r="J1039" i="5"/>
  <c r="J1038" i="5"/>
  <c r="K1039" i="5" s="1"/>
  <c r="J1037" i="5"/>
  <c r="K1038" i="5" s="1"/>
  <c r="J1036" i="5"/>
  <c r="K1037" i="5" s="1"/>
  <c r="J1035" i="5"/>
  <c r="J1033" i="5"/>
  <c r="K1034" i="5" s="1"/>
  <c r="J1032" i="5"/>
  <c r="J1031" i="5"/>
  <c r="J1030" i="5"/>
  <c r="J1028" i="5"/>
  <c r="K1029" i="5" s="1"/>
  <c r="J1027" i="5"/>
  <c r="K1028" i="5" s="1"/>
  <c r="J1026" i="5"/>
  <c r="K1027" i="5" s="1"/>
  <c r="J1025" i="5"/>
  <c r="J1024" i="5"/>
  <c r="K1025" i="5" s="1"/>
  <c r="J1023" i="5"/>
  <c r="K1024" i="5" s="1"/>
  <c r="J1021" i="5"/>
  <c r="K1022" i="5" s="1"/>
  <c r="J1020" i="5"/>
  <c r="K1021" i="5" s="1"/>
  <c r="J1019" i="5"/>
  <c r="K1020" i="5" s="1"/>
  <c r="J1018" i="5"/>
  <c r="K1019" i="5" s="1"/>
  <c r="J1016" i="5"/>
  <c r="J1015" i="5"/>
  <c r="K1016" i="5" s="1"/>
  <c r="J1014" i="5"/>
  <c r="K1015" i="5" s="1"/>
  <c r="J1013" i="5"/>
  <c r="J1012" i="5"/>
  <c r="J1009" i="5"/>
  <c r="K1010" i="5" s="1"/>
  <c r="J1008" i="5"/>
  <c r="K1009" i="5" s="1"/>
  <c r="L1009" i="5" s="1"/>
  <c r="J1007" i="5"/>
  <c r="K1008" i="5" s="1"/>
  <c r="J1006" i="5"/>
  <c r="J1004" i="5"/>
  <c r="K1005" i="5" s="1"/>
  <c r="J1003" i="5"/>
  <c r="K1004" i="5" s="1"/>
  <c r="J1002" i="5"/>
  <c r="K1003" i="5" s="1"/>
  <c r="J1001" i="5"/>
  <c r="K1002" i="5" s="1"/>
  <c r="J1000" i="5"/>
  <c r="J997" i="5"/>
  <c r="K998" i="5" s="1"/>
  <c r="J996" i="5"/>
  <c r="J995" i="5"/>
  <c r="K996" i="5" s="1"/>
  <c r="J994" i="5"/>
  <c r="J992" i="5"/>
  <c r="K993" i="5" s="1"/>
  <c r="J991" i="5"/>
  <c r="J990" i="5"/>
  <c r="J989" i="5"/>
  <c r="J988" i="5"/>
  <c r="K989" i="5" s="1"/>
  <c r="J985" i="5"/>
  <c r="K986" i="5" s="1"/>
  <c r="J984" i="5"/>
  <c r="K985" i="5" s="1"/>
  <c r="J983" i="5"/>
  <c r="J982" i="5"/>
  <c r="J980" i="5"/>
  <c r="J979" i="5"/>
  <c r="K980" i="5" s="1"/>
  <c r="J978" i="5"/>
  <c r="J977" i="5"/>
  <c r="K978" i="5" s="1"/>
  <c r="J976" i="5"/>
  <c r="J973" i="5"/>
  <c r="J972" i="5"/>
  <c r="J971" i="5"/>
  <c r="J970" i="5"/>
  <c r="K971" i="5" s="1"/>
  <c r="J968" i="5"/>
  <c r="K969" i="5" s="1"/>
  <c r="J967" i="5"/>
  <c r="K968" i="5" s="1"/>
  <c r="J966" i="5"/>
  <c r="K967" i="5" s="1"/>
  <c r="J965" i="5"/>
  <c r="J964" i="5"/>
  <c r="J961" i="5"/>
  <c r="K962" i="5" s="1"/>
  <c r="J960" i="5"/>
  <c r="J959" i="5"/>
  <c r="J958" i="5"/>
  <c r="J956" i="5"/>
  <c r="K957" i="5" s="1"/>
  <c r="J955" i="5"/>
  <c r="J954" i="5"/>
  <c r="J953" i="5"/>
  <c r="K954" i="5" s="1"/>
  <c r="J952" i="5"/>
  <c r="J949" i="5"/>
  <c r="K950" i="5" s="1"/>
  <c r="J948" i="5"/>
  <c r="K949" i="5" s="1"/>
  <c r="J947" i="5"/>
  <c r="K948" i="5" s="1"/>
  <c r="J946" i="5"/>
  <c r="K947" i="5" s="1"/>
  <c r="J944" i="5"/>
  <c r="K945" i="5" s="1"/>
  <c r="J943" i="5"/>
  <c r="K944" i="5" s="1"/>
  <c r="J942" i="5"/>
  <c r="K943" i="5" s="1"/>
  <c r="J941" i="5"/>
  <c r="J940" i="5"/>
  <c r="J939" i="5"/>
  <c r="K940" i="5" s="1"/>
  <c r="J937" i="5"/>
  <c r="K938" i="5" s="1"/>
  <c r="J936" i="5"/>
  <c r="K937" i="5" s="1"/>
  <c r="J935" i="5"/>
  <c r="K936" i="5" s="1"/>
  <c r="J934" i="5"/>
  <c r="J932" i="5"/>
  <c r="J931" i="5"/>
  <c r="K932" i="5" s="1"/>
  <c r="J930" i="5"/>
  <c r="K931" i="5" s="1"/>
  <c r="J929" i="5"/>
  <c r="K930" i="5" s="1"/>
  <c r="J928" i="5"/>
  <c r="J927" i="5"/>
  <c r="K928" i="5" s="1"/>
  <c r="J925" i="5"/>
  <c r="K926" i="5" s="1"/>
  <c r="L926" i="5" s="1"/>
  <c r="J924" i="5"/>
  <c r="K925" i="5" s="1"/>
  <c r="L925" i="5" s="1"/>
  <c r="J923" i="5"/>
  <c r="J922" i="5"/>
  <c r="J920" i="5"/>
  <c r="K921" i="5" s="1"/>
  <c r="J919" i="5"/>
  <c r="K920" i="5" s="1"/>
  <c r="J918" i="5"/>
  <c r="J917" i="5"/>
  <c r="K918" i="5" s="1"/>
  <c r="J916" i="5"/>
  <c r="J913" i="5"/>
  <c r="K914" i="5" s="1"/>
  <c r="J912" i="5"/>
  <c r="J911" i="5"/>
  <c r="J910" i="5"/>
  <c r="J908" i="5"/>
  <c r="K909" i="5" s="1"/>
  <c r="J907" i="5"/>
  <c r="J906" i="5"/>
  <c r="K907" i="5" s="1"/>
  <c r="J905" i="5"/>
  <c r="J904" i="5"/>
  <c r="J902" i="5"/>
  <c r="K903" i="5" s="1"/>
  <c r="J901" i="5"/>
  <c r="J900" i="5"/>
  <c r="K901" i="5" s="1"/>
  <c r="J899" i="5"/>
  <c r="K900" i="5" s="1"/>
  <c r="J898" i="5"/>
  <c r="K899" i="5" s="1"/>
  <c r="J896" i="5"/>
  <c r="K897" i="5" s="1"/>
  <c r="J895" i="5"/>
  <c r="J894" i="5"/>
  <c r="J893" i="5"/>
  <c r="K894" i="5" s="1"/>
  <c r="J892" i="5"/>
  <c r="J889" i="5"/>
  <c r="J888" i="5"/>
  <c r="J887" i="5"/>
  <c r="K888" i="5" s="1"/>
  <c r="J886" i="5"/>
  <c r="J884" i="5"/>
  <c r="J883" i="5"/>
  <c r="J882" i="5"/>
  <c r="J881" i="5"/>
  <c r="J880" i="5"/>
  <c r="J879" i="5"/>
  <c r="J877" i="5"/>
  <c r="J876" i="5"/>
  <c r="J875" i="5"/>
  <c r="J874" i="5"/>
  <c r="K875" i="5" s="1"/>
  <c r="J872" i="5"/>
  <c r="K873" i="5" s="1"/>
  <c r="J871" i="5"/>
  <c r="J870" i="5"/>
  <c r="J869" i="5"/>
  <c r="K870" i="5" s="1"/>
  <c r="J868" i="5"/>
  <c r="J865" i="5"/>
  <c r="J864" i="5"/>
  <c r="J863" i="5"/>
  <c r="K864" i="5" s="1"/>
  <c r="J862" i="5"/>
  <c r="K863" i="5" s="1"/>
  <c r="J860" i="5"/>
  <c r="K861" i="5" s="1"/>
  <c r="J859" i="5"/>
  <c r="J858" i="5"/>
  <c r="J857" i="5"/>
  <c r="K858" i="5" s="1"/>
  <c r="J856" i="5"/>
  <c r="J855" i="5"/>
  <c r="J853" i="5"/>
  <c r="J852" i="5"/>
  <c r="J851" i="5"/>
  <c r="K852" i="5" s="1"/>
  <c r="J850" i="5"/>
  <c r="J848" i="5"/>
  <c r="J847" i="5"/>
  <c r="J846" i="5"/>
  <c r="J845" i="5"/>
  <c r="J844" i="5"/>
  <c r="J843" i="5"/>
  <c r="J841" i="5"/>
  <c r="J840" i="5"/>
  <c r="J839" i="5"/>
  <c r="J838" i="5"/>
  <c r="K839" i="5" s="1"/>
  <c r="J836" i="5"/>
  <c r="K837" i="5" s="1"/>
  <c r="J835" i="5"/>
  <c r="J834" i="5"/>
  <c r="J833" i="5"/>
  <c r="J832" i="5"/>
  <c r="K833" i="5" s="1"/>
  <c r="K830" i="5"/>
  <c r="J829" i="5"/>
  <c r="J828" i="5"/>
  <c r="J827" i="5"/>
  <c r="K828" i="5" s="1"/>
  <c r="J826" i="5"/>
  <c r="J824" i="5"/>
  <c r="J823" i="5"/>
  <c r="K824" i="5" s="1"/>
  <c r="J822" i="5"/>
  <c r="J821" i="5"/>
  <c r="J820" i="5"/>
  <c r="K821" i="5" s="1"/>
  <c r="J817" i="5"/>
  <c r="K818" i="5" s="1"/>
  <c r="J816" i="5"/>
  <c r="J815" i="5"/>
  <c r="J814" i="5"/>
  <c r="J812" i="5"/>
  <c r="J811" i="5"/>
  <c r="K812" i="5" s="1"/>
  <c r="J810" i="5"/>
  <c r="J809" i="5"/>
  <c r="K810" i="5" s="1"/>
  <c r="J808" i="5"/>
  <c r="K809" i="5" s="1"/>
  <c r="J807" i="5"/>
  <c r="J805" i="5"/>
  <c r="J804" i="5"/>
  <c r="J803" i="5"/>
  <c r="J802" i="5"/>
  <c r="K803" i="5" s="1"/>
  <c r="J800" i="5"/>
  <c r="J799" i="5"/>
  <c r="K800" i="5" s="1"/>
  <c r="J798" i="5"/>
  <c r="J797" i="5"/>
  <c r="K798" i="5" s="1"/>
  <c r="J796" i="5"/>
  <c r="J795" i="5"/>
  <c r="J793" i="5"/>
  <c r="K794" i="5" s="1"/>
  <c r="J792" i="5"/>
  <c r="J791" i="5"/>
  <c r="K792" i="5" s="1"/>
  <c r="J790" i="5"/>
  <c r="K791" i="5" s="1"/>
  <c r="L791" i="5" s="1"/>
  <c r="J788" i="5"/>
  <c r="J787" i="5"/>
  <c r="J786" i="5"/>
  <c r="J785" i="5"/>
  <c r="J784" i="5"/>
  <c r="K785" i="5" s="1"/>
  <c r="J781" i="5"/>
  <c r="K782" i="5" s="1"/>
  <c r="J780" i="5"/>
  <c r="J779" i="5"/>
  <c r="K780" i="5" s="1"/>
  <c r="J778" i="5"/>
  <c r="J776" i="5"/>
  <c r="J775" i="5"/>
  <c r="K776" i="5" s="1"/>
  <c r="J774" i="5"/>
  <c r="J773" i="5"/>
  <c r="J772" i="5"/>
  <c r="K773" i="5" s="1"/>
  <c r="J771" i="5"/>
  <c r="J769" i="5"/>
  <c r="J768" i="5"/>
  <c r="J767" i="5"/>
  <c r="J766" i="5"/>
  <c r="J764" i="5"/>
  <c r="J763" i="5"/>
  <c r="K764" i="5" s="1"/>
  <c r="J762" i="5"/>
  <c r="J761" i="5"/>
  <c r="J760" i="5"/>
  <c r="K761" i="5" s="1"/>
  <c r="J759" i="5"/>
  <c r="K760" i="5" s="1"/>
  <c r="J758" i="5"/>
  <c r="J757" i="5"/>
  <c r="K758" i="5" s="1"/>
  <c r="J756" i="5"/>
  <c r="K757" i="5" s="1"/>
  <c r="J755" i="5"/>
  <c r="J754" i="5"/>
  <c r="J752" i="5"/>
  <c r="J751" i="5"/>
  <c r="K752" i="5" s="1"/>
  <c r="J750" i="5"/>
  <c r="J749" i="5"/>
  <c r="J748" i="5"/>
  <c r="K749" i="5" s="1"/>
  <c r="J745" i="5"/>
  <c r="K746" i="5" s="1"/>
  <c r="J744" i="5"/>
  <c r="K745" i="5" s="1"/>
  <c r="J743" i="5"/>
  <c r="J742" i="5"/>
  <c r="J740" i="5"/>
  <c r="J739" i="5"/>
  <c r="K740" i="5" s="1"/>
  <c r="J738" i="5"/>
  <c r="K739" i="5" s="1"/>
  <c r="J737" i="5"/>
  <c r="J736" i="5"/>
  <c r="J733" i="5"/>
  <c r="K734" i="5" s="1"/>
  <c r="J732" i="5"/>
  <c r="K733" i="5" s="1"/>
  <c r="J731" i="5"/>
  <c r="J730" i="5"/>
  <c r="J728" i="5"/>
  <c r="J727" i="5"/>
  <c r="K728" i="5" s="1"/>
  <c r="J726" i="5"/>
  <c r="K727" i="5" s="1"/>
  <c r="J725" i="5"/>
  <c r="J724" i="5"/>
  <c r="J721" i="5"/>
  <c r="K722" i="5" s="1"/>
  <c r="J720" i="5"/>
  <c r="K721" i="5" s="1"/>
  <c r="J719" i="5"/>
  <c r="J718" i="5"/>
  <c r="J716" i="5"/>
  <c r="J715" i="5"/>
  <c r="K716" i="5" s="1"/>
  <c r="J714" i="5"/>
  <c r="K715" i="5" s="1"/>
  <c r="J713" i="5"/>
  <c r="J712" i="5"/>
  <c r="J709" i="5"/>
  <c r="K710" i="5" s="1"/>
  <c r="J708" i="5"/>
  <c r="K709" i="5" s="1"/>
  <c r="J707" i="5"/>
  <c r="J706" i="5"/>
  <c r="J704" i="5"/>
  <c r="J703" i="5"/>
  <c r="K704" i="5" s="1"/>
  <c r="J702" i="5"/>
  <c r="K703" i="5" s="1"/>
  <c r="J701" i="5"/>
  <c r="J700" i="5"/>
  <c r="K701" i="5" s="1"/>
  <c r="J697" i="5"/>
  <c r="K698" i="5" s="1"/>
  <c r="J696" i="5"/>
  <c r="K697" i="5" s="1"/>
  <c r="J695" i="5"/>
  <c r="J694" i="5"/>
  <c r="J693" i="5"/>
  <c r="K694" i="5" s="1"/>
  <c r="J692" i="5"/>
  <c r="J691" i="5"/>
  <c r="K692" i="5" s="1"/>
  <c r="J690" i="5"/>
  <c r="K691" i="5" s="1"/>
  <c r="J689" i="5"/>
  <c r="J688" i="5"/>
  <c r="J687" i="5"/>
  <c r="K688" i="5" s="1"/>
  <c r="J685" i="5"/>
  <c r="K686" i="5" s="1"/>
  <c r="J684" i="5"/>
  <c r="K685" i="5" s="1"/>
  <c r="J683" i="5"/>
  <c r="J682" i="5"/>
  <c r="J680" i="5"/>
  <c r="J679" i="5"/>
  <c r="K680" i="5" s="1"/>
  <c r="J678" i="5"/>
  <c r="K679" i="5" s="1"/>
  <c r="J677" i="5"/>
  <c r="J676" i="5"/>
  <c r="J673" i="5"/>
  <c r="K674" i="5" s="1"/>
  <c r="J672" i="5"/>
  <c r="K673" i="5" s="1"/>
  <c r="J671" i="5"/>
  <c r="J670" i="5"/>
  <c r="J668" i="5"/>
  <c r="J667" i="5"/>
  <c r="K668" i="5" s="1"/>
  <c r="J666" i="5"/>
  <c r="K667" i="5" s="1"/>
  <c r="J665" i="5"/>
  <c r="J664" i="5"/>
  <c r="J663" i="5"/>
  <c r="K664" i="5" s="1"/>
  <c r="J662" i="5"/>
  <c r="J661" i="5"/>
  <c r="K662" i="5" s="1"/>
  <c r="J660" i="5"/>
  <c r="K661" i="5" s="1"/>
  <c r="J659" i="5"/>
  <c r="J658" i="5"/>
  <c r="J656" i="5"/>
  <c r="J655" i="5"/>
  <c r="K656" i="5" s="1"/>
  <c r="J654" i="5"/>
  <c r="K655" i="5" s="1"/>
  <c r="J653" i="5"/>
  <c r="J652" i="5"/>
  <c r="K653" i="5" s="1"/>
  <c r="J651" i="5"/>
  <c r="K652" i="5" s="1"/>
  <c r="J649" i="5"/>
  <c r="K650" i="5" s="1"/>
  <c r="J648" i="5"/>
  <c r="K649" i="5" s="1"/>
  <c r="J647" i="5"/>
  <c r="J646" i="5"/>
  <c r="J644" i="5"/>
  <c r="J643" i="5"/>
  <c r="K644" i="5" s="1"/>
  <c r="J642" i="5"/>
  <c r="K643" i="5" s="1"/>
  <c r="J641" i="5"/>
  <c r="J640" i="5"/>
  <c r="J639" i="5"/>
  <c r="K640" i="5" s="1"/>
  <c r="J637" i="5"/>
  <c r="K638" i="5" s="1"/>
  <c r="J636" i="5"/>
  <c r="K637" i="5" s="1"/>
  <c r="J635" i="5"/>
  <c r="J634" i="5"/>
  <c r="J632" i="5"/>
  <c r="J631" i="5"/>
  <c r="K632" i="5" s="1"/>
  <c r="J630" i="5"/>
  <c r="K631" i="5" s="1"/>
  <c r="J629" i="5"/>
  <c r="J628" i="5"/>
  <c r="J627" i="5"/>
  <c r="K628" i="5" s="1"/>
  <c r="J625" i="5"/>
  <c r="K626" i="5" s="1"/>
  <c r="J624" i="5"/>
  <c r="K625" i="5" s="1"/>
  <c r="J623" i="5"/>
  <c r="J622" i="5"/>
  <c r="J620" i="5"/>
  <c r="J619" i="5"/>
  <c r="K620" i="5" s="1"/>
  <c r="J618" i="5"/>
  <c r="K619" i="5" s="1"/>
  <c r="J617" i="5"/>
  <c r="J616" i="5"/>
  <c r="J615" i="5"/>
  <c r="K616" i="5" s="1"/>
  <c r="J613" i="5"/>
  <c r="K614" i="5" s="1"/>
  <c r="J612" i="5"/>
  <c r="K613" i="5" s="1"/>
  <c r="J611" i="5"/>
  <c r="J610" i="5"/>
  <c r="J608" i="5"/>
  <c r="J607" i="5"/>
  <c r="K608" i="5" s="1"/>
  <c r="J606" i="5"/>
  <c r="K607" i="5" s="1"/>
  <c r="J605" i="5"/>
  <c r="J604" i="5"/>
  <c r="K605" i="5" s="1"/>
  <c r="J603" i="5"/>
  <c r="K604" i="5" s="1"/>
  <c r="J601" i="5"/>
  <c r="K602" i="5" s="1"/>
  <c r="J600" i="5"/>
  <c r="K601" i="5" s="1"/>
  <c r="J599" i="5"/>
  <c r="J598" i="5"/>
  <c r="J596" i="5"/>
  <c r="J595" i="5"/>
  <c r="K596" i="5" s="1"/>
  <c r="J594" i="5"/>
  <c r="K595" i="5" s="1"/>
  <c r="J593" i="5"/>
  <c r="J592" i="5"/>
  <c r="J591" i="5"/>
  <c r="K592" i="5" s="1"/>
  <c r="J589" i="5"/>
  <c r="K590" i="5" s="1"/>
  <c r="J588" i="5"/>
  <c r="K589" i="5" s="1"/>
  <c r="J587" i="5"/>
  <c r="J586" i="5"/>
  <c r="J584" i="5"/>
  <c r="J583" i="5"/>
  <c r="K584" i="5" s="1"/>
  <c r="J582" i="5"/>
  <c r="K583" i="5" s="1"/>
  <c r="J581" i="5"/>
  <c r="J580" i="5"/>
  <c r="J579" i="5"/>
  <c r="K580" i="5" s="1"/>
  <c r="J577" i="5"/>
  <c r="K578" i="5" s="1"/>
  <c r="J576" i="5"/>
  <c r="K577" i="5" s="1"/>
  <c r="J575" i="5"/>
  <c r="J574" i="5"/>
  <c r="J572" i="5"/>
  <c r="J571" i="5"/>
  <c r="K572" i="5" s="1"/>
  <c r="J570" i="5"/>
  <c r="K571" i="5" s="1"/>
  <c r="J569" i="5"/>
  <c r="J568" i="5"/>
  <c r="K569" i="5" s="1"/>
  <c r="J567" i="5"/>
  <c r="K568" i="5" s="1"/>
  <c r="J565" i="5"/>
  <c r="K566" i="5" s="1"/>
  <c r="J564" i="5"/>
  <c r="K565" i="5" s="1"/>
  <c r="J563" i="5"/>
  <c r="J562" i="5"/>
  <c r="J560" i="5"/>
  <c r="J559" i="5"/>
  <c r="J558" i="5"/>
  <c r="K559" i="5" s="1"/>
  <c r="J557" i="5"/>
  <c r="J556" i="5"/>
  <c r="K557" i="5" s="1"/>
  <c r="J553" i="5"/>
  <c r="K554" i="5" s="1"/>
  <c r="J552" i="5"/>
  <c r="K553" i="5" s="1"/>
  <c r="J551" i="5"/>
  <c r="J550" i="5"/>
  <c r="J548" i="5"/>
  <c r="J547" i="5"/>
  <c r="K548" i="5" s="1"/>
  <c r="J546" i="5"/>
  <c r="J545" i="5"/>
  <c r="K546" i="5" s="1"/>
  <c r="J544" i="5"/>
  <c r="J543" i="5"/>
  <c r="K544" i="5" s="1"/>
  <c r="J541" i="5"/>
  <c r="K542" i="5" s="1"/>
  <c r="J540" i="5"/>
  <c r="K541" i="5" s="1"/>
  <c r="J539" i="5"/>
  <c r="K540" i="5" s="1"/>
  <c r="J538" i="5"/>
  <c r="K539" i="5" s="1"/>
  <c r="J536" i="5"/>
  <c r="K537" i="5" s="1"/>
  <c r="J535" i="5"/>
  <c r="J534" i="5"/>
  <c r="K535" i="5" s="1"/>
  <c r="J533" i="5"/>
  <c r="K534" i="5" s="1"/>
  <c r="J532" i="5"/>
  <c r="J531" i="5"/>
  <c r="K532" i="5" s="1"/>
  <c r="J529" i="5"/>
  <c r="K530" i="5" s="1"/>
  <c r="J528" i="5"/>
  <c r="K529" i="5" s="1"/>
  <c r="J527" i="5"/>
  <c r="K528" i="5" s="1"/>
  <c r="J526" i="5"/>
  <c r="J524" i="5"/>
  <c r="J523" i="5"/>
  <c r="J522" i="5"/>
  <c r="J521" i="5"/>
  <c r="K522" i="5" s="1"/>
  <c r="J520" i="5"/>
  <c r="K521" i="5" s="1"/>
  <c r="J519" i="5"/>
  <c r="K520" i="5" s="1"/>
  <c r="J517" i="5"/>
  <c r="K518" i="5" s="1"/>
  <c r="J516" i="5"/>
  <c r="J515" i="5"/>
  <c r="K516" i="5" s="1"/>
  <c r="J514" i="5"/>
  <c r="J512" i="5"/>
  <c r="J511" i="5"/>
  <c r="K512" i="5" s="1"/>
  <c r="J510" i="5"/>
  <c r="J509" i="5"/>
  <c r="K510" i="5" s="1"/>
  <c r="J508" i="5"/>
  <c r="J507" i="5"/>
  <c r="K508" i="5" s="1"/>
  <c r="J505" i="5"/>
  <c r="J504" i="5"/>
  <c r="K505" i="5" s="1"/>
  <c r="J503" i="5"/>
  <c r="K504" i="5" s="1"/>
  <c r="J502" i="5"/>
  <c r="K503" i="5" s="1"/>
  <c r="J500" i="5"/>
  <c r="K501" i="5" s="1"/>
  <c r="L501" i="5" s="1"/>
  <c r="J499" i="5"/>
  <c r="J498" i="5"/>
  <c r="K499" i="5" s="1"/>
  <c r="J497" i="5"/>
  <c r="K498" i="5" s="1"/>
  <c r="J496" i="5"/>
  <c r="J495" i="5"/>
  <c r="K496" i="5" s="1"/>
  <c r="J493" i="5"/>
  <c r="K494" i="5" s="1"/>
  <c r="J492" i="5"/>
  <c r="K493" i="5" s="1"/>
  <c r="J491" i="5"/>
  <c r="K492" i="5" s="1"/>
  <c r="J490" i="5"/>
  <c r="J488" i="5"/>
  <c r="J487" i="5"/>
  <c r="J486" i="5"/>
  <c r="K487" i="5" s="1"/>
  <c r="J485" i="5"/>
  <c r="K486" i="5" s="1"/>
  <c r="J484" i="5"/>
  <c r="K485" i="5" s="1"/>
  <c r="J483" i="5"/>
  <c r="K484" i="5" s="1"/>
  <c r="J481" i="5"/>
  <c r="K482" i="5" s="1"/>
  <c r="J480" i="5"/>
  <c r="K481" i="5" s="1"/>
  <c r="J479" i="5"/>
  <c r="K480" i="5" s="1"/>
  <c r="J478" i="5"/>
  <c r="J477" i="5"/>
  <c r="K478" i="5" s="1"/>
  <c r="J476" i="5"/>
  <c r="J475" i="5"/>
  <c r="K476" i="5" s="1"/>
  <c r="J474" i="5"/>
  <c r="J473" i="5"/>
  <c r="K474" i="5" s="1"/>
  <c r="J472" i="5"/>
  <c r="J471" i="5"/>
  <c r="K472" i="5" s="1"/>
  <c r="J469" i="5"/>
  <c r="K470" i="5" s="1"/>
  <c r="J468" i="5"/>
  <c r="K469" i="5" s="1"/>
  <c r="J467" i="5"/>
  <c r="K468" i="5" s="1"/>
  <c r="J466" i="5"/>
  <c r="K467" i="5" s="1"/>
  <c r="J464" i="5"/>
  <c r="K465" i="5" s="1"/>
  <c r="J463" i="5"/>
  <c r="J462" i="5"/>
  <c r="K463" i="5" s="1"/>
  <c r="J461" i="5"/>
  <c r="K462" i="5" s="1"/>
  <c r="J460" i="5"/>
  <c r="J459" i="5"/>
  <c r="K460" i="5" s="1"/>
  <c r="J457" i="5"/>
  <c r="K458" i="5" s="1"/>
  <c r="J456" i="5"/>
  <c r="J455" i="5"/>
  <c r="K456" i="5" s="1"/>
  <c r="J454" i="5"/>
  <c r="K455" i="5" s="1"/>
  <c r="J452" i="5"/>
  <c r="J451" i="5"/>
  <c r="J450" i="5"/>
  <c r="K451" i="5" s="1"/>
  <c r="J449" i="5"/>
  <c r="K450" i="5" s="1"/>
  <c r="J448" i="5"/>
  <c r="K449" i="5" s="1"/>
  <c r="J447" i="5"/>
  <c r="K448" i="5" s="1"/>
  <c r="J445" i="5"/>
  <c r="K446" i="5" s="1"/>
  <c r="J444" i="5"/>
  <c r="J443" i="5"/>
  <c r="K444" i="5" s="1"/>
  <c r="J442" i="5"/>
  <c r="J440" i="5"/>
  <c r="J439" i="5"/>
  <c r="K440" i="5" s="1"/>
  <c r="J438" i="5"/>
  <c r="J437" i="5"/>
  <c r="K438" i="5" s="1"/>
  <c r="J436" i="5"/>
  <c r="K437" i="5" s="1"/>
  <c r="J435" i="5"/>
  <c r="K436" i="5" s="1"/>
  <c r="J433" i="5"/>
  <c r="J432" i="5"/>
  <c r="K433" i="5" s="1"/>
  <c r="J431" i="5"/>
  <c r="K432" i="5" s="1"/>
  <c r="J430" i="5"/>
  <c r="K431" i="5" s="1"/>
  <c r="J428" i="5"/>
  <c r="K429" i="5" s="1"/>
  <c r="J427" i="5"/>
  <c r="K428" i="5" s="1"/>
  <c r="J426" i="5"/>
  <c r="J425" i="5"/>
  <c r="K426" i="5" s="1"/>
  <c r="J424" i="5"/>
  <c r="J423" i="5"/>
  <c r="K424" i="5" s="1"/>
  <c r="J421" i="5"/>
  <c r="K422" i="5" s="1"/>
  <c r="J420" i="5"/>
  <c r="K421" i="5" s="1"/>
  <c r="J419" i="5"/>
  <c r="J418" i="5"/>
  <c r="K419" i="5" s="1"/>
  <c r="J416" i="5"/>
  <c r="K417" i="5" s="1"/>
  <c r="J415" i="5"/>
  <c r="K416" i="5" s="1"/>
  <c r="J414" i="5"/>
  <c r="K415" i="5" s="1"/>
  <c r="L415" i="5" s="1"/>
  <c r="J413" i="5"/>
  <c r="J412" i="5"/>
  <c r="K413" i="5" s="1"/>
  <c r="J411" i="5"/>
  <c r="K412" i="5" s="1"/>
  <c r="J410" i="5"/>
  <c r="J409" i="5"/>
  <c r="J408" i="5"/>
  <c r="J407" i="5"/>
  <c r="K408" i="5" s="1"/>
  <c r="J406" i="5"/>
  <c r="K407" i="5" s="1"/>
  <c r="L407" i="5" s="1"/>
  <c r="J404" i="5"/>
  <c r="K405" i="5" s="1"/>
  <c r="J403" i="5"/>
  <c r="K404" i="5" s="1"/>
  <c r="J402" i="5"/>
  <c r="K403" i="5" s="1"/>
  <c r="J401" i="5"/>
  <c r="K402" i="5" s="1"/>
  <c r="J400" i="5"/>
  <c r="J399" i="5"/>
  <c r="K400" i="5" s="1"/>
  <c r="J397" i="5"/>
  <c r="J396" i="5"/>
  <c r="J395" i="5"/>
  <c r="K396" i="5" s="1"/>
  <c r="J394" i="5"/>
  <c r="J392" i="5"/>
  <c r="K393" i="5" s="1"/>
  <c r="J391" i="5"/>
  <c r="J390" i="5"/>
  <c r="K391" i="5" s="1"/>
  <c r="J389" i="5"/>
  <c r="K390" i="5" s="1"/>
  <c r="J388" i="5"/>
  <c r="K389" i="5" s="1"/>
  <c r="L389" i="5" s="1"/>
  <c r="J387" i="5"/>
  <c r="K388" i="5" s="1"/>
  <c r="J385" i="5"/>
  <c r="J384" i="5"/>
  <c r="J383" i="5"/>
  <c r="K384" i="5" s="1"/>
  <c r="J382" i="5"/>
  <c r="K383" i="5" s="1"/>
  <c r="J380" i="5"/>
  <c r="K381" i="5" s="1"/>
  <c r="J379" i="5"/>
  <c r="K380" i="5" s="1"/>
  <c r="J378" i="5"/>
  <c r="K379" i="5" s="1"/>
  <c r="J377" i="5"/>
  <c r="J376" i="5"/>
  <c r="K377" i="5" s="1"/>
  <c r="J375" i="5"/>
  <c r="K376" i="5" s="1"/>
  <c r="J373" i="5"/>
  <c r="J372" i="5"/>
  <c r="K373" i="5" s="1"/>
  <c r="J371" i="5"/>
  <c r="K372" i="5" s="1"/>
  <c r="J370" i="5"/>
  <c r="J368" i="5"/>
  <c r="K369" i="5" s="1"/>
  <c r="J367" i="5"/>
  <c r="K368" i="5" s="1"/>
  <c r="J366" i="5"/>
  <c r="K367" i="5" s="1"/>
  <c r="J365" i="5"/>
  <c r="J364" i="5"/>
  <c r="K365" i="5" s="1"/>
  <c r="J363" i="5"/>
  <c r="K364" i="5" s="1"/>
  <c r="L364" i="5" s="1"/>
  <c r="J361" i="5"/>
  <c r="K362" i="5" s="1"/>
  <c r="J360" i="5"/>
  <c r="K361" i="5" s="1"/>
  <c r="J359" i="5"/>
  <c r="K360" i="5" s="1"/>
  <c r="L360" i="5" s="1"/>
  <c r="J358" i="5"/>
  <c r="K359" i="5" s="1"/>
  <c r="J356" i="5"/>
  <c r="K357" i="5" s="1"/>
  <c r="J355" i="5"/>
  <c r="K356" i="5" s="1"/>
  <c r="J354" i="5"/>
  <c r="K355" i="5" s="1"/>
  <c r="J353" i="5"/>
  <c r="J352" i="5"/>
  <c r="K353" i="5" s="1"/>
  <c r="J351" i="5"/>
  <c r="K352" i="5" s="1"/>
  <c r="J349" i="5"/>
  <c r="K350" i="5" s="1"/>
  <c r="J348" i="5"/>
  <c r="K349" i="5" s="1"/>
  <c r="J347" i="5"/>
  <c r="J346" i="5"/>
  <c r="K347" i="5" s="1"/>
  <c r="J344" i="5"/>
  <c r="K345" i="5" s="1"/>
  <c r="J343" i="5"/>
  <c r="K344" i="5" s="1"/>
  <c r="J342" i="5"/>
  <c r="K343" i="5" s="1"/>
  <c r="J341" i="5"/>
  <c r="J340" i="5"/>
  <c r="J339" i="5"/>
  <c r="K340" i="5" s="1"/>
  <c r="J337" i="5"/>
  <c r="J336" i="5"/>
  <c r="K337" i="5" s="1"/>
  <c r="J335" i="5"/>
  <c r="K336" i="5" s="1"/>
  <c r="J334" i="5"/>
  <c r="J332" i="5"/>
  <c r="K333" i="5" s="1"/>
  <c r="J331" i="5"/>
  <c r="J330" i="5"/>
  <c r="J329" i="5"/>
  <c r="K330" i="5" s="1"/>
  <c r="J328" i="5"/>
  <c r="K329" i="5" s="1"/>
  <c r="J327" i="5"/>
  <c r="K328" i="5" s="1"/>
  <c r="J325" i="5"/>
  <c r="K326" i="5" s="1"/>
  <c r="J324" i="5"/>
  <c r="K325" i="5" s="1"/>
  <c r="J323" i="5"/>
  <c r="J322" i="5"/>
  <c r="J320" i="5"/>
  <c r="K321" i="5" s="1"/>
  <c r="J319" i="5"/>
  <c r="J318" i="5"/>
  <c r="K319" i="5" s="1"/>
  <c r="J317" i="5"/>
  <c r="K318" i="5" s="1"/>
  <c r="J316" i="5"/>
  <c r="J315" i="5"/>
  <c r="K316" i="5" s="1"/>
  <c r="J313" i="5"/>
  <c r="J312" i="5"/>
  <c r="J311" i="5"/>
  <c r="K312" i="5" s="1"/>
  <c r="J310" i="5"/>
  <c r="K311" i="5" s="1"/>
  <c r="J308" i="5"/>
  <c r="K309" i="5" s="1"/>
  <c r="J307" i="5"/>
  <c r="K308" i="5" s="1"/>
  <c r="J306" i="5"/>
  <c r="K307" i="5" s="1"/>
  <c r="J305" i="5"/>
  <c r="J304" i="5"/>
  <c r="J303" i="5"/>
  <c r="K304" i="5" s="1"/>
  <c r="J301" i="5"/>
  <c r="J300" i="5"/>
  <c r="K301" i="5" s="1"/>
  <c r="J299" i="5"/>
  <c r="K300" i="5" s="1"/>
  <c r="J298" i="5"/>
  <c r="J296" i="5"/>
  <c r="K297" i="5" s="1"/>
  <c r="J295" i="5"/>
  <c r="J294" i="5"/>
  <c r="J293" i="5"/>
  <c r="K294" i="5" s="1"/>
  <c r="J292" i="5"/>
  <c r="K293" i="5" s="1"/>
  <c r="J291" i="5"/>
  <c r="K292" i="5" s="1"/>
  <c r="J289" i="5"/>
  <c r="K290" i="5" s="1"/>
  <c r="J288" i="5"/>
  <c r="K289" i="5" s="1"/>
  <c r="J287" i="5"/>
  <c r="J286" i="5"/>
  <c r="J284" i="5"/>
  <c r="K285" i="5" s="1"/>
  <c r="J283" i="5"/>
  <c r="J282" i="5"/>
  <c r="K283" i="5" s="1"/>
  <c r="J281" i="5"/>
  <c r="K282" i="5" s="1"/>
  <c r="J280" i="5"/>
  <c r="J279" i="5"/>
  <c r="K280" i="5" s="1"/>
  <c r="J277" i="5"/>
  <c r="J276" i="5"/>
  <c r="J275" i="5"/>
  <c r="J274" i="5"/>
  <c r="K275" i="5" s="1"/>
  <c r="J272" i="5"/>
  <c r="K273" i="5" s="1"/>
  <c r="J271" i="5"/>
  <c r="K272" i="5" s="1"/>
  <c r="J270" i="5"/>
  <c r="K271" i="5" s="1"/>
  <c r="J269" i="5"/>
  <c r="J268" i="5"/>
  <c r="J267" i="5"/>
  <c r="K268" i="5" s="1"/>
  <c r="J265" i="5"/>
  <c r="J264" i="5"/>
  <c r="K265" i="5" s="1"/>
  <c r="J263" i="5"/>
  <c r="K264" i="5" s="1"/>
  <c r="J262" i="5"/>
  <c r="J261" i="5"/>
  <c r="K262" i="5" s="1"/>
  <c r="J260" i="5"/>
  <c r="K261" i="5" s="1"/>
  <c r="J259" i="5"/>
  <c r="J258" i="5"/>
  <c r="J257" i="5"/>
  <c r="J256" i="5"/>
  <c r="K257" i="5" s="1"/>
  <c r="J255" i="5"/>
  <c r="K256" i="5" s="1"/>
  <c r="J253" i="5"/>
  <c r="K254" i="5" s="1"/>
  <c r="J252" i="5"/>
  <c r="K253" i="5" s="1"/>
  <c r="J251" i="5"/>
  <c r="J250" i="5"/>
  <c r="J249" i="5"/>
  <c r="K250" i="5" s="1"/>
  <c r="J248" i="5"/>
  <c r="K249" i="5" s="1"/>
  <c r="J247" i="5"/>
  <c r="J246" i="5"/>
  <c r="J245" i="5"/>
  <c r="K246" i="5" s="1"/>
  <c r="J244" i="5"/>
  <c r="J243" i="5"/>
  <c r="K244" i="5" s="1"/>
  <c r="J241" i="5"/>
  <c r="J240" i="5"/>
  <c r="J239" i="5"/>
  <c r="K240" i="5" s="1"/>
  <c r="J238" i="5"/>
  <c r="K239" i="5" s="1"/>
  <c r="J236" i="5"/>
  <c r="K237" i="5" s="1"/>
  <c r="J235" i="5"/>
  <c r="K236" i="5" s="1"/>
  <c r="J234" i="5"/>
  <c r="K235" i="5" s="1"/>
  <c r="J233" i="5"/>
  <c r="J232" i="5"/>
  <c r="J231" i="5"/>
  <c r="K232" i="5" s="1"/>
  <c r="J229" i="5"/>
  <c r="J228" i="5"/>
  <c r="K229" i="5" s="1"/>
  <c r="J227" i="5"/>
  <c r="K228" i="5" s="1"/>
  <c r="J226" i="5"/>
  <c r="J224" i="5"/>
  <c r="K225" i="5" s="1"/>
  <c r="J223" i="5"/>
  <c r="J222" i="5"/>
  <c r="J221" i="5"/>
  <c r="K222" i="5" s="1"/>
  <c r="J220" i="5"/>
  <c r="K221" i="5" s="1"/>
  <c r="J219" i="5"/>
  <c r="K220" i="5" s="1"/>
  <c r="J217" i="5"/>
  <c r="K218" i="5" s="1"/>
  <c r="J216" i="5"/>
  <c r="K217" i="5" s="1"/>
  <c r="J215" i="5"/>
  <c r="J214" i="5"/>
  <c r="J212" i="5"/>
  <c r="J211" i="5"/>
  <c r="J210" i="5"/>
  <c r="K211" i="5" s="1"/>
  <c r="J209" i="5"/>
  <c r="K210" i="5" s="1"/>
  <c r="J208" i="5"/>
  <c r="J207" i="5"/>
  <c r="K208" i="5" s="1"/>
  <c r="J205" i="5"/>
  <c r="J204" i="5"/>
  <c r="J203" i="5"/>
  <c r="K204" i="5" s="1"/>
  <c r="J202" i="5"/>
  <c r="K203" i="5" s="1"/>
  <c r="J200" i="5"/>
  <c r="K201" i="5" s="1"/>
  <c r="J199" i="5"/>
  <c r="K200" i="5" s="1"/>
  <c r="J198" i="5"/>
  <c r="K199" i="5" s="1"/>
  <c r="J197" i="5"/>
  <c r="J196" i="5"/>
  <c r="J195" i="5"/>
  <c r="K196" i="5" s="1"/>
  <c r="J193" i="5"/>
  <c r="J192" i="5"/>
  <c r="K193" i="5" s="1"/>
  <c r="J191" i="5"/>
  <c r="K192" i="5" s="1"/>
  <c r="J190" i="5"/>
  <c r="J188" i="5"/>
  <c r="K189" i="5" s="1"/>
  <c r="J187" i="5"/>
  <c r="J186" i="5"/>
  <c r="J185" i="5"/>
  <c r="K186" i="5" s="1"/>
  <c r="J184" i="5"/>
  <c r="K185" i="5" s="1"/>
  <c r="J183" i="5"/>
  <c r="K184" i="5" s="1"/>
  <c r="J181" i="5"/>
  <c r="K182" i="5" s="1"/>
  <c r="J180" i="5"/>
  <c r="K181" i="5" s="1"/>
  <c r="J179" i="5"/>
  <c r="J178" i="5"/>
  <c r="J176" i="5"/>
  <c r="J175" i="5"/>
  <c r="J174" i="5"/>
  <c r="K175" i="5" s="1"/>
  <c r="J173" i="5"/>
  <c r="K174" i="5" s="1"/>
  <c r="J172" i="5"/>
  <c r="J171" i="5"/>
  <c r="K172" i="5" s="1"/>
  <c r="J170" i="5"/>
  <c r="K171" i="5" s="1"/>
  <c r="J169" i="5"/>
  <c r="J168" i="5"/>
  <c r="J167" i="5"/>
  <c r="K168" i="5" s="1"/>
  <c r="J166" i="5"/>
  <c r="K167" i="5" s="1"/>
  <c r="J164" i="5"/>
  <c r="K165" i="5" s="1"/>
  <c r="J163" i="5"/>
  <c r="K164" i="5" s="1"/>
  <c r="J162" i="5"/>
  <c r="K163" i="5" s="1"/>
  <c r="J161" i="5"/>
  <c r="J160" i="5"/>
  <c r="J159" i="5"/>
  <c r="K160" i="5" s="1"/>
  <c r="J157" i="5"/>
  <c r="J156" i="5"/>
  <c r="K157" i="5" s="1"/>
  <c r="J155" i="5"/>
  <c r="K156" i="5" s="1"/>
  <c r="J154" i="5"/>
  <c r="J152" i="5"/>
  <c r="K153" i="5" s="1"/>
  <c r="J151" i="5"/>
  <c r="J150" i="5"/>
  <c r="J149" i="5"/>
  <c r="K150" i="5" s="1"/>
  <c r="J148" i="5"/>
  <c r="K149" i="5" s="1"/>
  <c r="J147" i="5"/>
  <c r="K148" i="5" s="1"/>
  <c r="J145" i="5"/>
  <c r="K146" i="5" s="1"/>
  <c r="J144" i="5"/>
  <c r="K145" i="5" s="1"/>
  <c r="J143" i="5"/>
  <c r="J142" i="5"/>
  <c r="J140" i="5"/>
  <c r="J139" i="5"/>
  <c r="J138" i="5"/>
  <c r="K139" i="5" s="1"/>
  <c r="J137" i="5"/>
  <c r="K138" i="5" s="1"/>
  <c r="J136" i="5"/>
  <c r="J130" i="5"/>
  <c r="K131" i="5" s="1"/>
  <c r="J129" i="5"/>
  <c r="K130" i="5" s="1"/>
  <c r="J128" i="5"/>
  <c r="K129" i="5" s="1"/>
  <c r="L129" i="5" s="1"/>
  <c r="J127" i="5"/>
  <c r="K128" i="5" s="1"/>
  <c r="J126" i="5"/>
  <c r="K127" i="5" s="1"/>
  <c r="J125" i="5"/>
  <c r="J118" i="5"/>
  <c r="J117" i="5"/>
  <c r="K118" i="5" s="1"/>
  <c r="J116" i="5"/>
  <c r="K117" i="5" s="1"/>
  <c r="J115" i="5"/>
  <c r="J114" i="5"/>
  <c r="J113" i="5"/>
  <c r="K114" i="5" s="1"/>
  <c r="J112" i="5"/>
  <c r="K113" i="5" s="1"/>
  <c r="J106" i="5"/>
  <c r="J105" i="5"/>
  <c r="K106" i="5" s="1"/>
  <c r="J104" i="5"/>
  <c r="J103" i="5"/>
  <c r="J102" i="5"/>
  <c r="K103" i="5" s="1"/>
  <c r="J101" i="5"/>
  <c r="K102" i="5" s="1"/>
  <c r="J100" i="5"/>
  <c r="J94" i="5"/>
  <c r="K95" i="5" s="1"/>
  <c r="J93" i="5"/>
  <c r="K94" i="5" s="1"/>
  <c r="J92" i="5"/>
  <c r="J91" i="5"/>
  <c r="K92" i="5" s="1"/>
  <c r="J90" i="5"/>
  <c r="K91" i="5" s="1"/>
  <c r="J89" i="5"/>
  <c r="J88" i="5"/>
  <c r="K89" i="5" s="1"/>
  <c r="J82" i="5"/>
  <c r="K83" i="5" s="1"/>
  <c r="J81" i="5"/>
  <c r="K82" i="5" s="1"/>
  <c r="J79" i="5"/>
  <c r="K80" i="5" s="1"/>
  <c r="J78" i="5"/>
  <c r="K79" i="5" s="1"/>
  <c r="J77" i="5"/>
  <c r="J76" i="5"/>
  <c r="K77" i="5" s="1"/>
  <c r="J70" i="5"/>
  <c r="J69" i="5"/>
  <c r="K70" i="5" s="1"/>
  <c r="J68" i="5"/>
  <c r="J67" i="5"/>
  <c r="K68" i="5" s="1"/>
  <c r="J66" i="5"/>
  <c r="K67" i="5" s="1"/>
  <c r="J65" i="5"/>
  <c r="J64" i="5"/>
  <c r="J58" i="5"/>
  <c r="K59" i="5" s="1"/>
  <c r="J57" i="5"/>
  <c r="K58" i="5" s="1"/>
  <c r="J56" i="5"/>
  <c r="J55" i="5"/>
  <c r="K56" i="5" s="1"/>
  <c r="J54" i="5"/>
  <c r="K55" i="5" s="1"/>
  <c r="J53" i="5"/>
  <c r="J52" i="5"/>
  <c r="J46" i="5"/>
  <c r="J45" i="5"/>
  <c r="K46" i="5" s="1"/>
  <c r="J44" i="5"/>
  <c r="J43" i="5"/>
  <c r="K44" i="5" s="1"/>
  <c r="J42" i="5"/>
  <c r="K43" i="5" s="1"/>
  <c r="J40" i="5"/>
  <c r="K41" i="5" s="1"/>
  <c r="J34" i="5"/>
  <c r="J33" i="5"/>
  <c r="K34" i="5" s="1"/>
  <c r="J32" i="5"/>
  <c r="J31" i="5"/>
  <c r="K32" i="5" s="1"/>
  <c r="J30" i="5"/>
  <c r="K31" i="5" s="1"/>
  <c r="J29" i="5"/>
  <c r="J28" i="5"/>
  <c r="J23" i="5"/>
  <c r="J22" i="5"/>
  <c r="K23" i="5" s="1"/>
  <c r="J21" i="5"/>
  <c r="K22" i="5" s="1"/>
  <c r="J20" i="5"/>
  <c r="J18" i="5"/>
  <c r="K19" i="5" s="1"/>
  <c r="J17" i="5"/>
  <c r="J16" i="5"/>
  <c r="K17" i="5" s="1"/>
  <c r="J15" i="5"/>
  <c r="K16" i="5" s="1"/>
  <c r="F865" i="5"/>
  <c r="F785" i="5"/>
  <c r="F731" i="5"/>
  <c r="F677" i="5"/>
  <c r="F641" i="5"/>
  <c r="F613" i="5"/>
  <c r="F586" i="5"/>
  <c r="F559" i="5"/>
  <c r="F532" i="5"/>
  <c r="F361" i="5"/>
  <c r="G362" i="5" s="1"/>
  <c r="F334" i="5"/>
  <c r="F325" i="5"/>
  <c r="G326" i="5" s="1"/>
  <c r="F317" i="5"/>
  <c r="F267" i="5"/>
  <c r="G268" i="5" s="1"/>
  <c r="F260" i="5"/>
  <c r="F231" i="5"/>
  <c r="G232" i="5" s="1"/>
  <c r="F224" i="5"/>
  <c r="F195" i="5"/>
  <c r="G196" i="5" s="1"/>
  <c r="F188" i="5"/>
  <c r="F159" i="5"/>
  <c r="G160" i="5" s="1"/>
  <c r="F152" i="5"/>
  <c r="F83" i="5"/>
  <c r="F80" i="5"/>
  <c r="F77" i="5"/>
  <c r="F71" i="5"/>
  <c r="F68" i="5"/>
  <c r="F65" i="5"/>
  <c r="F59" i="5"/>
  <c r="F56" i="5"/>
  <c r="F53" i="5"/>
  <c r="F47" i="5"/>
  <c r="F44" i="5"/>
  <c r="F41" i="5"/>
  <c r="F35" i="5"/>
  <c r="F32" i="5"/>
  <c r="F29" i="5"/>
  <c r="F23" i="5"/>
  <c r="F20" i="5"/>
  <c r="F17" i="5"/>
  <c r="F849" i="5"/>
  <c r="E16" i="4"/>
  <c r="F16" i="4" s="1"/>
  <c r="E17" i="4"/>
  <c r="F17" i="4" s="1"/>
  <c r="E18" i="4"/>
  <c r="F18" i="4" s="1"/>
  <c r="E19" i="4"/>
  <c r="F19" i="4" s="1"/>
  <c r="E20" i="4"/>
  <c r="F20" i="4" s="1"/>
  <c r="E21" i="4"/>
  <c r="F21" i="4" s="1"/>
  <c r="E22" i="4"/>
  <c r="F22" i="4" s="1"/>
  <c r="E23" i="4"/>
  <c r="F23" i="4" s="1"/>
  <c r="E24" i="4"/>
  <c r="F24" i="4" s="1"/>
  <c r="E25" i="4"/>
  <c r="F25" i="4" s="1"/>
  <c r="E26" i="4"/>
  <c r="F26" i="4" s="1"/>
  <c r="E27" i="4"/>
  <c r="F27" i="4" s="1"/>
  <c r="E28" i="4"/>
  <c r="F28" i="4" s="1"/>
  <c r="E29" i="4"/>
  <c r="F29" i="4" s="1"/>
  <c r="E30" i="4"/>
  <c r="F30" i="4" s="1"/>
  <c r="E31" i="4"/>
  <c r="F31" i="4" s="1"/>
  <c r="E32" i="4"/>
  <c r="F32" i="4" s="1"/>
  <c r="E33" i="4"/>
  <c r="F33" i="4" s="1"/>
  <c r="E34" i="4"/>
  <c r="F34" i="4" s="1"/>
  <c r="E35" i="4"/>
  <c r="F35" i="4" s="1"/>
  <c r="E36" i="4"/>
  <c r="F36" i="4" s="1"/>
  <c r="E37" i="4"/>
  <c r="F37" i="4" s="1"/>
  <c r="E38" i="4"/>
  <c r="F38" i="4" s="1"/>
  <c r="E39" i="4"/>
  <c r="F39" i="4" s="1"/>
  <c r="E40" i="4"/>
  <c r="F40" i="4" s="1"/>
  <c r="E41" i="4"/>
  <c r="F41" i="4" s="1"/>
  <c r="E42" i="4"/>
  <c r="F42" i="4" s="1"/>
  <c r="E43" i="4"/>
  <c r="F43" i="4" s="1"/>
  <c r="E44" i="4"/>
  <c r="F44" i="4" s="1"/>
  <c r="E45" i="4"/>
  <c r="F45" i="4" s="1"/>
  <c r="E46" i="4"/>
  <c r="F46" i="4" s="1"/>
  <c r="E47" i="4"/>
  <c r="F47" i="4" s="1"/>
  <c r="E48" i="4"/>
  <c r="F48" i="4" s="1"/>
  <c r="E49" i="4"/>
  <c r="F49" i="4" s="1"/>
  <c r="E50" i="4"/>
  <c r="F50" i="4" s="1"/>
  <c r="E51" i="4"/>
  <c r="F51" i="4" s="1"/>
  <c r="E52" i="4"/>
  <c r="F52" i="4" s="1"/>
  <c r="E53" i="4"/>
  <c r="F53" i="4" s="1"/>
  <c r="E54" i="4"/>
  <c r="F54" i="4" s="1"/>
  <c r="E55" i="4"/>
  <c r="F55" i="4" s="1"/>
  <c r="E56" i="4"/>
  <c r="F56" i="4" s="1"/>
  <c r="E57" i="4"/>
  <c r="F57" i="4" s="1"/>
  <c r="E58" i="4"/>
  <c r="F58" i="4" s="1"/>
  <c r="E59" i="4"/>
  <c r="F59" i="4" s="1"/>
  <c r="E60" i="4"/>
  <c r="F60" i="4" s="1"/>
  <c r="E61" i="4"/>
  <c r="F61" i="4" s="1"/>
  <c r="E62" i="4"/>
  <c r="F62" i="4" s="1"/>
  <c r="E63" i="4"/>
  <c r="F63" i="4" s="1"/>
  <c r="E64" i="4"/>
  <c r="F64" i="4" s="1"/>
  <c r="E65" i="4"/>
  <c r="F65" i="4" s="1"/>
  <c r="E66" i="4"/>
  <c r="F66" i="4" s="1"/>
  <c r="E67" i="4"/>
  <c r="F67" i="4" s="1"/>
  <c r="E68" i="4"/>
  <c r="F68" i="4" s="1"/>
  <c r="E69" i="4"/>
  <c r="F69" i="4" s="1"/>
  <c r="E70" i="4"/>
  <c r="F70" i="4" s="1"/>
  <c r="E71" i="4"/>
  <c r="F71" i="4" s="1"/>
  <c r="E72" i="4"/>
  <c r="F72" i="4" s="1"/>
  <c r="E73" i="4"/>
  <c r="F73" i="4" s="1"/>
  <c r="E74" i="4"/>
  <c r="F74" i="4" s="1"/>
  <c r="E75" i="4"/>
  <c r="F75" i="4" s="1"/>
  <c r="E76" i="4"/>
  <c r="F76" i="4" s="1"/>
  <c r="E77" i="4"/>
  <c r="F77" i="4" s="1"/>
  <c r="E78" i="4"/>
  <c r="F78" i="4" s="1"/>
  <c r="E79" i="4"/>
  <c r="F79" i="4" s="1"/>
  <c r="E80" i="4"/>
  <c r="F80" i="4" s="1"/>
  <c r="E81" i="4"/>
  <c r="F81" i="4" s="1"/>
  <c r="E82" i="4"/>
  <c r="F82" i="4" s="1"/>
  <c r="E83" i="4"/>
  <c r="F83" i="4" s="1"/>
  <c r="E84" i="4"/>
  <c r="F84" i="4" s="1"/>
  <c r="E85" i="4"/>
  <c r="F85" i="4" s="1"/>
  <c r="E86" i="4"/>
  <c r="F86" i="4" s="1"/>
  <c r="E87" i="4"/>
  <c r="F87" i="4" s="1"/>
  <c r="E88" i="4"/>
  <c r="F88" i="4" s="1"/>
  <c r="E89" i="4"/>
  <c r="F89" i="4" s="1"/>
  <c r="E90" i="4"/>
  <c r="F90" i="4" s="1"/>
  <c r="E91" i="4"/>
  <c r="F91" i="4" s="1"/>
  <c r="E92" i="4"/>
  <c r="F92" i="4" s="1"/>
  <c r="E93" i="4"/>
  <c r="F93" i="4" s="1"/>
  <c r="E94" i="4"/>
  <c r="F94" i="4" s="1"/>
  <c r="E95" i="4"/>
  <c r="F95" i="4" s="1"/>
  <c r="E96" i="4"/>
  <c r="F96" i="4" s="1"/>
  <c r="E97" i="4"/>
  <c r="F97" i="4" s="1"/>
  <c r="E98" i="4"/>
  <c r="F98" i="4" s="1"/>
  <c r="E99" i="4"/>
  <c r="F99" i="4" s="1"/>
  <c r="E100" i="4"/>
  <c r="F100" i="4" s="1"/>
  <c r="E101" i="4"/>
  <c r="F101" i="4" s="1"/>
  <c r="E102" i="4"/>
  <c r="F102" i="4" s="1"/>
  <c r="E103" i="4"/>
  <c r="F103" i="4" s="1"/>
  <c r="E104" i="4"/>
  <c r="F104" i="4" s="1"/>
  <c r="E105" i="4"/>
  <c r="F105" i="4" s="1"/>
  <c r="E106" i="4"/>
  <c r="F106" i="4" s="1"/>
  <c r="E107" i="4"/>
  <c r="F107" i="4" s="1"/>
  <c r="E108" i="4"/>
  <c r="F108" i="4" s="1"/>
  <c r="E109" i="4"/>
  <c r="F109" i="4" s="1"/>
  <c r="E110" i="4"/>
  <c r="F110" i="4" s="1"/>
  <c r="E111" i="4"/>
  <c r="F111" i="4" s="1"/>
  <c r="E112" i="4"/>
  <c r="F112" i="4" s="1"/>
  <c r="E113" i="4"/>
  <c r="F113" i="4" s="1"/>
  <c r="E114" i="4"/>
  <c r="F114" i="4" s="1"/>
  <c r="E115" i="4"/>
  <c r="F115" i="4" s="1"/>
  <c r="E116" i="4"/>
  <c r="F116" i="4" s="1"/>
  <c r="E117" i="4"/>
  <c r="F117" i="4" s="1"/>
  <c r="E118" i="4"/>
  <c r="F118" i="4" s="1"/>
  <c r="E119" i="4"/>
  <c r="F119" i="4" s="1"/>
  <c r="E120" i="4"/>
  <c r="F120" i="4" s="1"/>
  <c r="E121" i="4"/>
  <c r="F121" i="4" s="1"/>
  <c r="E122" i="4"/>
  <c r="F122" i="4" s="1"/>
  <c r="E123" i="4"/>
  <c r="F123" i="4" s="1"/>
  <c r="E124" i="4"/>
  <c r="F124" i="4" s="1"/>
  <c r="E125" i="4"/>
  <c r="F125" i="4" s="1"/>
  <c r="E126" i="4"/>
  <c r="F126" i="4" s="1"/>
  <c r="E127" i="4"/>
  <c r="F127" i="4" s="1"/>
  <c r="E128" i="4"/>
  <c r="F128" i="4" s="1"/>
  <c r="E129" i="4"/>
  <c r="F129" i="4" s="1"/>
  <c r="E130" i="4"/>
  <c r="F130" i="4" s="1"/>
  <c r="E131" i="4"/>
  <c r="F131" i="4" s="1"/>
  <c r="E132" i="4"/>
  <c r="F132" i="4" s="1"/>
  <c r="E133" i="4"/>
  <c r="F133" i="4" s="1"/>
  <c r="E134" i="4"/>
  <c r="F134" i="4" s="1"/>
  <c r="E135" i="4"/>
  <c r="F135" i="4" s="1"/>
  <c r="E136" i="4"/>
  <c r="F136" i="4" s="1"/>
  <c r="E137" i="4"/>
  <c r="F137" i="4" s="1"/>
  <c r="E138" i="4"/>
  <c r="F138" i="4" s="1"/>
  <c r="E139" i="4"/>
  <c r="F139" i="4" s="1"/>
  <c r="E140" i="4"/>
  <c r="F140" i="4" s="1"/>
  <c r="E141" i="4"/>
  <c r="F141" i="4" s="1"/>
  <c r="E142" i="4"/>
  <c r="F142" i="4" s="1"/>
  <c r="E143" i="4"/>
  <c r="F143" i="4" s="1"/>
  <c r="E144" i="4"/>
  <c r="F144" i="4" s="1"/>
  <c r="E145" i="4"/>
  <c r="F145" i="4" s="1"/>
  <c r="E146" i="4"/>
  <c r="F146" i="4" s="1"/>
  <c r="E147" i="4"/>
  <c r="F147" i="4" s="1"/>
  <c r="E148" i="4"/>
  <c r="F148" i="4" s="1"/>
  <c r="E149" i="4"/>
  <c r="F149" i="4" s="1"/>
  <c r="E150" i="4"/>
  <c r="F150" i="4" s="1"/>
  <c r="E151" i="4"/>
  <c r="F151" i="4" s="1"/>
  <c r="E152" i="4"/>
  <c r="F152" i="4" s="1"/>
  <c r="E153" i="4"/>
  <c r="F153" i="4" s="1"/>
  <c r="E154" i="4"/>
  <c r="F154" i="4" s="1"/>
  <c r="E155" i="4"/>
  <c r="F155" i="4" s="1"/>
  <c r="E156" i="4"/>
  <c r="F156" i="4" s="1"/>
  <c r="E157" i="4"/>
  <c r="F157" i="4" s="1"/>
  <c r="E158" i="4"/>
  <c r="F158" i="4" s="1"/>
  <c r="E159" i="4"/>
  <c r="F159" i="4" s="1"/>
  <c r="E160" i="4"/>
  <c r="F160" i="4" s="1"/>
  <c r="E161" i="4"/>
  <c r="F161" i="4" s="1"/>
  <c r="E162" i="4"/>
  <c r="F162" i="4" s="1"/>
  <c r="E163" i="4"/>
  <c r="F163" i="4" s="1"/>
  <c r="E164" i="4"/>
  <c r="F164" i="4" s="1"/>
  <c r="E165" i="4"/>
  <c r="F165" i="4" s="1"/>
  <c r="E166" i="4"/>
  <c r="F166" i="4" s="1"/>
  <c r="E167" i="4"/>
  <c r="F167" i="4" s="1"/>
  <c r="E168" i="4"/>
  <c r="F168" i="4" s="1"/>
  <c r="E169" i="4"/>
  <c r="F169" i="4" s="1"/>
  <c r="E170" i="4"/>
  <c r="F170" i="4" s="1"/>
  <c r="E171" i="4"/>
  <c r="F171" i="4" s="1"/>
  <c r="E172" i="4"/>
  <c r="F172" i="4" s="1"/>
  <c r="E173" i="4"/>
  <c r="F173" i="4" s="1"/>
  <c r="E174" i="4"/>
  <c r="F174" i="4" s="1"/>
  <c r="E175" i="4"/>
  <c r="F175" i="4" s="1"/>
  <c r="E176" i="4"/>
  <c r="F176" i="4" s="1"/>
  <c r="E177" i="4"/>
  <c r="F177" i="4" s="1"/>
  <c r="E178" i="4"/>
  <c r="F178" i="4" s="1"/>
  <c r="E179" i="4"/>
  <c r="F179" i="4" s="1"/>
  <c r="E180" i="4"/>
  <c r="F180" i="4" s="1"/>
  <c r="E181" i="4"/>
  <c r="F181" i="4" s="1"/>
  <c r="E182" i="4"/>
  <c r="F182" i="4" s="1"/>
  <c r="E183" i="4"/>
  <c r="F183" i="4" s="1"/>
  <c r="E184" i="4"/>
  <c r="F184" i="4" s="1"/>
  <c r="E185" i="4"/>
  <c r="F185" i="4" s="1"/>
  <c r="E186" i="4"/>
  <c r="F186" i="4" s="1"/>
  <c r="E187" i="4"/>
  <c r="F187" i="4" s="1"/>
  <c r="E188" i="4"/>
  <c r="F188" i="4" s="1"/>
  <c r="E189" i="4"/>
  <c r="F189" i="4" s="1"/>
  <c r="E190" i="4"/>
  <c r="F190" i="4" s="1"/>
  <c r="E191" i="4"/>
  <c r="F191" i="4" s="1"/>
  <c r="E192" i="4"/>
  <c r="F192" i="4" s="1"/>
  <c r="E193" i="4"/>
  <c r="F193" i="4" s="1"/>
  <c r="E194" i="4"/>
  <c r="F194" i="4" s="1"/>
  <c r="E195" i="4"/>
  <c r="F195" i="4" s="1"/>
  <c r="E196" i="4"/>
  <c r="F196" i="4" s="1"/>
  <c r="E197" i="4"/>
  <c r="F197" i="4" s="1"/>
  <c r="E198" i="4"/>
  <c r="F198" i="4" s="1"/>
  <c r="E199" i="4"/>
  <c r="F199" i="4" s="1"/>
  <c r="E200" i="4"/>
  <c r="F200" i="4" s="1"/>
  <c r="E201" i="4"/>
  <c r="F201" i="4" s="1"/>
  <c r="E202" i="4"/>
  <c r="F202" i="4" s="1"/>
  <c r="E203" i="4"/>
  <c r="F203" i="4" s="1"/>
  <c r="E204" i="4"/>
  <c r="F204" i="4" s="1"/>
  <c r="E205" i="4"/>
  <c r="F205" i="4" s="1"/>
  <c r="E206" i="4"/>
  <c r="F206" i="4" s="1"/>
  <c r="E207" i="4"/>
  <c r="F207" i="4" s="1"/>
  <c r="E208" i="4"/>
  <c r="F208" i="4" s="1"/>
  <c r="E209" i="4"/>
  <c r="F209" i="4" s="1"/>
  <c r="E210" i="4"/>
  <c r="F210" i="4" s="1"/>
  <c r="E211" i="4"/>
  <c r="F211" i="4" s="1"/>
  <c r="E212" i="4"/>
  <c r="F212" i="4" s="1"/>
  <c r="E213" i="4"/>
  <c r="F213" i="4" s="1"/>
  <c r="E214" i="4"/>
  <c r="F214" i="4" s="1"/>
  <c r="E215" i="4"/>
  <c r="F215" i="4" s="1"/>
  <c r="E216" i="4"/>
  <c r="F216" i="4" s="1"/>
  <c r="E217" i="4"/>
  <c r="F217" i="4" s="1"/>
  <c r="E218" i="4"/>
  <c r="F218" i="4" s="1"/>
  <c r="E219" i="4"/>
  <c r="F219" i="4" s="1"/>
  <c r="E220" i="4"/>
  <c r="F220" i="4" s="1"/>
  <c r="E221" i="4"/>
  <c r="F221" i="4" s="1"/>
  <c r="E222" i="4"/>
  <c r="F222" i="4" s="1"/>
  <c r="E223" i="4"/>
  <c r="F223" i="4" s="1"/>
  <c r="E224" i="4"/>
  <c r="F224" i="4" s="1"/>
  <c r="E225" i="4"/>
  <c r="F225" i="4" s="1"/>
  <c r="E226" i="4"/>
  <c r="F226" i="4" s="1"/>
  <c r="E227" i="4"/>
  <c r="F227" i="4" s="1"/>
  <c r="E228" i="4"/>
  <c r="F228" i="4" s="1"/>
  <c r="E229" i="4"/>
  <c r="F229" i="4" s="1"/>
  <c r="E230" i="4"/>
  <c r="F230" i="4" s="1"/>
  <c r="E231" i="4"/>
  <c r="F231" i="4" s="1"/>
  <c r="E232" i="4"/>
  <c r="F232" i="4" s="1"/>
  <c r="E233" i="4"/>
  <c r="F233" i="4" s="1"/>
  <c r="E234" i="4"/>
  <c r="F234" i="4" s="1"/>
  <c r="E235" i="4"/>
  <c r="F235" i="4" s="1"/>
  <c r="E236" i="4"/>
  <c r="F236" i="4" s="1"/>
  <c r="E237" i="4"/>
  <c r="F237" i="4" s="1"/>
  <c r="E238" i="4"/>
  <c r="F238" i="4" s="1"/>
  <c r="E239" i="4"/>
  <c r="F239" i="4" s="1"/>
  <c r="E240" i="4"/>
  <c r="F240" i="4" s="1"/>
  <c r="E241" i="4"/>
  <c r="F241" i="4" s="1"/>
  <c r="E242" i="4"/>
  <c r="F242" i="4" s="1"/>
  <c r="E243" i="4"/>
  <c r="F243" i="4" s="1"/>
  <c r="E244" i="4"/>
  <c r="F244" i="4" s="1"/>
  <c r="E245" i="4"/>
  <c r="F245" i="4" s="1"/>
  <c r="E246" i="4"/>
  <c r="F246" i="4" s="1"/>
  <c r="E247" i="4"/>
  <c r="F247" i="4" s="1"/>
  <c r="E248" i="4"/>
  <c r="F248" i="4" s="1"/>
  <c r="E249" i="4"/>
  <c r="F249" i="4" s="1"/>
  <c r="E250" i="4"/>
  <c r="F250" i="4" s="1"/>
  <c r="E251" i="4"/>
  <c r="F251" i="4" s="1"/>
  <c r="E252" i="4"/>
  <c r="F252" i="4" s="1"/>
  <c r="E253" i="4"/>
  <c r="F253" i="4" s="1"/>
  <c r="E254" i="4"/>
  <c r="F254" i="4" s="1"/>
  <c r="E255" i="4"/>
  <c r="F255" i="4" s="1"/>
  <c r="E256" i="4"/>
  <c r="F256" i="4" s="1"/>
  <c r="E257" i="4"/>
  <c r="F257" i="4" s="1"/>
  <c r="E258" i="4"/>
  <c r="F258" i="4" s="1"/>
  <c r="E259" i="4"/>
  <c r="F259" i="4" s="1"/>
  <c r="E260" i="4"/>
  <c r="F260" i="4" s="1"/>
  <c r="E261" i="4"/>
  <c r="F261" i="4" s="1"/>
  <c r="E262" i="4"/>
  <c r="F262" i="4" s="1"/>
  <c r="E263" i="4"/>
  <c r="F263" i="4" s="1"/>
  <c r="E264" i="4"/>
  <c r="F264" i="4" s="1"/>
  <c r="E265" i="4"/>
  <c r="F265" i="4" s="1"/>
  <c r="E266" i="4"/>
  <c r="F266" i="4" s="1"/>
  <c r="E267" i="4"/>
  <c r="F267" i="4" s="1"/>
  <c r="E268" i="4"/>
  <c r="F268" i="4" s="1"/>
  <c r="E269" i="4"/>
  <c r="F269" i="4" s="1"/>
  <c r="E270" i="4"/>
  <c r="F270" i="4" s="1"/>
  <c r="E271" i="4"/>
  <c r="F271" i="4" s="1"/>
  <c r="E272" i="4"/>
  <c r="F272" i="4" s="1"/>
  <c r="E273" i="4"/>
  <c r="F273" i="4" s="1"/>
  <c r="E274" i="4"/>
  <c r="F274" i="4" s="1"/>
  <c r="E275" i="4"/>
  <c r="F275" i="4" s="1"/>
  <c r="E276" i="4"/>
  <c r="F276" i="4" s="1"/>
  <c r="E277" i="4"/>
  <c r="F277" i="4" s="1"/>
  <c r="E278" i="4"/>
  <c r="F278" i="4" s="1"/>
  <c r="E279" i="4"/>
  <c r="F279" i="4" s="1"/>
  <c r="E280" i="4"/>
  <c r="F280" i="4" s="1"/>
  <c r="E281" i="4"/>
  <c r="F281" i="4" s="1"/>
  <c r="E282" i="4"/>
  <c r="F282" i="4" s="1"/>
  <c r="E283" i="4"/>
  <c r="F283" i="4" s="1"/>
  <c r="E284" i="4"/>
  <c r="F284" i="4" s="1"/>
  <c r="E285" i="4"/>
  <c r="F285" i="4" s="1"/>
  <c r="E286" i="4"/>
  <c r="F286" i="4" s="1"/>
  <c r="E287" i="4"/>
  <c r="F287" i="4" s="1"/>
  <c r="E288" i="4"/>
  <c r="F288" i="4" s="1"/>
  <c r="E289" i="4"/>
  <c r="F289" i="4" s="1"/>
  <c r="E290" i="4"/>
  <c r="F290" i="4" s="1"/>
  <c r="E291" i="4"/>
  <c r="F291" i="4" s="1"/>
  <c r="E292" i="4"/>
  <c r="F292" i="4" s="1"/>
  <c r="E293" i="4"/>
  <c r="F293" i="4" s="1"/>
  <c r="E294" i="4"/>
  <c r="F294" i="4" s="1"/>
  <c r="E295" i="4"/>
  <c r="F295" i="4" s="1"/>
  <c r="E296" i="4"/>
  <c r="F296" i="4" s="1"/>
  <c r="E297" i="4"/>
  <c r="F297" i="4" s="1"/>
  <c r="E298" i="4"/>
  <c r="F298" i="4" s="1"/>
  <c r="E299" i="4"/>
  <c r="F299" i="4" s="1"/>
  <c r="E300" i="4"/>
  <c r="F300" i="4" s="1"/>
  <c r="E301" i="4"/>
  <c r="F301" i="4" s="1"/>
  <c r="E302" i="4"/>
  <c r="F302" i="4" s="1"/>
  <c r="E303" i="4"/>
  <c r="F303" i="4" s="1"/>
  <c r="E304" i="4"/>
  <c r="F304" i="4" s="1"/>
  <c r="E305" i="4"/>
  <c r="F305" i="4" s="1"/>
  <c r="E306" i="4"/>
  <c r="F306" i="4" s="1"/>
  <c r="E307" i="4"/>
  <c r="F307" i="4" s="1"/>
  <c r="E308" i="4"/>
  <c r="F308" i="4" s="1"/>
  <c r="E309" i="4"/>
  <c r="F309" i="4" s="1"/>
  <c r="E310" i="4"/>
  <c r="F310" i="4" s="1"/>
  <c r="E311" i="4"/>
  <c r="F311" i="4" s="1"/>
  <c r="E312" i="4"/>
  <c r="F312" i="4" s="1"/>
  <c r="E313" i="4"/>
  <c r="F313" i="4" s="1"/>
  <c r="E314" i="4"/>
  <c r="F314" i="4" s="1"/>
  <c r="E315" i="4"/>
  <c r="F315" i="4" s="1"/>
  <c r="E316" i="4"/>
  <c r="F316" i="4" s="1"/>
  <c r="E317" i="4"/>
  <c r="F317" i="4" s="1"/>
  <c r="E318" i="4"/>
  <c r="F318" i="4" s="1"/>
  <c r="E319" i="4"/>
  <c r="F319" i="4" s="1"/>
  <c r="E320" i="4"/>
  <c r="F320" i="4" s="1"/>
  <c r="E321" i="4"/>
  <c r="F321" i="4" s="1"/>
  <c r="E322" i="4"/>
  <c r="F322" i="4" s="1"/>
  <c r="E323" i="4"/>
  <c r="F323" i="4" s="1"/>
  <c r="E324" i="4"/>
  <c r="F324" i="4" s="1"/>
  <c r="E325" i="4"/>
  <c r="F325" i="4" s="1"/>
  <c r="E326" i="4"/>
  <c r="F326" i="4" s="1"/>
  <c r="E327" i="4"/>
  <c r="F327" i="4" s="1"/>
  <c r="E328" i="4"/>
  <c r="F328" i="4" s="1"/>
  <c r="E329" i="4"/>
  <c r="F329" i="4" s="1"/>
  <c r="E330" i="4"/>
  <c r="F330" i="4" s="1"/>
  <c r="E331" i="4"/>
  <c r="F331" i="4" s="1"/>
  <c r="E332" i="4"/>
  <c r="F332" i="4" s="1"/>
  <c r="E333" i="4"/>
  <c r="F333" i="4" s="1"/>
  <c r="E334" i="4"/>
  <c r="F334" i="4" s="1"/>
  <c r="E335" i="4"/>
  <c r="F335" i="4" s="1"/>
  <c r="E336" i="4"/>
  <c r="F336" i="4" s="1"/>
  <c r="E337" i="4"/>
  <c r="F337" i="4" s="1"/>
  <c r="E338" i="4"/>
  <c r="F338" i="4" s="1"/>
  <c r="E339" i="4"/>
  <c r="F339" i="4" s="1"/>
  <c r="E340" i="4"/>
  <c r="F340" i="4" s="1"/>
  <c r="E341" i="4"/>
  <c r="F341" i="4" s="1"/>
  <c r="E342" i="4"/>
  <c r="F342" i="4" s="1"/>
  <c r="E343" i="4"/>
  <c r="F343" i="4" s="1"/>
  <c r="E344" i="4"/>
  <c r="F344" i="4" s="1"/>
  <c r="E345" i="4"/>
  <c r="F345" i="4" s="1"/>
  <c r="E346" i="4"/>
  <c r="F346" i="4" s="1"/>
  <c r="E347" i="4"/>
  <c r="F347" i="4" s="1"/>
  <c r="E348" i="4"/>
  <c r="F348" i="4" s="1"/>
  <c r="E349" i="4"/>
  <c r="F349" i="4" s="1"/>
  <c r="E350" i="4"/>
  <c r="F350" i="4" s="1"/>
  <c r="E351" i="4"/>
  <c r="F351" i="4" s="1"/>
  <c r="E352" i="4"/>
  <c r="F352" i="4" s="1"/>
  <c r="E353" i="4"/>
  <c r="F353" i="4" s="1"/>
  <c r="E354" i="4"/>
  <c r="F354" i="4" s="1"/>
  <c r="E355" i="4"/>
  <c r="F355" i="4" s="1"/>
  <c r="E356" i="4"/>
  <c r="F356" i="4" s="1"/>
  <c r="E357" i="4"/>
  <c r="F357" i="4" s="1"/>
  <c r="E358" i="4"/>
  <c r="F358" i="4" s="1"/>
  <c r="E359" i="4"/>
  <c r="F359" i="4" s="1"/>
  <c r="E360" i="4"/>
  <c r="F360" i="4" s="1"/>
  <c r="E361" i="4"/>
  <c r="F361" i="4" s="1"/>
  <c r="E362" i="4"/>
  <c r="F362" i="4" s="1"/>
  <c r="E363" i="4"/>
  <c r="F363" i="4" s="1"/>
  <c r="E364" i="4"/>
  <c r="F364" i="4" s="1"/>
  <c r="E365" i="4"/>
  <c r="F365" i="4" s="1"/>
  <c r="E366" i="4"/>
  <c r="F366" i="4" s="1"/>
  <c r="E367" i="4"/>
  <c r="F367" i="4" s="1"/>
  <c r="E368" i="4"/>
  <c r="F368" i="4" s="1"/>
  <c r="E369" i="4"/>
  <c r="F369" i="4" s="1"/>
  <c r="E370" i="4"/>
  <c r="F370" i="4" s="1"/>
  <c r="E371" i="4"/>
  <c r="F371" i="4" s="1"/>
  <c r="E372" i="4"/>
  <c r="F372" i="4" s="1"/>
  <c r="E373" i="4"/>
  <c r="F373" i="4" s="1"/>
  <c r="E374" i="4"/>
  <c r="F374" i="4" s="1"/>
  <c r="E375" i="4"/>
  <c r="F375" i="4" s="1"/>
  <c r="E376" i="4"/>
  <c r="F376" i="4" s="1"/>
  <c r="E377" i="4"/>
  <c r="F377" i="4" s="1"/>
  <c r="E378" i="4"/>
  <c r="F378" i="4" s="1"/>
  <c r="E379" i="4"/>
  <c r="F379" i="4" s="1"/>
  <c r="E380" i="4"/>
  <c r="F380" i="4" s="1"/>
  <c r="E381" i="4"/>
  <c r="F381" i="4" s="1"/>
  <c r="E382" i="4"/>
  <c r="F382" i="4" s="1"/>
  <c r="E383" i="4"/>
  <c r="F383" i="4" s="1"/>
  <c r="E384" i="4"/>
  <c r="F384" i="4" s="1"/>
  <c r="E385" i="4"/>
  <c r="F385" i="4" s="1"/>
  <c r="E386" i="4"/>
  <c r="F386" i="4" s="1"/>
  <c r="E387" i="4"/>
  <c r="F387" i="4" s="1"/>
  <c r="E388" i="4"/>
  <c r="F388" i="4" s="1"/>
  <c r="E389" i="4"/>
  <c r="F389" i="4" s="1"/>
  <c r="E390" i="4"/>
  <c r="F390" i="4" s="1"/>
  <c r="E391" i="4"/>
  <c r="F391" i="4" s="1"/>
  <c r="E392" i="4"/>
  <c r="F392" i="4" s="1"/>
  <c r="E393" i="4"/>
  <c r="F393" i="4" s="1"/>
  <c r="E394" i="4"/>
  <c r="F394" i="4" s="1"/>
  <c r="E395" i="4"/>
  <c r="F395" i="4" s="1"/>
  <c r="E396" i="4"/>
  <c r="F396" i="4" s="1"/>
  <c r="E397" i="4"/>
  <c r="F397" i="4" s="1"/>
  <c r="E398" i="4"/>
  <c r="F398" i="4" s="1"/>
  <c r="E399" i="4"/>
  <c r="F399" i="4" s="1"/>
  <c r="E400" i="4"/>
  <c r="F400" i="4" s="1"/>
  <c r="E401" i="4"/>
  <c r="F401" i="4" s="1"/>
  <c r="E402" i="4"/>
  <c r="F402" i="4" s="1"/>
  <c r="E403" i="4"/>
  <c r="F403" i="4" s="1"/>
  <c r="E404" i="4"/>
  <c r="F404" i="4" s="1"/>
  <c r="E405" i="4"/>
  <c r="F405" i="4" s="1"/>
  <c r="E406" i="4"/>
  <c r="F406" i="4" s="1"/>
  <c r="E407" i="4"/>
  <c r="F407" i="4" s="1"/>
  <c r="E408" i="4"/>
  <c r="F408" i="4" s="1"/>
  <c r="E409" i="4"/>
  <c r="F409" i="4" s="1"/>
  <c r="E410" i="4"/>
  <c r="F410" i="4" s="1"/>
  <c r="E411" i="4"/>
  <c r="F411" i="4" s="1"/>
  <c r="E412" i="4"/>
  <c r="F412" i="4" s="1"/>
  <c r="E413" i="4"/>
  <c r="F413" i="4" s="1"/>
  <c r="E414" i="4"/>
  <c r="F414" i="4" s="1"/>
  <c r="E415" i="4"/>
  <c r="F415" i="4" s="1"/>
  <c r="E416" i="4"/>
  <c r="F416" i="4" s="1"/>
  <c r="E417" i="4"/>
  <c r="F417" i="4" s="1"/>
  <c r="E418" i="4"/>
  <c r="F418" i="4" s="1"/>
  <c r="E419" i="4"/>
  <c r="F419" i="4" s="1"/>
  <c r="E420" i="4"/>
  <c r="F420" i="4" s="1"/>
  <c r="E421" i="4"/>
  <c r="F421" i="4" s="1"/>
  <c r="E422" i="4"/>
  <c r="F422" i="4" s="1"/>
  <c r="E423" i="4"/>
  <c r="F423" i="4" s="1"/>
  <c r="E424" i="4"/>
  <c r="F424" i="4" s="1"/>
  <c r="E425" i="4"/>
  <c r="F425" i="4" s="1"/>
  <c r="E426" i="4"/>
  <c r="F426" i="4" s="1"/>
  <c r="E427" i="4"/>
  <c r="F427" i="4" s="1"/>
  <c r="E428" i="4"/>
  <c r="F428" i="4" s="1"/>
  <c r="E429" i="4"/>
  <c r="F429" i="4" s="1"/>
  <c r="E430" i="4"/>
  <c r="F430" i="4" s="1"/>
  <c r="E431" i="4"/>
  <c r="F431" i="4" s="1"/>
  <c r="E432" i="4"/>
  <c r="F432" i="4" s="1"/>
  <c r="E433" i="4"/>
  <c r="F433" i="4" s="1"/>
  <c r="E434" i="4"/>
  <c r="F434" i="4" s="1"/>
  <c r="E435" i="4"/>
  <c r="F435" i="4" s="1"/>
  <c r="E436" i="4"/>
  <c r="F436" i="4" s="1"/>
  <c r="E437" i="4"/>
  <c r="F437" i="4" s="1"/>
  <c r="E438" i="4"/>
  <c r="F438" i="4" s="1"/>
  <c r="E439" i="4"/>
  <c r="F439" i="4" s="1"/>
  <c r="E440" i="4"/>
  <c r="F440" i="4" s="1"/>
  <c r="E441" i="4"/>
  <c r="F441" i="4" s="1"/>
  <c r="E442" i="4"/>
  <c r="F442" i="4" s="1"/>
  <c r="E443" i="4"/>
  <c r="F443" i="4" s="1"/>
  <c r="E444" i="4"/>
  <c r="F444" i="4" s="1"/>
  <c r="E445" i="4"/>
  <c r="F445" i="4" s="1"/>
  <c r="E446" i="4"/>
  <c r="F446" i="4" s="1"/>
  <c r="E447" i="4"/>
  <c r="F447" i="4" s="1"/>
  <c r="E448" i="4"/>
  <c r="F448" i="4" s="1"/>
  <c r="E449" i="4"/>
  <c r="F449" i="4" s="1"/>
  <c r="E450" i="4"/>
  <c r="F450" i="4" s="1"/>
  <c r="E451" i="4"/>
  <c r="F451" i="4" s="1"/>
  <c r="E452" i="4"/>
  <c r="F452" i="4" s="1"/>
  <c r="E453" i="4"/>
  <c r="F453" i="4" s="1"/>
  <c r="E454" i="4"/>
  <c r="F454" i="4" s="1"/>
  <c r="E455" i="4"/>
  <c r="F455" i="4" s="1"/>
  <c r="E456" i="4"/>
  <c r="F456" i="4" s="1"/>
  <c r="E457" i="4"/>
  <c r="F457" i="4" s="1"/>
  <c r="E458" i="4"/>
  <c r="F458" i="4" s="1"/>
  <c r="E459" i="4"/>
  <c r="F459" i="4" s="1"/>
  <c r="E460" i="4"/>
  <c r="F460" i="4" s="1"/>
  <c r="E461" i="4"/>
  <c r="F461" i="4" s="1"/>
  <c r="E462" i="4"/>
  <c r="F462" i="4" s="1"/>
  <c r="E463" i="4"/>
  <c r="F463" i="4" s="1"/>
  <c r="E464" i="4"/>
  <c r="F464" i="4" s="1"/>
  <c r="E465" i="4"/>
  <c r="F465" i="4" s="1"/>
  <c r="E466" i="4"/>
  <c r="F466" i="4" s="1"/>
  <c r="E467" i="4"/>
  <c r="F467" i="4" s="1"/>
  <c r="E468" i="4"/>
  <c r="F468" i="4" s="1"/>
  <c r="E469" i="4"/>
  <c r="F469" i="4" s="1"/>
  <c r="E470" i="4"/>
  <c r="F470" i="4" s="1"/>
  <c r="E471" i="4"/>
  <c r="F471" i="4" s="1"/>
  <c r="E472" i="4"/>
  <c r="F472" i="4" s="1"/>
  <c r="E473" i="4"/>
  <c r="F473" i="4" s="1"/>
  <c r="E474" i="4"/>
  <c r="F474" i="4" s="1"/>
  <c r="E475" i="4"/>
  <c r="F475" i="4" s="1"/>
  <c r="E476" i="4"/>
  <c r="F476" i="4" s="1"/>
  <c r="E477" i="4"/>
  <c r="F477" i="4" s="1"/>
  <c r="E478" i="4"/>
  <c r="F478" i="4" s="1"/>
  <c r="E479" i="4"/>
  <c r="F479" i="4" s="1"/>
  <c r="E480" i="4"/>
  <c r="F480" i="4" s="1"/>
  <c r="E481" i="4"/>
  <c r="F481" i="4" s="1"/>
  <c r="E482" i="4"/>
  <c r="F482" i="4" s="1"/>
  <c r="E483" i="4"/>
  <c r="F483" i="4" s="1"/>
  <c r="E484" i="4"/>
  <c r="F484" i="4" s="1"/>
  <c r="E485" i="4"/>
  <c r="F485" i="4" s="1"/>
  <c r="E486" i="4"/>
  <c r="F486" i="4" s="1"/>
  <c r="E487" i="4"/>
  <c r="F487" i="4" s="1"/>
  <c r="E488" i="4"/>
  <c r="F488" i="4" s="1"/>
  <c r="E489" i="4"/>
  <c r="F489" i="4" s="1"/>
  <c r="E490" i="4"/>
  <c r="F490" i="4" s="1"/>
  <c r="E491" i="4"/>
  <c r="F491" i="4" s="1"/>
  <c r="E492" i="4"/>
  <c r="F492" i="4" s="1"/>
  <c r="E493" i="4"/>
  <c r="F493" i="4" s="1"/>
  <c r="E494" i="4"/>
  <c r="F494" i="4" s="1"/>
  <c r="E495" i="4"/>
  <c r="F495" i="4" s="1"/>
  <c r="E496" i="4"/>
  <c r="F496" i="4" s="1"/>
  <c r="E497" i="4"/>
  <c r="F497" i="4" s="1"/>
  <c r="E498" i="4"/>
  <c r="F498" i="4" s="1"/>
  <c r="E499" i="4"/>
  <c r="F499" i="4" s="1"/>
  <c r="E500" i="4"/>
  <c r="F500" i="4" s="1"/>
  <c r="E501" i="4"/>
  <c r="F501" i="4" s="1"/>
  <c r="E502" i="4"/>
  <c r="F502" i="4" s="1"/>
  <c r="E503" i="4"/>
  <c r="F503" i="4" s="1"/>
  <c r="E504" i="4"/>
  <c r="F504" i="4" s="1"/>
  <c r="E505" i="4"/>
  <c r="F505" i="4" s="1"/>
  <c r="E506" i="4"/>
  <c r="F506" i="4" s="1"/>
  <c r="E507" i="4"/>
  <c r="F507" i="4" s="1"/>
  <c r="E508" i="4"/>
  <c r="F508" i="4" s="1"/>
  <c r="E509" i="4"/>
  <c r="F509" i="4" s="1"/>
  <c r="E510" i="4"/>
  <c r="F510" i="4" s="1"/>
  <c r="E511" i="4"/>
  <c r="F511" i="4" s="1"/>
  <c r="E512" i="4"/>
  <c r="F512" i="4" s="1"/>
  <c r="E513" i="4"/>
  <c r="F513" i="4" s="1"/>
  <c r="E514" i="4"/>
  <c r="F514" i="4" s="1"/>
  <c r="E515" i="4"/>
  <c r="F515" i="4" s="1"/>
  <c r="E516" i="4"/>
  <c r="F516" i="4" s="1"/>
  <c r="E517" i="4"/>
  <c r="F517" i="4" s="1"/>
  <c r="E518" i="4"/>
  <c r="F518" i="4" s="1"/>
  <c r="E519" i="4"/>
  <c r="F519" i="4" s="1"/>
  <c r="E520" i="4"/>
  <c r="F520" i="4" s="1"/>
  <c r="E521" i="4"/>
  <c r="F521" i="4" s="1"/>
  <c r="E522" i="4"/>
  <c r="F522" i="4" s="1"/>
  <c r="E523" i="4"/>
  <c r="F523" i="4" s="1"/>
  <c r="E524" i="4"/>
  <c r="F524" i="4" s="1"/>
  <c r="E525" i="4"/>
  <c r="F525" i="4" s="1"/>
  <c r="E526" i="4"/>
  <c r="F526" i="4" s="1"/>
  <c r="E527" i="4"/>
  <c r="F527" i="4" s="1"/>
  <c r="E528" i="4"/>
  <c r="F528" i="4" s="1"/>
  <c r="E529" i="4"/>
  <c r="F529" i="4" s="1"/>
  <c r="E530" i="4"/>
  <c r="F530" i="4" s="1"/>
  <c r="E531" i="4"/>
  <c r="F531" i="4" s="1"/>
  <c r="E532" i="4"/>
  <c r="F532" i="4" s="1"/>
  <c r="E533" i="4"/>
  <c r="F533" i="4" s="1"/>
  <c r="E534" i="4"/>
  <c r="F534" i="4" s="1"/>
  <c r="E535" i="4"/>
  <c r="F535" i="4" s="1"/>
  <c r="E536" i="4"/>
  <c r="F536" i="4" s="1"/>
  <c r="E537" i="4"/>
  <c r="F537" i="4" s="1"/>
  <c r="E538" i="4"/>
  <c r="F538" i="4" s="1"/>
  <c r="E539" i="4"/>
  <c r="F539" i="4" s="1"/>
  <c r="E540" i="4"/>
  <c r="F540" i="4" s="1"/>
  <c r="E541" i="4"/>
  <c r="F541" i="4" s="1"/>
  <c r="E542" i="4"/>
  <c r="F542" i="4" s="1"/>
  <c r="E543" i="4"/>
  <c r="F543" i="4" s="1"/>
  <c r="E544" i="4"/>
  <c r="F544" i="4" s="1"/>
  <c r="E545" i="4"/>
  <c r="F545" i="4" s="1"/>
  <c r="E546" i="4"/>
  <c r="F546" i="4" s="1"/>
  <c r="E547" i="4"/>
  <c r="F547" i="4" s="1"/>
  <c r="E548" i="4"/>
  <c r="F548" i="4" s="1"/>
  <c r="E549" i="4"/>
  <c r="F549" i="4" s="1"/>
  <c r="E550" i="4"/>
  <c r="F550" i="4" s="1"/>
  <c r="E551" i="4"/>
  <c r="F551" i="4" s="1"/>
  <c r="E552" i="4"/>
  <c r="F552" i="4" s="1"/>
  <c r="E553" i="4"/>
  <c r="F553" i="4" s="1"/>
  <c r="E554" i="4"/>
  <c r="F554" i="4" s="1"/>
  <c r="E555" i="4"/>
  <c r="F555" i="4" s="1"/>
  <c r="E556" i="4"/>
  <c r="F556" i="4" s="1"/>
  <c r="E557" i="4"/>
  <c r="F557" i="4" s="1"/>
  <c r="E558" i="4"/>
  <c r="F558" i="4" s="1"/>
  <c r="E559" i="4"/>
  <c r="F559" i="4" s="1"/>
  <c r="E560" i="4"/>
  <c r="F560" i="4" s="1"/>
  <c r="E561" i="4"/>
  <c r="F561" i="4" s="1"/>
  <c r="E562" i="4"/>
  <c r="F562" i="4" s="1"/>
  <c r="E563" i="4"/>
  <c r="F563" i="4" s="1"/>
  <c r="E564" i="4"/>
  <c r="F564" i="4" s="1"/>
  <c r="E565" i="4"/>
  <c r="F565" i="4" s="1"/>
  <c r="E566" i="4"/>
  <c r="F566" i="4" s="1"/>
  <c r="E567" i="4"/>
  <c r="F567" i="4" s="1"/>
  <c r="E568" i="4"/>
  <c r="F568" i="4" s="1"/>
  <c r="E569" i="4"/>
  <c r="F569" i="4" s="1"/>
  <c r="E570" i="4"/>
  <c r="F570" i="4" s="1"/>
  <c r="E571" i="4"/>
  <c r="F571" i="4" s="1"/>
  <c r="E572" i="4"/>
  <c r="F572" i="4" s="1"/>
  <c r="E573" i="4"/>
  <c r="F573" i="4" s="1"/>
  <c r="E574" i="4"/>
  <c r="F574" i="4" s="1"/>
  <c r="E575" i="4"/>
  <c r="F575" i="4" s="1"/>
  <c r="E576" i="4"/>
  <c r="F576" i="4" s="1"/>
  <c r="E577" i="4"/>
  <c r="F577" i="4" s="1"/>
  <c r="E578" i="4"/>
  <c r="F578" i="4" s="1"/>
  <c r="E579" i="4"/>
  <c r="F579" i="4" s="1"/>
  <c r="E580" i="4"/>
  <c r="F580" i="4" s="1"/>
  <c r="E581" i="4"/>
  <c r="F581" i="4" s="1"/>
  <c r="E582" i="4"/>
  <c r="F582" i="4" s="1"/>
  <c r="E583" i="4"/>
  <c r="F583" i="4" s="1"/>
  <c r="E584" i="4"/>
  <c r="F584" i="4" s="1"/>
  <c r="E585" i="4"/>
  <c r="F585" i="4" s="1"/>
  <c r="E586" i="4"/>
  <c r="F586" i="4" s="1"/>
  <c r="E587" i="4"/>
  <c r="F587" i="4" s="1"/>
  <c r="E588" i="4"/>
  <c r="F588" i="4" s="1"/>
  <c r="E589" i="4"/>
  <c r="F589" i="4" s="1"/>
  <c r="E590" i="4"/>
  <c r="F590" i="4" s="1"/>
  <c r="E591" i="4"/>
  <c r="F591" i="4" s="1"/>
  <c r="E592" i="4"/>
  <c r="F592" i="4" s="1"/>
  <c r="E593" i="4"/>
  <c r="F593" i="4" s="1"/>
  <c r="E594" i="4"/>
  <c r="F594" i="4" s="1"/>
  <c r="E595" i="4"/>
  <c r="F595" i="4" s="1"/>
  <c r="E596" i="4"/>
  <c r="F596" i="4" s="1"/>
  <c r="E597" i="4"/>
  <c r="F597" i="4" s="1"/>
  <c r="E598" i="4"/>
  <c r="F598" i="4" s="1"/>
  <c r="E599" i="4"/>
  <c r="F599" i="4" s="1"/>
  <c r="E600" i="4"/>
  <c r="F600" i="4" s="1"/>
  <c r="E601" i="4"/>
  <c r="F601" i="4" s="1"/>
  <c r="E602" i="4"/>
  <c r="F602" i="4" s="1"/>
  <c r="E603" i="4"/>
  <c r="F603" i="4" s="1"/>
  <c r="E604" i="4"/>
  <c r="F604" i="4" s="1"/>
  <c r="E605" i="4"/>
  <c r="F605" i="4" s="1"/>
  <c r="E606" i="4"/>
  <c r="F606" i="4" s="1"/>
  <c r="E607" i="4"/>
  <c r="F607" i="4" s="1"/>
  <c r="E608" i="4"/>
  <c r="F608" i="4" s="1"/>
  <c r="E609" i="4"/>
  <c r="F609" i="4" s="1"/>
  <c r="E610" i="4"/>
  <c r="F610" i="4" s="1"/>
  <c r="E611" i="4"/>
  <c r="F611" i="4" s="1"/>
  <c r="E612" i="4"/>
  <c r="F612" i="4" s="1"/>
  <c r="E613" i="4"/>
  <c r="F613" i="4" s="1"/>
  <c r="E614" i="4"/>
  <c r="F614" i="4" s="1"/>
  <c r="E615" i="4"/>
  <c r="F615" i="4" s="1"/>
  <c r="E616" i="4"/>
  <c r="F616" i="4" s="1"/>
  <c r="E617" i="4"/>
  <c r="F617" i="4" s="1"/>
  <c r="E618" i="4"/>
  <c r="F618" i="4" s="1"/>
  <c r="E619" i="4"/>
  <c r="F619" i="4" s="1"/>
  <c r="E620" i="4"/>
  <c r="F620" i="4" s="1"/>
  <c r="E621" i="4"/>
  <c r="F621" i="4" s="1"/>
  <c r="E622" i="4"/>
  <c r="F622" i="4" s="1"/>
  <c r="E623" i="4"/>
  <c r="F623" i="4" s="1"/>
  <c r="E624" i="4"/>
  <c r="F624" i="4" s="1"/>
  <c r="E625" i="4"/>
  <c r="F625" i="4" s="1"/>
  <c r="E626" i="4"/>
  <c r="F626" i="4" s="1"/>
  <c r="E627" i="4"/>
  <c r="F627" i="4" s="1"/>
  <c r="E628" i="4"/>
  <c r="F628" i="4" s="1"/>
  <c r="E629" i="4"/>
  <c r="F629" i="4" s="1"/>
  <c r="E630" i="4"/>
  <c r="F630" i="4" s="1"/>
  <c r="E631" i="4"/>
  <c r="F631" i="4" s="1"/>
  <c r="E632" i="4"/>
  <c r="F632" i="4" s="1"/>
  <c r="E633" i="4"/>
  <c r="F633" i="4" s="1"/>
  <c r="E634" i="4"/>
  <c r="F634" i="4" s="1"/>
  <c r="E635" i="4"/>
  <c r="F635" i="4" s="1"/>
  <c r="E636" i="4"/>
  <c r="F636" i="4" s="1"/>
  <c r="E637" i="4"/>
  <c r="F637" i="4" s="1"/>
  <c r="E638" i="4"/>
  <c r="F638" i="4" s="1"/>
  <c r="E639" i="4"/>
  <c r="F639" i="4" s="1"/>
  <c r="E640" i="4"/>
  <c r="F640" i="4" s="1"/>
  <c r="E641" i="4"/>
  <c r="F641" i="4" s="1"/>
  <c r="E642" i="4"/>
  <c r="F642" i="4" s="1"/>
  <c r="E643" i="4"/>
  <c r="F643" i="4" s="1"/>
  <c r="E644" i="4"/>
  <c r="F644" i="4" s="1"/>
  <c r="E645" i="4"/>
  <c r="F645" i="4" s="1"/>
  <c r="E646" i="4"/>
  <c r="F646" i="4" s="1"/>
  <c r="E647" i="4"/>
  <c r="F647" i="4" s="1"/>
  <c r="E648" i="4"/>
  <c r="F648" i="4" s="1"/>
  <c r="E649" i="4"/>
  <c r="F649" i="4" s="1"/>
  <c r="E650" i="4"/>
  <c r="F650" i="4" s="1"/>
  <c r="E651" i="4"/>
  <c r="F651" i="4" s="1"/>
  <c r="E652" i="4"/>
  <c r="F652" i="4" s="1"/>
  <c r="E653" i="4"/>
  <c r="F653" i="4" s="1"/>
  <c r="E654" i="4"/>
  <c r="F654" i="4" s="1"/>
  <c r="E655" i="4"/>
  <c r="F655" i="4" s="1"/>
  <c r="E656" i="4"/>
  <c r="F656" i="4" s="1"/>
  <c r="E657" i="4"/>
  <c r="F657" i="4" s="1"/>
  <c r="E658" i="4"/>
  <c r="F658" i="4" s="1"/>
  <c r="E659" i="4"/>
  <c r="F659" i="4" s="1"/>
  <c r="E660" i="4"/>
  <c r="F660" i="4" s="1"/>
  <c r="E661" i="4"/>
  <c r="F661" i="4" s="1"/>
  <c r="E662" i="4"/>
  <c r="F662" i="4" s="1"/>
  <c r="E663" i="4"/>
  <c r="F663" i="4" s="1"/>
  <c r="E664" i="4"/>
  <c r="F664" i="4" s="1"/>
  <c r="E665" i="4"/>
  <c r="F665" i="4" s="1"/>
  <c r="E666" i="4"/>
  <c r="F666" i="4" s="1"/>
  <c r="E667" i="4"/>
  <c r="F667" i="4" s="1"/>
  <c r="E668" i="4"/>
  <c r="F668" i="4" s="1"/>
  <c r="E669" i="4"/>
  <c r="F669" i="4" s="1"/>
  <c r="E670" i="4"/>
  <c r="F670" i="4" s="1"/>
  <c r="E671" i="4"/>
  <c r="F671" i="4" s="1"/>
  <c r="E672" i="4"/>
  <c r="F672" i="4" s="1"/>
  <c r="E673" i="4"/>
  <c r="F673" i="4" s="1"/>
  <c r="E674" i="4"/>
  <c r="F674" i="4" s="1"/>
  <c r="E675" i="4"/>
  <c r="F675" i="4" s="1"/>
  <c r="E676" i="4"/>
  <c r="F676" i="4" s="1"/>
  <c r="E677" i="4"/>
  <c r="F677" i="4" s="1"/>
  <c r="E678" i="4"/>
  <c r="F678" i="4" s="1"/>
  <c r="E679" i="4"/>
  <c r="F679" i="4" s="1"/>
  <c r="E680" i="4"/>
  <c r="F680" i="4" s="1"/>
  <c r="E681" i="4"/>
  <c r="F681" i="4" s="1"/>
  <c r="E682" i="4"/>
  <c r="F682" i="4" s="1"/>
  <c r="E683" i="4"/>
  <c r="F683" i="4" s="1"/>
  <c r="E684" i="4"/>
  <c r="F684" i="4" s="1"/>
  <c r="E685" i="4"/>
  <c r="F685" i="4" s="1"/>
  <c r="E686" i="4"/>
  <c r="F686" i="4" s="1"/>
  <c r="E687" i="4"/>
  <c r="F687" i="4" s="1"/>
  <c r="E688" i="4"/>
  <c r="F688" i="4" s="1"/>
  <c r="E689" i="4"/>
  <c r="F689" i="4" s="1"/>
  <c r="E690" i="4"/>
  <c r="F690" i="4" s="1"/>
  <c r="E691" i="4"/>
  <c r="F691" i="4" s="1"/>
  <c r="E692" i="4"/>
  <c r="F692" i="4" s="1"/>
  <c r="E693" i="4"/>
  <c r="F693" i="4" s="1"/>
  <c r="E694" i="4"/>
  <c r="F694" i="4" s="1"/>
  <c r="E695" i="4"/>
  <c r="F695" i="4" s="1"/>
  <c r="E696" i="4"/>
  <c r="F696" i="4" s="1"/>
  <c r="E697" i="4"/>
  <c r="F697" i="4" s="1"/>
  <c r="E698" i="4"/>
  <c r="F698" i="4" s="1"/>
  <c r="E699" i="4"/>
  <c r="F699" i="4" s="1"/>
  <c r="E700" i="4"/>
  <c r="F700" i="4" s="1"/>
  <c r="E701" i="4"/>
  <c r="F701" i="4" s="1"/>
  <c r="E702" i="4"/>
  <c r="F702" i="4" s="1"/>
  <c r="E703" i="4"/>
  <c r="F703" i="4" s="1"/>
  <c r="E704" i="4"/>
  <c r="F704" i="4" s="1"/>
  <c r="E705" i="4"/>
  <c r="F705" i="4" s="1"/>
  <c r="E706" i="4"/>
  <c r="F706" i="4" s="1"/>
  <c r="E707" i="4"/>
  <c r="F707" i="4" s="1"/>
  <c r="E708" i="4"/>
  <c r="F708" i="4" s="1"/>
  <c r="E709" i="4"/>
  <c r="F709" i="4" s="1"/>
  <c r="E710" i="4"/>
  <c r="F710" i="4" s="1"/>
  <c r="E711" i="4"/>
  <c r="F711" i="4" s="1"/>
  <c r="E712" i="4"/>
  <c r="F712" i="4" s="1"/>
  <c r="E713" i="4"/>
  <c r="F713" i="4" s="1"/>
  <c r="E714" i="4"/>
  <c r="F714" i="4" s="1"/>
  <c r="E715" i="4"/>
  <c r="F715" i="4" s="1"/>
  <c r="E716" i="4"/>
  <c r="F716" i="4" s="1"/>
  <c r="E717" i="4"/>
  <c r="F717" i="4" s="1"/>
  <c r="E718" i="4"/>
  <c r="F718" i="4" s="1"/>
  <c r="E719" i="4"/>
  <c r="F719" i="4" s="1"/>
  <c r="E720" i="4"/>
  <c r="F720" i="4" s="1"/>
  <c r="E721" i="4"/>
  <c r="F721" i="4" s="1"/>
  <c r="E722" i="4"/>
  <c r="F722" i="4" s="1"/>
  <c r="E723" i="4"/>
  <c r="F723" i="4" s="1"/>
  <c r="E724" i="4"/>
  <c r="F724" i="4" s="1"/>
  <c r="E725" i="4"/>
  <c r="F725" i="4" s="1"/>
  <c r="E726" i="4"/>
  <c r="F726" i="4" s="1"/>
  <c r="E727" i="4"/>
  <c r="F727" i="4" s="1"/>
  <c r="E728" i="4"/>
  <c r="F728" i="4" s="1"/>
  <c r="E729" i="4"/>
  <c r="F729" i="4" s="1"/>
  <c r="E730" i="4"/>
  <c r="F730" i="4" s="1"/>
  <c r="E731" i="4"/>
  <c r="F731" i="4" s="1"/>
  <c r="E732" i="4"/>
  <c r="F732" i="4" s="1"/>
  <c r="E733" i="4"/>
  <c r="F733" i="4" s="1"/>
  <c r="E734" i="4"/>
  <c r="F734" i="4" s="1"/>
  <c r="E735" i="4"/>
  <c r="F735" i="4" s="1"/>
  <c r="E736" i="4"/>
  <c r="F736" i="4" s="1"/>
  <c r="E737" i="4"/>
  <c r="F737" i="4" s="1"/>
  <c r="E738" i="4"/>
  <c r="F738" i="4" s="1"/>
  <c r="E739" i="4"/>
  <c r="F739" i="4" s="1"/>
  <c r="E740" i="4"/>
  <c r="F740" i="4" s="1"/>
  <c r="E741" i="4"/>
  <c r="F741" i="4" s="1"/>
  <c r="E742" i="4"/>
  <c r="F742" i="4" s="1"/>
  <c r="E743" i="4"/>
  <c r="F743" i="4" s="1"/>
  <c r="E744" i="4"/>
  <c r="F744" i="4" s="1"/>
  <c r="E745" i="4"/>
  <c r="F745" i="4" s="1"/>
  <c r="E746" i="4"/>
  <c r="F746" i="4" s="1"/>
  <c r="E747" i="4"/>
  <c r="F747" i="4" s="1"/>
  <c r="E748" i="4"/>
  <c r="F748" i="4" s="1"/>
  <c r="E749" i="4"/>
  <c r="F749" i="4" s="1"/>
  <c r="E750" i="4"/>
  <c r="F750" i="4" s="1"/>
  <c r="E751" i="4"/>
  <c r="F751" i="4" s="1"/>
  <c r="E752" i="4"/>
  <c r="F752" i="4" s="1"/>
  <c r="E753" i="4"/>
  <c r="F753" i="4" s="1"/>
  <c r="E754" i="4"/>
  <c r="F754" i="4" s="1"/>
  <c r="E755" i="4"/>
  <c r="F755" i="4" s="1"/>
  <c r="E756" i="4"/>
  <c r="F756" i="4" s="1"/>
  <c r="E757" i="4"/>
  <c r="F757" i="4" s="1"/>
  <c r="E758" i="4"/>
  <c r="F758" i="4" s="1"/>
  <c r="E759" i="4"/>
  <c r="F759" i="4" s="1"/>
  <c r="E760" i="4"/>
  <c r="F760" i="4" s="1"/>
  <c r="E761" i="4"/>
  <c r="F761" i="4" s="1"/>
  <c r="E762" i="4"/>
  <c r="F762" i="4" s="1"/>
  <c r="E763" i="4"/>
  <c r="F763" i="4" s="1"/>
  <c r="E764" i="4"/>
  <c r="F764" i="4" s="1"/>
  <c r="E765" i="4"/>
  <c r="F765" i="4" s="1"/>
  <c r="E766" i="4"/>
  <c r="F766" i="4" s="1"/>
  <c r="E767" i="4"/>
  <c r="F767" i="4" s="1"/>
  <c r="E768" i="4"/>
  <c r="F768" i="4" s="1"/>
  <c r="E769" i="4"/>
  <c r="F769" i="4" s="1"/>
  <c r="E770" i="4"/>
  <c r="F770" i="4" s="1"/>
  <c r="E771" i="4"/>
  <c r="F771" i="4" s="1"/>
  <c r="E772" i="4"/>
  <c r="F772" i="4" s="1"/>
  <c r="E773" i="4"/>
  <c r="F773" i="4" s="1"/>
  <c r="E774" i="4"/>
  <c r="F774" i="4" s="1"/>
  <c r="E775" i="4"/>
  <c r="F775" i="4" s="1"/>
  <c r="E776" i="4"/>
  <c r="F776" i="4" s="1"/>
  <c r="E777" i="4"/>
  <c r="F777" i="4" s="1"/>
  <c r="E778" i="4"/>
  <c r="F778" i="4" s="1"/>
  <c r="E779" i="4"/>
  <c r="F779" i="4" s="1"/>
  <c r="E780" i="4"/>
  <c r="F780" i="4" s="1"/>
  <c r="E781" i="4"/>
  <c r="F781" i="4" s="1"/>
  <c r="E782" i="4"/>
  <c r="F782" i="4" s="1"/>
  <c r="E783" i="4"/>
  <c r="F783" i="4" s="1"/>
  <c r="E784" i="4"/>
  <c r="F784" i="4" s="1"/>
  <c r="E785" i="4"/>
  <c r="F785" i="4" s="1"/>
  <c r="E786" i="4"/>
  <c r="F786" i="4" s="1"/>
  <c r="E787" i="4"/>
  <c r="F787" i="4" s="1"/>
  <c r="E788" i="4"/>
  <c r="F788" i="4" s="1"/>
  <c r="E789" i="4"/>
  <c r="F789" i="4" s="1"/>
  <c r="E790" i="4"/>
  <c r="F790" i="4" s="1"/>
  <c r="E791" i="4"/>
  <c r="F791" i="4" s="1"/>
  <c r="E792" i="4"/>
  <c r="F792" i="4" s="1"/>
  <c r="E793" i="4"/>
  <c r="F793" i="4" s="1"/>
  <c r="E794" i="4"/>
  <c r="F794" i="4" s="1"/>
  <c r="E795" i="4"/>
  <c r="F795" i="4" s="1"/>
  <c r="E796" i="4"/>
  <c r="F796" i="4" s="1"/>
  <c r="E797" i="4"/>
  <c r="F797" i="4" s="1"/>
  <c r="E798" i="4"/>
  <c r="F798" i="4" s="1"/>
  <c r="E799" i="4"/>
  <c r="F799" i="4" s="1"/>
  <c r="E800" i="4"/>
  <c r="F800" i="4" s="1"/>
  <c r="E801" i="4"/>
  <c r="F801" i="4" s="1"/>
  <c r="E802" i="4"/>
  <c r="F802" i="4" s="1"/>
  <c r="E803" i="4"/>
  <c r="F803" i="4" s="1"/>
  <c r="E804" i="4"/>
  <c r="F804" i="4" s="1"/>
  <c r="E805" i="4"/>
  <c r="F805" i="4" s="1"/>
  <c r="E806" i="4"/>
  <c r="F806" i="4" s="1"/>
  <c r="E807" i="4"/>
  <c r="F807" i="4" s="1"/>
  <c r="E808" i="4"/>
  <c r="F808" i="4" s="1"/>
  <c r="E809" i="4"/>
  <c r="F809" i="4" s="1"/>
  <c r="E810" i="4"/>
  <c r="F810" i="4" s="1"/>
  <c r="E811" i="4"/>
  <c r="F811" i="4" s="1"/>
  <c r="E812" i="4"/>
  <c r="F812" i="4" s="1"/>
  <c r="E813" i="4"/>
  <c r="F813" i="4" s="1"/>
  <c r="E814" i="4"/>
  <c r="F814" i="4" s="1"/>
  <c r="E815" i="4"/>
  <c r="F815" i="4" s="1"/>
  <c r="E816" i="4"/>
  <c r="F816" i="4" s="1"/>
  <c r="E817" i="4"/>
  <c r="F817" i="4" s="1"/>
  <c r="E818" i="4"/>
  <c r="F818" i="4" s="1"/>
  <c r="E819" i="4"/>
  <c r="F819" i="4" s="1"/>
  <c r="E820" i="4"/>
  <c r="F820" i="4" s="1"/>
  <c r="E821" i="4"/>
  <c r="F821" i="4" s="1"/>
  <c r="E822" i="4"/>
  <c r="F822" i="4" s="1"/>
  <c r="E823" i="4"/>
  <c r="F823" i="4" s="1"/>
  <c r="E824" i="4"/>
  <c r="F824" i="4" s="1"/>
  <c r="E825" i="4"/>
  <c r="F825" i="4" s="1"/>
  <c r="E826" i="4"/>
  <c r="F826" i="4" s="1"/>
  <c r="E827" i="4"/>
  <c r="F827" i="4" s="1"/>
  <c r="E828" i="4"/>
  <c r="F828" i="4" s="1"/>
  <c r="E829" i="4"/>
  <c r="F829" i="4" s="1"/>
  <c r="E830" i="4"/>
  <c r="F830" i="4" s="1"/>
  <c r="E831" i="4"/>
  <c r="F831" i="4" s="1"/>
  <c r="E832" i="4"/>
  <c r="F832" i="4" s="1"/>
  <c r="E833" i="4"/>
  <c r="F833" i="4" s="1"/>
  <c r="E834" i="4"/>
  <c r="F834" i="4" s="1"/>
  <c r="E835" i="4"/>
  <c r="F835" i="4" s="1"/>
  <c r="E836" i="4"/>
  <c r="F836" i="4" s="1"/>
  <c r="E837" i="4"/>
  <c r="F837" i="4" s="1"/>
  <c r="E838" i="4"/>
  <c r="F838" i="4" s="1"/>
  <c r="E839" i="4"/>
  <c r="F839" i="4" s="1"/>
  <c r="E840" i="4"/>
  <c r="F840" i="4" s="1"/>
  <c r="E841" i="4"/>
  <c r="F841" i="4" s="1"/>
  <c r="E842" i="4"/>
  <c r="F842" i="4" s="1"/>
  <c r="E843" i="4"/>
  <c r="F843" i="4" s="1"/>
  <c r="E844" i="4"/>
  <c r="F844" i="4" s="1"/>
  <c r="E845" i="4"/>
  <c r="F845" i="4" s="1"/>
  <c r="E846" i="4"/>
  <c r="F846" i="4" s="1"/>
  <c r="E847" i="4"/>
  <c r="F847" i="4" s="1"/>
  <c r="E848" i="4"/>
  <c r="F848" i="4" s="1"/>
  <c r="E849" i="4"/>
  <c r="F849" i="4" s="1"/>
  <c r="E850" i="4"/>
  <c r="F850" i="4" s="1"/>
  <c r="E851" i="4"/>
  <c r="F851" i="4" s="1"/>
  <c r="E852" i="4"/>
  <c r="F852" i="4" s="1"/>
  <c r="E853" i="4"/>
  <c r="F853" i="4" s="1"/>
  <c r="E854" i="4"/>
  <c r="F854" i="4" s="1"/>
  <c r="E855" i="4"/>
  <c r="F855" i="4" s="1"/>
  <c r="E856" i="4"/>
  <c r="F856" i="4" s="1"/>
  <c r="E857" i="4"/>
  <c r="F857" i="4" s="1"/>
  <c r="E858" i="4"/>
  <c r="F858" i="4" s="1"/>
  <c r="E859" i="4"/>
  <c r="F859" i="4" s="1"/>
  <c r="E860" i="4"/>
  <c r="F860" i="4" s="1"/>
  <c r="E861" i="4"/>
  <c r="F861" i="4" s="1"/>
  <c r="E862" i="4"/>
  <c r="F862" i="4" s="1"/>
  <c r="E863" i="4"/>
  <c r="F863" i="4" s="1"/>
  <c r="E864" i="4"/>
  <c r="F864" i="4" s="1"/>
  <c r="E865" i="4"/>
  <c r="F865" i="4" s="1"/>
  <c r="E866" i="4"/>
  <c r="F866" i="4" s="1"/>
  <c r="E867" i="4"/>
  <c r="F867" i="4" s="1"/>
  <c r="E868" i="4"/>
  <c r="F868" i="4" s="1"/>
  <c r="E869" i="4"/>
  <c r="F869" i="4" s="1"/>
  <c r="E870" i="4"/>
  <c r="F870" i="4" s="1"/>
  <c r="E871" i="4"/>
  <c r="F871" i="4" s="1"/>
  <c r="E872" i="4"/>
  <c r="F872" i="4" s="1"/>
  <c r="E873" i="4"/>
  <c r="F873" i="4" s="1"/>
  <c r="E874" i="4"/>
  <c r="F874" i="4" s="1"/>
  <c r="E875" i="4"/>
  <c r="F875" i="4" s="1"/>
  <c r="E876" i="4"/>
  <c r="F876" i="4" s="1"/>
  <c r="E877" i="4"/>
  <c r="F877" i="4" s="1"/>
  <c r="E878" i="4"/>
  <c r="F878" i="4" s="1"/>
  <c r="E879" i="4"/>
  <c r="F879" i="4" s="1"/>
  <c r="E880" i="4"/>
  <c r="F880" i="4" s="1"/>
  <c r="E881" i="4"/>
  <c r="F881" i="4" s="1"/>
  <c r="E882" i="4"/>
  <c r="F882" i="4" s="1"/>
  <c r="E883" i="4"/>
  <c r="F883" i="4" s="1"/>
  <c r="E884" i="4"/>
  <c r="F884" i="4" s="1"/>
  <c r="E885" i="4"/>
  <c r="F885" i="4" s="1"/>
  <c r="E886" i="4"/>
  <c r="F886" i="4" s="1"/>
  <c r="E887" i="4"/>
  <c r="F887" i="4" s="1"/>
  <c r="E888" i="4"/>
  <c r="F888" i="4" s="1"/>
  <c r="E889" i="4"/>
  <c r="F889" i="4" s="1"/>
  <c r="E890" i="4"/>
  <c r="F890" i="4" s="1"/>
  <c r="E891" i="4"/>
  <c r="F891" i="4" s="1"/>
  <c r="E892" i="4"/>
  <c r="F892" i="4" s="1"/>
  <c r="E893" i="4"/>
  <c r="F893" i="4" s="1"/>
  <c r="E894" i="4"/>
  <c r="F894" i="4" s="1"/>
  <c r="E895" i="4"/>
  <c r="F895" i="4" s="1"/>
  <c r="E896" i="4"/>
  <c r="F896" i="4" s="1"/>
  <c r="E897" i="4"/>
  <c r="F897" i="4" s="1"/>
  <c r="E898" i="4"/>
  <c r="F898" i="4" s="1"/>
  <c r="E899" i="4"/>
  <c r="F899" i="4" s="1"/>
  <c r="E900" i="4"/>
  <c r="F900" i="4" s="1"/>
  <c r="E901" i="4"/>
  <c r="F901" i="4" s="1"/>
  <c r="E902" i="4"/>
  <c r="F902" i="4" s="1"/>
  <c r="E903" i="4"/>
  <c r="F903" i="4" s="1"/>
  <c r="E904" i="4"/>
  <c r="F904" i="4" s="1"/>
  <c r="E905" i="4"/>
  <c r="F905" i="4" s="1"/>
  <c r="E906" i="4"/>
  <c r="F906" i="4" s="1"/>
  <c r="E907" i="4"/>
  <c r="F907" i="4" s="1"/>
  <c r="E908" i="4"/>
  <c r="F908" i="4" s="1"/>
  <c r="E909" i="4"/>
  <c r="F909" i="4" s="1"/>
  <c r="E910" i="4"/>
  <c r="F910" i="4" s="1"/>
  <c r="E911" i="4"/>
  <c r="F911" i="4" s="1"/>
  <c r="E912" i="4"/>
  <c r="F912" i="4" s="1"/>
  <c r="E913" i="4"/>
  <c r="F913" i="4" s="1"/>
  <c r="E914" i="4"/>
  <c r="F914" i="4" s="1"/>
  <c r="E915" i="4"/>
  <c r="F915" i="4" s="1"/>
  <c r="E916" i="4"/>
  <c r="F916" i="4" s="1"/>
  <c r="E917" i="4"/>
  <c r="F917" i="4" s="1"/>
  <c r="E918" i="4"/>
  <c r="F918" i="4" s="1"/>
  <c r="E919" i="4"/>
  <c r="F919" i="4" s="1"/>
  <c r="E920" i="4"/>
  <c r="F920" i="4" s="1"/>
  <c r="E921" i="4"/>
  <c r="F921" i="4" s="1"/>
  <c r="E922" i="4"/>
  <c r="F922" i="4" s="1"/>
  <c r="E923" i="4"/>
  <c r="F923" i="4" s="1"/>
  <c r="E924" i="4"/>
  <c r="F924" i="4" s="1"/>
  <c r="E925" i="4"/>
  <c r="F925" i="4" s="1"/>
  <c r="E926" i="4"/>
  <c r="F926" i="4" s="1"/>
  <c r="E927" i="4"/>
  <c r="F927" i="4" s="1"/>
  <c r="E928" i="4"/>
  <c r="F928" i="4" s="1"/>
  <c r="E929" i="4"/>
  <c r="F929" i="4" s="1"/>
  <c r="E930" i="4"/>
  <c r="F930" i="4" s="1"/>
  <c r="E931" i="4"/>
  <c r="F931" i="4" s="1"/>
  <c r="E932" i="4"/>
  <c r="F932" i="4" s="1"/>
  <c r="E933" i="4"/>
  <c r="F933" i="4" s="1"/>
  <c r="E934" i="4"/>
  <c r="F934" i="4" s="1"/>
  <c r="E935" i="4"/>
  <c r="F935" i="4" s="1"/>
  <c r="E936" i="4"/>
  <c r="F936" i="4" s="1"/>
  <c r="E937" i="4"/>
  <c r="F937" i="4" s="1"/>
  <c r="E938" i="4"/>
  <c r="F938" i="4" s="1"/>
  <c r="E939" i="4"/>
  <c r="F939" i="4" s="1"/>
  <c r="E940" i="4"/>
  <c r="F940" i="4" s="1"/>
  <c r="E941" i="4"/>
  <c r="F941" i="4" s="1"/>
  <c r="E942" i="4"/>
  <c r="F942" i="4" s="1"/>
  <c r="E943" i="4"/>
  <c r="F943" i="4" s="1"/>
  <c r="E944" i="4"/>
  <c r="F944" i="4" s="1"/>
  <c r="E945" i="4"/>
  <c r="F945" i="4" s="1"/>
  <c r="E946" i="4"/>
  <c r="F946" i="4" s="1"/>
  <c r="E947" i="4"/>
  <c r="F947" i="4" s="1"/>
  <c r="E948" i="4"/>
  <c r="F948" i="4" s="1"/>
  <c r="E949" i="4"/>
  <c r="F949" i="4" s="1"/>
  <c r="E950" i="4"/>
  <c r="F950" i="4" s="1"/>
  <c r="E951" i="4"/>
  <c r="F951" i="4" s="1"/>
  <c r="E952" i="4"/>
  <c r="F952" i="4" s="1"/>
  <c r="E953" i="4"/>
  <c r="F953" i="4" s="1"/>
  <c r="E954" i="4"/>
  <c r="F954" i="4" s="1"/>
  <c r="E955" i="4"/>
  <c r="F955" i="4" s="1"/>
  <c r="E956" i="4"/>
  <c r="F956" i="4" s="1"/>
  <c r="E957" i="4"/>
  <c r="F957" i="4" s="1"/>
  <c r="E958" i="4"/>
  <c r="F958" i="4" s="1"/>
  <c r="E959" i="4"/>
  <c r="F959" i="4" s="1"/>
  <c r="E960" i="4"/>
  <c r="F960" i="4" s="1"/>
  <c r="E961" i="4"/>
  <c r="F961" i="4" s="1"/>
  <c r="E962" i="4"/>
  <c r="F962" i="4" s="1"/>
  <c r="E963" i="4"/>
  <c r="F963" i="4" s="1"/>
  <c r="E964" i="4"/>
  <c r="F964" i="4" s="1"/>
  <c r="E965" i="4"/>
  <c r="F965" i="4" s="1"/>
  <c r="E966" i="4"/>
  <c r="F966" i="4" s="1"/>
  <c r="E967" i="4"/>
  <c r="F967" i="4" s="1"/>
  <c r="E968" i="4"/>
  <c r="F968" i="4" s="1"/>
  <c r="E969" i="4"/>
  <c r="F969" i="4" s="1"/>
  <c r="E970" i="4"/>
  <c r="F970" i="4" s="1"/>
  <c r="E971" i="4"/>
  <c r="F971" i="4" s="1"/>
  <c r="E972" i="4"/>
  <c r="F972" i="4" s="1"/>
  <c r="E973" i="4"/>
  <c r="F973" i="4" s="1"/>
  <c r="E974" i="4"/>
  <c r="F974" i="4" s="1"/>
  <c r="E975" i="4"/>
  <c r="F975" i="4" s="1"/>
  <c r="E976" i="4"/>
  <c r="F976" i="4" s="1"/>
  <c r="E977" i="4"/>
  <c r="F977" i="4" s="1"/>
  <c r="E978" i="4"/>
  <c r="F978" i="4" s="1"/>
  <c r="E979" i="4"/>
  <c r="F979" i="4" s="1"/>
  <c r="E980" i="4"/>
  <c r="F980" i="4" s="1"/>
  <c r="E981" i="4"/>
  <c r="F981" i="4" s="1"/>
  <c r="E982" i="4"/>
  <c r="F982" i="4" s="1"/>
  <c r="E983" i="4"/>
  <c r="F983" i="4" s="1"/>
  <c r="E984" i="4"/>
  <c r="F984" i="4" s="1"/>
  <c r="E985" i="4"/>
  <c r="F985" i="4" s="1"/>
  <c r="E986" i="4"/>
  <c r="F986" i="4" s="1"/>
  <c r="E987" i="4"/>
  <c r="F987" i="4" s="1"/>
  <c r="E988" i="4"/>
  <c r="F988" i="4" s="1"/>
  <c r="E989" i="4"/>
  <c r="F989" i="4" s="1"/>
  <c r="E990" i="4"/>
  <c r="F990" i="4" s="1"/>
  <c r="E991" i="4"/>
  <c r="F991" i="4" s="1"/>
  <c r="E992" i="4"/>
  <c r="F992" i="4" s="1"/>
  <c r="E993" i="4"/>
  <c r="F993" i="4" s="1"/>
  <c r="E994" i="4"/>
  <c r="F994" i="4" s="1"/>
  <c r="E995" i="4"/>
  <c r="F995" i="4" s="1"/>
  <c r="E996" i="4"/>
  <c r="F996" i="4" s="1"/>
  <c r="E997" i="4"/>
  <c r="F997" i="4" s="1"/>
  <c r="E998" i="4"/>
  <c r="F998" i="4" s="1"/>
  <c r="E999" i="4"/>
  <c r="F999" i="4" s="1"/>
  <c r="E1000" i="4"/>
  <c r="F1000" i="4" s="1"/>
  <c r="E1001" i="4"/>
  <c r="F1001" i="4" s="1"/>
  <c r="E1002" i="4"/>
  <c r="F1002" i="4" s="1"/>
  <c r="E1003" i="4"/>
  <c r="F1003" i="4" s="1"/>
  <c r="E1004" i="4"/>
  <c r="F1004" i="4" s="1"/>
  <c r="E1005" i="4"/>
  <c r="F1005" i="4" s="1"/>
  <c r="E1006" i="4"/>
  <c r="F1006" i="4" s="1"/>
  <c r="E1007" i="4"/>
  <c r="F1007" i="4" s="1"/>
  <c r="E1008" i="4"/>
  <c r="F1008" i="4" s="1"/>
  <c r="E1009" i="4"/>
  <c r="F1009" i="4" s="1"/>
  <c r="E1010" i="4"/>
  <c r="F1010" i="4" s="1"/>
  <c r="E1011" i="4"/>
  <c r="F1011" i="4" s="1"/>
  <c r="E1012" i="4"/>
  <c r="F1012" i="4" s="1"/>
  <c r="E1013" i="4"/>
  <c r="F1013" i="4" s="1"/>
  <c r="E1014" i="4"/>
  <c r="F1014" i="4" s="1"/>
  <c r="E1015" i="4"/>
  <c r="F1015" i="4" s="1"/>
  <c r="E1016" i="4"/>
  <c r="F1016" i="4" s="1"/>
  <c r="E1017" i="4"/>
  <c r="F1017" i="4" s="1"/>
  <c r="E1018" i="4"/>
  <c r="F1018" i="4" s="1"/>
  <c r="E1019" i="4"/>
  <c r="F1019" i="4" s="1"/>
  <c r="E1020" i="4"/>
  <c r="F1020" i="4" s="1"/>
  <c r="E1021" i="4"/>
  <c r="F1021" i="4" s="1"/>
  <c r="E1022" i="4"/>
  <c r="F1022" i="4" s="1"/>
  <c r="E1023" i="4"/>
  <c r="F1023" i="4" s="1"/>
  <c r="E1024" i="4"/>
  <c r="F1024" i="4" s="1"/>
  <c r="E1025" i="4"/>
  <c r="F1025" i="4" s="1"/>
  <c r="E1026" i="4"/>
  <c r="F1026" i="4" s="1"/>
  <c r="E1027" i="4"/>
  <c r="F1027" i="4" s="1"/>
  <c r="E1028" i="4"/>
  <c r="F1028" i="4" s="1"/>
  <c r="E1029" i="4"/>
  <c r="F1029" i="4" s="1"/>
  <c r="E1030" i="4"/>
  <c r="F1030" i="4" s="1"/>
  <c r="E1031" i="4"/>
  <c r="F1031" i="4" s="1"/>
  <c r="E1032" i="4"/>
  <c r="F1032" i="4" s="1"/>
  <c r="E1033" i="4"/>
  <c r="F1033" i="4" s="1"/>
  <c r="E1034" i="4"/>
  <c r="F1034" i="4" s="1"/>
  <c r="E1035" i="4"/>
  <c r="F1035" i="4" s="1"/>
  <c r="E1036" i="4"/>
  <c r="F1036" i="4" s="1"/>
  <c r="E1037" i="4"/>
  <c r="F1037" i="4" s="1"/>
  <c r="E1038" i="4"/>
  <c r="F1038" i="4" s="1"/>
  <c r="E1039" i="4"/>
  <c r="F1039" i="4" s="1"/>
  <c r="E1040" i="4"/>
  <c r="F1040" i="4" s="1"/>
  <c r="E1041" i="4"/>
  <c r="F1041" i="4" s="1"/>
  <c r="E1042" i="4"/>
  <c r="F1042" i="4" s="1"/>
  <c r="E1043" i="4"/>
  <c r="F1043" i="4" s="1"/>
  <c r="E1044" i="4"/>
  <c r="F1044" i="4" s="1"/>
  <c r="E1045" i="4"/>
  <c r="F1045" i="4" s="1"/>
  <c r="E1046" i="4"/>
  <c r="F1046" i="4" s="1"/>
  <c r="E1047" i="4"/>
  <c r="F1047" i="4" s="1"/>
  <c r="E1048" i="4"/>
  <c r="F1048" i="4" s="1"/>
  <c r="E1049" i="4"/>
  <c r="F1049" i="4" s="1"/>
  <c r="E1050" i="4"/>
  <c r="F1050" i="4" s="1"/>
  <c r="E1051" i="4"/>
  <c r="F1051" i="4" s="1"/>
  <c r="E1052" i="4"/>
  <c r="F1052" i="4" s="1"/>
  <c r="E1053" i="4"/>
  <c r="F1053" i="4" s="1"/>
  <c r="E1054" i="4"/>
  <c r="F1054" i="4" s="1"/>
  <c r="E1055" i="4"/>
  <c r="F1055" i="4" s="1"/>
  <c r="E1056" i="4"/>
  <c r="F1056" i="4" s="1"/>
  <c r="E1057" i="4"/>
  <c r="F1057" i="4" s="1"/>
  <c r="E1058" i="4"/>
  <c r="F1058" i="4" s="1"/>
  <c r="E1059" i="4"/>
  <c r="F1059" i="4" s="1"/>
  <c r="E1060" i="4"/>
  <c r="F1060" i="4" s="1"/>
  <c r="E1061" i="4"/>
  <c r="F1061" i="4" s="1"/>
  <c r="E1062" i="4"/>
  <c r="F1062" i="4" s="1"/>
  <c r="E1063" i="4"/>
  <c r="F1063" i="4" s="1"/>
  <c r="E1064" i="4"/>
  <c r="F1064" i="4" s="1"/>
  <c r="E1065" i="4"/>
  <c r="F1065" i="4" s="1"/>
  <c r="E1066" i="4"/>
  <c r="F1066" i="4" s="1"/>
  <c r="E1067" i="4"/>
  <c r="F1067" i="4" s="1"/>
  <c r="E1068" i="4"/>
  <c r="F1068" i="4" s="1"/>
  <c r="E1069" i="4"/>
  <c r="F1069" i="4" s="1"/>
  <c r="E1070" i="4"/>
  <c r="F1070" i="4" s="1"/>
  <c r="E1071" i="4"/>
  <c r="F1071" i="4" s="1"/>
  <c r="E1072" i="4"/>
  <c r="F1072" i="4" s="1"/>
  <c r="E1073" i="4"/>
  <c r="F1073" i="4" s="1"/>
  <c r="E1074" i="4"/>
  <c r="F1074" i="4" s="1"/>
  <c r="E1075" i="4"/>
  <c r="F1075" i="4" s="1"/>
  <c r="E1076" i="4"/>
  <c r="F1076" i="4" s="1"/>
  <c r="E1077" i="4"/>
  <c r="F1077" i="4" s="1"/>
  <c r="E1078" i="4"/>
  <c r="F1078" i="4" s="1"/>
  <c r="E1079" i="4"/>
  <c r="F1079" i="4" s="1"/>
  <c r="E1080" i="4"/>
  <c r="F1080" i="4" s="1"/>
  <c r="E1081" i="4"/>
  <c r="F1081" i="4" s="1"/>
  <c r="E1082" i="4"/>
  <c r="F1082" i="4" s="1"/>
  <c r="E1083" i="4"/>
  <c r="F1083" i="4" s="1"/>
  <c r="E1084" i="4"/>
  <c r="F1084" i="4" s="1"/>
  <c r="E1085" i="4"/>
  <c r="F1085" i="4" s="1"/>
  <c r="E1086" i="4"/>
  <c r="F1086" i="4" s="1"/>
  <c r="E1087" i="4"/>
  <c r="F1087" i="4" s="1"/>
  <c r="E1088" i="4"/>
  <c r="F1088" i="4" s="1"/>
  <c r="E1089" i="4"/>
  <c r="F1089" i="4" s="1"/>
  <c r="E1090" i="4"/>
  <c r="F1090" i="4" s="1"/>
  <c r="E1091" i="4"/>
  <c r="F1091" i="4" s="1"/>
  <c r="E1092" i="4"/>
  <c r="F1092" i="4" s="1"/>
  <c r="E1093" i="4"/>
  <c r="F1093" i="4" s="1"/>
  <c r="E1094" i="4"/>
  <c r="F1094" i="4" s="1"/>
  <c r="E1095" i="4"/>
  <c r="F1095" i="4" s="1"/>
  <c r="E1096" i="4"/>
  <c r="F1096" i="4" s="1"/>
  <c r="E1097" i="4"/>
  <c r="F1097" i="4" s="1"/>
  <c r="E1098" i="4"/>
  <c r="F1098" i="4" s="1"/>
  <c r="E1099" i="4"/>
  <c r="F1099" i="4" s="1"/>
  <c r="E1100" i="4"/>
  <c r="F1100" i="4" s="1"/>
  <c r="E1101" i="4"/>
  <c r="F1101" i="4" s="1"/>
  <c r="E1102" i="4"/>
  <c r="F1102" i="4" s="1"/>
  <c r="E1103" i="4"/>
  <c r="F1103" i="4" s="1"/>
  <c r="E1104" i="4"/>
  <c r="F1104" i="4" s="1"/>
  <c r="E1105" i="4"/>
  <c r="F1105" i="4" s="1"/>
  <c r="E1106" i="4"/>
  <c r="F1106" i="4" s="1"/>
  <c r="E1107" i="4"/>
  <c r="F1107" i="4" s="1"/>
  <c r="E1108" i="4"/>
  <c r="F1108" i="4" s="1"/>
  <c r="E1109" i="4"/>
  <c r="F1109" i="4" s="1"/>
  <c r="E1110" i="4"/>
  <c r="F1110" i="4" s="1"/>
  <c r="E1111" i="4"/>
  <c r="F1111" i="4" s="1"/>
  <c r="E1112" i="4"/>
  <c r="F1112" i="4" s="1"/>
  <c r="E1113" i="4"/>
  <c r="F1113" i="4" s="1"/>
  <c r="E1114" i="4"/>
  <c r="F1114" i="4" s="1"/>
  <c r="E1115" i="4"/>
  <c r="F1115" i="4" s="1"/>
  <c r="E1116" i="4"/>
  <c r="F1116" i="4" s="1"/>
  <c r="E1117" i="4"/>
  <c r="F1117" i="4" s="1"/>
  <c r="E1118" i="4"/>
  <c r="F1118" i="4" s="1"/>
  <c r="E1119" i="4"/>
  <c r="F1119" i="4" s="1"/>
  <c r="E1120" i="4"/>
  <c r="F1120" i="4" s="1"/>
  <c r="E1121" i="4"/>
  <c r="F1121" i="4" s="1"/>
  <c r="E1122" i="4"/>
  <c r="F1122" i="4" s="1"/>
  <c r="E1123" i="4"/>
  <c r="F1123" i="4" s="1"/>
  <c r="E1124" i="4"/>
  <c r="F1124" i="4" s="1"/>
  <c r="E1125" i="4"/>
  <c r="F1125" i="4" s="1"/>
  <c r="E1126" i="4"/>
  <c r="F1126" i="4" s="1"/>
  <c r="E1127" i="4"/>
  <c r="F1127" i="4" s="1"/>
  <c r="E1128" i="4"/>
  <c r="F1128" i="4" s="1"/>
  <c r="E1129" i="4"/>
  <c r="F1129" i="4" s="1"/>
  <c r="E1130" i="4"/>
  <c r="F1130" i="4" s="1"/>
  <c r="E1131" i="4"/>
  <c r="F1131" i="4" s="1"/>
  <c r="E1132" i="4"/>
  <c r="F1132" i="4" s="1"/>
  <c r="E1133" i="4"/>
  <c r="F1133" i="4" s="1"/>
  <c r="E1134" i="4"/>
  <c r="F1134" i="4" s="1"/>
  <c r="E1135" i="4"/>
  <c r="F1135" i="4" s="1"/>
  <c r="E1136" i="4"/>
  <c r="F1136" i="4" s="1"/>
  <c r="E1137" i="4"/>
  <c r="F1137" i="4" s="1"/>
  <c r="E1138" i="4"/>
  <c r="F1138" i="4" s="1"/>
  <c r="E1139" i="4"/>
  <c r="F1139" i="4" s="1"/>
  <c r="E1140" i="4"/>
  <c r="F1140" i="4" s="1"/>
  <c r="E1141" i="4"/>
  <c r="F1141" i="4" s="1"/>
  <c r="E1142" i="4"/>
  <c r="F1142" i="4" s="1"/>
  <c r="E1143" i="4"/>
  <c r="F1143" i="4" s="1"/>
  <c r="E1144" i="4"/>
  <c r="F1144" i="4" s="1"/>
  <c r="E1145" i="4"/>
  <c r="F1145" i="4" s="1"/>
  <c r="E1146" i="4"/>
  <c r="F1146" i="4" s="1"/>
  <c r="E1147" i="4"/>
  <c r="F1147" i="4" s="1"/>
  <c r="E1148" i="4"/>
  <c r="F1148" i="4" s="1"/>
  <c r="E1149" i="4"/>
  <c r="F1149" i="4" s="1"/>
  <c r="E1150" i="4"/>
  <c r="F1150" i="4" s="1"/>
  <c r="E1151" i="4"/>
  <c r="F1151" i="4" s="1"/>
  <c r="E1152" i="4"/>
  <c r="F1152" i="4" s="1"/>
  <c r="E1153" i="4"/>
  <c r="F1153" i="4" s="1"/>
  <c r="E1154" i="4"/>
  <c r="F1154" i="4" s="1"/>
  <c r="E1155" i="4"/>
  <c r="F1155" i="4" s="1"/>
  <c r="E1156" i="4"/>
  <c r="F1156" i="4" s="1"/>
  <c r="E1157" i="4"/>
  <c r="F1157" i="4" s="1"/>
  <c r="E1158" i="4"/>
  <c r="F1158" i="4" s="1"/>
  <c r="E1159" i="4"/>
  <c r="F1159" i="4" s="1"/>
  <c r="E1160" i="4"/>
  <c r="F1160" i="4" s="1"/>
  <c r="E1161" i="4"/>
  <c r="F1161" i="4" s="1"/>
  <c r="E1162" i="4"/>
  <c r="F1162" i="4" s="1"/>
  <c r="E1163" i="4"/>
  <c r="F1163" i="4" s="1"/>
  <c r="E1164" i="4"/>
  <c r="F1164" i="4" s="1"/>
  <c r="E1165" i="4"/>
  <c r="F1165" i="4" s="1"/>
  <c r="E1166" i="4"/>
  <c r="F1166" i="4" s="1"/>
  <c r="E1167" i="4"/>
  <c r="F1167" i="4" s="1"/>
  <c r="E1168" i="4"/>
  <c r="F1168" i="4" s="1"/>
  <c r="E1169" i="4"/>
  <c r="F1169" i="4" s="1"/>
  <c r="E1170" i="4"/>
  <c r="F1170" i="4" s="1"/>
  <c r="E1171" i="4"/>
  <c r="F1171" i="4" s="1"/>
  <c r="E1172" i="4"/>
  <c r="F1172" i="4" s="1"/>
  <c r="E1173" i="4"/>
  <c r="F1173" i="4" s="1"/>
  <c r="E1174" i="4"/>
  <c r="F1174" i="4" s="1"/>
  <c r="E1175" i="4"/>
  <c r="F1175" i="4" s="1"/>
  <c r="E1176" i="4"/>
  <c r="F1176" i="4" s="1"/>
  <c r="E1177" i="4"/>
  <c r="F1177" i="4" s="1"/>
  <c r="E1178" i="4"/>
  <c r="F1178" i="4" s="1"/>
  <c r="E1179" i="4"/>
  <c r="F1179" i="4" s="1"/>
  <c r="E1180" i="4"/>
  <c r="F1180" i="4" s="1"/>
  <c r="E1181" i="4"/>
  <c r="F1181" i="4" s="1"/>
  <c r="E1182" i="4"/>
  <c r="F1182" i="4" s="1"/>
  <c r="E1183" i="4"/>
  <c r="F1183" i="4" s="1"/>
  <c r="E1184" i="4"/>
  <c r="F1184" i="4" s="1"/>
  <c r="E1185" i="4"/>
  <c r="F1185" i="4" s="1"/>
  <c r="E1186" i="4"/>
  <c r="F1186" i="4" s="1"/>
  <c r="E1187" i="4"/>
  <c r="F1187" i="4" s="1"/>
  <c r="E1188" i="4"/>
  <c r="F1188" i="4" s="1"/>
  <c r="E1189" i="4"/>
  <c r="F1189" i="4" s="1"/>
  <c r="E1190" i="4"/>
  <c r="F1190" i="4" s="1"/>
  <c r="E1191" i="4"/>
  <c r="F1191" i="4" s="1"/>
  <c r="E1192" i="4"/>
  <c r="F1192" i="4" s="1"/>
  <c r="E1193" i="4"/>
  <c r="F1193" i="4" s="1"/>
  <c r="E1194" i="4"/>
  <c r="F1194" i="4" s="1"/>
  <c r="E1195" i="4"/>
  <c r="F1195" i="4" s="1"/>
  <c r="E1196" i="4"/>
  <c r="F1196" i="4" s="1"/>
  <c r="E1197" i="4"/>
  <c r="F1197" i="4" s="1"/>
  <c r="E1198" i="4"/>
  <c r="F1198" i="4" s="1"/>
  <c r="E1199" i="4"/>
  <c r="F1199" i="4" s="1"/>
  <c r="E1200" i="4"/>
  <c r="F1200" i="4" s="1"/>
  <c r="E1201" i="4"/>
  <c r="F1201" i="4" s="1"/>
  <c r="E1202" i="4"/>
  <c r="F1202" i="4" s="1"/>
  <c r="E1203" i="4"/>
  <c r="F1203" i="4" s="1"/>
  <c r="E1204" i="4"/>
  <c r="F1204" i="4" s="1"/>
  <c r="E1205" i="4"/>
  <c r="F1205" i="4" s="1"/>
  <c r="E1206" i="4"/>
  <c r="F1206" i="4" s="1"/>
  <c r="E1207" i="4"/>
  <c r="F1207" i="4" s="1"/>
  <c r="E1208" i="4"/>
  <c r="F1208" i="4" s="1"/>
  <c r="E1209" i="4"/>
  <c r="F1209" i="4" s="1"/>
  <c r="E1210" i="4"/>
  <c r="F1210" i="4" s="1"/>
  <c r="E1211" i="4"/>
  <c r="F1211" i="4" s="1"/>
  <c r="E1212" i="4"/>
  <c r="F1212" i="4" s="1"/>
  <c r="E1213" i="4"/>
  <c r="F1213" i="4" s="1"/>
  <c r="E1214" i="4"/>
  <c r="F1214" i="4" s="1"/>
  <c r="E1215" i="4"/>
  <c r="F1215" i="4" s="1"/>
  <c r="E1216" i="4"/>
  <c r="F1216" i="4" s="1"/>
  <c r="E1217" i="4"/>
  <c r="F1217" i="4" s="1"/>
  <c r="E1218" i="4"/>
  <c r="F1218" i="4" s="1"/>
  <c r="E1219" i="4"/>
  <c r="F1219" i="4" s="1"/>
  <c r="E1220" i="4"/>
  <c r="F1220" i="4" s="1"/>
  <c r="E1221" i="4"/>
  <c r="F1221" i="4" s="1"/>
  <c r="E1222" i="4"/>
  <c r="F1222" i="4" s="1"/>
  <c r="E1223" i="4"/>
  <c r="F1223" i="4" s="1"/>
  <c r="E1224" i="4"/>
  <c r="F1224" i="4" s="1"/>
  <c r="E1225" i="4"/>
  <c r="F1225" i="4" s="1"/>
  <c r="E1226" i="4"/>
  <c r="F1226" i="4" s="1"/>
  <c r="E1227" i="4"/>
  <c r="F1227" i="4" s="1"/>
  <c r="E1228" i="4"/>
  <c r="F1228" i="4" s="1"/>
  <c r="E1229" i="4"/>
  <c r="F1229" i="4" s="1"/>
  <c r="E1230" i="4"/>
  <c r="F1230" i="4" s="1"/>
  <c r="E1231" i="4"/>
  <c r="F1231" i="4" s="1"/>
  <c r="E1232" i="4"/>
  <c r="F1232" i="4" s="1"/>
  <c r="E1233" i="4"/>
  <c r="F1233" i="4" s="1"/>
  <c r="E1234" i="4"/>
  <c r="F1234" i="4" s="1"/>
  <c r="E1235" i="4"/>
  <c r="F1235" i="4" s="1"/>
  <c r="E1236" i="4"/>
  <c r="F1236" i="4" s="1"/>
  <c r="E1237" i="4"/>
  <c r="F1237" i="4" s="1"/>
  <c r="E1238" i="4"/>
  <c r="F1238" i="4" s="1"/>
  <c r="E1239" i="4"/>
  <c r="F1239" i="4" s="1"/>
  <c r="E1240" i="4"/>
  <c r="F1240" i="4" s="1"/>
  <c r="E1241" i="4"/>
  <c r="F1241" i="4" s="1"/>
  <c r="E1242" i="4"/>
  <c r="F1242" i="4" s="1"/>
  <c r="E1243" i="4"/>
  <c r="F1243" i="4" s="1"/>
  <c r="E1244" i="4"/>
  <c r="F1244" i="4" s="1"/>
  <c r="E1245" i="4"/>
  <c r="F1245" i="4" s="1"/>
  <c r="E1246" i="4"/>
  <c r="F1246" i="4" s="1"/>
  <c r="E1247" i="4"/>
  <c r="F1247" i="4" s="1"/>
  <c r="E1248" i="4"/>
  <c r="F1248" i="4" s="1"/>
  <c r="E1249" i="4"/>
  <c r="F1249" i="4" s="1"/>
  <c r="E1250" i="4"/>
  <c r="F1250" i="4" s="1"/>
  <c r="E1251" i="4"/>
  <c r="F1251" i="4" s="1"/>
  <c r="E1252" i="4"/>
  <c r="F1252" i="4" s="1"/>
  <c r="E1253" i="4"/>
  <c r="F1253" i="4" s="1"/>
  <c r="E1254" i="4"/>
  <c r="F1254" i="4" s="1"/>
  <c r="E1255" i="4"/>
  <c r="F1255" i="4" s="1"/>
  <c r="E1256" i="4"/>
  <c r="F1256" i="4" s="1"/>
  <c r="E1257" i="4"/>
  <c r="F1257" i="4" s="1"/>
  <c r="E1258" i="4"/>
  <c r="F1258" i="4" s="1"/>
  <c r="E1259" i="4"/>
  <c r="F1259" i="4" s="1"/>
  <c r="E1260" i="4"/>
  <c r="F1260" i="4" s="1"/>
  <c r="E1261" i="4"/>
  <c r="F1261" i="4" s="1"/>
  <c r="E1262" i="4"/>
  <c r="F1262" i="4" s="1"/>
  <c r="E1263" i="4"/>
  <c r="F1263" i="4" s="1"/>
  <c r="E1264" i="4"/>
  <c r="F1264" i="4" s="1"/>
  <c r="E1265" i="4"/>
  <c r="F1265" i="4" s="1"/>
  <c r="E1266" i="4"/>
  <c r="F1266" i="4" s="1"/>
  <c r="E1267" i="4"/>
  <c r="F1267" i="4" s="1"/>
  <c r="E1268" i="4"/>
  <c r="F1268" i="4" s="1"/>
  <c r="E1269" i="4"/>
  <c r="F1269" i="4" s="1"/>
  <c r="E1270" i="4"/>
  <c r="F1270" i="4" s="1"/>
  <c r="E1271" i="4"/>
  <c r="F1271" i="4" s="1"/>
  <c r="E1272" i="4"/>
  <c r="F1272" i="4" s="1"/>
  <c r="E1273" i="4"/>
  <c r="F1273" i="4" s="1"/>
  <c r="E1274" i="4"/>
  <c r="F1274" i="4" s="1"/>
  <c r="E1275" i="4"/>
  <c r="F1275" i="4" s="1"/>
  <c r="E1276" i="4"/>
  <c r="F1276" i="4" s="1"/>
  <c r="E1277" i="4"/>
  <c r="F1277" i="4" s="1"/>
  <c r="E1278" i="4"/>
  <c r="F1278" i="4" s="1"/>
  <c r="E1279" i="4"/>
  <c r="F1279" i="4" s="1"/>
  <c r="E1280" i="4"/>
  <c r="F1280" i="4" s="1"/>
  <c r="E1281" i="4"/>
  <c r="F1281" i="4" s="1"/>
  <c r="E1282" i="4"/>
  <c r="F1282" i="4" s="1"/>
  <c r="E1283" i="4"/>
  <c r="F1283" i="4" s="1"/>
  <c r="E1284" i="4"/>
  <c r="F1284" i="4" s="1"/>
  <c r="E1285" i="4"/>
  <c r="F1285" i="4" s="1"/>
  <c r="E1286" i="4"/>
  <c r="F1286" i="4" s="1"/>
  <c r="E1287" i="4"/>
  <c r="F1287" i="4" s="1"/>
  <c r="E1288" i="4"/>
  <c r="F1288" i="4" s="1"/>
  <c r="E1289" i="4"/>
  <c r="F1289" i="4" s="1"/>
  <c r="E1290" i="4"/>
  <c r="F1290" i="4" s="1"/>
  <c r="E1291" i="4"/>
  <c r="F1291" i="4" s="1"/>
  <c r="E1292" i="4"/>
  <c r="F1292" i="4" s="1"/>
  <c r="E1293" i="4"/>
  <c r="F1293" i="4" s="1"/>
  <c r="E1294" i="4"/>
  <c r="F1294" i="4" s="1"/>
  <c r="E1295" i="4"/>
  <c r="F1295" i="4" s="1"/>
  <c r="E1296" i="4"/>
  <c r="F1296" i="4" s="1"/>
  <c r="E1297" i="4"/>
  <c r="F1297" i="4" s="1"/>
  <c r="E1298" i="4"/>
  <c r="F1298" i="4" s="1"/>
  <c r="E1299" i="4"/>
  <c r="F1299" i="4" s="1"/>
  <c r="E1300" i="4"/>
  <c r="F1300" i="4" s="1"/>
  <c r="E1301" i="4"/>
  <c r="F1301" i="4" s="1"/>
  <c r="E1302" i="4"/>
  <c r="F1302" i="4" s="1"/>
  <c r="E1303" i="4"/>
  <c r="F1303" i="4" s="1"/>
  <c r="E1304" i="4"/>
  <c r="F1304" i="4" s="1"/>
  <c r="E1305" i="4"/>
  <c r="F1305" i="4" s="1"/>
  <c r="E1306" i="4"/>
  <c r="F1306" i="4" s="1"/>
  <c r="E1307" i="4"/>
  <c r="F1307" i="4" s="1"/>
  <c r="E1308" i="4"/>
  <c r="F1308" i="4" s="1"/>
  <c r="E1309" i="4"/>
  <c r="F1309" i="4" s="1"/>
  <c r="E1310" i="4"/>
  <c r="F1310" i="4" s="1"/>
  <c r="E1311" i="4"/>
  <c r="F1311" i="4" s="1"/>
  <c r="E1312" i="4"/>
  <c r="F1312" i="4" s="1"/>
  <c r="E1313" i="4"/>
  <c r="F1313" i="4" s="1"/>
  <c r="E1314" i="4"/>
  <c r="F1314" i="4" s="1"/>
  <c r="E1315" i="4"/>
  <c r="F1315" i="4" s="1"/>
  <c r="E1316" i="4"/>
  <c r="F1316" i="4" s="1"/>
  <c r="E1317" i="4"/>
  <c r="F1317" i="4" s="1"/>
  <c r="E1318" i="4"/>
  <c r="F1318" i="4" s="1"/>
  <c r="E1319" i="4"/>
  <c r="F1319" i="4" s="1"/>
  <c r="E1320" i="4"/>
  <c r="F1320" i="4" s="1"/>
  <c r="E1321" i="4"/>
  <c r="F1321" i="4" s="1"/>
  <c r="E1322" i="4"/>
  <c r="F1322" i="4" s="1"/>
  <c r="E1323" i="4"/>
  <c r="F1323" i="4" s="1"/>
  <c r="E1324" i="4"/>
  <c r="F1324" i="4" s="1"/>
  <c r="E1325" i="4"/>
  <c r="F1325" i="4" s="1"/>
  <c r="E1326" i="4"/>
  <c r="F1326" i="4" s="1"/>
  <c r="E1327" i="4"/>
  <c r="F1327" i="4" s="1"/>
  <c r="E1328" i="4"/>
  <c r="F1328" i="4" s="1"/>
  <c r="E1329" i="4"/>
  <c r="F1329" i="4" s="1"/>
  <c r="E1330" i="4"/>
  <c r="F1330" i="4" s="1"/>
  <c r="E1331" i="4"/>
  <c r="F1331" i="4" s="1"/>
  <c r="E1332" i="4"/>
  <c r="F1332" i="4" s="1"/>
  <c r="E1333" i="4"/>
  <c r="F1333" i="4" s="1"/>
  <c r="E1334" i="4"/>
  <c r="F1334" i="4" s="1"/>
  <c r="E1335" i="4"/>
  <c r="F1335" i="4" s="1"/>
  <c r="E1336" i="4"/>
  <c r="F1336" i="4" s="1"/>
  <c r="E1337" i="4"/>
  <c r="F1337" i="4" s="1"/>
  <c r="E1338" i="4"/>
  <c r="F1338" i="4" s="1"/>
  <c r="E1339" i="4"/>
  <c r="F1339" i="4" s="1"/>
  <c r="E1340" i="4"/>
  <c r="F1340" i="4" s="1"/>
  <c r="E1341" i="4"/>
  <c r="F1341" i="4" s="1"/>
  <c r="E1342" i="4"/>
  <c r="F1342" i="4" s="1"/>
  <c r="E1343" i="4"/>
  <c r="F1343" i="4" s="1"/>
  <c r="E1344" i="4"/>
  <c r="F1344" i="4" s="1"/>
  <c r="E1345" i="4"/>
  <c r="F1345" i="4" s="1"/>
  <c r="E1346" i="4"/>
  <c r="F1346" i="4" s="1"/>
  <c r="E1347" i="4"/>
  <c r="F1347" i="4" s="1"/>
  <c r="E1348" i="4"/>
  <c r="F1348" i="4" s="1"/>
  <c r="E1349" i="4"/>
  <c r="F1349" i="4" s="1"/>
  <c r="E1350" i="4"/>
  <c r="F1350" i="4" s="1"/>
  <c r="E1351" i="4"/>
  <c r="F1351" i="4" s="1"/>
  <c r="E1352" i="4"/>
  <c r="F1352" i="4" s="1"/>
  <c r="E1353" i="4"/>
  <c r="F1353" i="4" s="1"/>
  <c r="E1354" i="4"/>
  <c r="F1354" i="4" s="1"/>
  <c r="E1355" i="4"/>
  <c r="F1355" i="4" s="1"/>
  <c r="E1356" i="4"/>
  <c r="F1356" i="4" s="1"/>
  <c r="E1357" i="4"/>
  <c r="F1357" i="4" s="1"/>
  <c r="E1358" i="4"/>
  <c r="F1358" i="4" s="1"/>
  <c r="E1359" i="4"/>
  <c r="F1359" i="4" s="1"/>
  <c r="E1360" i="4"/>
  <c r="F1360" i="4" s="1"/>
  <c r="E1361" i="4"/>
  <c r="F1361" i="4" s="1"/>
  <c r="E1362" i="4"/>
  <c r="F1362" i="4" s="1"/>
  <c r="E1363" i="4"/>
  <c r="F1363" i="4" s="1"/>
  <c r="E1364" i="4"/>
  <c r="F1364" i="4" s="1"/>
  <c r="E1365" i="4"/>
  <c r="F1365" i="4" s="1"/>
  <c r="E1366" i="4"/>
  <c r="F1366" i="4" s="1"/>
  <c r="E1367" i="4"/>
  <c r="F1367" i="4" s="1"/>
  <c r="E1368" i="4"/>
  <c r="F1368" i="4" s="1"/>
  <c r="E1369" i="4"/>
  <c r="F1369" i="4" s="1"/>
  <c r="E1370" i="4"/>
  <c r="F1370" i="4" s="1"/>
  <c r="E1371" i="4"/>
  <c r="F1371" i="4" s="1"/>
  <c r="E1372" i="4"/>
  <c r="F1372" i="4" s="1"/>
  <c r="E1373" i="4"/>
  <c r="F1373" i="4" s="1"/>
  <c r="E1374" i="4"/>
  <c r="F1374" i="4" s="1"/>
  <c r="E1375" i="4"/>
  <c r="F1375" i="4" s="1"/>
  <c r="E1376" i="4"/>
  <c r="F1376" i="4" s="1"/>
  <c r="E1377" i="4"/>
  <c r="F1377" i="4" s="1"/>
  <c r="E1378" i="4"/>
  <c r="F1378" i="4" s="1"/>
  <c r="E1379" i="4"/>
  <c r="F1379" i="4" s="1"/>
  <c r="E1380" i="4"/>
  <c r="F1380" i="4" s="1"/>
  <c r="E1381" i="4"/>
  <c r="F1381" i="4" s="1"/>
  <c r="E1382" i="4"/>
  <c r="F1382" i="4" s="1"/>
  <c r="E1383" i="4"/>
  <c r="F1383" i="4" s="1"/>
  <c r="E1384" i="4"/>
  <c r="F1384" i="4" s="1"/>
  <c r="E1385" i="4"/>
  <c r="F1385" i="4" s="1"/>
  <c r="E1386" i="4"/>
  <c r="F1386" i="4" s="1"/>
  <c r="E1387" i="4"/>
  <c r="F1387" i="4" s="1"/>
  <c r="E1388" i="4"/>
  <c r="F1388" i="4" s="1"/>
  <c r="E1389" i="4"/>
  <c r="F1389" i="4" s="1"/>
  <c r="E1390" i="4"/>
  <c r="F1390" i="4" s="1"/>
  <c r="E1391" i="4"/>
  <c r="F1391" i="4" s="1"/>
  <c r="E1392" i="4"/>
  <c r="F1392" i="4" s="1"/>
  <c r="E1393" i="4"/>
  <c r="F1393" i="4" s="1"/>
  <c r="E1394" i="4"/>
  <c r="F1394" i="4" s="1"/>
  <c r="E1395" i="4"/>
  <c r="F1395" i="4" s="1"/>
  <c r="E1396" i="4"/>
  <c r="F1396" i="4" s="1"/>
  <c r="E1397" i="4"/>
  <c r="F1397" i="4" s="1"/>
  <c r="E1398" i="4"/>
  <c r="F1398" i="4" s="1"/>
  <c r="E1399" i="4"/>
  <c r="F1399" i="4" s="1"/>
  <c r="E1400" i="4"/>
  <c r="F1400" i="4" s="1"/>
  <c r="E1401" i="4"/>
  <c r="F1401" i="4" s="1"/>
  <c r="E1402" i="4"/>
  <c r="F1402" i="4" s="1"/>
  <c r="E1403" i="4"/>
  <c r="F1403" i="4" s="1"/>
  <c r="E1404" i="4"/>
  <c r="F1404" i="4" s="1"/>
  <c r="E1405" i="4"/>
  <c r="F1405" i="4" s="1"/>
  <c r="E1406" i="4"/>
  <c r="F1406" i="4" s="1"/>
  <c r="E1407" i="4"/>
  <c r="F1407" i="4" s="1"/>
  <c r="E1408" i="4"/>
  <c r="F1408" i="4" s="1"/>
  <c r="E1409" i="4"/>
  <c r="F1409" i="4" s="1"/>
  <c r="E1410" i="4"/>
  <c r="F1410" i="4" s="1"/>
  <c r="E1411" i="4"/>
  <c r="F1411" i="4" s="1"/>
  <c r="E1412" i="4"/>
  <c r="F1412" i="4" s="1"/>
  <c r="E1413" i="4"/>
  <c r="F1413" i="4" s="1"/>
  <c r="E1414" i="4"/>
  <c r="F1414" i="4" s="1"/>
  <c r="E1415" i="4"/>
  <c r="F1415" i="4" s="1"/>
  <c r="E1416" i="4"/>
  <c r="F1416" i="4" s="1"/>
  <c r="E1417" i="4"/>
  <c r="F1417" i="4" s="1"/>
  <c r="E1418" i="4"/>
  <c r="F1418" i="4" s="1"/>
  <c r="E1419" i="4"/>
  <c r="F1419" i="4" s="1"/>
  <c r="E1420" i="4"/>
  <c r="F1420" i="4" s="1"/>
  <c r="E1421" i="4"/>
  <c r="F1421" i="4" s="1"/>
  <c r="E1422" i="4"/>
  <c r="F1422" i="4" s="1"/>
  <c r="E1423" i="4"/>
  <c r="F1423" i="4" s="1"/>
  <c r="E1424" i="4"/>
  <c r="F1424" i="4" s="1"/>
  <c r="E1425" i="4"/>
  <c r="F1425" i="4" s="1"/>
  <c r="E1426" i="4"/>
  <c r="F1426" i="4" s="1"/>
  <c r="E1427" i="4"/>
  <c r="F1427" i="4" s="1"/>
  <c r="E1428" i="4"/>
  <c r="F1428" i="4" s="1"/>
  <c r="E1429" i="4"/>
  <c r="F1429" i="4" s="1"/>
  <c r="E1430" i="4"/>
  <c r="F1430" i="4" s="1"/>
  <c r="E1431" i="4"/>
  <c r="F1431" i="4" s="1"/>
  <c r="E1432" i="4"/>
  <c r="F1432" i="4" s="1"/>
  <c r="E1433" i="4"/>
  <c r="F1433" i="4" s="1"/>
  <c r="E1434" i="4"/>
  <c r="F1434" i="4" s="1"/>
  <c r="E1435" i="4"/>
  <c r="F1435" i="4" s="1"/>
  <c r="E1436" i="4"/>
  <c r="F1436" i="4" s="1"/>
  <c r="E1437" i="4"/>
  <c r="F1437" i="4" s="1"/>
  <c r="E1438" i="4"/>
  <c r="F1438" i="4" s="1"/>
  <c r="E1439" i="4"/>
  <c r="F1439" i="4" s="1"/>
  <c r="E1440" i="4"/>
  <c r="F1440" i="4" s="1"/>
  <c r="E1441" i="4"/>
  <c r="F1441" i="4" s="1"/>
  <c r="E1442" i="4"/>
  <c r="F1442" i="4" s="1"/>
  <c r="E1443" i="4"/>
  <c r="F1443" i="4" s="1"/>
  <c r="E1444" i="4"/>
  <c r="F1444" i="4" s="1"/>
  <c r="E1445" i="4"/>
  <c r="F1445" i="4" s="1"/>
  <c r="E1446" i="4"/>
  <c r="F1446" i="4" s="1"/>
  <c r="E1447" i="4"/>
  <c r="F1447" i="4" s="1"/>
  <c r="E1448" i="4"/>
  <c r="F1448" i="4" s="1"/>
  <c r="E1449" i="4"/>
  <c r="F1449" i="4" s="1"/>
  <c r="E1450" i="4"/>
  <c r="F1450" i="4" s="1"/>
  <c r="E1451" i="4"/>
  <c r="F1451" i="4" s="1"/>
  <c r="E1452" i="4"/>
  <c r="F1452" i="4" s="1"/>
  <c r="E1453" i="4"/>
  <c r="F1453" i="4" s="1"/>
  <c r="E1454" i="4"/>
  <c r="F1454" i="4" s="1"/>
  <c r="E1455" i="4"/>
  <c r="F1455" i="4" s="1"/>
  <c r="E1456" i="4"/>
  <c r="F1456" i="4" s="1"/>
  <c r="E1457" i="4"/>
  <c r="F1457" i="4" s="1"/>
  <c r="E1458" i="4"/>
  <c r="F1458" i="4" s="1"/>
  <c r="E1459" i="4"/>
  <c r="F1459" i="4" s="1"/>
  <c r="E1460" i="4"/>
  <c r="F1460" i="4" s="1"/>
  <c r="E1461" i="4"/>
  <c r="F1461" i="4" s="1"/>
  <c r="E1462" i="4"/>
  <c r="F1462" i="4" s="1"/>
  <c r="E1463" i="4"/>
  <c r="F1463" i="4" s="1"/>
  <c r="E1464" i="4"/>
  <c r="F1464" i="4" s="1"/>
  <c r="E1465" i="4"/>
  <c r="F1465" i="4" s="1"/>
  <c r="E1466" i="4"/>
  <c r="F1466" i="4" s="1"/>
  <c r="E1467" i="4"/>
  <c r="F1467" i="4" s="1"/>
  <c r="E1468" i="4"/>
  <c r="F1468" i="4" s="1"/>
  <c r="E1469" i="4"/>
  <c r="F1469" i="4" s="1"/>
  <c r="E1470" i="4"/>
  <c r="F1470" i="4" s="1"/>
  <c r="E1471" i="4"/>
  <c r="F1471" i="4" s="1"/>
  <c r="E1472" i="4"/>
  <c r="F1472" i="4" s="1"/>
  <c r="E1473" i="4"/>
  <c r="F1473" i="4" s="1"/>
  <c r="E1474" i="4"/>
  <c r="F1474" i="4" s="1"/>
  <c r="E1475" i="4"/>
  <c r="F1475" i="4" s="1"/>
  <c r="E1476" i="4"/>
  <c r="F1476" i="4" s="1"/>
  <c r="E1477" i="4"/>
  <c r="F1477" i="4" s="1"/>
  <c r="E1478" i="4"/>
  <c r="F1478" i="4" s="1"/>
  <c r="E1479" i="4"/>
  <c r="F1479" i="4" s="1"/>
  <c r="E1480" i="4"/>
  <c r="F1480" i="4" s="1"/>
  <c r="E1481" i="4"/>
  <c r="F1481" i="4" s="1"/>
  <c r="E1482" i="4"/>
  <c r="F1482" i="4" s="1"/>
  <c r="E1483" i="4"/>
  <c r="F1483" i="4" s="1"/>
  <c r="E1484" i="4"/>
  <c r="F1484" i="4" s="1"/>
  <c r="E1485" i="4"/>
  <c r="F1485" i="4" s="1"/>
  <c r="E1486" i="4"/>
  <c r="F1486" i="4" s="1"/>
  <c r="E1487" i="4"/>
  <c r="F1487" i="4" s="1"/>
  <c r="E1488" i="4"/>
  <c r="F1488" i="4" s="1"/>
  <c r="E1489" i="4"/>
  <c r="F1489" i="4" s="1"/>
  <c r="E1490" i="4"/>
  <c r="F1490" i="4" s="1"/>
  <c r="E1491" i="4"/>
  <c r="F1491" i="4" s="1"/>
  <c r="E1492" i="4"/>
  <c r="F1492" i="4" s="1"/>
  <c r="E1493" i="4"/>
  <c r="F1493" i="4" s="1"/>
  <c r="E1494" i="4"/>
  <c r="F1494" i="4" s="1"/>
  <c r="E1495" i="4"/>
  <c r="F1495" i="4" s="1"/>
  <c r="E1496" i="4"/>
  <c r="F1496" i="4" s="1"/>
  <c r="E1497" i="4"/>
  <c r="F1497" i="4" s="1"/>
  <c r="E1498" i="4"/>
  <c r="F1498" i="4" s="1"/>
  <c r="E1499" i="4"/>
  <c r="F1499" i="4" s="1"/>
  <c r="E1500" i="4"/>
  <c r="F1500" i="4" s="1"/>
  <c r="E1501" i="4"/>
  <c r="F1501" i="4" s="1"/>
  <c r="E1502" i="4"/>
  <c r="F1502" i="4" s="1"/>
  <c r="E1503" i="4"/>
  <c r="F1503" i="4" s="1"/>
  <c r="E1504" i="4"/>
  <c r="F1504" i="4" s="1"/>
  <c r="E1505" i="4"/>
  <c r="F1505" i="4" s="1"/>
  <c r="E1506" i="4"/>
  <c r="F1506" i="4" s="1"/>
  <c r="E1507" i="4"/>
  <c r="F1507" i="4" s="1"/>
  <c r="E1508" i="4"/>
  <c r="F1508" i="4" s="1"/>
  <c r="E1509" i="4"/>
  <c r="F1509" i="4" s="1"/>
  <c r="E1510" i="4"/>
  <c r="F1510" i="4" s="1"/>
  <c r="E1511" i="4"/>
  <c r="F1511" i="4" s="1"/>
  <c r="E1512" i="4"/>
  <c r="F1512" i="4" s="1"/>
  <c r="E1513" i="4"/>
  <c r="F1513" i="4" s="1"/>
  <c r="E1514" i="4"/>
  <c r="F1514" i="4" s="1"/>
  <c r="E1515" i="4"/>
  <c r="F1515" i="4" s="1"/>
  <c r="E1516" i="4"/>
  <c r="F1516" i="4" s="1"/>
  <c r="E1517" i="4"/>
  <c r="F1517" i="4" s="1"/>
  <c r="E1518" i="4"/>
  <c r="F1518" i="4" s="1"/>
  <c r="E1519" i="4"/>
  <c r="F1519" i="4" s="1"/>
  <c r="E1520" i="4"/>
  <c r="F1520" i="4" s="1"/>
  <c r="E1521" i="4"/>
  <c r="F1521" i="4" s="1"/>
  <c r="E1522" i="4"/>
  <c r="F1522" i="4" s="1"/>
  <c r="E1523" i="4"/>
  <c r="F1523" i="4" s="1"/>
  <c r="E1524" i="4"/>
  <c r="F1524" i="4" s="1"/>
  <c r="E1525" i="4"/>
  <c r="F1525" i="4" s="1"/>
  <c r="E1526" i="4"/>
  <c r="F1526" i="4" s="1"/>
  <c r="E1527" i="4"/>
  <c r="F1527" i="4" s="1"/>
  <c r="E1528" i="4"/>
  <c r="F1528" i="4" s="1"/>
  <c r="E1529" i="4"/>
  <c r="F1529" i="4" s="1"/>
  <c r="E1530" i="4"/>
  <c r="F1530" i="4" s="1"/>
  <c r="E1531" i="4"/>
  <c r="F1531" i="4" s="1"/>
  <c r="E1532" i="4"/>
  <c r="F1532" i="4" s="1"/>
  <c r="E1533" i="4"/>
  <c r="F1533" i="4" s="1"/>
  <c r="E1534" i="4"/>
  <c r="F1534" i="4" s="1"/>
  <c r="E1535" i="4"/>
  <c r="F1535" i="4" s="1"/>
  <c r="E1536" i="4"/>
  <c r="F1536" i="4" s="1"/>
  <c r="E1537" i="4"/>
  <c r="F1537" i="4" s="1"/>
  <c r="E1538" i="4"/>
  <c r="F1538" i="4" s="1"/>
  <c r="E1539" i="4"/>
  <c r="F1539" i="4" s="1"/>
  <c r="E1540" i="4"/>
  <c r="F1540" i="4" s="1"/>
  <c r="E1541" i="4"/>
  <c r="F1541" i="4" s="1"/>
  <c r="E1542" i="4"/>
  <c r="F1542" i="4" s="1"/>
  <c r="E1543" i="4"/>
  <c r="F1543" i="4" s="1"/>
  <c r="E1544" i="4"/>
  <c r="F1544" i="4" s="1"/>
  <c r="E1545" i="4"/>
  <c r="F1545" i="4" s="1"/>
  <c r="E1546" i="4"/>
  <c r="F1546" i="4" s="1"/>
  <c r="E1547" i="4"/>
  <c r="F1547" i="4" s="1"/>
  <c r="E1548" i="4"/>
  <c r="F1548" i="4" s="1"/>
  <c r="E1549" i="4"/>
  <c r="F1549" i="4" s="1"/>
  <c r="E1550" i="4"/>
  <c r="F1550" i="4" s="1"/>
  <c r="E1551" i="4"/>
  <c r="F1551" i="4" s="1"/>
  <c r="E1552" i="4"/>
  <c r="F1552" i="4" s="1"/>
  <c r="E1553" i="4"/>
  <c r="F1553" i="4" s="1"/>
  <c r="E1554" i="4"/>
  <c r="F1554" i="4" s="1"/>
  <c r="E1555" i="4"/>
  <c r="F1555" i="4" s="1"/>
  <c r="E1556" i="4"/>
  <c r="F1556" i="4" s="1"/>
  <c r="E1557" i="4"/>
  <c r="F1557" i="4" s="1"/>
  <c r="E1558" i="4"/>
  <c r="F1558" i="4" s="1"/>
  <c r="E1559" i="4"/>
  <c r="F1559" i="4" s="1"/>
  <c r="E1560" i="4"/>
  <c r="F1560" i="4" s="1"/>
  <c r="E1561" i="4"/>
  <c r="F1561" i="4" s="1"/>
  <c r="E1562" i="4"/>
  <c r="F1562" i="4" s="1"/>
  <c r="E1563" i="4"/>
  <c r="F1563" i="4" s="1"/>
  <c r="E1564" i="4"/>
  <c r="F1564" i="4" s="1"/>
  <c r="E1565" i="4"/>
  <c r="F1565" i="4" s="1"/>
  <c r="E1566" i="4"/>
  <c r="F1566" i="4" s="1"/>
  <c r="E1567" i="4"/>
  <c r="F1567" i="4" s="1"/>
  <c r="E1568" i="4"/>
  <c r="F1568" i="4" s="1"/>
  <c r="E1569" i="4"/>
  <c r="F1569" i="4" s="1"/>
  <c r="E1570" i="4"/>
  <c r="F1570" i="4" s="1"/>
  <c r="E1571" i="4"/>
  <c r="F1571" i="4" s="1"/>
  <c r="E1572" i="4"/>
  <c r="F1572" i="4" s="1"/>
  <c r="E1573" i="4"/>
  <c r="F1573" i="4" s="1"/>
  <c r="E1574" i="4"/>
  <c r="F1574" i="4" s="1"/>
  <c r="E1575" i="4"/>
  <c r="F1575" i="4" s="1"/>
  <c r="E1576" i="4"/>
  <c r="F1576" i="4" s="1"/>
  <c r="E1577" i="4"/>
  <c r="F1577" i="4" s="1"/>
  <c r="E1578" i="4"/>
  <c r="F1578" i="4" s="1"/>
  <c r="E1579" i="4"/>
  <c r="F1579" i="4" s="1"/>
  <c r="E1580" i="4"/>
  <c r="F1580" i="4" s="1"/>
  <c r="E1581" i="4"/>
  <c r="F1581" i="4" s="1"/>
  <c r="E1582" i="4"/>
  <c r="F1582" i="4" s="1"/>
  <c r="E1583" i="4"/>
  <c r="F1583" i="4" s="1"/>
  <c r="E1584" i="4"/>
  <c r="F1584" i="4" s="1"/>
  <c r="E1585" i="4"/>
  <c r="F1585" i="4" s="1"/>
  <c r="E1586" i="4"/>
  <c r="F1586" i="4" s="1"/>
  <c r="E1587" i="4"/>
  <c r="F1587" i="4" s="1"/>
  <c r="E1588" i="4"/>
  <c r="F1588" i="4" s="1"/>
  <c r="E1589" i="4"/>
  <c r="F1589" i="4" s="1"/>
  <c r="E1590" i="4"/>
  <c r="F1590" i="4" s="1"/>
  <c r="E1591" i="4"/>
  <c r="F1591" i="4" s="1"/>
  <c r="E1592" i="4"/>
  <c r="F1592" i="4" s="1"/>
  <c r="E1593" i="4"/>
  <c r="F1593" i="4" s="1"/>
  <c r="E1594" i="4"/>
  <c r="F1594" i="4" s="1"/>
  <c r="E1595" i="4"/>
  <c r="F1595" i="4" s="1"/>
  <c r="E1596" i="4"/>
  <c r="F1596" i="4" s="1"/>
  <c r="E1597" i="4"/>
  <c r="F1597" i="4" s="1"/>
  <c r="E1598" i="4"/>
  <c r="F1598" i="4" s="1"/>
  <c r="E1599" i="4"/>
  <c r="F1599" i="4" s="1"/>
  <c r="E1600" i="4"/>
  <c r="F1600" i="4" s="1"/>
  <c r="E1601" i="4"/>
  <c r="F1601" i="4" s="1"/>
  <c r="E1602" i="4"/>
  <c r="F1602" i="4" s="1"/>
  <c r="E1603" i="4"/>
  <c r="F1603" i="4" s="1"/>
  <c r="E1604" i="4"/>
  <c r="F1604" i="4" s="1"/>
  <c r="E1605" i="4"/>
  <c r="F1605" i="4" s="1"/>
  <c r="E1606" i="4"/>
  <c r="F1606" i="4" s="1"/>
  <c r="E1607" i="4"/>
  <c r="F1607" i="4" s="1"/>
  <c r="E1608" i="4"/>
  <c r="F1608" i="4" s="1"/>
  <c r="E1609" i="4"/>
  <c r="F1609" i="4" s="1"/>
  <c r="E1610" i="4"/>
  <c r="F1610" i="4" s="1"/>
  <c r="E1611" i="4"/>
  <c r="F1611" i="4" s="1"/>
  <c r="E1612" i="4"/>
  <c r="F1612" i="4" s="1"/>
  <c r="E1613" i="4"/>
  <c r="F1613" i="4" s="1"/>
  <c r="E1614" i="4"/>
  <c r="F1614" i="4" s="1"/>
  <c r="E1615" i="4"/>
  <c r="F1615" i="4" s="1"/>
  <c r="E1616" i="4"/>
  <c r="F1616" i="4" s="1"/>
  <c r="E1617" i="4"/>
  <c r="F1617" i="4" s="1"/>
  <c r="E1618" i="4"/>
  <c r="F1618" i="4" s="1"/>
  <c r="E1619" i="4"/>
  <c r="F1619" i="4" s="1"/>
  <c r="E1620" i="4"/>
  <c r="F1620" i="4" s="1"/>
  <c r="E1621" i="4"/>
  <c r="F1621" i="4" s="1"/>
  <c r="E1622" i="4"/>
  <c r="F1622" i="4" s="1"/>
  <c r="E1623" i="4"/>
  <c r="F1623" i="4" s="1"/>
  <c r="E1624" i="4"/>
  <c r="F1624" i="4" s="1"/>
  <c r="E1625" i="4"/>
  <c r="F1625" i="4" s="1"/>
  <c r="E1626" i="4"/>
  <c r="F1626" i="4" s="1"/>
  <c r="E1627" i="4"/>
  <c r="F1627" i="4" s="1"/>
  <c r="E1628" i="4"/>
  <c r="F1628" i="4" s="1"/>
  <c r="E1629" i="4"/>
  <c r="F1629" i="4" s="1"/>
  <c r="E1630" i="4"/>
  <c r="F1630" i="4" s="1"/>
  <c r="E1631" i="4"/>
  <c r="F1631" i="4" s="1"/>
  <c r="E1632" i="4"/>
  <c r="F1632" i="4" s="1"/>
  <c r="E1633" i="4"/>
  <c r="F1633" i="4" s="1"/>
  <c r="E1634" i="4"/>
  <c r="F1634" i="4" s="1"/>
  <c r="E1635" i="4"/>
  <c r="F1635" i="4" s="1"/>
  <c r="E1636" i="4"/>
  <c r="F1636" i="4" s="1"/>
  <c r="E1637" i="4"/>
  <c r="F1637" i="4" s="1"/>
  <c r="E1638" i="4"/>
  <c r="F1638" i="4" s="1"/>
  <c r="E1639" i="4"/>
  <c r="F1639" i="4" s="1"/>
  <c r="E1640" i="4"/>
  <c r="F1640" i="4" s="1"/>
  <c r="E1641" i="4"/>
  <c r="F1641" i="4" s="1"/>
  <c r="E1642" i="4"/>
  <c r="F1642" i="4" s="1"/>
  <c r="E1643" i="4"/>
  <c r="F1643" i="4" s="1"/>
  <c r="E1644" i="4"/>
  <c r="F1644" i="4" s="1"/>
  <c r="E1645" i="4"/>
  <c r="F1645" i="4" s="1"/>
  <c r="E1646" i="4"/>
  <c r="F1646" i="4" s="1"/>
  <c r="E1647" i="4"/>
  <c r="F1647" i="4" s="1"/>
  <c r="E1648" i="4"/>
  <c r="F1648" i="4" s="1"/>
  <c r="E1649" i="4"/>
  <c r="F1649" i="4" s="1"/>
  <c r="E1650" i="4"/>
  <c r="F1650" i="4" s="1"/>
  <c r="E1651" i="4"/>
  <c r="F1651" i="4" s="1"/>
  <c r="E1652" i="4"/>
  <c r="F1652" i="4" s="1"/>
  <c r="E1653" i="4"/>
  <c r="F1653" i="4" s="1"/>
  <c r="E1654" i="4"/>
  <c r="F1654" i="4" s="1"/>
  <c r="E1655" i="4"/>
  <c r="F1655" i="4" s="1"/>
  <c r="E1656" i="4"/>
  <c r="F1656" i="4" s="1"/>
  <c r="E1657" i="4"/>
  <c r="F1657" i="4" s="1"/>
  <c r="E1658" i="4"/>
  <c r="F1658" i="4" s="1"/>
  <c r="E1659" i="4"/>
  <c r="F1659" i="4" s="1"/>
  <c r="E1660" i="4"/>
  <c r="F1660" i="4" s="1"/>
  <c r="E1661" i="4"/>
  <c r="F1661" i="4" s="1"/>
  <c r="E1662" i="4"/>
  <c r="F1662" i="4" s="1"/>
  <c r="E1663" i="4"/>
  <c r="F1663" i="4" s="1"/>
  <c r="E1664" i="4"/>
  <c r="F1664" i="4" s="1"/>
  <c r="E1665" i="4"/>
  <c r="F1665" i="4" s="1"/>
  <c r="E1666" i="4"/>
  <c r="F1666" i="4" s="1"/>
  <c r="E1667" i="4"/>
  <c r="F1667" i="4" s="1"/>
  <c r="E1668" i="4"/>
  <c r="F1668" i="4" s="1"/>
  <c r="E1669" i="4"/>
  <c r="F1669" i="4" s="1"/>
  <c r="E1670" i="4"/>
  <c r="F1670" i="4" s="1"/>
  <c r="E1671" i="4"/>
  <c r="F1671" i="4" s="1"/>
  <c r="E1672" i="4"/>
  <c r="F1672" i="4" s="1"/>
  <c r="E1673" i="4"/>
  <c r="F1673" i="4" s="1"/>
  <c r="E1674" i="4"/>
  <c r="F1674" i="4" s="1"/>
  <c r="E1675" i="4"/>
  <c r="F1675" i="4" s="1"/>
  <c r="E1676" i="4"/>
  <c r="F1676" i="4" s="1"/>
  <c r="E1677" i="4"/>
  <c r="F1677" i="4" s="1"/>
  <c r="E1678" i="4"/>
  <c r="F1678" i="4" s="1"/>
  <c r="E1679" i="4"/>
  <c r="F1679" i="4" s="1"/>
  <c r="E1680" i="4"/>
  <c r="F1680" i="4" s="1"/>
  <c r="E1681" i="4"/>
  <c r="F1681" i="4" s="1"/>
  <c r="E1682" i="4"/>
  <c r="F1682" i="4" s="1"/>
  <c r="E1683" i="4"/>
  <c r="F1683" i="4" s="1"/>
  <c r="E1684" i="4"/>
  <c r="F1684" i="4" s="1"/>
  <c r="E1685" i="4"/>
  <c r="F1685" i="4" s="1"/>
  <c r="E1686" i="4"/>
  <c r="F1686" i="4" s="1"/>
  <c r="E1687" i="4"/>
  <c r="F1687" i="4" s="1"/>
  <c r="E1688" i="4"/>
  <c r="F1688" i="4" s="1"/>
  <c r="E1689" i="4"/>
  <c r="F1689" i="4" s="1"/>
  <c r="E1690" i="4"/>
  <c r="F1690" i="4" s="1"/>
  <c r="E1691" i="4"/>
  <c r="F1691" i="4" s="1"/>
  <c r="E1692" i="4"/>
  <c r="F1692" i="4" s="1"/>
  <c r="E1693" i="4"/>
  <c r="F1693" i="4" s="1"/>
  <c r="E1694" i="4"/>
  <c r="F1694" i="4" s="1"/>
  <c r="E1695" i="4"/>
  <c r="F1695" i="4" s="1"/>
  <c r="E1696" i="4"/>
  <c r="F1696" i="4" s="1"/>
  <c r="E1697" i="4"/>
  <c r="F1697" i="4" s="1"/>
  <c r="E1698" i="4"/>
  <c r="F1698" i="4" s="1"/>
  <c r="E1699" i="4"/>
  <c r="F1699" i="4" s="1"/>
  <c r="E1700" i="4"/>
  <c r="F1700" i="4" s="1"/>
  <c r="E1701" i="4"/>
  <c r="F1701" i="4" s="1"/>
  <c r="E1702" i="4"/>
  <c r="F1702" i="4" s="1"/>
  <c r="E1703" i="4"/>
  <c r="F1703" i="4" s="1"/>
  <c r="E1704" i="4"/>
  <c r="F1704" i="4" s="1"/>
  <c r="E1705" i="4"/>
  <c r="F1705" i="4" s="1"/>
  <c r="E1706" i="4"/>
  <c r="F1706" i="4" s="1"/>
  <c r="E1707" i="4"/>
  <c r="F1707" i="4" s="1"/>
  <c r="E1708" i="4"/>
  <c r="F1708" i="4" s="1"/>
  <c r="E1709" i="4"/>
  <c r="F1709" i="4" s="1"/>
  <c r="E1710" i="4"/>
  <c r="F1710" i="4" s="1"/>
  <c r="E1711" i="4"/>
  <c r="F1711" i="4" s="1"/>
  <c r="E1712" i="4"/>
  <c r="F1712" i="4" s="1"/>
  <c r="E1713" i="4"/>
  <c r="F1713" i="4" s="1"/>
  <c r="E1714" i="4"/>
  <c r="F1714" i="4" s="1"/>
  <c r="E1715" i="4"/>
  <c r="F1715" i="4" s="1"/>
  <c r="E1716" i="4"/>
  <c r="F1716" i="4" s="1"/>
  <c r="E1717" i="4"/>
  <c r="F1717" i="4" s="1"/>
  <c r="E1718" i="4"/>
  <c r="F1718" i="4" s="1"/>
  <c r="E1719" i="4"/>
  <c r="F1719" i="4" s="1"/>
  <c r="E1720" i="4"/>
  <c r="F1720" i="4" s="1"/>
  <c r="E1721" i="4"/>
  <c r="F1721" i="4" s="1"/>
  <c r="E1722" i="4"/>
  <c r="F1722" i="4" s="1"/>
  <c r="E1723" i="4"/>
  <c r="F1723" i="4" s="1"/>
  <c r="E1724" i="4"/>
  <c r="F1724" i="4" s="1"/>
  <c r="E1725" i="4"/>
  <c r="F1725" i="4" s="1"/>
  <c r="E1726" i="4"/>
  <c r="F1726" i="4" s="1"/>
  <c r="E1727" i="4"/>
  <c r="F1727" i="4" s="1"/>
  <c r="E1728" i="4"/>
  <c r="F1728" i="4" s="1"/>
  <c r="E1729" i="4"/>
  <c r="F1729" i="4" s="1"/>
  <c r="E1730" i="4"/>
  <c r="F1730" i="4" s="1"/>
  <c r="E1731" i="4"/>
  <c r="F1731" i="4" s="1"/>
  <c r="E1732" i="4"/>
  <c r="F1732" i="4" s="1"/>
  <c r="E1733" i="4"/>
  <c r="F1733" i="4" s="1"/>
  <c r="E1734" i="4"/>
  <c r="F1734" i="4" s="1"/>
  <c r="E1735" i="4"/>
  <c r="F1735" i="4" s="1"/>
  <c r="E1736" i="4"/>
  <c r="F1736" i="4" s="1"/>
  <c r="E1737" i="4"/>
  <c r="F1737" i="4" s="1"/>
  <c r="E1738" i="4"/>
  <c r="F1738" i="4" s="1"/>
  <c r="E1739" i="4"/>
  <c r="F1739" i="4" s="1"/>
  <c r="E1740" i="4"/>
  <c r="F1740" i="4" s="1"/>
  <c r="E1741" i="4"/>
  <c r="F1741" i="4" s="1"/>
  <c r="E1742" i="4"/>
  <c r="F1742" i="4" s="1"/>
  <c r="E1743" i="4"/>
  <c r="F1743" i="4" s="1"/>
  <c r="E1744" i="4"/>
  <c r="F1744" i="4" s="1"/>
  <c r="E1745" i="4"/>
  <c r="F1745" i="4" s="1"/>
  <c r="E1746" i="4"/>
  <c r="F1746" i="4" s="1"/>
  <c r="E1747" i="4"/>
  <c r="F1747" i="4" s="1"/>
  <c r="E1748" i="4"/>
  <c r="F1748" i="4" s="1"/>
  <c r="E1749" i="4"/>
  <c r="F1749" i="4" s="1"/>
  <c r="E1750" i="4"/>
  <c r="F1750" i="4" s="1"/>
  <c r="E1751" i="4"/>
  <c r="F1751" i="4" s="1"/>
  <c r="E1752" i="4"/>
  <c r="F1752" i="4" s="1"/>
  <c r="E1753" i="4"/>
  <c r="F1753" i="4" s="1"/>
  <c r="E1754" i="4"/>
  <c r="F1754" i="4" s="1"/>
  <c r="E1755" i="4"/>
  <c r="F1755" i="4" s="1"/>
  <c r="E1756" i="4"/>
  <c r="F1756" i="4" s="1"/>
  <c r="E1757" i="4"/>
  <c r="F1757" i="4" s="1"/>
  <c r="E1758" i="4"/>
  <c r="F1758" i="4" s="1"/>
  <c r="E1759" i="4"/>
  <c r="F1759" i="4" s="1"/>
  <c r="E1760" i="4"/>
  <c r="F1760" i="4" s="1"/>
  <c r="E1761" i="4"/>
  <c r="F1761" i="4" s="1"/>
  <c r="E1762" i="4"/>
  <c r="F1762" i="4" s="1"/>
  <c r="E1763" i="4"/>
  <c r="F1763" i="4" s="1"/>
  <c r="E1764" i="4"/>
  <c r="F1764" i="4" s="1"/>
  <c r="E1765" i="4"/>
  <c r="F1765" i="4" s="1"/>
  <c r="E1766" i="4"/>
  <c r="F1766" i="4" s="1"/>
  <c r="E1767" i="4"/>
  <c r="F1767" i="4" s="1"/>
  <c r="E1768" i="4"/>
  <c r="F1768" i="4" s="1"/>
  <c r="E1769" i="4"/>
  <c r="F1769" i="4" s="1"/>
  <c r="E1770" i="4"/>
  <c r="F1770" i="4" s="1"/>
  <c r="E1771" i="4"/>
  <c r="F1771" i="4" s="1"/>
  <c r="E1772" i="4"/>
  <c r="F1772" i="4" s="1"/>
  <c r="E1773" i="4"/>
  <c r="F1773" i="4" s="1"/>
  <c r="E1774" i="4"/>
  <c r="F1774" i="4" s="1"/>
  <c r="E1775" i="4"/>
  <c r="F1775" i="4" s="1"/>
  <c r="E1776" i="4"/>
  <c r="F1776" i="4" s="1"/>
  <c r="E1777" i="4"/>
  <c r="F1777" i="4" s="1"/>
  <c r="E1778" i="4"/>
  <c r="F1778" i="4" s="1"/>
  <c r="E1779" i="4"/>
  <c r="F1779" i="4" s="1"/>
  <c r="E1780" i="4"/>
  <c r="F1780" i="4" s="1"/>
  <c r="E1781" i="4"/>
  <c r="F1781" i="4" s="1"/>
  <c r="E1782" i="4"/>
  <c r="F1782" i="4" s="1"/>
  <c r="E1783" i="4"/>
  <c r="F1783" i="4" s="1"/>
  <c r="E1784" i="4"/>
  <c r="F1784" i="4" s="1"/>
  <c r="E1785" i="4"/>
  <c r="F1785" i="4" s="1"/>
  <c r="E1786" i="4"/>
  <c r="F1786" i="4" s="1"/>
  <c r="E1787" i="4"/>
  <c r="F1787" i="4" s="1"/>
  <c r="E1788" i="4"/>
  <c r="F1788" i="4" s="1"/>
  <c r="E1789" i="4"/>
  <c r="F1789" i="4" s="1"/>
  <c r="E1790" i="4"/>
  <c r="F1790" i="4" s="1"/>
  <c r="E1791" i="4"/>
  <c r="F1791" i="4" s="1"/>
  <c r="E1792" i="4"/>
  <c r="F1792" i="4" s="1"/>
  <c r="E1793" i="4"/>
  <c r="F1793" i="4" s="1"/>
  <c r="E1794" i="4"/>
  <c r="F1794" i="4" s="1"/>
  <c r="E1795" i="4"/>
  <c r="F1795" i="4" s="1"/>
  <c r="E1796" i="4"/>
  <c r="F1796" i="4" s="1"/>
  <c r="E1797" i="4"/>
  <c r="F1797" i="4" s="1"/>
  <c r="E1798" i="4"/>
  <c r="F1798" i="4" s="1"/>
  <c r="E1799" i="4"/>
  <c r="F1799" i="4" s="1"/>
  <c r="E1800" i="4"/>
  <c r="F1800" i="4" s="1"/>
  <c r="E1801" i="4"/>
  <c r="F1801" i="4" s="1"/>
  <c r="E1802" i="4"/>
  <c r="F1802" i="4" s="1"/>
  <c r="E1803" i="4"/>
  <c r="F1803" i="4" s="1"/>
  <c r="E1804" i="4"/>
  <c r="F1804" i="4" s="1"/>
  <c r="E1805" i="4"/>
  <c r="F1805" i="4" s="1"/>
  <c r="E1806" i="4"/>
  <c r="F1806" i="4" s="1"/>
  <c r="E1807" i="4"/>
  <c r="F1807" i="4" s="1"/>
  <c r="E1808" i="4"/>
  <c r="F1808" i="4" s="1"/>
  <c r="E1809" i="4"/>
  <c r="F1809" i="4" s="1"/>
  <c r="E1810" i="4"/>
  <c r="F1810" i="4" s="1"/>
  <c r="E1811" i="4"/>
  <c r="F1811" i="4" s="1"/>
  <c r="E1812" i="4"/>
  <c r="F1812" i="4" s="1"/>
  <c r="E1813" i="4"/>
  <c r="F1813" i="4" s="1"/>
  <c r="E1814" i="4"/>
  <c r="F1814" i="4" s="1"/>
  <c r="E1815" i="4"/>
  <c r="F1815" i="4" s="1"/>
  <c r="E1816" i="4"/>
  <c r="F1816" i="4" s="1"/>
  <c r="E1817" i="4"/>
  <c r="F1817" i="4" s="1"/>
  <c r="E1818" i="4"/>
  <c r="F1818" i="4" s="1"/>
  <c r="E1819" i="4"/>
  <c r="F1819" i="4" s="1"/>
  <c r="E1820" i="4"/>
  <c r="F1820" i="4" s="1"/>
  <c r="E1821" i="4"/>
  <c r="F1821" i="4" s="1"/>
  <c r="E1822" i="4"/>
  <c r="F1822" i="4" s="1"/>
  <c r="E1823" i="4"/>
  <c r="F1823" i="4" s="1"/>
  <c r="E1824" i="4"/>
  <c r="F1824" i="4" s="1"/>
  <c r="E1825" i="4"/>
  <c r="F1825" i="4" s="1"/>
  <c r="E1826" i="4"/>
  <c r="F1826" i="4" s="1"/>
  <c r="E1827" i="4"/>
  <c r="F1827" i="4" s="1"/>
  <c r="E1828" i="4"/>
  <c r="F1828" i="4" s="1"/>
  <c r="E1829" i="4"/>
  <c r="F1829" i="4" s="1"/>
  <c r="E1830" i="4"/>
  <c r="F1830" i="4" s="1"/>
  <c r="E1831" i="4"/>
  <c r="F1831" i="4" s="1"/>
  <c r="E1832" i="4"/>
  <c r="F1832" i="4" s="1"/>
  <c r="E1833" i="4"/>
  <c r="F1833" i="4" s="1"/>
  <c r="E1834" i="4"/>
  <c r="F1834" i="4" s="1"/>
  <c r="E1835" i="4"/>
  <c r="F1835" i="4" s="1"/>
  <c r="E1836" i="4"/>
  <c r="F1836" i="4" s="1"/>
  <c r="E1837" i="4"/>
  <c r="F1837" i="4" s="1"/>
  <c r="E1838" i="4"/>
  <c r="F1838" i="4" s="1"/>
  <c r="E1839" i="4"/>
  <c r="F1839" i="4" s="1"/>
  <c r="E1840" i="4"/>
  <c r="F1840" i="4" s="1"/>
  <c r="E1841" i="4"/>
  <c r="F1841" i="4" s="1"/>
  <c r="E1842" i="4"/>
  <c r="F1842" i="4" s="1"/>
  <c r="E1843" i="4"/>
  <c r="F1843" i="4" s="1"/>
  <c r="E1844" i="4"/>
  <c r="F1844" i="4" s="1"/>
  <c r="E1845" i="4"/>
  <c r="F1845" i="4" s="1"/>
  <c r="E1846" i="4"/>
  <c r="F1846" i="4" s="1"/>
  <c r="E1847" i="4"/>
  <c r="F1847" i="4" s="1"/>
  <c r="E1848" i="4"/>
  <c r="F1848" i="4" s="1"/>
  <c r="E1849" i="4"/>
  <c r="F1849" i="4" s="1"/>
  <c r="E1850" i="4"/>
  <c r="F1850" i="4" s="1"/>
  <c r="E1851" i="4"/>
  <c r="F1851" i="4" s="1"/>
  <c r="E1852" i="4"/>
  <c r="F1852" i="4" s="1"/>
  <c r="E1853" i="4"/>
  <c r="F1853" i="4" s="1"/>
  <c r="E1854" i="4"/>
  <c r="F1854" i="4" s="1"/>
  <c r="E1855" i="4"/>
  <c r="F1855" i="4" s="1"/>
  <c r="E1856" i="4"/>
  <c r="F1856" i="4" s="1"/>
  <c r="E1857" i="4"/>
  <c r="F1857" i="4" s="1"/>
  <c r="E1858" i="4"/>
  <c r="F1858" i="4" s="1"/>
  <c r="E1859" i="4"/>
  <c r="F1859" i="4" s="1"/>
  <c r="E1860" i="4"/>
  <c r="F1860" i="4" s="1"/>
  <c r="E1861" i="4"/>
  <c r="F1861" i="4" s="1"/>
  <c r="E1862" i="4"/>
  <c r="F1862" i="4" s="1"/>
  <c r="E1863" i="4"/>
  <c r="F1863" i="4" s="1"/>
  <c r="E1864" i="4"/>
  <c r="F1864" i="4" s="1"/>
  <c r="E1865" i="4"/>
  <c r="F1865" i="4" s="1"/>
  <c r="E1866" i="4"/>
  <c r="F1866" i="4" s="1"/>
  <c r="E1867" i="4"/>
  <c r="F1867" i="4" s="1"/>
  <c r="E1868" i="4"/>
  <c r="F1868" i="4" s="1"/>
  <c r="E1869" i="4"/>
  <c r="F1869" i="4" s="1"/>
  <c r="E1870" i="4"/>
  <c r="F1870" i="4" s="1"/>
  <c r="E1871" i="4"/>
  <c r="F1871" i="4" s="1"/>
  <c r="E1872" i="4"/>
  <c r="F1872" i="4" s="1"/>
  <c r="E1873" i="4"/>
  <c r="F1873" i="4" s="1"/>
  <c r="E1874" i="4"/>
  <c r="F1874" i="4" s="1"/>
  <c r="E1875" i="4"/>
  <c r="F1875" i="4" s="1"/>
  <c r="E1876" i="4"/>
  <c r="F1876" i="4" s="1"/>
  <c r="E1877" i="4"/>
  <c r="F1877" i="4" s="1"/>
  <c r="E1878" i="4"/>
  <c r="F1878" i="4" s="1"/>
  <c r="E1879" i="4"/>
  <c r="F1879" i="4" s="1"/>
  <c r="E1880" i="4"/>
  <c r="F1880" i="4" s="1"/>
  <c r="E1881" i="4"/>
  <c r="F1881" i="4" s="1"/>
  <c r="E1882" i="4"/>
  <c r="F1882" i="4" s="1"/>
  <c r="E1883" i="4"/>
  <c r="F1883" i="4" s="1"/>
  <c r="E1884" i="4"/>
  <c r="F1884" i="4" s="1"/>
  <c r="E1885" i="4"/>
  <c r="F1885" i="4" s="1"/>
  <c r="E1886" i="4"/>
  <c r="F1886" i="4" s="1"/>
  <c r="E1887" i="4"/>
  <c r="F1887" i="4" s="1"/>
  <c r="E1888" i="4"/>
  <c r="F1888" i="4" s="1"/>
  <c r="E1889" i="4"/>
  <c r="F1889" i="4" s="1"/>
  <c r="E1890" i="4"/>
  <c r="F1890" i="4" s="1"/>
  <c r="E1891" i="4"/>
  <c r="F1891" i="4" s="1"/>
  <c r="E1892" i="4"/>
  <c r="F1892" i="4" s="1"/>
  <c r="E1893" i="4"/>
  <c r="F1893" i="4" s="1"/>
  <c r="E1894" i="4"/>
  <c r="F1894" i="4" s="1"/>
  <c r="E1895" i="4"/>
  <c r="F1895" i="4" s="1"/>
  <c r="E1896" i="4"/>
  <c r="F1896" i="4" s="1"/>
  <c r="E1897" i="4"/>
  <c r="F1897" i="4" s="1"/>
  <c r="E1898" i="4"/>
  <c r="F1898" i="4" s="1"/>
  <c r="E1899" i="4"/>
  <c r="F1899" i="4" s="1"/>
  <c r="E1900" i="4"/>
  <c r="F1900" i="4" s="1"/>
  <c r="E1901" i="4"/>
  <c r="F1901" i="4" s="1"/>
  <c r="E1902" i="4"/>
  <c r="F1902" i="4" s="1"/>
  <c r="E1903" i="4"/>
  <c r="F1903" i="4" s="1"/>
  <c r="E1904" i="4"/>
  <c r="F1904" i="4" s="1"/>
  <c r="E1905" i="4"/>
  <c r="F1905" i="4" s="1"/>
  <c r="E1906" i="4"/>
  <c r="F1906" i="4" s="1"/>
  <c r="E1907" i="4"/>
  <c r="F1907" i="4" s="1"/>
  <c r="E1908" i="4"/>
  <c r="F1908" i="4" s="1"/>
  <c r="E1909" i="4"/>
  <c r="F1909" i="4" s="1"/>
  <c r="E1910" i="4"/>
  <c r="F1910" i="4" s="1"/>
  <c r="E1911" i="4"/>
  <c r="F1911" i="4" s="1"/>
  <c r="E1912" i="4"/>
  <c r="F1912" i="4" s="1"/>
  <c r="E1913" i="4"/>
  <c r="F1913" i="4" s="1"/>
  <c r="E1914" i="4"/>
  <c r="F1914" i="4" s="1"/>
  <c r="E1915" i="4"/>
  <c r="F1915" i="4" s="1"/>
  <c r="E1916" i="4"/>
  <c r="F1916" i="4" s="1"/>
  <c r="E1917" i="4"/>
  <c r="F1917" i="4" s="1"/>
  <c r="E1918" i="4"/>
  <c r="F1918" i="4" s="1"/>
  <c r="E1919" i="4"/>
  <c r="F1919" i="4" s="1"/>
  <c r="E1920" i="4"/>
  <c r="F1920" i="4" s="1"/>
  <c r="E1921" i="4"/>
  <c r="F1921" i="4" s="1"/>
  <c r="E1922" i="4"/>
  <c r="F1922" i="4" s="1"/>
  <c r="E1923" i="4"/>
  <c r="F1923" i="4" s="1"/>
  <c r="E1924" i="4"/>
  <c r="F1924" i="4" s="1"/>
  <c r="E1925" i="4"/>
  <c r="F1925" i="4" s="1"/>
  <c r="E1926" i="4"/>
  <c r="F1926" i="4" s="1"/>
  <c r="E1927" i="4"/>
  <c r="F1927" i="4" s="1"/>
  <c r="E1928" i="4"/>
  <c r="F1928" i="4" s="1"/>
  <c r="E1929" i="4"/>
  <c r="F1929" i="4" s="1"/>
  <c r="E1930" i="4"/>
  <c r="F1930" i="4" s="1"/>
  <c r="E1931" i="4"/>
  <c r="F1931" i="4" s="1"/>
  <c r="E1932" i="4"/>
  <c r="F1932" i="4" s="1"/>
  <c r="E1933" i="4"/>
  <c r="F1933" i="4" s="1"/>
  <c r="E1934" i="4"/>
  <c r="F1934" i="4" s="1"/>
  <c r="E1935" i="4"/>
  <c r="F1935" i="4" s="1"/>
  <c r="E1936" i="4"/>
  <c r="F1936" i="4" s="1"/>
  <c r="E1937" i="4"/>
  <c r="F1937" i="4" s="1"/>
  <c r="E1938" i="4"/>
  <c r="F1938" i="4" s="1"/>
  <c r="E1939" i="4"/>
  <c r="F1939" i="4" s="1"/>
  <c r="E1940" i="4"/>
  <c r="F1940" i="4" s="1"/>
  <c r="E1941" i="4"/>
  <c r="F1941" i="4" s="1"/>
  <c r="E1942" i="4"/>
  <c r="F1942" i="4" s="1"/>
  <c r="E1943" i="4"/>
  <c r="F1943" i="4" s="1"/>
  <c r="E1944" i="4"/>
  <c r="F1944" i="4" s="1"/>
  <c r="E1945" i="4"/>
  <c r="F1945" i="4" s="1"/>
  <c r="E1946" i="4"/>
  <c r="F1946" i="4" s="1"/>
  <c r="E1947" i="4"/>
  <c r="F1947" i="4" s="1"/>
  <c r="E1948" i="4"/>
  <c r="F1948" i="4" s="1"/>
  <c r="E1949" i="4"/>
  <c r="F1949" i="4" s="1"/>
  <c r="E1950" i="4"/>
  <c r="F1950" i="4" s="1"/>
  <c r="E1951" i="4"/>
  <c r="F1951" i="4" s="1"/>
  <c r="E1952" i="4"/>
  <c r="F1952" i="4" s="1"/>
  <c r="E1953" i="4"/>
  <c r="F1953" i="4" s="1"/>
  <c r="E1954" i="4"/>
  <c r="F1954" i="4" s="1"/>
  <c r="E1955" i="4"/>
  <c r="F1955" i="4" s="1"/>
  <c r="E1956" i="4"/>
  <c r="F1956" i="4" s="1"/>
  <c r="E1957" i="4"/>
  <c r="F1957" i="4" s="1"/>
  <c r="E1958" i="4"/>
  <c r="F1958" i="4" s="1"/>
  <c r="E1959" i="4"/>
  <c r="F1959" i="4" s="1"/>
  <c r="E1960" i="4"/>
  <c r="F1960" i="4" s="1"/>
  <c r="E1961" i="4"/>
  <c r="F1961" i="4" s="1"/>
  <c r="E1962" i="4"/>
  <c r="F1962" i="4" s="1"/>
  <c r="E1963" i="4"/>
  <c r="F1963" i="4" s="1"/>
  <c r="E1964" i="4"/>
  <c r="F1964" i="4" s="1"/>
  <c r="E1965" i="4"/>
  <c r="F1965" i="4" s="1"/>
  <c r="E1966" i="4"/>
  <c r="F1966" i="4" s="1"/>
  <c r="E1967" i="4"/>
  <c r="F1967" i="4" s="1"/>
  <c r="E1968" i="4"/>
  <c r="F1968" i="4" s="1"/>
  <c r="E1969" i="4"/>
  <c r="F1969" i="4" s="1"/>
  <c r="E1970" i="4"/>
  <c r="F1970" i="4" s="1"/>
  <c r="E1971" i="4"/>
  <c r="F1971" i="4" s="1"/>
  <c r="E1972" i="4"/>
  <c r="F1972" i="4" s="1"/>
  <c r="E1973" i="4"/>
  <c r="F1973" i="4" s="1"/>
  <c r="E1974" i="4"/>
  <c r="F1974" i="4" s="1"/>
  <c r="E1975" i="4"/>
  <c r="F1975" i="4" s="1"/>
  <c r="E1976" i="4"/>
  <c r="F1976" i="4" s="1"/>
  <c r="E1977" i="4"/>
  <c r="F1977" i="4" s="1"/>
  <c r="E1978" i="4"/>
  <c r="F1978" i="4" s="1"/>
  <c r="E1979" i="4"/>
  <c r="F1979" i="4" s="1"/>
  <c r="E1980" i="4"/>
  <c r="F1980" i="4" s="1"/>
  <c r="E1981" i="4"/>
  <c r="F1981" i="4" s="1"/>
  <c r="E1982" i="4"/>
  <c r="F1982" i="4" s="1"/>
  <c r="E1983" i="4"/>
  <c r="F1983" i="4" s="1"/>
  <c r="E1984" i="4"/>
  <c r="F1984" i="4" s="1"/>
  <c r="E1985" i="4"/>
  <c r="F1985" i="4" s="1"/>
  <c r="E1986" i="4"/>
  <c r="F1986" i="4" s="1"/>
  <c r="E1987" i="4"/>
  <c r="F1987" i="4" s="1"/>
  <c r="E1988" i="4"/>
  <c r="F1988" i="4" s="1"/>
  <c r="E1989" i="4"/>
  <c r="F1989" i="4" s="1"/>
  <c r="E1990" i="4"/>
  <c r="F1990" i="4" s="1"/>
  <c r="E1991" i="4"/>
  <c r="F1991" i="4" s="1"/>
  <c r="E1992" i="4"/>
  <c r="F1992" i="4" s="1"/>
  <c r="E1993" i="4"/>
  <c r="F1993" i="4" s="1"/>
  <c r="E1994" i="4"/>
  <c r="F1994" i="4" s="1"/>
  <c r="E1995" i="4"/>
  <c r="F1995" i="4" s="1"/>
  <c r="E1996" i="4"/>
  <c r="F1996" i="4" s="1"/>
  <c r="E1997" i="4"/>
  <c r="F1997" i="4" s="1"/>
  <c r="E1998" i="4"/>
  <c r="F1998" i="4" s="1"/>
  <c r="E1999" i="4"/>
  <c r="F1999" i="4" s="1"/>
  <c r="E2000" i="4"/>
  <c r="F2000" i="4" s="1"/>
  <c r="E2001" i="4"/>
  <c r="F2001" i="4" s="1"/>
  <c r="E2002" i="4"/>
  <c r="F2002" i="4" s="1"/>
  <c r="E2003" i="4"/>
  <c r="F2003" i="4" s="1"/>
  <c r="E2004" i="4"/>
  <c r="F2004" i="4" s="1"/>
  <c r="E2005" i="4"/>
  <c r="F2005" i="4" s="1"/>
  <c r="E2006" i="4"/>
  <c r="F2006" i="4" s="1"/>
  <c r="E2007" i="4"/>
  <c r="F2007" i="4" s="1"/>
  <c r="E2008" i="4"/>
  <c r="F2008" i="4" s="1"/>
  <c r="E2009" i="4"/>
  <c r="F2009" i="4" s="1"/>
  <c r="E2010" i="4"/>
  <c r="F2010" i="4" s="1"/>
  <c r="E2011" i="4"/>
  <c r="F2011" i="4" s="1"/>
  <c r="E2012" i="4"/>
  <c r="F2012" i="4" s="1"/>
  <c r="E2013" i="4"/>
  <c r="F2013" i="4" s="1"/>
  <c r="E2014" i="4"/>
  <c r="F2014" i="4" s="1"/>
  <c r="E2015" i="4"/>
  <c r="F2015" i="4" s="1"/>
  <c r="E2016" i="4"/>
  <c r="F2016" i="4" s="1"/>
  <c r="E2017" i="4"/>
  <c r="F2017" i="4" s="1"/>
  <c r="E2018" i="4"/>
  <c r="F2018" i="4" s="1"/>
  <c r="E2019" i="4"/>
  <c r="F2019" i="4" s="1"/>
  <c r="E2020" i="4"/>
  <c r="F2020" i="4" s="1"/>
  <c r="E2021" i="4"/>
  <c r="F2021" i="4" s="1"/>
  <c r="E2022" i="4"/>
  <c r="F2022" i="4" s="1"/>
  <c r="E2023" i="4"/>
  <c r="F2023" i="4" s="1"/>
  <c r="E2024" i="4"/>
  <c r="F2024" i="4" s="1"/>
  <c r="E2025" i="4"/>
  <c r="F2025" i="4" s="1"/>
  <c r="E2026" i="4"/>
  <c r="F2026" i="4" s="1"/>
  <c r="E2027" i="4"/>
  <c r="F2027" i="4" s="1"/>
  <c r="E2028" i="4"/>
  <c r="F2028" i="4" s="1"/>
  <c r="E2029" i="4"/>
  <c r="F2029" i="4" s="1"/>
  <c r="E2030" i="4"/>
  <c r="F2030" i="4" s="1"/>
  <c r="E2031" i="4"/>
  <c r="F2031" i="4" s="1"/>
  <c r="E2032" i="4"/>
  <c r="F2032" i="4" s="1"/>
  <c r="E2033" i="4"/>
  <c r="F2033" i="4" s="1"/>
  <c r="E2034" i="4"/>
  <c r="F2034" i="4" s="1"/>
  <c r="E2035" i="4"/>
  <c r="F2035" i="4" s="1"/>
  <c r="E2036" i="4"/>
  <c r="F2036" i="4" s="1"/>
  <c r="E2037" i="4"/>
  <c r="F2037" i="4" s="1"/>
  <c r="E2038" i="4"/>
  <c r="F2038" i="4" s="1"/>
  <c r="E2039" i="4"/>
  <c r="F2039" i="4" s="1"/>
  <c r="E2040" i="4"/>
  <c r="F2040" i="4" s="1"/>
  <c r="E2041" i="4"/>
  <c r="F2041" i="4" s="1"/>
  <c r="E2042" i="4"/>
  <c r="F2042" i="4" s="1"/>
  <c r="E2043" i="4"/>
  <c r="F2043" i="4" s="1"/>
  <c r="E2044" i="4"/>
  <c r="F2044" i="4" s="1"/>
  <c r="E2045" i="4"/>
  <c r="F2045" i="4" s="1"/>
  <c r="E2046" i="4"/>
  <c r="F2046" i="4" s="1"/>
  <c r="E2047" i="4"/>
  <c r="F2047" i="4" s="1"/>
  <c r="E2048" i="4"/>
  <c r="F2048" i="4" s="1"/>
  <c r="E2049" i="4"/>
  <c r="F2049" i="4" s="1"/>
  <c r="E2050" i="4"/>
  <c r="F2050" i="4" s="1"/>
  <c r="E2051" i="4"/>
  <c r="F2051" i="4" s="1"/>
  <c r="E2052" i="4"/>
  <c r="F2052" i="4" s="1"/>
  <c r="E2053" i="4"/>
  <c r="F2053" i="4" s="1"/>
  <c r="E2054" i="4"/>
  <c r="F2054" i="4" s="1"/>
  <c r="E2055" i="4"/>
  <c r="F2055" i="4" s="1"/>
  <c r="E2056" i="4"/>
  <c r="F2056" i="4" s="1"/>
  <c r="E2057" i="4"/>
  <c r="F2057" i="4" s="1"/>
  <c r="E2058" i="4"/>
  <c r="F2058" i="4" s="1"/>
  <c r="E2059" i="4"/>
  <c r="F2059" i="4" s="1"/>
  <c r="E2060" i="4"/>
  <c r="F2060" i="4" s="1"/>
  <c r="E2061" i="4"/>
  <c r="F2061" i="4" s="1"/>
  <c r="E2062" i="4"/>
  <c r="F2062" i="4" s="1"/>
  <c r="E2063" i="4"/>
  <c r="F2063" i="4" s="1"/>
  <c r="E2064" i="4"/>
  <c r="F2064" i="4" s="1"/>
  <c r="E2065" i="4"/>
  <c r="F2065" i="4" s="1"/>
  <c r="E2066" i="4"/>
  <c r="F2066" i="4" s="1"/>
  <c r="E2067" i="4"/>
  <c r="F2067" i="4" s="1"/>
  <c r="E2068" i="4"/>
  <c r="F2068" i="4" s="1"/>
  <c r="E2069" i="4"/>
  <c r="F2069" i="4" s="1"/>
  <c r="E2070" i="4"/>
  <c r="F2070" i="4" s="1"/>
  <c r="E2071" i="4"/>
  <c r="F2071" i="4" s="1"/>
  <c r="E2072" i="4"/>
  <c r="F2072" i="4" s="1"/>
  <c r="E2073" i="4"/>
  <c r="F2073" i="4" s="1"/>
  <c r="E2074" i="4"/>
  <c r="F2074" i="4" s="1"/>
  <c r="E2075" i="4"/>
  <c r="F2075" i="4" s="1"/>
  <c r="E2076" i="4"/>
  <c r="F2076" i="4" s="1"/>
  <c r="E2077" i="4"/>
  <c r="F2077" i="4" s="1"/>
  <c r="E2078" i="4"/>
  <c r="F2078" i="4" s="1"/>
  <c r="E2079" i="4"/>
  <c r="F2079" i="4" s="1"/>
  <c r="E2080" i="4"/>
  <c r="F2080" i="4" s="1"/>
  <c r="E2081" i="4"/>
  <c r="F2081" i="4" s="1"/>
  <c r="E2082" i="4"/>
  <c r="F2082" i="4" s="1"/>
  <c r="E2083" i="4"/>
  <c r="F2083" i="4" s="1"/>
  <c r="E2084" i="4"/>
  <c r="F2084" i="4" s="1"/>
  <c r="E2085" i="4"/>
  <c r="F2085" i="4" s="1"/>
  <c r="E2086" i="4"/>
  <c r="F2086" i="4" s="1"/>
  <c r="E2087" i="4"/>
  <c r="F2087" i="4" s="1"/>
  <c r="E2088" i="4"/>
  <c r="F2088" i="4" s="1"/>
  <c r="E2089" i="4"/>
  <c r="F2089" i="4" s="1"/>
  <c r="E2090" i="4"/>
  <c r="F2090" i="4" s="1"/>
  <c r="E2091" i="4"/>
  <c r="F2091" i="4" s="1"/>
  <c r="E2092" i="4"/>
  <c r="F2092" i="4" s="1"/>
  <c r="E2093" i="4"/>
  <c r="F2093" i="4" s="1"/>
  <c r="E2094" i="4"/>
  <c r="F2094" i="4" s="1"/>
  <c r="E2095" i="4"/>
  <c r="F2095" i="4" s="1"/>
  <c r="E2096" i="4"/>
  <c r="F2096" i="4" s="1"/>
  <c r="E2097" i="4"/>
  <c r="F2097" i="4" s="1"/>
  <c r="E2098" i="4"/>
  <c r="F2098" i="4" s="1"/>
  <c r="E2099" i="4"/>
  <c r="F2099" i="4" s="1"/>
  <c r="E2100" i="4"/>
  <c r="F2100" i="4" s="1"/>
  <c r="E2101" i="4"/>
  <c r="F2101" i="4" s="1"/>
  <c r="E2102" i="4"/>
  <c r="F2102" i="4" s="1"/>
  <c r="E2103" i="4"/>
  <c r="F2103" i="4" s="1"/>
  <c r="E2104" i="4"/>
  <c r="F2104" i="4" s="1"/>
  <c r="E2105" i="4"/>
  <c r="F2105" i="4" s="1"/>
  <c r="E2106" i="4"/>
  <c r="F2106" i="4" s="1"/>
  <c r="E2107" i="4"/>
  <c r="F2107" i="4" s="1"/>
  <c r="E2108" i="4"/>
  <c r="F2108" i="4" s="1"/>
  <c r="E2109" i="4"/>
  <c r="F2109" i="4" s="1"/>
  <c r="E2110" i="4"/>
  <c r="F2110" i="4" s="1"/>
  <c r="E2111" i="4"/>
  <c r="F2111" i="4" s="1"/>
  <c r="E2112" i="4"/>
  <c r="F2112" i="4" s="1"/>
  <c r="E2113" i="4"/>
  <c r="F2113" i="4" s="1"/>
  <c r="E2114" i="4"/>
  <c r="F2114" i="4" s="1"/>
  <c r="E2115" i="4"/>
  <c r="F2115" i="4" s="1"/>
  <c r="E2116" i="4"/>
  <c r="F2116" i="4" s="1"/>
  <c r="E2117" i="4"/>
  <c r="F2117" i="4" s="1"/>
  <c r="E2118" i="4"/>
  <c r="F2118" i="4" s="1"/>
  <c r="E2119" i="4"/>
  <c r="F2119" i="4" s="1"/>
  <c r="E2120" i="4"/>
  <c r="F2120" i="4" s="1"/>
  <c r="E2121" i="4"/>
  <c r="F2121" i="4" s="1"/>
  <c r="E2122" i="4"/>
  <c r="F2122" i="4" s="1"/>
  <c r="E2123" i="4"/>
  <c r="F2123" i="4" s="1"/>
  <c r="E2124" i="4"/>
  <c r="F2124" i="4" s="1"/>
  <c r="E2125" i="4"/>
  <c r="F2125" i="4" s="1"/>
  <c r="E2126" i="4"/>
  <c r="F2126" i="4" s="1"/>
  <c r="E2127" i="4"/>
  <c r="F2127" i="4" s="1"/>
  <c r="E2128" i="4"/>
  <c r="F2128" i="4" s="1"/>
  <c r="E2129" i="4"/>
  <c r="F2129" i="4" s="1"/>
  <c r="E2130" i="4"/>
  <c r="F2130" i="4" s="1"/>
  <c r="E2131" i="4"/>
  <c r="F2131" i="4" s="1"/>
  <c r="E2132" i="4"/>
  <c r="F2132" i="4" s="1"/>
  <c r="E2133" i="4"/>
  <c r="F2133" i="4" s="1"/>
  <c r="E2134" i="4"/>
  <c r="F2134" i="4" s="1"/>
  <c r="E2135" i="4"/>
  <c r="F2135" i="4" s="1"/>
  <c r="E2136" i="4"/>
  <c r="F2136" i="4" s="1"/>
  <c r="E2137" i="4"/>
  <c r="F2137" i="4" s="1"/>
  <c r="E2138" i="4"/>
  <c r="F2138" i="4" s="1"/>
  <c r="E2139" i="4"/>
  <c r="F2139" i="4" s="1"/>
  <c r="E2140" i="4"/>
  <c r="F2140" i="4" s="1"/>
  <c r="E2141" i="4"/>
  <c r="F2141" i="4" s="1"/>
  <c r="E2142" i="4"/>
  <c r="F2142" i="4" s="1"/>
  <c r="E2143" i="4"/>
  <c r="F2143" i="4" s="1"/>
  <c r="E2144" i="4"/>
  <c r="F2144" i="4" s="1"/>
  <c r="E2145" i="4"/>
  <c r="F2145" i="4" s="1"/>
  <c r="E2146" i="4"/>
  <c r="F2146" i="4" s="1"/>
  <c r="E2147" i="4"/>
  <c r="F2147" i="4" s="1"/>
  <c r="E2148" i="4"/>
  <c r="F2148" i="4" s="1"/>
  <c r="E2149" i="4"/>
  <c r="F2149" i="4" s="1"/>
  <c r="E2150" i="4"/>
  <c r="F2150" i="4" s="1"/>
  <c r="E2151" i="4"/>
  <c r="F2151" i="4" s="1"/>
  <c r="E2152" i="4"/>
  <c r="F2152" i="4" s="1"/>
  <c r="E2153" i="4"/>
  <c r="F2153" i="4" s="1"/>
  <c r="E2154" i="4"/>
  <c r="F2154" i="4" s="1"/>
  <c r="E2155" i="4"/>
  <c r="F2155" i="4" s="1"/>
  <c r="E2156" i="4"/>
  <c r="F2156" i="4" s="1"/>
  <c r="E2157" i="4"/>
  <c r="F2157" i="4" s="1"/>
  <c r="E2158" i="4"/>
  <c r="F2158" i="4" s="1"/>
  <c r="E2159" i="4"/>
  <c r="F2159" i="4" s="1"/>
  <c r="E2160" i="4"/>
  <c r="F2160" i="4" s="1"/>
  <c r="E2161" i="4"/>
  <c r="F2161" i="4" s="1"/>
  <c r="E2162" i="4"/>
  <c r="F2162" i="4" s="1"/>
  <c r="E2163" i="4"/>
  <c r="F2163" i="4" s="1"/>
  <c r="E2164" i="4"/>
  <c r="F2164" i="4" s="1"/>
  <c r="E2165" i="4"/>
  <c r="F2165" i="4" s="1"/>
  <c r="E2166" i="4"/>
  <c r="F2166" i="4" s="1"/>
  <c r="E2167" i="4"/>
  <c r="F2167" i="4" s="1"/>
  <c r="E2168" i="4"/>
  <c r="F2168" i="4" s="1"/>
  <c r="E2169" i="4"/>
  <c r="F2169" i="4" s="1"/>
  <c r="E2170" i="4"/>
  <c r="F2170" i="4" s="1"/>
  <c r="E2171" i="4"/>
  <c r="F2171" i="4" s="1"/>
  <c r="E2172" i="4"/>
  <c r="F2172" i="4" s="1"/>
  <c r="E2173" i="4"/>
  <c r="F2173" i="4" s="1"/>
  <c r="E2174" i="4"/>
  <c r="F2174" i="4" s="1"/>
  <c r="E2175" i="4"/>
  <c r="F2175" i="4" s="1"/>
  <c r="E2176" i="4"/>
  <c r="F2176" i="4" s="1"/>
  <c r="E2177" i="4"/>
  <c r="F2177" i="4" s="1"/>
  <c r="E2178" i="4"/>
  <c r="F2178" i="4" s="1"/>
  <c r="E2179" i="4"/>
  <c r="F2179" i="4" s="1"/>
  <c r="E2180" i="4"/>
  <c r="F2180" i="4" s="1"/>
  <c r="E2181" i="4"/>
  <c r="F2181" i="4" s="1"/>
  <c r="E2182" i="4"/>
  <c r="F2182" i="4" s="1"/>
  <c r="E2183" i="4"/>
  <c r="F2183" i="4" s="1"/>
  <c r="E2184" i="4"/>
  <c r="F2184" i="4" s="1"/>
  <c r="E2185" i="4"/>
  <c r="F2185" i="4" s="1"/>
  <c r="E2186" i="4"/>
  <c r="F2186" i="4" s="1"/>
  <c r="E2187" i="4"/>
  <c r="F2187" i="4" s="1"/>
  <c r="E2188" i="4"/>
  <c r="F2188" i="4" s="1"/>
  <c r="E2189" i="4"/>
  <c r="F2189" i="4" s="1"/>
  <c r="E2190" i="4"/>
  <c r="F2190" i="4" s="1"/>
  <c r="E2191" i="4"/>
  <c r="F2191" i="4" s="1"/>
  <c r="E2192" i="4"/>
  <c r="F2192" i="4" s="1"/>
  <c r="E2193" i="4"/>
  <c r="F2193" i="4" s="1"/>
  <c r="E2194" i="4"/>
  <c r="F2194" i="4" s="1"/>
  <c r="E2195" i="4"/>
  <c r="F2195" i="4" s="1"/>
  <c r="E2196" i="4"/>
  <c r="F2196" i="4" s="1"/>
  <c r="E2197" i="4"/>
  <c r="F2197" i="4" s="1"/>
  <c r="E2198" i="4"/>
  <c r="F2198" i="4" s="1"/>
  <c r="E2199" i="4"/>
  <c r="F2199" i="4" s="1"/>
  <c r="E2200" i="4"/>
  <c r="F2200" i="4" s="1"/>
  <c r="E2201" i="4"/>
  <c r="F2201" i="4" s="1"/>
  <c r="E2202" i="4"/>
  <c r="F2202" i="4" s="1"/>
  <c r="E2203" i="4"/>
  <c r="F2203" i="4" s="1"/>
  <c r="E2204" i="4"/>
  <c r="F2204" i="4" s="1"/>
  <c r="E2205" i="4"/>
  <c r="F2205" i="4" s="1"/>
  <c r="E2206" i="4"/>
  <c r="F2206" i="4" s="1"/>
  <c r="E2207" i="4"/>
  <c r="F2207" i="4" s="1"/>
  <c r="E2208" i="4"/>
  <c r="F2208" i="4" s="1"/>
  <c r="E2209" i="4"/>
  <c r="F2209" i="4" s="1"/>
  <c r="E2210" i="4"/>
  <c r="F2210" i="4" s="1"/>
  <c r="E2211" i="4"/>
  <c r="F2211" i="4" s="1"/>
  <c r="E2212" i="4"/>
  <c r="F2212" i="4" s="1"/>
  <c r="E2213" i="4"/>
  <c r="F2213" i="4" s="1"/>
  <c r="E2214" i="4"/>
  <c r="F2214" i="4" s="1"/>
  <c r="E2215" i="4"/>
  <c r="F2215" i="4" s="1"/>
  <c r="E2216" i="4"/>
  <c r="F2216" i="4" s="1"/>
  <c r="E2217" i="4"/>
  <c r="F2217" i="4" s="1"/>
  <c r="E2218" i="4"/>
  <c r="F2218" i="4" s="1"/>
  <c r="E2219" i="4"/>
  <c r="F2219" i="4" s="1"/>
  <c r="E2220" i="4"/>
  <c r="F2220" i="4" s="1"/>
  <c r="E2221" i="4"/>
  <c r="F2221" i="4" s="1"/>
  <c r="E2222" i="4"/>
  <c r="F2222" i="4" s="1"/>
  <c r="E2223" i="4"/>
  <c r="F2223" i="4" s="1"/>
  <c r="E2224" i="4"/>
  <c r="F2224" i="4" s="1"/>
  <c r="E2225" i="4"/>
  <c r="F2225" i="4" s="1"/>
  <c r="E2226" i="4"/>
  <c r="F2226" i="4" s="1"/>
  <c r="E2227" i="4"/>
  <c r="F2227" i="4" s="1"/>
  <c r="E2228" i="4"/>
  <c r="F2228" i="4" s="1"/>
  <c r="E2229" i="4"/>
  <c r="F2229" i="4" s="1"/>
  <c r="E2230" i="4"/>
  <c r="F2230" i="4" s="1"/>
  <c r="E2231" i="4"/>
  <c r="F2231" i="4" s="1"/>
  <c r="E2232" i="4"/>
  <c r="F2232" i="4" s="1"/>
  <c r="E2233" i="4"/>
  <c r="F2233" i="4" s="1"/>
  <c r="E2234" i="4"/>
  <c r="F2234" i="4" s="1"/>
  <c r="E2235" i="4"/>
  <c r="F2235" i="4" s="1"/>
  <c r="E2236" i="4"/>
  <c r="F2236" i="4" s="1"/>
  <c r="E2237" i="4"/>
  <c r="F2237" i="4" s="1"/>
  <c r="E2238" i="4"/>
  <c r="F2238" i="4" s="1"/>
  <c r="E2239" i="4"/>
  <c r="F2239" i="4" s="1"/>
  <c r="E2240" i="4"/>
  <c r="F2240" i="4" s="1"/>
  <c r="E2241" i="4"/>
  <c r="F2241" i="4" s="1"/>
  <c r="E2242" i="4"/>
  <c r="F2242" i="4" s="1"/>
  <c r="E2243" i="4"/>
  <c r="F2243" i="4" s="1"/>
  <c r="E2244" i="4"/>
  <c r="F2244" i="4" s="1"/>
  <c r="E2245" i="4"/>
  <c r="F2245" i="4" s="1"/>
  <c r="E2246" i="4"/>
  <c r="F2246" i="4" s="1"/>
  <c r="E2247" i="4"/>
  <c r="F2247" i="4" s="1"/>
  <c r="E2248" i="4"/>
  <c r="F2248" i="4" s="1"/>
  <c r="E2249" i="4"/>
  <c r="F2249" i="4" s="1"/>
  <c r="E2250" i="4"/>
  <c r="F2250" i="4" s="1"/>
  <c r="E2251" i="4"/>
  <c r="F2251" i="4" s="1"/>
  <c r="E2252" i="4"/>
  <c r="F2252" i="4" s="1"/>
  <c r="E2253" i="4"/>
  <c r="F2253" i="4" s="1"/>
  <c r="E2254" i="4"/>
  <c r="F2254" i="4" s="1"/>
  <c r="E2255" i="4"/>
  <c r="F2255" i="4" s="1"/>
  <c r="E2256" i="4"/>
  <c r="F2256" i="4" s="1"/>
  <c r="E2257" i="4"/>
  <c r="F2257" i="4" s="1"/>
  <c r="E2258" i="4"/>
  <c r="F2258" i="4" s="1"/>
  <c r="E2259" i="4"/>
  <c r="F2259" i="4" s="1"/>
  <c r="E2260" i="4"/>
  <c r="F2260" i="4" s="1"/>
  <c r="E2261" i="4"/>
  <c r="F2261" i="4" s="1"/>
  <c r="E2262" i="4"/>
  <c r="F2262" i="4" s="1"/>
  <c r="E2263" i="4"/>
  <c r="F2263" i="4" s="1"/>
  <c r="E2264" i="4"/>
  <c r="F2264" i="4" s="1"/>
  <c r="E2265" i="4"/>
  <c r="F2265" i="4" s="1"/>
  <c r="E2266" i="4"/>
  <c r="F2266" i="4" s="1"/>
  <c r="E2267" i="4"/>
  <c r="F2267" i="4" s="1"/>
  <c r="E2268" i="4"/>
  <c r="F2268" i="4" s="1"/>
  <c r="E2269" i="4"/>
  <c r="F2269" i="4" s="1"/>
  <c r="E2270" i="4"/>
  <c r="F2270" i="4" s="1"/>
  <c r="E2271" i="4"/>
  <c r="F2271" i="4" s="1"/>
  <c r="E2272" i="4"/>
  <c r="F2272" i="4" s="1"/>
  <c r="E2273" i="4"/>
  <c r="F2273" i="4" s="1"/>
  <c r="E2274" i="4"/>
  <c r="F2274" i="4" s="1"/>
  <c r="E2275" i="4"/>
  <c r="F2275" i="4" s="1"/>
  <c r="E2276" i="4"/>
  <c r="F2276" i="4" s="1"/>
  <c r="E2277" i="4"/>
  <c r="F2277" i="4" s="1"/>
  <c r="E2278" i="4"/>
  <c r="F2278" i="4" s="1"/>
  <c r="E2279" i="4"/>
  <c r="F2279" i="4" s="1"/>
  <c r="E2280" i="4"/>
  <c r="F2280" i="4" s="1"/>
  <c r="E2281" i="4"/>
  <c r="F2281" i="4" s="1"/>
  <c r="E2282" i="4"/>
  <c r="F2282" i="4" s="1"/>
  <c r="E2283" i="4"/>
  <c r="F2283" i="4" s="1"/>
  <c r="E2284" i="4"/>
  <c r="F2284" i="4" s="1"/>
  <c r="E2285" i="4"/>
  <c r="F2285" i="4" s="1"/>
  <c r="E2286" i="4"/>
  <c r="F2286" i="4" s="1"/>
  <c r="E2287" i="4"/>
  <c r="F2287" i="4" s="1"/>
  <c r="E2288" i="4"/>
  <c r="F2288" i="4" s="1"/>
  <c r="E2289" i="4"/>
  <c r="F2289" i="4" s="1"/>
  <c r="E2290" i="4"/>
  <c r="F2290" i="4" s="1"/>
  <c r="E2291" i="4"/>
  <c r="F2291" i="4" s="1"/>
  <c r="E2292" i="4"/>
  <c r="F2292" i="4" s="1"/>
  <c r="E2293" i="4"/>
  <c r="F2293" i="4" s="1"/>
  <c r="E2294" i="4"/>
  <c r="F2294" i="4" s="1"/>
  <c r="E2295" i="4"/>
  <c r="F2295" i="4" s="1"/>
  <c r="E2296" i="4"/>
  <c r="F2296" i="4" s="1"/>
  <c r="E2297" i="4"/>
  <c r="F2297" i="4" s="1"/>
  <c r="E2298" i="4"/>
  <c r="F2298" i="4" s="1"/>
  <c r="E2299" i="4"/>
  <c r="F2299" i="4" s="1"/>
  <c r="E2300" i="4"/>
  <c r="F2300" i="4" s="1"/>
  <c r="E2301" i="4"/>
  <c r="F2301" i="4" s="1"/>
  <c r="E2302" i="4"/>
  <c r="F2302" i="4" s="1"/>
  <c r="E2303" i="4"/>
  <c r="F2303" i="4" s="1"/>
  <c r="E2304" i="4"/>
  <c r="F2304" i="4" s="1"/>
  <c r="E2305" i="4"/>
  <c r="F2305" i="4" s="1"/>
  <c r="E2306" i="4"/>
  <c r="F2306" i="4" s="1"/>
  <c r="E2307" i="4"/>
  <c r="F2307" i="4" s="1"/>
  <c r="E2308" i="4"/>
  <c r="F2308" i="4" s="1"/>
  <c r="E2309" i="4"/>
  <c r="F2309" i="4" s="1"/>
  <c r="E2310" i="4"/>
  <c r="F2310" i="4" s="1"/>
  <c r="E2311" i="4"/>
  <c r="F2311" i="4" s="1"/>
  <c r="E2312" i="4"/>
  <c r="F2312" i="4" s="1"/>
  <c r="E2313" i="4"/>
  <c r="F2313" i="4" s="1"/>
  <c r="E2314" i="4"/>
  <c r="F2314" i="4" s="1"/>
  <c r="E2315" i="4"/>
  <c r="F2315" i="4" s="1"/>
  <c r="E2316" i="4"/>
  <c r="F2316" i="4" s="1"/>
  <c r="E2317" i="4"/>
  <c r="F2317" i="4" s="1"/>
  <c r="E2318" i="4"/>
  <c r="F2318" i="4" s="1"/>
  <c r="E2319" i="4"/>
  <c r="F2319" i="4" s="1"/>
  <c r="E2320" i="4"/>
  <c r="F2320" i="4" s="1"/>
  <c r="E2321" i="4"/>
  <c r="F2321" i="4" s="1"/>
  <c r="E2322" i="4"/>
  <c r="F2322" i="4" s="1"/>
  <c r="E2323" i="4"/>
  <c r="F2323" i="4" s="1"/>
  <c r="E2324" i="4"/>
  <c r="F2324" i="4" s="1"/>
  <c r="E2325" i="4"/>
  <c r="F2325" i="4" s="1"/>
  <c r="E2326" i="4"/>
  <c r="F2326" i="4" s="1"/>
  <c r="E2327" i="4"/>
  <c r="F2327" i="4" s="1"/>
  <c r="E2328" i="4"/>
  <c r="F2328" i="4" s="1"/>
  <c r="E2329" i="4"/>
  <c r="F2329" i="4" s="1"/>
  <c r="E2330" i="4"/>
  <c r="F2330" i="4" s="1"/>
  <c r="E2331" i="4"/>
  <c r="F2331" i="4" s="1"/>
  <c r="E2332" i="4"/>
  <c r="F2332" i="4" s="1"/>
  <c r="E2333" i="4"/>
  <c r="F2333" i="4" s="1"/>
  <c r="E2334" i="4"/>
  <c r="F2334" i="4" s="1"/>
  <c r="E2335" i="4"/>
  <c r="F2335" i="4" s="1"/>
  <c r="E2336" i="4"/>
  <c r="F2336" i="4" s="1"/>
  <c r="E2337" i="4"/>
  <c r="F2337" i="4" s="1"/>
  <c r="E2338" i="4"/>
  <c r="F2338" i="4" s="1"/>
  <c r="E2339" i="4"/>
  <c r="F2339" i="4" s="1"/>
  <c r="E2340" i="4"/>
  <c r="F2340" i="4" s="1"/>
  <c r="E2341" i="4"/>
  <c r="F2341" i="4" s="1"/>
  <c r="E2342" i="4"/>
  <c r="F2342" i="4" s="1"/>
  <c r="E2343" i="4"/>
  <c r="F2343" i="4" s="1"/>
  <c r="E2344" i="4"/>
  <c r="F2344" i="4" s="1"/>
  <c r="E2345" i="4"/>
  <c r="F2345" i="4" s="1"/>
  <c r="E2346" i="4"/>
  <c r="F2346" i="4" s="1"/>
  <c r="E2347" i="4"/>
  <c r="F2347" i="4" s="1"/>
  <c r="E2348" i="4"/>
  <c r="F2348" i="4" s="1"/>
  <c r="E2349" i="4"/>
  <c r="F2349" i="4" s="1"/>
  <c r="E2350" i="4"/>
  <c r="F2350" i="4" s="1"/>
  <c r="E2351" i="4"/>
  <c r="F2351" i="4" s="1"/>
  <c r="E2352" i="4"/>
  <c r="F2352" i="4" s="1"/>
  <c r="E2353" i="4"/>
  <c r="F2353" i="4" s="1"/>
  <c r="E2354" i="4"/>
  <c r="F2354" i="4" s="1"/>
  <c r="E2355" i="4"/>
  <c r="F2355" i="4" s="1"/>
  <c r="E2356" i="4"/>
  <c r="F2356" i="4" s="1"/>
  <c r="E2357" i="4"/>
  <c r="F2357" i="4" s="1"/>
  <c r="E2358" i="4"/>
  <c r="F2358" i="4" s="1"/>
  <c r="E2359" i="4"/>
  <c r="F2359" i="4" s="1"/>
  <c r="E2360" i="4"/>
  <c r="F2360" i="4" s="1"/>
  <c r="E2361" i="4"/>
  <c r="F2361" i="4" s="1"/>
  <c r="E2362" i="4"/>
  <c r="F2362" i="4" s="1"/>
  <c r="E2363" i="4"/>
  <c r="F2363" i="4" s="1"/>
  <c r="E2364" i="4"/>
  <c r="F2364" i="4" s="1"/>
  <c r="E2365" i="4"/>
  <c r="F2365" i="4" s="1"/>
  <c r="E2366" i="4"/>
  <c r="F2366" i="4" s="1"/>
  <c r="E2367" i="4"/>
  <c r="F2367" i="4" s="1"/>
  <c r="E2368" i="4"/>
  <c r="F2368" i="4" s="1"/>
  <c r="E2369" i="4"/>
  <c r="F2369" i="4" s="1"/>
  <c r="E2370" i="4"/>
  <c r="F2370" i="4" s="1"/>
  <c r="E2371" i="4"/>
  <c r="F2371" i="4" s="1"/>
  <c r="E2372" i="4"/>
  <c r="F2372" i="4" s="1"/>
  <c r="E2373" i="4"/>
  <c r="F2373" i="4" s="1"/>
  <c r="E2374" i="4"/>
  <c r="F2374" i="4" s="1"/>
  <c r="E2375" i="4"/>
  <c r="F2375" i="4" s="1"/>
  <c r="E2376" i="4"/>
  <c r="F2376" i="4" s="1"/>
  <c r="E2377" i="4"/>
  <c r="F2377" i="4" s="1"/>
  <c r="E2378" i="4"/>
  <c r="F2378" i="4" s="1"/>
  <c r="E2379" i="4"/>
  <c r="F2379" i="4" s="1"/>
  <c r="E2380" i="4"/>
  <c r="F2380" i="4" s="1"/>
  <c r="E2381" i="4"/>
  <c r="F2381" i="4" s="1"/>
  <c r="E2382" i="4"/>
  <c r="F2382" i="4" s="1"/>
  <c r="E2383" i="4"/>
  <c r="F2383" i="4" s="1"/>
  <c r="E2384" i="4"/>
  <c r="F2384" i="4" s="1"/>
  <c r="E2385" i="4"/>
  <c r="F2385" i="4" s="1"/>
  <c r="E2386" i="4"/>
  <c r="F2386" i="4" s="1"/>
  <c r="E2387" i="4"/>
  <c r="F2387" i="4" s="1"/>
  <c r="E2388" i="4"/>
  <c r="F2388" i="4" s="1"/>
  <c r="E2389" i="4"/>
  <c r="F2389" i="4" s="1"/>
  <c r="E2390" i="4"/>
  <c r="F2390" i="4" s="1"/>
  <c r="E2391" i="4"/>
  <c r="F2391" i="4" s="1"/>
  <c r="E2392" i="4"/>
  <c r="F2392" i="4" s="1"/>
  <c r="E2393" i="4"/>
  <c r="F2393" i="4" s="1"/>
  <c r="E2394" i="4"/>
  <c r="F2394" i="4" s="1"/>
  <c r="E2395" i="4"/>
  <c r="F2395" i="4" s="1"/>
  <c r="E2396" i="4"/>
  <c r="F2396" i="4" s="1"/>
  <c r="E2397" i="4"/>
  <c r="F2397" i="4" s="1"/>
  <c r="E2398" i="4"/>
  <c r="F2398" i="4" s="1"/>
  <c r="E2399" i="4"/>
  <c r="F2399" i="4" s="1"/>
  <c r="E2400" i="4"/>
  <c r="F2400" i="4" s="1"/>
  <c r="E2401" i="4"/>
  <c r="F2401" i="4" s="1"/>
  <c r="E2402" i="4"/>
  <c r="F2402" i="4" s="1"/>
  <c r="E2403" i="4"/>
  <c r="F2403" i="4" s="1"/>
  <c r="E2404" i="4"/>
  <c r="F2404" i="4" s="1"/>
  <c r="E2405" i="4"/>
  <c r="F2405" i="4" s="1"/>
  <c r="E2406" i="4"/>
  <c r="F2406" i="4" s="1"/>
  <c r="E2407" i="4"/>
  <c r="F2407" i="4" s="1"/>
  <c r="E2408" i="4"/>
  <c r="F2408" i="4" s="1"/>
  <c r="E2409" i="4"/>
  <c r="F2409" i="4" s="1"/>
  <c r="E2410" i="4"/>
  <c r="F2410" i="4" s="1"/>
  <c r="E2411" i="4"/>
  <c r="F2411" i="4" s="1"/>
  <c r="E2412" i="4"/>
  <c r="F2412" i="4" s="1"/>
  <c r="E2413" i="4"/>
  <c r="F2413" i="4" s="1"/>
  <c r="E2414" i="4"/>
  <c r="F2414" i="4" s="1"/>
  <c r="E2415" i="4"/>
  <c r="F2415" i="4" s="1"/>
  <c r="E2416" i="4"/>
  <c r="F2416" i="4" s="1"/>
  <c r="E2417" i="4"/>
  <c r="F2417" i="4" s="1"/>
  <c r="E2418" i="4"/>
  <c r="F2418" i="4" s="1"/>
  <c r="E2419" i="4"/>
  <c r="F2419" i="4" s="1"/>
  <c r="E2420" i="4"/>
  <c r="F2420" i="4" s="1"/>
  <c r="E2421" i="4"/>
  <c r="F2421" i="4" s="1"/>
  <c r="E2422" i="4"/>
  <c r="F2422" i="4" s="1"/>
  <c r="E2423" i="4"/>
  <c r="F2423" i="4" s="1"/>
  <c r="E2424" i="4"/>
  <c r="F2424" i="4" s="1"/>
  <c r="E2425" i="4"/>
  <c r="F2425" i="4" s="1"/>
  <c r="E2426" i="4"/>
  <c r="F2426" i="4" s="1"/>
  <c r="E2427" i="4"/>
  <c r="F2427" i="4" s="1"/>
  <c r="E2428" i="4"/>
  <c r="F2428" i="4" s="1"/>
  <c r="E2429" i="4"/>
  <c r="F2429" i="4" s="1"/>
  <c r="E2430" i="4"/>
  <c r="F2430" i="4" s="1"/>
  <c r="E2431" i="4"/>
  <c r="F2431" i="4" s="1"/>
  <c r="E2432" i="4"/>
  <c r="F2432" i="4" s="1"/>
  <c r="E2433" i="4"/>
  <c r="F2433" i="4" s="1"/>
  <c r="E2434" i="4"/>
  <c r="F2434" i="4" s="1"/>
  <c r="E2435" i="4"/>
  <c r="F2435" i="4" s="1"/>
  <c r="E2436" i="4"/>
  <c r="F2436" i="4" s="1"/>
  <c r="E2437" i="4"/>
  <c r="F2437" i="4" s="1"/>
  <c r="E2438" i="4"/>
  <c r="F2438" i="4" s="1"/>
  <c r="E2439" i="4"/>
  <c r="F2439" i="4" s="1"/>
  <c r="E2440" i="4"/>
  <c r="F2440" i="4" s="1"/>
  <c r="E2441" i="4"/>
  <c r="F2441" i="4" s="1"/>
  <c r="E2442" i="4"/>
  <c r="F2442" i="4" s="1"/>
  <c r="E2443" i="4"/>
  <c r="F2443" i="4" s="1"/>
  <c r="E2444" i="4"/>
  <c r="F2444" i="4" s="1"/>
  <c r="E2445" i="4"/>
  <c r="F2445" i="4" s="1"/>
  <c r="E2446" i="4"/>
  <c r="F2446" i="4" s="1"/>
  <c r="E2447" i="4"/>
  <c r="F2447" i="4" s="1"/>
  <c r="E2448" i="4"/>
  <c r="F2448" i="4" s="1"/>
  <c r="E2449" i="4"/>
  <c r="F2449" i="4" s="1"/>
  <c r="E2450" i="4"/>
  <c r="F2450" i="4" s="1"/>
  <c r="E2451" i="4"/>
  <c r="F2451" i="4" s="1"/>
  <c r="E2452" i="4"/>
  <c r="F2452" i="4" s="1"/>
  <c r="E2453" i="4"/>
  <c r="F2453" i="4" s="1"/>
  <c r="E2454" i="4"/>
  <c r="F2454" i="4" s="1"/>
  <c r="E2455" i="4"/>
  <c r="F2455" i="4" s="1"/>
  <c r="E2456" i="4"/>
  <c r="F2456" i="4" s="1"/>
  <c r="E2457" i="4"/>
  <c r="F2457" i="4" s="1"/>
  <c r="E2458" i="4"/>
  <c r="F2458" i="4" s="1"/>
  <c r="E2459" i="4"/>
  <c r="F2459" i="4" s="1"/>
  <c r="E2460" i="4"/>
  <c r="F2460" i="4" s="1"/>
  <c r="E2461" i="4"/>
  <c r="F2461" i="4" s="1"/>
  <c r="E2462" i="4"/>
  <c r="F2462" i="4" s="1"/>
  <c r="E2463" i="4"/>
  <c r="F2463" i="4" s="1"/>
  <c r="E2464" i="4"/>
  <c r="F2464" i="4" s="1"/>
  <c r="E2465" i="4"/>
  <c r="F2465" i="4" s="1"/>
  <c r="E2466" i="4"/>
  <c r="F2466" i="4" s="1"/>
  <c r="E2467" i="4"/>
  <c r="F2467" i="4" s="1"/>
  <c r="E2468" i="4"/>
  <c r="F2468" i="4" s="1"/>
  <c r="E2469" i="4"/>
  <c r="F2469" i="4" s="1"/>
  <c r="E2470" i="4"/>
  <c r="F2470" i="4" s="1"/>
  <c r="E2471" i="4"/>
  <c r="F2471" i="4" s="1"/>
  <c r="E2472" i="4"/>
  <c r="F2472" i="4" s="1"/>
  <c r="E2473" i="4"/>
  <c r="F2473" i="4" s="1"/>
  <c r="E2474" i="4"/>
  <c r="F2474" i="4" s="1"/>
  <c r="E2475" i="4"/>
  <c r="F2475" i="4" s="1"/>
  <c r="E2476" i="4"/>
  <c r="F2476" i="4" s="1"/>
  <c r="E2477" i="4"/>
  <c r="F2477" i="4" s="1"/>
  <c r="E2478" i="4"/>
  <c r="F2478" i="4" s="1"/>
  <c r="E2479" i="4"/>
  <c r="F2479" i="4" s="1"/>
  <c r="E2480" i="4"/>
  <c r="F2480" i="4" s="1"/>
  <c r="E2481" i="4"/>
  <c r="F2481" i="4" s="1"/>
  <c r="E2482" i="4"/>
  <c r="F2482" i="4" s="1"/>
  <c r="E2483" i="4"/>
  <c r="F2483" i="4" s="1"/>
  <c r="E2484" i="4"/>
  <c r="F2484" i="4" s="1"/>
  <c r="E2485" i="4"/>
  <c r="F2485" i="4" s="1"/>
  <c r="E2486" i="4"/>
  <c r="F2486" i="4" s="1"/>
  <c r="E2487" i="4"/>
  <c r="F2487" i="4" s="1"/>
  <c r="E2488" i="4"/>
  <c r="F2488" i="4" s="1"/>
  <c r="E2489" i="4"/>
  <c r="F2489" i="4" s="1"/>
  <c r="E2490" i="4"/>
  <c r="F2490" i="4" s="1"/>
  <c r="E2491" i="4"/>
  <c r="F2491" i="4" s="1"/>
  <c r="E2492" i="4"/>
  <c r="F2492" i="4" s="1"/>
  <c r="E2493" i="4"/>
  <c r="F2493" i="4" s="1"/>
  <c r="E2494" i="4"/>
  <c r="F2494" i="4" s="1"/>
  <c r="E2495" i="4"/>
  <c r="F2495" i="4" s="1"/>
  <c r="E2496" i="4"/>
  <c r="F2496" i="4" s="1"/>
  <c r="E2497" i="4"/>
  <c r="F2497" i="4" s="1"/>
  <c r="E2498" i="4"/>
  <c r="F2498" i="4" s="1"/>
  <c r="E2499" i="4"/>
  <c r="F2499" i="4" s="1"/>
  <c r="E2500" i="4"/>
  <c r="F2500" i="4" s="1"/>
  <c r="E2501" i="4"/>
  <c r="F2501" i="4" s="1"/>
  <c r="E2502" i="4"/>
  <c r="F2502" i="4" s="1"/>
  <c r="E2503" i="4"/>
  <c r="F2503" i="4" s="1"/>
  <c r="E2504" i="4"/>
  <c r="F2504" i="4" s="1"/>
  <c r="E2505" i="4"/>
  <c r="F2505" i="4" s="1"/>
  <c r="E2506" i="4"/>
  <c r="F2506" i="4" s="1"/>
  <c r="E2507" i="4"/>
  <c r="F2507" i="4" s="1"/>
  <c r="E2508" i="4"/>
  <c r="F2508" i="4" s="1"/>
  <c r="E2509" i="4"/>
  <c r="F2509" i="4" s="1"/>
  <c r="E2510" i="4"/>
  <c r="F2510" i="4" s="1"/>
  <c r="E2511" i="4"/>
  <c r="F2511" i="4" s="1"/>
  <c r="E2512" i="4"/>
  <c r="F2512" i="4" s="1"/>
  <c r="E2513" i="4"/>
  <c r="F2513" i="4" s="1"/>
  <c r="E2514" i="4"/>
  <c r="F2514" i="4" s="1"/>
  <c r="E2515" i="4"/>
  <c r="F2515" i="4" s="1"/>
  <c r="E2516" i="4"/>
  <c r="F2516" i="4" s="1"/>
  <c r="E2517" i="4"/>
  <c r="F2517" i="4" s="1"/>
  <c r="E2518" i="4"/>
  <c r="F2518" i="4" s="1"/>
  <c r="E2519" i="4"/>
  <c r="F2519" i="4" s="1"/>
  <c r="E2520" i="4"/>
  <c r="F2520" i="4" s="1"/>
  <c r="E2521" i="4"/>
  <c r="F2521" i="4" s="1"/>
  <c r="E2522" i="4"/>
  <c r="F2522" i="4" s="1"/>
  <c r="E2523" i="4"/>
  <c r="F2523" i="4" s="1"/>
  <c r="E2524" i="4"/>
  <c r="F2524" i="4" s="1"/>
  <c r="E2525" i="4"/>
  <c r="F2525" i="4" s="1"/>
  <c r="E2526" i="4"/>
  <c r="F2526" i="4" s="1"/>
  <c r="E2527" i="4"/>
  <c r="F2527" i="4" s="1"/>
  <c r="E2528" i="4"/>
  <c r="F2528" i="4" s="1"/>
  <c r="E2529" i="4"/>
  <c r="F2529" i="4" s="1"/>
  <c r="E2530" i="4"/>
  <c r="F2530" i="4" s="1"/>
  <c r="E2531" i="4"/>
  <c r="F2531" i="4" s="1"/>
  <c r="E15" i="4"/>
  <c r="F15" i="4" s="1"/>
  <c r="G6" i="2"/>
  <c r="G5" i="2"/>
  <c r="G10" i="2"/>
  <c r="G9" i="2"/>
  <c r="G4" i="2"/>
  <c r="G3" i="2"/>
  <c r="E15" i="2" s="1"/>
  <c r="Q15" i="11" l="1"/>
  <c r="P15" i="11"/>
  <c r="H1372" i="11"/>
  <c r="I1372" i="11" s="1"/>
  <c r="H475" i="11"/>
  <c r="I475" i="11" s="1"/>
  <c r="H507" i="11"/>
  <c r="I507" i="11" s="1"/>
  <c r="H1407" i="11"/>
  <c r="I1407" i="11" s="1"/>
  <c r="H1609" i="11"/>
  <c r="I1609" i="11" s="1"/>
  <c r="H2197" i="11"/>
  <c r="I2197" i="11" s="1"/>
  <c r="H400" i="11"/>
  <c r="I400" i="11" s="1"/>
  <c r="H532" i="11"/>
  <c r="I532" i="11" s="1"/>
  <c r="H1727" i="11"/>
  <c r="I1727" i="11" s="1"/>
  <c r="H2383" i="11"/>
  <c r="I2383" i="11" s="1"/>
  <c r="N15" i="11"/>
  <c r="M16" i="11"/>
  <c r="L16" i="11"/>
  <c r="H450" i="11"/>
  <c r="I450" i="11" s="1"/>
  <c r="H1469" i="11"/>
  <c r="I1469" i="11" s="1"/>
  <c r="H1819" i="11"/>
  <c r="I1819" i="11" s="1"/>
  <c r="H2113" i="11"/>
  <c r="I2113" i="11" s="1"/>
  <c r="H101" i="11"/>
  <c r="I101" i="11" s="1"/>
  <c r="H113" i="11"/>
  <c r="I113" i="11" s="1"/>
  <c r="H125" i="11"/>
  <c r="I125" i="11" s="1"/>
  <c r="H716" i="11"/>
  <c r="I716" i="11" s="1"/>
  <c r="H556" i="11"/>
  <c r="I556" i="11" s="1"/>
  <c r="H760" i="11"/>
  <c r="I760" i="11" s="1"/>
  <c r="H310" i="11"/>
  <c r="I310" i="11" s="1"/>
  <c r="H555" i="11"/>
  <c r="I555" i="11" s="1"/>
  <c r="H644" i="11"/>
  <c r="I644" i="11" s="1"/>
  <c r="H684" i="11"/>
  <c r="I684" i="11" s="1"/>
  <c r="H728" i="11"/>
  <c r="I728" i="11" s="1"/>
  <c r="H740" i="11"/>
  <c r="I740" i="11" s="1"/>
  <c r="H1168" i="11"/>
  <c r="I1168" i="11" s="1"/>
  <c r="H1245" i="11"/>
  <c r="I1245" i="11" s="1"/>
  <c r="H2194" i="11"/>
  <c r="I2194" i="11" s="1"/>
  <c r="H2358" i="11"/>
  <c r="I2358" i="11" s="1"/>
  <c r="H274" i="11"/>
  <c r="I274" i="11" s="1"/>
  <c r="H567" i="11"/>
  <c r="I567" i="11" s="1"/>
  <c r="H984" i="11"/>
  <c r="I984" i="11" s="1"/>
  <c r="H1316" i="11"/>
  <c r="I1316" i="11" s="1"/>
  <c r="H1444" i="11"/>
  <c r="I1444" i="11" s="1"/>
  <c r="H533" i="11"/>
  <c r="I533" i="11" s="1"/>
  <c r="H708" i="11"/>
  <c r="I708" i="11" s="1"/>
  <c r="H1932" i="11"/>
  <c r="I1932" i="11" s="1"/>
  <c r="H2195" i="11"/>
  <c r="I2195" i="11" s="1"/>
  <c r="H43" i="12"/>
  <c r="I43" i="12" s="1"/>
  <c r="H19" i="12"/>
  <c r="I19" i="12" s="1"/>
  <c r="H888" i="12"/>
  <c r="I888" i="12" s="1"/>
  <c r="H900" i="12"/>
  <c r="I900" i="12" s="1"/>
  <c r="H912" i="12"/>
  <c r="I912" i="12" s="1"/>
  <c r="H924" i="12"/>
  <c r="I924" i="12" s="1"/>
  <c r="H936" i="12"/>
  <c r="I936" i="12" s="1"/>
  <c r="H948" i="12"/>
  <c r="I948" i="12" s="1"/>
  <c r="H563" i="12"/>
  <c r="I563" i="12" s="1"/>
  <c r="H1112" i="12"/>
  <c r="I1112" i="12" s="1"/>
  <c r="H1173" i="12"/>
  <c r="I1173" i="12" s="1"/>
  <c r="H1585" i="12"/>
  <c r="I1585" i="12" s="1"/>
  <c r="H378" i="12"/>
  <c r="I378" i="12" s="1"/>
  <c r="H450" i="12"/>
  <c r="I450" i="12" s="1"/>
  <c r="H1269" i="12"/>
  <c r="I1269" i="12" s="1"/>
  <c r="H23" i="12"/>
  <c r="I23" i="12" s="1"/>
  <c r="H1294" i="12"/>
  <c r="I1294" i="12" s="1"/>
  <c r="H509" i="12"/>
  <c r="I509" i="12" s="1"/>
  <c r="H481" i="12"/>
  <c r="I481" i="12" s="1"/>
  <c r="H515" i="12"/>
  <c r="I515" i="12" s="1"/>
  <c r="H26" i="12"/>
  <c r="I26" i="12" s="1"/>
  <c r="H1040" i="12"/>
  <c r="I1040" i="12" s="1"/>
  <c r="H2506" i="12"/>
  <c r="I2506" i="12" s="1"/>
  <c r="H211" i="12"/>
  <c r="I211" i="12" s="1"/>
  <c r="H223" i="12"/>
  <c r="I223" i="12" s="1"/>
  <c r="H336" i="12"/>
  <c r="I336" i="12" s="1"/>
  <c r="H1325" i="12"/>
  <c r="I1325" i="12" s="1"/>
  <c r="H1474" i="12"/>
  <c r="I1474" i="12" s="1"/>
  <c r="H1685" i="12"/>
  <c r="I1685" i="12" s="1"/>
  <c r="H1696" i="12"/>
  <c r="I1696" i="12" s="1"/>
  <c r="H1686" i="12"/>
  <c r="I1686" i="12" s="1"/>
  <c r="H1287" i="12"/>
  <c r="I1287" i="12" s="1"/>
  <c r="H1605" i="12"/>
  <c r="I1605" i="12" s="1"/>
  <c r="H569" i="12"/>
  <c r="I569" i="12" s="1"/>
  <c r="H1646" i="12"/>
  <c r="I1646" i="12" s="1"/>
  <c r="H1858" i="12"/>
  <c r="I1858" i="12" s="1"/>
  <c r="H297" i="12"/>
  <c r="I297" i="12" s="1"/>
  <c r="H1215" i="12"/>
  <c r="I1215" i="12" s="1"/>
  <c r="H2223" i="12"/>
  <c r="I2223" i="12" s="1"/>
  <c r="H2315" i="12"/>
  <c r="I2315" i="12" s="1"/>
  <c r="H1859" i="12"/>
  <c r="I1859" i="12" s="1"/>
  <c r="H1840" i="12"/>
  <c r="I1840" i="12" s="1"/>
  <c r="H2494" i="12"/>
  <c r="I2494" i="12" s="1"/>
  <c r="H323" i="12"/>
  <c r="I323" i="12" s="1"/>
  <c r="H1134" i="12"/>
  <c r="I1134" i="12" s="1"/>
  <c r="H318" i="12"/>
  <c r="I318" i="12" s="1"/>
  <c r="H1251" i="12"/>
  <c r="I1251" i="12" s="1"/>
  <c r="H1841" i="12"/>
  <c r="I1841" i="12" s="1"/>
  <c r="H98" i="12"/>
  <c r="I98" i="12" s="1"/>
  <c r="H110" i="12"/>
  <c r="I110" i="12" s="1"/>
  <c r="H122" i="12"/>
  <c r="I122" i="12" s="1"/>
  <c r="H134" i="12"/>
  <c r="I134" i="12" s="1"/>
  <c r="H146" i="12"/>
  <c r="I146" i="12" s="1"/>
  <c r="H158" i="12"/>
  <c r="I158" i="12" s="1"/>
  <c r="H170" i="12"/>
  <c r="I170" i="12" s="1"/>
  <c r="H182" i="12"/>
  <c r="I182" i="12" s="1"/>
  <c r="H194" i="12"/>
  <c r="I194" i="12" s="1"/>
  <c r="H206" i="12"/>
  <c r="I206" i="12" s="1"/>
  <c r="H402" i="12"/>
  <c r="I402" i="12" s="1"/>
  <c r="H499" i="12"/>
  <c r="I499" i="12" s="1"/>
  <c r="H550" i="12"/>
  <c r="I550" i="12" s="1"/>
  <c r="H1440" i="12"/>
  <c r="I1440" i="12" s="1"/>
  <c r="H852" i="12"/>
  <c r="I852" i="12" s="1"/>
  <c r="H864" i="12"/>
  <c r="I864" i="12" s="1"/>
  <c r="H876" i="12"/>
  <c r="I876" i="12" s="1"/>
  <c r="H544" i="12"/>
  <c r="I544" i="12" s="1"/>
  <c r="H1076" i="12"/>
  <c r="I1076" i="12" s="1"/>
  <c r="H1943" i="12"/>
  <c r="I1943" i="12" s="1"/>
  <c r="H475" i="12"/>
  <c r="I475" i="12" s="1"/>
  <c r="H493" i="12"/>
  <c r="I493" i="12" s="1"/>
  <c r="H882" i="12"/>
  <c r="I882" i="12" s="1"/>
  <c r="H894" i="12"/>
  <c r="I894" i="12" s="1"/>
  <c r="H906" i="12"/>
  <c r="I906" i="12" s="1"/>
  <c r="H918" i="12"/>
  <c r="I918" i="12" s="1"/>
  <c r="H930" i="12"/>
  <c r="I930" i="12" s="1"/>
  <c r="H942" i="12"/>
  <c r="I942" i="12" s="1"/>
  <c r="H954" i="12"/>
  <c r="I954" i="12" s="1"/>
  <c r="H1107" i="12"/>
  <c r="I1107" i="12" s="1"/>
  <c r="H1537" i="12"/>
  <c r="I1537" i="12" s="1"/>
  <c r="H775" i="12"/>
  <c r="I775" i="12" s="1"/>
  <c r="H1761" i="12"/>
  <c r="I1761" i="12" s="1"/>
  <c r="H2216" i="12"/>
  <c r="I2216" i="12" s="1"/>
  <c r="H2458" i="12"/>
  <c r="I2458" i="12" s="1"/>
  <c r="H408" i="12"/>
  <c r="I408" i="12" s="1"/>
  <c r="H457" i="12"/>
  <c r="I457" i="12" s="1"/>
  <c r="H505" i="12"/>
  <c r="I505" i="12" s="1"/>
  <c r="H529" i="12"/>
  <c r="I529" i="12" s="1"/>
  <c r="H553" i="12"/>
  <c r="I553" i="12" s="1"/>
  <c r="H577" i="12"/>
  <c r="I577" i="12" s="1"/>
  <c r="H858" i="12"/>
  <c r="I858" i="12" s="1"/>
  <c r="H870" i="12"/>
  <c r="I870" i="12" s="1"/>
  <c r="H659" i="12"/>
  <c r="I659" i="12" s="1"/>
  <c r="H707" i="12"/>
  <c r="I707" i="12" s="1"/>
  <c r="H719" i="12"/>
  <c r="I719" i="12" s="1"/>
  <c r="H731" i="12"/>
  <c r="I731" i="12" s="1"/>
  <c r="H743" i="12"/>
  <c r="I743" i="12" s="1"/>
  <c r="H755" i="12"/>
  <c r="I755" i="12" s="1"/>
  <c r="H1720" i="12"/>
  <c r="I1720" i="12" s="1"/>
  <c r="H409" i="12"/>
  <c r="I409" i="12" s="1"/>
  <c r="H516" i="12"/>
  <c r="I516" i="12" s="1"/>
  <c r="H540" i="12"/>
  <c r="I540" i="12" s="1"/>
  <c r="H557" i="12"/>
  <c r="I557" i="12" s="1"/>
  <c r="H564" i="12"/>
  <c r="I564" i="12" s="1"/>
  <c r="H581" i="12"/>
  <c r="I581" i="12" s="1"/>
  <c r="H1071" i="12"/>
  <c r="I1071" i="12" s="1"/>
  <c r="H451" i="12"/>
  <c r="I451" i="12" s="1"/>
  <c r="H1233" i="12"/>
  <c r="I1233" i="12" s="1"/>
  <c r="H1430" i="12"/>
  <c r="I1430" i="12" s="1"/>
  <c r="H1897" i="12"/>
  <c r="I1897" i="12" s="1"/>
  <c r="H372" i="12"/>
  <c r="I372" i="12" s="1"/>
  <c r="H444" i="12"/>
  <c r="I444" i="12" s="1"/>
  <c r="H2316" i="12"/>
  <c r="I2316" i="12" s="1"/>
  <c r="H575" i="12"/>
  <c r="I575" i="12" s="1"/>
  <c r="H1707" i="12"/>
  <c r="I1707" i="12" s="1"/>
  <c r="H1148" i="12"/>
  <c r="I1148" i="12" s="1"/>
  <c r="H1098" i="12"/>
  <c r="I1098" i="12" s="1"/>
  <c r="H1169" i="12"/>
  <c r="I1169" i="12" s="1"/>
  <c r="H1179" i="12"/>
  <c r="I1179" i="12" s="1"/>
  <c r="H1479" i="12"/>
  <c r="I1479" i="12" s="1"/>
  <c r="H445" i="12"/>
  <c r="I445" i="12" s="1"/>
  <c r="H1331" i="12"/>
  <c r="I1331" i="12" s="1"/>
  <c r="H2103" i="12"/>
  <c r="I2103" i="12" s="1"/>
  <c r="H2192" i="12"/>
  <c r="I2192" i="12" s="1"/>
  <c r="H2330" i="12"/>
  <c r="I2330" i="12" s="1"/>
  <c r="H1035" i="12"/>
  <c r="I1035" i="12" s="1"/>
  <c r="H427" i="12"/>
  <c r="I427" i="12" s="1"/>
  <c r="H487" i="12"/>
  <c r="I487" i="12" s="1"/>
  <c r="H503" i="12"/>
  <c r="I503" i="12" s="1"/>
  <c r="H522" i="12"/>
  <c r="I522" i="12" s="1"/>
  <c r="H546" i="12"/>
  <c r="I546" i="12" s="1"/>
  <c r="H1197" i="12"/>
  <c r="I1197" i="12" s="1"/>
  <c r="H1670" i="12"/>
  <c r="I1670" i="12" s="1"/>
  <c r="H1905" i="12"/>
  <c r="I1905" i="12" s="1"/>
  <c r="H2105" i="12"/>
  <c r="I2105" i="12" s="1"/>
  <c r="H2281" i="12"/>
  <c r="I2281" i="12" s="1"/>
  <c r="H25" i="12"/>
  <c r="I25" i="12" s="1"/>
  <c r="Q16" i="12"/>
  <c r="P16" i="12"/>
  <c r="M17" i="12"/>
  <c r="N16" i="12"/>
  <c r="L17" i="12"/>
  <c r="K16" i="12"/>
  <c r="J16" i="12"/>
  <c r="Q17" i="12" s="1"/>
  <c r="F27" i="12"/>
  <c r="G93" i="12"/>
  <c r="H304" i="12"/>
  <c r="I304" i="12" s="1"/>
  <c r="G27" i="12"/>
  <c r="G42" i="12"/>
  <c r="F42" i="12"/>
  <c r="G49" i="12"/>
  <c r="F28" i="12"/>
  <c r="H28" i="12" s="1"/>
  <c r="I28" i="12" s="1"/>
  <c r="G47" i="12"/>
  <c r="F47" i="12"/>
  <c r="F76" i="12"/>
  <c r="F82" i="12"/>
  <c r="F88" i="12"/>
  <c r="F94" i="12"/>
  <c r="G41" i="12"/>
  <c r="F41" i="12"/>
  <c r="F38" i="12"/>
  <c r="H38" i="12" s="1"/>
  <c r="I38" i="12" s="1"/>
  <c r="G53" i="12"/>
  <c r="F53" i="12"/>
  <c r="F44" i="12"/>
  <c r="H44" i="12" s="1"/>
  <c r="I44" i="12" s="1"/>
  <c r="F56" i="12"/>
  <c r="H56" i="12" s="1"/>
  <c r="I56" i="12" s="1"/>
  <c r="G55" i="12"/>
  <c r="H55" i="12" s="1"/>
  <c r="I55" i="12" s="1"/>
  <c r="G59" i="12"/>
  <c r="F59" i="12"/>
  <c r="F62" i="12"/>
  <c r="H62" i="12" s="1"/>
  <c r="I62" i="12" s="1"/>
  <c r="F68" i="12"/>
  <c r="H68" i="12" s="1"/>
  <c r="I68" i="12" s="1"/>
  <c r="G73" i="12"/>
  <c r="H73" i="12" s="1"/>
  <c r="I73" i="12" s="1"/>
  <c r="G79" i="12"/>
  <c r="H79" i="12" s="1"/>
  <c r="I79" i="12" s="1"/>
  <c r="F86" i="12"/>
  <c r="H86" i="12" s="1"/>
  <c r="I86" i="12" s="1"/>
  <c r="F92" i="12"/>
  <c r="H284" i="12"/>
  <c r="I284" i="12" s="1"/>
  <c r="G33" i="12"/>
  <c r="F33" i="12"/>
  <c r="G29" i="12"/>
  <c r="H29" i="12" s="1"/>
  <c r="I29" i="12" s="1"/>
  <c r="G39" i="12"/>
  <c r="F39" i="12"/>
  <c r="G32" i="12"/>
  <c r="H32" i="12" s="1"/>
  <c r="I32" i="12" s="1"/>
  <c r="F50" i="12"/>
  <c r="H50" i="12" s="1"/>
  <c r="I50" i="12" s="1"/>
  <c r="F30" i="12"/>
  <c r="H30" i="12" s="1"/>
  <c r="I30" i="12" s="1"/>
  <c r="F40" i="12"/>
  <c r="G66" i="12"/>
  <c r="F66" i="12"/>
  <c r="G72" i="12"/>
  <c r="F72" i="12"/>
  <c r="F74" i="12"/>
  <c r="H74" i="12" s="1"/>
  <c r="I74" i="12" s="1"/>
  <c r="G78" i="12"/>
  <c r="F78" i="12"/>
  <c r="F80" i="12"/>
  <c r="H80" i="12" s="1"/>
  <c r="I80" i="12" s="1"/>
  <c r="G84" i="12"/>
  <c r="F84" i="12"/>
  <c r="G90" i="12"/>
  <c r="F90" i="12"/>
  <c r="G92" i="12"/>
  <c r="G96" i="12"/>
  <c r="F96" i="12"/>
  <c r="H298" i="12"/>
  <c r="I298" i="12" s="1"/>
  <c r="F34" i="12"/>
  <c r="G34" i="12"/>
  <c r="G31" i="12"/>
  <c r="H31" i="12" s="1"/>
  <c r="I31" i="12" s="1"/>
  <c r="G48" i="12"/>
  <c r="F48" i="12"/>
  <c r="G51" i="12"/>
  <c r="H104" i="12"/>
  <c r="I104" i="12" s="1"/>
  <c r="H116" i="12"/>
  <c r="I116" i="12" s="1"/>
  <c r="H128" i="12"/>
  <c r="I128" i="12" s="1"/>
  <c r="H140" i="12"/>
  <c r="I140" i="12" s="1"/>
  <c r="H152" i="12"/>
  <c r="I152" i="12" s="1"/>
  <c r="H164" i="12"/>
  <c r="I164" i="12" s="1"/>
  <c r="H176" i="12"/>
  <c r="I176" i="12" s="1"/>
  <c r="H188" i="12"/>
  <c r="I188" i="12" s="1"/>
  <c r="H200" i="12"/>
  <c r="I200" i="12" s="1"/>
  <c r="G54" i="12"/>
  <c r="F54" i="12"/>
  <c r="G35" i="12"/>
  <c r="F35" i="12"/>
  <c r="G60" i="12"/>
  <c r="F60" i="12"/>
  <c r="G63" i="12"/>
  <c r="H217" i="12"/>
  <c r="I217" i="12" s="1"/>
  <c r="F46" i="12"/>
  <c r="H278" i="12"/>
  <c r="I278" i="12" s="1"/>
  <c r="H290" i="12"/>
  <c r="I290" i="12" s="1"/>
  <c r="G36" i="12"/>
  <c r="F36" i="12"/>
  <c r="G37" i="12"/>
  <c r="H37" i="12" s="1"/>
  <c r="I37" i="12" s="1"/>
  <c r="F49" i="12"/>
  <c r="F52" i="12"/>
  <c r="G40" i="12"/>
  <c r="G46" i="12"/>
  <c r="G52" i="12"/>
  <c r="G58" i="12"/>
  <c r="H58" i="12" s="1"/>
  <c r="I58" i="12" s="1"/>
  <c r="G64" i="12"/>
  <c r="H64" i="12" s="1"/>
  <c r="I64" i="12" s="1"/>
  <c r="G70" i="12"/>
  <c r="H70" i="12" s="1"/>
  <c r="I70" i="12" s="1"/>
  <c r="G76" i="12"/>
  <c r="G82" i="12"/>
  <c r="G88" i="12"/>
  <c r="G94" i="12"/>
  <c r="G100" i="12"/>
  <c r="H100" i="12" s="1"/>
  <c r="I100" i="12" s="1"/>
  <c r="G106" i="12"/>
  <c r="H106" i="12" s="1"/>
  <c r="I106" i="12" s="1"/>
  <c r="G112" i="12"/>
  <c r="H112" i="12" s="1"/>
  <c r="I112" i="12" s="1"/>
  <c r="G118" i="12"/>
  <c r="H118" i="12" s="1"/>
  <c r="I118" i="12" s="1"/>
  <c r="G124" i="12"/>
  <c r="H124" i="12" s="1"/>
  <c r="I124" i="12" s="1"/>
  <c r="G130" i="12"/>
  <c r="H130" i="12" s="1"/>
  <c r="I130" i="12" s="1"/>
  <c r="G136" i="12"/>
  <c r="H136" i="12" s="1"/>
  <c r="I136" i="12" s="1"/>
  <c r="G142" i="12"/>
  <c r="H142" i="12" s="1"/>
  <c r="I142" i="12" s="1"/>
  <c r="G148" i="12"/>
  <c r="H148" i="12" s="1"/>
  <c r="I148" i="12" s="1"/>
  <c r="G154" i="12"/>
  <c r="H154" i="12" s="1"/>
  <c r="I154" i="12" s="1"/>
  <c r="G160" i="12"/>
  <c r="H160" i="12" s="1"/>
  <c r="I160" i="12" s="1"/>
  <c r="G166" i="12"/>
  <c r="H166" i="12" s="1"/>
  <c r="I166" i="12" s="1"/>
  <c r="G172" i="12"/>
  <c r="H172" i="12" s="1"/>
  <c r="I172" i="12" s="1"/>
  <c r="G178" i="12"/>
  <c r="H178" i="12" s="1"/>
  <c r="I178" i="12" s="1"/>
  <c r="G184" i="12"/>
  <c r="H184" i="12" s="1"/>
  <c r="I184" i="12" s="1"/>
  <c r="G190" i="12"/>
  <c r="H190" i="12" s="1"/>
  <c r="I190" i="12" s="1"/>
  <c r="G196" i="12"/>
  <c r="H196" i="12" s="1"/>
  <c r="I196" i="12" s="1"/>
  <c r="G202" i="12"/>
  <c r="H202" i="12" s="1"/>
  <c r="I202" i="12" s="1"/>
  <c r="G208" i="12"/>
  <c r="H208" i="12" s="1"/>
  <c r="I208" i="12" s="1"/>
  <c r="G214" i="12"/>
  <c r="H214" i="12" s="1"/>
  <c r="I214" i="12" s="1"/>
  <c r="G220" i="12"/>
  <c r="H220" i="12" s="1"/>
  <c r="I220" i="12" s="1"/>
  <c r="G226" i="12"/>
  <c r="H226" i="12" s="1"/>
  <c r="I226" i="12" s="1"/>
  <c r="G232" i="12"/>
  <c r="H232" i="12" s="1"/>
  <c r="I232" i="12" s="1"/>
  <c r="G238" i="12"/>
  <c r="H238" i="12" s="1"/>
  <c r="I238" i="12" s="1"/>
  <c r="G244" i="12"/>
  <c r="H244" i="12" s="1"/>
  <c r="I244" i="12" s="1"/>
  <c r="G250" i="12"/>
  <c r="H250" i="12" s="1"/>
  <c r="I250" i="12" s="1"/>
  <c r="G256" i="12"/>
  <c r="H256" i="12" s="1"/>
  <c r="I256" i="12" s="1"/>
  <c r="G262" i="12"/>
  <c r="H262" i="12" s="1"/>
  <c r="I262" i="12" s="1"/>
  <c r="G268" i="12"/>
  <c r="H268" i="12" s="1"/>
  <c r="I268" i="12" s="1"/>
  <c r="G274" i="12"/>
  <c r="H274" i="12" s="1"/>
  <c r="I274" i="12" s="1"/>
  <c r="G280" i="12"/>
  <c r="H280" i="12" s="1"/>
  <c r="I280" i="12" s="1"/>
  <c r="G286" i="12"/>
  <c r="H286" i="12" s="1"/>
  <c r="I286" i="12" s="1"/>
  <c r="G292" i="12"/>
  <c r="H292" i="12" s="1"/>
  <c r="I292" i="12" s="1"/>
  <c r="G308" i="12"/>
  <c r="F308" i="12"/>
  <c r="G314" i="12"/>
  <c r="F314" i="12"/>
  <c r="G315" i="12"/>
  <c r="F315" i="12"/>
  <c r="G328" i="12"/>
  <c r="G331" i="12"/>
  <c r="H360" i="12"/>
  <c r="I360" i="12" s="1"/>
  <c r="H432" i="12"/>
  <c r="I432" i="12" s="1"/>
  <c r="F65" i="12"/>
  <c r="F71" i="12"/>
  <c r="F77" i="12"/>
  <c r="F83" i="12"/>
  <c r="F89" i="12"/>
  <c r="F95" i="12"/>
  <c r="F101" i="12"/>
  <c r="F107" i="12"/>
  <c r="F113" i="12"/>
  <c r="F119" i="12"/>
  <c r="F125" i="12"/>
  <c r="F131" i="12"/>
  <c r="F137" i="12"/>
  <c r="F143" i="12"/>
  <c r="F149" i="12"/>
  <c r="F155" i="12"/>
  <c r="F161" i="12"/>
  <c r="F167" i="12"/>
  <c r="F173" i="12"/>
  <c r="F179" i="12"/>
  <c r="F185" i="12"/>
  <c r="F191" i="12"/>
  <c r="F197" i="12"/>
  <c r="F203" i="12"/>
  <c r="F209" i="12"/>
  <c r="F215" i="12"/>
  <c r="F221" i="12"/>
  <c r="F227" i="12"/>
  <c r="F233" i="12"/>
  <c r="H233" i="12" s="1"/>
  <c r="I233" i="12" s="1"/>
  <c r="F239" i="12"/>
  <c r="F245" i="12"/>
  <c r="F251" i="12"/>
  <c r="F257" i="12"/>
  <c r="F263" i="12"/>
  <c r="F269" i="12"/>
  <c r="F275" i="12"/>
  <c r="F281" i="12"/>
  <c r="F287" i="12"/>
  <c r="F293" i="12"/>
  <c r="F299" i="12"/>
  <c r="F305" i="12"/>
  <c r="F306" i="12"/>
  <c r="H306" i="12" s="1"/>
  <c r="I306" i="12" s="1"/>
  <c r="G65" i="12"/>
  <c r="G71" i="12"/>
  <c r="G77" i="12"/>
  <c r="G83" i="12"/>
  <c r="G89" i="12"/>
  <c r="G95" i="12"/>
  <c r="G101" i="12"/>
  <c r="G107" i="12"/>
  <c r="G113" i="12"/>
  <c r="G119" i="12"/>
  <c r="G125" i="12"/>
  <c r="G131" i="12"/>
  <c r="G137" i="12"/>
  <c r="G143" i="12"/>
  <c r="G149" i="12"/>
  <c r="G155" i="12"/>
  <c r="G161" i="12"/>
  <c r="G167" i="12"/>
  <c r="G173" i="12"/>
  <c r="G179" i="12"/>
  <c r="G185" i="12"/>
  <c r="G191" i="12"/>
  <c r="G197" i="12"/>
  <c r="G203" i="12"/>
  <c r="G209" i="12"/>
  <c r="G215" i="12"/>
  <c r="G221" i="12"/>
  <c r="G227" i="12"/>
  <c r="G239" i="12"/>
  <c r="G245" i="12"/>
  <c r="G251" i="12"/>
  <c r="G257" i="12"/>
  <c r="G263" i="12"/>
  <c r="G269" i="12"/>
  <c r="G275" i="12"/>
  <c r="G281" i="12"/>
  <c r="G287" i="12"/>
  <c r="G293" i="12"/>
  <c r="G299" i="12"/>
  <c r="F309" i="12"/>
  <c r="G305" i="12"/>
  <c r="G321" i="12"/>
  <c r="F321" i="12"/>
  <c r="G326" i="12"/>
  <c r="H342" i="12"/>
  <c r="I342" i="12" s="1"/>
  <c r="H421" i="12"/>
  <c r="I421" i="12" s="1"/>
  <c r="H474" i="12"/>
  <c r="I474" i="12" s="1"/>
  <c r="H492" i="12"/>
  <c r="I492" i="12" s="1"/>
  <c r="H517" i="12"/>
  <c r="I517" i="12" s="1"/>
  <c r="H541" i="12"/>
  <c r="I541" i="12" s="1"/>
  <c r="H565" i="12"/>
  <c r="I565" i="12" s="1"/>
  <c r="F102" i="12"/>
  <c r="F108" i="12"/>
  <c r="F114" i="12"/>
  <c r="F120" i="12"/>
  <c r="F126" i="12"/>
  <c r="F132" i="12"/>
  <c r="F138" i="12"/>
  <c r="F144" i="12"/>
  <c r="F150" i="12"/>
  <c r="F156" i="12"/>
  <c r="F162" i="12"/>
  <c r="F168" i="12"/>
  <c r="F174" i="12"/>
  <c r="F180" i="12"/>
  <c r="F186" i="12"/>
  <c r="F192" i="12"/>
  <c r="F198" i="12"/>
  <c r="F204" i="12"/>
  <c r="F210" i="12"/>
  <c r="F216" i="12"/>
  <c r="F222" i="12"/>
  <c r="F228" i="12"/>
  <c r="F234" i="12"/>
  <c r="F240" i="12"/>
  <c r="F246" i="12"/>
  <c r="F252" i="12"/>
  <c r="F258" i="12"/>
  <c r="F264" i="12"/>
  <c r="F270" i="12"/>
  <c r="F276" i="12"/>
  <c r="F282" i="12"/>
  <c r="F288" i="12"/>
  <c r="F294" i="12"/>
  <c r="F300" i="12"/>
  <c r="G319" i="12"/>
  <c r="F319" i="12"/>
  <c r="F312" i="12"/>
  <c r="H312" i="12" s="1"/>
  <c r="I312" i="12" s="1"/>
  <c r="F317" i="12"/>
  <c r="H348" i="12"/>
  <c r="I348" i="12" s="1"/>
  <c r="H414" i="12"/>
  <c r="I414" i="12" s="1"/>
  <c r="H463" i="12"/>
  <c r="I463" i="12" s="1"/>
  <c r="H510" i="12"/>
  <c r="I510" i="12" s="1"/>
  <c r="H534" i="12"/>
  <c r="I534" i="12" s="1"/>
  <c r="H558" i="12"/>
  <c r="I558" i="12" s="1"/>
  <c r="G102" i="12"/>
  <c r="G108" i="12"/>
  <c r="G114" i="12"/>
  <c r="G120" i="12"/>
  <c r="G126" i="12"/>
  <c r="G132" i="12"/>
  <c r="G138" i="12"/>
  <c r="G144" i="12"/>
  <c r="G150" i="12"/>
  <c r="G156" i="12"/>
  <c r="G162" i="12"/>
  <c r="G168" i="12"/>
  <c r="G174" i="12"/>
  <c r="G180" i="12"/>
  <c r="G186" i="12"/>
  <c r="G192" i="12"/>
  <c r="G198" i="12"/>
  <c r="G204" i="12"/>
  <c r="G210" i="12"/>
  <c r="G216" i="12"/>
  <c r="G222" i="12"/>
  <c r="G228" i="12"/>
  <c r="G234" i="12"/>
  <c r="G240" i="12"/>
  <c r="G246" i="12"/>
  <c r="G252" i="12"/>
  <c r="G258" i="12"/>
  <c r="G264" i="12"/>
  <c r="G270" i="12"/>
  <c r="G276" i="12"/>
  <c r="G282" i="12"/>
  <c r="G288" i="12"/>
  <c r="G294" i="12"/>
  <c r="G300" i="12"/>
  <c r="G310" i="12"/>
  <c r="F310" i="12"/>
  <c r="G317" i="12"/>
  <c r="G332" i="12"/>
  <c r="H354" i="12"/>
  <c r="I354" i="12" s="1"/>
  <c r="H384" i="12"/>
  <c r="I384" i="12" s="1"/>
  <c r="H433" i="12"/>
  <c r="I433" i="12" s="1"/>
  <c r="H456" i="12"/>
  <c r="I456" i="12" s="1"/>
  <c r="F265" i="12"/>
  <c r="H265" i="12" s="1"/>
  <c r="I265" i="12" s="1"/>
  <c r="F271" i="12"/>
  <c r="H271" i="12" s="1"/>
  <c r="I271" i="12" s="1"/>
  <c r="F277" i="12"/>
  <c r="H277" i="12" s="1"/>
  <c r="I277" i="12" s="1"/>
  <c r="H426" i="12"/>
  <c r="I426" i="12" s="1"/>
  <c r="H511" i="12"/>
  <c r="I511" i="12" s="1"/>
  <c r="H535" i="12"/>
  <c r="I535" i="12" s="1"/>
  <c r="H559" i="12"/>
  <c r="I559" i="12" s="1"/>
  <c r="G61" i="12"/>
  <c r="H61" i="12" s="1"/>
  <c r="I61" i="12" s="1"/>
  <c r="G67" i="12"/>
  <c r="H67" i="12" s="1"/>
  <c r="I67" i="12" s="1"/>
  <c r="G85" i="12"/>
  <c r="H85" i="12" s="1"/>
  <c r="I85" i="12" s="1"/>
  <c r="G91" i="12"/>
  <c r="H91" i="12" s="1"/>
  <c r="I91" i="12" s="1"/>
  <c r="G97" i="12"/>
  <c r="H97" i="12" s="1"/>
  <c r="I97" i="12" s="1"/>
  <c r="G103" i="12"/>
  <c r="H103" i="12" s="1"/>
  <c r="I103" i="12" s="1"/>
  <c r="G109" i="12"/>
  <c r="H109" i="12" s="1"/>
  <c r="I109" i="12" s="1"/>
  <c r="G115" i="12"/>
  <c r="H115" i="12" s="1"/>
  <c r="I115" i="12" s="1"/>
  <c r="G121" i="12"/>
  <c r="H121" i="12" s="1"/>
  <c r="I121" i="12" s="1"/>
  <c r="G127" i="12"/>
  <c r="H127" i="12" s="1"/>
  <c r="I127" i="12" s="1"/>
  <c r="G133" i="12"/>
  <c r="H133" i="12" s="1"/>
  <c r="I133" i="12" s="1"/>
  <c r="G139" i="12"/>
  <c r="H139" i="12" s="1"/>
  <c r="I139" i="12" s="1"/>
  <c r="G145" i="12"/>
  <c r="H145" i="12" s="1"/>
  <c r="I145" i="12" s="1"/>
  <c r="G151" i="12"/>
  <c r="H151" i="12" s="1"/>
  <c r="I151" i="12" s="1"/>
  <c r="G157" i="12"/>
  <c r="H157" i="12" s="1"/>
  <c r="I157" i="12" s="1"/>
  <c r="G163" i="12"/>
  <c r="H163" i="12" s="1"/>
  <c r="I163" i="12" s="1"/>
  <c r="G169" i="12"/>
  <c r="H169" i="12" s="1"/>
  <c r="I169" i="12" s="1"/>
  <c r="G175" i="12"/>
  <c r="H175" i="12" s="1"/>
  <c r="I175" i="12" s="1"/>
  <c r="G181" i="12"/>
  <c r="H181" i="12" s="1"/>
  <c r="I181" i="12" s="1"/>
  <c r="G187" i="12"/>
  <c r="H187" i="12" s="1"/>
  <c r="I187" i="12" s="1"/>
  <c r="G193" i="12"/>
  <c r="H193" i="12" s="1"/>
  <c r="I193" i="12" s="1"/>
  <c r="G199" i="12"/>
  <c r="H199" i="12" s="1"/>
  <c r="I199" i="12" s="1"/>
  <c r="G205" i="12"/>
  <c r="H205" i="12" s="1"/>
  <c r="I205" i="12" s="1"/>
  <c r="G229" i="12"/>
  <c r="H229" i="12" s="1"/>
  <c r="I229" i="12" s="1"/>
  <c r="G235" i="12"/>
  <c r="H235" i="12" s="1"/>
  <c r="I235" i="12" s="1"/>
  <c r="G241" i="12"/>
  <c r="H241" i="12" s="1"/>
  <c r="I241" i="12" s="1"/>
  <c r="G247" i="12"/>
  <c r="H247" i="12" s="1"/>
  <c r="I247" i="12" s="1"/>
  <c r="G253" i="12"/>
  <c r="H253" i="12" s="1"/>
  <c r="I253" i="12" s="1"/>
  <c r="G259" i="12"/>
  <c r="H259" i="12" s="1"/>
  <c r="I259" i="12" s="1"/>
  <c r="G283" i="12"/>
  <c r="H283" i="12" s="1"/>
  <c r="I283" i="12" s="1"/>
  <c r="G289" i="12"/>
  <c r="H289" i="12" s="1"/>
  <c r="I289" i="12" s="1"/>
  <c r="G295" i="12"/>
  <c r="H295" i="12" s="1"/>
  <c r="I295" i="12" s="1"/>
  <c r="G301" i="12"/>
  <c r="H301" i="12" s="1"/>
  <c r="I301" i="12" s="1"/>
  <c r="H396" i="12"/>
  <c r="I396" i="12" s="1"/>
  <c r="H468" i="12"/>
  <c r="I468" i="12" s="1"/>
  <c r="H486" i="12"/>
  <c r="I486" i="12" s="1"/>
  <c r="H504" i="12"/>
  <c r="I504" i="12" s="1"/>
  <c r="H528" i="12"/>
  <c r="I528" i="12" s="1"/>
  <c r="H552" i="12"/>
  <c r="I552" i="12" s="1"/>
  <c r="H576" i="12"/>
  <c r="I576" i="12" s="1"/>
  <c r="F212" i="12"/>
  <c r="H212" i="12" s="1"/>
  <c r="I212" i="12" s="1"/>
  <c r="F218" i="12"/>
  <c r="H218" i="12" s="1"/>
  <c r="I218" i="12" s="1"/>
  <c r="F224" i="12"/>
  <c r="H224" i="12" s="1"/>
  <c r="I224" i="12" s="1"/>
  <c r="F230" i="12"/>
  <c r="H230" i="12" s="1"/>
  <c r="I230" i="12" s="1"/>
  <c r="F236" i="12"/>
  <c r="H236" i="12" s="1"/>
  <c r="I236" i="12" s="1"/>
  <c r="F242" i="12"/>
  <c r="H242" i="12" s="1"/>
  <c r="I242" i="12" s="1"/>
  <c r="F248" i="12"/>
  <c r="H248" i="12" s="1"/>
  <c r="I248" i="12" s="1"/>
  <c r="F254" i="12"/>
  <c r="H254" i="12" s="1"/>
  <c r="I254" i="12" s="1"/>
  <c r="F260" i="12"/>
  <c r="H260" i="12" s="1"/>
  <c r="I260" i="12" s="1"/>
  <c r="F266" i="12"/>
  <c r="H266" i="12" s="1"/>
  <c r="I266" i="12" s="1"/>
  <c r="F272" i="12"/>
  <c r="H272" i="12" s="1"/>
  <c r="I272" i="12" s="1"/>
  <c r="G327" i="12"/>
  <c r="F327" i="12"/>
  <c r="F329" i="12"/>
  <c r="H329" i="12" s="1"/>
  <c r="I329" i="12" s="1"/>
  <c r="H366" i="12"/>
  <c r="I366" i="12" s="1"/>
  <c r="H415" i="12"/>
  <c r="I415" i="12" s="1"/>
  <c r="H438" i="12"/>
  <c r="I438" i="12" s="1"/>
  <c r="G296" i="12"/>
  <c r="H296" i="12" s="1"/>
  <c r="I296" i="12" s="1"/>
  <c r="G302" i="12"/>
  <c r="H302" i="12" s="1"/>
  <c r="I302" i="12" s="1"/>
  <c r="F45" i="12"/>
  <c r="H45" i="12" s="1"/>
  <c r="I45" i="12" s="1"/>
  <c r="F51" i="12"/>
  <c r="F57" i="12"/>
  <c r="H57" i="12" s="1"/>
  <c r="I57" i="12" s="1"/>
  <c r="F63" i="12"/>
  <c r="F69" i="12"/>
  <c r="H69" i="12" s="1"/>
  <c r="I69" i="12" s="1"/>
  <c r="F75" i="12"/>
  <c r="H75" i="12" s="1"/>
  <c r="I75" i="12" s="1"/>
  <c r="F81" i="12"/>
  <c r="H81" i="12" s="1"/>
  <c r="I81" i="12" s="1"/>
  <c r="F87" i="12"/>
  <c r="H87" i="12" s="1"/>
  <c r="I87" i="12" s="1"/>
  <c r="F93" i="12"/>
  <c r="F99" i="12"/>
  <c r="H99" i="12" s="1"/>
  <c r="I99" i="12" s="1"/>
  <c r="F105" i="12"/>
  <c r="H105" i="12" s="1"/>
  <c r="I105" i="12" s="1"/>
  <c r="F111" i="12"/>
  <c r="H111" i="12" s="1"/>
  <c r="I111" i="12" s="1"/>
  <c r="F117" i="12"/>
  <c r="H117" i="12" s="1"/>
  <c r="I117" i="12" s="1"/>
  <c r="F123" i="12"/>
  <c r="H123" i="12" s="1"/>
  <c r="I123" i="12" s="1"/>
  <c r="F129" i="12"/>
  <c r="H129" i="12" s="1"/>
  <c r="I129" i="12" s="1"/>
  <c r="F135" i="12"/>
  <c r="H135" i="12" s="1"/>
  <c r="I135" i="12" s="1"/>
  <c r="F141" i="12"/>
  <c r="H141" i="12" s="1"/>
  <c r="I141" i="12" s="1"/>
  <c r="F147" i="12"/>
  <c r="H147" i="12" s="1"/>
  <c r="I147" i="12" s="1"/>
  <c r="F153" i="12"/>
  <c r="H153" i="12" s="1"/>
  <c r="I153" i="12" s="1"/>
  <c r="F159" i="12"/>
  <c r="H159" i="12" s="1"/>
  <c r="I159" i="12" s="1"/>
  <c r="F165" i="12"/>
  <c r="H165" i="12" s="1"/>
  <c r="I165" i="12" s="1"/>
  <c r="F171" i="12"/>
  <c r="H171" i="12" s="1"/>
  <c r="I171" i="12" s="1"/>
  <c r="F177" i="12"/>
  <c r="H177" i="12" s="1"/>
  <c r="I177" i="12" s="1"/>
  <c r="F183" i="12"/>
  <c r="H183" i="12" s="1"/>
  <c r="I183" i="12" s="1"/>
  <c r="F189" i="12"/>
  <c r="H189" i="12" s="1"/>
  <c r="I189" i="12" s="1"/>
  <c r="F195" i="12"/>
  <c r="H195" i="12" s="1"/>
  <c r="I195" i="12" s="1"/>
  <c r="F201" i="12"/>
  <c r="H201" i="12" s="1"/>
  <c r="I201" i="12" s="1"/>
  <c r="F207" i="12"/>
  <c r="H207" i="12" s="1"/>
  <c r="I207" i="12" s="1"/>
  <c r="F213" i="12"/>
  <c r="H213" i="12" s="1"/>
  <c r="I213" i="12" s="1"/>
  <c r="F219" i="12"/>
  <c r="H219" i="12" s="1"/>
  <c r="I219" i="12" s="1"/>
  <c r="F225" i="12"/>
  <c r="H225" i="12" s="1"/>
  <c r="I225" i="12" s="1"/>
  <c r="F231" i="12"/>
  <c r="H231" i="12" s="1"/>
  <c r="I231" i="12" s="1"/>
  <c r="F237" i="12"/>
  <c r="H237" i="12" s="1"/>
  <c r="I237" i="12" s="1"/>
  <c r="F243" i="12"/>
  <c r="H243" i="12" s="1"/>
  <c r="I243" i="12" s="1"/>
  <c r="F249" i="12"/>
  <c r="H249" i="12" s="1"/>
  <c r="I249" i="12" s="1"/>
  <c r="F255" i="12"/>
  <c r="H255" i="12" s="1"/>
  <c r="I255" i="12" s="1"/>
  <c r="F261" i="12"/>
  <c r="H261" i="12" s="1"/>
  <c r="I261" i="12" s="1"/>
  <c r="F267" i="12"/>
  <c r="H267" i="12" s="1"/>
  <c r="I267" i="12" s="1"/>
  <c r="F273" i="12"/>
  <c r="H273" i="12" s="1"/>
  <c r="I273" i="12" s="1"/>
  <c r="F279" i="12"/>
  <c r="H279" i="12" s="1"/>
  <c r="I279" i="12" s="1"/>
  <c r="F285" i="12"/>
  <c r="H285" i="12" s="1"/>
  <c r="I285" i="12" s="1"/>
  <c r="F291" i="12"/>
  <c r="H291" i="12" s="1"/>
  <c r="I291" i="12" s="1"/>
  <c r="F303" i="12"/>
  <c r="H303" i="12" s="1"/>
  <c r="I303" i="12" s="1"/>
  <c r="F307" i="12"/>
  <c r="F311" i="12"/>
  <c r="H311" i="12" s="1"/>
  <c r="I311" i="12" s="1"/>
  <c r="G333" i="12"/>
  <c r="F333" i="12"/>
  <c r="H570" i="12"/>
  <c r="I570" i="12" s="1"/>
  <c r="G307" i="12"/>
  <c r="G313" i="12"/>
  <c r="F313" i="12"/>
  <c r="G309" i="12"/>
  <c r="G325" i="12"/>
  <c r="F324" i="12"/>
  <c r="H324" i="12" s="1"/>
  <c r="I324" i="12" s="1"/>
  <c r="G335" i="12"/>
  <c r="F335" i="12"/>
  <c r="G339" i="12"/>
  <c r="F339" i="12"/>
  <c r="H420" i="12"/>
  <c r="I420" i="12" s="1"/>
  <c r="H469" i="12"/>
  <c r="I469" i="12" s="1"/>
  <c r="H480" i="12"/>
  <c r="I480" i="12" s="1"/>
  <c r="H498" i="12"/>
  <c r="I498" i="12" s="1"/>
  <c r="F330" i="12"/>
  <c r="H330" i="12" s="1"/>
  <c r="I330" i="12" s="1"/>
  <c r="H390" i="12"/>
  <c r="I390" i="12" s="1"/>
  <c r="H439" i="12"/>
  <c r="I439" i="12" s="1"/>
  <c r="H462" i="12"/>
  <c r="I462" i="12" s="1"/>
  <c r="H523" i="12"/>
  <c r="I523" i="12" s="1"/>
  <c r="H547" i="12"/>
  <c r="I547" i="12" s="1"/>
  <c r="H571" i="12"/>
  <c r="I571" i="12" s="1"/>
  <c r="F320" i="12"/>
  <c r="H320" i="12" s="1"/>
  <c r="I320" i="12" s="1"/>
  <c r="F326" i="12"/>
  <c r="F332" i="12"/>
  <c r="F338" i="12"/>
  <c r="H338" i="12" s="1"/>
  <c r="I338" i="12" s="1"/>
  <c r="F344" i="12"/>
  <c r="H344" i="12" s="1"/>
  <c r="I344" i="12" s="1"/>
  <c r="F350" i="12"/>
  <c r="H350" i="12" s="1"/>
  <c r="I350" i="12" s="1"/>
  <c r="F356" i="12"/>
  <c r="H356" i="12" s="1"/>
  <c r="I356" i="12" s="1"/>
  <c r="F362" i="12"/>
  <c r="H362" i="12" s="1"/>
  <c r="I362" i="12" s="1"/>
  <c r="F368" i="12"/>
  <c r="H368" i="12" s="1"/>
  <c r="I368" i="12" s="1"/>
  <c r="F374" i="12"/>
  <c r="H374" i="12" s="1"/>
  <c r="I374" i="12" s="1"/>
  <c r="F380" i="12"/>
  <c r="H380" i="12" s="1"/>
  <c r="I380" i="12" s="1"/>
  <c r="F386" i="12"/>
  <c r="H386" i="12" s="1"/>
  <c r="I386" i="12" s="1"/>
  <c r="F392" i="12"/>
  <c r="H392" i="12" s="1"/>
  <c r="I392" i="12" s="1"/>
  <c r="F398" i="12"/>
  <c r="H398" i="12" s="1"/>
  <c r="I398" i="12" s="1"/>
  <c r="F404" i="12"/>
  <c r="H404" i="12" s="1"/>
  <c r="I404" i="12" s="1"/>
  <c r="F410" i="12"/>
  <c r="H410" i="12" s="1"/>
  <c r="I410" i="12" s="1"/>
  <c r="F416" i="12"/>
  <c r="H416" i="12" s="1"/>
  <c r="I416" i="12" s="1"/>
  <c r="F422" i="12"/>
  <c r="H422" i="12" s="1"/>
  <c r="I422" i="12" s="1"/>
  <c r="F530" i="12"/>
  <c r="H530" i="12" s="1"/>
  <c r="I530" i="12" s="1"/>
  <c r="F536" i="12"/>
  <c r="F542" i="12"/>
  <c r="F548" i="12"/>
  <c r="F554" i="12"/>
  <c r="F560" i="12"/>
  <c r="F566" i="12"/>
  <c r="F572" i="12"/>
  <c r="F578" i="12"/>
  <c r="F592" i="12"/>
  <c r="G594" i="12"/>
  <c r="G587" i="12"/>
  <c r="H587" i="12" s="1"/>
  <c r="I587" i="12" s="1"/>
  <c r="G603" i="12"/>
  <c r="F603" i="12"/>
  <c r="G609" i="12"/>
  <c r="F609" i="12"/>
  <c r="G615" i="12"/>
  <c r="F615" i="12"/>
  <c r="G621" i="12"/>
  <c r="F621" i="12"/>
  <c r="G627" i="12"/>
  <c r="F627" i="12"/>
  <c r="G633" i="12"/>
  <c r="F633" i="12"/>
  <c r="G639" i="12"/>
  <c r="F639" i="12"/>
  <c r="G645" i="12"/>
  <c r="F645" i="12"/>
  <c r="G647" i="12"/>
  <c r="G651" i="12"/>
  <c r="F651" i="12"/>
  <c r="H769" i="12"/>
  <c r="I769" i="12" s="1"/>
  <c r="G428" i="12"/>
  <c r="H428" i="12" s="1"/>
  <c r="I428" i="12" s="1"/>
  <c r="G434" i="12"/>
  <c r="H434" i="12" s="1"/>
  <c r="I434" i="12" s="1"/>
  <c r="G440" i="12"/>
  <c r="H440" i="12" s="1"/>
  <c r="I440" i="12" s="1"/>
  <c r="G446" i="12"/>
  <c r="H446" i="12" s="1"/>
  <c r="I446" i="12" s="1"/>
  <c r="G452" i="12"/>
  <c r="H452" i="12" s="1"/>
  <c r="I452" i="12" s="1"/>
  <c r="G458" i="12"/>
  <c r="H458" i="12" s="1"/>
  <c r="I458" i="12" s="1"/>
  <c r="G464" i="12"/>
  <c r="H464" i="12" s="1"/>
  <c r="I464" i="12" s="1"/>
  <c r="G470" i="12"/>
  <c r="H470" i="12" s="1"/>
  <c r="I470" i="12" s="1"/>
  <c r="G476" i="12"/>
  <c r="H476" i="12" s="1"/>
  <c r="I476" i="12" s="1"/>
  <c r="G482" i="12"/>
  <c r="H482" i="12" s="1"/>
  <c r="I482" i="12" s="1"/>
  <c r="G488" i="12"/>
  <c r="H488" i="12" s="1"/>
  <c r="I488" i="12" s="1"/>
  <c r="G494" i="12"/>
  <c r="H494" i="12" s="1"/>
  <c r="I494" i="12" s="1"/>
  <c r="G500" i="12"/>
  <c r="H500" i="12" s="1"/>
  <c r="I500" i="12" s="1"/>
  <c r="G506" i="12"/>
  <c r="H506" i="12" s="1"/>
  <c r="I506" i="12" s="1"/>
  <c r="G512" i="12"/>
  <c r="H512" i="12" s="1"/>
  <c r="I512" i="12" s="1"/>
  <c r="G518" i="12"/>
  <c r="H518" i="12" s="1"/>
  <c r="I518" i="12" s="1"/>
  <c r="G524" i="12"/>
  <c r="H524" i="12" s="1"/>
  <c r="I524" i="12" s="1"/>
  <c r="G536" i="12"/>
  <c r="G542" i="12"/>
  <c r="G548" i="12"/>
  <c r="G554" i="12"/>
  <c r="G560" i="12"/>
  <c r="G566" i="12"/>
  <c r="G572" i="12"/>
  <c r="G582" i="12"/>
  <c r="F582" i="12"/>
  <c r="G578" i="12"/>
  <c r="G588" i="12"/>
  <c r="F588" i="12"/>
  <c r="G583" i="12"/>
  <c r="F345" i="12"/>
  <c r="F351" i="12"/>
  <c r="F357" i="12"/>
  <c r="F363" i="12"/>
  <c r="F369" i="12"/>
  <c r="F375" i="12"/>
  <c r="F381" i="12"/>
  <c r="F387" i="12"/>
  <c r="F393" i="12"/>
  <c r="F399" i="12"/>
  <c r="F405" i="12"/>
  <c r="F411" i="12"/>
  <c r="F417" i="12"/>
  <c r="F423" i="12"/>
  <c r="F429" i="12"/>
  <c r="F435" i="12"/>
  <c r="F441" i="12"/>
  <c r="F447" i="12"/>
  <c r="F453" i="12"/>
  <c r="F459" i="12"/>
  <c r="F465" i="12"/>
  <c r="F471" i="12"/>
  <c r="F477" i="12"/>
  <c r="F483" i="12"/>
  <c r="F489" i="12"/>
  <c r="F495" i="12"/>
  <c r="F501" i="12"/>
  <c r="F507" i="12"/>
  <c r="F513" i="12"/>
  <c r="F519" i="12"/>
  <c r="F525" i="12"/>
  <c r="H525" i="12" s="1"/>
  <c r="I525" i="12" s="1"/>
  <c r="F531" i="12"/>
  <c r="H531" i="12" s="1"/>
  <c r="I531" i="12" s="1"/>
  <c r="F537" i="12"/>
  <c r="H537" i="12" s="1"/>
  <c r="I537" i="12" s="1"/>
  <c r="F543" i="12"/>
  <c r="H543" i="12" s="1"/>
  <c r="I543" i="12" s="1"/>
  <c r="F549" i="12"/>
  <c r="H549" i="12" s="1"/>
  <c r="I549" i="12" s="1"/>
  <c r="F555" i="12"/>
  <c r="H555" i="12" s="1"/>
  <c r="I555" i="12" s="1"/>
  <c r="F561" i="12"/>
  <c r="H561" i="12" s="1"/>
  <c r="I561" i="12" s="1"/>
  <c r="F567" i="12"/>
  <c r="H567" i="12" s="1"/>
  <c r="I567" i="12" s="1"/>
  <c r="F573" i="12"/>
  <c r="H573" i="12" s="1"/>
  <c r="I573" i="12" s="1"/>
  <c r="F579" i="12"/>
  <c r="H579" i="12" s="1"/>
  <c r="I579" i="12" s="1"/>
  <c r="G628" i="12"/>
  <c r="G634" i="12"/>
  <c r="G640" i="12"/>
  <c r="G646" i="12"/>
  <c r="G345" i="12"/>
  <c r="G351" i="12"/>
  <c r="G357" i="12"/>
  <c r="G363" i="12"/>
  <c r="G369" i="12"/>
  <c r="G375" i="12"/>
  <c r="G381" i="12"/>
  <c r="G387" i="12"/>
  <c r="G393" i="12"/>
  <c r="G399" i="12"/>
  <c r="G405" i="12"/>
  <c r="G411" i="12"/>
  <c r="G417" i="12"/>
  <c r="G423" i="12"/>
  <c r="G429" i="12"/>
  <c r="G435" i="12"/>
  <c r="G441" i="12"/>
  <c r="G447" i="12"/>
  <c r="G453" i="12"/>
  <c r="G459" i="12"/>
  <c r="G465" i="12"/>
  <c r="G471" i="12"/>
  <c r="G477" i="12"/>
  <c r="G483" i="12"/>
  <c r="G489" i="12"/>
  <c r="G495" i="12"/>
  <c r="G501" i="12"/>
  <c r="G507" i="12"/>
  <c r="G513" i="12"/>
  <c r="G519" i="12"/>
  <c r="F583" i="12"/>
  <c r="F589" i="12"/>
  <c r="G589" i="12"/>
  <c r="G597" i="12"/>
  <c r="F597" i="12"/>
  <c r="G600" i="12"/>
  <c r="F316" i="12"/>
  <c r="H316" i="12" s="1"/>
  <c r="I316" i="12" s="1"/>
  <c r="F322" i="12"/>
  <c r="H322" i="12" s="1"/>
  <c r="I322" i="12" s="1"/>
  <c r="F328" i="12"/>
  <c r="H328" i="12" s="1"/>
  <c r="I328" i="12" s="1"/>
  <c r="F334" i="12"/>
  <c r="H334" i="12" s="1"/>
  <c r="I334" i="12" s="1"/>
  <c r="F340" i="12"/>
  <c r="H340" i="12" s="1"/>
  <c r="I340" i="12" s="1"/>
  <c r="F346" i="12"/>
  <c r="H346" i="12" s="1"/>
  <c r="I346" i="12" s="1"/>
  <c r="F352" i="12"/>
  <c r="H352" i="12" s="1"/>
  <c r="I352" i="12" s="1"/>
  <c r="F358" i="12"/>
  <c r="H358" i="12" s="1"/>
  <c r="I358" i="12" s="1"/>
  <c r="F364" i="12"/>
  <c r="H364" i="12" s="1"/>
  <c r="I364" i="12" s="1"/>
  <c r="F370" i="12"/>
  <c r="H370" i="12" s="1"/>
  <c r="I370" i="12" s="1"/>
  <c r="F376" i="12"/>
  <c r="H376" i="12" s="1"/>
  <c r="I376" i="12" s="1"/>
  <c r="F382" i="12"/>
  <c r="H382" i="12" s="1"/>
  <c r="I382" i="12" s="1"/>
  <c r="F388" i="12"/>
  <c r="H388" i="12" s="1"/>
  <c r="I388" i="12" s="1"/>
  <c r="F394" i="12"/>
  <c r="H394" i="12" s="1"/>
  <c r="I394" i="12" s="1"/>
  <c r="F400" i="12"/>
  <c r="H400" i="12" s="1"/>
  <c r="I400" i="12" s="1"/>
  <c r="F406" i="12"/>
  <c r="H406" i="12" s="1"/>
  <c r="I406" i="12" s="1"/>
  <c r="F412" i="12"/>
  <c r="H412" i="12" s="1"/>
  <c r="I412" i="12" s="1"/>
  <c r="F418" i="12"/>
  <c r="H418" i="12" s="1"/>
  <c r="I418" i="12" s="1"/>
  <c r="F424" i="12"/>
  <c r="H424" i="12" s="1"/>
  <c r="I424" i="12" s="1"/>
  <c r="F430" i="12"/>
  <c r="H430" i="12" s="1"/>
  <c r="I430" i="12" s="1"/>
  <c r="F436" i="12"/>
  <c r="H436" i="12" s="1"/>
  <c r="I436" i="12" s="1"/>
  <c r="F442" i="12"/>
  <c r="H442" i="12" s="1"/>
  <c r="I442" i="12" s="1"/>
  <c r="F448" i="12"/>
  <c r="H448" i="12" s="1"/>
  <c r="I448" i="12" s="1"/>
  <c r="F454" i="12"/>
  <c r="H454" i="12" s="1"/>
  <c r="I454" i="12" s="1"/>
  <c r="F460" i="12"/>
  <c r="H460" i="12" s="1"/>
  <c r="I460" i="12" s="1"/>
  <c r="F466" i="12"/>
  <c r="H466" i="12" s="1"/>
  <c r="I466" i="12" s="1"/>
  <c r="F472" i="12"/>
  <c r="H472" i="12" s="1"/>
  <c r="I472" i="12" s="1"/>
  <c r="F478" i="12"/>
  <c r="H478" i="12" s="1"/>
  <c r="I478" i="12" s="1"/>
  <c r="F484" i="12"/>
  <c r="H484" i="12" s="1"/>
  <c r="I484" i="12" s="1"/>
  <c r="F490" i="12"/>
  <c r="H490" i="12" s="1"/>
  <c r="I490" i="12" s="1"/>
  <c r="F496" i="12"/>
  <c r="H496" i="12" s="1"/>
  <c r="I496" i="12" s="1"/>
  <c r="F502" i="12"/>
  <c r="H502" i="12" s="1"/>
  <c r="I502" i="12" s="1"/>
  <c r="F508" i="12"/>
  <c r="H508" i="12" s="1"/>
  <c r="I508" i="12" s="1"/>
  <c r="F514" i="12"/>
  <c r="H514" i="12" s="1"/>
  <c r="I514" i="12" s="1"/>
  <c r="F520" i="12"/>
  <c r="H520" i="12" s="1"/>
  <c r="I520" i="12" s="1"/>
  <c r="F580" i="12"/>
  <c r="G590" i="12"/>
  <c r="F590" i="12"/>
  <c r="G591" i="12"/>
  <c r="F591" i="12"/>
  <c r="F605" i="12"/>
  <c r="F611" i="12"/>
  <c r="F641" i="12"/>
  <c r="H653" i="12"/>
  <c r="I653" i="12" s="1"/>
  <c r="H701" i="12"/>
  <c r="I701" i="12" s="1"/>
  <c r="H713" i="12"/>
  <c r="I713" i="12" s="1"/>
  <c r="H725" i="12"/>
  <c r="I725" i="12" s="1"/>
  <c r="H737" i="12"/>
  <c r="I737" i="12" s="1"/>
  <c r="H749" i="12"/>
  <c r="I749" i="12" s="1"/>
  <c r="H761" i="12"/>
  <c r="I761" i="12" s="1"/>
  <c r="H773" i="12"/>
  <c r="I773" i="12" s="1"/>
  <c r="H785" i="12"/>
  <c r="I785" i="12" s="1"/>
  <c r="H797" i="12"/>
  <c r="I797" i="12" s="1"/>
  <c r="G526" i="12"/>
  <c r="H526" i="12" s="1"/>
  <c r="I526" i="12" s="1"/>
  <c r="G532" i="12"/>
  <c r="H532" i="12" s="1"/>
  <c r="I532" i="12" s="1"/>
  <c r="G538" i="12"/>
  <c r="H538" i="12" s="1"/>
  <c r="I538" i="12" s="1"/>
  <c r="G556" i="12"/>
  <c r="H556" i="12" s="1"/>
  <c r="I556" i="12" s="1"/>
  <c r="G562" i="12"/>
  <c r="H562" i="12" s="1"/>
  <c r="I562" i="12" s="1"/>
  <c r="G568" i="12"/>
  <c r="H568" i="12" s="1"/>
  <c r="I568" i="12" s="1"/>
  <c r="G574" i="12"/>
  <c r="H574" i="12" s="1"/>
  <c r="I574" i="12" s="1"/>
  <c r="G584" i="12"/>
  <c r="F584" i="12"/>
  <c r="G580" i="12"/>
  <c r="F341" i="12"/>
  <c r="H341" i="12" s="1"/>
  <c r="I341" i="12" s="1"/>
  <c r="F347" i="12"/>
  <c r="H347" i="12" s="1"/>
  <c r="I347" i="12" s="1"/>
  <c r="F353" i="12"/>
  <c r="H353" i="12" s="1"/>
  <c r="I353" i="12" s="1"/>
  <c r="F359" i="12"/>
  <c r="H359" i="12" s="1"/>
  <c r="I359" i="12" s="1"/>
  <c r="F365" i="12"/>
  <c r="H365" i="12" s="1"/>
  <c r="I365" i="12" s="1"/>
  <c r="F371" i="12"/>
  <c r="H371" i="12" s="1"/>
  <c r="I371" i="12" s="1"/>
  <c r="F377" i="12"/>
  <c r="H377" i="12" s="1"/>
  <c r="I377" i="12" s="1"/>
  <c r="F383" i="12"/>
  <c r="H383" i="12" s="1"/>
  <c r="I383" i="12" s="1"/>
  <c r="F389" i="12"/>
  <c r="H389" i="12" s="1"/>
  <c r="I389" i="12" s="1"/>
  <c r="F395" i="12"/>
  <c r="H395" i="12" s="1"/>
  <c r="I395" i="12" s="1"/>
  <c r="F401" i="12"/>
  <c r="H401" i="12" s="1"/>
  <c r="I401" i="12" s="1"/>
  <c r="F407" i="12"/>
  <c r="F413" i="12"/>
  <c r="F419" i="12"/>
  <c r="F425" i="12"/>
  <c r="F431" i="12"/>
  <c r="F437" i="12"/>
  <c r="F443" i="12"/>
  <c r="F449" i="12"/>
  <c r="F455" i="12"/>
  <c r="F461" i="12"/>
  <c r="F467" i="12"/>
  <c r="F593" i="12"/>
  <c r="G592" i="12"/>
  <c r="F595" i="12"/>
  <c r="G407" i="12"/>
  <c r="G413" i="12"/>
  <c r="G419" i="12"/>
  <c r="G425" i="12"/>
  <c r="G431" i="12"/>
  <c r="G437" i="12"/>
  <c r="G443" i="12"/>
  <c r="G449" i="12"/>
  <c r="G455" i="12"/>
  <c r="G461" i="12"/>
  <c r="G467" i="12"/>
  <c r="G473" i="12"/>
  <c r="H473" i="12" s="1"/>
  <c r="I473" i="12" s="1"/>
  <c r="G479" i="12"/>
  <c r="H479" i="12" s="1"/>
  <c r="I479" i="12" s="1"/>
  <c r="G485" i="12"/>
  <c r="H485" i="12" s="1"/>
  <c r="I485" i="12" s="1"/>
  <c r="G491" i="12"/>
  <c r="H491" i="12" s="1"/>
  <c r="I491" i="12" s="1"/>
  <c r="G497" i="12"/>
  <c r="H497" i="12" s="1"/>
  <c r="I497" i="12" s="1"/>
  <c r="G521" i="12"/>
  <c r="H521" i="12" s="1"/>
  <c r="I521" i="12" s="1"/>
  <c r="G527" i="12"/>
  <c r="H527" i="12" s="1"/>
  <c r="I527" i="12" s="1"/>
  <c r="G533" i="12"/>
  <c r="H533" i="12" s="1"/>
  <c r="I533" i="12" s="1"/>
  <c r="G539" i="12"/>
  <c r="H539" i="12" s="1"/>
  <c r="I539" i="12" s="1"/>
  <c r="G545" i="12"/>
  <c r="H545" i="12" s="1"/>
  <c r="I545" i="12" s="1"/>
  <c r="G551" i="12"/>
  <c r="H551" i="12" s="1"/>
  <c r="I551" i="12" s="1"/>
  <c r="G585" i="12"/>
  <c r="F585" i="12"/>
  <c r="G586" i="12"/>
  <c r="F598" i="12"/>
  <c r="F601" i="12"/>
  <c r="F586" i="12"/>
  <c r="F325" i="12"/>
  <c r="F331" i="12"/>
  <c r="F337" i="12"/>
  <c r="H337" i="12" s="1"/>
  <c r="I337" i="12" s="1"/>
  <c r="F343" i="12"/>
  <c r="H343" i="12" s="1"/>
  <c r="I343" i="12" s="1"/>
  <c r="F349" i="12"/>
  <c r="H349" i="12" s="1"/>
  <c r="I349" i="12" s="1"/>
  <c r="F355" i="12"/>
  <c r="H355" i="12" s="1"/>
  <c r="I355" i="12" s="1"/>
  <c r="F361" i="12"/>
  <c r="H361" i="12" s="1"/>
  <c r="I361" i="12" s="1"/>
  <c r="F367" i="12"/>
  <c r="H367" i="12" s="1"/>
  <c r="I367" i="12" s="1"/>
  <c r="F373" i="12"/>
  <c r="H373" i="12" s="1"/>
  <c r="I373" i="12" s="1"/>
  <c r="F379" i="12"/>
  <c r="H379" i="12" s="1"/>
  <c r="I379" i="12" s="1"/>
  <c r="F385" i="12"/>
  <c r="H385" i="12" s="1"/>
  <c r="I385" i="12" s="1"/>
  <c r="F391" i="12"/>
  <c r="H391" i="12" s="1"/>
  <c r="I391" i="12" s="1"/>
  <c r="F397" i="12"/>
  <c r="H397" i="12" s="1"/>
  <c r="I397" i="12" s="1"/>
  <c r="F403" i="12"/>
  <c r="H403" i="12" s="1"/>
  <c r="I403" i="12" s="1"/>
  <c r="G596" i="12"/>
  <c r="F596" i="12"/>
  <c r="H767" i="12"/>
  <c r="I767" i="12" s="1"/>
  <c r="H779" i="12"/>
  <c r="I779" i="12" s="1"/>
  <c r="H791" i="12"/>
  <c r="I791" i="12" s="1"/>
  <c r="G593" i="12"/>
  <c r="G599" i="12"/>
  <c r="H599" i="12" s="1"/>
  <c r="I599" i="12" s="1"/>
  <c r="G605" i="12"/>
  <c r="G611" i="12"/>
  <c r="G617" i="12"/>
  <c r="G623" i="12"/>
  <c r="G629" i="12"/>
  <c r="G635" i="12"/>
  <c r="G641" i="12"/>
  <c r="G595" i="12"/>
  <c r="G601" i="12"/>
  <c r="G607" i="12"/>
  <c r="H607" i="12" s="1"/>
  <c r="I607" i="12" s="1"/>
  <c r="G613" i="12"/>
  <c r="H613" i="12" s="1"/>
  <c r="I613" i="12" s="1"/>
  <c r="G619" i="12"/>
  <c r="H619" i="12" s="1"/>
  <c r="I619" i="12" s="1"/>
  <c r="G625" i="12"/>
  <c r="H625" i="12" s="1"/>
  <c r="I625" i="12" s="1"/>
  <c r="G631" i="12"/>
  <c r="H631" i="12" s="1"/>
  <c r="I631" i="12" s="1"/>
  <c r="G637" i="12"/>
  <c r="H637" i="12" s="1"/>
  <c r="I637" i="12" s="1"/>
  <c r="G643" i="12"/>
  <c r="H643" i="12" s="1"/>
  <c r="I643" i="12" s="1"/>
  <c r="G649" i="12"/>
  <c r="H649" i="12" s="1"/>
  <c r="I649" i="12" s="1"/>
  <c r="G655" i="12"/>
  <c r="H655" i="12" s="1"/>
  <c r="I655" i="12" s="1"/>
  <c r="G661" i="12"/>
  <c r="H661" i="12" s="1"/>
  <c r="I661" i="12" s="1"/>
  <c r="G667" i="12"/>
  <c r="H667" i="12" s="1"/>
  <c r="I667" i="12" s="1"/>
  <c r="G673" i="12"/>
  <c r="H673" i="12" s="1"/>
  <c r="I673" i="12" s="1"/>
  <c r="G679" i="12"/>
  <c r="H679" i="12" s="1"/>
  <c r="I679" i="12" s="1"/>
  <c r="G685" i="12"/>
  <c r="H685" i="12" s="1"/>
  <c r="I685" i="12" s="1"/>
  <c r="G691" i="12"/>
  <c r="H691" i="12" s="1"/>
  <c r="I691" i="12" s="1"/>
  <c r="G697" i="12"/>
  <c r="H697" i="12" s="1"/>
  <c r="I697" i="12" s="1"/>
  <c r="G703" i="12"/>
  <c r="H703" i="12" s="1"/>
  <c r="I703" i="12" s="1"/>
  <c r="G709" i="12"/>
  <c r="H709" i="12" s="1"/>
  <c r="I709" i="12" s="1"/>
  <c r="G715" i="12"/>
  <c r="H715" i="12" s="1"/>
  <c r="I715" i="12" s="1"/>
  <c r="G721" i="12"/>
  <c r="H721" i="12" s="1"/>
  <c r="I721" i="12" s="1"/>
  <c r="G727" i="12"/>
  <c r="H727" i="12" s="1"/>
  <c r="I727" i="12" s="1"/>
  <c r="G733" i="12"/>
  <c r="H733" i="12" s="1"/>
  <c r="I733" i="12" s="1"/>
  <c r="G739" i="12"/>
  <c r="H739" i="12" s="1"/>
  <c r="I739" i="12" s="1"/>
  <c r="G745" i="12"/>
  <c r="H745" i="12" s="1"/>
  <c r="I745" i="12" s="1"/>
  <c r="G751" i="12"/>
  <c r="H751" i="12" s="1"/>
  <c r="I751" i="12" s="1"/>
  <c r="G757" i="12"/>
  <c r="H757" i="12" s="1"/>
  <c r="I757" i="12" s="1"/>
  <c r="G763" i="12"/>
  <c r="H763" i="12" s="1"/>
  <c r="I763" i="12" s="1"/>
  <c r="G781" i="12"/>
  <c r="H781" i="12" s="1"/>
  <c r="I781" i="12" s="1"/>
  <c r="G787" i="12"/>
  <c r="H787" i="12" s="1"/>
  <c r="I787" i="12" s="1"/>
  <c r="G793" i="12"/>
  <c r="H793" i="12" s="1"/>
  <c r="I793" i="12" s="1"/>
  <c r="G799" i="12"/>
  <c r="H799" i="12" s="1"/>
  <c r="I799" i="12" s="1"/>
  <c r="F809" i="12"/>
  <c r="G805" i="12"/>
  <c r="H805" i="12" s="1"/>
  <c r="I805" i="12" s="1"/>
  <c r="F807" i="12"/>
  <c r="H807" i="12" s="1"/>
  <c r="I807" i="12" s="1"/>
  <c r="G820" i="12"/>
  <c r="F820" i="12"/>
  <c r="F602" i="12"/>
  <c r="H602" i="12" s="1"/>
  <c r="I602" i="12" s="1"/>
  <c r="F608" i="12"/>
  <c r="H608" i="12" s="1"/>
  <c r="I608" i="12" s="1"/>
  <c r="F614" i="12"/>
  <c r="H614" i="12" s="1"/>
  <c r="I614" i="12" s="1"/>
  <c r="F620" i="12"/>
  <c r="H620" i="12" s="1"/>
  <c r="I620" i="12" s="1"/>
  <c r="F626" i="12"/>
  <c r="H626" i="12" s="1"/>
  <c r="I626" i="12" s="1"/>
  <c r="F632" i="12"/>
  <c r="H632" i="12" s="1"/>
  <c r="I632" i="12" s="1"/>
  <c r="F638" i="12"/>
  <c r="H638" i="12" s="1"/>
  <c r="I638" i="12" s="1"/>
  <c r="F644" i="12"/>
  <c r="H644" i="12" s="1"/>
  <c r="I644" i="12" s="1"/>
  <c r="F650" i="12"/>
  <c r="H650" i="12" s="1"/>
  <c r="I650" i="12" s="1"/>
  <c r="F656" i="12"/>
  <c r="H656" i="12" s="1"/>
  <c r="I656" i="12" s="1"/>
  <c r="F662" i="12"/>
  <c r="H662" i="12" s="1"/>
  <c r="I662" i="12" s="1"/>
  <c r="F668" i="12"/>
  <c r="H668" i="12" s="1"/>
  <c r="I668" i="12" s="1"/>
  <c r="F674" i="12"/>
  <c r="H674" i="12" s="1"/>
  <c r="I674" i="12" s="1"/>
  <c r="F680" i="12"/>
  <c r="H680" i="12" s="1"/>
  <c r="I680" i="12" s="1"/>
  <c r="F686" i="12"/>
  <c r="H686" i="12" s="1"/>
  <c r="I686" i="12" s="1"/>
  <c r="F692" i="12"/>
  <c r="H692" i="12" s="1"/>
  <c r="I692" i="12" s="1"/>
  <c r="F698" i="12"/>
  <c r="H698" i="12" s="1"/>
  <c r="I698" i="12" s="1"/>
  <c r="F704" i="12"/>
  <c r="H704" i="12" s="1"/>
  <c r="I704" i="12" s="1"/>
  <c r="F710" i="12"/>
  <c r="H710" i="12" s="1"/>
  <c r="I710" i="12" s="1"/>
  <c r="F716" i="12"/>
  <c r="H716" i="12" s="1"/>
  <c r="I716" i="12" s="1"/>
  <c r="F770" i="12"/>
  <c r="F776" i="12"/>
  <c r="F782" i="12"/>
  <c r="F788" i="12"/>
  <c r="F794" i="12"/>
  <c r="F800" i="12"/>
  <c r="F806" i="12"/>
  <c r="G722" i="12"/>
  <c r="H722" i="12" s="1"/>
  <c r="I722" i="12" s="1"/>
  <c r="G728" i="12"/>
  <c r="H728" i="12" s="1"/>
  <c r="I728" i="12" s="1"/>
  <c r="G734" i="12"/>
  <c r="H734" i="12" s="1"/>
  <c r="I734" i="12" s="1"/>
  <c r="G740" i="12"/>
  <c r="H740" i="12" s="1"/>
  <c r="I740" i="12" s="1"/>
  <c r="G746" i="12"/>
  <c r="H746" i="12" s="1"/>
  <c r="I746" i="12" s="1"/>
  <c r="G752" i="12"/>
  <c r="H752" i="12" s="1"/>
  <c r="I752" i="12" s="1"/>
  <c r="G758" i="12"/>
  <c r="H758" i="12" s="1"/>
  <c r="I758" i="12" s="1"/>
  <c r="G764" i="12"/>
  <c r="H764" i="12" s="1"/>
  <c r="I764" i="12" s="1"/>
  <c r="G770" i="12"/>
  <c r="G776" i="12"/>
  <c r="G782" i="12"/>
  <c r="G788" i="12"/>
  <c r="G794" i="12"/>
  <c r="G800" i="12"/>
  <c r="G806" i="12"/>
  <c r="G809" i="12"/>
  <c r="F657" i="12"/>
  <c r="F663" i="12"/>
  <c r="F669" i="12"/>
  <c r="F675" i="12"/>
  <c r="F681" i="12"/>
  <c r="F687" i="12"/>
  <c r="F693" i="12"/>
  <c r="F699" i="12"/>
  <c r="F705" i="12"/>
  <c r="F711" i="12"/>
  <c r="F717" i="12"/>
  <c r="F723" i="12"/>
  <c r="F729" i="12"/>
  <c r="F735" i="12"/>
  <c r="F741" i="12"/>
  <c r="F747" i="12"/>
  <c r="F753" i="12"/>
  <c r="F759" i="12"/>
  <c r="F765" i="12"/>
  <c r="F771" i="12"/>
  <c r="F777" i="12"/>
  <c r="F783" i="12"/>
  <c r="F789" i="12"/>
  <c r="F795" i="12"/>
  <c r="F801" i="12"/>
  <c r="G657" i="12"/>
  <c r="G663" i="12"/>
  <c r="G669" i="12"/>
  <c r="G675" i="12"/>
  <c r="G681" i="12"/>
  <c r="G687" i="12"/>
  <c r="G693" i="12"/>
  <c r="G699" i="12"/>
  <c r="G705" i="12"/>
  <c r="G711" i="12"/>
  <c r="G717" i="12"/>
  <c r="G723" i="12"/>
  <c r="G729" i="12"/>
  <c r="G735" i="12"/>
  <c r="G741" i="12"/>
  <c r="G747" i="12"/>
  <c r="G753" i="12"/>
  <c r="G759" i="12"/>
  <c r="G765" i="12"/>
  <c r="G771" i="12"/>
  <c r="G777" i="12"/>
  <c r="G783" i="12"/>
  <c r="G789" i="12"/>
  <c r="G795" i="12"/>
  <c r="G801" i="12"/>
  <c r="G811" i="12"/>
  <c r="F811" i="12"/>
  <c r="G826" i="12"/>
  <c r="F826" i="12"/>
  <c r="G832" i="12"/>
  <c r="F832" i="12"/>
  <c r="G838" i="12"/>
  <c r="F838" i="12"/>
  <c r="G844" i="12"/>
  <c r="F844" i="12"/>
  <c r="G846" i="12"/>
  <c r="H846" i="12" s="1"/>
  <c r="I846" i="12" s="1"/>
  <c r="G850" i="12"/>
  <c r="F850" i="12"/>
  <c r="H881" i="12"/>
  <c r="I881" i="12" s="1"/>
  <c r="H893" i="12"/>
  <c r="I893" i="12" s="1"/>
  <c r="F628" i="12"/>
  <c r="F634" i="12"/>
  <c r="F640" i="12"/>
  <c r="F646" i="12"/>
  <c r="F652" i="12"/>
  <c r="H652" i="12" s="1"/>
  <c r="I652" i="12" s="1"/>
  <c r="F658" i="12"/>
  <c r="H658" i="12" s="1"/>
  <c r="I658" i="12" s="1"/>
  <c r="F670" i="12"/>
  <c r="H670" i="12" s="1"/>
  <c r="I670" i="12" s="1"/>
  <c r="F718" i="12"/>
  <c r="F724" i="12"/>
  <c r="F730" i="12"/>
  <c r="F736" i="12"/>
  <c r="F742" i="12"/>
  <c r="F748" i="12"/>
  <c r="F754" i="12"/>
  <c r="F760" i="12"/>
  <c r="F766" i="12"/>
  <c r="F772" i="12"/>
  <c r="F778" i="12"/>
  <c r="F784" i="12"/>
  <c r="F790" i="12"/>
  <c r="F796" i="12"/>
  <c r="F802" i="12"/>
  <c r="G598" i="12"/>
  <c r="G604" i="12"/>
  <c r="H604" i="12" s="1"/>
  <c r="I604" i="12" s="1"/>
  <c r="G610" i="12"/>
  <c r="H610" i="12" s="1"/>
  <c r="I610" i="12" s="1"/>
  <c r="G616" i="12"/>
  <c r="H616" i="12" s="1"/>
  <c r="I616" i="12" s="1"/>
  <c r="G622" i="12"/>
  <c r="H622" i="12" s="1"/>
  <c r="I622" i="12" s="1"/>
  <c r="G664" i="12"/>
  <c r="H664" i="12" s="1"/>
  <c r="I664" i="12" s="1"/>
  <c r="G676" i="12"/>
  <c r="H676" i="12" s="1"/>
  <c r="I676" i="12" s="1"/>
  <c r="G682" i="12"/>
  <c r="H682" i="12" s="1"/>
  <c r="I682" i="12" s="1"/>
  <c r="G688" i="12"/>
  <c r="H688" i="12" s="1"/>
  <c r="I688" i="12" s="1"/>
  <c r="G694" i="12"/>
  <c r="H694" i="12" s="1"/>
  <c r="I694" i="12" s="1"/>
  <c r="G700" i="12"/>
  <c r="H700" i="12" s="1"/>
  <c r="I700" i="12" s="1"/>
  <c r="G706" i="12"/>
  <c r="H706" i="12" s="1"/>
  <c r="I706" i="12" s="1"/>
  <c r="G712" i="12"/>
  <c r="H712" i="12" s="1"/>
  <c r="I712" i="12" s="1"/>
  <c r="G718" i="12"/>
  <c r="G724" i="12"/>
  <c r="G730" i="12"/>
  <c r="G736" i="12"/>
  <c r="G742" i="12"/>
  <c r="G748" i="12"/>
  <c r="G754" i="12"/>
  <c r="G760" i="12"/>
  <c r="G766" i="12"/>
  <c r="G772" i="12"/>
  <c r="G778" i="12"/>
  <c r="G784" i="12"/>
  <c r="G790" i="12"/>
  <c r="G796" i="12"/>
  <c r="G802" i="12"/>
  <c r="F812" i="12"/>
  <c r="G812" i="12"/>
  <c r="G819" i="12"/>
  <c r="F819" i="12"/>
  <c r="F617" i="12"/>
  <c r="F623" i="12"/>
  <c r="F629" i="12"/>
  <c r="F635" i="12"/>
  <c r="F647" i="12"/>
  <c r="F665" i="12"/>
  <c r="H665" i="12" s="1"/>
  <c r="I665" i="12" s="1"/>
  <c r="F671" i="12"/>
  <c r="H671" i="12" s="1"/>
  <c r="I671" i="12" s="1"/>
  <c r="F677" i="12"/>
  <c r="H677" i="12" s="1"/>
  <c r="I677" i="12" s="1"/>
  <c r="F683" i="12"/>
  <c r="H683" i="12" s="1"/>
  <c r="I683" i="12" s="1"/>
  <c r="F689" i="12"/>
  <c r="H689" i="12" s="1"/>
  <c r="I689" i="12" s="1"/>
  <c r="F695" i="12"/>
  <c r="H695" i="12" s="1"/>
  <c r="I695" i="12" s="1"/>
  <c r="H822" i="12"/>
  <c r="I822" i="12" s="1"/>
  <c r="G803" i="12"/>
  <c r="H803" i="12" s="1"/>
  <c r="I803" i="12" s="1"/>
  <c r="G810" i="12"/>
  <c r="H810" i="12" s="1"/>
  <c r="I810" i="12" s="1"/>
  <c r="F813" i="12"/>
  <c r="H813" i="12" s="1"/>
  <c r="I813" i="12" s="1"/>
  <c r="H828" i="12"/>
  <c r="I828" i="12" s="1"/>
  <c r="H834" i="12"/>
  <c r="I834" i="12" s="1"/>
  <c r="H840" i="12"/>
  <c r="I840" i="12" s="1"/>
  <c r="F594" i="12"/>
  <c r="F600" i="12"/>
  <c r="F606" i="12"/>
  <c r="H606" i="12" s="1"/>
  <c r="I606" i="12" s="1"/>
  <c r="F612" i="12"/>
  <c r="H612" i="12" s="1"/>
  <c r="I612" i="12" s="1"/>
  <c r="F618" i="12"/>
  <c r="H618" i="12" s="1"/>
  <c r="I618" i="12" s="1"/>
  <c r="F624" i="12"/>
  <c r="H624" i="12" s="1"/>
  <c r="I624" i="12" s="1"/>
  <c r="F630" i="12"/>
  <c r="H630" i="12" s="1"/>
  <c r="I630" i="12" s="1"/>
  <c r="F636" i="12"/>
  <c r="H636" i="12" s="1"/>
  <c r="I636" i="12" s="1"/>
  <c r="F642" i="12"/>
  <c r="H642" i="12" s="1"/>
  <c r="I642" i="12" s="1"/>
  <c r="F648" i="12"/>
  <c r="H648" i="12" s="1"/>
  <c r="I648" i="12" s="1"/>
  <c r="F654" i="12"/>
  <c r="H654" i="12" s="1"/>
  <c r="I654" i="12" s="1"/>
  <c r="F660" i="12"/>
  <c r="H660" i="12" s="1"/>
  <c r="I660" i="12" s="1"/>
  <c r="F666" i="12"/>
  <c r="H666" i="12" s="1"/>
  <c r="I666" i="12" s="1"/>
  <c r="F672" i="12"/>
  <c r="H672" i="12" s="1"/>
  <c r="I672" i="12" s="1"/>
  <c r="F678" i="12"/>
  <c r="H678" i="12" s="1"/>
  <c r="I678" i="12" s="1"/>
  <c r="F684" i="12"/>
  <c r="H684" i="12" s="1"/>
  <c r="I684" i="12" s="1"/>
  <c r="F690" i="12"/>
  <c r="H690" i="12" s="1"/>
  <c r="I690" i="12" s="1"/>
  <c r="F696" i="12"/>
  <c r="H696" i="12" s="1"/>
  <c r="I696" i="12" s="1"/>
  <c r="F702" i="12"/>
  <c r="H702" i="12" s="1"/>
  <c r="I702" i="12" s="1"/>
  <c r="F708" i="12"/>
  <c r="H708" i="12" s="1"/>
  <c r="I708" i="12" s="1"/>
  <c r="F714" i="12"/>
  <c r="H714" i="12" s="1"/>
  <c r="I714" i="12" s="1"/>
  <c r="F720" i="12"/>
  <c r="H720" i="12" s="1"/>
  <c r="I720" i="12" s="1"/>
  <c r="F726" i="12"/>
  <c r="H726" i="12" s="1"/>
  <c r="I726" i="12" s="1"/>
  <c r="F732" i="12"/>
  <c r="H732" i="12" s="1"/>
  <c r="I732" i="12" s="1"/>
  <c r="F738" i="12"/>
  <c r="H738" i="12" s="1"/>
  <c r="I738" i="12" s="1"/>
  <c r="F744" i="12"/>
  <c r="H744" i="12" s="1"/>
  <c r="I744" i="12" s="1"/>
  <c r="F750" i="12"/>
  <c r="H750" i="12" s="1"/>
  <c r="I750" i="12" s="1"/>
  <c r="F756" i="12"/>
  <c r="H756" i="12" s="1"/>
  <c r="I756" i="12" s="1"/>
  <c r="F762" i="12"/>
  <c r="H762" i="12" s="1"/>
  <c r="I762" i="12" s="1"/>
  <c r="F768" i="12"/>
  <c r="H768" i="12" s="1"/>
  <c r="I768" i="12" s="1"/>
  <c r="F774" i="12"/>
  <c r="H774" i="12" s="1"/>
  <c r="I774" i="12" s="1"/>
  <c r="F780" i="12"/>
  <c r="H780" i="12" s="1"/>
  <c r="I780" i="12" s="1"/>
  <c r="F786" i="12"/>
  <c r="H786" i="12" s="1"/>
  <c r="I786" i="12" s="1"/>
  <c r="F792" i="12"/>
  <c r="H792" i="12" s="1"/>
  <c r="I792" i="12" s="1"/>
  <c r="F798" i="12"/>
  <c r="H798" i="12" s="1"/>
  <c r="I798" i="12" s="1"/>
  <c r="F804" i="12"/>
  <c r="H804" i="12" s="1"/>
  <c r="I804" i="12" s="1"/>
  <c r="G808" i="12"/>
  <c r="F808" i="12"/>
  <c r="G814" i="12"/>
  <c r="F814" i="12"/>
  <c r="G823" i="12"/>
  <c r="G829" i="12"/>
  <c r="G835" i="12"/>
  <c r="G841" i="12"/>
  <c r="G847" i="12"/>
  <c r="H887" i="12"/>
  <c r="I887" i="12" s="1"/>
  <c r="F816" i="12"/>
  <c r="H816" i="12" s="1"/>
  <c r="I816" i="12" s="1"/>
  <c r="G818" i="12"/>
  <c r="H818" i="12" s="1"/>
  <c r="I818" i="12" s="1"/>
  <c r="G824" i="12"/>
  <c r="H824" i="12" s="1"/>
  <c r="I824" i="12" s="1"/>
  <c r="G830" i="12"/>
  <c r="H830" i="12" s="1"/>
  <c r="I830" i="12" s="1"/>
  <c r="G836" i="12"/>
  <c r="H836" i="12" s="1"/>
  <c r="I836" i="12" s="1"/>
  <c r="G842" i="12"/>
  <c r="H842" i="12" s="1"/>
  <c r="I842" i="12" s="1"/>
  <c r="G848" i="12"/>
  <c r="H848" i="12" s="1"/>
  <c r="I848" i="12" s="1"/>
  <c r="G854" i="12"/>
  <c r="H854" i="12" s="1"/>
  <c r="I854" i="12" s="1"/>
  <c r="G860" i="12"/>
  <c r="H860" i="12" s="1"/>
  <c r="I860" i="12" s="1"/>
  <c r="G866" i="12"/>
  <c r="H866" i="12" s="1"/>
  <c r="I866" i="12" s="1"/>
  <c r="G872" i="12"/>
  <c r="H872" i="12" s="1"/>
  <c r="I872" i="12" s="1"/>
  <c r="G878" i="12"/>
  <c r="H878" i="12" s="1"/>
  <c r="I878" i="12" s="1"/>
  <c r="G884" i="12"/>
  <c r="H884" i="12" s="1"/>
  <c r="I884" i="12" s="1"/>
  <c r="G890" i="12"/>
  <c r="H890" i="12" s="1"/>
  <c r="I890" i="12" s="1"/>
  <c r="G896" i="12"/>
  <c r="H896" i="12" s="1"/>
  <c r="I896" i="12" s="1"/>
  <c r="G902" i="12"/>
  <c r="H902" i="12" s="1"/>
  <c r="I902" i="12" s="1"/>
  <c r="G908" i="12"/>
  <c r="H908" i="12" s="1"/>
  <c r="I908" i="12" s="1"/>
  <c r="G914" i="12"/>
  <c r="H914" i="12" s="1"/>
  <c r="I914" i="12" s="1"/>
  <c r="G920" i="12"/>
  <c r="H920" i="12" s="1"/>
  <c r="I920" i="12" s="1"/>
  <c r="G926" i="12"/>
  <c r="H926" i="12" s="1"/>
  <c r="I926" i="12" s="1"/>
  <c r="G932" i="12"/>
  <c r="H932" i="12" s="1"/>
  <c r="I932" i="12" s="1"/>
  <c r="G938" i="12"/>
  <c r="H938" i="12" s="1"/>
  <c r="I938" i="12" s="1"/>
  <c r="G944" i="12"/>
  <c r="H944" i="12" s="1"/>
  <c r="I944" i="12" s="1"/>
  <c r="G950" i="12"/>
  <c r="H950" i="12" s="1"/>
  <c r="I950" i="12" s="1"/>
  <c r="G957" i="12"/>
  <c r="H957" i="12" s="1"/>
  <c r="I957" i="12" s="1"/>
  <c r="F958" i="12"/>
  <c r="F968" i="12"/>
  <c r="F969" i="12"/>
  <c r="F970" i="12"/>
  <c r="F965" i="12"/>
  <c r="H965" i="12" s="1"/>
  <c r="I965" i="12" s="1"/>
  <c r="G968" i="12"/>
  <c r="G1016" i="12"/>
  <c r="F1016" i="12"/>
  <c r="G1021" i="12"/>
  <c r="G1019" i="12"/>
  <c r="G1020" i="12"/>
  <c r="F1021" i="12"/>
  <c r="G1018" i="12"/>
  <c r="F825" i="12"/>
  <c r="H825" i="12" s="1"/>
  <c r="I825" i="12" s="1"/>
  <c r="F831" i="12"/>
  <c r="H831" i="12" s="1"/>
  <c r="I831" i="12" s="1"/>
  <c r="F837" i="12"/>
  <c r="H837" i="12" s="1"/>
  <c r="I837" i="12" s="1"/>
  <c r="F843" i="12"/>
  <c r="H843" i="12" s="1"/>
  <c r="I843" i="12" s="1"/>
  <c r="F849" i="12"/>
  <c r="H849" i="12" s="1"/>
  <c r="I849" i="12" s="1"/>
  <c r="F855" i="12"/>
  <c r="F861" i="12"/>
  <c r="F867" i="12"/>
  <c r="F873" i="12"/>
  <c r="F879" i="12"/>
  <c r="F885" i="12"/>
  <c r="F891" i="12"/>
  <c r="F897" i="12"/>
  <c r="F903" i="12"/>
  <c r="H903" i="12" s="1"/>
  <c r="I903" i="12" s="1"/>
  <c r="F909" i="12"/>
  <c r="H909" i="12" s="1"/>
  <c r="I909" i="12" s="1"/>
  <c r="F915" i="12"/>
  <c r="H915" i="12" s="1"/>
  <c r="I915" i="12" s="1"/>
  <c r="F921" i="12"/>
  <c r="H921" i="12" s="1"/>
  <c r="I921" i="12" s="1"/>
  <c r="F927" i="12"/>
  <c r="H927" i="12" s="1"/>
  <c r="I927" i="12" s="1"/>
  <c r="F933" i="12"/>
  <c r="H933" i="12" s="1"/>
  <c r="I933" i="12" s="1"/>
  <c r="F939" i="12"/>
  <c r="H939" i="12" s="1"/>
  <c r="I939" i="12" s="1"/>
  <c r="F945" i="12"/>
  <c r="H945" i="12" s="1"/>
  <c r="I945" i="12" s="1"/>
  <c r="F951" i="12"/>
  <c r="H951" i="12" s="1"/>
  <c r="I951" i="12" s="1"/>
  <c r="G958" i="12"/>
  <c r="F959" i="12"/>
  <c r="F960" i="12"/>
  <c r="H960" i="12" s="1"/>
  <c r="I960" i="12" s="1"/>
  <c r="G979" i="12"/>
  <c r="F979" i="12"/>
  <c r="G987" i="12"/>
  <c r="F987" i="12"/>
  <c r="G980" i="12"/>
  <c r="H980" i="12" s="1"/>
  <c r="I980" i="12" s="1"/>
  <c r="F992" i="12"/>
  <c r="H992" i="12" s="1"/>
  <c r="I992" i="12" s="1"/>
  <c r="G855" i="12"/>
  <c r="G861" i="12"/>
  <c r="G867" i="12"/>
  <c r="G873" i="12"/>
  <c r="G879" i="12"/>
  <c r="G885" i="12"/>
  <c r="G891" i="12"/>
  <c r="G897" i="12"/>
  <c r="G961" i="12"/>
  <c r="F961" i="12"/>
  <c r="G959" i="12"/>
  <c r="G970" i="12"/>
  <c r="G981" i="12"/>
  <c r="F981" i="12"/>
  <c r="F978" i="12"/>
  <c r="G983" i="12"/>
  <c r="F1012" i="12"/>
  <c r="H1125" i="12"/>
  <c r="I1125" i="12" s="1"/>
  <c r="F856" i="12"/>
  <c r="F862" i="12"/>
  <c r="F868" i="12"/>
  <c r="F874" i="12"/>
  <c r="F880" i="12"/>
  <c r="F886" i="12"/>
  <c r="F892" i="12"/>
  <c r="F898" i="12"/>
  <c r="F904" i="12"/>
  <c r="F910" i="12"/>
  <c r="F916" i="12"/>
  <c r="F922" i="12"/>
  <c r="F928" i="12"/>
  <c r="F934" i="12"/>
  <c r="F940" i="12"/>
  <c r="F946" i="12"/>
  <c r="F952" i="12"/>
  <c r="G973" i="12"/>
  <c r="F973" i="12"/>
  <c r="F983" i="12"/>
  <c r="G985" i="12"/>
  <c r="F985" i="12"/>
  <c r="G986" i="12"/>
  <c r="H986" i="12" s="1"/>
  <c r="I986" i="12" s="1"/>
  <c r="G1001" i="12"/>
  <c r="F1008" i="12"/>
  <c r="G856" i="12"/>
  <c r="G862" i="12"/>
  <c r="G868" i="12"/>
  <c r="G874" i="12"/>
  <c r="G880" i="12"/>
  <c r="G886" i="12"/>
  <c r="G892" i="12"/>
  <c r="G898" i="12"/>
  <c r="G904" i="12"/>
  <c r="G910" i="12"/>
  <c r="G916" i="12"/>
  <c r="G922" i="12"/>
  <c r="G928" i="12"/>
  <c r="G934" i="12"/>
  <c r="G940" i="12"/>
  <c r="G946" i="12"/>
  <c r="G952" i="12"/>
  <c r="F962" i="12"/>
  <c r="G964" i="12"/>
  <c r="H964" i="12" s="1"/>
  <c r="I964" i="12" s="1"/>
  <c r="F976" i="12"/>
  <c r="G1017" i="12"/>
  <c r="F815" i="12"/>
  <c r="H815" i="12" s="1"/>
  <c r="I815" i="12" s="1"/>
  <c r="F821" i="12"/>
  <c r="H821" i="12" s="1"/>
  <c r="I821" i="12" s="1"/>
  <c r="F827" i="12"/>
  <c r="H827" i="12" s="1"/>
  <c r="I827" i="12" s="1"/>
  <c r="F833" i="12"/>
  <c r="H833" i="12" s="1"/>
  <c r="I833" i="12" s="1"/>
  <c r="F839" i="12"/>
  <c r="H839" i="12" s="1"/>
  <c r="I839" i="12" s="1"/>
  <c r="F845" i="12"/>
  <c r="H845" i="12" s="1"/>
  <c r="I845" i="12" s="1"/>
  <c r="F851" i="12"/>
  <c r="H851" i="12" s="1"/>
  <c r="I851" i="12" s="1"/>
  <c r="F899" i="12"/>
  <c r="H899" i="12" s="1"/>
  <c r="I899" i="12" s="1"/>
  <c r="F905" i="12"/>
  <c r="H905" i="12" s="1"/>
  <c r="I905" i="12" s="1"/>
  <c r="F911" i="12"/>
  <c r="H911" i="12" s="1"/>
  <c r="I911" i="12" s="1"/>
  <c r="F917" i="12"/>
  <c r="H917" i="12" s="1"/>
  <c r="I917" i="12" s="1"/>
  <c r="F923" i="12"/>
  <c r="H923" i="12" s="1"/>
  <c r="I923" i="12" s="1"/>
  <c r="F929" i="12"/>
  <c r="H929" i="12" s="1"/>
  <c r="I929" i="12" s="1"/>
  <c r="F935" i="12"/>
  <c r="H935" i="12" s="1"/>
  <c r="I935" i="12" s="1"/>
  <c r="F941" i="12"/>
  <c r="H941" i="12" s="1"/>
  <c r="I941" i="12" s="1"/>
  <c r="F947" i="12"/>
  <c r="F953" i="12"/>
  <c r="G990" i="12"/>
  <c r="F989" i="12"/>
  <c r="H989" i="12" s="1"/>
  <c r="I989" i="12" s="1"/>
  <c r="G988" i="12"/>
  <c r="G993" i="12"/>
  <c r="F993" i="12"/>
  <c r="G857" i="12"/>
  <c r="H857" i="12" s="1"/>
  <c r="I857" i="12" s="1"/>
  <c r="G863" i="12"/>
  <c r="H863" i="12" s="1"/>
  <c r="I863" i="12" s="1"/>
  <c r="G869" i="12"/>
  <c r="H869" i="12" s="1"/>
  <c r="I869" i="12" s="1"/>
  <c r="G875" i="12"/>
  <c r="H875" i="12" s="1"/>
  <c r="I875" i="12" s="1"/>
  <c r="G947" i="12"/>
  <c r="G953" i="12"/>
  <c r="F963" i="12"/>
  <c r="G978" i="12"/>
  <c r="G976" i="12"/>
  <c r="F996" i="12"/>
  <c r="G996" i="12"/>
  <c r="G999" i="12"/>
  <c r="H999" i="12" s="1"/>
  <c r="I999" i="12" s="1"/>
  <c r="G1005" i="12"/>
  <c r="F1005" i="12"/>
  <c r="G972" i="12"/>
  <c r="H972" i="12" s="1"/>
  <c r="I972" i="12" s="1"/>
  <c r="F971" i="12"/>
  <c r="G969" i="12"/>
  <c r="F988" i="12"/>
  <c r="F990" i="12"/>
  <c r="F1002" i="12"/>
  <c r="H1002" i="12" s="1"/>
  <c r="I1002" i="12" s="1"/>
  <c r="G1000" i="12"/>
  <c r="F1000" i="12"/>
  <c r="G963" i="12"/>
  <c r="F817" i="12"/>
  <c r="H817" i="12" s="1"/>
  <c r="I817" i="12" s="1"/>
  <c r="F823" i="12"/>
  <c r="F829" i="12"/>
  <c r="F835" i="12"/>
  <c r="F841" i="12"/>
  <c r="F847" i="12"/>
  <c r="F853" i="12"/>
  <c r="H853" i="12" s="1"/>
  <c r="I853" i="12" s="1"/>
  <c r="F859" i="12"/>
  <c r="H859" i="12" s="1"/>
  <c r="I859" i="12" s="1"/>
  <c r="F865" i="12"/>
  <c r="H865" i="12" s="1"/>
  <c r="I865" i="12" s="1"/>
  <c r="F871" i="12"/>
  <c r="H871" i="12" s="1"/>
  <c r="I871" i="12" s="1"/>
  <c r="F877" i="12"/>
  <c r="H877" i="12" s="1"/>
  <c r="I877" i="12" s="1"/>
  <c r="F883" i="12"/>
  <c r="H883" i="12" s="1"/>
  <c r="I883" i="12" s="1"/>
  <c r="F889" i="12"/>
  <c r="H889" i="12" s="1"/>
  <c r="I889" i="12" s="1"/>
  <c r="F895" i="12"/>
  <c r="H895" i="12" s="1"/>
  <c r="I895" i="12" s="1"/>
  <c r="F901" i="12"/>
  <c r="H901" i="12" s="1"/>
  <c r="I901" i="12" s="1"/>
  <c r="F907" i="12"/>
  <c r="H907" i="12" s="1"/>
  <c r="I907" i="12" s="1"/>
  <c r="F913" i="12"/>
  <c r="H913" i="12" s="1"/>
  <c r="I913" i="12" s="1"/>
  <c r="F919" i="12"/>
  <c r="H919" i="12" s="1"/>
  <c r="I919" i="12" s="1"/>
  <c r="F925" i="12"/>
  <c r="H925" i="12" s="1"/>
  <c r="I925" i="12" s="1"/>
  <c r="F931" i="12"/>
  <c r="H931" i="12" s="1"/>
  <c r="I931" i="12" s="1"/>
  <c r="F937" i="12"/>
  <c r="H937" i="12" s="1"/>
  <c r="I937" i="12" s="1"/>
  <c r="F943" i="12"/>
  <c r="H943" i="12" s="1"/>
  <c r="I943" i="12" s="1"/>
  <c r="F949" i="12"/>
  <c r="H949" i="12" s="1"/>
  <c r="I949" i="12" s="1"/>
  <c r="F955" i="12"/>
  <c r="H955" i="12" s="1"/>
  <c r="I955" i="12" s="1"/>
  <c r="F966" i="12"/>
  <c r="G971" i="12"/>
  <c r="F982" i="12"/>
  <c r="G984" i="12"/>
  <c r="H984" i="12" s="1"/>
  <c r="I984" i="12" s="1"/>
  <c r="G982" i="12"/>
  <c r="G977" i="12"/>
  <c r="G991" i="12"/>
  <c r="H1089" i="12"/>
  <c r="I1089" i="12" s="1"/>
  <c r="H1143" i="12"/>
  <c r="I1143" i="12" s="1"/>
  <c r="F956" i="12"/>
  <c r="H956" i="12" s="1"/>
  <c r="I956" i="12" s="1"/>
  <c r="G966" i="12"/>
  <c r="G975" i="12"/>
  <c r="H975" i="12" s="1"/>
  <c r="I975" i="12" s="1"/>
  <c r="G994" i="12"/>
  <c r="F997" i="12"/>
  <c r="G1013" i="12"/>
  <c r="G967" i="12"/>
  <c r="F967" i="12"/>
  <c r="G962" i="12"/>
  <c r="F974" i="12"/>
  <c r="H974" i="12" s="1"/>
  <c r="I974" i="12" s="1"/>
  <c r="F977" i="12"/>
  <c r="F1011" i="12"/>
  <c r="F1018" i="12"/>
  <c r="F1023" i="12"/>
  <c r="H1023" i="12" s="1"/>
  <c r="I1023" i="12" s="1"/>
  <c r="F1054" i="12"/>
  <c r="F1059" i="12"/>
  <c r="H1059" i="12" s="1"/>
  <c r="I1059" i="12" s="1"/>
  <c r="F1069" i="12"/>
  <c r="G1085" i="12"/>
  <c r="F1090" i="12"/>
  <c r="F1095" i="12"/>
  <c r="H1095" i="12" s="1"/>
  <c r="I1095" i="12" s="1"/>
  <c r="F1105" i="12"/>
  <c r="G1121" i="12"/>
  <c r="F1126" i="12"/>
  <c r="F1131" i="12"/>
  <c r="H1131" i="12" s="1"/>
  <c r="I1131" i="12" s="1"/>
  <c r="F1136" i="12"/>
  <c r="F1141" i="12"/>
  <c r="H1031" i="12"/>
  <c r="I1031" i="12" s="1"/>
  <c r="G1054" i="12"/>
  <c r="H1067" i="12"/>
  <c r="I1067" i="12" s="1"/>
  <c r="G1090" i="12"/>
  <c r="H1103" i="12"/>
  <c r="I1103" i="12" s="1"/>
  <c r="G1129" i="12"/>
  <c r="G1126" i="12"/>
  <c r="H1139" i="12"/>
  <c r="I1139" i="12" s="1"/>
  <c r="G1160" i="12"/>
  <c r="F1160" i="12"/>
  <c r="G1156" i="12"/>
  <c r="H1156" i="12" s="1"/>
  <c r="I1156" i="12" s="1"/>
  <c r="G1195" i="12"/>
  <c r="F1195" i="12"/>
  <c r="G1193" i="12"/>
  <c r="F1017" i="12"/>
  <c r="F1048" i="12"/>
  <c r="H1048" i="12" s="1"/>
  <c r="I1048" i="12" s="1"/>
  <c r="F1053" i="12"/>
  <c r="H1053" i="12" s="1"/>
  <c r="I1053" i="12" s="1"/>
  <c r="G1079" i="12"/>
  <c r="F1084" i="12"/>
  <c r="H1084" i="12" s="1"/>
  <c r="I1084" i="12" s="1"/>
  <c r="F1120" i="12"/>
  <c r="H1120" i="12" s="1"/>
  <c r="I1120" i="12" s="1"/>
  <c r="G1164" i="12"/>
  <c r="G1171" i="12"/>
  <c r="G1170" i="12"/>
  <c r="F1171" i="12"/>
  <c r="G1190" i="12"/>
  <c r="F1190" i="12"/>
  <c r="G1187" i="12"/>
  <c r="G1188" i="12"/>
  <c r="F1189" i="12"/>
  <c r="H1227" i="12"/>
  <c r="I1227" i="12" s="1"/>
  <c r="G997" i="12"/>
  <c r="G1003" i="12"/>
  <c r="G1004" i="12"/>
  <c r="H1004" i="12" s="1"/>
  <c r="I1004" i="12" s="1"/>
  <c r="G1010" i="12"/>
  <c r="G1015" i="12"/>
  <c r="F1020" i="12"/>
  <c r="G1012" i="12"/>
  <c r="H1025" i="12"/>
  <c r="I1025" i="12" s="1"/>
  <c r="G1032" i="12"/>
  <c r="G1046" i="12"/>
  <c r="G1051" i="12"/>
  <c r="F1056" i="12"/>
  <c r="H1061" i="12"/>
  <c r="I1061" i="12" s="1"/>
  <c r="G1082" i="12"/>
  <c r="H1082" i="12" s="1"/>
  <c r="I1082" i="12" s="1"/>
  <c r="G1087" i="12"/>
  <c r="F1092" i="12"/>
  <c r="F1097" i="12"/>
  <c r="H1097" i="12" s="1"/>
  <c r="I1097" i="12" s="1"/>
  <c r="G1104" i="12"/>
  <c r="G1118" i="12"/>
  <c r="H1118" i="12" s="1"/>
  <c r="I1118" i="12" s="1"/>
  <c r="G1123" i="12"/>
  <c r="F1128" i="12"/>
  <c r="F1133" i="12"/>
  <c r="H1133" i="12" s="1"/>
  <c r="I1133" i="12" s="1"/>
  <c r="G1154" i="12"/>
  <c r="H1154" i="12" s="1"/>
  <c r="I1154" i="12" s="1"/>
  <c r="G1159" i="12"/>
  <c r="G1158" i="12"/>
  <c r="G1157" i="12"/>
  <c r="F1159" i="12"/>
  <c r="F1155" i="12"/>
  <c r="F1176" i="12"/>
  <c r="H1176" i="12" s="1"/>
  <c r="I1176" i="12" s="1"/>
  <c r="G1186" i="12"/>
  <c r="G1213" i="12"/>
  <c r="G1211" i="12"/>
  <c r="G1212" i="12"/>
  <c r="F1213" i="12"/>
  <c r="F994" i="12"/>
  <c r="G1037" i="12"/>
  <c r="F1052" i="12"/>
  <c r="H1052" i="12" s="1"/>
  <c r="I1052" i="12" s="1"/>
  <c r="F1057" i="12"/>
  <c r="H1057" i="12" s="1"/>
  <c r="I1057" i="12" s="1"/>
  <c r="G1073" i="12"/>
  <c r="F1083" i="12"/>
  <c r="F1088" i="12"/>
  <c r="H1088" i="12" s="1"/>
  <c r="I1088" i="12" s="1"/>
  <c r="F1093" i="12"/>
  <c r="H1093" i="12" s="1"/>
  <c r="I1093" i="12" s="1"/>
  <c r="G1109" i="12"/>
  <c r="F1119" i="12"/>
  <c r="F1124" i="12"/>
  <c r="H1124" i="12" s="1"/>
  <c r="I1124" i="12" s="1"/>
  <c r="F1129" i="12"/>
  <c r="G1155" i="12"/>
  <c r="F1167" i="12"/>
  <c r="G1191" i="12"/>
  <c r="G998" i="12"/>
  <c r="G1009" i="12"/>
  <c r="H1009" i="12" s="1"/>
  <c r="I1009" i="12" s="1"/>
  <c r="F1014" i="12"/>
  <c r="G1006" i="12"/>
  <c r="H1006" i="12" s="1"/>
  <c r="I1006" i="12" s="1"/>
  <c r="F1019" i="12"/>
  <c r="G1011" i="12"/>
  <c r="G1026" i="12"/>
  <c r="H1026" i="12" s="1"/>
  <c r="I1026" i="12" s="1"/>
  <c r="G1045" i="12"/>
  <c r="F1050" i="12"/>
  <c r="G1042" i="12"/>
  <c r="H1042" i="12" s="1"/>
  <c r="I1042" i="12" s="1"/>
  <c r="F1055" i="12"/>
  <c r="G1047" i="12"/>
  <c r="H1047" i="12" s="1"/>
  <c r="I1047" i="12" s="1"/>
  <c r="G1062" i="12"/>
  <c r="H1062" i="12" s="1"/>
  <c r="I1062" i="12" s="1"/>
  <c r="G1081" i="12"/>
  <c r="F1086" i="12"/>
  <c r="G1078" i="12"/>
  <c r="H1078" i="12" s="1"/>
  <c r="I1078" i="12" s="1"/>
  <c r="F1091" i="12"/>
  <c r="G1083" i="12"/>
  <c r="G1117" i="12"/>
  <c r="H1117" i="12" s="1"/>
  <c r="I1117" i="12" s="1"/>
  <c r="F1122" i="12"/>
  <c r="G1114" i="12"/>
  <c r="H1114" i="12" s="1"/>
  <c r="I1114" i="12" s="1"/>
  <c r="F1127" i="12"/>
  <c r="G1119" i="12"/>
  <c r="G1153" i="12"/>
  <c r="H1153" i="12" s="1"/>
  <c r="I1153" i="12" s="1"/>
  <c r="G1150" i="12"/>
  <c r="H1150" i="12" s="1"/>
  <c r="I1150" i="12" s="1"/>
  <c r="F1174" i="12"/>
  <c r="F1010" i="12"/>
  <c r="H1010" i="12" s="1"/>
  <c r="I1010" i="12" s="1"/>
  <c r="F1015" i="12"/>
  <c r="H1015" i="12" s="1"/>
  <c r="I1015" i="12" s="1"/>
  <c r="F1036" i="12"/>
  <c r="F1041" i="12"/>
  <c r="H1041" i="12" s="1"/>
  <c r="I1041" i="12" s="1"/>
  <c r="F1046" i="12"/>
  <c r="F1051" i="12"/>
  <c r="F1072" i="12"/>
  <c r="F1077" i="12"/>
  <c r="F1087" i="12"/>
  <c r="F1108" i="12"/>
  <c r="F1113" i="12"/>
  <c r="F1123" i="12"/>
  <c r="F1144" i="12"/>
  <c r="H1144" i="12" s="1"/>
  <c r="I1144" i="12" s="1"/>
  <c r="F1149" i="12"/>
  <c r="H1149" i="12" s="1"/>
  <c r="I1149" i="12" s="1"/>
  <c r="G1174" i="12"/>
  <c r="F1187" i="12"/>
  <c r="F1191" i="12"/>
  <c r="F1192" i="12"/>
  <c r="H1192" i="12" s="1"/>
  <c r="I1192" i="12" s="1"/>
  <c r="H1263" i="12"/>
  <c r="I1263" i="12" s="1"/>
  <c r="F1013" i="12"/>
  <c r="G1034" i="12"/>
  <c r="F1044" i="12"/>
  <c r="G1036" i="12"/>
  <c r="F1049" i="12"/>
  <c r="H1049" i="12" s="1"/>
  <c r="I1049" i="12" s="1"/>
  <c r="G1056" i="12"/>
  <c r="G1070" i="12"/>
  <c r="F1080" i="12"/>
  <c r="G1072" i="12"/>
  <c r="F1085" i="12"/>
  <c r="G1077" i="12"/>
  <c r="G1092" i="12"/>
  <c r="G1106" i="12"/>
  <c r="F1116" i="12"/>
  <c r="G1108" i="12"/>
  <c r="F1121" i="12"/>
  <c r="G1113" i="12"/>
  <c r="G1128" i="12"/>
  <c r="G1142" i="12"/>
  <c r="G1147" i="12"/>
  <c r="F1152" i="12"/>
  <c r="F1162" i="12"/>
  <c r="H1162" i="12" s="1"/>
  <c r="I1162" i="12" s="1"/>
  <c r="G1172" i="12"/>
  <c r="F1172" i="12"/>
  <c r="G1177" i="12"/>
  <c r="G1175" i="12"/>
  <c r="F1177" i="12"/>
  <c r="G1208" i="12"/>
  <c r="F1208" i="12"/>
  <c r="G1205" i="12"/>
  <c r="H1205" i="12" s="1"/>
  <c r="I1205" i="12" s="1"/>
  <c r="H1223" i="12"/>
  <c r="I1223" i="12" s="1"/>
  <c r="H1030" i="12"/>
  <c r="I1030" i="12" s="1"/>
  <c r="F1045" i="12"/>
  <c r="H1066" i="12"/>
  <c r="I1066" i="12" s="1"/>
  <c r="F1081" i="12"/>
  <c r="F1007" i="12"/>
  <c r="H1007" i="12" s="1"/>
  <c r="I1007" i="12" s="1"/>
  <c r="G1014" i="12"/>
  <c r="G1028" i="12"/>
  <c r="H1028" i="12" s="1"/>
  <c r="I1028" i="12" s="1"/>
  <c r="G1033" i="12"/>
  <c r="H1033" i="12" s="1"/>
  <c r="I1033" i="12" s="1"/>
  <c r="F1038" i="12"/>
  <c r="H1038" i="12" s="1"/>
  <c r="I1038" i="12" s="1"/>
  <c r="F1043" i="12"/>
  <c r="H1043" i="12" s="1"/>
  <c r="I1043" i="12" s="1"/>
  <c r="G1050" i="12"/>
  <c r="G1064" i="12"/>
  <c r="H1064" i="12" s="1"/>
  <c r="I1064" i="12" s="1"/>
  <c r="G1069" i="12"/>
  <c r="F1074" i="12"/>
  <c r="H1074" i="12" s="1"/>
  <c r="I1074" i="12" s="1"/>
  <c r="F1079" i="12"/>
  <c r="G1086" i="12"/>
  <c r="G1100" i="12"/>
  <c r="H1100" i="12" s="1"/>
  <c r="I1100" i="12" s="1"/>
  <c r="G1105" i="12"/>
  <c r="F1110" i="12"/>
  <c r="H1110" i="12" s="1"/>
  <c r="I1110" i="12" s="1"/>
  <c r="G1102" i="12"/>
  <c r="H1102" i="12" s="1"/>
  <c r="I1102" i="12" s="1"/>
  <c r="F1115" i="12"/>
  <c r="H1115" i="12" s="1"/>
  <c r="I1115" i="12" s="1"/>
  <c r="G1122" i="12"/>
  <c r="G1136" i="12"/>
  <c r="G1141" i="12"/>
  <c r="F1146" i="12"/>
  <c r="H1146" i="12" s="1"/>
  <c r="I1146" i="12" s="1"/>
  <c r="G1138" i="12"/>
  <c r="H1138" i="12" s="1"/>
  <c r="I1138" i="12" s="1"/>
  <c r="F1151" i="12"/>
  <c r="H1151" i="12" s="1"/>
  <c r="I1151" i="12" s="1"/>
  <c r="F1170" i="12"/>
  <c r="G1194" i="12"/>
  <c r="F991" i="12"/>
  <c r="F998" i="12"/>
  <c r="F1003" i="12"/>
  <c r="F1024" i="12"/>
  <c r="H1024" i="12" s="1"/>
  <c r="I1024" i="12" s="1"/>
  <c r="F1029" i="12"/>
  <c r="H1029" i="12" s="1"/>
  <c r="I1029" i="12" s="1"/>
  <c r="F1034" i="12"/>
  <c r="F1039" i="12"/>
  <c r="H1039" i="12" s="1"/>
  <c r="I1039" i="12" s="1"/>
  <c r="G1055" i="12"/>
  <c r="F1060" i="12"/>
  <c r="H1060" i="12" s="1"/>
  <c r="I1060" i="12" s="1"/>
  <c r="F1065" i="12"/>
  <c r="H1065" i="12" s="1"/>
  <c r="I1065" i="12" s="1"/>
  <c r="F1070" i="12"/>
  <c r="F1075" i="12"/>
  <c r="H1075" i="12" s="1"/>
  <c r="I1075" i="12" s="1"/>
  <c r="G1091" i="12"/>
  <c r="F1096" i="12"/>
  <c r="H1096" i="12" s="1"/>
  <c r="I1096" i="12" s="1"/>
  <c r="F1101" i="12"/>
  <c r="H1101" i="12" s="1"/>
  <c r="I1101" i="12" s="1"/>
  <c r="F1106" i="12"/>
  <c r="F1111" i="12"/>
  <c r="H1111" i="12" s="1"/>
  <c r="I1111" i="12" s="1"/>
  <c r="G1127" i="12"/>
  <c r="F1132" i="12"/>
  <c r="H1132" i="12" s="1"/>
  <c r="I1132" i="12" s="1"/>
  <c r="F1137" i="12"/>
  <c r="H1137" i="12" s="1"/>
  <c r="I1137" i="12" s="1"/>
  <c r="F1142" i="12"/>
  <c r="F1147" i="12"/>
  <c r="F1175" i="12"/>
  <c r="F1210" i="12"/>
  <c r="H1210" i="12" s="1"/>
  <c r="I1210" i="12" s="1"/>
  <c r="F995" i="12"/>
  <c r="H995" i="12" s="1"/>
  <c r="I995" i="12" s="1"/>
  <c r="F1001" i="12"/>
  <c r="H1001" i="12" s="1"/>
  <c r="I1001" i="12" s="1"/>
  <c r="G1008" i="12"/>
  <c r="G1022" i="12"/>
  <c r="H1022" i="12" s="1"/>
  <c r="I1022" i="12" s="1"/>
  <c r="G1027" i="12"/>
  <c r="H1027" i="12" s="1"/>
  <c r="I1027" i="12" s="1"/>
  <c r="F1032" i="12"/>
  <c r="F1037" i="12"/>
  <c r="G1044" i="12"/>
  <c r="G1058" i="12"/>
  <c r="H1058" i="12" s="1"/>
  <c r="I1058" i="12" s="1"/>
  <c r="G1063" i="12"/>
  <c r="H1063" i="12" s="1"/>
  <c r="I1063" i="12" s="1"/>
  <c r="F1068" i="12"/>
  <c r="H1068" i="12" s="1"/>
  <c r="I1068" i="12" s="1"/>
  <c r="F1073" i="12"/>
  <c r="G1080" i="12"/>
  <c r="G1094" i="12"/>
  <c r="H1094" i="12" s="1"/>
  <c r="I1094" i="12" s="1"/>
  <c r="G1099" i="12"/>
  <c r="H1099" i="12" s="1"/>
  <c r="I1099" i="12" s="1"/>
  <c r="F1104" i="12"/>
  <c r="F1109" i="12"/>
  <c r="G1116" i="12"/>
  <c r="G1130" i="12"/>
  <c r="H1130" i="12" s="1"/>
  <c r="I1130" i="12" s="1"/>
  <c r="G1135" i="12"/>
  <c r="H1135" i="12" s="1"/>
  <c r="I1135" i="12" s="1"/>
  <c r="F1140" i="12"/>
  <c r="H1140" i="12" s="1"/>
  <c r="I1140" i="12" s="1"/>
  <c r="F1145" i="12"/>
  <c r="H1145" i="12" s="1"/>
  <c r="I1145" i="12" s="1"/>
  <c r="G1152" i="12"/>
  <c r="G1165" i="12"/>
  <c r="F1165" i="12"/>
  <c r="G1167" i="12"/>
  <c r="F1168" i="12"/>
  <c r="H1168" i="12" s="1"/>
  <c r="I1168" i="12" s="1"/>
  <c r="G1161" i="12"/>
  <c r="H1161" i="12" s="1"/>
  <c r="I1161" i="12" s="1"/>
  <c r="F1166" i="12"/>
  <c r="H1166" i="12" s="1"/>
  <c r="I1166" i="12" s="1"/>
  <c r="F1185" i="12"/>
  <c r="G1178" i="12"/>
  <c r="G1183" i="12"/>
  <c r="F1188" i="12"/>
  <c r="G1180" i="12"/>
  <c r="H1180" i="12" s="1"/>
  <c r="I1180" i="12" s="1"/>
  <c r="F1193" i="12"/>
  <c r="G1185" i="12"/>
  <c r="G1200" i="12"/>
  <c r="H1200" i="12" s="1"/>
  <c r="I1200" i="12" s="1"/>
  <c r="G1214" i="12"/>
  <c r="G1219" i="12"/>
  <c r="F1224" i="12"/>
  <c r="G1216" i="12"/>
  <c r="H1216" i="12" s="1"/>
  <c r="I1216" i="12" s="1"/>
  <c r="F1229" i="12"/>
  <c r="G1221" i="12"/>
  <c r="H1221" i="12" s="1"/>
  <c r="I1221" i="12" s="1"/>
  <c r="G1236" i="12"/>
  <c r="G1250" i="12"/>
  <c r="G1255" i="12"/>
  <c r="F1260" i="12"/>
  <c r="G1252" i="12"/>
  <c r="H1252" i="12" s="1"/>
  <c r="I1252" i="12" s="1"/>
  <c r="F1265" i="12"/>
  <c r="G1257" i="12"/>
  <c r="H1257" i="12" s="1"/>
  <c r="I1257" i="12" s="1"/>
  <c r="G1272" i="12"/>
  <c r="H1272" i="12" s="1"/>
  <c r="I1272" i="12" s="1"/>
  <c r="G1286" i="12"/>
  <c r="G1291" i="12"/>
  <c r="F1296" i="12"/>
  <c r="H1296" i="12" s="1"/>
  <c r="I1296" i="12" s="1"/>
  <c r="F1297" i="12"/>
  <c r="F1314" i="12"/>
  <c r="G1316" i="12"/>
  <c r="G1336" i="12"/>
  <c r="H1336" i="12" s="1"/>
  <c r="I1336" i="12" s="1"/>
  <c r="G1335" i="12"/>
  <c r="F1335" i="12"/>
  <c r="F1184" i="12"/>
  <c r="F1220" i="12"/>
  <c r="F1225" i="12"/>
  <c r="G1241" i="12"/>
  <c r="F1256" i="12"/>
  <c r="F1261" i="12"/>
  <c r="G1277" i="12"/>
  <c r="F1282" i="12"/>
  <c r="H1282" i="12" s="1"/>
  <c r="I1282" i="12" s="1"/>
  <c r="G1301" i="12"/>
  <c r="G1303" i="12"/>
  <c r="F1303" i="12"/>
  <c r="F1305" i="12"/>
  <c r="G1246" i="12"/>
  <c r="H1246" i="12" s="1"/>
  <c r="I1246" i="12" s="1"/>
  <c r="G1266" i="12"/>
  <c r="F1291" i="12"/>
  <c r="G1305" i="12"/>
  <c r="G1319" i="12"/>
  <c r="G1321" i="12"/>
  <c r="F1321" i="12"/>
  <c r="G1314" i="12"/>
  <c r="F1163" i="12"/>
  <c r="G1163" i="12"/>
  <c r="F1178" i="12"/>
  <c r="F1183" i="12"/>
  <c r="F1209" i="12"/>
  <c r="H1209" i="12" s="1"/>
  <c r="I1209" i="12" s="1"/>
  <c r="F1214" i="12"/>
  <c r="F1219" i="12"/>
  <c r="H1219" i="12" s="1"/>
  <c r="I1219" i="12" s="1"/>
  <c r="F1245" i="12"/>
  <c r="H1245" i="12" s="1"/>
  <c r="I1245" i="12" s="1"/>
  <c r="F1250" i="12"/>
  <c r="F1255" i="12"/>
  <c r="F1281" i="12"/>
  <c r="H1281" i="12" s="1"/>
  <c r="I1281" i="12" s="1"/>
  <c r="F1286" i="12"/>
  <c r="F1299" i="12"/>
  <c r="F1319" i="12"/>
  <c r="F1312" i="12"/>
  <c r="H1312" i="12" s="1"/>
  <c r="I1312" i="12" s="1"/>
  <c r="G1320" i="12"/>
  <c r="H1320" i="12" s="1"/>
  <c r="I1320" i="12" s="1"/>
  <c r="G1346" i="12"/>
  <c r="F1346" i="12"/>
  <c r="G1202" i="12"/>
  <c r="G1207" i="12"/>
  <c r="F1212" i="12"/>
  <c r="G1204" i="12"/>
  <c r="H1204" i="12" s="1"/>
  <c r="I1204" i="12" s="1"/>
  <c r="F1217" i="12"/>
  <c r="G1224" i="12"/>
  <c r="G1238" i="12"/>
  <c r="G1243" i="12"/>
  <c r="F1248" i="12"/>
  <c r="G1240" i="12"/>
  <c r="H1240" i="12" s="1"/>
  <c r="I1240" i="12" s="1"/>
  <c r="F1253" i="12"/>
  <c r="G1260" i="12"/>
  <c r="G1274" i="12"/>
  <c r="G1279" i="12"/>
  <c r="F1284" i="12"/>
  <c r="G1276" i="12"/>
  <c r="H1276" i="12" s="1"/>
  <c r="I1276" i="12" s="1"/>
  <c r="F1289" i="12"/>
  <c r="H1289" i="12" s="1"/>
  <c r="I1289" i="12" s="1"/>
  <c r="G1299" i="12"/>
  <c r="G1310" i="12"/>
  <c r="G1347" i="12"/>
  <c r="F1347" i="12"/>
  <c r="F1158" i="12"/>
  <c r="F1164" i="12"/>
  <c r="F1203" i="12"/>
  <c r="G1229" i="12"/>
  <c r="F1239" i="12"/>
  <c r="F1244" i="12"/>
  <c r="H1244" i="12" s="1"/>
  <c r="I1244" i="12" s="1"/>
  <c r="F1249" i="12"/>
  <c r="H1249" i="12" s="1"/>
  <c r="I1249" i="12" s="1"/>
  <c r="G1265" i="12"/>
  <c r="F1275" i="12"/>
  <c r="F1280" i="12"/>
  <c r="H1280" i="12" s="1"/>
  <c r="I1280" i="12" s="1"/>
  <c r="F1285" i="12"/>
  <c r="H1285" i="12" s="1"/>
  <c r="I1285" i="12" s="1"/>
  <c r="F1302" i="12"/>
  <c r="G1330" i="12"/>
  <c r="G1329" i="12"/>
  <c r="F1329" i="12"/>
  <c r="G1332" i="12"/>
  <c r="H1332" i="12" s="1"/>
  <c r="I1332" i="12" s="1"/>
  <c r="G1182" i="12"/>
  <c r="H1182" i="12" s="1"/>
  <c r="I1182" i="12" s="1"/>
  <c r="G1196" i="12"/>
  <c r="G1201" i="12"/>
  <c r="F1206" i="12"/>
  <c r="G1198" i="12"/>
  <c r="H1198" i="12" s="1"/>
  <c r="I1198" i="12" s="1"/>
  <c r="F1211" i="12"/>
  <c r="G1203" i="12"/>
  <c r="G1218" i="12"/>
  <c r="H1218" i="12" s="1"/>
  <c r="I1218" i="12" s="1"/>
  <c r="G1232" i="12"/>
  <c r="G1237" i="12"/>
  <c r="F1242" i="12"/>
  <c r="G1234" i="12"/>
  <c r="H1234" i="12" s="1"/>
  <c r="I1234" i="12" s="1"/>
  <c r="F1247" i="12"/>
  <c r="G1239" i="12"/>
  <c r="G1254" i="12"/>
  <c r="H1254" i="12" s="1"/>
  <c r="I1254" i="12" s="1"/>
  <c r="G1268" i="12"/>
  <c r="G1273" i="12"/>
  <c r="F1278" i="12"/>
  <c r="G1270" i="12"/>
  <c r="H1270" i="12" s="1"/>
  <c r="I1270" i="12" s="1"/>
  <c r="F1283" i="12"/>
  <c r="G1275" i="12"/>
  <c r="G1290" i="12"/>
  <c r="H1290" i="12" s="1"/>
  <c r="I1290" i="12" s="1"/>
  <c r="F1293" i="12"/>
  <c r="G1313" i="12"/>
  <c r="H1313" i="12" s="1"/>
  <c r="I1313" i="12" s="1"/>
  <c r="G1315" i="12"/>
  <c r="F1315" i="12"/>
  <c r="G1308" i="12"/>
  <c r="H1308" i="12" s="1"/>
  <c r="I1308" i="12" s="1"/>
  <c r="G1324" i="12"/>
  <c r="H1324" i="12" s="1"/>
  <c r="I1324" i="12" s="1"/>
  <c r="G1323" i="12"/>
  <c r="F1323" i="12"/>
  <c r="F1202" i="12"/>
  <c r="F1207" i="12"/>
  <c r="F1228" i="12"/>
  <c r="F1238" i="12"/>
  <c r="F1243" i="12"/>
  <c r="G1259" i="12"/>
  <c r="H1259" i="12" s="1"/>
  <c r="I1259" i="12" s="1"/>
  <c r="F1264" i="12"/>
  <c r="F1274" i="12"/>
  <c r="F1279" i="12"/>
  <c r="G1293" i="12"/>
  <c r="F1306" i="12"/>
  <c r="H1306" i="12" s="1"/>
  <c r="I1306" i="12" s="1"/>
  <c r="G1226" i="12"/>
  <c r="F1236" i="12"/>
  <c r="G1228" i="12"/>
  <c r="F1241" i="12"/>
  <c r="G1248" i="12"/>
  <c r="G1264" i="12"/>
  <c r="F1277" i="12"/>
  <c r="G1284" i="12"/>
  <c r="G1298" i="12"/>
  <c r="F1298" i="12"/>
  <c r="G1181" i="12"/>
  <c r="H1181" i="12" s="1"/>
  <c r="I1181" i="12" s="1"/>
  <c r="F1186" i="12"/>
  <c r="F1196" i="12"/>
  <c r="F1201" i="12"/>
  <c r="G1217" i="12"/>
  <c r="F1222" i="12"/>
  <c r="H1222" i="12" s="1"/>
  <c r="I1222" i="12" s="1"/>
  <c r="F1232" i="12"/>
  <c r="F1237" i="12"/>
  <c r="G1253" i="12"/>
  <c r="F1258" i="12"/>
  <c r="H1258" i="12" s="1"/>
  <c r="I1258" i="12" s="1"/>
  <c r="F1268" i="12"/>
  <c r="F1273" i="12"/>
  <c r="G1304" i="12"/>
  <c r="F1304" i="12"/>
  <c r="F1311" i="12"/>
  <c r="F1157" i="12"/>
  <c r="G1184" i="12"/>
  <c r="G1189" i="12"/>
  <c r="F1194" i="12"/>
  <c r="F1199" i="12"/>
  <c r="H1199" i="12" s="1"/>
  <c r="I1199" i="12" s="1"/>
  <c r="G1206" i="12"/>
  <c r="G1220" i="12"/>
  <c r="G1225" i="12"/>
  <c r="F1230" i="12"/>
  <c r="H1230" i="12" s="1"/>
  <c r="I1230" i="12" s="1"/>
  <c r="F1235" i="12"/>
  <c r="H1235" i="12" s="1"/>
  <c r="I1235" i="12" s="1"/>
  <c r="G1242" i="12"/>
  <c r="G1256" i="12"/>
  <c r="G1261" i="12"/>
  <c r="F1266" i="12"/>
  <c r="F1271" i="12"/>
  <c r="H1271" i="12" s="1"/>
  <c r="I1271" i="12" s="1"/>
  <c r="G1278" i="12"/>
  <c r="G1292" i="12"/>
  <c r="F1292" i="12"/>
  <c r="G1295" i="12"/>
  <c r="H1295" i="12" s="1"/>
  <c r="I1295" i="12" s="1"/>
  <c r="G1297" i="12"/>
  <c r="F1301" i="12"/>
  <c r="G1307" i="12"/>
  <c r="H1307" i="12" s="1"/>
  <c r="I1307" i="12" s="1"/>
  <c r="G1309" i="12"/>
  <c r="F1309" i="12"/>
  <c r="G1302" i="12"/>
  <c r="G1318" i="12"/>
  <c r="H1318" i="12" s="1"/>
  <c r="I1318" i="12" s="1"/>
  <c r="G1317" i="12"/>
  <c r="F1317" i="12"/>
  <c r="G1311" i="12"/>
  <c r="G1326" i="12"/>
  <c r="H1326" i="12" s="1"/>
  <c r="I1326" i="12" s="1"/>
  <c r="F1330" i="12"/>
  <c r="F1226" i="12"/>
  <c r="F1231" i="12"/>
  <c r="H1231" i="12" s="1"/>
  <c r="I1231" i="12" s="1"/>
  <c r="G1247" i="12"/>
  <c r="F1262" i="12"/>
  <c r="H1262" i="12" s="1"/>
  <c r="I1262" i="12" s="1"/>
  <c r="F1267" i="12"/>
  <c r="H1267" i="12" s="1"/>
  <c r="I1267" i="12" s="1"/>
  <c r="G1283" i="12"/>
  <c r="H1288" i="12"/>
  <c r="I1288" i="12" s="1"/>
  <c r="F1300" i="12"/>
  <c r="H1300" i="12" s="1"/>
  <c r="I1300" i="12" s="1"/>
  <c r="G1350" i="12"/>
  <c r="F1350" i="12"/>
  <c r="G1359" i="12"/>
  <c r="G1358" i="12"/>
  <c r="H1358" i="12" s="1"/>
  <c r="I1358" i="12" s="1"/>
  <c r="F1369" i="12"/>
  <c r="H1369" i="12" s="1"/>
  <c r="I1369" i="12" s="1"/>
  <c r="G1371" i="12"/>
  <c r="H1371" i="12" s="1"/>
  <c r="I1371" i="12" s="1"/>
  <c r="F1373" i="12"/>
  <c r="G1393" i="12"/>
  <c r="H1393" i="12" s="1"/>
  <c r="I1393" i="12" s="1"/>
  <c r="F1395" i="12"/>
  <c r="H1395" i="12" s="1"/>
  <c r="I1395" i="12" s="1"/>
  <c r="F1406" i="12"/>
  <c r="H1406" i="12" s="1"/>
  <c r="I1406" i="12" s="1"/>
  <c r="F1408" i="12"/>
  <c r="G1410" i="12"/>
  <c r="F1410" i="12"/>
  <c r="F1443" i="12"/>
  <c r="H1443" i="12" s="1"/>
  <c r="I1443" i="12" s="1"/>
  <c r="G1455" i="12"/>
  <c r="F1448" i="12"/>
  <c r="G1460" i="12"/>
  <c r="F1460" i="12"/>
  <c r="F1341" i="12"/>
  <c r="F1364" i="12"/>
  <c r="G1360" i="12"/>
  <c r="G1364" i="12"/>
  <c r="G1377" i="12"/>
  <c r="F1379" i="12"/>
  <c r="G1416" i="12"/>
  <c r="F1416" i="12"/>
  <c r="G1472" i="12"/>
  <c r="F1471" i="12"/>
  <c r="F1466" i="12"/>
  <c r="F1472" i="12"/>
  <c r="F1467" i="12"/>
  <c r="G1468" i="12"/>
  <c r="G1469" i="12"/>
  <c r="F1327" i="12"/>
  <c r="F1333" i="12"/>
  <c r="F1349" i="12"/>
  <c r="F1361" i="12"/>
  <c r="G1366" i="12"/>
  <c r="F1381" i="12"/>
  <c r="G1383" i="12"/>
  <c r="F1385" i="12"/>
  <c r="G1403" i="12"/>
  <c r="G1405" i="12"/>
  <c r="F1418" i="12"/>
  <c r="F1420" i="12"/>
  <c r="G1422" i="12"/>
  <c r="F1422" i="12"/>
  <c r="F1454" i="12"/>
  <c r="G1327" i="12"/>
  <c r="G1333" i="12"/>
  <c r="F1340" i="12"/>
  <c r="H1340" i="12" s="1"/>
  <c r="I1340" i="12" s="1"/>
  <c r="G1345" i="12"/>
  <c r="F1352" i="12"/>
  <c r="H1352" i="12" s="1"/>
  <c r="I1352" i="12" s="1"/>
  <c r="F1366" i="12"/>
  <c r="G1372" i="12"/>
  <c r="F1387" i="12"/>
  <c r="G1389" i="12"/>
  <c r="F1391" i="12"/>
  <c r="H1391" i="12" s="1"/>
  <c r="I1391" i="12" s="1"/>
  <c r="G1411" i="12"/>
  <c r="F1424" i="12"/>
  <c r="F1426" i="12"/>
  <c r="H1426" i="12" s="1"/>
  <c r="I1426" i="12" s="1"/>
  <c r="F1428" i="12"/>
  <c r="H1428" i="12" s="1"/>
  <c r="I1428" i="12" s="1"/>
  <c r="F1438" i="12"/>
  <c r="F1437" i="12"/>
  <c r="F1310" i="12"/>
  <c r="F1316" i="12"/>
  <c r="F1322" i="12"/>
  <c r="H1322" i="12" s="1"/>
  <c r="I1322" i="12" s="1"/>
  <c r="F1328" i="12"/>
  <c r="H1328" i="12" s="1"/>
  <c r="I1328" i="12" s="1"/>
  <c r="F1334" i="12"/>
  <c r="H1334" i="12" s="1"/>
  <c r="I1334" i="12" s="1"/>
  <c r="G1357" i="12"/>
  <c r="G1378" i="12"/>
  <c r="G1382" i="12"/>
  <c r="H1382" i="12" s="1"/>
  <c r="I1382" i="12" s="1"/>
  <c r="H1397" i="12"/>
  <c r="I1397" i="12" s="1"/>
  <c r="G1415" i="12"/>
  <c r="G1417" i="12"/>
  <c r="H1417" i="12" s="1"/>
  <c r="I1417" i="12" s="1"/>
  <c r="F1419" i="12"/>
  <c r="H1419" i="12" s="1"/>
  <c r="I1419" i="12" s="1"/>
  <c r="G1434" i="12"/>
  <c r="F1434" i="12"/>
  <c r="F1464" i="12"/>
  <c r="G1478" i="12"/>
  <c r="G1476" i="12"/>
  <c r="F1476" i="12"/>
  <c r="F1477" i="12"/>
  <c r="F1478" i="12"/>
  <c r="F1338" i="12"/>
  <c r="F1344" i="12"/>
  <c r="H1344" i="12" s="1"/>
  <c r="I1344" i="12" s="1"/>
  <c r="F1348" i="12"/>
  <c r="H1348" i="12" s="1"/>
  <c r="I1348" i="12" s="1"/>
  <c r="G1353" i="12"/>
  <c r="G1349" i="12"/>
  <c r="G1368" i="12"/>
  <c r="F1368" i="12"/>
  <c r="G1384" i="12"/>
  <c r="H1384" i="12" s="1"/>
  <c r="I1384" i="12" s="1"/>
  <c r="G1388" i="12"/>
  <c r="H1388" i="12" s="1"/>
  <c r="I1388" i="12" s="1"/>
  <c r="F1399" i="12"/>
  <c r="H1399" i="12" s="1"/>
  <c r="I1399" i="12" s="1"/>
  <c r="G1401" i="12"/>
  <c r="H1401" i="12" s="1"/>
  <c r="I1401" i="12" s="1"/>
  <c r="F1403" i="12"/>
  <c r="G1421" i="12"/>
  <c r="H1421" i="12" s="1"/>
  <c r="I1421" i="12" s="1"/>
  <c r="G1423" i="12"/>
  <c r="H1423" i="12" s="1"/>
  <c r="I1423" i="12" s="1"/>
  <c r="F1425" i="12"/>
  <c r="H1425" i="12" s="1"/>
  <c r="I1425" i="12" s="1"/>
  <c r="G1436" i="12"/>
  <c r="H1436" i="12" s="1"/>
  <c r="I1436" i="12" s="1"/>
  <c r="H1463" i="12"/>
  <c r="I1463" i="12" s="1"/>
  <c r="G1467" i="12"/>
  <c r="H1461" i="12"/>
  <c r="I1461" i="12" s="1"/>
  <c r="F1363" i="12"/>
  <c r="F1359" i="12"/>
  <c r="F1370" i="12"/>
  <c r="H1370" i="12" s="1"/>
  <c r="I1370" i="12" s="1"/>
  <c r="F1372" i="12"/>
  <c r="G1374" i="12"/>
  <c r="F1374" i="12"/>
  <c r="F1405" i="12"/>
  <c r="G1407" i="12"/>
  <c r="H1407" i="12" s="1"/>
  <c r="I1407" i="12" s="1"/>
  <c r="F1409" i="12"/>
  <c r="H1409" i="12" s="1"/>
  <c r="I1409" i="12" s="1"/>
  <c r="F1339" i="12"/>
  <c r="H1339" i="12" s="1"/>
  <c r="I1339" i="12" s="1"/>
  <c r="F1345" i="12"/>
  <c r="F1357" i="12"/>
  <c r="F1360" i="12"/>
  <c r="G1361" i="12"/>
  <c r="G1363" i="12"/>
  <c r="F1365" i="12"/>
  <c r="H1365" i="12" s="1"/>
  <c r="I1365" i="12" s="1"/>
  <c r="F1376" i="12"/>
  <c r="H1376" i="12" s="1"/>
  <c r="I1376" i="12" s="1"/>
  <c r="F1378" i="12"/>
  <c r="G1380" i="12"/>
  <c r="F1380" i="12"/>
  <c r="G1400" i="12"/>
  <c r="F1411" i="12"/>
  <c r="G1413" i="12"/>
  <c r="H1413" i="12" s="1"/>
  <c r="I1413" i="12" s="1"/>
  <c r="F1415" i="12"/>
  <c r="G1386" i="12"/>
  <c r="F1386" i="12"/>
  <c r="G1454" i="12"/>
  <c r="G1450" i="12"/>
  <c r="G1451" i="12"/>
  <c r="G1452" i="12"/>
  <c r="F1452" i="12"/>
  <c r="G1449" i="12"/>
  <c r="H1449" i="12" s="1"/>
  <c r="I1449" i="12" s="1"/>
  <c r="F1337" i="12"/>
  <c r="H1337" i="12" s="1"/>
  <c r="I1337" i="12" s="1"/>
  <c r="G1338" i="12"/>
  <c r="G1343" i="12"/>
  <c r="H1343" i="12" s="1"/>
  <c r="I1343" i="12" s="1"/>
  <c r="G1356" i="12"/>
  <c r="F1356" i="12"/>
  <c r="G1373" i="12"/>
  <c r="G1375" i="12"/>
  <c r="H1375" i="12" s="1"/>
  <c r="I1375" i="12" s="1"/>
  <c r="F1377" i="12"/>
  <c r="H1390" i="12"/>
  <c r="I1390" i="12" s="1"/>
  <c r="G1392" i="12"/>
  <c r="F1392" i="12"/>
  <c r="G1408" i="12"/>
  <c r="G1412" i="12"/>
  <c r="H1412" i="12" s="1"/>
  <c r="I1412" i="12" s="1"/>
  <c r="F1427" i="12"/>
  <c r="G1427" i="12"/>
  <c r="G1459" i="12"/>
  <c r="G1457" i="12"/>
  <c r="G1458" i="12"/>
  <c r="H1458" i="12" s="1"/>
  <c r="I1458" i="12" s="1"/>
  <c r="G1456" i="12"/>
  <c r="F1351" i="12"/>
  <c r="H1351" i="12" s="1"/>
  <c r="I1351" i="12" s="1"/>
  <c r="G1362" i="12"/>
  <c r="F1362" i="12"/>
  <c r="F1367" i="12"/>
  <c r="H1367" i="12" s="1"/>
  <c r="I1367" i="12" s="1"/>
  <c r="G1379" i="12"/>
  <c r="G1381" i="12"/>
  <c r="F1383" i="12"/>
  <c r="F1394" i="12"/>
  <c r="H1394" i="12" s="1"/>
  <c r="I1394" i="12" s="1"/>
  <c r="F1396" i="12"/>
  <c r="H1396" i="12" s="1"/>
  <c r="I1396" i="12" s="1"/>
  <c r="G1398" i="12"/>
  <c r="F1398" i="12"/>
  <c r="G1414" i="12"/>
  <c r="H1414" i="12" s="1"/>
  <c r="I1414" i="12" s="1"/>
  <c r="G1418" i="12"/>
  <c r="G1431" i="12"/>
  <c r="H1431" i="12" s="1"/>
  <c r="I1431" i="12" s="1"/>
  <c r="F1433" i="12"/>
  <c r="G1433" i="12"/>
  <c r="G1437" i="12"/>
  <c r="G1442" i="12"/>
  <c r="F1442" i="12"/>
  <c r="F1453" i="12"/>
  <c r="F1459" i="12"/>
  <c r="G1341" i="12"/>
  <c r="G1342" i="12"/>
  <c r="H1342" i="12" s="1"/>
  <c r="I1342" i="12" s="1"/>
  <c r="F1355" i="12"/>
  <c r="H1355" i="12" s="1"/>
  <c r="I1355" i="12" s="1"/>
  <c r="F1353" i="12"/>
  <c r="G1385" i="12"/>
  <c r="G1387" i="12"/>
  <c r="F1389" i="12"/>
  <c r="F1400" i="12"/>
  <c r="F1402" i="12"/>
  <c r="H1402" i="12" s="1"/>
  <c r="I1402" i="12" s="1"/>
  <c r="G1404" i="12"/>
  <c r="F1404" i="12"/>
  <c r="G1420" i="12"/>
  <c r="G1424" i="12"/>
  <c r="G1438" i="12"/>
  <c r="G1447" i="12"/>
  <c r="H1462" i="12"/>
  <c r="I1462" i="12" s="1"/>
  <c r="G1464" i="12"/>
  <c r="G1483" i="12"/>
  <c r="F1482" i="12"/>
  <c r="H1482" i="12" s="1"/>
  <c r="I1482" i="12" s="1"/>
  <c r="F1485" i="12"/>
  <c r="H1485" i="12" s="1"/>
  <c r="I1485" i="12" s="1"/>
  <c r="F1513" i="12"/>
  <c r="G1526" i="12"/>
  <c r="F1524" i="12"/>
  <c r="G1525" i="12"/>
  <c r="F1526" i="12"/>
  <c r="G1524" i="12"/>
  <c r="G1539" i="12"/>
  <c r="G1543" i="12"/>
  <c r="G1540" i="12"/>
  <c r="H1540" i="12" s="1"/>
  <c r="I1540" i="12" s="1"/>
  <c r="F1545" i="12"/>
  <c r="G1577" i="12"/>
  <c r="F1577" i="12"/>
  <c r="F1575" i="12"/>
  <c r="F1576" i="12"/>
  <c r="H1576" i="12" s="1"/>
  <c r="I1576" i="12" s="1"/>
  <c r="G1487" i="12"/>
  <c r="H1487" i="12" s="1"/>
  <c r="I1487" i="12" s="1"/>
  <c r="F1489" i="12"/>
  <c r="H1500" i="12"/>
  <c r="I1500" i="12" s="1"/>
  <c r="F1533" i="12"/>
  <c r="G1534" i="12"/>
  <c r="H1552" i="12"/>
  <c r="I1552" i="12" s="1"/>
  <c r="G1601" i="12"/>
  <c r="F1598" i="12"/>
  <c r="G1594" i="12"/>
  <c r="F1601" i="12"/>
  <c r="G1595" i="12"/>
  <c r="F1599" i="12"/>
  <c r="G1600" i="12"/>
  <c r="G1441" i="12"/>
  <c r="H1441" i="12" s="1"/>
  <c r="I1441" i="12" s="1"/>
  <c r="F1451" i="12"/>
  <c r="F1456" i="12"/>
  <c r="G1477" i="12"/>
  <c r="F1481" i="12"/>
  <c r="F1491" i="12"/>
  <c r="H1491" i="12" s="1"/>
  <c r="I1491" i="12" s="1"/>
  <c r="H1504" i="12"/>
  <c r="I1504" i="12" s="1"/>
  <c r="G1512" i="12"/>
  <c r="H1512" i="12" s="1"/>
  <c r="I1512" i="12" s="1"/>
  <c r="F1520" i="12"/>
  <c r="F1525" i="12"/>
  <c r="F1543" i="12"/>
  <c r="F1551" i="12"/>
  <c r="F1579" i="12"/>
  <c r="G1583" i="12"/>
  <c r="F1583" i="12"/>
  <c r="G1582" i="12"/>
  <c r="H1582" i="12" s="1"/>
  <c r="I1582" i="12" s="1"/>
  <c r="F1432" i="12"/>
  <c r="G1432" i="12"/>
  <c r="F1447" i="12"/>
  <c r="G1466" i="12"/>
  <c r="F1473" i="12"/>
  <c r="G1493" i="12"/>
  <c r="H1493" i="12" s="1"/>
  <c r="I1493" i="12" s="1"/>
  <c r="G1513" i="12"/>
  <c r="H1563" i="12"/>
  <c r="I1563" i="12" s="1"/>
  <c r="F1445" i="12"/>
  <c r="H1445" i="12" s="1"/>
  <c r="I1445" i="12" s="1"/>
  <c r="F1450" i="12"/>
  <c r="G1471" i="12"/>
  <c r="F1475" i="12"/>
  <c r="G1473" i="12"/>
  <c r="G1486" i="12"/>
  <c r="F1486" i="12"/>
  <c r="F1490" i="12"/>
  <c r="G1490" i="12"/>
  <c r="G1509" i="12"/>
  <c r="G1532" i="12"/>
  <c r="G1530" i="12"/>
  <c r="F1530" i="12"/>
  <c r="G1545" i="12"/>
  <c r="G1549" i="12"/>
  <c r="G1586" i="12"/>
  <c r="G1584" i="12"/>
  <c r="F1584" i="12"/>
  <c r="F1586" i="12"/>
  <c r="G1481" i="12"/>
  <c r="G1517" i="12"/>
  <c r="F1517" i="12"/>
  <c r="G1535" i="12"/>
  <c r="F1535" i="12"/>
  <c r="F1531" i="12"/>
  <c r="G1546" i="12"/>
  <c r="H1546" i="12" s="1"/>
  <c r="I1546" i="12" s="1"/>
  <c r="F1549" i="12"/>
  <c r="F1439" i="12"/>
  <c r="F1444" i="12"/>
  <c r="H1444" i="12" s="1"/>
  <c r="I1444" i="12" s="1"/>
  <c r="G1446" i="12"/>
  <c r="H1446" i="12" s="1"/>
  <c r="I1446" i="12" s="1"/>
  <c r="G1465" i="12"/>
  <c r="F1469" i="12"/>
  <c r="F1480" i="12"/>
  <c r="G1495" i="12"/>
  <c r="H1495" i="12" s="1"/>
  <c r="I1495" i="12" s="1"/>
  <c r="F1494" i="12"/>
  <c r="G1497" i="12"/>
  <c r="F1497" i="12"/>
  <c r="G1531" i="12"/>
  <c r="G1555" i="12"/>
  <c r="F1498" i="12"/>
  <c r="G1489" i="12"/>
  <c r="F1488" i="12"/>
  <c r="H1488" i="12" s="1"/>
  <c r="I1488" i="12" s="1"/>
  <c r="G1492" i="12"/>
  <c r="F1492" i="12"/>
  <c r="G1503" i="12"/>
  <c r="H1503" i="12" s="1"/>
  <c r="I1503" i="12" s="1"/>
  <c r="F1502" i="12"/>
  <c r="G1498" i="12"/>
  <c r="H1506" i="12"/>
  <c r="I1506" i="12" s="1"/>
  <c r="F1534" i="12"/>
  <c r="G1556" i="12"/>
  <c r="G1554" i="12"/>
  <c r="F1550" i="12"/>
  <c r="F1554" i="12"/>
  <c r="F1555" i="12"/>
  <c r="F1556" i="12"/>
  <c r="H1581" i="12"/>
  <c r="I1581" i="12" s="1"/>
  <c r="G1429" i="12"/>
  <c r="G1435" i="12"/>
  <c r="H1435" i="12" s="1"/>
  <c r="I1435" i="12" s="1"/>
  <c r="F1429" i="12"/>
  <c r="G1448" i="12"/>
  <c r="F1455" i="12"/>
  <c r="F1465" i="12"/>
  <c r="F1470" i="12"/>
  <c r="F1484" i="12"/>
  <c r="G1484" i="12"/>
  <c r="G1480" i="12"/>
  <c r="F1483" i="12"/>
  <c r="G1494" i="12"/>
  <c r="F1501" i="12"/>
  <c r="F1527" i="12"/>
  <c r="G1528" i="12"/>
  <c r="F1528" i="12"/>
  <c r="F1542" i="12"/>
  <c r="G1439" i="12"/>
  <c r="G1453" i="12"/>
  <c r="F1457" i="12"/>
  <c r="F1468" i="12"/>
  <c r="G1470" i="12"/>
  <c r="G1475" i="12"/>
  <c r="G1501" i="12"/>
  <c r="F1509" i="12"/>
  <c r="G1523" i="12"/>
  <c r="F1523" i="12"/>
  <c r="G1519" i="12"/>
  <c r="G1522" i="12"/>
  <c r="F1522" i="12"/>
  <c r="F1518" i="12"/>
  <c r="H1518" i="12" s="1"/>
  <c r="I1518" i="12" s="1"/>
  <c r="F1532" i="12"/>
  <c r="G1542" i="12"/>
  <c r="G1562" i="12"/>
  <c r="H1562" i="12" s="1"/>
  <c r="I1562" i="12" s="1"/>
  <c r="G1560" i="12"/>
  <c r="G1558" i="12"/>
  <c r="F1560" i="12"/>
  <c r="F1561" i="12"/>
  <c r="H1561" i="12" s="1"/>
  <c r="I1561" i="12" s="1"/>
  <c r="G1568" i="12"/>
  <c r="H1568" i="12" s="1"/>
  <c r="I1568" i="12" s="1"/>
  <c r="G1566" i="12"/>
  <c r="H1566" i="12" s="1"/>
  <c r="I1566" i="12" s="1"/>
  <c r="F1567" i="12"/>
  <c r="H1567" i="12" s="1"/>
  <c r="I1567" i="12" s="1"/>
  <c r="G1564" i="12"/>
  <c r="G1571" i="12"/>
  <c r="F1571" i="12"/>
  <c r="F1569" i="12"/>
  <c r="F1570" i="12"/>
  <c r="H1570" i="12" s="1"/>
  <c r="I1570" i="12" s="1"/>
  <c r="F1507" i="12"/>
  <c r="H1507" i="12" s="1"/>
  <c r="I1507" i="12" s="1"/>
  <c r="G1521" i="12"/>
  <c r="H1521" i="12" s="1"/>
  <c r="I1521" i="12" s="1"/>
  <c r="G1538" i="12"/>
  <c r="F1580" i="12"/>
  <c r="G1604" i="12"/>
  <c r="F1615" i="12"/>
  <c r="F1618" i="12"/>
  <c r="G1618" i="12"/>
  <c r="F1617" i="12"/>
  <c r="H1617" i="12" s="1"/>
  <c r="I1617" i="12" s="1"/>
  <c r="G1620" i="12"/>
  <c r="G1654" i="12"/>
  <c r="F1677" i="12"/>
  <c r="G1592" i="12"/>
  <c r="G1590" i="12"/>
  <c r="F1587" i="12"/>
  <c r="H1587" i="12" s="1"/>
  <c r="I1587" i="12" s="1"/>
  <c r="G1591" i="12"/>
  <c r="H1591" i="12" s="1"/>
  <c r="I1591" i="12" s="1"/>
  <c r="G1520" i="12"/>
  <c r="F1539" i="12"/>
  <c r="G1553" i="12"/>
  <c r="F1553" i="12"/>
  <c r="G1565" i="12"/>
  <c r="F1565" i="12"/>
  <c r="F1564" i="12"/>
  <c r="F1627" i="12"/>
  <c r="G1630" i="12"/>
  <c r="F1639" i="12"/>
  <c r="F1650" i="12"/>
  <c r="G1496" i="12"/>
  <c r="G1502" i="12"/>
  <c r="G1514" i="12"/>
  <c r="H1514" i="12" s="1"/>
  <c r="I1514" i="12" s="1"/>
  <c r="G1547" i="12"/>
  <c r="F1547" i="12"/>
  <c r="F1544" i="12"/>
  <c r="G1557" i="12"/>
  <c r="H1557" i="12" s="1"/>
  <c r="I1557" i="12" s="1"/>
  <c r="G1575" i="12"/>
  <c r="G1580" i="12"/>
  <c r="G1578" i="12"/>
  <c r="H1578" i="12" s="1"/>
  <c r="I1578" i="12" s="1"/>
  <c r="G1579" i="12"/>
  <c r="F1595" i="12"/>
  <c r="F1590" i="12"/>
  <c r="F1602" i="12"/>
  <c r="H1602" i="12" s="1"/>
  <c r="I1602" i="12" s="1"/>
  <c r="F1608" i="12"/>
  <c r="H1608" i="12" s="1"/>
  <c r="I1608" i="12" s="1"/>
  <c r="G1614" i="12"/>
  <c r="G1616" i="12"/>
  <c r="F1616" i="12"/>
  <c r="F1636" i="12"/>
  <c r="F1635" i="12"/>
  <c r="G1636" i="12"/>
  <c r="F1655" i="12"/>
  <c r="G1655" i="12"/>
  <c r="F1656" i="12"/>
  <c r="H1656" i="12" s="1"/>
  <c r="I1656" i="12" s="1"/>
  <c r="G1508" i="12"/>
  <c r="F1516" i="12"/>
  <c r="H1516" i="12" s="1"/>
  <c r="I1516" i="12" s="1"/>
  <c r="G1541" i="12"/>
  <c r="F1541" i="12"/>
  <c r="F1538" i="12"/>
  <c r="F1548" i="12"/>
  <c r="F1593" i="12"/>
  <c r="F1606" i="12"/>
  <c r="G1606" i="12"/>
  <c r="G1610" i="12"/>
  <c r="G1607" i="12"/>
  <c r="F1612" i="12"/>
  <c r="G1612" i="12"/>
  <c r="F1613" i="12"/>
  <c r="F1610" i="12"/>
  <c r="G1640" i="12"/>
  <c r="F1640" i="12"/>
  <c r="F1634" i="12"/>
  <c r="F1651" i="12"/>
  <c r="G1679" i="12"/>
  <c r="G1676" i="12"/>
  <c r="H1676" i="12" s="1"/>
  <c r="I1676" i="12" s="1"/>
  <c r="G1680" i="12"/>
  <c r="G1673" i="12"/>
  <c r="F1680" i="12"/>
  <c r="G1622" i="12"/>
  <c r="F1622" i="12"/>
  <c r="F1667" i="12"/>
  <c r="F1668" i="12"/>
  <c r="H1668" i="12" s="1"/>
  <c r="I1668" i="12" s="1"/>
  <c r="F1665" i="12"/>
  <c r="G1667" i="12"/>
  <c r="G1750" i="12"/>
  <c r="F1750" i="12"/>
  <c r="G1510" i="12"/>
  <c r="H1510" i="12" s="1"/>
  <c r="I1510" i="12" s="1"/>
  <c r="F1515" i="12"/>
  <c r="H1515" i="12" s="1"/>
  <c r="I1515" i="12" s="1"/>
  <c r="G1529" i="12"/>
  <c r="F1529" i="12"/>
  <c r="G1551" i="12"/>
  <c r="F1574" i="12"/>
  <c r="G1598" i="12"/>
  <c r="G1613" i="12"/>
  <c r="F1628" i="12"/>
  <c r="H1628" i="12" s="1"/>
  <c r="I1628" i="12" s="1"/>
  <c r="G1634" i="12"/>
  <c r="F1643" i="12"/>
  <c r="F1644" i="12"/>
  <c r="F1641" i="12"/>
  <c r="G1642" i="12"/>
  <c r="G1643" i="12"/>
  <c r="F1638" i="12"/>
  <c r="F1652" i="12"/>
  <c r="H1652" i="12" s="1"/>
  <c r="I1652" i="12" s="1"/>
  <c r="F1663" i="12"/>
  <c r="F1619" i="12"/>
  <c r="H1619" i="12" s="1"/>
  <c r="I1619" i="12" s="1"/>
  <c r="F1620" i="12"/>
  <c r="G1499" i="12"/>
  <c r="F1499" i="12"/>
  <c r="G1505" i="12"/>
  <c r="F1505" i="12"/>
  <c r="G1511" i="12"/>
  <c r="F1511" i="12"/>
  <c r="F1508" i="12"/>
  <c r="F1519" i="12"/>
  <c r="G1533" i="12"/>
  <c r="G1536" i="12"/>
  <c r="H1536" i="12" s="1"/>
  <c r="I1536" i="12" s="1"/>
  <c r="G1550" i="12"/>
  <c r="G1548" i="12"/>
  <c r="G1559" i="12"/>
  <c r="F1559" i="12"/>
  <c r="F1558" i="12"/>
  <c r="F1592" i="12"/>
  <c r="F1623" i="12"/>
  <c r="G1644" i="12"/>
  <c r="F1496" i="12"/>
  <c r="G1527" i="12"/>
  <c r="G1544" i="12"/>
  <c r="G1569" i="12"/>
  <c r="G1574" i="12"/>
  <c r="G1572" i="12"/>
  <c r="H1572" i="12" s="1"/>
  <c r="I1572" i="12" s="1"/>
  <c r="G1573" i="12"/>
  <c r="H1573" i="12" s="1"/>
  <c r="I1573" i="12" s="1"/>
  <c r="G1589" i="12"/>
  <c r="F1589" i="12"/>
  <c r="F1588" i="12"/>
  <c r="H1588" i="12" s="1"/>
  <c r="I1588" i="12" s="1"/>
  <c r="G1611" i="12"/>
  <c r="F1611" i="12"/>
  <c r="F1604" i="12"/>
  <c r="F1614" i="12"/>
  <c r="H1626" i="12"/>
  <c r="I1626" i="12" s="1"/>
  <c r="G1629" i="12"/>
  <c r="F1629" i="12"/>
  <c r="F1631" i="12"/>
  <c r="G1631" i="12"/>
  <c r="F1632" i="12"/>
  <c r="H1632" i="12" s="1"/>
  <c r="I1632" i="12" s="1"/>
  <c r="G1661" i="12"/>
  <c r="F1597" i="12"/>
  <c r="G1597" i="12"/>
  <c r="F1607" i="12"/>
  <c r="F1621" i="12"/>
  <c r="G1635" i="12"/>
  <c r="F1642" i="12"/>
  <c r="F1647" i="12"/>
  <c r="G1659" i="12"/>
  <c r="F1666" i="12"/>
  <c r="F1664" i="12"/>
  <c r="F1671" i="12"/>
  <c r="G1683" i="12"/>
  <c r="G1690" i="12"/>
  <c r="F1688" i="12"/>
  <c r="G1820" i="12"/>
  <c r="G1816" i="12"/>
  <c r="F1817" i="12"/>
  <c r="F1820" i="12"/>
  <c r="F1816" i="12"/>
  <c r="F1819" i="12"/>
  <c r="G1817" i="12"/>
  <c r="G1664" i="12"/>
  <c r="F1674" i="12"/>
  <c r="H1674" i="12" s="1"/>
  <c r="I1674" i="12" s="1"/>
  <c r="G1688" i="12"/>
  <c r="F1637" i="12"/>
  <c r="H1637" i="12" s="1"/>
  <c r="I1637" i="12" s="1"/>
  <c r="F1645" i="12"/>
  <c r="G1650" i="12"/>
  <c r="F1661" i="12"/>
  <c r="F1669" i="12"/>
  <c r="F1679" i="12"/>
  <c r="G1737" i="12"/>
  <c r="H1737" i="12" s="1"/>
  <c r="I1737" i="12" s="1"/>
  <c r="G1742" i="12"/>
  <c r="G1743" i="12"/>
  <c r="F1743" i="12"/>
  <c r="G1596" i="12"/>
  <c r="H1596" i="12" s="1"/>
  <c r="I1596" i="12" s="1"/>
  <c r="F1624" i="12"/>
  <c r="H1624" i="12" s="1"/>
  <c r="I1624" i="12" s="1"/>
  <c r="G1641" i="12"/>
  <c r="F1648" i="12"/>
  <c r="F1653" i="12"/>
  <c r="G1665" i="12"/>
  <c r="F1672" i="12"/>
  <c r="G1689" i="12"/>
  <c r="G1699" i="12"/>
  <c r="F1699" i="12"/>
  <c r="F1701" i="12"/>
  <c r="H1701" i="12" s="1"/>
  <c r="I1701" i="12" s="1"/>
  <c r="F1721" i="12"/>
  <c r="F1725" i="12"/>
  <c r="H1725" i="12" s="1"/>
  <c r="I1725" i="12" s="1"/>
  <c r="G1740" i="12"/>
  <c r="G1759" i="12"/>
  <c r="F1759" i="12"/>
  <c r="G1757" i="12"/>
  <c r="H1757" i="12" s="1"/>
  <c r="I1757" i="12" s="1"/>
  <c r="G1758" i="12"/>
  <c r="F1756" i="12"/>
  <c r="G1593" i="12"/>
  <c r="G1599" i="12"/>
  <c r="F1609" i="12"/>
  <c r="F1690" i="12"/>
  <c r="G1694" i="12"/>
  <c r="G1711" i="12"/>
  <c r="F1711" i="12"/>
  <c r="G1717" i="12"/>
  <c r="G1719" i="12"/>
  <c r="G1723" i="12"/>
  <c r="G1721" i="12"/>
  <c r="F1723" i="12"/>
  <c r="G1718" i="12"/>
  <c r="G1722" i="12"/>
  <c r="F1733" i="12"/>
  <c r="G1735" i="12"/>
  <c r="G1746" i="12"/>
  <c r="G1833" i="12"/>
  <c r="F1833" i="12"/>
  <c r="F1828" i="12"/>
  <c r="F1831" i="12"/>
  <c r="G1829" i="12"/>
  <c r="F1829" i="12"/>
  <c r="F1832" i="12"/>
  <c r="F1675" i="12"/>
  <c r="F1692" i="12"/>
  <c r="G1692" i="12"/>
  <c r="G1744" i="12"/>
  <c r="F1744" i="12"/>
  <c r="G1814" i="12"/>
  <c r="F1810" i="12"/>
  <c r="F1813" i="12"/>
  <c r="F1811" i="12"/>
  <c r="G1810" i="12"/>
  <c r="F1807" i="12"/>
  <c r="G1811" i="12"/>
  <c r="F1808" i="12"/>
  <c r="F1814" i="12"/>
  <c r="F1594" i="12"/>
  <c r="F1600" i="12"/>
  <c r="F1603" i="12"/>
  <c r="G1623" i="12"/>
  <c r="F1630" i="12"/>
  <c r="G1647" i="12"/>
  <c r="F1654" i="12"/>
  <c r="F1659" i="12"/>
  <c r="G1671" i="12"/>
  <c r="G1666" i="12"/>
  <c r="F1678" i="12"/>
  <c r="H1678" i="12" s="1"/>
  <c r="I1678" i="12" s="1"/>
  <c r="F1683" i="12"/>
  <c r="G1695" i="12"/>
  <c r="G1738" i="12"/>
  <c r="G1736" i="12"/>
  <c r="F1738" i="12"/>
  <c r="G1851" i="12"/>
  <c r="F1851" i="12"/>
  <c r="F1846" i="12"/>
  <c r="F1844" i="12"/>
  <c r="F1849" i="12"/>
  <c r="G1847" i="12"/>
  <c r="F1843" i="12"/>
  <c r="F1847" i="12"/>
  <c r="F1850" i="12"/>
  <c r="G1741" i="12"/>
  <c r="F1741" i="12"/>
  <c r="F1625" i="12"/>
  <c r="H1625" i="12" s="1"/>
  <c r="I1625" i="12" s="1"/>
  <c r="F1633" i="12"/>
  <c r="G1638" i="12"/>
  <c r="F1649" i="12"/>
  <c r="H1649" i="12" s="1"/>
  <c r="I1649" i="12" s="1"/>
  <c r="F1657" i="12"/>
  <c r="G1662" i="12"/>
  <c r="H1662" i="12" s="1"/>
  <c r="I1662" i="12" s="1"/>
  <c r="F1673" i="12"/>
  <c r="F1681" i="12"/>
  <c r="F1698" i="12"/>
  <c r="H1698" i="12" s="1"/>
  <c r="I1698" i="12" s="1"/>
  <c r="G1697" i="12"/>
  <c r="G1869" i="12"/>
  <c r="F1869" i="12"/>
  <c r="F1868" i="12"/>
  <c r="F1864" i="12"/>
  <c r="F1862" i="12"/>
  <c r="G1867" i="12"/>
  <c r="H1867" i="12" s="1"/>
  <c r="I1867" i="12" s="1"/>
  <c r="G1865" i="12"/>
  <c r="F1861" i="12"/>
  <c r="G1866" i="12"/>
  <c r="F1866" i="12"/>
  <c r="F1865" i="12"/>
  <c r="G1653" i="12"/>
  <c r="G1648" i="12"/>
  <c r="F1660" i="12"/>
  <c r="H1660" i="12" s="1"/>
  <c r="I1660" i="12" s="1"/>
  <c r="F1658" i="12"/>
  <c r="H1658" i="12" s="1"/>
  <c r="I1658" i="12" s="1"/>
  <c r="G1677" i="12"/>
  <c r="G1672" i="12"/>
  <c r="F1684" i="12"/>
  <c r="H1684" i="12" s="1"/>
  <c r="I1684" i="12" s="1"/>
  <c r="F1682" i="12"/>
  <c r="H1682" i="12" s="1"/>
  <c r="I1682" i="12" s="1"/>
  <c r="F1689" i="12"/>
  <c r="H1700" i="12"/>
  <c r="I1700" i="12" s="1"/>
  <c r="F1693" i="12"/>
  <c r="F1704" i="12"/>
  <c r="G1702" i="12"/>
  <c r="H1702" i="12" s="1"/>
  <c r="I1702" i="12" s="1"/>
  <c r="G1704" i="12"/>
  <c r="H1724" i="12"/>
  <c r="I1724" i="12" s="1"/>
  <c r="F1717" i="12"/>
  <c r="F1728" i="12"/>
  <c r="G1726" i="12"/>
  <c r="H1726" i="12" s="1"/>
  <c r="I1726" i="12" s="1"/>
  <c r="G1728" i="12"/>
  <c r="G1748" i="12"/>
  <c r="F1755" i="12"/>
  <c r="G1755" i="12"/>
  <c r="G1754" i="12"/>
  <c r="F1694" i="12"/>
  <c r="G1691" i="12"/>
  <c r="F1695" i="12"/>
  <c r="F1706" i="12"/>
  <c r="G1706" i="12"/>
  <c r="F1708" i="12"/>
  <c r="H1708" i="12" s="1"/>
  <c r="I1708" i="12" s="1"/>
  <c r="G1709" i="12"/>
  <c r="H1709" i="12" s="1"/>
  <c r="I1709" i="12" s="1"/>
  <c r="G1714" i="12"/>
  <c r="F1714" i="12"/>
  <c r="F1716" i="12"/>
  <c r="G1716" i="12"/>
  <c r="F1713" i="12"/>
  <c r="H1713" i="12" s="1"/>
  <c r="I1713" i="12" s="1"/>
  <c r="G1715" i="12"/>
  <c r="F1719" i="12"/>
  <c r="F1730" i="12"/>
  <c r="F1729" i="12"/>
  <c r="G1730" i="12"/>
  <c r="F1732" i="12"/>
  <c r="G1733" i="12"/>
  <c r="G1727" i="12"/>
  <c r="G1603" i="12"/>
  <c r="G1609" i="12"/>
  <c r="G1615" i="12"/>
  <c r="G1621" i="12"/>
  <c r="G1627" i="12"/>
  <c r="G1633" i="12"/>
  <c r="G1639" i="12"/>
  <c r="G1645" i="12"/>
  <c r="G1651" i="12"/>
  <c r="G1657" i="12"/>
  <c r="G1663" i="12"/>
  <c r="G1669" i="12"/>
  <c r="G1675" i="12"/>
  <c r="G1681" i="12"/>
  <c r="F1691" i="12"/>
  <c r="G1687" i="12"/>
  <c r="H1687" i="12" s="1"/>
  <c r="I1687" i="12" s="1"/>
  <c r="F1697" i="12"/>
  <c r="G1705" i="12"/>
  <c r="H1705" i="12" s="1"/>
  <c r="I1705" i="12" s="1"/>
  <c r="G1729" i="12"/>
  <c r="G1739" i="12"/>
  <c r="G1783" i="12"/>
  <c r="G1807" i="12"/>
  <c r="G1888" i="12"/>
  <c r="G1734" i="12"/>
  <c r="F1763" i="12"/>
  <c r="G1765" i="12"/>
  <c r="F1765" i="12"/>
  <c r="G1792" i="12"/>
  <c r="G1848" i="12"/>
  <c r="G1747" i="12"/>
  <c r="F1747" i="12"/>
  <c r="F1752" i="12"/>
  <c r="G1752" i="12"/>
  <c r="F1767" i="12"/>
  <c r="F1769" i="12"/>
  <c r="H1769" i="12" s="1"/>
  <c r="I1769" i="12" s="1"/>
  <c r="G1771" i="12"/>
  <c r="F1771" i="12"/>
  <c r="G1827" i="12"/>
  <c r="F1827" i="12"/>
  <c r="F1826" i="12"/>
  <c r="F1822" i="12"/>
  <c r="F1825" i="12"/>
  <c r="G1823" i="12"/>
  <c r="G1693" i="12"/>
  <c r="F1718" i="12"/>
  <c r="F1742" i="12"/>
  <c r="G1760" i="12"/>
  <c r="G1773" i="12"/>
  <c r="F1773" i="12"/>
  <c r="G1777" i="12"/>
  <c r="F1777" i="12"/>
  <c r="F1783" i="12"/>
  <c r="F1792" i="12"/>
  <c r="H1804" i="12"/>
  <c r="I1804" i="12" s="1"/>
  <c r="F1895" i="12"/>
  <c r="G1895" i="12"/>
  <c r="G1892" i="12"/>
  <c r="F1892" i="12"/>
  <c r="G1894" i="12"/>
  <c r="G1889" i="12"/>
  <c r="G1891" i="12"/>
  <c r="F1891" i="12"/>
  <c r="F1703" i="12"/>
  <c r="H1703" i="12" s="1"/>
  <c r="I1703" i="12" s="1"/>
  <c r="F1722" i="12"/>
  <c r="F1727" i="12"/>
  <c r="F1746" i="12"/>
  <c r="G1766" i="12"/>
  <c r="G1779" i="12"/>
  <c r="F1779" i="12"/>
  <c r="F1775" i="12"/>
  <c r="G1789" i="12"/>
  <c r="H1789" i="12" s="1"/>
  <c r="I1789" i="12" s="1"/>
  <c r="G1802" i="12"/>
  <c r="F1802" i="12"/>
  <c r="F1796" i="12"/>
  <c r="G1821" i="12"/>
  <c r="F1821" i="12"/>
  <c r="F1749" i="12"/>
  <c r="G1775" i="12"/>
  <c r="G1831" i="12"/>
  <c r="F1712" i="12"/>
  <c r="H1712" i="12" s="1"/>
  <c r="I1712" i="12" s="1"/>
  <c r="F1736" i="12"/>
  <c r="F1754" i="12"/>
  <c r="G1756" i="12"/>
  <c r="F1758" i="12"/>
  <c r="G1809" i="12"/>
  <c r="F1809" i="12"/>
  <c r="G1825" i="12"/>
  <c r="F1740" i="12"/>
  <c r="G1732" i="12"/>
  <c r="F1745" i="12"/>
  <c r="F1751" i="12"/>
  <c r="G1745" i="12"/>
  <c r="G1749" i="12"/>
  <c r="F1760" i="12"/>
  <c r="G1762" i="12"/>
  <c r="H1762" i="12" s="1"/>
  <c r="I1762" i="12" s="1"/>
  <c r="F1764" i="12"/>
  <c r="H1764" i="12" s="1"/>
  <c r="I1764" i="12" s="1"/>
  <c r="G1782" i="12"/>
  <c r="F1781" i="12"/>
  <c r="H1781" i="12" s="1"/>
  <c r="I1781" i="12" s="1"/>
  <c r="F1782" i="12"/>
  <c r="G1803" i="12"/>
  <c r="F1803" i="12"/>
  <c r="H1904" i="12"/>
  <c r="I1904" i="12" s="1"/>
  <c r="F1731" i="12"/>
  <c r="H1731" i="12" s="1"/>
  <c r="I1731" i="12" s="1"/>
  <c r="G1751" i="12"/>
  <c r="F1766" i="12"/>
  <c r="G1768" i="12"/>
  <c r="H1768" i="12" s="1"/>
  <c r="I1768" i="12" s="1"/>
  <c r="F1770" i="12"/>
  <c r="H1770" i="12" s="1"/>
  <c r="I1770" i="12" s="1"/>
  <c r="G1787" i="12"/>
  <c r="H1787" i="12" s="1"/>
  <c r="I1787" i="12" s="1"/>
  <c r="F1788" i="12"/>
  <c r="G1790" i="12"/>
  <c r="H1790" i="12" s="1"/>
  <c r="I1790" i="12" s="1"/>
  <c r="F1786" i="12"/>
  <c r="H1786" i="12" s="1"/>
  <c r="I1786" i="12" s="1"/>
  <c r="G1839" i="12"/>
  <c r="F1839" i="12"/>
  <c r="F1837" i="12"/>
  <c r="G1835" i="12"/>
  <c r="F1835" i="12"/>
  <c r="F1834" i="12"/>
  <c r="G1857" i="12"/>
  <c r="F1857" i="12"/>
  <c r="F1855" i="12"/>
  <c r="G1853" i="12"/>
  <c r="F1853" i="12"/>
  <c r="F1852" i="12"/>
  <c r="G1774" i="12"/>
  <c r="F1774" i="12"/>
  <c r="F1776" i="12"/>
  <c r="H1776" i="12" s="1"/>
  <c r="I1776" i="12" s="1"/>
  <c r="G1800" i="12"/>
  <c r="F1800" i="12"/>
  <c r="F1799" i="12"/>
  <c r="H1799" i="12" s="1"/>
  <c r="I1799" i="12" s="1"/>
  <c r="G1798" i="12"/>
  <c r="F1798" i="12"/>
  <c r="G1813" i="12"/>
  <c r="G1884" i="12"/>
  <c r="F1884" i="12"/>
  <c r="F1710" i="12"/>
  <c r="H1710" i="12" s="1"/>
  <c r="I1710" i="12" s="1"/>
  <c r="F1715" i="12"/>
  <c r="F1734" i="12"/>
  <c r="F1739" i="12"/>
  <c r="F1735" i="12"/>
  <c r="H1735" i="12" s="1"/>
  <c r="I1735" i="12" s="1"/>
  <c r="F1748" i="12"/>
  <c r="G1753" i="12"/>
  <c r="F1753" i="12"/>
  <c r="G1763" i="12"/>
  <c r="G1767" i="12"/>
  <c r="G1778" i="12"/>
  <c r="H1778" i="12" s="1"/>
  <c r="I1778" i="12" s="1"/>
  <c r="G1780" i="12"/>
  <c r="H1780" i="12" s="1"/>
  <c r="I1780" i="12" s="1"/>
  <c r="F1823" i="12"/>
  <c r="F1838" i="12"/>
  <c r="F1856" i="12"/>
  <c r="F1784" i="12"/>
  <c r="H1784" i="12" s="1"/>
  <c r="I1784" i="12" s="1"/>
  <c r="F1793" i="12"/>
  <c r="H1793" i="12" s="1"/>
  <c r="I1793" i="12" s="1"/>
  <c r="G1824" i="12"/>
  <c r="G1828" i="12"/>
  <c r="G1846" i="12"/>
  <c r="G1868" i="12"/>
  <c r="H1885" i="12"/>
  <c r="I1885" i="12" s="1"/>
  <c r="G1890" i="12"/>
  <c r="F1890" i="12"/>
  <c r="F1887" i="12"/>
  <c r="F1886" i="12"/>
  <c r="G1908" i="12"/>
  <c r="F1908" i="12"/>
  <c r="F1917" i="12"/>
  <c r="H1917" i="12" s="1"/>
  <c r="I1917" i="12" s="1"/>
  <c r="G1916" i="12"/>
  <c r="F1916" i="12"/>
  <c r="F1772" i="12"/>
  <c r="H1772" i="12" s="1"/>
  <c r="I1772" i="12" s="1"/>
  <c r="G1797" i="12"/>
  <c r="F1797" i="12"/>
  <c r="G1818" i="12"/>
  <c r="G1893" i="12"/>
  <c r="F1939" i="12"/>
  <c r="G1931" i="12"/>
  <c r="G1939" i="12"/>
  <c r="G1934" i="12"/>
  <c r="F1934" i="12"/>
  <c r="G1935" i="12"/>
  <c r="F1935" i="12"/>
  <c r="G1791" i="12"/>
  <c r="F1791" i="12"/>
  <c r="G1801" i="12"/>
  <c r="H1801" i="12" s="1"/>
  <c r="I1801" i="12" s="1"/>
  <c r="F1795" i="12"/>
  <c r="G1815" i="12"/>
  <c r="F1815" i="12"/>
  <c r="G1822" i="12"/>
  <c r="G1826" i="12"/>
  <c r="G1836" i="12"/>
  <c r="G1845" i="12"/>
  <c r="F1845" i="12"/>
  <c r="G1854" i="12"/>
  <c r="G1863" i="12"/>
  <c r="F1863" i="12"/>
  <c r="F1883" i="12"/>
  <c r="G1883" i="12"/>
  <c r="F1879" i="12"/>
  <c r="H1879" i="12" s="1"/>
  <c r="I1879" i="12" s="1"/>
  <c r="G1896" i="12"/>
  <c r="F1896" i="12"/>
  <c r="G1785" i="12"/>
  <c r="F1785" i="12"/>
  <c r="G1796" i="12"/>
  <c r="G1812" i="12"/>
  <c r="G1834" i="12"/>
  <c r="G1852" i="12"/>
  <c r="G1886" i="12"/>
  <c r="G1887" i="12"/>
  <c r="G1922" i="12"/>
  <c r="H1922" i="12" s="1"/>
  <c r="I1922" i="12" s="1"/>
  <c r="G1960" i="12"/>
  <c r="G1958" i="12"/>
  <c r="G1962" i="12"/>
  <c r="F1962" i="12"/>
  <c r="G1963" i="12"/>
  <c r="H1963" i="12" s="1"/>
  <c r="I1963" i="12" s="1"/>
  <c r="G1795" i="12"/>
  <c r="G1806" i="12"/>
  <c r="H1898" i="12"/>
  <c r="I1898" i="12" s="1"/>
  <c r="G1915" i="12"/>
  <c r="F1915" i="12"/>
  <c r="G1911" i="12"/>
  <c r="F1911" i="12"/>
  <c r="H1956" i="12"/>
  <c r="I1956" i="12" s="1"/>
  <c r="F1910" i="12"/>
  <c r="G1794" i="12"/>
  <c r="F1794" i="12"/>
  <c r="G1808" i="12"/>
  <c r="G1805" i="12"/>
  <c r="H1805" i="12" s="1"/>
  <c r="I1805" i="12" s="1"/>
  <c r="G1819" i="12"/>
  <c r="H1873" i="12"/>
  <c r="I1873" i="12" s="1"/>
  <c r="F1907" i="12"/>
  <c r="G1906" i="12"/>
  <c r="G1991" i="12"/>
  <c r="F1991" i="12"/>
  <c r="F1987" i="12"/>
  <c r="F1990" i="12"/>
  <c r="G1788" i="12"/>
  <c r="G1830" i="12"/>
  <c r="F1875" i="12"/>
  <c r="H1875" i="12" s="1"/>
  <c r="I1875" i="12" s="1"/>
  <c r="G1910" i="12"/>
  <c r="F1913" i="12"/>
  <c r="G1907" i="12"/>
  <c r="G1928" i="12"/>
  <c r="F1928" i="12"/>
  <c r="G1929" i="12"/>
  <c r="F1929" i="12"/>
  <c r="G1837" i="12"/>
  <c r="G1843" i="12"/>
  <c r="G1849" i="12"/>
  <c r="G1855" i="12"/>
  <c r="G1861" i="12"/>
  <c r="F1871" i="12"/>
  <c r="F1888" i="12"/>
  <c r="G1880" i="12"/>
  <c r="H1880" i="12" s="1"/>
  <c r="I1880" i="12" s="1"/>
  <c r="G1903" i="12"/>
  <c r="F1899" i="12"/>
  <c r="H1899" i="12" s="1"/>
  <c r="I1899" i="12" s="1"/>
  <c r="F1903" i="12"/>
  <c r="G1920" i="12"/>
  <c r="F1920" i="12"/>
  <c r="F1927" i="12"/>
  <c r="H1927" i="12" s="1"/>
  <c r="I1927" i="12" s="1"/>
  <c r="G1945" i="12"/>
  <c r="H1945" i="12" s="1"/>
  <c r="I1945" i="12" s="1"/>
  <c r="F1977" i="12"/>
  <c r="G2045" i="12"/>
  <c r="F2045" i="12"/>
  <c r="G2044" i="12"/>
  <c r="F2044" i="12"/>
  <c r="G2041" i="12"/>
  <c r="F2041" i="12"/>
  <c r="G2043" i="12"/>
  <c r="F1925" i="12"/>
  <c r="G1919" i="12"/>
  <c r="F1941" i="12"/>
  <c r="G1941" i="12"/>
  <c r="F1940" i="12"/>
  <c r="F1951" i="12"/>
  <c r="F1970" i="12"/>
  <c r="G1832" i="12"/>
  <c r="G1838" i="12"/>
  <c r="G1844" i="12"/>
  <c r="G1850" i="12"/>
  <c r="G1856" i="12"/>
  <c r="G1862" i="12"/>
  <c r="G1872" i="12"/>
  <c r="F1872" i="12"/>
  <c r="G1878" i="12"/>
  <c r="F1878" i="12"/>
  <c r="F1874" i="12"/>
  <c r="H1874" i="12" s="1"/>
  <c r="I1874" i="12" s="1"/>
  <c r="G1902" i="12"/>
  <c r="F1902" i="12"/>
  <c r="G1933" i="12"/>
  <c r="G1942" i="12"/>
  <c r="F1966" i="12"/>
  <c r="G1965" i="12"/>
  <c r="G1966" i="12"/>
  <c r="F1973" i="12"/>
  <c r="G1987" i="12"/>
  <c r="G2036" i="12"/>
  <c r="F2036" i="12"/>
  <c r="G2031" i="12"/>
  <c r="G2032" i="12"/>
  <c r="F2032" i="12"/>
  <c r="F1882" i="12"/>
  <c r="H1882" i="12" s="1"/>
  <c r="I1882" i="12" s="1"/>
  <c r="F1893" i="12"/>
  <c r="F1906" i="12"/>
  <c r="G1914" i="12"/>
  <c r="F1914" i="12"/>
  <c r="G1938" i="12"/>
  <c r="F1938" i="12"/>
  <c r="G1946" i="12"/>
  <c r="H1946" i="12" s="1"/>
  <c r="I1946" i="12" s="1"/>
  <c r="F1953" i="12"/>
  <c r="G1953" i="12"/>
  <c r="F1960" i="12"/>
  <c r="F1957" i="12"/>
  <c r="H1957" i="12" s="1"/>
  <c r="I1957" i="12" s="1"/>
  <c r="F1980" i="12"/>
  <c r="H1980" i="12" s="1"/>
  <c r="I1980" i="12" s="1"/>
  <c r="F1978" i="12"/>
  <c r="H1978" i="12" s="1"/>
  <c r="I1978" i="12" s="1"/>
  <c r="F1996" i="12"/>
  <c r="H1996" i="12" s="1"/>
  <c r="I1996" i="12" s="1"/>
  <c r="F1877" i="12"/>
  <c r="H1877" i="12" s="1"/>
  <c r="I1877" i="12" s="1"/>
  <c r="F1901" i="12"/>
  <c r="H1901" i="12" s="1"/>
  <c r="I1901" i="12" s="1"/>
  <c r="F1919" i="12"/>
  <c r="G1913" i="12"/>
  <c r="F1942" i="12"/>
  <c r="G1937" i="12"/>
  <c r="F1944" i="12"/>
  <c r="H1944" i="12" s="1"/>
  <c r="I1944" i="12" s="1"/>
  <c r="G1951" i="12"/>
  <c r="G1964" i="12"/>
  <c r="H1964" i="12" s="1"/>
  <c r="I1964" i="12" s="1"/>
  <c r="F2029" i="12"/>
  <c r="G1955" i="12"/>
  <c r="F1955" i="12"/>
  <c r="G2039" i="12"/>
  <c r="F2039" i="12"/>
  <c r="G2037" i="12"/>
  <c r="G2038" i="12"/>
  <c r="F2038" i="12"/>
  <c r="G1864" i="12"/>
  <c r="F1876" i="12"/>
  <c r="F1900" i="12"/>
  <c r="G1932" i="12"/>
  <c r="F1932" i="12"/>
  <c r="G1940" i="12"/>
  <c r="G1995" i="12"/>
  <c r="H1995" i="12" s="1"/>
  <c r="I1995" i="12" s="1"/>
  <c r="F1923" i="12"/>
  <c r="F1937" i="12"/>
  <c r="F1950" i="12"/>
  <c r="G1949" i="12"/>
  <c r="F1949" i="12"/>
  <c r="G1948" i="12"/>
  <c r="F1948" i="12"/>
  <c r="G1967" i="12"/>
  <c r="F1967" i="12"/>
  <c r="F1983" i="12"/>
  <c r="G2012" i="12"/>
  <c r="G2011" i="12"/>
  <c r="F2012" i="12"/>
  <c r="G1921" i="12"/>
  <c r="H1921" i="12" s="1"/>
  <c r="I1921" i="12" s="1"/>
  <c r="G1923" i="12"/>
  <c r="H1952" i="12"/>
  <c r="I1952" i="12" s="1"/>
  <c r="G1976" i="12"/>
  <c r="H1976" i="12" s="1"/>
  <c r="I1976" i="12" s="1"/>
  <c r="G1968" i="12"/>
  <c r="G1970" i="12"/>
  <c r="F1972" i="12"/>
  <c r="F1806" i="12"/>
  <c r="F1812" i="12"/>
  <c r="F1818" i="12"/>
  <c r="F1824" i="12"/>
  <c r="F1830" i="12"/>
  <c r="F1836" i="12"/>
  <c r="F1842" i="12"/>
  <c r="H1842" i="12" s="1"/>
  <c r="I1842" i="12" s="1"/>
  <c r="F1848" i="12"/>
  <c r="F1854" i="12"/>
  <c r="F1860" i="12"/>
  <c r="H1860" i="12" s="1"/>
  <c r="I1860" i="12" s="1"/>
  <c r="F1881" i="12"/>
  <c r="H1881" i="12" s="1"/>
  <c r="I1881" i="12" s="1"/>
  <c r="F1894" i="12"/>
  <c r="G1909" i="12"/>
  <c r="F1909" i="12"/>
  <c r="G1926" i="12"/>
  <c r="F1926" i="12"/>
  <c r="F1933" i="12"/>
  <c r="G1950" i="12"/>
  <c r="F1965" i="12"/>
  <c r="G2003" i="12"/>
  <c r="F2003" i="12"/>
  <c r="F1870" i="12"/>
  <c r="H1870" i="12" s="1"/>
  <c r="I1870" i="12" s="1"/>
  <c r="G1871" i="12"/>
  <c r="G1876" i="12"/>
  <c r="F1889" i="12"/>
  <c r="G1900" i="12"/>
  <c r="F1931" i="12"/>
  <c r="G1925" i="12"/>
  <c r="F1947" i="12"/>
  <c r="G1947" i="12"/>
  <c r="G1954" i="12"/>
  <c r="F1954" i="12"/>
  <c r="F1961" i="12"/>
  <c r="G1974" i="12"/>
  <c r="G1984" i="12"/>
  <c r="G1983" i="12"/>
  <c r="F1984" i="12"/>
  <c r="G1977" i="12"/>
  <c r="G1994" i="12"/>
  <c r="F1994" i="12"/>
  <c r="F1992" i="12"/>
  <c r="F2011" i="12"/>
  <c r="F1930" i="12"/>
  <c r="F1936" i="12"/>
  <c r="G1975" i="12"/>
  <c r="H1975" i="12" s="1"/>
  <c r="I1975" i="12" s="1"/>
  <c r="G1979" i="12"/>
  <c r="H1979" i="12" s="1"/>
  <c r="I1979" i="12" s="1"/>
  <c r="F1974" i="12"/>
  <c r="G1912" i="12"/>
  <c r="H1912" i="12" s="1"/>
  <c r="I1912" i="12" s="1"/>
  <c r="G1918" i="12"/>
  <c r="H1918" i="12" s="1"/>
  <c r="I1918" i="12" s="1"/>
  <c r="G1924" i="12"/>
  <c r="H1924" i="12" s="1"/>
  <c r="I1924" i="12" s="1"/>
  <c r="G1930" i="12"/>
  <c r="G1936" i="12"/>
  <c r="F1959" i="12"/>
  <c r="G1961" i="12"/>
  <c r="F1969" i="12"/>
  <c r="G1989" i="12"/>
  <c r="G1992" i="12"/>
  <c r="F1993" i="12"/>
  <c r="H1993" i="12" s="1"/>
  <c r="I1993" i="12" s="1"/>
  <c r="F2023" i="12"/>
  <c r="F2055" i="12"/>
  <c r="F2077" i="12"/>
  <c r="F2110" i="12"/>
  <c r="G2109" i="12"/>
  <c r="F2109" i="12"/>
  <c r="G2110" i="12"/>
  <c r="G1982" i="12"/>
  <c r="H1982" i="12" s="1"/>
  <c r="I1982" i="12" s="1"/>
  <c r="F1986" i="12"/>
  <c r="F1981" i="12"/>
  <c r="H1981" i="12" s="1"/>
  <c r="I1981" i="12" s="1"/>
  <c r="F2000" i="12"/>
  <c r="G2001" i="12"/>
  <c r="G2002" i="12"/>
  <c r="H2002" i="12" s="1"/>
  <c r="I2002" i="12" s="1"/>
  <c r="G2018" i="12"/>
  <c r="F2018" i="12"/>
  <c r="G2021" i="12"/>
  <c r="F2021" i="12"/>
  <c r="G2019" i="12"/>
  <c r="G2020" i="12"/>
  <c r="H2020" i="12" s="1"/>
  <c r="I2020" i="12" s="1"/>
  <c r="G2027" i="12"/>
  <c r="F2027" i="12"/>
  <c r="G2026" i="12"/>
  <c r="F2026" i="12"/>
  <c r="G2023" i="12"/>
  <c r="G2035" i="12"/>
  <c r="F2040" i="12"/>
  <c r="G2072" i="12"/>
  <c r="F2072" i="12"/>
  <c r="G2075" i="12"/>
  <c r="F2075" i="12"/>
  <c r="G2073" i="12"/>
  <c r="G2074" i="12"/>
  <c r="H2074" i="12" s="1"/>
  <c r="I2074" i="12" s="1"/>
  <c r="G2081" i="12"/>
  <c r="F2081" i="12"/>
  <c r="G2080" i="12"/>
  <c r="F2080" i="12"/>
  <c r="G2077" i="12"/>
  <c r="G2089" i="12"/>
  <c r="G2104" i="12"/>
  <c r="G2210" i="12"/>
  <c r="F2210" i="12"/>
  <c r="G2030" i="12"/>
  <c r="G2029" i="12"/>
  <c r="F2030" i="12"/>
  <c r="G2049" i="12"/>
  <c r="F2061" i="12"/>
  <c r="H2061" i="12" s="1"/>
  <c r="I2061" i="12" s="1"/>
  <c r="G2084" i="12"/>
  <c r="G2083" i="12"/>
  <c r="H2083" i="12" s="1"/>
  <c r="I2083" i="12" s="1"/>
  <c r="F2084" i="12"/>
  <c r="F2086" i="12"/>
  <c r="H2086" i="12" s="1"/>
  <c r="I2086" i="12" s="1"/>
  <c r="F2127" i="12"/>
  <c r="F1968" i="12"/>
  <c r="G1969" i="12"/>
  <c r="F1989" i="12"/>
  <c r="G1986" i="12"/>
  <c r="F2135" i="12"/>
  <c r="G2135" i="12"/>
  <c r="G2156" i="12"/>
  <c r="G2163" i="12"/>
  <c r="F2163" i="12"/>
  <c r="G1959" i="12"/>
  <c r="G1985" i="12"/>
  <c r="F1985" i="12"/>
  <c r="G1997" i="12"/>
  <c r="F1997" i="12"/>
  <c r="G1998" i="12"/>
  <c r="G1999" i="12"/>
  <c r="F1999" i="12"/>
  <c r="F1998" i="12"/>
  <c r="G2006" i="12"/>
  <c r="F2006" i="12"/>
  <c r="G2005" i="12"/>
  <c r="H2005" i="12" s="1"/>
  <c r="I2005" i="12" s="1"/>
  <c r="F2019" i="12"/>
  <c r="F2073" i="12"/>
  <c r="F2119" i="12"/>
  <c r="G2119" i="12"/>
  <c r="F2118" i="12"/>
  <c r="G2117" i="12"/>
  <c r="G2157" i="12"/>
  <c r="F2157" i="12"/>
  <c r="G2153" i="12"/>
  <c r="G2090" i="12"/>
  <c r="F2090" i="12"/>
  <c r="F2093" i="12"/>
  <c r="G2091" i="12"/>
  <c r="H2091" i="12" s="1"/>
  <c r="I2091" i="12" s="1"/>
  <c r="F2099" i="12"/>
  <c r="H2099" i="12" s="1"/>
  <c r="I2099" i="12" s="1"/>
  <c r="F2097" i="12"/>
  <c r="F2094" i="12"/>
  <c r="F2101" i="12"/>
  <c r="F2102" i="12"/>
  <c r="H2102" i="12" s="1"/>
  <c r="I2102" i="12" s="1"/>
  <c r="G2100" i="12"/>
  <c r="G2130" i="12"/>
  <c r="F2129" i="12"/>
  <c r="F1958" i="12"/>
  <c r="G1972" i="12"/>
  <c r="G1988" i="12"/>
  <c r="F1988" i="12"/>
  <c r="G1990" i="12"/>
  <c r="F2001" i="12"/>
  <c r="F2025" i="12"/>
  <c r="H2025" i="12" s="1"/>
  <c r="I2025" i="12" s="1"/>
  <c r="G2048" i="12"/>
  <c r="G2047" i="12"/>
  <c r="H2047" i="12" s="1"/>
  <c r="I2047" i="12" s="1"/>
  <c r="F2048" i="12"/>
  <c r="F2050" i="12"/>
  <c r="H2050" i="12" s="1"/>
  <c r="I2050" i="12" s="1"/>
  <c r="F2079" i="12"/>
  <c r="G2093" i="12"/>
  <c r="G2009" i="12"/>
  <c r="F2009" i="12"/>
  <c r="G2008" i="12"/>
  <c r="F2008" i="12"/>
  <c r="F2037" i="12"/>
  <c r="F2028" i="12"/>
  <c r="G2054" i="12"/>
  <c r="F2054" i="12"/>
  <c r="G2057" i="12"/>
  <c r="F2057" i="12"/>
  <c r="G2055" i="12"/>
  <c r="G2056" i="12"/>
  <c r="H2056" i="12" s="1"/>
  <c r="I2056" i="12" s="1"/>
  <c r="G2063" i="12"/>
  <c r="F2063" i="12"/>
  <c r="G2062" i="12"/>
  <c r="F2062" i="12"/>
  <c r="G2059" i="12"/>
  <c r="H2059" i="12" s="1"/>
  <c r="I2059" i="12" s="1"/>
  <c r="F2076" i="12"/>
  <c r="G2079" i="12"/>
  <c r="F2082" i="12"/>
  <c r="F2100" i="12"/>
  <c r="G2175" i="12"/>
  <c r="F2175" i="12"/>
  <c r="F2171" i="12"/>
  <c r="G2170" i="12"/>
  <c r="F2007" i="12"/>
  <c r="H2007" i="12" s="1"/>
  <c r="I2007" i="12" s="1"/>
  <c r="H2014" i="12"/>
  <c r="I2014" i="12" s="1"/>
  <c r="F2043" i="12"/>
  <c r="G2066" i="12"/>
  <c r="G2065" i="12"/>
  <c r="H2065" i="12" s="1"/>
  <c r="I2065" i="12" s="1"/>
  <c r="F2066" i="12"/>
  <c r="H2068" i="12"/>
  <c r="I2068" i="12" s="1"/>
  <c r="G2085" i="12"/>
  <c r="F2126" i="12"/>
  <c r="G2125" i="12"/>
  <c r="G2124" i="12"/>
  <c r="G2126" i="12"/>
  <c r="F2121" i="12"/>
  <c r="G2120" i="12"/>
  <c r="F2132" i="12"/>
  <c r="G2132" i="12"/>
  <c r="G2131" i="12"/>
  <c r="F2130" i="12"/>
  <c r="F2016" i="12"/>
  <c r="F2034" i="12"/>
  <c r="F2052" i="12"/>
  <c r="F2070" i="12"/>
  <c r="F2088" i="12"/>
  <c r="G2046" i="12"/>
  <c r="H2046" i="12" s="1"/>
  <c r="I2046" i="12" s="1"/>
  <c r="G2064" i="12"/>
  <c r="H2064" i="12" s="1"/>
  <c r="I2064" i="12" s="1"/>
  <c r="G2082" i="12"/>
  <c r="H2231" i="12"/>
  <c r="I2231" i="12" s="1"/>
  <c r="F2013" i="12"/>
  <c r="H2013" i="12" s="1"/>
  <c r="I2013" i="12" s="1"/>
  <c r="G2024" i="12"/>
  <c r="F2031" i="12"/>
  <c r="G2042" i="12"/>
  <c r="F2049" i="12"/>
  <c r="G2060" i="12"/>
  <c r="F2067" i="12"/>
  <c r="H2067" i="12" s="1"/>
  <c r="I2067" i="12" s="1"/>
  <c r="G2078" i="12"/>
  <c r="F2085" i="12"/>
  <c r="F2096" i="12"/>
  <c r="F2117" i="12"/>
  <c r="F2140" i="12"/>
  <c r="G2138" i="12"/>
  <c r="F2139" i="12"/>
  <c r="G2140" i="12"/>
  <c r="G2136" i="12"/>
  <c r="F2136" i="12"/>
  <c r="F1971" i="12"/>
  <c r="G1973" i="12"/>
  <c r="G1971" i="12"/>
  <c r="G2000" i="12"/>
  <c r="G2004" i="12"/>
  <c r="F2004" i="12"/>
  <c r="G2108" i="12"/>
  <c r="F2108" i="12"/>
  <c r="G2115" i="12"/>
  <c r="F2115" i="12"/>
  <c r="G2133" i="12"/>
  <c r="F2133" i="12"/>
  <c r="G2168" i="12"/>
  <c r="F2168" i="12"/>
  <c r="F2167" i="12"/>
  <c r="G2016" i="12"/>
  <c r="G2034" i="12"/>
  <c r="G2052" i="12"/>
  <c r="G2070" i="12"/>
  <c r="G2088" i="12"/>
  <c r="G2095" i="12"/>
  <c r="F2095" i="12"/>
  <c r="G2096" i="12"/>
  <c r="G2113" i="12"/>
  <c r="G2154" i="12"/>
  <c r="F2154" i="12"/>
  <c r="G2214" i="12"/>
  <c r="G2212" i="12"/>
  <c r="F2213" i="12"/>
  <c r="F2214" i="12"/>
  <c r="G2213" i="12"/>
  <c r="G2211" i="12"/>
  <c r="F2211" i="12"/>
  <c r="G2015" i="12"/>
  <c r="F2015" i="12"/>
  <c r="F2017" i="12"/>
  <c r="H2017" i="12" s="1"/>
  <c r="I2017" i="12" s="1"/>
  <c r="G2033" i="12"/>
  <c r="F2033" i="12"/>
  <c r="F2035" i="12"/>
  <c r="G2051" i="12"/>
  <c r="F2051" i="12"/>
  <c r="F2053" i="12"/>
  <c r="H2053" i="12" s="1"/>
  <c r="I2053" i="12" s="1"/>
  <c r="G2069" i="12"/>
  <c r="F2069" i="12"/>
  <c r="F2071" i="12"/>
  <c r="H2071" i="12" s="1"/>
  <c r="I2071" i="12" s="1"/>
  <c r="G2087" i="12"/>
  <c r="F2087" i="12"/>
  <c r="F2089" i="12"/>
  <c r="F2104" i="12"/>
  <c r="F2107" i="12"/>
  <c r="F2106" i="12"/>
  <c r="H2106" i="12" s="1"/>
  <c r="I2106" i="12" s="1"/>
  <c r="F2128" i="12"/>
  <c r="G2128" i="12"/>
  <c r="G2244" i="12"/>
  <c r="F2243" i="12"/>
  <c r="G2245" i="12"/>
  <c r="F2245" i="12"/>
  <c r="G2242" i="12"/>
  <c r="G2010" i="12"/>
  <c r="H2010" i="12" s="1"/>
  <c r="I2010" i="12" s="1"/>
  <c r="G2022" i="12"/>
  <c r="H2022" i="12" s="1"/>
  <c r="I2022" i="12" s="1"/>
  <c r="G2028" i="12"/>
  <c r="F2024" i="12"/>
  <c r="G2040" i="12"/>
  <c r="F2042" i="12"/>
  <c r="G2058" i="12"/>
  <c r="H2058" i="12" s="1"/>
  <c r="I2058" i="12" s="1"/>
  <c r="F2060" i="12"/>
  <c r="G2076" i="12"/>
  <c r="F2078" i="12"/>
  <c r="G2094" i="12"/>
  <c r="G2101" i="12"/>
  <c r="F2111" i="12"/>
  <c r="F2114" i="12"/>
  <c r="G2114" i="12"/>
  <c r="G2107" i="12"/>
  <c r="G2137" i="12"/>
  <c r="H2137" i="12" s="1"/>
  <c r="I2137" i="12" s="1"/>
  <c r="G2118" i="12"/>
  <c r="F2124" i="12"/>
  <c r="G2239" i="12"/>
  <c r="F2239" i="12"/>
  <c r="G2234" i="12"/>
  <c r="F2233" i="12"/>
  <c r="F2120" i="12"/>
  <c r="F2123" i="12"/>
  <c r="H2141" i="12"/>
  <c r="I2141" i="12" s="1"/>
  <c r="G2148" i="12"/>
  <c r="F2148" i="12"/>
  <c r="F2145" i="12"/>
  <c r="G2142" i="12"/>
  <c r="F2158" i="12"/>
  <c r="G2158" i="12"/>
  <c r="G2169" i="12"/>
  <c r="F2241" i="12"/>
  <c r="F2113" i="12"/>
  <c r="F2155" i="12"/>
  <c r="H2155" i="12" s="1"/>
  <c r="I2155" i="12" s="1"/>
  <c r="G2165" i="12"/>
  <c r="F2165" i="12"/>
  <c r="F2173" i="12"/>
  <c r="H2173" i="12" s="1"/>
  <c r="I2173" i="12" s="1"/>
  <c r="F2169" i="12"/>
  <c r="G2187" i="12"/>
  <c r="F2187" i="12"/>
  <c r="F2238" i="12"/>
  <c r="F2092" i="12"/>
  <c r="H2092" i="12" s="1"/>
  <c r="I2092" i="12" s="1"/>
  <c r="F2098" i="12"/>
  <c r="G2097" i="12"/>
  <c r="G2098" i="12"/>
  <c r="G2112" i="12"/>
  <c r="H2112" i="12" s="1"/>
  <c r="I2112" i="12" s="1"/>
  <c r="G2111" i="12"/>
  <c r="F2116" i="12"/>
  <c r="G2116" i="12"/>
  <c r="F2125" i="12"/>
  <c r="G2127" i="12"/>
  <c r="G2129" i="12"/>
  <c r="F2131" i="12"/>
  <c r="G2159" i="12"/>
  <c r="F2159" i="12"/>
  <c r="G2174" i="12"/>
  <c r="H2174" i="12" s="1"/>
  <c r="I2174" i="12" s="1"/>
  <c r="G2171" i="12"/>
  <c r="F2172" i="12"/>
  <c r="G2188" i="12"/>
  <c r="H2188" i="12" s="1"/>
  <c r="I2188" i="12" s="1"/>
  <c r="G2189" i="12"/>
  <c r="H2189" i="12" s="1"/>
  <c r="I2189" i="12" s="1"/>
  <c r="F2134" i="12"/>
  <c r="H2134" i="12" s="1"/>
  <c r="I2134" i="12" s="1"/>
  <c r="F2150" i="12"/>
  <c r="G2149" i="12"/>
  <c r="G2150" i="12"/>
  <c r="F2153" i="12"/>
  <c r="F2151" i="12"/>
  <c r="G2167" i="12"/>
  <c r="G2205" i="12"/>
  <c r="F2205" i="12"/>
  <c r="G2201" i="12"/>
  <c r="G2200" i="12"/>
  <c r="F2202" i="12"/>
  <c r="F2197" i="12"/>
  <c r="G2250" i="12"/>
  <c r="F2250" i="12"/>
  <c r="F2247" i="12"/>
  <c r="G2249" i="12"/>
  <c r="F2249" i="12"/>
  <c r="F2248" i="12"/>
  <c r="G2121" i="12"/>
  <c r="F2122" i="12"/>
  <c r="G2123" i="12"/>
  <c r="F2146" i="12"/>
  <c r="F2142" i="12"/>
  <c r="G2147" i="12"/>
  <c r="H2147" i="12" s="1"/>
  <c r="I2147" i="12" s="1"/>
  <c r="G2160" i="12"/>
  <c r="F2160" i="12"/>
  <c r="F2164" i="12"/>
  <c r="G2164" i="12"/>
  <c r="G2172" i="12"/>
  <c r="F2179" i="12"/>
  <c r="H2179" i="12" s="1"/>
  <c r="I2179" i="12" s="1"/>
  <c r="G2181" i="12"/>
  <c r="G2199" i="12"/>
  <c r="G2208" i="12"/>
  <c r="F2208" i="12"/>
  <c r="G2207" i="12"/>
  <c r="G2206" i="12"/>
  <c r="F2246" i="12"/>
  <c r="G2246" i="12"/>
  <c r="F2251" i="12"/>
  <c r="H2251" i="12" s="1"/>
  <c r="I2251" i="12" s="1"/>
  <c r="G2275" i="12"/>
  <c r="F2275" i="12"/>
  <c r="F2274" i="12"/>
  <c r="G2122" i="12"/>
  <c r="G2145" i="12"/>
  <c r="G2146" i="12"/>
  <c r="F2304" i="12"/>
  <c r="G2303" i="12"/>
  <c r="G2304" i="12"/>
  <c r="F2301" i="12"/>
  <c r="G2300" i="12"/>
  <c r="F2302" i="12"/>
  <c r="F2181" i="12"/>
  <c r="G2186" i="12"/>
  <c r="G2204" i="12"/>
  <c r="H2218" i="12"/>
  <c r="I2218" i="12" s="1"/>
  <c r="G2243" i="12"/>
  <c r="H2264" i="12"/>
  <c r="I2264" i="12" s="1"/>
  <c r="G2272" i="12"/>
  <c r="G2271" i="12"/>
  <c r="F2271" i="12"/>
  <c r="G2268" i="12"/>
  <c r="F2268" i="12"/>
  <c r="F2267" i="12"/>
  <c r="G2269" i="12"/>
  <c r="F2297" i="12"/>
  <c r="G2298" i="12"/>
  <c r="F2298" i="12"/>
  <c r="F2144" i="12"/>
  <c r="F2149" i="12"/>
  <c r="G2166" i="12"/>
  <c r="G2177" i="12"/>
  <c r="H2177" i="12" s="1"/>
  <c r="I2177" i="12" s="1"/>
  <c r="G2191" i="12"/>
  <c r="F2191" i="12"/>
  <c r="F2184" i="12"/>
  <c r="F2186" i="12"/>
  <c r="G2209" i="12"/>
  <c r="F2209" i="12"/>
  <c r="G2235" i="12"/>
  <c r="F2272" i="12"/>
  <c r="G2139" i="12"/>
  <c r="G2178" i="12"/>
  <c r="F2178" i="12"/>
  <c r="F2200" i="12"/>
  <c r="F2207" i="12"/>
  <c r="G2221" i="12"/>
  <c r="H2221" i="12" s="1"/>
  <c r="I2221" i="12" s="1"/>
  <c r="F2219" i="12"/>
  <c r="G2228" i="12"/>
  <c r="H2228" i="12" s="1"/>
  <c r="I2228" i="12" s="1"/>
  <c r="F2227" i="12"/>
  <c r="G2240" i="12"/>
  <c r="G2247" i="12"/>
  <c r="G2255" i="12"/>
  <c r="F2255" i="12"/>
  <c r="F2138" i="12"/>
  <c r="F2143" i="12"/>
  <c r="G2144" i="12"/>
  <c r="G2162" i="12"/>
  <c r="F2162" i="12"/>
  <c r="F2180" i="12"/>
  <c r="G2183" i="12"/>
  <c r="G2180" i="12"/>
  <c r="F2198" i="12"/>
  <c r="H2198" i="12" s="1"/>
  <c r="I2198" i="12" s="1"/>
  <c r="G2226" i="12"/>
  <c r="H2226" i="12" s="1"/>
  <c r="I2226" i="12" s="1"/>
  <c r="G2224" i="12"/>
  <c r="H2224" i="12" s="1"/>
  <c r="I2224" i="12" s="1"/>
  <c r="G2225" i="12"/>
  <c r="F2225" i="12"/>
  <c r="G2278" i="12"/>
  <c r="F2278" i="12"/>
  <c r="G2276" i="12"/>
  <c r="F2277" i="12"/>
  <c r="G2277" i="12"/>
  <c r="F2152" i="12"/>
  <c r="F2166" i="12"/>
  <c r="F2236" i="12"/>
  <c r="H2236" i="12" s="1"/>
  <c r="I2236" i="12" s="1"/>
  <c r="G2229" i="12"/>
  <c r="H2229" i="12" s="1"/>
  <c r="I2229" i="12" s="1"/>
  <c r="G2266" i="12"/>
  <c r="F2265" i="12"/>
  <c r="F2266" i="12"/>
  <c r="G2265" i="12"/>
  <c r="G2258" i="12"/>
  <c r="G2143" i="12"/>
  <c r="F2156" i="12"/>
  <c r="G2161" i="12"/>
  <c r="F2170" i="12"/>
  <c r="H2170" i="12" s="1"/>
  <c r="I2170" i="12" s="1"/>
  <c r="G2185" i="12"/>
  <c r="F2183" i="12"/>
  <c r="F2185" i="12"/>
  <c r="G2241" i="12"/>
  <c r="F2240" i="12"/>
  <c r="F2253" i="12"/>
  <c r="G2253" i="12"/>
  <c r="G2270" i="12"/>
  <c r="G2151" i="12"/>
  <c r="G2152" i="12"/>
  <c r="G2176" i="12"/>
  <c r="H2176" i="12" s="1"/>
  <c r="I2176" i="12" s="1"/>
  <c r="G2190" i="12"/>
  <c r="H2190" i="12" s="1"/>
  <c r="I2190" i="12" s="1"/>
  <c r="G2230" i="12"/>
  <c r="F2232" i="12"/>
  <c r="F2234" i="12"/>
  <c r="F2182" i="12"/>
  <c r="G2184" i="12"/>
  <c r="G2182" i="12"/>
  <c r="F2196" i="12"/>
  <c r="G2215" i="12"/>
  <c r="F2217" i="12"/>
  <c r="H2217" i="12" s="1"/>
  <c r="I2217" i="12" s="1"/>
  <c r="F2237" i="12"/>
  <c r="H2237" i="12" s="1"/>
  <c r="I2237" i="12" s="1"/>
  <c r="F2244" i="12"/>
  <c r="H2257" i="12"/>
  <c r="I2257" i="12" s="1"/>
  <c r="G2203" i="12"/>
  <c r="G2195" i="12"/>
  <c r="H2195" i="12" s="1"/>
  <c r="I2195" i="12" s="1"/>
  <c r="F2215" i="12"/>
  <c r="G2293" i="12"/>
  <c r="G2367" i="12"/>
  <c r="F2367" i="12"/>
  <c r="F2161" i="12"/>
  <c r="G2202" i="12"/>
  <c r="F2212" i="12"/>
  <c r="F2204" i="12"/>
  <c r="G2233" i="12"/>
  <c r="F2235" i="12"/>
  <c r="F2276" i="12"/>
  <c r="G2326" i="12"/>
  <c r="G2320" i="12"/>
  <c r="G2318" i="12"/>
  <c r="F2326" i="12"/>
  <c r="F2203" i="12"/>
  <c r="G2232" i="12"/>
  <c r="F2242" i="12"/>
  <c r="F2252" i="12"/>
  <c r="H2252" i="12" s="1"/>
  <c r="I2252" i="12" s="1"/>
  <c r="G2263" i="12"/>
  <c r="H2263" i="12" s="1"/>
  <c r="I2263" i="12" s="1"/>
  <c r="F2269" i="12"/>
  <c r="G2418" i="12"/>
  <c r="F2418" i="12"/>
  <c r="G2417" i="12"/>
  <c r="F2201" i="12"/>
  <c r="G2220" i="12"/>
  <c r="H2220" i="12" s="1"/>
  <c r="I2220" i="12" s="1"/>
  <c r="F2230" i="12"/>
  <c r="F2222" i="12"/>
  <c r="H2222" i="12" s="1"/>
  <c r="I2222" i="12" s="1"/>
  <c r="G2254" i="12"/>
  <c r="F2254" i="12"/>
  <c r="H2256" i="12"/>
  <c r="I2256" i="12" s="1"/>
  <c r="G2197" i="12"/>
  <c r="F2199" i="12"/>
  <c r="G2238" i="12"/>
  <c r="F2194" i="12"/>
  <c r="H2194" i="12" s="1"/>
  <c r="I2194" i="12" s="1"/>
  <c r="G2196" i="12"/>
  <c r="F2206" i="12"/>
  <c r="G2227" i="12"/>
  <c r="G2219" i="12"/>
  <c r="G2285" i="12"/>
  <c r="H2285" i="12" s="1"/>
  <c r="I2285" i="12" s="1"/>
  <c r="G2282" i="12"/>
  <c r="G2283" i="12"/>
  <c r="F2284" i="12"/>
  <c r="G2292" i="12"/>
  <c r="F2323" i="12"/>
  <c r="G2321" i="12"/>
  <c r="F2258" i="12"/>
  <c r="G2260" i="12"/>
  <c r="G2261" i="12"/>
  <c r="G2273" i="12"/>
  <c r="F2273" i="12"/>
  <c r="G2290" i="12"/>
  <c r="G2289" i="12"/>
  <c r="H2289" i="12" s="1"/>
  <c r="I2289" i="12" s="1"/>
  <c r="F2294" i="12"/>
  <c r="F2303" i="12"/>
  <c r="G2311" i="12"/>
  <c r="F2311" i="12"/>
  <c r="F2318" i="12"/>
  <c r="G2319" i="12"/>
  <c r="F2319" i="12"/>
  <c r="F2346" i="12"/>
  <c r="H2346" i="12" s="1"/>
  <c r="I2346" i="12" s="1"/>
  <c r="G2384" i="12"/>
  <c r="F2384" i="12"/>
  <c r="F2472" i="12"/>
  <c r="G2472" i="12"/>
  <c r="F2470" i="12"/>
  <c r="F2270" i="12"/>
  <c r="F2262" i="12"/>
  <c r="F2293" i="12"/>
  <c r="G2310" i="12"/>
  <c r="H2310" i="12" s="1"/>
  <c r="I2310" i="12" s="1"/>
  <c r="F2321" i="12"/>
  <c r="G2360" i="12"/>
  <c r="F2360" i="12"/>
  <c r="F2371" i="12"/>
  <c r="F2372" i="12"/>
  <c r="F2378" i="12"/>
  <c r="G2378" i="12"/>
  <c r="F2392" i="12"/>
  <c r="G2392" i="12"/>
  <c r="F2261" i="12"/>
  <c r="G2262" i="12"/>
  <c r="F2280" i="12"/>
  <c r="G2307" i="12"/>
  <c r="G2323" i="12"/>
  <c r="F2340" i="12"/>
  <c r="H2340" i="12" s="1"/>
  <c r="I2340" i="12" s="1"/>
  <c r="G2369" i="12"/>
  <c r="G2372" i="12"/>
  <c r="G2385" i="12"/>
  <c r="F2385" i="12"/>
  <c r="G2379" i="12"/>
  <c r="F2404" i="12"/>
  <c r="G2404" i="12"/>
  <c r="G2399" i="12"/>
  <c r="F2399" i="12"/>
  <c r="F2403" i="12"/>
  <c r="F2402" i="12"/>
  <c r="G2248" i="12"/>
  <c r="F2260" i="12"/>
  <c r="G2279" i="12"/>
  <c r="H2279" i="12" s="1"/>
  <c r="I2279" i="12" s="1"/>
  <c r="G2284" i="12"/>
  <c r="F2283" i="12"/>
  <c r="G2280" i="12"/>
  <c r="G2288" i="12"/>
  <c r="H2288" i="12" s="1"/>
  <c r="I2288" i="12" s="1"/>
  <c r="F2292" i="12"/>
  <c r="G2305" i="12"/>
  <c r="F2305" i="12"/>
  <c r="G2301" i="12"/>
  <c r="F2314" i="12"/>
  <c r="F2328" i="12"/>
  <c r="H2328" i="12" s="1"/>
  <c r="I2328" i="12" s="1"/>
  <c r="G2296" i="12"/>
  <c r="G2294" i="12"/>
  <c r="F2296" i="12"/>
  <c r="G2313" i="12"/>
  <c r="F2313" i="12"/>
  <c r="G2324" i="12"/>
  <c r="F2322" i="12"/>
  <c r="F2324" i="12"/>
  <c r="G2343" i="12"/>
  <c r="F2341" i="12"/>
  <c r="G2338" i="12"/>
  <c r="G2339" i="12"/>
  <c r="F2343" i="12"/>
  <c r="G2347" i="12"/>
  <c r="G2389" i="12"/>
  <c r="G2388" i="12"/>
  <c r="G2386" i="12"/>
  <c r="F2389" i="12"/>
  <c r="G2267" i="12"/>
  <c r="G2259" i="12"/>
  <c r="H2259" i="12" s="1"/>
  <c r="I2259" i="12" s="1"/>
  <c r="F2287" i="12"/>
  <c r="H2287" i="12" s="1"/>
  <c r="I2287" i="12" s="1"/>
  <c r="F2300" i="12"/>
  <c r="F2309" i="12"/>
  <c r="G2309" i="12"/>
  <c r="F2327" i="12"/>
  <c r="G2329" i="12"/>
  <c r="F2361" i="12"/>
  <c r="H2361" i="12" s="1"/>
  <c r="I2361" i="12" s="1"/>
  <c r="F2370" i="12"/>
  <c r="F2382" i="12"/>
  <c r="H2382" i="12" s="1"/>
  <c r="I2382" i="12" s="1"/>
  <c r="G2354" i="12"/>
  <c r="F2354" i="12"/>
  <c r="F2347" i="12"/>
  <c r="G2291" i="12"/>
  <c r="H2291" i="12" s="1"/>
  <c r="I2291" i="12" s="1"/>
  <c r="F2295" i="12"/>
  <c r="G2306" i="12"/>
  <c r="H2306" i="12" s="1"/>
  <c r="I2306" i="12" s="1"/>
  <c r="G2366" i="12"/>
  <c r="F2366" i="12"/>
  <c r="G2363" i="12"/>
  <c r="G2274" i="12"/>
  <c r="F2286" i="12"/>
  <c r="H2286" i="12" s="1"/>
  <c r="I2286" i="12" s="1"/>
  <c r="F2299" i="12"/>
  <c r="G2295" i="12"/>
  <c r="F2308" i="12"/>
  <c r="H2308" i="12" s="1"/>
  <c r="I2308" i="12" s="1"/>
  <c r="G2322" i="12"/>
  <c r="F2320" i="12"/>
  <c r="F2334" i="12"/>
  <c r="G2334" i="12"/>
  <c r="F2336" i="12"/>
  <c r="G2336" i="12"/>
  <c r="F2338" i="12"/>
  <c r="G2348" i="12"/>
  <c r="F2348" i="12"/>
  <c r="G2359" i="12"/>
  <c r="F2358" i="12"/>
  <c r="H2358" i="12" s="1"/>
  <c r="I2358" i="12" s="1"/>
  <c r="F2359" i="12"/>
  <c r="F2356" i="12"/>
  <c r="H2356" i="12" s="1"/>
  <c r="I2356" i="12" s="1"/>
  <c r="G2357" i="12"/>
  <c r="H2357" i="12" s="1"/>
  <c r="I2357" i="12" s="1"/>
  <c r="G2364" i="12"/>
  <c r="F2381" i="12"/>
  <c r="G2415" i="12"/>
  <c r="F2415" i="12"/>
  <c r="F2414" i="12"/>
  <c r="F2282" i="12"/>
  <c r="F2290" i="12"/>
  <c r="G2299" i="12"/>
  <c r="G2317" i="12"/>
  <c r="H2317" i="12" s="1"/>
  <c r="I2317" i="12" s="1"/>
  <c r="G2331" i="12"/>
  <c r="H2331" i="12" s="1"/>
  <c r="I2331" i="12" s="1"/>
  <c r="G2332" i="12"/>
  <c r="F2332" i="12"/>
  <c r="F2325" i="12"/>
  <c r="H2325" i="12" s="1"/>
  <c r="I2325" i="12" s="1"/>
  <c r="G2327" i="12"/>
  <c r="F2329" i="12"/>
  <c r="F2350" i="12"/>
  <c r="F2355" i="12"/>
  <c r="F2362" i="12"/>
  <c r="H2362" i="12" s="1"/>
  <c r="I2362" i="12" s="1"/>
  <c r="G2377" i="12"/>
  <c r="F2377" i="12"/>
  <c r="G2376" i="12"/>
  <c r="F2395" i="12"/>
  <c r="H2395" i="12" s="1"/>
  <c r="I2395" i="12" s="1"/>
  <c r="G2396" i="12"/>
  <c r="F2396" i="12"/>
  <c r="G2393" i="12"/>
  <c r="G2349" i="12"/>
  <c r="G2353" i="12"/>
  <c r="F2352" i="12"/>
  <c r="F2374" i="12"/>
  <c r="G2374" i="12"/>
  <c r="F2373" i="12"/>
  <c r="F2380" i="12"/>
  <c r="G2380" i="12"/>
  <c r="G2373" i="12"/>
  <c r="F2345" i="12"/>
  <c r="H2345" i="12" s="1"/>
  <c r="I2345" i="12" s="1"/>
  <c r="G2355" i="12"/>
  <c r="G2350" i="12"/>
  <c r="F2353" i="12"/>
  <c r="G2365" i="12"/>
  <c r="F2365" i="12"/>
  <c r="F2364" i="12"/>
  <c r="F2368" i="12"/>
  <c r="G2368" i="12"/>
  <c r="G2302" i="12"/>
  <c r="G2312" i="12"/>
  <c r="H2312" i="12" s="1"/>
  <c r="I2312" i="12" s="1"/>
  <c r="G2335" i="12"/>
  <c r="F2335" i="12"/>
  <c r="F2383" i="12"/>
  <c r="F2344" i="12"/>
  <c r="H2344" i="12" s="1"/>
  <c r="I2344" i="12" s="1"/>
  <c r="F2351" i="12"/>
  <c r="F2349" i="12"/>
  <c r="G2352" i="12"/>
  <c r="G2411" i="12"/>
  <c r="G2297" i="12"/>
  <c r="F2307" i="12"/>
  <c r="G2314" i="12"/>
  <c r="F2333" i="12"/>
  <c r="H2333" i="12" s="1"/>
  <c r="I2333" i="12" s="1"/>
  <c r="F2337" i="12"/>
  <c r="H2337" i="12" s="1"/>
  <c r="I2337" i="12" s="1"/>
  <c r="G2351" i="12"/>
  <c r="G2397" i="12"/>
  <c r="H2397" i="12" s="1"/>
  <c r="I2397" i="12" s="1"/>
  <c r="F2410" i="12"/>
  <c r="F2409" i="12"/>
  <c r="G2410" i="12"/>
  <c r="G2405" i="12"/>
  <c r="G2407" i="12"/>
  <c r="F2407" i="12"/>
  <c r="F2408" i="12"/>
  <c r="F2339" i="12"/>
  <c r="G2341" i="12"/>
  <c r="G2342" i="12"/>
  <c r="F2376" i="12"/>
  <c r="F2375" i="12"/>
  <c r="G2375" i="12"/>
  <c r="F2379" i="12"/>
  <c r="G2387" i="12"/>
  <c r="F2388" i="12"/>
  <c r="G2427" i="12"/>
  <c r="F2434" i="12"/>
  <c r="G2437" i="12"/>
  <c r="G2439" i="12"/>
  <c r="H2439" i="12" s="1"/>
  <c r="I2439" i="12" s="1"/>
  <c r="F2390" i="12"/>
  <c r="G2390" i="12"/>
  <c r="G2403" i="12"/>
  <c r="F2432" i="12"/>
  <c r="H2432" i="12" s="1"/>
  <c r="I2432" i="12" s="1"/>
  <c r="F2429" i="12"/>
  <c r="F2444" i="12"/>
  <c r="H2444" i="12" s="1"/>
  <c r="I2444" i="12" s="1"/>
  <c r="F2411" i="12"/>
  <c r="G2425" i="12"/>
  <c r="F2425" i="12"/>
  <c r="F2423" i="12"/>
  <c r="F2435" i="12"/>
  <c r="G2449" i="12"/>
  <c r="F2447" i="12"/>
  <c r="F2449" i="12"/>
  <c r="G2447" i="12"/>
  <c r="F2387" i="12"/>
  <c r="F2421" i="12"/>
  <c r="H2421" i="12" s="1"/>
  <c r="I2421" i="12" s="1"/>
  <c r="G2414" i="12"/>
  <c r="F2433" i="12"/>
  <c r="H2433" i="12" s="1"/>
  <c r="I2433" i="12" s="1"/>
  <c r="F2466" i="12"/>
  <c r="G2466" i="12"/>
  <c r="F2464" i="12"/>
  <c r="G2480" i="12"/>
  <c r="F2480" i="12"/>
  <c r="F2479" i="12"/>
  <c r="H2479" i="12" s="1"/>
  <c r="I2479" i="12" s="1"/>
  <c r="G2476" i="12"/>
  <c r="F2476" i="12"/>
  <c r="G2419" i="12"/>
  <c r="H2419" i="12" s="1"/>
  <c r="I2419" i="12" s="1"/>
  <c r="F2426" i="12"/>
  <c r="H2426" i="12" s="1"/>
  <c r="I2426" i="12" s="1"/>
  <c r="F2445" i="12"/>
  <c r="G2454" i="12"/>
  <c r="F2454" i="12"/>
  <c r="F2453" i="12"/>
  <c r="H2453" i="12" s="1"/>
  <c r="I2453" i="12" s="1"/>
  <c r="F2342" i="12"/>
  <c r="G2370" i="12"/>
  <c r="F2369" i="12"/>
  <c r="F2400" i="12"/>
  <c r="G2398" i="12"/>
  <c r="G2400" i="12"/>
  <c r="G2416" i="12"/>
  <c r="F2417" i="12"/>
  <c r="G2445" i="12"/>
  <c r="G2459" i="12"/>
  <c r="F2456" i="12"/>
  <c r="F2459" i="12"/>
  <c r="F2457" i="12"/>
  <c r="G2456" i="12"/>
  <c r="F2443" i="12"/>
  <c r="H2443" i="12" s="1"/>
  <c r="I2443" i="12" s="1"/>
  <c r="G2512" i="12"/>
  <c r="F2512" i="12"/>
  <c r="G2516" i="12"/>
  <c r="F2516" i="12"/>
  <c r="G2515" i="12"/>
  <c r="H2515" i="12" s="1"/>
  <c r="I2515" i="12" s="1"/>
  <c r="F2509" i="12"/>
  <c r="G2406" i="12"/>
  <c r="F2406" i="12"/>
  <c r="F2405" i="12"/>
  <c r="G2436" i="12"/>
  <c r="F2436" i="12"/>
  <c r="G2429" i="12"/>
  <c r="H2450" i="12"/>
  <c r="I2450" i="12" s="1"/>
  <c r="G2413" i="12"/>
  <c r="F2420" i="12"/>
  <c r="F2427" i="12"/>
  <c r="G2455" i="12"/>
  <c r="F2455" i="12"/>
  <c r="G2504" i="12"/>
  <c r="F2504" i="12"/>
  <c r="F2497" i="12"/>
  <c r="H2497" i="12" s="1"/>
  <c r="I2497" i="12" s="1"/>
  <c r="F2500" i="12"/>
  <c r="H2500" i="12" s="1"/>
  <c r="I2500" i="12" s="1"/>
  <c r="F2503" i="12"/>
  <c r="F2413" i="12"/>
  <c r="G2420" i="12"/>
  <c r="G2440" i="12"/>
  <c r="G2441" i="12"/>
  <c r="F2441" i="12"/>
  <c r="F2438" i="12"/>
  <c r="H2438" i="12" s="1"/>
  <c r="I2438" i="12" s="1"/>
  <c r="G2446" i="12"/>
  <c r="F2462" i="12"/>
  <c r="G2462" i="12"/>
  <c r="F2386" i="12"/>
  <c r="G2394" i="12"/>
  <c r="H2394" i="12" s="1"/>
  <c r="I2394" i="12" s="1"/>
  <c r="F2393" i="12"/>
  <c r="G2422" i="12"/>
  <c r="G2423" i="12"/>
  <c r="G2409" i="12"/>
  <c r="G2431" i="12"/>
  <c r="F2431" i="12"/>
  <c r="G2434" i="12"/>
  <c r="F2437" i="12"/>
  <c r="G2435" i="12"/>
  <c r="F2463" i="12"/>
  <c r="G2463" i="12"/>
  <c r="G2371" i="12"/>
  <c r="F2363" i="12"/>
  <c r="G2381" i="12"/>
  <c r="G2402" i="12"/>
  <c r="F2401" i="12"/>
  <c r="H2401" i="12" s="1"/>
  <c r="I2401" i="12" s="1"/>
  <c r="G2408" i="12"/>
  <c r="F2422" i="12"/>
  <c r="F2428" i="12"/>
  <c r="H2428" i="12" s="1"/>
  <c r="I2428" i="12" s="1"/>
  <c r="F2452" i="12"/>
  <c r="G2461" i="12"/>
  <c r="F2461" i="12"/>
  <c r="G2468" i="12"/>
  <c r="F2468" i="12"/>
  <c r="G2473" i="12"/>
  <c r="F2473" i="12"/>
  <c r="G2511" i="12"/>
  <c r="G2391" i="12"/>
  <c r="G2412" i="12"/>
  <c r="F2412" i="12"/>
  <c r="G2486" i="12"/>
  <c r="F2486" i="12"/>
  <c r="G2482" i="12"/>
  <c r="H2482" i="12" s="1"/>
  <c r="I2482" i="12" s="1"/>
  <c r="G2383" i="12"/>
  <c r="F2391" i="12"/>
  <c r="F2440" i="12"/>
  <c r="F2446" i="12"/>
  <c r="G2452" i="12"/>
  <c r="F2451" i="12"/>
  <c r="G2474" i="12"/>
  <c r="F2474" i="12"/>
  <c r="G2492" i="12"/>
  <c r="F2492" i="12"/>
  <c r="F2488" i="12"/>
  <c r="G2488" i="12"/>
  <c r="F2508" i="12"/>
  <c r="F2398" i="12"/>
  <c r="F2416" i="12"/>
  <c r="G2451" i="12"/>
  <c r="G2503" i="12"/>
  <c r="G2424" i="12"/>
  <c r="F2424" i="12"/>
  <c r="G2442" i="12"/>
  <c r="F2442" i="12"/>
  <c r="G2460" i="12"/>
  <c r="F2460" i="12"/>
  <c r="G2465" i="12"/>
  <c r="F2465" i="12"/>
  <c r="G2464" i="12"/>
  <c r="G2470" i="12"/>
  <c r="G2501" i="12"/>
  <c r="G2430" i="12"/>
  <c r="F2430" i="12"/>
  <c r="G2448" i="12"/>
  <c r="F2448" i="12"/>
  <c r="G2457" i="12"/>
  <c r="F2514" i="12"/>
  <c r="F2478" i="12"/>
  <c r="G2483" i="12"/>
  <c r="G2487" i="12"/>
  <c r="G2498" i="12"/>
  <c r="F2498" i="12"/>
  <c r="F2469" i="12"/>
  <c r="G2485" i="12"/>
  <c r="H2485" i="12" s="1"/>
  <c r="I2485" i="12" s="1"/>
  <c r="F2496" i="12"/>
  <c r="G2475" i="12"/>
  <c r="G2477" i="12"/>
  <c r="G2499" i="12"/>
  <c r="G2510" i="12"/>
  <c r="F2510" i="12"/>
  <c r="G2491" i="12"/>
  <c r="H2491" i="12" s="1"/>
  <c r="I2491" i="12" s="1"/>
  <c r="F2502" i="12"/>
  <c r="G2513" i="12"/>
  <c r="G2467" i="12"/>
  <c r="G2471" i="12"/>
  <c r="F2471" i="12"/>
  <c r="G2469" i="12"/>
  <c r="F2467" i="12"/>
  <c r="F2484" i="12"/>
  <c r="G2509" i="12"/>
  <c r="G2478" i="12"/>
  <c r="G2484" i="12"/>
  <c r="G2490" i="12"/>
  <c r="H2490" i="12" s="1"/>
  <c r="I2490" i="12" s="1"/>
  <c r="G2496" i="12"/>
  <c r="G2502" i="12"/>
  <c r="G2508" i="12"/>
  <c r="G2514" i="12"/>
  <c r="G2520" i="12"/>
  <c r="H2520" i="12" s="1"/>
  <c r="I2520" i="12" s="1"/>
  <c r="G2526" i="12"/>
  <c r="H2526" i="12" s="1"/>
  <c r="I2526" i="12" s="1"/>
  <c r="G2532" i="12"/>
  <c r="H2532" i="12" s="1"/>
  <c r="I2532" i="12" s="1"/>
  <c r="G2521" i="12"/>
  <c r="H2521" i="12" s="1"/>
  <c r="I2521" i="12" s="1"/>
  <c r="G2527" i="12"/>
  <c r="H2527" i="12" s="1"/>
  <c r="I2527" i="12" s="1"/>
  <c r="F2522" i="12"/>
  <c r="F2528" i="12"/>
  <c r="G2522" i="12"/>
  <c r="G2528" i="12"/>
  <c r="F2475" i="12"/>
  <c r="F2481" i="12"/>
  <c r="H2481" i="12" s="1"/>
  <c r="I2481" i="12" s="1"/>
  <c r="F2487" i="12"/>
  <c r="F2493" i="12"/>
  <c r="H2493" i="12" s="1"/>
  <c r="I2493" i="12" s="1"/>
  <c r="F2499" i="12"/>
  <c r="F2505" i="12"/>
  <c r="H2505" i="12" s="1"/>
  <c r="I2505" i="12" s="1"/>
  <c r="F2511" i="12"/>
  <c r="F2517" i="12"/>
  <c r="H2517" i="12" s="1"/>
  <c r="I2517" i="12" s="1"/>
  <c r="F2523" i="12"/>
  <c r="H2523" i="12" s="1"/>
  <c r="I2523" i="12" s="1"/>
  <c r="F2529" i="12"/>
  <c r="H2529" i="12" s="1"/>
  <c r="I2529" i="12" s="1"/>
  <c r="F2518" i="12"/>
  <c r="H2518" i="12" s="1"/>
  <c r="I2518" i="12" s="1"/>
  <c r="F2524" i="12"/>
  <c r="H2524" i="12" s="1"/>
  <c r="I2524" i="12" s="1"/>
  <c r="F2530" i="12"/>
  <c r="H2530" i="12" s="1"/>
  <c r="I2530" i="12" s="1"/>
  <c r="F2477" i="12"/>
  <c r="F2483" i="12"/>
  <c r="F2489" i="12"/>
  <c r="H2489" i="12" s="1"/>
  <c r="I2489" i="12" s="1"/>
  <c r="F2495" i="12"/>
  <c r="H2495" i="12" s="1"/>
  <c r="I2495" i="12" s="1"/>
  <c r="F2501" i="12"/>
  <c r="F2507" i="12"/>
  <c r="H2507" i="12" s="1"/>
  <c r="I2507" i="12" s="1"/>
  <c r="F2513" i="12"/>
  <c r="F2519" i="12"/>
  <c r="H2519" i="12" s="1"/>
  <c r="I2519" i="12" s="1"/>
  <c r="F2525" i="12"/>
  <c r="H2525" i="12" s="1"/>
  <c r="I2525" i="12" s="1"/>
  <c r="F2531" i="12"/>
  <c r="H2531" i="12" s="1"/>
  <c r="I2531" i="12" s="1"/>
  <c r="G2446" i="7"/>
  <c r="F2446" i="7"/>
  <c r="G2326" i="7"/>
  <c r="F2326" i="7"/>
  <c r="G2230" i="7"/>
  <c r="F2230" i="7"/>
  <c r="G2134" i="7"/>
  <c r="F2134" i="7"/>
  <c r="G2050" i="7"/>
  <c r="F2050" i="7"/>
  <c r="G1930" i="7"/>
  <c r="F1930" i="7"/>
  <c r="G1846" i="7"/>
  <c r="F1846" i="7"/>
  <c r="G1762" i="7"/>
  <c r="F1762" i="7"/>
  <c r="G1654" i="7"/>
  <c r="F1654" i="7"/>
  <c r="G1582" i="7"/>
  <c r="F1582" i="7"/>
  <c r="G1462" i="7"/>
  <c r="F1462" i="7"/>
  <c r="G1306" i="7"/>
  <c r="F1306" i="7"/>
  <c r="G1210" i="7"/>
  <c r="F1210" i="7"/>
  <c r="G1126" i="7"/>
  <c r="F1126" i="7"/>
  <c r="G1030" i="7"/>
  <c r="F1030" i="7"/>
  <c r="G946" i="7"/>
  <c r="F946" i="7"/>
  <c r="G826" i="7"/>
  <c r="F826" i="7"/>
  <c r="G694" i="7"/>
  <c r="F694" i="7"/>
  <c r="G454" i="7"/>
  <c r="F454" i="7"/>
  <c r="F1652" i="7"/>
  <c r="G2531" i="7"/>
  <c r="F2531" i="7"/>
  <c r="G2519" i="7"/>
  <c r="F2519" i="7"/>
  <c r="G2507" i="7"/>
  <c r="F2507" i="7"/>
  <c r="G2495" i="7"/>
  <c r="F2495" i="7"/>
  <c r="G2483" i="7"/>
  <c r="F2483" i="7"/>
  <c r="G2471" i="7"/>
  <c r="F2471" i="7"/>
  <c r="G2459" i="7"/>
  <c r="F2459" i="7"/>
  <c r="G2447" i="7"/>
  <c r="F2447" i="7"/>
  <c r="G2435" i="7"/>
  <c r="F2435" i="7"/>
  <c r="G2423" i="7"/>
  <c r="F2423" i="7"/>
  <c r="G2411" i="7"/>
  <c r="F2411" i="7"/>
  <c r="G2399" i="7"/>
  <c r="F2399" i="7"/>
  <c r="G2387" i="7"/>
  <c r="F2387" i="7"/>
  <c r="G2375" i="7"/>
  <c r="F2375" i="7"/>
  <c r="G2363" i="7"/>
  <c r="F2363" i="7"/>
  <c r="G2351" i="7"/>
  <c r="F2351" i="7"/>
  <c r="G2339" i="7"/>
  <c r="F2339" i="7"/>
  <c r="G2327" i="7"/>
  <c r="F2327" i="7"/>
  <c r="G2315" i="7"/>
  <c r="F2315" i="7"/>
  <c r="G2303" i="7"/>
  <c r="F2303" i="7"/>
  <c r="G2291" i="7"/>
  <c r="F2291" i="7"/>
  <c r="G2279" i="7"/>
  <c r="F2279" i="7"/>
  <c r="G2267" i="7"/>
  <c r="F2267" i="7"/>
  <c r="G2255" i="7"/>
  <c r="F2255" i="7"/>
  <c r="G2243" i="7"/>
  <c r="F2243" i="7"/>
  <c r="G2231" i="7"/>
  <c r="F2231" i="7"/>
  <c r="G2219" i="7"/>
  <c r="F2219" i="7"/>
  <c r="G2207" i="7"/>
  <c r="F2207" i="7"/>
  <c r="G2195" i="7"/>
  <c r="F2195" i="7"/>
  <c r="G2183" i="7"/>
  <c r="F2183" i="7"/>
  <c r="G2171" i="7"/>
  <c r="F2171" i="7"/>
  <c r="G2159" i="7"/>
  <c r="F2159" i="7"/>
  <c r="G2147" i="7"/>
  <c r="F2147" i="7"/>
  <c r="G2135" i="7"/>
  <c r="F2135" i="7"/>
  <c r="G2123" i="7"/>
  <c r="F2123" i="7"/>
  <c r="G2111" i="7"/>
  <c r="G2099" i="7"/>
  <c r="F2099" i="7"/>
  <c r="G2087" i="7"/>
  <c r="F2087" i="7"/>
  <c r="G2075" i="7"/>
  <c r="F2075" i="7"/>
  <c r="G2063" i="7"/>
  <c r="F2063" i="7"/>
  <c r="G2051" i="7"/>
  <c r="F2051" i="7"/>
  <c r="G2039" i="7"/>
  <c r="F2039" i="7"/>
  <c r="G2027" i="7"/>
  <c r="F2027" i="7"/>
  <c r="G2015" i="7"/>
  <c r="F2015" i="7"/>
  <c r="G2003" i="7"/>
  <c r="F2003" i="7"/>
  <c r="G1991" i="7"/>
  <c r="F1991" i="7"/>
  <c r="G1979" i="7"/>
  <c r="F1979" i="7"/>
  <c r="G1967" i="7"/>
  <c r="F1967" i="7"/>
  <c r="G1955" i="7"/>
  <c r="F1955" i="7"/>
  <c r="G1943" i="7"/>
  <c r="F1943" i="7"/>
  <c r="G1931" i="7"/>
  <c r="F1931" i="7"/>
  <c r="G1919" i="7"/>
  <c r="F1919" i="7"/>
  <c r="G1907" i="7"/>
  <c r="F1907" i="7"/>
  <c r="G1895" i="7"/>
  <c r="F1895" i="7"/>
  <c r="G1883" i="7"/>
  <c r="F1883" i="7"/>
  <c r="G1871" i="7"/>
  <c r="F1871" i="7"/>
  <c r="G1859" i="7"/>
  <c r="F1859" i="7"/>
  <c r="G1847" i="7"/>
  <c r="F1847" i="7"/>
  <c r="G1835" i="7"/>
  <c r="F1835" i="7"/>
  <c r="G1823" i="7"/>
  <c r="F1823" i="7"/>
  <c r="G1811" i="7"/>
  <c r="F1811" i="7"/>
  <c r="G1799" i="7"/>
  <c r="F1799" i="7"/>
  <c r="G1787" i="7"/>
  <c r="F1787" i="7"/>
  <c r="G1775" i="7"/>
  <c r="F1775" i="7"/>
  <c r="G1763" i="7"/>
  <c r="F1763" i="7"/>
  <c r="G1751" i="7"/>
  <c r="F1751" i="7"/>
  <c r="G1739" i="7"/>
  <c r="F1739" i="7"/>
  <c r="G1727" i="7"/>
  <c r="F1727" i="7"/>
  <c r="G1715" i="7"/>
  <c r="F1715" i="7"/>
  <c r="G1703" i="7"/>
  <c r="F1703" i="7"/>
  <c r="G1691" i="7"/>
  <c r="F1691" i="7"/>
  <c r="G1679" i="7"/>
  <c r="F1679" i="7"/>
  <c r="G1667" i="7"/>
  <c r="F1667" i="7"/>
  <c r="G1655" i="7"/>
  <c r="F1655" i="7"/>
  <c r="G1643" i="7"/>
  <c r="F1643" i="7"/>
  <c r="G1631" i="7"/>
  <c r="F1631" i="7"/>
  <c r="G1619" i="7"/>
  <c r="F1619" i="7"/>
  <c r="G1607" i="7"/>
  <c r="F1607" i="7"/>
  <c r="G1595" i="7"/>
  <c r="F1595" i="7"/>
  <c r="G1583" i="7"/>
  <c r="F1583" i="7"/>
  <c r="G1571" i="7"/>
  <c r="F1571" i="7"/>
  <c r="G1559" i="7"/>
  <c r="F1559" i="7"/>
  <c r="G1547" i="7"/>
  <c r="F1547" i="7"/>
  <c r="G1535" i="7"/>
  <c r="F1535" i="7"/>
  <c r="G1523" i="7"/>
  <c r="F1523" i="7"/>
  <c r="G1511" i="7"/>
  <c r="F1511" i="7"/>
  <c r="G1499" i="7"/>
  <c r="F1499" i="7"/>
  <c r="G1487" i="7"/>
  <c r="F1487" i="7"/>
  <c r="G1475" i="7"/>
  <c r="F1475" i="7"/>
  <c r="G1463" i="7"/>
  <c r="F1463" i="7"/>
  <c r="G1451" i="7"/>
  <c r="F1451" i="7"/>
  <c r="G1439" i="7"/>
  <c r="F1439" i="7"/>
  <c r="G1427" i="7"/>
  <c r="F1427" i="7"/>
  <c r="G1415" i="7"/>
  <c r="F1415" i="7"/>
  <c r="G1403" i="7"/>
  <c r="F1403" i="7"/>
  <c r="G1391" i="7"/>
  <c r="F1391" i="7"/>
  <c r="G1379" i="7"/>
  <c r="F1379" i="7"/>
  <c r="G1367" i="7"/>
  <c r="F1367" i="7"/>
  <c r="G1355" i="7"/>
  <c r="F1355" i="7"/>
  <c r="G1343" i="7"/>
  <c r="F1343" i="7"/>
  <c r="G1331" i="7"/>
  <c r="F1331" i="7"/>
  <c r="G1319" i="7"/>
  <c r="F1319" i="7"/>
  <c r="G1307" i="7"/>
  <c r="F1307" i="7"/>
  <c r="G1295" i="7"/>
  <c r="F1295" i="7"/>
  <c r="G1283" i="7"/>
  <c r="F1283" i="7"/>
  <c r="G1271" i="7"/>
  <c r="F1271" i="7"/>
  <c r="G1259" i="7"/>
  <c r="F1259" i="7"/>
  <c r="G1247" i="7"/>
  <c r="F1247" i="7"/>
  <c r="G1235" i="7"/>
  <c r="F1235" i="7"/>
  <c r="G1223" i="7"/>
  <c r="F1223" i="7"/>
  <c r="G1211" i="7"/>
  <c r="F1211" i="7"/>
  <c r="G1199" i="7"/>
  <c r="F1199" i="7"/>
  <c r="G1187" i="7"/>
  <c r="F1187" i="7"/>
  <c r="G1175" i="7"/>
  <c r="F1175" i="7"/>
  <c r="G1163" i="7"/>
  <c r="F1163" i="7"/>
  <c r="G1151" i="7"/>
  <c r="F1151" i="7"/>
  <c r="G1139" i="7"/>
  <c r="F1139" i="7"/>
  <c r="G1127" i="7"/>
  <c r="F1127" i="7"/>
  <c r="G1115" i="7"/>
  <c r="F1115" i="7"/>
  <c r="G1103" i="7"/>
  <c r="F1103" i="7"/>
  <c r="G1091" i="7"/>
  <c r="F1091" i="7"/>
  <c r="G1079" i="7"/>
  <c r="F1079" i="7"/>
  <c r="G1067" i="7"/>
  <c r="F1067" i="7"/>
  <c r="G1055" i="7"/>
  <c r="F1055" i="7"/>
  <c r="G1043" i="7"/>
  <c r="F1043" i="7"/>
  <c r="G1031" i="7"/>
  <c r="F1031" i="7"/>
  <c r="G1019" i="7"/>
  <c r="F1019" i="7"/>
  <c r="G1007" i="7"/>
  <c r="F1007" i="7"/>
  <c r="G995" i="7"/>
  <c r="F995" i="7"/>
  <c r="G983" i="7"/>
  <c r="F983" i="7"/>
  <c r="G971" i="7"/>
  <c r="F971" i="7"/>
  <c r="G959" i="7"/>
  <c r="F959" i="7"/>
  <c r="G947" i="7"/>
  <c r="F947" i="7"/>
  <c r="G935" i="7"/>
  <c r="F935" i="7"/>
  <c r="G923" i="7"/>
  <c r="F923" i="7"/>
  <c r="G911" i="7"/>
  <c r="F911" i="7"/>
  <c r="G899" i="7"/>
  <c r="F899" i="7"/>
  <c r="G887" i="7"/>
  <c r="F887" i="7"/>
  <c r="F599" i="7"/>
  <c r="F143" i="7"/>
  <c r="G2422" i="7"/>
  <c r="F2422" i="7"/>
  <c r="G2254" i="7"/>
  <c r="F2254" i="7"/>
  <c r="G2062" i="7"/>
  <c r="F2062" i="7"/>
  <c r="G1882" i="7"/>
  <c r="F1882" i="7"/>
  <c r="G1666" i="7"/>
  <c r="F1666" i="7"/>
  <c r="G1522" i="7"/>
  <c r="F1522" i="7"/>
  <c r="G1378" i="7"/>
  <c r="F1378" i="7"/>
  <c r="G1222" i="7"/>
  <c r="F1222" i="7"/>
  <c r="G1090" i="7"/>
  <c r="F1090" i="7"/>
  <c r="G970" i="7"/>
  <c r="F970" i="7"/>
  <c r="G850" i="7"/>
  <c r="F850" i="7"/>
  <c r="G718" i="7"/>
  <c r="F718" i="7"/>
  <c r="G526" i="7"/>
  <c r="F526" i="7"/>
  <c r="G24" i="7"/>
  <c r="F24" i="7"/>
  <c r="G2529" i="7"/>
  <c r="F2529" i="7"/>
  <c r="G2517" i="7"/>
  <c r="F2517" i="7"/>
  <c r="G2505" i="7"/>
  <c r="F2505" i="7"/>
  <c r="G2493" i="7"/>
  <c r="F2493" i="7"/>
  <c r="G2481" i="7"/>
  <c r="F2481" i="7"/>
  <c r="G2469" i="7"/>
  <c r="F2469" i="7"/>
  <c r="G2457" i="7"/>
  <c r="F2457" i="7"/>
  <c r="G2445" i="7"/>
  <c r="F2445" i="7"/>
  <c r="G2433" i="7"/>
  <c r="F2433" i="7"/>
  <c r="G2421" i="7"/>
  <c r="F2421" i="7"/>
  <c r="G2409" i="7"/>
  <c r="F2409" i="7"/>
  <c r="G2397" i="7"/>
  <c r="F2397" i="7"/>
  <c r="G2385" i="7"/>
  <c r="F2385" i="7"/>
  <c r="G2373" i="7"/>
  <c r="F2373" i="7"/>
  <c r="G2361" i="7"/>
  <c r="F2361" i="7"/>
  <c r="G2349" i="7"/>
  <c r="F2349" i="7"/>
  <c r="G2337" i="7"/>
  <c r="F2337" i="7"/>
  <c r="G2325" i="7"/>
  <c r="F2325" i="7"/>
  <c r="G2313" i="7"/>
  <c r="F2313" i="7"/>
  <c r="G2301" i="7"/>
  <c r="F2301" i="7"/>
  <c r="G2289" i="7"/>
  <c r="F2289" i="7"/>
  <c r="G2277" i="7"/>
  <c r="F2277" i="7"/>
  <c r="G2265" i="7"/>
  <c r="F2265" i="7"/>
  <c r="G2253" i="7"/>
  <c r="F2253" i="7"/>
  <c r="G2241" i="7"/>
  <c r="F2241" i="7"/>
  <c r="G2229" i="7"/>
  <c r="F2229" i="7"/>
  <c r="G2217" i="7"/>
  <c r="F2217" i="7"/>
  <c r="G2205" i="7"/>
  <c r="F2205" i="7"/>
  <c r="G2193" i="7"/>
  <c r="F2193" i="7"/>
  <c r="G2181" i="7"/>
  <c r="F2181" i="7"/>
  <c r="G2169" i="7"/>
  <c r="F2169" i="7"/>
  <c r="G2157" i="7"/>
  <c r="F2157" i="7"/>
  <c r="G2145" i="7"/>
  <c r="F2145" i="7"/>
  <c r="G2133" i="7"/>
  <c r="F2133" i="7"/>
  <c r="G2121" i="7"/>
  <c r="F2121" i="7"/>
  <c r="G2109" i="7"/>
  <c r="F2109" i="7"/>
  <c r="G2097" i="7"/>
  <c r="F2097" i="7"/>
  <c r="G2085" i="7"/>
  <c r="F2085" i="7"/>
  <c r="G2073" i="7"/>
  <c r="F2073" i="7"/>
  <c r="G2061" i="7"/>
  <c r="F2061" i="7"/>
  <c r="G2049" i="7"/>
  <c r="F2049" i="7"/>
  <c r="G2037" i="7"/>
  <c r="F2037" i="7"/>
  <c r="G2025" i="7"/>
  <c r="F2025" i="7"/>
  <c r="G2013" i="7"/>
  <c r="F2013" i="7"/>
  <c r="G2001" i="7"/>
  <c r="F2001" i="7"/>
  <c r="G1989" i="7"/>
  <c r="F1989" i="7"/>
  <c r="G1977" i="7"/>
  <c r="F1977" i="7"/>
  <c r="G1965" i="7"/>
  <c r="F1965" i="7"/>
  <c r="G1953" i="7"/>
  <c r="F1953" i="7"/>
  <c r="G1941" i="7"/>
  <c r="F1941" i="7"/>
  <c r="G1929" i="7"/>
  <c r="F1929" i="7"/>
  <c r="G1917" i="7"/>
  <c r="F1917" i="7"/>
  <c r="G1905" i="7"/>
  <c r="F1905" i="7"/>
  <c r="G1893" i="7"/>
  <c r="F1893" i="7"/>
  <c r="G1881" i="7"/>
  <c r="F1881" i="7"/>
  <c r="G1869" i="7"/>
  <c r="F1869" i="7"/>
  <c r="G1857" i="7"/>
  <c r="F1857" i="7"/>
  <c r="G1845" i="7"/>
  <c r="F1845" i="7"/>
  <c r="G1833" i="7"/>
  <c r="F1833" i="7"/>
  <c r="G1821" i="7"/>
  <c r="F1821" i="7"/>
  <c r="G1809" i="7"/>
  <c r="F1809" i="7"/>
  <c r="G1797" i="7"/>
  <c r="F1797" i="7"/>
  <c r="G1785" i="7"/>
  <c r="F1785" i="7"/>
  <c r="G1773" i="7"/>
  <c r="F1773" i="7"/>
  <c r="G1761" i="7"/>
  <c r="F1761" i="7"/>
  <c r="G1749" i="7"/>
  <c r="F1749" i="7"/>
  <c r="G1737" i="7"/>
  <c r="F1737" i="7"/>
  <c r="G1725" i="7"/>
  <c r="F1725" i="7"/>
  <c r="G1713" i="7"/>
  <c r="F1713" i="7"/>
  <c r="G1701" i="7"/>
  <c r="F1701" i="7"/>
  <c r="G1689" i="7"/>
  <c r="F1689" i="7"/>
  <c r="G1677" i="7"/>
  <c r="F1677" i="7"/>
  <c r="G1665" i="7"/>
  <c r="F1665" i="7"/>
  <c r="G1653" i="7"/>
  <c r="F1653" i="7"/>
  <c r="G1641" i="7"/>
  <c r="F1641" i="7"/>
  <c r="G1629" i="7"/>
  <c r="F1629" i="7"/>
  <c r="G1617" i="7"/>
  <c r="F1617" i="7"/>
  <c r="G1605" i="7"/>
  <c r="F1605" i="7"/>
  <c r="G1593" i="7"/>
  <c r="F1593" i="7"/>
  <c r="G1581" i="7"/>
  <c r="F1581" i="7"/>
  <c r="G1569" i="7"/>
  <c r="F1569" i="7"/>
  <c r="G1557" i="7"/>
  <c r="F1557" i="7"/>
  <c r="G1545" i="7"/>
  <c r="F1545" i="7"/>
  <c r="G1533" i="7"/>
  <c r="F1533" i="7"/>
  <c r="G1521" i="7"/>
  <c r="F1521" i="7"/>
  <c r="G1509" i="7"/>
  <c r="F1509" i="7"/>
  <c r="G1497" i="7"/>
  <c r="F1497" i="7"/>
  <c r="G1485" i="7"/>
  <c r="F1485" i="7"/>
  <c r="G1473" i="7"/>
  <c r="F1473" i="7"/>
  <c r="G1461" i="7"/>
  <c r="F1461" i="7"/>
  <c r="G1449" i="7"/>
  <c r="F1449" i="7"/>
  <c r="G1437" i="7"/>
  <c r="F1437" i="7"/>
  <c r="G1425" i="7"/>
  <c r="F1425" i="7"/>
  <c r="G1413" i="7"/>
  <c r="F1413" i="7"/>
  <c r="G1401" i="7"/>
  <c r="F1401" i="7"/>
  <c r="G1389" i="7"/>
  <c r="F1389" i="7"/>
  <c r="G1377" i="7"/>
  <c r="F1377" i="7"/>
  <c r="G1365" i="7"/>
  <c r="F1365" i="7"/>
  <c r="G1353" i="7"/>
  <c r="F1353" i="7"/>
  <c r="G1341" i="7"/>
  <c r="F1341" i="7"/>
  <c r="G1329" i="7"/>
  <c r="F1329" i="7"/>
  <c r="G1317" i="7"/>
  <c r="F1317" i="7"/>
  <c r="G1305" i="7"/>
  <c r="F1305" i="7"/>
  <c r="G1293" i="7"/>
  <c r="F1293" i="7"/>
  <c r="G1281" i="7"/>
  <c r="F1281" i="7"/>
  <c r="G1269" i="7"/>
  <c r="F1269" i="7"/>
  <c r="G1257" i="7"/>
  <c r="F1257" i="7"/>
  <c r="G1245" i="7"/>
  <c r="F1245" i="7"/>
  <c r="G1233" i="7"/>
  <c r="F1233" i="7"/>
  <c r="G1221" i="7"/>
  <c r="F1221" i="7"/>
  <c r="G1209" i="7"/>
  <c r="F1209" i="7"/>
  <c r="G1197" i="7"/>
  <c r="F1197" i="7"/>
  <c r="G1185" i="7"/>
  <c r="F1185" i="7"/>
  <c r="G1173" i="7"/>
  <c r="F1173" i="7"/>
  <c r="G1161" i="7"/>
  <c r="F1161" i="7"/>
  <c r="G1149" i="7"/>
  <c r="F1149" i="7"/>
  <c r="G1137" i="7"/>
  <c r="F1137" i="7"/>
  <c r="G1125" i="7"/>
  <c r="F1125" i="7"/>
  <c r="G1113" i="7"/>
  <c r="F1113" i="7"/>
  <c r="G1101" i="7"/>
  <c r="F1101" i="7"/>
  <c r="G1089" i="7"/>
  <c r="F1089" i="7"/>
  <c r="G1077" i="7"/>
  <c r="F1077" i="7"/>
  <c r="G1065" i="7"/>
  <c r="F1065" i="7"/>
  <c r="G1053" i="7"/>
  <c r="F1053" i="7"/>
  <c r="G1041" i="7"/>
  <c r="F1041" i="7"/>
  <c r="G1029" i="7"/>
  <c r="F1029" i="7"/>
  <c r="G1017" i="7"/>
  <c r="F1017" i="7"/>
  <c r="G1005" i="7"/>
  <c r="F1005" i="7"/>
  <c r="G993" i="7"/>
  <c r="F993" i="7"/>
  <c r="G981" i="7"/>
  <c r="F981" i="7"/>
  <c r="G969" i="7"/>
  <c r="F969" i="7"/>
  <c r="G957" i="7"/>
  <c r="F957" i="7"/>
  <c r="G945" i="7"/>
  <c r="F945" i="7"/>
  <c r="G933" i="7"/>
  <c r="F933" i="7"/>
  <c r="G921" i="7"/>
  <c r="F921" i="7"/>
  <c r="G909" i="7"/>
  <c r="F909" i="7"/>
  <c r="G897" i="7"/>
  <c r="F897" i="7"/>
  <c r="G885" i="7"/>
  <c r="F885" i="7"/>
  <c r="G873" i="7"/>
  <c r="F873" i="7"/>
  <c r="G861" i="7"/>
  <c r="F861" i="7"/>
  <c r="G849" i="7"/>
  <c r="F849" i="7"/>
  <c r="G837" i="7"/>
  <c r="F837" i="7"/>
  <c r="G2470" i="7"/>
  <c r="F2470" i="7"/>
  <c r="G2374" i="7"/>
  <c r="F2374" i="7"/>
  <c r="G2290" i="7"/>
  <c r="F2290" i="7"/>
  <c r="G2182" i="7"/>
  <c r="F2182" i="7"/>
  <c r="G2086" i="7"/>
  <c r="F2086" i="7"/>
  <c r="G1990" i="7"/>
  <c r="F1990" i="7"/>
  <c r="G1894" i="7"/>
  <c r="F1894" i="7"/>
  <c r="G1774" i="7"/>
  <c r="F1774" i="7"/>
  <c r="G1630" i="7"/>
  <c r="F1630" i="7"/>
  <c r="G1498" i="7"/>
  <c r="F1498" i="7"/>
  <c r="G1414" i="7"/>
  <c r="F1414" i="7"/>
  <c r="G1330" i="7"/>
  <c r="F1330" i="7"/>
  <c r="G1258" i="7"/>
  <c r="F1258" i="7"/>
  <c r="G1162" i="7"/>
  <c r="F1162" i="7"/>
  <c r="G1018" i="7"/>
  <c r="F1018" i="7"/>
  <c r="G886" i="7"/>
  <c r="F886" i="7"/>
  <c r="G778" i="7"/>
  <c r="F778" i="7"/>
  <c r="G634" i="7"/>
  <c r="F634" i="7"/>
  <c r="G478" i="7"/>
  <c r="F478" i="7"/>
  <c r="G2528" i="7"/>
  <c r="F2528" i="7"/>
  <c r="G2516" i="7"/>
  <c r="F2516" i="7"/>
  <c r="G2504" i="7"/>
  <c r="F2504" i="7"/>
  <c r="G2492" i="7"/>
  <c r="F2492" i="7"/>
  <c r="G2480" i="7"/>
  <c r="F2480" i="7"/>
  <c r="G2468" i="7"/>
  <c r="F2468" i="7"/>
  <c r="G2456" i="7"/>
  <c r="F2456" i="7"/>
  <c r="G2444" i="7"/>
  <c r="F2444" i="7"/>
  <c r="G2432" i="7"/>
  <c r="F2432" i="7"/>
  <c r="G2420" i="7"/>
  <c r="F2420" i="7"/>
  <c r="G2408" i="7"/>
  <c r="F2408" i="7"/>
  <c r="G2396" i="7"/>
  <c r="F2396" i="7"/>
  <c r="G2384" i="7"/>
  <c r="F2384" i="7"/>
  <c r="G2372" i="7"/>
  <c r="F2372" i="7"/>
  <c r="G2360" i="7"/>
  <c r="F2360" i="7"/>
  <c r="G2348" i="7"/>
  <c r="F2348" i="7"/>
  <c r="G2336" i="7"/>
  <c r="F2336" i="7"/>
  <c r="G2324" i="7"/>
  <c r="F2324" i="7"/>
  <c r="G2312" i="7"/>
  <c r="F2312" i="7"/>
  <c r="G2300" i="7"/>
  <c r="F2300" i="7"/>
  <c r="G2288" i="7"/>
  <c r="F2288" i="7"/>
  <c r="G2276" i="7"/>
  <c r="F2276" i="7"/>
  <c r="G2264" i="7"/>
  <c r="F2264" i="7"/>
  <c r="G2252" i="7"/>
  <c r="F2252" i="7"/>
  <c r="G2240" i="7"/>
  <c r="F2240" i="7"/>
  <c r="G2228" i="7"/>
  <c r="F2228" i="7"/>
  <c r="G2216" i="7"/>
  <c r="F2216" i="7"/>
  <c r="G2204" i="7"/>
  <c r="F2204" i="7"/>
  <c r="G2192" i="7"/>
  <c r="F2192" i="7"/>
  <c r="G2180" i="7"/>
  <c r="F2180" i="7"/>
  <c r="G2168" i="7"/>
  <c r="F2168" i="7"/>
  <c r="G2156" i="7"/>
  <c r="F2156" i="7"/>
  <c r="G2144" i="7"/>
  <c r="F2144" i="7"/>
  <c r="G2132" i="7"/>
  <c r="F2132" i="7"/>
  <c r="G2120" i="7"/>
  <c r="F2120" i="7"/>
  <c r="G2108" i="7"/>
  <c r="F2108" i="7"/>
  <c r="G2096" i="7"/>
  <c r="G2084" i="7"/>
  <c r="F2084" i="7"/>
  <c r="G2072" i="7"/>
  <c r="F2072" i="7"/>
  <c r="G2060" i="7"/>
  <c r="F2060" i="7"/>
  <c r="G2048" i="7"/>
  <c r="G2036" i="7"/>
  <c r="F2036" i="7"/>
  <c r="G2024" i="7"/>
  <c r="F2024" i="7"/>
  <c r="G2012" i="7"/>
  <c r="G2000" i="7"/>
  <c r="F2000" i="7"/>
  <c r="G1988" i="7"/>
  <c r="F1988" i="7"/>
  <c r="G1976" i="7"/>
  <c r="G1964" i="7"/>
  <c r="F1964" i="7"/>
  <c r="G1952" i="7"/>
  <c r="F1952" i="7"/>
  <c r="G1940" i="7"/>
  <c r="F1940" i="7"/>
  <c r="G1928" i="7"/>
  <c r="F1928" i="7"/>
  <c r="G1916" i="7"/>
  <c r="F1916" i="7"/>
  <c r="G1904" i="7"/>
  <c r="F1904" i="7"/>
  <c r="G1892" i="7"/>
  <c r="F1892" i="7"/>
  <c r="G1880" i="7"/>
  <c r="F1880" i="7"/>
  <c r="G1868" i="7"/>
  <c r="F1868" i="7"/>
  <c r="G1856" i="7"/>
  <c r="F1856" i="7"/>
  <c r="G1844" i="7"/>
  <c r="F1844" i="7"/>
  <c r="G1832" i="7"/>
  <c r="G1820" i="7"/>
  <c r="F1820" i="7"/>
  <c r="G1808" i="7"/>
  <c r="F1808" i="7"/>
  <c r="G1796" i="7"/>
  <c r="G1784" i="7"/>
  <c r="F1784" i="7"/>
  <c r="G1772" i="7"/>
  <c r="F1772" i="7"/>
  <c r="G1760" i="7"/>
  <c r="F1760" i="7"/>
  <c r="G1748" i="7"/>
  <c r="F1748" i="7"/>
  <c r="G1736" i="7"/>
  <c r="F1736" i="7"/>
  <c r="G1724" i="7"/>
  <c r="G1712" i="7"/>
  <c r="F1712" i="7"/>
  <c r="G1700" i="7"/>
  <c r="F1700" i="7"/>
  <c r="G1688" i="7"/>
  <c r="F1688" i="7"/>
  <c r="G1676" i="7"/>
  <c r="F1676" i="7"/>
  <c r="G1664" i="7"/>
  <c r="F1664" i="7"/>
  <c r="G1652" i="7"/>
  <c r="G1640" i="7"/>
  <c r="F1640" i="7"/>
  <c r="G1628" i="7"/>
  <c r="F1628" i="7"/>
  <c r="G1616" i="7"/>
  <c r="F1616" i="7"/>
  <c r="G1604" i="7"/>
  <c r="F1604" i="7"/>
  <c r="G1592" i="7"/>
  <c r="F1592" i="7"/>
  <c r="G1580" i="7"/>
  <c r="G1568" i="7"/>
  <c r="F1568" i="7"/>
  <c r="G1556" i="7"/>
  <c r="F1556" i="7"/>
  <c r="G1544" i="7"/>
  <c r="F1544" i="7"/>
  <c r="G1532" i="7"/>
  <c r="F1532" i="7"/>
  <c r="G1520" i="7"/>
  <c r="F1520" i="7"/>
  <c r="G1508" i="7"/>
  <c r="F1508" i="7"/>
  <c r="G1496" i="7"/>
  <c r="F1496" i="7"/>
  <c r="G1484" i="7"/>
  <c r="F1484" i="7"/>
  <c r="G1472" i="7"/>
  <c r="F1472" i="7"/>
  <c r="G1460" i="7"/>
  <c r="F1460" i="7"/>
  <c r="G1448" i="7"/>
  <c r="F1448" i="7"/>
  <c r="G1436" i="7"/>
  <c r="F1436" i="7"/>
  <c r="G1424" i="7"/>
  <c r="F1424" i="7"/>
  <c r="G1412" i="7"/>
  <c r="F1412" i="7"/>
  <c r="G1400" i="7"/>
  <c r="F1400" i="7"/>
  <c r="G1388" i="7"/>
  <c r="F1388" i="7"/>
  <c r="G1376" i="7"/>
  <c r="F1376" i="7"/>
  <c r="G1364" i="7"/>
  <c r="F1364" i="7"/>
  <c r="G1352" i="7"/>
  <c r="F1352" i="7"/>
  <c r="G1340" i="7"/>
  <c r="F1340" i="7"/>
  <c r="G1328" i="7"/>
  <c r="F1328" i="7"/>
  <c r="G1316" i="7"/>
  <c r="F1316" i="7"/>
  <c r="G1304" i="7"/>
  <c r="F1304" i="7"/>
  <c r="G1292" i="7"/>
  <c r="F1292" i="7"/>
  <c r="G1280" i="7"/>
  <c r="F1280" i="7"/>
  <c r="G1268" i="7"/>
  <c r="F1268" i="7"/>
  <c r="G1256" i="7"/>
  <c r="F1256" i="7"/>
  <c r="G1244" i="7"/>
  <c r="F1244" i="7"/>
  <c r="G1232" i="7"/>
  <c r="F1232" i="7"/>
  <c r="G1220" i="7"/>
  <c r="F1220" i="7"/>
  <c r="G1208" i="7"/>
  <c r="F1208" i="7"/>
  <c r="G1196" i="7"/>
  <c r="F1196" i="7"/>
  <c r="G1184" i="7"/>
  <c r="F1184" i="7"/>
  <c r="G1172" i="7"/>
  <c r="F1172" i="7"/>
  <c r="G1160" i="7"/>
  <c r="F1160" i="7"/>
  <c r="G1148" i="7"/>
  <c r="F1148" i="7"/>
  <c r="G1136" i="7"/>
  <c r="F1136" i="7"/>
  <c r="G1124" i="7"/>
  <c r="F1124" i="7"/>
  <c r="G1112" i="7"/>
  <c r="F1112" i="7"/>
  <c r="G1100" i="7"/>
  <c r="F1100" i="7"/>
  <c r="G1088" i="7"/>
  <c r="F1088" i="7"/>
  <c r="G1076" i="7"/>
  <c r="F1076" i="7"/>
  <c r="G1064" i="7"/>
  <c r="F1064" i="7"/>
  <c r="G1052" i="7"/>
  <c r="F1052" i="7"/>
  <c r="G1040" i="7"/>
  <c r="F1040" i="7"/>
  <c r="G1028" i="7"/>
  <c r="F1028" i="7"/>
  <c r="G1016" i="7"/>
  <c r="F1016" i="7"/>
  <c r="G1004" i="7"/>
  <c r="F1004" i="7"/>
  <c r="G992" i="7"/>
  <c r="F992" i="7"/>
  <c r="G980" i="7"/>
  <c r="F980" i="7"/>
  <c r="G968" i="7"/>
  <c r="F968" i="7"/>
  <c r="G956" i="7"/>
  <c r="F956" i="7"/>
  <c r="G944" i="7"/>
  <c r="F944" i="7"/>
  <c r="G932" i="7"/>
  <c r="F932" i="7"/>
  <c r="G920" i="7"/>
  <c r="F920" i="7"/>
  <c r="G908" i="7"/>
  <c r="F908" i="7"/>
  <c r="G896" i="7"/>
  <c r="F896" i="7"/>
  <c r="G884" i="7"/>
  <c r="F884" i="7"/>
  <c r="G872" i="7"/>
  <c r="F872" i="7"/>
  <c r="G860" i="7"/>
  <c r="F860" i="7"/>
  <c r="G848" i="7"/>
  <c r="F848" i="7"/>
  <c r="G836" i="7"/>
  <c r="F836" i="7"/>
  <c r="G824" i="7"/>
  <c r="F824" i="7"/>
  <c r="G812" i="7"/>
  <c r="F812" i="7"/>
  <c r="G800" i="7"/>
  <c r="F800" i="7"/>
  <c r="G788" i="7"/>
  <c r="F788" i="7"/>
  <c r="G776" i="7"/>
  <c r="F776" i="7"/>
  <c r="G764" i="7"/>
  <c r="F764" i="7"/>
  <c r="G752" i="7"/>
  <c r="F752" i="7"/>
  <c r="G740" i="7"/>
  <c r="F740" i="7"/>
  <c r="G728" i="7"/>
  <c r="F728" i="7"/>
  <c r="G716" i="7"/>
  <c r="F716" i="7"/>
  <c r="G704" i="7"/>
  <c r="F704" i="7"/>
  <c r="G692" i="7"/>
  <c r="F692" i="7"/>
  <c r="G680" i="7"/>
  <c r="F680" i="7"/>
  <c r="G668" i="7"/>
  <c r="F668" i="7"/>
  <c r="G656" i="7"/>
  <c r="F656" i="7"/>
  <c r="G644" i="7"/>
  <c r="F644" i="7"/>
  <c r="G632" i="7"/>
  <c r="F632" i="7"/>
  <c r="G620" i="7"/>
  <c r="F620" i="7"/>
  <c r="G608" i="7"/>
  <c r="F608" i="7"/>
  <c r="G596" i="7"/>
  <c r="F596" i="7"/>
  <c r="G584" i="7"/>
  <c r="F584" i="7"/>
  <c r="G572" i="7"/>
  <c r="F572" i="7"/>
  <c r="G560" i="7"/>
  <c r="F560" i="7"/>
  <c r="G548" i="7"/>
  <c r="F548" i="7"/>
  <c r="G536" i="7"/>
  <c r="F536" i="7"/>
  <c r="G524" i="7"/>
  <c r="F524" i="7"/>
  <c r="G2362" i="7"/>
  <c r="F2362" i="7"/>
  <c r="G2146" i="7"/>
  <c r="F2146" i="7"/>
  <c r="G1942" i="7"/>
  <c r="F1942" i="7"/>
  <c r="G1750" i="7"/>
  <c r="F1750" i="7"/>
  <c r="G1474" i="7"/>
  <c r="F1474" i="7"/>
  <c r="G1102" i="7"/>
  <c r="F1102" i="7"/>
  <c r="G658" i="7"/>
  <c r="F658" i="7"/>
  <c r="G2527" i="7"/>
  <c r="F2527" i="7"/>
  <c r="G2515" i="7"/>
  <c r="F2515" i="7"/>
  <c r="G2503" i="7"/>
  <c r="F2503" i="7"/>
  <c r="G2491" i="7"/>
  <c r="F2491" i="7"/>
  <c r="G2479" i="7"/>
  <c r="F2479" i="7"/>
  <c r="G2467" i="7"/>
  <c r="F2467" i="7"/>
  <c r="G2455" i="7"/>
  <c r="F2455" i="7"/>
  <c r="G2443" i="7"/>
  <c r="F2443" i="7"/>
  <c r="G2431" i="7"/>
  <c r="F2431" i="7"/>
  <c r="G2419" i="7"/>
  <c r="F2419" i="7"/>
  <c r="G2407" i="7"/>
  <c r="F2407" i="7"/>
  <c r="G2395" i="7"/>
  <c r="F2395" i="7"/>
  <c r="G2383" i="7"/>
  <c r="F2383" i="7"/>
  <c r="G2371" i="7"/>
  <c r="F2371" i="7"/>
  <c r="G2359" i="7"/>
  <c r="F2359" i="7"/>
  <c r="G2347" i="7"/>
  <c r="F2347" i="7"/>
  <c r="G2335" i="7"/>
  <c r="F2335" i="7"/>
  <c r="G2323" i="7"/>
  <c r="F2323" i="7"/>
  <c r="G2311" i="7"/>
  <c r="F2311" i="7"/>
  <c r="G2299" i="7"/>
  <c r="F2299" i="7"/>
  <c r="G2287" i="7"/>
  <c r="F2287" i="7"/>
  <c r="G2275" i="7"/>
  <c r="F2275" i="7"/>
  <c r="G2263" i="7"/>
  <c r="F2263" i="7"/>
  <c r="G2251" i="7"/>
  <c r="F2251" i="7"/>
  <c r="G2239" i="7"/>
  <c r="F2239" i="7"/>
  <c r="G2227" i="7"/>
  <c r="F2227" i="7"/>
  <c r="G2215" i="7"/>
  <c r="F2215" i="7"/>
  <c r="G2203" i="7"/>
  <c r="F2203" i="7"/>
  <c r="G2191" i="7"/>
  <c r="F2191" i="7"/>
  <c r="G2179" i="7"/>
  <c r="F2179" i="7"/>
  <c r="G2167" i="7"/>
  <c r="F2167" i="7"/>
  <c r="G2155" i="7"/>
  <c r="F2155" i="7"/>
  <c r="G2143" i="7"/>
  <c r="F2143" i="7"/>
  <c r="G2131" i="7"/>
  <c r="F2131" i="7"/>
  <c r="G2119" i="7"/>
  <c r="F2119" i="7"/>
  <c r="G2107" i="7"/>
  <c r="F2107" i="7"/>
  <c r="G2095" i="7"/>
  <c r="F2095" i="7"/>
  <c r="G2083" i="7"/>
  <c r="F2083" i="7"/>
  <c r="G2071" i="7"/>
  <c r="F2071" i="7"/>
  <c r="G2059" i="7"/>
  <c r="F2059" i="7"/>
  <c r="G2047" i="7"/>
  <c r="F2047" i="7"/>
  <c r="G2035" i="7"/>
  <c r="F2035" i="7"/>
  <c r="F2023" i="7"/>
  <c r="G2023" i="7"/>
  <c r="G2011" i="7"/>
  <c r="F2011" i="7"/>
  <c r="G1999" i="7"/>
  <c r="F1999" i="7"/>
  <c r="G1987" i="7"/>
  <c r="F1987" i="7"/>
  <c r="G1975" i="7"/>
  <c r="F1975" i="7"/>
  <c r="G1963" i="7"/>
  <c r="F1963" i="7"/>
  <c r="G1951" i="7"/>
  <c r="F1951" i="7"/>
  <c r="G1939" i="7"/>
  <c r="G1927" i="7"/>
  <c r="F1927" i="7"/>
  <c r="G1915" i="7"/>
  <c r="F1915" i="7"/>
  <c r="G1903" i="7"/>
  <c r="F1903" i="7"/>
  <c r="G1891" i="7"/>
  <c r="F1891" i="7"/>
  <c r="G1879" i="7"/>
  <c r="F1879" i="7"/>
  <c r="G1867" i="7"/>
  <c r="G1855" i="7"/>
  <c r="F1855" i="7"/>
  <c r="G1843" i="7"/>
  <c r="F1843" i="7"/>
  <c r="G1831" i="7"/>
  <c r="F1831" i="7"/>
  <c r="G1819" i="7"/>
  <c r="F1819" i="7"/>
  <c r="G1807" i="7"/>
  <c r="F1807" i="7"/>
  <c r="G1795" i="7"/>
  <c r="F1795" i="7"/>
  <c r="G1783" i="7"/>
  <c r="F1783" i="7"/>
  <c r="G1771" i="7"/>
  <c r="F1771" i="7"/>
  <c r="G1759" i="7"/>
  <c r="F1759" i="7"/>
  <c r="G1747" i="7"/>
  <c r="F1747" i="7"/>
  <c r="G1735" i="7"/>
  <c r="F1735" i="7"/>
  <c r="G1723" i="7"/>
  <c r="F1723" i="7"/>
  <c r="G1711" i="7"/>
  <c r="F1711" i="7"/>
  <c r="G1699" i="7"/>
  <c r="F1699" i="7"/>
  <c r="G1687" i="7"/>
  <c r="F1687" i="7"/>
  <c r="G1675" i="7"/>
  <c r="F1675" i="7"/>
  <c r="G1663" i="7"/>
  <c r="F1663" i="7"/>
  <c r="G1651" i="7"/>
  <c r="F1651" i="7"/>
  <c r="G1639" i="7"/>
  <c r="F1639" i="7"/>
  <c r="G1627" i="7"/>
  <c r="F1627" i="7"/>
  <c r="G1615" i="7"/>
  <c r="F1615" i="7"/>
  <c r="G1603" i="7"/>
  <c r="F1603" i="7"/>
  <c r="G1591" i="7"/>
  <c r="F1591" i="7"/>
  <c r="G1579" i="7"/>
  <c r="F1579" i="7"/>
  <c r="G1567" i="7"/>
  <c r="F1567" i="7"/>
  <c r="G1555" i="7"/>
  <c r="F1555" i="7"/>
  <c r="G1543" i="7"/>
  <c r="F1543" i="7"/>
  <c r="G1531" i="7"/>
  <c r="F1531" i="7"/>
  <c r="G1519" i="7"/>
  <c r="F1519" i="7"/>
  <c r="G1507" i="7"/>
  <c r="F1507" i="7"/>
  <c r="G1495" i="7"/>
  <c r="F1495" i="7"/>
  <c r="G1483" i="7"/>
  <c r="F1483" i="7"/>
  <c r="G1471" i="7"/>
  <c r="F1471" i="7"/>
  <c r="G1459" i="7"/>
  <c r="F1459" i="7"/>
  <c r="G1447" i="7"/>
  <c r="F1447" i="7"/>
  <c r="G1435" i="7"/>
  <c r="F1435" i="7"/>
  <c r="G1423" i="7"/>
  <c r="F1423" i="7"/>
  <c r="G1411" i="7"/>
  <c r="F1411" i="7"/>
  <c r="G1399" i="7"/>
  <c r="F1399" i="7"/>
  <c r="G1387" i="7"/>
  <c r="F1387" i="7"/>
  <c r="G1375" i="7"/>
  <c r="F1375" i="7"/>
  <c r="G1363" i="7"/>
  <c r="F1363" i="7"/>
  <c r="G1351" i="7"/>
  <c r="F1351" i="7"/>
  <c r="G1339" i="7"/>
  <c r="F1339" i="7"/>
  <c r="G1327" i="7"/>
  <c r="F1327" i="7"/>
  <c r="G1315" i="7"/>
  <c r="F1315" i="7"/>
  <c r="G1303" i="7"/>
  <c r="F1303" i="7"/>
  <c r="G1291" i="7"/>
  <c r="F1291" i="7"/>
  <c r="G1279" i="7"/>
  <c r="F1279" i="7"/>
  <c r="G1267" i="7"/>
  <c r="F1267" i="7"/>
  <c r="G1255" i="7"/>
  <c r="F1255" i="7"/>
  <c r="G1243" i="7"/>
  <c r="F1243" i="7"/>
  <c r="G1231" i="7"/>
  <c r="F1231" i="7"/>
  <c r="G1219" i="7"/>
  <c r="F1219" i="7"/>
  <c r="G1207" i="7"/>
  <c r="F1207" i="7"/>
  <c r="G1195" i="7"/>
  <c r="F1195" i="7"/>
  <c r="G1183" i="7"/>
  <c r="F1183" i="7"/>
  <c r="G1171" i="7"/>
  <c r="F1171" i="7"/>
  <c r="G1159" i="7"/>
  <c r="F1159" i="7"/>
  <c r="G1147" i="7"/>
  <c r="F1147" i="7"/>
  <c r="G1135" i="7"/>
  <c r="F1135" i="7"/>
  <c r="G1123" i="7"/>
  <c r="F1123" i="7"/>
  <c r="G1111" i="7"/>
  <c r="F1111" i="7"/>
  <c r="G1099" i="7"/>
  <c r="F1099" i="7"/>
  <c r="G1087" i="7"/>
  <c r="F1087" i="7"/>
  <c r="G1075" i="7"/>
  <c r="F1075" i="7"/>
  <c r="G1063" i="7"/>
  <c r="F1063" i="7"/>
  <c r="G1051" i="7"/>
  <c r="F1051" i="7"/>
  <c r="G1039" i="7"/>
  <c r="F1039" i="7"/>
  <c r="G1027" i="7"/>
  <c r="F1027" i="7"/>
  <c r="G1015" i="7"/>
  <c r="F1015" i="7"/>
  <c r="G1003" i="7"/>
  <c r="F1003" i="7"/>
  <c r="G991" i="7"/>
  <c r="F991" i="7"/>
  <c r="G979" i="7"/>
  <c r="F979" i="7"/>
  <c r="G967" i="7"/>
  <c r="F967" i="7"/>
  <c r="G955" i="7"/>
  <c r="F955" i="7"/>
  <c r="G943" i="7"/>
  <c r="F943" i="7"/>
  <c r="G931" i="7"/>
  <c r="F931" i="7"/>
  <c r="G919" i="7"/>
  <c r="F919" i="7"/>
  <c r="G907" i="7"/>
  <c r="F907" i="7"/>
  <c r="G895" i="7"/>
  <c r="F895" i="7"/>
  <c r="G883" i="7"/>
  <c r="F883" i="7"/>
  <c r="G871" i="7"/>
  <c r="F871" i="7"/>
  <c r="G859" i="7"/>
  <c r="F859" i="7"/>
  <c r="G847" i="7"/>
  <c r="F847" i="7"/>
  <c r="G835" i="7"/>
  <c r="F835" i="7"/>
  <c r="G823" i="7"/>
  <c r="F823" i="7"/>
  <c r="G811" i="7"/>
  <c r="F811" i="7"/>
  <c r="G799" i="7"/>
  <c r="F799" i="7"/>
  <c r="G787" i="7"/>
  <c r="F787" i="7"/>
  <c r="G775" i="7"/>
  <c r="F775" i="7"/>
  <c r="G763" i="7"/>
  <c r="F763" i="7"/>
  <c r="G751" i="7"/>
  <c r="F751" i="7"/>
  <c r="G739" i="7"/>
  <c r="F739" i="7"/>
  <c r="G727" i="7"/>
  <c r="F727" i="7"/>
  <c r="G715" i="7"/>
  <c r="F715" i="7"/>
  <c r="G703" i="7"/>
  <c r="F703" i="7"/>
  <c r="G691" i="7"/>
  <c r="F691" i="7"/>
  <c r="G679" i="7"/>
  <c r="F679" i="7"/>
  <c r="G667" i="7"/>
  <c r="F667" i="7"/>
  <c r="G655" i="7"/>
  <c r="F655" i="7"/>
  <c r="G643" i="7"/>
  <c r="F643" i="7"/>
  <c r="G631" i="7"/>
  <c r="F631" i="7"/>
  <c r="G619" i="7"/>
  <c r="F619" i="7"/>
  <c r="G607" i="7"/>
  <c r="F607" i="7"/>
  <c r="G595" i="7"/>
  <c r="F595" i="7"/>
  <c r="G583" i="7"/>
  <c r="F583" i="7"/>
  <c r="G571" i="7"/>
  <c r="F571" i="7"/>
  <c r="G559" i="7"/>
  <c r="F559" i="7"/>
  <c r="G547" i="7"/>
  <c r="F547" i="7"/>
  <c r="G535" i="7"/>
  <c r="F535" i="7"/>
  <c r="G523" i="7"/>
  <c r="F523" i="7"/>
  <c r="G511" i="7"/>
  <c r="F511" i="7"/>
  <c r="G499" i="7"/>
  <c r="F499" i="7"/>
  <c r="G487" i="7"/>
  <c r="F487" i="7"/>
  <c r="G475" i="7"/>
  <c r="F475" i="7"/>
  <c r="G463" i="7"/>
  <c r="F463" i="7"/>
  <c r="G451" i="7"/>
  <c r="F451" i="7"/>
  <c r="G439" i="7"/>
  <c r="F439" i="7"/>
  <c r="G427" i="7"/>
  <c r="F427" i="7"/>
  <c r="F1976" i="7"/>
  <c r="G2434" i="7"/>
  <c r="F2434" i="7"/>
  <c r="G2314" i="7"/>
  <c r="F2314" i="7"/>
  <c r="G2218" i="7"/>
  <c r="F2218" i="7"/>
  <c r="G2122" i="7"/>
  <c r="F2122" i="7"/>
  <c r="G2026" i="7"/>
  <c r="F2026" i="7"/>
  <c r="G1918" i="7"/>
  <c r="F1918" i="7"/>
  <c r="G1834" i="7"/>
  <c r="F1834" i="7"/>
  <c r="G1726" i="7"/>
  <c r="F1726" i="7"/>
  <c r="G1642" i="7"/>
  <c r="F1642" i="7"/>
  <c r="G1558" i="7"/>
  <c r="F1558" i="7"/>
  <c r="G1450" i="7"/>
  <c r="F1450" i="7"/>
  <c r="G1342" i="7"/>
  <c r="F1342" i="7"/>
  <c r="G1234" i="7"/>
  <c r="F1234" i="7"/>
  <c r="G1150" i="7"/>
  <c r="F1150" i="7"/>
  <c r="G1042" i="7"/>
  <c r="F1042" i="7"/>
  <c r="G982" i="7"/>
  <c r="F982" i="7"/>
  <c r="G898" i="7"/>
  <c r="F898" i="7"/>
  <c r="G814" i="7"/>
  <c r="F814" i="7"/>
  <c r="G742" i="7"/>
  <c r="F742" i="7"/>
  <c r="G646" i="7"/>
  <c r="F646" i="7"/>
  <c r="G586" i="7"/>
  <c r="F586" i="7"/>
  <c r="G514" i="7"/>
  <c r="F514" i="7"/>
  <c r="G2526" i="7"/>
  <c r="G2514" i="7"/>
  <c r="G2502" i="7"/>
  <c r="G2490" i="7"/>
  <c r="G2478" i="7"/>
  <c r="G2466" i="7"/>
  <c r="G2454" i="7"/>
  <c r="G2442" i="7"/>
  <c r="G2430" i="7"/>
  <c r="G2418" i="7"/>
  <c r="G2406" i="7"/>
  <c r="G2394" i="7"/>
  <c r="G2382" i="7"/>
  <c r="G2370" i="7"/>
  <c r="G2358" i="7"/>
  <c r="G2346" i="7"/>
  <c r="G2334" i="7"/>
  <c r="G2322" i="7"/>
  <c r="G2310" i="7"/>
  <c r="G2298" i="7"/>
  <c r="G2286" i="7"/>
  <c r="G2274" i="7"/>
  <c r="G2262" i="7"/>
  <c r="G2250" i="7"/>
  <c r="G2238" i="7"/>
  <c r="G2226" i="7"/>
  <c r="G2214" i="7"/>
  <c r="G2202" i="7"/>
  <c r="G2190" i="7"/>
  <c r="G2178" i="7"/>
  <c r="G2166" i="7"/>
  <c r="G2154" i="7"/>
  <c r="G2142" i="7"/>
  <c r="F2142" i="7"/>
  <c r="G2130" i="7"/>
  <c r="F2130" i="7"/>
  <c r="G2118" i="7"/>
  <c r="F2118" i="7"/>
  <c r="G2106" i="7"/>
  <c r="F2106" i="7"/>
  <c r="G2094" i="7"/>
  <c r="F2094" i="7"/>
  <c r="G2082" i="7"/>
  <c r="G2070" i="7"/>
  <c r="F2070" i="7"/>
  <c r="G2058" i="7"/>
  <c r="F2058" i="7"/>
  <c r="G2046" i="7"/>
  <c r="F2046" i="7"/>
  <c r="G2034" i="7"/>
  <c r="F2034" i="7"/>
  <c r="G2022" i="7"/>
  <c r="F2022" i="7"/>
  <c r="G2010" i="7"/>
  <c r="F2010" i="7"/>
  <c r="G1998" i="7"/>
  <c r="F1998" i="7"/>
  <c r="G1986" i="7"/>
  <c r="F1986" i="7"/>
  <c r="G1974" i="7"/>
  <c r="F1974" i="7"/>
  <c r="G1962" i="7"/>
  <c r="F1962" i="7"/>
  <c r="G1950" i="7"/>
  <c r="F1950" i="7"/>
  <c r="G1938" i="7"/>
  <c r="F1938" i="7"/>
  <c r="G1926" i="7"/>
  <c r="F1926" i="7"/>
  <c r="G1914" i="7"/>
  <c r="F1914" i="7"/>
  <c r="G1902" i="7"/>
  <c r="F1902" i="7"/>
  <c r="G1890" i="7"/>
  <c r="F1890" i="7"/>
  <c r="G1878" i="7"/>
  <c r="F1878" i="7"/>
  <c r="G1866" i="7"/>
  <c r="F1866" i="7"/>
  <c r="G1854" i="7"/>
  <c r="F1854" i="7"/>
  <c r="G1842" i="7"/>
  <c r="F1842" i="7"/>
  <c r="G1830" i="7"/>
  <c r="F1830" i="7"/>
  <c r="G1818" i="7"/>
  <c r="F1818" i="7"/>
  <c r="G1806" i="7"/>
  <c r="F1806" i="7"/>
  <c r="G1794" i="7"/>
  <c r="F1794" i="7"/>
  <c r="G1782" i="7"/>
  <c r="F1782" i="7"/>
  <c r="G1770" i="7"/>
  <c r="F1770" i="7"/>
  <c r="G1758" i="7"/>
  <c r="F1758" i="7"/>
  <c r="G1746" i="7"/>
  <c r="F1746" i="7"/>
  <c r="G1734" i="7"/>
  <c r="F1734" i="7"/>
  <c r="G1722" i="7"/>
  <c r="F1722" i="7"/>
  <c r="G1710" i="7"/>
  <c r="F1710" i="7"/>
  <c r="G1698" i="7"/>
  <c r="F1698" i="7"/>
  <c r="G1686" i="7"/>
  <c r="F1686" i="7"/>
  <c r="G1674" i="7"/>
  <c r="F1674" i="7"/>
  <c r="G1662" i="7"/>
  <c r="F1662" i="7"/>
  <c r="G1650" i="7"/>
  <c r="F1650" i="7"/>
  <c r="G1638" i="7"/>
  <c r="F1638" i="7"/>
  <c r="G1626" i="7"/>
  <c r="F1626" i="7"/>
  <c r="G1614" i="7"/>
  <c r="F1614" i="7"/>
  <c r="G1602" i="7"/>
  <c r="F1602" i="7"/>
  <c r="G1590" i="7"/>
  <c r="F1590" i="7"/>
  <c r="G1578" i="7"/>
  <c r="F1578" i="7"/>
  <c r="G1566" i="7"/>
  <c r="F1566" i="7"/>
  <c r="G1554" i="7"/>
  <c r="F1554" i="7"/>
  <c r="G1542" i="7"/>
  <c r="F1542" i="7"/>
  <c r="G1530" i="7"/>
  <c r="F1530" i="7"/>
  <c r="G1518" i="7"/>
  <c r="F1518" i="7"/>
  <c r="G1506" i="7"/>
  <c r="F1506" i="7"/>
  <c r="G1494" i="7"/>
  <c r="F1494" i="7"/>
  <c r="G1482" i="7"/>
  <c r="F1482" i="7"/>
  <c r="G1470" i="7"/>
  <c r="F1470" i="7"/>
  <c r="G1458" i="7"/>
  <c r="F1458" i="7"/>
  <c r="G1446" i="7"/>
  <c r="F1446" i="7"/>
  <c r="G1434" i="7"/>
  <c r="F1434" i="7"/>
  <c r="G1422" i="7"/>
  <c r="F1422" i="7"/>
  <c r="G1410" i="7"/>
  <c r="F1410" i="7"/>
  <c r="G1398" i="7"/>
  <c r="F1398" i="7"/>
  <c r="G1386" i="7"/>
  <c r="F1386" i="7"/>
  <c r="G1374" i="7"/>
  <c r="F1374" i="7"/>
  <c r="G1362" i="7"/>
  <c r="F1362" i="7"/>
  <c r="G1350" i="7"/>
  <c r="F1350" i="7"/>
  <c r="G1338" i="7"/>
  <c r="F1338" i="7"/>
  <c r="G1326" i="7"/>
  <c r="F1326" i="7"/>
  <c r="G1314" i="7"/>
  <c r="F1314" i="7"/>
  <c r="G1302" i="7"/>
  <c r="F1302" i="7"/>
  <c r="G1290" i="7"/>
  <c r="F1290" i="7"/>
  <c r="G1278" i="7"/>
  <c r="F1278" i="7"/>
  <c r="G1266" i="7"/>
  <c r="F1266" i="7"/>
  <c r="G1254" i="7"/>
  <c r="F1254" i="7"/>
  <c r="G1242" i="7"/>
  <c r="F1242" i="7"/>
  <c r="G1230" i="7"/>
  <c r="F1230" i="7"/>
  <c r="G1218" i="7"/>
  <c r="F1218" i="7"/>
  <c r="G1206" i="7"/>
  <c r="F1206" i="7"/>
  <c r="G1194" i="7"/>
  <c r="F1194" i="7"/>
  <c r="G1182" i="7"/>
  <c r="F1182" i="7"/>
  <c r="G1170" i="7"/>
  <c r="F1170" i="7"/>
  <c r="G1158" i="7"/>
  <c r="F1158" i="7"/>
  <c r="G1146" i="7"/>
  <c r="F1146" i="7"/>
  <c r="G1134" i="7"/>
  <c r="F1134" i="7"/>
  <c r="G1122" i="7"/>
  <c r="F1122" i="7"/>
  <c r="G1110" i="7"/>
  <c r="F1110" i="7"/>
  <c r="G1098" i="7"/>
  <c r="F1098" i="7"/>
  <c r="G1086" i="7"/>
  <c r="F1086" i="7"/>
  <c r="G1074" i="7"/>
  <c r="F1074" i="7"/>
  <c r="G1062" i="7"/>
  <c r="F1062" i="7"/>
  <c r="G1050" i="7"/>
  <c r="F1050" i="7"/>
  <c r="G1038" i="7"/>
  <c r="F1038" i="7"/>
  <c r="G1026" i="7"/>
  <c r="F1026" i="7"/>
  <c r="G1014" i="7"/>
  <c r="F1014" i="7"/>
  <c r="G1002" i="7"/>
  <c r="F1002" i="7"/>
  <c r="G990" i="7"/>
  <c r="F990" i="7"/>
  <c r="G978" i="7"/>
  <c r="F978" i="7"/>
  <c r="F918" i="7"/>
  <c r="F726" i="7"/>
  <c r="F2442" i="7"/>
  <c r="F2298" i="7"/>
  <c r="F2154" i="7"/>
  <c r="F834" i="7"/>
  <c r="G2506" i="7"/>
  <c r="F2506" i="7"/>
  <c r="G2338" i="7"/>
  <c r="F2338" i="7"/>
  <c r="G2170" i="7"/>
  <c r="F2170" i="7"/>
  <c r="G1978" i="7"/>
  <c r="F1978" i="7"/>
  <c r="G1786" i="7"/>
  <c r="F1786" i="7"/>
  <c r="G1618" i="7"/>
  <c r="F1618" i="7"/>
  <c r="G1510" i="7"/>
  <c r="F1510" i="7"/>
  <c r="G1366" i="7"/>
  <c r="F1366" i="7"/>
  <c r="G1186" i="7"/>
  <c r="F1186" i="7"/>
  <c r="G1066" i="7"/>
  <c r="F1066" i="7"/>
  <c r="G958" i="7"/>
  <c r="F958" i="7"/>
  <c r="G838" i="7"/>
  <c r="F838" i="7"/>
  <c r="G730" i="7"/>
  <c r="F730" i="7"/>
  <c r="G538" i="7"/>
  <c r="F538" i="7"/>
  <c r="G2525" i="7"/>
  <c r="F2525" i="7"/>
  <c r="G2513" i="7"/>
  <c r="F2513" i="7"/>
  <c r="G2501" i="7"/>
  <c r="F2501" i="7"/>
  <c r="G2489" i="7"/>
  <c r="F2489" i="7"/>
  <c r="G2477" i="7"/>
  <c r="F2477" i="7"/>
  <c r="G2465" i="7"/>
  <c r="F2465" i="7"/>
  <c r="G2453" i="7"/>
  <c r="F2453" i="7"/>
  <c r="G2441" i="7"/>
  <c r="F2441" i="7"/>
  <c r="G2429" i="7"/>
  <c r="F2429" i="7"/>
  <c r="G2417" i="7"/>
  <c r="F2417" i="7"/>
  <c r="G2405" i="7"/>
  <c r="F2405" i="7"/>
  <c r="G2393" i="7"/>
  <c r="F2393" i="7"/>
  <c r="G2381" i="7"/>
  <c r="F2381" i="7"/>
  <c r="G2369" i="7"/>
  <c r="F2369" i="7"/>
  <c r="G2357" i="7"/>
  <c r="F2357" i="7"/>
  <c r="G2345" i="7"/>
  <c r="F2345" i="7"/>
  <c r="G2333" i="7"/>
  <c r="F2333" i="7"/>
  <c r="G2321" i="7"/>
  <c r="F2321" i="7"/>
  <c r="G2309" i="7"/>
  <c r="F2309" i="7"/>
  <c r="G2297" i="7"/>
  <c r="F2297" i="7"/>
  <c r="G2285" i="7"/>
  <c r="F2285" i="7"/>
  <c r="G2273" i="7"/>
  <c r="F2273" i="7"/>
  <c r="G2261" i="7"/>
  <c r="F2261" i="7"/>
  <c r="G2249" i="7"/>
  <c r="F2249" i="7"/>
  <c r="G2237" i="7"/>
  <c r="F2237" i="7"/>
  <c r="G2225" i="7"/>
  <c r="F2225" i="7"/>
  <c r="G2213" i="7"/>
  <c r="F2213" i="7"/>
  <c r="G2201" i="7"/>
  <c r="F2201" i="7"/>
  <c r="G2189" i="7"/>
  <c r="F2189" i="7"/>
  <c r="G2177" i="7"/>
  <c r="F2177" i="7"/>
  <c r="G2165" i="7"/>
  <c r="F2165" i="7"/>
  <c r="G2153" i="7"/>
  <c r="F2153" i="7"/>
  <c r="G2141" i="7"/>
  <c r="F2141" i="7"/>
  <c r="G2129" i="7"/>
  <c r="F2129" i="7"/>
  <c r="G2117" i="7"/>
  <c r="F2117" i="7"/>
  <c r="G2105" i="7"/>
  <c r="F2105" i="7"/>
  <c r="G2093" i="7"/>
  <c r="F2093" i="7"/>
  <c r="G2081" i="7"/>
  <c r="F2081" i="7"/>
  <c r="G2069" i="7"/>
  <c r="F2069" i="7"/>
  <c r="G2057" i="7"/>
  <c r="F2057" i="7"/>
  <c r="G2045" i="7"/>
  <c r="F2045" i="7"/>
  <c r="G2033" i="7"/>
  <c r="F2033" i="7"/>
  <c r="G2021" i="7"/>
  <c r="F2021" i="7"/>
  <c r="G2009" i="7"/>
  <c r="F2009" i="7"/>
  <c r="G1997" i="7"/>
  <c r="F1997" i="7"/>
  <c r="G1985" i="7"/>
  <c r="F1985" i="7"/>
  <c r="G1973" i="7"/>
  <c r="F1973" i="7"/>
  <c r="G1961" i="7"/>
  <c r="F1961" i="7"/>
  <c r="G1949" i="7"/>
  <c r="F1949" i="7"/>
  <c r="G1937" i="7"/>
  <c r="F1937" i="7"/>
  <c r="G1925" i="7"/>
  <c r="F1925" i="7"/>
  <c r="G1913" i="7"/>
  <c r="F1913" i="7"/>
  <c r="G1901" i="7"/>
  <c r="F1901" i="7"/>
  <c r="G1889" i="7"/>
  <c r="F1889" i="7"/>
  <c r="G1877" i="7"/>
  <c r="F1877" i="7"/>
  <c r="G1865" i="7"/>
  <c r="F1865" i="7"/>
  <c r="G1853" i="7"/>
  <c r="F1853" i="7"/>
  <c r="G1841" i="7"/>
  <c r="F1841" i="7"/>
  <c r="G1829" i="7"/>
  <c r="F1829" i="7"/>
  <c r="G1817" i="7"/>
  <c r="F1817" i="7"/>
  <c r="G1805" i="7"/>
  <c r="F1805" i="7"/>
  <c r="G1793" i="7"/>
  <c r="F1793" i="7"/>
  <c r="G1781" i="7"/>
  <c r="F1781" i="7"/>
  <c r="G1769" i="7"/>
  <c r="F1769" i="7"/>
  <c r="G1757" i="7"/>
  <c r="F1757" i="7"/>
  <c r="G1745" i="7"/>
  <c r="F1745" i="7"/>
  <c r="G1733" i="7"/>
  <c r="F1733" i="7"/>
  <c r="G1721" i="7"/>
  <c r="F1721" i="7"/>
  <c r="G1709" i="7"/>
  <c r="F1709" i="7"/>
  <c r="G1697" i="7"/>
  <c r="F1697" i="7"/>
  <c r="G1685" i="7"/>
  <c r="F1685" i="7"/>
  <c r="G1673" i="7"/>
  <c r="F1673" i="7"/>
  <c r="G1661" i="7"/>
  <c r="F1661" i="7"/>
  <c r="G1649" i="7"/>
  <c r="F1649" i="7"/>
  <c r="G1637" i="7"/>
  <c r="F1637" i="7"/>
  <c r="G1625" i="7"/>
  <c r="F1625" i="7"/>
  <c r="G1613" i="7"/>
  <c r="F1613" i="7"/>
  <c r="G1601" i="7"/>
  <c r="F1601" i="7"/>
  <c r="G1589" i="7"/>
  <c r="F1589" i="7"/>
  <c r="G1577" i="7"/>
  <c r="F1577" i="7"/>
  <c r="G1565" i="7"/>
  <c r="F1565" i="7"/>
  <c r="G1553" i="7"/>
  <c r="F1553" i="7"/>
  <c r="G1541" i="7"/>
  <c r="F1541" i="7"/>
  <c r="G1529" i="7"/>
  <c r="F1529" i="7"/>
  <c r="G1517" i="7"/>
  <c r="F1517" i="7"/>
  <c r="G1505" i="7"/>
  <c r="F1505" i="7"/>
  <c r="G1493" i="7"/>
  <c r="F1493" i="7"/>
  <c r="G1481" i="7"/>
  <c r="F1481" i="7"/>
  <c r="G1469" i="7"/>
  <c r="F1469" i="7"/>
  <c r="G1457" i="7"/>
  <c r="F1457" i="7"/>
  <c r="G1445" i="7"/>
  <c r="F1445" i="7"/>
  <c r="G1433" i="7"/>
  <c r="F1433" i="7"/>
  <c r="G1421" i="7"/>
  <c r="F1421" i="7"/>
  <c r="G1409" i="7"/>
  <c r="F1409" i="7"/>
  <c r="G1397" i="7"/>
  <c r="F1397" i="7"/>
  <c r="G1385" i="7"/>
  <c r="F1385" i="7"/>
  <c r="G1373" i="7"/>
  <c r="F1373" i="7"/>
  <c r="G1361" i="7"/>
  <c r="F1361" i="7"/>
  <c r="G1349" i="7"/>
  <c r="F1349" i="7"/>
  <c r="G1337" i="7"/>
  <c r="F1337" i="7"/>
  <c r="G1325" i="7"/>
  <c r="F1325" i="7"/>
  <c r="G1313" i="7"/>
  <c r="F1313" i="7"/>
  <c r="G1301" i="7"/>
  <c r="F1301" i="7"/>
  <c r="G1289" i="7"/>
  <c r="F1289" i="7"/>
  <c r="G1277" i="7"/>
  <c r="F1277" i="7"/>
  <c r="F2430" i="7"/>
  <c r="F2286" i="7"/>
  <c r="F1939" i="7"/>
  <c r="G2518" i="7"/>
  <c r="F2518" i="7"/>
  <c r="G2398" i="7"/>
  <c r="F2398" i="7"/>
  <c r="G2242" i="7"/>
  <c r="F2242" i="7"/>
  <c r="G2074" i="7"/>
  <c r="F2074" i="7"/>
  <c r="G1954" i="7"/>
  <c r="F1954" i="7"/>
  <c r="G1858" i="7"/>
  <c r="F1858" i="7"/>
  <c r="G1738" i="7"/>
  <c r="F1738" i="7"/>
  <c r="G1570" i="7"/>
  <c r="F1570" i="7"/>
  <c r="G1426" i="7"/>
  <c r="F1426" i="7"/>
  <c r="G1294" i="7"/>
  <c r="F1294" i="7"/>
  <c r="G1114" i="7"/>
  <c r="F1114" i="7"/>
  <c r="G910" i="7"/>
  <c r="F910" i="7"/>
  <c r="G670" i="7"/>
  <c r="F670" i="7"/>
  <c r="G430" i="7"/>
  <c r="F430" i="7"/>
  <c r="G2524" i="7"/>
  <c r="F2524" i="7"/>
  <c r="G2512" i="7"/>
  <c r="F2512" i="7"/>
  <c r="G2500" i="7"/>
  <c r="F2500" i="7"/>
  <c r="G2488" i="7"/>
  <c r="F2488" i="7"/>
  <c r="G2476" i="7"/>
  <c r="F2476" i="7"/>
  <c r="G2464" i="7"/>
  <c r="F2464" i="7"/>
  <c r="G2452" i="7"/>
  <c r="F2452" i="7"/>
  <c r="G2440" i="7"/>
  <c r="F2440" i="7"/>
  <c r="G2428" i="7"/>
  <c r="F2428" i="7"/>
  <c r="G2416" i="7"/>
  <c r="F2416" i="7"/>
  <c r="G2404" i="7"/>
  <c r="F2404" i="7"/>
  <c r="G2392" i="7"/>
  <c r="F2392" i="7"/>
  <c r="G2380" i="7"/>
  <c r="F2380" i="7"/>
  <c r="G2368" i="7"/>
  <c r="F2368" i="7"/>
  <c r="G2356" i="7"/>
  <c r="F2356" i="7"/>
  <c r="G2344" i="7"/>
  <c r="F2344" i="7"/>
  <c r="G2332" i="7"/>
  <c r="F2332" i="7"/>
  <c r="G2320" i="7"/>
  <c r="F2320" i="7"/>
  <c r="G2308" i="7"/>
  <c r="F2308" i="7"/>
  <c r="G2296" i="7"/>
  <c r="F2296" i="7"/>
  <c r="G2284" i="7"/>
  <c r="F2284" i="7"/>
  <c r="G2272" i="7"/>
  <c r="F2272" i="7"/>
  <c r="G2260" i="7"/>
  <c r="F2260" i="7"/>
  <c r="G2248" i="7"/>
  <c r="F2248" i="7"/>
  <c r="G2236" i="7"/>
  <c r="F2236" i="7"/>
  <c r="G2224" i="7"/>
  <c r="F2224" i="7"/>
  <c r="G2212" i="7"/>
  <c r="F2212" i="7"/>
  <c r="G2200" i="7"/>
  <c r="F2200" i="7"/>
  <c r="G2188" i="7"/>
  <c r="F2188" i="7"/>
  <c r="G2176" i="7"/>
  <c r="F2176" i="7"/>
  <c r="G2164" i="7"/>
  <c r="F2164" i="7"/>
  <c r="G2152" i="7"/>
  <c r="F2152" i="7"/>
  <c r="G2140" i="7"/>
  <c r="G2128" i="7"/>
  <c r="F2128" i="7"/>
  <c r="G2116" i="7"/>
  <c r="F2116" i="7"/>
  <c r="G2104" i="7"/>
  <c r="F2104" i="7"/>
  <c r="G2092" i="7"/>
  <c r="F2092" i="7"/>
  <c r="G2080" i="7"/>
  <c r="F2080" i="7"/>
  <c r="G2068" i="7"/>
  <c r="F2068" i="7"/>
  <c r="G2056" i="7"/>
  <c r="F2056" i="7"/>
  <c r="G2044" i="7"/>
  <c r="F2044" i="7"/>
  <c r="G2032" i="7"/>
  <c r="G2020" i="7"/>
  <c r="F2020" i="7"/>
  <c r="G2008" i="7"/>
  <c r="F2008" i="7"/>
  <c r="G1996" i="7"/>
  <c r="G1984" i="7"/>
  <c r="F1984" i="7"/>
  <c r="G1972" i="7"/>
  <c r="F1972" i="7"/>
  <c r="G1960" i="7"/>
  <c r="G1948" i="7"/>
  <c r="F1948" i="7"/>
  <c r="G1936" i="7"/>
  <c r="F1936" i="7"/>
  <c r="G1924" i="7"/>
  <c r="F1924" i="7"/>
  <c r="G1912" i="7"/>
  <c r="F1912" i="7"/>
  <c r="G1900" i="7"/>
  <c r="F1900" i="7"/>
  <c r="G1888" i="7"/>
  <c r="F1888" i="7"/>
  <c r="G1876" i="7"/>
  <c r="F1876" i="7"/>
  <c r="G1864" i="7"/>
  <c r="F1864" i="7"/>
  <c r="G1852" i="7"/>
  <c r="F1852" i="7"/>
  <c r="G1840" i="7"/>
  <c r="F1840" i="7"/>
  <c r="G1828" i="7"/>
  <c r="F1828" i="7"/>
  <c r="G1816" i="7"/>
  <c r="F1816" i="7"/>
  <c r="G1804" i="7"/>
  <c r="F1804" i="7"/>
  <c r="G1792" i="7"/>
  <c r="F1792" i="7"/>
  <c r="G1780" i="7"/>
  <c r="F1780" i="7"/>
  <c r="G1768" i="7"/>
  <c r="F1768" i="7"/>
  <c r="G1756" i="7"/>
  <c r="F1756" i="7"/>
  <c r="G1744" i="7"/>
  <c r="F1744" i="7"/>
  <c r="G1732" i="7"/>
  <c r="F1732" i="7"/>
  <c r="G1720" i="7"/>
  <c r="F1720" i="7"/>
  <c r="G1708" i="7"/>
  <c r="F1708" i="7"/>
  <c r="G1696" i="7"/>
  <c r="F1696" i="7"/>
  <c r="G1684" i="7"/>
  <c r="F1684" i="7"/>
  <c r="G1672" i="7"/>
  <c r="F1672" i="7"/>
  <c r="G1660" i="7"/>
  <c r="F1660" i="7"/>
  <c r="G1648" i="7"/>
  <c r="F1648" i="7"/>
  <c r="G1636" i="7"/>
  <c r="F1636" i="7"/>
  <c r="G1624" i="7"/>
  <c r="F1624" i="7"/>
  <c r="G1612" i="7"/>
  <c r="F1612" i="7"/>
  <c r="G1600" i="7"/>
  <c r="F1600" i="7"/>
  <c r="G1588" i="7"/>
  <c r="F1588" i="7"/>
  <c r="G1576" i="7"/>
  <c r="F1576" i="7"/>
  <c r="G1564" i="7"/>
  <c r="F1564" i="7"/>
  <c r="G1552" i="7"/>
  <c r="F1552" i="7"/>
  <c r="G1540" i="7"/>
  <c r="F1540" i="7"/>
  <c r="G1528" i="7"/>
  <c r="F1528" i="7"/>
  <c r="G1516" i="7"/>
  <c r="F1516" i="7"/>
  <c r="G1504" i="7"/>
  <c r="F1504" i="7"/>
  <c r="G1492" i="7"/>
  <c r="F1492" i="7"/>
  <c r="G1480" i="7"/>
  <c r="F1480" i="7"/>
  <c r="G1468" i="7"/>
  <c r="F1468" i="7"/>
  <c r="G1456" i="7"/>
  <c r="F1456" i="7"/>
  <c r="G1444" i="7"/>
  <c r="F1444" i="7"/>
  <c r="G1432" i="7"/>
  <c r="F1432" i="7"/>
  <c r="G1420" i="7"/>
  <c r="F1420" i="7"/>
  <c r="G1408" i="7"/>
  <c r="F1408" i="7"/>
  <c r="G1396" i="7"/>
  <c r="F1396" i="7"/>
  <c r="G1384" i="7"/>
  <c r="F1384" i="7"/>
  <c r="G1372" i="7"/>
  <c r="F1372" i="7"/>
  <c r="G1360" i="7"/>
  <c r="F1360" i="7"/>
  <c r="G1348" i="7"/>
  <c r="F1348" i="7"/>
  <c r="G1336" i="7"/>
  <c r="F1336" i="7"/>
  <c r="G1324" i="7"/>
  <c r="F1324" i="7"/>
  <c r="G1312" i="7"/>
  <c r="F1312" i="7"/>
  <c r="G1300" i="7"/>
  <c r="F1300" i="7"/>
  <c r="G1288" i="7"/>
  <c r="F1288" i="7"/>
  <c r="G1276" i="7"/>
  <c r="F1276" i="7"/>
  <c r="G1264" i="7"/>
  <c r="F1264" i="7"/>
  <c r="G1252" i="7"/>
  <c r="F1252" i="7"/>
  <c r="G1240" i="7"/>
  <c r="F1240" i="7"/>
  <c r="G1228" i="7"/>
  <c r="F1228" i="7"/>
  <c r="G1216" i="7"/>
  <c r="F1216" i="7"/>
  <c r="G1204" i="7"/>
  <c r="F1204" i="7"/>
  <c r="G1192" i="7"/>
  <c r="F1192" i="7"/>
  <c r="G1180" i="7"/>
  <c r="F1180" i="7"/>
  <c r="G1168" i="7"/>
  <c r="F1168" i="7"/>
  <c r="G1156" i="7"/>
  <c r="F1156" i="7"/>
  <c r="G1144" i="7"/>
  <c r="F1144" i="7"/>
  <c r="G1132" i="7"/>
  <c r="F1132" i="7"/>
  <c r="G1120" i="7"/>
  <c r="F1120" i="7"/>
  <c r="G1108" i="7"/>
  <c r="F1108" i="7"/>
  <c r="G1096" i="7"/>
  <c r="F1096" i="7"/>
  <c r="G1084" i="7"/>
  <c r="F1084" i="7"/>
  <c r="G1072" i="7"/>
  <c r="F1072" i="7"/>
  <c r="G1060" i="7"/>
  <c r="F1060" i="7"/>
  <c r="G1048" i="7"/>
  <c r="F1048" i="7"/>
  <c r="G1036" i="7"/>
  <c r="F1036" i="7"/>
  <c r="G1024" i="7"/>
  <c r="F1024" i="7"/>
  <c r="G1012" i="7"/>
  <c r="F1012" i="7"/>
  <c r="G1000" i="7"/>
  <c r="F1000" i="7"/>
  <c r="G988" i="7"/>
  <c r="F988" i="7"/>
  <c r="G976" i="7"/>
  <c r="F976" i="7"/>
  <c r="G964" i="7"/>
  <c r="F964" i="7"/>
  <c r="G952" i="7"/>
  <c r="F952" i="7"/>
  <c r="G940" i="7"/>
  <c r="F940" i="7"/>
  <c r="G928" i="7"/>
  <c r="F928" i="7"/>
  <c r="G916" i="7"/>
  <c r="F916" i="7"/>
  <c r="G904" i="7"/>
  <c r="F904" i="7"/>
  <c r="G892" i="7"/>
  <c r="F892" i="7"/>
  <c r="G880" i="7"/>
  <c r="F880" i="7"/>
  <c r="G868" i="7"/>
  <c r="F868" i="7"/>
  <c r="G856" i="7"/>
  <c r="F856" i="7"/>
  <c r="G844" i="7"/>
  <c r="F844" i="7"/>
  <c r="G832" i="7"/>
  <c r="F832" i="7"/>
  <c r="G820" i="7"/>
  <c r="F820" i="7"/>
  <c r="G808" i="7"/>
  <c r="F808" i="7"/>
  <c r="G796" i="7"/>
  <c r="F796" i="7"/>
  <c r="G784" i="7"/>
  <c r="F784" i="7"/>
  <c r="G772" i="7"/>
  <c r="F772" i="7"/>
  <c r="G760" i="7"/>
  <c r="F760" i="7"/>
  <c r="G748" i="7"/>
  <c r="F748" i="7"/>
  <c r="G736" i="7"/>
  <c r="F736" i="7"/>
  <c r="G724" i="7"/>
  <c r="F724" i="7"/>
  <c r="G712" i="7"/>
  <c r="F712" i="7"/>
  <c r="G700" i="7"/>
  <c r="F700" i="7"/>
  <c r="G688" i="7"/>
  <c r="F688" i="7"/>
  <c r="G676" i="7"/>
  <c r="F676" i="7"/>
  <c r="G664" i="7"/>
  <c r="F664" i="7"/>
  <c r="G652" i="7"/>
  <c r="F652" i="7"/>
  <c r="G640" i="7"/>
  <c r="F640" i="7"/>
  <c r="G628" i="7"/>
  <c r="F628" i="7"/>
  <c r="G616" i="7"/>
  <c r="F616" i="7"/>
  <c r="G604" i="7"/>
  <c r="F604" i="7"/>
  <c r="G592" i="7"/>
  <c r="F592" i="7"/>
  <c r="G580" i="7"/>
  <c r="F580" i="7"/>
  <c r="G568" i="7"/>
  <c r="F568" i="7"/>
  <c r="G556" i="7"/>
  <c r="F556" i="7"/>
  <c r="G544" i="7"/>
  <c r="F544" i="7"/>
  <c r="G532" i="7"/>
  <c r="F532" i="7"/>
  <c r="G520" i="7"/>
  <c r="F520" i="7"/>
  <c r="G508" i="7"/>
  <c r="F508" i="7"/>
  <c r="G496" i="7"/>
  <c r="F496" i="7"/>
  <c r="G484" i="7"/>
  <c r="F484" i="7"/>
  <c r="G472" i="7"/>
  <c r="F472" i="7"/>
  <c r="G460" i="7"/>
  <c r="F460" i="7"/>
  <c r="G448" i="7"/>
  <c r="F448" i="7"/>
  <c r="G436" i="7"/>
  <c r="F436" i="7"/>
  <c r="G424" i="7"/>
  <c r="F424" i="7"/>
  <c r="G412" i="7"/>
  <c r="F412" i="7"/>
  <c r="G400" i="7"/>
  <c r="F400" i="7"/>
  <c r="G388" i="7"/>
  <c r="F388" i="7"/>
  <c r="G376" i="7"/>
  <c r="F376" i="7"/>
  <c r="G364" i="7"/>
  <c r="F364" i="7"/>
  <c r="G352" i="7"/>
  <c r="F352" i="7"/>
  <c r="G340" i="7"/>
  <c r="F340" i="7"/>
  <c r="G328" i="7"/>
  <c r="F328" i="7"/>
  <c r="G316" i="7"/>
  <c r="F316" i="7"/>
  <c r="G304" i="7"/>
  <c r="F304" i="7"/>
  <c r="G292" i="7"/>
  <c r="F292" i="7"/>
  <c r="G280" i="7"/>
  <c r="F280" i="7"/>
  <c r="G268" i="7"/>
  <c r="F268" i="7"/>
  <c r="G256" i="7"/>
  <c r="F256" i="7"/>
  <c r="G244" i="7"/>
  <c r="F244" i="7"/>
  <c r="G232" i="7"/>
  <c r="F232" i="7"/>
  <c r="G220" i="7"/>
  <c r="F220" i="7"/>
  <c r="G208" i="7"/>
  <c r="F208" i="7"/>
  <c r="G196" i="7"/>
  <c r="F196" i="7"/>
  <c r="G184" i="7"/>
  <c r="F184" i="7"/>
  <c r="G172" i="7"/>
  <c r="F172" i="7"/>
  <c r="G160" i="7"/>
  <c r="F160" i="7"/>
  <c r="G148" i="7"/>
  <c r="F148" i="7"/>
  <c r="G136" i="7"/>
  <c r="F136" i="7"/>
  <c r="G124" i="7"/>
  <c r="F124" i="7"/>
  <c r="G112" i="7"/>
  <c r="F112" i="7"/>
  <c r="G100" i="7"/>
  <c r="F100" i="7"/>
  <c r="G88" i="7"/>
  <c r="F88" i="7"/>
  <c r="G76" i="7"/>
  <c r="F76" i="7"/>
  <c r="G64" i="7"/>
  <c r="F64" i="7"/>
  <c r="G52" i="7"/>
  <c r="F52" i="7"/>
  <c r="G40" i="7"/>
  <c r="F40" i="7"/>
  <c r="G28" i="7"/>
  <c r="F28" i="7"/>
  <c r="F2418" i="7"/>
  <c r="F2274" i="7"/>
  <c r="G2458" i="7"/>
  <c r="F2458" i="7"/>
  <c r="G2302" i="7"/>
  <c r="F2302" i="7"/>
  <c r="G2158" i="7"/>
  <c r="F2158" i="7"/>
  <c r="G2002" i="7"/>
  <c r="F2002" i="7"/>
  <c r="G1822" i="7"/>
  <c r="F1822" i="7"/>
  <c r="G1690" i="7"/>
  <c r="F1690" i="7"/>
  <c r="G1534" i="7"/>
  <c r="F1534" i="7"/>
  <c r="G1354" i="7"/>
  <c r="F1354" i="7"/>
  <c r="G1198" i="7"/>
  <c r="F1198" i="7"/>
  <c r="G1054" i="7"/>
  <c r="F1054" i="7"/>
  <c r="G934" i="7"/>
  <c r="F934" i="7"/>
  <c r="G802" i="7"/>
  <c r="F802" i="7"/>
  <c r="G706" i="7"/>
  <c r="F706" i="7"/>
  <c r="G598" i="7"/>
  <c r="F598" i="7"/>
  <c r="G550" i="7"/>
  <c r="F550" i="7"/>
  <c r="G466" i="7"/>
  <c r="F466" i="7"/>
  <c r="G2523" i="7"/>
  <c r="F2523" i="7"/>
  <c r="G2511" i="7"/>
  <c r="F2511" i="7"/>
  <c r="G2499" i="7"/>
  <c r="F2499" i="7"/>
  <c r="G2487" i="7"/>
  <c r="F2487" i="7"/>
  <c r="G2475" i="7"/>
  <c r="F2475" i="7"/>
  <c r="G2463" i="7"/>
  <c r="F2463" i="7"/>
  <c r="G2451" i="7"/>
  <c r="F2451" i="7"/>
  <c r="G2439" i="7"/>
  <c r="F2439" i="7"/>
  <c r="G2427" i="7"/>
  <c r="F2427" i="7"/>
  <c r="G2415" i="7"/>
  <c r="F2415" i="7"/>
  <c r="G2403" i="7"/>
  <c r="F2403" i="7"/>
  <c r="G2391" i="7"/>
  <c r="F2391" i="7"/>
  <c r="G2379" i="7"/>
  <c r="F2379" i="7"/>
  <c r="G2367" i="7"/>
  <c r="F2367" i="7"/>
  <c r="G2355" i="7"/>
  <c r="F2355" i="7"/>
  <c r="G2343" i="7"/>
  <c r="F2343" i="7"/>
  <c r="G2331" i="7"/>
  <c r="F2331" i="7"/>
  <c r="G2319" i="7"/>
  <c r="F2319" i="7"/>
  <c r="G2307" i="7"/>
  <c r="F2307" i="7"/>
  <c r="G2295" i="7"/>
  <c r="F2295" i="7"/>
  <c r="G2283" i="7"/>
  <c r="F2283" i="7"/>
  <c r="G2271" i="7"/>
  <c r="F2271" i="7"/>
  <c r="G2259" i="7"/>
  <c r="F2259" i="7"/>
  <c r="G2247" i="7"/>
  <c r="F2247" i="7"/>
  <c r="G2235" i="7"/>
  <c r="F2235" i="7"/>
  <c r="G2223" i="7"/>
  <c r="F2223" i="7"/>
  <c r="G2211" i="7"/>
  <c r="F2211" i="7"/>
  <c r="G2199" i="7"/>
  <c r="F2199" i="7"/>
  <c r="G2187" i="7"/>
  <c r="F2187" i="7"/>
  <c r="G2175" i="7"/>
  <c r="F2175" i="7"/>
  <c r="G2163" i="7"/>
  <c r="F2163" i="7"/>
  <c r="G2151" i="7"/>
  <c r="F2151" i="7"/>
  <c r="G2139" i="7"/>
  <c r="F2139" i="7"/>
  <c r="G2127" i="7"/>
  <c r="F2127" i="7"/>
  <c r="G2115" i="7"/>
  <c r="F2115" i="7"/>
  <c r="G2103" i="7"/>
  <c r="F2103" i="7"/>
  <c r="G2091" i="7"/>
  <c r="F2091" i="7"/>
  <c r="G2079" i="7"/>
  <c r="F2079" i="7"/>
  <c r="G2067" i="7"/>
  <c r="F2067" i="7"/>
  <c r="G2055" i="7"/>
  <c r="F2055" i="7"/>
  <c r="G2043" i="7"/>
  <c r="F2043" i="7"/>
  <c r="G2031" i="7"/>
  <c r="F2031" i="7"/>
  <c r="G2019" i="7"/>
  <c r="F2019" i="7"/>
  <c r="G2007" i="7"/>
  <c r="F2007" i="7"/>
  <c r="G1995" i="7"/>
  <c r="F1995" i="7"/>
  <c r="G1983" i="7"/>
  <c r="F1983" i="7"/>
  <c r="G1971" i="7"/>
  <c r="F1971" i="7"/>
  <c r="G1959" i="7"/>
  <c r="F1959" i="7"/>
  <c r="G1947" i="7"/>
  <c r="F1947" i="7"/>
  <c r="G1935" i="7"/>
  <c r="F1935" i="7"/>
  <c r="G1923" i="7"/>
  <c r="F1923" i="7"/>
  <c r="G1911" i="7"/>
  <c r="F1911" i="7"/>
  <c r="G1899" i="7"/>
  <c r="F1899" i="7"/>
  <c r="G1887" i="7"/>
  <c r="F1887" i="7"/>
  <c r="G1875" i="7"/>
  <c r="F1875" i="7"/>
  <c r="G1863" i="7"/>
  <c r="F1863" i="7"/>
  <c r="G1851" i="7"/>
  <c r="F1851" i="7"/>
  <c r="G1839" i="7"/>
  <c r="F1839" i="7"/>
  <c r="G1827" i="7"/>
  <c r="F1827" i="7"/>
  <c r="G1815" i="7"/>
  <c r="F1815" i="7"/>
  <c r="G1803" i="7"/>
  <c r="F1803" i="7"/>
  <c r="G1791" i="7"/>
  <c r="F1791" i="7"/>
  <c r="G1779" i="7"/>
  <c r="F1779" i="7"/>
  <c r="G1767" i="7"/>
  <c r="F1767" i="7"/>
  <c r="G1755" i="7"/>
  <c r="F1755" i="7"/>
  <c r="G1743" i="7"/>
  <c r="F1743" i="7"/>
  <c r="G1731" i="7"/>
  <c r="F1731" i="7"/>
  <c r="G1719" i="7"/>
  <c r="F1719" i="7"/>
  <c r="G1707" i="7"/>
  <c r="F1707" i="7"/>
  <c r="G1695" i="7"/>
  <c r="F1695" i="7"/>
  <c r="G1683" i="7"/>
  <c r="F1683" i="7"/>
  <c r="G1671" i="7"/>
  <c r="F1671" i="7"/>
  <c r="G1659" i="7"/>
  <c r="F1659" i="7"/>
  <c r="G1647" i="7"/>
  <c r="F1647" i="7"/>
  <c r="G1635" i="7"/>
  <c r="F1635" i="7"/>
  <c r="G1623" i="7"/>
  <c r="F1623" i="7"/>
  <c r="G1611" i="7"/>
  <c r="F1611" i="7"/>
  <c r="G1599" i="7"/>
  <c r="F1599" i="7"/>
  <c r="G1587" i="7"/>
  <c r="F1587" i="7"/>
  <c r="G1575" i="7"/>
  <c r="F1575" i="7"/>
  <c r="G1563" i="7"/>
  <c r="F1563" i="7"/>
  <c r="G1551" i="7"/>
  <c r="F1551" i="7"/>
  <c r="G1539" i="7"/>
  <c r="F1539" i="7"/>
  <c r="G1527" i="7"/>
  <c r="F1527" i="7"/>
  <c r="G1515" i="7"/>
  <c r="F1515" i="7"/>
  <c r="G1503" i="7"/>
  <c r="F1503" i="7"/>
  <c r="G1491" i="7"/>
  <c r="F1491" i="7"/>
  <c r="G1479" i="7"/>
  <c r="F1479" i="7"/>
  <c r="G1467" i="7"/>
  <c r="F1467" i="7"/>
  <c r="G1455" i="7"/>
  <c r="F1455" i="7"/>
  <c r="G1443" i="7"/>
  <c r="F1443" i="7"/>
  <c r="G1431" i="7"/>
  <c r="F1431" i="7"/>
  <c r="G1419" i="7"/>
  <c r="F1419" i="7"/>
  <c r="G1407" i="7"/>
  <c r="F1407" i="7"/>
  <c r="G1395" i="7"/>
  <c r="F1395" i="7"/>
  <c r="G1383" i="7"/>
  <c r="F1383" i="7"/>
  <c r="G1371" i="7"/>
  <c r="F1371" i="7"/>
  <c r="G1359" i="7"/>
  <c r="F1359" i="7"/>
  <c r="G1347" i="7"/>
  <c r="F1347" i="7"/>
  <c r="G1335" i="7"/>
  <c r="F1335" i="7"/>
  <c r="F1323" i="7"/>
  <c r="G1323" i="7"/>
  <c r="G1311" i="7"/>
  <c r="F1311" i="7"/>
  <c r="G1299" i="7"/>
  <c r="F1299" i="7"/>
  <c r="G1287" i="7"/>
  <c r="F1287" i="7"/>
  <c r="G1275" i="7"/>
  <c r="F1275" i="7"/>
  <c r="G1263" i="7"/>
  <c r="F1263" i="7"/>
  <c r="G1251" i="7"/>
  <c r="F1251" i="7"/>
  <c r="G1239" i="7"/>
  <c r="F1239" i="7"/>
  <c r="G1227" i="7"/>
  <c r="F1227" i="7"/>
  <c r="G1215" i="7"/>
  <c r="F1215" i="7"/>
  <c r="G1203" i="7"/>
  <c r="F1203" i="7"/>
  <c r="G1191" i="7"/>
  <c r="F1191" i="7"/>
  <c r="G1179" i="7"/>
  <c r="F1179" i="7"/>
  <c r="G1167" i="7"/>
  <c r="F1167" i="7"/>
  <c r="G1155" i="7"/>
  <c r="F1155" i="7"/>
  <c r="G1143" i="7"/>
  <c r="F1143" i="7"/>
  <c r="G1131" i="7"/>
  <c r="F1131" i="7"/>
  <c r="G1119" i="7"/>
  <c r="F1119" i="7"/>
  <c r="G1107" i="7"/>
  <c r="F1107" i="7"/>
  <c r="G1095" i="7"/>
  <c r="F1095" i="7"/>
  <c r="G1083" i="7"/>
  <c r="F1083" i="7"/>
  <c r="G1071" i="7"/>
  <c r="F1071" i="7"/>
  <c r="G1059" i="7"/>
  <c r="F1059" i="7"/>
  <c r="G1047" i="7"/>
  <c r="F1047" i="7"/>
  <c r="G1035" i="7"/>
  <c r="F1035" i="7"/>
  <c r="G1023" i="7"/>
  <c r="F1023" i="7"/>
  <c r="G1011" i="7"/>
  <c r="F1011" i="7"/>
  <c r="G999" i="7"/>
  <c r="F999" i="7"/>
  <c r="G987" i="7"/>
  <c r="F987" i="7"/>
  <c r="G975" i="7"/>
  <c r="F975" i="7"/>
  <c r="G963" i="7"/>
  <c r="F963" i="7"/>
  <c r="G951" i="7"/>
  <c r="F951" i="7"/>
  <c r="G939" i="7"/>
  <c r="F939" i="7"/>
  <c r="G927" i="7"/>
  <c r="F927" i="7"/>
  <c r="G915" i="7"/>
  <c r="F915" i="7"/>
  <c r="G903" i="7"/>
  <c r="F903" i="7"/>
  <c r="G891" i="7"/>
  <c r="F891" i="7"/>
  <c r="G879" i="7"/>
  <c r="F879" i="7"/>
  <c r="G867" i="7"/>
  <c r="F867" i="7"/>
  <c r="G855" i="7"/>
  <c r="F855" i="7"/>
  <c r="G843" i="7"/>
  <c r="F843" i="7"/>
  <c r="G831" i="7"/>
  <c r="F831" i="7"/>
  <c r="G819" i="7"/>
  <c r="F819" i="7"/>
  <c r="G807" i="7"/>
  <c r="F807" i="7"/>
  <c r="G795" i="7"/>
  <c r="F795" i="7"/>
  <c r="G783" i="7"/>
  <c r="F783" i="7"/>
  <c r="G771" i="7"/>
  <c r="F771" i="7"/>
  <c r="G759" i="7"/>
  <c r="F759" i="7"/>
  <c r="G747" i="7"/>
  <c r="F747" i="7"/>
  <c r="G735" i="7"/>
  <c r="F735" i="7"/>
  <c r="G723" i="7"/>
  <c r="F723" i="7"/>
  <c r="G711" i="7"/>
  <c r="F711" i="7"/>
  <c r="G699" i="7"/>
  <c r="F699" i="7"/>
  <c r="G687" i="7"/>
  <c r="F687" i="7"/>
  <c r="G675" i="7"/>
  <c r="F675" i="7"/>
  <c r="G663" i="7"/>
  <c r="F663" i="7"/>
  <c r="G651" i="7"/>
  <c r="F651" i="7"/>
  <c r="G639" i="7"/>
  <c r="F639" i="7"/>
  <c r="G627" i="7"/>
  <c r="F627" i="7"/>
  <c r="G615" i="7"/>
  <c r="F615" i="7"/>
  <c r="G603" i="7"/>
  <c r="F603" i="7"/>
  <c r="G591" i="7"/>
  <c r="F591" i="7"/>
  <c r="G579" i="7"/>
  <c r="F579" i="7"/>
  <c r="G567" i="7"/>
  <c r="F567" i="7"/>
  <c r="G555" i="7"/>
  <c r="F555" i="7"/>
  <c r="G543" i="7"/>
  <c r="F543" i="7"/>
  <c r="G531" i="7"/>
  <c r="F531" i="7"/>
  <c r="G519" i="7"/>
  <c r="F519" i="7"/>
  <c r="G507" i="7"/>
  <c r="F507" i="7"/>
  <c r="G495" i="7"/>
  <c r="F495" i="7"/>
  <c r="G483" i="7"/>
  <c r="F483" i="7"/>
  <c r="G471" i="7"/>
  <c r="F471" i="7"/>
  <c r="G459" i="7"/>
  <c r="F459" i="7"/>
  <c r="G447" i="7"/>
  <c r="F447" i="7"/>
  <c r="G435" i="7"/>
  <c r="F435" i="7"/>
  <c r="G423" i="7"/>
  <c r="F423" i="7"/>
  <c r="G411" i="7"/>
  <c r="F411" i="7"/>
  <c r="G399" i="7"/>
  <c r="F399" i="7"/>
  <c r="G387" i="7"/>
  <c r="F387" i="7"/>
  <c r="G375" i="7"/>
  <c r="F375" i="7"/>
  <c r="G363" i="7"/>
  <c r="F363" i="7"/>
  <c r="G351" i="7"/>
  <c r="F351" i="7"/>
  <c r="G339" i="7"/>
  <c r="F339" i="7"/>
  <c r="G327" i="7"/>
  <c r="F327" i="7"/>
  <c r="G315" i="7"/>
  <c r="F315" i="7"/>
  <c r="G303" i="7"/>
  <c r="F303" i="7"/>
  <c r="G291" i="7"/>
  <c r="F291" i="7"/>
  <c r="F2406" i="7"/>
  <c r="F2262" i="7"/>
  <c r="G2530" i="7"/>
  <c r="F2530" i="7"/>
  <c r="G2410" i="7"/>
  <c r="F2410" i="7"/>
  <c r="G2266" i="7"/>
  <c r="F2266" i="7"/>
  <c r="G2110" i="7"/>
  <c r="F2110" i="7"/>
  <c r="G1966" i="7"/>
  <c r="F1966" i="7"/>
  <c r="G1810" i="7"/>
  <c r="F1810" i="7"/>
  <c r="G1678" i="7"/>
  <c r="F1678" i="7"/>
  <c r="G1546" i="7"/>
  <c r="F1546" i="7"/>
  <c r="G1390" i="7"/>
  <c r="F1390" i="7"/>
  <c r="G1270" i="7"/>
  <c r="F1270" i="7"/>
  <c r="G1078" i="7"/>
  <c r="F1078" i="7"/>
  <c r="G922" i="7"/>
  <c r="F922" i="7"/>
  <c r="G766" i="7"/>
  <c r="F766" i="7"/>
  <c r="G622" i="7"/>
  <c r="F622" i="7"/>
  <c r="G562" i="7"/>
  <c r="F562" i="7"/>
  <c r="G502" i="7"/>
  <c r="F502" i="7"/>
  <c r="G2522" i="7"/>
  <c r="F2522" i="7"/>
  <c r="G2510" i="7"/>
  <c r="F2510" i="7"/>
  <c r="G2498" i="7"/>
  <c r="F2498" i="7"/>
  <c r="G2486" i="7"/>
  <c r="F2486" i="7"/>
  <c r="G2474" i="7"/>
  <c r="F2474" i="7"/>
  <c r="G2462" i="7"/>
  <c r="F2462" i="7"/>
  <c r="G2450" i="7"/>
  <c r="F2450" i="7"/>
  <c r="G2438" i="7"/>
  <c r="F2438" i="7"/>
  <c r="G2426" i="7"/>
  <c r="F2426" i="7"/>
  <c r="G2414" i="7"/>
  <c r="F2414" i="7"/>
  <c r="G2402" i="7"/>
  <c r="F2402" i="7"/>
  <c r="G2390" i="7"/>
  <c r="F2390" i="7"/>
  <c r="G2378" i="7"/>
  <c r="F2378" i="7"/>
  <c r="G2366" i="7"/>
  <c r="F2366" i="7"/>
  <c r="G2354" i="7"/>
  <c r="F2354" i="7"/>
  <c r="G2342" i="7"/>
  <c r="F2342" i="7"/>
  <c r="G2330" i="7"/>
  <c r="F2330" i="7"/>
  <c r="G2318" i="7"/>
  <c r="F2318" i="7"/>
  <c r="G2306" i="7"/>
  <c r="F2306" i="7"/>
  <c r="G2294" i="7"/>
  <c r="F2294" i="7"/>
  <c r="G2282" i="7"/>
  <c r="F2282" i="7"/>
  <c r="G2270" i="7"/>
  <c r="F2270" i="7"/>
  <c r="G2258" i="7"/>
  <c r="F2258" i="7"/>
  <c r="G2246" i="7"/>
  <c r="F2246" i="7"/>
  <c r="G2234" i="7"/>
  <c r="F2234" i="7"/>
  <c r="G2222" i="7"/>
  <c r="F2222" i="7"/>
  <c r="G2210" i="7"/>
  <c r="F2210" i="7"/>
  <c r="G2198" i="7"/>
  <c r="F2198" i="7"/>
  <c r="G2186" i="7"/>
  <c r="F2186" i="7"/>
  <c r="G2174" i="7"/>
  <c r="F2174" i="7"/>
  <c r="G2162" i="7"/>
  <c r="F2162" i="7"/>
  <c r="G2150" i="7"/>
  <c r="F2150" i="7"/>
  <c r="G2138" i="7"/>
  <c r="F2138" i="7"/>
  <c r="G2126" i="7"/>
  <c r="F2126" i="7"/>
  <c r="G2114" i="7"/>
  <c r="F2114" i="7"/>
  <c r="G2102" i="7"/>
  <c r="F2102" i="7"/>
  <c r="G2090" i="7"/>
  <c r="F2090" i="7"/>
  <c r="G2078" i="7"/>
  <c r="F2078" i="7"/>
  <c r="G2066" i="7"/>
  <c r="F2066" i="7"/>
  <c r="G2054" i="7"/>
  <c r="F2054" i="7"/>
  <c r="G2042" i="7"/>
  <c r="F2042" i="7"/>
  <c r="G2030" i="7"/>
  <c r="F2030" i="7"/>
  <c r="G2018" i="7"/>
  <c r="F2018" i="7"/>
  <c r="G2006" i="7"/>
  <c r="F2006" i="7"/>
  <c r="G1994" i="7"/>
  <c r="F1994" i="7"/>
  <c r="G1982" i="7"/>
  <c r="F1982" i="7"/>
  <c r="G1970" i="7"/>
  <c r="F1970" i="7"/>
  <c r="G1958" i="7"/>
  <c r="F1958" i="7"/>
  <c r="G1946" i="7"/>
  <c r="F1946" i="7"/>
  <c r="G1934" i="7"/>
  <c r="F1934" i="7"/>
  <c r="G1922" i="7"/>
  <c r="F1922" i="7"/>
  <c r="G1910" i="7"/>
  <c r="F1910" i="7"/>
  <c r="G1898" i="7"/>
  <c r="F1898" i="7"/>
  <c r="G1886" i="7"/>
  <c r="F1886" i="7"/>
  <c r="G1874" i="7"/>
  <c r="F1874" i="7"/>
  <c r="G1862" i="7"/>
  <c r="F1862" i="7"/>
  <c r="G1850" i="7"/>
  <c r="F1850" i="7"/>
  <c r="G1838" i="7"/>
  <c r="F1838" i="7"/>
  <c r="G1826" i="7"/>
  <c r="F1826" i="7"/>
  <c r="G1814" i="7"/>
  <c r="F1814" i="7"/>
  <c r="G1802" i="7"/>
  <c r="F1802" i="7"/>
  <c r="G1790" i="7"/>
  <c r="F1790" i="7"/>
  <c r="G1778" i="7"/>
  <c r="F1778" i="7"/>
  <c r="G1766" i="7"/>
  <c r="F1766" i="7"/>
  <c r="G1754" i="7"/>
  <c r="F1754" i="7"/>
  <c r="G1742" i="7"/>
  <c r="F1742" i="7"/>
  <c r="G1730" i="7"/>
  <c r="F1730" i="7"/>
  <c r="G1718" i="7"/>
  <c r="F1718" i="7"/>
  <c r="G1706" i="7"/>
  <c r="F1706" i="7"/>
  <c r="G1694" i="7"/>
  <c r="F1694" i="7"/>
  <c r="G1682" i="7"/>
  <c r="F1682" i="7"/>
  <c r="G1670" i="7"/>
  <c r="F1670" i="7"/>
  <c r="G1658" i="7"/>
  <c r="F1658" i="7"/>
  <c r="G1646" i="7"/>
  <c r="F1646" i="7"/>
  <c r="G1634" i="7"/>
  <c r="F1634" i="7"/>
  <c r="G1622" i="7"/>
  <c r="F1622" i="7"/>
  <c r="G1610" i="7"/>
  <c r="F1610" i="7"/>
  <c r="G1598" i="7"/>
  <c r="F1598" i="7"/>
  <c r="G1586" i="7"/>
  <c r="F1586" i="7"/>
  <c r="G1574" i="7"/>
  <c r="F1574" i="7"/>
  <c r="G1562" i="7"/>
  <c r="F1562" i="7"/>
  <c r="G1550" i="7"/>
  <c r="F1550" i="7"/>
  <c r="G1538" i="7"/>
  <c r="F1538" i="7"/>
  <c r="G1526" i="7"/>
  <c r="F1526" i="7"/>
  <c r="G1514" i="7"/>
  <c r="F1514" i="7"/>
  <c r="G1502" i="7"/>
  <c r="F1502" i="7"/>
  <c r="G1490" i="7"/>
  <c r="F1490" i="7"/>
  <c r="G1478" i="7"/>
  <c r="F1478" i="7"/>
  <c r="G1466" i="7"/>
  <c r="F1466" i="7"/>
  <c r="G1454" i="7"/>
  <c r="F1454" i="7"/>
  <c r="G1442" i="7"/>
  <c r="F1442" i="7"/>
  <c r="G1430" i="7"/>
  <c r="F1430" i="7"/>
  <c r="G1418" i="7"/>
  <c r="F1418" i="7"/>
  <c r="G1406" i="7"/>
  <c r="F1406" i="7"/>
  <c r="G1394" i="7"/>
  <c r="F1394" i="7"/>
  <c r="G1382" i="7"/>
  <c r="F1382" i="7"/>
  <c r="G1370" i="7"/>
  <c r="F1370" i="7"/>
  <c r="G1358" i="7"/>
  <c r="F1358" i="7"/>
  <c r="G1346" i="7"/>
  <c r="F1346" i="7"/>
  <c r="G1334" i="7"/>
  <c r="F1334" i="7"/>
  <c r="G1322" i="7"/>
  <c r="F1322" i="7"/>
  <c r="G1310" i="7"/>
  <c r="F1310" i="7"/>
  <c r="G1298" i="7"/>
  <c r="F1298" i="7"/>
  <c r="G1286" i="7"/>
  <c r="F1286" i="7"/>
  <c r="G1274" i="7"/>
  <c r="F1274" i="7"/>
  <c r="G1262" i="7"/>
  <c r="F1262" i="7"/>
  <c r="G1250" i="7"/>
  <c r="F1250" i="7"/>
  <c r="G1238" i="7"/>
  <c r="F1238" i="7"/>
  <c r="G1226" i="7"/>
  <c r="F1226" i="7"/>
  <c r="G1214" i="7"/>
  <c r="F1214" i="7"/>
  <c r="G1202" i="7"/>
  <c r="F1202" i="7"/>
  <c r="G1190" i="7"/>
  <c r="F1190" i="7"/>
  <c r="G1178" i="7"/>
  <c r="F1178" i="7"/>
  <c r="G1166" i="7"/>
  <c r="F1166" i="7"/>
  <c r="G1154" i="7"/>
  <c r="F1154" i="7"/>
  <c r="G1142" i="7"/>
  <c r="F1142" i="7"/>
  <c r="G1130" i="7"/>
  <c r="F1130" i="7"/>
  <c r="G1118" i="7"/>
  <c r="F1118" i="7"/>
  <c r="G1106" i="7"/>
  <c r="F1106" i="7"/>
  <c r="G1094" i="7"/>
  <c r="F1094" i="7"/>
  <c r="G1082" i="7"/>
  <c r="F1082" i="7"/>
  <c r="G1070" i="7"/>
  <c r="F1070" i="7"/>
  <c r="G1058" i="7"/>
  <c r="F1058" i="7"/>
  <c r="F2394" i="7"/>
  <c r="F2250" i="7"/>
  <c r="F2096" i="7"/>
  <c r="F1867" i="7"/>
  <c r="G2494" i="7"/>
  <c r="F2494" i="7"/>
  <c r="G2350" i="7"/>
  <c r="F2350" i="7"/>
  <c r="G2206" i="7"/>
  <c r="F2206" i="7"/>
  <c r="G2038" i="7"/>
  <c r="F2038" i="7"/>
  <c r="G1870" i="7"/>
  <c r="F1870" i="7"/>
  <c r="G1714" i="7"/>
  <c r="F1714" i="7"/>
  <c r="G1594" i="7"/>
  <c r="F1594" i="7"/>
  <c r="G1438" i="7"/>
  <c r="F1438" i="7"/>
  <c r="G1282" i="7"/>
  <c r="F1282" i="7"/>
  <c r="G1174" i="7"/>
  <c r="F1174" i="7"/>
  <c r="G1006" i="7"/>
  <c r="F1006" i="7"/>
  <c r="G862" i="7"/>
  <c r="F862" i="7"/>
  <c r="G754" i="7"/>
  <c r="F754" i="7"/>
  <c r="G610" i="7"/>
  <c r="F610" i="7"/>
  <c r="G442" i="7"/>
  <c r="F442" i="7"/>
  <c r="F2202" i="7"/>
  <c r="G2521" i="7"/>
  <c r="F2521" i="7"/>
  <c r="G2509" i="7"/>
  <c r="F2509" i="7"/>
  <c r="G2497" i="7"/>
  <c r="F2497" i="7"/>
  <c r="G2485" i="7"/>
  <c r="F2485" i="7"/>
  <c r="G2473" i="7"/>
  <c r="F2473" i="7"/>
  <c r="G2461" i="7"/>
  <c r="F2461" i="7"/>
  <c r="G2449" i="7"/>
  <c r="F2449" i="7"/>
  <c r="G2437" i="7"/>
  <c r="F2437" i="7"/>
  <c r="G2425" i="7"/>
  <c r="F2425" i="7"/>
  <c r="G2413" i="7"/>
  <c r="F2413" i="7"/>
  <c r="G2401" i="7"/>
  <c r="F2401" i="7"/>
  <c r="G2389" i="7"/>
  <c r="F2389" i="7"/>
  <c r="G2377" i="7"/>
  <c r="F2377" i="7"/>
  <c r="G2365" i="7"/>
  <c r="F2365" i="7"/>
  <c r="G2353" i="7"/>
  <c r="F2353" i="7"/>
  <c r="G2341" i="7"/>
  <c r="F2341" i="7"/>
  <c r="G2329" i="7"/>
  <c r="F2329" i="7"/>
  <c r="G2317" i="7"/>
  <c r="F2317" i="7"/>
  <c r="G2305" i="7"/>
  <c r="F2305" i="7"/>
  <c r="G2293" i="7"/>
  <c r="F2293" i="7"/>
  <c r="G2281" i="7"/>
  <c r="F2281" i="7"/>
  <c r="G2269" i="7"/>
  <c r="F2269" i="7"/>
  <c r="G2257" i="7"/>
  <c r="F2257" i="7"/>
  <c r="G2245" i="7"/>
  <c r="F2245" i="7"/>
  <c r="G2233" i="7"/>
  <c r="F2233" i="7"/>
  <c r="G2221" i="7"/>
  <c r="F2221" i="7"/>
  <c r="G2209" i="7"/>
  <c r="F2209" i="7"/>
  <c r="G2197" i="7"/>
  <c r="F2197" i="7"/>
  <c r="G2185" i="7"/>
  <c r="F2185" i="7"/>
  <c r="G2173" i="7"/>
  <c r="F2173" i="7"/>
  <c r="G2161" i="7"/>
  <c r="F2161" i="7"/>
  <c r="G2149" i="7"/>
  <c r="F2149" i="7"/>
  <c r="G2137" i="7"/>
  <c r="F2137" i="7"/>
  <c r="G2125" i="7"/>
  <c r="G2113" i="7"/>
  <c r="F2113" i="7"/>
  <c r="G2101" i="7"/>
  <c r="F2101" i="7"/>
  <c r="G2089" i="7"/>
  <c r="F2089" i="7"/>
  <c r="G2077" i="7"/>
  <c r="F2077" i="7"/>
  <c r="G2065" i="7"/>
  <c r="G2053" i="7"/>
  <c r="F2053" i="7"/>
  <c r="G2041" i="7"/>
  <c r="F2041" i="7"/>
  <c r="G2029" i="7"/>
  <c r="F2029" i="7"/>
  <c r="G2017" i="7"/>
  <c r="F2017" i="7"/>
  <c r="G2005" i="7"/>
  <c r="F2005" i="7"/>
  <c r="G1993" i="7"/>
  <c r="F1993" i="7"/>
  <c r="G1981" i="7"/>
  <c r="F1981" i="7"/>
  <c r="G1969" i="7"/>
  <c r="F1969" i="7"/>
  <c r="G1957" i="7"/>
  <c r="F1957" i="7"/>
  <c r="G1945" i="7"/>
  <c r="F1945" i="7"/>
  <c r="G1933" i="7"/>
  <c r="F1933" i="7"/>
  <c r="G1921" i="7"/>
  <c r="F1921" i="7"/>
  <c r="G1909" i="7"/>
  <c r="F1909" i="7"/>
  <c r="G1897" i="7"/>
  <c r="F1897" i="7"/>
  <c r="G1885" i="7"/>
  <c r="F1885" i="7"/>
  <c r="G1873" i="7"/>
  <c r="F1873" i="7"/>
  <c r="G1861" i="7"/>
  <c r="F1861" i="7"/>
  <c r="G1849" i="7"/>
  <c r="F1849" i="7"/>
  <c r="G1837" i="7"/>
  <c r="F1837" i="7"/>
  <c r="G1825" i="7"/>
  <c r="F1825" i="7"/>
  <c r="G1813" i="7"/>
  <c r="F1813" i="7"/>
  <c r="G1801" i="7"/>
  <c r="F1801" i="7"/>
  <c r="G1789" i="7"/>
  <c r="F1789" i="7"/>
  <c r="G1777" i="7"/>
  <c r="F1777" i="7"/>
  <c r="G1765" i="7"/>
  <c r="F1765" i="7"/>
  <c r="G1753" i="7"/>
  <c r="F1753" i="7"/>
  <c r="G1741" i="7"/>
  <c r="F1741" i="7"/>
  <c r="G1729" i="7"/>
  <c r="F1729" i="7"/>
  <c r="G1717" i="7"/>
  <c r="F1717" i="7"/>
  <c r="G1705" i="7"/>
  <c r="F1705" i="7"/>
  <c r="G1693" i="7"/>
  <c r="F1693" i="7"/>
  <c r="G1681" i="7"/>
  <c r="F1681" i="7"/>
  <c r="G1669" i="7"/>
  <c r="F1669" i="7"/>
  <c r="G1657" i="7"/>
  <c r="F1657" i="7"/>
  <c r="G1645" i="7"/>
  <c r="F1645" i="7"/>
  <c r="G1633" i="7"/>
  <c r="F1633" i="7"/>
  <c r="G1621" i="7"/>
  <c r="F1621" i="7"/>
  <c r="G1609" i="7"/>
  <c r="F1609" i="7"/>
  <c r="G1597" i="7"/>
  <c r="F1597" i="7"/>
  <c r="G1585" i="7"/>
  <c r="F1585" i="7"/>
  <c r="G1573" i="7"/>
  <c r="F1573" i="7"/>
  <c r="G1561" i="7"/>
  <c r="F1561" i="7"/>
  <c r="G1549" i="7"/>
  <c r="F1549" i="7"/>
  <c r="G1537" i="7"/>
  <c r="F1537" i="7"/>
  <c r="G1525" i="7"/>
  <c r="F1525" i="7"/>
  <c r="G1513" i="7"/>
  <c r="F1513" i="7"/>
  <c r="G1501" i="7"/>
  <c r="F1501" i="7"/>
  <c r="G1489" i="7"/>
  <c r="F1489" i="7"/>
  <c r="G1477" i="7"/>
  <c r="F1477" i="7"/>
  <c r="G1465" i="7"/>
  <c r="F1465" i="7"/>
  <c r="G1453" i="7"/>
  <c r="F1453" i="7"/>
  <c r="G1441" i="7"/>
  <c r="F1441" i="7"/>
  <c r="G1429" i="7"/>
  <c r="F1429" i="7"/>
  <c r="G1417" i="7"/>
  <c r="F1417" i="7"/>
  <c r="G1405" i="7"/>
  <c r="F1405" i="7"/>
  <c r="G1393" i="7"/>
  <c r="F1393" i="7"/>
  <c r="G1381" i="7"/>
  <c r="F1381" i="7"/>
  <c r="G1369" i="7"/>
  <c r="F1369" i="7"/>
  <c r="G1357" i="7"/>
  <c r="F1357" i="7"/>
  <c r="G1345" i="7"/>
  <c r="F1345" i="7"/>
  <c r="G1333" i="7"/>
  <c r="F1333" i="7"/>
  <c r="G1321" i="7"/>
  <c r="F1321" i="7"/>
  <c r="G1309" i="7"/>
  <c r="F1309" i="7"/>
  <c r="G1297" i="7"/>
  <c r="F1297" i="7"/>
  <c r="G1285" i="7"/>
  <c r="F1285" i="7"/>
  <c r="G1273" i="7"/>
  <c r="F1273" i="7"/>
  <c r="G1261" i="7"/>
  <c r="F1261" i="7"/>
  <c r="G1249" i="7"/>
  <c r="F1249" i="7"/>
  <c r="G1237" i="7"/>
  <c r="F1237" i="7"/>
  <c r="G1225" i="7"/>
  <c r="F1225" i="7"/>
  <c r="G1213" i="7"/>
  <c r="F1213" i="7"/>
  <c r="G1201" i="7"/>
  <c r="F1201" i="7"/>
  <c r="G1189" i="7"/>
  <c r="F1189" i="7"/>
  <c r="G1177" i="7"/>
  <c r="F1177" i="7"/>
  <c r="G1165" i="7"/>
  <c r="F1165" i="7"/>
  <c r="G1153" i="7"/>
  <c r="F1153" i="7"/>
  <c r="G1141" i="7"/>
  <c r="F1141" i="7"/>
  <c r="G1129" i="7"/>
  <c r="F1129" i="7"/>
  <c r="G1117" i="7"/>
  <c r="F1117" i="7"/>
  <c r="G1105" i="7"/>
  <c r="F1105" i="7"/>
  <c r="G1093" i="7"/>
  <c r="F1093" i="7"/>
  <c r="G1081" i="7"/>
  <c r="F1081" i="7"/>
  <c r="F2526" i="7"/>
  <c r="F2382" i="7"/>
  <c r="F2238" i="7"/>
  <c r="F2082" i="7"/>
  <c r="F1832" i="7"/>
  <c r="G2482" i="7"/>
  <c r="F2482" i="7"/>
  <c r="G2386" i="7"/>
  <c r="F2386" i="7"/>
  <c r="G2278" i="7"/>
  <c r="F2278" i="7"/>
  <c r="G2194" i="7"/>
  <c r="F2194" i="7"/>
  <c r="G2098" i="7"/>
  <c r="F2098" i="7"/>
  <c r="H2098" i="7" s="1"/>
  <c r="I2098" i="7" s="1"/>
  <c r="G2014" i="7"/>
  <c r="F2014" i="7"/>
  <c r="G1906" i="7"/>
  <c r="F1906" i="7"/>
  <c r="G1798" i="7"/>
  <c r="F1798" i="7"/>
  <c r="G1702" i="7"/>
  <c r="F1702" i="7"/>
  <c r="G1606" i="7"/>
  <c r="F1606" i="7"/>
  <c r="G1486" i="7"/>
  <c r="F1486" i="7"/>
  <c r="G1402" i="7"/>
  <c r="F1402" i="7"/>
  <c r="G1318" i="7"/>
  <c r="F1318" i="7"/>
  <c r="G1246" i="7"/>
  <c r="F1246" i="7"/>
  <c r="G1138" i="7"/>
  <c r="F1138" i="7"/>
  <c r="G994" i="7"/>
  <c r="F994" i="7"/>
  <c r="G874" i="7"/>
  <c r="F874" i="7"/>
  <c r="G790" i="7"/>
  <c r="F790" i="7"/>
  <c r="G682" i="7"/>
  <c r="F682" i="7"/>
  <c r="G574" i="7"/>
  <c r="F574" i="7"/>
  <c r="G490" i="7"/>
  <c r="F490" i="7"/>
  <c r="G2520" i="7"/>
  <c r="F2520" i="7"/>
  <c r="G2508" i="7"/>
  <c r="F2508" i="7"/>
  <c r="G2496" i="7"/>
  <c r="F2496" i="7"/>
  <c r="G2484" i="7"/>
  <c r="F2484" i="7"/>
  <c r="G2472" i="7"/>
  <c r="F2472" i="7"/>
  <c r="G2460" i="7"/>
  <c r="F2460" i="7"/>
  <c r="G2448" i="7"/>
  <c r="F2448" i="7"/>
  <c r="G2436" i="7"/>
  <c r="F2436" i="7"/>
  <c r="G2424" i="7"/>
  <c r="F2424" i="7"/>
  <c r="G2412" i="7"/>
  <c r="F2412" i="7"/>
  <c r="G2400" i="7"/>
  <c r="F2400" i="7"/>
  <c r="G2388" i="7"/>
  <c r="F2388" i="7"/>
  <c r="G2376" i="7"/>
  <c r="F2376" i="7"/>
  <c r="G2364" i="7"/>
  <c r="F2364" i="7"/>
  <c r="G2352" i="7"/>
  <c r="F2352" i="7"/>
  <c r="G2340" i="7"/>
  <c r="F2340" i="7"/>
  <c r="G2328" i="7"/>
  <c r="F2328" i="7"/>
  <c r="G2316" i="7"/>
  <c r="F2316" i="7"/>
  <c r="G2304" i="7"/>
  <c r="F2304" i="7"/>
  <c r="G2292" i="7"/>
  <c r="F2292" i="7"/>
  <c r="G2280" i="7"/>
  <c r="F2280" i="7"/>
  <c r="G2268" i="7"/>
  <c r="F2268" i="7"/>
  <c r="G2256" i="7"/>
  <c r="F2256" i="7"/>
  <c r="G2244" i="7"/>
  <c r="F2244" i="7"/>
  <c r="G2232" i="7"/>
  <c r="F2232" i="7"/>
  <c r="G2220" i="7"/>
  <c r="F2220" i="7"/>
  <c r="G2208" i="7"/>
  <c r="F2208" i="7"/>
  <c r="G2196" i="7"/>
  <c r="F2196" i="7"/>
  <c r="G2184" i="7"/>
  <c r="F2184" i="7"/>
  <c r="G2172" i="7"/>
  <c r="F2172" i="7"/>
  <c r="G2160" i="7"/>
  <c r="F2160" i="7"/>
  <c r="G2148" i="7"/>
  <c r="F2148" i="7"/>
  <c r="G2136" i="7"/>
  <c r="F2136" i="7"/>
  <c r="G2124" i="7"/>
  <c r="F2124" i="7"/>
  <c r="G2112" i="7"/>
  <c r="F2112" i="7"/>
  <c r="G2100" i="7"/>
  <c r="F2100" i="7"/>
  <c r="G2088" i="7"/>
  <c r="F2088" i="7"/>
  <c r="G2076" i="7"/>
  <c r="F2076" i="7"/>
  <c r="G2064" i="7"/>
  <c r="F2064" i="7"/>
  <c r="G2052" i="7"/>
  <c r="F2052" i="7"/>
  <c r="G2040" i="7"/>
  <c r="F2040" i="7"/>
  <c r="G2028" i="7"/>
  <c r="F2028" i="7"/>
  <c r="G2016" i="7"/>
  <c r="F2016" i="7"/>
  <c r="G2004" i="7"/>
  <c r="F2004" i="7"/>
  <c r="G1992" i="7"/>
  <c r="F1992" i="7"/>
  <c r="G1980" i="7"/>
  <c r="F1980" i="7"/>
  <c r="G1968" i="7"/>
  <c r="F1968" i="7"/>
  <c r="G1956" i="7"/>
  <c r="F1956" i="7"/>
  <c r="G1944" i="7"/>
  <c r="F1944" i="7"/>
  <c r="G1932" i="7"/>
  <c r="F1932" i="7"/>
  <c r="G1920" i="7"/>
  <c r="G1908" i="7"/>
  <c r="F1908" i="7"/>
  <c r="G1896" i="7"/>
  <c r="G1884" i="7"/>
  <c r="F1884" i="7"/>
  <c r="G1872" i="7"/>
  <c r="F1872" i="7"/>
  <c r="G1860" i="7"/>
  <c r="F1860" i="7"/>
  <c r="G1848" i="7"/>
  <c r="F1848" i="7"/>
  <c r="G1836" i="7"/>
  <c r="F1836" i="7"/>
  <c r="G1824" i="7"/>
  <c r="F1824" i="7"/>
  <c r="G1812" i="7"/>
  <c r="F1812" i="7"/>
  <c r="G1800" i="7"/>
  <c r="F1800" i="7"/>
  <c r="G1788" i="7"/>
  <c r="F1788" i="7"/>
  <c r="G1776" i="7"/>
  <c r="F1776" i="7"/>
  <c r="G1764" i="7"/>
  <c r="F1764" i="7"/>
  <c r="G1752" i="7"/>
  <c r="F1752" i="7"/>
  <c r="G1740" i="7"/>
  <c r="F1740" i="7"/>
  <c r="G1728" i="7"/>
  <c r="F1728" i="7"/>
  <c r="G1716" i="7"/>
  <c r="F1716" i="7"/>
  <c r="G1704" i="7"/>
  <c r="F1704" i="7"/>
  <c r="G1692" i="7"/>
  <c r="F1692" i="7"/>
  <c r="G1680" i="7"/>
  <c r="F1680" i="7"/>
  <c r="G1668" i="7"/>
  <c r="F1668" i="7"/>
  <c r="G1656" i="7"/>
  <c r="F1656" i="7"/>
  <c r="G1644" i="7"/>
  <c r="F1644" i="7"/>
  <c r="G1632" i="7"/>
  <c r="F1632" i="7"/>
  <c r="G1620" i="7"/>
  <c r="F1620" i="7"/>
  <c r="G1608" i="7"/>
  <c r="F1608" i="7"/>
  <c r="G1596" i="7"/>
  <c r="F1596" i="7"/>
  <c r="G1584" i="7"/>
  <c r="F1584" i="7"/>
  <c r="G1572" i="7"/>
  <c r="F1572" i="7"/>
  <c r="G1560" i="7"/>
  <c r="F1560" i="7"/>
  <c r="G1548" i="7"/>
  <c r="F1548" i="7"/>
  <c r="G1536" i="7"/>
  <c r="F1536" i="7"/>
  <c r="G1524" i="7"/>
  <c r="F1524" i="7"/>
  <c r="G1512" i="7"/>
  <c r="F1512" i="7"/>
  <c r="G1500" i="7"/>
  <c r="F1500" i="7"/>
  <c r="G1488" i="7"/>
  <c r="F1488" i="7"/>
  <c r="G1476" i="7"/>
  <c r="F1476" i="7"/>
  <c r="G1464" i="7"/>
  <c r="F1464" i="7"/>
  <c r="G1452" i="7"/>
  <c r="F1452" i="7"/>
  <c r="G1440" i="7"/>
  <c r="G1428" i="7"/>
  <c r="F1428" i="7"/>
  <c r="G1416" i="7"/>
  <c r="F1416" i="7"/>
  <c r="G1404" i="7"/>
  <c r="F1404" i="7"/>
  <c r="G1392" i="7"/>
  <c r="F1392" i="7"/>
  <c r="G1380" i="7"/>
  <c r="F1380" i="7"/>
  <c r="G1368" i="7"/>
  <c r="F1368" i="7"/>
  <c r="G1356" i="7"/>
  <c r="F1356" i="7"/>
  <c r="G1344" i="7"/>
  <c r="F1344" i="7"/>
  <c r="G1332" i="7"/>
  <c r="F1332" i="7"/>
  <c r="G1320" i="7"/>
  <c r="F1320" i="7"/>
  <c r="G1308" i="7"/>
  <c r="F1308" i="7"/>
  <c r="G1296" i="7"/>
  <c r="F1296" i="7"/>
  <c r="G1284" i="7"/>
  <c r="F1284" i="7"/>
  <c r="G1272" i="7"/>
  <c r="F1272" i="7"/>
  <c r="G1260" i="7"/>
  <c r="F1260" i="7"/>
  <c r="F2514" i="7"/>
  <c r="F2370" i="7"/>
  <c r="F2226" i="7"/>
  <c r="F2065" i="7"/>
  <c r="F1796" i="7"/>
  <c r="G1265" i="7"/>
  <c r="F1265" i="7"/>
  <c r="G1253" i="7"/>
  <c r="F1253" i="7"/>
  <c r="G1241" i="7"/>
  <c r="F1241" i="7"/>
  <c r="G1229" i="7"/>
  <c r="F1229" i="7"/>
  <c r="G1217" i="7"/>
  <c r="F1217" i="7"/>
  <c r="G1205" i="7"/>
  <c r="F1205" i="7"/>
  <c r="G1193" i="7"/>
  <c r="F1193" i="7"/>
  <c r="G1181" i="7"/>
  <c r="F1181" i="7"/>
  <c r="G1169" i="7"/>
  <c r="F1169" i="7"/>
  <c r="G1157" i="7"/>
  <c r="F1157" i="7"/>
  <c r="G1145" i="7"/>
  <c r="F1145" i="7"/>
  <c r="G1133" i="7"/>
  <c r="F1133" i="7"/>
  <c r="G1121" i="7"/>
  <c r="F1121" i="7"/>
  <c r="G1109" i="7"/>
  <c r="F1109" i="7"/>
  <c r="G1097" i="7"/>
  <c r="F1097" i="7"/>
  <c r="G1085" i="7"/>
  <c r="F1085" i="7"/>
  <c r="G1073" i="7"/>
  <c r="F1073" i="7"/>
  <c r="G1061" i="7"/>
  <c r="F1061" i="7"/>
  <c r="G1049" i="7"/>
  <c r="F1049" i="7"/>
  <c r="G1037" i="7"/>
  <c r="F1037" i="7"/>
  <c r="G1025" i="7"/>
  <c r="F1025" i="7"/>
  <c r="G1013" i="7"/>
  <c r="F1013" i="7"/>
  <c r="G1001" i="7"/>
  <c r="F1001" i="7"/>
  <c r="G989" i="7"/>
  <c r="F989" i="7"/>
  <c r="G977" i="7"/>
  <c r="F977" i="7"/>
  <c r="G965" i="7"/>
  <c r="F965" i="7"/>
  <c r="G953" i="7"/>
  <c r="F953" i="7"/>
  <c r="G941" i="7"/>
  <c r="F941" i="7"/>
  <c r="G929" i="7"/>
  <c r="F929" i="7"/>
  <c r="G917" i="7"/>
  <c r="F917" i="7"/>
  <c r="G905" i="7"/>
  <c r="F905" i="7"/>
  <c r="G893" i="7"/>
  <c r="F893" i="7"/>
  <c r="G881" i="7"/>
  <c r="F881" i="7"/>
  <c r="G869" i="7"/>
  <c r="F869" i="7"/>
  <c r="G857" i="7"/>
  <c r="F857" i="7"/>
  <c r="G845" i="7"/>
  <c r="F845" i="7"/>
  <c r="G833" i="7"/>
  <c r="F833" i="7"/>
  <c r="G821" i="7"/>
  <c r="F821" i="7"/>
  <c r="G809" i="7"/>
  <c r="F809" i="7"/>
  <c r="G797" i="7"/>
  <c r="F797" i="7"/>
  <c r="G785" i="7"/>
  <c r="F785" i="7"/>
  <c r="G773" i="7"/>
  <c r="F773" i="7"/>
  <c r="G761" i="7"/>
  <c r="F761" i="7"/>
  <c r="G749" i="7"/>
  <c r="F749" i="7"/>
  <c r="G737" i="7"/>
  <c r="F737" i="7"/>
  <c r="G725" i="7"/>
  <c r="F725" i="7"/>
  <c r="G713" i="7"/>
  <c r="F713" i="7"/>
  <c r="G701" i="7"/>
  <c r="F701" i="7"/>
  <c r="G689" i="7"/>
  <c r="F689" i="7"/>
  <c r="G677" i="7"/>
  <c r="F677" i="7"/>
  <c r="G665" i="7"/>
  <c r="F665" i="7"/>
  <c r="G653" i="7"/>
  <c r="F653" i="7"/>
  <c r="G641" i="7"/>
  <c r="F641" i="7"/>
  <c r="G629" i="7"/>
  <c r="F629" i="7"/>
  <c r="G617" i="7"/>
  <c r="F617" i="7"/>
  <c r="G605" i="7"/>
  <c r="F605" i="7"/>
  <c r="G593" i="7"/>
  <c r="F593" i="7"/>
  <c r="G581" i="7"/>
  <c r="F581" i="7"/>
  <c r="G569" i="7"/>
  <c r="F569" i="7"/>
  <c r="G557" i="7"/>
  <c r="F557" i="7"/>
  <c r="G545" i="7"/>
  <c r="F545" i="7"/>
  <c r="G533" i="7"/>
  <c r="F533" i="7"/>
  <c r="G521" i="7"/>
  <c r="F521" i="7"/>
  <c r="G509" i="7"/>
  <c r="F509" i="7"/>
  <c r="G497" i="7"/>
  <c r="F497" i="7"/>
  <c r="G485" i="7"/>
  <c r="F485" i="7"/>
  <c r="G473" i="7"/>
  <c r="F473" i="7"/>
  <c r="G461" i="7"/>
  <c r="F461" i="7"/>
  <c r="G449" i="7"/>
  <c r="F449" i="7"/>
  <c r="G437" i="7"/>
  <c r="F437" i="7"/>
  <c r="G425" i="7"/>
  <c r="F425" i="7"/>
  <c r="G413" i="7"/>
  <c r="F413" i="7"/>
  <c r="G401" i="7"/>
  <c r="F401" i="7"/>
  <c r="G389" i="7"/>
  <c r="F389" i="7"/>
  <c r="G377" i="7"/>
  <c r="F377" i="7"/>
  <c r="G365" i="7"/>
  <c r="F365" i="7"/>
  <c r="G353" i="7"/>
  <c r="F353" i="7"/>
  <c r="G341" i="7"/>
  <c r="F341" i="7"/>
  <c r="G329" i="7"/>
  <c r="F329" i="7"/>
  <c r="G317" i="7"/>
  <c r="F317" i="7"/>
  <c r="G305" i="7"/>
  <c r="F305" i="7"/>
  <c r="G293" i="7"/>
  <c r="F293" i="7"/>
  <c r="G281" i="7"/>
  <c r="F281" i="7"/>
  <c r="G269" i="7"/>
  <c r="F269" i="7"/>
  <c r="G257" i="7"/>
  <c r="F257" i="7"/>
  <c r="G245" i="7"/>
  <c r="F245" i="7"/>
  <c r="G233" i="7"/>
  <c r="F233" i="7"/>
  <c r="G221" i="7"/>
  <c r="F221" i="7"/>
  <c r="G209" i="7"/>
  <c r="F209" i="7"/>
  <c r="G197" i="7"/>
  <c r="F197" i="7"/>
  <c r="G185" i="7"/>
  <c r="F185" i="7"/>
  <c r="G173" i="7"/>
  <c r="F173" i="7"/>
  <c r="G161" i="7"/>
  <c r="F161" i="7"/>
  <c r="G149" i="7"/>
  <c r="F149" i="7"/>
  <c r="G137" i="7"/>
  <c r="F137" i="7"/>
  <c r="G125" i="7"/>
  <c r="F125" i="7"/>
  <c r="G113" i="7"/>
  <c r="F113" i="7"/>
  <c r="G101" i="7"/>
  <c r="F101" i="7"/>
  <c r="G89" i="7"/>
  <c r="F89" i="7"/>
  <c r="G77" i="7"/>
  <c r="F77" i="7"/>
  <c r="G65" i="7"/>
  <c r="F65" i="7"/>
  <c r="G53" i="7"/>
  <c r="F53" i="7"/>
  <c r="G41" i="7"/>
  <c r="F41" i="7"/>
  <c r="G29" i="7"/>
  <c r="F29" i="7"/>
  <c r="G279" i="7"/>
  <c r="F279" i="7"/>
  <c r="G267" i="7"/>
  <c r="F267" i="7"/>
  <c r="G255" i="7"/>
  <c r="F255" i="7"/>
  <c r="G243" i="7"/>
  <c r="F243" i="7"/>
  <c r="G231" i="7"/>
  <c r="F231" i="7"/>
  <c r="G219" i="7"/>
  <c r="F219" i="7"/>
  <c r="G207" i="7"/>
  <c r="F207" i="7"/>
  <c r="G195" i="7"/>
  <c r="F195" i="7"/>
  <c r="G183" i="7"/>
  <c r="F183" i="7"/>
  <c r="G171" i="7"/>
  <c r="F171" i="7"/>
  <c r="G159" i="7"/>
  <c r="F159" i="7"/>
  <c r="G147" i="7"/>
  <c r="F147" i="7"/>
  <c r="G135" i="7"/>
  <c r="F135" i="7"/>
  <c r="G123" i="7"/>
  <c r="F123" i="7"/>
  <c r="G111" i="7"/>
  <c r="F111" i="7"/>
  <c r="G99" i="7"/>
  <c r="F99" i="7"/>
  <c r="G87" i="7"/>
  <c r="F87" i="7"/>
  <c r="G75" i="7"/>
  <c r="F75" i="7"/>
  <c r="G63" i="7"/>
  <c r="F63" i="7"/>
  <c r="G51" i="7"/>
  <c r="F51" i="7"/>
  <c r="G39" i="7"/>
  <c r="F39" i="7"/>
  <c r="G27" i="7"/>
  <c r="F27" i="7"/>
  <c r="G1046" i="7"/>
  <c r="F1046" i="7"/>
  <c r="G1034" i="7"/>
  <c r="F1034" i="7"/>
  <c r="G1022" i="7"/>
  <c r="F1022" i="7"/>
  <c r="G1010" i="7"/>
  <c r="F1010" i="7"/>
  <c r="G998" i="7"/>
  <c r="F998" i="7"/>
  <c r="G986" i="7"/>
  <c r="F986" i="7"/>
  <c r="G974" i="7"/>
  <c r="F974" i="7"/>
  <c r="G962" i="7"/>
  <c r="F962" i="7"/>
  <c r="G950" i="7"/>
  <c r="F950" i="7"/>
  <c r="G938" i="7"/>
  <c r="F938" i="7"/>
  <c r="G926" i="7"/>
  <c r="F926" i="7"/>
  <c r="G914" i="7"/>
  <c r="F914" i="7"/>
  <c r="G902" i="7"/>
  <c r="F902" i="7"/>
  <c r="G890" i="7"/>
  <c r="F890" i="7"/>
  <c r="G878" i="7"/>
  <c r="F878" i="7"/>
  <c r="G866" i="7"/>
  <c r="F866" i="7"/>
  <c r="G854" i="7"/>
  <c r="F854" i="7"/>
  <c r="G842" i="7"/>
  <c r="F842" i="7"/>
  <c r="G830" i="7"/>
  <c r="F830" i="7"/>
  <c r="G818" i="7"/>
  <c r="F818" i="7"/>
  <c r="G806" i="7"/>
  <c r="F806" i="7"/>
  <c r="G794" i="7"/>
  <c r="F794" i="7"/>
  <c r="G782" i="7"/>
  <c r="F782" i="7"/>
  <c r="G770" i="7"/>
  <c r="F770" i="7"/>
  <c r="G758" i="7"/>
  <c r="F758" i="7"/>
  <c r="G746" i="7"/>
  <c r="F746" i="7"/>
  <c r="G734" i="7"/>
  <c r="F734" i="7"/>
  <c r="G722" i="7"/>
  <c r="F722" i="7"/>
  <c r="G710" i="7"/>
  <c r="F710" i="7"/>
  <c r="G698" i="7"/>
  <c r="F698" i="7"/>
  <c r="G686" i="7"/>
  <c r="F686" i="7"/>
  <c r="G674" i="7"/>
  <c r="F674" i="7"/>
  <c r="G662" i="7"/>
  <c r="F662" i="7"/>
  <c r="G650" i="7"/>
  <c r="F650" i="7"/>
  <c r="G638" i="7"/>
  <c r="F638" i="7"/>
  <c r="G626" i="7"/>
  <c r="F626" i="7"/>
  <c r="G614" i="7"/>
  <c r="F614" i="7"/>
  <c r="G602" i="7"/>
  <c r="F602" i="7"/>
  <c r="G590" i="7"/>
  <c r="F590" i="7"/>
  <c r="G578" i="7"/>
  <c r="F578" i="7"/>
  <c r="G566" i="7"/>
  <c r="F566" i="7"/>
  <c r="G554" i="7"/>
  <c r="F554" i="7"/>
  <c r="G542" i="7"/>
  <c r="F542" i="7"/>
  <c r="G530" i="7"/>
  <c r="F530" i="7"/>
  <c r="G518" i="7"/>
  <c r="F518" i="7"/>
  <c r="G506" i="7"/>
  <c r="F506" i="7"/>
  <c r="G494" i="7"/>
  <c r="F494" i="7"/>
  <c r="G482" i="7"/>
  <c r="F482" i="7"/>
  <c r="G470" i="7"/>
  <c r="F470" i="7"/>
  <c r="G458" i="7"/>
  <c r="F458" i="7"/>
  <c r="G446" i="7"/>
  <c r="F446" i="7"/>
  <c r="G434" i="7"/>
  <c r="F434" i="7"/>
  <c r="G422" i="7"/>
  <c r="F422" i="7"/>
  <c r="G410" i="7"/>
  <c r="F410" i="7"/>
  <c r="G398" i="7"/>
  <c r="F398" i="7"/>
  <c r="G386" i="7"/>
  <c r="F386" i="7"/>
  <c r="G374" i="7"/>
  <c r="F374" i="7"/>
  <c r="G362" i="7"/>
  <c r="F362" i="7"/>
  <c r="G350" i="7"/>
  <c r="F350" i="7"/>
  <c r="G338" i="7"/>
  <c r="F338" i="7"/>
  <c r="G326" i="7"/>
  <c r="F326" i="7"/>
  <c r="G314" i="7"/>
  <c r="F314" i="7"/>
  <c r="G302" i="7"/>
  <c r="F302" i="7"/>
  <c r="G290" i="7"/>
  <c r="F290" i="7"/>
  <c r="G278" i="7"/>
  <c r="F278" i="7"/>
  <c r="G266" i="7"/>
  <c r="F266" i="7"/>
  <c r="G254" i="7"/>
  <c r="F254" i="7"/>
  <c r="G242" i="7"/>
  <c r="F242" i="7"/>
  <c r="G230" i="7"/>
  <c r="F230" i="7"/>
  <c r="G218" i="7"/>
  <c r="F218" i="7"/>
  <c r="G206" i="7"/>
  <c r="F206" i="7"/>
  <c r="G194" i="7"/>
  <c r="F194" i="7"/>
  <c r="G182" i="7"/>
  <c r="F182" i="7"/>
  <c r="G170" i="7"/>
  <c r="F170" i="7"/>
  <c r="G158" i="7"/>
  <c r="F158" i="7"/>
  <c r="G146" i="7"/>
  <c r="F146" i="7"/>
  <c r="G134" i="7"/>
  <c r="F134" i="7"/>
  <c r="G122" i="7"/>
  <c r="F122" i="7"/>
  <c r="G110" i="7"/>
  <c r="F110" i="7"/>
  <c r="G98" i="7"/>
  <c r="F98" i="7"/>
  <c r="G86" i="7"/>
  <c r="F86" i="7"/>
  <c r="G74" i="7"/>
  <c r="F74" i="7"/>
  <c r="G62" i="7"/>
  <c r="F62" i="7"/>
  <c r="G50" i="7"/>
  <c r="F50" i="7"/>
  <c r="G38" i="7"/>
  <c r="F38" i="7"/>
  <c r="G26" i="7"/>
  <c r="F26" i="7"/>
  <c r="G1069" i="7"/>
  <c r="F1069" i="7"/>
  <c r="G1057" i="7"/>
  <c r="F1057" i="7"/>
  <c r="G1045" i="7"/>
  <c r="F1045" i="7"/>
  <c r="G1033" i="7"/>
  <c r="F1033" i="7"/>
  <c r="G1021" i="7"/>
  <c r="F1021" i="7"/>
  <c r="G1009" i="7"/>
  <c r="F1009" i="7"/>
  <c r="G997" i="7"/>
  <c r="F997" i="7"/>
  <c r="G985" i="7"/>
  <c r="F985" i="7"/>
  <c r="G973" i="7"/>
  <c r="F973" i="7"/>
  <c r="G961" i="7"/>
  <c r="F961" i="7"/>
  <c r="G949" i="7"/>
  <c r="F949" i="7"/>
  <c r="G937" i="7"/>
  <c r="F937" i="7"/>
  <c r="G925" i="7"/>
  <c r="F925" i="7"/>
  <c r="G913" i="7"/>
  <c r="F913" i="7"/>
  <c r="G901" i="7"/>
  <c r="F901" i="7"/>
  <c r="G889" i="7"/>
  <c r="F889" i="7"/>
  <c r="G877" i="7"/>
  <c r="F877" i="7"/>
  <c r="G865" i="7"/>
  <c r="F865" i="7"/>
  <c r="G853" i="7"/>
  <c r="F853" i="7"/>
  <c r="G841" i="7"/>
  <c r="F841" i="7"/>
  <c r="G829" i="7"/>
  <c r="F829" i="7"/>
  <c r="G817" i="7"/>
  <c r="F817" i="7"/>
  <c r="G805" i="7"/>
  <c r="F805" i="7"/>
  <c r="G793" i="7"/>
  <c r="F793" i="7"/>
  <c r="G781" i="7"/>
  <c r="F781" i="7"/>
  <c r="G769" i="7"/>
  <c r="F769" i="7"/>
  <c r="G757" i="7"/>
  <c r="F757" i="7"/>
  <c r="G745" i="7"/>
  <c r="F745" i="7"/>
  <c r="G733" i="7"/>
  <c r="F733" i="7"/>
  <c r="G721" i="7"/>
  <c r="F721" i="7"/>
  <c r="G709" i="7"/>
  <c r="F709" i="7"/>
  <c r="G697" i="7"/>
  <c r="F697" i="7"/>
  <c r="G685" i="7"/>
  <c r="F685" i="7"/>
  <c r="G673" i="7"/>
  <c r="F673" i="7"/>
  <c r="G661" i="7"/>
  <c r="F661" i="7"/>
  <c r="G649" i="7"/>
  <c r="F649" i="7"/>
  <c r="G637" i="7"/>
  <c r="F637" i="7"/>
  <c r="G625" i="7"/>
  <c r="F625" i="7"/>
  <c r="G613" i="7"/>
  <c r="F613" i="7"/>
  <c r="G601" i="7"/>
  <c r="F601" i="7"/>
  <c r="G589" i="7"/>
  <c r="F589" i="7"/>
  <c r="G577" i="7"/>
  <c r="F577" i="7"/>
  <c r="G565" i="7"/>
  <c r="F565" i="7"/>
  <c r="G553" i="7"/>
  <c r="F553" i="7"/>
  <c r="G541" i="7"/>
  <c r="F541" i="7"/>
  <c r="G529" i="7"/>
  <c r="F529" i="7"/>
  <c r="G517" i="7"/>
  <c r="F517" i="7"/>
  <c r="G505" i="7"/>
  <c r="F505" i="7"/>
  <c r="G493" i="7"/>
  <c r="F493" i="7"/>
  <c r="G481" i="7"/>
  <c r="F481" i="7"/>
  <c r="G469" i="7"/>
  <c r="F469" i="7"/>
  <c r="G457" i="7"/>
  <c r="F457" i="7"/>
  <c r="G445" i="7"/>
  <c r="F445" i="7"/>
  <c r="G433" i="7"/>
  <c r="F433" i="7"/>
  <c r="G421" i="7"/>
  <c r="F421" i="7"/>
  <c r="G409" i="7"/>
  <c r="F409" i="7"/>
  <c r="G397" i="7"/>
  <c r="F397" i="7"/>
  <c r="G385" i="7"/>
  <c r="F385" i="7"/>
  <c r="G373" i="7"/>
  <c r="F373" i="7"/>
  <c r="G361" i="7"/>
  <c r="F361" i="7"/>
  <c r="G349" i="7"/>
  <c r="F349" i="7"/>
  <c r="G337" i="7"/>
  <c r="F337" i="7"/>
  <c r="G325" i="7"/>
  <c r="F325" i="7"/>
  <c r="G313" i="7"/>
  <c r="F313" i="7"/>
  <c r="G301" i="7"/>
  <c r="F301" i="7"/>
  <c r="G289" i="7"/>
  <c r="F289" i="7"/>
  <c r="G277" i="7"/>
  <c r="F277" i="7"/>
  <c r="G265" i="7"/>
  <c r="F265" i="7"/>
  <c r="G253" i="7"/>
  <c r="F253" i="7"/>
  <c r="G241" i="7"/>
  <c r="F241" i="7"/>
  <c r="G229" i="7"/>
  <c r="F229" i="7"/>
  <c r="G217" i="7"/>
  <c r="F217" i="7"/>
  <c r="G205" i="7"/>
  <c r="F205" i="7"/>
  <c r="G193" i="7"/>
  <c r="F193" i="7"/>
  <c r="G181" i="7"/>
  <c r="F181" i="7"/>
  <c r="G169" i="7"/>
  <c r="F169" i="7"/>
  <c r="G157" i="7"/>
  <c r="F157" i="7"/>
  <c r="G145" i="7"/>
  <c r="F145" i="7"/>
  <c r="G133" i="7"/>
  <c r="F133" i="7"/>
  <c r="F121" i="7"/>
  <c r="G121" i="7"/>
  <c r="G109" i="7"/>
  <c r="F109" i="7"/>
  <c r="G97" i="7"/>
  <c r="F97" i="7"/>
  <c r="G85" i="7"/>
  <c r="F85" i="7"/>
  <c r="G73" i="7"/>
  <c r="F73" i="7"/>
  <c r="G61" i="7"/>
  <c r="F61" i="7"/>
  <c r="G49" i="7"/>
  <c r="F49" i="7"/>
  <c r="F37" i="7"/>
  <c r="G37" i="7"/>
  <c r="G25" i="7"/>
  <c r="F25" i="7"/>
  <c r="G1248" i="7"/>
  <c r="G1236" i="7"/>
  <c r="F1236" i="7"/>
  <c r="G1224" i="7"/>
  <c r="F1224" i="7"/>
  <c r="G1212" i="7"/>
  <c r="F1212" i="7"/>
  <c r="G1200" i="7"/>
  <c r="F1200" i="7"/>
  <c r="G1188" i="7"/>
  <c r="F1188" i="7"/>
  <c r="G1176" i="7"/>
  <c r="F1176" i="7"/>
  <c r="G1164" i="7"/>
  <c r="F1164" i="7"/>
  <c r="G1152" i="7"/>
  <c r="F1152" i="7"/>
  <c r="G1140" i="7"/>
  <c r="F1140" i="7"/>
  <c r="G1128" i="7"/>
  <c r="F1128" i="7"/>
  <c r="G1116" i="7"/>
  <c r="F1116" i="7"/>
  <c r="G1104" i="7"/>
  <c r="F1104" i="7"/>
  <c r="G1092" i="7"/>
  <c r="F1092" i="7"/>
  <c r="G1080" i="7"/>
  <c r="F1080" i="7"/>
  <c r="G1068" i="7"/>
  <c r="F1068" i="7"/>
  <c r="G1056" i="7"/>
  <c r="F1056" i="7"/>
  <c r="G1044" i="7"/>
  <c r="F1044" i="7"/>
  <c r="G1032" i="7"/>
  <c r="F1032" i="7"/>
  <c r="G1020" i="7"/>
  <c r="F1020" i="7"/>
  <c r="G1008" i="7"/>
  <c r="F1008" i="7"/>
  <c r="G996" i="7"/>
  <c r="F996" i="7"/>
  <c r="G984" i="7"/>
  <c r="F984" i="7"/>
  <c r="G972" i="7"/>
  <c r="F972" i="7"/>
  <c r="G960" i="7"/>
  <c r="F960" i="7"/>
  <c r="G948" i="7"/>
  <c r="F948" i="7"/>
  <c r="G936" i="7"/>
  <c r="F936" i="7"/>
  <c r="G924" i="7"/>
  <c r="F924" i="7"/>
  <c r="G912" i="7"/>
  <c r="F912" i="7"/>
  <c r="G900" i="7"/>
  <c r="F900" i="7"/>
  <c r="G888" i="7"/>
  <c r="F888" i="7"/>
  <c r="G876" i="7"/>
  <c r="F876" i="7"/>
  <c r="G864" i="7"/>
  <c r="F864" i="7"/>
  <c r="G852" i="7"/>
  <c r="F852" i="7"/>
  <c r="G840" i="7"/>
  <c r="F840" i="7"/>
  <c r="G828" i="7"/>
  <c r="F828" i="7"/>
  <c r="G816" i="7"/>
  <c r="F816" i="7"/>
  <c r="G804" i="7"/>
  <c r="F804" i="7"/>
  <c r="G792" i="7"/>
  <c r="F792" i="7"/>
  <c r="G780" i="7"/>
  <c r="F780" i="7"/>
  <c r="G768" i="7"/>
  <c r="F768" i="7"/>
  <c r="G756" i="7"/>
  <c r="F756" i="7"/>
  <c r="G744" i="7"/>
  <c r="F744" i="7"/>
  <c r="G732" i="7"/>
  <c r="F732" i="7"/>
  <c r="G720" i="7"/>
  <c r="F720" i="7"/>
  <c r="G708" i="7"/>
  <c r="F708" i="7"/>
  <c r="G696" i="7"/>
  <c r="F696" i="7"/>
  <c r="G684" i="7"/>
  <c r="F684" i="7"/>
  <c r="G672" i="7"/>
  <c r="F672" i="7"/>
  <c r="G660" i="7"/>
  <c r="F660" i="7"/>
  <c r="G648" i="7"/>
  <c r="F648" i="7"/>
  <c r="G636" i="7"/>
  <c r="F636" i="7"/>
  <c r="G624" i="7"/>
  <c r="F624" i="7"/>
  <c r="G612" i="7"/>
  <c r="F612" i="7"/>
  <c r="G600" i="7"/>
  <c r="F600" i="7"/>
  <c r="G588" i="7"/>
  <c r="F588" i="7"/>
  <c r="G576" i="7"/>
  <c r="F576" i="7"/>
  <c r="G564" i="7"/>
  <c r="F564" i="7"/>
  <c r="G552" i="7"/>
  <c r="F552" i="7"/>
  <c r="G540" i="7"/>
  <c r="F540" i="7"/>
  <c r="G528" i="7"/>
  <c r="F528" i="7"/>
  <c r="G516" i="7"/>
  <c r="F516" i="7"/>
  <c r="G504" i="7"/>
  <c r="F504" i="7"/>
  <c r="G492" i="7"/>
  <c r="F492" i="7"/>
  <c r="G480" i="7"/>
  <c r="F480" i="7"/>
  <c r="G468" i="7"/>
  <c r="F468" i="7"/>
  <c r="G456" i="7"/>
  <c r="F456" i="7"/>
  <c r="G444" i="7"/>
  <c r="F444" i="7"/>
  <c r="G432" i="7"/>
  <c r="F432" i="7"/>
  <c r="G420" i="7"/>
  <c r="F420" i="7"/>
  <c r="G408" i="7"/>
  <c r="F408" i="7"/>
  <c r="G396" i="7"/>
  <c r="F396" i="7"/>
  <c r="G384" i="7"/>
  <c r="F384" i="7"/>
  <c r="G372" i="7"/>
  <c r="F372" i="7"/>
  <c r="G360" i="7"/>
  <c r="F360" i="7"/>
  <c r="G348" i="7"/>
  <c r="F348" i="7"/>
  <c r="G336" i="7"/>
  <c r="F336" i="7"/>
  <c r="G324" i="7"/>
  <c r="F324" i="7"/>
  <c r="G312" i="7"/>
  <c r="F312" i="7"/>
  <c r="G300" i="7"/>
  <c r="F300" i="7"/>
  <c r="G288" i="7"/>
  <c r="F288" i="7"/>
  <c r="G276" i="7"/>
  <c r="F276" i="7"/>
  <c r="G264" i="7"/>
  <c r="F264" i="7"/>
  <c r="G252" i="7"/>
  <c r="F252" i="7"/>
  <c r="G240" i="7"/>
  <c r="F240" i="7"/>
  <c r="G228" i="7"/>
  <c r="F228" i="7"/>
  <c r="G216" i="7"/>
  <c r="F216" i="7"/>
  <c r="G204" i="7"/>
  <c r="F204" i="7"/>
  <c r="G192" i="7"/>
  <c r="F192" i="7"/>
  <c r="G180" i="7"/>
  <c r="F180" i="7"/>
  <c r="G168" i="7"/>
  <c r="F168" i="7"/>
  <c r="G156" i="7"/>
  <c r="F156" i="7"/>
  <c r="G144" i="7"/>
  <c r="F144" i="7"/>
  <c r="G132" i="7"/>
  <c r="F132" i="7"/>
  <c r="G120" i="7"/>
  <c r="F120" i="7"/>
  <c r="G108" i="7"/>
  <c r="F108" i="7"/>
  <c r="G96" i="7"/>
  <c r="F96" i="7"/>
  <c r="G84" i="7"/>
  <c r="F84" i="7"/>
  <c r="G72" i="7"/>
  <c r="F72" i="7"/>
  <c r="G60" i="7"/>
  <c r="F60" i="7"/>
  <c r="G48" i="7"/>
  <c r="F48" i="7"/>
  <c r="G36" i="7"/>
  <c r="F36" i="7"/>
  <c r="G875" i="7"/>
  <c r="F875" i="7"/>
  <c r="G863" i="7"/>
  <c r="F863" i="7"/>
  <c r="G851" i="7"/>
  <c r="F851" i="7"/>
  <c r="G839" i="7"/>
  <c r="F839" i="7"/>
  <c r="G827" i="7"/>
  <c r="F827" i="7"/>
  <c r="G815" i="7"/>
  <c r="F815" i="7"/>
  <c r="G803" i="7"/>
  <c r="F803" i="7"/>
  <c r="G791" i="7"/>
  <c r="F791" i="7"/>
  <c r="G779" i="7"/>
  <c r="F779" i="7"/>
  <c r="G767" i="7"/>
  <c r="F767" i="7"/>
  <c r="G755" i="7"/>
  <c r="F755" i="7"/>
  <c r="G743" i="7"/>
  <c r="F743" i="7"/>
  <c r="G731" i="7"/>
  <c r="F731" i="7"/>
  <c r="G719" i="7"/>
  <c r="F719" i="7"/>
  <c r="G707" i="7"/>
  <c r="F707" i="7"/>
  <c r="G695" i="7"/>
  <c r="F695" i="7"/>
  <c r="G683" i="7"/>
  <c r="F683" i="7"/>
  <c r="G671" i="7"/>
  <c r="F671" i="7"/>
  <c r="G659" i="7"/>
  <c r="F659" i="7"/>
  <c r="G647" i="7"/>
  <c r="F647" i="7"/>
  <c r="G635" i="7"/>
  <c r="F635" i="7"/>
  <c r="G623" i="7"/>
  <c r="F623" i="7"/>
  <c r="G611" i="7"/>
  <c r="F611" i="7"/>
  <c r="G599" i="7"/>
  <c r="G587" i="7"/>
  <c r="F587" i="7"/>
  <c r="G575" i="7"/>
  <c r="F575" i="7"/>
  <c r="G563" i="7"/>
  <c r="F563" i="7"/>
  <c r="G551" i="7"/>
  <c r="F551" i="7"/>
  <c r="G539" i="7"/>
  <c r="F539" i="7"/>
  <c r="G527" i="7"/>
  <c r="F527" i="7"/>
  <c r="G515" i="7"/>
  <c r="F515" i="7"/>
  <c r="G503" i="7"/>
  <c r="F503" i="7"/>
  <c r="G491" i="7"/>
  <c r="F491" i="7"/>
  <c r="G479" i="7"/>
  <c r="F479" i="7"/>
  <c r="G467" i="7"/>
  <c r="F467" i="7"/>
  <c r="G455" i="7"/>
  <c r="F455" i="7"/>
  <c r="G443" i="7"/>
  <c r="F443" i="7"/>
  <c r="G431" i="7"/>
  <c r="F431" i="7"/>
  <c r="G419" i="7"/>
  <c r="F419" i="7"/>
  <c r="G407" i="7"/>
  <c r="F407" i="7"/>
  <c r="G395" i="7"/>
  <c r="F395" i="7"/>
  <c r="G383" i="7"/>
  <c r="F383" i="7"/>
  <c r="G371" i="7"/>
  <c r="F371" i="7"/>
  <c r="G359" i="7"/>
  <c r="F359" i="7"/>
  <c r="G347" i="7"/>
  <c r="F347" i="7"/>
  <c r="G335" i="7"/>
  <c r="F335" i="7"/>
  <c r="G323" i="7"/>
  <c r="F323" i="7"/>
  <c r="G311" i="7"/>
  <c r="F311" i="7"/>
  <c r="G299" i="7"/>
  <c r="F299" i="7"/>
  <c r="G287" i="7"/>
  <c r="F287" i="7"/>
  <c r="G275" i="7"/>
  <c r="F275" i="7"/>
  <c r="G263" i="7"/>
  <c r="F263" i="7"/>
  <c r="G251" i="7"/>
  <c r="F251" i="7"/>
  <c r="G239" i="7"/>
  <c r="F239" i="7"/>
  <c r="G227" i="7"/>
  <c r="F227" i="7"/>
  <c r="G215" i="7"/>
  <c r="F215" i="7"/>
  <c r="G203" i="7"/>
  <c r="F203" i="7"/>
  <c r="G191" i="7"/>
  <c r="F191" i="7"/>
  <c r="G179" i="7"/>
  <c r="F179" i="7"/>
  <c r="G167" i="7"/>
  <c r="F167" i="7"/>
  <c r="G155" i="7"/>
  <c r="F155" i="7"/>
  <c r="G143" i="7"/>
  <c r="G131" i="7"/>
  <c r="F131" i="7"/>
  <c r="G119" i="7"/>
  <c r="F119" i="7"/>
  <c r="G107" i="7"/>
  <c r="F107" i="7"/>
  <c r="G95" i="7"/>
  <c r="F95" i="7"/>
  <c r="G83" i="7"/>
  <c r="F83" i="7"/>
  <c r="G71" i="7"/>
  <c r="F71" i="7"/>
  <c r="G59" i="7"/>
  <c r="F59" i="7"/>
  <c r="G47" i="7"/>
  <c r="F47" i="7"/>
  <c r="G35" i="7"/>
  <c r="F35" i="7"/>
  <c r="G418" i="7"/>
  <c r="F418" i="7"/>
  <c r="G406" i="7"/>
  <c r="F406" i="7"/>
  <c r="G394" i="7"/>
  <c r="F394" i="7"/>
  <c r="G382" i="7"/>
  <c r="F382" i="7"/>
  <c r="G370" i="7"/>
  <c r="F370" i="7"/>
  <c r="G358" i="7"/>
  <c r="F358" i="7"/>
  <c r="G346" i="7"/>
  <c r="F346" i="7"/>
  <c r="G334" i="7"/>
  <c r="F334" i="7"/>
  <c r="G322" i="7"/>
  <c r="F322" i="7"/>
  <c r="G310" i="7"/>
  <c r="F310" i="7"/>
  <c r="G298" i="7"/>
  <c r="F298" i="7"/>
  <c r="G286" i="7"/>
  <c r="F286" i="7"/>
  <c r="G274" i="7"/>
  <c r="F274" i="7"/>
  <c r="G262" i="7"/>
  <c r="F262" i="7"/>
  <c r="G250" i="7"/>
  <c r="F250" i="7"/>
  <c r="G238" i="7"/>
  <c r="F238" i="7"/>
  <c r="G226" i="7"/>
  <c r="F226" i="7"/>
  <c r="G214" i="7"/>
  <c r="F214" i="7"/>
  <c r="G202" i="7"/>
  <c r="F202" i="7"/>
  <c r="G190" i="7"/>
  <c r="F190" i="7"/>
  <c r="G178" i="7"/>
  <c r="F178" i="7"/>
  <c r="G166" i="7"/>
  <c r="F166" i="7"/>
  <c r="G154" i="7"/>
  <c r="F154" i="7"/>
  <c r="G142" i="7"/>
  <c r="F142" i="7"/>
  <c r="G130" i="7"/>
  <c r="F130" i="7"/>
  <c r="G118" i="7"/>
  <c r="F118" i="7"/>
  <c r="G106" i="7"/>
  <c r="F106" i="7"/>
  <c r="G94" i="7"/>
  <c r="F94" i="7"/>
  <c r="G82" i="7"/>
  <c r="F82" i="7"/>
  <c r="G70" i="7"/>
  <c r="F70" i="7"/>
  <c r="G58" i="7"/>
  <c r="F58" i="7"/>
  <c r="G46" i="7"/>
  <c r="F46" i="7"/>
  <c r="G34" i="7"/>
  <c r="F34" i="7"/>
  <c r="G825" i="7"/>
  <c r="F825" i="7"/>
  <c r="G813" i="7"/>
  <c r="F813" i="7"/>
  <c r="G801" i="7"/>
  <c r="F801" i="7"/>
  <c r="G789" i="7"/>
  <c r="F789" i="7"/>
  <c r="G777" i="7"/>
  <c r="F777" i="7"/>
  <c r="G765" i="7"/>
  <c r="F765" i="7"/>
  <c r="G753" i="7"/>
  <c r="F753" i="7"/>
  <c r="G741" i="7"/>
  <c r="F741" i="7"/>
  <c r="G729" i="7"/>
  <c r="F729" i="7"/>
  <c r="G717" i="7"/>
  <c r="F717" i="7"/>
  <c r="G705" i="7"/>
  <c r="F705" i="7"/>
  <c r="G693" i="7"/>
  <c r="F693" i="7"/>
  <c r="G681" i="7"/>
  <c r="F681" i="7"/>
  <c r="G669" i="7"/>
  <c r="F669" i="7"/>
  <c r="G657" i="7"/>
  <c r="F657" i="7"/>
  <c r="G645" i="7"/>
  <c r="F645" i="7"/>
  <c r="G633" i="7"/>
  <c r="F633" i="7"/>
  <c r="G621" i="7"/>
  <c r="F621" i="7"/>
  <c r="G609" i="7"/>
  <c r="F609" i="7"/>
  <c r="G597" i="7"/>
  <c r="F597" i="7"/>
  <c r="G585" i="7"/>
  <c r="F585" i="7"/>
  <c r="G573" i="7"/>
  <c r="F573" i="7"/>
  <c r="G561" i="7"/>
  <c r="F561" i="7"/>
  <c r="G549" i="7"/>
  <c r="F549" i="7"/>
  <c r="G537" i="7"/>
  <c r="F537" i="7"/>
  <c r="G525" i="7"/>
  <c r="F525" i="7"/>
  <c r="G513" i="7"/>
  <c r="F513" i="7"/>
  <c r="G501" i="7"/>
  <c r="F501" i="7"/>
  <c r="G489" i="7"/>
  <c r="F489" i="7"/>
  <c r="G477" i="7"/>
  <c r="F477" i="7"/>
  <c r="G465" i="7"/>
  <c r="F465" i="7"/>
  <c r="G453" i="7"/>
  <c r="F453" i="7"/>
  <c r="G441" i="7"/>
  <c r="F441" i="7"/>
  <c r="G429" i="7"/>
  <c r="F429" i="7"/>
  <c r="G417" i="7"/>
  <c r="F417" i="7"/>
  <c r="G405" i="7"/>
  <c r="F405" i="7"/>
  <c r="G393" i="7"/>
  <c r="F393" i="7"/>
  <c r="G381" i="7"/>
  <c r="F381" i="7"/>
  <c r="G369" i="7"/>
  <c r="F369" i="7"/>
  <c r="G357" i="7"/>
  <c r="F357" i="7"/>
  <c r="G345" i="7"/>
  <c r="F345" i="7"/>
  <c r="G333" i="7"/>
  <c r="F333" i="7"/>
  <c r="G321" i="7"/>
  <c r="F321" i="7"/>
  <c r="G309" i="7"/>
  <c r="F309" i="7"/>
  <c r="G297" i="7"/>
  <c r="F297" i="7"/>
  <c r="G285" i="7"/>
  <c r="F285" i="7"/>
  <c r="G273" i="7"/>
  <c r="F273" i="7"/>
  <c r="G261" i="7"/>
  <c r="F261" i="7"/>
  <c r="G249" i="7"/>
  <c r="F249" i="7"/>
  <c r="H249" i="7" s="1"/>
  <c r="I249" i="7" s="1"/>
  <c r="G237" i="7"/>
  <c r="F237" i="7"/>
  <c r="G225" i="7"/>
  <c r="F225" i="7"/>
  <c r="G213" i="7"/>
  <c r="F213" i="7"/>
  <c r="G201" i="7"/>
  <c r="F201" i="7"/>
  <c r="G189" i="7"/>
  <c r="F189" i="7"/>
  <c r="G177" i="7"/>
  <c r="F177" i="7"/>
  <c r="H177" i="7" s="1"/>
  <c r="I177" i="7" s="1"/>
  <c r="G165" i="7"/>
  <c r="F165" i="7"/>
  <c r="G153" i="7"/>
  <c r="F153" i="7"/>
  <c r="G141" i="7"/>
  <c r="F141" i="7"/>
  <c r="G129" i="7"/>
  <c r="F129" i="7"/>
  <c r="G117" i="7"/>
  <c r="F117" i="7"/>
  <c r="G105" i="7"/>
  <c r="F105" i="7"/>
  <c r="H105" i="7" s="1"/>
  <c r="I105" i="7" s="1"/>
  <c r="G93" i="7"/>
  <c r="F93" i="7"/>
  <c r="G81" i="7"/>
  <c r="F81" i="7"/>
  <c r="G69" i="7"/>
  <c r="F69" i="7"/>
  <c r="G57" i="7"/>
  <c r="F57" i="7"/>
  <c r="G45" i="7"/>
  <c r="F45" i="7"/>
  <c r="G33" i="7"/>
  <c r="F33" i="7"/>
  <c r="H33" i="7" s="1"/>
  <c r="I33" i="7" s="1"/>
  <c r="G512" i="7"/>
  <c r="F512" i="7"/>
  <c r="G500" i="7"/>
  <c r="F500" i="7"/>
  <c r="G488" i="7"/>
  <c r="F488" i="7"/>
  <c r="G476" i="7"/>
  <c r="F476" i="7"/>
  <c r="G464" i="7"/>
  <c r="F464" i="7"/>
  <c r="G452" i="7"/>
  <c r="F452" i="7"/>
  <c r="G440" i="7"/>
  <c r="F440" i="7"/>
  <c r="G428" i="7"/>
  <c r="F428" i="7"/>
  <c r="G416" i="7"/>
  <c r="F416" i="7"/>
  <c r="G404" i="7"/>
  <c r="F404" i="7"/>
  <c r="G392" i="7"/>
  <c r="F392" i="7"/>
  <c r="G380" i="7"/>
  <c r="F380" i="7"/>
  <c r="H380" i="7" s="1"/>
  <c r="I380" i="7" s="1"/>
  <c r="G368" i="7"/>
  <c r="F368" i="7"/>
  <c r="G356" i="7"/>
  <c r="F356" i="7"/>
  <c r="G344" i="7"/>
  <c r="F344" i="7"/>
  <c r="G332" i="7"/>
  <c r="F332" i="7"/>
  <c r="G320" i="7"/>
  <c r="F320" i="7"/>
  <c r="G308" i="7"/>
  <c r="F308" i="7"/>
  <c r="G296" i="7"/>
  <c r="F296" i="7"/>
  <c r="G284" i="7"/>
  <c r="F284" i="7"/>
  <c r="G272" i="7"/>
  <c r="F272" i="7"/>
  <c r="G260" i="7"/>
  <c r="F260" i="7"/>
  <c r="G248" i="7"/>
  <c r="F248" i="7"/>
  <c r="G236" i="7"/>
  <c r="F236" i="7"/>
  <c r="G224" i="7"/>
  <c r="F224" i="7"/>
  <c r="G212" i="7"/>
  <c r="F212" i="7"/>
  <c r="G200" i="7"/>
  <c r="F200" i="7"/>
  <c r="G188" i="7"/>
  <c r="F188" i="7"/>
  <c r="G176" i="7"/>
  <c r="F176" i="7"/>
  <c r="G164" i="7"/>
  <c r="F164" i="7"/>
  <c r="G152" i="7"/>
  <c r="F152" i="7"/>
  <c r="G140" i="7"/>
  <c r="F140" i="7"/>
  <c r="G128" i="7"/>
  <c r="F128" i="7"/>
  <c r="G116" i="7"/>
  <c r="F116" i="7"/>
  <c r="G104" i="7"/>
  <c r="F104" i="7"/>
  <c r="G92" i="7"/>
  <c r="F92" i="7"/>
  <c r="G80" i="7"/>
  <c r="F80" i="7"/>
  <c r="G68" i="7"/>
  <c r="F68" i="7"/>
  <c r="G56" i="7"/>
  <c r="F56" i="7"/>
  <c r="G44" i="7"/>
  <c r="F44" i="7"/>
  <c r="G32" i="7"/>
  <c r="F32" i="7"/>
  <c r="G415" i="7"/>
  <c r="F415" i="7"/>
  <c r="G403" i="7"/>
  <c r="F403" i="7"/>
  <c r="G391" i="7"/>
  <c r="F391" i="7"/>
  <c r="G379" i="7"/>
  <c r="F379" i="7"/>
  <c r="G367" i="7"/>
  <c r="F367" i="7"/>
  <c r="G355" i="7"/>
  <c r="F355" i="7"/>
  <c r="G343" i="7"/>
  <c r="F343" i="7"/>
  <c r="G331" i="7"/>
  <c r="F331" i="7"/>
  <c r="G319" i="7"/>
  <c r="F319" i="7"/>
  <c r="G307" i="7"/>
  <c r="F307" i="7"/>
  <c r="G295" i="7"/>
  <c r="F295" i="7"/>
  <c r="G283" i="7"/>
  <c r="F283" i="7"/>
  <c r="G271" i="7"/>
  <c r="F271" i="7"/>
  <c r="G259" i="7"/>
  <c r="F259" i="7"/>
  <c r="G247" i="7"/>
  <c r="F247" i="7"/>
  <c r="G235" i="7"/>
  <c r="F235" i="7"/>
  <c r="G223" i="7"/>
  <c r="F223" i="7"/>
  <c r="G211" i="7"/>
  <c r="F211" i="7"/>
  <c r="G199" i="7"/>
  <c r="F199" i="7"/>
  <c r="G187" i="7"/>
  <c r="F187" i="7"/>
  <c r="G175" i="7"/>
  <c r="F175" i="7"/>
  <c r="G163" i="7"/>
  <c r="F163" i="7"/>
  <c r="G151" i="7"/>
  <c r="F151" i="7"/>
  <c r="G139" i="7"/>
  <c r="F139" i="7"/>
  <c r="G127" i="7"/>
  <c r="F127" i="7"/>
  <c r="G115" i="7"/>
  <c r="F115" i="7"/>
  <c r="G103" i="7"/>
  <c r="F103" i="7"/>
  <c r="G91" i="7"/>
  <c r="F91" i="7"/>
  <c r="G79" i="7"/>
  <c r="F79" i="7"/>
  <c r="G67" i="7"/>
  <c r="F67" i="7"/>
  <c r="G55" i="7"/>
  <c r="F55" i="7"/>
  <c r="G43" i="7"/>
  <c r="F43" i="7"/>
  <c r="G31" i="7"/>
  <c r="F31" i="7"/>
  <c r="G966" i="7"/>
  <c r="F966" i="7"/>
  <c r="G954" i="7"/>
  <c r="F954" i="7"/>
  <c r="G942" i="7"/>
  <c r="F942" i="7"/>
  <c r="G930" i="7"/>
  <c r="F930" i="7"/>
  <c r="G918" i="7"/>
  <c r="G906" i="7"/>
  <c r="F906" i="7"/>
  <c r="G894" i="7"/>
  <c r="F894" i="7"/>
  <c r="G882" i="7"/>
  <c r="F882" i="7"/>
  <c r="G870" i="7"/>
  <c r="F870" i="7"/>
  <c r="G858" i="7"/>
  <c r="F858" i="7"/>
  <c r="G846" i="7"/>
  <c r="F846" i="7"/>
  <c r="G834" i="7"/>
  <c r="G822" i="7"/>
  <c r="F822" i="7"/>
  <c r="G810" i="7"/>
  <c r="F810" i="7"/>
  <c r="G798" i="7"/>
  <c r="F798" i="7"/>
  <c r="G786" i="7"/>
  <c r="F786" i="7"/>
  <c r="G774" i="7"/>
  <c r="F774" i="7"/>
  <c r="H774" i="7" s="1"/>
  <c r="I774" i="7" s="1"/>
  <c r="G762" i="7"/>
  <c r="F762" i="7"/>
  <c r="G750" i="7"/>
  <c r="F750" i="7"/>
  <c r="G738" i="7"/>
  <c r="F738" i="7"/>
  <c r="G726" i="7"/>
  <c r="G714" i="7"/>
  <c r="F714" i="7"/>
  <c r="G702" i="7"/>
  <c r="F702" i="7"/>
  <c r="G690" i="7"/>
  <c r="F690" i="7"/>
  <c r="G678" i="7"/>
  <c r="F678" i="7"/>
  <c r="G666" i="7"/>
  <c r="F666" i="7"/>
  <c r="G654" i="7"/>
  <c r="F654" i="7"/>
  <c r="G642" i="7"/>
  <c r="F642" i="7"/>
  <c r="G630" i="7"/>
  <c r="F630" i="7"/>
  <c r="G618" i="7"/>
  <c r="F618" i="7"/>
  <c r="G606" i="7"/>
  <c r="F606" i="7"/>
  <c r="G594" i="7"/>
  <c r="F594" i="7"/>
  <c r="G582" i="7"/>
  <c r="F582" i="7"/>
  <c r="G570" i="7"/>
  <c r="F570" i="7"/>
  <c r="G558" i="7"/>
  <c r="F558" i="7"/>
  <c r="G546" i="7"/>
  <c r="F546" i="7"/>
  <c r="G534" i="7"/>
  <c r="F534" i="7"/>
  <c r="G522" i="7"/>
  <c r="F522" i="7"/>
  <c r="G510" i="7"/>
  <c r="F510" i="7"/>
  <c r="G498" i="7"/>
  <c r="F498" i="7"/>
  <c r="G486" i="7"/>
  <c r="F486" i="7"/>
  <c r="G474" i="7"/>
  <c r="F474" i="7"/>
  <c r="G462" i="7"/>
  <c r="F462" i="7"/>
  <c r="G450" i="7"/>
  <c r="F450" i="7"/>
  <c r="G438" i="7"/>
  <c r="F438" i="7"/>
  <c r="G426" i="7"/>
  <c r="F426" i="7"/>
  <c r="G414" i="7"/>
  <c r="F414" i="7"/>
  <c r="G402" i="7"/>
  <c r="F402" i="7"/>
  <c r="G390" i="7"/>
  <c r="F390" i="7"/>
  <c r="G378" i="7"/>
  <c r="F378" i="7"/>
  <c r="G366" i="7"/>
  <c r="F366" i="7"/>
  <c r="G354" i="7"/>
  <c r="F354" i="7"/>
  <c r="G342" i="7"/>
  <c r="F342" i="7"/>
  <c r="G330" i="7"/>
  <c r="F330" i="7"/>
  <c r="G318" i="7"/>
  <c r="F318" i="7"/>
  <c r="G306" i="7"/>
  <c r="F306" i="7"/>
  <c r="G294" i="7"/>
  <c r="F294" i="7"/>
  <c r="G282" i="7"/>
  <c r="F282" i="7"/>
  <c r="G270" i="7"/>
  <c r="F270" i="7"/>
  <c r="G258" i="7"/>
  <c r="F258" i="7"/>
  <c r="G246" i="7"/>
  <c r="F246" i="7"/>
  <c r="G234" i="7"/>
  <c r="F234" i="7"/>
  <c r="G222" i="7"/>
  <c r="F222" i="7"/>
  <c r="G210" i="7"/>
  <c r="F210" i="7"/>
  <c r="G198" i="7"/>
  <c r="F198" i="7"/>
  <c r="G186" i="7"/>
  <c r="F186" i="7"/>
  <c r="G174" i="7"/>
  <c r="F174" i="7"/>
  <c r="G162" i="7"/>
  <c r="F162" i="7"/>
  <c r="G150" i="7"/>
  <c r="F150" i="7"/>
  <c r="G138" i="7"/>
  <c r="F138" i="7"/>
  <c r="G126" i="7"/>
  <c r="F126" i="7"/>
  <c r="G114" i="7"/>
  <c r="F114" i="7"/>
  <c r="G102" i="7"/>
  <c r="F102" i="7"/>
  <c r="G90" i="7"/>
  <c r="F90" i="7"/>
  <c r="G78" i="7"/>
  <c r="F78" i="7"/>
  <c r="G66" i="7"/>
  <c r="F66" i="7"/>
  <c r="G54" i="7"/>
  <c r="F54" i="7"/>
  <c r="G42" i="7"/>
  <c r="F42" i="7"/>
  <c r="G30" i="7"/>
  <c r="F30" i="7"/>
  <c r="H62" i="11"/>
  <c r="I62" i="11" s="1"/>
  <c r="H74" i="11"/>
  <c r="I74" i="11" s="1"/>
  <c r="H134" i="11"/>
  <c r="I134" i="11" s="1"/>
  <c r="H218" i="11"/>
  <c r="I218" i="11" s="1"/>
  <c r="H41" i="11"/>
  <c r="I41" i="11" s="1"/>
  <c r="H53" i="11"/>
  <c r="I53" i="11" s="1"/>
  <c r="H65" i="11"/>
  <c r="I65" i="11" s="1"/>
  <c r="H77" i="11"/>
  <c r="I77" i="11" s="1"/>
  <c r="H26" i="11"/>
  <c r="I26" i="11" s="1"/>
  <c r="H201" i="11"/>
  <c r="I201" i="11" s="1"/>
  <c r="F25" i="11"/>
  <c r="G26" i="11"/>
  <c r="F37" i="11"/>
  <c r="G38" i="11"/>
  <c r="H38" i="11" s="1"/>
  <c r="I38" i="11" s="1"/>
  <c r="F49" i="11"/>
  <c r="G50" i="11"/>
  <c r="H50" i="11" s="1"/>
  <c r="I50" i="11" s="1"/>
  <c r="F61" i="11"/>
  <c r="G62" i="11"/>
  <c r="F73" i="11"/>
  <c r="G74" i="11"/>
  <c r="F85" i="11"/>
  <c r="G86" i="11"/>
  <c r="H86" i="11" s="1"/>
  <c r="I86" i="11" s="1"/>
  <c r="F97" i="11"/>
  <c r="G98" i="11"/>
  <c r="H98" i="11" s="1"/>
  <c r="I98" i="11" s="1"/>
  <c r="F109" i="11"/>
  <c r="G110" i="11"/>
  <c r="H110" i="11" s="1"/>
  <c r="I110" i="11" s="1"/>
  <c r="F121" i="11"/>
  <c r="G122" i="11"/>
  <c r="H122" i="11" s="1"/>
  <c r="I122" i="11" s="1"/>
  <c r="F133" i="11"/>
  <c r="H133" i="11" s="1"/>
  <c r="I133" i="11" s="1"/>
  <c r="G134" i="11"/>
  <c r="F145" i="11"/>
  <c r="G146" i="11"/>
  <c r="H146" i="11" s="1"/>
  <c r="I146" i="11" s="1"/>
  <c r="F157" i="11"/>
  <c r="G158" i="11"/>
  <c r="H158" i="11" s="1"/>
  <c r="I158" i="11" s="1"/>
  <c r="F169" i="11"/>
  <c r="G170" i="11"/>
  <c r="H170" i="11" s="1"/>
  <c r="I170" i="11" s="1"/>
  <c r="F181" i="11"/>
  <c r="G182" i="11"/>
  <c r="H182" i="11" s="1"/>
  <c r="I182" i="11" s="1"/>
  <c r="F193" i="11"/>
  <c r="G194" i="11"/>
  <c r="H194" i="11" s="1"/>
  <c r="I194" i="11" s="1"/>
  <c r="F205" i="11"/>
  <c r="H205" i="11" s="1"/>
  <c r="I205" i="11" s="1"/>
  <c r="G206" i="11"/>
  <c r="H206" i="11" s="1"/>
  <c r="I206" i="11" s="1"/>
  <c r="F217" i="11"/>
  <c r="G218" i="11"/>
  <c r="F229" i="11"/>
  <c r="G236" i="11"/>
  <c r="H236" i="11" s="1"/>
  <c r="I236" i="11" s="1"/>
  <c r="F248" i="11"/>
  <c r="H248" i="11" s="1"/>
  <c r="I248" i="11" s="1"/>
  <c r="G265" i="11"/>
  <c r="G281" i="11"/>
  <c r="F281" i="11"/>
  <c r="G296" i="11"/>
  <c r="F295" i="11"/>
  <c r="H295" i="11" s="1"/>
  <c r="I295" i="11" s="1"/>
  <c r="G299" i="11"/>
  <c r="F299" i="11"/>
  <c r="G317" i="11"/>
  <c r="F317" i="11"/>
  <c r="H317" i="11" s="1"/>
  <c r="I317" i="11" s="1"/>
  <c r="G380" i="11"/>
  <c r="F379" i="11"/>
  <c r="H379" i="11" s="1"/>
  <c r="I379" i="11" s="1"/>
  <c r="G382" i="11"/>
  <c r="F381" i="11"/>
  <c r="H381" i="11" s="1"/>
  <c r="I381" i="11" s="1"/>
  <c r="G383" i="11"/>
  <c r="F383" i="11"/>
  <c r="H387" i="11"/>
  <c r="I387" i="11" s="1"/>
  <c r="G469" i="11"/>
  <c r="F24" i="11"/>
  <c r="G25" i="11"/>
  <c r="F36" i="11"/>
  <c r="H36" i="11" s="1"/>
  <c r="I36" i="11" s="1"/>
  <c r="G37" i="11"/>
  <c r="F48" i="11"/>
  <c r="G49" i="11"/>
  <c r="F60" i="11"/>
  <c r="G61" i="11"/>
  <c r="G73" i="11"/>
  <c r="F84" i="11"/>
  <c r="G85" i="11"/>
  <c r="F96" i="11"/>
  <c r="G97" i="11"/>
  <c r="F108" i="11"/>
  <c r="G109" i="11"/>
  <c r="F120" i="11"/>
  <c r="G121" i="11"/>
  <c r="F132" i="11"/>
  <c r="H132" i="11" s="1"/>
  <c r="I132" i="11" s="1"/>
  <c r="G133" i="11"/>
  <c r="F144" i="11"/>
  <c r="G145" i="11"/>
  <c r="F156" i="11"/>
  <c r="G157" i="11"/>
  <c r="F168" i="11"/>
  <c r="G169" i="11"/>
  <c r="F180" i="11"/>
  <c r="G181" i="11"/>
  <c r="F192" i="11"/>
  <c r="G193" i="11"/>
  <c r="F204" i="11"/>
  <c r="H204" i="11" s="1"/>
  <c r="I204" i="11" s="1"/>
  <c r="G205" i="11"/>
  <c r="F216" i="11"/>
  <c r="G217" i="11"/>
  <c r="F228" i="11"/>
  <c r="G229" i="11"/>
  <c r="G269" i="11"/>
  <c r="F269" i="11"/>
  <c r="G470" i="11"/>
  <c r="F470" i="11"/>
  <c r="G462" i="11"/>
  <c r="G24" i="11"/>
  <c r="F35" i="11"/>
  <c r="G36" i="11"/>
  <c r="F47" i="11"/>
  <c r="G48" i="11"/>
  <c r="F59" i="11"/>
  <c r="G60" i="11"/>
  <c r="F71" i="11"/>
  <c r="H71" i="11" s="1"/>
  <c r="I71" i="11" s="1"/>
  <c r="G72" i="11"/>
  <c r="H72" i="11" s="1"/>
  <c r="I72" i="11" s="1"/>
  <c r="F83" i="11"/>
  <c r="G84" i="11"/>
  <c r="F95" i="11"/>
  <c r="H95" i="11" s="1"/>
  <c r="I95" i="11" s="1"/>
  <c r="G96" i="11"/>
  <c r="F107" i="11"/>
  <c r="G108" i="11"/>
  <c r="F119" i="11"/>
  <c r="G120" i="11"/>
  <c r="F131" i="11"/>
  <c r="G132" i="11"/>
  <c r="F143" i="11"/>
  <c r="H143" i="11" s="1"/>
  <c r="I143" i="11" s="1"/>
  <c r="G144" i="11"/>
  <c r="F155" i="11"/>
  <c r="G156" i="11"/>
  <c r="F167" i="11"/>
  <c r="H167" i="11" s="1"/>
  <c r="I167" i="11" s="1"/>
  <c r="G168" i="11"/>
  <c r="F179" i="11"/>
  <c r="G180" i="11"/>
  <c r="F191" i="11"/>
  <c r="G192" i="11"/>
  <c r="F203" i="11"/>
  <c r="G204" i="11"/>
  <c r="F215" i="11"/>
  <c r="H215" i="11" s="1"/>
  <c r="I215" i="11" s="1"/>
  <c r="G216" i="11"/>
  <c r="G235" i="11"/>
  <c r="F227" i="11"/>
  <c r="H227" i="11" s="1"/>
  <c r="I227" i="11" s="1"/>
  <c r="G228" i="11"/>
  <c r="G241" i="11"/>
  <c r="F241" i="11"/>
  <c r="G243" i="11"/>
  <c r="G252" i="11"/>
  <c r="F262" i="11"/>
  <c r="G268" i="11"/>
  <c r="G368" i="11"/>
  <c r="F367" i="11"/>
  <c r="H367" i="11" s="1"/>
  <c r="I367" i="11" s="1"/>
  <c r="G370" i="11"/>
  <c r="H370" i="11" s="1"/>
  <c r="I370" i="11" s="1"/>
  <c r="F369" i="11"/>
  <c r="G371" i="11"/>
  <c r="F371" i="11"/>
  <c r="H371" i="11" s="1"/>
  <c r="I371" i="11" s="1"/>
  <c r="J15" i="11"/>
  <c r="Q16" i="11" s="1"/>
  <c r="F34" i="11"/>
  <c r="H34" i="11" s="1"/>
  <c r="I34" i="11" s="1"/>
  <c r="G35" i="11"/>
  <c r="F46" i="11"/>
  <c r="H46" i="11" s="1"/>
  <c r="I46" i="11" s="1"/>
  <c r="G47" i="11"/>
  <c r="F58" i="11"/>
  <c r="H58" i="11" s="1"/>
  <c r="I58" i="11" s="1"/>
  <c r="G59" i="11"/>
  <c r="F70" i="11"/>
  <c r="H70" i="11" s="1"/>
  <c r="I70" i="11" s="1"/>
  <c r="G71" i="11"/>
  <c r="F82" i="11"/>
  <c r="H82" i="11" s="1"/>
  <c r="I82" i="11" s="1"/>
  <c r="G83" i="11"/>
  <c r="F94" i="11"/>
  <c r="H94" i="11" s="1"/>
  <c r="I94" i="11" s="1"/>
  <c r="G95" i="11"/>
  <c r="F106" i="11"/>
  <c r="H106" i="11" s="1"/>
  <c r="I106" i="11" s="1"/>
  <c r="G107" i="11"/>
  <c r="F118" i="11"/>
  <c r="H118" i="11" s="1"/>
  <c r="I118" i="11" s="1"/>
  <c r="G119" i="11"/>
  <c r="F130" i="11"/>
  <c r="H130" i="11" s="1"/>
  <c r="I130" i="11" s="1"/>
  <c r="G131" i="11"/>
  <c r="F142" i="11"/>
  <c r="H142" i="11" s="1"/>
  <c r="I142" i="11" s="1"/>
  <c r="G143" i="11"/>
  <c r="F154" i="11"/>
  <c r="H154" i="11" s="1"/>
  <c r="I154" i="11" s="1"/>
  <c r="G155" i="11"/>
  <c r="F166" i="11"/>
  <c r="H166" i="11" s="1"/>
  <c r="I166" i="11" s="1"/>
  <c r="G167" i="11"/>
  <c r="F178" i="11"/>
  <c r="H178" i="11" s="1"/>
  <c r="I178" i="11" s="1"/>
  <c r="G179" i="11"/>
  <c r="F190" i="11"/>
  <c r="H190" i="11" s="1"/>
  <c r="I190" i="11" s="1"/>
  <c r="G191" i="11"/>
  <c r="F202" i="11"/>
  <c r="H202" i="11" s="1"/>
  <c r="I202" i="11" s="1"/>
  <c r="G203" i="11"/>
  <c r="F214" i="11"/>
  <c r="H214" i="11" s="1"/>
  <c r="I214" i="11" s="1"/>
  <c r="G215" i="11"/>
  <c r="G234" i="11"/>
  <c r="F234" i="11"/>
  <c r="F226" i="11"/>
  <c r="H226" i="11" s="1"/>
  <c r="I226" i="11" s="1"/>
  <c r="G227" i="11"/>
  <c r="F237" i="11"/>
  <c r="H237" i="11" s="1"/>
  <c r="I237" i="11" s="1"/>
  <c r="F243" i="11"/>
  <c r="H243" i="11" s="1"/>
  <c r="I243" i="11" s="1"/>
  <c r="G250" i="11"/>
  <c r="H273" i="11"/>
  <c r="I273" i="11" s="1"/>
  <c r="H291" i="11"/>
  <c r="I291" i="11" s="1"/>
  <c r="H309" i="11"/>
  <c r="I309" i="11" s="1"/>
  <c r="H332" i="11"/>
  <c r="I332" i="11" s="1"/>
  <c r="G339" i="11"/>
  <c r="G345" i="11"/>
  <c r="G365" i="11"/>
  <c r="H372" i="11"/>
  <c r="I372" i="11" s="1"/>
  <c r="G378" i="11"/>
  <c r="G390" i="11"/>
  <c r="F404" i="11"/>
  <c r="H404" i="11" s="1"/>
  <c r="I404" i="11" s="1"/>
  <c r="K15" i="11"/>
  <c r="F33" i="11"/>
  <c r="H33" i="11" s="1"/>
  <c r="I33" i="11" s="1"/>
  <c r="F45" i="11"/>
  <c r="H45" i="11" s="1"/>
  <c r="I45" i="11" s="1"/>
  <c r="F57" i="11"/>
  <c r="H57" i="11" s="1"/>
  <c r="I57" i="11" s="1"/>
  <c r="F69" i="11"/>
  <c r="H69" i="11" s="1"/>
  <c r="I69" i="11" s="1"/>
  <c r="F81" i="11"/>
  <c r="H81" i="11" s="1"/>
  <c r="I81" i="11" s="1"/>
  <c r="F93" i="11"/>
  <c r="H93" i="11" s="1"/>
  <c r="I93" i="11" s="1"/>
  <c r="G233" i="11"/>
  <c r="F233" i="11"/>
  <c r="G249" i="11"/>
  <c r="F256" i="11"/>
  <c r="H256" i="11" s="1"/>
  <c r="I256" i="11" s="1"/>
  <c r="G266" i="11"/>
  <c r="G284" i="11"/>
  <c r="F283" i="11"/>
  <c r="H283" i="11" s="1"/>
  <c r="I283" i="11" s="1"/>
  <c r="G287" i="11"/>
  <c r="F287" i="11"/>
  <c r="H296" i="11"/>
  <c r="I296" i="11" s="1"/>
  <c r="G305" i="11"/>
  <c r="F305" i="11"/>
  <c r="G314" i="11"/>
  <c r="G320" i="11"/>
  <c r="F319" i="11"/>
  <c r="H319" i="11" s="1"/>
  <c r="I319" i="11" s="1"/>
  <c r="G322" i="11"/>
  <c r="H322" i="11" s="1"/>
  <c r="I322" i="11" s="1"/>
  <c r="G323" i="11"/>
  <c r="F323" i="11"/>
  <c r="H323" i="11" s="1"/>
  <c r="I323" i="11" s="1"/>
  <c r="G356" i="11"/>
  <c r="F355" i="11"/>
  <c r="H355" i="11" s="1"/>
  <c r="I355" i="11" s="1"/>
  <c r="G358" i="11"/>
  <c r="H358" i="11" s="1"/>
  <c r="I358" i="11" s="1"/>
  <c r="F357" i="11"/>
  <c r="H357" i="11" s="1"/>
  <c r="I357" i="11" s="1"/>
  <c r="G359" i="11"/>
  <c r="F359" i="11"/>
  <c r="F363" i="11"/>
  <c r="G376" i="11"/>
  <c r="F32" i="11"/>
  <c r="H32" i="11" s="1"/>
  <c r="I32" i="11" s="1"/>
  <c r="F44" i="11"/>
  <c r="H44" i="11" s="1"/>
  <c r="I44" i="11" s="1"/>
  <c r="F56" i="11"/>
  <c r="H56" i="11" s="1"/>
  <c r="I56" i="11" s="1"/>
  <c r="F68" i="11"/>
  <c r="H68" i="11" s="1"/>
  <c r="I68" i="11" s="1"/>
  <c r="F80" i="11"/>
  <c r="H80" i="11" s="1"/>
  <c r="I80" i="11" s="1"/>
  <c r="F92" i="11"/>
  <c r="H92" i="11" s="1"/>
  <c r="I92" i="11" s="1"/>
  <c r="F104" i="11"/>
  <c r="H104" i="11" s="1"/>
  <c r="I104" i="11" s="1"/>
  <c r="G105" i="11"/>
  <c r="H105" i="11" s="1"/>
  <c r="I105" i="11" s="1"/>
  <c r="F116" i="11"/>
  <c r="H116" i="11" s="1"/>
  <c r="I116" i="11" s="1"/>
  <c r="G117" i="11"/>
  <c r="H117" i="11" s="1"/>
  <c r="I117" i="11" s="1"/>
  <c r="F128" i="11"/>
  <c r="H128" i="11" s="1"/>
  <c r="I128" i="11" s="1"/>
  <c r="G129" i="11"/>
  <c r="H129" i="11" s="1"/>
  <c r="I129" i="11" s="1"/>
  <c r="F140" i="11"/>
  <c r="H140" i="11" s="1"/>
  <c r="I140" i="11" s="1"/>
  <c r="G141" i="11"/>
  <c r="H141" i="11" s="1"/>
  <c r="I141" i="11" s="1"/>
  <c r="F152" i="11"/>
  <c r="H152" i="11" s="1"/>
  <c r="I152" i="11" s="1"/>
  <c r="G153" i="11"/>
  <c r="H153" i="11" s="1"/>
  <c r="I153" i="11" s="1"/>
  <c r="F164" i="11"/>
  <c r="H164" i="11" s="1"/>
  <c r="I164" i="11" s="1"/>
  <c r="G165" i="11"/>
  <c r="H165" i="11" s="1"/>
  <c r="I165" i="11" s="1"/>
  <c r="F176" i="11"/>
  <c r="H176" i="11" s="1"/>
  <c r="I176" i="11" s="1"/>
  <c r="G177" i="11"/>
  <c r="H177" i="11" s="1"/>
  <c r="I177" i="11" s="1"/>
  <c r="F188" i="11"/>
  <c r="H188" i="11" s="1"/>
  <c r="I188" i="11" s="1"/>
  <c r="G189" i="11"/>
  <c r="H189" i="11" s="1"/>
  <c r="I189" i="11" s="1"/>
  <c r="F200" i="11"/>
  <c r="H200" i="11" s="1"/>
  <c r="I200" i="11" s="1"/>
  <c r="G201" i="11"/>
  <c r="F212" i="11"/>
  <c r="H212" i="11" s="1"/>
  <c r="I212" i="11" s="1"/>
  <c r="G213" i="11"/>
  <c r="H213" i="11" s="1"/>
  <c r="I213" i="11" s="1"/>
  <c r="F232" i="11"/>
  <c r="H232" i="11" s="1"/>
  <c r="I232" i="11" s="1"/>
  <c r="F224" i="11"/>
  <c r="H224" i="11" s="1"/>
  <c r="I224" i="11" s="1"/>
  <c r="F247" i="11"/>
  <c r="G263" i="11"/>
  <c r="F263" i="11"/>
  <c r="F261" i="11"/>
  <c r="F340" i="11"/>
  <c r="G344" i="11"/>
  <c r="H344" i="11" s="1"/>
  <c r="I344" i="11" s="1"/>
  <c r="G366" i="11"/>
  <c r="F412" i="11"/>
  <c r="F31" i="11"/>
  <c r="F43" i="11"/>
  <c r="H43" i="11" s="1"/>
  <c r="I43" i="11" s="1"/>
  <c r="F55" i="11"/>
  <c r="H55" i="11" s="1"/>
  <c r="I55" i="11" s="1"/>
  <c r="F67" i="11"/>
  <c r="H67" i="11" s="1"/>
  <c r="I67" i="11" s="1"/>
  <c r="F79" i="11"/>
  <c r="H79" i="11" s="1"/>
  <c r="I79" i="11" s="1"/>
  <c r="F91" i="11"/>
  <c r="F103" i="11"/>
  <c r="H103" i="11" s="1"/>
  <c r="I103" i="11" s="1"/>
  <c r="F115" i="11"/>
  <c r="H115" i="11" s="1"/>
  <c r="I115" i="11" s="1"/>
  <c r="F127" i="11"/>
  <c r="H127" i="11" s="1"/>
  <c r="I127" i="11" s="1"/>
  <c r="F139" i="11"/>
  <c r="H139" i="11" s="1"/>
  <c r="I139" i="11" s="1"/>
  <c r="F151" i="11"/>
  <c r="H151" i="11" s="1"/>
  <c r="I151" i="11" s="1"/>
  <c r="F163" i="11"/>
  <c r="H163" i="11" s="1"/>
  <c r="I163" i="11" s="1"/>
  <c r="F175" i="11"/>
  <c r="H175" i="11" s="1"/>
  <c r="I175" i="11" s="1"/>
  <c r="F187" i="11"/>
  <c r="H187" i="11" s="1"/>
  <c r="I187" i="11" s="1"/>
  <c r="F199" i="11"/>
  <c r="H199" i="11" s="1"/>
  <c r="I199" i="11" s="1"/>
  <c r="F211" i="11"/>
  <c r="H211" i="11" s="1"/>
  <c r="I211" i="11" s="1"/>
  <c r="F223" i="11"/>
  <c r="H223" i="11" s="1"/>
  <c r="I223" i="11" s="1"/>
  <c r="G240" i="11"/>
  <c r="F240" i="11"/>
  <c r="H240" i="11" s="1"/>
  <c r="I240" i="11" s="1"/>
  <c r="G253" i="11"/>
  <c r="H260" i="11"/>
  <c r="I260" i="11" s="1"/>
  <c r="G346" i="11"/>
  <c r="F345" i="11"/>
  <c r="H345" i="11" s="1"/>
  <c r="I345" i="11" s="1"/>
  <c r="G347" i="11"/>
  <c r="F347" i="11"/>
  <c r="H351" i="11"/>
  <c r="I351" i="11" s="1"/>
  <c r="G364" i="11"/>
  <c r="H364" i="11" s="1"/>
  <c r="I364" i="11" s="1"/>
  <c r="F419" i="11"/>
  <c r="H419" i="11" s="1"/>
  <c r="I419" i="11" s="1"/>
  <c r="G414" i="11"/>
  <c r="G419" i="11"/>
  <c r="F30" i="11"/>
  <c r="H30" i="11" s="1"/>
  <c r="I30" i="11" s="1"/>
  <c r="G31" i="11"/>
  <c r="F42" i="11"/>
  <c r="H42" i="11" s="1"/>
  <c r="I42" i="11" s="1"/>
  <c r="F54" i="11"/>
  <c r="F66" i="11"/>
  <c r="F78" i="11"/>
  <c r="H78" i="11" s="1"/>
  <c r="I78" i="11" s="1"/>
  <c r="F90" i="11"/>
  <c r="H90" i="11" s="1"/>
  <c r="I90" i="11" s="1"/>
  <c r="G91" i="11"/>
  <c r="F102" i="11"/>
  <c r="F114" i="11"/>
  <c r="F126" i="11"/>
  <c r="F138" i="11"/>
  <c r="H138" i="11" s="1"/>
  <c r="I138" i="11" s="1"/>
  <c r="F150" i="11"/>
  <c r="H150" i="11" s="1"/>
  <c r="I150" i="11" s="1"/>
  <c r="F162" i="11"/>
  <c r="H162" i="11" s="1"/>
  <c r="I162" i="11" s="1"/>
  <c r="F174" i="11"/>
  <c r="H174" i="11" s="1"/>
  <c r="I174" i="11" s="1"/>
  <c r="F186" i="11"/>
  <c r="H186" i="11" s="1"/>
  <c r="I186" i="11" s="1"/>
  <c r="F198" i="11"/>
  <c r="H198" i="11" s="1"/>
  <c r="I198" i="11" s="1"/>
  <c r="F210" i="11"/>
  <c r="H210" i="11" s="1"/>
  <c r="I210" i="11" s="1"/>
  <c r="G230" i="11"/>
  <c r="F222" i="11"/>
  <c r="H222" i="11" s="1"/>
  <c r="I222" i="11" s="1"/>
  <c r="F231" i="11"/>
  <c r="H231" i="11" s="1"/>
  <c r="I231" i="11" s="1"/>
  <c r="F235" i="11"/>
  <c r="G247" i="11"/>
  <c r="G244" i="11"/>
  <c r="H244" i="11" s="1"/>
  <c r="I244" i="11" s="1"/>
  <c r="G257" i="11"/>
  <c r="F257" i="11"/>
  <c r="G267" i="11"/>
  <c r="F266" i="11"/>
  <c r="H279" i="11"/>
  <c r="I279" i="11" s="1"/>
  <c r="H297" i="11"/>
  <c r="I297" i="11" s="1"/>
  <c r="H315" i="11"/>
  <c r="I315" i="11" s="1"/>
  <c r="G341" i="11"/>
  <c r="G367" i="11"/>
  <c r="H380" i="11"/>
  <c r="I380" i="11" s="1"/>
  <c r="G413" i="11"/>
  <c r="G465" i="11"/>
  <c r="G500" i="11"/>
  <c r="F500" i="11"/>
  <c r="H500" i="11" s="1"/>
  <c r="I500" i="11" s="1"/>
  <c r="G499" i="11"/>
  <c r="F498" i="11"/>
  <c r="G497" i="11"/>
  <c r="F497" i="11"/>
  <c r="F496" i="11"/>
  <c r="G498" i="11"/>
  <c r="G42" i="11"/>
  <c r="G54" i="11"/>
  <c r="G66" i="11"/>
  <c r="G78" i="11"/>
  <c r="G102" i="11"/>
  <c r="G114" i="11"/>
  <c r="G126" i="11"/>
  <c r="F137" i="11"/>
  <c r="H137" i="11" s="1"/>
  <c r="I137" i="11" s="1"/>
  <c r="F149" i="11"/>
  <c r="H149" i="11" s="1"/>
  <c r="I149" i="11" s="1"/>
  <c r="F161" i="11"/>
  <c r="H161" i="11" s="1"/>
  <c r="I161" i="11" s="1"/>
  <c r="F173" i="11"/>
  <c r="H173" i="11" s="1"/>
  <c r="I173" i="11" s="1"/>
  <c r="F185" i="11"/>
  <c r="H185" i="11" s="1"/>
  <c r="I185" i="11" s="1"/>
  <c r="F197" i="11"/>
  <c r="H197" i="11" s="1"/>
  <c r="I197" i="11" s="1"/>
  <c r="F209" i="11"/>
  <c r="H209" i="11" s="1"/>
  <c r="I209" i="11" s="1"/>
  <c r="F221" i="11"/>
  <c r="H221" i="11" s="1"/>
  <c r="I221" i="11" s="1"/>
  <c r="F250" i="11"/>
  <c r="G264" i="11"/>
  <c r="G272" i="11"/>
  <c r="H272" i="11" s="1"/>
  <c r="I272" i="11" s="1"/>
  <c r="F271" i="11"/>
  <c r="H271" i="11" s="1"/>
  <c r="I271" i="11" s="1"/>
  <c r="G275" i="11"/>
  <c r="F275" i="11"/>
  <c r="F284" i="11"/>
  <c r="H284" i="11" s="1"/>
  <c r="I284" i="11" s="1"/>
  <c r="G293" i="11"/>
  <c r="F293" i="11"/>
  <c r="H293" i="11" s="1"/>
  <c r="I293" i="11" s="1"/>
  <c r="G302" i="11"/>
  <c r="G308" i="11"/>
  <c r="F307" i="11"/>
  <c r="H307" i="11" s="1"/>
  <c r="I307" i="11" s="1"/>
  <c r="G311" i="11"/>
  <c r="F311" i="11"/>
  <c r="H311" i="11" s="1"/>
  <c r="I311" i="11" s="1"/>
  <c r="F320" i="11"/>
  <c r="H320" i="11" s="1"/>
  <c r="I320" i="11" s="1"/>
  <c r="G329" i="11"/>
  <c r="F329" i="11"/>
  <c r="F331" i="11"/>
  <c r="H331" i="11" s="1"/>
  <c r="I331" i="11" s="1"/>
  <c r="G334" i="11"/>
  <c r="F333" i="11"/>
  <c r="H333" i="11" s="1"/>
  <c r="I333" i="11" s="1"/>
  <c r="G335" i="11"/>
  <c r="F335" i="11"/>
  <c r="F339" i="11"/>
  <c r="G352" i="11"/>
  <c r="H352" i="11" s="1"/>
  <c r="I352" i="11" s="1"/>
  <c r="G404" i="11"/>
  <c r="F403" i="11"/>
  <c r="G406" i="11"/>
  <c r="H406" i="11" s="1"/>
  <c r="I406" i="11" s="1"/>
  <c r="F405" i="11"/>
  <c r="H405" i="11" s="1"/>
  <c r="I405" i="11" s="1"/>
  <c r="G407" i="11"/>
  <c r="F407" i="11"/>
  <c r="F411" i="11"/>
  <c r="F28" i="11"/>
  <c r="H28" i="11" s="1"/>
  <c r="I28" i="11" s="1"/>
  <c r="F40" i="11"/>
  <c r="H40" i="11" s="1"/>
  <c r="I40" i="11" s="1"/>
  <c r="F52" i="11"/>
  <c r="H52" i="11" s="1"/>
  <c r="I52" i="11" s="1"/>
  <c r="F64" i="11"/>
  <c r="H64" i="11" s="1"/>
  <c r="I64" i="11" s="1"/>
  <c r="F76" i="11"/>
  <c r="H76" i="11" s="1"/>
  <c r="I76" i="11" s="1"/>
  <c r="F88" i="11"/>
  <c r="H88" i="11" s="1"/>
  <c r="I88" i="11" s="1"/>
  <c r="F100" i="11"/>
  <c r="H100" i="11" s="1"/>
  <c r="I100" i="11" s="1"/>
  <c r="F112" i="11"/>
  <c r="H112" i="11" s="1"/>
  <c r="I112" i="11" s="1"/>
  <c r="F124" i="11"/>
  <c r="H124" i="11" s="1"/>
  <c r="I124" i="11" s="1"/>
  <c r="F136" i="11"/>
  <c r="H136" i="11" s="1"/>
  <c r="I136" i="11" s="1"/>
  <c r="F148" i="11"/>
  <c r="H148" i="11" s="1"/>
  <c r="I148" i="11" s="1"/>
  <c r="F160" i="11"/>
  <c r="H160" i="11" s="1"/>
  <c r="I160" i="11" s="1"/>
  <c r="F172" i="11"/>
  <c r="H172" i="11" s="1"/>
  <c r="I172" i="11" s="1"/>
  <c r="F184" i="11"/>
  <c r="H184" i="11" s="1"/>
  <c r="I184" i="11" s="1"/>
  <c r="F196" i="11"/>
  <c r="H196" i="11" s="1"/>
  <c r="I196" i="11" s="1"/>
  <c r="F208" i="11"/>
  <c r="H208" i="11" s="1"/>
  <c r="I208" i="11" s="1"/>
  <c r="F220" i="11"/>
  <c r="H220" i="11" s="1"/>
  <c r="I220" i="11" s="1"/>
  <c r="G239" i="11"/>
  <c r="F239" i="11"/>
  <c r="H239" i="11" s="1"/>
  <c r="I239" i="11" s="1"/>
  <c r="G242" i="11"/>
  <c r="F255" i="11"/>
  <c r="H255" i="11" s="1"/>
  <c r="I255" i="11" s="1"/>
  <c r="G262" i="11"/>
  <c r="G342" i="11"/>
  <c r="H388" i="11"/>
  <c r="I388" i="11" s="1"/>
  <c r="F27" i="11"/>
  <c r="H27" i="11" s="1"/>
  <c r="I27" i="11" s="1"/>
  <c r="F39" i="11"/>
  <c r="H39" i="11" s="1"/>
  <c r="I39" i="11" s="1"/>
  <c r="F51" i="11"/>
  <c r="H51" i="11" s="1"/>
  <c r="I51" i="11" s="1"/>
  <c r="F63" i="11"/>
  <c r="H63" i="11" s="1"/>
  <c r="I63" i="11" s="1"/>
  <c r="F75" i="11"/>
  <c r="H75" i="11" s="1"/>
  <c r="I75" i="11" s="1"/>
  <c r="F87" i="11"/>
  <c r="H87" i="11" s="1"/>
  <c r="I87" i="11" s="1"/>
  <c r="F99" i="11"/>
  <c r="H99" i="11" s="1"/>
  <c r="I99" i="11" s="1"/>
  <c r="F111" i="11"/>
  <c r="H111" i="11" s="1"/>
  <c r="I111" i="11" s="1"/>
  <c r="F123" i="11"/>
  <c r="H123" i="11" s="1"/>
  <c r="I123" i="11" s="1"/>
  <c r="F135" i="11"/>
  <c r="H135" i="11" s="1"/>
  <c r="I135" i="11" s="1"/>
  <c r="F147" i="11"/>
  <c r="H147" i="11" s="1"/>
  <c r="I147" i="11" s="1"/>
  <c r="F159" i="11"/>
  <c r="H159" i="11" s="1"/>
  <c r="I159" i="11" s="1"/>
  <c r="F171" i="11"/>
  <c r="H171" i="11" s="1"/>
  <c r="I171" i="11" s="1"/>
  <c r="F183" i="11"/>
  <c r="H183" i="11" s="1"/>
  <c r="I183" i="11" s="1"/>
  <c r="F195" i="11"/>
  <c r="H195" i="11" s="1"/>
  <c r="I195" i="11" s="1"/>
  <c r="F207" i="11"/>
  <c r="H207" i="11" s="1"/>
  <c r="I207" i="11" s="1"/>
  <c r="F219" i="11"/>
  <c r="H219" i="11" s="1"/>
  <c r="I219" i="11" s="1"/>
  <c r="F230" i="11"/>
  <c r="G245" i="11"/>
  <c r="F245" i="11"/>
  <c r="G254" i="11"/>
  <c r="G258" i="11"/>
  <c r="G261" i="11"/>
  <c r="F268" i="11"/>
  <c r="G276" i="11"/>
  <c r="F280" i="11"/>
  <c r="H280" i="11" s="1"/>
  <c r="I280" i="11" s="1"/>
  <c r="G280" i="11"/>
  <c r="G294" i="11"/>
  <c r="F298" i="11"/>
  <c r="G298" i="11"/>
  <c r="G312" i="11"/>
  <c r="F316" i="11"/>
  <c r="G316" i="11"/>
  <c r="F327" i="11"/>
  <c r="H327" i="11" s="1"/>
  <c r="I327" i="11" s="1"/>
  <c r="G340" i="11"/>
  <c r="G392" i="11"/>
  <c r="H392" i="11" s="1"/>
  <c r="I392" i="11" s="1"/>
  <c r="F391" i="11"/>
  <c r="G394" i="11"/>
  <c r="H394" i="11" s="1"/>
  <c r="I394" i="11" s="1"/>
  <c r="F393" i="11"/>
  <c r="H393" i="11" s="1"/>
  <c r="I393" i="11" s="1"/>
  <c r="G395" i="11"/>
  <c r="F395" i="11"/>
  <c r="F399" i="11"/>
  <c r="H399" i="11" s="1"/>
  <c r="I399" i="11" s="1"/>
  <c r="G412" i="11"/>
  <c r="F467" i="11"/>
  <c r="H503" i="11"/>
  <c r="I503" i="11" s="1"/>
  <c r="F238" i="11"/>
  <c r="H238" i="11" s="1"/>
  <c r="I238" i="11" s="1"/>
  <c r="G251" i="11"/>
  <c r="F251" i="11"/>
  <c r="F249" i="11"/>
  <c r="H249" i="11" s="1"/>
  <c r="I249" i="11" s="1"/>
  <c r="F259" i="11"/>
  <c r="H259" i="11" s="1"/>
  <c r="I259" i="11" s="1"/>
  <c r="F267" i="11"/>
  <c r="F285" i="11"/>
  <c r="H285" i="11" s="1"/>
  <c r="I285" i="11" s="1"/>
  <c r="H301" i="11"/>
  <c r="I301" i="11" s="1"/>
  <c r="H321" i="11"/>
  <c r="I321" i="11" s="1"/>
  <c r="G343" i="11"/>
  <c r="G363" i="11"/>
  <c r="G369" i="11"/>
  <c r="F376" i="11"/>
  <c r="F382" i="11"/>
  <c r="H382" i="11" s="1"/>
  <c r="I382" i="11" s="1"/>
  <c r="G389" i="11"/>
  <c r="G415" i="11"/>
  <c r="F242" i="11"/>
  <c r="F254" i="11"/>
  <c r="F278" i="11"/>
  <c r="H278" i="11" s="1"/>
  <c r="I278" i="11" s="1"/>
  <c r="F290" i="11"/>
  <c r="H290" i="11" s="1"/>
  <c r="I290" i="11" s="1"/>
  <c r="F302" i="11"/>
  <c r="H302" i="11" s="1"/>
  <c r="I302" i="11" s="1"/>
  <c r="G303" i="11"/>
  <c r="H303" i="11" s="1"/>
  <c r="I303" i="11" s="1"/>
  <c r="F314" i="11"/>
  <c r="H314" i="11" s="1"/>
  <c r="I314" i="11" s="1"/>
  <c r="F326" i="11"/>
  <c r="H326" i="11" s="1"/>
  <c r="I326" i="11" s="1"/>
  <c r="F338" i="11"/>
  <c r="H338" i="11" s="1"/>
  <c r="I338" i="11" s="1"/>
  <c r="F350" i="11"/>
  <c r="H350" i="11" s="1"/>
  <c r="I350" i="11" s="1"/>
  <c r="F362" i="11"/>
  <c r="F374" i="11"/>
  <c r="H374" i="11" s="1"/>
  <c r="I374" i="11" s="1"/>
  <c r="F386" i="11"/>
  <c r="F398" i="11"/>
  <c r="H398" i="11" s="1"/>
  <c r="I398" i="11" s="1"/>
  <c r="G418" i="11"/>
  <c r="F410" i="11"/>
  <c r="H410" i="11" s="1"/>
  <c r="I410" i="11" s="1"/>
  <c r="G411" i="11"/>
  <c r="G434" i="11"/>
  <c r="F434" i="11"/>
  <c r="H434" i="11" s="1"/>
  <c r="I434" i="11" s="1"/>
  <c r="F442" i="11"/>
  <c r="G478" i="11"/>
  <c r="F481" i="11"/>
  <c r="H481" i="11" s="1"/>
  <c r="I481" i="11" s="1"/>
  <c r="G484" i="11"/>
  <c r="F480" i="11"/>
  <c r="F486" i="11"/>
  <c r="H486" i="11" s="1"/>
  <c r="I486" i="11" s="1"/>
  <c r="G524" i="11"/>
  <c r="F524" i="11"/>
  <c r="G523" i="11"/>
  <c r="F522" i="11"/>
  <c r="G522" i="11"/>
  <c r="G548" i="11"/>
  <c r="F547" i="11"/>
  <c r="F548" i="11"/>
  <c r="G547" i="11"/>
  <c r="F546" i="11"/>
  <c r="G546" i="11"/>
  <c r="G572" i="11"/>
  <c r="F571" i="11"/>
  <c r="F572" i="11"/>
  <c r="G571" i="11"/>
  <c r="G570" i="11"/>
  <c r="F253" i="11"/>
  <c r="F265" i="11"/>
  <c r="H265" i="11" s="1"/>
  <c r="I265" i="11" s="1"/>
  <c r="F277" i="11"/>
  <c r="H277" i="11" s="1"/>
  <c r="I277" i="11" s="1"/>
  <c r="F289" i="11"/>
  <c r="H289" i="11" s="1"/>
  <c r="I289" i="11" s="1"/>
  <c r="F313" i="11"/>
  <c r="H313" i="11" s="1"/>
  <c r="I313" i="11" s="1"/>
  <c r="F325" i="11"/>
  <c r="H325" i="11" s="1"/>
  <c r="I325" i="11" s="1"/>
  <c r="F337" i="11"/>
  <c r="H337" i="11" s="1"/>
  <c r="I337" i="11" s="1"/>
  <c r="F349" i="11"/>
  <c r="H349" i="11" s="1"/>
  <c r="I349" i="11" s="1"/>
  <c r="F361" i="11"/>
  <c r="H361" i="11" s="1"/>
  <c r="I361" i="11" s="1"/>
  <c r="G362" i="11"/>
  <c r="F373" i="11"/>
  <c r="H373" i="11" s="1"/>
  <c r="I373" i="11" s="1"/>
  <c r="G374" i="11"/>
  <c r="F385" i="11"/>
  <c r="H385" i="11" s="1"/>
  <c r="I385" i="11" s="1"/>
  <c r="G386" i="11"/>
  <c r="F397" i="11"/>
  <c r="H397" i="11" s="1"/>
  <c r="I397" i="11" s="1"/>
  <c r="G398" i="11"/>
  <c r="G417" i="11"/>
  <c r="F417" i="11"/>
  <c r="F409" i="11"/>
  <c r="H409" i="11" s="1"/>
  <c r="I409" i="11" s="1"/>
  <c r="G424" i="11"/>
  <c r="G430" i="11"/>
  <c r="F425" i="11"/>
  <c r="G436" i="11"/>
  <c r="G442" i="11"/>
  <c r="G447" i="11"/>
  <c r="F463" i="11"/>
  <c r="G461" i="11"/>
  <c r="H461" i="11" s="1"/>
  <c r="I461" i="11" s="1"/>
  <c r="F472" i="11"/>
  <c r="G491" i="11"/>
  <c r="F490" i="11"/>
  <c r="G492" i="11"/>
  <c r="G514" i="11"/>
  <c r="G518" i="11"/>
  <c r="G538" i="11"/>
  <c r="G542" i="11"/>
  <c r="G562" i="11"/>
  <c r="G566" i="11"/>
  <c r="F252" i="11"/>
  <c r="H252" i="11" s="1"/>
  <c r="I252" i="11" s="1"/>
  <c r="F264" i="11"/>
  <c r="F276" i="11"/>
  <c r="F288" i="11"/>
  <c r="H288" i="11" s="1"/>
  <c r="I288" i="11" s="1"/>
  <c r="F300" i="11"/>
  <c r="H300" i="11" s="1"/>
  <c r="I300" i="11" s="1"/>
  <c r="F312" i="11"/>
  <c r="F324" i="11"/>
  <c r="H324" i="11" s="1"/>
  <c r="I324" i="11" s="1"/>
  <c r="F336" i="11"/>
  <c r="H336" i="11" s="1"/>
  <c r="I336" i="11" s="1"/>
  <c r="F348" i="11"/>
  <c r="H348" i="11" s="1"/>
  <c r="I348" i="11" s="1"/>
  <c r="F384" i="11"/>
  <c r="H384" i="11" s="1"/>
  <c r="I384" i="11" s="1"/>
  <c r="F396" i="11"/>
  <c r="H396" i="11" s="1"/>
  <c r="I396" i="11" s="1"/>
  <c r="G416" i="11"/>
  <c r="F416" i="11"/>
  <c r="F408" i="11"/>
  <c r="H408" i="11" s="1"/>
  <c r="I408" i="11" s="1"/>
  <c r="G428" i="11"/>
  <c r="F428" i="11"/>
  <c r="H428" i="11" s="1"/>
  <c r="I428" i="11" s="1"/>
  <c r="G432" i="11"/>
  <c r="G425" i="11"/>
  <c r="G427" i="11"/>
  <c r="G440" i="11"/>
  <c r="F440" i="11"/>
  <c r="G433" i="11"/>
  <c r="H433" i="11" s="1"/>
  <c r="I433" i="11" s="1"/>
  <c r="F438" i="11"/>
  <c r="H438" i="11" s="1"/>
  <c r="I438" i="11" s="1"/>
  <c r="G456" i="11"/>
  <c r="H456" i="11" s="1"/>
  <c r="I456" i="11" s="1"/>
  <c r="F454" i="11"/>
  <c r="H454" i="11" s="1"/>
  <c r="I454" i="11" s="1"/>
  <c r="G495" i="11"/>
  <c r="H495" i="11" s="1"/>
  <c r="I495" i="11" s="1"/>
  <c r="G503" i="11"/>
  <c r="F502" i="11"/>
  <c r="H502" i="11" s="1"/>
  <c r="I502" i="11" s="1"/>
  <c r="G504" i="11"/>
  <c r="G505" i="11"/>
  <c r="G527" i="11"/>
  <c r="H527" i="11" s="1"/>
  <c r="I527" i="11" s="1"/>
  <c r="F526" i="11"/>
  <c r="H526" i="11" s="1"/>
  <c r="I526" i="11" s="1"/>
  <c r="G528" i="11"/>
  <c r="G529" i="11"/>
  <c r="G551" i="11"/>
  <c r="H551" i="11" s="1"/>
  <c r="I551" i="11" s="1"/>
  <c r="F550" i="11"/>
  <c r="H550" i="11" s="1"/>
  <c r="I550" i="11" s="1"/>
  <c r="G552" i="11"/>
  <c r="G553" i="11"/>
  <c r="F557" i="11"/>
  <c r="H557" i="11" s="1"/>
  <c r="I557" i="11" s="1"/>
  <c r="G575" i="11"/>
  <c r="F574" i="11"/>
  <c r="H574" i="11" s="1"/>
  <c r="I574" i="11" s="1"/>
  <c r="G576" i="11"/>
  <c r="F575" i="11"/>
  <c r="F576" i="11"/>
  <c r="G613" i="11"/>
  <c r="F613" i="11"/>
  <c r="F611" i="11"/>
  <c r="F415" i="11"/>
  <c r="G431" i="11"/>
  <c r="G476" i="11"/>
  <c r="F476" i="11"/>
  <c r="H476" i="11" s="1"/>
  <c r="I476" i="11" s="1"/>
  <c r="G482" i="11"/>
  <c r="F482" i="11"/>
  <c r="F487" i="11"/>
  <c r="H487" i="11" s="1"/>
  <c r="I487" i="11" s="1"/>
  <c r="G580" i="11"/>
  <c r="F334" i="11"/>
  <c r="F346" i="11"/>
  <c r="H346" i="11" s="1"/>
  <c r="I346" i="11" s="1"/>
  <c r="F445" i="11"/>
  <c r="G452" i="11"/>
  <c r="F452" i="11"/>
  <c r="G445" i="11"/>
  <c r="G467" i="11"/>
  <c r="F466" i="11"/>
  <c r="G468" i="11"/>
  <c r="F462" i="11"/>
  <c r="F473" i="11"/>
  <c r="H473" i="11" s="1"/>
  <c r="I473" i="11" s="1"/>
  <c r="G490" i="11"/>
  <c r="F493" i="11"/>
  <c r="G496" i="11"/>
  <c r="F492" i="11"/>
  <c r="F505" i="11"/>
  <c r="F529" i="11"/>
  <c r="F553" i="11"/>
  <c r="H553" i="11" s="1"/>
  <c r="I553" i="11" s="1"/>
  <c r="G577" i="11"/>
  <c r="F577" i="11"/>
  <c r="H577" i="11" s="1"/>
  <c r="I577" i="11" s="1"/>
  <c r="G604" i="11"/>
  <c r="G607" i="11"/>
  <c r="F607" i="11"/>
  <c r="H607" i="11" s="1"/>
  <c r="I607" i="11" s="1"/>
  <c r="G606" i="11"/>
  <c r="F605" i="11"/>
  <c r="G726" i="11"/>
  <c r="F725" i="11"/>
  <c r="G727" i="11"/>
  <c r="F727" i="11"/>
  <c r="H727" i="11" s="1"/>
  <c r="I727" i="11" s="1"/>
  <c r="G720" i="11"/>
  <c r="F719" i="11"/>
  <c r="H436" i="11"/>
  <c r="I436" i="11" s="1"/>
  <c r="G466" i="11"/>
  <c r="H484" i="11"/>
  <c r="I484" i="11" s="1"/>
  <c r="H539" i="11"/>
  <c r="I539" i="11" s="1"/>
  <c r="F588" i="11"/>
  <c r="H588" i="11" s="1"/>
  <c r="I588" i="11" s="1"/>
  <c r="G588" i="11"/>
  <c r="G587" i="11"/>
  <c r="F587" i="11"/>
  <c r="F600" i="11"/>
  <c r="G600" i="11"/>
  <c r="G592" i="11"/>
  <c r="F599" i="11"/>
  <c r="G596" i="11"/>
  <c r="F308" i="11"/>
  <c r="F356" i="11"/>
  <c r="H356" i="11" s="1"/>
  <c r="I356" i="11" s="1"/>
  <c r="F368" i="11"/>
  <c r="F414" i="11"/>
  <c r="H414" i="11" s="1"/>
  <c r="I414" i="11" s="1"/>
  <c r="G435" i="11"/>
  <c r="G464" i="11"/>
  <c r="F464" i="11"/>
  <c r="H464" i="11" s="1"/>
  <c r="I464" i="11" s="1"/>
  <c r="G457" i="11"/>
  <c r="H457" i="11" s="1"/>
  <c r="I457" i="11" s="1"/>
  <c r="G471" i="11"/>
  <c r="H471" i="11" s="1"/>
  <c r="I471" i="11" s="1"/>
  <c r="G512" i="11"/>
  <c r="F512" i="11"/>
  <c r="G511" i="11"/>
  <c r="H511" i="11" s="1"/>
  <c r="I511" i="11" s="1"/>
  <c r="F510" i="11"/>
  <c r="G510" i="11"/>
  <c r="G536" i="11"/>
  <c r="F536" i="11"/>
  <c r="G535" i="11"/>
  <c r="H535" i="11" s="1"/>
  <c r="I535" i="11" s="1"/>
  <c r="F534" i="11"/>
  <c r="G534" i="11"/>
  <c r="G560" i="11"/>
  <c r="F559" i="11"/>
  <c r="F560" i="11"/>
  <c r="G559" i="11"/>
  <c r="F558" i="11"/>
  <c r="G558" i="11"/>
  <c r="F584" i="11"/>
  <c r="G584" i="11"/>
  <c r="F583" i="11"/>
  <c r="G589" i="11"/>
  <c r="F589" i="11"/>
  <c r="F593" i="11"/>
  <c r="H593" i="11" s="1"/>
  <c r="I593" i="11" s="1"/>
  <c r="F343" i="11"/>
  <c r="H343" i="11" s="1"/>
  <c r="I343" i="11" s="1"/>
  <c r="G429" i="11"/>
  <c r="F429" i="11"/>
  <c r="F426" i="11"/>
  <c r="H426" i="11" s="1"/>
  <c r="I426" i="11" s="1"/>
  <c r="G441" i="11"/>
  <c r="F441" i="11"/>
  <c r="H441" i="11" s="1"/>
  <c r="I441" i="11" s="1"/>
  <c r="H443" i="11"/>
  <c r="I443" i="11" s="1"/>
  <c r="H448" i="11"/>
  <c r="I448" i="11" s="1"/>
  <c r="G488" i="11"/>
  <c r="F488" i="11"/>
  <c r="H488" i="11" s="1"/>
  <c r="I488" i="11" s="1"/>
  <c r="G494" i="11"/>
  <c r="F494" i="11"/>
  <c r="H494" i="11" s="1"/>
  <c r="I494" i="11" s="1"/>
  <c r="F499" i="11"/>
  <c r="F580" i="11"/>
  <c r="F246" i="11"/>
  <c r="H246" i="11" s="1"/>
  <c r="I246" i="11" s="1"/>
  <c r="F258" i="11"/>
  <c r="H258" i="11" s="1"/>
  <c r="I258" i="11" s="1"/>
  <c r="F270" i="11"/>
  <c r="H270" i="11" s="1"/>
  <c r="I270" i="11" s="1"/>
  <c r="F282" i="11"/>
  <c r="H282" i="11" s="1"/>
  <c r="I282" i="11" s="1"/>
  <c r="F294" i="11"/>
  <c r="F306" i="11"/>
  <c r="H306" i="11" s="1"/>
  <c r="I306" i="11" s="1"/>
  <c r="F318" i="11"/>
  <c r="H318" i="11" s="1"/>
  <c r="I318" i="11" s="1"/>
  <c r="F330" i="11"/>
  <c r="H330" i="11" s="1"/>
  <c r="I330" i="11" s="1"/>
  <c r="F342" i="11"/>
  <c r="H342" i="11" s="1"/>
  <c r="I342" i="11" s="1"/>
  <c r="F354" i="11"/>
  <c r="H354" i="11" s="1"/>
  <c r="I354" i="11" s="1"/>
  <c r="F366" i="11"/>
  <c r="F378" i="11"/>
  <c r="H378" i="11" s="1"/>
  <c r="I378" i="11" s="1"/>
  <c r="F390" i="11"/>
  <c r="H390" i="11" s="1"/>
  <c r="I390" i="11" s="1"/>
  <c r="G391" i="11"/>
  <c r="F402" i="11"/>
  <c r="H402" i="11" s="1"/>
  <c r="I402" i="11" s="1"/>
  <c r="G403" i="11"/>
  <c r="F422" i="11"/>
  <c r="F427" i="11"/>
  <c r="H427" i="11" s="1"/>
  <c r="I427" i="11" s="1"/>
  <c r="F420" i="11"/>
  <c r="F431" i="11"/>
  <c r="F424" i="11"/>
  <c r="H424" i="11" s="1"/>
  <c r="I424" i="11" s="1"/>
  <c r="F439" i="11"/>
  <c r="H439" i="11" s="1"/>
  <c r="I439" i="11" s="1"/>
  <c r="F432" i="11"/>
  <c r="G446" i="11"/>
  <c r="F446" i="11"/>
  <c r="H446" i="11" s="1"/>
  <c r="I446" i="11" s="1"/>
  <c r="G439" i="11"/>
  <c r="F469" i="11"/>
  <c r="H469" i="11" s="1"/>
  <c r="I469" i="11" s="1"/>
  <c r="G472" i="11"/>
  <c r="F468" i="11"/>
  <c r="F474" i="11"/>
  <c r="F485" i="11"/>
  <c r="G493" i="11"/>
  <c r="G515" i="11"/>
  <c r="H515" i="11" s="1"/>
  <c r="I515" i="11" s="1"/>
  <c r="F514" i="11"/>
  <c r="G516" i="11"/>
  <c r="H516" i="11" s="1"/>
  <c r="I516" i="11" s="1"/>
  <c r="G517" i="11"/>
  <c r="F521" i="11"/>
  <c r="G539" i="11"/>
  <c r="F538" i="11"/>
  <c r="H538" i="11" s="1"/>
  <c r="I538" i="11" s="1"/>
  <c r="G540" i="11"/>
  <c r="H540" i="11" s="1"/>
  <c r="I540" i="11" s="1"/>
  <c r="G541" i="11"/>
  <c r="F545" i="11"/>
  <c r="G563" i="11"/>
  <c r="F562" i="11"/>
  <c r="H562" i="11" s="1"/>
  <c r="I562" i="11" s="1"/>
  <c r="G564" i="11"/>
  <c r="H564" i="11" s="1"/>
  <c r="I564" i="11" s="1"/>
  <c r="F563" i="11"/>
  <c r="G565" i="11"/>
  <c r="F569" i="11"/>
  <c r="G593" i="11"/>
  <c r="F341" i="11"/>
  <c r="F353" i="11"/>
  <c r="H353" i="11" s="1"/>
  <c r="I353" i="11" s="1"/>
  <c r="F365" i="11"/>
  <c r="H365" i="11" s="1"/>
  <c r="I365" i="11" s="1"/>
  <c r="F377" i="11"/>
  <c r="H377" i="11" s="1"/>
  <c r="I377" i="11" s="1"/>
  <c r="F389" i="11"/>
  <c r="H389" i="11" s="1"/>
  <c r="I389" i="11" s="1"/>
  <c r="F401" i="11"/>
  <c r="H401" i="11" s="1"/>
  <c r="I401" i="11" s="1"/>
  <c r="F413" i="11"/>
  <c r="H413" i="11" s="1"/>
  <c r="I413" i="11" s="1"/>
  <c r="F418" i="11"/>
  <c r="H418" i="11" s="1"/>
  <c r="I418" i="11" s="1"/>
  <c r="G422" i="11"/>
  <c r="F430" i="11"/>
  <c r="F437" i="11"/>
  <c r="H437" i="11" s="1"/>
  <c r="I437" i="11" s="1"/>
  <c r="G453" i="11"/>
  <c r="F455" i="11"/>
  <c r="H455" i="11" s="1"/>
  <c r="I455" i="11" s="1"/>
  <c r="G460" i="11"/>
  <c r="H460" i="11" s="1"/>
  <c r="I460" i="11" s="1"/>
  <c r="G463" i="11"/>
  <c r="G479" i="11"/>
  <c r="H479" i="11" s="1"/>
  <c r="I479" i="11" s="1"/>
  <c r="F478" i="11"/>
  <c r="H478" i="11" s="1"/>
  <c r="I478" i="11" s="1"/>
  <c r="G480" i="11"/>
  <c r="G474" i="11"/>
  <c r="F491" i="11"/>
  <c r="G485" i="11"/>
  <c r="G513" i="11"/>
  <c r="G520" i="11"/>
  <c r="H520" i="11" s="1"/>
  <c r="I520" i="11" s="1"/>
  <c r="F523" i="11"/>
  <c r="G521" i="11"/>
  <c r="G537" i="11"/>
  <c r="G544" i="11"/>
  <c r="H544" i="11" s="1"/>
  <c r="I544" i="11" s="1"/>
  <c r="G545" i="11"/>
  <c r="G561" i="11"/>
  <c r="G568" i="11"/>
  <c r="H568" i="11" s="1"/>
  <c r="I568" i="11" s="1"/>
  <c r="G569" i="11"/>
  <c r="F581" i="11"/>
  <c r="H581" i="11" s="1"/>
  <c r="I581" i="11" s="1"/>
  <c r="G420" i="11"/>
  <c r="F444" i="11"/>
  <c r="H444" i="11" s="1"/>
  <c r="I444" i="11" s="1"/>
  <c r="G458" i="11"/>
  <c r="F458" i="11"/>
  <c r="H458" i="11" s="1"/>
  <c r="I458" i="11" s="1"/>
  <c r="G451" i="11"/>
  <c r="H451" i="11" s="1"/>
  <c r="I451" i="11" s="1"/>
  <c r="G483" i="11"/>
  <c r="H483" i="11" s="1"/>
  <c r="I483" i="11" s="1"/>
  <c r="F504" i="11"/>
  <c r="H504" i="11" s="1"/>
  <c r="I504" i="11" s="1"/>
  <c r="F517" i="11"/>
  <c r="H517" i="11" s="1"/>
  <c r="I517" i="11" s="1"/>
  <c r="F528" i="11"/>
  <c r="H528" i="11" s="1"/>
  <c r="I528" i="11" s="1"/>
  <c r="F541" i="11"/>
  <c r="F552" i="11"/>
  <c r="F565" i="11"/>
  <c r="H565" i="11" s="1"/>
  <c r="I565" i="11" s="1"/>
  <c r="G581" i="11"/>
  <c r="F570" i="11"/>
  <c r="G590" i="11"/>
  <c r="F590" i="11"/>
  <c r="H590" i="11" s="1"/>
  <c r="I590" i="11" s="1"/>
  <c r="H700" i="11"/>
  <c r="I700" i="11" s="1"/>
  <c r="F720" i="11"/>
  <c r="G724" i="11"/>
  <c r="G733" i="11"/>
  <c r="F759" i="11"/>
  <c r="F423" i="11"/>
  <c r="H423" i="11" s="1"/>
  <c r="I423" i="11" s="1"/>
  <c r="F435" i="11"/>
  <c r="F447" i="11"/>
  <c r="H447" i="11" s="1"/>
  <c r="I447" i="11" s="1"/>
  <c r="F459" i="11"/>
  <c r="H459" i="11" s="1"/>
  <c r="I459" i="11" s="1"/>
  <c r="F596" i="11"/>
  <c r="F591" i="11"/>
  <c r="H591" i="11" s="1"/>
  <c r="I591" i="11" s="1"/>
  <c r="G610" i="11"/>
  <c r="G622" i="11"/>
  <c r="G628" i="11"/>
  <c r="F628" i="11"/>
  <c r="G631" i="11"/>
  <c r="F631" i="11"/>
  <c r="G649" i="11"/>
  <c r="F649" i="11"/>
  <c r="G658" i="11"/>
  <c r="G714" i="11"/>
  <c r="F713" i="11"/>
  <c r="H713" i="11" s="1"/>
  <c r="I713" i="11" s="1"/>
  <c r="G715" i="11"/>
  <c r="F715" i="11"/>
  <c r="F506" i="11"/>
  <c r="H506" i="11" s="1"/>
  <c r="I506" i="11" s="1"/>
  <c r="F518" i="11"/>
  <c r="H518" i="11" s="1"/>
  <c r="I518" i="11" s="1"/>
  <c r="F530" i="11"/>
  <c r="H530" i="11" s="1"/>
  <c r="I530" i="11" s="1"/>
  <c r="F542" i="11"/>
  <c r="H542" i="11" s="1"/>
  <c r="I542" i="11" s="1"/>
  <c r="F554" i="11"/>
  <c r="H554" i="11" s="1"/>
  <c r="I554" i="11" s="1"/>
  <c r="F566" i="11"/>
  <c r="G586" i="11"/>
  <c r="F578" i="11"/>
  <c r="H578" i="11" s="1"/>
  <c r="I578" i="11" s="1"/>
  <c r="G579" i="11"/>
  <c r="H579" i="11" s="1"/>
  <c r="I579" i="11" s="1"/>
  <c r="F594" i="11"/>
  <c r="G603" i="11"/>
  <c r="F603" i="11"/>
  <c r="H696" i="11"/>
  <c r="I696" i="11" s="1"/>
  <c r="G722" i="11"/>
  <c r="G585" i="11"/>
  <c r="F585" i="11"/>
  <c r="G598" i="11"/>
  <c r="G594" i="11"/>
  <c r="F608" i="11"/>
  <c r="G617" i="11"/>
  <c r="H617" i="11" s="1"/>
  <c r="I617" i="11" s="1"/>
  <c r="G618" i="11"/>
  <c r="H632" i="11"/>
  <c r="I632" i="11" s="1"/>
  <c r="F636" i="11"/>
  <c r="H636" i="11" s="1"/>
  <c r="I636" i="11" s="1"/>
  <c r="G636" i="11"/>
  <c r="G653" i="11"/>
  <c r="H653" i="11" s="1"/>
  <c r="I653" i="11" s="1"/>
  <c r="G702" i="11"/>
  <c r="F701" i="11"/>
  <c r="G703" i="11"/>
  <c r="F703" i="11"/>
  <c r="G601" i="11"/>
  <c r="F601" i="11"/>
  <c r="H601" i="11" s="1"/>
  <c r="I601" i="11" s="1"/>
  <c r="H623" i="11"/>
  <c r="I623" i="11" s="1"/>
  <c r="H710" i="11"/>
  <c r="I710" i="11" s="1"/>
  <c r="G723" i="11"/>
  <c r="G771" i="11"/>
  <c r="F771" i="11"/>
  <c r="F770" i="11"/>
  <c r="H770" i="11" s="1"/>
  <c r="I770" i="11" s="1"/>
  <c r="G583" i="11"/>
  <c r="F592" i="11"/>
  <c r="H592" i="11" s="1"/>
  <c r="I592" i="11" s="1"/>
  <c r="G608" i="11"/>
  <c r="G611" i="11"/>
  <c r="G616" i="11"/>
  <c r="F616" i="11"/>
  <c r="G619" i="11"/>
  <c r="F619" i="11"/>
  <c r="G637" i="11"/>
  <c r="F637" i="11"/>
  <c r="G652" i="11"/>
  <c r="F651" i="11"/>
  <c r="H651" i="11" s="1"/>
  <c r="I651" i="11" s="1"/>
  <c r="G654" i="11"/>
  <c r="G655" i="11"/>
  <c r="F655" i="11"/>
  <c r="G690" i="11"/>
  <c r="F689" i="11"/>
  <c r="G691" i="11"/>
  <c r="F691" i="11"/>
  <c r="F695" i="11"/>
  <c r="G763" i="11"/>
  <c r="H672" i="11"/>
  <c r="I672" i="11" s="1"/>
  <c r="H698" i="11"/>
  <c r="I698" i="11" s="1"/>
  <c r="H744" i="11"/>
  <c r="I744" i="11" s="1"/>
  <c r="F453" i="11"/>
  <c r="F465" i="11"/>
  <c r="H465" i="11" s="1"/>
  <c r="I465" i="11" s="1"/>
  <c r="F477" i="11"/>
  <c r="H477" i="11" s="1"/>
  <c r="I477" i="11" s="1"/>
  <c r="F489" i="11"/>
  <c r="H489" i="11" s="1"/>
  <c r="I489" i="11" s="1"/>
  <c r="F501" i="11"/>
  <c r="H501" i="11" s="1"/>
  <c r="I501" i="11" s="1"/>
  <c r="F513" i="11"/>
  <c r="H513" i="11" s="1"/>
  <c r="I513" i="11" s="1"/>
  <c r="F525" i="11"/>
  <c r="H525" i="11" s="1"/>
  <c r="I525" i="11" s="1"/>
  <c r="F537" i="11"/>
  <c r="F549" i="11"/>
  <c r="H549" i="11" s="1"/>
  <c r="I549" i="11" s="1"/>
  <c r="F561" i="11"/>
  <c r="H561" i="11" s="1"/>
  <c r="I561" i="11" s="1"/>
  <c r="F573" i="11"/>
  <c r="H573" i="11" s="1"/>
  <c r="I573" i="11" s="1"/>
  <c r="F582" i="11"/>
  <c r="H582" i="11" s="1"/>
  <c r="I582" i="11" s="1"/>
  <c r="G595" i="11"/>
  <c r="G605" i="11"/>
  <c r="G620" i="11"/>
  <c r="F624" i="11"/>
  <c r="H624" i="11" s="1"/>
  <c r="I624" i="11" s="1"/>
  <c r="G638" i="11"/>
  <c r="G641" i="11"/>
  <c r="H641" i="11" s="1"/>
  <c r="I641" i="11" s="1"/>
  <c r="F656" i="11"/>
  <c r="H656" i="11" s="1"/>
  <c r="I656" i="11" s="1"/>
  <c r="F660" i="11"/>
  <c r="H660" i="11" s="1"/>
  <c r="I660" i="11" s="1"/>
  <c r="G678" i="11"/>
  <c r="F677" i="11"/>
  <c r="H677" i="11" s="1"/>
  <c r="I677" i="11" s="1"/>
  <c r="G679" i="11"/>
  <c r="F679" i="11"/>
  <c r="H679" i="11" s="1"/>
  <c r="I679" i="11" s="1"/>
  <c r="G696" i="11"/>
  <c r="G749" i="11"/>
  <c r="G751" i="11"/>
  <c r="H751" i="11" s="1"/>
  <c r="I751" i="11" s="1"/>
  <c r="G816" i="11"/>
  <c r="F815" i="11"/>
  <c r="G817" i="11"/>
  <c r="G818" i="11"/>
  <c r="F818" i="11"/>
  <c r="G814" i="11"/>
  <c r="F813" i="11"/>
  <c r="F586" i="11"/>
  <c r="G597" i="11"/>
  <c r="G599" i="11"/>
  <c r="F598" i="11"/>
  <c r="H598" i="11" s="1"/>
  <c r="I598" i="11" s="1"/>
  <c r="F595" i="11"/>
  <c r="H595" i="11" s="1"/>
  <c r="I595" i="11" s="1"/>
  <c r="G609" i="11"/>
  <c r="H629" i="11"/>
  <c r="I629" i="11" s="1"/>
  <c r="G665" i="11"/>
  <c r="H680" i="11"/>
  <c r="I680" i="11" s="1"/>
  <c r="H686" i="11"/>
  <c r="I686" i="11" s="1"/>
  <c r="G698" i="11"/>
  <c r="H712" i="11"/>
  <c r="I712" i="11" s="1"/>
  <c r="G725" i="11"/>
  <c r="F732" i="11"/>
  <c r="H732" i="11" s="1"/>
  <c r="I732" i="11" s="1"/>
  <c r="G736" i="11"/>
  <c r="G745" i="11"/>
  <c r="G602" i="11"/>
  <c r="F612" i="11"/>
  <c r="H612" i="11" s="1"/>
  <c r="I612" i="11" s="1"/>
  <c r="G625" i="11"/>
  <c r="F625" i="11"/>
  <c r="G640" i="11"/>
  <c r="F639" i="11"/>
  <c r="H639" i="11" s="1"/>
  <c r="I639" i="11" s="1"/>
  <c r="G643" i="11"/>
  <c r="F643" i="11"/>
  <c r="G661" i="11"/>
  <c r="F661" i="11"/>
  <c r="H661" i="11" s="1"/>
  <c r="I661" i="11" s="1"/>
  <c r="G664" i="11"/>
  <c r="G666" i="11"/>
  <c r="F665" i="11"/>
  <c r="G667" i="11"/>
  <c r="F667" i="11"/>
  <c r="H667" i="11" s="1"/>
  <c r="I667" i="11" s="1"/>
  <c r="G738" i="11"/>
  <c r="F737" i="11"/>
  <c r="H737" i="11" s="1"/>
  <c r="I737" i="11" s="1"/>
  <c r="G739" i="11"/>
  <c r="F739" i="11"/>
  <c r="F766" i="11"/>
  <c r="F765" i="11"/>
  <c r="G766" i="11"/>
  <c r="G759" i="11"/>
  <c r="F610" i="11"/>
  <c r="F622" i="11"/>
  <c r="F634" i="11"/>
  <c r="H634" i="11" s="1"/>
  <c r="I634" i="11" s="1"/>
  <c r="G635" i="11"/>
  <c r="H635" i="11" s="1"/>
  <c r="I635" i="11" s="1"/>
  <c r="F646" i="11"/>
  <c r="H646" i="11" s="1"/>
  <c r="I646" i="11" s="1"/>
  <c r="G647" i="11"/>
  <c r="H647" i="11" s="1"/>
  <c r="I647" i="11" s="1"/>
  <c r="F658" i="11"/>
  <c r="G659" i="11"/>
  <c r="H659" i="11" s="1"/>
  <c r="I659" i="11" s="1"/>
  <c r="F670" i="11"/>
  <c r="H670" i="11" s="1"/>
  <c r="I670" i="11" s="1"/>
  <c r="G671" i="11"/>
  <c r="H671" i="11" s="1"/>
  <c r="I671" i="11" s="1"/>
  <c r="F682" i="11"/>
  <c r="H682" i="11" s="1"/>
  <c r="I682" i="11" s="1"/>
  <c r="G683" i="11"/>
  <c r="H683" i="11" s="1"/>
  <c r="I683" i="11" s="1"/>
  <c r="F694" i="11"/>
  <c r="H694" i="11" s="1"/>
  <c r="I694" i="11" s="1"/>
  <c r="G695" i="11"/>
  <c r="F706" i="11"/>
  <c r="H706" i="11" s="1"/>
  <c r="I706" i="11" s="1"/>
  <c r="G707" i="11"/>
  <c r="H707" i="11" s="1"/>
  <c r="I707" i="11" s="1"/>
  <c r="F718" i="11"/>
  <c r="H718" i="11" s="1"/>
  <c r="I718" i="11" s="1"/>
  <c r="G719" i="11"/>
  <c r="F730" i="11"/>
  <c r="H730" i="11" s="1"/>
  <c r="I730" i="11" s="1"/>
  <c r="G731" i="11"/>
  <c r="H731" i="11" s="1"/>
  <c r="I731" i="11" s="1"/>
  <c r="G750" i="11"/>
  <c r="F742" i="11"/>
  <c r="H742" i="11" s="1"/>
  <c r="I742" i="11" s="1"/>
  <c r="G743" i="11"/>
  <c r="H743" i="11" s="1"/>
  <c r="I743" i="11" s="1"/>
  <c r="G757" i="11"/>
  <c r="H757" i="11" s="1"/>
  <c r="I757" i="11" s="1"/>
  <c r="F762" i="11"/>
  <c r="H762" i="11" s="1"/>
  <c r="I762" i="11" s="1"/>
  <c r="G784" i="11"/>
  <c r="G787" i="11"/>
  <c r="F791" i="11"/>
  <c r="H791" i="11" s="1"/>
  <c r="I791" i="11" s="1"/>
  <c r="H801" i="11"/>
  <c r="I801" i="11" s="1"/>
  <c r="F814" i="11"/>
  <c r="H814" i="11" s="1"/>
  <c r="I814" i="11" s="1"/>
  <c r="G845" i="11"/>
  <c r="F845" i="11"/>
  <c r="F597" i="11"/>
  <c r="H597" i="11" s="1"/>
  <c r="I597" i="11" s="1"/>
  <c r="F609" i="11"/>
  <c r="F621" i="11"/>
  <c r="H621" i="11" s="1"/>
  <c r="I621" i="11" s="1"/>
  <c r="F633" i="11"/>
  <c r="H633" i="11" s="1"/>
  <c r="I633" i="11" s="1"/>
  <c r="F645" i="11"/>
  <c r="H645" i="11" s="1"/>
  <c r="I645" i="11" s="1"/>
  <c r="F657" i="11"/>
  <c r="H657" i="11" s="1"/>
  <c r="I657" i="11" s="1"/>
  <c r="F669" i="11"/>
  <c r="H669" i="11" s="1"/>
  <c r="I669" i="11" s="1"/>
  <c r="F681" i="11"/>
  <c r="H681" i="11" s="1"/>
  <c r="I681" i="11" s="1"/>
  <c r="F693" i="11"/>
  <c r="H693" i="11" s="1"/>
  <c r="I693" i="11" s="1"/>
  <c r="F705" i="11"/>
  <c r="H705" i="11" s="1"/>
  <c r="I705" i="11" s="1"/>
  <c r="F717" i="11"/>
  <c r="H717" i="11" s="1"/>
  <c r="I717" i="11" s="1"/>
  <c r="F729" i="11"/>
  <c r="H729" i="11" s="1"/>
  <c r="I729" i="11" s="1"/>
  <c r="F749" i="11"/>
  <c r="H749" i="11" s="1"/>
  <c r="I749" i="11" s="1"/>
  <c r="F741" i="11"/>
  <c r="H741" i="11" s="1"/>
  <c r="I741" i="11" s="1"/>
  <c r="F768" i="11"/>
  <c r="G773" i="11"/>
  <c r="F772" i="11"/>
  <c r="F773" i="11"/>
  <c r="F784" i="11"/>
  <c r="G839" i="11"/>
  <c r="F620" i="11"/>
  <c r="F692" i="11"/>
  <c r="H692" i="11" s="1"/>
  <c r="I692" i="11" s="1"/>
  <c r="F704" i="11"/>
  <c r="H704" i="11" s="1"/>
  <c r="I704" i="11" s="1"/>
  <c r="F750" i="11"/>
  <c r="F775" i="11"/>
  <c r="H775" i="11" s="1"/>
  <c r="I775" i="11" s="1"/>
  <c r="G768" i="11"/>
  <c r="G781" i="11"/>
  <c r="H781" i="11" s="1"/>
  <c r="I781" i="11" s="1"/>
  <c r="G782" i="11"/>
  <c r="H782" i="11" s="1"/>
  <c r="I782" i="11" s="1"/>
  <c r="G775" i="11"/>
  <c r="G795" i="11"/>
  <c r="G796" i="11"/>
  <c r="F795" i="11"/>
  <c r="G797" i="11"/>
  <c r="F796" i="11"/>
  <c r="F797" i="11"/>
  <c r="H797" i="11" s="1"/>
  <c r="I797" i="11" s="1"/>
  <c r="F798" i="11"/>
  <c r="H798" i="11" s="1"/>
  <c r="I798" i="11" s="1"/>
  <c r="G811" i="11"/>
  <c r="F810" i="11"/>
  <c r="H810" i="11" s="1"/>
  <c r="I810" i="11" s="1"/>
  <c r="F811" i="11"/>
  <c r="G832" i="11"/>
  <c r="H832" i="11" s="1"/>
  <c r="I832" i="11" s="1"/>
  <c r="G833" i="11"/>
  <c r="F833" i="11"/>
  <c r="H833" i="11" s="1"/>
  <c r="I833" i="11" s="1"/>
  <c r="F837" i="11"/>
  <c r="H837" i="11" s="1"/>
  <c r="I837" i="11" s="1"/>
  <c r="G765" i="11"/>
  <c r="G815" i="11"/>
  <c r="F1038" i="11"/>
  <c r="F1037" i="11"/>
  <c r="G1038" i="11"/>
  <c r="G1036" i="11"/>
  <c r="F1036" i="11"/>
  <c r="F1032" i="11"/>
  <c r="F1031" i="11"/>
  <c r="F1030" i="11"/>
  <c r="G1037" i="11"/>
  <c r="F606" i="11"/>
  <c r="H606" i="11" s="1"/>
  <c r="I606" i="11" s="1"/>
  <c r="F618" i="11"/>
  <c r="F630" i="11"/>
  <c r="H630" i="11" s="1"/>
  <c r="I630" i="11" s="1"/>
  <c r="F642" i="11"/>
  <c r="H642" i="11" s="1"/>
  <c r="I642" i="11" s="1"/>
  <c r="F654" i="11"/>
  <c r="F666" i="11"/>
  <c r="H666" i="11" s="1"/>
  <c r="I666" i="11" s="1"/>
  <c r="F678" i="11"/>
  <c r="H678" i="11" s="1"/>
  <c r="I678" i="11" s="1"/>
  <c r="F690" i="11"/>
  <c r="F702" i="11"/>
  <c r="H702" i="11" s="1"/>
  <c r="I702" i="11" s="1"/>
  <c r="F714" i="11"/>
  <c r="H714" i="11" s="1"/>
  <c r="I714" i="11" s="1"/>
  <c r="F726" i="11"/>
  <c r="H726" i="11" s="1"/>
  <c r="I726" i="11" s="1"/>
  <c r="F738" i="11"/>
  <c r="G758" i="11"/>
  <c r="G762" i="11"/>
  <c r="F787" i="11"/>
  <c r="G780" i="11"/>
  <c r="H780" i="11" s="1"/>
  <c r="I780" i="11" s="1"/>
  <c r="G793" i="11"/>
  <c r="H793" i="11" s="1"/>
  <c r="I793" i="11" s="1"/>
  <c r="G794" i="11"/>
  <c r="F794" i="11"/>
  <c r="G792" i="11"/>
  <c r="H792" i="11" s="1"/>
  <c r="I792" i="11" s="1"/>
  <c r="G820" i="11"/>
  <c r="H820" i="11" s="1"/>
  <c r="I820" i="11" s="1"/>
  <c r="F819" i="11"/>
  <c r="H819" i="11" s="1"/>
  <c r="I819" i="11" s="1"/>
  <c r="G821" i="11"/>
  <c r="F821" i="11"/>
  <c r="H825" i="11"/>
  <c r="I825" i="11" s="1"/>
  <c r="G838" i="11"/>
  <c r="G892" i="11"/>
  <c r="F892" i="11"/>
  <c r="G893" i="11"/>
  <c r="F893" i="11"/>
  <c r="H893" i="11" s="1"/>
  <c r="I893" i="11" s="1"/>
  <c r="G980" i="11"/>
  <c r="F980" i="11"/>
  <c r="F978" i="11"/>
  <c r="G979" i="11"/>
  <c r="F753" i="11"/>
  <c r="G756" i="11"/>
  <c r="H756" i="11" s="1"/>
  <c r="I756" i="11" s="1"/>
  <c r="G769" i="11"/>
  <c r="G770" i="11"/>
  <c r="G812" i="11"/>
  <c r="F604" i="11"/>
  <c r="H604" i="11" s="1"/>
  <c r="I604" i="11" s="1"/>
  <c r="F640" i="11"/>
  <c r="F652" i="11"/>
  <c r="F664" i="11"/>
  <c r="F676" i="11"/>
  <c r="H676" i="11" s="1"/>
  <c r="I676" i="11" s="1"/>
  <c r="G677" i="11"/>
  <c r="G689" i="11"/>
  <c r="G701" i="11"/>
  <c r="F724" i="11"/>
  <c r="F736" i="11"/>
  <c r="H736" i="11" s="1"/>
  <c r="I736" i="11" s="1"/>
  <c r="F748" i="11"/>
  <c r="G767" i="11"/>
  <c r="H778" i="11"/>
  <c r="I778" i="11" s="1"/>
  <c r="G785" i="11"/>
  <c r="F785" i="11"/>
  <c r="F783" i="11"/>
  <c r="F789" i="11"/>
  <c r="H789" i="11" s="1"/>
  <c r="I789" i="11" s="1"/>
  <c r="F816" i="11"/>
  <c r="G880" i="11"/>
  <c r="G881" i="11"/>
  <c r="F880" i="11"/>
  <c r="F881" i="11"/>
  <c r="H881" i="11" s="1"/>
  <c r="I881" i="11" s="1"/>
  <c r="F615" i="11"/>
  <c r="H615" i="11" s="1"/>
  <c r="I615" i="11" s="1"/>
  <c r="F627" i="11"/>
  <c r="H627" i="11" s="1"/>
  <c r="I627" i="11" s="1"/>
  <c r="F663" i="11"/>
  <c r="H663" i="11" s="1"/>
  <c r="I663" i="11" s="1"/>
  <c r="F675" i="11"/>
  <c r="H675" i="11" s="1"/>
  <c r="I675" i="11" s="1"/>
  <c r="F687" i="11"/>
  <c r="F699" i="11"/>
  <c r="F711" i="11"/>
  <c r="H711" i="11" s="1"/>
  <c r="I711" i="11" s="1"/>
  <c r="F723" i="11"/>
  <c r="H723" i="11" s="1"/>
  <c r="I723" i="11" s="1"/>
  <c r="F735" i="11"/>
  <c r="H735" i="11" s="1"/>
  <c r="I735" i="11" s="1"/>
  <c r="G755" i="11"/>
  <c r="F747" i="11"/>
  <c r="H747" i="11" s="1"/>
  <c r="I747" i="11" s="1"/>
  <c r="G748" i="11"/>
  <c r="G761" i="11"/>
  <c r="F761" i="11"/>
  <c r="H761" i="11" s="1"/>
  <c r="I761" i="11" s="1"/>
  <c r="F764" i="11"/>
  <c r="H764" i="11" s="1"/>
  <c r="I764" i="11" s="1"/>
  <c r="F758" i="11"/>
  <c r="F763" i="11"/>
  <c r="H763" i="11" s="1"/>
  <c r="I763" i="11" s="1"/>
  <c r="G783" i="11"/>
  <c r="H802" i="11"/>
  <c r="I802" i="11" s="1"/>
  <c r="G840" i="11"/>
  <c r="H862" i="11"/>
  <c r="I862" i="11" s="1"/>
  <c r="F602" i="11"/>
  <c r="H602" i="11" s="1"/>
  <c r="I602" i="11" s="1"/>
  <c r="F614" i="11"/>
  <c r="H614" i="11" s="1"/>
  <c r="I614" i="11" s="1"/>
  <c r="F626" i="11"/>
  <c r="H626" i="11" s="1"/>
  <c r="I626" i="11" s="1"/>
  <c r="F638" i="11"/>
  <c r="F650" i="11"/>
  <c r="H650" i="11" s="1"/>
  <c r="I650" i="11" s="1"/>
  <c r="F662" i="11"/>
  <c r="H662" i="11" s="1"/>
  <c r="I662" i="11" s="1"/>
  <c r="F674" i="11"/>
  <c r="H674" i="11" s="1"/>
  <c r="I674" i="11" s="1"/>
  <c r="G687" i="11"/>
  <c r="G699" i="11"/>
  <c r="G711" i="11"/>
  <c r="F722" i="11"/>
  <c r="H722" i="11" s="1"/>
  <c r="I722" i="11" s="1"/>
  <c r="F734" i="11"/>
  <c r="H734" i="11" s="1"/>
  <c r="I734" i="11" s="1"/>
  <c r="F754" i="11"/>
  <c r="H754" i="11" s="1"/>
  <c r="I754" i="11" s="1"/>
  <c r="F746" i="11"/>
  <c r="H746" i="11" s="1"/>
  <c r="I746" i="11" s="1"/>
  <c r="F755" i="11"/>
  <c r="G774" i="11"/>
  <c r="F767" i="11"/>
  <c r="F774" i="11"/>
  <c r="F790" i="11"/>
  <c r="F786" i="11"/>
  <c r="H786" i="11" s="1"/>
  <c r="I786" i="11" s="1"/>
  <c r="H799" i="11"/>
  <c r="I799" i="11" s="1"/>
  <c r="G807" i="11"/>
  <c r="G808" i="11"/>
  <c r="F807" i="11"/>
  <c r="H807" i="11" s="1"/>
  <c r="I807" i="11" s="1"/>
  <c r="G809" i="11"/>
  <c r="F808" i="11"/>
  <c r="F809" i="11"/>
  <c r="G868" i="11"/>
  <c r="G869" i="11"/>
  <c r="F868" i="11"/>
  <c r="F869" i="11"/>
  <c r="F873" i="11"/>
  <c r="H873" i="11" s="1"/>
  <c r="I873" i="11" s="1"/>
  <c r="G1033" i="11"/>
  <c r="F673" i="11"/>
  <c r="H673" i="11" s="1"/>
  <c r="I673" i="11" s="1"/>
  <c r="F685" i="11"/>
  <c r="H685" i="11" s="1"/>
  <c r="I685" i="11" s="1"/>
  <c r="F697" i="11"/>
  <c r="H697" i="11" s="1"/>
  <c r="I697" i="11" s="1"/>
  <c r="F709" i="11"/>
  <c r="H709" i="11" s="1"/>
  <c r="I709" i="11" s="1"/>
  <c r="F721" i="11"/>
  <c r="H721" i="11" s="1"/>
  <c r="I721" i="11" s="1"/>
  <c r="F733" i="11"/>
  <c r="G753" i="11"/>
  <c r="F745" i="11"/>
  <c r="H745" i="11" s="1"/>
  <c r="I745" i="11" s="1"/>
  <c r="G752" i="11"/>
  <c r="H752" i="11" s="1"/>
  <c r="I752" i="11" s="1"/>
  <c r="F769" i="11"/>
  <c r="G788" i="11"/>
  <c r="G790" i="11"/>
  <c r="G813" i="11"/>
  <c r="F817" i="11"/>
  <c r="H817" i="11" s="1"/>
  <c r="I817" i="11" s="1"/>
  <c r="G843" i="11"/>
  <c r="H850" i="11"/>
  <c r="I850" i="11" s="1"/>
  <c r="G972" i="11"/>
  <c r="G779" i="11"/>
  <c r="G772" i="11"/>
  <c r="F779" i="11"/>
  <c r="G804" i="11"/>
  <c r="H804" i="11" s="1"/>
  <c r="I804" i="11" s="1"/>
  <c r="G805" i="11"/>
  <c r="H805" i="11" s="1"/>
  <c r="I805" i="11" s="1"/>
  <c r="G806" i="11"/>
  <c r="F806" i="11"/>
  <c r="G856" i="11"/>
  <c r="G857" i="11"/>
  <c r="F856" i="11"/>
  <c r="F857" i="11"/>
  <c r="F861" i="11"/>
  <c r="H861" i="11" s="1"/>
  <c r="I861" i="11" s="1"/>
  <c r="G874" i="11"/>
  <c r="H874" i="11" s="1"/>
  <c r="I874" i="11" s="1"/>
  <c r="G975" i="11"/>
  <c r="F975" i="11"/>
  <c r="F970" i="11"/>
  <c r="H970" i="11" s="1"/>
  <c r="I970" i="11" s="1"/>
  <c r="G971" i="11"/>
  <c r="F971" i="11"/>
  <c r="G973" i="11"/>
  <c r="G1031" i="11"/>
  <c r="F826" i="11"/>
  <c r="H826" i="11" s="1"/>
  <c r="I826" i="11" s="1"/>
  <c r="F838" i="11"/>
  <c r="H838" i="11" s="1"/>
  <c r="I838" i="11" s="1"/>
  <c r="G905" i="11"/>
  <c r="F904" i="11"/>
  <c r="G906" i="11"/>
  <c r="F905" i="11"/>
  <c r="G919" i="11"/>
  <c r="H919" i="11" s="1"/>
  <c r="I919" i="11" s="1"/>
  <c r="G931" i="11"/>
  <c r="H931" i="11" s="1"/>
  <c r="I931" i="11" s="1"/>
  <c r="G943" i="11"/>
  <c r="H943" i="11" s="1"/>
  <c r="I943" i="11" s="1"/>
  <c r="G955" i="11"/>
  <c r="H955" i="11" s="1"/>
  <c r="I955" i="11" s="1"/>
  <c r="G989" i="11"/>
  <c r="F988" i="11"/>
  <c r="G990" i="11"/>
  <c r="F989" i="11"/>
  <c r="G1003" i="11"/>
  <c r="F1006" i="11"/>
  <c r="G1025" i="11"/>
  <c r="F1024" i="11"/>
  <c r="G1026" i="11"/>
  <c r="F1025" i="11"/>
  <c r="H1025" i="11" s="1"/>
  <c r="I1025" i="11" s="1"/>
  <c r="F1026" i="11"/>
  <c r="H1026" i="11" s="1"/>
  <c r="I1026" i="11" s="1"/>
  <c r="F1047" i="11"/>
  <c r="G1085" i="11"/>
  <c r="G1110" i="11"/>
  <c r="F1110" i="11"/>
  <c r="G1108" i="11"/>
  <c r="G1103" i="11"/>
  <c r="F1107" i="11"/>
  <c r="F1102" i="11"/>
  <c r="G1146" i="11"/>
  <c r="F1146" i="11"/>
  <c r="G1141" i="11"/>
  <c r="F1140" i="11"/>
  <c r="G1144" i="11"/>
  <c r="G1139" i="11"/>
  <c r="F1143" i="11"/>
  <c r="F1138" i="11"/>
  <c r="G1182" i="11"/>
  <c r="F1182" i="11"/>
  <c r="H1182" i="11" s="1"/>
  <c r="I1182" i="11" s="1"/>
  <c r="G1177" i="11"/>
  <c r="F1176" i="11"/>
  <c r="G1180" i="11"/>
  <c r="G1175" i="11"/>
  <c r="F1179" i="11"/>
  <c r="F1174" i="11"/>
  <c r="F776" i="11"/>
  <c r="H776" i="11" s="1"/>
  <c r="I776" i="11" s="1"/>
  <c r="F788" i="11"/>
  <c r="F800" i="11"/>
  <c r="H800" i="11" s="1"/>
  <c r="I800" i="11" s="1"/>
  <c r="F812" i="11"/>
  <c r="H812" i="11" s="1"/>
  <c r="I812" i="11" s="1"/>
  <c r="F824" i="11"/>
  <c r="H824" i="11" s="1"/>
  <c r="I824" i="11" s="1"/>
  <c r="F836" i="11"/>
  <c r="H836" i="11" s="1"/>
  <c r="I836" i="11" s="1"/>
  <c r="F848" i="11"/>
  <c r="H848" i="11" s="1"/>
  <c r="I848" i="11" s="1"/>
  <c r="F860" i="11"/>
  <c r="H860" i="11" s="1"/>
  <c r="I860" i="11" s="1"/>
  <c r="F872" i="11"/>
  <c r="H872" i="11" s="1"/>
  <c r="I872" i="11" s="1"/>
  <c r="F884" i="11"/>
  <c r="H884" i="11" s="1"/>
  <c r="I884" i="11" s="1"/>
  <c r="G898" i="11"/>
  <c r="F908" i="11"/>
  <c r="G921" i="11"/>
  <c r="F921" i="11"/>
  <c r="G933" i="11"/>
  <c r="F933" i="11"/>
  <c r="G945" i="11"/>
  <c r="F945" i="11"/>
  <c r="H945" i="11" s="1"/>
  <c r="I945" i="11" s="1"/>
  <c r="G957" i="11"/>
  <c r="F957" i="11"/>
  <c r="H957" i="11" s="1"/>
  <c r="I957" i="11" s="1"/>
  <c r="G969" i="11"/>
  <c r="F969" i="11"/>
  <c r="G999" i="11"/>
  <c r="G1010" i="11"/>
  <c r="F1009" i="11"/>
  <c r="H1009" i="11" s="1"/>
  <c r="I1009" i="11" s="1"/>
  <c r="F1010" i="11"/>
  <c r="G1016" i="11"/>
  <c r="F1016" i="11"/>
  <c r="G1035" i="11"/>
  <c r="F1062" i="11"/>
  <c r="H1062" i="11" s="1"/>
  <c r="I1062" i="11" s="1"/>
  <c r="G1059" i="11"/>
  <c r="F1058" i="11"/>
  <c r="F1061" i="11"/>
  <c r="G1062" i="11"/>
  <c r="G1060" i="11"/>
  <c r="F1056" i="11"/>
  <c r="H1056" i="11" s="1"/>
  <c r="I1056" i="11" s="1"/>
  <c r="F1060" i="11"/>
  <c r="F1080" i="11"/>
  <c r="H1080" i="11" s="1"/>
  <c r="I1080" i="11" s="1"/>
  <c r="F823" i="11"/>
  <c r="H823" i="11" s="1"/>
  <c r="I823" i="11" s="1"/>
  <c r="F835" i="11"/>
  <c r="H835" i="11" s="1"/>
  <c r="I835" i="11" s="1"/>
  <c r="F847" i="11"/>
  <c r="F859" i="11"/>
  <c r="F871" i="11"/>
  <c r="G891" i="11"/>
  <c r="F883" i="11"/>
  <c r="H883" i="11" s="1"/>
  <c r="I883" i="11" s="1"/>
  <c r="F902" i="11"/>
  <c r="F899" i="11"/>
  <c r="H899" i="11" s="1"/>
  <c r="I899" i="11" s="1"/>
  <c r="G902" i="11"/>
  <c r="F912" i="11"/>
  <c r="F924" i="11"/>
  <c r="F936" i="11"/>
  <c r="F948" i="11"/>
  <c r="F960" i="11"/>
  <c r="G988" i="11"/>
  <c r="F991" i="11"/>
  <c r="G994" i="11"/>
  <c r="F990" i="11"/>
  <c r="H990" i="11" s="1"/>
  <c r="I990" i="11" s="1"/>
  <c r="F996" i="11"/>
  <c r="F1007" i="11"/>
  <c r="H1007" i="11" s="1"/>
  <c r="I1007" i="11" s="1"/>
  <c r="G1024" i="11"/>
  <c r="G1027" i="11"/>
  <c r="F1027" i="11"/>
  <c r="G1030" i="11"/>
  <c r="G1039" i="11"/>
  <c r="F1039" i="11"/>
  <c r="F1043" i="11"/>
  <c r="F1059" i="11"/>
  <c r="H1059" i="11" s="1"/>
  <c r="I1059" i="11" s="1"/>
  <c r="F822" i="11"/>
  <c r="H822" i="11" s="1"/>
  <c r="I822" i="11" s="1"/>
  <c r="F834" i="11"/>
  <c r="H834" i="11" s="1"/>
  <c r="I834" i="11" s="1"/>
  <c r="G835" i="11"/>
  <c r="F846" i="11"/>
  <c r="H846" i="11" s="1"/>
  <c r="I846" i="11" s="1"/>
  <c r="G847" i="11"/>
  <c r="F858" i="11"/>
  <c r="H858" i="11" s="1"/>
  <c r="I858" i="11" s="1"/>
  <c r="G859" i="11"/>
  <c r="F870" i="11"/>
  <c r="H870" i="11" s="1"/>
  <c r="I870" i="11" s="1"/>
  <c r="G871" i="11"/>
  <c r="F890" i="11"/>
  <c r="H890" i="11" s="1"/>
  <c r="I890" i="11" s="1"/>
  <c r="F882" i="11"/>
  <c r="H882" i="11" s="1"/>
  <c r="I882" i="11" s="1"/>
  <c r="G883" i="11"/>
  <c r="G897" i="11"/>
  <c r="F897" i="11"/>
  <c r="G889" i="11"/>
  <c r="H889" i="11" s="1"/>
  <c r="I889" i="11" s="1"/>
  <c r="G915" i="11"/>
  <c r="F915" i="11"/>
  <c r="G912" i="11"/>
  <c r="G914" i="11"/>
  <c r="H914" i="11" s="1"/>
  <c r="I914" i="11" s="1"/>
  <c r="G927" i="11"/>
  <c r="F927" i="11"/>
  <c r="G924" i="11"/>
  <c r="G926" i="11"/>
  <c r="H926" i="11" s="1"/>
  <c r="I926" i="11" s="1"/>
  <c r="G939" i="11"/>
  <c r="F939" i="11"/>
  <c r="H939" i="11" s="1"/>
  <c r="I939" i="11" s="1"/>
  <c r="G936" i="11"/>
  <c r="G938" i="11"/>
  <c r="H938" i="11" s="1"/>
  <c r="I938" i="11" s="1"/>
  <c r="G951" i="11"/>
  <c r="F951" i="11"/>
  <c r="G948" i="11"/>
  <c r="G950" i="11"/>
  <c r="H950" i="11" s="1"/>
  <c r="I950" i="11" s="1"/>
  <c r="G963" i="11"/>
  <c r="F963" i="11"/>
  <c r="G960" i="11"/>
  <c r="G962" i="11"/>
  <c r="H962" i="11" s="1"/>
  <c r="I962" i="11" s="1"/>
  <c r="H982" i="11"/>
  <c r="I982" i="11" s="1"/>
  <c r="G1001" i="11"/>
  <c r="F1000" i="11"/>
  <c r="G1002" i="11"/>
  <c r="F1001" i="11"/>
  <c r="H1001" i="11" s="1"/>
  <c r="I1001" i="11" s="1"/>
  <c r="G996" i="11"/>
  <c r="G1007" i="11"/>
  <c r="G1015" i="11"/>
  <c r="H1018" i="11"/>
  <c r="I1018" i="11" s="1"/>
  <c r="G1043" i="11"/>
  <c r="G1079" i="11"/>
  <c r="F888" i="11"/>
  <c r="H888" i="11" s="1"/>
  <c r="I888" i="11" s="1"/>
  <c r="G910" i="11"/>
  <c r="F906" i="11"/>
  <c r="H906" i="11" s="1"/>
  <c r="I906" i="11" s="1"/>
  <c r="F910" i="11"/>
  <c r="H910" i="11" s="1"/>
  <c r="I910" i="11" s="1"/>
  <c r="F922" i="11"/>
  <c r="F934" i="11"/>
  <c r="F946" i="11"/>
  <c r="F958" i="11"/>
  <c r="G977" i="11"/>
  <c r="F976" i="11"/>
  <c r="G978" i="11"/>
  <c r="F977" i="11"/>
  <c r="H977" i="11" s="1"/>
  <c r="I977" i="11" s="1"/>
  <c r="G1040" i="11"/>
  <c r="F1040" i="11"/>
  <c r="G1049" i="11"/>
  <c r="G1074" i="11"/>
  <c r="F1074" i="11"/>
  <c r="G1071" i="11"/>
  <c r="F1070" i="11"/>
  <c r="F1073" i="11"/>
  <c r="H1073" i="11" s="1"/>
  <c r="I1073" i="11" s="1"/>
  <c r="G1072" i="11"/>
  <c r="F1068" i="11"/>
  <c r="H1068" i="11" s="1"/>
  <c r="I1068" i="11" s="1"/>
  <c r="F1072" i="11"/>
  <c r="F844" i="11"/>
  <c r="H844" i="11" s="1"/>
  <c r="I844" i="11" s="1"/>
  <c r="G908" i="11"/>
  <c r="G920" i="11"/>
  <c r="G932" i="11"/>
  <c r="G944" i="11"/>
  <c r="G956" i="11"/>
  <c r="G976" i="11"/>
  <c r="G986" i="11"/>
  <c r="F985" i="11"/>
  <c r="H985" i="11" s="1"/>
  <c r="I985" i="11" s="1"/>
  <c r="F986" i="11"/>
  <c r="G992" i="11"/>
  <c r="F992" i="11"/>
  <c r="G1011" i="11"/>
  <c r="G1022" i="11"/>
  <c r="F1021" i="11"/>
  <c r="H1021" i="11" s="1"/>
  <c r="I1021" i="11" s="1"/>
  <c r="F1022" i="11"/>
  <c r="G1028" i="11"/>
  <c r="F1028" i="11"/>
  <c r="H1071" i="11"/>
  <c r="I1071" i="11" s="1"/>
  <c r="F831" i="11"/>
  <c r="H831" i="11" s="1"/>
  <c r="I831" i="11" s="1"/>
  <c r="F843" i="11"/>
  <c r="F855" i="11"/>
  <c r="H855" i="11" s="1"/>
  <c r="I855" i="11" s="1"/>
  <c r="F867" i="11"/>
  <c r="H867" i="11" s="1"/>
  <c r="I867" i="11" s="1"/>
  <c r="F879" i="11"/>
  <c r="H879" i="11" s="1"/>
  <c r="I879" i="11" s="1"/>
  <c r="F896" i="11"/>
  <c r="H896" i="11" s="1"/>
  <c r="I896" i="11" s="1"/>
  <c r="G904" i="11"/>
  <c r="G901" i="11"/>
  <c r="H901" i="11" s="1"/>
  <c r="I901" i="11" s="1"/>
  <c r="F967" i="11"/>
  <c r="H967" i="11" s="1"/>
  <c r="I967" i="11" s="1"/>
  <c r="F972" i="11"/>
  <c r="H972" i="11" s="1"/>
  <c r="I972" i="11" s="1"/>
  <c r="F983" i="11"/>
  <c r="G1000" i="11"/>
  <c r="F1003" i="11"/>
  <c r="G1006" i="11"/>
  <c r="F1002" i="11"/>
  <c r="H1002" i="11" s="1"/>
  <c r="I1002" i="11" s="1"/>
  <c r="F1008" i="11"/>
  <c r="F1019" i="11"/>
  <c r="G1054" i="11"/>
  <c r="G1055" i="11"/>
  <c r="H1055" i="11" s="1"/>
  <c r="I1055" i="11" s="1"/>
  <c r="F830" i="11"/>
  <c r="F842" i="11"/>
  <c r="H842" i="11" s="1"/>
  <c r="I842" i="11" s="1"/>
  <c r="F854" i="11"/>
  <c r="F866" i="11"/>
  <c r="F878" i="11"/>
  <c r="F887" i="11"/>
  <c r="H887" i="11" s="1"/>
  <c r="I887" i="11" s="1"/>
  <c r="F895" i="11"/>
  <c r="H895" i="11" s="1"/>
  <c r="I895" i="11" s="1"/>
  <c r="F898" i="11"/>
  <c r="G922" i="11"/>
  <c r="G934" i="11"/>
  <c r="G946" i="11"/>
  <c r="G958" i="11"/>
  <c r="G970" i="11"/>
  <c r="G983" i="11"/>
  <c r="G991" i="11"/>
  <c r="F994" i="11"/>
  <c r="G1013" i="11"/>
  <c r="F1012" i="11"/>
  <c r="H1012" i="11" s="1"/>
  <c r="I1012" i="11" s="1"/>
  <c r="G1014" i="11"/>
  <c r="F1013" i="11"/>
  <c r="G1008" i="11"/>
  <c r="G1019" i="11"/>
  <c r="G1061" i="11"/>
  <c r="G830" i="11"/>
  <c r="G842" i="11"/>
  <c r="G854" i="11"/>
  <c r="G866" i="11"/>
  <c r="G885" i="11"/>
  <c r="H885" i="11" s="1"/>
  <c r="I885" i="11" s="1"/>
  <c r="G878" i="11"/>
  <c r="G909" i="11"/>
  <c r="F909" i="11"/>
  <c r="F920" i="11"/>
  <c r="H920" i="11" s="1"/>
  <c r="I920" i="11" s="1"/>
  <c r="F913" i="11"/>
  <c r="H913" i="11" s="1"/>
  <c r="I913" i="11" s="1"/>
  <c r="F932" i="11"/>
  <c r="F925" i="11"/>
  <c r="F944" i="11"/>
  <c r="H944" i="11" s="1"/>
  <c r="I944" i="11" s="1"/>
  <c r="F937" i="11"/>
  <c r="F956" i="11"/>
  <c r="H956" i="11" s="1"/>
  <c r="I956" i="11" s="1"/>
  <c r="F949" i="11"/>
  <c r="F968" i="11"/>
  <c r="H968" i="11" s="1"/>
  <c r="I968" i="11" s="1"/>
  <c r="F961" i="11"/>
  <c r="G974" i="11"/>
  <c r="F973" i="11"/>
  <c r="H973" i="11" s="1"/>
  <c r="I973" i="11" s="1"/>
  <c r="F974" i="11"/>
  <c r="F979" i="11"/>
  <c r="F1067" i="11"/>
  <c r="G1092" i="11"/>
  <c r="F1092" i="11"/>
  <c r="H1092" i="11" s="1"/>
  <c r="I1092" i="11" s="1"/>
  <c r="G1091" i="11"/>
  <c r="F1090" i="11"/>
  <c r="G829" i="11"/>
  <c r="H829" i="11" s="1"/>
  <c r="I829" i="11" s="1"/>
  <c r="F840" i="11"/>
  <c r="G841" i="11"/>
  <c r="H841" i="11" s="1"/>
  <c r="I841" i="11" s="1"/>
  <c r="F852" i="11"/>
  <c r="H852" i="11" s="1"/>
  <c r="I852" i="11" s="1"/>
  <c r="G853" i="11"/>
  <c r="H853" i="11" s="1"/>
  <c r="I853" i="11" s="1"/>
  <c r="F864" i="11"/>
  <c r="H864" i="11" s="1"/>
  <c r="I864" i="11" s="1"/>
  <c r="G865" i="11"/>
  <c r="H865" i="11" s="1"/>
  <c r="I865" i="11" s="1"/>
  <c r="F876" i="11"/>
  <c r="H876" i="11" s="1"/>
  <c r="I876" i="11" s="1"/>
  <c r="G877" i="11"/>
  <c r="H877" i="11" s="1"/>
  <c r="I877" i="11" s="1"/>
  <c r="F891" i="11"/>
  <c r="F900" i="11"/>
  <c r="G916" i="11"/>
  <c r="G913" i="11"/>
  <c r="G928" i="11"/>
  <c r="F923" i="11"/>
  <c r="H923" i="11" s="1"/>
  <c r="I923" i="11" s="1"/>
  <c r="G925" i="11"/>
  <c r="G940" i="11"/>
  <c r="F935" i="11"/>
  <c r="G937" i="11"/>
  <c r="G952" i="11"/>
  <c r="F947" i="11"/>
  <c r="G949" i="11"/>
  <c r="G964" i="11"/>
  <c r="F959" i="11"/>
  <c r="G961" i="11"/>
  <c r="G987" i="11"/>
  <c r="G998" i="11"/>
  <c r="F997" i="11"/>
  <c r="H997" i="11" s="1"/>
  <c r="I997" i="11" s="1"/>
  <c r="F998" i="11"/>
  <c r="G1004" i="11"/>
  <c r="F1004" i="11"/>
  <c r="G1023" i="11"/>
  <c r="G1034" i="11"/>
  <c r="F1033" i="11"/>
  <c r="F1034" i="11"/>
  <c r="G1032" i="11"/>
  <c r="F1054" i="11"/>
  <c r="G1066" i="11"/>
  <c r="H1066" i="11" s="1"/>
  <c r="I1066" i="11" s="1"/>
  <c r="G1067" i="11"/>
  <c r="F827" i="11"/>
  <c r="H827" i="11" s="1"/>
  <c r="I827" i="11" s="1"/>
  <c r="F839" i="11"/>
  <c r="F851" i="11"/>
  <c r="H851" i="11" s="1"/>
  <c r="I851" i="11" s="1"/>
  <c r="F863" i="11"/>
  <c r="H863" i="11" s="1"/>
  <c r="I863" i="11" s="1"/>
  <c r="F875" i="11"/>
  <c r="H875" i="11" s="1"/>
  <c r="I875" i="11" s="1"/>
  <c r="F886" i="11"/>
  <c r="H886" i="11" s="1"/>
  <c r="I886" i="11" s="1"/>
  <c r="G903" i="11"/>
  <c r="F903" i="11"/>
  <c r="G900" i="11"/>
  <c r="F907" i="11"/>
  <c r="H907" i="11" s="1"/>
  <c r="I907" i="11" s="1"/>
  <c r="G917" i="11"/>
  <c r="F916" i="11"/>
  <c r="G918" i="11"/>
  <c r="H918" i="11" s="1"/>
  <c r="I918" i="11" s="1"/>
  <c r="F917" i="11"/>
  <c r="G911" i="11"/>
  <c r="H911" i="11" s="1"/>
  <c r="I911" i="11" s="1"/>
  <c r="G929" i="11"/>
  <c r="F928" i="11"/>
  <c r="H928" i="11" s="1"/>
  <c r="I928" i="11" s="1"/>
  <c r="G930" i="11"/>
  <c r="H930" i="11" s="1"/>
  <c r="I930" i="11" s="1"/>
  <c r="F929" i="11"/>
  <c r="G923" i="11"/>
  <c r="G941" i="11"/>
  <c r="F940" i="11"/>
  <c r="G942" i="11"/>
  <c r="H942" i="11" s="1"/>
  <c r="I942" i="11" s="1"/>
  <c r="F941" i="11"/>
  <c r="G935" i="11"/>
  <c r="G953" i="11"/>
  <c r="F952" i="11"/>
  <c r="G954" i="11"/>
  <c r="H954" i="11" s="1"/>
  <c r="I954" i="11" s="1"/>
  <c r="F953" i="11"/>
  <c r="H953" i="11" s="1"/>
  <c r="I953" i="11" s="1"/>
  <c r="G947" i="11"/>
  <c r="G965" i="11"/>
  <c r="F964" i="11"/>
  <c r="H964" i="11" s="1"/>
  <c r="I964" i="11" s="1"/>
  <c r="G966" i="11"/>
  <c r="H966" i="11" s="1"/>
  <c r="I966" i="11" s="1"/>
  <c r="F965" i="11"/>
  <c r="G959" i="11"/>
  <c r="H995" i="11"/>
  <c r="I995" i="11" s="1"/>
  <c r="H1015" i="11"/>
  <c r="I1015" i="11" s="1"/>
  <c r="F1014" i="11"/>
  <c r="F1050" i="11"/>
  <c r="F1049" i="11"/>
  <c r="G1044" i="11"/>
  <c r="F1042" i="11"/>
  <c r="G1050" i="11"/>
  <c r="G1048" i="11"/>
  <c r="F1044" i="11"/>
  <c r="F1048" i="11"/>
  <c r="G1087" i="11"/>
  <c r="F1087" i="11"/>
  <c r="G1084" i="11"/>
  <c r="F1084" i="11"/>
  <c r="G1081" i="11"/>
  <c r="F1083" i="11"/>
  <c r="H1119" i="11"/>
  <c r="I1119" i="11" s="1"/>
  <c r="H1155" i="11"/>
  <c r="I1155" i="11" s="1"/>
  <c r="H1191" i="11"/>
  <c r="I1191" i="11" s="1"/>
  <c r="G1098" i="11"/>
  <c r="F1098" i="11"/>
  <c r="F1096" i="11"/>
  <c r="H1096" i="11" s="1"/>
  <c r="I1096" i="11" s="1"/>
  <c r="F1105" i="11"/>
  <c r="F1109" i="11"/>
  <c r="F1141" i="11"/>
  <c r="F1145" i="11"/>
  <c r="F1177" i="11"/>
  <c r="H1177" i="11" s="1"/>
  <c r="I1177" i="11" s="1"/>
  <c r="F1181" i="11"/>
  <c r="F1296" i="11"/>
  <c r="G1296" i="11"/>
  <c r="F1295" i="11"/>
  <c r="G1293" i="11"/>
  <c r="G1347" i="11"/>
  <c r="F1347" i="11"/>
  <c r="F1346" i="11"/>
  <c r="F981" i="11"/>
  <c r="H981" i="11" s="1"/>
  <c r="I981" i="11" s="1"/>
  <c r="F993" i="11"/>
  <c r="H993" i="11" s="1"/>
  <c r="I993" i="11" s="1"/>
  <c r="F1005" i="11"/>
  <c r="H1005" i="11" s="1"/>
  <c r="I1005" i="11" s="1"/>
  <c r="F1017" i="11"/>
  <c r="H1017" i="11" s="1"/>
  <c r="I1017" i="11" s="1"/>
  <c r="F1029" i="11"/>
  <c r="H1029" i="11" s="1"/>
  <c r="I1029" i="11" s="1"/>
  <c r="F1078" i="11"/>
  <c r="H1078" i="11" s="1"/>
  <c r="I1078" i="11" s="1"/>
  <c r="G1106" i="11"/>
  <c r="G1113" i="11"/>
  <c r="G1114" i="11"/>
  <c r="H1114" i="11" s="1"/>
  <c r="I1114" i="11" s="1"/>
  <c r="F1113" i="11"/>
  <c r="F1115" i="11"/>
  <c r="G1124" i="11"/>
  <c r="G1142" i="11"/>
  <c r="G1149" i="11"/>
  <c r="G1150" i="11"/>
  <c r="H1150" i="11" s="1"/>
  <c r="I1150" i="11" s="1"/>
  <c r="F1149" i="11"/>
  <c r="F1151" i="11"/>
  <c r="H1151" i="11" s="1"/>
  <c r="I1151" i="11" s="1"/>
  <c r="G1160" i="11"/>
  <c r="G1178" i="11"/>
  <c r="G1185" i="11"/>
  <c r="G1186" i="11"/>
  <c r="H1186" i="11" s="1"/>
  <c r="I1186" i="11" s="1"/>
  <c r="F1185" i="11"/>
  <c r="F1187" i="11"/>
  <c r="G1196" i="11"/>
  <c r="F1215" i="11"/>
  <c r="H1215" i="11" s="1"/>
  <c r="I1215" i="11" s="1"/>
  <c r="G1213" i="11"/>
  <c r="F1209" i="11"/>
  <c r="F1045" i="11"/>
  <c r="H1045" i="11" s="1"/>
  <c r="I1045" i="11" s="1"/>
  <c r="F1057" i="11"/>
  <c r="H1057" i="11" s="1"/>
  <c r="I1057" i="11" s="1"/>
  <c r="F1069" i="11"/>
  <c r="H1069" i="11" s="1"/>
  <c r="I1069" i="11" s="1"/>
  <c r="F1081" i="11"/>
  <c r="G1099" i="11"/>
  <c r="F1099" i="11"/>
  <c r="G1111" i="11"/>
  <c r="G1115" i="11"/>
  <c r="F1129" i="11"/>
  <c r="H1129" i="11" s="1"/>
  <c r="I1129" i="11" s="1"/>
  <c r="F1133" i="11"/>
  <c r="H1133" i="11" s="1"/>
  <c r="I1133" i="11" s="1"/>
  <c r="G1147" i="11"/>
  <c r="G1151" i="11"/>
  <c r="F1165" i="11"/>
  <c r="H1165" i="11" s="1"/>
  <c r="I1165" i="11" s="1"/>
  <c r="F1169" i="11"/>
  <c r="G1183" i="11"/>
  <c r="G1187" i="11"/>
  <c r="G1200" i="11"/>
  <c r="G1215" i="11"/>
  <c r="G1290" i="11"/>
  <c r="F1289" i="11"/>
  <c r="G1047" i="11"/>
  <c r="G1053" i="11"/>
  <c r="G1065" i="11"/>
  <c r="G1077" i="11"/>
  <c r="G1083" i="11"/>
  <c r="F1085" i="11"/>
  <c r="H1085" i="11" s="1"/>
  <c r="I1085" i="11" s="1"/>
  <c r="G1051" i="11"/>
  <c r="F1051" i="11"/>
  <c r="G1063" i="11"/>
  <c r="F1063" i="11"/>
  <c r="G1075" i="11"/>
  <c r="F1075" i="11"/>
  <c r="G1088" i="11"/>
  <c r="F1088" i="11"/>
  <c r="G1107" i="11"/>
  <c r="G1134" i="11"/>
  <c r="F1134" i="11"/>
  <c r="H1134" i="11" s="1"/>
  <c r="I1134" i="11" s="1"/>
  <c r="F1128" i="11"/>
  <c r="H1128" i="11" s="1"/>
  <c r="I1128" i="11" s="1"/>
  <c r="G1143" i="11"/>
  <c r="G1170" i="11"/>
  <c r="F1170" i="11"/>
  <c r="G1165" i="11"/>
  <c r="F1164" i="11"/>
  <c r="H1164" i="11" s="1"/>
  <c r="I1164" i="11" s="1"/>
  <c r="G1179" i="11"/>
  <c r="G1201" i="11"/>
  <c r="F1200" i="11"/>
  <c r="G1206" i="11"/>
  <c r="F1206" i="11"/>
  <c r="G1217" i="11"/>
  <c r="F1217" i="11"/>
  <c r="F1079" i="11"/>
  <c r="H1079" i="11" s="1"/>
  <c r="I1079" i="11" s="1"/>
  <c r="F1093" i="11"/>
  <c r="H1093" i="11" s="1"/>
  <c r="I1093" i="11" s="1"/>
  <c r="G1095" i="11"/>
  <c r="F1097" i="11"/>
  <c r="G1101" i="11"/>
  <c r="G1102" i="11"/>
  <c r="F1101" i="11"/>
  <c r="F1103" i="11"/>
  <c r="G1130" i="11"/>
  <c r="G1137" i="11"/>
  <c r="G1138" i="11"/>
  <c r="F1137" i="11"/>
  <c r="H1137" i="11" s="1"/>
  <c r="I1137" i="11" s="1"/>
  <c r="F1139" i="11"/>
  <c r="H1139" i="11" s="1"/>
  <c r="I1139" i="11" s="1"/>
  <c r="G1166" i="11"/>
  <c r="G1173" i="11"/>
  <c r="G1174" i="11"/>
  <c r="F1173" i="11"/>
  <c r="F1175" i="11"/>
  <c r="H1175" i="11" s="1"/>
  <c r="I1175" i="11" s="1"/>
  <c r="G1241" i="11"/>
  <c r="F1241" i="11"/>
  <c r="G1237" i="11"/>
  <c r="F1236" i="11"/>
  <c r="F1238" i="11"/>
  <c r="G1265" i="11"/>
  <c r="F1265" i="11"/>
  <c r="H1265" i="11" s="1"/>
  <c r="I1265" i="11" s="1"/>
  <c r="G1261" i="11"/>
  <c r="F1260" i="11"/>
  <c r="F1262" i="11"/>
  <c r="G1100" i="11"/>
  <c r="F1100" i="11"/>
  <c r="F1121" i="11"/>
  <c r="F1157" i="11"/>
  <c r="F1193" i="11"/>
  <c r="F1202" i="11"/>
  <c r="H1202" i="11" s="1"/>
  <c r="I1202" i="11" s="1"/>
  <c r="F1284" i="11"/>
  <c r="G1284" i="11"/>
  <c r="F1280" i="11"/>
  <c r="G1292" i="11"/>
  <c r="F987" i="11"/>
  <c r="F999" i="11"/>
  <c r="F1011" i="11"/>
  <c r="F1023" i="11"/>
  <c r="F1035" i="11"/>
  <c r="H1035" i="11" s="1"/>
  <c r="I1035" i="11" s="1"/>
  <c r="G1104" i="11"/>
  <c r="F1104" i="11"/>
  <c r="G1105" i="11"/>
  <c r="G1140" i="11"/>
  <c r="F1144" i="11"/>
  <c r="H1144" i="11" s="1"/>
  <c r="I1144" i="11" s="1"/>
  <c r="G1176" i="11"/>
  <c r="F1180" i="11"/>
  <c r="H1180" i="11" s="1"/>
  <c r="I1180" i="11" s="1"/>
  <c r="G1210" i="11"/>
  <c r="G1294" i="11"/>
  <c r="G1042" i="11"/>
  <c r="G1046" i="11"/>
  <c r="G1058" i="11"/>
  <c r="G1070" i="11"/>
  <c r="G1082" i="11"/>
  <c r="G1086" i="11"/>
  <c r="F1086" i="11"/>
  <c r="G1090" i="11"/>
  <c r="F1089" i="11"/>
  <c r="F1091" i="11"/>
  <c r="H1091" i="11" s="1"/>
  <c r="I1091" i="11" s="1"/>
  <c r="F1095" i="11"/>
  <c r="G1122" i="11"/>
  <c r="F1122" i="11"/>
  <c r="H1122" i="11" s="1"/>
  <c r="I1122" i="11" s="1"/>
  <c r="G1131" i="11"/>
  <c r="F1131" i="11"/>
  <c r="H1131" i="11" s="1"/>
  <c r="I1131" i="11" s="1"/>
  <c r="G1158" i="11"/>
  <c r="F1158" i="11"/>
  <c r="G1153" i="11"/>
  <c r="H1153" i="11" s="1"/>
  <c r="I1153" i="11" s="1"/>
  <c r="F1152" i="11"/>
  <c r="H1152" i="11" s="1"/>
  <c r="I1152" i="11" s="1"/>
  <c r="G1167" i="11"/>
  <c r="F1167" i="11"/>
  <c r="G1194" i="11"/>
  <c r="F1194" i="11"/>
  <c r="G1189" i="11"/>
  <c r="F1188" i="11"/>
  <c r="H1188" i="11" s="1"/>
  <c r="I1188" i="11" s="1"/>
  <c r="G1041" i="11"/>
  <c r="F1041" i="11"/>
  <c r="H1041" i="11" s="1"/>
  <c r="I1041" i="11" s="1"/>
  <c r="G1052" i="11"/>
  <c r="F1052" i="11"/>
  <c r="G1064" i="11"/>
  <c r="F1064" i="11"/>
  <c r="G1076" i="11"/>
  <c r="F1076" i="11"/>
  <c r="G1089" i="11"/>
  <c r="G1126" i="11"/>
  <c r="H1126" i="11" s="1"/>
  <c r="I1126" i="11" s="1"/>
  <c r="F1125" i="11"/>
  <c r="H1125" i="11" s="1"/>
  <c r="I1125" i="11" s="1"/>
  <c r="F1127" i="11"/>
  <c r="H1127" i="11" s="1"/>
  <c r="I1127" i="11" s="1"/>
  <c r="G1161" i="11"/>
  <c r="G1162" i="11"/>
  <c r="H1162" i="11" s="1"/>
  <c r="I1162" i="11" s="1"/>
  <c r="F1161" i="11"/>
  <c r="H1161" i="11" s="1"/>
  <c r="I1161" i="11" s="1"/>
  <c r="F1163" i="11"/>
  <c r="H1163" i="11" s="1"/>
  <c r="I1163" i="11" s="1"/>
  <c r="G1197" i="11"/>
  <c r="G1198" i="11"/>
  <c r="H1198" i="11" s="1"/>
  <c r="I1198" i="11" s="1"/>
  <c r="F1197" i="11"/>
  <c r="F1199" i="11"/>
  <c r="H1199" i="11" s="1"/>
  <c r="I1199" i="11" s="1"/>
  <c r="H1371" i="11"/>
  <c r="I1371" i="11" s="1"/>
  <c r="G1097" i="11"/>
  <c r="F1108" i="11"/>
  <c r="G1109" i="11"/>
  <c r="F1120" i="11"/>
  <c r="H1120" i="11" s="1"/>
  <c r="I1120" i="11" s="1"/>
  <c r="G1121" i="11"/>
  <c r="F1132" i="11"/>
  <c r="H1132" i="11" s="1"/>
  <c r="I1132" i="11" s="1"/>
  <c r="G1133" i="11"/>
  <c r="G1145" i="11"/>
  <c r="G1157" i="11"/>
  <c r="G1169" i="11"/>
  <c r="G1181" i="11"/>
  <c r="G1193" i="11"/>
  <c r="G1211" i="11"/>
  <c r="F1211" i="11"/>
  <c r="G1219" i="11"/>
  <c r="G1229" i="11"/>
  <c r="F1229" i="11"/>
  <c r="H1229" i="11" s="1"/>
  <c r="I1229" i="11" s="1"/>
  <c r="G1227" i="11"/>
  <c r="G1253" i="11"/>
  <c r="F1253" i="11"/>
  <c r="G1251" i="11"/>
  <c r="F1046" i="11"/>
  <c r="H1046" i="11" s="1"/>
  <c r="I1046" i="11" s="1"/>
  <c r="F1082" i="11"/>
  <c r="H1082" i="11" s="1"/>
  <c r="I1082" i="11" s="1"/>
  <c r="F1094" i="11"/>
  <c r="H1094" i="11" s="1"/>
  <c r="I1094" i="11" s="1"/>
  <c r="F1106" i="11"/>
  <c r="F1118" i="11"/>
  <c r="H1118" i="11" s="1"/>
  <c r="I1118" i="11" s="1"/>
  <c r="F1130" i="11"/>
  <c r="H1130" i="11" s="1"/>
  <c r="I1130" i="11" s="1"/>
  <c r="F1142" i="11"/>
  <c r="F1154" i="11"/>
  <c r="H1154" i="11" s="1"/>
  <c r="I1154" i="11" s="1"/>
  <c r="F1166" i="11"/>
  <c r="F1178" i="11"/>
  <c r="F1190" i="11"/>
  <c r="H1190" i="11" s="1"/>
  <c r="I1190" i="11" s="1"/>
  <c r="F1210" i="11"/>
  <c r="H1210" i="11" s="1"/>
  <c r="I1210" i="11" s="1"/>
  <c r="F1224" i="11"/>
  <c r="H1224" i="11" s="1"/>
  <c r="I1224" i="11" s="1"/>
  <c r="F1248" i="11"/>
  <c r="H1248" i="11" s="1"/>
  <c r="I1248" i="11" s="1"/>
  <c r="F1299" i="11"/>
  <c r="H1299" i="11" s="1"/>
  <c r="I1299" i="11" s="1"/>
  <c r="G1298" i="11"/>
  <c r="F1385" i="11"/>
  <c r="G1385" i="11"/>
  <c r="F1117" i="11"/>
  <c r="H1117" i="11" s="1"/>
  <c r="I1117" i="11" s="1"/>
  <c r="F1189" i="11"/>
  <c r="H1189" i="11" s="1"/>
  <c r="I1189" i="11" s="1"/>
  <c r="G1209" i="11"/>
  <c r="F1201" i="11"/>
  <c r="F1213" i="11"/>
  <c r="G1230" i="11"/>
  <c r="F1237" i="11"/>
  <c r="H1237" i="11" s="1"/>
  <c r="I1237" i="11" s="1"/>
  <c r="G1240" i="11"/>
  <c r="G1254" i="11"/>
  <c r="F1261" i="11"/>
  <c r="G1264" i="11"/>
  <c r="G1274" i="11"/>
  <c r="G1208" i="11"/>
  <c r="F1208" i="11"/>
  <c r="G1220" i="11"/>
  <c r="F1220" i="11"/>
  <c r="F1234" i="11"/>
  <c r="H1234" i="11" s="1"/>
  <c r="I1234" i="11" s="1"/>
  <c r="G1244" i="11"/>
  <c r="F1244" i="11"/>
  <c r="H1244" i="11" s="1"/>
  <c r="I1244" i="11" s="1"/>
  <c r="F1258" i="11"/>
  <c r="H1258" i="11" s="1"/>
  <c r="I1258" i="11" s="1"/>
  <c r="G1268" i="11"/>
  <c r="F1268" i="11"/>
  <c r="F1283" i="11"/>
  <c r="G1315" i="11"/>
  <c r="F1315" i="11"/>
  <c r="F1227" i="11"/>
  <c r="H1227" i="11" s="1"/>
  <c r="I1227" i="11" s="1"/>
  <c r="F1251" i="11"/>
  <c r="H1251" i="11" s="1"/>
  <c r="I1251" i="11" s="1"/>
  <c r="G1276" i="11"/>
  <c r="F1053" i="11"/>
  <c r="F1065" i="11"/>
  <c r="H1065" i="11" s="1"/>
  <c r="I1065" i="11" s="1"/>
  <c r="F1077" i="11"/>
  <c r="H1077" i="11" s="1"/>
  <c r="I1077" i="11" s="1"/>
  <c r="G1205" i="11"/>
  <c r="G1216" i="11"/>
  <c r="G1231" i="11"/>
  <c r="G1235" i="11"/>
  <c r="G1238" i="11"/>
  <c r="G1255" i="11"/>
  <c r="G1259" i="11"/>
  <c r="G1262" i="11"/>
  <c r="F1271" i="11"/>
  <c r="H1271" i="11" s="1"/>
  <c r="I1271" i="11" s="1"/>
  <c r="H1306" i="11"/>
  <c r="I1306" i="11" s="1"/>
  <c r="F1112" i="11"/>
  <c r="H1112" i="11" s="1"/>
  <c r="I1112" i="11" s="1"/>
  <c r="F1124" i="11"/>
  <c r="F1136" i="11"/>
  <c r="H1136" i="11" s="1"/>
  <c r="I1136" i="11" s="1"/>
  <c r="F1148" i="11"/>
  <c r="H1148" i="11" s="1"/>
  <c r="I1148" i="11" s="1"/>
  <c r="F1160" i="11"/>
  <c r="F1172" i="11"/>
  <c r="H1172" i="11" s="1"/>
  <c r="I1172" i="11" s="1"/>
  <c r="F1184" i="11"/>
  <c r="H1184" i="11" s="1"/>
  <c r="I1184" i="11" s="1"/>
  <c r="G1204" i="11"/>
  <c r="F1204" i="11"/>
  <c r="F1196" i="11"/>
  <c r="G1212" i="11"/>
  <c r="G1214" i="11"/>
  <c r="H1214" i="11" s="1"/>
  <c r="I1214" i="11" s="1"/>
  <c r="F1207" i="11"/>
  <c r="H1207" i="11" s="1"/>
  <c r="I1207" i="11" s="1"/>
  <c r="F1212" i="11"/>
  <c r="F1226" i="11"/>
  <c r="H1226" i="11" s="1"/>
  <c r="I1226" i="11" s="1"/>
  <c r="F1250" i="11"/>
  <c r="H1250" i="11" s="1"/>
  <c r="I1250" i="11" s="1"/>
  <c r="G1277" i="11"/>
  <c r="F1279" i="11"/>
  <c r="H1279" i="11" s="1"/>
  <c r="I1279" i="11" s="1"/>
  <c r="F1297" i="11"/>
  <c r="G1311" i="11"/>
  <c r="G1310" i="11"/>
  <c r="F1309" i="11"/>
  <c r="F1311" i="11"/>
  <c r="G1308" i="11"/>
  <c r="F1111" i="11"/>
  <c r="F1123" i="11"/>
  <c r="H1123" i="11" s="1"/>
  <c r="I1123" i="11" s="1"/>
  <c r="F1135" i="11"/>
  <c r="H1135" i="11" s="1"/>
  <c r="I1135" i="11" s="1"/>
  <c r="F1147" i="11"/>
  <c r="H1147" i="11" s="1"/>
  <c r="I1147" i="11" s="1"/>
  <c r="F1159" i="11"/>
  <c r="H1159" i="11" s="1"/>
  <c r="I1159" i="11" s="1"/>
  <c r="F1171" i="11"/>
  <c r="H1171" i="11" s="1"/>
  <c r="I1171" i="11" s="1"/>
  <c r="F1183" i="11"/>
  <c r="F1203" i="11"/>
  <c r="F1195" i="11"/>
  <c r="H1195" i="11" s="1"/>
  <c r="I1195" i="11" s="1"/>
  <c r="G1203" i="11"/>
  <c r="F1205" i="11"/>
  <c r="F1225" i="11"/>
  <c r="H1225" i="11" s="1"/>
  <c r="I1225" i="11" s="1"/>
  <c r="G1228" i="11"/>
  <c r="G1242" i="11"/>
  <c r="F1249" i="11"/>
  <c r="H1249" i="11" s="1"/>
  <c r="I1249" i="11" s="1"/>
  <c r="G1252" i="11"/>
  <c r="F1276" i="11"/>
  <c r="G1283" i="11"/>
  <c r="G1202" i="11"/>
  <c r="H1222" i="11"/>
  <c r="I1222" i="11" s="1"/>
  <c r="G1232" i="11"/>
  <c r="F1232" i="11"/>
  <c r="F1233" i="11"/>
  <c r="H1233" i="11" s="1"/>
  <c r="I1233" i="11" s="1"/>
  <c r="F1246" i="11"/>
  <c r="H1246" i="11" s="1"/>
  <c r="I1246" i="11" s="1"/>
  <c r="G1256" i="11"/>
  <c r="F1256" i="11"/>
  <c r="F1257" i="11"/>
  <c r="H1257" i="11" s="1"/>
  <c r="I1257" i="11" s="1"/>
  <c r="F1270" i="11"/>
  <c r="H1270" i="11" s="1"/>
  <c r="I1270" i="11" s="1"/>
  <c r="G1272" i="11"/>
  <c r="F1288" i="11"/>
  <c r="F1292" i="11"/>
  <c r="F1293" i="11"/>
  <c r="H1293" i="11" s="1"/>
  <c r="I1293" i="11" s="1"/>
  <c r="H1318" i="11"/>
  <c r="I1318" i="11" s="1"/>
  <c r="F1362" i="11"/>
  <c r="H1362" i="11" s="1"/>
  <c r="I1362" i="11" s="1"/>
  <c r="G1362" i="11"/>
  <c r="G1236" i="11"/>
  <c r="F1239" i="11"/>
  <c r="H1239" i="11" s="1"/>
  <c r="I1239" i="11" s="1"/>
  <c r="G1260" i="11"/>
  <c r="G1263" i="11"/>
  <c r="F1287" i="11"/>
  <c r="H1287" i="11" s="1"/>
  <c r="I1287" i="11" s="1"/>
  <c r="F1308" i="11"/>
  <c r="F1310" i="11"/>
  <c r="G1323" i="11"/>
  <c r="G1320" i="11"/>
  <c r="F1330" i="11"/>
  <c r="H1330" i="11" s="1"/>
  <c r="I1330" i="11" s="1"/>
  <c r="F1395" i="11"/>
  <c r="F1394" i="11"/>
  <c r="G1406" i="11"/>
  <c r="F1223" i="11"/>
  <c r="H1223" i="11" s="1"/>
  <c r="I1223" i="11" s="1"/>
  <c r="F1235" i="11"/>
  <c r="H1235" i="11" s="1"/>
  <c r="I1235" i="11" s="1"/>
  <c r="F1247" i="11"/>
  <c r="H1247" i="11" s="1"/>
  <c r="I1247" i="11" s="1"/>
  <c r="G1267" i="11"/>
  <c r="H1267" i="11" s="1"/>
  <c r="I1267" i="11" s="1"/>
  <c r="F1259" i="11"/>
  <c r="G1279" i="11"/>
  <c r="F1275" i="11"/>
  <c r="G1280" i="11"/>
  <c r="F1313" i="11"/>
  <c r="H1313" i="11" s="1"/>
  <c r="I1313" i="11" s="1"/>
  <c r="G1313" i="11"/>
  <c r="F1327" i="11"/>
  <c r="H1327" i="11" s="1"/>
  <c r="I1327" i="11" s="1"/>
  <c r="G1367" i="11"/>
  <c r="H1367" i="11" s="1"/>
  <c r="I1367" i="11" s="1"/>
  <c r="F1388" i="11"/>
  <c r="H1388" i="11" s="1"/>
  <c r="I1388" i="11" s="1"/>
  <c r="G1389" i="11"/>
  <c r="F1389" i="11"/>
  <c r="F1387" i="11"/>
  <c r="G1390" i="11"/>
  <c r="G1408" i="11"/>
  <c r="F1406" i="11"/>
  <c r="H1406" i="11" s="1"/>
  <c r="I1406" i="11" s="1"/>
  <c r="F1408" i="11"/>
  <c r="H1408" i="11" s="1"/>
  <c r="I1408" i="11" s="1"/>
  <c r="G1443" i="11"/>
  <c r="F1437" i="11"/>
  <c r="F1443" i="11"/>
  <c r="G1439" i="11"/>
  <c r="F1442" i="11"/>
  <c r="F1266" i="11"/>
  <c r="H1266" i="11" s="1"/>
  <c r="I1266" i="11" s="1"/>
  <c r="G1266" i="11"/>
  <c r="G1275" i="11"/>
  <c r="G1288" i="11"/>
  <c r="G1295" i="11"/>
  <c r="F1298" i="11"/>
  <c r="H1298" i="11" s="1"/>
  <c r="I1298" i="11" s="1"/>
  <c r="F1301" i="11"/>
  <c r="H1301" i="11" s="1"/>
  <c r="I1301" i="11" s="1"/>
  <c r="G1300" i="11"/>
  <c r="G1327" i="11"/>
  <c r="F1348" i="11"/>
  <c r="G1348" i="11"/>
  <c r="G1396" i="11"/>
  <c r="G1399" i="11"/>
  <c r="G1343" i="11"/>
  <c r="F1397" i="11"/>
  <c r="F1396" i="11"/>
  <c r="G1397" i="11"/>
  <c r="G1402" i="11"/>
  <c r="G1400" i="11"/>
  <c r="F1400" i="11"/>
  <c r="F1402" i="11"/>
  <c r="G1401" i="11"/>
  <c r="F1399" i="11"/>
  <c r="F1278" i="11"/>
  <c r="F1274" i="11"/>
  <c r="H1274" i="11" s="1"/>
  <c r="I1274" i="11" s="1"/>
  <c r="G1291" i="11"/>
  <c r="G1286" i="11"/>
  <c r="H1286" i="11" s="1"/>
  <c r="I1286" i="11" s="1"/>
  <c r="G1289" i="11"/>
  <c r="F1294" i="11"/>
  <c r="G1321" i="11"/>
  <c r="H1331" i="11"/>
  <c r="I1331" i="11" s="1"/>
  <c r="H1337" i="11"/>
  <c r="I1337" i="11" s="1"/>
  <c r="F1349" i="11"/>
  <c r="G1349" i="11"/>
  <c r="G1388" i="11"/>
  <c r="F1401" i="11"/>
  <c r="H1401" i="11" s="1"/>
  <c r="I1401" i="11" s="1"/>
  <c r="F1219" i="11"/>
  <c r="H1219" i="11" s="1"/>
  <c r="I1219" i="11" s="1"/>
  <c r="F1231" i="11"/>
  <c r="F1243" i="11"/>
  <c r="H1243" i="11" s="1"/>
  <c r="I1243" i="11" s="1"/>
  <c r="F1255" i="11"/>
  <c r="G1273" i="11"/>
  <c r="F1269" i="11"/>
  <c r="H1269" i="11" s="1"/>
  <c r="I1269" i="11" s="1"/>
  <c r="F1282" i="11"/>
  <c r="H1282" i="11" s="1"/>
  <c r="I1282" i="11" s="1"/>
  <c r="G1305" i="11"/>
  <c r="F1303" i="11"/>
  <c r="H1303" i="11" s="1"/>
  <c r="I1303" i="11" s="1"/>
  <c r="G1304" i="11"/>
  <c r="F1304" i="11"/>
  <c r="H1304" i="11" s="1"/>
  <c r="I1304" i="11" s="1"/>
  <c r="F1307" i="11"/>
  <c r="G1307" i="11"/>
  <c r="G1325" i="11"/>
  <c r="G1392" i="11"/>
  <c r="F1392" i="11"/>
  <c r="F1218" i="11"/>
  <c r="H1218" i="11" s="1"/>
  <c r="I1218" i="11" s="1"/>
  <c r="F1230" i="11"/>
  <c r="F1242" i="11"/>
  <c r="F1254" i="11"/>
  <c r="F1264" i="11"/>
  <c r="G1278" i="11"/>
  <c r="G1297" i="11"/>
  <c r="H1300" i="11"/>
  <c r="I1300" i="11" s="1"/>
  <c r="G1345" i="11"/>
  <c r="F1350" i="11"/>
  <c r="G1350" i="11"/>
  <c r="F1353" i="11"/>
  <c r="H1353" i="11" s="1"/>
  <c r="I1353" i="11" s="1"/>
  <c r="F1351" i="11"/>
  <c r="G1354" i="11"/>
  <c r="F1354" i="11"/>
  <c r="G1352" i="11"/>
  <c r="F1352" i="11"/>
  <c r="H1364" i="11"/>
  <c r="I1364" i="11" s="1"/>
  <c r="F1378" i="11"/>
  <c r="H1378" i="11" s="1"/>
  <c r="I1378" i="11" s="1"/>
  <c r="F1272" i="11"/>
  <c r="H1272" i="11" s="1"/>
  <c r="I1272" i="11" s="1"/>
  <c r="F1273" i="11"/>
  <c r="H1273" i="11" s="1"/>
  <c r="I1273" i="11" s="1"/>
  <c r="F1291" i="11"/>
  <c r="F1305" i="11"/>
  <c r="F1358" i="11"/>
  <c r="G1404" i="11"/>
  <c r="F1404" i="11"/>
  <c r="H1404" i="11" s="1"/>
  <c r="I1404" i="11" s="1"/>
  <c r="G1403" i="11"/>
  <c r="F1482" i="11"/>
  <c r="G1482" i="11"/>
  <c r="G1479" i="11"/>
  <c r="G1481" i="11"/>
  <c r="F1216" i="11"/>
  <c r="F1228" i="11"/>
  <c r="H1228" i="11" s="1"/>
  <c r="I1228" i="11" s="1"/>
  <c r="F1240" i="11"/>
  <c r="F1252" i="11"/>
  <c r="F1263" i="11"/>
  <c r="F1277" i="11"/>
  <c r="F1290" i="11"/>
  <c r="H1290" i="11" s="1"/>
  <c r="I1290" i="11" s="1"/>
  <c r="G1312" i="11"/>
  <c r="F1312" i="11"/>
  <c r="F1321" i="11"/>
  <c r="F1323" i="11"/>
  <c r="H1323" i="11" s="1"/>
  <c r="I1323" i="11" s="1"/>
  <c r="F1355" i="11"/>
  <c r="G1355" i="11"/>
  <c r="G1359" i="11"/>
  <c r="G1360" i="11"/>
  <c r="H1360" i="11" s="1"/>
  <c r="I1360" i="11" s="1"/>
  <c r="G1365" i="11"/>
  <c r="H1365" i="11" s="1"/>
  <c r="I1365" i="11" s="1"/>
  <c r="F1382" i="11"/>
  <c r="F1377" i="11"/>
  <c r="F1375" i="11"/>
  <c r="H1375" i="11" s="1"/>
  <c r="I1375" i="11" s="1"/>
  <c r="G1383" i="11"/>
  <c r="F1383" i="11"/>
  <c r="F1376" i="11"/>
  <c r="G1379" i="11"/>
  <c r="G1395" i="11"/>
  <c r="G1281" i="11"/>
  <c r="G1285" i="11"/>
  <c r="H1285" i="11" s="1"/>
  <c r="I1285" i="11" s="1"/>
  <c r="F1281" i="11"/>
  <c r="F1326" i="11"/>
  <c r="H1326" i="11" s="1"/>
  <c r="I1326" i="11" s="1"/>
  <c r="G1342" i="11"/>
  <c r="F1390" i="11"/>
  <c r="F1510" i="11"/>
  <c r="H1510" i="11" s="1"/>
  <c r="I1510" i="11" s="1"/>
  <c r="G1510" i="11"/>
  <c r="G1507" i="11"/>
  <c r="G1509" i="11"/>
  <c r="G1328" i="11"/>
  <c r="F1328" i="11"/>
  <c r="G1329" i="11"/>
  <c r="H1329" i="11" s="1"/>
  <c r="I1329" i="11" s="1"/>
  <c r="G1356" i="11"/>
  <c r="F1356" i="11"/>
  <c r="G1384" i="11"/>
  <c r="G1394" i="11"/>
  <c r="G1326" i="11"/>
  <c r="F1322" i="11"/>
  <c r="F1339" i="11"/>
  <c r="F1341" i="11"/>
  <c r="H1341" i="11" s="1"/>
  <c r="I1341" i="11" s="1"/>
  <c r="G1357" i="11"/>
  <c r="F1414" i="11"/>
  <c r="G1414" i="11"/>
  <c r="G1428" i="11"/>
  <c r="F1428" i="11"/>
  <c r="F1433" i="11"/>
  <c r="G1433" i="11"/>
  <c r="G1449" i="11"/>
  <c r="F1449" i="11"/>
  <c r="F1447" i="11"/>
  <c r="F1448" i="11"/>
  <c r="H1448" i="11" s="1"/>
  <c r="I1448" i="11" s="1"/>
  <c r="G1468" i="11"/>
  <c r="G1521" i="11"/>
  <c r="G1522" i="11"/>
  <c r="F1535" i="11"/>
  <c r="G1535" i="11"/>
  <c r="G1534" i="11"/>
  <c r="F1555" i="11"/>
  <c r="G1556" i="11"/>
  <c r="G1554" i="11"/>
  <c r="F1554" i="11"/>
  <c r="G1555" i="11"/>
  <c r="G1552" i="11"/>
  <c r="F1556" i="11"/>
  <c r="H1556" i="11" s="1"/>
  <c r="I1556" i="11" s="1"/>
  <c r="F1317" i="11"/>
  <c r="H1317" i="11" s="1"/>
  <c r="I1317" i="11" s="1"/>
  <c r="G1322" i="11"/>
  <c r="F1338" i="11"/>
  <c r="G1338" i="11"/>
  <c r="F1343" i="11"/>
  <c r="H1343" i="11" s="1"/>
  <c r="I1343" i="11" s="1"/>
  <c r="G1341" i="11"/>
  <c r="F1373" i="11"/>
  <c r="H1373" i="11" s="1"/>
  <c r="I1373" i="11" s="1"/>
  <c r="G1380" i="11"/>
  <c r="F1380" i="11"/>
  <c r="G1376" i="11"/>
  <c r="F1421" i="11"/>
  <c r="H1421" i="11" s="1"/>
  <c r="I1421" i="11" s="1"/>
  <c r="G1424" i="11"/>
  <c r="F1486" i="11"/>
  <c r="F1557" i="11"/>
  <c r="G1564" i="11"/>
  <c r="H1412" i="11"/>
  <c r="I1412" i="11" s="1"/>
  <c r="G1438" i="11"/>
  <c r="F1438" i="11"/>
  <c r="G1436" i="11"/>
  <c r="G1476" i="11"/>
  <c r="F1476" i="11"/>
  <c r="F1474" i="11"/>
  <c r="G1527" i="11"/>
  <c r="F1527" i="11"/>
  <c r="F1522" i="11"/>
  <c r="G1545" i="11"/>
  <c r="F1538" i="11"/>
  <c r="G1543" i="11"/>
  <c r="F1543" i="11"/>
  <c r="G1565" i="11"/>
  <c r="F1565" i="11"/>
  <c r="H1565" i="11" s="1"/>
  <c r="I1565" i="11" s="1"/>
  <c r="F1325" i="11"/>
  <c r="F1336" i="11"/>
  <c r="H1336" i="11" s="1"/>
  <c r="I1336" i="11" s="1"/>
  <c r="F1361" i="11"/>
  <c r="H1361" i="11" s="1"/>
  <c r="I1361" i="11" s="1"/>
  <c r="G1368" i="11"/>
  <c r="F1368" i="11"/>
  <c r="G1364" i="11"/>
  <c r="F1366" i="11"/>
  <c r="G1371" i="11"/>
  <c r="F1398" i="11"/>
  <c r="G1398" i="11"/>
  <c r="F1403" i="11"/>
  <c r="G1417" i="11"/>
  <c r="F1432" i="11"/>
  <c r="F1435" i="11"/>
  <c r="G1467" i="11"/>
  <c r="F1504" i="11"/>
  <c r="G1504" i="11"/>
  <c r="F1528" i="11"/>
  <c r="G1528" i="11"/>
  <c r="H1536" i="11"/>
  <c r="I1536" i="11" s="1"/>
  <c r="F1541" i="11"/>
  <c r="H1541" i="11" s="1"/>
  <c r="I1541" i="11" s="1"/>
  <c r="G1302" i="11"/>
  <c r="H1302" i="11" s="1"/>
  <c r="I1302" i="11" s="1"/>
  <c r="F1320" i="11"/>
  <c r="G1334" i="11"/>
  <c r="H1334" i="11" s="1"/>
  <c r="I1334" i="11" s="1"/>
  <c r="F1333" i="11"/>
  <c r="H1333" i="11" s="1"/>
  <c r="I1333" i="11" s="1"/>
  <c r="G1363" i="11"/>
  <c r="F1359" i="11"/>
  <c r="G1366" i="11"/>
  <c r="G1382" i="11"/>
  <c r="G1387" i="11"/>
  <c r="G1405" i="11"/>
  <c r="F1415" i="11"/>
  <c r="G1419" i="11"/>
  <c r="H1419" i="11" s="1"/>
  <c r="I1419" i="11" s="1"/>
  <c r="F1418" i="11"/>
  <c r="H1418" i="11" s="1"/>
  <c r="I1418" i="11" s="1"/>
  <c r="F1424" i="11"/>
  <c r="F1425" i="11"/>
  <c r="H1425" i="11" s="1"/>
  <c r="I1425" i="11" s="1"/>
  <c r="F1423" i="11"/>
  <c r="G1431" i="11"/>
  <c r="F1431" i="11"/>
  <c r="F1430" i="11"/>
  <c r="H1430" i="11" s="1"/>
  <c r="I1430" i="11" s="1"/>
  <c r="F1434" i="11"/>
  <c r="H1434" i="11" s="1"/>
  <c r="I1434" i="11" s="1"/>
  <c r="G1434" i="11"/>
  <c r="F1454" i="11"/>
  <c r="F1455" i="11"/>
  <c r="H1455" i="11" s="1"/>
  <c r="I1455" i="11" s="1"/>
  <c r="G1461" i="11"/>
  <c r="F1461" i="11"/>
  <c r="F1459" i="11"/>
  <c r="G1462" i="11"/>
  <c r="F1460" i="11"/>
  <c r="H1460" i="11" s="1"/>
  <c r="I1460" i="11" s="1"/>
  <c r="F1494" i="11"/>
  <c r="G1494" i="11"/>
  <c r="F1515" i="11"/>
  <c r="G1523" i="11"/>
  <c r="F1386" i="11"/>
  <c r="G1386" i="11"/>
  <c r="F1391" i="11"/>
  <c r="H1409" i="11"/>
  <c r="I1409" i="11" s="1"/>
  <c r="F1422" i="11"/>
  <c r="G1422" i="11"/>
  <c r="G1415" i="11"/>
  <c r="G1480" i="11"/>
  <c r="F1480" i="11"/>
  <c r="F1487" i="11"/>
  <c r="F1484" i="11"/>
  <c r="G1487" i="11"/>
  <c r="G1485" i="11"/>
  <c r="F1537" i="11"/>
  <c r="H1537" i="11" s="1"/>
  <c r="I1537" i="11" s="1"/>
  <c r="G1551" i="11"/>
  <c r="F1551" i="11"/>
  <c r="H1551" i="11" s="1"/>
  <c r="I1551" i="11" s="1"/>
  <c r="G1550" i="11"/>
  <c r="F1340" i="11"/>
  <c r="G1351" i="11"/>
  <c r="G1393" i="11"/>
  <c r="F1420" i="11"/>
  <c r="F1439" i="11"/>
  <c r="H1439" i="11" s="1"/>
  <c r="I1439" i="11" s="1"/>
  <c r="F1445" i="11"/>
  <c r="G1445" i="11"/>
  <c r="G1452" i="11"/>
  <c r="F1452" i="11"/>
  <c r="H1452" i="11" s="1"/>
  <c r="I1452" i="11" s="1"/>
  <c r="F1450" i="11"/>
  <c r="G1466" i="11"/>
  <c r="G1471" i="11"/>
  <c r="H1471" i="11" s="1"/>
  <c r="I1471" i="11" s="1"/>
  <c r="F1478" i="11"/>
  <c r="H1492" i="11"/>
  <c r="I1492" i="11" s="1"/>
  <c r="G1503" i="11"/>
  <c r="F1519" i="11"/>
  <c r="G1519" i="11"/>
  <c r="G1518" i="11"/>
  <c r="F1518" i="11"/>
  <c r="G1516" i="11"/>
  <c r="G1524" i="11"/>
  <c r="H1524" i="11" s="1"/>
  <c r="I1524" i="11" s="1"/>
  <c r="F1324" i="11"/>
  <c r="H1324" i="11" s="1"/>
  <c r="I1324" i="11" s="1"/>
  <c r="G1344" i="11"/>
  <c r="F1344" i="11"/>
  <c r="G1340" i="11"/>
  <c r="F1342" i="11"/>
  <c r="G1361" i="11"/>
  <c r="F1374" i="11"/>
  <c r="G1374" i="11"/>
  <c r="F1379" i="11"/>
  <c r="G1377" i="11"/>
  <c r="F1384" i="11"/>
  <c r="G1391" i="11"/>
  <c r="G1420" i="11"/>
  <c r="F1436" i="11"/>
  <c r="H1436" i="11" s="1"/>
  <c r="I1436" i="11" s="1"/>
  <c r="G1450" i="11"/>
  <c r="G1498" i="11"/>
  <c r="F1520" i="11"/>
  <c r="G1533" i="11"/>
  <c r="G1531" i="11"/>
  <c r="F1531" i="11"/>
  <c r="F1533" i="11"/>
  <c r="G1314" i="11"/>
  <c r="G1332" i="11"/>
  <c r="F1332" i="11"/>
  <c r="H1332" i="11" s="1"/>
  <c r="I1332" i="11" s="1"/>
  <c r="G1339" i="11"/>
  <c r="G1358" i="11"/>
  <c r="F1363" i="11"/>
  <c r="G1381" i="11"/>
  <c r="F1427" i="11"/>
  <c r="H1427" i="11" s="1"/>
  <c r="I1427" i="11" s="1"/>
  <c r="G1432" i="11"/>
  <c r="F1466" i="11"/>
  <c r="F1467" i="11"/>
  <c r="H1467" i="11" s="1"/>
  <c r="I1467" i="11" s="1"/>
  <c r="G1473" i="11"/>
  <c r="H1473" i="11" s="1"/>
  <c r="I1473" i="11" s="1"/>
  <c r="G1474" i="11"/>
  <c r="F1472" i="11"/>
  <c r="H1472" i="11" s="1"/>
  <c r="I1472" i="11" s="1"/>
  <c r="F1479" i="11"/>
  <c r="H1479" i="11" s="1"/>
  <c r="I1479" i="11" s="1"/>
  <c r="G1486" i="11"/>
  <c r="F1501" i="11"/>
  <c r="H1501" i="11" s="1"/>
  <c r="I1501" i="11" s="1"/>
  <c r="F1509" i="11"/>
  <c r="H1509" i="11" s="1"/>
  <c r="I1509" i="11" s="1"/>
  <c r="G1520" i="11"/>
  <c r="G1538" i="11"/>
  <c r="G1435" i="11"/>
  <c r="G1506" i="11"/>
  <c r="F1506" i="11"/>
  <c r="G1525" i="11"/>
  <c r="F1525" i="11"/>
  <c r="G1309" i="11"/>
  <c r="F1314" i="11"/>
  <c r="G1346" i="11"/>
  <c r="G1369" i="11"/>
  <c r="F1410" i="11"/>
  <c r="G1410" i="11"/>
  <c r="F1426" i="11"/>
  <c r="H1426" i="11" s="1"/>
  <c r="I1426" i="11" s="1"/>
  <c r="G1440" i="11"/>
  <c r="F1440" i="11"/>
  <c r="G1437" i="11"/>
  <c r="F1457" i="11"/>
  <c r="H1457" i="11" s="1"/>
  <c r="I1457" i="11" s="1"/>
  <c r="G1457" i="11"/>
  <c r="G1464" i="11"/>
  <c r="F1464" i="11"/>
  <c r="F1462" i="11"/>
  <c r="H1462" i="11" s="1"/>
  <c r="I1462" i="11" s="1"/>
  <c r="F1499" i="11"/>
  <c r="G1499" i="11"/>
  <c r="G1497" i="11"/>
  <c r="F1534" i="11"/>
  <c r="F1545" i="11"/>
  <c r="H1545" i="11" s="1"/>
  <c r="I1545" i="11" s="1"/>
  <c r="G1418" i="11"/>
  <c r="G1423" i="11"/>
  <c r="G1441" i="11"/>
  <c r="G1490" i="11"/>
  <c r="G1495" i="11"/>
  <c r="F1495" i="11"/>
  <c r="H1495" i="11" s="1"/>
  <c r="I1495" i="11" s="1"/>
  <c r="F1497" i="11"/>
  <c r="F1514" i="11"/>
  <c r="H1514" i="11" s="1"/>
  <c r="I1514" i="11" s="1"/>
  <c r="F1507" i="11"/>
  <c r="H1507" i="11" s="1"/>
  <c r="I1507" i="11" s="1"/>
  <c r="G1511" i="11"/>
  <c r="H1511" i="11" s="1"/>
  <c r="I1511" i="11" s="1"/>
  <c r="F1550" i="11"/>
  <c r="G1593" i="11"/>
  <c r="G1411" i="11"/>
  <c r="F1411" i="11"/>
  <c r="H1411" i="11" s="1"/>
  <c r="I1411" i="11" s="1"/>
  <c r="F1413" i="11"/>
  <c r="H1413" i="11" s="1"/>
  <c r="I1413" i="11" s="1"/>
  <c r="G1429" i="11"/>
  <c r="G1478" i="11"/>
  <c r="G1483" i="11"/>
  <c r="F1483" i="11"/>
  <c r="F1485" i="11"/>
  <c r="H1485" i="11" s="1"/>
  <c r="I1485" i="11" s="1"/>
  <c r="F1490" i="11"/>
  <c r="H1490" i="11" s="1"/>
  <c r="I1490" i="11" s="1"/>
  <c r="G1501" i="11"/>
  <c r="G1508" i="11"/>
  <c r="G1529" i="11"/>
  <c r="F1560" i="11"/>
  <c r="H1690" i="11"/>
  <c r="I1690" i="11" s="1"/>
  <c r="F1572" i="11"/>
  <c r="H1572" i="11" s="1"/>
  <c r="I1572" i="11" s="1"/>
  <c r="F1573" i="11"/>
  <c r="F1603" i="11"/>
  <c r="G1603" i="11"/>
  <c r="G1604" i="11"/>
  <c r="G1573" i="11"/>
  <c r="G1650" i="11"/>
  <c r="F1650" i="11"/>
  <c r="F1849" i="11"/>
  <c r="H1849" i="11" s="1"/>
  <c r="I1849" i="11" s="1"/>
  <c r="G1849" i="11"/>
  <c r="F1845" i="11"/>
  <c r="H1845" i="11" s="1"/>
  <c r="I1845" i="11" s="1"/>
  <c r="F1470" i="11"/>
  <c r="G1470" i="11"/>
  <c r="F1475" i="11"/>
  <c r="F1503" i="11"/>
  <c r="G1505" i="11"/>
  <c r="H1505" i="11" s="1"/>
  <c r="I1505" i="11" s="1"/>
  <c r="F1521" i="11"/>
  <c r="H1521" i="11" s="1"/>
  <c r="I1521" i="11" s="1"/>
  <c r="F1546" i="11"/>
  <c r="G1557" i="11"/>
  <c r="G1562" i="11"/>
  <c r="F1595" i="11"/>
  <c r="F1593" i="11"/>
  <c r="G1595" i="11"/>
  <c r="G1454" i="11"/>
  <c r="G1459" i="11"/>
  <c r="G1477" i="11"/>
  <c r="F1496" i="11"/>
  <c r="F1502" i="11"/>
  <c r="G1515" i="11"/>
  <c r="G1517" i="11"/>
  <c r="F1517" i="11"/>
  <c r="G1514" i="11"/>
  <c r="F1561" i="11"/>
  <c r="F1583" i="11"/>
  <c r="G1583" i="11"/>
  <c r="F1582" i="11"/>
  <c r="H1582" i="11" s="1"/>
  <c r="I1582" i="11" s="1"/>
  <c r="F1604" i="11"/>
  <c r="F1458" i="11"/>
  <c r="G1458" i="11"/>
  <c r="F1463" i="11"/>
  <c r="F1468" i="11"/>
  <c r="H1468" i="11" s="1"/>
  <c r="I1468" i="11" s="1"/>
  <c r="G1475" i="11"/>
  <c r="F1493" i="11"/>
  <c r="H1493" i="11" s="1"/>
  <c r="I1493" i="11" s="1"/>
  <c r="G1500" i="11"/>
  <c r="G1496" i="11"/>
  <c r="F1498" i="11"/>
  <c r="G1502" i="11"/>
  <c r="F1512" i="11"/>
  <c r="G1513" i="11"/>
  <c r="H1513" i="11" s="1"/>
  <c r="I1513" i="11" s="1"/>
  <c r="G1542" i="11"/>
  <c r="F1542" i="11"/>
  <c r="G1544" i="11"/>
  <c r="G1561" i="11"/>
  <c r="F1570" i="11"/>
  <c r="G1582" i="11"/>
  <c r="G1591" i="11"/>
  <c r="H1823" i="11"/>
  <c r="I1823" i="11" s="1"/>
  <c r="G1442" i="11"/>
  <c r="G1447" i="11"/>
  <c r="G1465" i="11"/>
  <c r="F1491" i="11"/>
  <c r="H1491" i="11" s="1"/>
  <c r="I1491" i="11" s="1"/>
  <c r="F1500" i="11"/>
  <c r="H1500" i="11" s="1"/>
  <c r="I1500" i="11" s="1"/>
  <c r="F1540" i="11"/>
  <c r="F1539" i="11"/>
  <c r="H1539" i="11" s="1"/>
  <c r="I1539" i="11" s="1"/>
  <c r="G1540" i="11"/>
  <c r="F1548" i="11"/>
  <c r="G1563" i="11"/>
  <c r="H1563" i="11" s="1"/>
  <c r="I1563" i="11" s="1"/>
  <c r="G1575" i="11"/>
  <c r="G1570" i="11"/>
  <c r="G1587" i="11"/>
  <c r="F1697" i="11"/>
  <c r="G1755" i="11"/>
  <c r="G1752" i="11"/>
  <c r="F1752" i="11"/>
  <c r="F1754" i="11"/>
  <c r="F1749" i="11"/>
  <c r="F1755" i="11"/>
  <c r="H1755" i="11" s="1"/>
  <c r="I1755" i="11" s="1"/>
  <c r="G1416" i="11"/>
  <c r="F1416" i="11"/>
  <c r="G1412" i="11"/>
  <c r="F1446" i="11"/>
  <c r="H1446" i="11" s="1"/>
  <c r="I1446" i="11" s="1"/>
  <c r="G1446" i="11"/>
  <c r="F1451" i="11"/>
  <c r="H1451" i="11" s="1"/>
  <c r="I1451" i="11" s="1"/>
  <c r="G1463" i="11"/>
  <c r="F1481" i="11"/>
  <c r="G1488" i="11"/>
  <c r="F1488" i="11"/>
  <c r="G1484" i="11"/>
  <c r="F1530" i="11"/>
  <c r="H1530" i="11" s="1"/>
  <c r="I1530" i="11" s="1"/>
  <c r="F1532" i="11"/>
  <c r="H1532" i="11" s="1"/>
  <c r="I1532" i="11" s="1"/>
  <c r="F1529" i="11"/>
  <c r="F1547" i="11"/>
  <c r="G1547" i="11"/>
  <c r="G1566" i="11"/>
  <c r="H1566" i="11" s="1"/>
  <c r="I1566" i="11" s="1"/>
  <c r="F1579" i="11"/>
  <c r="H1579" i="11" s="1"/>
  <c r="I1579" i="11" s="1"/>
  <c r="F1592" i="11"/>
  <c r="G1601" i="11"/>
  <c r="F1601" i="11"/>
  <c r="G1600" i="11"/>
  <c r="F1576" i="11"/>
  <c r="H1576" i="11" s="1"/>
  <c r="I1576" i="11" s="1"/>
  <c r="F1575" i="11"/>
  <c r="H1575" i="11" s="1"/>
  <c r="I1575" i="11" s="1"/>
  <c r="F1574" i="11"/>
  <c r="F1596" i="11"/>
  <c r="G1597" i="11"/>
  <c r="F1597" i="11"/>
  <c r="F1699" i="11"/>
  <c r="H1699" i="11" s="1"/>
  <c r="I1699" i="11" s="1"/>
  <c r="G1699" i="11"/>
  <c r="G1602" i="11"/>
  <c r="F1602" i="11"/>
  <c r="F1712" i="11"/>
  <c r="G1712" i="11"/>
  <c r="F1706" i="11"/>
  <c r="G1711" i="11"/>
  <c r="F1710" i="11"/>
  <c r="G1709" i="11"/>
  <c r="G1537" i="11"/>
  <c r="G1546" i="11"/>
  <c r="F1567" i="11"/>
  <c r="H1567" i="11" s="1"/>
  <c r="I1567" i="11" s="1"/>
  <c r="G1572" i="11"/>
  <c r="G1578" i="11"/>
  <c r="H1578" i="11" s="1"/>
  <c r="I1578" i="11" s="1"/>
  <c r="G1581" i="11"/>
  <c r="H1581" i="11" s="1"/>
  <c r="I1581" i="11" s="1"/>
  <c r="G1613" i="11"/>
  <c r="F1616" i="11"/>
  <c r="F1618" i="11"/>
  <c r="H1618" i="11" s="1"/>
  <c r="I1618" i="11" s="1"/>
  <c r="G1627" i="11"/>
  <c r="H1627" i="11" s="1"/>
  <c r="I1627" i="11" s="1"/>
  <c r="F1629" i="11"/>
  <c r="G1646" i="11"/>
  <c r="F1783" i="11"/>
  <c r="G1577" i="11"/>
  <c r="F1586" i="11"/>
  <c r="H1586" i="11" s="1"/>
  <c r="I1586" i="11" s="1"/>
  <c r="F1598" i="11"/>
  <c r="H1598" i="11" s="1"/>
  <c r="I1598" i="11" s="1"/>
  <c r="G1610" i="11"/>
  <c r="F1610" i="11"/>
  <c r="F1611" i="11"/>
  <c r="H1611" i="11" s="1"/>
  <c r="I1611" i="11" s="1"/>
  <c r="G1629" i="11"/>
  <c r="F1631" i="11"/>
  <c r="G1631" i="11"/>
  <c r="G1663" i="11"/>
  <c r="F1664" i="11"/>
  <c r="H1664" i="11" s="1"/>
  <c r="I1664" i="11" s="1"/>
  <c r="F1663" i="11"/>
  <c r="G1678" i="11"/>
  <c r="F1678" i="11"/>
  <c r="F1677" i="11"/>
  <c r="F1676" i="11"/>
  <c r="H1676" i="11" s="1"/>
  <c r="I1676" i="11" s="1"/>
  <c r="F1675" i="11"/>
  <c r="F1744" i="11"/>
  <c r="G1744" i="11"/>
  <c r="F1746" i="11"/>
  <c r="G1746" i="11"/>
  <c r="F1834" i="11"/>
  <c r="G1834" i="11"/>
  <c r="G1553" i="11"/>
  <c r="F1549" i="11"/>
  <c r="F1558" i="11"/>
  <c r="H1558" i="11" s="1"/>
  <c r="I1558" i="11" s="1"/>
  <c r="F1571" i="11"/>
  <c r="H1571" i="11" s="1"/>
  <c r="I1571" i="11" s="1"/>
  <c r="F1568" i="11"/>
  <c r="H1568" i="11" s="1"/>
  <c r="I1568" i="11" s="1"/>
  <c r="G1571" i="11"/>
  <c r="F1577" i="11"/>
  <c r="F1580" i="11"/>
  <c r="H1580" i="11" s="1"/>
  <c r="I1580" i="11" s="1"/>
  <c r="G1592" i="11"/>
  <c r="G1586" i="11"/>
  <c r="F1606" i="11"/>
  <c r="F1620" i="11"/>
  <c r="H1620" i="11" s="1"/>
  <c r="I1620" i="11" s="1"/>
  <c r="F1622" i="11"/>
  <c r="G1669" i="11"/>
  <c r="F1668" i="11"/>
  <c r="F1670" i="11"/>
  <c r="G1671" i="11"/>
  <c r="G1686" i="11"/>
  <c r="F1689" i="11"/>
  <c r="F1687" i="11"/>
  <c r="G1688" i="11"/>
  <c r="G1690" i="11"/>
  <c r="G1702" i="11"/>
  <c r="F1703" i="11"/>
  <c r="F1704" i="11"/>
  <c r="F1742" i="11"/>
  <c r="H1742" i="11" s="1"/>
  <c r="I1742" i="11" s="1"/>
  <c r="F1761" i="11"/>
  <c r="F1993" i="11"/>
  <c r="G1993" i="11"/>
  <c r="G1987" i="11"/>
  <c r="F1987" i="11"/>
  <c r="H1987" i="11" s="1"/>
  <c r="I1987" i="11" s="1"/>
  <c r="F1985" i="11"/>
  <c r="G1988" i="11"/>
  <c r="F1345" i="11"/>
  <c r="F1357" i="11"/>
  <c r="H1357" i="11" s="1"/>
  <c r="I1357" i="11" s="1"/>
  <c r="F1369" i="11"/>
  <c r="F1381" i="11"/>
  <c r="H1381" i="11" s="1"/>
  <c r="I1381" i="11" s="1"/>
  <c r="F1393" i="11"/>
  <c r="F1405" i="11"/>
  <c r="H1405" i="11" s="1"/>
  <c r="I1405" i="11" s="1"/>
  <c r="F1417" i="11"/>
  <c r="F1429" i="11"/>
  <c r="H1429" i="11" s="1"/>
  <c r="I1429" i="11" s="1"/>
  <c r="F1441" i="11"/>
  <c r="H1441" i="11" s="1"/>
  <c r="I1441" i="11" s="1"/>
  <c r="F1453" i="11"/>
  <c r="H1453" i="11" s="1"/>
  <c r="I1453" i="11" s="1"/>
  <c r="F1465" i="11"/>
  <c r="H1465" i="11" s="1"/>
  <c r="I1465" i="11" s="1"/>
  <c r="F1477" i="11"/>
  <c r="F1489" i="11"/>
  <c r="H1489" i="11" s="1"/>
  <c r="I1489" i="11" s="1"/>
  <c r="F1508" i="11"/>
  <c r="F1526" i="11"/>
  <c r="H1526" i="11" s="1"/>
  <c r="I1526" i="11" s="1"/>
  <c r="F1544" i="11"/>
  <c r="H1544" i="11" s="1"/>
  <c r="I1544" i="11" s="1"/>
  <c r="G1549" i="11"/>
  <c r="G1558" i="11"/>
  <c r="F1562" i="11"/>
  <c r="H1562" i="11" s="1"/>
  <c r="I1562" i="11" s="1"/>
  <c r="G1574" i="11"/>
  <c r="G1606" i="11"/>
  <c r="F1613" i="11"/>
  <c r="H1613" i="11" s="1"/>
  <c r="I1613" i="11" s="1"/>
  <c r="F1624" i="11"/>
  <c r="H1624" i="11" s="1"/>
  <c r="I1624" i="11" s="1"/>
  <c r="G1624" i="11"/>
  <c r="G1622" i="11"/>
  <c r="G1654" i="11"/>
  <c r="H1654" i="11" s="1"/>
  <c r="I1654" i="11" s="1"/>
  <c r="F1661" i="11"/>
  <c r="G1661" i="11"/>
  <c r="G1679" i="11"/>
  <c r="F1695" i="11"/>
  <c r="H1695" i="11" s="1"/>
  <c r="I1695" i="11" s="1"/>
  <c r="G1704" i="11"/>
  <c r="F1733" i="11"/>
  <c r="F1833" i="11"/>
  <c r="F1876" i="11"/>
  <c r="G1876" i="11"/>
  <c r="F1875" i="11"/>
  <c r="G1877" i="11"/>
  <c r="F1877" i="11"/>
  <c r="G1875" i="11"/>
  <c r="G1512" i="11"/>
  <c r="G1548" i="11"/>
  <c r="F1553" i="11"/>
  <c r="F1600" i="11"/>
  <c r="F1612" i="11"/>
  <c r="G1626" i="11"/>
  <c r="F1625" i="11"/>
  <c r="F1633" i="11"/>
  <c r="H1633" i="11" s="1"/>
  <c r="I1633" i="11" s="1"/>
  <c r="G1633" i="11"/>
  <c r="G1635" i="11"/>
  <c r="F1635" i="11"/>
  <c r="F1630" i="11"/>
  <c r="F1644" i="11"/>
  <c r="H1644" i="11" s="1"/>
  <c r="I1644" i="11" s="1"/>
  <c r="G1647" i="11"/>
  <c r="H1647" i="11" s="1"/>
  <c r="I1647" i="11" s="1"/>
  <c r="G1645" i="11"/>
  <c r="G1652" i="11"/>
  <c r="H1652" i="11" s="1"/>
  <c r="I1652" i="11" s="1"/>
  <c r="G1738" i="11"/>
  <c r="F1841" i="11"/>
  <c r="F1516" i="11"/>
  <c r="H1516" i="11" s="1"/>
  <c r="I1516" i="11" s="1"/>
  <c r="F1552" i="11"/>
  <c r="H1552" i="11" s="1"/>
  <c r="I1552" i="11" s="1"/>
  <c r="F1585" i="11"/>
  <c r="H1585" i="11" s="1"/>
  <c r="I1585" i="11" s="1"/>
  <c r="F1588" i="11"/>
  <c r="H1588" i="11" s="1"/>
  <c r="I1588" i="11" s="1"/>
  <c r="F1594" i="11"/>
  <c r="F1591" i="11"/>
  <c r="G1594" i="11"/>
  <c r="G1607" i="11"/>
  <c r="F1608" i="11"/>
  <c r="H1608" i="11" s="1"/>
  <c r="I1608" i="11" s="1"/>
  <c r="F1619" i="11"/>
  <c r="G1619" i="11"/>
  <c r="F1626" i="11"/>
  <c r="H1626" i="11" s="1"/>
  <c r="I1626" i="11" s="1"/>
  <c r="F1628" i="11"/>
  <c r="H1628" i="11" s="1"/>
  <c r="I1628" i="11" s="1"/>
  <c r="G1630" i="11"/>
  <c r="F1672" i="11"/>
  <c r="H1672" i="11" s="1"/>
  <c r="I1672" i="11" s="1"/>
  <c r="G1683" i="11"/>
  <c r="F1683" i="11"/>
  <c r="G1681" i="11"/>
  <c r="F1679" i="11"/>
  <c r="H1679" i="11" s="1"/>
  <c r="I1679" i="11" s="1"/>
  <c r="F1682" i="11"/>
  <c r="H1721" i="11"/>
  <c r="I1721" i="11" s="1"/>
  <c r="F1762" i="11"/>
  <c r="G1776" i="11"/>
  <c r="F1776" i="11"/>
  <c r="G1774" i="11"/>
  <c r="F1773" i="11"/>
  <c r="G1770" i="11"/>
  <c r="G1641" i="11"/>
  <c r="H1641" i="11" s="1"/>
  <c r="I1641" i="11" s="1"/>
  <c r="G1642" i="11"/>
  <c r="F1642" i="11"/>
  <c r="F1648" i="11"/>
  <c r="H1648" i="11" s="1"/>
  <c r="I1648" i="11" s="1"/>
  <c r="G1648" i="11"/>
  <c r="F1646" i="11"/>
  <c r="G1692" i="11"/>
  <c r="F1692" i="11"/>
  <c r="G1691" i="11"/>
  <c r="G1786" i="11"/>
  <c r="F1785" i="11"/>
  <c r="H1785" i="11" s="1"/>
  <c r="I1785" i="11" s="1"/>
  <c r="F1786" i="11"/>
  <c r="F1739" i="11"/>
  <c r="F1827" i="11"/>
  <c r="G1830" i="11"/>
  <c r="F1828" i="11"/>
  <c r="F1830" i="11"/>
  <c r="G1560" i="11"/>
  <c r="F1569" i="11"/>
  <c r="H1569" i="11" s="1"/>
  <c r="I1569" i="11" s="1"/>
  <c r="H1621" i="11"/>
  <c r="I1621" i="11" s="1"/>
  <c r="H1671" i="11"/>
  <c r="I1671" i="11" s="1"/>
  <c r="F1684" i="11"/>
  <c r="H1684" i="11" s="1"/>
  <c r="I1684" i="11" s="1"/>
  <c r="G1684" i="11"/>
  <c r="G1696" i="11"/>
  <c r="F1696" i="11"/>
  <c r="G1695" i="11"/>
  <c r="G1697" i="11"/>
  <c r="F1756" i="11"/>
  <c r="G1758" i="11"/>
  <c r="H1758" i="11" s="1"/>
  <c r="I1758" i="11" s="1"/>
  <c r="G1764" i="11"/>
  <c r="G1762" i="11"/>
  <c r="F1564" i="11"/>
  <c r="H1564" i="11" s="1"/>
  <c r="I1564" i="11" s="1"/>
  <c r="G1590" i="11"/>
  <c r="G1599" i="11"/>
  <c r="G1608" i="11"/>
  <c r="G1615" i="11"/>
  <c r="H1615" i="11" s="1"/>
  <c r="I1615" i="11" s="1"/>
  <c r="G1616" i="11"/>
  <c r="G1612" i="11"/>
  <c r="F1614" i="11"/>
  <c r="H1614" i="11" s="1"/>
  <c r="I1614" i="11" s="1"/>
  <c r="F1623" i="11"/>
  <c r="G1639" i="11"/>
  <c r="H1639" i="11" s="1"/>
  <c r="I1639" i="11" s="1"/>
  <c r="G1640" i="11"/>
  <c r="F1640" i="11"/>
  <c r="H1640" i="11" s="1"/>
  <c r="I1640" i="11" s="1"/>
  <c r="F1643" i="11"/>
  <c r="G1643" i="11"/>
  <c r="G1636" i="11"/>
  <c r="G1657" i="11"/>
  <c r="H1657" i="11" s="1"/>
  <c r="I1657" i="11" s="1"/>
  <c r="F1658" i="11"/>
  <c r="H1658" i="11" s="1"/>
  <c r="I1658" i="11" s="1"/>
  <c r="F1656" i="11"/>
  <c r="G1659" i="11"/>
  <c r="H1659" i="11" s="1"/>
  <c r="I1659" i="11" s="1"/>
  <c r="F1665" i="11"/>
  <c r="H1665" i="11" s="1"/>
  <c r="I1665" i="11" s="1"/>
  <c r="G1740" i="11"/>
  <c r="F1740" i="11"/>
  <c r="G1736" i="11"/>
  <c r="G1749" i="11"/>
  <c r="F1523" i="11"/>
  <c r="G1541" i="11"/>
  <c r="F1559" i="11"/>
  <c r="H1559" i="11" s="1"/>
  <c r="I1559" i="11" s="1"/>
  <c r="G1569" i="11"/>
  <c r="F1587" i="11"/>
  <c r="H1587" i="11" s="1"/>
  <c r="I1587" i="11" s="1"/>
  <c r="F1590" i="11"/>
  <c r="F1599" i="11"/>
  <c r="G1623" i="11"/>
  <c r="G1634" i="11"/>
  <c r="G1638" i="11"/>
  <c r="F1638" i="11"/>
  <c r="F1634" i="11"/>
  <c r="H1634" i="11" s="1"/>
  <c r="I1634" i="11" s="1"/>
  <c r="F1649" i="11"/>
  <c r="G1649" i="11"/>
  <c r="G1693" i="11"/>
  <c r="F1711" i="11"/>
  <c r="G1760" i="11"/>
  <c r="F1764" i="11"/>
  <c r="G1832" i="11"/>
  <c r="G1620" i="11"/>
  <c r="F1637" i="11"/>
  <c r="H1637" i="11" s="1"/>
  <c r="I1637" i="11" s="1"/>
  <c r="G1637" i="11"/>
  <c r="G1656" i="11"/>
  <c r="G1670" i="11"/>
  <c r="F1691" i="11"/>
  <c r="H1691" i="11" s="1"/>
  <c r="I1691" i="11" s="1"/>
  <c r="F1707" i="11"/>
  <c r="H1707" i="11" s="1"/>
  <c r="I1707" i="11" s="1"/>
  <c r="G1707" i="11"/>
  <c r="G1719" i="11"/>
  <c r="F1719" i="11"/>
  <c r="G1721" i="11"/>
  <c r="F1720" i="11"/>
  <c r="H1720" i="11" s="1"/>
  <c r="I1720" i="11" s="1"/>
  <c r="G1728" i="11"/>
  <c r="F1728" i="11"/>
  <c r="F1735" i="11"/>
  <c r="G1773" i="11"/>
  <c r="F1784" i="11"/>
  <c r="G1784" i="11"/>
  <c r="F1846" i="11"/>
  <c r="G1846" i="11"/>
  <c r="G1839" i="11"/>
  <c r="G1644" i="11"/>
  <c r="G1698" i="11"/>
  <c r="F1725" i="11"/>
  <c r="H1725" i="11" s="1"/>
  <c r="I1725" i="11" s="1"/>
  <c r="F1723" i="11"/>
  <c r="G1732" i="11"/>
  <c r="F1732" i="11"/>
  <c r="G1726" i="11"/>
  <c r="H1726" i="11" s="1"/>
  <c r="I1726" i="11" s="1"/>
  <c r="F1731" i="11"/>
  <c r="G1733" i="11"/>
  <c r="F1745" i="11"/>
  <c r="H1745" i="11" s="1"/>
  <c r="I1745" i="11" s="1"/>
  <c r="F1769" i="11"/>
  <c r="H1767" i="11"/>
  <c r="I1767" i="11" s="1"/>
  <c r="G1779" i="11"/>
  <c r="F1779" i="11"/>
  <c r="F1778" i="11"/>
  <c r="H1778" i="11" s="1"/>
  <c r="I1778" i="11" s="1"/>
  <c r="F1667" i="11"/>
  <c r="H1667" i="11" s="1"/>
  <c r="I1667" i="11" s="1"/>
  <c r="G1687" i="11"/>
  <c r="G1710" i="11"/>
  <c r="F1708" i="11"/>
  <c r="F1715" i="11"/>
  <c r="H1715" i="11" s="1"/>
  <c r="I1715" i="11" s="1"/>
  <c r="G1717" i="11"/>
  <c r="H1717" i="11" s="1"/>
  <c r="I1717" i="11" s="1"/>
  <c r="F1722" i="11"/>
  <c r="H1722" i="11" s="1"/>
  <c r="I1722" i="11" s="1"/>
  <c r="G1724" i="11"/>
  <c r="G1731" i="11"/>
  <c r="G1781" i="11"/>
  <c r="G1596" i="11"/>
  <c r="G1632" i="11"/>
  <c r="H1632" i="11" s="1"/>
  <c r="I1632" i="11" s="1"/>
  <c r="F1636" i="11"/>
  <c r="H1636" i="11" s="1"/>
  <c r="I1636" i="11" s="1"/>
  <c r="G1658" i="11"/>
  <c r="F1673" i="11"/>
  <c r="G1673" i="11"/>
  <c r="F1666" i="11"/>
  <c r="G1685" i="11"/>
  <c r="G1694" i="11"/>
  <c r="F1694" i="11"/>
  <c r="H1694" i="11" s="1"/>
  <c r="I1694" i="11" s="1"/>
  <c r="G1703" i="11"/>
  <c r="F1701" i="11"/>
  <c r="G1708" i="11"/>
  <c r="F1713" i="11"/>
  <c r="H1713" i="11" s="1"/>
  <c r="I1713" i="11" s="1"/>
  <c r="F1738" i="11"/>
  <c r="H1738" i="11" s="1"/>
  <c r="I1738" i="11" s="1"/>
  <c r="G1772" i="11"/>
  <c r="G1785" i="11"/>
  <c r="H1788" i="11"/>
  <c r="I1788" i="11" s="1"/>
  <c r="F1655" i="11"/>
  <c r="H1655" i="11" s="1"/>
  <c r="I1655" i="11" s="1"/>
  <c r="F1660" i="11"/>
  <c r="H1660" i="11" s="1"/>
  <c r="I1660" i="11" s="1"/>
  <c r="G1662" i="11"/>
  <c r="F1662" i="11"/>
  <c r="H1662" i="11" s="1"/>
  <c r="I1662" i="11" s="1"/>
  <c r="F1669" i="11"/>
  <c r="G1666" i="11"/>
  <c r="F1685" i="11"/>
  <c r="G1701" i="11"/>
  <c r="G1713" i="11"/>
  <c r="G1729" i="11"/>
  <c r="G1743" i="11"/>
  <c r="H1743" i="11" s="1"/>
  <c r="I1743" i="11" s="1"/>
  <c r="G1751" i="11"/>
  <c r="G1827" i="11"/>
  <c r="G1651" i="11"/>
  <c r="H1651" i="11" s="1"/>
  <c r="I1651" i="11" s="1"/>
  <c r="G1674" i="11"/>
  <c r="F1674" i="11"/>
  <c r="H1674" i="11" s="1"/>
  <c r="I1674" i="11" s="1"/>
  <c r="F1686" i="11"/>
  <c r="F1709" i="11"/>
  <c r="G1723" i="11"/>
  <c r="G1589" i="11"/>
  <c r="H1589" i="11" s="1"/>
  <c r="I1589" i="11" s="1"/>
  <c r="F1607" i="11"/>
  <c r="G1625" i="11"/>
  <c r="F1645" i="11"/>
  <c r="H1645" i="11" s="1"/>
  <c r="I1645" i="11" s="1"/>
  <c r="G1668" i="11"/>
  <c r="G1675" i="11"/>
  <c r="G1680" i="11"/>
  <c r="F1702" i="11"/>
  <c r="G1700" i="11"/>
  <c r="F1716" i="11"/>
  <c r="H1716" i="11" s="1"/>
  <c r="I1716" i="11" s="1"/>
  <c r="G1730" i="11"/>
  <c r="F1730" i="11"/>
  <c r="H1730" i="11" s="1"/>
  <c r="I1730" i="11" s="1"/>
  <c r="G1739" i="11"/>
  <c r="F1737" i="11"/>
  <c r="G1735" i="11"/>
  <c r="G1747" i="11"/>
  <c r="F1770" i="11"/>
  <c r="H1770" i="11" s="1"/>
  <c r="I1770" i="11" s="1"/>
  <c r="F1816" i="11"/>
  <c r="H1816" i="11" s="1"/>
  <c r="I1816" i="11" s="1"/>
  <c r="G1817" i="11"/>
  <c r="F1815" i="11"/>
  <c r="G1818" i="11"/>
  <c r="F1818" i="11"/>
  <c r="H1818" i="11" s="1"/>
  <c r="I1818" i="11" s="1"/>
  <c r="G1816" i="11"/>
  <c r="H1882" i="11"/>
  <c r="I1882" i="11" s="1"/>
  <c r="F1688" i="11"/>
  <c r="G1706" i="11"/>
  <c r="F1724" i="11"/>
  <c r="G1716" i="11"/>
  <c r="G1742" i="11"/>
  <c r="F1748" i="11"/>
  <c r="H1748" i="11" s="1"/>
  <c r="I1748" i="11" s="1"/>
  <c r="G1748" i="11"/>
  <c r="G1754" i="11"/>
  <c r="G1757" i="11"/>
  <c r="F1763" i="11"/>
  <c r="H1763" i="11" s="1"/>
  <c r="I1763" i="11" s="1"/>
  <c r="F1757" i="11"/>
  <c r="G1768" i="11"/>
  <c r="F1772" i="11"/>
  <c r="H1772" i="11" s="1"/>
  <c r="I1772" i="11" s="1"/>
  <c r="G1775" i="11"/>
  <c r="H1775" i="11" s="1"/>
  <c r="I1775" i="11" s="1"/>
  <c r="G1769" i="11"/>
  <c r="F1774" i="11"/>
  <c r="G1783" i="11"/>
  <c r="G1787" i="11"/>
  <c r="H1787" i="11" s="1"/>
  <c r="I1787" i="11" s="1"/>
  <c r="G1789" i="11"/>
  <c r="H1789" i="11" s="1"/>
  <c r="I1789" i="11" s="1"/>
  <c r="F1791" i="11"/>
  <c r="H1791" i="11" s="1"/>
  <c r="I1791" i="11" s="1"/>
  <c r="F1797" i="11"/>
  <c r="G1850" i="11"/>
  <c r="H1850" i="11" s="1"/>
  <c r="I1850" i="11" s="1"/>
  <c r="G1852" i="11"/>
  <c r="G1878" i="11"/>
  <c r="F1891" i="11"/>
  <c r="H1891" i="11" s="1"/>
  <c r="I1891" i="11" s="1"/>
  <c r="G1920" i="11"/>
  <c r="F1920" i="11"/>
  <c r="F1917" i="11"/>
  <c r="H1917" i="11" s="1"/>
  <c r="I1917" i="11" s="1"/>
  <c r="F1930" i="11"/>
  <c r="F1955" i="11"/>
  <c r="H1955" i="11" s="1"/>
  <c r="I1955" i="11" s="1"/>
  <c r="F1978" i="11"/>
  <c r="G1874" i="11"/>
  <c r="F1874" i="11"/>
  <c r="G1873" i="11"/>
  <c r="F2005" i="11"/>
  <c r="G2005" i="11"/>
  <c r="F1837" i="11"/>
  <c r="H1837" i="11" s="1"/>
  <c r="I1837" i="11" s="1"/>
  <c r="G1837" i="11"/>
  <c r="F1843" i="11"/>
  <c r="F1840" i="11"/>
  <c r="F1836" i="11"/>
  <c r="G1862" i="11"/>
  <c r="H1862" i="11" s="1"/>
  <c r="I1862" i="11" s="1"/>
  <c r="F1923" i="11"/>
  <c r="F1931" i="11"/>
  <c r="H1931" i="11" s="1"/>
  <c r="I1931" i="11" s="1"/>
  <c r="F1924" i="11"/>
  <c r="F1929" i="11"/>
  <c r="F2058" i="11"/>
  <c r="H2058" i="11" s="1"/>
  <c r="I2058" i="11" s="1"/>
  <c r="G2058" i="11"/>
  <c r="F2057" i="11"/>
  <c r="G2057" i="11"/>
  <c r="F2054" i="11"/>
  <c r="F2056" i="11"/>
  <c r="F2051" i="11"/>
  <c r="G1677" i="11"/>
  <c r="F1705" i="11"/>
  <c r="F1741" i="11"/>
  <c r="G1741" i="11"/>
  <c r="G1759" i="11"/>
  <c r="F1765" i="11"/>
  <c r="F1777" i="11"/>
  <c r="H1777" i="11" s="1"/>
  <c r="I1777" i="11" s="1"/>
  <c r="G1777" i="11"/>
  <c r="G1771" i="11"/>
  <c r="H1771" i="11" s="1"/>
  <c r="I1771" i="11" s="1"/>
  <c r="F1807" i="11"/>
  <c r="H1807" i="11" s="1"/>
  <c r="I1807" i="11" s="1"/>
  <c r="G1809" i="11"/>
  <c r="G1811" i="11"/>
  <c r="H1811" i="11" s="1"/>
  <c r="I1811" i="11" s="1"/>
  <c r="F1804" i="11"/>
  <c r="H1804" i="11" s="1"/>
  <c r="I1804" i="11" s="1"/>
  <c r="G1815" i="11"/>
  <c r="G1810" i="11"/>
  <c r="F1812" i="11"/>
  <c r="H1812" i="11" s="1"/>
  <c r="I1812" i="11" s="1"/>
  <c r="G1823" i="11"/>
  <c r="F1825" i="11"/>
  <c r="H1825" i="11" s="1"/>
  <c r="I1825" i="11" s="1"/>
  <c r="G1825" i="11"/>
  <c r="F1824" i="11"/>
  <c r="G1831" i="11"/>
  <c r="F1831" i="11"/>
  <c r="G1824" i="11"/>
  <c r="F1826" i="11"/>
  <c r="G1836" i="11"/>
  <c r="F1856" i="11"/>
  <c r="G1856" i="11"/>
  <c r="H1922" i="11"/>
  <c r="I1922" i="11" s="1"/>
  <c r="G1927" i="11"/>
  <c r="G2056" i="11"/>
  <c r="F2092" i="11"/>
  <c r="H2092" i="11" s="1"/>
  <c r="I2092" i="11" s="1"/>
  <c r="G2092" i="11"/>
  <c r="F2090" i="11"/>
  <c r="F2091" i="11"/>
  <c r="G2091" i="11"/>
  <c r="G2090" i="11"/>
  <c r="F1700" i="11"/>
  <c r="H1700" i="11" s="1"/>
  <c r="I1700" i="11" s="1"/>
  <c r="G1718" i="11"/>
  <c r="H1718" i="11" s="1"/>
  <c r="I1718" i="11" s="1"/>
  <c r="F1714" i="11"/>
  <c r="H1714" i="11" s="1"/>
  <c r="I1714" i="11" s="1"/>
  <c r="F1736" i="11"/>
  <c r="H1736" i="11" s="1"/>
  <c r="I1736" i="11" s="1"/>
  <c r="F1753" i="11"/>
  <c r="F1747" i="11"/>
  <c r="H1747" i="11" s="1"/>
  <c r="I1747" i="11" s="1"/>
  <c r="F1750" i="11"/>
  <c r="H1750" i="11" s="1"/>
  <c r="I1750" i="11" s="1"/>
  <c r="F1768" i="11"/>
  <c r="G1793" i="11"/>
  <c r="F1792" i="11"/>
  <c r="H1792" i="11" s="1"/>
  <c r="I1792" i="11" s="1"/>
  <c r="F1798" i="11"/>
  <c r="H1798" i="11" s="1"/>
  <c r="I1798" i="11" s="1"/>
  <c r="G1806" i="11"/>
  <c r="F1814" i="11"/>
  <c r="F1822" i="11"/>
  <c r="G1848" i="11"/>
  <c r="F1847" i="11"/>
  <c r="F1848" i="11"/>
  <c r="H1966" i="11"/>
  <c r="I1966" i="11" s="1"/>
  <c r="G1985" i="11"/>
  <c r="F1986" i="11"/>
  <c r="G1984" i="11"/>
  <c r="G1986" i="11"/>
  <c r="F1983" i="11"/>
  <c r="F1984" i="11"/>
  <c r="F1998" i="11"/>
  <c r="F2045" i="11"/>
  <c r="H2045" i="11" s="1"/>
  <c r="I2045" i="11" s="1"/>
  <c r="G1705" i="11"/>
  <c r="G1750" i="11"/>
  <c r="G1753" i="11"/>
  <c r="G1756" i="11"/>
  <c r="F1759" i="11"/>
  <c r="H1759" i="11" s="1"/>
  <c r="I1759" i="11" s="1"/>
  <c r="G1765" i="11"/>
  <c r="G1782" i="11"/>
  <c r="F1780" i="11"/>
  <c r="H1780" i="11" s="1"/>
  <c r="I1780" i="11" s="1"/>
  <c r="F1782" i="11"/>
  <c r="H1782" i="11" s="1"/>
  <c r="I1782" i="11" s="1"/>
  <c r="F1794" i="11"/>
  <c r="H1794" i="11" s="1"/>
  <c r="I1794" i="11" s="1"/>
  <c r="G1796" i="11"/>
  <c r="F1839" i="11"/>
  <c r="H1839" i="11" s="1"/>
  <c r="I1839" i="11" s="1"/>
  <c r="G1842" i="11"/>
  <c r="G1902" i="11"/>
  <c r="F1976" i="11"/>
  <c r="G1976" i="11"/>
  <c r="G1998" i="11"/>
  <c r="F2037" i="11"/>
  <c r="G2037" i="11"/>
  <c r="G2032" i="11"/>
  <c r="G2034" i="11"/>
  <c r="F2033" i="11"/>
  <c r="H2033" i="11" s="1"/>
  <c r="I2033" i="11" s="1"/>
  <c r="G2036" i="11"/>
  <c r="F2036" i="11"/>
  <c r="H2036" i="11" s="1"/>
  <c r="I2036" i="11" s="1"/>
  <c r="F2043" i="11"/>
  <c r="G2041" i="11"/>
  <c r="F2042" i="11"/>
  <c r="G2043" i="11"/>
  <c r="F1885" i="11"/>
  <c r="H1885" i="11" s="1"/>
  <c r="I1885" i="11" s="1"/>
  <c r="G1885" i="11"/>
  <c r="G1880" i="11"/>
  <c r="G2085" i="11"/>
  <c r="F2086" i="11"/>
  <c r="H2086" i="11" s="1"/>
  <c r="I2086" i="11" s="1"/>
  <c r="F2085" i="11"/>
  <c r="F2084" i="11"/>
  <c r="F2080" i="11"/>
  <c r="H2080" i="11" s="1"/>
  <c r="I2080" i="11" s="1"/>
  <c r="G2079" i="11"/>
  <c r="F1832" i="11"/>
  <c r="G1838" i="11"/>
  <c r="F1838" i="11"/>
  <c r="F1842" i="11"/>
  <c r="F1868" i="11"/>
  <c r="G1866" i="11"/>
  <c r="G1868" i="11"/>
  <c r="F1866" i="11"/>
  <c r="H1866" i="11" s="1"/>
  <c r="I1866" i="11" s="1"/>
  <c r="G1908" i="11"/>
  <c r="H1908" i="11" s="1"/>
  <c r="I1908" i="11" s="1"/>
  <c r="G1907" i="11"/>
  <c r="F1994" i="11"/>
  <c r="G1994" i="11"/>
  <c r="G1899" i="11"/>
  <c r="F1898" i="11"/>
  <c r="G1896" i="11"/>
  <c r="H1896" i="11" s="1"/>
  <c r="I1896" i="11" s="1"/>
  <c r="G1891" i="11"/>
  <c r="F1899" i="11"/>
  <c r="F2238" i="11"/>
  <c r="G2238" i="11"/>
  <c r="G1682" i="11"/>
  <c r="G1689" i="11"/>
  <c r="F1698" i="11"/>
  <c r="G1725" i="11"/>
  <c r="F1734" i="11"/>
  <c r="H1734" i="11" s="1"/>
  <c r="I1734" i="11" s="1"/>
  <c r="F1760" i="11"/>
  <c r="G1778" i="11"/>
  <c r="F1781" i="11"/>
  <c r="H1781" i="11" s="1"/>
  <c r="I1781" i="11" s="1"/>
  <c r="G1802" i="11"/>
  <c r="F1802" i="11"/>
  <c r="F1808" i="11"/>
  <c r="H1808" i="11" s="1"/>
  <c r="I1808" i="11" s="1"/>
  <c r="G1801" i="11"/>
  <c r="G1805" i="11"/>
  <c r="H1805" i="11" s="1"/>
  <c r="I1805" i="11" s="1"/>
  <c r="F1809" i="11"/>
  <c r="G1843" i="11"/>
  <c r="G1854" i="11"/>
  <c r="G1851" i="11"/>
  <c r="H1851" i="11" s="1"/>
  <c r="I1851" i="11" s="1"/>
  <c r="G1853" i="11"/>
  <c r="H1853" i="11" s="1"/>
  <c r="I1853" i="11" s="1"/>
  <c r="G1855" i="11"/>
  <c r="H1855" i="11" s="1"/>
  <c r="I1855" i="11" s="1"/>
  <c r="F1861" i="11"/>
  <c r="F1860" i="11"/>
  <c r="H1860" i="11" s="1"/>
  <c r="I1860" i="11" s="1"/>
  <c r="F1859" i="11"/>
  <c r="H1859" i="11" s="1"/>
  <c r="I1859" i="11" s="1"/>
  <c r="G1861" i="11"/>
  <c r="G1882" i="11"/>
  <c r="G1929" i="11"/>
  <c r="F1939" i="11"/>
  <c r="G1939" i="11"/>
  <c r="F1958" i="11"/>
  <c r="H1958" i="11" s="1"/>
  <c r="I1958" i="11" s="1"/>
  <c r="G1958" i="11"/>
  <c r="G1955" i="11"/>
  <c r="F1681" i="11"/>
  <c r="F1680" i="11"/>
  <c r="F1693" i="11"/>
  <c r="F1729" i="11"/>
  <c r="H1729" i="11" s="1"/>
  <c r="I1729" i="11" s="1"/>
  <c r="F1751" i="11"/>
  <c r="H1751" i="11" s="1"/>
  <c r="I1751" i="11" s="1"/>
  <c r="G1766" i="11"/>
  <c r="F1766" i="11"/>
  <c r="G1790" i="11"/>
  <c r="H1790" i="11" s="1"/>
  <c r="I1790" i="11" s="1"/>
  <c r="G1800" i="11"/>
  <c r="H1800" i="11" s="1"/>
  <c r="I1800" i="11" s="1"/>
  <c r="G1799" i="11"/>
  <c r="H1799" i="11" s="1"/>
  <c r="I1799" i="11" s="1"/>
  <c r="F1793" i="11"/>
  <c r="F1795" i="11"/>
  <c r="F1806" i="11"/>
  <c r="G1858" i="11"/>
  <c r="H1858" i="11" s="1"/>
  <c r="I1858" i="11" s="1"/>
  <c r="F1857" i="11"/>
  <c r="F1852" i="11"/>
  <c r="H1852" i="11" s="1"/>
  <c r="I1852" i="11" s="1"/>
  <c r="G1865" i="11"/>
  <c r="F1865" i="11"/>
  <c r="H1865" i="11" s="1"/>
  <c r="I1865" i="11" s="1"/>
  <c r="F1864" i="11"/>
  <c r="G1864" i="11"/>
  <c r="F1863" i="11"/>
  <c r="H1863" i="11" s="1"/>
  <c r="I1863" i="11" s="1"/>
  <c r="G1900" i="11"/>
  <c r="G2040" i="11"/>
  <c r="F2040" i="11"/>
  <c r="G2039" i="11"/>
  <c r="F2068" i="11"/>
  <c r="G2069" i="11"/>
  <c r="G2061" i="11"/>
  <c r="F2069" i="11"/>
  <c r="H2069" i="11" s="1"/>
  <c r="I2069" i="11" s="1"/>
  <c r="F2063" i="11"/>
  <c r="G2089" i="11"/>
  <c r="F2089" i="11"/>
  <c r="G2088" i="11"/>
  <c r="F2087" i="11"/>
  <c r="H2087" i="11" s="1"/>
  <c r="I2087" i="11" s="1"/>
  <c r="G2087" i="11"/>
  <c r="G1879" i="11"/>
  <c r="F1879" i="11"/>
  <c r="F1912" i="11"/>
  <c r="H1912" i="11" s="1"/>
  <c r="I1912" i="11" s="1"/>
  <c r="G1912" i="11"/>
  <c r="F1911" i="11"/>
  <c r="F1913" i="11"/>
  <c r="G1911" i="11"/>
  <c r="F1943" i="11"/>
  <c r="H1943" i="11" s="1"/>
  <c r="I1943" i="11" s="1"/>
  <c r="F1944" i="11"/>
  <c r="H1944" i="11" s="1"/>
  <c r="I1944" i="11" s="1"/>
  <c r="F2004" i="11"/>
  <c r="G2004" i="11"/>
  <c r="F1997" i="11"/>
  <c r="G1999" i="11"/>
  <c r="H1999" i="11" s="1"/>
  <c r="I1999" i="11" s="1"/>
  <c r="G2044" i="11"/>
  <c r="G2167" i="11"/>
  <c r="F2166" i="11"/>
  <c r="F2167" i="11"/>
  <c r="G2290" i="11"/>
  <c r="F2290" i="11"/>
  <c r="H2290" i="11" s="1"/>
  <c r="I2290" i="11" s="1"/>
  <c r="F2286" i="11"/>
  <c r="F1810" i="11"/>
  <c r="F1817" i="11"/>
  <c r="G1828" i="11"/>
  <c r="G1835" i="11"/>
  <c r="G1845" i="11"/>
  <c r="G1870" i="11"/>
  <c r="F1870" i="11"/>
  <c r="F1869" i="11"/>
  <c r="F1907" i="11"/>
  <c r="H1907" i="11" s="1"/>
  <c r="I1907" i="11" s="1"/>
  <c r="F1921" i="11"/>
  <c r="G1921" i="11"/>
  <c r="G1935" i="11"/>
  <c r="F1935" i="11"/>
  <c r="F1934" i="11"/>
  <c r="F2017" i="11"/>
  <c r="H2017" i="11" s="1"/>
  <c r="I2017" i="11" s="1"/>
  <c r="G2017" i="11"/>
  <c r="F2016" i="11"/>
  <c r="H2016" i="11" s="1"/>
  <c r="I2016" i="11" s="1"/>
  <c r="G2016" i="11"/>
  <c r="F2010" i="11"/>
  <c r="H2010" i="11" s="1"/>
  <c r="I2010" i="11" s="1"/>
  <c r="G2012" i="11"/>
  <c r="G2068" i="11"/>
  <c r="F1904" i="11"/>
  <c r="H1904" i="11" s="1"/>
  <c r="I1904" i="11" s="1"/>
  <c r="G1904" i="11"/>
  <c r="F1900" i="11"/>
  <c r="F1918" i="11"/>
  <c r="H1918" i="11" s="1"/>
  <c r="I1918" i="11" s="1"/>
  <c r="G1916" i="11"/>
  <c r="G1949" i="11"/>
  <c r="G1948" i="11"/>
  <c r="H1948" i="11" s="1"/>
  <c r="I1948" i="11" s="1"/>
  <c r="F1949" i="11"/>
  <c r="H1949" i="11" s="1"/>
  <c r="I1949" i="11" s="1"/>
  <c r="F1952" i="11"/>
  <c r="H1952" i="11" s="1"/>
  <c r="I1952" i="11" s="1"/>
  <c r="G1952" i="11"/>
  <c r="G1967" i="11"/>
  <c r="F1967" i="11"/>
  <c r="F1975" i="11"/>
  <c r="H1975" i="11" s="1"/>
  <c r="I1975" i="11" s="1"/>
  <c r="G1975" i="11"/>
  <c r="F1974" i="11"/>
  <c r="F1973" i="11"/>
  <c r="H1973" i="11" s="1"/>
  <c r="I1973" i="11" s="1"/>
  <c r="G1972" i="11"/>
  <c r="H1972" i="11" s="1"/>
  <c r="I1972" i="11" s="1"/>
  <c r="G1974" i="11"/>
  <c r="H2008" i="11"/>
  <c r="I2008" i="11" s="1"/>
  <c r="F2055" i="11"/>
  <c r="F2128" i="11"/>
  <c r="G2127" i="11"/>
  <c r="G2128" i="11"/>
  <c r="G2122" i="11"/>
  <c r="G1804" i="11"/>
  <c r="G1803" i="11"/>
  <c r="H1803" i="11" s="1"/>
  <c r="I1803" i="11" s="1"/>
  <c r="G1821" i="11"/>
  <c r="H1821" i="11" s="1"/>
  <c r="I1821" i="11" s="1"/>
  <c r="F1884" i="11"/>
  <c r="H1887" i="11"/>
  <c r="I1887" i="11" s="1"/>
  <c r="F1902" i="11"/>
  <c r="G1913" i="11"/>
  <c r="F1964" i="11"/>
  <c r="F1960" i="11"/>
  <c r="H1960" i="11" s="1"/>
  <c r="I1960" i="11" s="1"/>
  <c r="G1964" i="11"/>
  <c r="F1962" i="11"/>
  <c r="F1963" i="11"/>
  <c r="H1963" i="11" s="1"/>
  <c r="I1963" i="11" s="1"/>
  <c r="F1961" i="11"/>
  <c r="H1961" i="11" s="1"/>
  <c r="I1961" i="11" s="1"/>
  <c r="G1962" i="11"/>
  <c r="F2026" i="11"/>
  <c r="G2033" i="11"/>
  <c r="G2047" i="11"/>
  <c r="F2047" i="11"/>
  <c r="H2060" i="11"/>
  <c r="I2060" i="11" s="1"/>
  <c r="F2114" i="11"/>
  <c r="G2115" i="11"/>
  <c r="F2112" i="11"/>
  <c r="F2115" i="11"/>
  <c r="G2107" i="11"/>
  <c r="F2110" i="11"/>
  <c r="G2161" i="11"/>
  <c r="G2171" i="11"/>
  <c r="F2171" i="11"/>
  <c r="F1895" i="11"/>
  <c r="F1981" i="11"/>
  <c r="G1981" i="11"/>
  <c r="G1980" i="11"/>
  <c r="F1980" i="11"/>
  <c r="G2000" i="11"/>
  <c r="F2002" i="11"/>
  <c r="G2030" i="11"/>
  <c r="F2030" i="11"/>
  <c r="H2030" i="11" s="1"/>
  <c r="I2030" i="11" s="1"/>
  <c r="G2027" i="11"/>
  <c r="H2027" i="11" s="1"/>
  <c r="I2027" i="11" s="1"/>
  <c r="G2024" i="11"/>
  <c r="F1854" i="11"/>
  <c r="H1854" i="11" s="1"/>
  <c r="I1854" i="11" s="1"/>
  <c r="F1878" i="11"/>
  <c r="G1883" i="11"/>
  <c r="G1893" i="11"/>
  <c r="G1889" i="11"/>
  <c r="H1889" i="11" s="1"/>
  <c r="I1889" i="11" s="1"/>
  <c r="G2038" i="11"/>
  <c r="G2073" i="11"/>
  <c r="F2073" i="11"/>
  <c r="G2308" i="11"/>
  <c r="F2308" i="11"/>
  <c r="G2307" i="11"/>
  <c r="F2306" i="11"/>
  <c r="F2304" i="11"/>
  <c r="G1906" i="11"/>
  <c r="F1905" i="11"/>
  <c r="F1906" i="11"/>
  <c r="F1909" i="11"/>
  <c r="H1909" i="11" s="1"/>
  <c r="I1909" i="11" s="1"/>
  <c r="G1919" i="11"/>
  <c r="F1927" i="11"/>
  <c r="H1927" i="11" s="1"/>
  <c r="I1927" i="11" s="1"/>
  <c r="G1942" i="11"/>
  <c r="H1942" i="11" s="1"/>
  <c r="I1942" i="11" s="1"/>
  <c r="F1945" i="11"/>
  <c r="H1945" i="11" s="1"/>
  <c r="I1945" i="11" s="1"/>
  <c r="G1945" i="11"/>
  <c r="G1953" i="11"/>
  <c r="F1968" i="11"/>
  <c r="H1968" i="11" s="1"/>
  <c r="I1968" i="11" s="1"/>
  <c r="G1992" i="11"/>
  <c r="F1992" i="11"/>
  <c r="F1991" i="11"/>
  <c r="H1991" i="11" s="1"/>
  <c r="I1991" i="11" s="1"/>
  <c r="F1990" i="11"/>
  <c r="G1991" i="11"/>
  <c r="G1997" i="11"/>
  <c r="F2018" i="11"/>
  <c r="G2018" i="11"/>
  <c r="F2023" i="11"/>
  <c r="H2023" i="11" s="1"/>
  <c r="I2023" i="11" s="1"/>
  <c r="G2124" i="11"/>
  <c r="H2132" i="11"/>
  <c r="I2132" i="11" s="1"/>
  <c r="G2153" i="11"/>
  <c r="F2153" i="11"/>
  <c r="F2151" i="11"/>
  <c r="G2152" i="11"/>
  <c r="F2150" i="11"/>
  <c r="H2219" i="11"/>
  <c r="I2219" i="11" s="1"/>
  <c r="F1871" i="11"/>
  <c r="F1940" i="11"/>
  <c r="H1940" i="11" s="1"/>
  <c r="I1940" i="11" s="1"/>
  <c r="F1941" i="11"/>
  <c r="G1965" i="11"/>
  <c r="G2003" i="11"/>
  <c r="F2003" i="11"/>
  <c r="H2003" i="11" s="1"/>
  <c r="I2003" i="11" s="1"/>
  <c r="F2012" i="11"/>
  <c r="H2012" i="11" s="1"/>
  <c r="I2012" i="11" s="1"/>
  <c r="F2009" i="11"/>
  <c r="H2009" i="11" s="1"/>
  <c r="I2009" i="11" s="1"/>
  <c r="F2029" i="11"/>
  <c r="G2029" i="11"/>
  <c r="G2023" i="11"/>
  <c r="F2039" i="11"/>
  <c r="F2074" i="11"/>
  <c r="H2074" i="11" s="1"/>
  <c r="I2074" i="11" s="1"/>
  <c r="F2237" i="11"/>
  <c r="F2235" i="11"/>
  <c r="G2235" i="11"/>
  <c r="G2236" i="11"/>
  <c r="F2236" i="11"/>
  <c r="H2236" i="11" s="1"/>
  <c r="I2236" i="11" s="1"/>
  <c r="F2233" i="11"/>
  <c r="G2237" i="11"/>
  <c r="F1897" i="11"/>
  <c r="G1897" i="11"/>
  <c r="G1910" i="11"/>
  <c r="F1910" i="11"/>
  <c r="F1933" i="11"/>
  <c r="G1933" i="11"/>
  <c r="F1938" i="11"/>
  <c r="H1938" i="11" s="1"/>
  <c r="I1938" i="11" s="1"/>
  <c r="G1936" i="11"/>
  <c r="F1936" i="11"/>
  <c r="F1946" i="11"/>
  <c r="G1946" i="11"/>
  <c r="G1951" i="11"/>
  <c r="H1951" i="11" s="1"/>
  <c r="I1951" i="11" s="1"/>
  <c r="G1950" i="11"/>
  <c r="G1978" i="11"/>
  <c r="G2021" i="11"/>
  <c r="F2022" i="11"/>
  <c r="H2022" i="11" s="1"/>
  <c r="I2022" i="11" s="1"/>
  <c r="G2020" i="11"/>
  <c r="H2020" i="11" s="1"/>
  <c r="I2020" i="11" s="1"/>
  <c r="F2021" i="11"/>
  <c r="F2038" i="11"/>
  <c r="G2072" i="11"/>
  <c r="H2072" i="11" s="1"/>
  <c r="I2072" i="11" s="1"/>
  <c r="F2105" i="11"/>
  <c r="F2104" i="11"/>
  <c r="H2104" i="11" s="1"/>
  <c r="I2104" i="11" s="1"/>
  <c r="F2103" i="11"/>
  <c r="G2105" i="11"/>
  <c r="F2100" i="11"/>
  <c r="F2097" i="11"/>
  <c r="F1867" i="11"/>
  <c r="G1867" i="11"/>
  <c r="G1886" i="11"/>
  <c r="H1886" i="11" s="1"/>
  <c r="I1886" i="11" s="1"/>
  <c r="G1884" i="11"/>
  <c r="G1895" i="11"/>
  <c r="G1924" i="11"/>
  <c r="F1928" i="11"/>
  <c r="G1928" i="11"/>
  <c r="G1926" i="11"/>
  <c r="G1937" i="11"/>
  <c r="F1950" i="11"/>
  <c r="H1950" i="11" s="1"/>
  <c r="I1950" i="11" s="1"/>
  <c r="G1956" i="11"/>
  <c r="F1956" i="11"/>
  <c r="F1969" i="11"/>
  <c r="H1969" i="11" s="1"/>
  <c r="I1969" i="11" s="1"/>
  <c r="G2019" i="11"/>
  <c r="F2075" i="11"/>
  <c r="G2078" i="11"/>
  <c r="H2078" i="11" s="1"/>
  <c r="I2078" i="11" s="1"/>
  <c r="G2081" i="11"/>
  <c r="G2080" i="11"/>
  <c r="F2081" i="11"/>
  <c r="G2075" i="11"/>
  <c r="F2093" i="11"/>
  <c r="G2093" i="11"/>
  <c r="G2097" i="11"/>
  <c r="G2207" i="11"/>
  <c r="F2207" i="11"/>
  <c r="G2202" i="11"/>
  <c r="F2199" i="11"/>
  <c r="G2052" i="11"/>
  <c r="F2082" i="11"/>
  <c r="G2082" i="11"/>
  <c r="G2094" i="11"/>
  <c r="F2094" i="11"/>
  <c r="H2094" i="11" s="1"/>
  <c r="I2094" i="11" s="1"/>
  <c r="G2119" i="11"/>
  <c r="H2119" i="11" s="1"/>
  <c r="I2119" i="11" s="1"/>
  <c r="G2117" i="11"/>
  <c r="G2139" i="11"/>
  <c r="F2139" i="11"/>
  <c r="G2137" i="11"/>
  <c r="H2137" i="11" s="1"/>
  <c r="I2137" i="11" s="1"/>
  <c r="G2138" i="11"/>
  <c r="F2138" i="11"/>
  <c r="H2138" i="11" s="1"/>
  <c r="I2138" i="11" s="1"/>
  <c r="G2134" i="11"/>
  <c r="G2147" i="11"/>
  <c r="F2169" i="11"/>
  <c r="H2169" i="11" s="1"/>
  <c r="I2169" i="11" s="1"/>
  <c r="F2206" i="11"/>
  <c r="G1795" i="11"/>
  <c r="F1801" i="11"/>
  <c r="F1813" i="11"/>
  <c r="G1813" i="11"/>
  <c r="G1822" i="11"/>
  <c r="G1888" i="11"/>
  <c r="H1888" i="11" s="1"/>
  <c r="I1888" i="11" s="1"/>
  <c r="F1892" i="11"/>
  <c r="G1892" i="11"/>
  <c r="G1890" i="11"/>
  <c r="H1890" i="11" s="1"/>
  <c r="I1890" i="11" s="1"/>
  <c r="G1901" i="11"/>
  <c r="F1914" i="11"/>
  <c r="H1914" i="11" s="1"/>
  <c r="I1914" i="11" s="1"/>
  <c r="G1923" i="11"/>
  <c r="F1954" i="11"/>
  <c r="G1983" i="11"/>
  <c r="F2000" i="11"/>
  <c r="F1996" i="11"/>
  <c r="F2014" i="11"/>
  <c r="F2028" i="11"/>
  <c r="G2028" i="11"/>
  <c r="H2048" i="11"/>
  <c r="I2048" i="11" s="1"/>
  <c r="G2106" i="11"/>
  <c r="F2106" i="11"/>
  <c r="H2106" i="11" s="1"/>
  <c r="I2106" i="11" s="1"/>
  <c r="G2109" i="11"/>
  <c r="F2109" i="11"/>
  <c r="H2109" i="11" s="1"/>
  <c r="I2109" i="11" s="1"/>
  <c r="F2108" i="11"/>
  <c r="G2108" i="11"/>
  <c r="F2107" i="11"/>
  <c r="F2127" i="11"/>
  <c r="H2127" i="11" s="1"/>
  <c r="I2127" i="11" s="1"/>
  <c r="H2130" i="11"/>
  <c r="I2130" i="11" s="1"/>
  <c r="F2147" i="11"/>
  <c r="G2206" i="11"/>
  <c r="G1857" i="11"/>
  <c r="G1872" i="11"/>
  <c r="H1872" i="11" s="1"/>
  <c r="I1872" i="11" s="1"/>
  <c r="G1881" i="11"/>
  <c r="F1881" i="11"/>
  <c r="F1903" i="11"/>
  <c r="G1903" i="11"/>
  <c r="F1925" i="11"/>
  <c r="G1925" i="11"/>
  <c r="F1957" i="11"/>
  <c r="H1957" i="11" s="1"/>
  <c r="I1957" i="11" s="1"/>
  <c r="F2011" i="11"/>
  <c r="H2011" i="11" s="1"/>
  <c r="I2011" i="11" s="1"/>
  <c r="F2019" i="11"/>
  <c r="G2067" i="11"/>
  <c r="F2067" i="11"/>
  <c r="G2063" i="11"/>
  <c r="G2076" i="11"/>
  <c r="G2143" i="11"/>
  <c r="F2180" i="11"/>
  <c r="F2178" i="11"/>
  <c r="G2173" i="11"/>
  <c r="F2172" i="11"/>
  <c r="G2172" i="11"/>
  <c r="G2179" i="11"/>
  <c r="H2179" i="11" s="1"/>
  <c r="I2179" i="11" s="1"/>
  <c r="G2174" i="11"/>
  <c r="F2175" i="11"/>
  <c r="H2175" i="11" s="1"/>
  <c r="I2175" i="11" s="1"/>
  <c r="G2180" i="11"/>
  <c r="G2114" i="11"/>
  <c r="G2120" i="11"/>
  <c r="G2132" i="11"/>
  <c r="F2158" i="11"/>
  <c r="G2158" i="11"/>
  <c r="G2163" i="11"/>
  <c r="F2163" i="11"/>
  <c r="F2160" i="11"/>
  <c r="H2160" i="11" s="1"/>
  <c r="I2160" i="11" s="1"/>
  <c r="F2213" i="11"/>
  <c r="H2213" i="11" s="1"/>
  <c r="I2213" i="11" s="1"/>
  <c r="F2212" i="11"/>
  <c r="H2212" i="11" s="1"/>
  <c r="I2212" i="11" s="1"/>
  <c r="G2213" i="11"/>
  <c r="G2211" i="11"/>
  <c r="F2211" i="11"/>
  <c r="G2231" i="11"/>
  <c r="F2231" i="11"/>
  <c r="F2228" i="11"/>
  <c r="F2229" i="11"/>
  <c r="G2250" i="11"/>
  <c r="F2251" i="11"/>
  <c r="F2249" i="11"/>
  <c r="H2249" i="11" s="1"/>
  <c r="I2249" i="11" s="1"/>
  <c r="G2251" i="11"/>
  <c r="G2247" i="11"/>
  <c r="F2244" i="11"/>
  <c r="G2249" i="11"/>
  <c r="G2246" i="11"/>
  <c r="F2250" i="11"/>
  <c r="F1796" i="11"/>
  <c r="G1814" i="11"/>
  <c r="F1820" i="11"/>
  <c r="G1820" i="11"/>
  <c r="G1826" i="11"/>
  <c r="G1829" i="11"/>
  <c r="F1835" i="11"/>
  <c r="H1835" i="11" s="1"/>
  <c r="I1835" i="11" s="1"/>
  <c r="F1829" i="11"/>
  <c r="G1840" i="11"/>
  <c r="F1844" i="11"/>
  <c r="H1844" i="11" s="1"/>
  <c r="I1844" i="11" s="1"/>
  <c r="G1847" i="11"/>
  <c r="G1841" i="11"/>
  <c r="G1844" i="11"/>
  <c r="F1873" i="11"/>
  <c r="G1871" i="11"/>
  <c r="F1893" i="11"/>
  <c r="G1915" i="11"/>
  <c r="F1915" i="11"/>
  <c r="F1926" i="11"/>
  <c r="F1982" i="11"/>
  <c r="G1982" i="11"/>
  <c r="G1996" i="11"/>
  <c r="F2046" i="11"/>
  <c r="G2046" i="11"/>
  <c r="G2050" i="11"/>
  <c r="G2062" i="11"/>
  <c r="H2062" i="11" s="1"/>
  <c r="I2062" i="11" s="1"/>
  <c r="F2149" i="11"/>
  <c r="G2150" i="11"/>
  <c r="G2149" i="11"/>
  <c r="F2148" i="11"/>
  <c r="H2148" i="11" s="1"/>
  <c r="I2148" i="11" s="1"/>
  <c r="F2154" i="11"/>
  <c r="F2204" i="11"/>
  <c r="G1737" i="11"/>
  <c r="G1894" i="11"/>
  <c r="H1894" i="11" s="1"/>
  <c r="I1894" i="11" s="1"/>
  <c r="G1930" i="11"/>
  <c r="G1947" i="11"/>
  <c r="H1947" i="11" s="1"/>
  <c r="I1947" i="11" s="1"/>
  <c r="G1966" i="11"/>
  <c r="G1971" i="11"/>
  <c r="F1971" i="11"/>
  <c r="F1979" i="11"/>
  <c r="H1979" i="11" s="1"/>
  <c r="I1979" i="11" s="1"/>
  <c r="G2001" i="11"/>
  <c r="G2007" i="11"/>
  <c r="F2007" i="11"/>
  <c r="F2015" i="11"/>
  <c r="H2015" i="11" s="1"/>
  <c r="I2015" i="11" s="1"/>
  <c r="F2032" i="11"/>
  <c r="G2035" i="11"/>
  <c r="F2035" i="11"/>
  <c r="G2042" i="11"/>
  <c r="F2064" i="11"/>
  <c r="H2064" i="11" s="1"/>
  <c r="I2064" i="11" s="1"/>
  <c r="F2076" i="11"/>
  <c r="F2083" i="11"/>
  <c r="G2083" i="11"/>
  <c r="F2120" i="11"/>
  <c r="G2123" i="11"/>
  <c r="F2123" i="11"/>
  <c r="G2274" i="11"/>
  <c r="F2275" i="11"/>
  <c r="F2274" i="11"/>
  <c r="H2274" i="11" s="1"/>
  <c r="I2274" i="11" s="1"/>
  <c r="G2275" i="11"/>
  <c r="G2273" i="11"/>
  <c r="H2273" i="11" s="1"/>
  <c r="I2273" i="11" s="1"/>
  <c r="F1883" i="11"/>
  <c r="F1901" i="11"/>
  <c r="F1919" i="11"/>
  <c r="F1937" i="11"/>
  <c r="H1937" i="11" s="1"/>
  <c r="I1937" i="11" s="1"/>
  <c r="G1954" i="11"/>
  <c r="G1959" i="11"/>
  <c r="F1959" i="11"/>
  <c r="G1989" i="11"/>
  <c r="G1995" i="11"/>
  <c r="F1995" i="11"/>
  <c r="H1995" i="11" s="1"/>
  <c r="I1995" i="11" s="1"/>
  <c r="G2025" i="11"/>
  <c r="G2031" i="11"/>
  <c r="F2050" i="11"/>
  <c r="H2050" i="11" s="1"/>
  <c r="I2050" i="11" s="1"/>
  <c r="F2052" i="11"/>
  <c r="G2121" i="11"/>
  <c r="F2121" i="11"/>
  <c r="G2155" i="11"/>
  <c r="F2205" i="11"/>
  <c r="H2205" i="11" s="1"/>
  <c r="I2205" i="11" s="1"/>
  <c r="G1761" i="11"/>
  <c r="G1797" i="11"/>
  <c r="G1833" i="11"/>
  <c r="G1869" i="11"/>
  <c r="G1905" i="11"/>
  <c r="G1941" i="11"/>
  <c r="F1970" i="11"/>
  <c r="G1970" i="11"/>
  <c r="F2006" i="11"/>
  <c r="H2006" i="11" s="1"/>
  <c r="I2006" i="11" s="1"/>
  <c r="G2006" i="11"/>
  <c r="F2034" i="11"/>
  <c r="H2034" i="11" s="1"/>
  <c r="I2034" i="11" s="1"/>
  <c r="G2054" i="11"/>
  <c r="G2065" i="11"/>
  <c r="F2065" i="11"/>
  <c r="G2077" i="11"/>
  <c r="F2077" i="11"/>
  <c r="F2116" i="11"/>
  <c r="H2116" i="11" s="1"/>
  <c r="I2116" i="11" s="1"/>
  <c r="G2116" i="11"/>
  <c r="F2140" i="11"/>
  <c r="H2140" i="11" s="1"/>
  <c r="I2140" i="11" s="1"/>
  <c r="G2159" i="11"/>
  <c r="F2159" i="11"/>
  <c r="H2159" i="11" s="1"/>
  <c r="I2159" i="11" s="1"/>
  <c r="F1880" i="11"/>
  <c r="G1898" i="11"/>
  <c r="F1916" i="11"/>
  <c r="G1934" i="11"/>
  <c r="G1977" i="11"/>
  <c r="F1988" i="11"/>
  <c r="H1988" i="11" s="1"/>
  <c r="I1988" i="11" s="1"/>
  <c r="F2024" i="11"/>
  <c r="H2024" i="11" s="1"/>
  <c r="I2024" i="11" s="1"/>
  <c r="F2031" i="11"/>
  <c r="H2031" i="11" s="1"/>
  <c r="I2031" i="11" s="1"/>
  <c r="G2049" i="11"/>
  <c r="H2049" i="11" s="1"/>
  <c r="I2049" i="11" s="1"/>
  <c r="F2053" i="11"/>
  <c r="G2053" i="11"/>
  <c r="G2051" i="11"/>
  <c r="F2061" i="11"/>
  <c r="G2101" i="11"/>
  <c r="F2124" i="11"/>
  <c r="H2124" i="11" s="1"/>
  <c r="I2124" i="11" s="1"/>
  <c r="G2126" i="11"/>
  <c r="H2126" i="11" s="1"/>
  <c r="I2126" i="11" s="1"/>
  <c r="G2125" i="11"/>
  <c r="F2125" i="11"/>
  <c r="H2125" i="11" s="1"/>
  <c r="I2125" i="11" s="1"/>
  <c r="F2131" i="11"/>
  <c r="H2131" i="11" s="1"/>
  <c r="I2131" i="11" s="1"/>
  <c r="G2135" i="11"/>
  <c r="F2135" i="11"/>
  <c r="F2144" i="11"/>
  <c r="H2144" i="11" s="1"/>
  <c r="I2144" i="11" s="1"/>
  <c r="F2142" i="11"/>
  <c r="F2143" i="11"/>
  <c r="H2143" i="11" s="1"/>
  <c r="I2143" i="11" s="1"/>
  <c r="F2186" i="11"/>
  <c r="F2187" i="11"/>
  <c r="H2187" i="11" s="1"/>
  <c r="I2187" i="11" s="1"/>
  <c r="F2184" i="11"/>
  <c r="H2184" i="11" s="1"/>
  <c r="I2184" i="11" s="1"/>
  <c r="G2185" i="11"/>
  <c r="G2183" i="11"/>
  <c r="H2183" i="11" s="1"/>
  <c r="I2183" i="11" s="1"/>
  <c r="G2181" i="11"/>
  <c r="H2181" i="11" s="1"/>
  <c r="I2181" i="11" s="1"/>
  <c r="G2191" i="11"/>
  <c r="F2191" i="11"/>
  <c r="H2191" i="11" s="1"/>
  <c r="I2191" i="11" s="1"/>
  <c r="G2190" i="11"/>
  <c r="G2188" i="11"/>
  <c r="F2188" i="11"/>
  <c r="G2055" i="11"/>
  <c r="F2071" i="11"/>
  <c r="G2071" i="11"/>
  <c r="F2079" i="11"/>
  <c r="G2096" i="11"/>
  <c r="G2131" i="11"/>
  <c r="G2142" i="11"/>
  <c r="F2164" i="11"/>
  <c r="G2164" i="11"/>
  <c r="F2170" i="11"/>
  <c r="G2170" i="11"/>
  <c r="F1953" i="11"/>
  <c r="F1965" i="11"/>
  <c r="F1977" i="11"/>
  <c r="F1989" i="11"/>
  <c r="G1990" i="11"/>
  <c r="F2001" i="11"/>
  <c r="G2002" i="11"/>
  <c r="F2013" i="11"/>
  <c r="H2013" i="11" s="1"/>
  <c r="I2013" i="11" s="1"/>
  <c r="G2014" i="11"/>
  <c r="F2025" i="11"/>
  <c r="H2025" i="11" s="1"/>
  <c r="I2025" i="11" s="1"/>
  <c r="G2026" i="11"/>
  <c r="F2044" i="11"/>
  <c r="F2070" i="11"/>
  <c r="G2070" i="11"/>
  <c r="G2084" i="11"/>
  <c r="F2101" i="11"/>
  <c r="H2101" i="11" s="1"/>
  <c r="I2101" i="11" s="1"/>
  <c r="G2145" i="11"/>
  <c r="F2161" i="11"/>
  <c r="G2160" i="11"/>
  <c r="G2165" i="11"/>
  <c r="F2165" i="11"/>
  <c r="F2168" i="11"/>
  <c r="H2168" i="11" s="1"/>
  <c r="I2168" i="11" s="1"/>
  <c r="G2168" i="11"/>
  <c r="F2162" i="11"/>
  <c r="G2204" i="11"/>
  <c r="G2066" i="11"/>
  <c r="H2066" i="11" s="1"/>
  <c r="I2066" i="11" s="1"/>
  <c r="G2103" i="11"/>
  <c r="G2112" i="11"/>
  <c r="G2156" i="11"/>
  <c r="F2157" i="11"/>
  <c r="H2157" i="11" s="1"/>
  <c r="I2157" i="11" s="1"/>
  <c r="F2155" i="11"/>
  <c r="G2162" i="11"/>
  <c r="F2259" i="11"/>
  <c r="G2259" i="11"/>
  <c r="F2258" i="11"/>
  <c r="H2258" i="11" s="1"/>
  <c r="I2258" i="11" s="1"/>
  <c r="F2041" i="11"/>
  <c r="F2059" i="11"/>
  <c r="H2059" i="11" s="1"/>
  <c r="I2059" i="11" s="1"/>
  <c r="G2059" i="11"/>
  <c r="F2088" i="11"/>
  <c r="H2088" i="11" s="1"/>
  <c r="I2088" i="11" s="1"/>
  <c r="F2099" i="11"/>
  <c r="H2099" i="11" s="1"/>
  <c r="I2099" i="11" s="1"/>
  <c r="G2099" i="11"/>
  <c r="G2102" i="11"/>
  <c r="F2102" i="11"/>
  <c r="H2102" i="11" s="1"/>
  <c r="I2102" i="11" s="1"/>
  <c r="G2098" i="11"/>
  <c r="H2098" i="11" s="1"/>
  <c r="I2098" i="11" s="1"/>
  <c r="G2100" i="11"/>
  <c r="G2133" i="11"/>
  <c r="F2133" i="11"/>
  <c r="G2266" i="11"/>
  <c r="F2266" i="11"/>
  <c r="F2264" i="11"/>
  <c r="F2271" i="11"/>
  <c r="H2271" i="11" s="1"/>
  <c r="I2271" i="11" s="1"/>
  <c r="G2271" i="11"/>
  <c r="G2269" i="11"/>
  <c r="F2269" i="11"/>
  <c r="H2269" i="11" s="1"/>
  <c r="I2269" i="11" s="1"/>
  <c r="G2268" i="11"/>
  <c r="F2146" i="11"/>
  <c r="G2146" i="11"/>
  <c r="F2152" i="11"/>
  <c r="F2200" i="11"/>
  <c r="G2201" i="11"/>
  <c r="G2221" i="11"/>
  <c r="F2221" i="11"/>
  <c r="F2226" i="11"/>
  <c r="G2225" i="11"/>
  <c r="F2223" i="11"/>
  <c r="G2226" i="11"/>
  <c r="F2265" i="11"/>
  <c r="H2265" i="11" s="1"/>
  <c r="I2265" i="11" s="1"/>
  <c r="F2262" i="11"/>
  <c r="G2261" i="11"/>
  <c r="H2261" i="11" s="1"/>
  <c r="I2261" i="11" s="1"/>
  <c r="F2272" i="11"/>
  <c r="F2303" i="11"/>
  <c r="G2300" i="11"/>
  <c r="F2300" i="11"/>
  <c r="F2298" i="11"/>
  <c r="G2299" i="11"/>
  <c r="G2297" i="11"/>
  <c r="G2304" i="11"/>
  <c r="G2111" i="11"/>
  <c r="H2111" i="11" s="1"/>
  <c r="I2111" i="11" s="1"/>
  <c r="G2118" i="11"/>
  <c r="G2110" i="11"/>
  <c r="G2154" i="11"/>
  <c r="G2175" i="11"/>
  <c r="H2216" i="11"/>
  <c r="I2216" i="11" s="1"/>
  <c r="F2218" i="11"/>
  <c r="G2244" i="11"/>
  <c r="F2253" i="11"/>
  <c r="H2253" i="11" s="1"/>
  <c r="I2253" i="11" s="1"/>
  <c r="G2253" i="11"/>
  <c r="G2252" i="11"/>
  <c r="H2252" i="11" s="1"/>
  <c r="I2252" i="11" s="1"/>
  <c r="F2277" i="11"/>
  <c r="H2277" i="11" s="1"/>
  <c r="I2277" i="11" s="1"/>
  <c r="G2276" i="11"/>
  <c r="F2276" i="11"/>
  <c r="H2276" i="11" s="1"/>
  <c r="I2276" i="11" s="1"/>
  <c r="G2288" i="11"/>
  <c r="G2306" i="11"/>
  <c r="F2096" i="11"/>
  <c r="F2136" i="11"/>
  <c r="H2136" i="11" s="1"/>
  <c r="I2136" i="11" s="1"/>
  <c r="G2151" i="11"/>
  <c r="F2145" i="11"/>
  <c r="H2145" i="11" s="1"/>
  <c r="I2145" i="11" s="1"/>
  <c r="G2166" i="11"/>
  <c r="G2177" i="11"/>
  <c r="F2177" i="11"/>
  <c r="F2214" i="11"/>
  <c r="G2214" i="11"/>
  <c r="G2218" i="11"/>
  <c r="G2233" i="11"/>
  <c r="G2232" i="11"/>
  <c r="G2234" i="11"/>
  <c r="F2288" i="11"/>
  <c r="F2297" i="11"/>
  <c r="F2117" i="11"/>
  <c r="F2122" i="11"/>
  <c r="H2122" i="11" s="1"/>
  <c r="I2122" i="11" s="1"/>
  <c r="F2118" i="11"/>
  <c r="F2134" i="11"/>
  <c r="G2141" i="11"/>
  <c r="F2141" i="11"/>
  <c r="H2141" i="11" s="1"/>
  <c r="I2141" i="11" s="1"/>
  <c r="F2156" i="11"/>
  <c r="G2193" i="11"/>
  <c r="F2193" i="11"/>
  <c r="G2229" i="11"/>
  <c r="G2230" i="11"/>
  <c r="G2224" i="11"/>
  <c r="F2230" i="11"/>
  <c r="G2486" i="11"/>
  <c r="F2486" i="11"/>
  <c r="F2484" i="11"/>
  <c r="H2484" i="11" s="1"/>
  <c r="I2484" i="11" s="1"/>
  <c r="F2482" i="11"/>
  <c r="G2129" i="11"/>
  <c r="F2129" i="11"/>
  <c r="F2173" i="11"/>
  <c r="F2174" i="11"/>
  <c r="F2176" i="11"/>
  <c r="H2176" i="11" s="1"/>
  <c r="I2176" i="11" s="1"/>
  <c r="G2178" i="11"/>
  <c r="G2219" i="11"/>
  <c r="G2286" i="11"/>
  <c r="G2210" i="11"/>
  <c r="G2228" i="11"/>
  <c r="G2254" i="11"/>
  <c r="F2254" i="11"/>
  <c r="F2267" i="11"/>
  <c r="F2268" i="11"/>
  <c r="H2268" i="11" s="1"/>
  <c r="I2268" i="11" s="1"/>
  <c r="F2282" i="11"/>
  <c r="H2282" i="11" s="1"/>
  <c r="I2282" i="11" s="1"/>
  <c r="G2282" i="11"/>
  <c r="F2331" i="11"/>
  <c r="G2330" i="11"/>
  <c r="F2330" i="11"/>
  <c r="G2331" i="11"/>
  <c r="F2339" i="11"/>
  <c r="H2339" i="11" s="1"/>
  <c r="I2339" i="11" s="1"/>
  <c r="G2340" i="11"/>
  <c r="F2340" i="11"/>
  <c r="F2333" i="11"/>
  <c r="F2182" i="11"/>
  <c r="F2185" i="11"/>
  <c r="G2186" i="11"/>
  <c r="F2189" i="11"/>
  <c r="H2189" i="11" s="1"/>
  <c r="I2189" i="11" s="1"/>
  <c r="F2198" i="11"/>
  <c r="G2209" i="11"/>
  <c r="G2216" i="11"/>
  <c r="G2257" i="11"/>
  <c r="F2257" i="11"/>
  <c r="G2278" i="11"/>
  <c r="F2278" i="11"/>
  <c r="F2279" i="11"/>
  <c r="F2280" i="11"/>
  <c r="H2280" i="11" s="1"/>
  <c r="I2280" i="11" s="1"/>
  <c r="G2450" i="11"/>
  <c r="F2450" i="11"/>
  <c r="H2450" i="11" s="1"/>
  <c r="I2450" i="11" s="1"/>
  <c r="G2449" i="11"/>
  <c r="G2446" i="11"/>
  <c r="G2448" i="11"/>
  <c r="G2443" i="11"/>
  <c r="F2442" i="11"/>
  <c r="G2447" i="11"/>
  <c r="F2446" i="11"/>
  <c r="H2446" i="11" s="1"/>
  <c r="I2446" i="11" s="1"/>
  <c r="G2192" i="11"/>
  <c r="H2192" i="11" s="1"/>
  <c r="I2192" i="11" s="1"/>
  <c r="G2198" i="11"/>
  <c r="F2225" i="11"/>
  <c r="H2225" i="11" s="1"/>
  <c r="I2225" i="11" s="1"/>
  <c r="G2223" i="11"/>
  <c r="G2264" i="11"/>
  <c r="G2262" i="11"/>
  <c r="F2305" i="11"/>
  <c r="F2311" i="11"/>
  <c r="H2311" i="11" s="1"/>
  <c r="I2311" i="11" s="1"/>
  <c r="F2309" i="11"/>
  <c r="G2310" i="11"/>
  <c r="F2310" i="11"/>
  <c r="G2311" i="11"/>
  <c r="G2309" i="11"/>
  <c r="H2316" i="11"/>
  <c r="I2316" i="11" s="1"/>
  <c r="H2413" i="11"/>
  <c r="I2413" i="11" s="1"/>
  <c r="F2202" i="11"/>
  <c r="H2202" i="11" s="1"/>
  <c r="I2202" i="11" s="1"/>
  <c r="G2200" i="11"/>
  <c r="F2209" i="11"/>
  <c r="G2243" i="11"/>
  <c r="F2243" i="11"/>
  <c r="H2243" i="11" s="1"/>
  <c r="I2243" i="11" s="1"/>
  <c r="G2245" i="11"/>
  <c r="F2245" i="11"/>
  <c r="G2241" i="11"/>
  <c r="G2260" i="11"/>
  <c r="F2260" i="11"/>
  <c r="G2433" i="11"/>
  <c r="F2433" i="11"/>
  <c r="H2433" i="11" s="1"/>
  <c r="I2433" i="11" s="1"/>
  <c r="G2182" i="11"/>
  <c r="F2201" i="11"/>
  <c r="H2201" i="11" s="1"/>
  <c r="I2201" i="11" s="1"/>
  <c r="G2199" i="11"/>
  <c r="G2217" i="11"/>
  <c r="G2222" i="11"/>
  <c r="H2222" i="11" s="1"/>
  <c r="I2222" i="11" s="1"/>
  <c r="F2224" i="11"/>
  <c r="H2224" i="11" s="1"/>
  <c r="I2224" i="11" s="1"/>
  <c r="G2242" i="11"/>
  <c r="F2242" i="11"/>
  <c r="F2240" i="11"/>
  <c r="H2240" i="11" s="1"/>
  <c r="I2240" i="11" s="1"/>
  <c r="F2255" i="11"/>
  <c r="G2256" i="11"/>
  <c r="F2256" i="11"/>
  <c r="H2256" i="11" s="1"/>
  <c r="I2256" i="11" s="1"/>
  <c r="G2270" i="11"/>
  <c r="F2270" i="11"/>
  <c r="H2270" i="11" s="1"/>
  <c r="I2270" i="11" s="1"/>
  <c r="G2284" i="11"/>
  <c r="F2284" i="11"/>
  <c r="G2283" i="11"/>
  <c r="G2329" i="11"/>
  <c r="G2324" i="11"/>
  <c r="F2324" i="11"/>
  <c r="F2322" i="11"/>
  <c r="F2329" i="11"/>
  <c r="H2329" i="11" s="1"/>
  <c r="I2329" i="11" s="1"/>
  <c r="G2346" i="11"/>
  <c r="F2347" i="11"/>
  <c r="H2347" i="11" s="1"/>
  <c r="I2347" i="11" s="1"/>
  <c r="F2345" i="11"/>
  <c r="H2345" i="11" s="1"/>
  <c r="I2345" i="11" s="1"/>
  <c r="F2346" i="11"/>
  <c r="H2346" i="11" s="1"/>
  <c r="I2346" i="11" s="1"/>
  <c r="G2347" i="11"/>
  <c r="G2345" i="11"/>
  <c r="F2190" i="11"/>
  <c r="F2196" i="11"/>
  <c r="H2196" i="11" s="1"/>
  <c r="I2196" i="11" s="1"/>
  <c r="G2203" i="11"/>
  <c r="F2203" i="11"/>
  <c r="F2220" i="11"/>
  <c r="H2220" i="11" s="1"/>
  <c r="I2220" i="11" s="1"/>
  <c r="G2227" i="11"/>
  <c r="F2227" i="11"/>
  <c r="F2241" i="11"/>
  <c r="G2248" i="11"/>
  <c r="F2248" i="11"/>
  <c r="H2248" i="11" s="1"/>
  <c r="I2248" i="11" s="1"/>
  <c r="F2246" i="11"/>
  <c r="H2295" i="11"/>
  <c r="I2295" i="11" s="1"/>
  <c r="G2302" i="11"/>
  <c r="F2302" i="11"/>
  <c r="F2313" i="11"/>
  <c r="H2313" i="11" s="1"/>
  <c r="I2313" i="11" s="1"/>
  <c r="F2318" i="11"/>
  <c r="H2318" i="11" s="1"/>
  <c r="I2318" i="11" s="1"/>
  <c r="G2336" i="11"/>
  <c r="H2336" i="11" s="1"/>
  <c r="I2336" i="11" s="1"/>
  <c r="G2354" i="11"/>
  <c r="H2354" i="11" s="1"/>
  <c r="I2354" i="11" s="1"/>
  <c r="F2367" i="11"/>
  <c r="H2367" i="11" s="1"/>
  <c r="I2367" i="11" s="1"/>
  <c r="F2375" i="11"/>
  <c r="F2374" i="11"/>
  <c r="H2374" i="11" s="1"/>
  <c r="I2374" i="11" s="1"/>
  <c r="G2386" i="11"/>
  <c r="F2386" i="11"/>
  <c r="G2415" i="11"/>
  <c r="F2461" i="11"/>
  <c r="G2460" i="11"/>
  <c r="G2461" i="11"/>
  <c r="F2458" i="11"/>
  <c r="H2458" i="11" s="1"/>
  <c r="I2458" i="11" s="1"/>
  <c r="G2510" i="11"/>
  <c r="F2510" i="11"/>
  <c r="G2509" i="11"/>
  <c r="F2508" i="11"/>
  <c r="G2349" i="11"/>
  <c r="H2349" i="11" s="1"/>
  <c r="I2349" i="11" s="1"/>
  <c r="H2388" i="11"/>
  <c r="I2388" i="11" s="1"/>
  <c r="F2403" i="11"/>
  <c r="G2403" i="11"/>
  <c r="G2408" i="11"/>
  <c r="F2406" i="11"/>
  <c r="G2429" i="11"/>
  <c r="F2429" i="11"/>
  <c r="G2428" i="11"/>
  <c r="F2344" i="11"/>
  <c r="G2362" i="11"/>
  <c r="F2362" i="11"/>
  <c r="F2360" i="11"/>
  <c r="H2360" i="11" s="1"/>
  <c r="I2360" i="11" s="1"/>
  <c r="F2379" i="11"/>
  <c r="H2379" i="11" s="1"/>
  <c r="I2379" i="11" s="1"/>
  <c r="G2379" i="11"/>
  <c r="H2471" i="11"/>
  <c r="I2471" i="11" s="1"/>
  <c r="F2319" i="11"/>
  <c r="G2326" i="11"/>
  <c r="F2326" i="11"/>
  <c r="H2326" i="11" s="1"/>
  <c r="I2326" i="11" s="1"/>
  <c r="F2337" i="11"/>
  <c r="G2333" i="11"/>
  <c r="G2335" i="11"/>
  <c r="F2342" i="11"/>
  <c r="F2353" i="11"/>
  <c r="F2370" i="11"/>
  <c r="H2370" i="11" s="1"/>
  <c r="I2370" i="11" s="1"/>
  <c r="G2378" i="11"/>
  <c r="G2389" i="11"/>
  <c r="F2390" i="11"/>
  <c r="H2390" i="11" s="1"/>
  <c r="I2390" i="11" s="1"/>
  <c r="G2388" i="11"/>
  <c r="G2398" i="11"/>
  <c r="F2398" i="11"/>
  <c r="H2398" i="11" s="1"/>
  <c r="I2398" i="11" s="1"/>
  <c r="G2397" i="11"/>
  <c r="F2425" i="11"/>
  <c r="H2425" i="11" s="1"/>
  <c r="I2425" i="11" s="1"/>
  <c r="F2210" i="11"/>
  <c r="F2217" i="11"/>
  <c r="H2217" i="11" s="1"/>
  <c r="I2217" i="11" s="1"/>
  <c r="F2234" i="11"/>
  <c r="F2263" i="11"/>
  <c r="H2263" i="11" s="1"/>
  <c r="I2263" i="11" s="1"/>
  <c r="G2281" i="11"/>
  <c r="H2281" i="11" s="1"/>
  <c r="I2281" i="11" s="1"/>
  <c r="F2283" i="11"/>
  <c r="F2291" i="11"/>
  <c r="G2298" i="11"/>
  <c r="F2299" i="11"/>
  <c r="F2317" i="11"/>
  <c r="H2317" i="11" s="1"/>
  <c r="I2317" i="11" s="1"/>
  <c r="F2335" i="11"/>
  <c r="H2335" i="11" s="1"/>
  <c r="I2335" i="11" s="1"/>
  <c r="F2328" i="11"/>
  <c r="H2328" i="11" s="1"/>
  <c r="I2328" i="11" s="1"/>
  <c r="G2342" i="11"/>
  <c r="G2353" i="11"/>
  <c r="F2355" i="11"/>
  <c r="H2355" i="11" s="1"/>
  <c r="I2355" i="11" s="1"/>
  <c r="F2364" i="11"/>
  <c r="H2364" i="11" s="1"/>
  <c r="I2364" i="11" s="1"/>
  <c r="F2363" i="11"/>
  <c r="G2370" i="11"/>
  <c r="F2369" i="11"/>
  <c r="H2369" i="11" s="1"/>
  <c r="I2369" i="11" s="1"/>
  <c r="F2377" i="11"/>
  <c r="H2377" i="11" s="1"/>
  <c r="I2377" i="11" s="1"/>
  <c r="F2389" i="11"/>
  <c r="H2389" i="11" s="1"/>
  <c r="I2389" i="11" s="1"/>
  <c r="F2460" i="11"/>
  <c r="H2460" i="11" s="1"/>
  <c r="I2460" i="11" s="1"/>
  <c r="F2520" i="11"/>
  <c r="H2520" i="11" s="1"/>
  <c r="I2520" i="11" s="1"/>
  <c r="F2519" i="11"/>
  <c r="G2520" i="11"/>
  <c r="G2519" i="11"/>
  <c r="F2208" i="11"/>
  <c r="H2208" i="11" s="1"/>
  <c r="I2208" i="11" s="1"/>
  <c r="G2215" i="11"/>
  <c r="F2215" i="11"/>
  <c r="F2232" i="11"/>
  <c r="H2232" i="11" s="1"/>
  <c r="I2232" i="11" s="1"/>
  <c r="G2239" i="11"/>
  <c r="F2239" i="11"/>
  <c r="F2301" i="11"/>
  <c r="G2301" i="11"/>
  <c r="G2317" i="11"/>
  <c r="F2348" i="11"/>
  <c r="G2366" i="11"/>
  <c r="F2366" i="11"/>
  <c r="G2373" i="11"/>
  <c r="F2373" i="11"/>
  <c r="H2373" i="11" s="1"/>
  <c r="I2373" i="11" s="1"/>
  <c r="G2375" i="11"/>
  <c r="F2368" i="11"/>
  <c r="G2411" i="11"/>
  <c r="G2421" i="11"/>
  <c r="H2421" i="11" s="1"/>
  <c r="I2421" i="11" s="1"/>
  <c r="F2481" i="11"/>
  <c r="G2482" i="11"/>
  <c r="F2478" i="11"/>
  <c r="G2475" i="11"/>
  <c r="F2285" i="11"/>
  <c r="H2285" i="11" s="1"/>
  <c r="I2285" i="11" s="1"/>
  <c r="F2296" i="11"/>
  <c r="H2292" i="11"/>
  <c r="I2292" i="11" s="1"/>
  <c r="G2314" i="11"/>
  <c r="F2314" i="11"/>
  <c r="F2312" i="11"/>
  <c r="H2312" i="11" s="1"/>
  <c r="I2312" i="11" s="1"/>
  <c r="F2327" i="11"/>
  <c r="F2321" i="11"/>
  <c r="H2321" i="11" s="1"/>
  <c r="I2321" i="11" s="1"/>
  <c r="G2332" i="11"/>
  <c r="F2332" i="11"/>
  <c r="H2332" i="11" s="1"/>
  <c r="I2332" i="11" s="1"/>
  <c r="G2337" i="11"/>
  <c r="G2348" i="11"/>
  <c r="F2357" i="11"/>
  <c r="F2381" i="11"/>
  <c r="H2381" i="11" s="1"/>
  <c r="I2381" i="11" s="1"/>
  <c r="H2384" i="11"/>
  <c r="I2384" i="11" s="1"/>
  <c r="G2399" i="11"/>
  <c r="F2395" i="11"/>
  <c r="H2395" i="11" s="1"/>
  <c r="I2395" i="11" s="1"/>
  <c r="F2521" i="11"/>
  <c r="G2521" i="11"/>
  <c r="F2289" i="11"/>
  <c r="G2285" i="11"/>
  <c r="G2319" i="11"/>
  <c r="G2321" i="11"/>
  <c r="F2343" i="11"/>
  <c r="H2343" i="11" s="1"/>
  <c r="I2343" i="11" s="1"/>
  <c r="G2350" i="11"/>
  <c r="F2350" i="11"/>
  <c r="F2361" i="11"/>
  <c r="G2357" i="11"/>
  <c r="G2380" i="11"/>
  <c r="F2380" i="11"/>
  <c r="F2376" i="11"/>
  <c r="H2376" i="11" s="1"/>
  <c r="I2376" i="11" s="1"/>
  <c r="F2483" i="11"/>
  <c r="G2528" i="11"/>
  <c r="F2528" i="11"/>
  <c r="H2528" i="11" s="1"/>
  <c r="I2528" i="11" s="1"/>
  <c r="F2526" i="11"/>
  <c r="H2526" i="11" s="1"/>
  <c r="I2526" i="11" s="1"/>
  <c r="G2525" i="11"/>
  <c r="G2526" i="11"/>
  <c r="F2287" i="11"/>
  <c r="H2287" i="11" s="1"/>
  <c r="I2287" i="11" s="1"/>
  <c r="G2305" i="11"/>
  <c r="F2307" i="11"/>
  <c r="H2307" i="11" s="1"/>
  <c r="I2307" i="11" s="1"/>
  <c r="F2315" i="11"/>
  <c r="G2322" i="11"/>
  <c r="F2323" i="11"/>
  <c r="H2323" i="11" s="1"/>
  <c r="I2323" i="11" s="1"/>
  <c r="F2334" i="11"/>
  <c r="H2334" i="11" s="1"/>
  <c r="I2334" i="11" s="1"/>
  <c r="F2341" i="11"/>
  <c r="H2341" i="11" s="1"/>
  <c r="I2341" i="11" s="1"/>
  <c r="F2359" i="11"/>
  <c r="H2359" i="11" s="1"/>
  <c r="I2359" i="11" s="1"/>
  <c r="F2352" i="11"/>
  <c r="F2371" i="11"/>
  <c r="H2371" i="11" s="1"/>
  <c r="I2371" i="11" s="1"/>
  <c r="F2382" i="11"/>
  <c r="F2396" i="11"/>
  <c r="H2396" i="11" s="1"/>
  <c r="I2396" i="11" s="1"/>
  <c r="G2410" i="11"/>
  <c r="F2410" i="11"/>
  <c r="H2410" i="11" s="1"/>
  <c r="I2410" i="11" s="1"/>
  <c r="F2424" i="11"/>
  <c r="F2427" i="11"/>
  <c r="F2430" i="11"/>
  <c r="H2430" i="11" s="1"/>
  <c r="I2430" i="11" s="1"/>
  <c r="F2472" i="11"/>
  <c r="G2471" i="11"/>
  <c r="G2472" i="11"/>
  <c r="F2325" i="11"/>
  <c r="G2325" i="11"/>
  <c r="G2334" i="11"/>
  <c r="G2352" i="11"/>
  <c r="F2401" i="11"/>
  <c r="F2402" i="11"/>
  <c r="H2402" i="11" s="1"/>
  <c r="I2402" i="11" s="1"/>
  <c r="G2400" i="11"/>
  <c r="H2400" i="11" s="1"/>
  <c r="I2400" i="11" s="1"/>
  <c r="F2399" i="11"/>
  <c r="F2405" i="11"/>
  <c r="G2406" i="11"/>
  <c r="F2407" i="11"/>
  <c r="H2407" i="11" s="1"/>
  <c r="I2407" i="11" s="1"/>
  <c r="G2401" i="11"/>
  <c r="G2414" i="11"/>
  <c r="F2414" i="11"/>
  <c r="G2413" i="11"/>
  <c r="G2412" i="11"/>
  <c r="F2412" i="11"/>
  <c r="F2432" i="11"/>
  <c r="G2432" i="11"/>
  <c r="G2430" i="11"/>
  <c r="G2431" i="11"/>
  <c r="F2431" i="11"/>
  <c r="G2289" i="11"/>
  <c r="F2320" i="11"/>
  <c r="G2338" i="11"/>
  <c r="F2338" i="11"/>
  <c r="G2356" i="11"/>
  <c r="F2356" i="11"/>
  <c r="G2361" i="11"/>
  <c r="F2378" i="11"/>
  <c r="F2408" i="11"/>
  <c r="G2420" i="11"/>
  <c r="F2420" i="11"/>
  <c r="F2415" i="11"/>
  <c r="H2415" i="11" s="1"/>
  <c r="I2415" i="11" s="1"/>
  <c r="G2427" i="11"/>
  <c r="F2455" i="11"/>
  <c r="H2455" i="11" s="1"/>
  <c r="I2455" i="11" s="1"/>
  <c r="G2455" i="11"/>
  <c r="F2454" i="11"/>
  <c r="G2454" i="11"/>
  <c r="F2451" i="11"/>
  <c r="F2452" i="11"/>
  <c r="G2451" i="11"/>
  <c r="G2531" i="11"/>
  <c r="F2531" i="11"/>
  <c r="H2531" i="11" s="1"/>
  <c r="I2531" i="11" s="1"/>
  <c r="F2530" i="11"/>
  <c r="G2267" i="11"/>
  <c r="G2291" i="11"/>
  <c r="G2315" i="11"/>
  <c r="G2339" i="11"/>
  <c r="G2363" i="11"/>
  <c r="G2394" i="11"/>
  <c r="G2405" i="11"/>
  <c r="F2417" i="11"/>
  <c r="G2425" i="11"/>
  <c r="F2495" i="11"/>
  <c r="G2500" i="11"/>
  <c r="F2501" i="11"/>
  <c r="H2501" i="11" s="1"/>
  <c r="I2501" i="11" s="1"/>
  <c r="F2499" i="11"/>
  <c r="F2500" i="11"/>
  <c r="G2499" i="11"/>
  <c r="G2489" i="11"/>
  <c r="F2489" i="11"/>
  <c r="F2487" i="11"/>
  <c r="F2488" i="11"/>
  <c r="H2488" i="11" s="1"/>
  <c r="I2488" i="11" s="1"/>
  <c r="G2487" i="11"/>
  <c r="F2503" i="11"/>
  <c r="G2503" i="11"/>
  <c r="F2502" i="11"/>
  <c r="H2502" i="11" s="1"/>
  <c r="I2502" i="11" s="1"/>
  <c r="G2502" i="11"/>
  <c r="F2517" i="11"/>
  <c r="F2518" i="11"/>
  <c r="G2518" i="11"/>
  <c r="F2247" i="11"/>
  <c r="H2247" i="11" s="1"/>
  <c r="I2247" i="11" s="1"/>
  <c r="G2272" i="11"/>
  <c r="G2296" i="11"/>
  <c r="G2320" i="11"/>
  <c r="G2344" i="11"/>
  <c r="G2365" i="11"/>
  <c r="H2365" i="11" s="1"/>
  <c r="I2365" i="11" s="1"/>
  <c r="G2368" i="11"/>
  <c r="F2372" i="11"/>
  <c r="H2372" i="11" s="1"/>
  <c r="I2372" i="11" s="1"/>
  <c r="G2416" i="11"/>
  <c r="H2416" i="11" s="1"/>
  <c r="I2416" i="11" s="1"/>
  <c r="F2426" i="11"/>
  <c r="H2426" i="11" s="1"/>
  <c r="I2426" i="11" s="1"/>
  <c r="F2466" i="11"/>
  <c r="G2466" i="11"/>
  <c r="G2255" i="11"/>
  <c r="G2279" i="11"/>
  <c r="G2303" i="11"/>
  <c r="G2327" i="11"/>
  <c r="G2351" i="11"/>
  <c r="H2351" i="11" s="1"/>
  <c r="I2351" i="11" s="1"/>
  <c r="F2493" i="11"/>
  <c r="F2494" i="11"/>
  <c r="H2494" i="11" s="1"/>
  <c r="I2494" i="11" s="1"/>
  <c r="G2491" i="11"/>
  <c r="G2515" i="11"/>
  <c r="G2382" i="11"/>
  <c r="F2397" i="11"/>
  <c r="H2397" i="11" s="1"/>
  <c r="I2397" i="11" s="1"/>
  <c r="G2404" i="11"/>
  <c r="F2404" i="11"/>
  <c r="G2424" i="11"/>
  <c r="F2418" i="11"/>
  <c r="H2418" i="11" s="1"/>
  <c r="I2418" i="11" s="1"/>
  <c r="F2434" i="11"/>
  <c r="H2434" i="11" s="1"/>
  <c r="I2434" i="11" s="1"/>
  <c r="G2438" i="11"/>
  <c r="F2438" i="11"/>
  <c r="F2469" i="11"/>
  <c r="F2470" i="11"/>
  <c r="H2470" i="11" s="1"/>
  <c r="I2470" i="11" s="1"/>
  <c r="G2470" i="11"/>
  <c r="G2467" i="11"/>
  <c r="G2480" i="11"/>
  <c r="F2480" i="11"/>
  <c r="F2497" i="11"/>
  <c r="G2497" i="11"/>
  <c r="G2495" i="11"/>
  <c r="F2514" i="11"/>
  <c r="H2514" i="11" s="1"/>
  <c r="I2514" i="11" s="1"/>
  <c r="F2512" i="11"/>
  <c r="H2512" i="11" s="1"/>
  <c r="I2512" i="11" s="1"/>
  <c r="G2512" i="11"/>
  <c r="G2393" i="11"/>
  <c r="H2393" i="11" s="1"/>
  <c r="I2393" i="11" s="1"/>
  <c r="G2417" i="11"/>
  <c r="F2443" i="11"/>
  <c r="H2443" i="11" s="1"/>
  <c r="I2443" i="11" s="1"/>
  <c r="F2457" i="11"/>
  <c r="H2457" i="11" s="1"/>
  <c r="I2457" i="11" s="1"/>
  <c r="F2476" i="11"/>
  <c r="F2498" i="11"/>
  <c r="G2524" i="11"/>
  <c r="F2525" i="11"/>
  <c r="H2525" i="11" s="1"/>
  <c r="I2525" i="11" s="1"/>
  <c r="F2524" i="11"/>
  <c r="H2524" i="11" s="1"/>
  <c r="I2524" i="11" s="1"/>
  <c r="F2523" i="11"/>
  <c r="G2523" i="11"/>
  <c r="G2381" i="11"/>
  <c r="F2387" i="11"/>
  <c r="H2387" i="11" s="1"/>
  <c r="I2387" i="11" s="1"/>
  <c r="F2394" i="11"/>
  <c r="H2394" i="11" s="1"/>
  <c r="I2394" i="11" s="1"/>
  <c r="F2411" i="11"/>
  <c r="G2423" i="11"/>
  <c r="F2423" i="11"/>
  <c r="G2439" i="11"/>
  <c r="F2439" i="11"/>
  <c r="F2448" i="11"/>
  <c r="G2452" i="11"/>
  <c r="F2453" i="11"/>
  <c r="G2459" i="11"/>
  <c r="G2468" i="11"/>
  <c r="F2468" i="11"/>
  <c r="F2485" i="11"/>
  <c r="H2485" i="11" s="1"/>
  <c r="I2485" i="11" s="1"/>
  <c r="G2484" i="11"/>
  <c r="G2485" i="11"/>
  <c r="F2509" i="11"/>
  <c r="H2509" i="11" s="1"/>
  <c r="I2509" i="11" s="1"/>
  <c r="G2508" i="11"/>
  <c r="G2530" i="11"/>
  <c r="F2385" i="11"/>
  <c r="H2385" i="11" s="1"/>
  <c r="I2385" i="11" s="1"/>
  <c r="G2392" i="11"/>
  <c r="F2392" i="11"/>
  <c r="F2409" i="11"/>
  <c r="H2409" i="11" s="1"/>
  <c r="I2409" i="11" s="1"/>
  <c r="F2437" i="11"/>
  <c r="F2436" i="11"/>
  <c r="G2437" i="11"/>
  <c r="G2436" i="11"/>
  <c r="G2441" i="11"/>
  <c r="G2444" i="11"/>
  <c r="F2444" i="11"/>
  <c r="F2447" i="11"/>
  <c r="G2453" i="11"/>
  <c r="G2465" i="11"/>
  <c r="F2465" i="11"/>
  <c r="F2463" i="11"/>
  <c r="H2463" i="11" s="1"/>
  <c r="I2463" i="11" s="1"/>
  <c r="F2464" i="11"/>
  <c r="H2464" i="11" s="1"/>
  <c r="I2464" i="11" s="1"/>
  <c r="F2459" i="11"/>
  <c r="G2516" i="11"/>
  <c r="F2516" i="11"/>
  <c r="F2391" i="11"/>
  <c r="H2391" i="11" s="1"/>
  <c r="I2391" i="11" s="1"/>
  <c r="G2442" i="11"/>
  <c r="F2479" i="11"/>
  <c r="H2479" i="11" s="1"/>
  <c r="I2479" i="11" s="1"/>
  <c r="G2479" i="11"/>
  <c r="G2478" i="11"/>
  <c r="G2483" i="11"/>
  <c r="F2490" i="11"/>
  <c r="H2490" i="11" s="1"/>
  <c r="I2490" i="11" s="1"/>
  <c r="F2445" i="11"/>
  <c r="G2456" i="11"/>
  <c r="F2456" i="11"/>
  <c r="G2462" i="11"/>
  <c r="F2462" i="11"/>
  <c r="G2492" i="11"/>
  <c r="F2492" i="11"/>
  <c r="G2496" i="11"/>
  <c r="F2473" i="11"/>
  <c r="H2473" i="11" s="1"/>
  <c r="I2473" i="11" s="1"/>
  <c r="G2476" i="11"/>
  <c r="F2477" i="11"/>
  <c r="G2477" i="11"/>
  <c r="G2504" i="11"/>
  <c r="F2504" i="11"/>
  <c r="F2505" i="11"/>
  <c r="G2506" i="11"/>
  <c r="H2506" i="11" s="1"/>
  <c r="I2506" i="11" s="1"/>
  <c r="F2522" i="11"/>
  <c r="G2422" i="11"/>
  <c r="F2422" i="11"/>
  <c r="F2428" i="11"/>
  <c r="H2428" i="11" s="1"/>
  <c r="I2428" i="11" s="1"/>
  <c r="F2475" i="11"/>
  <c r="G2513" i="11"/>
  <c r="F2513" i="11"/>
  <c r="F2511" i="11"/>
  <c r="H2511" i="11" s="1"/>
  <c r="I2511" i="11" s="1"/>
  <c r="F2496" i="11"/>
  <c r="G2507" i="11"/>
  <c r="F2507" i="11"/>
  <c r="F2527" i="11"/>
  <c r="H2527" i="11" s="1"/>
  <c r="I2527" i="11" s="1"/>
  <c r="G2527" i="11"/>
  <c r="G2469" i="11"/>
  <c r="G2493" i="11"/>
  <c r="G2517" i="11"/>
  <c r="F2441" i="11"/>
  <c r="G2474" i="11"/>
  <c r="H2474" i="11" s="1"/>
  <c r="I2474" i="11" s="1"/>
  <c r="G2498" i="11"/>
  <c r="G2522" i="11"/>
  <c r="G2445" i="11"/>
  <c r="G2457" i="11"/>
  <c r="G2481" i="11"/>
  <c r="G2505" i="11"/>
  <c r="G2529" i="11"/>
  <c r="H2529" i="11" s="1"/>
  <c r="I2529" i="11" s="1"/>
  <c r="F2449" i="11"/>
  <c r="H2449" i="11" s="1"/>
  <c r="I2449" i="11" s="1"/>
  <c r="F2467" i="11"/>
  <c r="F2491" i="11"/>
  <c r="F2515" i="11"/>
  <c r="H2515" i="11" s="1"/>
  <c r="I2515" i="11" s="1"/>
  <c r="M16" i="7"/>
  <c r="M17" i="7" s="1"/>
  <c r="M18" i="7" s="1"/>
  <c r="M19" i="7" s="1"/>
  <c r="M20" i="7" s="1"/>
  <c r="M21" i="7" s="1"/>
  <c r="M22" i="7" s="1"/>
  <c r="M23" i="7" s="1"/>
  <c r="J15" i="7"/>
  <c r="K15" i="7"/>
  <c r="H1693" i="7"/>
  <c r="I1693" i="7" s="1"/>
  <c r="H2274" i="7"/>
  <c r="I2274" i="7" s="1"/>
  <c r="H913" i="7"/>
  <c r="I913" i="7" s="1"/>
  <c r="H1833" i="7"/>
  <c r="I1833" i="7" s="1"/>
  <c r="H2192" i="7"/>
  <c r="I2192" i="7" s="1"/>
  <c r="H1820" i="7"/>
  <c r="I1820" i="7" s="1"/>
  <c r="H2435" i="7"/>
  <c r="I2435" i="7" s="1"/>
  <c r="H2291" i="7"/>
  <c r="I2291" i="7" s="1"/>
  <c r="H2279" i="7"/>
  <c r="I2279" i="7" s="1"/>
  <c r="H2231" i="7"/>
  <c r="I2231" i="7" s="1"/>
  <c r="H2219" i="7"/>
  <c r="I2219" i="7" s="1"/>
  <c r="H2147" i="7"/>
  <c r="I2147" i="7" s="1"/>
  <c r="H2135" i="7"/>
  <c r="I2135" i="7" s="1"/>
  <c r="H2075" i="7"/>
  <c r="I2075" i="7" s="1"/>
  <c r="H2051" i="7"/>
  <c r="I2051" i="7" s="1"/>
  <c r="H2003" i="7"/>
  <c r="I2003" i="7" s="1"/>
  <c r="H1991" i="7"/>
  <c r="I1991" i="7" s="1"/>
  <c r="H1979" i="7"/>
  <c r="I1979" i="7" s="1"/>
  <c r="H1919" i="7"/>
  <c r="I1919" i="7" s="1"/>
  <c r="H1895" i="7"/>
  <c r="I1895" i="7" s="1"/>
  <c r="H1823" i="7"/>
  <c r="I1823" i="7" s="1"/>
  <c r="H1775" i="7"/>
  <c r="I1775" i="7" s="1"/>
  <c r="H1751" i="7"/>
  <c r="I1751" i="7" s="1"/>
  <c r="H1679" i="7"/>
  <c r="I1679" i="7" s="1"/>
  <c r="H1631" i="7"/>
  <c r="I1631" i="7" s="1"/>
  <c r="H1607" i="7"/>
  <c r="I1607" i="7" s="1"/>
  <c r="H1535" i="7"/>
  <c r="I1535" i="7" s="1"/>
  <c r="H1487" i="7"/>
  <c r="I1487" i="7" s="1"/>
  <c r="H1463" i="7"/>
  <c r="I1463" i="7" s="1"/>
  <c r="H1391" i="7"/>
  <c r="I1391" i="7" s="1"/>
  <c r="H1343" i="7"/>
  <c r="I1343" i="7" s="1"/>
  <c r="H1319" i="7"/>
  <c r="I1319" i="7" s="1"/>
  <c r="H1271" i="7"/>
  <c r="I1271" i="7" s="1"/>
  <c r="H1247" i="7"/>
  <c r="I1247" i="7" s="1"/>
  <c r="H1199" i="7"/>
  <c r="I1199" i="7" s="1"/>
  <c r="H1175" i="7"/>
  <c r="I1175" i="7" s="1"/>
  <c r="H1127" i="7"/>
  <c r="I1127" i="7" s="1"/>
  <c r="H1103" i="7"/>
  <c r="I1103" i="7" s="1"/>
  <c r="H1055" i="7"/>
  <c r="I1055" i="7" s="1"/>
  <c r="H983" i="7"/>
  <c r="I983" i="7" s="1"/>
  <c r="H911" i="7"/>
  <c r="I911" i="7" s="1"/>
  <c r="H839" i="7"/>
  <c r="I839" i="7" s="1"/>
  <c r="H767" i="7"/>
  <c r="I767" i="7" s="1"/>
  <c r="H695" i="7"/>
  <c r="I695" i="7" s="1"/>
  <c r="H623" i="7"/>
  <c r="I623" i="7" s="1"/>
  <c r="H551" i="7"/>
  <c r="I551" i="7" s="1"/>
  <c r="H503" i="7"/>
  <c r="I503" i="7" s="1"/>
  <c r="H491" i="7"/>
  <c r="I491" i="7" s="1"/>
  <c r="H479" i="7"/>
  <c r="I479" i="7" s="1"/>
  <c r="H467" i="7"/>
  <c r="I467" i="7" s="1"/>
  <c r="H455" i="7"/>
  <c r="I455" i="7" s="1"/>
  <c r="H443" i="7"/>
  <c r="I443" i="7" s="1"/>
  <c r="H431" i="7"/>
  <c r="I431" i="7" s="1"/>
  <c r="H419" i="7"/>
  <c r="I419" i="7" s="1"/>
  <c r="H407" i="7"/>
  <c r="I407" i="7" s="1"/>
  <c r="H395" i="7"/>
  <c r="I395" i="7" s="1"/>
  <c r="H383" i="7"/>
  <c r="I383" i="7" s="1"/>
  <c r="H371" i="7"/>
  <c r="I371" i="7" s="1"/>
  <c r="H359" i="7"/>
  <c r="I359" i="7" s="1"/>
  <c r="H347" i="7"/>
  <c r="I347" i="7" s="1"/>
  <c r="H335" i="7"/>
  <c r="I335" i="7" s="1"/>
  <c r="H323" i="7"/>
  <c r="I323" i="7" s="1"/>
  <c r="H311" i="7"/>
  <c r="I311" i="7" s="1"/>
  <c r="H299" i="7"/>
  <c r="I299" i="7" s="1"/>
  <c r="H287" i="7"/>
  <c r="I287" i="7" s="1"/>
  <c r="H275" i="7"/>
  <c r="I275" i="7" s="1"/>
  <c r="H263" i="7"/>
  <c r="I263" i="7" s="1"/>
  <c r="H251" i="7"/>
  <c r="I251" i="7" s="1"/>
  <c r="H2519" i="7"/>
  <c r="I2519" i="7" s="1"/>
  <c r="H2447" i="7"/>
  <c r="I2447" i="7" s="1"/>
  <c r="H2375" i="7"/>
  <c r="I2375" i="7" s="1"/>
  <c r="H2303" i="7"/>
  <c r="I2303" i="7" s="1"/>
  <c r="H2207" i="7"/>
  <c r="I2207" i="7" s="1"/>
  <c r="H2111" i="7"/>
  <c r="I2111" i="7" s="1"/>
  <c r="H1966" i="7"/>
  <c r="I1966" i="7" s="1"/>
  <c r="H2385" i="7"/>
  <c r="I2385" i="7" s="1"/>
  <c r="H1977" i="7"/>
  <c r="I1977" i="7" s="1"/>
  <c r="H1689" i="7"/>
  <c r="I1689" i="7" s="1"/>
  <c r="H1641" i="7"/>
  <c r="I1641" i="7" s="1"/>
  <c r="H1605" i="7"/>
  <c r="I1605" i="7" s="1"/>
  <c r="H1557" i="7"/>
  <c r="I1557" i="7" s="1"/>
  <c r="H1497" i="7"/>
  <c r="I1497" i="7" s="1"/>
  <c r="H1449" i="7"/>
  <c r="I1449" i="7" s="1"/>
  <c r="H1389" i="7"/>
  <c r="I1389" i="7" s="1"/>
  <c r="H1329" i="7"/>
  <c r="I1329" i="7" s="1"/>
  <c r="H1269" i="7"/>
  <c r="I1269" i="7" s="1"/>
  <c r="H1233" i="7"/>
  <c r="I1233" i="7" s="1"/>
  <c r="H1161" i="7"/>
  <c r="I1161" i="7" s="1"/>
  <c r="H1113" i="7"/>
  <c r="I1113" i="7" s="1"/>
  <c r="H1065" i="7"/>
  <c r="I1065" i="7" s="1"/>
  <c r="H1017" i="7"/>
  <c r="I1017" i="7" s="1"/>
  <c r="H957" i="7"/>
  <c r="I957" i="7" s="1"/>
  <c r="H897" i="7"/>
  <c r="I897" i="7" s="1"/>
  <c r="H861" i="7"/>
  <c r="I861" i="7" s="1"/>
  <c r="H825" i="7"/>
  <c r="I825" i="7" s="1"/>
  <c r="H777" i="7"/>
  <c r="I777" i="7" s="1"/>
  <c r="H741" i="7"/>
  <c r="I741" i="7" s="1"/>
  <c r="H693" i="7"/>
  <c r="I693" i="7" s="1"/>
  <c r="H657" i="7"/>
  <c r="I657" i="7" s="1"/>
  <c r="H621" i="7"/>
  <c r="I621" i="7" s="1"/>
  <c r="H573" i="7"/>
  <c r="I573" i="7" s="1"/>
  <c r="H549" i="7"/>
  <c r="I549" i="7" s="1"/>
  <c r="H525" i="7"/>
  <c r="I525" i="7" s="1"/>
  <c r="H477" i="7"/>
  <c r="I477" i="7" s="1"/>
  <c r="H2492" i="7"/>
  <c r="I2492" i="7" s="1"/>
  <c r="H2432" i="7"/>
  <c r="I2432" i="7" s="1"/>
  <c r="H2336" i="7"/>
  <c r="I2336" i="7" s="1"/>
  <c r="H2264" i="7"/>
  <c r="I2264" i="7" s="1"/>
  <c r="H2012" i="7"/>
  <c r="I2012" i="7" s="1"/>
  <c r="H2527" i="7"/>
  <c r="I2527" i="7" s="1"/>
  <c r="H2515" i="7"/>
  <c r="I2515" i="7" s="1"/>
  <c r="H2503" i="7"/>
  <c r="I2503" i="7" s="1"/>
  <c r="H2491" i="7"/>
  <c r="I2491" i="7" s="1"/>
  <c r="H2479" i="7"/>
  <c r="I2479" i="7" s="1"/>
  <c r="H2467" i="7"/>
  <c r="I2467" i="7" s="1"/>
  <c r="H2455" i="7"/>
  <c r="I2455" i="7" s="1"/>
  <c r="H2443" i="7"/>
  <c r="I2443" i="7" s="1"/>
  <c r="H2431" i="7"/>
  <c r="I2431" i="7" s="1"/>
  <c r="H2419" i="7"/>
  <c r="I2419" i="7" s="1"/>
  <c r="H2407" i="7"/>
  <c r="I2407" i="7" s="1"/>
  <c r="H2395" i="7"/>
  <c r="I2395" i="7" s="1"/>
  <c r="H2383" i="7"/>
  <c r="I2383" i="7" s="1"/>
  <c r="H2371" i="7"/>
  <c r="I2371" i="7" s="1"/>
  <c r="H2495" i="7"/>
  <c r="I2495" i="7" s="1"/>
  <c r="H2423" i="7"/>
  <c r="I2423" i="7" s="1"/>
  <c r="H2351" i="7"/>
  <c r="I2351" i="7" s="1"/>
  <c r="H1967" i="7"/>
  <c r="I1967" i="7" s="1"/>
  <c r="H515" i="7"/>
  <c r="I515" i="7" s="1"/>
  <c r="H2386" i="7"/>
  <c r="I2386" i="7" s="1"/>
  <c r="H2122" i="7"/>
  <c r="I2122" i="7" s="1"/>
  <c r="H2086" i="7"/>
  <c r="I2086" i="7" s="1"/>
  <c r="H2038" i="7"/>
  <c r="I2038" i="7" s="1"/>
  <c r="H1978" i="7"/>
  <c r="I1978" i="7" s="1"/>
  <c r="H2194" i="7"/>
  <c r="I2194" i="7" s="1"/>
  <c r="H2145" i="7"/>
  <c r="I2145" i="7" s="1"/>
  <c r="H1989" i="7"/>
  <c r="I1989" i="7" s="1"/>
  <c r="H1953" i="7"/>
  <c r="I1953" i="7" s="1"/>
  <c r="H1881" i="7"/>
  <c r="I1881" i="7" s="1"/>
  <c r="H1821" i="7"/>
  <c r="I1821" i="7" s="1"/>
  <c r="H1797" i="7"/>
  <c r="I1797" i="7" s="1"/>
  <c r="H1761" i="7"/>
  <c r="I1761" i="7" s="1"/>
  <c r="H1749" i="7"/>
  <c r="I1749" i="7" s="1"/>
  <c r="H1677" i="7"/>
  <c r="I1677" i="7" s="1"/>
  <c r="H1629" i="7"/>
  <c r="I1629" i="7" s="1"/>
  <c r="H1593" i="7"/>
  <c r="I1593" i="7" s="1"/>
  <c r="H1545" i="7"/>
  <c r="I1545" i="7" s="1"/>
  <c r="H1485" i="7"/>
  <c r="I1485" i="7" s="1"/>
  <c r="H1437" i="7"/>
  <c r="I1437" i="7" s="1"/>
  <c r="H1377" i="7"/>
  <c r="I1377" i="7" s="1"/>
  <c r="H1341" i="7"/>
  <c r="I1341" i="7" s="1"/>
  <c r="H1281" i="7"/>
  <c r="I1281" i="7" s="1"/>
  <c r="H1149" i="7"/>
  <c r="I1149" i="7" s="1"/>
  <c r="H1101" i="7"/>
  <c r="I1101" i="7" s="1"/>
  <c r="H1053" i="7"/>
  <c r="I1053" i="7" s="1"/>
  <c r="H945" i="7"/>
  <c r="I945" i="7" s="1"/>
  <c r="H909" i="7"/>
  <c r="I909" i="7" s="1"/>
  <c r="H873" i="7"/>
  <c r="I873" i="7" s="1"/>
  <c r="H813" i="7"/>
  <c r="I813" i="7" s="1"/>
  <c r="H765" i="7"/>
  <c r="I765" i="7" s="1"/>
  <c r="H681" i="7"/>
  <c r="I681" i="7" s="1"/>
  <c r="H645" i="7"/>
  <c r="I645" i="7" s="1"/>
  <c r="H609" i="7"/>
  <c r="I609" i="7" s="1"/>
  <c r="H561" i="7"/>
  <c r="I561" i="7" s="1"/>
  <c r="H537" i="7"/>
  <c r="I537" i="7" s="1"/>
  <c r="H465" i="7"/>
  <c r="I465" i="7" s="1"/>
  <c r="H2456" i="7"/>
  <c r="I2456" i="7" s="1"/>
  <c r="H2180" i="7"/>
  <c r="I2180" i="7" s="1"/>
  <c r="H2120" i="7"/>
  <c r="I2120" i="7" s="1"/>
  <c r="H2072" i="7"/>
  <c r="I2072" i="7" s="1"/>
  <c r="H2024" i="7"/>
  <c r="I2024" i="7" s="1"/>
  <c r="H1976" i="7"/>
  <c r="I1976" i="7" s="1"/>
  <c r="H1892" i="7"/>
  <c r="I1892" i="7" s="1"/>
  <c r="H1808" i="7"/>
  <c r="I1808" i="7" s="1"/>
  <c r="H2526" i="7"/>
  <c r="I2526" i="7" s="1"/>
  <c r="H2502" i="7"/>
  <c r="I2502" i="7" s="1"/>
  <c r="H2454" i="7"/>
  <c r="I2454" i="7" s="1"/>
  <c r="H2430" i="7"/>
  <c r="I2430" i="7" s="1"/>
  <c r="H2382" i="7"/>
  <c r="I2382" i="7" s="1"/>
  <c r="H2358" i="7"/>
  <c r="I2358" i="7" s="1"/>
  <c r="H2310" i="7"/>
  <c r="I2310" i="7" s="1"/>
  <c r="H2286" i="7"/>
  <c r="I2286" i="7" s="1"/>
  <c r="H2262" i="7"/>
  <c r="I2262" i="7" s="1"/>
  <c r="H2250" i="7"/>
  <c r="I2250" i="7" s="1"/>
  <c r="H2238" i="7"/>
  <c r="I2238" i="7" s="1"/>
  <c r="H2202" i="7"/>
  <c r="I2202" i="7" s="1"/>
  <c r="H2166" i="7"/>
  <c r="I2166" i="7" s="1"/>
  <c r="H2154" i="7"/>
  <c r="I2154" i="7" s="1"/>
  <c r="H2142" i="7"/>
  <c r="I2142" i="7" s="1"/>
  <c r="H2118" i="7"/>
  <c r="I2118" i="7" s="1"/>
  <c r="H2082" i="7"/>
  <c r="I2082" i="7" s="1"/>
  <c r="H2070" i="7"/>
  <c r="I2070" i="7" s="1"/>
  <c r="H2058" i="7"/>
  <c r="I2058" i="7" s="1"/>
  <c r="H2034" i="7"/>
  <c r="I2034" i="7" s="1"/>
  <c r="H1998" i="7"/>
  <c r="I1998" i="7" s="1"/>
  <c r="H1986" i="7"/>
  <c r="I1986" i="7" s="1"/>
  <c r="H1974" i="7"/>
  <c r="I1974" i="7" s="1"/>
  <c r="H1962" i="7"/>
  <c r="I1962" i="7" s="1"/>
  <c r="H2483" i="7"/>
  <c r="I2483" i="7" s="1"/>
  <c r="H2411" i="7"/>
  <c r="I2411" i="7" s="1"/>
  <c r="H2339" i="7"/>
  <c r="I2339" i="7" s="1"/>
  <c r="H2255" i="7"/>
  <c r="I2255" i="7" s="1"/>
  <c r="H2159" i="7"/>
  <c r="I2159" i="7" s="1"/>
  <c r="H1870" i="7"/>
  <c r="I1870" i="7" s="1"/>
  <c r="H1846" i="7"/>
  <c r="I1846" i="7" s="1"/>
  <c r="H1714" i="7"/>
  <c r="I1714" i="7" s="1"/>
  <c r="H2348" i="7"/>
  <c r="I2348" i="7" s="1"/>
  <c r="H2524" i="7"/>
  <c r="I2524" i="7" s="1"/>
  <c r="H2512" i="7"/>
  <c r="I2512" i="7" s="1"/>
  <c r="H2500" i="7"/>
  <c r="I2500" i="7" s="1"/>
  <c r="H2476" i="7"/>
  <c r="I2476" i="7" s="1"/>
  <c r="H2464" i="7"/>
  <c r="I2464" i="7" s="1"/>
  <c r="H2452" i="7"/>
  <c r="I2452" i="7" s="1"/>
  <c r="H2440" i="7"/>
  <c r="I2440" i="7" s="1"/>
  <c r="H2428" i="7"/>
  <c r="I2428" i="7" s="1"/>
  <c r="H2404" i="7"/>
  <c r="I2404" i="7" s="1"/>
  <c r="H2392" i="7"/>
  <c r="I2392" i="7" s="1"/>
  <c r="H2380" i="7"/>
  <c r="I2380" i="7" s="1"/>
  <c r="H2368" i="7"/>
  <c r="I2368" i="7" s="1"/>
  <c r="H2356" i="7"/>
  <c r="I2356" i="7" s="1"/>
  <c r="H2332" i="7"/>
  <c r="I2332" i="7" s="1"/>
  <c r="H2320" i="7"/>
  <c r="I2320" i="7" s="1"/>
  <c r="H2308" i="7"/>
  <c r="I2308" i="7" s="1"/>
  <c r="H2296" i="7"/>
  <c r="I2296" i="7" s="1"/>
  <c r="H2284" i="7"/>
  <c r="I2284" i="7" s="1"/>
  <c r="H2260" i="7"/>
  <c r="I2260" i="7" s="1"/>
  <c r="H2248" i="7"/>
  <c r="I2248" i="7" s="1"/>
  <c r="H2236" i="7"/>
  <c r="I2236" i="7" s="1"/>
  <c r="H2224" i="7"/>
  <c r="I2224" i="7" s="1"/>
  <c r="H2212" i="7"/>
  <c r="I2212" i="7" s="1"/>
  <c r="H2188" i="7"/>
  <c r="I2188" i="7" s="1"/>
  <c r="H2176" i="7"/>
  <c r="I2176" i="7" s="1"/>
  <c r="H2164" i="7"/>
  <c r="I2164" i="7" s="1"/>
  <c r="H2152" i="7"/>
  <c r="I2152" i="7" s="1"/>
  <c r="H2242" i="7"/>
  <c r="I2242" i="7" s="1"/>
  <c r="H2146" i="7"/>
  <c r="I2146" i="7" s="1"/>
  <c r="H2046" i="7"/>
  <c r="I2046" i="7" s="1"/>
  <c r="H1162" i="7"/>
  <c r="I1162" i="7" s="1"/>
  <c r="H2373" i="7"/>
  <c r="I2373" i="7" s="1"/>
  <c r="H2289" i="7"/>
  <c r="I2289" i="7" s="1"/>
  <c r="H2109" i="7"/>
  <c r="I2109" i="7" s="1"/>
  <c r="H2025" i="7"/>
  <c r="I2025" i="7" s="1"/>
  <c r="H1725" i="7"/>
  <c r="I1725" i="7" s="1"/>
  <c r="H1569" i="7"/>
  <c r="I1569" i="7" s="1"/>
  <c r="H1353" i="7"/>
  <c r="I1353" i="7" s="1"/>
  <c r="H1245" i="7"/>
  <c r="I1245" i="7" s="1"/>
  <c r="H993" i="7"/>
  <c r="I993" i="7" s="1"/>
  <c r="H849" i="7"/>
  <c r="I849" i="7" s="1"/>
  <c r="H489" i="7"/>
  <c r="I489" i="7" s="1"/>
  <c r="H614" i="7"/>
  <c r="I614" i="7" s="1"/>
  <c r="H2468" i="7"/>
  <c r="I2468" i="7" s="1"/>
  <c r="H1988" i="7"/>
  <c r="I1988" i="7" s="1"/>
  <c r="H2523" i="7"/>
  <c r="I2523" i="7" s="1"/>
  <c r="H2511" i="7"/>
  <c r="I2511" i="7" s="1"/>
  <c r="H2499" i="7"/>
  <c r="I2499" i="7" s="1"/>
  <c r="H2475" i="7"/>
  <c r="I2475" i="7" s="1"/>
  <c r="H2463" i="7"/>
  <c r="I2463" i="7" s="1"/>
  <c r="H2451" i="7"/>
  <c r="I2451" i="7" s="1"/>
  <c r="H2439" i="7"/>
  <c r="I2439" i="7" s="1"/>
  <c r="H2427" i="7"/>
  <c r="I2427" i="7" s="1"/>
  <c r="H2415" i="7"/>
  <c r="I2415" i="7" s="1"/>
  <c r="H2403" i="7"/>
  <c r="I2403" i="7" s="1"/>
  <c r="H2391" i="7"/>
  <c r="I2391" i="7" s="1"/>
  <c r="H2379" i="7"/>
  <c r="I2379" i="7" s="1"/>
  <c r="H2367" i="7"/>
  <c r="I2367" i="7" s="1"/>
  <c r="H2355" i="7"/>
  <c r="I2355" i="7" s="1"/>
  <c r="H2331" i="7"/>
  <c r="I2331" i="7" s="1"/>
  <c r="H2319" i="7"/>
  <c r="I2319" i="7" s="1"/>
  <c r="H2307" i="7"/>
  <c r="I2307" i="7" s="1"/>
  <c r="H2295" i="7"/>
  <c r="I2295" i="7" s="1"/>
  <c r="H2283" i="7"/>
  <c r="I2283" i="7" s="1"/>
  <c r="H2271" i="7"/>
  <c r="I2271" i="7" s="1"/>
  <c r="H2259" i="7"/>
  <c r="I2259" i="7" s="1"/>
  <c r="H2247" i="7"/>
  <c r="I2247" i="7" s="1"/>
  <c r="H2223" i="7"/>
  <c r="I2223" i="7" s="1"/>
  <c r="H2211" i="7"/>
  <c r="I2211" i="7" s="1"/>
  <c r="H2199" i="7"/>
  <c r="I2199" i="7" s="1"/>
  <c r="H2187" i="7"/>
  <c r="I2187" i="7" s="1"/>
  <c r="H2175" i="7"/>
  <c r="I2175" i="7" s="1"/>
  <c r="H2151" i="7"/>
  <c r="I2151" i="7" s="1"/>
  <c r="H2139" i="7"/>
  <c r="I2139" i="7" s="1"/>
  <c r="H2127" i="7"/>
  <c r="I2127" i="7" s="1"/>
  <c r="H2115" i="7"/>
  <c r="I2115" i="7" s="1"/>
  <c r="H2103" i="7"/>
  <c r="I2103" i="7" s="1"/>
  <c r="H2079" i="7"/>
  <c r="I2079" i="7" s="1"/>
  <c r="H2067" i="7"/>
  <c r="I2067" i="7" s="1"/>
  <c r="H2055" i="7"/>
  <c r="I2055" i="7" s="1"/>
  <c r="H2043" i="7"/>
  <c r="I2043" i="7" s="1"/>
  <c r="H2031" i="7"/>
  <c r="I2031" i="7" s="1"/>
  <c r="H2007" i="7"/>
  <c r="I2007" i="7" s="1"/>
  <c r="H1995" i="7"/>
  <c r="I1995" i="7" s="1"/>
  <c r="H1947" i="7"/>
  <c r="I1947" i="7" s="1"/>
  <c r="H1935" i="7"/>
  <c r="I1935" i="7" s="1"/>
  <c r="H1875" i="7"/>
  <c r="I1875" i="7" s="1"/>
  <c r="H1863" i="7"/>
  <c r="I1863" i="7" s="1"/>
  <c r="H1839" i="7"/>
  <c r="I1839" i="7" s="1"/>
  <c r="H1815" i="7"/>
  <c r="I1815" i="7" s="1"/>
  <c r="H1791" i="7"/>
  <c r="I1791" i="7" s="1"/>
  <c r="H1779" i="7"/>
  <c r="I1779" i="7" s="1"/>
  <c r="H1743" i="7"/>
  <c r="I1743" i="7" s="1"/>
  <c r="H1719" i="7"/>
  <c r="I1719" i="7" s="1"/>
  <c r="H1707" i="7"/>
  <c r="I1707" i="7" s="1"/>
  <c r="H1671" i="7"/>
  <c r="I1671" i="7" s="1"/>
  <c r="H1647" i="7"/>
  <c r="I1647" i="7" s="1"/>
  <c r="H1635" i="7"/>
  <c r="I1635" i="7" s="1"/>
  <c r="H1599" i="7"/>
  <c r="I1599" i="7" s="1"/>
  <c r="H1575" i="7"/>
  <c r="I1575" i="7" s="1"/>
  <c r="H1563" i="7"/>
  <c r="I1563" i="7" s="1"/>
  <c r="H1527" i="7"/>
  <c r="I1527" i="7" s="1"/>
  <c r="H1503" i="7"/>
  <c r="I1503" i="7" s="1"/>
  <c r="H1491" i="7"/>
  <c r="I1491" i="7" s="1"/>
  <c r="H1455" i="7"/>
  <c r="I1455" i="7" s="1"/>
  <c r="H1431" i="7"/>
  <c r="I1431" i="7" s="1"/>
  <c r="H1419" i="7"/>
  <c r="I1419" i="7" s="1"/>
  <c r="H1383" i="7"/>
  <c r="I1383" i="7" s="1"/>
  <c r="H1359" i="7"/>
  <c r="I1359" i="7" s="1"/>
  <c r="H1347" i="7"/>
  <c r="I1347" i="7" s="1"/>
  <c r="H1311" i="7"/>
  <c r="I1311" i="7" s="1"/>
  <c r="H1287" i="7"/>
  <c r="I1287" i="7" s="1"/>
  <c r="H1275" i="7"/>
  <c r="I1275" i="7" s="1"/>
  <c r="H1263" i="7"/>
  <c r="I1263" i="7" s="1"/>
  <c r="H1239" i="7"/>
  <c r="I1239" i="7" s="1"/>
  <c r="H1227" i="7"/>
  <c r="I1227" i="7" s="1"/>
  <c r="H1215" i="7"/>
  <c r="I1215" i="7" s="1"/>
  <c r="H1203" i="7"/>
  <c r="I1203" i="7" s="1"/>
  <c r="H1191" i="7"/>
  <c r="I1191" i="7" s="1"/>
  <c r="H1167" i="7"/>
  <c r="I1167" i="7" s="1"/>
  <c r="H1155" i="7"/>
  <c r="I1155" i="7" s="1"/>
  <c r="H1143" i="7"/>
  <c r="I1143" i="7" s="1"/>
  <c r="H1131" i="7"/>
  <c r="I1131" i="7" s="1"/>
  <c r="H1119" i="7"/>
  <c r="I1119" i="7" s="1"/>
  <c r="H1095" i="7"/>
  <c r="I1095" i="7" s="1"/>
  <c r="H1083" i="7"/>
  <c r="I1083" i="7" s="1"/>
  <c r="H1071" i="7"/>
  <c r="I1071" i="7" s="1"/>
  <c r="H1047" i="7"/>
  <c r="I1047" i="7" s="1"/>
  <c r="H1023" i="7"/>
  <c r="I1023" i="7" s="1"/>
  <c r="H1011" i="7"/>
  <c r="I1011" i="7" s="1"/>
  <c r="H999" i="7"/>
  <c r="I999" i="7" s="1"/>
  <c r="H987" i="7"/>
  <c r="I987" i="7" s="1"/>
  <c r="H975" i="7"/>
  <c r="I975" i="7" s="1"/>
  <c r="H951" i="7"/>
  <c r="I951" i="7" s="1"/>
  <c r="H939" i="7"/>
  <c r="I939" i="7" s="1"/>
  <c r="H927" i="7"/>
  <c r="I927" i="7" s="1"/>
  <c r="H915" i="7"/>
  <c r="I915" i="7" s="1"/>
  <c r="H903" i="7"/>
  <c r="I903" i="7" s="1"/>
  <c r="H891" i="7"/>
  <c r="I891" i="7" s="1"/>
  <c r="H843" i="7"/>
  <c r="I843" i="7" s="1"/>
  <c r="H819" i="7"/>
  <c r="I819" i="7" s="1"/>
  <c r="H771" i="7"/>
  <c r="I771" i="7" s="1"/>
  <c r="H699" i="7"/>
  <c r="I699" i="7" s="1"/>
  <c r="H675" i="7"/>
  <c r="I675" i="7" s="1"/>
  <c r="H627" i="7"/>
  <c r="I627" i="7" s="1"/>
  <c r="H531" i="7"/>
  <c r="I531" i="7" s="1"/>
  <c r="H483" i="7"/>
  <c r="I483" i="7" s="1"/>
  <c r="H459" i="7"/>
  <c r="I459" i="7" s="1"/>
  <c r="H411" i="7"/>
  <c r="I411" i="7" s="1"/>
  <c r="H399" i="7"/>
  <c r="I399" i="7" s="1"/>
  <c r="H387" i="7"/>
  <c r="I387" i="7" s="1"/>
  <c r="H351" i="7"/>
  <c r="I351" i="7" s="1"/>
  <c r="H339" i="7"/>
  <c r="I339" i="7" s="1"/>
  <c r="H327" i="7"/>
  <c r="I327" i="7" s="1"/>
  <c r="H291" i="7"/>
  <c r="I291" i="7" s="1"/>
  <c r="H279" i="7"/>
  <c r="I279" i="7" s="1"/>
  <c r="H267" i="7"/>
  <c r="I267" i="7" s="1"/>
  <c r="H255" i="7"/>
  <c r="I255" i="7" s="1"/>
  <c r="H243" i="7"/>
  <c r="I243" i="7" s="1"/>
  <c r="H219" i="7"/>
  <c r="I219" i="7" s="1"/>
  <c r="H207" i="7"/>
  <c r="I207" i="7" s="1"/>
  <c r="H195" i="7"/>
  <c r="I195" i="7" s="1"/>
  <c r="H183" i="7"/>
  <c r="I183" i="7" s="1"/>
  <c r="H171" i="7"/>
  <c r="I171" i="7" s="1"/>
  <c r="H147" i="7"/>
  <c r="I147" i="7" s="1"/>
  <c r="H135" i="7"/>
  <c r="I135" i="7" s="1"/>
  <c r="H123" i="7"/>
  <c r="I123" i="7" s="1"/>
  <c r="H99" i="7"/>
  <c r="I99" i="7" s="1"/>
  <c r="H75" i="7"/>
  <c r="I75" i="7" s="1"/>
  <c r="H63" i="7"/>
  <c r="I63" i="7" s="1"/>
  <c r="H51" i="7"/>
  <c r="I51" i="7" s="1"/>
  <c r="H27" i="7"/>
  <c r="I27" i="7" s="1"/>
  <c r="H2471" i="7"/>
  <c r="I2471" i="7" s="1"/>
  <c r="H2399" i="7"/>
  <c r="I2399" i="7" s="1"/>
  <c r="H2327" i="7"/>
  <c r="I2327" i="7" s="1"/>
  <c r="H2240" i="7"/>
  <c r="I2240" i="7" s="1"/>
  <c r="H2144" i="7"/>
  <c r="I2144" i="7" s="1"/>
  <c r="H1930" i="7"/>
  <c r="I1930" i="7" s="1"/>
  <c r="H1810" i="7"/>
  <c r="I1810" i="7" s="1"/>
  <c r="H1654" i="7"/>
  <c r="I1654" i="7" s="1"/>
  <c r="H2481" i="7"/>
  <c r="I2481" i="7" s="1"/>
  <c r="H2205" i="7"/>
  <c r="I2205" i="7" s="1"/>
  <c r="H1209" i="7"/>
  <c r="I1209" i="7" s="1"/>
  <c r="H2516" i="7"/>
  <c r="I2516" i="7" s="1"/>
  <c r="H2288" i="7"/>
  <c r="I2288" i="7" s="1"/>
  <c r="H1904" i="7"/>
  <c r="I1904" i="7" s="1"/>
  <c r="H1666" i="7"/>
  <c r="I1666" i="7" s="1"/>
  <c r="H2510" i="7"/>
  <c r="I2510" i="7" s="1"/>
  <c r="H2498" i="7"/>
  <c r="I2498" i="7" s="1"/>
  <c r="H2486" i="7"/>
  <c r="I2486" i="7" s="1"/>
  <c r="H2474" i="7"/>
  <c r="I2474" i="7" s="1"/>
  <c r="H2462" i="7"/>
  <c r="I2462" i="7" s="1"/>
  <c r="H2438" i="7"/>
  <c r="I2438" i="7" s="1"/>
  <c r="H2426" i="7"/>
  <c r="I2426" i="7" s="1"/>
  <c r="H2414" i="7"/>
  <c r="I2414" i="7" s="1"/>
  <c r="H2402" i="7"/>
  <c r="I2402" i="7" s="1"/>
  <c r="H2390" i="7"/>
  <c r="I2390" i="7" s="1"/>
  <c r="H2366" i="7"/>
  <c r="I2366" i="7" s="1"/>
  <c r="H2354" i="7"/>
  <c r="I2354" i="7" s="1"/>
  <c r="H2342" i="7"/>
  <c r="I2342" i="7" s="1"/>
  <c r="H2330" i="7"/>
  <c r="I2330" i="7" s="1"/>
  <c r="H2318" i="7"/>
  <c r="I2318" i="7" s="1"/>
  <c r="H2294" i="7"/>
  <c r="I2294" i="7" s="1"/>
  <c r="H2282" i="7"/>
  <c r="I2282" i="7" s="1"/>
  <c r="H2270" i="7"/>
  <c r="I2270" i="7" s="1"/>
  <c r="H2258" i="7"/>
  <c r="I2258" i="7" s="1"/>
  <c r="H2234" i="7"/>
  <c r="I2234" i="7" s="1"/>
  <c r="H2210" i="7"/>
  <c r="I2210" i="7" s="1"/>
  <c r="H2198" i="7"/>
  <c r="I2198" i="7" s="1"/>
  <c r="H2186" i="7"/>
  <c r="I2186" i="7" s="1"/>
  <c r="H2174" i="7"/>
  <c r="I2174" i="7" s="1"/>
  <c r="H2150" i="7"/>
  <c r="I2150" i="7" s="1"/>
  <c r="H2114" i="7"/>
  <c r="I2114" i="7" s="1"/>
  <c r="H2102" i="7"/>
  <c r="I2102" i="7" s="1"/>
  <c r="H2090" i="7"/>
  <c r="I2090" i="7" s="1"/>
  <c r="H2078" i="7"/>
  <c r="I2078" i="7" s="1"/>
  <c r="H2066" i="7"/>
  <c r="I2066" i="7" s="1"/>
  <c r="H2042" i="7"/>
  <c r="I2042" i="7" s="1"/>
  <c r="H2030" i="7"/>
  <c r="I2030" i="7" s="1"/>
  <c r="H2018" i="7"/>
  <c r="I2018" i="7" s="1"/>
  <c r="H2006" i="7"/>
  <c r="I2006" i="7" s="1"/>
  <c r="H1982" i="7"/>
  <c r="I1982" i="7" s="1"/>
  <c r="H1958" i="7"/>
  <c r="I1958" i="7" s="1"/>
  <c r="H1946" i="7"/>
  <c r="I1946" i="7" s="1"/>
  <c r="H1922" i="7"/>
  <c r="I1922" i="7" s="1"/>
  <c r="H1898" i="7"/>
  <c r="I1898" i="7" s="1"/>
  <c r="H1850" i="7"/>
  <c r="I1850" i="7" s="1"/>
  <c r="H1826" i="7"/>
  <c r="I1826" i="7" s="1"/>
  <c r="H1778" i="7"/>
  <c r="I1778" i="7" s="1"/>
  <c r="H1754" i="7"/>
  <c r="I1754" i="7" s="1"/>
  <c r="H1706" i="7"/>
  <c r="I1706" i="7" s="1"/>
  <c r="H1682" i="7"/>
  <c r="I1682" i="7" s="1"/>
  <c r="H1634" i="7"/>
  <c r="I1634" i="7" s="1"/>
  <c r="H1610" i="7"/>
  <c r="I1610" i="7" s="1"/>
  <c r="H1562" i="7"/>
  <c r="I1562" i="7" s="1"/>
  <c r="H1538" i="7"/>
  <c r="I1538" i="7" s="1"/>
  <c r="H1490" i="7"/>
  <c r="I1490" i="7" s="1"/>
  <c r="H1466" i="7"/>
  <c r="I1466" i="7" s="1"/>
  <c r="H1418" i="7"/>
  <c r="I1418" i="7" s="1"/>
  <c r="H1394" i="7"/>
  <c r="I1394" i="7" s="1"/>
  <c r="H1346" i="7"/>
  <c r="I1346" i="7" s="1"/>
  <c r="H1322" i="7"/>
  <c r="I1322" i="7" s="1"/>
  <c r="H1274" i="7"/>
  <c r="I1274" i="7" s="1"/>
  <c r="H1250" i="7"/>
  <c r="I1250" i="7" s="1"/>
  <c r="H1202" i="7"/>
  <c r="I1202" i="7" s="1"/>
  <c r="H2226" i="7"/>
  <c r="I2226" i="7" s="1"/>
  <c r="H2130" i="7"/>
  <c r="I2130" i="7" s="1"/>
  <c r="H1906" i="7"/>
  <c r="I1906" i="7" s="1"/>
  <c r="H1762" i="7"/>
  <c r="I1762" i="7" s="1"/>
  <c r="H2506" i="7"/>
  <c r="I2506" i="7" s="1"/>
  <c r="H2446" i="7"/>
  <c r="I2446" i="7" s="1"/>
  <c r="H2302" i="7"/>
  <c r="I2302" i="7" s="1"/>
  <c r="H2062" i="7"/>
  <c r="I2062" i="7" s="1"/>
  <c r="H1954" i="7"/>
  <c r="I1954" i="7" s="1"/>
  <c r="H1858" i="7"/>
  <c r="I1858" i="7" s="1"/>
  <c r="H1114" i="7"/>
  <c r="I1114" i="7" s="1"/>
  <c r="H2445" i="7"/>
  <c r="I2445" i="7" s="1"/>
  <c r="H2277" i="7"/>
  <c r="I2277" i="7" s="1"/>
  <c r="H2181" i="7"/>
  <c r="I2181" i="7" s="1"/>
  <c r="H2001" i="7"/>
  <c r="I2001" i="7" s="1"/>
  <c r="H1857" i="7"/>
  <c r="I1857" i="7" s="1"/>
  <c r="H1581" i="7"/>
  <c r="I1581" i="7" s="1"/>
  <c r="H1473" i="7"/>
  <c r="I1473" i="7" s="1"/>
  <c r="H1257" i="7"/>
  <c r="I1257" i="7" s="1"/>
  <c r="H1137" i="7"/>
  <c r="I1137" i="7" s="1"/>
  <c r="H921" i="7"/>
  <c r="I921" i="7" s="1"/>
  <c r="H753" i="7"/>
  <c r="I753" i="7" s="1"/>
  <c r="H2363" i="7"/>
  <c r="I2363" i="7" s="1"/>
  <c r="H1045" i="7"/>
  <c r="I1045" i="7" s="1"/>
  <c r="H2408" i="7"/>
  <c r="I2408" i="7" s="1"/>
  <c r="H2156" i="7"/>
  <c r="I2156" i="7" s="1"/>
  <c r="H1952" i="7"/>
  <c r="I1952" i="7" s="1"/>
  <c r="H2425" i="7"/>
  <c r="I2425" i="7" s="1"/>
  <c r="H2178" i="7"/>
  <c r="I2178" i="7" s="1"/>
  <c r="H2509" i="7"/>
  <c r="I2509" i="7" s="1"/>
  <c r="H2497" i="7"/>
  <c r="I2497" i="7" s="1"/>
  <c r="H2485" i="7"/>
  <c r="I2485" i="7" s="1"/>
  <c r="H2473" i="7"/>
  <c r="I2473" i="7" s="1"/>
  <c r="H2461" i="7"/>
  <c r="I2461" i="7" s="1"/>
  <c r="H2437" i="7"/>
  <c r="I2437" i="7" s="1"/>
  <c r="H2413" i="7"/>
  <c r="I2413" i="7" s="1"/>
  <c r="H2401" i="7"/>
  <c r="I2401" i="7" s="1"/>
  <c r="H2389" i="7"/>
  <c r="I2389" i="7" s="1"/>
  <c r="H2365" i="7"/>
  <c r="I2365" i="7" s="1"/>
  <c r="H2353" i="7"/>
  <c r="I2353" i="7" s="1"/>
  <c r="H2341" i="7"/>
  <c r="I2341" i="7" s="1"/>
  <c r="H2329" i="7"/>
  <c r="I2329" i="7" s="1"/>
  <c r="H2317" i="7"/>
  <c r="I2317" i="7" s="1"/>
  <c r="H2281" i="7"/>
  <c r="I2281" i="7" s="1"/>
  <c r="H2269" i="7"/>
  <c r="I2269" i="7" s="1"/>
  <c r="H2257" i="7"/>
  <c r="I2257" i="7" s="1"/>
  <c r="H2245" i="7"/>
  <c r="I2245" i="7" s="1"/>
  <c r="H2221" i="7"/>
  <c r="I2221" i="7" s="1"/>
  <c r="H2197" i="7"/>
  <c r="I2197" i="7" s="1"/>
  <c r="H2185" i="7"/>
  <c r="I2185" i="7" s="1"/>
  <c r="H2173" i="7"/>
  <c r="I2173" i="7" s="1"/>
  <c r="H2161" i="7"/>
  <c r="I2161" i="7" s="1"/>
  <c r="H2137" i="7"/>
  <c r="I2137" i="7" s="1"/>
  <c r="H2101" i="7"/>
  <c r="I2101" i="7" s="1"/>
  <c r="H2089" i="7"/>
  <c r="I2089" i="7" s="1"/>
  <c r="H2077" i="7"/>
  <c r="I2077" i="7" s="1"/>
  <c r="H2065" i="7"/>
  <c r="I2065" i="7" s="1"/>
  <c r="H2041" i="7"/>
  <c r="I2041" i="7" s="1"/>
  <c r="H2029" i="7"/>
  <c r="I2029" i="7" s="1"/>
  <c r="H2017" i="7"/>
  <c r="I2017" i="7" s="1"/>
  <c r="H2005" i="7"/>
  <c r="I2005" i="7" s="1"/>
  <c r="H1993" i="7"/>
  <c r="I1993" i="7" s="1"/>
  <c r="H1969" i="7"/>
  <c r="I1969" i="7" s="1"/>
  <c r="H1957" i="7"/>
  <c r="I1957" i="7" s="1"/>
  <c r="H1945" i="7"/>
  <c r="I1945" i="7" s="1"/>
  <c r="H1933" i="7"/>
  <c r="I1933" i="7" s="1"/>
  <c r="H1921" i="7"/>
  <c r="I1921" i="7" s="1"/>
  <c r="H1897" i="7"/>
  <c r="I1897" i="7" s="1"/>
  <c r="H1885" i="7"/>
  <c r="I1885" i="7" s="1"/>
  <c r="H1873" i="7"/>
  <c r="I1873" i="7" s="1"/>
  <c r="H1861" i="7"/>
  <c r="I1861" i="7" s="1"/>
  <c r="H1849" i="7"/>
  <c r="I1849" i="7" s="1"/>
  <c r="H1825" i="7"/>
  <c r="I1825" i="7" s="1"/>
  <c r="H1813" i="7"/>
  <c r="I1813" i="7" s="1"/>
  <c r="H1801" i="7"/>
  <c r="I1801" i="7" s="1"/>
  <c r="H1789" i="7"/>
  <c r="I1789" i="7" s="1"/>
  <c r="H1777" i="7"/>
  <c r="I1777" i="7" s="1"/>
  <c r="H1753" i="7"/>
  <c r="I1753" i="7" s="1"/>
  <c r="H1741" i="7"/>
  <c r="I1741" i="7" s="1"/>
  <c r="H1729" i="7"/>
  <c r="I1729" i="7" s="1"/>
  <c r="H1717" i="7"/>
  <c r="I1717" i="7" s="1"/>
  <c r="H1669" i="7"/>
  <c r="I1669" i="7" s="1"/>
  <c r="H1657" i="7"/>
  <c r="I1657" i="7" s="1"/>
  <c r="H1633" i="7"/>
  <c r="I1633" i="7" s="1"/>
  <c r="H1621" i="7"/>
  <c r="I1621" i="7" s="1"/>
  <c r="H1609" i="7"/>
  <c r="I1609" i="7" s="1"/>
  <c r="H1585" i="7"/>
  <c r="I1585" i="7" s="1"/>
  <c r="H1537" i="7"/>
  <c r="I1537" i="7" s="1"/>
  <c r="H1525" i="7"/>
  <c r="I1525" i="7" s="1"/>
  <c r="H1513" i="7"/>
  <c r="I1513" i="7" s="1"/>
  <c r="H1477" i="7"/>
  <c r="I1477" i="7" s="1"/>
  <c r="H1465" i="7"/>
  <c r="I1465" i="7" s="1"/>
  <c r="H1453" i="7"/>
  <c r="I1453" i="7" s="1"/>
  <c r="H1441" i="7"/>
  <c r="I1441" i="7" s="1"/>
  <c r="H1429" i="7"/>
  <c r="I1429" i="7" s="1"/>
  <c r="H1405" i="7"/>
  <c r="I1405" i="7" s="1"/>
  <c r="H1393" i="7"/>
  <c r="I1393" i="7" s="1"/>
  <c r="H1381" i="7"/>
  <c r="I1381" i="7" s="1"/>
  <c r="H1369" i="7"/>
  <c r="I1369" i="7" s="1"/>
  <c r="H1345" i="7"/>
  <c r="I1345" i="7" s="1"/>
  <c r="H1321" i="7"/>
  <c r="I1321" i="7" s="1"/>
  <c r="H1309" i="7"/>
  <c r="I1309" i="7" s="1"/>
  <c r="H1297" i="7"/>
  <c r="I1297" i="7" s="1"/>
  <c r="H1285" i="7"/>
  <c r="I1285" i="7" s="1"/>
  <c r="H1237" i="7"/>
  <c r="I1237" i="7" s="1"/>
  <c r="H1225" i="7"/>
  <c r="I1225" i="7" s="1"/>
  <c r="H1201" i="7"/>
  <c r="I1201" i="7" s="1"/>
  <c r="H1189" i="7"/>
  <c r="I1189" i="7" s="1"/>
  <c r="H1177" i="7"/>
  <c r="I1177" i="7" s="1"/>
  <c r="H1153" i="7"/>
  <c r="I1153" i="7" s="1"/>
  <c r="H1105" i="7"/>
  <c r="I1105" i="7" s="1"/>
  <c r="H1093" i="7"/>
  <c r="I1093" i="7" s="1"/>
  <c r="H1081" i="7"/>
  <c r="I1081" i="7" s="1"/>
  <c r="H1033" i="7"/>
  <c r="I1033" i="7" s="1"/>
  <c r="H1021" i="7"/>
  <c r="I1021" i="7" s="1"/>
  <c r="H1009" i="7"/>
  <c r="I1009" i="7" s="1"/>
  <c r="H985" i="7"/>
  <c r="I985" i="7" s="1"/>
  <c r="H973" i="7"/>
  <c r="I973" i="7" s="1"/>
  <c r="H961" i="7"/>
  <c r="I961" i="7" s="1"/>
  <c r="H949" i="7"/>
  <c r="I949" i="7" s="1"/>
  <c r="H937" i="7"/>
  <c r="I937" i="7" s="1"/>
  <c r="H925" i="7"/>
  <c r="I925" i="7" s="1"/>
  <c r="H889" i="7"/>
  <c r="I889" i="7" s="1"/>
  <c r="H877" i="7"/>
  <c r="I877" i="7" s="1"/>
  <c r="H865" i="7"/>
  <c r="I865" i="7" s="1"/>
  <c r="H853" i="7"/>
  <c r="I853" i="7" s="1"/>
  <c r="H841" i="7"/>
  <c r="I841" i="7" s="1"/>
  <c r="H829" i="7"/>
  <c r="I829" i="7" s="1"/>
  <c r="H805" i="7"/>
  <c r="I805" i="7" s="1"/>
  <c r="H793" i="7"/>
  <c r="I793" i="7" s="1"/>
  <c r="H781" i="7"/>
  <c r="I781" i="7" s="1"/>
  <c r="H757" i="7"/>
  <c r="I757" i="7" s="1"/>
  <c r="H745" i="7"/>
  <c r="I745" i="7" s="1"/>
  <c r="H721" i="7"/>
  <c r="I721" i="7" s="1"/>
  <c r="H697" i="7"/>
  <c r="I697" i="7" s="1"/>
  <c r="H685" i="7"/>
  <c r="I685" i="7" s="1"/>
  <c r="H673" i="7"/>
  <c r="I673" i="7" s="1"/>
  <c r="H661" i="7"/>
  <c r="I661" i="7" s="1"/>
  <c r="H637" i="7"/>
  <c r="I637" i="7" s="1"/>
  <c r="H625" i="7"/>
  <c r="I625" i="7" s="1"/>
  <c r="H613" i="7"/>
  <c r="I613" i="7" s="1"/>
  <c r="H601" i="7"/>
  <c r="I601" i="7" s="1"/>
  <c r="H589" i="7"/>
  <c r="I589" i="7" s="1"/>
  <c r="H565" i="7"/>
  <c r="I565" i="7" s="1"/>
  <c r="H553" i="7"/>
  <c r="I553" i="7" s="1"/>
  <c r="H541" i="7"/>
  <c r="I541" i="7" s="1"/>
  <c r="H529" i="7"/>
  <c r="I529" i="7" s="1"/>
  <c r="H517" i="7"/>
  <c r="I517" i="7" s="1"/>
  <c r="H493" i="7"/>
  <c r="I493" i="7" s="1"/>
  <c r="H481" i="7"/>
  <c r="I481" i="7" s="1"/>
  <c r="H469" i="7"/>
  <c r="I469" i="7" s="1"/>
  <c r="H457" i="7"/>
  <c r="I457" i="7" s="1"/>
  <c r="H445" i="7"/>
  <c r="I445" i="7" s="1"/>
  <c r="H421" i="7"/>
  <c r="I421" i="7" s="1"/>
  <c r="H409" i="7"/>
  <c r="I409" i="7" s="1"/>
  <c r="H397" i="7"/>
  <c r="I397" i="7" s="1"/>
  <c r="H385" i="7"/>
  <c r="I385" i="7" s="1"/>
  <c r="H373" i="7"/>
  <c r="I373" i="7" s="1"/>
  <c r="H349" i="7"/>
  <c r="I349" i="7" s="1"/>
  <c r="H337" i="7"/>
  <c r="I337" i="7" s="1"/>
  <c r="H325" i="7"/>
  <c r="I325" i="7" s="1"/>
  <c r="H301" i="7"/>
  <c r="I301" i="7" s="1"/>
  <c r="H277" i="7"/>
  <c r="I277" i="7" s="1"/>
  <c r="H253" i="7"/>
  <c r="I253" i="7" s="1"/>
  <c r="H241" i="7"/>
  <c r="I241" i="7" s="1"/>
  <c r="H229" i="7"/>
  <c r="I229" i="7" s="1"/>
  <c r="H217" i="7"/>
  <c r="I217" i="7" s="1"/>
  <c r="H205" i="7"/>
  <c r="I205" i="7" s="1"/>
  <c r="H193" i="7"/>
  <c r="I193" i="7" s="1"/>
  <c r="H181" i="7"/>
  <c r="I181" i="7" s="1"/>
  <c r="H169" i="7"/>
  <c r="I169" i="7" s="1"/>
  <c r="H157" i="7"/>
  <c r="I157" i="7" s="1"/>
  <c r="H133" i="7"/>
  <c r="I133" i="7" s="1"/>
  <c r="H109" i="7"/>
  <c r="I109" i="7" s="1"/>
  <c r="H97" i="7"/>
  <c r="I97" i="7" s="1"/>
  <c r="H85" i="7"/>
  <c r="I85" i="7" s="1"/>
  <c r="H73" i="7"/>
  <c r="I73" i="7" s="1"/>
  <c r="H61" i="7"/>
  <c r="I61" i="7" s="1"/>
  <c r="H49" i="7"/>
  <c r="I49" i="7" s="1"/>
  <c r="H37" i="7"/>
  <c r="I37" i="7" s="1"/>
  <c r="H2387" i="7"/>
  <c r="I2387" i="7" s="1"/>
  <c r="H2315" i="7"/>
  <c r="I2315" i="7" s="1"/>
  <c r="H2222" i="7"/>
  <c r="I2222" i="7" s="1"/>
  <c r="H2026" i="7"/>
  <c r="I2026" i="7" s="1"/>
  <c r="H1549" i="7"/>
  <c r="I1549" i="7" s="1"/>
  <c r="H1333" i="7"/>
  <c r="I1333" i="7" s="1"/>
  <c r="H1117" i="7"/>
  <c r="I1117" i="7" s="1"/>
  <c r="H769" i="7"/>
  <c r="I769" i="7" s="1"/>
  <c r="H2518" i="7"/>
  <c r="I2518" i="7" s="1"/>
  <c r="H2290" i="7"/>
  <c r="I2290" i="7" s="1"/>
  <c r="H2206" i="7"/>
  <c r="I2206" i="7" s="1"/>
  <c r="H2170" i="7"/>
  <c r="I2170" i="7" s="1"/>
  <c r="H2074" i="7"/>
  <c r="I2074" i="7" s="1"/>
  <c r="H2002" i="7"/>
  <c r="I2002" i="7" s="1"/>
  <c r="H1834" i="7"/>
  <c r="I1834" i="7" s="1"/>
  <c r="H1822" i="7"/>
  <c r="I1822" i="7" s="1"/>
  <c r="H1774" i="7"/>
  <c r="I1774" i="7" s="1"/>
  <c r="H1726" i="7"/>
  <c r="I1726" i="7" s="1"/>
  <c r="H1630" i="7"/>
  <c r="I1630" i="7" s="1"/>
  <c r="H2529" i="7"/>
  <c r="I2529" i="7" s="1"/>
  <c r="H2433" i="7"/>
  <c r="I2433" i="7" s="1"/>
  <c r="H2253" i="7"/>
  <c r="I2253" i="7" s="1"/>
  <c r="H2157" i="7"/>
  <c r="I2157" i="7" s="1"/>
  <c r="H2073" i="7"/>
  <c r="I2073" i="7" s="1"/>
  <c r="H2013" i="7"/>
  <c r="I2013" i="7" s="1"/>
  <c r="H1929" i="7"/>
  <c r="I1929" i="7" s="1"/>
  <c r="H1773" i="7"/>
  <c r="I1773" i="7" s="1"/>
  <c r="H1701" i="7"/>
  <c r="I1701" i="7" s="1"/>
  <c r="H1617" i="7"/>
  <c r="I1617" i="7" s="1"/>
  <c r="H1533" i="7"/>
  <c r="I1533" i="7" s="1"/>
  <c r="H1425" i="7"/>
  <c r="I1425" i="7" s="1"/>
  <c r="H1173" i="7"/>
  <c r="I1173" i="7" s="1"/>
  <c r="H1089" i="7"/>
  <c r="I1089" i="7" s="1"/>
  <c r="H969" i="7"/>
  <c r="I969" i="7" s="1"/>
  <c r="H885" i="7"/>
  <c r="I885" i="7" s="1"/>
  <c r="H801" i="7"/>
  <c r="I801" i="7" s="1"/>
  <c r="H633" i="7"/>
  <c r="I633" i="7" s="1"/>
  <c r="H501" i="7"/>
  <c r="I501" i="7" s="1"/>
  <c r="H2507" i="7"/>
  <c r="I2507" i="7" s="1"/>
  <c r="H2096" i="7"/>
  <c r="I2096" i="7" s="1"/>
  <c r="H2504" i="7"/>
  <c r="I2504" i="7" s="1"/>
  <c r="H2444" i="7"/>
  <c r="I2444" i="7" s="1"/>
  <c r="H2360" i="7"/>
  <c r="I2360" i="7" s="1"/>
  <c r="H2312" i="7"/>
  <c r="I2312" i="7" s="1"/>
  <c r="H2252" i="7"/>
  <c r="I2252" i="7" s="1"/>
  <c r="H2216" i="7"/>
  <c r="I2216" i="7" s="1"/>
  <c r="H2168" i="7"/>
  <c r="I2168" i="7" s="1"/>
  <c r="H2000" i="7"/>
  <c r="I2000" i="7" s="1"/>
  <c r="H1940" i="7"/>
  <c r="I1940" i="7" s="1"/>
  <c r="H1868" i="7"/>
  <c r="I1868" i="7" s="1"/>
  <c r="H1970" i="7"/>
  <c r="I1970" i="7" s="1"/>
  <c r="H2508" i="7"/>
  <c r="I2508" i="7" s="1"/>
  <c r="H2460" i="7"/>
  <c r="I2460" i="7" s="1"/>
  <c r="H2436" i="7"/>
  <c r="I2436" i="7" s="1"/>
  <c r="H2388" i="7"/>
  <c r="I2388" i="7" s="1"/>
  <c r="H2364" i="7"/>
  <c r="I2364" i="7" s="1"/>
  <c r="H2316" i="7"/>
  <c r="I2316" i="7" s="1"/>
  <c r="H2292" i="7"/>
  <c r="I2292" i="7" s="1"/>
  <c r="H2244" i="7"/>
  <c r="I2244" i="7" s="1"/>
  <c r="H2220" i="7"/>
  <c r="I2220" i="7" s="1"/>
  <c r="H2172" i="7"/>
  <c r="I2172" i="7" s="1"/>
  <c r="H2148" i="7"/>
  <c r="I2148" i="7" s="1"/>
  <c r="H2521" i="7"/>
  <c r="I2521" i="7" s="1"/>
  <c r="H2449" i="7"/>
  <c r="I2449" i="7" s="1"/>
  <c r="H2377" i="7"/>
  <c r="I2377" i="7" s="1"/>
  <c r="H2305" i="7"/>
  <c r="I2305" i="7" s="1"/>
  <c r="H2209" i="7"/>
  <c r="I2209" i="7" s="1"/>
  <c r="H2113" i="7"/>
  <c r="I2113" i="7" s="1"/>
  <c r="H2010" i="7"/>
  <c r="I2010" i="7" s="1"/>
  <c r="H1882" i="7"/>
  <c r="I1882" i="7" s="1"/>
  <c r="H1737" i="7"/>
  <c r="I1737" i="7" s="1"/>
  <c r="H709" i="7"/>
  <c r="I709" i="7" s="1"/>
  <c r="H674" i="7"/>
  <c r="I674" i="7" s="1"/>
  <c r="H662" i="7"/>
  <c r="I662" i="7" s="1"/>
  <c r="H650" i="7"/>
  <c r="I650" i="7" s="1"/>
  <c r="H638" i="7"/>
  <c r="I638" i="7" s="1"/>
  <c r="H626" i="7"/>
  <c r="I626" i="7" s="1"/>
  <c r="H566" i="7"/>
  <c r="I566" i="7" s="1"/>
  <c r="H542" i="7"/>
  <c r="I542" i="7" s="1"/>
  <c r="H518" i="7"/>
  <c r="I518" i="7" s="1"/>
  <c r="H506" i="7"/>
  <c r="I506" i="7" s="1"/>
  <c r="H482" i="7"/>
  <c r="I482" i="7" s="1"/>
  <c r="H458" i="7"/>
  <c r="I458" i="7" s="1"/>
  <c r="H422" i="7"/>
  <c r="I422" i="7" s="1"/>
  <c r="H410" i="7"/>
  <c r="I410" i="7" s="1"/>
  <c r="H398" i="7"/>
  <c r="I398" i="7" s="1"/>
  <c r="H386" i="7"/>
  <c r="I386" i="7" s="1"/>
  <c r="H350" i="7"/>
  <c r="I350" i="7" s="1"/>
  <c r="H338" i="7"/>
  <c r="I338" i="7" s="1"/>
  <c r="H326" i="7"/>
  <c r="I326" i="7" s="1"/>
  <c r="H290" i="7"/>
  <c r="I290" i="7" s="1"/>
  <c r="H278" i="7"/>
  <c r="I278" i="7" s="1"/>
  <c r="H266" i="7"/>
  <c r="I266" i="7" s="1"/>
  <c r="H254" i="7"/>
  <c r="I254" i="7" s="1"/>
  <c r="H242" i="7"/>
  <c r="I242" i="7" s="1"/>
  <c r="H206" i="7"/>
  <c r="I206" i="7" s="1"/>
  <c r="H194" i="7"/>
  <c r="I194" i="7" s="1"/>
  <c r="H182" i="7"/>
  <c r="I182" i="7" s="1"/>
  <c r="H170" i="7"/>
  <c r="I170" i="7" s="1"/>
  <c r="H146" i="7"/>
  <c r="I146" i="7" s="1"/>
  <c r="H134" i="7"/>
  <c r="I134" i="7" s="1"/>
  <c r="H110" i="7"/>
  <c r="I110" i="7" s="1"/>
  <c r="H98" i="7"/>
  <c r="I98" i="7" s="1"/>
  <c r="H62" i="7"/>
  <c r="I62" i="7" s="1"/>
  <c r="H50" i="7"/>
  <c r="I50" i="7" s="1"/>
  <c r="H38" i="7"/>
  <c r="I38" i="7" s="1"/>
  <c r="H1154" i="7"/>
  <c r="I1154" i="7" s="1"/>
  <c r="H1118" i="7"/>
  <c r="I1118" i="7" s="1"/>
  <c r="H1046" i="7"/>
  <c r="I1046" i="7" s="1"/>
  <c r="H986" i="7"/>
  <c r="I986" i="7" s="1"/>
  <c r="H914" i="7"/>
  <c r="I914" i="7" s="1"/>
  <c r="H770" i="7"/>
  <c r="I770" i="7" s="1"/>
  <c r="H698" i="7"/>
  <c r="I698" i="7" s="1"/>
  <c r="H2064" i="7"/>
  <c r="I2064" i="7" s="1"/>
  <c r="H2028" i="7"/>
  <c r="I2028" i="7" s="1"/>
  <c r="H1992" i="7"/>
  <c r="I1992" i="7" s="1"/>
  <c r="H1968" i="7"/>
  <c r="I1968" i="7" s="1"/>
  <c r="H1920" i="7"/>
  <c r="I1920" i="7" s="1"/>
  <c r="H1896" i="7"/>
  <c r="I1896" i="7" s="1"/>
  <c r="H1848" i="7"/>
  <c r="I1848" i="7" s="1"/>
  <c r="H1824" i="7"/>
  <c r="I1824" i="7" s="1"/>
  <c r="H1776" i="7"/>
  <c r="I1776" i="7" s="1"/>
  <c r="H1752" i="7"/>
  <c r="I1752" i="7" s="1"/>
  <c r="H1704" i="7"/>
  <c r="I1704" i="7" s="1"/>
  <c r="H1680" i="7"/>
  <c r="I1680" i="7" s="1"/>
  <c r="H1632" i="7"/>
  <c r="I1632" i="7" s="1"/>
  <c r="H1608" i="7"/>
  <c r="I1608" i="7" s="1"/>
  <c r="H1560" i="7"/>
  <c r="I1560" i="7" s="1"/>
  <c r="H1536" i="7"/>
  <c r="I1536" i="7" s="1"/>
  <c r="H1488" i="7"/>
  <c r="I1488" i="7" s="1"/>
  <c r="H1464" i="7"/>
  <c r="I1464" i="7" s="1"/>
  <c r="H1416" i="7"/>
  <c r="I1416" i="7" s="1"/>
  <c r="H1392" i="7"/>
  <c r="I1392" i="7" s="1"/>
  <c r="H1344" i="7"/>
  <c r="I1344" i="7" s="1"/>
  <c r="H1320" i="7"/>
  <c r="I1320" i="7" s="1"/>
  <c r="H1272" i="7"/>
  <c r="I1272" i="7" s="1"/>
  <c r="H1248" i="7"/>
  <c r="I1248" i="7" s="1"/>
  <c r="H1200" i="7"/>
  <c r="I1200" i="7" s="1"/>
  <c r="H1176" i="7"/>
  <c r="I1176" i="7" s="1"/>
  <c r="H1128" i="7"/>
  <c r="I1128" i="7" s="1"/>
  <c r="H1104" i="7"/>
  <c r="I1104" i="7" s="1"/>
  <c r="H1056" i="7"/>
  <c r="I1056" i="7" s="1"/>
  <c r="H1032" i="7"/>
  <c r="I1032" i="7" s="1"/>
  <c r="H984" i="7"/>
  <c r="I984" i="7" s="1"/>
  <c r="H960" i="7"/>
  <c r="I960" i="7" s="1"/>
  <c r="H912" i="7"/>
  <c r="I912" i="7" s="1"/>
  <c r="H888" i="7"/>
  <c r="I888" i="7" s="1"/>
  <c r="H840" i="7"/>
  <c r="I840" i="7" s="1"/>
  <c r="H816" i="7"/>
  <c r="I816" i="7" s="1"/>
  <c r="H768" i="7"/>
  <c r="I768" i="7" s="1"/>
  <c r="H744" i="7"/>
  <c r="I744" i="7" s="1"/>
  <c r="H696" i="7"/>
  <c r="I696" i="7" s="1"/>
  <c r="H672" i="7"/>
  <c r="I672" i="7" s="1"/>
  <c r="H624" i="7"/>
  <c r="I624" i="7" s="1"/>
  <c r="H600" i="7"/>
  <c r="I600" i="7" s="1"/>
  <c r="H552" i="7"/>
  <c r="I552" i="7" s="1"/>
  <c r="H528" i="7"/>
  <c r="I528" i="7" s="1"/>
  <c r="H480" i="7"/>
  <c r="I480" i="7" s="1"/>
  <c r="H456" i="7"/>
  <c r="I456" i="7" s="1"/>
  <c r="H408" i="7"/>
  <c r="I408" i="7" s="1"/>
  <c r="H384" i="7"/>
  <c r="I384" i="7" s="1"/>
  <c r="H336" i="7"/>
  <c r="I336" i="7" s="1"/>
  <c r="H312" i="7"/>
  <c r="I312" i="7" s="1"/>
  <c r="H264" i="7"/>
  <c r="I264" i="7" s="1"/>
  <c r="H240" i="7"/>
  <c r="I240" i="7" s="1"/>
  <c r="H192" i="7"/>
  <c r="I192" i="7" s="1"/>
  <c r="H168" i="7"/>
  <c r="I168" i="7" s="1"/>
  <c r="H120" i="7"/>
  <c r="I120" i="7" s="1"/>
  <c r="H96" i="7"/>
  <c r="I96" i="7" s="1"/>
  <c r="H36" i="7"/>
  <c r="I36" i="7" s="1"/>
  <c r="H24" i="7"/>
  <c r="I24" i="7" s="1"/>
  <c r="H974" i="7"/>
  <c r="I974" i="7" s="1"/>
  <c r="H902" i="7"/>
  <c r="I902" i="7" s="1"/>
  <c r="H830" i="7"/>
  <c r="I830" i="7" s="1"/>
  <c r="H758" i="7"/>
  <c r="I758" i="7" s="1"/>
  <c r="H686" i="7"/>
  <c r="I686" i="7" s="1"/>
  <c r="H227" i="7"/>
  <c r="I227" i="7" s="1"/>
  <c r="H203" i="7"/>
  <c r="I203" i="7" s="1"/>
  <c r="H143" i="7"/>
  <c r="I143" i="7" s="1"/>
  <c r="H131" i="7"/>
  <c r="I131" i="7" s="1"/>
  <c r="H107" i="7"/>
  <c r="I107" i="7" s="1"/>
  <c r="H95" i="7"/>
  <c r="I95" i="7" s="1"/>
  <c r="H83" i="7"/>
  <c r="I83" i="7" s="1"/>
  <c r="H71" i="7"/>
  <c r="I71" i="7" s="1"/>
  <c r="H59" i="7"/>
  <c r="I59" i="7" s="1"/>
  <c r="H35" i="7"/>
  <c r="I35" i="7" s="1"/>
  <c r="H2004" i="7"/>
  <c r="I2004" i="7" s="1"/>
  <c r="H494" i="7"/>
  <c r="I494" i="7" s="1"/>
  <c r="H1486" i="7"/>
  <c r="I1486" i="7" s="1"/>
  <c r="H1234" i="7"/>
  <c r="I1234" i="7" s="1"/>
  <c r="H1018" i="7"/>
  <c r="I1018" i="7" s="1"/>
  <c r="H994" i="7"/>
  <c r="I994" i="7" s="1"/>
  <c r="H982" i="7"/>
  <c r="I982" i="7" s="1"/>
  <c r="H970" i="7"/>
  <c r="I970" i="7" s="1"/>
  <c r="H958" i="7"/>
  <c r="I958" i="7" s="1"/>
  <c r="H946" i="7"/>
  <c r="I946" i="7" s="1"/>
  <c r="H922" i="7"/>
  <c r="I922" i="7" s="1"/>
  <c r="H910" i="7"/>
  <c r="I910" i="7" s="1"/>
  <c r="H898" i="7"/>
  <c r="I898" i="7" s="1"/>
  <c r="H886" i="7"/>
  <c r="I886" i="7" s="1"/>
  <c r="H874" i="7"/>
  <c r="I874" i="7" s="1"/>
  <c r="H850" i="7"/>
  <c r="I850" i="7" s="1"/>
  <c r="H838" i="7"/>
  <c r="I838" i="7" s="1"/>
  <c r="H826" i="7"/>
  <c r="I826" i="7" s="1"/>
  <c r="H814" i="7"/>
  <c r="I814" i="7" s="1"/>
  <c r="H802" i="7"/>
  <c r="I802" i="7" s="1"/>
  <c r="H778" i="7"/>
  <c r="I778" i="7" s="1"/>
  <c r="H766" i="7"/>
  <c r="I766" i="7" s="1"/>
  <c r="H754" i="7"/>
  <c r="I754" i="7" s="1"/>
  <c r="H742" i="7"/>
  <c r="I742" i="7" s="1"/>
  <c r="H730" i="7"/>
  <c r="I730" i="7" s="1"/>
  <c r="H706" i="7"/>
  <c r="I706" i="7" s="1"/>
  <c r="H694" i="7"/>
  <c r="I694" i="7" s="1"/>
  <c r="H682" i="7"/>
  <c r="I682" i="7" s="1"/>
  <c r="H670" i="7"/>
  <c r="I670" i="7" s="1"/>
  <c r="H646" i="7"/>
  <c r="I646" i="7" s="1"/>
  <c r="H598" i="7"/>
  <c r="I598" i="7" s="1"/>
  <c r="H574" i="7"/>
  <c r="I574" i="7" s="1"/>
  <c r="H550" i="7"/>
  <c r="I550" i="7" s="1"/>
  <c r="H538" i="7"/>
  <c r="I538" i="7" s="1"/>
  <c r="H526" i="7"/>
  <c r="I526" i="7" s="1"/>
  <c r="H514" i="7"/>
  <c r="I514" i="7" s="1"/>
  <c r="H502" i="7"/>
  <c r="I502" i="7" s="1"/>
  <c r="H478" i="7"/>
  <c r="I478" i="7" s="1"/>
  <c r="H466" i="7"/>
  <c r="I466" i="7" s="1"/>
  <c r="H454" i="7"/>
  <c r="I454" i="7" s="1"/>
  <c r="H442" i="7"/>
  <c r="I442" i="7" s="1"/>
  <c r="H430" i="7"/>
  <c r="I430" i="7" s="1"/>
  <c r="H406" i="7"/>
  <c r="I406" i="7" s="1"/>
  <c r="H394" i="7"/>
  <c r="I394" i="7" s="1"/>
  <c r="H382" i="7"/>
  <c r="I382" i="7" s="1"/>
  <c r="H370" i="7"/>
  <c r="I370" i="7" s="1"/>
  <c r="H358" i="7"/>
  <c r="I358" i="7" s="1"/>
  <c r="H334" i="7"/>
  <c r="I334" i="7" s="1"/>
  <c r="H322" i="7"/>
  <c r="I322" i="7" s="1"/>
  <c r="H310" i="7"/>
  <c r="I310" i="7" s="1"/>
  <c r="H298" i="7"/>
  <c r="I298" i="7" s="1"/>
  <c r="H286" i="7"/>
  <c r="I286" i="7" s="1"/>
  <c r="H262" i="7"/>
  <c r="I262" i="7" s="1"/>
  <c r="H250" i="7"/>
  <c r="I250" i="7" s="1"/>
  <c r="H238" i="7"/>
  <c r="I238" i="7" s="1"/>
  <c r="H226" i="7"/>
  <c r="I226" i="7" s="1"/>
  <c r="H214" i="7"/>
  <c r="I214" i="7" s="1"/>
  <c r="H190" i="7"/>
  <c r="I190" i="7" s="1"/>
  <c r="H178" i="7"/>
  <c r="I178" i="7" s="1"/>
  <c r="H166" i="7"/>
  <c r="I166" i="7" s="1"/>
  <c r="H154" i="7"/>
  <c r="I154" i="7" s="1"/>
  <c r="H142" i="7"/>
  <c r="I142" i="7" s="1"/>
  <c r="H118" i="7"/>
  <c r="I118" i="7" s="1"/>
  <c r="H106" i="7"/>
  <c r="I106" i="7" s="1"/>
  <c r="H94" i="7"/>
  <c r="I94" i="7" s="1"/>
  <c r="H82" i="7"/>
  <c r="I82" i="7" s="1"/>
  <c r="H70" i="7"/>
  <c r="I70" i="7" s="1"/>
  <c r="H46" i="7"/>
  <c r="I46" i="7" s="1"/>
  <c r="H34" i="7"/>
  <c r="I34" i="7" s="1"/>
  <c r="H1142" i="7"/>
  <c r="I1142" i="7" s="1"/>
  <c r="H1106" i="7"/>
  <c r="I1106" i="7" s="1"/>
  <c r="H1070" i="7"/>
  <c r="I1070" i="7" s="1"/>
  <c r="H818" i="7"/>
  <c r="I818" i="7" s="1"/>
  <c r="H417" i="7"/>
  <c r="I417" i="7" s="1"/>
  <c r="H393" i="7"/>
  <c r="I393" i="7" s="1"/>
  <c r="H345" i="7"/>
  <c r="I345" i="7" s="1"/>
  <c r="H321" i="7"/>
  <c r="I321" i="7" s="1"/>
  <c r="H273" i="7"/>
  <c r="I273" i="7" s="1"/>
  <c r="H201" i="7"/>
  <c r="I201" i="7" s="1"/>
  <c r="H141" i="7"/>
  <c r="I141" i="7" s="1"/>
  <c r="H129" i="7"/>
  <c r="I129" i="7" s="1"/>
  <c r="H117" i="7"/>
  <c r="I117" i="7" s="1"/>
  <c r="H81" i="7"/>
  <c r="I81" i="7" s="1"/>
  <c r="H69" i="7"/>
  <c r="I69" i="7" s="1"/>
  <c r="H57" i="7"/>
  <c r="I57" i="7" s="1"/>
  <c r="H45" i="7"/>
  <c r="I45" i="7" s="1"/>
  <c r="H1748" i="7"/>
  <c r="I1748" i="7" s="1"/>
  <c r="H1724" i="7"/>
  <c r="I1724" i="7" s="1"/>
  <c r="H1676" i="7"/>
  <c r="I1676" i="7" s="1"/>
  <c r="H1652" i="7"/>
  <c r="I1652" i="7" s="1"/>
  <c r="H1604" i="7"/>
  <c r="I1604" i="7" s="1"/>
  <c r="H1580" i="7"/>
  <c r="I1580" i="7" s="1"/>
  <c r="H1532" i="7"/>
  <c r="I1532" i="7" s="1"/>
  <c r="H1508" i="7"/>
  <c r="I1508" i="7" s="1"/>
  <c r="H1460" i="7"/>
  <c r="I1460" i="7" s="1"/>
  <c r="H1436" i="7"/>
  <c r="I1436" i="7" s="1"/>
  <c r="H1388" i="7"/>
  <c r="I1388" i="7" s="1"/>
  <c r="H1364" i="7"/>
  <c r="I1364" i="7" s="1"/>
  <c r="H1316" i="7"/>
  <c r="I1316" i="7" s="1"/>
  <c r="H1292" i="7"/>
  <c r="I1292" i="7" s="1"/>
  <c r="H1244" i="7"/>
  <c r="I1244" i="7" s="1"/>
  <c r="H1220" i="7"/>
  <c r="I1220" i="7" s="1"/>
  <c r="H1172" i="7"/>
  <c r="I1172" i="7" s="1"/>
  <c r="H1148" i="7"/>
  <c r="I1148" i="7" s="1"/>
  <c r="H1100" i="7"/>
  <c r="I1100" i="7" s="1"/>
  <c r="H1076" i="7"/>
  <c r="I1076" i="7" s="1"/>
  <c r="H1028" i="7"/>
  <c r="I1028" i="7" s="1"/>
  <c r="H1004" i="7"/>
  <c r="I1004" i="7" s="1"/>
  <c r="H956" i="7"/>
  <c r="I956" i="7" s="1"/>
  <c r="H932" i="7"/>
  <c r="I932" i="7" s="1"/>
  <c r="H884" i="7"/>
  <c r="I884" i="7" s="1"/>
  <c r="H860" i="7"/>
  <c r="I860" i="7" s="1"/>
  <c r="H812" i="7"/>
  <c r="I812" i="7" s="1"/>
  <c r="H788" i="7"/>
  <c r="I788" i="7" s="1"/>
  <c r="H740" i="7"/>
  <c r="I740" i="7" s="1"/>
  <c r="H716" i="7"/>
  <c r="I716" i="7" s="1"/>
  <c r="H668" i="7"/>
  <c r="I668" i="7" s="1"/>
  <c r="H620" i="7"/>
  <c r="I620" i="7" s="1"/>
  <c r="H608" i="7"/>
  <c r="I608" i="7" s="1"/>
  <c r="H596" i="7"/>
  <c r="I596" i="7" s="1"/>
  <c r="H584" i="7"/>
  <c r="I584" i="7" s="1"/>
  <c r="H560" i="7"/>
  <c r="I560" i="7" s="1"/>
  <c r="H524" i="7"/>
  <c r="I524" i="7" s="1"/>
  <c r="H512" i="7"/>
  <c r="I512" i="7" s="1"/>
  <c r="H500" i="7"/>
  <c r="I500" i="7" s="1"/>
  <c r="H488" i="7"/>
  <c r="I488" i="7" s="1"/>
  <c r="H428" i="7"/>
  <c r="I428" i="7" s="1"/>
  <c r="H404" i="7"/>
  <c r="I404" i="7" s="1"/>
  <c r="H368" i="7"/>
  <c r="I368" i="7" s="1"/>
  <c r="H356" i="7"/>
  <c r="I356" i="7" s="1"/>
  <c r="H344" i="7"/>
  <c r="I344" i="7" s="1"/>
  <c r="H332" i="7"/>
  <c r="I332" i="7" s="1"/>
  <c r="H260" i="7"/>
  <c r="I260" i="7" s="1"/>
  <c r="H248" i="7"/>
  <c r="I248" i="7" s="1"/>
  <c r="H224" i="7"/>
  <c r="I224" i="7" s="1"/>
  <c r="H212" i="7"/>
  <c r="I212" i="7" s="1"/>
  <c r="H200" i="7"/>
  <c r="I200" i="7" s="1"/>
  <c r="H188" i="7"/>
  <c r="I188" i="7" s="1"/>
  <c r="H176" i="7"/>
  <c r="I176" i="7" s="1"/>
  <c r="H152" i="7"/>
  <c r="I152" i="7" s="1"/>
  <c r="H140" i="7"/>
  <c r="I140" i="7" s="1"/>
  <c r="H128" i="7"/>
  <c r="I128" i="7" s="1"/>
  <c r="H116" i="7"/>
  <c r="I116" i="7" s="1"/>
  <c r="H104" i="7"/>
  <c r="I104" i="7" s="1"/>
  <c r="H80" i="7"/>
  <c r="I80" i="7" s="1"/>
  <c r="H68" i="7"/>
  <c r="I68" i="7" s="1"/>
  <c r="H56" i="7"/>
  <c r="I56" i="7" s="1"/>
  <c r="H44" i="7"/>
  <c r="I44" i="7" s="1"/>
  <c r="H32" i="7"/>
  <c r="I32" i="7" s="1"/>
  <c r="H2088" i="7"/>
  <c r="I2088" i="7" s="1"/>
  <c r="H1022" i="7"/>
  <c r="I1022" i="7" s="1"/>
  <c r="H950" i="7"/>
  <c r="I950" i="7" s="1"/>
  <c r="H658" i="7"/>
  <c r="I658" i="7" s="1"/>
  <c r="H572" i="7"/>
  <c r="I572" i="7" s="1"/>
  <c r="H272" i="7"/>
  <c r="I272" i="7" s="1"/>
  <c r="H2299" i="7"/>
  <c r="I2299" i="7" s="1"/>
  <c r="H2287" i="7"/>
  <c r="I2287" i="7" s="1"/>
  <c r="H2275" i="7"/>
  <c r="I2275" i="7" s="1"/>
  <c r="H2263" i="7"/>
  <c r="I2263" i="7" s="1"/>
  <c r="H2251" i="7"/>
  <c r="I2251" i="7" s="1"/>
  <c r="H2227" i="7"/>
  <c r="I2227" i="7" s="1"/>
  <c r="H2215" i="7"/>
  <c r="I2215" i="7" s="1"/>
  <c r="H2203" i="7"/>
  <c r="I2203" i="7" s="1"/>
  <c r="H2191" i="7"/>
  <c r="I2191" i="7" s="1"/>
  <c r="H2179" i="7"/>
  <c r="I2179" i="7" s="1"/>
  <c r="H2155" i="7"/>
  <c r="I2155" i="7" s="1"/>
  <c r="H2143" i="7"/>
  <c r="I2143" i="7" s="1"/>
  <c r="H2131" i="7"/>
  <c r="I2131" i="7" s="1"/>
  <c r="H2119" i="7"/>
  <c r="I2119" i="7" s="1"/>
  <c r="H2107" i="7"/>
  <c r="I2107" i="7" s="1"/>
  <c r="H2083" i="7"/>
  <c r="I2083" i="7" s="1"/>
  <c r="H2071" i="7"/>
  <c r="I2071" i="7" s="1"/>
  <c r="H2059" i="7"/>
  <c r="I2059" i="7" s="1"/>
  <c r="H2047" i="7"/>
  <c r="I2047" i="7" s="1"/>
  <c r="H2035" i="7"/>
  <c r="I2035" i="7" s="1"/>
  <c r="H2011" i="7"/>
  <c r="I2011" i="7" s="1"/>
  <c r="H1999" i="7"/>
  <c r="I1999" i="7" s="1"/>
  <c r="H1987" i="7"/>
  <c r="I1987" i="7" s="1"/>
  <c r="H1975" i="7"/>
  <c r="I1975" i="7" s="1"/>
  <c r="H1963" i="7"/>
  <c r="I1963" i="7" s="1"/>
  <c r="H1939" i="7"/>
  <c r="I1939" i="7" s="1"/>
  <c r="H1927" i="7"/>
  <c r="I1927" i="7" s="1"/>
  <c r="H1915" i="7"/>
  <c r="I1915" i="7" s="1"/>
  <c r="H1903" i="7"/>
  <c r="I1903" i="7" s="1"/>
  <c r="H1891" i="7"/>
  <c r="I1891" i="7" s="1"/>
  <c r="H1867" i="7"/>
  <c r="I1867" i="7" s="1"/>
  <c r="H1855" i="7"/>
  <c r="I1855" i="7" s="1"/>
  <c r="H1843" i="7"/>
  <c r="I1843" i="7" s="1"/>
  <c r="H1831" i="7"/>
  <c r="I1831" i="7" s="1"/>
  <c r="H1819" i="7"/>
  <c r="I1819" i="7" s="1"/>
  <c r="H1795" i="7"/>
  <c r="I1795" i="7" s="1"/>
  <c r="H1783" i="7"/>
  <c r="I1783" i="7" s="1"/>
  <c r="H1771" i="7"/>
  <c r="I1771" i="7" s="1"/>
  <c r="H1759" i="7"/>
  <c r="I1759" i="7" s="1"/>
  <c r="H1747" i="7"/>
  <c r="I1747" i="7" s="1"/>
  <c r="H1723" i="7"/>
  <c r="I1723" i="7" s="1"/>
  <c r="H1711" i="7"/>
  <c r="I1711" i="7" s="1"/>
  <c r="H1699" i="7"/>
  <c r="I1699" i="7" s="1"/>
  <c r="H1687" i="7"/>
  <c r="I1687" i="7" s="1"/>
  <c r="H1675" i="7"/>
  <c r="I1675" i="7" s="1"/>
  <c r="H1651" i="7"/>
  <c r="I1651" i="7" s="1"/>
  <c r="H1639" i="7"/>
  <c r="I1639" i="7" s="1"/>
  <c r="H1627" i="7"/>
  <c r="I1627" i="7" s="1"/>
  <c r="H1615" i="7"/>
  <c r="I1615" i="7" s="1"/>
  <c r="H1603" i="7"/>
  <c r="I1603" i="7" s="1"/>
  <c r="H1579" i="7"/>
  <c r="I1579" i="7" s="1"/>
  <c r="H1567" i="7"/>
  <c r="I1567" i="7" s="1"/>
  <c r="H1555" i="7"/>
  <c r="I1555" i="7" s="1"/>
  <c r="H1543" i="7"/>
  <c r="I1543" i="7" s="1"/>
  <c r="H1531" i="7"/>
  <c r="I1531" i="7" s="1"/>
  <c r="H1507" i="7"/>
  <c r="I1507" i="7" s="1"/>
  <c r="H1495" i="7"/>
  <c r="I1495" i="7" s="1"/>
  <c r="H1483" i="7"/>
  <c r="I1483" i="7" s="1"/>
  <c r="H1471" i="7"/>
  <c r="I1471" i="7" s="1"/>
  <c r="H1459" i="7"/>
  <c r="I1459" i="7" s="1"/>
  <c r="H1435" i="7"/>
  <c r="I1435" i="7" s="1"/>
  <c r="H1423" i="7"/>
  <c r="I1423" i="7" s="1"/>
  <c r="H1411" i="7"/>
  <c r="I1411" i="7" s="1"/>
  <c r="H1399" i="7"/>
  <c r="I1399" i="7" s="1"/>
  <c r="H1387" i="7"/>
  <c r="I1387" i="7" s="1"/>
  <c r="H1363" i="7"/>
  <c r="I1363" i="7" s="1"/>
  <c r="H1351" i="7"/>
  <c r="I1351" i="7" s="1"/>
  <c r="H1339" i="7"/>
  <c r="I1339" i="7" s="1"/>
  <c r="H1327" i="7"/>
  <c r="I1327" i="7" s="1"/>
  <c r="H1315" i="7"/>
  <c r="I1315" i="7" s="1"/>
  <c r="H1291" i="7"/>
  <c r="I1291" i="7" s="1"/>
  <c r="H1279" i="7"/>
  <c r="I1279" i="7" s="1"/>
  <c r="H1267" i="7"/>
  <c r="I1267" i="7" s="1"/>
  <c r="H1255" i="7"/>
  <c r="I1255" i="7" s="1"/>
  <c r="H1243" i="7"/>
  <c r="I1243" i="7" s="1"/>
  <c r="H1219" i="7"/>
  <c r="I1219" i="7" s="1"/>
  <c r="H1207" i="7"/>
  <c r="I1207" i="7" s="1"/>
  <c r="H1195" i="7"/>
  <c r="I1195" i="7" s="1"/>
  <c r="H1183" i="7"/>
  <c r="I1183" i="7" s="1"/>
  <c r="H1171" i="7"/>
  <c r="I1171" i="7" s="1"/>
  <c r="H1147" i="7"/>
  <c r="I1147" i="7" s="1"/>
  <c r="H1135" i="7"/>
  <c r="I1135" i="7" s="1"/>
  <c r="H1123" i="7"/>
  <c r="I1123" i="7" s="1"/>
  <c r="H1111" i="7"/>
  <c r="I1111" i="7" s="1"/>
  <c r="H1099" i="7"/>
  <c r="I1099" i="7" s="1"/>
  <c r="H1075" i="7"/>
  <c r="I1075" i="7" s="1"/>
  <c r="H1063" i="7"/>
  <c r="I1063" i="7" s="1"/>
  <c r="H1051" i="7"/>
  <c r="I1051" i="7" s="1"/>
  <c r="H1039" i="7"/>
  <c r="I1039" i="7" s="1"/>
  <c r="H1027" i="7"/>
  <c r="I1027" i="7" s="1"/>
  <c r="H1003" i="7"/>
  <c r="I1003" i="7" s="1"/>
  <c r="H991" i="7"/>
  <c r="I991" i="7" s="1"/>
  <c r="H979" i="7"/>
  <c r="I979" i="7" s="1"/>
  <c r="H967" i="7"/>
  <c r="I967" i="7" s="1"/>
  <c r="H955" i="7"/>
  <c r="I955" i="7" s="1"/>
  <c r="H931" i="7"/>
  <c r="I931" i="7" s="1"/>
  <c r="H919" i="7"/>
  <c r="I919" i="7" s="1"/>
  <c r="H907" i="7"/>
  <c r="I907" i="7" s="1"/>
  <c r="H895" i="7"/>
  <c r="I895" i="7" s="1"/>
  <c r="H883" i="7"/>
  <c r="I883" i="7" s="1"/>
  <c r="H859" i="7"/>
  <c r="I859" i="7" s="1"/>
  <c r="H847" i="7"/>
  <c r="I847" i="7" s="1"/>
  <c r="H835" i="7"/>
  <c r="I835" i="7" s="1"/>
  <c r="H823" i="7"/>
  <c r="I823" i="7" s="1"/>
  <c r="H811" i="7"/>
  <c r="I811" i="7" s="1"/>
  <c r="H787" i="7"/>
  <c r="I787" i="7" s="1"/>
  <c r="H775" i="7"/>
  <c r="I775" i="7" s="1"/>
  <c r="H763" i="7"/>
  <c r="I763" i="7" s="1"/>
  <c r="H751" i="7"/>
  <c r="I751" i="7" s="1"/>
  <c r="H739" i="7"/>
  <c r="I739" i="7" s="1"/>
  <c r="H715" i="7"/>
  <c r="I715" i="7" s="1"/>
  <c r="H703" i="7"/>
  <c r="I703" i="7" s="1"/>
  <c r="H691" i="7"/>
  <c r="I691" i="7" s="1"/>
  <c r="H679" i="7"/>
  <c r="I679" i="7" s="1"/>
  <c r="H667" i="7"/>
  <c r="I667" i="7" s="1"/>
  <c r="H607" i="7"/>
  <c r="I607" i="7" s="1"/>
  <c r="H583" i="7"/>
  <c r="I583" i="7" s="1"/>
  <c r="H559" i="7"/>
  <c r="I559" i="7" s="1"/>
  <c r="H547" i="7"/>
  <c r="I547" i="7" s="1"/>
  <c r="H523" i="7"/>
  <c r="I523" i="7" s="1"/>
  <c r="H499" i="7"/>
  <c r="I499" i="7" s="1"/>
  <c r="H451" i="7"/>
  <c r="I451" i="7" s="1"/>
  <c r="H427" i="7"/>
  <c r="I427" i="7" s="1"/>
  <c r="H379" i="7"/>
  <c r="I379" i="7" s="1"/>
  <c r="H355" i="7"/>
  <c r="I355" i="7" s="1"/>
  <c r="H307" i="7"/>
  <c r="I307" i="7" s="1"/>
  <c r="H283" i="7"/>
  <c r="I283" i="7" s="1"/>
  <c r="H235" i="7"/>
  <c r="I235" i="7" s="1"/>
  <c r="H211" i="7"/>
  <c r="I211" i="7" s="1"/>
  <c r="H163" i="7"/>
  <c r="I163" i="7" s="1"/>
  <c r="H139" i="7"/>
  <c r="I139" i="7" s="1"/>
  <c r="H91" i="7"/>
  <c r="I91" i="7" s="1"/>
  <c r="H67" i="7"/>
  <c r="I67" i="7" s="1"/>
  <c r="H2052" i="7"/>
  <c r="I2052" i="7" s="1"/>
  <c r="H2016" i="7"/>
  <c r="I2016" i="7" s="1"/>
  <c r="H1606" i="7"/>
  <c r="I1606" i="7" s="1"/>
  <c r="H1570" i="7"/>
  <c r="I1570" i="7" s="1"/>
  <c r="H1498" i="7"/>
  <c r="I1498" i="7" s="1"/>
  <c r="H1426" i="7"/>
  <c r="I1426" i="7" s="1"/>
  <c r="H1390" i="7"/>
  <c r="I1390" i="7" s="1"/>
  <c r="H1354" i="7"/>
  <c r="I1354" i="7" s="1"/>
  <c r="H1282" i="7"/>
  <c r="I1282" i="7" s="1"/>
  <c r="H1246" i="7"/>
  <c r="I1246" i="7" s="1"/>
  <c r="H1210" i="7"/>
  <c r="I1210" i="7" s="1"/>
  <c r="H1174" i="7"/>
  <c r="I1174" i="7" s="1"/>
  <c r="H1138" i="7"/>
  <c r="I1138" i="7" s="1"/>
  <c r="H1066" i="7"/>
  <c r="I1066" i="7" s="1"/>
  <c r="H571" i="7"/>
  <c r="I571" i="7" s="1"/>
  <c r="H1878" i="7"/>
  <c r="I1878" i="7" s="1"/>
  <c r="H1854" i="7"/>
  <c r="I1854" i="7" s="1"/>
  <c r="H1782" i="7"/>
  <c r="I1782" i="7" s="1"/>
  <c r="H1734" i="7"/>
  <c r="I1734" i="7" s="1"/>
  <c r="H1710" i="7"/>
  <c r="I1710" i="7" s="1"/>
  <c r="H1662" i="7"/>
  <c r="I1662" i="7" s="1"/>
  <c r="H1638" i="7"/>
  <c r="I1638" i="7" s="1"/>
  <c r="H1590" i="7"/>
  <c r="I1590" i="7" s="1"/>
  <c r="H1566" i="7"/>
  <c r="I1566" i="7" s="1"/>
  <c r="H1518" i="7"/>
  <c r="I1518" i="7" s="1"/>
  <c r="H1494" i="7"/>
  <c r="I1494" i="7" s="1"/>
  <c r="H1446" i="7"/>
  <c r="I1446" i="7" s="1"/>
  <c r="H1422" i="7"/>
  <c r="I1422" i="7" s="1"/>
  <c r="H1410" i="7"/>
  <c r="I1410" i="7" s="1"/>
  <c r="H1374" i="7"/>
  <c r="I1374" i="7" s="1"/>
  <c r="H1350" i="7"/>
  <c r="I1350" i="7" s="1"/>
  <c r="H1338" i="7"/>
  <c r="I1338" i="7" s="1"/>
  <c r="H1302" i="7"/>
  <c r="I1302" i="7" s="1"/>
  <c r="H1278" i="7"/>
  <c r="I1278" i="7" s="1"/>
  <c r="H1266" i="7"/>
  <c r="I1266" i="7" s="1"/>
  <c r="H1254" i="7"/>
  <c r="I1254" i="7" s="1"/>
  <c r="H1242" i="7"/>
  <c r="I1242" i="7" s="1"/>
  <c r="H1230" i="7"/>
  <c r="I1230" i="7" s="1"/>
  <c r="H1218" i="7"/>
  <c r="I1218" i="7" s="1"/>
  <c r="H1206" i="7"/>
  <c r="I1206" i="7" s="1"/>
  <c r="H1170" i="7"/>
  <c r="I1170" i="7" s="1"/>
  <c r="H1146" i="7"/>
  <c r="I1146" i="7" s="1"/>
  <c r="H1098" i="7"/>
  <c r="I1098" i="7" s="1"/>
  <c r="H1086" i="7"/>
  <c r="I1086" i="7" s="1"/>
  <c r="H1074" i="7"/>
  <c r="I1074" i="7" s="1"/>
  <c r="H1062" i="7"/>
  <c r="I1062" i="7" s="1"/>
  <c r="H1026" i="7"/>
  <c r="I1026" i="7" s="1"/>
  <c r="H1014" i="7"/>
  <c r="I1014" i="7" s="1"/>
  <c r="H1002" i="7"/>
  <c r="I1002" i="7" s="1"/>
  <c r="H990" i="7"/>
  <c r="I990" i="7" s="1"/>
  <c r="H954" i="7"/>
  <c r="I954" i="7" s="1"/>
  <c r="H942" i="7"/>
  <c r="I942" i="7" s="1"/>
  <c r="H930" i="7"/>
  <c r="I930" i="7" s="1"/>
  <c r="H918" i="7"/>
  <c r="I918" i="7" s="1"/>
  <c r="H882" i="7"/>
  <c r="I882" i="7" s="1"/>
  <c r="H870" i="7"/>
  <c r="I870" i="7" s="1"/>
  <c r="H858" i="7"/>
  <c r="I858" i="7" s="1"/>
  <c r="H846" i="7"/>
  <c r="I846" i="7" s="1"/>
  <c r="H810" i="7"/>
  <c r="I810" i="7" s="1"/>
  <c r="H798" i="7"/>
  <c r="I798" i="7" s="1"/>
  <c r="H786" i="7"/>
  <c r="I786" i="7" s="1"/>
  <c r="H738" i="7"/>
  <c r="I738" i="7" s="1"/>
  <c r="H726" i="7"/>
  <c r="I726" i="7" s="1"/>
  <c r="H714" i="7"/>
  <c r="I714" i="7" s="1"/>
  <c r="H702" i="7"/>
  <c r="I702" i="7" s="1"/>
  <c r="H666" i="7"/>
  <c r="I666" i="7" s="1"/>
  <c r="H654" i="7"/>
  <c r="I654" i="7" s="1"/>
  <c r="H642" i="7"/>
  <c r="I642" i="7" s="1"/>
  <c r="H630" i="7"/>
  <c r="I630" i="7" s="1"/>
  <c r="H594" i="7"/>
  <c r="I594" i="7" s="1"/>
  <c r="H582" i="7"/>
  <c r="I582" i="7" s="1"/>
  <c r="H570" i="7"/>
  <c r="I570" i="7" s="1"/>
  <c r="H522" i="7"/>
  <c r="I522" i="7" s="1"/>
  <c r="H510" i="7"/>
  <c r="I510" i="7" s="1"/>
  <c r="H498" i="7"/>
  <c r="I498" i="7" s="1"/>
  <c r="H450" i="7"/>
  <c r="I450" i="7" s="1"/>
  <c r="H438" i="7"/>
  <c r="I438" i="7" s="1"/>
  <c r="H426" i="7"/>
  <c r="I426" i="7" s="1"/>
  <c r="H378" i="7"/>
  <c r="I378" i="7" s="1"/>
  <c r="H366" i="7"/>
  <c r="I366" i="7" s="1"/>
  <c r="H354" i="7"/>
  <c r="I354" i="7" s="1"/>
  <c r="H306" i="7"/>
  <c r="I306" i="7" s="1"/>
  <c r="H294" i="7"/>
  <c r="I294" i="7" s="1"/>
  <c r="H282" i="7"/>
  <c r="I282" i="7" s="1"/>
  <c r="H234" i="7"/>
  <c r="I234" i="7" s="1"/>
  <c r="H222" i="7"/>
  <c r="I222" i="7" s="1"/>
  <c r="H210" i="7"/>
  <c r="I210" i="7" s="1"/>
  <c r="H162" i="7"/>
  <c r="I162" i="7" s="1"/>
  <c r="H150" i="7"/>
  <c r="I150" i="7" s="1"/>
  <c r="H138" i="7"/>
  <c r="I138" i="7" s="1"/>
  <c r="H90" i="7"/>
  <c r="I90" i="7" s="1"/>
  <c r="H78" i="7"/>
  <c r="I78" i="7" s="1"/>
  <c r="H66" i="7"/>
  <c r="I66" i="7" s="1"/>
  <c r="H1166" i="7"/>
  <c r="I1166" i="7" s="1"/>
  <c r="H1130" i="7"/>
  <c r="I1130" i="7" s="1"/>
  <c r="H1094" i="7"/>
  <c r="I1094" i="7" s="1"/>
  <c r="H1058" i="7"/>
  <c r="I1058" i="7" s="1"/>
  <c r="H1010" i="7"/>
  <c r="I1010" i="7" s="1"/>
  <c r="H938" i="7"/>
  <c r="I938" i="7" s="1"/>
  <c r="H866" i="7"/>
  <c r="I866" i="7" s="1"/>
  <c r="H794" i="7"/>
  <c r="I794" i="7" s="1"/>
  <c r="H722" i="7"/>
  <c r="I722" i="7" s="1"/>
  <c r="H644" i="7"/>
  <c r="I644" i="7" s="1"/>
  <c r="H554" i="7"/>
  <c r="I554" i="7" s="1"/>
  <c r="H434" i="7"/>
  <c r="I434" i="7" s="1"/>
  <c r="H2297" i="7"/>
  <c r="I2297" i="7" s="1"/>
  <c r="H2285" i="7"/>
  <c r="I2285" i="7" s="1"/>
  <c r="H2249" i="7"/>
  <c r="I2249" i="7" s="1"/>
  <c r="H2225" i="7"/>
  <c r="I2225" i="7" s="1"/>
  <c r="H2213" i="7"/>
  <c r="I2213" i="7" s="1"/>
  <c r="H2177" i="7"/>
  <c r="I2177" i="7" s="1"/>
  <c r="H2153" i="7"/>
  <c r="I2153" i="7" s="1"/>
  <c r="H2141" i="7"/>
  <c r="I2141" i="7" s="1"/>
  <c r="H2105" i="7"/>
  <c r="I2105" i="7" s="1"/>
  <c r="H2081" i="7"/>
  <c r="I2081" i="7" s="1"/>
  <c r="H2069" i="7"/>
  <c r="I2069" i="7" s="1"/>
  <c r="H2033" i="7"/>
  <c r="I2033" i="7" s="1"/>
  <c r="H2009" i="7"/>
  <c r="I2009" i="7" s="1"/>
  <c r="H1997" i="7"/>
  <c r="I1997" i="7" s="1"/>
  <c r="H1961" i="7"/>
  <c r="I1961" i="7" s="1"/>
  <c r="H1937" i="7"/>
  <c r="I1937" i="7" s="1"/>
  <c r="H1925" i="7"/>
  <c r="I1925" i="7" s="1"/>
  <c r="H1889" i="7"/>
  <c r="I1889" i="7" s="1"/>
  <c r="H1865" i="7"/>
  <c r="I1865" i="7" s="1"/>
  <c r="H1853" i="7"/>
  <c r="I1853" i="7" s="1"/>
  <c r="H1817" i="7"/>
  <c r="I1817" i="7" s="1"/>
  <c r="H1793" i="7"/>
  <c r="I1793" i="7" s="1"/>
  <c r="H1781" i="7"/>
  <c r="I1781" i="7" s="1"/>
  <c r="H1745" i="7"/>
  <c r="I1745" i="7" s="1"/>
  <c r="H1721" i="7"/>
  <c r="I1721" i="7" s="1"/>
  <c r="H1709" i="7"/>
  <c r="I1709" i="7" s="1"/>
  <c r="H1673" i="7"/>
  <c r="I1673" i="7" s="1"/>
  <c r="H1649" i="7"/>
  <c r="I1649" i="7" s="1"/>
  <c r="H1637" i="7"/>
  <c r="I1637" i="7" s="1"/>
  <c r="H1601" i="7"/>
  <c r="I1601" i="7" s="1"/>
  <c r="H1577" i="7"/>
  <c r="I1577" i="7" s="1"/>
  <c r="H1565" i="7"/>
  <c r="I1565" i="7" s="1"/>
  <c r="H1529" i="7"/>
  <c r="I1529" i="7" s="1"/>
  <c r="H1505" i="7"/>
  <c r="I1505" i="7" s="1"/>
  <c r="H1493" i="7"/>
  <c r="I1493" i="7" s="1"/>
  <c r="H1457" i="7"/>
  <c r="I1457" i="7" s="1"/>
  <c r="H1433" i="7"/>
  <c r="I1433" i="7" s="1"/>
  <c r="H1421" i="7"/>
  <c r="I1421" i="7" s="1"/>
  <c r="H1385" i="7"/>
  <c r="I1385" i="7" s="1"/>
  <c r="H1361" i="7"/>
  <c r="I1361" i="7" s="1"/>
  <c r="H1349" i="7"/>
  <c r="I1349" i="7" s="1"/>
  <c r="H1313" i="7"/>
  <c r="I1313" i="7" s="1"/>
  <c r="H1289" i="7"/>
  <c r="I1289" i="7" s="1"/>
  <c r="H1277" i="7"/>
  <c r="I1277" i="7" s="1"/>
  <c r="H1265" i="7"/>
  <c r="I1265" i="7" s="1"/>
  <c r="H1253" i="7"/>
  <c r="I1253" i="7" s="1"/>
  <c r="H1241" i="7"/>
  <c r="I1241" i="7" s="1"/>
  <c r="H1229" i="7"/>
  <c r="I1229" i="7" s="1"/>
  <c r="H1217" i="7"/>
  <c r="I1217" i="7" s="1"/>
  <c r="H1181" i="7"/>
  <c r="I1181" i="7" s="1"/>
  <c r="H1169" i="7"/>
  <c r="I1169" i="7" s="1"/>
  <c r="H1157" i="7"/>
  <c r="I1157" i="7" s="1"/>
  <c r="H1145" i="7"/>
  <c r="I1145" i="7" s="1"/>
  <c r="H1109" i="7"/>
  <c r="I1109" i="7" s="1"/>
  <c r="H1097" i="7"/>
  <c r="I1097" i="7" s="1"/>
  <c r="H1085" i="7"/>
  <c r="I1085" i="7" s="1"/>
  <c r="H1037" i="7"/>
  <c r="I1037" i="7" s="1"/>
  <c r="H1025" i="7"/>
  <c r="I1025" i="7" s="1"/>
  <c r="H1013" i="7"/>
  <c r="I1013" i="7" s="1"/>
  <c r="H965" i="7"/>
  <c r="I965" i="7" s="1"/>
  <c r="H953" i="7"/>
  <c r="I953" i="7" s="1"/>
  <c r="H941" i="7"/>
  <c r="I941" i="7" s="1"/>
  <c r="H893" i="7"/>
  <c r="I893" i="7" s="1"/>
  <c r="H881" i="7"/>
  <c r="I881" i="7" s="1"/>
  <c r="H869" i="7"/>
  <c r="I869" i="7" s="1"/>
  <c r="H821" i="7"/>
  <c r="I821" i="7" s="1"/>
  <c r="H809" i="7"/>
  <c r="I809" i="7" s="1"/>
  <c r="H797" i="7"/>
  <c r="I797" i="7" s="1"/>
  <c r="H749" i="7"/>
  <c r="I749" i="7" s="1"/>
  <c r="H725" i="7"/>
  <c r="I725" i="7" s="1"/>
  <c r="H677" i="7"/>
  <c r="I677" i="7" s="1"/>
  <c r="H653" i="7"/>
  <c r="I653" i="7" s="1"/>
  <c r="H617" i="7"/>
  <c r="I617" i="7" s="1"/>
  <c r="H581" i="7"/>
  <c r="I581" i="7" s="1"/>
  <c r="H557" i="7"/>
  <c r="I557" i="7" s="1"/>
  <c r="H545" i="7"/>
  <c r="I545" i="7" s="1"/>
  <c r="H509" i="7"/>
  <c r="I509" i="7" s="1"/>
  <c r="H485" i="7"/>
  <c r="I485" i="7" s="1"/>
  <c r="H449" i="7"/>
  <c r="I449" i="7" s="1"/>
  <c r="H425" i="7"/>
  <c r="I425" i="7" s="1"/>
  <c r="H401" i="7"/>
  <c r="I401" i="7" s="1"/>
  <c r="H365" i="7"/>
  <c r="I365" i="7" s="1"/>
  <c r="H341" i="7"/>
  <c r="I341" i="7" s="1"/>
  <c r="H293" i="7"/>
  <c r="I293" i="7" s="1"/>
  <c r="H269" i="7"/>
  <c r="I269" i="7" s="1"/>
  <c r="H221" i="7"/>
  <c r="I221" i="7" s="1"/>
  <c r="H197" i="7"/>
  <c r="I197" i="7" s="1"/>
  <c r="H149" i="7"/>
  <c r="I149" i="7" s="1"/>
  <c r="H125" i="7"/>
  <c r="I125" i="7" s="1"/>
  <c r="H77" i="7"/>
  <c r="I77" i="7" s="1"/>
  <c r="H53" i="7"/>
  <c r="I53" i="7" s="1"/>
  <c r="H2100" i="7"/>
  <c r="I2100" i="7" s="1"/>
  <c r="H643" i="7"/>
  <c r="I643" i="7" s="1"/>
  <c r="H1924" i="7"/>
  <c r="I1924" i="7" s="1"/>
  <c r="H1912" i="7"/>
  <c r="I1912" i="7" s="1"/>
  <c r="H1876" i="7"/>
  <c r="I1876" i="7" s="1"/>
  <c r="H1852" i="7"/>
  <c r="I1852" i="7" s="1"/>
  <c r="H1840" i="7"/>
  <c r="I1840" i="7" s="1"/>
  <c r="H1804" i="7"/>
  <c r="I1804" i="7" s="1"/>
  <c r="H1780" i="7"/>
  <c r="I1780" i="7" s="1"/>
  <c r="H1768" i="7"/>
  <c r="I1768" i="7" s="1"/>
  <c r="H1732" i="7"/>
  <c r="I1732" i="7" s="1"/>
  <c r="H1708" i="7"/>
  <c r="I1708" i="7" s="1"/>
  <c r="H1696" i="7"/>
  <c r="I1696" i="7" s="1"/>
  <c r="H1660" i="7"/>
  <c r="I1660" i="7" s="1"/>
  <c r="H1636" i="7"/>
  <c r="I1636" i="7" s="1"/>
  <c r="H1624" i="7"/>
  <c r="I1624" i="7" s="1"/>
  <c r="H1588" i="7"/>
  <c r="I1588" i="7" s="1"/>
  <c r="H1564" i="7"/>
  <c r="I1564" i="7" s="1"/>
  <c r="H1552" i="7"/>
  <c r="I1552" i="7" s="1"/>
  <c r="H1516" i="7"/>
  <c r="I1516" i="7" s="1"/>
  <c r="H1492" i="7"/>
  <c r="I1492" i="7" s="1"/>
  <c r="H1480" i="7"/>
  <c r="I1480" i="7" s="1"/>
  <c r="H1444" i="7"/>
  <c r="I1444" i="7" s="1"/>
  <c r="H1420" i="7"/>
  <c r="I1420" i="7" s="1"/>
  <c r="H1408" i="7"/>
  <c r="I1408" i="7" s="1"/>
  <c r="H1372" i="7"/>
  <c r="I1372" i="7" s="1"/>
  <c r="H1348" i="7"/>
  <c r="I1348" i="7" s="1"/>
  <c r="H1336" i="7"/>
  <c r="I1336" i="7" s="1"/>
  <c r="H1300" i="7"/>
  <c r="I1300" i="7" s="1"/>
  <c r="H1276" i="7"/>
  <c r="I1276" i="7" s="1"/>
  <c r="H1264" i="7"/>
  <c r="I1264" i="7" s="1"/>
  <c r="H1228" i="7"/>
  <c r="I1228" i="7" s="1"/>
  <c r="H1216" i="7"/>
  <c r="I1216" i="7" s="1"/>
  <c r="H1192" i="7"/>
  <c r="I1192" i="7" s="1"/>
  <c r="H1156" i="7"/>
  <c r="I1156" i="7" s="1"/>
  <c r="H1132" i="7"/>
  <c r="I1132" i="7" s="1"/>
  <c r="H1120" i="7"/>
  <c r="I1120" i="7" s="1"/>
  <c r="H1084" i="7"/>
  <c r="I1084" i="7" s="1"/>
  <c r="H1060" i="7"/>
  <c r="I1060" i="7" s="1"/>
  <c r="H1048" i="7"/>
  <c r="I1048" i="7" s="1"/>
  <c r="H1012" i="7"/>
  <c r="I1012" i="7" s="1"/>
  <c r="H988" i="7"/>
  <c r="I988" i="7" s="1"/>
  <c r="H976" i="7"/>
  <c r="I976" i="7" s="1"/>
  <c r="H940" i="7"/>
  <c r="I940" i="7" s="1"/>
  <c r="H916" i="7"/>
  <c r="I916" i="7" s="1"/>
  <c r="H904" i="7"/>
  <c r="I904" i="7" s="1"/>
  <c r="H868" i="7"/>
  <c r="I868" i="7" s="1"/>
  <c r="H844" i="7"/>
  <c r="I844" i="7" s="1"/>
  <c r="H832" i="7"/>
  <c r="I832" i="7" s="1"/>
  <c r="H796" i="7"/>
  <c r="I796" i="7" s="1"/>
  <c r="H772" i="7"/>
  <c r="I772" i="7" s="1"/>
  <c r="H760" i="7"/>
  <c r="I760" i="7" s="1"/>
  <c r="H724" i="7"/>
  <c r="I724" i="7" s="1"/>
  <c r="H700" i="7"/>
  <c r="I700" i="7" s="1"/>
  <c r="H688" i="7"/>
  <c r="I688" i="7" s="1"/>
  <c r="H652" i="7"/>
  <c r="I652" i="7" s="1"/>
  <c r="H628" i="7"/>
  <c r="I628" i="7" s="1"/>
  <c r="H604" i="7"/>
  <c r="I604" i="7" s="1"/>
  <c r="H592" i="7"/>
  <c r="I592" i="7" s="1"/>
  <c r="H580" i="7"/>
  <c r="I580" i="7" s="1"/>
  <c r="H568" i="7"/>
  <c r="I568" i="7" s="1"/>
  <c r="H556" i="7"/>
  <c r="I556" i="7" s="1"/>
  <c r="H532" i="7"/>
  <c r="I532" i="7" s="1"/>
  <c r="H520" i="7"/>
  <c r="I520" i="7" s="1"/>
  <c r="H508" i="7"/>
  <c r="I508" i="7" s="1"/>
  <c r="H496" i="7"/>
  <c r="I496" i="7" s="1"/>
  <c r="H484" i="7"/>
  <c r="I484" i="7" s="1"/>
  <c r="H460" i="7"/>
  <c r="I460" i="7" s="1"/>
  <c r="H448" i="7"/>
  <c r="I448" i="7" s="1"/>
  <c r="H436" i="7"/>
  <c r="I436" i="7" s="1"/>
  <c r="H424" i="7"/>
  <c r="I424" i="7" s="1"/>
  <c r="H412" i="7"/>
  <c r="I412" i="7" s="1"/>
  <c r="H388" i="7"/>
  <c r="I388" i="7" s="1"/>
  <c r="H376" i="7"/>
  <c r="I376" i="7" s="1"/>
  <c r="H364" i="7"/>
  <c r="I364" i="7" s="1"/>
  <c r="H352" i="7"/>
  <c r="I352" i="7" s="1"/>
  <c r="H340" i="7"/>
  <c r="I340" i="7" s="1"/>
  <c r="H316" i="7"/>
  <c r="I316" i="7" s="1"/>
  <c r="H304" i="7"/>
  <c r="I304" i="7" s="1"/>
  <c r="H292" i="7"/>
  <c r="I292" i="7" s="1"/>
  <c r="H280" i="7"/>
  <c r="I280" i="7" s="1"/>
  <c r="H268" i="7"/>
  <c r="I268" i="7" s="1"/>
  <c r="H244" i="7"/>
  <c r="I244" i="7" s="1"/>
  <c r="H232" i="7"/>
  <c r="I232" i="7" s="1"/>
  <c r="H220" i="7"/>
  <c r="I220" i="7" s="1"/>
  <c r="H208" i="7"/>
  <c r="I208" i="7" s="1"/>
  <c r="H196" i="7"/>
  <c r="I196" i="7" s="1"/>
  <c r="H172" i="7"/>
  <c r="I172" i="7" s="1"/>
  <c r="H160" i="7"/>
  <c r="I160" i="7" s="1"/>
  <c r="H148" i="7"/>
  <c r="I148" i="7" s="1"/>
  <c r="H136" i="7"/>
  <c r="I136" i="7" s="1"/>
  <c r="H124" i="7"/>
  <c r="I124" i="7" s="1"/>
  <c r="H100" i="7"/>
  <c r="I100" i="7" s="1"/>
  <c r="H88" i="7"/>
  <c r="I88" i="7" s="1"/>
  <c r="H76" i="7"/>
  <c r="I76" i="7" s="1"/>
  <c r="H64" i="7"/>
  <c r="I64" i="7" s="1"/>
  <c r="H52" i="7"/>
  <c r="I52" i="7" s="1"/>
  <c r="H28" i="7"/>
  <c r="I28" i="7" s="1"/>
  <c r="H1972" i="7"/>
  <c r="I1972" i="7" s="1"/>
  <c r="H998" i="7"/>
  <c r="I998" i="7" s="1"/>
  <c r="H926" i="7"/>
  <c r="I926" i="7" s="1"/>
  <c r="H854" i="7"/>
  <c r="I854" i="7" s="1"/>
  <c r="H782" i="7"/>
  <c r="I782" i="7" s="1"/>
  <c r="H710" i="7"/>
  <c r="I710" i="7" s="1"/>
  <c r="H536" i="7"/>
  <c r="I536" i="7" s="1"/>
  <c r="H413" i="7"/>
  <c r="I413" i="7" s="1"/>
  <c r="H155" i="7"/>
  <c r="I155" i="7" s="1"/>
  <c r="L436" i="5"/>
  <c r="L985" i="5"/>
  <c r="L2170" i="5"/>
  <c r="L417" i="5"/>
  <c r="L1445" i="5"/>
  <c r="L2194" i="5"/>
  <c r="L938" i="5"/>
  <c r="L1431" i="5"/>
  <c r="L1143" i="5"/>
  <c r="L1430" i="5"/>
  <c r="S1756" i="5"/>
  <c r="T1755" i="5"/>
  <c r="S1516" i="5"/>
  <c r="T1515" i="5"/>
  <c r="T1491" i="5"/>
  <c r="S1492" i="5"/>
  <c r="T339" i="5"/>
  <c r="T390" i="5"/>
  <c r="T483" i="5"/>
  <c r="T534" i="5"/>
  <c r="T586" i="5"/>
  <c r="T594" i="5"/>
  <c r="T726" i="5"/>
  <c r="T1747" i="5"/>
  <c r="S1748" i="5"/>
  <c r="T1748" i="5" s="1"/>
  <c r="S2476" i="5"/>
  <c r="T2476" i="5" s="1"/>
  <c r="T2475" i="5"/>
  <c r="S2440" i="5"/>
  <c r="T2440" i="5" s="1"/>
  <c r="T2343" i="5"/>
  <c r="S2344" i="5"/>
  <c r="S2152" i="5"/>
  <c r="T2152" i="5" s="1"/>
  <c r="T2151" i="5"/>
  <c r="S1960" i="5"/>
  <c r="T1959" i="5"/>
  <c r="T1695" i="5"/>
  <c r="S1696" i="5"/>
  <c r="T1527" i="5"/>
  <c r="S1528" i="5"/>
  <c r="T1060" i="5"/>
  <c r="T38" i="5"/>
  <c r="T74" i="5"/>
  <c r="T110" i="5"/>
  <c r="T297" i="5"/>
  <c r="T441" i="5"/>
  <c r="T578" i="5"/>
  <c r="T699" i="5"/>
  <c r="T1102" i="5"/>
  <c r="T1208" i="5"/>
  <c r="S1209" i="5"/>
  <c r="T2251" i="5"/>
  <c r="T288" i="5"/>
  <c r="T357" i="5"/>
  <c r="T501" i="5"/>
  <c r="T606" i="5"/>
  <c r="T656" i="5"/>
  <c r="T674" i="5"/>
  <c r="T789" i="5"/>
  <c r="S946" i="5"/>
  <c r="T981" i="5"/>
  <c r="S1464" i="5"/>
  <c r="T1464" i="5" s="1"/>
  <c r="T2032" i="5"/>
  <c r="T2180" i="5"/>
  <c r="S2181" i="5"/>
  <c r="T708" i="5"/>
  <c r="S298" i="5"/>
  <c r="T342" i="5"/>
  <c r="T417" i="5"/>
  <c r="T561" i="5"/>
  <c r="T579" i="5"/>
  <c r="S709" i="5"/>
  <c r="T939" i="5"/>
  <c r="S1248" i="5"/>
  <c r="T1352" i="5"/>
  <c r="S1353" i="5"/>
  <c r="T1446" i="5"/>
  <c r="T2335" i="5"/>
  <c r="S2516" i="5"/>
  <c r="T2515" i="5"/>
  <c r="T2531" i="5"/>
  <c r="T29" i="5"/>
  <c r="T65" i="5"/>
  <c r="T101" i="5"/>
  <c r="T270" i="5"/>
  <c r="S289" i="5"/>
  <c r="T289" i="5" s="1"/>
  <c r="T333" i="5"/>
  <c r="T477" i="5"/>
  <c r="S657" i="5"/>
  <c r="S675" i="5"/>
  <c r="T693" i="5"/>
  <c r="T798" i="5"/>
  <c r="T816" i="5"/>
  <c r="T1424" i="5"/>
  <c r="S1425" i="5"/>
  <c r="S2447" i="5"/>
  <c r="T2446" i="5"/>
  <c r="T189" i="5"/>
  <c r="T198" i="5"/>
  <c r="T207" i="5"/>
  <c r="T216" i="5"/>
  <c r="T225" i="5"/>
  <c r="T234" i="5"/>
  <c r="T243" i="5"/>
  <c r="T252" i="5"/>
  <c r="T261" i="5"/>
  <c r="S280" i="5"/>
  <c r="T300" i="5"/>
  <c r="T393" i="5"/>
  <c r="T537" i="5"/>
  <c r="T590" i="5"/>
  <c r="S790" i="5"/>
  <c r="T807" i="5"/>
  <c r="T825" i="5"/>
  <c r="T843" i="5"/>
  <c r="T956" i="5"/>
  <c r="S992" i="5"/>
  <c r="T992" i="5" s="1"/>
  <c r="T1211" i="5"/>
  <c r="S1212" i="5"/>
  <c r="T1262" i="5"/>
  <c r="T2308" i="5"/>
  <c r="S271" i="5"/>
  <c r="T291" i="5"/>
  <c r="T309" i="5"/>
  <c r="T453" i="5"/>
  <c r="T580" i="5"/>
  <c r="T669" i="5"/>
  <c r="T694" i="5"/>
  <c r="T762" i="5"/>
  <c r="T834" i="5"/>
  <c r="T852" i="5"/>
  <c r="T870" i="5"/>
  <c r="T932" i="5"/>
  <c r="T993" i="5"/>
  <c r="S2433" i="5"/>
  <c r="T2288" i="5"/>
  <c r="S2289" i="5"/>
  <c r="T20" i="5"/>
  <c r="T56" i="5"/>
  <c r="T92" i="5"/>
  <c r="S301" i="5"/>
  <c r="T301" i="5" s="1"/>
  <c r="T369" i="5"/>
  <c r="T513" i="5"/>
  <c r="T651" i="5"/>
  <c r="T703" i="5"/>
  <c r="T771" i="5"/>
  <c r="T861" i="5"/>
  <c r="T879" i="5"/>
  <c r="T897" i="5"/>
  <c r="T933" i="5"/>
  <c r="S1059" i="5"/>
  <c r="T1058" i="5"/>
  <c r="T1793" i="5"/>
  <c r="T2437" i="5"/>
  <c r="T2523" i="5"/>
  <c r="S2528" i="5"/>
  <c r="T2527" i="5"/>
  <c r="S2504" i="5"/>
  <c r="T2503" i="5"/>
  <c r="S2480" i="5"/>
  <c r="T2479" i="5"/>
  <c r="S2444" i="5"/>
  <c r="T2443" i="5"/>
  <c r="T2143" i="5"/>
  <c r="S2400" i="5"/>
  <c r="T2400" i="5" s="1"/>
  <c r="T2399" i="5"/>
  <c r="T273" i="5"/>
  <c r="S292" i="5"/>
  <c r="T292" i="5" s="1"/>
  <c r="T429" i="5"/>
  <c r="T888" i="5"/>
  <c r="S994" i="5"/>
  <c r="S1143" i="5"/>
  <c r="S1155" i="5"/>
  <c r="T1244" i="5"/>
  <c r="S1245" i="5"/>
  <c r="S1840" i="5"/>
  <c r="T2380" i="5"/>
  <c r="S2407" i="5"/>
  <c r="T2406" i="5"/>
  <c r="T2310" i="5"/>
  <c r="S2311" i="5"/>
  <c r="T2311" i="5" s="1"/>
  <c r="T201" i="5"/>
  <c r="T228" i="5"/>
  <c r="T237" i="5"/>
  <c r="T255" i="5"/>
  <c r="T264" i="5"/>
  <c r="S283" i="5"/>
  <c r="T1118" i="5"/>
  <c r="S1119" i="5"/>
  <c r="T1119" i="5" s="1"/>
  <c r="T1175" i="5"/>
  <c r="S1356" i="5"/>
  <c r="T1548" i="5"/>
  <c r="S1621" i="5"/>
  <c r="T1620" i="5"/>
  <c r="S2096" i="5"/>
  <c r="T2095" i="5"/>
  <c r="T2370" i="5"/>
  <c r="S2443" i="5"/>
  <c r="T2442" i="5"/>
  <c r="S274" i="5"/>
  <c r="T330" i="5"/>
  <c r="T423" i="5"/>
  <c r="T474" i="5"/>
  <c r="T568" i="5"/>
  <c r="T662" i="5"/>
  <c r="T680" i="5"/>
  <c r="T927" i="5"/>
  <c r="T1005" i="5"/>
  <c r="T1033" i="5"/>
  <c r="T1070" i="5"/>
  <c r="S1071" i="5"/>
  <c r="T1071" i="5" s="1"/>
  <c r="T1316" i="5"/>
  <c r="S1317" i="5"/>
  <c r="T1317" i="5" s="1"/>
  <c r="S2329" i="5"/>
  <c r="T2329" i="5" s="1"/>
  <c r="T2328" i="5"/>
  <c r="T2412" i="5"/>
  <c r="S2492" i="5"/>
  <c r="T2491" i="5"/>
  <c r="S2489" i="5"/>
  <c r="T2488" i="5"/>
  <c r="T1190" i="5"/>
  <c r="T1298" i="5"/>
  <c r="T1406" i="5"/>
  <c r="T1489" i="5"/>
  <c r="T1546" i="5"/>
  <c r="T1638" i="5"/>
  <c r="T2405" i="5"/>
  <c r="T1078" i="5"/>
  <c r="T1157" i="5"/>
  <c r="T1265" i="5"/>
  <c r="T1373" i="5"/>
  <c r="T1522" i="5"/>
  <c r="T1564" i="5"/>
  <c r="T1614" i="5"/>
  <c r="T1891" i="5"/>
  <c r="T2016" i="5"/>
  <c r="T2125" i="5"/>
  <c r="T2192" i="5"/>
  <c r="T2384" i="5"/>
  <c r="T2431" i="5"/>
  <c r="T1283" i="5"/>
  <c r="T1391" i="5"/>
  <c r="T1547" i="5"/>
  <c r="T1615" i="5"/>
  <c r="T1623" i="5"/>
  <c r="T1711" i="5"/>
  <c r="T1827" i="5"/>
  <c r="T1964" i="5"/>
  <c r="T2033" i="5"/>
  <c r="T2107" i="5"/>
  <c r="T2461" i="5"/>
  <c r="S1158" i="5"/>
  <c r="T1226" i="5"/>
  <c r="S1266" i="5"/>
  <c r="T1334" i="5"/>
  <c r="S1374" i="5"/>
  <c r="T1442" i="5"/>
  <c r="S1777" i="5"/>
  <c r="S1786" i="5"/>
  <c r="T1786" i="5" s="1"/>
  <c r="T1892" i="5"/>
  <c r="T1965" i="5"/>
  <c r="T2008" i="5"/>
  <c r="T2034" i="5"/>
  <c r="T2126" i="5"/>
  <c r="T2145" i="5"/>
  <c r="S2193" i="5"/>
  <c r="S2244" i="5"/>
  <c r="T2283" i="5"/>
  <c r="T2338" i="5"/>
  <c r="T2386" i="5"/>
  <c r="S2432" i="5"/>
  <c r="T2432" i="5" s="1"/>
  <c r="T2453" i="5"/>
  <c r="T1097" i="5"/>
  <c r="T1193" i="5"/>
  <c r="T1301" i="5"/>
  <c r="T1409" i="5"/>
  <c r="S1531" i="5"/>
  <c r="T1608" i="5"/>
  <c r="T1845" i="5"/>
  <c r="T2064" i="5"/>
  <c r="S2090" i="5"/>
  <c r="T2193" i="5"/>
  <c r="T2212" i="5"/>
  <c r="T2284" i="5"/>
  <c r="S2385" i="5"/>
  <c r="S2439" i="5"/>
  <c r="T2439" i="5" s="1"/>
  <c r="S2462" i="5"/>
  <c r="T1837" i="5"/>
  <c r="T2268" i="5"/>
  <c r="T2346" i="5"/>
  <c r="T2454" i="5"/>
  <c r="T1319" i="5"/>
  <c r="T1427" i="5"/>
  <c r="T1685" i="5"/>
  <c r="T2489" i="5"/>
  <c r="T1370" i="5"/>
  <c r="T1469" i="5"/>
  <c r="T1478" i="5"/>
  <c r="T1503" i="5"/>
  <c r="T1585" i="5"/>
  <c r="T2001" i="5"/>
  <c r="S2011" i="5"/>
  <c r="T2065" i="5"/>
  <c r="T2285" i="5"/>
  <c r="T2309" i="5"/>
  <c r="T2332" i="5"/>
  <c r="T2411" i="5"/>
  <c r="T1091" i="5"/>
  <c r="T1229" i="5"/>
  <c r="T1337" i="5"/>
  <c r="T1445" i="5"/>
  <c r="S1461" i="5"/>
  <c r="S1487" i="5"/>
  <c r="T1487" i="5" s="1"/>
  <c r="T1504" i="5"/>
  <c r="T1678" i="5"/>
  <c r="T2066" i="5"/>
  <c r="T1139" i="5"/>
  <c r="T1172" i="5"/>
  <c r="T1280" i="5"/>
  <c r="S1320" i="5"/>
  <c r="T1388" i="5"/>
  <c r="S1428" i="5"/>
  <c r="T1636" i="5"/>
  <c r="T1651" i="5"/>
  <c r="T1783" i="5"/>
  <c r="S2002" i="5"/>
  <c r="T2190" i="5"/>
  <c r="T2441" i="5"/>
  <c r="T2449" i="5"/>
  <c r="S2490" i="5"/>
  <c r="T2490" i="5" s="1"/>
  <c r="T2507" i="5"/>
  <c r="S127" i="5"/>
  <c r="T127" i="5" s="1"/>
  <c r="S129" i="5"/>
  <c r="T129" i="5" s="1"/>
  <c r="T128" i="5"/>
  <c r="S130" i="5"/>
  <c r="T130" i="5" s="1"/>
  <c r="S22" i="5"/>
  <c r="T22" i="5" s="1"/>
  <c r="S31" i="5"/>
  <c r="T31" i="5" s="1"/>
  <c r="S40" i="5"/>
  <c r="T40" i="5" s="1"/>
  <c r="S49" i="5"/>
  <c r="T49" i="5" s="1"/>
  <c r="S58" i="5"/>
  <c r="T58" i="5" s="1"/>
  <c r="S67" i="5"/>
  <c r="T67" i="5" s="1"/>
  <c r="S76" i="5"/>
  <c r="T76" i="5" s="1"/>
  <c r="S85" i="5"/>
  <c r="T85" i="5" s="1"/>
  <c r="S94" i="5"/>
  <c r="T94" i="5" s="1"/>
  <c r="S103" i="5"/>
  <c r="T103" i="5" s="1"/>
  <c r="S112" i="5"/>
  <c r="T112" i="5" s="1"/>
  <c r="S121" i="5"/>
  <c r="S132" i="5"/>
  <c r="T131" i="5"/>
  <c r="T23" i="5"/>
  <c r="S24" i="5"/>
  <c r="T32" i="5"/>
  <c r="S33" i="5"/>
  <c r="T41" i="5"/>
  <c r="S42" i="5"/>
  <c r="T42" i="5" s="1"/>
  <c r="T50" i="5"/>
  <c r="S51" i="5"/>
  <c r="T51" i="5" s="1"/>
  <c r="T59" i="5"/>
  <c r="S60" i="5"/>
  <c r="T68" i="5"/>
  <c r="S69" i="5"/>
  <c r="T77" i="5"/>
  <c r="S78" i="5"/>
  <c r="T78" i="5" s="1"/>
  <c r="T86" i="5"/>
  <c r="S87" i="5"/>
  <c r="T95" i="5"/>
  <c r="S96" i="5"/>
  <c r="T104" i="5"/>
  <c r="S105" i="5"/>
  <c r="T113" i="5"/>
  <c r="S114" i="5"/>
  <c r="S124" i="5"/>
  <c r="T17" i="5"/>
  <c r="S18" i="5"/>
  <c r="T18" i="5" s="1"/>
  <c r="T26" i="5"/>
  <c r="S27" i="5"/>
  <c r="T27" i="5" s="1"/>
  <c r="T35" i="5"/>
  <c r="S36" i="5"/>
  <c r="T44" i="5"/>
  <c r="S45" i="5"/>
  <c r="T45" i="5" s="1"/>
  <c r="T53" i="5"/>
  <c r="S54" i="5"/>
  <c r="T54" i="5" s="1"/>
  <c r="T62" i="5"/>
  <c r="S63" i="5"/>
  <c r="T71" i="5"/>
  <c r="S72" i="5"/>
  <c r="T72" i="5" s="1"/>
  <c r="T80" i="5"/>
  <c r="S81" i="5"/>
  <c r="T81" i="5" s="1"/>
  <c r="T89" i="5"/>
  <c r="S90" i="5"/>
  <c r="T90" i="5" s="1"/>
  <c r="T98" i="5"/>
  <c r="S99" i="5"/>
  <c r="T107" i="5"/>
  <c r="S108" i="5"/>
  <c r="T116" i="5"/>
  <c r="S117" i="5"/>
  <c r="S126" i="5"/>
  <c r="T126" i="5" s="1"/>
  <c r="T125" i="5"/>
  <c r="S138" i="5"/>
  <c r="T138" i="5" s="1"/>
  <c r="T137" i="5"/>
  <c r="S144" i="5"/>
  <c r="T144" i="5" s="1"/>
  <c r="T143" i="5"/>
  <c r="S150" i="5"/>
  <c r="T150" i="5" s="1"/>
  <c r="T149" i="5"/>
  <c r="S156" i="5"/>
  <c r="T156" i="5" s="1"/>
  <c r="T155" i="5"/>
  <c r="S293" i="5"/>
  <c r="T322" i="5"/>
  <c r="S323" i="5"/>
  <c r="T323" i="5" s="1"/>
  <c r="T343" i="5"/>
  <c r="S344" i="5"/>
  <c r="T344" i="5" s="1"/>
  <c r="T370" i="5"/>
  <c r="S371" i="5"/>
  <c r="T391" i="5"/>
  <c r="S392" i="5"/>
  <c r="T418" i="5"/>
  <c r="S419" i="5"/>
  <c r="T419" i="5" s="1"/>
  <c r="T439" i="5"/>
  <c r="S440" i="5"/>
  <c r="T466" i="5"/>
  <c r="S467" i="5"/>
  <c r="T467" i="5" s="1"/>
  <c r="T487" i="5"/>
  <c r="S488" i="5"/>
  <c r="T488" i="5" s="1"/>
  <c r="T514" i="5"/>
  <c r="S515" i="5"/>
  <c r="T535" i="5"/>
  <c r="S536" i="5"/>
  <c r="T584" i="5"/>
  <c r="S585" i="5"/>
  <c r="T585" i="5" s="1"/>
  <c r="T121" i="5"/>
  <c r="T132" i="5"/>
  <c r="S165" i="5"/>
  <c r="T165" i="5" s="1"/>
  <c r="T164" i="5"/>
  <c r="S174" i="5"/>
  <c r="T174" i="5" s="1"/>
  <c r="T283" i="5"/>
  <c r="S284" i="5"/>
  <c r="T316" i="5"/>
  <c r="S317" i="5"/>
  <c r="T317" i="5" s="1"/>
  <c r="T364" i="5"/>
  <c r="S365" i="5"/>
  <c r="T412" i="5"/>
  <c r="S413" i="5"/>
  <c r="T460" i="5"/>
  <c r="S461" i="5"/>
  <c r="T461" i="5" s="1"/>
  <c r="T508" i="5"/>
  <c r="S509" i="5"/>
  <c r="T509" i="5" s="1"/>
  <c r="T556" i="5"/>
  <c r="S557" i="5"/>
  <c r="S823" i="5"/>
  <c r="T1011" i="5"/>
  <c r="S1012" i="5"/>
  <c r="T1051" i="5"/>
  <c r="S1052" i="5"/>
  <c r="T1052" i="5" s="1"/>
  <c r="T36" i="5"/>
  <c r="T63" i="5"/>
  <c r="T99" i="5"/>
  <c r="T108" i="5"/>
  <c r="T117" i="5"/>
  <c r="S158" i="5"/>
  <c r="T158" i="5" s="1"/>
  <c r="T157" i="5"/>
  <c r="S166" i="5"/>
  <c r="T166" i="5" s="1"/>
  <c r="S175" i="5"/>
  <c r="T274" i="5"/>
  <c r="S275" i="5"/>
  <c r="S324" i="5"/>
  <c r="T324" i="5" s="1"/>
  <c r="T337" i="5"/>
  <c r="S338" i="5"/>
  <c r="S372" i="5"/>
  <c r="T372" i="5" s="1"/>
  <c r="T371" i="5"/>
  <c r="T385" i="5"/>
  <c r="S386" i="5"/>
  <c r="S420" i="5"/>
  <c r="T420" i="5" s="1"/>
  <c r="T433" i="5"/>
  <c r="S434" i="5"/>
  <c r="S468" i="5"/>
  <c r="T468" i="5" s="1"/>
  <c r="T481" i="5"/>
  <c r="S482" i="5"/>
  <c r="T482" i="5" s="1"/>
  <c r="S516" i="5"/>
  <c r="T516" i="5" s="1"/>
  <c r="T515" i="5"/>
  <c r="T529" i="5"/>
  <c r="S530" i="5"/>
  <c r="T573" i="5"/>
  <c r="S574" i="5"/>
  <c r="S123" i="5"/>
  <c r="T123" i="5" s="1"/>
  <c r="T122" i="5"/>
  <c r="S167" i="5"/>
  <c r="T167" i="5" s="1"/>
  <c r="S176" i="5"/>
  <c r="T176" i="5" s="1"/>
  <c r="T175" i="5"/>
  <c r="T184" i="5"/>
  <c r="S185" i="5"/>
  <c r="T185" i="5" s="1"/>
  <c r="T193" i="5"/>
  <c r="S194" i="5"/>
  <c r="T202" i="5"/>
  <c r="S203" i="5"/>
  <c r="T203" i="5" s="1"/>
  <c r="T211" i="5"/>
  <c r="S212" i="5"/>
  <c r="T220" i="5"/>
  <c r="S221" i="5"/>
  <c r="T221" i="5" s="1"/>
  <c r="T229" i="5"/>
  <c r="S230" i="5"/>
  <c r="T238" i="5"/>
  <c r="S239" i="5"/>
  <c r="T239" i="5" s="1"/>
  <c r="T247" i="5"/>
  <c r="S248" i="5"/>
  <c r="T248" i="5" s="1"/>
  <c r="T256" i="5"/>
  <c r="S257" i="5"/>
  <c r="T265" i="5"/>
  <c r="S266" i="5"/>
  <c r="S295" i="5"/>
  <c r="T295" i="5" s="1"/>
  <c r="T294" i="5"/>
  <c r="T310" i="5"/>
  <c r="S311" i="5"/>
  <c r="T311" i="5" s="1"/>
  <c r="T331" i="5"/>
  <c r="S332" i="5"/>
  <c r="T332" i="5" s="1"/>
  <c r="T358" i="5"/>
  <c r="S359" i="5"/>
  <c r="T379" i="5"/>
  <c r="S380" i="5"/>
  <c r="T380" i="5" s="1"/>
  <c r="T406" i="5"/>
  <c r="S407" i="5"/>
  <c r="T427" i="5"/>
  <c r="S428" i="5"/>
  <c r="T428" i="5" s="1"/>
  <c r="T454" i="5"/>
  <c r="S455" i="5"/>
  <c r="T455" i="5" s="1"/>
  <c r="T475" i="5"/>
  <c r="S476" i="5"/>
  <c r="T476" i="5" s="1"/>
  <c r="T502" i="5"/>
  <c r="S503" i="5"/>
  <c r="T523" i="5"/>
  <c r="S524" i="5"/>
  <c r="T524" i="5" s="1"/>
  <c r="T550" i="5"/>
  <c r="S551" i="5"/>
  <c r="T551" i="5" s="1"/>
  <c r="S622" i="5"/>
  <c r="T621" i="5"/>
  <c r="S649" i="5"/>
  <c r="T649" i="5" s="1"/>
  <c r="T648" i="5"/>
  <c r="T133" i="5"/>
  <c r="T139" i="5"/>
  <c r="T145" i="5"/>
  <c r="T151" i="5"/>
  <c r="S286" i="5"/>
  <c r="T285" i="5"/>
  <c r="S296" i="5"/>
  <c r="T296" i="5" s="1"/>
  <c r="T304" i="5"/>
  <c r="S305" i="5"/>
  <c r="T305" i="5" s="1"/>
  <c r="T352" i="5"/>
  <c r="S353" i="5"/>
  <c r="T353" i="5" s="1"/>
  <c r="T400" i="5"/>
  <c r="S401" i="5"/>
  <c r="T401" i="5" s="1"/>
  <c r="T448" i="5"/>
  <c r="S449" i="5"/>
  <c r="T496" i="5"/>
  <c r="S497" i="5"/>
  <c r="T497" i="5" s="1"/>
  <c r="T544" i="5"/>
  <c r="S545" i="5"/>
  <c r="S565" i="5"/>
  <c r="T565" i="5" s="1"/>
  <c r="S631" i="5"/>
  <c r="T631" i="5" s="1"/>
  <c r="T630" i="5"/>
  <c r="S640" i="5"/>
  <c r="T639" i="5"/>
  <c r="S19" i="5"/>
  <c r="T19" i="5" s="1"/>
  <c r="S28" i="5"/>
  <c r="T28" i="5" s="1"/>
  <c r="S37" i="5"/>
  <c r="T37" i="5" s="1"/>
  <c r="S46" i="5"/>
  <c r="T46" i="5" s="1"/>
  <c r="S55" i="5"/>
  <c r="T55" i="5" s="1"/>
  <c r="S64" i="5"/>
  <c r="T64" i="5" s="1"/>
  <c r="S73" i="5"/>
  <c r="T73" i="5" s="1"/>
  <c r="S82" i="5"/>
  <c r="T82" i="5" s="1"/>
  <c r="S91" i="5"/>
  <c r="T91" i="5" s="1"/>
  <c r="S100" i="5"/>
  <c r="T100" i="5" s="1"/>
  <c r="S109" i="5"/>
  <c r="T109" i="5" s="1"/>
  <c r="S118" i="5"/>
  <c r="T118" i="5" s="1"/>
  <c r="S159" i="5"/>
  <c r="T159" i="5" s="1"/>
  <c r="S168" i="5"/>
  <c r="S177" i="5"/>
  <c r="S186" i="5"/>
  <c r="S277" i="5"/>
  <c r="T276" i="5"/>
  <c r="T286" i="5"/>
  <c r="S287" i="5"/>
  <c r="T287" i="5" s="1"/>
  <c r="S312" i="5"/>
  <c r="T312" i="5" s="1"/>
  <c r="T325" i="5"/>
  <c r="S326" i="5"/>
  <c r="T326" i="5" s="1"/>
  <c r="S360" i="5"/>
  <c r="T360" i="5" s="1"/>
  <c r="T359" i="5"/>
  <c r="T373" i="5"/>
  <c r="S374" i="5"/>
  <c r="T374" i="5" s="1"/>
  <c r="S408" i="5"/>
  <c r="T408" i="5" s="1"/>
  <c r="T407" i="5"/>
  <c r="T421" i="5"/>
  <c r="S422" i="5"/>
  <c r="T422" i="5" s="1"/>
  <c r="S456" i="5"/>
  <c r="T456" i="5" s="1"/>
  <c r="T469" i="5"/>
  <c r="S470" i="5"/>
  <c r="T470" i="5" s="1"/>
  <c r="S504" i="5"/>
  <c r="T504" i="5" s="1"/>
  <c r="T503" i="5"/>
  <c r="T517" i="5"/>
  <c r="S518" i="5"/>
  <c r="T518" i="5" s="1"/>
  <c r="S552" i="5"/>
  <c r="T552" i="5" s="1"/>
  <c r="T588" i="5"/>
  <c r="T24" i="5"/>
  <c r="T33" i="5"/>
  <c r="T60" i="5"/>
  <c r="T69" i="5"/>
  <c r="T87" i="5"/>
  <c r="T96" i="5"/>
  <c r="T105" i="5"/>
  <c r="T114" i="5"/>
  <c r="S135" i="5"/>
  <c r="T134" i="5"/>
  <c r="S141" i="5"/>
  <c r="T141" i="5" s="1"/>
  <c r="T140" i="5"/>
  <c r="S147" i="5"/>
  <c r="T147" i="5" s="1"/>
  <c r="T146" i="5"/>
  <c r="S153" i="5"/>
  <c r="T153" i="5" s="1"/>
  <c r="T152" i="5"/>
  <c r="S160" i="5"/>
  <c r="S169" i="5"/>
  <c r="T169" i="5" s="1"/>
  <c r="T168" i="5"/>
  <c r="S178" i="5"/>
  <c r="T178" i="5" s="1"/>
  <c r="T177" i="5"/>
  <c r="S187" i="5"/>
  <c r="T186" i="5"/>
  <c r="S196" i="5"/>
  <c r="T195" i="5"/>
  <c r="S205" i="5"/>
  <c r="T205" i="5" s="1"/>
  <c r="T204" i="5"/>
  <c r="S214" i="5"/>
  <c r="T214" i="5" s="1"/>
  <c r="T213" i="5"/>
  <c r="S223" i="5"/>
  <c r="T223" i="5" s="1"/>
  <c r="T222" i="5"/>
  <c r="S232" i="5"/>
  <c r="T232" i="5" s="1"/>
  <c r="T231" i="5"/>
  <c r="S241" i="5"/>
  <c r="T240" i="5"/>
  <c r="S250" i="5"/>
  <c r="T249" i="5"/>
  <c r="S259" i="5"/>
  <c r="T259" i="5" s="1"/>
  <c r="T258" i="5"/>
  <c r="S268" i="5"/>
  <c r="T267" i="5"/>
  <c r="T277" i="5"/>
  <c r="S278" i="5"/>
  <c r="T278" i="5" s="1"/>
  <c r="T319" i="5"/>
  <c r="S320" i="5"/>
  <c r="T320" i="5" s="1"/>
  <c r="T346" i="5"/>
  <c r="S347" i="5"/>
  <c r="T367" i="5"/>
  <c r="S368" i="5"/>
  <c r="T368" i="5" s="1"/>
  <c r="T394" i="5"/>
  <c r="S395" i="5"/>
  <c r="T415" i="5"/>
  <c r="S416" i="5"/>
  <c r="T442" i="5"/>
  <c r="S443" i="5"/>
  <c r="T443" i="5" s="1"/>
  <c r="T463" i="5"/>
  <c r="S464" i="5"/>
  <c r="T464" i="5" s="1"/>
  <c r="T490" i="5"/>
  <c r="S491" i="5"/>
  <c r="T511" i="5"/>
  <c r="S512" i="5"/>
  <c r="T512" i="5" s="1"/>
  <c r="T538" i="5"/>
  <c r="S539" i="5"/>
  <c r="T559" i="5"/>
  <c r="S560" i="5"/>
  <c r="T560" i="5" s="1"/>
  <c r="T566" i="5"/>
  <c r="S567" i="5"/>
  <c r="T567" i="5" s="1"/>
  <c r="S659" i="5"/>
  <c r="T658" i="5"/>
  <c r="T135" i="5"/>
  <c r="S161" i="5"/>
  <c r="T161" i="5" s="1"/>
  <c r="T160" i="5"/>
  <c r="S170" i="5"/>
  <c r="T170" i="5" s="1"/>
  <c r="S179" i="5"/>
  <c r="T179" i="5" s="1"/>
  <c r="T187" i="5"/>
  <c r="S188" i="5"/>
  <c r="T188" i="5" s="1"/>
  <c r="T196" i="5"/>
  <c r="S197" i="5"/>
  <c r="T197" i="5" s="1"/>
  <c r="S206" i="5"/>
  <c r="T206" i="5" s="1"/>
  <c r="S215" i="5"/>
  <c r="T215" i="5" s="1"/>
  <c r="S224" i="5"/>
  <c r="T224" i="5" s="1"/>
  <c r="S233" i="5"/>
  <c r="T233" i="5" s="1"/>
  <c r="T241" i="5"/>
  <c r="S242" i="5"/>
  <c r="T242" i="5" s="1"/>
  <c r="T250" i="5"/>
  <c r="S251" i="5"/>
  <c r="T251" i="5" s="1"/>
  <c r="S260" i="5"/>
  <c r="T260" i="5" s="1"/>
  <c r="T268" i="5"/>
  <c r="S269" i="5"/>
  <c r="T269" i="5" s="1"/>
  <c r="T298" i="5"/>
  <c r="S299" i="5"/>
  <c r="T340" i="5"/>
  <c r="S341" i="5"/>
  <c r="T341" i="5" s="1"/>
  <c r="T388" i="5"/>
  <c r="S389" i="5"/>
  <c r="T436" i="5"/>
  <c r="S437" i="5"/>
  <c r="T484" i="5"/>
  <c r="S485" i="5"/>
  <c r="T485" i="5" s="1"/>
  <c r="T532" i="5"/>
  <c r="S533" i="5"/>
  <c r="S701" i="5"/>
  <c r="T700" i="5"/>
  <c r="S120" i="5"/>
  <c r="T120" i="5" s="1"/>
  <c r="T119" i="5"/>
  <c r="T124" i="5"/>
  <c r="S290" i="5"/>
  <c r="T313" i="5"/>
  <c r="S314" i="5"/>
  <c r="T314" i="5" s="1"/>
  <c r="S348" i="5"/>
  <c r="T348" i="5" s="1"/>
  <c r="T347" i="5"/>
  <c r="T361" i="5"/>
  <c r="S362" i="5"/>
  <c r="S396" i="5"/>
  <c r="T396" i="5" s="1"/>
  <c r="T395" i="5"/>
  <c r="T409" i="5"/>
  <c r="S410" i="5"/>
  <c r="T410" i="5" s="1"/>
  <c r="S444" i="5"/>
  <c r="T444" i="5" s="1"/>
  <c r="T457" i="5"/>
  <c r="S458" i="5"/>
  <c r="S492" i="5"/>
  <c r="T492" i="5" s="1"/>
  <c r="T491" i="5"/>
  <c r="T505" i="5"/>
  <c r="S506" i="5"/>
  <c r="S540" i="5"/>
  <c r="T540" i="5" s="1"/>
  <c r="T539" i="5"/>
  <c r="T553" i="5"/>
  <c r="S554" i="5"/>
  <c r="T554" i="5" s="1"/>
  <c r="S616" i="5"/>
  <c r="T616" i="5" s="1"/>
  <c r="S25" i="5"/>
  <c r="T25" i="5" s="1"/>
  <c r="S34" i="5"/>
  <c r="T34" i="5" s="1"/>
  <c r="S43" i="5"/>
  <c r="T43" i="5" s="1"/>
  <c r="S52" i="5"/>
  <c r="T52" i="5" s="1"/>
  <c r="S61" i="5"/>
  <c r="T61" i="5" s="1"/>
  <c r="S70" i="5"/>
  <c r="S79" i="5"/>
  <c r="S88" i="5"/>
  <c r="S97" i="5"/>
  <c r="T97" i="5" s="1"/>
  <c r="S106" i="5"/>
  <c r="T106" i="5" s="1"/>
  <c r="S115" i="5"/>
  <c r="T115" i="5" s="1"/>
  <c r="S136" i="5"/>
  <c r="T136" i="5" s="1"/>
  <c r="S142" i="5"/>
  <c r="S148" i="5"/>
  <c r="S154" i="5"/>
  <c r="T154" i="5" s="1"/>
  <c r="S162" i="5"/>
  <c r="S171" i="5"/>
  <c r="T171" i="5" s="1"/>
  <c r="T280" i="5"/>
  <c r="S281" i="5"/>
  <c r="T281" i="5" s="1"/>
  <c r="T307" i="5"/>
  <c r="S308" i="5"/>
  <c r="T308" i="5" s="1"/>
  <c r="T334" i="5"/>
  <c r="S335" i="5"/>
  <c r="T355" i="5"/>
  <c r="S356" i="5"/>
  <c r="T356" i="5" s="1"/>
  <c r="T382" i="5"/>
  <c r="S383" i="5"/>
  <c r="T383" i="5" s="1"/>
  <c r="T403" i="5"/>
  <c r="S404" i="5"/>
  <c r="T430" i="5"/>
  <c r="S431" i="5"/>
  <c r="T451" i="5"/>
  <c r="S452" i="5"/>
  <c r="T478" i="5"/>
  <c r="S479" i="5"/>
  <c r="T499" i="5"/>
  <c r="S500" i="5"/>
  <c r="T526" i="5"/>
  <c r="S527" i="5"/>
  <c r="T547" i="5"/>
  <c r="S548" i="5"/>
  <c r="S570" i="5"/>
  <c r="T569" i="5"/>
  <c r="S600" i="5"/>
  <c r="T599" i="5"/>
  <c r="T16" i="5"/>
  <c r="T70" i="5"/>
  <c r="T79" i="5"/>
  <c r="T88" i="5"/>
  <c r="T142" i="5"/>
  <c r="T148" i="5"/>
  <c r="S163" i="5"/>
  <c r="T163" i="5" s="1"/>
  <c r="T162" i="5"/>
  <c r="S172" i="5"/>
  <c r="T271" i="5"/>
  <c r="S272" i="5"/>
  <c r="T272" i="5" s="1"/>
  <c r="T328" i="5"/>
  <c r="S329" i="5"/>
  <c r="T329" i="5" s="1"/>
  <c r="T376" i="5"/>
  <c r="S377" i="5"/>
  <c r="T424" i="5"/>
  <c r="S425" i="5"/>
  <c r="T472" i="5"/>
  <c r="S473" i="5"/>
  <c r="T473" i="5" s="1"/>
  <c r="T520" i="5"/>
  <c r="S521" i="5"/>
  <c r="T521" i="5" s="1"/>
  <c r="S601" i="5"/>
  <c r="T601" i="5" s="1"/>
  <c r="T600" i="5"/>
  <c r="S652" i="5"/>
  <c r="T652" i="5" s="1"/>
  <c r="S21" i="5"/>
  <c r="T21" i="5" s="1"/>
  <c r="S30" i="5"/>
  <c r="T30" i="5" s="1"/>
  <c r="S39" i="5"/>
  <c r="T39" i="5" s="1"/>
  <c r="S48" i="5"/>
  <c r="T48" i="5" s="1"/>
  <c r="S57" i="5"/>
  <c r="T57" i="5" s="1"/>
  <c r="S66" i="5"/>
  <c r="T66" i="5" s="1"/>
  <c r="S75" i="5"/>
  <c r="T75" i="5" s="1"/>
  <c r="S84" i="5"/>
  <c r="T84" i="5" s="1"/>
  <c r="S93" i="5"/>
  <c r="T93" i="5" s="1"/>
  <c r="S102" i="5"/>
  <c r="T102" i="5" s="1"/>
  <c r="S111" i="5"/>
  <c r="T111" i="5" s="1"/>
  <c r="S164" i="5"/>
  <c r="S173" i="5"/>
  <c r="T173" i="5" s="1"/>
  <c r="T172" i="5"/>
  <c r="T181" i="5"/>
  <c r="S182" i="5"/>
  <c r="T190" i="5"/>
  <c r="S191" i="5"/>
  <c r="T191" i="5" s="1"/>
  <c r="T199" i="5"/>
  <c r="S200" i="5"/>
  <c r="T208" i="5"/>
  <c r="S209" i="5"/>
  <c r="T217" i="5"/>
  <c r="S218" i="5"/>
  <c r="T226" i="5"/>
  <c r="S227" i="5"/>
  <c r="T235" i="5"/>
  <c r="S236" i="5"/>
  <c r="T244" i="5"/>
  <c r="S245" i="5"/>
  <c r="T245" i="5" s="1"/>
  <c r="T253" i="5"/>
  <c r="S254" i="5"/>
  <c r="T262" i="5"/>
  <c r="S263" i="5"/>
  <c r="T263" i="5" s="1"/>
  <c r="S302" i="5"/>
  <c r="T302" i="5" s="1"/>
  <c r="S336" i="5"/>
  <c r="T336" i="5" s="1"/>
  <c r="T335" i="5"/>
  <c r="T349" i="5"/>
  <c r="S350" i="5"/>
  <c r="S384" i="5"/>
  <c r="T384" i="5" s="1"/>
  <c r="T397" i="5"/>
  <c r="S398" i="5"/>
  <c r="S432" i="5"/>
  <c r="T432" i="5" s="1"/>
  <c r="T431" i="5"/>
  <c r="T445" i="5"/>
  <c r="S446" i="5"/>
  <c r="T446" i="5" s="1"/>
  <c r="S480" i="5"/>
  <c r="T480" i="5" s="1"/>
  <c r="T479" i="5"/>
  <c r="T493" i="5"/>
  <c r="S494" i="5"/>
  <c r="S528" i="5"/>
  <c r="T528" i="5" s="1"/>
  <c r="T527" i="5"/>
  <c r="T541" i="5"/>
  <c r="S542" i="5"/>
  <c r="S583" i="5"/>
  <c r="T583" i="5" s="1"/>
  <c r="T194" i="5"/>
  <c r="T212" i="5"/>
  <c r="T230" i="5"/>
  <c r="T257" i="5"/>
  <c r="T266" i="5"/>
  <c r="T275" i="5"/>
  <c r="T284" i="5"/>
  <c r="T293" i="5"/>
  <c r="T338" i="5"/>
  <c r="T350" i="5"/>
  <c r="T362" i="5"/>
  <c r="T386" i="5"/>
  <c r="T398" i="5"/>
  <c r="T434" i="5"/>
  <c r="T458" i="5"/>
  <c r="T494" i="5"/>
  <c r="T506" i="5"/>
  <c r="T530" i="5"/>
  <c r="T542" i="5"/>
  <c r="T562" i="5"/>
  <c r="T592" i="5"/>
  <c r="T608" i="5"/>
  <c r="S609" i="5"/>
  <c r="T614" i="5"/>
  <c r="S615" i="5"/>
  <c r="T615" i="5" s="1"/>
  <c r="S647" i="5"/>
  <c r="T646" i="5"/>
  <c r="T657" i="5"/>
  <c r="T686" i="5"/>
  <c r="S687" i="5"/>
  <c r="T687" i="5" s="1"/>
  <c r="S754" i="5"/>
  <c r="T754" i="5" s="1"/>
  <c r="T753" i="5"/>
  <c r="S779" i="5"/>
  <c r="T778" i="5"/>
  <c r="S805" i="5"/>
  <c r="T805" i="5" s="1"/>
  <c r="S564" i="5"/>
  <c r="T564" i="5" s="1"/>
  <c r="T563" i="5"/>
  <c r="S629" i="5"/>
  <c r="T629" i="5" s="1"/>
  <c r="T628" i="5"/>
  <c r="T665" i="5"/>
  <c r="S666" i="5"/>
  <c r="T666" i="5" s="1"/>
  <c r="S832" i="5"/>
  <c r="T832" i="5" s="1"/>
  <c r="S997" i="5"/>
  <c r="T574" i="5"/>
  <c r="T609" i="5"/>
  <c r="T635" i="5"/>
  <c r="S636" i="5"/>
  <c r="T641" i="5"/>
  <c r="S642" i="5"/>
  <c r="T642" i="5" s="1"/>
  <c r="T653" i="5"/>
  <c r="S654" i="5"/>
  <c r="T654" i="5" s="1"/>
  <c r="S667" i="5"/>
  <c r="T667" i="5" s="1"/>
  <c r="S689" i="5"/>
  <c r="T688" i="5"/>
  <c r="T701" i="5"/>
  <c r="S850" i="5"/>
  <c r="T182" i="5"/>
  <c r="T200" i="5"/>
  <c r="T209" i="5"/>
  <c r="T218" i="5"/>
  <c r="T227" i="5"/>
  <c r="T236" i="5"/>
  <c r="T254" i="5"/>
  <c r="T290" i="5"/>
  <c r="T299" i="5"/>
  <c r="T575" i="5"/>
  <c r="T604" i="5"/>
  <c r="S611" i="5"/>
  <c r="T610" i="5"/>
  <c r="T695" i="5"/>
  <c r="S696" i="5"/>
  <c r="S747" i="5"/>
  <c r="T747" i="5" s="1"/>
  <c r="S859" i="5"/>
  <c r="T859" i="5" s="1"/>
  <c r="T570" i="5"/>
  <c r="T617" i="5"/>
  <c r="S618" i="5"/>
  <c r="T623" i="5"/>
  <c r="S624" i="5"/>
  <c r="T624" i="5" s="1"/>
  <c r="T689" i="5"/>
  <c r="S702" i="5"/>
  <c r="S719" i="5"/>
  <c r="T718" i="5"/>
  <c r="S728" i="5"/>
  <c r="T728" i="5" s="1"/>
  <c r="T727" i="5"/>
  <c r="S877" i="5"/>
  <c r="T392" i="5"/>
  <c r="T404" i="5"/>
  <c r="T416" i="5"/>
  <c r="T440" i="5"/>
  <c r="T452" i="5"/>
  <c r="T500" i="5"/>
  <c r="T536" i="5"/>
  <c r="T548" i="5"/>
  <c r="S595" i="5"/>
  <c r="T595" i="5" s="1"/>
  <c r="T636" i="5"/>
  <c r="S643" i="5"/>
  <c r="T643" i="5" s="1"/>
  <c r="T660" i="5"/>
  <c r="T668" i="5"/>
  <c r="S682" i="5"/>
  <c r="T682" i="5" s="1"/>
  <c r="T690" i="5"/>
  <c r="S697" i="5"/>
  <c r="T697" i="5" s="1"/>
  <c r="T696" i="5"/>
  <c r="S886" i="5"/>
  <c r="T886" i="5" s="1"/>
  <c r="S572" i="5"/>
  <c r="T572" i="5" s="1"/>
  <c r="T571" i="5"/>
  <c r="S638" i="5"/>
  <c r="T638" i="5" s="1"/>
  <c r="T637" i="5"/>
  <c r="S684" i="5"/>
  <c r="T684" i="5" s="1"/>
  <c r="S730" i="5"/>
  <c r="T730" i="5" s="1"/>
  <c r="S818" i="5"/>
  <c r="T618" i="5"/>
  <c r="T644" i="5"/>
  <c r="S645" i="5"/>
  <c r="T645" i="5" s="1"/>
  <c r="T740" i="5"/>
  <c r="S741" i="5"/>
  <c r="T741" i="5" s="1"/>
  <c r="T365" i="5"/>
  <c r="T377" i="5"/>
  <c r="T389" i="5"/>
  <c r="T413" i="5"/>
  <c r="T425" i="5"/>
  <c r="T437" i="5"/>
  <c r="T449" i="5"/>
  <c r="T533" i="5"/>
  <c r="T545" i="5"/>
  <c r="T557" i="5"/>
  <c r="S582" i="5"/>
  <c r="T582" i="5" s="1"/>
  <c r="T581" i="5"/>
  <c r="T612" i="5"/>
  <c r="S620" i="5"/>
  <c r="T619" i="5"/>
  <c r="T625" i="5"/>
  <c r="T731" i="5"/>
  <c r="S732" i="5"/>
  <c r="T732" i="5" s="1"/>
  <c r="S760" i="5"/>
  <c r="T760" i="5" s="1"/>
  <c r="S845" i="5"/>
  <c r="T845" i="5" s="1"/>
  <c r="S913" i="5"/>
  <c r="T913" i="5" s="1"/>
  <c r="T577" i="5"/>
  <c r="T587" i="5"/>
  <c r="T591" i="5"/>
  <c r="S597" i="5"/>
  <c r="T597" i="5" s="1"/>
  <c r="S607" i="5"/>
  <c r="T607" i="5" s="1"/>
  <c r="T626" i="5"/>
  <c r="S627" i="5"/>
  <c r="T627" i="5" s="1"/>
  <c r="T632" i="5"/>
  <c r="S633" i="5"/>
  <c r="S663" i="5"/>
  <c r="T663" i="5" s="1"/>
  <c r="S670" i="5"/>
  <c r="T670" i="5" s="1"/>
  <c r="T677" i="5"/>
  <c r="S678" i="5"/>
  <c r="T678" i="5" s="1"/>
  <c r="S733" i="5"/>
  <c r="T733" i="5" s="1"/>
  <c r="T633" i="5"/>
  <c r="S707" i="5"/>
  <c r="T707" i="5" s="1"/>
  <c r="T706" i="5"/>
  <c r="S724" i="5"/>
  <c r="T724" i="5" s="1"/>
  <c r="S796" i="5"/>
  <c r="S872" i="5"/>
  <c r="T872" i="5" s="1"/>
  <c r="T613" i="5"/>
  <c r="T622" i="5"/>
  <c r="T640" i="5"/>
  <c r="T650" i="5"/>
  <c r="T664" i="5"/>
  <c r="T679" i="5"/>
  <c r="T702" i="5"/>
  <c r="S727" i="5"/>
  <c r="S748" i="5"/>
  <c r="T748" i="5" s="1"/>
  <c r="S773" i="5"/>
  <c r="T773" i="5" s="1"/>
  <c r="T772" i="5"/>
  <c r="T785" i="5"/>
  <c r="S786" i="5"/>
  <c r="T786" i="5" s="1"/>
  <c r="S817" i="5"/>
  <c r="T817" i="5" s="1"/>
  <c r="S844" i="5"/>
  <c r="T844" i="5" s="1"/>
  <c r="S871" i="5"/>
  <c r="T871" i="5" s="1"/>
  <c r="S898" i="5"/>
  <c r="T898" i="5" s="1"/>
  <c r="T957" i="5"/>
  <c r="S958" i="5"/>
  <c r="S966" i="5"/>
  <c r="T966" i="5" s="1"/>
  <c r="T965" i="5"/>
  <c r="T1103" i="5"/>
  <c r="S1104" i="5"/>
  <c r="T1109" i="5"/>
  <c r="S1110" i="5"/>
  <c r="T1110" i="5" s="1"/>
  <c r="S692" i="5"/>
  <c r="T692" i="5" s="1"/>
  <c r="T691" i="5"/>
  <c r="S710" i="5"/>
  <c r="T710" i="5" s="1"/>
  <c r="T709" i="5"/>
  <c r="T722" i="5"/>
  <c r="S723" i="5"/>
  <c r="T723" i="5" s="1"/>
  <c r="S793" i="5"/>
  <c r="T793" i="5" s="1"/>
  <c r="T792" i="5"/>
  <c r="S954" i="5"/>
  <c r="T954" i="5" s="1"/>
  <c r="T953" i="5"/>
  <c r="S985" i="5"/>
  <c r="S1047" i="5"/>
  <c r="T1047" i="5" s="1"/>
  <c r="T1046" i="5"/>
  <c r="S755" i="5"/>
  <c r="T755" i="5" s="1"/>
  <c r="T767" i="5"/>
  <c r="S768" i="5"/>
  <c r="T768" i="5" s="1"/>
  <c r="T812" i="5"/>
  <c r="S813" i="5"/>
  <c r="S820" i="5"/>
  <c r="T820" i="5" s="1"/>
  <c r="T819" i="5"/>
  <c r="T839" i="5"/>
  <c r="S840" i="5"/>
  <c r="T840" i="5" s="1"/>
  <c r="S847" i="5"/>
  <c r="T847" i="5" s="1"/>
  <c r="T846" i="5"/>
  <c r="T866" i="5"/>
  <c r="S867" i="5"/>
  <c r="S874" i="5"/>
  <c r="T874" i="5" s="1"/>
  <c r="T873" i="5"/>
  <c r="T893" i="5"/>
  <c r="S894" i="5"/>
  <c r="S901" i="5"/>
  <c r="T901" i="5" s="1"/>
  <c r="T900" i="5"/>
  <c r="S908" i="5"/>
  <c r="T907" i="5"/>
  <c r="S942" i="5"/>
  <c r="T942" i="5" s="1"/>
  <c r="T941" i="5"/>
  <c r="S960" i="5"/>
  <c r="T959" i="5"/>
  <c r="T999" i="5"/>
  <c r="S1000" i="5"/>
  <c r="T1053" i="5"/>
  <c r="S1054" i="5"/>
  <c r="T1054" i="5" s="1"/>
  <c r="T1065" i="5"/>
  <c r="S1066" i="5"/>
  <c r="T1066" i="5" s="1"/>
  <c r="T1076" i="5"/>
  <c r="S1077" i="5"/>
  <c r="T1077" i="5" s="1"/>
  <c r="T1160" i="5"/>
  <c r="S1161" i="5"/>
  <c r="T1161" i="5" s="1"/>
  <c r="T675" i="5"/>
  <c r="S681" i="5"/>
  <c r="T681" i="5" s="1"/>
  <c r="T698" i="5"/>
  <c r="T704" i="5"/>
  <c r="S705" i="5"/>
  <c r="T705" i="5" s="1"/>
  <c r="S729" i="5"/>
  <c r="T729" i="5" s="1"/>
  <c r="T735" i="5"/>
  <c r="S775" i="5"/>
  <c r="T775" i="5" s="1"/>
  <c r="S800" i="5"/>
  <c r="T799" i="5"/>
  <c r="S827" i="5"/>
  <c r="T826" i="5"/>
  <c r="S854" i="5"/>
  <c r="T853" i="5"/>
  <c r="S881" i="5"/>
  <c r="T880" i="5"/>
  <c r="S916" i="5"/>
  <c r="T916" i="5" s="1"/>
  <c r="T915" i="5"/>
  <c r="S973" i="5"/>
  <c r="S1006" i="5"/>
  <c r="T1006" i="5" s="1"/>
  <c r="S1027" i="5"/>
  <c r="S1366" i="5"/>
  <c r="T1366" i="5" s="1"/>
  <c r="T1376" i="5"/>
  <c r="S1377" i="5"/>
  <c r="T1410" i="5"/>
  <c r="S1411" i="5"/>
  <c r="T1411" i="5" s="1"/>
  <c r="S1485" i="5"/>
  <c r="T1485" i="5" s="1"/>
  <c r="T1603" i="5"/>
  <c r="S1604" i="5"/>
  <c r="T671" i="5"/>
  <c r="S712" i="5"/>
  <c r="T712" i="5" s="1"/>
  <c r="T711" i="5"/>
  <c r="S737" i="5"/>
  <c r="T736" i="5"/>
  <c r="T749" i="5"/>
  <c r="S750" i="5"/>
  <c r="T750" i="5" s="1"/>
  <c r="S774" i="5"/>
  <c r="T774" i="5" s="1"/>
  <c r="T780" i="5"/>
  <c r="S814" i="5"/>
  <c r="T814" i="5" s="1"/>
  <c r="T813" i="5"/>
  <c r="S841" i="5"/>
  <c r="T841" i="5" s="1"/>
  <c r="S868" i="5"/>
  <c r="T868" i="5" s="1"/>
  <c r="T867" i="5"/>
  <c r="S895" i="5"/>
  <c r="T895" i="5" s="1"/>
  <c r="T894" i="5"/>
  <c r="S909" i="5"/>
  <c r="T909" i="5" s="1"/>
  <c r="T908" i="5"/>
  <c r="T922" i="5"/>
  <c r="S923" i="5"/>
  <c r="S936" i="5"/>
  <c r="T936" i="5" s="1"/>
  <c r="T935" i="5"/>
  <c r="S948" i="5"/>
  <c r="T948" i="5" s="1"/>
  <c r="T947" i="5"/>
  <c r="T1041" i="5"/>
  <c r="S1042" i="5"/>
  <c r="T1042" i="5" s="1"/>
  <c r="S1056" i="5"/>
  <c r="T1056" i="5" s="1"/>
  <c r="T1055" i="5"/>
  <c r="T1061" i="5"/>
  <c r="S1062" i="5"/>
  <c r="T1062" i="5" s="1"/>
  <c r="T1292" i="5"/>
  <c r="S1293" i="5"/>
  <c r="T611" i="5"/>
  <c r="T620" i="5"/>
  <c r="T647" i="5"/>
  <c r="T676" i="5"/>
  <c r="S683" i="5"/>
  <c r="T683" i="5" s="1"/>
  <c r="S757" i="5"/>
  <c r="T757" i="5" s="1"/>
  <c r="T756" i="5"/>
  <c r="S782" i="5"/>
  <c r="T781" i="5"/>
  <c r="T787" i="5"/>
  <c r="T794" i="5"/>
  <c r="S795" i="5"/>
  <c r="T795" i="5" s="1"/>
  <c r="T800" i="5"/>
  <c r="T960" i="5"/>
  <c r="T987" i="5"/>
  <c r="S988" i="5"/>
  <c r="T988" i="5" s="1"/>
  <c r="T1021" i="5"/>
  <c r="S1022" i="5"/>
  <c r="T1022" i="5" s="1"/>
  <c r="T1128" i="5"/>
  <c r="S1129" i="5"/>
  <c r="T1129" i="5" s="1"/>
  <c r="S1276" i="5"/>
  <c r="T1276" i="5" s="1"/>
  <c r="T1286" i="5"/>
  <c r="S1287" i="5"/>
  <c r="T737" i="5"/>
  <c r="S802" i="5"/>
  <c r="T802" i="5" s="1"/>
  <c r="T801" i="5"/>
  <c r="T821" i="5"/>
  <c r="S822" i="5"/>
  <c r="T822" i="5" s="1"/>
  <c r="S829" i="5"/>
  <c r="T829" i="5" s="1"/>
  <c r="T828" i="5"/>
  <c r="T848" i="5"/>
  <c r="S849" i="5"/>
  <c r="T849" i="5" s="1"/>
  <c r="S856" i="5"/>
  <c r="T856" i="5" s="1"/>
  <c r="T855" i="5"/>
  <c r="T875" i="5"/>
  <c r="S876" i="5"/>
  <c r="T876" i="5" s="1"/>
  <c r="S883" i="5"/>
  <c r="T883" i="5" s="1"/>
  <c r="T882" i="5"/>
  <c r="S903" i="5"/>
  <c r="T902" i="5"/>
  <c r="S924" i="5"/>
  <c r="T924" i="5" s="1"/>
  <c r="T923" i="5"/>
  <c r="S739" i="5"/>
  <c r="T739" i="5" s="1"/>
  <c r="T738" i="5"/>
  <c r="S764" i="5"/>
  <c r="T763" i="5"/>
  <c r="T769" i="5"/>
  <c r="T776" i="5"/>
  <c r="S777" i="5"/>
  <c r="T777" i="5" s="1"/>
  <c r="T782" i="5"/>
  <c r="S809" i="5"/>
  <c r="T809" i="5" s="1"/>
  <c r="T808" i="5"/>
  <c r="S836" i="5"/>
  <c r="T835" i="5"/>
  <c r="S863" i="5"/>
  <c r="T863" i="5" s="1"/>
  <c r="T862" i="5"/>
  <c r="S890" i="5"/>
  <c r="T889" i="5"/>
  <c r="S990" i="5"/>
  <c r="T990" i="5" s="1"/>
  <c r="T989" i="5"/>
  <c r="T1029" i="5"/>
  <c r="S1030" i="5"/>
  <c r="T1030" i="5" s="1"/>
  <c r="T713" i="5"/>
  <c r="S714" i="5"/>
  <c r="T714" i="5" s="1"/>
  <c r="T719" i="5"/>
  <c r="S738" i="5"/>
  <c r="T744" i="5"/>
  <c r="S784" i="5"/>
  <c r="T784" i="5" s="1"/>
  <c r="S904" i="5"/>
  <c r="T904" i="5" s="1"/>
  <c r="T903" i="5"/>
  <c r="S912" i="5"/>
  <c r="T912" i="5" s="1"/>
  <c r="T911" i="5"/>
  <c r="S982" i="5"/>
  <c r="T982" i="5" s="1"/>
  <c r="S1114" i="5"/>
  <c r="T1114" i="5" s="1"/>
  <c r="T1220" i="5"/>
  <c r="S1221" i="5"/>
  <c r="S721" i="5"/>
  <c r="T721" i="5" s="1"/>
  <c r="S746" i="5"/>
  <c r="T746" i="5" s="1"/>
  <c r="T745" i="5"/>
  <c r="T758" i="5"/>
  <c r="S759" i="5"/>
  <c r="T759" i="5" s="1"/>
  <c r="T764" i="5"/>
  <c r="S783" i="5"/>
  <c r="T783" i="5" s="1"/>
  <c r="S926" i="5"/>
  <c r="T926" i="5" s="1"/>
  <c r="T925" i="5"/>
  <c r="T969" i="5"/>
  <c r="S970" i="5"/>
  <c r="S1204" i="5"/>
  <c r="T1204" i="5" s="1"/>
  <c r="T1214" i="5"/>
  <c r="S1215" i="5"/>
  <c r="T1215" i="5" s="1"/>
  <c r="T659" i="5"/>
  <c r="T673" i="5"/>
  <c r="S720" i="5"/>
  <c r="T720" i="5" s="1"/>
  <c r="S766" i="5"/>
  <c r="T766" i="5" s="1"/>
  <c r="T765" i="5"/>
  <c r="S791" i="5"/>
  <c r="T791" i="5" s="1"/>
  <c r="T790" i="5"/>
  <c r="T796" i="5"/>
  <c r="T803" i="5"/>
  <c r="S804" i="5"/>
  <c r="T804" i="5" s="1"/>
  <c r="S811" i="5"/>
  <c r="T811" i="5" s="1"/>
  <c r="T810" i="5"/>
  <c r="T823" i="5"/>
  <c r="T830" i="5"/>
  <c r="S831" i="5"/>
  <c r="T831" i="5" s="1"/>
  <c r="S838" i="5"/>
  <c r="T838" i="5" s="1"/>
  <c r="T837" i="5"/>
  <c r="T850" i="5"/>
  <c r="T857" i="5"/>
  <c r="S858" i="5"/>
  <c r="T858" i="5" s="1"/>
  <c r="S865" i="5"/>
  <c r="T865" i="5" s="1"/>
  <c r="T864" i="5"/>
  <c r="T877" i="5"/>
  <c r="T884" i="5"/>
  <c r="S885" i="5"/>
  <c r="T885" i="5" s="1"/>
  <c r="S892" i="5"/>
  <c r="T892" i="5" s="1"/>
  <c r="T891" i="5"/>
  <c r="S906" i="5"/>
  <c r="T906" i="5" s="1"/>
  <c r="T905" i="5"/>
  <c r="S978" i="5"/>
  <c r="T978" i="5" s="1"/>
  <c r="T977" i="5"/>
  <c r="T1017" i="5"/>
  <c r="S1018" i="5"/>
  <c r="S1032" i="5"/>
  <c r="T1032" i="5" s="1"/>
  <c r="T1031" i="5"/>
  <c r="T1074" i="5"/>
  <c r="S1075" i="5"/>
  <c r="T1075" i="5" s="1"/>
  <c r="T937" i="5"/>
  <c r="S952" i="5"/>
  <c r="T967" i="5"/>
  <c r="T986" i="5"/>
  <c r="T1155" i="5"/>
  <c r="S1156" i="5"/>
  <c r="T1156" i="5" s="1"/>
  <c r="T1166" i="5"/>
  <c r="S1167" i="5"/>
  <c r="T1176" i="5"/>
  <c r="S1177" i="5"/>
  <c r="T1177" i="5" s="1"/>
  <c r="T1209" i="5"/>
  <c r="S1210" i="5"/>
  <c r="T1210" i="5" s="1"/>
  <c r="S1243" i="5"/>
  <c r="T1243" i="5" s="1"/>
  <c r="T1281" i="5"/>
  <c r="S1282" i="5"/>
  <c r="T1282" i="5" s="1"/>
  <c r="S1315" i="5"/>
  <c r="T1315" i="5" s="1"/>
  <c r="T1343" i="5"/>
  <c r="S1344" i="5"/>
  <c r="T1344" i="5" s="1"/>
  <c r="T1371" i="5"/>
  <c r="S1372" i="5"/>
  <c r="T1372" i="5" s="1"/>
  <c r="T1400" i="5"/>
  <c r="S1401" i="5"/>
  <c r="T1401" i="5" s="1"/>
  <c r="T1479" i="5"/>
  <c r="S1480" i="5"/>
  <c r="S1752" i="5"/>
  <c r="T1752" i="5" s="1"/>
  <c r="S1759" i="5"/>
  <c r="T1759" i="5" s="1"/>
  <c r="T1758" i="5"/>
  <c r="S1773" i="5"/>
  <c r="T1772" i="5"/>
  <c r="T997" i="5"/>
  <c r="S1008" i="5"/>
  <c r="T1007" i="5"/>
  <c r="T1027" i="5"/>
  <c r="S1038" i="5"/>
  <c r="T1038" i="5" s="1"/>
  <c r="T1037" i="5"/>
  <c r="S1067" i="5"/>
  <c r="T1079" i="5"/>
  <c r="S1080" i="5"/>
  <c r="T1080" i="5" s="1"/>
  <c r="T1094" i="5"/>
  <c r="S1095" i="5"/>
  <c r="T1095" i="5" s="1"/>
  <c r="T1145" i="5"/>
  <c r="S1146" i="5"/>
  <c r="T1146" i="5" s="1"/>
  <c r="S1162" i="5"/>
  <c r="T1162" i="5" s="1"/>
  <c r="T1199" i="5"/>
  <c r="S1200" i="5"/>
  <c r="T1200" i="5" s="1"/>
  <c r="S1216" i="5"/>
  <c r="T1216" i="5" s="1"/>
  <c r="T1248" i="5"/>
  <c r="S1249" i="5"/>
  <c r="T1249" i="5" s="1"/>
  <c r="T1271" i="5"/>
  <c r="S1272" i="5"/>
  <c r="T1287" i="5"/>
  <c r="S1288" i="5"/>
  <c r="T1288" i="5" s="1"/>
  <c r="T1320" i="5"/>
  <c r="S1321" i="5"/>
  <c r="T1321" i="5" s="1"/>
  <c r="T1383" i="5"/>
  <c r="S1384" i="5"/>
  <c r="T1384" i="5" s="1"/>
  <c r="T1394" i="5"/>
  <c r="S1395" i="5"/>
  <c r="T1395" i="5" s="1"/>
  <c r="T1428" i="5"/>
  <c r="S1429" i="5"/>
  <c r="T1429" i="5" s="1"/>
  <c r="T1492" i="5"/>
  <c r="S1493" i="5"/>
  <c r="T1493" i="5" s="1"/>
  <c r="S1500" i="5"/>
  <c r="T1500" i="5" s="1"/>
  <c r="S1506" i="5"/>
  <c r="T1506" i="5" s="1"/>
  <c r="T1505" i="5"/>
  <c r="T1740" i="5"/>
  <c r="S1741" i="5"/>
  <c r="S1939" i="5"/>
  <c r="T1938" i="5"/>
  <c r="T1945" i="5"/>
  <c r="S1946" i="5"/>
  <c r="T1946" i="5" s="1"/>
  <c r="S1994" i="5"/>
  <c r="S928" i="5"/>
  <c r="T928" i="5" s="1"/>
  <c r="T943" i="5"/>
  <c r="T962" i="5"/>
  <c r="T1057" i="5"/>
  <c r="T1124" i="5"/>
  <c r="S1125" i="5"/>
  <c r="T1221" i="5"/>
  <c r="S1222" i="5"/>
  <c r="T1222" i="5" s="1"/>
  <c r="T1232" i="5"/>
  <c r="S1233" i="5"/>
  <c r="T1233" i="5" s="1"/>
  <c r="T1238" i="5"/>
  <c r="S1239" i="5"/>
  <c r="T1239" i="5" s="1"/>
  <c r="T1293" i="5"/>
  <c r="S1294" i="5"/>
  <c r="T1294" i="5" s="1"/>
  <c r="T1304" i="5"/>
  <c r="S1305" i="5"/>
  <c r="T1305" i="5" s="1"/>
  <c r="T1310" i="5"/>
  <c r="S1311" i="5"/>
  <c r="T1361" i="5"/>
  <c r="S1362" i="5"/>
  <c r="T1389" i="5"/>
  <c r="S1390" i="5"/>
  <c r="T1390" i="5" s="1"/>
  <c r="T1418" i="5"/>
  <c r="S1419" i="5"/>
  <c r="T1419" i="5" s="1"/>
  <c r="T1866" i="5"/>
  <c r="S1867" i="5"/>
  <c r="T1867" i="5" s="1"/>
  <c r="T1873" i="5"/>
  <c r="S1874" i="5"/>
  <c r="T1874" i="5" s="1"/>
  <c r="T818" i="5"/>
  <c r="T827" i="5"/>
  <c r="T836" i="5"/>
  <c r="T854" i="5"/>
  <c r="T881" i="5"/>
  <c r="T890" i="5"/>
  <c r="T899" i="5"/>
  <c r="S938" i="5"/>
  <c r="T938" i="5" s="1"/>
  <c r="T963" i="5"/>
  <c r="S968" i="5"/>
  <c r="T968" i="5" s="1"/>
  <c r="T973" i="5"/>
  <c r="S984" i="5"/>
  <c r="T984" i="5" s="1"/>
  <c r="T983" i="5"/>
  <c r="T1003" i="5"/>
  <c r="S1014" i="5"/>
  <c r="T1014" i="5" s="1"/>
  <c r="T1013" i="5"/>
  <c r="S1063" i="5"/>
  <c r="T1063" i="5" s="1"/>
  <c r="T1085" i="5"/>
  <c r="S1086" i="5"/>
  <c r="T1086" i="5" s="1"/>
  <c r="S1090" i="5"/>
  <c r="T1090" i="5" s="1"/>
  <c r="S1096" i="5"/>
  <c r="T1096" i="5" s="1"/>
  <c r="S1120" i="5"/>
  <c r="T1120" i="5" s="1"/>
  <c r="T1134" i="5"/>
  <c r="S1135" i="5"/>
  <c r="T1135" i="5" s="1"/>
  <c r="S1140" i="5"/>
  <c r="T1167" i="5"/>
  <c r="S1168" i="5"/>
  <c r="T1168" i="5" s="1"/>
  <c r="S1189" i="5"/>
  <c r="T1189" i="5" s="1"/>
  <c r="T1227" i="5"/>
  <c r="S1228" i="5"/>
  <c r="T1228" i="5" s="1"/>
  <c r="S1261" i="5"/>
  <c r="T1261" i="5" s="1"/>
  <c r="T1299" i="5"/>
  <c r="S1300" i="5"/>
  <c r="T1300" i="5" s="1"/>
  <c r="T1338" i="5"/>
  <c r="S1339" i="5"/>
  <c r="T1339" i="5" s="1"/>
  <c r="S1402" i="5"/>
  <c r="T1402" i="5" s="1"/>
  <c r="T1412" i="5"/>
  <c r="S1413" i="5"/>
  <c r="T1570" i="5"/>
  <c r="S1571" i="5"/>
  <c r="T1708" i="5"/>
  <c r="S1709" i="5"/>
  <c r="S930" i="5"/>
  <c r="T930" i="5" s="1"/>
  <c r="T929" i="5"/>
  <c r="S998" i="5"/>
  <c r="T998" i="5" s="1"/>
  <c r="T1023" i="5"/>
  <c r="S1028" i="5"/>
  <c r="T1028" i="5" s="1"/>
  <c r="S1044" i="5"/>
  <c r="T1044" i="5" s="1"/>
  <c r="T1043" i="5"/>
  <c r="T1115" i="5"/>
  <c r="S1116" i="5"/>
  <c r="T1130" i="5"/>
  <c r="S1131" i="5"/>
  <c r="T1178" i="5"/>
  <c r="S1179" i="5"/>
  <c r="T1179" i="5" s="1"/>
  <c r="T1194" i="5"/>
  <c r="S1195" i="5"/>
  <c r="T1195" i="5" s="1"/>
  <c r="T1217" i="5"/>
  <c r="S1218" i="5"/>
  <c r="S1234" i="5"/>
  <c r="T1234" i="5" s="1"/>
  <c r="T1266" i="5"/>
  <c r="S1267" i="5"/>
  <c r="T1267" i="5" s="1"/>
  <c r="T1289" i="5"/>
  <c r="S1290" i="5"/>
  <c r="T1290" i="5" s="1"/>
  <c r="S1306" i="5"/>
  <c r="T1306" i="5" s="1"/>
  <c r="T1328" i="5"/>
  <c r="S1329" i="5"/>
  <c r="T1329" i="5" s="1"/>
  <c r="T1379" i="5"/>
  <c r="S1380" i="5"/>
  <c r="T1380" i="5" s="1"/>
  <c r="T1407" i="5"/>
  <c r="S1408" i="5"/>
  <c r="T1408" i="5" s="1"/>
  <c r="T1436" i="5"/>
  <c r="S1437" i="5"/>
  <c r="T1843" i="5"/>
  <c r="S1844" i="5"/>
  <c r="T1844" i="5" s="1"/>
  <c r="T914" i="5"/>
  <c r="S919" i="5"/>
  <c r="T919" i="5" s="1"/>
  <c r="S934" i="5"/>
  <c r="T949" i="5"/>
  <c r="S964" i="5"/>
  <c r="T964" i="5" s="1"/>
  <c r="T979" i="5"/>
  <c r="T1008" i="5"/>
  <c r="T1100" i="5"/>
  <c r="S1101" i="5"/>
  <c r="T1101" i="5" s="1"/>
  <c r="S1153" i="5"/>
  <c r="T1153" i="5" s="1"/>
  <c r="T1163" i="5"/>
  <c r="S1164" i="5"/>
  <c r="T1164" i="5" s="1"/>
  <c r="T1173" i="5"/>
  <c r="S1174" i="5"/>
  <c r="T1174" i="5" s="1"/>
  <c r="T1184" i="5"/>
  <c r="S1185" i="5"/>
  <c r="T1185" i="5" s="1"/>
  <c r="S1240" i="5"/>
  <c r="T1240" i="5" s="1"/>
  <c r="T1250" i="5"/>
  <c r="S1251" i="5"/>
  <c r="T1256" i="5"/>
  <c r="S1257" i="5"/>
  <c r="T1257" i="5" s="1"/>
  <c r="T1311" i="5"/>
  <c r="S1312" i="5"/>
  <c r="T1312" i="5" s="1"/>
  <c r="T1322" i="5"/>
  <c r="S1323" i="5"/>
  <c r="T1356" i="5"/>
  <c r="S1357" i="5"/>
  <c r="T1357" i="5" s="1"/>
  <c r="S1420" i="5"/>
  <c r="T1420" i="5" s="1"/>
  <c r="T1430" i="5"/>
  <c r="S1431" i="5"/>
  <c r="T1431" i="5" s="1"/>
  <c r="T1009" i="5"/>
  <c r="S1020" i="5"/>
  <c r="T1020" i="5" s="1"/>
  <c r="T1019" i="5"/>
  <c r="S1050" i="5"/>
  <c r="T1050" i="5" s="1"/>
  <c r="T1049" i="5"/>
  <c r="T1116" i="5"/>
  <c r="S1180" i="5"/>
  <c r="T1180" i="5" s="1"/>
  <c r="S1207" i="5"/>
  <c r="T1207" i="5" s="1"/>
  <c r="T1245" i="5"/>
  <c r="S1246" i="5"/>
  <c r="T1246" i="5" s="1"/>
  <c r="S1279" i="5"/>
  <c r="T1279" i="5" s="1"/>
  <c r="S1318" i="5"/>
  <c r="T1318" i="5" s="1"/>
  <c r="T1346" i="5"/>
  <c r="S1347" i="5"/>
  <c r="T1347" i="5" s="1"/>
  <c r="T1397" i="5"/>
  <c r="S1398" i="5"/>
  <c r="T1398" i="5" s="1"/>
  <c r="T1425" i="5"/>
  <c r="S1426" i="5"/>
  <c r="T1426" i="5" s="1"/>
  <c r="T1454" i="5"/>
  <c r="S1455" i="5"/>
  <c r="S1509" i="5"/>
  <c r="T1509" i="5" s="1"/>
  <c r="S1647" i="5"/>
  <c r="T1647" i="5" s="1"/>
  <c r="T716" i="5"/>
  <c r="T725" i="5"/>
  <c r="T734" i="5"/>
  <c r="T743" i="5"/>
  <c r="T752" i="5"/>
  <c r="T761" i="5"/>
  <c r="T770" i="5"/>
  <c r="T779" i="5"/>
  <c r="T788" i="5"/>
  <c r="T797" i="5"/>
  <c r="T806" i="5"/>
  <c r="T815" i="5"/>
  <c r="T824" i="5"/>
  <c r="T833" i="5"/>
  <c r="T842" i="5"/>
  <c r="T851" i="5"/>
  <c r="T860" i="5"/>
  <c r="T869" i="5"/>
  <c r="T878" i="5"/>
  <c r="T887" i="5"/>
  <c r="T896" i="5"/>
  <c r="S921" i="5"/>
  <c r="T921" i="5" s="1"/>
  <c r="T920" i="5"/>
  <c r="S940" i="5"/>
  <c r="T955" i="5"/>
  <c r="T974" i="5"/>
  <c r="S1034" i="5"/>
  <c r="T1059" i="5"/>
  <c r="T1068" i="5"/>
  <c r="T1136" i="5"/>
  <c r="S1137" i="5"/>
  <c r="T1137" i="5" s="1"/>
  <c r="T1148" i="5"/>
  <c r="S1149" i="5"/>
  <c r="T1158" i="5"/>
  <c r="S1159" i="5"/>
  <c r="T1159" i="5" s="1"/>
  <c r="T1212" i="5"/>
  <c r="S1213" i="5"/>
  <c r="T1213" i="5" s="1"/>
  <c r="T1235" i="5"/>
  <c r="S1236" i="5"/>
  <c r="T1251" i="5"/>
  <c r="S1252" i="5"/>
  <c r="T1252" i="5" s="1"/>
  <c r="T1284" i="5"/>
  <c r="S1285" i="5"/>
  <c r="T1285" i="5" s="1"/>
  <c r="T1307" i="5"/>
  <c r="S1308" i="5"/>
  <c r="S1330" i="5"/>
  <c r="T1330" i="5" s="1"/>
  <c r="T1340" i="5"/>
  <c r="S1341" i="5"/>
  <c r="T1374" i="5"/>
  <c r="S1375" i="5"/>
  <c r="T1375" i="5" s="1"/>
  <c r="T1448" i="5"/>
  <c r="S1449" i="5"/>
  <c r="T1449" i="5" s="1"/>
  <c r="S1635" i="5"/>
  <c r="T1635" i="5" s="1"/>
  <c r="T1795" i="5"/>
  <c r="S1796" i="5"/>
  <c r="S1809" i="5"/>
  <c r="T1809" i="5" s="1"/>
  <c r="S1816" i="5"/>
  <c r="S950" i="5"/>
  <c r="T950" i="5" s="1"/>
  <c r="T975" i="5"/>
  <c r="S980" i="5"/>
  <c r="T980" i="5" s="1"/>
  <c r="T985" i="5"/>
  <c r="S996" i="5"/>
  <c r="T996" i="5" s="1"/>
  <c r="T995" i="5"/>
  <c r="T1015" i="5"/>
  <c r="S1026" i="5"/>
  <c r="T1026" i="5" s="1"/>
  <c r="T1025" i="5"/>
  <c r="T1034" i="5"/>
  <c r="T1064" i="5"/>
  <c r="S1065" i="5"/>
  <c r="S1087" i="5"/>
  <c r="T1087" i="5" s="1"/>
  <c r="S1092" i="5"/>
  <c r="T1092" i="5" s="1"/>
  <c r="T1107" i="5"/>
  <c r="S1108" i="5"/>
  <c r="T1108" i="5" s="1"/>
  <c r="T1121" i="5"/>
  <c r="S1122" i="5"/>
  <c r="T1122" i="5" s="1"/>
  <c r="S1186" i="5"/>
  <c r="T1186" i="5" s="1"/>
  <c r="T1196" i="5"/>
  <c r="S1197" i="5"/>
  <c r="T1202" i="5"/>
  <c r="S1203" i="5"/>
  <c r="T1203" i="5" s="1"/>
  <c r="S1258" i="5"/>
  <c r="T1258" i="5" s="1"/>
  <c r="T1268" i="5"/>
  <c r="S1269" i="5"/>
  <c r="T1274" i="5"/>
  <c r="S1275" i="5"/>
  <c r="T1275" i="5" s="1"/>
  <c r="T1335" i="5"/>
  <c r="S1336" i="5"/>
  <c r="T1336" i="5" s="1"/>
  <c r="T1364" i="5"/>
  <c r="S1365" i="5"/>
  <c r="T1365" i="5" s="1"/>
  <c r="T1415" i="5"/>
  <c r="S1416" i="5"/>
  <c r="T1443" i="5"/>
  <c r="S1444" i="5"/>
  <c r="T1444" i="5" s="1"/>
  <c r="T1472" i="5"/>
  <c r="S1473" i="5"/>
  <c r="T1473" i="5" s="1"/>
  <c r="S1673" i="5"/>
  <c r="T1673" i="5" s="1"/>
  <c r="T931" i="5"/>
  <c r="S1010" i="5"/>
  <c r="T1010" i="5" s="1"/>
  <c r="T1035" i="5"/>
  <c r="S1040" i="5"/>
  <c r="T1040" i="5" s="1"/>
  <c r="T1045" i="5"/>
  <c r="S1073" i="5"/>
  <c r="T1073" i="5" s="1"/>
  <c r="T1088" i="5"/>
  <c r="S1089" i="5"/>
  <c r="T1089" i="5" s="1"/>
  <c r="T1112" i="5"/>
  <c r="S1113" i="5"/>
  <c r="T1113" i="5" s="1"/>
  <c r="S1117" i="5"/>
  <c r="T1117" i="5" s="1"/>
  <c r="S1138" i="5"/>
  <c r="T1138" i="5" s="1"/>
  <c r="T1143" i="5"/>
  <c r="S1144" i="5"/>
  <c r="T1144" i="5" s="1"/>
  <c r="T1191" i="5"/>
  <c r="S1192" i="5"/>
  <c r="T1192" i="5" s="1"/>
  <c r="S1225" i="5"/>
  <c r="T1225" i="5" s="1"/>
  <c r="T1263" i="5"/>
  <c r="S1264" i="5"/>
  <c r="T1264" i="5" s="1"/>
  <c r="S1297" i="5"/>
  <c r="T1297" i="5" s="1"/>
  <c r="S1348" i="5"/>
  <c r="T1348" i="5" s="1"/>
  <c r="T1358" i="5"/>
  <c r="S1359" i="5"/>
  <c r="T1359" i="5" s="1"/>
  <c r="T1392" i="5"/>
  <c r="S1393" i="5"/>
  <c r="T1393" i="5" s="1"/>
  <c r="T1466" i="5"/>
  <c r="S1467" i="5"/>
  <c r="T1467" i="5" s="1"/>
  <c r="T961" i="5"/>
  <c r="S972" i="5"/>
  <c r="T972" i="5" s="1"/>
  <c r="T971" i="5"/>
  <c r="S1002" i="5"/>
  <c r="T1002" i="5" s="1"/>
  <c r="T1001" i="5"/>
  <c r="T1083" i="5"/>
  <c r="S1084" i="5"/>
  <c r="T1084" i="5" s="1"/>
  <c r="T1149" i="5"/>
  <c r="S1150" i="5"/>
  <c r="T1150" i="5" s="1"/>
  <c r="S1171" i="5"/>
  <c r="T1171" i="5" s="1"/>
  <c r="T1181" i="5"/>
  <c r="S1182" i="5"/>
  <c r="T1197" i="5"/>
  <c r="S1198" i="5"/>
  <c r="T1198" i="5" s="1"/>
  <c r="T1230" i="5"/>
  <c r="S1231" i="5"/>
  <c r="T1231" i="5" s="1"/>
  <c r="T1253" i="5"/>
  <c r="S1254" i="5"/>
  <c r="T1269" i="5"/>
  <c r="S1270" i="5"/>
  <c r="T1270" i="5" s="1"/>
  <c r="T1302" i="5"/>
  <c r="S1303" i="5"/>
  <c r="T1303" i="5" s="1"/>
  <c r="T1325" i="5"/>
  <c r="S1326" i="5"/>
  <c r="T1326" i="5" s="1"/>
  <c r="T1353" i="5"/>
  <c r="S1354" i="5"/>
  <c r="T1354" i="5" s="1"/>
  <c r="T1382" i="5"/>
  <c r="S1383" i="5"/>
  <c r="T1433" i="5"/>
  <c r="S1434" i="5"/>
  <c r="T1434" i="5" s="1"/>
  <c r="T1461" i="5"/>
  <c r="S1462" i="5"/>
  <c r="T1462" i="5" s="1"/>
  <c r="T1497" i="5"/>
  <c r="S1498" i="5"/>
  <c r="T1498" i="5" s="1"/>
  <c r="T934" i="5"/>
  <c r="T946" i="5"/>
  <c r="T958" i="5"/>
  <c r="T970" i="5"/>
  <c r="T994" i="5"/>
  <c r="T1018" i="5"/>
  <c r="T1104" i="5"/>
  <c r="T1151" i="5"/>
  <c r="S1152" i="5"/>
  <c r="T1152" i="5" s="1"/>
  <c r="T1169" i="5"/>
  <c r="S1170" i="5"/>
  <c r="T1170" i="5" s="1"/>
  <c r="T1187" i="5"/>
  <c r="S1188" i="5"/>
  <c r="T1188" i="5" s="1"/>
  <c r="T1205" i="5"/>
  <c r="S1206" i="5"/>
  <c r="T1206" i="5" s="1"/>
  <c r="T1223" i="5"/>
  <c r="S1224" i="5"/>
  <c r="T1224" i="5" s="1"/>
  <c r="T1241" i="5"/>
  <c r="S1242" i="5"/>
  <c r="T1242" i="5" s="1"/>
  <c r="T1259" i="5"/>
  <c r="S1260" i="5"/>
  <c r="T1260" i="5" s="1"/>
  <c r="T1277" i="5"/>
  <c r="S1278" i="5"/>
  <c r="T1278" i="5" s="1"/>
  <c r="T1295" i="5"/>
  <c r="S1296" i="5"/>
  <c r="T1296" i="5" s="1"/>
  <c r="T1313" i="5"/>
  <c r="S1314" i="5"/>
  <c r="T1314" i="5" s="1"/>
  <c r="T1331" i="5"/>
  <c r="S1332" i="5"/>
  <c r="T1349" i="5"/>
  <c r="S1350" i="5"/>
  <c r="T1350" i="5" s="1"/>
  <c r="T1367" i="5"/>
  <c r="S1368" i="5"/>
  <c r="T1385" i="5"/>
  <c r="S1386" i="5"/>
  <c r="T1403" i="5"/>
  <c r="S1404" i="5"/>
  <c r="T1404" i="5" s="1"/>
  <c r="T1421" i="5"/>
  <c r="S1422" i="5"/>
  <c r="T1439" i="5"/>
  <c r="S1440" i="5"/>
  <c r="S1447" i="5"/>
  <c r="T1447" i="5" s="1"/>
  <c r="S1452" i="5"/>
  <c r="T1452" i="5" s="1"/>
  <c r="T1457" i="5"/>
  <c r="S1458" i="5"/>
  <c r="T1458" i="5" s="1"/>
  <c r="S1465" i="5"/>
  <c r="T1465" i="5" s="1"/>
  <c r="S1470" i="5"/>
  <c r="T1475" i="5"/>
  <c r="S1476" i="5"/>
  <c r="T1476" i="5" s="1"/>
  <c r="T1488" i="5"/>
  <c r="T1552" i="5"/>
  <c r="S1553" i="5"/>
  <c r="T1553" i="5" s="1"/>
  <c r="S1587" i="5"/>
  <c r="T1587" i="5" s="1"/>
  <c r="T1586" i="5"/>
  <c r="T1657" i="5"/>
  <c r="S1658" i="5"/>
  <c r="T1658" i="5" s="1"/>
  <c r="S1714" i="5"/>
  <c r="T1714" i="5" s="1"/>
  <c r="T1826" i="5"/>
  <c r="T1853" i="5"/>
  <c r="S1879" i="5"/>
  <c r="S1885" i="5"/>
  <c r="T1885" i="5" s="1"/>
  <c r="T1884" i="5"/>
  <c r="T1494" i="5"/>
  <c r="S1495" i="5"/>
  <c r="T1531" i="5"/>
  <c r="S1532" i="5"/>
  <c r="T1537" i="5"/>
  <c r="S1538" i="5"/>
  <c r="T1538" i="5" s="1"/>
  <c r="T1609" i="5"/>
  <c r="S1610" i="5"/>
  <c r="T1610" i="5" s="1"/>
  <c r="S1684" i="5"/>
  <c r="T1683" i="5"/>
  <c r="T1702" i="5"/>
  <c r="S1703" i="5"/>
  <c r="T1703" i="5" s="1"/>
  <c r="S1710" i="5"/>
  <c r="T1710" i="5" s="1"/>
  <c r="T1709" i="5"/>
  <c r="S1715" i="5"/>
  <c r="T1715" i="5" s="1"/>
  <c r="T1816" i="5"/>
  <c r="S1817" i="5"/>
  <c r="T1817" i="5" s="1"/>
  <c r="S1834" i="5"/>
  <c r="T1834" i="5" s="1"/>
  <c r="S1838" i="5"/>
  <c r="T1838" i="5" s="1"/>
  <c r="S2458" i="5"/>
  <c r="T2458" i="5" s="1"/>
  <c r="T2457" i="5"/>
  <c r="T1323" i="5"/>
  <c r="T1332" i="5"/>
  <c r="T1341" i="5"/>
  <c r="T1368" i="5"/>
  <c r="T1377" i="5"/>
  <c r="T1386" i="5"/>
  <c r="T1413" i="5"/>
  <c r="T1422" i="5"/>
  <c r="T1440" i="5"/>
  <c r="T1516" i="5"/>
  <c r="S1517" i="5"/>
  <c r="T1517" i="5" s="1"/>
  <c r="S1560" i="5"/>
  <c r="T1560" i="5" s="1"/>
  <c r="S1723" i="5"/>
  <c r="T1723" i="5" s="1"/>
  <c r="T1722" i="5"/>
  <c r="T1765" i="5"/>
  <c r="S1766" i="5"/>
  <c r="S1779" i="5"/>
  <c r="T1779" i="5" s="1"/>
  <c r="T1803" i="5"/>
  <c r="S1804" i="5"/>
  <c r="T1804" i="5" s="1"/>
  <c r="T1828" i="5"/>
  <c r="S1829" i="5"/>
  <c r="T1829" i="5" s="1"/>
  <c r="T1911" i="5"/>
  <c r="S1912" i="5"/>
  <c r="T1912" i="5" s="1"/>
  <c r="S1926" i="5"/>
  <c r="T1926" i="5" s="1"/>
  <c r="S1989" i="5"/>
  <c r="T1989" i="5" s="1"/>
  <c r="T1988" i="5"/>
  <c r="T1067" i="5"/>
  <c r="T1532" i="5"/>
  <c r="T1544" i="5"/>
  <c r="S1545" i="5"/>
  <c r="T1545" i="5" s="1"/>
  <c r="S1611" i="5"/>
  <c r="T1611" i="5" s="1"/>
  <c r="T1659" i="5"/>
  <c r="S1660" i="5"/>
  <c r="T1666" i="5"/>
  <c r="S1667" i="5"/>
  <c r="T1667" i="5" s="1"/>
  <c r="S1692" i="5"/>
  <c r="T1692" i="5" s="1"/>
  <c r="T1691" i="5"/>
  <c r="S1798" i="5"/>
  <c r="T1954" i="5"/>
  <c r="S1955" i="5"/>
  <c r="T1955" i="5" s="1"/>
  <c r="S1982" i="5"/>
  <c r="T1982" i="5" s="1"/>
  <c r="S1996" i="5"/>
  <c r="T1995" i="5"/>
  <c r="T1082" i="5"/>
  <c r="T1127" i="5"/>
  <c r="T1131" i="5"/>
  <c r="S1132" i="5"/>
  <c r="T1132" i="5" s="1"/>
  <c r="S1490" i="5"/>
  <c r="T1490" i="5" s="1"/>
  <c r="T1588" i="5"/>
  <c r="S1589" i="5"/>
  <c r="T1621" i="5"/>
  <c r="S1622" i="5"/>
  <c r="T1622" i="5" s="1"/>
  <c r="S1717" i="5"/>
  <c r="T1717" i="5" s="1"/>
  <c r="S1862" i="5"/>
  <c r="T1862" i="5" s="1"/>
  <c r="S1888" i="5"/>
  <c r="S1900" i="5"/>
  <c r="T1900" i="5" s="1"/>
  <c r="T1899" i="5"/>
  <c r="T940" i="5"/>
  <c r="T952" i="5"/>
  <c r="T976" i="5"/>
  <c r="T1000" i="5"/>
  <c r="T1012" i="5"/>
  <c r="T1024" i="5"/>
  <c r="T1036" i="5"/>
  <c r="T1048" i="5"/>
  <c r="T1098" i="5"/>
  <c r="T1106" i="5"/>
  <c r="S1111" i="5"/>
  <c r="T1111" i="5" s="1"/>
  <c r="T1140" i="5"/>
  <c r="S1324" i="5"/>
  <c r="T1324" i="5" s="1"/>
  <c r="S1333" i="5"/>
  <c r="T1333" i="5" s="1"/>
  <c r="S1342" i="5"/>
  <c r="T1342" i="5" s="1"/>
  <c r="S1351" i="5"/>
  <c r="T1351" i="5" s="1"/>
  <c r="S1360" i="5"/>
  <c r="T1360" i="5" s="1"/>
  <c r="S1369" i="5"/>
  <c r="T1369" i="5" s="1"/>
  <c r="S1378" i="5"/>
  <c r="T1378" i="5" s="1"/>
  <c r="S1387" i="5"/>
  <c r="T1387" i="5" s="1"/>
  <c r="S1396" i="5"/>
  <c r="T1396" i="5" s="1"/>
  <c r="S1405" i="5"/>
  <c r="T1405" i="5" s="1"/>
  <c r="S1414" i="5"/>
  <c r="T1414" i="5" s="1"/>
  <c r="S1423" i="5"/>
  <c r="T1423" i="5" s="1"/>
  <c r="S1432" i="5"/>
  <c r="T1432" i="5" s="1"/>
  <c r="S1441" i="5"/>
  <c r="T1441" i="5" s="1"/>
  <c r="S1450" i="5"/>
  <c r="T1450" i="5" s="1"/>
  <c r="S1459" i="5"/>
  <c r="T1459" i="5" s="1"/>
  <c r="S1468" i="5"/>
  <c r="T1468" i="5" s="1"/>
  <c r="S1477" i="5"/>
  <c r="T1477" i="5" s="1"/>
  <c r="T1481" i="5"/>
  <c r="S1482" i="5"/>
  <c r="T1482" i="5" s="1"/>
  <c r="T1502" i="5"/>
  <c r="T1507" i="5"/>
  <c r="S1508" i="5"/>
  <c r="T1508" i="5" s="1"/>
  <c r="S1513" i="5"/>
  <c r="T1513" i="5" s="1"/>
  <c r="T1512" i="5"/>
  <c r="T1523" i="5"/>
  <c r="T1528" i="5"/>
  <c r="S1539" i="5"/>
  <c r="T1539" i="5" s="1"/>
  <c r="S1584" i="5"/>
  <c r="T1584" i="5" s="1"/>
  <c r="S1599" i="5"/>
  <c r="T1599" i="5" s="1"/>
  <c r="T1616" i="5"/>
  <c r="S1617" i="5"/>
  <c r="T1617" i="5" s="1"/>
  <c r="T1654" i="5"/>
  <c r="S1655" i="5"/>
  <c r="S1674" i="5"/>
  <c r="T1674" i="5" s="1"/>
  <c r="T1704" i="5"/>
  <c r="S1705" i="5"/>
  <c r="S1718" i="5"/>
  <c r="T1718" i="5" s="1"/>
  <c r="S1743" i="5"/>
  <c r="T1743" i="5" s="1"/>
  <c r="T1767" i="5"/>
  <c r="S1768" i="5"/>
  <c r="T1768" i="5" s="1"/>
  <c r="S1870" i="5"/>
  <c r="T1893" i="5"/>
  <c r="S1894" i="5"/>
  <c r="T1894" i="5" s="1"/>
  <c r="S1907" i="5"/>
  <c r="T1573" i="5"/>
  <c r="S1574" i="5"/>
  <c r="T1600" i="5"/>
  <c r="S1601" i="5"/>
  <c r="T1601" i="5" s="1"/>
  <c r="T1612" i="5"/>
  <c r="S1613" i="5"/>
  <c r="T1780" i="5"/>
  <c r="S1781" i="5"/>
  <c r="T1781" i="5" s="1"/>
  <c r="S1825" i="5"/>
  <c r="T1840" i="5"/>
  <c r="S1841" i="5"/>
  <c r="T1841" i="5" s="1"/>
  <c r="S2080" i="5"/>
  <c r="T2080" i="5" s="1"/>
  <c r="T2079" i="5"/>
  <c r="T1437" i="5"/>
  <c r="S1438" i="5"/>
  <c r="T1438" i="5" s="1"/>
  <c r="T1455" i="5"/>
  <c r="S1456" i="5"/>
  <c r="T1456" i="5" s="1"/>
  <c r="S1474" i="5"/>
  <c r="T1474" i="5" s="1"/>
  <c r="S1535" i="5"/>
  <c r="T1535" i="5" s="1"/>
  <c r="S1551" i="5"/>
  <c r="S1563" i="5"/>
  <c r="T1563" i="5" s="1"/>
  <c r="T1567" i="5"/>
  <c r="S1568" i="5"/>
  <c r="T1568" i="5" s="1"/>
  <c r="T1606" i="5"/>
  <c r="S1607" i="5"/>
  <c r="S1744" i="5"/>
  <c r="S1877" i="5"/>
  <c r="T1942" i="5"/>
  <c r="S1943" i="5"/>
  <c r="T1956" i="5"/>
  <c r="S1957" i="5"/>
  <c r="S1963" i="5"/>
  <c r="S2042" i="5"/>
  <c r="T2042" i="5" s="1"/>
  <c r="T1556" i="5"/>
  <c r="S1557" i="5"/>
  <c r="S1562" i="5"/>
  <c r="T1562" i="5" s="1"/>
  <c r="T1574" i="5"/>
  <c r="T1613" i="5"/>
  <c r="T1693" i="5"/>
  <c r="S1694" i="5"/>
  <c r="T1738" i="5"/>
  <c r="S1739" i="5"/>
  <c r="T1739" i="5" s="1"/>
  <c r="T1744" i="5"/>
  <c r="S1745" i="5"/>
  <c r="T1864" i="5"/>
  <c r="S1865" i="5"/>
  <c r="T1865" i="5" s="1"/>
  <c r="S1915" i="5"/>
  <c r="T1915" i="5" s="1"/>
  <c r="T2050" i="5"/>
  <c r="S2051" i="5"/>
  <c r="T2051" i="5" s="1"/>
  <c r="S2116" i="5"/>
  <c r="T2116" i="5" s="1"/>
  <c r="T2115" i="5"/>
  <c r="T1133" i="5"/>
  <c r="S1134" i="5"/>
  <c r="S1147" i="5"/>
  <c r="T1147" i="5" s="1"/>
  <c r="S1499" i="5"/>
  <c r="T1499" i="5" s="1"/>
  <c r="T1519" i="5"/>
  <c r="S1520" i="5"/>
  <c r="T1551" i="5"/>
  <c r="S1602" i="5"/>
  <c r="T1602" i="5" s="1"/>
  <c r="T1618" i="5"/>
  <c r="S1619" i="5"/>
  <c r="T1619" i="5" s="1"/>
  <c r="T1639" i="5"/>
  <c r="S1640" i="5"/>
  <c r="T1675" i="5"/>
  <c r="S1676" i="5"/>
  <c r="S1688" i="5"/>
  <c r="T1688" i="5" s="1"/>
  <c r="S1701" i="5"/>
  <c r="T1701" i="5" s="1"/>
  <c r="T1700" i="5"/>
  <c r="T1756" i="5"/>
  <c r="S1757" i="5"/>
  <c r="T1757" i="5" s="1"/>
  <c r="S1770" i="5"/>
  <c r="T1770" i="5" s="1"/>
  <c r="T1769" i="5"/>
  <c r="S1814" i="5"/>
  <c r="T1936" i="5"/>
  <c r="S1937" i="5"/>
  <c r="T1937" i="5" s="1"/>
  <c r="S1951" i="5"/>
  <c r="T2073" i="5"/>
  <c r="S2074" i="5"/>
  <c r="T2074" i="5" s="1"/>
  <c r="S2245" i="5"/>
  <c r="T2245" i="5" s="1"/>
  <c r="T2244" i="5"/>
  <c r="T1125" i="5"/>
  <c r="S1165" i="5"/>
  <c r="T1165" i="5" s="1"/>
  <c r="T1182" i="5"/>
  <c r="S1183" i="5"/>
  <c r="T1183" i="5" s="1"/>
  <c r="S1201" i="5"/>
  <c r="T1201" i="5" s="1"/>
  <c r="T1218" i="5"/>
  <c r="S1219" i="5"/>
  <c r="T1219" i="5" s="1"/>
  <c r="T1236" i="5"/>
  <c r="S1237" i="5"/>
  <c r="T1237" i="5" s="1"/>
  <c r="T1254" i="5"/>
  <c r="S1255" i="5"/>
  <c r="T1255" i="5" s="1"/>
  <c r="T1272" i="5"/>
  <c r="S1273" i="5"/>
  <c r="T1273" i="5" s="1"/>
  <c r="S1291" i="5"/>
  <c r="T1291" i="5" s="1"/>
  <c r="T1308" i="5"/>
  <c r="S1309" i="5"/>
  <c r="T1309" i="5" s="1"/>
  <c r="S1327" i="5"/>
  <c r="T1327" i="5" s="1"/>
  <c r="S1345" i="5"/>
  <c r="T1345" i="5" s="1"/>
  <c r="T1362" i="5"/>
  <c r="S1363" i="5"/>
  <c r="T1363" i="5" s="1"/>
  <c r="S1381" i="5"/>
  <c r="T1381" i="5" s="1"/>
  <c r="S1399" i="5"/>
  <c r="T1399" i="5" s="1"/>
  <c r="T1416" i="5"/>
  <c r="S1417" i="5"/>
  <c r="T1417" i="5" s="1"/>
  <c r="S1435" i="5"/>
  <c r="T1435" i="5" s="1"/>
  <c r="S1453" i="5"/>
  <c r="T1453" i="5" s="1"/>
  <c r="T1470" i="5"/>
  <c r="S1471" i="5"/>
  <c r="T1471" i="5" s="1"/>
  <c r="T1483" i="5"/>
  <c r="S1484" i="5"/>
  <c r="T1484" i="5" s="1"/>
  <c r="T1525" i="5"/>
  <c r="S1526" i="5"/>
  <c r="T1526" i="5" s="1"/>
  <c r="T1536" i="5"/>
  <c r="S1537" i="5"/>
  <c r="S1543" i="5"/>
  <c r="T1542" i="5"/>
  <c r="T1580" i="5"/>
  <c r="S1581" i="5"/>
  <c r="T1581" i="5" s="1"/>
  <c r="T1624" i="5"/>
  <c r="S1625" i="5"/>
  <c r="T1625" i="5" s="1"/>
  <c r="T1645" i="5"/>
  <c r="S1646" i="5"/>
  <c r="T1646" i="5" s="1"/>
  <c r="S1669" i="5"/>
  <c r="T1669" i="5" s="1"/>
  <c r="T1750" i="5"/>
  <c r="S1751" i="5"/>
  <c r="T1751" i="5" s="1"/>
  <c r="T1801" i="5"/>
  <c r="S1802" i="5"/>
  <c r="T1802" i="5" s="1"/>
  <c r="S1808" i="5"/>
  <c r="T1808" i="5" s="1"/>
  <c r="S1849" i="5"/>
  <c r="T1849" i="5" s="1"/>
  <c r="T1848" i="5"/>
  <c r="S1903" i="5"/>
  <c r="T1903" i="5" s="1"/>
  <c r="T1902" i="5"/>
  <c r="T1909" i="5"/>
  <c r="S1910" i="5"/>
  <c r="T1910" i="5" s="1"/>
  <c r="S1924" i="5"/>
  <c r="T1923" i="5"/>
  <c r="T1951" i="5"/>
  <c r="S1952" i="5"/>
  <c r="T1533" i="5"/>
  <c r="S1534" i="5"/>
  <c r="T1534" i="5" s="1"/>
  <c r="T1558" i="5"/>
  <c r="S1559" i="5"/>
  <c r="T1559" i="5" s="1"/>
  <c r="T1569" i="5"/>
  <c r="S1626" i="5"/>
  <c r="T1626" i="5" s="1"/>
  <c r="T1640" i="5"/>
  <c r="S1663" i="5"/>
  <c r="T1663" i="5" s="1"/>
  <c r="S1687" i="5"/>
  <c r="T1687" i="5" s="1"/>
  <c r="T1686" i="5"/>
  <c r="S1699" i="5"/>
  <c r="T1727" i="5"/>
  <c r="S1734" i="5"/>
  <c r="T1734" i="5" s="1"/>
  <c r="T1733" i="5"/>
  <c r="S1782" i="5"/>
  <c r="T1782" i="5" s="1"/>
  <c r="T1798" i="5"/>
  <c r="S1799" i="5"/>
  <c r="T1799" i="5" s="1"/>
  <c r="T1810" i="5"/>
  <c r="S1811" i="5"/>
  <c r="T1811" i="5" s="1"/>
  <c r="T1821" i="5"/>
  <c r="S1822" i="5"/>
  <c r="T1822" i="5" s="1"/>
  <c r="T1870" i="5"/>
  <c r="S1871" i="5"/>
  <c r="T1871" i="5" s="1"/>
  <c r="S1906" i="5"/>
  <c r="T1906" i="5" s="1"/>
  <c r="S1932" i="5"/>
  <c r="T1931" i="5"/>
  <c r="S2091" i="5"/>
  <c r="T2090" i="5"/>
  <c r="S1566" i="5"/>
  <c r="T1566" i="5" s="1"/>
  <c r="T1565" i="5"/>
  <c r="T1576" i="5"/>
  <c r="S1577" i="5"/>
  <c r="T1577" i="5" s="1"/>
  <c r="T1591" i="5"/>
  <c r="S1592" i="5"/>
  <c r="T1592" i="5" s="1"/>
  <c r="T1652" i="5"/>
  <c r="S1653" i="5"/>
  <c r="T1653" i="5" s="1"/>
  <c r="S1665" i="5"/>
  <c r="T1664" i="5"/>
  <c r="S1677" i="5"/>
  <c r="T1676" i="5"/>
  <c r="S1689" i="5"/>
  <c r="T1689" i="5" s="1"/>
  <c r="S1713" i="5"/>
  <c r="T1713" i="5" s="1"/>
  <c r="T1712" i="5"/>
  <c r="S1788" i="5"/>
  <c r="T1788" i="5" s="1"/>
  <c r="S1806" i="5"/>
  <c r="T1806" i="5" s="1"/>
  <c r="T1805" i="5"/>
  <c r="S1835" i="5"/>
  <c r="T1835" i="5" s="1"/>
  <c r="S1919" i="5"/>
  <c r="T1919" i="5" s="1"/>
  <c r="T1927" i="5"/>
  <c r="S1928" i="5"/>
  <c r="T1928" i="5" s="1"/>
  <c r="S2018" i="5"/>
  <c r="T2018" i="5" s="1"/>
  <c r="T2017" i="5"/>
  <c r="S2186" i="5"/>
  <c r="T2185" i="5"/>
  <c r="T1495" i="5"/>
  <c r="S1496" i="5"/>
  <c r="T1496" i="5" s="1"/>
  <c r="T1540" i="5"/>
  <c r="S1541" i="5"/>
  <c r="T1541" i="5" s="1"/>
  <c r="T1554" i="5"/>
  <c r="S1555" i="5"/>
  <c r="T1555" i="5" s="1"/>
  <c r="T1597" i="5"/>
  <c r="S1598" i="5"/>
  <c r="T1598" i="5" s="1"/>
  <c r="T1627" i="5"/>
  <c r="S1628" i="5"/>
  <c r="T1628" i="5" s="1"/>
  <c r="T1642" i="5"/>
  <c r="S1643" i="5"/>
  <c r="T1643" i="5" s="1"/>
  <c r="T1648" i="5"/>
  <c r="S1649" i="5"/>
  <c r="T1649" i="5" s="1"/>
  <c r="S1671" i="5"/>
  <c r="T1671" i="5" s="1"/>
  <c r="T1670" i="5"/>
  <c r="S1690" i="5"/>
  <c r="S1707" i="5"/>
  <c r="T1729" i="5"/>
  <c r="S1730" i="5"/>
  <c r="T1730" i="5" s="1"/>
  <c r="T1812" i="5"/>
  <c r="S1813" i="5"/>
  <c r="T1813" i="5" s="1"/>
  <c r="S1908" i="5"/>
  <c r="T1908" i="5" s="1"/>
  <c r="T1907" i="5"/>
  <c r="S1921" i="5"/>
  <c r="T1920" i="5"/>
  <c r="T2122" i="5"/>
  <c r="S2123" i="5"/>
  <c r="T1518" i="5"/>
  <c r="T1549" i="5"/>
  <c r="S1550" i="5"/>
  <c r="T1550" i="5" s="1"/>
  <c r="T1571" i="5"/>
  <c r="T1582" i="5"/>
  <c r="S1583" i="5"/>
  <c r="T1583" i="5" s="1"/>
  <c r="T1607" i="5"/>
  <c r="T1633" i="5"/>
  <c r="S1634" i="5"/>
  <c r="T1634" i="5" s="1"/>
  <c r="T1665" i="5"/>
  <c r="T1719" i="5"/>
  <c r="S1737" i="5"/>
  <c r="T1736" i="5"/>
  <c r="T1753" i="5"/>
  <c r="S1754" i="5"/>
  <c r="T1754" i="5" s="1"/>
  <c r="S1760" i="5"/>
  <c r="T1760" i="5" s="1"/>
  <c r="T1855" i="5"/>
  <c r="S1856" i="5"/>
  <c r="T1856" i="5" s="1"/>
  <c r="S1861" i="5"/>
  <c r="T1861" i="5" s="1"/>
  <c r="S2172" i="5"/>
  <c r="T2172" i="5" s="1"/>
  <c r="T2171" i="5"/>
  <c r="T1511" i="5"/>
  <c r="T1520" i="5"/>
  <c r="T1604" i="5"/>
  <c r="T1630" i="5"/>
  <c r="S1631" i="5"/>
  <c r="T1631" i="5" s="1"/>
  <c r="S1656" i="5"/>
  <c r="T1656" i="5" s="1"/>
  <c r="T1655" i="5"/>
  <c r="S1662" i="5"/>
  <c r="T1662" i="5" s="1"/>
  <c r="T1661" i="5"/>
  <c r="T1774" i="5"/>
  <c r="S1775" i="5"/>
  <c r="T1775" i="5" s="1"/>
  <c r="S1792" i="5"/>
  <c r="T1792" i="5" s="1"/>
  <c r="T1791" i="5"/>
  <c r="T1831" i="5"/>
  <c r="S1832" i="5"/>
  <c r="T1832" i="5" s="1"/>
  <c r="T1857" i="5"/>
  <c r="S1858" i="5"/>
  <c r="S1887" i="5"/>
  <c r="T1887" i="5" s="1"/>
  <c r="T1886" i="5"/>
  <c r="S1987" i="5"/>
  <c r="S2045" i="5"/>
  <c r="T2045" i="5" s="1"/>
  <c r="T2044" i="5"/>
  <c r="S2103" i="5"/>
  <c r="T2103" i="5" s="1"/>
  <c r="T2102" i="5"/>
  <c r="S2271" i="5"/>
  <c r="T2271" i="5" s="1"/>
  <c r="T2270" i="5"/>
  <c r="T1575" i="5"/>
  <c r="S1672" i="5"/>
  <c r="T1672" i="5" s="1"/>
  <c r="S1698" i="5"/>
  <c r="T1698" i="5" s="1"/>
  <c r="T1697" i="5"/>
  <c r="S1725" i="5"/>
  <c r="T1725" i="5" s="1"/>
  <c r="S1746" i="5"/>
  <c r="T1746" i="5" s="1"/>
  <c r="T1745" i="5"/>
  <c r="S1787" i="5"/>
  <c r="T1787" i="5" s="1"/>
  <c r="S1807" i="5"/>
  <c r="T1807" i="5" s="1"/>
  <c r="S1833" i="5"/>
  <c r="T1833" i="5" s="1"/>
  <c r="S1904" i="5"/>
  <c r="S1914" i="5"/>
  <c r="T1914" i="5" s="1"/>
  <c r="T1913" i="5"/>
  <c r="T1924" i="5"/>
  <c r="S1925" i="5"/>
  <c r="T1925" i="5" s="1"/>
  <c r="T1941" i="5"/>
  <c r="T1947" i="5"/>
  <c r="S1948" i="5"/>
  <c r="T1948" i="5" s="1"/>
  <c r="S1975" i="5"/>
  <c r="T1975" i="5" s="1"/>
  <c r="S2077" i="5"/>
  <c r="T2077" i="5" s="1"/>
  <c r="S2114" i="5"/>
  <c r="T2114" i="5" s="1"/>
  <c r="T2113" i="5"/>
  <c r="T2127" i="5"/>
  <c r="S2128" i="5"/>
  <c r="T2128" i="5" s="1"/>
  <c r="T2158" i="5"/>
  <c r="S2159" i="5"/>
  <c r="T2178" i="5"/>
  <c r="S2179" i="5"/>
  <c r="T2179" i="5" s="1"/>
  <c r="S2200" i="5"/>
  <c r="S2228" i="5"/>
  <c r="T2228" i="5" s="1"/>
  <c r="T2227" i="5"/>
  <c r="T2315" i="5"/>
  <c r="S2316" i="5"/>
  <c r="T2005" i="5"/>
  <c r="S2006" i="5"/>
  <c r="T2006" i="5" s="1"/>
  <c r="T2070" i="5"/>
  <c r="S2071" i="5"/>
  <c r="T2071" i="5" s="1"/>
  <c r="S2221" i="5"/>
  <c r="S2436" i="5"/>
  <c r="T2436" i="5" s="1"/>
  <c r="T2435" i="5"/>
  <c r="T2471" i="5"/>
  <c r="S2472" i="5"/>
  <c r="T2472" i="5" s="1"/>
  <c r="S1895" i="5"/>
  <c r="T1895" i="5" s="1"/>
  <c r="T1971" i="5"/>
  <c r="S2124" i="5"/>
  <c r="T2124" i="5" s="1"/>
  <c r="T2123" i="5"/>
  <c r="T2140" i="5"/>
  <c r="S2141" i="5"/>
  <c r="S2208" i="5"/>
  <c r="T2208" i="5" s="1"/>
  <c r="T2207" i="5"/>
  <c r="T2213" i="5"/>
  <c r="S2214" i="5"/>
  <c r="T2214" i="5" s="1"/>
  <c r="T2276" i="5"/>
  <c r="S2358" i="5"/>
  <c r="T2358" i="5" s="1"/>
  <c r="T2357" i="5"/>
  <c r="T1594" i="5"/>
  <c r="S1595" i="5"/>
  <c r="T1595" i="5" s="1"/>
  <c r="T1773" i="5"/>
  <c r="S1850" i="5"/>
  <c r="T1850" i="5" s="1"/>
  <c r="S1944" i="5"/>
  <c r="T1944" i="5" s="1"/>
  <c r="T1943" i="5"/>
  <c r="S1950" i="5"/>
  <c r="T1950" i="5" s="1"/>
  <c r="T1966" i="5"/>
  <c r="S1967" i="5"/>
  <c r="T1972" i="5"/>
  <c r="S2052" i="5"/>
  <c r="T2097" i="5"/>
  <c r="S2098" i="5"/>
  <c r="T2098" i="5" s="1"/>
  <c r="S2136" i="5"/>
  <c r="T2136" i="5" s="1"/>
  <c r="T2135" i="5"/>
  <c r="S2142" i="5"/>
  <c r="T2142" i="5" s="1"/>
  <c r="T2141" i="5"/>
  <c r="T2323" i="5"/>
  <c r="S2324" i="5"/>
  <c r="T2324" i="5" s="1"/>
  <c r="T1589" i="5"/>
  <c r="S1716" i="5"/>
  <c r="T1716" i="5" s="1"/>
  <c r="T1726" i="5"/>
  <c r="T1819" i="5"/>
  <c r="S1820" i="5"/>
  <c r="T1820" i="5" s="1"/>
  <c r="S1860" i="5"/>
  <c r="T1860" i="5" s="1"/>
  <c r="T1859" i="5"/>
  <c r="T1932" i="5"/>
  <c r="S1966" i="5"/>
  <c r="T1978" i="5"/>
  <c r="S1979" i="5"/>
  <c r="S2000" i="5"/>
  <c r="T2000" i="5" s="1"/>
  <c r="S2026" i="5"/>
  <c r="T2026" i="5" s="1"/>
  <c r="T2025" i="5"/>
  <c r="S2040" i="5"/>
  <c r="T2046" i="5"/>
  <c r="S2047" i="5"/>
  <c r="T2047" i="5" s="1"/>
  <c r="S2110" i="5"/>
  <c r="T2110" i="5" s="1"/>
  <c r="S2189" i="5"/>
  <c r="T2189" i="5" s="1"/>
  <c r="T2188" i="5"/>
  <c r="S2203" i="5"/>
  <c r="T2203" i="5" s="1"/>
  <c r="T2202" i="5"/>
  <c r="S2255" i="5"/>
  <c r="T2254" i="5"/>
  <c r="S2382" i="5"/>
  <c r="T2381" i="5"/>
  <c r="S2388" i="5"/>
  <c r="T2388" i="5" s="1"/>
  <c r="T2387" i="5"/>
  <c r="T1480" i="5"/>
  <c r="T1510" i="5"/>
  <c r="T1543" i="5"/>
  <c r="S1680" i="5"/>
  <c r="T1680" i="5" s="1"/>
  <c r="T1679" i="5"/>
  <c r="T1684" i="5"/>
  <c r="T1731" i="5"/>
  <c r="S1732" i="5"/>
  <c r="T1732" i="5" s="1"/>
  <c r="T1737" i="5"/>
  <c r="T1789" i="5"/>
  <c r="S1790" i="5"/>
  <c r="T1790" i="5" s="1"/>
  <c r="T1794" i="5"/>
  <c r="T1875" i="5"/>
  <c r="S1876" i="5"/>
  <c r="T1876" i="5" s="1"/>
  <c r="T1880" i="5"/>
  <c r="S1886" i="5"/>
  <c r="S1917" i="5"/>
  <c r="T1916" i="5"/>
  <c r="S1984" i="5"/>
  <c r="T2007" i="5"/>
  <c r="T2019" i="5"/>
  <c r="S2020" i="5"/>
  <c r="T2020" i="5" s="1"/>
  <c r="S2039" i="5"/>
  <c r="T2039" i="5" s="1"/>
  <c r="S2060" i="5"/>
  <c r="T2060" i="5" s="1"/>
  <c r="S2094" i="5"/>
  <c r="T2094" i="5" s="1"/>
  <c r="T2093" i="5"/>
  <c r="S2118" i="5"/>
  <c r="T2117" i="5"/>
  <c r="T2161" i="5"/>
  <c r="S2162" i="5"/>
  <c r="T2162" i="5" s="1"/>
  <c r="S2195" i="5"/>
  <c r="T2195" i="5" s="1"/>
  <c r="T2194" i="5"/>
  <c r="S2224" i="5"/>
  <c r="T2223" i="5"/>
  <c r="S2307" i="5"/>
  <c r="T2307" i="5" s="1"/>
  <c r="S2319" i="5"/>
  <c r="T2319" i="5" s="1"/>
  <c r="T2376" i="5"/>
  <c r="S2377" i="5"/>
  <c r="T2377" i="5" s="1"/>
  <c r="S1980" i="5"/>
  <c r="T1979" i="5"/>
  <c r="T1990" i="5"/>
  <c r="S1991" i="5"/>
  <c r="T1991" i="5" s="1"/>
  <c r="S2014" i="5"/>
  <c r="T2013" i="5"/>
  <c r="S2054" i="5"/>
  <c r="T2054" i="5" s="1"/>
  <c r="S2088" i="5"/>
  <c r="T2088" i="5" s="1"/>
  <c r="S2100" i="5"/>
  <c r="T2100" i="5" s="1"/>
  <c r="T2099" i="5"/>
  <c r="T2104" i="5"/>
  <c r="S2105" i="5"/>
  <c r="T2105" i="5" s="1"/>
  <c r="S2137" i="5"/>
  <c r="T2137" i="5" s="1"/>
  <c r="S2241" i="5"/>
  <c r="T2240" i="5"/>
  <c r="T2247" i="5"/>
  <c r="S2248" i="5"/>
  <c r="T2248" i="5" s="1"/>
  <c r="T2294" i="5"/>
  <c r="S2295" i="5"/>
  <c r="T2513" i="5"/>
  <c r="S2514" i="5"/>
  <c r="T2514" i="5" s="1"/>
  <c r="S1935" i="5"/>
  <c r="T1934" i="5"/>
  <c r="T1980" i="5"/>
  <c r="S1986" i="5"/>
  <c r="T1986" i="5" s="1"/>
  <c r="T2002" i="5"/>
  <c r="S2003" i="5"/>
  <c r="T2003" i="5" s="1"/>
  <c r="T2014" i="5"/>
  <c r="S2028" i="5"/>
  <c r="T2028" i="5" s="1"/>
  <c r="T2027" i="5"/>
  <c r="S2082" i="5"/>
  <c r="T2082" i="5" s="1"/>
  <c r="T2081" i="5"/>
  <c r="T2118" i="5"/>
  <c r="T2155" i="5"/>
  <c r="T2175" i="5"/>
  <c r="S2176" i="5"/>
  <c r="T2216" i="5"/>
  <c r="T2279" i="5"/>
  <c r="S2280" i="5"/>
  <c r="T2280" i="5" s="1"/>
  <c r="T2366" i="5"/>
  <c r="S2367" i="5"/>
  <c r="T2367" i="5" s="1"/>
  <c r="T1957" i="5"/>
  <c r="S1958" i="5"/>
  <c r="T2055" i="5"/>
  <c r="S2056" i="5"/>
  <c r="T2056" i="5" s="1"/>
  <c r="T2061" i="5"/>
  <c r="S2062" i="5"/>
  <c r="T2119" i="5"/>
  <c r="S2120" i="5"/>
  <c r="T2131" i="5"/>
  <c r="T2241" i="5"/>
  <c r="S2242" i="5"/>
  <c r="T2242" i="5" s="1"/>
  <c r="T2265" i="5"/>
  <c r="S2266" i="5"/>
  <c r="T2266" i="5" s="1"/>
  <c r="T2525" i="5"/>
  <c r="S2526" i="5"/>
  <c r="T2526" i="5" s="1"/>
  <c r="T1882" i="5"/>
  <c r="S1883" i="5"/>
  <c r="T1883" i="5" s="1"/>
  <c r="T1897" i="5"/>
  <c r="S1898" i="5"/>
  <c r="T1898" i="5" s="1"/>
  <c r="T1929" i="5"/>
  <c r="S1930" i="5"/>
  <c r="T1969" i="5"/>
  <c r="S2009" i="5"/>
  <c r="T2009" i="5" s="1"/>
  <c r="S2015" i="5"/>
  <c r="T2015" i="5" s="1"/>
  <c r="T2021" i="5"/>
  <c r="S2022" i="5"/>
  <c r="T2022" i="5" s="1"/>
  <c r="S2036" i="5"/>
  <c r="T2036" i="5" s="1"/>
  <c r="S2063" i="5"/>
  <c r="T2063" i="5" s="1"/>
  <c r="T2062" i="5"/>
  <c r="T2068" i="5"/>
  <c r="S2069" i="5"/>
  <c r="T2069" i="5" s="1"/>
  <c r="S2121" i="5"/>
  <c r="T2121" i="5" s="1"/>
  <c r="T2120" i="5"/>
  <c r="S2139" i="5"/>
  <c r="T2139" i="5" s="1"/>
  <c r="T2138" i="5"/>
  <c r="T2169" i="5"/>
  <c r="S2170" i="5"/>
  <c r="T2170" i="5" s="1"/>
  <c r="T2204" i="5"/>
  <c r="S2205" i="5"/>
  <c r="T2205" i="5" s="1"/>
  <c r="T2226" i="5"/>
  <c r="S2227" i="5"/>
  <c r="T1501" i="5"/>
  <c r="T1557" i="5"/>
  <c r="T1579" i="5"/>
  <c r="T1681" i="5"/>
  <c r="S1682" i="5"/>
  <c r="T1682" i="5" s="1"/>
  <c r="S1724" i="5"/>
  <c r="T1724" i="5" s="1"/>
  <c r="S1761" i="5"/>
  <c r="T1761" i="5" s="1"/>
  <c r="S1771" i="5"/>
  <c r="T1852" i="5"/>
  <c r="S1863" i="5"/>
  <c r="T1863" i="5" s="1"/>
  <c r="S1868" i="5"/>
  <c r="T1868" i="5" s="1"/>
  <c r="T1888" i="5"/>
  <c r="S1889" i="5"/>
  <c r="T1889" i="5" s="1"/>
  <c r="T1952" i="5"/>
  <c r="S1981" i="5"/>
  <c r="T1981" i="5" s="1"/>
  <c r="T1992" i="5"/>
  <c r="S1993" i="5"/>
  <c r="T1993" i="5" s="1"/>
  <c r="T2029" i="5"/>
  <c r="S2030" i="5"/>
  <c r="T2030" i="5" s="1"/>
  <c r="S2035" i="5"/>
  <c r="T2035" i="5" s="1"/>
  <c r="S2043" i="5"/>
  <c r="T2043" i="5" s="1"/>
  <c r="T2083" i="5"/>
  <c r="T2163" i="5"/>
  <c r="S2164" i="5"/>
  <c r="T2164" i="5" s="1"/>
  <c r="S2199" i="5"/>
  <c r="T2199" i="5" s="1"/>
  <c r="S2206" i="5"/>
  <c r="T2206" i="5" s="1"/>
  <c r="S2235" i="5"/>
  <c r="T2235" i="5" s="1"/>
  <c r="T2234" i="5"/>
  <c r="S2298" i="5"/>
  <c r="T2298" i="5" s="1"/>
  <c r="T2297" i="5"/>
  <c r="T2348" i="5"/>
  <c r="T2378" i="5"/>
  <c r="S2379" i="5"/>
  <c r="T2379" i="5" s="1"/>
  <c r="T2486" i="5"/>
  <c r="S2487" i="5"/>
  <c r="T2487" i="5" s="1"/>
  <c r="T1705" i="5"/>
  <c r="S1706" i="5"/>
  <c r="T1706" i="5" s="1"/>
  <c r="T1735" i="5"/>
  <c r="T1777" i="5"/>
  <c r="S1778" i="5"/>
  <c r="T1778" i="5" s="1"/>
  <c r="S1824" i="5"/>
  <c r="T1824" i="5" s="1"/>
  <c r="T1823" i="5"/>
  <c r="S1878" i="5"/>
  <c r="T1878" i="5" s="1"/>
  <c r="T1877" i="5"/>
  <c r="T1933" i="5"/>
  <c r="S1962" i="5"/>
  <c r="T1962" i="5" s="1"/>
  <c r="T1961" i="5"/>
  <c r="S1976" i="5"/>
  <c r="T1976" i="5" s="1"/>
  <c r="T2052" i="5"/>
  <c r="S2053" i="5"/>
  <c r="T2053" i="5" s="1"/>
  <c r="S2076" i="5"/>
  <c r="T2076" i="5" s="1"/>
  <c r="T2075" i="5"/>
  <c r="T2229" i="5"/>
  <c r="S2230" i="5"/>
  <c r="T2230" i="5" s="1"/>
  <c r="T2317" i="5"/>
  <c r="S2318" i="5"/>
  <c r="T2318" i="5" s="1"/>
  <c r="T2402" i="5"/>
  <c r="S2403" i="5"/>
  <c r="T2459" i="5"/>
  <c r="S2460" i="5"/>
  <c r="T2460" i="5" s="1"/>
  <c r="T2465" i="5"/>
  <c r="S2466" i="5"/>
  <c r="T2466" i="5" s="1"/>
  <c r="T2477" i="5"/>
  <c r="S2478" i="5"/>
  <c r="T2478" i="5" s="1"/>
  <c r="T2492" i="5"/>
  <c r="S2493" i="5"/>
  <c r="T2498" i="5"/>
  <c r="S2499" i="5"/>
  <c r="T2259" i="5"/>
  <c r="S2260" i="5"/>
  <c r="T2260" i="5" s="1"/>
  <c r="S2275" i="5"/>
  <c r="T2275" i="5" s="1"/>
  <c r="S2341" i="5"/>
  <c r="T2341" i="5" s="1"/>
  <c r="S2416" i="5"/>
  <c r="T2416" i="5" s="1"/>
  <c r="T2415" i="5"/>
  <c r="S2422" i="5"/>
  <c r="T2422" i="5" s="1"/>
  <c r="T2483" i="5"/>
  <c r="S2484" i="5"/>
  <c r="T2484" i="5" s="1"/>
  <c r="S2506" i="5"/>
  <c r="T2506" i="5" s="1"/>
  <c r="S2512" i="5"/>
  <c r="T2512" i="5" s="1"/>
  <c r="T2511" i="5"/>
  <c r="T1660" i="5"/>
  <c r="S1842" i="5"/>
  <c r="T1842" i="5" s="1"/>
  <c r="S1896" i="5"/>
  <c r="T1896" i="5" s="1"/>
  <c r="T1930" i="5"/>
  <c r="S1949" i="5"/>
  <c r="T1949" i="5" s="1"/>
  <c r="S1968" i="5"/>
  <c r="T1968" i="5" s="1"/>
  <c r="T1967" i="5"/>
  <c r="T1996" i="5"/>
  <c r="T2048" i="5"/>
  <c r="S2049" i="5"/>
  <c r="S2072" i="5"/>
  <c r="T2072" i="5" s="1"/>
  <c r="S2106" i="5"/>
  <c r="T2106" i="5" s="1"/>
  <c r="S2144" i="5"/>
  <c r="T2144" i="5" s="1"/>
  <c r="S2150" i="5"/>
  <c r="T2150" i="5" s="1"/>
  <c r="T2149" i="5"/>
  <c r="S2157" i="5"/>
  <c r="T2157" i="5" s="1"/>
  <c r="T2156" i="5"/>
  <c r="S2173" i="5"/>
  <c r="T2173" i="5" s="1"/>
  <c r="S2187" i="5"/>
  <c r="T2187" i="5" s="1"/>
  <c r="T2186" i="5"/>
  <c r="T2267" i="5"/>
  <c r="T2364" i="5"/>
  <c r="T1677" i="5"/>
  <c r="T1690" i="5"/>
  <c r="T1720" i="5"/>
  <c r="T1749" i="5"/>
  <c r="T1762" i="5"/>
  <c r="T1825" i="5"/>
  <c r="T1846" i="5"/>
  <c r="T1858" i="5"/>
  <c r="T1879" i="5"/>
  <c r="T1921" i="5"/>
  <c r="S1922" i="5"/>
  <c r="T1922" i="5" s="1"/>
  <c r="T1939" i="5"/>
  <c r="S1940" i="5"/>
  <c r="T1940" i="5" s="1"/>
  <c r="T1963" i="5"/>
  <c r="T1987" i="5"/>
  <c r="T2031" i="5"/>
  <c r="T2037" i="5"/>
  <c r="S2038" i="5"/>
  <c r="T2038" i="5" s="1"/>
  <c r="S2061" i="5"/>
  <c r="S2112" i="5"/>
  <c r="T2112" i="5" s="1"/>
  <c r="T2111" i="5"/>
  <c r="T2133" i="5"/>
  <c r="S2134" i="5"/>
  <c r="T2134" i="5" s="1"/>
  <c r="S2201" i="5"/>
  <c r="T2201" i="5" s="1"/>
  <c r="T2200" i="5"/>
  <c r="T2330" i="5"/>
  <c r="S2331" i="5"/>
  <c r="S2469" i="5"/>
  <c r="T2469" i="5" s="1"/>
  <c r="S1670" i="5"/>
  <c r="T1694" i="5"/>
  <c r="T1699" i="5"/>
  <c r="T1707" i="5"/>
  <c r="T1741" i="5"/>
  <c r="S1742" i="5"/>
  <c r="T1742" i="5" s="1"/>
  <c r="T1766" i="5"/>
  <c r="T1771" i="5"/>
  <c r="S1797" i="5"/>
  <c r="T1797" i="5" s="1"/>
  <c r="T1796" i="5"/>
  <c r="S1851" i="5"/>
  <c r="T1851" i="5" s="1"/>
  <c r="S1905" i="5"/>
  <c r="T1905" i="5" s="1"/>
  <c r="T1904" i="5"/>
  <c r="T1917" i="5"/>
  <c r="T1935" i="5"/>
  <c r="T1977" i="5"/>
  <c r="S1998" i="5"/>
  <c r="T1998" i="5" s="1"/>
  <c r="T1997" i="5"/>
  <c r="T2011" i="5"/>
  <c r="S2012" i="5"/>
  <c r="T2012" i="5" s="1"/>
  <c r="S2044" i="5"/>
  <c r="S2078" i="5"/>
  <c r="S2085" i="5"/>
  <c r="T2085" i="5" s="1"/>
  <c r="T2084" i="5"/>
  <c r="S2101" i="5"/>
  <c r="T2101" i="5" s="1"/>
  <c r="S2130" i="5"/>
  <c r="T2129" i="5"/>
  <c r="T2167" i="5"/>
  <c r="S2182" i="5"/>
  <c r="T2182" i="5" s="1"/>
  <c r="T2181" i="5"/>
  <c r="T2261" i="5"/>
  <c r="S2262" i="5"/>
  <c r="T2262" i="5" s="1"/>
  <c r="T2303" i="5"/>
  <c r="S2304" i="5"/>
  <c r="S2394" i="5"/>
  <c r="T2394" i="5" s="1"/>
  <c r="T2393" i="5"/>
  <c r="T2444" i="5"/>
  <c r="T2462" i="5"/>
  <c r="S2463" i="5"/>
  <c r="T2463" i="5" s="1"/>
  <c r="T1696" i="5"/>
  <c r="S1815" i="5"/>
  <c r="T1815" i="5" s="1"/>
  <c r="T1814" i="5"/>
  <c r="S1869" i="5"/>
  <c r="T1869" i="5" s="1"/>
  <c r="T1960" i="5"/>
  <c r="T1984" i="5"/>
  <c r="S1985" i="5"/>
  <c r="T1985" i="5" s="1"/>
  <c r="S2004" i="5"/>
  <c r="T2004" i="5" s="1"/>
  <c r="S2024" i="5"/>
  <c r="T2023" i="5"/>
  <c r="T2057" i="5"/>
  <c r="T2086" i="5"/>
  <c r="S2087" i="5"/>
  <c r="T2087" i="5" s="1"/>
  <c r="T2091" i="5"/>
  <c r="S2092" i="5"/>
  <c r="T2092" i="5" s="1"/>
  <c r="S2148" i="5"/>
  <c r="T2148" i="5" s="1"/>
  <c r="T2147" i="5"/>
  <c r="S2210" i="5"/>
  <c r="T2210" i="5" s="1"/>
  <c r="T2209" i="5"/>
  <c r="T2299" i="5"/>
  <c r="S2300" i="5"/>
  <c r="T2300" i="5" s="1"/>
  <c r="S2350" i="5"/>
  <c r="T2350" i="5" s="1"/>
  <c r="T2349" i="5"/>
  <c r="S2383" i="5"/>
  <c r="T2383" i="5" s="1"/>
  <c r="T2382" i="5"/>
  <c r="T2395" i="5"/>
  <c r="S2396" i="5"/>
  <c r="S2482" i="5"/>
  <c r="T2482" i="5" s="1"/>
  <c r="T2481" i="5"/>
  <c r="S2154" i="5"/>
  <c r="T2154" i="5" s="1"/>
  <c r="T2153" i="5"/>
  <c r="S2160" i="5"/>
  <c r="T2160" i="5" s="1"/>
  <c r="T2159" i="5"/>
  <c r="S2166" i="5"/>
  <c r="T2165" i="5"/>
  <c r="T2183" i="5"/>
  <c r="S2184" i="5"/>
  <c r="T2184" i="5" s="1"/>
  <c r="S2222" i="5"/>
  <c r="T2222" i="5" s="1"/>
  <c r="T2221" i="5"/>
  <c r="S2272" i="5"/>
  <c r="T2272" i="5" s="1"/>
  <c r="T2322" i="5"/>
  <c r="T2447" i="5"/>
  <c r="S2448" i="5"/>
  <c r="T2448" i="5" s="1"/>
  <c r="T2078" i="5"/>
  <c r="T2096" i="5"/>
  <c r="T2132" i="5"/>
  <c r="T2168" i="5"/>
  <c r="S2174" i="5"/>
  <c r="T2174" i="5" s="1"/>
  <c r="S2273" i="5"/>
  <c r="T2273" i="5" s="1"/>
  <c r="S2325" i="5"/>
  <c r="T2325" i="5" s="1"/>
  <c r="T2429" i="5"/>
  <c r="S2456" i="5"/>
  <c r="T2456" i="5" s="1"/>
  <c r="T2455" i="5"/>
  <c r="S2198" i="5"/>
  <c r="T2198" i="5" s="1"/>
  <c r="T2197" i="5"/>
  <c r="S2296" i="5"/>
  <c r="T2296" i="5" s="1"/>
  <c r="T2295" i="5"/>
  <c r="T2305" i="5"/>
  <c r="S2306" i="5"/>
  <c r="T2306" i="5" s="1"/>
  <c r="S2327" i="5"/>
  <c r="T2326" i="5"/>
  <c r="T2390" i="5"/>
  <c r="S2391" i="5"/>
  <c r="S2408" i="5"/>
  <c r="T2408" i="5" s="1"/>
  <c r="T2407" i="5"/>
  <c r="S2452" i="5"/>
  <c r="T2452" i="5" s="1"/>
  <c r="T2451" i="5"/>
  <c r="T2495" i="5"/>
  <c r="S2496" i="5"/>
  <c r="T2496" i="5" s="1"/>
  <c r="T2501" i="5"/>
  <c r="S2502" i="5"/>
  <c r="T2502" i="5" s="1"/>
  <c r="S2518" i="5"/>
  <c r="T2518" i="5" s="1"/>
  <c r="T2517" i="5"/>
  <c r="T2024" i="5"/>
  <c r="T2040" i="5"/>
  <c r="S2041" i="5"/>
  <c r="T2041" i="5" s="1"/>
  <c r="T2049" i="5"/>
  <c r="T2130" i="5"/>
  <c r="T2166" i="5"/>
  <c r="S2177" i="5"/>
  <c r="T2177" i="5" s="1"/>
  <c r="T2176" i="5"/>
  <c r="S2219" i="5"/>
  <c r="T2218" i="5"/>
  <c r="S2256" i="5"/>
  <c r="T2256" i="5" s="1"/>
  <c r="T2255" i="5"/>
  <c r="S2263" i="5"/>
  <c r="T2263" i="5" s="1"/>
  <c r="S2360" i="5"/>
  <c r="T2359" i="5"/>
  <c r="S2392" i="5"/>
  <c r="T2392" i="5" s="1"/>
  <c r="T2391" i="5"/>
  <c r="S2404" i="5"/>
  <c r="T2404" i="5" s="1"/>
  <c r="T2403" i="5"/>
  <c r="T1958" i="5"/>
  <c r="T1994" i="5"/>
  <c r="T2058" i="5"/>
  <c r="S2059" i="5"/>
  <c r="T2059" i="5" s="1"/>
  <c r="T2067" i="5"/>
  <c r="S2220" i="5"/>
  <c r="T2220" i="5" s="1"/>
  <c r="T2219" i="5"/>
  <c r="S2231" i="5"/>
  <c r="T2231" i="5" s="1"/>
  <c r="S2237" i="5"/>
  <c r="T2237" i="5" s="1"/>
  <c r="T2236" i="5"/>
  <c r="T2249" i="5"/>
  <c r="S2250" i="5"/>
  <c r="T2250" i="5" s="1"/>
  <c r="S2322" i="5"/>
  <c r="T2321" i="5"/>
  <c r="T2336" i="5"/>
  <c r="T2354" i="5"/>
  <c r="S2355" i="5"/>
  <c r="T2355" i="5" s="1"/>
  <c r="T2385" i="5"/>
  <c r="T2420" i="5"/>
  <c r="S2421" i="5"/>
  <c r="T2421" i="5" s="1"/>
  <c r="S2426" i="5"/>
  <c r="T2426" i="5" s="1"/>
  <c r="T2425" i="5"/>
  <c r="T2211" i="5"/>
  <c r="S2240" i="5"/>
  <c r="T2239" i="5"/>
  <c r="S2253" i="5"/>
  <c r="T2253" i="5" s="1"/>
  <c r="T2252" i="5"/>
  <c r="T2292" i="5"/>
  <c r="S2293" i="5"/>
  <c r="T2293" i="5" s="1"/>
  <c r="T2312" i="5"/>
  <c r="S2313" i="5"/>
  <c r="S2340" i="5"/>
  <c r="T2340" i="5" s="1"/>
  <c r="T2339" i="5"/>
  <c r="S2345" i="5"/>
  <c r="T2344" i="5"/>
  <c r="S2373" i="5"/>
  <c r="T2373" i="5" s="1"/>
  <c r="T2372" i="5"/>
  <c r="T2316" i="5"/>
  <c r="T2363" i="5"/>
  <c r="S2398" i="5"/>
  <c r="T2398" i="5" s="1"/>
  <c r="T2397" i="5"/>
  <c r="S2428" i="5"/>
  <c r="T2428" i="5" s="1"/>
  <c r="T2427" i="5"/>
  <c r="T2467" i="5"/>
  <c r="S2468" i="5"/>
  <c r="T2468" i="5" s="1"/>
  <c r="S2238" i="5"/>
  <c r="T2238" i="5" s="1"/>
  <c r="S2258" i="5"/>
  <c r="T2258" i="5" s="1"/>
  <c r="T2257" i="5"/>
  <c r="S2291" i="5"/>
  <c r="T2291" i="5" s="1"/>
  <c r="T2290" i="5"/>
  <c r="T2331" i="5"/>
  <c r="S2419" i="5"/>
  <c r="T2419" i="5" s="1"/>
  <c r="T2418" i="5"/>
  <c r="S2434" i="5"/>
  <c r="T2434" i="5" s="1"/>
  <c r="T2433" i="5"/>
  <c r="S2464" i="5"/>
  <c r="T2464" i="5" s="1"/>
  <c r="S2225" i="5"/>
  <c r="T2225" i="5" s="1"/>
  <c r="T2224" i="5"/>
  <c r="S2274" i="5"/>
  <c r="T2274" i="5" s="1"/>
  <c r="T2360" i="5"/>
  <c r="T2374" i="5"/>
  <c r="S2375" i="5"/>
  <c r="T2375" i="5" s="1"/>
  <c r="T2504" i="5"/>
  <c r="S2505" i="5"/>
  <c r="T2505" i="5" s="1"/>
  <c r="T2232" i="5"/>
  <c r="S2264" i="5"/>
  <c r="T2264" i="5" s="1"/>
  <c r="T2313" i="5"/>
  <c r="T2327" i="5"/>
  <c r="T2351" i="5"/>
  <c r="S2352" i="5"/>
  <c r="T2352" i="5" s="1"/>
  <c r="T2361" i="5"/>
  <c r="S2362" i="5"/>
  <c r="T2362" i="5" s="1"/>
  <c r="S2410" i="5"/>
  <c r="T2410" i="5" s="1"/>
  <c r="T2409" i="5"/>
  <c r="T2413" i="5"/>
  <c r="S2414" i="5"/>
  <c r="T2414" i="5" s="1"/>
  <c r="T2519" i="5"/>
  <c r="S2520" i="5"/>
  <c r="T2520" i="5" s="1"/>
  <c r="T2396" i="5"/>
  <c r="T2302" i="5"/>
  <c r="T2314" i="5"/>
  <c r="T2356" i="5"/>
  <c r="T2365" i="5"/>
  <c r="S2500" i="5"/>
  <c r="T2500" i="5" s="1"/>
  <c r="T2499" i="5"/>
  <c r="T2522" i="5"/>
  <c r="S2246" i="5"/>
  <c r="T2246" i="5" s="1"/>
  <c r="T2304" i="5"/>
  <c r="T2345" i="5"/>
  <c r="T2281" i="5"/>
  <c r="T2337" i="5"/>
  <c r="S2424" i="5"/>
  <c r="T2424" i="5" s="1"/>
  <c r="T2423" i="5"/>
  <c r="S2470" i="5"/>
  <c r="T2470" i="5" s="1"/>
  <c r="T2353" i="5"/>
  <c r="T2450" i="5"/>
  <c r="T2480" i="5"/>
  <c r="S2494" i="5"/>
  <c r="T2494" i="5" s="1"/>
  <c r="T2493" i="5"/>
  <c r="T2510" i="5"/>
  <c r="T2528" i="5"/>
  <c r="S2529" i="5"/>
  <c r="T2289" i="5"/>
  <c r="T2474" i="5"/>
  <c r="T2516" i="5"/>
  <c r="S2530" i="5"/>
  <c r="T2530" i="5" s="1"/>
  <c r="T2529" i="5"/>
  <c r="M2516" i="5"/>
  <c r="N2516" i="5" s="1"/>
  <c r="M2480" i="5"/>
  <c r="N2480" i="5" s="1"/>
  <c r="O2481" i="5" s="1"/>
  <c r="P2481" i="5" s="1"/>
  <c r="M2440" i="5"/>
  <c r="N2440" i="5" s="1"/>
  <c r="O2441" i="5" s="1"/>
  <c r="M2401" i="5"/>
  <c r="N2401" i="5" s="1"/>
  <c r="O2402" i="5" s="1"/>
  <c r="M2361" i="5"/>
  <c r="N2361" i="5" s="1"/>
  <c r="O2362" i="5" s="1"/>
  <c r="M2318" i="5"/>
  <c r="N2318" i="5" s="1"/>
  <c r="O2319" i="5" s="1"/>
  <c r="M2278" i="5"/>
  <c r="N2278" i="5" s="1"/>
  <c r="O2279" i="5" s="1"/>
  <c r="M2227" i="5"/>
  <c r="N2227" i="5" s="1"/>
  <c r="O2228" i="5" s="1"/>
  <c r="M2175" i="5"/>
  <c r="N2175" i="5" s="1"/>
  <c r="O2176" i="5" s="1"/>
  <c r="M2116" i="5"/>
  <c r="N2116" i="5" s="1"/>
  <c r="M2065" i="5"/>
  <c r="N2065" i="5" s="1"/>
  <c r="O2066" i="5" s="1"/>
  <c r="P2066" i="5" s="1"/>
  <c r="M2006" i="5"/>
  <c r="N2006" i="5" s="1"/>
  <c r="M1940" i="5"/>
  <c r="N1940" i="5" s="1"/>
  <c r="O1941" i="5" s="1"/>
  <c r="M1880" i="5"/>
  <c r="N1880" i="5" s="1"/>
  <c r="O1881" i="5" s="1"/>
  <c r="M1816" i="5"/>
  <c r="N1816" i="5" s="1"/>
  <c r="M1758" i="5"/>
  <c r="N1758" i="5" s="1"/>
  <c r="M1678" i="5"/>
  <c r="N1678" i="5" s="1"/>
  <c r="O1679" i="5" s="1"/>
  <c r="M1602" i="5"/>
  <c r="N1602" i="5" s="1"/>
  <c r="O1603" i="5" s="1"/>
  <c r="M1514" i="5"/>
  <c r="N1514" i="5" s="1"/>
  <c r="M1414" i="5"/>
  <c r="N1414" i="5" s="1"/>
  <c r="M1305" i="5"/>
  <c r="N1305" i="5" s="1"/>
  <c r="O1306" i="5" s="1"/>
  <c r="M1174" i="5"/>
  <c r="N1174" i="5" s="1"/>
  <c r="O1175" i="5" s="1"/>
  <c r="M1031" i="5"/>
  <c r="N1031" i="5" s="1"/>
  <c r="M806" i="5"/>
  <c r="N806" i="5" s="1"/>
  <c r="O807" i="5" s="1"/>
  <c r="P807" i="5" s="1"/>
  <c r="M608" i="5"/>
  <c r="N608" i="5" s="1"/>
  <c r="O609" i="5" s="1"/>
  <c r="M392" i="5"/>
  <c r="N392" i="5" s="1"/>
  <c r="M150" i="5"/>
  <c r="N150" i="5" s="1"/>
  <c r="M2504" i="5"/>
  <c r="N2504" i="5" s="1"/>
  <c r="M2468" i="5"/>
  <c r="N2468" i="5" s="1"/>
  <c r="M2427" i="5"/>
  <c r="N2427" i="5" s="1"/>
  <c r="O2428" i="5" s="1"/>
  <c r="M2388" i="5"/>
  <c r="N2388" i="5" s="1"/>
  <c r="O2389" i="5" s="1"/>
  <c r="M2344" i="5"/>
  <c r="N2344" i="5" s="1"/>
  <c r="M2305" i="5"/>
  <c r="N2305" i="5" s="1"/>
  <c r="O2306" i="5" s="1"/>
  <c r="M2264" i="5"/>
  <c r="N2264" i="5" s="1"/>
  <c r="O2265" i="5" s="1"/>
  <c r="M2210" i="5"/>
  <c r="N2210" i="5" s="1"/>
  <c r="O2211" i="5" s="1"/>
  <c r="M2156" i="5"/>
  <c r="N2156" i="5" s="1"/>
  <c r="P2156" i="5" s="1"/>
  <c r="M2098" i="5"/>
  <c r="N2098" i="5" s="1"/>
  <c r="M2046" i="5"/>
  <c r="N2046" i="5" s="1"/>
  <c r="M1978" i="5"/>
  <c r="N1978" i="5" s="1"/>
  <c r="M1922" i="5"/>
  <c r="N1922" i="5" s="1"/>
  <c r="O1923" i="5" s="1"/>
  <c r="M1862" i="5"/>
  <c r="N1862" i="5" s="1"/>
  <c r="O1863" i="5" s="1"/>
  <c r="M1796" i="5"/>
  <c r="N1796" i="5" s="1"/>
  <c r="O1797" i="5" s="1"/>
  <c r="M1736" i="5"/>
  <c r="N1736" i="5" s="1"/>
  <c r="M1654" i="5"/>
  <c r="N1654" i="5" s="1"/>
  <c r="M1574" i="5"/>
  <c r="N1574" i="5" s="1"/>
  <c r="M1470" i="5"/>
  <c r="N1470" i="5" s="1"/>
  <c r="O1471" i="5" s="1"/>
  <c r="M1379" i="5"/>
  <c r="N1379" i="5" s="1"/>
  <c r="O1380" i="5" s="1"/>
  <c r="M1274" i="5"/>
  <c r="N1274" i="5" s="1"/>
  <c r="O1275" i="5" s="1"/>
  <c r="P1275" i="5" s="1"/>
  <c r="M1130" i="5"/>
  <c r="N1130" i="5" s="1"/>
  <c r="M958" i="5"/>
  <c r="N958" i="5" s="1"/>
  <c r="O959" i="5" s="1"/>
  <c r="M748" i="5"/>
  <c r="N748" i="5" s="1"/>
  <c r="O749" i="5" s="1"/>
  <c r="M543" i="5"/>
  <c r="N543" i="5" s="1"/>
  <c r="O544" i="5" s="1"/>
  <c r="M288" i="5"/>
  <c r="N288" i="5" s="1"/>
  <c r="O289" i="5" s="1"/>
  <c r="M65" i="5"/>
  <c r="N65" i="5" s="1"/>
  <c r="O66" i="5" s="1"/>
  <c r="M16" i="5"/>
  <c r="N16" i="5" s="1"/>
  <c r="O17" i="5" s="1"/>
  <c r="M2500" i="5"/>
  <c r="N2500" i="5" s="1"/>
  <c r="M2464" i="5"/>
  <c r="N2464" i="5" s="1"/>
  <c r="M2426" i="5"/>
  <c r="N2426" i="5" s="1"/>
  <c r="O2427" i="5" s="1"/>
  <c r="M2386" i="5"/>
  <c r="N2386" i="5" s="1"/>
  <c r="M2343" i="5"/>
  <c r="N2343" i="5" s="1"/>
  <c r="O2344" i="5" s="1"/>
  <c r="M2304" i="5"/>
  <c r="N2304" i="5" s="1"/>
  <c r="M2259" i="5"/>
  <c r="N2259" i="5" s="1"/>
  <c r="M2209" i="5"/>
  <c r="N2209" i="5" s="1"/>
  <c r="O2210" i="5" s="1"/>
  <c r="M2155" i="5"/>
  <c r="N2155" i="5" s="1"/>
  <c r="O2156" i="5" s="1"/>
  <c r="M2097" i="5"/>
  <c r="N2097" i="5" s="1"/>
  <c r="O2098" i="5" s="1"/>
  <c r="M2043" i="5"/>
  <c r="N2043" i="5" s="1"/>
  <c r="O2044" i="5" s="1"/>
  <c r="M1977" i="5"/>
  <c r="N1977" i="5" s="1"/>
  <c r="M1918" i="5"/>
  <c r="N1918" i="5" s="1"/>
  <c r="M1854" i="5"/>
  <c r="N1854" i="5" s="1"/>
  <c r="M1795" i="5"/>
  <c r="N1795" i="5" s="1"/>
  <c r="M1735" i="5"/>
  <c r="N1735" i="5" s="1"/>
  <c r="O1736" i="5" s="1"/>
  <c r="P1736" i="5" s="1"/>
  <c r="M1653" i="5"/>
  <c r="N1653" i="5" s="1"/>
  <c r="O1654" i="5" s="1"/>
  <c r="P1654" i="5" s="1"/>
  <c r="M1570" i="5"/>
  <c r="N1570" i="5" s="1"/>
  <c r="M1469" i="5"/>
  <c r="N1469" i="5" s="1"/>
  <c r="O1470" i="5" s="1"/>
  <c r="M1374" i="5"/>
  <c r="N1374" i="5" s="1"/>
  <c r="M1259" i="5"/>
  <c r="N1259" i="5" s="1"/>
  <c r="M1129" i="5"/>
  <c r="N1129" i="5" s="1"/>
  <c r="M956" i="5"/>
  <c r="N956" i="5" s="1"/>
  <c r="O957" i="5" s="1"/>
  <c r="M747" i="5"/>
  <c r="N747" i="5" s="1"/>
  <c r="O748" i="5" s="1"/>
  <c r="M530" i="5"/>
  <c r="N530" i="5" s="1"/>
  <c r="M286" i="5"/>
  <c r="N286" i="5" s="1"/>
  <c r="M59" i="5"/>
  <c r="N59" i="5" s="1"/>
  <c r="O60" i="5" s="1"/>
  <c r="M2498" i="5"/>
  <c r="N2498" i="5" s="1"/>
  <c r="O2499" i="5" s="1"/>
  <c r="M2462" i="5"/>
  <c r="N2462" i="5" s="1"/>
  <c r="O2463" i="5" s="1"/>
  <c r="M2424" i="5"/>
  <c r="N2424" i="5" s="1"/>
  <c r="O2425" i="5" s="1"/>
  <c r="M2380" i="5"/>
  <c r="N2380" i="5" s="1"/>
  <c r="O2381" i="5" s="1"/>
  <c r="M2341" i="5"/>
  <c r="N2341" i="5" s="1"/>
  <c r="O2342" i="5" s="1"/>
  <c r="M2301" i="5"/>
  <c r="N2301" i="5" s="1"/>
  <c r="O2302" i="5" s="1"/>
  <c r="M2257" i="5"/>
  <c r="N2257" i="5" s="1"/>
  <c r="O2258" i="5" s="1"/>
  <c r="M2204" i="5"/>
  <c r="N2204" i="5" s="1"/>
  <c r="M2146" i="5"/>
  <c r="N2146" i="5" s="1"/>
  <c r="O2147" i="5" s="1"/>
  <c r="M2095" i="5"/>
  <c r="N2095" i="5" s="1"/>
  <c r="O2096" i="5" s="1"/>
  <c r="M2034" i="5"/>
  <c r="N2034" i="5" s="1"/>
  <c r="O2035" i="5" s="1"/>
  <c r="M1975" i="5"/>
  <c r="N1975" i="5" s="1"/>
  <c r="O1976" i="5" s="1"/>
  <c r="M1915" i="5"/>
  <c r="N1915" i="5" s="1"/>
  <c r="O1916" i="5" s="1"/>
  <c r="M1851" i="5"/>
  <c r="N1851" i="5" s="1"/>
  <c r="M1791" i="5"/>
  <c r="N1791" i="5" s="1"/>
  <c r="M1725" i="5"/>
  <c r="N1725" i="5" s="1"/>
  <c r="O1726" i="5" s="1"/>
  <c r="M1646" i="5"/>
  <c r="N1646" i="5" s="1"/>
  <c r="M1554" i="5"/>
  <c r="N1554" i="5" s="1"/>
  <c r="O1555" i="5" s="1"/>
  <c r="M1467" i="5"/>
  <c r="N1467" i="5" s="1"/>
  <c r="O1468" i="5" s="1"/>
  <c r="M1370" i="5"/>
  <c r="N1370" i="5" s="1"/>
  <c r="M1253" i="5"/>
  <c r="N1253" i="5" s="1"/>
  <c r="O1254" i="5" s="1"/>
  <c r="M1118" i="5"/>
  <c r="N1118" i="5" s="1"/>
  <c r="O1119" i="5" s="1"/>
  <c r="M924" i="5"/>
  <c r="N924" i="5" s="1"/>
  <c r="M725" i="5"/>
  <c r="N725" i="5" s="1"/>
  <c r="M491" i="5"/>
  <c r="N491" i="5" s="1"/>
  <c r="O492" i="5" s="1"/>
  <c r="P492" i="5" s="1"/>
  <c r="M281" i="5"/>
  <c r="N281" i="5" s="1"/>
  <c r="O282" i="5" s="1"/>
  <c r="M2497" i="5"/>
  <c r="N2497" i="5" s="1"/>
  <c r="O2498" i="5" s="1"/>
  <c r="M2461" i="5"/>
  <c r="N2461" i="5" s="1"/>
  <c r="O2462" i="5" s="1"/>
  <c r="M2422" i="5"/>
  <c r="N2422" i="5" s="1"/>
  <c r="O2423" i="5" s="1"/>
  <c r="M2379" i="5"/>
  <c r="N2379" i="5" s="1"/>
  <c r="O2380" i="5" s="1"/>
  <c r="M2340" i="5"/>
  <c r="N2340" i="5" s="1"/>
  <c r="M2296" i="5"/>
  <c r="N2296" i="5" s="1"/>
  <c r="M2256" i="5"/>
  <c r="N2256" i="5" s="1"/>
  <c r="O2257" i="5" s="1"/>
  <c r="M2203" i="5"/>
  <c r="N2203" i="5" s="1"/>
  <c r="O2204" i="5" s="1"/>
  <c r="M2145" i="5"/>
  <c r="N2145" i="5" s="1"/>
  <c r="M2092" i="5"/>
  <c r="N2092" i="5" s="1"/>
  <c r="M2032" i="5"/>
  <c r="N2032" i="5" s="1"/>
  <c r="M1974" i="5"/>
  <c r="N1974" i="5" s="1"/>
  <c r="M1906" i="5"/>
  <c r="N1906" i="5" s="1"/>
  <c r="M1850" i="5"/>
  <c r="N1850" i="5" s="1"/>
  <c r="O1851" i="5" s="1"/>
  <c r="M1790" i="5"/>
  <c r="N1790" i="5" s="1"/>
  <c r="O1791" i="5" s="1"/>
  <c r="M1722" i="5"/>
  <c r="N1722" i="5" s="1"/>
  <c r="M1643" i="5"/>
  <c r="N1643" i="5" s="1"/>
  <c r="M1552" i="5"/>
  <c r="N1552" i="5" s="1"/>
  <c r="O1553" i="5" s="1"/>
  <c r="M1466" i="5"/>
  <c r="N1466" i="5" s="1"/>
  <c r="O1467" i="5" s="1"/>
  <c r="M1350" i="5"/>
  <c r="N1350" i="5" s="1"/>
  <c r="M1249" i="5"/>
  <c r="N1249" i="5" s="1"/>
  <c r="M1117" i="5"/>
  <c r="N1117" i="5" s="1"/>
  <c r="M923" i="5"/>
  <c r="N923" i="5" s="1"/>
  <c r="M721" i="5"/>
  <c r="N721" i="5" s="1"/>
  <c r="O722" i="5" s="1"/>
  <c r="P722" i="5" s="1"/>
  <c r="M486" i="5"/>
  <c r="N486" i="5" s="1"/>
  <c r="O487" i="5" s="1"/>
  <c r="M275" i="5"/>
  <c r="N275" i="5" s="1"/>
  <c r="M18" i="5"/>
  <c r="N18" i="5" s="1"/>
  <c r="M15" i="5"/>
  <c r="N15" i="5" s="1"/>
  <c r="O16" i="5" s="1"/>
  <c r="M2496" i="5"/>
  <c r="N2496" i="5" s="1"/>
  <c r="O2497" i="5" s="1"/>
  <c r="M2460" i="5"/>
  <c r="N2460" i="5" s="1"/>
  <c r="M2421" i="5"/>
  <c r="N2421" i="5" s="1"/>
  <c r="O2422" i="5" s="1"/>
  <c r="M2378" i="5"/>
  <c r="N2378" i="5" s="1"/>
  <c r="M2338" i="5"/>
  <c r="N2338" i="5" s="1"/>
  <c r="O2339" i="5" s="1"/>
  <c r="M2295" i="5"/>
  <c r="N2295" i="5" s="1"/>
  <c r="O2296" i="5" s="1"/>
  <c r="M2254" i="5"/>
  <c r="N2254" i="5" s="1"/>
  <c r="O2255" i="5" s="1"/>
  <c r="P2255" i="5" s="1"/>
  <c r="M2197" i="5"/>
  <c r="N2197" i="5" s="1"/>
  <c r="P2197" i="5" s="1"/>
  <c r="M2144" i="5"/>
  <c r="N2144" i="5" s="1"/>
  <c r="M2091" i="5"/>
  <c r="N2091" i="5" s="1"/>
  <c r="O2092" i="5" s="1"/>
  <c r="M2031" i="5"/>
  <c r="N2031" i="5" s="1"/>
  <c r="O2032" i="5" s="1"/>
  <c r="M1971" i="5"/>
  <c r="N1971" i="5" s="1"/>
  <c r="M1905" i="5"/>
  <c r="N1905" i="5" s="1"/>
  <c r="M1846" i="5"/>
  <c r="N1846" i="5" s="1"/>
  <c r="M1782" i="5"/>
  <c r="N1782" i="5" s="1"/>
  <c r="M1721" i="5"/>
  <c r="N1721" i="5" s="1"/>
  <c r="O1722" i="5" s="1"/>
  <c r="M1642" i="5"/>
  <c r="N1642" i="5" s="1"/>
  <c r="O1643" i="5" s="1"/>
  <c r="M1551" i="5"/>
  <c r="N1551" i="5" s="1"/>
  <c r="M1462" i="5"/>
  <c r="N1462" i="5" s="1"/>
  <c r="O1463" i="5" s="1"/>
  <c r="M1349" i="5"/>
  <c r="N1349" i="5" s="1"/>
  <c r="O1350" i="5" s="1"/>
  <c r="P1350" i="5" s="1"/>
  <c r="M1241" i="5"/>
  <c r="N1241" i="5" s="1"/>
  <c r="M1093" i="5"/>
  <c r="N1093" i="5" s="1"/>
  <c r="M916" i="5"/>
  <c r="N916" i="5" s="1"/>
  <c r="O917" i="5" s="1"/>
  <c r="M720" i="5"/>
  <c r="N720" i="5" s="1"/>
  <c r="O721" i="5" s="1"/>
  <c r="M485" i="5"/>
  <c r="N485" i="5" s="1"/>
  <c r="M268" i="5"/>
  <c r="N268" i="5" s="1"/>
  <c r="M2522" i="5"/>
  <c r="N2522" i="5" s="1"/>
  <c r="O2523" i="5" s="1"/>
  <c r="M2486" i="5"/>
  <c r="N2486" i="5" s="1"/>
  <c r="M2450" i="5"/>
  <c r="N2450" i="5" s="1"/>
  <c r="M2410" i="5"/>
  <c r="N2410" i="5" s="1"/>
  <c r="M2367" i="5"/>
  <c r="N2367" i="5" s="1"/>
  <c r="O2368" i="5" s="1"/>
  <c r="M2328" i="5"/>
  <c r="N2328" i="5" s="1"/>
  <c r="O2329" i="5" s="1"/>
  <c r="P2329" i="5" s="1"/>
  <c r="M2284" i="5"/>
  <c r="N2284" i="5" s="1"/>
  <c r="O2285" i="5" s="1"/>
  <c r="M2240" i="5"/>
  <c r="N2240" i="5" s="1"/>
  <c r="M2187" i="5"/>
  <c r="N2187" i="5" s="1"/>
  <c r="O2188" i="5" s="1"/>
  <c r="M2130" i="5"/>
  <c r="N2130" i="5" s="1"/>
  <c r="M2077" i="5"/>
  <c r="N2077" i="5" s="1"/>
  <c r="M2013" i="5"/>
  <c r="N2013" i="5" s="1"/>
  <c r="O2014" i="5" s="1"/>
  <c r="M1954" i="5"/>
  <c r="N1954" i="5" s="1"/>
  <c r="M1890" i="5"/>
  <c r="N1890" i="5" s="1"/>
  <c r="M1831" i="5"/>
  <c r="N1831" i="5" s="1"/>
  <c r="O1832" i="5" s="1"/>
  <c r="M1771" i="5"/>
  <c r="N1771" i="5" s="1"/>
  <c r="O1772" i="5" s="1"/>
  <c r="M1701" i="5"/>
  <c r="N1701" i="5" s="1"/>
  <c r="M1620" i="5"/>
  <c r="N1620" i="5" s="1"/>
  <c r="O1621" i="5" s="1"/>
  <c r="M1524" i="5"/>
  <c r="N1524" i="5" s="1"/>
  <c r="O1525" i="5" s="1"/>
  <c r="M1434" i="5"/>
  <c r="N1434" i="5" s="1"/>
  <c r="O1435" i="5" s="1"/>
  <c r="M1322" i="5"/>
  <c r="N1322" i="5" s="1"/>
  <c r="O1323" i="5" s="1"/>
  <c r="M1209" i="5"/>
  <c r="N1209" i="5" s="1"/>
  <c r="M1064" i="5"/>
  <c r="N1064" i="5" s="1"/>
  <c r="O1065" i="5" s="1"/>
  <c r="M864" i="5"/>
  <c r="N864" i="5" s="1"/>
  <c r="O865" i="5" s="1"/>
  <c r="M662" i="5"/>
  <c r="N662" i="5" s="1"/>
  <c r="O663" i="5" s="1"/>
  <c r="M420" i="5"/>
  <c r="N420" i="5" s="1"/>
  <c r="M196" i="5"/>
  <c r="N196" i="5" s="1"/>
  <c r="O197" i="5" s="1"/>
  <c r="M2521" i="5"/>
  <c r="N2521" i="5" s="1"/>
  <c r="O2522" i="5" s="1"/>
  <c r="M2485" i="5"/>
  <c r="N2485" i="5" s="1"/>
  <c r="O2486" i="5" s="1"/>
  <c r="M2449" i="5"/>
  <c r="N2449" i="5" s="1"/>
  <c r="O2450" i="5" s="1"/>
  <c r="P2450" i="5" s="1"/>
  <c r="M2409" i="5"/>
  <c r="N2409" i="5" s="1"/>
  <c r="O2410" i="5" s="1"/>
  <c r="M2366" i="5"/>
  <c r="N2366" i="5" s="1"/>
  <c r="M2326" i="5"/>
  <c r="N2326" i="5" s="1"/>
  <c r="O2327" i="5" s="1"/>
  <c r="M2283" i="5"/>
  <c r="N2283" i="5" s="1"/>
  <c r="O2284" i="5" s="1"/>
  <c r="M2239" i="5"/>
  <c r="N2239" i="5" s="1"/>
  <c r="O2240" i="5" s="1"/>
  <c r="P2240" i="5" s="1"/>
  <c r="M2180" i="5"/>
  <c r="N2180" i="5" s="1"/>
  <c r="M2128" i="5"/>
  <c r="N2128" i="5" s="1"/>
  <c r="O2129" i="5" s="1"/>
  <c r="M2074" i="5"/>
  <c r="N2074" i="5" s="1"/>
  <c r="O2075" i="5" s="1"/>
  <c r="M2012" i="5"/>
  <c r="N2012" i="5" s="1"/>
  <c r="M1952" i="5"/>
  <c r="N1952" i="5" s="1"/>
  <c r="O1953" i="5" s="1"/>
  <c r="M1888" i="5"/>
  <c r="N1888" i="5" s="1"/>
  <c r="O1889" i="5" s="1"/>
  <c r="M1830" i="5"/>
  <c r="N1830" i="5" s="1"/>
  <c r="O1831" i="5" s="1"/>
  <c r="P1831" i="5" s="1"/>
  <c r="M1762" i="5"/>
  <c r="N1762" i="5" s="1"/>
  <c r="M1698" i="5"/>
  <c r="N1698" i="5" s="1"/>
  <c r="M1619" i="5"/>
  <c r="N1619" i="5" s="1"/>
  <c r="M1523" i="5"/>
  <c r="N1523" i="5" s="1"/>
  <c r="O1524" i="5" s="1"/>
  <c r="M1432" i="5"/>
  <c r="N1432" i="5" s="1"/>
  <c r="M1319" i="5"/>
  <c r="N1319" i="5" s="1"/>
  <c r="O1320" i="5" s="1"/>
  <c r="M1205" i="5"/>
  <c r="N1205" i="5" s="1"/>
  <c r="M1035" i="5"/>
  <c r="N1035" i="5" s="1"/>
  <c r="M858" i="5"/>
  <c r="N858" i="5" s="1"/>
  <c r="M661" i="5"/>
  <c r="N661" i="5" s="1"/>
  <c r="O662" i="5" s="1"/>
  <c r="M419" i="5"/>
  <c r="N419" i="5" s="1"/>
  <c r="O420" i="5" s="1"/>
  <c r="P420" i="5" s="1"/>
  <c r="M194" i="5"/>
  <c r="N194" i="5" s="1"/>
  <c r="M2520" i="5"/>
  <c r="N2520" i="5" s="1"/>
  <c r="M2484" i="5"/>
  <c r="N2484" i="5" s="1"/>
  <c r="M2448" i="5"/>
  <c r="N2448" i="5" s="1"/>
  <c r="M2404" i="5"/>
  <c r="N2404" i="5" s="1"/>
  <c r="M2365" i="5"/>
  <c r="N2365" i="5" s="1"/>
  <c r="O2366" i="5" s="1"/>
  <c r="M2325" i="5"/>
  <c r="N2325" i="5" s="1"/>
  <c r="O2326" i="5" s="1"/>
  <c r="M2282" i="5"/>
  <c r="N2282" i="5" s="1"/>
  <c r="O2283" i="5" s="1"/>
  <c r="M2236" i="5"/>
  <c r="N2236" i="5" s="1"/>
  <c r="O2237" i="5" s="1"/>
  <c r="M2179" i="5"/>
  <c r="N2179" i="5" s="1"/>
  <c r="M2127" i="5"/>
  <c r="N2127" i="5" s="1"/>
  <c r="O2128" i="5" s="1"/>
  <c r="P2128" i="5" s="1"/>
  <c r="M2068" i="5"/>
  <c r="N2068" i="5" s="1"/>
  <c r="O2069" i="5" s="1"/>
  <c r="M2011" i="5"/>
  <c r="N2011" i="5" s="1"/>
  <c r="O2012" i="5" s="1"/>
  <c r="P2012" i="5" s="1"/>
  <c r="M1951" i="5"/>
  <c r="N1951" i="5" s="1"/>
  <c r="O1952" i="5" s="1"/>
  <c r="M1887" i="5"/>
  <c r="N1887" i="5" s="1"/>
  <c r="M1827" i="5"/>
  <c r="N1827" i="5" s="1"/>
  <c r="M1761" i="5"/>
  <c r="N1761" i="5" s="1"/>
  <c r="M1694" i="5"/>
  <c r="N1694" i="5" s="1"/>
  <c r="M1608" i="5"/>
  <c r="N1608" i="5" s="1"/>
  <c r="O1609" i="5" s="1"/>
  <c r="M1522" i="5"/>
  <c r="N1522" i="5" s="1"/>
  <c r="M1431" i="5"/>
  <c r="N1431" i="5" s="1"/>
  <c r="O1432" i="5" s="1"/>
  <c r="M1318" i="5"/>
  <c r="N1318" i="5" s="1"/>
  <c r="M1201" i="5"/>
  <c r="N1201" i="5" s="1"/>
  <c r="M1034" i="5"/>
  <c r="N1034" i="5" s="1"/>
  <c r="M847" i="5"/>
  <c r="N847" i="5" s="1"/>
  <c r="O848" i="5" s="1"/>
  <c r="P848" i="5" s="1"/>
  <c r="M628" i="5"/>
  <c r="N628" i="5" s="1"/>
  <c r="O629" i="5" s="1"/>
  <c r="M412" i="5"/>
  <c r="N412" i="5" s="1"/>
  <c r="L2279" i="5"/>
  <c r="K394" i="5"/>
  <c r="L393" i="5"/>
  <c r="L171" i="5"/>
  <c r="L355" i="5"/>
  <c r="L390" i="5"/>
  <c r="L1295" i="5"/>
  <c r="L207" i="5"/>
  <c r="L347" i="5"/>
  <c r="L380" i="5"/>
  <c r="L1825" i="5"/>
  <c r="L153" i="5"/>
  <c r="L165" i="5"/>
  <c r="L243" i="5"/>
  <c r="L372" i="5"/>
  <c r="L429" i="5"/>
  <c r="L580" i="5"/>
  <c r="L931" i="5"/>
  <c r="L1171" i="5"/>
  <c r="L1667" i="5"/>
  <c r="L451" i="5"/>
  <c r="L640" i="5"/>
  <c r="L2272" i="5"/>
  <c r="L2260" i="5"/>
  <c r="L1564" i="5"/>
  <c r="L1192" i="5"/>
  <c r="L748" i="5"/>
  <c r="L201" i="5"/>
  <c r="L1019" i="5"/>
  <c r="L1614" i="5"/>
  <c r="L465" i="5"/>
  <c r="L225" i="5"/>
  <c r="L237" i="5"/>
  <c r="L1725" i="5"/>
  <c r="J135" i="5"/>
  <c r="K136" i="5" s="1"/>
  <c r="J123" i="5"/>
  <c r="K124" i="5" s="1"/>
  <c r="J111" i="5"/>
  <c r="K112" i="5" s="1"/>
  <c r="J99" i="5"/>
  <c r="K100" i="5" s="1"/>
  <c r="J87" i="5"/>
  <c r="K88" i="5" s="1"/>
  <c r="L88" i="5" s="1"/>
  <c r="J75" i="5"/>
  <c r="K76" i="5" s="1"/>
  <c r="J63" i="5"/>
  <c r="K64" i="5" s="1"/>
  <c r="J51" i="5"/>
  <c r="K52" i="5" s="1"/>
  <c r="J39" i="5"/>
  <c r="K40" i="5" s="1"/>
  <c r="J27" i="5"/>
  <c r="K28" i="5" s="1"/>
  <c r="M2530" i="5"/>
  <c r="N2530" i="5" s="1"/>
  <c r="O2531" i="5" s="1"/>
  <c r="M2511" i="5"/>
  <c r="N2511" i="5" s="1"/>
  <c r="O2512" i="5" s="1"/>
  <c r="M2494" i="5"/>
  <c r="N2494" i="5" s="1"/>
  <c r="P2494" i="5" s="1"/>
  <c r="M2475" i="5"/>
  <c r="N2475" i="5" s="1"/>
  <c r="O2476" i="5" s="1"/>
  <c r="M2458" i="5"/>
  <c r="N2458" i="5" s="1"/>
  <c r="M2438" i="5"/>
  <c r="N2438" i="5" s="1"/>
  <c r="M2416" i="5"/>
  <c r="N2416" i="5" s="1"/>
  <c r="M2398" i="5"/>
  <c r="N2398" i="5" s="1"/>
  <c r="M2377" i="5"/>
  <c r="N2377" i="5" s="1"/>
  <c r="O2378" i="5" s="1"/>
  <c r="M2355" i="5"/>
  <c r="N2355" i="5" s="1"/>
  <c r="O2356" i="5" s="1"/>
  <c r="M2337" i="5"/>
  <c r="N2337" i="5" s="1"/>
  <c r="O2338" i="5" s="1"/>
  <c r="M2316" i="5"/>
  <c r="N2316" i="5" s="1"/>
  <c r="O2317" i="5" s="1"/>
  <c r="P2317" i="5" s="1"/>
  <c r="M2294" i="5"/>
  <c r="N2294" i="5" s="1"/>
  <c r="O2295" i="5" s="1"/>
  <c r="P2295" i="5" s="1"/>
  <c r="M2272" i="5"/>
  <c r="N2272" i="5" s="1"/>
  <c r="O2273" i="5" s="1"/>
  <c r="M2252" i="5"/>
  <c r="N2252" i="5" s="1"/>
  <c r="O2253" i="5" s="1"/>
  <c r="M2224" i="5"/>
  <c r="N2224" i="5" s="1"/>
  <c r="O2225" i="5" s="1"/>
  <c r="M2194" i="5"/>
  <c r="N2194" i="5" s="1"/>
  <c r="O2195" i="5" s="1"/>
  <c r="M2170" i="5"/>
  <c r="N2170" i="5" s="1"/>
  <c r="O2171" i="5" s="1"/>
  <c r="M2143" i="5"/>
  <c r="N2143" i="5" s="1"/>
  <c r="O2144" i="5" s="1"/>
  <c r="M2114" i="5"/>
  <c r="N2114" i="5" s="1"/>
  <c r="M2084" i="5"/>
  <c r="N2084" i="5" s="1"/>
  <c r="O2085" i="5" s="1"/>
  <c r="M2060" i="5"/>
  <c r="N2060" i="5" s="1"/>
  <c r="M2030" i="5"/>
  <c r="N2030" i="5" s="1"/>
  <c r="M1996" i="5"/>
  <c r="N1996" i="5" s="1"/>
  <c r="O1997" i="5" s="1"/>
  <c r="P1997" i="5" s="1"/>
  <c r="M1970" i="5"/>
  <c r="N1970" i="5" s="1"/>
  <c r="O1971" i="5" s="1"/>
  <c r="P1971" i="5" s="1"/>
  <c r="M1938" i="5"/>
  <c r="N1938" i="5" s="1"/>
  <c r="M1904" i="5"/>
  <c r="N1904" i="5" s="1"/>
  <c r="O1905" i="5" s="1"/>
  <c r="M1870" i="5"/>
  <c r="N1870" i="5" s="1"/>
  <c r="M1844" i="5"/>
  <c r="N1844" i="5" s="1"/>
  <c r="O1845" i="5" s="1"/>
  <c r="M1814" i="5"/>
  <c r="N1814" i="5" s="1"/>
  <c r="M1780" i="5"/>
  <c r="N1780" i="5" s="1"/>
  <c r="M1754" i="5"/>
  <c r="N1754" i="5" s="1"/>
  <c r="O1755" i="5" s="1"/>
  <c r="M1720" i="5"/>
  <c r="N1720" i="5" s="1"/>
  <c r="O1721" i="5" s="1"/>
  <c r="M1674" i="5"/>
  <c r="N1674" i="5" s="1"/>
  <c r="M1630" i="5"/>
  <c r="N1630" i="5" s="1"/>
  <c r="M1595" i="5"/>
  <c r="N1595" i="5" s="1"/>
  <c r="M1550" i="5"/>
  <c r="N1550" i="5" s="1"/>
  <c r="O1551" i="5" s="1"/>
  <c r="P1551" i="5" s="1"/>
  <c r="M1499" i="5"/>
  <c r="N1499" i="5" s="1"/>
  <c r="O1500" i="5" s="1"/>
  <c r="M1458" i="5"/>
  <c r="N1458" i="5" s="1"/>
  <c r="O1459" i="5" s="1"/>
  <c r="M1408" i="5"/>
  <c r="N1408" i="5" s="1"/>
  <c r="M1348" i="5"/>
  <c r="N1348" i="5" s="1"/>
  <c r="M1288" i="5"/>
  <c r="N1288" i="5" s="1"/>
  <c r="O1289" i="5" s="1"/>
  <c r="M1238" i="5"/>
  <c r="N1238" i="5" s="1"/>
  <c r="M1169" i="5"/>
  <c r="N1169" i="5" s="1"/>
  <c r="M1089" i="5"/>
  <c r="N1089" i="5" s="1"/>
  <c r="M1014" i="5"/>
  <c r="N1014" i="5" s="1"/>
  <c r="O1015" i="5" s="1"/>
  <c r="M911" i="5"/>
  <c r="N911" i="5" s="1"/>
  <c r="P911" i="5" s="1"/>
  <c r="M800" i="5"/>
  <c r="N800" i="5" s="1"/>
  <c r="M687" i="5"/>
  <c r="N687" i="5" s="1"/>
  <c r="O688" i="5" s="1"/>
  <c r="M595" i="5"/>
  <c r="N595" i="5" s="1"/>
  <c r="O596" i="5" s="1"/>
  <c r="M484" i="5"/>
  <c r="N484" i="5" s="1"/>
  <c r="M360" i="5"/>
  <c r="N360" i="5" s="1"/>
  <c r="M255" i="5"/>
  <c r="N255" i="5" s="1"/>
  <c r="O256" i="5" s="1"/>
  <c r="M132" i="5"/>
  <c r="N132" i="5" s="1"/>
  <c r="J134" i="5"/>
  <c r="K135" i="5" s="1"/>
  <c r="J122" i="5"/>
  <c r="J110" i="5"/>
  <c r="K111" i="5" s="1"/>
  <c r="J98" i="5"/>
  <c r="J86" i="5"/>
  <c r="J74" i="5"/>
  <c r="J62" i="5"/>
  <c r="K63" i="5" s="1"/>
  <c r="L63" i="5" s="1"/>
  <c r="J50" i="5"/>
  <c r="J38" i="5"/>
  <c r="J26" i="5"/>
  <c r="M2529" i="5"/>
  <c r="N2529" i="5" s="1"/>
  <c r="M2510" i="5"/>
  <c r="N2510" i="5" s="1"/>
  <c r="M2493" i="5"/>
  <c r="N2493" i="5" s="1"/>
  <c r="O2494" i="5" s="1"/>
  <c r="M2474" i="5"/>
  <c r="N2474" i="5" s="1"/>
  <c r="M2457" i="5"/>
  <c r="N2457" i="5" s="1"/>
  <c r="O2458" i="5" s="1"/>
  <c r="M2437" i="5"/>
  <c r="N2437" i="5" s="1"/>
  <c r="O2438" i="5" s="1"/>
  <c r="M2415" i="5"/>
  <c r="N2415" i="5" s="1"/>
  <c r="O2416" i="5" s="1"/>
  <c r="P2416" i="5" s="1"/>
  <c r="M2397" i="5"/>
  <c r="N2397" i="5" s="1"/>
  <c r="O2398" i="5" s="1"/>
  <c r="M2376" i="5"/>
  <c r="N2376" i="5" s="1"/>
  <c r="O2377" i="5" s="1"/>
  <c r="P2377" i="5" s="1"/>
  <c r="M2354" i="5"/>
  <c r="N2354" i="5" s="1"/>
  <c r="O2355" i="5" s="1"/>
  <c r="M2332" i="5"/>
  <c r="N2332" i="5" s="1"/>
  <c r="O2333" i="5" s="1"/>
  <c r="M2314" i="5"/>
  <c r="N2314" i="5" s="1"/>
  <c r="O2315" i="5" s="1"/>
  <c r="M2293" i="5"/>
  <c r="N2293" i="5" s="1"/>
  <c r="O2294" i="5" s="1"/>
  <c r="M2271" i="5"/>
  <c r="N2271" i="5" s="1"/>
  <c r="M2251" i="5"/>
  <c r="N2251" i="5" s="1"/>
  <c r="O2252" i="5" s="1"/>
  <c r="M2223" i="5"/>
  <c r="N2223" i="5" s="1"/>
  <c r="O2224" i="5" s="1"/>
  <c r="M2193" i="5"/>
  <c r="N2193" i="5" s="1"/>
  <c r="M2164" i="5"/>
  <c r="N2164" i="5" s="1"/>
  <c r="O2165" i="5" s="1"/>
  <c r="M2140" i="5"/>
  <c r="N2140" i="5" s="1"/>
  <c r="M2113" i="5"/>
  <c r="N2113" i="5" s="1"/>
  <c r="O2114" i="5" s="1"/>
  <c r="P2114" i="5" s="1"/>
  <c r="M2083" i="5"/>
  <c r="N2083" i="5" s="1"/>
  <c r="O2084" i="5" s="1"/>
  <c r="P2084" i="5" s="1"/>
  <c r="M2059" i="5"/>
  <c r="N2059" i="5" s="1"/>
  <c r="O2060" i="5" s="1"/>
  <c r="M2026" i="5"/>
  <c r="N2026" i="5" s="1"/>
  <c r="M1995" i="5"/>
  <c r="N1995" i="5" s="1"/>
  <c r="O1996" i="5" s="1"/>
  <c r="M1962" i="5"/>
  <c r="N1962" i="5" s="1"/>
  <c r="M1935" i="5"/>
  <c r="N1935" i="5" s="1"/>
  <c r="M1903" i="5"/>
  <c r="N1903" i="5" s="1"/>
  <c r="O1904" i="5" s="1"/>
  <c r="M1869" i="5"/>
  <c r="N1869" i="5" s="1"/>
  <c r="M1843" i="5"/>
  <c r="N1843" i="5" s="1"/>
  <c r="O1844" i="5" s="1"/>
  <c r="M1810" i="5"/>
  <c r="N1810" i="5" s="1"/>
  <c r="O1811" i="5" s="1"/>
  <c r="M1779" i="5"/>
  <c r="N1779" i="5" s="1"/>
  <c r="P1779" i="5" s="1"/>
  <c r="M1746" i="5"/>
  <c r="N1746" i="5" s="1"/>
  <c r="O1747" i="5" s="1"/>
  <c r="P1747" i="5" s="1"/>
  <c r="M1716" i="5"/>
  <c r="N1716" i="5" s="1"/>
  <c r="O1717" i="5" s="1"/>
  <c r="M1673" i="5"/>
  <c r="N1673" i="5" s="1"/>
  <c r="M1629" i="5"/>
  <c r="N1629" i="5" s="1"/>
  <c r="O1630" i="5" s="1"/>
  <c r="M1594" i="5"/>
  <c r="N1594" i="5" s="1"/>
  <c r="O1595" i="5" s="1"/>
  <c r="M1542" i="5"/>
  <c r="N1542" i="5" s="1"/>
  <c r="O1543" i="5" s="1"/>
  <c r="M1498" i="5"/>
  <c r="N1498" i="5" s="1"/>
  <c r="O1499" i="5" s="1"/>
  <c r="M1446" i="5"/>
  <c r="N1446" i="5" s="1"/>
  <c r="M1405" i="5"/>
  <c r="N1405" i="5" s="1"/>
  <c r="M1347" i="5"/>
  <c r="N1347" i="5" s="1"/>
  <c r="O1348" i="5" s="1"/>
  <c r="M1286" i="5"/>
  <c r="N1286" i="5" s="1"/>
  <c r="O1287" i="5" s="1"/>
  <c r="M1237" i="5"/>
  <c r="N1237" i="5" s="1"/>
  <c r="O1238" i="5" s="1"/>
  <c r="P1238" i="5" s="1"/>
  <c r="M1157" i="5"/>
  <c r="N1157" i="5" s="1"/>
  <c r="O1158" i="5" s="1"/>
  <c r="M1088" i="5"/>
  <c r="N1088" i="5" s="1"/>
  <c r="O1089" i="5" s="1"/>
  <c r="P1089" i="5" s="1"/>
  <c r="M987" i="5"/>
  <c r="N987" i="5" s="1"/>
  <c r="O988" i="5" s="1"/>
  <c r="M904" i="5"/>
  <c r="N904" i="5" s="1"/>
  <c r="O905" i="5" s="1"/>
  <c r="M799" i="5"/>
  <c r="N799" i="5" s="1"/>
  <c r="O800" i="5" s="1"/>
  <c r="M683" i="5"/>
  <c r="N683" i="5" s="1"/>
  <c r="M589" i="5"/>
  <c r="N589" i="5" s="1"/>
  <c r="O590" i="5" s="1"/>
  <c r="M464" i="5"/>
  <c r="N464" i="5" s="1"/>
  <c r="M353" i="5"/>
  <c r="N353" i="5" s="1"/>
  <c r="M229" i="5"/>
  <c r="N229" i="5" s="1"/>
  <c r="O230" i="5" s="1"/>
  <c r="M131" i="5"/>
  <c r="N131" i="5" s="1"/>
  <c r="O132" i="5" s="1"/>
  <c r="J133" i="5"/>
  <c r="J121" i="5"/>
  <c r="J109" i="5"/>
  <c r="K110" i="5" s="1"/>
  <c r="L110" i="5" s="1"/>
  <c r="J97" i="5"/>
  <c r="K98" i="5" s="1"/>
  <c r="J85" i="5"/>
  <c r="K86" i="5" s="1"/>
  <c r="J73" i="5"/>
  <c r="K74" i="5" s="1"/>
  <c r="J61" i="5"/>
  <c r="K62" i="5" s="1"/>
  <c r="J49" i="5"/>
  <c r="K50" i="5" s="1"/>
  <c r="J37" i="5"/>
  <c r="K38" i="5" s="1"/>
  <c r="L38" i="5" s="1"/>
  <c r="J25" i="5"/>
  <c r="K26" i="5" s="1"/>
  <c r="M2528" i="5"/>
  <c r="N2528" i="5" s="1"/>
  <c r="O2529" i="5" s="1"/>
  <c r="M2509" i="5"/>
  <c r="N2509" i="5" s="1"/>
  <c r="O2510" i="5" s="1"/>
  <c r="M2492" i="5"/>
  <c r="N2492" i="5" s="1"/>
  <c r="M2473" i="5"/>
  <c r="N2473" i="5" s="1"/>
  <c r="O2474" i="5" s="1"/>
  <c r="P2474" i="5" s="1"/>
  <c r="M2456" i="5"/>
  <c r="N2456" i="5" s="1"/>
  <c r="O2457" i="5" s="1"/>
  <c r="P2457" i="5" s="1"/>
  <c r="M2436" i="5"/>
  <c r="N2436" i="5" s="1"/>
  <c r="O2437" i="5" s="1"/>
  <c r="M2414" i="5"/>
  <c r="N2414" i="5" s="1"/>
  <c r="M2392" i="5"/>
  <c r="N2392" i="5" s="1"/>
  <c r="O2393" i="5" s="1"/>
  <c r="M2374" i="5"/>
  <c r="N2374" i="5" s="1"/>
  <c r="O2375" i="5" s="1"/>
  <c r="M2353" i="5"/>
  <c r="N2353" i="5" s="1"/>
  <c r="O2354" i="5" s="1"/>
  <c r="M2331" i="5"/>
  <c r="N2331" i="5" s="1"/>
  <c r="O2332" i="5" s="1"/>
  <c r="M2313" i="5"/>
  <c r="N2313" i="5" s="1"/>
  <c r="O2314" i="5" s="1"/>
  <c r="M2292" i="5"/>
  <c r="N2292" i="5" s="1"/>
  <c r="O2293" i="5" s="1"/>
  <c r="M2270" i="5"/>
  <c r="N2270" i="5" s="1"/>
  <c r="M2245" i="5"/>
  <c r="N2245" i="5" s="1"/>
  <c r="O2246" i="5" s="1"/>
  <c r="P2246" i="5" s="1"/>
  <c r="M2221" i="5"/>
  <c r="N2221" i="5" s="1"/>
  <c r="O2222" i="5" s="1"/>
  <c r="M2192" i="5"/>
  <c r="N2192" i="5" s="1"/>
  <c r="M2163" i="5"/>
  <c r="N2163" i="5" s="1"/>
  <c r="O2164" i="5" s="1"/>
  <c r="M2139" i="5"/>
  <c r="N2139" i="5" s="1"/>
  <c r="O2140" i="5" s="1"/>
  <c r="M2110" i="5"/>
  <c r="N2110" i="5" s="1"/>
  <c r="O2111" i="5" s="1"/>
  <c r="M2082" i="5"/>
  <c r="N2082" i="5" s="1"/>
  <c r="O2083" i="5" s="1"/>
  <c r="M2050" i="5"/>
  <c r="N2050" i="5" s="1"/>
  <c r="M2024" i="5"/>
  <c r="N2024" i="5" s="1"/>
  <c r="O2025" i="5" s="1"/>
  <c r="M1994" i="5"/>
  <c r="N1994" i="5" s="1"/>
  <c r="O1995" i="5" s="1"/>
  <c r="M1960" i="5"/>
  <c r="N1960" i="5" s="1"/>
  <c r="M1934" i="5"/>
  <c r="N1934" i="5" s="1"/>
  <c r="O1935" i="5" s="1"/>
  <c r="M1902" i="5"/>
  <c r="N1902" i="5" s="1"/>
  <c r="M1868" i="5"/>
  <c r="N1868" i="5" s="1"/>
  <c r="M1834" i="5"/>
  <c r="N1834" i="5" s="1"/>
  <c r="O1835" i="5" s="1"/>
  <c r="M1808" i="5"/>
  <c r="N1808" i="5" s="1"/>
  <c r="M1778" i="5"/>
  <c r="N1778" i="5" s="1"/>
  <c r="O1779" i="5" s="1"/>
  <c r="M1744" i="5"/>
  <c r="N1744" i="5" s="1"/>
  <c r="M1715" i="5"/>
  <c r="N1715" i="5" s="1"/>
  <c r="M1672" i="5"/>
  <c r="N1672" i="5" s="1"/>
  <c r="O1673" i="5" s="1"/>
  <c r="M1626" i="5"/>
  <c r="N1626" i="5" s="1"/>
  <c r="O1627" i="5" s="1"/>
  <c r="M1578" i="5"/>
  <c r="N1578" i="5" s="1"/>
  <c r="O1579" i="5" s="1"/>
  <c r="M1540" i="5"/>
  <c r="N1540" i="5" s="1"/>
  <c r="M1494" i="5"/>
  <c r="N1494" i="5" s="1"/>
  <c r="O1495" i="5" s="1"/>
  <c r="M1444" i="5"/>
  <c r="N1444" i="5" s="1"/>
  <c r="O1445" i="5" s="1"/>
  <c r="P1445" i="5" s="1"/>
  <c r="M1403" i="5"/>
  <c r="N1403" i="5" s="1"/>
  <c r="M1346" i="5"/>
  <c r="N1346" i="5" s="1"/>
  <c r="O1347" i="5" s="1"/>
  <c r="P1347" i="5" s="1"/>
  <c r="M1285" i="5"/>
  <c r="N1285" i="5" s="1"/>
  <c r="M1213" i="5"/>
  <c r="N1213" i="5" s="1"/>
  <c r="M1155" i="5"/>
  <c r="N1155" i="5" s="1"/>
  <c r="M1079" i="5"/>
  <c r="N1079" i="5" s="1"/>
  <c r="O1080" i="5" s="1"/>
  <c r="M983" i="5"/>
  <c r="N983" i="5" s="1"/>
  <c r="O984" i="5" s="1"/>
  <c r="M900" i="5"/>
  <c r="N900" i="5" s="1"/>
  <c r="O901" i="5" s="1"/>
  <c r="M795" i="5"/>
  <c r="N795" i="5" s="1"/>
  <c r="O796" i="5" s="1"/>
  <c r="M682" i="5"/>
  <c r="N682" i="5" s="1"/>
  <c r="O683" i="5" s="1"/>
  <c r="M550" i="5"/>
  <c r="N550" i="5" s="1"/>
  <c r="M459" i="5"/>
  <c r="N459" i="5" s="1"/>
  <c r="O460" i="5" s="1"/>
  <c r="P460" i="5" s="1"/>
  <c r="M347" i="5"/>
  <c r="N347" i="5" s="1"/>
  <c r="O348" i="5" s="1"/>
  <c r="P348" i="5" s="1"/>
  <c r="M223" i="5"/>
  <c r="N223" i="5" s="1"/>
  <c r="O224" i="5" s="1"/>
  <c r="M98" i="5"/>
  <c r="N98" i="5" s="1"/>
  <c r="J132" i="5"/>
  <c r="J120" i="5"/>
  <c r="K121" i="5" s="1"/>
  <c r="J108" i="5"/>
  <c r="K109" i="5" s="1"/>
  <c r="J96" i="5"/>
  <c r="K97" i="5" s="1"/>
  <c r="J84" i="5"/>
  <c r="K85" i="5" s="1"/>
  <c r="L85" i="5" s="1"/>
  <c r="J72" i="5"/>
  <c r="K73" i="5" s="1"/>
  <c r="J60" i="5"/>
  <c r="K61" i="5" s="1"/>
  <c r="J48" i="5"/>
  <c r="K49" i="5" s="1"/>
  <c r="J36" i="5"/>
  <c r="K37" i="5" s="1"/>
  <c r="J24" i="5"/>
  <c r="K25" i="5" s="1"/>
  <c r="M2524" i="5"/>
  <c r="N2524" i="5" s="1"/>
  <c r="O2525" i="5" s="1"/>
  <c r="M2508" i="5"/>
  <c r="N2508" i="5" s="1"/>
  <c r="M2488" i="5"/>
  <c r="N2488" i="5" s="1"/>
  <c r="O2489" i="5" s="1"/>
  <c r="M2472" i="5"/>
  <c r="N2472" i="5" s="1"/>
  <c r="M2452" i="5"/>
  <c r="N2452" i="5" s="1"/>
  <c r="M2434" i="5"/>
  <c r="N2434" i="5" s="1"/>
  <c r="O2435" i="5" s="1"/>
  <c r="M2413" i="5"/>
  <c r="N2413" i="5" s="1"/>
  <c r="O2414" i="5" s="1"/>
  <c r="M2391" i="5"/>
  <c r="N2391" i="5" s="1"/>
  <c r="O2392" i="5" s="1"/>
  <c r="M2373" i="5"/>
  <c r="N2373" i="5" s="1"/>
  <c r="O2374" i="5" s="1"/>
  <c r="M2352" i="5"/>
  <c r="N2352" i="5" s="1"/>
  <c r="M2330" i="5"/>
  <c r="N2330" i="5" s="1"/>
  <c r="M2308" i="5"/>
  <c r="N2308" i="5" s="1"/>
  <c r="P2308" i="5" s="1"/>
  <c r="M2290" i="5"/>
  <c r="N2290" i="5" s="1"/>
  <c r="M2269" i="5"/>
  <c r="N2269" i="5" s="1"/>
  <c r="O2270" i="5" s="1"/>
  <c r="M2242" i="5"/>
  <c r="N2242" i="5" s="1"/>
  <c r="O2243" i="5" s="1"/>
  <c r="M2218" i="5"/>
  <c r="N2218" i="5" s="1"/>
  <c r="M2191" i="5"/>
  <c r="N2191" i="5" s="1"/>
  <c r="O2192" i="5" s="1"/>
  <c r="M2162" i="5"/>
  <c r="N2162" i="5" s="1"/>
  <c r="M2132" i="5"/>
  <c r="N2132" i="5" s="1"/>
  <c r="M2108" i="5"/>
  <c r="N2108" i="5" s="1"/>
  <c r="M2080" i="5"/>
  <c r="N2080" i="5" s="1"/>
  <c r="O2081" i="5" s="1"/>
  <c r="M2049" i="5"/>
  <c r="N2049" i="5" s="1"/>
  <c r="M2023" i="5"/>
  <c r="N2023" i="5" s="1"/>
  <c r="O2024" i="5" s="1"/>
  <c r="P2024" i="5" s="1"/>
  <c r="M1990" i="5"/>
  <c r="N1990" i="5" s="1"/>
  <c r="O1991" i="5" s="1"/>
  <c r="P1991" i="5" s="1"/>
  <c r="M1959" i="5"/>
  <c r="N1959" i="5" s="1"/>
  <c r="O1960" i="5" s="1"/>
  <c r="P1960" i="5" s="1"/>
  <c r="M1926" i="5"/>
  <c r="N1926" i="5" s="1"/>
  <c r="M1899" i="5"/>
  <c r="N1899" i="5" s="1"/>
  <c r="M1867" i="5"/>
  <c r="N1867" i="5" s="1"/>
  <c r="O1868" i="5" s="1"/>
  <c r="M1833" i="5"/>
  <c r="N1833" i="5" s="1"/>
  <c r="M1807" i="5"/>
  <c r="N1807" i="5" s="1"/>
  <c r="O1808" i="5" s="1"/>
  <c r="M1774" i="5"/>
  <c r="N1774" i="5" s="1"/>
  <c r="M1743" i="5"/>
  <c r="N1743" i="5" s="1"/>
  <c r="M1704" i="5"/>
  <c r="N1704" i="5" s="1"/>
  <c r="M1668" i="5"/>
  <c r="N1668" i="5" s="1"/>
  <c r="M1625" i="5"/>
  <c r="N1625" i="5" s="1"/>
  <c r="M1577" i="5"/>
  <c r="N1577" i="5" s="1"/>
  <c r="M1539" i="5"/>
  <c r="N1539" i="5" s="1"/>
  <c r="O1540" i="5" s="1"/>
  <c r="P1540" i="5" s="1"/>
  <c r="M1490" i="5"/>
  <c r="N1490" i="5" s="1"/>
  <c r="O1491" i="5" s="1"/>
  <c r="M1443" i="5"/>
  <c r="N1443" i="5" s="1"/>
  <c r="M1389" i="5"/>
  <c r="N1389" i="5" s="1"/>
  <c r="O1390" i="5" s="1"/>
  <c r="M1341" i="5"/>
  <c r="N1341" i="5" s="1"/>
  <c r="O1342" i="5" s="1"/>
  <c r="M1283" i="5"/>
  <c r="N1283" i="5" s="1"/>
  <c r="O1284" i="5" s="1"/>
  <c r="M1211" i="5"/>
  <c r="N1211" i="5" s="1"/>
  <c r="M1154" i="5"/>
  <c r="N1154" i="5" s="1"/>
  <c r="M1074" i="5"/>
  <c r="N1074" i="5" s="1"/>
  <c r="M982" i="5"/>
  <c r="N982" i="5" s="1"/>
  <c r="O983" i="5" s="1"/>
  <c r="M876" i="5"/>
  <c r="N876" i="5" s="1"/>
  <c r="O877" i="5" s="1"/>
  <c r="M787" i="5"/>
  <c r="N787" i="5" s="1"/>
  <c r="O788" i="5" s="1"/>
  <c r="M680" i="5"/>
  <c r="N680" i="5" s="1"/>
  <c r="M548" i="5"/>
  <c r="N548" i="5" s="1"/>
  <c r="M458" i="5"/>
  <c r="N458" i="5" s="1"/>
  <c r="M334" i="5"/>
  <c r="N334" i="5" s="1"/>
  <c r="M222" i="5"/>
  <c r="N222" i="5" s="1"/>
  <c r="M91" i="5"/>
  <c r="N91" i="5" s="1"/>
  <c r="O92" i="5" s="1"/>
  <c r="J131" i="5"/>
  <c r="K132" i="5" s="1"/>
  <c r="L132" i="5" s="1"/>
  <c r="J119" i="5"/>
  <c r="K120" i="5" s="1"/>
  <c r="J107" i="5"/>
  <c r="J95" i="5"/>
  <c r="J83" i="5"/>
  <c r="J71" i="5"/>
  <c r="J59" i="5"/>
  <c r="K60" i="5" s="1"/>
  <c r="L60" i="5" s="1"/>
  <c r="J47" i="5"/>
  <c r="J35" i="5"/>
  <c r="M2523" i="5"/>
  <c r="N2523" i="5" s="1"/>
  <c r="M2506" i="5"/>
  <c r="N2506" i="5" s="1"/>
  <c r="M2487" i="5"/>
  <c r="N2487" i="5" s="1"/>
  <c r="O2488" i="5" s="1"/>
  <c r="M2470" i="5"/>
  <c r="N2470" i="5" s="1"/>
  <c r="M2451" i="5"/>
  <c r="N2451" i="5" s="1"/>
  <c r="O2452" i="5" s="1"/>
  <c r="M2433" i="5"/>
  <c r="N2433" i="5" s="1"/>
  <c r="O2434" i="5" s="1"/>
  <c r="M2412" i="5"/>
  <c r="N2412" i="5" s="1"/>
  <c r="M2390" i="5"/>
  <c r="N2390" i="5" s="1"/>
  <c r="O2391" i="5" s="1"/>
  <c r="P2391" i="5" s="1"/>
  <c r="M2368" i="5"/>
  <c r="N2368" i="5" s="1"/>
  <c r="O2369" i="5" s="1"/>
  <c r="M2350" i="5"/>
  <c r="N2350" i="5" s="1"/>
  <c r="M2329" i="5"/>
  <c r="N2329" i="5" s="1"/>
  <c r="O2330" i="5" s="1"/>
  <c r="M2307" i="5"/>
  <c r="N2307" i="5" s="1"/>
  <c r="O2308" i="5" s="1"/>
  <c r="M2289" i="5"/>
  <c r="N2289" i="5" s="1"/>
  <c r="O2290" i="5" s="1"/>
  <c r="M2268" i="5"/>
  <c r="N2268" i="5" s="1"/>
  <c r="M2241" i="5"/>
  <c r="N2241" i="5" s="1"/>
  <c r="M2212" i="5"/>
  <c r="N2212" i="5" s="1"/>
  <c r="O2213" i="5" s="1"/>
  <c r="M2188" i="5"/>
  <c r="N2188" i="5" s="1"/>
  <c r="M2161" i="5"/>
  <c r="N2161" i="5" s="1"/>
  <c r="O2162" i="5" s="1"/>
  <c r="M2131" i="5"/>
  <c r="N2131" i="5" s="1"/>
  <c r="O2132" i="5" s="1"/>
  <c r="M2107" i="5"/>
  <c r="N2107" i="5" s="1"/>
  <c r="P2107" i="5" s="1"/>
  <c r="M2079" i="5"/>
  <c r="N2079" i="5" s="1"/>
  <c r="O2080" i="5" s="1"/>
  <c r="P2080" i="5" s="1"/>
  <c r="M2048" i="5"/>
  <c r="N2048" i="5" s="1"/>
  <c r="O2049" i="5" s="1"/>
  <c r="P2049" i="5" s="1"/>
  <c r="M2014" i="5"/>
  <c r="N2014" i="5" s="1"/>
  <c r="M1988" i="5"/>
  <c r="N1988" i="5" s="1"/>
  <c r="M1958" i="5"/>
  <c r="N1958" i="5" s="1"/>
  <c r="M1924" i="5"/>
  <c r="N1924" i="5" s="1"/>
  <c r="M1898" i="5"/>
  <c r="N1898" i="5" s="1"/>
  <c r="O1899" i="5" s="1"/>
  <c r="M1866" i="5"/>
  <c r="N1866" i="5" s="1"/>
  <c r="M1832" i="5"/>
  <c r="N1832" i="5" s="1"/>
  <c r="O1833" i="5" s="1"/>
  <c r="M1798" i="5"/>
  <c r="N1798" i="5" s="1"/>
  <c r="M1772" i="5"/>
  <c r="N1772" i="5" s="1"/>
  <c r="O1773" i="5" s="1"/>
  <c r="M1742" i="5"/>
  <c r="N1742" i="5" s="1"/>
  <c r="O1743" i="5" s="1"/>
  <c r="P1743" i="5" s="1"/>
  <c r="M1702" i="5"/>
  <c r="N1702" i="5" s="1"/>
  <c r="O1703" i="5" s="1"/>
  <c r="P1703" i="5" s="1"/>
  <c r="M1667" i="5"/>
  <c r="N1667" i="5" s="1"/>
  <c r="M1624" i="5"/>
  <c r="N1624" i="5" s="1"/>
  <c r="O1625" i="5" s="1"/>
  <c r="M1576" i="5"/>
  <c r="N1576" i="5" s="1"/>
  <c r="O1577" i="5" s="1"/>
  <c r="M1526" i="5"/>
  <c r="N1526" i="5" s="1"/>
  <c r="O1527" i="5" s="1"/>
  <c r="M1487" i="5"/>
  <c r="N1487" i="5" s="1"/>
  <c r="O1488" i="5" s="1"/>
  <c r="M1442" i="5"/>
  <c r="N1442" i="5" s="1"/>
  <c r="M1385" i="5"/>
  <c r="N1385" i="5" s="1"/>
  <c r="M1336" i="5"/>
  <c r="N1336" i="5" s="1"/>
  <c r="O1337" i="5" s="1"/>
  <c r="M1278" i="5"/>
  <c r="N1278" i="5" s="1"/>
  <c r="M1210" i="5"/>
  <c r="N1210" i="5" s="1"/>
  <c r="M1133" i="5"/>
  <c r="N1133" i="5" s="1"/>
  <c r="O1134" i="5" s="1"/>
  <c r="P1134" i="5" s="1"/>
  <c r="M1069" i="5"/>
  <c r="N1069" i="5" s="1"/>
  <c r="O1070" i="5" s="1"/>
  <c r="P1070" i="5" s="1"/>
  <c r="M980" i="5"/>
  <c r="N980" i="5" s="1"/>
  <c r="M870" i="5"/>
  <c r="N870" i="5" s="1"/>
  <c r="M778" i="5"/>
  <c r="N778" i="5" s="1"/>
  <c r="M667" i="5"/>
  <c r="N667" i="5" s="1"/>
  <c r="O668" i="5" s="1"/>
  <c r="M547" i="5"/>
  <c r="N547" i="5" s="1"/>
  <c r="M425" i="5"/>
  <c r="N425" i="5" s="1"/>
  <c r="M328" i="5"/>
  <c r="N328" i="5" s="1"/>
  <c r="M216" i="5"/>
  <c r="N216" i="5" s="1"/>
  <c r="M78" i="5"/>
  <c r="N78" i="5" s="1"/>
  <c r="M2518" i="5"/>
  <c r="N2518" i="5" s="1"/>
  <c r="O2519" i="5" s="1"/>
  <c r="M2499" i="5"/>
  <c r="N2499" i="5" s="1"/>
  <c r="M2482" i="5"/>
  <c r="N2482" i="5" s="1"/>
  <c r="O2483" i="5" s="1"/>
  <c r="P2483" i="5" s="1"/>
  <c r="M2463" i="5"/>
  <c r="N2463" i="5" s="1"/>
  <c r="M2446" i="5"/>
  <c r="N2446" i="5" s="1"/>
  <c r="O2447" i="5" s="1"/>
  <c r="M2425" i="5"/>
  <c r="N2425" i="5" s="1"/>
  <c r="M2403" i="5"/>
  <c r="N2403" i="5" s="1"/>
  <c r="O2404" i="5" s="1"/>
  <c r="M2385" i="5"/>
  <c r="N2385" i="5" s="1"/>
  <c r="O2386" i="5" s="1"/>
  <c r="M2364" i="5"/>
  <c r="N2364" i="5" s="1"/>
  <c r="M2342" i="5"/>
  <c r="N2342" i="5" s="1"/>
  <c r="M2320" i="5"/>
  <c r="N2320" i="5" s="1"/>
  <c r="O2321" i="5" s="1"/>
  <c r="M2302" i="5"/>
  <c r="N2302" i="5" s="1"/>
  <c r="M2281" i="5"/>
  <c r="N2281" i="5" s="1"/>
  <c r="M2258" i="5"/>
  <c r="N2258" i="5" s="1"/>
  <c r="P2258" i="5" s="1"/>
  <c r="M2235" i="5"/>
  <c r="N2235" i="5" s="1"/>
  <c r="M2206" i="5"/>
  <c r="N2206" i="5" s="1"/>
  <c r="O2207" i="5" s="1"/>
  <c r="M2178" i="5"/>
  <c r="N2178" i="5" s="1"/>
  <c r="M2149" i="5"/>
  <c r="N2149" i="5" s="1"/>
  <c r="M2125" i="5"/>
  <c r="N2125" i="5" s="1"/>
  <c r="O2126" i="5" s="1"/>
  <c r="M2096" i="5"/>
  <c r="N2096" i="5" s="1"/>
  <c r="M2067" i="5"/>
  <c r="N2067" i="5" s="1"/>
  <c r="O2068" i="5" s="1"/>
  <c r="M2042" i="5"/>
  <c r="N2042" i="5" s="1"/>
  <c r="M2010" i="5"/>
  <c r="N2010" i="5" s="1"/>
  <c r="M1976" i="5"/>
  <c r="N1976" i="5" s="1"/>
  <c r="O1977" i="5" s="1"/>
  <c r="M1942" i="5"/>
  <c r="N1942" i="5" s="1"/>
  <c r="M1916" i="5"/>
  <c r="N1916" i="5" s="1"/>
  <c r="O1917" i="5" s="1"/>
  <c r="M1886" i="5"/>
  <c r="N1886" i="5" s="1"/>
  <c r="O1887" i="5" s="1"/>
  <c r="P1887" i="5" s="1"/>
  <c r="M1852" i="5"/>
  <c r="N1852" i="5" s="1"/>
  <c r="O1853" i="5" s="1"/>
  <c r="M1826" i="5"/>
  <c r="N1826" i="5" s="1"/>
  <c r="O1827" i="5" s="1"/>
  <c r="M1794" i="5"/>
  <c r="N1794" i="5" s="1"/>
  <c r="M1760" i="5"/>
  <c r="N1760" i="5" s="1"/>
  <c r="O1761" i="5" s="1"/>
  <c r="M1726" i="5"/>
  <c r="N1726" i="5" s="1"/>
  <c r="M1691" i="5"/>
  <c r="N1691" i="5" s="1"/>
  <c r="M1650" i="5"/>
  <c r="N1650" i="5" s="1"/>
  <c r="O1651" i="5" s="1"/>
  <c r="M1606" i="5"/>
  <c r="N1606" i="5" s="1"/>
  <c r="O1607" i="5" s="1"/>
  <c r="M1566" i="5"/>
  <c r="N1566" i="5" s="1"/>
  <c r="O1567" i="5" s="1"/>
  <c r="M1518" i="5"/>
  <c r="N1518" i="5" s="1"/>
  <c r="O1519" i="5" s="1"/>
  <c r="M1468" i="5"/>
  <c r="N1468" i="5" s="1"/>
  <c r="O1469" i="5" s="1"/>
  <c r="P1469" i="5" s="1"/>
  <c r="M1418" i="5"/>
  <c r="N1418" i="5" s="1"/>
  <c r="O1419" i="5" s="1"/>
  <c r="M1371" i="5"/>
  <c r="N1371" i="5" s="1"/>
  <c r="O1372" i="5" s="1"/>
  <c r="M1317" i="5"/>
  <c r="N1317" i="5" s="1"/>
  <c r="O1318" i="5" s="1"/>
  <c r="M1256" i="5"/>
  <c r="N1256" i="5" s="1"/>
  <c r="M1193" i="5"/>
  <c r="N1193" i="5" s="1"/>
  <c r="M1121" i="5"/>
  <c r="N1121" i="5" s="1"/>
  <c r="M1033" i="5"/>
  <c r="N1033" i="5" s="1"/>
  <c r="O1034" i="5" s="1"/>
  <c r="M928" i="5"/>
  <c r="N928" i="5" s="1"/>
  <c r="O929" i="5" s="1"/>
  <c r="M843" i="5"/>
  <c r="N843" i="5" s="1"/>
  <c r="M743" i="5"/>
  <c r="N743" i="5" s="1"/>
  <c r="M623" i="5"/>
  <c r="N623" i="5" s="1"/>
  <c r="O624" i="5" s="1"/>
  <c r="M523" i="5"/>
  <c r="N523" i="5" s="1"/>
  <c r="P523" i="5" s="1"/>
  <c r="M406" i="5"/>
  <c r="N406" i="5" s="1"/>
  <c r="O407" i="5" s="1"/>
  <c r="P407" i="5" s="1"/>
  <c r="M282" i="5"/>
  <c r="N282" i="5" s="1"/>
  <c r="O283" i="5" s="1"/>
  <c r="M157" i="5"/>
  <c r="N157" i="5" s="1"/>
  <c r="O158" i="5" s="1"/>
  <c r="M19" i="5"/>
  <c r="N19" i="5" s="1"/>
  <c r="O20" i="5" s="1"/>
  <c r="P2476" i="5"/>
  <c r="P2044" i="5"/>
  <c r="P2204" i="5"/>
  <c r="P2296" i="5"/>
  <c r="O2297" i="5"/>
  <c r="P2355" i="5"/>
  <c r="P2224" i="5"/>
  <c r="P721" i="5"/>
  <c r="P2497" i="5"/>
  <c r="P2470" i="5"/>
  <c r="M2531" i="5"/>
  <c r="N2531" i="5" s="1"/>
  <c r="M2519" i="5"/>
  <c r="N2519" i="5" s="1"/>
  <c r="O2520" i="5" s="1"/>
  <c r="M2507" i="5"/>
  <c r="N2507" i="5" s="1"/>
  <c r="O2508" i="5" s="1"/>
  <c r="P2508" i="5" s="1"/>
  <c r="M2495" i="5"/>
  <c r="N2495" i="5" s="1"/>
  <c r="M2483" i="5"/>
  <c r="N2483" i="5" s="1"/>
  <c r="O2484" i="5" s="1"/>
  <c r="P2484" i="5" s="1"/>
  <c r="M2471" i="5"/>
  <c r="N2471" i="5" s="1"/>
  <c r="O2472" i="5" s="1"/>
  <c r="M2459" i="5"/>
  <c r="N2459" i="5" s="1"/>
  <c r="M2447" i="5"/>
  <c r="N2447" i="5" s="1"/>
  <c r="M2435" i="5"/>
  <c r="N2435" i="5" s="1"/>
  <c r="M2423" i="5"/>
  <c r="N2423" i="5" s="1"/>
  <c r="M2411" i="5"/>
  <c r="N2411" i="5" s="1"/>
  <c r="M2399" i="5"/>
  <c r="N2399" i="5" s="1"/>
  <c r="O2400" i="5" s="1"/>
  <c r="M2387" i="5"/>
  <c r="N2387" i="5" s="1"/>
  <c r="M2375" i="5"/>
  <c r="N2375" i="5" s="1"/>
  <c r="M2363" i="5"/>
  <c r="N2363" i="5" s="1"/>
  <c r="O2364" i="5" s="1"/>
  <c r="P2364" i="5" s="1"/>
  <c r="M2351" i="5"/>
  <c r="N2351" i="5" s="1"/>
  <c r="M2339" i="5"/>
  <c r="N2339" i="5" s="1"/>
  <c r="O2340" i="5" s="1"/>
  <c r="M2327" i="5"/>
  <c r="N2327" i="5" s="1"/>
  <c r="M2315" i="5"/>
  <c r="N2315" i="5" s="1"/>
  <c r="O2316" i="5" s="1"/>
  <c r="M2303" i="5"/>
  <c r="N2303" i="5" s="1"/>
  <c r="O2304" i="5" s="1"/>
  <c r="P2304" i="5" s="1"/>
  <c r="M2291" i="5"/>
  <c r="N2291" i="5" s="1"/>
  <c r="O2292" i="5" s="1"/>
  <c r="M2279" i="5"/>
  <c r="N2279" i="5" s="1"/>
  <c r="M2266" i="5"/>
  <c r="N2266" i="5" s="1"/>
  <c r="M2253" i="5"/>
  <c r="N2253" i="5" s="1"/>
  <c r="M2238" i="5"/>
  <c r="N2238" i="5" s="1"/>
  <c r="O2239" i="5" s="1"/>
  <c r="M2222" i="5"/>
  <c r="N2222" i="5" s="1"/>
  <c r="M2205" i="5"/>
  <c r="N2205" i="5" s="1"/>
  <c r="O2206" i="5" s="1"/>
  <c r="M2190" i="5"/>
  <c r="N2190" i="5" s="1"/>
  <c r="O2191" i="5" s="1"/>
  <c r="M2174" i="5"/>
  <c r="N2174" i="5" s="1"/>
  <c r="M2157" i="5"/>
  <c r="N2157" i="5" s="1"/>
  <c r="O2158" i="5" s="1"/>
  <c r="M2142" i="5"/>
  <c r="N2142" i="5" s="1"/>
  <c r="O2143" i="5" s="1"/>
  <c r="P2143" i="5" s="1"/>
  <c r="M2126" i="5"/>
  <c r="N2126" i="5" s="1"/>
  <c r="M2109" i="5"/>
  <c r="N2109" i="5" s="1"/>
  <c r="O2110" i="5" s="1"/>
  <c r="M2094" i="5"/>
  <c r="N2094" i="5" s="1"/>
  <c r="M2078" i="5"/>
  <c r="N2078" i="5" s="1"/>
  <c r="M2061" i="5"/>
  <c r="N2061" i="5" s="1"/>
  <c r="O2062" i="5" s="1"/>
  <c r="M2044" i="5"/>
  <c r="N2044" i="5" s="1"/>
  <c r="O2045" i="5" s="1"/>
  <c r="M2025" i="5"/>
  <c r="N2025" i="5" s="1"/>
  <c r="O2026" i="5" s="1"/>
  <c r="P2026" i="5" s="1"/>
  <c r="M2008" i="5"/>
  <c r="N2008" i="5" s="1"/>
  <c r="M1989" i="5"/>
  <c r="N1989" i="5" s="1"/>
  <c r="O1990" i="5" s="1"/>
  <c r="M1972" i="5"/>
  <c r="N1972" i="5" s="1"/>
  <c r="M1953" i="5"/>
  <c r="N1953" i="5" s="1"/>
  <c r="M1936" i="5"/>
  <c r="N1936" i="5" s="1"/>
  <c r="O1937" i="5" s="1"/>
  <c r="M1917" i="5"/>
  <c r="N1917" i="5" s="1"/>
  <c r="M1900" i="5"/>
  <c r="N1900" i="5" s="1"/>
  <c r="O1901" i="5" s="1"/>
  <c r="M1881" i="5"/>
  <c r="N1881" i="5" s="1"/>
  <c r="M1864" i="5"/>
  <c r="N1864" i="5" s="1"/>
  <c r="M1845" i="5"/>
  <c r="N1845" i="5" s="1"/>
  <c r="M1828" i="5"/>
  <c r="N1828" i="5" s="1"/>
  <c r="M1809" i="5"/>
  <c r="N1809" i="5" s="1"/>
  <c r="M1792" i="5"/>
  <c r="N1792" i="5" s="1"/>
  <c r="M1773" i="5"/>
  <c r="N1773" i="5" s="1"/>
  <c r="M1756" i="5"/>
  <c r="N1756" i="5" s="1"/>
  <c r="O1757" i="5" s="1"/>
  <c r="M1737" i="5"/>
  <c r="N1737" i="5" s="1"/>
  <c r="M1718" i="5"/>
  <c r="N1718" i="5" s="1"/>
  <c r="M1692" i="5"/>
  <c r="N1692" i="5" s="1"/>
  <c r="O1693" i="5" s="1"/>
  <c r="P1693" i="5" s="1"/>
  <c r="M1670" i="5"/>
  <c r="N1670" i="5" s="1"/>
  <c r="M1644" i="5"/>
  <c r="N1644" i="5" s="1"/>
  <c r="O1645" i="5" s="1"/>
  <c r="M1622" i="5"/>
  <c r="N1622" i="5" s="1"/>
  <c r="M1596" i="5"/>
  <c r="N1596" i="5" s="1"/>
  <c r="O1597" i="5" s="1"/>
  <c r="M1571" i="5"/>
  <c r="N1571" i="5" s="1"/>
  <c r="M1541" i="5"/>
  <c r="N1541" i="5" s="1"/>
  <c r="O1542" i="5" s="1"/>
  <c r="M1516" i="5"/>
  <c r="N1516" i="5" s="1"/>
  <c r="O1517" i="5" s="1"/>
  <c r="M1488" i="5"/>
  <c r="N1488" i="5" s="1"/>
  <c r="M1463" i="5"/>
  <c r="N1463" i="5" s="1"/>
  <c r="M1433" i="5"/>
  <c r="N1433" i="5" s="1"/>
  <c r="O1434" i="5" s="1"/>
  <c r="M1406" i="5"/>
  <c r="N1406" i="5" s="1"/>
  <c r="O1407" i="5" s="1"/>
  <c r="M1372" i="5"/>
  <c r="N1372" i="5" s="1"/>
  <c r="O1373" i="5" s="1"/>
  <c r="P1373" i="5" s="1"/>
  <c r="M1342" i="5"/>
  <c r="N1342" i="5" s="1"/>
  <c r="M1306" i="5"/>
  <c r="N1306" i="5" s="1"/>
  <c r="O1307" i="5" s="1"/>
  <c r="M1276" i="5"/>
  <c r="N1276" i="5" s="1"/>
  <c r="M1239" i="5"/>
  <c r="N1239" i="5" s="1"/>
  <c r="M1202" i="5"/>
  <c r="N1202" i="5" s="1"/>
  <c r="M1156" i="5"/>
  <c r="N1156" i="5" s="1"/>
  <c r="M1119" i="5"/>
  <c r="N1119" i="5" s="1"/>
  <c r="M1070" i="5"/>
  <c r="N1070" i="5" s="1"/>
  <c r="O1071" i="5" s="1"/>
  <c r="M1025" i="5"/>
  <c r="N1025" i="5" s="1"/>
  <c r="M961" i="5"/>
  <c r="N961" i="5" s="1"/>
  <c r="O962" i="5" s="1"/>
  <c r="M905" i="5"/>
  <c r="N905" i="5" s="1"/>
  <c r="P905" i="5" s="1"/>
  <c r="M844" i="5"/>
  <c r="N844" i="5" s="1"/>
  <c r="O845" i="5" s="1"/>
  <c r="M791" i="5"/>
  <c r="N791" i="5" s="1"/>
  <c r="M722" i="5"/>
  <c r="N722" i="5" s="1"/>
  <c r="M665" i="5"/>
  <c r="N665" i="5" s="1"/>
  <c r="M596" i="5"/>
  <c r="N596" i="5" s="1"/>
  <c r="O597" i="5" s="1"/>
  <c r="M536" i="5"/>
  <c r="N536" i="5" s="1"/>
  <c r="M460" i="5"/>
  <c r="N460" i="5" s="1"/>
  <c r="M400" i="5"/>
  <c r="N400" i="5" s="1"/>
  <c r="M329" i="5"/>
  <c r="N329" i="5" s="1"/>
  <c r="O330" i="5" s="1"/>
  <c r="M269" i="5"/>
  <c r="N269" i="5" s="1"/>
  <c r="O270" i="5" s="1"/>
  <c r="M195" i="5"/>
  <c r="N195" i="5" s="1"/>
  <c r="M133" i="5"/>
  <c r="N133" i="5" s="1"/>
  <c r="O134" i="5" s="1"/>
  <c r="M66" i="5"/>
  <c r="N66" i="5" s="1"/>
  <c r="M2444" i="5"/>
  <c r="N2444" i="5" s="1"/>
  <c r="O2445" i="5" s="1"/>
  <c r="P2445" i="5" s="1"/>
  <c r="M2432" i="5"/>
  <c r="N2432" i="5" s="1"/>
  <c r="M2420" i="5"/>
  <c r="N2420" i="5" s="1"/>
  <c r="M2408" i="5"/>
  <c r="N2408" i="5" s="1"/>
  <c r="O2409" i="5" s="1"/>
  <c r="P2409" i="5" s="1"/>
  <c r="M2396" i="5"/>
  <c r="N2396" i="5" s="1"/>
  <c r="M2384" i="5"/>
  <c r="N2384" i="5" s="1"/>
  <c r="M2372" i="5"/>
  <c r="N2372" i="5" s="1"/>
  <c r="O2373" i="5" s="1"/>
  <c r="P2373" i="5" s="1"/>
  <c r="M2360" i="5"/>
  <c r="N2360" i="5" s="1"/>
  <c r="M2348" i="5"/>
  <c r="N2348" i="5" s="1"/>
  <c r="M2336" i="5"/>
  <c r="N2336" i="5" s="1"/>
  <c r="O2337" i="5" s="1"/>
  <c r="M2324" i="5"/>
  <c r="N2324" i="5" s="1"/>
  <c r="M2312" i="5"/>
  <c r="N2312" i="5" s="1"/>
  <c r="M2300" i="5"/>
  <c r="N2300" i="5" s="1"/>
  <c r="O2301" i="5" s="1"/>
  <c r="P2301" i="5" s="1"/>
  <c r="M2288" i="5"/>
  <c r="N2288" i="5" s="1"/>
  <c r="M2276" i="5"/>
  <c r="N2276" i="5" s="1"/>
  <c r="M2263" i="5"/>
  <c r="N2263" i="5" s="1"/>
  <c r="O2264" i="5" s="1"/>
  <c r="M2250" i="5"/>
  <c r="N2250" i="5" s="1"/>
  <c r="M2234" i="5"/>
  <c r="N2234" i="5" s="1"/>
  <c r="O2235" i="5" s="1"/>
  <c r="M2217" i="5"/>
  <c r="N2217" i="5" s="1"/>
  <c r="M2202" i="5"/>
  <c r="N2202" i="5" s="1"/>
  <c r="M2186" i="5"/>
  <c r="N2186" i="5" s="1"/>
  <c r="O2187" i="5" s="1"/>
  <c r="P2187" i="5" s="1"/>
  <c r="M2169" i="5"/>
  <c r="N2169" i="5" s="1"/>
  <c r="O2170" i="5" s="1"/>
  <c r="M2154" i="5"/>
  <c r="N2154" i="5" s="1"/>
  <c r="O2155" i="5" s="1"/>
  <c r="P2155" i="5" s="1"/>
  <c r="M2138" i="5"/>
  <c r="N2138" i="5" s="1"/>
  <c r="O2139" i="5" s="1"/>
  <c r="P2139" i="5" s="1"/>
  <c r="M2121" i="5"/>
  <c r="N2121" i="5" s="1"/>
  <c r="O2122" i="5" s="1"/>
  <c r="P2122" i="5" s="1"/>
  <c r="M2106" i="5"/>
  <c r="N2106" i="5" s="1"/>
  <c r="O2107" i="5" s="1"/>
  <c r="M2090" i="5"/>
  <c r="N2090" i="5" s="1"/>
  <c r="M2073" i="5"/>
  <c r="N2073" i="5" s="1"/>
  <c r="O2074" i="5" s="1"/>
  <c r="M2058" i="5"/>
  <c r="N2058" i="5" s="1"/>
  <c r="M2038" i="5"/>
  <c r="N2038" i="5" s="1"/>
  <c r="O2039" i="5" s="1"/>
  <c r="M2022" i="5"/>
  <c r="N2022" i="5" s="1"/>
  <c r="O2023" i="5" s="1"/>
  <c r="M2002" i="5"/>
  <c r="N2002" i="5" s="1"/>
  <c r="O2003" i="5" s="1"/>
  <c r="M1986" i="5"/>
  <c r="N1986" i="5" s="1"/>
  <c r="M1966" i="5"/>
  <c r="N1966" i="5" s="1"/>
  <c r="O1967" i="5" s="1"/>
  <c r="M1950" i="5"/>
  <c r="N1950" i="5" s="1"/>
  <c r="M1930" i="5"/>
  <c r="N1930" i="5" s="1"/>
  <c r="O1931" i="5" s="1"/>
  <c r="M1914" i="5"/>
  <c r="N1914" i="5" s="1"/>
  <c r="M1894" i="5"/>
  <c r="N1894" i="5" s="1"/>
  <c r="M1878" i="5"/>
  <c r="N1878" i="5" s="1"/>
  <c r="M1858" i="5"/>
  <c r="N1858" i="5" s="1"/>
  <c r="O1859" i="5" s="1"/>
  <c r="M1842" i="5"/>
  <c r="N1842" i="5" s="1"/>
  <c r="M1822" i="5"/>
  <c r="N1822" i="5" s="1"/>
  <c r="O1823" i="5" s="1"/>
  <c r="M1806" i="5"/>
  <c r="N1806" i="5" s="1"/>
  <c r="O1807" i="5" s="1"/>
  <c r="P1807" i="5" s="1"/>
  <c r="M1786" i="5"/>
  <c r="N1786" i="5" s="1"/>
  <c r="M1770" i="5"/>
  <c r="N1770" i="5" s="1"/>
  <c r="O1771" i="5" s="1"/>
  <c r="P1771" i="5" s="1"/>
  <c r="M1750" i="5"/>
  <c r="N1750" i="5" s="1"/>
  <c r="M1734" i="5"/>
  <c r="N1734" i="5" s="1"/>
  <c r="M1709" i="5"/>
  <c r="N1709" i="5" s="1"/>
  <c r="O1710" i="5" s="1"/>
  <c r="P1710" i="5" s="1"/>
  <c r="M1689" i="5"/>
  <c r="N1689" i="5" s="1"/>
  <c r="O1690" i="5" s="1"/>
  <c r="P1690" i="5" s="1"/>
  <c r="M1661" i="5"/>
  <c r="N1661" i="5" s="1"/>
  <c r="M1641" i="5"/>
  <c r="N1641" i="5" s="1"/>
  <c r="O1642" i="5" s="1"/>
  <c r="P1642" i="5" s="1"/>
  <c r="M1613" i="5"/>
  <c r="N1613" i="5" s="1"/>
  <c r="M1590" i="5"/>
  <c r="N1590" i="5" s="1"/>
  <c r="O1591" i="5" s="1"/>
  <c r="M1562" i="5"/>
  <c r="N1562" i="5" s="1"/>
  <c r="M1538" i="5"/>
  <c r="N1538" i="5" s="1"/>
  <c r="M1506" i="5"/>
  <c r="N1506" i="5" s="1"/>
  <c r="M1482" i="5"/>
  <c r="N1482" i="5" s="1"/>
  <c r="O1483" i="5" s="1"/>
  <c r="M1454" i="5"/>
  <c r="N1454" i="5" s="1"/>
  <c r="O1455" i="5" s="1"/>
  <c r="M1430" i="5"/>
  <c r="N1430" i="5" s="1"/>
  <c r="M1394" i="5"/>
  <c r="N1394" i="5" s="1"/>
  <c r="O1395" i="5" s="1"/>
  <c r="M1365" i="5"/>
  <c r="N1365" i="5" s="1"/>
  <c r="O1366" i="5" s="1"/>
  <c r="M1331" i="5"/>
  <c r="N1331" i="5" s="1"/>
  <c r="O1332" i="5" s="1"/>
  <c r="M1302" i="5"/>
  <c r="N1302" i="5" s="1"/>
  <c r="M1264" i="5"/>
  <c r="N1264" i="5" s="1"/>
  <c r="M1229" i="5"/>
  <c r="N1229" i="5" s="1"/>
  <c r="M1189" i="5"/>
  <c r="N1189" i="5" s="1"/>
  <c r="M1153" i="5"/>
  <c r="N1153" i="5" s="1"/>
  <c r="O1154" i="5" s="1"/>
  <c r="P1154" i="5" s="1"/>
  <c r="M1103" i="5"/>
  <c r="N1103" i="5" s="1"/>
  <c r="M1059" i="5"/>
  <c r="N1059" i="5" s="1"/>
  <c r="M1004" i="5"/>
  <c r="N1004" i="5" s="1"/>
  <c r="O1005" i="5" s="1"/>
  <c r="M952" i="5"/>
  <c r="N952" i="5" s="1"/>
  <c r="O953" i="5" s="1"/>
  <c r="M882" i="5"/>
  <c r="N882" i="5" s="1"/>
  <c r="O883" i="5" s="1"/>
  <c r="M830" i="5"/>
  <c r="N830" i="5" s="1"/>
  <c r="O831" i="5" s="1"/>
  <c r="P831" i="5" s="1"/>
  <c r="M771" i="5"/>
  <c r="N771" i="5" s="1"/>
  <c r="M719" i="5"/>
  <c r="N719" i="5" s="1"/>
  <c r="M641" i="5"/>
  <c r="N641" i="5" s="1"/>
  <c r="O642" i="5" s="1"/>
  <c r="M582" i="5"/>
  <c r="N582" i="5" s="1"/>
  <c r="O583" i="5" s="1"/>
  <c r="M510" i="5"/>
  <c r="N510" i="5" s="1"/>
  <c r="O511" i="5" s="1"/>
  <c r="M451" i="5"/>
  <c r="N451" i="5" s="1"/>
  <c r="O452" i="5" s="1"/>
  <c r="M373" i="5"/>
  <c r="N373" i="5" s="1"/>
  <c r="M314" i="5"/>
  <c r="N314" i="5" s="1"/>
  <c r="O315" i="5" s="1"/>
  <c r="M248" i="5"/>
  <c r="N248" i="5" s="1"/>
  <c r="M190" i="5"/>
  <c r="N190" i="5" s="1"/>
  <c r="O191" i="5" s="1"/>
  <c r="P191" i="5" s="1"/>
  <c r="M111" i="5"/>
  <c r="N111" i="5" s="1"/>
  <c r="O112" i="5" s="1"/>
  <c r="M52" i="5"/>
  <c r="N52" i="5" s="1"/>
  <c r="O53" i="5" s="1"/>
  <c r="M2527" i="5"/>
  <c r="N2527" i="5" s="1"/>
  <c r="O2528" i="5" s="1"/>
  <c r="M2515" i="5"/>
  <c r="N2515" i="5" s="1"/>
  <c r="M2503" i="5"/>
  <c r="N2503" i="5" s="1"/>
  <c r="O2504" i="5" s="1"/>
  <c r="M2491" i="5"/>
  <c r="N2491" i="5" s="1"/>
  <c r="O2492" i="5" s="1"/>
  <c r="M2479" i="5"/>
  <c r="N2479" i="5" s="1"/>
  <c r="M2467" i="5"/>
  <c r="N2467" i="5" s="1"/>
  <c r="O2468" i="5" s="1"/>
  <c r="P2468" i="5" s="1"/>
  <c r="M2455" i="5"/>
  <c r="N2455" i="5" s="1"/>
  <c r="M2443" i="5"/>
  <c r="N2443" i="5" s="1"/>
  <c r="M2431" i="5"/>
  <c r="N2431" i="5" s="1"/>
  <c r="O2432" i="5" s="1"/>
  <c r="M2419" i="5"/>
  <c r="N2419" i="5" s="1"/>
  <c r="O2420" i="5" s="1"/>
  <c r="M2407" i="5"/>
  <c r="N2407" i="5" s="1"/>
  <c r="O2408" i="5" s="1"/>
  <c r="M2395" i="5"/>
  <c r="N2395" i="5" s="1"/>
  <c r="O2396" i="5" s="1"/>
  <c r="M2383" i="5"/>
  <c r="N2383" i="5" s="1"/>
  <c r="O2384" i="5" s="1"/>
  <c r="M2371" i="5"/>
  <c r="N2371" i="5" s="1"/>
  <c r="M2359" i="5"/>
  <c r="N2359" i="5" s="1"/>
  <c r="O2360" i="5" s="1"/>
  <c r="M2347" i="5"/>
  <c r="N2347" i="5" s="1"/>
  <c r="O2348" i="5" s="1"/>
  <c r="M2335" i="5"/>
  <c r="N2335" i="5" s="1"/>
  <c r="O2336" i="5" s="1"/>
  <c r="M2323" i="5"/>
  <c r="N2323" i="5" s="1"/>
  <c r="O2324" i="5" s="1"/>
  <c r="M2311" i="5"/>
  <c r="N2311" i="5" s="1"/>
  <c r="O2312" i="5" s="1"/>
  <c r="M2299" i="5"/>
  <c r="N2299" i="5" s="1"/>
  <c r="O2300" i="5" s="1"/>
  <c r="M2287" i="5"/>
  <c r="N2287" i="5" s="1"/>
  <c r="O2288" i="5" s="1"/>
  <c r="M2275" i="5"/>
  <c r="N2275" i="5" s="1"/>
  <c r="O2276" i="5" s="1"/>
  <c r="M2262" i="5"/>
  <c r="N2262" i="5" s="1"/>
  <c r="O2263" i="5" s="1"/>
  <c r="M2248" i="5"/>
  <c r="N2248" i="5" s="1"/>
  <c r="M2233" i="5"/>
  <c r="N2233" i="5" s="1"/>
  <c r="O2234" i="5" s="1"/>
  <c r="M2216" i="5"/>
  <c r="N2216" i="5" s="1"/>
  <c r="O2217" i="5" s="1"/>
  <c r="M2200" i="5"/>
  <c r="N2200" i="5" s="1"/>
  <c r="O2201" i="5" s="1"/>
  <c r="M2185" i="5"/>
  <c r="N2185" i="5" s="1"/>
  <c r="M2168" i="5"/>
  <c r="N2168" i="5" s="1"/>
  <c r="M2152" i="5"/>
  <c r="N2152" i="5" s="1"/>
  <c r="O2153" i="5" s="1"/>
  <c r="M2137" i="5"/>
  <c r="N2137" i="5" s="1"/>
  <c r="O2138" i="5" s="1"/>
  <c r="M2120" i="5"/>
  <c r="N2120" i="5" s="1"/>
  <c r="M2104" i="5"/>
  <c r="N2104" i="5" s="1"/>
  <c r="M2089" i="5"/>
  <c r="N2089" i="5" s="1"/>
  <c r="M2072" i="5"/>
  <c r="N2072" i="5" s="1"/>
  <c r="M2056" i="5"/>
  <c r="N2056" i="5" s="1"/>
  <c r="O2057" i="5" s="1"/>
  <c r="P2057" i="5" s="1"/>
  <c r="M2037" i="5"/>
  <c r="N2037" i="5" s="1"/>
  <c r="M2020" i="5"/>
  <c r="N2020" i="5" s="1"/>
  <c r="O2021" i="5" s="1"/>
  <c r="M2001" i="5"/>
  <c r="N2001" i="5" s="1"/>
  <c r="O2002" i="5" s="1"/>
  <c r="M1984" i="5"/>
  <c r="N1984" i="5" s="1"/>
  <c r="O1985" i="5" s="1"/>
  <c r="M1965" i="5"/>
  <c r="N1965" i="5" s="1"/>
  <c r="M1948" i="5"/>
  <c r="N1948" i="5" s="1"/>
  <c r="O1949" i="5" s="1"/>
  <c r="M1929" i="5"/>
  <c r="N1929" i="5" s="1"/>
  <c r="M1912" i="5"/>
  <c r="N1912" i="5" s="1"/>
  <c r="O1913" i="5" s="1"/>
  <c r="M1893" i="5"/>
  <c r="N1893" i="5" s="1"/>
  <c r="M1876" i="5"/>
  <c r="N1876" i="5" s="1"/>
  <c r="O1877" i="5" s="1"/>
  <c r="M1857" i="5"/>
  <c r="N1857" i="5" s="1"/>
  <c r="O1858" i="5" s="1"/>
  <c r="P1858" i="5" s="1"/>
  <c r="M1840" i="5"/>
  <c r="N1840" i="5" s="1"/>
  <c r="O1841" i="5" s="1"/>
  <c r="P1841" i="5" s="1"/>
  <c r="M1821" i="5"/>
  <c r="N1821" i="5" s="1"/>
  <c r="M1804" i="5"/>
  <c r="N1804" i="5" s="1"/>
  <c r="M1785" i="5"/>
  <c r="N1785" i="5" s="1"/>
  <c r="M1768" i="5"/>
  <c r="N1768" i="5" s="1"/>
  <c r="M1749" i="5"/>
  <c r="N1749" i="5" s="1"/>
  <c r="M1732" i="5"/>
  <c r="N1732" i="5" s="1"/>
  <c r="O1733" i="5" s="1"/>
  <c r="M1708" i="5"/>
  <c r="N1708" i="5" s="1"/>
  <c r="O1709" i="5" s="1"/>
  <c r="M1685" i="5"/>
  <c r="N1685" i="5" s="1"/>
  <c r="M1660" i="5"/>
  <c r="N1660" i="5" s="1"/>
  <c r="O1661" i="5" s="1"/>
  <c r="M1637" i="5"/>
  <c r="N1637" i="5" s="1"/>
  <c r="M1612" i="5"/>
  <c r="N1612" i="5" s="1"/>
  <c r="O1613" i="5" s="1"/>
  <c r="M1588" i="5"/>
  <c r="N1588" i="5" s="1"/>
  <c r="O1589" i="5" s="1"/>
  <c r="P1589" i="5" s="1"/>
  <c r="M1560" i="5"/>
  <c r="N1560" i="5" s="1"/>
  <c r="M1535" i="5"/>
  <c r="N1535" i="5" s="1"/>
  <c r="M1505" i="5"/>
  <c r="N1505" i="5" s="1"/>
  <c r="O1506" i="5" s="1"/>
  <c r="M1480" i="5"/>
  <c r="N1480" i="5" s="1"/>
  <c r="O1481" i="5" s="1"/>
  <c r="M1452" i="5"/>
  <c r="N1452" i="5" s="1"/>
  <c r="O1453" i="5" s="1"/>
  <c r="M1427" i="5"/>
  <c r="N1427" i="5" s="1"/>
  <c r="O1428" i="5" s="1"/>
  <c r="M1393" i="5"/>
  <c r="N1393" i="5" s="1"/>
  <c r="M1362" i="5"/>
  <c r="N1362" i="5" s="1"/>
  <c r="M1329" i="5"/>
  <c r="N1329" i="5" s="1"/>
  <c r="O1330" i="5" s="1"/>
  <c r="M1299" i="5"/>
  <c r="N1299" i="5" s="1"/>
  <c r="M1263" i="5"/>
  <c r="N1263" i="5" s="1"/>
  <c r="O1264" i="5" s="1"/>
  <c r="M1227" i="5"/>
  <c r="N1227" i="5" s="1"/>
  <c r="M1186" i="5"/>
  <c r="N1186" i="5" s="1"/>
  <c r="O1187" i="5" s="1"/>
  <c r="M1149" i="5"/>
  <c r="N1149" i="5" s="1"/>
  <c r="M1100" i="5"/>
  <c r="N1100" i="5" s="1"/>
  <c r="O1101" i="5" s="1"/>
  <c r="M1056" i="5"/>
  <c r="N1056" i="5" s="1"/>
  <c r="M1001" i="5"/>
  <c r="N1001" i="5" s="1"/>
  <c r="O1002" i="5" s="1"/>
  <c r="M948" i="5"/>
  <c r="N948" i="5" s="1"/>
  <c r="O949" i="5" s="1"/>
  <c r="M879" i="5"/>
  <c r="N879" i="5" s="1"/>
  <c r="O880" i="5" s="1"/>
  <c r="M826" i="5"/>
  <c r="N826" i="5" s="1"/>
  <c r="M767" i="5"/>
  <c r="N767" i="5" s="1"/>
  <c r="M713" i="5"/>
  <c r="N713" i="5" s="1"/>
  <c r="M639" i="5"/>
  <c r="N639" i="5" s="1"/>
  <c r="M577" i="5"/>
  <c r="N577" i="5" s="1"/>
  <c r="O578" i="5" s="1"/>
  <c r="P578" i="5" s="1"/>
  <c r="M508" i="5"/>
  <c r="N508" i="5" s="1"/>
  <c r="M446" i="5"/>
  <c r="N446" i="5" s="1"/>
  <c r="M372" i="5"/>
  <c r="N372" i="5" s="1"/>
  <c r="M312" i="5"/>
  <c r="N312" i="5" s="1"/>
  <c r="M243" i="5"/>
  <c r="N243" i="5" s="1"/>
  <c r="O244" i="5" s="1"/>
  <c r="M183" i="5"/>
  <c r="N183" i="5" s="1"/>
  <c r="M107" i="5"/>
  <c r="N107" i="5" s="1"/>
  <c r="O108" i="5" s="1"/>
  <c r="M47" i="5"/>
  <c r="N47" i="5" s="1"/>
  <c r="M2526" i="5"/>
  <c r="N2526" i="5" s="1"/>
  <c r="M2514" i="5"/>
  <c r="N2514" i="5" s="1"/>
  <c r="M2502" i="5"/>
  <c r="N2502" i="5" s="1"/>
  <c r="M2490" i="5"/>
  <c r="N2490" i="5" s="1"/>
  <c r="O2491" i="5" s="1"/>
  <c r="M2478" i="5"/>
  <c r="N2478" i="5" s="1"/>
  <c r="O2479" i="5" s="1"/>
  <c r="M2466" i="5"/>
  <c r="N2466" i="5" s="1"/>
  <c r="M2454" i="5"/>
  <c r="N2454" i="5" s="1"/>
  <c r="O2455" i="5" s="1"/>
  <c r="M2442" i="5"/>
  <c r="N2442" i="5" s="1"/>
  <c r="O2443" i="5" s="1"/>
  <c r="M2430" i="5"/>
  <c r="N2430" i="5" s="1"/>
  <c r="M2418" i="5"/>
  <c r="N2418" i="5" s="1"/>
  <c r="O2419" i="5" s="1"/>
  <c r="P2419" i="5" s="1"/>
  <c r="M2406" i="5"/>
  <c r="N2406" i="5" s="1"/>
  <c r="M2394" i="5"/>
  <c r="N2394" i="5" s="1"/>
  <c r="O2395" i="5" s="1"/>
  <c r="M2382" i="5"/>
  <c r="N2382" i="5" s="1"/>
  <c r="O2383" i="5" s="1"/>
  <c r="M2370" i="5"/>
  <c r="N2370" i="5" s="1"/>
  <c r="O2371" i="5" s="1"/>
  <c r="P2371" i="5" s="1"/>
  <c r="M2358" i="5"/>
  <c r="N2358" i="5" s="1"/>
  <c r="M2346" i="5"/>
  <c r="N2346" i="5" s="1"/>
  <c r="O2347" i="5" s="1"/>
  <c r="M2334" i="5"/>
  <c r="N2334" i="5" s="1"/>
  <c r="O2335" i="5" s="1"/>
  <c r="M2322" i="5"/>
  <c r="N2322" i="5" s="1"/>
  <c r="M2310" i="5"/>
  <c r="N2310" i="5" s="1"/>
  <c r="M2298" i="5"/>
  <c r="N2298" i="5" s="1"/>
  <c r="M2286" i="5"/>
  <c r="N2286" i="5" s="1"/>
  <c r="M2274" i="5"/>
  <c r="N2274" i="5" s="1"/>
  <c r="M2261" i="5"/>
  <c r="N2261" i="5" s="1"/>
  <c r="M2247" i="5"/>
  <c r="N2247" i="5" s="1"/>
  <c r="M2230" i="5"/>
  <c r="N2230" i="5" s="1"/>
  <c r="M2215" i="5"/>
  <c r="N2215" i="5" s="1"/>
  <c r="O2216" i="5" s="1"/>
  <c r="P2216" i="5" s="1"/>
  <c r="M2199" i="5"/>
  <c r="N2199" i="5" s="1"/>
  <c r="M2182" i="5"/>
  <c r="N2182" i="5" s="1"/>
  <c r="M2167" i="5"/>
  <c r="N2167" i="5" s="1"/>
  <c r="O2168" i="5" s="1"/>
  <c r="M2151" i="5"/>
  <c r="N2151" i="5" s="1"/>
  <c r="O2152" i="5" s="1"/>
  <c r="M2134" i="5"/>
  <c r="N2134" i="5" s="1"/>
  <c r="O2135" i="5" s="1"/>
  <c r="M2119" i="5"/>
  <c r="N2119" i="5" s="1"/>
  <c r="M2103" i="5"/>
  <c r="N2103" i="5" s="1"/>
  <c r="M2086" i="5"/>
  <c r="N2086" i="5" s="1"/>
  <c r="O2087" i="5" s="1"/>
  <c r="M2071" i="5"/>
  <c r="N2071" i="5" s="1"/>
  <c r="O2072" i="5" s="1"/>
  <c r="M2055" i="5"/>
  <c r="N2055" i="5" s="1"/>
  <c r="O2056" i="5" s="1"/>
  <c r="M2036" i="5"/>
  <c r="N2036" i="5" s="1"/>
  <c r="O2037" i="5" s="1"/>
  <c r="M2019" i="5"/>
  <c r="N2019" i="5" s="1"/>
  <c r="M2000" i="5"/>
  <c r="N2000" i="5" s="1"/>
  <c r="O2001" i="5" s="1"/>
  <c r="P2001" i="5" s="1"/>
  <c r="M1983" i="5"/>
  <c r="N1983" i="5" s="1"/>
  <c r="P1983" i="5" s="1"/>
  <c r="M1964" i="5"/>
  <c r="N1964" i="5" s="1"/>
  <c r="O1965" i="5" s="1"/>
  <c r="M1947" i="5"/>
  <c r="N1947" i="5" s="1"/>
  <c r="M1928" i="5"/>
  <c r="N1928" i="5" s="1"/>
  <c r="O1929" i="5" s="1"/>
  <c r="M1911" i="5"/>
  <c r="N1911" i="5" s="1"/>
  <c r="M1892" i="5"/>
  <c r="N1892" i="5" s="1"/>
  <c r="O1893" i="5" s="1"/>
  <c r="M1875" i="5"/>
  <c r="N1875" i="5" s="1"/>
  <c r="M1856" i="5"/>
  <c r="N1856" i="5" s="1"/>
  <c r="M1839" i="5"/>
  <c r="N1839" i="5" s="1"/>
  <c r="M1820" i="5"/>
  <c r="N1820" i="5" s="1"/>
  <c r="O1821" i="5" s="1"/>
  <c r="M1803" i="5"/>
  <c r="N1803" i="5" s="1"/>
  <c r="O1804" i="5" s="1"/>
  <c r="P1804" i="5" s="1"/>
  <c r="M1784" i="5"/>
  <c r="N1784" i="5" s="1"/>
  <c r="O1785" i="5" s="1"/>
  <c r="P1785" i="5" s="1"/>
  <c r="M1767" i="5"/>
  <c r="N1767" i="5" s="1"/>
  <c r="O1768" i="5" s="1"/>
  <c r="P1768" i="5" s="1"/>
  <c r="M1748" i="5"/>
  <c r="N1748" i="5" s="1"/>
  <c r="M1731" i="5"/>
  <c r="N1731" i="5" s="1"/>
  <c r="M1707" i="5"/>
  <c r="N1707" i="5" s="1"/>
  <c r="M1684" i="5"/>
  <c r="N1684" i="5" s="1"/>
  <c r="O1685" i="5" s="1"/>
  <c r="M1659" i="5"/>
  <c r="N1659" i="5" s="1"/>
  <c r="O1660" i="5" s="1"/>
  <c r="M1636" i="5"/>
  <c r="N1636" i="5" s="1"/>
  <c r="M1611" i="5"/>
  <c r="N1611" i="5" s="1"/>
  <c r="M1587" i="5"/>
  <c r="N1587" i="5" s="1"/>
  <c r="O1588" i="5" s="1"/>
  <c r="M1559" i="5"/>
  <c r="N1559" i="5" s="1"/>
  <c r="M1534" i="5"/>
  <c r="N1534" i="5" s="1"/>
  <c r="O1535" i="5" s="1"/>
  <c r="M1504" i="5"/>
  <c r="N1504" i="5" s="1"/>
  <c r="O1505" i="5" s="1"/>
  <c r="P1505" i="5" s="1"/>
  <c r="M1479" i="5"/>
  <c r="N1479" i="5" s="1"/>
  <c r="M1451" i="5"/>
  <c r="N1451" i="5" s="1"/>
  <c r="O1452" i="5" s="1"/>
  <c r="M1426" i="5"/>
  <c r="N1426" i="5" s="1"/>
  <c r="O1427" i="5" s="1"/>
  <c r="M1391" i="5"/>
  <c r="N1391" i="5" s="1"/>
  <c r="M1361" i="5"/>
  <c r="N1361" i="5" s="1"/>
  <c r="O1362" i="5" s="1"/>
  <c r="M1328" i="5"/>
  <c r="N1328" i="5" s="1"/>
  <c r="O1329" i="5" s="1"/>
  <c r="M1298" i="5"/>
  <c r="N1298" i="5" s="1"/>
  <c r="O1299" i="5" s="1"/>
  <c r="P1299" i="5" s="1"/>
  <c r="M1262" i="5"/>
  <c r="N1262" i="5" s="1"/>
  <c r="O1263" i="5" s="1"/>
  <c r="M1226" i="5"/>
  <c r="N1226" i="5" s="1"/>
  <c r="O1227" i="5" s="1"/>
  <c r="M1185" i="5"/>
  <c r="N1185" i="5" s="1"/>
  <c r="M1145" i="5"/>
  <c r="N1145" i="5" s="1"/>
  <c r="O1146" i="5" s="1"/>
  <c r="M1099" i="5"/>
  <c r="N1099" i="5" s="1"/>
  <c r="O1100" i="5" s="1"/>
  <c r="P1100" i="5" s="1"/>
  <c r="M1055" i="5"/>
  <c r="N1055" i="5" s="1"/>
  <c r="O1056" i="5" s="1"/>
  <c r="M1000" i="5"/>
  <c r="N1000" i="5" s="1"/>
  <c r="O1001" i="5" s="1"/>
  <c r="M944" i="5"/>
  <c r="N944" i="5" s="1"/>
  <c r="O945" i="5" s="1"/>
  <c r="M878" i="5"/>
  <c r="N878" i="5" s="1"/>
  <c r="M824" i="5"/>
  <c r="N824" i="5" s="1"/>
  <c r="M766" i="5"/>
  <c r="N766" i="5" s="1"/>
  <c r="O767" i="5" s="1"/>
  <c r="P767" i="5" s="1"/>
  <c r="M707" i="5"/>
  <c r="N707" i="5" s="1"/>
  <c r="O708" i="5" s="1"/>
  <c r="M636" i="5"/>
  <c r="N636" i="5" s="1"/>
  <c r="O637" i="5" s="1"/>
  <c r="M576" i="5"/>
  <c r="N576" i="5" s="1"/>
  <c r="O577" i="5" s="1"/>
  <c r="M505" i="5"/>
  <c r="N505" i="5" s="1"/>
  <c r="M445" i="5"/>
  <c r="N445" i="5" s="1"/>
  <c r="O446" i="5" s="1"/>
  <c r="P446" i="5" s="1"/>
  <c r="M368" i="5"/>
  <c r="N368" i="5" s="1"/>
  <c r="M308" i="5"/>
  <c r="N308" i="5" s="1"/>
  <c r="O309" i="5" s="1"/>
  <c r="M242" i="5"/>
  <c r="N242" i="5" s="1"/>
  <c r="M176" i="5"/>
  <c r="N176" i="5" s="1"/>
  <c r="O177" i="5" s="1"/>
  <c r="M106" i="5"/>
  <c r="N106" i="5" s="1"/>
  <c r="O107" i="5" s="1"/>
  <c r="M46" i="5"/>
  <c r="N46" i="5" s="1"/>
  <c r="O47" i="5" s="1"/>
  <c r="M2525" i="5"/>
  <c r="N2525" i="5" s="1"/>
  <c r="O2526" i="5" s="1"/>
  <c r="M2513" i="5"/>
  <c r="N2513" i="5" s="1"/>
  <c r="O2514" i="5" s="1"/>
  <c r="M2501" i="5"/>
  <c r="N2501" i="5" s="1"/>
  <c r="O2502" i="5" s="1"/>
  <c r="M2489" i="5"/>
  <c r="N2489" i="5" s="1"/>
  <c r="P2489" i="5" s="1"/>
  <c r="M2477" i="5"/>
  <c r="N2477" i="5" s="1"/>
  <c r="M2465" i="5"/>
  <c r="N2465" i="5" s="1"/>
  <c r="M2453" i="5"/>
  <c r="N2453" i="5" s="1"/>
  <c r="O2454" i="5" s="1"/>
  <c r="M2441" i="5"/>
  <c r="N2441" i="5" s="1"/>
  <c r="M2429" i="5"/>
  <c r="N2429" i="5" s="1"/>
  <c r="M2417" i="5"/>
  <c r="N2417" i="5" s="1"/>
  <c r="O2418" i="5" s="1"/>
  <c r="M2405" i="5"/>
  <c r="N2405" i="5" s="1"/>
  <c r="M2393" i="5"/>
  <c r="N2393" i="5" s="1"/>
  <c r="M2381" i="5"/>
  <c r="N2381" i="5" s="1"/>
  <c r="M2369" i="5"/>
  <c r="N2369" i="5" s="1"/>
  <c r="M2357" i="5"/>
  <c r="N2357" i="5" s="1"/>
  <c r="M2345" i="5"/>
  <c r="N2345" i="5" s="1"/>
  <c r="O2346" i="5" s="1"/>
  <c r="M2333" i="5"/>
  <c r="N2333" i="5" s="1"/>
  <c r="M2321" i="5"/>
  <c r="N2321" i="5" s="1"/>
  <c r="O2322" i="5" s="1"/>
  <c r="M2309" i="5"/>
  <c r="N2309" i="5" s="1"/>
  <c r="O2310" i="5" s="1"/>
  <c r="M2297" i="5"/>
  <c r="N2297" i="5" s="1"/>
  <c r="M2285" i="5"/>
  <c r="N2285" i="5" s="1"/>
  <c r="M2273" i="5"/>
  <c r="N2273" i="5" s="1"/>
  <c r="O2274" i="5" s="1"/>
  <c r="M2260" i="5"/>
  <c r="N2260" i="5" s="1"/>
  <c r="O2261" i="5" s="1"/>
  <c r="M2246" i="5"/>
  <c r="N2246" i="5" s="1"/>
  <c r="O2247" i="5" s="1"/>
  <c r="M2229" i="5"/>
  <c r="N2229" i="5" s="1"/>
  <c r="M2214" i="5"/>
  <c r="N2214" i="5" s="1"/>
  <c r="O2215" i="5" s="1"/>
  <c r="P2215" i="5" s="1"/>
  <c r="M2198" i="5"/>
  <c r="N2198" i="5" s="1"/>
  <c r="O2199" i="5" s="1"/>
  <c r="M2181" i="5"/>
  <c r="N2181" i="5" s="1"/>
  <c r="O2182" i="5" s="1"/>
  <c r="M2166" i="5"/>
  <c r="N2166" i="5" s="1"/>
  <c r="M2150" i="5"/>
  <c r="N2150" i="5" s="1"/>
  <c r="M2133" i="5"/>
  <c r="N2133" i="5" s="1"/>
  <c r="O2134" i="5" s="1"/>
  <c r="P2134" i="5" s="1"/>
  <c r="M2118" i="5"/>
  <c r="N2118" i="5" s="1"/>
  <c r="M2102" i="5"/>
  <c r="N2102" i="5" s="1"/>
  <c r="M2085" i="5"/>
  <c r="N2085" i="5" s="1"/>
  <c r="O2086" i="5" s="1"/>
  <c r="M2070" i="5"/>
  <c r="N2070" i="5" s="1"/>
  <c r="M2054" i="5"/>
  <c r="N2054" i="5" s="1"/>
  <c r="M2035" i="5"/>
  <c r="N2035" i="5" s="1"/>
  <c r="O2036" i="5" s="1"/>
  <c r="M2018" i="5"/>
  <c r="N2018" i="5" s="1"/>
  <c r="O2019" i="5" s="1"/>
  <c r="M1999" i="5"/>
  <c r="N1999" i="5" s="1"/>
  <c r="M1982" i="5"/>
  <c r="N1982" i="5" s="1"/>
  <c r="O1983" i="5" s="1"/>
  <c r="M1963" i="5"/>
  <c r="N1963" i="5" s="1"/>
  <c r="O1964" i="5" s="1"/>
  <c r="M1946" i="5"/>
  <c r="N1946" i="5" s="1"/>
  <c r="M1927" i="5"/>
  <c r="N1927" i="5" s="1"/>
  <c r="O1928" i="5" s="1"/>
  <c r="P1928" i="5" s="1"/>
  <c r="M1910" i="5"/>
  <c r="N1910" i="5" s="1"/>
  <c r="O1911" i="5" s="1"/>
  <c r="M1891" i="5"/>
  <c r="N1891" i="5" s="1"/>
  <c r="O1892" i="5" s="1"/>
  <c r="M1874" i="5"/>
  <c r="N1874" i="5" s="1"/>
  <c r="O1875" i="5" s="1"/>
  <c r="M1855" i="5"/>
  <c r="N1855" i="5" s="1"/>
  <c r="O1856" i="5" s="1"/>
  <c r="M1838" i="5"/>
  <c r="N1838" i="5" s="1"/>
  <c r="O1839" i="5" s="1"/>
  <c r="M1819" i="5"/>
  <c r="N1819" i="5" s="1"/>
  <c r="M1802" i="5"/>
  <c r="N1802" i="5" s="1"/>
  <c r="O1803" i="5" s="1"/>
  <c r="P1803" i="5" s="1"/>
  <c r="M1783" i="5"/>
  <c r="N1783" i="5" s="1"/>
  <c r="O1784" i="5" s="1"/>
  <c r="M1766" i="5"/>
  <c r="N1766" i="5" s="1"/>
  <c r="M1747" i="5"/>
  <c r="N1747" i="5" s="1"/>
  <c r="M1730" i="5"/>
  <c r="N1730" i="5" s="1"/>
  <c r="M1706" i="5"/>
  <c r="N1706" i="5" s="1"/>
  <c r="O1707" i="5" s="1"/>
  <c r="P1707" i="5" s="1"/>
  <c r="M1683" i="5"/>
  <c r="N1683" i="5" s="1"/>
  <c r="O1684" i="5" s="1"/>
  <c r="P1684" i="5" s="1"/>
  <c r="M1658" i="5"/>
  <c r="N1658" i="5" s="1"/>
  <c r="M1635" i="5"/>
  <c r="N1635" i="5" s="1"/>
  <c r="O1636" i="5" s="1"/>
  <c r="M1610" i="5"/>
  <c r="N1610" i="5" s="1"/>
  <c r="M1586" i="5"/>
  <c r="N1586" i="5" s="1"/>
  <c r="M1558" i="5"/>
  <c r="N1558" i="5" s="1"/>
  <c r="M1530" i="5"/>
  <c r="N1530" i="5" s="1"/>
  <c r="M1503" i="5"/>
  <c r="N1503" i="5" s="1"/>
  <c r="M1478" i="5"/>
  <c r="N1478" i="5" s="1"/>
  <c r="O1479" i="5" s="1"/>
  <c r="M1450" i="5"/>
  <c r="N1450" i="5" s="1"/>
  <c r="M1422" i="5"/>
  <c r="N1422" i="5" s="1"/>
  <c r="O1423" i="5" s="1"/>
  <c r="M1390" i="5"/>
  <c r="N1390" i="5" s="1"/>
  <c r="M1360" i="5"/>
  <c r="N1360" i="5" s="1"/>
  <c r="M1326" i="5"/>
  <c r="N1326" i="5" s="1"/>
  <c r="M1293" i="5"/>
  <c r="N1293" i="5" s="1"/>
  <c r="O1294" i="5" s="1"/>
  <c r="M1261" i="5"/>
  <c r="N1261" i="5" s="1"/>
  <c r="M1225" i="5"/>
  <c r="N1225" i="5" s="1"/>
  <c r="M1181" i="5"/>
  <c r="N1181" i="5" s="1"/>
  <c r="O1182" i="5" s="1"/>
  <c r="M1141" i="5"/>
  <c r="N1141" i="5" s="1"/>
  <c r="O1142" i="5" s="1"/>
  <c r="M1098" i="5"/>
  <c r="N1098" i="5" s="1"/>
  <c r="O1099" i="5" s="1"/>
  <c r="M1050" i="5"/>
  <c r="N1050" i="5" s="1"/>
  <c r="M997" i="5"/>
  <c r="N997" i="5" s="1"/>
  <c r="O998" i="5" s="1"/>
  <c r="M935" i="5"/>
  <c r="N935" i="5" s="1"/>
  <c r="M877" i="5"/>
  <c r="N877" i="5" s="1"/>
  <c r="O878" i="5" s="1"/>
  <c r="P878" i="5" s="1"/>
  <c r="M823" i="5"/>
  <c r="N823" i="5" s="1"/>
  <c r="O824" i="5" s="1"/>
  <c r="P824" i="5" s="1"/>
  <c r="M759" i="5"/>
  <c r="N759" i="5" s="1"/>
  <c r="O760" i="5" s="1"/>
  <c r="M700" i="5"/>
  <c r="N700" i="5" s="1"/>
  <c r="O701" i="5" s="1"/>
  <c r="M635" i="5"/>
  <c r="N635" i="5" s="1"/>
  <c r="O636" i="5" s="1"/>
  <c r="M569" i="5"/>
  <c r="N569" i="5" s="1"/>
  <c r="O570" i="5" s="1"/>
  <c r="M504" i="5"/>
  <c r="N504" i="5" s="1"/>
  <c r="O505" i="5" s="1"/>
  <c r="M432" i="5"/>
  <c r="N432" i="5" s="1"/>
  <c r="O433" i="5" s="1"/>
  <c r="M367" i="5"/>
  <c r="N367" i="5" s="1"/>
  <c r="O368" i="5" s="1"/>
  <c r="M307" i="5"/>
  <c r="N307" i="5" s="1"/>
  <c r="M235" i="5"/>
  <c r="N235" i="5" s="1"/>
  <c r="M170" i="5"/>
  <c r="N170" i="5" s="1"/>
  <c r="O171" i="5" s="1"/>
  <c r="M104" i="5"/>
  <c r="N104" i="5" s="1"/>
  <c r="O105" i="5" s="1"/>
  <c r="P105" i="5" s="1"/>
  <c r="M39" i="5"/>
  <c r="N39" i="5" s="1"/>
  <c r="O40" i="5" s="1"/>
  <c r="P40" i="5" s="1"/>
  <c r="M155" i="5"/>
  <c r="N155" i="5" s="1"/>
  <c r="O156" i="5" s="1"/>
  <c r="M92" i="5"/>
  <c r="N92" i="5" s="1"/>
  <c r="O93" i="5" s="1"/>
  <c r="M20" i="5"/>
  <c r="N20" i="5" s="1"/>
  <c r="O21" i="5" s="1"/>
  <c r="M40" i="5"/>
  <c r="N40" i="5" s="1"/>
  <c r="O41" i="5" s="1"/>
  <c r="M60" i="5"/>
  <c r="N60" i="5" s="1"/>
  <c r="M79" i="5"/>
  <c r="N79" i="5" s="1"/>
  <c r="O80" i="5" s="1"/>
  <c r="M99" i="5"/>
  <c r="N99" i="5" s="1"/>
  <c r="O100" i="5" s="1"/>
  <c r="M119" i="5"/>
  <c r="N119" i="5" s="1"/>
  <c r="O120" i="5" s="1"/>
  <c r="M138" i="5"/>
  <c r="N138" i="5" s="1"/>
  <c r="M158" i="5"/>
  <c r="N158" i="5" s="1"/>
  <c r="P158" i="5" s="1"/>
  <c r="M178" i="5"/>
  <c r="N178" i="5" s="1"/>
  <c r="O179" i="5" s="1"/>
  <c r="M197" i="5"/>
  <c r="N197" i="5" s="1"/>
  <c r="O198" i="5" s="1"/>
  <c r="M217" i="5"/>
  <c r="N217" i="5" s="1"/>
  <c r="O218" i="5" s="1"/>
  <c r="M236" i="5"/>
  <c r="N236" i="5" s="1"/>
  <c r="M256" i="5"/>
  <c r="N256" i="5" s="1"/>
  <c r="M276" i="5"/>
  <c r="N276" i="5" s="1"/>
  <c r="O277" i="5" s="1"/>
  <c r="M295" i="5"/>
  <c r="N295" i="5" s="1"/>
  <c r="M315" i="5"/>
  <c r="N315" i="5" s="1"/>
  <c r="O316" i="5" s="1"/>
  <c r="M335" i="5"/>
  <c r="N335" i="5" s="1"/>
  <c r="O336" i="5" s="1"/>
  <c r="M354" i="5"/>
  <c r="N354" i="5" s="1"/>
  <c r="O355" i="5" s="1"/>
  <c r="M374" i="5"/>
  <c r="N374" i="5" s="1"/>
  <c r="M394" i="5"/>
  <c r="N394" i="5" s="1"/>
  <c r="M413" i="5"/>
  <c r="N413" i="5" s="1"/>
  <c r="O414" i="5" s="1"/>
  <c r="M433" i="5"/>
  <c r="N433" i="5" s="1"/>
  <c r="O434" i="5" s="1"/>
  <c r="M452" i="5"/>
  <c r="N452" i="5" s="1"/>
  <c r="M472" i="5"/>
  <c r="N472" i="5" s="1"/>
  <c r="M492" i="5"/>
  <c r="N492" i="5" s="1"/>
  <c r="O493" i="5" s="1"/>
  <c r="M511" i="5"/>
  <c r="N511" i="5" s="1"/>
  <c r="M531" i="5"/>
  <c r="N531" i="5" s="1"/>
  <c r="O532" i="5" s="1"/>
  <c r="M551" i="5"/>
  <c r="N551" i="5" s="1"/>
  <c r="O552" i="5" s="1"/>
  <c r="M570" i="5"/>
  <c r="N570" i="5" s="1"/>
  <c r="M590" i="5"/>
  <c r="N590" i="5" s="1"/>
  <c r="M610" i="5"/>
  <c r="N610" i="5" s="1"/>
  <c r="M629" i="5"/>
  <c r="N629" i="5" s="1"/>
  <c r="P629" i="5" s="1"/>
  <c r="M649" i="5"/>
  <c r="N649" i="5" s="1"/>
  <c r="M668" i="5"/>
  <c r="N668" i="5" s="1"/>
  <c r="O669" i="5" s="1"/>
  <c r="M688" i="5"/>
  <c r="N688" i="5" s="1"/>
  <c r="O689" i="5" s="1"/>
  <c r="M708" i="5"/>
  <c r="N708" i="5" s="1"/>
  <c r="O709" i="5" s="1"/>
  <c r="M726" i="5"/>
  <c r="N726" i="5" s="1"/>
  <c r="O727" i="5" s="1"/>
  <c r="M744" i="5"/>
  <c r="N744" i="5" s="1"/>
  <c r="O745" i="5" s="1"/>
  <c r="M760" i="5"/>
  <c r="N760" i="5" s="1"/>
  <c r="O761" i="5" s="1"/>
  <c r="P761" i="5" s="1"/>
  <c r="M779" i="5"/>
  <c r="N779" i="5" s="1"/>
  <c r="M796" i="5"/>
  <c r="N796" i="5" s="1"/>
  <c r="M812" i="5"/>
  <c r="N812" i="5" s="1"/>
  <c r="M831" i="5"/>
  <c r="N831" i="5" s="1"/>
  <c r="O832" i="5" s="1"/>
  <c r="M848" i="5"/>
  <c r="N848" i="5" s="1"/>
  <c r="O849" i="5" s="1"/>
  <c r="M865" i="5"/>
  <c r="N865" i="5" s="1"/>
  <c r="O866" i="5" s="1"/>
  <c r="M883" i="5"/>
  <c r="N883" i="5" s="1"/>
  <c r="O884" i="5" s="1"/>
  <c r="M901" i="5"/>
  <c r="N901" i="5" s="1"/>
  <c r="O902" i="5" s="1"/>
  <c r="M917" i="5"/>
  <c r="N917" i="5" s="1"/>
  <c r="M936" i="5"/>
  <c r="N936" i="5" s="1"/>
  <c r="M953" i="5"/>
  <c r="N953" i="5" s="1"/>
  <c r="O954" i="5" s="1"/>
  <c r="M970" i="5"/>
  <c r="N970" i="5" s="1"/>
  <c r="O971" i="5" s="1"/>
  <c r="M988" i="5"/>
  <c r="N988" i="5" s="1"/>
  <c r="M1006" i="5"/>
  <c r="N1006" i="5" s="1"/>
  <c r="O1007" i="5" s="1"/>
  <c r="M1021" i="5"/>
  <c r="N1021" i="5" s="1"/>
  <c r="M1036" i="5"/>
  <c r="N1036" i="5" s="1"/>
  <c r="O1037" i="5" s="1"/>
  <c r="M1051" i="5"/>
  <c r="N1051" i="5" s="1"/>
  <c r="O1052" i="5" s="1"/>
  <c r="M1065" i="5"/>
  <c r="N1065" i="5" s="1"/>
  <c r="M1080" i="5"/>
  <c r="N1080" i="5" s="1"/>
  <c r="M1094" i="5"/>
  <c r="N1094" i="5" s="1"/>
  <c r="M1108" i="5"/>
  <c r="N1108" i="5" s="1"/>
  <c r="M1122" i="5"/>
  <c r="N1122" i="5" s="1"/>
  <c r="M1134" i="5"/>
  <c r="N1134" i="5" s="1"/>
  <c r="M1146" i="5"/>
  <c r="N1146" i="5" s="1"/>
  <c r="M1158" i="5"/>
  <c r="N1158" i="5" s="1"/>
  <c r="O1159" i="5" s="1"/>
  <c r="M1170" i="5"/>
  <c r="N1170" i="5" s="1"/>
  <c r="O1171" i="5" s="1"/>
  <c r="M1182" i="5"/>
  <c r="N1182" i="5" s="1"/>
  <c r="M1194" i="5"/>
  <c r="N1194" i="5" s="1"/>
  <c r="M1206" i="5"/>
  <c r="N1206" i="5" s="1"/>
  <c r="M1218" i="5"/>
  <c r="N1218" i="5" s="1"/>
  <c r="M1230" i="5"/>
  <c r="N1230" i="5" s="1"/>
  <c r="O1231" i="5" s="1"/>
  <c r="M1242" i="5"/>
  <c r="N1242" i="5" s="1"/>
  <c r="M1254" i="5"/>
  <c r="N1254" i="5" s="1"/>
  <c r="M24" i="5"/>
  <c r="N24" i="5" s="1"/>
  <c r="M41" i="5"/>
  <c r="N41" i="5" s="1"/>
  <c r="O42" i="5" s="1"/>
  <c r="M63" i="5"/>
  <c r="N63" i="5" s="1"/>
  <c r="M80" i="5"/>
  <c r="N80" i="5" s="1"/>
  <c r="M102" i="5"/>
  <c r="N102" i="5" s="1"/>
  <c r="M120" i="5"/>
  <c r="N120" i="5" s="1"/>
  <c r="M142" i="5"/>
  <c r="N142" i="5" s="1"/>
  <c r="O143" i="5" s="1"/>
  <c r="M159" i="5"/>
  <c r="N159" i="5" s="1"/>
  <c r="M181" i="5"/>
  <c r="N181" i="5" s="1"/>
  <c r="O182" i="5" s="1"/>
  <c r="M198" i="5"/>
  <c r="N198" i="5" s="1"/>
  <c r="O199" i="5" s="1"/>
  <c r="M220" i="5"/>
  <c r="N220" i="5" s="1"/>
  <c r="O221" i="5" s="1"/>
  <c r="M238" i="5"/>
  <c r="N238" i="5" s="1"/>
  <c r="M259" i="5"/>
  <c r="N259" i="5" s="1"/>
  <c r="M277" i="5"/>
  <c r="N277" i="5" s="1"/>
  <c r="M299" i="5"/>
  <c r="N299" i="5" s="1"/>
  <c r="M316" i="5"/>
  <c r="N316" i="5" s="1"/>
  <c r="M338" i="5"/>
  <c r="N338" i="5" s="1"/>
  <c r="O339" i="5" s="1"/>
  <c r="M355" i="5"/>
  <c r="N355" i="5" s="1"/>
  <c r="O356" i="5" s="1"/>
  <c r="M377" i="5"/>
  <c r="N377" i="5" s="1"/>
  <c r="M395" i="5"/>
  <c r="N395" i="5" s="1"/>
  <c r="O396" i="5" s="1"/>
  <c r="M416" i="5"/>
  <c r="N416" i="5" s="1"/>
  <c r="O417" i="5" s="1"/>
  <c r="M434" i="5"/>
  <c r="N434" i="5" s="1"/>
  <c r="O435" i="5" s="1"/>
  <c r="P435" i="5" s="1"/>
  <c r="M456" i="5"/>
  <c r="N456" i="5" s="1"/>
  <c r="M473" i="5"/>
  <c r="N473" i="5" s="1"/>
  <c r="M495" i="5"/>
  <c r="N495" i="5" s="1"/>
  <c r="M512" i="5"/>
  <c r="N512" i="5" s="1"/>
  <c r="M534" i="5"/>
  <c r="N534" i="5" s="1"/>
  <c r="O535" i="5" s="1"/>
  <c r="M552" i="5"/>
  <c r="N552" i="5" s="1"/>
  <c r="O553" i="5" s="1"/>
  <c r="M574" i="5"/>
  <c r="N574" i="5" s="1"/>
  <c r="M591" i="5"/>
  <c r="N591" i="5" s="1"/>
  <c r="M613" i="5"/>
  <c r="N613" i="5" s="1"/>
  <c r="O614" i="5" s="1"/>
  <c r="M630" i="5"/>
  <c r="N630" i="5" s="1"/>
  <c r="O631" i="5" s="1"/>
  <c r="M652" i="5"/>
  <c r="N652" i="5" s="1"/>
  <c r="M670" i="5"/>
  <c r="N670" i="5" s="1"/>
  <c r="O671" i="5" s="1"/>
  <c r="M691" i="5"/>
  <c r="N691" i="5" s="1"/>
  <c r="O692" i="5" s="1"/>
  <c r="M709" i="5"/>
  <c r="N709" i="5" s="1"/>
  <c r="O710" i="5" s="1"/>
  <c r="M727" i="5"/>
  <c r="N727" i="5" s="1"/>
  <c r="O728" i="5" s="1"/>
  <c r="M745" i="5"/>
  <c r="N745" i="5" s="1"/>
  <c r="O746" i="5" s="1"/>
  <c r="M761" i="5"/>
  <c r="N761" i="5" s="1"/>
  <c r="M780" i="5"/>
  <c r="N780" i="5" s="1"/>
  <c r="O781" i="5" s="1"/>
  <c r="M797" i="5"/>
  <c r="N797" i="5" s="1"/>
  <c r="M814" i="5"/>
  <c r="N814" i="5" s="1"/>
  <c r="O815" i="5" s="1"/>
  <c r="M832" i="5"/>
  <c r="N832" i="5" s="1"/>
  <c r="O833" i="5" s="1"/>
  <c r="M850" i="5"/>
  <c r="N850" i="5" s="1"/>
  <c r="O851" i="5" s="1"/>
  <c r="M866" i="5"/>
  <c r="N866" i="5" s="1"/>
  <c r="M884" i="5"/>
  <c r="N884" i="5" s="1"/>
  <c r="P884" i="5" s="1"/>
  <c r="M902" i="5"/>
  <c r="N902" i="5" s="1"/>
  <c r="M918" i="5"/>
  <c r="N918" i="5" s="1"/>
  <c r="M937" i="5"/>
  <c r="N937" i="5" s="1"/>
  <c r="O938" i="5" s="1"/>
  <c r="M954" i="5"/>
  <c r="N954" i="5" s="1"/>
  <c r="M971" i="5"/>
  <c r="N971" i="5" s="1"/>
  <c r="O972" i="5" s="1"/>
  <c r="M989" i="5"/>
  <c r="N989" i="5" s="1"/>
  <c r="M1007" i="5"/>
  <c r="N1007" i="5" s="1"/>
  <c r="M1022" i="5"/>
  <c r="N1022" i="5" s="1"/>
  <c r="M1038" i="5"/>
  <c r="N1038" i="5" s="1"/>
  <c r="M1052" i="5"/>
  <c r="N1052" i="5" s="1"/>
  <c r="M1067" i="5"/>
  <c r="N1067" i="5" s="1"/>
  <c r="M1081" i="5"/>
  <c r="N1081" i="5" s="1"/>
  <c r="O1082" i="5" s="1"/>
  <c r="M1095" i="5"/>
  <c r="N1095" i="5" s="1"/>
  <c r="M1110" i="5"/>
  <c r="N1110" i="5" s="1"/>
  <c r="M1123" i="5"/>
  <c r="N1123" i="5" s="1"/>
  <c r="M1135" i="5"/>
  <c r="N1135" i="5" s="1"/>
  <c r="M1147" i="5"/>
  <c r="N1147" i="5" s="1"/>
  <c r="M1159" i="5"/>
  <c r="N1159" i="5" s="1"/>
  <c r="O1160" i="5" s="1"/>
  <c r="M1171" i="5"/>
  <c r="N1171" i="5" s="1"/>
  <c r="O1172" i="5" s="1"/>
  <c r="M1183" i="5"/>
  <c r="N1183" i="5" s="1"/>
  <c r="O1184" i="5" s="1"/>
  <c r="M1195" i="5"/>
  <c r="N1195" i="5" s="1"/>
  <c r="O1196" i="5" s="1"/>
  <c r="M1207" i="5"/>
  <c r="N1207" i="5" s="1"/>
  <c r="O1208" i="5" s="1"/>
  <c r="M1219" i="5"/>
  <c r="N1219" i="5" s="1"/>
  <c r="O1220" i="5" s="1"/>
  <c r="M1231" i="5"/>
  <c r="N1231" i="5" s="1"/>
  <c r="O1232" i="5" s="1"/>
  <c r="P1232" i="5" s="1"/>
  <c r="M1243" i="5"/>
  <c r="N1243" i="5" s="1"/>
  <c r="M1255" i="5"/>
  <c r="N1255" i="5" s="1"/>
  <c r="M1267" i="5"/>
  <c r="N1267" i="5" s="1"/>
  <c r="M1279" i="5"/>
  <c r="N1279" i="5" s="1"/>
  <c r="M1291" i="5"/>
  <c r="N1291" i="5" s="1"/>
  <c r="M1303" i="5"/>
  <c r="N1303" i="5" s="1"/>
  <c r="M1315" i="5"/>
  <c r="N1315" i="5" s="1"/>
  <c r="M1327" i="5"/>
  <c r="N1327" i="5" s="1"/>
  <c r="O1328" i="5" s="1"/>
  <c r="M1339" i="5"/>
  <c r="N1339" i="5" s="1"/>
  <c r="O1340" i="5" s="1"/>
  <c r="M1351" i="5"/>
  <c r="N1351" i="5" s="1"/>
  <c r="O1352" i="5" s="1"/>
  <c r="M1363" i="5"/>
  <c r="N1363" i="5" s="1"/>
  <c r="O1364" i="5" s="1"/>
  <c r="P1364" i="5" s="1"/>
  <c r="M1375" i="5"/>
  <c r="N1375" i="5" s="1"/>
  <c r="M1387" i="5"/>
  <c r="N1387" i="5" s="1"/>
  <c r="M1399" i="5"/>
  <c r="N1399" i="5" s="1"/>
  <c r="O1400" i="5" s="1"/>
  <c r="M1411" i="5"/>
  <c r="N1411" i="5" s="1"/>
  <c r="O1412" i="5" s="1"/>
  <c r="M25" i="5"/>
  <c r="N25" i="5" s="1"/>
  <c r="O26" i="5" s="1"/>
  <c r="M44" i="5"/>
  <c r="N44" i="5" s="1"/>
  <c r="O45" i="5" s="1"/>
  <c r="M64" i="5"/>
  <c r="N64" i="5" s="1"/>
  <c r="O65" i="5" s="1"/>
  <c r="P65" i="5" s="1"/>
  <c r="M84" i="5"/>
  <c r="N84" i="5" s="1"/>
  <c r="M103" i="5"/>
  <c r="N103" i="5" s="1"/>
  <c r="O104" i="5" s="1"/>
  <c r="M123" i="5"/>
  <c r="N123" i="5" s="1"/>
  <c r="M143" i="5"/>
  <c r="N143" i="5" s="1"/>
  <c r="M162" i="5"/>
  <c r="N162" i="5" s="1"/>
  <c r="M182" i="5"/>
  <c r="N182" i="5" s="1"/>
  <c r="O183" i="5" s="1"/>
  <c r="M202" i="5"/>
  <c r="N202" i="5" s="1"/>
  <c r="O203" i="5" s="1"/>
  <c r="M221" i="5"/>
  <c r="N221" i="5" s="1"/>
  <c r="O222" i="5" s="1"/>
  <c r="M241" i="5"/>
  <c r="N241" i="5" s="1"/>
  <c r="M260" i="5"/>
  <c r="N260" i="5" s="1"/>
  <c r="M280" i="5"/>
  <c r="N280" i="5" s="1"/>
  <c r="M300" i="5"/>
  <c r="N300" i="5" s="1"/>
  <c r="O301" i="5" s="1"/>
  <c r="M319" i="5"/>
  <c r="N319" i="5" s="1"/>
  <c r="O320" i="5" s="1"/>
  <c r="M339" i="5"/>
  <c r="N339" i="5" s="1"/>
  <c r="O340" i="5" s="1"/>
  <c r="M359" i="5"/>
  <c r="N359" i="5" s="1"/>
  <c r="M378" i="5"/>
  <c r="N378" i="5" s="1"/>
  <c r="O379" i="5" s="1"/>
  <c r="M398" i="5"/>
  <c r="N398" i="5" s="1"/>
  <c r="M418" i="5"/>
  <c r="N418" i="5" s="1"/>
  <c r="O419" i="5" s="1"/>
  <c r="P419" i="5" s="1"/>
  <c r="M437" i="5"/>
  <c r="N437" i="5" s="1"/>
  <c r="M457" i="5"/>
  <c r="N457" i="5" s="1"/>
  <c r="M476" i="5"/>
  <c r="N476" i="5" s="1"/>
  <c r="M496" i="5"/>
  <c r="N496" i="5" s="1"/>
  <c r="M516" i="5"/>
  <c r="N516" i="5" s="1"/>
  <c r="O517" i="5" s="1"/>
  <c r="M535" i="5"/>
  <c r="N535" i="5" s="1"/>
  <c r="O536" i="5" s="1"/>
  <c r="P536" i="5" s="1"/>
  <c r="M555" i="5"/>
  <c r="N555" i="5" s="1"/>
  <c r="M575" i="5"/>
  <c r="N575" i="5" s="1"/>
  <c r="O576" i="5" s="1"/>
  <c r="P576" i="5" s="1"/>
  <c r="M594" i="5"/>
  <c r="N594" i="5" s="1"/>
  <c r="O595" i="5" s="1"/>
  <c r="M614" i="5"/>
  <c r="N614" i="5" s="1"/>
  <c r="O615" i="5" s="1"/>
  <c r="M634" i="5"/>
  <c r="N634" i="5" s="1"/>
  <c r="M653" i="5"/>
  <c r="N653" i="5" s="1"/>
  <c r="O654" i="5" s="1"/>
  <c r="M673" i="5"/>
  <c r="N673" i="5" s="1"/>
  <c r="O674" i="5" s="1"/>
  <c r="M692" i="5"/>
  <c r="N692" i="5" s="1"/>
  <c r="M712" i="5"/>
  <c r="N712" i="5" s="1"/>
  <c r="O713" i="5" s="1"/>
  <c r="M730" i="5"/>
  <c r="N730" i="5" s="1"/>
  <c r="M746" i="5"/>
  <c r="N746" i="5" s="1"/>
  <c r="M764" i="5"/>
  <c r="N764" i="5" s="1"/>
  <c r="O765" i="5" s="1"/>
  <c r="M782" i="5"/>
  <c r="N782" i="5" s="1"/>
  <c r="O783" i="5" s="1"/>
  <c r="M798" i="5"/>
  <c r="N798" i="5" s="1"/>
  <c r="O799" i="5" s="1"/>
  <c r="P799" i="5" s="1"/>
  <c r="M817" i="5"/>
  <c r="N817" i="5" s="1"/>
  <c r="O818" i="5" s="1"/>
  <c r="M834" i="5"/>
  <c r="N834" i="5" s="1"/>
  <c r="O835" i="5" s="1"/>
  <c r="M851" i="5"/>
  <c r="N851" i="5" s="1"/>
  <c r="O852" i="5" s="1"/>
  <c r="P852" i="5" s="1"/>
  <c r="M869" i="5"/>
  <c r="N869" i="5" s="1"/>
  <c r="P869" i="5" s="1"/>
  <c r="M887" i="5"/>
  <c r="N887" i="5" s="1"/>
  <c r="M903" i="5"/>
  <c r="N903" i="5" s="1"/>
  <c r="M922" i="5"/>
  <c r="N922" i="5" s="1"/>
  <c r="O923" i="5" s="1"/>
  <c r="M939" i="5"/>
  <c r="N939" i="5" s="1"/>
  <c r="M955" i="5"/>
  <c r="N955" i="5" s="1"/>
  <c r="O956" i="5" s="1"/>
  <c r="M974" i="5"/>
  <c r="N974" i="5" s="1"/>
  <c r="M991" i="5"/>
  <c r="N991" i="5" s="1"/>
  <c r="O992" i="5" s="1"/>
  <c r="M1008" i="5"/>
  <c r="N1008" i="5" s="1"/>
  <c r="O1009" i="5" s="1"/>
  <c r="M1023" i="5"/>
  <c r="N1023" i="5" s="1"/>
  <c r="O1024" i="5" s="1"/>
  <c r="M1039" i="5"/>
  <c r="N1039" i="5" s="1"/>
  <c r="O1040" i="5" s="1"/>
  <c r="M1053" i="5"/>
  <c r="N1053" i="5" s="1"/>
  <c r="O1054" i="5" s="1"/>
  <c r="M1068" i="5"/>
  <c r="N1068" i="5" s="1"/>
  <c r="M1082" i="5"/>
  <c r="N1082" i="5" s="1"/>
  <c r="O1083" i="5" s="1"/>
  <c r="M1096" i="5"/>
  <c r="N1096" i="5" s="1"/>
  <c r="M1111" i="5"/>
  <c r="N1111" i="5" s="1"/>
  <c r="M1124" i="5"/>
  <c r="N1124" i="5" s="1"/>
  <c r="M1136" i="5"/>
  <c r="N1136" i="5" s="1"/>
  <c r="O1137" i="5" s="1"/>
  <c r="M1148" i="5"/>
  <c r="N1148" i="5" s="1"/>
  <c r="O1149" i="5" s="1"/>
  <c r="P1149" i="5" s="1"/>
  <c r="M1160" i="5"/>
  <c r="N1160" i="5" s="1"/>
  <c r="M1172" i="5"/>
  <c r="N1172" i="5" s="1"/>
  <c r="O1173" i="5" s="1"/>
  <c r="P1173" i="5" s="1"/>
  <c r="M1184" i="5"/>
  <c r="N1184" i="5" s="1"/>
  <c r="O1185" i="5" s="1"/>
  <c r="M1196" i="5"/>
  <c r="N1196" i="5" s="1"/>
  <c r="M1208" i="5"/>
  <c r="N1208" i="5" s="1"/>
  <c r="P1208" i="5" s="1"/>
  <c r="M1220" i="5"/>
  <c r="N1220" i="5" s="1"/>
  <c r="M1232" i="5"/>
  <c r="N1232" i="5" s="1"/>
  <c r="M1244" i="5"/>
  <c r="N1244" i="5" s="1"/>
  <c r="O1245" i="5" s="1"/>
  <c r="M31" i="5"/>
  <c r="N31" i="5" s="1"/>
  <c r="O32" i="5" s="1"/>
  <c r="M51" i="5"/>
  <c r="N51" i="5" s="1"/>
  <c r="M71" i="5"/>
  <c r="N71" i="5" s="1"/>
  <c r="O72" i="5" s="1"/>
  <c r="M90" i="5"/>
  <c r="N90" i="5" s="1"/>
  <c r="M110" i="5"/>
  <c r="N110" i="5" s="1"/>
  <c r="O111" i="5" s="1"/>
  <c r="M130" i="5"/>
  <c r="N130" i="5" s="1"/>
  <c r="O131" i="5" s="1"/>
  <c r="P131" i="5" s="1"/>
  <c r="M149" i="5"/>
  <c r="N149" i="5" s="1"/>
  <c r="O150" i="5" s="1"/>
  <c r="M169" i="5"/>
  <c r="N169" i="5" s="1"/>
  <c r="O170" i="5" s="1"/>
  <c r="M188" i="5"/>
  <c r="N188" i="5" s="1"/>
  <c r="O189" i="5" s="1"/>
  <c r="M208" i="5"/>
  <c r="N208" i="5" s="1"/>
  <c r="O209" i="5" s="1"/>
  <c r="M228" i="5"/>
  <c r="N228" i="5" s="1"/>
  <c r="M247" i="5"/>
  <c r="N247" i="5" s="1"/>
  <c r="M267" i="5"/>
  <c r="N267" i="5" s="1"/>
  <c r="M287" i="5"/>
  <c r="N287" i="5" s="1"/>
  <c r="M306" i="5"/>
  <c r="N306" i="5" s="1"/>
  <c r="M326" i="5"/>
  <c r="N326" i="5" s="1"/>
  <c r="O327" i="5" s="1"/>
  <c r="P327" i="5" s="1"/>
  <c r="M346" i="5"/>
  <c r="N346" i="5" s="1"/>
  <c r="M365" i="5"/>
  <c r="N365" i="5" s="1"/>
  <c r="O366" i="5" s="1"/>
  <c r="P366" i="5" s="1"/>
  <c r="M385" i="5"/>
  <c r="N385" i="5" s="1"/>
  <c r="M404" i="5"/>
  <c r="N404" i="5" s="1"/>
  <c r="O405" i="5" s="1"/>
  <c r="M424" i="5"/>
  <c r="N424" i="5" s="1"/>
  <c r="O425" i="5" s="1"/>
  <c r="P425" i="5" s="1"/>
  <c r="M444" i="5"/>
  <c r="N444" i="5" s="1"/>
  <c r="M463" i="5"/>
  <c r="N463" i="5" s="1"/>
  <c r="M483" i="5"/>
  <c r="N483" i="5" s="1"/>
  <c r="M503" i="5"/>
  <c r="N503" i="5" s="1"/>
  <c r="M522" i="5"/>
  <c r="N522" i="5" s="1"/>
  <c r="O523" i="5" s="1"/>
  <c r="M542" i="5"/>
  <c r="N542" i="5" s="1"/>
  <c r="M562" i="5"/>
  <c r="N562" i="5" s="1"/>
  <c r="M581" i="5"/>
  <c r="N581" i="5" s="1"/>
  <c r="O582" i="5" s="1"/>
  <c r="P582" i="5" s="1"/>
  <c r="M601" i="5"/>
  <c r="N601" i="5" s="1"/>
  <c r="M620" i="5"/>
  <c r="N620" i="5" s="1"/>
  <c r="M640" i="5"/>
  <c r="N640" i="5" s="1"/>
  <c r="M660" i="5"/>
  <c r="N660" i="5" s="1"/>
  <c r="O661" i="5" s="1"/>
  <c r="P661" i="5" s="1"/>
  <c r="M679" i="5"/>
  <c r="N679" i="5" s="1"/>
  <c r="O680" i="5" s="1"/>
  <c r="M699" i="5"/>
  <c r="N699" i="5" s="1"/>
  <c r="M718" i="5"/>
  <c r="N718" i="5" s="1"/>
  <c r="O719" i="5" s="1"/>
  <c r="M734" i="5"/>
  <c r="N734" i="5" s="1"/>
  <c r="M752" i="5"/>
  <c r="N752" i="5" s="1"/>
  <c r="M770" i="5"/>
  <c r="N770" i="5" s="1"/>
  <c r="M786" i="5"/>
  <c r="N786" i="5" s="1"/>
  <c r="O787" i="5" s="1"/>
  <c r="M805" i="5"/>
  <c r="N805" i="5" s="1"/>
  <c r="M822" i="5"/>
  <c r="N822" i="5" s="1"/>
  <c r="O823" i="5" s="1"/>
  <c r="M839" i="5"/>
  <c r="N839" i="5" s="1"/>
  <c r="M857" i="5"/>
  <c r="N857" i="5" s="1"/>
  <c r="M875" i="5"/>
  <c r="N875" i="5" s="1"/>
  <c r="M891" i="5"/>
  <c r="N891" i="5" s="1"/>
  <c r="M910" i="5"/>
  <c r="N910" i="5" s="1"/>
  <c r="O911" i="5" s="1"/>
  <c r="M927" i="5"/>
  <c r="N927" i="5" s="1"/>
  <c r="M943" i="5"/>
  <c r="N943" i="5" s="1"/>
  <c r="O944" i="5" s="1"/>
  <c r="M962" i="5"/>
  <c r="N962" i="5" s="1"/>
  <c r="O963" i="5" s="1"/>
  <c r="M979" i="5"/>
  <c r="N979" i="5" s="1"/>
  <c r="O980" i="5" s="1"/>
  <c r="M996" i="5"/>
  <c r="N996" i="5" s="1"/>
  <c r="M1013" i="5"/>
  <c r="N1013" i="5" s="1"/>
  <c r="M1028" i="5"/>
  <c r="N1028" i="5" s="1"/>
  <c r="O1029" i="5" s="1"/>
  <c r="M1044" i="5"/>
  <c r="N1044" i="5" s="1"/>
  <c r="M1058" i="5"/>
  <c r="N1058" i="5" s="1"/>
  <c r="O1059" i="5" s="1"/>
  <c r="M1072" i="5"/>
  <c r="N1072" i="5" s="1"/>
  <c r="O1073" i="5" s="1"/>
  <c r="P1073" i="5" s="1"/>
  <c r="M1087" i="5"/>
  <c r="N1087" i="5" s="1"/>
  <c r="O1088" i="5" s="1"/>
  <c r="M1101" i="5"/>
  <c r="N1101" i="5" s="1"/>
  <c r="M1116" i="5"/>
  <c r="N1116" i="5" s="1"/>
  <c r="M1128" i="5"/>
  <c r="N1128" i="5" s="1"/>
  <c r="M1140" i="5"/>
  <c r="N1140" i="5" s="1"/>
  <c r="M1152" i="5"/>
  <c r="N1152" i="5" s="1"/>
  <c r="M1164" i="5"/>
  <c r="N1164" i="5" s="1"/>
  <c r="O1165" i="5" s="1"/>
  <c r="M1176" i="5"/>
  <c r="N1176" i="5" s="1"/>
  <c r="M1188" i="5"/>
  <c r="N1188" i="5" s="1"/>
  <c r="O1189" i="5" s="1"/>
  <c r="M1200" i="5"/>
  <c r="N1200" i="5" s="1"/>
  <c r="M1212" i="5"/>
  <c r="N1212" i="5" s="1"/>
  <c r="O1213" i="5" s="1"/>
  <c r="P1213" i="5" s="1"/>
  <c r="M1224" i="5"/>
  <c r="N1224" i="5" s="1"/>
  <c r="M1236" i="5"/>
  <c r="N1236" i="5" s="1"/>
  <c r="O1237" i="5" s="1"/>
  <c r="M1248" i="5"/>
  <c r="N1248" i="5" s="1"/>
  <c r="M1260" i="5"/>
  <c r="N1260" i="5" s="1"/>
  <c r="M1272" i="5"/>
  <c r="N1272" i="5" s="1"/>
  <c r="M1284" i="5"/>
  <c r="N1284" i="5" s="1"/>
  <c r="M1296" i="5"/>
  <c r="N1296" i="5" s="1"/>
  <c r="M1308" i="5"/>
  <c r="N1308" i="5" s="1"/>
  <c r="O1309" i="5" s="1"/>
  <c r="M1320" i="5"/>
  <c r="N1320" i="5" s="1"/>
  <c r="O1321" i="5" s="1"/>
  <c r="M1332" i="5"/>
  <c r="N1332" i="5" s="1"/>
  <c r="M1344" i="5"/>
  <c r="N1344" i="5" s="1"/>
  <c r="O1345" i="5" s="1"/>
  <c r="M1356" i="5"/>
  <c r="N1356" i="5" s="1"/>
  <c r="M1368" i="5"/>
  <c r="N1368" i="5" s="1"/>
  <c r="O1369" i="5" s="1"/>
  <c r="P1369" i="5" s="1"/>
  <c r="M1380" i="5"/>
  <c r="N1380" i="5" s="1"/>
  <c r="O1381" i="5" s="1"/>
  <c r="M1392" i="5"/>
  <c r="N1392" i="5" s="1"/>
  <c r="O1393" i="5" s="1"/>
  <c r="M1404" i="5"/>
  <c r="N1404" i="5" s="1"/>
  <c r="M1416" i="5"/>
  <c r="N1416" i="5" s="1"/>
  <c r="M26" i="5"/>
  <c r="N26" i="5" s="1"/>
  <c r="M53" i="5"/>
  <c r="N53" i="5" s="1"/>
  <c r="O54" i="5" s="1"/>
  <c r="M85" i="5"/>
  <c r="N85" i="5" s="1"/>
  <c r="O86" i="5" s="1"/>
  <c r="M112" i="5"/>
  <c r="N112" i="5" s="1"/>
  <c r="O113" i="5" s="1"/>
  <c r="M144" i="5"/>
  <c r="N144" i="5" s="1"/>
  <c r="O145" i="5" s="1"/>
  <c r="M171" i="5"/>
  <c r="N171" i="5" s="1"/>
  <c r="M203" i="5"/>
  <c r="N203" i="5" s="1"/>
  <c r="M230" i="5"/>
  <c r="N230" i="5" s="1"/>
  <c r="M262" i="5"/>
  <c r="N262" i="5" s="1"/>
  <c r="O263" i="5" s="1"/>
  <c r="P263" i="5" s="1"/>
  <c r="M289" i="5"/>
  <c r="N289" i="5" s="1"/>
  <c r="M320" i="5"/>
  <c r="N320" i="5" s="1"/>
  <c r="M348" i="5"/>
  <c r="N348" i="5" s="1"/>
  <c r="M379" i="5"/>
  <c r="N379" i="5" s="1"/>
  <c r="M407" i="5"/>
  <c r="N407" i="5" s="1"/>
  <c r="M438" i="5"/>
  <c r="N438" i="5" s="1"/>
  <c r="O439" i="5" s="1"/>
  <c r="M466" i="5"/>
  <c r="N466" i="5" s="1"/>
  <c r="M497" i="5"/>
  <c r="N497" i="5" s="1"/>
  <c r="O498" i="5" s="1"/>
  <c r="M524" i="5"/>
  <c r="N524" i="5" s="1"/>
  <c r="M556" i="5"/>
  <c r="N556" i="5" s="1"/>
  <c r="M583" i="5"/>
  <c r="N583" i="5" s="1"/>
  <c r="P583" i="5" s="1"/>
  <c r="M615" i="5"/>
  <c r="N615" i="5" s="1"/>
  <c r="O616" i="5" s="1"/>
  <c r="P616" i="5" s="1"/>
  <c r="M642" i="5"/>
  <c r="N642" i="5" s="1"/>
  <c r="O643" i="5" s="1"/>
  <c r="M674" i="5"/>
  <c r="N674" i="5" s="1"/>
  <c r="M701" i="5"/>
  <c r="N701" i="5" s="1"/>
  <c r="M731" i="5"/>
  <c r="N731" i="5" s="1"/>
  <c r="M756" i="5"/>
  <c r="N756" i="5" s="1"/>
  <c r="O757" i="5" s="1"/>
  <c r="M783" i="5"/>
  <c r="N783" i="5" s="1"/>
  <c r="O784" i="5" s="1"/>
  <c r="M808" i="5"/>
  <c r="N808" i="5" s="1"/>
  <c r="O809" i="5" s="1"/>
  <c r="M835" i="5"/>
  <c r="N835" i="5" s="1"/>
  <c r="O836" i="5" s="1"/>
  <c r="M860" i="5"/>
  <c r="N860" i="5" s="1"/>
  <c r="M888" i="5"/>
  <c r="N888" i="5" s="1"/>
  <c r="O889" i="5" s="1"/>
  <c r="M913" i="5"/>
  <c r="N913" i="5" s="1"/>
  <c r="M940" i="5"/>
  <c r="N940" i="5" s="1"/>
  <c r="O941" i="5" s="1"/>
  <c r="P941" i="5" s="1"/>
  <c r="M965" i="5"/>
  <c r="N965" i="5" s="1"/>
  <c r="O966" i="5" s="1"/>
  <c r="M992" i="5"/>
  <c r="N992" i="5" s="1"/>
  <c r="O993" i="5" s="1"/>
  <c r="M1015" i="5"/>
  <c r="N1015" i="5" s="1"/>
  <c r="O1016" i="5" s="1"/>
  <c r="M1040" i="5"/>
  <c r="N1040" i="5" s="1"/>
  <c r="O1041" i="5" s="1"/>
  <c r="M1060" i="5"/>
  <c r="N1060" i="5" s="1"/>
  <c r="O1061" i="5" s="1"/>
  <c r="M1083" i="5"/>
  <c r="N1083" i="5" s="1"/>
  <c r="O1084" i="5" s="1"/>
  <c r="M1104" i="5"/>
  <c r="N1104" i="5" s="1"/>
  <c r="O1105" i="5" s="1"/>
  <c r="M1125" i="5"/>
  <c r="N1125" i="5" s="1"/>
  <c r="O1126" i="5" s="1"/>
  <c r="M1142" i="5"/>
  <c r="N1142" i="5" s="1"/>
  <c r="M1161" i="5"/>
  <c r="N1161" i="5" s="1"/>
  <c r="M1178" i="5"/>
  <c r="N1178" i="5" s="1"/>
  <c r="O1179" i="5" s="1"/>
  <c r="M1197" i="5"/>
  <c r="N1197" i="5" s="1"/>
  <c r="O1198" i="5" s="1"/>
  <c r="P1198" i="5" s="1"/>
  <c r="M1214" i="5"/>
  <c r="N1214" i="5" s="1"/>
  <c r="M1233" i="5"/>
  <c r="N1233" i="5" s="1"/>
  <c r="M1250" i="5"/>
  <c r="N1250" i="5" s="1"/>
  <c r="O1251" i="5" s="1"/>
  <c r="M1265" i="5"/>
  <c r="N1265" i="5" s="1"/>
  <c r="O1266" i="5" s="1"/>
  <c r="M1280" i="5"/>
  <c r="N1280" i="5" s="1"/>
  <c r="M1294" i="5"/>
  <c r="N1294" i="5" s="1"/>
  <c r="M1309" i="5"/>
  <c r="N1309" i="5" s="1"/>
  <c r="M1323" i="5"/>
  <c r="N1323" i="5" s="1"/>
  <c r="M1337" i="5"/>
  <c r="N1337" i="5" s="1"/>
  <c r="M1352" i="5"/>
  <c r="N1352" i="5" s="1"/>
  <c r="O1353" i="5" s="1"/>
  <c r="M1366" i="5"/>
  <c r="N1366" i="5" s="1"/>
  <c r="M1381" i="5"/>
  <c r="N1381" i="5" s="1"/>
  <c r="O1382" i="5" s="1"/>
  <c r="P1382" i="5" s="1"/>
  <c r="M1395" i="5"/>
  <c r="N1395" i="5" s="1"/>
  <c r="O1396" i="5" s="1"/>
  <c r="M1409" i="5"/>
  <c r="N1409" i="5" s="1"/>
  <c r="O1410" i="5" s="1"/>
  <c r="M1423" i="5"/>
  <c r="N1423" i="5" s="1"/>
  <c r="M1435" i="5"/>
  <c r="N1435" i="5" s="1"/>
  <c r="M1447" i="5"/>
  <c r="N1447" i="5" s="1"/>
  <c r="O1448" i="5" s="1"/>
  <c r="M1459" i="5"/>
  <c r="N1459" i="5" s="1"/>
  <c r="M1471" i="5"/>
  <c r="N1471" i="5" s="1"/>
  <c r="M1483" i="5"/>
  <c r="N1483" i="5" s="1"/>
  <c r="O1484" i="5" s="1"/>
  <c r="M1495" i="5"/>
  <c r="N1495" i="5" s="1"/>
  <c r="M1507" i="5"/>
  <c r="N1507" i="5" s="1"/>
  <c r="O1508" i="5" s="1"/>
  <c r="M1519" i="5"/>
  <c r="N1519" i="5" s="1"/>
  <c r="O1520" i="5" s="1"/>
  <c r="M1531" i="5"/>
  <c r="N1531" i="5" s="1"/>
  <c r="O1532" i="5" s="1"/>
  <c r="P1532" i="5" s="1"/>
  <c r="M1543" i="5"/>
  <c r="N1543" i="5" s="1"/>
  <c r="M1555" i="5"/>
  <c r="N1555" i="5" s="1"/>
  <c r="M1567" i="5"/>
  <c r="N1567" i="5" s="1"/>
  <c r="M1579" i="5"/>
  <c r="N1579" i="5" s="1"/>
  <c r="O1580" i="5" s="1"/>
  <c r="M1591" i="5"/>
  <c r="N1591" i="5" s="1"/>
  <c r="O1592" i="5" s="1"/>
  <c r="M1603" i="5"/>
  <c r="N1603" i="5" s="1"/>
  <c r="M1615" i="5"/>
  <c r="N1615" i="5" s="1"/>
  <c r="M1627" i="5"/>
  <c r="N1627" i="5" s="1"/>
  <c r="O1628" i="5" s="1"/>
  <c r="M1639" i="5"/>
  <c r="N1639" i="5" s="1"/>
  <c r="O1640" i="5" s="1"/>
  <c r="M1651" i="5"/>
  <c r="N1651" i="5" s="1"/>
  <c r="O1652" i="5" s="1"/>
  <c r="M1663" i="5"/>
  <c r="N1663" i="5" s="1"/>
  <c r="O1664" i="5" s="1"/>
  <c r="M1675" i="5"/>
  <c r="N1675" i="5" s="1"/>
  <c r="O1676" i="5" s="1"/>
  <c r="P1676" i="5" s="1"/>
  <c r="M1687" i="5"/>
  <c r="N1687" i="5" s="1"/>
  <c r="O1688" i="5" s="1"/>
  <c r="M1699" i="5"/>
  <c r="N1699" i="5" s="1"/>
  <c r="O1700" i="5" s="1"/>
  <c r="M1711" i="5"/>
  <c r="N1711" i="5" s="1"/>
  <c r="O1712" i="5" s="1"/>
  <c r="M1723" i="5"/>
  <c r="N1723" i="5" s="1"/>
  <c r="M27" i="5"/>
  <c r="N27" i="5" s="1"/>
  <c r="M54" i="5"/>
  <c r="N54" i="5" s="1"/>
  <c r="M86" i="5"/>
  <c r="N86" i="5" s="1"/>
  <c r="M115" i="5"/>
  <c r="N115" i="5" s="1"/>
  <c r="O116" i="5" s="1"/>
  <c r="M145" i="5"/>
  <c r="N145" i="5" s="1"/>
  <c r="O146" i="5" s="1"/>
  <c r="M172" i="5"/>
  <c r="N172" i="5" s="1"/>
  <c r="M204" i="5"/>
  <c r="N204" i="5" s="1"/>
  <c r="O205" i="5" s="1"/>
  <c r="P205" i="5" s="1"/>
  <c r="M233" i="5"/>
  <c r="N233" i="5" s="1"/>
  <c r="O234" i="5" s="1"/>
  <c r="P234" i="5" s="1"/>
  <c r="M263" i="5"/>
  <c r="N263" i="5" s="1"/>
  <c r="M290" i="5"/>
  <c r="N290" i="5" s="1"/>
  <c r="M322" i="5"/>
  <c r="N322" i="5" s="1"/>
  <c r="M351" i="5"/>
  <c r="N351" i="5" s="1"/>
  <c r="O352" i="5" s="1"/>
  <c r="M380" i="5"/>
  <c r="N380" i="5" s="1"/>
  <c r="M408" i="5"/>
  <c r="N408" i="5" s="1"/>
  <c r="O409" i="5" s="1"/>
  <c r="M439" i="5"/>
  <c r="N439" i="5" s="1"/>
  <c r="O440" i="5" s="1"/>
  <c r="M469" i="5"/>
  <c r="N469" i="5" s="1"/>
  <c r="M498" i="5"/>
  <c r="N498" i="5" s="1"/>
  <c r="M526" i="5"/>
  <c r="N526" i="5" s="1"/>
  <c r="M557" i="5"/>
  <c r="N557" i="5" s="1"/>
  <c r="O558" i="5" s="1"/>
  <c r="P558" i="5" s="1"/>
  <c r="M587" i="5"/>
  <c r="N587" i="5" s="1"/>
  <c r="O588" i="5" s="1"/>
  <c r="P588" i="5" s="1"/>
  <c r="M616" i="5"/>
  <c r="N616" i="5" s="1"/>
  <c r="O617" i="5" s="1"/>
  <c r="M643" i="5"/>
  <c r="N643" i="5" s="1"/>
  <c r="O644" i="5" s="1"/>
  <c r="M675" i="5"/>
  <c r="N675" i="5" s="1"/>
  <c r="O676" i="5" s="1"/>
  <c r="M704" i="5"/>
  <c r="N704" i="5" s="1"/>
  <c r="M732" i="5"/>
  <c r="N732" i="5" s="1"/>
  <c r="O733" i="5" s="1"/>
  <c r="M757" i="5"/>
  <c r="N757" i="5" s="1"/>
  <c r="O758" i="5" s="1"/>
  <c r="M784" i="5"/>
  <c r="N784" i="5" s="1"/>
  <c r="M809" i="5"/>
  <c r="N809" i="5" s="1"/>
  <c r="M836" i="5"/>
  <c r="N836" i="5" s="1"/>
  <c r="M862" i="5"/>
  <c r="N862" i="5" s="1"/>
  <c r="O863" i="5" s="1"/>
  <c r="M889" i="5"/>
  <c r="N889" i="5" s="1"/>
  <c r="O890" i="5" s="1"/>
  <c r="M914" i="5"/>
  <c r="N914" i="5" s="1"/>
  <c r="M941" i="5"/>
  <c r="N941" i="5" s="1"/>
  <c r="O942" i="5" s="1"/>
  <c r="M966" i="5"/>
  <c r="N966" i="5" s="1"/>
  <c r="M994" i="5"/>
  <c r="N994" i="5" s="1"/>
  <c r="O995" i="5" s="1"/>
  <c r="M1018" i="5"/>
  <c r="N1018" i="5" s="1"/>
  <c r="O1019" i="5" s="1"/>
  <c r="M1041" i="5"/>
  <c r="N1041" i="5" s="1"/>
  <c r="P1041" i="5" s="1"/>
  <c r="M1062" i="5"/>
  <c r="N1062" i="5" s="1"/>
  <c r="O1063" i="5" s="1"/>
  <c r="M1084" i="5"/>
  <c r="N1084" i="5" s="1"/>
  <c r="O1085" i="5" s="1"/>
  <c r="M1105" i="5"/>
  <c r="N1105" i="5" s="1"/>
  <c r="O1106" i="5" s="1"/>
  <c r="M1126" i="5"/>
  <c r="N1126" i="5" s="1"/>
  <c r="M1143" i="5"/>
  <c r="N1143" i="5" s="1"/>
  <c r="O1144" i="5" s="1"/>
  <c r="M1162" i="5"/>
  <c r="N1162" i="5" s="1"/>
  <c r="O1163" i="5" s="1"/>
  <c r="M1179" i="5"/>
  <c r="N1179" i="5" s="1"/>
  <c r="M1198" i="5"/>
  <c r="N1198" i="5" s="1"/>
  <c r="M1215" i="5"/>
  <c r="N1215" i="5" s="1"/>
  <c r="M1234" i="5"/>
  <c r="N1234" i="5" s="1"/>
  <c r="O1235" i="5" s="1"/>
  <c r="M1251" i="5"/>
  <c r="N1251" i="5" s="1"/>
  <c r="O1252" i="5" s="1"/>
  <c r="M1266" i="5"/>
  <c r="N1266" i="5" s="1"/>
  <c r="M1281" i="5"/>
  <c r="N1281" i="5" s="1"/>
  <c r="O1282" i="5" s="1"/>
  <c r="M1295" i="5"/>
  <c r="N1295" i="5" s="1"/>
  <c r="O1296" i="5" s="1"/>
  <c r="M1310" i="5"/>
  <c r="N1310" i="5" s="1"/>
  <c r="O1311" i="5" s="1"/>
  <c r="M1324" i="5"/>
  <c r="N1324" i="5" s="1"/>
  <c r="O1325" i="5" s="1"/>
  <c r="M1338" i="5"/>
  <c r="N1338" i="5" s="1"/>
  <c r="O1339" i="5" s="1"/>
  <c r="P1339" i="5" s="1"/>
  <c r="M1353" i="5"/>
  <c r="N1353" i="5" s="1"/>
  <c r="O1354" i="5" s="1"/>
  <c r="M1367" i="5"/>
  <c r="N1367" i="5" s="1"/>
  <c r="O1368" i="5" s="1"/>
  <c r="P1368" i="5" s="1"/>
  <c r="M1382" i="5"/>
  <c r="N1382" i="5" s="1"/>
  <c r="O1383" i="5" s="1"/>
  <c r="M1396" i="5"/>
  <c r="N1396" i="5" s="1"/>
  <c r="M1410" i="5"/>
  <c r="N1410" i="5" s="1"/>
  <c r="M1424" i="5"/>
  <c r="N1424" i="5" s="1"/>
  <c r="M1436" i="5"/>
  <c r="N1436" i="5" s="1"/>
  <c r="O1437" i="5" s="1"/>
  <c r="M1448" i="5"/>
  <c r="N1448" i="5" s="1"/>
  <c r="M1460" i="5"/>
  <c r="N1460" i="5" s="1"/>
  <c r="M1472" i="5"/>
  <c r="N1472" i="5" s="1"/>
  <c r="O1473" i="5" s="1"/>
  <c r="M1484" i="5"/>
  <c r="N1484" i="5" s="1"/>
  <c r="O1485" i="5" s="1"/>
  <c r="M1496" i="5"/>
  <c r="N1496" i="5" s="1"/>
  <c r="M1508" i="5"/>
  <c r="N1508" i="5" s="1"/>
  <c r="O1509" i="5" s="1"/>
  <c r="M1520" i="5"/>
  <c r="N1520" i="5" s="1"/>
  <c r="O1521" i="5" s="1"/>
  <c r="P1521" i="5" s="1"/>
  <c r="M1532" i="5"/>
  <c r="N1532" i="5" s="1"/>
  <c r="M1544" i="5"/>
  <c r="N1544" i="5" s="1"/>
  <c r="O1545" i="5" s="1"/>
  <c r="M1556" i="5"/>
  <c r="N1556" i="5" s="1"/>
  <c r="M1568" i="5"/>
  <c r="N1568" i="5" s="1"/>
  <c r="M1580" i="5"/>
  <c r="N1580" i="5" s="1"/>
  <c r="P1580" i="5" s="1"/>
  <c r="M1592" i="5"/>
  <c r="N1592" i="5" s="1"/>
  <c r="O1593" i="5" s="1"/>
  <c r="M1604" i="5"/>
  <c r="N1604" i="5" s="1"/>
  <c r="M1616" i="5"/>
  <c r="N1616" i="5" s="1"/>
  <c r="O1617" i="5" s="1"/>
  <c r="M1628" i="5"/>
  <c r="N1628" i="5" s="1"/>
  <c r="M1640" i="5"/>
  <c r="N1640" i="5" s="1"/>
  <c r="O1641" i="5" s="1"/>
  <c r="P1641" i="5" s="1"/>
  <c r="M1652" i="5"/>
  <c r="N1652" i="5" s="1"/>
  <c r="M1664" i="5"/>
  <c r="N1664" i="5" s="1"/>
  <c r="M1676" i="5"/>
  <c r="N1676" i="5" s="1"/>
  <c r="M1688" i="5"/>
  <c r="N1688" i="5" s="1"/>
  <c r="M1700" i="5"/>
  <c r="N1700" i="5" s="1"/>
  <c r="M1712" i="5"/>
  <c r="N1712" i="5" s="1"/>
  <c r="M1724" i="5"/>
  <c r="N1724" i="5" s="1"/>
  <c r="M28" i="5"/>
  <c r="N28" i="5" s="1"/>
  <c r="O29" i="5" s="1"/>
  <c r="M58" i="5"/>
  <c r="N58" i="5" s="1"/>
  <c r="O59" i="5" s="1"/>
  <c r="P59" i="5" s="1"/>
  <c r="M89" i="5"/>
  <c r="N89" i="5" s="1"/>
  <c r="O90" i="5" s="1"/>
  <c r="M116" i="5"/>
  <c r="N116" i="5" s="1"/>
  <c r="O117" i="5" s="1"/>
  <c r="M146" i="5"/>
  <c r="N146" i="5" s="1"/>
  <c r="M175" i="5"/>
  <c r="N175" i="5" s="1"/>
  <c r="O176" i="5" s="1"/>
  <c r="P176" i="5" s="1"/>
  <c r="M207" i="5"/>
  <c r="N207" i="5" s="1"/>
  <c r="O208" i="5" s="1"/>
  <c r="P208" i="5" s="1"/>
  <c r="M234" i="5"/>
  <c r="N234" i="5" s="1"/>
  <c r="M264" i="5"/>
  <c r="N264" i="5" s="1"/>
  <c r="O265" i="5" s="1"/>
  <c r="M293" i="5"/>
  <c r="N293" i="5" s="1"/>
  <c r="M325" i="5"/>
  <c r="N325" i="5" s="1"/>
  <c r="M352" i="5"/>
  <c r="N352" i="5" s="1"/>
  <c r="M382" i="5"/>
  <c r="N382" i="5" s="1"/>
  <c r="M411" i="5"/>
  <c r="N411" i="5" s="1"/>
  <c r="M443" i="5"/>
  <c r="N443" i="5" s="1"/>
  <c r="O444" i="5" s="1"/>
  <c r="M470" i="5"/>
  <c r="N470" i="5" s="1"/>
  <c r="M499" i="5"/>
  <c r="N499" i="5" s="1"/>
  <c r="O500" i="5" s="1"/>
  <c r="M529" i="5"/>
  <c r="N529" i="5" s="1"/>
  <c r="M560" i="5"/>
  <c r="N560" i="5" s="1"/>
  <c r="O561" i="5" s="1"/>
  <c r="M588" i="5"/>
  <c r="N588" i="5" s="1"/>
  <c r="O589" i="5" s="1"/>
  <c r="M617" i="5"/>
  <c r="N617" i="5" s="1"/>
  <c r="O618" i="5" s="1"/>
  <c r="M647" i="5"/>
  <c r="N647" i="5" s="1"/>
  <c r="M678" i="5"/>
  <c r="N678" i="5" s="1"/>
  <c r="O679" i="5" s="1"/>
  <c r="M706" i="5"/>
  <c r="N706" i="5" s="1"/>
  <c r="O707" i="5" s="1"/>
  <c r="M733" i="5"/>
  <c r="N733" i="5" s="1"/>
  <c r="O734" i="5" s="1"/>
  <c r="P734" i="5" s="1"/>
  <c r="M758" i="5"/>
  <c r="N758" i="5" s="1"/>
  <c r="O759" i="5" s="1"/>
  <c r="M785" i="5"/>
  <c r="N785" i="5" s="1"/>
  <c r="O786" i="5" s="1"/>
  <c r="M810" i="5"/>
  <c r="N810" i="5" s="1"/>
  <c r="O811" i="5" s="1"/>
  <c r="M838" i="5"/>
  <c r="N838" i="5" s="1"/>
  <c r="O839" i="5" s="1"/>
  <c r="P839" i="5" s="1"/>
  <c r="M863" i="5"/>
  <c r="N863" i="5" s="1"/>
  <c r="M890" i="5"/>
  <c r="N890" i="5" s="1"/>
  <c r="M915" i="5"/>
  <c r="N915" i="5" s="1"/>
  <c r="M942" i="5"/>
  <c r="N942" i="5" s="1"/>
  <c r="M967" i="5"/>
  <c r="N967" i="5" s="1"/>
  <c r="O968" i="5" s="1"/>
  <c r="M995" i="5"/>
  <c r="N995" i="5" s="1"/>
  <c r="O996" i="5" s="1"/>
  <c r="M1019" i="5"/>
  <c r="N1019" i="5" s="1"/>
  <c r="O1020" i="5" s="1"/>
  <c r="M1043" i="5"/>
  <c r="N1043" i="5" s="1"/>
  <c r="M1063" i="5"/>
  <c r="N1063" i="5" s="1"/>
  <c r="O1064" i="5" s="1"/>
  <c r="P1064" i="5" s="1"/>
  <c r="M1086" i="5"/>
  <c r="N1086" i="5" s="1"/>
  <c r="M1106" i="5"/>
  <c r="N1106" i="5" s="1"/>
  <c r="M1127" i="5"/>
  <c r="N1127" i="5" s="1"/>
  <c r="O1128" i="5" s="1"/>
  <c r="P1128" i="5" s="1"/>
  <c r="M1144" i="5"/>
  <c r="N1144" i="5" s="1"/>
  <c r="O1145" i="5" s="1"/>
  <c r="M1163" i="5"/>
  <c r="N1163" i="5" s="1"/>
  <c r="O1164" i="5" s="1"/>
  <c r="M1180" i="5"/>
  <c r="N1180" i="5" s="1"/>
  <c r="M1199" i="5"/>
  <c r="N1199" i="5" s="1"/>
  <c r="M1216" i="5"/>
  <c r="N1216" i="5" s="1"/>
  <c r="O1217" i="5" s="1"/>
  <c r="M1235" i="5"/>
  <c r="N1235" i="5" s="1"/>
  <c r="M1252" i="5"/>
  <c r="N1252" i="5" s="1"/>
  <c r="M1268" i="5"/>
  <c r="N1268" i="5" s="1"/>
  <c r="O1269" i="5" s="1"/>
  <c r="M1282" i="5"/>
  <c r="N1282" i="5" s="1"/>
  <c r="M1297" i="5"/>
  <c r="N1297" i="5" s="1"/>
  <c r="O1298" i="5" s="1"/>
  <c r="M1311" i="5"/>
  <c r="N1311" i="5" s="1"/>
  <c r="O1312" i="5" s="1"/>
  <c r="M1325" i="5"/>
  <c r="N1325" i="5" s="1"/>
  <c r="M1340" i="5"/>
  <c r="N1340" i="5" s="1"/>
  <c r="M1354" i="5"/>
  <c r="N1354" i="5" s="1"/>
  <c r="O1355" i="5" s="1"/>
  <c r="M1369" i="5"/>
  <c r="N1369" i="5" s="1"/>
  <c r="M1383" i="5"/>
  <c r="N1383" i="5" s="1"/>
  <c r="O1384" i="5" s="1"/>
  <c r="M1397" i="5"/>
  <c r="N1397" i="5" s="1"/>
  <c r="O1398" i="5" s="1"/>
  <c r="M1412" i="5"/>
  <c r="N1412" i="5" s="1"/>
  <c r="M1425" i="5"/>
  <c r="N1425" i="5" s="1"/>
  <c r="M1437" i="5"/>
  <c r="N1437" i="5" s="1"/>
  <c r="O1438" i="5" s="1"/>
  <c r="M1449" i="5"/>
  <c r="N1449" i="5" s="1"/>
  <c r="O1450" i="5" s="1"/>
  <c r="P1450" i="5" s="1"/>
  <c r="M1461" i="5"/>
  <c r="N1461" i="5" s="1"/>
  <c r="O1462" i="5" s="1"/>
  <c r="M1473" i="5"/>
  <c r="N1473" i="5" s="1"/>
  <c r="O1474" i="5" s="1"/>
  <c r="M1485" i="5"/>
  <c r="N1485" i="5" s="1"/>
  <c r="O1486" i="5" s="1"/>
  <c r="P1486" i="5" s="1"/>
  <c r="M1497" i="5"/>
  <c r="N1497" i="5" s="1"/>
  <c r="O1498" i="5" s="1"/>
  <c r="P1498" i="5" s="1"/>
  <c r="M1509" i="5"/>
  <c r="N1509" i="5" s="1"/>
  <c r="M1521" i="5"/>
  <c r="N1521" i="5" s="1"/>
  <c r="O1522" i="5" s="1"/>
  <c r="M1533" i="5"/>
  <c r="N1533" i="5" s="1"/>
  <c r="M1545" i="5"/>
  <c r="N1545" i="5" s="1"/>
  <c r="O1546" i="5" s="1"/>
  <c r="M1557" i="5"/>
  <c r="N1557" i="5" s="1"/>
  <c r="O1558" i="5" s="1"/>
  <c r="M1569" i="5"/>
  <c r="N1569" i="5" s="1"/>
  <c r="O1570" i="5" s="1"/>
  <c r="P1570" i="5" s="1"/>
  <c r="M1581" i="5"/>
  <c r="N1581" i="5" s="1"/>
  <c r="O1582" i="5" s="1"/>
  <c r="M1593" i="5"/>
  <c r="N1593" i="5" s="1"/>
  <c r="O1594" i="5" s="1"/>
  <c r="P1594" i="5" s="1"/>
  <c r="M38" i="5"/>
  <c r="N38" i="5" s="1"/>
  <c r="O39" i="5" s="1"/>
  <c r="M67" i="5"/>
  <c r="N67" i="5" s="1"/>
  <c r="O68" i="5" s="1"/>
  <c r="M97" i="5"/>
  <c r="N97" i="5" s="1"/>
  <c r="M128" i="5"/>
  <c r="N128" i="5" s="1"/>
  <c r="O129" i="5" s="1"/>
  <c r="M156" i="5"/>
  <c r="N156" i="5" s="1"/>
  <c r="M185" i="5"/>
  <c r="N185" i="5" s="1"/>
  <c r="O186" i="5" s="1"/>
  <c r="M215" i="5"/>
  <c r="N215" i="5" s="1"/>
  <c r="O216" i="5" s="1"/>
  <c r="M246" i="5"/>
  <c r="N246" i="5" s="1"/>
  <c r="O247" i="5" s="1"/>
  <c r="M274" i="5"/>
  <c r="N274" i="5" s="1"/>
  <c r="M303" i="5"/>
  <c r="N303" i="5" s="1"/>
  <c r="M332" i="5"/>
  <c r="N332" i="5" s="1"/>
  <c r="O333" i="5" s="1"/>
  <c r="M364" i="5"/>
  <c r="N364" i="5" s="1"/>
  <c r="O365" i="5" s="1"/>
  <c r="M391" i="5"/>
  <c r="N391" i="5" s="1"/>
  <c r="O392" i="5" s="1"/>
  <c r="P392" i="5" s="1"/>
  <c r="M421" i="5"/>
  <c r="N421" i="5" s="1"/>
  <c r="M450" i="5"/>
  <c r="N450" i="5" s="1"/>
  <c r="O451" i="5" s="1"/>
  <c r="M482" i="5"/>
  <c r="N482" i="5" s="1"/>
  <c r="M509" i="5"/>
  <c r="N509" i="5" s="1"/>
  <c r="O510" i="5" s="1"/>
  <c r="P510" i="5" s="1"/>
  <c r="M539" i="5"/>
  <c r="N539" i="5" s="1"/>
  <c r="M568" i="5"/>
  <c r="N568" i="5" s="1"/>
  <c r="O569" i="5" s="1"/>
  <c r="P569" i="5" s="1"/>
  <c r="M600" i="5"/>
  <c r="N600" i="5" s="1"/>
  <c r="O601" i="5" s="1"/>
  <c r="M627" i="5"/>
  <c r="N627" i="5" s="1"/>
  <c r="O628" i="5" s="1"/>
  <c r="M656" i="5"/>
  <c r="N656" i="5" s="1"/>
  <c r="M686" i="5"/>
  <c r="N686" i="5" s="1"/>
  <c r="M716" i="5"/>
  <c r="N716" i="5" s="1"/>
  <c r="O717" i="5" s="1"/>
  <c r="M740" i="5"/>
  <c r="N740" i="5" s="1"/>
  <c r="M769" i="5"/>
  <c r="N769" i="5" s="1"/>
  <c r="M793" i="5"/>
  <c r="N793" i="5" s="1"/>
  <c r="O794" i="5" s="1"/>
  <c r="M821" i="5"/>
  <c r="N821" i="5" s="1"/>
  <c r="M845" i="5"/>
  <c r="N845" i="5" s="1"/>
  <c r="P845" i="5" s="1"/>
  <c r="M874" i="5"/>
  <c r="N874" i="5" s="1"/>
  <c r="O875" i="5" s="1"/>
  <c r="M898" i="5"/>
  <c r="N898" i="5" s="1"/>
  <c r="M926" i="5"/>
  <c r="N926" i="5" s="1"/>
  <c r="M950" i="5"/>
  <c r="N950" i="5" s="1"/>
  <c r="O951" i="5" s="1"/>
  <c r="M978" i="5"/>
  <c r="N978" i="5" s="1"/>
  <c r="O979" i="5" s="1"/>
  <c r="P979" i="5" s="1"/>
  <c r="M1002" i="5"/>
  <c r="N1002" i="5" s="1"/>
  <c r="M1027" i="5"/>
  <c r="N1027" i="5" s="1"/>
  <c r="O1028" i="5" s="1"/>
  <c r="M1048" i="5"/>
  <c r="N1048" i="5" s="1"/>
  <c r="O1049" i="5" s="1"/>
  <c r="M1071" i="5"/>
  <c r="N1071" i="5" s="1"/>
  <c r="M1092" i="5"/>
  <c r="N1092" i="5" s="1"/>
  <c r="M1115" i="5"/>
  <c r="N1115" i="5" s="1"/>
  <c r="O1116" i="5" s="1"/>
  <c r="P1116" i="5" s="1"/>
  <c r="M1132" i="5"/>
  <c r="N1132" i="5" s="1"/>
  <c r="O1133" i="5" s="1"/>
  <c r="P1133" i="5" s="1"/>
  <c r="M1151" i="5"/>
  <c r="N1151" i="5" s="1"/>
  <c r="M1168" i="5"/>
  <c r="N1168" i="5" s="1"/>
  <c r="M1187" i="5"/>
  <c r="N1187" i="5" s="1"/>
  <c r="M1204" i="5"/>
  <c r="N1204" i="5" s="1"/>
  <c r="M1223" i="5"/>
  <c r="N1223" i="5" s="1"/>
  <c r="M1240" i="5"/>
  <c r="N1240" i="5" s="1"/>
  <c r="O1241" i="5" s="1"/>
  <c r="P1241" i="5" s="1"/>
  <c r="M1258" i="5"/>
  <c r="N1258" i="5" s="1"/>
  <c r="M1273" i="5"/>
  <c r="N1273" i="5" s="1"/>
  <c r="M1287" i="5"/>
  <c r="N1287" i="5" s="1"/>
  <c r="O1288" i="5" s="1"/>
  <c r="P1288" i="5" s="1"/>
  <c r="M1301" i="5"/>
  <c r="N1301" i="5" s="1"/>
  <c r="O1302" i="5" s="1"/>
  <c r="P1302" i="5" s="1"/>
  <c r="M1316" i="5"/>
  <c r="N1316" i="5" s="1"/>
  <c r="M1330" i="5"/>
  <c r="N1330" i="5" s="1"/>
  <c r="M1345" i="5"/>
  <c r="N1345" i="5" s="1"/>
  <c r="M1359" i="5"/>
  <c r="N1359" i="5" s="1"/>
  <c r="O1360" i="5" s="1"/>
  <c r="M1373" i="5"/>
  <c r="N1373" i="5" s="1"/>
  <c r="O1374" i="5" s="1"/>
  <c r="M1388" i="5"/>
  <c r="N1388" i="5" s="1"/>
  <c r="M1402" i="5"/>
  <c r="N1402" i="5" s="1"/>
  <c r="O1403" i="5" s="1"/>
  <c r="M1417" i="5"/>
  <c r="N1417" i="5" s="1"/>
  <c r="O1418" i="5" s="1"/>
  <c r="M1429" i="5"/>
  <c r="N1429" i="5" s="1"/>
  <c r="M1441" i="5"/>
  <c r="N1441" i="5" s="1"/>
  <c r="M1453" i="5"/>
  <c r="N1453" i="5" s="1"/>
  <c r="M1465" i="5"/>
  <c r="N1465" i="5" s="1"/>
  <c r="M1477" i="5"/>
  <c r="N1477" i="5" s="1"/>
  <c r="M1489" i="5"/>
  <c r="N1489" i="5" s="1"/>
  <c r="O1490" i="5" s="1"/>
  <c r="P1490" i="5" s="1"/>
  <c r="M1501" i="5"/>
  <c r="N1501" i="5" s="1"/>
  <c r="O1502" i="5" s="1"/>
  <c r="M1513" i="5"/>
  <c r="N1513" i="5" s="1"/>
  <c r="M1525" i="5"/>
  <c r="N1525" i="5" s="1"/>
  <c r="M1537" i="5"/>
  <c r="N1537" i="5" s="1"/>
  <c r="M1549" i="5"/>
  <c r="N1549" i="5" s="1"/>
  <c r="O1550" i="5" s="1"/>
  <c r="M1561" i="5"/>
  <c r="N1561" i="5" s="1"/>
  <c r="O1562" i="5" s="1"/>
  <c r="M1573" i="5"/>
  <c r="N1573" i="5" s="1"/>
  <c r="O1574" i="5" s="1"/>
  <c r="P1574" i="5" s="1"/>
  <c r="M1585" i="5"/>
  <c r="N1585" i="5" s="1"/>
  <c r="O1586" i="5" s="1"/>
  <c r="P1586" i="5" s="1"/>
  <c r="M1597" i="5"/>
  <c r="N1597" i="5" s="1"/>
  <c r="M1609" i="5"/>
  <c r="N1609" i="5" s="1"/>
  <c r="M1621" i="5"/>
  <c r="N1621" i="5" s="1"/>
  <c r="M1633" i="5"/>
  <c r="N1633" i="5" s="1"/>
  <c r="M1645" i="5"/>
  <c r="N1645" i="5" s="1"/>
  <c r="O1646" i="5" s="1"/>
  <c r="M1657" i="5"/>
  <c r="N1657" i="5" s="1"/>
  <c r="M1669" i="5"/>
  <c r="N1669" i="5" s="1"/>
  <c r="O1670" i="5" s="1"/>
  <c r="M1681" i="5"/>
  <c r="N1681" i="5" s="1"/>
  <c r="O1682" i="5" s="1"/>
  <c r="M1693" i="5"/>
  <c r="N1693" i="5" s="1"/>
  <c r="O1694" i="5" s="1"/>
  <c r="M1705" i="5"/>
  <c r="N1705" i="5" s="1"/>
  <c r="O1706" i="5" s="1"/>
  <c r="M1717" i="5"/>
  <c r="N1717" i="5" s="1"/>
  <c r="O1718" i="5" s="1"/>
  <c r="P1718" i="5" s="1"/>
  <c r="M32" i="5"/>
  <c r="N32" i="5" s="1"/>
  <c r="M73" i="5"/>
  <c r="N73" i="5" s="1"/>
  <c r="O74" i="5" s="1"/>
  <c r="M118" i="5"/>
  <c r="N118" i="5" s="1"/>
  <c r="M163" i="5"/>
  <c r="N163" i="5" s="1"/>
  <c r="O164" i="5" s="1"/>
  <c r="M209" i="5"/>
  <c r="N209" i="5" s="1"/>
  <c r="M250" i="5"/>
  <c r="N250" i="5" s="1"/>
  <c r="M294" i="5"/>
  <c r="N294" i="5" s="1"/>
  <c r="O295" i="5" s="1"/>
  <c r="M340" i="5"/>
  <c r="N340" i="5" s="1"/>
  <c r="M386" i="5"/>
  <c r="N386" i="5" s="1"/>
  <c r="M426" i="5"/>
  <c r="N426" i="5" s="1"/>
  <c r="O427" i="5" s="1"/>
  <c r="M471" i="5"/>
  <c r="N471" i="5" s="1"/>
  <c r="M517" i="5"/>
  <c r="N517" i="5" s="1"/>
  <c r="M563" i="5"/>
  <c r="N563" i="5" s="1"/>
  <c r="O564" i="5" s="1"/>
  <c r="M603" i="5"/>
  <c r="N603" i="5" s="1"/>
  <c r="O604" i="5" s="1"/>
  <c r="M648" i="5"/>
  <c r="N648" i="5" s="1"/>
  <c r="O649" i="5" s="1"/>
  <c r="M694" i="5"/>
  <c r="N694" i="5" s="1"/>
  <c r="O695" i="5" s="1"/>
  <c r="M735" i="5"/>
  <c r="N735" i="5" s="1"/>
  <c r="O736" i="5" s="1"/>
  <c r="P736" i="5" s="1"/>
  <c r="M772" i="5"/>
  <c r="N772" i="5" s="1"/>
  <c r="O773" i="5" s="1"/>
  <c r="M811" i="5"/>
  <c r="N811" i="5" s="1"/>
  <c r="O812" i="5" s="1"/>
  <c r="M852" i="5"/>
  <c r="N852" i="5" s="1"/>
  <c r="O853" i="5" s="1"/>
  <c r="M892" i="5"/>
  <c r="N892" i="5" s="1"/>
  <c r="O893" i="5" s="1"/>
  <c r="M929" i="5"/>
  <c r="N929" i="5" s="1"/>
  <c r="O930" i="5" s="1"/>
  <c r="M968" i="5"/>
  <c r="N968" i="5" s="1"/>
  <c r="M1009" i="5"/>
  <c r="N1009" i="5" s="1"/>
  <c r="O1010" i="5" s="1"/>
  <c r="M1045" i="5"/>
  <c r="N1045" i="5" s="1"/>
  <c r="O1046" i="5" s="1"/>
  <c r="M1075" i="5"/>
  <c r="N1075" i="5" s="1"/>
  <c r="O1076" i="5" s="1"/>
  <c r="M1107" i="5"/>
  <c r="N1107" i="5" s="1"/>
  <c r="O1108" i="5" s="1"/>
  <c r="P1108" i="5" s="1"/>
  <c r="M1137" i="5"/>
  <c r="N1137" i="5" s="1"/>
  <c r="M1165" i="5"/>
  <c r="N1165" i="5" s="1"/>
  <c r="O1166" i="5" s="1"/>
  <c r="M1190" i="5"/>
  <c r="N1190" i="5" s="1"/>
  <c r="M1217" i="5"/>
  <c r="N1217" i="5" s="1"/>
  <c r="M1245" i="5"/>
  <c r="N1245" i="5" s="1"/>
  <c r="O1246" i="5" s="1"/>
  <c r="M1269" i="5"/>
  <c r="N1269" i="5" s="1"/>
  <c r="O1270" i="5" s="1"/>
  <c r="M1289" i="5"/>
  <c r="N1289" i="5" s="1"/>
  <c r="O1290" i="5" s="1"/>
  <c r="M1312" i="5"/>
  <c r="N1312" i="5" s="1"/>
  <c r="O1313" i="5" s="1"/>
  <c r="M1333" i="5"/>
  <c r="N1333" i="5" s="1"/>
  <c r="M1355" i="5"/>
  <c r="N1355" i="5" s="1"/>
  <c r="O1356" i="5" s="1"/>
  <c r="M1376" i="5"/>
  <c r="N1376" i="5" s="1"/>
  <c r="M1398" i="5"/>
  <c r="N1398" i="5" s="1"/>
  <c r="M1419" i="5"/>
  <c r="N1419" i="5" s="1"/>
  <c r="M1438" i="5"/>
  <c r="N1438" i="5" s="1"/>
  <c r="O1439" i="5" s="1"/>
  <c r="M1455" i="5"/>
  <c r="N1455" i="5" s="1"/>
  <c r="O1456" i="5" s="1"/>
  <c r="M1474" i="5"/>
  <c r="N1474" i="5" s="1"/>
  <c r="M1491" i="5"/>
  <c r="N1491" i="5" s="1"/>
  <c r="O1492" i="5" s="1"/>
  <c r="M1510" i="5"/>
  <c r="N1510" i="5" s="1"/>
  <c r="O1511" i="5" s="1"/>
  <c r="M1527" i="5"/>
  <c r="N1527" i="5" s="1"/>
  <c r="O1528" i="5" s="1"/>
  <c r="M1546" i="5"/>
  <c r="N1546" i="5" s="1"/>
  <c r="O1547" i="5" s="1"/>
  <c r="M1563" i="5"/>
  <c r="N1563" i="5" s="1"/>
  <c r="O1564" i="5" s="1"/>
  <c r="M1582" i="5"/>
  <c r="N1582" i="5" s="1"/>
  <c r="O1583" i="5" s="1"/>
  <c r="M1599" i="5"/>
  <c r="N1599" i="5" s="1"/>
  <c r="O1600" i="5" s="1"/>
  <c r="M1614" i="5"/>
  <c r="N1614" i="5" s="1"/>
  <c r="O1615" i="5" s="1"/>
  <c r="M1631" i="5"/>
  <c r="N1631" i="5" s="1"/>
  <c r="O1632" i="5" s="1"/>
  <c r="M1647" i="5"/>
  <c r="N1647" i="5" s="1"/>
  <c r="O1648" i="5" s="1"/>
  <c r="M1662" i="5"/>
  <c r="N1662" i="5" s="1"/>
  <c r="O1663" i="5" s="1"/>
  <c r="M1679" i="5"/>
  <c r="N1679" i="5" s="1"/>
  <c r="M1695" i="5"/>
  <c r="N1695" i="5" s="1"/>
  <c r="M1710" i="5"/>
  <c r="N1710" i="5" s="1"/>
  <c r="M1727" i="5"/>
  <c r="N1727" i="5" s="1"/>
  <c r="O1728" i="5" s="1"/>
  <c r="M1739" i="5"/>
  <c r="N1739" i="5" s="1"/>
  <c r="O1740" i="5" s="1"/>
  <c r="M1751" i="5"/>
  <c r="N1751" i="5" s="1"/>
  <c r="O1752" i="5" s="1"/>
  <c r="M1763" i="5"/>
  <c r="N1763" i="5" s="1"/>
  <c r="O1764" i="5" s="1"/>
  <c r="M1775" i="5"/>
  <c r="N1775" i="5" s="1"/>
  <c r="O1776" i="5" s="1"/>
  <c r="M1787" i="5"/>
  <c r="N1787" i="5" s="1"/>
  <c r="O1788" i="5" s="1"/>
  <c r="M1799" i="5"/>
  <c r="N1799" i="5" s="1"/>
  <c r="O1800" i="5" s="1"/>
  <c r="M1811" i="5"/>
  <c r="N1811" i="5" s="1"/>
  <c r="M1823" i="5"/>
  <c r="N1823" i="5" s="1"/>
  <c r="M1835" i="5"/>
  <c r="N1835" i="5" s="1"/>
  <c r="M1847" i="5"/>
  <c r="N1847" i="5" s="1"/>
  <c r="M1859" i="5"/>
  <c r="N1859" i="5" s="1"/>
  <c r="O1860" i="5" s="1"/>
  <c r="M1871" i="5"/>
  <c r="N1871" i="5" s="1"/>
  <c r="O1872" i="5" s="1"/>
  <c r="M1883" i="5"/>
  <c r="N1883" i="5" s="1"/>
  <c r="O1884" i="5" s="1"/>
  <c r="M1895" i="5"/>
  <c r="N1895" i="5" s="1"/>
  <c r="O1896" i="5" s="1"/>
  <c r="M1907" i="5"/>
  <c r="N1907" i="5" s="1"/>
  <c r="O1908" i="5" s="1"/>
  <c r="M1919" i="5"/>
  <c r="N1919" i="5" s="1"/>
  <c r="M1931" i="5"/>
  <c r="N1931" i="5" s="1"/>
  <c r="O1932" i="5" s="1"/>
  <c r="M1943" i="5"/>
  <c r="N1943" i="5" s="1"/>
  <c r="O1944" i="5" s="1"/>
  <c r="M1955" i="5"/>
  <c r="N1955" i="5" s="1"/>
  <c r="O1956" i="5" s="1"/>
  <c r="M1967" i="5"/>
  <c r="N1967" i="5" s="1"/>
  <c r="O1968" i="5" s="1"/>
  <c r="M1979" i="5"/>
  <c r="N1979" i="5" s="1"/>
  <c r="O1980" i="5" s="1"/>
  <c r="M1991" i="5"/>
  <c r="N1991" i="5" s="1"/>
  <c r="O1992" i="5" s="1"/>
  <c r="M2003" i="5"/>
  <c r="N2003" i="5" s="1"/>
  <c r="M2015" i="5"/>
  <c r="N2015" i="5" s="1"/>
  <c r="O2016" i="5" s="1"/>
  <c r="M2027" i="5"/>
  <c r="N2027" i="5" s="1"/>
  <c r="O2028" i="5" s="1"/>
  <c r="M2039" i="5"/>
  <c r="N2039" i="5" s="1"/>
  <c r="M2051" i="5"/>
  <c r="N2051" i="5" s="1"/>
  <c r="M2063" i="5"/>
  <c r="N2063" i="5" s="1"/>
  <c r="O2064" i="5" s="1"/>
  <c r="M2075" i="5"/>
  <c r="N2075" i="5" s="1"/>
  <c r="M2087" i="5"/>
  <c r="N2087" i="5" s="1"/>
  <c r="O2088" i="5" s="1"/>
  <c r="M2099" i="5"/>
  <c r="N2099" i="5" s="1"/>
  <c r="O2100" i="5" s="1"/>
  <c r="M2111" i="5"/>
  <c r="N2111" i="5" s="1"/>
  <c r="M2123" i="5"/>
  <c r="N2123" i="5" s="1"/>
  <c r="M2135" i="5"/>
  <c r="N2135" i="5" s="1"/>
  <c r="M2147" i="5"/>
  <c r="N2147" i="5" s="1"/>
  <c r="M2159" i="5"/>
  <c r="N2159" i="5" s="1"/>
  <c r="M2171" i="5"/>
  <c r="N2171" i="5" s="1"/>
  <c r="O2172" i="5" s="1"/>
  <c r="M2183" i="5"/>
  <c r="N2183" i="5" s="1"/>
  <c r="O2184" i="5" s="1"/>
  <c r="M2195" i="5"/>
  <c r="N2195" i="5" s="1"/>
  <c r="M2207" i="5"/>
  <c r="N2207" i="5" s="1"/>
  <c r="M2219" i="5"/>
  <c r="N2219" i="5" s="1"/>
  <c r="O2220" i="5" s="1"/>
  <c r="M2231" i="5"/>
  <c r="N2231" i="5" s="1"/>
  <c r="O2232" i="5" s="1"/>
  <c r="M2243" i="5"/>
  <c r="N2243" i="5" s="1"/>
  <c r="P2243" i="5" s="1"/>
  <c r="M2255" i="5"/>
  <c r="N2255" i="5" s="1"/>
  <c r="O2256" i="5" s="1"/>
  <c r="M2267" i="5"/>
  <c r="N2267" i="5" s="1"/>
  <c r="O2268" i="5" s="1"/>
  <c r="M34" i="5"/>
  <c r="N34" i="5" s="1"/>
  <c r="O35" i="5" s="1"/>
  <c r="M76" i="5"/>
  <c r="N76" i="5" s="1"/>
  <c r="O77" i="5" s="1"/>
  <c r="M124" i="5"/>
  <c r="N124" i="5" s="1"/>
  <c r="O125" i="5" s="1"/>
  <c r="M164" i="5"/>
  <c r="N164" i="5" s="1"/>
  <c r="M210" i="5"/>
  <c r="N210" i="5" s="1"/>
  <c r="M251" i="5"/>
  <c r="N251" i="5" s="1"/>
  <c r="O252" i="5" s="1"/>
  <c r="M301" i="5"/>
  <c r="N301" i="5" s="1"/>
  <c r="M341" i="5"/>
  <c r="N341" i="5" s="1"/>
  <c r="O342" i="5" s="1"/>
  <c r="M387" i="5"/>
  <c r="N387" i="5" s="1"/>
  <c r="O388" i="5" s="1"/>
  <c r="P388" i="5" s="1"/>
  <c r="M430" i="5"/>
  <c r="N430" i="5" s="1"/>
  <c r="O431" i="5" s="1"/>
  <c r="P431" i="5" s="1"/>
  <c r="M478" i="5"/>
  <c r="N478" i="5" s="1"/>
  <c r="M518" i="5"/>
  <c r="N518" i="5" s="1"/>
  <c r="M564" i="5"/>
  <c r="N564" i="5" s="1"/>
  <c r="O565" i="5" s="1"/>
  <c r="M604" i="5"/>
  <c r="N604" i="5" s="1"/>
  <c r="O605" i="5" s="1"/>
  <c r="M654" i="5"/>
  <c r="N654" i="5" s="1"/>
  <c r="O655" i="5" s="1"/>
  <c r="M695" i="5"/>
  <c r="N695" i="5" s="1"/>
  <c r="M738" i="5"/>
  <c r="N738" i="5" s="1"/>
  <c r="O739" i="5" s="1"/>
  <c r="M773" i="5"/>
  <c r="N773" i="5" s="1"/>
  <c r="M818" i="5"/>
  <c r="N818" i="5" s="1"/>
  <c r="M853" i="5"/>
  <c r="N853" i="5" s="1"/>
  <c r="M895" i="5"/>
  <c r="N895" i="5" s="1"/>
  <c r="O896" i="5" s="1"/>
  <c r="P896" i="5" s="1"/>
  <c r="M930" i="5"/>
  <c r="N930" i="5" s="1"/>
  <c r="M975" i="5"/>
  <c r="N975" i="5" s="1"/>
  <c r="M1010" i="5"/>
  <c r="N1010" i="5" s="1"/>
  <c r="O1011" i="5" s="1"/>
  <c r="M1046" i="5"/>
  <c r="N1046" i="5" s="1"/>
  <c r="O1047" i="5" s="1"/>
  <c r="M1076" i="5"/>
  <c r="N1076" i="5" s="1"/>
  <c r="O1077" i="5" s="1"/>
  <c r="M1112" i="5"/>
  <c r="N1112" i="5" s="1"/>
  <c r="M1138" i="5"/>
  <c r="N1138" i="5" s="1"/>
  <c r="O1139" i="5" s="1"/>
  <c r="M1166" i="5"/>
  <c r="N1166" i="5" s="1"/>
  <c r="O1167" i="5" s="1"/>
  <c r="M1191" i="5"/>
  <c r="N1191" i="5" s="1"/>
  <c r="O1192" i="5" s="1"/>
  <c r="M1221" i="5"/>
  <c r="N1221" i="5" s="1"/>
  <c r="M1246" i="5"/>
  <c r="N1246" i="5" s="1"/>
  <c r="M1270" i="5"/>
  <c r="N1270" i="5" s="1"/>
  <c r="O1271" i="5" s="1"/>
  <c r="P1271" i="5" s="1"/>
  <c r="M1290" i="5"/>
  <c r="N1290" i="5" s="1"/>
  <c r="M1313" i="5"/>
  <c r="N1313" i="5" s="1"/>
  <c r="O1314" i="5" s="1"/>
  <c r="M1334" i="5"/>
  <c r="N1334" i="5" s="1"/>
  <c r="M1357" i="5"/>
  <c r="N1357" i="5" s="1"/>
  <c r="O1358" i="5" s="1"/>
  <c r="M1377" i="5"/>
  <c r="N1377" i="5" s="1"/>
  <c r="O1378" i="5" s="1"/>
  <c r="M1400" i="5"/>
  <c r="N1400" i="5" s="1"/>
  <c r="O1401" i="5" s="1"/>
  <c r="M1420" i="5"/>
  <c r="N1420" i="5" s="1"/>
  <c r="O1421" i="5" s="1"/>
  <c r="M1439" i="5"/>
  <c r="N1439" i="5" s="1"/>
  <c r="O1440" i="5" s="1"/>
  <c r="M1456" i="5"/>
  <c r="N1456" i="5" s="1"/>
  <c r="M1475" i="5"/>
  <c r="N1475" i="5" s="1"/>
  <c r="M1492" i="5"/>
  <c r="N1492" i="5" s="1"/>
  <c r="M1511" i="5"/>
  <c r="N1511" i="5" s="1"/>
  <c r="M1528" i="5"/>
  <c r="N1528" i="5" s="1"/>
  <c r="M1547" i="5"/>
  <c r="N1547" i="5" s="1"/>
  <c r="O1548" i="5" s="1"/>
  <c r="M1564" i="5"/>
  <c r="N1564" i="5" s="1"/>
  <c r="M1583" i="5"/>
  <c r="N1583" i="5" s="1"/>
  <c r="M1600" i="5"/>
  <c r="N1600" i="5" s="1"/>
  <c r="O1601" i="5" s="1"/>
  <c r="M1617" i="5"/>
  <c r="N1617" i="5" s="1"/>
  <c r="O1618" i="5" s="1"/>
  <c r="M1632" i="5"/>
  <c r="N1632" i="5" s="1"/>
  <c r="O1633" i="5" s="1"/>
  <c r="M1648" i="5"/>
  <c r="N1648" i="5" s="1"/>
  <c r="O1649" i="5" s="1"/>
  <c r="M1665" i="5"/>
  <c r="N1665" i="5" s="1"/>
  <c r="O1666" i="5" s="1"/>
  <c r="M1680" i="5"/>
  <c r="N1680" i="5" s="1"/>
  <c r="M1696" i="5"/>
  <c r="N1696" i="5" s="1"/>
  <c r="O1697" i="5" s="1"/>
  <c r="M1713" i="5"/>
  <c r="N1713" i="5" s="1"/>
  <c r="O1714" i="5" s="1"/>
  <c r="P1714" i="5" s="1"/>
  <c r="M1728" i="5"/>
  <c r="N1728" i="5" s="1"/>
  <c r="M1740" i="5"/>
  <c r="N1740" i="5" s="1"/>
  <c r="M1752" i="5"/>
  <c r="N1752" i="5" s="1"/>
  <c r="O1753" i="5" s="1"/>
  <c r="M1764" i="5"/>
  <c r="N1764" i="5" s="1"/>
  <c r="M1776" i="5"/>
  <c r="N1776" i="5" s="1"/>
  <c r="M1788" i="5"/>
  <c r="N1788" i="5" s="1"/>
  <c r="O1789" i="5" s="1"/>
  <c r="M1800" i="5"/>
  <c r="N1800" i="5" s="1"/>
  <c r="M1812" i="5"/>
  <c r="N1812" i="5" s="1"/>
  <c r="M1824" i="5"/>
  <c r="N1824" i="5" s="1"/>
  <c r="M1836" i="5"/>
  <c r="N1836" i="5" s="1"/>
  <c r="M1848" i="5"/>
  <c r="N1848" i="5" s="1"/>
  <c r="O1849" i="5" s="1"/>
  <c r="M1860" i="5"/>
  <c r="N1860" i="5" s="1"/>
  <c r="O1861" i="5" s="1"/>
  <c r="P1861" i="5" s="1"/>
  <c r="M1872" i="5"/>
  <c r="N1872" i="5" s="1"/>
  <c r="P1872" i="5" s="1"/>
  <c r="M1884" i="5"/>
  <c r="N1884" i="5" s="1"/>
  <c r="M1896" i="5"/>
  <c r="N1896" i="5" s="1"/>
  <c r="M1908" i="5"/>
  <c r="N1908" i="5" s="1"/>
  <c r="M1920" i="5"/>
  <c r="N1920" i="5" s="1"/>
  <c r="M1932" i="5"/>
  <c r="N1932" i="5" s="1"/>
  <c r="M1944" i="5"/>
  <c r="N1944" i="5" s="1"/>
  <c r="M1956" i="5"/>
  <c r="N1956" i="5" s="1"/>
  <c r="O1957" i="5" s="1"/>
  <c r="M1968" i="5"/>
  <c r="N1968" i="5" s="1"/>
  <c r="M1980" i="5"/>
  <c r="N1980" i="5" s="1"/>
  <c r="M1992" i="5"/>
  <c r="N1992" i="5" s="1"/>
  <c r="O1993" i="5" s="1"/>
  <c r="M2004" i="5"/>
  <c r="N2004" i="5" s="1"/>
  <c r="O2005" i="5" s="1"/>
  <c r="P2005" i="5" s="1"/>
  <c r="M2016" i="5"/>
  <c r="N2016" i="5" s="1"/>
  <c r="P2016" i="5" s="1"/>
  <c r="M2028" i="5"/>
  <c r="N2028" i="5" s="1"/>
  <c r="M2040" i="5"/>
  <c r="N2040" i="5" s="1"/>
  <c r="O2041" i="5" s="1"/>
  <c r="M2052" i="5"/>
  <c r="N2052" i="5" s="1"/>
  <c r="O2053" i="5" s="1"/>
  <c r="M2064" i="5"/>
  <c r="N2064" i="5" s="1"/>
  <c r="M2076" i="5"/>
  <c r="N2076" i="5" s="1"/>
  <c r="O2077" i="5" s="1"/>
  <c r="P2077" i="5" s="1"/>
  <c r="M2088" i="5"/>
  <c r="N2088" i="5" s="1"/>
  <c r="O2089" i="5" s="1"/>
  <c r="M2100" i="5"/>
  <c r="N2100" i="5" s="1"/>
  <c r="O2101" i="5" s="1"/>
  <c r="P2101" i="5" s="1"/>
  <c r="M2112" i="5"/>
  <c r="N2112" i="5" s="1"/>
  <c r="M2124" i="5"/>
  <c r="N2124" i="5" s="1"/>
  <c r="M2136" i="5"/>
  <c r="N2136" i="5" s="1"/>
  <c r="O2137" i="5" s="1"/>
  <c r="P2137" i="5" s="1"/>
  <c r="M2148" i="5"/>
  <c r="N2148" i="5" s="1"/>
  <c r="O2149" i="5" s="1"/>
  <c r="P2149" i="5" s="1"/>
  <c r="M2160" i="5"/>
  <c r="N2160" i="5" s="1"/>
  <c r="M2172" i="5"/>
  <c r="N2172" i="5" s="1"/>
  <c r="M2184" i="5"/>
  <c r="N2184" i="5" s="1"/>
  <c r="O2185" i="5" s="1"/>
  <c r="M2196" i="5"/>
  <c r="N2196" i="5" s="1"/>
  <c r="O2197" i="5" s="1"/>
  <c r="M2208" i="5"/>
  <c r="N2208" i="5" s="1"/>
  <c r="M2220" i="5"/>
  <c r="N2220" i="5" s="1"/>
  <c r="M2232" i="5"/>
  <c r="N2232" i="5" s="1"/>
  <c r="M2244" i="5"/>
  <c r="N2244" i="5" s="1"/>
  <c r="O2245" i="5" s="1"/>
  <c r="M37" i="5"/>
  <c r="N37" i="5" s="1"/>
  <c r="O38" i="5" s="1"/>
  <c r="M77" i="5"/>
  <c r="N77" i="5" s="1"/>
  <c r="O78" i="5" s="1"/>
  <c r="M125" i="5"/>
  <c r="N125" i="5" s="1"/>
  <c r="O126" i="5" s="1"/>
  <c r="M168" i="5"/>
  <c r="N168" i="5" s="1"/>
  <c r="P168" i="5" s="1"/>
  <c r="M211" i="5"/>
  <c r="N211" i="5" s="1"/>
  <c r="O212" i="5" s="1"/>
  <c r="M254" i="5"/>
  <c r="N254" i="5" s="1"/>
  <c r="M302" i="5"/>
  <c r="N302" i="5" s="1"/>
  <c r="M342" i="5"/>
  <c r="N342" i="5" s="1"/>
  <c r="M390" i="5"/>
  <c r="N390" i="5" s="1"/>
  <c r="M431" i="5"/>
  <c r="N431" i="5" s="1"/>
  <c r="O432" i="5" s="1"/>
  <c r="M479" i="5"/>
  <c r="N479" i="5" s="1"/>
  <c r="O480" i="5" s="1"/>
  <c r="M521" i="5"/>
  <c r="N521" i="5" s="1"/>
  <c r="O522" i="5" s="1"/>
  <c r="P522" i="5" s="1"/>
  <c r="M565" i="5"/>
  <c r="N565" i="5" s="1"/>
  <c r="M607" i="5"/>
  <c r="N607" i="5" s="1"/>
  <c r="O608" i="5" s="1"/>
  <c r="M655" i="5"/>
  <c r="N655" i="5" s="1"/>
  <c r="M696" i="5"/>
  <c r="N696" i="5" s="1"/>
  <c r="O697" i="5" s="1"/>
  <c r="M739" i="5"/>
  <c r="N739" i="5" s="1"/>
  <c r="O740" i="5" s="1"/>
  <c r="M774" i="5"/>
  <c r="N774" i="5" s="1"/>
  <c r="O775" i="5" s="1"/>
  <c r="M819" i="5"/>
  <c r="N819" i="5" s="1"/>
  <c r="O820" i="5" s="1"/>
  <c r="M856" i="5"/>
  <c r="N856" i="5" s="1"/>
  <c r="O857" i="5" s="1"/>
  <c r="M896" i="5"/>
  <c r="N896" i="5" s="1"/>
  <c r="M931" i="5"/>
  <c r="N931" i="5" s="1"/>
  <c r="O932" i="5" s="1"/>
  <c r="P932" i="5" s="1"/>
  <c r="M976" i="5"/>
  <c r="N976" i="5" s="1"/>
  <c r="O977" i="5" s="1"/>
  <c r="M1012" i="5"/>
  <c r="N1012" i="5" s="1"/>
  <c r="O1013" i="5" s="1"/>
  <c r="M1047" i="5"/>
  <c r="N1047" i="5" s="1"/>
  <c r="M1077" i="5"/>
  <c r="N1077" i="5" s="1"/>
  <c r="M1113" i="5"/>
  <c r="N1113" i="5" s="1"/>
  <c r="O1114" i="5" s="1"/>
  <c r="M1139" i="5"/>
  <c r="N1139" i="5" s="1"/>
  <c r="O1140" i="5" s="1"/>
  <c r="P1140" i="5" s="1"/>
  <c r="M1167" i="5"/>
  <c r="N1167" i="5" s="1"/>
  <c r="O1168" i="5" s="1"/>
  <c r="P1168" i="5" s="1"/>
  <c r="M1192" i="5"/>
  <c r="N1192" i="5" s="1"/>
  <c r="M1222" i="5"/>
  <c r="N1222" i="5" s="1"/>
  <c r="O1223" i="5" s="1"/>
  <c r="M1247" i="5"/>
  <c r="N1247" i="5" s="1"/>
  <c r="O1248" i="5" s="1"/>
  <c r="M1271" i="5"/>
  <c r="N1271" i="5" s="1"/>
  <c r="O1272" i="5" s="1"/>
  <c r="M1292" i="5"/>
  <c r="N1292" i="5" s="1"/>
  <c r="O1293" i="5" s="1"/>
  <c r="P1293" i="5" s="1"/>
  <c r="M1314" i="5"/>
  <c r="N1314" i="5" s="1"/>
  <c r="O1315" i="5" s="1"/>
  <c r="P1315" i="5" s="1"/>
  <c r="M1335" i="5"/>
  <c r="N1335" i="5" s="1"/>
  <c r="O1336" i="5" s="1"/>
  <c r="P1336" i="5" s="1"/>
  <c r="M1358" i="5"/>
  <c r="N1358" i="5" s="1"/>
  <c r="O1359" i="5" s="1"/>
  <c r="M1378" i="5"/>
  <c r="N1378" i="5" s="1"/>
  <c r="M1401" i="5"/>
  <c r="N1401" i="5" s="1"/>
  <c r="O1402" i="5" s="1"/>
  <c r="M1421" i="5"/>
  <c r="N1421" i="5" s="1"/>
  <c r="O1422" i="5" s="1"/>
  <c r="P1422" i="5" s="1"/>
  <c r="M1440" i="5"/>
  <c r="N1440" i="5" s="1"/>
  <c r="O1441" i="5" s="1"/>
  <c r="M1457" i="5"/>
  <c r="N1457" i="5" s="1"/>
  <c r="M1476" i="5"/>
  <c r="N1476" i="5" s="1"/>
  <c r="O1477" i="5" s="1"/>
  <c r="M1493" i="5"/>
  <c r="N1493" i="5" s="1"/>
  <c r="O1494" i="5" s="1"/>
  <c r="M1512" i="5"/>
  <c r="N1512" i="5" s="1"/>
  <c r="O1513" i="5" s="1"/>
  <c r="M1529" i="5"/>
  <c r="N1529" i="5" s="1"/>
  <c r="O1530" i="5" s="1"/>
  <c r="M1548" i="5"/>
  <c r="N1548" i="5" s="1"/>
  <c r="M1565" i="5"/>
  <c r="N1565" i="5" s="1"/>
  <c r="M1584" i="5"/>
  <c r="N1584" i="5" s="1"/>
  <c r="M1601" i="5"/>
  <c r="N1601" i="5" s="1"/>
  <c r="M1618" i="5"/>
  <c r="N1618" i="5" s="1"/>
  <c r="O1619" i="5" s="1"/>
  <c r="M1634" i="5"/>
  <c r="N1634" i="5" s="1"/>
  <c r="O1635" i="5" s="1"/>
  <c r="P1635" i="5" s="1"/>
  <c r="M1649" i="5"/>
  <c r="N1649" i="5" s="1"/>
  <c r="M1666" i="5"/>
  <c r="N1666" i="5" s="1"/>
  <c r="M1682" i="5"/>
  <c r="N1682" i="5" s="1"/>
  <c r="M1697" i="5"/>
  <c r="N1697" i="5" s="1"/>
  <c r="M1714" i="5"/>
  <c r="N1714" i="5" s="1"/>
  <c r="O1715" i="5" s="1"/>
  <c r="M1729" i="5"/>
  <c r="N1729" i="5" s="1"/>
  <c r="M1741" i="5"/>
  <c r="N1741" i="5" s="1"/>
  <c r="O1742" i="5" s="1"/>
  <c r="M1753" i="5"/>
  <c r="N1753" i="5" s="1"/>
  <c r="O1754" i="5" s="1"/>
  <c r="P1754" i="5" s="1"/>
  <c r="M1765" i="5"/>
  <c r="N1765" i="5" s="1"/>
  <c r="O1766" i="5" s="1"/>
  <c r="P1766" i="5" s="1"/>
  <c r="M1777" i="5"/>
  <c r="N1777" i="5" s="1"/>
  <c r="M1789" i="5"/>
  <c r="N1789" i="5" s="1"/>
  <c r="M1801" i="5"/>
  <c r="N1801" i="5" s="1"/>
  <c r="O1802" i="5" s="1"/>
  <c r="M1813" i="5"/>
  <c r="N1813" i="5" s="1"/>
  <c r="O1814" i="5" s="1"/>
  <c r="P1814" i="5" s="1"/>
  <c r="M1825" i="5"/>
  <c r="N1825" i="5" s="1"/>
  <c r="O1826" i="5" s="1"/>
  <c r="M1837" i="5"/>
  <c r="N1837" i="5" s="1"/>
  <c r="M1849" i="5"/>
  <c r="N1849" i="5" s="1"/>
  <c r="O1850" i="5" s="1"/>
  <c r="M1861" i="5"/>
  <c r="N1861" i="5" s="1"/>
  <c r="O1862" i="5" s="1"/>
  <c r="M1873" i="5"/>
  <c r="N1873" i="5" s="1"/>
  <c r="O1874" i="5" s="1"/>
  <c r="P1874" i="5" s="1"/>
  <c r="M1885" i="5"/>
  <c r="N1885" i="5" s="1"/>
  <c r="O1886" i="5" s="1"/>
  <c r="M1897" i="5"/>
  <c r="N1897" i="5" s="1"/>
  <c r="O1898" i="5" s="1"/>
  <c r="M1909" i="5"/>
  <c r="N1909" i="5" s="1"/>
  <c r="O1910" i="5" s="1"/>
  <c r="M1921" i="5"/>
  <c r="N1921" i="5" s="1"/>
  <c r="O1922" i="5" s="1"/>
  <c r="M1933" i="5"/>
  <c r="N1933" i="5" s="1"/>
  <c r="O1934" i="5" s="1"/>
  <c r="M1945" i="5"/>
  <c r="N1945" i="5" s="1"/>
  <c r="O1946" i="5" s="1"/>
  <c r="M1957" i="5"/>
  <c r="N1957" i="5" s="1"/>
  <c r="O1958" i="5" s="1"/>
  <c r="P1958" i="5" s="1"/>
  <c r="M1969" i="5"/>
  <c r="N1969" i="5" s="1"/>
  <c r="O1970" i="5" s="1"/>
  <c r="M1981" i="5"/>
  <c r="N1981" i="5" s="1"/>
  <c r="O1982" i="5" s="1"/>
  <c r="M1993" i="5"/>
  <c r="N1993" i="5" s="1"/>
  <c r="M2005" i="5"/>
  <c r="N2005" i="5" s="1"/>
  <c r="O2006" i="5" s="1"/>
  <c r="M2017" i="5"/>
  <c r="N2017" i="5" s="1"/>
  <c r="O2018" i="5" s="1"/>
  <c r="M2029" i="5"/>
  <c r="N2029" i="5" s="1"/>
  <c r="O2030" i="5" s="1"/>
  <c r="M2041" i="5"/>
  <c r="N2041" i="5" s="1"/>
  <c r="O2042" i="5" s="1"/>
  <c r="M2053" i="5"/>
  <c r="N2053" i="5" s="1"/>
  <c r="M50" i="5"/>
  <c r="N50" i="5" s="1"/>
  <c r="M94" i="5"/>
  <c r="N94" i="5" s="1"/>
  <c r="O95" i="5" s="1"/>
  <c r="M136" i="5"/>
  <c r="N136" i="5" s="1"/>
  <c r="O137" i="5" s="1"/>
  <c r="P137" i="5" s="1"/>
  <c r="M184" i="5"/>
  <c r="N184" i="5" s="1"/>
  <c r="O185" i="5" s="1"/>
  <c r="P185" i="5" s="1"/>
  <c r="M224" i="5"/>
  <c r="N224" i="5" s="1"/>
  <c r="O225" i="5" s="1"/>
  <c r="M272" i="5"/>
  <c r="N272" i="5" s="1"/>
  <c r="M313" i="5"/>
  <c r="N313" i="5" s="1"/>
  <c r="M361" i="5"/>
  <c r="N361" i="5" s="1"/>
  <c r="M403" i="5"/>
  <c r="N403" i="5" s="1"/>
  <c r="O404" i="5" s="1"/>
  <c r="M447" i="5"/>
  <c r="N447" i="5" s="1"/>
  <c r="O448" i="5" s="1"/>
  <c r="M490" i="5"/>
  <c r="N490" i="5" s="1"/>
  <c r="O491" i="5" s="1"/>
  <c r="M538" i="5"/>
  <c r="N538" i="5" s="1"/>
  <c r="M578" i="5"/>
  <c r="N578" i="5" s="1"/>
  <c r="O579" i="5" s="1"/>
  <c r="M626" i="5"/>
  <c r="N626" i="5" s="1"/>
  <c r="O627" i="5" s="1"/>
  <c r="P627" i="5" s="1"/>
  <c r="M666" i="5"/>
  <c r="N666" i="5" s="1"/>
  <c r="O667" i="5" s="1"/>
  <c r="P667" i="5" s="1"/>
  <c r="M714" i="5"/>
  <c r="N714" i="5" s="1"/>
  <c r="O715" i="5" s="1"/>
  <c r="M751" i="5"/>
  <c r="N751" i="5" s="1"/>
  <c r="O752" i="5" s="1"/>
  <c r="M792" i="5"/>
  <c r="N792" i="5" s="1"/>
  <c r="O793" i="5" s="1"/>
  <c r="M827" i="5"/>
  <c r="N827" i="5" s="1"/>
  <c r="M871" i="5"/>
  <c r="N871" i="5" s="1"/>
  <c r="M908" i="5"/>
  <c r="N908" i="5" s="1"/>
  <c r="O909" i="5" s="1"/>
  <c r="M949" i="5"/>
  <c r="N949" i="5" s="1"/>
  <c r="O950" i="5" s="1"/>
  <c r="P950" i="5" s="1"/>
  <c r="M984" i="5"/>
  <c r="N984" i="5" s="1"/>
  <c r="O985" i="5" s="1"/>
  <c r="M1026" i="5"/>
  <c r="N1026" i="5" s="1"/>
  <c r="M1057" i="5"/>
  <c r="N1057" i="5" s="1"/>
  <c r="O1058" i="5" s="1"/>
  <c r="M1091" i="5"/>
  <c r="N1091" i="5" s="1"/>
  <c r="M1120" i="5"/>
  <c r="N1120" i="5" s="1"/>
  <c r="O1121" i="5" s="1"/>
  <c r="P1121" i="5" s="1"/>
  <c r="M1150" i="5"/>
  <c r="N1150" i="5" s="1"/>
  <c r="O1151" i="5" s="1"/>
  <c r="P1151" i="5" s="1"/>
  <c r="M1175" i="5"/>
  <c r="N1175" i="5" s="1"/>
  <c r="M1203" i="5"/>
  <c r="N1203" i="5" s="1"/>
  <c r="M1228" i="5"/>
  <c r="N1228" i="5" s="1"/>
  <c r="O1229" i="5" s="1"/>
  <c r="M1257" i="5"/>
  <c r="N1257" i="5" s="1"/>
  <c r="O1258" i="5" s="1"/>
  <c r="M1277" i="5"/>
  <c r="N1277" i="5" s="1"/>
  <c r="O1278" i="5" s="1"/>
  <c r="P1278" i="5" s="1"/>
  <c r="M1300" i="5"/>
  <c r="N1300" i="5" s="1"/>
  <c r="O1301" i="5" s="1"/>
  <c r="P1301" i="5" s="1"/>
  <c r="M1321" i="5"/>
  <c r="N1321" i="5" s="1"/>
  <c r="O1322" i="5" s="1"/>
  <c r="P1322" i="5" s="1"/>
  <c r="M1343" i="5"/>
  <c r="N1343" i="5" s="1"/>
  <c r="O1344" i="5" s="1"/>
  <c r="P1344" i="5" s="1"/>
  <c r="M1364" i="5"/>
  <c r="N1364" i="5" s="1"/>
  <c r="O1365" i="5" s="1"/>
  <c r="M1386" i="5"/>
  <c r="N1386" i="5" s="1"/>
  <c r="O1387" i="5" s="1"/>
  <c r="P1387" i="5" s="1"/>
  <c r="M1407" i="5"/>
  <c r="N1407" i="5" s="1"/>
  <c r="O1408" i="5" s="1"/>
  <c r="P1408" i="5" s="1"/>
  <c r="M1428" i="5"/>
  <c r="N1428" i="5" s="1"/>
  <c r="O1429" i="5" s="1"/>
  <c r="M1445" i="5"/>
  <c r="N1445" i="5" s="1"/>
  <c r="O1446" i="5" s="1"/>
  <c r="P1446" i="5" s="1"/>
  <c r="M1464" i="5"/>
  <c r="N1464" i="5" s="1"/>
  <c r="O1465" i="5" s="1"/>
  <c r="M1481" i="5"/>
  <c r="N1481" i="5" s="1"/>
  <c r="O1482" i="5" s="1"/>
  <c r="M1500" i="5"/>
  <c r="N1500" i="5" s="1"/>
  <c r="O1501" i="5" s="1"/>
  <c r="M1517" i="5"/>
  <c r="N1517" i="5" s="1"/>
  <c r="O1518" i="5" s="1"/>
  <c r="M1536" i="5"/>
  <c r="N1536" i="5" s="1"/>
  <c r="M1553" i="5"/>
  <c r="N1553" i="5" s="1"/>
  <c r="M1572" i="5"/>
  <c r="N1572" i="5" s="1"/>
  <c r="M1589" i="5"/>
  <c r="N1589" i="5" s="1"/>
  <c r="M1607" i="5"/>
  <c r="N1607" i="5" s="1"/>
  <c r="P1607" i="5" s="1"/>
  <c r="M1623" i="5"/>
  <c r="N1623" i="5" s="1"/>
  <c r="O1624" i="5" s="1"/>
  <c r="P1624" i="5" s="1"/>
  <c r="M1638" i="5"/>
  <c r="N1638" i="5" s="1"/>
  <c r="O1639" i="5" s="1"/>
  <c r="P1639" i="5" s="1"/>
  <c r="M1655" i="5"/>
  <c r="N1655" i="5" s="1"/>
  <c r="M1671" i="5"/>
  <c r="N1671" i="5" s="1"/>
  <c r="M1686" i="5"/>
  <c r="N1686" i="5" s="1"/>
  <c r="M1703" i="5"/>
  <c r="N1703" i="5" s="1"/>
  <c r="M1719" i="5"/>
  <c r="N1719" i="5" s="1"/>
  <c r="M1733" i="5"/>
  <c r="N1733" i="5" s="1"/>
  <c r="O1734" i="5" s="1"/>
  <c r="M1745" i="5"/>
  <c r="N1745" i="5" s="1"/>
  <c r="M1757" i="5"/>
  <c r="N1757" i="5" s="1"/>
  <c r="O1758" i="5" s="1"/>
  <c r="M1769" i="5"/>
  <c r="N1769" i="5" s="1"/>
  <c r="O1770" i="5" s="1"/>
  <c r="M1781" i="5"/>
  <c r="N1781" i="5" s="1"/>
  <c r="O1782" i="5" s="1"/>
  <c r="P1782" i="5" s="1"/>
  <c r="M1793" i="5"/>
  <c r="N1793" i="5" s="1"/>
  <c r="O1794" i="5" s="1"/>
  <c r="P1794" i="5" s="1"/>
  <c r="M1805" i="5"/>
  <c r="N1805" i="5" s="1"/>
  <c r="M1817" i="5"/>
  <c r="N1817" i="5" s="1"/>
  <c r="M1829" i="5"/>
  <c r="N1829" i="5" s="1"/>
  <c r="M1841" i="5"/>
  <c r="N1841" i="5" s="1"/>
  <c r="O1842" i="5" s="1"/>
  <c r="M1853" i="5"/>
  <c r="N1853" i="5" s="1"/>
  <c r="M1865" i="5"/>
  <c r="N1865" i="5" s="1"/>
  <c r="O1866" i="5" s="1"/>
  <c r="M1877" i="5"/>
  <c r="N1877" i="5" s="1"/>
  <c r="M1889" i="5"/>
  <c r="N1889" i="5" s="1"/>
  <c r="O1890" i="5" s="1"/>
  <c r="M1901" i="5"/>
  <c r="N1901" i="5" s="1"/>
  <c r="O1902" i="5" s="1"/>
  <c r="M1913" i="5"/>
  <c r="N1913" i="5" s="1"/>
  <c r="O1914" i="5" s="1"/>
  <c r="M1925" i="5"/>
  <c r="N1925" i="5" s="1"/>
  <c r="M1937" i="5"/>
  <c r="N1937" i="5" s="1"/>
  <c r="O1938" i="5" s="1"/>
  <c r="P1938" i="5" s="1"/>
  <c r="M1949" i="5"/>
  <c r="N1949" i="5" s="1"/>
  <c r="O1950" i="5" s="1"/>
  <c r="P1950" i="5" s="1"/>
  <c r="M1961" i="5"/>
  <c r="N1961" i="5" s="1"/>
  <c r="O1962" i="5" s="1"/>
  <c r="M1973" i="5"/>
  <c r="N1973" i="5" s="1"/>
  <c r="O1974" i="5" s="1"/>
  <c r="M1985" i="5"/>
  <c r="N1985" i="5" s="1"/>
  <c r="O1986" i="5" s="1"/>
  <c r="M1997" i="5"/>
  <c r="N1997" i="5" s="1"/>
  <c r="O1998" i="5" s="1"/>
  <c r="M2009" i="5"/>
  <c r="N2009" i="5" s="1"/>
  <c r="O2010" i="5" s="1"/>
  <c r="M2021" i="5"/>
  <c r="N2021" i="5" s="1"/>
  <c r="M2033" i="5"/>
  <c r="N2033" i="5" s="1"/>
  <c r="O2034" i="5" s="1"/>
  <c r="P2034" i="5" s="1"/>
  <c r="M2045" i="5"/>
  <c r="N2045" i="5" s="1"/>
  <c r="O2046" i="5" s="1"/>
  <c r="P2046" i="5" s="1"/>
  <c r="M2057" i="5"/>
  <c r="N2057" i="5" s="1"/>
  <c r="M2069" i="5"/>
  <c r="N2069" i="5" s="1"/>
  <c r="O2070" i="5" s="1"/>
  <c r="P2070" i="5" s="1"/>
  <c r="M2081" i="5"/>
  <c r="N2081" i="5" s="1"/>
  <c r="O2082" i="5" s="1"/>
  <c r="P2082" i="5" s="1"/>
  <c r="M2093" i="5"/>
  <c r="N2093" i="5" s="1"/>
  <c r="O2094" i="5" s="1"/>
  <c r="P2094" i="5" s="1"/>
  <c r="M2105" i="5"/>
  <c r="N2105" i="5" s="1"/>
  <c r="M2117" i="5"/>
  <c r="N2117" i="5" s="1"/>
  <c r="M2129" i="5"/>
  <c r="N2129" i="5" s="1"/>
  <c r="M2141" i="5"/>
  <c r="N2141" i="5" s="1"/>
  <c r="M2153" i="5"/>
  <c r="N2153" i="5" s="1"/>
  <c r="M2165" i="5"/>
  <c r="N2165" i="5" s="1"/>
  <c r="P2165" i="5" s="1"/>
  <c r="M2177" i="5"/>
  <c r="N2177" i="5" s="1"/>
  <c r="O2178" i="5" s="1"/>
  <c r="P2178" i="5" s="1"/>
  <c r="M2189" i="5"/>
  <c r="N2189" i="5" s="1"/>
  <c r="O2190" i="5" s="1"/>
  <c r="P2190" i="5" s="1"/>
  <c r="M2201" i="5"/>
  <c r="N2201" i="5" s="1"/>
  <c r="O2202" i="5" s="1"/>
  <c r="M2213" i="5"/>
  <c r="N2213" i="5" s="1"/>
  <c r="P2213" i="5" s="1"/>
  <c r="M2225" i="5"/>
  <c r="N2225" i="5" s="1"/>
  <c r="P2225" i="5" s="1"/>
  <c r="M2237" i="5"/>
  <c r="N2237" i="5" s="1"/>
  <c r="O2238" i="5" s="1"/>
  <c r="P2238" i="5" s="1"/>
  <c r="M2249" i="5"/>
  <c r="N2249" i="5" s="1"/>
  <c r="O2250" i="5" s="1"/>
  <c r="L255" i="5"/>
  <c r="L330" i="5"/>
  <c r="K348" i="5"/>
  <c r="L368" i="5"/>
  <c r="K418" i="5"/>
  <c r="L447" i="5"/>
  <c r="K581" i="5"/>
  <c r="L592" i="5"/>
  <c r="L920" i="5"/>
  <c r="L949" i="5"/>
  <c r="L1021" i="5"/>
  <c r="L1187" i="5"/>
  <c r="L1336" i="5"/>
  <c r="K1362" i="5"/>
  <c r="L1361" i="5"/>
  <c r="L1885" i="5"/>
  <c r="K1886" i="5"/>
  <c r="K2214" i="5"/>
  <c r="L2213" i="5"/>
  <c r="L1290" i="5"/>
  <c r="L294" i="5"/>
  <c r="L1325" i="5"/>
  <c r="L1376" i="5"/>
  <c r="L1673" i="5"/>
  <c r="L2224" i="5"/>
  <c r="L2188" i="5"/>
  <c r="L2176" i="5"/>
  <c r="L1816" i="5"/>
  <c r="L379" i="5"/>
  <c r="L402" i="5"/>
  <c r="K641" i="5"/>
  <c r="L1015" i="5"/>
  <c r="L1448" i="5"/>
  <c r="L2326" i="5"/>
  <c r="L257" i="5"/>
  <c r="L369" i="5"/>
  <c r="L676" i="5"/>
  <c r="L1016" i="5"/>
  <c r="L1281" i="5"/>
  <c r="L2304" i="5"/>
  <c r="L1512" i="5"/>
  <c r="L1476" i="5"/>
  <c r="O731" i="5"/>
  <c r="L724" i="5"/>
  <c r="L736" i="5"/>
  <c r="K1017" i="5"/>
  <c r="L1170" i="5"/>
  <c r="L1319" i="5"/>
  <c r="L1343" i="5"/>
  <c r="L1437" i="5"/>
  <c r="L1909" i="5"/>
  <c r="L117" i="5"/>
  <c r="L189" i="5"/>
  <c r="L416" i="5"/>
  <c r="L494" i="5"/>
  <c r="L1412" i="5"/>
  <c r="L1652" i="5"/>
  <c r="L2195" i="5"/>
  <c r="L282" i="5"/>
  <c r="L487" i="5"/>
  <c r="L512" i="5"/>
  <c r="L937" i="5"/>
  <c r="L967" i="5"/>
  <c r="L989" i="5"/>
  <c r="L1803" i="5"/>
  <c r="L957" i="5"/>
  <c r="L1743" i="5"/>
  <c r="L1340" i="5"/>
  <c r="L516" i="5"/>
  <c r="L357" i="5"/>
  <c r="L522" i="5"/>
  <c r="K1668" i="5"/>
  <c r="L2158" i="5"/>
  <c r="L2237" i="5"/>
  <c r="P1348" i="5"/>
  <c r="O1349" i="5"/>
  <c r="L1152" i="5"/>
  <c r="L1163" i="5"/>
  <c r="P2335" i="5"/>
  <c r="P1579" i="5"/>
  <c r="O623" i="5"/>
  <c r="P623" i="5" s="1"/>
  <c r="O1658" i="5"/>
  <c r="P1658" i="5" s="1"/>
  <c r="P1657" i="5"/>
  <c r="O770" i="5"/>
  <c r="P770" i="5" s="1"/>
  <c r="P1797" i="5"/>
  <c r="L2295" i="5"/>
  <c r="L2283" i="5"/>
  <c r="L1755" i="5"/>
  <c r="P760" i="5"/>
  <c r="O2459" i="5"/>
  <c r="P2458" i="5"/>
  <c r="P2339" i="5"/>
  <c r="P745" i="5"/>
  <c r="P832" i="5"/>
  <c r="P1306" i="5"/>
  <c r="P1606" i="5"/>
  <c r="P1761" i="5"/>
  <c r="P1976" i="5"/>
  <c r="P2314" i="5"/>
  <c r="P2422" i="5"/>
  <c r="P596" i="5"/>
  <c r="P608" i="5"/>
  <c r="O779" i="5"/>
  <c r="P1940" i="5"/>
  <c r="P1564" i="5"/>
  <c r="P1495" i="5"/>
  <c r="P1904" i="5"/>
  <c r="P2452" i="5"/>
  <c r="P2440" i="5"/>
  <c r="P2344" i="5"/>
  <c r="O1565" i="5"/>
  <c r="P2427" i="5"/>
  <c r="P2319" i="5"/>
  <c r="P1491" i="5"/>
  <c r="P1467" i="5"/>
  <c r="P1395" i="5"/>
  <c r="P1383" i="5"/>
  <c r="P1661" i="5"/>
  <c r="P2389" i="5"/>
  <c r="P1015" i="5"/>
  <c r="P2158" i="5"/>
  <c r="M1114" i="5"/>
  <c r="N1114" i="5" s="1"/>
  <c r="M1102" i="5"/>
  <c r="N1102" i="5" s="1"/>
  <c r="M1090" i="5"/>
  <c r="N1090" i="5" s="1"/>
  <c r="O1091" i="5" s="1"/>
  <c r="M1078" i="5"/>
  <c r="N1078" i="5" s="1"/>
  <c r="O1079" i="5" s="1"/>
  <c r="P1079" i="5" s="1"/>
  <c r="M1066" i="5"/>
  <c r="N1066" i="5" s="1"/>
  <c r="O1067" i="5" s="1"/>
  <c r="M1054" i="5"/>
  <c r="N1054" i="5" s="1"/>
  <c r="O1055" i="5" s="1"/>
  <c r="P1055" i="5" s="1"/>
  <c r="M1042" i="5"/>
  <c r="N1042" i="5" s="1"/>
  <c r="O1043" i="5" s="1"/>
  <c r="M1030" i="5"/>
  <c r="N1030" i="5" s="1"/>
  <c r="O1031" i="5" s="1"/>
  <c r="M1016" i="5"/>
  <c r="N1016" i="5" s="1"/>
  <c r="O1017" i="5" s="1"/>
  <c r="M1003" i="5"/>
  <c r="N1003" i="5" s="1"/>
  <c r="O1004" i="5" s="1"/>
  <c r="M990" i="5"/>
  <c r="N990" i="5" s="1"/>
  <c r="O991" i="5" s="1"/>
  <c r="M977" i="5"/>
  <c r="N977" i="5" s="1"/>
  <c r="O978" i="5" s="1"/>
  <c r="M964" i="5"/>
  <c r="N964" i="5" s="1"/>
  <c r="O965" i="5" s="1"/>
  <c r="M951" i="5"/>
  <c r="N951" i="5" s="1"/>
  <c r="O952" i="5" s="1"/>
  <c r="M938" i="5"/>
  <c r="N938" i="5" s="1"/>
  <c r="M925" i="5"/>
  <c r="N925" i="5" s="1"/>
  <c r="O926" i="5" s="1"/>
  <c r="P926" i="5" s="1"/>
  <c r="M912" i="5"/>
  <c r="N912" i="5" s="1"/>
  <c r="O913" i="5" s="1"/>
  <c r="M899" i="5"/>
  <c r="N899" i="5" s="1"/>
  <c r="O900" i="5" s="1"/>
  <c r="P900" i="5" s="1"/>
  <c r="M886" i="5"/>
  <c r="N886" i="5" s="1"/>
  <c r="M872" i="5"/>
  <c r="N872" i="5" s="1"/>
  <c r="M859" i="5"/>
  <c r="N859" i="5" s="1"/>
  <c r="O860" i="5" s="1"/>
  <c r="M846" i="5"/>
  <c r="N846" i="5" s="1"/>
  <c r="O847" i="5" s="1"/>
  <c r="M833" i="5"/>
  <c r="N833" i="5" s="1"/>
  <c r="O834" i="5" s="1"/>
  <c r="M820" i="5"/>
  <c r="N820" i="5" s="1"/>
  <c r="O821" i="5" s="1"/>
  <c r="M807" i="5"/>
  <c r="N807" i="5" s="1"/>
  <c r="M794" i="5"/>
  <c r="N794" i="5" s="1"/>
  <c r="M781" i="5"/>
  <c r="N781" i="5" s="1"/>
  <c r="M768" i="5"/>
  <c r="N768" i="5" s="1"/>
  <c r="O769" i="5" s="1"/>
  <c r="P769" i="5" s="1"/>
  <c r="M755" i="5"/>
  <c r="N755" i="5" s="1"/>
  <c r="M742" i="5"/>
  <c r="N742" i="5" s="1"/>
  <c r="M728" i="5"/>
  <c r="N728" i="5" s="1"/>
  <c r="M715" i="5"/>
  <c r="N715" i="5" s="1"/>
  <c r="M702" i="5"/>
  <c r="N702" i="5" s="1"/>
  <c r="O703" i="5" s="1"/>
  <c r="M689" i="5"/>
  <c r="N689" i="5" s="1"/>
  <c r="M676" i="5"/>
  <c r="N676" i="5" s="1"/>
  <c r="O677" i="5" s="1"/>
  <c r="M663" i="5"/>
  <c r="N663" i="5" s="1"/>
  <c r="O664" i="5" s="1"/>
  <c r="M650" i="5"/>
  <c r="N650" i="5" s="1"/>
  <c r="O651" i="5" s="1"/>
  <c r="M637" i="5"/>
  <c r="N637" i="5" s="1"/>
  <c r="O638" i="5" s="1"/>
  <c r="M624" i="5"/>
  <c r="N624" i="5" s="1"/>
  <c r="M611" i="5"/>
  <c r="N611" i="5" s="1"/>
  <c r="M598" i="5"/>
  <c r="N598" i="5" s="1"/>
  <c r="O599" i="5" s="1"/>
  <c r="M584" i="5"/>
  <c r="N584" i="5" s="1"/>
  <c r="O585" i="5" s="1"/>
  <c r="M571" i="5"/>
  <c r="N571" i="5" s="1"/>
  <c r="M558" i="5"/>
  <c r="N558" i="5" s="1"/>
  <c r="O559" i="5" s="1"/>
  <c r="M545" i="5"/>
  <c r="N545" i="5" s="1"/>
  <c r="M532" i="5"/>
  <c r="N532" i="5" s="1"/>
  <c r="M519" i="5"/>
  <c r="N519" i="5" s="1"/>
  <c r="O520" i="5" s="1"/>
  <c r="P520" i="5" s="1"/>
  <c r="M506" i="5"/>
  <c r="N506" i="5" s="1"/>
  <c r="M493" i="5"/>
  <c r="N493" i="5" s="1"/>
  <c r="M480" i="5"/>
  <c r="N480" i="5" s="1"/>
  <c r="M467" i="5"/>
  <c r="N467" i="5" s="1"/>
  <c r="O468" i="5" s="1"/>
  <c r="M454" i="5"/>
  <c r="N454" i="5" s="1"/>
  <c r="O455" i="5" s="1"/>
  <c r="M440" i="5"/>
  <c r="N440" i="5" s="1"/>
  <c r="M427" i="5"/>
  <c r="N427" i="5" s="1"/>
  <c r="O428" i="5" s="1"/>
  <c r="M414" i="5"/>
  <c r="N414" i="5" s="1"/>
  <c r="O415" i="5" s="1"/>
  <c r="M401" i="5"/>
  <c r="N401" i="5" s="1"/>
  <c r="M388" i="5"/>
  <c r="N388" i="5" s="1"/>
  <c r="M375" i="5"/>
  <c r="N375" i="5" s="1"/>
  <c r="O376" i="5" s="1"/>
  <c r="M362" i="5"/>
  <c r="N362" i="5" s="1"/>
  <c r="O363" i="5" s="1"/>
  <c r="P363" i="5" s="1"/>
  <c r="M349" i="5"/>
  <c r="N349" i="5" s="1"/>
  <c r="M336" i="5"/>
  <c r="N336" i="5" s="1"/>
  <c r="M323" i="5"/>
  <c r="N323" i="5" s="1"/>
  <c r="M310" i="5"/>
  <c r="N310" i="5" s="1"/>
  <c r="O311" i="5" s="1"/>
  <c r="M296" i="5"/>
  <c r="N296" i="5" s="1"/>
  <c r="O297" i="5" s="1"/>
  <c r="M283" i="5"/>
  <c r="N283" i="5" s="1"/>
  <c r="M270" i="5"/>
  <c r="N270" i="5" s="1"/>
  <c r="O271" i="5" s="1"/>
  <c r="M257" i="5"/>
  <c r="N257" i="5" s="1"/>
  <c r="O258" i="5" s="1"/>
  <c r="M244" i="5"/>
  <c r="N244" i="5" s="1"/>
  <c r="M231" i="5"/>
  <c r="N231" i="5" s="1"/>
  <c r="M218" i="5"/>
  <c r="N218" i="5" s="1"/>
  <c r="M205" i="5"/>
  <c r="N205" i="5" s="1"/>
  <c r="O206" i="5" s="1"/>
  <c r="M192" i="5"/>
  <c r="N192" i="5" s="1"/>
  <c r="M179" i="5"/>
  <c r="N179" i="5" s="1"/>
  <c r="O180" i="5" s="1"/>
  <c r="M166" i="5"/>
  <c r="N166" i="5" s="1"/>
  <c r="O167" i="5" s="1"/>
  <c r="M152" i="5"/>
  <c r="N152" i="5" s="1"/>
  <c r="O153" i="5" s="1"/>
  <c r="M139" i="5"/>
  <c r="N139" i="5" s="1"/>
  <c r="O140" i="5" s="1"/>
  <c r="M126" i="5"/>
  <c r="N126" i="5" s="1"/>
  <c r="O127" i="5" s="1"/>
  <c r="M113" i="5"/>
  <c r="N113" i="5" s="1"/>
  <c r="O114" i="5" s="1"/>
  <c r="M100" i="5"/>
  <c r="N100" i="5" s="1"/>
  <c r="O101" i="5" s="1"/>
  <c r="M87" i="5"/>
  <c r="N87" i="5" s="1"/>
  <c r="M74" i="5"/>
  <c r="N74" i="5" s="1"/>
  <c r="M61" i="5"/>
  <c r="N61" i="5" s="1"/>
  <c r="O62" i="5" s="1"/>
  <c r="M48" i="5"/>
  <c r="N48" i="5" s="1"/>
  <c r="O49" i="5" s="1"/>
  <c r="P49" i="5" s="1"/>
  <c r="M35" i="5"/>
  <c r="N35" i="5" s="1"/>
  <c r="O36" i="5" s="1"/>
  <c r="M22" i="5"/>
  <c r="N22" i="5" s="1"/>
  <c r="O23" i="5" s="1"/>
  <c r="M999" i="5"/>
  <c r="N999" i="5" s="1"/>
  <c r="M986" i="5"/>
  <c r="N986" i="5" s="1"/>
  <c r="O987" i="5" s="1"/>
  <c r="P987" i="5" s="1"/>
  <c r="M973" i="5"/>
  <c r="N973" i="5" s="1"/>
  <c r="O974" i="5" s="1"/>
  <c r="M960" i="5"/>
  <c r="N960" i="5" s="1"/>
  <c r="M947" i="5"/>
  <c r="N947" i="5" s="1"/>
  <c r="O948" i="5" s="1"/>
  <c r="M934" i="5"/>
  <c r="N934" i="5" s="1"/>
  <c r="O935" i="5" s="1"/>
  <c r="M920" i="5"/>
  <c r="N920" i="5" s="1"/>
  <c r="M907" i="5"/>
  <c r="N907" i="5" s="1"/>
  <c r="O908" i="5" s="1"/>
  <c r="M894" i="5"/>
  <c r="N894" i="5" s="1"/>
  <c r="M881" i="5"/>
  <c r="N881" i="5" s="1"/>
  <c r="O882" i="5" s="1"/>
  <c r="P882" i="5" s="1"/>
  <c r="M868" i="5"/>
  <c r="N868" i="5" s="1"/>
  <c r="O869" i="5" s="1"/>
  <c r="M855" i="5"/>
  <c r="N855" i="5" s="1"/>
  <c r="O856" i="5" s="1"/>
  <c r="M842" i="5"/>
  <c r="N842" i="5" s="1"/>
  <c r="M829" i="5"/>
  <c r="N829" i="5" s="1"/>
  <c r="O830" i="5" s="1"/>
  <c r="M816" i="5"/>
  <c r="N816" i="5" s="1"/>
  <c r="O817" i="5" s="1"/>
  <c r="P817" i="5" s="1"/>
  <c r="M803" i="5"/>
  <c r="N803" i="5" s="1"/>
  <c r="O804" i="5" s="1"/>
  <c r="P804" i="5" s="1"/>
  <c r="M790" i="5"/>
  <c r="N790" i="5" s="1"/>
  <c r="O791" i="5" s="1"/>
  <c r="P791" i="5" s="1"/>
  <c r="M776" i="5"/>
  <c r="N776" i="5" s="1"/>
  <c r="M763" i="5"/>
  <c r="N763" i="5" s="1"/>
  <c r="M750" i="5"/>
  <c r="N750" i="5" s="1"/>
  <c r="O751" i="5" s="1"/>
  <c r="M737" i="5"/>
  <c r="N737" i="5" s="1"/>
  <c r="M724" i="5"/>
  <c r="N724" i="5" s="1"/>
  <c r="M711" i="5"/>
  <c r="N711" i="5" s="1"/>
  <c r="O712" i="5" s="1"/>
  <c r="P712" i="5" s="1"/>
  <c r="M698" i="5"/>
  <c r="N698" i="5" s="1"/>
  <c r="M685" i="5"/>
  <c r="N685" i="5" s="1"/>
  <c r="O686" i="5" s="1"/>
  <c r="M672" i="5"/>
  <c r="N672" i="5" s="1"/>
  <c r="M659" i="5"/>
  <c r="N659" i="5" s="1"/>
  <c r="M646" i="5"/>
  <c r="N646" i="5" s="1"/>
  <c r="M632" i="5"/>
  <c r="N632" i="5" s="1"/>
  <c r="O633" i="5" s="1"/>
  <c r="P633" i="5" s="1"/>
  <c r="M619" i="5"/>
  <c r="N619" i="5" s="1"/>
  <c r="O620" i="5" s="1"/>
  <c r="M606" i="5"/>
  <c r="N606" i="5" s="1"/>
  <c r="O607" i="5" s="1"/>
  <c r="M593" i="5"/>
  <c r="N593" i="5" s="1"/>
  <c r="M580" i="5"/>
  <c r="N580" i="5" s="1"/>
  <c r="O581" i="5" s="1"/>
  <c r="M567" i="5"/>
  <c r="N567" i="5" s="1"/>
  <c r="O568" i="5" s="1"/>
  <c r="P568" i="5" s="1"/>
  <c r="M554" i="5"/>
  <c r="N554" i="5" s="1"/>
  <c r="M541" i="5"/>
  <c r="N541" i="5" s="1"/>
  <c r="M528" i="5"/>
  <c r="N528" i="5" s="1"/>
  <c r="O529" i="5" s="1"/>
  <c r="M515" i="5"/>
  <c r="N515" i="5" s="1"/>
  <c r="O516" i="5" s="1"/>
  <c r="M502" i="5"/>
  <c r="N502" i="5" s="1"/>
  <c r="O503" i="5" s="1"/>
  <c r="P503" i="5" s="1"/>
  <c r="M488" i="5"/>
  <c r="N488" i="5" s="1"/>
  <c r="M475" i="5"/>
  <c r="N475" i="5" s="1"/>
  <c r="M462" i="5"/>
  <c r="N462" i="5" s="1"/>
  <c r="O463" i="5" s="1"/>
  <c r="P463" i="5" s="1"/>
  <c r="M449" i="5"/>
  <c r="N449" i="5" s="1"/>
  <c r="M436" i="5"/>
  <c r="N436" i="5" s="1"/>
  <c r="M423" i="5"/>
  <c r="N423" i="5" s="1"/>
  <c r="M410" i="5"/>
  <c r="N410" i="5" s="1"/>
  <c r="O411" i="5" s="1"/>
  <c r="M397" i="5"/>
  <c r="N397" i="5" s="1"/>
  <c r="M384" i="5"/>
  <c r="N384" i="5" s="1"/>
  <c r="M371" i="5"/>
  <c r="N371" i="5" s="1"/>
  <c r="M358" i="5"/>
  <c r="N358" i="5" s="1"/>
  <c r="M344" i="5"/>
  <c r="N344" i="5" s="1"/>
  <c r="O345" i="5" s="1"/>
  <c r="M331" i="5"/>
  <c r="N331" i="5" s="1"/>
  <c r="O332" i="5" s="1"/>
  <c r="P332" i="5" s="1"/>
  <c r="M318" i="5"/>
  <c r="N318" i="5" s="1"/>
  <c r="O319" i="5" s="1"/>
  <c r="M305" i="5"/>
  <c r="N305" i="5" s="1"/>
  <c r="M292" i="5"/>
  <c r="N292" i="5" s="1"/>
  <c r="M279" i="5"/>
  <c r="N279" i="5" s="1"/>
  <c r="O280" i="5" s="1"/>
  <c r="M266" i="5"/>
  <c r="N266" i="5" s="1"/>
  <c r="M253" i="5"/>
  <c r="N253" i="5" s="1"/>
  <c r="O254" i="5" s="1"/>
  <c r="P254" i="5" s="1"/>
  <c r="M240" i="5"/>
  <c r="N240" i="5" s="1"/>
  <c r="O241" i="5" s="1"/>
  <c r="P241" i="5" s="1"/>
  <c r="M227" i="5"/>
  <c r="N227" i="5" s="1"/>
  <c r="O228" i="5" s="1"/>
  <c r="M214" i="5"/>
  <c r="N214" i="5" s="1"/>
  <c r="O215" i="5" s="1"/>
  <c r="M200" i="5"/>
  <c r="N200" i="5" s="1"/>
  <c r="M187" i="5"/>
  <c r="N187" i="5" s="1"/>
  <c r="O188" i="5" s="1"/>
  <c r="M174" i="5"/>
  <c r="N174" i="5" s="1"/>
  <c r="O175" i="5" s="1"/>
  <c r="M161" i="5"/>
  <c r="N161" i="5" s="1"/>
  <c r="O162" i="5" s="1"/>
  <c r="P162" i="5" s="1"/>
  <c r="M148" i="5"/>
  <c r="N148" i="5" s="1"/>
  <c r="O149" i="5" s="1"/>
  <c r="P149" i="5" s="1"/>
  <c r="M135" i="5"/>
  <c r="N135" i="5" s="1"/>
  <c r="M122" i="5"/>
  <c r="N122" i="5" s="1"/>
  <c r="M109" i="5"/>
  <c r="N109" i="5" s="1"/>
  <c r="O110" i="5" s="1"/>
  <c r="M96" i="5"/>
  <c r="N96" i="5" s="1"/>
  <c r="M83" i="5"/>
  <c r="N83" i="5" s="1"/>
  <c r="O84" i="5" s="1"/>
  <c r="M70" i="5"/>
  <c r="N70" i="5" s="1"/>
  <c r="O71" i="5" s="1"/>
  <c r="M56" i="5"/>
  <c r="N56" i="5" s="1"/>
  <c r="O57" i="5" s="1"/>
  <c r="M43" i="5"/>
  <c r="N43" i="5" s="1"/>
  <c r="O44" i="5" s="1"/>
  <c r="M30" i="5"/>
  <c r="N30" i="5" s="1"/>
  <c r="M17" i="5"/>
  <c r="N17" i="5" s="1"/>
  <c r="O18" i="5" s="1"/>
  <c r="P18" i="5" s="1"/>
  <c r="M1109" i="5"/>
  <c r="N1109" i="5" s="1"/>
  <c r="O1110" i="5" s="1"/>
  <c r="P1110" i="5" s="1"/>
  <c r="M1097" i="5"/>
  <c r="N1097" i="5" s="1"/>
  <c r="O1098" i="5" s="1"/>
  <c r="M1085" i="5"/>
  <c r="N1085" i="5" s="1"/>
  <c r="O1086" i="5" s="1"/>
  <c r="M1073" i="5"/>
  <c r="N1073" i="5" s="1"/>
  <c r="O1074" i="5" s="1"/>
  <c r="P1074" i="5" s="1"/>
  <c r="M1061" i="5"/>
  <c r="N1061" i="5" s="1"/>
  <c r="O1062" i="5" s="1"/>
  <c r="M1049" i="5"/>
  <c r="N1049" i="5" s="1"/>
  <c r="O1050" i="5" s="1"/>
  <c r="M1037" i="5"/>
  <c r="N1037" i="5" s="1"/>
  <c r="O1038" i="5" s="1"/>
  <c r="P1038" i="5" s="1"/>
  <c r="M1024" i="5"/>
  <c r="N1024" i="5" s="1"/>
  <c r="O1025" i="5" s="1"/>
  <c r="M1011" i="5"/>
  <c r="N1011" i="5" s="1"/>
  <c r="M998" i="5"/>
  <c r="N998" i="5" s="1"/>
  <c r="M985" i="5"/>
  <c r="N985" i="5" s="1"/>
  <c r="O986" i="5" s="1"/>
  <c r="M972" i="5"/>
  <c r="N972" i="5" s="1"/>
  <c r="M959" i="5"/>
  <c r="N959" i="5" s="1"/>
  <c r="O960" i="5" s="1"/>
  <c r="P960" i="5" s="1"/>
  <c r="M946" i="5"/>
  <c r="N946" i="5" s="1"/>
  <c r="O947" i="5" s="1"/>
  <c r="M932" i="5"/>
  <c r="N932" i="5" s="1"/>
  <c r="O933" i="5" s="1"/>
  <c r="M919" i="5"/>
  <c r="N919" i="5" s="1"/>
  <c r="O920" i="5" s="1"/>
  <c r="M906" i="5"/>
  <c r="N906" i="5" s="1"/>
  <c r="M893" i="5"/>
  <c r="N893" i="5" s="1"/>
  <c r="O894" i="5" s="1"/>
  <c r="P894" i="5" s="1"/>
  <c r="M880" i="5"/>
  <c r="N880" i="5" s="1"/>
  <c r="O881" i="5" s="1"/>
  <c r="M867" i="5"/>
  <c r="N867" i="5" s="1"/>
  <c r="M854" i="5"/>
  <c r="N854" i="5" s="1"/>
  <c r="M841" i="5"/>
  <c r="N841" i="5" s="1"/>
  <c r="M828" i="5"/>
  <c r="N828" i="5" s="1"/>
  <c r="O829" i="5" s="1"/>
  <c r="M815" i="5"/>
  <c r="N815" i="5" s="1"/>
  <c r="O816" i="5" s="1"/>
  <c r="M802" i="5"/>
  <c r="N802" i="5" s="1"/>
  <c r="M788" i="5"/>
  <c r="N788" i="5" s="1"/>
  <c r="M775" i="5"/>
  <c r="N775" i="5" s="1"/>
  <c r="O776" i="5" s="1"/>
  <c r="M762" i="5"/>
  <c r="N762" i="5" s="1"/>
  <c r="O763" i="5" s="1"/>
  <c r="M749" i="5"/>
  <c r="N749" i="5" s="1"/>
  <c r="M736" i="5"/>
  <c r="N736" i="5" s="1"/>
  <c r="O737" i="5" s="1"/>
  <c r="P737" i="5" s="1"/>
  <c r="M723" i="5"/>
  <c r="N723" i="5" s="1"/>
  <c r="O724" i="5" s="1"/>
  <c r="M710" i="5"/>
  <c r="N710" i="5" s="1"/>
  <c r="P710" i="5" s="1"/>
  <c r="M697" i="5"/>
  <c r="N697" i="5" s="1"/>
  <c r="M684" i="5"/>
  <c r="N684" i="5" s="1"/>
  <c r="O685" i="5" s="1"/>
  <c r="P685" i="5" s="1"/>
  <c r="M671" i="5"/>
  <c r="N671" i="5" s="1"/>
  <c r="O672" i="5" s="1"/>
  <c r="M658" i="5"/>
  <c r="N658" i="5" s="1"/>
  <c r="O659" i="5" s="1"/>
  <c r="M644" i="5"/>
  <c r="N644" i="5" s="1"/>
  <c r="O645" i="5" s="1"/>
  <c r="P645" i="5" s="1"/>
  <c r="M631" i="5"/>
  <c r="N631" i="5" s="1"/>
  <c r="O632" i="5" s="1"/>
  <c r="M618" i="5"/>
  <c r="N618" i="5" s="1"/>
  <c r="O619" i="5" s="1"/>
  <c r="M605" i="5"/>
  <c r="N605" i="5" s="1"/>
  <c r="O606" i="5" s="1"/>
  <c r="M592" i="5"/>
  <c r="N592" i="5" s="1"/>
  <c r="M579" i="5"/>
  <c r="N579" i="5" s="1"/>
  <c r="O580" i="5" s="1"/>
  <c r="P580" i="5" s="1"/>
  <c r="M566" i="5"/>
  <c r="N566" i="5" s="1"/>
  <c r="O567" i="5" s="1"/>
  <c r="M553" i="5"/>
  <c r="N553" i="5" s="1"/>
  <c r="O554" i="5" s="1"/>
  <c r="P554" i="5" s="1"/>
  <c r="M540" i="5"/>
  <c r="N540" i="5" s="1"/>
  <c r="O541" i="5" s="1"/>
  <c r="M527" i="5"/>
  <c r="N527" i="5" s="1"/>
  <c r="M514" i="5"/>
  <c r="N514" i="5" s="1"/>
  <c r="M500" i="5"/>
  <c r="N500" i="5" s="1"/>
  <c r="O501" i="5" s="1"/>
  <c r="P501" i="5" s="1"/>
  <c r="M487" i="5"/>
  <c r="N487" i="5" s="1"/>
  <c r="O488" i="5" s="1"/>
  <c r="P488" i="5" s="1"/>
  <c r="M474" i="5"/>
  <c r="N474" i="5" s="1"/>
  <c r="O475" i="5" s="1"/>
  <c r="M461" i="5"/>
  <c r="N461" i="5" s="1"/>
  <c r="M448" i="5"/>
  <c r="N448" i="5" s="1"/>
  <c r="M435" i="5"/>
  <c r="N435" i="5" s="1"/>
  <c r="O436" i="5" s="1"/>
  <c r="M422" i="5"/>
  <c r="N422" i="5" s="1"/>
  <c r="O423" i="5" s="1"/>
  <c r="P423" i="5" s="1"/>
  <c r="M409" i="5"/>
  <c r="N409" i="5" s="1"/>
  <c r="O410" i="5" s="1"/>
  <c r="M396" i="5"/>
  <c r="N396" i="5" s="1"/>
  <c r="O397" i="5" s="1"/>
  <c r="M383" i="5"/>
  <c r="N383" i="5" s="1"/>
  <c r="M370" i="5"/>
  <c r="N370" i="5" s="1"/>
  <c r="M356" i="5"/>
  <c r="N356" i="5" s="1"/>
  <c r="O357" i="5" s="1"/>
  <c r="M343" i="5"/>
  <c r="N343" i="5" s="1"/>
  <c r="M330" i="5"/>
  <c r="N330" i="5" s="1"/>
  <c r="O331" i="5" s="1"/>
  <c r="P331" i="5" s="1"/>
  <c r="M317" i="5"/>
  <c r="N317" i="5" s="1"/>
  <c r="M304" i="5"/>
  <c r="N304" i="5" s="1"/>
  <c r="O305" i="5" s="1"/>
  <c r="M291" i="5"/>
  <c r="N291" i="5" s="1"/>
  <c r="O292" i="5" s="1"/>
  <c r="M278" i="5"/>
  <c r="N278" i="5" s="1"/>
  <c r="M265" i="5"/>
  <c r="N265" i="5" s="1"/>
  <c r="O266" i="5" s="1"/>
  <c r="P266" i="5" s="1"/>
  <c r="M252" i="5"/>
  <c r="N252" i="5" s="1"/>
  <c r="M239" i="5"/>
  <c r="N239" i="5" s="1"/>
  <c r="O240" i="5" s="1"/>
  <c r="P240" i="5" s="1"/>
  <c r="M226" i="5"/>
  <c r="N226" i="5" s="1"/>
  <c r="O227" i="5" s="1"/>
  <c r="M212" i="5"/>
  <c r="N212" i="5" s="1"/>
  <c r="O213" i="5" s="1"/>
  <c r="M199" i="5"/>
  <c r="N199" i="5" s="1"/>
  <c r="O200" i="5" s="1"/>
  <c r="M186" i="5"/>
  <c r="N186" i="5" s="1"/>
  <c r="O187" i="5" s="1"/>
  <c r="M173" i="5"/>
  <c r="N173" i="5" s="1"/>
  <c r="O174" i="5" s="1"/>
  <c r="P174" i="5" s="1"/>
  <c r="M160" i="5"/>
  <c r="N160" i="5" s="1"/>
  <c r="O161" i="5" s="1"/>
  <c r="M147" i="5"/>
  <c r="N147" i="5" s="1"/>
  <c r="M134" i="5"/>
  <c r="N134" i="5" s="1"/>
  <c r="M121" i="5"/>
  <c r="N121" i="5" s="1"/>
  <c r="O122" i="5" s="1"/>
  <c r="M108" i="5"/>
  <c r="N108" i="5" s="1"/>
  <c r="O109" i="5" s="1"/>
  <c r="P109" i="5" s="1"/>
  <c r="M95" i="5"/>
  <c r="N95" i="5" s="1"/>
  <c r="O96" i="5" s="1"/>
  <c r="M82" i="5"/>
  <c r="N82" i="5" s="1"/>
  <c r="O83" i="5" s="1"/>
  <c r="M68" i="5"/>
  <c r="N68" i="5" s="1"/>
  <c r="O69" i="5" s="1"/>
  <c r="M55" i="5"/>
  <c r="N55" i="5" s="1"/>
  <c r="O56" i="5" s="1"/>
  <c r="P56" i="5" s="1"/>
  <c r="M42" i="5"/>
  <c r="N42" i="5" s="1"/>
  <c r="O43" i="5" s="1"/>
  <c r="M29" i="5"/>
  <c r="N29" i="5" s="1"/>
  <c r="O30" i="5" s="1"/>
  <c r="M21" i="5"/>
  <c r="N21" i="5" s="1"/>
  <c r="O22" i="5" s="1"/>
  <c r="M33" i="5"/>
  <c r="N33" i="5" s="1"/>
  <c r="M45" i="5"/>
  <c r="N45" i="5" s="1"/>
  <c r="P45" i="5" s="1"/>
  <c r="M57" i="5"/>
  <c r="N57" i="5" s="1"/>
  <c r="P57" i="5" s="1"/>
  <c r="M69" i="5"/>
  <c r="N69" i="5" s="1"/>
  <c r="M81" i="5"/>
  <c r="N81" i="5" s="1"/>
  <c r="O82" i="5" s="1"/>
  <c r="P82" i="5" s="1"/>
  <c r="M93" i="5"/>
  <c r="N93" i="5" s="1"/>
  <c r="M105" i="5"/>
  <c r="N105" i="5" s="1"/>
  <c r="M117" i="5"/>
  <c r="N117" i="5" s="1"/>
  <c r="M129" i="5"/>
  <c r="N129" i="5" s="1"/>
  <c r="O130" i="5" s="1"/>
  <c r="M141" i="5"/>
  <c r="N141" i="5" s="1"/>
  <c r="M153" i="5"/>
  <c r="N153" i="5" s="1"/>
  <c r="O154" i="5" s="1"/>
  <c r="P154" i="5" s="1"/>
  <c r="M165" i="5"/>
  <c r="N165" i="5" s="1"/>
  <c r="M177" i="5"/>
  <c r="N177" i="5" s="1"/>
  <c r="M189" i="5"/>
  <c r="N189" i="5" s="1"/>
  <c r="M201" i="5"/>
  <c r="N201" i="5" s="1"/>
  <c r="M213" i="5"/>
  <c r="N213" i="5" s="1"/>
  <c r="M225" i="5"/>
  <c r="N225" i="5" s="1"/>
  <c r="P225" i="5" s="1"/>
  <c r="M237" i="5"/>
  <c r="N237" i="5" s="1"/>
  <c r="M249" i="5"/>
  <c r="N249" i="5" s="1"/>
  <c r="O250" i="5" s="1"/>
  <c r="P250" i="5" s="1"/>
  <c r="M261" i="5"/>
  <c r="N261" i="5" s="1"/>
  <c r="M273" i="5"/>
  <c r="N273" i="5" s="1"/>
  <c r="O274" i="5" s="1"/>
  <c r="P274" i="5" s="1"/>
  <c r="M285" i="5"/>
  <c r="N285" i="5" s="1"/>
  <c r="O286" i="5" s="1"/>
  <c r="P286" i="5" s="1"/>
  <c r="M297" i="5"/>
  <c r="N297" i="5" s="1"/>
  <c r="O298" i="5" s="1"/>
  <c r="P298" i="5" s="1"/>
  <c r="M309" i="5"/>
  <c r="N309" i="5" s="1"/>
  <c r="O310" i="5" s="1"/>
  <c r="M321" i="5"/>
  <c r="N321" i="5" s="1"/>
  <c r="O322" i="5" s="1"/>
  <c r="P322" i="5" s="1"/>
  <c r="M333" i="5"/>
  <c r="N333" i="5" s="1"/>
  <c r="O334" i="5" s="1"/>
  <c r="M345" i="5"/>
  <c r="N345" i="5" s="1"/>
  <c r="O346" i="5" s="1"/>
  <c r="M357" i="5"/>
  <c r="N357" i="5" s="1"/>
  <c r="O358" i="5" s="1"/>
  <c r="M369" i="5"/>
  <c r="N369" i="5" s="1"/>
  <c r="O370" i="5" s="1"/>
  <c r="M381" i="5"/>
  <c r="N381" i="5" s="1"/>
  <c r="O382" i="5" s="1"/>
  <c r="M393" i="5"/>
  <c r="N393" i="5" s="1"/>
  <c r="O394" i="5" s="1"/>
  <c r="M405" i="5"/>
  <c r="N405" i="5" s="1"/>
  <c r="M417" i="5"/>
  <c r="N417" i="5" s="1"/>
  <c r="O418" i="5" s="1"/>
  <c r="M429" i="5"/>
  <c r="N429" i="5" s="1"/>
  <c r="O430" i="5" s="1"/>
  <c r="M441" i="5"/>
  <c r="N441" i="5" s="1"/>
  <c r="O442" i="5" s="1"/>
  <c r="M453" i="5"/>
  <c r="N453" i="5" s="1"/>
  <c r="O454" i="5" s="1"/>
  <c r="M465" i="5"/>
  <c r="N465" i="5" s="1"/>
  <c r="O466" i="5" s="1"/>
  <c r="M477" i="5"/>
  <c r="N477" i="5" s="1"/>
  <c r="O478" i="5" s="1"/>
  <c r="P478" i="5" s="1"/>
  <c r="M489" i="5"/>
  <c r="N489" i="5" s="1"/>
  <c r="O490" i="5" s="1"/>
  <c r="M501" i="5"/>
  <c r="N501" i="5" s="1"/>
  <c r="M513" i="5"/>
  <c r="N513" i="5" s="1"/>
  <c r="O514" i="5" s="1"/>
  <c r="M525" i="5"/>
  <c r="N525" i="5" s="1"/>
  <c r="O526" i="5" s="1"/>
  <c r="M537" i="5"/>
  <c r="N537" i="5" s="1"/>
  <c r="O538" i="5" s="1"/>
  <c r="M549" i="5"/>
  <c r="N549" i="5" s="1"/>
  <c r="O550" i="5" s="1"/>
  <c r="M561" i="5"/>
  <c r="N561" i="5" s="1"/>
  <c r="M573" i="5"/>
  <c r="N573" i="5" s="1"/>
  <c r="M585" i="5"/>
  <c r="N585" i="5" s="1"/>
  <c r="O586" i="5" s="1"/>
  <c r="M597" i="5"/>
  <c r="N597" i="5" s="1"/>
  <c r="M609" i="5"/>
  <c r="N609" i="5" s="1"/>
  <c r="M621" i="5"/>
  <c r="N621" i="5" s="1"/>
  <c r="O622" i="5" s="1"/>
  <c r="P622" i="5" s="1"/>
  <c r="M633" i="5"/>
  <c r="N633" i="5" s="1"/>
  <c r="O634" i="5" s="1"/>
  <c r="M645" i="5"/>
  <c r="N645" i="5" s="1"/>
  <c r="O646" i="5" s="1"/>
  <c r="M657" i="5"/>
  <c r="N657" i="5" s="1"/>
  <c r="O658" i="5" s="1"/>
  <c r="M669" i="5"/>
  <c r="N669" i="5" s="1"/>
  <c r="M681" i="5"/>
  <c r="N681" i="5" s="1"/>
  <c r="O682" i="5" s="1"/>
  <c r="M693" i="5"/>
  <c r="N693" i="5" s="1"/>
  <c r="O694" i="5" s="1"/>
  <c r="M705" i="5"/>
  <c r="N705" i="5" s="1"/>
  <c r="O706" i="5" s="1"/>
  <c r="M717" i="5"/>
  <c r="N717" i="5" s="1"/>
  <c r="O718" i="5" s="1"/>
  <c r="P718" i="5" s="1"/>
  <c r="M729" i="5"/>
  <c r="N729" i="5" s="1"/>
  <c r="O730" i="5" s="1"/>
  <c r="P730" i="5" s="1"/>
  <c r="M741" i="5"/>
  <c r="N741" i="5" s="1"/>
  <c r="O742" i="5" s="1"/>
  <c r="M753" i="5"/>
  <c r="N753" i="5" s="1"/>
  <c r="O754" i="5" s="1"/>
  <c r="P754" i="5" s="1"/>
  <c r="M765" i="5"/>
  <c r="N765" i="5" s="1"/>
  <c r="O766" i="5" s="1"/>
  <c r="P766" i="5" s="1"/>
  <c r="M777" i="5"/>
  <c r="N777" i="5" s="1"/>
  <c r="O778" i="5" s="1"/>
  <c r="P778" i="5" s="1"/>
  <c r="M789" i="5"/>
  <c r="N789" i="5" s="1"/>
  <c r="O790" i="5" s="1"/>
  <c r="M801" i="5"/>
  <c r="N801" i="5" s="1"/>
  <c r="O802" i="5" s="1"/>
  <c r="M813" i="5"/>
  <c r="N813" i="5" s="1"/>
  <c r="O814" i="5" s="1"/>
  <c r="M825" i="5"/>
  <c r="N825" i="5" s="1"/>
  <c r="O826" i="5" s="1"/>
  <c r="M837" i="5"/>
  <c r="N837" i="5" s="1"/>
  <c r="O838" i="5" s="1"/>
  <c r="M849" i="5"/>
  <c r="N849" i="5" s="1"/>
  <c r="M861" i="5"/>
  <c r="N861" i="5" s="1"/>
  <c r="O862" i="5" s="1"/>
  <c r="P862" i="5" s="1"/>
  <c r="M873" i="5"/>
  <c r="N873" i="5" s="1"/>
  <c r="O874" i="5" s="1"/>
  <c r="M885" i="5"/>
  <c r="N885" i="5" s="1"/>
  <c r="O886" i="5" s="1"/>
  <c r="M897" i="5"/>
  <c r="N897" i="5" s="1"/>
  <c r="O898" i="5" s="1"/>
  <c r="P898" i="5" s="1"/>
  <c r="M909" i="5"/>
  <c r="N909" i="5" s="1"/>
  <c r="O910" i="5" s="1"/>
  <c r="P910" i="5" s="1"/>
  <c r="M921" i="5"/>
  <c r="N921" i="5" s="1"/>
  <c r="M933" i="5"/>
  <c r="N933" i="5" s="1"/>
  <c r="M945" i="5"/>
  <c r="N945" i="5" s="1"/>
  <c r="O946" i="5" s="1"/>
  <c r="M957" i="5"/>
  <c r="N957" i="5" s="1"/>
  <c r="O958" i="5" s="1"/>
  <c r="P958" i="5" s="1"/>
  <c r="M969" i="5"/>
  <c r="N969" i="5" s="1"/>
  <c r="M981" i="5"/>
  <c r="N981" i="5" s="1"/>
  <c r="O982" i="5" s="1"/>
  <c r="P982" i="5" s="1"/>
  <c r="M993" i="5"/>
  <c r="N993" i="5" s="1"/>
  <c r="M1005" i="5"/>
  <c r="N1005" i="5" s="1"/>
  <c r="P1005" i="5" s="1"/>
  <c r="M1017" i="5"/>
  <c r="N1017" i="5" s="1"/>
  <c r="O1018" i="5" s="1"/>
  <c r="P1018" i="5" s="1"/>
  <c r="M1029" i="5"/>
  <c r="N1029" i="5" s="1"/>
  <c r="O1030" i="5" s="1"/>
  <c r="P1030" i="5" s="1"/>
  <c r="M703" i="5"/>
  <c r="N703" i="5" s="1"/>
  <c r="O704" i="5" s="1"/>
  <c r="M690" i="5"/>
  <c r="N690" i="5" s="1"/>
  <c r="O691" i="5" s="1"/>
  <c r="M677" i="5"/>
  <c r="N677" i="5" s="1"/>
  <c r="O678" i="5" s="1"/>
  <c r="M664" i="5"/>
  <c r="N664" i="5" s="1"/>
  <c r="O665" i="5" s="1"/>
  <c r="P665" i="5" s="1"/>
  <c r="M651" i="5"/>
  <c r="N651" i="5" s="1"/>
  <c r="O652" i="5" s="1"/>
  <c r="M638" i="5"/>
  <c r="N638" i="5" s="1"/>
  <c r="M625" i="5"/>
  <c r="N625" i="5" s="1"/>
  <c r="O626" i="5" s="1"/>
  <c r="M612" i="5"/>
  <c r="N612" i="5" s="1"/>
  <c r="O613" i="5" s="1"/>
  <c r="P613" i="5" s="1"/>
  <c r="M599" i="5"/>
  <c r="N599" i="5" s="1"/>
  <c r="O600" i="5" s="1"/>
  <c r="P600" i="5" s="1"/>
  <c r="M586" i="5"/>
  <c r="N586" i="5" s="1"/>
  <c r="M572" i="5"/>
  <c r="N572" i="5" s="1"/>
  <c r="O573" i="5" s="1"/>
  <c r="M559" i="5"/>
  <c r="N559" i="5" s="1"/>
  <c r="O560" i="5" s="1"/>
  <c r="M546" i="5"/>
  <c r="N546" i="5" s="1"/>
  <c r="O547" i="5" s="1"/>
  <c r="P547" i="5" s="1"/>
  <c r="M533" i="5"/>
  <c r="N533" i="5" s="1"/>
  <c r="O534" i="5" s="1"/>
  <c r="P534" i="5" s="1"/>
  <c r="M520" i="5"/>
  <c r="N520" i="5" s="1"/>
  <c r="M507" i="5"/>
  <c r="N507" i="5" s="1"/>
  <c r="O508" i="5" s="1"/>
  <c r="M494" i="5"/>
  <c r="N494" i="5" s="1"/>
  <c r="O495" i="5" s="1"/>
  <c r="P495" i="5" s="1"/>
  <c r="M481" i="5"/>
  <c r="N481" i="5" s="1"/>
  <c r="M468" i="5"/>
  <c r="N468" i="5" s="1"/>
  <c r="O469" i="5" s="1"/>
  <c r="M455" i="5"/>
  <c r="N455" i="5" s="1"/>
  <c r="M442" i="5"/>
  <c r="N442" i="5" s="1"/>
  <c r="O443" i="5" s="1"/>
  <c r="M428" i="5"/>
  <c r="N428" i="5" s="1"/>
  <c r="O429" i="5" s="1"/>
  <c r="P429" i="5" s="1"/>
  <c r="M415" i="5"/>
  <c r="N415" i="5" s="1"/>
  <c r="P415" i="5" s="1"/>
  <c r="M402" i="5"/>
  <c r="N402" i="5" s="1"/>
  <c r="O403" i="5" s="1"/>
  <c r="P403" i="5" s="1"/>
  <c r="M389" i="5"/>
  <c r="N389" i="5" s="1"/>
  <c r="M376" i="5"/>
  <c r="N376" i="5" s="1"/>
  <c r="P376" i="5" s="1"/>
  <c r="M363" i="5"/>
  <c r="N363" i="5" s="1"/>
  <c r="O364" i="5" s="1"/>
  <c r="M350" i="5"/>
  <c r="N350" i="5" s="1"/>
  <c r="M337" i="5"/>
  <c r="N337" i="5" s="1"/>
  <c r="O338" i="5" s="1"/>
  <c r="M324" i="5"/>
  <c r="N324" i="5" s="1"/>
  <c r="M311" i="5"/>
  <c r="N311" i="5" s="1"/>
  <c r="M298" i="5"/>
  <c r="N298" i="5" s="1"/>
  <c r="M284" i="5"/>
  <c r="N284" i="5" s="1"/>
  <c r="O285" i="5" s="1"/>
  <c r="P285" i="5" s="1"/>
  <c r="M271" i="5"/>
  <c r="N271" i="5" s="1"/>
  <c r="O272" i="5" s="1"/>
  <c r="P272" i="5" s="1"/>
  <c r="M258" i="5"/>
  <c r="N258" i="5" s="1"/>
  <c r="O259" i="5" s="1"/>
  <c r="P259" i="5" s="1"/>
  <c r="M245" i="5"/>
  <c r="N245" i="5" s="1"/>
  <c r="O246" i="5" s="1"/>
  <c r="P246" i="5" s="1"/>
  <c r="M232" i="5"/>
  <c r="N232" i="5" s="1"/>
  <c r="O233" i="5" s="1"/>
  <c r="M219" i="5"/>
  <c r="N219" i="5" s="1"/>
  <c r="O220" i="5" s="1"/>
  <c r="P220" i="5" s="1"/>
  <c r="M206" i="5"/>
  <c r="N206" i="5" s="1"/>
  <c r="M193" i="5"/>
  <c r="N193" i="5" s="1"/>
  <c r="O194" i="5" s="1"/>
  <c r="M180" i="5"/>
  <c r="N180" i="5" s="1"/>
  <c r="P180" i="5" s="1"/>
  <c r="M167" i="5"/>
  <c r="N167" i="5" s="1"/>
  <c r="O168" i="5" s="1"/>
  <c r="M154" i="5"/>
  <c r="N154" i="5" s="1"/>
  <c r="O155" i="5" s="1"/>
  <c r="P155" i="5" s="1"/>
  <c r="M140" i="5"/>
  <c r="N140" i="5" s="1"/>
  <c r="O141" i="5" s="1"/>
  <c r="M127" i="5"/>
  <c r="N127" i="5" s="1"/>
  <c r="O128" i="5" s="1"/>
  <c r="M114" i="5"/>
  <c r="N114" i="5" s="1"/>
  <c r="O115" i="5" s="1"/>
  <c r="M101" i="5"/>
  <c r="N101" i="5" s="1"/>
  <c r="O102" i="5" s="1"/>
  <c r="P102" i="5" s="1"/>
  <c r="M88" i="5"/>
  <c r="N88" i="5" s="1"/>
  <c r="O89" i="5" s="1"/>
  <c r="M75" i="5"/>
  <c r="N75" i="5" s="1"/>
  <c r="M62" i="5"/>
  <c r="N62" i="5" s="1"/>
  <c r="O63" i="5" s="1"/>
  <c r="P63" i="5" s="1"/>
  <c r="M49" i="5"/>
  <c r="N49" i="5" s="1"/>
  <c r="O50" i="5" s="1"/>
  <c r="M36" i="5"/>
  <c r="N36" i="5" s="1"/>
  <c r="O37" i="5" s="1"/>
  <c r="M23" i="5"/>
  <c r="N23" i="5" s="1"/>
  <c r="O24" i="5" s="1"/>
  <c r="P24" i="5" s="1"/>
  <c r="O135" i="5"/>
  <c r="O2451" i="5"/>
  <c r="P2451" i="5" s="1"/>
  <c r="O219" i="5"/>
  <c r="P218" i="5"/>
  <c r="O207" i="5"/>
  <c r="P182" i="5"/>
  <c r="O27" i="5"/>
  <c r="P26" i="5"/>
  <c r="O75" i="5"/>
  <c r="P74" i="5"/>
  <c r="O51" i="5"/>
  <c r="P51" i="5" s="1"/>
  <c r="O99" i="5"/>
  <c r="O123" i="5"/>
  <c r="P123" i="5" s="1"/>
  <c r="P122" i="5"/>
  <c r="O2511" i="5"/>
  <c r="P2511" i="5" s="1"/>
  <c r="P2510" i="5"/>
  <c r="P617" i="5"/>
  <c r="P727" i="5"/>
  <c r="P751" i="5"/>
  <c r="P1077" i="5"/>
  <c r="O1538" i="5"/>
  <c r="P2264" i="5"/>
  <c r="P2528" i="5"/>
  <c r="P678" i="5"/>
  <c r="P2438" i="5"/>
  <c r="O2439" i="5"/>
  <c r="P2439" i="5" s="1"/>
  <c r="P1646" i="5"/>
  <c r="P83" i="5"/>
  <c r="P227" i="5"/>
  <c r="P1320" i="5"/>
  <c r="O1447" i="5"/>
  <c r="P1447" i="5" s="1"/>
  <c r="O1647" i="5"/>
  <c r="P1647" i="5" s="1"/>
  <c r="O1667" i="5"/>
  <c r="O2509" i="5"/>
  <c r="O1659" i="5"/>
  <c r="O1431" i="5"/>
  <c r="P1431" i="5" s="1"/>
  <c r="O1303" i="5"/>
  <c r="O1611" i="5"/>
  <c r="O2517" i="5"/>
  <c r="P2517" i="5" s="1"/>
  <c r="P2366" i="5"/>
  <c r="O2367" i="5"/>
  <c r="P41" i="5"/>
  <c r="P77" i="5"/>
  <c r="P221" i="5"/>
  <c r="P1251" i="5"/>
  <c r="P92" i="5"/>
  <c r="P682" i="5"/>
  <c r="P748" i="5"/>
  <c r="P1384" i="5"/>
  <c r="O1385" i="5"/>
  <c r="P1385" i="5" s="1"/>
  <c r="O2475" i="5"/>
  <c r="O1959" i="5"/>
  <c r="O1623" i="5"/>
  <c r="P614" i="5"/>
  <c r="P662" i="5"/>
  <c r="O1265" i="5"/>
  <c r="P1265" i="5" s="1"/>
  <c r="P1264" i="5"/>
  <c r="O1409" i="5"/>
  <c r="P1409" i="5" s="1"/>
  <c r="O2123" i="5"/>
  <c r="P2123" i="5" s="1"/>
  <c r="O2387" i="5"/>
  <c r="P2387" i="5" s="1"/>
  <c r="P2386" i="5"/>
  <c r="P2504" i="5"/>
  <c r="O2505" i="5"/>
  <c r="P2505" i="5" s="1"/>
  <c r="P2384" i="5"/>
  <c r="O2385" i="5"/>
  <c r="P2385" i="5" s="1"/>
  <c r="O2313" i="5"/>
  <c r="P2313" i="5" s="1"/>
  <c r="P2288" i="5"/>
  <c r="O2289" i="5"/>
  <c r="P2289" i="5" s="1"/>
  <c r="O2079" i="5"/>
  <c r="O1599" i="5"/>
  <c r="P642" i="5"/>
  <c r="P709" i="5"/>
  <c r="P963" i="5"/>
  <c r="O1575" i="5"/>
  <c r="O2405" i="5"/>
  <c r="P2404" i="5"/>
  <c r="O1655" i="5"/>
  <c r="P2342" i="5"/>
  <c r="O2343" i="5"/>
  <c r="O2031" i="5"/>
  <c r="P2031" i="5" s="1"/>
  <c r="O1375" i="5"/>
  <c r="P1374" i="5"/>
  <c r="P1427" i="5"/>
  <c r="P1922" i="5"/>
  <c r="P2522" i="5"/>
  <c r="O1319" i="5"/>
  <c r="P1318" i="5"/>
  <c r="O2271" i="5"/>
  <c r="P2271" i="5" s="1"/>
  <c r="P2270" i="5"/>
  <c r="P595" i="5"/>
  <c r="P1287" i="5"/>
  <c r="O1587" i="5"/>
  <c r="P1587" i="5" s="1"/>
  <c r="O1598" i="5"/>
  <c r="P1598" i="5" s="1"/>
  <c r="P1597" i="5"/>
  <c r="P1065" i="5"/>
  <c r="O1327" i="5"/>
  <c r="O1475" i="5"/>
  <c r="P1474" i="5"/>
  <c r="O1496" i="5"/>
  <c r="O1556" i="5"/>
  <c r="P1555" i="5"/>
  <c r="P2234" i="5"/>
  <c r="O2513" i="5"/>
  <c r="P2512" i="5"/>
  <c r="O2501" i="5"/>
  <c r="P2501" i="5" s="1"/>
  <c r="P1850" i="5"/>
  <c r="P1859" i="5"/>
  <c r="P1967" i="5"/>
  <c r="P1985" i="5"/>
  <c r="O2027" i="5"/>
  <c r="P2062" i="5"/>
  <c r="O2078" i="5"/>
  <c r="P2078" i="5" s="1"/>
  <c r="P2110" i="5"/>
  <c r="P2252" i="5"/>
  <c r="O2495" i="5"/>
  <c r="P1345" i="5"/>
  <c r="P1832" i="5"/>
  <c r="O2516" i="5"/>
  <c r="P2516" i="5" s="1"/>
  <c r="P2228" i="5"/>
  <c r="P2396" i="5"/>
  <c r="P2479" i="5"/>
  <c r="P1329" i="5"/>
  <c r="O1346" i="5"/>
  <c r="P1501" i="5"/>
  <c r="P1892" i="5"/>
  <c r="P2170" i="5"/>
  <c r="P2332" i="5"/>
  <c r="P2425" i="5"/>
  <c r="P1475" i="5"/>
  <c r="P1591" i="5"/>
  <c r="P1613" i="5"/>
  <c r="P2074" i="5"/>
  <c r="P1964" i="5"/>
  <c r="P2092" i="5"/>
  <c r="O2397" i="5"/>
  <c r="P2506" i="5"/>
  <c r="P2519" i="5"/>
  <c r="P2268" i="5"/>
  <c r="P966" i="5"/>
  <c r="O1424" i="5"/>
  <c r="P1424" i="5" s="1"/>
  <c r="P1513" i="5"/>
  <c r="O2093" i="5"/>
  <c r="P2362" i="5"/>
  <c r="P2454" i="5"/>
  <c r="O2507" i="5"/>
  <c r="P1011" i="5"/>
  <c r="O1514" i="5"/>
  <c r="P1514" i="5" s="1"/>
  <c r="P1601" i="5"/>
  <c r="P1660" i="5"/>
  <c r="P2035" i="5"/>
  <c r="P2279" i="5"/>
  <c r="O1798" i="5"/>
  <c r="O2205" i="5"/>
  <c r="O2421" i="5"/>
  <c r="O148" i="5"/>
  <c r="O262" i="5"/>
  <c r="O304" i="5"/>
  <c r="P304" i="5" s="1"/>
  <c r="O313" i="5"/>
  <c r="P313" i="5" s="1"/>
  <c r="O349" i="5"/>
  <c r="O367" i="5"/>
  <c r="O385" i="5"/>
  <c r="P385" i="5" s="1"/>
  <c r="O424" i="5"/>
  <c r="O481" i="5"/>
  <c r="P481" i="5" s="1"/>
  <c r="O19" i="5"/>
  <c r="P19" i="5" s="1"/>
  <c r="O25" i="5"/>
  <c r="P25" i="5" s="1"/>
  <c r="P60" i="5"/>
  <c r="O61" i="5"/>
  <c r="P61" i="5" s="1"/>
  <c r="P132" i="5"/>
  <c r="O133" i="5"/>
  <c r="O169" i="5"/>
  <c r="O237" i="5"/>
  <c r="O255" i="5"/>
  <c r="P255" i="5" s="1"/>
  <c r="O46" i="5"/>
  <c r="P46" i="5" s="1"/>
  <c r="O118" i="5"/>
  <c r="P117" i="5"/>
  <c r="O238" i="5"/>
  <c r="P238" i="5" s="1"/>
  <c r="O273" i="5"/>
  <c r="O103" i="5"/>
  <c r="P138" i="5"/>
  <c r="O139" i="5"/>
  <c r="O406" i="5"/>
  <c r="O91" i="5"/>
  <c r="P91" i="5" s="1"/>
  <c r="O163" i="5"/>
  <c r="P163" i="5" s="1"/>
  <c r="P198" i="5"/>
  <c r="O235" i="5"/>
  <c r="P235" i="5" s="1"/>
  <c r="O253" i="5"/>
  <c r="O303" i="5"/>
  <c r="P303" i="5" s="1"/>
  <c r="O52" i="5"/>
  <c r="O88" i="5"/>
  <c r="O124" i="5"/>
  <c r="O196" i="5"/>
  <c r="P196" i="5" s="1"/>
  <c r="O232" i="5"/>
  <c r="O291" i="5"/>
  <c r="P291" i="5" s="1"/>
  <c r="O307" i="5"/>
  <c r="O325" i="5"/>
  <c r="P325" i="5" s="1"/>
  <c r="O343" i="5"/>
  <c r="O361" i="5"/>
  <c r="P361" i="5" s="1"/>
  <c r="P72" i="5"/>
  <c r="O73" i="5"/>
  <c r="P73" i="5" s="1"/>
  <c r="P216" i="5"/>
  <c r="O217" i="5"/>
  <c r="P217" i="5" s="1"/>
  <c r="O276" i="5"/>
  <c r="P276" i="5" s="1"/>
  <c r="O58" i="5"/>
  <c r="P58" i="5" s="1"/>
  <c r="O94" i="5"/>
  <c r="P93" i="5"/>
  <c r="O202" i="5"/>
  <c r="P202" i="5" s="1"/>
  <c r="O391" i="5"/>
  <c r="O457" i="5"/>
  <c r="P457" i="5" s="1"/>
  <c r="P78" i="5"/>
  <c r="O79" i="5"/>
  <c r="O151" i="5"/>
  <c r="P151" i="5" s="1"/>
  <c r="P150" i="5"/>
  <c r="P186" i="5"/>
  <c r="P222" i="5"/>
  <c r="O223" i="5"/>
  <c r="O267" i="5"/>
  <c r="P267" i="5" s="1"/>
  <c r="O28" i="5"/>
  <c r="O64" i="5"/>
  <c r="O136" i="5"/>
  <c r="O172" i="5"/>
  <c r="O243" i="5"/>
  <c r="P243" i="5" s="1"/>
  <c r="O268" i="5"/>
  <c r="P268" i="5" s="1"/>
  <c r="O337" i="5"/>
  <c r="O373" i="5"/>
  <c r="P192" i="5"/>
  <c r="O193" i="5"/>
  <c r="P193" i="5" s="1"/>
  <c r="O229" i="5"/>
  <c r="P229" i="5" s="1"/>
  <c r="P228" i="5"/>
  <c r="O279" i="5"/>
  <c r="P279" i="5" s="1"/>
  <c r="O421" i="5"/>
  <c r="P421" i="5" s="1"/>
  <c r="O34" i="5"/>
  <c r="P34" i="5" s="1"/>
  <c r="P69" i="5"/>
  <c r="O70" i="5"/>
  <c r="O106" i="5"/>
  <c r="P106" i="5" s="1"/>
  <c r="O214" i="5"/>
  <c r="P214" i="5" s="1"/>
  <c r="O344" i="5"/>
  <c r="O257" i="5"/>
  <c r="P257" i="5" s="1"/>
  <c r="P256" i="5"/>
  <c r="O293" i="5"/>
  <c r="P293" i="5" s="1"/>
  <c r="P292" i="5"/>
  <c r="O387" i="5"/>
  <c r="O459" i="5"/>
  <c r="O531" i="5"/>
  <c r="P531" i="5" s="1"/>
  <c r="O639" i="5"/>
  <c r="P638" i="5"/>
  <c r="O1211" i="5"/>
  <c r="P1211" i="5" s="1"/>
  <c r="O1255" i="5"/>
  <c r="P1254" i="5"/>
  <c r="O380" i="5"/>
  <c r="P380" i="5" s="1"/>
  <c r="O242" i="5"/>
  <c r="P242" i="5" s="1"/>
  <c r="O278" i="5"/>
  <c r="P278" i="5" s="1"/>
  <c r="P277" i="5"/>
  <c r="O288" i="5"/>
  <c r="P288" i="5" s="1"/>
  <c r="O321" i="5"/>
  <c r="O351" i="5"/>
  <c r="P351" i="5" s="1"/>
  <c r="O369" i="5"/>
  <c r="P369" i="5" s="1"/>
  <c r="O375" i="5"/>
  <c r="P375" i="5" s="1"/>
  <c r="O381" i="5"/>
  <c r="O395" i="5"/>
  <c r="P395" i="5" s="1"/>
  <c r="O402" i="5"/>
  <c r="O438" i="5"/>
  <c r="O474" i="5"/>
  <c r="O546" i="5"/>
  <c r="O700" i="5"/>
  <c r="P700" i="5" s="1"/>
  <c r="O408" i="5"/>
  <c r="O299" i="5"/>
  <c r="P299" i="5" s="1"/>
  <c r="O453" i="5"/>
  <c r="O482" i="5"/>
  <c r="O489" i="5"/>
  <c r="P489" i="5" s="1"/>
  <c r="O502" i="5"/>
  <c r="O525" i="5"/>
  <c r="P525" i="5" s="1"/>
  <c r="P553" i="5"/>
  <c r="O584" i="5"/>
  <c r="O648" i="5"/>
  <c r="P16" i="5"/>
  <c r="O248" i="5"/>
  <c r="P248" i="5" s="1"/>
  <c r="P247" i="5"/>
  <c r="O284" i="5"/>
  <c r="O294" i="5"/>
  <c r="P294" i="5" s="1"/>
  <c r="O389" i="5"/>
  <c r="O445" i="5"/>
  <c r="O461" i="5"/>
  <c r="O497" i="5"/>
  <c r="O504" i="5"/>
  <c r="P504" i="5" s="1"/>
  <c r="O533" i="5"/>
  <c r="P533" i="5" s="1"/>
  <c r="P532" i="5"/>
  <c r="O540" i="5"/>
  <c r="P540" i="5" s="1"/>
  <c r="O593" i="5"/>
  <c r="P593" i="5" s="1"/>
  <c r="O772" i="5"/>
  <c r="P772" i="5" s="1"/>
  <c r="O350" i="5"/>
  <c r="P350" i="5" s="1"/>
  <c r="P349" i="5"/>
  <c r="O509" i="5"/>
  <c r="P508" i="5"/>
  <c r="O269" i="5"/>
  <c r="P439" i="5"/>
  <c r="O447" i="5"/>
  <c r="O476" i="5"/>
  <c r="P476" i="5" s="1"/>
  <c r="O496" i="5"/>
  <c r="P496" i="5" s="1"/>
  <c r="O512" i="5"/>
  <c r="P511" i="5"/>
  <c r="O519" i="5"/>
  <c r="O548" i="5"/>
  <c r="P548" i="5" s="1"/>
  <c r="O555" i="5"/>
  <c r="O594" i="5"/>
  <c r="P594" i="5" s="1"/>
  <c r="O657" i="5"/>
  <c r="O264" i="5"/>
  <c r="P264" i="5" s="1"/>
  <c r="O290" i="5"/>
  <c r="P290" i="5" s="1"/>
  <c r="P289" i="5"/>
  <c r="O300" i="5"/>
  <c r="O323" i="5"/>
  <c r="P323" i="5" s="1"/>
  <c r="O329" i="5"/>
  <c r="P328" i="5"/>
  <c r="O335" i="5"/>
  <c r="P335" i="5" s="1"/>
  <c r="P334" i="5"/>
  <c r="O341" i="5"/>
  <c r="O353" i="5"/>
  <c r="P352" i="5"/>
  <c r="P364" i="5"/>
  <c r="O377" i="5"/>
  <c r="P377" i="5" s="1"/>
  <c r="O426" i="5"/>
  <c r="O462" i="5"/>
  <c r="P462" i="5" s="1"/>
  <c r="P461" i="5"/>
  <c r="P490" i="5"/>
  <c r="O603" i="5"/>
  <c r="P603" i="5" s="1"/>
  <c r="O611" i="5"/>
  <c r="O844" i="5"/>
  <c r="O940" i="5"/>
  <c r="O545" i="5"/>
  <c r="P545" i="5" s="1"/>
  <c r="P544" i="5"/>
  <c r="O239" i="5"/>
  <c r="P239" i="5" s="1"/>
  <c r="O249" i="5"/>
  <c r="P249" i="5" s="1"/>
  <c r="O275" i="5"/>
  <c r="P275" i="5" s="1"/>
  <c r="O398" i="5"/>
  <c r="O441" i="5"/>
  <c r="P441" i="5" s="1"/>
  <c r="O477" i="5"/>
  <c r="O506" i="5"/>
  <c r="P506" i="5" s="1"/>
  <c r="P505" i="5"/>
  <c r="O513" i="5"/>
  <c r="P512" i="5"/>
  <c r="O542" i="5"/>
  <c r="P542" i="5" s="1"/>
  <c r="O549" i="5"/>
  <c r="P549" i="5" s="1"/>
  <c r="O666" i="5"/>
  <c r="O326" i="5"/>
  <c r="O374" i="5"/>
  <c r="P374" i="5" s="1"/>
  <c r="O437" i="5"/>
  <c r="P437" i="5" s="1"/>
  <c r="P436" i="5"/>
  <c r="O260" i="5"/>
  <c r="P260" i="5" s="1"/>
  <c r="O296" i="5"/>
  <c r="P295" i="5"/>
  <c r="O306" i="5"/>
  <c r="P306" i="5" s="1"/>
  <c r="O312" i="5"/>
  <c r="P312" i="5" s="1"/>
  <c r="O318" i="5"/>
  <c r="O324" i="5"/>
  <c r="O354" i="5"/>
  <c r="P353" i="5"/>
  <c r="O360" i="5"/>
  <c r="P360" i="5" s="1"/>
  <c r="O372" i="5"/>
  <c r="P372" i="5" s="1"/>
  <c r="O378" i="5"/>
  <c r="O384" i="5"/>
  <c r="O413" i="5"/>
  <c r="O449" i="5"/>
  <c r="P449" i="5" s="1"/>
  <c r="O456" i="5"/>
  <c r="P456" i="5" s="1"/>
  <c r="O485" i="5"/>
  <c r="P485" i="5" s="1"/>
  <c r="O521" i="5"/>
  <c r="O675" i="5"/>
  <c r="P675" i="5" s="1"/>
  <c r="P674" i="5"/>
  <c r="O245" i="5"/>
  <c r="P244" i="5"/>
  <c r="O281" i="5"/>
  <c r="P280" i="5"/>
  <c r="O412" i="5"/>
  <c r="P412" i="5" s="1"/>
  <c r="O464" i="5"/>
  <c r="P464" i="5" s="1"/>
  <c r="O471" i="5"/>
  <c r="O484" i="5"/>
  <c r="P484" i="5" s="1"/>
  <c r="O507" i="5"/>
  <c r="O543" i="5"/>
  <c r="P543" i="5" s="1"/>
  <c r="O621" i="5"/>
  <c r="P621" i="5" s="1"/>
  <c r="P620" i="5"/>
  <c r="O859" i="5"/>
  <c r="P859" i="5" s="1"/>
  <c r="O362" i="5"/>
  <c r="P265" i="5"/>
  <c r="O302" i="5"/>
  <c r="P302" i="5" s="1"/>
  <c r="O450" i="5"/>
  <c r="O479" i="5"/>
  <c r="O486" i="5"/>
  <c r="P486" i="5" s="1"/>
  <c r="O499" i="5"/>
  <c r="O551" i="5"/>
  <c r="P550" i="5"/>
  <c r="P704" i="5"/>
  <c r="O705" i="5"/>
  <c r="O236" i="5"/>
  <c r="P236" i="5" s="1"/>
  <c r="O314" i="5"/>
  <c r="P314" i="5" s="1"/>
  <c r="O473" i="5"/>
  <c r="P473" i="5" s="1"/>
  <c r="O251" i="5"/>
  <c r="O261" i="5"/>
  <c r="P261" i="5" s="1"/>
  <c r="O287" i="5"/>
  <c r="P287" i="5" s="1"/>
  <c r="O386" i="5"/>
  <c r="P386" i="5" s="1"/>
  <c r="O393" i="5"/>
  <c r="P393" i="5" s="1"/>
  <c r="O422" i="5"/>
  <c r="O458" i="5"/>
  <c r="P458" i="5" s="1"/>
  <c r="O465" i="5"/>
  <c r="O494" i="5"/>
  <c r="P493" i="5"/>
  <c r="O537" i="5"/>
  <c r="O808" i="5"/>
  <c r="P619" i="5"/>
  <c r="P628" i="5"/>
  <c r="P664" i="5"/>
  <c r="P683" i="5"/>
  <c r="O684" i="5"/>
  <c r="P719" i="5"/>
  <c r="O720" i="5"/>
  <c r="P720" i="5" s="1"/>
  <c r="O792" i="5"/>
  <c r="P792" i="5" s="1"/>
  <c r="O828" i="5"/>
  <c r="O871" i="5"/>
  <c r="P871" i="5" s="1"/>
  <c r="P689" i="5"/>
  <c r="O690" i="5"/>
  <c r="P690" i="5" s="1"/>
  <c r="O726" i="5"/>
  <c r="P726" i="5" s="1"/>
  <c r="O762" i="5"/>
  <c r="P762" i="5" s="1"/>
  <c r="O872" i="5"/>
  <c r="O904" i="5"/>
  <c r="P904" i="5" s="1"/>
  <c r="O919" i="5"/>
  <c r="P919" i="5" s="1"/>
  <c r="O928" i="5"/>
  <c r="P928" i="5" s="1"/>
  <c r="P933" i="5"/>
  <c r="O934" i="5"/>
  <c r="P934" i="5" s="1"/>
  <c r="P1175" i="5"/>
  <c r="O1176" i="5"/>
  <c r="O1193" i="5"/>
  <c r="O711" i="5"/>
  <c r="P711" i="5" s="1"/>
  <c r="P746" i="5"/>
  <c r="O747" i="5"/>
  <c r="P747" i="5" s="1"/>
  <c r="P818" i="5"/>
  <c r="O819" i="5"/>
  <c r="P819" i="5" s="1"/>
  <c r="O855" i="5"/>
  <c r="P855" i="5" s="1"/>
  <c r="O873" i="5"/>
  <c r="O1157" i="5"/>
  <c r="P589" i="5"/>
  <c r="P607" i="5"/>
  <c r="P643" i="5"/>
  <c r="P679" i="5"/>
  <c r="P731" i="5"/>
  <c r="O732" i="5"/>
  <c r="P732" i="5" s="1"/>
  <c r="O768" i="5"/>
  <c r="O840" i="5"/>
  <c r="P840" i="5" s="1"/>
  <c r="P860" i="5"/>
  <c r="O879" i="5"/>
  <c r="P752" i="5"/>
  <c r="O753" i="5"/>
  <c r="O825" i="5"/>
  <c r="P825" i="5" s="1"/>
  <c r="O899" i="5"/>
  <c r="P701" i="5"/>
  <c r="O702" i="5"/>
  <c r="P702" i="5" s="1"/>
  <c r="O738" i="5"/>
  <c r="O846" i="5"/>
  <c r="P846" i="5" s="1"/>
  <c r="O861" i="5"/>
  <c r="O922" i="5"/>
  <c r="P922" i="5" s="1"/>
  <c r="O723" i="5"/>
  <c r="P723" i="5" s="1"/>
  <c r="P758" i="5"/>
  <c r="O795" i="5"/>
  <c r="P795" i="5" s="1"/>
  <c r="O868" i="5"/>
  <c r="P868" i="5" s="1"/>
  <c r="O937" i="5"/>
  <c r="P937" i="5" s="1"/>
  <c r="P942" i="5"/>
  <c r="O943" i="5"/>
  <c r="P943" i="5" s="1"/>
  <c r="P676" i="5"/>
  <c r="P691" i="5"/>
  <c r="O744" i="5"/>
  <c r="P744" i="5" s="1"/>
  <c r="O887" i="5"/>
  <c r="P887" i="5" s="1"/>
  <c r="P636" i="5"/>
  <c r="P663" i="5"/>
  <c r="P692" i="5"/>
  <c r="O693" i="5"/>
  <c r="P693" i="5" s="1"/>
  <c r="O837" i="5"/>
  <c r="P837" i="5" s="1"/>
  <c r="O888" i="5"/>
  <c r="P749" i="5"/>
  <c r="O750" i="5"/>
  <c r="P750" i="5" s="1"/>
  <c r="O858" i="5"/>
  <c r="P858" i="5" s="1"/>
  <c r="P863" i="5"/>
  <c r="O864" i="5"/>
  <c r="P864" i="5" s="1"/>
  <c r="O895" i="5"/>
  <c r="O916" i="5"/>
  <c r="P916" i="5" s="1"/>
  <c r="O925" i="5"/>
  <c r="O699" i="5"/>
  <c r="P699" i="5" s="1"/>
  <c r="O735" i="5"/>
  <c r="O771" i="5"/>
  <c r="P771" i="5" s="1"/>
  <c r="O843" i="5"/>
  <c r="P843" i="5" s="1"/>
  <c r="P874" i="5"/>
  <c r="P957" i="5"/>
  <c r="O967" i="5"/>
  <c r="P967" i="5" s="1"/>
  <c r="O1130" i="5"/>
  <c r="P1130" i="5" s="1"/>
  <c r="O1202" i="5"/>
  <c r="P1202" i="5" s="1"/>
  <c r="O1212" i="5"/>
  <c r="O1250" i="5"/>
  <c r="P1250" i="5" s="1"/>
  <c r="O915" i="5"/>
  <c r="P915" i="5" s="1"/>
  <c r="P978" i="5"/>
  <c r="O1039" i="5"/>
  <c r="P1039" i="5" s="1"/>
  <c r="O1057" i="5"/>
  <c r="P1057" i="5" s="1"/>
  <c r="O1066" i="5"/>
  <c r="P1066" i="5" s="1"/>
  <c r="O1075" i="5"/>
  <c r="P1075" i="5" s="1"/>
  <c r="O1131" i="5"/>
  <c r="P1131" i="5" s="1"/>
  <c r="O1203" i="5"/>
  <c r="P1203" i="5" s="1"/>
  <c r="O1221" i="5"/>
  <c r="P1221" i="5" s="1"/>
  <c r="O1112" i="5"/>
  <c r="P1112" i="5" s="1"/>
  <c r="O1122" i="5"/>
  <c r="P1122" i="5" s="1"/>
  <c r="O1169" i="5"/>
  <c r="P1169" i="5" s="1"/>
  <c r="O1178" i="5"/>
  <c r="O1204" i="5"/>
  <c r="P1204" i="5" s="1"/>
  <c r="O921" i="5"/>
  <c r="P921" i="5" s="1"/>
  <c r="P920" i="5"/>
  <c r="P1020" i="5"/>
  <c r="O1103" i="5"/>
  <c r="O1113" i="5"/>
  <c r="P1113" i="5" s="1"/>
  <c r="O1205" i="5"/>
  <c r="P1205" i="5" s="1"/>
  <c r="O1214" i="5"/>
  <c r="P1214" i="5" s="1"/>
  <c r="O1244" i="5"/>
  <c r="P1244" i="5" s="1"/>
  <c r="O1305" i="5"/>
  <c r="P1305" i="5" s="1"/>
  <c r="O906" i="5"/>
  <c r="P906" i="5" s="1"/>
  <c r="O1094" i="5"/>
  <c r="P1094" i="5" s="1"/>
  <c r="O1104" i="5"/>
  <c r="P1104" i="5" s="1"/>
  <c r="O1143" i="5"/>
  <c r="O1215" i="5"/>
  <c r="O927" i="5"/>
  <c r="P927" i="5" s="1"/>
  <c r="P954" i="5"/>
  <c r="O964" i="5"/>
  <c r="P964" i="5" s="1"/>
  <c r="O1000" i="5"/>
  <c r="P1000" i="5" s="1"/>
  <c r="O1036" i="5"/>
  <c r="P1036" i="5" s="1"/>
  <c r="O1045" i="5"/>
  <c r="O1072" i="5"/>
  <c r="P1072" i="5" s="1"/>
  <c r="O1095" i="5"/>
  <c r="P1095" i="5" s="1"/>
  <c r="O1124" i="5"/>
  <c r="P1124" i="5" s="1"/>
  <c r="O1181" i="5"/>
  <c r="P1181" i="5" s="1"/>
  <c r="O1115" i="5"/>
  <c r="O1125" i="5"/>
  <c r="O1152" i="5"/>
  <c r="P1152" i="5" s="1"/>
  <c r="P1187" i="5"/>
  <c r="O1188" i="5"/>
  <c r="O1273" i="5"/>
  <c r="P1272" i="5"/>
  <c r="O1338" i="5"/>
  <c r="P1337" i="5"/>
  <c r="O1136" i="5"/>
  <c r="P1136" i="5" s="1"/>
  <c r="O1260" i="5"/>
  <c r="O870" i="5"/>
  <c r="P870" i="5" s="1"/>
  <c r="P901" i="5"/>
  <c r="O918" i="5"/>
  <c r="P918" i="5" s="1"/>
  <c r="P917" i="5"/>
  <c r="O955" i="5"/>
  <c r="P955" i="5" s="1"/>
  <c r="P1017" i="5"/>
  <c r="O1097" i="5"/>
  <c r="P1097" i="5" s="1"/>
  <c r="O1107" i="5"/>
  <c r="O1127" i="5"/>
  <c r="O1190" i="5"/>
  <c r="P1190" i="5" s="1"/>
  <c r="O885" i="5"/>
  <c r="O897" i="5"/>
  <c r="P897" i="5" s="1"/>
  <c r="O903" i="5"/>
  <c r="P903" i="5" s="1"/>
  <c r="P902" i="5"/>
  <c r="O907" i="5"/>
  <c r="P907" i="5" s="1"/>
  <c r="O976" i="5"/>
  <c r="O1012" i="5"/>
  <c r="O1042" i="5"/>
  <c r="O1060" i="5"/>
  <c r="P1060" i="5" s="1"/>
  <c r="O1078" i="5"/>
  <c r="O1090" i="5"/>
  <c r="O1118" i="5"/>
  <c r="P1118" i="5" s="1"/>
  <c r="O1155" i="5"/>
  <c r="O1191" i="5"/>
  <c r="O1199" i="5"/>
  <c r="O1209" i="5"/>
  <c r="P1209" i="5" s="1"/>
  <c r="O1226" i="5"/>
  <c r="O1262" i="5"/>
  <c r="P951" i="5"/>
  <c r="O961" i="5"/>
  <c r="P961" i="5" s="1"/>
  <c r="O1033" i="5"/>
  <c r="P1033" i="5" s="1"/>
  <c r="O1109" i="5"/>
  <c r="O1148" i="5"/>
  <c r="P1199" i="5"/>
  <c r="O1200" i="5"/>
  <c r="P1200" i="5" s="1"/>
  <c r="O1371" i="5"/>
  <c r="P929" i="5"/>
  <c r="P944" i="5"/>
  <c r="P956" i="5"/>
  <c r="P962" i="5"/>
  <c r="P965" i="5"/>
  <c r="P971" i="5"/>
  <c r="P983" i="5"/>
  <c r="P995" i="5"/>
  <c r="P1001" i="5"/>
  <c r="P1004" i="5"/>
  <c r="P1016" i="5"/>
  <c r="P1019" i="5"/>
  <c r="P1037" i="5"/>
  <c r="P1058" i="5"/>
  <c r="P1061" i="5"/>
  <c r="P1076" i="5"/>
  <c r="P1082" i="5"/>
  <c r="O1147" i="5"/>
  <c r="P1147" i="5" s="1"/>
  <c r="O1249" i="5"/>
  <c r="P1249" i="5" s="1"/>
  <c r="P1248" i="5"/>
  <c r="O1281" i="5"/>
  <c r="P1319" i="5"/>
  <c r="O1411" i="5"/>
  <c r="P1411" i="5" s="1"/>
  <c r="P1410" i="5"/>
  <c r="O1102" i="5"/>
  <c r="P1102" i="5" s="1"/>
  <c r="P1101" i="5"/>
  <c r="O1111" i="5"/>
  <c r="P1111" i="5" s="1"/>
  <c r="O1129" i="5"/>
  <c r="P1129" i="5" s="1"/>
  <c r="O1138" i="5"/>
  <c r="P1137" i="5"/>
  <c r="O1153" i="5"/>
  <c r="O1261" i="5"/>
  <c r="P1261" i="5" s="1"/>
  <c r="P1260" i="5"/>
  <c r="O1300" i="5"/>
  <c r="O1316" i="5"/>
  <c r="O1406" i="5"/>
  <c r="O1174" i="5"/>
  <c r="P1174" i="5" s="1"/>
  <c r="P1193" i="5"/>
  <c r="O1210" i="5"/>
  <c r="P1210" i="5" s="1"/>
  <c r="O1267" i="5"/>
  <c r="P1267" i="5" s="1"/>
  <c r="P1266" i="5"/>
  <c r="O1277" i="5"/>
  <c r="P1276" i="5"/>
  <c r="O1584" i="5"/>
  <c r="O1195" i="5"/>
  <c r="P1195" i="5" s="1"/>
  <c r="O1233" i="5"/>
  <c r="P1233" i="5" s="1"/>
  <c r="O1239" i="5"/>
  <c r="P1239" i="5" s="1"/>
  <c r="O1268" i="5"/>
  <c r="O1180" i="5"/>
  <c r="P1180" i="5" s="1"/>
  <c r="O1194" i="5"/>
  <c r="P1194" i="5" s="1"/>
  <c r="O1216" i="5"/>
  <c r="P1216" i="5" s="1"/>
  <c r="P1215" i="5"/>
  <c r="O1222" i="5"/>
  <c r="P1222" i="5" s="1"/>
  <c r="O1228" i="5"/>
  <c r="P1228" i="5" s="1"/>
  <c r="O1234" i="5"/>
  <c r="P1234" i="5" s="1"/>
  <c r="O1240" i="5"/>
  <c r="O1256" i="5"/>
  <c r="P1256" i="5" s="1"/>
  <c r="P1255" i="5"/>
  <c r="O1279" i="5"/>
  <c r="P1279" i="5" s="1"/>
  <c r="O1357" i="5"/>
  <c r="P1357" i="5" s="1"/>
  <c r="O1117" i="5"/>
  <c r="P1117" i="5" s="1"/>
  <c r="O1135" i="5"/>
  <c r="P1135" i="5" s="1"/>
  <c r="O1201" i="5"/>
  <c r="P1201" i="5" s="1"/>
  <c r="P1262" i="5"/>
  <c r="O1285" i="5"/>
  <c r="P1285" i="5" s="1"/>
  <c r="P1284" i="5"/>
  <c r="O1317" i="5"/>
  <c r="P1317" i="5" s="1"/>
  <c r="O1536" i="5"/>
  <c r="P1535" i="5"/>
  <c r="O1150" i="5"/>
  <c r="O1186" i="5"/>
  <c r="P1186" i="5" s="1"/>
  <c r="P1185" i="5"/>
  <c r="O1280" i="5"/>
  <c r="P1280" i="5" s="1"/>
  <c r="O1286" i="5"/>
  <c r="P1286" i="5" s="1"/>
  <c r="O1207" i="5"/>
  <c r="P1207" i="5" s="1"/>
  <c r="O1274" i="5"/>
  <c r="O1308" i="5"/>
  <c r="P1307" i="5"/>
  <c r="O1335" i="5"/>
  <c r="O1377" i="5"/>
  <c r="P1377" i="5" s="1"/>
  <c r="P1414" i="5"/>
  <c r="O1415" i="5"/>
  <c r="P1415" i="5" s="1"/>
  <c r="O1156" i="5"/>
  <c r="P1156" i="5" s="1"/>
  <c r="P1155" i="5"/>
  <c r="O1170" i="5"/>
  <c r="O1206" i="5"/>
  <c r="P1206" i="5" s="1"/>
  <c r="O1257" i="5"/>
  <c r="P1257" i="5" s="1"/>
  <c r="O1392" i="5"/>
  <c r="P1392" i="5" s="1"/>
  <c r="O1096" i="5"/>
  <c r="P1096" i="5" s="1"/>
  <c r="O1123" i="5"/>
  <c r="P1123" i="5" s="1"/>
  <c r="O1132" i="5"/>
  <c r="O1141" i="5"/>
  <c r="O1177" i="5"/>
  <c r="P1177" i="5" s="1"/>
  <c r="O1218" i="5"/>
  <c r="P1217" i="5"/>
  <c r="O1224" i="5"/>
  <c r="P1223" i="5"/>
  <c r="O1230" i="5"/>
  <c r="P1230" i="5" s="1"/>
  <c r="P1229" i="5"/>
  <c r="O1236" i="5"/>
  <c r="P1235" i="5"/>
  <c r="O1242" i="5"/>
  <c r="P1242" i="5" s="1"/>
  <c r="O1219" i="5"/>
  <c r="P1219" i="5" s="1"/>
  <c r="O1243" i="5"/>
  <c r="P1243" i="5" s="1"/>
  <c r="O1292" i="5"/>
  <c r="P1292" i="5" s="1"/>
  <c r="O1297" i="5"/>
  <c r="O1386" i="5"/>
  <c r="O1426" i="5"/>
  <c r="P1426" i="5" s="1"/>
  <c r="O1451" i="5"/>
  <c r="P1451" i="5" s="1"/>
  <c r="O1515" i="5"/>
  <c r="P1515" i="5" s="1"/>
  <c r="O1552" i="5"/>
  <c r="P1552" i="5" s="1"/>
  <c r="O1568" i="5"/>
  <c r="P1568" i="5" s="1"/>
  <c r="P1567" i="5"/>
  <c r="P1643" i="5"/>
  <c r="O1644" i="5"/>
  <c r="P1358" i="5"/>
  <c r="P1435" i="5"/>
  <c r="O1436" i="5"/>
  <c r="P1436" i="5" s="1"/>
  <c r="O1541" i="5"/>
  <c r="P1541" i="5" s="1"/>
  <c r="P1556" i="5"/>
  <c r="O1585" i="5"/>
  <c r="P1585" i="5" s="1"/>
  <c r="O1720" i="5"/>
  <c r="P1720" i="5" s="1"/>
  <c r="P1396" i="5"/>
  <c r="O1397" i="5"/>
  <c r="P1397" i="5" s="1"/>
  <c r="O1516" i="5"/>
  <c r="P1525" i="5"/>
  <c r="O1526" i="5"/>
  <c r="P1526" i="5" s="1"/>
  <c r="P1628" i="5"/>
  <c r="O1629" i="5"/>
  <c r="P1629" i="5" s="1"/>
  <c r="O1795" i="5"/>
  <c r="P1795" i="5" s="1"/>
  <c r="O1810" i="5"/>
  <c r="P1810" i="5" s="1"/>
  <c r="P1245" i="5"/>
  <c r="P1263" i="5"/>
  <c r="O1417" i="5"/>
  <c r="P1416" i="5"/>
  <c r="P1499" i="5"/>
  <c r="O1557" i="5"/>
  <c r="P1557" i="5" s="1"/>
  <c r="O1569" i="5"/>
  <c r="P1569" i="5" s="1"/>
  <c r="P1655" i="5"/>
  <c r="O1656" i="5"/>
  <c r="P1656" i="5" s="1"/>
  <c r="P1679" i="5"/>
  <c r="O1680" i="5"/>
  <c r="P1680" i="5" s="1"/>
  <c r="O1351" i="5"/>
  <c r="O1389" i="5"/>
  <c r="P1389" i="5" s="1"/>
  <c r="O1443" i="5"/>
  <c r="P1443" i="5" s="1"/>
  <c r="O1480" i="5"/>
  <c r="P1480" i="5" s="1"/>
  <c r="O1563" i="5"/>
  <c r="P1673" i="5"/>
  <c r="O1674" i="5"/>
  <c r="P1674" i="5" s="1"/>
  <c r="P1289" i="5"/>
  <c r="P1359" i="5"/>
  <c r="P1378" i="5"/>
  <c r="O1379" i="5"/>
  <c r="O1388" i="5"/>
  <c r="P1388" i="5" s="1"/>
  <c r="P1412" i="5"/>
  <c r="O1458" i="5"/>
  <c r="P1458" i="5" s="1"/>
  <c r="P1500" i="5"/>
  <c r="O1533" i="5"/>
  <c r="P1533" i="5" s="1"/>
  <c r="O1581" i="5"/>
  <c r="P1640" i="5"/>
  <c r="O1444" i="5"/>
  <c r="P1453" i="5"/>
  <c r="O1454" i="5"/>
  <c r="P1454" i="5" s="1"/>
  <c r="P1558" i="5"/>
  <c r="O1559" i="5"/>
  <c r="P1559" i="5" s="1"/>
  <c r="P1592" i="5"/>
  <c r="P1619" i="5"/>
  <c r="O1620" i="5"/>
  <c r="P1432" i="5"/>
  <c r="O1433" i="5"/>
  <c r="P1433" i="5" s="1"/>
  <c r="O1534" i="5"/>
  <c r="P1543" i="5"/>
  <c r="O1544" i="5"/>
  <c r="P1544" i="5" s="1"/>
  <c r="P1688" i="5"/>
  <c r="O1689" i="5"/>
  <c r="P1689" i="5" s="1"/>
  <c r="O1370" i="5"/>
  <c r="P1370" i="5" s="1"/>
  <c r="O1405" i="5"/>
  <c r="P1405" i="5" s="1"/>
  <c r="O1413" i="5"/>
  <c r="P1413" i="5" s="1"/>
  <c r="P1522" i="5"/>
  <c r="O1523" i="5"/>
  <c r="P1523" i="5" s="1"/>
  <c r="O1560" i="5"/>
  <c r="P1560" i="5" s="1"/>
  <c r="O1572" i="5"/>
  <c r="P1682" i="5"/>
  <c r="O1683" i="5"/>
  <c r="P1683" i="5" s="1"/>
  <c r="O1561" i="5"/>
  <c r="O1573" i="5"/>
  <c r="P1577" i="5"/>
  <c r="O1578" i="5"/>
  <c r="P1578" i="5" s="1"/>
  <c r="O1425" i="5"/>
  <c r="P1425" i="5" s="1"/>
  <c r="O1476" i="5"/>
  <c r="P1476" i="5" s="1"/>
  <c r="O1487" i="5"/>
  <c r="P1487" i="5" s="1"/>
  <c r="P1502" i="5"/>
  <c r="P1518" i="5"/>
  <c r="O1677" i="5"/>
  <c r="P1677" i="5" s="1"/>
  <c r="O1696" i="5"/>
  <c r="O1702" i="5"/>
  <c r="P1702" i="5" s="1"/>
  <c r="O1708" i="5"/>
  <c r="O1760" i="5"/>
  <c r="O1825" i="5"/>
  <c r="P1825" i="5" s="1"/>
  <c r="P1494" i="5"/>
  <c r="O1571" i="5"/>
  <c r="P1571" i="5" s="1"/>
  <c r="P1575" i="5"/>
  <c r="P1599" i="5"/>
  <c r="P1659" i="5"/>
  <c r="O1748" i="5"/>
  <c r="P1748" i="5" s="1"/>
  <c r="O1796" i="5"/>
  <c r="P1796" i="5" s="1"/>
  <c r="O1669" i="5"/>
  <c r="P1669" i="5" s="1"/>
  <c r="O1678" i="5"/>
  <c r="P1678" i="5" s="1"/>
  <c r="O1687" i="5"/>
  <c r="P1687" i="5" s="1"/>
  <c r="O1741" i="5"/>
  <c r="O1775" i="5"/>
  <c r="P1775" i="5" s="1"/>
  <c r="O1783" i="5"/>
  <c r="P1783" i="5" s="1"/>
  <c r="O1847" i="5"/>
  <c r="P1847" i="5" s="1"/>
  <c r="O2052" i="5"/>
  <c r="P2052" i="5" s="1"/>
  <c r="P1691" i="5"/>
  <c r="O1692" i="5"/>
  <c r="O1698" i="5"/>
  <c r="O1704" i="5"/>
  <c r="P1704" i="5" s="1"/>
  <c r="P1715" i="5"/>
  <c r="O1716" i="5"/>
  <c r="O1749" i="5"/>
  <c r="P1749" i="5" s="1"/>
  <c r="O1763" i="5"/>
  <c r="P1763" i="5" s="1"/>
  <c r="O1818" i="5"/>
  <c r="P1818" i="5" s="1"/>
  <c r="O1909" i="5"/>
  <c r="P1908" i="5"/>
  <c r="P2162" i="5"/>
  <c r="O2163" i="5"/>
  <c r="P2163" i="5" s="1"/>
  <c r="P1644" i="5"/>
  <c r="P1721" i="5"/>
  <c r="O1730" i="5"/>
  <c r="O1750" i="5"/>
  <c r="P1750" i="5" s="1"/>
  <c r="O1762" i="5"/>
  <c r="P1762" i="5" s="1"/>
  <c r="O1819" i="5"/>
  <c r="P1819" i="5" s="1"/>
  <c r="O1948" i="5"/>
  <c r="P1434" i="5"/>
  <c r="P1452" i="5"/>
  <c r="P1470" i="5"/>
  <c r="P1524" i="5"/>
  <c r="P1542" i="5"/>
  <c r="O1699" i="5"/>
  <c r="P1699" i="5" s="1"/>
  <c r="P1698" i="5"/>
  <c r="O1705" i="5"/>
  <c r="O1711" i="5"/>
  <c r="P1711" i="5" s="1"/>
  <c r="P1722" i="5"/>
  <c r="O1723" i="5"/>
  <c r="P1723" i="5" s="1"/>
  <c r="P1776" i="5"/>
  <c r="O1777" i="5"/>
  <c r="P1777" i="5" s="1"/>
  <c r="P1798" i="5"/>
  <c r="O1799" i="5"/>
  <c r="P1799" i="5" s="1"/>
  <c r="O1820" i="5"/>
  <c r="P1820" i="5" s="1"/>
  <c r="O1891" i="5"/>
  <c r="P1891" i="5" s="1"/>
  <c r="P1890" i="5"/>
  <c r="O1675" i="5"/>
  <c r="O1724" i="5"/>
  <c r="P1724" i="5" s="1"/>
  <c r="O1737" i="5"/>
  <c r="P1737" i="5" s="1"/>
  <c r="O1756" i="5"/>
  <c r="P1756" i="5" s="1"/>
  <c r="P1755" i="5"/>
  <c r="O1778" i="5"/>
  <c r="P1778" i="5" s="1"/>
  <c r="O1786" i="5"/>
  <c r="O1855" i="5"/>
  <c r="P1855" i="5" s="1"/>
  <c r="P2129" i="5"/>
  <c r="O2130" i="5"/>
  <c r="P2130" i="5" s="1"/>
  <c r="O1725" i="5"/>
  <c r="O1765" i="5"/>
  <c r="P1765" i="5" s="1"/>
  <c r="O1830" i="5"/>
  <c r="O1745" i="5"/>
  <c r="O1792" i="5"/>
  <c r="P1791" i="5"/>
  <c r="O1590" i="5"/>
  <c r="P1590" i="5" s="1"/>
  <c r="O1602" i="5"/>
  <c r="P1602" i="5" s="1"/>
  <c r="O1614" i="5"/>
  <c r="O1638" i="5"/>
  <c r="P1638" i="5" s="1"/>
  <c r="O1650" i="5"/>
  <c r="P1650" i="5" s="1"/>
  <c r="O1662" i="5"/>
  <c r="P1662" i="5" s="1"/>
  <c r="P1694" i="5"/>
  <c r="O1695" i="5"/>
  <c r="P1695" i="5" s="1"/>
  <c r="P1700" i="5"/>
  <c r="O1701" i="5"/>
  <c r="P1701" i="5" s="1"/>
  <c r="P1712" i="5"/>
  <c r="O1713" i="5"/>
  <c r="O1719" i="5"/>
  <c r="P1719" i="5" s="1"/>
  <c r="P1725" i="5"/>
  <c r="O1738" i="5"/>
  <c r="P1738" i="5" s="1"/>
  <c r="O1744" i="5"/>
  <c r="P1744" i="5" s="1"/>
  <c r="O1837" i="5"/>
  <c r="P1837" i="5" s="1"/>
  <c r="O1963" i="5"/>
  <c r="P1963" i="5" s="1"/>
  <c r="P1962" i="5"/>
  <c r="O1994" i="5"/>
  <c r="P1994" i="5" s="1"/>
  <c r="O1672" i="5"/>
  <c r="P1672" i="5" s="1"/>
  <c r="O1681" i="5"/>
  <c r="P1681" i="5" s="1"/>
  <c r="P1726" i="5"/>
  <c r="O1727" i="5"/>
  <c r="P1727" i="5" s="1"/>
  <c r="O1732" i="5"/>
  <c r="P1758" i="5"/>
  <c r="O1759" i="5"/>
  <c r="P1759" i="5" s="1"/>
  <c r="O1767" i="5"/>
  <c r="O1781" i="5"/>
  <c r="O1815" i="5"/>
  <c r="P1815" i="5" s="1"/>
  <c r="O1920" i="5"/>
  <c r="P1920" i="5" s="1"/>
  <c r="O1981" i="5"/>
  <c r="P1981" i="5" s="1"/>
  <c r="P1980" i="5"/>
  <c r="O1921" i="5"/>
  <c r="P1921" i="5" s="1"/>
  <c r="O1925" i="5"/>
  <c r="O1954" i="5"/>
  <c r="P1954" i="5" s="1"/>
  <c r="P1953" i="5"/>
  <c r="O1988" i="5"/>
  <c r="P1988" i="5" s="1"/>
  <c r="O2058" i="5"/>
  <c r="P2058" i="5" s="1"/>
  <c r="O1836" i="5"/>
  <c r="P1836" i="5" s="1"/>
  <c r="O1955" i="5"/>
  <c r="P1955" i="5" s="1"/>
  <c r="O1966" i="5"/>
  <c r="P1966" i="5" s="1"/>
  <c r="P1965" i="5"/>
  <c r="O2102" i="5"/>
  <c r="P2102" i="5" s="1"/>
  <c r="P2429" i="5"/>
  <c r="O2430" i="5"/>
  <c r="P1770" i="5"/>
  <c r="O1864" i="5"/>
  <c r="P1864" i="5" s="1"/>
  <c r="P1863" i="5"/>
  <c r="O1939" i="5"/>
  <c r="P1939" i="5" s="1"/>
  <c r="O1943" i="5"/>
  <c r="O1972" i="5"/>
  <c r="P1972" i="5" s="1"/>
  <c r="O2059" i="5"/>
  <c r="P2059" i="5" s="1"/>
  <c r="O2117" i="5"/>
  <c r="P2117" i="5" s="1"/>
  <c r="P2116" i="5"/>
  <c r="O2150" i="5"/>
  <c r="P2150" i="5" s="1"/>
  <c r="O1816" i="5"/>
  <c r="P1816" i="5" s="1"/>
  <c r="O1843" i="5"/>
  <c r="P1843" i="5" s="1"/>
  <c r="P1842" i="5"/>
  <c r="O1848" i="5"/>
  <c r="O1865" i="5"/>
  <c r="P1865" i="5" s="1"/>
  <c r="O1973" i="5"/>
  <c r="P1973" i="5" s="1"/>
  <c r="O1984" i="5"/>
  <c r="P1984" i="5" s="1"/>
  <c r="O1989" i="5"/>
  <c r="P1995" i="5"/>
  <c r="O2029" i="5"/>
  <c r="P2132" i="5"/>
  <c r="O2133" i="5"/>
  <c r="P2133" i="5" s="1"/>
  <c r="P1753" i="5"/>
  <c r="O1822" i="5"/>
  <c r="P1822" i="5" s="1"/>
  <c r="P1821" i="5"/>
  <c r="P1826" i="5"/>
  <c r="O1882" i="5"/>
  <c r="P1881" i="5"/>
  <c r="O1927" i="5"/>
  <c r="O1961" i="5"/>
  <c r="P1961" i="5" s="1"/>
  <c r="O2013" i="5"/>
  <c r="P2013" i="5" s="1"/>
  <c r="O2048" i="5"/>
  <c r="O2071" i="5"/>
  <c r="P1760" i="5"/>
  <c r="O1838" i="5"/>
  <c r="P1838" i="5" s="1"/>
  <c r="O1854" i="5"/>
  <c r="P1854" i="5" s="1"/>
  <c r="O1883" i="5"/>
  <c r="P1882" i="5"/>
  <c r="O1894" i="5"/>
  <c r="P1894" i="5" s="1"/>
  <c r="P1893" i="5"/>
  <c r="P2042" i="5"/>
  <c r="O2043" i="5"/>
  <c r="P2043" i="5" s="1"/>
  <c r="O2055" i="5"/>
  <c r="P2055" i="5" s="1"/>
  <c r="O2061" i="5"/>
  <c r="P2061" i="5" s="1"/>
  <c r="P2060" i="5"/>
  <c r="O2104" i="5"/>
  <c r="P1808" i="5"/>
  <c r="O1809" i="5"/>
  <c r="P1809" i="5" s="1"/>
  <c r="O1817" i="5"/>
  <c r="P1817" i="5" s="1"/>
  <c r="O1828" i="5"/>
  <c r="P1828" i="5" s="1"/>
  <c r="P1827" i="5"/>
  <c r="O1867" i="5"/>
  <c r="P1867" i="5" s="1"/>
  <c r="P1866" i="5"/>
  <c r="O1871" i="5"/>
  <c r="P1871" i="5" s="1"/>
  <c r="O1900" i="5"/>
  <c r="P1899" i="5"/>
  <c r="O1979" i="5"/>
  <c r="P1979" i="5" s="1"/>
  <c r="P2096" i="5"/>
  <c r="O2097" i="5"/>
  <c r="P2097" i="5" s="1"/>
  <c r="P2104" i="5"/>
  <c r="O2105" i="5"/>
  <c r="P2105" i="5" s="1"/>
  <c r="O1912" i="5"/>
  <c r="P1912" i="5" s="1"/>
  <c r="P1911" i="5"/>
  <c r="O2004" i="5"/>
  <c r="O2113" i="5"/>
  <c r="O2120" i="5"/>
  <c r="P2135" i="5"/>
  <c r="O2136" i="5"/>
  <c r="O1824" i="5"/>
  <c r="P1824" i="5" s="1"/>
  <c r="P1823" i="5"/>
  <c r="O1829" i="5"/>
  <c r="P1829" i="5" s="1"/>
  <c r="O1840" i="5"/>
  <c r="O1885" i="5"/>
  <c r="O2050" i="5"/>
  <c r="P2050" i="5" s="1"/>
  <c r="O2067" i="5"/>
  <c r="P2067" i="5" s="1"/>
  <c r="P2168" i="5"/>
  <c r="O2169" i="5"/>
  <c r="P2169" i="5" s="1"/>
  <c r="P1772" i="5"/>
  <c r="O1806" i="5"/>
  <c r="O1919" i="5"/>
  <c r="P1919" i="5" s="1"/>
  <c r="O1930" i="5"/>
  <c r="O2038" i="5"/>
  <c r="P2038" i="5" s="1"/>
  <c r="P2037" i="5"/>
  <c r="P2098" i="5"/>
  <c r="O2099" i="5"/>
  <c r="O2146" i="5"/>
  <c r="P2146" i="5" s="1"/>
  <c r="O1751" i="5"/>
  <c r="O1769" i="5"/>
  <c r="P1769" i="5" s="1"/>
  <c r="O1805" i="5"/>
  <c r="O1846" i="5"/>
  <c r="P1846" i="5" s="1"/>
  <c r="P1845" i="5"/>
  <c r="O1895" i="5"/>
  <c r="P1895" i="5" s="1"/>
  <c r="O1907" i="5"/>
  <c r="P1907" i="5" s="1"/>
  <c r="O1936" i="5"/>
  <c r="P1936" i="5" s="1"/>
  <c r="P1935" i="5"/>
  <c r="P1844" i="5"/>
  <c r="P1862" i="5"/>
  <c r="P1880" i="5"/>
  <c r="P1898" i="5"/>
  <c r="P1916" i="5"/>
  <c r="P1934" i="5"/>
  <c r="P1952" i="5"/>
  <c r="P1992" i="5"/>
  <c r="O2119" i="5"/>
  <c r="P2119" i="5" s="1"/>
  <c r="O2179" i="5"/>
  <c r="P2179" i="5" s="1"/>
  <c r="O2388" i="5"/>
  <c r="P2388" i="5" s="1"/>
  <c r="O2394" i="5"/>
  <c r="P2393" i="5"/>
  <c r="O2461" i="5"/>
  <c r="O2469" i="5"/>
  <c r="P2469" i="5" s="1"/>
  <c r="O2490" i="5"/>
  <c r="O2015" i="5"/>
  <c r="P2015" i="5" s="1"/>
  <c r="P2014" i="5"/>
  <c r="P2068" i="5"/>
  <c r="O2299" i="5"/>
  <c r="O2307" i="5"/>
  <c r="P2307" i="5" s="1"/>
  <c r="P2306" i="5"/>
  <c r="O2328" i="5"/>
  <c r="P2327" i="5"/>
  <c r="O2011" i="5"/>
  <c r="P2010" i="5"/>
  <c r="O2065" i="5"/>
  <c r="P2065" i="5" s="1"/>
  <c r="P2064" i="5"/>
  <c r="P2159" i="5"/>
  <c r="O2160" i="5"/>
  <c r="O2173" i="5"/>
  <c r="P2173" i="5" s="1"/>
  <c r="O2272" i="5"/>
  <c r="P2272" i="5" s="1"/>
  <c r="O2278" i="5"/>
  <c r="P2278" i="5" s="1"/>
  <c r="O2286" i="5"/>
  <c r="P2286" i="5" s="1"/>
  <c r="P2285" i="5"/>
  <c r="O2403" i="5"/>
  <c r="P2403" i="5" s="1"/>
  <c r="P2402" i="5"/>
  <c r="P2477" i="5"/>
  <c r="O2478" i="5"/>
  <c r="P2478" i="5" s="1"/>
  <c r="O1879" i="5"/>
  <c r="P1879" i="5" s="1"/>
  <c r="O1897" i="5"/>
  <c r="O1933" i="5"/>
  <c r="O1951" i="5"/>
  <c r="P1951" i="5" s="1"/>
  <c r="O1969" i="5"/>
  <c r="P1969" i="5" s="1"/>
  <c r="P1968" i="5"/>
  <c r="O2103" i="5"/>
  <c r="P2103" i="5" s="1"/>
  <c r="O2115" i="5"/>
  <c r="P2115" i="5" s="1"/>
  <c r="O2154" i="5"/>
  <c r="P2154" i="5" s="1"/>
  <c r="O2167" i="5"/>
  <c r="P2167" i="5" s="1"/>
  <c r="O2174" i="5"/>
  <c r="P2174" i="5" s="1"/>
  <c r="O2189" i="5"/>
  <c r="P2188" i="5"/>
  <c r="O2227" i="5"/>
  <c r="P2321" i="5"/>
  <c r="P1998" i="5"/>
  <c r="O2109" i="5"/>
  <c r="P2147" i="5"/>
  <c r="O2148" i="5"/>
  <c r="O2175" i="5"/>
  <c r="P2175" i="5" s="1"/>
  <c r="O2208" i="5"/>
  <c r="P2208" i="5" s="1"/>
  <c r="O2254" i="5"/>
  <c r="P2254" i="5" s="1"/>
  <c r="P2253" i="5"/>
  <c r="O2260" i="5"/>
  <c r="P2260" i="5" s="1"/>
  <c r="O2267" i="5"/>
  <c r="P2267" i="5" s="1"/>
  <c r="P2315" i="5"/>
  <c r="O2349" i="5"/>
  <c r="P2036" i="5"/>
  <c r="O2142" i="5"/>
  <c r="P2142" i="5" s="1"/>
  <c r="O2183" i="5"/>
  <c r="P2182" i="5"/>
  <c r="O2203" i="5"/>
  <c r="P2203" i="5" s="1"/>
  <c r="O2465" i="5"/>
  <c r="P2229" i="5"/>
  <c r="O2230" i="5"/>
  <c r="P2230" i="5" s="1"/>
  <c r="P2405" i="5"/>
  <c r="O2406" i="5"/>
  <c r="P2406" i="5" s="1"/>
  <c r="O2473" i="5"/>
  <c r="P2472" i="5"/>
  <c r="O2124" i="5"/>
  <c r="O2177" i="5"/>
  <c r="P2176" i="5"/>
  <c r="O2303" i="5"/>
  <c r="P2302" i="5"/>
  <c r="O2358" i="5"/>
  <c r="O2365" i="5"/>
  <c r="P2365" i="5" s="1"/>
  <c r="O1834" i="5"/>
  <c r="P1833" i="5"/>
  <c r="O1870" i="5"/>
  <c r="P1870" i="5" s="1"/>
  <c r="O1888" i="5"/>
  <c r="P1888" i="5" s="1"/>
  <c r="O1906" i="5"/>
  <c r="P1906" i="5" s="1"/>
  <c r="P1905" i="5"/>
  <c r="O1924" i="5"/>
  <c r="P1924" i="5" s="1"/>
  <c r="P1923" i="5"/>
  <c r="O1942" i="5"/>
  <c r="P1942" i="5" s="1"/>
  <c r="P1941" i="5"/>
  <c r="O1978" i="5"/>
  <c r="P1978" i="5" s="1"/>
  <c r="P1977" i="5"/>
  <c r="P1996" i="5"/>
  <c r="O2051" i="5"/>
  <c r="P2051" i="5" s="1"/>
  <c r="O2095" i="5"/>
  <c r="P2095" i="5" s="1"/>
  <c r="O2118" i="5"/>
  <c r="O2131" i="5"/>
  <c r="P2131" i="5" s="1"/>
  <c r="O2151" i="5"/>
  <c r="P2151" i="5" s="1"/>
  <c r="O2282" i="5"/>
  <c r="P2282" i="5" s="1"/>
  <c r="P2281" i="5"/>
  <c r="O2311" i="5"/>
  <c r="P2310" i="5"/>
  <c r="O2352" i="5"/>
  <c r="P2352" i="5" s="1"/>
  <c r="O2047" i="5"/>
  <c r="P2047" i="5" s="1"/>
  <c r="O2091" i="5"/>
  <c r="P2091" i="5" s="1"/>
  <c r="O2106" i="5"/>
  <c r="P2106" i="5" s="1"/>
  <c r="P2111" i="5"/>
  <c r="O2112" i="5"/>
  <c r="O2125" i="5"/>
  <c r="P2125" i="5" s="1"/>
  <c r="P2124" i="5"/>
  <c r="P2144" i="5"/>
  <c r="O2145" i="5"/>
  <c r="P2145" i="5" s="1"/>
  <c r="O2186" i="5"/>
  <c r="P2186" i="5" s="1"/>
  <c r="P2185" i="5"/>
  <c r="O2407" i="5"/>
  <c r="O2415" i="5"/>
  <c r="P2414" i="5"/>
  <c r="O2248" i="5"/>
  <c r="P2248" i="5" s="1"/>
  <c r="P2375" i="5"/>
  <c r="O2376" i="5"/>
  <c r="P2423" i="5"/>
  <c r="O2424" i="5"/>
  <c r="P2424" i="5" s="1"/>
  <c r="P2461" i="5"/>
  <c r="P2210" i="5"/>
  <c r="O2242" i="5"/>
  <c r="P2242" i="5" s="1"/>
  <c r="O2249" i="5"/>
  <c r="P2249" i="5" s="1"/>
  <c r="O2433" i="5"/>
  <c r="P2433" i="5" s="1"/>
  <c r="P2432" i="5"/>
  <c r="O2180" i="5"/>
  <c r="P2180" i="5" s="1"/>
  <c r="O2194" i="5"/>
  <c r="P2194" i="5" s="1"/>
  <c r="O2379" i="5"/>
  <c r="P2379" i="5" s="1"/>
  <c r="P2378" i="5"/>
  <c r="O2411" i="5"/>
  <c r="P2411" i="5" s="1"/>
  <c r="P2410" i="5"/>
  <c r="P2085" i="5"/>
  <c r="O2181" i="5"/>
  <c r="P2181" i="5" s="1"/>
  <c r="O2212" i="5"/>
  <c r="P2212" i="5" s="1"/>
  <c r="P2211" i="5"/>
  <c r="O2231" i="5"/>
  <c r="P2231" i="5" s="1"/>
  <c r="O2357" i="5"/>
  <c r="P2357" i="5" s="1"/>
  <c r="P2356" i="5"/>
  <c r="O2412" i="5"/>
  <c r="P2412" i="5" s="1"/>
  <c r="O2487" i="5"/>
  <c r="P2487" i="5" s="1"/>
  <c r="P2486" i="5"/>
  <c r="O2221" i="5"/>
  <c r="P2221" i="5" s="1"/>
  <c r="P2265" i="5"/>
  <c r="O2266" i="5"/>
  <c r="P2266" i="5" s="1"/>
  <c r="P2333" i="5"/>
  <c r="O2334" i="5"/>
  <c r="P2334" i="5" s="1"/>
  <c r="O2353" i="5"/>
  <c r="P2353" i="5" s="1"/>
  <c r="O2361" i="5"/>
  <c r="P2361" i="5" s="1"/>
  <c r="P2360" i="5"/>
  <c r="O2382" i="5"/>
  <c r="P2382" i="5" s="1"/>
  <c r="P2381" i="5"/>
  <c r="P2495" i="5"/>
  <c r="O2496" i="5"/>
  <c r="P2496" i="5" s="1"/>
  <c r="O2209" i="5"/>
  <c r="P2209" i="5" s="1"/>
  <c r="O2219" i="5"/>
  <c r="O2226" i="5"/>
  <c r="P2226" i="5" s="1"/>
  <c r="O2244" i="5"/>
  <c r="O2251" i="5"/>
  <c r="P2251" i="5" s="1"/>
  <c r="O2262" i="5"/>
  <c r="P2262" i="5" s="1"/>
  <c r="O2269" i="5"/>
  <c r="P2269" i="5" s="1"/>
  <c r="P2293" i="5"/>
  <c r="O2318" i="5"/>
  <c r="P2318" i="5" s="1"/>
  <c r="P2347" i="5"/>
  <c r="O2372" i="5"/>
  <c r="P2401" i="5"/>
  <c r="O2426" i="5"/>
  <c r="P2426" i="5" s="1"/>
  <c r="O2480" i="5"/>
  <c r="P2480" i="5" s="1"/>
  <c r="P2509" i="5"/>
  <c r="O2223" i="5"/>
  <c r="P2223" i="5" s="1"/>
  <c r="O2241" i="5"/>
  <c r="P2241" i="5" s="1"/>
  <c r="O2277" i="5"/>
  <c r="P2277" i="5" s="1"/>
  <c r="O2460" i="5"/>
  <c r="P2460" i="5" s="1"/>
  <c r="O2287" i="5"/>
  <c r="P2287" i="5" s="1"/>
  <c r="O2341" i="5"/>
  <c r="P2341" i="5" s="1"/>
  <c r="P2340" i="5"/>
  <c r="O2449" i="5"/>
  <c r="O2503" i="5"/>
  <c r="P2503" i="5" s="1"/>
  <c r="P2502" i="5"/>
  <c r="P2311" i="5"/>
  <c r="P2227" i="5"/>
  <c r="P2256" i="5"/>
  <c r="P2263" i="5"/>
  <c r="P2336" i="5"/>
  <c r="P2498" i="5"/>
  <c r="P2320" i="5"/>
  <c r="O2345" i="5"/>
  <c r="P2345" i="5" s="1"/>
  <c r="P2349" i="5"/>
  <c r="P2374" i="5"/>
  <c r="O2399" i="5"/>
  <c r="P2399" i="5" s="1"/>
  <c r="P2428" i="5"/>
  <c r="O2453" i="5"/>
  <c r="P2453" i="5" s="1"/>
  <c r="P2482" i="5"/>
  <c r="O2305" i="5"/>
  <c r="P2305" i="5" s="1"/>
  <c r="O2359" i="5"/>
  <c r="P2359" i="5" s="1"/>
  <c r="O2413" i="5"/>
  <c r="P2413" i="5" s="1"/>
  <c r="O2467" i="5"/>
  <c r="O2521" i="5"/>
  <c r="P2521" i="5" s="1"/>
  <c r="P2520" i="5"/>
  <c r="P2283" i="5"/>
  <c r="P2383" i="5"/>
  <c r="P2437" i="5"/>
  <c r="P2491" i="5"/>
  <c r="P2239" i="5"/>
  <c r="P2257" i="5"/>
  <c r="P2300" i="5"/>
  <c r="P2354" i="5"/>
  <c r="P2408" i="5"/>
  <c r="P2284" i="5"/>
  <c r="P2292" i="5"/>
  <c r="O2309" i="5"/>
  <c r="P2309" i="5" s="1"/>
  <c r="P2338" i="5"/>
  <c r="P2346" i="5"/>
  <c r="O2363" i="5"/>
  <c r="P2367" i="5"/>
  <c r="P2392" i="5"/>
  <c r="P2400" i="5"/>
  <c r="O2417" i="5"/>
  <c r="P2417" i="5" s="1"/>
  <c r="P2421" i="5"/>
  <c r="P2446" i="5"/>
  <c r="O2471" i="5"/>
  <c r="P2471" i="5" s="1"/>
  <c r="P2475" i="5"/>
  <c r="O2527" i="5"/>
  <c r="P2527" i="5" s="1"/>
  <c r="P2526" i="5"/>
  <c r="O2280" i="5"/>
  <c r="P2280" i="5" s="1"/>
  <c r="O2323" i="5"/>
  <c r="P2322" i="5"/>
  <c r="P2326" i="5"/>
  <c r="P2380" i="5"/>
  <c r="O2431" i="5"/>
  <c r="P2431" i="5" s="1"/>
  <c r="P2430" i="5"/>
  <c r="P2434" i="5"/>
  <c r="O2485" i="5"/>
  <c r="P2485" i="5" s="1"/>
  <c r="P2488" i="5"/>
  <c r="O2518" i="5"/>
  <c r="P2518" i="5" s="1"/>
  <c r="O2530" i="5"/>
  <c r="P2529" i="5"/>
  <c r="O2524" i="5"/>
  <c r="P2523" i="5"/>
  <c r="K2139" i="5"/>
  <c r="L2138" i="5"/>
  <c r="L2126" i="5"/>
  <c r="K2127" i="5"/>
  <c r="L412" i="5"/>
  <c r="L405" i="5"/>
  <c r="L28" i="5"/>
  <c r="L46" i="5"/>
  <c r="L64" i="5"/>
  <c r="L261" i="5"/>
  <c r="L344" i="5"/>
  <c r="L359" i="5"/>
  <c r="L776" i="5"/>
  <c r="L903" i="5"/>
  <c r="L975" i="5"/>
  <c r="L1299" i="5"/>
  <c r="L1393" i="5"/>
  <c r="L1472" i="5"/>
  <c r="L2214" i="5"/>
  <c r="K2215" i="5"/>
  <c r="L1791" i="5"/>
  <c r="L1731" i="5"/>
  <c r="L312" i="5"/>
  <c r="L345" i="5"/>
  <c r="L406" i="5"/>
  <c r="L530" i="5"/>
  <c r="L537" i="5"/>
  <c r="K593" i="5"/>
  <c r="L688" i="5"/>
  <c r="L993" i="5"/>
  <c r="L1169" i="5"/>
  <c r="L1215" i="5"/>
  <c r="L1233" i="5"/>
  <c r="L1251" i="5"/>
  <c r="L1269" i="5"/>
  <c r="K1395" i="5"/>
  <c r="L1395" i="5" s="1"/>
  <c r="L1394" i="5"/>
  <c r="L1420" i="5"/>
  <c r="L1464" i="5"/>
  <c r="L1473" i="5"/>
  <c r="K1474" i="5"/>
  <c r="K1026" i="5"/>
  <c r="L1026" i="5" s="1"/>
  <c r="L1025" i="5"/>
  <c r="K29" i="5"/>
  <c r="L29" i="5" s="1"/>
  <c r="K47" i="5"/>
  <c r="L47" i="5" s="1"/>
  <c r="K65" i="5"/>
  <c r="L65" i="5" s="1"/>
  <c r="L246" i="5"/>
  <c r="L353" i="5"/>
  <c r="L367" i="5"/>
  <c r="L391" i="5"/>
  <c r="L430" i="5"/>
  <c r="L466" i="5"/>
  <c r="L474" i="5"/>
  <c r="K517" i="5"/>
  <c r="L517" i="5" s="1"/>
  <c r="K523" i="5"/>
  <c r="L523" i="5" s="1"/>
  <c r="L921" i="5"/>
  <c r="K958" i="5"/>
  <c r="L958" i="5" s="1"/>
  <c r="L1133" i="5"/>
  <c r="L1188" i="5"/>
  <c r="L1234" i="5"/>
  <c r="L1252" i="5"/>
  <c r="K1253" i="5"/>
  <c r="L1270" i="5"/>
  <c r="L1373" i="5"/>
  <c r="K1432" i="5"/>
  <c r="L1527" i="5"/>
  <c r="L1547" i="5"/>
  <c r="L2178" i="5"/>
  <c r="K2179" i="5"/>
  <c r="L2179" i="5" s="1"/>
  <c r="L297" i="5"/>
  <c r="L376" i="5"/>
  <c r="L383" i="5"/>
  <c r="L408" i="5"/>
  <c r="K452" i="5"/>
  <c r="K488" i="5"/>
  <c r="L488" i="5" s="1"/>
  <c r="L502" i="5"/>
  <c r="L510" i="5"/>
  <c r="L616" i="5"/>
  <c r="L637" i="5"/>
  <c r="K689" i="5"/>
  <c r="L689" i="5" s="1"/>
  <c r="K904" i="5"/>
  <c r="L904" i="5" s="1"/>
  <c r="K976" i="5"/>
  <c r="L976" i="5" s="1"/>
  <c r="L1027" i="5"/>
  <c r="L1354" i="5"/>
  <c r="L1422" i="5"/>
  <c r="K1465" i="5"/>
  <c r="L1485" i="5"/>
  <c r="L2296" i="5"/>
  <c r="L22" i="5"/>
  <c r="L40" i="5"/>
  <c r="L58" i="5"/>
  <c r="L76" i="5"/>
  <c r="L113" i="5"/>
  <c r="L149" i="5"/>
  <c r="L167" i="5"/>
  <c r="L185" i="5"/>
  <c r="L203" i="5"/>
  <c r="L221" i="5"/>
  <c r="L239" i="5"/>
  <c r="L264" i="5"/>
  <c r="L273" i="5"/>
  <c r="L315" i="5"/>
  <c r="L362" i="5"/>
  <c r="L462" i="5"/>
  <c r="K524" i="5"/>
  <c r="L524" i="5" s="1"/>
  <c r="L538" i="5"/>
  <c r="L546" i="5"/>
  <c r="L628" i="5"/>
  <c r="L943" i="5"/>
  <c r="L968" i="5"/>
  <c r="K994" i="5"/>
  <c r="K1134" i="5"/>
  <c r="L1134" i="5" s="1"/>
  <c r="K1144" i="5"/>
  <c r="K1216" i="5"/>
  <c r="L1216" i="5" s="1"/>
  <c r="K1271" i="5"/>
  <c r="L1563" i="5"/>
  <c r="L114" i="5"/>
  <c r="L150" i="5"/>
  <c r="L168" i="5"/>
  <c r="L186" i="5"/>
  <c r="L204" i="5"/>
  <c r="L222" i="5"/>
  <c r="L240" i="5"/>
  <c r="K247" i="5"/>
  <c r="L247" i="5" s="1"/>
  <c r="L333" i="5"/>
  <c r="L404" i="5"/>
  <c r="L426" i="5"/>
  <c r="L476" i="5"/>
  <c r="L498" i="5"/>
  <c r="L712" i="5"/>
  <c r="L733" i="5"/>
  <c r="L760" i="5"/>
  <c r="L809" i="5"/>
  <c r="L914" i="5"/>
  <c r="L962" i="5"/>
  <c r="L986" i="5"/>
  <c r="L1022" i="5"/>
  <c r="K1235" i="5"/>
  <c r="L1235" i="5" s="1"/>
  <c r="L1356" i="5"/>
  <c r="L1457" i="5"/>
  <c r="L1466" i="5"/>
  <c r="L1478" i="5"/>
  <c r="K2314" i="5"/>
  <c r="L2313" i="5"/>
  <c r="L1634" i="5"/>
  <c r="K1635" i="5"/>
  <c r="L291" i="5"/>
  <c r="L433" i="5"/>
  <c r="L469" i="5"/>
  <c r="L534" i="5"/>
  <c r="L754" i="5"/>
  <c r="K1174" i="5"/>
  <c r="L1173" i="5"/>
  <c r="L1184" i="5"/>
  <c r="L1358" i="5"/>
  <c r="L499" i="5"/>
  <c r="L505" i="5"/>
  <c r="L548" i="5"/>
  <c r="L773" i="5"/>
  <c r="L1148" i="5"/>
  <c r="L1165" i="5"/>
  <c r="K1220" i="5"/>
  <c r="L1220" i="5" s="1"/>
  <c r="L1219" i="5"/>
  <c r="L1390" i="5"/>
  <c r="L1427" i="5"/>
  <c r="L1458" i="5"/>
  <c r="K2324" i="5"/>
  <c r="L2323" i="5"/>
  <c r="L1309" i="5"/>
  <c r="K1310" i="5"/>
  <c r="L34" i="5"/>
  <c r="L52" i="5"/>
  <c r="L70" i="5"/>
  <c r="K258" i="5"/>
  <c r="L258" i="5" s="1"/>
  <c r="L275" i="5"/>
  <c r="L300" i="5"/>
  <c r="L309" i="5"/>
  <c r="L350" i="5"/>
  <c r="L356" i="5"/>
  <c r="L448" i="5"/>
  <c r="L456" i="5"/>
  <c r="L535" i="5"/>
  <c r="L541" i="5"/>
  <c r="K1138" i="5"/>
  <c r="L1137" i="5"/>
  <c r="L1587" i="5"/>
  <c r="K1588" i="5"/>
  <c r="L1588" i="5" s="1"/>
  <c r="L318" i="5"/>
  <c r="L918" i="5"/>
  <c r="L939" i="5"/>
  <c r="L947" i="5"/>
  <c r="L1010" i="5"/>
  <c r="K1150" i="5"/>
  <c r="L1149" i="5"/>
  <c r="L1286" i="5"/>
  <c r="L1514" i="5"/>
  <c r="K2226" i="5"/>
  <c r="L2226" i="5" s="1"/>
  <c r="L2225" i="5"/>
  <c r="K2190" i="5"/>
  <c r="L2189" i="5"/>
  <c r="K35" i="5"/>
  <c r="K53" i="5"/>
  <c r="L53" i="5" s="1"/>
  <c r="K71" i="5"/>
  <c r="K276" i="5"/>
  <c r="L276" i="5" s="1"/>
  <c r="L293" i="5"/>
  <c r="L336" i="5"/>
  <c r="L343" i="5"/>
  <c r="K351" i="5"/>
  <c r="L351" i="5" s="1"/>
  <c r="L365" i="5"/>
  <c r="L444" i="5"/>
  <c r="L450" i="5"/>
  <c r="L480" i="5"/>
  <c r="L486" i="5"/>
  <c r="K506" i="5"/>
  <c r="L506" i="5" s="1"/>
  <c r="L664" i="5"/>
  <c r="L685" i="5"/>
  <c r="K737" i="5"/>
  <c r="L757" i="5"/>
  <c r="K774" i="5"/>
  <c r="L774" i="5" s="1"/>
  <c r="L1018" i="5"/>
  <c r="L1160" i="5"/>
  <c r="L1213" i="5"/>
  <c r="K2306" i="5"/>
  <c r="L2305" i="5"/>
  <c r="L1179" i="5"/>
  <c r="L1372" i="5"/>
  <c r="L1672" i="5"/>
  <c r="L2288" i="5"/>
  <c r="L2495" i="5"/>
  <c r="L2232" i="5"/>
  <c r="L2297" i="5"/>
  <c r="L2531" i="5"/>
  <c r="L2123" i="5"/>
  <c r="L2196" i="5"/>
  <c r="K2233" i="5"/>
  <c r="L2276" i="5"/>
  <c r="L2314" i="5"/>
  <c r="L2322" i="5"/>
  <c r="L2489" i="5"/>
  <c r="L1374" i="5"/>
  <c r="L1521" i="5"/>
  <c r="L1873" i="5"/>
  <c r="L2171" i="5"/>
  <c r="K2197" i="5"/>
  <c r="L2207" i="5"/>
  <c r="L2284" i="5"/>
  <c r="L2291" i="5"/>
  <c r="L2308" i="5"/>
  <c r="L1647" i="5"/>
  <c r="L1675" i="5"/>
  <c r="K2124" i="5"/>
  <c r="L1676" i="5"/>
  <c r="L2317" i="5"/>
  <c r="L1737" i="5"/>
  <c r="L2134" i="5"/>
  <c r="L2492" i="5"/>
  <c r="L1921" i="5"/>
  <c r="L2273" i="5"/>
  <c r="L1623" i="5"/>
  <c r="L1688" i="5"/>
  <c r="L1740" i="5"/>
  <c r="L1933" i="5"/>
  <c r="L2159" i="5"/>
  <c r="L2221" i="5"/>
  <c r="L16" i="5"/>
  <c r="K21" i="5"/>
  <c r="L21" i="5" s="1"/>
  <c r="L20" i="5"/>
  <c r="K27" i="5"/>
  <c r="L27" i="5" s="1"/>
  <c r="L26" i="5"/>
  <c r="K33" i="5"/>
  <c r="L33" i="5" s="1"/>
  <c r="L32" i="5"/>
  <c r="K39" i="5"/>
  <c r="L39" i="5" s="1"/>
  <c r="K45" i="5"/>
  <c r="L45" i="5" s="1"/>
  <c r="L44" i="5"/>
  <c r="K51" i="5"/>
  <c r="L51" i="5" s="1"/>
  <c r="L50" i="5"/>
  <c r="K57" i="5"/>
  <c r="L57" i="5" s="1"/>
  <c r="L56" i="5"/>
  <c r="K69" i="5"/>
  <c r="L69" i="5" s="1"/>
  <c r="L68" i="5"/>
  <c r="K75" i="5"/>
  <c r="L75" i="5" s="1"/>
  <c r="L74" i="5"/>
  <c r="K81" i="5"/>
  <c r="L81" i="5" s="1"/>
  <c r="L80" i="5"/>
  <c r="K87" i="5"/>
  <c r="L87" i="5" s="1"/>
  <c r="L86" i="5"/>
  <c r="K93" i="5"/>
  <c r="L93" i="5" s="1"/>
  <c r="L92" i="5"/>
  <c r="K99" i="5"/>
  <c r="L99" i="5" s="1"/>
  <c r="L98" i="5"/>
  <c r="K260" i="5"/>
  <c r="L260" i="5" s="1"/>
  <c r="K398" i="5"/>
  <c r="L398" i="5" s="1"/>
  <c r="K134" i="5"/>
  <c r="K188" i="5"/>
  <c r="L188" i="5" s="1"/>
  <c r="K242" i="5"/>
  <c r="L242" i="5" s="1"/>
  <c r="K332" i="5"/>
  <c r="L332" i="5" s="1"/>
  <c r="L331" i="5"/>
  <c r="K107" i="5"/>
  <c r="L107" i="5" s="1"/>
  <c r="L106" i="5"/>
  <c r="K140" i="5"/>
  <c r="L140" i="5" s="1"/>
  <c r="L139" i="5"/>
  <c r="K215" i="5"/>
  <c r="L215" i="5" s="1"/>
  <c r="L214" i="5"/>
  <c r="K248" i="5"/>
  <c r="L248" i="5" s="1"/>
  <c r="K305" i="5"/>
  <c r="L305" i="5" s="1"/>
  <c r="L304" i="5"/>
  <c r="K101" i="5"/>
  <c r="L101" i="5" s="1"/>
  <c r="L100" i="5"/>
  <c r="K155" i="5"/>
  <c r="L155" i="5" s="1"/>
  <c r="L154" i="5"/>
  <c r="K209" i="5"/>
  <c r="L209" i="5" s="1"/>
  <c r="L208" i="5"/>
  <c r="K281" i="5"/>
  <c r="L281" i="5" s="1"/>
  <c r="L280" i="5"/>
  <c r="K287" i="5"/>
  <c r="L287" i="5" s="1"/>
  <c r="L286" i="5"/>
  <c r="K320" i="5"/>
  <c r="L320" i="5" s="1"/>
  <c r="L319" i="5"/>
  <c r="K161" i="5"/>
  <c r="L161" i="5" s="1"/>
  <c r="L160" i="5"/>
  <c r="K194" i="5"/>
  <c r="L194" i="5" s="1"/>
  <c r="L193" i="5"/>
  <c r="K299" i="5"/>
  <c r="L299" i="5" s="1"/>
  <c r="L298" i="5"/>
  <c r="K338" i="5"/>
  <c r="L338" i="5" s="1"/>
  <c r="L337" i="5"/>
  <c r="L82" i="5"/>
  <c r="L94" i="5"/>
  <c r="K122" i="5"/>
  <c r="L122" i="5" s="1"/>
  <c r="L121" i="5"/>
  <c r="K143" i="5"/>
  <c r="L142" i="5"/>
  <c r="K176" i="5"/>
  <c r="L176" i="5" s="1"/>
  <c r="L175" i="5"/>
  <c r="K197" i="5"/>
  <c r="L197" i="5" s="1"/>
  <c r="L196" i="5"/>
  <c r="K230" i="5"/>
  <c r="L230" i="5" s="1"/>
  <c r="L229" i="5"/>
  <c r="K263" i="5"/>
  <c r="L263" i="5" s="1"/>
  <c r="L262" i="5"/>
  <c r="K269" i="5"/>
  <c r="L269" i="5" s="1"/>
  <c r="L268" i="5"/>
  <c r="K314" i="5"/>
  <c r="L314" i="5" s="1"/>
  <c r="K18" i="5"/>
  <c r="L18" i="5" s="1"/>
  <c r="L17" i="5"/>
  <c r="K24" i="5"/>
  <c r="L24" i="5" s="1"/>
  <c r="L23" i="5"/>
  <c r="K30" i="5"/>
  <c r="L30" i="5" s="1"/>
  <c r="K36" i="5"/>
  <c r="L36" i="5" s="1"/>
  <c r="L35" i="5"/>
  <c r="K42" i="5"/>
  <c r="L42" i="5" s="1"/>
  <c r="L41" i="5"/>
  <c r="K48" i="5"/>
  <c r="L48" i="5" s="1"/>
  <c r="K54" i="5"/>
  <c r="L54" i="5" s="1"/>
  <c r="K66" i="5"/>
  <c r="L66" i="5" s="1"/>
  <c r="K72" i="5"/>
  <c r="L72" i="5" s="1"/>
  <c r="L71" i="5"/>
  <c r="K78" i="5"/>
  <c r="L78" i="5" s="1"/>
  <c r="L77" i="5"/>
  <c r="K84" i="5"/>
  <c r="L83" i="5"/>
  <c r="K90" i="5"/>
  <c r="L90" i="5" s="1"/>
  <c r="L89" i="5"/>
  <c r="K96" i="5"/>
  <c r="L96" i="5" s="1"/>
  <c r="L95" i="5"/>
  <c r="K116" i="5"/>
  <c r="L116" i="5" s="1"/>
  <c r="L143" i="5"/>
  <c r="K170" i="5"/>
  <c r="L170" i="5" s="1"/>
  <c r="K224" i="5"/>
  <c r="L224" i="5" s="1"/>
  <c r="K137" i="5"/>
  <c r="L137" i="5" s="1"/>
  <c r="L136" i="5"/>
  <c r="K191" i="5"/>
  <c r="L191" i="5" s="1"/>
  <c r="L190" i="5"/>
  <c r="K245" i="5"/>
  <c r="L245" i="5" s="1"/>
  <c r="L244" i="5"/>
  <c r="K251" i="5"/>
  <c r="L251" i="5" s="1"/>
  <c r="L250" i="5"/>
  <c r="K302" i="5"/>
  <c r="L302" i="5" s="1"/>
  <c r="L301" i="5"/>
  <c r="K335" i="5"/>
  <c r="L335" i="5" s="1"/>
  <c r="L334" i="5"/>
  <c r="K341" i="5"/>
  <c r="L341" i="5" s="1"/>
  <c r="L340" i="5"/>
  <c r="K371" i="5"/>
  <c r="L371" i="5" s="1"/>
  <c r="L370" i="5"/>
  <c r="K296" i="5"/>
  <c r="L296" i="5" s="1"/>
  <c r="K104" i="5"/>
  <c r="L104" i="5" s="1"/>
  <c r="L103" i="5"/>
  <c r="K125" i="5"/>
  <c r="L125" i="5" s="1"/>
  <c r="L124" i="5"/>
  <c r="K158" i="5"/>
  <c r="L158" i="5" s="1"/>
  <c r="L157" i="5"/>
  <c r="K179" i="5"/>
  <c r="L179" i="5" s="1"/>
  <c r="L178" i="5"/>
  <c r="K212" i="5"/>
  <c r="L212" i="5" s="1"/>
  <c r="L211" i="5"/>
  <c r="K233" i="5"/>
  <c r="L233" i="5" s="1"/>
  <c r="L232" i="5"/>
  <c r="K284" i="5"/>
  <c r="L283" i="5"/>
  <c r="K152" i="5"/>
  <c r="L152" i="5" s="1"/>
  <c r="K206" i="5"/>
  <c r="L206" i="5" s="1"/>
  <c r="K278" i="5"/>
  <c r="L278" i="5" s="1"/>
  <c r="K317" i="5"/>
  <c r="L317" i="5" s="1"/>
  <c r="L316" i="5"/>
  <c r="K323" i="5"/>
  <c r="L322" i="5"/>
  <c r="L19" i="5"/>
  <c r="L25" i="5"/>
  <c r="L31" i="5"/>
  <c r="L43" i="5"/>
  <c r="L49" i="5"/>
  <c r="L55" i="5"/>
  <c r="L61" i="5"/>
  <c r="L67" i="5"/>
  <c r="L73" i="5"/>
  <c r="L79" i="5"/>
  <c r="L91" i="5"/>
  <c r="K119" i="5"/>
  <c r="L119" i="5" s="1"/>
  <c r="L118" i="5"/>
  <c r="K173" i="5"/>
  <c r="L173" i="5" s="1"/>
  <c r="L172" i="5"/>
  <c r="K227" i="5"/>
  <c r="L227" i="5" s="1"/>
  <c r="L226" i="5"/>
  <c r="K266" i="5"/>
  <c r="L266" i="5" s="1"/>
  <c r="L265" i="5"/>
  <c r="L284" i="5"/>
  <c r="L323" i="5"/>
  <c r="L542" i="5"/>
  <c r="K543" i="5"/>
  <c r="L543" i="5" s="1"/>
  <c r="K1793" i="5"/>
  <c r="L1793" i="5" s="1"/>
  <c r="L1792" i="5"/>
  <c r="L97" i="5"/>
  <c r="K108" i="5"/>
  <c r="L108" i="5" s="1"/>
  <c r="K115" i="5"/>
  <c r="L115" i="5" s="1"/>
  <c r="K126" i="5"/>
  <c r="L126" i="5" s="1"/>
  <c r="K133" i="5"/>
  <c r="L133" i="5" s="1"/>
  <c r="K144" i="5"/>
  <c r="L144" i="5" s="1"/>
  <c r="K151" i="5"/>
  <c r="L151" i="5" s="1"/>
  <c r="K162" i="5"/>
  <c r="L162" i="5" s="1"/>
  <c r="K169" i="5"/>
  <c r="L169" i="5" s="1"/>
  <c r="K180" i="5"/>
  <c r="L180" i="5" s="1"/>
  <c r="K187" i="5"/>
  <c r="L187" i="5" s="1"/>
  <c r="K198" i="5"/>
  <c r="L198" i="5" s="1"/>
  <c r="K205" i="5"/>
  <c r="L205" i="5" s="1"/>
  <c r="K216" i="5"/>
  <c r="L216" i="5" s="1"/>
  <c r="K223" i="5"/>
  <c r="L223" i="5" s="1"/>
  <c r="K234" i="5"/>
  <c r="L234" i="5" s="1"/>
  <c r="K241" i="5"/>
  <c r="L241" i="5" s="1"/>
  <c r="K252" i="5"/>
  <c r="L252" i="5" s="1"/>
  <c r="K259" i="5"/>
  <c r="L259" i="5" s="1"/>
  <c r="K270" i="5"/>
  <c r="L270" i="5" s="1"/>
  <c r="K277" i="5"/>
  <c r="L277" i="5" s="1"/>
  <c r="K288" i="5"/>
  <c r="L288" i="5" s="1"/>
  <c r="K295" i="5"/>
  <c r="L295" i="5" s="1"/>
  <c r="K306" i="5"/>
  <c r="L306" i="5" s="1"/>
  <c r="K313" i="5"/>
  <c r="L313" i="5" s="1"/>
  <c r="K324" i="5"/>
  <c r="L324" i="5" s="1"/>
  <c r="K331" i="5"/>
  <c r="K342" i="5"/>
  <c r="L342" i="5" s="1"/>
  <c r="K346" i="5"/>
  <c r="L346" i="5" s="1"/>
  <c r="K354" i="5"/>
  <c r="L354" i="5" s="1"/>
  <c r="K358" i="5"/>
  <c r="L358" i="5" s="1"/>
  <c r="K366" i="5"/>
  <c r="L366" i="5" s="1"/>
  <c r="L375" i="5"/>
  <c r="K392" i="5"/>
  <c r="L392" i="5" s="1"/>
  <c r="L421" i="5"/>
  <c r="K475" i="5"/>
  <c r="L475" i="5" s="1"/>
  <c r="L481" i="5"/>
  <c r="K497" i="5"/>
  <c r="L497" i="5" s="1"/>
  <c r="L496" i="5"/>
  <c r="K511" i="5"/>
  <c r="L511" i="5" s="1"/>
  <c r="K533" i="5"/>
  <c r="L533" i="5" s="1"/>
  <c r="L532" i="5"/>
  <c r="K547" i="5"/>
  <c r="L547" i="5" s="1"/>
  <c r="L553" i="5"/>
  <c r="K587" i="5"/>
  <c r="L587" i="5" s="1"/>
  <c r="L586" i="5"/>
  <c r="K594" i="5"/>
  <c r="L594" i="5" s="1"/>
  <c r="L593" i="5"/>
  <c r="L613" i="5"/>
  <c r="K635" i="5"/>
  <c r="L635" i="5" s="1"/>
  <c r="L634" i="5"/>
  <c r="K642" i="5"/>
  <c r="L642" i="5" s="1"/>
  <c r="L641" i="5"/>
  <c r="L661" i="5"/>
  <c r="K683" i="5"/>
  <c r="L683" i="5" s="1"/>
  <c r="L682" i="5"/>
  <c r="K690" i="5"/>
  <c r="L690" i="5" s="1"/>
  <c r="L709" i="5"/>
  <c r="K731" i="5"/>
  <c r="L731" i="5" s="1"/>
  <c r="L730" i="5"/>
  <c r="K738" i="5"/>
  <c r="L737" i="5"/>
  <c r="L1764" i="5"/>
  <c r="K1765" i="5"/>
  <c r="K105" i="5"/>
  <c r="L105" i="5" s="1"/>
  <c r="K123" i="5"/>
  <c r="L123" i="5" s="1"/>
  <c r="K141" i="5"/>
  <c r="K159" i="5"/>
  <c r="L159" i="5" s="1"/>
  <c r="K177" i="5"/>
  <c r="L177" i="5" s="1"/>
  <c r="K195" i="5"/>
  <c r="L195" i="5" s="1"/>
  <c r="K213" i="5"/>
  <c r="L213" i="5" s="1"/>
  <c r="K231" i="5"/>
  <c r="L231" i="5" s="1"/>
  <c r="K385" i="5"/>
  <c r="L384" i="5"/>
  <c r="K427" i="5"/>
  <c r="L427" i="5" s="1"/>
  <c r="L492" i="5"/>
  <c r="L528" i="5"/>
  <c r="K575" i="5"/>
  <c r="L575" i="5" s="1"/>
  <c r="L574" i="5"/>
  <c r="K766" i="5"/>
  <c r="K779" i="5"/>
  <c r="L779" i="5" s="1"/>
  <c r="L800" i="5"/>
  <c r="K801" i="5"/>
  <c r="L801" i="5" s="1"/>
  <c r="K959" i="5"/>
  <c r="K973" i="5"/>
  <c r="K1014" i="5"/>
  <c r="L1014" i="5" s="1"/>
  <c r="K1053" i="5"/>
  <c r="L1052" i="5"/>
  <c r="L112" i="5"/>
  <c r="L130" i="5"/>
  <c r="L141" i="5"/>
  <c r="L148" i="5"/>
  <c r="L166" i="5"/>
  <c r="L184" i="5"/>
  <c r="L202" i="5"/>
  <c r="L220" i="5"/>
  <c r="L238" i="5"/>
  <c r="L249" i="5"/>
  <c r="L256" i="5"/>
  <c r="L267" i="5"/>
  <c r="L274" i="5"/>
  <c r="L285" i="5"/>
  <c r="L292" i="5"/>
  <c r="L303" i="5"/>
  <c r="L310" i="5"/>
  <c r="L321" i="5"/>
  <c r="L328" i="5"/>
  <c r="L339" i="5"/>
  <c r="K399" i="5"/>
  <c r="L399" i="5" s="1"/>
  <c r="L403" i="5"/>
  <c r="L422" i="5"/>
  <c r="K423" i="5"/>
  <c r="L423" i="5" s="1"/>
  <c r="L432" i="5"/>
  <c r="K443" i="5"/>
  <c r="L443" i="5" s="1"/>
  <c r="L442" i="5"/>
  <c r="K556" i="5"/>
  <c r="L556" i="5" s="1"/>
  <c r="L568" i="5"/>
  <c r="K582" i="5"/>
  <c r="L582" i="5" s="1"/>
  <c r="L581" i="5"/>
  <c r="L601" i="5"/>
  <c r="K623" i="5"/>
  <c r="L623" i="5" s="1"/>
  <c r="L622" i="5"/>
  <c r="K630" i="5"/>
  <c r="L630" i="5" s="1"/>
  <c r="L649" i="5"/>
  <c r="K671" i="5"/>
  <c r="L671" i="5" s="1"/>
  <c r="L670" i="5"/>
  <c r="K678" i="5"/>
  <c r="L697" i="5"/>
  <c r="K719" i="5"/>
  <c r="L719" i="5" s="1"/>
  <c r="L718" i="5"/>
  <c r="K726" i="5"/>
  <c r="L726" i="5" s="1"/>
  <c r="L745" i="5"/>
  <c r="K767" i="5"/>
  <c r="L766" i="5"/>
  <c r="K933" i="5"/>
  <c r="L933" i="5" s="1"/>
  <c r="L932" i="5"/>
  <c r="L385" i="5"/>
  <c r="K395" i="5"/>
  <c r="L395" i="5" s="1"/>
  <c r="L394" i="5"/>
  <c r="K414" i="5"/>
  <c r="L414" i="5" s="1"/>
  <c r="L413" i="5"/>
  <c r="K473" i="5"/>
  <c r="L472" i="5"/>
  <c r="K509" i="5"/>
  <c r="L509" i="5" s="1"/>
  <c r="L508" i="5"/>
  <c r="K545" i="5"/>
  <c r="L545" i="5" s="1"/>
  <c r="L544" i="5"/>
  <c r="K563" i="5"/>
  <c r="L563" i="5" s="1"/>
  <c r="L562" i="5"/>
  <c r="K629" i="5"/>
  <c r="L629" i="5" s="1"/>
  <c r="K677" i="5"/>
  <c r="L677" i="5" s="1"/>
  <c r="K725" i="5"/>
  <c r="L725" i="5" s="1"/>
  <c r="K788" i="5"/>
  <c r="L788" i="5" s="1"/>
  <c r="K908" i="5"/>
  <c r="L908" i="5" s="1"/>
  <c r="L907" i="5"/>
  <c r="L102" i="5"/>
  <c r="L120" i="5"/>
  <c r="L127" i="5"/>
  <c r="L138" i="5"/>
  <c r="L145" i="5"/>
  <c r="L156" i="5"/>
  <c r="L163" i="5"/>
  <c r="L174" i="5"/>
  <c r="L181" i="5"/>
  <c r="L192" i="5"/>
  <c r="L199" i="5"/>
  <c r="L210" i="5"/>
  <c r="L217" i="5"/>
  <c r="L228" i="5"/>
  <c r="L235" i="5"/>
  <c r="L253" i="5"/>
  <c r="L271" i="5"/>
  <c r="L289" i="5"/>
  <c r="L307" i="5"/>
  <c r="L311" i="5"/>
  <c r="L325" i="5"/>
  <c r="L329" i="5"/>
  <c r="K410" i="5"/>
  <c r="L410" i="5" s="1"/>
  <c r="L438" i="5"/>
  <c r="L452" i="5"/>
  <c r="K453" i="5"/>
  <c r="L453" i="5" s="1"/>
  <c r="K457" i="5"/>
  <c r="L457" i="5" s="1"/>
  <c r="L463" i="5"/>
  <c r="L493" i="5"/>
  <c r="L529" i="5"/>
  <c r="K570" i="5"/>
  <c r="L569" i="5"/>
  <c r="K789" i="5"/>
  <c r="L789" i="5" s="1"/>
  <c r="K902" i="5"/>
  <c r="L902" i="5" s="1"/>
  <c r="L901" i="5"/>
  <c r="L400" i="5"/>
  <c r="K409" i="5"/>
  <c r="L409" i="5" s="1"/>
  <c r="L418" i="5"/>
  <c r="K479" i="5"/>
  <c r="L479" i="5" s="1"/>
  <c r="L478" i="5"/>
  <c r="K515" i="5"/>
  <c r="L515" i="5" s="1"/>
  <c r="L514" i="5"/>
  <c r="K551" i="5"/>
  <c r="L551" i="5" s="1"/>
  <c r="L550" i="5"/>
  <c r="L589" i="5"/>
  <c r="K611" i="5"/>
  <c r="L611" i="5" s="1"/>
  <c r="L610" i="5"/>
  <c r="K618" i="5"/>
  <c r="L618" i="5" s="1"/>
  <c r="K659" i="5"/>
  <c r="L659" i="5" s="1"/>
  <c r="L658" i="5"/>
  <c r="K666" i="5"/>
  <c r="L666" i="5" s="1"/>
  <c r="K707" i="5"/>
  <c r="L707" i="5" s="1"/>
  <c r="L706" i="5"/>
  <c r="K714" i="5"/>
  <c r="K881" i="5"/>
  <c r="L881" i="5" s="1"/>
  <c r="L128" i="5"/>
  <c r="L146" i="5"/>
  <c r="L164" i="5"/>
  <c r="L182" i="5"/>
  <c r="L200" i="5"/>
  <c r="L218" i="5"/>
  <c r="L236" i="5"/>
  <c r="L254" i="5"/>
  <c r="L272" i="5"/>
  <c r="L290" i="5"/>
  <c r="L308" i="5"/>
  <c r="L326" i="5"/>
  <c r="L348" i="5"/>
  <c r="L352" i="5"/>
  <c r="K378" i="5"/>
  <c r="L378" i="5" s="1"/>
  <c r="L377" i="5"/>
  <c r="L381" i="5"/>
  <c r="K386" i="5"/>
  <c r="L386" i="5" s="1"/>
  <c r="K425" i="5"/>
  <c r="L425" i="5" s="1"/>
  <c r="L424" i="5"/>
  <c r="L458" i="5"/>
  <c r="K459" i="5"/>
  <c r="L459" i="5" s="1"/>
  <c r="L468" i="5"/>
  <c r="K489" i="5"/>
  <c r="L489" i="5" s="1"/>
  <c r="L504" i="5"/>
  <c r="K525" i="5"/>
  <c r="L525" i="5" s="1"/>
  <c r="L540" i="5"/>
  <c r="K558" i="5"/>
  <c r="L558" i="5" s="1"/>
  <c r="L557" i="5"/>
  <c r="L604" i="5"/>
  <c r="K617" i="5"/>
  <c r="L617" i="5" s="1"/>
  <c r="L652" i="5"/>
  <c r="K665" i="5"/>
  <c r="L665" i="5" s="1"/>
  <c r="L700" i="5"/>
  <c r="K713" i="5"/>
  <c r="L713" i="5" s="1"/>
  <c r="L782" i="5"/>
  <c r="K783" i="5"/>
  <c r="L783" i="5" s="1"/>
  <c r="K796" i="5"/>
  <c r="L796" i="5" s="1"/>
  <c r="K882" i="5"/>
  <c r="L882" i="5" s="1"/>
  <c r="L373" i="5"/>
  <c r="K374" i="5"/>
  <c r="L374" i="5" s="1"/>
  <c r="L396" i="5"/>
  <c r="K397" i="5"/>
  <c r="L397" i="5" s="1"/>
  <c r="L419" i="5"/>
  <c r="L577" i="5"/>
  <c r="K756" i="5"/>
  <c r="L756" i="5" s="1"/>
  <c r="L824" i="5"/>
  <c r="K825" i="5"/>
  <c r="L825" i="5" s="1"/>
  <c r="L830" i="5"/>
  <c r="K831" i="5"/>
  <c r="L831" i="5" s="1"/>
  <c r="K845" i="5"/>
  <c r="L845" i="5" s="1"/>
  <c r="L470" i="5"/>
  <c r="K471" i="5"/>
  <c r="L471" i="5" s="1"/>
  <c r="K387" i="5"/>
  <c r="L387" i="5" s="1"/>
  <c r="K435" i="5"/>
  <c r="K439" i="5"/>
  <c r="L439" i="5" s="1"/>
  <c r="K464" i="5"/>
  <c r="L464" i="5" s="1"/>
  <c r="K599" i="5"/>
  <c r="L599" i="5" s="1"/>
  <c r="L598" i="5"/>
  <c r="K606" i="5"/>
  <c r="L606" i="5" s="1"/>
  <c r="L605" i="5"/>
  <c r="L625" i="5"/>
  <c r="K647" i="5"/>
  <c r="L647" i="5" s="1"/>
  <c r="L646" i="5"/>
  <c r="K654" i="5"/>
  <c r="L654" i="5" s="1"/>
  <c r="L653" i="5"/>
  <c r="L673" i="5"/>
  <c r="K695" i="5"/>
  <c r="L695" i="5" s="1"/>
  <c r="L694" i="5"/>
  <c r="K702" i="5"/>
  <c r="L702" i="5" s="1"/>
  <c r="L701" i="5"/>
  <c r="L721" i="5"/>
  <c r="K743" i="5"/>
  <c r="L743" i="5" s="1"/>
  <c r="L742" i="5"/>
  <c r="L818" i="5"/>
  <c r="K819" i="5"/>
  <c r="L819" i="5" s="1"/>
  <c r="K846" i="5"/>
  <c r="L846" i="5" s="1"/>
  <c r="L349" i="5"/>
  <c r="L361" i="5"/>
  <c r="L382" i="5"/>
  <c r="K401" i="5"/>
  <c r="L401" i="5" s="1"/>
  <c r="K411" i="5"/>
  <c r="L411" i="5" s="1"/>
  <c r="K420" i="5"/>
  <c r="L420" i="5" s="1"/>
  <c r="K434" i="5"/>
  <c r="L434" i="5" s="1"/>
  <c r="K445" i="5"/>
  <c r="L445" i="5" s="1"/>
  <c r="L454" i="5"/>
  <c r="L484" i="5"/>
  <c r="K491" i="5"/>
  <c r="L490" i="5"/>
  <c r="K500" i="5"/>
  <c r="L500" i="5" s="1"/>
  <c r="L520" i="5"/>
  <c r="K527" i="5"/>
  <c r="L527" i="5" s="1"/>
  <c r="L526" i="5"/>
  <c r="K536" i="5"/>
  <c r="L536" i="5" s="1"/>
  <c r="L565" i="5"/>
  <c r="K507" i="5"/>
  <c r="L507" i="5" s="1"/>
  <c r="L388" i="5"/>
  <c r="L435" i="5"/>
  <c r="L440" i="5"/>
  <c r="K441" i="5"/>
  <c r="L441" i="5" s="1"/>
  <c r="K461" i="5"/>
  <c r="L461" i="5" s="1"/>
  <c r="L460" i="5"/>
  <c r="K560" i="5"/>
  <c r="L560" i="5" s="1"/>
  <c r="L559" i="5"/>
  <c r="K751" i="5"/>
  <c r="L751" i="5" s="1"/>
  <c r="K772" i="5"/>
  <c r="L772" i="5" s="1"/>
  <c r="L771" i="5"/>
  <c r="K806" i="5"/>
  <c r="K966" i="5"/>
  <c r="K1044" i="5"/>
  <c r="L1044" i="5" s="1"/>
  <c r="L1043" i="5"/>
  <c r="L431" i="5"/>
  <c r="L449" i="5"/>
  <c r="L467" i="5"/>
  <c r="L485" i="5"/>
  <c r="L503" i="5"/>
  <c r="L521" i="5"/>
  <c r="L539" i="5"/>
  <c r="K755" i="5"/>
  <c r="L755" i="5" s="1"/>
  <c r="K832" i="5"/>
  <c r="K1062" i="5"/>
  <c r="L1062" i="5" s="1"/>
  <c r="L1061" i="5"/>
  <c r="K555" i="5"/>
  <c r="L555" i="5" s="1"/>
  <c r="L554" i="5"/>
  <c r="K567" i="5"/>
  <c r="L567" i="5" s="1"/>
  <c r="L566" i="5"/>
  <c r="L570" i="5"/>
  <c r="K579" i="5"/>
  <c r="L579" i="5" s="1"/>
  <c r="L578" i="5"/>
  <c r="K591" i="5"/>
  <c r="L591" i="5" s="1"/>
  <c r="L590" i="5"/>
  <c r="K603" i="5"/>
  <c r="L603" i="5" s="1"/>
  <c r="L602" i="5"/>
  <c r="K615" i="5"/>
  <c r="L615" i="5" s="1"/>
  <c r="L614" i="5"/>
  <c r="K627" i="5"/>
  <c r="L627" i="5" s="1"/>
  <c r="L626" i="5"/>
  <c r="K639" i="5"/>
  <c r="L639" i="5" s="1"/>
  <c r="L638" i="5"/>
  <c r="K651" i="5"/>
  <c r="L651" i="5" s="1"/>
  <c r="L650" i="5"/>
  <c r="K663" i="5"/>
  <c r="L663" i="5" s="1"/>
  <c r="L662" i="5"/>
  <c r="K675" i="5"/>
  <c r="L675" i="5" s="1"/>
  <c r="L674" i="5"/>
  <c r="L678" i="5"/>
  <c r="K687" i="5"/>
  <c r="L687" i="5" s="1"/>
  <c r="L686" i="5"/>
  <c r="K699" i="5"/>
  <c r="L698" i="5"/>
  <c r="K711" i="5"/>
  <c r="L711" i="5" s="1"/>
  <c r="L710" i="5"/>
  <c r="L714" i="5"/>
  <c r="K723" i="5"/>
  <c r="L722" i="5"/>
  <c r="K735" i="5"/>
  <c r="L734" i="5"/>
  <c r="L738" i="5"/>
  <c r="K747" i="5"/>
  <c r="L747" i="5" s="1"/>
  <c r="L746" i="5"/>
  <c r="K762" i="5"/>
  <c r="L762" i="5" s="1"/>
  <c r="L761" i="5"/>
  <c r="L794" i="5"/>
  <c r="L806" i="5"/>
  <c r="L812" i="5"/>
  <c r="K826" i="5"/>
  <c r="L826" i="5" s="1"/>
  <c r="K866" i="5"/>
  <c r="L866" i="5" s="1"/>
  <c r="L987" i="5"/>
  <c r="K988" i="5"/>
  <c r="L988" i="5" s="1"/>
  <c r="L428" i="5"/>
  <c r="L446" i="5"/>
  <c r="L482" i="5"/>
  <c r="L518" i="5"/>
  <c r="K778" i="5"/>
  <c r="L778" i="5" s="1"/>
  <c r="K790" i="5"/>
  <c r="L790" i="5" s="1"/>
  <c r="K808" i="5"/>
  <c r="L808" i="5" s="1"/>
  <c r="L807" i="5"/>
  <c r="K827" i="5"/>
  <c r="L827" i="5" s="1"/>
  <c r="K854" i="5"/>
  <c r="L854" i="5" s="1"/>
  <c r="K860" i="5"/>
  <c r="L860" i="5" s="1"/>
  <c r="K890" i="5"/>
  <c r="L890" i="5" s="1"/>
  <c r="K896" i="5"/>
  <c r="L896" i="5" s="1"/>
  <c r="L928" i="5"/>
  <c r="K929" i="5"/>
  <c r="L982" i="5"/>
  <c r="K983" i="5"/>
  <c r="L983" i="5" s="1"/>
  <c r="K1095" i="5"/>
  <c r="L1095" i="5" s="1"/>
  <c r="K768" i="5"/>
  <c r="L768" i="5" s="1"/>
  <c r="L767" i="5"/>
  <c r="K862" i="5"/>
  <c r="L862" i="5" s="1"/>
  <c r="L861" i="5"/>
  <c r="K868" i="5"/>
  <c r="L868" i="5" s="1"/>
  <c r="K898" i="5"/>
  <c r="L898" i="5" s="1"/>
  <c r="L897" i="5"/>
  <c r="L910" i="5"/>
  <c r="K911" i="5"/>
  <c r="L911" i="5" s="1"/>
  <c r="K923" i="5"/>
  <c r="K953" i="5"/>
  <c r="L953" i="5" s="1"/>
  <c r="K961" i="5"/>
  <c r="K1080" i="5"/>
  <c r="L1080" i="5" s="1"/>
  <c r="L1079" i="5"/>
  <c r="K552" i="5"/>
  <c r="L552" i="5" s="1"/>
  <c r="K564" i="5"/>
  <c r="L564" i="5" s="1"/>
  <c r="K576" i="5"/>
  <c r="L576" i="5" s="1"/>
  <c r="K588" i="5"/>
  <c r="L588" i="5" s="1"/>
  <c r="K600" i="5"/>
  <c r="L600" i="5" s="1"/>
  <c r="K612" i="5"/>
  <c r="L612" i="5" s="1"/>
  <c r="K624" i="5"/>
  <c r="L624" i="5" s="1"/>
  <c r="K636" i="5"/>
  <c r="L636" i="5" s="1"/>
  <c r="K648" i="5"/>
  <c r="L648" i="5" s="1"/>
  <c r="K660" i="5"/>
  <c r="L660" i="5" s="1"/>
  <c r="K672" i="5"/>
  <c r="L672" i="5" s="1"/>
  <c r="K684" i="5"/>
  <c r="L684" i="5" s="1"/>
  <c r="K696" i="5"/>
  <c r="L696" i="5" s="1"/>
  <c r="L699" i="5"/>
  <c r="K708" i="5"/>
  <c r="L708" i="5" s="1"/>
  <c r="K720" i="5"/>
  <c r="L720" i="5" s="1"/>
  <c r="L723" i="5"/>
  <c r="K732" i="5"/>
  <c r="L732" i="5" s="1"/>
  <c r="L735" i="5"/>
  <c r="K744" i="5"/>
  <c r="L744" i="5" s="1"/>
  <c r="K753" i="5"/>
  <c r="L753" i="5" s="1"/>
  <c r="L752" i="5"/>
  <c r="K814" i="5"/>
  <c r="L814" i="5" s="1"/>
  <c r="L821" i="5"/>
  <c r="K822" i="5"/>
  <c r="L822" i="5" s="1"/>
  <c r="L833" i="5"/>
  <c r="K834" i="5"/>
  <c r="L834" i="5" s="1"/>
  <c r="L839" i="5"/>
  <c r="K840" i="5"/>
  <c r="K849" i="5"/>
  <c r="L849" i="5" s="1"/>
  <c r="K856" i="5"/>
  <c r="L856" i="5" s="1"/>
  <c r="L855" i="5"/>
  <c r="L875" i="5"/>
  <c r="K876" i="5"/>
  <c r="L876" i="5" s="1"/>
  <c r="K885" i="5"/>
  <c r="L885" i="5" s="1"/>
  <c r="K892" i="5"/>
  <c r="L892" i="5" s="1"/>
  <c r="L891" i="5"/>
  <c r="L571" i="5"/>
  <c r="L583" i="5"/>
  <c r="L595" i="5"/>
  <c r="L607" i="5"/>
  <c r="L619" i="5"/>
  <c r="L631" i="5"/>
  <c r="L643" i="5"/>
  <c r="L655" i="5"/>
  <c r="L667" i="5"/>
  <c r="L679" i="5"/>
  <c r="L691" i="5"/>
  <c r="L703" i="5"/>
  <c r="L715" i="5"/>
  <c r="L727" i="5"/>
  <c r="L739" i="5"/>
  <c r="K763" i="5"/>
  <c r="L763" i="5" s="1"/>
  <c r="K769" i="5"/>
  <c r="L769" i="5" s="1"/>
  <c r="K797" i="5"/>
  <c r="L797" i="5" s="1"/>
  <c r="K815" i="5"/>
  <c r="L815" i="5" s="1"/>
  <c r="K841" i="5"/>
  <c r="L841" i="5" s="1"/>
  <c r="L840" i="5"/>
  <c r="K869" i="5"/>
  <c r="L869" i="5" s="1"/>
  <c r="K877" i="5"/>
  <c r="L877" i="5" s="1"/>
  <c r="K917" i="5"/>
  <c r="L917" i="5" s="1"/>
  <c r="L954" i="5"/>
  <c r="K955" i="5"/>
  <c r="L955" i="5" s="1"/>
  <c r="K984" i="5"/>
  <c r="L984" i="5" s="1"/>
  <c r="K1041" i="5"/>
  <c r="L1041" i="5" s="1"/>
  <c r="K1121" i="5"/>
  <c r="L1121" i="5" s="1"/>
  <c r="L1120" i="5"/>
  <c r="K759" i="5"/>
  <c r="L759" i="5" s="1"/>
  <c r="L758" i="5"/>
  <c r="K775" i="5"/>
  <c r="K781" i="5"/>
  <c r="L781" i="5" s="1"/>
  <c r="L780" i="5"/>
  <c r="K786" i="5"/>
  <c r="L786" i="5" s="1"/>
  <c r="L785" i="5"/>
  <c r="K816" i="5"/>
  <c r="L816" i="5" s="1"/>
  <c r="K823" i="5"/>
  <c r="L823" i="5" s="1"/>
  <c r="K842" i="5"/>
  <c r="K850" i="5"/>
  <c r="L850" i="5" s="1"/>
  <c r="K878" i="5"/>
  <c r="L878" i="5" s="1"/>
  <c r="K886" i="5"/>
  <c r="L886" i="5" s="1"/>
  <c r="K905" i="5"/>
  <c r="L905" i="5" s="1"/>
  <c r="K912" i="5"/>
  <c r="L912" i="5" s="1"/>
  <c r="K956" i="5"/>
  <c r="L956" i="5" s="1"/>
  <c r="L969" i="5"/>
  <c r="K970" i="5"/>
  <c r="L970" i="5" s="1"/>
  <c r="K991" i="5"/>
  <c r="K561" i="5"/>
  <c r="L561" i="5" s="1"/>
  <c r="K573" i="5"/>
  <c r="L573" i="5" s="1"/>
  <c r="L572" i="5"/>
  <c r="K585" i="5"/>
  <c r="L585" i="5" s="1"/>
  <c r="L584" i="5"/>
  <c r="K597" i="5"/>
  <c r="L597" i="5" s="1"/>
  <c r="L596" i="5"/>
  <c r="K609" i="5"/>
  <c r="L609" i="5" s="1"/>
  <c r="L608" i="5"/>
  <c r="K621" i="5"/>
  <c r="L621" i="5" s="1"/>
  <c r="L620" i="5"/>
  <c r="K633" i="5"/>
  <c r="L633" i="5" s="1"/>
  <c r="L632" i="5"/>
  <c r="K645" i="5"/>
  <c r="L645" i="5" s="1"/>
  <c r="L644" i="5"/>
  <c r="K657" i="5"/>
  <c r="L657" i="5" s="1"/>
  <c r="L656" i="5"/>
  <c r="K669" i="5"/>
  <c r="L669" i="5" s="1"/>
  <c r="L668" i="5"/>
  <c r="K681" i="5"/>
  <c r="L681" i="5" s="1"/>
  <c r="L680" i="5"/>
  <c r="K693" i="5"/>
  <c r="L693" i="5" s="1"/>
  <c r="L692" i="5"/>
  <c r="K705" i="5"/>
  <c r="L705" i="5" s="1"/>
  <c r="L704" i="5"/>
  <c r="K717" i="5"/>
  <c r="L717" i="5" s="1"/>
  <c r="L716" i="5"/>
  <c r="K729" i="5"/>
  <c r="L729" i="5" s="1"/>
  <c r="L728" i="5"/>
  <c r="K741" i="5"/>
  <c r="L741" i="5" s="1"/>
  <c r="L740" i="5"/>
  <c r="K770" i="5"/>
  <c r="L770" i="5" s="1"/>
  <c r="K799" i="5"/>
  <c r="L799" i="5" s="1"/>
  <c r="L798" i="5"/>
  <c r="K804" i="5"/>
  <c r="L804" i="5" s="1"/>
  <c r="L803" i="5"/>
  <c r="K817" i="5"/>
  <c r="L817" i="5" s="1"/>
  <c r="K835" i="5"/>
  <c r="L835" i="5" s="1"/>
  <c r="K851" i="5"/>
  <c r="L851" i="5" s="1"/>
  <c r="K871" i="5"/>
  <c r="L871" i="5" s="1"/>
  <c r="L870" i="5"/>
  <c r="K887" i="5"/>
  <c r="L887" i="5" s="1"/>
  <c r="K913" i="5"/>
  <c r="L913" i="5" s="1"/>
  <c r="K942" i="5"/>
  <c r="L942" i="5" s="1"/>
  <c r="L964" i="5"/>
  <c r="K965" i="5"/>
  <c r="L965" i="5" s="1"/>
  <c r="K1098" i="5"/>
  <c r="L1098" i="5" s="1"/>
  <c r="L1097" i="5"/>
  <c r="L437" i="5"/>
  <c r="L455" i="5"/>
  <c r="L473" i="5"/>
  <c r="L491" i="5"/>
  <c r="K765" i="5"/>
  <c r="L765" i="5" s="1"/>
  <c r="L764" i="5"/>
  <c r="K787" i="5"/>
  <c r="L787" i="5" s="1"/>
  <c r="K805" i="5"/>
  <c r="L805" i="5" s="1"/>
  <c r="K836" i="5"/>
  <c r="L836" i="5" s="1"/>
  <c r="K844" i="5"/>
  <c r="L844" i="5" s="1"/>
  <c r="L843" i="5"/>
  <c r="K880" i="5"/>
  <c r="L880" i="5" s="1"/>
  <c r="L879" i="5"/>
  <c r="K1067" i="5"/>
  <c r="L1067" i="5" s="1"/>
  <c r="L1066" i="5"/>
  <c r="K1107" i="5"/>
  <c r="L1107" i="5" s="1"/>
  <c r="L1106" i="5"/>
  <c r="K477" i="5"/>
  <c r="L477" i="5" s="1"/>
  <c r="K495" i="5"/>
  <c r="L495" i="5" s="1"/>
  <c r="K513" i="5"/>
  <c r="L513" i="5" s="1"/>
  <c r="K531" i="5"/>
  <c r="L531" i="5" s="1"/>
  <c r="K549" i="5"/>
  <c r="L549" i="5" s="1"/>
  <c r="K750" i="5"/>
  <c r="L750" i="5" s="1"/>
  <c r="L749" i="5"/>
  <c r="L775" i="5"/>
  <c r="K793" i="5"/>
  <c r="L793" i="5" s="1"/>
  <c r="L792" i="5"/>
  <c r="K811" i="5"/>
  <c r="L811" i="5" s="1"/>
  <c r="L810" i="5"/>
  <c r="K859" i="5"/>
  <c r="L859" i="5" s="1"/>
  <c r="L858" i="5"/>
  <c r="K872" i="5"/>
  <c r="L872" i="5" s="1"/>
  <c r="K895" i="5"/>
  <c r="L895" i="5" s="1"/>
  <c r="L894" i="5"/>
  <c r="K906" i="5"/>
  <c r="L971" i="5"/>
  <c r="K972" i="5"/>
  <c r="L972" i="5" s="1"/>
  <c r="K1001" i="5"/>
  <c r="L1001" i="5" s="1"/>
  <c r="L1000" i="5"/>
  <c r="K1116" i="5"/>
  <c r="L1116" i="5" s="1"/>
  <c r="L1115" i="5"/>
  <c r="K1186" i="5"/>
  <c r="L1186" i="5" s="1"/>
  <c r="L1185" i="5"/>
  <c r="K777" i="5"/>
  <c r="L777" i="5" s="1"/>
  <c r="K795" i="5"/>
  <c r="L795" i="5" s="1"/>
  <c r="K813" i="5"/>
  <c r="L813" i="5" s="1"/>
  <c r="L906" i="5"/>
  <c r="K960" i="5"/>
  <c r="L960" i="5" s="1"/>
  <c r="L959" i="5"/>
  <c r="K1059" i="5"/>
  <c r="K1113" i="5"/>
  <c r="L1113" i="5" s="1"/>
  <c r="K922" i="5"/>
  <c r="L922" i="5" s="1"/>
  <c r="K934" i="5"/>
  <c r="L934" i="5" s="1"/>
  <c r="L978" i="5"/>
  <c r="K990" i="5"/>
  <c r="L990" i="5" s="1"/>
  <c r="L996" i="5"/>
  <c r="K1068" i="5"/>
  <c r="K1122" i="5"/>
  <c r="L1122" i="5" s="1"/>
  <c r="K1200" i="5"/>
  <c r="L1200" i="5" s="1"/>
  <c r="L1199" i="5"/>
  <c r="L944" i="5"/>
  <c r="L973" i="5"/>
  <c r="L991" i="5"/>
  <c r="K1076" i="5"/>
  <c r="L1076" i="5" s="1"/>
  <c r="L1075" i="5"/>
  <c r="K847" i="5"/>
  <c r="L847" i="5" s="1"/>
  <c r="K883" i="5"/>
  <c r="L883" i="5" s="1"/>
  <c r="K924" i="5"/>
  <c r="L924" i="5" s="1"/>
  <c r="L923" i="5"/>
  <c r="L929" i="5"/>
  <c r="L961" i="5"/>
  <c r="K979" i="5"/>
  <c r="L979" i="5" s="1"/>
  <c r="K997" i="5"/>
  <c r="L997" i="5" s="1"/>
  <c r="L1003" i="5"/>
  <c r="K1077" i="5"/>
  <c r="K919" i="5"/>
  <c r="L919" i="5" s="1"/>
  <c r="L946" i="5"/>
  <c r="L950" i="5"/>
  <c r="K1031" i="5"/>
  <c r="L1031" i="5" s="1"/>
  <c r="L1030" i="5"/>
  <c r="K1085" i="5"/>
  <c r="L1085" i="5" s="1"/>
  <c r="L1084" i="5"/>
  <c r="K1142" i="5"/>
  <c r="L1142" i="5" s="1"/>
  <c r="K1178" i="5"/>
  <c r="L1178" i="5" s="1"/>
  <c r="L1195" i="5"/>
  <c r="K1196" i="5"/>
  <c r="L1196" i="5" s="1"/>
  <c r="L832" i="5"/>
  <c r="L842" i="5"/>
  <c r="K853" i="5"/>
  <c r="L853" i="5" s="1"/>
  <c r="L852" i="5"/>
  <c r="K857" i="5"/>
  <c r="L857" i="5" s="1"/>
  <c r="K867" i="5"/>
  <c r="L867" i="5" s="1"/>
  <c r="K889" i="5"/>
  <c r="L889" i="5" s="1"/>
  <c r="L888" i="5"/>
  <c r="K893" i="5"/>
  <c r="L893" i="5" s="1"/>
  <c r="L930" i="5"/>
  <c r="K935" i="5"/>
  <c r="L935" i="5" s="1"/>
  <c r="K941" i="5"/>
  <c r="L941" i="5" s="1"/>
  <c r="L940" i="5"/>
  <c r="L951" i="5"/>
  <c r="K952" i="5"/>
  <c r="L952" i="5" s="1"/>
  <c r="K974" i="5"/>
  <c r="L974" i="5" s="1"/>
  <c r="K981" i="5"/>
  <c r="L981" i="5" s="1"/>
  <c r="L980" i="5"/>
  <c r="K992" i="5"/>
  <c r="L992" i="5" s="1"/>
  <c r="K999" i="5"/>
  <c r="L999" i="5" s="1"/>
  <c r="L998" i="5"/>
  <c r="L1004" i="5"/>
  <c r="K1032" i="5"/>
  <c r="K1086" i="5"/>
  <c r="K784" i="5"/>
  <c r="L784" i="5" s="1"/>
  <c r="K802" i="5"/>
  <c r="L802" i="5" s="1"/>
  <c r="K820" i="5"/>
  <c r="L820" i="5" s="1"/>
  <c r="K829" i="5"/>
  <c r="L829" i="5" s="1"/>
  <c r="L828" i="5"/>
  <c r="K838" i="5"/>
  <c r="L838" i="5" s="1"/>
  <c r="L837" i="5"/>
  <c r="L863" i="5"/>
  <c r="K874" i="5"/>
  <c r="L874" i="5" s="1"/>
  <c r="L873" i="5"/>
  <c r="L899" i="5"/>
  <c r="L936" i="5"/>
  <c r="L1005" i="5"/>
  <c r="K1040" i="5"/>
  <c r="L1040" i="5" s="1"/>
  <c r="L1039" i="5"/>
  <c r="K1071" i="5"/>
  <c r="L1070" i="5"/>
  <c r="K1094" i="5"/>
  <c r="L1094" i="5" s="1"/>
  <c r="L1093" i="5"/>
  <c r="K1125" i="5"/>
  <c r="L1125" i="5" s="1"/>
  <c r="L1124" i="5"/>
  <c r="K1303" i="5"/>
  <c r="L1303" i="5" s="1"/>
  <c r="L1302" i="5"/>
  <c r="K1311" i="5"/>
  <c r="L1310" i="5"/>
  <c r="K1365" i="5"/>
  <c r="L1365" i="5" s="1"/>
  <c r="L1364" i="5"/>
  <c r="K848" i="5"/>
  <c r="L848" i="5" s="1"/>
  <c r="K884" i="5"/>
  <c r="L884" i="5" s="1"/>
  <c r="L900" i="5"/>
  <c r="L915" i="5"/>
  <c r="K916" i="5"/>
  <c r="L916" i="5" s="1"/>
  <c r="K1007" i="5"/>
  <c r="L1007" i="5" s="1"/>
  <c r="K1049" i="5"/>
  <c r="L1049" i="5" s="1"/>
  <c r="L1048" i="5"/>
  <c r="K1103" i="5"/>
  <c r="L1103" i="5" s="1"/>
  <c r="L1102" i="5"/>
  <c r="K1157" i="5"/>
  <c r="L1157" i="5" s="1"/>
  <c r="L1156" i="5"/>
  <c r="K1289" i="5"/>
  <c r="L1289" i="5" s="1"/>
  <c r="L1288" i="5"/>
  <c r="K865" i="5"/>
  <c r="L865" i="5" s="1"/>
  <c r="L864" i="5"/>
  <c r="K977" i="5"/>
  <c r="K995" i="5"/>
  <c r="L994" i="5"/>
  <c r="K1013" i="5"/>
  <c r="L1013" i="5" s="1"/>
  <c r="L1012" i="5"/>
  <c r="K1050" i="5"/>
  <c r="L1050" i="5" s="1"/>
  <c r="K1104" i="5"/>
  <c r="K1035" i="5"/>
  <c r="L1035" i="5" s="1"/>
  <c r="L1034" i="5"/>
  <c r="K1058" i="5"/>
  <c r="L1058" i="5" s="1"/>
  <c r="L1057" i="5"/>
  <c r="K1089" i="5"/>
  <c r="L1089" i="5" s="1"/>
  <c r="L1088" i="5"/>
  <c r="K1112" i="5"/>
  <c r="L1112" i="5" s="1"/>
  <c r="L1111" i="5"/>
  <c r="K1181" i="5"/>
  <c r="L1181" i="5" s="1"/>
  <c r="K1276" i="5"/>
  <c r="L1276" i="5" s="1"/>
  <c r="L1275" i="5"/>
  <c r="K1298" i="5"/>
  <c r="L1298" i="5" s="1"/>
  <c r="L1297" i="5"/>
  <c r="L1146" i="5"/>
  <c r="L1150" i="5"/>
  <c r="K1211" i="5"/>
  <c r="L1211" i="5" s="1"/>
  <c r="L1210" i="5"/>
  <c r="K1226" i="5"/>
  <c r="L1226" i="5" s="1"/>
  <c r="L1225" i="5"/>
  <c r="K1249" i="5"/>
  <c r="L1249" i="5" s="1"/>
  <c r="L1248" i="5"/>
  <c r="L1455" i="5"/>
  <c r="K1456" i="5"/>
  <c r="L1456" i="5" s="1"/>
  <c r="L1002" i="5"/>
  <c r="L1138" i="5"/>
  <c r="L1151" i="5"/>
  <c r="L1161" i="5"/>
  <c r="L1176" i="5"/>
  <c r="K1180" i="5"/>
  <c r="L1180" i="5" s="1"/>
  <c r="K1191" i="5"/>
  <c r="L1191" i="5" s="1"/>
  <c r="K1227" i="5"/>
  <c r="L1227" i="5" s="1"/>
  <c r="L1253" i="5"/>
  <c r="K1254" i="5"/>
  <c r="L1254" i="5" s="1"/>
  <c r="K1283" i="5"/>
  <c r="L1282" i="5"/>
  <c r="K1439" i="5"/>
  <c r="L1439" i="5" s="1"/>
  <c r="L1438" i="5"/>
  <c r="L1446" i="5"/>
  <c r="K1447" i="5"/>
  <c r="L1447" i="5" s="1"/>
  <c r="L948" i="5"/>
  <c r="L966" i="5"/>
  <c r="K1006" i="5"/>
  <c r="L1006" i="5" s="1"/>
  <c r="L1053" i="5"/>
  <c r="L1071" i="5"/>
  <c r="K1147" i="5"/>
  <c r="L1147" i="5" s="1"/>
  <c r="L1166" i="5"/>
  <c r="L1205" i="5"/>
  <c r="K1206" i="5"/>
  <c r="L1206" i="5" s="1"/>
  <c r="K1238" i="5"/>
  <c r="L1238" i="5" s="1"/>
  <c r="L1237" i="5"/>
  <c r="K1244" i="5"/>
  <c r="L1244" i="5" s="1"/>
  <c r="L1243" i="5"/>
  <c r="K1267" i="5"/>
  <c r="L1267" i="5" s="1"/>
  <c r="L1266" i="5"/>
  <c r="K1304" i="5"/>
  <c r="L1304" i="5" s="1"/>
  <c r="K1690" i="5"/>
  <c r="L1690" i="5" s="1"/>
  <c r="K1222" i="5"/>
  <c r="L1222" i="5" s="1"/>
  <c r="L1221" i="5"/>
  <c r="L1283" i="5"/>
  <c r="K1284" i="5"/>
  <c r="L1284" i="5" s="1"/>
  <c r="L909" i="5"/>
  <c r="L927" i="5"/>
  <c r="L945" i="5"/>
  <c r="L963" i="5"/>
  <c r="L1011" i="5"/>
  <c r="L1023" i="5"/>
  <c r="L1130" i="5"/>
  <c r="K1139" i="5"/>
  <c r="K1158" i="5"/>
  <c r="L1158" i="5" s="1"/>
  <c r="K1168" i="5"/>
  <c r="L1168" i="5" s="1"/>
  <c r="L1167" i="5"/>
  <c r="K1229" i="5"/>
  <c r="L1229" i="5" s="1"/>
  <c r="K1245" i="5"/>
  <c r="L1245" i="5" s="1"/>
  <c r="L1271" i="5"/>
  <c r="K1272" i="5"/>
  <c r="L1272" i="5" s="1"/>
  <c r="K1285" i="5"/>
  <c r="L1285" i="5" s="1"/>
  <c r="K1305" i="5"/>
  <c r="L1305" i="5" s="1"/>
  <c r="K1353" i="5"/>
  <c r="L1353" i="5" s="1"/>
  <c r="L1352" i="5"/>
  <c r="K1555" i="5"/>
  <c r="L1555" i="5" s="1"/>
  <c r="L1554" i="5"/>
  <c r="K1577" i="5"/>
  <c r="L1577" i="5" s="1"/>
  <c r="L977" i="5"/>
  <c r="L995" i="5"/>
  <c r="K1036" i="5"/>
  <c r="L1036" i="5" s="1"/>
  <c r="K1045" i="5"/>
  <c r="L1045" i="5" s="1"/>
  <c r="K1054" i="5"/>
  <c r="L1054" i="5" s="1"/>
  <c r="K1063" i="5"/>
  <c r="L1063" i="5" s="1"/>
  <c r="K1072" i="5"/>
  <c r="L1072" i="5" s="1"/>
  <c r="K1081" i="5"/>
  <c r="L1081" i="5" s="1"/>
  <c r="K1090" i="5"/>
  <c r="L1090" i="5" s="1"/>
  <c r="K1099" i="5"/>
  <c r="L1099" i="5" s="1"/>
  <c r="K1108" i="5"/>
  <c r="L1108" i="5" s="1"/>
  <c r="K1117" i="5"/>
  <c r="L1117" i="5" s="1"/>
  <c r="K1126" i="5"/>
  <c r="L1126" i="5" s="1"/>
  <c r="L1139" i="5"/>
  <c r="L1153" i="5"/>
  <c r="K1154" i="5"/>
  <c r="L1154" i="5" s="1"/>
  <c r="L1162" i="5"/>
  <c r="L1182" i="5"/>
  <c r="K1201" i="5"/>
  <c r="L1201" i="5" s="1"/>
  <c r="K1208" i="5"/>
  <c r="L1208" i="5" s="1"/>
  <c r="L1207" i="5"/>
  <c r="L1212" i="5"/>
  <c r="K1228" i="5"/>
  <c r="L1228" i="5" s="1"/>
  <c r="K1256" i="5"/>
  <c r="L1255" i="5"/>
  <c r="K1262" i="5"/>
  <c r="L1262" i="5" s="1"/>
  <c r="L1261" i="5"/>
  <c r="K1292" i="5"/>
  <c r="L1291" i="5"/>
  <c r="K1314" i="5"/>
  <c r="L1314" i="5" s="1"/>
  <c r="L1313" i="5"/>
  <c r="K1398" i="5"/>
  <c r="L1398" i="5" s="1"/>
  <c r="L1397" i="5"/>
  <c r="L1608" i="5"/>
  <c r="K1609" i="5"/>
  <c r="K1625" i="5"/>
  <c r="L1624" i="5"/>
  <c r="L1032" i="5"/>
  <c r="L1059" i="5"/>
  <c r="L1068" i="5"/>
  <c r="L1077" i="5"/>
  <c r="L1086" i="5"/>
  <c r="L1104" i="5"/>
  <c r="K1132" i="5"/>
  <c r="L1132" i="5" s="1"/>
  <c r="L1131" i="5"/>
  <c r="L1140" i="5"/>
  <c r="K1141" i="5"/>
  <c r="L1141" i="5" s="1"/>
  <c r="K1145" i="5"/>
  <c r="L1145" i="5" s="1"/>
  <c r="L1144" i="5"/>
  <c r="L1197" i="5"/>
  <c r="K1218" i="5"/>
  <c r="L1218" i="5" s="1"/>
  <c r="K1240" i="5"/>
  <c r="L1240" i="5" s="1"/>
  <c r="L1239" i="5"/>
  <c r="L1306" i="5"/>
  <c r="K1307" i="5"/>
  <c r="L1307" i="5" s="1"/>
  <c r="K1315" i="5"/>
  <c r="L1315" i="5" s="1"/>
  <c r="K1345" i="5"/>
  <c r="L1345" i="5" s="1"/>
  <c r="L1344" i="5"/>
  <c r="K1392" i="5"/>
  <c r="L1392" i="5" s="1"/>
  <c r="L1391" i="5"/>
  <c r="L1539" i="5"/>
  <c r="K1540" i="5"/>
  <c r="L1540" i="5" s="1"/>
  <c r="L1008" i="5"/>
  <c r="L1020" i="5"/>
  <c r="L1159" i="5"/>
  <c r="L1202" i="5"/>
  <c r="K1209" i="5"/>
  <c r="L1209" i="5" s="1"/>
  <c r="K1217" i="5"/>
  <c r="L1217" i="5" s="1"/>
  <c r="K1247" i="5"/>
  <c r="L1247" i="5" s="1"/>
  <c r="L1246" i="5"/>
  <c r="K1263" i="5"/>
  <c r="L1263" i="5" s="1"/>
  <c r="L1292" i="5"/>
  <c r="K1293" i="5"/>
  <c r="L1293" i="5" s="1"/>
  <c r="K1346" i="5"/>
  <c r="L1346" i="5" s="1"/>
  <c r="K1155" i="5"/>
  <c r="L1155" i="5" s="1"/>
  <c r="L1223" i="5"/>
  <c r="K1224" i="5"/>
  <c r="L1224" i="5" s="1"/>
  <c r="K1231" i="5"/>
  <c r="L1231" i="5" s="1"/>
  <c r="L1230" i="5"/>
  <c r="K1274" i="5"/>
  <c r="L1274" i="5" s="1"/>
  <c r="L1273" i="5"/>
  <c r="K1280" i="5"/>
  <c r="L1280" i="5" s="1"/>
  <c r="L1279" i="5"/>
  <c r="K1294" i="5"/>
  <c r="L1294" i="5" s="1"/>
  <c r="K1308" i="5"/>
  <c r="L1308" i="5" s="1"/>
  <c r="L1483" i="5"/>
  <c r="K1484" i="5"/>
  <c r="L1484" i="5" s="1"/>
  <c r="L1024" i="5"/>
  <c r="L1028" i="5"/>
  <c r="K1033" i="5"/>
  <c r="L1033" i="5" s="1"/>
  <c r="L1037" i="5"/>
  <c r="K1042" i="5"/>
  <c r="L1042" i="5" s="1"/>
  <c r="L1046" i="5"/>
  <c r="K1051" i="5"/>
  <c r="L1051" i="5" s="1"/>
  <c r="L1055" i="5"/>
  <c r="K1060" i="5"/>
  <c r="L1060" i="5" s="1"/>
  <c r="L1064" i="5"/>
  <c r="K1069" i="5"/>
  <c r="L1069" i="5" s="1"/>
  <c r="L1073" i="5"/>
  <c r="K1078" i="5"/>
  <c r="L1078" i="5" s="1"/>
  <c r="L1082" i="5"/>
  <c r="K1087" i="5"/>
  <c r="L1087" i="5" s="1"/>
  <c r="L1091" i="5"/>
  <c r="K1096" i="5"/>
  <c r="L1096" i="5" s="1"/>
  <c r="L1100" i="5"/>
  <c r="K1105" i="5"/>
  <c r="L1109" i="5"/>
  <c r="K1114" i="5"/>
  <c r="L1114" i="5" s="1"/>
  <c r="L1118" i="5"/>
  <c r="K1123" i="5"/>
  <c r="L1123" i="5" s="1"/>
  <c r="L1127" i="5"/>
  <c r="L1164" i="5"/>
  <c r="K1175" i="5"/>
  <c r="L1175" i="5" s="1"/>
  <c r="L1174" i="5"/>
  <c r="L1183" i="5"/>
  <c r="K1194" i="5"/>
  <c r="L1194" i="5" s="1"/>
  <c r="L1193" i="5"/>
  <c r="K1204" i="5"/>
  <c r="L1204" i="5" s="1"/>
  <c r="L1203" i="5"/>
  <c r="K1258" i="5"/>
  <c r="L1258" i="5" s="1"/>
  <c r="L1257" i="5"/>
  <c r="L1300" i="5"/>
  <c r="K1301" i="5"/>
  <c r="L1301" i="5" s="1"/>
  <c r="L1338" i="5"/>
  <c r="K1339" i="5"/>
  <c r="L1339" i="5" s="1"/>
  <c r="L1384" i="5"/>
  <c r="L1017" i="5"/>
  <c r="L1029" i="5"/>
  <c r="L1038" i="5"/>
  <c r="L1047" i="5"/>
  <c r="L1056" i="5"/>
  <c r="L1065" i="5"/>
  <c r="L1074" i="5"/>
  <c r="L1083" i="5"/>
  <c r="L1092" i="5"/>
  <c r="L1101" i="5"/>
  <c r="L1105" i="5"/>
  <c r="L1110" i="5"/>
  <c r="L1119" i="5"/>
  <c r="L1128" i="5"/>
  <c r="L1136" i="5"/>
  <c r="L1189" i="5"/>
  <c r="K1190" i="5"/>
  <c r="L1190" i="5" s="1"/>
  <c r="L1198" i="5"/>
  <c r="K1236" i="5"/>
  <c r="L1236" i="5" s="1"/>
  <c r="K1265" i="5"/>
  <c r="L1265" i="5" s="1"/>
  <c r="L1264" i="5"/>
  <c r="K1318" i="5"/>
  <c r="L1318" i="5" s="1"/>
  <c r="L1584" i="5"/>
  <c r="K1585" i="5"/>
  <c r="L1585" i="5" s="1"/>
  <c r="K1616" i="5"/>
  <c r="L1616" i="5" s="1"/>
  <c r="K1177" i="5"/>
  <c r="L1177" i="5" s="1"/>
  <c r="L1214" i="5"/>
  <c r="L1232" i="5"/>
  <c r="L1250" i="5"/>
  <c r="L1268" i="5"/>
  <c r="L1320" i="5"/>
  <c r="K1327" i="5"/>
  <c r="L1327" i="5" s="1"/>
  <c r="L1326" i="5"/>
  <c r="K1347" i="5"/>
  <c r="K1378" i="5"/>
  <c r="L1378" i="5" s="1"/>
  <c r="L1377" i="5"/>
  <c r="K1386" i="5"/>
  <c r="L1386" i="5" s="1"/>
  <c r="L1385" i="5"/>
  <c r="K1399" i="5"/>
  <c r="L1399" i="5" s="1"/>
  <c r="K1407" i="5"/>
  <c r="L1406" i="5"/>
  <c r="K1416" i="5"/>
  <c r="L1416" i="5" s="1"/>
  <c r="K1440" i="5"/>
  <c r="K1471" i="5"/>
  <c r="L1471" i="5" s="1"/>
  <c r="K1511" i="5"/>
  <c r="L1511" i="5" s="1"/>
  <c r="L1510" i="5"/>
  <c r="K1526" i="5"/>
  <c r="L1526" i="5" s="1"/>
  <c r="L1525" i="5"/>
  <c r="K1648" i="5"/>
  <c r="L1648" i="5" s="1"/>
  <c r="K1747" i="5"/>
  <c r="L1747" i="5" s="1"/>
  <c r="K1335" i="5"/>
  <c r="L1335" i="5" s="1"/>
  <c r="L1334" i="5"/>
  <c r="K1366" i="5"/>
  <c r="L1366" i="5" s="1"/>
  <c r="K1387" i="5"/>
  <c r="L1387" i="5" s="1"/>
  <c r="K1408" i="5"/>
  <c r="L1408" i="5" s="1"/>
  <c r="L1407" i="5"/>
  <c r="K1417" i="5"/>
  <c r="L1417" i="5" s="1"/>
  <c r="L1494" i="5"/>
  <c r="K1495" i="5"/>
  <c r="L1495" i="5" s="1"/>
  <c r="K1541" i="5"/>
  <c r="L1541" i="5" s="1"/>
  <c r="K1570" i="5"/>
  <c r="L1593" i="5"/>
  <c r="K1594" i="5"/>
  <c r="L1594" i="5" s="1"/>
  <c r="K1707" i="5"/>
  <c r="L1707" i="5" s="1"/>
  <c r="K1321" i="5"/>
  <c r="L1321" i="5" s="1"/>
  <c r="K1329" i="5"/>
  <c r="L1329" i="5" s="1"/>
  <c r="L1328" i="5"/>
  <c r="K1380" i="5"/>
  <c r="L1380" i="5" s="1"/>
  <c r="L1379" i="5"/>
  <c r="K1401" i="5"/>
  <c r="L1401" i="5" s="1"/>
  <c r="L1400" i="5"/>
  <c r="K1409" i="5"/>
  <c r="L1409" i="5" s="1"/>
  <c r="K1433" i="5"/>
  <c r="L1433" i="5" s="1"/>
  <c r="L1432" i="5"/>
  <c r="K1450" i="5"/>
  <c r="L1450" i="5" s="1"/>
  <c r="L1449" i="5"/>
  <c r="K1487" i="5"/>
  <c r="L1487" i="5" s="1"/>
  <c r="L1486" i="5"/>
  <c r="L1503" i="5"/>
  <c r="K1504" i="5"/>
  <c r="L1504" i="5" s="1"/>
  <c r="K1519" i="5"/>
  <c r="L1519" i="5" s="1"/>
  <c r="L1518" i="5"/>
  <c r="L1683" i="5"/>
  <c r="K1684" i="5"/>
  <c r="K1317" i="5"/>
  <c r="L1317" i="5" s="1"/>
  <c r="L1316" i="5"/>
  <c r="K1348" i="5"/>
  <c r="L1348" i="5" s="1"/>
  <c r="L1347" i="5"/>
  <c r="K1360" i="5"/>
  <c r="L1360" i="5" s="1"/>
  <c r="L1359" i="5"/>
  <c r="K1418" i="5"/>
  <c r="L1418" i="5" s="1"/>
  <c r="K1543" i="5"/>
  <c r="L1543" i="5" s="1"/>
  <c r="K1550" i="5"/>
  <c r="L1550" i="5" s="1"/>
  <c r="L1549" i="5"/>
  <c r="K1580" i="5"/>
  <c r="L1579" i="5"/>
  <c r="K1603" i="5"/>
  <c r="L1603" i="5" s="1"/>
  <c r="L1658" i="5"/>
  <c r="K1659" i="5"/>
  <c r="L1659" i="5" s="1"/>
  <c r="K1368" i="5"/>
  <c r="L1367" i="5"/>
  <c r="K1381" i="5"/>
  <c r="L1381" i="5" s="1"/>
  <c r="K1426" i="5"/>
  <c r="L1426" i="5" s="1"/>
  <c r="L1425" i="5"/>
  <c r="K1451" i="5"/>
  <c r="L1451" i="5" s="1"/>
  <c r="K1489" i="5"/>
  <c r="L1489" i="5" s="1"/>
  <c r="K1497" i="5"/>
  <c r="L1497" i="5" s="1"/>
  <c r="L1496" i="5"/>
  <c r="K1534" i="5"/>
  <c r="L1534" i="5" s="1"/>
  <c r="L1533" i="5"/>
  <c r="K1559" i="5"/>
  <c r="L1559" i="5" s="1"/>
  <c r="L1558" i="5"/>
  <c r="K1660" i="5"/>
  <c r="L1660" i="5" s="1"/>
  <c r="K1759" i="5"/>
  <c r="L1759" i="5" s="1"/>
  <c r="L1322" i="5"/>
  <c r="K1330" i="5"/>
  <c r="K1342" i="5"/>
  <c r="L1341" i="5"/>
  <c r="K1369" i="5"/>
  <c r="L1369" i="5" s="1"/>
  <c r="L1368" i="5"/>
  <c r="K1389" i="5"/>
  <c r="L1389" i="5" s="1"/>
  <c r="L1388" i="5"/>
  <c r="L1410" i="5"/>
  <c r="K1490" i="5"/>
  <c r="L1490" i="5" s="1"/>
  <c r="K1506" i="5"/>
  <c r="L1506" i="5" s="1"/>
  <c r="K1529" i="5"/>
  <c r="L1529" i="5" s="1"/>
  <c r="L1528" i="5"/>
  <c r="K1535" i="5"/>
  <c r="L1535" i="5" s="1"/>
  <c r="K1544" i="5"/>
  <c r="L1544" i="5" s="1"/>
  <c r="K1589" i="5"/>
  <c r="L1589" i="5" s="1"/>
  <c r="L1596" i="5"/>
  <c r="K1597" i="5"/>
  <c r="L1597" i="5" s="1"/>
  <c r="K1612" i="5"/>
  <c r="L1612" i="5" s="1"/>
  <c r="L1635" i="5"/>
  <c r="K1636" i="5"/>
  <c r="L1636" i="5" s="1"/>
  <c r="L1241" i="5"/>
  <c r="L1259" i="5"/>
  <c r="L1277" i="5"/>
  <c r="K1350" i="5"/>
  <c r="L1350" i="5" s="1"/>
  <c r="L1349" i="5"/>
  <c r="K1383" i="5"/>
  <c r="L1383" i="5" s="1"/>
  <c r="K1460" i="5"/>
  <c r="L1460" i="5" s="1"/>
  <c r="K1475" i="5"/>
  <c r="L1474" i="5"/>
  <c r="K1491" i="5"/>
  <c r="L1491" i="5" s="1"/>
  <c r="K1498" i="5"/>
  <c r="L1498" i="5" s="1"/>
  <c r="K1507" i="5"/>
  <c r="L1507" i="5" s="1"/>
  <c r="K1552" i="5"/>
  <c r="L1552" i="5" s="1"/>
  <c r="L1551" i="5"/>
  <c r="L1620" i="5"/>
  <c r="K1621" i="5"/>
  <c r="L1621" i="5" s="1"/>
  <c r="K1670" i="5"/>
  <c r="L1670" i="5" s="1"/>
  <c r="L1669" i="5"/>
  <c r="K1717" i="5"/>
  <c r="L1717" i="5" s="1"/>
  <c r="L1716" i="5"/>
  <c r="K1823" i="5"/>
  <c r="L1823" i="5" s="1"/>
  <c r="L1822" i="5"/>
  <c r="L1172" i="5"/>
  <c r="K1312" i="5"/>
  <c r="L1312" i="5" s="1"/>
  <c r="L1311" i="5"/>
  <c r="K1324" i="5"/>
  <c r="L1324" i="5" s="1"/>
  <c r="L1323" i="5"/>
  <c r="L1330" i="5"/>
  <c r="K1351" i="5"/>
  <c r="L1351" i="5" s="1"/>
  <c r="L1355" i="5"/>
  <c r="K1375" i="5"/>
  <c r="L1375" i="5" s="1"/>
  <c r="K1382" i="5"/>
  <c r="L1382" i="5" s="1"/>
  <c r="L1402" i="5"/>
  <c r="K1436" i="5"/>
  <c r="L1436" i="5" s="1"/>
  <c r="L1435" i="5"/>
  <c r="K1444" i="5"/>
  <c r="L1444" i="5" s="1"/>
  <c r="L1443" i="5"/>
  <c r="K1523" i="5"/>
  <c r="L1522" i="5"/>
  <c r="K1537" i="5"/>
  <c r="L1537" i="5" s="1"/>
  <c r="L1536" i="5"/>
  <c r="K1546" i="5"/>
  <c r="L1546" i="5" s="1"/>
  <c r="L1545" i="5"/>
  <c r="K1646" i="5"/>
  <c r="L1646" i="5" s="1"/>
  <c r="L1256" i="5"/>
  <c r="K1278" i="5"/>
  <c r="L1278" i="5" s="1"/>
  <c r="K1287" i="5"/>
  <c r="L1287" i="5" s="1"/>
  <c r="K1296" i="5"/>
  <c r="L1296" i="5" s="1"/>
  <c r="K1332" i="5"/>
  <c r="L1332" i="5" s="1"/>
  <c r="L1331" i="5"/>
  <c r="K1363" i="5"/>
  <c r="L1363" i="5" s="1"/>
  <c r="L1362" i="5"/>
  <c r="K1396" i="5"/>
  <c r="L1396" i="5" s="1"/>
  <c r="K1404" i="5"/>
  <c r="L1404" i="5" s="1"/>
  <c r="L1403" i="5"/>
  <c r="K1421" i="5"/>
  <c r="L1421" i="5" s="1"/>
  <c r="K1429" i="5"/>
  <c r="L1429" i="5" s="1"/>
  <c r="L1428" i="5"/>
  <c r="K1454" i="5"/>
  <c r="L1454" i="5" s="1"/>
  <c r="L1453" i="5"/>
  <c r="K1500" i="5"/>
  <c r="L1500" i="5" s="1"/>
  <c r="L1499" i="5"/>
  <c r="K1562" i="5"/>
  <c r="L1562" i="5" s="1"/>
  <c r="L1561" i="5"/>
  <c r="L1566" i="5"/>
  <c r="K1567" i="5"/>
  <c r="L1567" i="5" s="1"/>
  <c r="K1583" i="5"/>
  <c r="L1583" i="5" s="1"/>
  <c r="K1607" i="5"/>
  <c r="L1607" i="5" s="1"/>
  <c r="L1629" i="5"/>
  <c r="K1630" i="5"/>
  <c r="L1702" i="5"/>
  <c r="K1703" i="5"/>
  <c r="L1703" i="5" s="1"/>
  <c r="K1242" i="5"/>
  <c r="L1242" i="5" s="1"/>
  <c r="K1260" i="5"/>
  <c r="L1260" i="5" s="1"/>
  <c r="K1333" i="5"/>
  <c r="L1333" i="5" s="1"/>
  <c r="L1337" i="5"/>
  <c r="K1371" i="5"/>
  <c r="L1371" i="5" s="1"/>
  <c r="L1370" i="5"/>
  <c r="K1405" i="5"/>
  <c r="L1405" i="5" s="1"/>
  <c r="K1414" i="5"/>
  <c r="L1413" i="5"/>
  <c r="K1462" i="5"/>
  <c r="L1462" i="5" s="1"/>
  <c r="L1461" i="5"/>
  <c r="K1469" i="5"/>
  <c r="L1469" i="5" s="1"/>
  <c r="L1468" i="5"/>
  <c r="K1493" i="5"/>
  <c r="L1493" i="5" s="1"/>
  <c r="L1492" i="5"/>
  <c r="L1575" i="5"/>
  <c r="K1576" i="5"/>
  <c r="L1576" i="5" s="1"/>
  <c r="L1590" i="5"/>
  <c r="K1591" i="5"/>
  <c r="L1591" i="5" s="1"/>
  <c r="K1697" i="5"/>
  <c r="K1735" i="5"/>
  <c r="K1773" i="5"/>
  <c r="L1773" i="5" s="1"/>
  <c r="K1781" i="5"/>
  <c r="L1781" i="5" s="1"/>
  <c r="L1780" i="5"/>
  <c r="L1342" i="5"/>
  <c r="L1442" i="5"/>
  <c r="L1465" i="5"/>
  <c r="L1482" i="5"/>
  <c r="K1488" i="5"/>
  <c r="L1488" i="5" s="1"/>
  <c r="L1509" i="5"/>
  <c r="K1513" i="5"/>
  <c r="L1513" i="5" s="1"/>
  <c r="K1553" i="5"/>
  <c r="L1553" i="5" s="1"/>
  <c r="L1557" i="5"/>
  <c r="L1572" i="5"/>
  <c r="L1625" i="5"/>
  <c r="L1630" i="5"/>
  <c r="L1657" i="5"/>
  <c r="L1664" i="5"/>
  <c r="L1684" i="5"/>
  <c r="K1692" i="5"/>
  <c r="L1692" i="5" s="1"/>
  <c r="K1719" i="5"/>
  <c r="L1719" i="5" s="1"/>
  <c r="K1758" i="5"/>
  <c r="L1758" i="5" s="1"/>
  <c r="K1802" i="5"/>
  <c r="L1802" i="5" s="1"/>
  <c r="L1501" i="5"/>
  <c r="K1524" i="5"/>
  <c r="L1524" i="5" s="1"/>
  <c r="L1523" i="5"/>
  <c r="K1574" i="5"/>
  <c r="L1574" i="5" s="1"/>
  <c r="L1573" i="5"/>
  <c r="K1586" i="5"/>
  <c r="L1586" i="5" s="1"/>
  <c r="K1627" i="5"/>
  <c r="L1627" i="5" s="1"/>
  <c r="L1632" i="5"/>
  <c r="K1633" i="5"/>
  <c r="L1633" i="5" s="1"/>
  <c r="K1666" i="5"/>
  <c r="L1666" i="5" s="1"/>
  <c r="L1699" i="5"/>
  <c r="K1700" i="5"/>
  <c r="L1700" i="5" s="1"/>
  <c r="K1727" i="5"/>
  <c r="L1727" i="5" s="1"/>
  <c r="L1726" i="5"/>
  <c r="K1741" i="5"/>
  <c r="L1741" i="5" s="1"/>
  <c r="K1751" i="5"/>
  <c r="L1751" i="5" s="1"/>
  <c r="L1750" i="5"/>
  <c r="K1768" i="5"/>
  <c r="L1768" i="5" s="1"/>
  <c r="L1767" i="5"/>
  <c r="K1785" i="5"/>
  <c r="L1785" i="5" s="1"/>
  <c r="K1542" i="5"/>
  <c r="L1542" i="5" s="1"/>
  <c r="K1615" i="5"/>
  <c r="L1615" i="5" s="1"/>
  <c r="K1622" i="5"/>
  <c r="L1622" i="5" s="1"/>
  <c r="K1626" i="5"/>
  <c r="L1626" i="5" s="1"/>
  <c r="K1665" i="5"/>
  <c r="L1665" i="5" s="1"/>
  <c r="L1686" i="5"/>
  <c r="K1687" i="5"/>
  <c r="L1687" i="5" s="1"/>
  <c r="K1701" i="5"/>
  <c r="L1701" i="5" s="1"/>
  <c r="L1713" i="5"/>
  <c r="K1480" i="5"/>
  <c r="L1480" i="5" s="1"/>
  <c r="L1479" i="5"/>
  <c r="K1560" i="5"/>
  <c r="L1560" i="5" s="1"/>
  <c r="L1580" i="5"/>
  <c r="K1581" i="5"/>
  <c r="L1581" i="5" s="1"/>
  <c r="K1592" i="5"/>
  <c r="L1592" i="5" s="1"/>
  <c r="K1654" i="5"/>
  <c r="L1654" i="5" s="1"/>
  <c r="K1661" i="5"/>
  <c r="L1661" i="5" s="1"/>
  <c r="K1708" i="5"/>
  <c r="L1708" i="5" s="1"/>
  <c r="L1728" i="5"/>
  <c r="K1729" i="5"/>
  <c r="L1729" i="5" s="1"/>
  <c r="L1752" i="5"/>
  <c r="K1753" i="5"/>
  <c r="L1753" i="5" s="1"/>
  <c r="K1786" i="5"/>
  <c r="L1786" i="5" s="1"/>
  <c r="K1796" i="5"/>
  <c r="L1796" i="5" s="1"/>
  <c r="K1806" i="5"/>
  <c r="L1440" i="5"/>
  <c r="L1475" i="5"/>
  <c r="K1502" i="5"/>
  <c r="L1502" i="5" s="1"/>
  <c r="L1532" i="5"/>
  <c r="K1569" i="5"/>
  <c r="L1569" i="5" s="1"/>
  <c r="L1568" i="5"/>
  <c r="L1598" i="5"/>
  <c r="L1609" i="5"/>
  <c r="K1617" i="5"/>
  <c r="L1617" i="5" s="1"/>
  <c r="K1628" i="5"/>
  <c r="L1628" i="5" s="1"/>
  <c r="L1639" i="5"/>
  <c r="K1653" i="5"/>
  <c r="L1653" i="5" s="1"/>
  <c r="K1674" i="5"/>
  <c r="L1674" i="5" s="1"/>
  <c r="K1721" i="5"/>
  <c r="L1721" i="5" s="1"/>
  <c r="L1720" i="5"/>
  <c r="K1415" i="5"/>
  <c r="L1415" i="5" s="1"/>
  <c r="L1414" i="5"/>
  <c r="K1516" i="5"/>
  <c r="L1516" i="5" s="1"/>
  <c r="L1515" i="5"/>
  <c r="K1582" i="5"/>
  <c r="L1582" i="5" s="1"/>
  <c r="L1605" i="5"/>
  <c r="K1606" i="5"/>
  <c r="L1606" i="5" s="1"/>
  <c r="L1610" i="5"/>
  <c r="K1611" i="5"/>
  <c r="L1611" i="5" s="1"/>
  <c r="K1655" i="5"/>
  <c r="L1655" i="5" s="1"/>
  <c r="L1668" i="5"/>
  <c r="L1695" i="5"/>
  <c r="K1696" i="5"/>
  <c r="L1696" i="5" s="1"/>
  <c r="K1730" i="5"/>
  <c r="K1745" i="5"/>
  <c r="L1745" i="5" s="1"/>
  <c r="L1744" i="5"/>
  <c r="L1419" i="5"/>
  <c r="K1423" i="5"/>
  <c r="L1423" i="5" s="1"/>
  <c r="L1467" i="5"/>
  <c r="K1538" i="5"/>
  <c r="L1538" i="5" s="1"/>
  <c r="L1599" i="5"/>
  <c r="K1600" i="5"/>
  <c r="L1600" i="5" s="1"/>
  <c r="K1618" i="5"/>
  <c r="L1618" i="5" s="1"/>
  <c r="L1641" i="5"/>
  <c r="K1649" i="5"/>
  <c r="K1656" i="5"/>
  <c r="L1656" i="5" s="1"/>
  <c r="K1710" i="5"/>
  <c r="L1710" i="5" s="1"/>
  <c r="L1709" i="5"/>
  <c r="K1723" i="5"/>
  <c r="L1723" i="5" s="1"/>
  <c r="L1788" i="5"/>
  <c r="K1789" i="5"/>
  <c r="L1789" i="5" s="1"/>
  <c r="K1798" i="5"/>
  <c r="L1798" i="5" s="1"/>
  <c r="L1797" i="5"/>
  <c r="K1809" i="5"/>
  <c r="L1809" i="5" s="1"/>
  <c r="L1411" i="5"/>
  <c r="K1434" i="5"/>
  <c r="L1434" i="5" s="1"/>
  <c r="L1441" i="5"/>
  <c r="K1459" i="5"/>
  <c r="L1459" i="5" s="1"/>
  <c r="L1481" i="5"/>
  <c r="K1571" i="5"/>
  <c r="L1571" i="5" s="1"/>
  <c r="L1570" i="5"/>
  <c r="K1613" i="5"/>
  <c r="L1613" i="5" s="1"/>
  <c r="K1643" i="5"/>
  <c r="L1643" i="5" s="1"/>
  <c r="L1697" i="5"/>
  <c r="K1704" i="5"/>
  <c r="L1704" i="5" s="1"/>
  <c r="K1748" i="5"/>
  <c r="L1748" i="5" s="1"/>
  <c r="K1452" i="5"/>
  <c r="L1452" i="5" s="1"/>
  <c r="K1477" i="5"/>
  <c r="L1477" i="5" s="1"/>
  <c r="L1508" i="5"/>
  <c r="L1530" i="5"/>
  <c r="L1578" i="5"/>
  <c r="K1642" i="5"/>
  <c r="L1642" i="5" s="1"/>
  <c r="L1650" i="5"/>
  <c r="K1651" i="5"/>
  <c r="L1651" i="5" s="1"/>
  <c r="L1677" i="5"/>
  <c r="K1678" i="5"/>
  <c r="L1678" i="5" s="1"/>
  <c r="K1689" i="5"/>
  <c r="L1689" i="5" s="1"/>
  <c r="K1749" i="5"/>
  <c r="L1749" i="5" s="1"/>
  <c r="L1800" i="5"/>
  <c r="K1801" i="5"/>
  <c r="L1801" i="5" s="1"/>
  <c r="K1840" i="5"/>
  <c r="L1840" i="5" s="1"/>
  <c r="L1839" i="5"/>
  <c r="L1424" i="5"/>
  <c r="K1470" i="5"/>
  <c r="L1470" i="5" s="1"/>
  <c r="K1505" i="5"/>
  <c r="L1505" i="5" s="1"/>
  <c r="L1517" i="5"/>
  <c r="L1548" i="5"/>
  <c r="L1565" i="5"/>
  <c r="L1619" i="5"/>
  <c r="K1644" i="5"/>
  <c r="L1663" i="5"/>
  <c r="L1671" i="5"/>
  <c r="L1711" i="5"/>
  <c r="K1712" i="5"/>
  <c r="L1712" i="5" s="1"/>
  <c r="K1718" i="5"/>
  <c r="L1718" i="5" s="1"/>
  <c r="K1733" i="5"/>
  <c r="L1732" i="5"/>
  <c r="K1757" i="5"/>
  <c r="L1757" i="5" s="1"/>
  <c r="L1756" i="5"/>
  <c r="K1841" i="5"/>
  <c r="L1841" i="5" s="1"/>
  <c r="L1601" i="5"/>
  <c r="L1637" i="5"/>
  <c r="K1691" i="5"/>
  <c r="L1691" i="5" s="1"/>
  <c r="K1769" i="5"/>
  <c r="L1769" i="5" s="1"/>
  <c r="K1795" i="5"/>
  <c r="L1795" i="5" s="1"/>
  <c r="K1805" i="5"/>
  <c r="L1805" i="5" s="1"/>
  <c r="L1804" i="5"/>
  <c r="K1813" i="5"/>
  <c r="L1813" i="5" s="1"/>
  <c r="L1812" i="5"/>
  <c r="K1916" i="5"/>
  <c r="L1916" i="5" s="1"/>
  <c r="K1976" i="5"/>
  <c r="L1976" i="5" s="1"/>
  <c r="L1644" i="5"/>
  <c r="K1645" i="5"/>
  <c r="L1645" i="5" s="1"/>
  <c r="L1679" i="5"/>
  <c r="K1706" i="5"/>
  <c r="L1706" i="5" s="1"/>
  <c r="K1724" i="5"/>
  <c r="L1724" i="5" s="1"/>
  <c r="K1778" i="5"/>
  <c r="L1778" i="5" s="1"/>
  <c r="L1777" i="5"/>
  <c r="L1806" i="5"/>
  <c r="K1807" i="5"/>
  <c r="L1807" i="5" s="1"/>
  <c r="L1819" i="5"/>
  <c r="K1820" i="5"/>
  <c r="L1820" i="5" s="1"/>
  <c r="K1872" i="5"/>
  <c r="L1872" i="5" s="1"/>
  <c r="L1871" i="5"/>
  <c r="K1602" i="5"/>
  <c r="L1602" i="5" s="1"/>
  <c r="K1638" i="5"/>
  <c r="L1638" i="5" s="1"/>
  <c r="K1662" i="5"/>
  <c r="L1662" i="5" s="1"/>
  <c r="L1680" i="5"/>
  <c r="K1681" i="5"/>
  <c r="L1681" i="5" s="1"/>
  <c r="K1705" i="5"/>
  <c r="L1705" i="5" s="1"/>
  <c r="K1754" i="5"/>
  <c r="L1754" i="5" s="1"/>
  <c r="K1762" i="5"/>
  <c r="L1762" i="5" s="1"/>
  <c r="L1761" i="5"/>
  <c r="K1772" i="5"/>
  <c r="L1772" i="5" s="1"/>
  <c r="L1771" i="5"/>
  <c r="K1846" i="5"/>
  <c r="L1846" i="5" s="1"/>
  <c r="L1845" i="5"/>
  <c r="K1856" i="5"/>
  <c r="L1856" i="5" s="1"/>
  <c r="K1799" i="5"/>
  <c r="L1799" i="5" s="1"/>
  <c r="L1649" i="5"/>
  <c r="L1685" i="5"/>
  <c r="K1739" i="5"/>
  <c r="L1739" i="5" s="1"/>
  <c r="L1738" i="5"/>
  <c r="K1746" i="5"/>
  <c r="L1746" i="5" s="1"/>
  <c r="L1779" i="5"/>
  <c r="K1787" i="5"/>
  <c r="L1787" i="5" s="1"/>
  <c r="K1794" i="5"/>
  <c r="L1794" i="5" s="1"/>
  <c r="K1832" i="5"/>
  <c r="K1848" i="5"/>
  <c r="L1848" i="5" s="1"/>
  <c r="K1892" i="5"/>
  <c r="L1892" i="5" s="1"/>
  <c r="K1930" i="5"/>
  <c r="L1929" i="5"/>
  <c r="K1952" i="5"/>
  <c r="L1952" i="5" s="1"/>
  <c r="K1968" i="5"/>
  <c r="L1968" i="5" s="1"/>
  <c r="K1834" i="5"/>
  <c r="L1834" i="5" s="1"/>
  <c r="L1833" i="5"/>
  <c r="L1945" i="5"/>
  <c r="K1946" i="5"/>
  <c r="L1946" i="5" s="1"/>
  <c r="K2024" i="5"/>
  <c r="L2024" i="5" s="1"/>
  <c r="L1595" i="5"/>
  <c r="L1604" i="5"/>
  <c r="L1631" i="5"/>
  <c r="L1640" i="5"/>
  <c r="L1714" i="5"/>
  <c r="K1715" i="5"/>
  <c r="L1715" i="5" s="1"/>
  <c r="K1734" i="5"/>
  <c r="L1734" i="5" s="1"/>
  <c r="L1733" i="5"/>
  <c r="K1775" i="5"/>
  <c r="L1775" i="5" s="1"/>
  <c r="L1774" i="5"/>
  <c r="K1782" i="5"/>
  <c r="K1827" i="5"/>
  <c r="L1827" i="5" s="1"/>
  <c r="L1826" i="5"/>
  <c r="K1858" i="5"/>
  <c r="L1858" i="5" s="1"/>
  <c r="L1857" i="5"/>
  <c r="K1880" i="5"/>
  <c r="L1880" i="5" s="1"/>
  <c r="L1969" i="5"/>
  <c r="K1970" i="5"/>
  <c r="L1970" i="5" s="1"/>
  <c r="L1782" i="5"/>
  <c r="K1810" i="5"/>
  <c r="L1810" i="5" s="1"/>
  <c r="K1821" i="5"/>
  <c r="K1843" i="5"/>
  <c r="L1843" i="5" s="1"/>
  <c r="L1842" i="5"/>
  <c r="K1850" i="5"/>
  <c r="L1850" i="5" s="1"/>
  <c r="K1859" i="5"/>
  <c r="L1859" i="5" s="1"/>
  <c r="K1895" i="5"/>
  <c r="L1895" i="5" s="1"/>
  <c r="K1910" i="5"/>
  <c r="K2017" i="5"/>
  <c r="L2017" i="5" s="1"/>
  <c r="L1682" i="5"/>
  <c r="K1694" i="5"/>
  <c r="L1694" i="5" s="1"/>
  <c r="L1693" i="5"/>
  <c r="L1698" i="5"/>
  <c r="K1722" i="5"/>
  <c r="L1722" i="5" s="1"/>
  <c r="K1736" i="5"/>
  <c r="L1736" i="5" s="1"/>
  <c r="L1735" i="5"/>
  <c r="K1742" i="5"/>
  <c r="K1784" i="5"/>
  <c r="L1784" i="5" s="1"/>
  <c r="K1790" i="5"/>
  <c r="L1790" i="5" s="1"/>
  <c r="K1811" i="5"/>
  <c r="K1828" i="5"/>
  <c r="L1828" i="5" s="1"/>
  <c r="K1844" i="5"/>
  <c r="L1844" i="5" s="1"/>
  <c r="K1903" i="5"/>
  <c r="L1903" i="5" s="1"/>
  <c r="K1919" i="5"/>
  <c r="K1955" i="5"/>
  <c r="L1955" i="5" s="1"/>
  <c r="K1979" i="5"/>
  <c r="L1979" i="5" s="1"/>
  <c r="K1763" i="5"/>
  <c r="L1763" i="5" s="1"/>
  <c r="K1770" i="5"/>
  <c r="L1770" i="5" s="1"/>
  <c r="L1776" i="5"/>
  <c r="K1783" i="5"/>
  <c r="L1783" i="5" s="1"/>
  <c r="K1904" i="5"/>
  <c r="L1904" i="5" s="1"/>
  <c r="K1912" i="5"/>
  <c r="L1912" i="5" s="1"/>
  <c r="K1852" i="5"/>
  <c r="L1851" i="5"/>
  <c r="K1868" i="5"/>
  <c r="L1868" i="5" s="1"/>
  <c r="L1867" i="5"/>
  <c r="K1883" i="5"/>
  <c r="L1883" i="5" s="1"/>
  <c r="K1964" i="5"/>
  <c r="L1964" i="5" s="1"/>
  <c r="L1897" i="5"/>
  <c r="K1898" i="5"/>
  <c r="L1898" i="5" s="1"/>
  <c r="K2069" i="5"/>
  <c r="K1824" i="5"/>
  <c r="L1824" i="5" s="1"/>
  <c r="L1829" i="5"/>
  <c r="K1838" i="5"/>
  <c r="L1838" i="5" s="1"/>
  <c r="K1854" i="5"/>
  <c r="L1854" i="5" s="1"/>
  <c r="L1861" i="5"/>
  <c r="K1862" i="5"/>
  <c r="L1862" i="5" s="1"/>
  <c r="K1899" i="5"/>
  <c r="K1906" i="5"/>
  <c r="L1906" i="5" s="1"/>
  <c r="L1905" i="5"/>
  <c r="L1957" i="5"/>
  <c r="K1958" i="5"/>
  <c r="L1958" i="5" s="1"/>
  <c r="K1974" i="5"/>
  <c r="L1974" i="5" s="1"/>
  <c r="L1973" i="5"/>
  <c r="K2061" i="5"/>
  <c r="L2061" i="5" s="1"/>
  <c r="K1818" i="5"/>
  <c r="L1818" i="5" s="1"/>
  <c r="L1817" i="5"/>
  <c r="K1855" i="5"/>
  <c r="L1855" i="5" s="1"/>
  <c r="K1907" i="5"/>
  <c r="L1907" i="5" s="1"/>
  <c r="K1936" i="5"/>
  <c r="L1936" i="5" s="1"/>
  <c r="K1943" i="5"/>
  <c r="L1943" i="5" s="1"/>
  <c r="K1982" i="5"/>
  <c r="L1982" i="5" s="1"/>
  <c r="L1981" i="5"/>
  <c r="K1760" i="5"/>
  <c r="L1760" i="5" s="1"/>
  <c r="K1766" i="5"/>
  <c r="L1766" i="5" s="1"/>
  <c r="L1765" i="5"/>
  <c r="K1808" i="5"/>
  <c r="L1808" i="5" s="1"/>
  <c r="K1831" i="5"/>
  <c r="L1831" i="5" s="1"/>
  <c r="L1830" i="5"/>
  <c r="K1847" i="5"/>
  <c r="L1847" i="5" s="1"/>
  <c r="K1878" i="5"/>
  <c r="L1878" i="5" s="1"/>
  <c r="L1877" i="5"/>
  <c r="K1967" i="5"/>
  <c r="L1967" i="5" s="1"/>
  <c r="K1837" i="5"/>
  <c r="L1837" i="5" s="1"/>
  <c r="L1852" i="5"/>
  <c r="K1887" i="5"/>
  <c r="L1887" i="5" s="1"/>
  <c r="L1886" i="5"/>
  <c r="K1918" i="5"/>
  <c r="L1918" i="5" s="1"/>
  <c r="L1917" i="5"/>
  <c r="K1924" i="5"/>
  <c r="L1924" i="5" s="1"/>
  <c r="K1956" i="5"/>
  <c r="L1956" i="5" s="1"/>
  <c r="K1962" i="5"/>
  <c r="L1962" i="5" s="1"/>
  <c r="L1961" i="5"/>
  <c r="K2032" i="5"/>
  <c r="L2032" i="5" s="1"/>
  <c r="K2062" i="5"/>
  <c r="L2062" i="5" s="1"/>
  <c r="K2206" i="5"/>
  <c r="L2206" i="5" s="1"/>
  <c r="L1930" i="5"/>
  <c r="K1944" i="5"/>
  <c r="L1944" i="5" s="1"/>
  <c r="K1950" i="5"/>
  <c r="L1949" i="5"/>
  <c r="K1993" i="5"/>
  <c r="L1993" i="5" s="1"/>
  <c r="L1992" i="5"/>
  <c r="K2025" i="5"/>
  <c r="K2033" i="5"/>
  <c r="L2033" i="5" s="1"/>
  <c r="K2154" i="5"/>
  <c r="L2154" i="5" s="1"/>
  <c r="L2153" i="5"/>
  <c r="K2200" i="5"/>
  <c r="L2200" i="5" s="1"/>
  <c r="K1815" i="5"/>
  <c r="L1815" i="5" s="1"/>
  <c r="L1814" i="5"/>
  <c r="K1853" i="5"/>
  <c r="L1853" i="5" s="1"/>
  <c r="K1875" i="5"/>
  <c r="L1875" i="5" s="1"/>
  <c r="L1874" i="5"/>
  <c r="K1894" i="5"/>
  <c r="L1894" i="5" s="1"/>
  <c r="L1893" i="5"/>
  <c r="K1900" i="5"/>
  <c r="L1900" i="5" s="1"/>
  <c r="L1899" i="5"/>
  <c r="K1932" i="5"/>
  <c r="L1932" i="5" s="1"/>
  <c r="K1938" i="5"/>
  <c r="L1938" i="5" s="1"/>
  <c r="L1937" i="5"/>
  <c r="K1975" i="5"/>
  <c r="L1975" i="5" s="1"/>
  <c r="K1999" i="5"/>
  <c r="L1999" i="5" s="1"/>
  <c r="L1998" i="5"/>
  <c r="K2011" i="5"/>
  <c r="L2011" i="5" s="1"/>
  <c r="L2010" i="5"/>
  <c r="K2026" i="5"/>
  <c r="L2026" i="5" s="1"/>
  <c r="L2025" i="5"/>
  <c r="K2155" i="5"/>
  <c r="L2155" i="5" s="1"/>
  <c r="L2160" i="5"/>
  <c r="K2161" i="5"/>
  <c r="L2161" i="5" s="1"/>
  <c r="L1730" i="5"/>
  <c r="L1742" i="5"/>
  <c r="K1849" i="5"/>
  <c r="L1849" i="5" s="1"/>
  <c r="K1864" i="5"/>
  <c r="L1864" i="5" s="1"/>
  <c r="L1863" i="5"/>
  <c r="K1882" i="5"/>
  <c r="L1882" i="5" s="1"/>
  <c r="L1881" i="5"/>
  <c r="K1888" i="5"/>
  <c r="L1888" i="5" s="1"/>
  <c r="K1920" i="5"/>
  <c r="L1920" i="5" s="1"/>
  <c r="L1919" i="5"/>
  <c r="K1926" i="5"/>
  <c r="L1926" i="5" s="1"/>
  <c r="L1925" i="5"/>
  <c r="K1931" i="5"/>
  <c r="L1931" i="5" s="1"/>
  <c r="K1963" i="5"/>
  <c r="L1963" i="5" s="1"/>
  <c r="K1860" i="5"/>
  <c r="L1860" i="5" s="1"/>
  <c r="L1869" i="5"/>
  <c r="K1908" i="5"/>
  <c r="L1908" i="5" s="1"/>
  <c r="K1914" i="5"/>
  <c r="L1914" i="5" s="1"/>
  <c r="L1913" i="5"/>
  <c r="K1951" i="5"/>
  <c r="L1951" i="5" s="1"/>
  <c r="L1950" i="5"/>
  <c r="K1988" i="5"/>
  <c r="K2080" i="5"/>
  <c r="L2080" i="5" s="1"/>
  <c r="K2095" i="5"/>
  <c r="L2142" i="5"/>
  <c r="K2143" i="5"/>
  <c r="L2143" i="5" s="1"/>
  <c r="K1876" i="5"/>
  <c r="L1876" i="5" s="1"/>
  <c r="K1896" i="5"/>
  <c r="L1896" i="5" s="1"/>
  <c r="K1902" i="5"/>
  <c r="L1902" i="5" s="1"/>
  <c r="L1901" i="5"/>
  <c r="K1939" i="5"/>
  <c r="L1939" i="5" s="1"/>
  <c r="K1971" i="5"/>
  <c r="L1971" i="5" s="1"/>
  <c r="K2006" i="5"/>
  <c r="L2006" i="5" s="1"/>
  <c r="K2050" i="5"/>
  <c r="L2050" i="5" s="1"/>
  <c r="K2088" i="5"/>
  <c r="L2088" i="5" s="1"/>
  <c r="K2131" i="5"/>
  <c r="L2131" i="5" s="1"/>
  <c r="K2135" i="5"/>
  <c r="L2135" i="5" s="1"/>
  <c r="K1865" i="5"/>
  <c r="L1865" i="5" s="1"/>
  <c r="L1870" i="5"/>
  <c r="K1884" i="5"/>
  <c r="L1884" i="5" s="1"/>
  <c r="K1890" i="5"/>
  <c r="L1890" i="5" s="1"/>
  <c r="L1889" i="5"/>
  <c r="K1927" i="5"/>
  <c r="L1927" i="5" s="1"/>
  <c r="K1959" i="5"/>
  <c r="L1959" i="5" s="1"/>
  <c r="L1988" i="5"/>
  <c r="K1989" i="5"/>
  <c r="K2043" i="5"/>
  <c r="L2043" i="5" s="1"/>
  <c r="K2051" i="5"/>
  <c r="L2051" i="5" s="1"/>
  <c r="K2104" i="5"/>
  <c r="L2104" i="5" s="1"/>
  <c r="K1915" i="5"/>
  <c r="L1915" i="5" s="1"/>
  <c r="K1940" i="5"/>
  <c r="L1940" i="5" s="1"/>
  <c r="K1947" i="5"/>
  <c r="K1978" i="5"/>
  <c r="L1978" i="5" s="1"/>
  <c r="L1977" i="5"/>
  <c r="K1984" i="5"/>
  <c r="L1984" i="5" s="1"/>
  <c r="L1983" i="5"/>
  <c r="K2014" i="5"/>
  <c r="L2014" i="5" s="1"/>
  <c r="K2044" i="5"/>
  <c r="L2044" i="5" s="1"/>
  <c r="K2097" i="5"/>
  <c r="L2097" i="5" s="1"/>
  <c r="K2105" i="5"/>
  <c r="L2105" i="5" s="1"/>
  <c r="K1928" i="5"/>
  <c r="L1928" i="5" s="1"/>
  <c r="K1935" i="5"/>
  <c r="L1935" i="5" s="1"/>
  <c r="K1966" i="5"/>
  <c r="L1966" i="5" s="1"/>
  <c r="L1965" i="5"/>
  <c r="K1972" i="5"/>
  <c r="L1972" i="5" s="1"/>
  <c r="K2015" i="5"/>
  <c r="L2015" i="5" s="1"/>
  <c r="K2052" i="5"/>
  <c r="L2052" i="5" s="1"/>
  <c r="K2059" i="5"/>
  <c r="L2059" i="5" s="1"/>
  <c r="K2098" i="5"/>
  <c r="L2098" i="5" s="1"/>
  <c r="K1891" i="5"/>
  <c r="L1891" i="5" s="1"/>
  <c r="K1923" i="5"/>
  <c r="L1923" i="5" s="1"/>
  <c r="K1934" i="5"/>
  <c r="L1934" i="5" s="1"/>
  <c r="K1954" i="5"/>
  <c r="L1954" i="5" s="1"/>
  <c r="L1953" i="5"/>
  <c r="K1960" i="5"/>
  <c r="L1960" i="5" s="1"/>
  <c r="K2053" i="5"/>
  <c r="L2053" i="5" s="1"/>
  <c r="K2060" i="5"/>
  <c r="L2060" i="5" s="1"/>
  <c r="L1821" i="5"/>
  <c r="K1836" i="5"/>
  <c r="L1836" i="5" s="1"/>
  <c r="L1835" i="5"/>
  <c r="L1866" i="5"/>
  <c r="K1879" i="5"/>
  <c r="L1879" i="5" s="1"/>
  <c r="K1911" i="5"/>
  <c r="L1911" i="5" s="1"/>
  <c r="L1910" i="5"/>
  <c r="K1922" i="5"/>
  <c r="L1922" i="5" s="1"/>
  <c r="K1942" i="5"/>
  <c r="L1942" i="5" s="1"/>
  <c r="L1941" i="5"/>
  <c r="K1948" i="5"/>
  <c r="L1948" i="5" s="1"/>
  <c r="L1947" i="5"/>
  <c r="K2016" i="5"/>
  <c r="L2016" i="5" s="1"/>
  <c r="K2023" i="5"/>
  <c r="L2023" i="5" s="1"/>
  <c r="K2068" i="5"/>
  <c r="L2068" i="5" s="1"/>
  <c r="K1990" i="5"/>
  <c r="L1990" i="5" s="1"/>
  <c r="L1989" i="5"/>
  <c r="K2019" i="5"/>
  <c r="L2019" i="5" s="1"/>
  <c r="L2018" i="5"/>
  <c r="K2040" i="5"/>
  <c r="L2039" i="5"/>
  <c r="K2055" i="5"/>
  <c r="L2055" i="5" s="1"/>
  <c r="L2054" i="5"/>
  <c r="K2076" i="5"/>
  <c r="L2076" i="5" s="1"/>
  <c r="L2075" i="5"/>
  <c r="K2091" i="5"/>
  <c r="L2091" i="5" s="1"/>
  <c r="L2090" i="5"/>
  <c r="K2112" i="5"/>
  <c r="L2112" i="5" s="1"/>
  <c r="L2111" i="5"/>
  <c r="K2156" i="5"/>
  <c r="L2156" i="5" s="1"/>
  <c r="K2223" i="5"/>
  <c r="L2223" i="5" s="1"/>
  <c r="K2244" i="5"/>
  <c r="L2244" i="5" s="1"/>
  <c r="K1996" i="5"/>
  <c r="L1996" i="5" s="1"/>
  <c r="L1995" i="5"/>
  <c r="L2000" i="5"/>
  <c r="K2034" i="5"/>
  <c r="L2034" i="5" s="1"/>
  <c r="K2041" i="5"/>
  <c r="L2041" i="5" s="1"/>
  <c r="L2040" i="5"/>
  <c r="K2070" i="5"/>
  <c r="L2070" i="5" s="1"/>
  <c r="L2069" i="5"/>
  <c r="K2077" i="5"/>
  <c r="L2077" i="5" s="1"/>
  <c r="K2106" i="5"/>
  <c r="L2106" i="5" s="1"/>
  <c r="K2113" i="5"/>
  <c r="L2113" i="5" s="1"/>
  <c r="K2132" i="5"/>
  <c r="L2132" i="5" s="1"/>
  <c r="K2150" i="5"/>
  <c r="L2150" i="5" s="1"/>
  <c r="K2162" i="5"/>
  <c r="L2162" i="5" s="1"/>
  <c r="K2002" i="5"/>
  <c r="L2002" i="5" s="1"/>
  <c r="L2001" i="5"/>
  <c r="K2035" i="5"/>
  <c r="L2035" i="5" s="1"/>
  <c r="K2042" i="5"/>
  <c r="L2042" i="5" s="1"/>
  <c r="K2071" i="5"/>
  <c r="L2071" i="5" s="1"/>
  <c r="K2078" i="5"/>
  <c r="L2078" i="5" s="1"/>
  <c r="K2107" i="5"/>
  <c r="L2107" i="5" s="1"/>
  <c r="K2114" i="5"/>
  <c r="L2114" i="5" s="1"/>
  <c r="K2157" i="5"/>
  <c r="K2163" i="5"/>
  <c r="L2163" i="5" s="1"/>
  <c r="K2169" i="5"/>
  <c r="L2169" i="5" s="1"/>
  <c r="L2168" i="5"/>
  <c r="K2202" i="5"/>
  <c r="L2202" i="5" s="1"/>
  <c r="L2201" i="5"/>
  <c r="K2229" i="5"/>
  <c r="L2229" i="5" s="1"/>
  <c r="L1811" i="5"/>
  <c r="L1832" i="5"/>
  <c r="L1980" i="5"/>
  <c r="K2008" i="5"/>
  <c r="L2008" i="5" s="1"/>
  <c r="L2007" i="5"/>
  <c r="K2013" i="5"/>
  <c r="L2013" i="5" s="1"/>
  <c r="L2012" i="5"/>
  <c r="K2028" i="5"/>
  <c r="L2028" i="5" s="1"/>
  <c r="L2027" i="5"/>
  <c r="K2049" i="5"/>
  <c r="L2049" i="5" s="1"/>
  <c r="L2048" i="5"/>
  <c r="K2064" i="5"/>
  <c r="L2063" i="5"/>
  <c r="K2085" i="5"/>
  <c r="L2084" i="5"/>
  <c r="K2100" i="5"/>
  <c r="L2100" i="5" s="1"/>
  <c r="L2099" i="5"/>
  <c r="K2121" i="5"/>
  <c r="L2121" i="5" s="1"/>
  <c r="L2120" i="5"/>
  <c r="K2145" i="5"/>
  <c r="L2145" i="5" s="1"/>
  <c r="K2164" i="5"/>
  <c r="L2164" i="5" s="1"/>
  <c r="K2079" i="5"/>
  <c r="L2079" i="5" s="1"/>
  <c r="K2086" i="5"/>
  <c r="L2085" i="5"/>
  <c r="K2115" i="5"/>
  <c r="L2115" i="5" s="1"/>
  <c r="K2122" i="5"/>
  <c r="L2122" i="5" s="1"/>
  <c r="K2087" i="5"/>
  <c r="L2087" i="5" s="1"/>
  <c r="L2086" i="5"/>
  <c r="K2116" i="5"/>
  <c r="L2116" i="5" s="1"/>
  <c r="K2146" i="5"/>
  <c r="L2146" i="5" s="1"/>
  <c r="K2152" i="5"/>
  <c r="L2152" i="5" s="1"/>
  <c r="K2186" i="5"/>
  <c r="L2186" i="5" s="1"/>
  <c r="K1987" i="5"/>
  <c r="L1987" i="5" s="1"/>
  <c r="L1986" i="5"/>
  <c r="K2022" i="5"/>
  <c r="L2022" i="5" s="1"/>
  <c r="L2021" i="5"/>
  <c r="K2037" i="5"/>
  <c r="L2037" i="5" s="1"/>
  <c r="L2036" i="5"/>
  <c r="K2058" i="5"/>
  <c r="L2058" i="5" s="1"/>
  <c r="L2057" i="5"/>
  <c r="K2073" i="5"/>
  <c r="L2073" i="5" s="1"/>
  <c r="L2072" i="5"/>
  <c r="K2094" i="5"/>
  <c r="L2094" i="5" s="1"/>
  <c r="L2093" i="5"/>
  <c r="K2109" i="5"/>
  <c r="L2109" i="5" s="1"/>
  <c r="L2108" i="5"/>
  <c r="L2139" i="5"/>
  <c r="K2140" i="5"/>
  <c r="L2140" i="5" s="1"/>
  <c r="K2181" i="5"/>
  <c r="L2181" i="5" s="1"/>
  <c r="K2193" i="5"/>
  <c r="L2193" i="5" s="1"/>
  <c r="K2187" i="5"/>
  <c r="L2187" i="5" s="1"/>
  <c r="K2204" i="5"/>
  <c r="L2204" i="5" s="1"/>
  <c r="K2211" i="5"/>
  <c r="L2211" i="5" s="1"/>
  <c r="K2401" i="5"/>
  <c r="L2401" i="5" s="1"/>
  <c r="K2089" i="5"/>
  <c r="L2089" i="5" s="1"/>
  <c r="K2096" i="5"/>
  <c r="L2096" i="5" s="1"/>
  <c r="L2095" i="5"/>
  <c r="K2141" i="5"/>
  <c r="L2141" i="5" s="1"/>
  <c r="K2182" i="5"/>
  <c r="L2182" i="5" s="1"/>
  <c r="K2253" i="5"/>
  <c r="L2253" i="5" s="1"/>
  <c r="L2252" i="5"/>
  <c r="K2005" i="5"/>
  <c r="L2005" i="5" s="1"/>
  <c r="L2004" i="5"/>
  <c r="K2009" i="5"/>
  <c r="L2009" i="5" s="1"/>
  <c r="K2031" i="5"/>
  <c r="L2031" i="5" s="1"/>
  <c r="L2030" i="5"/>
  <c r="K2046" i="5"/>
  <c r="L2046" i="5" s="1"/>
  <c r="L2045" i="5"/>
  <c r="K2067" i="5"/>
  <c r="L2067" i="5" s="1"/>
  <c r="L2066" i="5"/>
  <c r="K2082" i="5"/>
  <c r="L2082" i="5" s="1"/>
  <c r="L2081" i="5"/>
  <c r="K2103" i="5"/>
  <c r="L2103" i="5" s="1"/>
  <c r="L2102" i="5"/>
  <c r="K2118" i="5"/>
  <c r="L2117" i="5"/>
  <c r="L2147" i="5"/>
  <c r="K2199" i="5"/>
  <c r="L2199" i="5" s="1"/>
  <c r="K2205" i="5"/>
  <c r="L2205" i="5" s="1"/>
  <c r="L1985" i="5"/>
  <c r="L1997" i="5"/>
  <c r="L2125" i="5"/>
  <c r="L2172" i="5"/>
  <c r="K2173" i="5"/>
  <c r="L2173" i="5" s="1"/>
  <c r="K2192" i="5"/>
  <c r="L2192" i="5" s="1"/>
  <c r="L2219" i="5"/>
  <c r="K2265" i="5"/>
  <c r="L2265" i="5" s="1"/>
  <c r="L2264" i="5"/>
  <c r="L2327" i="5"/>
  <c r="K2328" i="5"/>
  <c r="L2328" i="5" s="1"/>
  <c r="K2359" i="5"/>
  <c r="L2359" i="5" s="1"/>
  <c r="L2358" i="5"/>
  <c r="K2216" i="5"/>
  <c r="L2216" i="5" s="1"/>
  <c r="L2215" i="5"/>
  <c r="K2302" i="5"/>
  <c r="L2302" i="5" s="1"/>
  <c r="K2151" i="5"/>
  <c r="L2151" i="5" s="1"/>
  <c r="K2174" i="5"/>
  <c r="L2174" i="5" s="1"/>
  <c r="K2212" i="5"/>
  <c r="L2212" i="5" s="1"/>
  <c r="K2240" i="5"/>
  <c r="L2240" i="5" s="1"/>
  <c r="L2239" i="5"/>
  <c r="L2471" i="5"/>
  <c r="K2472" i="5"/>
  <c r="L1994" i="5"/>
  <c r="K2136" i="5"/>
  <c r="L2136" i="5" s="1"/>
  <c r="K2235" i="5"/>
  <c r="L2235" i="5" s="1"/>
  <c r="L2234" i="5"/>
  <c r="K2290" i="5"/>
  <c r="L2290" i="5" s="1"/>
  <c r="L2289" i="5"/>
  <c r="K2020" i="5"/>
  <c r="L2020" i="5" s="1"/>
  <c r="K2029" i="5"/>
  <c r="L2029" i="5" s="1"/>
  <c r="K2038" i="5"/>
  <c r="L2038" i="5" s="1"/>
  <c r="K2047" i="5"/>
  <c r="L2047" i="5" s="1"/>
  <c r="K2056" i="5"/>
  <c r="L2056" i="5" s="1"/>
  <c r="K2065" i="5"/>
  <c r="L2065" i="5" s="1"/>
  <c r="L2064" i="5"/>
  <c r="K2074" i="5"/>
  <c r="L2074" i="5" s="1"/>
  <c r="K2083" i="5"/>
  <c r="L2083" i="5" s="1"/>
  <c r="K2092" i="5"/>
  <c r="L2092" i="5" s="1"/>
  <c r="K2101" i="5"/>
  <c r="L2101" i="5" s="1"/>
  <c r="K2110" i="5"/>
  <c r="L2110" i="5" s="1"/>
  <c r="K2119" i="5"/>
  <c r="L2119" i="5" s="1"/>
  <c r="L2118" i="5"/>
  <c r="L2127" i="5"/>
  <c r="K2128" i="5"/>
  <c r="L2128" i="5" s="1"/>
  <c r="K2175" i="5"/>
  <c r="L2175" i="5" s="1"/>
  <c r="K2198" i="5"/>
  <c r="L2198" i="5" s="1"/>
  <c r="L2197" i="5"/>
  <c r="K2217" i="5"/>
  <c r="L2217" i="5" s="1"/>
  <c r="K2236" i="5"/>
  <c r="L2236" i="5" s="1"/>
  <c r="K2257" i="5"/>
  <c r="L2257" i="5" s="1"/>
  <c r="K2437" i="5"/>
  <c r="L2437" i="5" s="1"/>
  <c r="L1991" i="5"/>
  <c r="L2003" i="5"/>
  <c r="L2133" i="5"/>
  <c r="L2137" i="5"/>
  <c r="L2165" i="5"/>
  <c r="K2180" i="5"/>
  <c r="L2180" i="5" s="1"/>
  <c r="K2218" i="5"/>
  <c r="L2218" i="5" s="1"/>
  <c r="K2247" i="5"/>
  <c r="L2247" i="5" s="1"/>
  <c r="L2246" i="5"/>
  <c r="K2278" i="5"/>
  <c r="L2278" i="5" s="1"/>
  <c r="L2277" i="5"/>
  <c r="L2124" i="5"/>
  <c r="K2130" i="5"/>
  <c r="L2130" i="5" s="1"/>
  <c r="L2129" i="5"/>
  <c r="K2144" i="5"/>
  <c r="L2144" i="5" s="1"/>
  <c r="L2157" i="5"/>
  <c r="L2208" i="5"/>
  <c r="K2209" i="5"/>
  <c r="L2209" i="5" s="1"/>
  <c r="K2222" i="5"/>
  <c r="L2222" i="5" s="1"/>
  <c r="K2228" i="5"/>
  <c r="L2228" i="5" s="1"/>
  <c r="K2243" i="5"/>
  <c r="L2243" i="5" s="1"/>
  <c r="K2365" i="5"/>
  <c r="L2365" i="5" s="1"/>
  <c r="L2190" i="5"/>
  <c r="K2191" i="5"/>
  <c r="L2191" i="5" s="1"/>
  <c r="K2210" i="5"/>
  <c r="L2210" i="5" s="1"/>
  <c r="K2249" i="5"/>
  <c r="L2249" i="5" s="1"/>
  <c r="L2248" i="5"/>
  <c r="K2269" i="5"/>
  <c r="L2269" i="5" s="1"/>
  <c r="L2348" i="5"/>
  <c r="K2349" i="5"/>
  <c r="L2349" i="5" s="1"/>
  <c r="L2148" i="5"/>
  <c r="L2166" i="5"/>
  <c r="L2184" i="5"/>
  <c r="L2220" i="5"/>
  <c r="K2320" i="5"/>
  <c r="L2320" i="5" s="1"/>
  <c r="K2356" i="5"/>
  <c r="L2356" i="5" s="1"/>
  <c r="K2149" i="5"/>
  <c r="L2149" i="5" s="1"/>
  <c r="K2167" i="5"/>
  <c r="L2167" i="5" s="1"/>
  <c r="K2185" i="5"/>
  <c r="L2185" i="5" s="1"/>
  <c r="K2203" i="5"/>
  <c r="L2203" i="5" s="1"/>
  <c r="K2380" i="5"/>
  <c r="L2380" i="5" s="1"/>
  <c r="L2379" i="5"/>
  <c r="L2309" i="5"/>
  <c r="K2310" i="5"/>
  <c r="L2310" i="5" s="1"/>
  <c r="K2350" i="5"/>
  <c r="L2350" i="5" s="1"/>
  <c r="K2395" i="5"/>
  <c r="L2395" i="5" s="1"/>
  <c r="L2394" i="5"/>
  <c r="K2431" i="5"/>
  <c r="L2431" i="5" s="1"/>
  <c r="L2430" i="5"/>
  <c r="K2467" i="5"/>
  <c r="L2467" i="5" s="1"/>
  <c r="L2466" i="5"/>
  <c r="K2488" i="5"/>
  <c r="L2488" i="5" s="1"/>
  <c r="K2262" i="5"/>
  <c r="L2262" i="5" s="1"/>
  <c r="L2261" i="5"/>
  <c r="K2329" i="5"/>
  <c r="L2329" i="5" s="1"/>
  <c r="K2527" i="5"/>
  <c r="L2527" i="5" s="1"/>
  <c r="K2250" i="5"/>
  <c r="L2250" i="5" s="1"/>
  <c r="K2275" i="5"/>
  <c r="L2275" i="5" s="1"/>
  <c r="L2274" i="5"/>
  <c r="K2344" i="5"/>
  <c r="L2344" i="5" s="1"/>
  <c r="L2343" i="5"/>
  <c r="K2396" i="5"/>
  <c r="L2396" i="5" s="1"/>
  <c r="K2432" i="5"/>
  <c r="L2432" i="5" s="1"/>
  <c r="K2468" i="5"/>
  <c r="L2468" i="5" s="1"/>
  <c r="K2482" i="5"/>
  <c r="L2482" i="5" s="1"/>
  <c r="L2481" i="5"/>
  <c r="K2311" i="5"/>
  <c r="L2311" i="5" s="1"/>
  <c r="K2338" i="5"/>
  <c r="L2338" i="5" s="1"/>
  <c r="L2337" i="5"/>
  <c r="K2360" i="5"/>
  <c r="L2360" i="5" s="1"/>
  <c r="L2519" i="5"/>
  <c r="K2520" i="5"/>
  <c r="L2520" i="5" s="1"/>
  <c r="L2233" i="5"/>
  <c r="L2241" i="5"/>
  <c r="L2245" i="5"/>
  <c r="K2254" i="5"/>
  <c r="L2254" i="5" s="1"/>
  <c r="K2259" i="5"/>
  <c r="L2259" i="5" s="1"/>
  <c r="L2258" i="5"/>
  <c r="K2266" i="5"/>
  <c r="L2266" i="5" s="1"/>
  <c r="K2271" i="5"/>
  <c r="L2271" i="5" s="1"/>
  <c r="L2270" i="5"/>
  <c r="K2281" i="5"/>
  <c r="L2281" i="5" s="1"/>
  <c r="L2280" i="5"/>
  <c r="K2287" i="5"/>
  <c r="L2287" i="5" s="1"/>
  <c r="L2286" i="5"/>
  <c r="K2293" i="5"/>
  <c r="L2293" i="5" s="1"/>
  <c r="L2292" i="5"/>
  <c r="K2390" i="5"/>
  <c r="L2390" i="5" s="1"/>
  <c r="K2426" i="5"/>
  <c r="L2426" i="5" s="1"/>
  <c r="K2462" i="5"/>
  <c r="L2462" i="5" s="1"/>
  <c r="K2483" i="5"/>
  <c r="L2483" i="5" s="1"/>
  <c r="K2230" i="5"/>
  <c r="L2230" i="5" s="1"/>
  <c r="K2299" i="5"/>
  <c r="L2299" i="5" s="1"/>
  <c r="L2318" i="5"/>
  <c r="K2319" i="5"/>
  <c r="L2319" i="5" s="1"/>
  <c r="K2362" i="5"/>
  <c r="L2362" i="5" s="1"/>
  <c r="K2391" i="5"/>
  <c r="L2391" i="5" s="1"/>
  <c r="K2427" i="5"/>
  <c r="L2427" i="5" s="1"/>
  <c r="K2463" i="5"/>
  <c r="L2463" i="5" s="1"/>
  <c r="K2354" i="5"/>
  <c r="L2354" i="5" s="1"/>
  <c r="K2477" i="5"/>
  <c r="L2477" i="5" s="1"/>
  <c r="K2513" i="5"/>
  <c r="K2227" i="5"/>
  <c r="L2227" i="5" s="1"/>
  <c r="L2238" i="5"/>
  <c r="K2242" i="5"/>
  <c r="L2242" i="5" s="1"/>
  <c r="K2251" i="5"/>
  <c r="L2251" i="5" s="1"/>
  <c r="K2256" i="5"/>
  <c r="L2256" i="5" s="1"/>
  <c r="L2255" i="5"/>
  <c r="K2263" i="5"/>
  <c r="L2263" i="5" s="1"/>
  <c r="K2268" i="5"/>
  <c r="L2268" i="5" s="1"/>
  <c r="L2267" i="5"/>
  <c r="L2282" i="5"/>
  <c r="L2294" i="5"/>
  <c r="L2300" i="5"/>
  <c r="K2301" i="5"/>
  <c r="L2301" i="5" s="1"/>
  <c r="K2347" i="5"/>
  <c r="L2347" i="5" s="1"/>
  <c r="K2355" i="5"/>
  <c r="L2355" i="5" s="1"/>
  <c r="L2384" i="5"/>
  <c r="K2385" i="5"/>
  <c r="L2385" i="5" s="1"/>
  <c r="L2420" i="5"/>
  <c r="K2421" i="5"/>
  <c r="L2421" i="5" s="1"/>
  <c r="L2456" i="5"/>
  <c r="K2457" i="5"/>
  <c r="L2457" i="5" s="1"/>
  <c r="K2478" i="5"/>
  <c r="L2478" i="5" s="1"/>
  <c r="L2363" i="5"/>
  <c r="K2374" i="5"/>
  <c r="L2374" i="5" s="1"/>
  <c r="L2373" i="5"/>
  <c r="L2399" i="5"/>
  <c r="K2410" i="5"/>
  <c r="L2410" i="5" s="1"/>
  <c r="L2409" i="5"/>
  <c r="L2435" i="5"/>
  <c r="K2446" i="5"/>
  <c r="L2446" i="5" s="1"/>
  <c r="L2445" i="5"/>
  <c r="L2486" i="5"/>
  <c r="K2497" i="5"/>
  <c r="L2497" i="5" s="1"/>
  <c r="L2496" i="5"/>
  <c r="L2510" i="5"/>
  <c r="K2511" i="5"/>
  <c r="L2511" i="5" s="1"/>
  <c r="K2518" i="5"/>
  <c r="L2518" i="5" s="1"/>
  <c r="L2517" i="5"/>
  <c r="L2525" i="5"/>
  <c r="K2526" i="5"/>
  <c r="L2526" i="5" s="1"/>
  <c r="L2333" i="5"/>
  <c r="L2369" i="5"/>
  <c r="L2405" i="5"/>
  <c r="K2416" i="5"/>
  <c r="L2416" i="5" s="1"/>
  <c r="L2415" i="5"/>
  <c r="L2441" i="5"/>
  <c r="K2452" i="5"/>
  <c r="L2452" i="5" s="1"/>
  <c r="L2451" i="5"/>
  <c r="L2504" i="5"/>
  <c r="K2505" i="5"/>
  <c r="L2505" i="5" s="1"/>
  <c r="K2512" i="5"/>
  <c r="L2512" i="5" s="1"/>
  <c r="L2306" i="5"/>
  <c r="L2315" i="5"/>
  <c r="L2324" i="5"/>
  <c r="L2339" i="5"/>
  <c r="K2364" i="5"/>
  <c r="L2364" i="5" s="1"/>
  <c r="L2375" i="5"/>
  <c r="K2386" i="5"/>
  <c r="L2386" i="5" s="1"/>
  <c r="K2400" i="5"/>
  <c r="L2400" i="5" s="1"/>
  <c r="L2411" i="5"/>
  <c r="K2422" i="5"/>
  <c r="L2422" i="5" s="1"/>
  <c r="K2436" i="5"/>
  <c r="L2436" i="5" s="1"/>
  <c r="L2447" i="5"/>
  <c r="K2458" i="5"/>
  <c r="L2458" i="5" s="1"/>
  <c r="K2473" i="5"/>
  <c r="L2473" i="5" s="1"/>
  <c r="L2472" i="5"/>
  <c r="K2487" i="5"/>
  <c r="L2487" i="5" s="1"/>
  <c r="L2498" i="5"/>
  <c r="K2499" i="5"/>
  <c r="L2499" i="5" s="1"/>
  <c r="K2506" i="5"/>
  <c r="L2506" i="5" s="1"/>
  <c r="K2335" i="5"/>
  <c r="L2335" i="5" s="1"/>
  <c r="K2371" i="5"/>
  <c r="L2371" i="5" s="1"/>
  <c r="K2407" i="5"/>
  <c r="L2407" i="5" s="1"/>
  <c r="K2443" i="5"/>
  <c r="L2443" i="5" s="1"/>
  <c r="K2494" i="5"/>
  <c r="L2494" i="5" s="1"/>
  <c r="L2493" i="5"/>
  <c r="L2513" i="5"/>
  <c r="K2514" i="5"/>
  <c r="L2514" i="5" s="1"/>
  <c r="K2521" i="5"/>
  <c r="L2521" i="5" s="1"/>
  <c r="L2285" i="5"/>
  <c r="K2334" i="5"/>
  <c r="L2334" i="5" s="1"/>
  <c r="L2345" i="5"/>
  <c r="K2370" i="5"/>
  <c r="L2370" i="5" s="1"/>
  <c r="L2381" i="5"/>
  <c r="K2392" i="5"/>
  <c r="L2392" i="5" s="1"/>
  <c r="K2406" i="5"/>
  <c r="L2406" i="5" s="1"/>
  <c r="L2417" i="5"/>
  <c r="K2428" i="5"/>
  <c r="L2428" i="5" s="1"/>
  <c r="K2442" i="5"/>
  <c r="L2442" i="5" s="1"/>
  <c r="L2453" i="5"/>
  <c r="K2464" i="5"/>
  <c r="L2464" i="5" s="1"/>
  <c r="K2479" i="5"/>
  <c r="L2479" i="5" s="1"/>
  <c r="K2500" i="5"/>
  <c r="L2500" i="5" s="1"/>
  <c r="L2528" i="5"/>
  <c r="K2529" i="5"/>
  <c r="L2529" i="5" s="1"/>
  <c r="L2330" i="5"/>
  <c r="K2341" i="5"/>
  <c r="L2341" i="5" s="1"/>
  <c r="L2366" i="5"/>
  <c r="K2377" i="5"/>
  <c r="L2377" i="5" s="1"/>
  <c r="L2402" i="5"/>
  <c r="K2413" i="5"/>
  <c r="L2413" i="5" s="1"/>
  <c r="L2438" i="5"/>
  <c r="K2449" i="5"/>
  <c r="L2449" i="5" s="1"/>
  <c r="L2507" i="5"/>
  <c r="K2508" i="5"/>
  <c r="K2515" i="5"/>
  <c r="L2515" i="5" s="1"/>
  <c r="K2298" i="5"/>
  <c r="L2298" i="5" s="1"/>
  <c r="L2303" i="5"/>
  <c r="K2307" i="5"/>
  <c r="L2307" i="5" s="1"/>
  <c r="L2312" i="5"/>
  <c r="K2316" i="5"/>
  <c r="L2316" i="5" s="1"/>
  <c r="L2321" i="5"/>
  <c r="K2325" i="5"/>
  <c r="L2325" i="5" s="1"/>
  <c r="K2340" i="5"/>
  <c r="L2340" i="5" s="1"/>
  <c r="L2351" i="5"/>
  <c r="K2376" i="5"/>
  <c r="L2376" i="5" s="1"/>
  <c r="L2387" i="5"/>
  <c r="K2398" i="5"/>
  <c r="L2398" i="5" s="1"/>
  <c r="K2412" i="5"/>
  <c r="L2412" i="5" s="1"/>
  <c r="L2423" i="5"/>
  <c r="K2434" i="5"/>
  <c r="L2434" i="5" s="1"/>
  <c r="K2448" i="5"/>
  <c r="L2448" i="5" s="1"/>
  <c r="L2459" i="5"/>
  <c r="L2474" i="5"/>
  <c r="K2485" i="5"/>
  <c r="L2485" i="5" s="1"/>
  <c r="L2522" i="5"/>
  <c r="K2523" i="5"/>
  <c r="L2523" i="5" s="1"/>
  <c r="K2530" i="5"/>
  <c r="L2530" i="5" s="1"/>
  <c r="L2336" i="5"/>
  <c r="K2361" i="5"/>
  <c r="L2361" i="5" s="1"/>
  <c r="L2372" i="5"/>
  <c r="K2383" i="5"/>
  <c r="L2383" i="5" s="1"/>
  <c r="K2397" i="5"/>
  <c r="L2397" i="5" s="1"/>
  <c r="L2408" i="5"/>
  <c r="K2419" i="5"/>
  <c r="L2419" i="5" s="1"/>
  <c r="K2433" i="5"/>
  <c r="L2433" i="5" s="1"/>
  <c r="L2444" i="5"/>
  <c r="K2455" i="5"/>
  <c r="L2455" i="5" s="1"/>
  <c r="K2470" i="5"/>
  <c r="L2470" i="5" s="1"/>
  <c r="L2469" i="5"/>
  <c r="K2484" i="5"/>
  <c r="L2484" i="5" s="1"/>
  <c r="L2501" i="5"/>
  <c r="K2502" i="5"/>
  <c r="L2502" i="5" s="1"/>
  <c r="K2509" i="5"/>
  <c r="L2509" i="5" s="1"/>
  <c r="L2508" i="5"/>
  <c r="K2332" i="5"/>
  <c r="L2332" i="5" s="1"/>
  <c r="K2346" i="5"/>
  <c r="L2346" i="5" s="1"/>
  <c r="L2357" i="5"/>
  <c r="K2368" i="5"/>
  <c r="L2368" i="5" s="1"/>
  <c r="K2382" i="5"/>
  <c r="L2382" i="5" s="1"/>
  <c r="L2393" i="5"/>
  <c r="K2404" i="5"/>
  <c r="L2404" i="5" s="1"/>
  <c r="K2418" i="5"/>
  <c r="L2418" i="5" s="1"/>
  <c r="L2429" i="5"/>
  <c r="K2440" i="5"/>
  <c r="L2440" i="5" s="1"/>
  <c r="K2454" i="5"/>
  <c r="L2454" i="5" s="1"/>
  <c r="L2465" i="5"/>
  <c r="L2480" i="5"/>
  <c r="K2491" i="5"/>
  <c r="L2491" i="5" s="1"/>
  <c r="L2490" i="5"/>
  <c r="L2516" i="5"/>
  <c r="K2517" i="5"/>
  <c r="K2524" i="5"/>
  <c r="L2524" i="5" s="1"/>
  <c r="K2331" i="5"/>
  <c r="L2331" i="5" s="1"/>
  <c r="L2342" i="5"/>
  <c r="K2353" i="5"/>
  <c r="L2353" i="5" s="1"/>
  <c r="L2352" i="5"/>
  <c r="K2367" i="5"/>
  <c r="L2367" i="5" s="1"/>
  <c r="L2378" i="5"/>
  <c r="K2389" i="5"/>
  <c r="L2389" i="5" s="1"/>
  <c r="L2388" i="5"/>
  <c r="K2403" i="5"/>
  <c r="L2403" i="5" s="1"/>
  <c r="L2414" i="5"/>
  <c r="K2425" i="5"/>
  <c r="L2425" i="5" s="1"/>
  <c r="L2424" i="5"/>
  <c r="K2439" i="5"/>
  <c r="L2439" i="5" s="1"/>
  <c r="L2450" i="5"/>
  <c r="K2461" i="5"/>
  <c r="L2461" i="5" s="1"/>
  <c r="L2460" i="5"/>
  <c r="K2476" i="5"/>
  <c r="L2476" i="5" s="1"/>
  <c r="L2475" i="5"/>
  <c r="K2503" i="5"/>
  <c r="L2503" i="5" s="1"/>
  <c r="G51" i="5"/>
  <c r="G87" i="5"/>
  <c r="G18" i="5"/>
  <c r="G54" i="5"/>
  <c r="G99" i="5"/>
  <c r="G21" i="5"/>
  <c r="G57" i="5"/>
  <c r="G111" i="5"/>
  <c r="G24" i="5"/>
  <c r="G60" i="5"/>
  <c r="G153" i="5"/>
  <c r="G27" i="5"/>
  <c r="G63" i="5"/>
  <c r="G850" i="5"/>
  <c r="G30" i="5"/>
  <c r="G66" i="5"/>
  <c r="G189" i="5"/>
  <c r="G33" i="5"/>
  <c r="G69" i="5"/>
  <c r="G36" i="5"/>
  <c r="G72" i="5"/>
  <c r="G225" i="5"/>
  <c r="G39" i="5"/>
  <c r="G75" i="5"/>
  <c r="G42" i="5"/>
  <c r="G78" i="5"/>
  <c r="G261" i="5"/>
  <c r="G45" i="5"/>
  <c r="G81" i="5"/>
  <c r="G48" i="5"/>
  <c r="G84" i="5"/>
  <c r="G318" i="5"/>
  <c r="F137" i="5"/>
  <c r="F144" i="5"/>
  <c r="F173" i="5"/>
  <c r="F180" i="5"/>
  <c r="F209" i="5"/>
  <c r="F216" i="5"/>
  <c r="F245" i="5"/>
  <c r="F252" i="5"/>
  <c r="F299" i="5"/>
  <c r="F307" i="5"/>
  <c r="F316" i="5"/>
  <c r="F350" i="5"/>
  <c r="F404" i="5"/>
  <c r="F422" i="5"/>
  <c r="F440" i="5"/>
  <c r="F458" i="5"/>
  <c r="F476" i="5"/>
  <c r="F494" i="5"/>
  <c r="F512" i="5"/>
  <c r="G533" i="5"/>
  <c r="G560" i="5"/>
  <c r="G587" i="5"/>
  <c r="G614" i="5"/>
  <c r="G642" i="5"/>
  <c r="G678" i="5"/>
  <c r="G732" i="5"/>
  <c r="G866" i="5"/>
  <c r="F90" i="5"/>
  <c r="F94" i="5"/>
  <c r="F102" i="5"/>
  <c r="F106" i="5"/>
  <c r="F114" i="5"/>
  <c r="F119" i="5"/>
  <c r="F125" i="5"/>
  <c r="F131" i="5"/>
  <c r="F138" i="5"/>
  <c r="F167" i="5"/>
  <c r="F174" i="5"/>
  <c r="F203" i="5"/>
  <c r="F210" i="5"/>
  <c r="F239" i="5"/>
  <c r="F246" i="5"/>
  <c r="F275" i="5"/>
  <c r="F292" i="5"/>
  <c r="F335" i="5"/>
  <c r="F343" i="5"/>
  <c r="F352" i="5"/>
  <c r="F534" i="5"/>
  <c r="F561" i="5"/>
  <c r="F588" i="5"/>
  <c r="F615" i="5"/>
  <c r="G786" i="5"/>
  <c r="F146" i="5"/>
  <c r="F153" i="5"/>
  <c r="F182" i="5"/>
  <c r="F189" i="5"/>
  <c r="F218" i="5"/>
  <c r="F225" i="5"/>
  <c r="F254" i="5"/>
  <c r="F261" i="5"/>
  <c r="F310" i="5"/>
  <c r="F353" i="5"/>
  <c r="F391" i="5"/>
  <c r="F539" i="5"/>
  <c r="F566" i="5"/>
  <c r="F593" i="5"/>
  <c r="F620" i="5"/>
  <c r="F686" i="5"/>
  <c r="F740" i="5"/>
  <c r="F794" i="5"/>
  <c r="F95" i="5"/>
  <c r="F107" i="5"/>
  <c r="F120" i="5"/>
  <c r="F126" i="5"/>
  <c r="F132" i="5"/>
  <c r="F161" i="5"/>
  <c r="F168" i="5"/>
  <c r="F197" i="5"/>
  <c r="F204" i="5"/>
  <c r="F233" i="5"/>
  <c r="F240" i="5"/>
  <c r="F269" i="5"/>
  <c r="F276" i="5"/>
  <c r="F328" i="5"/>
  <c r="G335" i="5"/>
  <c r="F409" i="5"/>
  <c r="F427" i="5"/>
  <c r="F445" i="5"/>
  <c r="F463" i="5"/>
  <c r="F481" i="5"/>
  <c r="F499" i="5"/>
  <c r="F517" i="5"/>
  <c r="F650" i="5"/>
  <c r="F803" i="5"/>
  <c r="F18" i="5"/>
  <c r="F21" i="5"/>
  <c r="F24" i="5"/>
  <c r="F27" i="5"/>
  <c r="F30" i="5"/>
  <c r="F33" i="5"/>
  <c r="F36" i="5"/>
  <c r="F39" i="5"/>
  <c r="F42" i="5"/>
  <c r="F45" i="5"/>
  <c r="F48" i="5"/>
  <c r="F51" i="5"/>
  <c r="F54" i="5"/>
  <c r="F57" i="5"/>
  <c r="F60" i="5"/>
  <c r="F63" i="5"/>
  <c r="F66" i="5"/>
  <c r="F69" i="5"/>
  <c r="F72" i="5"/>
  <c r="F75" i="5"/>
  <c r="F78" i="5"/>
  <c r="F81" i="5"/>
  <c r="F84" i="5"/>
  <c r="F87" i="5"/>
  <c r="F91" i="5"/>
  <c r="F99" i="5"/>
  <c r="F103" i="5"/>
  <c r="F111" i="5"/>
  <c r="F140" i="5"/>
  <c r="F147" i="5"/>
  <c r="F176" i="5"/>
  <c r="F183" i="5"/>
  <c r="F212" i="5"/>
  <c r="F219" i="5"/>
  <c r="F248" i="5"/>
  <c r="F255" i="5"/>
  <c r="F346" i="5"/>
  <c r="F392" i="5"/>
  <c r="F410" i="5"/>
  <c r="F428" i="5"/>
  <c r="F446" i="5"/>
  <c r="F464" i="5"/>
  <c r="F482" i="5"/>
  <c r="F500" i="5"/>
  <c r="F518" i="5"/>
  <c r="F695" i="5"/>
  <c r="F749" i="5"/>
  <c r="F916" i="5"/>
  <c r="F116" i="5"/>
  <c r="F155" i="5"/>
  <c r="F162" i="5"/>
  <c r="F191" i="5"/>
  <c r="F198" i="5"/>
  <c r="F227" i="5"/>
  <c r="F234" i="5"/>
  <c r="F263" i="5"/>
  <c r="F270" i="5"/>
  <c r="F379" i="5"/>
  <c r="F395" i="5"/>
  <c r="F413" i="5"/>
  <c r="F431" i="5"/>
  <c r="F449" i="5"/>
  <c r="F467" i="5"/>
  <c r="F485" i="5"/>
  <c r="F503" i="5"/>
  <c r="F521" i="5"/>
  <c r="E15" i="5"/>
  <c r="F15" i="5" s="1"/>
  <c r="G16" i="5" s="1"/>
  <c r="F92" i="5"/>
  <c r="F104" i="5"/>
  <c r="F134" i="5"/>
  <c r="F141" i="5"/>
  <c r="F170" i="5"/>
  <c r="F177" i="5"/>
  <c r="F206" i="5"/>
  <c r="F213" i="5"/>
  <c r="F242" i="5"/>
  <c r="F249" i="5"/>
  <c r="F278" i="5"/>
  <c r="F659" i="5"/>
  <c r="F704" i="5"/>
  <c r="F758" i="5"/>
  <c r="F88" i="5"/>
  <c r="F96" i="5"/>
  <c r="F100" i="5"/>
  <c r="F108" i="5"/>
  <c r="F112" i="5"/>
  <c r="F122" i="5"/>
  <c r="F128" i="5"/>
  <c r="F149" i="5"/>
  <c r="F156" i="5"/>
  <c r="F185" i="5"/>
  <c r="F192" i="5"/>
  <c r="F221" i="5"/>
  <c r="F228" i="5"/>
  <c r="F257" i="5"/>
  <c r="F264" i="5"/>
  <c r="F287" i="5"/>
  <c r="F380" i="5"/>
  <c r="F548" i="5"/>
  <c r="F575" i="5"/>
  <c r="F602" i="5"/>
  <c r="F629" i="5"/>
  <c r="F994" i="5"/>
  <c r="F16" i="5"/>
  <c r="F19" i="5"/>
  <c r="F22" i="5"/>
  <c r="F25" i="5"/>
  <c r="F28" i="5"/>
  <c r="F31" i="5"/>
  <c r="F34" i="5"/>
  <c r="F37" i="5"/>
  <c r="F40" i="5"/>
  <c r="F43" i="5"/>
  <c r="F46" i="5"/>
  <c r="F49" i="5"/>
  <c r="F52" i="5"/>
  <c r="F55" i="5"/>
  <c r="F58" i="5"/>
  <c r="F61" i="5"/>
  <c r="F64" i="5"/>
  <c r="F67" i="5"/>
  <c r="F70" i="5"/>
  <c r="F73" i="5"/>
  <c r="F76" i="5"/>
  <c r="F79" i="5"/>
  <c r="F82" i="5"/>
  <c r="F85" i="5"/>
  <c r="F135" i="5"/>
  <c r="F164" i="5"/>
  <c r="F171" i="5"/>
  <c r="F200" i="5"/>
  <c r="F207" i="5"/>
  <c r="F236" i="5"/>
  <c r="F243" i="5"/>
  <c r="F272" i="5"/>
  <c r="F279" i="5"/>
  <c r="F296" i="5"/>
  <c r="F305" i="5"/>
  <c r="F368" i="5"/>
  <c r="F552" i="5"/>
  <c r="F579" i="5"/>
  <c r="F606" i="5"/>
  <c r="F633" i="5"/>
  <c r="F713" i="5"/>
  <c r="F767" i="5"/>
  <c r="F834" i="5"/>
  <c r="F996" i="5"/>
  <c r="F89" i="5"/>
  <c r="F101" i="5"/>
  <c r="F113" i="5"/>
  <c r="F117" i="5"/>
  <c r="F123" i="5"/>
  <c r="F129" i="5"/>
  <c r="F143" i="5"/>
  <c r="F150" i="5"/>
  <c r="F179" i="5"/>
  <c r="F186" i="5"/>
  <c r="F215" i="5"/>
  <c r="F222" i="5"/>
  <c r="F251" i="5"/>
  <c r="F258" i="5"/>
  <c r="F280" i="5"/>
  <c r="F314" i="5"/>
  <c r="F323" i="5"/>
  <c r="F383" i="5"/>
  <c r="F400" i="5"/>
  <c r="F418" i="5"/>
  <c r="F436" i="5"/>
  <c r="F454" i="5"/>
  <c r="F472" i="5"/>
  <c r="F490" i="5"/>
  <c r="F508" i="5"/>
  <c r="F526" i="5"/>
  <c r="F668" i="5"/>
  <c r="F2529" i="5"/>
  <c r="F2526" i="5"/>
  <c r="F2523" i="5"/>
  <c r="F2520" i="5"/>
  <c r="F2517" i="5"/>
  <c r="F2514" i="5"/>
  <c r="F2511" i="5"/>
  <c r="F2508" i="5"/>
  <c r="F2505" i="5"/>
  <c r="F2502" i="5"/>
  <c r="F2499" i="5"/>
  <c r="F2496" i="5"/>
  <c r="F2493" i="5"/>
  <c r="F2490" i="5"/>
  <c r="F2487" i="5"/>
  <c r="F2484" i="5"/>
  <c r="F2481" i="5"/>
  <c r="F2478" i="5"/>
  <c r="F2475" i="5"/>
  <c r="F2472" i="5"/>
  <c r="F2469" i="5"/>
  <c r="F2466" i="5"/>
  <c r="F2463" i="5"/>
  <c r="F2460" i="5"/>
  <c r="F2457" i="5"/>
  <c r="F2454" i="5"/>
  <c r="F2451" i="5"/>
  <c r="F2448" i="5"/>
  <c r="F2445" i="5"/>
  <c r="F2442" i="5"/>
  <c r="F2439" i="5"/>
  <c r="F2436" i="5"/>
  <c r="F2433" i="5"/>
  <c r="F2430" i="5"/>
  <c r="F2427" i="5"/>
  <c r="F2424" i="5"/>
  <c r="F2421" i="5"/>
  <c r="F2418" i="5"/>
  <c r="F2415" i="5"/>
  <c r="F2412" i="5"/>
  <c r="F2409" i="5"/>
  <c r="F2406" i="5"/>
  <c r="F2403" i="5"/>
  <c r="F2400" i="5"/>
  <c r="F2397" i="5"/>
  <c r="F2394" i="5"/>
  <c r="F2391" i="5"/>
  <c r="F2388" i="5"/>
  <c r="F2385" i="5"/>
  <c r="F2382" i="5"/>
  <c r="F2379" i="5"/>
  <c r="F2376" i="5"/>
  <c r="F2373" i="5"/>
  <c r="F2370" i="5"/>
  <c r="F2367" i="5"/>
  <c r="F2364" i="5"/>
  <c r="F2361" i="5"/>
  <c r="F2358" i="5"/>
  <c r="F2355" i="5"/>
  <c r="F2352" i="5"/>
  <c r="F2349" i="5"/>
  <c r="F2346" i="5"/>
  <c r="F2343" i="5"/>
  <c r="F2340" i="5"/>
  <c r="F2337" i="5"/>
  <c r="F2334" i="5"/>
  <c r="F2331" i="5"/>
  <c r="F2328" i="5"/>
  <c r="F2325" i="5"/>
  <c r="F2322" i="5"/>
  <c r="F2319" i="5"/>
  <c r="F2316" i="5"/>
  <c r="F2313" i="5"/>
  <c r="F2310" i="5"/>
  <c r="F2307" i="5"/>
  <c r="F2304" i="5"/>
  <c r="F2301" i="5"/>
  <c r="F2298" i="5"/>
  <c r="F2295" i="5"/>
  <c r="F2292" i="5"/>
  <c r="F2289" i="5"/>
  <c r="F2286" i="5"/>
  <c r="F2283" i="5"/>
  <c r="F2280" i="5"/>
  <c r="F2277" i="5"/>
  <c r="F2521" i="5"/>
  <c r="F2503" i="5"/>
  <c r="F2485" i="5"/>
  <c r="F2467" i="5"/>
  <c r="F2528" i="5"/>
  <c r="F2510" i="5"/>
  <c r="F2492" i="5"/>
  <c r="F2474" i="5"/>
  <c r="F2456" i="5"/>
  <c r="F2524" i="5"/>
  <c r="F2506" i="5"/>
  <c r="F2488" i="5"/>
  <c r="F2470" i="5"/>
  <c r="F2531" i="5"/>
  <c r="F2513" i="5"/>
  <c r="F2495" i="5"/>
  <c r="F2477" i="5"/>
  <c r="F2459" i="5"/>
  <c r="F2527" i="5"/>
  <c r="F2509" i="5"/>
  <c r="F2491" i="5"/>
  <c r="F2473" i="5"/>
  <c r="F2516" i="5"/>
  <c r="F2498" i="5"/>
  <c r="F2480" i="5"/>
  <c r="F2462" i="5"/>
  <c r="F2444" i="5"/>
  <c r="F2426" i="5"/>
  <c r="F2408" i="5"/>
  <c r="F2390" i="5"/>
  <c r="F2372" i="5"/>
  <c r="F2354" i="5"/>
  <c r="F2336" i="5"/>
  <c r="F2318" i="5"/>
  <c r="F2308" i="5"/>
  <c r="F2285" i="5"/>
  <c r="F2530" i="5"/>
  <c r="F2512" i="5"/>
  <c r="F2494" i="5"/>
  <c r="F2476" i="5"/>
  <c r="F2458" i="5"/>
  <c r="F2440" i="5"/>
  <c r="F2422" i="5"/>
  <c r="F2404" i="5"/>
  <c r="F2386" i="5"/>
  <c r="F2368" i="5"/>
  <c r="F2350" i="5"/>
  <c r="F2332" i="5"/>
  <c r="F2311" i="5"/>
  <c r="F2288" i="5"/>
  <c r="F2275" i="5"/>
  <c r="F2272" i="5"/>
  <c r="F2269" i="5"/>
  <c r="F2266" i="5"/>
  <c r="F2263" i="5"/>
  <c r="F2260" i="5"/>
  <c r="F2257" i="5"/>
  <c r="F2254" i="5"/>
  <c r="F2251" i="5"/>
  <c r="F2248" i="5"/>
  <c r="F2245" i="5"/>
  <c r="F2242" i="5"/>
  <c r="F2239" i="5"/>
  <c r="F2519" i="5"/>
  <c r="F2501" i="5"/>
  <c r="F2483" i="5"/>
  <c r="F2465" i="5"/>
  <c r="F2515" i="5"/>
  <c r="F2497" i="5"/>
  <c r="F2479" i="5"/>
  <c r="F2461" i="5"/>
  <c r="F2443" i="5"/>
  <c r="F2425" i="5"/>
  <c r="F2407" i="5"/>
  <c r="F2389" i="5"/>
  <c r="F2371" i="5"/>
  <c r="F2353" i="5"/>
  <c r="F2335" i="5"/>
  <c r="F2317" i="5"/>
  <c r="F2294" i="5"/>
  <c r="F2281" i="5"/>
  <c r="F2522" i="5"/>
  <c r="F2504" i="5"/>
  <c r="F2486" i="5"/>
  <c r="F2468" i="5"/>
  <c r="F2450" i="5"/>
  <c r="F2432" i="5"/>
  <c r="F2414" i="5"/>
  <c r="F2396" i="5"/>
  <c r="F2378" i="5"/>
  <c r="F2360" i="5"/>
  <c r="F2342" i="5"/>
  <c r="F2324" i="5"/>
  <c r="F2297" i="5"/>
  <c r="F2284" i="5"/>
  <c r="F2464" i="5"/>
  <c r="F2405" i="5"/>
  <c r="F2399" i="5"/>
  <c r="F2351" i="5"/>
  <c r="F2345" i="5"/>
  <c r="F2303" i="5"/>
  <c r="F2279" i="5"/>
  <c r="F2270" i="5"/>
  <c r="F2259" i="5"/>
  <c r="F2252" i="5"/>
  <c r="F2507" i="5"/>
  <c r="F2453" i="5"/>
  <c r="F2525" i="5"/>
  <c r="F2452" i="5"/>
  <c r="F2500" i="5"/>
  <c r="F2518" i="5"/>
  <c r="F2429" i="5"/>
  <c r="F2402" i="5"/>
  <c r="F2375" i="5"/>
  <c r="F2348" i="5"/>
  <c r="F2321" i="5"/>
  <c r="F2296" i="5"/>
  <c r="F2291" i="5"/>
  <c r="F2268" i="5"/>
  <c r="F2261" i="5"/>
  <c r="F2250" i="5"/>
  <c r="F2237" i="5"/>
  <c r="F2234" i="5"/>
  <c r="F2231" i="5"/>
  <c r="F2228" i="5"/>
  <c r="F2225" i="5"/>
  <c r="F2222" i="5"/>
  <c r="F2219" i="5"/>
  <c r="F2216" i="5"/>
  <c r="F2213" i="5"/>
  <c r="F2210" i="5"/>
  <c r="F2207" i="5"/>
  <c r="F2204" i="5"/>
  <c r="F2201" i="5"/>
  <c r="F2198" i="5"/>
  <c r="F2195" i="5"/>
  <c r="F2192" i="5"/>
  <c r="F2189" i="5"/>
  <c r="F2186" i="5"/>
  <c r="F2183" i="5"/>
  <c r="F2180" i="5"/>
  <c r="F2177" i="5"/>
  <c r="F2174" i="5"/>
  <c r="F2171" i="5"/>
  <c r="F2168" i="5"/>
  <c r="F2165" i="5"/>
  <c r="F2162" i="5"/>
  <c r="F2159" i="5"/>
  <c r="F2156" i="5"/>
  <c r="F2153" i="5"/>
  <c r="F2150" i="5"/>
  <c r="F2434" i="5"/>
  <c r="F2428" i="5"/>
  <c r="F2380" i="5"/>
  <c r="F2374" i="5"/>
  <c r="F2326" i="5"/>
  <c r="F2320" i="5"/>
  <c r="F2300" i="5"/>
  <c r="F2276" i="5"/>
  <c r="F2240" i="5"/>
  <c r="F2423" i="5"/>
  <c r="F2417" i="5"/>
  <c r="F2369" i="5"/>
  <c r="F2363" i="5"/>
  <c r="F2315" i="5"/>
  <c r="F2290" i="5"/>
  <c r="F2271" i="5"/>
  <c r="F2264" i="5"/>
  <c r="F2253" i="5"/>
  <c r="F2243" i="5"/>
  <c r="F2471" i="5"/>
  <c r="F2449" i="5"/>
  <c r="F2401" i="5"/>
  <c r="F2395" i="5"/>
  <c r="F2347" i="5"/>
  <c r="F2341" i="5"/>
  <c r="F2305" i="5"/>
  <c r="F2246" i="5"/>
  <c r="F2438" i="5"/>
  <c r="F2411" i="5"/>
  <c r="F2384" i="5"/>
  <c r="F2357" i="5"/>
  <c r="F2330" i="5"/>
  <c r="F2314" i="5"/>
  <c r="F2309" i="5"/>
  <c r="F2267" i="5"/>
  <c r="F2256" i="5"/>
  <c r="F2249" i="5"/>
  <c r="F2236" i="5"/>
  <c r="F2233" i="5"/>
  <c r="F2230" i="5"/>
  <c r="F2227" i="5"/>
  <c r="F2224" i="5"/>
  <c r="F2221" i="5"/>
  <c r="F2218" i="5"/>
  <c r="F2215" i="5"/>
  <c r="F2212" i="5"/>
  <c r="F2209" i="5"/>
  <c r="F2206" i="5"/>
  <c r="F2203" i="5"/>
  <c r="F2200" i="5"/>
  <c r="F2197" i="5"/>
  <c r="F2194" i="5"/>
  <c r="F2191" i="5"/>
  <c r="F2188" i="5"/>
  <c r="F2185" i="5"/>
  <c r="F2182" i="5"/>
  <c r="F2179" i="5"/>
  <c r="F2176" i="5"/>
  <c r="F2441" i="5"/>
  <c r="F2387" i="5"/>
  <c r="F2333" i="5"/>
  <c r="F2302" i="5"/>
  <c r="F2265" i="5"/>
  <c r="F2258" i="5"/>
  <c r="F2244" i="5"/>
  <c r="F2155" i="5"/>
  <c r="F2151" i="5"/>
  <c r="F2140" i="5"/>
  <c r="F2126" i="5"/>
  <c r="F2123" i="5"/>
  <c r="F2120" i="5"/>
  <c r="F2117" i="5"/>
  <c r="F2114" i="5"/>
  <c r="F2111" i="5"/>
  <c r="F2108" i="5"/>
  <c r="F2105" i="5"/>
  <c r="F2102" i="5"/>
  <c r="F2099" i="5"/>
  <c r="F2096" i="5"/>
  <c r="F2093" i="5"/>
  <c r="F2090" i="5"/>
  <c r="F2087" i="5"/>
  <c r="F2084" i="5"/>
  <c r="F2081" i="5"/>
  <c r="F2078" i="5"/>
  <c r="F2075" i="5"/>
  <c r="F2072" i="5"/>
  <c r="F2069" i="5"/>
  <c r="F2066" i="5"/>
  <c r="F2063" i="5"/>
  <c r="F2060" i="5"/>
  <c r="F2419" i="5"/>
  <c r="F2365" i="5"/>
  <c r="F2416" i="5"/>
  <c r="F2362" i="5"/>
  <c r="F2299" i="5"/>
  <c r="F2489" i="5"/>
  <c r="F2437" i="5"/>
  <c r="F2383" i="5"/>
  <c r="F2329" i="5"/>
  <c r="F2482" i="5"/>
  <c r="F2447" i="5"/>
  <c r="F2393" i="5"/>
  <c r="F2339" i="5"/>
  <c r="F2278" i="5"/>
  <c r="F2262" i="5"/>
  <c r="F2255" i="5"/>
  <c r="F2235" i="5"/>
  <c r="F2229" i="5"/>
  <c r="F2223" i="5"/>
  <c r="F2217" i="5"/>
  <c r="F2211" i="5"/>
  <c r="F2205" i="5"/>
  <c r="F2199" i="5"/>
  <c r="F2193" i="5"/>
  <c r="F2187" i="5"/>
  <c r="F2181" i="5"/>
  <c r="F2146" i="5"/>
  <c r="F2128" i="5"/>
  <c r="F2125" i="5"/>
  <c r="F2122" i="5"/>
  <c r="F2119" i="5"/>
  <c r="F2116" i="5"/>
  <c r="F2113" i="5"/>
  <c r="F2110" i="5"/>
  <c r="F2107" i="5"/>
  <c r="F2104" i="5"/>
  <c r="F2101" i="5"/>
  <c r="F2098" i="5"/>
  <c r="F2095" i="5"/>
  <c r="F2092" i="5"/>
  <c r="F2089" i="5"/>
  <c r="F2086" i="5"/>
  <c r="F2083" i="5"/>
  <c r="F2080" i="5"/>
  <c r="F2077" i="5"/>
  <c r="F2074" i="5"/>
  <c r="F2071" i="5"/>
  <c r="F2068" i="5"/>
  <c r="F2065" i="5"/>
  <c r="F2062" i="5"/>
  <c r="F2059" i="5"/>
  <c r="F2056" i="5"/>
  <c r="F2053" i="5"/>
  <c r="F2050" i="5"/>
  <c r="F2047" i="5"/>
  <c r="F2044" i="5"/>
  <c r="F2041" i="5"/>
  <c r="F2038" i="5"/>
  <c r="F2035" i="5"/>
  <c r="F2032" i="5"/>
  <c r="F2029" i="5"/>
  <c r="F2026" i="5"/>
  <c r="F2023" i="5"/>
  <c r="F2020" i="5"/>
  <c r="F2017" i="5"/>
  <c r="F2014" i="5"/>
  <c r="F2446" i="5"/>
  <c r="F2392" i="5"/>
  <c r="F2338" i="5"/>
  <c r="F2287" i="5"/>
  <c r="F2241" i="5"/>
  <c r="F2142" i="5"/>
  <c r="F2135" i="5"/>
  <c r="F2435" i="5"/>
  <c r="F2381" i="5"/>
  <c r="F2327" i="5"/>
  <c r="F2175" i="5"/>
  <c r="F2166" i="5"/>
  <c r="F2157" i="5"/>
  <c r="F2149" i="5"/>
  <c r="F2131" i="5"/>
  <c r="F2413" i="5"/>
  <c r="F2359" i="5"/>
  <c r="F2306" i="5"/>
  <c r="F2431" i="5"/>
  <c r="F2377" i="5"/>
  <c r="F2323" i="5"/>
  <c r="F2293" i="5"/>
  <c r="F2455" i="5"/>
  <c r="F2398" i="5"/>
  <c r="F2344" i="5"/>
  <c r="F2312" i="5"/>
  <c r="F2273" i="5"/>
  <c r="F2178" i="5"/>
  <c r="F2173" i="5"/>
  <c r="F2164" i="5"/>
  <c r="F2144" i="5"/>
  <c r="F2133" i="5"/>
  <c r="F2232" i="5"/>
  <c r="F2220" i="5"/>
  <c r="F2208" i="5"/>
  <c r="F2356" i="5"/>
  <c r="F2238" i="5"/>
  <c r="F2226" i="5"/>
  <c r="F2214" i="5"/>
  <c r="F2202" i="5"/>
  <c r="F2190" i="5"/>
  <c r="F2148" i="5"/>
  <c r="F2124" i="5"/>
  <c r="F2109" i="5"/>
  <c r="F2100" i="5"/>
  <c r="F2091" i="5"/>
  <c r="F2082" i="5"/>
  <c r="F2073" i="5"/>
  <c r="F2010" i="5"/>
  <c r="F2007" i="5"/>
  <c r="F2004" i="5"/>
  <c r="F2001" i="5"/>
  <c r="F1998" i="5"/>
  <c r="F1995" i="5"/>
  <c r="F1992" i="5"/>
  <c r="F1989" i="5"/>
  <c r="F1986" i="5"/>
  <c r="F1983" i="5"/>
  <c r="F1980" i="5"/>
  <c r="F1977" i="5"/>
  <c r="F1974" i="5"/>
  <c r="F1971" i="5"/>
  <c r="F1968" i="5"/>
  <c r="F1965" i="5"/>
  <c r="F1962" i="5"/>
  <c r="F1959" i="5"/>
  <c r="F1956" i="5"/>
  <c r="F1953" i="5"/>
  <c r="F1950" i="5"/>
  <c r="F1947" i="5"/>
  <c r="F1944" i="5"/>
  <c r="F1941" i="5"/>
  <c r="F1938" i="5"/>
  <c r="F1935" i="5"/>
  <c r="F1932" i="5"/>
  <c r="F1929" i="5"/>
  <c r="F1926" i="5"/>
  <c r="F1923" i="5"/>
  <c r="F1920" i="5"/>
  <c r="F1917" i="5"/>
  <c r="F1914" i="5"/>
  <c r="F1911" i="5"/>
  <c r="F1908" i="5"/>
  <c r="F1905" i="5"/>
  <c r="F1902" i="5"/>
  <c r="F1899" i="5"/>
  <c r="F1896" i="5"/>
  <c r="F1893" i="5"/>
  <c r="F1890" i="5"/>
  <c r="F1887" i="5"/>
  <c r="F1884" i="5"/>
  <c r="F1881" i="5"/>
  <c r="F1878" i="5"/>
  <c r="F1875" i="5"/>
  <c r="F1872" i="5"/>
  <c r="F1869" i="5"/>
  <c r="F1866" i="5"/>
  <c r="F2420" i="5"/>
  <c r="F2161" i="5"/>
  <c r="F2129" i="5"/>
  <c r="F2064" i="5"/>
  <c r="F2049" i="5"/>
  <c r="F2042" i="5"/>
  <c r="F2031" i="5"/>
  <c r="F2024" i="5"/>
  <c r="F2013" i="5"/>
  <c r="F2410" i="5"/>
  <c r="F2134" i="5"/>
  <c r="F2052" i="5"/>
  <c r="F2045" i="5"/>
  <c r="F2034" i="5"/>
  <c r="F2027" i="5"/>
  <c r="F2016" i="5"/>
  <c r="F2167" i="5"/>
  <c r="F2152" i="5"/>
  <c r="F2145" i="5"/>
  <c r="F2127" i="5"/>
  <c r="F2055" i="5"/>
  <c r="F2048" i="5"/>
  <c r="F2037" i="5"/>
  <c r="F2030" i="5"/>
  <c r="F2019" i="5"/>
  <c r="F2012" i="5"/>
  <c r="F2247" i="5"/>
  <c r="F2112" i="5"/>
  <c r="F2085" i="5"/>
  <c r="F2054" i="5"/>
  <c r="F2043" i="5"/>
  <c r="F2011" i="5"/>
  <c r="F2006" i="5"/>
  <c r="F1997" i="5"/>
  <c r="F1988" i="5"/>
  <c r="F1979" i="5"/>
  <c r="F1970" i="5"/>
  <c r="F1961" i="5"/>
  <c r="F1952" i="5"/>
  <c r="F1943" i="5"/>
  <c r="F1934" i="5"/>
  <c r="F1925" i="5"/>
  <c r="F1916" i="5"/>
  <c r="F1907" i="5"/>
  <c r="F1898" i="5"/>
  <c r="F1883" i="5"/>
  <c r="F2282" i="5"/>
  <c r="F2196" i="5"/>
  <c r="F2137" i="5"/>
  <c r="F1879" i="5"/>
  <c r="F2274" i="5"/>
  <c r="F2154" i="5"/>
  <c r="F2118" i="5"/>
  <c r="F2097" i="5"/>
  <c r="F2070" i="5"/>
  <c r="F2005" i="5"/>
  <c r="F1996" i="5"/>
  <c r="F1987" i="5"/>
  <c r="F1978" i="5"/>
  <c r="F1969" i="5"/>
  <c r="F1960" i="5"/>
  <c r="F1951" i="5"/>
  <c r="F1942" i="5"/>
  <c r="F1933" i="5"/>
  <c r="F1924" i="5"/>
  <c r="F1915" i="5"/>
  <c r="F1906" i="5"/>
  <c r="F1897" i="5"/>
  <c r="F1882" i="5"/>
  <c r="F1868" i="5"/>
  <c r="F2163" i="5"/>
  <c r="F2057" i="5"/>
  <c r="F2051" i="5"/>
  <c r="F2046" i="5"/>
  <c r="F2040" i="5"/>
  <c r="F1892" i="5"/>
  <c r="F1874" i="5"/>
  <c r="F1864" i="5"/>
  <c r="F1861" i="5"/>
  <c r="F1858" i="5"/>
  <c r="F1855" i="5"/>
  <c r="F1852" i="5"/>
  <c r="F1849" i="5"/>
  <c r="F1846" i="5"/>
  <c r="F1843" i="5"/>
  <c r="F1840" i="5"/>
  <c r="F1837" i="5"/>
  <c r="F1834" i="5"/>
  <c r="F1831" i="5"/>
  <c r="F1828" i="5"/>
  <c r="F1825" i="5"/>
  <c r="F1822" i="5"/>
  <c r="F1819" i="5"/>
  <c r="F1816" i="5"/>
  <c r="F1813" i="5"/>
  <c r="F1810" i="5"/>
  <c r="F1807" i="5"/>
  <c r="F1804" i="5"/>
  <c r="F1801" i="5"/>
  <c r="F1798" i="5"/>
  <c r="F2139" i="5"/>
  <c r="F2103" i="5"/>
  <c r="F2000" i="5"/>
  <c r="F1973" i="5"/>
  <c r="F1946" i="5"/>
  <c r="F1919" i="5"/>
  <c r="F1871" i="5"/>
  <c r="F1799" i="5"/>
  <c r="F2170" i="5"/>
  <c r="F2138" i="5"/>
  <c r="F2039" i="5"/>
  <c r="F2022" i="5"/>
  <c r="F1857" i="5"/>
  <c r="F1848" i="5"/>
  <c r="F1839" i="5"/>
  <c r="F1830" i="5"/>
  <c r="F1821" i="5"/>
  <c r="F1812" i="5"/>
  <c r="F1803" i="5"/>
  <c r="F2136" i="5"/>
  <c r="F2021" i="5"/>
  <c r="F1985" i="5"/>
  <c r="F1958" i="5"/>
  <c r="F1931" i="5"/>
  <c r="F1904" i="5"/>
  <c r="F1886" i="5"/>
  <c r="F1870" i="5"/>
  <c r="F1865" i="5"/>
  <c r="F1856" i="5"/>
  <c r="F1847" i="5"/>
  <c r="F1838" i="5"/>
  <c r="F1829" i="5"/>
  <c r="F1820" i="5"/>
  <c r="F1811" i="5"/>
  <c r="F1802" i="5"/>
  <c r="F1795" i="5"/>
  <c r="F1792" i="5"/>
  <c r="F1789" i="5"/>
  <c r="F1786" i="5"/>
  <c r="F1783" i="5"/>
  <c r="F1780" i="5"/>
  <c r="F1777" i="5"/>
  <c r="F1774" i="5"/>
  <c r="F1771" i="5"/>
  <c r="F1768" i="5"/>
  <c r="F1765" i="5"/>
  <c r="F1762" i="5"/>
  <c r="F1759" i="5"/>
  <c r="F1756" i="5"/>
  <c r="F1753" i="5"/>
  <c r="F1750" i="5"/>
  <c r="F1747" i="5"/>
  <c r="F1744" i="5"/>
  <c r="F1741" i="5"/>
  <c r="F1738" i="5"/>
  <c r="F1735" i="5"/>
  <c r="F1732" i="5"/>
  <c r="F1729" i="5"/>
  <c r="F1726" i="5"/>
  <c r="F1723" i="5"/>
  <c r="F1720" i="5"/>
  <c r="F1717" i="5"/>
  <c r="F2366" i="5"/>
  <c r="F2121" i="5"/>
  <c r="F2028" i="5"/>
  <c r="F1885" i="5"/>
  <c r="F1880" i="5"/>
  <c r="F1860" i="5"/>
  <c r="F1851" i="5"/>
  <c r="F1842" i="5"/>
  <c r="F1833" i="5"/>
  <c r="F1824" i="5"/>
  <c r="F1815" i="5"/>
  <c r="F1806" i="5"/>
  <c r="F2147" i="5"/>
  <c r="F2132" i="5"/>
  <c r="F2088" i="5"/>
  <c r="F2079" i="5"/>
  <c r="F1990" i="5"/>
  <c r="F1984" i="5"/>
  <c r="F1963" i="5"/>
  <c r="F1957" i="5"/>
  <c r="F1936" i="5"/>
  <c r="F1930" i="5"/>
  <c r="F1909" i="5"/>
  <c r="F1903" i="5"/>
  <c r="F2160" i="5"/>
  <c r="F2067" i="5"/>
  <c r="F2058" i="5"/>
  <c r="F2018" i="5"/>
  <c r="F2003" i="5"/>
  <c r="F1976" i="5"/>
  <c r="F1949" i="5"/>
  <c r="F1922" i="5"/>
  <c r="F1895" i="5"/>
  <c r="F1859" i="5"/>
  <c r="F1850" i="5"/>
  <c r="F1841" i="5"/>
  <c r="F1832" i="5"/>
  <c r="F1823" i="5"/>
  <c r="F1814" i="5"/>
  <c r="F1805" i="5"/>
  <c r="F1797" i="5"/>
  <c r="F1794" i="5"/>
  <c r="F1791" i="5"/>
  <c r="F1788" i="5"/>
  <c r="F1785" i="5"/>
  <c r="F1782" i="5"/>
  <c r="F1779" i="5"/>
  <c r="F1776" i="5"/>
  <c r="F1773" i="5"/>
  <c r="F1770" i="5"/>
  <c r="F1767" i="5"/>
  <c r="F1764" i="5"/>
  <c r="F1761" i="5"/>
  <c r="F1758" i="5"/>
  <c r="F1755" i="5"/>
  <c r="F1752" i="5"/>
  <c r="F1749" i="5"/>
  <c r="F1746" i="5"/>
  <c r="F1743" i="5"/>
  <c r="F1740" i="5"/>
  <c r="F1737" i="5"/>
  <c r="F1734" i="5"/>
  <c r="F1731" i="5"/>
  <c r="F1728" i="5"/>
  <c r="F1725" i="5"/>
  <c r="F1722" i="5"/>
  <c r="F1719" i="5"/>
  <c r="F1716" i="5"/>
  <c r="F1713" i="5"/>
  <c r="F1710" i="5"/>
  <c r="F1707" i="5"/>
  <c r="F1704" i="5"/>
  <c r="F1701" i="5"/>
  <c r="F1698" i="5"/>
  <c r="F1695" i="5"/>
  <c r="F1692" i="5"/>
  <c r="F1689" i="5"/>
  <c r="F1686" i="5"/>
  <c r="F1683" i="5"/>
  <c r="F1680" i="5"/>
  <c r="F1677" i="5"/>
  <c r="F1674" i="5"/>
  <c r="F1671" i="5"/>
  <c r="F1668" i="5"/>
  <c r="F1665" i="5"/>
  <c r="F1662" i="5"/>
  <c r="F1659" i="5"/>
  <c r="F1656" i="5"/>
  <c r="F1653" i="5"/>
  <c r="F1650" i="5"/>
  <c r="F1647" i="5"/>
  <c r="F1644" i="5"/>
  <c r="F1641" i="5"/>
  <c r="F1638" i="5"/>
  <c r="F2076" i="5"/>
  <c r="F2025" i="5"/>
  <c r="F2009" i="5"/>
  <c r="F1982" i="5"/>
  <c r="F1955" i="5"/>
  <c r="F1928" i="5"/>
  <c r="F1901" i="5"/>
  <c r="F1889" i="5"/>
  <c r="F1873" i="5"/>
  <c r="F2172" i="5"/>
  <c r="F2115" i="5"/>
  <c r="F2094" i="5"/>
  <c r="F2015" i="5"/>
  <c r="F1994" i="5"/>
  <c r="F1967" i="5"/>
  <c r="F1940" i="5"/>
  <c r="F1913" i="5"/>
  <c r="F1877" i="5"/>
  <c r="F1862" i="5"/>
  <c r="F1853" i="5"/>
  <c r="F1844" i="5"/>
  <c r="F1835" i="5"/>
  <c r="F1826" i="5"/>
  <c r="F1817" i="5"/>
  <c r="F1808" i="5"/>
  <c r="F1796" i="5"/>
  <c r="F1793" i="5"/>
  <c r="F1790" i="5"/>
  <c r="F1787" i="5"/>
  <c r="F1784" i="5"/>
  <c r="F1781" i="5"/>
  <c r="F1778" i="5"/>
  <c r="F1775" i="5"/>
  <c r="F1772" i="5"/>
  <c r="F1769" i="5"/>
  <c r="F1766" i="5"/>
  <c r="F1763" i="5"/>
  <c r="F1760" i="5"/>
  <c r="F1757" i="5"/>
  <c r="F1754" i="5"/>
  <c r="F1751" i="5"/>
  <c r="F1748" i="5"/>
  <c r="F1745" i="5"/>
  <c r="F1742" i="5"/>
  <c r="F1739" i="5"/>
  <c r="F1736" i="5"/>
  <c r="F1733" i="5"/>
  <c r="F1730" i="5"/>
  <c r="F1727" i="5"/>
  <c r="F1724" i="5"/>
  <c r="F1721" i="5"/>
  <c r="F1718" i="5"/>
  <c r="F1715" i="5"/>
  <c r="F1712" i="5"/>
  <c r="F1709" i="5"/>
  <c r="F1706" i="5"/>
  <c r="F1703" i="5"/>
  <c r="F1700" i="5"/>
  <c r="F1697" i="5"/>
  <c r="F1694" i="5"/>
  <c r="F1691" i="5"/>
  <c r="F1688" i="5"/>
  <c r="F1685" i="5"/>
  <c r="F1682" i="5"/>
  <c r="F1679" i="5"/>
  <c r="F1676" i="5"/>
  <c r="F1673" i="5"/>
  <c r="F1670" i="5"/>
  <c r="F1667" i="5"/>
  <c r="F1664" i="5"/>
  <c r="F1661" i="5"/>
  <c r="F1658" i="5"/>
  <c r="F1655" i="5"/>
  <c r="F1652" i="5"/>
  <c r="F1649" i="5"/>
  <c r="F1646" i="5"/>
  <c r="F1643" i="5"/>
  <c r="F1640" i="5"/>
  <c r="F1637" i="5"/>
  <c r="F1634" i="5"/>
  <c r="F1631" i="5"/>
  <c r="F1628" i="5"/>
  <c r="F1625" i="5"/>
  <c r="F1622" i="5"/>
  <c r="F1619" i="5"/>
  <c r="F1616" i="5"/>
  <c r="F1613" i="5"/>
  <c r="F1610" i="5"/>
  <c r="F1607" i="5"/>
  <c r="F2158" i="5"/>
  <c r="F2033" i="5"/>
  <c r="F1845" i="5"/>
  <c r="F1818" i="5"/>
  <c r="F1714" i="5"/>
  <c r="F1708" i="5"/>
  <c r="F1702" i="5"/>
  <c r="F1696" i="5"/>
  <c r="F1690" i="5"/>
  <c r="F1684" i="5"/>
  <c r="F1678" i="5"/>
  <c r="F1672" i="5"/>
  <c r="F1666" i="5"/>
  <c r="F1645" i="5"/>
  <c r="F1629" i="5"/>
  <c r="F1605" i="5"/>
  <c r="F1602" i="5"/>
  <c r="F1599" i="5"/>
  <c r="F1596" i="5"/>
  <c r="F1593" i="5"/>
  <c r="F1590" i="5"/>
  <c r="F1587" i="5"/>
  <c r="F1584" i="5"/>
  <c r="F1581" i="5"/>
  <c r="F1578" i="5"/>
  <c r="F1575" i="5"/>
  <c r="F1572" i="5"/>
  <c r="F1569" i="5"/>
  <c r="F1566" i="5"/>
  <c r="F1563" i="5"/>
  <c r="F1560" i="5"/>
  <c r="F1557" i="5"/>
  <c r="F1554" i="5"/>
  <c r="F1551" i="5"/>
  <c r="F1548" i="5"/>
  <c r="F1545" i="5"/>
  <c r="F1542" i="5"/>
  <c r="F1539" i="5"/>
  <c r="F1536" i="5"/>
  <c r="F1533" i="5"/>
  <c r="F1530" i="5"/>
  <c r="F1527" i="5"/>
  <c r="F1524" i="5"/>
  <c r="F1521" i="5"/>
  <c r="F1518" i="5"/>
  <c r="F1515" i="5"/>
  <c r="F1512" i="5"/>
  <c r="F1509" i="5"/>
  <c r="F1506" i="5"/>
  <c r="F1503" i="5"/>
  <c r="F1500" i="5"/>
  <c r="F1497" i="5"/>
  <c r="F1494" i="5"/>
  <c r="F1491" i="5"/>
  <c r="F1488" i="5"/>
  <c r="F1485" i="5"/>
  <c r="F1482" i="5"/>
  <c r="F1479" i="5"/>
  <c r="F1476" i="5"/>
  <c r="F1473" i="5"/>
  <c r="F1470" i="5"/>
  <c r="F1467" i="5"/>
  <c r="F1464" i="5"/>
  <c r="F1461" i="5"/>
  <c r="F1458" i="5"/>
  <c r="F1455" i="5"/>
  <c r="F1452" i="5"/>
  <c r="F1449" i="5"/>
  <c r="F1446" i="5"/>
  <c r="F1443" i="5"/>
  <c r="F1440" i="5"/>
  <c r="F1437" i="5"/>
  <c r="F1434" i="5"/>
  <c r="F1431" i="5"/>
  <c r="F1428" i="5"/>
  <c r="F1425" i="5"/>
  <c r="F1422" i="5"/>
  <c r="F1419" i="5"/>
  <c r="F1416" i="5"/>
  <c r="F1413" i="5"/>
  <c r="F1410" i="5"/>
  <c r="F1407" i="5"/>
  <c r="F1404" i="5"/>
  <c r="F1401" i="5"/>
  <c r="F1398" i="5"/>
  <c r="F1395" i="5"/>
  <c r="F1392" i="5"/>
  <c r="F1389" i="5"/>
  <c r="F1386" i="5"/>
  <c r="F1383" i="5"/>
  <c r="F1380" i="5"/>
  <c r="F1377" i="5"/>
  <c r="F1374" i="5"/>
  <c r="F1371" i="5"/>
  <c r="F1368" i="5"/>
  <c r="F1365" i="5"/>
  <c r="F1362" i="5"/>
  <c r="F1359" i="5"/>
  <c r="F1356" i="5"/>
  <c r="F1353" i="5"/>
  <c r="F1350" i="5"/>
  <c r="F1347" i="5"/>
  <c r="F1344" i="5"/>
  <c r="F1341" i="5"/>
  <c r="F1338" i="5"/>
  <c r="F1335" i="5"/>
  <c r="F1332" i="5"/>
  <c r="F1329" i="5"/>
  <c r="F1326" i="5"/>
  <c r="F1323" i="5"/>
  <c r="F1320" i="5"/>
  <c r="F1317" i="5"/>
  <c r="F1314" i="5"/>
  <c r="F1311" i="5"/>
  <c r="F1308" i="5"/>
  <c r="F1305" i="5"/>
  <c r="F1302" i="5"/>
  <c r="F1299" i="5"/>
  <c r="F1296" i="5"/>
  <c r="F1293" i="5"/>
  <c r="F1290" i="5"/>
  <c r="F1287" i="5"/>
  <c r="F1284" i="5"/>
  <c r="F1281" i="5"/>
  <c r="F1278" i="5"/>
  <c r="F1275" i="5"/>
  <c r="F1272" i="5"/>
  <c r="F1269" i="5"/>
  <c r="F1266" i="5"/>
  <c r="F1263" i="5"/>
  <c r="F1260" i="5"/>
  <c r="F1257" i="5"/>
  <c r="F2008" i="5"/>
  <c r="F1948" i="5"/>
  <c r="F1927" i="5"/>
  <c r="F1888" i="5"/>
  <c r="F1966" i="5"/>
  <c r="F1945" i="5"/>
  <c r="F1964" i="5"/>
  <c r="F2143" i="5"/>
  <c r="F1854" i="5"/>
  <c r="F1827" i="5"/>
  <c r="F1800" i="5"/>
  <c r="F1639" i="5"/>
  <c r="F1635" i="5"/>
  <c r="F1617" i="5"/>
  <c r="F1604" i="5"/>
  <c r="F1601" i="5"/>
  <c r="F1598" i="5"/>
  <c r="F1595" i="5"/>
  <c r="F1592" i="5"/>
  <c r="F1589" i="5"/>
  <c r="F1586" i="5"/>
  <c r="F1583" i="5"/>
  <c r="F1580" i="5"/>
  <c r="F1577" i="5"/>
  <c r="F1574" i="5"/>
  <c r="F1571" i="5"/>
  <c r="F1568" i="5"/>
  <c r="F1565" i="5"/>
  <c r="F1562" i="5"/>
  <c r="F1559" i="5"/>
  <c r="F1556" i="5"/>
  <c r="F1553" i="5"/>
  <c r="F1550" i="5"/>
  <c r="F1547" i="5"/>
  <c r="F1544" i="5"/>
  <c r="F1541" i="5"/>
  <c r="F1538" i="5"/>
  <c r="F1535" i="5"/>
  <c r="F1532" i="5"/>
  <c r="F1529" i="5"/>
  <c r="F1526" i="5"/>
  <c r="F1523" i="5"/>
  <c r="F1520" i="5"/>
  <c r="F1517" i="5"/>
  <c r="F1514" i="5"/>
  <c r="F1511" i="5"/>
  <c r="F1508" i="5"/>
  <c r="F1505" i="5"/>
  <c r="F1502" i="5"/>
  <c r="F1499" i="5"/>
  <c r="F1496" i="5"/>
  <c r="F1493" i="5"/>
  <c r="F1490" i="5"/>
  <c r="F1487" i="5"/>
  <c r="F1484" i="5"/>
  <c r="F1481" i="5"/>
  <c r="F1478" i="5"/>
  <c r="F1475" i="5"/>
  <c r="F1472" i="5"/>
  <c r="F1469" i="5"/>
  <c r="F1466" i="5"/>
  <c r="F1463" i="5"/>
  <c r="F1460" i="5"/>
  <c r="F1457" i="5"/>
  <c r="F1454" i="5"/>
  <c r="F1451" i="5"/>
  <c r="F1448" i="5"/>
  <c r="F1445" i="5"/>
  <c r="F1442" i="5"/>
  <c r="F1439" i="5"/>
  <c r="F1436" i="5"/>
  <c r="F1433" i="5"/>
  <c r="F1430" i="5"/>
  <c r="F1427" i="5"/>
  <c r="F1424" i="5"/>
  <c r="F1421" i="5"/>
  <c r="F1418" i="5"/>
  <c r="F1415" i="5"/>
  <c r="F1412" i="5"/>
  <c r="F1409" i="5"/>
  <c r="F1406" i="5"/>
  <c r="F1403" i="5"/>
  <c r="F1400" i="5"/>
  <c r="F1397" i="5"/>
  <c r="F1394" i="5"/>
  <c r="F1391" i="5"/>
  <c r="F1388" i="5"/>
  <c r="F1385" i="5"/>
  <c r="F1382" i="5"/>
  <c r="F1379" i="5"/>
  <c r="F1376" i="5"/>
  <c r="F1373" i="5"/>
  <c r="F1370" i="5"/>
  <c r="F1367" i="5"/>
  <c r="F1364" i="5"/>
  <c r="F1361" i="5"/>
  <c r="F1358" i="5"/>
  <c r="F1355" i="5"/>
  <c r="F1352" i="5"/>
  <c r="F1349" i="5"/>
  <c r="F1346" i="5"/>
  <c r="F1343" i="5"/>
  <c r="F1340" i="5"/>
  <c r="F1337" i="5"/>
  <c r="F1334" i="5"/>
  <c r="F1331" i="5"/>
  <c r="F1328" i="5"/>
  <c r="F1325" i="5"/>
  <c r="F1322" i="5"/>
  <c r="F1319" i="5"/>
  <c r="F1316" i="5"/>
  <c r="F1313" i="5"/>
  <c r="F1310" i="5"/>
  <c r="F1307" i="5"/>
  <c r="F1304" i="5"/>
  <c r="F1301" i="5"/>
  <c r="F1298" i="5"/>
  <c r="F1295" i="5"/>
  <c r="F1292" i="5"/>
  <c r="F1289" i="5"/>
  <c r="F1286" i="5"/>
  <c r="F1283" i="5"/>
  <c r="F1280" i="5"/>
  <c r="F1277" i="5"/>
  <c r="F1274" i="5"/>
  <c r="F1271" i="5"/>
  <c r="F1268" i="5"/>
  <c r="F1265" i="5"/>
  <c r="F1262" i="5"/>
  <c r="F1259" i="5"/>
  <c r="F1256" i="5"/>
  <c r="F1253" i="5"/>
  <c r="F1250" i="5"/>
  <c r="F2141" i="5"/>
  <c r="F2106" i="5"/>
  <c r="F2002" i="5"/>
  <c r="F1981" i="5"/>
  <c r="F1921" i="5"/>
  <c r="F1900" i="5"/>
  <c r="F1867" i="5"/>
  <c r="F1999" i="5"/>
  <c r="F1939" i="5"/>
  <c r="F1918" i="5"/>
  <c r="F1711" i="5"/>
  <c r="F1705" i="5"/>
  <c r="F1699" i="5"/>
  <c r="F1693" i="5"/>
  <c r="F1687" i="5"/>
  <c r="F1681" i="5"/>
  <c r="F1675" i="5"/>
  <c r="F1669" i="5"/>
  <c r="F1663" i="5"/>
  <c r="F1620" i="5"/>
  <c r="F2169" i="5"/>
  <c r="F1993" i="5"/>
  <c r="F1972" i="5"/>
  <c r="F1912" i="5"/>
  <c r="F1876" i="5"/>
  <c r="F1651" i="5"/>
  <c r="F1626" i="5"/>
  <c r="F1612" i="5"/>
  <c r="F1891" i="5"/>
  <c r="F1657" i="5"/>
  <c r="F1642" i="5"/>
  <c r="F1600" i="5"/>
  <c r="F1591" i="5"/>
  <c r="F1582" i="5"/>
  <c r="F1573" i="5"/>
  <c r="F1564" i="5"/>
  <c r="F1555" i="5"/>
  <c r="F1546" i="5"/>
  <c r="F1537" i="5"/>
  <c r="F1528" i="5"/>
  <c r="F1519" i="5"/>
  <c r="F1510" i="5"/>
  <c r="F1501" i="5"/>
  <c r="F1492" i="5"/>
  <c r="F1483" i="5"/>
  <c r="F1474" i="5"/>
  <c r="F1465" i="5"/>
  <c r="F1456" i="5"/>
  <c r="F1447" i="5"/>
  <c r="F1438" i="5"/>
  <c r="F1429" i="5"/>
  <c r="F1420" i="5"/>
  <c r="F1411" i="5"/>
  <c r="F1402" i="5"/>
  <c r="F1393" i="5"/>
  <c r="F1384" i="5"/>
  <c r="F1375" i="5"/>
  <c r="F1366" i="5"/>
  <c r="F1357" i="5"/>
  <c r="F1348" i="5"/>
  <c r="F1339" i="5"/>
  <c r="F1330" i="5"/>
  <c r="F1321" i="5"/>
  <c r="F1312" i="5"/>
  <c r="F1303" i="5"/>
  <c r="F1294" i="5"/>
  <c r="F1836" i="5"/>
  <c r="F1648" i="5"/>
  <c r="F1624" i="5"/>
  <c r="F1618" i="5"/>
  <c r="F1608" i="5"/>
  <c r="F1282" i="5"/>
  <c r="F1654" i="5"/>
  <c r="F2130" i="5"/>
  <c r="F1863" i="5"/>
  <c r="F1633" i="5"/>
  <c r="F1975" i="5"/>
  <c r="F1660" i="5"/>
  <c r="F1627" i="5"/>
  <c r="F1954" i="5"/>
  <c r="F1894" i="5"/>
  <c r="F1636" i="5"/>
  <c r="F1910" i="5"/>
  <c r="F1809" i="5"/>
  <c r="F1360" i="5"/>
  <c r="F1342" i="5"/>
  <c r="F1288" i="5"/>
  <c r="F1261" i="5"/>
  <c r="F1254" i="5"/>
  <c r="F2061" i="5"/>
  <c r="F1630" i="5"/>
  <c r="F1594" i="5"/>
  <c r="F1561" i="5"/>
  <c r="F1540" i="5"/>
  <c r="F1507" i="5"/>
  <c r="F1486" i="5"/>
  <c r="F1453" i="5"/>
  <c r="F1381" i="5"/>
  <c r="F1354" i="5"/>
  <c r="F1336" i="5"/>
  <c r="F1324" i="5"/>
  <c r="F1297" i="5"/>
  <c r="F1279" i="5"/>
  <c r="F2036" i="5"/>
  <c r="F1264" i="5"/>
  <c r="F1247" i="5"/>
  <c r="F1244" i="5"/>
  <c r="F1241" i="5"/>
  <c r="F1238" i="5"/>
  <c r="F1235" i="5"/>
  <c r="F1232" i="5"/>
  <c r="F1229" i="5"/>
  <c r="F1226" i="5"/>
  <c r="F1223" i="5"/>
  <c r="F1220" i="5"/>
  <c r="F1217" i="5"/>
  <c r="F1214" i="5"/>
  <c r="F1211" i="5"/>
  <c r="F1208" i="5"/>
  <c r="F1205" i="5"/>
  <c r="F1202" i="5"/>
  <c r="F1199" i="5"/>
  <c r="F1196" i="5"/>
  <c r="F1193" i="5"/>
  <c r="F1190" i="5"/>
  <c r="F1187" i="5"/>
  <c r="F1184" i="5"/>
  <c r="F1181" i="5"/>
  <c r="F1178" i="5"/>
  <c r="F1175" i="5"/>
  <c r="F1172" i="5"/>
  <c r="F1169" i="5"/>
  <c r="F1166" i="5"/>
  <c r="F1163" i="5"/>
  <c r="F1160" i="5"/>
  <c r="F1157" i="5"/>
  <c r="F1154" i="5"/>
  <c r="F1614" i="5"/>
  <c r="F1291" i="5"/>
  <c r="F1267" i="5"/>
  <c r="F1991" i="5"/>
  <c r="F1611" i="5"/>
  <c r="F1351" i="5"/>
  <c r="F1333" i="5"/>
  <c r="F1270" i="5"/>
  <c r="F1249" i="5"/>
  <c r="F1246" i="5"/>
  <c r="F1243" i="5"/>
  <c r="F1240" i="5"/>
  <c r="F1237" i="5"/>
  <c r="F1234" i="5"/>
  <c r="F1231" i="5"/>
  <c r="F1228" i="5"/>
  <c r="F1225" i="5"/>
  <c r="F1222" i="5"/>
  <c r="F1219" i="5"/>
  <c r="F1216" i="5"/>
  <c r="F1213" i="5"/>
  <c r="F1210" i="5"/>
  <c r="F1207" i="5"/>
  <c r="F1204" i="5"/>
  <c r="F1201" i="5"/>
  <c r="F1198" i="5"/>
  <c r="F1195" i="5"/>
  <c r="F1192" i="5"/>
  <c r="F1189" i="5"/>
  <c r="F1186" i="5"/>
  <c r="F1183" i="5"/>
  <c r="F1180" i="5"/>
  <c r="F1177" i="5"/>
  <c r="F1174" i="5"/>
  <c r="F1171" i="5"/>
  <c r="F1168" i="5"/>
  <c r="F1165" i="5"/>
  <c r="F1162" i="5"/>
  <c r="F1159" i="5"/>
  <c r="F1156" i="5"/>
  <c r="F1153" i="5"/>
  <c r="F1150" i="5"/>
  <c r="F1147" i="5"/>
  <c r="F2184" i="5"/>
  <c r="F1576" i="5"/>
  <c r="F1414" i="5"/>
  <c r="F1227" i="5"/>
  <c r="F1191" i="5"/>
  <c r="F1480" i="5"/>
  <c r="F1462" i="5"/>
  <c r="F1399" i="5"/>
  <c r="F1369" i="5"/>
  <c r="F1300" i="5"/>
  <c r="F1252" i="5"/>
  <c r="F1242" i="5"/>
  <c r="F1632" i="5"/>
  <c r="F1534" i="5"/>
  <c r="F1516" i="5"/>
  <c r="F1444" i="5"/>
  <c r="F1396" i="5"/>
  <c r="F1327" i="5"/>
  <c r="F1318" i="5"/>
  <c r="F1258" i="5"/>
  <c r="F1221" i="5"/>
  <c r="F1185" i="5"/>
  <c r="F1609" i="5"/>
  <c r="F1588" i="5"/>
  <c r="F1570" i="5"/>
  <c r="F1498" i="5"/>
  <c r="F1459" i="5"/>
  <c r="F1441" i="5"/>
  <c r="F1309" i="5"/>
  <c r="F1276" i="5"/>
  <c r="F1236" i="5"/>
  <c r="F1200" i="5"/>
  <c r="F1552" i="5"/>
  <c r="F1513" i="5"/>
  <c r="F1495" i="5"/>
  <c r="F1426" i="5"/>
  <c r="F1606" i="5"/>
  <c r="F1567" i="5"/>
  <c r="F1549" i="5"/>
  <c r="F1477" i="5"/>
  <c r="F1423" i="5"/>
  <c r="F1378" i="5"/>
  <c r="F1345" i="5"/>
  <c r="F1306" i="5"/>
  <c r="F1251" i="5"/>
  <c r="F1230" i="5"/>
  <c r="F1194" i="5"/>
  <c r="F1149" i="5"/>
  <c r="F1623" i="5"/>
  <c r="F1603" i="5"/>
  <c r="F1531" i="5"/>
  <c r="F1408" i="5"/>
  <c r="F1315" i="5"/>
  <c r="F1245" i="5"/>
  <c r="F1209" i="5"/>
  <c r="F1173" i="5"/>
  <c r="F1152" i="5"/>
  <c r="F1585" i="5"/>
  <c r="F1471" i="5"/>
  <c r="F1405" i="5"/>
  <c r="F1255" i="5"/>
  <c r="F1224" i="5"/>
  <c r="F1188" i="5"/>
  <c r="F1937" i="5"/>
  <c r="F1621" i="5"/>
  <c r="F1525" i="5"/>
  <c r="F1489" i="5"/>
  <c r="F1390" i="5"/>
  <c r="F1363" i="5"/>
  <c r="F1273" i="5"/>
  <c r="F1239" i="5"/>
  <c r="F1203" i="5"/>
  <c r="F1167" i="5"/>
  <c r="F1155" i="5"/>
  <c r="F1145" i="5"/>
  <c r="F1142" i="5"/>
  <c r="F1139" i="5"/>
  <c r="F1136" i="5"/>
  <c r="F1133" i="5"/>
  <c r="F1130" i="5"/>
  <c r="F1127" i="5"/>
  <c r="F1124" i="5"/>
  <c r="F1121" i="5"/>
  <c r="F1118" i="5"/>
  <c r="F1115" i="5"/>
  <c r="F1112" i="5"/>
  <c r="F1109" i="5"/>
  <c r="F1106" i="5"/>
  <c r="F1103" i="5"/>
  <c r="F1100" i="5"/>
  <c r="F1097" i="5"/>
  <c r="F1094" i="5"/>
  <c r="F1091" i="5"/>
  <c r="F1088" i="5"/>
  <c r="F1085" i="5"/>
  <c r="F1082" i="5"/>
  <c r="F1079" i="5"/>
  <c r="F1076" i="5"/>
  <c r="F1073" i="5"/>
  <c r="F1070" i="5"/>
  <c r="F1067" i="5"/>
  <c r="F1064" i="5"/>
  <c r="F1061" i="5"/>
  <c r="F1058" i="5"/>
  <c r="F1055" i="5"/>
  <c r="F1052" i="5"/>
  <c r="F1049" i="5"/>
  <c r="F1046" i="5"/>
  <c r="F1043" i="5"/>
  <c r="F1040" i="5"/>
  <c r="F1037" i="5"/>
  <c r="F1034" i="5"/>
  <c r="F1031" i="5"/>
  <c r="F1028" i="5"/>
  <c r="F1025" i="5"/>
  <c r="F1022" i="5"/>
  <c r="F1019" i="5"/>
  <c r="F1016" i="5"/>
  <c r="F1013" i="5"/>
  <c r="F1010" i="5"/>
  <c r="F1007" i="5"/>
  <c r="F1004" i="5"/>
  <c r="F1001" i="5"/>
  <c r="F998" i="5"/>
  <c r="F995" i="5"/>
  <c r="F992" i="5"/>
  <c r="F989" i="5"/>
  <c r="F986" i="5"/>
  <c r="F983" i="5"/>
  <c r="F980" i="5"/>
  <c r="F977" i="5"/>
  <c r="F974" i="5"/>
  <c r="F971" i="5"/>
  <c r="F968" i="5"/>
  <c r="F965" i="5"/>
  <c r="F962" i="5"/>
  <c r="F959" i="5"/>
  <c r="F956" i="5"/>
  <c r="F953" i="5"/>
  <c r="F950" i="5"/>
  <c r="F947" i="5"/>
  <c r="F944" i="5"/>
  <c r="F941" i="5"/>
  <c r="F938" i="5"/>
  <c r="F935" i="5"/>
  <c r="F932" i="5"/>
  <c r="F929" i="5"/>
  <c r="F926" i="5"/>
  <c r="F923" i="5"/>
  <c r="F920" i="5"/>
  <c r="F917" i="5"/>
  <c r="F914" i="5"/>
  <c r="F911" i="5"/>
  <c r="F908" i="5"/>
  <c r="F905" i="5"/>
  <c r="F902" i="5"/>
  <c r="F899" i="5"/>
  <c r="F896" i="5"/>
  <c r="F893" i="5"/>
  <c r="F890" i="5"/>
  <c r="F887" i="5"/>
  <c r="F884" i="5"/>
  <c r="F881" i="5"/>
  <c r="F878" i="5"/>
  <c r="F875" i="5"/>
  <c r="F872" i="5"/>
  <c r="F869" i="5"/>
  <c r="F866" i="5"/>
  <c r="F863" i="5"/>
  <c r="F860" i="5"/>
  <c r="F857" i="5"/>
  <c r="F854" i="5"/>
  <c r="F851" i="5"/>
  <c r="F848" i="5"/>
  <c r="F845" i="5"/>
  <c r="F842" i="5"/>
  <c r="F839" i="5"/>
  <c r="F836" i="5"/>
  <c r="F833" i="5"/>
  <c r="F830" i="5"/>
  <c r="F827" i="5"/>
  <c r="F824" i="5"/>
  <c r="F821" i="5"/>
  <c r="F818" i="5"/>
  <c r="F815" i="5"/>
  <c r="F812" i="5"/>
  <c r="F809" i="5"/>
  <c r="F806" i="5"/>
  <c r="F1615" i="5"/>
  <c r="F1558" i="5"/>
  <c r="F1522" i="5"/>
  <c r="F1417" i="5"/>
  <c r="F1372" i="5"/>
  <c r="F1285" i="5"/>
  <c r="F1248" i="5"/>
  <c r="F1212" i="5"/>
  <c r="F1176" i="5"/>
  <c r="F1579" i="5"/>
  <c r="F1182" i="5"/>
  <c r="F1098" i="5"/>
  <c r="F1087" i="5"/>
  <c r="F1062" i="5"/>
  <c r="F1051" i="5"/>
  <c r="F1026" i="5"/>
  <c r="F1015" i="5"/>
  <c r="F990" i="5"/>
  <c r="F979" i="5"/>
  <c r="F954" i="5"/>
  <c r="F943" i="5"/>
  <c r="F918" i="5"/>
  <c r="F907" i="5"/>
  <c r="F882" i="5"/>
  <c r="F871" i="5"/>
  <c r="F1468" i="5"/>
  <c r="F1233" i="5"/>
  <c r="F1197" i="5"/>
  <c r="F1158" i="5"/>
  <c r="F1151" i="5"/>
  <c r="F1077" i="5"/>
  <c r="F1066" i="5"/>
  <c r="F1450" i="5"/>
  <c r="F1144" i="5"/>
  <c r="F1138" i="5"/>
  <c r="F1132" i="5"/>
  <c r="F1126" i="5"/>
  <c r="F1120" i="5"/>
  <c r="F1114" i="5"/>
  <c r="F1108" i="5"/>
  <c r="F1102" i="5"/>
  <c r="F1092" i="5"/>
  <c r="F1081" i="5"/>
  <c r="F1179" i="5"/>
  <c r="F1096" i="5"/>
  <c r="F1071" i="5"/>
  <c r="F1543" i="5"/>
  <c r="F1435" i="5"/>
  <c r="F1086" i="5"/>
  <c r="F1075" i="5"/>
  <c r="F1432" i="5"/>
  <c r="F1164" i="5"/>
  <c r="F1143" i="5"/>
  <c r="F1137" i="5"/>
  <c r="F1131" i="5"/>
  <c r="F1125" i="5"/>
  <c r="F1119" i="5"/>
  <c r="F1113" i="5"/>
  <c r="F1107" i="5"/>
  <c r="F1101" i="5"/>
  <c r="F1090" i="5"/>
  <c r="F1065" i="5"/>
  <c r="F1054" i="5"/>
  <c r="F1029" i="5"/>
  <c r="F1018" i="5"/>
  <c r="F993" i="5"/>
  <c r="F982" i="5"/>
  <c r="F957" i="5"/>
  <c r="F946" i="5"/>
  <c r="F921" i="5"/>
  <c r="F910" i="5"/>
  <c r="F885" i="5"/>
  <c r="F874" i="5"/>
  <c r="F1206" i="5"/>
  <c r="F1148" i="5"/>
  <c r="F1080" i="5"/>
  <c r="F1069" i="5"/>
  <c r="F1044" i="5"/>
  <c r="F1033" i="5"/>
  <c r="F1008" i="5"/>
  <c r="F997" i="5"/>
  <c r="F972" i="5"/>
  <c r="F961" i="5"/>
  <c r="F936" i="5"/>
  <c r="F925" i="5"/>
  <c r="F900" i="5"/>
  <c r="F889" i="5"/>
  <c r="F864" i="5"/>
  <c r="F853" i="5"/>
  <c r="F828" i="5"/>
  <c r="F817" i="5"/>
  <c r="F1095" i="5"/>
  <c r="F1084" i="5"/>
  <c r="F1059" i="5"/>
  <c r="F1048" i="5"/>
  <c r="F1023" i="5"/>
  <c r="F1012" i="5"/>
  <c r="F987" i="5"/>
  <c r="F976" i="5"/>
  <c r="F951" i="5"/>
  <c r="F940" i="5"/>
  <c r="F915" i="5"/>
  <c r="F904" i="5"/>
  <c r="F879" i="5"/>
  <c r="F868" i="5"/>
  <c r="F843" i="5"/>
  <c r="F832" i="5"/>
  <c r="F807" i="5"/>
  <c r="F1218" i="5"/>
  <c r="F1141" i="5"/>
  <c r="F1135" i="5"/>
  <c r="F1129" i="5"/>
  <c r="F1123" i="5"/>
  <c r="F1117" i="5"/>
  <c r="F1111" i="5"/>
  <c r="F1105" i="5"/>
  <c r="F1099" i="5"/>
  <c r="F1074" i="5"/>
  <c r="F1063" i="5"/>
  <c r="F1038" i="5"/>
  <c r="F1027" i="5"/>
  <c r="F1002" i="5"/>
  <c r="F991" i="5"/>
  <c r="F966" i="5"/>
  <c r="F955" i="5"/>
  <c r="F930" i="5"/>
  <c r="F919" i="5"/>
  <c r="F894" i="5"/>
  <c r="F1504" i="5"/>
  <c r="F1161" i="5"/>
  <c r="F1089" i="5"/>
  <c r="F1078" i="5"/>
  <c r="F1053" i="5"/>
  <c r="F1042" i="5"/>
  <c r="F1017" i="5"/>
  <c r="F1006" i="5"/>
  <c r="F981" i="5"/>
  <c r="F970" i="5"/>
  <c r="F945" i="5"/>
  <c r="F934" i="5"/>
  <c r="F909" i="5"/>
  <c r="F898" i="5"/>
  <c r="F873" i="5"/>
  <c r="F862" i="5"/>
  <c r="F837" i="5"/>
  <c r="F826" i="5"/>
  <c r="F1597" i="5"/>
  <c r="F1215" i="5"/>
  <c r="F1146" i="5"/>
  <c r="F1140" i="5"/>
  <c r="F1134" i="5"/>
  <c r="F1128" i="5"/>
  <c r="F1122" i="5"/>
  <c r="F1116" i="5"/>
  <c r="F1110" i="5"/>
  <c r="F1104" i="5"/>
  <c r="F1083" i="5"/>
  <c r="F1072" i="5"/>
  <c r="F1047" i="5"/>
  <c r="F1036" i="5"/>
  <c r="F1011" i="5"/>
  <c r="F1000" i="5"/>
  <c r="F975" i="5"/>
  <c r="F964" i="5"/>
  <c r="F939" i="5"/>
  <c r="F928" i="5"/>
  <c r="F903" i="5"/>
  <c r="F892" i="5"/>
  <c r="F867" i="5"/>
  <c r="F856" i="5"/>
  <c r="F831" i="5"/>
  <c r="F820" i="5"/>
  <c r="F1056" i="5"/>
  <c r="F1030" i="5"/>
  <c r="F969" i="5"/>
  <c r="F883" i="5"/>
  <c r="F855" i="5"/>
  <c r="F816" i="5"/>
  <c r="F808" i="5"/>
  <c r="F1005" i="5"/>
  <c r="F895" i="5"/>
  <c r="F846" i="5"/>
  <c r="F823" i="5"/>
  <c r="F801" i="5"/>
  <c r="F797" i="5"/>
  <c r="F792" i="5"/>
  <c r="F788" i="5"/>
  <c r="F783" i="5"/>
  <c r="F779" i="5"/>
  <c r="F774" i="5"/>
  <c r="F770" i="5"/>
  <c r="F765" i="5"/>
  <c r="F761" i="5"/>
  <c r="F756" i="5"/>
  <c r="F752" i="5"/>
  <c r="F747" i="5"/>
  <c r="F743" i="5"/>
  <c r="F738" i="5"/>
  <c r="F734" i="5"/>
  <c r="F729" i="5"/>
  <c r="F725" i="5"/>
  <c r="F720" i="5"/>
  <c r="F716" i="5"/>
  <c r="F711" i="5"/>
  <c r="F707" i="5"/>
  <c r="F702" i="5"/>
  <c r="F698" i="5"/>
  <c r="F693" i="5"/>
  <c r="F689" i="5"/>
  <c r="F684" i="5"/>
  <c r="F680" i="5"/>
  <c r="F675" i="5"/>
  <c r="F671" i="5"/>
  <c r="F666" i="5"/>
  <c r="F662" i="5"/>
  <c r="F657" i="5"/>
  <c r="F653" i="5"/>
  <c r="F648" i="5"/>
  <c r="F644" i="5"/>
  <c r="F639" i="5"/>
  <c r="F635" i="5"/>
  <c r="F630" i="5"/>
  <c r="F626" i="5"/>
  <c r="F621" i="5"/>
  <c r="F617" i="5"/>
  <c r="F612" i="5"/>
  <c r="F608" i="5"/>
  <c r="F603" i="5"/>
  <c r="F599" i="5"/>
  <c r="F594" i="5"/>
  <c r="F590" i="5"/>
  <c r="F585" i="5"/>
  <c r="F581" i="5"/>
  <c r="F576" i="5"/>
  <c r="F572" i="5"/>
  <c r="F567" i="5"/>
  <c r="F563" i="5"/>
  <c r="F558" i="5"/>
  <c r="F554" i="5"/>
  <c r="F549" i="5"/>
  <c r="F545" i="5"/>
  <c r="F540" i="5"/>
  <c r="F536" i="5"/>
  <c r="F531" i="5"/>
  <c r="F527" i="5"/>
  <c r="F1387" i="5"/>
  <c r="F1068" i="5"/>
  <c r="F1041" i="5"/>
  <c r="F967" i="5"/>
  <c r="F906" i="5"/>
  <c r="F1003" i="5"/>
  <c r="F1039" i="5"/>
  <c r="F978" i="5"/>
  <c r="F952" i="5"/>
  <c r="F891" i="5"/>
  <c r="F870" i="5"/>
  <c r="F859" i="5"/>
  <c r="F835" i="5"/>
  <c r="F800" i="5"/>
  <c r="F795" i="5"/>
  <c r="F791" i="5"/>
  <c r="F786" i="5"/>
  <c r="F782" i="5"/>
  <c r="F777" i="5"/>
  <c r="F773" i="5"/>
  <c r="F768" i="5"/>
  <c r="F764" i="5"/>
  <c r="F759" i="5"/>
  <c r="F755" i="5"/>
  <c r="F750" i="5"/>
  <c r="F746" i="5"/>
  <c r="F741" i="5"/>
  <c r="F737" i="5"/>
  <c r="F732" i="5"/>
  <c r="F728" i="5"/>
  <c r="F723" i="5"/>
  <c r="F719" i="5"/>
  <c r="F714" i="5"/>
  <c r="F710" i="5"/>
  <c r="F705" i="5"/>
  <c r="F701" i="5"/>
  <c r="F696" i="5"/>
  <c r="F692" i="5"/>
  <c r="F687" i="5"/>
  <c r="F683" i="5"/>
  <c r="F678" i="5"/>
  <c r="F674" i="5"/>
  <c r="F669" i="5"/>
  <c r="F665" i="5"/>
  <c r="F660" i="5"/>
  <c r="F656" i="5"/>
  <c r="F651" i="5"/>
  <c r="F647" i="5"/>
  <c r="F642" i="5"/>
  <c r="F638" i="5"/>
  <c r="F1014" i="5"/>
  <c r="F988" i="5"/>
  <c r="F927" i="5"/>
  <c r="F913" i="5"/>
  <c r="F901" i="5"/>
  <c r="F850" i="5"/>
  <c r="F813" i="5"/>
  <c r="F1050" i="5"/>
  <c r="F1024" i="5"/>
  <c r="F963" i="5"/>
  <c r="F949" i="5"/>
  <c r="F937" i="5"/>
  <c r="F888" i="5"/>
  <c r="F877" i="5"/>
  <c r="F858" i="5"/>
  <c r="F811" i="5"/>
  <c r="F804" i="5"/>
  <c r="F799" i="5"/>
  <c r="F790" i="5"/>
  <c r="F781" i="5"/>
  <c r="F772" i="5"/>
  <c r="F763" i="5"/>
  <c r="F754" i="5"/>
  <c r="F745" i="5"/>
  <c r="F736" i="5"/>
  <c r="F727" i="5"/>
  <c r="F718" i="5"/>
  <c r="F709" i="5"/>
  <c r="F700" i="5"/>
  <c r="F691" i="5"/>
  <c r="F682" i="5"/>
  <c r="F673" i="5"/>
  <c r="F664" i="5"/>
  <c r="F655" i="5"/>
  <c r="F646" i="5"/>
  <c r="F637" i="5"/>
  <c r="F628" i="5"/>
  <c r="F619" i="5"/>
  <c r="F610" i="5"/>
  <c r="F601" i="5"/>
  <c r="F592" i="5"/>
  <c r="F583" i="5"/>
  <c r="F574" i="5"/>
  <c r="F565" i="5"/>
  <c r="F556" i="5"/>
  <c r="F547" i="5"/>
  <c r="F538" i="5"/>
  <c r="F529" i="5"/>
  <c r="F1060" i="5"/>
  <c r="F999" i="5"/>
  <c r="F985" i="5"/>
  <c r="F973" i="5"/>
  <c r="F924" i="5"/>
  <c r="F912" i="5"/>
  <c r="F886" i="5"/>
  <c r="F841" i="5"/>
  <c r="F819" i="5"/>
  <c r="F525" i="5"/>
  <c r="F522" i="5"/>
  <c r="F519" i="5"/>
  <c r="F516" i="5"/>
  <c r="F513" i="5"/>
  <c r="F510" i="5"/>
  <c r="F507" i="5"/>
  <c r="F504" i="5"/>
  <c r="F501" i="5"/>
  <c r="F498" i="5"/>
  <c r="F495" i="5"/>
  <c r="F492" i="5"/>
  <c r="F489" i="5"/>
  <c r="F486" i="5"/>
  <c r="F483" i="5"/>
  <c r="F480" i="5"/>
  <c r="F477" i="5"/>
  <c r="F474" i="5"/>
  <c r="F471" i="5"/>
  <c r="F468" i="5"/>
  <c r="F465" i="5"/>
  <c r="F462" i="5"/>
  <c r="F459" i="5"/>
  <c r="F456" i="5"/>
  <c r="F453" i="5"/>
  <c r="F450" i="5"/>
  <c r="F447" i="5"/>
  <c r="F444" i="5"/>
  <c r="F441" i="5"/>
  <c r="F438" i="5"/>
  <c r="F435" i="5"/>
  <c r="F432" i="5"/>
  <c r="F429" i="5"/>
  <c r="F426" i="5"/>
  <c r="F423" i="5"/>
  <c r="F420" i="5"/>
  <c r="F417" i="5"/>
  <c r="F414" i="5"/>
  <c r="F411" i="5"/>
  <c r="F408" i="5"/>
  <c r="F405" i="5"/>
  <c r="F402" i="5"/>
  <c r="F399" i="5"/>
  <c r="F396" i="5"/>
  <c r="F393" i="5"/>
  <c r="F390" i="5"/>
  <c r="F387" i="5"/>
  <c r="F384" i="5"/>
  <c r="F381" i="5"/>
  <c r="F378" i="5"/>
  <c r="F375" i="5"/>
  <c r="F372" i="5"/>
  <c r="F369" i="5"/>
  <c r="F366" i="5"/>
  <c r="F363" i="5"/>
  <c r="F360" i="5"/>
  <c r="F357" i="5"/>
  <c r="F354" i="5"/>
  <c r="F351" i="5"/>
  <c r="F348" i="5"/>
  <c r="F345" i="5"/>
  <c r="F342" i="5"/>
  <c r="F339" i="5"/>
  <c r="F336" i="5"/>
  <c r="F333" i="5"/>
  <c r="F330" i="5"/>
  <c r="F327" i="5"/>
  <c r="F324" i="5"/>
  <c r="F321" i="5"/>
  <c r="F318" i="5"/>
  <c r="F315" i="5"/>
  <c r="F312" i="5"/>
  <c r="F309" i="5"/>
  <c r="F306" i="5"/>
  <c r="F303" i="5"/>
  <c r="F300" i="5"/>
  <c r="F297" i="5"/>
  <c r="F294" i="5"/>
  <c r="F291" i="5"/>
  <c r="F288" i="5"/>
  <c r="F285" i="5"/>
  <c r="F282" i="5"/>
  <c r="F1170" i="5"/>
  <c r="F1035" i="5"/>
  <c r="F942" i="5"/>
  <c r="F847" i="5"/>
  <c r="F802" i="5"/>
  <c r="F793" i="5"/>
  <c r="F784" i="5"/>
  <c r="F775" i="5"/>
  <c r="F766" i="5"/>
  <c r="F757" i="5"/>
  <c r="F748" i="5"/>
  <c r="F739" i="5"/>
  <c r="F730" i="5"/>
  <c r="F721" i="5"/>
  <c r="F712" i="5"/>
  <c r="F703" i="5"/>
  <c r="F694" i="5"/>
  <c r="F685" i="5"/>
  <c r="F676" i="5"/>
  <c r="F667" i="5"/>
  <c r="F658" i="5"/>
  <c r="F649" i="5"/>
  <c r="F640" i="5"/>
  <c r="F632" i="5"/>
  <c r="F618" i="5"/>
  <c r="F605" i="5"/>
  <c r="F591" i="5"/>
  <c r="F578" i="5"/>
  <c r="F564" i="5"/>
  <c r="F551" i="5"/>
  <c r="F537" i="5"/>
  <c r="F371" i="5"/>
  <c r="F364" i="5"/>
  <c r="F984" i="5"/>
  <c r="F861" i="5"/>
  <c r="F814" i="5"/>
  <c r="F625" i="5"/>
  <c r="F598" i="5"/>
  <c r="F571" i="5"/>
  <c r="F544" i="5"/>
  <c r="F386" i="5"/>
  <c r="F1032" i="5"/>
  <c r="F829" i="5"/>
  <c r="F631" i="5"/>
  <c r="F604" i="5"/>
  <c r="F577" i="5"/>
  <c r="F550" i="5"/>
  <c r="F520" i="5"/>
  <c r="F511" i="5"/>
  <c r="F502" i="5"/>
  <c r="F493" i="5"/>
  <c r="F484" i="5"/>
  <c r="F475" i="5"/>
  <c r="F466" i="5"/>
  <c r="F457" i="5"/>
  <c r="F448" i="5"/>
  <c r="F439" i="5"/>
  <c r="F430" i="5"/>
  <c r="F421" i="5"/>
  <c r="F412" i="5"/>
  <c r="F403" i="5"/>
  <c r="F394" i="5"/>
  <c r="F382" i="5"/>
  <c r="F374" i="5"/>
  <c r="F367" i="5"/>
  <c r="F356" i="5"/>
  <c r="F349" i="5"/>
  <c r="F338" i="5"/>
  <c r="F331" i="5"/>
  <c r="F320" i="5"/>
  <c r="F313" i="5"/>
  <c r="F302" i="5"/>
  <c r="F295" i="5"/>
  <c r="F284" i="5"/>
  <c r="F1093" i="5"/>
  <c r="F1021" i="5"/>
  <c r="F933" i="5"/>
  <c r="F880" i="5"/>
  <c r="F844" i="5"/>
  <c r="F624" i="5"/>
  <c r="F611" i="5"/>
  <c r="F597" i="5"/>
  <c r="F584" i="5"/>
  <c r="F570" i="5"/>
  <c r="F557" i="5"/>
  <c r="F543" i="5"/>
  <c r="F530" i="5"/>
  <c r="F524" i="5"/>
  <c r="F515" i="5"/>
  <c r="F506" i="5"/>
  <c r="F497" i="5"/>
  <c r="F488" i="5"/>
  <c r="F479" i="5"/>
  <c r="F470" i="5"/>
  <c r="F461" i="5"/>
  <c r="F452" i="5"/>
  <c r="F443" i="5"/>
  <c r="F434" i="5"/>
  <c r="F425" i="5"/>
  <c r="F416" i="5"/>
  <c r="F407" i="5"/>
  <c r="F398" i="5"/>
  <c r="F277" i="5"/>
  <c r="F274" i="5"/>
  <c r="F271" i="5"/>
  <c r="F268" i="5"/>
  <c r="F265" i="5"/>
  <c r="F262" i="5"/>
  <c r="F259" i="5"/>
  <c r="F256" i="5"/>
  <c r="F253" i="5"/>
  <c r="F250" i="5"/>
  <c r="F247" i="5"/>
  <c r="F244" i="5"/>
  <c r="F241" i="5"/>
  <c r="F238" i="5"/>
  <c r="F235" i="5"/>
  <c r="F232" i="5"/>
  <c r="F229" i="5"/>
  <c r="F226" i="5"/>
  <c r="F223" i="5"/>
  <c r="F220" i="5"/>
  <c r="F217" i="5"/>
  <c r="F214" i="5"/>
  <c r="F211" i="5"/>
  <c r="F208" i="5"/>
  <c r="F205" i="5"/>
  <c r="F202" i="5"/>
  <c r="F199" i="5"/>
  <c r="F196" i="5"/>
  <c r="F193" i="5"/>
  <c r="F190" i="5"/>
  <c r="F187" i="5"/>
  <c r="F184" i="5"/>
  <c r="F181" i="5"/>
  <c r="F178" i="5"/>
  <c r="F175" i="5"/>
  <c r="F172" i="5"/>
  <c r="F169" i="5"/>
  <c r="F166" i="5"/>
  <c r="F163" i="5"/>
  <c r="F160" i="5"/>
  <c r="F157" i="5"/>
  <c r="F154" i="5"/>
  <c r="F151" i="5"/>
  <c r="F148" i="5"/>
  <c r="F145" i="5"/>
  <c r="F142" i="5"/>
  <c r="F139" i="5"/>
  <c r="F136" i="5"/>
  <c r="F133" i="5"/>
  <c r="F130" i="5"/>
  <c r="F127" i="5"/>
  <c r="F124" i="5"/>
  <c r="F121" i="5"/>
  <c r="F118" i="5"/>
  <c r="F115" i="5"/>
  <c r="F931" i="5"/>
  <c r="F876" i="5"/>
  <c r="F810" i="5"/>
  <c r="F798" i="5"/>
  <c r="F789" i="5"/>
  <c r="F780" i="5"/>
  <c r="F771" i="5"/>
  <c r="F762" i="5"/>
  <c r="F753" i="5"/>
  <c r="F744" i="5"/>
  <c r="F735" i="5"/>
  <c r="F726" i="5"/>
  <c r="F717" i="5"/>
  <c r="F708" i="5"/>
  <c r="F699" i="5"/>
  <c r="F690" i="5"/>
  <c r="F681" i="5"/>
  <c r="F672" i="5"/>
  <c r="F663" i="5"/>
  <c r="F654" i="5"/>
  <c r="F645" i="5"/>
  <c r="F636" i="5"/>
  <c r="F623" i="5"/>
  <c r="F609" i="5"/>
  <c r="F596" i="5"/>
  <c r="F582" i="5"/>
  <c r="F569" i="5"/>
  <c r="F555" i="5"/>
  <c r="F542" i="5"/>
  <c r="F528" i="5"/>
  <c r="F389" i="5"/>
  <c r="F377" i="5"/>
  <c r="F1020" i="5"/>
  <c r="F897" i="5"/>
  <c r="F825" i="5"/>
  <c r="F616" i="5"/>
  <c r="F589" i="5"/>
  <c r="F562" i="5"/>
  <c r="F535" i="5"/>
  <c r="F385" i="5"/>
  <c r="F1009" i="5"/>
  <c r="F960" i="5"/>
  <c r="F922" i="5"/>
  <c r="F840" i="5"/>
  <c r="F622" i="5"/>
  <c r="F595" i="5"/>
  <c r="F568" i="5"/>
  <c r="F541" i="5"/>
  <c r="F523" i="5"/>
  <c r="F514" i="5"/>
  <c r="F505" i="5"/>
  <c r="F496" i="5"/>
  <c r="F487" i="5"/>
  <c r="F478" i="5"/>
  <c r="F469" i="5"/>
  <c r="F460" i="5"/>
  <c r="F451" i="5"/>
  <c r="F442" i="5"/>
  <c r="F433" i="5"/>
  <c r="F424" i="5"/>
  <c r="F415" i="5"/>
  <c r="F406" i="5"/>
  <c r="F397" i="5"/>
  <c r="F373" i="5"/>
  <c r="F362" i="5"/>
  <c r="F355" i="5"/>
  <c r="F344" i="5"/>
  <c r="F337" i="5"/>
  <c r="F326" i="5"/>
  <c r="F319" i="5"/>
  <c r="F308" i="5"/>
  <c r="F301" i="5"/>
  <c r="F290" i="5"/>
  <c r="F283" i="5"/>
  <c r="F1057" i="5"/>
  <c r="F958" i="5"/>
  <c r="F838" i="5"/>
  <c r="F822" i="5"/>
  <c r="F796" i="5"/>
  <c r="F787" i="5"/>
  <c r="F778" i="5"/>
  <c r="F769" i="5"/>
  <c r="F760" i="5"/>
  <c r="F751" i="5"/>
  <c r="F742" i="5"/>
  <c r="F733" i="5"/>
  <c r="F724" i="5"/>
  <c r="F715" i="5"/>
  <c r="F706" i="5"/>
  <c r="F697" i="5"/>
  <c r="F688" i="5"/>
  <c r="F679" i="5"/>
  <c r="F670" i="5"/>
  <c r="F661" i="5"/>
  <c r="F652" i="5"/>
  <c r="F643" i="5"/>
  <c r="F627" i="5"/>
  <c r="F614" i="5"/>
  <c r="F600" i="5"/>
  <c r="F587" i="5"/>
  <c r="F573" i="5"/>
  <c r="F560" i="5"/>
  <c r="F546" i="5"/>
  <c r="F533" i="5"/>
  <c r="F388" i="5"/>
  <c r="F376" i="5"/>
  <c r="F365" i="5"/>
  <c r="F358" i="5"/>
  <c r="F347" i="5"/>
  <c r="F340" i="5"/>
  <c r="F329" i="5"/>
  <c r="F322" i="5"/>
  <c r="F311" i="5"/>
  <c r="F304" i="5"/>
  <c r="F293" i="5"/>
  <c r="F286" i="5"/>
  <c r="F948" i="5"/>
  <c r="F852" i="5"/>
  <c r="F805" i="5"/>
  <c r="F634" i="5"/>
  <c r="F607" i="5"/>
  <c r="F580" i="5"/>
  <c r="F553" i="5"/>
  <c r="F93" i="5"/>
  <c r="F97" i="5"/>
  <c r="F105" i="5"/>
  <c r="F109" i="5"/>
  <c r="F158" i="5"/>
  <c r="F165" i="5"/>
  <c r="F194" i="5"/>
  <c r="F201" i="5"/>
  <c r="F230" i="5"/>
  <c r="F237" i="5"/>
  <c r="F266" i="5"/>
  <c r="F273" i="5"/>
  <c r="F281" i="5"/>
  <c r="F289" i="5"/>
  <c r="F298" i="5"/>
  <c r="F332" i="5"/>
  <c r="F341" i="5"/>
  <c r="F359" i="5"/>
  <c r="F370" i="5"/>
  <c r="F401" i="5"/>
  <c r="F419" i="5"/>
  <c r="F437" i="5"/>
  <c r="F455" i="5"/>
  <c r="F473" i="5"/>
  <c r="F491" i="5"/>
  <c r="F509" i="5"/>
  <c r="F722" i="5"/>
  <c r="F776" i="5"/>
  <c r="F1045" i="5"/>
  <c r="G48" i="4"/>
  <c r="G16" i="4"/>
  <c r="G17" i="4"/>
  <c r="H2286" i="11" l="1"/>
  <c r="I2286" i="11" s="1"/>
  <c r="H2235" i="11"/>
  <c r="I2235" i="11" s="1"/>
  <c r="H1941" i="11"/>
  <c r="I1941" i="11" s="1"/>
  <c r="H1296" i="11"/>
  <c r="I1296" i="11" s="1"/>
  <c r="H720" i="11"/>
  <c r="I720" i="11" s="1"/>
  <c r="H2146" i="11"/>
  <c r="I2146" i="11" s="1"/>
  <c r="H1398" i="11"/>
  <c r="I1398" i="11" s="1"/>
  <c r="H1216" i="11"/>
  <c r="I1216" i="11" s="1"/>
  <c r="H2432" i="11"/>
  <c r="I2432" i="11" s="1"/>
  <c r="H415" i="11"/>
  <c r="I415" i="11" s="1"/>
  <c r="H253" i="11"/>
  <c r="I253" i="11" s="1"/>
  <c r="H652" i="11"/>
  <c r="I652" i="11" s="1"/>
  <c r="H1876" i="11"/>
  <c r="I1876" i="11" s="1"/>
  <c r="H2491" i="11"/>
  <c r="I2491" i="11" s="1"/>
  <c r="H2444" i="11"/>
  <c r="I2444" i="11" s="1"/>
  <c r="H2498" i="11"/>
  <c r="I2498" i="11" s="1"/>
  <c r="H2480" i="11"/>
  <c r="I2480" i="11" s="1"/>
  <c r="H2414" i="11"/>
  <c r="I2414" i="11" s="1"/>
  <c r="H2161" i="11"/>
  <c r="I2161" i="11" s="1"/>
  <c r="H1959" i="11"/>
  <c r="I1959" i="11" s="1"/>
  <c r="H2123" i="11"/>
  <c r="I2123" i="11" s="1"/>
  <c r="H2007" i="11"/>
  <c r="I2007" i="11" s="1"/>
  <c r="H1926" i="11"/>
  <c r="I1926" i="11" s="1"/>
  <c r="H2014" i="11"/>
  <c r="I2014" i="11" s="1"/>
  <c r="H2139" i="11"/>
  <c r="I2139" i="11" s="1"/>
  <c r="H1906" i="11"/>
  <c r="I1906" i="11" s="1"/>
  <c r="H1870" i="11"/>
  <c r="I1870" i="11" s="1"/>
  <c r="H1680" i="11"/>
  <c r="I1680" i="11" s="1"/>
  <c r="H1842" i="11"/>
  <c r="I1842" i="11" s="1"/>
  <c r="H1728" i="11"/>
  <c r="I1728" i="11" s="1"/>
  <c r="H1830" i="11"/>
  <c r="I1830" i="11" s="1"/>
  <c r="H1646" i="11"/>
  <c r="I1646" i="11" s="1"/>
  <c r="H1670" i="11"/>
  <c r="I1670" i="11" s="1"/>
  <c r="H1573" i="11"/>
  <c r="I1573" i="11" s="1"/>
  <c r="H1518" i="11"/>
  <c r="I1518" i="11" s="1"/>
  <c r="H1368" i="11"/>
  <c r="I1368" i="11" s="1"/>
  <c r="H1527" i="11"/>
  <c r="I1527" i="11" s="1"/>
  <c r="H1254" i="11"/>
  <c r="I1254" i="11" s="1"/>
  <c r="H1400" i="11"/>
  <c r="I1400" i="11" s="1"/>
  <c r="H1395" i="11"/>
  <c r="I1395" i="11" s="1"/>
  <c r="H1232" i="11"/>
  <c r="I1232" i="11" s="1"/>
  <c r="H1205" i="11"/>
  <c r="I1205" i="11" s="1"/>
  <c r="H1201" i="11"/>
  <c r="I1201" i="11" s="1"/>
  <c r="H1141" i="11"/>
  <c r="I1141" i="11" s="1"/>
  <c r="H909" i="11"/>
  <c r="I909" i="11" s="1"/>
  <c r="H843" i="11"/>
  <c r="I843" i="11" s="1"/>
  <c r="H971" i="11"/>
  <c r="I971" i="11" s="1"/>
  <c r="H980" i="11"/>
  <c r="I980" i="11" s="1"/>
  <c r="H690" i="11"/>
  <c r="I690" i="11" s="1"/>
  <c r="H1036" i="11"/>
  <c r="I1036" i="11" s="1"/>
  <c r="H334" i="11"/>
  <c r="I334" i="11" s="1"/>
  <c r="H576" i="11"/>
  <c r="I576" i="11" s="1"/>
  <c r="H254" i="11"/>
  <c r="I254" i="11" s="1"/>
  <c r="H339" i="11"/>
  <c r="I339" i="11" s="1"/>
  <c r="H2320" i="11"/>
  <c r="I2320" i="11" s="1"/>
  <c r="H2203" i="11"/>
  <c r="I2203" i="11" s="1"/>
  <c r="H2324" i="11"/>
  <c r="I2324" i="11" s="1"/>
  <c r="H2242" i="11"/>
  <c r="I2242" i="11" s="1"/>
  <c r="H2310" i="11"/>
  <c r="I2310" i="11" s="1"/>
  <c r="H2257" i="11"/>
  <c r="I2257" i="11" s="1"/>
  <c r="H2079" i="11"/>
  <c r="I2079" i="11" s="1"/>
  <c r="H1916" i="11"/>
  <c r="I1916" i="11" s="1"/>
  <c r="H1915" i="11"/>
  <c r="I1915" i="11" s="1"/>
  <c r="H1996" i="11"/>
  <c r="I1996" i="11" s="1"/>
  <c r="H1905" i="11"/>
  <c r="I1905" i="11" s="1"/>
  <c r="H1879" i="11"/>
  <c r="I1879" i="11" s="1"/>
  <c r="H1688" i="11"/>
  <c r="I1688" i="11" s="1"/>
  <c r="H1682" i="11"/>
  <c r="I1682" i="11" s="1"/>
  <c r="H1393" i="11"/>
  <c r="I1393" i="11" s="1"/>
  <c r="H1678" i="11"/>
  <c r="I1678" i="11" s="1"/>
  <c r="H1512" i="11"/>
  <c r="I1512" i="11" s="1"/>
  <c r="H1354" i="11"/>
  <c r="I1354" i="11" s="1"/>
  <c r="H1242" i="11"/>
  <c r="I1242" i="11" s="1"/>
  <c r="H1196" i="11"/>
  <c r="I1196" i="11" s="1"/>
  <c r="H1166" i="11"/>
  <c r="I1166" i="11" s="1"/>
  <c r="H1241" i="11"/>
  <c r="I1241" i="11" s="1"/>
  <c r="H1103" i="11"/>
  <c r="I1103" i="11" s="1"/>
  <c r="H1088" i="11"/>
  <c r="I1088" i="11" s="1"/>
  <c r="H1087" i="11"/>
  <c r="I1087" i="11" s="1"/>
  <c r="H941" i="11"/>
  <c r="I941" i="11" s="1"/>
  <c r="H916" i="11"/>
  <c r="I916" i="11" s="1"/>
  <c r="H1003" i="11"/>
  <c r="I1003" i="11" s="1"/>
  <c r="H1070" i="11"/>
  <c r="I1070" i="11" s="1"/>
  <c r="H946" i="11"/>
  <c r="I946" i="11" s="1"/>
  <c r="H783" i="11"/>
  <c r="I783" i="11" s="1"/>
  <c r="H609" i="11"/>
  <c r="I609" i="11" s="1"/>
  <c r="H765" i="11"/>
  <c r="I765" i="11" s="1"/>
  <c r="H586" i="11"/>
  <c r="I586" i="11" s="1"/>
  <c r="H584" i="11"/>
  <c r="I584" i="11" s="1"/>
  <c r="H368" i="11"/>
  <c r="I368" i="11" s="1"/>
  <c r="H60" i="11"/>
  <c r="I60" i="11" s="1"/>
  <c r="H2522" i="11"/>
  <c r="I2522" i="11" s="1"/>
  <c r="H2218" i="11"/>
  <c r="I2218" i="11" s="1"/>
  <c r="H1977" i="11"/>
  <c r="I1977" i="11" s="1"/>
  <c r="H2071" i="11"/>
  <c r="I2071" i="11" s="1"/>
  <c r="H2061" i="11"/>
  <c r="I2061" i="11" s="1"/>
  <c r="H1880" i="11"/>
  <c r="I1880" i="11" s="1"/>
  <c r="H2121" i="11"/>
  <c r="I2121" i="11" s="1"/>
  <c r="H1893" i="11"/>
  <c r="I1893" i="11" s="1"/>
  <c r="H1925" i="11"/>
  <c r="I1925" i="11" s="1"/>
  <c r="H1801" i="11"/>
  <c r="I1801" i="11" s="1"/>
  <c r="H2093" i="11"/>
  <c r="I2093" i="11" s="1"/>
  <c r="H2153" i="11"/>
  <c r="I2153" i="11" s="1"/>
  <c r="H2304" i="11"/>
  <c r="I2304" i="11" s="1"/>
  <c r="H1878" i="11"/>
  <c r="I1878" i="11" s="1"/>
  <c r="H1981" i="11"/>
  <c r="I1981" i="11" s="1"/>
  <c r="H2047" i="11"/>
  <c r="I2047" i="11" s="1"/>
  <c r="H1793" i="11"/>
  <c r="I1793" i="11" s="1"/>
  <c r="H1760" i="11"/>
  <c r="I1760" i="11" s="1"/>
  <c r="H1832" i="11"/>
  <c r="I1832" i="11" s="1"/>
  <c r="H1929" i="11"/>
  <c r="I1929" i="11" s="1"/>
  <c r="H1757" i="11"/>
  <c r="I1757" i="11" s="1"/>
  <c r="H1709" i="11"/>
  <c r="I1709" i="11" s="1"/>
  <c r="H1701" i="11"/>
  <c r="I1701" i="11" s="1"/>
  <c r="H1764" i="11"/>
  <c r="I1764" i="11" s="1"/>
  <c r="H1827" i="11"/>
  <c r="I1827" i="11" s="1"/>
  <c r="H1591" i="11"/>
  <c r="I1591" i="11" s="1"/>
  <c r="H1630" i="11"/>
  <c r="I1630" i="11" s="1"/>
  <c r="H1369" i="11"/>
  <c r="I1369" i="11" s="1"/>
  <c r="H1663" i="11"/>
  <c r="I1663" i="11" s="1"/>
  <c r="H1597" i="11"/>
  <c r="I1597" i="11" s="1"/>
  <c r="H1374" i="11"/>
  <c r="I1374" i="11" s="1"/>
  <c r="H1519" i="11"/>
  <c r="I1519" i="11" s="1"/>
  <c r="H1420" i="11"/>
  <c r="I1420" i="11" s="1"/>
  <c r="H1480" i="11"/>
  <c r="I1480" i="11" s="1"/>
  <c r="H1494" i="11"/>
  <c r="I1494" i="11" s="1"/>
  <c r="H1435" i="11"/>
  <c r="I1435" i="11" s="1"/>
  <c r="H1476" i="11"/>
  <c r="I1476" i="11" s="1"/>
  <c r="H1380" i="11"/>
  <c r="I1380" i="11" s="1"/>
  <c r="H1554" i="11"/>
  <c r="I1554" i="11" s="1"/>
  <c r="H1449" i="11"/>
  <c r="I1449" i="11" s="1"/>
  <c r="H1390" i="11"/>
  <c r="I1390" i="11" s="1"/>
  <c r="H1294" i="11"/>
  <c r="I1294" i="11" s="1"/>
  <c r="H1100" i="11"/>
  <c r="I1100" i="11" s="1"/>
  <c r="H1075" i="11"/>
  <c r="I1075" i="11" s="1"/>
  <c r="H1187" i="11"/>
  <c r="I1187" i="11" s="1"/>
  <c r="H1347" i="11"/>
  <c r="I1347" i="11" s="1"/>
  <c r="H1048" i="11"/>
  <c r="I1048" i="11" s="1"/>
  <c r="H940" i="11"/>
  <c r="I940" i="11" s="1"/>
  <c r="H1054" i="11"/>
  <c r="I1054" i="11" s="1"/>
  <c r="H994" i="11"/>
  <c r="I994" i="11" s="1"/>
  <c r="H866" i="11"/>
  <c r="I866" i="11" s="1"/>
  <c r="H983" i="11"/>
  <c r="I983" i="11" s="1"/>
  <c r="H1028" i="11"/>
  <c r="I1028" i="11" s="1"/>
  <c r="H1074" i="11"/>
  <c r="I1074" i="11" s="1"/>
  <c r="H640" i="11"/>
  <c r="I640" i="11" s="1"/>
  <c r="H654" i="11"/>
  <c r="I654" i="11" s="1"/>
  <c r="H341" i="11"/>
  <c r="I341" i="11" s="1"/>
  <c r="H558" i="11"/>
  <c r="I558" i="11" s="1"/>
  <c r="H308" i="11"/>
  <c r="I308" i="11" s="1"/>
  <c r="H462" i="11"/>
  <c r="I462" i="11" s="1"/>
  <c r="H546" i="11"/>
  <c r="I546" i="11" s="1"/>
  <c r="H391" i="11"/>
  <c r="I391" i="11" s="1"/>
  <c r="H347" i="11"/>
  <c r="I347" i="11" s="1"/>
  <c r="H31" i="11"/>
  <c r="I31" i="11" s="1"/>
  <c r="H229" i="11"/>
  <c r="I229" i="11" s="1"/>
  <c r="H157" i="11"/>
  <c r="I157" i="11" s="1"/>
  <c r="H85" i="11"/>
  <c r="I85" i="11" s="1"/>
  <c r="H2289" i="11"/>
  <c r="I2289" i="11" s="1"/>
  <c r="H2461" i="11"/>
  <c r="I2461" i="11" s="1"/>
  <c r="H2190" i="11"/>
  <c r="I2190" i="11" s="1"/>
  <c r="H2288" i="11"/>
  <c r="I2288" i="11" s="1"/>
  <c r="H1965" i="11"/>
  <c r="I1965" i="11" s="1"/>
  <c r="H1895" i="11"/>
  <c r="I1895" i="11" s="1"/>
  <c r="H1924" i="11"/>
  <c r="I1924" i="11" s="1"/>
  <c r="H1594" i="11"/>
  <c r="I1594" i="11" s="1"/>
  <c r="H1561" i="11"/>
  <c r="I1561" i="11" s="1"/>
  <c r="H1263" i="11"/>
  <c r="I1263" i="11" s="1"/>
  <c r="H1396" i="11"/>
  <c r="I1396" i="11" s="1"/>
  <c r="H1259" i="11"/>
  <c r="I1259" i="11" s="1"/>
  <c r="H1310" i="11"/>
  <c r="I1310" i="11" s="1"/>
  <c r="H1288" i="11"/>
  <c r="I1288" i="11" s="1"/>
  <c r="H1183" i="11"/>
  <c r="I1183" i="11" s="1"/>
  <c r="H1011" i="11"/>
  <c r="I1011" i="11" s="1"/>
  <c r="H959" i="11"/>
  <c r="I959" i="11" s="1"/>
  <c r="H1061" i="11"/>
  <c r="I1061" i="11" s="1"/>
  <c r="H905" i="11"/>
  <c r="I905" i="11" s="1"/>
  <c r="H658" i="11"/>
  <c r="I658" i="11" s="1"/>
  <c r="H537" i="11"/>
  <c r="I537" i="11" s="1"/>
  <c r="H2405" i="11"/>
  <c r="I2405" i="11" s="1"/>
  <c r="H2327" i="11"/>
  <c r="I2327" i="11" s="1"/>
  <c r="H2291" i="11"/>
  <c r="I2291" i="11" s="1"/>
  <c r="H2096" i="11"/>
  <c r="I2096" i="11" s="1"/>
  <c r="H2052" i="11"/>
  <c r="I2052" i="11" s="1"/>
  <c r="H1901" i="11"/>
  <c r="I1901" i="11" s="1"/>
  <c r="H2076" i="11"/>
  <c r="I2076" i="11" s="1"/>
  <c r="H2228" i="11"/>
  <c r="I2228" i="11" s="1"/>
  <c r="H2158" i="11"/>
  <c r="I2158" i="11" s="1"/>
  <c r="H2180" i="11"/>
  <c r="I2180" i="11" s="1"/>
  <c r="H1903" i="11"/>
  <c r="I1903" i="11" s="1"/>
  <c r="H2081" i="11"/>
  <c r="I2081" i="11" s="1"/>
  <c r="H1946" i="11"/>
  <c r="I1946" i="11" s="1"/>
  <c r="H1884" i="11"/>
  <c r="I1884" i="11" s="1"/>
  <c r="H1817" i="11"/>
  <c r="I1817" i="11" s="1"/>
  <c r="H2004" i="11"/>
  <c r="I2004" i="11" s="1"/>
  <c r="H1994" i="11"/>
  <c r="I1994" i="11" s="1"/>
  <c r="H1741" i="11"/>
  <c r="I1741" i="11" s="1"/>
  <c r="H1345" i="11"/>
  <c r="I1345" i="11" s="1"/>
  <c r="H1629" i="11"/>
  <c r="I1629" i="11" s="1"/>
  <c r="H1596" i="11"/>
  <c r="I1596" i="11" s="1"/>
  <c r="H1550" i="11"/>
  <c r="I1550" i="11" s="1"/>
  <c r="H1342" i="11"/>
  <c r="I1342" i="11" s="1"/>
  <c r="H1252" i="11"/>
  <c r="I1252" i="11" s="1"/>
  <c r="H1305" i="11"/>
  <c r="I1305" i="11" s="1"/>
  <c r="H1385" i="11"/>
  <c r="I1385" i="11" s="1"/>
  <c r="H1108" i="11"/>
  <c r="I1108" i="11" s="1"/>
  <c r="H999" i="11"/>
  <c r="I999" i="11" s="1"/>
  <c r="H1034" i="11"/>
  <c r="I1034" i="11" s="1"/>
  <c r="H900" i="11"/>
  <c r="I900" i="11" s="1"/>
  <c r="H1022" i="11"/>
  <c r="I1022" i="11" s="1"/>
  <c r="H638" i="11"/>
  <c r="I638" i="11" s="1"/>
  <c r="H787" i="11"/>
  <c r="I787" i="11" s="1"/>
  <c r="H560" i="11"/>
  <c r="I560" i="11" s="1"/>
  <c r="H599" i="11"/>
  <c r="I599" i="11" s="1"/>
  <c r="H466" i="11"/>
  <c r="I466" i="11" s="1"/>
  <c r="H376" i="11"/>
  <c r="I376" i="11" s="1"/>
  <c r="P16" i="11"/>
  <c r="H2493" i="11"/>
  <c r="I2493" i="11" s="1"/>
  <c r="H2503" i="11"/>
  <c r="I2503" i="11" s="1"/>
  <c r="H2403" i="11"/>
  <c r="I2403" i="11" s="1"/>
  <c r="H2246" i="11"/>
  <c r="I2246" i="11" s="1"/>
  <c r="H2209" i="11"/>
  <c r="I2209" i="11" s="1"/>
  <c r="H2174" i="11"/>
  <c r="I2174" i="11" s="1"/>
  <c r="H2272" i="11"/>
  <c r="I2272" i="11" s="1"/>
  <c r="H2152" i="11"/>
  <c r="I2152" i="11" s="1"/>
  <c r="H2133" i="11"/>
  <c r="I2133" i="11" s="1"/>
  <c r="H2162" i="11"/>
  <c r="I2162" i="11" s="1"/>
  <c r="H2044" i="11"/>
  <c r="I2044" i="11" s="1"/>
  <c r="H2053" i="11"/>
  <c r="I2053" i="11" s="1"/>
  <c r="H1970" i="11"/>
  <c r="I1970" i="11" s="1"/>
  <c r="H1883" i="11"/>
  <c r="I1883" i="11" s="1"/>
  <c r="H2026" i="11"/>
  <c r="I2026" i="11" s="1"/>
  <c r="H1900" i="11"/>
  <c r="I1900" i="11" s="1"/>
  <c r="H1939" i="11"/>
  <c r="I1939" i="11" s="1"/>
  <c r="H1698" i="11"/>
  <c r="I1698" i="11" s="1"/>
  <c r="H1923" i="11"/>
  <c r="I1923" i="11" s="1"/>
  <c r="H1815" i="11"/>
  <c r="I1815" i="11" s="1"/>
  <c r="H1702" i="11"/>
  <c r="I1702" i="11" s="1"/>
  <c r="H1786" i="11"/>
  <c r="I1786" i="11" s="1"/>
  <c r="H1529" i="11"/>
  <c r="I1529" i="11" s="1"/>
  <c r="H1416" i="11"/>
  <c r="I1416" i="11" s="1"/>
  <c r="H1517" i="11"/>
  <c r="I1517" i="11" s="1"/>
  <c r="H1478" i="11"/>
  <c r="I1478" i="11" s="1"/>
  <c r="H1459" i="11"/>
  <c r="I1459" i="11" s="1"/>
  <c r="H1320" i="11"/>
  <c r="I1320" i="11" s="1"/>
  <c r="H1403" i="11"/>
  <c r="I1403" i="11" s="1"/>
  <c r="H1438" i="11"/>
  <c r="I1438" i="11" s="1"/>
  <c r="H1555" i="11"/>
  <c r="I1555" i="11" s="1"/>
  <c r="H1356" i="11"/>
  <c r="I1356" i="11" s="1"/>
  <c r="H1350" i="11"/>
  <c r="I1350" i="11" s="1"/>
  <c r="H1389" i="11"/>
  <c r="I1389" i="11" s="1"/>
  <c r="H1160" i="11"/>
  <c r="I1160" i="11" s="1"/>
  <c r="H1268" i="11"/>
  <c r="I1268" i="11" s="1"/>
  <c r="H1261" i="11"/>
  <c r="I1261" i="11" s="1"/>
  <c r="H1106" i="11"/>
  <c r="I1106" i="11" s="1"/>
  <c r="H987" i="11"/>
  <c r="I987" i="11" s="1"/>
  <c r="H1260" i="11"/>
  <c r="I1260" i="11" s="1"/>
  <c r="H1170" i="11"/>
  <c r="I1170" i="11" s="1"/>
  <c r="H929" i="11"/>
  <c r="I929" i="11" s="1"/>
  <c r="H1033" i="11"/>
  <c r="I1033" i="11" s="1"/>
  <c r="H891" i="11"/>
  <c r="I891" i="11" s="1"/>
  <c r="H733" i="11"/>
  <c r="I733" i="11" s="1"/>
  <c r="H809" i="11"/>
  <c r="I809" i="11" s="1"/>
  <c r="H755" i="11"/>
  <c r="I755" i="11" s="1"/>
  <c r="H620" i="11"/>
  <c r="I620" i="11" s="1"/>
  <c r="H691" i="11"/>
  <c r="I691" i="11" s="1"/>
  <c r="H570" i="11"/>
  <c r="I570" i="11" s="1"/>
  <c r="H430" i="11"/>
  <c r="I430" i="11" s="1"/>
  <c r="H432" i="11"/>
  <c r="I432" i="11" s="1"/>
  <c r="H366" i="11"/>
  <c r="I366" i="11" s="1"/>
  <c r="H499" i="11"/>
  <c r="I499" i="11" s="1"/>
  <c r="H559" i="11"/>
  <c r="I559" i="11" s="1"/>
  <c r="H264" i="11"/>
  <c r="I264" i="11" s="1"/>
  <c r="H329" i="11"/>
  <c r="I329" i="11" s="1"/>
  <c r="H498" i="11"/>
  <c r="I498" i="11" s="1"/>
  <c r="H266" i="11"/>
  <c r="I266" i="11" s="1"/>
  <c r="H359" i="11"/>
  <c r="I359" i="11" s="1"/>
  <c r="H305" i="11"/>
  <c r="I305" i="11" s="1"/>
  <c r="H155" i="11"/>
  <c r="I155" i="11" s="1"/>
  <c r="H83" i="11"/>
  <c r="I83" i="11" s="1"/>
  <c r="H2477" i="11"/>
  <c r="I2477" i="11" s="1"/>
  <c r="H2487" i="11"/>
  <c r="I2487" i="11" s="1"/>
  <c r="H2361" i="11"/>
  <c r="I2361" i="11" s="1"/>
  <c r="H2375" i="11"/>
  <c r="I2375" i="11" s="1"/>
  <c r="H2241" i="11"/>
  <c r="I2241" i="11" s="1"/>
  <c r="H2182" i="11"/>
  <c r="I2182" i="11" s="1"/>
  <c r="H2267" i="11"/>
  <c r="I2267" i="11" s="1"/>
  <c r="H1731" i="11"/>
  <c r="I1731" i="11" s="1"/>
  <c r="H1577" i="11"/>
  <c r="I1577" i="11" s="1"/>
  <c r="H1744" i="11"/>
  <c r="I1744" i="11" s="1"/>
  <c r="H1355" i="11"/>
  <c r="I1355" i="11" s="1"/>
  <c r="H1124" i="11"/>
  <c r="I1124" i="11" s="1"/>
  <c r="H566" i="11"/>
  <c r="I566" i="11" s="1"/>
  <c r="H552" i="11"/>
  <c r="I552" i="11" s="1"/>
  <c r="H431" i="11"/>
  <c r="I431" i="11" s="1"/>
  <c r="H505" i="11"/>
  <c r="I505" i="11" s="1"/>
  <c r="H2448" i="11"/>
  <c r="I2448" i="11" s="1"/>
  <c r="H2489" i="11"/>
  <c r="I2489" i="11" s="1"/>
  <c r="H2454" i="11"/>
  <c r="I2454" i="11" s="1"/>
  <c r="H2350" i="11"/>
  <c r="I2350" i="11" s="1"/>
  <c r="H2296" i="11"/>
  <c r="I2296" i="11" s="1"/>
  <c r="H2366" i="11"/>
  <c r="I2366" i="11" s="1"/>
  <c r="H2342" i="11"/>
  <c r="I2342" i="11" s="1"/>
  <c r="H2032" i="11"/>
  <c r="I2032" i="11" s="1"/>
  <c r="H2244" i="11"/>
  <c r="I2244" i="11" s="1"/>
  <c r="H1892" i="11"/>
  <c r="I1892" i="11" s="1"/>
  <c r="H1933" i="11"/>
  <c r="I1933" i="11" s="1"/>
  <c r="H1871" i="11"/>
  <c r="I1871" i="11" s="1"/>
  <c r="H2002" i="11"/>
  <c r="I2002" i="11" s="1"/>
  <c r="H1962" i="11"/>
  <c r="I1962" i="11" s="1"/>
  <c r="H2167" i="11"/>
  <c r="I2167" i="11" s="1"/>
  <c r="H1911" i="11"/>
  <c r="I1911" i="11" s="1"/>
  <c r="H2238" i="11"/>
  <c r="I2238" i="11" s="1"/>
  <c r="H1673" i="11"/>
  <c r="I1673" i="11" s="1"/>
  <c r="H1612" i="11"/>
  <c r="I1612" i="11" s="1"/>
  <c r="H1733" i="11"/>
  <c r="I1733" i="11" s="1"/>
  <c r="H1503" i="11"/>
  <c r="I1503" i="11" s="1"/>
  <c r="H1366" i="11"/>
  <c r="I1366" i="11" s="1"/>
  <c r="H1414" i="11"/>
  <c r="I1414" i="11" s="1"/>
  <c r="H1348" i="11"/>
  <c r="I1348" i="11" s="1"/>
  <c r="H1111" i="11"/>
  <c r="I1111" i="11" s="1"/>
  <c r="H1238" i="11"/>
  <c r="I1238" i="11" s="1"/>
  <c r="H1149" i="11"/>
  <c r="I1149" i="11" s="1"/>
  <c r="H952" i="11"/>
  <c r="I952" i="11" s="1"/>
  <c r="H935" i="11"/>
  <c r="I935" i="11" s="1"/>
  <c r="H936" i="11"/>
  <c r="I936" i="11" s="1"/>
  <c r="H1143" i="11"/>
  <c r="I1143" i="11" s="1"/>
  <c r="H988" i="11"/>
  <c r="I988" i="11" s="1"/>
  <c r="H541" i="11"/>
  <c r="I541" i="11" s="1"/>
  <c r="H420" i="11"/>
  <c r="I420" i="11" s="1"/>
  <c r="H492" i="11"/>
  <c r="I492" i="11" s="1"/>
  <c r="H445" i="11"/>
  <c r="I445" i="11" s="1"/>
  <c r="H230" i="11"/>
  <c r="I230" i="11" s="1"/>
  <c r="H250" i="11"/>
  <c r="I250" i="11" s="1"/>
  <c r="M17" i="11"/>
  <c r="N16" i="11"/>
  <c r="H2338" i="11"/>
  <c r="I2338" i="11" s="1"/>
  <c r="H2510" i="11"/>
  <c r="I2510" i="11" s="1"/>
  <c r="H2255" i="11"/>
  <c r="I2255" i="11" s="1"/>
  <c r="H2260" i="11"/>
  <c r="I2260" i="11" s="1"/>
  <c r="H2278" i="11"/>
  <c r="I2278" i="11" s="1"/>
  <c r="H2340" i="11"/>
  <c r="I2340" i="11" s="1"/>
  <c r="H2134" i="11"/>
  <c r="I2134" i="11" s="1"/>
  <c r="H2177" i="11"/>
  <c r="I2177" i="11" s="1"/>
  <c r="H2147" i="11"/>
  <c r="I2147" i="11" s="1"/>
  <c r="H1910" i="11"/>
  <c r="I1910" i="11" s="1"/>
  <c r="H2039" i="11"/>
  <c r="I2039" i="11" s="1"/>
  <c r="H2090" i="11"/>
  <c r="I2090" i="11" s="1"/>
  <c r="H1920" i="11"/>
  <c r="I1920" i="11" s="1"/>
  <c r="H1740" i="11"/>
  <c r="I1740" i="11" s="1"/>
  <c r="H1762" i="11"/>
  <c r="I1762" i="11" s="1"/>
  <c r="H1619" i="11"/>
  <c r="I1619" i="11" s="1"/>
  <c r="H1600" i="11"/>
  <c r="I1600" i="11" s="1"/>
  <c r="H1601" i="11"/>
  <c r="I1601" i="11" s="1"/>
  <c r="H1752" i="11"/>
  <c r="I1752" i="11" s="1"/>
  <c r="H1458" i="11"/>
  <c r="I1458" i="11" s="1"/>
  <c r="H1475" i="11"/>
  <c r="I1475" i="11" s="1"/>
  <c r="H1603" i="11"/>
  <c r="I1603" i="11" s="1"/>
  <c r="H1376" i="11"/>
  <c r="I1376" i="11" s="1"/>
  <c r="H1321" i="11"/>
  <c r="I1321" i="11" s="1"/>
  <c r="H1349" i="11"/>
  <c r="I1349" i="11" s="1"/>
  <c r="H1437" i="11"/>
  <c r="I1437" i="11" s="1"/>
  <c r="H1394" i="11"/>
  <c r="I1394" i="11" s="1"/>
  <c r="H1053" i="11"/>
  <c r="I1053" i="11" s="1"/>
  <c r="H1213" i="11"/>
  <c r="I1213" i="11" s="1"/>
  <c r="H1253" i="11"/>
  <c r="I1253" i="11" s="1"/>
  <c r="H839" i="11"/>
  <c r="I839" i="11" s="1"/>
  <c r="H924" i="11"/>
  <c r="I924" i="11" s="1"/>
  <c r="H1010" i="11"/>
  <c r="I1010" i="11" s="1"/>
  <c r="H453" i="11"/>
  <c r="I453" i="11" s="1"/>
  <c r="H585" i="11"/>
  <c r="I585" i="11" s="1"/>
  <c r="H474" i="11"/>
  <c r="I474" i="11" s="1"/>
  <c r="H583" i="11"/>
  <c r="I583" i="11" s="1"/>
  <c r="H536" i="11"/>
  <c r="I536" i="11" s="1"/>
  <c r="H440" i="11"/>
  <c r="I440" i="11" s="1"/>
  <c r="H425" i="11"/>
  <c r="I425" i="11" s="1"/>
  <c r="H572" i="11"/>
  <c r="I572" i="11" s="1"/>
  <c r="H524" i="11"/>
  <c r="I524" i="11" s="1"/>
  <c r="H395" i="11"/>
  <c r="I395" i="11" s="1"/>
  <c r="H247" i="11"/>
  <c r="I247" i="11" s="1"/>
  <c r="H181" i="11"/>
  <c r="I181" i="11" s="1"/>
  <c r="H109" i="11"/>
  <c r="I109" i="11" s="1"/>
  <c r="H617" i="12"/>
  <c r="I617" i="12" s="1"/>
  <c r="H1085" i="12"/>
  <c r="I1085" i="12" s="1"/>
  <c r="H1046" i="12"/>
  <c r="I1046" i="12" s="1"/>
  <c r="H1164" i="12"/>
  <c r="I1164" i="12" s="1"/>
  <c r="H647" i="12"/>
  <c r="I647" i="12" s="1"/>
  <c r="H2031" i="12"/>
  <c r="I2031" i="12" s="1"/>
  <c r="H1824" i="12"/>
  <c r="I1824" i="12" s="1"/>
  <c r="H1468" i="12"/>
  <c r="I1468" i="12" s="1"/>
  <c r="H1456" i="12"/>
  <c r="I1456" i="12" s="1"/>
  <c r="H2417" i="12"/>
  <c r="I2417" i="12" s="1"/>
  <c r="H1740" i="12"/>
  <c r="I1740" i="12" s="1"/>
  <c r="H2244" i="12"/>
  <c r="I2244" i="12" s="1"/>
  <c r="H2035" i="12"/>
  <c r="I2035" i="12" s="1"/>
  <c r="H2242" i="12"/>
  <c r="I2242" i="12" s="1"/>
  <c r="H51" i="12"/>
  <c r="I51" i="12" s="1"/>
  <c r="H1045" i="12"/>
  <c r="I1045" i="12" s="1"/>
  <c r="H1152" i="12"/>
  <c r="I1152" i="12" s="1"/>
  <c r="H2466" i="12"/>
  <c r="I2466" i="12" s="1"/>
  <c r="H1020" i="12"/>
  <c r="I1020" i="12" s="1"/>
  <c r="H1785" i="12"/>
  <c r="I1785" i="12" s="1"/>
  <c r="H1908" i="12"/>
  <c r="I1908" i="12" s="1"/>
  <c r="H1301" i="12"/>
  <c r="I1301" i="12" s="1"/>
  <c r="H1032" i="12"/>
  <c r="I1032" i="12" s="1"/>
  <c r="H1212" i="12"/>
  <c r="I1212" i="12" s="1"/>
  <c r="H646" i="12"/>
  <c r="I646" i="12" s="1"/>
  <c r="H1292" i="12"/>
  <c r="I1292" i="12" s="1"/>
  <c r="H600" i="12"/>
  <c r="I600" i="12" s="1"/>
  <c r="H639" i="12"/>
  <c r="I639" i="12" s="1"/>
  <c r="H603" i="12"/>
  <c r="I603" i="12" s="1"/>
  <c r="H42" i="12"/>
  <c r="I42" i="12" s="1"/>
  <c r="H2447" i="12"/>
  <c r="I2447" i="12" s="1"/>
  <c r="H2104" i="12"/>
  <c r="I2104" i="12" s="1"/>
  <c r="H2408" i="12"/>
  <c r="I2408" i="12" s="1"/>
  <c r="H315" i="12"/>
  <c r="I315" i="12" s="1"/>
  <c r="H1079" i="12"/>
  <c r="I1079" i="12" s="1"/>
  <c r="H2462" i="12"/>
  <c r="I2462" i="12" s="1"/>
  <c r="H987" i="12"/>
  <c r="I987" i="12" s="1"/>
  <c r="H2369" i="12"/>
  <c r="I2369" i="12" s="1"/>
  <c r="H1607" i="12"/>
  <c r="I1607" i="12" s="1"/>
  <c r="H2138" i="12"/>
  <c r="I2138" i="12" s="1"/>
  <c r="H2364" i="12"/>
  <c r="I2364" i="12" s="1"/>
  <c r="H1775" i="12"/>
  <c r="I1775" i="12" s="1"/>
  <c r="H1742" i="12"/>
  <c r="I1742" i="12" s="1"/>
  <c r="H1732" i="12"/>
  <c r="I1732" i="12" s="1"/>
  <c r="H1633" i="12"/>
  <c r="I1633" i="12" s="1"/>
  <c r="H1157" i="12"/>
  <c r="I1157" i="12" s="1"/>
  <c r="H1383" i="12"/>
  <c r="I1383" i="12" s="1"/>
  <c r="H2199" i="12"/>
  <c r="I2199" i="12" s="1"/>
  <c r="H2269" i="12"/>
  <c r="I2269" i="12" s="1"/>
  <c r="H1848" i="12"/>
  <c r="I1848" i="12" s="1"/>
  <c r="H1715" i="12"/>
  <c r="I1715" i="12" s="1"/>
  <c r="H1821" i="12"/>
  <c r="I1821" i="12" s="1"/>
  <c r="H1866" i="12"/>
  <c r="I1866" i="12" s="1"/>
  <c r="H645" i="12"/>
  <c r="I645" i="12" s="1"/>
  <c r="H609" i="12"/>
  <c r="I609" i="12" s="1"/>
  <c r="H1330" i="12"/>
  <c r="I1330" i="12" s="1"/>
  <c r="H1239" i="12"/>
  <c r="I1239" i="12" s="1"/>
  <c r="H640" i="12"/>
  <c r="I640" i="12" s="1"/>
  <c r="H419" i="12"/>
  <c r="I419" i="12" s="1"/>
  <c r="H1955" i="12"/>
  <c r="I1955" i="12" s="1"/>
  <c r="H916" i="12"/>
  <c r="I916" i="12" s="1"/>
  <c r="H2459" i="12"/>
  <c r="I2459" i="12" s="1"/>
  <c r="H2338" i="12"/>
  <c r="I2338" i="12" s="1"/>
  <c r="H2113" i="12"/>
  <c r="I2113" i="12" s="1"/>
  <c r="H2245" i="12"/>
  <c r="I2245" i="12" s="1"/>
  <c r="H1630" i="12"/>
  <c r="I1630" i="12" s="1"/>
  <c r="H1606" i="12"/>
  <c r="I1606" i="12" s="1"/>
  <c r="H1554" i="12"/>
  <c r="I1554" i="12" s="1"/>
  <c r="H1736" i="12"/>
  <c r="I1736" i="12" s="1"/>
  <c r="H48" i="12"/>
  <c r="I48" i="12" s="1"/>
  <c r="H84" i="12"/>
  <c r="I84" i="12" s="1"/>
  <c r="H2353" i="12"/>
  <c r="I2353" i="12" s="1"/>
  <c r="H1751" i="12"/>
  <c r="I1751" i="12" s="1"/>
  <c r="H1895" i="12"/>
  <c r="I1895" i="12" s="1"/>
  <c r="H1188" i="12"/>
  <c r="I1188" i="12" s="1"/>
  <c r="H1054" i="12"/>
  <c r="I1054" i="12" s="1"/>
  <c r="H36" i="12"/>
  <c r="I36" i="12" s="1"/>
  <c r="H1594" i="12"/>
  <c r="I1594" i="12" s="1"/>
  <c r="H1275" i="12"/>
  <c r="I1275" i="12" s="1"/>
  <c r="H27" i="12"/>
  <c r="I27" i="12" s="1"/>
  <c r="H1667" i="12"/>
  <c r="I1667" i="12" s="1"/>
  <c r="H1693" i="12"/>
  <c r="I1693" i="12" s="1"/>
  <c r="H1782" i="12"/>
  <c r="I1782" i="12" s="1"/>
  <c r="H1673" i="12"/>
  <c r="I1673" i="12" s="1"/>
  <c r="H1817" i="12"/>
  <c r="I1817" i="12" s="1"/>
  <c r="H1502" i="12"/>
  <c r="I1502" i="12" s="1"/>
  <c r="H2393" i="12"/>
  <c r="I2393" i="12" s="1"/>
  <c r="H2052" i="12"/>
  <c r="I2052" i="12" s="1"/>
  <c r="H2057" i="12"/>
  <c r="I2057" i="12" s="1"/>
  <c r="H1914" i="12"/>
  <c r="I1914" i="12" s="1"/>
  <c r="H1890" i="12"/>
  <c r="I1890" i="12" s="1"/>
  <c r="H1809" i="12"/>
  <c r="I1809" i="12" s="1"/>
  <c r="H1689" i="12"/>
  <c r="I1689" i="12" s="1"/>
  <c r="H1208" i="12"/>
  <c r="I1208" i="12" s="1"/>
  <c r="H1126" i="12"/>
  <c r="I1126" i="12" s="1"/>
  <c r="H93" i="12"/>
  <c r="I93" i="12" s="1"/>
  <c r="H2468" i="12"/>
  <c r="I2468" i="12" s="1"/>
  <c r="H2313" i="12"/>
  <c r="I2313" i="12" s="1"/>
  <c r="H2165" i="12"/>
  <c r="I2165" i="12" s="1"/>
  <c r="H1106" i="12"/>
  <c r="I1106" i="12" s="1"/>
  <c r="H431" i="12"/>
  <c r="I431" i="12" s="1"/>
  <c r="H1177" i="12"/>
  <c r="I1177" i="12" s="1"/>
  <c r="H425" i="12"/>
  <c r="I425" i="12" s="1"/>
  <c r="H1433" i="12"/>
  <c r="I1433" i="12" s="1"/>
  <c r="H1416" i="12"/>
  <c r="I1416" i="12" s="1"/>
  <c r="H1350" i="12"/>
  <c r="I1350" i="12" s="1"/>
  <c r="H1203" i="12"/>
  <c r="I1203" i="12" s="1"/>
  <c r="H634" i="12"/>
  <c r="I634" i="12" s="1"/>
  <c r="H252" i="12"/>
  <c r="I252" i="12" s="1"/>
  <c r="H180" i="12"/>
  <c r="I180" i="12" s="1"/>
  <c r="H108" i="12"/>
  <c r="I108" i="12" s="1"/>
  <c r="H2528" i="12"/>
  <c r="I2528" i="12" s="1"/>
  <c r="H628" i="12"/>
  <c r="I628" i="12" s="1"/>
  <c r="H1916" i="12"/>
  <c r="I1916" i="12" s="1"/>
  <c r="H1718" i="12"/>
  <c r="I1718" i="12" s="1"/>
  <c r="H1717" i="12"/>
  <c r="I1717" i="12" s="1"/>
  <c r="H1558" i="12"/>
  <c r="I1558" i="12" s="1"/>
  <c r="H1593" i="12"/>
  <c r="I1593" i="12" s="1"/>
  <c r="H1457" i="12"/>
  <c r="I1457" i="12" s="1"/>
  <c r="H1241" i="12"/>
  <c r="I1241" i="12" s="1"/>
  <c r="H753" i="12"/>
  <c r="I753" i="12" s="1"/>
  <c r="H681" i="12"/>
  <c r="I681" i="12" s="1"/>
  <c r="H63" i="12"/>
  <c r="I63" i="12" s="1"/>
  <c r="H185" i="12"/>
  <c r="I185" i="12" s="1"/>
  <c r="H113" i="12"/>
  <c r="I113" i="12" s="1"/>
  <c r="H2156" i="12"/>
  <c r="I2156" i="12" s="1"/>
  <c r="H2513" i="12"/>
  <c r="I2513" i="12" s="1"/>
  <c r="H2201" i="12"/>
  <c r="I2201" i="12" s="1"/>
  <c r="H1470" i="12"/>
  <c r="I1470" i="12" s="1"/>
  <c r="H1583" i="12"/>
  <c r="I1583" i="12" s="1"/>
  <c r="H1666" i="12"/>
  <c r="I1666" i="12" s="1"/>
  <c r="H1522" i="12"/>
  <c r="I1522" i="12" s="1"/>
  <c r="H1465" i="12"/>
  <c r="I1465" i="12" s="1"/>
  <c r="H1398" i="12"/>
  <c r="I1398" i="12" s="1"/>
  <c r="H966" i="12"/>
  <c r="I966" i="12" s="1"/>
  <c r="H635" i="12"/>
  <c r="I635" i="12" s="1"/>
  <c r="H962" i="12"/>
  <c r="I962" i="12" s="1"/>
  <c r="H796" i="12"/>
  <c r="I796" i="12" s="1"/>
  <c r="H724" i="12"/>
  <c r="I724" i="12" s="1"/>
  <c r="H2499" i="12"/>
  <c r="I2499" i="12" s="1"/>
  <c r="H2152" i="12"/>
  <c r="I2152" i="12" s="1"/>
  <c r="H2085" i="12"/>
  <c r="I2085" i="12" s="1"/>
  <c r="H2026" i="12"/>
  <c r="I2026" i="12" s="1"/>
  <c r="H1962" i="12"/>
  <c r="I1962" i="12" s="1"/>
  <c r="H1629" i="12"/>
  <c r="I1629" i="12" s="1"/>
  <c r="H623" i="12"/>
  <c r="I623" i="12" s="1"/>
  <c r="H1201" i="12"/>
  <c r="I1201" i="12" s="1"/>
  <c r="H1347" i="12"/>
  <c r="I1347" i="12" s="1"/>
  <c r="H1178" i="12"/>
  <c r="I1178" i="12" s="1"/>
  <c r="H1193" i="12"/>
  <c r="I1193" i="12" s="1"/>
  <c r="H967" i="12"/>
  <c r="I967" i="12" s="1"/>
  <c r="H968" i="12"/>
  <c r="I968" i="12" s="1"/>
  <c r="H808" i="12"/>
  <c r="I808" i="12" s="1"/>
  <c r="H310" i="12"/>
  <c r="I310" i="12" s="1"/>
  <c r="H2511" i="12"/>
  <c r="I2511" i="12" s="1"/>
  <c r="H2427" i="12"/>
  <c r="I2427" i="12" s="1"/>
  <c r="H2429" i="12"/>
  <c r="I2429" i="12" s="1"/>
  <c r="H2185" i="12"/>
  <c r="I2185" i="12" s="1"/>
  <c r="H2078" i="12"/>
  <c r="I2078" i="12" s="1"/>
  <c r="H2119" i="12"/>
  <c r="I2119" i="12" s="1"/>
  <c r="H1806" i="12"/>
  <c r="I1806" i="12" s="1"/>
  <c r="H2032" i="12"/>
  <c r="I2032" i="12" s="1"/>
  <c r="H1614" i="12"/>
  <c r="I1614" i="12" s="1"/>
  <c r="H1519" i="12"/>
  <c r="I1519" i="12" s="1"/>
  <c r="H1529" i="12"/>
  <c r="I1529" i="12" s="1"/>
  <c r="H1680" i="12"/>
  <c r="I1680" i="12" s="1"/>
  <c r="H1595" i="12"/>
  <c r="I1595" i="12" s="1"/>
  <c r="H1560" i="12"/>
  <c r="I1560" i="12" s="1"/>
  <c r="H1509" i="12"/>
  <c r="I1509" i="12" s="1"/>
  <c r="H1480" i="12"/>
  <c r="I1480" i="12" s="1"/>
  <c r="H1196" i="12"/>
  <c r="I1196" i="12" s="1"/>
  <c r="H1202" i="12"/>
  <c r="I1202" i="12" s="1"/>
  <c r="H1070" i="12"/>
  <c r="I1070" i="12" s="1"/>
  <c r="H835" i="12"/>
  <c r="I835" i="12" s="1"/>
  <c r="H754" i="12"/>
  <c r="I754" i="12" s="1"/>
  <c r="H326" i="12"/>
  <c r="I326" i="12" s="1"/>
  <c r="H2320" i="12"/>
  <c r="I2320" i="12" s="1"/>
  <c r="H2321" i="12"/>
  <c r="I2321" i="12" s="1"/>
  <c r="H2258" i="12"/>
  <c r="I2258" i="12" s="1"/>
  <c r="H2232" i="12"/>
  <c r="I2232" i="12" s="1"/>
  <c r="H2209" i="12"/>
  <c r="I2209" i="12" s="1"/>
  <c r="H2275" i="12"/>
  <c r="I2275" i="12" s="1"/>
  <c r="H2249" i="12"/>
  <c r="I2249" i="12" s="1"/>
  <c r="H1894" i="12"/>
  <c r="I1894" i="12" s="1"/>
  <c r="H1972" i="12"/>
  <c r="I1972" i="12" s="1"/>
  <c r="H1900" i="12"/>
  <c r="I1900" i="12" s="1"/>
  <c r="H1970" i="12"/>
  <c r="I1970" i="12" s="1"/>
  <c r="H1888" i="12"/>
  <c r="I1888" i="12" s="1"/>
  <c r="H1846" i="12"/>
  <c r="I1846" i="12" s="1"/>
  <c r="H1654" i="12"/>
  <c r="I1654" i="12" s="1"/>
  <c r="H1811" i="12"/>
  <c r="I1811" i="12" s="1"/>
  <c r="H1653" i="12"/>
  <c r="I1653" i="12" s="1"/>
  <c r="H1604" i="12"/>
  <c r="I1604" i="12" s="1"/>
  <c r="H1400" i="12"/>
  <c r="I1400" i="12" s="1"/>
  <c r="H1341" i="12"/>
  <c r="I1341" i="12" s="1"/>
  <c r="H1373" i="12"/>
  <c r="I1373" i="12" s="1"/>
  <c r="H829" i="12"/>
  <c r="I829" i="12" s="1"/>
  <c r="H1005" i="12"/>
  <c r="I1005" i="12" s="1"/>
  <c r="H985" i="12"/>
  <c r="I985" i="12" s="1"/>
  <c r="H910" i="12"/>
  <c r="I910" i="12" s="1"/>
  <c r="H651" i="12"/>
  <c r="I651" i="12" s="1"/>
  <c r="H339" i="12"/>
  <c r="I339" i="12" s="1"/>
  <c r="H2467" i="12"/>
  <c r="I2467" i="12" s="1"/>
  <c r="H2424" i="12"/>
  <c r="I2424" i="12" s="1"/>
  <c r="H2305" i="12"/>
  <c r="I2305" i="12" s="1"/>
  <c r="H2399" i="12"/>
  <c r="I2399" i="12" s="1"/>
  <c r="H2153" i="12"/>
  <c r="I2153" i="12" s="1"/>
  <c r="H2045" i="12"/>
  <c r="I2045" i="12" s="1"/>
  <c r="H1913" i="12"/>
  <c r="I1913" i="12" s="1"/>
  <c r="H1863" i="12"/>
  <c r="I1863" i="12" s="1"/>
  <c r="H1791" i="12"/>
  <c r="I1791" i="12" s="1"/>
  <c r="H1857" i="12"/>
  <c r="I1857" i="12" s="1"/>
  <c r="H1759" i="12"/>
  <c r="I1759" i="12" s="1"/>
  <c r="H1611" i="12"/>
  <c r="I1611" i="12" s="1"/>
  <c r="H1511" i="12"/>
  <c r="I1511" i="12" s="1"/>
  <c r="H1460" i="12"/>
  <c r="I1460" i="12" s="1"/>
  <c r="H1286" i="12"/>
  <c r="I1286" i="12" s="1"/>
  <c r="H39" i="12"/>
  <c r="I39" i="12" s="1"/>
  <c r="H59" i="12"/>
  <c r="I59" i="12" s="1"/>
  <c r="H2096" i="12"/>
  <c r="I2096" i="12" s="1"/>
  <c r="H2036" i="12"/>
  <c r="I2036" i="12" s="1"/>
  <c r="H1892" i="12"/>
  <c r="I1892" i="12" s="1"/>
  <c r="H1584" i="12"/>
  <c r="I1584" i="12" s="1"/>
  <c r="H1362" i="12"/>
  <c r="I1362" i="12" s="1"/>
  <c r="H583" i="12"/>
  <c r="I583" i="12" s="1"/>
  <c r="H264" i="12"/>
  <c r="I264" i="12" s="1"/>
  <c r="H192" i="12"/>
  <c r="I192" i="12" s="1"/>
  <c r="H120" i="12"/>
  <c r="I120" i="12" s="1"/>
  <c r="H321" i="12"/>
  <c r="I321" i="12" s="1"/>
  <c r="H2042" i="12"/>
  <c r="I2042" i="12" s="1"/>
  <c r="H2503" i="12"/>
  <c r="I2503" i="12" s="1"/>
  <c r="H2404" i="12"/>
  <c r="I2404" i="12" s="1"/>
  <c r="H2270" i="12"/>
  <c r="I2270" i="12" s="1"/>
  <c r="H2303" i="12"/>
  <c r="I2303" i="12" s="1"/>
  <c r="H2277" i="12"/>
  <c r="I2277" i="12" s="1"/>
  <c r="H2191" i="12"/>
  <c r="I2191" i="12" s="1"/>
  <c r="H1958" i="12"/>
  <c r="I1958" i="12" s="1"/>
  <c r="H2081" i="12"/>
  <c r="I2081" i="12" s="1"/>
  <c r="H1752" i="12"/>
  <c r="I1752" i="12" s="1"/>
  <c r="H1744" i="12"/>
  <c r="I1744" i="12" s="1"/>
  <c r="H1671" i="12"/>
  <c r="I1671" i="12" s="1"/>
  <c r="H1589" i="12"/>
  <c r="I1589" i="12" s="1"/>
  <c r="H1353" i="12"/>
  <c r="I1353" i="12" s="1"/>
  <c r="H1378" i="12"/>
  <c r="I1378" i="12" s="1"/>
  <c r="H1438" i="12"/>
  <c r="I1438" i="12" s="1"/>
  <c r="H1109" i="12"/>
  <c r="I1109" i="12" s="1"/>
  <c r="H1000" i="12"/>
  <c r="I1000" i="12" s="1"/>
  <c r="H886" i="12"/>
  <c r="I886" i="12" s="1"/>
  <c r="H1600" i="12"/>
  <c r="I1600" i="12" s="1"/>
  <c r="H1338" i="12"/>
  <c r="I1338" i="12" s="1"/>
  <c r="H2342" i="12"/>
  <c r="I2342" i="12" s="1"/>
  <c r="H2283" i="12"/>
  <c r="I2283" i="12" s="1"/>
  <c r="H2142" i="12"/>
  <c r="I2142" i="12" s="1"/>
  <c r="H2116" i="12"/>
  <c r="I2116" i="12" s="1"/>
  <c r="H2126" i="12"/>
  <c r="I2126" i="12" s="1"/>
  <c r="H2135" i="12"/>
  <c r="I2135" i="12" s="1"/>
  <c r="H2011" i="12"/>
  <c r="I2011" i="12" s="1"/>
  <c r="H1746" i="12"/>
  <c r="I1746" i="12" s="1"/>
  <c r="H1690" i="12"/>
  <c r="I1690" i="12" s="1"/>
  <c r="H784" i="12"/>
  <c r="I784" i="12" s="1"/>
  <c r="H795" i="12"/>
  <c r="I795" i="12" s="1"/>
  <c r="H723" i="12"/>
  <c r="I723" i="12" s="1"/>
  <c r="H331" i="12"/>
  <c r="I331" i="12" s="1"/>
  <c r="H2502" i="12"/>
  <c r="I2502" i="12" s="1"/>
  <c r="H2508" i="12"/>
  <c r="I2508" i="12" s="1"/>
  <c r="H2405" i="12"/>
  <c r="I2405" i="12" s="1"/>
  <c r="H2296" i="12"/>
  <c r="I2296" i="12" s="1"/>
  <c r="H2208" i="12"/>
  <c r="I2208" i="12" s="1"/>
  <c r="H2146" i="12"/>
  <c r="I2146" i="12" s="1"/>
  <c r="H2123" i="12"/>
  <c r="I2123" i="12" s="1"/>
  <c r="H2136" i="12"/>
  <c r="I2136" i="12" s="1"/>
  <c r="H2049" i="12"/>
  <c r="I2049" i="12" s="1"/>
  <c r="H1830" i="12"/>
  <c r="I1830" i="12" s="1"/>
  <c r="H2012" i="12"/>
  <c r="I2012" i="12" s="1"/>
  <c r="H1697" i="12"/>
  <c r="I1697" i="12" s="1"/>
  <c r="H1847" i="12"/>
  <c r="I1847" i="12" s="1"/>
  <c r="H1683" i="12"/>
  <c r="I1683" i="12" s="1"/>
  <c r="H1814" i="12"/>
  <c r="I1814" i="12" s="1"/>
  <c r="H1609" i="12"/>
  <c r="I1609" i="12" s="1"/>
  <c r="H1699" i="12"/>
  <c r="I1699" i="12" s="1"/>
  <c r="H1618" i="12"/>
  <c r="I1618" i="12" s="1"/>
  <c r="H1497" i="12"/>
  <c r="I1497" i="12" s="1"/>
  <c r="H1424" i="12"/>
  <c r="I1424" i="12" s="1"/>
  <c r="H1454" i="12"/>
  <c r="I1454" i="12" s="1"/>
  <c r="H1317" i="12"/>
  <c r="I1317" i="12" s="1"/>
  <c r="H1232" i="12"/>
  <c r="I1232" i="12" s="1"/>
  <c r="H1044" i="12"/>
  <c r="I1044" i="12" s="1"/>
  <c r="H778" i="12"/>
  <c r="I778" i="12" s="1"/>
  <c r="H789" i="12"/>
  <c r="I789" i="12" s="1"/>
  <c r="H717" i="12"/>
  <c r="I717" i="12" s="1"/>
  <c r="H325" i="12"/>
  <c r="I325" i="12" s="1"/>
  <c r="H179" i="12"/>
  <c r="I179" i="12" s="1"/>
  <c r="H107" i="12"/>
  <c r="I107" i="12" s="1"/>
  <c r="H1108" i="12"/>
  <c r="I1108" i="12" s="1"/>
  <c r="H2329" i="12"/>
  <c r="I2329" i="12" s="1"/>
  <c r="H2336" i="12"/>
  <c r="I2336" i="12" s="1"/>
  <c r="H2255" i="12"/>
  <c r="I2255" i="12" s="1"/>
  <c r="H1931" i="12"/>
  <c r="I1931" i="12" s="1"/>
  <c r="H1893" i="12"/>
  <c r="I1893" i="12" s="1"/>
  <c r="H1911" i="12"/>
  <c r="I1911" i="12" s="1"/>
  <c r="H1852" i="12"/>
  <c r="I1852" i="12" s="1"/>
  <c r="H1777" i="12"/>
  <c r="I1777" i="12" s="1"/>
  <c r="H1691" i="12"/>
  <c r="I1691" i="12" s="1"/>
  <c r="H1543" i="12"/>
  <c r="I1543" i="12" s="1"/>
  <c r="H1404" i="12"/>
  <c r="I1404" i="12" s="1"/>
  <c r="H1453" i="12"/>
  <c r="I1453" i="12" s="1"/>
  <c r="H1073" i="12"/>
  <c r="I1073" i="12" s="1"/>
  <c r="H1087" i="12"/>
  <c r="I1087" i="12" s="1"/>
  <c r="H928" i="12"/>
  <c r="I928" i="12" s="1"/>
  <c r="H856" i="12"/>
  <c r="I856" i="12" s="1"/>
  <c r="H49" i="12"/>
  <c r="I49" i="12" s="1"/>
  <c r="H2510" i="12"/>
  <c r="I2510" i="12" s="1"/>
  <c r="H2460" i="12"/>
  <c r="I2460" i="12" s="1"/>
  <c r="H2486" i="12"/>
  <c r="I2486" i="12" s="1"/>
  <c r="H2452" i="12"/>
  <c r="I2452" i="12" s="1"/>
  <c r="H2437" i="12"/>
  <c r="I2437" i="12" s="1"/>
  <c r="H2455" i="12"/>
  <c r="I2455" i="12" s="1"/>
  <c r="H2406" i="12"/>
  <c r="I2406" i="12" s="1"/>
  <c r="H2425" i="12"/>
  <c r="I2425" i="12" s="1"/>
  <c r="H2282" i="12"/>
  <c r="I2282" i="12" s="1"/>
  <c r="H2235" i="12"/>
  <c r="I2235" i="12" s="1"/>
  <c r="H2274" i="12"/>
  <c r="I2274" i="12" s="1"/>
  <c r="H2239" i="12"/>
  <c r="I2239" i="12" s="1"/>
  <c r="H2069" i="12"/>
  <c r="I2069" i="12" s="1"/>
  <c r="H2108" i="12"/>
  <c r="I2108" i="12" s="1"/>
  <c r="H2101" i="12"/>
  <c r="I2101" i="12" s="1"/>
  <c r="H2075" i="12"/>
  <c r="I2075" i="12" s="1"/>
  <c r="H2109" i="12"/>
  <c r="I2109" i="12" s="1"/>
  <c r="H1994" i="12"/>
  <c r="I1994" i="12" s="1"/>
  <c r="H1926" i="12"/>
  <c r="I1926" i="12" s="1"/>
  <c r="H1920" i="12"/>
  <c r="I1920" i="12" s="1"/>
  <c r="H1862" i="12"/>
  <c r="I1862" i="12" s="1"/>
  <c r="H1496" i="12"/>
  <c r="I1496" i="12" s="1"/>
  <c r="H1508" i="12"/>
  <c r="I1508" i="12" s="1"/>
  <c r="H1639" i="12"/>
  <c r="I1639" i="12" s="1"/>
  <c r="H1525" i="12"/>
  <c r="I1525" i="12" s="1"/>
  <c r="H1427" i="12"/>
  <c r="I1427" i="12" s="1"/>
  <c r="H1372" i="12"/>
  <c r="I1372" i="12" s="1"/>
  <c r="H1403" i="12"/>
  <c r="I1403" i="12" s="1"/>
  <c r="H1478" i="12"/>
  <c r="I1478" i="12" s="1"/>
  <c r="H1170" i="12"/>
  <c r="I1170" i="12" s="1"/>
  <c r="H952" i="12"/>
  <c r="I952" i="12" s="1"/>
  <c r="H880" i="12"/>
  <c r="I880" i="12" s="1"/>
  <c r="H855" i="12"/>
  <c r="I855" i="12" s="1"/>
  <c r="H548" i="12"/>
  <c r="I548" i="12" s="1"/>
  <c r="H2181" i="12"/>
  <c r="I2181" i="12" s="1"/>
  <c r="H1987" i="12"/>
  <c r="I1987" i="12" s="1"/>
  <c r="H1766" i="12"/>
  <c r="I1766" i="12" s="1"/>
  <c r="H1728" i="12"/>
  <c r="I1728" i="12" s="1"/>
  <c r="H1469" i="12"/>
  <c r="I1469" i="12" s="1"/>
  <c r="H1360" i="12"/>
  <c r="I1360" i="12" s="1"/>
  <c r="H1349" i="12"/>
  <c r="I1349" i="12" s="1"/>
  <c r="H1194" i="12"/>
  <c r="I1194" i="12" s="1"/>
  <c r="H1314" i="12"/>
  <c r="I1314" i="12" s="1"/>
  <c r="H595" i="12"/>
  <c r="I595" i="12" s="1"/>
  <c r="H413" i="12"/>
  <c r="I413" i="12" s="1"/>
  <c r="H2442" i="12"/>
  <c r="I2442" i="12" s="1"/>
  <c r="H2412" i="12"/>
  <c r="I2412" i="12" s="1"/>
  <c r="H2431" i="12"/>
  <c r="I2431" i="12" s="1"/>
  <c r="H2441" i="12"/>
  <c r="I2441" i="12" s="1"/>
  <c r="H2411" i="12"/>
  <c r="I2411" i="12" s="1"/>
  <c r="H2349" i="12"/>
  <c r="I2349" i="12" s="1"/>
  <c r="H2352" i="12"/>
  <c r="I2352" i="12" s="1"/>
  <c r="H2350" i="12"/>
  <c r="I2350" i="12" s="1"/>
  <c r="H2204" i="12"/>
  <c r="I2204" i="12" s="1"/>
  <c r="H2180" i="12"/>
  <c r="I2180" i="12" s="1"/>
  <c r="H2267" i="12"/>
  <c r="I2267" i="12" s="1"/>
  <c r="H2131" i="12"/>
  <c r="I2131" i="12" s="1"/>
  <c r="H2158" i="12"/>
  <c r="I2158" i="12" s="1"/>
  <c r="H2124" i="12"/>
  <c r="I2124" i="12" s="1"/>
  <c r="H2060" i="12"/>
  <c r="I2060" i="12" s="1"/>
  <c r="H2117" i="12"/>
  <c r="I2117" i="12" s="1"/>
  <c r="H2132" i="12"/>
  <c r="I2132" i="12" s="1"/>
  <c r="H2062" i="12"/>
  <c r="I2062" i="12" s="1"/>
  <c r="H2037" i="12"/>
  <c r="I2037" i="12" s="1"/>
  <c r="H1968" i="12"/>
  <c r="I1968" i="12" s="1"/>
  <c r="H2072" i="12"/>
  <c r="I2072" i="12" s="1"/>
  <c r="H2110" i="12"/>
  <c r="I2110" i="12" s="1"/>
  <c r="H1983" i="12"/>
  <c r="I1983" i="12" s="1"/>
  <c r="H1932" i="12"/>
  <c r="I1932" i="12" s="1"/>
  <c r="H1966" i="12"/>
  <c r="I1966" i="12" s="1"/>
  <c r="H1903" i="12"/>
  <c r="I1903" i="12" s="1"/>
  <c r="H1929" i="12"/>
  <c r="I1929" i="12" s="1"/>
  <c r="H1991" i="12"/>
  <c r="I1991" i="12" s="1"/>
  <c r="H1910" i="12"/>
  <c r="I1910" i="12" s="1"/>
  <c r="H1845" i="12"/>
  <c r="I1845" i="12" s="1"/>
  <c r="H1748" i="12"/>
  <c r="I1748" i="12" s="1"/>
  <c r="H1800" i="12"/>
  <c r="I1800" i="12" s="1"/>
  <c r="H1835" i="12"/>
  <c r="I1835" i="12" s="1"/>
  <c r="H1779" i="12"/>
  <c r="I1779" i="12" s="1"/>
  <c r="H1868" i="12"/>
  <c r="I1868" i="12" s="1"/>
  <c r="H1627" i="12"/>
  <c r="I1627" i="12" s="1"/>
  <c r="H1483" i="12"/>
  <c r="I1483" i="12" s="1"/>
  <c r="H1556" i="12"/>
  <c r="I1556" i="12" s="1"/>
  <c r="H1577" i="12"/>
  <c r="I1577" i="12" s="1"/>
  <c r="H1359" i="12"/>
  <c r="I1359" i="12" s="1"/>
  <c r="H1333" i="12"/>
  <c r="I1333" i="12" s="1"/>
  <c r="H1321" i="12"/>
  <c r="I1321" i="12" s="1"/>
  <c r="H1037" i="12"/>
  <c r="I1037" i="12" s="1"/>
  <c r="H1142" i="12"/>
  <c r="I1142" i="12" s="1"/>
  <c r="H1050" i="12"/>
  <c r="I1050" i="12" s="1"/>
  <c r="H847" i="12"/>
  <c r="I847" i="12" s="1"/>
  <c r="H811" i="12"/>
  <c r="I811" i="12" s="1"/>
  <c r="H747" i="12"/>
  <c r="I747" i="12" s="1"/>
  <c r="H675" i="12"/>
  <c r="I675" i="12" s="1"/>
  <c r="H588" i="12"/>
  <c r="I588" i="12" s="1"/>
  <c r="H263" i="12"/>
  <c r="I263" i="12" s="1"/>
  <c r="H191" i="12"/>
  <c r="I191" i="12" s="1"/>
  <c r="H119" i="12"/>
  <c r="I119" i="12" s="1"/>
  <c r="H78" i="12"/>
  <c r="I78" i="12" s="1"/>
  <c r="H2501" i="12"/>
  <c r="I2501" i="12" s="1"/>
  <c r="H2484" i="12"/>
  <c r="I2484" i="12" s="1"/>
  <c r="H2420" i="12"/>
  <c r="I2420" i="12" s="1"/>
  <c r="H2409" i="12"/>
  <c r="I2409" i="12" s="1"/>
  <c r="H2351" i="12"/>
  <c r="I2351" i="12" s="1"/>
  <c r="H2260" i="12"/>
  <c r="I2260" i="12" s="1"/>
  <c r="H2254" i="12"/>
  <c r="I2254" i="12" s="1"/>
  <c r="H2212" i="12"/>
  <c r="I2212" i="12" s="1"/>
  <c r="H2162" i="12"/>
  <c r="I2162" i="12" s="1"/>
  <c r="H2187" i="12"/>
  <c r="I2187" i="12" s="1"/>
  <c r="H2051" i="12"/>
  <c r="I2051" i="12" s="1"/>
  <c r="H2213" i="12"/>
  <c r="I2213" i="12" s="1"/>
  <c r="H1985" i="12"/>
  <c r="I1985" i="12" s="1"/>
  <c r="H2018" i="12"/>
  <c r="I2018" i="12" s="1"/>
  <c r="H1889" i="12"/>
  <c r="I1889" i="12" s="1"/>
  <c r="H2041" i="12"/>
  <c r="I2041" i="12" s="1"/>
  <c r="H1869" i="12"/>
  <c r="I1869" i="12" s="1"/>
  <c r="H1833" i="12"/>
  <c r="I1833" i="12" s="1"/>
  <c r="H1711" i="12"/>
  <c r="I1711" i="12" s="1"/>
  <c r="H1592" i="12"/>
  <c r="I1592" i="12" s="1"/>
  <c r="H1505" i="12"/>
  <c r="I1505" i="12" s="1"/>
  <c r="H1750" i="12"/>
  <c r="I1750" i="12" s="1"/>
  <c r="H1389" i="12"/>
  <c r="I1389" i="12" s="1"/>
  <c r="H1327" i="12"/>
  <c r="I1327" i="12" s="1"/>
  <c r="H1266" i="12"/>
  <c r="I1266" i="12" s="1"/>
  <c r="H1247" i="12"/>
  <c r="I1247" i="12" s="1"/>
  <c r="H1255" i="12"/>
  <c r="I1255" i="12" s="1"/>
  <c r="H1051" i="12"/>
  <c r="I1051" i="12" s="1"/>
  <c r="H1122" i="12"/>
  <c r="I1122" i="12" s="1"/>
  <c r="H1017" i="12"/>
  <c r="I1017" i="12" s="1"/>
  <c r="H841" i="12"/>
  <c r="I841" i="12" s="1"/>
  <c r="H947" i="12"/>
  <c r="I947" i="12" s="1"/>
  <c r="H593" i="12"/>
  <c r="I593" i="12" s="1"/>
  <c r="H633" i="12"/>
  <c r="I633" i="12" s="1"/>
  <c r="H313" i="12"/>
  <c r="I313" i="12" s="1"/>
  <c r="H319" i="12"/>
  <c r="I319" i="12" s="1"/>
  <c r="H257" i="12"/>
  <c r="I257" i="12" s="1"/>
  <c r="H47" i="12"/>
  <c r="I47" i="12" s="1"/>
  <c r="H2073" i="12"/>
  <c r="I2073" i="12" s="1"/>
  <c r="H1191" i="12"/>
  <c r="I1191" i="12" s="1"/>
  <c r="H2496" i="12"/>
  <c r="I2496" i="12" s="1"/>
  <c r="H2430" i="12"/>
  <c r="I2430" i="12" s="1"/>
  <c r="H2451" i="12"/>
  <c r="I2451" i="12" s="1"/>
  <c r="H2271" i="12"/>
  <c r="I2271" i="12" s="1"/>
  <c r="H2246" i="12"/>
  <c r="I2246" i="12" s="1"/>
  <c r="H2150" i="12"/>
  <c r="I2150" i="12" s="1"/>
  <c r="H2148" i="12"/>
  <c r="I2148" i="12" s="1"/>
  <c r="H2167" i="12"/>
  <c r="I2167" i="12" s="1"/>
  <c r="H2009" i="12"/>
  <c r="I2009" i="12" s="1"/>
  <c r="H2023" i="12"/>
  <c r="I2023" i="12" s="1"/>
  <c r="H1974" i="12"/>
  <c r="I1974" i="12" s="1"/>
  <c r="H1948" i="12"/>
  <c r="I1948" i="12" s="1"/>
  <c r="H1960" i="12"/>
  <c r="I1960" i="12" s="1"/>
  <c r="H1902" i="12"/>
  <c r="I1902" i="12" s="1"/>
  <c r="H2044" i="12"/>
  <c r="I2044" i="12" s="1"/>
  <c r="H1774" i="12"/>
  <c r="I1774" i="12" s="1"/>
  <c r="H1839" i="12"/>
  <c r="I1839" i="12" s="1"/>
  <c r="H1825" i="12"/>
  <c r="I1825" i="12" s="1"/>
  <c r="H1721" i="12"/>
  <c r="I1721" i="12" s="1"/>
  <c r="H1743" i="12"/>
  <c r="I1743" i="12" s="1"/>
  <c r="H1559" i="12"/>
  <c r="I1559" i="12" s="1"/>
  <c r="H1499" i="12"/>
  <c r="I1499" i="12" s="1"/>
  <c r="H1634" i="12"/>
  <c r="I1634" i="12" s="1"/>
  <c r="H1548" i="12"/>
  <c r="I1548" i="12" s="1"/>
  <c r="H1616" i="12"/>
  <c r="I1616" i="12" s="1"/>
  <c r="H1544" i="12"/>
  <c r="I1544" i="12" s="1"/>
  <c r="H1571" i="12"/>
  <c r="I1571" i="12" s="1"/>
  <c r="H1532" i="12"/>
  <c r="I1532" i="12" s="1"/>
  <c r="H1550" i="12"/>
  <c r="I1550" i="12" s="1"/>
  <c r="H1481" i="12"/>
  <c r="I1481" i="12" s="1"/>
  <c r="H1364" i="12"/>
  <c r="I1364" i="12" s="1"/>
  <c r="H1309" i="12"/>
  <c r="I1309" i="12" s="1"/>
  <c r="H1238" i="12"/>
  <c r="I1238" i="12" s="1"/>
  <c r="H1293" i="12"/>
  <c r="I1293" i="12" s="1"/>
  <c r="H1242" i="12"/>
  <c r="I1242" i="12" s="1"/>
  <c r="H1329" i="12"/>
  <c r="I1329" i="12" s="1"/>
  <c r="H1034" i="12"/>
  <c r="I1034" i="12" s="1"/>
  <c r="H922" i="12"/>
  <c r="I922" i="12" s="1"/>
  <c r="H596" i="12"/>
  <c r="I596" i="12" s="1"/>
  <c r="H461" i="12"/>
  <c r="I461" i="12" s="1"/>
  <c r="H627" i="12"/>
  <c r="I627" i="12" s="1"/>
  <c r="H35" i="12"/>
  <c r="I35" i="12" s="1"/>
  <c r="H2487" i="12"/>
  <c r="I2487" i="12" s="1"/>
  <c r="H2471" i="12"/>
  <c r="I2471" i="12" s="1"/>
  <c r="H2473" i="12"/>
  <c r="I2473" i="12" s="1"/>
  <c r="H2413" i="12"/>
  <c r="I2413" i="12" s="1"/>
  <c r="H2476" i="12"/>
  <c r="I2476" i="12" s="1"/>
  <c r="H2300" i="12"/>
  <c r="I2300" i="12" s="1"/>
  <c r="H2341" i="12"/>
  <c r="I2341" i="12" s="1"/>
  <c r="H2403" i="12"/>
  <c r="I2403" i="12" s="1"/>
  <c r="H2196" i="12"/>
  <c r="I2196" i="12" s="1"/>
  <c r="H2143" i="12"/>
  <c r="I2143" i="12" s="1"/>
  <c r="H2178" i="12"/>
  <c r="I2178" i="12" s="1"/>
  <c r="H2197" i="12"/>
  <c r="I2197" i="12" s="1"/>
  <c r="H2024" i="12"/>
  <c r="I2024" i="12" s="1"/>
  <c r="H2033" i="12"/>
  <c r="I2033" i="12" s="1"/>
  <c r="H2154" i="12"/>
  <c r="I2154" i="12" s="1"/>
  <c r="H2168" i="12"/>
  <c r="I2168" i="12" s="1"/>
  <c r="H2171" i="12"/>
  <c r="I2171" i="12" s="1"/>
  <c r="H2090" i="12"/>
  <c r="I2090" i="12" s="1"/>
  <c r="H2163" i="12"/>
  <c r="I2163" i="12" s="1"/>
  <c r="H1915" i="12"/>
  <c r="I1915" i="12" s="1"/>
  <c r="H1896" i="12"/>
  <c r="I1896" i="12" s="1"/>
  <c r="H1727" i="12"/>
  <c r="I1727" i="12" s="1"/>
  <c r="H1792" i="12"/>
  <c r="I1792" i="12" s="1"/>
  <c r="H1665" i="12"/>
  <c r="I1665" i="12" s="1"/>
  <c r="H1640" i="12"/>
  <c r="I1640" i="12" s="1"/>
  <c r="H1538" i="12"/>
  <c r="I1538" i="12" s="1"/>
  <c r="H1549" i="12"/>
  <c r="I1549" i="12" s="1"/>
  <c r="H1380" i="12"/>
  <c r="I1380" i="12" s="1"/>
  <c r="H1434" i="12"/>
  <c r="I1434" i="12" s="1"/>
  <c r="H1236" i="12"/>
  <c r="I1236" i="12" s="1"/>
  <c r="H1291" i="12"/>
  <c r="I1291" i="12" s="1"/>
  <c r="H1019" i="12"/>
  <c r="I1019" i="12" s="1"/>
  <c r="H1195" i="12"/>
  <c r="I1195" i="12" s="1"/>
  <c r="H823" i="12"/>
  <c r="I823" i="12" s="1"/>
  <c r="H959" i="12"/>
  <c r="I959" i="12" s="1"/>
  <c r="H455" i="12"/>
  <c r="I455" i="12" s="1"/>
  <c r="H597" i="12"/>
  <c r="I597" i="12" s="1"/>
  <c r="H294" i="12"/>
  <c r="I294" i="12" s="1"/>
  <c r="H222" i="12"/>
  <c r="I222" i="12" s="1"/>
  <c r="H150" i="12"/>
  <c r="I150" i="12" s="1"/>
  <c r="H96" i="12"/>
  <c r="I96" i="12" s="1"/>
  <c r="H53" i="12"/>
  <c r="I53" i="12" s="1"/>
  <c r="H2326" i="12"/>
  <c r="I2326" i="12" s="1"/>
  <c r="H2202" i="12"/>
  <c r="I2202" i="12" s="1"/>
  <c r="H2000" i="12"/>
  <c r="I2000" i="12" s="1"/>
  <c r="H1854" i="12"/>
  <c r="I1854" i="12" s="1"/>
  <c r="H1620" i="12"/>
  <c r="I1620" i="12" s="1"/>
  <c r="H958" i="12"/>
  <c r="I958" i="12" s="1"/>
  <c r="H2440" i="12"/>
  <c r="I2440" i="12" s="1"/>
  <c r="H2359" i="12"/>
  <c r="I2359" i="12" s="1"/>
  <c r="H2240" i="12"/>
  <c r="I2240" i="12" s="1"/>
  <c r="H2265" i="12"/>
  <c r="I2265" i="12" s="1"/>
  <c r="H2149" i="12"/>
  <c r="I2149" i="12" s="1"/>
  <c r="H2089" i="12"/>
  <c r="I2089" i="12" s="1"/>
  <c r="H1940" i="12"/>
  <c r="I1940" i="12" s="1"/>
  <c r="H1816" i="12"/>
  <c r="I1816" i="12" s="1"/>
  <c r="H1647" i="12"/>
  <c r="I1647" i="12" s="1"/>
  <c r="H1610" i="12"/>
  <c r="I1610" i="12" s="1"/>
  <c r="H1455" i="12"/>
  <c r="I1455" i="12" s="1"/>
  <c r="H1450" i="12"/>
  <c r="I1450" i="12" s="1"/>
  <c r="H1310" i="12"/>
  <c r="I1310" i="12" s="1"/>
  <c r="H1385" i="12"/>
  <c r="I1385" i="12" s="1"/>
  <c r="H1273" i="12"/>
  <c r="I1273" i="12" s="1"/>
  <c r="H1302" i="12"/>
  <c r="I1302" i="12" s="1"/>
  <c r="H1265" i="12"/>
  <c r="I1265" i="12" s="1"/>
  <c r="H1003" i="12"/>
  <c r="I1003" i="12" s="1"/>
  <c r="H1018" i="12"/>
  <c r="I1018" i="12" s="1"/>
  <c r="H1021" i="12"/>
  <c r="I1021" i="12" s="1"/>
  <c r="H594" i="12"/>
  <c r="I594" i="12" s="1"/>
  <c r="H772" i="12"/>
  <c r="I772" i="12" s="1"/>
  <c r="H783" i="12"/>
  <c r="I783" i="12" s="1"/>
  <c r="H711" i="12"/>
  <c r="I711" i="12" s="1"/>
  <c r="H566" i="12"/>
  <c r="I566" i="12" s="1"/>
  <c r="H282" i="12"/>
  <c r="I282" i="12" s="1"/>
  <c r="H210" i="12"/>
  <c r="I210" i="12" s="1"/>
  <c r="H138" i="12"/>
  <c r="I138" i="12" s="1"/>
  <c r="H2398" i="12"/>
  <c r="I2398" i="12" s="1"/>
  <c r="H2391" i="12"/>
  <c r="I2391" i="12" s="1"/>
  <c r="H2339" i="12"/>
  <c r="I2339" i="12" s="1"/>
  <c r="H2262" i="12"/>
  <c r="I2262" i="12" s="1"/>
  <c r="H2311" i="12"/>
  <c r="I2311" i="12" s="1"/>
  <c r="H2323" i="12"/>
  <c r="I2323" i="12" s="1"/>
  <c r="H2182" i="12"/>
  <c r="I2182" i="12" s="1"/>
  <c r="H2272" i="12"/>
  <c r="I2272" i="12" s="1"/>
  <c r="H1998" i="12"/>
  <c r="I1998" i="12" s="1"/>
  <c r="H1965" i="12"/>
  <c r="I1965" i="12" s="1"/>
  <c r="H1795" i="12"/>
  <c r="I1795" i="12" s="1"/>
  <c r="H1716" i="12"/>
  <c r="I1716" i="12" s="1"/>
  <c r="H1755" i="12"/>
  <c r="I1755" i="12" s="1"/>
  <c r="H1820" i="12"/>
  <c r="I1820" i="12" s="1"/>
  <c r="H1574" i="12"/>
  <c r="I1574" i="12" s="1"/>
  <c r="H1622" i="12"/>
  <c r="I1622" i="12" s="1"/>
  <c r="H1613" i="12"/>
  <c r="I1613" i="12" s="1"/>
  <c r="H1530" i="12"/>
  <c r="I1530" i="12" s="1"/>
  <c r="H1405" i="12"/>
  <c r="I1405" i="12" s="1"/>
  <c r="H1437" i="12"/>
  <c r="I1437" i="12" s="1"/>
  <c r="H1471" i="12"/>
  <c r="I1471" i="12" s="1"/>
  <c r="H1226" i="12"/>
  <c r="I1226" i="12" s="1"/>
  <c r="H1268" i="12"/>
  <c r="I1268" i="12" s="1"/>
  <c r="H1248" i="12"/>
  <c r="I1248" i="12" s="1"/>
  <c r="H1183" i="12"/>
  <c r="I1183" i="12" s="1"/>
  <c r="H1305" i="12"/>
  <c r="I1305" i="12" s="1"/>
  <c r="H1335" i="12"/>
  <c r="I1335" i="12" s="1"/>
  <c r="H998" i="12"/>
  <c r="I998" i="12" s="1"/>
  <c r="H1121" i="12"/>
  <c r="I1121" i="12" s="1"/>
  <c r="H1159" i="12"/>
  <c r="I1159" i="12" s="1"/>
  <c r="H983" i="12"/>
  <c r="I983" i="12" s="1"/>
  <c r="H981" i="12"/>
  <c r="I981" i="12" s="1"/>
  <c r="H766" i="12"/>
  <c r="I766" i="12" s="1"/>
  <c r="H589" i="12"/>
  <c r="I589" i="12" s="1"/>
  <c r="H221" i="12"/>
  <c r="I221" i="12" s="1"/>
  <c r="H149" i="12"/>
  <c r="I149" i="12" s="1"/>
  <c r="H77" i="12"/>
  <c r="I77" i="12" s="1"/>
  <c r="H90" i="12"/>
  <c r="I90" i="12" s="1"/>
  <c r="H40" i="12"/>
  <c r="I40" i="12" s="1"/>
  <c r="H2377" i="12"/>
  <c r="I2377" i="12" s="1"/>
  <c r="H2418" i="12"/>
  <c r="I2418" i="12" s="1"/>
  <c r="H2234" i="12"/>
  <c r="I2234" i="12" s="1"/>
  <c r="H2095" i="12"/>
  <c r="I2095" i="12" s="1"/>
  <c r="H2115" i="12"/>
  <c r="I2115" i="12" s="1"/>
  <c r="H2016" i="12"/>
  <c r="I2016" i="12" s="1"/>
  <c r="H2157" i="12"/>
  <c r="I2157" i="12" s="1"/>
  <c r="H1999" i="12"/>
  <c r="I1999" i="12" s="1"/>
  <c r="H1836" i="12"/>
  <c r="I1836" i="12" s="1"/>
  <c r="H1919" i="12"/>
  <c r="I1919" i="12" s="1"/>
  <c r="H1872" i="12"/>
  <c r="I1872" i="12" s="1"/>
  <c r="H1771" i="12"/>
  <c r="I1771" i="12" s="1"/>
  <c r="H1763" i="12"/>
  <c r="I1763" i="12" s="1"/>
  <c r="H1714" i="12"/>
  <c r="I1714" i="12" s="1"/>
  <c r="H1756" i="12"/>
  <c r="I1756" i="12" s="1"/>
  <c r="H1669" i="12"/>
  <c r="I1669" i="12" s="1"/>
  <c r="H1551" i="12"/>
  <c r="I1551" i="12" s="1"/>
  <c r="H1356" i="12"/>
  <c r="I1356" i="12" s="1"/>
  <c r="H1386" i="12"/>
  <c r="I1386" i="12" s="1"/>
  <c r="H1374" i="12"/>
  <c r="I1374" i="12" s="1"/>
  <c r="H1298" i="12"/>
  <c r="I1298" i="12" s="1"/>
  <c r="H1323" i="12"/>
  <c r="I1323" i="12" s="1"/>
  <c r="H1211" i="12"/>
  <c r="I1211" i="12" s="1"/>
  <c r="H1303" i="12"/>
  <c r="I1303" i="12" s="1"/>
  <c r="H832" i="12"/>
  <c r="I832" i="12" s="1"/>
  <c r="H554" i="12"/>
  <c r="I554" i="12" s="1"/>
  <c r="H335" i="12"/>
  <c r="I335" i="12" s="1"/>
  <c r="H2514" i="12"/>
  <c r="I2514" i="12" s="1"/>
  <c r="H2492" i="12"/>
  <c r="I2492" i="12" s="1"/>
  <c r="H2461" i="12"/>
  <c r="I2461" i="12" s="1"/>
  <c r="H2463" i="12"/>
  <c r="I2463" i="12" s="1"/>
  <c r="H2504" i="12"/>
  <c r="I2504" i="12" s="1"/>
  <c r="H2436" i="12"/>
  <c r="I2436" i="12" s="1"/>
  <c r="H2400" i="12"/>
  <c r="I2400" i="12" s="1"/>
  <c r="H2376" i="12"/>
  <c r="I2376" i="12" s="1"/>
  <c r="H2335" i="12"/>
  <c r="I2335" i="12" s="1"/>
  <c r="H2396" i="12"/>
  <c r="I2396" i="12" s="1"/>
  <c r="H2332" i="12"/>
  <c r="I2332" i="12" s="1"/>
  <c r="H2334" i="12"/>
  <c r="I2334" i="12" s="1"/>
  <c r="H2295" i="12"/>
  <c r="I2295" i="12" s="1"/>
  <c r="H2327" i="12"/>
  <c r="I2327" i="12" s="1"/>
  <c r="H2343" i="12"/>
  <c r="I2343" i="12" s="1"/>
  <c r="H2372" i="12"/>
  <c r="I2372" i="12" s="1"/>
  <c r="H2384" i="12"/>
  <c r="I2384" i="12" s="1"/>
  <c r="H2276" i="12"/>
  <c r="I2276" i="12" s="1"/>
  <c r="H2278" i="12"/>
  <c r="I2278" i="12" s="1"/>
  <c r="H2200" i="12"/>
  <c r="I2200" i="12" s="1"/>
  <c r="H2184" i="12"/>
  <c r="I2184" i="12" s="1"/>
  <c r="H2122" i="12"/>
  <c r="I2122" i="12" s="1"/>
  <c r="H2205" i="12"/>
  <c r="I2205" i="12" s="1"/>
  <c r="H2145" i="12"/>
  <c r="I2145" i="12" s="1"/>
  <c r="H2214" i="12"/>
  <c r="I2214" i="12" s="1"/>
  <c r="H2004" i="12"/>
  <c r="I2004" i="12" s="1"/>
  <c r="H2130" i="12"/>
  <c r="I2130" i="12" s="1"/>
  <c r="H2082" i="12"/>
  <c r="I2082" i="12" s="1"/>
  <c r="H2054" i="12"/>
  <c r="I2054" i="12" s="1"/>
  <c r="H2129" i="12"/>
  <c r="I2129" i="12" s="1"/>
  <c r="H2006" i="12"/>
  <c r="I2006" i="12" s="1"/>
  <c r="H2040" i="12"/>
  <c r="I2040" i="12" s="1"/>
  <c r="H2055" i="12"/>
  <c r="I2055" i="12" s="1"/>
  <c r="H1909" i="12"/>
  <c r="I1909" i="12" s="1"/>
  <c r="H1812" i="12"/>
  <c r="I1812" i="12" s="1"/>
  <c r="H2039" i="12"/>
  <c r="I2039" i="12" s="1"/>
  <c r="H1953" i="12"/>
  <c r="I1953" i="12" s="1"/>
  <c r="H1928" i="12"/>
  <c r="I1928" i="12" s="1"/>
  <c r="H1935" i="12"/>
  <c r="I1935" i="12" s="1"/>
  <c r="H1753" i="12"/>
  <c r="I1753" i="12" s="1"/>
  <c r="H1803" i="12"/>
  <c r="I1803" i="12" s="1"/>
  <c r="H1657" i="12"/>
  <c r="I1657" i="12" s="1"/>
  <c r="H1603" i="12"/>
  <c r="I1603" i="12" s="1"/>
  <c r="H1829" i="12"/>
  <c r="I1829" i="12" s="1"/>
  <c r="H1723" i="12"/>
  <c r="I1723" i="12" s="1"/>
  <c r="H1819" i="12"/>
  <c r="I1819" i="12" s="1"/>
  <c r="H1664" i="12"/>
  <c r="I1664" i="12" s="1"/>
  <c r="H1541" i="12"/>
  <c r="I1541" i="12" s="1"/>
  <c r="H1636" i="12"/>
  <c r="I1636" i="12" s="1"/>
  <c r="H1565" i="12"/>
  <c r="I1565" i="12" s="1"/>
  <c r="H1569" i="12"/>
  <c r="I1569" i="12" s="1"/>
  <c r="H1492" i="12"/>
  <c r="I1492" i="12" s="1"/>
  <c r="H1494" i="12"/>
  <c r="I1494" i="12" s="1"/>
  <c r="H1535" i="12"/>
  <c r="I1535" i="12" s="1"/>
  <c r="H1451" i="12"/>
  <c r="I1451" i="12" s="1"/>
  <c r="H1545" i="12"/>
  <c r="I1545" i="12" s="1"/>
  <c r="H1476" i="12"/>
  <c r="I1476" i="12" s="1"/>
  <c r="H1361" i="12"/>
  <c r="I1361" i="12" s="1"/>
  <c r="H1466" i="12"/>
  <c r="I1466" i="12" s="1"/>
  <c r="H1237" i="12"/>
  <c r="I1237" i="12" s="1"/>
  <c r="H1207" i="12"/>
  <c r="I1207" i="12" s="1"/>
  <c r="H1158" i="12"/>
  <c r="I1158" i="12" s="1"/>
  <c r="H1253" i="12"/>
  <c r="I1253" i="12" s="1"/>
  <c r="H1346" i="12"/>
  <c r="I1346" i="12" s="1"/>
  <c r="H1214" i="12"/>
  <c r="I1214" i="12" s="1"/>
  <c r="H1127" i="12"/>
  <c r="I1127" i="12" s="1"/>
  <c r="H1155" i="12"/>
  <c r="I1155" i="12" s="1"/>
  <c r="H1092" i="12"/>
  <c r="I1092" i="12" s="1"/>
  <c r="H996" i="12"/>
  <c r="I996" i="12" s="1"/>
  <c r="H904" i="12"/>
  <c r="I904" i="12" s="1"/>
  <c r="H1012" i="12"/>
  <c r="I1012" i="12" s="1"/>
  <c r="H979" i="12"/>
  <c r="I979" i="12" s="1"/>
  <c r="H812" i="12"/>
  <c r="I812" i="12" s="1"/>
  <c r="H844" i="12"/>
  <c r="I844" i="12" s="1"/>
  <c r="H801" i="12"/>
  <c r="I801" i="12" s="1"/>
  <c r="H729" i="12"/>
  <c r="I729" i="12" s="1"/>
  <c r="H657" i="12"/>
  <c r="I657" i="12" s="1"/>
  <c r="H788" i="12"/>
  <c r="I788" i="12" s="1"/>
  <c r="H407" i="12"/>
  <c r="I407" i="12" s="1"/>
  <c r="H591" i="12"/>
  <c r="I591" i="12" s="1"/>
  <c r="H465" i="12"/>
  <c r="I465" i="12" s="1"/>
  <c r="H393" i="12"/>
  <c r="I393" i="12" s="1"/>
  <c r="H542" i="12"/>
  <c r="I542" i="12" s="1"/>
  <c r="H270" i="12"/>
  <c r="I270" i="12" s="1"/>
  <c r="H198" i="12"/>
  <c r="I198" i="12" s="1"/>
  <c r="H126" i="12"/>
  <c r="I126" i="12" s="1"/>
  <c r="H269" i="12"/>
  <c r="I269" i="12" s="1"/>
  <c r="H197" i="12"/>
  <c r="I197" i="12" s="1"/>
  <c r="H125" i="12"/>
  <c r="I125" i="12" s="1"/>
  <c r="P17" i="12"/>
  <c r="H2449" i="12"/>
  <c r="I2449" i="12" s="1"/>
  <c r="H2371" i="12"/>
  <c r="I2371" i="12" s="1"/>
  <c r="H2266" i="12"/>
  <c r="I2266" i="12" s="1"/>
  <c r="H2169" i="12"/>
  <c r="I2169" i="12" s="1"/>
  <c r="H2140" i="12"/>
  <c r="I2140" i="12" s="1"/>
  <c r="H2066" i="12"/>
  <c r="I2066" i="12" s="1"/>
  <c r="H2048" i="12"/>
  <c r="I2048" i="12" s="1"/>
  <c r="H2084" i="12"/>
  <c r="I2084" i="12" s="1"/>
  <c r="H1984" i="12"/>
  <c r="I1984" i="12" s="1"/>
  <c r="H1672" i="12"/>
  <c r="I1672" i="12" s="1"/>
  <c r="H1638" i="12"/>
  <c r="I1638" i="12" s="1"/>
  <c r="H1555" i="12"/>
  <c r="I1555" i="12" s="1"/>
  <c r="H1579" i="12"/>
  <c r="I1579" i="12" s="1"/>
  <c r="H1283" i="12"/>
  <c r="I1283" i="12" s="1"/>
  <c r="H1171" i="12"/>
  <c r="I1171" i="12" s="1"/>
  <c r="H990" i="12"/>
  <c r="I990" i="12" s="1"/>
  <c r="H898" i="12"/>
  <c r="I898" i="12" s="1"/>
  <c r="H782" i="12"/>
  <c r="I782" i="12" s="1"/>
  <c r="H459" i="12"/>
  <c r="I459" i="12" s="1"/>
  <c r="H387" i="12"/>
  <c r="I387" i="12" s="1"/>
  <c r="H536" i="12"/>
  <c r="I536" i="12" s="1"/>
  <c r="K17" i="12"/>
  <c r="J17" i="12"/>
  <c r="M18" i="12"/>
  <c r="L18" i="12"/>
  <c r="N17" i="12"/>
  <c r="O17" i="12" s="1"/>
  <c r="R17" i="12" s="1"/>
  <c r="H2448" i="12"/>
  <c r="I2448" i="12" s="1"/>
  <c r="H2474" i="12"/>
  <c r="I2474" i="12" s="1"/>
  <c r="H2480" i="12"/>
  <c r="I2480" i="12" s="1"/>
  <c r="H2390" i="12"/>
  <c r="I2390" i="12" s="1"/>
  <c r="H2309" i="12"/>
  <c r="I2309" i="12" s="1"/>
  <c r="H2314" i="12"/>
  <c r="I2314" i="12" s="1"/>
  <c r="H2402" i="12"/>
  <c r="I2402" i="12" s="1"/>
  <c r="H2360" i="12"/>
  <c r="I2360" i="12" s="1"/>
  <c r="H2273" i="12"/>
  <c r="I2273" i="12" s="1"/>
  <c r="H2225" i="12"/>
  <c r="I2225" i="12" s="1"/>
  <c r="H2268" i="12"/>
  <c r="I2268" i="12" s="1"/>
  <c r="H2248" i="12"/>
  <c r="I2248" i="12" s="1"/>
  <c r="H2128" i="12"/>
  <c r="I2128" i="12" s="1"/>
  <c r="H2076" i="12"/>
  <c r="I2076" i="12" s="1"/>
  <c r="H2028" i="12"/>
  <c r="I2028" i="12" s="1"/>
  <c r="H2080" i="12"/>
  <c r="I2080" i="12" s="1"/>
  <c r="H1967" i="12"/>
  <c r="I1967" i="12" s="1"/>
  <c r="H1938" i="12"/>
  <c r="I1938" i="12" s="1"/>
  <c r="H1878" i="12"/>
  <c r="I1878" i="12" s="1"/>
  <c r="H1951" i="12"/>
  <c r="I1951" i="12" s="1"/>
  <c r="H1934" i="12"/>
  <c r="I1934" i="12" s="1"/>
  <c r="H1798" i="12"/>
  <c r="I1798" i="12" s="1"/>
  <c r="H1853" i="12"/>
  <c r="I1853" i="12" s="1"/>
  <c r="H1747" i="12"/>
  <c r="I1747" i="12" s="1"/>
  <c r="H1864" i="12"/>
  <c r="I1864" i="12" s="1"/>
  <c r="H1850" i="12"/>
  <c r="I1850" i="12" s="1"/>
  <c r="H1831" i="12"/>
  <c r="I1831" i="12" s="1"/>
  <c r="H1679" i="12"/>
  <c r="I1679" i="12" s="1"/>
  <c r="H1547" i="12"/>
  <c r="I1547" i="12" s="1"/>
  <c r="H1553" i="12"/>
  <c r="I1553" i="12" s="1"/>
  <c r="H1484" i="12"/>
  <c r="I1484" i="12" s="1"/>
  <c r="H1517" i="12"/>
  <c r="I1517" i="12" s="1"/>
  <c r="H1392" i="12"/>
  <c r="I1392" i="12" s="1"/>
  <c r="H1452" i="12"/>
  <c r="I1452" i="12" s="1"/>
  <c r="H1368" i="12"/>
  <c r="I1368" i="12" s="1"/>
  <c r="H1422" i="12"/>
  <c r="I1422" i="12" s="1"/>
  <c r="H1165" i="12"/>
  <c r="I1165" i="12" s="1"/>
  <c r="H1187" i="12"/>
  <c r="I1187" i="12" s="1"/>
  <c r="H997" i="12"/>
  <c r="I997" i="12" s="1"/>
  <c r="H988" i="12"/>
  <c r="I988" i="12" s="1"/>
  <c r="H973" i="12"/>
  <c r="I973" i="12" s="1"/>
  <c r="H892" i="12"/>
  <c r="I892" i="12" s="1"/>
  <c r="H978" i="12"/>
  <c r="I978" i="12" s="1"/>
  <c r="H897" i="12"/>
  <c r="I897" i="12" s="1"/>
  <c r="H1016" i="12"/>
  <c r="I1016" i="12" s="1"/>
  <c r="H760" i="12"/>
  <c r="I760" i="12" s="1"/>
  <c r="H838" i="12"/>
  <c r="I838" i="12" s="1"/>
  <c r="H776" i="12"/>
  <c r="I776" i="12" s="1"/>
  <c r="H467" i="12"/>
  <c r="I467" i="12" s="1"/>
  <c r="H584" i="12"/>
  <c r="I584" i="12" s="1"/>
  <c r="H590" i="12"/>
  <c r="I590" i="12" s="1"/>
  <c r="H453" i="12"/>
  <c r="I453" i="12" s="1"/>
  <c r="H381" i="12"/>
  <c r="I381" i="12" s="1"/>
  <c r="H258" i="12"/>
  <c r="I258" i="12" s="1"/>
  <c r="H186" i="12"/>
  <c r="I186" i="12" s="1"/>
  <c r="H114" i="12"/>
  <c r="I114" i="12" s="1"/>
  <c r="H34" i="12"/>
  <c r="I34" i="12" s="1"/>
  <c r="H2457" i="12"/>
  <c r="I2457" i="12" s="1"/>
  <c r="H2151" i="12"/>
  <c r="I2151" i="12" s="1"/>
  <c r="H2172" i="12"/>
  <c r="I2172" i="12" s="1"/>
  <c r="H1871" i="12"/>
  <c r="I1871" i="12" s="1"/>
  <c r="H1788" i="12"/>
  <c r="I1788" i="12" s="1"/>
  <c r="H1749" i="12"/>
  <c r="I1749" i="12" s="1"/>
  <c r="H1828" i="12"/>
  <c r="I1828" i="12" s="1"/>
  <c r="H1533" i="12"/>
  <c r="I1533" i="12" s="1"/>
  <c r="H1464" i="12"/>
  <c r="I1464" i="12" s="1"/>
  <c r="H1278" i="12"/>
  <c r="I1278" i="12" s="1"/>
  <c r="H1297" i="12"/>
  <c r="I1297" i="12" s="1"/>
  <c r="H1036" i="12"/>
  <c r="I1036" i="12" s="1"/>
  <c r="H1167" i="12"/>
  <c r="I1167" i="12" s="1"/>
  <c r="H1105" i="12"/>
  <c r="I1105" i="12" s="1"/>
  <c r="H963" i="12"/>
  <c r="I963" i="12" s="1"/>
  <c r="H891" i="12"/>
  <c r="I891" i="12" s="1"/>
  <c r="H770" i="12"/>
  <c r="I770" i="12" s="1"/>
  <c r="H519" i="12"/>
  <c r="I519" i="12" s="1"/>
  <c r="H447" i="12"/>
  <c r="I447" i="12" s="1"/>
  <c r="H375" i="12"/>
  <c r="I375" i="12" s="1"/>
  <c r="H317" i="12"/>
  <c r="I317" i="12" s="1"/>
  <c r="H251" i="12"/>
  <c r="I251" i="12" s="1"/>
  <c r="H2483" i="12"/>
  <c r="I2483" i="12" s="1"/>
  <c r="H2422" i="12"/>
  <c r="I2422" i="12" s="1"/>
  <c r="H2464" i="12"/>
  <c r="I2464" i="12" s="1"/>
  <c r="H2435" i="12"/>
  <c r="I2435" i="12" s="1"/>
  <c r="H2307" i="12"/>
  <c r="I2307" i="12" s="1"/>
  <c r="H2380" i="12"/>
  <c r="I2380" i="12" s="1"/>
  <c r="H2280" i="12"/>
  <c r="I2280" i="12" s="1"/>
  <c r="H2206" i="12"/>
  <c r="I2206" i="12" s="1"/>
  <c r="H2183" i="12"/>
  <c r="I2183" i="12" s="1"/>
  <c r="H2107" i="12"/>
  <c r="I2107" i="12" s="1"/>
  <c r="H2043" i="12"/>
  <c r="I2043" i="12" s="1"/>
  <c r="H1876" i="12"/>
  <c r="I1876" i="12" s="1"/>
  <c r="H1907" i="12"/>
  <c r="I1907" i="12" s="1"/>
  <c r="H1739" i="12"/>
  <c r="I1739" i="12" s="1"/>
  <c r="H1855" i="12"/>
  <c r="I1855" i="12" s="1"/>
  <c r="H1722" i="12"/>
  <c r="I1722" i="12" s="1"/>
  <c r="H1783" i="12"/>
  <c r="I1783" i="12" s="1"/>
  <c r="H1822" i="12"/>
  <c r="I1822" i="12" s="1"/>
  <c r="H1729" i="12"/>
  <c r="I1729" i="12" s="1"/>
  <c r="H1706" i="12"/>
  <c r="I1706" i="12" s="1"/>
  <c r="H1843" i="12"/>
  <c r="I1843" i="12" s="1"/>
  <c r="H1648" i="12"/>
  <c r="I1648" i="12" s="1"/>
  <c r="H1661" i="12"/>
  <c r="I1661" i="12" s="1"/>
  <c r="H1642" i="12"/>
  <c r="I1642" i="12" s="1"/>
  <c r="H1631" i="12"/>
  <c r="I1631" i="12" s="1"/>
  <c r="H1641" i="12"/>
  <c r="I1641" i="12" s="1"/>
  <c r="H1612" i="12"/>
  <c r="I1612" i="12" s="1"/>
  <c r="H1539" i="12"/>
  <c r="I1539" i="12" s="1"/>
  <c r="H1615" i="12"/>
  <c r="I1615" i="12" s="1"/>
  <c r="H1415" i="12"/>
  <c r="I1415" i="12" s="1"/>
  <c r="H1357" i="12"/>
  <c r="I1357" i="12" s="1"/>
  <c r="H1420" i="12"/>
  <c r="I1420" i="12" s="1"/>
  <c r="H1277" i="12"/>
  <c r="I1277" i="12" s="1"/>
  <c r="H1319" i="12"/>
  <c r="I1319" i="12" s="1"/>
  <c r="H1261" i="12"/>
  <c r="I1261" i="12" s="1"/>
  <c r="H1229" i="12"/>
  <c r="I1229" i="12" s="1"/>
  <c r="H991" i="12"/>
  <c r="I991" i="12" s="1"/>
  <c r="H994" i="12"/>
  <c r="I994" i="12" s="1"/>
  <c r="H1056" i="12"/>
  <c r="I1056" i="12" s="1"/>
  <c r="H1011" i="12"/>
  <c r="I1011" i="12" s="1"/>
  <c r="H971" i="12"/>
  <c r="I971" i="12" s="1"/>
  <c r="H885" i="12"/>
  <c r="I885" i="12" s="1"/>
  <c r="H748" i="12"/>
  <c r="I748" i="12" s="1"/>
  <c r="H777" i="12"/>
  <c r="I777" i="12" s="1"/>
  <c r="H705" i="12"/>
  <c r="I705" i="12" s="1"/>
  <c r="H580" i="12"/>
  <c r="I580" i="12" s="1"/>
  <c r="H513" i="12"/>
  <c r="I513" i="12" s="1"/>
  <c r="H441" i="12"/>
  <c r="I441" i="12" s="1"/>
  <c r="H369" i="12"/>
  <c r="I369" i="12" s="1"/>
  <c r="H246" i="12"/>
  <c r="I246" i="12" s="1"/>
  <c r="H174" i="12"/>
  <c r="I174" i="12" s="1"/>
  <c r="H102" i="12"/>
  <c r="I102" i="12" s="1"/>
  <c r="H245" i="12"/>
  <c r="I245" i="12" s="1"/>
  <c r="H173" i="12"/>
  <c r="I173" i="12" s="1"/>
  <c r="H101" i="12"/>
  <c r="I101" i="12" s="1"/>
  <c r="H46" i="12"/>
  <c r="I46" i="12" s="1"/>
  <c r="H2477" i="12"/>
  <c r="I2477" i="12" s="1"/>
  <c r="H2469" i="12"/>
  <c r="I2469" i="12" s="1"/>
  <c r="H2509" i="12"/>
  <c r="I2509" i="12" s="1"/>
  <c r="H2456" i="12"/>
  <c r="I2456" i="12" s="1"/>
  <c r="H2454" i="12"/>
  <c r="I2454" i="12" s="1"/>
  <c r="H2423" i="12"/>
  <c r="I2423" i="12" s="1"/>
  <c r="H2434" i="12"/>
  <c r="I2434" i="12" s="1"/>
  <c r="H2407" i="12"/>
  <c r="I2407" i="12" s="1"/>
  <c r="H2368" i="12"/>
  <c r="I2368" i="12" s="1"/>
  <c r="H2373" i="12"/>
  <c r="I2373" i="12" s="1"/>
  <c r="H2290" i="12"/>
  <c r="I2290" i="12" s="1"/>
  <c r="H2299" i="12"/>
  <c r="I2299" i="12" s="1"/>
  <c r="H2347" i="12"/>
  <c r="I2347" i="12" s="1"/>
  <c r="H2324" i="12"/>
  <c r="I2324" i="12" s="1"/>
  <c r="H2319" i="12"/>
  <c r="I2319" i="12" s="1"/>
  <c r="H2302" i="12"/>
  <c r="I2302" i="12" s="1"/>
  <c r="H2164" i="12"/>
  <c r="I2164" i="12" s="1"/>
  <c r="H2247" i="12"/>
  <c r="I2247" i="12" s="1"/>
  <c r="H2120" i="12"/>
  <c r="I2120" i="12" s="1"/>
  <c r="H2114" i="12"/>
  <c r="I2114" i="12" s="1"/>
  <c r="H1971" i="12"/>
  <c r="I1971" i="12" s="1"/>
  <c r="H2121" i="12"/>
  <c r="I2121" i="12" s="1"/>
  <c r="H2001" i="12"/>
  <c r="I2001" i="12" s="1"/>
  <c r="H2094" i="12"/>
  <c r="I2094" i="12" s="1"/>
  <c r="H1989" i="12"/>
  <c r="I1989" i="12" s="1"/>
  <c r="H2027" i="12"/>
  <c r="I2027" i="12" s="1"/>
  <c r="H1986" i="12"/>
  <c r="I1986" i="12" s="1"/>
  <c r="H1969" i="12"/>
  <c r="I1969" i="12" s="1"/>
  <c r="H1961" i="12"/>
  <c r="I1961" i="12" s="1"/>
  <c r="H2003" i="12"/>
  <c r="I2003" i="12" s="1"/>
  <c r="H1973" i="12"/>
  <c r="I1973" i="12" s="1"/>
  <c r="H1941" i="12"/>
  <c r="I1941" i="12" s="1"/>
  <c r="H1977" i="12"/>
  <c r="I1977" i="12" s="1"/>
  <c r="H1856" i="12"/>
  <c r="I1856" i="12" s="1"/>
  <c r="H1734" i="12"/>
  <c r="I1734" i="12" s="1"/>
  <c r="H1758" i="12"/>
  <c r="I1758" i="12" s="1"/>
  <c r="H1826" i="12"/>
  <c r="I1826" i="12" s="1"/>
  <c r="H1730" i="12"/>
  <c r="I1730" i="12" s="1"/>
  <c r="H1695" i="12"/>
  <c r="I1695" i="12" s="1"/>
  <c r="H1808" i="12"/>
  <c r="I1808" i="12" s="1"/>
  <c r="H1644" i="12"/>
  <c r="I1644" i="12" s="1"/>
  <c r="H1542" i="12"/>
  <c r="I1542" i="12" s="1"/>
  <c r="H1473" i="12"/>
  <c r="I1473" i="12" s="1"/>
  <c r="H1520" i="12"/>
  <c r="I1520" i="12" s="1"/>
  <c r="H1599" i="12"/>
  <c r="I1599" i="12" s="1"/>
  <c r="H1526" i="12"/>
  <c r="I1526" i="12" s="1"/>
  <c r="H1377" i="12"/>
  <c r="I1377" i="12" s="1"/>
  <c r="H1345" i="12"/>
  <c r="I1345" i="12" s="1"/>
  <c r="H1316" i="12"/>
  <c r="I1316" i="12" s="1"/>
  <c r="H1387" i="12"/>
  <c r="I1387" i="12" s="1"/>
  <c r="H1418" i="12"/>
  <c r="I1418" i="12" s="1"/>
  <c r="H1311" i="12"/>
  <c r="I1311" i="12" s="1"/>
  <c r="H1279" i="12"/>
  <c r="I1279" i="12" s="1"/>
  <c r="H1206" i="12"/>
  <c r="I1206" i="12" s="1"/>
  <c r="H1299" i="12"/>
  <c r="I1299" i="12" s="1"/>
  <c r="H1163" i="12"/>
  <c r="I1163" i="12" s="1"/>
  <c r="H1256" i="12"/>
  <c r="I1256" i="12" s="1"/>
  <c r="H1116" i="12"/>
  <c r="I1116" i="12" s="1"/>
  <c r="H1091" i="12"/>
  <c r="I1091" i="12" s="1"/>
  <c r="H1129" i="12"/>
  <c r="I1129" i="12" s="1"/>
  <c r="H1090" i="12"/>
  <c r="I1090" i="12" s="1"/>
  <c r="H977" i="12"/>
  <c r="I977" i="12" s="1"/>
  <c r="H946" i="12"/>
  <c r="I946" i="12" s="1"/>
  <c r="H874" i="12"/>
  <c r="I874" i="12" s="1"/>
  <c r="H879" i="12"/>
  <c r="I879" i="12" s="1"/>
  <c r="H742" i="12"/>
  <c r="I742" i="12" s="1"/>
  <c r="H771" i="12"/>
  <c r="I771" i="12" s="1"/>
  <c r="H699" i="12"/>
  <c r="I699" i="12" s="1"/>
  <c r="H586" i="12"/>
  <c r="I586" i="12" s="1"/>
  <c r="H449" i="12"/>
  <c r="I449" i="12" s="1"/>
  <c r="H507" i="12"/>
  <c r="I507" i="12" s="1"/>
  <c r="H435" i="12"/>
  <c r="I435" i="12" s="1"/>
  <c r="H363" i="12"/>
  <c r="I363" i="12" s="1"/>
  <c r="H592" i="12"/>
  <c r="I592" i="12" s="1"/>
  <c r="H240" i="12"/>
  <c r="I240" i="12" s="1"/>
  <c r="H168" i="12"/>
  <c r="I168" i="12" s="1"/>
  <c r="H239" i="12"/>
  <c r="I239" i="12" s="1"/>
  <c r="H167" i="12"/>
  <c r="I167" i="12" s="1"/>
  <c r="H95" i="12"/>
  <c r="I95" i="12" s="1"/>
  <c r="H2475" i="12"/>
  <c r="I2475" i="12" s="1"/>
  <c r="H2446" i="12"/>
  <c r="I2446" i="12" s="1"/>
  <c r="H2348" i="12"/>
  <c r="I2348" i="12" s="1"/>
  <c r="H2354" i="12"/>
  <c r="I2354" i="12" s="1"/>
  <c r="H2322" i="12"/>
  <c r="I2322" i="12" s="1"/>
  <c r="H2292" i="12"/>
  <c r="I2292" i="12" s="1"/>
  <c r="H2261" i="12"/>
  <c r="I2261" i="12" s="1"/>
  <c r="H2293" i="12"/>
  <c r="I2293" i="12" s="1"/>
  <c r="H2161" i="12"/>
  <c r="I2161" i="12" s="1"/>
  <c r="H2144" i="12"/>
  <c r="I2144" i="12" s="1"/>
  <c r="H2160" i="12"/>
  <c r="I2160" i="12" s="1"/>
  <c r="H2250" i="12"/>
  <c r="I2250" i="12" s="1"/>
  <c r="H2159" i="12"/>
  <c r="I2159" i="12" s="1"/>
  <c r="H2098" i="12"/>
  <c r="I2098" i="12" s="1"/>
  <c r="H2233" i="12"/>
  <c r="I2233" i="12" s="1"/>
  <c r="H2111" i="12"/>
  <c r="I2111" i="12" s="1"/>
  <c r="H2133" i="12"/>
  <c r="I2133" i="12" s="1"/>
  <c r="H2088" i="12"/>
  <c r="I2088" i="12" s="1"/>
  <c r="H2063" i="12"/>
  <c r="I2063" i="12" s="1"/>
  <c r="H2008" i="12"/>
  <c r="I2008" i="12" s="1"/>
  <c r="H2097" i="12"/>
  <c r="I2097" i="12" s="1"/>
  <c r="H2118" i="12"/>
  <c r="I2118" i="12" s="1"/>
  <c r="H1997" i="12"/>
  <c r="I1997" i="12" s="1"/>
  <c r="H2030" i="12"/>
  <c r="I2030" i="12" s="1"/>
  <c r="H1936" i="12"/>
  <c r="I1936" i="12" s="1"/>
  <c r="H1954" i="12"/>
  <c r="I1954" i="12" s="1"/>
  <c r="H1949" i="12"/>
  <c r="I1949" i="12" s="1"/>
  <c r="H2029" i="12"/>
  <c r="I2029" i="12" s="1"/>
  <c r="H1906" i="12"/>
  <c r="I1906" i="12" s="1"/>
  <c r="H1815" i="12"/>
  <c r="I1815" i="12" s="1"/>
  <c r="H1939" i="12"/>
  <c r="I1939" i="12" s="1"/>
  <c r="H1886" i="12"/>
  <c r="I1886" i="12" s="1"/>
  <c r="H1838" i="12"/>
  <c r="I1838" i="12" s="1"/>
  <c r="H1796" i="12"/>
  <c r="I1796" i="12" s="1"/>
  <c r="H1891" i="12"/>
  <c r="I1891" i="12" s="1"/>
  <c r="H1827" i="12"/>
  <c r="I1827" i="12" s="1"/>
  <c r="H1719" i="12"/>
  <c r="I1719" i="12" s="1"/>
  <c r="H1849" i="12"/>
  <c r="I1849" i="12" s="1"/>
  <c r="H1692" i="12"/>
  <c r="I1692" i="12" s="1"/>
  <c r="H1645" i="12"/>
  <c r="I1645" i="12" s="1"/>
  <c r="H1621" i="12"/>
  <c r="I1621" i="12" s="1"/>
  <c r="H1643" i="12"/>
  <c r="I1643" i="12" s="1"/>
  <c r="H1590" i="12"/>
  <c r="I1590" i="12" s="1"/>
  <c r="H1580" i="12"/>
  <c r="I1580" i="12" s="1"/>
  <c r="H1523" i="12"/>
  <c r="I1523" i="12" s="1"/>
  <c r="H1528" i="12"/>
  <c r="I1528" i="12" s="1"/>
  <c r="H1490" i="12"/>
  <c r="I1490" i="12" s="1"/>
  <c r="H1489" i="12"/>
  <c r="I1489" i="12" s="1"/>
  <c r="H1411" i="12"/>
  <c r="I1411" i="12" s="1"/>
  <c r="H1448" i="12"/>
  <c r="I1448" i="12" s="1"/>
  <c r="H1304" i="12"/>
  <c r="I1304" i="12" s="1"/>
  <c r="H1186" i="12"/>
  <c r="I1186" i="12" s="1"/>
  <c r="H1274" i="12"/>
  <c r="I1274" i="12" s="1"/>
  <c r="H1217" i="12"/>
  <c r="I1217" i="12" s="1"/>
  <c r="H1224" i="12"/>
  <c r="I1224" i="12" s="1"/>
  <c r="H1175" i="12"/>
  <c r="I1175" i="12" s="1"/>
  <c r="H1013" i="12"/>
  <c r="I1013" i="12" s="1"/>
  <c r="H1123" i="12"/>
  <c r="I1123" i="12" s="1"/>
  <c r="H1213" i="12"/>
  <c r="I1213" i="12" s="1"/>
  <c r="H1189" i="12"/>
  <c r="I1189" i="12" s="1"/>
  <c r="H993" i="12"/>
  <c r="I993" i="12" s="1"/>
  <c r="H940" i="12"/>
  <c r="I940" i="12" s="1"/>
  <c r="H868" i="12"/>
  <c r="I868" i="12" s="1"/>
  <c r="H873" i="12"/>
  <c r="I873" i="12" s="1"/>
  <c r="H970" i="12"/>
  <c r="I970" i="12" s="1"/>
  <c r="H629" i="12"/>
  <c r="I629" i="12" s="1"/>
  <c r="H736" i="12"/>
  <c r="I736" i="12" s="1"/>
  <c r="H826" i="12"/>
  <c r="I826" i="12" s="1"/>
  <c r="H765" i="12"/>
  <c r="I765" i="12" s="1"/>
  <c r="H693" i="12"/>
  <c r="I693" i="12" s="1"/>
  <c r="H820" i="12"/>
  <c r="I820" i="12" s="1"/>
  <c r="H601" i="12"/>
  <c r="I601" i="12" s="1"/>
  <c r="H443" i="12"/>
  <c r="I443" i="12" s="1"/>
  <c r="H501" i="12"/>
  <c r="I501" i="12" s="1"/>
  <c r="H429" i="12"/>
  <c r="I429" i="12" s="1"/>
  <c r="H357" i="12"/>
  <c r="I357" i="12" s="1"/>
  <c r="H582" i="12"/>
  <c r="I582" i="12" s="1"/>
  <c r="H578" i="12"/>
  <c r="I578" i="12" s="1"/>
  <c r="H332" i="12"/>
  <c r="I332" i="12" s="1"/>
  <c r="H234" i="12"/>
  <c r="I234" i="12" s="1"/>
  <c r="H162" i="12"/>
  <c r="I162" i="12" s="1"/>
  <c r="H305" i="12"/>
  <c r="I305" i="12" s="1"/>
  <c r="H161" i="12"/>
  <c r="I161" i="12" s="1"/>
  <c r="H89" i="12"/>
  <c r="I89" i="12" s="1"/>
  <c r="H33" i="12"/>
  <c r="I33" i="12" s="1"/>
  <c r="H41" i="12"/>
  <c r="I41" i="12" s="1"/>
  <c r="H2498" i="12"/>
  <c r="I2498" i="12" s="1"/>
  <c r="H2416" i="12"/>
  <c r="I2416" i="12" s="1"/>
  <c r="H2516" i="12"/>
  <c r="I2516" i="12" s="1"/>
  <c r="H2445" i="12"/>
  <c r="I2445" i="12" s="1"/>
  <c r="H2388" i="12"/>
  <c r="I2388" i="12" s="1"/>
  <c r="H2365" i="12"/>
  <c r="I2365" i="12" s="1"/>
  <c r="H2374" i="12"/>
  <c r="I2374" i="12" s="1"/>
  <c r="H2355" i="12"/>
  <c r="I2355" i="12" s="1"/>
  <c r="H2389" i="12"/>
  <c r="I2389" i="12" s="1"/>
  <c r="H2318" i="12"/>
  <c r="I2318" i="12" s="1"/>
  <c r="H2230" i="12"/>
  <c r="I2230" i="12" s="1"/>
  <c r="H2203" i="12"/>
  <c r="I2203" i="12" s="1"/>
  <c r="H2367" i="12"/>
  <c r="I2367" i="12" s="1"/>
  <c r="H2166" i="12"/>
  <c r="I2166" i="12" s="1"/>
  <c r="H2227" i="12"/>
  <c r="I2227" i="12" s="1"/>
  <c r="H2298" i="12"/>
  <c r="I2298" i="12" s="1"/>
  <c r="H2301" i="12"/>
  <c r="I2301" i="12" s="1"/>
  <c r="H2241" i="12"/>
  <c r="I2241" i="12" s="1"/>
  <c r="H2087" i="12"/>
  <c r="I2087" i="12" s="1"/>
  <c r="H2015" i="12"/>
  <c r="I2015" i="12" s="1"/>
  <c r="H2070" i="12"/>
  <c r="I2070" i="12" s="1"/>
  <c r="H1988" i="12"/>
  <c r="I1988" i="12" s="1"/>
  <c r="H1959" i="12"/>
  <c r="I1959" i="12" s="1"/>
  <c r="H1930" i="12"/>
  <c r="I1930" i="12" s="1"/>
  <c r="H1925" i="12"/>
  <c r="I1925" i="12" s="1"/>
  <c r="H1887" i="12"/>
  <c r="I1887" i="12" s="1"/>
  <c r="H1823" i="12"/>
  <c r="I1823" i="12" s="1"/>
  <c r="H1834" i="12"/>
  <c r="I1834" i="12" s="1"/>
  <c r="H1760" i="12"/>
  <c r="I1760" i="12" s="1"/>
  <c r="H1754" i="12"/>
  <c r="I1754" i="12" s="1"/>
  <c r="H1802" i="12"/>
  <c r="I1802" i="12" s="1"/>
  <c r="H1773" i="12"/>
  <c r="I1773" i="12" s="1"/>
  <c r="H1765" i="12"/>
  <c r="I1765" i="12" s="1"/>
  <c r="H1694" i="12"/>
  <c r="I1694" i="12" s="1"/>
  <c r="H1704" i="12"/>
  <c r="I1704" i="12" s="1"/>
  <c r="H1865" i="12"/>
  <c r="I1865" i="12" s="1"/>
  <c r="H1844" i="12"/>
  <c r="I1844" i="12" s="1"/>
  <c r="H1659" i="12"/>
  <c r="I1659" i="12" s="1"/>
  <c r="H1807" i="12"/>
  <c r="I1807" i="12" s="1"/>
  <c r="H1675" i="12"/>
  <c r="I1675" i="12" s="1"/>
  <c r="H1650" i="12"/>
  <c r="I1650" i="12" s="1"/>
  <c r="H1429" i="12"/>
  <c r="I1429" i="12" s="1"/>
  <c r="H1534" i="12"/>
  <c r="I1534" i="12" s="1"/>
  <c r="H1498" i="12"/>
  <c r="I1498" i="12" s="1"/>
  <c r="H1439" i="12"/>
  <c r="I1439" i="12" s="1"/>
  <c r="H1586" i="12"/>
  <c r="I1586" i="12" s="1"/>
  <c r="H1486" i="12"/>
  <c r="I1486" i="12" s="1"/>
  <c r="H1447" i="12"/>
  <c r="I1447" i="12" s="1"/>
  <c r="H1601" i="12"/>
  <c r="I1601" i="12" s="1"/>
  <c r="H1524" i="12"/>
  <c r="I1524" i="12" s="1"/>
  <c r="H1459" i="12"/>
  <c r="I1459" i="12" s="1"/>
  <c r="H1366" i="12"/>
  <c r="I1366" i="12" s="1"/>
  <c r="H1264" i="12"/>
  <c r="I1264" i="12" s="1"/>
  <c r="H1315" i="12"/>
  <c r="I1315" i="12" s="1"/>
  <c r="H1225" i="12"/>
  <c r="I1225" i="12" s="1"/>
  <c r="H1147" i="12"/>
  <c r="I1147" i="12" s="1"/>
  <c r="H1081" i="12"/>
  <c r="I1081" i="12" s="1"/>
  <c r="H1172" i="12"/>
  <c r="I1172" i="12" s="1"/>
  <c r="H1113" i="12"/>
  <c r="I1113" i="12" s="1"/>
  <c r="H1086" i="12"/>
  <c r="I1086" i="12" s="1"/>
  <c r="H1014" i="12"/>
  <c r="I1014" i="12" s="1"/>
  <c r="H1119" i="12"/>
  <c r="I1119" i="12" s="1"/>
  <c r="H1128" i="12"/>
  <c r="I1128" i="12" s="1"/>
  <c r="H1069" i="12"/>
  <c r="I1069" i="12" s="1"/>
  <c r="H982" i="12"/>
  <c r="I982" i="12" s="1"/>
  <c r="H934" i="12"/>
  <c r="I934" i="12" s="1"/>
  <c r="H862" i="12"/>
  <c r="I862" i="12" s="1"/>
  <c r="H961" i="12"/>
  <c r="I961" i="12" s="1"/>
  <c r="H867" i="12"/>
  <c r="I867" i="12" s="1"/>
  <c r="H969" i="12"/>
  <c r="I969" i="12" s="1"/>
  <c r="H802" i="12"/>
  <c r="I802" i="12" s="1"/>
  <c r="H730" i="12"/>
  <c r="I730" i="12" s="1"/>
  <c r="H759" i="12"/>
  <c r="I759" i="12" s="1"/>
  <c r="H687" i="12"/>
  <c r="I687" i="12" s="1"/>
  <c r="H598" i="12"/>
  <c r="I598" i="12" s="1"/>
  <c r="H437" i="12"/>
  <c r="I437" i="12" s="1"/>
  <c r="H495" i="12"/>
  <c r="I495" i="12" s="1"/>
  <c r="H423" i="12"/>
  <c r="I423" i="12" s="1"/>
  <c r="H351" i="12"/>
  <c r="I351" i="12" s="1"/>
  <c r="H621" i="12"/>
  <c r="I621" i="12" s="1"/>
  <c r="H572" i="12"/>
  <c r="I572" i="12" s="1"/>
  <c r="H333" i="12"/>
  <c r="I333" i="12" s="1"/>
  <c r="H327" i="12"/>
  <c r="I327" i="12" s="1"/>
  <c r="H300" i="12"/>
  <c r="I300" i="12" s="1"/>
  <c r="H228" i="12"/>
  <c r="I228" i="12" s="1"/>
  <c r="H156" i="12"/>
  <c r="I156" i="12" s="1"/>
  <c r="H299" i="12"/>
  <c r="I299" i="12" s="1"/>
  <c r="H227" i="12"/>
  <c r="I227" i="12" s="1"/>
  <c r="H155" i="12"/>
  <c r="I155" i="12" s="1"/>
  <c r="H83" i="12"/>
  <c r="I83" i="12" s="1"/>
  <c r="H314" i="12"/>
  <c r="I314" i="12" s="1"/>
  <c r="H72" i="12"/>
  <c r="I72" i="12" s="1"/>
  <c r="H2414" i="12"/>
  <c r="I2414" i="12" s="1"/>
  <c r="H1950" i="12"/>
  <c r="I1950" i="12" s="1"/>
  <c r="H1688" i="12"/>
  <c r="I1688" i="12" s="1"/>
  <c r="H1527" i="12"/>
  <c r="I1527" i="12" s="1"/>
  <c r="H1284" i="12"/>
  <c r="I1284" i="12" s="1"/>
  <c r="H1220" i="12"/>
  <c r="I1220" i="12" s="1"/>
  <c r="H1174" i="12"/>
  <c r="I1174" i="12" s="1"/>
  <c r="H1008" i="12"/>
  <c r="I1008" i="12" s="1"/>
  <c r="H861" i="12"/>
  <c r="I861" i="12" s="1"/>
  <c r="H489" i="12"/>
  <c r="I489" i="12" s="1"/>
  <c r="H417" i="12"/>
  <c r="I417" i="12" s="1"/>
  <c r="H345" i="12"/>
  <c r="I345" i="12" s="1"/>
  <c r="H293" i="12"/>
  <c r="I293" i="12" s="1"/>
  <c r="H52" i="12"/>
  <c r="I52" i="12" s="1"/>
  <c r="H94" i="12"/>
  <c r="I94" i="12" s="1"/>
  <c r="H2465" i="12"/>
  <c r="I2465" i="12" s="1"/>
  <c r="H2363" i="12"/>
  <c r="I2363" i="12" s="1"/>
  <c r="H2512" i="12"/>
  <c r="I2512" i="12" s="1"/>
  <c r="H2379" i="12"/>
  <c r="I2379" i="12" s="1"/>
  <c r="H2415" i="12"/>
  <c r="I2415" i="12" s="1"/>
  <c r="H2366" i="12"/>
  <c r="I2366" i="12" s="1"/>
  <c r="H2370" i="12"/>
  <c r="I2370" i="12" s="1"/>
  <c r="H2385" i="12"/>
  <c r="I2385" i="12" s="1"/>
  <c r="H2392" i="12"/>
  <c r="I2392" i="12" s="1"/>
  <c r="H2470" i="12"/>
  <c r="I2470" i="12" s="1"/>
  <c r="H2219" i="12"/>
  <c r="I2219" i="12" s="1"/>
  <c r="H2297" i="12"/>
  <c r="I2297" i="12" s="1"/>
  <c r="H2238" i="12"/>
  <c r="I2238" i="12" s="1"/>
  <c r="H2211" i="12"/>
  <c r="I2211" i="12" s="1"/>
  <c r="H2034" i="12"/>
  <c r="I2034" i="12" s="1"/>
  <c r="H2175" i="12"/>
  <c r="I2175" i="12" s="1"/>
  <c r="H2093" i="12"/>
  <c r="I2093" i="12" s="1"/>
  <c r="H2127" i="12"/>
  <c r="I2127" i="12" s="1"/>
  <c r="H2210" i="12"/>
  <c r="I2210" i="12" s="1"/>
  <c r="H2021" i="12"/>
  <c r="I2021" i="12" s="1"/>
  <c r="H1992" i="12"/>
  <c r="I1992" i="12" s="1"/>
  <c r="H1947" i="12"/>
  <c r="I1947" i="12" s="1"/>
  <c r="H1933" i="12"/>
  <c r="I1933" i="12" s="1"/>
  <c r="H1937" i="12"/>
  <c r="I1937" i="12" s="1"/>
  <c r="H2038" i="12"/>
  <c r="I2038" i="12" s="1"/>
  <c r="H1990" i="12"/>
  <c r="I1990" i="12" s="1"/>
  <c r="H1794" i="12"/>
  <c r="I1794" i="12" s="1"/>
  <c r="H1883" i="12"/>
  <c r="I1883" i="12" s="1"/>
  <c r="H1797" i="12"/>
  <c r="I1797" i="12" s="1"/>
  <c r="H1884" i="12"/>
  <c r="I1884" i="12" s="1"/>
  <c r="H1681" i="12"/>
  <c r="I1681" i="12" s="1"/>
  <c r="H1741" i="12"/>
  <c r="I1741" i="12" s="1"/>
  <c r="H1851" i="12"/>
  <c r="I1851" i="12" s="1"/>
  <c r="H1733" i="12"/>
  <c r="I1733" i="12" s="1"/>
  <c r="H1597" i="12"/>
  <c r="I1597" i="12" s="1"/>
  <c r="H1651" i="12"/>
  <c r="I1651" i="12" s="1"/>
  <c r="H1655" i="12"/>
  <c r="I1655" i="12" s="1"/>
  <c r="H1501" i="12"/>
  <c r="I1501" i="12" s="1"/>
  <c r="H1432" i="12"/>
  <c r="I1432" i="12" s="1"/>
  <c r="H1598" i="12"/>
  <c r="I1598" i="12" s="1"/>
  <c r="H1575" i="12"/>
  <c r="I1575" i="12" s="1"/>
  <c r="H1513" i="12"/>
  <c r="I1513" i="12" s="1"/>
  <c r="H1442" i="12"/>
  <c r="I1442" i="12" s="1"/>
  <c r="H1379" i="12"/>
  <c r="I1379" i="12" s="1"/>
  <c r="H1410" i="12"/>
  <c r="I1410" i="12" s="1"/>
  <c r="H1243" i="12"/>
  <c r="I1243" i="12" s="1"/>
  <c r="H1250" i="12"/>
  <c r="I1250" i="12" s="1"/>
  <c r="H1184" i="12"/>
  <c r="I1184" i="12" s="1"/>
  <c r="H1185" i="12"/>
  <c r="I1185" i="12" s="1"/>
  <c r="H1190" i="12"/>
  <c r="I1190" i="12" s="1"/>
  <c r="H1160" i="12"/>
  <c r="I1160" i="12" s="1"/>
  <c r="H976" i="12"/>
  <c r="I976" i="12" s="1"/>
  <c r="H814" i="12"/>
  <c r="I814" i="12" s="1"/>
  <c r="H819" i="12"/>
  <c r="I819" i="12" s="1"/>
  <c r="H790" i="12"/>
  <c r="I790" i="12" s="1"/>
  <c r="H718" i="12"/>
  <c r="I718" i="12" s="1"/>
  <c r="H850" i="12"/>
  <c r="I850" i="12" s="1"/>
  <c r="H806" i="12"/>
  <c r="I806" i="12" s="1"/>
  <c r="H585" i="12"/>
  <c r="I585" i="12" s="1"/>
  <c r="H641" i="12"/>
  <c r="I641" i="12" s="1"/>
  <c r="H483" i="12"/>
  <c r="I483" i="12" s="1"/>
  <c r="H411" i="12"/>
  <c r="I411" i="12" s="1"/>
  <c r="H615" i="12"/>
  <c r="I615" i="12" s="1"/>
  <c r="H560" i="12"/>
  <c r="I560" i="12" s="1"/>
  <c r="H288" i="12"/>
  <c r="I288" i="12" s="1"/>
  <c r="H216" i="12"/>
  <c r="I216" i="12" s="1"/>
  <c r="H144" i="12"/>
  <c r="I144" i="12" s="1"/>
  <c r="H287" i="12"/>
  <c r="I287" i="12" s="1"/>
  <c r="H215" i="12"/>
  <c r="I215" i="12" s="1"/>
  <c r="H143" i="12"/>
  <c r="I143" i="12" s="1"/>
  <c r="H71" i="12"/>
  <c r="I71" i="12" s="1"/>
  <c r="H308" i="12"/>
  <c r="I308" i="12" s="1"/>
  <c r="H60" i="12"/>
  <c r="I60" i="12" s="1"/>
  <c r="H54" i="12"/>
  <c r="I54" i="12" s="1"/>
  <c r="H66" i="12"/>
  <c r="I66" i="12" s="1"/>
  <c r="H88" i="12"/>
  <c r="I88" i="12" s="1"/>
  <c r="H2522" i="12"/>
  <c r="I2522" i="12" s="1"/>
  <c r="H2387" i="12"/>
  <c r="I2387" i="12" s="1"/>
  <c r="H2410" i="12"/>
  <c r="I2410" i="12" s="1"/>
  <c r="H2284" i="12"/>
  <c r="I2284" i="12" s="1"/>
  <c r="H2304" i="12"/>
  <c r="I2304" i="12" s="1"/>
  <c r="H2243" i="12"/>
  <c r="I2243" i="12" s="1"/>
  <c r="H2019" i="12"/>
  <c r="I2019" i="12" s="1"/>
  <c r="H1923" i="12"/>
  <c r="I1923" i="12" s="1"/>
  <c r="H1837" i="12"/>
  <c r="I1837" i="12" s="1"/>
  <c r="H1861" i="12"/>
  <c r="I1861" i="12" s="1"/>
  <c r="H1813" i="12"/>
  <c r="I1813" i="12" s="1"/>
  <c r="H1677" i="12"/>
  <c r="I1677" i="12" s="1"/>
  <c r="H1475" i="12"/>
  <c r="I1475" i="12" s="1"/>
  <c r="H1363" i="12"/>
  <c r="I1363" i="12" s="1"/>
  <c r="H1381" i="12"/>
  <c r="I1381" i="12" s="1"/>
  <c r="H1467" i="12"/>
  <c r="I1467" i="12" s="1"/>
  <c r="H1077" i="12"/>
  <c r="I1077" i="12" s="1"/>
  <c r="H1141" i="12"/>
  <c r="I1141" i="12" s="1"/>
  <c r="H741" i="12"/>
  <c r="I741" i="12" s="1"/>
  <c r="H669" i="12"/>
  <c r="I669" i="12" s="1"/>
  <c r="H800" i="12"/>
  <c r="I800" i="12" s="1"/>
  <c r="H809" i="12"/>
  <c r="I809" i="12" s="1"/>
  <c r="H611" i="12"/>
  <c r="I611" i="12" s="1"/>
  <c r="H477" i="12"/>
  <c r="I477" i="12" s="1"/>
  <c r="H405" i="12"/>
  <c r="I405" i="12" s="1"/>
  <c r="H281" i="12"/>
  <c r="I281" i="12" s="1"/>
  <c r="H209" i="12"/>
  <c r="I209" i="12" s="1"/>
  <c r="H137" i="12"/>
  <c r="I137" i="12" s="1"/>
  <c r="H65" i="12"/>
  <c r="I65" i="12" s="1"/>
  <c r="H92" i="12"/>
  <c r="I92" i="12" s="1"/>
  <c r="H82" i="12"/>
  <c r="I82" i="12" s="1"/>
  <c r="H2478" i="12"/>
  <c r="I2478" i="12" s="1"/>
  <c r="H2488" i="12"/>
  <c r="I2488" i="12" s="1"/>
  <c r="H2386" i="12"/>
  <c r="I2386" i="12" s="1"/>
  <c r="H2375" i="12"/>
  <c r="I2375" i="12" s="1"/>
  <c r="H2383" i="12"/>
  <c r="I2383" i="12" s="1"/>
  <c r="H2381" i="12"/>
  <c r="I2381" i="12" s="1"/>
  <c r="H2378" i="12"/>
  <c r="I2378" i="12" s="1"/>
  <c r="H2472" i="12"/>
  <c r="I2472" i="12" s="1"/>
  <c r="H2294" i="12"/>
  <c r="I2294" i="12" s="1"/>
  <c r="H2215" i="12"/>
  <c r="I2215" i="12" s="1"/>
  <c r="H2253" i="12"/>
  <c r="I2253" i="12" s="1"/>
  <c r="H2207" i="12"/>
  <c r="I2207" i="12" s="1"/>
  <c r="H2186" i="12"/>
  <c r="I2186" i="12" s="1"/>
  <c r="H2125" i="12"/>
  <c r="I2125" i="12" s="1"/>
  <c r="H2139" i="12"/>
  <c r="I2139" i="12" s="1"/>
  <c r="H2100" i="12"/>
  <c r="I2100" i="12" s="1"/>
  <c r="H2079" i="12"/>
  <c r="I2079" i="12" s="1"/>
  <c r="H2077" i="12"/>
  <c r="I2077" i="12" s="1"/>
  <c r="H1818" i="12"/>
  <c r="I1818" i="12" s="1"/>
  <c r="H1942" i="12"/>
  <c r="I1942" i="12" s="1"/>
  <c r="H1745" i="12"/>
  <c r="I1745" i="12" s="1"/>
  <c r="H1767" i="12"/>
  <c r="I1767" i="12" s="1"/>
  <c r="H1738" i="12"/>
  <c r="I1738" i="12" s="1"/>
  <c r="H1810" i="12"/>
  <c r="I1810" i="12" s="1"/>
  <c r="H1832" i="12"/>
  <c r="I1832" i="12" s="1"/>
  <c r="H1623" i="12"/>
  <c r="I1623" i="12" s="1"/>
  <c r="H1663" i="12"/>
  <c r="I1663" i="12" s="1"/>
  <c r="H1635" i="12"/>
  <c r="I1635" i="12" s="1"/>
  <c r="H1564" i="12"/>
  <c r="I1564" i="12" s="1"/>
  <c r="H1531" i="12"/>
  <c r="I1531" i="12" s="1"/>
  <c r="H1477" i="12"/>
  <c r="I1477" i="12" s="1"/>
  <c r="H1472" i="12"/>
  <c r="I1472" i="12" s="1"/>
  <c r="H1408" i="12"/>
  <c r="I1408" i="12" s="1"/>
  <c r="H1228" i="12"/>
  <c r="I1228" i="12" s="1"/>
  <c r="H1260" i="12"/>
  <c r="I1260" i="12" s="1"/>
  <c r="H1104" i="12"/>
  <c r="I1104" i="12" s="1"/>
  <c r="H1080" i="12"/>
  <c r="I1080" i="12" s="1"/>
  <c r="H1072" i="12"/>
  <c r="I1072" i="12" s="1"/>
  <c r="H1055" i="12"/>
  <c r="I1055" i="12" s="1"/>
  <c r="H1083" i="12"/>
  <c r="I1083" i="12" s="1"/>
  <c r="H1136" i="12"/>
  <c r="I1136" i="12" s="1"/>
  <c r="H953" i="12"/>
  <c r="I953" i="12" s="1"/>
  <c r="H735" i="12"/>
  <c r="I735" i="12" s="1"/>
  <c r="H663" i="12"/>
  <c r="I663" i="12" s="1"/>
  <c r="H794" i="12"/>
  <c r="I794" i="12" s="1"/>
  <c r="H605" i="12"/>
  <c r="I605" i="12" s="1"/>
  <c r="H471" i="12"/>
  <c r="I471" i="12" s="1"/>
  <c r="H399" i="12"/>
  <c r="I399" i="12" s="1"/>
  <c r="H307" i="12"/>
  <c r="I307" i="12" s="1"/>
  <c r="H276" i="12"/>
  <c r="I276" i="12" s="1"/>
  <c r="H204" i="12"/>
  <c r="I204" i="12" s="1"/>
  <c r="H132" i="12"/>
  <c r="I132" i="12" s="1"/>
  <c r="H309" i="12"/>
  <c r="I309" i="12" s="1"/>
  <c r="H275" i="12"/>
  <c r="I275" i="12" s="1"/>
  <c r="H203" i="12"/>
  <c r="I203" i="12" s="1"/>
  <c r="H131" i="12"/>
  <c r="I131" i="12" s="1"/>
  <c r="H76" i="12"/>
  <c r="I76" i="12" s="1"/>
  <c r="L17" i="11"/>
  <c r="K16" i="11"/>
  <c r="J16" i="11"/>
  <c r="H2531" i="7"/>
  <c r="I2531" i="7" s="1"/>
  <c r="H2250" i="11"/>
  <c r="I2250" i="11" s="1"/>
  <c r="H1902" i="11"/>
  <c r="I1902" i="11" s="1"/>
  <c r="H1840" i="11"/>
  <c r="I1840" i="11" s="1"/>
  <c r="H1278" i="11"/>
  <c r="I1278" i="11" s="1"/>
  <c r="H1050" i="11"/>
  <c r="I1050" i="11" s="1"/>
  <c r="H1179" i="11"/>
  <c r="I1179" i="11" s="1"/>
  <c r="H766" i="11"/>
  <c r="I766" i="11" s="1"/>
  <c r="H545" i="11"/>
  <c r="I545" i="11" s="1"/>
  <c r="H575" i="11"/>
  <c r="I575" i="11" s="1"/>
  <c r="H403" i="11"/>
  <c r="I403" i="11" s="1"/>
  <c r="H412" i="11"/>
  <c r="I412" i="11" s="1"/>
  <c r="H2507" i="11"/>
  <c r="I2507" i="11" s="1"/>
  <c r="H2505" i="11"/>
  <c r="I2505" i="11" s="1"/>
  <c r="H2456" i="11"/>
  <c r="I2456" i="11" s="1"/>
  <c r="H2459" i="11"/>
  <c r="I2459" i="11" s="1"/>
  <c r="H2436" i="11"/>
  <c r="I2436" i="11" s="1"/>
  <c r="H2468" i="11"/>
  <c r="I2468" i="11" s="1"/>
  <c r="H2469" i="11"/>
  <c r="I2469" i="11" s="1"/>
  <c r="H2495" i="11"/>
  <c r="I2495" i="11" s="1"/>
  <c r="H2408" i="11"/>
  <c r="I2408" i="11" s="1"/>
  <c r="H2481" i="11"/>
  <c r="I2481" i="11" s="1"/>
  <c r="H2301" i="11"/>
  <c r="I2301" i="11" s="1"/>
  <c r="H2299" i="11"/>
  <c r="I2299" i="11" s="1"/>
  <c r="H2245" i="11"/>
  <c r="I2245" i="11" s="1"/>
  <c r="H2442" i="11"/>
  <c r="I2442" i="11" s="1"/>
  <c r="H2118" i="11"/>
  <c r="I2118" i="11" s="1"/>
  <c r="H2223" i="11"/>
  <c r="I2223" i="11" s="1"/>
  <c r="H2155" i="11"/>
  <c r="I2155" i="11" s="1"/>
  <c r="H2065" i="11"/>
  <c r="I2065" i="11" s="1"/>
  <c r="H2275" i="11"/>
  <c r="I2275" i="11" s="1"/>
  <c r="H2046" i="11"/>
  <c r="I2046" i="11" s="1"/>
  <c r="H2211" i="11"/>
  <c r="I2211" i="11" s="1"/>
  <c r="H2082" i="11"/>
  <c r="I2082" i="11" s="1"/>
  <c r="H1928" i="11"/>
  <c r="I1928" i="11" s="1"/>
  <c r="H2105" i="11"/>
  <c r="I2105" i="11" s="1"/>
  <c r="H1936" i="11"/>
  <c r="I1936" i="11" s="1"/>
  <c r="H2308" i="11"/>
  <c r="I2308" i="11" s="1"/>
  <c r="H2171" i="11"/>
  <c r="I2171" i="11" s="1"/>
  <c r="H1997" i="11"/>
  <c r="I1997" i="11" s="1"/>
  <c r="H2040" i="11"/>
  <c r="I2040" i="11" s="1"/>
  <c r="H1806" i="11"/>
  <c r="I1806" i="11" s="1"/>
  <c r="H1681" i="11"/>
  <c r="I1681" i="11" s="1"/>
  <c r="H1802" i="11"/>
  <c r="I1802" i="11" s="1"/>
  <c r="H1899" i="11"/>
  <c r="I1899" i="11" s="1"/>
  <c r="H1768" i="11"/>
  <c r="I1768" i="11" s="1"/>
  <c r="H1824" i="11"/>
  <c r="I1824" i="11" s="1"/>
  <c r="H2057" i="11"/>
  <c r="I2057" i="11" s="1"/>
  <c r="H1843" i="11"/>
  <c r="I1843" i="11" s="1"/>
  <c r="H1930" i="11"/>
  <c r="I1930" i="11" s="1"/>
  <c r="H1666" i="11"/>
  <c r="I1666" i="11" s="1"/>
  <c r="H1599" i="11"/>
  <c r="I1599" i="11" s="1"/>
  <c r="H1756" i="11"/>
  <c r="I1756" i="11" s="1"/>
  <c r="H1875" i="11"/>
  <c r="I1875" i="11" s="1"/>
  <c r="H1661" i="11"/>
  <c r="I1661" i="11" s="1"/>
  <c r="H1704" i="11"/>
  <c r="I1704" i="11" s="1"/>
  <c r="H1549" i="11"/>
  <c r="I1549" i="11" s="1"/>
  <c r="H1602" i="11"/>
  <c r="I1602" i="11" s="1"/>
  <c r="H1749" i="11"/>
  <c r="I1749" i="11" s="1"/>
  <c r="H1463" i="11"/>
  <c r="I1463" i="11" s="1"/>
  <c r="H1502" i="11"/>
  <c r="I1502" i="11" s="1"/>
  <c r="H1546" i="11"/>
  <c r="I1546" i="11" s="1"/>
  <c r="H1560" i="11"/>
  <c r="I1560" i="11" s="1"/>
  <c r="H1533" i="11"/>
  <c r="I1533" i="11" s="1"/>
  <c r="H1379" i="11"/>
  <c r="I1379" i="11" s="1"/>
  <c r="H1445" i="11"/>
  <c r="I1445" i="11" s="1"/>
  <c r="H1484" i="11"/>
  <c r="I1484" i="11" s="1"/>
  <c r="H1515" i="11"/>
  <c r="I1515" i="11" s="1"/>
  <c r="H1504" i="11"/>
  <c r="I1504" i="11" s="1"/>
  <c r="H1339" i="11"/>
  <c r="I1339" i="11" s="1"/>
  <c r="H1383" i="11"/>
  <c r="I1383" i="11" s="1"/>
  <c r="H1312" i="11"/>
  <c r="I1312" i="11" s="1"/>
  <c r="H1482" i="11"/>
  <c r="I1482" i="11" s="1"/>
  <c r="H1352" i="11"/>
  <c r="I1352" i="11" s="1"/>
  <c r="H1264" i="11"/>
  <c r="I1264" i="11" s="1"/>
  <c r="H1308" i="11"/>
  <c r="I1308" i="11" s="1"/>
  <c r="H1297" i="11"/>
  <c r="I1297" i="11" s="1"/>
  <c r="H1315" i="11"/>
  <c r="I1315" i="11" s="1"/>
  <c r="H1208" i="11"/>
  <c r="I1208" i="11" s="1"/>
  <c r="H1178" i="11"/>
  <c r="I1178" i="11" s="1"/>
  <c r="H1052" i="11"/>
  <c r="I1052" i="11" s="1"/>
  <c r="H1158" i="11"/>
  <c r="I1158" i="11" s="1"/>
  <c r="H1104" i="11"/>
  <c r="I1104" i="11" s="1"/>
  <c r="H1193" i="11"/>
  <c r="I1193" i="11" s="1"/>
  <c r="H1236" i="11"/>
  <c r="I1236" i="11" s="1"/>
  <c r="H1206" i="11"/>
  <c r="I1206" i="11" s="1"/>
  <c r="H1209" i="11"/>
  <c r="I1209" i="11" s="1"/>
  <c r="H1145" i="11"/>
  <c r="I1145" i="11" s="1"/>
  <c r="H1084" i="11"/>
  <c r="I1084" i="11" s="1"/>
  <c r="H1014" i="11"/>
  <c r="I1014" i="11" s="1"/>
  <c r="H917" i="11"/>
  <c r="I917" i="11" s="1"/>
  <c r="H998" i="11"/>
  <c r="I998" i="11" s="1"/>
  <c r="H925" i="11"/>
  <c r="I925" i="11" s="1"/>
  <c r="H1040" i="11"/>
  <c r="I1040" i="11" s="1"/>
  <c r="H996" i="11"/>
  <c r="I996" i="11" s="1"/>
  <c r="H902" i="11"/>
  <c r="I902" i="11" s="1"/>
  <c r="H969" i="11"/>
  <c r="I969" i="11" s="1"/>
  <c r="H1146" i="11"/>
  <c r="I1146" i="11" s="1"/>
  <c r="H975" i="11"/>
  <c r="I975" i="11" s="1"/>
  <c r="H779" i="11"/>
  <c r="I779" i="11" s="1"/>
  <c r="H880" i="11"/>
  <c r="I880" i="11" s="1"/>
  <c r="H724" i="11"/>
  <c r="I724" i="11" s="1"/>
  <c r="H1037" i="11"/>
  <c r="I1037" i="11" s="1"/>
  <c r="H795" i="11"/>
  <c r="I795" i="11" s="1"/>
  <c r="H845" i="11"/>
  <c r="I845" i="11" s="1"/>
  <c r="H616" i="11"/>
  <c r="I616" i="11" s="1"/>
  <c r="H594" i="11"/>
  <c r="I594" i="11" s="1"/>
  <c r="H596" i="11"/>
  <c r="I596" i="11" s="1"/>
  <c r="H468" i="11"/>
  <c r="I468" i="11" s="1"/>
  <c r="H422" i="11"/>
  <c r="I422" i="11" s="1"/>
  <c r="H294" i="11"/>
  <c r="I294" i="11" s="1"/>
  <c r="H589" i="11"/>
  <c r="I589" i="11" s="1"/>
  <c r="H534" i="11"/>
  <c r="I534" i="11" s="1"/>
  <c r="H600" i="11"/>
  <c r="I600" i="11" s="1"/>
  <c r="H482" i="11"/>
  <c r="I482" i="11" s="1"/>
  <c r="H312" i="11"/>
  <c r="I312" i="11" s="1"/>
  <c r="H480" i="11"/>
  <c r="I480" i="11" s="1"/>
  <c r="H386" i="11"/>
  <c r="I386" i="11" s="1"/>
  <c r="H242" i="11"/>
  <c r="I242" i="11" s="1"/>
  <c r="H267" i="11"/>
  <c r="I267" i="11" s="1"/>
  <c r="H257" i="11"/>
  <c r="I257" i="11" s="1"/>
  <c r="H233" i="11"/>
  <c r="I233" i="11" s="1"/>
  <c r="H180" i="11"/>
  <c r="I180" i="11" s="1"/>
  <c r="H108" i="11"/>
  <c r="I108" i="11" s="1"/>
  <c r="H169" i="11"/>
  <c r="I169" i="11" s="1"/>
  <c r="H97" i="11"/>
  <c r="I97" i="11" s="1"/>
  <c r="H25" i="11"/>
  <c r="I25" i="11" s="1"/>
  <c r="H2504" i="11"/>
  <c r="I2504" i="11" s="1"/>
  <c r="H2437" i="11"/>
  <c r="I2437" i="11" s="1"/>
  <c r="H2438" i="11"/>
  <c r="I2438" i="11" s="1"/>
  <c r="H2431" i="11"/>
  <c r="I2431" i="11" s="1"/>
  <c r="H2472" i="11"/>
  <c r="I2472" i="11" s="1"/>
  <c r="H2483" i="11"/>
  <c r="I2483" i="11" s="1"/>
  <c r="H2239" i="11"/>
  <c r="I2239" i="11" s="1"/>
  <c r="H2319" i="11"/>
  <c r="I2319" i="11" s="1"/>
  <c r="H2406" i="11"/>
  <c r="I2406" i="11" s="1"/>
  <c r="H2302" i="11"/>
  <c r="I2302" i="11" s="1"/>
  <c r="H2309" i="11"/>
  <c r="I2309" i="11" s="1"/>
  <c r="H2330" i="11"/>
  <c r="I2330" i="11" s="1"/>
  <c r="H2001" i="11"/>
  <c r="I2001" i="11" s="1"/>
  <c r="H2067" i="11"/>
  <c r="I2067" i="11" s="1"/>
  <c r="H1795" i="11"/>
  <c r="I1795" i="11" s="1"/>
  <c r="H1868" i="11"/>
  <c r="I1868" i="11" s="1"/>
  <c r="H1774" i="11"/>
  <c r="I1774" i="11" s="1"/>
  <c r="H1769" i="11"/>
  <c r="I1769" i="11" s="1"/>
  <c r="H1719" i="11"/>
  <c r="I1719" i="11" s="1"/>
  <c r="H1590" i="11"/>
  <c r="I1590" i="11" s="1"/>
  <c r="H1656" i="11"/>
  <c r="I1656" i="11" s="1"/>
  <c r="H1773" i="11"/>
  <c r="I1773" i="11" s="1"/>
  <c r="H1508" i="11"/>
  <c r="I1508" i="11" s="1"/>
  <c r="H1703" i="11"/>
  <c r="I1703" i="11" s="1"/>
  <c r="H1622" i="11"/>
  <c r="I1622" i="11" s="1"/>
  <c r="H1488" i="11"/>
  <c r="I1488" i="11" s="1"/>
  <c r="H1754" i="11"/>
  <c r="I1754" i="11" s="1"/>
  <c r="H1540" i="11"/>
  <c r="I1540" i="11" s="1"/>
  <c r="H1542" i="11"/>
  <c r="I1542" i="11" s="1"/>
  <c r="H1496" i="11"/>
  <c r="I1496" i="11" s="1"/>
  <c r="H1440" i="11"/>
  <c r="I1440" i="11" s="1"/>
  <c r="H1506" i="11"/>
  <c r="I1506" i="11" s="1"/>
  <c r="H1531" i="11"/>
  <c r="I1531" i="11" s="1"/>
  <c r="H1487" i="11"/>
  <c r="I1487" i="11" s="1"/>
  <c r="H1431" i="11"/>
  <c r="I1431" i="11" s="1"/>
  <c r="H1359" i="11"/>
  <c r="I1359" i="11" s="1"/>
  <c r="H1474" i="11"/>
  <c r="I1474" i="11" s="1"/>
  <c r="H1447" i="11"/>
  <c r="I1447" i="11" s="1"/>
  <c r="H1322" i="11"/>
  <c r="I1322" i="11" s="1"/>
  <c r="H1399" i="11"/>
  <c r="I1399" i="11" s="1"/>
  <c r="H1442" i="11"/>
  <c r="I1442" i="11" s="1"/>
  <c r="H1276" i="11"/>
  <c r="I1276" i="11" s="1"/>
  <c r="H1157" i="11"/>
  <c r="I1157" i="11" s="1"/>
  <c r="H1067" i="11"/>
  <c r="I1067" i="11" s="1"/>
  <c r="H932" i="11"/>
  <c r="I932" i="11" s="1"/>
  <c r="H1019" i="11"/>
  <c r="I1019" i="11" s="1"/>
  <c r="H1000" i="11"/>
  <c r="I1000" i="11" s="1"/>
  <c r="H897" i="11"/>
  <c r="I897" i="11" s="1"/>
  <c r="H1024" i="11"/>
  <c r="I1024" i="11" s="1"/>
  <c r="H892" i="11"/>
  <c r="I892" i="11" s="1"/>
  <c r="H1038" i="11"/>
  <c r="I1038" i="11" s="1"/>
  <c r="H739" i="11"/>
  <c r="I739" i="11" s="1"/>
  <c r="H643" i="11"/>
  <c r="I643" i="11" s="1"/>
  <c r="H689" i="11"/>
  <c r="I689" i="11" s="1"/>
  <c r="H587" i="11"/>
  <c r="I587" i="11" s="1"/>
  <c r="H490" i="11"/>
  <c r="I490" i="11" s="1"/>
  <c r="H417" i="11"/>
  <c r="I417" i="11" s="1"/>
  <c r="H363" i="11"/>
  <c r="I363" i="11" s="1"/>
  <c r="H203" i="11"/>
  <c r="I203" i="11" s="1"/>
  <c r="H131" i="11"/>
  <c r="I131" i="11" s="1"/>
  <c r="H59" i="11"/>
  <c r="I59" i="11" s="1"/>
  <c r="H269" i="11"/>
  <c r="I269" i="11" s="1"/>
  <c r="H24" i="11"/>
  <c r="I24" i="11" s="1"/>
  <c r="H2496" i="11"/>
  <c r="I2496" i="11" s="1"/>
  <c r="H2445" i="11"/>
  <c r="I2445" i="11" s="1"/>
  <c r="H2417" i="11"/>
  <c r="I2417" i="11" s="1"/>
  <c r="H2452" i="11"/>
  <c r="I2452" i="11" s="1"/>
  <c r="H2378" i="11"/>
  <c r="I2378" i="11" s="1"/>
  <c r="H2230" i="11"/>
  <c r="I2230" i="11" s="1"/>
  <c r="H2117" i="11"/>
  <c r="I2117" i="11" s="1"/>
  <c r="H2226" i="11"/>
  <c r="I2226" i="11" s="1"/>
  <c r="H2199" i="11"/>
  <c r="I2199" i="11" s="1"/>
  <c r="H2038" i="11"/>
  <c r="I2038" i="11" s="1"/>
  <c r="H1934" i="11"/>
  <c r="I1934" i="11" s="1"/>
  <c r="H1861" i="11"/>
  <c r="I1861" i="11" s="1"/>
  <c r="H1848" i="11"/>
  <c r="I1848" i="11" s="1"/>
  <c r="H1765" i="11"/>
  <c r="I1765" i="11" s="1"/>
  <c r="H1724" i="11"/>
  <c r="I1724" i="11" s="1"/>
  <c r="H1828" i="11"/>
  <c r="I1828" i="11" s="1"/>
  <c r="H1625" i="11"/>
  <c r="I1625" i="11" s="1"/>
  <c r="H1466" i="11"/>
  <c r="I1466" i="11" s="1"/>
  <c r="H1200" i="11"/>
  <c r="I1200" i="11" s="1"/>
  <c r="H1109" i="11"/>
  <c r="I1109" i="11" s="1"/>
  <c r="H979" i="11"/>
  <c r="I979" i="11" s="1"/>
  <c r="H1008" i="11"/>
  <c r="I1008" i="11" s="1"/>
  <c r="H1058" i="11"/>
  <c r="I1058" i="11" s="1"/>
  <c r="H1176" i="11"/>
  <c r="I1176" i="11" s="1"/>
  <c r="H1102" i="11"/>
  <c r="I1102" i="11" s="1"/>
  <c r="H719" i="11"/>
  <c r="I719" i="11" s="1"/>
  <c r="H362" i="11"/>
  <c r="I362" i="11" s="1"/>
  <c r="H262" i="11"/>
  <c r="I262" i="11" s="1"/>
  <c r="H168" i="11"/>
  <c r="I168" i="11" s="1"/>
  <c r="H96" i="11"/>
  <c r="I96" i="11" s="1"/>
  <c r="H2465" i="11"/>
  <c r="I2465" i="11" s="1"/>
  <c r="H2392" i="11"/>
  <c r="I2392" i="11" s="1"/>
  <c r="H2453" i="11"/>
  <c r="I2453" i="11" s="1"/>
  <c r="H2523" i="11"/>
  <c r="I2523" i="11" s="1"/>
  <c r="H2451" i="11"/>
  <c r="I2451" i="11" s="1"/>
  <c r="H2399" i="11"/>
  <c r="I2399" i="11" s="1"/>
  <c r="H2427" i="11"/>
  <c r="I2427" i="11" s="1"/>
  <c r="H2380" i="11"/>
  <c r="I2380" i="11" s="1"/>
  <c r="H2521" i="11"/>
  <c r="I2521" i="11" s="1"/>
  <c r="H2368" i="11"/>
  <c r="I2368" i="11" s="1"/>
  <c r="H2283" i="11"/>
  <c r="I2283" i="11" s="1"/>
  <c r="H2284" i="11"/>
  <c r="I2284" i="11" s="1"/>
  <c r="H2305" i="11"/>
  <c r="I2305" i="11" s="1"/>
  <c r="H2198" i="11"/>
  <c r="I2198" i="11" s="1"/>
  <c r="H2331" i="11"/>
  <c r="I2331" i="11" s="1"/>
  <c r="H2297" i="11"/>
  <c r="I2297" i="11" s="1"/>
  <c r="H2298" i="11"/>
  <c r="I2298" i="11" s="1"/>
  <c r="H2221" i="11"/>
  <c r="I2221" i="11" s="1"/>
  <c r="H2264" i="11"/>
  <c r="I2264" i="11" s="1"/>
  <c r="H1989" i="11"/>
  <c r="I1989" i="11" s="1"/>
  <c r="H2204" i="11"/>
  <c r="I2204" i="11" s="1"/>
  <c r="H1982" i="11"/>
  <c r="I1982" i="11" s="1"/>
  <c r="H1829" i="11"/>
  <c r="I1829" i="11" s="1"/>
  <c r="H2019" i="11"/>
  <c r="I2019" i="11" s="1"/>
  <c r="H2028" i="11"/>
  <c r="I2028" i="11" s="1"/>
  <c r="H2075" i="11"/>
  <c r="I2075" i="11" s="1"/>
  <c r="H2021" i="11"/>
  <c r="I2021" i="11" s="1"/>
  <c r="H2237" i="11"/>
  <c r="I2237" i="11" s="1"/>
  <c r="H2018" i="11"/>
  <c r="I2018" i="11" s="1"/>
  <c r="H2073" i="11"/>
  <c r="I2073" i="11" s="1"/>
  <c r="H2110" i="11"/>
  <c r="I2110" i="11" s="1"/>
  <c r="H1974" i="11"/>
  <c r="I1974" i="11" s="1"/>
  <c r="H1935" i="11"/>
  <c r="I1935" i="11" s="1"/>
  <c r="H1810" i="11"/>
  <c r="I1810" i="11" s="1"/>
  <c r="H1898" i="11"/>
  <c r="I1898" i="11" s="1"/>
  <c r="H1838" i="11"/>
  <c r="I1838" i="11" s="1"/>
  <c r="H2037" i="11"/>
  <c r="I2037" i="11" s="1"/>
  <c r="H1998" i="11"/>
  <c r="I1998" i="11" s="1"/>
  <c r="H1847" i="11"/>
  <c r="I1847" i="11" s="1"/>
  <c r="H1753" i="11"/>
  <c r="I1753" i="11" s="1"/>
  <c r="H1737" i="11"/>
  <c r="I1737" i="11" s="1"/>
  <c r="H1607" i="11"/>
  <c r="I1607" i="11" s="1"/>
  <c r="H1708" i="11"/>
  <c r="I1708" i="11" s="1"/>
  <c r="H1846" i="11"/>
  <c r="I1846" i="11" s="1"/>
  <c r="H1711" i="11"/>
  <c r="I1711" i="11" s="1"/>
  <c r="H1692" i="11"/>
  <c r="I1692" i="11" s="1"/>
  <c r="H1776" i="11"/>
  <c r="I1776" i="11" s="1"/>
  <c r="H1841" i="11"/>
  <c r="I1841" i="11" s="1"/>
  <c r="H1477" i="11"/>
  <c r="I1477" i="11" s="1"/>
  <c r="H1606" i="11"/>
  <c r="I1606" i="11" s="1"/>
  <c r="H1834" i="11"/>
  <c r="I1834" i="11" s="1"/>
  <c r="H1783" i="11"/>
  <c r="I1783" i="11" s="1"/>
  <c r="H1481" i="11"/>
  <c r="I1481" i="11" s="1"/>
  <c r="H1604" i="11"/>
  <c r="I1604" i="11" s="1"/>
  <c r="H1534" i="11"/>
  <c r="I1534" i="11" s="1"/>
  <c r="H1423" i="11"/>
  <c r="I1423" i="11" s="1"/>
  <c r="H1432" i="11"/>
  <c r="I1432" i="11" s="1"/>
  <c r="H1325" i="11"/>
  <c r="I1325" i="11" s="1"/>
  <c r="H1377" i="11"/>
  <c r="I1377" i="11" s="1"/>
  <c r="H1277" i="11"/>
  <c r="I1277" i="11" s="1"/>
  <c r="H1230" i="11"/>
  <c r="I1230" i="11" s="1"/>
  <c r="H1402" i="11"/>
  <c r="I1402" i="11" s="1"/>
  <c r="H1443" i="11"/>
  <c r="I1443" i="11" s="1"/>
  <c r="H1256" i="11"/>
  <c r="I1256" i="11" s="1"/>
  <c r="H1283" i="11"/>
  <c r="I1283" i="11" s="1"/>
  <c r="H1142" i="11"/>
  <c r="I1142" i="11" s="1"/>
  <c r="H1023" i="11"/>
  <c r="I1023" i="11" s="1"/>
  <c r="H1121" i="11"/>
  <c r="I1121" i="11" s="1"/>
  <c r="H1101" i="11"/>
  <c r="I1101" i="11" s="1"/>
  <c r="H1346" i="11"/>
  <c r="I1346" i="11" s="1"/>
  <c r="H1105" i="11"/>
  <c r="I1105" i="11" s="1"/>
  <c r="H840" i="11"/>
  <c r="I840" i="11" s="1"/>
  <c r="H974" i="11"/>
  <c r="I974" i="11" s="1"/>
  <c r="H1013" i="11"/>
  <c r="I1013" i="11" s="1"/>
  <c r="H898" i="11"/>
  <c r="I898" i="11" s="1"/>
  <c r="H992" i="11"/>
  <c r="I992" i="11" s="1"/>
  <c r="H1072" i="11"/>
  <c r="I1072" i="11" s="1"/>
  <c r="H991" i="11"/>
  <c r="I991" i="11" s="1"/>
  <c r="H871" i="11"/>
  <c r="I871" i="11" s="1"/>
  <c r="H1107" i="11"/>
  <c r="I1107" i="11" s="1"/>
  <c r="H1006" i="11"/>
  <c r="I1006" i="11" s="1"/>
  <c r="H904" i="11"/>
  <c r="I904" i="11" s="1"/>
  <c r="H769" i="11"/>
  <c r="I769" i="11" s="1"/>
  <c r="H869" i="11"/>
  <c r="I869" i="11" s="1"/>
  <c r="H790" i="11"/>
  <c r="I790" i="11" s="1"/>
  <c r="H699" i="11"/>
  <c r="I699" i="11" s="1"/>
  <c r="H816" i="11"/>
  <c r="I816" i="11" s="1"/>
  <c r="H618" i="11"/>
  <c r="I618" i="11" s="1"/>
  <c r="H655" i="11"/>
  <c r="I655" i="11" s="1"/>
  <c r="H608" i="11"/>
  <c r="I608" i="11" s="1"/>
  <c r="H649" i="11"/>
  <c r="I649" i="11" s="1"/>
  <c r="H435" i="11"/>
  <c r="I435" i="11" s="1"/>
  <c r="H523" i="11"/>
  <c r="I523" i="11" s="1"/>
  <c r="H276" i="11"/>
  <c r="I276" i="11" s="1"/>
  <c r="H472" i="11"/>
  <c r="I472" i="11" s="1"/>
  <c r="H548" i="11"/>
  <c r="I548" i="11" s="1"/>
  <c r="H251" i="11"/>
  <c r="I251" i="11" s="1"/>
  <c r="H268" i="11"/>
  <c r="I268" i="11" s="1"/>
  <c r="H335" i="11"/>
  <c r="I335" i="11" s="1"/>
  <c r="H126" i="11"/>
  <c r="I126" i="11" s="1"/>
  <c r="H340" i="11"/>
  <c r="I340" i="11" s="1"/>
  <c r="H191" i="11"/>
  <c r="I191" i="11" s="1"/>
  <c r="H119" i="11"/>
  <c r="I119" i="11" s="1"/>
  <c r="H47" i="11"/>
  <c r="I47" i="11" s="1"/>
  <c r="H2513" i="11"/>
  <c r="I2513" i="11" s="1"/>
  <c r="H2356" i="11"/>
  <c r="I2356" i="11" s="1"/>
  <c r="H2424" i="11"/>
  <c r="I2424" i="11" s="1"/>
  <c r="H2315" i="11"/>
  <c r="I2315" i="11" s="1"/>
  <c r="H2314" i="11"/>
  <c r="I2314" i="11" s="1"/>
  <c r="H2215" i="11"/>
  <c r="I2215" i="11" s="1"/>
  <c r="H2363" i="11"/>
  <c r="I2363" i="11" s="1"/>
  <c r="H2386" i="11"/>
  <c r="I2386" i="11" s="1"/>
  <c r="H2300" i="11"/>
  <c r="I2300" i="11" s="1"/>
  <c r="H2266" i="11"/>
  <c r="I2266" i="11" s="1"/>
  <c r="H2186" i="11"/>
  <c r="I2186" i="11" s="1"/>
  <c r="H2120" i="11"/>
  <c r="I2120" i="11" s="1"/>
  <c r="H2154" i="11"/>
  <c r="I2154" i="11" s="1"/>
  <c r="H2207" i="11"/>
  <c r="I2207" i="11" s="1"/>
  <c r="H2089" i="11"/>
  <c r="I2089" i="11" s="1"/>
  <c r="H1984" i="11"/>
  <c r="I1984" i="11" s="1"/>
  <c r="H1696" i="11"/>
  <c r="I1696" i="11" s="1"/>
  <c r="H1833" i="11"/>
  <c r="I1833" i="11" s="1"/>
  <c r="H1985" i="11"/>
  <c r="I1985" i="11" s="1"/>
  <c r="H1592" i="11"/>
  <c r="I1592" i="11" s="1"/>
  <c r="H1520" i="11"/>
  <c r="I1520" i="11" s="1"/>
  <c r="H1382" i="11"/>
  <c r="I1382" i="11" s="1"/>
  <c r="H1358" i="11"/>
  <c r="I1358" i="11" s="1"/>
  <c r="H1351" i="11"/>
  <c r="I1351" i="11" s="1"/>
  <c r="H1289" i="11"/>
  <c r="I1289" i="11" s="1"/>
  <c r="H1115" i="11"/>
  <c r="I1115" i="11" s="1"/>
  <c r="H965" i="11"/>
  <c r="I965" i="11" s="1"/>
  <c r="H976" i="11"/>
  <c r="I976" i="11" s="1"/>
  <c r="H1043" i="11"/>
  <c r="I1043" i="11" s="1"/>
  <c r="H859" i="11"/>
  <c r="I859" i="11" s="1"/>
  <c r="H857" i="11"/>
  <c r="I857" i="11" s="1"/>
  <c r="H868" i="11"/>
  <c r="I868" i="11" s="1"/>
  <c r="H774" i="11"/>
  <c r="I774" i="11" s="1"/>
  <c r="H687" i="11"/>
  <c r="I687" i="11" s="1"/>
  <c r="H784" i="11"/>
  <c r="I784" i="11" s="1"/>
  <c r="H521" i="11"/>
  <c r="I521" i="11" s="1"/>
  <c r="H547" i="11"/>
  <c r="I547" i="11" s="1"/>
  <c r="H235" i="11"/>
  <c r="I235" i="11" s="1"/>
  <c r="H114" i="11"/>
  <c r="I114" i="11" s="1"/>
  <c r="H261" i="11"/>
  <c r="I261" i="11" s="1"/>
  <c r="H228" i="11"/>
  <c r="I228" i="11" s="1"/>
  <c r="H156" i="11"/>
  <c r="I156" i="11" s="1"/>
  <c r="H84" i="11"/>
  <c r="I84" i="11" s="1"/>
  <c r="H299" i="11"/>
  <c r="I299" i="11" s="1"/>
  <c r="H217" i="11"/>
  <c r="I217" i="11" s="1"/>
  <c r="H145" i="11"/>
  <c r="I145" i="11" s="1"/>
  <c r="H73" i="11"/>
  <c r="I73" i="11" s="1"/>
  <c r="H2173" i="11"/>
  <c r="I2173" i="11" s="1"/>
  <c r="H2115" i="11"/>
  <c r="I2115" i="11" s="1"/>
  <c r="H1983" i="11"/>
  <c r="I1983" i="11" s="1"/>
  <c r="H1822" i="11"/>
  <c r="I1822" i="11" s="1"/>
  <c r="H1687" i="11"/>
  <c r="I1687" i="11" s="1"/>
  <c r="H1746" i="11"/>
  <c r="I1746" i="11" s="1"/>
  <c r="H1631" i="11"/>
  <c r="I1631" i="11" s="1"/>
  <c r="H1697" i="11"/>
  <c r="I1697" i="11" s="1"/>
  <c r="H1410" i="11"/>
  <c r="I1410" i="11" s="1"/>
  <c r="H1340" i="11"/>
  <c r="I1340" i="11" s="1"/>
  <c r="H1424" i="11"/>
  <c r="I1424" i="11" s="1"/>
  <c r="H1433" i="11"/>
  <c r="I1433" i="11" s="1"/>
  <c r="H1281" i="11"/>
  <c r="I1281" i="11" s="1"/>
  <c r="H1212" i="11"/>
  <c r="I1212" i="11" s="1"/>
  <c r="H1211" i="11"/>
  <c r="I1211" i="11" s="1"/>
  <c r="H1173" i="11"/>
  <c r="I1173" i="11" s="1"/>
  <c r="H1185" i="11"/>
  <c r="I1185" i="11" s="1"/>
  <c r="H1113" i="11"/>
  <c r="I1113" i="11" s="1"/>
  <c r="H1098" i="11"/>
  <c r="I1098" i="11" s="1"/>
  <c r="H1044" i="11"/>
  <c r="I1044" i="11" s="1"/>
  <c r="H986" i="11"/>
  <c r="I986" i="11" s="1"/>
  <c r="H1039" i="11"/>
  <c r="I1039" i="11" s="1"/>
  <c r="H960" i="11"/>
  <c r="I960" i="11" s="1"/>
  <c r="H847" i="11"/>
  <c r="I847" i="11" s="1"/>
  <c r="H989" i="11"/>
  <c r="I989" i="11" s="1"/>
  <c r="H856" i="11"/>
  <c r="I856" i="11" s="1"/>
  <c r="H767" i="11"/>
  <c r="I767" i="11" s="1"/>
  <c r="H758" i="11"/>
  <c r="I758" i="11" s="1"/>
  <c r="H664" i="11"/>
  <c r="I664" i="11" s="1"/>
  <c r="H821" i="11"/>
  <c r="I821" i="11" s="1"/>
  <c r="H738" i="11"/>
  <c r="I738" i="11" s="1"/>
  <c r="H811" i="11"/>
  <c r="I811" i="11" s="1"/>
  <c r="H773" i="11"/>
  <c r="I773" i="11" s="1"/>
  <c r="H625" i="11"/>
  <c r="I625" i="11" s="1"/>
  <c r="H813" i="11"/>
  <c r="I813" i="11" s="1"/>
  <c r="H703" i="11"/>
  <c r="I703" i="11" s="1"/>
  <c r="H631" i="11"/>
  <c r="I631" i="11" s="1"/>
  <c r="H569" i="11"/>
  <c r="I569" i="11" s="1"/>
  <c r="H510" i="11"/>
  <c r="I510" i="11" s="1"/>
  <c r="H529" i="11"/>
  <c r="I529" i="11" s="1"/>
  <c r="H452" i="11"/>
  <c r="I452" i="11" s="1"/>
  <c r="H416" i="11"/>
  <c r="I416" i="11" s="1"/>
  <c r="H463" i="11"/>
  <c r="I463" i="11" s="1"/>
  <c r="H442" i="11"/>
  <c r="I442" i="11" s="1"/>
  <c r="H102" i="11"/>
  <c r="I102" i="11" s="1"/>
  <c r="H91" i="11"/>
  <c r="I91" i="11" s="1"/>
  <c r="H263" i="11"/>
  <c r="I263" i="11" s="1"/>
  <c r="H287" i="11"/>
  <c r="I287" i="11" s="1"/>
  <c r="H234" i="11"/>
  <c r="I234" i="11" s="1"/>
  <c r="H241" i="11"/>
  <c r="I241" i="11" s="1"/>
  <c r="H179" i="11"/>
  <c r="I179" i="11" s="1"/>
  <c r="H107" i="11"/>
  <c r="I107" i="11" s="1"/>
  <c r="H35" i="11"/>
  <c r="I35" i="11" s="1"/>
  <c r="H2441" i="11"/>
  <c r="I2441" i="11" s="1"/>
  <c r="H2475" i="11"/>
  <c r="I2475" i="11" s="1"/>
  <c r="H2447" i="11"/>
  <c r="I2447" i="11" s="1"/>
  <c r="H2439" i="11"/>
  <c r="I2439" i="11" s="1"/>
  <c r="H2497" i="11"/>
  <c r="I2497" i="11" s="1"/>
  <c r="H2404" i="11"/>
  <c r="I2404" i="11" s="1"/>
  <c r="H2412" i="11"/>
  <c r="I2412" i="11" s="1"/>
  <c r="H2401" i="11"/>
  <c r="I2401" i="11" s="1"/>
  <c r="H2234" i="11"/>
  <c r="I2234" i="11" s="1"/>
  <c r="H2353" i="11"/>
  <c r="I2353" i="11" s="1"/>
  <c r="H2362" i="11"/>
  <c r="I2362" i="11" s="1"/>
  <c r="H2185" i="11"/>
  <c r="I2185" i="11" s="1"/>
  <c r="H2129" i="11"/>
  <c r="I2129" i="11" s="1"/>
  <c r="H2193" i="11"/>
  <c r="I2193" i="11" s="1"/>
  <c r="H2303" i="11"/>
  <c r="I2303" i="11" s="1"/>
  <c r="H2200" i="11"/>
  <c r="I2200" i="11" s="1"/>
  <c r="H2041" i="11"/>
  <c r="I2041" i="11" s="1"/>
  <c r="H2070" i="11"/>
  <c r="I2070" i="11" s="1"/>
  <c r="H1953" i="11"/>
  <c r="I1953" i="11" s="1"/>
  <c r="H2188" i="11"/>
  <c r="I2188" i="11" s="1"/>
  <c r="H2142" i="11"/>
  <c r="I2142" i="11" s="1"/>
  <c r="H1919" i="11"/>
  <c r="I1919" i="11" s="1"/>
  <c r="H2083" i="11"/>
  <c r="I2083" i="11" s="1"/>
  <c r="H1971" i="11"/>
  <c r="I1971" i="11" s="1"/>
  <c r="H2251" i="11"/>
  <c r="I2251" i="11" s="1"/>
  <c r="H2163" i="11"/>
  <c r="I2163" i="11" s="1"/>
  <c r="H2172" i="11"/>
  <c r="I2172" i="11" s="1"/>
  <c r="H2107" i="11"/>
  <c r="I2107" i="11" s="1"/>
  <c r="H2000" i="11"/>
  <c r="I2000" i="11" s="1"/>
  <c r="H1813" i="11"/>
  <c r="I1813" i="11" s="1"/>
  <c r="H1956" i="11"/>
  <c r="I1956" i="11" s="1"/>
  <c r="H1867" i="11"/>
  <c r="I1867" i="11" s="1"/>
  <c r="H2150" i="11"/>
  <c r="I2150" i="11" s="1"/>
  <c r="H1990" i="11"/>
  <c r="I1990" i="11" s="1"/>
  <c r="H1980" i="11"/>
  <c r="I1980" i="11" s="1"/>
  <c r="H2112" i="11"/>
  <c r="I2112" i="11" s="1"/>
  <c r="H1967" i="11"/>
  <c r="I1967" i="11" s="1"/>
  <c r="H1921" i="11"/>
  <c r="I1921" i="11" s="1"/>
  <c r="H1913" i="11"/>
  <c r="I1913" i="11" s="1"/>
  <c r="H2063" i="11"/>
  <c r="I2063" i="11" s="1"/>
  <c r="H1864" i="11"/>
  <c r="I1864" i="11" s="1"/>
  <c r="H1766" i="11"/>
  <c r="I1766" i="11" s="1"/>
  <c r="H2042" i="11"/>
  <c r="I2042" i="11" s="1"/>
  <c r="H1976" i="11"/>
  <c r="I1976" i="11" s="1"/>
  <c r="H1814" i="11"/>
  <c r="I1814" i="11" s="1"/>
  <c r="H1856" i="11"/>
  <c r="I1856" i="11" s="1"/>
  <c r="H1705" i="11"/>
  <c r="I1705" i="11" s="1"/>
  <c r="H2005" i="11"/>
  <c r="I2005" i="11" s="1"/>
  <c r="H1685" i="11"/>
  <c r="I1685" i="11" s="1"/>
  <c r="H1732" i="11"/>
  <c r="I1732" i="11" s="1"/>
  <c r="H1784" i="11"/>
  <c r="I1784" i="11" s="1"/>
  <c r="H1649" i="11"/>
  <c r="I1649" i="11" s="1"/>
  <c r="H1523" i="11"/>
  <c r="I1523" i="11" s="1"/>
  <c r="H1643" i="11"/>
  <c r="I1643" i="11" s="1"/>
  <c r="H1739" i="11"/>
  <c r="I1739" i="11" s="1"/>
  <c r="H1553" i="11"/>
  <c r="I1553" i="11" s="1"/>
  <c r="H1689" i="11"/>
  <c r="I1689" i="11" s="1"/>
  <c r="H1710" i="11"/>
  <c r="I1710" i="11" s="1"/>
  <c r="H1498" i="11"/>
  <c r="I1498" i="11" s="1"/>
  <c r="H1583" i="11"/>
  <c r="I1583" i="11" s="1"/>
  <c r="H1470" i="11"/>
  <c r="I1470" i="11" s="1"/>
  <c r="H1483" i="11"/>
  <c r="I1483" i="11" s="1"/>
  <c r="H1497" i="11"/>
  <c r="I1497" i="11" s="1"/>
  <c r="H1499" i="11"/>
  <c r="I1499" i="11" s="1"/>
  <c r="H1363" i="11"/>
  <c r="I1363" i="11" s="1"/>
  <c r="H1344" i="11"/>
  <c r="I1344" i="11" s="1"/>
  <c r="H1422" i="11"/>
  <c r="I1422" i="11" s="1"/>
  <c r="H1461" i="11"/>
  <c r="I1461" i="11" s="1"/>
  <c r="H1543" i="11"/>
  <c r="I1543" i="11" s="1"/>
  <c r="H1428" i="11"/>
  <c r="I1428" i="11" s="1"/>
  <c r="H1240" i="11"/>
  <c r="I1240" i="11" s="1"/>
  <c r="H1291" i="11"/>
  <c r="I1291" i="11" s="1"/>
  <c r="H1392" i="11"/>
  <c r="I1392" i="11" s="1"/>
  <c r="H1255" i="11"/>
  <c r="I1255" i="11" s="1"/>
  <c r="H1194" i="11"/>
  <c r="I1194" i="11" s="1"/>
  <c r="H1095" i="11"/>
  <c r="I1095" i="11" s="1"/>
  <c r="H1262" i="11"/>
  <c r="I1262" i="11" s="1"/>
  <c r="H1097" i="11"/>
  <c r="I1097" i="11" s="1"/>
  <c r="H1063" i="11"/>
  <c r="I1063" i="11" s="1"/>
  <c r="H1099" i="11"/>
  <c r="I1099" i="11" s="1"/>
  <c r="H903" i="11"/>
  <c r="I903" i="11" s="1"/>
  <c r="H961" i="11"/>
  <c r="I961" i="11" s="1"/>
  <c r="H878" i="11"/>
  <c r="I878" i="11" s="1"/>
  <c r="H958" i="11"/>
  <c r="I958" i="11" s="1"/>
  <c r="H963" i="11"/>
  <c r="I963" i="11" s="1"/>
  <c r="H927" i="11"/>
  <c r="I927" i="11" s="1"/>
  <c r="H948" i="11"/>
  <c r="I948" i="11" s="1"/>
  <c r="H1016" i="11"/>
  <c r="I1016" i="11" s="1"/>
  <c r="H933" i="11"/>
  <c r="I933" i="11" s="1"/>
  <c r="H1138" i="11"/>
  <c r="I1138" i="11" s="1"/>
  <c r="H1110" i="11"/>
  <c r="I1110" i="11" s="1"/>
  <c r="H785" i="11"/>
  <c r="I785" i="11" s="1"/>
  <c r="H753" i="11"/>
  <c r="I753" i="11" s="1"/>
  <c r="H1030" i="11"/>
  <c r="I1030" i="11" s="1"/>
  <c r="H772" i="11"/>
  <c r="I772" i="11" s="1"/>
  <c r="H622" i="11"/>
  <c r="I622" i="11" s="1"/>
  <c r="H725" i="11"/>
  <c r="I725" i="11" s="1"/>
  <c r="H411" i="11"/>
  <c r="I411" i="11" s="1"/>
  <c r="H496" i="11"/>
  <c r="I496" i="11" s="1"/>
  <c r="H216" i="11"/>
  <c r="I216" i="11" s="1"/>
  <c r="H144" i="11"/>
  <c r="I144" i="11" s="1"/>
  <c r="H61" i="11"/>
  <c r="I61" i="11" s="1"/>
  <c r="H2508" i="11"/>
  <c r="I2508" i="11" s="1"/>
  <c r="H2097" i="11"/>
  <c r="I2097" i="11" s="1"/>
  <c r="H1295" i="11"/>
  <c r="I1295" i="11" s="1"/>
  <c r="H1031" i="11"/>
  <c r="I1031" i="11" s="1"/>
  <c r="H610" i="11"/>
  <c r="I610" i="11" s="1"/>
  <c r="H818" i="11"/>
  <c r="I818" i="11" s="1"/>
  <c r="H771" i="11"/>
  <c r="I771" i="11" s="1"/>
  <c r="H701" i="11"/>
  <c r="I701" i="11" s="1"/>
  <c r="H628" i="11"/>
  <c r="I628" i="11" s="1"/>
  <c r="H491" i="11"/>
  <c r="I491" i="11" s="1"/>
  <c r="H563" i="11"/>
  <c r="I563" i="11" s="1"/>
  <c r="H514" i="11"/>
  <c r="I514" i="11" s="1"/>
  <c r="H580" i="11"/>
  <c r="I580" i="11" s="1"/>
  <c r="H512" i="11"/>
  <c r="I512" i="11" s="1"/>
  <c r="H611" i="11"/>
  <c r="I611" i="11" s="1"/>
  <c r="H522" i="11"/>
  <c r="I522" i="11" s="1"/>
  <c r="H467" i="11"/>
  <c r="I467" i="11" s="1"/>
  <c r="H316" i="11"/>
  <c r="I316" i="11" s="1"/>
  <c r="H245" i="11"/>
  <c r="I245" i="11" s="1"/>
  <c r="H407" i="11"/>
  <c r="I407" i="11" s="1"/>
  <c r="H275" i="11"/>
  <c r="I275" i="11" s="1"/>
  <c r="H497" i="11"/>
  <c r="I497" i="11" s="1"/>
  <c r="H2467" i="11"/>
  <c r="I2467" i="11" s="1"/>
  <c r="H2422" i="11"/>
  <c r="I2422" i="11" s="1"/>
  <c r="H2492" i="11"/>
  <c r="I2492" i="11" s="1"/>
  <c r="H2423" i="11"/>
  <c r="I2423" i="11" s="1"/>
  <c r="H2476" i="11"/>
  <c r="I2476" i="11" s="1"/>
  <c r="H2466" i="11"/>
  <c r="I2466" i="11" s="1"/>
  <c r="H2518" i="11"/>
  <c r="I2518" i="11" s="1"/>
  <c r="H2500" i="11"/>
  <c r="I2500" i="11" s="1"/>
  <c r="H2382" i="11"/>
  <c r="I2382" i="11" s="1"/>
  <c r="H2357" i="11"/>
  <c r="I2357" i="11" s="1"/>
  <c r="H2210" i="11"/>
  <c r="I2210" i="11" s="1"/>
  <c r="H2344" i="11"/>
  <c r="I2344" i="11" s="1"/>
  <c r="H2227" i="11"/>
  <c r="I2227" i="11" s="1"/>
  <c r="H2279" i="11"/>
  <c r="I2279" i="11" s="1"/>
  <c r="H2333" i="11"/>
  <c r="I2333" i="11" s="1"/>
  <c r="H2254" i="11"/>
  <c r="I2254" i="11" s="1"/>
  <c r="H2482" i="11"/>
  <c r="I2482" i="11" s="1"/>
  <c r="H2156" i="11"/>
  <c r="I2156" i="11" s="1"/>
  <c r="H2170" i="11"/>
  <c r="I2170" i="11" s="1"/>
  <c r="H2135" i="11"/>
  <c r="I2135" i="11" s="1"/>
  <c r="H2149" i="11"/>
  <c r="I2149" i="11" s="1"/>
  <c r="H1820" i="11"/>
  <c r="I1820" i="11" s="1"/>
  <c r="H2229" i="11"/>
  <c r="I2229" i="11" s="1"/>
  <c r="H2178" i="11"/>
  <c r="I2178" i="11" s="1"/>
  <c r="H2108" i="11"/>
  <c r="I2108" i="11" s="1"/>
  <c r="H1954" i="11"/>
  <c r="I1954" i="11" s="1"/>
  <c r="H2100" i="11"/>
  <c r="I2100" i="11" s="1"/>
  <c r="H1897" i="11"/>
  <c r="I1897" i="11" s="1"/>
  <c r="H2029" i="11"/>
  <c r="I2029" i="11" s="1"/>
  <c r="H2151" i="11"/>
  <c r="I2151" i="11" s="1"/>
  <c r="H1992" i="11"/>
  <c r="I1992" i="11" s="1"/>
  <c r="H2114" i="11"/>
  <c r="I2114" i="11" s="1"/>
  <c r="H1869" i="11"/>
  <c r="I1869" i="11" s="1"/>
  <c r="H2166" i="11"/>
  <c r="I2166" i="11" s="1"/>
  <c r="H1809" i="11"/>
  <c r="I1809" i="11" s="1"/>
  <c r="H2084" i="11"/>
  <c r="I2084" i="11" s="1"/>
  <c r="H2043" i="11"/>
  <c r="I2043" i="11" s="1"/>
  <c r="H1986" i="11"/>
  <c r="I1986" i="11" s="1"/>
  <c r="H1826" i="11"/>
  <c r="I1826" i="11" s="1"/>
  <c r="H2051" i="11"/>
  <c r="I2051" i="11" s="1"/>
  <c r="H1874" i="11"/>
  <c r="I1874" i="11" s="1"/>
  <c r="H1797" i="11"/>
  <c r="I1797" i="11" s="1"/>
  <c r="H1686" i="11"/>
  <c r="I1686" i="11" s="1"/>
  <c r="H1669" i="11"/>
  <c r="I1669" i="11" s="1"/>
  <c r="H1723" i="11"/>
  <c r="I1723" i="11" s="1"/>
  <c r="H1735" i="11"/>
  <c r="I1735" i="11" s="1"/>
  <c r="H1638" i="11"/>
  <c r="I1638" i="11" s="1"/>
  <c r="H1642" i="11"/>
  <c r="I1642" i="11" s="1"/>
  <c r="H1417" i="11"/>
  <c r="I1417" i="11" s="1"/>
  <c r="H1993" i="11"/>
  <c r="I1993" i="11" s="1"/>
  <c r="H1675" i="11"/>
  <c r="I1675" i="11" s="1"/>
  <c r="H1610" i="11"/>
  <c r="I1610" i="11" s="1"/>
  <c r="H1616" i="11"/>
  <c r="I1616" i="11" s="1"/>
  <c r="H1706" i="11"/>
  <c r="I1706" i="11" s="1"/>
  <c r="H1574" i="11"/>
  <c r="I1574" i="11" s="1"/>
  <c r="H1547" i="11"/>
  <c r="I1547" i="11" s="1"/>
  <c r="H1593" i="11"/>
  <c r="I1593" i="11" s="1"/>
  <c r="H1464" i="11"/>
  <c r="I1464" i="11" s="1"/>
  <c r="H1314" i="11"/>
  <c r="I1314" i="11" s="1"/>
  <c r="H1450" i="11"/>
  <c r="I1450" i="11" s="1"/>
  <c r="H1391" i="11"/>
  <c r="I1391" i="11" s="1"/>
  <c r="H1415" i="11"/>
  <c r="I1415" i="11" s="1"/>
  <c r="H1538" i="11"/>
  <c r="I1538" i="11" s="1"/>
  <c r="H1338" i="11"/>
  <c r="I1338" i="11" s="1"/>
  <c r="H1535" i="11"/>
  <c r="I1535" i="11" s="1"/>
  <c r="H1328" i="11"/>
  <c r="I1328" i="11" s="1"/>
  <c r="H1231" i="11"/>
  <c r="I1231" i="11" s="1"/>
  <c r="H1311" i="11"/>
  <c r="I1311" i="11" s="1"/>
  <c r="H1076" i="11"/>
  <c r="I1076" i="11" s="1"/>
  <c r="H1167" i="11"/>
  <c r="I1167" i="11" s="1"/>
  <c r="H1089" i="11"/>
  <c r="I1089" i="11" s="1"/>
  <c r="H1280" i="11"/>
  <c r="I1280" i="11" s="1"/>
  <c r="H1051" i="11"/>
  <c r="I1051" i="11" s="1"/>
  <c r="H1081" i="11"/>
  <c r="I1081" i="11" s="1"/>
  <c r="H1042" i="11"/>
  <c r="I1042" i="11" s="1"/>
  <c r="H947" i="11"/>
  <c r="I947" i="11" s="1"/>
  <c r="H949" i="11"/>
  <c r="I949" i="11" s="1"/>
  <c r="H854" i="11"/>
  <c r="I854" i="11" s="1"/>
  <c r="H934" i="11"/>
  <c r="I934" i="11" s="1"/>
  <c r="H1027" i="11"/>
  <c r="I1027" i="11" s="1"/>
  <c r="H921" i="11"/>
  <c r="I921" i="11" s="1"/>
  <c r="H788" i="11"/>
  <c r="I788" i="11" s="1"/>
  <c r="H806" i="11"/>
  <c r="I806" i="11" s="1"/>
  <c r="H808" i="11"/>
  <c r="I808" i="11" s="1"/>
  <c r="H978" i="11"/>
  <c r="I978" i="11" s="1"/>
  <c r="H1032" i="11"/>
  <c r="I1032" i="11" s="1"/>
  <c r="H750" i="11"/>
  <c r="I750" i="11" s="1"/>
  <c r="H768" i="11"/>
  <c r="I768" i="11" s="1"/>
  <c r="H665" i="11"/>
  <c r="I665" i="11" s="1"/>
  <c r="H637" i="11"/>
  <c r="I637" i="11" s="1"/>
  <c r="H429" i="11"/>
  <c r="I429" i="11" s="1"/>
  <c r="H613" i="11"/>
  <c r="I613" i="11" s="1"/>
  <c r="O16" i="11"/>
  <c r="R16" i="11" s="1"/>
  <c r="L18" i="11"/>
  <c r="H369" i="11"/>
  <c r="I369" i="11" s="1"/>
  <c r="H470" i="11"/>
  <c r="I470" i="11" s="1"/>
  <c r="H383" i="11"/>
  <c r="I383" i="11" s="1"/>
  <c r="H281" i="11"/>
  <c r="I281" i="11" s="1"/>
  <c r="H193" i="11"/>
  <c r="I193" i="11" s="1"/>
  <c r="H121" i="11"/>
  <c r="I121" i="11" s="1"/>
  <c r="H49" i="11"/>
  <c r="I49" i="11" s="1"/>
  <c r="H2517" i="11"/>
  <c r="I2517" i="11" s="1"/>
  <c r="H2499" i="11"/>
  <c r="I2499" i="11" s="1"/>
  <c r="H2348" i="11"/>
  <c r="I2348" i="11" s="1"/>
  <c r="H2519" i="11"/>
  <c r="I2519" i="11" s="1"/>
  <c r="H2262" i="11"/>
  <c r="I2262" i="11" s="1"/>
  <c r="H1873" i="11"/>
  <c r="I1873" i="11" s="1"/>
  <c r="H2206" i="11"/>
  <c r="I2206" i="11" s="1"/>
  <c r="H1964" i="11"/>
  <c r="I1964" i="11" s="1"/>
  <c r="H2128" i="11"/>
  <c r="I2128" i="11" s="1"/>
  <c r="H2085" i="11"/>
  <c r="I2085" i="11" s="1"/>
  <c r="H2056" i="11"/>
  <c r="I2056" i="11" s="1"/>
  <c r="H1595" i="11"/>
  <c r="I1595" i="11" s="1"/>
  <c r="H1454" i="11"/>
  <c r="I1454" i="11" s="1"/>
  <c r="H1557" i="11"/>
  <c r="I1557" i="11" s="1"/>
  <c r="H1397" i="11"/>
  <c r="I1397" i="11" s="1"/>
  <c r="H1275" i="11"/>
  <c r="I1275" i="11" s="1"/>
  <c r="H1309" i="11"/>
  <c r="I1309" i="11" s="1"/>
  <c r="H1197" i="11"/>
  <c r="I1197" i="11" s="1"/>
  <c r="H1090" i="11"/>
  <c r="I1090" i="11" s="1"/>
  <c r="H922" i="11"/>
  <c r="I922" i="11" s="1"/>
  <c r="H912" i="11"/>
  <c r="I912" i="11" s="1"/>
  <c r="H1060" i="11"/>
  <c r="I1060" i="11" s="1"/>
  <c r="H1047" i="11"/>
  <c r="I1047" i="11" s="1"/>
  <c r="H759" i="11"/>
  <c r="I759" i="11" s="1"/>
  <c r="H605" i="11"/>
  <c r="I605" i="11" s="1"/>
  <c r="H493" i="11"/>
  <c r="I493" i="11" s="1"/>
  <c r="H66" i="11"/>
  <c r="I66" i="11" s="1"/>
  <c r="H48" i="11"/>
  <c r="I48" i="11" s="1"/>
  <c r="H2462" i="11"/>
  <c r="I2462" i="11" s="1"/>
  <c r="H2516" i="11"/>
  <c r="I2516" i="11" s="1"/>
  <c r="H2411" i="11"/>
  <c r="I2411" i="11" s="1"/>
  <c r="H2530" i="11"/>
  <c r="I2530" i="11" s="1"/>
  <c r="H2420" i="11"/>
  <c r="I2420" i="11" s="1"/>
  <c r="H2325" i="11"/>
  <c r="I2325" i="11" s="1"/>
  <c r="H2352" i="11"/>
  <c r="I2352" i="11" s="1"/>
  <c r="H2478" i="11"/>
  <c r="I2478" i="11" s="1"/>
  <c r="H2337" i="11"/>
  <c r="I2337" i="11" s="1"/>
  <c r="H2429" i="11"/>
  <c r="I2429" i="11" s="1"/>
  <c r="H2322" i="11"/>
  <c r="I2322" i="11" s="1"/>
  <c r="H2486" i="11"/>
  <c r="I2486" i="11" s="1"/>
  <c r="H2214" i="11"/>
  <c r="I2214" i="11" s="1"/>
  <c r="H2259" i="11"/>
  <c r="I2259" i="11" s="1"/>
  <c r="H2165" i="11"/>
  <c r="I2165" i="11" s="1"/>
  <c r="H2164" i="11"/>
  <c r="I2164" i="11" s="1"/>
  <c r="H2077" i="11"/>
  <c r="I2077" i="11" s="1"/>
  <c r="H2035" i="11"/>
  <c r="I2035" i="11" s="1"/>
  <c r="H1796" i="11"/>
  <c r="I1796" i="11" s="1"/>
  <c r="H2231" i="11"/>
  <c r="I2231" i="11" s="1"/>
  <c r="H1881" i="11"/>
  <c r="I1881" i="11" s="1"/>
  <c r="H2103" i="11"/>
  <c r="I2103" i="11" s="1"/>
  <c r="H2233" i="11"/>
  <c r="I2233" i="11" s="1"/>
  <c r="H2306" i="11"/>
  <c r="I2306" i="11" s="1"/>
  <c r="H2055" i="11"/>
  <c r="I2055" i="11" s="1"/>
  <c r="H2068" i="11"/>
  <c r="I2068" i="11" s="1"/>
  <c r="H1857" i="11"/>
  <c r="I1857" i="11" s="1"/>
  <c r="H1693" i="11"/>
  <c r="I1693" i="11" s="1"/>
  <c r="H2091" i="11"/>
  <c r="I2091" i="11" s="1"/>
  <c r="H1831" i="11"/>
  <c r="I1831" i="11" s="1"/>
  <c r="H2054" i="11"/>
  <c r="I2054" i="11" s="1"/>
  <c r="H1836" i="11"/>
  <c r="I1836" i="11" s="1"/>
  <c r="H1978" i="11"/>
  <c r="I1978" i="11" s="1"/>
  <c r="H1779" i="11"/>
  <c r="I1779" i="11" s="1"/>
  <c r="H1623" i="11"/>
  <c r="I1623" i="11" s="1"/>
  <c r="H1683" i="11"/>
  <c r="I1683" i="11" s="1"/>
  <c r="H1635" i="11"/>
  <c r="I1635" i="11" s="1"/>
  <c r="H1877" i="11"/>
  <c r="I1877" i="11" s="1"/>
  <c r="H1761" i="11"/>
  <c r="I1761" i="11" s="1"/>
  <c r="H1668" i="11"/>
  <c r="I1668" i="11" s="1"/>
  <c r="H1677" i="11"/>
  <c r="I1677" i="11" s="1"/>
  <c r="H1712" i="11"/>
  <c r="I1712" i="11" s="1"/>
  <c r="H1548" i="11"/>
  <c r="I1548" i="11" s="1"/>
  <c r="H1570" i="11"/>
  <c r="I1570" i="11" s="1"/>
  <c r="H1650" i="11"/>
  <c r="I1650" i="11" s="1"/>
  <c r="H1525" i="11"/>
  <c r="I1525" i="11" s="1"/>
  <c r="H1384" i="11"/>
  <c r="I1384" i="11" s="1"/>
  <c r="H1386" i="11"/>
  <c r="I1386" i="11" s="1"/>
  <c r="H1528" i="11"/>
  <c r="I1528" i="11" s="1"/>
  <c r="H1522" i="11"/>
  <c r="I1522" i="11" s="1"/>
  <c r="H1486" i="11"/>
  <c r="I1486" i="11" s="1"/>
  <c r="H1307" i="11"/>
  <c r="I1307" i="11" s="1"/>
  <c r="H1387" i="11"/>
  <c r="I1387" i="11" s="1"/>
  <c r="H1292" i="11"/>
  <c r="I1292" i="11" s="1"/>
  <c r="H1203" i="11"/>
  <c r="I1203" i="11" s="1"/>
  <c r="H1204" i="11"/>
  <c r="I1204" i="11" s="1"/>
  <c r="H1220" i="11"/>
  <c r="I1220" i="11" s="1"/>
  <c r="H1064" i="11"/>
  <c r="I1064" i="11" s="1"/>
  <c r="H1086" i="11"/>
  <c r="I1086" i="11" s="1"/>
  <c r="H1284" i="11"/>
  <c r="I1284" i="11" s="1"/>
  <c r="H1217" i="11"/>
  <c r="I1217" i="11" s="1"/>
  <c r="H1169" i="11"/>
  <c r="I1169" i="11" s="1"/>
  <c r="H1181" i="11"/>
  <c r="I1181" i="11" s="1"/>
  <c r="H1083" i="11"/>
  <c r="I1083" i="11" s="1"/>
  <c r="H1049" i="11"/>
  <c r="I1049" i="11" s="1"/>
  <c r="H1004" i="11"/>
  <c r="I1004" i="11" s="1"/>
  <c r="H937" i="11"/>
  <c r="I937" i="11" s="1"/>
  <c r="H830" i="11"/>
  <c r="I830" i="11" s="1"/>
  <c r="H951" i="11"/>
  <c r="I951" i="11" s="1"/>
  <c r="H915" i="11"/>
  <c r="I915" i="11" s="1"/>
  <c r="H908" i="11"/>
  <c r="I908" i="11" s="1"/>
  <c r="H1174" i="11"/>
  <c r="I1174" i="11" s="1"/>
  <c r="H1140" i="11"/>
  <c r="I1140" i="11" s="1"/>
  <c r="H748" i="11"/>
  <c r="I748" i="11" s="1"/>
  <c r="H794" i="11"/>
  <c r="I794" i="11" s="1"/>
  <c r="H796" i="11"/>
  <c r="I796" i="11" s="1"/>
  <c r="H815" i="11"/>
  <c r="I815" i="11" s="1"/>
  <c r="H695" i="11"/>
  <c r="I695" i="11" s="1"/>
  <c r="H619" i="11"/>
  <c r="I619" i="11" s="1"/>
  <c r="H603" i="11"/>
  <c r="I603" i="11" s="1"/>
  <c r="H715" i="11"/>
  <c r="I715" i="11" s="1"/>
  <c r="H485" i="11"/>
  <c r="I485" i="11" s="1"/>
  <c r="H571" i="11"/>
  <c r="I571" i="11" s="1"/>
  <c r="H298" i="11"/>
  <c r="I298" i="11" s="1"/>
  <c r="H54" i="11"/>
  <c r="I54" i="11" s="1"/>
  <c r="H192" i="11"/>
  <c r="I192" i="11" s="1"/>
  <c r="H120" i="11"/>
  <c r="I120" i="11" s="1"/>
  <c r="H37" i="11"/>
  <c r="I37" i="11" s="1"/>
  <c r="M24" i="7"/>
  <c r="L17" i="7"/>
  <c r="K16" i="7"/>
  <c r="J16" i="7"/>
  <c r="H40" i="7"/>
  <c r="I40" i="7" s="1"/>
  <c r="H112" i="7"/>
  <c r="I112" i="7" s="1"/>
  <c r="H184" i="7"/>
  <c r="I184" i="7" s="1"/>
  <c r="H256" i="7"/>
  <c r="I256" i="7" s="1"/>
  <c r="H328" i="7"/>
  <c r="I328" i="7" s="1"/>
  <c r="H400" i="7"/>
  <c r="I400" i="7" s="1"/>
  <c r="H472" i="7"/>
  <c r="I472" i="7" s="1"/>
  <c r="H544" i="7"/>
  <c r="I544" i="7" s="1"/>
  <c r="H616" i="7"/>
  <c r="I616" i="7" s="1"/>
  <c r="H29" i="7"/>
  <c r="I29" i="7" s="1"/>
  <c r="H101" i="7"/>
  <c r="I101" i="7" s="1"/>
  <c r="H173" i="7"/>
  <c r="I173" i="7" s="1"/>
  <c r="H245" i="7"/>
  <c r="I245" i="7" s="1"/>
  <c r="H317" i="7"/>
  <c r="I317" i="7" s="1"/>
  <c r="H701" i="7"/>
  <c r="I701" i="7" s="1"/>
  <c r="H773" i="7"/>
  <c r="I773" i="7" s="1"/>
  <c r="H845" i="7"/>
  <c r="I845" i="7" s="1"/>
  <c r="H917" i="7"/>
  <c r="I917" i="7" s="1"/>
  <c r="H989" i="7"/>
  <c r="I989" i="7" s="1"/>
  <c r="H1061" i="7"/>
  <c r="I1061" i="7" s="1"/>
  <c r="H1133" i="7"/>
  <c r="I1133" i="7" s="1"/>
  <c r="H1205" i="7"/>
  <c r="I1205" i="7" s="1"/>
  <c r="H42" i="7"/>
  <c r="I42" i="7" s="1"/>
  <c r="H114" i="7"/>
  <c r="I114" i="7" s="1"/>
  <c r="H186" i="7"/>
  <c r="I186" i="7" s="1"/>
  <c r="H258" i="7"/>
  <c r="I258" i="7" s="1"/>
  <c r="H330" i="7"/>
  <c r="I330" i="7" s="1"/>
  <c r="H402" i="7"/>
  <c r="I402" i="7" s="1"/>
  <c r="H474" i="7"/>
  <c r="I474" i="7" s="1"/>
  <c r="H546" i="7"/>
  <c r="I546" i="7" s="1"/>
  <c r="H618" i="7"/>
  <c r="I618" i="7" s="1"/>
  <c r="H690" i="7"/>
  <c r="I690" i="7" s="1"/>
  <c r="H762" i="7"/>
  <c r="I762" i="7" s="1"/>
  <c r="H834" i="7"/>
  <c r="I834" i="7" s="1"/>
  <c r="H906" i="7"/>
  <c r="I906" i="7" s="1"/>
  <c r="H978" i="7"/>
  <c r="I978" i="7" s="1"/>
  <c r="H1050" i="7"/>
  <c r="I1050" i="7" s="1"/>
  <c r="H1122" i="7"/>
  <c r="I1122" i="7" s="1"/>
  <c r="H1194" i="7"/>
  <c r="I1194" i="7" s="1"/>
  <c r="H1462" i="7"/>
  <c r="I1462" i="7" s="1"/>
  <c r="H655" i="7"/>
  <c r="I655" i="7" s="1"/>
  <c r="H727" i="7"/>
  <c r="I727" i="7" s="1"/>
  <c r="H799" i="7"/>
  <c r="I799" i="7" s="1"/>
  <c r="H871" i="7"/>
  <c r="I871" i="7" s="1"/>
  <c r="H943" i="7"/>
  <c r="I943" i="7" s="1"/>
  <c r="H1204" i="7"/>
  <c r="I1204" i="7" s="1"/>
  <c r="H41" i="7"/>
  <c r="I41" i="7" s="1"/>
  <c r="H113" i="7"/>
  <c r="I113" i="7" s="1"/>
  <c r="H185" i="7"/>
  <c r="I185" i="7" s="1"/>
  <c r="H257" i="7"/>
  <c r="I257" i="7" s="1"/>
  <c r="H329" i="7"/>
  <c r="I329" i="7" s="1"/>
  <c r="H641" i="7"/>
  <c r="I641" i="7" s="1"/>
  <c r="H713" i="7"/>
  <c r="I713" i="7" s="1"/>
  <c r="H785" i="7"/>
  <c r="I785" i="7" s="1"/>
  <c r="H857" i="7"/>
  <c r="I857" i="7" s="1"/>
  <c r="H929" i="7"/>
  <c r="I929" i="7" s="1"/>
  <c r="H1001" i="7"/>
  <c r="I1001" i="7" s="1"/>
  <c r="H1073" i="7"/>
  <c r="I1073" i="7" s="1"/>
  <c r="H54" i="7"/>
  <c r="I54" i="7" s="1"/>
  <c r="H126" i="7"/>
  <c r="I126" i="7" s="1"/>
  <c r="H198" i="7"/>
  <c r="I198" i="7" s="1"/>
  <c r="H270" i="7"/>
  <c r="I270" i="7" s="1"/>
  <c r="H342" i="7"/>
  <c r="I342" i="7" s="1"/>
  <c r="H414" i="7"/>
  <c r="I414" i="7" s="1"/>
  <c r="H486" i="7"/>
  <c r="I486" i="7" s="1"/>
  <c r="H558" i="7"/>
  <c r="I558" i="7" s="1"/>
  <c r="H1102" i="7"/>
  <c r="I1102" i="7" s="1"/>
  <c r="H1534" i="7"/>
  <c r="I1534" i="7" s="1"/>
  <c r="H629" i="7"/>
  <c r="I629" i="7" s="1"/>
  <c r="H640" i="7"/>
  <c r="I640" i="7" s="1"/>
  <c r="H712" i="7"/>
  <c r="I712" i="7" s="1"/>
  <c r="H784" i="7"/>
  <c r="I784" i="7" s="1"/>
  <c r="H856" i="7"/>
  <c r="I856" i="7" s="1"/>
  <c r="H928" i="7"/>
  <c r="I928" i="7" s="1"/>
  <c r="H1000" i="7"/>
  <c r="I1000" i="7" s="1"/>
  <c r="H1072" i="7"/>
  <c r="I1072" i="7" s="1"/>
  <c r="H1144" i="7"/>
  <c r="I1144" i="7" s="1"/>
  <c r="H1288" i="7"/>
  <c r="I1288" i="7" s="1"/>
  <c r="H1360" i="7"/>
  <c r="I1360" i="7" s="1"/>
  <c r="H1432" i="7"/>
  <c r="I1432" i="7" s="1"/>
  <c r="H1504" i="7"/>
  <c r="I1504" i="7" s="1"/>
  <c r="H1576" i="7"/>
  <c r="I1576" i="7" s="1"/>
  <c r="H1648" i="7"/>
  <c r="I1648" i="7" s="1"/>
  <c r="H1720" i="7"/>
  <c r="I1720" i="7" s="1"/>
  <c r="H1792" i="7"/>
  <c r="I1792" i="7" s="1"/>
  <c r="H1864" i="7"/>
  <c r="I1864" i="7" s="1"/>
  <c r="H497" i="7"/>
  <c r="I497" i="7" s="1"/>
  <c r="H569" i="7"/>
  <c r="I569" i="7" s="1"/>
  <c r="H1301" i="7"/>
  <c r="I1301" i="7" s="1"/>
  <c r="H1373" i="7"/>
  <c r="I1373" i="7" s="1"/>
  <c r="H1445" i="7"/>
  <c r="I1445" i="7" s="1"/>
  <c r="H1517" i="7"/>
  <c r="I1517" i="7" s="1"/>
  <c r="H1589" i="7"/>
  <c r="I1589" i="7" s="1"/>
  <c r="H1661" i="7"/>
  <c r="I1661" i="7" s="1"/>
  <c r="H1733" i="7"/>
  <c r="I1733" i="7" s="1"/>
  <c r="H1805" i="7"/>
  <c r="I1805" i="7" s="1"/>
  <c r="H1877" i="7"/>
  <c r="I1877" i="7" s="1"/>
  <c r="H1949" i="7"/>
  <c r="I1949" i="7" s="1"/>
  <c r="H2021" i="7"/>
  <c r="I2021" i="7" s="1"/>
  <c r="H2093" i="7"/>
  <c r="I2093" i="7" s="1"/>
  <c r="H2165" i="7"/>
  <c r="I2165" i="7" s="1"/>
  <c r="H2237" i="7"/>
  <c r="I2237" i="7" s="1"/>
  <c r="H1134" i="7"/>
  <c r="I1134" i="7" s="1"/>
  <c r="H1290" i="7"/>
  <c r="I1290" i="7" s="1"/>
  <c r="H1362" i="7"/>
  <c r="I1362" i="7" s="1"/>
  <c r="H65" i="7"/>
  <c r="I65" i="7" s="1"/>
  <c r="H137" i="7"/>
  <c r="I137" i="7" s="1"/>
  <c r="H209" i="7"/>
  <c r="I209" i="7" s="1"/>
  <c r="H281" i="7"/>
  <c r="I281" i="7" s="1"/>
  <c r="H353" i="7"/>
  <c r="I353" i="7" s="1"/>
  <c r="H437" i="7"/>
  <c r="I437" i="7" s="1"/>
  <c r="H665" i="7"/>
  <c r="I665" i="7" s="1"/>
  <c r="H737" i="7"/>
  <c r="I737" i="7" s="1"/>
  <c r="H664" i="7"/>
  <c r="I664" i="7" s="1"/>
  <c r="H736" i="7"/>
  <c r="I736" i="7" s="1"/>
  <c r="H808" i="7"/>
  <c r="I808" i="7" s="1"/>
  <c r="H880" i="7"/>
  <c r="I880" i="7" s="1"/>
  <c r="H952" i="7"/>
  <c r="I952" i="7" s="1"/>
  <c r="H1024" i="7"/>
  <c r="I1024" i="7" s="1"/>
  <c r="H1096" i="7"/>
  <c r="I1096" i="7" s="1"/>
  <c r="H1168" i="7"/>
  <c r="I1168" i="7" s="1"/>
  <c r="H1240" i="7"/>
  <c r="I1240" i="7" s="1"/>
  <c r="H1312" i="7"/>
  <c r="I1312" i="7" s="1"/>
  <c r="H1384" i="7"/>
  <c r="I1384" i="7" s="1"/>
  <c r="H1456" i="7"/>
  <c r="I1456" i="7" s="1"/>
  <c r="H1528" i="7"/>
  <c r="I1528" i="7" s="1"/>
  <c r="H1600" i="7"/>
  <c r="I1600" i="7" s="1"/>
  <c r="H1672" i="7"/>
  <c r="I1672" i="7" s="1"/>
  <c r="H1744" i="7"/>
  <c r="I1744" i="7" s="1"/>
  <c r="H1816" i="7"/>
  <c r="I1816" i="7" s="1"/>
  <c r="H1888" i="7"/>
  <c r="I1888" i="7" s="1"/>
  <c r="H521" i="7"/>
  <c r="I521" i="7" s="1"/>
  <c r="H593" i="7"/>
  <c r="I593" i="7" s="1"/>
  <c r="H1325" i="7"/>
  <c r="I1325" i="7" s="1"/>
  <c r="H1397" i="7"/>
  <c r="I1397" i="7" s="1"/>
  <c r="H1469" i="7"/>
  <c r="I1469" i="7" s="1"/>
  <c r="H1541" i="7"/>
  <c r="I1541" i="7" s="1"/>
  <c r="H1613" i="7"/>
  <c r="I1613" i="7" s="1"/>
  <c r="H1685" i="7"/>
  <c r="I1685" i="7" s="1"/>
  <c r="H1757" i="7"/>
  <c r="I1757" i="7" s="1"/>
  <c r="H1829" i="7"/>
  <c r="I1829" i="7" s="1"/>
  <c r="H1901" i="7"/>
  <c r="I1901" i="7" s="1"/>
  <c r="H1973" i="7"/>
  <c r="I1973" i="7" s="1"/>
  <c r="H2045" i="7"/>
  <c r="I2045" i="7" s="1"/>
  <c r="H2117" i="7"/>
  <c r="I2117" i="7" s="1"/>
  <c r="H2189" i="7"/>
  <c r="I2189" i="7" s="1"/>
  <c r="H2261" i="7"/>
  <c r="I2261" i="7" s="1"/>
  <c r="H1158" i="7"/>
  <c r="I1158" i="7" s="1"/>
  <c r="H1314" i="7"/>
  <c r="I1314" i="7" s="1"/>
  <c r="H1386" i="7"/>
  <c r="I1386" i="7" s="1"/>
  <c r="H1318" i="7"/>
  <c r="I1318" i="7" s="1"/>
  <c r="H676" i="7"/>
  <c r="I676" i="7" s="1"/>
  <c r="H748" i="7"/>
  <c r="I748" i="7" s="1"/>
  <c r="H820" i="7"/>
  <c r="I820" i="7" s="1"/>
  <c r="H892" i="7"/>
  <c r="I892" i="7" s="1"/>
  <c r="H964" i="7"/>
  <c r="I964" i="7" s="1"/>
  <c r="H1036" i="7"/>
  <c r="I1036" i="7" s="1"/>
  <c r="H1108" i="7"/>
  <c r="I1108" i="7" s="1"/>
  <c r="H1180" i="7"/>
  <c r="I1180" i="7" s="1"/>
  <c r="H1252" i="7"/>
  <c r="I1252" i="7" s="1"/>
  <c r="H1324" i="7"/>
  <c r="I1324" i="7" s="1"/>
  <c r="H1396" i="7"/>
  <c r="I1396" i="7" s="1"/>
  <c r="H1468" i="7"/>
  <c r="I1468" i="7" s="1"/>
  <c r="H1540" i="7"/>
  <c r="I1540" i="7" s="1"/>
  <c r="H1612" i="7"/>
  <c r="I1612" i="7" s="1"/>
  <c r="H1684" i="7"/>
  <c r="I1684" i="7" s="1"/>
  <c r="H1756" i="7"/>
  <c r="I1756" i="7" s="1"/>
  <c r="H1828" i="7"/>
  <c r="I1828" i="7" s="1"/>
  <c r="H1900" i="7"/>
  <c r="I1900" i="7" s="1"/>
  <c r="H533" i="7"/>
  <c r="I533" i="7" s="1"/>
  <c r="H605" i="7"/>
  <c r="I605" i="7" s="1"/>
  <c r="H1337" i="7"/>
  <c r="I1337" i="7" s="1"/>
  <c r="H1409" i="7"/>
  <c r="I1409" i="7" s="1"/>
  <c r="H1481" i="7"/>
  <c r="I1481" i="7" s="1"/>
  <c r="H1553" i="7"/>
  <c r="I1553" i="7" s="1"/>
  <c r="H1625" i="7"/>
  <c r="I1625" i="7" s="1"/>
  <c r="H1697" i="7"/>
  <c r="I1697" i="7" s="1"/>
  <c r="H1769" i="7"/>
  <c r="I1769" i="7" s="1"/>
  <c r="H1841" i="7"/>
  <c r="I1841" i="7" s="1"/>
  <c r="H1913" i="7"/>
  <c r="I1913" i="7" s="1"/>
  <c r="H1985" i="7"/>
  <c r="I1985" i="7" s="1"/>
  <c r="H2057" i="7"/>
  <c r="I2057" i="7" s="1"/>
  <c r="H2129" i="7"/>
  <c r="I2129" i="7" s="1"/>
  <c r="H2201" i="7"/>
  <c r="I2201" i="7" s="1"/>
  <c r="H2273" i="7"/>
  <c r="I2273" i="7" s="1"/>
  <c r="H1326" i="7"/>
  <c r="I1326" i="7" s="1"/>
  <c r="H89" i="7"/>
  <c r="I89" i="7" s="1"/>
  <c r="H161" i="7"/>
  <c r="I161" i="7" s="1"/>
  <c r="H233" i="7"/>
  <c r="I233" i="7" s="1"/>
  <c r="H305" i="7"/>
  <c r="I305" i="7" s="1"/>
  <c r="H377" i="7"/>
  <c r="I377" i="7" s="1"/>
  <c r="H461" i="7"/>
  <c r="I461" i="7" s="1"/>
  <c r="H689" i="7"/>
  <c r="I689" i="7" s="1"/>
  <c r="H761" i="7"/>
  <c r="I761" i="7" s="1"/>
  <c r="H833" i="7"/>
  <c r="I833" i="7" s="1"/>
  <c r="H905" i="7"/>
  <c r="I905" i="7" s="1"/>
  <c r="H977" i="7"/>
  <c r="I977" i="7" s="1"/>
  <c r="H1049" i="7"/>
  <c r="I1049" i="7" s="1"/>
  <c r="H1121" i="7"/>
  <c r="I1121" i="7" s="1"/>
  <c r="H1193" i="7"/>
  <c r="I1193" i="7" s="1"/>
  <c r="H30" i="7"/>
  <c r="I30" i="7" s="1"/>
  <c r="H102" i="7"/>
  <c r="I102" i="7" s="1"/>
  <c r="H174" i="7"/>
  <c r="I174" i="7" s="1"/>
  <c r="H246" i="7"/>
  <c r="I246" i="7" s="1"/>
  <c r="H318" i="7"/>
  <c r="I318" i="7" s="1"/>
  <c r="H390" i="7"/>
  <c r="I390" i="7" s="1"/>
  <c r="H462" i="7"/>
  <c r="I462" i="7" s="1"/>
  <c r="H534" i="7"/>
  <c r="I534" i="7" s="1"/>
  <c r="H606" i="7"/>
  <c r="I606" i="7" s="1"/>
  <c r="H678" i="7"/>
  <c r="I678" i="7" s="1"/>
  <c r="H750" i="7"/>
  <c r="I750" i="7" s="1"/>
  <c r="H822" i="7"/>
  <c r="I822" i="7" s="1"/>
  <c r="H894" i="7"/>
  <c r="I894" i="7" s="1"/>
  <c r="H966" i="7"/>
  <c r="I966" i="7" s="1"/>
  <c r="H1038" i="7"/>
  <c r="I1038" i="7" s="1"/>
  <c r="H1110" i="7"/>
  <c r="I1110" i="7" s="1"/>
  <c r="H1182" i="7"/>
  <c r="I1182" i="7" s="1"/>
  <c r="H878" i="7"/>
  <c r="I878" i="7" s="1"/>
  <c r="H2008" i="7"/>
  <c r="I2008" i="7" s="1"/>
  <c r="H2333" i="7"/>
  <c r="I2333" i="7" s="1"/>
  <c r="H2477" i="7"/>
  <c r="I2477" i="7" s="1"/>
  <c r="H1770" i="7"/>
  <c r="I1770" i="7" s="1"/>
  <c r="H1042" i="7"/>
  <c r="I1042" i="7" s="1"/>
  <c r="H25" i="7"/>
  <c r="I25" i="7" s="1"/>
  <c r="H313" i="7"/>
  <c r="I313" i="7" s="1"/>
  <c r="H1294" i="7"/>
  <c r="I1294" i="7" s="1"/>
  <c r="H1059" i="7"/>
  <c r="I1059" i="7" s="1"/>
  <c r="H1378" i="7"/>
  <c r="I1378" i="7" s="1"/>
  <c r="H2020" i="7"/>
  <c r="I2020" i="7" s="1"/>
  <c r="H1330" i="7"/>
  <c r="I1330" i="7" s="1"/>
  <c r="H389" i="7"/>
  <c r="I389" i="7" s="1"/>
  <c r="H2345" i="7"/>
  <c r="I2345" i="7" s="1"/>
  <c r="H2489" i="7"/>
  <c r="I2489" i="7" s="1"/>
  <c r="H1794" i="7"/>
  <c r="I1794" i="7" s="1"/>
  <c r="H1222" i="7"/>
  <c r="I1222" i="7" s="1"/>
  <c r="H1034" i="7"/>
  <c r="I1034" i="7" s="1"/>
  <c r="H1054" i="7"/>
  <c r="I1054" i="7" s="1"/>
  <c r="H1582" i="7"/>
  <c r="I1582" i="7" s="1"/>
  <c r="H39" i="7"/>
  <c r="I39" i="7" s="1"/>
  <c r="H111" i="7"/>
  <c r="I111" i="7" s="1"/>
  <c r="H555" i="7"/>
  <c r="I555" i="7" s="1"/>
  <c r="H1594" i="7"/>
  <c r="I1594" i="7" s="1"/>
  <c r="H2032" i="7"/>
  <c r="I2032" i="7" s="1"/>
  <c r="H1806" i="7"/>
  <c r="I1806" i="7" s="1"/>
  <c r="H2357" i="7"/>
  <c r="I2357" i="7" s="1"/>
  <c r="H2501" i="7"/>
  <c r="I2501" i="7" s="1"/>
  <c r="H1818" i="7"/>
  <c r="I1818" i="7" s="1"/>
  <c r="H1402" i="7"/>
  <c r="I1402" i="7" s="1"/>
  <c r="H1830" i="7"/>
  <c r="I1830" i="7" s="1"/>
  <c r="H1415" i="7"/>
  <c r="I1415" i="7" s="1"/>
  <c r="H1559" i="7"/>
  <c r="I1559" i="7" s="1"/>
  <c r="H1703" i="7"/>
  <c r="I1703" i="7" s="1"/>
  <c r="H1847" i="7"/>
  <c r="I1847" i="7" s="1"/>
  <c r="H2243" i="7"/>
  <c r="I2243" i="7" s="1"/>
  <c r="H1458" i="7"/>
  <c r="I1458" i="7" s="1"/>
  <c r="H1530" i="7"/>
  <c r="I1530" i="7" s="1"/>
  <c r="H1602" i="7"/>
  <c r="I1602" i="7" s="1"/>
  <c r="H1674" i="7"/>
  <c r="I1674" i="7" s="1"/>
  <c r="H1746" i="7"/>
  <c r="I1746" i="7" s="1"/>
  <c r="H31" i="7"/>
  <c r="I31" i="7" s="1"/>
  <c r="H103" i="7"/>
  <c r="I103" i="7" s="1"/>
  <c r="H175" i="7"/>
  <c r="I175" i="7" s="1"/>
  <c r="H247" i="7"/>
  <c r="I247" i="7" s="1"/>
  <c r="H319" i="7"/>
  <c r="I319" i="7" s="1"/>
  <c r="H391" i="7"/>
  <c r="I391" i="7" s="1"/>
  <c r="H463" i="7"/>
  <c r="I463" i="7" s="1"/>
  <c r="H619" i="7"/>
  <c r="I619" i="7" s="1"/>
  <c r="H284" i="7"/>
  <c r="I284" i="7" s="1"/>
  <c r="H440" i="7"/>
  <c r="I440" i="7" s="1"/>
  <c r="H680" i="7"/>
  <c r="I680" i="7" s="1"/>
  <c r="H752" i="7"/>
  <c r="I752" i="7" s="1"/>
  <c r="H824" i="7"/>
  <c r="I824" i="7" s="1"/>
  <c r="H896" i="7"/>
  <c r="I896" i="7" s="1"/>
  <c r="H968" i="7"/>
  <c r="I968" i="7" s="1"/>
  <c r="H1040" i="7"/>
  <c r="I1040" i="7" s="1"/>
  <c r="H1112" i="7"/>
  <c r="I1112" i="7" s="1"/>
  <c r="H1184" i="7"/>
  <c r="I1184" i="7" s="1"/>
  <c r="H1256" i="7"/>
  <c r="I1256" i="7" s="1"/>
  <c r="H1328" i="7"/>
  <c r="I1328" i="7" s="1"/>
  <c r="H1400" i="7"/>
  <c r="I1400" i="7" s="1"/>
  <c r="H1472" i="7"/>
  <c r="I1472" i="7" s="1"/>
  <c r="H1544" i="7"/>
  <c r="I1544" i="7" s="1"/>
  <c r="H1616" i="7"/>
  <c r="I1616" i="7" s="1"/>
  <c r="H1688" i="7"/>
  <c r="I1688" i="7" s="1"/>
  <c r="H1760" i="7"/>
  <c r="I1760" i="7" s="1"/>
  <c r="H213" i="7"/>
  <c r="I213" i="7" s="1"/>
  <c r="H285" i="7"/>
  <c r="I285" i="7" s="1"/>
  <c r="H357" i="7"/>
  <c r="I357" i="7" s="1"/>
  <c r="H429" i="7"/>
  <c r="I429" i="7" s="1"/>
  <c r="H1178" i="7"/>
  <c r="I1178" i="7" s="1"/>
  <c r="H610" i="7"/>
  <c r="I610" i="7" s="1"/>
  <c r="H167" i="7"/>
  <c r="I167" i="7" s="1"/>
  <c r="H239" i="7"/>
  <c r="I239" i="7" s="1"/>
  <c r="H60" i="7"/>
  <c r="I60" i="7" s="1"/>
  <c r="H132" i="7"/>
  <c r="I132" i="7" s="1"/>
  <c r="H204" i="7"/>
  <c r="I204" i="7" s="1"/>
  <c r="H276" i="7"/>
  <c r="I276" i="7" s="1"/>
  <c r="H348" i="7"/>
  <c r="I348" i="7" s="1"/>
  <c r="H420" i="7"/>
  <c r="I420" i="7" s="1"/>
  <c r="H492" i="7"/>
  <c r="I492" i="7" s="1"/>
  <c r="H564" i="7"/>
  <c r="I564" i="7" s="1"/>
  <c r="H636" i="7"/>
  <c r="I636" i="7" s="1"/>
  <c r="H708" i="7"/>
  <c r="I708" i="7" s="1"/>
  <c r="H780" i="7"/>
  <c r="I780" i="7" s="1"/>
  <c r="H852" i="7"/>
  <c r="I852" i="7" s="1"/>
  <c r="H924" i="7"/>
  <c r="I924" i="7" s="1"/>
  <c r="H996" i="7"/>
  <c r="I996" i="7" s="1"/>
  <c r="H1068" i="7"/>
  <c r="I1068" i="7" s="1"/>
  <c r="H1140" i="7"/>
  <c r="I1140" i="7" s="1"/>
  <c r="H1212" i="7"/>
  <c r="I1212" i="7" s="1"/>
  <c r="H1284" i="7"/>
  <c r="I1284" i="7" s="1"/>
  <c r="H1356" i="7"/>
  <c r="I1356" i="7" s="1"/>
  <c r="H1428" i="7"/>
  <c r="I1428" i="7" s="1"/>
  <c r="H1500" i="7"/>
  <c r="I1500" i="7" s="1"/>
  <c r="H1572" i="7"/>
  <c r="I1572" i="7" s="1"/>
  <c r="H1644" i="7"/>
  <c r="I1644" i="7" s="1"/>
  <c r="H1716" i="7"/>
  <c r="I1716" i="7" s="1"/>
  <c r="H1788" i="7"/>
  <c r="I1788" i="7" s="1"/>
  <c r="H1860" i="7"/>
  <c r="I1860" i="7" s="1"/>
  <c r="H1932" i="7"/>
  <c r="I1932" i="7" s="1"/>
  <c r="H842" i="7"/>
  <c r="I842" i="7" s="1"/>
  <c r="H122" i="7"/>
  <c r="I122" i="7" s="1"/>
  <c r="H578" i="7"/>
  <c r="I578" i="7" s="1"/>
  <c r="H1090" i="7"/>
  <c r="I1090" i="7" s="1"/>
  <c r="H48" i="7"/>
  <c r="I48" i="7" s="1"/>
  <c r="H2184" i="7"/>
  <c r="I2184" i="7" s="1"/>
  <c r="H2256" i="7"/>
  <c r="I2256" i="7" s="1"/>
  <c r="H2328" i="7"/>
  <c r="I2328" i="7" s="1"/>
  <c r="H2400" i="7"/>
  <c r="I2400" i="7" s="1"/>
  <c r="H2472" i="7"/>
  <c r="I2472" i="7" s="1"/>
  <c r="H1150" i="7"/>
  <c r="I1150" i="7" s="1"/>
  <c r="H1918" i="7"/>
  <c r="I1918" i="7" s="1"/>
  <c r="H2110" i="7"/>
  <c r="I2110" i="7" s="1"/>
  <c r="H2218" i="7"/>
  <c r="I2218" i="7" s="1"/>
  <c r="H1129" i="7"/>
  <c r="I1129" i="7" s="1"/>
  <c r="H1213" i="7"/>
  <c r="I1213" i="7" s="1"/>
  <c r="H1561" i="7"/>
  <c r="I1561" i="7" s="1"/>
  <c r="H1645" i="7"/>
  <c r="I1645" i="7" s="1"/>
  <c r="H2228" i="7"/>
  <c r="I2228" i="7" s="1"/>
  <c r="H453" i="7"/>
  <c r="I453" i="7" s="1"/>
  <c r="H981" i="7"/>
  <c r="I981" i="7" s="1"/>
  <c r="H1317" i="7"/>
  <c r="I1317" i="7" s="1"/>
  <c r="H1665" i="7"/>
  <c r="I1665" i="7" s="1"/>
  <c r="H2049" i="7"/>
  <c r="I2049" i="7" s="1"/>
  <c r="H2301" i="7"/>
  <c r="I2301" i="7" s="1"/>
  <c r="H1798" i="7"/>
  <c r="I1798" i="7" s="1"/>
  <c r="H2338" i="7"/>
  <c r="I2338" i="7" s="1"/>
  <c r="H1126" i="7"/>
  <c r="I1126" i="7" s="1"/>
  <c r="H1214" i="7"/>
  <c r="I1214" i="7" s="1"/>
  <c r="H1286" i="7"/>
  <c r="I1286" i="7" s="1"/>
  <c r="H1358" i="7"/>
  <c r="I1358" i="7" s="1"/>
  <c r="H1430" i="7"/>
  <c r="I1430" i="7" s="1"/>
  <c r="H1502" i="7"/>
  <c r="I1502" i="7" s="1"/>
  <c r="H1574" i="7"/>
  <c r="I1574" i="7" s="1"/>
  <c r="H1646" i="7"/>
  <c r="I1646" i="7" s="1"/>
  <c r="H1718" i="7"/>
  <c r="I1718" i="7" s="1"/>
  <c r="H1790" i="7"/>
  <c r="I1790" i="7" s="1"/>
  <c r="H1862" i="7"/>
  <c r="I1862" i="7" s="1"/>
  <c r="H1934" i="7"/>
  <c r="I1934" i="7" s="1"/>
  <c r="H1186" i="7"/>
  <c r="I1186" i="7" s="1"/>
  <c r="H2398" i="7"/>
  <c r="I2398" i="7" s="1"/>
  <c r="H423" i="7"/>
  <c r="I423" i="7" s="1"/>
  <c r="H495" i="7"/>
  <c r="I495" i="7" s="1"/>
  <c r="H567" i="7"/>
  <c r="I567" i="7" s="1"/>
  <c r="H639" i="7"/>
  <c r="I639" i="7" s="1"/>
  <c r="H711" i="7"/>
  <c r="I711" i="7" s="1"/>
  <c r="H783" i="7"/>
  <c r="I783" i="7" s="1"/>
  <c r="H855" i="7"/>
  <c r="I855" i="7" s="1"/>
  <c r="H2019" i="7"/>
  <c r="I2019" i="7" s="1"/>
  <c r="H2091" i="7"/>
  <c r="I2091" i="7" s="1"/>
  <c r="H2163" i="7"/>
  <c r="I2163" i="7" s="1"/>
  <c r="H2235" i="7"/>
  <c r="I2235" i="7" s="1"/>
  <c r="H597" i="7"/>
  <c r="I597" i="7" s="1"/>
  <c r="H1041" i="7"/>
  <c r="I1041" i="7" s="1"/>
  <c r="H1413" i="7"/>
  <c r="I1413" i="7" s="1"/>
  <c r="H1809" i="7"/>
  <c r="I1809" i="7" s="1"/>
  <c r="H2133" i="7"/>
  <c r="I2133" i="7" s="1"/>
  <c r="H2409" i="7"/>
  <c r="I2409" i="7" s="1"/>
  <c r="H1786" i="7"/>
  <c r="I1786" i="7" s="1"/>
  <c r="H2044" i="7"/>
  <c r="I2044" i="7" s="1"/>
  <c r="H2369" i="7"/>
  <c r="I2369" i="7" s="1"/>
  <c r="H2513" i="7"/>
  <c r="I2513" i="7" s="1"/>
  <c r="H1842" i="7"/>
  <c r="I1842" i="7" s="1"/>
  <c r="H2322" i="7"/>
  <c r="I2322" i="7" s="1"/>
  <c r="H2394" i="7"/>
  <c r="I2394" i="7" s="1"/>
  <c r="H2466" i="7"/>
  <c r="I2466" i="7" s="1"/>
  <c r="H535" i="7"/>
  <c r="I535" i="7" s="1"/>
  <c r="H2528" i="7"/>
  <c r="I2528" i="7" s="1"/>
  <c r="H2265" i="7"/>
  <c r="I2265" i="7" s="1"/>
  <c r="H1690" i="7"/>
  <c r="I1690" i="7" s="1"/>
  <c r="H2278" i="7"/>
  <c r="I2278" i="7" s="1"/>
  <c r="H2434" i="7"/>
  <c r="I2434" i="7" s="1"/>
  <c r="H2060" i="7"/>
  <c r="I2060" i="7" s="1"/>
  <c r="H2037" i="7"/>
  <c r="I2037" i="7" s="1"/>
  <c r="H2457" i="7"/>
  <c r="I2457" i="7" s="1"/>
  <c r="H563" i="7"/>
  <c r="I563" i="7" s="1"/>
  <c r="H635" i="7"/>
  <c r="I635" i="7" s="1"/>
  <c r="H707" i="7"/>
  <c r="I707" i="7" s="1"/>
  <c r="H779" i="7"/>
  <c r="I779" i="7" s="1"/>
  <c r="H851" i="7"/>
  <c r="I851" i="7" s="1"/>
  <c r="H923" i="7"/>
  <c r="I923" i="7" s="1"/>
  <c r="H995" i="7"/>
  <c r="I995" i="7" s="1"/>
  <c r="H1067" i="7"/>
  <c r="I1067" i="7" s="1"/>
  <c r="H1139" i="7"/>
  <c r="I1139" i="7" s="1"/>
  <c r="H1211" i="7"/>
  <c r="I1211" i="7" s="1"/>
  <c r="H1283" i="7"/>
  <c r="I1283" i="7" s="1"/>
  <c r="H1355" i="7"/>
  <c r="I1355" i="7" s="1"/>
  <c r="H1427" i="7"/>
  <c r="I1427" i="7" s="1"/>
  <c r="H1499" i="7"/>
  <c r="I1499" i="7" s="1"/>
  <c r="H1571" i="7"/>
  <c r="I1571" i="7" s="1"/>
  <c r="H1643" i="7"/>
  <c r="I1643" i="7" s="1"/>
  <c r="H1715" i="7"/>
  <c r="I1715" i="7" s="1"/>
  <c r="H1787" i="7"/>
  <c r="I1787" i="7" s="1"/>
  <c r="H1859" i="7"/>
  <c r="I1859" i="7" s="1"/>
  <c r="H1931" i="7"/>
  <c r="I1931" i="7" s="1"/>
  <c r="H2015" i="7"/>
  <c r="I2015" i="7" s="1"/>
  <c r="H2087" i="7"/>
  <c r="I2087" i="7" s="1"/>
  <c r="H2171" i="7"/>
  <c r="I2171" i="7" s="1"/>
  <c r="H1702" i="7"/>
  <c r="I1702" i="7" s="1"/>
  <c r="H734" i="7"/>
  <c r="I734" i="7" s="1"/>
  <c r="H2040" i="7"/>
  <c r="I2040" i="7" s="1"/>
  <c r="H1306" i="7"/>
  <c r="I1306" i="7" s="1"/>
  <c r="H2112" i="7"/>
  <c r="I2112" i="7" s="1"/>
  <c r="H1474" i="7"/>
  <c r="I1474" i="7" s="1"/>
  <c r="H1758" i="7"/>
  <c r="I1758" i="7" s="1"/>
  <c r="H1342" i="7"/>
  <c r="I1342" i="7" s="1"/>
  <c r="H1510" i="7"/>
  <c r="I1510" i="7" s="1"/>
  <c r="H1450" i="7"/>
  <c r="I1450" i="7" s="1"/>
  <c r="H2056" i="7"/>
  <c r="I2056" i="7" s="1"/>
  <c r="H997" i="7"/>
  <c r="I997" i="7" s="1"/>
  <c r="H2381" i="7"/>
  <c r="I2381" i="7" s="1"/>
  <c r="H2525" i="7"/>
  <c r="I2525" i="7" s="1"/>
  <c r="H1866" i="7"/>
  <c r="I1866" i="7" s="1"/>
  <c r="H476" i="7"/>
  <c r="I476" i="7" s="1"/>
  <c r="H1438" i="7"/>
  <c r="I1438" i="7" s="1"/>
  <c r="H1398" i="7"/>
  <c r="I1398" i="7" s="1"/>
  <c r="H1470" i="7"/>
  <c r="I1470" i="7" s="1"/>
  <c r="H1542" i="7"/>
  <c r="I1542" i="7" s="1"/>
  <c r="H1614" i="7"/>
  <c r="I1614" i="7" s="1"/>
  <c r="H1686" i="7"/>
  <c r="I1686" i="7" s="1"/>
  <c r="H43" i="7"/>
  <c r="I43" i="7" s="1"/>
  <c r="H115" i="7"/>
  <c r="I115" i="7" s="1"/>
  <c r="H187" i="7"/>
  <c r="I187" i="7" s="1"/>
  <c r="H259" i="7"/>
  <c r="I259" i="7" s="1"/>
  <c r="H331" i="7"/>
  <c r="I331" i="7" s="1"/>
  <c r="H403" i="7"/>
  <c r="I403" i="7" s="1"/>
  <c r="H475" i="7"/>
  <c r="I475" i="7" s="1"/>
  <c r="H631" i="7"/>
  <c r="I631" i="7" s="1"/>
  <c r="H806" i="7"/>
  <c r="I806" i="7" s="1"/>
  <c r="H296" i="7"/>
  <c r="I296" i="7" s="1"/>
  <c r="H452" i="7"/>
  <c r="I452" i="7" s="1"/>
  <c r="H692" i="7"/>
  <c r="I692" i="7" s="1"/>
  <c r="H764" i="7"/>
  <c r="I764" i="7" s="1"/>
  <c r="H836" i="7"/>
  <c r="I836" i="7" s="1"/>
  <c r="H908" i="7"/>
  <c r="I908" i="7" s="1"/>
  <c r="H980" i="7"/>
  <c r="I980" i="7" s="1"/>
  <c r="H1052" i="7"/>
  <c r="I1052" i="7" s="1"/>
  <c r="H1124" i="7"/>
  <c r="I1124" i="7" s="1"/>
  <c r="H1196" i="7"/>
  <c r="I1196" i="7" s="1"/>
  <c r="H1268" i="7"/>
  <c r="I1268" i="7" s="1"/>
  <c r="H1340" i="7"/>
  <c r="I1340" i="7" s="1"/>
  <c r="H1412" i="7"/>
  <c r="I1412" i="7" s="1"/>
  <c r="H1484" i="7"/>
  <c r="I1484" i="7" s="1"/>
  <c r="H1556" i="7"/>
  <c r="I1556" i="7" s="1"/>
  <c r="H1628" i="7"/>
  <c r="I1628" i="7" s="1"/>
  <c r="H1700" i="7"/>
  <c r="I1700" i="7" s="1"/>
  <c r="H1772" i="7"/>
  <c r="I1772" i="7" s="1"/>
  <c r="H153" i="7"/>
  <c r="I153" i="7" s="1"/>
  <c r="H225" i="7"/>
  <c r="I225" i="7" s="1"/>
  <c r="H297" i="7"/>
  <c r="I297" i="7" s="1"/>
  <c r="H369" i="7"/>
  <c r="I369" i="7" s="1"/>
  <c r="H441" i="7"/>
  <c r="I441" i="7" s="1"/>
  <c r="H622" i="7"/>
  <c r="I622" i="7" s="1"/>
  <c r="H2076" i="7"/>
  <c r="I2076" i="7" s="1"/>
  <c r="H179" i="7"/>
  <c r="I179" i="7" s="1"/>
  <c r="H72" i="7"/>
  <c r="I72" i="7" s="1"/>
  <c r="H144" i="7"/>
  <c r="I144" i="7" s="1"/>
  <c r="H216" i="7"/>
  <c r="I216" i="7" s="1"/>
  <c r="H288" i="7"/>
  <c r="I288" i="7" s="1"/>
  <c r="H360" i="7"/>
  <c r="I360" i="7" s="1"/>
  <c r="H432" i="7"/>
  <c r="I432" i="7" s="1"/>
  <c r="H504" i="7"/>
  <c r="I504" i="7" s="1"/>
  <c r="H576" i="7"/>
  <c r="I576" i="7" s="1"/>
  <c r="H648" i="7"/>
  <c r="I648" i="7" s="1"/>
  <c r="H720" i="7"/>
  <c r="I720" i="7" s="1"/>
  <c r="H792" i="7"/>
  <c r="I792" i="7" s="1"/>
  <c r="H864" i="7"/>
  <c r="I864" i="7" s="1"/>
  <c r="H936" i="7"/>
  <c r="I936" i="7" s="1"/>
  <c r="H1008" i="7"/>
  <c r="I1008" i="7" s="1"/>
  <c r="H1080" i="7"/>
  <c r="I1080" i="7" s="1"/>
  <c r="H1152" i="7"/>
  <c r="I1152" i="7" s="1"/>
  <c r="H1224" i="7"/>
  <c r="I1224" i="7" s="1"/>
  <c r="H1296" i="7"/>
  <c r="I1296" i="7" s="1"/>
  <c r="H1368" i="7"/>
  <c r="I1368" i="7" s="1"/>
  <c r="H1440" i="7"/>
  <c r="I1440" i="7" s="1"/>
  <c r="H1512" i="7"/>
  <c r="I1512" i="7" s="1"/>
  <c r="H1584" i="7"/>
  <c r="I1584" i="7" s="1"/>
  <c r="H1656" i="7"/>
  <c r="I1656" i="7" s="1"/>
  <c r="H1728" i="7"/>
  <c r="I1728" i="7" s="1"/>
  <c r="H1800" i="7"/>
  <c r="I1800" i="7" s="1"/>
  <c r="H1872" i="7"/>
  <c r="I1872" i="7" s="1"/>
  <c r="H1944" i="7"/>
  <c r="I1944" i="7" s="1"/>
  <c r="H590" i="7"/>
  <c r="I590" i="7" s="1"/>
  <c r="H1522" i="7"/>
  <c r="I1522" i="7" s="1"/>
  <c r="H2124" i="7"/>
  <c r="I2124" i="7" s="1"/>
  <c r="H2196" i="7"/>
  <c r="I2196" i="7" s="1"/>
  <c r="H2268" i="7"/>
  <c r="I2268" i="7" s="1"/>
  <c r="H2340" i="7"/>
  <c r="I2340" i="7" s="1"/>
  <c r="H2412" i="7"/>
  <c r="I2412" i="7" s="1"/>
  <c r="H2484" i="7"/>
  <c r="I2484" i="7" s="1"/>
  <c r="H1942" i="7"/>
  <c r="I1942" i="7" s="1"/>
  <c r="H2134" i="7"/>
  <c r="I2134" i="7" s="1"/>
  <c r="H2254" i="7"/>
  <c r="I2254" i="7" s="1"/>
  <c r="H1902" i="7"/>
  <c r="I1902" i="7" s="1"/>
  <c r="H121" i="7"/>
  <c r="I121" i="7" s="1"/>
  <c r="H265" i="7"/>
  <c r="I265" i="7" s="1"/>
  <c r="H1057" i="7"/>
  <c r="I1057" i="7" s="1"/>
  <c r="H1141" i="7"/>
  <c r="I1141" i="7" s="1"/>
  <c r="H1489" i="7"/>
  <c r="I1489" i="7" s="1"/>
  <c r="H1573" i="7"/>
  <c r="I1573" i="7" s="1"/>
  <c r="H2276" i="7"/>
  <c r="I2276" i="7" s="1"/>
  <c r="H585" i="7"/>
  <c r="I585" i="7" s="1"/>
  <c r="H1029" i="7"/>
  <c r="I1029" i="7" s="1"/>
  <c r="H1365" i="7"/>
  <c r="I1365" i="7" s="1"/>
  <c r="H1713" i="7"/>
  <c r="I1713" i="7" s="1"/>
  <c r="H2085" i="7"/>
  <c r="I2085" i="7" s="1"/>
  <c r="H2361" i="7"/>
  <c r="I2361" i="7" s="1"/>
  <c r="H2374" i="7"/>
  <c r="I2374" i="7" s="1"/>
  <c r="H1558" i="7"/>
  <c r="I1558" i="7" s="1"/>
  <c r="H1226" i="7"/>
  <c r="I1226" i="7" s="1"/>
  <c r="H1298" i="7"/>
  <c r="I1298" i="7" s="1"/>
  <c r="H1370" i="7"/>
  <c r="I1370" i="7" s="1"/>
  <c r="H1442" i="7"/>
  <c r="I1442" i="7" s="1"/>
  <c r="H1514" i="7"/>
  <c r="I1514" i="7" s="1"/>
  <c r="H1586" i="7"/>
  <c r="I1586" i="7" s="1"/>
  <c r="H1658" i="7"/>
  <c r="I1658" i="7" s="1"/>
  <c r="H1730" i="7"/>
  <c r="I1730" i="7" s="1"/>
  <c r="H1802" i="7"/>
  <c r="I1802" i="7" s="1"/>
  <c r="H1874" i="7"/>
  <c r="I1874" i="7" s="1"/>
  <c r="H1618" i="7"/>
  <c r="I1618" i="7" s="1"/>
  <c r="H1926" i="7"/>
  <c r="I1926" i="7" s="1"/>
  <c r="H435" i="7"/>
  <c r="I435" i="7" s="1"/>
  <c r="H507" i="7"/>
  <c r="I507" i="7" s="1"/>
  <c r="H579" i="7"/>
  <c r="I579" i="7" s="1"/>
  <c r="H651" i="7"/>
  <c r="I651" i="7" s="1"/>
  <c r="H723" i="7"/>
  <c r="I723" i="7" s="1"/>
  <c r="H795" i="7"/>
  <c r="I795" i="7" s="1"/>
  <c r="H867" i="7"/>
  <c r="I867" i="7" s="1"/>
  <c r="H1299" i="7"/>
  <c r="I1299" i="7" s="1"/>
  <c r="H1371" i="7"/>
  <c r="I1371" i="7" s="1"/>
  <c r="H1443" i="7"/>
  <c r="I1443" i="7" s="1"/>
  <c r="H1515" i="7"/>
  <c r="I1515" i="7" s="1"/>
  <c r="H1587" i="7"/>
  <c r="I1587" i="7" s="1"/>
  <c r="H1659" i="7"/>
  <c r="I1659" i="7" s="1"/>
  <c r="H1731" i="7"/>
  <c r="I1731" i="7" s="1"/>
  <c r="H1803" i="7"/>
  <c r="I1803" i="7" s="1"/>
  <c r="H1887" i="7"/>
  <c r="I1887" i="7" s="1"/>
  <c r="H1959" i="7"/>
  <c r="I1959" i="7" s="1"/>
  <c r="H320" i="7"/>
  <c r="I320" i="7" s="1"/>
  <c r="H705" i="7"/>
  <c r="I705" i="7" s="1"/>
  <c r="H1125" i="7"/>
  <c r="I1125" i="7" s="1"/>
  <c r="H1461" i="7"/>
  <c r="I1461" i="7" s="1"/>
  <c r="H1893" i="7"/>
  <c r="I1893" i="7" s="1"/>
  <c r="H2193" i="7"/>
  <c r="I2193" i="7" s="1"/>
  <c r="H2469" i="7"/>
  <c r="I2469" i="7" s="1"/>
  <c r="H2068" i="7"/>
  <c r="I2068" i="7" s="1"/>
  <c r="H1796" i="7"/>
  <c r="I1796" i="7" s="1"/>
  <c r="H2393" i="7"/>
  <c r="I2393" i="7" s="1"/>
  <c r="H1856" i="7"/>
  <c r="I1856" i="7" s="1"/>
  <c r="H1890" i="7"/>
  <c r="I1890" i="7" s="1"/>
  <c r="H2094" i="7"/>
  <c r="I2094" i="7" s="1"/>
  <c r="H2334" i="7"/>
  <c r="I2334" i="7" s="1"/>
  <c r="H2406" i="7"/>
  <c r="I2406" i="7" s="1"/>
  <c r="H2478" i="7"/>
  <c r="I2478" i="7" s="1"/>
  <c r="H1261" i="7"/>
  <c r="I1261" i="7" s="1"/>
  <c r="H1221" i="7"/>
  <c r="I1221" i="7" s="1"/>
  <c r="H2349" i="7"/>
  <c r="I2349" i="7" s="1"/>
  <c r="H2314" i="7"/>
  <c r="I2314" i="7" s="1"/>
  <c r="H2458" i="7"/>
  <c r="I2458" i="7" s="1"/>
  <c r="H1832" i="7"/>
  <c r="I1832" i="7" s="1"/>
  <c r="H2108" i="7"/>
  <c r="I2108" i="7" s="1"/>
  <c r="H2097" i="7"/>
  <c r="I2097" i="7" s="1"/>
  <c r="H2517" i="7"/>
  <c r="I2517" i="7" s="1"/>
  <c r="H575" i="7"/>
  <c r="I575" i="7" s="1"/>
  <c r="H647" i="7"/>
  <c r="I647" i="7" s="1"/>
  <c r="H719" i="7"/>
  <c r="I719" i="7" s="1"/>
  <c r="H791" i="7"/>
  <c r="I791" i="7" s="1"/>
  <c r="H863" i="7"/>
  <c r="I863" i="7" s="1"/>
  <c r="H935" i="7"/>
  <c r="I935" i="7" s="1"/>
  <c r="H1007" i="7"/>
  <c r="I1007" i="7" s="1"/>
  <c r="H1079" i="7"/>
  <c r="I1079" i="7" s="1"/>
  <c r="H1151" i="7"/>
  <c r="I1151" i="7" s="1"/>
  <c r="H1223" i="7"/>
  <c r="I1223" i="7" s="1"/>
  <c r="H1295" i="7"/>
  <c r="I1295" i="7" s="1"/>
  <c r="H1367" i="7"/>
  <c r="I1367" i="7" s="1"/>
  <c r="H1439" i="7"/>
  <c r="I1439" i="7" s="1"/>
  <c r="H1511" i="7"/>
  <c r="I1511" i="7" s="1"/>
  <c r="H1583" i="7"/>
  <c r="I1583" i="7" s="1"/>
  <c r="H1655" i="7"/>
  <c r="I1655" i="7" s="1"/>
  <c r="H1727" i="7"/>
  <c r="I1727" i="7" s="1"/>
  <c r="H1799" i="7"/>
  <c r="I1799" i="7" s="1"/>
  <c r="H1871" i="7"/>
  <c r="I1871" i="7" s="1"/>
  <c r="H1943" i="7"/>
  <c r="I1943" i="7" s="1"/>
  <c r="H2027" i="7"/>
  <c r="I2027" i="7" s="1"/>
  <c r="H2099" i="7"/>
  <c r="I2099" i="7" s="1"/>
  <c r="H2183" i="7"/>
  <c r="I2183" i="7" s="1"/>
  <c r="H2267" i="7"/>
  <c r="I2267" i="7" s="1"/>
  <c r="H2080" i="7"/>
  <c r="I2080" i="7" s="1"/>
  <c r="H2405" i="7"/>
  <c r="I2405" i="7" s="1"/>
  <c r="H1914" i="7"/>
  <c r="I1914" i="7" s="1"/>
  <c r="H1482" i="7"/>
  <c r="I1482" i="7" s="1"/>
  <c r="H1554" i="7"/>
  <c r="I1554" i="7" s="1"/>
  <c r="H1626" i="7"/>
  <c r="I1626" i="7" s="1"/>
  <c r="H1698" i="7"/>
  <c r="I1698" i="7" s="1"/>
  <c r="H55" i="7"/>
  <c r="I55" i="7" s="1"/>
  <c r="H127" i="7"/>
  <c r="I127" i="7" s="1"/>
  <c r="H199" i="7"/>
  <c r="I199" i="7" s="1"/>
  <c r="H271" i="7"/>
  <c r="I271" i="7" s="1"/>
  <c r="H343" i="7"/>
  <c r="I343" i="7" s="1"/>
  <c r="H415" i="7"/>
  <c r="I415" i="7" s="1"/>
  <c r="H487" i="7"/>
  <c r="I487" i="7" s="1"/>
  <c r="H308" i="7"/>
  <c r="I308" i="7" s="1"/>
  <c r="H464" i="7"/>
  <c r="I464" i="7" s="1"/>
  <c r="H548" i="7"/>
  <c r="I548" i="7" s="1"/>
  <c r="H704" i="7"/>
  <c r="I704" i="7" s="1"/>
  <c r="H776" i="7"/>
  <c r="I776" i="7" s="1"/>
  <c r="H848" i="7"/>
  <c r="I848" i="7" s="1"/>
  <c r="H920" i="7"/>
  <c r="I920" i="7" s="1"/>
  <c r="H992" i="7"/>
  <c r="I992" i="7" s="1"/>
  <c r="H1064" i="7"/>
  <c r="I1064" i="7" s="1"/>
  <c r="H1136" i="7"/>
  <c r="I1136" i="7" s="1"/>
  <c r="H1208" i="7"/>
  <c r="I1208" i="7" s="1"/>
  <c r="H1280" i="7"/>
  <c r="I1280" i="7" s="1"/>
  <c r="H1352" i="7"/>
  <c r="I1352" i="7" s="1"/>
  <c r="H1424" i="7"/>
  <c r="I1424" i="7" s="1"/>
  <c r="H1496" i="7"/>
  <c r="I1496" i="7" s="1"/>
  <c r="H1568" i="7"/>
  <c r="I1568" i="7" s="1"/>
  <c r="H1640" i="7"/>
  <c r="I1640" i="7" s="1"/>
  <c r="H1712" i="7"/>
  <c r="I1712" i="7" s="1"/>
  <c r="H1784" i="7"/>
  <c r="I1784" i="7" s="1"/>
  <c r="H165" i="7"/>
  <c r="I165" i="7" s="1"/>
  <c r="H237" i="7"/>
  <c r="I237" i="7" s="1"/>
  <c r="H309" i="7"/>
  <c r="I309" i="7" s="1"/>
  <c r="H381" i="7"/>
  <c r="I381" i="7" s="1"/>
  <c r="H586" i="7"/>
  <c r="I586" i="7" s="1"/>
  <c r="H634" i="7"/>
  <c r="I634" i="7" s="1"/>
  <c r="H191" i="7"/>
  <c r="I191" i="7" s="1"/>
  <c r="H84" i="7"/>
  <c r="I84" i="7" s="1"/>
  <c r="H156" i="7"/>
  <c r="I156" i="7" s="1"/>
  <c r="H228" i="7"/>
  <c r="I228" i="7" s="1"/>
  <c r="H300" i="7"/>
  <c r="I300" i="7" s="1"/>
  <c r="H372" i="7"/>
  <c r="I372" i="7" s="1"/>
  <c r="H444" i="7"/>
  <c r="I444" i="7" s="1"/>
  <c r="H516" i="7"/>
  <c r="I516" i="7" s="1"/>
  <c r="H588" i="7"/>
  <c r="I588" i="7" s="1"/>
  <c r="H660" i="7"/>
  <c r="I660" i="7" s="1"/>
  <c r="H732" i="7"/>
  <c r="I732" i="7" s="1"/>
  <c r="H804" i="7"/>
  <c r="I804" i="7" s="1"/>
  <c r="H876" i="7"/>
  <c r="I876" i="7" s="1"/>
  <c r="H948" i="7"/>
  <c r="I948" i="7" s="1"/>
  <c r="H1020" i="7"/>
  <c r="I1020" i="7" s="1"/>
  <c r="H1092" i="7"/>
  <c r="I1092" i="7" s="1"/>
  <c r="H1164" i="7"/>
  <c r="I1164" i="7" s="1"/>
  <c r="H1236" i="7"/>
  <c r="I1236" i="7" s="1"/>
  <c r="H1308" i="7"/>
  <c r="I1308" i="7" s="1"/>
  <c r="H1380" i="7"/>
  <c r="I1380" i="7" s="1"/>
  <c r="H1452" i="7"/>
  <c r="I1452" i="7" s="1"/>
  <c r="H1524" i="7"/>
  <c r="I1524" i="7" s="1"/>
  <c r="H1596" i="7"/>
  <c r="I1596" i="7" s="1"/>
  <c r="H1668" i="7"/>
  <c r="I1668" i="7" s="1"/>
  <c r="H1740" i="7"/>
  <c r="I1740" i="7" s="1"/>
  <c r="H1812" i="7"/>
  <c r="I1812" i="7" s="1"/>
  <c r="H1884" i="7"/>
  <c r="I1884" i="7" s="1"/>
  <c r="H1956" i="7"/>
  <c r="I1956" i="7" s="1"/>
  <c r="H1082" i="7"/>
  <c r="I1082" i="7" s="1"/>
  <c r="H74" i="7"/>
  <c r="I74" i="7" s="1"/>
  <c r="H218" i="7"/>
  <c r="I218" i="7" s="1"/>
  <c r="H362" i="7"/>
  <c r="I362" i="7" s="1"/>
  <c r="H446" i="7"/>
  <c r="I446" i="7" s="1"/>
  <c r="H602" i="7"/>
  <c r="I602" i="7" s="1"/>
  <c r="H2136" i="7"/>
  <c r="I2136" i="7" s="1"/>
  <c r="H2208" i="7"/>
  <c r="I2208" i="7" s="1"/>
  <c r="H2280" i="7"/>
  <c r="I2280" i="7" s="1"/>
  <c r="H2352" i="7"/>
  <c r="I2352" i="7" s="1"/>
  <c r="H2424" i="7"/>
  <c r="I2424" i="7" s="1"/>
  <c r="H2496" i="7"/>
  <c r="I2496" i="7" s="1"/>
  <c r="H1990" i="7"/>
  <c r="I1990" i="7" s="1"/>
  <c r="H2158" i="7"/>
  <c r="I2158" i="7" s="1"/>
  <c r="H2266" i="7"/>
  <c r="I2266" i="7" s="1"/>
  <c r="H2126" i="7"/>
  <c r="I2126" i="7" s="1"/>
  <c r="H1069" i="7"/>
  <c r="I1069" i="7" s="1"/>
  <c r="H1417" i="7"/>
  <c r="I1417" i="7" s="1"/>
  <c r="H1501" i="7"/>
  <c r="I1501" i="7" s="1"/>
  <c r="H2125" i="7"/>
  <c r="I2125" i="7" s="1"/>
  <c r="H1844" i="7"/>
  <c r="I1844" i="7" s="1"/>
  <c r="H2324" i="7"/>
  <c r="I2324" i="7" s="1"/>
  <c r="H669" i="7"/>
  <c r="I669" i="7" s="1"/>
  <c r="H1077" i="7"/>
  <c r="I1077" i="7" s="1"/>
  <c r="H1401" i="7"/>
  <c r="I1401" i="7" s="1"/>
  <c r="H1785" i="7"/>
  <c r="I1785" i="7" s="1"/>
  <c r="H2121" i="7"/>
  <c r="I2121" i="7" s="1"/>
  <c r="H2397" i="7"/>
  <c r="I2397" i="7" s="1"/>
  <c r="H2422" i="7"/>
  <c r="I2422" i="7" s="1"/>
  <c r="H1238" i="7"/>
  <c r="I1238" i="7" s="1"/>
  <c r="H1310" i="7"/>
  <c r="I1310" i="7" s="1"/>
  <c r="H1382" i="7"/>
  <c r="I1382" i="7" s="1"/>
  <c r="H1454" i="7"/>
  <c r="I1454" i="7" s="1"/>
  <c r="H1526" i="7"/>
  <c r="I1526" i="7" s="1"/>
  <c r="H1598" i="7"/>
  <c r="I1598" i="7" s="1"/>
  <c r="H1670" i="7"/>
  <c r="I1670" i="7" s="1"/>
  <c r="H1742" i="7"/>
  <c r="I1742" i="7" s="1"/>
  <c r="H1814" i="7"/>
  <c r="I1814" i="7" s="1"/>
  <c r="H1886" i="7"/>
  <c r="I1886" i="7" s="1"/>
  <c r="H2054" i="7"/>
  <c r="I2054" i="7" s="1"/>
  <c r="H2138" i="7"/>
  <c r="I2138" i="7" s="1"/>
  <c r="H1642" i="7"/>
  <c r="I1642" i="7" s="1"/>
  <c r="H363" i="7"/>
  <c r="I363" i="7" s="1"/>
  <c r="H447" i="7"/>
  <c r="I447" i="7" s="1"/>
  <c r="H519" i="7"/>
  <c r="I519" i="7" s="1"/>
  <c r="H591" i="7"/>
  <c r="I591" i="7" s="1"/>
  <c r="H663" i="7"/>
  <c r="I663" i="7" s="1"/>
  <c r="H735" i="7"/>
  <c r="I735" i="7" s="1"/>
  <c r="H807" i="7"/>
  <c r="I807" i="7" s="1"/>
  <c r="H879" i="7"/>
  <c r="I879" i="7" s="1"/>
  <c r="H1899" i="7"/>
  <c r="I1899" i="7" s="1"/>
  <c r="H1971" i="7"/>
  <c r="I1971" i="7" s="1"/>
  <c r="H789" i="7"/>
  <c r="I789" i="7" s="1"/>
  <c r="H1185" i="7"/>
  <c r="I1185" i="7" s="1"/>
  <c r="H1509" i="7"/>
  <c r="I1509" i="7" s="1"/>
  <c r="H1965" i="7"/>
  <c r="I1965" i="7" s="1"/>
  <c r="H2229" i="7"/>
  <c r="I2229" i="7" s="1"/>
  <c r="H2505" i="7"/>
  <c r="I2505" i="7" s="1"/>
  <c r="H1936" i="7"/>
  <c r="I1936" i="7" s="1"/>
  <c r="H2092" i="7"/>
  <c r="I2092" i="7" s="1"/>
  <c r="H2132" i="7"/>
  <c r="I2132" i="7" s="1"/>
  <c r="H2417" i="7"/>
  <c r="I2417" i="7" s="1"/>
  <c r="H2384" i="7"/>
  <c r="I2384" i="7" s="1"/>
  <c r="H1938" i="7"/>
  <c r="I1938" i="7" s="1"/>
  <c r="H2022" i="7"/>
  <c r="I2022" i="7" s="1"/>
  <c r="H2106" i="7"/>
  <c r="I2106" i="7" s="1"/>
  <c r="H2190" i="7"/>
  <c r="I2190" i="7" s="1"/>
  <c r="H2346" i="7"/>
  <c r="I2346" i="7" s="1"/>
  <c r="H2418" i="7"/>
  <c r="I2418" i="7" s="1"/>
  <c r="H2490" i="7"/>
  <c r="I2490" i="7" s="1"/>
  <c r="H2421" i="7"/>
  <c r="I2421" i="7" s="1"/>
  <c r="H2326" i="7"/>
  <c r="I2326" i="7" s="1"/>
  <c r="H2470" i="7"/>
  <c r="I2470" i="7" s="1"/>
  <c r="H2311" i="7"/>
  <c r="I2311" i="7" s="1"/>
  <c r="H1880" i="7"/>
  <c r="I1880" i="7" s="1"/>
  <c r="H2169" i="7"/>
  <c r="I2169" i="7" s="1"/>
  <c r="H587" i="7"/>
  <c r="I587" i="7" s="1"/>
  <c r="H659" i="7"/>
  <c r="I659" i="7" s="1"/>
  <c r="H731" i="7"/>
  <c r="I731" i="7" s="1"/>
  <c r="H803" i="7"/>
  <c r="I803" i="7" s="1"/>
  <c r="H875" i="7"/>
  <c r="I875" i="7" s="1"/>
  <c r="H947" i="7"/>
  <c r="I947" i="7" s="1"/>
  <c r="H1019" i="7"/>
  <c r="I1019" i="7" s="1"/>
  <c r="H1091" i="7"/>
  <c r="I1091" i="7" s="1"/>
  <c r="H1163" i="7"/>
  <c r="I1163" i="7" s="1"/>
  <c r="H1235" i="7"/>
  <c r="I1235" i="7" s="1"/>
  <c r="H1307" i="7"/>
  <c r="I1307" i="7" s="1"/>
  <c r="H1379" i="7"/>
  <c r="I1379" i="7" s="1"/>
  <c r="H1451" i="7"/>
  <c r="I1451" i="7" s="1"/>
  <c r="H1523" i="7"/>
  <c r="I1523" i="7" s="1"/>
  <c r="H1595" i="7"/>
  <c r="I1595" i="7" s="1"/>
  <c r="H1667" i="7"/>
  <c r="I1667" i="7" s="1"/>
  <c r="H1739" i="7"/>
  <c r="I1739" i="7" s="1"/>
  <c r="H1811" i="7"/>
  <c r="I1811" i="7" s="1"/>
  <c r="H1883" i="7"/>
  <c r="I1883" i="7" s="1"/>
  <c r="H1955" i="7"/>
  <c r="I1955" i="7" s="1"/>
  <c r="H2039" i="7"/>
  <c r="I2039" i="7" s="1"/>
  <c r="H2195" i="7"/>
  <c r="I2195" i="7" s="1"/>
  <c r="H1015" i="7"/>
  <c r="I1015" i="7" s="1"/>
  <c r="H1087" i="7"/>
  <c r="I1087" i="7" s="1"/>
  <c r="H1159" i="7"/>
  <c r="I1159" i="7" s="1"/>
  <c r="H1231" i="7"/>
  <c r="I1231" i="7" s="1"/>
  <c r="H1303" i="7"/>
  <c r="I1303" i="7" s="1"/>
  <c r="H1375" i="7"/>
  <c r="I1375" i="7" s="1"/>
  <c r="H1447" i="7"/>
  <c r="I1447" i="7" s="1"/>
  <c r="H1519" i="7"/>
  <c r="I1519" i="7" s="1"/>
  <c r="H1591" i="7"/>
  <c r="I1591" i="7" s="1"/>
  <c r="H1663" i="7"/>
  <c r="I1663" i="7" s="1"/>
  <c r="H1735" i="7"/>
  <c r="I1735" i="7" s="1"/>
  <c r="H1807" i="7"/>
  <c r="I1807" i="7" s="1"/>
  <c r="H1879" i="7"/>
  <c r="I1879" i="7" s="1"/>
  <c r="H1951" i="7"/>
  <c r="I1951" i="7" s="1"/>
  <c r="H2023" i="7"/>
  <c r="I2023" i="7" s="1"/>
  <c r="H2095" i="7"/>
  <c r="I2095" i="7" s="1"/>
  <c r="H2167" i="7"/>
  <c r="I2167" i="7" s="1"/>
  <c r="H2239" i="7"/>
  <c r="I2239" i="7" s="1"/>
  <c r="H92" i="7"/>
  <c r="I92" i="7" s="1"/>
  <c r="H164" i="7"/>
  <c r="I164" i="7" s="1"/>
  <c r="H236" i="7"/>
  <c r="I236" i="7" s="1"/>
  <c r="H632" i="7"/>
  <c r="I632" i="7" s="1"/>
  <c r="H93" i="7"/>
  <c r="I93" i="7" s="1"/>
  <c r="H746" i="7"/>
  <c r="I746" i="7" s="1"/>
  <c r="H58" i="7"/>
  <c r="I58" i="7" s="1"/>
  <c r="H130" i="7"/>
  <c r="I130" i="7" s="1"/>
  <c r="H202" i="7"/>
  <c r="I202" i="7" s="1"/>
  <c r="H274" i="7"/>
  <c r="I274" i="7" s="1"/>
  <c r="H346" i="7"/>
  <c r="I346" i="7" s="1"/>
  <c r="H418" i="7"/>
  <c r="I418" i="7" s="1"/>
  <c r="H490" i="7"/>
  <c r="I490" i="7" s="1"/>
  <c r="H562" i="7"/>
  <c r="I562" i="7" s="1"/>
  <c r="H718" i="7"/>
  <c r="I718" i="7" s="1"/>
  <c r="H790" i="7"/>
  <c r="I790" i="7" s="1"/>
  <c r="H862" i="7"/>
  <c r="I862" i="7" s="1"/>
  <c r="H934" i="7"/>
  <c r="I934" i="7" s="1"/>
  <c r="H1006" i="7"/>
  <c r="I1006" i="7" s="1"/>
  <c r="H47" i="7"/>
  <c r="I47" i="7" s="1"/>
  <c r="H119" i="7"/>
  <c r="I119" i="7" s="1"/>
  <c r="H86" i="7"/>
  <c r="I86" i="7" s="1"/>
  <c r="H158" i="7"/>
  <c r="I158" i="7" s="1"/>
  <c r="H230" i="7"/>
  <c r="I230" i="7" s="1"/>
  <c r="H302" i="7"/>
  <c r="I302" i="7" s="1"/>
  <c r="H374" i="7"/>
  <c r="I374" i="7" s="1"/>
  <c r="H530" i="7"/>
  <c r="I530" i="7" s="1"/>
  <c r="H2084" i="7"/>
  <c r="I2084" i="7" s="1"/>
  <c r="H2396" i="7"/>
  <c r="I2396" i="7" s="1"/>
  <c r="H717" i="7"/>
  <c r="I717" i="7" s="1"/>
  <c r="H1293" i="7"/>
  <c r="I1293" i="7" s="1"/>
  <c r="H1845" i="7"/>
  <c r="I1845" i="7" s="1"/>
  <c r="H2337" i="7"/>
  <c r="I2337" i="7" s="1"/>
  <c r="H1738" i="7"/>
  <c r="I1738" i="7" s="1"/>
  <c r="H145" i="7"/>
  <c r="I145" i="7" s="1"/>
  <c r="H289" i="7"/>
  <c r="I289" i="7" s="1"/>
  <c r="H361" i="7"/>
  <c r="I361" i="7" s="1"/>
  <c r="H433" i="7"/>
  <c r="I433" i="7" s="1"/>
  <c r="H505" i="7"/>
  <c r="I505" i="7" s="1"/>
  <c r="H577" i="7"/>
  <c r="I577" i="7" s="1"/>
  <c r="H649" i="7"/>
  <c r="I649" i="7" s="1"/>
  <c r="H733" i="7"/>
  <c r="I733" i="7" s="1"/>
  <c r="H817" i="7"/>
  <c r="I817" i="7" s="1"/>
  <c r="H901" i="7"/>
  <c r="I901" i="7" s="1"/>
  <c r="H1165" i="7"/>
  <c r="I1165" i="7" s="1"/>
  <c r="H1249" i="7"/>
  <c r="I1249" i="7" s="1"/>
  <c r="H1597" i="7"/>
  <c r="I1597" i="7" s="1"/>
  <c r="H1681" i="7"/>
  <c r="I1681" i="7" s="1"/>
  <c r="H1765" i="7"/>
  <c r="I1765" i="7" s="1"/>
  <c r="H1837" i="7"/>
  <c r="I1837" i="7" s="1"/>
  <c r="H1909" i="7"/>
  <c r="I1909" i="7" s="1"/>
  <c r="H1981" i="7"/>
  <c r="I1981" i="7" s="1"/>
  <c r="H2053" i="7"/>
  <c r="I2053" i="7" s="1"/>
  <c r="H2293" i="7"/>
  <c r="I2293" i="7" s="1"/>
  <c r="H2014" i="7"/>
  <c r="I2014" i="7" s="1"/>
  <c r="H2306" i="7"/>
  <c r="I2306" i="7" s="1"/>
  <c r="H2378" i="7"/>
  <c r="I2378" i="7" s="1"/>
  <c r="H2450" i="7"/>
  <c r="I2450" i="7" s="1"/>
  <c r="H2522" i="7"/>
  <c r="I2522" i="7" s="1"/>
  <c r="H1917" i="7"/>
  <c r="I1917" i="7" s="1"/>
  <c r="H231" i="7"/>
  <c r="I231" i="7" s="1"/>
  <c r="H303" i="7"/>
  <c r="I303" i="7" s="1"/>
  <c r="H375" i="7"/>
  <c r="I375" i="7" s="1"/>
  <c r="H963" i="7"/>
  <c r="I963" i="7" s="1"/>
  <c r="H1035" i="7"/>
  <c r="I1035" i="7" s="1"/>
  <c r="H1107" i="7"/>
  <c r="I1107" i="7" s="1"/>
  <c r="H1179" i="7"/>
  <c r="I1179" i="7" s="1"/>
  <c r="H1251" i="7"/>
  <c r="I1251" i="7" s="1"/>
  <c r="H1323" i="7"/>
  <c r="I1323" i="7" s="1"/>
  <c r="H1395" i="7"/>
  <c r="I1395" i="7" s="1"/>
  <c r="H1467" i="7"/>
  <c r="I1467" i="7" s="1"/>
  <c r="H1539" i="7"/>
  <c r="I1539" i="7" s="1"/>
  <c r="H1611" i="7"/>
  <c r="I1611" i="7" s="1"/>
  <c r="H1683" i="7"/>
  <c r="I1683" i="7" s="1"/>
  <c r="H1755" i="7"/>
  <c r="I1755" i="7" s="1"/>
  <c r="H1827" i="7"/>
  <c r="I1827" i="7" s="1"/>
  <c r="H2343" i="7"/>
  <c r="I2343" i="7" s="1"/>
  <c r="H2487" i="7"/>
  <c r="I2487" i="7" s="1"/>
  <c r="H2300" i="7"/>
  <c r="I2300" i="7" s="1"/>
  <c r="H1948" i="7"/>
  <c r="I1948" i="7" s="1"/>
  <c r="H2104" i="7"/>
  <c r="I2104" i="7" s="1"/>
  <c r="H2200" i="7"/>
  <c r="I2200" i="7" s="1"/>
  <c r="H2272" i="7"/>
  <c r="I2272" i="7" s="1"/>
  <c r="H2344" i="7"/>
  <c r="I2344" i="7" s="1"/>
  <c r="H2416" i="7"/>
  <c r="I2416" i="7" s="1"/>
  <c r="H2488" i="7"/>
  <c r="I2488" i="7" s="1"/>
  <c r="H1894" i="7"/>
  <c r="I1894" i="7" s="1"/>
  <c r="H473" i="7"/>
  <c r="I473" i="7" s="1"/>
  <c r="H2429" i="7"/>
  <c r="I2429" i="7" s="1"/>
  <c r="H1928" i="7"/>
  <c r="I1928" i="7" s="1"/>
  <c r="H2204" i="7"/>
  <c r="I2204" i="7" s="1"/>
  <c r="H513" i="7"/>
  <c r="I513" i="7" s="1"/>
  <c r="H729" i="7"/>
  <c r="I729" i="7" s="1"/>
  <c r="H1005" i="7"/>
  <c r="I1005" i="7" s="1"/>
  <c r="H2323" i="7"/>
  <c r="I2323" i="7" s="1"/>
  <c r="H1366" i="7"/>
  <c r="I1366" i="7" s="1"/>
  <c r="H2123" i="7"/>
  <c r="I2123" i="7" s="1"/>
  <c r="H2036" i="7"/>
  <c r="I2036" i="7" s="1"/>
  <c r="H1030" i="7"/>
  <c r="I1030" i="7" s="1"/>
  <c r="H1983" i="7"/>
  <c r="I1983" i="7" s="1"/>
  <c r="H1078" i="7"/>
  <c r="I1078" i="7" s="1"/>
  <c r="H1960" i="7"/>
  <c r="I1960" i="7" s="1"/>
  <c r="H2116" i="7"/>
  <c r="I2116" i="7" s="1"/>
  <c r="H2441" i="7"/>
  <c r="I2441" i="7" s="1"/>
  <c r="H1198" i="7"/>
  <c r="I1198" i="7" s="1"/>
  <c r="H2493" i="7"/>
  <c r="I2493" i="7" s="1"/>
  <c r="H2350" i="7"/>
  <c r="I2350" i="7" s="1"/>
  <c r="H2494" i="7"/>
  <c r="I2494" i="7" s="1"/>
  <c r="H2335" i="7"/>
  <c r="I2335" i="7" s="1"/>
  <c r="H1916" i="7"/>
  <c r="I1916" i="7" s="1"/>
  <c r="H2241" i="7"/>
  <c r="I2241" i="7" s="1"/>
  <c r="H1678" i="7"/>
  <c r="I1678" i="7" s="1"/>
  <c r="H527" i="7"/>
  <c r="I527" i="7" s="1"/>
  <c r="H599" i="7"/>
  <c r="I599" i="7" s="1"/>
  <c r="H671" i="7"/>
  <c r="I671" i="7" s="1"/>
  <c r="H743" i="7"/>
  <c r="I743" i="7" s="1"/>
  <c r="H815" i="7"/>
  <c r="I815" i="7" s="1"/>
  <c r="H887" i="7"/>
  <c r="I887" i="7" s="1"/>
  <c r="H959" i="7"/>
  <c r="I959" i="7" s="1"/>
  <c r="H1031" i="7"/>
  <c r="I1031" i="7" s="1"/>
  <c r="H890" i="7"/>
  <c r="I890" i="7" s="1"/>
  <c r="H87" i="7"/>
  <c r="I87" i="7" s="1"/>
  <c r="H159" i="7"/>
  <c r="I159" i="7" s="1"/>
  <c r="H603" i="7"/>
  <c r="I603" i="7" s="1"/>
  <c r="H747" i="7"/>
  <c r="I747" i="7" s="1"/>
  <c r="H1911" i="7"/>
  <c r="I1911" i="7" s="1"/>
  <c r="H1258" i="7"/>
  <c r="I1258" i="7" s="1"/>
  <c r="H1984" i="7"/>
  <c r="I1984" i="7" s="1"/>
  <c r="H2128" i="7"/>
  <c r="I2128" i="7" s="1"/>
  <c r="H2309" i="7"/>
  <c r="I2309" i="7" s="1"/>
  <c r="H2453" i="7"/>
  <c r="I2453" i="7" s="1"/>
  <c r="H1414" i="7"/>
  <c r="I1414" i="7" s="1"/>
  <c r="H2347" i="7"/>
  <c r="I2347" i="7" s="1"/>
  <c r="H1434" i="7"/>
  <c r="I1434" i="7" s="1"/>
  <c r="H1506" i="7"/>
  <c r="I1506" i="7" s="1"/>
  <c r="H1578" i="7"/>
  <c r="I1578" i="7" s="1"/>
  <c r="H1650" i="7"/>
  <c r="I1650" i="7" s="1"/>
  <c r="H1722" i="7"/>
  <c r="I1722" i="7" s="1"/>
  <c r="H79" i="7"/>
  <c r="I79" i="7" s="1"/>
  <c r="H151" i="7"/>
  <c r="I151" i="7" s="1"/>
  <c r="H223" i="7"/>
  <c r="I223" i="7" s="1"/>
  <c r="H295" i="7"/>
  <c r="I295" i="7" s="1"/>
  <c r="H367" i="7"/>
  <c r="I367" i="7" s="1"/>
  <c r="H439" i="7"/>
  <c r="I439" i="7" s="1"/>
  <c r="H511" i="7"/>
  <c r="I511" i="7" s="1"/>
  <c r="H595" i="7"/>
  <c r="I595" i="7" s="1"/>
  <c r="H416" i="7"/>
  <c r="I416" i="7" s="1"/>
  <c r="H656" i="7"/>
  <c r="I656" i="7" s="1"/>
  <c r="H728" i="7"/>
  <c r="I728" i="7" s="1"/>
  <c r="H800" i="7"/>
  <c r="I800" i="7" s="1"/>
  <c r="H872" i="7"/>
  <c r="I872" i="7" s="1"/>
  <c r="H944" i="7"/>
  <c r="I944" i="7" s="1"/>
  <c r="H1016" i="7"/>
  <c r="I1016" i="7" s="1"/>
  <c r="H1088" i="7"/>
  <c r="I1088" i="7" s="1"/>
  <c r="H1160" i="7"/>
  <c r="I1160" i="7" s="1"/>
  <c r="H1232" i="7"/>
  <c r="I1232" i="7" s="1"/>
  <c r="H1304" i="7"/>
  <c r="I1304" i="7" s="1"/>
  <c r="H1376" i="7"/>
  <c r="I1376" i="7" s="1"/>
  <c r="H1448" i="7"/>
  <c r="I1448" i="7" s="1"/>
  <c r="H1520" i="7"/>
  <c r="I1520" i="7" s="1"/>
  <c r="H1592" i="7"/>
  <c r="I1592" i="7" s="1"/>
  <c r="H1664" i="7"/>
  <c r="I1664" i="7" s="1"/>
  <c r="H1736" i="7"/>
  <c r="I1736" i="7" s="1"/>
  <c r="H189" i="7"/>
  <c r="I189" i="7" s="1"/>
  <c r="H261" i="7"/>
  <c r="I261" i="7" s="1"/>
  <c r="H333" i="7"/>
  <c r="I333" i="7" s="1"/>
  <c r="H405" i="7"/>
  <c r="I405" i="7" s="1"/>
  <c r="H962" i="7"/>
  <c r="I962" i="7" s="1"/>
  <c r="H215" i="7"/>
  <c r="I215" i="7" s="1"/>
  <c r="H108" i="7"/>
  <c r="I108" i="7" s="1"/>
  <c r="H180" i="7"/>
  <c r="I180" i="7" s="1"/>
  <c r="H252" i="7"/>
  <c r="I252" i="7" s="1"/>
  <c r="H324" i="7"/>
  <c r="I324" i="7" s="1"/>
  <c r="H396" i="7"/>
  <c r="I396" i="7" s="1"/>
  <c r="H468" i="7"/>
  <c r="I468" i="7" s="1"/>
  <c r="H540" i="7"/>
  <c r="I540" i="7" s="1"/>
  <c r="H612" i="7"/>
  <c r="I612" i="7" s="1"/>
  <c r="H684" i="7"/>
  <c r="I684" i="7" s="1"/>
  <c r="H756" i="7"/>
  <c r="I756" i="7" s="1"/>
  <c r="H828" i="7"/>
  <c r="I828" i="7" s="1"/>
  <c r="H900" i="7"/>
  <c r="I900" i="7" s="1"/>
  <c r="H972" i="7"/>
  <c r="I972" i="7" s="1"/>
  <c r="H1044" i="7"/>
  <c r="I1044" i="7" s="1"/>
  <c r="H1116" i="7"/>
  <c r="I1116" i="7" s="1"/>
  <c r="H1188" i="7"/>
  <c r="I1188" i="7" s="1"/>
  <c r="H1260" i="7"/>
  <c r="I1260" i="7" s="1"/>
  <c r="H1332" i="7"/>
  <c r="I1332" i="7" s="1"/>
  <c r="H1404" i="7"/>
  <c r="I1404" i="7" s="1"/>
  <c r="H1476" i="7"/>
  <c r="I1476" i="7" s="1"/>
  <c r="H1548" i="7"/>
  <c r="I1548" i="7" s="1"/>
  <c r="H1620" i="7"/>
  <c r="I1620" i="7" s="1"/>
  <c r="H1692" i="7"/>
  <c r="I1692" i="7" s="1"/>
  <c r="H1764" i="7"/>
  <c r="I1764" i="7" s="1"/>
  <c r="H1836" i="7"/>
  <c r="I1836" i="7" s="1"/>
  <c r="H1908" i="7"/>
  <c r="I1908" i="7" s="1"/>
  <c r="H1980" i="7"/>
  <c r="I1980" i="7" s="1"/>
  <c r="H26" i="7"/>
  <c r="I26" i="7" s="1"/>
  <c r="H314" i="7"/>
  <c r="I314" i="7" s="1"/>
  <c r="H470" i="7"/>
  <c r="I470" i="7" s="1"/>
  <c r="H2160" i="7"/>
  <c r="I2160" i="7" s="1"/>
  <c r="H2232" i="7"/>
  <c r="I2232" i="7" s="1"/>
  <c r="H2304" i="7"/>
  <c r="I2304" i="7" s="1"/>
  <c r="H2376" i="7"/>
  <c r="I2376" i="7" s="1"/>
  <c r="H2448" i="7"/>
  <c r="I2448" i="7" s="1"/>
  <c r="H2520" i="7"/>
  <c r="I2520" i="7" s="1"/>
  <c r="H2050" i="7"/>
  <c r="I2050" i="7" s="1"/>
  <c r="H2182" i="7"/>
  <c r="I2182" i="7" s="1"/>
  <c r="H2459" i="7"/>
  <c r="I2459" i="7" s="1"/>
  <c r="H1273" i="7"/>
  <c r="I1273" i="7" s="1"/>
  <c r="H1357" i="7"/>
  <c r="I1357" i="7" s="1"/>
  <c r="H1705" i="7"/>
  <c r="I1705" i="7" s="1"/>
  <c r="H2149" i="7"/>
  <c r="I2149" i="7" s="1"/>
  <c r="H2233" i="7"/>
  <c r="I2233" i="7" s="1"/>
  <c r="H2048" i="7"/>
  <c r="I2048" i="7" s="1"/>
  <c r="H2480" i="7"/>
  <c r="I2480" i="7" s="1"/>
  <c r="H837" i="7"/>
  <c r="I837" i="7" s="1"/>
  <c r="H1197" i="7"/>
  <c r="I1197" i="7" s="1"/>
  <c r="H1521" i="7"/>
  <c r="I1521" i="7" s="1"/>
  <c r="H1941" i="7"/>
  <c r="I1941" i="7" s="1"/>
  <c r="H2217" i="7"/>
  <c r="I2217" i="7" s="1"/>
  <c r="H1270" i="7"/>
  <c r="I1270" i="7" s="1"/>
  <c r="H2230" i="7"/>
  <c r="I2230" i="7" s="1"/>
  <c r="H2482" i="7"/>
  <c r="I2482" i="7" s="1"/>
  <c r="H1190" i="7"/>
  <c r="I1190" i="7" s="1"/>
  <c r="H1262" i="7"/>
  <c r="I1262" i="7" s="1"/>
  <c r="H1334" i="7"/>
  <c r="I1334" i="7" s="1"/>
  <c r="H1406" i="7"/>
  <c r="I1406" i="7" s="1"/>
  <c r="H1478" i="7"/>
  <c r="I1478" i="7" s="1"/>
  <c r="H1550" i="7"/>
  <c r="I1550" i="7" s="1"/>
  <c r="H1622" i="7"/>
  <c r="I1622" i="7" s="1"/>
  <c r="H1694" i="7"/>
  <c r="I1694" i="7" s="1"/>
  <c r="H1766" i="7"/>
  <c r="I1766" i="7" s="1"/>
  <c r="H1838" i="7"/>
  <c r="I1838" i="7" s="1"/>
  <c r="H1910" i="7"/>
  <c r="I1910" i="7" s="1"/>
  <c r="H1994" i="7"/>
  <c r="I1994" i="7" s="1"/>
  <c r="H2162" i="7"/>
  <c r="I2162" i="7" s="1"/>
  <c r="H2246" i="7"/>
  <c r="I2246" i="7" s="1"/>
  <c r="H392" i="7"/>
  <c r="I392" i="7" s="1"/>
  <c r="H315" i="7"/>
  <c r="I315" i="7" s="1"/>
  <c r="H471" i="7"/>
  <c r="I471" i="7" s="1"/>
  <c r="H543" i="7"/>
  <c r="I543" i="7" s="1"/>
  <c r="H615" i="7"/>
  <c r="I615" i="7" s="1"/>
  <c r="H687" i="7"/>
  <c r="I687" i="7" s="1"/>
  <c r="H759" i="7"/>
  <c r="I759" i="7" s="1"/>
  <c r="H831" i="7"/>
  <c r="I831" i="7" s="1"/>
  <c r="H1335" i="7"/>
  <c r="I1335" i="7" s="1"/>
  <c r="H1407" i="7"/>
  <c r="I1407" i="7" s="1"/>
  <c r="H1479" i="7"/>
  <c r="I1479" i="7" s="1"/>
  <c r="H1551" i="7"/>
  <c r="I1551" i="7" s="1"/>
  <c r="H1623" i="7"/>
  <c r="I1623" i="7" s="1"/>
  <c r="H1695" i="7"/>
  <c r="I1695" i="7" s="1"/>
  <c r="H1767" i="7"/>
  <c r="I1767" i="7" s="1"/>
  <c r="H1851" i="7"/>
  <c r="I1851" i="7" s="1"/>
  <c r="H1923" i="7"/>
  <c r="I1923" i="7" s="1"/>
  <c r="H933" i="7"/>
  <c r="I933" i="7" s="1"/>
  <c r="H1305" i="7"/>
  <c r="I1305" i="7" s="1"/>
  <c r="H1653" i="7"/>
  <c r="I1653" i="7" s="1"/>
  <c r="H2061" i="7"/>
  <c r="I2061" i="7" s="1"/>
  <c r="H2325" i="7"/>
  <c r="I2325" i="7" s="1"/>
  <c r="H1546" i="7"/>
  <c r="I1546" i="7" s="1"/>
  <c r="H1996" i="7"/>
  <c r="I1996" i="7" s="1"/>
  <c r="H2140" i="7"/>
  <c r="I2140" i="7" s="1"/>
  <c r="H1905" i="7"/>
  <c r="I1905" i="7" s="1"/>
  <c r="H2410" i="7"/>
  <c r="I2410" i="7" s="1"/>
  <c r="H2321" i="7"/>
  <c r="I2321" i="7" s="1"/>
  <c r="H2465" i="7"/>
  <c r="I2465" i="7" s="1"/>
  <c r="H1950" i="7"/>
  <c r="I1950" i="7" s="1"/>
  <c r="H2214" i="7"/>
  <c r="I2214" i="7" s="1"/>
  <c r="H2298" i="7"/>
  <c r="I2298" i="7" s="1"/>
  <c r="H2370" i="7"/>
  <c r="I2370" i="7" s="1"/>
  <c r="H2442" i="7"/>
  <c r="I2442" i="7" s="1"/>
  <c r="H2514" i="7"/>
  <c r="I2514" i="7" s="1"/>
  <c r="H2372" i="7"/>
  <c r="I2372" i="7" s="1"/>
  <c r="H2362" i="7"/>
  <c r="I2362" i="7" s="1"/>
  <c r="H2530" i="7"/>
  <c r="I2530" i="7" s="1"/>
  <c r="H2359" i="7"/>
  <c r="I2359" i="7" s="1"/>
  <c r="H1964" i="7"/>
  <c r="I1964" i="7" s="1"/>
  <c r="H1869" i="7"/>
  <c r="I1869" i="7" s="1"/>
  <c r="H2313" i="7"/>
  <c r="I2313" i="7" s="1"/>
  <c r="H1750" i="7"/>
  <c r="I1750" i="7" s="1"/>
  <c r="H539" i="7"/>
  <c r="I539" i="7" s="1"/>
  <c r="H611" i="7"/>
  <c r="I611" i="7" s="1"/>
  <c r="H683" i="7"/>
  <c r="I683" i="7" s="1"/>
  <c r="H755" i="7"/>
  <c r="I755" i="7" s="1"/>
  <c r="H827" i="7"/>
  <c r="I827" i="7" s="1"/>
  <c r="H899" i="7"/>
  <c r="I899" i="7" s="1"/>
  <c r="H971" i="7"/>
  <c r="I971" i="7" s="1"/>
  <c r="H1043" i="7"/>
  <c r="I1043" i="7" s="1"/>
  <c r="H1115" i="7"/>
  <c r="I1115" i="7" s="1"/>
  <c r="H1187" i="7"/>
  <c r="I1187" i="7" s="1"/>
  <c r="H1259" i="7"/>
  <c r="I1259" i="7" s="1"/>
  <c r="H1331" i="7"/>
  <c r="I1331" i="7" s="1"/>
  <c r="H1403" i="7"/>
  <c r="I1403" i="7" s="1"/>
  <c r="H1475" i="7"/>
  <c r="I1475" i="7" s="1"/>
  <c r="H1547" i="7"/>
  <c r="I1547" i="7" s="1"/>
  <c r="H1619" i="7"/>
  <c r="I1619" i="7" s="1"/>
  <c r="H1691" i="7"/>
  <c r="I1691" i="7" s="1"/>
  <c r="H1763" i="7"/>
  <c r="I1763" i="7" s="1"/>
  <c r="H1835" i="7"/>
  <c r="I1835" i="7" s="1"/>
  <c r="H1907" i="7"/>
  <c r="I1907" i="7" s="1"/>
  <c r="H2063" i="7"/>
  <c r="I2063" i="7" s="1"/>
  <c r="H2420" i="7"/>
  <c r="I2420" i="7" s="1"/>
  <c r="L131" i="5"/>
  <c r="L37" i="5"/>
  <c r="L134" i="5"/>
  <c r="L84" i="5"/>
  <c r="O195" i="5"/>
  <c r="P195" i="5" s="1"/>
  <c r="P194" i="5"/>
  <c r="O2007" i="5"/>
  <c r="P2007" i="5" s="1"/>
  <c r="P2006" i="5"/>
  <c r="P2415" i="5"/>
  <c r="O1873" i="5"/>
  <c r="P1873" i="5" s="1"/>
  <c r="O524" i="5"/>
  <c r="P524" i="5" s="1"/>
  <c r="P2343" i="5"/>
  <c r="O1035" i="5"/>
  <c r="P1035" i="5" s="1"/>
  <c r="P1034" i="5"/>
  <c r="O924" i="5"/>
  <c r="P924" i="5" s="1"/>
  <c r="P923" i="5"/>
  <c r="O2033" i="5"/>
  <c r="P2032" i="5"/>
  <c r="P1380" i="5"/>
  <c r="O1032" i="5"/>
  <c r="P1032" i="5" s="1"/>
  <c r="P1031" i="5"/>
  <c r="O1975" i="5"/>
  <c r="P1975" i="5" s="1"/>
  <c r="P1974" i="5"/>
  <c r="O1852" i="5"/>
  <c r="P1851" i="5"/>
  <c r="O2259" i="5"/>
  <c r="P2259" i="5" s="1"/>
  <c r="P1830" i="5"/>
  <c r="P459" i="5"/>
  <c r="O2236" i="5"/>
  <c r="P2236" i="5" s="1"/>
  <c r="P2235" i="5"/>
  <c r="P1403" i="5"/>
  <c r="O1404" i="5"/>
  <c r="P1404" i="5" s="1"/>
  <c r="O1869" i="5"/>
  <c r="P1869" i="5" s="1"/>
  <c r="P1868" i="5"/>
  <c r="P800" i="5"/>
  <c r="O801" i="5"/>
  <c r="P1595" i="5"/>
  <c r="O1596" i="5"/>
  <c r="P1596" i="5" s="1"/>
  <c r="O2161" i="5"/>
  <c r="P2161" i="5" s="1"/>
  <c r="P2160" i="5"/>
  <c r="O1729" i="5"/>
  <c r="P1729" i="5" s="1"/>
  <c r="P1728" i="5"/>
  <c r="O1529" i="5"/>
  <c r="P1529" i="5" s="1"/>
  <c r="P1528" i="5"/>
  <c r="O1291" i="5"/>
  <c r="P1291" i="5" s="1"/>
  <c r="P1290" i="5"/>
  <c r="P930" i="5"/>
  <c r="O931" i="5"/>
  <c r="P931" i="5" s="1"/>
  <c r="P1811" i="5"/>
  <c r="O1812" i="5"/>
  <c r="O210" i="5"/>
  <c r="P210" i="5" s="1"/>
  <c r="P209" i="5"/>
  <c r="O1331" i="5"/>
  <c r="P1331" i="5" s="1"/>
  <c r="P1330" i="5"/>
  <c r="P156" i="5"/>
  <c r="O157" i="5"/>
  <c r="P157" i="5" s="1"/>
  <c r="O1510" i="5"/>
  <c r="P1510" i="5" s="1"/>
  <c r="P1509" i="5"/>
  <c r="P890" i="5"/>
  <c r="O891" i="5"/>
  <c r="P891" i="5" s="1"/>
  <c r="P1664" i="5"/>
  <c r="O1665" i="5"/>
  <c r="P914" i="5"/>
  <c r="P1381" i="5"/>
  <c r="P1237" i="5"/>
  <c r="O892" i="5"/>
  <c r="P892" i="5" s="1"/>
  <c r="O1069" i="5"/>
  <c r="P1069" i="5" s="1"/>
  <c r="P1375" i="5"/>
  <c r="O1376" i="5"/>
  <c r="P1376" i="5" s="1"/>
  <c r="P1231" i="5"/>
  <c r="O1081" i="5"/>
  <c r="P1081" i="5" s="1"/>
  <c r="P1080" i="5"/>
  <c r="P434" i="5"/>
  <c r="P1360" i="5"/>
  <c r="O1361" i="5"/>
  <c r="P1361" i="5" s="1"/>
  <c r="P2297" i="5"/>
  <c r="O2298" i="5"/>
  <c r="P2298" i="5" s="1"/>
  <c r="P2441" i="5"/>
  <c r="O2442" i="5"/>
  <c r="P2442" i="5" s="1"/>
  <c r="O1915" i="5"/>
  <c r="P1915" i="5" s="1"/>
  <c r="P1914" i="5"/>
  <c r="P1342" i="5"/>
  <c r="O1343" i="5"/>
  <c r="P1670" i="5"/>
  <c r="O1671" i="5"/>
  <c r="P1671" i="5" s="1"/>
  <c r="O2436" i="5"/>
  <c r="P2436" i="5" s="1"/>
  <c r="P2435" i="5"/>
  <c r="O2500" i="5"/>
  <c r="P2500" i="5" s="1"/>
  <c r="P2499" i="5"/>
  <c r="P1468" i="5"/>
  <c r="O1512" i="5"/>
  <c r="P1512" i="5" s="1"/>
  <c r="P1511" i="5"/>
  <c r="O1420" i="5"/>
  <c r="P1419" i="5"/>
  <c r="O1622" i="5"/>
  <c r="P1622" i="5" s="1"/>
  <c r="P1621" i="5"/>
  <c r="P1477" i="5"/>
  <c r="O1478" i="5"/>
  <c r="P1478" i="5" s="1"/>
  <c r="P821" i="5"/>
  <c r="O822" i="5"/>
  <c r="O483" i="5"/>
  <c r="P483" i="5" s="1"/>
  <c r="P482" i="5"/>
  <c r="O1341" i="5"/>
  <c r="P1341" i="5" s="1"/>
  <c r="P1340" i="5"/>
  <c r="O530" i="5"/>
  <c r="P530" i="5" s="1"/>
  <c r="P529" i="5"/>
  <c r="P1652" i="5"/>
  <c r="O1653" i="5"/>
  <c r="P1653" i="5" s="1"/>
  <c r="P1354" i="5"/>
  <c r="P1163" i="5"/>
  <c r="O1367" i="5"/>
  <c r="P1367" i="5" s="1"/>
  <c r="P1366" i="5"/>
  <c r="P1179" i="5"/>
  <c r="O914" i="5"/>
  <c r="P913" i="5"/>
  <c r="O231" i="5"/>
  <c r="P231" i="5" s="1"/>
  <c r="P230" i="5"/>
  <c r="O1225" i="5"/>
  <c r="P1225" i="5" s="1"/>
  <c r="P1224" i="5"/>
  <c r="O876" i="5"/>
  <c r="P876" i="5" s="1"/>
  <c r="P875" i="5"/>
  <c r="O635" i="5"/>
  <c r="P635" i="5" s="1"/>
  <c r="P634" i="5"/>
  <c r="O399" i="5"/>
  <c r="P399" i="5" s="1"/>
  <c r="P398" i="5"/>
  <c r="P1220" i="5"/>
  <c r="O1068" i="5"/>
  <c r="P1068" i="5" s="1"/>
  <c r="P1067" i="5"/>
  <c r="P866" i="5"/>
  <c r="O867" i="5"/>
  <c r="P867" i="5" s="1"/>
  <c r="O653" i="5"/>
  <c r="P652" i="5"/>
  <c r="O1391" i="5"/>
  <c r="P1391" i="5" s="1"/>
  <c r="P1390" i="5"/>
  <c r="P2199" i="5"/>
  <c r="O2200" i="5"/>
  <c r="P2200" i="5" s="1"/>
  <c r="O640" i="5"/>
  <c r="P639" i="5"/>
  <c r="O2073" i="5"/>
  <c r="P2073" i="5" s="1"/>
  <c r="P2072" i="5"/>
  <c r="P883" i="5"/>
  <c r="O67" i="5"/>
  <c r="P67" i="5" s="1"/>
  <c r="P66" i="5"/>
  <c r="O1918" i="5"/>
  <c r="P1918" i="5" s="1"/>
  <c r="P1917" i="5"/>
  <c r="P2126" i="5"/>
  <c r="O2127" i="5"/>
  <c r="P2127" i="5" s="1"/>
  <c r="O2448" i="5"/>
  <c r="P2448" i="5" s="1"/>
  <c r="P2447" i="5"/>
  <c r="O2017" i="5"/>
  <c r="P2017" i="5" s="1"/>
  <c r="P560" i="5"/>
  <c r="P1625" i="5"/>
  <c r="O1626" i="5"/>
  <c r="P1626" i="5" s="1"/>
  <c r="O2493" i="5"/>
  <c r="P2493" i="5" s="1"/>
  <c r="P2492" i="5"/>
  <c r="P1630" i="5"/>
  <c r="O1631" i="5"/>
  <c r="P1631" i="5" s="1"/>
  <c r="O2198" i="5"/>
  <c r="P2198" i="5" s="1"/>
  <c r="P1860" i="5"/>
  <c r="P972" i="5"/>
  <c r="O973" i="5"/>
  <c r="P175" i="5"/>
  <c r="O647" i="5"/>
  <c r="P647" i="5" s="1"/>
  <c r="P646" i="5"/>
  <c r="P755" i="5"/>
  <c r="O756" i="5"/>
  <c r="P756" i="5" s="1"/>
  <c r="O2141" i="5"/>
  <c r="P2141" i="5" s="1"/>
  <c r="P2140" i="5"/>
  <c r="P2462" i="5"/>
  <c r="P2449" i="5"/>
  <c r="O2108" i="5"/>
  <c r="P2108" i="5" s="1"/>
  <c r="O2157" i="5"/>
  <c r="P2157" i="5" s="1"/>
  <c r="P2328" i="5"/>
  <c r="O1780" i="5"/>
  <c r="P1780" i="5" s="1"/>
  <c r="O912" i="5"/>
  <c r="P912" i="5" s="1"/>
  <c r="P337" i="5"/>
  <c r="P653" i="5"/>
  <c r="P2330" i="5"/>
  <c r="O2331" i="5"/>
  <c r="P2331" i="5" s="1"/>
  <c r="O1903" i="5"/>
  <c r="P1903" i="5" s="1"/>
  <c r="P1902" i="5"/>
  <c r="P2390" i="5"/>
  <c r="P1316" i="5"/>
  <c r="P1943" i="5"/>
  <c r="P2081" i="5"/>
  <c r="P1115" i="5"/>
  <c r="P427" i="5"/>
  <c r="P1805" i="5"/>
  <c r="P1620" i="5"/>
  <c r="P654" i="5"/>
  <c r="P657" i="5"/>
  <c r="P387" i="5"/>
  <c r="O226" i="5"/>
  <c r="P226" i="5" s="1"/>
  <c r="P262" i="5"/>
  <c r="P1400" i="5"/>
  <c r="P430" i="5"/>
  <c r="P188" i="5"/>
  <c r="P1402" i="5"/>
  <c r="P1993" i="5"/>
  <c r="P1849" i="5"/>
  <c r="P1697" i="5"/>
  <c r="P342" i="5"/>
  <c r="P794" i="5"/>
  <c r="P1040" i="5"/>
  <c r="P379" i="5"/>
  <c r="P171" i="5"/>
  <c r="P953" i="5"/>
  <c r="P2316" i="5"/>
  <c r="P1840" i="5"/>
  <c r="P1675" i="5"/>
  <c r="P1274" i="5"/>
  <c r="P833" i="5"/>
  <c r="P413" i="5"/>
  <c r="P940" i="5"/>
  <c r="P128" i="5"/>
  <c r="P706" i="5"/>
  <c r="P418" i="5"/>
  <c r="P370" i="5"/>
  <c r="P44" i="5"/>
  <c r="P516" i="5"/>
  <c r="P830" i="5"/>
  <c r="P153" i="5"/>
  <c r="P311" i="5"/>
  <c r="P468" i="5"/>
  <c r="P1365" i="5"/>
  <c r="P1600" i="5"/>
  <c r="P604" i="5"/>
  <c r="P2337" i="5"/>
  <c r="P1713" i="5"/>
  <c r="P844" i="5"/>
  <c r="P124" i="5"/>
  <c r="P406" i="5"/>
  <c r="P2079" i="5"/>
  <c r="P53" i="5"/>
  <c r="P1910" i="5"/>
  <c r="P1666" i="5"/>
  <c r="P1192" i="5"/>
  <c r="P252" i="5"/>
  <c r="P1764" i="5"/>
  <c r="P1583" i="5"/>
  <c r="P1046" i="5"/>
  <c r="P564" i="5"/>
  <c r="P1049" i="5"/>
  <c r="P39" i="5"/>
  <c r="P1462" i="5"/>
  <c r="P444" i="5"/>
  <c r="P1617" i="5"/>
  <c r="P1311" i="5"/>
  <c r="P1106" i="5"/>
  <c r="P116" i="5"/>
  <c r="P1484" i="5"/>
  <c r="P1126" i="5"/>
  <c r="P836" i="5"/>
  <c r="P498" i="5"/>
  <c r="P145" i="5"/>
  <c r="P1189" i="5"/>
  <c r="P823" i="5"/>
  <c r="P340" i="5"/>
  <c r="P104" i="5"/>
  <c r="P1328" i="5"/>
  <c r="P1184" i="5"/>
  <c r="P815" i="5"/>
  <c r="P1479" i="5"/>
  <c r="P577" i="5"/>
  <c r="P1227" i="5"/>
  <c r="P1588" i="5"/>
  <c r="P1839" i="5"/>
  <c r="P2056" i="5"/>
  <c r="P2247" i="5"/>
  <c r="P2395" i="5"/>
  <c r="P1913" i="5"/>
  <c r="P2348" i="5"/>
  <c r="P2398" i="5"/>
  <c r="P2473" i="5"/>
  <c r="P1218" i="5"/>
  <c r="P1178" i="5"/>
  <c r="P735" i="5"/>
  <c r="P71" i="5"/>
  <c r="P541" i="5"/>
  <c r="P491" i="5"/>
  <c r="P2245" i="5"/>
  <c r="P1990" i="5"/>
  <c r="P2148" i="5"/>
  <c r="P2099" i="5"/>
  <c r="P1927" i="5"/>
  <c r="P494" i="5"/>
  <c r="P519" i="5"/>
  <c r="P136" i="5"/>
  <c r="P52" i="5"/>
  <c r="P2397" i="5"/>
  <c r="P27" i="5"/>
  <c r="P410" i="5"/>
  <c r="P397" i="5"/>
  <c r="P448" i="5"/>
  <c r="P2030" i="5"/>
  <c r="P1886" i="5"/>
  <c r="P1742" i="5"/>
  <c r="P480" i="5"/>
  <c r="P2232" i="5"/>
  <c r="P1944" i="5"/>
  <c r="P1421" i="5"/>
  <c r="P1139" i="5"/>
  <c r="P2172" i="5"/>
  <c r="P2028" i="5"/>
  <c r="P1884" i="5"/>
  <c r="P1740" i="5"/>
  <c r="P1547" i="5"/>
  <c r="P1313" i="5"/>
  <c r="P1706" i="5"/>
  <c r="P1562" i="5"/>
  <c r="P1418" i="5"/>
  <c r="P1002" i="5"/>
  <c r="P1269" i="5"/>
  <c r="P1593" i="5"/>
  <c r="P1063" i="5"/>
  <c r="P54" i="5"/>
  <c r="P1084" i="5"/>
  <c r="P787" i="5"/>
  <c r="P1142" i="5"/>
  <c r="P2369" i="5"/>
  <c r="P708" i="5"/>
  <c r="P1875" i="5"/>
  <c r="P2023" i="5"/>
  <c r="P2217" i="5"/>
  <c r="P658" i="5"/>
  <c r="P1349" i="5"/>
  <c r="P2222" i="5"/>
  <c r="P2407" i="5"/>
  <c r="P2358" i="5"/>
  <c r="P2109" i="5"/>
  <c r="P1132" i="5"/>
  <c r="P1277" i="5"/>
  <c r="P362" i="5"/>
  <c r="P509" i="5"/>
  <c r="P253" i="5"/>
  <c r="P424" i="5"/>
  <c r="P847" i="5"/>
  <c r="P2011" i="5"/>
  <c r="P1444" i="5"/>
  <c r="P1150" i="5"/>
  <c r="P908" i="5"/>
  <c r="P1157" i="5"/>
  <c r="P893" i="5"/>
  <c r="P2118" i="5"/>
  <c r="P2303" i="5"/>
  <c r="P2113" i="5"/>
  <c r="P1692" i="5"/>
  <c r="P873" i="5"/>
  <c r="P426" i="5"/>
  <c r="P189" i="5"/>
  <c r="P135" i="5"/>
  <c r="P1576" i="5"/>
  <c r="P2490" i="5"/>
  <c r="P1930" i="5"/>
  <c r="P2004" i="5"/>
  <c r="P1900" i="5"/>
  <c r="P1767" i="5"/>
  <c r="P1379" i="5"/>
  <c r="P1236" i="5"/>
  <c r="P895" i="5"/>
  <c r="P281" i="5"/>
  <c r="P666" i="5"/>
  <c r="P2093" i="5"/>
  <c r="P1623" i="5"/>
  <c r="P207" i="5"/>
  <c r="P233" i="5"/>
  <c r="P1663" i="5"/>
  <c r="P283" i="5"/>
  <c r="P1372" i="5"/>
  <c r="P1853" i="5"/>
  <c r="P2207" i="5"/>
  <c r="P1667" i="5"/>
  <c r="P680" i="5"/>
  <c r="P2525" i="5"/>
  <c r="P224" i="5"/>
  <c r="P1835" i="5"/>
  <c r="P1717" i="5"/>
  <c r="P688" i="5"/>
  <c r="P2531" i="5"/>
  <c r="P33" i="5"/>
  <c r="P2290" i="5"/>
  <c r="O2291" i="5"/>
  <c r="P2291" i="5" s="1"/>
  <c r="O681" i="5"/>
  <c r="P681" i="5" s="1"/>
  <c r="P2294" i="5"/>
  <c r="P2083" i="5"/>
  <c r="P1970" i="5"/>
  <c r="P2376" i="5"/>
  <c r="O981" i="5"/>
  <c r="P981" i="5" s="1"/>
  <c r="P980" i="5"/>
  <c r="P2524" i="5"/>
  <c r="P2189" i="5"/>
  <c r="P2045" i="5"/>
  <c r="P443" i="5"/>
  <c r="P130" i="5"/>
  <c r="O1027" i="5"/>
  <c r="P1027" i="5" s="1"/>
  <c r="O539" i="5"/>
  <c r="P539" i="5" s="1"/>
  <c r="P538" i="5"/>
  <c r="O2054" i="5"/>
  <c r="P2054" i="5" s="1"/>
  <c r="P2053" i="5"/>
  <c r="O1048" i="5"/>
  <c r="P1048" i="5" s="1"/>
  <c r="P1047" i="5"/>
  <c r="O566" i="5"/>
  <c r="P566" i="5" s="1"/>
  <c r="P565" i="5"/>
  <c r="P773" i="5"/>
  <c r="O774" i="5"/>
  <c r="P774" i="5" s="1"/>
  <c r="P2195" i="5"/>
  <c r="O2196" i="5"/>
  <c r="P2196" i="5" s="1"/>
  <c r="O33" i="5"/>
  <c r="P32" i="5"/>
  <c r="P1441" i="5"/>
  <c r="O1442" i="5"/>
  <c r="P1442" i="5" s="1"/>
  <c r="P740" i="5"/>
  <c r="O741" i="5"/>
  <c r="P741" i="5" s="1"/>
  <c r="P38" i="5"/>
  <c r="O1087" i="5"/>
  <c r="P1087" i="5" s="1"/>
  <c r="P1086" i="5"/>
  <c r="P809" i="5"/>
  <c r="O810" i="5"/>
  <c r="P810" i="5" s="1"/>
  <c r="O470" i="5"/>
  <c r="P470" i="5" s="1"/>
  <c r="P469" i="5"/>
  <c r="O1324" i="5"/>
  <c r="P1324" i="5" s="1"/>
  <c r="P1323" i="5"/>
  <c r="O1333" i="5"/>
  <c r="P1332" i="5"/>
  <c r="O602" i="5"/>
  <c r="P602" i="5" s="1"/>
  <c r="P601" i="5"/>
  <c r="O1023" i="5"/>
  <c r="P1023" i="5" s="1"/>
  <c r="O592" i="5"/>
  <c r="P592" i="5" s="1"/>
  <c r="P120" i="5"/>
  <c r="O121" i="5"/>
  <c r="P121" i="5" s="1"/>
  <c r="O1183" i="5"/>
  <c r="P1183" i="5" s="1"/>
  <c r="P1182" i="5"/>
  <c r="O1022" i="5"/>
  <c r="P1022" i="5" s="1"/>
  <c r="P1021" i="5"/>
  <c r="P812" i="5"/>
  <c r="O813" i="5"/>
  <c r="P813" i="5" s="1"/>
  <c r="O591" i="5"/>
  <c r="P591" i="5" s="1"/>
  <c r="P590" i="5"/>
  <c r="P355" i="5"/>
  <c r="O308" i="5"/>
  <c r="P308" i="5" s="1"/>
  <c r="P307" i="5"/>
  <c r="P1050" i="5"/>
  <c r="O1051" i="5"/>
  <c r="O48" i="5"/>
  <c r="P48" i="5" s="1"/>
  <c r="P47" i="5"/>
  <c r="O827" i="5"/>
  <c r="P827" i="5" s="1"/>
  <c r="P826" i="5"/>
  <c r="O1363" i="5"/>
  <c r="P1363" i="5" s="1"/>
  <c r="P1362" i="5"/>
  <c r="P1685" i="5"/>
  <c r="O1686" i="5"/>
  <c r="P1686" i="5" s="1"/>
  <c r="P2120" i="5"/>
  <c r="O2121" i="5"/>
  <c r="P2121" i="5" s="1"/>
  <c r="O2444" i="5"/>
  <c r="P2444" i="5" s="1"/>
  <c r="P2443" i="5"/>
  <c r="P1483" i="5"/>
  <c r="O1987" i="5"/>
  <c r="P1987" i="5" s="1"/>
  <c r="P1986" i="5"/>
  <c r="O1026" i="5"/>
  <c r="P1026" i="5" s="1"/>
  <c r="P1025" i="5"/>
  <c r="O1464" i="5"/>
  <c r="P1463" i="5"/>
  <c r="P1757" i="5"/>
  <c r="P2530" i="5"/>
  <c r="P1834" i="5"/>
  <c r="P1550" i="5"/>
  <c r="L62" i="5"/>
  <c r="O1668" i="5"/>
  <c r="P1668" i="5" s="1"/>
  <c r="O2464" i="5"/>
  <c r="P2464" i="5" s="1"/>
  <c r="P2463" i="5"/>
  <c r="O2193" i="5"/>
  <c r="P2193" i="5" s="1"/>
  <c r="P2192" i="5"/>
  <c r="L109" i="5"/>
  <c r="L59" i="5"/>
  <c r="P1088" i="5"/>
  <c r="O2351" i="5"/>
  <c r="P2351" i="5" s="1"/>
  <c r="P2350" i="5"/>
  <c r="P2048" i="5"/>
  <c r="P1909" i="5"/>
  <c r="P1665" i="5"/>
  <c r="P945" i="5"/>
  <c r="P324" i="5"/>
  <c r="P546" i="5"/>
  <c r="O416" i="5"/>
  <c r="P416" i="5" s="1"/>
  <c r="P237" i="5"/>
  <c r="P606" i="5"/>
  <c r="P1455" i="5"/>
  <c r="P1957" i="5"/>
  <c r="P1649" i="5"/>
  <c r="P1440" i="5"/>
  <c r="P1167" i="5"/>
  <c r="P739" i="5"/>
  <c r="P2184" i="5"/>
  <c r="P1896" i="5"/>
  <c r="P1752" i="5"/>
  <c r="P1010" i="5"/>
  <c r="P1028" i="5"/>
  <c r="P365" i="5"/>
  <c r="P759" i="5"/>
  <c r="P1296" i="5"/>
  <c r="P1085" i="5"/>
  <c r="P440" i="5"/>
  <c r="P1105" i="5"/>
  <c r="P1176" i="5"/>
  <c r="P111" i="5"/>
  <c r="P992" i="5"/>
  <c r="P320" i="5"/>
  <c r="P1172" i="5"/>
  <c r="P339" i="5"/>
  <c r="P336" i="5"/>
  <c r="P100" i="5"/>
  <c r="P368" i="5"/>
  <c r="P1099" i="5"/>
  <c r="P1784" i="5"/>
  <c r="P637" i="5"/>
  <c r="P2261" i="5"/>
  <c r="P880" i="5"/>
  <c r="P1709" i="5"/>
  <c r="P1929" i="5"/>
  <c r="P2138" i="5"/>
  <c r="P2312" i="5"/>
  <c r="P373" i="5"/>
  <c r="P1103" i="5"/>
  <c r="P2003" i="5"/>
  <c r="P2202" i="5"/>
  <c r="P330" i="5"/>
  <c r="P1071" i="5"/>
  <c r="P2191" i="5"/>
  <c r="P2368" i="5"/>
  <c r="P1959" i="5"/>
  <c r="P977" i="5"/>
  <c r="P333" i="5"/>
  <c r="P1582" i="5"/>
  <c r="P1438" i="5"/>
  <c r="P29" i="5"/>
  <c r="P409" i="5"/>
  <c r="P1165" i="5"/>
  <c r="P90" i="5"/>
  <c r="P765" i="5"/>
  <c r="P301" i="5"/>
  <c r="P433" i="5"/>
  <c r="P2087" i="5"/>
  <c r="P183" i="5"/>
  <c r="P1428" i="5"/>
  <c r="P1733" i="5"/>
  <c r="P1949" i="5"/>
  <c r="P2153" i="5"/>
  <c r="P452" i="5"/>
  <c r="P1517" i="5"/>
  <c r="P2206" i="5"/>
  <c r="P1297" i="5"/>
  <c r="P1191" i="5"/>
  <c r="P269" i="5"/>
  <c r="P1327" i="5"/>
  <c r="P814" i="5"/>
  <c r="P1273" i="5"/>
  <c r="P822" i="5"/>
  <c r="P497" i="5"/>
  <c r="P391" i="5"/>
  <c r="P96" i="5"/>
  <c r="P881" i="5"/>
  <c r="P677" i="5"/>
  <c r="P1527" i="5"/>
  <c r="L111" i="5"/>
  <c r="P2112" i="5"/>
  <c r="P1852" i="5"/>
  <c r="P2299" i="5"/>
  <c r="P1572" i="5"/>
  <c r="P1188" i="5"/>
  <c r="P537" i="5"/>
  <c r="P384" i="5"/>
  <c r="O190" i="5"/>
  <c r="P190" i="5" s="1"/>
  <c r="P37" i="5"/>
  <c r="P1482" i="5"/>
  <c r="P668" i="5"/>
  <c r="P2394" i="5"/>
  <c r="P1716" i="5"/>
  <c r="P343" i="5"/>
  <c r="P1982" i="5"/>
  <c r="P1545" i="5"/>
  <c r="L135" i="5"/>
  <c r="P223" i="5"/>
  <c r="P877" i="5"/>
  <c r="P251" i="5"/>
  <c r="P101" i="5"/>
  <c r="P258" i="5"/>
  <c r="P2025" i="5"/>
  <c r="P1584" i="5"/>
  <c r="P1090" i="5"/>
  <c r="P1045" i="5"/>
  <c r="P103" i="5"/>
  <c r="P89" i="5"/>
  <c r="P22" i="5"/>
  <c r="P585" i="5"/>
  <c r="P1371" i="5"/>
  <c r="P1343" i="5"/>
  <c r="P1125" i="5"/>
  <c r="P684" i="5"/>
  <c r="P282" i="5"/>
  <c r="P95" i="5"/>
  <c r="P1114" i="5"/>
  <c r="P126" i="5"/>
  <c r="P2220" i="5"/>
  <c r="P1932" i="5"/>
  <c r="P1788" i="5"/>
  <c r="P500" i="5"/>
  <c r="P1144" i="5"/>
  <c r="P1508" i="5"/>
  <c r="P1353" i="5"/>
  <c r="P889" i="5"/>
  <c r="P1059" i="5"/>
  <c r="P857" i="5"/>
  <c r="P405" i="5"/>
  <c r="P835" i="5"/>
  <c r="P615" i="5"/>
  <c r="P851" i="5"/>
  <c r="P396" i="5"/>
  <c r="P1423" i="5"/>
  <c r="P1146" i="5"/>
  <c r="P713" i="5"/>
  <c r="P1407" i="5"/>
  <c r="P1937" i="5"/>
  <c r="P2459" i="5"/>
  <c r="P1901" i="5"/>
  <c r="P1226" i="5"/>
  <c r="P909" i="5"/>
  <c r="P354" i="5"/>
  <c r="P70" i="5"/>
  <c r="P1346" i="5"/>
  <c r="P17" i="5"/>
  <c r="P115" i="5"/>
  <c r="P43" i="5"/>
  <c r="P357" i="5"/>
  <c r="P345" i="5"/>
  <c r="P140" i="5"/>
  <c r="P297" i="5"/>
  <c r="P455" i="5"/>
  <c r="P50" i="5"/>
  <c r="P2164" i="5"/>
  <c r="O1537" i="5"/>
  <c r="P1537" i="5" s="1"/>
  <c r="P1536" i="5"/>
  <c r="O472" i="5"/>
  <c r="P472" i="5" s="1"/>
  <c r="P471" i="5"/>
  <c r="P1448" i="5"/>
  <c r="O1449" i="5"/>
  <c r="P1449" i="5" s="1"/>
  <c r="O1604" i="5"/>
  <c r="P1604" i="5" s="1"/>
  <c r="P1603" i="5"/>
  <c r="P996" i="5"/>
  <c r="O997" i="5"/>
  <c r="P997" i="5" s="1"/>
  <c r="O81" i="5"/>
  <c r="P80" i="5"/>
  <c r="O1531" i="5"/>
  <c r="P1531" i="5" s="1"/>
  <c r="P1530" i="5"/>
  <c r="P1781" i="5"/>
  <c r="P1141" i="5"/>
  <c r="P1300" i="5"/>
  <c r="P2152" i="5"/>
  <c r="P2018" i="5"/>
  <c r="P1618" i="5"/>
  <c r="P75" i="5"/>
  <c r="O76" i="5"/>
  <c r="P76" i="5" s="1"/>
  <c r="O390" i="5"/>
  <c r="P390" i="5" s="1"/>
  <c r="P389" i="5"/>
  <c r="O610" i="5"/>
  <c r="P610" i="5" s="1"/>
  <c r="P609" i="5"/>
  <c r="P177" i="5"/>
  <c r="O178" i="5"/>
  <c r="P178" i="5" s="1"/>
  <c r="P788" i="5"/>
  <c r="O789" i="5"/>
  <c r="P789" i="5" s="1"/>
  <c r="P1098" i="5"/>
  <c r="P305" i="5"/>
  <c r="P776" i="5"/>
  <c r="O777" i="5"/>
  <c r="P777" i="5" s="1"/>
  <c r="O572" i="5"/>
  <c r="P572" i="5" s="1"/>
  <c r="P728" i="5"/>
  <c r="O729" i="5"/>
  <c r="P729" i="5" s="1"/>
  <c r="O989" i="5"/>
  <c r="P989" i="5" s="1"/>
  <c r="P988" i="5"/>
  <c r="P2418" i="5"/>
  <c r="P1705" i="5"/>
  <c r="P42" i="5"/>
  <c r="P454" i="5"/>
  <c r="O2166" i="5"/>
  <c r="P2166" i="5" s="1"/>
  <c r="P2171" i="5"/>
  <c r="P1417" i="5"/>
  <c r="O184" i="5"/>
  <c r="P184" i="5" s="1"/>
  <c r="O1746" i="5"/>
  <c r="P1746" i="5" s="1"/>
  <c r="P1745" i="5"/>
  <c r="O1554" i="5"/>
  <c r="P1554" i="5" s="1"/>
  <c r="P1553" i="5"/>
  <c r="P1565" i="5"/>
  <c r="O1566" i="5"/>
  <c r="P1566" i="5" s="1"/>
  <c r="O1813" i="5"/>
  <c r="P1813" i="5" s="1"/>
  <c r="P1812" i="5"/>
  <c r="O211" i="5"/>
  <c r="P211" i="5" s="1"/>
  <c r="O2040" i="5"/>
  <c r="P2040" i="5" s="1"/>
  <c r="P2039" i="5"/>
  <c r="P1333" i="5"/>
  <c r="O1334" i="5"/>
  <c r="P1334" i="5" s="1"/>
  <c r="O518" i="5"/>
  <c r="P518" i="5" s="1"/>
  <c r="P517" i="5"/>
  <c r="O1430" i="5"/>
  <c r="P1430" i="5" s="1"/>
  <c r="P1429" i="5"/>
  <c r="O1259" i="5"/>
  <c r="P1259" i="5" s="1"/>
  <c r="P1258" i="5"/>
  <c r="P717" i="5"/>
  <c r="O1283" i="5"/>
  <c r="P1283" i="5" s="1"/>
  <c r="P1282" i="5"/>
  <c r="O1605" i="5"/>
  <c r="P1605" i="5" s="1"/>
  <c r="O1461" i="5"/>
  <c r="P1461" i="5" s="1"/>
  <c r="O785" i="5"/>
  <c r="P785" i="5" s="1"/>
  <c r="P784" i="5"/>
  <c r="O87" i="5"/>
  <c r="P87" i="5" s="1"/>
  <c r="P86" i="5"/>
  <c r="O1616" i="5"/>
  <c r="P1616" i="5" s="1"/>
  <c r="P1615" i="5"/>
  <c r="P1471" i="5"/>
  <c r="O1472" i="5"/>
  <c r="P1472" i="5" s="1"/>
  <c r="O1310" i="5"/>
  <c r="P1310" i="5" s="1"/>
  <c r="P1309" i="5"/>
  <c r="O467" i="5"/>
  <c r="P467" i="5" s="1"/>
  <c r="P466" i="5"/>
  <c r="P1321" i="5"/>
  <c r="O1014" i="5"/>
  <c r="P1014" i="5" s="1"/>
  <c r="P1013" i="5"/>
  <c r="P805" i="5"/>
  <c r="O806" i="5"/>
  <c r="P806" i="5" s="1"/>
  <c r="O347" i="5"/>
  <c r="P347" i="5" s="1"/>
  <c r="P346" i="5"/>
  <c r="O1161" i="5"/>
  <c r="P1161" i="5" s="1"/>
  <c r="P1160" i="5"/>
  <c r="P783" i="5"/>
  <c r="O556" i="5"/>
  <c r="P556" i="5" s="1"/>
  <c r="P555" i="5"/>
  <c r="P84" i="5"/>
  <c r="O85" i="5"/>
  <c r="P85" i="5" s="1"/>
  <c r="O1008" i="5"/>
  <c r="P1008" i="5" s="1"/>
  <c r="P1007" i="5"/>
  <c r="O798" i="5"/>
  <c r="P798" i="5" s="1"/>
  <c r="P1171" i="5"/>
  <c r="P796" i="5"/>
  <c r="O797" i="5"/>
  <c r="P797" i="5" s="1"/>
  <c r="O571" i="5"/>
  <c r="P571" i="5" s="1"/>
  <c r="P570" i="5"/>
  <c r="O1504" i="5"/>
  <c r="P1504" i="5" s="1"/>
  <c r="P1503" i="5"/>
  <c r="O2000" i="5"/>
  <c r="P2000" i="5" s="1"/>
  <c r="P1999" i="5"/>
  <c r="O1612" i="5"/>
  <c r="P1612" i="5" s="1"/>
  <c r="P1611" i="5"/>
  <c r="O1857" i="5"/>
  <c r="P1857" i="5" s="1"/>
  <c r="P1856" i="5"/>
  <c r="P1393" i="5"/>
  <c r="O1394" i="5"/>
  <c r="P1394" i="5" s="1"/>
  <c r="O2456" i="5"/>
  <c r="P2456" i="5" s="1"/>
  <c r="P2455" i="5"/>
  <c r="O1507" i="5"/>
  <c r="P1506" i="5"/>
  <c r="O1787" i="5"/>
  <c r="P1787" i="5" s="1"/>
  <c r="P1786" i="5"/>
  <c r="O1489" i="5"/>
  <c r="P1489" i="5" s="1"/>
  <c r="P1488" i="5"/>
  <c r="O1774" i="5"/>
  <c r="P1774" i="5" s="1"/>
  <c r="P1773" i="5"/>
  <c r="O587" i="5"/>
  <c r="P587" i="5" s="1"/>
  <c r="P586" i="5"/>
  <c r="O574" i="5"/>
  <c r="P574" i="5" s="1"/>
  <c r="P573" i="5"/>
  <c r="O660" i="5"/>
  <c r="P660" i="5" s="1"/>
  <c r="P659" i="5"/>
  <c r="O1549" i="5"/>
  <c r="P1549" i="5" s="1"/>
  <c r="P1548" i="5"/>
  <c r="O165" i="5"/>
  <c r="P165" i="5" s="1"/>
  <c r="P164" i="5"/>
  <c r="O1044" i="5"/>
  <c r="P1044" i="5" s="1"/>
  <c r="P1043" i="5"/>
  <c r="O2009" i="5"/>
  <c r="P2009" i="5" s="1"/>
  <c r="P2008" i="5"/>
  <c r="O2218" i="5"/>
  <c r="P2218" i="5" s="1"/>
  <c r="O1876" i="5"/>
  <c r="P1876" i="5" s="1"/>
  <c r="P1083" i="5"/>
  <c r="P973" i="5"/>
  <c r="P551" i="5"/>
  <c r="O55" i="5"/>
  <c r="P55" i="5" s="1"/>
  <c r="P2086" i="5"/>
  <c r="O1006" i="5"/>
  <c r="P1006" i="5" s="1"/>
  <c r="O994" i="5"/>
  <c r="P994" i="5" s="1"/>
  <c r="P993" i="5"/>
  <c r="O850" i="5"/>
  <c r="P850" i="5" s="1"/>
  <c r="P849" i="5"/>
  <c r="O562" i="5"/>
  <c r="P562" i="5" s="1"/>
  <c r="P561" i="5"/>
  <c r="O528" i="5"/>
  <c r="P528" i="5" s="1"/>
  <c r="O999" i="5"/>
  <c r="P999" i="5" s="1"/>
  <c r="P998" i="5"/>
  <c r="O201" i="5"/>
  <c r="P201" i="5" s="1"/>
  <c r="P200" i="5"/>
  <c r="O359" i="5"/>
  <c r="P359" i="5" s="1"/>
  <c r="P358" i="5"/>
  <c r="O673" i="5"/>
  <c r="P673" i="5" s="1"/>
  <c r="P672" i="5"/>
  <c r="O625" i="5"/>
  <c r="P625" i="5" s="1"/>
  <c r="P624" i="5"/>
  <c r="O782" i="5"/>
  <c r="P782" i="5" s="1"/>
  <c r="P781" i="5"/>
  <c r="O939" i="5"/>
  <c r="P939" i="5" s="1"/>
  <c r="P938" i="5"/>
  <c r="O515" i="5"/>
  <c r="P515" i="5" s="1"/>
  <c r="P514" i="5"/>
  <c r="O612" i="5"/>
  <c r="P612" i="5" s="1"/>
  <c r="P611" i="5"/>
  <c r="P686" i="5"/>
  <c r="O687" i="5"/>
  <c r="P687" i="5" s="1"/>
  <c r="O990" i="5"/>
  <c r="P990" i="5" s="1"/>
  <c r="O317" i="5"/>
  <c r="P317" i="5" s="1"/>
  <c r="P316" i="5"/>
  <c r="P552" i="5"/>
  <c r="O1637" i="5"/>
  <c r="P1636" i="5"/>
  <c r="P1538" i="5"/>
  <c r="O1539" i="5"/>
  <c r="P1539" i="5" s="1"/>
  <c r="P2323" i="5"/>
  <c r="P2467" i="5"/>
  <c r="P2244" i="5"/>
  <c r="O2214" i="5"/>
  <c r="P2214" i="5" s="1"/>
  <c r="P1281" i="5"/>
  <c r="P1159" i="5"/>
  <c r="P986" i="5"/>
  <c r="P707" i="5"/>
  <c r="P404" i="5"/>
  <c r="P344" i="5"/>
  <c r="P129" i="5"/>
  <c r="P112" i="5"/>
  <c r="P2041" i="5"/>
  <c r="O159" i="5"/>
  <c r="P159" i="5" s="1"/>
  <c r="P1062" i="5"/>
  <c r="O1878" i="5"/>
  <c r="P1878" i="5" s="1"/>
  <c r="P1877" i="5"/>
  <c r="O1120" i="5"/>
  <c r="P1120" i="5" s="1"/>
  <c r="P1119" i="5"/>
  <c r="O2233" i="5"/>
  <c r="P2233" i="5" s="1"/>
  <c r="P1933" i="5"/>
  <c r="P1806" i="5"/>
  <c r="P1889" i="5"/>
  <c r="O1945" i="5"/>
  <c r="P1945" i="5" s="1"/>
  <c r="O371" i="5"/>
  <c r="P371" i="5" s="1"/>
  <c r="O575" i="5"/>
  <c r="P575" i="5" s="1"/>
  <c r="P626" i="5"/>
  <c r="P170" i="5"/>
  <c r="P1651" i="5"/>
  <c r="P30" i="5"/>
  <c r="O31" i="5"/>
  <c r="P31" i="5" s="1"/>
  <c r="O2022" i="5"/>
  <c r="P2022" i="5" s="1"/>
  <c r="P2021" i="5"/>
  <c r="O1801" i="5"/>
  <c r="P1801" i="5" s="1"/>
  <c r="P1800" i="5"/>
  <c r="O969" i="5"/>
  <c r="P969" i="5" s="1"/>
  <c r="P968" i="5"/>
  <c r="O1460" i="5"/>
  <c r="P1460" i="5" s="1"/>
  <c r="P1459" i="5"/>
  <c r="O2275" i="5"/>
  <c r="P2275" i="5" s="1"/>
  <c r="P2274" i="5"/>
  <c r="P2069" i="5"/>
  <c r="P1561" i="5"/>
  <c r="P1386" i="5"/>
  <c r="P1240" i="5"/>
  <c r="O1003" i="5"/>
  <c r="P1003" i="5" s="1"/>
  <c r="P2027" i="5"/>
  <c r="P152" i="5"/>
  <c r="P757" i="5"/>
  <c r="P1792" i="5"/>
  <c r="O1793" i="5"/>
  <c r="P1793" i="5" s="1"/>
  <c r="P2363" i="5"/>
  <c r="P2183" i="5"/>
  <c r="P2100" i="5"/>
  <c r="P1751" i="5"/>
  <c r="O1608" i="5"/>
  <c r="P1608" i="5" s="1"/>
  <c r="P1148" i="5"/>
  <c r="P984" i="5"/>
  <c r="P94" i="5"/>
  <c r="P99" i="5"/>
  <c r="P946" i="5"/>
  <c r="P834" i="5"/>
  <c r="P733" i="5"/>
  <c r="P1897" i="5"/>
  <c r="P2088" i="5"/>
  <c r="O714" i="5"/>
  <c r="P714" i="5" s="1"/>
  <c r="P442" i="5"/>
  <c r="P451" i="5"/>
  <c r="P169" i="5"/>
  <c r="P2205" i="5"/>
  <c r="P2507" i="5"/>
  <c r="P110" i="5"/>
  <c r="P213" i="5"/>
  <c r="O401" i="5"/>
  <c r="P401" i="5" s="1"/>
  <c r="P400" i="5"/>
  <c r="P1948" i="5"/>
  <c r="P1739" i="5"/>
  <c r="P1314" i="5"/>
  <c r="O630" i="5"/>
  <c r="P630" i="5" s="1"/>
  <c r="P535" i="5"/>
  <c r="P445" i="5"/>
  <c r="P417" i="5"/>
  <c r="P133" i="5"/>
  <c r="P134" i="5"/>
  <c r="O142" i="5"/>
  <c r="P142" i="5" s="1"/>
  <c r="P141" i="5"/>
  <c r="P695" i="5"/>
  <c r="O696" i="5"/>
  <c r="P696" i="5" s="1"/>
  <c r="O383" i="5"/>
  <c r="P383" i="5" s="1"/>
  <c r="P382" i="5"/>
  <c r="O1295" i="5"/>
  <c r="P1295" i="5" s="1"/>
  <c r="P1294" i="5"/>
  <c r="O563" i="5"/>
  <c r="P563" i="5" s="1"/>
  <c r="O975" i="5"/>
  <c r="P975" i="5" s="1"/>
  <c r="P974" i="5"/>
  <c r="O1304" i="5"/>
  <c r="P1304" i="5" s="1"/>
  <c r="P1303" i="5"/>
  <c r="P779" i="5"/>
  <c r="O780" i="5"/>
  <c r="P780" i="5" s="1"/>
  <c r="P949" i="5"/>
  <c r="O2370" i="5"/>
  <c r="P2370" i="5" s="1"/>
  <c r="P1802" i="5"/>
  <c r="P976" i="5"/>
  <c r="P438" i="5"/>
  <c r="P79" i="5"/>
  <c r="O1926" i="5"/>
  <c r="P1926" i="5" s="1"/>
  <c r="P1925" i="5"/>
  <c r="O1092" i="5"/>
  <c r="P1091" i="5"/>
  <c r="O1790" i="5"/>
  <c r="P1790" i="5" s="1"/>
  <c r="P1789" i="5"/>
  <c r="O656" i="5"/>
  <c r="P656" i="5" s="1"/>
  <c r="P655" i="5"/>
  <c r="P2136" i="5"/>
  <c r="O1493" i="5"/>
  <c r="P1493" i="5" s="1"/>
  <c r="P1492" i="5"/>
  <c r="O1247" i="5"/>
  <c r="P1246" i="5"/>
  <c r="O854" i="5"/>
  <c r="P854" i="5" s="1"/>
  <c r="P853" i="5"/>
  <c r="P2075" i="5"/>
  <c r="O2076" i="5"/>
  <c r="P2076" i="5" s="1"/>
  <c r="O1399" i="5"/>
  <c r="P1399" i="5" s="1"/>
  <c r="P1398" i="5"/>
  <c r="O119" i="5"/>
  <c r="P119" i="5" s="1"/>
  <c r="P118" i="5"/>
  <c r="O1610" i="5"/>
  <c r="P1610" i="5" s="1"/>
  <c r="P1609" i="5"/>
  <c r="O1466" i="5"/>
  <c r="P1466" i="5" s="1"/>
  <c r="P1465" i="5"/>
  <c r="O1093" i="5"/>
  <c r="P1093" i="5" s="1"/>
  <c r="P1092" i="5"/>
  <c r="O98" i="5"/>
  <c r="P98" i="5" s="1"/>
  <c r="O1326" i="5"/>
  <c r="P1326" i="5" s="1"/>
  <c r="P1325" i="5"/>
  <c r="O147" i="5"/>
  <c r="P147" i="5" s="1"/>
  <c r="P146" i="5"/>
  <c r="O1497" i="5"/>
  <c r="P1497" i="5" s="1"/>
  <c r="P1496" i="5"/>
  <c r="O527" i="5"/>
  <c r="P527" i="5" s="1"/>
  <c r="P526" i="5"/>
  <c r="O173" i="5"/>
  <c r="P173" i="5" s="1"/>
  <c r="P172" i="5"/>
  <c r="P1507" i="5"/>
  <c r="O1162" i="5"/>
  <c r="P1162" i="5" s="1"/>
  <c r="O557" i="5"/>
  <c r="P557" i="5" s="1"/>
  <c r="O204" i="5"/>
  <c r="P204" i="5" s="1"/>
  <c r="P203" i="5"/>
  <c r="P1356" i="5"/>
  <c r="O641" i="5"/>
  <c r="P641" i="5" s="1"/>
  <c r="P640" i="5"/>
  <c r="O1197" i="5"/>
  <c r="P1197" i="5" s="1"/>
  <c r="P1196" i="5"/>
  <c r="O144" i="5"/>
  <c r="P144" i="5" s="1"/>
  <c r="P143" i="5"/>
  <c r="P1352" i="5"/>
  <c r="O1053" i="5"/>
  <c r="P1053" i="5" s="1"/>
  <c r="P1052" i="5"/>
  <c r="O160" i="5"/>
  <c r="P160" i="5" s="1"/>
  <c r="O936" i="5"/>
  <c r="P936" i="5" s="1"/>
  <c r="P935" i="5"/>
  <c r="O1731" i="5"/>
  <c r="P1731" i="5" s="1"/>
  <c r="P1730" i="5"/>
  <c r="O1947" i="5"/>
  <c r="P1947" i="5" s="1"/>
  <c r="P1946" i="5"/>
  <c r="O2466" i="5"/>
  <c r="P2466" i="5" s="1"/>
  <c r="P2465" i="5"/>
  <c r="O2020" i="5"/>
  <c r="P2020" i="5" s="1"/>
  <c r="P2019" i="5"/>
  <c r="O2515" i="5"/>
  <c r="P2515" i="5" s="1"/>
  <c r="P2514" i="5"/>
  <c r="P1637" i="5"/>
  <c r="P2089" i="5"/>
  <c r="O2090" i="5"/>
  <c r="P2090" i="5" s="1"/>
  <c r="O1735" i="5"/>
  <c r="P1735" i="5" s="1"/>
  <c r="P1734" i="5"/>
  <c r="O2325" i="5"/>
  <c r="P2325" i="5" s="1"/>
  <c r="P2324" i="5"/>
  <c r="P808" i="5"/>
  <c r="P326" i="5"/>
  <c r="P341" i="5"/>
  <c r="P284" i="5"/>
  <c r="P28" i="5"/>
  <c r="P139" i="5"/>
  <c r="P886" i="5"/>
  <c r="P310" i="5"/>
  <c r="P319" i="5"/>
  <c r="P475" i="5"/>
  <c r="P948" i="5"/>
  <c r="P114" i="5"/>
  <c r="P271" i="5"/>
  <c r="P428" i="5"/>
  <c r="P1312" i="5"/>
  <c r="P1485" i="5"/>
  <c r="P2033" i="5"/>
  <c r="P1741" i="5"/>
  <c r="P1573" i="5"/>
  <c r="P1581" i="5"/>
  <c r="P991" i="5"/>
  <c r="P888" i="5"/>
  <c r="P768" i="5"/>
  <c r="P414" i="5"/>
  <c r="P411" i="5"/>
  <c r="P148" i="5"/>
  <c r="P811" i="5"/>
  <c r="P35" i="5"/>
  <c r="O1457" i="5"/>
  <c r="P1457" i="5" s="1"/>
  <c r="P1456" i="5"/>
  <c r="P1473" i="5"/>
  <c r="P2237" i="5"/>
  <c r="P1885" i="5"/>
  <c r="P1614" i="5"/>
  <c r="P1534" i="5"/>
  <c r="P1516" i="5"/>
  <c r="P1158" i="5"/>
  <c r="P872" i="5"/>
  <c r="P422" i="5"/>
  <c r="P513" i="5"/>
  <c r="P296" i="5"/>
  <c r="P329" i="5"/>
  <c r="P567" i="5"/>
  <c r="P432" i="5"/>
  <c r="P315" i="5"/>
  <c r="P477" i="5"/>
  <c r="P36" i="5"/>
  <c r="P232" i="5"/>
  <c r="P367" i="5"/>
  <c r="P2513" i="5"/>
  <c r="P1439" i="5"/>
  <c r="P820" i="5"/>
  <c r="P838" i="5"/>
  <c r="P694" i="5"/>
  <c r="P215" i="5"/>
  <c r="P952" i="5"/>
  <c r="P1247" i="5"/>
  <c r="P1645" i="5"/>
  <c r="P2063" i="5"/>
  <c r="P1481" i="5"/>
  <c r="P1355" i="5"/>
  <c r="P1401" i="5"/>
  <c r="P125" i="5"/>
  <c r="O1253" i="5"/>
  <c r="P1253" i="5" s="1"/>
  <c r="P1252" i="5"/>
  <c r="P1437" i="5"/>
  <c r="P2219" i="5"/>
  <c r="P1956" i="5"/>
  <c r="P2029" i="5"/>
  <c r="P1848" i="5"/>
  <c r="P1170" i="5"/>
  <c r="P1335" i="5"/>
  <c r="P1078" i="5"/>
  <c r="P801" i="5"/>
  <c r="P618" i="5"/>
  <c r="P816" i="5"/>
  <c r="P738" i="5"/>
  <c r="P879" i="5"/>
  <c r="P356" i="5"/>
  <c r="P507" i="5"/>
  <c r="P381" i="5"/>
  <c r="O97" i="5"/>
  <c r="P97" i="5" s="1"/>
  <c r="P167" i="5"/>
  <c r="P856" i="5"/>
  <c r="P1270" i="5"/>
  <c r="P1056" i="5"/>
  <c r="P2250" i="5"/>
  <c r="P20" i="5"/>
  <c r="P197" i="5"/>
  <c r="P1708" i="5"/>
  <c r="P1351" i="5"/>
  <c r="P1268" i="5"/>
  <c r="P1164" i="5"/>
  <c r="P199" i="5"/>
  <c r="P1546" i="5"/>
  <c r="P107" i="5"/>
  <c r="P2002" i="5"/>
  <c r="P2201" i="5"/>
  <c r="P1627" i="5"/>
  <c r="P2372" i="5"/>
  <c r="P2177" i="5"/>
  <c r="P2071" i="5"/>
  <c r="P1989" i="5"/>
  <c r="P1732" i="5"/>
  <c r="P1931" i="5"/>
  <c r="P1153" i="5"/>
  <c r="P1145" i="5"/>
  <c r="P925" i="5"/>
  <c r="P786" i="5"/>
  <c r="P753" i="5"/>
  <c r="P499" i="5"/>
  <c r="P502" i="5"/>
  <c r="P408" i="5"/>
  <c r="P394" i="5"/>
  <c r="P187" i="5"/>
  <c r="P338" i="5"/>
  <c r="P81" i="5"/>
  <c r="P108" i="5"/>
  <c r="P793" i="5"/>
  <c r="P2276" i="5"/>
  <c r="P2420" i="5"/>
  <c r="P1696" i="5"/>
  <c r="P1051" i="5"/>
  <c r="P1127" i="5"/>
  <c r="P1143" i="5"/>
  <c r="P828" i="5"/>
  <c r="P474" i="5"/>
  <c r="P581" i="5"/>
  <c r="P1464" i="5"/>
  <c r="P865" i="5"/>
  <c r="P1883" i="5"/>
  <c r="P1632" i="5"/>
  <c r="P1308" i="5"/>
  <c r="P1138" i="5"/>
  <c r="P1042" i="5"/>
  <c r="P1107" i="5"/>
  <c r="P1212" i="5"/>
  <c r="P1009" i="5"/>
  <c r="P479" i="5"/>
  <c r="P648" i="5"/>
  <c r="O181" i="5"/>
  <c r="P181" i="5" s="1"/>
  <c r="P273" i="5"/>
  <c r="P23" i="5"/>
  <c r="P206" i="5"/>
  <c r="P1648" i="5"/>
  <c r="O1634" i="5"/>
  <c r="P1634" i="5" s="1"/>
  <c r="P1633" i="5"/>
  <c r="P1520" i="5"/>
  <c r="P1563" i="5"/>
  <c r="P1298" i="5"/>
  <c r="P1406" i="5"/>
  <c r="P1012" i="5"/>
  <c r="P1338" i="5"/>
  <c r="P861" i="5"/>
  <c r="P1166" i="5"/>
  <c r="P465" i="5"/>
  <c r="P705" i="5"/>
  <c r="P450" i="5"/>
  <c r="P521" i="5"/>
  <c r="P378" i="5"/>
  <c r="P300" i="5"/>
  <c r="P447" i="5"/>
  <c r="P64" i="5"/>
  <c r="P1420" i="5"/>
  <c r="O650" i="5"/>
  <c r="P650" i="5" s="1"/>
  <c r="P649" i="5"/>
  <c r="P1519" i="5"/>
  <c r="P2273" i="5"/>
  <c r="P959" i="5"/>
  <c r="P21" i="5"/>
  <c r="P321" i="5"/>
  <c r="P113" i="5"/>
  <c r="P68" i="5"/>
  <c r="P599" i="5"/>
  <c r="P644" i="5"/>
  <c r="P453" i="5"/>
  <c r="P487" i="5"/>
  <c r="P829" i="5"/>
  <c r="O598" i="5"/>
  <c r="P598" i="5" s="1"/>
  <c r="P597" i="5"/>
  <c r="P742" i="5"/>
  <c r="O743" i="5"/>
  <c r="P743" i="5" s="1"/>
  <c r="P318" i="5"/>
  <c r="P309" i="5"/>
  <c r="O166" i="5"/>
  <c r="P166" i="5" s="1"/>
  <c r="O842" i="5"/>
  <c r="P842" i="5" s="1"/>
  <c r="P841" i="5"/>
  <c r="P899" i="5"/>
  <c r="P62" i="5"/>
  <c r="O698" i="5"/>
  <c r="P698" i="5" s="1"/>
  <c r="P697" i="5"/>
  <c r="P1024" i="5"/>
  <c r="P947" i="5"/>
  <c r="O970" i="5"/>
  <c r="P970" i="5" s="1"/>
  <c r="P651" i="5"/>
  <c r="P775" i="5"/>
  <c r="P985" i="5"/>
  <c r="P605" i="5"/>
  <c r="P127" i="5"/>
  <c r="O670" i="5"/>
  <c r="P670" i="5" s="1"/>
  <c r="P669" i="5"/>
  <c r="P179" i="5"/>
  <c r="P671" i="5"/>
  <c r="O725" i="5"/>
  <c r="P725" i="5" s="1"/>
  <c r="P724" i="5"/>
  <c r="P579" i="5"/>
  <c r="P802" i="5"/>
  <c r="O803" i="5"/>
  <c r="P803" i="5" s="1"/>
  <c r="P1109" i="5"/>
  <c r="P1054" i="5"/>
  <c r="P402" i="5"/>
  <c r="P559" i="5"/>
  <c r="P631" i="5"/>
  <c r="P790" i="5"/>
  <c r="P1029" i="5"/>
  <c r="P584" i="5"/>
  <c r="P632" i="5"/>
  <c r="P212" i="5"/>
  <c r="P703" i="5"/>
  <c r="P270" i="5"/>
  <c r="P88" i="5"/>
  <c r="P763" i="5"/>
  <c r="O764" i="5"/>
  <c r="P764" i="5" s="1"/>
  <c r="P715" i="5"/>
  <c r="O716" i="5"/>
  <c r="P716" i="5" s="1"/>
  <c r="P885" i="5"/>
  <c r="P245" i="5"/>
  <c r="P219" i="5"/>
  <c r="P161" i="5"/>
  <c r="G443" i="5"/>
  <c r="H443" i="5" s="1"/>
  <c r="G314" i="5"/>
  <c r="H314" i="5" s="1"/>
  <c r="G394" i="5"/>
  <c r="H394" i="5" s="1"/>
  <c r="G800" i="5"/>
  <c r="H800" i="5" s="1"/>
  <c r="G654" i="5"/>
  <c r="G872" i="5"/>
  <c r="G159" i="5"/>
  <c r="H159" i="5" s="1"/>
  <c r="G763" i="5"/>
  <c r="H763" i="5" s="1"/>
  <c r="G480" i="5"/>
  <c r="H480" i="5" s="1"/>
  <c r="G605" i="5"/>
  <c r="G364" i="5"/>
  <c r="H364" i="5" s="1"/>
  <c r="G508" i="5"/>
  <c r="H508" i="5" s="1"/>
  <c r="G812" i="5"/>
  <c r="G717" i="5"/>
  <c r="H717" i="5" s="1"/>
  <c r="G510" i="5"/>
  <c r="G290" i="5"/>
  <c r="H290" i="5" s="1"/>
  <c r="G98" i="5"/>
  <c r="H98" i="5" s="1"/>
  <c r="G312" i="5"/>
  <c r="G574" i="5"/>
  <c r="G707" i="5"/>
  <c r="G839" i="5"/>
  <c r="H839" i="5" s="1"/>
  <c r="G363" i="5"/>
  <c r="H363" i="5" s="1"/>
  <c r="H362" i="5"/>
  <c r="G488" i="5"/>
  <c r="G1010" i="5"/>
  <c r="G543" i="5"/>
  <c r="H543" i="5" s="1"/>
  <c r="G682" i="5"/>
  <c r="H682" i="5" s="1"/>
  <c r="G790" i="5"/>
  <c r="H790" i="5" s="1"/>
  <c r="G137" i="5"/>
  <c r="G173" i="5"/>
  <c r="G209" i="5"/>
  <c r="H209" i="5" s="1"/>
  <c r="G245" i="5"/>
  <c r="G399" i="5"/>
  <c r="H399" i="5" s="1"/>
  <c r="G507" i="5"/>
  <c r="H507" i="5" s="1"/>
  <c r="G881" i="5"/>
  <c r="H881" i="5" s="1"/>
  <c r="G357" i="5"/>
  <c r="G467" i="5"/>
  <c r="G1033" i="5"/>
  <c r="H1033" i="5" s="1"/>
  <c r="G552" i="5"/>
  <c r="G686" i="5"/>
  <c r="H686" i="5" s="1"/>
  <c r="G794" i="5"/>
  <c r="H794" i="5" s="1"/>
  <c r="G301" i="5"/>
  <c r="H301" i="5" s="1"/>
  <c r="G337" i="5"/>
  <c r="G373" i="5"/>
  <c r="H373" i="5" s="1"/>
  <c r="G409" i="5"/>
  <c r="H409" i="5" s="1"/>
  <c r="G445" i="5"/>
  <c r="H445" i="5" s="1"/>
  <c r="G481" i="5"/>
  <c r="H481" i="5" s="1"/>
  <c r="G517" i="5"/>
  <c r="G1061" i="5"/>
  <c r="G629" i="5"/>
  <c r="H629" i="5" s="1"/>
  <c r="G737" i="5"/>
  <c r="G889" i="5"/>
  <c r="H889" i="5" s="1"/>
  <c r="G1015" i="5"/>
  <c r="G688" i="5"/>
  <c r="G742" i="5"/>
  <c r="G796" i="5"/>
  <c r="G1042" i="5"/>
  <c r="H1042" i="5" s="1"/>
  <c r="G568" i="5"/>
  <c r="H568" i="5" s="1"/>
  <c r="G622" i="5"/>
  <c r="H622" i="5" s="1"/>
  <c r="G676" i="5"/>
  <c r="G730" i="5"/>
  <c r="G784" i="5"/>
  <c r="H784" i="5" s="1"/>
  <c r="G884" i="5"/>
  <c r="G965" i="5"/>
  <c r="H965" i="5" s="1"/>
  <c r="G1129" i="5"/>
  <c r="G935" i="5"/>
  <c r="H935" i="5" s="1"/>
  <c r="G895" i="5"/>
  <c r="G1106" i="5"/>
  <c r="G880" i="5"/>
  <c r="H880" i="5" s="1"/>
  <c r="G1096" i="5"/>
  <c r="G1009" i="5"/>
  <c r="H1009" i="5" s="1"/>
  <c r="G958" i="5"/>
  <c r="H958" i="5" s="1"/>
  <c r="G1126" i="5"/>
  <c r="G1180" i="5"/>
  <c r="H1180" i="5" s="1"/>
  <c r="G1067" i="5"/>
  <c r="H1067" i="5" s="1"/>
  <c r="G955" i="5"/>
  <c r="G1213" i="5"/>
  <c r="G819" i="5"/>
  <c r="H819" i="5" s="1"/>
  <c r="G855" i="5"/>
  <c r="G891" i="5"/>
  <c r="H891" i="5" s="1"/>
  <c r="G927" i="5"/>
  <c r="G963" i="5"/>
  <c r="G999" i="5"/>
  <c r="H999" i="5" s="1"/>
  <c r="G1035" i="5"/>
  <c r="H1035" i="5" s="1"/>
  <c r="G1071" i="5"/>
  <c r="H1106" i="5"/>
  <c r="G1107" i="5"/>
  <c r="H1107" i="5" s="1"/>
  <c r="G1143" i="5"/>
  <c r="G1938" i="5"/>
  <c r="H1938" i="5" s="1"/>
  <c r="G1409" i="5"/>
  <c r="H1409" i="5" s="1"/>
  <c r="G1478" i="5"/>
  <c r="G1442" i="5"/>
  <c r="H1442" i="5" s="1"/>
  <c r="G1445" i="5"/>
  <c r="G1228" i="5"/>
  <c r="H1228" i="5" s="1"/>
  <c r="G1172" i="5"/>
  <c r="H1172" i="5" s="1"/>
  <c r="G1208" i="5"/>
  <c r="G1244" i="5"/>
  <c r="H1244" i="5" s="1"/>
  <c r="G1158" i="5"/>
  <c r="G1194" i="5"/>
  <c r="H1194" i="5" s="1"/>
  <c r="G1230" i="5"/>
  <c r="G1337" i="5"/>
  <c r="G1262" i="5"/>
  <c r="H1262" i="5" s="1"/>
  <c r="G1634" i="5"/>
  <c r="H1634" i="5" s="1"/>
  <c r="G1313" i="5"/>
  <c r="H1313" i="5" s="1"/>
  <c r="G1421" i="5"/>
  <c r="H1421" i="5" s="1"/>
  <c r="G1529" i="5"/>
  <c r="H1529" i="5" s="1"/>
  <c r="G1613" i="5"/>
  <c r="G1682" i="5"/>
  <c r="G1982" i="5"/>
  <c r="G1275" i="5"/>
  <c r="H1275" i="5" s="1"/>
  <c r="G1311" i="5"/>
  <c r="H1311" i="5" s="1"/>
  <c r="G1347" i="5"/>
  <c r="G1383" i="5"/>
  <c r="G1419" i="5"/>
  <c r="G1455" i="5"/>
  <c r="G1491" i="5"/>
  <c r="H1491" i="5" s="1"/>
  <c r="G1527" i="5"/>
  <c r="G1563" i="5"/>
  <c r="G1599" i="5"/>
  <c r="H1599" i="5" s="1"/>
  <c r="G1967" i="5"/>
  <c r="G1279" i="5"/>
  <c r="G1315" i="5"/>
  <c r="H1315" i="5" s="1"/>
  <c r="G1351" i="5"/>
  <c r="H1351" i="5" s="1"/>
  <c r="G1387" i="5"/>
  <c r="H1387" i="5" s="1"/>
  <c r="G1423" i="5"/>
  <c r="G1459" i="5"/>
  <c r="G1495" i="5"/>
  <c r="G1531" i="5"/>
  <c r="H1531" i="5" s="1"/>
  <c r="G1567" i="5"/>
  <c r="G1603" i="5"/>
  <c r="G1715" i="5"/>
  <c r="H1715" i="5" s="1"/>
  <c r="G1629" i="5"/>
  <c r="G1665" i="5"/>
  <c r="H1665" i="5" s="1"/>
  <c r="G1701" i="5"/>
  <c r="H1701" i="5" s="1"/>
  <c r="G1737" i="5"/>
  <c r="H1737" i="5" s="1"/>
  <c r="G1773" i="5"/>
  <c r="G1836" i="5"/>
  <c r="H1836" i="5" s="1"/>
  <c r="G2173" i="5"/>
  <c r="G1645" i="5"/>
  <c r="H1645" i="5" s="1"/>
  <c r="G1681" i="5"/>
  <c r="H1681" i="5" s="1"/>
  <c r="G1717" i="5"/>
  <c r="H1717" i="5" s="1"/>
  <c r="G1753" i="5"/>
  <c r="G1789" i="5"/>
  <c r="H1789" i="5" s="1"/>
  <c r="G1923" i="5"/>
  <c r="H1923" i="5" s="1"/>
  <c r="G1958" i="5"/>
  <c r="G1843" i="5"/>
  <c r="H1843" i="5" s="1"/>
  <c r="G1730" i="5"/>
  <c r="G1766" i="5"/>
  <c r="G1812" i="5"/>
  <c r="H1812" i="5" s="1"/>
  <c r="G1986" i="5"/>
  <c r="H1986" i="5" s="1"/>
  <c r="G2139" i="5"/>
  <c r="G1805" i="5"/>
  <c r="H1805" i="5" s="1"/>
  <c r="G1841" i="5"/>
  <c r="H1841" i="5" s="1"/>
  <c r="G2047" i="5"/>
  <c r="H2047" i="5" s="1"/>
  <c r="G1952" i="5"/>
  <c r="H1952" i="5" s="1"/>
  <c r="G1880" i="5"/>
  <c r="G1962" i="5"/>
  <c r="H1962" i="5" s="1"/>
  <c r="G2013" i="5"/>
  <c r="H2013" i="5" s="1"/>
  <c r="G2035" i="5"/>
  <c r="H2035" i="5" s="1"/>
  <c r="G2162" i="5"/>
  <c r="G1897" i="5"/>
  <c r="H1897" i="5" s="1"/>
  <c r="G1933" i="5"/>
  <c r="G1969" i="5"/>
  <c r="G2005" i="5"/>
  <c r="G2215" i="5"/>
  <c r="H2215" i="5" s="1"/>
  <c r="G2274" i="5"/>
  <c r="H2274" i="5" s="1"/>
  <c r="G2132" i="5"/>
  <c r="H2132" i="5" s="1"/>
  <c r="G2339" i="5"/>
  <c r="G2042" i="5"/>
  <c r="H2042" i="5" s="1"/>
  <c r="G2078" i="5"/>
  <c r="G2114" i="5"/>
  <c r="H2114" i="5" s="1"/>
  <c r="G2212" i="5"/>
  <c r="H2212" i="5" s="1"/>
  <c r="G2330" i="5"/>
  <c r="G2070" i="5"/>
  <c r="G2106" i="5"/>
  <c r="H2106" i="5" s="1"/>
  <c r="G2259" i="5"/>
  <c r="G2195" i="5"/>
  <c r="H2195" i="5" s="1"/>
  <c r="G2231" i="5"/>
  <c r="G2439" i="5"/>
  <c r="H2439" i="5" s="1"/>
  <c r="G2272" i="5"/>
  <c r="G2375" i="5"/>
  <c r="H2375" i="5" s="1"/>
  <c r="G2175" i="5"/>
  <c r="H2175" i="5" s="1"/>
  <c r="G2211" i="5"/>
  <c r="H2211" i="5" s="1"/>
  <c r="G2269" i="5"/>
  <c r="H2269" i="5" s="1"/>
  <c r="G2454" i="5"/>
  <c r="G2285" i="5"/>
  <c r="G2505" i="5"/>
  <c r="H2505" i="5" s="1"/>
  <c r="G2462" i="5"/>
  <c r="G2252" i="5"/>
  <c r="H2252" i="5" s="1"/>
  <c r="G2351" i="5"/>
  <c r="G2309" i="5"/>
  <c r="H2309" i="5" s="1"/>
  <c r="G2517" i="5"/>
  <c r="G2507" i="5"/>
  <c r="H2507" i="5" s="1"/>
  <c r="G2281" i="5"/>
  <c r="G2317" i="5"/>
  <c r="H2317" i="5" s="1"/>
  <c r="G2353" i="5"/>
  <c r="G2389" i="5"/>
  <c r="G2425" i="5"/>
  <c r="G2461" i="5"/>
  <c r="H2461" i="5" s="1"/>
  <c r="G2497" i="5"/>
  <c r="H2497" i="5" s="1"/>
  <c r="G669" i="5"/>
  <c r="H669" i="5" s="1"/>
  <c r="G281" i="5"/>
  <c r="H281" i="5" s="1"/>
  <c r="G114" i="5"/>
  <c r="H114" i="5" s="1"/>
  <c r="G306" i="5"/>
  <c r="H306" i="5" s="1"/>
  <c r="G83" i="5"/>
  <c r="H83" i="5" s="1"/>
  <c r="G47" i="5"/>
  <c r="H47" i="5" s="1"/>
  <c r="G630" i="5"/>
  <c r="H630" i="5" s="1"/>
  <c r="G157" i="5"/>
  <c r="H157" i="5" s="1"/>
  <c r="G279" i="5"/>
  <c r="G522" i="5"/>
  <c r="H522" i="5" s="1"/>
  <c r="G228" i="5"/>
  <c r="H228" i="5" s="1"/>
  <c r="G465" i="5"/>
  <c r="G148" i="5"/>
  <c r="G70" i="5"/>
  <c r="H69" i="5"/>
  <c r="G34" i="5"/>
  <c r="H34" i="5" s="1"/>
  <c r="H33" i="5"/>
  <c r="G446" i="5"/>
  <c r="H446" i="5" s="1"/>
  <c r="G162" i="5"/>
  <c r="G540" i="5"/>
  <c r="H540" i="5" s="1"/>
  <c r="G276" i="5"/>
  <c r="G132" i="5"/>
  <c r="H132" i="5" s="1"/>
  <c r="G253" i="5"/>
  <c r="H253" i="5" s="1"/>
  <c r="G596" i="5"/>
  <c r="G462" i="5"/>
  <c r="H462" i="5" s="1"/>
  <c r="G286" i="5"/>
  <c r="G502" i="5"/>
  <c r="H502" i="5" s="1"/>
  <c r="G600" i="5"/>
  <c r="H600" i="5" s="1"/>
  <c r="G875" i="5"/>
  <c r="H875" i="5" s="1"/>
  <c r="G680" i="5"/>
  <c r="G332" i="5"/>
  <c r="G1004" i="5"/>
  <c r="H1004" i="5" s="1"/>
  <c r="G492" i="5"/>
  <c r="H492" i="5" s="1"/>
  <c r="G282" i="5"/>
  <c r="G94" i="5"/>
  <c r="G323" i="5"/>
  <c r="H587" i="5"/>
  <c r="G588" i="5"/>
  <c r="H588" i="5" s="1"/>
  <c r="G716" i="5"/>
  <c r="H716" i="5" s="1"/>
  <c r="G959" i="5"/>
  <c r="H959" i="5" s="1"/>
  <c r="G374" i="5"/>
  <c r="H374" i="5" s="1"/>
  <c r="G497" i="5"/>
  <c r="G386" i="5"/>
  <c r="H386" i="5" s="1"/>
  <c r="G556" i="5"/>
  <c r="H556" i="5" s="1"/>
  <c r="G691" i="5"/>
  <c r="G799" i="5"/>
  <c r="H799" i="5" s="1"/>
  <c r="G140" i="5"/>
  <c r="H140" i="5" s="1"/>
  <c r="G176" i="5"/>
  <c r="G212" i="5"/>
  <c r="H212" i="5" s="1"/>
  <c r="G248" i="5"/>
  <c r="H248" i="5" s="1"/>
  <c r="G408" i="5"/>
  <c r="H408" i="5" s="1"/>
  <c r="G516" i="5"/>
  <c r="H516" i="5" s="1"/>
  <c r="G934" i="5"/>
  <c r="H934" i="5" s="1"/>
  <c r="G368" i="5"/>
  <c r="H368" i="5" s="1"/>
  <c r="G476" i="5"/>
  <c r="H476" i="5" s="1"/>
  <c r="G387" i="5"/>
  <c r="G565" i="5"/>
  <c r="G695" i="5"/>
  <c r="G803" i="5"/>
  <c r="H803" i="5" s="1"/>
  <c r="G304" i="5"/>
  <c r="G340" i="5"/>
  <c r="H340" i="5" s="1"/>
  <c r="G376" i="5"/>
  <c r="H376" i="5" s="1"/>
  <c r="G412" i="5"/>
  <c r="H412" i="5" s="1"/>
  <c r="G448" i="5"/>
  <c r="G484" i="5"/>
  <c r="H484" i="5" s="1"/>
  <c r="G520" i="5"/>
  <c r="H520" i="5" s="1"/>
  <c r="G530" i="5"/>
  <c r="H530" i="5" s="1"/>
  <c r="G638" i="5"/>
  <c r="H638" i="5" s="1"/>
  <c r="G746" i="5"/>
  <c r="H746" i="5" s="1"/>
  <c r="G938" i="5"/>
  <c r="H938" i="5" s="1"/>
  <c r="G639" i="5"/>
  <c r="H639" i="5" s="1"/>
  <c r="G693" i="5"/>
  <c r="G747" i="5"/>
  <c r="G801" i="5"/>
  <c r="H801" i="5" s="1"/>
  <c r="G1069" i="5"/>
  <c r="H1069" i="5" s="1"/>
  <c r="G573" i="5"/>
  <c r="H573" i="5" s="1"/>
  <c r="G627" i="5"/>
  <c r="G681" i="5"/>
  <c r="H681" i="5" s="1"/>
  <c r="H680" i="5"/>
  <c r="G735" i="5"/>
  <c r="H735" i="5" s="1"/>
  <c r="G789" i="5"/>
  <c r="H789" i="5" s="1"/>
  <c r="G970" i="5"/>
  <c r="H970" i="5" s="1"/>
  <c r="G976" i="5"/>
  <c r="H976" i="5" s="1"/>
  <c r="G1135" i="5"/>
  <c r="H1135" i="5" s="1"/>
  <c r="G946" i="5"/>
  <c r="H946" i="5" s="1"/>
  <c r="G920" i="5"/>
  <c r="G1112" i="5"/>
  <c r="H1112" i="5" s="1"/>
  <c r="G905" i="5"/>
  <c r="G818" i="5"/>
  <c r="H818" i="5" s="1"/>
  <c r="G1034" i="5"/>
  <c r="H1034" i="5" s="1"/>
  <c r="G983" i="5"/>
  <c r="G1132" i="5"/>
  <c r="G1082" i="5"/>
  <c r="H1082" i="5" s="1"/>
  <c r="G1078" i="5"/>
  <c r="H1078" i="5" s="1"/>
  <c r="G980" i="5"/>
  <c r="H980" i="5" s="1"/>
  <c r="G1249" i="5"/>
  <c r="H1249" i="5" s="1"/>
  <c r="G822" i="5"/>
  <c r="G858" i="5"/>
  <c r="G894" i="5"/>
  <c r="H894" i="5" s="1"/>
  <c r="G930" i="5"/>
  <c r="H930" i="5" s="1"/>
  <c r="G966" i="5"/>
  <c r="H966" i="5" s="1"/>
  <c r="G1002" i="5"/>
  <c r="H1002" i="5" s="1"/>
  <c r="G1038" i="5"/>
  <c r="G1074" i="5"/>
  <c r="H1074" i="5" s="1"/>
  <c r="G1110" i="5"/>
  <c r="H1110" i="5" s="1"/>
  <c r="G1146" i="5"/>
  <c r="G1189" i="5"/>
  <c r="G1532" i="5"/>
  <c r="H1532" i="5" s="1"/>
  <c r="G1550" i="5"/>
  <c r="H1550" i="5" s="1"/>
  <c r="G1460" i="5"/>
  <c r="H1460" i="5" s="1"/>
  <c r="H1459" i="5"/>
  <c r="G1517" i="5"/>
  <c r="H1517" i="5" s="1"/>
  <c r="G1415" i="5"/>
  <c r="G1175" i="5"/>
  <c r="H1175" i="5" s="1"/>
  <c r="G1211" i="5"/>
  <c r="G1247" i="5"/>
  <c r="H1247" i="5" s="1"/>
  <c r="G1161" i="5"/>
  <c r="G1197" i="5"/>
  <c r="G1233" i="5"/>
  <c r="H1233" i="5" s="1"/>
  <c r="G1355" i="5"/>
  <c r="H1355" i="5" s="1"/>
  <c r="G1289" i="5"/>
  <c r="H1289" i="5" s="1"/>
  <c r="G1864" i="5"/>
  <c r="H1864" i="5" s="1"/>
  <c r="G1322" i="5"/>
  <c r="H1322" i="5" s="1"/>
  <c r="G1430" i="5"/>
  <c r="H1430" i="5" s="1"/>
  <c r="G1538" i="5"/>
  <c r="H1538" i="5" s="1"/>
  <c r="G1627" i="5"/>
  <c r="H1627" i="5" s="1"/>
  <c r="G1688" i="5"/>
  <c r="G2003" i="5"/>
  <c r="H2003" i="5" s="1"/>
  <c r="G1278" i="5"/>
  <c r="H1278" i="5" s="1"/>
  <c r="G1314" i="5"/>
  <c r="H1314" i="5" s="1"/>
  <c r="G1350" i="5"/>
  <c r="H1350" i="5" s="1"/>
  <c r="G1386" i="5"/>
  <c r="H1386" i="5" s="1"/>
  <c r="G1422" i="5"/>
  <c r="H1422" i="5" s="1"/>
  <c r="G1458" i="5"/>
  <c r="H1458" i="5" s="1"/>
  <c r="G1494" i="5"/>
  <c r="H1494" i="5" s="1"/>
  <c r="G1530" i="5"/>
  <c r="H1530" i="5" s="1"/>
  <c r="G1566" i="5"/>
  <c r="H1566" i="5" s="1"/>
  <c r="G1602" i="5"/>
  <c r="H1602" i="5" s="1"/>
  <c r="G1889" i="5"/>
  <c r="G1282" i="5"/>
  <c r="G1318" i="5"/>
  <c r="G1354" i="5"/>
  <c r="H1354" i="5" s="1"/>
  <c r="G1390" i="5"/>
  <c r="G1426" i="5"/>
  <c r="G1462" i="5"/>
  <c r="H1462" i="5" s="1"/>
  <c r="G1498" i="5"/>
  <c r="H1498" i="5" s="1"/>
  <c r="G1534" i="5"/>
  <c r="H1534" i="5" s="1"/>
  <c r="G1570" i="5"/>
  <c r="H1570" i="5" s="1"/>
  <c r="G1606" i="5"/>
  <c r="H1606" i="5" s="1"/>
  <c r="G1819" i="5"/>
  <c r="H1819" i="5" s="1"/>
  <c r="G1632" i="5"/>
  <c r="H1632" i="5" s="1"/>
  <c r="G1668" i="5"/>
  <c r="G1704" i="5"/>
  <c r="H1704" i="5" s="1"/>
  <c r="G1740" i="5"/>
  <c r="G1776" i="5"/>
  <c r="G1845" i="5"/>
  <c r="H1845" i="5" s="1"/>
  <c r="H1873" i="5"/>
  <c r="G1874" i="5"/>
  <c r="G1648" i="5"/>
  <c r="G1684" i="5"/>
  <c r="H1684" i="5" s="1"/>
  <c r="G1720" i="5"/>
  <c r="H1720" i="5" s="1"/>
  <c r="G1756" i="5"/>
  <c r="H1756" i="5" s="1"/>
  <c r="G1792" i="5"/>
  <c r="H1792" i="5" s="1"/>
  <c r="G1950" i="5"/>
  <c r="G1964" i="5"/>
  <c r="G1852" i="5"/>
  <c r="H1852" i="5" s="1"/>
  <c r="G1733" i="5"/>
  <c r="G1769" i="5"/>
  <c r="G1821" i="5"/>
  <c r="H1821" i="5" s="1"/>
  <c r="G2022" i="5"/>
  <c r="H2022" i="5" s="1"/>
  <c r="G2171" i="5"/>
  <c r="H2171" i="5" s="1"/>
  <c r="G1808" i="5"/>
  <c r="H1808" i="5" s="1"/>
  <c r="G1844" i="5"/>
  <c r="H1844" i="5" s="1"/>
  <c r="G2052" i="5"/>
  <c r="G1961" i="5"/>
  <c r="H1961" i="5" s="1"/>
  <c r="G2138" i="5"/>
  <c r="H2138" i="5" s="1"/>
  <c r="G1971" i="5"/>
  <c r="H1971" i="5" s="1"/>
  <c r="G2020" i="5"/>
  <c r="G2046" i="5"/>
  <c r="H2046" i="5" s="1"/>
  <c r="G2421" i="5"/>
  <c r="H2421" i="5" s="1"/>
  <c r="H1899" i="5"/>
  <c r="G1900" i="5"/>
  <c r="H1900" i="5" s="1"/>
  <c r="G1936" i="5"/>
  <c r="H1936" i="5" s="1"/>
  <c r="G1972" i="5"/>
  <c r="G2008" i="5"/>
  <c r="G2227" i="5"/>
  <c r="G2313" i="5"/>
  <c r="G2150" i="5"/>
  <c r="H2150" i="5" s="1"/>
  <c r="G2393" i="5"/>
  <c r="G2045" i="5"/>
  <c r="H2045" i="5" s="1"/>
  <c r="G2081" i="5"/>
  <c r="H2081" i="5" s="1"/>
  <c r="G2117" i="5"/>
  <c r="H2117" i="5" s="1"/>
  <c r="G2218" i="5"/>
  <c r="G2384" i="5"/>
  <c r="G2073" i="5"/>
  <c r="G2109" i="5"/>
  <c r="H2109" i="5" s="1"/>
  <c r="G2266" i="5"/>
  <c r="G2198" i="5"/>
  <c r="H2198" i="5" s="1"/>
  <c r="G2234" i="5"/>
  <c r="H2234" i="5" s="1"/>
  <c r="G2247" i="5"/>
  <c r="G2291" i="5"/>
  <c r="H2291" i="5" s="1"/>
  <c r="G2381" i="5"/>
  <c r="H2381" i="5" s="1"/>
  <c r="G2178" i="5"/>
  <c r="G2214" i="5"/>
  <c r="H2214" i="5" s="1"/>
  <c r="G2292" i="5"/>
  <c r="G2508" i="5"/>
  <c r="H2508" i="5" s="1"/>
  <c r="G2298" i="5"/>
  <c r="H2298" i="5" s="1"/>
  <c r="G2523" i="5"/>
  <c r="G2480" i="5"/>
  <c r="G2255" i="5"/>
  <c r="H2255" i="5" s="1"/>
  <c r="G2369" i="5"/>
  <c r="H2369" i="5" s="1"/>
  <c r="G2319" i="5"/>
  <c r="G2474" i="5"/>
  <c r="H2474" i="5" s="1"/>
  <c r="G2525" i="5"/>
  <c r="H2525" i="5" s="1"/>
  <c r="G2284" i="5"/>
  <c r="H2284" i="5" s="1"/>
  <c r="G2320" i="5"/>
  <c r="H2319" i="5"/>
  <c r="G2356" i="5"/>
  <c r="G2392" i="5"/>
  <c r="H2392" i="5" s="1"/>
  <c r="G2428" i="5"/>
  <c r="G2464" i="5"/>
  <c r="G2500" i="5"/>
  <c r="H2500" i="5" s="1"/>
  <c r="G527" i="5"/>
  <c r="H527" i="5" s="1"/>
  <c r="G259" i="5"/>
  <c r="G102" i="5"/>
  <c r="G297" i="5"/>
  <c r="G80" i="5"/>
  <c r="H80" i="5" s="1"/>
  <c r="G44" i="5"/>
  <c r="H44" i="5" s="1"/>
  <c r="G603" i="5"/>
  <c r="G150" i="5"/>
  <c r="G250" i="5"/>
  <c r="H250" i="5" s="1"/>
  <c r="G504" i="5"/>
  <c r="H504" i="5" s="1"/>
  <c r="G199" i="5"/>
  <c r="H199" i="5" s="1"/>
  <c r="G447" i="5"/>
  <c r="H447" i="5" s="1"/>
  <c r="G141" i="5"/>
  <c r="H141" i="5" s="1"/>
  <c r="G67" i="5"/>
  <c r="H66" i="5"/>
  <c r="G31" i="5"/>
  <c r="H31" i="5" s="1"/>
  <c r="H30" i="5"/>
  <c r="G428" i="5"/>
  <c r="H428" i="5" s="1"/>
  <c r="G133" i="5"/>
  <c r="G392" i="5"/>
  <c r="H392" i="5" s="1"/>
  <c r="G126" i="5"/>
  <c r="H126" i="5" s="1"/>
  <c r="G513" i="5"/>
  <c r="H513" i="5" s="1"/>
  <c r="G246" i="5"/>
  <c r="H246" i="5" s="1"/>
  <c r="H245" i="5"/>
  <c r="G377" i="5"/>
  <c r="G585" i="5"/>
  <c r="H585" i="5" s="1"/>
  <c r="G851" i="5"/>
  <c r="H850" i="5"/>
  <c r="G840" i="5"/>
  <c r="H840" i="5" s="1"/>
  <c r="H533" i="5"/>
  <c r="G534" i="5"/>
  <c r="H534" i="5" s="1"/>
  <c r="G474" i="5"/>
  <c r="G398" i="5"/>
  <c r="H398" i="5" s="1"/>
  <c r="G700" i="5"/>
  <c r="H700" i="5" s="1"/>
  <c r="G215" i="5"/>
  <c r="H215" i="5" s="1"/>
  <c r="G251" i="5"/>
  <c r="H251" i="5" s="1"/>
  <c r="G417" i="5"/>
  <c r="H417" i="5" s="1"/>
  <c r="G525" i="5"/>
  <c r="H525" i="5" s="1"/>
  <c r="G1022" i="5"/>
  <c r="G375" i="5"/>
  <c r="H375" i="5" s="1"/>
  <c r="G485" i="5"/>
  <c r="H485" i="5" s="1"/>
  <c r="G545" i="5"/>
  <c r="G579" i="5"/>
  <c r="G704" i="5"/>
  <c r="G848" i="5"/>
  <c r="H848" i="5" s="1"/>
  <c r="G307" i="5"/>
  <c r="H307" i="5" s="1"/>
  <c r="G343" i="5"/>
  <c r="H343" i="5" s="1"/>
  <c r="G379" i="5"/>
  <c r="G415" i="5"/>
  <c r="G451" i="5"/>
  <c r="G487" i="5"/>
  <c r="H487" i="5" s="1"/>
  <c r="G523" i="5"/>
  <c r="H523" i="5" s="1"/>
  <c r="G539" i="5"/>
  <c r="H539" i="5" s="1"/>
  <c r="G647" i="5"/>
  <c r="H647" i="5" s="1"/>
  <c r="G755" i="5"/>
  <c r="G950" i="5"/>
  <c r="H950" i="5" s="1"/>
  <c r="G643" i="5"/>
  <c r="H642" i="5"/>
  <c r="G697" i="5"/>
  <c r="G751" i="5"/>
  <c r="G836" i="5"/>
  <c r="G1388" i="5"/>
  <c r="H1388" i="5" s="1"/>
  <c r="G577" i="5"/>
  <c r="H577" i="5" s="1"/>
  <c r="G631" i="5"/>
  <c r="H631" i="5" s="1"/>
  <c r="G685" i="5"/>
  <c r="H685" i="5" s="1"/>
  <c r="G739" i="5"/>
  <c r="H739" i="5" s="1"/>
  <c r="G793" i="5"/>
  <c r="H793" i="5" s="1"/>
  <c r="G1031" i="5"/>
  <c r="H1031" i="5" s="1"/>
  <c r="G1001" i="5"/>
  <c r="H1001" i="5" s="1"/>
  <c r="G1141" i="5"/>
  <c r="G971" i="5"/>
  <c r="H971" i="5" s="1"/>
  <c r="G931" i="5"/>
  <c r="H931" i="5" s="1"/>
  <c r="G1118" i="5"/>
  <c r="G916" i="5"/>
  <c r="H916" i="5" s="1"/>
  <c r="G829" i="5"/>
  <c r="H829" i="5" s="1"/>
  <c r="G1045" i="5"/>
  <c r="H1045" i="5" s="1"/>
  <c r="G994" i="5"/>
  <c r="H994" i="5" s="1"/>
  <c r="G1138" i="5"/>
  <c r="H1138" i="5" s="1"/>
  <c r="G1093" i="5"/>
  <c r="H1093" i="5" s="1"/>
  <c r="G1152" i="5"/>
  <c r="H1152" i="5" s="1"/>
  <c r="G991" i="5"/>
  <c r="G1286" i="5"/>
  <c r="H1286" i="5" s="1"/>
  <c r="G825" i="5"/>
  <c r="H825" i="5" s="1"/>
  <c r="G861" i="5"/>
  <c r="H861" i="5" s="1"/>
  <c r="G897" i="5"/>
  <c r="H897" i="5" s="1"/>
  <c r="G933" i="5"/>
  <c r="H933" i="5" s="1"/>
  <c r="G969" i="5"/>
  <c r="H969" i="5" s="1"/>
  <c r="G1005" i="5"/>
  <c r="H1005" i="5" s="1"/>
  <c r="G1041" i="5"/>
  <c r="H1041" i="5" s="1"/>
  <c r="G1077" i="5"/>
  <c r="H1077" i="5" s="1"/>
  <c r="G1113" i="5"/>
  <c r="G1156" i="5"/>
  <c r="H1156" i="5" s="1"/>
  <c r="G1225" i="5"/>
  <c r="G1604" i="5"/>
  <c r="H1603" i="5"/>
  <c r="G1568" i="5"/>
  <c r="H1568" i="5" s="1"/>
  <c r="H1567" i="5"/>
  <c r="G1499" i="5"/>
  <c r="G1535" i="5"/>
  <c r="H1535" i="5" s="1"/>
  <c r="G1577" i="5"/>
  <c r="H1577" i="5" s="1"/>
  <c r="G1178" i="5"/>
  <c r="H1178" i="5" s="1"/>
  <c r="G1214" i="5"/>
  <c r="H1213" i="5"/>
  <c r="G1250" i="5"/>
  <c r="H1250" i="5" s="1"/>
  <c r="G1164" i="5"/>
  <c r="H1164" i="5" s="1"/>
  <c r="G1200" i="5"/>
  <c r="G1236" i="5"/>
  <c r="G1382" i="5"/>
  <c r="H1382" i="5" s="1"/>
  <c r="G1343" i="5"/>
  <c r="G2131" i="5"/>
  <c r="H2131" i="5" s="1"/>
  <c r="G1331" i="5"/>
  <c r="H1331" i="5" s="1"/>
  <c r="G1439" i="5"/>
  <c r="G1547" i="5"/>
  <c r="H1547" i="5" s="1"/>
  <c r="G1652" i="5"/>
  <c r="H1652" i="5" s="1"/>
  <c r="G1694" i="5"/>
  <c r="H1694" i="5" s="1"/>
  <c r="G2107" i="5"/>
  <c r="G1281" i="5"/>
  <c r="H1281" i="5" s="1"/>
  <c r="G1317" i="5"/>
  <c r="H1317" i="5" s="1"/>
  <c r="G1353" i="5"/>
  <c r="H1353" i="5" s="1"/>
  <c r="G1389" i="5"/>
  <c r="H1389" i="5" s="1"/>
  <c r="G1425" i="5"/>
  <c r="H1425" i="5" s="1"/>
  <c r="G1461" i="5"/>
  <c r="H1461" i="5" s="1"/>
  <c r="G1497" i="5"/>
  <c r="H1497" i="5" s="1"/>
  <c r="G1533" i="5"/>
  <c r="H1533" i="5" s="1"/>
  <c r="G1569" i="5"/>
  <c r="H1569" i="5" s="1"/>
  <c r="G1605" i="5"/>
  <c r="H1605" i="5" s="1"/>
  <c r="H1604" i="5"/>
  <c r="G1928" i="5"/>
  <c r="G1285" i="5"/>
  <c r="H1285" i="5" s="1"/>
  <c r="G1321" i="5"/>
  <c r="H1321" i="5" s="1"/>
  <c r="G1357" i="5"/>
  <c r="H1357" i="5" s="1"/>
  <c r="G1393" i="5"/>
  <c r="G1429" i="5"/>
  <c r="H1429" i="5" s="1"/>
  <c r="G1465" i="5"/>
  <c r="H1465" i="5" s="1"/>
  <c r="G1501" i="5"/>
  <c r="G1537" i="5"/>
  <c r="H1537" i="5" s="1"/>
  <c r="G1573" i="5"/>
  <c r="H1573" i="5" s="1"/>
  <c r="H1629" i="5"/>
  <c r="G1630" i="5"/>
  <c r="G1846" i="5"/>
  <c r="G1635" i="5"/>
  <c r="G1671" i="5"/>
  <c r="G1707" i="5"/>
  <c r="H1707" i="5" s="1"/>
  <c r="G1743" i="5"/>
  <c r="H1743" i="5" s="1"/>
  <c r="G1779" i="5"/>
  <c r="H1779" i="5" s="1"/>
  <c r="G1854" i="5"/>
  <c r="H1889" i="5"/>
  <c r="G1890" i="5"/>
  <c r="H1890" i="5" s="1"/>
  <c r="G1651" i="5"/>
  <c r="H1651" i="5" s="1"/>
  <c r="G1687" i="5"/>
  <c r="H1687" i="5" s="1"/>
  <c r="G1723" i="5"/>
  <c r="G1759" i="5"/>
  <c r="G1795" i="5"/>
  <c r="G1977" i="5"/>
  <c r="H1977" i="5" s="1"/>
  <c r="G1985" i="5"/>
  <c r="H1985" i="5" s="1"/>
  <c r="G1861" i="5"/>
  <c r="H1861" i="5" s="1"/>
  <c r="G1736" i="5"/>
  <c r="H1736" i="5" s="1"/>
  <c r="G1772" i="5"/>
  <c r="H1772" i="5" s="1"/>
  <c r="G1830" i="5"/>
  <c r="H1830" i="5" s="1"/>
  <c r="G2137" i="5"/>
  <c r="H2137" i="5" s="1"/>
  <c r="G1800" i="5"/>
  <c r="G1811" i="5"/>
  <c r="H1811" i="5" s="1"/>
  <c r="G1847" i="5"/>
  <c r="H1846" i="5"/>
  <c r="G2058" i="5"/>
  <c r="H1969" i="5"/>
  <c r="G1970" i="5"/>
  <c r="H1970" i="5" s="1"/>
  <c r="G2197" i="5"/>
  <c r="H2197" i="5" s="1"/>
  <c r="G1980" i="5"/>
  <c r="H1980" i="5" s="1"/>
  <c r="G2031" i="5"/>
  <c r="H2052" i="5"/>
  <c r="G2053" i="5"/>
  <c r="H2053" i="5" s="1"/>
  <c r="G1867" i="5"/>
  <c r="G1903" i="5"/>
  <c r="H1903" i="5" s="1"/>
  <c r="G1939" i="5"/>
  <c r="H1939" i="5" s="1"/>
  <c r="G1975" i="5"/>
  <c r="G2011" i="5"/>
  <c r="G2239" i="5"/>
  <c r="H2239" i="5" s="1"/>
  <c r="G2345" i="5"/>
  <c r="H2345" i="5" s="1"/>
  <c r="G2158" i="5"/>
  <c r="H2158" i="5" s="1"/>
  <c r="G2447" i="5"/>
  <c r="G2048" i="5"/>
  <c r="G2084" i="5"/>
  <c r="G2120" i="5"/>
  <c r="H2120" i="5" s="1"/>
  <c r="G2224" i="5"/>
  <c r="H2224" i="5" s="1"/>
  <c r="G2438" i="5"/>
  <c r="H2438" i="5" s="1"/>
  <c r="G2076" i="5"/>
  <c r="G2112" i="5"/>
  <c r="H2112" i="5" s="1"/>
  <c r="G2303" i="5"/>
  <c r="H2303" i="5" s="1"/>
  <c r="G2201" i="5"/>
  <c r="H2201" i="5" s="1"/>
  <c r="G2237" i="5"/>
  <c r="H2237" i="5" s="1"/>
  <c r="G2306" i="5"/>
  <c r="G2316" i="5"/>
  <c r="H2316" i="5" s="1"/>
  <c r="G2429" i="5"/>
  <c r="H2429" i="5" s="1"/>
  <c r="H2428" i="5"/>
  <c r="G2181" i="5"/>
  <c r="G2217" i="5"/>
  <c r="H2217" i="5" s="1"/>
  <c r="G2297" i="5"/>
  <c r="H2297" i="5" s="1"/>
  <c r="G2253" i="5"/>
  <c r="G2325" i="5"/>
  <c r="H2325" i="5" s="1"/>
  <c r="H2281" i="5"/>
  <c r="G2282" i="5"/>
  <c r="H2282" i="5" s="1"/>
  <c r="G2498" i="5"/>
  <c r="G2258" i="5"/>
  <c r="H2258" i="5" s="1"/>
  <c r="G2387" i="5"/>
  <c r="H2387" i="5" s="1"/>
  <c r="G2337" i="5"/>
  <c r="H2337" i="5" s="1"/>
  <c r="G2492" i="5"/>
  <c r="H2492" i="5" s="1"/>
  <c r="G2457" i="5"/>
  <c r="H2457" i="5" s="1"/>
  <c r="G2287" i="5"/>
  <c r="G2323" i="5"/>
  <c r="H2323" i="5" s="1"/>
  <c r="G2359" i="5"/>
  <c r="H2359" i="5" s="1"/>
  <c r="G2395" i="5"/>
  <c r="G2431" i="5"/>
  <c r="G2467" i="5"/>
  <c r="H2467" i="5" s="1"/>
  <c r="G2503" i="5"/>
  <c r="H2503" i="5" s="1"/>
  <c r="G509" i="5"/>
  <c r="H509" i="5" s="1"/>
  <c r="G252" i="5"/>
  <c r="H252" i="5" s="1"/>
  <c r="G90" i="5"/>
  <c r="H90" i="5" s="1"/>
  <c r="G280" i="5"/>
  <c r="H280" i="5" s="1"/>
  <c r="H279" i="5"/>
  <c r="G77" i="5"/>
  <c r="H77" i="5" s="1"/>
  <c r="G41" i="5"/>
  <c r="H41" i="5" s="1"/>
  <c r="G576" i="5"/>
  <c r="H576" i="5" s="1"/>
  <c r="G129" i="5"/>
  <c r="H129" i="5" s="1"/>
  <c r="G243" i="5"/>
  <c r="H243" i="5" s="1"/>
  <c r="G486" i="5"/>
  <c r="H486" i="5" s="1"/>
  <c r="G192" i="5"/>
  <c r="G429" i="5"/>
  <c r="H429" i="5" s="1"/>
  <c r="G112" i="5"/>
  <c r="H112" i="5" s="1"/>
  <c r="H111" i="5"/>
  <c r="G64" i="5"/>
  <c r="H63" i="5"/>
  <c r="G28" i="5"/>
  <c r="H28" i="5" s="1"/>
  <c r="H27" i="5"/>
  <c r="G410" i="5"/>
  <c r="H410" i="5" s="1"/>
  <c r="G127" i="5"/>
  <c r="G354" i="5"/>
  <c r="H354" i="5" s="1"/>
  <c r="G616" i="5"/>
  <c r="H616" i="5" s="1"/>
  <c r="G247" i="5"/>
  <c r="H247" i="5" s="1"/>
  <c r="G120" i="5"/>
  <c r="H120" i="5" s="1"/>
  <c r="G495" i="5"/>
  <c r="H495" i="5" s="1"/>
  <c r="G217" i="5"/>
  <c r="H217" i="5" s="1"/>
  <c r="G371" i="5"/>
  <c r="H371" i="5" s="1"/>
  <c r="G745" i="5"/>
  <c r="H745" i="5" s="1"/>
  <c r="G862" i="5"/>
  <c r="G584" i="5"/>
  <c r="H584" i="5" s="1"/>
  <c r="G708" i="5"/>
  <c r="H708" i="5" s="1"/>
  <c r="H707" i="5"/>
  <c r="G1088" i="5"/>
  <c r="H1088" i="5" s="1"/>
  <c r="G788" i="5"/>
  <c r="H788" i="5" s="1"/>
  <c r="G164" i="5"/>
  <c r="G328" i="5"/>
  <c r="H328" i="5" s="1"/>
  <c r="G330" i="5"/>
  <c r="G725" i="5"/>
  <c r="H725" i="5" s="1"/>
  <c r="G506" i="5"/>
  <c r="H506" i="5" s="1"/>
  <c r="G811" i="5"/>
  <c r="H811" i="5" s="1"/>
  <c r="G456" i="5"/>
  <c r="H614" i="5"/>
  <c r="G615" i="5"/>
  <c r="H615" i="5" s="1"/>
  <c r="G407" i="5"/>
  <c r="H407" i="5" s="1"/>
  <c r="G709" i="5"/>
  <c r="H709" i="5" s="1"/>
  <c r="G182" i="5"/>
  <c r="G218" i="5"/>
  <c r="G254" i="5"/>
  <c r="H254" i="5" s="1"/>
  <c r="G1094" i="5"/>
  <c r="H1094" i="5" s="1"/>
  <c r="G383" i="5"/>
  <c r="G494" i="5"/>
  <c r="H494" i="5" s="1"/>
  <c r="G572" i="5"/>
  <c r="H572" i="5" s="1"/>
  <c r="G592" i="5"/>
  <c r="H592" i="5" s="1"/>
  <c r="G713" i="5"/>
  <c r="H713" i="5" s="1"/>
  <c r="G943" i="5"/>
  <c r="G310" i="5"/>
  <c r="H310" i="5" s="1"/>
  <c r="G346" i="5"/>
  <c r="G382" i="5"/>
  <c r="H382" i="5" s="1"/>
  <c r="G418" i="5"/>
  <c r="H418" i="5" s="1"/>
  <c r="G454" i="5"/>
  <c r="H454" i="5" s="1"/>
  <c r="G490" i="5"/>
  <c r="G526" i="5"/>
  <c r="H526" i="5" s="1"/>
  <c r="G548" i="5"/>
  <c r="G656" i="5"/>
  <c r="H656" i="5" s="1"/>
  <c r="G764" i="5"/>
  <c r="H764" i="5" s="1"/>
  <c r="H963" i="5"/>
  <c r="G964" i="5"/>
  <c r="H964" i="5" s="1"/>
  <c r="G648" i="5"/>
  <c r="H648" i="5" s="1"/>
  <c r="G702" i="5"/>
  <c r="G756" i="5"/>
  <c r="H756" i="5" s="1"/>
  <c r="H755" i="5"/>
  <c r="G860" i="5"/>
  <c r="H860" i="5" s="1"/>
  <c r="G528" i="5"/>
  <c r="H528" i="5" s="1"/>
  <c r="G582" i="5"/>
  <c r="H582" i="5" s="1"/>
  <c r="G636" i="5"/>
  <c r="H636" i="5" s="1"/>
  <c r="G690" i="5"/>
  <c r="H690" i="5" s="1"/>
  <c r="G744" i="5"/>
  <c r="H744" i="5" s="1"/>
  <c r="G798" i="5"/>
  <c r="H798" i="5" s="1"/>
  <c r="G1057" i="5"/>
  <c r="G1012" i="5"/>
  <c r="H1012" i="5" s="1"/>
  <c r="G1147" i="5"/>
  <c r="H1147" i="5" s="1"/>
  <c r="H1146" i="5"/>
  <c r="G982" i="5"/>
  <c r="H982" i="5" s="1"/>
  <c r="G956" i="5"/>
  <c r="H956" i="5" s="1"/>
  <c r="H955" i="5"/>
  <c r="G1124" i="5"/>
  <c r="H1124" i="5" s="1"/>
  <c r="G941" i="5"/>
  <c r="G854" i="5"/>
  <c r="H854" i="5" s="1"/>
  <c r="G1070" i="5"/>
  <c r="H1070" i="5" s="1"/>
  <c r="G1019" i="5"/>
  <c r="G1144" i="5"/>
  <c r="H1144" i="5" s="1"/>
  <c r="H1143" i="5"/>
  <c r="G1103" i="5"/>
  <c r="G1159" i="5"/>
  <c r="H1159" i="5" s="1"/>
  <c r="H1158" i="5"/>
  <c r="G1016" i="5"/>
  <c r="H1016" i="5" s="1"/>
  <c r="H1015" i="5"/>
  <c r="G1373" i="5"/>
  <c r="H1373" i="5" s="1"/>
  <c r="G828" i="5"/>
  <c r="H828" i="5" s="1"/>
  <c r="G864" i="5"/>
  <c r="G900" i="5"/>
  <c r="H900" i="5" s="1"/>
  <c r="G936" i="5"/>
  <c r="H936" i="5" s="1"/>
  <c r="G972" i="5"/>
  <c r="G1008" i="5"/>
  <c r="H1008" i="5" s="1"/>
  <c r="G1044" i="5"/>
  <c r="H1044" i="5" s="1"/>
  <c r="G1080" i="5"/>
  <c r="H1080" i="5" s="1"/>
  <c r="G1116" i="5"/>
  <c r="H1116" i="5" s="1"/>
  <c r="G1168" i="5"/>
  <c r="H1168" i="5" s="1"/>
  <c r="G1256" i="5"/>
  <c r="H1256" i="5" s="1"/>
  <c r="G1624" i="5"/>
  <c r="G1607" i="5"/>
  <c r="H1607" i="5" s="1"/>
  <c r="G1571" i="5"/>
  <c r="H1571" i="5" s="1"/>
  <c r="G1633" i="5"/>
  <c r="H1633" i="5" s="1"/>
  <c r="G2185" i="5"/>
  <c r="H2185" i="5" s="1"/>
  <c r="G1181" i="5"/>
  <c r="H1181" i="5" s="1"/>
  <c r="G1217" i="5"/>
  <c r="G1271" i="5"/>
  <c r="G1167" i="5"/>
  <c r="H1167" i="5" s="1"/>
  <c r="G1203" i="5"/>
  <c r="G1239" i="5"/>
  <c r="G1454" i="5"/>
  <c r="H1454" i="5" s="1"/>
  <c r="G1361" i="5"/>
  <c r="G1655" i="5"/>
  <c r="H1655" i="5" s="1"/>
  <c r="G1340" i="5"/>
  <c r="H1340" i="5" s="1"/>
  <c r="G1448" i="5"/>
  <c r="H1448" i="5" s="1"/>
  <c r="G1556" i="5"/>
  <c r="H1556" i="5" s="1"/>
  <c r="G1877" i="5"/>
  <c r="H1877" i="5" s="1"/>
  <c r="G1700" i="5"/>
  <c r="H1700" i="5" s="1"/>
  <c r="G2142" i="5"/>
  <c r="H2142" i="5" s="1"/>
  <c r="G1284" i="5"/>
  <c r="H1284" i="5" s="1"/>
  <c r="G1320" i="5"/>
  <c r="H1320" i="5" s="1"/>
  <c r="G1356" i="5"/>
  <c r="H1356" i="5" s="1"/>
  <c r="G1392" i="5"/>
  <c r="H1392" i="5" s="1"/>
  <c r="G1428" i="5"/>
  <c r="H1428" i="5" s="1"/>
  <c r="G1464" i="5"/>
  <c r="H1464" i="5" s="1"/>
  <c r="G1500" i="5"/>
  <c r="H1500" i="5" s="1"/>
  <c r="H1499" i="5"/>
  <c r="G1536" i="5"/>
  <c r="H1536" i="5" s="1"/>
  <c r="G1572" i="5"/>
  <c r="H1572" i="5" s="1"/>
  <c r="G1618" i="5"/>
  <c r="G1949" i="5"/>
  <c r="H1949" i="5" s="1"/>
  <c r="G1288" i="5"/>
  <c r="H1288" i="5" s="1"/>
  <c r="G1324" i="5"/>
  <c r="G1360" i="5"/>
  <c r="H1360" i="5" s="1"/>
  <c r="G1396" i="5"/>
  <c r="H1396" i="5" s="1"/>
  <c r="G1432" i="5"/>
  <c r="H1432" i="5" s="1"/>
  <c r="G1468" i="5"/>
  <c r="H1468" i="5" s="1"/>
  <c r="G1504" i="5"/>
  <c r="H1504" i="5" s="1"/>
  <c r="G1540" i="5"/>
  <c r="G1576" i="5"/>
  <c r="H1576" i="5" s="1"/>
  <c r="G1646" i="5"/>
  <c r="H1646" i="5" s="1"/>
  <c r="G2034" i="5"/>
  <c r="H2034" i="5" s="1"/>
  <c r="G1638" i="5"/>
  <c r="G1674" i="5"/>
  <c r="G1710" i="5"/>
  <c r="G1746" i="5"/>
  <c r="G1782" i="5"/>
  <c r="H1782" i="5" s="1"/>
  <c r="G1863" i="5"/>
  <c r="H1863" i="5" s="1"/>
  <c r="G1902" i="5"/>
  <c r="H1902" i="5" s="1"/>
  <c r="G1654" i="5"/>
  <c r="H1654" i="5" s="1"/>
  <c r="G1690" i="5"/>
  <c r="G1726" i="5"/>
  <c r="G1762" i="5"/>
  <c r="H1762" i="5" s="1"/>
  <c r="G1798" i="5"/>
  <c r="H1798" i="5" s="1"/>
  <c r="G2004" i="5"/>
  <c r="H2004" i="5" s="1"/>
  <c r="G1991" i="5"/>
  <c r="H1991" i="5" s="1"/>
  <c r="G1881" i="5"/>
  <c r="H1881" i="5" s="1"/>
  <c r="H1880" i="5"/>
  <c r="G1739" i="5"/>
  <c r="H1739" i="5" s="1"/>
  <c r="G1775" i="5"/>
  <c r="H1775" i="5" s="1"/>
  <c r="G1839" i="5"/>
  <c r="G1804" i="5"/>
  <c r="H1804" i="5" s="1"/>
  <c r="G1872" i="5"/>
  <c r="H1872" i="5" s="1"/>
  <c r="G1814" i="5"/>
  <c r="H1814" i="5" s="1"/>
  <c r="G1850" i="5"/>
  <c r="H1850" i="5" s="1"/>
  <c r="G2164" i="5"/>
  <c r="H2164" i="5" s="1"/>
  <c r="G1979" i="5"/>
  <c r="H1979" i="5" s="1"/>
  <c r="G2283" i="5"/>
  <c r="H2283" i="5" s="1"/>
  <c r="G1989" i="5"/>
  <c r="H1989" i="5" s="1"/>
  <c r="G2038" i="5"/>
  <c r="G2135" i="5"/>
  <c r="H2135" i="5" s="1"/>
  <c r="G1870" i="5"/>
  <c r="G1906" i="5"/>
  <c r="H1906" i="5" s="1"/>
  <c r="G1942" i="5"/>
  <c r="H1942" i="5" s="1"/>
  <c r="G1978" i="5"/>
  <c r="H1978" i="5" s="1"/>
  <c r="H2073" i="5"/>
  <c r="G2074" i="5"/>
  <c r="G2357" i="5"/>
  <c r="H2356" i="5"/>
  <c r="G2399" i="5"/>
  <c r="H2399" i="5" s="1"/>
  <c r="G2167" i="5"/>
  <c r="G2015" i="5"/>
  <c r="H2015" i="5" s="1"/>
  <c r="G2051" i="5"/>
  <c r="H2051" i="5" s="1"/>
  <c r="G2087" i="5"/>
  <c r="G2123" i="5"/>
  <c r="G2230" i="5"/>
  <c r="H2230" i="5" s="1"/>
  <c r="G2490" i="5"/>
  <c r="G2079" i="5"/>
  <c r="H2079" i="5" s="1"/>
  <c r="H2078" i="5"/>
  <c r="G2115" i="5"/>
  <c r="H2115" i="5" s="1"/>
  <c r="G2334" i="5"/>
  <c r="G2204" i="5"/>
  <c r="G2250" i="5"/>
  <c r="H2250" i="5" s="1"/>
  <c r="G2342" i="5"/>
  <c r="G2364" i="5"/>
  <c r="H2364" i="5" s="1"/>
  <c r="G2435" i="5"/>
  <c r="H2435" i="5" s="1"/>
  <c r="G2184" i="5"/>
  <c r="H2184" i="5" s="1"/>
  <c r="G2220" i="5"/>
  <c r="H2220" i="5" s="1"/>
  <c r="G2322" i="5"/>
  <c r="H2322" i="5" s="1"/>
  <c r="G2260" i="5"/>
  <c r="H2260" i="5" s="1"/>
  <c r="H2259" i="5"/>
  <c r="H2342" i="5"/>
  <c r="G2343" i="5"/>
  <c r="H2343" i="5" s="1"/>
  <c r="G2295" i="5"/>
  <c r="G2516" i="5"/>
  <c r="H2516" i="5" s="1"/>
  <c r="G2261" i="5"/>
  <c r="G2405" i="5"/>
  <c r="G2355" i="5"/>
  <c r="H2355" i="5" s="1"/>
  <c r="G2510" i="5"/>
  <c r="H2510" i="5" s="1"/>
  <c r="G2475" i="5"/>
  <c r="H2475" i="5" s="1"/>
  <c r="G2290" i="5"/>
  <c r="H2290" i="5" s="1"/>
  <c r="G2326" i="5"/>
  <c r="H2326" i="5" s="1"/>
  <c r="G2362" i="5"/>
  <c r="H2362" i="5" s="1"/>
  <c r="G2398" i="5"/>
  <c r="H2398" i="5" s="1"/>
  <c r="G2434" i="5"/>
  <c r="H2434" i="5" s="1"/>
  <c r="G2470" i="5"/>
  <c r="H2470" i="5" s="1"/>
  <c r="G2506" i="5"/>
  <c r="H2506" i="5" s="1"/>
  <c r="H490" i="5"/>
  <c r="G491" i="5"/>
  <c r="H491" i="5" s="1"/>
  <c r="G223" i="5"/>
  <c r="H223" i="5" s="1"/>
  <c r="G997" i="5"/>
  <c r="G273" i="5"/>
  <c r="H273" i="5" s="1"/>
  <c r="G74" i="5"/>
  <c r="H74" i="5" s="1"/>
  <c r="G38" i="5"/>
  <c r="H38" i="5" s="1"/>
  <c r="G549" i="5"/>
  <c r="H549" i="5" s="1"/>
  <c r="H548" i="5"/>
  <c r="G123" i="5"/>
  <c r="H123" i="5" s="1"/>
  <c r="G214" i="5"/>
  <c r="H214" i="5" s="1"/>
  <c r="G468" i="5"/>
  <c r="H467" i="5"/>
  <c r="G163" i="5"/>
  <c r="H163" i="5" s="1"/>
  <c r="H162" i="5"/>
  <c r="G411" i="5"/>
  <c r="H411" i="5" s="1"/>
  <c r="G104" i="5"/>
  <c r="G61" i="5"/>
  <c r="H60" i="5"/>
  <c r="G25" i="5"/>
  <c r="H25" i="5" s="1"/>
  <c r="H24" i="5"/>
  <c r="G121" i="5"/>
  <c r="G311" i="5"/>
  <c r="H311" i="5" s="1"/>
  <c r="G589" i="5"/>
  <c r="H589" i="5" s="1"/>
  <c r="G240" i="5"/>
  <c r="H240" i="5" s="1"/>
  <c r="G115" i="5"/>
  <c r="H115" i="5" s="1"/>
  <c r="G477" i="5"/>
  <c r="G210" i="5"/>
  <c r="H210" i="5" s="1"/>
  <c r="G637" i="5"/>
  <c r="H637" i="5" s="1"/>
  <c r="G422" i="5"/>
  <c r="H422" i="5" s="1"/>
  <c r="G466" i="5"/>
  <c r="H466" i="5" s="1"/>
  <c r="H465" i="5"/>
  <c r="G666" i="5"/>
  <c r="H666" i="5" s="1"/>
  <c r="G896" i="5"/>
  <c r="H896" i="5" s="1"/>
  <c r="H895" i="5"/>
  <c r="G1091" i="5"/>
  <c r="G1046" i="5"/>
  <c r="H1046" i="5" s="1"/>
  <c r="G461" i="5"/>
  <c r="H461" i="5" s="1"/>
  <c r="G236" i="5"/>
  <c r="H236" i="5" s="1"/>
  <c r="G767" i="5"/>
  <c r="G274" i="5"/>
  <c r="H274" i="5" s="1"/>
  <c r="G601" i="5"/>
  <c r="H601" i="5" s="1"/>
  <c r="G536" i="5"/>
  <c r="H536" i="5" s="1"/>
  <c r="G143" i="5"/>
  <c r="G581" i="5"/>
  <c r="H581" i="5" s="1"/>
  <c r="G734" i="5"/>
  <c r="H734" i="5" s="1"/>
  <c r="G515" i="5"/>
  <c r="H515" i="5" s="1"/>
  <c r="G583" i="5"/>
  <c r="H583" i="5" s="1"/>
  <c r="G146" i="5"/>
  <c r="G426" i="5"/>
  <c r="H426" i="5" s="1"/>
  <c r="G608" i="5"/>
  <c r="G743" i="5"/>
  <c r="H743" i="5" s="1"/>
  <c r="H742" i="5"/>
  <c r="G524" i="5"/>
  <c r="H524" i="5" s="1"/>
  <c r="G718" i="5"/>
  <c r="H718" i="5" s="1"/>
  <c r="G185" i="5"/>
  <c r="H185" i="5" s="1"/>
  <c r="G435" i="5"/>
  <c r="H435" i="5" s="1"/>
  <c r="G395" i="5"/>
  <c r="G599" i="5"/>
  <c r="H599" i="5" s="1"/>
  <c r="G1036" i="5"/>
  <c r="G385" i="5"/>
  <c r="H385" i="5" s="1"/>
  <c r="G457" i="5"/>
  <c r="H456" i="5"/>
  <c r="G493" i="5"/>
  <c r="H493" i="5" s="1"/>
  <c r="G557" i="5"/>
  <c r="G665" i="5"/>
  <c r="H665" i="5" s="1"/>
  <c r="G773" i="5"/>
  <c r="G1025" i="5"/>
  <c r="G652" i="5"/>
  <c r="G760" i="5"/>
  <c r="G871" i="5"/>
  <c r="H871" i="5" s="1"/>
  <c r="G532" i="5"/>
  <c r="H532" i="5" s="1"/>
  <c r="H531" i="5"/>
  <c r="G586" i="5"/>
  <c r="H586" i="5" s="1"/>
  <c r="G640" i="5"/>
  <c r="H640" i="5" s="1"/>
  <c r="G694" i="5"/>
  <c r="H694" i="5" s="1"/>
  <c r="H693" i="5"/>
  <c r="G748" i="5"/>
  <c r="H748" i="5" s="1"/>
  <c r="H747" i="5"/>
  <c r="G802" i="5"/>
  <c r="H802" i="5" s="1"/>
  <c r="G821" i="5"/>
  <c r="H821" i="5" s="1"/>
  <c r="G1037" i="5"/>
  <c r="H1037" i="5" s="1"/>
  <c r="H1036" i="5"/>
  <c r="G1216" i="5"/>
  <c r="H1216" i="5" s="1"/>
  <c r="G1007" i="5"/>
  <c r="H1007" i="5" s="1"/>
  <c r="G967" i="5"/>
  <c r="H967" i="5" s="1"/>
  <c r="G1130" i="5"/>
  <c r="H1130" i="5" s="1"/>
  <c r="H1129" i="5"/>
  <c r="G952" i="5"/>
  <c r="H952" i="5" s="1"/>
  <c r="G865" i="5"/>
  <c r="H865" i="5" s="1"/>
  <c r="H864" i="5"/>
  <c r="G1081" i="5"/>
  <c r="H1081" i="5" s="1"/>
  <c r="G1030" i="5"/>
  <c r="H1030" i="5" s="1"/>
  <c r="G1165" i="5"/>
  <c r="G1109" i="5"/>
  <c r="H1109" i="5" s="1"/>
  <c r="G1198" i="5"/>
  <c r="H1198" i="5" s="1"/>
  <c r="H1197" i="5"/>
  <c r="G1027" i="5"/>
  <c r="G1418" i="5"/>
  <c r="H1418" i="5" s="1"/>
  <c r="G831" i="5"/>
  <c r="H831" i="5" s="1"/>
  <c r="H866" i="5"/>
  <c r="G867" i="5"/>
  <c r="H867" i="5" s="1"/>
  <c r="G903" i="5"/>
  <c r="H903" i="5" s="1"/>
  <c r="G939" i="5"/>
  <c r="H939" i="5" s="1"/>
  <c r="G975" i="5"/>
  <c r="H975" i="5" s="1"/>
  <c r="H1010" i="5"/>
  <c r="G1011" i="5"/>
  <c r="H1011" i="5" s="1"/>
  <c r="G1047" i="5"/>
  <c r="H1047" i="5" s="1"/>
  <c r="G1083" i="5"/>
  <c r="H1118" i="5"/>
  <c r="G1119" i="5"/>
  <c r="H1119" i="5" s="1"/>
  <c r="G1204" i="5"/>
  <c r="H1204" i="5" s="1"/>
  <c r="H1203" i="5"/>
  <c r="G1406" i="5"/>
  <c r="H1406" i="5" s="1"/>
  <c r="G1150" i="5"/>
  <c r="G1427" i="5"/>
  <c r="H1427" i="5" s="1"/>
  <c r="H1426" i="5"/>
  <c r="G1589" i="5"/>
  <c r="H1589" i="5" s="1"/>
  <c r="G1243" i="5"/>
  <c r="H1243" i="5" s="1"/>
  <c r="G1148" i="5"/>
  <c r="H1148" i="5" s="1"/>
  <c r="G1184" i="5"/>
  <c r="G1220" i="5"/>
  <c r="H1220" i="5" s="1"/>
  <c r="G1334" i="5"/>
  <c r="G1170" i="5"/>
  <c r="H1170" i="5" s="1"/>
  <c r="G1206" i="5"/>
  <c r="H1206" i="5" s="1"/>
  <c r="G1242" i="5"/>
  <c r="H1242" i="5" s="1"/>
  <c r="G1487" i="5"/>
  <c r="G1810" i="5"/>
  <c r="H1810" i="5" s="1"/>
  <c r="H1282" i="5"/>
  <c r="G1283" i="5"/>
  <c r="H1283" i="5" s="1"/>
  <c r="G1349" i="5"/>
  <c r="H1349" i="5" s="1"/>
  <c r="G1457" i="5"/>
  <c r="H1457" i="5" s="1"/>
  <c r="G1565" i="5"/>
  <c r="H1565" i="5" s="1"/>
  <c r="G1913" i="5"/>
  <c r="H1913" i="5" s="1"/>
  <c r="G1706" i="5"/>
  <c r="H1706" i="5" s="1"/>
  <c r="G1251" i="5"/>
  <c r="G1287" i="5"/>
  <c r="H1287" i="5" s="1"/>
  <c r="G1323" i="5"/>
  <c r="H1323" i="5" s="1"/>
  <c r="G1359" i="5"/>
  <c r="H1359" i="5" s="1"/>
  <c r="G1395" i="5"/>
  <c r="H1395" i="5" s="1"/>
  <c r="G1431" i="5"/>
  <c r="H1431" i="5" s="1"/>
  <c r="G1467" i="5"/>
  <c r="H1467" i="5" s="1"/>
  <c r="G1503" i="5"/>
  <c r="H1503" i="5" s="1"/>
  <c r="G1539" i="5"/>
  <c r="H1539" i="5" s="1"/>
  <c r="G1575" i="5"/>
  <c r="H1575" i="5" s="1"/>
  <c r="H1635" i="5"/>
  <c r="G1636" i="5"/>
  <c r="H1636" i="5" s="1"/>
  <c r="H2008" i="5"/>
  <c r="G2009" i="5"/>
  <c r="H2009" i="5" s="1"/>
  <c r="G1291" i="5"/>
  <c r="H1291" i="5" s="1"/>
  <c r="G1327" i="5"/>
  <c r="G1363" i="5"/>
  <c r="H1363" i="5" s="1"/>
  <c r="G1399" i="5"/>
  <c r="H1399" i="5" s="1"/>
  <c r="G1435" i="5"/>
  <c r="H1435" i="5" s="1"/>
  <c r="G1471" i="5"/>
  <c r="G1507" i="5"/>
  <c r="G1543" i="5"/>
  <c r="H1543" i="5" s="1"/>
  <c r="G1579" i="5"/>
  <c r="H1579" i="5" s="1"/>
  <c r="G1667" i="5"/>
  <c r="H1667" i="5" s="1"/>
  <c r="G2159" i="5"/>
  <c r="G1641" i="5"/>
  <c r="G1677" i="5"/>
  <c r="H1677" i="5" s="1"/>
  <c r="G1713" i="5"/>
  <c r="H1712" i="5"/>
  <c r="G1749" i="5"/>
  <c r="H1749" i="5" s="1"/>
  <c r="G1785" i="5"/>
  <c r="G1878" i="5"/>
  <c r="H1928" i="5"/>
  <c r="G1929" i="5"/>
  <c r="G1657" i="5"/>
  <c r="G1693" i="5"/>
  <c r="H1693" i="5" s="1"/>
  <c r="G1729" i="5"/>
  <c r="H1729" i="5" s="1"/>
  <c r="G1765" i="5"/>
  <c r="H1765" i="5" s="1"/>
  <c r="G1806" i="5"/>
  <c r="H1806" i="5" s="1"/>
  <c r="G2019" i="5"/>
  <c r="H2019" i="5" s="1"/>
  <c r="G2080" i="5"/>
  <c r="H2080" i="5" s="1"/>
  <c r="G1886" i="5"/>
  <c r="H1886" i="5" s="1"/>
  <c r="G1742" i="5"/>
  <c r="H1742" i="5" s="1"/>
  <c r="G1778" i="5"/>
  <c r="H1778" i="5" s="1"/>
  <c r="G1848" i="5"/>
  <c r="H1848" i="5" s="1"/>
  <c r="H1847" i="5"/>
  <c r="G1813" i="5"/>
  <c r="H1813" i="5" s="1"/>
  <c r="G1920" i="5"/>
  <c r="H1920" i="5" s="1"/>
  <c r="G1817" i="5"/>
  <c r="G1853" i="5"/>
  <c r="H1853" i="5" s="1"/>
  <c r="G1869" i="5"/>
  <c r="H1869" i="5" s="1"/>
  <c r="G1988" i="5"/>
  <c r="H1988" i="5" s="1"/>
  <c r="G1884" i="5"/>
  <c r="H1884" i="5" s="1"/>
  <c r="G1998" i="5"/>
  <c r="H1998" i="5" s="1"/>
  <c r="G2049" i="5"/>
  <c r="H2048" i="5"/>
  <c r="G2411" i="5"/>
  <c r="H2411" i="5" s="1"/>
  <c r="G1873" i="5"/>
  <c r="G1909" i="5"/>
  <c r="G1945" i="5"/>
  <c r="G1981" i="5"/>
  <c r="H1981" i="5" s="1"/>
  <c r="G2083" i="5"/>
  <c r="H2083" i="5" s="1"/>
  <c r="G2209" i="5"/>
  <c r="H2209" i="5" s="1"/>
  <c r="G2456" i="5"/>
  <c r="H2456" i="5" s="1"/>
  <c r="G2176" i="5"/>
  <c r="H2176" i="5" s="1"/>
  <c r="G2018" i="5"/>
  <c r="H2018" i="5" s="1"/>
  <c r="G2054" i="5"/>
  <c r="G2090" i="5"/>
  <c r="G2126" i="5"/>
  <c r="G2236" i="5"/>
  <c r="H2236" i="5" s="1"/>
  <c r="G2300" i="5"/>
  <c r="G2082" i="5"/>
  <c r="H2082" i="5" s="1"/>
  <c r="G2118" i="5"/>
  <c r="H2118" i="5" s="1"/>
  <c r="G2388" i="5"/>
  <c r="H2388" i="5" s="1"/>
  <c r="G2207" i="5"/>
  <c r="H2207" i="5" s="1"/>
  <c r="G2257" i="5"/>
  <c r="H2257" i="5" s="1"/>
  <c r="G2348" i="5"/>
  <c r="H2348" i="5" s="1"/>
  <c r="G2370" i="5"/>
  <c r="G2151" i="5"/>
  <c r="G2187" i="5"/>
  <c r="H2187" i="5" s="1"/>
  <c r="G2223" i="5"/>
  <c r="H2223" i="5" s="1"/>
  <c r="G2349" i="5"/>
  <c r="H2349" i="5" s="1"/>
  <c r="G2271" i="5"/>
  <c r="H2271" i="5" s="1"/>
  <c r="G2361" i="5"/>
  <c r="H2361" i="5" s="1"/>
  <c r="G2318" i="5"/>
  <c r="H2318" i="5" s="1"/>
  <c r="G2466" i="5"/>
  <c r="H2466" i="5" s="1"/>
  <c r="G2264" i="5"/>
  <c r="G2423" i="5"/>
  <c r="H2423" i="5" s="1"/>
  <c r="G2373" i="5"/>
  <c r="G2528" i="5"/>
  <c r="G2493" i="5"/>
  <c r="G2293" i="5"/>
  <c r="H2293" i="5" s="1"/>
  <c r="H2292" i="5"/>
  <c r="G2329" i="5"/>
  <c r="H2329" i="5" s="1"/>
  <c r="G2365" i="5"/>
  <c r="G2401" i="5"/>
  <c r="G2437" i="5"/>
  <c r="H2437" i="5" s="1"/>
  <c r="G2473" i="5"/>
  <c r="H2473" i="5" s="1"/>
  <c r="G2509" i="5"/>
  <c r="H2509" i="5" s="1"/>
  <c r="G473" i="5"/>
  <c r="H473" i="5" s="1"/>
  <c r="G216" i="5"/>
  <c r="H216" i="5" s="1"/>
  <c r="G835" i="5"/>
  <c r="H835" i="5" s="1"/>
  <c r="G244" i="5"/>
  <c r="H244" i="5" s="1"/>
  <c r="G71" i="5"/>
  <c r="H71" i="5" s="1"/>
  <c r="H70" i="5"/>
  <c r="G35" i="5"/>
  <c r="H35" i="5" s="1"/>
  <c r="G381" i="5"/>
  <c r="H381" i="5" s="1"/>
  <c r="G113" i="5"/>
  <c r="H113" i="5" s="1"/>
  <c r="G207" i="5"/>
  <c r="H207" i="5" s="1"/>
  <c r="G450" i="5"/>
  <c r="H450" i="5" s="1"/>
  <c r="G156" i="5"/>
  <c r="H156" i="5" s="1"/>
  <c r="G393" i="5"/>
  <c r="H393" i="5" s="1"/>
  <c r="G100" i="5"/>
  <c r="H100" i="5" s="1"/>
  <c r="H99" i="5"/>
  <c r="G58" i="5"/>
  <c r="H57" i="5"/>
  <c r="G22" i="5"/>
  <c r="H22" i="5" s="1"/>
  <c r="H21" i="5"/>
  <c r="G329" i="5"/>
  <c r="H329" i="5" s="1"/>
  <c r="G108" i="5"/>
  <c r="H108" i="5" s="1"/>
  <c r="G262" i="5"/>
  <c r="H262" i="5" s="1"/>
  <c r="H261" i="5"/>
  <c r="G562" i="5"/>
  <c r="H562" i="5" s="1"/>
  <c r="G107" i="5"/>
  <c r="H107" i="5" s="1"/>
  <c r="G459" i="5"/>
  <c r="H459" i="5" s="1"/>
  <c r="G181" i="5"/>
  <c r="H181" i="5" s="1"/>
  <c r="G853" i="5"/>
  <c r="H853" i="5" s="1"/>
  <c r="G158" i="5"/>
  <c r="H158" i="5" s="1"/>
  <c r="G322" i="5"/>
  <c r="H322" i="5" s="1"/>
  <c r="G720" i="5"/>
  <c r="H720" i="5" s="1"/>
  <c r="G876" i="5"/>
  <c r="H876" i="5" s="1"/>
  <c r="H337" i="5"/>
  <c r="G338" i="5"/>
  <c r="H338" i="5" s="1"/>
  <c r="G200" i="5"/>
  <c r="H200" i="5" s="1"/>
  <c r="G292" i="5"/>
  <c r="G554" i="5"/>
  <c r="G1058" i="5"/>
  <c r="H1057" i="5"/>
  <c r="G570" i="5"/>
  <c r="H570" i="5" s="1"/>
  <c r="G179" i="5"/>
  <c r="H179" i="5" s="1"/>
  <c r="G267" i="5"/>
  <c r="H267" i="5" s="1"/>
  <c r="G341" i="5"/>
  <c r="G284" i="5"/>
  <c r="H284" i="5" s="1"/>
  <c r="G563" i="5"/>
  <c r="G877" i="5"/>
  <c r="H877" i="5" s="1"/>
  <c r="G531" i="5"/>
  <c r="G438" i="5"/>
  <c r="G238" i="5"/>
  <c r="H238" i="5" s="1"/>
  <c r="G348" i="5"/>
  <c r="H348" i="5" s="1"/>
  <c r="G628" i="5"/>
  <c r="H628" i="5" s="1"/>
  <c r="H627" i="5"/>
  <c r="G291" i="5"/>
  <c r="H291" i="5" s="1"/>
  <c r="H415" i="5"/>
  <c r="G416" i="5"/>
  <c r="H416" i="5" s="1"/>
  <c r="G590" i="5"/>
  <c r="H596" i="5"/>
  <c r="G597" i="5"/>
  <c r="H597" i="5" s="1"/>
  <c r="G932" i="5"/>
  <c r="H932" i="5" s="1"/>
  <c r="G149" i="5"/>
  <c r="H149" i="5" s="1"/>
  <c r="H148" i="5"/>
  <c r="G221" i="5"/>
  <c r="G257" i="5"/>
  <c r="H257" i="5" s="1"/>
  <c r="G544" i="5"/>
  <c r="H544" i="5" s="1"/>
  <c r="G285" i="5"/>
  <c r="H285" i="5" s="1"/>
  <c r="G503" i="5"/>
  <c r="H503" i="5" s="1"/>
  <c r="H605" i="5"/>
  <c r="G606" i="5"/>
  <c r="H606" i="5" s="1"/>
  <c r="G722" i="5"/>
  <c r="H722" i="5" s="1"/>
  <c r="H312" i="5"/>
  <c r="G313" i="5"/>
  <c r="H313" i="5" s="1"/>
  <c r="G349" i="5"/>
  <c r="H349" i="5" s="1"/>
  <c r="G421" i="5"/>
  <c r="H421" i="5" s="1"/>
  <c r="G820" i="5"/>
  <c r="H820" i="5" s="1"/>
  <c r="G706" i="5"/>
  <c r="H706" i="5" s="1"/>
  <c r="G420" i="5"/>
  <c r="H420" i="5" s="1"/>
  <c r="G231" i="5"/>
  <c r="H231" i="5" s="1"/>
  <c r="G635" i="5"/>
  <c r="H635" i="5" s="1"/>
  <c r="G359" i="5"/>
  <c r="G644" i="5"/>
  <c r="H644" i="5" s="1"/>
  <c r="H643" i="5"/>
  <c r="G752" i="5"/>
  <c r="H752" i="5" s="1"/>
  <c r="H751" i="5"/>
  <c r="G302" i="5"/>
  <c r="H302" i="5" s="1"/>
  <c r="G425" i="5"/>
  <c r="H425" i="5" s="1"/>
  <c r="G542" i="5"/>
  <c r="H542" i="5" s="1"/>
  <c r="G617" i="5"/>
  <c r="G610" i="5"/>
  <c r="G727" i="5"/>
  <c r="H727" i="5" s="1"/>
  <c r="G116" i="5"/>
  <c r="H116" i="5" s="1"/>
  <c r="G152" i="5"/>
  <c r="H152" i="5" s="1"/>
  <c r="G188" i="5"/>
  <c r="H188" i="5" s="1"/>
  <c r="G224" i="5"/>
  <c r="H224" i="5" s="1"/>
  <c r="G260" i="5"/>
  <c r="H260" i="5" s="1"/>
  <c r="H259" i="5"/>
  <c r="G444" i="5"/>
  <c r="H444" i="5" s="1"/>
  <c r="H557" i="5"/>
  <c r="G558" i="5"/>
  <c r="H558" i="5" s="1"/>
  <c r="G296" i="5"/>
  <c r="H296" i="5" s="1"/>
  <c r="G404" i="5"/>
  <c r="G512" i="5"/>
  <c r="H512" i="5" s="1"/>
  <c r="G626" i="5"/>
  <c r="H626" i="5" s="1"/>
  <c r="G619" i="5"/>
  <c r="G731" i="5"/>
  <c r="H731" i="5" s="1"/>
  <c r="H730" i="5"/>
  <c r="G1171" i="5"/>
  <c r="H1171" i="5" s="1"/>
  <c r="G316" i="5"/>
  <c r="H316" i="5" s="1"/>
  <c r="G352" i="5"/>
  <c r="H352" i="5" s="1"/>
  <c r="G388" i="5"/>
  <c r="H387" i="5"/>
  <c r="G424" i="5"/>
  <c r="H424" i="5" s="1"/>
  <c r="G460" i="5"/>
  <c r="H460" i="5" s="1"/>
  <c r="G496" i="5"/>
  <c r="H496" i="5" s="1"/>
  <c r="G842" i="5"/>
  <c r="H842" i="5" s="1"/>
  <c r="H565" i="5"/>
  <c r="G566" i="5"/>
  <c r="H566" i="5" s="1"/>
  <c r="G674" i="5"/>
  <c r="H674" i="5" s="1"/>
  <c r="G782" i="5"/>
  <c r="H782" i="5" s="1"/>
  <c r="G1051" i="5"/>
  <c r="H1051" i="5" s="1"/>
  <c r="G657" i="5"/>
  <c r="H657" i="5" s="1"/>
  <c r="G711" i="5"/>
  <c r="H711" i="5" s="1"/>
  <c r="G765" i="5"/>
  <c r="H765" i="5" s="1"/>
  <c r="G892" i="5"/>
  <c r="H892" i="5" s="1"/>
  <c r="G537" i="5"/>
  <c r="G591" i="5"/>
  <c r="H591" i="5" s="1"/>
  <c r="H590" i="5"/>
  <c r="G645" i="5"/>
  <c r="H645" i="5" s="1"/>
  <c r="G699" i="5"/>
  <c r="H699" i="5" s="1"/>
  <c r="G753" i="5"/>
  <c r="H753" i="5" s="1"/>
  <c r="G824" i="5"/>
  <c r="H824" i="5" s="1"/>
  <c r="G832" i="5"/>
  <c r="H832" i="5" s="1"/>
  <c r="G1048" i="5"/>
  <c r="H1048" i="5" s="1"/>
  <c r="H1597" i="5"/>
  <c r="G1598" i="5"/>
  <c r="H1598" i="5" s="1"/>
  <c r="G1018" i="5"/>
  <c r="H1018" i="5" s="1"/>
  <c r="G992" i="5"/>
  <c r="H991" i="5"/>
  <c r="G1136" i="5"/>
  <c r="H1136" i="5" s="1"/>
  <c r="G977" i="5"/>
  <c r="H977" i="5" s="1"/>
  <c r="G890" i="5"/>
  <c r="H890" i="5" s="1"/>
  <c r="G1149" i="5"/>
  <c r="H1149" i="5" s="1"/>
  <c r="G1055" i="5"/>
  <c r="G1433" i="5"/>
  <c r="H1433" i="5" s="1"/>
  <c r="G1115" i="5"/>
  <c r="H1115" i="5" s="1"/>
  <c r="G1234" i="5"/>
  <c r="H1234" i="5" s="1"/>
  <c r="G1052" i="5"/>
  <c r="H1052" i="5" s="1"/>
  <c r="G1523" i="5"/>
  <c r="G834" i="5"/>
  <c r="H834" i="5" s="1"/>
  <c r="G870" i="5"/>
  <c r="H870" i="5" s="1"/>
  <c r="H905" i="5"/>
  <c r="G906" i="5"/>
  <c r="H941" i="5"/>
  <c r="G942" i="5"/>
  <c r="H942" i="5" s="1"/>
  <c r="G978" i="5"/>
  <c r="H978" i="5" s="1"/>
  <c r="G1014" i="5"/>
  <c r="H1014" i="5" s="1"/>
  <c r="G1050" i="5"/>
  <c r="H1050" i="5" s="1"/>
  <c r="G1086" i="5"/>
  <c r="G1122" i="5"/>
  <c r="H1122" i="5" s="1"/>
  <c r="G1240" i="5"/>
  <c r="H1239" i="5"/>
  <c r="H1471" i="5"/>
  <c r="G1472" i="5"/>
  <c r="H1472" i="5" s="1"/>
  <c r="G1195" i="5"/>
  <c r="G1496" i="5"/>
  <c r="H1496" i="5" s="1"/>
  <c r="H1495" i="5"/>
  <c r="G1610" i="5"/>
  <c r="H1610" i="5" s="1"/>
  <c r="G1253" i="5"/>
  <c r="H1253" i="5" s="1"/>
  <c r="G1151" i="5"/>
  <c r="H1151" i="5" s="1"/>
  <c r="H1150" i="5"/>
  <c r="G1187" i="5"/>
  <c r="H1187" i="5" s="1"/>
  <c r="G1223" i="5"/>
  <c r="H1223" i="5" s="1"/>
  <c r="G1352" i="5"/>
  <c r="H1352" i="5" s="1"/>
  <c r="G1173" i="5"/>
  <c r="H1173" i="5" s="1"/>
  <c r="H1208" i="5"/>
  <c r="G1209" i="5"/>
  <c r="H1209" i="5" s="1"/>
  <c r="G1245" i="5"/>
  <c r="H1507" i="5"/>
  <c r="G1508" i="5"/>
  <c r="H1508" i="5" s="1"/>
  <c r="G1911" i="5"/>
  <c r="H1911" i="5" s="1"/>
  <c r="G1609" i="5"/>
  <c r="H1609" i="5" s="1"/>
  <c r="G1358" i="5"/>
  <c r="H1358" i="5" s="1"/>
  <c r="G1466" i="5"/>
  <c r="H1466" i="5" s="1"/>
  <c r="G1574" i="5"/>
  <c r="H1574" i="5" s="1"/>
  <c r="H1972" i="5"/>
  <c r="G1973" i="5"/>
  <c r="H1973" i="5" s="1"/>
  <c r="G1712" i="5"/>
  <c r="G1254" i="5"/>
  <c r="G1290" i="5"/>
  <c r="H1290" i="5" s="1"/>
  <c r="G1326" i="5"/>
  <c r="H1326" i="5" s="1"/>
  <c r="G1362" i="5"/>
  <c r="H1362" i="5" s="1"/>
  <c r="H1361" i="5"/>
  <c r="G1398" i="5"/>
  <c r="H1398" i="5" s="1"/>
  <c r="G1434" i="5"/>
  <c r="H1434" i="5" s="1"/>
  <c r="G1470" i="5"/>
  <c r="H1470" i="5" s="1"/>
  <c r="G1506" i="5"/>
  <c r="H1506" i="5" s="1"/>
  <c r="G1542" i="5"/>
  <c r="H1542" i="5" s="1"/>
  <c r="G1578" i="5"/>
  <c r="H1578" i="5" s="1"/>
  <c r="G1640" i="5"/>
  <c r="H1640" i="5" s="1"/>
  <c r="G1258" i="5"/>
  <c r="H1258" i="5" s="1"/>
  <c r="G1294" i="5"/>
  <c r="H1294" i="5" s="1"/>
  <c r="G1330" i="5"/>
  <c r="H1330" i="5" s="1"/>
  <c r="G1366" i="5"/>
  <c r="H1366" i="5" s="1"/>
  <c r="G1402" i="5"/>
  <c r="H1402" i="5" s="1"/>
  <c r="G1438" i="5"/>
  <c r="H1438" i="5" s="1"/>
  <c r="G1474" i="5"/>
  <c r="H1474" i="5" s="1"/>
  <c r="G1510" i="5"/>
  <c r="H1510" i="5" s="1"/>
  <c r="G1546" i="5"/>
  <c r="H1546" i="5" s="1"/>
  <c r="G1582" i="5"/>
  <c r="G1673" i="5"/>
  <c r="H1673" i="5" s="1"/>
  <c r="G1608" i="5"/>
  <c r="H1608" i="5" s="1"/>
  <c r="G1644" i="5"/>
  <c r="H1644" i="5" s="1"/>
  <c r="G1680" i="5"/>
  <c r="H1680" i="5" s="1"/>
  <c r="G1716" i="5"/>
  <c r="H1716" i="5" s="1"/>
  <c r="G1752" i="5"/>
  <c r="H1752" i="5" s="1"/>
  <c r="G1788" i="5"/>
  <c r="H1788" i="5" s="1"/>
  <c r="G1914" i="5"/>
  <c r="H1914" i="5" s="1"/>
  <c r="G1956" i="5"/>
  <c r="H1956" i="5" s="1"/>
  <c r="G1660" i="5"/>
  <c r="H1660" i="5" s="1"/>
  <c r="G1696" i="5"/>
  <c r="H1696" i="5" s="1"/>
  <c r="G1732" i="5"/>
  <c r="H1732" i="5" s="1"/>
  <c r="G1768" i="5"/>
  <c r="H1768" i="5" s="1"/>
  <c r="G1815" i="5"/>
  <c r="H1815" i="5" s="1"/>
  <c r="H2058" i="5"/>
  <c r="G2059" i="5"/>
  <c r="H2059" i="5" s="1"/>
  <c r="G2089" i="5"/>
  <c r="H2089" i="5" s="1"/>
  <c r="G2029" i="5"/>
  <c r="H2029" i="5" s="1"/>
  <c r="G1745" i="5"/>
  <c r="H1745" i="5" s="1"/>
  <c r="G1781" i="5"/>
  <c r="H1781" i="5" s="1"/>
  <c r="G1857" i="5"/>
  <c r="H1857" i="5" s="1"/>
  <c r="G1822" i="5"/>
  <c r="H1822" i="5" s="1"/>
  <c r="G1947" i="5"/>
  <c r="H1947" i="5" s="1"/>
  <c r="G1820" i="5"/>
  <c r="H1820" i="5" s="1"/>
  <c r="G1856" i="5"/>
  <c r="H1856" i="5" s="1"/>
  <c r="G1883" i="5"/>
  <c r="H1883" i="5" s="1"/>
  <c r="G1997" i="5"/>
  <c r="H1997" i="5" s="1"/>
  <c r="G1899" i="5"/>
  <c r="G2007" i="5"/>
  <c r="H2007" i="5" s="1"/>
  <c r="G2056" i="5"/>
  <c r="H2056" i="5" s="1"/>
  <c r="G2014" i="5"/>
  <c r="H2014" i="5" s="1"/>
  <c r="G1876" i="5"/>
  <c r="H1876" i="5" s="1"/>
  <c r="G1912" i="5"/>
  <c r="H1912" i="5" s="1"/>
  <c r="G1948" i="5"/>
  <c r="H1948" i="5" s="1"/>
  <c r="G1984" i="5"/>
  <c r="H1984" i="5" s="1"/>
  <c r="G2092" i="5"/>
  <c r="G2221" i="5"/>
  <c r="H2221" i="5" s="1"/>
  <c r="G2294" i="5"/>
  <c r="H2294" i="5" s="1"/>
  <c r="G2328" i="5"/>
  <c r="H2328" i="5" s="1"/>
  <c r="H2020" i="5"/>
  <c r="G2021" i="5"/>
  <c r="H2021" i="5" s="1"/>
  <c r="G2057" i="5"/>
  <c r="H2057" i="5" s="1"/>
  <c r="G2093" i="5"/>
  <c r="H2092" i="5"/>
  <c r="G2129" i="5"/>
  <c r="G2256" i="5"/>
  <c r="H2256" i="5" s="1"/>
  <c r="G2363" i="5"/>
  <c r="H2363" i="5" s="1"/>
  <c r="G2085" i="5"/>
  <c r="H2085" i="5" s="1"/>
  <c r="H2084" i="5"/>
  <c r="G2121" i="5"/>
  <c r="H2121" i="5" s="1"/>
  <c r="G2442" i="5"/>
  <c r="G2210" i="5"/>
  <c r="H2210" i="5" s="1"/>
  <c r="G2268" i="5"/>
  <c r="H2268" i="5" s="1"/>
  <c r="G2396" i="5"/>
  <c r="H2396" i="5" s="1"/>
  <c r="H2395" i="5"/>
  <c r="G2418" i="5"/>
  <c r="H2418" i="5" s="1"/>
  <c r="G2154" i="5"/>
  <c r="G2190" i="5"/>
  <c r="G2226" i="5"/>
  <c r="H2226" i="5" s="1"/>
  <c r="G2376" i="5"/>
  <c r="H2376" i="5" s="1"/>
  <c r="G2280" i="5"/>
  <c r="H2280" i="5" s="1"/>
  <c r="G2379" i="5"/>
  <c r="H2379" i="5" s="1"/>
  <c r="G2336" i="5"/>
  <c r="H2336" i="5" s="1"/>
  <c r="G2484" i="5"/>
  <c r="G2267" i="5"/>
  <c r="H2267" i="5" s="1"/>
  <c r="H2266" i="5"/>
  <c r="G2441" i="5"/>
  <c r="H2441" i="5" s="1"/>
  <c r="G2391" i="5"/>
  <c r="H2391" i="5" s="1"/>
  <c r="G2460" i="5"/>
  <c r="H2460" i="5" s="1"/>
  <c r="G2511" i="5"/>
  <c r="H2511" i="5" s="1"/>
  <c r="H2295" i="5"/>
  <c r="G2296" i="5"/>
  <c r="H2296" i="5" s="1"/>
  <c r="G2332" i="5"/>
  <c r="H2332" i="5" s="1"/>
  <c r="G2368" i="5"/>
  <c r="H2368" i="5" s="1"/>
  <c r="G2404" i="5"/>
  <c r="H2404" i="5" s="1"/>
  <c r="G2440" i="5"/>
  <c r="H2440" i="5" s="1"/>
  <c r="G2476" i="5"/>
  <c r="H2476" i="5" s="1"/>
  <c r="G2512" i="5"/>
  <c r="H2512" i="5" s="1"/>
  <c r="G455" i="5"/>
  <c r="H455" i="5" s="1"/>
  <c r="G187" i="5"/>
  <c r="H187" i="5" s="1"/>
  <c r="H767" i="5"/>
  <c r="G768" i="5"/>
  <c r="H768" i="5" s="1"/>
  <c r="G237" i="5"/>
  <c r="H237" i="5" s="1"/>
  <c r="G68" i="5"/>
  <c r="H68" i="5" s="1"/>
  <c r="H67" i="5"/>
  <c r="G32" i="5"/>
  <c r="H32" i="5" s="1"/>
  <c r="G288" i="5"/>
  <c r="G109" i="5"/>
  <c r="G178" i="5"/>
  <c r="H178" i="5" s="1"/>
  <c r="G432" i="5"/>
  <c r="H432" i="5" s="1"/>
  <c r="G117" i="5"/>
  <c r="G347" i="5"/>
  <c r="H347" i="5" s="1"/>
  <c r="H346" i="5"/>
  <c r="G92" i="5"/>
  <c r="H92" i="5" s="1"/>
  <c r="G55" i="5"/>
  <c r="H55" i="5" s="1"/>
  <c r="H54" i="5"/>
  <c r="G19" i="5"/>
  <c r="H19" i="5" s="1"/>
  <c r="H18" i="5"/>
  <c r="G277" i="5"/>
  <c r="H277" i="5" s="1"/>
  <c r="H276" i="5"/>
  <c r="G96" i="5"/>
  <c r="H96" i="5" s="1"/>
  <c r="G255" i="5"/>
  <c r="H255" i="5" s="1"/>
  <c r="G535" i="5"/>
  <c r="H535" i="5" s="1"/>
  <c r="G211" i="5"/>
  <c r="H211" i="5" s="1"/>
  <c r="G103" i="5"/>
  <c r="H103" i="5" s="1"/>
  <c r="H102" i="5"/>
  <c r="G441" i="5"/>
  <c r="H441" i="5" s="1"/>
  <c r="G174" i="5"/>
  <c r="H174" i="5" s="1"/>
  <c r="H173" i="5"/>
  <c r="G194" i="5"/>
  <c r="H194" i="5" s="1"/>
  <c r="G402" i="5"/>
  <c r="H402" i="5" s="1"/>
  <c r="G202" i="5"/>
  <c r="H202" i="5" s="1"/>
  <c r="G806" i="5"/>
  <c r="H806" i="5" s="1"/>
  <c r="G366" i="5"/>
  <c r="G653" i="5"/>
  <c r="H653" i="5" s="1"/>
  <c r="H652" i="5"/>
  <c r="G761" i="5"/>
  <c r="H761" i="5" s="1"/>
  <c r="H760" i="5"/>
  <c r="G309" i="5"/>
  <c r="H309" i="5" s="1"/>
  <c r="G434" i="5"/>
  <c r="H434" i="5" s="1"/>
  <c r="G569" i="5"/>
  <c r="H569" i="5" s="1"/>
  <c r="G826" i="5"/>
  <c r="H826" i="5" s="1"/>
  <c r="G624" i="5"/>
  <c r="H624" i="5" s="1"/>
  <c r="G736" i="5"/>
  <c r="H736" i="5" s="1"/>
  <c r="G119" i="5"/>
  <c r="H119" i="5" s="1"/>
  <c r="G155" i="5"/>
  <c r="H155" i="5" s="1"/>
  <c r="G191" i="5"/>
  <c r="H191" i="5" s="1"/>
  <c r="G227" i="5"/>
  <c r="H227" i="5" s="1"/>
  <c r="G263" i="5"/>
  <c r="H263" i="5" s="1"/>
  <c r="G453" i="5"/>
  <c r="H453" i="5" s="1"/>
  <c r="G571" i="5"/>
  <c r="H571" i="5" s="1"/>
  <c r="G303" i="5"/>
  <c r="H303" i="5" s="1"/>
  <c r="G413" i="5"/>
  <c r="G521" i="5"/>
  <c r="H521" i="5" s="1"/>
  <c r="G815" i="5"/>
  <c r="H815" i="5" s="1"/>
  <c r="G633" i="5"/>
  <c r="G740" i="5"/>
  <c r="H740" i="5" s="1"/>
  <c r="G283" i="5"/>
  <c r="H283" i="5" s="1"/>
  <c r="H282" i="5"/>
  <c r="G319" i="5"/>
  <c r="H319" i="5" s="1"/>
  <c r="H318" i="5"/>
  <c r="G355" i="5"/>
  <c r="H355" i="5" s="1"/>
  <c r="G391" i="5"/>
  <c r="H391" i="5" s="1"/>
  <c r="G427" i="5"/>
  <c r="H427" i="5" s="1"/>
  <c r="G463" i="5"/>
  <c r="H463" i="5" s="1"/>
  <c r="G499" i="5"/>
  <c r="H499" i="5" s="1"/>
  <c r="G887" i="5"/>
  <c r="H887" i="5" s="1"/>
  <c r="H574" i="5"/>
  <c r="G575" i="5"/>
  <c r="H575" i="5" s="1"/>
  <c r="G683" i="5"/>
  <c r="H683" i="5" s="1"/>
  <c r="G791" i="5"/>
  <c r="H791" i="5" s="1"/>
  <c r="G814" i="5"/>
  <c r="H814" i="5" s="1"/>
  <c r="G661" i="5"/>
  <c r="G715" i="5"/>
  <c r="H715" i="5" s="1"/>
  <c r="G769" i="5"/>
  <c r="H769" i="5" s="1"/>
  <c r="G953" i="5"/>
  <c r="H953" i="5" s="1"/>
  <c r="G541" i="5"/>
  <c r="H541" i="5" s="1"/>
  <c r="G595" i="5"/>
  <c r="H595" i="5" s="1"/>
  <c r="G649" i="5"/>
  <c r="H649" i="5" s="1"/>
  <c r="G703" i="5"/>
  <c r="H703" i="5" s="1"/>
  <c r="H702" i="5"/>
  <c r="G757" i="5"/>
  <c r="G847" i="5"/>
  <c r="H847" i="5" s="1"/>
  <c r="G857" i="5"/>
  <c r="H857" i="5" s="1"/>
  <c r="G1073" i="5"/>
  <c r="H1073" i="5" s="1"/>
  <c r="G827" i="5"/>
  <c r="H827" i="5" s="1"/>
  <c r="G1043" i="5"/>
  <c r="H1043" i="5" s="1"/>
  <c r="G1003" i="5"/>
  <c r="H1003" i="5" s="1"/>
  <c r="G1142" i="5"/>
  <c r="H1142" i="5" s="1"/>
  <c r="H1141" i="5"/>
  <c r="G988" i="5"/>
  <c r="H988" i="5" s="1"/>
  <c r="G901" i="5"/>
  <c r="H901" i="5" s="1"/>
  <c r="G1207" i="5"/>
  <c r="H1207" i="5" s="1"/>
  <c r="G1066" i="5"/>
  <c r="H1066" i="5" s="1"/>
  <c r="G1076" i="5"/>
  <c r="H1076" i="5" s="1"/>
  <c r="G1121" i="5"/>
  <c r="H1121" i="5" s="1"/>
  <c r="G1469" i="5"/>
  <c r="H1469" i="5" s="1"/>
  <c r="G1063" i="5"/>
  <c r="H1063" i="5" s="1"/>
  <c r="G1559" i="5"/>
  <c r="H1559" i="5" s="1"/>
  <c r="H836" i="5"/>
  <c r="G837" i="5"/>
  <c r="H837" i="5" s="1"/>
  <c r="H872" i="5"/>
  <c r="G873" i="5"/>
  <c r="H873" i="5" s="1"/>
  <c r="G909" i="5"/>
  <c r="G945" i="5"/>
  <c r="H945" i="5" s="1"/>
  <c r="G981" i="5"/>
  <c r="H981" i="5" s="1"/>
  <c r="G1017" i="5"/>
  <c r="H1017" i="5" s="1"/>
  <c r="G1053" i="5"/>
  <c r="H1053" i="5" s="1"/>
  <c r="G1089" i="5"/>
  <c r="G1125" i="5"/>
  <c r="H1125" i="5" s="1"/>
  <c r="G1274" i="5"/>
  <c r="H1274" i="5" s="1"/>
  <c r="G1586" i="5"/>
  <c r="H1586" i="5" s="1"/>
  <c r="G1231" i="5"/>
  <c r="H1230" i="5"/>
  <c r="G1514" i="5"/>
  <c r="H1514" i="5" s="1"/>
  <c r="G1186" i="5"/>
  <c r="H1186" i="5" s="1"/>
  <c r="G1301" i="5"/>
  <c r="G1154" i="5"/>
  <c r="G1190" i="5"/>
  <c r="H1189" i="5"/>
  <c r="G1226" i="5"/>
  <c r="H1226" i="5" s="1"/>
  <c r="H1225" i="5"/>
  <c r="G1612" i="5"/>
  <c r="H1612" i="5" s="1"/>
  <c r="G1176" i="5"/>
  <c r="H1176" i="5" s="1"/>
  <c r="H1211" i="5"/>
  <c r="G1212" i="5"/>
  <c r="H1212" i="5" s="1"/>
  <c r="G1248" i="5"/>
  <c r="H1248" i="5" s="1"/>
  <c r="G1541" i="5"/>
  <c r="H1541" i="5" s="1"/>
  <c r="H1540" i="5"/>
  <c r="G1637" i="5"/>
  <c r="H1637" i="5" s="1"/>
  <c r="H1618" i="5"/>
  <c r="G1619" i="5"/>
  <c r="H1619" i="5" s="1"/>
  <c r="G1367" i="5"/>
  <c r="H1367" i="5" s="1"/>
  <c r="G1475" i="5"/>
  <c r="H1475" i="5" s="1"/>
  <c r="G1583" i="5"/>
  <c r="H1583" i="5" s="1"/>
  <c r="H1582" i="5"/>
  <c r="G1994" i="5"/>
  <c r="H1994" i="5" s="1"/>
  <c r="G1919" i="5"/>
  <c r="H1919" i="5" s="1"/>
  <c r="G1257" i="5"/>
  <c r="H1257" i="5" s="1"/>
  <c r="G1293" i="5"/>
  <c r="H1293" i="5" s="1"/>
  <c r="G1329" i="5"/>
  <c r="H1329" i="5" s="1"/>
  <c r="G1365" i="5"/>
  <c r="H1365" i="5" s="1"/>
  <c r="G1401" i="5"/>
  <c r="H1401" i="5" s="1"/>
  <c r="G1437" i="5"/>
  <c r="H1437" i="5" s="1"/>
  <c r="G1473" i="5"/>
  <c r="H1473" i="5" s="1"/>
  <c r="G1509" i="5"/>
  <c r="H1509" i="5" s="1"/>
  <c r="G1545" i="5"/>
  <c r="H1545" i="5" s="1"/>
  <c r="G1581" i="5"/>
  <c r="H1581" i="5" s="1"/>
  <c r="H1800" i="5"/>
  <c r="G1801" i="5"/>
  <c r="H1801" i="5" s="1"/>
  <c r="G1261" i="5"/>
  <c r="H1261" i="5" s="1"/>
  <c r="G1297" i="5"/>
  <c r="H1297" i="5" s="1"/>
  <c r="G1333" i="5"/>
  <c r="H1333" i="5" s="1"/>
  <c r="G1369" i="5"/>
  <c r="H1369" i="5" s="1"/>
  <c r="G1405" i="5"/>
  <c r="H1405" i="5" s="1"/>
  <c r="G1441" i="5"/>
  <c r="H1441" i="5" s="1"/>
  <c r="G1477" i="5"/>
  <c r="H1477" i="5" s="1"/>
  <c r="G1513" i="5"/>
  <c r="H1513" i="5" s="1"/>
  <c r="G1549" i="5"/>
  <c r="H1549" i="5" s="1"/>
  <c r="G1585" i="5"/>
  <c r="H1585" i="5" s="1"/>
  <c r="G1679" i="5"/>
  <c r="H1679" i="5" s="1"/>
  <c r="G1611" i="5"/>
  <c r="H1611" i="5" s="1"/>
  <c r="G1647" i="5"/>
  <c r="H1647" i="5" s="1"/>
  <c r="G1683" i="5"/>
  <c r="H1683" i="5" s="1"/>
  <c r="H1682" i="5"/>
  <c r="G1719" i="5"/>
  <c r="H1719" i="5" s="1"/>
  <c r="G1755" i="5"/>
  <c r="H1755" i="5" s="1"/>
  <c r="G1791" i="5"/>
  <c r="H1791" i="5" s="1"/>
  <c r="G1941" i="5"/>
  <c r="H1941" i="5" s="1"/>
  <c r="H1982" i="5"/>
  <c r="G1983" i="5"/>
  <c r="H1983" i="5" s="1"/>
  <c r="G1663" i="5"/>
  <c r="H1663" i="5" s="1"/>
  <c r="G1699" i="5"/>
  <c r="H1699" i="5" s="1"/>
  <c r="G1735" i="5"/>
  <c r="H1735" i="5" s="1"/>
  <c r="G1771" i="5"/>
  <c r="H1771" i="5" s="1"/>
  <c r="G1824" i="5"/>
  <c r="G2068" i="5"/>
  <c r="G2133" i="5"/>
  <c r="H2133" i="5" s="1"/>
  <c r="G2122" i="5"/>
  <c r="H2122" i="5" s="1"/>
  <c r="G1748" i="5"/>
  <c r="H1748" i="5" s="1"/>
  <c r="G1784" i="5"/>
  <c r="H1784" i="5" s="1"/>
  <c r="G1866" i="5"/>
  <c r="H1866" i="5" s="1"/>
  <c r="G1831" i="5"/>
  <c r="H1831" i="5" s="1"/>
  <c r="G1974" i="5"/>
  <c r="H1974" i="5" s="1"/>
  <c r="G1823" i="5"/>
  <c r="H1823" i="5" s="1"/>
  <c r="G1859" i="5"/>
  <c r="H1859" i="5" s="1"/>
  <c r="G1898" i="5"/>
  <c r="H1898" i="5" s="1"/>
  <c r="H2005" i="5"/>
  <c r="G2006" i="5"/>
  <c r="H2006" i="5" s="1"/>
  <c r="G1908" i="5"/>
  <c r="H1908" i="5" s="1"/>
  <c r="G2012" i="5"/>
  <c r="H2012" i="5" s="1"/>
  <c r="H2011" i="5"/>
  <c r="G2128" i="5"/>
  <c r="H2128" i="5" s="1"/>
  <c r="G2025" i="5"/>
  <c r="H2025" i="5" s="1"/>
  <c r="G1879" i="5"/>
  <c r="H1879" i="5" s="1"/>
  <c r="H1878" i="5"/>
  <c r="G1915" i="5"/>
  <c r="H1915" i="5" s="1"/>
  <c r="G1951" i="5"/>
  <c r="H1951" i="5" s="1"/>
  <c r="H1950" i="5"/>
  <c r="G1987" i="5"/>
  <c r="H1987" i="5" s="1"/>
  <c r="G2101" i="5"/>
  <c r="G2233" i="5"/>
  <c r="H2233" i="5" s="1"/>
  <c r="G2324" i="5"/>
  <c r="H2324" i="5" s="1"/>
  <c r="G2382" i="5"/>
  <c r="H2382" i="5" s="1"/>
  <c r="G2024" i="5"/>
  <c r="H2024" i="5" s="1"/>
  <c r="G2060" i="5"/>
  <c r="G2096" i="5"/>
  <c r="H2096" i="5" s="1"/>
  <c r="G2147" i="5"/>
  <c r="H2147" i="5" s="1"/>
  <c r="G2263" i="5"/>
  <c r="H2263" i="5" s="1"/>
  <c r="G2417" i="5"/>
  <c r="H2417" i="5" s="1"/>
  <c r="G2088" i="5"/>
  <c r="H2088" i="5" s="1"/>
  <c r="H2087" i="5"/>
  <c r="G2124" i="5"/>
  <c r="H2124" i="5" s="1"/>
  <c r="H2123" i="5"/>
  <c r="G2177" i="5"/>
  <c r="H2177" i="5" s="1"/>
  <c r="G2213" i="5"/>
  <c r="H2213" i="5" s="1"/>
  <c r="G2310" i="5"/>
  <c r="H2310" i="5" s="1"/>
  <c r="H2401" i="5"/>
  <c r="G2402" i="5"/>
  <c r="H2402" i="5" s="1"/>
  <c r="G2424" i="5"/>
  <c r="H2424" i="5" s="1"/>
  <c r="G2157" i="5"/>
  <c r="H2157" i="5" s="1"/>
  <c r="G2193" i="5"/>
  <c r="H2193" i="5" s="1"/>
  <c r="G2229" i="5"/>
  <c r="H2229" i="5" s="1"/>
  <c r="G2403" i="5"/>
  <c r="H2403" i="5" s="1"/>
  <c r="G2304" i="5"/>
  <c r="H2304" i="5" s="1"/>
  <c r="G2397" i="5"/>
  <c r="H2397" i="5" s="1"/>
  <c r="H2353" i="5"/>
  <c r="G2354" i="5"/>
  <c r="H2354" i="5" s="1"/>
  <c r="G2502" i="5"/>
  <c r="H2502" i="5" s="1"/>
  <c r="G2270" i="5"/>
  <c r="H2270" i="5" s="1"/>
  <c r="G2459" i="5"/>
  <c r="H2459" i="5" s="1"/>
  <c r="G2409" i="5"/>
  <c r="H2409" i="5" s="1"/>
  <c r="G2478" i="5"/>
  <c r="G2529" i="5"/>
  <c r="H2528" i="5"/>
  <c r="G2299" i="5"/>
  <c r="H2299" i="5" s="1"/>
  <c r="H2334" i="5"/>
  <c r="G2335" i="5"/>
  <c r="H2335" i="5" s="1"/>
  <c r="H2370" i="5"/>
  <c r="G2371" i="5"/>
  <c r="G2407" i="5"/>
  <c r="G2443" i="5"/>
  <c r="G2479" i="5"/>
  <c r="H2479" i="5" s="1"/>
  <c r="H2478" i="5"/>
  <c r="G2515" i="5"/>
  <c r="H2515" i="5" s="1"/>
  <c r="G437" i="5"/>
  <c r="H437" i="5" s="1"/>
  <c r="G180" i="5"/>
  <c r="H180" i="5" s="1"/>
  <c r="G714" i="5"/>
  <c r="H714" i="5" s="1"/>
  <c r="G208" i="5"/>
  <c r="H208" i="5" s="1"/>
  <c r="G65" i="5"/>
  <c r="H65" i="5" s="1"/>
  <c r="H64" i="5"/>
  <c r="G29" i="5"/>
  <c r="H29" i="5" s="1"/>
  <c r="G265" i="5"/>
  <c r="H265" i="5" s="1"/>
  <c r="G101" i="5"/>
  <c r="H101" i="5" s="1"/>
  <c r="G171" i="5"/>
  <c r="G414" i="5"/>
  <c r="H414" i="5" s="1"/>
  <c r="H413" i="5"/>
  <c r="G917" i="5"/>
  <c r="H917" i="5" s="1"/>
  <c r="G256" i="5"/>
  <c r="H256" i="5" s="1"/>
  <c r="G88" i="5"/>
  <c r="H88" i="5" s="1"/>
  <c r="H87" i="5"/>
  <c r="G52" i="5"/>
  <c r="H52" i="5" s="1"/>
  <c r="H51" i="5"/>
  <c r="G804" i="5"/>
  <c r="H804" i="5" s="1"/>
  <c r="G270" i="5"/>
  <c r="H270" i="5" s="1"/>
  <c r="G795" i="5"/>
  <c r="H795" i="5" s="1"/>
  <c r="G226" i="5"/>
  <c r="H226" i="5" s="1"/>
  <c r="H225" i="5"/>
  <c r="G204" i="5"/>
  <c r="G95" i="5"/>
  <c r="H95" i="5" s="1"/>
  <c r="H94" i="5"/>
  <c r="G423" i="5"/>
  <c r="H423" i="5" s="1"/>
  <c r="G145" i="5"/>
  <c r="H145" i="5" s="1"/>
  <c r="G898" i="5"/>
  <c r="H898" i="5" s="1"/>
  <c r="G358" i="5"/>
  <c r="H358" i="5" s="1"/>
  <c r="H357" i="5"/>
  <c r="G979" i="5"/>
  <c r="H979" i="5" s="1"/>
  <c r="G1084" i="5"/>
  <c r="H1084" i="5" s="1"/>
  <c r="H1083" i="5"/>
  <c r="G1054" i="5"/>
  <c r="H1054" i="5" s="1"/>
  <c r="G1028" i="5"/>
  <c r="H1027" i="5"/>
  <c r="G1219" i="5"/>
  <c r="H1219" i="5" s="1"/>
  <c r="G926" i="5"/>
  <c r="H926" i="5" s="1"/>
  <c r="H1086" i="5"/>
  <c r="G1087" i="5"/>
  <c r="H1087" i="5" s="1"/>
  <c r="G912" i="5"/>
  <c r="H912" i="5" s="1"/>
  <c r="G948" i="5"/>
  <c r="H948" i="5" s="1"/>
  <c r="H983" i="5"/>
  <c r="G984" i="5"/>
  <c r="H984" i="5" s="1"/>
  <c r="H1019" i="5"/>
  <c r="G1020" i="5"/>
  <c r="H1020" i="5" s="1"/>
  <c r="H1055" i="5"/>
  <c r="G1056" i="5"/>
  <c r="H1056" i="5" s="1"/>
  <c r="H1091" i="5"/>
  <c r="G1092" i="5"/>
  <c r="H1092" i="5" s="1"/>
  <c r="G1128" i="5"/>
  <c r="H1128" i="5" s="1"/>
  <c r="G1364" i="5"/>
  <c r="H1364" i="5" s="1"/>
  <c r="G1153" i="5"/>
  <c r="H1153" i="5" s="1"/>
  <c r="G1252" i="5"/>
  <c r="H1252" i="5" s="1"/>
  <c r="H1251" i="5"/>
  <c r="G1553" i="5"/>
  <c r="G1222" i="5"/>
  <c r="H1222" i="5" s="1"/>
  <c r="G1370" i="5"/>
  <c r="H1370" i="5" s="1"/>
  <c r="G1193" i="5"/>
  <c r="H1193" i="5" s="1"/>
  <c r="G1229" i="5"/>
  <c r="H1229" i="5" s="1"/>
  <c r="G1992" i="5"/>
  <c r="G1179" i="5"/>
  <c r="H1179" i="5" s="1"/>
  <c r="G1215" i="5"/>
  <c r="H1215" i="5" s="1"/>
  <c r="H1214" i="5"/>
  <c r="G1265" i="5"/>
  <c r="H1265" i="5" s="1"/>
  <c r="G1562" i="5"/>
  <c r="H1562" i="5" s="1"/>
  <c r="G1895" i="5"/>
  <c r="G1625" i="5"/>
  <c r="H1625" i="5" s="1"/>
  <c r="H1624" i="5"/>
  <c r="G1376" i="5"/>
  <c r="G1484" i="5"/>
  <c r="H1484" i="5" s="1"/>
  <c r="G1592" i="5"/>
  <c r="G2170" i="5"/>
  <c r="H2170" i="5" s="1"/>
  <c r="G1940" i="5"/>
  <c r="H1940" i="5" s="1"/>
  <c r="G1260" i="5"/>
  <c r="H1260" i="5" s="1"/>
  <c r="G1296" i="5"/>
  <c r="H1296" i="5" s="1"/>
  <c r="G1332" i="5"/>
  <c r="H1332" i="5" s="1"/>
  <c r="G1368" i="5"/>
  <c r="H1368" i="5" s="1"/>
  <c r="G1404" i="5"/>
  <c r="H1404" i="5" s="1"/>
  <c r="G1440" i="5"/>
  <c r="H1440" i="5" s="1"/>
  <c r="H1439" i="5"/>
  <c r="G1476" i="5"/>
  <c r="H1476" i="5" s="1"/>
  <c r="G1512" i="5"/>
  <c r="H1512" i="5" s="1"/>
  <c r="G1548" i="5"/>
  <c r="H1548" i="5" s="1"/>
  <c r="G1584" i="5"/>
  <c r="H1584" i="5" s="1"/>
  <c r="G1828" i="5"/>
  <c r="H1828" i="5" s="1"/>
  <c r="G1264" i="5"/>
  <c r="H1264" i="5" s="1"/>
  <c r="G1300" i="5"/>
  <c r="H1300" i="5" s="1"/>
  <c r="G1336" i="5"/>
  <c r="H1336" i="5" s="1"/>
  <c r="G1372" i="5"/>
  <c r="H1372" i="5" s="1"/>
  <c r="G1408" i="5"/>
  <c r="H1408" i="5" s="1"/>
  <c r="G1444" i="5"/>
  <c r="H1444" i="5" s="1"/>
  <c r="G1480" i="5"/>
  <c r="H1480" i="5" s="1"/>
  <c r="G1516" i="5"/>
  <c r="H1516" i="5" s="1"/>
  <c r="G1552" i="5"/>
  <c r="H1552" i="5" s="1"/>
  <c r="G1588" i="5"/>
  <c r="H1588" i="5" s="1"/>
  <c r="G1685" i="5"/>
  <c r="H1685" i="5" s="1"/>
  <c r="H1613" i="5"/>
  <c r="G1614" i="5"/>
  <c r="H1614" i="5" s="1"/>
  <c r="G1650" i="5"/>
  <c r="H1650" i="5" s="1"/>
  <c r="G1686" i="5"/>
  <c r="H1686" i="5" s="1"/>
  <c r="G1722" i="5"/>
  <c r="H1722" i="5" s="1"/>
  <c r="G1758" i="5"/>
  <c r="H1758" i="5" s="1"/>
  <c r="G1794" i="5"/>
  <c r="H1794" i="5" s="1"/>
  <c r="H1967" i="5"/>
  <c r="G1968" i="5"/>
  <c r="H1968" i="5" s="1"/>
  <c r="G2010" i="5"/>
  <c r="H2010" i="5" s="1"/>
  <c r="G1666" i="5"/>
  <c r="H1666" i="5" s="1"/>
  <c r="G1702" i="5"/>
  <c r="H1702" i="5" s="1"/>
  <c r="G1738" i="5"/>
  <c r="H1738" i="5" s="1"/>
  <c r="G1774" i="5"/>
  <c r="H1774" i="5" s="1"/>
  <c r="H1773" i="5"/>
  <c r="G1833" i="5"/>
  <c r="H1832" i="5"/>
  <c r="G2161" i="5"/>
  <c r="H2161" i="5" s="1"/>
  <c r="G2148" i="5"/>
  <c r="H2148" i="5" s="1"/>
  <c r="G2367" i="5"/>
  <c r="H2367" i="5" s="1"/>
  <c r="G1751" i="5"/>
  <c r="H1751" i="5" s="1"/>
  <c r="G1787" i="5"/>
  <c r="H1787" i="5" s="1"/>
  <c r="H1870" i="5"/>
  <c r="G1871" i="5"/>
  <c r="H1871" i="5" s="1"/>
  <c r="G1840" i="5"/>
  <c r="H1840" i="5" s="1"/>
  <c r="H1839" i="5"/>
  <c r="G2001" i="5"/>
  <c r="H2001" i="5" s="1"/>
  <c r="G1826" i="5"/>
  <c r="H1826" i="5" s="1"/>
  <c r="G1862" i="5"/>
  <c r="H1862" i="5" s="1"/>
  <c r="G1907" i="5"/>
  <c r="H1907" i="5" s="1"/>
  <c r="H2070" i="5"/>
  <c r="G2071" i="5"/>
  <c r="H2071" i="5" s="1"/>
  <c r="G1917" i="5"/>
  <c r="H1917" i="5" s="1"/>
  <c r="G2044" i="5"/>
  <c r="H2044" i="5" s="1"/>
  <c r="G2146" i="5"/>
  <c r="H2146" i="5" s="1"/>
  <c r="H2031" i="5"/>
  <c r="G2032" i="5"/>
  <c r="H2032" i="5" s="1"/>
  <c r="G1882" i="5"/>
  <c r="H1882" i="5" s="1"/>
  <c r="G1918" i="5"/>
  <c r="H1918" i="5" s="1"/>
  <c r="G1954" i="5"/>
  <c r="H1954" i="5" s="1"/>
  <c r="G1990" i="5"/>
  <c r="H1990" i="5" s="1"/>
  <c r="G2110" i="5"/>
  <c r="G2134" i="5"/>
  <c r="H2134" i="5" s="1"/>
  <c r="G2378" i="5"/>
  <c r="H2378" i="5" s="1"/>
  <c r="G2436" i="5"/>
  <c r="H2436" i="5" s="1"/>
  <c r="G2027" i="5"/>
  <c r="G2063" i="5"/>
  <c r="G2099" i="5"/>
  <c r="H2099" i="5" s="1"/>
  <c r="G2182" i="5"/>
  <c r="H2182" i="5" s="1"/>
  <c r="H2181" i="5"/>
  <c r="G2279" i="5"/>
  <c r="H2279" i="5" s="1"/>
  <c r="G2366" i="5"/>
  <c r="H2366" i="5" s="1"/>
  <c r="H2365" i="5"/>
  <c r="G2091" i="5"/>
  <c r="H2091" i="5" s="1"/>
  <c r="H2090" i="5"/>
  <c r="G2127" i="5"/>
  <c r="H2127" i="5" s="1"/>
  <c r="H2126" i="5"/>
  <c r="G2180" i="5"/>
  <c r="H2180" i="5" s="1"/>
  <c r="G2216" i="5"/>
  <c r="H2216" i="5" s="1"/>
  <c r="G2315" i="5"/>
  <c r="H2315" i="5" s="1"/>
  <c r="G2450" i="5"/>
  <c r="H2450" i="5" s="1"/>
  <c r="G2241" i="5"/>
  <c r="H2241" i="5" s="1"/>
  <c r="G2160" i="5"/>
  <c r="H2160" i="5" s="1"/>
  <c r="H2159" i="5"/>
  <c r="G2196" i="5"/>
  <c r="H2196" i="5" s="1"/>
  <c r="G2232" i="5"/>
  <c r="H2232" i="5" s="1"/>
  <c r="H2231" i="5"/>
  <c r="G2430" i="5"/>
  <c r="H2430" i="5" s="1"/>
  <c r="G2346" i="5"/>
  <c r="H2346" i="5" s="1"/>
  <c r="G2415" i="5"/>
  <c r="H2415" i="5" s="1"/>
  <c r="H2371" i="5"/>
  <c r="G2372" i="5"/>
  <c r="H2372" i="5" s="1"/>
  <c r="G2520" i="5"/>
  <c r="H2520" i="5" s="1"/>
  <c r="H2272" i="5"/>
  <c r="G2273" i="5"/>
  <c r="H2273" i="5" s="1"/>
  <c r="G2477" i="5"/>
  <c r="H2477" i="5" s="1"/>
  <c r="G2427" i="5"/>
  <c r="H2427" i="5" s="1"/>
  <c r="G2496" i="5"/>
  <c r="H2496" i="5" s="1"/>
  <c r="G2468" i="5"/>
  <c r="H2468" i="5" s="1"/>
  <c r="G2302" i="5"/>
  <c r="H2302" i="5" s="1"/>
  <c r="G2338" i="5"/>
  <c r="H2338" i="5" s="1"/>
  <c r="G2374" i="5"/>
  <c r="H2374" i="5" s="1"/>
  <c r="H2373" i="5"/>
  <c r="G2410" i="5"/>
  <c r="H2410" i="5" s="1"/>
  <c r="G2446" i="5"/>
  <c r="H2446" i="5" s="1"/>
  <c r="G2482" i="5"/>
  <c r="H2482" i="5" s="1"/>
  <c r="G2518" i="5"/>
  <c r="H2518" i="5" s="1"/>
  <c r="H2517" i="5"/>
  <c r="G419" i="5"/>
  <c r="H419" i="5" s="1"/>
  <c r="G151" i="5"/>
  <c r="H151" i="5" s="1"/>
  <c r="H150" i="5"/>
  <c r="G634" i="5"/>
  <c r="H634" i="5" s="1"/>
  <c r="H633" i="5"/>
  <c r="G201" i="5"/>
  <c r="H201" i="5" s="1"/>
  <c r="G62" i="5"/>
  <c r="H62" i="5" s="1"/>
  <c r="H61" i="5"/>
  <c r="G26" i="5"/>
  <c r="H26" i="5" s="1"/>
  <c r="G258" i="5"/>
  <c r="H258" i="5" s="1"/>
  <c r="G97" i="5"/>
  <c r="H97" i="5" s="1"/>
  <c r="G142" i="5"/>
  <c r="H142" i="5" s="1"/>
  <c r="G396" i="5"/>
  <c r="H396" i="5" s="1"/>
  <c r="H395" i="5"/>
  <c r="G750" i="5"/>
  <c r="H750" i="5" s="1"/>
  <c r="G249" i="5"/>
  <c r="H249" i="5" s="1"/>
  <c r="G85" i="5"/>
  <c r="H85" i="5" s="1"/>
  <c r="H84" i="5"/>
  <c r="G49" i="5"/>
  <c r="H49" i="5" s="1"/>
  <c r="H48" i="5"/>
  <c r="G651" i="5"/>
  <c r="H651" i="5" s="1"/>
  <c r="G241" i="5"/>
  <c r="H241" i="5" s="1"/>
  <c r="G741" i="5"/>
  <c r="H741" i="5" s="1"/>
  <c r="G219" i="5"/>
  <c r="H219" i="5" s="1"/>
  <c r="H218" i="5"/>
  <c r="G353" i="5"/>
  <c r="H353" i="5" s="1"/>
  <c r="G91" i="5"/>
  <c r="H91" i="5" s="1"/>
  <c r="G405" i="5"/>
  <c r="H405" i="5" s="1"/>
  <c r="H404" i="5"/>
  <c r="G138" i="5"/>
  <c r="H138" i="5" s="1"/>
  <c r="H137" i="5"/>
  <c r="G320" i="5"/>
  <c r="H320" i="5" s="1"/>
  <c r="G266" i="5"/>
  <c r="H266" i="5" s="1"/>
  <c r="G749" i="5"/>
  <c r="H749" i="5" s="1"/>
  <c r="G913" i="5"/>
  <c r="H913" i="5" s="1"/>
  <c r="G774" i="5"/>
  <c r="H774" i="5" s="1"/>
  <c r="H773" i="5"/>
  <c r="G868" i="5"/>
  <c r="H868" i="5" s="1"/>
  <c r="G1013" i="5"/>
  <c r="H1013" i="5" s="1"/>
  <c r="G1157" i="5"/>
  <c r="H1157" i="5" s="1"/>
  <c r="G360" i="5"/>
  <c r="H360" i="5" s="1"/>
  <c r="H359" i="5"/>
  <c r="G166" i="5"/>
  <c r="H166" i="5" s="1"/>
  <c r="G949" i="5"/>
  <c r="H949" i="5" s="1"/>
  <c r="G389" i="5"/>
  <c r="H389" i="5" s="1"/>
  <c r="H388" i="5"/>
  <c r="G671" i="5"/>
  <c r="H671" i="5" s="1"/>
  <c r="G779" i="5"/>
  <c r="H779" i="5" s="1"/>
  <c r="G327" i="5"/>
  <c r="H327" i="5" s="1"/>
  <c r="H326" i="5"/>
  <c r="H451" i="5"/>
  <c r="G452" i="5"/>
  <c r="H452" i="5" s="1"/>
  <c r="G623" i="5"/>
  <c r="H623" i="5" s="1"/>
  <c r="G1021" i="5"/>
  <c r="H1021" i="5" s="1"/>
  <c r="G646" i="5"/>
  <c r="H646" i="5" s="1"/>
  <c r="G754" i="5"/>
  <c r="H754" i="5" s="1"/>
  <c r="G125" i="5"/>
  <c r="H125" i="5" s="1"/>
  <c r="G161" i="5"/>
  <c r="H161" i="5" s="1"/>
  <c r="H160" i="5"/>
  <c r="G197" i="5"/>
  <c r="H197" i="5" s="1"/>
  <c r="H196" i="5"/>
  <c r="G233" i="5"/>
  <c r="H233" i="5" s="1"/>
  <c r="H232" i="5"/>
  <c r="G269" i="5"/>
  <c r="H269" i="5" s="1"/>
  <c r="H268" i="5"/>
  <c r="G471" i="5"/>
  <c r="H471" i="5" s="1"/>
  <c r="G598" i="5"/>
  <c r="H598" i="5" s="1"/>
  <c r="G321" i="5"/>
  <c r="H321" i="5" s="1"/>
  <c r="G431" i="5"/>
  <c r="H431" i="5" s="1"/>
  <c r="G578" i="5"/>
  <c r="H578" i="5" s="1"/>
  <c r="G985" i="5"/>
  <c r="H985" i="5" s="1"/>
  <c r="G650" i="5"/>
  <c r="H650" i="5" s="1"/>
  <c r="G758" i="5"/>
  <c r="H758" i="5" s="1"/>
  <c r="H757" i="5"/>
  <c r="G289" i="5"/>
  <c r="H289" i="5" s="1"/>
  <c r="H288" i="5"/>
  <c r="G325" i="5"/>
  <c r="H325" i="5" s="1"/>
  <c r="G361" i="5"/>
  <c r="H361" i="5" s="1"/>
  <c r="G397" i="5"/>
  <c r="H397" i="5" s="1"/>
  <c r="G433" i="5"/>
  <c r="H433" i="5" s="1"/>
  <c r="G469" i="5"/>
  <c r="H469" i="5" s="1"/>
  <c r="H468" i="5"/>
  <c r="G505" i="5"/>
  <c r="H505" i="5" s="1"/>
  <c r="G925" i="5"/>
  <c r="H925" i="5" s="1"/>
  <c r="G593" i="5"/>
  <c r="G701" i="5"/>
  <c r="H701" i="5" s="1"/>
  <c r="G805" i="5"/>
  <c r="H805" i="5" s="1"/>
  <c r="G902" i="5"/>
  <c r="H902" i="5" s="1"/>
  <c r="G670" i="5"/>
  <c r="H670" i="5" s="1"/>
  <c r="G724" i="5"/>
  <c r="H724" i="5" s="1"/>
  <c r="G778" i="5"/>
  <c r="H778" i="5" s="1"/>
  <c r="G1040" i="5"/>
  <c r="H1040" i="5" s="1"/>
  <c r="G550" i="5"/>
  <c r="G604" i="5"/>
  <c r="H604" i="5" s="1"/>
  <c r="H603" i="5"/>
  <c r="G658" i="5"/>
  <c r="H658" i="5" s="1"/>
  <c r="G712" i="5"/>
  <c r="H712" i="5" s="1"/>
  <c r="G766" i="5"/>
  <c r="H766" i="5" s="1"/>
  <c r="G1006" i="5"/>
  <c r="H1006" i="5" s="1"/>
  <c r="G893" i="5"/>
  <c r="H893" i="5" s="1"/>
  <c r="G1105" i="5"/>
  <c r="H1105" i="5" s="1"/>
  <c r="G863" i="5"/>
  <c r="H863" i="5" s="1"/>
  <c r="H862" i="5"/>
  <c r="G1079" i="5"/>
  <c r="H1079" i="5" s="1"/>
  <c r="H1038" i="5"/>
  <c r="G1039" i="5"/>
  <c r="H1039" i="5" s="1"/>
  <c r="G808" i="5"/>
  <c r="H808" i="5" s="1"/>
  <c r="G1024" i="5"/>
  <c r="H1024" i="5" s="1"/>
  <c r="G937" i="5"/>
  <c r="H937" i="5" s="1"/>
  <c r="G886" i="5"/>
  <c r="H886" i="5" s="1"/>
  <c r="G1102" i="5"/>
  <c r="H1102" i="5" s="1"/>
  <c r="G1436" i="5"/>
  <c r="H1436" i="5" s="1"/>
  <c r="G1133" i="5"/>
  <c r="H1133" i="5" s="1"/>
  <c r="H1132" i="5"/>
  <c r="G883" i="5"/>
  <c r="H883" i="5" s="1"/>
  <c r="G1099" i="5"/>
  <c r="H1099" i="5" s="1"/>
  <c r="G807" i="5"/>
  <c r="H807" i="5" s="1"/>
  <c r="G843" i="5"/>
  <c r="H843" i="5" s="1"/>
  <c r="G879" i="5"/>
  <c r="H879" i="5" s="1"/>
  <c r="G915" i="5"/>
  <c r="H915" i="5" s="1"/>
  <c r="G951" i="5"/>
  <c r="H951" i="5" s="1"/>
  <c r="G987" i="5"/>
  <c r="H987" i="5" s="1"/>
  <c r="H1022" i="5"/>
  <c r="G1023" i="5"/>
  <c r="H1023" i="5" s="1"/>
  <c r="H1058" i="5"/>
  <c r="G1059" i="5"/>
  <c r="H1059" i="5" s="1"/>
  <c r="G1095" i="5"/>
  <c r="H1095" i="5" s="1"/>
  <c r="G1131" i="5"/>
  <c r="H1131" i="5" s="1"/>
  <c r="G1391" i="5"/>
  <c r="H1391" i="5" s="1"/>
  <c r="H1390" i="5"/>
  <c r="G1174" i="5"/>
  <c r="H1174" i="5" s="1"/>
  <c r="G1307" i="5"/>
  <c r="G1201" i="5"/>
  <c r="H1201" i="5" s="1"/>
  <c r="H1200" i="5"/>
  <c r="G1259" i="5"/>
  <c r="H1259" i="5" s="1"/>
  <c r="G1400" i="5"/>
  <c r="H1400" i="5" s="1"/>
  <c r="G1160" i="5"/>
  <c r="H1160" i="5" s="1"/>
  <c r="G1196" i="5"/>
  <c r="H1196" i="5" s="1"/>
  <c r="H1195" i="5"/>
  <c r="G1232" i="5"/>
  <c r="H1232" i="5" s="1"/>
  <c r="H1231" i="5"/>
  <c r="G1268" i="5"/>
  <c r="G1182" i="5"/>
  <c r="H1182" i="5" s="1"/>
  <c r="G1218" i="5"/>
  <c r="H1218" i="5" s="1"/>
  <c r="H1217" i="5"/>
  <c r="G2037" i="5"/>
  <c r="H2037" i="5" s="1"/>
  <c r="G1595" i="5"/>
  <c r="H1595" i="5" s="1"/>
  <c r="G1955" i="5"/>
  <c r="H1955" i="5" s="1"/>
  <c r="H1648" i="5"/>
  <c r="G1649" i="5"/>
  <c r="H1649" i="5" s="1"/>
  <c r="G1385" i="5"/>
  <c r="H1385" i="5" s="1"/>
  <c r="G1493" i="5"/>
  <c r="H1493" i="5" s="1"/>
  <c r="G1601" i="5"/>
  <c r="H1601" i="5" s="1"/>
  <c r="G1621" i="5"/>
  <c r="H1621" i="5" s="1"/>
  <c r="G2000" i="5"/>
  <c r="H2000" i="5" s="1"/>
  <c r="G1263" i="5"/>
  <c r="H1263" i="5" s="1"/>
  <c r="G1299" i="5"/>
  <c r="H1299" i="5" s="1"/>
  <c r="G1335" i="5"/>
  <c r="H1335" i="5" s="1"/>
  <c r="H1334" i="5"/>
  <c r="G1371" i="5"/>
  <c r="H1371" i="5" s="1"/>
  <c r="G1407" i="5"/>
  <c r="H1407" i="5" s="1"/>
  <c r="G1443" i="5"/>
  <c r="H1443" i="5" s="1"/>
  <c r="G1479" i="5"/>
  <c r="H1479" i="5" s="1"/>
  <c r="H1478" i="5"/>
  <c r="G1515" i="5"/>
  <c r="H1515" i="5" s="1"/>
  <c r="G1551" i="5"/>
  <c r="H1551" i="5" s="1"/>
  <c r="G1587" i="5"/>
  <c r="H1587" i="5" s="1"/>
  <c r="H1854" i="5"/>
  <c r="G1855" i="5"/>
  <c r="H1855" i="5" s="1"/>
  <c r="G1267" i="5"/>
  <c r="H1267" i="5" s="1"/>
  <c r="G1303" i="5"/>
  <c r="G1339" i="5"/>
  <c r="H1339" i="5" s="1"/>
  <c r="G1375" i="5"/>
  <c r="H1375" i="5" s="1"/>
  <c r="G1411" i="5"/>
  <c r="H1411" i="5" s="1"/>
  <c r="G1447" i="5"/>
  <c r="H1447" i="5" s="1"/>
  <c r="G1483" i="5"/>
  <c r="H1483" i="5" s="1"/>
  <c r="G1519" i="5"/>
  <c r="H1519" i="5" s="1"/>
  <c r="G1555" i="5"/>
  <c r="H1555" i="5" s="1"/>
  <c r="G1591" i="5"/>
  <c r="H1591" i="5" s="1"/>
  <c r="H1690" i="5"/>
  <c r="G1691" i="5"/>
  <c r="H1691" i="5" s="1"/>
  <c r="G1617" i="5"/>
  <c r="H1617" i="5" s="1"/>
  <c r="G1653" i="5"/>
  <c r="H1653" i="5" s="1"/>
  <c r="G1689" i="5"/>
  <c r="H1689" i="5" s="1"/>
  <c r="H1688" i="5"/>
  <c r="G1725" i="5"/>
  <c r="H1725" i="5" s="1"/>
  <c r="G1761" i="5"/>
  <c r="H1761" i="5" s="1"/>
  <c r="G1797" i="5"/>
  <c r="H1797" i="5" s="1"/>
  <c r="G1995" i="5"/>
  <c r="G2026" i="5"/>
  <c r="H2026" i="5" s="1"/>
  <c r="G1669" i="5"/>
  <c r="H1668" i="5"/>
  <c r="G1705" i="5"/>
  <c r="H1705" i="5" s="1"/>
  <c r="G1741" i="5"/>
  <c r="H1741" i="5" s="1"/>
  <c r="H1740" i="5"/>
  <c r="G1777" i="5"/>
  <c r="H1777" i="5" s="1"/>
  <c r="H1776" i="5"/>
  <c r="G1842" i="5"/>
  <c r="H1842" i="5" s="1"/>
  <c r="G1904" i="5"/>
  <c r="H1904" i="5" s="1"/>
  <c r="G1807" i="5"/>
  <c r="H1807" i="5" s="1"/>
  <c r="G1718" i="5"/>
  <c r="H1718" i="5" s="1"/>
  <c r="H1753" i="5"/>
  <c r="G1754" i="5"/>
  <c r="H1754" i="5" s="1"/>
  <c r="G1790" i="5"/>
  <c r="H1790" i="5" s="1"/>
  <c r="G1887" i="5"/>
  <c r="H1887" i="5" s="1"/>
  <c r="G1849" i="5"/>
  <c r="H1849" i="5" s="1"/>
  <c r="G2104" i="5"/>
  <c r="H2104" i="5" s="1"/>
  <c r="G1829" i="5"/>
  <c r="H1829" i="5" s="1"/>
  <c r="G1865" i="5"/>
  <c r="H1865" i="5" s="1"/>
  <c r="G1916" i="5"/>
  <c r="H1916" i="5" s="1"/>
  <c r="G2098" i="5"/>
  <c r="H2098" i="5" s="1"/>
  <c r="G1926" i="5"/>
  <c r="G2055" i="5"/>
  <c r="H2055" i="5" s="1"/>
  <c r="H2054" i="5"/>
  <c r="G2153" i="5"/>
  <c r="H2153" i="5" s="1"/>
  <c r="G2043" i="5"/>
  <c r="H2043" i="5" s="1"/>
  <c r="G1885" i="5"/>
  <c r="H1885" i="5" s="1"/>
  <c r="G1921" i="5"/>
  <c r="G1957" i="5"/>
  <c r="H1957" i="5" s="1"/>
  <c r="H1992" i="5"/>
  <c r="G1993" i="5"/>
  <c r="H1993" i="5" s="1"/>
  <c r="G2125" i="5"/>
  <c r="H2125" i="5" s="1"/>
  <c r="G2145" i="5"/>
  <c r="H2145" i="5" s="1"/>
  <c r="G2432" i="5"/>
  <c r="H2432" i="5" s="1"/>
  <c r="H2431" i="5"/>
  <c r="G2136" i="5"/>
  <c r="H2136" i="5" s="1"/>
  <c r="G2030" i="5"/>
  <c r="H2030" i="5" s="1"/>
  <c r="G2066" i="5"/>
  <c r="H2066" i="5" s="1"/>
  <c r="G2102" i="5"/>
  <c r="H2101" i="5"/>
  <c r="G2188" i="5"/>
  <c r="G2340" i="5"/>
  <c r="H2340" i="5" s="1"/>
  <c r="H2339" i="5"/>
  <c r="G2420" i="5"/>
  <c r="H2420" i="5" s="1"/>
  <c r="G2094" i="5"/>
  <c r="H2094" i="5" s="1"/>
  <c r="H2093" i="5"/>
  <c r="G2141" i="5"/>
  <c r="H2141" i="5" s="1"/>
  <c r="G2183" i="5"/>
  <c r="H2183" i="5" s="1"/>
  <c r="H2218" i="5"/>
  <c r="G2219" i="5"/>
  <c r="H2219" i="5" s="1"/>
  <c r="G2331" i="5"/>
  <c r="H2331" i="5" s="1"/>
  <c r="H2330" i="5"/>
  <c r="G2472" i="5"/>
  <c r="G2277" i="5"/>
  <c r="G2163" i="5"/>
  <c r="H2163" i="5" s="1"/>
  <c r="H2162" i="5"/>
  <c r="G2199" i="5"/>
  <c r="H2199" i="5" s="1"/>
  <c r="G2235" i="5"/>
  <c r="H2235" i="5" s="1"/>
  <c r="G2519" i="5"/>
  <c r="H2519" i="5" s="1"/>
  <c r="G2352" i="5"/>
  <c r="H2352" i="5" s="1"/>
  <c r="H2351" i="5"/>
  <c r="G2433" i="5"/>
  <c r="H2433" i="5" s="1"/>
  <c r="H2389" i="5"/>
  <c r="G2390" i="5"/>
  <c r="H2390" i="5" s="1"/>
  <c r="G2240" i="5"/>
  <c r="H2240" i="5" s="1"/>
  <c r="G2276" i="5"/>
  <c r="H2276" i="5" s="1"/>
  <c r="G2495" i="5"/>
  <c r="H2495" i="5" s="1"/>
  <c r="G2445" i="5"/>
  <c r="H2445" i="5" s="1"/>
  <c r="G2514" i="5"/>
  <c r="H2514" i="5" s="1"/>
  <c r="G2486" i="5"/>
  <c r="H2486" i="5" s="1"/>
  <c r="G2305" i="5"/>
  <c r="H2305" i="5" s="1"/>
  <c r="G2341" i="5"/>
  <c r="H2341" i="5" s="1"/>
  <c r="G2377" i="5"/>
  <c r="H2377" i="5" s="1"/>
  <c r="G2413" i="5"/>
  <c r="H2413" i="5" s="1"/>
  <c r="G2449" i="5"/>
  <c r="H2449" i="5" s="1"/>
  <c r="H2484" i="5"/>
  <c r="G2485" i="5"/>
  <c r="H2485" i="5" s="1"/>
  <c r="G2521" i="5"/>
  <c r="G401" i="5"/>
  <c r="H401" i="5" s="1"/>
  <c r="G144" i="5"/>
  <c r="H144" i="5" s="1"/>
  <c r="H143" i="5"/>
  <c r="G607" i="5"/>
  <c r="H607" i="5" s="1"/>
  <c r="G172" i="5"/>
  <c r="H172" i="5" s="1"/>
  <c r="H171" i="5"/>
  <c r="G59" i="5"/>
  <c r="H59" i="5" s="1"/>
  <c r="H58" i="5"/>
  <c r="G23" i="5"/>
  <c r="H23" i="5" s="1"/>
  <c r="G229" i="5"/>
  <c r="G89" i="5"/>
  <c r="H89" i="5" s="1"/>
  <c r="G135" i="5"/>
  <c r="H135" i="5" s="1"/>
  <c r="G380" i="5"/>
  <c r="H380" i="5" s="1"/>
  <c r="H379" i="5"/>
  <c r="H695" i="5"/>
  <c r="G696" i="5"/>
  <c r="H696" i="5" s="1"/>
  <c r="G220" i="5"/>
  <c r="H220" i="5" s="1"/>
  <c r="G82" i="5"/>
  <c r="H82" i="5" s="1"/>
  <c r="H81" i="5"/>
  <c r="G46" i="5"/>
  <c r="H46" i="5" s="1"/>
  <c r="H45" i="5"/>
  <c r="H517" i="5"/>
  <c r="G518" i="5"/>
  <c r="H518" i="5" s="1"/>
  <c r="G234" i="5"/>
  <c r="G687" i="5"/>
  <c r="H687" i="5" s="1"/>
  <c r="G190" i="5"/>
  <c r="H190" i="5" s="1"/>
  <c r="H189" i="5"/>
  <c r="G344" i="5"/>
  <c r="H344" i="5" s="1"/>
  <c r="G175" i="5"/>
  <c r="H175" i="5" s="1"/>
  <c r="G351" i="5"/>
  <c r="H351" i="5" s="1"/>
  <c r="G770" i="5"/>
  <c r="H770" i="5" s="1"/>
  <c r="G551" i="5"/>
  <c r="H551" i="5" s="1"/>
  <c r="H550" i="5"/>
  <c r="G838" i="5"/>
  <c r="H838" i="5" s="1"/>
  <c r="G841" i="5"/>
  <c r="H841" i="5" s="1"/>
  <c r="G904" i="5"/>
  <c r="H904" i="5" s="1"/>
  <c r="G1111" i="5"/>
  <c r="H1111" i="5" s="1"/>
  <c r="G874" i="5"/>
  <c r="H874" i="5" s="1"/>
  <c r="G1090" i="5"/>
  <c r="H1090" i="5" s="1"/>
  <c r="H1089" i="5"/>
  <c r="G1064" i="5"/>
  <c r="H1064" i="5" s="1"/>
  <c r="G833" i="5"/>
  <c r="H833" i="5" s="1"/>
  <c r="G1049" i="5"/>
  <c r="H1049" i="5" s="1"/>
  <c r="G962" i="5"/>
  <c r="H962" i="5" s="1"/>
  <c r="G911" i="5"/>
  <c r="H911" i="5" s="1"/>
  <c r="G1108" i="5"/>
  <c r="H1108" i="5" s="1"/>
  <c r="G1544" i="5"/>
  <c r="H1544" i="5" s="1"/>
  <c r="G1139" i="5"/>
  <c r="H1139" i="5" s="1"/>
  <c r="G908" i="5"/>
  <c r="H908" i="5" s="1"/>
  <c r="G1183" i="5"/>
  <c r="H1183" i="5" s="1"/>
  <c r="G810" i="5"/>
  <c r="H810" i="5" s="1"/>
  <c r="G846" i="5"/>
  <c r="H846" i="5" s="1"/>
  <c r="G882" i="5"/>
  <c r="H882" i="5" s="1"/>
  <c r="G918" i="5"/>
  <c r="G954" i="5"/>
  <c r="H954" i="5" s="1"/>
  <c r="G990" i="5"/>
  <c r="H990" i="5" s="1"/>
  <c r="H1025" i="5"/>
  <c r="G1026" i="5"/>
  <c r="H1026" i="5" s="1"/>
  <c r="H1061" i="5"/>
  <c r="G1062" i="5"/>
  <c r="H1062" i="5" s="1"/>
  <c r="G1098" i="5"/>
  <c r="H1098" i="5" s="1"/>
  <c r="G1134" i="5"/>
  <c r="H1134" i="5" s="1"/>
  <c r="G1490" i="5"/>
  <c r="H1490" i="5" s="1"/>
  <c r="G1210" i="5"/>
  <c r="H1210" i="5" s="1"/>
  <c r="G1346" i="5"/>
  <c r="H1346" i="5" s="1"/>
  <c r="G1237" i="5"/>
  <c r="H1237" i="5" s="1"/>
  <c r="H1236" i="5"/>
  <c r="H1318" i="5"/>
  <c r="G1319" i="5"/>
  <c r="H1319" i="5" s="1"/>
  <c r="G1463" i="5"/>
  <c r="H1463" i="5" s="1"/>
  <c r="G1163" i="5"/>
  <c r="H1163" i="5" s="1"/>
  <c r="G1199" i="5"/>
  <c r="H1199" i="5" s="1"/>
  <c r="G1235" i="5"/>
  <c r="H1235" i="5" s="1"/>
  <c r="G1292" i="5"/>
  <c r="H1292" i="5" s="1"/>
  <c r="G1185" i="5"/>
  <c r="H1185" i="5" s="1"/>
  <c r="H1184" i="5"/>
  <c r="G1221" i="5"/>
  <c r="H1221" i="5" s="1"/>
  <c r="G1280" i="5"/>
  <c r="H1280" i="5" s="1"/>
  <c r="H1279" i="5"/>
  <c r="G1631" i="5"/>
  <c r="H1631" i="5" s="1"/>
  <c r="H1630" i="5"/>
  <c r="G1628" i="5"/>
  <c r="H1628" i="5" s="1"/>
  <c r="G1837" i="5"/>
  <c r="H1837" i="5" s="1"/>
  <c r="G1394" i="5"/>
  <c r="H1394" i="5" s="1"/>
  <c r="H1393" i="5"/>
  <c r="G1502" i="5"/>
  <c r="H1502" i="5" s="1"/>
  <c r="H1501" i="5"/>
  <c r="G1643" i="5"/>
  <c r="H1643" i="5" s="1"/>
  <c r="G1664" i="5"/>
  <c r="H1664" i="5" s="1"/>
  <c r="G1868" i="5"/>
  <c r="H1868" i="5" s="1"/>
  <c r="H1867" i="5"/>
  <c r="G1266" i="5"/>
  <c r="H1266" i="5" s="1"/>
  <c r="G1302" i="5"/>
  <c r="H1302" i="5" s="1"/>
  <c r="H1301" i="5"/>
  <c r="G1338" i="5"/>
  <c r="H1338" i="5" s="1"/>
  <c r="H1337" i="5"/>
  <c r="G1374" i="5"/>
  <c r="H1374" i="5" s="1"/>
  <c r="G1410" i="5"/>
  <c r="H1410" i="5" s="1"/>
  <c r="G1446" i="5"/>
  <c r="H1446" i="5" s="1"/>
  <c r="H1445" i="5"/>
  <c r="G1482" i="5"/>
  <c r="H1482" i="5" s="1"/>
  <c r="G1518" i="5"/>
  <c r="H1518" i="5" s="1"/>
  <c r="G1554" i="5"/>
  <c r="H1554" i="5" s="1"/>
  <c r="H1553" i="5"/>
  <c r="G1590" i="5"/>
  <c r="H1590" i="5" s="1"/>
  <c r="G2144" i="5"/>
  <c r="H2144" i="5" s="1"/>
  <c r="G1270" i="5"/>
  <c r="H1270" i="5" s="1"/>
  <c r="G1306" i="5"/>
  <c r="H1306" i="5" s="1"/>
  <c r="G1342" i="5"/>
  <c r="H1342" i="5" s="1"/>
  <c r="G1378" i="5"/>
  <c r="H1378" i="5" s="1"/>
  <c r="G1414" i="5"/>
  <c r="H1414" i="5" s="1"/>
  <c r="G1450" i="5"/>
  <c r="G1486" i="5"/>
  <c r="H1486" i="5" s="1"/>
  <c r="G1522" i="5"/>
  <c r="H1522" i="5" s="1"/>
  <c r="G1558" i="5"/>
  <c r="H1558" i="5" s="1"/>
  <c r="G1594" i="5"/>
  <c r="H1594" i="5" s="1"/>
  <c r="G1697" i="5"/>
  <c r="H1697" i="5" s="1"/>
  <c r="G1620" i="5"/>
  <c r="H1620" i="5" s="1"/>
  <c r="G1656" i="5"/>
  <c r="H1656" i="5" s="1"/>
  <c r="G1692" i="5"/>
  <c r="H1692" i="5" s="1"/>
  <c r="G1728" i="5"/>
  <c r="H1728" i="5" s="1"/>
  <c r="G1764" i="5"/>
  <c r="H1764" i="5" s="1"/>
  <c r="G1809" i="5"/>
  <c r="H1809" i="5" s="1"/>
  <c r="G2016" i="5"/>
  <c r="H2016" i="5" s="1"/>
  <c r="H2076" i="5"/>
  <c r="G2077" i="5"/>
  <c r="H2077" i="5" s="1"/>
  <c r="G1672" i="5"/>
  <c r="H1672" i="5" s="1"/>
  <c r="H1671" i="5"/>
  <c r="G1708" i="5"/>
  <c r="H1708" i="5" s="1"/>
  <c r="G1744" i="5"/>
  <c r="H1744" i="5" s="1"/>
  <c r="G1780" i="5"/>
  <c r="H1780" i="5" s="1"/>
  <c r="G1851" i="5"/>
  <c r="H1851" i="5" s="1"/>
  <c r="H1909" i="5"/>
  <c r="G1910" i="5"/>
  <c r="H1910" i="5" s="1"/>
  <c r="G1816" i="5"/>
  <c r="H1816" i="5" s="1"/>
  <c r="G1721" i="5"/>
  <c r="H1721" i="5" s="1"/>
  <c r="G1757" i="5"/>
  <c r="H1757" i="5" s="1"/>
  <c r="G1793" i="5"/>
  <c r="H1793" i="5" s="1"/>
  <c r="G1905" i="5"/>
  <c r="H1905" i="5" s="1"/>
  <c r="G1858" i="5"/>
  <c r="H1858" i="5" s="1"/>
  <c r="G2140" i="5"/>
  <c r="H2140" i="5" s="1"/>
  <c r="H2139" i="5"/>
  <c r="G1832" i="5"/>
  <c r="G1875" i="5"/>
  <c r="H1875" i="5" s="1"/>
  <c r="H1874" i="5"/>
  <c r="G1925" i="5"/>
  <c r="H1925" i="5" s="1"/>
  <c r="G2119" i="5"/>
  <c r="H2119" i="5" s="1"/>
  <c r="G1935" i="5"/>
  <c r="H1935" i="5" s="1"/>
  <c r="G2086" i="5"/>
  <c r="H2086" i="5" s="1"/>
  <c r="H2167" i="5"/>
  <c r="G2168" i="5"/>
  <c r="H2168" i="5" s="1"/>
  <c r="H2049" i="5"/>
  <c r="G2050" i="5"/>
  <c r="H2050" i="5" s="1"/>
  <c r="G1888" i="5"/>
  <c r="H1888" i="5" s="1"/>
  <c r="G1924" i="5"/>
  <c r="H1924" i="5" s="1"/>
  <c r="G1960" i="5"/>
  <c r="H1960" i="5" s="1"/>
  <c r="G1996" i="5"/>
  <c r="H1996" i="5" s="1"/>
  <c r="H1995" i="5"/>
  <c r="G2149" i="5"/>
  <c r="H2149" i="5" s="1"/>
  <c r="G2165" i="5"/>
  <c r="H2306" i="5"/>
  <c r="G2307" i="5"/>
  <c r="H2307" i="5" s="1"/>
  <c r="G2143" i="5"/>
  <c r="H2143" i="5" s="1"/>
  <c r="G2033" i="5"/>
  <c r="H2033" i="5" s="1"/>
  <c r="H2068" i="5"/>
  <c r="G2069" i="5"/>
  <c r="H2069" i="5" s="1"/>
  <c r="G2105" i="5"/>
  <c r="H2105" i="5" s="1"/>
  <c r="G2194" i="5"/>
  <c r="H2194" i="5" s="1"/>
  <c r="G2394" i="5"/>
  <c r="H2394" i="5" s="1"/>
  <c r="H2393" i="5"/>
  <c r="H2060" i="5"/>
  <c r="G2061" i="5"/>
  <c r="H2061" i="5" s="1"/>
  <c r="G2097" i="5"/>
  <c r="H2097" i="5" s="1"/>
  <c r="G2152" i="5"/>
  <c r="H2152" i="5" s="1"/>
  <c r="H2151" i="5"/>
  <c r="G2186" i="5"/>
  <c r="H2186" i="5" s="1"/>
  <c r="G2222" i="5"/>
  <c r="H2222" i="5" s="1"/>
  <c r="G2358" i="5"/>
  <c r="H2358" i="5" s="1"/>
  <c r="H2357" i="5"/>
  <c r="G2244" i="5"/>
  <c r="H2244" i="5" s="1"/>
  <c r="G2301" i="5"/>
  <c r="H2301" i="5" s="1"/>
  <c r="H2300" i="5"/>
  <c r="G2166" i="5"/>
  <c r="H2166" i="5" s="1"/>
  <c r="H2165" i="5"/>
  <c r="G2202" i="5"/>
  <c r="G2238" i="5"/>
  <c r="H2238" i="5" s="1"/>
  <c r="G2501" i="5"/>
  <c r="H2501" i="5" s="1"/>
  <c r="G2400" i="5"/>
  <c r="H2400" i="5" s="1"/>
  <c r="G2451" i="5"/>
  <c r="H2451" i="5" s="1"/>
  <c r="H2407" i="5"/>
  <c r="G2408" i="5"/>
  <c r="H2408" i="5" s="1"/>
  <c r="G2243" i="5"/>
  <c r="H2243" i="5" s="1"/>
  <c r="G2289" i="5"/>
  <c r="H2289" i="5" s="1"/>
  <c r="G2513" i="5"/>
  <c r="H2513" i="5" s="1"/>
  <c r="G2463" i="5"/>
  <c r="H2463" i="5" s="1"/>
  <c r="H2462" i="5"/>
  <c r="G2504" i="5"/>
  <c r="H2504" i="5" s="1"/>
  <c r="G2308" i="5"/>
  <c r="H2308" i="5" s="1"/>
  <c r="G2344" i="5"/>
  <c r="H2344" i="5" s="1"/>
  <c r="G2380" i="5"/>
  <c r="H2380" i="5" s="1"/>
  <c r="G2416" i="5"/>
  <c r="H2416" i="5" s="1"/>
  <c r="G2452" i="5"/>
  <c r="H2452" i="5" s="1"/>
  <c r="G2488" i="5"/>
  <c r="H2488" i="5" s="1"/>
  <c r="G2524" i="5"/>
  <c r="H2524" i="5" s="1"/>
  <c r="H2523" i="5"/>
  <c r="G384" i="5"/>
  <c r="H384" i="5" s="1"/>
  <c r="H383" i="5"/>
  <c r="G130" i="5"/>
  <c r="G580" i="5"/>
  <c r="H580" i="5" s="1"/>
  <c r="H579" i="5"/>
  <c r="G165" i="5"/>
  <c r="H165" i="5" s="1"/>
  <c r="H164" i="5"/>
  <c r="G56" i="5"/>
  <c r="H56" i="5" s="1"/>
  <c r="G20" i="5"/>
  <c r="H20" i="5" s="1"/>
  <c r="G222" i="5"/>
  <c r="H222" i="5" s="1"/>
  <c r="H221" i="5"/>
  <c r="G759" i="5"/>
  <c r="H759" i="5" s="1"/>
  <c r="H104" i="5"/>
  <c r="G105" i="5"/>
  <c r="H105" i="5" s="1"/>
  <c r="G271" i="5"/>
  <c r="H271" i="5" s="1"/>
  <c r="G519" i="5"/>
  <c r="H519" i="5" s="1"/>
  <c r="G213" i="5"/>
  <c r="H213" i="5" s="1"/>
  <c r="G79" i="5"/>
  <c r="H79" i="5" s="1"/>
  <c r="H78" i="5"/>
  <c r="G43" i="5"/>
  <c r="H43" i="5" s="1"/>
  <c r="H42" i="5"/>
  <c r="G500" i="5"/>
  <c r="H500" i="5" s="1"/>
  <c r="G205" i="5"/>
  <c r="H205" i="5" s="1"/>
  <c r="H204" i="5"/>
  <c r="G621" i="5"/>
  <c r="H621" i="5" s="1"/>
  <c r="G183" i="5"/>
  <c r="H183" i="5" s="1"/>
  <c r="H182" i="5"/>
  <c r="G336" i="5"/>
  <c r="H336" i="5" s="1"/>
  <c r="H335" i="5"/>
  <c r="G168" i="5"/>
  <c r="H168" i="5" s="1"/>
  <c r="G317" i="5"/>
  <c r="H317" i="5" s="1"/>
  <c r="G195" i="5"/>
  <c r="H195" i="5" s="1"/>
  <c r="G122" i="5"/>
  <c r="H122" i="5" s="1"/>
  <c r="H121" i="5"/>
  <c r="G641" i="5"/>
  <c r="H641" i="5" s="1"/>
  <c r="H691" i="5"/>
  <c r="G692" i="5"/>
  <c r="H692" i="5" s="1"/>
  <c r="G762" i="5"/>
  <c r="H762" i="5" s="1"/>
  <c r="G1127" i="5"/>
  <c r="H1127" i="5" s="1"/>
  <c r="H1126" i="5"/>
  <c r="G342" i="5"/>
  <c r="H342" i="5" s="1"/>
  <c r="H341" i="5"/>
  <c r="G655" i="5"/>
  <c r="H655" i="5" s="1"/>
  <c r="H654" i="5"/>
  <c r="G272" i="5"/>
  <c r="H272" i="5" s="1"/>
  <c r="G440" i="5"/>
  <c r="H440" i="5" s="1"/>
  <c r="G659" i="5"/>
  <c r="G400" i="5"/>
  <c r="H400" i="5" s="1"/>
  <c r="G472" i="5"/>
  <c r="H472" i="5" s="1"/>
  <c r="G602" i="5"/>
  <c r="H602" i="5" s="1"/>
  <c r="G914" i="5"/>
  <c r="H914" i="5" s="1"/>
  <c r="G729" i="5"/>
  <c r="H729" i="5" s="1"/>
  <c r="G555" i="5"/>
  <c r="H555" i="5" s="1"/>
  <c r="H554" i="5"/>
  <c r="G663" i="5"/>
  <c r="H663" i="5" s="1"/>
  <c r="G771" i="5"/>
  <c r="G110" i="5"/>
  <c r="H110" i="5" s="1"/>
  <c r="H109" i="5"/>
  <c r="G689" i="5"/>
  <c r="H689" i="5" s="1"/>
  <c r="H688" i="5"/>
  <c r="G470" i="5"/>
  <c r="H470" i="5" s="1"/>
  <c r="G390" i="5"/>
  <c r="H390" i="5" s="1"/>
  <c r="G131" i="5"/>
  <c r="H131" i="5" s="1"/>
  <c r="H130" i="5"/>
  <c r="G203" i="5"/>
  <c r="H203" i="5" s="1"/>
  <c r="G489" i="5"/>
  <c r="H489" i="5" s="1"/>
  <c r="H488" i="5"/>
  <c r="H448" i="5"/>
  <c r="G449" i="5"/>
  <c r="H449" i="5" s="1"/>
  <c r="G372" i="5"/>
  <c r="H372" i="5" s="1"/>
  <c r="G776" i="5"/>
  <c r="H776" i="5" s="1"/>
  <c r="G367" i="5"/>
  <c r="H367" i="5" s="1"/>
  <c r="H366" i="5"/>
  <c r="G439" i="5"/>
  <c r="H439" i="5" s="1"/>
  <c r="H438" i="5"/>
  <c r="G986" i="5"/>
  <c r="H986" i="5" s="1"/>
  <c r="G719" i="5"/>
  <c r="H719" i="5" s="1"/>
  <c r="H927" i="5"/>
  <c r="G928" i="5"/>
  <c r="H928" i="5" s="1"/>
  <c r="G733" i="5"/>
  <c r="H733" i="5" s="1"/>
  <c r="H732" i="5"/>
  <c r="G787" i="5"/>
  <c r="H787" i="5" s="1"/>
  <c r="H786" i="5"/>
  <c r="G907" i="5"/>
  <c r="H907" i="5" s="1"/>
  <c r="H906" i="5"/>
  <c r="G559" i="5"/>
  <c r="H559" i="5" s="1"/>
  <c r="G613" i="5"/>
  <c r="H613" i="5" s="1"/>
  <c r="G667" i="5"/>
  <c r="H667" i="5" s="1"/>
  <c r="G721" i="5"/>
  <c r="H721" i="5" s="1"/>
  <c r="G817" i="5"/>
  <c r="H817" i="5" s="1"/>
  <c r="G929" i="5"/>
  <c r="H929" i="5" s="1"/>
  <c r="G1117" i="5"/>
  <c r="H1117" i="5" s="1"/>
  <c r="G899" i="5"/>
  <c r="H899" i="5" s="1"/>
  <c r="G1162" i="5"/>
  <c r="H1162" i="5" s="1"/>
  <c r="H1161" i="5"/>
  <c r="G1075" i="5"/>
  <c r="H1075" i="5" s="1"/>
  <c r="G844" i="5"/>
  <c r="H844" i="5" s="1"/>
  <c r="G1060" i="5"/>
  <c r="H1060" i="5" s="1"/>
  <c r="G973" i="5"/>
  <c r="H973" i="5" s="1"/>
  <c r="H972" i="5"/>
  <c r="G922" i="5"/>
  <c r="H922" i="5" s="1"/>
  <c r="G1114" i="5"/>
  <c r="H1114" i="5" s="1"/>
  <c r="H1113" i="5"/>
  <c r="H1071" i="5"/>
  <c r="G1072" i="5"/>
  <c r="H1072" i="5" s="1"/>
  <c r="G1145" i="5"/>
  <c r="H1145" i="5" s="1"/>
  <c r="G919" i="5"/>
  <c r="H919" i="5" s="1"/>
  <c r="H918" i="5"/>
  <c r="G1580" i="5"/>
  <c r="H1580" i="5" s="1"/>
  <c r="H812" i="5"/>
  <c r="G813" i="5"/>
  <c r="H813" i="5" s="1"/>
  <c r="G849" i="5"/>
  <c r="H849" i="5" s="1"/>
  <c r="H884" i="5"/>
  <c r="G885" i="5"/>
  <c r="H885" i="5" s="1"/>
  <c r="H920" i="5"/>
  <c r="G921" i="5"/>
  <c r="H921" i="5" s="1"/>
  <c r="G957" i="5"/>
  <c r="H957" i="5" s="1"/>
  <c r="H992" i="5"/>
  <c r="G993" i="5"/>
  <c r="H993" i="5" s="1"/>
  <c r="H1028" i="5"/>
  <c r="G1029" i="5"/>
  <c r="H1029" i="5" s="1"/>
  <c r="G1065" i="5"/>
  <c r="H1065" i="5" s="1"/>
  <c r="G1101" i="5"/>
  <c r="H1101" i="5" s="1"/>
  <c r="G1137" i="5"/>
  <c r="H1137" i="5" s="1"/>
  <c r="G1526" i="5"/>
  <c r="H1526" i="5" s="1"/>
  <c r="G1246" i="5"/>
  <c r="H1246" i="5" s="1"/>
  <c r="H1245" i="5"/>
  <c r="G1379" i="5"/>
  <c r="H1379" i="5" s="1"/>
  <c r="G1277" i="5"/>
  <c r="H1277" i="5" s="1"/>
  <c r="G1328" i="5"/>
  <c r="H1328" i="5" s="1"/>
  <c r="H1327" i="5"/>
  <c r="G1481" i="5"/>
  <c r="H1481" i="5" s="1"/>
  <c r="G1166" i="5"/>
  <c r="H1166" i="5" s="1"/>
  <c r="H1165" i="5"/>
  <c r="G1202" i="5"/>
  <c r="H1202" i="5" s="1"/>
  <c r="G1238" i="5"/>
  <c r="H1238" i="5" s="1"/>
  <c r="G1615" i="5"/>
  <c r="H1615" i="5" s="1"/>
  <c r="G1188" i="5"/>
  <c r="H1188" i="5" s="1"/>
  <c r="G1224" i="5"/>
  <c r="H1224" i="5" s="1"/>
  <c r="G1298" i="5"/>
  <c r="H1298" i="5" s="1"/>
  <c r="G2062" i="5"/>
  <c r="H2062" i="5" s="1"/>
  <c r="G1661" i="5"/>
  <c r="G1295" i="5"/>
  <c r="H1295" i="5" s="1"/>
  <c r="G1403" i="5"/>
  <c r="H1403" i="5" s="1"/>
  <c r="G1511" i="5"/>
  <c r="H1511" i="5" s="1"/>
  <c r="H1657" i="5"/>
  <c r="G1658" i="5"/>
  <c r="H1658" i="5" s="1"/>
  <c r="H1669" i="5"/>
  <c r="G1670" i="5"/>
  <c r="H1670" i="5" s="1"/>
  <c r="G1901" i="5"/>
  <c r="H1901" i="5" s="1"/>
  <c r="G1269" i="5"/>
  <c r="H1269" i="5" s="1"/>
  <c r="H1268" i="5"/>
  <c r="G1305" i="5"/>
  <c r="H1305" i="5" s="1"/>
  <c r="G1341" i="5"/>
  <c r="H1341" i="5" s="1"/>
  <c r="G1377" i="5"/>
  <c r="H1377" i="5" s="1"/>
  <c r="H1376" i="5"/>
  <c r="G1413" i="5"/>
  <c r="H1413" i="5" s="1"/>
  <c r="G1449" i="5"/>
  <c r="H1449" i="5" s="1"/>
  <c r="G1485" i="5"/>
  <c r="H1485" i="5" s="1"/>
  <c r="G1521" i="5"/>
  <c r="H1521" i="5" s="1"/>
  <c r="G1557" i="5"/>
  <c r="H1557" i="5" s="1"/>
  <c r="G1593" i="5"/>
  <c r="H1593" i="5" s="1"/>
  <c r="H1592" i="5"/>
  <c r="H1964" i="5"/>
  <c r="G1965" i="5"/>
  <c r="G1273" i="5"/>
  <c r="H1273" i="5" s="1"/>
  <c r="G1309" i="5"/>
  <c r="G1345" i="5"/>
  <c r="H1345" i="5" s="1"/>
  <c r="G1381" i="5"/>
  <c r="H1381" i="5" s="1"/>
  <c r="G1417" i="5"/>
  <c r="H1417" i="5" s="1"/>
  <c r="G1453" i="5"/>
  <c r="H1453" i="5" s="1"/>
  <c r="G1489" i="5"/>
  <c r="H1489" i="5" s="1"/>
  <c r="G1525" i="5"/>
  <c r="H1525" i="5" s="1"/>
  <c r="G1561" i="5"/>
  <c r="H1561" i="5" s="1"/>
  <c r="H1560" i="5"/>
  <c r="G1597" i="5"/>
  <c r="G1703" i="5"/>
  <c r="H1703" i="5" s="1"/>
  <c r="G1623" i="5"/>
  <c r="H1623" i="5" s="1"/>
  <c r="H1622" i="5"/>
  <c r="G1659" i="5"/>
  <c r="H1659" i="5" s="1"/>
  <c r="G1695" i="5"/>
  <c r="H1695" i="5" s="1"/>
  <c r="G1731" i="5"/>
  <c r="H1731" i="5" s="1"/>
  <c r="H1730" i="5"/>
  <c r="G1767" i="5"/>
  <c r="H1767" i="5" s="1"/>
  <c r="H1766" i="5"/>
  <c r="G1818" i="5"/>
  <c r="H1818" i="5" s="1"/>
  <c r="H1817" i="5"/>
  <c r="G2095" i="5"/>
  <c r="H2095" i="5" s="1"/>
  <c r="H1638" i="5"/>
  <c r="G1639" i="5"/>
  <c r="H1639" i="5" s="1"/>
  <c r="G1675" i="5"/>
  <c r="H1675" i="5" s="1"/>
  <c r="H1674" i="5"/>
  <c r="G1711" i="5"/>
  <c r="H1711" i="5" s="1"/>
  <c r="H1710" i="5"/>
  <c r="G1747" i="5"/>
  <c r="H1747" i="5" s="1"/>
  <c r="H1746" i="5"/>
  <c r="G1783" i="5"/>
  <c r="H1783" i="5" s="1"/>
  <c r="G1860" i="5"/>
  <c r="H1860" i="5" s="1"/>
  <c r="G1931" i="5"/>
  <c r="G1825" i="5"/>
  <c r="H1825" i="5" s="1"/>
  <c r="H1824" i="5"/>
  <c r="H1723" i="5"/>
  <c r="G1724" i="5"/>
  <c r="H1724" i="5" s="1"/>
  <c r="H1759" i="5"/>
  <c r="G1760" i="5"/>
  <c r="H1760" i="5" s="1"/>
  <c r="H1795" i="5"/>
  <c r="G1796" i="5"/>
  <c r="H1796" i="5" s="1"/>
  <c r="H1931" i="5"/>
  <c r="G1932" i="5"/>
  <c r="H1932" i="5" s="1"/>
  <c r="G2023" i="5"/>
  <c r="H2023" i="5" s="1"/>
  <c r="G1799" i="5"/>
  <c r="H1799" i="5" s="1"/>
  <c r="G1835" i="5"/>
  <c r="H1835" i="5" s="1"/>
  <c r="G1893" i="5"/>
  <c r="H1893" i="5" s="1"/>
  <c r="H1933" i="5"/>
  <c r="G1934" i="5"/>
  <c r="H1934" i="5" s="1"/>
  <c r="H2154" i="5"/>
  <c r="G2155" i="5"/>
  <c r="H2155" i="5" s="1"/>
  <c r="G1944" i="5"/>
  <c r="H1944" i="5" s="1"/>
  <c r="G2113" i="5"/>
  <c r="H2113" i="5" s="1"/>
  <c r="G2017" i="5"/>
  <c r="H2017" i="5" s="1"/>
  <c r="G2065" i="5"/>
  <c r="H2065" i="5" s="1"/>
  <c r="G1891" i="5"/>
  <c r="H1891" i="5" s="1"/>
  <c r="H1926" i="5"/>
  <c r="G1927" i="5"/>
  <c r="H1927" i="5" s="1"/>
  <c r="G1963" i="5"/>
  <c r="H1963" i="5" s="1"/>
  <c r="G1999" i="5"/>
  <c r="H1999" i="5" s="1"/>
  <c r="G2191" i="5"/>
  <c r="H2191" i="5" s="1"/>
  <c r="H2190" i="5"/>
  <c r="H2173" i="5"/>
  <c r="G2174" i="5"/>
  <c r="H2174" i="5" s="1"/>
  <c r="G2360" i="5"/>
  <c r="H2360" i="5" s="1"/>
  <c r="G2242" i="5"/>
  <c r="H2242" i="5" s="1"/>
  <c r="G2036" i="5"/>
  <c r="H2036" i="5" s="1"/>
  <c r="G2072" i="5"/>
  <c r="H2072" i="5" s="1"/>
  <c r="G2108" i="5"/>
  <c r="H2108" i="5" s="1"/>
  <c r="H2107" i="5"/>
  <c r="G2200" i="5"/>
  <c r="H2200" i="5" s="1"/>
  <c r="H2447" i="5"/>
  <c r="G2448" i="5"/>
  <c r="H2448" i="5" s="1"/>
  <c r="H2063" i="5"/>
  <c r="G2064" i="5"/>
  <c r="H2064" i="5" s="1"/>
  <c r="G2100" i="5"/>
  <c r="H2100" i="5" s="1"/>
  <c r="G2156" i="5"/>
  <c r="H2156" i="5" s="1"/>
  <c r="H2188" i="5"/>
  <c r="G2189" i="5"/>
  <c r="H2189" i="5" s="1"/>
  <c r="G2225" i="5"/>
  <c r="H2225" i="5" s="1"/>
  <c r="G2385" i="5"/>
  <c r="H2384" i="5"/>
  <c r="H2253" i="5"/>
  <c r="G2254" i="5"/>
  <c r="H2254" i="5" s="1"/>
  <c r="G2321" i="5"/>
  <c r="H2321" i="5" s="1"/>
  <c r="H2320" i="5"/>
  <c r="G2169" i="5"/>
  <c r="H2169" i="5" s="1"/>
  <c r="G2205" i="5"/>
  <c r="H2204" i="5"/>
  <c r="G2251" i="5"/>
  <c r="H2251" i="5" s="1"/>
  <c r="G2453" i="5"/>
  <c r="H2453" i="5" s="1"/>
  <c r="G2406" i="5"/>
  <c r="H2406" i="5" s="1"/>
  <c r="H2405" i="5"/>
  <c r="G2469" i="5"/>
  <c r="H2469" i="5" s="1"/>
  <c r="H2425" i="5"/>
  <c r="G2426" i="5"/>
  <c r="H2426" i="5" s="1"/>
  <c r="G2246" i="5"/>
  <c r="H2246" i="5" s="1"/>
  <c r="G2312" i="5"/>
  <c r="H2312" i="5" s="1"/>
  <c r="G2531" i="5"/>
  <c r="H2531" i="5" s="1"/>
  <c r="G2481" i="5"/>
  <c r="H2481" i="5" s="1"/>
  <c r="H2480" i="5"/>
  <c r="G2471" i="5"/>
  <c r="H2471" i="5" s="1"/>
  <c r="G2522" i="5"/>
  <c r="H2522" i="5" s="1"/>
  <c r="H2521" i="5"/>
  <c r="G2311" i="5"/>
  <c r="H2311" i="5" s="1"/>
  <c r="G2347" i="5"/>
  <c r="H2347" i="5" s="1"/>
  <c r="G2383" i="5"/>
  <c r="H2383" i="5" s="1"/>
  <c r="G2419" i="5"/>
  <c r="H2419" i="5" s="1"/>
  <c r="H2454" i="5"/>
  <c r="G2455" i="5"/>
  <c r="H2455" i="5" s="1"/>
  <c r="G2491" i="5"/>
  <c r="H2491" i="5" s="1"/>
  <c r="H2490" i="5"/>
  <c r="G2527" i="5"/>
  <c r="H2527" i="5" s="1"/>
  <c r="G324" i="5"/>
  <c r="H324" i="5" s="1"/>
  <c r="H323" i="5"/>
  <c r="G124" i="5"/>
  <c r="H124" i="5" s="1"/>
  <c r="G553" i="5"/>
  <c r="H553" i="5" s="1"/>
  <c r="H552" i="5"/>
  <c r="G136" i="5"/>
  <c r="H136" i="5" s="1"/>
  <c r="G53" i="5"/>
  <c r="H53" i="5" s="1"/>
  <c r="G17" i="5"/>
  <c r="H17" i="5" s="1"/>
  <c r="H16" i="5"/>
  <c r="G193" i="5"/>
  <c r="H193" i="5" s="1"/>
  <c r="H192" i="5"/>
  <c r="H704" i="5"/>
  <c r="G705" i="5"/>
  <c r="H705" i="5" s="1"/>
  <c r="G93" i="5"/>
  <c r="H93" i="5" s="1"/>
  <c r="G264" i="5"/>
  <c r="H264" i="5" s="1"/>
  <c r="G501" i="5"/>
  <c r="H501" i="5" s="1"/>
  <c r="G184" i="5"/>
  <c r="H184" i="5" s="1"/>
  <c r="G76" i="5"/>
  <c r="H76" i="5" s="1"/>
  <c r="H75" i="5"/>
  <c r="G40" i="5"/>
  <c r="H40" i="5" s="1"/>
  <c r="H39" i="5"/>
  <c r="G482" i="5"/>
  <c r="H482" i="5" s="1"/>
  <c r="G198" i="5"/>
  <c r="H198" i="5" s="1"/>
  <c r="H593" i="5"/>
  <c r="G594" i="5"/>
  <c r="H594" i="5" s="1"/>
  <c r="G154" i="5"/>
  <c r="H154" i="5" s="1"/>
  <c r="H153" i="5"/>
  <c r="G308" i="5"/>
  <c r="H308" i="5" s="1"/>
  <c r="G662" i="5"/>
  <c r="H662" i="5" s="1"/>
  <c r="H661" i="5"/>
  <c r="G230" i="5"/>
  <c r="H230" i="5" s="1"/>
  <c r="H229" i="5"/>
  <c r="G430" i="5"/>
  <c r="H430" i="5" s="1"/>
  <c r="G546" i="5"/>
  <c r="H546" i="5" s="1"/>
  <c r="H545" i="5"/>
  <c r="G1616" i="5"/>
  <c r="H1616" i="5" s="1"/>
  <c r="G287" i="5"/>
  <c r="H287" i="5" s="1"/>
  <c r="H286" i="5"/>
  <c r="G378" i="5"/>
  <c r="H378" i="5" s="1"/>
  <c r="H377" i="5"/>
  <c r="G128" i="5"/>
  <c r="H128" i="5" s="1"/>
  <c r="H127" i="5"/>
  <c r="G612" i="5"/>
  <c r="H612" i="5" s="1"/>
  <c r="G365" i="5"/>
  <c r="H365" i="5" s="1"/>
  <c r="G436" i="5"/>
  <c r="H436" i="5" s="1"/>
  <c r="G974" i="5"/>
  <c r="H974" i="5" s="1"/>
  <c r="G710" i="5"/>
  <c r="H710" i="5" s="1"/>
  <c r="G675" i="5"/>
  <c r="H675" i="5" s="1"/>
  <c r="G783" i="5"/>
  <c r="H783" i="5" s="1"/>
  <c r="G609" i="5"/>
  <c r="H609" i="5" s="1"/>
  <c r="H608" i="5"/>
  <c r="G809" i="5"/>
  <c r="H809" i="5" s="1"/>
  <c r="G777" i="5"/>
  <c r="H777" i="5" s="1"/>
  <c r="G333" i="5"/>
  <c r="H332" i="5"/>
  <c r="G294" i="5"/>
  <c r="H294" i="5" s="1"/>
  <c r="G547" i="5"/>
  <c r="H547" i="5" s="1"/>
  <c r="G797" i="5"/>
  <c r="H797" i="5" s="1"/>
  <c r="H796" i="5"/>
  <c r="G345" i="5"/>
  <c r="H345" i="5" s="1"/>
  <c r="G923" i="5"/>
  <c r="H923" i="5" s="1"/>
  <c r="G664" i="5"/>
  <c r="H664" i="5" s="1"/>
  <c r="G772" i="5"/>
  <c r="H772" i="5" s="1"/>
  <c r="H771" i="5"/>
  <c r="G167" i="5"/>
  <c r="H167" i="5" s="1"/>
  <c r="G239" i="5"/>
  <c r="H239" i="5" s="1"/>
  <c r="G275" i="5"/>
  <c r="H275" i="5" s="1"/>
  <c r="G625" i="5"/>
  <c r="H625" i="5" s="1"/>
  <c r="G339" i="5"/>
  <c r="H339" i="5" s="1"/>
  <c r="G632" i="5"/>
  <c r="H632" i="5" s="1"/>
  <c r="G668" i="5"/>
  <c r="H668" i="5" s="1"/>
  <c r="G295" i="5"/>
  <c r="H295" i="5" s="1"/>
  <c r="H330" i="5"/>
  <c r="G331" i="5"/>
  <c r="H331" i="5" s="1"/>
  <c r="G403" i="5"/>
  <c r="H403" i="5" s="1"/>
  <c r="G475" i="5"/>
  <c r="H475" i="5" s="1"/>
  <c r="H474" i="5"/>
  <c r="G511" i="5"/>
  <c r="H511" i="5" s="1"/>
  <c r="H510" i="5"/>
  <c r="H610" i="5"/>
  <c r="G611" i="5"/>
  <c r="H611" i="5" s="1"/>
  <c r="H858" i="5"/>
  <c r="G859" i="5"/>
  <c r="H859" i="5" s="1"/>
  <c r="G679" i="5"/>
  <c r="H679" i="5" s="1"/>
  <c r="H678" i="5"/>
  <c r="G775" i="5"/>
  <c r="H775" i="5" s="1"/>
  <c r="G723" i="5"/>
  <c r="H723" i="5" s="1"/>
  <c r="G299" i="5"/>
  <c r="H299" i="5" s="1"/>
  <c r="G106" i="5"/>
  <c r="H106" i="5" s="1"/>
  <c r="G305" i="5"/>
  <c r="H305" i="5" s="1"/>
  <c r="H304" i="5"/>
  <c r="H560" i="5"/>
  <c r="G561" i="5"/>
  <c r="H561" i="5" s="1"/>
  <c r="G698" i="5"/>
  <c r="H698" i="5" s="1"/>
  <c r="H697" i="5"/>
  <c r="G823" i="5"/>
  <c r="H823" i="5" s="1"/>
  <c r="H822" i="5"/>
  <c r="G356" i="5"/>
  <c r="H356" i="5" s="1"/>
  <c r="G479" i="5"/>
  <c r="H479" i="5" s="1"/>
  <c r="G961" i="5"/>
  <c r="H961" i="5" s="1"/>
  <c r="G529" i="5"/>
  <c r="H529" i="5" s="1"/>
  <c r="G673" i="5"/>
  <c r="H673" i="5" s="1"/>
  <c r="G781" i="5"/>
  <c r="H781" i="5" s="1"/>
  <c r="G134" i="5"/>
  <c r="H134" i="5" s="1"/>
  <c r="H133" i="5"/>
  <c r="G170" i="5"/>
  <c r="H170" i="5" s="1"/>
  <c r="G206" i="5"/>
  <c r="H206" i="5" s="1"/>
  <c r="G242" i="5"/>
  <c r="H242" i="5" s="1"/>
  <c r="G278" i="5"/>
  <c r="H278" i="5" s="1"/>
  <c r="G498" i="5"/>
  <c r="H498" i="5" s="1"/>
  <c r="H497" i="5"/>
  <c r="G845" i="5"/>
  <c r="H845" i="5" s="1"/>
  <c r="G350" i="5"/>
  <c r="H350" i="5" s="1"/>
  <c r="H457" i="5"/>
  <c r="G458" i="5"/>
  <c r="H458" i="5" s="1"/>
  <c r="G830" i="5"/>
  <c r="H830" i="5" s="1"/>
  <c r="G538" i="5"/>
  <c r="H538" i="5" s="1"/>
  <c r="H537" i="5"/>
  <c r="G677" i="5"/>
  <c r="H677" i="5" s="1"/>
  <c r="H676" i="5"/>
  <c r="G785" i="5"/>
  <c r="H785" i="5" s="1"/>
  <c r="G298" i="5"/>
  <c r="H298" i="5" s="1"/>
  <c r="H297" i="5"/>
  <c r="G334" i="5"/>
  <c r="H334" i="5" s="1"/>
  <c r="H333" i="5"/>
  <c r="G370" i="5"/>
  <c r="H370" i="5" s="1"/>
  <c r="G406" i="5"/>
  <c r="H406" i="5" s="1"/>
  <c r="G442" i="5"/>
  <c r="H442" i="5" s="1"/>
  <c r="G478" i="5"/>
  <c r="H478" i="5" s="1"/>
  <c r="H477" i="5"/>
  <c r="G514" i="5"/>
  <c r="H514" i="5" s="1"/>
  <c r="G1000" i="5"/>
  <c r="H1000" i="5" s="1"/>
  <c r="H619" i="5"/>
  <c r="G620" i="5"/>
  <c r="H620" i="5" s="1"/>
  <c r="G728" i="5"/>
  <c r="H728" i="5" s="1"/>
  <c r="G878" i="5"/>
  <c r="H878" i="5" s="1"/>
  <c r="G989" i="5"/>
  <c r="H989" i="5" s="1"/>
  <c r="G684" i="5"/>
  <c r="H684" i="5" s="1"/>
  <c r="G738" i="5"/>
  <c r="H738" i="5" s="1"/>
  <c r="H737" i="5"/>
  <c r="G792" i="5"/>
  <c r="H792" i="5" s="1"/>
  <c r="G968" i="5"/>
  <c r="H968" i="5" s="1"/>
  <c r="G564" i="5"/>
  <c r="H564" i="5" s="1"/>
  <c r="H563" i="5"/>
  <c r="G618" i="5"/>
  <c r="H618" i="5" s="1"/>
  <c r="H617" i="5"/>
  <c r="G672" i="5"/>
  <c r="H672" i="5" s="1"/>
  <c r="G726" i="5"/>
  <c r="H726" i="5" s="1"/>
  <c r="G780" i="5"/>
  <c r="H780" i="5" s="1"/>
  <c r="G856" i="5"/>
  <c r="H856" i="5" s="1"/>
  <c r="H855" i="5"/>
  <c r="G940" i="5"/>
  <c r="H940" i="5" s="1"/>
  <c r="G1123" i="5"/>
  <c r="H1123" i="5" s="1"/>
  <c r="H909" i="5"/>
  <c r="G910" i="5"/>
  <c r="H910" i="5" s="1"/>
  <c r="G1505" i="5"/>
  <c r="H1505" i="5" s="1"/>
  <c r="G1100" i="5"/>
  <c r="H1100" i="5" s="1"/>
  <c r="G869" i="5"/>
  <c r="H869" i="5" s="1"/>
  <c r="G1085" i="5"/>
  <c r="H1085" i="5" s="1"/>
  <c r="G998" i="5"/>
  <c r="H998" i="5" s="1"/>
  <c r="H997" i="5"/>
  <c r="G947" i="5"/>
  <c r="H947" i="5" s="1"/>
  <c r="G1120" i="5"/>
  <c r="H1120" i="5" s="1"/>
  <c r="G1097" i="5"/>
  <c r="H1097" i="5" s="1"/>
  <c r="H1096" i="5"/>
  <c r="G1451" i="5"/>
  <c r="H1451" i="5" s="1"/>
  <c r="H1450" i="5"/>
  <c r="G944" i="5"/>
  <c r="H944" i="5" s="1"/>
  <c r="H943" i="5"/>
  <c r="G1177" i="5"/>
  <c r="H1177" i="5" s="1"/>
  <c r="G816" i="5"/>
  <c r="H816" i="5" s="1"/>
  <c r="H851" i="5"/>
  <c r="G852" i="5"/>
  <c r="H852" i="5" s="1"/>
  <c r="G888" i="5"/>
  <c r="H888" i="5" s="1"/>
  <c r="G924" i="5"/>
  <c r="H924" i="5" s="1"/>
  <c r="G960" i="5"/>
  <c r="H960" i="5" s="1"/>
  <c r="G996" i="5"/>
  <c r="H996" i="5" s="1"/>
  <c r="G1032" i="5"/>
  <c r="H1032" i="5" s="1"/>
  <c r="G1068" i="5"/>
  <c r="H1068" i="5" s="1"/>
  <c r="H1103" i="5"/>
  <c r="G1104" i="5"/>
  <c r="H1104" i="5" s="1"/>
  <c r="G1140" i="5"/>
  <c r="H1140" i="5" s="1"/>
  <c r="G1622" i="5"/>
  <c r="G1316" i="5"/>
  <c r="H1316" i="5" s="1"/>
  <c r="G1424" i="5"/>
  <c r="H1424" i="5" s="1"/>
  <c r="H1423" i="5"/>
  <c r="H1309" i="5"/>
  <c r="G1310" i="5"/>
  <c r="H1310" i="5" s="1"/>
  <c r="G1397" i="5"/>
  <c r="H1397" i="5" s="1"/>
  <c r="G1192" i="5"/>
  <c r="H1192" i="5" s="1"/>
  <c r="G1169" i="5"/>
  <c r="H1169" i="5" s="1"/>
  <c r="G1205" i="5"/>
  <c r="H1205" i="5" s="1"/>
  <c r="G1241" i="5"/>
  <c r="H1241" i="5" s="1"/>
  <c r="H1240" i="5"/>
  <c r="G1155" i="5"/>
  <c r="H1155" i="5" s="1"/>
  <c r="H1154" i="5"/>
  <c r="G1191" i="5"/>
  <c r="H1191" i="5" s="1"/>
  <c r="H1190" i="5"/>
  <c r="G1227" i="5"/>
  <c r="H1227" i="5" s="1"/>
  <c r="G1325" i="5"/>
  <c r="H1325" i="5" s="1"/>
  <c r="H1324" i="5"/>
  <c r="G1255" i="5"/>
  <c r="H1255" i="5" s="1"/>
  <c r="H1254" i="5"/>
  <c r="H1975" i="5"/>
  <c r="G1976" i="5"/>
  <c r="H1976" i="5" s="1"/>
  <c r="G1304" i="5"/>
  <c r="H1304" i="5" s="1"/>
  <c r="H1303" i="5"/>
  <c r="G1412" i="5"/>
  <c r="H1412" i="5" s="1"/>
  <c r="G1520" i="5"/>
  <c r="H1520" i="5" s="1"/>
  <c r="G1892" i="5"/>
  <c r="H1892" i="5" s="1"/>
  <c r="G1676" i="5"/>
  <c r="H1676" i="5" s="1"/>
  <c r="H1921" i="5"/>
  <c r="G1922" i="5"/>
  <c r="H1922" i="5" s="1"/>
  <c r="H1271" i="5"/>
  <c r="G1272" i="5"/>
  <c r="H1272" i="5" s="1"/>
  <c r="G1308" i="5"/>
  <c r="H1308" i="5" s="1"/>
  <c r="H1307" i="5"/>
  <c r="G1344" i="5"/>
  <c r="H1344" i="5" s="1"/>
  <c r="H1343" i="5"/>
  <c r="G1380" i="5"/>
  <c r="H1380" i="5" s="1"/>
  <c r="G1416" i="5"/>
  <c r="H1416" i="5" s="1"/>
  <c r="H1415" i="5"/>
  <c r="G1452" i="5"/>
  <c r="H1452" i="5" s="1"/>
  <c r="G1488" i="5"/>
  <c r="H1488" i="5" s="1"/>
  <c r="H1487" i="5"/>
  <c r="G1524" i="5"/>
  <c r="H1524" i="5" s="1"/>
  <c r="H1523" i="5"/>
  <c r="G1560" i="5"/>
  <c r="G1596" i="5"/>
  <c r="H1596" i="5" s="1"/>
  <c r="H1945" i="5"/>
  <c r="G1946" i="5"/>
  <c r="H1946" i="5" s="1"/>
  <c r="G1276" i="5"/>
  <c r="H1276" i="5" s="1"/>
  <c r="G1312" i="5"/>
  <c r="H1312" i="5" s="1"/>
  <c r="G1348" i="5"/>
  <c r="H1348" i="5" s="1"/>
  <c r="H1347" i="5"/>
  <c r="G1384" i="5"/>
  <c r="H1384" i="5" s="1"/>
  <c r="H1383" i="5"/>
  <c r="G1420" i="5"/>
  <c r="H1420" i="5" s="1"/>
  <c r="H1419" i="5"/>
  <c r="G1456" i="5"/>
  <c r="H1456" i="5" s="1"/>
  <c r="H1455" i="5"/>
  <c r="G1492" i="5"/>
  <c r="H1492" i="5" s="1"/>
  <c r="G1528" i="5"/>
  <c r="H1528" i="5" s="1"/>
  <c r="H1527" i="5"/>
  <c r="G1564" i="5"/>
  <c r="H1564" i="5" s="1"/>
  <c r="H1563" i="5"/>
  <c r="G1600" i="5"/>
  <c r="H1600" i="5" s="1"/>
  <c r="G1709" i="5"/>
  <c r="H1709" i="5" s="1"/>
  <c r="G1626" i="5"/>
  <c r="H1626" i="5" s="1"/>
  <c r="G1662" i="5"/>
  <c r="H1662" i="5" s="1"/>
  <c r="H1661" i="5"/>
  <c r="G1698" i="5"/>
  <c r="H1698" i="5" s="1"/>
  <c r="G1734" i="5"/>
  <c r="H1734" i="5" s="1"/>
  <c r="H1733" i="5"/>
  <c r="G1770" i="5"/>
  <c r="H1770" i="5" s="1"/>
  <c r="H1769" i="5"/>
  <c r="G1827" i="5"/>
  <c r="H1827" i="5" s="1"/>
  <c r="G2116" i="5"/>
  <c r="H2116" i="5" s="1"/>
  <c r="G1642" i="5"/>
  <c r="H1642" i="5" s="1"/>
  <c r="H1641" i="5"/>
  <c r="G1678" i="5"/>
  <c r="H1678" i="5" s="1"/>
  <c r="H1713" i="5"/>
  <c r="G1714" i="5"/>
  <c r="H1714" i="5" s="1"/>
  <c r="G1750" i="5"/>
  <c r="H1750" i="5" s="1"/>
  <c r="G1786" i="5"/>
  <c r="H1786" i="5" s="1"/>
  <c r="H1785" i="5"/>
  <c r="H1895" i="5"/>
  <c r="G1896" i="5"/>
  <c r="H1896" i="5" s="1"/>
  <c r="G1937" i="5"/>
  <c r="H1937" i="5" s="1"/>
  <c r="G1834" i="5"/>
  <c r="H1834" i="5" s="1"/>
  <c r="H1833" i="5"/>
  <c r="H1726" i="5"/>
  <c r="G1727" i="5"/>
  <c r="H1727" i="5" s="1"/>
  <c r="G1763" i="5"/>
  <c r="H1763" i="5" s="1"/>
  <c r="G1803" i="5"/>
  <c r="H1803" i="5" s="1"/>
  <c r="H1958" i="5"/>
  <c r="G1959" i="5"/>
  <c r="H1959" i="5" s="1"/>
  <c r="G2040" i="5"/>
  <c r="H2040" i="5" s="1"/>
  <c r="G1802" i="5"/>
  <c r="H1802" i="5" s="1"/>
  <c r="G1838" i="5"/>
  <c r="H1838" i="5" s="1"/>
  <c r="G2041" i="5"/>
  <c r="H2041" i="5" s="1"/>
  <c r="G1943" i="5"/>
  <c r="H1943" i="5" s="1"/>
  <c r="G2275" i="5"/>
  <c r="H2275" i="5" s="1"/>
  <c r="G1953" i="5"/>
  <c r="H1953" i="5" s="1"/>
  <c r="G2248" i="5"/>
  <c r="H2248" i="5" s="1"/>
  <c r="H2247" i="5"/>
  <c r="H2027" i="5"/>
  <c r="G2028" i="5"/>
  <c r="H2028" i="5" s="1"/>
  <c r="G2130" i="5"/>
  <c r="H2130" i="5" s="1"/>
  <c r="H2129" i="5"/>
  <c r="G1894" i="5"/>
  <c r="H1894" i="5" s="1"/>
  <c r="H1929" i="5"/>
  <c r="G1930" i="5"/>
  <c r="H1930" i="5" s="1"/>
  <c r="H1965" i="5"/>
  <c r="G1966" i="5"/>
  <c r="H1966" i="5" s="1"/>
  <c r="G2002" i="5"/>
  <c r="H2002" i="5" s="1"/>
  <c r="G2203" i="5"/>
  <c r="H2203" i="5" s="1"/>
  <c r="H2202" i="5"/>
  <c r="H2178" i="5"/>
  <c r="G2179" i="5"/>
  <c r="H2179" i="5" s="1"/>
  <c r="G2414" i="5"/>
  <c r="H2414" i="5" s="1"/>
  <c r="H2287" i="5"/>
  <c r="G2288" i="5"/>
  <c r="H2288" i="5" s="1"/>
  <c r="H2038" i="5"/>
  <c r="G2039" i="5"/>
  <c r="H2039" i="5" s="1"/>
  <c r="G2075" i="5"/>
  <c r="H2075" i="5" s="1"/>
  <c r="H2074" i="5"/>
  <c r="G2111" i="5"/>
  <c r="H2111" i="5" s="1"/>
  <c r="H2110" i="5"/>
  <c r="G2206" i="5"/>
  <c r="H2206" i="5" s="1"/>
  <c r="H2205" i="5"/>
  <c r="G2483" i="5"/>
  <c r="H2483" i="5" s="1"/>
  <c r="G2067" i="5"/>
  <c r="H2067" i="5" s="1"/>
  <c r="G2103" i="5"/>
  <c r="H2103" i="5" s="1"/>
  <c r="H2102" i="5"/>
  <c r="G2245" i="5"/>
  <c r="H2245" i="5" s="1"/>
  <c r="G2192" i="5"/>
  <c r="H2192" i="5" s="1"/>
  <c r="H2227" i="5"/>
  <c r="G2228" i="5"/>
  <c r="H2228" i="5" s="1"/>
  <c r="G2412" i="5"/>
  <c r="H2412" i="5" s="1"/>
  <c r="G2265" i="5"/>
  <c r="H2265" i="5" s="1"/>
  <c r="H2264" i="5"/>
  <c r="G2327" i="5"/>
  <c r="H2327" i="5" s="1"/>
  <c r="G2172" i="5"/>
  <c r="H2172" i="5" s="1"/>
  <c r="G2208" i="5"/>
  <c r="H2208" i="5" s="1"/>
  <c r="H2261" i="5"/>
  <c r="G2262" i="5"/>
  <c r="H2262" i="5" s="1"/>
  <c r="G2526" i="5"/>
  <c r="H2526" i="5" s="1"/>
  <c r="G2465" i="5"/>
  <c r="H2465" i="5" s="1"/>
  <c r="H2464" i="5"/>
  <c r="G2487" i="5"/>
  <c r="H2487" i="5" s="1"/>
  <c r="H2443" i="5"/>
  <c r="G2444" i="5"/>
  <c r="H2444" i="5" s="1"/>
  <c r="G2249" i="5"/>
  <c r="H2249" i="5" s="1"/>
  <c r="G2333" i="5"/>
  <c r="H2333" i="5" s="1"/>
  <c r="H2285" i="5"/>
  <c r="G2286" i="5"/>
  <c r="H2286" i="5" s="1"/>
  <c r="G2499" i="5"/>
  <c r="H2499" i="5" s="1"/>
  <c r="H2498" i="5"/>
  <c r="G2489" i="5"/>
  <c r="H2489" i="5" s="1"/>
  <c r="G2278" i="5"/>
  <c r="H2278" i="5" s="1"/>
  <c r="H2277" i="5"/>
  <c r="G2314" i="5"/>
  <c r="H2314" i="5" s="1"/>
  <c r="H2313" i="5"/>
  <c r="G2350" i="5"/>
  <c r="H2350" i="5" s="1"/>
  <c r="G2386" i="5"/>
  <c r="H2386" i="5" s="1"/>
  <c r="H2385" i="5"/>
  <c r="G2422" i="5"/>
  <c r="H2422" i="5" s="1"/>
  <c r="G2458" i="5"/>
  <c r="H2458" i="5" s="1"/>
  <c r="G2494" i="5"/>
  <c r="H2494" i="5" s="1"/>
  <c r="H2493" i="5"/>
  <c r="G2530" i="5"/>
  <c r="H2530" i="5" s="1"/>
  <c r="H2529" i="5"/>
  <c r="G315" i="5"/>
  <c r="H315" i="5" s="1"/>
  <c r="G118" i="5"/>
  <c r="H118" i="5" s="1"/>
  <c r="H117" i="5"/>
  <c r="G369" i="5"/>
  <c r="H369" i="5" s="1"/>
  <c r="G86" i="5"/>
  <c r="H86" i="5" s="1"/>
  <c r="G50" i="5"/>
  <c r="H50" i="5" s="1"/>
  <c r="G995" i="5"/>
  <c r="H995" i="5" s="1"/>
  <c r="G186" i="5"/>
  <c r="H186" i="5" s="1"/>
  <c r="H659" i="5"/>
  <c r="G660" i="5"/>
  <c r="H660" i="5" s="1"/>
  <c r="G235" i="5"/>
  <c r="H235" i="5" s="1"/>
  <c r="H234" i="5"/>
  <c r="G483" i="5"/>
  <c r="H483" i="5" s="1"/>
  <c r="G177" i="5"/>
  <c r="H177" i="5" s="1"/>
  <c r="H176" i="5"/>
  <c r="G73" i="5"/>
  <c r="H73" i="5" s="1"/>
  <c r="H72" i="5"/>
  <c r="G37" i="5"/>
  <c r="H37" i="5" s="1"/>
  <c r="H36" i="5"/>
  <c r="G464" i="5"/>
  <c r="H464" i="5" s="1"/>
  <c r="G169" i="5"/>
  <c r="H169" i="5" s="1"/>
  <c r="G567" i="5"/>
  <c r="H567" i="5" s="1"/>
  <c r="G147" i="5"/>
  <c r="H147" i="5" s="1"/>
  <c r="H146" i="5"/>
  <c r="G293" i="5"/>
  <c r="H293" i="5" s="1"/>
  <c r="H292" i="5"/>
  <c r="G139" i="5"/>
  <c r="H139" i="5" s="1"/>
  <c r="G300" i="5"/>
  <c r="H300" i="5" s="1"/>
  <c r="G2350" i="4"/>
  <c r="G1317" i="4"/>
  <c r="H1317" i="4" s="1"/>
  <c r="G1030" i="4"/>
  <c r="H1030" i="4" s="1"/>
  <c r="G261" i="4"/>
  <c r="H261" i="4" s="1"/>
  <c r="G2462" i="4"/>
  <c r="H2462" i="4" s="1"/>
  <c r="G742" i="4"/>
  <c r="G1012" i="4"/>
  <c r="G2155" i="4"/>
  <c r="H2155" i="4" s="1"/>
  <c r="G208" i="4"/>
  <c r="H208" i="4" s="1"/>
  <c r="G1426" i="4"/>
  <c r="H1426" i="4" s="1"/>
  <c r="G1925" i="4"/>
  <c r="H1925" i="4" s="1"/>
  <c r="G2044" i="4"/>
  <c r="H2044" i="4" s="1"/>
  <c r="G168" i="4"/>
  <c r="G527" i="4"/>
  <c r="H527" i="4" s="1"/>
  <c r="G690" i="4"/>
  <c r="H690" i="4" s="1"/>
  <c r="G773" i="4"/>
  <c r="H773" i="4" s="1"/>
  <c r="G279" i="4"/>
  <c r="H279" i="4" s="1"/>
  <c r="G988" i="4"/>
  <c r="H988" i="4" s="1"/>
  <c r="G697" i="4"/>
  <c r="G216" i="4"/>
  <c r="H216" i="4" s="1"/>
  <c r="G1296" i="4"/>
  <c r="H1296" i="4" s="1"/>
  <c r="G1720" i="4"/>
  <c r="H1720" i="4" s="1"/>
  <c r="G502" i="4"/>
  <c r="H502" i="4" s="1"/>
  <c r="G1636" i="4"/>
  <c r="H1636" i="4" s="1"/>
  <c r="G2367" i="4"/>
  <c r="G951" i="4"/>
  <c r="H951" i="4" s="1"/>
  <c r="G964" i="4"/>
  <c r="G1965" i="4"/>
  <c r="H1965" i="4" s="1"/>
  <c r="G1065" i="4"/>
  <c r="G2456" i="4"/>
  <c r="H2456" i="4" s="1"/>
  <c r="G1132" i="4"/>
  <c r="G1492" i="4"/>
  <c r="H1492" i="4" s="1"/>
  <c r="G2478" i="4"/>
  <c r="H2478" i="4" s="1"/>
  <c r="G1489" i="4"/>
  <c r="H1489" i="4" s="1"/>
  <c r="G464" i="4"/>
  <c r="H464" i="4" s="1"/>
  <c r="G1956" i="4"/>
  <c r="G1248" i="4"/>
  <c r="H1248" i="4" s="1"/>
  <c r="G480" i="4"/>
  <c r="H480" i="4" s="1"/>
  <c r="G2447" i="4"/>
  <c r="H2447" i="4" s="1"/>
  <c r="G1955" i="4"/>
  <c r="H1955" i="4" s="1"/>
  <c r="G1524" i="4"/>
  <c r="H1524" i="4" s="1"/>
  <c r="G1268" i="4"/>
  <c r="G756" i="4"/>
  <c r="G179" i="4"/>
  <c r="H179" i="4" s="1"/>
  <c r="G1342" i="4"/>
  <c r="H1342" i="4" s="1"/>
  <c r="G830" i="4"/>
  <c r="H830" i="4" s="1"/>
  <c r="G281" i="4"/>
  <c r="H281" i="4" s="1"/>
  <c r="G2206" i="4"/>
  <c r="G1918" i="4"/>
  <c r="H1918" i="4" s="1"/>
  <c r="G1774" i="4"/>
  <c r="H1774" i="4" s="1"/>
  <c r="G1603" i="4"/>
  <c r="H1603" i="4" s="1"/>
  <c r="G1411" i="4"/>
  <c r="H1411" i="4" s="1"/>
  <c r="G1219" i="4"/>
  <c r="G1027" i="4"/>
  <c r="G835" i="4"/>
  <c r="G643" i="4"/>
  <c r="H643" i="4" s="1"/>
  <c r="G449" i="4"/>
  <c r="H449" i="4" s="1"/>
  <c r="G201" i="4"/>
  <c r="H201" i="4" s="1"/>
  <c r="G2201" i="4"/>
  <c r="G2057" i="4"/>
  <c r="H2057" i="4" s="1"/>
  <c r="G1913" i="4"/>
  <c r="H1913" i="4" s="1"/>
  <c r="G1769" i="4"/>
  <c r="H1769" i="4" s="1"/>
  <c r="G1596" i="4"/>
  <c r="H1596" i="4" s="1"/>
  <c r="G1404" i="4"/>
  <c r="H1404" i="4" s="1"/>
  <c r="G1212" i="4"/>
  <c r="H1212" i="4" s="1"/>
  <c r="G1020" i="4"/>
  <c r="G828" i="4"/>
  <c r="G636" i="4"/>
  <c r="H636" i="4" s="1"/>
  <c r="G441" i="4"/>
  <c r="H441" i="4" s="1"/>
  <c r="G191" i="4"/>
  <c r="H191" i="4" s="1"/>
  <c r="G2032" i="4"/>
  <c r="H2032" i="4" s="1"/>
  <c r="G1888" i="4"/>
  <c r="G1744" i="4"/>
  <c r="H1744" i="4" s="1"/>
  <c r="G1562" i="4"/>
  <c r="H1562" i="4" s="1"/>
  <c r="G1370" i="4"/>
  <c r="H1370" i="4" s="1"/>
  <c r="G794" i="4"/>
  <c r="H794" i="4" s="1"/>
  <c r="G403" i="4"/>
  <c r="H403" i="4" s="1"/>
  <c r="G146" i="4"/>
  <c r="G1667" i="4"/>
  <c r="H1667" i="4" s="1"/>
  <c r="G1523" i="4"/>
  <c r="H1523" i="4" s="1"/>
  <c r="G1379" i="4"/>
  <c r="H1379" i="4" s="1"/>
  <c r="G1235" i="4"/>
  <c r="H1235" i="4" s="1"/>
  <c r="G1091" i="4"/>
  <c r="H1091" i="4" s="1"/>
  <c r="G947" i="4"/>
  <c r="G803" i="4"/>
  <c r="H803" i="4" s="1"/>
  <c r="G659" i="4"/>
  <c r="H659" i="4" s="1"/>
  <c r="G515" i="4"/>
  <c r="H515" i="4" s="1"/>
  <c r="G158" i="4"/>
  <c r="H158" i="4" s="1"/>
  <c r="G1686" i="4"/>
  <c r="G1542" i="4"/>
  <c r="G1398" i="4"/>
  <c r="H1398" i="4" s="1"/>
  <c r="G1254" i="4"/>
  <c r="H1254" i="4" s="1"/>
  <c r="G1110" i="4"/>
  <c r="H1110" i="4" s="1"/>
  <c r="G966" i="4"/>
  <c r="H966" i="4" s="1"/>
  <c r="G822" i="4"/>
  <c r="H822" i="4" s="1"/>
  <c r="G678" i="4"/>
  <c r="G534" i="4"/>
  <c r="H534" i="4" s="1"/>
  <c r="G376" i="4"/>
  <c r="H376" i="4" s="1"/>
  <c r="G184" i="4"/>
  <c r="H184" i="4" s="1"/>
  <c r="G1625" i="4"/>
  <c r="H1625" i="4" s="1"/>
  <c r="G1481" i="4"/>
  <c r="G1337" i="4"/>
  <c r="H1337" i="4" s="1"/>
  <c r="G1193" i="4"/>
  <c r="H1193" i="4" s="1"/>
  <c r="G1049" i="4"/>
  <c r="H1049" i="4" s="1"/>
  <c r="G905" i="4"/>
  <c r="H905" i="4" s="1"/>
  <c r="G761" i="4"/>
  <c r="H761" i="4" s="1"/>
  <c r="G617" i="4"/>
  <c r="H617" i="4" s="1"/>
  <c r="G473" i="4"/>
  <c r="G295" i="4"/>
  <c r="H295" i="4" s="1"/>
  <c r="G103" i="4"/>
  <c r="H103" i="4" s="1"/>
  <c r="G318" i="4"/>
  <c r="H318" i="4" s="1"/>
  <c r="G174" i="4"/>
  <c r="H174" i="4" s="1"/>
  <c r="G411" i="4"/>
  <c r="H411" i="4" s="1"/>
  <c r="G267" i="4"/>
  <c r="H267" i="4" s="1"/>
  <c r="G123" i="4"/>
  <c r="H123" i="4" s="1"/>
  <c r="G421" i="4"/>
  <c r="H421" i="4" s="1"/>
  <c r="G277" i="4"/>
  <c r="H277" i="4" s="1"/>
  <c r="G133" i="4"/>
  <c r="H133" i="4" s="1"/>
  <c r="G51" i="4"/>
  <c r="H51" i="4" s="1"/>
  <c r="G57" i="4"/>
  <c r="G664" i="4"/>
  <c r="H664" i="4" s="1"/>
  <c r="G1432" i="4"/>
  <c r="H1432" i="4" s="1"/>
  <c r="G1934" i="4"/>
  <c r="H1934" i="4" s="1"/>
  <c r="G2288" i="4"/>
  <c r="H2288" i="4" s="1"/>
  <c r="G149" i="4"/>
  <c r="H149" i="4" s="1"/>
  <c r="G1053" i="4"/>
  <c r="G2031" i="4"/>
  <c r="H2031" i="4" s="1"/>
  <c r="G240" i="4"/>
  <c r="H240" i="4" s="1"/>
  <c r="G1620" i="4"/>
  <c r="G2362" i="4"/>
  <c r="H2362" i="4" s="1"/>
  <c r="G1316" i="4"/>
  <c r="H1316" i="4" s="1"/>
  <c r="G2269" i="4"/>
  <c r="G259" i="4"/>
  <c r="H259" i="4" s="1"/>
  <c r="G1751" i="4"/>
  <c r="H1751" i="4" s="1"/>
  <c r="G2390" i="4"/>
  <c r="H2390" i="4" s="1"/>
  <c r="G760" i="4"/>
  <c r="H760" i="4" s="1"/>
  <c r="G1527" i="4"/>
  <c r="H1527" i="4" s="1"/>
  <c r="G1981" i="4"/>
  <c r="H1981" i="4" s="1"/>
  <c r="G2323" i="4"/>
  <c r="H2323" i="4" s="1"/>
  <c r="G369" i="4"/>
  <c r="H369" i="4" s="1"/>
  <c r="G1153" i="4"/>
  <c r="G1791" i="4"/>
  <c r="G2167" i="4"/>
  <c r="H2167" i="4" s="1"/>
  <c r="G2469" i="4"/>
  <c r="G768" i="4"/>
  <c r="G1528" i="4"/>
  <c r="H1528" i="4" s="1"/>
  <c r="G1982" i="4"/>
  <c r="G2324" i="4"/>
  <c r="H2324" i="4" s="1"/>
  <c r="G300" i="4"/>
  <c r="H300" i="4" s="1"/>
  <c r="G1102" i="4"/>
  <c r="G1767" i="4"/>
  <c r="G2145" i="4"/>
  <c r="H2145" i="4" s="1"/>
  <c r="G202" i="4"/>
  <c r="H202" i="4" s="1"/>
  <c r="H1027" i="4"/>
  <c r="G1028" i="4"/>
  <c r="H1028" i="4" s="1"/>
  <c r="G1733" i="4"/>
  <c r="H1733" i="4" s="1"/>
  <c r="G2115" i="4"/>
  <c r="H2115" i="4" s="1"/>
  <c r="G2426" i="4"/>
  <c r="H2426" i="4" s="1"/>
  <c r="G591" i="4"/>
  <c r="H591" i="4" s="1"/>
  <c r="G1359" i="4"/>
  <c r="H1359" i="4" s="1"/>
  <c r="G1898" i="4"/>
  <c r="H1898" i="4" s="1"/>
  <c r="G2261" i="4"/>
  <c r="G405" i="4"/>
  <c r="G2210" i="4"/>
  <c r="G993" i="4"/>
  <c r="H993" i="4" s="1"/>
  <c r="G2125" i="4"/>
  <c r="H2125" i="4" s="1"/>
  <c r="G548" i="4"/>
  <c r="H548" i="4" s="1"/>
  <c r="G1974" i="4"/>
  <c r="H1974" i="4" s="1"/>
  <c r="G751" i="4"/>
  <c r="H751" i="4" s="1"/>
  <c r="G2006" i="4"/>
  <c r="H2006" i="4" s="1"/>
  <c r="G260" i="4"/>
  <c r="H260" i="4" s="1"/>
  <c r="G1071" i="4"/>
  <c r="H1071" i="4" s="1"/>
  <c r="G1755" i="4"/>
  <c r="G2135" i="4"/>
  <c r="H2135" i="4" s="1"/>
  <c r="G2442" i="4"/>
  <c r="H2442" i="4" s="1"/>
  <c r="G854" i="4"/>
  <c r="G1677" i="4"/>
  <c r="H1677" i="4" s="1"/>
  <c r="G1101" i="4"/>
  <c r="H1101" i="4" s="1"/>
  <c r="G1945" i="4"/>
  <c r="H1945" i="4" s="1"/>
  <c r="G1545" i="4"/>
  <c r="H1545" i="4" s="1"/>
  <c r="G1287" i="4"/>
  <c r="H1287" i="4" s="1"/>
  <c r="G1930" i="4"/>
  <c r="H1930" i="4" s="1"/>
  <c r="G465" i="4"/>
  <c r="H465" i="4" s="1"/>
  <c r="G651" i="4"/>
  <c r="H651" i="4" s="1"/>
  <c r="G811" i="4"/>
  <c r="H811" i="4" s="1"/>
  <c r="G959" i="4"/>
  <c r="G978" i="4"/>
  <c r="H978" i="4" s="1"/>
  <c r="G1349" i="4"/>
  <c r="H1349" i="4" s="1"/>
  <c r="G310" i="4"/>
  <c r="H310" i="4" s="1"/>
  <c r="G145" i="4"/>
  <c r="H145" i="4" s="1"/>
  <c r="G1968" i="4"/>
  <c r="H1968" i="4" s="1"/>
  <c r="G1676" i="4"/>
  <c r="H1676" i="4" s="1"/>
  <c r="G2143" i="4"/>
  <c r="H2143" i="4" s="1"/>
  <c r="G1039" i="4"/>
  <c r="H1039" i="4" s="1"/>
  <c r="G2087" i="4"/>
  <c r="H2087" i="4" s="1"/>
  <c r="G2525" i="4"/>
  <c r="H2525" i="4" s="1"/>
  <c r="G622" i="4"/>
  <c r="G1335" i="4"/>
  <c r="G2030" i="4"/>
  <c r="H2030" i="4" s="1"/>
  <c r="G1929" i="4"/>
  <c r="H1929" i="4" s="1"/>
  <c r="G500" i="4"/>
  <c r="H500" i="4" s="1"/>
  <c r="G350" i="4"/>
  <c r="H350" i="4" s="1"/>
  <c r="G44" i="4"/>
  <c r="H44" i="4" s="1"/>
  <c r="G535" i="4"/>
  <c r="H535" i="4" s="1"/>
  <c r="G919" i="4"/>
  <c r="G1303" i="4"/>
  <c r="H1303" i="4" s="1"/>
  <c r="G1664" i="4"/>
  <c r="H1664" i="4" s="1"/>
  <c r="G1933" i="4"/>
  <c r="H1933" i="4" s="1"/>
  <c r="G2179" i="4"/>
  <c r="G2383" i="4"/>
  <c r="G143" i="4"/>
  <c r="H143" i="4" s="1"/>
  <c r="G600" i="4"/>
  <c r="H600" i="4" s="1"/>
  <c r="G984" i="4"/>
  <c r="H984" i="4" s="1"/>
  <c r="G1368" i="4"/>
  <c r="H1368" i="4" s="1"/>
  <c r="G161" i="4"/>
  <c r="H161" i="4" s="1"/>
  <c r="G613" i="4"/>
  <c r="H613" i="4" s="1"/>
  <c r="G997" i="4"/>
  <c r="G1381" i="4"/>
  <c r="H1381" i="4" s="1"/>
  <c r="G1726" i="4"/>
  <c r="H1726" i="4" s="1"/>
  <c r="G1986" i="4"/>
  <c r="G2226" i="4"/>
  <c r="H2226" i="4" s="1"/>
  <c r="G2422" i="4"/>
  <c r="G290" i="4"/>
  <c r="H290" i="4" s="1"/>
  <c r="G710" i="4"/>
  <c r="H710" i="4" s="1"/>
  <c r="G1094" i="4"/>
  <c r="H1094" i="4" s="1"/>
  <c r="G1478" i="4"/>
  <c r="H1478" i="4" s="1"/>
  <c r="G1797" i="4"/>
  <c r="H1797" i="4" s="1"/>
  <c r="G2053" i="4"/>
  <c r="G2281" i="4"/>
  <c r="H2281" i="4" s="1"/>
  <c r="G2473" i="4"/>
  <c r="H2473" i="4" s="1"/>
  <c r="G384" i="4"/>
  <c r="H384" i="4" s="1"/>
  <c r="G781" i="4"/>
  <c r="G1165" i="4"/>
  <c r="H1165" i="4" s="1"/>
  <c r="G1540" i="4"/>
  <c r="G347" i="4"/>
  <c r="H347" i="4" s="1"/>
  <c r="G753" i="4"/>
  <c r="H753" i="4" s="1"/>
  <c r="G1137" i="4"/>
  <c r="H1137" i="4" s="1"/>
  <c r="G1520" i="4"/>
  <c r="H1520" i="4" s="1"/>
  <c r="G1824" i="4"/>
  <c r="G2079" i="4"/>
  <c r="H2079" i="4" s="1"/>
  <c r="G2301" i="4"/>
  <c r="G2493" i="4"/>
  <c r="H2493" i="4" s="1"/>
  <c r="G2416" i="4"/>
  <c r="H2416" i="4" s="1"/>
  <c r="G2272" i="4"/>
  <c r="H2272" i="4" s="1"/>
  <c r="G2103" i="4"/>
  <c r="G1914" i="4"/>
  <c r="H1914" i="4" s="1"/>
  <c r="G1718" i="4"/>
  <c r="H1718" i="4" s="1"/>
  <c r="G1468" i="4"/>
  <c r="H1468" i="4" s="1"/>
  <c r="G1213" i="4"/>
  <c r="H1213" i="4" s="1"/>
  <c r="G957" i="4"/>
  <c r="G700" i="4"/>
  <c r="H700" i="4" s="1"/>
  <c r="G442" i="4"/>
  <c r="H442" i="4" s="1"/>
  <c r="G107" i="4"/>
  <c r="H107" i="4" s="1"/>
  <c r="G2436" i="4"/>
  <c r="H2436" i="4" s="1"/>
  <c r="G2292" i="4"/>
  <c r="H2292" i="4" s="1"/>
  <c r="G2127" i="4"/>
  <c r="H2127" i="4" s="1"/>
  <c r="G1940" i="4"/>
  <c r="H1940" i="4" s="1"/>
  <c r="G1748" i="4"/>
  <c r="G1503" i="4"/>
  <c r="H1503" i="4" s="1"/>
  <c r="G1225" i="4"/>
  <c r="H1225" i="4" s="1"/>
  <c r="G969" i="4"/>
  <c r="H969" i="4" s="1"/>
  <c r="G712" i="4"/>
  <c r="G455" i="4"/>
  <c r="H455" i="4" s="1"/>
  <c r="G124" i="4"/>
  <c r="H124" i="4" s="1"/>
  <c r="G2435" i="4"/>
  <c r="H2435" i="4" s="1"/>
  <c r="G2291" i="4"/>
  <c r="H2291" i="4" s="1"/>
  <c r="G2126" i="4"/>
  <c r="H2126" i="4" s="1"/>
  <c r="G1939" i="4"/>
  <c r="H1939" i="4" s="1"/>
  <c r="G1747" i="4"/>
  <c r="H1747" i="4" s="1"/>
  <c r="G1502" i="4"/>
  <c r="H1502" i="4" s="1"/>
  <c r="G1246" i="4"/>
  <c r="H1246" i="4" s="1"/>
  <c r="G991" i="4"/>
  <c r="H991" i="4" s="1"/>
  <c r="G734" i="4"/>
  <c r="H734" i="4" s="1"/>
  <c r="G478" i="4"/>
  <c r="H478" i="4" s="1"/>
  <c r="G153" i="4"/>
  <c r="G1320" i="4"/>
  <c r="G1064" i="4"/>
  <c r="H1064" i="4" s="1"/>
  <c r="G807" i="4"/>
  <c r="H807" i="4" s="1"/>
  <c r="G552" i="4"/>
  <c r="H552" i="4" s="1"/>
  <c r="G250" i="4"/>
  <c r="H250" i="4" s="1"/>
  <c r="G2194" i="4"/>
  <c r="H2194" i="4" s="1"/>
  <c r="G2050" i="4"/>
  <c r="G1906" i="4"/>
  <c r="H1906" i="4" s="1"/>
  <c r="G1762" i="4"/>
  <c r="G1586" i="4"/>
  <c r="H1586" i="4" s="1"/>
  <c r="G1394" i="4"/>
  <c r="G1202" i="4"/>
  <c r="H1202" i="4" s="1"/>
  <c r="G1010" i="4"/>
  <c r="H1010" i="4" s="1"/>
  <c r="G818" i="4"/>
  <c r="H818" i="4" s="1"/>
  <c r="G626" i="4"/>
  <c r="H626" i="4" s="1"/>
  <c r="G430" i="4"/>
  <c r="H430" i="4" s="1"/>
  <c r="G178" i="4"/>
  <c r="H178" i="4" s="1"/>
  <c r="G2189" i="4"/>
  <c r="H2189" i="4" s="1"/>
  <c r="G2045" i="4"/>
  <c r="H2045" i="4" s="1"/>
  <c r="G1901" i="4"/>
  <c r="H1901" i="4" s="1"/>
  <c r="G1757" i="4"/>
  <c r="G1580" i="4"/>
  <c r="H1580" i="4" s="1"/>
  <c r="G1388" i="4"/>
  <c r="G1196" i="4"/>
  <c r="H1196" i="4" s="1"/>
  <c r="G1004" i="4"/>
  <c r="H1004" i="4" s="1"/>
  <c r="G812" i="4"/>
  <c r="H812" i="4" s="1"/>
  <c r="G620" i="4"/>
  <c r="H620" i="4" s="1"/>
  <c r="G424" i="4"/>
  <c r="H424" i="4" s="1"/>
  <c r="G170" i="4"/>
  <c r="H170" i="4" s="1"/>
  <c r="G2020" i="4"/>
  <c r="H2020" i="4" s="1"/>
  <c r="G1876" i="4"/>
  <c r="H1876" i="4" s="1"/>
  <c r="G1730" i="4"/>
  <c r="H1730" i="4" s="1"/>
  <c r="G1546" i="4"/>
  <c r="G1354" i="4"/>
  <c r="H1354" i="4" s="1"/>
  <c r="G1162" i="4"/>
  <c r="H1162" i="4" s="1"/>
  <c r="G970" i="4"/>
  <c r="H970" i="4" s="1"/>
  <c r="G778" i="4"/>
  <c r="H778" i="4" s="1"/>
  <c r="G586" i="4"/>
  <c r="H586" i="4" s="1"/>
  <c r="G381" i="4"/>
  <c r="H381" i="4" s="1"/>
  <c r="G125" i="4"/>
  <c r="H125" i="4" s="1"/>
  <c r="G1655" i="4"/>
  <c r="H1655" i="4" s="1"/>
  <c r="G1511" i="4"/>
  <c r="H1511" i="4" s="1"/>
  <c r="G1367" i="4"/>
  <c r="H1367" i="4" s="1"/>
  <c r="G1223" i="4"/>
  <c r="H1223" i="4" s="1"/>
  <c r="G1079" i="4"/>
  <c r="G935" i="4"/>
  <c r="H935" i="4" s="1"/>
  <c r="G791" i="4"/>
  <c r="H791" i="4" s="1"/>
  <c r="G647" i="4"/>
  <c r="H647" i="4" s="1"/>
  <c r="G503" i="4"/>
  <c r="G334" i="4"/>
  <c r="H334" i="4" s="1"/>
  <c r="G142" i="4"/>
  <c r="H142" i="4" s="1"/>
  <c r="G1674" i="4"/>
  <c r="H1674" i="4" s="1"/>
  <c r="G1530" i="4"/>
  <c r="G1386" i="4"/>
  <c r="H1386" i="4" s="1"/>
  <c r="G1242" i="4"/>
  <c r="H1242" i="4" s="1"/>
  <c r="G1098" i="4"/>
  <c r="G954" i="4"/>
  <c r="H954" i="4" s="1"/>
  <c r="G810" i="4"/>
  <c r="H810" i="4" s="1"/>
  <c r="G666" i="4"/>
  <c r="H666" i="4" s="1"/>
  <c r="G522" i="4"/>
  <c r="H522" i="4" s="1"/>
  <c r="G359" i="4"/>
  <c r="H359" i="4" s="1"/>
  <c r="G167" i="4"/>
  <c r="H167" i="4" s="1"/>
  <c r="G1613" i="4"/>
  <c r="H1613" i="4" s="1"/>
  <c r="G1469" i="4"/>
  <c r="H1469" i="4" s="1"/>
  <c r="G1325" i="4"/>
  <c r="H1325" i="4" s="1"/>
  <c r="G1181" i="4"/>
  <c r="H1181" i="4" s="1"/>
  <c r="G1037" i="4"/>
  <c r="H1037" i="4" s="1"/>
  <c r="G893" i="4"/>
  <c r="G749" i="4"/>
  <c r="H749" i="4" s="1"/>
  <c r="G605" i="4"/>
  <c r="H605" i="4" s="1"/>
  <c r="G460" i="4"/>
  <c r="H460" i="4" s="1"/>
  <c r="G278" i="4"/>
  <c r="H278" i="4" s="1"/>
  <c r="G84" i="4"/>
  <c r="H84" i="4" s="1"/>
  <c r="G306" i="4"/>
  <c r="H306" i="4" s="1"/>
  <c r="G162" i="4"/>
  <c r="H162" i="4" s="1"/>
  <c r="G399" i="4"/>
  <c r="H399" i="4" s="1"/>
  <c r="G255" i="4"/>
  <c r="G111" i="4"/>
  <c r="H111" i="4" s="1"/>
  <c r="G409" i="4"/>
  <c r="H409" i="4" s="1"/>
  <c r="G265" i="4"/>
  <c r="H265" i="4" s="1"/>
  <c r="G121" i="4"/>
  <c r="H121" i="4" s="1"/>
  <c r="G39" i="4"/>
  <c r="H39" i="4" s="1"/>
  <c r="G45" i="4"/>
  <c r="H45" i="4" s="1"/>
  <c r="G729" i="4"/>
  <c r="H729" i="4" s="1"/>
  <c r="G1497" i="4"/>
  <c r="H1497" i="4" s="1"/>
  <c r="G1964" i="4"/>
  <c r="H1964" i="4" s="1"/>
  <c r="G2310" i="4"/>
  <c r="H2310" i="4" s="1"/>
  <c r="G236" i="4"/>
  <c r="H236" i="4" s="1"/>
  <c r="G1117" i="4"/>
  <c r="H1117" i="4" s="1"/>
  <c r="G2064" i="4"/>
  <c r="H2064" i="4" s="1"/>
  <c r="G412" i="4"/>
  <c r="H412" i="4" s="1"/>
  <c r="G1707" i="4"/>
  <c r="H1707" i="4" s="1"/>
  <c r="G2410" i="4"/>
  <c r="H2410" i="4" s="1"/>
  <c r="G1443" i="4"/>
  <c r="H1443" i="4" s="1"/>
  <c r="G2317" i="4"/>
  <c r="H2317" i="4" s="1"/>
  <c r="G426" i="4"/>
  <c r="H426" i="4" s="1"/>
  <c r="G1814" i="4"/>
  <c r="G2438" i="4"/>
  <c r="H2438" i="4" s="1"/>
  <c r="G825" i="4"/>
  <c r="H825" i="4" s="1"/>
  <c r="G1584" i="4"/>
  <c r="H1584" i="4" s="1"/>
  <c r="G2013" i="4"/>
  <c r="H2013" i="4" s="1"/>
  <c r="G2347" i="4"/>
  <c r="H2347" i="4" s="1"/>
  <c r="G446" i="4"/>
  <c r="H446" i="4" s="1"/>
  <c r="G1216" i="4"/>
  <c r="H1216" i="4" s="1"/>
  <c r="G1830" i="4"/>
  <c r="H1830" i="4" s="1"/>
  <c r="G2200" i="4"/>
  <c r="H2200" i="4" s="1"/>
  <c r="G2497" i="4"/>
  <c r="H2497" i="4" s="1"/>
  <c r="G831" i="4"/>
  <c r="H831" i="4" s="1"/>
  <c r="G1585" i="4"/>
  <c r="H1585" i="4" s="1"/>
  <c r="G2015" i="4"/>
  <c r="G2348" i="4"/>
  <c r="H2348" i="4" s="1"/>
  <c r="G386" i="4"/>
  <c r="H386" i="4" s="1"/>
  <c r="G1166" i="4"/>
  <c r="H1166" i="4" s="1"/>
  <c r="G1800" i="4"/>
  <c r="G2174" i="4"/>
  <c r="G287" i="4"/>
  <c r="H287" i="4" s="1"/>
  <c r="G1092" i="4"/>
  <c r="G1766" i="4"/>
  <c r="H1766" i="4" s="1"/>
  <c r="G2144" i="4"/>
  <c r="H2144" i="4" s="1"/>
  <c r="G2450" i="4"/>
  <c r="H2450" i="4" s="1"/>
  <c r="G656" i="4"/>
  <c r="H656" i="4" s="1"/>
  <c r="G1424" i="4"/>
  <c r="H1424" i="4" s="1"/>
  <c r="G1931" i="4"/>
  <c r="H1931" i="4" s="1"/>
  <c r="G2285" i="4"/>
  <c r="H2285" i="4" s="1"/>
  <c r="G1180" i="4"/>
  <c r="H1180" i="4" s="1"/>
  <c r="G2265" i="4"/>
  <c r="G1120" i="4"/>
  <c r="G2183" i="4"/>
  <c r="G675" i="4"/>
  <c r="H675" i="4" s="1"/>
  <c r="G2037" i="4"/>
  <c r="H2037" i="4" s="1"/>
  <c r="G878" i="4"/>
  <c r="H878" i="4" s="1"/>
  <c r="G2071" i="4"/>
  <c r="H2071" i="4" s="1"/>
  <c r="G346" i="4"/>
  <c r="H346" i="4" s="1"/>
  <c r="G1136" i="4"/>
  <c r="H1136" i="4" s="1"/>
  <c r="G1788" i="4"/>
  <c r="H1788" i="4" s="1"/>
  <c r="G2163" i="4"/>
  <c r="H2163" i="4" s="1"/>
  <c r="G2466" i="4"/>
  <c r="G1238" i="4"/>
  <c r="G549" i="4"/>
  <c r="H549" i="4" s="1"/>
  <c r="G1414" i="4"/>
  <c r="G1072" i="4"/>
  <c r="H1072" i="4" s="1"/>
  <c r="G1753" i="4"/>
  <c r="G1779" i="4"/>
  <c r="G1970" i="4"/>
  <c r="H1970" i="4" s="1"/>
  <c r="G1107" i="4"/>
  <c r="H1107" i="4" s="1"/>
  <c r="G1234" i="4"/>
  <c r="H1234" i="4" s="1"/>
  <c r="G1611" i="4"/>
  <c r="H1611" i="4" s="1"/>
  <c r="G1900" i="4"/>
  <c r="H1900" i="4" s="1"/>
  <c r="G1535" i="4"/>
  <c r="G367" i="4"/>
  <c r="H367" i="4" s="1"/>
  <c r="G392" i="4"/>
  <c r="H392" i="4" s="1"/>
  <c r="G118" i="4"/>
  <c r="H118" i="4" s="1"/>
  <c r="G69" i="4"/>
  <c r="H69" i="4" s="1"/>
  <c r="G1504" i="4"/>
  <c r="G1950" i="4"/>
  <c r="H1950" i="4" s="1"/>
  <c r="G1951" i="4"/>
  <c r="H1951" i="4" s="1"/>
  <c r="G963" i="4"/>
  <c r="H963" i="4" s="1"/>
  <c r="G2234" i="4"/>
  <c r="H2234" i="4" s="1"/>
  <c r="G1943" i="4"/>
  <c r="H1943" i="4" s="1"/>
  <c r="G886" i="4"/>
  <c r="H886" i="4" s="1"/>
  <c r="G100" i="4"/>
  <c r="G1348" i="4"/>
  <c r="H1348" i="4" s="1"/>
  <c r="G251" i="4"/>
  <c r="G2264" i="4"/>
  <c r="H2264" i="4" s="1"/>
  <c r="G1513" i="4"/>
  <c r="H1513" i="4" s="1"/>
  <c r="G1803" i="4"/>
  <c r="H1803" i="4" s="1"/>
  <c r="G2284" i="4"/>
  <c r="H2284" i="4" s="1"/>
  <c r="G976" i="4"/>
  <c r="H976" i="4" s="1"/>
  <c r="G2304" i="4"/>
  <c r="H2304" i="4" s="1"/>
  <c r="G992" i="4"/>
  <c r="H992" i="4" s="1"/>
  <c r="H1762" i="4"/>
  <c r="G1763" i="4"/>
  <c r="H1763" i="4" s="1"/>
  <c r="G574" i="4"/>
  <c r="H574" i="4" s="1"/>
  <c r="G1178" i="4"/>
  <c r="H1178" i="4" s="1"/>
  <c r="G98" i="4"/>
  <c r="H98" i="4" s="1"/>
  <c r="G1689" i="4"/>
  <c r="H1689" i="4" s="1"/>
  <c r="G2398" i="4"/>
  <c r="H2398" i="4" s="1"/>
  <c r="G632" i="4"/>
  <c r="H632" i="4" s="1"/>
  <c r="G1016" i="4"/>
  <c r="H1016" i="4" s="1"/>
  <c r="G1400" i="4"/>
  <c r="H1400" i="4" s="1"/>
  <c r="G203" i="4"/>
  <c r="H203" i="4" s="1"/>
  <c r="G645" i="4"/>
  <c r="H645" i="4" s="1"/>
  <c r="G1029" i="4"/>
  <c r="H1029" i="4" s="1"/>
  <c r="G1413" i="4"/>
  <c r="H1413" i="4" s="1"/>
  <c r="G1752" i="4"/>
  <c r="H1752" i="4" s="1"/>
  <c r="G2007" i="4"/>
  <c r="H2007" i="4" s="1"/>
  <c r="G2246" i="4"/>
  <c r="H2246" i="4" s="1"/>
  <c r="G2439" i="4"/>
  <c r="G336" i="4"/>
  <c r="G745" i="4"/>
  <c r="H745" i="4" s="1"/>
  <c r="G1129" i="4"/>
  <c r="H1129" i="4" s="1"/>
  <c r="G1512" i="4"/>
  <c r="H1512" i="4" s="1"/>
  <c r="G1819" i="4"/>
  <c r="H1819" i="4" s="1"/>
  <c r="G2075" i="4"/>
  <c r="G2297" i="4"/>
  <c r="H2297" i="4" s="1"/>
  <c r="G2489" i="4"/>
  <c r="H2489" i="4" s="1"/>
  <c r="G425" i="4"/>
  <c r="H425" i="4" s="1"/>
  <c r="G813" i="4"/>
  <c r="H813" i="4" s="1"/>
  <c r="G1197" i="4"/>
  <c r="G1572" i="4"/>
  <c r="H1572" i="4" s="1"/>
  <c r="G395" i="4"/>
  <c r="H395" i="4" s="1"/>
  <c r="G789" i="4"/>
  <c r="G1173" i="4"/>
  <c r="H1173" i="4" s="1"/>
  <c r="G1550" i="4"/>
  <c r="H1550" i="4" s="1"/>
  <c r="G1847" i="4"/>
  <c r="H1847" i="4" s="1"/>
  <c r="G2101" i="4"/>
  <c r="H2101" i="4" s="1"/>
  <c r="G2318" i="4"/>
  <c r="H2318" i="4" s="1"/>
  <c r="G2510" i="4"/>
  <c r="H2510" i="4" s="1"/>
  <c r="G2404" i="4"/>
  <c r="H2404" i="4" s="1"/>
  <c r="G2260" i="4"/>
  <c r="H2260" i="4" s="1"/>
  <c r="G2089" i="4"/>
  <c r="H2089" i="4" s="1"/>
  <c r="G1897" i="4"/>
  <c r="H1897" i="4" s="1"/>
  <c r="G1697" i="4"/>
  <c r="G1447" i="4"/>
  <c r="G1190" i="4"/>
  <c r="H1190" i="4" s="1"/>
  <c r="G934" i="4"/>
  <c r="H934" i="4" s="1"/>
  <c r="H678" i="4"/>
  <c r="G679" i="4"/>
  <c r="H679" i="4" s="1"/>
  <c r="G417" i="4"/>
  <c r="H417" i="4" s="1"/>
  <c r="G72" i="4"/>
  <c r="H72" i="4" s="1"/>
  <c r="G2424" i="4"/>
  <c r="G2280" i="4"/>
  <c r="H2280" i="4" s="1"/>
  <c r="G2113" i="4"/>
  <c r="G1923" i="4"/>
  <c r="H1923" i="4" s="1"/>
  <c r="G1729" i="4"/>
  <c r="H1729" i="4" s="1"/>
  <c r="G1461" i="4"/>
  <c r="H1461" i="4" s="1"/>
  <c r="G1204" i="4"/>
  <c r="H1204" i="4" s="1"/>
  <c r="G949" i="4"/>
  <c r="H949" i="4" s="1"/>
  <c r="G693" i="4"/>
  <c r="H693" i="4" s="1"/>
  <c r="G432" i="4"/>
  <c r="H432" i="4" s="1"/>
  <c r="G96" i="4"/>
  <c r="H96" i="4" s="1"/>
  <c r="H2422" i="4"/>
  <c r="G2423" i="4"/>
  <c r="H2423" i="4" s="1"/>
  <c r="G2279" i="4"/>
  <c r="H2279" i="4" s="1"/>
  <c r="G2112" i="4"/>
  <c r="H2112" i="4" s="1"/>
  <c r="G1922" i="4"/>
  <c r="H1922" i="4" s="1"/>
  <c r="G1728" i="4"/>
  <c r="H1728" i="4" s="1"/>
  <c r="G1479" i="4"/>
  <c r="H1479" i="4" s="1"/>
  <c r="G1224" i="4"/>
  <c r="H1224" i="4" s="1"/>
  <c r="G968" i="4"/>
  <c r="H968" i="4" s="1"/>
  <c r="G711" i="4"/>
  <c r="H711" i="4" s="1"/>
  <c r="G454" i="4"/>
  <c r="H454" i="4" s="1"/>
  <c r="G122" i="4"/>
  <c r="H122" i="4" s="1"/>
  <c r="G1299" i="4"/>
  <c r="G1044" i="4"/>
  <c r="H1044" i="4" s="1"/>
  <c r="G788" i="4"/>
  <c r="H788" i="4" s="1"/>
  <c r="G531" i="4"/>
  <c r="G224" i="4"/>
  <c r="G2182" i="4"/>
  <c r="H2182" i="4" s="1"/>
  <c r="G2038" i="4"/>
  <c r="H2038" i="4" s="1"/>
  <c r="G1894" i="4"/>
  <c r="H1894" i="4" s="1"/>
  <c r="G1750" i="4"/>
  <c r="H1750" i="4" s="1"/>
  <c r="G1570" i="4"/>
  <c r="H1570" i="4" s="1"/>
  <c r="G1378" i="4"/>
  <c r="H1378" i="4" s="1"/>
  <c r="G1186" i="4"/>
  <c r="H1186" i="4" s="1"/>
  <c r="G994" i="4"/>
  <c r="G802" i="4"/>
  <c r="H802" i="4" s="1"/>
  <c r="G610" i="4"/>
  <c r="H610" i="4" s="1"/>
  <c r="G413" i="4"/>
  <c r="H413" i="4" s="1"/>
  <c r="G156" i="4"/>
  <c r="H156" i="4" s="1"/>
  <c r="G2177" i="4"/>
  <c r="H2177" i="4" s="1"/>
  <c r="G2033" i="4"/>
  <c r="H2033" i="4" s="1"/>
  <c r="H1888" i="4"/>
  <c r="G1889" i="4"/>
  <c r="H1889" i="4" s="1"/>
  <c r="G1745" i="4"/>
  <c r="G1563" i="4"/>
  <c r="H1563" i="4" s="1"/>
  <c r="G1371" i="4"/>
  <c r="H1371" i="4" s="1"/>
  <c r="G1179" i="4"/>
  <c r="H1179" i="4" s="1"/>
  <c r="G987" i="4"/>
  <c r="H987" i="4" s="1"/>
  <c r="G795" i="4"/>
  <c r="H795" i="4" s="1"/>
  <c r="G603" i="4"/>
  <c r="H603" i="4" s="1"/>
  <c r="G404" i="4"/>
  <c r="H404" i="4" s="1"/>
  <c r="G148" i="4"/>
  <c r="H148" i="4" s="1"/>
  <c r="G2008" i="4"/>
  <c r="H2008" i="4" s="1"/>
  <c r="G1864" i="4"/>
  <c r="H1864" i="4" s="1"/>
  <c r="G1716" i="4"/>
  <c r="H1716" i="4" s="1"/>
  <c r="H1530" i="4"/>
  <c r="G1531" i="4"/>
  <c r="H1531" i="4" s="1"/>
  <c r="G1339" i="4"/>
  <c r="H1339" i="4" s="1"/>
  <c r="G1147" i="4"/>
  <c r="H1147" i="4" s="1"/>
  <c r="G955" i="4"/>
  <c r="G763" i="4"/>
  <c r="H763" i="4" s="1"/>
  <c r="G571" i="4"/>
  <c r="H571" i="4" s="1"/>
  <c r="G360" i="4"/>
  <c r="H360" i="4" s="1"/>
  <c r="G105" i="4"/>
  <c r="H105" i="4" s="1"/>
  <c r="G1643" i="4"/>
  <c r="G1499" i="4"/>
  <c r="H1499" i="4" s="1"/>
  <c r="G1355" i="4"/>
  <c r="H1355" i="4" s="1"/>
  <c r="G1211" i="4"/>
  <c r="H1211" i="4" s="1"/>
  <c r="G1067" i="4"/>
  <c r="H1067" i="4" s="1"/>
  <c r="G923" i="4"/>
  <c r="H923" i="4" s="1"/>
  <c r="G779" i="4"/>
  <c r="G635" i="4"/>
  <c r="H635" i="4" s="1"/>
  <c r="G491" i="4"/>
  <c r="H491" i="4" s="1"/>
  <c r="G319" i="4"/>
  <c r="H319" i="4" s="1"/>
  <c r="G127" i="4"/>
  <c r="H127" i="4" s="1"/>
  <c r="G1662" i="4"/>
  <c r="H1662" i="4" s="1"/>
  <c r="G1518" i="4"/>
  <c r="G1374" i="4"/>
  <c r="H1374" i="4" s="1"/>
  <c r="G1230" i="4"/>
  <c r="G1086" i="4"/>
  <c r="H1086" i="4" s="1"/>
  <c r="G942" i="4"/>
  <c r="H942" i="4" s="1"/>
  <c r="G798" i="4"/>
  <c r="H798" i="4" s="1"/>
  <c r="G654" i="4"/>
  <c r="H654" i="4" s="1"/>
  <c r="G510" i="4"/>
  <c r="H510" i="4" s="1"/>
  <c r="G344" i="4"/>
  <c r="H344" i="4" s="1"/>
  <c r="G152" i="4"/>
  <c r="H152" i="4" s="1"/>
  <c r="G1601" i="4"/>
  <c r="H1601" i="4" s="1"/>
  <c r="G1457" i="4"/>
  <c r="G1313" i="4"/>
  <c r="H1313" i="4" s="1"/>
  <c r="G1169" i="4"/>
  <c r="H1169" i="4" s="1"/>
  <c r="G1025" i="4"/>
  <c r="G881" i="4"/>
  <c r="H881" i="4" s="1"/>
  <c r="G737" i="4"/>
  <c r="H737" i="4" s="1"/>
  <c r="G593" i="4"/>
  <c r="H593" i="4" s="1"/>
  <c r="G447" i="4"/>
  <c r="H447" i="4" s="1"/>
  <c r="G262" i="4"/>
  <c r="H262" i="4" s="1"/>
  <c r="G62" i="4"/>
  <c r="H62" i="4" s="1"/>
  <c r="G294" i="4"/>
  <c r="H294" i="4" s="1"/>
  <c r="G150" i="4"/>
  <c r="H150" i="4" s="1"/>
  <c r="G387" i="4"/>
  <c r="G243" i="4"/>
  <c r="G99" i="4"/>
  <c r="H99" i="4" s="1"/>
  <c r="G397" i="4"/>
  <c r="G253" i="4"/>
  <c r="H253" i="4" s="1"/>
  <c r="G109" i="4"/>
  <c r="H109" i="4" s="1"/>
  <c r="G27" i="4"/>
  <c r="H27" i="4" s="1"/>
  <c r="G33" i="4"/>
  <c r="H33" i="4" s="1"/>
  <c r="G793" i="4"/>
  <c r="H793" i="4" s="1"/>
  <c r="G1557" i="4"/>
  <c r="H1557" i="4" s="1"/>
  <c r="G1999" i="4"/>
  <c r="H1999" i="4" s="1"/>
  <c r="G2336" i="4"/>
  <c r="H2336" i="4" s="1"/>
  <c r="G321" i="4"/>
  <c r="H321" i="4" s="1"/>
  <c r="G1245" i="4"/>
  <c r="H1245" i="4" s="1"/>
  <c r="G2124" i="4"/>
  <c r="H2124" i="4" s="1"/>
  <c r="G544" i="4"/>
  <c r="G1777" i="4"/>
  <c r="H1777" i="4" s="1"/>
  <c r="G2458" i="4"/>
  <c r="H2458" i="4" s="1"/>
  <c r="G1561" i="4"/>
  <c r="H1561" i="4" s="1"/>
  <c r="G2389" i="4"/>
  <c r="H2389" i="4" s="1"/>
  <c r="G559" i="4"/>
  <c r="H559" i="4" s="1"/>
  <c r="G1879" i="4"/>
  <c r="H1879" i="4" s="1"/>
  <c r="G2486" i="4"/>
  <c r="H2486" i="4" s="1"/>
  <c r="G889" i="4"/>
  <c r="H889" i="4" s="1"/>
  <c r="G1641" i="4"/>
  <c r="G2046" i="4"/>
  <c r="H2046" i="4" s="1"/>
  <c r="G2371" i="4"/>
  <c r="H2371" i="4" s="1"/>
  <c r="G513" i="4"/>
  <c r="H513" i="4" s="1"/>
  <c r="G1281" i="4"/>
  <c r="H1281" i="4" s="1"/>
  <c r="G1856" i="4"/>
  <c r="H1856" i="4" s="1"/>
  <c r="G2224" i="4"/>
  <c r="H2224" i="4" s="1"/>
  <c r="G2517" i="4"/>
  <c r="H2517" i="4" s="1"/>
  <c r="G896" i="4"/>
  <c r="G1645" i="4"/>
  <c r="H1645" i="4" s="1"/>
  <c r="G2047" i="4"/>
  <c r="H2047" i="4" s="1"/>
  <c r="G2372" i="4"/>
  <c r="G462" i="4"/>
  <c r="H1230" i="4"/>
  <c r="G1231" i="4"/>
  <c r="H1231" i="4" s="1"/>
  <c r="G1832" i="4"/>
  <c r="H1832" i="4" s="1"/>
  <c r="G2203" i="4"/>
  <c r="G371" i="4"/>
  <c r="H371" i="4" s="1"/>
  <c r="G1155" i="4"/>
  <c r="H1155" i="4" s="1"/>
  <c r="G1799" i="4"/>
  <c r="H1799" i="4" s="1"/>
  <c r="G2173" i="4"/>
  <c r="H2173" i="4" s="1"/>
  <c r="G2474" i="4"/>
  <c r="H2474" i="4" s="1"/>
  <c r="G720" i="4"/>
  <c r="H720" i="4" s="1"/>
  <c r="G1488" i="4"/>
  <c r="H1488" i="4" s="1"/>
  <c r="G1963" i="4"/>
  <c r="H1963" i="4" s="1"/>
  <c r="G2309" i="4"/>
  <c r="H2309" i="4" s="1"/>
  <c r="G1372" i="4"/>
  <c r="H1372" i="4" s="1"/>
  <c r="G2313" i="4"/>
  <c r="G1249" i="4"/>
  <c r="G2240" i="4"/>
  <c r="H2240" i="4" s="1"/>
  <c r="G804" i="4"/>
  <c r="H804" i="4" s="1"/>
  <c r="G2128" i="4"/>
  <c r="H2128" i="4" s="1"/>
  <c r="G1006" i="4"/>
  <c r="G2130" i="4"/>
  <c r="G428" i="4"/>
  <c r="H428" i="4" s="1"/>
  <c r="G1200" i="4"/>
  <c r="H1200" i="4" s="1"/>
  <c r="G1820" i="4"/>
  <c r="G2192" i="4"/>
  <c r="H2192" i="4" s="1"/>
  <c r="G2490" i="4"/>
  <c r="G1606" i="4"/>
  <c r="G933" i="4"/>
  <c r="H933" i="4" s="1"/>
  <c r="H1753" i="4"/>
  <c r="G1754" i="4"/>
  <c r="H1754" i="4" s="1"/>
  <c r="G1456" i="4"/>
  <c r="H1456" i="4" s="1"/>
  <c r="G1255" i="4"/>
  <c r="H1255" i="4" s="1"/>
  <c r="H1268" i="4"/>
  <c r="G1269" i="4"/>
  <c r="H1269" i="4" s="1"/>
  <c r="G1544" i="4"/>
  <c r="H1544" i="4" s="1"/>
  <c r="G308" i="4"/>
  <c r="H308" i="4" s="1"/>
  <c r="G850" i="4"/>
  <c r="G1035" i="4"/>
  <c r="H1035" i="4" s="1"/>
  <c r="G1579" i="4"/>
  <c r="H1579" i="4" s="1"/>
  <c r="G1247" i="4"/>
  <c r="H1247" i="4" s="1"/>
  <c r="G1554" i="4"/>
  <c r="H1554" i="4" s="1"/>
  <c r="G200" i="4"/>
  <c r="H200" i="4" s="1"/>
  <c r="G330" i="4"/>
  <c r="H330" i="4" s="1"/>
  <c r="G1369" i="4"/>
  <c r="H1369" i="4" s="1"/>
  <c r="G2215" i="4"/>
  <c r="H2215" i="4" s="1"/>
  <c r="G1089" i="4"/>
  <c r="G2300" i="4"/>
  <c r="H2300" i="4" s="1"/>
  <c r="G1695" i="4"/>
  <c r="G1867" i="4"/>
  <c r="H1867" i="4" s="1"/>
  <c r="G176" i="4"/>
  <c r="G2160" i="4"/>
  <c r="H2160" i="4" s="1"/>
  <c r="G580" i="4"/>
  <c r="H580" i="4" s="1"/>
  <c r="G2407" i="4"/>
  <c r="H2407" i="4" s="1"/>
  <c r="G1775" i="4"/>
  <c r="G748" i="4"/>
  <c r="H748" i="4" s="1"/>
  <c r="G1108" i="4"/>
  <c r="H1108" i="4" s="1"/>
  <c r="G2428" i="4"/>
  <c r="H2428" i="4" s="1"/>
  <c r="G1233" i="4"/>
  <c r="H1233" i="4" s="1"/>
  <c r="G2448" i="4"/>
  <c r="G1525" i="4"/>
  <c r="H1525" i="4" s="1"/>
  <c r="G2303" i="4"/>
  <c r="H2303" i="4" s="1"/>
  <c r="G1087" i="4"/>
  <c r="H1087" i="4" s="1"/>
  <c r="G602" i="4"/>
  <c r="H602" i="4" s="1"/>
  <c r="G950" i="4"/>
  <c r="H950" i="4" s="1"/>
  <c r="G2197" i="4"/>
  <c r="H2197" i="4" s="1"/>
  <c r="G1714" i="4"/>
  <c r="G227" i="4"/>
  <c r="H227" i="4" s="1"/>
  <c r="G1431" i="4"/>
  <c r="H1431" i="4" s="1"/>
  <c r="G1444" i="4"/>
  <c r="H1444" i="4" s="1"/>
  <c r="G2263" i="4"/>
  <c r="H2263" i="4" s="1"/>
  <c r="G775" i="4"/>
  <c r="H775" i="4" s="1"/>
  <c r="G1539" i="4"/>
  <c r="H1539" i="4" s="1"/>
  <c r="G2094" i="4"/>
  <c r="G2312" i="4"/>
  <c r="H2312" i="4" s="1"/>
  <c r="G459" i="4"/>
  <c r="H459" i="4" s="1"/>
  <c r="G844" i="4"/>
  <c r="G1228" i="4"/>
  <c r="H1228" i="4" s="1"/>
  <c r="G1599" i="4"/>
  <c r="H1599" i="4" s="1"/>
  <c r="G429" i="4"/>
  <c r="H429" i="4" s="1"/>
  <c r="G817" i="4"/>
  <c r="H817" i="4" s="1"/>
  <c r="G1201" i="4"/>
  <c r="H1201" i="4" s="1"/>
  <c r="G1576" i="4"/>
  <c r="G1868" i="4"/>
  <c r="G2120" i="4"/>
  <c r="H2120" i="4" s="1"/>
  <c r="G2334" i="4"/>
  <c r="H2334" i="4" s="1"/>
  <c r="G2526" i="4"/>
  <c r="H2526" i="4" s="1"/>
  <c r="G2392" i="4"/>
  <c r="H2392" i="4" s="1"/>
  <c r="G2073" i="4"/>
  <c r="H2073" i="4" s="1"/>
  <c r="G1881" i="4"/>
  <c r="H1881" i="4" s="1"/>
  <c r="G1678" i="4"/>
  <c r="H1678" i="4" s="1"/>
  <c r="G1425" i="4"/>
  <c r="H1425" i="4" s="1"/>
  <c r="G1168" i="4"/>
  <c r="H1168" i="4" s="1"/>
  <c r="G913" i="4"/>
  <c r="H913" i="4" s="1"/>
  <c r="G657" i="4"/>
  <c r="H657" i="4" s="1"/>
  <c r="G389" i="4"/>
  <c r="H389" i="4" s="1"/>
  <c r="G32" i="4"/>
  <c r="H32" i="4" s="1"/>
  <c r="G2412" i="4"/>
  <c r="H2412" i="4" s="1"/>
  <c r="G2268" i="4"/>
  <c r="H2268" i="4" s="1"/>
  <c r="G2099" i="4"/>
  <c r="H2099" i="4" s="1"/>
  <c r="G1908" i="4"/>
  <c r="H1908" i="4" s="1"/>
  <c r="G1711" i="4"/>
  <c r="H1711" i="4" s="1"/>
  <c r="G1440" i="4"/>
  <c r="H1440" i="4" s="1"/>
  <c r="G1184" i="4"/>
  <c r="H1184" i="4" s="1"/>
  <c r="G927" i="4"/>
  <c r="G672" i="4"/>
  <c r="G410" i="4"/>
  <c r="H410" i="4" s="1"/>
  <c r="G60" i="4"/>
  <c r="H60" i="4" s="1"/>
  <c r="G2411" i="4"/>
  <c r="H2411" i="4" s="1"/>
  <c r="G2267" i="4"/>
  <c r="H2267" i="4" s="1"/>
  <c r="G2097" i="4"/>
  <c r="G1907" i="4"/>
  <c r="H1907" i="4" s="1"/>
  <c r="G1709" i="4"/>
  <c r="G1460" i="4"/>
  <c r="H1460" i="4" s="1"/>
  <c r="G1203" i="4"/>
  <c r="H1203" i="4" s="1"/>
  <c r="H947" i="4"/>
  <c r="G948" i="4"/>
  <c r="H948" i="4" s="1"/>
  <c r="G692" i="4"/>
  <c r="H692" i="4" s="1"/>
  <c r="G431" i="4"/>
  <c r="H431" i="4" s="1"/>
  <c r="G95" i="4"/>
  <c r="H95" i="4" s="1"/>
  <c r="G1279" i="4"/>
  <c r="H1279" i="4" s="1"/>
  <c r="G1022" i="4"/>
  <c r="H1022" i="4" s="1"/>
  <c r="G766" i="4"/>
  <c r="H766" i="4" s="1"/>
  <c r="G511" i="4"/>
  <c r="H511" i="4" s="1"/>
  <c r="G194" i="4"/>
  <c r="H194" i="4" s="1"/>
  <c r="G2170" i="4"/>
  <c r="H2170" i="4" s="1"/>
  <c r="G2026" i="4"/>
  <c r="H2026" i="4" s="1"/>
  <c r="G1882" i="4"/>
  <c r="G1737" i="4"/>
  <c r="H1737" i="4" s="1"/>
  <c r="G1555" i="4"/>
  <c r="G1363" i="4"/>
  <c r="H1363" i="4" s="1"/>
  <c r="G1171" i="4"/>
  <c r="H1171" i="4" s="1"/>
  <c r="G979" i="4"/>
  <c r="G787" i="4"/>
  <c r="H787" i="4" s="1"/>
  <c r="G595" i="4"/>
  <c r="H595" i="4" s="1"/>
  <c r="G393" i="4"/>
  <c r="H393" i="4" s="1"/>
  <c r="G137" i="4"/>
  <c r="H137" i="4" s="1"/>
  <c r="G2165" i="4"/>
  <c r="H2165" i="4" s="1"/>
  <c r="G2021" i="4"/>
  <c r="H2021" i="4" s="1"/>
  <c r="G1877" i="4"/>
  <c r="G1731" i="4"/>
  <c r="H1731" i="4" s="1"/>
  <c r="G1548" i="4"/>
  <c r="H1548" i="4" s="1"/>
  <c r="G1356" i="4"/>
  <c r="H1356" i="4" s="1"/>
  <c r="G1164" i="4"/>
  <c r="H1164" i="4" s="1"/>
  <c r="G972" i="4"/>
  <c r="H972" i="4" s="1"/>
  <c r="H779" i="4"/>
  <c r="G780" i="4"/>
  <c r="H780" i="4" s="1"/>
  <c r="G588" i="4"/>
  <c r="H588" i="4" s="1"/>
  <c r="G383" i="4"/>
  <c r="H383" i="4" s="1"/>
  <c r="G128" i="4"/>
  <c r="H128" i="4" s="1"/>
  <c r="G1996" i="4"/>
  <c r="H1996" i="4" s="1"/>
  <c r="G1852" i="4"/>
  <c r="H1852" i="4" s="1"/>
  <c r="G1701" i="4"/>
  <c r="H1701" i="4" s="1"/>
  <c r="G1514" i="4"/>
  <c r="H1514" i="4" s="1"/>
  <c r="G1322" i="4"/>
  <c r="G1130" i="4"/>
  <c r="H1130" i="4" s="1"/>
  <c r="G938" i="4"/>
  <c r="H938" i="4" s="1"/>
  <c r="G746" i="4"/>
  <c r="H746" i="4" s="1"/>
  <c r="G554" i="4"/>
  <c r="G338" i="4"/>
  <c r="H338" i="4" s="1"/>
  <c r="G78" i="4"/>
  <c r="H78" i="4" s="1"/>
  <c r="G1631" i="4"/>
  <c r="H1631" i="4" s="1"/>
  <c r="G1487" i="4"/>
  <c r="H1487" i="4" s="1"/>
  <c r="G1343" i="4"/>
  <c r="H1343" i="4" s="1"/>
  <c r="G1199" i="4"/>
  <c r="H1199" i="4" s="1"/>
  <c r="G1055" i="4"/>
  <c r="G911" i="4"/>
  <c r="H911" i="4" s="1"/>
  <c r="G767" i="4"/>
  <c r="H767" i="4" s="1"/>
  <c r="H622" i="4"/>
  <c r="G623" i="4"/>
  <c r="H623" i="4" s="1"/>
  <c r="G479" i="4"/>
  <c r="H479" i="4" s="1"/>
  <c r="G302" i="4"/>
  <c r="H302" i="4" s="1"/>
  <c r="G110" i="4"/>
  <c r="H110" i="4" s="1"/>
  <c r="G1650" i="4"/>
  <c r="H1650" i="4" s="1"/>
  <c r="G1506" i="4"/>
  <c r="H1506" i="4" s="1"/>
  <c r="G1362" i="4"/>
  <c r="H1362" i="4" s="1"/>
  <c r="G1218" i="4"/>
  <c r="H1218" i="4" s="1"/>
  <c r="G1074" i="4"/>
  <c r="H1074" i="4" s="1"/>
  <c r="G930" i="4"/>
  <c r="H930" i="4" s="1"/>
  <c r="G786" i="4"/>
  <c r="H786" i="4" s="1"/>
  <c r="G642" i="4"/>
  <c r="H642" i="4" s="1"/>
  <c r="G498" i="4"/>
  <c r="H498" i="4" s="1"/>
  <c r="G328" i="4"/>
  <c r="G136" i="4"/>
  <c r="H136" i="4" s="1"/>
  <c r="G1589" i="4"/>
  <c r="G1445" i="4"/>
  <c r="H1445" i="4" s="1"/>
  <c r="G1301" i="4"/>
  <c r="H1301" i="4" s="1"/>
  <c r="G1157" i="4"/>
  <c r="H1157" i="4" s="1"/>
  <c r="H1012" i="4"/>
  <c r="G1013" i="4"/>
  <c r="H1013" i="4" s="1"/>
  <c r="G869" i="4"/>
  <c r="H869" i="4" s="1"/>
  <c r="G725" i="4"/>
  <c r="H725" i="4" s="1"/>
  <c r="G581" i="4"/>
  <c r="H581" i="4" s="1"/>
  <c r="G434" i="4"/>
  <c r="H434" i="4" s="1"/>
  <c r="G247" i="4"/>
  <c r="H247" i="4" s="1"/>
  <c r="G42" i="4"/>
  <c r="H42" i="4" s="1"/>
  <c r="G282" i="4"/>
  <c r="G138" i="4"/>
  <c r="H138" i="4" s="1"/>
  <c r="G375" i="4"/>
  <c r="H375" i="4" s="1"/>
  <c r="G231" i="4"/>
  <c r="H231" i="4" s="1"/>
  <c r="G85" i="4"/>
  <c r="H85" i="4" s="1"/>
  <c r="G385" i="4"/>
  <c r="H385" i="4" s="1"/>
  <c r="G241" i="4"/>
  <c r="G97" i="4"/>
  <c r="H97" i="4" s="1"/>
  <c r="G94" i="4"/>
  <c r="H94" i="4" s="1"/>
  <c r="G21" i="4"/>
  <c r="H21" i="4" s="1"/>
  <c r="G856" i="4"/>
  <c r="H856" i="4" s="1"/>
  <c r="G1615" i="4"/>
  <c r="G2028" i="4"/>
  <c r="H2028" i="4" s="1"/>
  <c r="G2358" i="4"/>
  <c r="H2358" i="4" s="1"/>
  <c r="G477" i="4"/>
  <c r="H477" i="4" s="1"/>
  <c r="G1309" i="4"/>
  <c r="H1309" i="4" s="1"/>
  <c r="G2181" i="4"/>
  <c r="H2181" i="4" s="1"/>
  <c r="G609" i="4"/>
  <c r="H609" i="4" s="1"/>
  <c r="G1842" i="4"/>
  <c r="H1842" i="4" s="1"/>
  <c r="G2506" i="4"/>
  <c r="G1675" i="4"/>
  <c r="H1675" i="4" s="1"/>
  <c r="G2461" i="4"/>
  <c r="H2461" i="4" s="1"/>
  <c r="G686" i="4"/>
  <c r="H686" i="4" s="1"/>
  <c r="G1915" i="4"/>
  <c r="H1915" i="4" s="1"/>
  <c r="G101" i="4"/>
  <c r="H101" i="4" s="1"/>
  <c r="H100" i="4"/>
  <c r="G952" i="4"/>
  <c r="G1683" i="4"/>
  <c r="H1683" i="4" s="1"/>
  <c r="G2077" i="4"/>
  <c r="H2077" i="4" s="1"/>
  <c r="G2395" i="4"/>
  <c r="H2395" i="4" s="1"/>
  <c r="G577" i="4"/>
  <c r="H577" i="4" s="1"/>
  <c r="G1345" i="4"/>
  <c r="H1345" i="4" s="1"/>
  <c r="G1893" i="4"/>
  <c r="H1893" i="4" s="1"/>
  <c r="G2257" i="4"/>
  <c r="H2257" i="4" s="1"/>
  <c r="G112" i="4"/>
  <c r="H959" i="4"/>
  <c r="G960" i="4"/>
  <c r="H960" i="4" s="1"/>
  <c r="G1684" i="4"/>
  <c r="H1684" i="4" s="1"/>
  <c r="G2078" i="4"/>
  <c r="H2078" i="4" s="1"/>
  <c r="G2396" i="4"/>
  <c r="G526" i="4"/>
  <c r="H526" i="4" s="1"/>
  <c r="G1294" i="4"/>
  <c r="H1294" i="4" s="1"/>
  <c r="G1863" i="4"/>
  <c r="H1863" i="4" s="1"/>
  <c r="G2232" i="4"/>
  <c r="H2232" i="4" s="1"/>
  <c r="G450" i="4"/>
  <c r="H1219" i="4"/>
  <c r="G1220" i="4"/>
  <c r="H1220" i="4" s="1"/>
  <c r="G1831" i="4"/>
  <c r="H1831" i="4" s="1"/>
  <c r="H2201" i="4"/>
  <c r="G2202" i="4"/>
  <c r="H2202" i="4" s="1"/>
  <c r="G2498" i="4"/>
  <c r="G783" i="4"/>
  <c r="H783" i="4" s="1"/>
  <c r="G1549" i="4"/>
  <c r="H1549" i="4" s="1"/>
  <c r="G1994" i="4"/>
  <c r="G2333" i="4"/>
  <c r="H2333" i="4" s="1"/>
  <c r="G1501" i="4"/>
  <c r="H1501" i="4" s="1"/>
  <c r="G2361" i="4"/>
  <c r="H2361" i="4" s="1"/>
  <c r="G1441" i="4"/>
  <c r="H1441" i="4" s="1"/>
  <c r="G2290" i="4"/>
  <c r="H2290" i="4" s="1"/>
  <c r="G932" i="4"/>
  <c r="H932" i="4" s="1"/>
  <c r="G2186" i="4"/>
  <c r="H2186" i="4" s="1"/>
  <c r="G1135" i="4"/>
  <c r="H1135" i="4" s="1"/>
  <c r="G2187" i="4"/>
  <c r="G495" i="4"/>
  <c r="H495" i="4" s="1"/>
  <c r="G1263" i="4"/>
  <c r="H1263" i="4" s="1"/>
  <c r="G1851" i="4"/>
  <c r="H1851" i="4" s="1"/>
  <c r="G2221" i="4"/>
  <c r="G2514" i="4"/>
  <c r="H2514" i="4" s="1"/>
  <c r="G1304" i="4"/>
  <c r="G646" i="4"/>
  <c r="H646" i="4" s="1"/>
  <c r="G688" i="4"/>
  <c r="H688" i="4" s="1"/>
  <c r="G2132" i="4"/>
  <c r="H2132" i="4" s="1"/>
  <c r="G2316" i="4"/>
  <c r="H2316" i="4" s="1"/>
  <c r="G180" i="4"/>
  <c r="G519" i="4"/>
  <c r="G1618" i="4"/>
  <c r="H1618" i="4" s="1"/>
  <c r="G2069" i="4"/>
  <c r="H2069" i="4" s="1"/>
  <c r="G212" i="4"/>
  <c r="G423" i="4"/>
  <c r="H423" i="4" s="1"/>
  <c r="G671" i="4"/>
  <c r="H671" i="4" s="1"/>
  <c r="G834" i="4"/>
  <c r="H834" i="4" s="1"/>
  <c r="G629" i="4"/>
  <c r="H629" i="4" s="1"/>
  <c r="G433" i="4"/>
  <c r="H433" i="4" s="1"/>
  <c r="G61" i="4"/>
  <c r="H61" i="4" s="1"/>
  <c r="G284" i="4"/>
  <c r="G2116" i="4"/>
  <c r="H2116" i="4" s="1"/>
  <c r="G2418" i="4"/>
  <c r="H2418" i="4" s="1"/>
  <c r="G1270" i="4"/>
  <c r="H1270" i="4" s="1"/>
  <c r="G1911" i="4"/>
  <c r="H1911" i="4" s="1"/>
  <c r="G567" i="4"/>
  <c r="H567" i="4" s="1"/>
  <c r="G117" i="4"/>
  <c r="H117" i="4" s="1"/>
  <c r="G1704" i="4"/>
  <c r="H1704" i="4" s="1"/>
  <c r="G2208" i="4"/>
  <c r="H2208" i="4" s="1"/>
  <c r="G681" i="4"/>
  <c r="H681" i="4" s="1"/>
  <c r="G1449" i="4"/>
  <c r="H1449" i="4" s="1"/>
  <c r="G341" i="4"/>
  <c r="H341" i="4" s="1"/>
  <c r="G309" i="4"/>
  <c r="H309" i="4" s="1"/>
  <c r="G724" i="4"/>
  <c r="H724" i="4" s="1"/>
  <c r="G2060" i="4"/>
  <c r="G2286" i="4"/>
  <c r="G2118" i="4"/>
  <c r="H2118" i="4" s="1"/>
  <c r="G1736" i="4"/>
  <c r="H1736" i="4" s="1"/>
  <c r="G721" i="4"/>
  <c r="H721" i="4" s="1"/>
  <c r="G132" i="4"/>
  <c r="H132" i="4" s="1"/>
  <c r="G2142" i="4"/>
  <c r="H2142" i="4" s="1"/>
  <c r="G1764" i="4"/>
  <c r="H1764" i="4" s="1"/>
  <c r="G735" i="4"/>
  <c r="H735" i="4" s="1"/>
  <c r="H153" i="4"/>
  <c r="G154" i="4"/>
  <c r="H154" i="4" s="1"/>
  <c r="G2140" i="4"/>
  <c r="H2140" i="4" s="1"/>
  <c r="G1011" i="4"/>
  <c r="H1011" i="4" s="1"/>
  <c r="G2062" i="4"/>
  <c r="H2062" i="4" s="1"/>
  <c r="G986" i="4"/>
  <c r="H986" i="4" s="1"/>
  <c r="G566" i="4"/>
  <c r="H566" i="4" s="1"/>
  <c r="G1334" i="4"/>
  <c r="H1334" i="4" s="1"/>
  <c r="G1953" i="4"/>
  <c r="G187" i="4"/>
  <c r="H187" i="4" s="1"/>
  <c r="G141" i="4"/>
  <c r="H141" i="4" s="1"/>
  <c r="G598" i="4"/>
  <c r="H598" i="4" s="1"/>
  <c r="G982" i="4"/>
  <c r="H982" i="4" s="1"/>
  <c r="G1366" i="4"/>
  <c r="H1366" i="4" s="1"/>
  <c r="G1976" i="4"/>
  <c r="H1976" i="4" s="1"/>
  <c r="G2217" i="4"/>
  <c r="H2217" i="4" s="1"/>
  <c r="G2415" i="4"/>
  <c r="H2415" i="4" s="1"/>
  <c r="G663" i="4"/>
  <c r="H663" i="4" s="1"/>
  <c r="G1047" i="4"/>
  <c r="H1047" i="4" s="1"/>
  <c r="G245" i="4"/>
  <c r="G676" i="4"/>
  <c r="H676" i="4" s="1"/>
  <c r="G1060" i="4"/>
  <c r="H1060" i="4" s="1"/>
  <c r="G1773" i="4"/>
  <c r="H1773" i="4" s="1"/>
  <c r="G2029" i="4"/>
  <c r="H2029" i="4" s="1"/>
  <c r="G2455" i="4"/>
  <c r="H2455" i="4" s="1"/>
  <c r="G377" i="4"/>
  <c r="H377" i="4" s="1"/>
  <c r="G1159" i="4"/>
  <c r="H1159" i="4" s="1"/>
  <c r="G1838" i="4"/>
  <c r="G2504" i="4"/>
  <c r="H2504" i="4" s="1"/>
  <c r="G2247" i="4"/>
  <c r="G185" i="4"/>
  <c r="H185" i="4" s="1"/>
  <c r="G631" i="4"/>
  <c r="H631" i="4" s="1"/>
  <c r="G1015" i="4"/>
  <c r="H1015" i="4" s="1"/>
  <c r="G1399" i="4"/>
  <c r="H1399" i="4" s="1"/>
  <c r="G1741" i="4"/>
  <c r="H1741" i="4" s="1"/>
  <c r="G1998" i="4"/>
  <c r="H1998" i="4" s="1"/>
  <c r="G2236" i="4"/>
  <c r="H2236" i="4" s="1"/>
  <c r="G2431" i="4"/>
  <c r="H2431" i="4" s="1"/>
  <c r="G272" i="4"/>
  <c r="H272" i="4" s="1"/>
  <c r="G696" i="4"/>
  <c r="H696" i="4" s="1"/>
  <c r="H1079" i="4"/>
  <c r="G1080" i="4"/>
  <c r="H1080" i="4" s="1"/>
  <c r="G1464" i="4"/>
  <c r="H1464" i="4" s="1"/>
  <c r="G288" i="4"/>
  <c r="H288" i="4" s="1"/>
  <c r="G709" i="4"/>
  <c r="H709" i="4" s="1"/>
  <c r="H1092" i="4"/>
  <c r="G1093" i="4"/>
  <c r="H1093" i="4" s="1"/>
  <c r="G1477" i="4"/>
  <c r="H1477" i="4" s="1"/>
  <c r="G1794" i="4"/>
  <c r="H1794" i="4" s="1"/>
  <c r="G2049" i="4"/>
  <c r="H2049" i="4" s="1"/>
  <c r="G2278" i="4"/>
  <c r="H2278" i="4" s="1"/>
  <c r="H2469" i="4"/>
  <c r="G2470" i="4"/>
  <c r="G419" i="4"/>
  <c r="G808" i="4"/>
  <c r="H808" i="4" s="1"/>
  <c r="G1192" i="4"/>
  <c r="H1192" i="4" s="1"/>
  <c r="G1569" i="4"/>
  <c r="H1569" i="4" s="1"/>
  <c r="G1861" i="4"/>
  <c r="H1861" i="4" s="1"/>
  <c r="H2113" i="4"/>
  <c r="G2114" i="4"/>
  <c r="H2114" i="4" s="1"/>
  <c r="G2329" i="4"/>
  <c r="H2329" i="4" s="1"/>
  <c r="G2521" i="4"/>
  <c r="H2521" i="4" s="1"/>
  <c r="G493" i="4"/>
  <c r="G877" i="4"/>
  <c r="H877" i="4" s="1"/>
  <c r="G1261" i="4"/>
  <c r="H1261" i="4" s="1"/>
  <c r="G1624" i="4"/>
  <c r="H1624" i="4" s="1"/>
  <c r="G468" i="4"/>
  <c r="H468" i="4" s="1"/>
  <c r="G853" i="4"/>
  <c r="H853" i="4" s="1"/>
  <c r="G1237" i="4"/>
  <c r="H1237" i="4" s="1"/>
  <c r="G1605" i="4"/>
  <c r="H1605" i="4" s="1"/>
  <c r="G1887" i="4"/>
  <c r="H1887" i="4" s="1"/>
  <c r="G2138" i="4"/>
  <c r="H2138" i="4" s="1"/>
  <c r="G2349" i="4"/>
  <c r="H2349" i="4" s="1"/>
  <c r="G2524" i="4"/>
  <c r="H2524" i="4" s="1"/>
  <c r="G2380" i="4"/>
  <c r="H2380" i="4" s="1"/>
  <c r="G2233" i="4"/>
  <c r="H2233" i="4" s="1"/>
  <c r="G2058" i="4"/>
  <c r="G1866" i="4"/>
  <c r="H1866" i="4" s="1"/>
  <c r="G1660" i="4"/>
  <c r="H1660" i="4" s="1"/>
  <c r="G1405" i="4"/>
  <c r="H1405" i="4" s="1"/>
  <c r="G1149" i="4"/>
  <c r="G892" i="4"/>
  <c r="H892" i="4" s="1"/>
  <c r="G637" i="4"/>
  <c r="H637" i="4" s="1"/>
  <c r="G364" i="4"/>
  <c r="H364" i="4" s="1"/>
  <c r="G2520" i="4"/>
  <c r="H2520" i="4" s="1"/>
  <c r="G2400" i="4"/>
  <c r="G2256" i="4"/>
  <c r="H2256" i="4" s="1"/>
  <c r="G2084" i="4"/>
  <c r="H2084" i="4" s="1"/>
  <c r="G1892" i="4"/>
  <c r="H1892" i="4" s="1"/>
  <c r="G1692" i="4"/>
  <c r="H1692" i="4" s="1"/>
  <c r="G1417" i="4"/>
  <c r="H1417" i="4" s="1"/>
  <c r="G1161" i="4"/>
  <c r="H1161" i="4" s="1"/>
  <c r="G904" i="4"/>
  <c r="H904" i="4" s="1"/>
  <c r="G649" i="4"/>
  <c r="H649" i="4" s="1"/>
  <c r="G380" i="4"/>
  <c r="H380" i="4" s="1"/>
  <c r="G2399" i="4"/>
  <c r="H2399" i="4" s="1"/>
  <c r="G2255" i="4"/>
  <c r="H2255" i="4" s="1"/>
  <c r="G2083" i="4"/>
  <c r="H2083" i="4" s="1"/>
  <c r="G1891" i="4"/>
  <c r="H1891" i="4" s="1"/>
  <c r="G1690" i="4"/>
  <c r="H1690" i="4" s="1"/>
  <c r="G1438" i="4"/>
  <c r="H1438" i="4" s="1"/>
  <c r="G1183" i="4"/>
  <c r="H1183" i="4" s="1"/>
  <c r="G926" i="4"/>
  <c r="H926" i="4" s="1"/>
  <c r="G670" i="4"/>
  <c r="H670" i="4" s="1"/>
  <c r="G408" i="4"/>
  <c r="H408" i="4" s="1"/>
  <c r="G59" i="4"/>
  <c r="H59" i="4" s="1"/>
  <c r="G1256" i="4"/>
  <c r="G999" i="4"/>
  <c r="H999" i="4" s="1"/>
  <c r="G744" i="4"/>
  <c r="H744" i="4" s="1"/>
  <c r="G488" i="4"/>
  <c r="G164" i="4"/>
  <c r="H164" i="4" s="1"/>
  <c r="G2158" i="4"/>
  <c r="H2158" i="4" s="1"/>
  <c r="G2014" i="4"/>
  <c r="H2014" i="4" s="1"/>
  <c r="G1870" i="4"/>
  <c r="H1870" i="4" s="1"/>
  <c r="G1723" i="4"/>
  <c r="H1723" i="4" s="1"/>
  <c r="G1538" i="4"/>
  <c r="H1538" i="4" s="1"/>
  <c r="G1346" i="4"/>
  <c r="H1346" i="4" s="1"/>
  <c r="H1153" i="4"/>
  <c r="G1154" i="4"/>
  <c r="H1154" i="4" s="1"/>
  <c r="G962" i="4"/>
  <c r="H962" i="4" s="1"/>
  <c r="G770" i="4"/>
  <c r="H770" i="4" s="1"/>
  <c r="G578" i="4"/>
  <c r="H578" i="4" s="1"/>
  <c r="G370" i="4"/>
  <c r="H370" i="4" s="1"/>
  <c r="G115" i="4"/>
  <c r="G2153" i="4"/>
  <c r="H2153" i="4" s="1"/>
  <c r="G2009" i="4"/>
  <c r="H2009" i="4" s="1"/>
  <c r="G1865" i="4"/>
  <c r="H1865" i="4" s="1"/>
  <c r="G1717" i="4"/>
  <c r="H1717" i="4" s="1"/>
  <c r="G1532" i="4"/>
  <c r="G1340" i="4"/>
  <c r="H1340" i="4" s="1"/>
  <c r="G1148" i="4"/>
  <c r="H1148" i="4" s="1"/>
  <c r="H955" i="4"/>
  <c r="G956" i="4"/>
  <c r="H956" i="4" s="1"/>
  <c r="G764" i="4"/>
  <c r="H764" i="4" s="1"/>
  <c r="G572" i="4"/>
  <c r="H572" i="4" s="1"/>
  <c r="G362" i="4"/>
  <c r="H362" i="4" s="1"/>
  <c r="G106" i="4"/>
  <c r="H106" i="4" s="1"/>
  <c r="G1984" i="4"/>
  <c r="H1984" i="4" s="1"/>
  <c r="G1840" i="4"/>
  <c r="H1840" i="4" s="1"/>
  <c r="H1686" i="4"/>
  <c r="G1687" i="4"/>
  <c r="H1687" i="4" s="1"/>
  <c r="G1498" i="4"/>
  <c r="H1498" i="4" s="1"/>
  <c r="G1306" i="4"/>
  <c r="H1306" i="4" s="1"/>
  <c r="G1114" i="4"/>
  <c r="H1114" i="4" s="1"/>
  <c r="G922" i="4"/>
  <c r="H922" i="4" s="1"/>
  <c r="G730" i="4"/>
  <c r="H730" i="4" s="1"/>
  <c r="G538" i="4"/>
  <c r="G317" i="4"/>
  <c r="H317" i="4" s="1"/>
  <c r="H48" i="4"/>
  <c r="G49" i="4"/>
  <c r="H49" i="4" s="1"/>
  <c r="G1619" i="4"/>
  <c r="H1619" i="4" s="1"/>
  <c r="G1475" i="4"/>
  <c r="H1475" i="4" s="1"/>
  <c r="G1331" i="4"/>
  <c r="G1187" i="4"/>
  <c r="H1187" i="4" s="1"/>
  <c r="G1043" i="4"/>
  <c r="H1043" i="4" s="1"/>
  <c r="G899" i="4"/>
  <c r="H899" i="4" s="1"/>
  <c r="G755" i="4"/>
  <c r="H755" i="4" s="1"/>
  <c r="G611" i="4"/>
  <c r="H611" i="4" s="1"/>
  <c r="G466" i="4"/>
  <c r="H466" i="4" s="1"/>
  <c r="G286" i="4"/>
  <c r="H286" i="4" s="1"/>
  <c r="G93" i="4"/>
  <c r="H93" i="4" s="1"/>
  <c r="G1638" i="4"/>
  <c r="H1638" i="4" s="1"/>
  <c r="G1494" i="4"/>
  <c r="H1494" i="4" s="1"/>
  <c r="G1350" i="4"/>
  <c r="H1350" i="4" s="1"/>
  <c r="G1206" i="4"/>
  <c r="H1206" i="4" s="1"/>
  <c r="G1062" i="4"/>
  <c r="H1062" i="4" s="1"/>
  <c r="G918" i="4"/>
  <c r="H918" i="4" s="1"/>
  <c r="G774" i="4"/>
  <c r="H774" i="4" s="1"/>
  <c r="G630" i="4"/>
  <c r="H630" i="4" s="1"/>
  <c r="G486" i="4"/>
  <c r="H486" i="4" s="1"/>
  <c r="G311" i="4"/>
  <c r="H311" i="4" s="1"/>
  <c r="G119" i="4"/>
  <c r="H119" i="4" s="1"/>
  <c r="H1576" i="4"/>
  <c r="G1577" i="4"/>
  <c r="H1577" i="4" s="1"/>
  <c r="G1433" i="4"/>
  <c r="G1289" i="4"/>
  <c r="G1145" i="4"/>
  <c r="G1001" i="4"/>
  <c r="H1001" i="4" s="1"/>
  <c r="G857" i="4"/>
  <c r="H857" i="4" s="1"/>
  <c r="H712" i="4"/>
  <c r="G713" i="4"/>
  <c r="H713" i="4" s="1"/>
  <c r="G569" i="4"/>
  <c r="H569" i="4" s="1"/>
  <c r="H419" i="4"/>
  <c r="G420" i="4"/>
  <c r="H420" i="4" s="1"/>
  <c r="G230" i="4"/>
  <c r="H230" i="4" s="1"/>
  <c r="G19" i="4"/>
  <c r="H19" i="4" s="1"/>
  <c r="G270" i="4"/>
  <c r="G126" i="4"/>
  <c r="H126" i="4" s="1"/>
  <c r="G363" i="4"/>
  <c r="H363" i="4" s="1"/>
  <c r="G219" i="4"/>
  <c r="H219" i="4" s="1"/>
  <c r="G68" i="4"/>
  <c r="H68" i="4" s="1"/>
  <c r="G373" i="4"/>
  <c r="H373" i="4" s="1"/>
  <c r="G229" i="4"/>
  <c r="H229" i="4" s="1"/>
  <c r="G83" i="4"/>
  <c r="H83" i="4" s="1"/>
  <c r="G82" i="4"/>
  <c r="H82" i="4" s="1"/>
  <c r="H16" i="4"/>
  <c r="G921" i="4"/>
  <c r="H921" i="4" s="1"/>
  <c r="G1666" i="4"/>
  <c r="H1666" i="4" s="1"/>
  <c r="G2063" i="4"/>
  <c r="H2063" i="4" s="1"/>
  <c r="H2383" i="4"/>
  <c r="G2384" i="4"/>
  <c r="H2384" i="4" s="1"/>
  <c r="G541" i="4"/>
  <c r="H541" i="4" s="1"/>
  <c r="G1437" i="4"/>
  <c r="H1437" i="4" s="1"/>
  <c r="G2239" i="4"/>
  <c r="H2239" i="4" s="1"/>
  <c r="G736" i="4"/>
  <c r="H736" i="4" s="1"/>
  <c r="G1905" i="4"/>
  <c r="H1905" i="4" s="1"/>
  <c r="G160" i="4"/>
  <c r="H160" i="4" s="1"/>
  <c r="G1712" i="4"/>
  <c r="G1059" i="4"/>
  <c r="H1059" i="4" s="1"/>
  <c r="G814" i="4"/>
  <c r="H814" i="4" s="1"/>
  <c r="G1979" i="4"/>
  <c r="H1979" i="4" s="1"/>
  <c r="G188" i="4"/>
  <c r="G1017" i="4"/>
  <c r="H1017" i="4" s="1"/>
  <c r="G1721" i="4"/>
  <c r="H1721" i="4" s="1"/>
  <c r="G2107" i="4"/>
  <c r="H2107" i="4" s="1"/>
  <c r="G2419" i="4"/>
  <c r="H2419" i="4" s="1"/>
  <c r="G640" i="4"/>
  <c r="H640" i="4" s="1"/>
  <c r="G1408" i="4"/>
  <c r="H1408" i="4" s="1"/>
  <c r="G1920" i="4"/>
  <c r="H1920" i="4" s="1"/>
  <c r="G2277" i="4"/>
  <c r="H2277" i="4" s="1"/>
  <c r="G196" i="4"/>
  <c r="G1023" i="4"/>
  <c r="H1023" i="4" s="1"/>
  <c r="G1724" i="4"/>
  <c r="G2108" i="4"/>
  <c r="H2108" i="4" s="1"/>
  <c r="G2420" i="4"/>
  <c r="H2420" i="4" s="1"/>
  <c r="G590" i="4"/>
  <c r="H590" i="4" s="1"/>
  <c r="G1358" i="4"/>
  <c r="H1358" i="4" s="1"/>
  <c r="G1896" i="4"/>
  <c r="H1896" i="4" s="1"/>
  <c r="G2259" i="4"/>
  <c r="H2259" i="4" s="1"/>
  <c r="G516" i="4"/>
  <c r="H516" i="4" s="1"/>
  <c r="G1284" i="4"/>
  <c r="G1862" i="4"/>
  <c r="H1862" i="4" s="1"/>
  <c r="G2231" i="4"/>
  <c r="H2231" i="4" s="1"/>
  <c r="G2522" i="4"/>
  <c r="G848" i="4"/>
  <c r="H848" i="4" s="1"/>
  <c r="G1604" i="4"/>
  <c r="H1604" i="4" s="1"/>
  <c r="G2027" i="4"/>
  <c r="H2027" i="4" s="1"/>
  <c r="G2357" i="4"/>
  <c r="H2357" i="4" s="1"/>
  <c r="G1668" i="4"/>
  <c r="H1668" i="4" s="1"/>
  <c r="G2409" i="4"/>
  <c r="H2409" i="4" s="1"/>
  <c r="G1560" i="4"/>
  <c r="H1560" i="4" s="1"/>
  <c r="G2338" i="4"/>
  <c r="G1124" i="4"/>
  <c r="H1124" i="4" s="1"/>
  <c r="G2293" i="4"/>
  <c r="H2293" i="4" s="1"/>
  <c r="G1262" i="4"/>
  <c r="H1262" i="4" s="1"/>
  <c r="G2245" i="4"/>
  <c r="H2245" i="4" s="1"/>
  <c r="G560" i="4"/>
  <c r="H560" i="4" s="1"/>
  <c r="G1328" i="4"/>
  <c r="H1328" i="4" s="1"/>
  <c r="G1884" i="4"/>
  <c r="G2250" i="4"/>
  <c r="H2250" i="4" s="1"/>
  <c r="G2307" i="4"/>
  <c r="H2307" i="4" s="1"/>
  <c r="G2139" i="4"/>
  <c r="H2139" i="4" s="1"/>
  <c r="G1944" i="4"/>
  <c r="H1944" i="4" s="1"/>
  <c r="H2247" i="4"/>
  <c r="G2248" i="4"/>
  <c r="H2248" i="4" s="1"/>
  <c r="G2039" i="4"/>
  <c r="H2039" i="4" s="1"/>
  <c r="H997" i="4"/>
  <c r="G998" i="4"/>
  <c r="H998" i="4" s="1"/>
  <c r="G501" i="4"/>
  <c r="H501" i="4" s="1"/>
  <c r="G852" i="4"/>
  <c r="H852" i="4" s="1"/>
  <c r="G2213" i="4"/>
  <c r="H2213" i="4" s="1"/>
  <c r="G1195" i="4"/>
  <c r="H1195" i="4" s="1"/>
  <c r="G175" i="4"/>
  <c r="H175" i="4" s="1"/>
  <c r="G1061" i="4"/>
  <c r="H1061" i="4" s="1"/>
  <c r="G63" i="4"/>
  <c r="H63" i="4" s="1"/>
  <c r="G1465" i="4"/>
  <c r="H1465" i="4" s="1"/>
  <c r="G2065" i="4"/>
  <c r="H2065" i="4" s="1"/>
  <c r="G1430" i="4"/>
  <c r="H1430" i="4" s="1"/>
  <c r="G728" i="4"/>
  <c r="H728" i="4" s="1"/>
  <c r="G741" i="4"/>
  <c r="H741" i="4" s="1"/>
  <c r="G2487" i="4"/>
  <c r="H2487" i="4" s="1"/>
  <c r="H1882" i="4"/>
  <c r="G1883" i="4"/>
  <c r="H1883" i="4" s="1"/>
  <c r="G525" i="4"/>
  <c r="H525" i="4" s="1"/>
  <c r="G880" i="4"/>
  <c r="H880" i="4" s="1"/>
  <c r="G2159" i="4"/>
  <c r="H2159" i="4" s="1"/>
  <c r="G2368" i="4"/>
  <c r="H2368" i="4" s="1"/>
  <c r="H2367" i="4"/>
  <c r="G1639" i="4"/>
  <c r="G1126" i="4"/>
  <c r="G333" i="4"/>
  <c r="H333" i="4" s="1"/>
  <c r="G1480" i="4"/>
  <c r="H1480" i="4" s="1"/>
  <c r="G2243" i="4"/>
  <c r="H2243" i="4" s="1"/>
  <c r="G2067" i="4"/>
  <c r="H2067" i="4" s="1"/>
  <c r="G1671" i="4"/>
  <c r="H1671" i="4" s="1"/>
  <c r="G1141" i="4"/>
  <c r="H1141" i="4" s="1"/>
  <c r="G628" i="4"/>
  <c r="H628" i="4" s="1"/>
  <c r="G353" i="4"/>
  <c r="H353" i="4" s="1"/>
  <c r="G2387" i="4"/>
  <c r="H2387" i="4" s="1"/>
  <c r="G2241" i="4"/>
  <c r="H2241" i="4" s="1"/>
  <c r="G2066" i="4"/>
  <c r="H2066" i="4" s="1"/>
  <c r="G1670" i="4"/>
  <c r="H1670" i="4" s="1"/>
  <c r="G1416" i="4"/>
  <c r="H1416" i="4" s="1"/>
  <c r="G1160" i="4"/>
  <c r="H1160" i="4" s="1"/>
  <c r="G903" i="4"/>
  <c r="H903" i="4" s="1"/>
  <c r="G648" i="4"/>
  <c r="H648" i="4" s="1"/>
  <c r="G379" i="4"/>
  <c r="H379" i="4" s="1"/>
  <c r="G1491" i="4"/>
  <c r="H1491" i="4" s="1"/>
  <c r="G1236" i="4"/>
  <c r="H1236" i="4" s="1"/>
  <c r="H979" i="4"/>
  <c r="G980" i="4"/>
  <c r="H980" i="4" s="1"/>
  <c r="G723" i="4"/>
  <c r="H723" i="4" s="1"/>
  <c r="G467" i="4"/>
  <c r="H467" i="4" s="1"/>
  <c r="G139" i="4"/>
  <c r="H139" i="4" s="1"/>
  <c r="G2146" i="4"/>
  <c r="H2146" i="4" s="1"/>
  <c r="G2002" i="4"/>
  <c r="G1858" i="4"/>
  <c r="H1858" i="4" s="1"/>
  <c r="G1708" i="4"/>
  <c r="H1708" i="4" s="1"/>
  <c r="G1522" i="4"/>
  <c r="H1522" i="4" s="1"/>
  <c r="G1330" i="4"/>
  <c r="H1330" i="4" s="1"/>
  <c r="G1138" i="4"/>
  <c r="H1138" i="4" s="1"/>
  <c r="G946" i="4"/>
  <c r="H946" i="4" s="1"/>
  <c r="G754" i="4"/>
  <c r="H754" i="4" s="1"/>
  <c r="G562" i="4"/>
  <c r="G348" i="4"/>
  <c r="H348" i="4" s="1"/>
  <c r="G92" i="4"/>
  <c r="H92" i="4" s="1"/>
  <c r="G2141" i="4"/>
  <c r="H2141" i="4" s="1"/>
  <c r="G1853" i="4"/>
  <c r="H1853" i="4" s="1"/>
  <c r="G1702" i="4"/>
  <c r="H1702" i="4" s="1"/>
  <c r="G1515" i="4"/>
  <c r="H1515" i="4" s="1"/>
  <c r="H1322" i="4"/>
  <c r="G1323" i="4"/>
  <c r="H1323" i="4" s="1"/>
  <c r="G1131" i="4"/>
  <c r="H1131" i="4" s="1"/>
  <c r="G747" i="4"/>
  <c r="H747" i="4" s="1"/>
  <c r="G340" i="4"/>
  <c r="H340" i="4" s="1"/>
  <c r="G79" i="4"/>
  <c r="H79" i="4" s="1"/>
  <c r="G1972" i="4"/>
  <c r="H1972" i="4" s="1"/>
  <c r="G1828" i="4"/>
  <c r="H1828" i="4" s="1"/>
  <c r="G1672" i="4"/>
  <c r="G1291" i="4"/>
  <c r="H1291" i="4" s="1"/>
  <c r="H1098" i="4"/>
  <c r="G1099" i="4"/>
  <c r="H1099" i="4" s="1"/>
  <c r="G907" i="4"/>
  <c r="H907" i="4" s="1"/>
  <c r="G715" i="4"/>
  <c r="H715" i="4" s="1"/>
  <c r="G523" i="4"/>
  <c r="H523" i="4" s="1"/>
  <c r="G297" i="4"/>
  <c r="H297" i="4" s="1"/>
  <c r="G24" i="4"/>
  <c r="H24" i="4" s="1"/>
  <c r="H1606" i="4"/>
  <c r="G1607" i="4"/>
  <c r="H1607" i="4" s="1"/>
  <c r="G1463" i="4"/>
  <c r="H1463" i="4" s="1"/>
  <c r="G1319" i="4"/>
  <c r="H1319" i="4" s="1"/>
  <c r="G1175" i="4"/>
  <c r="H1175" i="4" s="1"/>
  <c r="G1031" i="4"/>
  <c r="H1031" i="4" s="1"/>
  <c r="G887" i="4"/>
  <c r="H887" i="4" s="1"/>
  <c r="G743" i="4"/>
  <c r="H743" i="4" s="1"/>
  <c r="H742" i="4"/>
  <c r="G599" i="4"/>
  <c r="H599" i="4" s="1"/>
  <c r="G453" i="4"/>
  <c r="H453" i="4" s="1"/>
  <c r="H270" i="4"/>
  <c r="G271" i="4"/>
  <c r="H271" i="4" s="1"/>
  <c r="G74" i="4"/>
  <c r="G1626" i="4"/>
  <c r="H1481" i="4"/>
  <c r="G1482" i="4"/>
  <c r="H1482" i="4" s="1"/>
  <c r="G1338" i="4"/>
  <c r="H1338" i="4" s="1"/>
  <c r="G1194" i="4"/>
  <c r="H1194" i="4" s="1"/>
  <c r="G1050" i="4"/>
  <c r="H1050" i="4" s="1"/>
  <c r="G906" i="4"/>
  <c r="H906" i="4" s="1"/>
  <c r="G762" i="4"/>
  <c r="H762" i="4" s="1"/>
  <c r="G618" i="4"/>
  <c r="H618" i="4" s="1"/>
  <c r="H473" i="4"/>
  <c r="G474" i="4"/>
  <c r="H474" i="4" s="1"/>
  <c r="G296" i="4"/>
  <c r="H296" i="4" s="1"/>
  <c r="G104" i="4"/>
  <c r="H104" i="4" s="1"/>
  <c r="G1565" i="4"/>
  <c r="H1565" i="4" s="1"/>
  <c r="G1421" i="4"/>
  <c r="G1277" i="4"/>
  <c r="H1277" i="4" s="1"/>
  <c r="H1132" i="4"/>
  <c r="G1133" i="4"/>
  <c r="H1133" i="4" s="1"/>
  <c r="G989" i="4"/>
  <c r="H989" i="4" s="1"/>
  <c r="H844" i="4"/>
  <c r="G845" i="4"/>
  <c r="H845" i="4" s="1"/>
  <c r="G701" i="4"/>
  <c r="G557" i="4"/>
  <c r="H557" i="4" s="1"/>
  <c r="H405" i="4"/>
  <c r="G406" i="4"/>
  <c r="G214" i="4"/>
  <c r="H214" i="4" s="1"/>
  <c r="G402" i="4"/>
  <c r="H402" i="4" s="1"/>
  <c r="G258" i="4"/>
  <c r="H258" i="4" s="1"/>
  <c r="G114" i="4"/>
  <c r="H114" i="4" s="1"/>
  <c r="G351" i="4"/>
  <c r="H351" i="4" s="1"/>
  <c r="G207" i="4"/>
  <c r="H207" i="4" s="1"/>
  <c r="G53" i="4"/>
  <c r="H53" i="4" s="1"/>
  <c r="G361" i="4"/>
  <c r="H361" i="4" s="1"/>
  <c r="G217" i="4"/>
  <c r="H217" i="4" s="1"/>
  <c r="G66" i="4"/>
  <c r="H66" i="4" s="1"/>
  <c r="G70" i="4"/>
  <c r="H70" i="4" s="1"/>
  <c r="G144" i="4"/>
  <c r="H144" i="4" s="1"/>
  <c r="G985" i="4"/>
  <c r="H985" i="4" s="1"/>
  <c r="G1700" i="4"/>
  <c r="H1700" i="4" s="1"/>
  <c r="G2091" i="4"/>
  <c r="H2091" i="4" s="1"/>
  <c r="G2406" i="4"/>
  <c r="H2406" i="4" s="1"/>
  <c r="G604" i="4"/>
  <c r="H604" i="4" s="1"/>
  <c r="G1558" i="4"/>
  <c r="H1558" i="4" s="1"/>
  <c r="G2289" i="4"/>
  <c r="H2289" i="4" s="1"/>
  <c r="G865" i="4"/>
  <c r="H865" i="4" s="1"/>
  <c r="G1969" i="4"/>
  <c r="H1969" i="4" s="1"/>
  <c r="G331" i="4"/>
  <c r="H331" i="4" s="1"/>
  <c r="G1782" i="4"/>
  <c r="H1782" i="4" s="1"/>
  <c r="G1845" i="4"/>
  <c r="H1845" i="4" s="1"/>
  <c r="G943" i="4"/>
  <c r="H943" i="4" s="1"/>
  <c r="G2042" i="4"/>
  <c r="H2042" i="4" s="1"/>
  <c r="G273" i="4"/>
  <c r="G1081" i="4"/>
  <c r="H1081" i="4" s="1"/>
  <c r="H1757" i="4"/>
  <c r="G1758" i="4"/>
  <c r="H1758" i="4" s="1"/>
  <c r="G2136" i="4"/>
  <c r="H2136" i="4" s="1"/>
  <c r="G2443" i="4"/>
  <c r="H2443" i="4" s="1"/>
  <c r="G705" i="4"/>
  <c r="H705" i="4" s="1"/>
  <c r="G1473" i="4"/>
  <c r="H1473" i="4" s="1"/>
  <c r="H1956" i="4"/>
  <c r="G1957" i="4"/>
  <c r="H1957" i="4" s="1"/>
  <c r="G2305" i="4"/>
  <c r="H282" i="4"/>
  <c r="G283" i="4"/>
  <c r="H283" i="4" s="1"/>
  <c r="G1088" i="4"/>
  <c r="H1088" i="4" s="1"/>
  <c r="G1759" i="4"/>
  <c r="H1759" i="4" s="1"/>
  <c r="G2137" i="4"/>
  <c r="H2137" i="4" s="1"/>
  <c r="G2444" i="4"/>
  <c r="G655" i="4"/>
  <c r="H655" i="4" s="1"/>
  <c r="G1423" i="4"/>
  <c r="H1423" i="4" s="1"/>
  <c r="G1928" i="4"/>
  <c r="H1928" i="4" s="1"/>
  <c r="G2283" i="4"/>
  <c r="H2283" i="4" s="1"/>
  <c r="G579" i="4"/>
  <c r="H579" i="4" s="1"/>
  <c r="G1347" i="4"/>
  <c r="H1347" i="4" s="1"/>
  <c r="G1895" i="4"/>
  <c r="H1895" i="4" s="1"/>
  <c r="G2258" i="4"/>
  <c r="H2258" i="4" s="1"/>
  <c r="G31" i="4"/>
  <c r="H31" i="4" s="1"/>
  <c r="G912" i="4"/>
  <c r="H912" i="4" s="1"/>
  <c r="G1661" i="4"/>
  <c r="H1661" i="4" s="1"/>
  <c r="H2058" i="4"/>
  <c r="G2059" i="4"/>
  <c r="H2059" i="4" s="1"/>
  <c r="G2381" i="4"/>
  <c r="G1743" i="4"/>
  <c r="H1743" i="4" s="1"/>
  <c r="G2457" i="4"/>
  <c r="H2457" i="4" s="1"/>
  <c r="G1669" i="4"/>
  <c r="H1669" i="4" s="1"/>
  <c r="G2386" i="4"/>
  <c r="H2386" i="4" s="1"/>
  <c r="G1251" i="4"/>
  <c r="H1251" i="4" s="1"/>
  <c r="G2365" i="4"/>
  <c r="G1390" i="4"/>
  <c r="H1390" i="4" s="1"/>
  <c r="G2321" i="4"/>
  <c r="H2321" i="4" s="1"/>
  <c r="G624" i="4"/>
  <c r="H624" i="4" s="1"/>
  <c r="G1392" i="4"/>
  <c r="H1392" i="4" s="1"/>
  <c r="G1916" i="4"/>
  <c r="H1916" i="4" s="1"/>
  <c r="G2274" i="4"/>
  <c r="H2274" i="4" s="1"/>
  <c r="G2379" i="4"/>
  <c r="H2379" i="4" s="1"/>
  <c r="G71" i="4"/>
  <c r="H71" i="4" s="1"/>
  <c r="G2441" i="4"/>
  <c r="H2441" i="4" s="1"/>
  <c r="H2439" i="4"/>
  <c r="G2440" i="4"/>
  <c r="H2440" i="4" s="1"/>
  <c r="G2156" i="4"/>
  <c r="H2156" i="4" s="1"/>
  <c r="G1778" i="4"/>
  <c r="H1778" i="4" s="1"/>
  <c r="G2218" i="4"/>
  <c r="H2218" i="4" s="1"/>
  <c r="G658" i="4"/>
  <c r="H658" i="4" s="1"/>
  <c r="G843" i="4"/>
  <c r="H843" i="4" s="1"/>
  <c r="G1387" i="4"/>
  <c r="H1387" i="4" s="1"/>
  <c r="H1102" i="4"/>
  <c r="G1103" i="4"/>
  <c r="H1103" i="4" s="1"/>
  <c r="G1266" i="4"/>
  <c r="H1266" i="4" s="1"/>
  <c r="G1637" i="4"/>
  <c r="H1637" i="4" s="1"/>
  <c r="G485" i="4"/>
  <c r="H485" i="4" s="1"/>
  <c r="G289" i="4"/>
  <c r="H289" i="4" s="1"/>
  <c r="G55" i="4"/>
  <c r="H55" i="4" s="1"/>
  <c r="G1188" i="4"/>
  <c r="H1188" i="4" s="1"/>
  <c r="G2299" i="4"/>
  <c r="H2299" i="4" s="1"/>
  <c r="G1472" i="4"/>
  <c r="H1472" i="4" s="1"/>
  <c r="G1735" i="4"/>
  <c r="H1735" i="4" s="1"/>
  <c r="G528" i="4"/>
  <c r="H528" i="4" s="1"/>
  <c r="G2152" i="4"/>
  <c r="H2152" i="4" s="1"/>
  <c r="G1909" i="4"/>
  <c r="G226" i="4"/>
  <c r="H226" i="4" s="1"/>
  <c r="G2017" i="4"/>
  <c r="H2017" i="4" s="1"/>
  <c r="G1112" i="4"/>
  <c r="H1112" i="4" s="1"/>
  <c r="G1509" i="4"/>
  <c r="H1509" i="4" s="1"/>
  <c r="G838" i="4"/>
  <c r="H838" i="4" s="1"/>
  <c r="G909" i="4"/>
  <c r="H909" i="4" s="1"/>
  <c r="G2512" i="4"/>
  <c r="H2512" i="4" s="1"/>
  <c r="G885" i="4"/>
  <c r="H885" i="4" s="1"/>
  <c r="G1483" i="4"/>
  <c r="G269" i="4"/>
  <c r="H269" i="4" s="1"/>
  <c r="G694" i="4"/>
  <c r="G1078" i="4"/>
  <c r="H1078" i="4" s="1"/>
  <c r="G1462" i="4"/>
  <c r="H1462" i="4" s="1"/>
  <c r="G1784" i="4"/>
  <c r="H1784" i="4" s="1"/>
  <c r="G2040" i="4"/>
  <c r="H2040" i="4" s="1"/>
  <c r="G2271" i="4"/>
  <c r="H2271" i="4" s="1"/>
  <c r="G2463" i="4"/>
  <c r="H2463" i="4" s="1"/>
  <c r="G356" i="4"/>
  <c r="H356" i="4" s="1"/>
  <c r="G759" i="4"/>
  <c r="H759" i="4" s="1"/>
  <c r="G1143" i="4"/>
  <c r="H1143" i="4" s="1"/>
  <c r="G1526" i="4"/>
  <c r="H1526" i="4" s="1"/>
  <c r="G372" i="4"/>
  <c r="H372" i="4" s="1"/>
  <c r="G772" i="4"/>
  <c r="H772" i="4" s="1"/>
  <c r="G1156" i="4"/>
  <c r="H1156" i="4" s="1"/>
  <c r="G1537" i="4"/>
  <c r="H1537" i="4" s="1"/>
  <c r="G1837" i="4"/>
  <c r="H1837" i="4" s="1"/>
  <c r="G2092" i="4"/>
  <c r="G2311" i="4"/>
  <c r="H2311" i="4" s="1"/>
  <c r="G2503" i="4"/>
  <c r="H2503" i="4" s="1"/>
  <c r="H488" i="4"/>
  <c r="G489" i="4"/>
  <c r="H489" i="4" s="1"/>
  <c r="G873" i="4"/>
  <c r="H873" i="4" s="1"/>
  <c r="H1256" i="4"/>
  <c r="G1257" i="4"/>
  <c r="G1623" i="4"/>
  <c r="H1623" i="4" s="1"/>
  <c r="G1903" i="4"/>
  <c r="H1903" i="4" s="1"/>
  <c r="G2151" i="4"/>
  <c r="H2151" i="4" s="1"/>
  <c r="G2360" i="4"/>
  <c r="H2360" i="4" s="1"/>
  <c r="G80" i="4"/>
  <c r="G556" i="4"/>
  <c r="H556" i="4" s="1"/>
  <c r="G940" i="4"/>
  <c r="G1324" i="4"/>
  <c r="H1324" i="4" s="1"/>
  <c r="G40" i="4"/>
  <c r="H40" i="4" s="1"/>
  <c r="H531" i="4"/>
  <c r="G532" i="4"/>
  <c r="H532" i="4" s="1"/>
  <c r="G916" i="4"/>
  <c r="H916" i="4" s="1"/>
  <c r="H1299" i="4"/>
  <c r="G1300" i="4"/>
  <c r="H1300" i="4" s="1"/>
  <c r="G1663" i="4"/>
  <c r="H1663" i="4" s="1"/>
  <c r="G1932" i="4"/>
  <c r="H1932" i="4" s="1"/>
  <c r="G2178" i="4"/>
  <c r="H2178" i="4" s="1"/>
  <c r="H2381" i="4"/>
  <c r="G2382" i="4"/>
  <c r="H2382" i="4" s="1"/>
  <c r="G2500" i="4"/>
  <c r="H2500" i="4" s="1"/>
  <c r="G2356" i="4"/>
  <c r="H2356" i="4" s="1"/>
  <c r="H2203" i="4"/>
  <c r="G2204" i="4"/>
  <c r="H2204" i="4" s="1"/>
  <c r="G2025" i="4"/>
  <c r="H2025" i="4" s="1"/>
  <c r="G1833" i="4"/>
  <c r="H1833" i="4" s="1"/>
  <c r="G1617" i="4"/>
  <c r="H1617" i="4" s="1"/>
  <c r="G1360" i="4"/>
  <c r="H1360" i="4" s="1"/>
  <c r="G1105" i="4"/>
  <c r="H1105" i="4" s="1"/>
  <c r="G849" i="4"/>
  <c r="H849" i="4" s="1"/>
  <c r="G592" i="4"/>
  <c r="H592" i="4" s="1"/>
  <c r="G305" i="4"/>
  <c r="H305" i="4" s="1"/>
  <c r="G2376" i="4"/>
  <c r="H2376" i="4" s="1"/>
  <c r="G2228" i="4"/>
  <c r="G2052" i="4"/>
  <c r="H2052" i="4" s="1"/>
  <c r="G1860" i="4"/>
  <c r="H1860" i="4" s="1"/>
  <c r="G1653" i="4"/>
  <c r="H1653" i="4" s="1"/>
  <c r="G1376" i="4"/>
  <c r="H1376" i="4" s="1"/>
  <c r="G1119" i="4"/>
  <c r="H1119" i="4" s="1"/>
  <c r="G864" i="4"/>
  <c r="H864" i="4" s="1"/>
  <c r="G608" i="4"/>
  <c r="H608" i="4" s="1"/>
  <c r="G323" i="4"/>
  <c r="H323" i="4" s="1"/>
  <c r="G2519" i="4"/>
  <c r="H2519" i="4" s="1"/>
  <c r="G2375" i="4"/>
  <c r="H2375" i="4" s="1"/>
  <c r="G2227" i="4"/>
  <c r="H2227" i="4" s="1"/>
  <c r="H2050" i="4"/>
  <c r="G2051" i="4"/>
  <c r="H2051" i="4" s="1"/>
  <c r="G1859" i="4"/>
  <c r="H1859" i="4" s="1"/>
  <c r="G1652" i="4"/>
  <c r="H1652" i="4" s="1"/>
  <c r="H1394" i="4"/>
  <c r="G1395" i="4"/>
  <c r="H1395" i="4" s="1"/>
  <c r="G1140" i="4"/>
  <c r="H1140" i="4" s="1"/>
  <c r="G884" i="4"/>
  <c r="H884" i="4" s="1"/>
  <c r="G627" i="4"/>
  <c r="H627" i="4" s="1"/>
  <c r="G352" i="4"/>
  <c r="H352" i="4" s="1"/>
  <c r="G1471" i="4"/>
  <c r="H1471" i="4" s="1"/>
  <c r="G1214" i="4"/>
  <c r="H1214" i="4" s="1"/>
  <c r="H957" i="4"/>
  <c r="G958" i="4"/>
  <c r="H958" i="4" s="1"/>
  <c r="G703" i="4"/>
  <c r="H703" i="4" s="1"/>
  <c r="G443" i="4"/>
  <c r="G108" i="4"/>
  <c r="H108" i="4" s="1"/>
  <c r="G2134" i="4"/>
  <c r="H2134" i="4" s="1"/>
  <c r="G1990" i="4"/>
  <c r="H1990" i="4" s="1"/>
  <c r="G1846" i="4"/>
  <c r="H1846" i="4" s="1"/>
  <c r="G1694" i="4"/>
  <c r="H1694" i="4" s="1"/>
  <c r="G1507" i="4"/>
  <c r="H1507" i="4" s="1"/>
  <c r="G1315" i="4"/>
  <c r="H1315" i="4" s="1"/>
  <c r="G1123" i="4"/>
  <c r="H1123" i="4" s="1"/>
  <c r="G931" i="4"/>
  <c r="H931" i="4" s="1"/>
  <c r="G739" i="4"/>
  <c r="H739" i="4" s="1"/>
  <c r="G547" i="4"/>
  <c r="H547" i="4" s="1"/>
  <c r="G329" i="4"/>
  <c r="H329" i="4" s="1"/>
  <c r="H328" i="4"/>
  <c r="G65" i="4"/>
  <c r="H65" i="4" s="1"/>
  <c r="G2129" i="4"/>
  <c r="H2129" i="4" s="1"/>
  <c r="G1985" i="4"/>
  <c r="H1985" i="4" s="1"/>
  <c r="G1841" i="4"/>
  <c r="H1841" i="4" s="1"/>
  <c r="G1688" i="4"/>
  <c r="H1688" i="4" s="1"/>
  <c r="G1500" i="4"/>
  <c r="H1500" i="4" s="1"/>
  <c r="G1308" i="4"/>
  <c r="H1308" i="4" s="1"/>
  <c r="G1116" i="4"/>
  <c r="H1116" i="4" s="1"/>
  <c r="G924" i="4"/>
  <c r="G732" i="4"/>
  <c r="H732" i="4" s="1"/>
  <c r="G540" i="4"/>
  <c r="H540" i="4" s="1"/>
  <c r="G320" i="4"/>
  <c r="H320" i="4" s="1"/>
  <c r="G54" i="4"/>
  <c r="H54" i="4" s="1"/>
  <c r="G1960" i="4"/>
  <c r="H1960" i="4" s="1"/>
  <c r="G1816" i="4"/>
  <c r="H1816" i="4" s="1"/>
  <c r="G1658" i="4"/>
  <c r="H1658" i="4" s="1"/>
  <c r="G1466" i="4"/>
  <c r="H1466" i="4" s="1"/>
  <c r="G1274" i="4"/>
  <c r="H1274" i="4" s="1"/>
  <c r="G1082" i="4"/>
  <c r="H1082" i="4" s="1"/>
  <c r="G890" i="4"/>
  <c r="H890" i="4" s="1"/>
  <c r="H697" i="4"/>
  <c r="G698" i="4"/>
  <c r="G506" i="4"/>
  <c r="H273" i="4"/>
  <c r="G274" i="4"/>
  <c r="H274" i="4" s="1"/>
  <c r="G1739" i="4"/>
  <c r="H1739" i="4" s="1"/>
  <c r="G1595" i="4"/>
  <c r="H1595" i="4" s="1"/>
  <c r="G1451" i="4"/>
  <c r="H1451" i="4" s="1"/>
  <c r="G1307" i="4"/>
  <c r="H1307" i="4" s="1"/>
  <c r="G1163" i="4"/>
  <c r="H1163" i="4" s="1"/>
  <c r="G1019" i="4"/>
  <c r="H1019" i="4" s="1"/>
  <c r="G875" i="4"/>
  <c r="H875" i="4" s="1"/>
  <c r="G731" i="4"/>
  <c r="H731" i="4" s="1"/>
  <c r="G587" i="4"/>
  <c r="H587" i="4" s="1"/>
  <c r="G440" i="4"/>
  <c r="H440" i="4" s="1"/>
  <c r="G254" i="4"/>
  <c r="H254" i="4" s="1"/>
  <c r="G52" i="4"/>
  <c r="H52" i="4" s="1"/>
  <c r="G1614" i="4"/>
  <c r="H1614" i="4" s="1"/>
  <c r="G1470" i="4"/>
  <c r="H1470" i="4" s="1"/>
  <c r="G1326" i="4"/>
  <c r="G1182" i="4"/>
  <c r="H1182" i="4" s="1"/>
  <c r="G1038" i="4"/>
  <c r="H1038" i="4" s="1"/>
  <c r="H893" i="4"/>
  <c r="G894" i="4"/>
  <c r="G750" i="4"/>
  <c r="H750" i="4" s="1"/>
  <c r="G606" i="4"/>
  <c r="H606" i="4" s="1"/>
  <c r="G461" i="4"/>
  <c r="H461" i="4" s="1"/>
  <c r="G280" i="4"/>
  <c r="H280" i="4" s="1"/>
  <c r="G86" i="4"/>
  <c r="H86" i="4" s="1"/>
  <c r="G1553" i="4"/>
  <c r="H1553" i="4" s="1"/>
  <c r="G1409" i="4"/>
  <c r="H1409" i="4" s="1"/>
  <c r="G1265" i="4"/>
  <c r="H1265" i="4" s="1"/>
  <c r="H1120" i="4"/>
  <c r="G1121" i="4"/>
  <c r="H1121" i="4" s="1"/>
  <c r="G977" i="4"/>
  <c r="H977" i="4" s="1"/>
  <c r="G833" i="4"/>
  <c r="H833" i="4" s="1"/>
  <c r="G689" i="4"/>
  <c r="H689" i="4" s="1"/>
  <c r="H544" i="4"/>
  <c r="G545" i="4"/>
  <c r="G391" i="4"/>
  <c r="H391" i="4" s="1"/>
  <c r="G199" i="4"/>
  <c r="H199" i="4" s="1"/>
  <c r="G390" i="4"/>
  <c r="H390" i="4" s="1"/>
  <c r="H245" i="4"/>
  <c r="G246" i="4"/>
  <c r="H246" i="4" s="1"/>
  <c r="G102" i="4"/>
  <c r="H102" i="4" s="1"/>
  <c r="G339" i="4"/>
  <c r="H339" i="4" s="1"/>
  <c r="G195" i="4"/>
  <c r="H195" i="4" s="1"/>
  <c r="G37" i="4"/>
  <c r="G349" i="4"/>
  <c r="H349" i="4" s="1"/>
  <c r="G205" i="4"/>
  <c r="H205" i="4" s="1"/>
  <c r="G50" i="4"/>
  <c r="H50" i="4" s="1"/>
  <c r="H57" i="4"/>
  <c r="G58" i="4"/>
  <c r="H58" i="4" s="1"/>
  <c r="G228" i="4"/>
  <c r="H228" i="4" s="1"/>
  <c r="G1048" i="4"/>
  <c r="H1048" i="4" s="1"/>
  <c r="G1742" i="4"/>
  <c r="H1742" i="4" s="1"/>
  <c r="G2123" i="4"/>
  <c r="H2123" i="4" s="1"/>
  <c r="G2432" i="4"/>
  <c r="H2432" i="4" s="1"/>
  <c r="G669" i="4"/>
  <c r="H669" i="4" s="1"/>
  <c r="H1615" i="4"/>
  <c r="G1616" i="4"/>
  <c r="H1616" i="4" s="1"/>
  <c r="G2337" i="4"/>
  <c r="H2337" i="4" s="1"/>
  <c r="H927" i="4"/>
  <c r="G928" i="4"/>
  <c r="H928" i="4" s="1"/>
  <c r="G2034" i="4"/>
  <c r="H2034" i="4" s="1"/>
  <c r="G483" i="4"/>
  <c r="H483" i="4" s="1"/>
  <c r="H1877" i="4"/>
  <c r="G1878" i="4"/>
  <c r="H1878" i="4" s="1"/>
  <c r="G2100" i="4"/>
  <c r="H2100" i="4" s="1"/>
  <c r="G1070" i="4"/>
  <c r="H1070" i="4" s="1"/>
  <c r="H2103" i="4"/>
  <c r="G2104" i="4"/>
  <c r="H2104" i="4" s="1"/>
  <c r="G357" i="4"/>
  <c r="G1144" i="4"/>
  <c r="H1144" i="4" s="1"/>
  <c r="G1789" i="4"/>
  <c r="H1789" i="4" s="1"/>
  <c r="G2164" i="4"/>
  <c r="H2164" i="4" s="1"/>
  <c r="G2467" i="4"/>
  <c r="H2467" i="4" s="1"/>
  <c r="H2466" i="4"/>
  <c r="H768" i="4"/>
  <c r="G769" i="4"/>
  <c r="H769" i="4" s="1"/>
  <c r="G1534" i="4"/>
  <c r="H1534" i="4" s="1"/>
  <c r="H1982" i="4"/>
  <c r="G1983" i="4"/>
  <c r="H1983" i="4" s="1"/>
  <c r="G2325" i="4"/>
  <c r="H2325" i="4" s="1"/>
  <c r="G368" i="4"/>
  <c r="H368" i="4" s="1"/>
  <c r="G1152" i="4"/>
  <c r="H1152" i="4" s="1"/>
  <c r="G1790" i="4"/>
  <c r="H1790" i="4" s="1"/>
  <c r="G2166" i="4"/>
  <c r="H2166" i="4" s="1"/>
  <c r="G2468" i="4"/>
  <c r="H2468" i="4" s="1"/>
  <c r="G718" i="4"/>
  <c r="H718" i="4" s="1"/>
  <c r="G1486" i="4"/>
  <c r="H1486" i="4" s="1"/>
  <c r="G1959" i="4"/>
  <c r="H1959" i="4" s="1"/>
  <c r="G2331" i="4"/>
  <c r="H2331" i="4" s="1"/>
  <c r="G644" i="4"/>
  <c r="H644" i="4" s="1"/>
  <c r="G1412" i="4"/>
  <c r="H1412" i="4" s="1"/>
  <c r="G1927" i="4"/>
  <c r="H1927" i="4" s="1"/>
  <c r="G2282" i="4"/>
  <c r="H2282" i="4" s="1"/>
  <c r="G131" i="4"/>
  <c r="H131" i="4" s="1"/>
  <c r="G975" i="4"/>
  <c r="H975" i="4" s="1"/>
  <c r="G1699" i="4"/>
  <c r="H1699" i="4" s="1"/>
  <c r="G2090" i="4"/>
  <c r="H2090" i="4" s="1"/>
  <c r="G2405" i="4"/>
  <c r="H2405" i="4" s="1"/>
  <c r="G1808" i="4"/>
  <c r="G2505" i="4"/>
  <c r="H2505" i="4" s="1"/>
  <c r="H1745" i="4"/>
  <c r="G1746" i="4"/>
  <c r="H1746" i="4" s="1"/>
  <c r="G2434" i="4"/>
  <c r="H2434" i="4" s="1"/>
  <c r="G1380" i="4"/>
  <c r="H1380" i="4" s="1"/>
  <c r="G2413" i="4"/>
  <c r="H2413" i="4" s="1"/>
  <c r="G1516" i="4"/>
  <c r="H1516" i="4" s="1"/>
  <c r="G2369" i="4"/>
  <c r="H2369" i="4" s="1"/>
  <c r="G687" i="4"/>
  <c r="H687" i="4" s="1"/>
  <c r="G1455" i="4"/>
  <c r="H1455" i="4" s="1"/>
  <c r="G1947" i="4"/>
  <c r="H1947" i="4" s="1"/>
  <c r="G2298" i="4"/>
  <c r="H2298" i="4" s="1"/>
  <c r="G2427" i="4"/>
  <c r="H2427" i="4" s="1"/>
  <c r="G470" i="4"/>
  <c r="H470" i="4" s="1"/>
  <c r="H919" i="4"/>
  <c r="G920" i="4"/>
  <c r="H920" i="4" s="1"/>
  <c r="H2187" i="4"/>
  <c r="G2188" i="4"/>
  <c r="H2188" i="4" s="1"/>
  <c r="G2011" i="4"/>
  <c r="H2011" i="4" s="1"/>
  <c r="G1783" i="4"/>
  <c r="H1783" i="4" s="1"/>
  <c r="G1510" i="4"/>
  <c r="H1510" i="4" s="1"/>
  <c r="G1971" i="4"/>
  <c r="H1971" i="4" s="1"/>
  <c r="G2459" i="4"/>
  <c r="H2459" i="4" s="1"/>
  <c r="G776" i="4"/>
  <c r="H776" i="4" s="1"/>
  <c r="G1786" i="4"/>
  <c r="H1786" i="4" s="1"/>
  <c r="G221" i="4"/>
  <c r="H221" i="4" s="1"/>
  <c r="G458" i="4"/>
  <c r="H458" i="4" s="1"/>
  <c r="G619" i="4"/>
  <c r="H619" i="4" s="1"/>
  <c r="G815" i="4"/>
  <c r="H815" i="4" s="1"/>
  <c r="G1122" i="4"/>
  <c r="H1122" i="4" s="1"/>
  <c r="G1205" i="4"/>
  <c r="H1205" i="4" s="1"/>
  <c r="G186" i="4"/>
  <c r="H186" i="4" s="1"/>
  <c r="G1899" i="4"/>
  <c r="H1899" i="4" s="1"/>
  <c r="G88" i="4"/>
  <c r="H88" i="4" s="1"/>
  <c r="G704" i="4"/>
  <c r="H704" i="4" s="1"/>
  <c r="G2402" i="4"/>
  <c r="H2402" i="4" s="1"/>
  <c r="G1008" i="4"/>
  <c r="H1008" i="4" s="1"/>
  <c r="G1046" i="4"/>
  <c r="H1046" i="4" s="1"/>
  <c r="G2446" i="4"/>
  <c r="H2446" i="4" s="1"/>
  <c r="G332" i="4"/>
  <c r="H332" i="4" s="1"/>
  <c r="H1814" i="4"/>
  <c r="G1815" i="4"/>
  <c r="H1815" i="4" s="1"/>
  <c r="G452" i="4"/>
  <c r="H452" i="4" s="1"/>
  <c r="G1598" i="4"/>
  <c r="H1598" i="4" s="1"/>
  <c r="G2133" i="4"/>
  <c r="H2133" i="4" s="1"/>
  <c r="G28" i="4"/>
  <c r="H28" i="4" s="1"/>
  <c r="G1656" i="4"/>
  <c r="G1264" i="4"/>
  <c r="H1264" i="4" s="1"/>
  <c r="H1909" i="4"/>
  <c r="G1910" i="4"/>
  <c r="H1910" i="4" s="1"/>
  <c r="H2365" i="4"/>
  <c r="G2366" i="4"/>
  <c r="H2366" i="4" s="1"/>
  <c r="G2041" i="4"/>
  <c r="H2041" i="4" s="1"/>
  <c r="G1849" i="4"/>
  <c r="H1849" i="4" s="1"/>
  <c r="G1382" i="4"/>
  <c r="H1382" i="4" s="1"/>
  <c r="G871" i="4"/>
  <c r="H871" i="4" s="1"/>
  <c r="G2388" i="4"/>
  <c r="H2388" i="4" s="1"/>
  <c r="G1396" i="4"/>
  <c r="H1396" i="4" s="1"/>
  <c r="G1874" i="4"/>
  <c r="H1874" i="4" s="1"/>
  <c r="G939" i="4"/>
  <c r="H939" i="4" s="1"/>
  <c r="G312" i="4"/>
  <c r="H312" i="4" s="1"/>
  <c r="G1111" i="4"/>
  <c r="H1111" i="4" s="1"/>
  <c r="H2060" i="4"/>
  <c r="G2061" i="4"/>
  <c r="H2061" i="4" s="1"/>
  <c r="G2479" i="4"/>
  <c r="H2479" i="4" s="1"/>
  <c r="G792" i="4"/>
  <c r="H792" i="4" s="1"/>
  <c r="H1555" i="4"/>
  <c r="G1556" i="4"/>
  <c r="H1556" i="4" s="1"/>
  <c r="G1189" i="4"/>
  <c r="H1189" i="4" s="1"/>
  <c r="G1857" i="4"/>
  <c r="H1857" i="4" s="1"/>
  <c r="G2326" i="4"/>
  <c r="H2326" i="4" s="1"/>
  <c r="G518" i="4"/>
  <c r="H518" i="4" s="1"/>
  <c r="G1286" i="4"/>
  <c r="H1286" i="4" s="1"/>
  <c r="G1654" i="4"/>
  <c r="H1654" i="4" s="1"/>
  <c r="G2172" i="4"/>
  <c r="H2172" i="4" s="1"/>
  <c r="G2377" i="4"/>
  <c r="H2377" i="4" s="1"/>
  <c r="G129" i="4"/>
  <c r="H129" i="4" s="1"/>
  <c r="G589" i="4"/>
  <c r="H589" i="4" s="1"/>
  <c r="G973" i="4"/>
  <c r="G1357" i="4"/>
  <c r="H1357" i="4" s="1"/>
  <c r="G91" i="4"/>
  <c r="H91" i="4" s="1"/>
  <c r="G561" i="4"/>
  <c r="H561" i="4" s="1"/>
  <c r="G945" i="4"/>
  <c r="H945" i="4" s="1"/>
  <c r="G1329" i="4"/>
  <c r="H1329" i="4" s="1"/>
  <c r="G1952" i="4"/>
  <c r="H1952" i="4" s="1"/>
  <c r="G2196" i="4"/>
  <c r="H2196" i="4" s="1"/>
  <c r="H2396" i="4"/>
  <c r="G2397" i="4"/>
  <c r="H2397" i="4" s="1"/>
  <c r="G2488" i="4"/>
  <c r="H2488" i="4" s="1"/>
  <c r="G2344" i="4"/>
  <c r="H2344" i="4" s="1"/>
  <c r="G2190" i="4"/>
  <c r="H2190" i="4" s="1"/>
  <c r="G2010" i="4"/>
  <c r="H2010" i="4" s="1"/>
  <c r="G1818" i="4"/>
  <c r="H1818" i="4" s="1"/>
  <c r="G1597" i="4"/>
  <c r="H1597" i="4" s="1"/>
  <c r="G1341" i="4"/>
  <c r="H1341" i="4" s="1"/>
  <c r="G1084" i="4"/>
  <c r="H1084" i="4" s="1"/>
  <c r="H828" i="4"/>
  <c r="G829" i="4"/>
  <c r="H829" i="4" s="1"/>
  <c r="G573" i="4"/>
  <c r="H573" i="4" s="1"/>
  <c r="G276" i="4"/>
  <c r="H276" i="4" s="1"/>
  <c r="G2508" i="4"/>
  <c r="H2508" i="4" s="1"/>
  <c r="G2364" i="4"/>
  <c r="H2364" i="4" s="1"/>
  <c r="G2214" i="4"/>
  <c r="H2214" i="4" s="1"/>
  <c r="G2036" i="4"/>
  <c r="H2036" i="4" s="1"/>
  <c r="G1844" i="4"/>
  <c r="H1844" i="4" s="1"/>
  <c r="G1632" i="4"/>
  <c r="H1632" i="4" s="1"/>
  <c r="G1353" i="4"/>
  <c r="H1353" i="4" s="1"/>
  <c r="G1096" i="4"/>
  <c r="H1096" i="4" s="1"/>
  <c r="G841" i="4"/>
  <c r="H841" i="4" s="1"/>
  <c r="G585" i="4"/>
  <c r="H585" i="4" s="1"/>
  <c r="G293" i="4"/>
  <c r="H293" i="4" s="1"/>
  <c r="H2506" i="4"/>
  <c r="G2507" i="4"/>
  <c r="H2507" i="4" s="1"/>
  <c r="G2363" i="4"/>
  <c r="H2363" i="4" s="1"/>
  <c r="G2212" i="4"/>
  <c r="H2212" i="4" s="1"/>
  <c r="G2035" i="4"/>
  <c r="H2035" i="4" s="1"/>
  <c r="G1843" i="4"/>
  <c r="H1843" i="4" s="1"/>
  <c r="G1630" i="4"/>
  <c r="H1630" i="4" s="1"/>
  <c r="G1375" i="4"/>
  <c r="H1375" i="4" s="1"/>
  <c r="G1118" i="4"/>
  <c r="H1118" i="4" s="1"/>
  <c r="G862" i="4"/>
  <c r="H862" i="4" s="1"/>
  <c r="G607" i="4"/>
  <c r="H607" i="4" s="1"/>
  <c r="G322" i="4"/>
  <c r="H322" i="4" s="1"/>
  <c r="H1447" i="4"/>
  <c r="G1448" i="4"/>
  <c r="H1448" i="4" s="1"/>
  <c r="G1191" i="4"/>
  <c r="H1191" i="4" s="1"/>
  <c r="G936" i="4"/>
  <c r="H936" i="4" s="1"/>
  <c r="G680" i="4"/>
  <c r="H680" i="4" s="1"/>
  <c r="G418" i="4"/>
  <c r="H418" i="4" s="1"/>
  <c r="G76" i="4"/>
  <c r="H76" i="4" s="1"/>
  <c r="G2122" i="4"/>
  <c r="H2122" i="4" s="1"/>
  <c r="G1978" i="4"/>
  <c r="H1978" i="4" s="1"/>
  <c r="G1834" i="4"/>
  <c r="G1680" i="4"/>
  <c r="G1490" i="4"/>
  <c r="H1490" i="4" s="1"/>
  <c r="G1298" i="4"/>
  <c r="H1298" i="4" s="1"/>
  <c r="G1106" i="4"/>
  <c r="H1106" i="4" s="1"/>
  <c r="G914" i="4"/>
  <c r="H914" i="4" s="1"/>
  <c r="G722" i="4"/>
  <c r="H722" i="4" s="1"/>
  <c r="G530" i="4"/>
  <c r="H530" i="4" s="1"/>
  <c r="G307" i="4"/>
  <c r="H307" i="4" s="1"/>
  <c r="G36" i="4"/>
  <c r="H36" i="4" s="1"/>
  <c r="G2117" i="4"/>
  <c r="H2117" i="4" s="1"/>
  <c r="G1973" i="4"/>
  <c r="H1973" i="4" s="1"/>
  <c r="G1829" i="4"/>
  <c r="H1829" i="4" s="1"/>
  <c r="H1672" i="4"/>
  <c r="G1673" i="4"/>
  <c r="H1673" i="4" s="1"/>
  <c r="H1483" i="4"/>
  <c r="G1484" i="4"/>
  <c r="G1292" i="4"/>
  <c r="H1292" i="4" s="1"/>
  <c r="G1100" i="4"/>
  <c r="H1100" i="4" s="1"/>
  <c r="G908" i="4"/>
  <c r="H908" i="4" s="1"/>
  <c r="G716" i="4"/>
  <c r="H716" i="4" s="1"/>
  <c r="G524" i="4"/>
  <c r="H524" i="4" s="1"/>
  <c r="G298" i="4"/>
  <c r="H298" i="4" s="1"/>
  <c r="G26" i="4"/>
  <c r="H26" i="4" s="1"/>
  <c r="G1948" i="4"/>
  <c r="H1948" i="4" s="1"/>
  <c r="G1804" i="4"/>
  <c r="H1804" i="4" s="1"/>
  <c r="H1641" i="4"/>
  <c r="G1642" i="4"/>
  <c r="H1642" i="4" s="1"/>
  <c r="G1450" i="4"/>
  <c r="H1450" i="4" s="1"/>
  <c r="H1257" i="4"/>
  <c r="G1258" i="4"/>
  <c r="H1258" i="4" s="1"/>
  <c r="H1065" i="4"/>
  <c r="G1066" i="4"/>
  <c r="H1066" i="4" s="1"/>
  <c r="G874" i="4"/>
  <c r="H874" i="4" s="1"/>
  <c r="G682" i="4"/>
  <c r="H682" i="4" s="1"/>
  <c r="G490" i="4"/>
  <c r="H490" i="4" s="1"/>
  <c r="H251" i="4"/>
  <c r="G252" i="4"/>
  <c r="H252" i="4" s="1"/>
  <c r="G1727" i="4"/>
  <c r="H1727" i="4" s="1"/>
  <c r="G1583" i="4"/>
  <c r="H1583" i="4" s="1"/>
  <c r="G1439" i="4"/>
  <c r="H1439" i="4" s="1"/>
  <c r="G1295" i="4"/>
  <c r="H1295" i="4" s="1"/>
  <c r="G1151" i="4"/>
  <c r="H1151" i="4" s="1"/>
  <c r="H1006" i="4"/>
  <c r="G1007" i="4"/>
  <c r="H1007" i="4" s="1"/>
  <c r="G863" i="4"/>
  <c r="H863" i="4" s="1"/>
  <c r="G719" i="4"/>
  <c r="H719" i="4" s="1"/>
  <c r="G575" i="4"/>
  <c r="H575" i="4" s="1"/>
  <c r="G427" i="4"/>
  <c r="H427" i="4" s="1"/>
  <c r="G238" i="4"/>
  <c r="G30" i="4"/>
  <c r="H30" i="4" s="1"/>
  <c r="G1602" i="4"/>
  <c r="H1602" i="4" s="1"/>
  <c r="H1457" i="4"/>
  <c r="G1458" i="4"/>
  <c r="H1458" i="4" s="1"/>
  <c r="G1314" i="4"/>
  <c r="H1314" i="4" s="1"/>
  <c r="G1170" i="4"/>
  <c r="H1170" i="4" s="1"/>
  <c r="H1025" i="4"/>
  <c r="G1026" i="4"/>
  <c r="H1026" i="4" s="1"/>
  <c r="G882" i="4"/>
  <c r="H882" i="4" s="1"/>
  <c r="G738" i="4"/>
  <c r="H738" i="4" s="1"/>
  <c r="G594" i="4"/>
  <c r="H594" i="4" s="1"/>
  <c r="G448" i="4"/>
  <c r="H448" i="4" s="1"/>
  <c r="G263" i="4"/>
  <c r="H263" i="4" s="1"/>
  <c r="G64" i="4"/>
  <c r="H64" i="4" s="1"/>
  <c r="H1540" i="4"/>
  <c r="G1541" i="4"/>
  <c r="H1541" i="4" s="1"/>
  <c r="G1397" i="4"/>
  <c r="H1397" i="4" s="1"/>
  <c r="G1253" i="4"/>
  <c r="H1253" i="4" s="1"/>
  <c r="G1109" i="4"/>
  <c r="H1109" i="4" s="1"/>
  <c r="H964" i="4"/>
  <c r="G965" i="4"/>
  <c r="H965" i="4" s="1"/>
  <c r="G821" i="4"/>
  <c r="H821" i="4" s="1"/>
  <c r="G677" i="4"/>
  <c r="H677" i="4" s="1"/>
  <c r="G533" i="4"/>
  <c r="H533" i="4" s="1"/>
  <c r="G374" i="4"/>
  <c r="H374" i="4" s="1"/>
  <c r="G182" i="4"/>
  <c r="H182" i="4" s="1"/>
  <c r="G378" i="4"/>
  <c r="H378" i="4" s="1"/>
  <c r="G234" i="4"/>
  <c r="H234" i="4" s="1"/>
  <c r="G89" i="4"/>
  <c r="G327" i="4"/>
  <c r="H327" i="4" s="1"/>
  <c r="G183" i="4"/>
  <c r="H183" i="4" s="1"/>
  <c r="G20" i="4"/>
  <c r="H20" i="4" s="1"/>
  <c r="H336" i="4"/>
  <c r="G337" i="4"/>
  <c r="H337" i="4" s="1"/>
  <c r="G193" i="4"/>
  <c r="H193" i="4" s="1"/>
  <c r="G35" i="4"/>
  <c r="H35" i="4" s="1"/>
  <c r="G46" i="4"/>
  <c r="H46" i="4" s="1"/>
  <c r="G316" i="4"/>
  <c r="H316" i="4" s="1"/>
  <c r="G1113" i="4"/>
  <c r="H1113" i="4" s="1"/>
  <c r="G1772" i="4"/>
  <c r="H1772" i="4" s="1"/>
  <c r="G2149" i="4"/>
  <c r="H2149" i="4" s="1"/>
  <c r="G2454" i="4"/>
  <c r="H2454" i="4" s="1"/>
  <c r="G733" i="4"/>
  <c r="H733" i="4" s="1"/>
  <c r="G1706" i="4"/>
  <c r="H1706" i="4" s="1"/>
  <c r="G2385" i="4"/>
  <c r="H2385" i="4" s="1"/>
  <c r="G1057" i="4"/>
  <c r="H1057" i="4" s="1"/>
  <c r="G2096" i="4"/>
  <c r="H2096" i="4" s="1"/>
  <c r="G612" i="4"/>
  <c r="H612" i="4" s="1"/>
  <c r="G1941" i="4"/>
  <c r="H1941" i="4" s="1"/>
  <c r="G2244" i="4"/>
  <c r="H2244" i="4" s="1"/>
  <c r="H1197" i="4"/>
  <c r="G1198" i="4"/>
  <c r="H1198" i="4" s="1"/>
  <c r="G2162" i="4"/>
  <c r="H2162" i="4" s="1"/>
  <c r="G438" i="4"/>
  <c r="G1209" i="4"/>
  <c r="H1209" i="4" s="1"/>
  <c r="H1820" i="4"/>
  <c r="G1821" i="4"/>
  <c r="H1821" i="4" s="1"/>
  <c r="G2193" i="4"/>
  <c r="H2193" i="4" s="1"/>
  <c r="H2490" i="4"/>
  <c r="G2491" i="4"/>
  <c r="H2491" i="4" s="1"/>
  <c r="G832" i="4"/>
  <c r="H832" i="4" s="1"/>
  <c r="G1591" i="4"/>
  <c r="H1591" i="4" s="1"/>
  <c r="G2022" i="4"/>
  <c r="H2022" i="4" s="1"/>
  <c r="G2353" i="4"/>
  <c r="H2353" i="4" s="1"/>
  <c r="H443" i="4"/>
  <c r="G444" i="4"/>
  <c r="H444" i="4" s="1"/>
  <c r="G1215" i="4"/>
  <c r="H1215" i="4" s="1"/>
  <c r="G1823" i="4"/>
  <c r="H1823" i="4" s="1"/>
  <c r="G2195" i="4"/>
  <c r="H2195" i="4" s="1"/>
  <c r="G2492" i="4"/>
  <c r="H2492" i="4" s="1"/>
  <c r="H781" i="4"/>
  <c r="G782" i="4"/>
  <c r="H782" i="4" s="1"/>
  <c r="H1542" i="4"/>
  <c r="G1543" i="4"/>
  <c r="H1543" i="4" s="1"/>
  <c r="G1992" i="4"/>
  <c r="G2355" i="4"/>
  <c r="H2355" i="4" s="1"/>
  <c r="G708" i="4"/>
  <c r="H708" i="4" s="1"/>
  <c r="G1476" i="4"/>
  <c r="H1476" i="4" s="1"/>
  <c r="G1958" i="4"/>
  <c r="H1958" i="4" s="1"/>
  <c r="H2305" i="4"/>
  <c r="G2306" i="4"/>
  <c r="H2306" i="4" s="1"/>
  <c r="G218" i="4"/>
  <c r="H218" i="4" s="1"/>
  <c r="G1040" i="4"/>
  <c r="H1040" i="4" s="1"/>
  <c r="G1738" i="4"/>
  <c r="H1738" i="4" s="1"/>
  <c r="G2119" i="4"/>
  <c r="H2119" i="4" s="1"/>
  <c r="G2429" i="4"/>
  <c r="G1872" i="4"/>
  <c r="H1872" i="4" s="1"/>
  <c r="G155" i="4"/>
  <c r="H155" i="4" s="1"/>
  <c r="H1808" i="4"/>
  <c r="G1809" i="4"/>
  <c r="H1809" i="4" s="1"/>
  <c r="G2482" i="4"/>
  <c r="H2482" i="4" s="1"/>
  <c r="G1508" i="4"/>
  <c r="H1508" i="4" s="1"/>
  <c r="G2485" i="4"/>
  <c r="H2485" i="4" s="1"/>
  <c r="G1629" i="4"/>
  <c r="H1629" i="4" s="1"/>
  <c r="G2417" i="4"/>
  <c r="H2417" i="4" s="1"/>
  <c r="G752" i="4"/>
  <c r="H752" i="4" s="1"/>
  <c r="G1519" i="4"/>
  <c r="H1519" i="4" s="1"/>
  <c r="H1518" i="4"/>
  <c r="G1980" i="4"/>
  <c r="H1980" i="4" s="1"/>
  <c r="G2322" i="4"/>
  <c r="H2322" i="4" s="1"/>
  <c r="G2475" i="4"/>
  <c r="H2475" i="4" s="1"/>
  <c r="G47" i="4"/>
  <c r="H47" i="4" s="1"/>
  <c r="G204" i="4"/>
  <c r="H204" i="4" s="1"/>
  <c r="H1484" i="4"/>
  <c r="G1485" i="4"/>
  <c r="H1485" i="4" s="1"/>
  <c r="G2296" i="4"/>
  <c r="H2296" i="4" s="1"/>
  <c r="G2460" i="4"/>
  <c r="H2460" i="4" s="1"/>
  <c r="H756" i="4"/>
  <c r="G757" i="4"/>
  <c r="H757" i="4" s="1"/>
  <c r="G1032" i="4"/>
  <c r="H1032" i="4" s="1"/>
  <c r="G596" i="4"/>
  <c r="H596" i="4" s="1"/>
  <c r="G1042" i="4"/>
  <c r="H1042" i="4" s="1"/>
  <c r="G1227" i="4"/>
  <c r="H1227" i="4" s="1"/>
  <c r="H1755" i="4"/>
  <c r="G1756" i="4"/>
  <c r="H1756" i="4" s="1"/>
  <c r="G1391" i="4"/>
  <c r="H1391" i="4" s="1"/>
  <c r="G1410" i="4"/>
  <c r="H1410" i="4" s="1"/>
  <c r="G1493" i="4"/>
  <c r="H1493" i="4" s="1"/>
  <c r="G25" i="4"/>
  <c r="H25" i="4" s="1"/>
  <c r="H2261" i="4"/>
  <c r="G2262" i="4"/>
  <c r="H2262" i="4" s="1"/>
  <c r="G2342" i="4"/>
  <c r="H2342" i="4" s="1"/>
  <c r="H115" i="4"/>
  <c r="G116" i="4"/>
  <c r="H116" i="4" s="1"/>
  <c r="G2106" i="4"/>
  <c r="H2106" i="4" s="1"/>
  <c r="G662" i="4"/>
  <c r="H662" i="4" s="1"/>
  <c r="G1761" i="4"/>
  <c r="H1761" i="4" s="1"/>
  <c r="G314" i="4"/>
  <c r="G1496" i="4"/>
  <c r="H1496" i="4" s="1"/>
  <c r="G1125" i="4"/>
  <c r="H1125" i="4" s="1"/>
  <c r="G2295" i="4"/>
  <c r="H2295" i="4" s="1"/>
  <c r="G1222" i="4"/>
  <c r="H1222" i="4" s="1"/>
  <c r="G2345" i="4"/>
  <c r="H2345" i="4" s="1"/>
  <c r="G1293" i="4"/>
  <c r="H1293" i="4" s="1"/>
  <c r="G1635" i="4"/>
  <c r="H1635" i="4" s="1"/>
  <c r="G2219" i="4"/>
  <c r="H2219" i="4" s="1"/>
  <c r="G614" i="4"/>
  <c r="H614" i="4" s="1"/>
  <c r="G2531" i="4"/>
  <c r="H2531" i="4" s="1"/>
  <c r="H554" i="4"/>
  <c r="G555" i="4"/>
  <c r="H555" i="4" s="1"/>
  <c r="G727" i="4"/>
  <c r="H727" i="4" s="1"/>
  <c r="G1495" i="4"/>
  <c r="H1495" i="4" s="1"/>
  <c r="G1806" i="4"/>
  <c r="H1806" i="4" s="1"/>
  <c r="H2286" i="4"/>
  <c r="G2287" i="4"/>
  <c r="H2287" i="4" s="1"/>
  <c r="G400" i="4"/>
  <c r="H400" i="4" s="1"/>
  <c r="G1176" i="4"/>
  <c r="H1176" i="4" s="1"/>
  <c r="G416" i="4"/>
  <c r="H416" i="4" s="1"/>
  <c r="G805" i="4"/>
  <c r="H805" i="4" s="1"/>
  <c r="G1564" i="4"/>
  <c r="H1564" i="4" s="1"/>
  <c r="G2111" i="4"/>
  <c r="H2111" i="4" s="1"/>
  <c r="G2518" i="4"/>
  <c r="H2518" i="4" s="1"/>
  <c r="G902" i="4"/>
  <c r="H902" i="4" s="1"/>
  <c r="G1926" i="4"/>
  <c r="H1926" i="4" s="1"/>
  <c r="G1685" i="4"/>
  <c r="H1685" i="4" s="1"/>
  <c r="G355" i="4"/>
  <c r="H355" i="4" s="1"/>
  <c r="G758" i="4"/>
  <c r="H758" i="4" s="1"/>
  <c r="G1142" i="4"/>
  <c r="H1142" i="4" s="1"/>
  <c r="G1521" i="4"/>
  <c r="H1521" i="4" s="1"/>
  <c r="H1824" i="4"/>
  <c r="G1825" i="4"/>
  <c r="H1825" i="4" s="1"/>
  <c r="G2082" i="4"/>
  <c r="H2082" i="4" s="1"/>
  <c r="H2301" i="4"/>
  <c r="G2302" i="4"/>
  <c r="H2302" i="4" s="1"/>
  <c r="G2494" i="4"/>
  <c r="H2494" i="4" s="1"/>
  <c r="G437" i="4"/>
  <c r="H437" i="4" s="1"/>
  <c r="G824" i="4"/>
  <c r="H824" i="4" s="1"/>
  <c r="G1208" i="4"/>
  <c r="H1208" i="4" s="1"/>
  <c r="G1582" i="4"/>
  <c r="H1582" i="4" s="1"/>
  <c r="H450" i="4"/>
  <c r="G451" i="4"/>
  <c r="H451" i="4" s="1"/>
  <c r="G837" i="4"/>
  <c r="H837" i="4" s="1"/>
  <c r="G1221" i="4"/>
  <c r="H1221" i="4" s="1"/>
  <c r="G1593" i="4"/>
  <c r="H1593" i="4" s="1"/>
  <c r="G1880" i="4"/>
  <c r="H1880" i="4" s="1"/>
  <c r="H2130" i="4"/>
  <c r="G2131" i="4"/>
  <c r="H2131" i="4" s="1"/>
  <c r="G2343" i="4"/>
  <c r="H2343" i="4" s="1"/>
  <c r="G77" i="4"/>
  <c r="H77" i="4" s="1"/>
  <c r="G553" i="4"/>
  <c r="H553" i="4" s="1"/>
  <c r="G937" i="4"/>
  <c r="H937" i="4" s="1"/>
  <c r="H1320" i="4"/>
  <c r="G1321" i="4"/>
  <c r="H1321" i="4" s="1"/>
  <c r="H1680" i="4"/>
  <c r="G1681" i="4"/>
  <c r="G1946" i="4"/>
  <c r="H1946" i="4" s="1"/>
  <c r="G2191" i="4"/>
  <c r="H2191" i="4" s="1"/>
  <c r="G2393" i="4"/>
  <c r="G172" i="4"/>
  <c r="H172" i="4" s="1"/>
  <c r="G621" i="4"/>
  <c r="H621" i="4" s="1"/>
  <c r="G1005" i="4"/>
  <c r="H1005" i="4" s="1"/>
  <c r="H1388" i="4"/>
  <c r="G1389" i="4"/>
  <c r="H1389" i="4" s="1"/>
  <c r="G140" i="4"/>
  <c r="H140" i="4" s="1"/>
  <c r="G597" i="4"/>
  <c r="H597" i="4" s="1"/>
  <c r="G981" i="4"/>
  <c r="H981" i="4" s="1"/>
  <c r="G1365" i="4"/>
  <c r="H1365" i="4" s="1"/>
  <c r="H1712" i="4"/>
  <c r="G1713" i="4"/>
  <c r="H1713" i="4" s="1"/>
  <c r="G1975" i="4"/>
  <c r="H1975" i="4" s="1"/>
  <c r="G2216" i="4"/>
  <c r="H2216" i="4" s="1"/>
  <c r="G2414" i="4"/>
  <c r="H2414" i="4" s="1"/>
  <c r="G2476" i="4"/>
  <c r="H2476" i="4" s="1"/>
  <c r="G2332" i="4"/>
  <c r="H2332" i="4" s="1"/>
  <c r="H2174" i="4"/>
  <c r="G2175" i="4"/>
  <c r="H2175" i="4" s="1"/>
  <c r="G1993" i="4"/>
  <c r="H1993" i="4" s="1"/>
  <c r="H1992" i="4"/>
  <c r="H1800" i="4"/>
  <c r="G1801" i="4"/>
  <c r="H1801" i="4" s="1"/>
  <c r="G1574" i="4"/>
  <c r="H1574" i="4" s="1"/>
  <c r="G1318" i="4"/>
  <c r="H1318" i="4" s="1"/>
  <c r="G1063" i="4"/>
  <c r="H1063" i="4" s="1"/>
  <c r="G806" i="4"/>
  <c r="H806" i="4" s="1"/>
  <c r="G550" i="4"/>
  <c r="H550" i="4" s="1"/>
  <c r="G249" i="4"/>
  <c r="H249" i="4" s="1"/>
  <c r="G2496" i="4"/>
  <c r="H2496" i="4" s="1"/>
  <c r="G2352" i="4"/>
  <c r="H2352" i="4" s="1"/>
  <c r="G2199" i="4"/>
  <c r="H2199" i="4" s="1"/>
  <c r="G2019" i="4"/>
  <c r="H2019" i="4" s="1"/>
  <c r="G1827" i="4"/>
  <c r="H1827" i="4" s="1"/>
  <c r="G1609" i="4"/>
  <c r="H1609" i="4" s="1"/>
  <c r="G1333" i="4"/>
  <c r="H1333" i="4" s="1"/>
  <c r="G1077" i="4"/>
  <c r="H1077" i="4" s="1"/>
  <c r="G820" i="4"/>
  <c r="H820" i="4" s="1"/>
  <c r="G565" i="4"/>
  <c r="H565" i="4" s="1"/>
  <c r="G268" i="4"/>
  <c r="H268" i="4" s="1"/>
  <c r="G2495" i="4"/>
  <c r="H2495" i="4" s="1"/>
  <c r="H2350" i="4"/>
  <c r="G2351" i="4"/>
  <c r="H2351" i="4" s="1"/>
  <c r="G2198" i="4"/>
  <c r="H2198" i="4" s="1"/>
  <c r="G2018" i="4"/>
  <c r="H2018" i="4" s="1"/>
  <c r="G1826" i="4"/>
  <c r="H1826" i="4" s="1"/>
  <c r="G1608" i="4"/>
  <c r="H1608" i="4" s="1"/>
  <c r="G1352" i="4"/>
  <c r="H1352" i="4" s="1"/>
  <c r="G1095" i="4"/>
  <c r="H1095" i="4" s="1"/>
  <c r="G840" i="4"/>
  <c r="H840" i="4" s="1"/>
  <c r="G584" i="4"/>
  <c r="H584" i="4" s="1"/>
  <c r="G292" i="4"/>
  <c r="H292" i="4" s="1"/>
  <c r="G1428" i="4"/>
  <c r="H1428" i="4" s="1"/>
  <c r="G1172" i="4"/>
  <c r="H1172" i="4" s="1"/>
  <c r="G915" i="4"/>
  <c r="H915" i="4" s="1"/>
  <c r="G660" i="4"/>
  <c r="H660" i="4" s="1"/>
  <c r="G394" i="4"/>
  <c r="H394" i="4" s="1"/>
  <c r="H37" i="4"/>
  <c r="G38" i="4"/>
  <c r="H38" i="4" s="1"/>
  <c r="G2110" i="4"/>
  <c r="H2110" i="4" s="1"/>
  <c r="G1966" i="4"/>
  <c r="H1966" i="4" s="1"/>
  <c r="G1822" i="4"/>
  <c r="H1822" i="4" s="1"/>
  <c r="G1665" i="4"/>
  <c r="H1665" i="4" s="1"/>
  <c r="G1474" i="4"/>
  <c r="H1474" i="4" s="1"/>
  <c r="G1282" i="4"/>
  <c r="H1282" i="4" s="1"/>
  <c r="H1089" i="4"/>
  <c r="G1090" i="4"/>
  <c r="H1090" i="4" s="1"/>
  <c r="G898" i="4"/>
  <c r="H898" i="4" s="1"/>
  <c r="G706" i="4"/>
  <c r="H706" i="4" s="1"/>
  <c r="G514" i="4"/>
  <c r="H514" i="4" s="1"/>
  <c r="H284" i="4"/>
  <c r="G285" i="4"/>
  <c r="H285" i="4" s="1"/>
  <c r="G2249" i="4"/>
  <c r="H2249" i="4" s="1"/>
  <c r="G2105" i="4"/>
  <c r="H2105" i="4" s="1"/>
  <c r="G1961" i="4"/>
  <c r="H1961" i="4" s="1"/>
  <c r="G1817" i="4"/>
  <c r="H1817" i="4" s="1"/>
  <c r="G1659" i="4"/>
  <c r="H1659" i="4" s="1"/>
  <c r="G1467" i="4"/>
  <c r="H1467" i="4" s="1"/>
  <c r="G1275" i="4"/>
  <c r="G1083" i="4"/>
  <c r="H1083" i="4" s="1"/>
  <c r="G891" i="4"/>
  <c r="H891" i="4" s="1"/>
  <c r="H698" i="4"/>
  <c r="G699" i="4"/>
  <c r="H699" i="4" s="1"/>
  <c r="H506" i="4"/>
  <c r="G507" i="4"/>
  <c r="G275" i="4"/>
  <c r="H275" i="4" s="1"/>
  <c r="G2080" i="4"/>
  <c r="H2080" i="4" s="1"/>
  <c r="G1936" i="4"/>
  <c r="H1936" i="4" s="1"/>
  <c r="H1791" i="4"/>
  <c r="G1792" i="4"/>
  <c r="G1627" i="4"/>
  <c r="H1627" i="4" s="1"/>
  <c r="H1626" i="4"/>
  <c r="G1435" i="4"/>
  <c r="G1243" i="4"/>
  <c r="H1243" i="4" s="1"/>
  <c r="G1051" i="4"/>
  <c r="G859" i="4"/>
  <c r="G667" i="4"/>
  <c r="H667" i="4" s="1"/>
  <c r="G475" i="4"/>
  <c r="G233" i="4"/>
  <c r="H233" i="4" s="1"/>
  <c r="H1714" i="4"/>
  <c r="G1715" i="4"/>
  <c r="H1715" i="4" s="1"/>
  <c r="G1571" i="4"/>
  <c r="H1571" i="4" s="1"/>
  <c r="G1427" i="4"/>
  <c r="H1427" i="4" s="1"/>
  <c r="G1283" i="4"/>
  <c r="H1283" i="4" s="1"/>
  <c r="G1139" i="4"/>
  <c r="H1139" i="4" s="1"/>
  <c r="G995" i="4"/>
  <c r="H995" i="4" s="1"/>
  <c r="H994" i="4"/>
  <c r="H850" i="4"/>
  <c r="G851" i="4"/>
  <c r="H851" i="4" s="1"/>
  <c r="G707" i="4"/>
  <c r="H707" i="4" s="1"/>
  <c r="G563" i="4"/>
  <c r="H563" i="4" s="1"/>
  <c r="H562" i="4"/>
  <c r="G414" i="4"/>
  <c r="G223" i="4"/>
  <c r="H223" i="4" s="1"/>
  <c r="G1734" i="4"/>
  <c r="H1734" i="4" s="1"/>
  <c r="H1589" i="4"/>
  <c r="G1590" i="4"/>
  <c r="H1590" i="4" s="1"/>
  <c r="G1446" i="4"/>
  <c r="H1446" i="4" s="1"/>
  <c r="G1302" i="4"/>
  <c r="H1302" i="4" s="1"/>
  <c r="G1158" i="4"/>
  <c r="H1158" i="4" s="1"/>
  <c r="G1014" i="4"/>
  <c r="H1014" i="4" s="1"/>
  <c r="G870" i="4"/>
  <c r="H870" i="4" s="1"/>
  <c r="G726" i="4"/>
  <c r="H726" i="4" s="1"/>
  <c r="G582" i="4"/>
  <c r="H582" i="4" s="1"/>
  <c r="G435" i="4"/>
  <c r="H435" i="4" s="1"/>
  <c r="G248" i="4"/>
  <c r="H248" i="4" s="1"/>
  <c r="G43" i="4"/>
  <c r="H43" i="4" s="1"/>
  <c r="G1529" i="4"/>
  <c r="H1529" i="4" s="1"/>
  <c r="G1385" i="4"/>
  <c r="H1385" i="4" s="1"/>
  <c r="G1241" i="4"/>
  <c r="H1241" i="4" s="1"/>
  <c r="G1097" i="4"/>
  <c r="H1097" i="4" s="1"/>
  <c r="H952" i="4"/>
  <c r="G953" i="4"/>
  <c r="H953" i="4" s="1"/>
  <c r="G809" i="4"/>
  <c r="H809" i="4" s="1"/>
  <c r="G665" i="4"/>
  <c r="H665" i="4" s="1"/>
  <c r="G521" i="4"/>
  <c r="H521" i="4" s="1"/>
  <c r="H357" i="4"/>
  <c r="G358" i="4"/>
  <c r="H358" i="4" s="1"/>
  <c r="G166" i="4"/>
  <c r="H166" i="4" s="1"/>
  <c r="G366" i="4"/>
  <c r="H366" i="4" s="1"/>
  <c r="G222" i="4"/>
  <c r="H222" i="4" s="1"/>
  <c r="G73" i="4"/>
  <c r="H73" i="4" s="1"/>
  <c r="H314" i="4"/>
  <c r="G315" i="4"/>
  <c r="H315" i="4" s="1"/>
  <c r="G171" i="4"/>
  <c r="H171" i="4" s="1"/>
  <c r="G469" i="4"/>
  <c r="H469" i="4" s="1"/>
  <c r="G325" i="4"/>
  <c r="H180" i="4"/>
  <c r="G181" i="4"/>
  <c r="H181" i="4" s="1"/>
  <c r="H17" i="4"/>
  <c r="G18" i="4"/>
  <c r="H18" i="4" s="1"/>
  <c r="G34" i="4"/>
  <c r="H34" i="4" s="1"/>
  <c r="G401" i="4"/>
  <c r="H401" i="4" s="1"/>
  <c r="G1177" i="4"/>
  <c r="H1177" i="4" s="1"/>
  <c r="G1807" i="4"/>
  <c r="H1807" i="4" s="1"/>
  <c r="H2179" i="4"/>
  <c r="G2180" i="4"/>
  <c r="H2180" i="4" s="1"/>
  <c r="G2480" i="4"/>
  <c r="H2480" i="4" s="1"/>
  <c r="G796" i="4"/>
  <c r="H796" i="4" s="1"/>
  <c r="H1775" i="4"/>
  <c r="G1776" i="4"/>
  <c r="H1776" i="4" s="1"/>
  <c r="G2433" i="4"/>
  <c r="H2433" i="4" s="1"/>
  <c r="G1185" i="4"/>
  <c r="H1185" i="4" s="1"/>
  <c r="G2154" i="4"/>
  <c r="H2154" i="4" s="1"/>
  <c r="G740" i="4"/>
  <c r="H740" i="4" s="1"/>
  <c r="G2005" i="4"/>
  <c r="H2005" i="4" s="1"/>
  <c r="G2341" i="4"/>
  <c r="H2341" i="4" s="1"/>
  <c r="H1326" i="4"/>
  <c r="G1327" i="4"/>
  <c r="H1327" i="4" s="1"/>
  <c r="G2220" i="4"/>
  <c r="H2220" i="4" s="1"/>
  <c r="G505" i="4"/>
  <c r="H505" i="4" s="1"/>
  <c r="G1273" i="4"/>
  <c r="H1273" i="4" s="1"/>
  <c r="G1854" i="4"/>
  <c r="H1854" i="4" s="1"/>
  <c r="H2221" i="4"/>
  <c r="G2222" i="4"/>
  <c r="H2222" i="4" s="1"/>
  <c r="G2515" i="4"/>
  <c r="H2515" i="4" s="1"/>
  <c r="H896" i="4"/>
  <c r="G897" i="4"/>
  <c r="H897" i="4" s="1"/>
  <c r="G1646" i="4"/>
  <c r="H1646" i="4" s="1"/>
  <c r="G2048" i="4"/>
  <c r="H2048" i="4" s="1"/>
  <c r="H2372" i="4"/>
  <c r="G2373" i="4"/>
  <c r="H2373" i="4" s="1"/>
  <c r="G512" i="4"/>
  <c r="H512" i="4" s="1"/>
  <c r="G1280" i="4"/>
  <c r="H1280" i="4" s="1"/>
  <c r="G1855" i="4"/>
  <c r="H1855" i="4" s="1"/>
  <c r="G2223" i="4"/>
  <c r="H2223" i="4" s="1"/>
  <c r="G2516" i="4"/>
  <c r="H2516" i="4" s="1"/>
  <c r="G847" i="4"/>
  <c r="H847" i="4" s="1"/>
  <c r="G1600" i="4"/>
  <c r="H1600" i="4" s="1"/>
  <c r="G2024" i="4"/>
  <c r="H2024" i="4" s="1"/>
  <c r="G2403" i="4"/>
  <c r="H2403" i="4" s="1"/>
  <c r="G771" i="4"/>
  <c r="H771" i="4" s="1"/>
  <c r="H1535" i="4"/>
  <c r="G1536" i="4"/>
  <c r="H1536" i="4" s="1"/>
  <c r="G1991" i="4"/>
  <c r="H1991" i="4" s="1"/>
  <c r="G2330" i="4"/>
  <c r="H2330" i="4" s="1"/>
  <c r="G304" i="4"/>
  <c r="H304" i="4" s="1"/>
  <c r="G1104" i="4"/>
  <c r="H1104" i="4" s="1"/>
  <c r="G1771" i="4"/>
  <c r="H1771" i="4" s="1"/>
  <c r="G2148" i="4"/>
  <c r="H2148" i="4" s="1"/>
  <c r="G2453" i="4"/>
  <c r="H2453" i="4" s="1"/>
  <c r="G1935" i="4"/>
  <c r="H1935" i="4" s="1"/>
  <c r="G324" i="4"/>
  <c r="H324" i="4" s="1"/>
  <c r="G1873" i="4"/>
  <c r="H1873" i="4" s="1"/>
  <c r="G2530" i="4"/>
  <c r="H2530" i="4" s="1"/>
  <c r="H1620" i="4"/>
  <c r="G1621" i="4"/>
  <c r="H1621" i="4" s="1"/>
  <c r="G173" i="4"/>
  <c r="H173" i="4" s="1"/>
  <c r="G1719" i="4"/>
  <c r="H1719" i="4" s="1"/>
  <c r="G2465" i="4"/>
  <c r="H2465" i="4" s="1"/>
  <c r="G816" i="4"/>
  <c r="H816" i="4" s="1"/>
  <c r="G1575" i="4"/>
  <c r="H1575" i="4" s="1"/>
  <c r="G2012" i="4"/>
  <c r="H2012" i="4" s="1"/>
  <c r="G2346" i="4"/>
  <c r="H2346" i="4" s="1"/>
  <c r="H2522" i="4"/>
  <c r="G2523" i="4"/>
  <c r="H2523" i="4" s="1"/>
  <c r="G1890" i="4"/>
  <c r="H1890" i="4" s="1"/>
  <c r="G717" i="4"/>
  <c r="H717" i="4" s="1"/>
  <c r="G163" i="4"/>
  <c r="H163" i="4" s="1"/>
  <c r="G1364" i="4"/>
  <c r="H1364" i="4" s="1"/>
  <c r="G1419" i="4"/>
  <c r="H1419" i="4" s="1"/>
  <c r="G1679" i="4"/>
  <c r="H1679" i="4" s="1"/>
  <c r="H545" i="4"/>
  <c r="G546" i="4"/>
  <c r="H546" i="4" s="1"/>
  <c r="G135" i="4"/>
  <c r="H135" i="4" s="1"/>
  <c r="H2313" i="4"/>
  <c r="G2314" i="4"/>
  <c r="H2448" i="4"/>
  <c r="G2449" i="4"/>
  <c r="H2449" i="4" s="1"/>
  <c r="H414" i="4"/>
  <c r="G415" i="4"/>
  <c r="H415" i="4" s="1"/>
  <c r="G2254" i="4"/>
  <c r="H2254" i="4" s="1"/>
  <c r="G2072" i="4"/>
  <c r="H2072" i="4" s="1"/>
  <c r="G496" i="4"/>
  <c r="H496" i="4" s="1"/>
  <c r="G1875" i="4"/>
  <c r="H1875" i="4" s="1"/>
  <c r="G1997" i="4"/>
  <c r="H1997" i="4" s="1"/>
  <c r="G396" i="4"/>
  <c r="H396" i="4" s="1"/>
  <c r="H789" i="4"/>
  <c r="G790" i="4"/>
  <c r="H790" i="4" s="1"/>
  <c r="G1174" i="4"/>
  <c r="H1174" i="4" s="1"/>
  <c r="G1551" i="4"/>
  <c r="H1551" i="4" s="1"/>
  <c r="G1848" i="4"/>
  <c r="H1848" i="4" s="1"/>
  <c r="G2102" i="4"/>
  <c r="H2102" i="4" s="1"/>
  <c r="G2319" i="4"/>
  <c r="H2319" i="4" s="1"/>
  <c r="G2511" i="4"/>
  <c r="H2511" i="4" s="1"/>
  <c r="G471" i="4"/>
  <c r="H471" i="4" s="1"/>
  <c r="H854" i="4"/>
  <c r="G855" i="4"/>
  <c r="H855" i="4" s="1"/>
  <c r="H1238" i="4"/>
  <c r="G1239" i="4"/>
  <c r="H1239" i="4" s="1"/>
  <c r="G1612" i="4"/>
  <c r="H1612" i="4" s="1"/>
  <c r="G484" i="4"/>
  <c r="H484" i="4" s="1"/>
  <c r="G868" i="4"/>
  <c r="H868" i="4" s="1"/>
  <c r="G1252" i="4"/>
  <c r="H1252" i="4" s="1"/>
  <c r="G1622" i="4"/>
  <c r="H1622" i="4" s="1"/>
  <c r="G1902" i="4"/>
  <c r="H1902" i="4" s="1"/>
  <c r="G2150" i="4"/>
  <c r="H2150" i="4" s="1"/>
  <c r="G2359" i="4"/>
  <c r="H2359" i="4" s="1"/>
  <c r="G120" i="4"/>
  <c r="H120" i="4" s="1"/>
  <c r="G583" i="4"/>
  <c r="H583" i="4" s="1"/>
  <c r="G967" i="4"/>
  <c r="H967" i="4" s="1"/>
  <c r="G1351" i="4"/>
  <c r="H1351" i="4" s="1"/>
  <c r="G1705" i="4"/>
  <c r="H1705" i="4" s="1"/>
  <c r="G1967" i="4"/>
  <c r="H1967" i="4" s="1"/>
  <c r="G2209" i="4"/>
  <c r="H2209" i="4" s="1"/>
  <c r="G2408" i="4"/>
  <c r="H2408" i="4" s="1"/>
  <c r="H212" i="4"/>
  <c r="G213" i="4"/>
  <c r="H213" i="4" s="1"/>
  <c r="G652" i="4"/>
  <c r="H652" i="4" s="1"/>
  <c r="G1036" i="4"/>
  <c r="H1036" i="4" s="1"/>
  <c r="G1420" i="4"/>
  <c r="H1420" i="4" s="1"/>
  <c r="H176" i="4"/>
  <c r="G177" i="4"/>
  <c r="H177" i="4" s="1"/>
  <c r="G625" i="4"/>
  <c r="H625" i="4" s="1"/>
  <c r="G1009" i="4"/>
  <c r="H1009" i="4" s="1"/>
  <c r="G1393" i="4"/>
  <c r="H1393" i="4" s="1"/>
  <c r="G1740" i="4"/>
  <c r="H1740" i="4" s="1"/>
  <c r="H1994" i="4"/>
  <c r="G1995" i="4"/>
  <c r="H1995" i="4" s="1"/>
  <c r="G2235" i="4"/>
  <c r="H2235" i="4" s="1"/>
  <c r="H2429" i="4"/>
  <c r="G2430" i="4"/>
  <c r="H2430" i="4" s="1"/>
  <c r="G2464" i="4"/>
  <c r="H2464" i="4" s="1"/>
  <c r="G2320" i="4"/>
  <c r="H2320" i="4" s="1"/>
  <c r="G2161" i="4"/>
  <c r="H2161" i="4" s="1"/>
  <c r="G1977" i="4"/>
  <c r="H1977" i="4" s="1"/>
  <c r="G1785" i="4"/>
  <c r="H1785" i="4" s="1"/>
  <c r="G1552" i="4"/>
  <c r="H1552" i="4" s="1"/>
  <c r="G1297" i="4"/>
  <c r="H1297" i="4" s="1"/>
  <c r="G1041" i="4"/>
  <c r="H1041" i="4" s="1"/>
  <c r="G784" i="4"/>
  <c r="G529" i="4"/>
  <c r="H529" i="4" s="1"/>
  <c r="G220" i="4"/>
  <c r="H220" i="4" s="1"/>
  <c r="G2484" i="4"/>
  <c r="H2484" i="4" s="1"/>
  <c r="G2340" i="4"/>
  <c r="H2340" i="4" s="1"/>
  <c r="G2185" i="4"/>
  <c r="H2185" i="4" s="1"/>
  <c r="G2004" i="4"/>
  <c r="H2004" i="4" s="1"/>
  <c r="G1812" i="4"/>
  <c r="H1812" i="4" s="1"/>
  <c r="G1588" i="4"/>
  <c r="H1588" i="4" s="1"/>
  <c r="G1311" i="4"/>
  <c r="H1311" i="4" s="1"/>
  <c r="H1055" i="4"/>
  <c r="G1056" i="4"/>
  <c r="H1056" i="4" s="1"/>
  <c r="G800" i="4"/>
  <c r="H800" i="4" s="1"/>
  <c r="G543" i="4"/>
  <c r="H543" i="4" s="1"/>
  <c r="H238" i="4"/>
  <c r="G239" i="4"/>
  <c r="H239" i="4" s="1"/>
  <c r="G2483" i="4"/>
  <c r="H2483" i="4" s="1"/>
  <c r="H2338" i="4"/>
  <c r="G2339" i="4"/>
  <c r="H2339" i="4" s="1"/>
  <c r="H2183" i="4"/>
  <c r="G2184" i="4"/>
  <c r="H2184" i="4" s="1"/>
  <c r="H2002" i="4"/>
  <c r="G2003" i="4"/>
  <c r="H2003" i="4" s="1"/>
  <c r="G1811" i="4"/>
  <c r="H1811" i="4" s="1"/>
  <c r="G1587" i="4"/>
  <c r="H1587" i="4" s="1"/>
  <c r="H1331" i="4"/>
  <c r="G1332" i="4"/>
  <c r="H1332" i="4" s="1"/>
  <c r="G1076" i="4"/>
  <c r="H1076" i="4" s="1"/>
  <c r="G819" i="4"/>
  <c r="H819" i="4" s="1"/>
  <c r="G564" i="4"/>
  <c r="H564" i="4" s="1"/>
  <c r="G266" i="4"/>
  <c r="H266" i="4" s="1"/>
  <c r="G1406" i="4"/>
  <c r="H1406" i="4" s="1"/>
  <c r="H1149" i="4"/>
  <c r="G1150" i="4"/>
  <c r="H1150" i="4" s="1"/>
  <c r="H894" i="4"/>
  <c r="G895" i="4"/>
  <c r="H895" i="4" s="1"/>
  <c r="G638" i="4"/>
  <c r="H638" i="4" s="1"/>
  <c r="G365" i="4"/>
  <c r="H365" i="4" s="1"/>
  <c r="G2242" i="4"/>
  <c r="H2242" i="4" s="1"/>
  <c r="H2097" i="4"/>
  <c r="G2098" i="4"/>
  <c r="H2098" i="4" s="1"/>
  <c r="H1953" i="4"/>
  <c r="G1954" i="4"/>
  <c r="H1954" i="4" s="1"/>
  <c r="G1810" i="4"/>
  <c r="H1810" i="4" s="1"/>
  <c r="G1651" i="4"/>
  <c r="H1651" i="4" s="1"/>
  <c r="G1459" i="4"/>
  <c r="H1459" i="4" s="1"/>
  <c r="G1267" i="4"/>
  <c r="H1267" i="4" s="1"/>
  <c r="G1075" i="4"/>
  <c r="H1075" i="4" s="1"/>
  <c r="G883" i="4"/>
  <c r="H883" i="4" s="1"/>
  <c r="G691" i="4"/>
  <c r="H691" i="4" s="1"/>
  <c r="G499" i="4"/>
  <c r="H499" i="4" s="1"/>
  <c r="G264" i="4"/>
  <c r="H264" i="4" s="1"/>
  <c r="G2237" i="4"/>
  <c r="H2237" i="4" s="1"/>
  <c r="H2092" i="4"/>
  <c r="G2093" i="4"/>
  <c r="H2093" i="4" s="1"/>
  <c r="G1949" i="4"/>
  <c r="H1949" i="4" s="1"/>
  <c r="G1805" i="4"/>
  <c r="H1805" i="4" s="1"/>
  <c r="H1643" i="4"/>
  <c r="G1644" i="4"/>
  <c r="H1644" i="4" s="1"/>
  <c r="G1452" i="4"/>
  <c r="H1452" i="4" s="1"/>
  <c r="G1260" i="4"/>
  <c r="H1260" i="4" s="1"/>
  <c r="G1068" i="4"/>
  <c r="H1068" i="4" s="1"/>
  <c r="G876" i="4"/>
  <c r="H876" i="4" s="1"/>
  <c r="G684" i="4"/>
  <c r="H684" i="4" s="1"/>
  <c r="G492" i="4"/>
  <c r="H492" i="4" s="1"/>
  <c r="H255" i="4"/>
  <c r="G256" i="4"/>
  <c r="H256" i="4" s="1"/>
  <c r="G2068" i="4"/>
  <c r="H2068" i="4" s="1"/>
  <c r="G1924" i="4"/>
  <c r="H1924" i="4" s="1"/>
  <c r="H1779" i="4"/>
  <c r="G1780" i="4"/>
  <c r="H1780" i="4" s="1"/>
  <c r="G1610" i="4"/>
  <c r="H1610" i="4" s="1"/>
  <c r="G1418" i="4"/>
  <c r="H1418" i="4" s="1"/>
  <c r="G1226" i="4"/>
  <c r="H1226" i="4" s="1"/>
  <c r="G1034" i="4"/>
  <c r="H1034" i="4" s="1"/>
  <c r="G842" i="4"/>
  <c r="H842" i="4" s="1"/>
  <c r="G650" i="4"/>
  <c r="H650" i="4" s="1"/>
  <c r="G456" i="4"/>
  <c r="H456" i="4" s="1"/>
  <c r="G211" i="4"/>
  <c r="H211" i="4" s="1"/>
  <c r="G1703" i="4"/>
  <c r="H1703" i="4" s="1"/>
  <c r="G1559" i="4"/>
  <c r="H1559" i="4" s="1"/>
  <c r="H1414" i="4"/>
  <c r="G1415" i="4"/>
  <c r="H1415" i="4" s="1"/>
  <c r="G1271" i="4"/>
  <c r="H1271" i="4" s="1"/>
  <c r="H1126" i="4"/>
  <c r="G1127" i="4"/>
  <c r="H1127" i="4" s="1"/>
  <c r="G983" i="4"/>
  <c r="H983" i="4" s="1"/>
  <c r="G839" i="4"/>
  <c r="H839" i="4" s="1"/>
  <c r="H694" i="4"/>
  <c r="G695" i="4"/>
  <c r="H695" i="4" s="1"/>
  <c r="G551" i="4"/>
  <c r="H551" i="4" s="1"/>
  <c r="H397" i="4"/>
  <c r="G398" i="4"/>
  <c r="H398" i="4" s="1"/>
  <c r="G206" i="4"/>
  <c r="H206" i="4" s="1"/>
  <c r="G1722" i="4"/>
  <c r="H1722" i="4" s="1"/>
  <c r="G1578" i="4"/>
  <c r="H1578" i="4" s="1"/>
  <c r="H1433" i="4"/>
  <c r="G1434" i="4"/>
  <c r="H1434" i="4" s="1"/>
  <c r="H1289" i="4"/>
  <c r="G1290" i="4"/>
  <c r="H1290" i="4" s="1"/>
  <c r="H1145" i="4"/>
  <c r="G1146" i="4"/>
  <c r="H1146" i="4" s="1"/>
  <c r="G1002" i="4"/>
  <c r="H1002" i="4" s="1"/>
  <c r="G858" i="4"/>
  <c r="H858" i="4" s="1"/>
  <c r="G714" i="4"/>
  <c r="H714" i="4" s="1"/>
  <c r="G570" i="4"/>
  <c r="H570" i="4" s="1"/>
  <c r="G422" i="4"/>
  <c r="H422" i="4" s="1"/>
  <c r="G232" i="4"/>
  <c r="H232" i="4" s="1"/>
  <c r="G23" i="4"/>
  <c r="H23" i="4" s="1"/>
  <c r="G1517" i="4"/>
  <c r="H1517" i="4" s="1"/>
  <c r="G1373" i="4"/>
  <c r="H1373" i="4" s="1"/>
  <c r="G1229" i="4"/>
  <c r="H1229" i="4" s="1"/>
  <c r="G1085" i="4"/>
  <c r="H1085" i="4" s="1"/>
  <c r="H940" i="4"/>
  <c r="G941" i="4"/>
  <c r="H941" i="4" s="1"/>
  <c r="G797" i="4"/>
  <c r="H797" i="4" s="1"/>
  <c r="G653" i="4"/>
  <c r="H653" i="4" s="1"/>
  <c r="G509" i="4"/>
  <c r="H509" i="4" s="1"/>
  <c r="G343" i="4"/>
  <c r="H343" i="4" s="1"/>
  <c r="G151" i="4"/>
  <c r="H151" i="4" s="1"/>
  <c r="G354" i="4"/>
  <c r="H354" i="4" s="1"/>
  <c r="G210" i="4"/>
  <c r="H210" i="4" s="1"/>
  <c r="G56" i="4"/>
  <c r="H56" i="4" s="1"/>
  <c r="G303" i="4"/>
  <c r="H303" i="4" s="1"/>
  <c r="G159" i="4"/>
  <c r="H159" i="4" s="1"/>
  <c r="G457" i="4"/>
  <c r="H457" i="4" s="1"/>
  <c r="G313" i="4"/>
  <c r="H313" i="4" s="1"/>
  <c r="H168" i="4"/>
  <c r="G169" i="4"/>
  <c r="H169" i="4" s="1"/>
  <c r="G87" i="4"/>
  <c r="H87" i="4" s="1"/>
  <c r="G22" i="4"/>
  <c r="H22" i="4" s="1"/>
  <c r="G472" i="4"/>
  <c r="H472" i="4" s="1"/>
  <c r="G1240" i="4"/>
  <c r="H1240" i="4" s="1"/>
  <c r="G1836" i="4"/>
  <c r="H1836" i="4" s="1"/>
  <c r="H2206" i="4"/>
  <c r="G2207" i="4"/>
  <c r="H2207" i="4" s="1"/>
  <c r="G2502" i="4"/>
  <c r="H2502" i="4" s="1"/>
  <c r="G861" i="4"/>
  <c r="H861" i="4" s="1"/>
  <c r="H1838" i="4"/>
  <c r="G1839" i="4"/>
  <c r="H1839" i="4" s="1"/>
  <c r="G2481" i="4"/>
  <c r="H2481" i="4" s="1"/>
  <c r="G1312" i="4"/>
  <c r="H1312" i="4" s="1"/>
  <c r="G2211" i="4"/>
  <c r="H2211" i="4" s="1"/>
  <c r="H2210" i="4"/>
  <c r="G867" i="4"/>
  <c r="H867" i="4" s="1"/>
  <c r="G2070" i="4"/>
  <c r="H2070" i="4" s="1"/>
  <c r="G2437" i="4"/>
  <c r="H2437" i="4" s="1"/>
  <c r="G1454" i="4"/>
  <c r="H1454" i="4" s="1"/>
  <c r="G2273" i="4"/>
  <c r="H2273" i="4" s="1"/>
  <c r="G568" i="4"/>
  <c r="H568" i="4" s="1"/>
  <c r="H1335" i="4"/>
  <c r="G1336" i="4"/>
  <c r="H1336" i="4" s="1"/>
  <c r="H1884" i="4"/>
  <c r="G1885" i="4"/>
  <c r="H1885" i="4" s="1"/>
  <c r="G2251" i="4"/>
  <c r="H2251" i="4" s="1"/>
  <c r="H112" i="4"/>
  <c r="G113" i="4"/>
  <c r="H113" i="4" s="1"/>
  <c r="G961" i="4"/>
  <c r="H961" i="4" s="1"/>
  <c r="G1693" i="4"/>
  <c r="H1693" i="4" s="1"/>
  <c r="G2085" i="4"/>
  <c r="H2085" i="4" s="1"/>
  <c r="H2400" i="4"/>
  <c r="G2401" i="4"/>
  <c r="H2401" i="4" s="1"/>
  <c r="G576" i="4"/>
  <c r="H576" i="4" s="1"/>
  <c r="G1344" i="4"/>
  <c r="H1344" i="4" s="1"/>
  <c r="G1886" i="4"/>
  <c r="H1886" i="4" s="1"/>
  <c r="G2252" i="4"/>
  <c r="H2252" i="4" s="1"/>
  <c r="G29" i="4"/>
  <c r="H29" i="4" s="1"/>
  <c r="G910" i="4"/>
  <c r="H910" i="4" s="1"/>
  <c r="H1656" i="4"/>
  <c r="G1657" i="4"/>
  <c r="H1657" i="4" s="1"/>
  <c r="G2055" i="4"/>
  <c r="H2055" i="4" s="1"/>
  <c r="G2451" i="4"/>
  <c r="H2451" i="4" s="1"/>
  <c r="H835" i="4"/>
  <c r="G836" i="4"/>
  <c r="H836" i="4" s="1"/>
  <c r="G1592" i="4"/>
  <c r="H1592" i="4" s="1"/>
  <c r="G2023" i="4"/>
  <c r="H2023" i="4" s="1"/>
  <c r="G2354" i="4"/>
  <c r="H2354" i="4" s="1"/>
  <c r="G388" i="4"/>
  <c r="H388" i="4" s="1"/>
  <c r="H387" i="4"/>
  <c r="G1167" i="4"/>
  <c r="H1167" i="4" s="1"/>
  <c r="G1802" i="4"/>
  <c r="H1802" i="4" s="1"/>
  <c r="G2176" i="4"/>
  <c r="H2176" i="4" s="1"/>
  <c r="G2477" i="4"/>
  <c r="H2477" i="4" s="1"/>
  <c r="G2000" i="4"/>
  <c r="H2000" i="4" s="1"/>
  <c r="G481" i="4"/>
  <c r="H481" i="4" s="1"/>
  <c r="G1938" i="4"/>
  <c r="H1938" i="4" s="1"/>
  <c r="G67" i="4"/>
  <c r="H67" i="4" s="1"/>
  <c r="H1748" i="4"/>
  <c r="G1749" i="4"/>
  <c r="H1749" i="4" s="1"/>
  <c r="G345" i="4"/>
  <c r="H345" i="4" s="1"/>
  <c r="G1787" i="4"/>
  <c r="H1787" i="4" s="1"/>
  <c r="G2513" i="4"/>
  <c r="H2513" i="4" s="1"/>
  <c r="G879" i="4"/>
  <c r="H879" i="4" s="1"/>
  <c r="G1633" i="4"/>
  <c r="H1633" i="4" s="1"/>
  <c r="G2043" i="4"/>
  <c r="H2043" i="4" s="1"/>
  <c r="G2370" i="4"/>
  <c r="H2370" i="4" s="1"/>
  <c r="G536" i="4"/>
  <c r="H536" i="4" s="1"/>
  <c r="G2391" i="4"/>
  <c r="H2391" i="4" s="1"/>
  <c r="G299" i="4"/>
  <c r="H299" i="4" s="1"/>
  <c r="H2269" i="4"/>
  <c r="G2270" i="4"/>
  <c r="H2270" i="4" s="1"/>
  <c r="G487" i="4"/>
  <c r="H487" i="4" s="1"/>
  <c r="H2314" i="4"/>
  <c r="G2315" i="4"/>
  <c r="H2315" i="4" s="1"/>
  <c r="G2074" i="4"/>
  <c r="H2074" i="4" s="1"/>
  <c r="G1781" i="4"/>
  <c r="H1781" i="4" s="1"/>
  <c r="G1003" i="4"/>
  <c r="H1003" i="4" s="1"/>
  <c r="H1697" i="4"/>
  <c r="G1698" i="4"/>
  <c r="H1698" i="4" s="1"/>
  <c r="G917" i="4"/>
  <c r="H917" i="4" s="1"/>
  <c r="G601" i="4"/>
  <c r="H601" i="4" s="1"/>
  <c r="G1765" i="4"/>
  <c r="H1765" i="4" s="1"/>
  <c r="G801" i="4"/>
  <c r="H801" i="4" s="1"/>
  <c r="G436" i="4"/>
  <c r="H436" i="4" s="1"/>
  <c r="G823" i="4"/>
  <c r="H823" i="4" s="1"/>
  <c r="G1207" i="4"/>
  <c r="H1207" i="4" s="1"/>
  <c r="G1581" i="4"/>
  <c r="H1581" i="4" s="1"/>
  <c r="H1868" i="4"/>
  <c r="G1869" i="4"/>
  <c r="H1869" i="4" s="1"/>
  <c r="G2121" i="4"/>
  <c r="H2121" i="4" s="1"/>
  <c r="G2335" i="4"/>
  <c r="H2335" i="4" s="1"/>
  <c r="G2527" i="4"/>
  <c r="H2527" i="4" s="1"/>
  <c r="H503" i="4"/>
  <c r="G504" i="4"/>
  <c r="H504" i="4" s="1"/>
  <c r="G888" i="4"/>
  <c r="H888" i="4" s="1"/>
  <c r="G1272" i="4"/>
  <c r="H1272" i="4" s="1"/>
  <c r="H1639" i="4"/>
  <c r="G1640" i="4"/>
  <c r="H1640" i="4" s="1"/>
  <c r="G517" i="4"/>
  <c r="H517" i="4" s="1"/>
  <c r="G901" i="4"/>
  <c r="H901" i="4" s="1"/>
  <c r="H1284" i="4"/>
  <c r="G1285" i="4"/>
  <c r="H1285" i="4" s="1"/>
  <c r="G1648" i="4"/>
  <c r="H1648" i="4" s="1"/>
  <c r="G1921" i="4"/>
  <c r="H1921" i="4" s="1"/>
  <c r="G2168" i="4"/>
  <c r="H2168" i="4" s="1"/>
  <c r="G2374" i="4"/>
  <c r="H2374" i="4" s="1"/>
  <c r="G165" i="4"/>
  <c r="H165" i="4" s="1"/>
  <c r="G616" i="4"/>
  <c r="H616" i="4" s="1"/>
  <c r="G1000" i="4"/>
  <c r="H1000" i="4" s="1"/>
  <c r="G1384" i="4"/>
  <c r="H1384" i="4" s="1"/>
  <c r="G1732" i="4"/>
  <c r="H1732" i="4" s="1"/>
  <c r="G1989" i="4"/>
  <c r="H1989" i="4" s="1"/>
  <c r="H2228" i="4"/>
  <c r="G2229" i="4"/>
  <c r="H2229" i="4" s="1"/>
  <c r="H2424" i="4"/>
  <c r="G2425" i="4"/>
  <c r="H2425" i="4" s="1"/>
  <c r="G257" i="4"/>
  <c r="H257" i="4" s="1"/>
  <c r="G685" i="4"/>
  <c r="H685" i="4" s="1"/>
  <c r="G1069" i="4"/>
  <c r="H1069" i="4" s="1"/>
  <c r="G1453" i="4"/>
  <c r="H1453" i="4" s="1"/>
  <c r="H224" i="4"/>
  <c r="G225" i="4"/>
  <c r="H225" i="4" s="1"/>
  <c r="G661" i="4"/>
  <c r="H661" i="4" s="1"/>
  <c r="G1045" i="4"/>
  <c r="H1045" i="4" s="1"/>
  <c r="G1429" i="4"/>
  <c r="H1429" i="4" s="1"/>
  <c r="G1760" i="4"/>
  <c r="H1760" i="4" s="1"/>
  <c r="H2015" i="4"/>
  <c r="G2016" i="4"/>
  <c r="H2016" i="4" s="1"/>
  <c r="G2253" i="4"/>
  <c r="H2253" i="4" s="1"/>
  <c r="H2444" i="4"/>
  <c r="G2445" i="4"/>
  <c r="H2445" i="4" s="1"/>
  <c r="G2452" i="4"/>
  <c r="H2452" i="4" s="1"/>
  <c r="G2308" i="4"/>
  <c r="H2308" i="4" s="1"/>
  <c r="G2147" i="4"/>
  <c r="H2147" i="4" s="1"/>
  <c r="G1962" i="4"/>
  <c r="H1962" i="4" s="1"/>
  <c r="G1770" i="4"/>
  <c r="H1770" i="4" s="1"/>
  <c r="H1532" i="4"/>
  <c r="G1533" i="4"/>
  <c r="H1533" i="4" s="1"/>
  <c r="H1275" i="4"/>
  <c r="G1276" i="4"/>
  <c r="H1276" i="4" s="1"/>
  <c r="H1020" i="4"/>
  <c r="G1021" i="4"/>
  <c r="H1021" i="4" s="1"/>
  <c r="G765" i="4"/>
  <c r="H765" i="4" s="1"/>
  <c r="H507" i="4"/>
  <c r="G508" i="4"/>
  <c r="H508" i="4" s="1"/>
  <c r="G192" i="4"/>
  <c r="H192" i="4" s="1"/>
  <c r="G2472" i="4"/>
  <c r="G2328" i="4"/>
  <c r="H2328" i="4" s="1"/>
  <c r="G2171" i="4"/>
  <c r="H2171" i="4" s="1"/>
  <c r="G1988" i="4"/>
  <c r="H1988" i="4" s="1"/>
  <c r="G1796" i="4"/>
  <c r="H1796" i="4" s="1"/>
  <c r="G1568" i="4"/>
  <c r="H1568" i="4" s="1"/>
  <c r="G1288" i="4"/>
  <c r="H1288" i="4" s="1"/>
  <c r="G1033" i="4"/>
  <c r="H1033" i="4" s="1"/>
  <c r="G777" i="4"/>
  <c r="H777" i="4" s="1"/>
  <c r="H519" i="4"/>
  <c r="G520" i="4"/>
  <c r="H520" i="4" s="1"/>
  <c r="G209" i="4"/>
  <c r="H209" i="4" s="1"/>
  <c r="H2470" i="4"/>
  <c r="G2471" i="4"/>
  <c r="H2471" i="4" s="1"/>
  <c r="G2327" i="4"/>
  <c r="H2327" i="4" s="1"/>
  <c r="G2169" i="4"/>
  <c r="H2169" i="4" s="1"/>
  <c r="H1986" i="4"/>
  <c r="G1987" i="4"/>
  <c r="H1987" i="4" s="1"/>
  <c r="G1795" i="4"/>
  <c r="H1795" i="4" s="1"/>
  <c r="G1567" i="4"/>
  <c r="H1567" i="4" s="1"/>
  <c r="G1310" i="4"/>
  <c r="H1310" i="4" s="1"/>
  <c r="H1053" i="4"/>
  <c r="G1054" i="4"/>
  <c r="H1054" i="4" s="1"/>
  <c r="G799" i="4"/>
  <c r="H799" i="4" s="1"/>
  <c r="G542" i="4"/>
  <c r="H542" i="4" s="1"/>
  <c r="G237" i="4"/>
  <c r="H237" i="4" s="1"/>
  <c r="G1383" i="4"/>
  <c r="H1383" i="4" s="1"/>
  <c r="G1128" i="4"/>
  <c r="H1128" i="4" s="1"/>
  <c r="G872" i="4"/>
  <c r="H872" i="4" s="1"/>
  <c r="G615" i="4"/>
  <c r="H615" i="4" s="1"/>
  <c r="G335" i="4"/>
  <c r="H335" i="4" s="1"/>
  <c r="G2230" i="4"/>
  <c r="H2230" i="4" s="1"/>
  <c r="G2086" i="4"/>
  <c r="H2086" i="4" s="1"/>
  <c r="G1942" i="4"/>
  <c r="H1942" i="4" s="1"/>
  <c r="G1798" i="4"/>
  <c r="H1798" i="4" s="1"/>
  <c r="G1634" i="4"/>
  <c r="H1634" i="4" s="1"/>
  <c r="G1442" i="4"/>
  <c r="H1442" i="4" s="1"/>
  <c r="H1249" i="4"/>
  <c r="G1250" i="4"/>
  <c r="H1250" i="4" s="1"/>
  <c r="G1058" i="4"/>
  <c r="H1058" i="4" s="1"/>
  <c r="G866" i="4"/>
  <c r="H866" i="4" s="1"/>
  <c r="G674" i="4"/>
  <c r="H674" i="4" s="1"/>
  <c r="G482" i="4"/>
  <c r="H482" i="4" s="1"/>
  <c r="H241" i="4"/>
  <c r="G242" i="4"/>
  <c r="H242" i="4" s="1"/>
  <c r="G2225" i="4"/>
  <c r="H2225" i="4" s="1"/>
  <c r="G2081" i="4"/>
  <c r="H2081" i="4" s="1"/>
  <c r="G1937" i="4"/>
  <c r="H1937" i="4" s="1"/>
  <c r="H1792" i="4"/>
  <c r="G1793" i="4"/>
  <c r="H1793" i="4" s="1"/>
  <c r="G1628" i="4"/>
  <c r="H1628" i="4" s="1"/>
  <c r="H1435" i="4"/>
  <c r="G1436" i="4"/>
  <c r="H1436" i="4" s="1"/>
  <c r="G1244" i="4"/>
  <c r="H1244" i="4" s="1"/>
  <c r="H1051" i="4"/>
  <c r="G1052" i="4"/>
  <c r="H1052" i="4" s="1"/>
  <c r="H859" i="4"/>
  <c r="G860" i="4"/>
  <c r="H860" i="4" s="1"/>
  <c r="G668" i="4"/>
  <c r="H668" i="4" s="1"/>
  <c r="H475" i="4"/>
  <c r="G476" i="4"/>
  <c r="H476" i="4" s="1"/>
  <c r="G235" i="4"/>
  <c r="H235" i="4" s="1"/>
  <c r="G2056" i="4"/>
  <c r="H2056" i="4" s="1"/>
  <c r="G1912" i="4"/>
  <c r="H1912" i="4" s="1"/>
  <c r="H1767" i="4"/>
  <c r="G1768" i="4"/>
  <c r="H1768" i="4" s="1"/>
  <c r="G1594" i="4"/>
  <c r="H1594" i="4" s="1"/>
  <c r="G1402" i="4"/>
  <c r="H1402" i="4" s="1"/>
  <c r="G1210" i="4"/>
  <c r="H1210" i="4" s="1"/>
  <c r="G1018" i="4"/>
  <c r="H1018" i="4" s="1"/>
  <c r="G826" i="4"/>
  <c r="H826" i="4" s="1"/>
  <c r="G634" i="4"/>
  <c r="H634" i="4" s="1"/>
  <c r="H438" i="4"/>
  <c r="G439" i="4"/>
  <c r="H439" i="4" s="1"/>
  <c r="H188" i="4"/>
  <c r="G189" i="4"/>
  <c r="H189" i="4" s="1"/>
  <c r="G1691" i="4"/>
  <c r="H1691" i="4" s="1"/>
  <c r="H1546" i="4"/>
  <c r="G1547" i="4"/>
  <c r="H1547" i="4" s="1"/>
  <c r="G1403" i="4"/>
  <c r="H1403" i="4" s="1"/>
  <c r="G1259" i="4"/>
  <c r="H1259" i="4" s="1"/>
  <c r="G1115" i="4"/>
  <c r="H1115" i="4" s="1"/>
  <c r="G971" i="4"/>
  <c r="H971" i="4" s="1"/>
  <c r="G827" i="4"/>
  <c r="H827" i="4" s="1"/>
  <c r="G683" i="4"/>
  <c r="H683" i="4" s="1"/>
  <c r="H538" i="4"/>
  <c r="G539" i="4"/>
  <c r="H539" i="4" s="1"/>
  <c r="G382" i="4"/>
  <c r="H382" i="4" s="1"/>
  <c r="G190" i="4"/>
  <c r="H190" i="4" s="1"/>
  <c r="H1709" i="4"/>
  <c r="G1710" i="4"/>
  <c r="H1710" i="4" s="1"/>
  <c r="G1566" i="4"/>
  <c r="H1566" i="4" s="1"/>
  <c r="H1421" i="4"/>
  <c r="G1422" i="4"/>
  <c r="H1422" i="4" s="1"/>
  <c r="G1278" i="4"/>
  <c r="H1278" i="4" s="1"/>
  <c r="G1134" i="4"/>
  <c r="H1134" i="4" s="1"/>
  <c r="G990" i="4"/>
  <c r="H990" i="4" s="1"/>
  <c r="G846" i="4"/>
  <c r="H846" i="4" s="1"/>
  <c r="H701" i="4"/>
  <c r="G702" i="4"/>
  <c r="H702" i="4" s="1"/>
  <c r="G558" i="4"/>
  <c r="H558" i="4" s="1"/>
  <c r="H406" i="4"/>
  <c r="G407" i="4"/>
  <c r="H407" i="4" s="1"/>
  <c r="G215" i="4"/>
  <c r="H215" i="4" s="1"/>
  <c r="G1649" i="4"/>
  <c r="H1649" i="4" s="1"/>
  <c r="H1504" i="4"/>
  <c r="G1505" i="4"/>
  <c r="H1505" i="4" s="1"/>
  <c r="G1361" i="4"/>
  <c r="H1361" i="4" s="1"/>
  <c r="G1217" i="4"/>
  <c r="H1217" i="4" s="1"/>
  <c r="G1073" i="4"/>
  <c r="H1073" i="4" s="1"/>
  <c r="G929" i="4"/>
  <c r="H929" i="4" s="1"/>
  <c r="H784" i="4"/>
  <c r="G785" i="4"/>
  <c r="H785" i="4" s="1"/>
  <c r="G641" i="4"/>
  <c r="H641" i="4" s="1"/>
  <c r="G497" i="4"/>
  <c r="H497" i="4" s="1"/>
  <c r="H325" i="4"/>
  <c r="G326" i="4"/>
  <c r="H326" i="4" s="1"/>
  <c r="G134" i="4"/>
  <c r="H134" i="4" s="1"/>
  <c r="G342" i="4"/>
  <c r="H342" i="4" s="1"/>
  <c r="G198" i="4"/>
  <c r="H198" i="4" s="1"/>
  <c r="G41" i="4"/>
  <c r="H41" i="4" s="1"/>
  <c r="G291" i="4"/>
  <c r="H291" i="4" s="1"/>
  <c r="H146" i="4"/>
  <c r="G147" i="4"/>
  <c r="H147" i="4" s="1"/>
  <c r="G445" i="4"/>
  <c r="H445" i="4" s="1"/>
  <c r="G301" i="4"/>
  <c r="H301" i="4" s="1"/>
  <c r="G157" i="4"/>
  <c r="H157" i="4" s="1"/>
  <c r="H74" i="4"/>
  <c r="G75" i="4"/>
  <c r="H75" i="4" s="1"/>
  <c r="H80" i="4"/>
  <c r="G81" i="4"/>
  <c r="H81" i="4" s="1"/>
  <c r="G537" i="4"/>
  <c r="H537" i="4" s="1"/>
  <c r="H1304" i="4"/>
  <c r="G1305" i="4"/>
  <c r="H1305" i="4" s="1"/>
  <c r="G1871" i="4"/>
  <c r="H1871" i="4" s="1"/>
  <c r="G2238" i="4"/>
  <c r="H2238" i="4" s="1"/>
  <c r="G2528" i="4"/>
  <c r="H2528" i="4" s="1"/>
  <c r="H924" i="4"/>
  <c r="G925" i="4"/>
  <c r="H925" i="4" s="1"/>
  <c r="G1904" i="4"/>
  <c r="H1904" i="4" s="1"/>
  <c r="G2529" i="4"/>
  <c r="H2529" i="4" s="1"/>
  <c r="G1377" i="4"/>
  <c r="H1377" i="4" s="1"/>
  <c r="H2265" i="4"/>
  <c r="G2266" i="4"/>
  <c r="H2266" i="4" s="1"/>
  <c r="G996" i="4"/>
  <c r="H996" i="4" s="1"/>
  <c r="G2157" i="4"/>
  <c r="H2157" i="4" s="1"/>
  <c r="G2509" i="4"/>
  <c r="H2509" i="4" s="1"/>
  <c r="G1573" i="4"/>
  <c r="H1573" i="4" s="1"/>
  <c r="G2294" i="4"/>
  <c r="H2294" i="4" s="1"/>
  <c r="G633" i="4"/>
  <c r="H633" i="4" s="1"/>
  <c r="G1401" i="4"/>
  <c r="H1401" i="4" s="1"/>
  <c r="G1917" i="4"/>
  <c r="H1917" i="4" s="1"/>
  <c r="G2275" i="4"/>
  <c r="H2275" i="4" s="1"/>
  <c r="H196" i="4"/>
  <c r="G197" i="4"/>
  <c r="H197" i="4" s="1"/>
  <c r="G1024" i="4"/>
  <c r="H1024" i="4" s="1"/>
  <c r="H1724" i="4"/>
  <c r="G1725" i="4"/>
  <c r="H1725" i="4" s="1"/>
  <c r="G2109" i="4"/>
  <c r="H2109" i="4" s="1"/>
  <c r="G2421" i="4"/>
  <c r="H2421" i="4" s="1"/>
  <c r="G639" i="4"/>
  <c r="H639" i="4" s="1"/>
  <c r="G1407" i="4"/>
  <c r="H1407" i="4" s="1"/>
  <c r="G1919" i="4"/>
  <c r="H1919" i="4" s="1"/>
  <c r="G2276" i="4"/>
  <c r="H2276" i="4" s="1"/>
  <c r="G130" i="4"/>
  <c r="H130" i="4" s="1"/>
  <c r="H973" i="4"/>
  <c r="G974" i="4"/>
  <c r="H974" i="4" s="1"/>
  <c r="H1695" i="4"/>
  <c r="G1696" i="4"/>
  <c r="H1696" i="4" s="1"/>
  <c r="G2088" i="4"/>
  <c r="H2088" i="4" s="1"/>
  <c r="H2498" i="4"/>
  <c r="G2499" i="4"/>
  <c r="H2499" i="4" s="1"/>
  <c r="G900" i="4"/>
  <c r="H900" i="4" s="1"/>
  <c r="G1647" i="4"/>
  <c r="H1647" i="4" s="1"/>
  <c r="H2053" i="4"/>
  <c r="G2054" i="4"/>
  <c r="H2054" i="4" s="1"/>
  <c r="G2378" i="4"/>
  <c r="H2378" i="4" s="1"/>
  <c r="H462" i="4"/>
  <c r="G463" i="4"/>
  <c r="H463" i="4" s="1"/>
  <c r="G1232" i="4"/>
  <c r="H1232" i="4" s="1"/>
  <c r="H1834" i="4"/>
  <c r="G1835" i="4"/>
  <c r="H1835" i="4" s="1"/>
  <c r="G2205" i="4"/>
  <c r="H2205" i="4" s="1"/>
  <c r="G2501" i="4"/>
  <c r="H2501" i="4" s="1"/>
  <c r="G2095" i="4"/>
  <c r="H2095" i="4" s="1"/>
  <c r="H2094" i="4"/>
  <c r="H672" i="4"/>
  <c r="G673" i="4"/>
  <c r="H673" i="4" s="1"/>
  <c r="G2001" i="4"/>
  <c r="H2001" i="4" s="1"/>
  <c r="H243" i="4"/>
  <c r="G244" i="4"/>
  <c r="H244" i="4" s="1"/>
  <c r="G1813" i="4"/>
  <c r="H1813" i="4" s="1"/>
  <c r="H493" i="4"/>
  <c r="G494" i="4"/>
  <c r="H494" i="4" s="1"/>
  <c r="G1850" i="4"/>
  <c r="H1850" i="4" s="1"/>
  <c r="H89" i="4"/>
  <c r="G90" i="4"/>
  <c r="H90" i="4" s="1"/>
  <c r="G944" i="4"/>
  <c r="H944" i="4" s="1"/>
  <c r="H1681" i="4"/>
  <c r="G1682" i="4"/>
  <c r="H1682" i="4" s="1"/>
  <c r="H2075" i="4"/>
  <c r="G2076" i="4"/>
  <c r="H2076" i="4" s="1"/>
  <c r="H2393" i="4"/>
  <c r="G2394" i="4"/>
  <c r="H2394" i="4" s="1"/>
  <c r="M18" i="11" l="1"/>
  <c r="N17" i="11"/>
  <c r="O17" i="11" s="1"/>
  <c r="Q17" i="11"/>
  <c r="P17" i="11"/>
  <c r="K18" i="12"/>
  <c r="J18" i="12"/>
  <c r="M19" i="12"/>
  <c r="L19" i="12"/>
  <c r="N18" i="12"/>
  <c r="O18" i="12" s="1"/>
  <c r="R18" i="12" s="1"/>
  <c r="Q18" i="12"/>
  <c r="P18" i="12"/>
  <c r="J17" i="11"/>
  <c r="K17" i="11"/>
  <c r="L19" i="11"/>
  <c r="M25" i="7"/>
  <c r="L18" i="7"/>
  <c r="J17" i="7"/>
  <c r="K17" i="7"/>
  <c r="H2472" i="5"/>
  <c r="K4" i="5" s="1"/>
  <c r="H2442" i="5"/>
  <c r="K6" i="5" s="1"/>
  <c r="K4" i="4"/>
  <c r="H2472" i="4"/>
  <c r="K3" i="4"/>
  <c r="Q18" i="11" l="1"/>
  <c r="P18" i="11"/>
  <c r="O18" i="11"/>
  <c r="R17" i="11"/>
  <c r="M19" i="11"/>
  <c r="N18" i="11"/>
  <c r="M20" i="12"/>
  <c r="L20" i="12"/>
  <c r="N19" i="12"/>
  <c r="K19" i="12"/>
  <c r="J19" i="12"/>
  <c r="Q19" i="12"/>
  <c r="P19" i="12"/>
  <c r="J18" i="11"/>
  <c r="K18" i="11"/>
  <c r="L20" i="11"/>
  <c r="L19" i="7"/>
  <c r="J18" i="7"/>
  <c r="K18" i="7"/>
  <c r="L9" i="5"/>
  <c r="K5" i="5"/>
  <c r="L5" i="5" s="1"/>
  <c r="K3" i="5"/>
  <c r="L3" i="5" s="1"/>
  <c r="L7" i="5"/>
  <c r="L3" i="4"/>
  <c r="Q19" i="11" l="1"/>
  <c r="P19" i="11"/>
  <c r="O19" i="11"/>
  <c r="R18" i="11"/>
  <c r="M20" i="11"/>
  <c r="N19" i="11"/>
  <c r="O19" i="12"/>
  <c r="R19" i="12" s="1"/>
  <c r="Q20" i="12"/>
  <c r="P20" i="12"/>
  <c r="N20" i="12"/>
  <c r="K20" i="12"/>
  <c r="J20" i="12"/>
  <c r="J19" i="11"/>
  <c r="K19" i="11"/>
  <c r="L21" i="11"/>
  <c r="L20" i="7"/>
  <c r="K19" i="7"/>
  <c r="J19" i="7"/>
  <c r="O20" i="11" l="1"/>
  <c r="R19" i="11"/>
  <c r="Q20" i="11"/>
  <c r="P20" i="11"/>
  <c r="M21" i="11"/>
  <c r="N20" i="11"/>
  <c r="L21" i="12"/>
  <c r="M21" i="12" s="1"/>
  <c r="P21" i="12" s="1"/>
  <c r="O20" i="12"/>
  <c r="R20" i="12" s="1"/>
  <c r="Q21" i="12"/>
  <c r="J20" i="11"/>
  <c r="K20" i="11"/>
  <c r="L22" i="11"/>
  <c r="L21" i="7"/>
  <c r="J20" i="7"/>
  <c r="K20" i="7"/>
  <c r="K21" i="7" s="1"/>
  <c r="O21" i="11" l="1"/>
  <c r="R20" i="11"/>
  <c r="Q21" i="11"/>
  <c r="P21" i="11"/>
  <c r="M22" i="11"/>
  <c r="N21" i="11"/>
  <c r="J21" i="12"/>
  <c r="K21" i="12"/>
  <c r="L22" i="12" s="1"/>
  <c r="M22" i="12" s="1"/>
  <c r="N21" i="12"/>
  <c r="O21" i="12" s="1"/>
  <c r="R21" i="12" s="1"/>
  <c r="Q22" i="12"/>
  <c r="J21" i="11"/>
  <c r="K21" i="11"/>
  <c r="L23" i="11"/>
  <c r="L22" i="7"/>
  <c r="J21" i="7"/>
  <c r="Q22" i="11" l="1"/>
  <c r="P22" i="11"/>
  <c r="M23" i="11"/>
  <c r="N22" i="11"/>
  <c r="O22" i="11" s="1"/>
  <c r="R21" i="11"/>
  <c r="P22" i="12"/>
  <c r="N22" i="12"/>
  <c r="O22" i="12" s="1"/>
  <c r="R22" i="12" s="1"/>
  <c r="K22" i="12"/>
  <c r="L23" i="12" s="1"/>
  <c r="M23" i="12" s="1"/>
  <c r="J23" i="12" s="1"/>
  <c r="J22" i="12"/>
  <c r="Q23" i="12" s="1"/>
  <c r="J22" i="11"/>
  <c r="K22" i="11"/>
  <c r="L24" i="11"/>
  <c r="L23" i="7"/>
  <c r="J22" i="7"/>
  <c r="K22" i="7"/>
  <c r="O23" i="11" l="1"/>
  <c r="R22" i="11"/>
  <c r="Q23" i="11"/>
  <c r="P23" i="11"/>
  <c r="M24" i="11"/>
  <c r="N23" i="11"/>
  <c r="P23" i="12"/>
  <c r="K23" i="12"/>
  <c r="L24" i="12" s="1"/>
  <c r="M24" i="12" s="1"/>
  <c r="K24" i="12" s="1"/>
  <c r="N23" i="12"/>
  <c r="O23" i="12" s="1"/>
  <c r="R23" i="12" s="1"/>
  <c r="Q24" i="12"/>
  <c r="J23" i="11"/>
  <c r="K23" i="11"/>
  <c r="L25" i="11"/>
  <c r="L24" i="7"/>
  <c r="J23" i="7"/>
  <c r="J24" i="7" s="1"/>
  <c r="K23" i="7"/>
  <c r="K24" i="7" s="1"/>
  <c r="Q24" i="11" l="1"/>
  <c r="P24" i="11"/>
  <c r="R23" i="11"/>
  <c r="M25" i="11"/>
  <c r="N24" i="11"/>
  <c r="O24" i="11" s="1"/>
  <c r="P24" i="12"/>
  <c r="N24" i="12"/>
  <c r="O24" i="12" s="1"/>
  <c r="R24" i="12" s="1"/>
  <c r="J24" i="12"/>
  <c r="L25" i="12" s="1"/>
  <c r="M25" i="12" s="1"/>
  <c r="J24" i="11"/>
  <c r="K24" i="11"/>
  <c r="L26" i="11"/>
  <c r="L25" i="7"/>
  <c r="R24" i="11" l="1"/>
  <c r="Q25" i="11"/>
  <c r="P25" i="11"/>
  <c r="M26" i="11"/>
  <c r="N26" i="11" s="1"/>
  <c r="N25" i="11"/>
  <c r="O25" i="11" s="1"/>
  <c r="N25" i="12"/>
  <c r="O25" i="12" s="1"/>
  <c r="R25" i="12" s="1"/>
  <c r="K25" i="12"/>
  <c r="J25" i="12"/>
  <c r="P25" i="12"/>
  <c r="Q25" i="12"/>
  <c r="J25" i="11"/>
  <c r="K25" i="11"/>
  <c r="J25" i="7"/>
  <c r="K25" i="7"/>
  <c r="L26" i="7" s="1"/>
  <c r="M26" i="7" s="1"/>
  <c r="O26" i="11" l="1"/>
  <c r="R26" i="11" s="1"/>
  <c r="R25" i="11"/>
  <c r="Q26" i="11"/>
  <c r="P26" i="11"/>
  <c r="L26" i="12"/>
  <c r="M26" i="12" s="1"/>
  <c r="K26" i="12" s="1"/>
  <c r="Q26" i="12"/>
  <c r="J26" i="11"/>
  <c r="K26" i="11"/>
  <c r="J26" i="7"/>
  <c r="K26" i="7"/>
  <c r="Q27" i="11" l="1"/>
  <c r="N26" i="12"/>
  <c r="O26" i="12" s="1"/>
  <c r="R26" i="12" s="1"/>
  <c r="J26" i="12"/>
  <c r="Q27" i="12" s="1"/>
  <c r="P26" i="12"/>
  <c r="L27" i="11"/>
  <c r="M27" i="11" s="1"/>
  <c r="N27" i="11" s="1"/>
  <c r="O27" i="11" s="1"/>
  <c r="R27" i="11" s="1"/>
  <c r="L27" i="7"/>
  <c r="M27" i="7" s="1"/>
  <c r="K27" i="7" s="1"/>
  <c r="P27" i="11" l="1"/>
  <c r="L27" i="12"/>
  <c r="M27" i="12" s="1"/>
  <c r="P27" i="12" s="1"/>
  <c r="J27" i="11"/>
  <c r="K27" i="11"/>
  <c r="L28" i="11" s="1"/>
  <c r="M28" i="11" s="1"/>
  <c r="N28" i="11" s="1"/>
  <c r="O28" i="11" s="1"/>
  <c r="J27" i="7"/>
  <c r="L28" i="7"/>
  <c r="M28" i="7" s="1"/>
  <c r="K28" i="7" s="1"/>
  <c r="J28" i="7" l="1"/>
  <c r="R28" i="11"/>
  <c r="Q28" i="11"/>
  <c r="P28" i="11"/>
  <c r="N27" i="12"/>
  <c r="O27" i="12" s="1"/>
  <c r="R27" i="12" s="1"/>
  <c r="J27" i="12"/>
  <c r="Q28" i="12" s="1"/>
  <c r="K27" i="12"/>
  <c r="J28" i="11"/>
  <c r="K28" i="11"/>
  <c r="L29" i="11" s="1"/>
  <c r="M29" i="11" s="1"/>
  <c r="N29" i="11" s="1"/>
  <c r="O29" i="11" s="1"/>
  <c r="L29" i="7"/>
  <c r="M29" i="7" s="1"/>
  <c r="K29" i="7" s="1"/>
  <c r="R29" i="11" l="1"/>
  <c r="Q29" i="11"/>
  <c r="P29" i="11"/>
  <c r="L28" i="12"/>
  <c r="M28" i="12" s="1"/>
  <c r="J28" i="12" s="1"/>
  <c r="J29" i="7"/>
  <c r="L30" i="7"/>
  <c r="M30" i="7" s="1"/>
  <c r="K30" i="7" s="1"/>
  <c r="P28" i="12" l="1"/>
  <c r="N28" i="12"/>
  <c r="O28" i="12" s="1"/>
  <c r="R28" i="12" s="1"/>
  <c r="K28" i="12"/>
  <c r="L29" i="12" s="1"/>
  <c r="M29" i="12" s="1"/>
  <c r="Q29" i="12"/>
  <c r="J29" i="11"/>
  <c r="K29" i="11"/>
  <c r="L30" i="11" s="1"/>
  <c r="M30" i="11" s="1"/>
  <c r="N30" i="11" s="1"/>
  <c r="O30" i="11" s="1"/>
  <c r="J30" i="7"/>
  <c r="L31" i="7" s="1"/>
  <c r="M31" i="7" s="1"/>
  <c r="J31" i="7" s="1"/>
  <c r="Q30" i="11" l="1"/>
  <c r="P30" i="11"/>
  <c r="R30" i="11"/>
  <c r="J29" i="12"/>
  <c r="K29" i="12"/>
  <c r="N29" i="12"/>
  <c r="O29" i="12" s="1"/>
  <c r="R29" i="12" s="1"/>
  <c r="P29" i="12"/>
  <c r="K30" i="11"/>
  <c r="L31" i="11" s="1"/>
  <c r="M31" i="11" s="1"/>
  <c r="N31" i="11" s="1"/>
  <c r="O31" i="11" s="1"/>
  <c r="J30" i="11"/>
  <c r="K31" i="7"/>
  <c r="L32" i="7" s="1"/>
  <c r="M32" i="7" s="1"/>
  <c r="K32" i="7" s="1"/>
  <c r="R31" i="11" l="1"/>
  <c r="Q31" i="11"/>
  <c r="P31" i="11"/>
  <c r="L30" i="12"/>
  <c r="M30" i="12" s="1"/>
  <c r="J30" i="12" s="1"/>
  <c r="Q30" i="12"/>
  <c r="J31" i="11"/>
  <c r="K31" i="11"/>
  <c r="L32" i="11" s="1"/>
  <c r="M32" i="11" s="1"/>
  <c r="N32" i="11" s="1"/>
  <c r="O32" i="11" s="1"/>
  <c r="J32" i="7"/>
  <c r="L33" i="7" s="1"/>
  <c r="M33" i="7" s="1"/>
  <c r="J33" i="7" s="1"/>
  <c r="R32" i="11" l="1"/>
  <c r="Q32" i="11"/>
  <c r="P32" i="11"/>
  <c r="K30" i="12"/>
  <c r="L31" i="12" s="1"/>
  <c r="M31" i="12" s="1"/>
  <c r="P31" i="12" s="1"/>
  <c r="P30" i="12"/>
  <c r="N30" i="12"/>
  <c r="O30" i="12" s="1"/>
  <c r="R30" i="12" s="1"/>
  <c r="Q31" i="12"/>
  <c r="K32" i="11"/>
  <c r="J32" i="11"/>
  <c r="K33" i="7"/>
  <c r="L34" i="7" s="1"/>
  <c r="M34" i="7" s="1"/>
  <c r="J34" i="7" s="1"/>
  <c r="Q33" i="11" l="1"/>
  <c r="N31" i="12"/>
  <c r="O31" i="12" s="1"/>
  <c r="R31" i="12" s="1"/>
  <c r="K31" i="12"/>
  <c r="J31" i="12"/>
  <c r="L33" i="11"/>
  <c r="M33" i="11" s="1"/>
  <c r="K34" i="7"/>
  <c r="L35" i="7" s="1"/>
  <c r="M35" i="7" s="1"/>
  <c r="K33" i="11" l="1"/>
  <c r="N33" i="11"/>
  <c r="O33" i="11" s="1"/>
  <c r="P33" i="11"/>
  <c r="L32" i="12"/>
  <c r="M32" i="12" s="1"/>
  <c r="P32" i="12" s="1"/>
  <c r="Q32" i="12"/>
  <c r="J33" i="11"/>
  <c r="J35" i="7"/>
  <c r="L36" i="7" s="1"/>
  <c r="M36" i="7" s="1"/>
  <c r="K35" i="7"/>
  <c r="L34" i="11" l="1"/>
  <c r="M34" i="11" s="1"/>
  <c r="N34" i="11" s="1"/>
  <c r="O34" i="11" s="1"/>
  <c r="Q34" i="11"/>
  <c r="R33" i="11"/>
  <c r="K32" i="12"/>
  <c r="N32" i="12"/>
  <c r="O32" i="12" s="1"/>
  <c r="R32" i="12" s="1"/>
  <c r="J32" i="12"/>
  <c r="Q33" i="12" s="1"/>
  <c r="J34" i="11"/>
  <c r="K34" i="11"/>
  <c r="J36" i="7"/>
  <c r="K36" i="7"/>
  <c r="R34" i="11" l="1"/>
  <c r="Q35" i="11"/>
  <c r="L35" i="11"/>
  <c r="M35" i="11" s="1"/>
  <c r="L36" i="11" s="1"/>
  <c r="P34" i="11"/>
  <c r="L33" i="12"/>
  <c r="M33" i="12" s="1"/>
  <c r="N33" i="12" s="1"/>
  <c r="O33" i="12" s="1"/>
  <c r="R33" i="12" s="1"/>
  <c r="L37" i="7"/>
  <c r="M37" i="7" s="1"/>
  <c r="J37" i="7" s="1"/>
  <c r="K35" i="11" l="1"/>
  <c r="J35" i="11"/>
  <c r="M36" i="11"/>
  <c r="N35" i="11"/>
  <c r="O35" i="11" s="1"/>
  <c r="P35" i="11"/>
  <c r="K33" i="12"/>
  <c r="J33" i="12"/>
  <c r="Q34" i="12" s="1"/>
  <c r="P33" i="12"/>
  <c r="K36" i="11"/>
  <c r="K37" i="7"/>
  <c r="L38" i="7" s="1"/>
  <c r="M38" i="7" s="1"/>
  <c r="R35" i="11" l="1"/>
  <c r="N36" i="11"/>
  <c r="O36" i="11" s="1"/>
  <c r="J36" i="11"/>
  <c r="Q36" i="11"/>
  <c r="P36" i="11"/>
  <c r="L34" i="12"/>
  <c r="M34" i="12" s="1"/>
  <c r="L37" i="11"/>
  <c r="M37" i="11" s="1"/>
  <c r="N37" i="11" s="1"/>
  <c r="J38" i="7"/>
  <c r="K38" i="7"/>
  <c r="O37" i="11" l="1"/>
  <c r="R36" i="11"/>
  <c r="Q37" i="11"/>
  <c r="P37" i="11"/>
  <c r="N34" i="12"/>
  <c r="O34" i="12" s="1"/>
  <c r="R34" i="12" s="1"/>
  <c r="P34" i="12"/>
  <c r="K34" i="12"/>
  <c r="J34" i="12"/>
  <c r="Q35" i="12" s="1"/>
  <c r="J37" i="11"/>
  <c r="K37" i="11"/>
  <c r="L38" i="11" s="1"/>
  <c r="M38" i="11" s="1"/>
  <c r="N38" i="11" s="1"/>
  <c r="L39" i="7"/>
  <c r="M39" i="7" s="1"/>
  <c r="Q38" i="11" l="1"/>
  <c r="P38" i="11"/>
  <c r="O38" i="11"/>
  <c r="R37" i="11"/>
  <c r="L35" i="12"/>
  <c r="M35" i="12" s="1"/>
  <c r="P35" i="12" s="1"/>
  <c r="J38" i="11"/>
  <c r="K38" i="11"/>
  <c r="L39" i="11" s="1"/>
  <c r="M39" i="11" s="1"/>
  <c r="N39" i="11" s="1"/>
  <c r="J39" i="7"/>
  <c r="K39" i="7"/>
  <c r="L40" i="7" s="1"/>
  <c r="M40" i="7" s="1"/>
  <c r="Q39" i="11" l="1"/>
  <c r="P39" i="11"/>
  <c r="O39" i="11"/>
  <c r="R38" i="11"/>
  <c r="K35" i="12"/>
  <c r="N35" i="12"/>
  <c r="O35" i="12" s="1"/>
  <c r="R35" i="12" s="1"/>
  <c r="J35" i="12"/>
  <c r="Q36" i="12" s="1"/>
  <c r="J39" i="11"/>
  <c r="K39" i="11"/>
  <c r="L40" i="11" s="1"/>
  <c r="M40" i="11" s="1"/>
  <c r="N40" i="11" s="1"/>
  <c r="J40" i="7"/>
  <c r="K40" i="7"/>
  <c r="O40" i="11" l="1"/>
  <c r="R39" i="11"/>
  <c r="L41" i="7"/>
  <c r="M41" i="7" s="1"/>
  <c r="J41" i="7" s="1"/>
  <c r="P40" i="11"/>
  <c r="Q40" i="11"/>
  <c r="L36" i="12"/>
  <c r="M36" i="12" s="1"/>
  <c r="P36" i="12" s="1"/>
  <c r="K40" i="11"/>
  <c r="J40" i="11"/>
  <c r="L41" i="11" l="1"/>
  <c r="M41" i="11" s="1"/>
  <c r="N41" i="11" s="1"/>
  <c r="O41" i="11" s="1"/>
  <c r="Q41" i="11"/>
  <c r="K41" i="7"/>
  <c r="L42" i="7" s="1"/>
  <c r="M42" i="7" s="1"/>
  <c r="J42" i="7" s="1"/>
  <c r="R40" i="11"/>
  <c r="J36" i="12"/>
  <c r="K36" i="12"/>
  <c r="N36" i="12"/>
  <c r="O36" i="12" s="1"/>
  <c r="R36" i="12" s="1"/>
  <c r="R41" i="11" l="1"/>
  <c r="K42" i="7"/>
  <c r="L43" i="7" s="1"/>
  <c r="M43" i="7" s="1"/>
  <c r="J41" i="11"/>
  <c r="K41" i="11"/>
  <c r="L42" i="11" s="1"/>
  <c r="M42" i="11" s="1"/>
  <c r="N42" i="11" s="1"/>
  <c r="O42" i="11" s="1"/>
  <c r="P41" i="11"/>
  <c r="L37" i="12"/>
  <c r="M37" i="12" s="1"/>
  <c r="K37" i="12" s="1"/>
  <c r="Q37" i="12"/>
  <c r="R42" i="11" l="1"/>
  <c r="K42" i="11"/>
  <c r="J42" i="11"/>
  <c r="P42" i="11"/>
  <c r="Q42" i="11"/>
  <c r="P37" i="12"/>
  <c r="J37" i="12"/>
  <c r="Q38" i="12" s="1"/>
  <c r="N37" i="12"/>
  <c r="O37" i="12" s="1"/>
  <c r="R37" i="12" s="1"/>
  <c r="K43" i="7"/>
  <c r="J43" i="7"/>
  <c r="L43" i="11" l="1"/>
  <c r="M43" i="11" s="1"/>
  <c r="P43" i="11" s="1"/>
  <c r="Q43" i="11"/>
  <c r="L44" i="7"/>
  <c r="M44" i="7" s="1"/>
  <c r="J44" i="7" s="1"/>
  <c r="L38" i="12"/>
  <c r="M38" i="12" s="1"/>
  <c r="K44" i="7" l="1"/>
  <c r="N43" i="11"/>
  <c r="O43" i="11" s="1"/>
  <c r="K43" i="11"/>
  <c r="L44" i="11" s="1"/>
  <c r="M44" i="11" s="1"/>
  <c r="N44" i="11" s="1"/>
  <c r="J43" i="11"/>
  <c r="J38" i="12"/>
  <c r="N38" i="12"/>
  <c r="O38" i="12" s="1"/>
  <c r="R38" i="12" s="1"/>
  <c r="K38" i="12"/>
  <c r="P38" i="12"/>
  <c r="L45" i="7"/>
  <c r="M45" i="7" s="1"/>
  <c r="J45" i="7" s="1"/>
  <c r="J44" i="11" l="1"/>
  <c r="K44" i="11"/>
  <c r="O44" i="11"/>
  <c r="R43" i="11"/>
  <c r="Q44" i="11"/>
  <c r="P44" i="11"/>
  <c r="L39" i="12"/>
  <c r="M39" i="12" s="1"/>
  <c r="J39" i="12" s="1"/>
  <c r="Q39" i="12"/>
  <c r="L45" i="11"/>
  <c r="M45" i="11" s="1"/>
  <c r="N45" i="11" s="1"/>
  <c r="K45" i="7"/>
  <c r="L46" i="7" s="1"/>
  <c r="M46" i="7" s="1"/>
  <c r="O45" i="11" l="1"/>
  <c r="R44" i="11"/>
  <c r="P45" i="11"/>
  <c r="Q45" i="11"/>
  <c r="P39" i="12"/>
  <c r="K39" i="12"/>
  <c r="L40" i="12" s="1"/>
  <c r="M40" i="12" s="1"/>
  <c r="N40" i="12" s="1"/>
  <c r="O40" i="12" s="1"/>
  <c r="R40" i="12" s="1"/>
  <c r="N39" i="12"/>
  <c r="O39" i="12" s="1"/>
  <c r="R39" i="12" s="1"/>
  <c r="Q40" i="12"/>
  <c r="K45" i="11"/>
  <c r="J45" i="11"/>
  <c r="K46" i="7"/>
  <c r="L46" i="11" l="1"/>
  <c r="M46" i="11" s="1"/>
  <c r="N46" i="11" s="1"/>
  <c r="O46" i="11" s="1"/>
  <c r="Q46" i="11"/>
  <c r="R45" i="11"/>
  <c r="P40" i="12"/>
  <c r="J40" i="12"/>
  <c r="Q41" i="12" s="1"/>
  <c r="K40" i="12"/>
  <c r="J46" i="7"/>
  <c r="L47" i="7" s="1"/>
  <c r="M47" i="7" s="1"/>
  <c r="M48" i="7" s="1"/>
  <c r="R46" i="11" l="1"/>
  <c r="J46" i="11"/>
  <c r="K46" i="11"/>
  <c r="P46" i="11"/>
  <c r="L41" i="12"/>
  <c r="M41" i="12" s="1"/>
  <c r="N41" i="12" s="1"/>
  <c r="O41" i="12" s="1"/>
  <c r="R41" i="12" s="1"/>
  <c r="L47" i="11"/>
  <c r="M47" i="11" s="1"/>
  <c r="L48" i="7"/>
  <c r="J47" i="7"/>
  <c r="J48" i="7" s="1"/>
  <c r="K47" i="7"/>
  <c r="K48" i="7" s="1"/>
  <c r="M48" i="11" l="1"/>
  <c r="N48" i="11" s="1"/>
  <c r="N47" i="11"/>
  <c r="O47" i="11" s="1"/>
  <c r="Q47" i="11"/>
  <c r="P47" i="11"/>
  <c r="P41" i="12"/>
  <c r="J41" i="12"/>
  <c r="Q42" i="12" s="1"/>
  <c r="K41" i="12"/>
  <c r="L48" i="11"/>
  <c r="K47" i="11"/>
  <c r="J47" i="11"/>
  <c r="L49" i="7"/>
  <c r="M49" i="7" s="1"/>
  <c r="K49" i="7" s="1"/>
  <c r="Q48" i="11" l="1"/>
  <c r="P48" i="11"/>
  <c r="O48" i="11"/>
  <c r="R47" i="11"/>
  <c r="L42" i="12"/>
  <c r="M42" i="12" s="1"/>
  <c r="K42" i="12" s="1"/>
  <c r="J48" i="11"/>
  <c r="K48" i="11"/>
  <c r="J49" i="7"/>
  <c r="Q49" i="11" l="1"/>
  <c r="R48" i="11"/>
  <c r="N42" i="12"/>
  <c r="O42" i="12" s="1"/>
  <c r="R42" i="12" s="1"/>
  <c r="J42" i="12"/>
  <c r="Q43" i="12" s="1"/>
  <c r="P42" i="12"/>
  <c r="L49" i="11"/>
  <c r="M49" i="11" s="1"/>
  <c r="N49" i="11" s="1"/>
  <c r="O49" i="11" s="1"/>
  <c r="L50" i="7"/>
  <c r="M50" i="7" s="1"/>
  <c r="R49" i="11" l="1"/>
  <c r="P49" i="11"/>
  <c r="L43" i="12"/>
  <c r="M43" i="12" s="1"/>
  <c r="J49" i="11"/>
  <c r="K49" i="11"/>
  <c r="K50" i="7"/>
  <c r="J50" i="7"/>
  <c r="L51" i="7" s="1"/>
  <c r="M51" i="7" s="1"/>
  <c r="M52" i="7" s="1"/>
  <c r="M53" i="7" s="1"/>
  <c r="M54" i="7" s="1"/>
  <c r="M55" i="7" s="1"/>
  <c r="M56" i="7" s="1"/>
  <c r="Q50" i="11" l="1"/>
  <c r="P43" i="12"/>
  <c r="K43" i="12"/>
  <c r="J43" i="12"/>
  <c r="Q44" i="12" s="1"/>
  <c r="N43" i="12"/>
  <c r="O43" i="12" s="1"/>
  <c r="R43" i="12" s="1"/>
  <c r="L50" i="11"/>
  <c r="M50" i="11" s="1"/>
  <c r="N50" i="11" s="1"/>
  <c r="O50" i="11" s="1"/>
  <c r="J51" i="7"/>
  <c r="J52" i="7" s="1"/>
  <c r="K51" i="7"/>
  <c r="K52" i="7" s="1"/>
  <c r="L52" i="7"/>
  <c r="L53" i="7"/>
  <c r="R50" i="11" l="1"/>
  <c r="P50" i="11"/>
  <c r="L44" i="12"/>
  <c r="M44" i="12" s="1"/>
  <c r="P44" i="12" s="1"/>
  <c r="J50" i="11"/>
  <c r="K50" i="11"/>
  <c r="L54" i="7"/>
  <c r="J53" i="7"/>
  <c r="K53" i="7"/>
  <c r="Q51" i="11" l="1"/>
  <c r="J44" i="12"/>
  <c r="Q45" i="12" s="1"/>
  <c r="K44" i="12"/>
  <c r="N44" i="12"/>
  <c r="O44" i="12" s="1"/>
  <c r="R44" i="12" s="1"/>
  <c r="L51" i="11"/>
  <c r="M51" i="11" s="1"/>
  <c r="L55" i="7"/>
  <c r="J54" i="7"/>
  <c r="K54" i="7"/>
  <c r="M52" i="11" l="1"/>
  <c r="N51" i="11"/>
  <c r="O51" i="11" s="1"/>
  <c r="P51" i="11"/>
  <c r="L45" i="12"/>
  <c r="M45" i="12" s="1"/>
  <c r="N45" i="12" s="1"/>
  <c r="O45" i="12" s="1"/>
  <c r="R45" i="12" s="1"/>
  <c r="L52" i="11"/>
  <c r="K51" i="11"/>
  <c r="J51" i="11"/>
  <c r="L56" i="7"/>
  <c r="J55" i="7"/>
  <c r="K55" i="7"/>
  <c r="Q52" i="11" l="1"/>
  <c r="P52" i="11"/>
  <c r="R51" i="11"/>
  <c r="M53" i="11"/>
  <c r="N52" i="11"/>
  <c r="O52" i="11" s="1"/>
  <c r="J45" i="12"/>
  <c r="Q46" i="12" s="1"/>
  <c r="K45" i="12"/>
  <c r="P45" i="12"/>
  <c r="L53" i="11"/>
  <c r="J52" i="11"/>
  <c r="K52" i="11"/>
  <c r="J56" i="7"/>
  <c r="K56" i="7"/>
  <c r="R52" i="11" l="1"/>
  <c r="Q53" i="11"/>
  <c r="P53" i="11"/>
  <c r="M54" i="11"/>
  <c r="N53" i="11"/>
  <c r="O53" i="11" s="1"/>
  <c r="L46" i="12"/>
  <c r="M46" i="12" s="1"/>
  <c r="N46" i="12" s="1"/>
  <c r="O46" i="12" s="1"/>
  <c r="R46" i="12" s="1"/>
  <c r="L54" i="11"/>
  <c r="J53" i="11"/>
  <c r="K53" i="11"/>
  <c r="L57" i="7"/>
  <c r="M57" i="7" s="1"/>
  <c r="R53" i="11" l="1"/>
  <c r="M55" i="11"/>
  <c r="N54" i="11"/>
  <c r="O54" i="11" s="1"/>
  <c r="Q54" i="11"/>
  <c r="P54" i="11"/>
  <c r="K46" i="12"/>
  <c r="J46" i="12"/>
  <c r="Q47" i="12" s="1"/>
  <c r="P46" i="12"/>
  <c r="L55" i="11"/>
  <c r="J54" i="11"/>
  <c r="K54" i="11"/>
  <c r="K57" i="7"/>
  <c r="J57" i="7"/>
  <c r="L58" i="7" s="1"/>
  <c r="M58" i="7" s="1"/>
  <c r="R54" i="11" l="1"/>
  <c r="M56" i="11"/>
  <c r="N56" i="11" s="1"/>
  <c r="N55" i="11"/>
  <c r="O55" i="11" s="1"/>
  <c r="Q55" i="11"/>
  <c r="P55" i="11"/>
  <c r="L47" i="12"/>
  <c r="M47" i="12" s="1"/>
  <c r="K47" i="12" s="1"/>
  <c r="L56" i="11"/>
  <c r="J55" i="11"/>
  <c r="K55" i="11"/>
  <c r="M59" i="7"/>
  <c r="M60" i="7" s="1"/>
  <c r="L59" i="7"/>
  <c r="K58" i="7"/>
  <c r="J58" i="7"/>
  <c r="O56" i="11" l="1"/>
  <c r="R55" i="11"/>
  <c r="Q56" i="11"/>
  <c r="P56" i="11"/>
  <c r="J59" i="7"/>
  <c r="K59" i="7"/>
  <c r="J47" i="12"/>
  <c r="Q48" i="12" s="1"/>
  <c r="P47" i="12"/>
  <c r="N47" i="12"/>
  <c r="O47" i="12" s="1"/>
  <c r="R47" i="12" s="1"/>
  <c r="J56" i="11"/>
  <c r="K56" i="11"/>
  <c r="L60" i="7"/>
  <c r="K60" i="7"/>
  <c r="J60" i="7"/>
  <c r="L61" i="7" s="1"/>
  <c r="M61" i="7" s="1"/>
  <c r="Q57" i="11" l="1"/>
  <c r="R56" i="11"/>
  <c r="L48" i="12"/>
  <c r="M48" i="12" s="1"/>
  <c r="N48" i="12" s="1"/>
  <c r="O48" i="12" s="1"/>
  <c r="R48" i="12" s="1"/>
  <c r="L57" i="11"/>
  <c r="M57" i="11" s="1"/>
  <c r="N57" i="11" s="1"/>
  <c r="O57" i="11" s="1"/>
  <c r="K61" i="7"/>
  <c r="J61" i="7"/>
  <c r="L62" i="7" s="1"/>
  <c r="M62" i="7" s="1"/>
  <c r="R57" i="11" l="1"/>
  <c r="P57" i="11"/>
  <c r="J48" i="12"/>
  <c r="Q49" i="12" s="1"/>
  <c r="K48" i="12"/>
  <c r="L49" i="12" s="1"/>
  <c r="M49" i="12" s="1"/>
  <c r="N49" i="12" s="1"/>
  <c r="O49" i="12" s="1"/>
  <c r="R49" i="12" s="1"/>
  <c r="P48" i="12"/>
  <c r="K57" i="11"/>
  <c r="J57" i="11"/>
  <c r="K62" i="7"/>
  <c r="J62" i="7"/>
  <c r="L63" i="7" s="1"/>
  <c r="M63" i="7" s="1"/>
  <c r="Q58" i="11" l="1"/>
  <c r="P49" i="12"/>
  <c r="K49" i="12"/>
  <c r="J49" i="12"/>
  <c r="Q50" i="12" s="1"/>
  <c r="L58" i="11"/>
  <c r="M58" i="11" s="1"/>
  <c r="K63" i="7"/>
  <c r="J63" i="7"/>
  <c r="L64" i="7" s="1"/>
  <c r="M64" i="7" s="1"/>
  <c r="M59" i="11" l="1"/>
  <c r="N58" i="11"/>
  <c r="O58" i="11" s="1"/>
  <c r="P58" i="11"/>
  <c r="L50" i="12"/>
  <c r="M50" i="12" s="1"/>
  <c r="P50" i="12" s="1"/>
  <c r="K58" i="11"/>
  <c r="L59" i="11"/>
  <c r="J58" i="11"/>
  <c r="K64" i="7"/>
  <c r="J64" i="7"/>
  <c r="R58" i="11" l="1"/>
  <c r="Q59" i="11"/>
  <c r="P59" i="11"/>
  <c r="M60" i="11"/>
  <c r="N60" i="11" s="1"/>
  <c r="N59" i="11"/>
  <c r="O59" i="11" s="1"/>
  <c r="K50" i="12"/>
  <c r="J50" i="12"/>
  <c r="Q51" i="12" s="1"/>
  <c r="N50" i="12"/>
  <c r="O50" i="12" s="1"/>
  <c r="R50" i="12" s="1"/>
  <c r="L60" i="11"/>
  <c r="K59" i="11"/>
  <c r="J59" i="11"/>
  <c r="L65" i="7"/>
  <c r="M65" i="7" s="1"/>
  <c r="K65" i="7" s="1"/>
  <c r="O60" i="11" l="1"/>
  <c r="R59" i="11"/>
  <c r="Q60" i="11"/>
  <c r="P60" i="11"/>
  <c r="L51" i="12"/>
  <c r="M51" i="12" s="1"/>
  <c r="K51" i="12" s="1"/>
  <c r="J60" i="11"/>
  <c r="K60" i="11"/>
  <c r="J65" i="7"/>
  <c r="L66" i="7" s="1"/>
  <c r="M66" i="7" s="1"/>
  <c r="M67" i="7" s="1"/>
  <c r="Q61" i="11" l="1"/>
  <c r="R60" i="11"/>
  <c r="P51" i="12"/>
  <c r="J51" i="12"/>
  <c r="Q52" i="12" s="1"/>
  <c r="N51" i="12"/>
  <c r="O51" i="12" s="1"/>
  <c r="R51" i="12" s="1"/>
  <c r="L61" i="11"/>
  <c r="M61" i="11" s="1"/>
  <c r="N61" i="11" s="1"/>
  <c r="O61" i="11" s="1"/>
  <c r="L67" i="7"/>
  <c r="K66" i="7"/>
  <c r="J66" i="7"/>
  <c r="R61" i="11" l="1"/>
  <c r="P61" i="11"/>
  <c r="L52" i="12"/>
  <c r="M52" i="12" s="1"/>
  <c r="N52" i="12" s="1"/>
  <c r="O52" i="12" s="1"/>
  <c r="R52" i="12" s="1"/>
  <c r="K61" i="11"/>
  <c r="J61" i="11"/>
  <c r="J67" i="7"/>
  <c r="K67" i="7"/>
  <c r="Q62" i="11" l="1"/>
  <c r="K52" i="12"/>
  <c r="P52" i="12"/>
  <c r="J52" i="12"/>
  <c r="Q53" i="12" s="1"/>
  <c r="L62" i="11"/>
  <c r="M62" i="11" s="1"/>
  <c r="N62" i="11" s="1"/>
  <c r="O62" i="11" s="1"/>
  <c r="L68" i="7"/>
  <c r="M68" i="7" s="1"/>
  <c r="J68" i="7" s="1"/>
  <c r="R62" i="11" l="1"/>
  <c r="P62" i="11"/>
  <c r="L53" i="12"/>
  <c r="M53" i="12" s="1"/>
  <c r="J53" i="12" s="1"/>
  <c r="Q54" i="12" s="1"/>
  <c r="J62" i="11"/>
  <c r="K62" i="11"/>
  <c r="K68" i="7"/>
  <c r="L69" i="7" s="1"/>
  <c r="M69" i="7" s="1"/>
  <c r="Q63" i="11" l="1"/>
  <c r="N53" i="12"/>
  <c r="O53" i="12" s="1"/>
  <c r="R53" i="12" s="1"/>
  <c r="K53" i="12"/>
  <c r="L54" i="12" s="1"/>
  <c r="M54" i="12" s="1"/>
  <c r="P53" i="12"/>
  <c r="L63" i="11"/>
  <c r="M63" i="11" s="1"/>
  <c r="N63" i="11" s="1"/>
  <c r="O63" i="11" s="1"/>
  <c r="J69" i="7"/>
  <c r="K69" i="7"/>
  <c r="R63" i="11" l="1"/>
  <c r="P63" i="11"/>
  <c r="N54" i="12"/>
  <c r="O54" i="12" s="1"/>
  <c r="R54" i="12" s="1"/>
  <c r="K54" i="12"/>
  <c r="J54" i="12"/>
  <c r="Q55" i="12" s="1"/>
  <c r="P54" i="12"/>
  <c r="J63" i="11"/>
  <c r="K63" i="11"/>
  <c r="L70" i="7"/>
  <c r="M70" i="7" s="1"/>
  <c r="Q64" i="11" l="1"/>
  <c r="L55" i="12"/>
  <c r="M55" i="12" s="1"/>
  <c r="J55" i="12" s="1"/>
  <c r="Q56" i="12" s="1"/>
  <c r="L64" i="11"/>
  <c r="M64" i="11" s="1"/>
  <c r="N64" i="11" s="1"/>
  <c r="O64" i="11" s="1"/>
  <c r="R64" i="11" l="1"/>
  <c r="P64" i="11"/>
  <c r="P55" i="12"/>
  <c r="K55" i="12"/>
  <c r="L56" i="12" s="1"/>
  <c r="M56" i="12" s="1"/>
  <c r="J56" i="12" s="1"/>
  <c r="Q57" i="12" s="1"/>
  <c r="N55" i="12"/>
  <c r="O55" i="12" s="1"/>
  <c r="R55" i="12" s="1"/>
  <c r="K64" i="11"/>
  <c r="J64" i="11"/>
  <c r="K70" i="7"/>
  <c r="J70" i="7"/>
  <c r="Q65" i="11" l="1"/>
  <c r="K56" i="12"/>
  <c r="L57" i="12" s="1"/>
  <c r="M57" i="12" s="1"/>
  <c r="J57" i="12" s="1"/>
  <c r="Q58" i="12" s="1"/>
  <c r="N56" i="12"/>
  <c r="O56" i="12" s="1"/>
  <c r="R56" i="12" s="1"/>
  <c r="P56" i="12"/>
  <c r="L65" i="11"/>
  <c r="M65" i="11" s="1"/>
  <c r="N65" i="11" s="1"/>
  <c r="O65" i="11" s="1"/>
  <c r="L71" i="7"/>
  <c r="M71" i="7" s="1"/>
  <c r="J71" i="7" s="1"/>
  <c r="R65" i="11" l="1"/>
  <c r="P57" i="12"/>
  <c r="P65" i="11"/>
  <c r="K57" i="12"/>
  <c r="L58" i="12" s="1"/>
  <c r="M58" i="12" s="1"/>
  <c r="N58" i="12" s="1"/>
  <c r="O58" i="12" s="1"/>
  <c r="R58" i="12" s="1"/>
  <c r="N57" i="12"/>
  <c r="O57" i="12" s="1"/>
  <c r="R57" i="12" s="1"/>
  <c r="J65" i="11"/>
  <c r="K65" i="11"/>
  <c r="K71" i="7"/>
  <c r="L72" i="7" s="1"/>
  <c r="M72" i="7" s="1"/>
  <c r="Q66" i="11" l="1"/>
  <c r="P58" i="12"/>
  <c r="K58" i="12"/>
  <c r="J58" i="12"/>
  <c r="Q59" i="12" s="1"/>
  <c r="L66" i="11"/>
  <c r="M66" i="11" s="1"/>
  <c r="J72" i="7"/>
  <c r="K72" i="7"/>
  <c r="L73" i="7" s="1"/>
  <c r="M73" i="7" s="1"/>
  <c r="M67" i="11" l="1"/>
  <c r="N66" i="11"/>
  <c r="O66" i="11" s="1"/>
  <c r="P66" i="11"/>
  <c r="L59" i="12"/>
  <c r="M59" i="12" s="1"/>
  <c r="K59" i="12" s="1"/>
  <c r="K66" i="11"/>
  <c r="L67" i="11"/>
  <c r="J66" i="11"/>
  <c r="J73" i="7"/>
  <c r="K73" i="7"/>
  <c r="P67" i="11" l="1"/>
  <c r="Q67" i="11"/>
  <c r="R66" i="11"/>
  <c r="M68" i="11"/>
  <c r="N68" i="11" s="1"/>
  <c r="N67" i="11"/>
  <c r="O67" i="11" s="1"/>
  <c r="P59" i="12"/>
  <c r="J59" i="12"/>
  <c r="Q60" i="12" s="1"/>
  <c r="N59" i="12"/>
  <c r="O59" i="12" s="1"/>
  <c r="R59" i="12" s="1"/>
  <c r="L60" i="12"/>
  <c r="M60" i="12" s="1"/>
  <c r="L68" i="11"/>
  <c r="K67" i="11"/>
  <c r="J67" i="11"/>
  <c r="L74" i="7"/>
  <c r="M74" i="7" s="1"/>
  <c r="K74" i="7" s="1"/>
  <c r="O68" i="11" l="1"/>
  <c r="R67" i="11"/>
  <c r="Q68" i="11"/>
  <c r="P68" i="11"/>
  <c r="P60" i="12"/>
  <c r="J60" i="12"/>
  <c r="N60" i="12"/>
  <c r="O60" i="12" s="1"/>
  <c r="R60" i="12" s="1"/>
  <c r="K60" i="12"/>
  <c r="L61" i="12" s="1"/>
  <c r="M61" i="12" s="1"/>
  <c r="J68" i="11"/>
  <c r="K68" i="11"/>
  <c r="L69" i="11" s="1"/>
  <c r="M69" i="11" s="1"/>
  <c r="N69" i="11" s="1"/>
  <c r="J74" i="7"/>
  <c r="L75" i="7"/>
  <c r="M75" i="7" s="1"/>
  <c r="J75" i="7" s="1"/>
  <c r="P69" i="11" l="1"/>
  <c r="Q69" i="11"/>
  <c r="O69" i="11"/>
  <c r="R68" i="11"/>
  <c r="J61" i="12"/>
  <c r="Q62" i="12" s="1"/>
  <c r="K61" i="12"/>
  <c r="N61" i="12"/>
  <c r="O61" i="12" s="1"/>
  <c r="R61" i="12" s="1"/>
  <c r="Q61" i="12"/>
  <c r="P61" i="12"/>
  <c r="J69" i="11"/>
  <c r="K69" i="11"/>
  <c r="L70" i="11" s="1"/>
  <c r="M70" i="11" s="1"/>
  <c r="N70" i="11" s="1"/>
  <c r="K75" i="7"/>
  <c r="L76" i="7" s="1"/>
  <c r="M76" i="7" s="1"/>
  <c r="M77" i="7" s="1"/>
  <c r="M78" i="7" s="1"/>
  <c r="Q70" i="11" l="1"/>
  <c r="P70" i="11"/>
  <c r="O70" i="11"/>
  <c r="R69" i="11"/>
  <c r="L62" i="12"/>
  <c r="M62" i="12" s="1"/>
  <c r="J70" i="11"/>
  <c r="K70" i="11"/>
  <c r="L71" i="11" s="1"/>
  <c r="M71" i="11" s="1"/>
  <c r="N71" i="11" s="1"/>
  <c r="J76" i="7"/>
  <c r="K76" i="7"/>
  <c r="K77" i="7" s="1"/>
  <c r="L77" i="7"/>
  <c r="L78" i="7"/>
  <c r="J77" i="7"/>
  <c r="Q71" i="11" l="1"/>
  <c r="P71" i="11"/>
  <c r="O71" i="11"/>
  <c r="R70" i="11"/>
  <c r="P62" i="12"/>
  <c r="K62" i="12"/>
  <c r="N62" i="12"/>
  <c r="O62" i="12" s="1"/>
  <c r="R62" i="12" s="1"/>
  <c r="J62" i="12"/>
  <c r="L63" i="12"/>
  <c r="M63" i="12" s="1"/>
  <c r="K71" i="11"/>
  <c r="J71" i="11"/>
  <c r="J78" i="7"/>
  <c r="K78" i="7"/>
  <c r="L72" i="11" l="1"/>
  <c r="M72" i="11" s="1"/>
  <c r="N72" i="11" s="1"/>
  <c r="O72" i="11" s="1"/>
  <c r="Q72" i="11"/>
  <c r="R71" i="11"/>
  <c r="L79" i="7"/>
  <c r="M79" i="7" s="1"/>
  <c r="M80" i="7" s="1"/>
  <c r="M81" i="7" s="1"/>
  <c r="M82" i="7" s="1"/>
  <c r="M83" i="7" s="1"/>
  <c r="M84" i="7" s="1"/>
  <c r="M85" i="7" s="1"/>
  <c r="M86" i="7" s="1"/>
  <c r="N63" i="12"/>
  <c r="O63" i="12" s="1"/>
  <c r="R63" i="12" s="1"/>
  <c r="J63" i="12"/>
  <c r="Q64" i="12" s="1"/>
  <c r="K63" i="12"/>
  <c r="L64" i="12" s="1"/>
  <c r="M64" i="12" s="1"/>
  <c r="Q63" i="12"/>
  <c r="P63" i="12"/>
  <c r="K72" i="11"/>
  <c r="R72" i="11" l="1"/>
  <c r="L80" i="7"/>
  <c r="P72" i="11"/>
  <c r="J79" i="7"/>
  <c r="K79" i="7"/>
  <c r="J72" i="11"/>
  <c r="J64" i="12"/>
  <c r="Q65" i="12" s="1"/>
  <c r="N64" i="12"/>
  <c r="O64" i="12" s="1"/>
  <c r="R64" i="12" s="1"/>
  <c r="K64" i="12"/>
  <c r="P64" i="12"/>
  <c r="L81" i="7"/>
  <c r="J80" i="7"/>
  <c r="K80" i="7"/>
  <c r="Q73" i="11" l="1"/>
  <c r="L73" i="11"/>
  <c r="M73" i="11" s="1"/>
  <c r="P73" i="11" s="1"/>
  <c r="L65" i="12"/>
  <c r="M65" i="12" s="1"/>
  <c r="K65" i="12" s="1"/>
  <c r="L82" i="7"/>
  <c r="J81" i="7"/>
  <c r="K81" i="7"/>
  <c r="N73" i="11" l="1"/>
  <c r="O73" i="11" s="1"/>
  <c r="K73" i="11"/>
  <c r="L74" i="11" s="1"/>
  <c r="M74" i="11" s="1"/>
  <c r="J73" i="11"/>
  <c r="J65" i="12"/>
  <c r="Q66" i="12" s="1"/>
  <c r="P65" i="12"/>
  <c r="N65" i="12"/>
  <c r="O65" i="12" s="1"/>
  <c r="R65" i="12" s="1"/>
  <c r="L83" i="7"/>
  <c r="K82" i="7"/>
  <c r="J82" i="7"/>
  <c r="M75" i="11" l="1"/>
  <c r="N74" i="11"/>
  <c r="L75" i="11"/>
  <c r="K74" i="11"/>
  <c r="J74" i="11"/>
  <c r="Q74" i="11"/>
  <c r="P74" i="11"/>
  <c r="O74" i="11"/>
  <c r="R73" i="11"/>
  <c r="L66" i="12"/>
  <c r="M66" i="12" s="1"/>
  <c r="P66" i="12" s="1"/>
  <c r="L76" i="11"/>
  <c r="K75" i="11"/>
  <c r="J75" i="11"/>
  <c r="L84" i="7"/>
  <c r="K83" i="7"/>
  <c r="J83" i="7"/>
  <c r="R74" i="11" l="1"/>
  <c r="P75" i="11"/>
  <c r="Q75" i="11"/>
  <c r="Q76" i="11"/>
  <c r="M76" i="11"/>
  <c r="K76" i="11" s="1"/>
  <c r="N75" i="11"/>
  <c r="O75" i="11" s="1"/>
  <c r="N66" i="12"/>
  <c r="O66" i="12" s="1"/>
  <c r="R66" i="12" s="1"/>
  <c r="J66" i="12"/>
  <c r="Q67" i="12" s="1"/>
  <c r="K66" i="12"/>
  <c r="L85" i="7"/>
  <c r="J84" i="7"/>
  <c r="K84" i="7"/>
  <c r="R75" i="11" l="1"/>
  <c r="L77" i="11"/>
  <c r="L67" i="12"/>
  <c r="M67" i="12" s="1"/>
  <c r="L68" i="12" s="1"/>
  <c r="M68" i="12" s="1"/>
  <c r="M77" i="11"/>
  <c r="J77" i="11" s="1"/>
  <c r="N76" i="11"/>
  <c r="O76" i="11" s="1"/>
  <c r="P76" i="11"/>
  <c r="J76" i="11"/>
  <c r="L86" i="7"/>
  <c r="J85" i="7"/>
  <c r="K85" i="7"/>
  <c r="R76" i="11" l="1"/>
  <c r="Q78" i="11"/>
  <c r="P78" i="11"/>
  <c r="K67" i="12"/>
  <c r="N67" i="12"/>
  <c r="O67" i="12" s="1"/>
  <c r="R67" i="12" s="1"/>
  <c r="K77" i="11"/>
  <c r="P67" i="12"/>
  <c r="J67" i="12"/>
  <c r="Q68" i="12" s="1"/>
  <c r="P77" i="11"/>
  <c r="Q77" i="11"/>
  <c r="M78" i="11"/>
  <c r="N78" i="11" s="1"/>
  <c r="N77" i="11"/>
  <c r="O77" i="11" s="1"/>
  <c r="L78" i="11"/>
  <c r="K68" i="12"/>
  <c r="J68" i="12"/>
  <c r="Q69" i="12" s="1"/>
  <c r="N68" i="12"/>
  <c r="L69" i="12"/>
  <c r="M69" i="12" s="1"/>
  <c r="K78" i="11"/>
  <c r="J78" i="11"/>
  <c r="J86" i="7"/>
  <c r="K86" i="7"/>
  <c r="L87" i="7" s="1"/>
  <c r="M87" i="7" s="1"/>
  <c r="O78" i="11" l="1"/>
  <c r="R77" i="11"/>
  <c r="O68" i="12"/>
  <c r="R68" i="12" s="1"/>
  <c r="P68" i="12"/>
  <c r="Q79" i="11"/>
  <c r="K69" i="12"/>
  <c r="J69" i="12"/>
  <c r="Q70" i="12" s="1"/>
  <c r="N69" i="12"/>
  <c r="O69" i="12" s="1"/>
  <c r="R69" i="12" s="1"/>
  <c r="L70" i="12"/>
  <c r="M70" i="12" s="1"/>
  <c r="P70" i="12" s="1"/>
  <c r="P69" i="12"/>
  <c r="L79" i="11"/>
  <c r="M79" i="11" s="1"/>
  <c r="K87" i="7"/>
  <c r="J87" i="7"/>
  <c r="M80" i="11" l="1"/>
  <c r="N79" i="11"/>
  <c r="P79" i="11"/>
  <c r="O79" i="11"/>
  <c r="R78" i="11"/>
  <c r="J70" i="12"/>
  <c r="Q71" i="12" s="1"/>
  <c r="N70" i="12"/>
  <c r="O70" i="12" s="1"/>
  <c r="R70" i="12" s="1"/>
  <c r="K70" i="12"/>
  <c r="L71" i="12" s="1"/>
  <c r="M71" i="12" s="1"/>
  <c r="J71" i="12" s="1"/>
  <c r="Q72" i="12" s="1"/>
  <c r="L80" i="11"/>
  <c r="K79" i="11"/>
  <c r="J79" i="11"/>
  <c r="L88" i="7"/>
  <c r="M88" i="7" s="1"/>
  <c r="K88" i="7" s="1"/>
  <c r="Q80" i="11" l="1"/>
  <c r="P80" i="11"/>
  <c r="R79" i="11"/>
  <c r="M81" i="11"/>
  <c r="N80" i="11"/>
  <c r="O80" i="11" s="1"/>
  <c r="N71" i="12"/>
  <c r="O71" i="12" s="1"/>
  <c r="R71" i="12" s="1"/>
  <c r="K71" i="12"/>
  <c r="L72" i="12" s="1"/>
  <c r="M72" i="12" s="1"/>
  <c r="N72" i="12" s="1"/>
  <c r="O72" i="12" s="1"/>
  <c r="R72" i="12" s="1"/>
  <c r="P71" i="12"/>
  <c r="L81" i="11"/>
  <c r="J80" i="11"/>
  <c r="K80" i="11"/>
  <c r="J88" i="7"/>
  <c r="L89" i="7"/>
  <c r="M89" i="7" s="1"/>
  <c r="K89" i="7" s="1"/>
  <c r="R80" i="11" l="1"/>
  <c r="Q81" i="11"/>
  <c r="P81" i="11"/>
  <c r="M82" i="11"/>
  <c r="N81" i="11"/>
  <c r="O81" i="11" s="1"/>
  <c r="P72" i="12"/>
  <c r="K72" i="12"/>
  <c r="J72" i="12"/>
  <c r="Q73" i="12" s="1"/>
  <c r="L82" i="11"/>
  <c r="J81" i="11"/>
  <c r="K81" i="11"/>
  <c r="J89" i="7"/>
  <c r="L90" i="7" s="1"/>
  <c r="M90" i="7" s="1"/>
  <c r="R81" i="11" l="1"/>
  <c r="Q82" i="11"/>
  <c r="P82" i="11"/>
  <c r="M83" i="11"/>
  <c r="N82" i="11"/>
  <c r="O82" i="11" s="1"/>
  <c r="L73" i="12"/>
  <c r="M73" i="12" s="1"/>
  <c r="N73" i="12" s="1"/>
  <c r="O73" i="12" s="1"/>
  <c r="R73" i="12" s="1"/>
  <c r="L83" i="11"/>
  <c r="J82" i="11"/>
  <c r="K82" i="11"/>
  <c r="M91" i="7"/>
  <c r="M92" i="7" s="1"/>
  <c r="M93" i="7" s="1"/>
  <c r="L91" i="7"/>
  <c r="J90" i="7"/>
  <c r="K90" i="7"/>
  <c r="R82" i="11" l="1"/>
  <c r="Q83" i="11"/>
  <c r="P83" i="11"/>
  <c r="J91" i="7"/>
  <c r="J92" i="7" s="1"/>
  <c r="M84" i="11"/>
  <c r="N83" i="11"/>
  <c r="O83" i="11" s="1"/>
  <c r="K91" i="7"/>
  <c r="K92" i="7" s="1"/>
  <c r="P73" i="12"/>
  <c r="J73" i="12"/>
  <c r="Q74" i="12" s="1"/>
  <c r="K73" i="12"/>
  <c r="L74" i="12" s="1"/>
  <c r="M74" i="12" s="1"/>
  <c r="K74" i="12" s="1"/>
  <c r="L84" i="11"/>
  <c r="J83" i="11"/>
  <c r="K83" i="11"/>
  <c r="L92" i="7"/>
  <c r="L93" i="7"/>
  <c r="R83" i="11" l="1"/>
  <c r="M85" i="11"/>
  <c r="N84" i="11"/>
  <c r="O84" i="11" s="1"/>
  <c r="Q84" i="11"/>
  <c r="P84" i="11"/>
  <c r="P74" i="12"/>
  <c r="J74" i="12"/>
  <c r="Q75" i="12" s="1"/>
  <c r="N74" i="12"/>
  <c r="O74" i="12" s="1"/>
  <c r="R74" i="12" s="1"/>
  <c r="L85" i="11"/>
  <c r="K84" i="11"/>
  <c r="J84" i="11"/>
  <c r="J93" i="7"/>
  <c r="K93" i="7"/>
  <c r="R84" i="11" l="1"/>
  <c r="P85" i="11"/>
  <c r="Q85" i="11"/>
  <c r="M86" i="11"/>
  <c r="N86" i="11" s="1"/>
  <c r="N85" i="11"/>
  <c r="O85" i="11" s="1"/>
  <c r="L75" i="12"/>
  <c r="M75" i="12" s="1"/>
  <c r="L86" i="11"/>
  <c r="K85" i="11"/>
  <c r="J85" i="11"/>
  <c r="L94" i="7"/>
  <c r="M94" i="7" s="1"/>
  <c r="J94" i="7" s="1"/>
  <c r="O86" i="11" l="1"/>
  <c r="R85" i="11"/>
  <c r="Q86" i="11"/>
  <c r="P86" i="11"/>
  <c r="P75" i="12"/>
  <c r="M76" i="12"/>
  <c r="L76" i="12"/>
  <c r="J75" i="12"/>
  <c r="K75" i="12"/>
  <c r="N75" i="12"/>
  <c r="O75" i="12" s="1"/>
  <c r="R75" i="12" s="1"/>
  <c r="J86" i="11"/>
  <c r="K86" i="11"/>
  <c r="K94" i="7"/>
  <c r="L95" i="7"/>
  <c r="M95" i="7" s="1"/>
  <c r="Q87" i="11" l="1"/>
  <c r="L87" i="11"/>
  <c r="M87" i="11" s="1"/>
  <c r="N87" i="11" s="1"/>
  <c r="O87" i="11" s="1"/>
  <c r="R86" i="11"/>
  <c r="Q76" i="12"/>
  <c r="P76" i="12"/>
  <c r="J76" i="12"/>
  <c r="L77" i="12"/>
  <c r="M77" i="12"/>
  <c r="N76" i="12"/>
  <c r="O76" i="12" s="1"/>
  <c r="R76" i="12" s="1"/>
  <c r="K76" i="12"/>
  <c r="K87" i="11"/>
  <c r="K95" i="7"/>
  <c r="J95" i="7"/>
  <c r="L96" i="7" s="1"/>
  <c r="M96" i="7" s="1"/>
  <c r="R87" i="11" l="1"/>
  <c r="J87" i="11"/>
  <c r="P87" i="11"/>
  <c r="J77" i="12"/>
  <c r="N77" i="12"/>
  <c r="O77" i="12" s="1"/>
  <c r="R77" i="12" s="1"/>
  <c r="K77" i="12"/>
  <c r="L78" i="12" s="1"/>
  <c r="M78" i="12" s="1"/>
  <c r="Q77" i="12"/>
  <c r="P77" i="12"/>
  <c r="L88" i="11"/>
  <c r="M88" i="11" s="1"/>
  <c r="N88" i="11" s="1"/>
  <c r="O88" i="11" s="1"/>
  <c r="J96" i="7"/>
  <c r="K96" i="7"/>
  <c r="R88" i="11" l="1"/>
  <c r="Q88" i="11"/>
  <c r="P88" i="11"/>
  <c r="K78" i="12"/>
  <c r="N78" i="12"/>
  <c r="O78" i="12" s="1"/>
  <c r="R78" i="12" s="1"/>
  <c r="J78" i="12"/>
  <c r="Q78" i="12"/>
  <c r="P78" i="12"/>
  <c r="K88" i="11"/>
  <c r="J88" i="11"/>
  <c r="L97" i="7"/>
  <c r="M97" i="7" s="1"/>
  <c r="K97" i="7" s="1"/>
  <c r="Q89" i="11" l="1"/>
  <c r="L79" i="12"/>
  <c r="M79" i="12" s="1"/>
  <c r="P79" i="12" s="1"/>
  <c r="Q79" i="12"/>
  <c r="L89" i="11"/>
  <c r="M89" i="11" s="1"/>
  <c r="N89" i="11" s="1"/>
  <c r="O89" i="11" s="1"/>
  <c r="J97" i="7"/>
  <c r="L98" i="7" s="1"/>
  <c r="M98" i="7" s="1"/>
  <c r="R89" i="11" l="1"/>
  <c r="P89" i="11"/>
  <c r="J79" i="12"/>
  <c r="Q80" i="12" s="1"/>
  <c r="K79" i="12"/>
  <c r="L80" i="12" s="1"/>
  <c r="M80" i="12" s="1"/>
  <c r="N79" i="12"/>
  <c r="O79" i="12" s="1"/>
  <c r="R79" i="12" s="1"/>
  <c r="K89" i="11"/>
  <c r="J89" i="11"/>
  <c r="K98" i="7"/>
  <c r="J98" i="7"/>
  <c r="L99" i="7" s="1"/>
  <c r="M99" i="7" s="1"/>
  <c r="J99" i="7" s="1"/>
  <c r="Q90" i="11" l="1"/>
  <c r="L90" i="11"/>
  <c r="M90" i="11" s="1"/>
  <c r="N90" i="11" s="1"/>
  <c r="O90" i="11" s="1"/>
  <c r="P80" i="12"/>
  <c r="N80" i="12"/>
  <c r="O80" i="12" s="1"/>
  <c r="R80" i="12" s="1"/>
  <c r="K80" i="12"/>
  <c r="J80" i="12"/>
  <c r="L81" i="12"/>
  <c r="M81" i="12" s="1"/>
  <c r="M91" i="11"/>
  <c r="J90" i="11"/>
  <c r="L91" i="11"/>
  <c r="K90" i="11"/>
  <c r="K99" i="7"/>
  <c r="L100" i="7" s="1"/>
  <c r="M100" i="7" s="1"/>
  <c r="Q91" i="11" l="1"/>
  <c r="P91" i="11"/>
  <c r="M92" i="11"/>
  <c r="K92" i="11" s="1"/>
  <c r="N91" i="11"/>
  <c r="K91" i="11"/>
  <c r="P90" i="11"/>
  <c r="O91" i="11"/>
  <c r="R90" i="11"/>
  <c r="J91" i="11"/>
  <c r="L92" i="11"/>
  <c r="N81" i="12"/>
  <c r="O81" i="12" s="1"/>
  <c r="R81" i="12" s="1"/>
  <c r="J81" i="12"/>
  <c r="K81" i="12"/>
  <c r="L82" i="12"/>
  <c r="M82" i="12" s="1"/>
  <c r="Q81" i="12"/>
  <c r="P81" i="12"/>
  <c r="K100" i="7"/>
  <c r="J100" i="7"/>
  <c r="L101" i="7" s="1"/>
  <c r="M101" i="7" s="1"/>
  <c r="J101" i="7" s="1"/>
  <c r="P92" i="11" l="1"/>
  <c r="Q92" i="11"/>
  <c r="R91" i="11"/>
  <c r="M93" i="11"/>
  <c r="N93" i="11" s="1"/>
  <c r="N92" i="11"/>
  <c r="O92" i="11" s="1"/>
  <c r="J92" i="11"/>
  <c r="L93" i="11"/>
  <c r="J82" i="12"/>
  <c r="M83" i="12"/>
  <c r="L83" i="12"/>
  <c r="K82" i="12"/>
  <c r="N82" i="12"/>
  <c r="O82" i="12" s="1"/>
  <c r="R82" i="12" s="1"/>
  <c r="Q82" i="12"/>
  <c r="P82" i="12"/>
  <c r="K101" i="7"/>
  <c r="L102" i="7" s="1"/>
  <c r="M102" i="7" s="1"/>
  <c r="O93" i="11" l="1"/>
  <c r="R92" i="11"/>
  <c r="Q93" i="11"/>
  <c r="P93" i="11"/>
  <c r="K93" i="11"/>
  <c r="J93" i="11"/>
  <c r="K83" i="12"/>
  <c r="J83" i="12"/>
  <c r="N83" i="12"/>
  <c r="O83" i="12" s="1"/>
  <c r="R83" i="12" s="1"/>
  <c r="L84" i="12"/>
  <c r="M84" i="12"/>
  <c r="Q83" i="12"/>
  <c r="P83" i="12"/>
  <c r="K102" i="7"/>
  <c r="J102" i="7"/>
  <c r="L103" i="7" s="1"/>
  <c r="M103" i="7" s="1"/>
  <c r="K103" i="7" s="1"/>
  <c r="Q94" i="11" l="1"/>
  <c r="L94" i="11"/>
  <c r="M94" i="11" s="1"/>
  <c r="N94" i="11" s="1"/>
  <c r="O94" i="11" s="1"/>
  <c r="R93" i="11"/>
  <c r="J84" i="12"/>
  <c r="N84" i="12"/>
  <c r="O84" i="12" s="1"/>
  <c r="R84" i="12" s="1"/>
  <c r="K84" i="12"/>
  <c r="L85" i="12" s="1"/>
  <c r="M85" i="12" s="1"/>
  <c r="Q84" i="12"/>
  <c r="P84" i="12"/>
  <c r="J103" i="7"/>
  <c r="L104" i="7" s="1"/>
  <c r="M104" i="7" s="1"/>
  <c r="K104" i="7" s="1"/>
  <c r="R94" i="11" l="1"/>
  <c r="J94" i="11"/>
  <c r="K94" i="11"/>
  <c r="P94" i="11"/>
  <c r="N85" i="12"/>
  <c r="O85" i="12" s="1"/>
  <c r="R85" i="12" s="1"/>
  <c r="K85" i="12"/>
  <c r="J85" i="12"/>
  <c r="Q85" i="12"/>
  <c r="P85" i="12"/>
  <c r="L95" i="11"/>
  <c r="M95" i="11" s="1"/>
  <c r="N95" i="11" s="1"/>
  <c r="O95" i="11" s="1"/>
  <c r="J104" i="7"/>
  <c r="L105" i="7" s="1"/>
  <c r="M105" i="7" s="1"/>
  <c r="J105" i="7" s="1"/>
  <c r="R95" i="11" l="1"/>
  <c r="Q95" i="11"/>
  <c r="P95" i="11"/>
  <c r="Q86" i="12"/>
  <c r="L86" i="12"/>
  <c r="M86" i="12" s="1"/>
  <c r="P86" i="12" s="1"/>
  <c r="J95" i="11"/>
  <c r="K95" i="11"/>
  <c r="K105" i="7"/>
  <c r="L106" i="7" s="1"/>
  <c r="M106" i="7" s="1"/>
  <c r="Q96" i="11" l="1"/>
  <c r="N86" i="12"/>
  <c r="O86" i="12" s="1"/>
  <c r="R86" i="12" s="1"/>
  <c r="J86" i="12"/>
  <c r="K86" i="12"/>
  <c r="L87" i="12" s="1"/>
  <c r="M87" i="12" s="1"/>
  <c r="L96" i="11"/>
  <c r="M96" i="11" s="1"/>
  <c r="N96" i="11" s="1"/>
  <c r="O96" i="11" s="1"/>
  <c r="K106" i="7"/>
  <c r="J106" i="7"/>
  <c r="L107" i="7" s="1"/>
  <c r="M107" i="7" s="1"/>
  <c r="J107" i="7" s="1"/>
  <c r="R96" i="11" l="1"/>
  <c r="P96" i="11"/>
  <c r="J87" i="12"/>
  <c r="N87" i="12"/>
  <c r="O87" i="12" s="1"/>
  <c r="R87" i="12" s="1"/>
  <c r="K87" i="12"/>
  <c r="L88" i="12" s="1"/>
  <c r="M88" i="12" s="1"/>
  <c r="Q87" i="12"/>
  <c r="P87" i="12"/>
  <c r="J96" i="11"/>
  <c r="K96" i="11"/>
  <c r="K107" i="7"/>
  <c r="L108" i="7" s="1"/>
  <c r="M108" i="7" s="1"/>
  <c r="Q97" i="11" l="1"/>
  <c r="J88" i="12"/>
  <c r="Q89" i="12" s="1"/>
  <c r="K88" i="12"/>
  <c r="L89" i="12" s="1"/>
  <c r="M89" i="12" s="1"/>
  <c r="N88" i="12"/>
  <c r="O88" i="12" s="1"/>
  <c r="R88" i="12" s="1"/>
  <c r="Q88" i="12"/>
  <c r="P88" i="12"/>
  <c r="L97" i="11"/>
  <c r="M97" i="11" s="1"/>
  <c r="N97" i="11" s="1"/>
  <c r="O97" i="11" s="1"/>
  <c r="K108" i="7"/>
  <c r="J108" i="7"/>
  <c r="L109" i="7"/>
  <c r="M109" i="7" s="1"/>
  <c r="R97" i="11" l="1"/>
  <c r="P97" i="11"/>
  <c r="P89" i="12"/>
  <c r="N89" i="12"/>
  <c r="O89" i="12" s="1"/>
  <c r="R89" i="12" s="1"/>
  <c r="J89" i="12"/>
  <c r="Q90" i="12" s="1"/>
  <c r="K89" i="12"/>
  <c r="J97" i="11"/>
  <c r="K97" i="11"/>
  <c r="J109" i="7"/>
  <c r="K109" i="7"/>
  <c r="Q98" i="11" l="1"/>
  <c r="L90" i="12"/>
  <c r="M90" i="12" s="1"/>
  <c r="P90" i="12" s="1"/>
  <c r="L98" i="11"/>
  <c r="M98" i="11" s="1"/>
  <c r="N98" i="11" s="1"/>
  <c r="O98" i="11" s="1"/>
  <c r="L110" i="7"/>
  <c r="M110" i="7" s="1"/>
  <c r="M111" i="7" s="1"/>
  <c r="R98" i="11" l="1"/>
  <c r="P98" i="11"/>
  <c r="N90" i="12"/>
  <c r="O90" i="12" s="1"/>
  <c r="R90" i="12" s="1"/>
  <c r="J90" i="12"/>
  <c r="Q91" i="12" s="1"/>
  <c r="K90" i="12"/>
  <c r="L91" i="12" s="1"/>
  <c r="M91" i="12" s="1"/>
  <c r="P91" i="12" s="1"/>
  <c r="J98" i="11"/>
  <c r="K98" i="11"/>
  <c r="M112" i="7"/>
  <c r="M113" i="7" s="1"/>
  <c r="M114" i="7" s="1"/>
  <c r="J111" i="7"/>
  <c r="K111" i="7"/>
  <c r="L112" i="7"/>
  <c r="J110" i="7"/>
  <c r="K110" i="7"/>
  <c r="L111" i="7"/>
  <c r="Q99" i="11" l="1"/>
  <c r="J112" i="7"/>
  <c r="J113" i="7" s="1"/>
  <c r="L113" i="7"/>
  <c r="K112" i="7"/>
  <c r="J91" i="12"/>
  <c r="Q92" i="12" s="1"/>
  <c r="K91" i="12"/>
  <c r="N91" i="12"/>
  <c r="O91" i="12" s="1"/>
  <c r="R91" i="12" s="1"/>
  <c r="L92" i="12"/>
  <c r="M92" i="12" s="1"/>
  <c r="K92" i="12" s="1"/>
  <c r="L99" i="11"/>
  <c r="M99" i="11" s="1"/>
  <c r="N99" i="11" s="1"/>
  <c r="O99" i="11" s="1"/>
  <c r="L114" i="7"/>
  <c r="K113" i="7"/>
  <c r="R99" i="11" l="1"/>
  <c r="P99" i="11"/>
  <c r="P92" i="12"/>
  <c r="J92" i="12"/>
  <c r="Q93" i="12" s="1"/>
  <c r="N92" i="12"/>
  <c r="O92" i="12" s="1"/>
  <c r="R92" i="12" s="1"/>
  <c r="J99" i="11"/>
  <c r="K99" i="11"/>
  <c r="K114" i="7"/>
  <c r="J114" i="7"/>
  <c r="Q100" i="11" l="1"/>
  <c r="L93" i="12"/>
  <c r="M93" i="12" s="1"/>
  <c r="P93" i="12" s="1"/>
  <c r="L100" i="11"/>
  <c r="M100" i="11" s="1"/>
  <c r="N100" i="11" s="1"/>
  <c r="O100" i="11" s="1"/>
  <c r="L115" i="7"/>
  <c r="M115" i="7"/>
  <c r="R100" i="11" l="1"/>
  <c r="P100" i="11"/>
  <c r="N93" i="12"/>
  <c r="O93" i="12" s="1"/>
  <c r="R93" i="12" s="1"/>
  <c r="J93" i="12"/>
  <c r="Q94" i="12" s="1"/>
  <c r="K93" i="12"/>
  <c r="L94" i="12" s="1"/>
  <c r="M94" i="12" s="1"/>
  <c r="J100" i="11"/>
  <c r="K100" i="11"/>
  <c r="K115" i="7"/>
  <c r="J115" i="7"/>
  <c r="L116" i="7" s="1"/>
  <c r="M116" i="7" s="1"/>
  <c r="Q101" i="11" l="1"/>
  <c r="K94" i="12"/>
  <c r="N94" i="12"/>
  <c r="O94" i="12" s="1"/>
  <c r="R94" i="12" s="1"/>
  <c r="P94" i="12"/>
  <c r="J94" i="12"/>
  <c r="Q95" i="12" s="1"/>
  <c r="L101" i="11"/>
  <c r="M101" i="11" s="1"/>
  <c r="N101" i="11" s="1"/>
  <c r="O101" i="11" s="1"/>
  <c r="M117" i="7"/>
  <c r="L117" i="7"/>
  <c r="J116" i="7"/>
  <c r="K116" i="7"/>
  <c r="R101" i="11" l="1"/>
  <c r="P101" i="11"/>
  <c r="L95" i="12"/>
  <c r="M95" i="12" s="1"/>
  <c r="P95" i="12" s="1"/>
  <c r="K101" i="11"/>
  <c r="J101" i="11"/>
  <c r="J117" i="7"/>
  <c r="K117" i="7"/>
  <c r="L118" i="7" s="1"/>
  <c r="M118" i="7" s="1"/>
  <c r="L102" i="11" l="1"/>
  <c r="M102" i="11" s="1"/>
  <c r="N102" i="11" s="1"/>
  <c r="O102" i="11" s="1"/>
  <c r="Q102" i="11"/>
  <c r="N95" i="12"/>
  <c r="O95" i="12" s="1"/>
  <c r="R95" i="12" s="1"/>
  <c r="J95" i="12"/>
  <c r="Q96" i="12" s="1"/>
  <c r="K95" i="12"/>
  <c r="L96" i="12" s="1"/>
  <c r="M96" i="12" s="1"/>
  <c r="N96" i="12" s="1"/>
  <c r="O96" i="12" s="1"/>
  <c r="R96" i="12" s="1"/>
  <c r="J118" i="7"/>
  <c r="K118" i="7"/>
  <c r="J102" i="11" l="1"/>
  <c r="K102" i="11"/>
  <c r="P102" i="11"/>
  <c r="R102" i="11"/>
  <c r="P96" i="12"/>
  <c r="K96" i="12"/>
  <c r="J96" i="12"/>
  <c r="Q97" i="12" s="1"/>
  <c r="L119" i="7"/>
  <c r="M119" i="7" s="1"/>
  <c r="L103" i="11" l="1"/>
  <c r="M103" i="11" s="1"/>
  <c r="Q103" i="11"/>
  <c r="L97" i="12"/>
  <c r="M97" i="12" s="1"/>
  <c r="J119" i="7"/>
  <c r="K119" i="7"/>
  <c r="P103" i="11" l="1"/>
  <c r="N103" i="11"/>
  <c r="O103" i="11" s="1"/>
  <c r="J103" i="11"/>
  <c r="K103" i="11"/>
  <c r="J97" i="12"/>
  <c r="Q98" i="12" s="1"/>
  <c r="K97" i="12"/>
  <c r="N97" i="12"/>
  <c r="O97" i="12" s="1"/>
  <c r="R97" i="12" s="1"/>
  <c r="L98" i="12"/>
  <c r="M98" i="12" s="1"/>
  <c r="K98" i="12" s="1"/>
  <c r="P97" i="12"/>
  <c r="L120" i="7"/>
  <c r="M120" i="7" s="1"/>
  <c r="K120" i="7" s="1"/>
  <c r="Q104" i="11" l="1"/>
  <c r="R103" i="11"/>
  <c r="L104" i="11"/>
  <c r="M104" i="11" s="1"/>
  <c r="P98" i="12"/>
  <c r="N98" i="12"/>
  <c r="O98" i="12" s="1"/>
  <c r="R98" i="12" s="1"/>
  <c r="J98" i="12"/>
  <c r="L99" i="12" s="1"/>
  <c r="M99" i="12" s="1"/>
  <c r="P99" i="12" s="1"/>
  <c r="J120" i="7"/>
  <c r="L121" i="7" s="1"/>
  <c r="M121" i="7" s="1"/>
  <c r="N104" i="11" l="1"/>
  <c r="O104" i="11" s="1"/>
  <c r="K104" i="11"/>
  <c r="J104" i="11"/>
  <c r="P104" i="11"/>
  <c r="Q99" i="12"/>
  <c r="K99" i="12"/>
  <c r="N99" i="12"/>
  <c r="O99" i="12" s="1"/>
  <c r="R99" i="12" s="1"/>
  <c r="J99" i="12"/>
  <c r="J121" i="7"/>
  <c r="L122" i="7"/>
  <c r="M122" i="7" s="1"/>
  <c r="M123" i="7" s="1"/>
  <c r="M124" i="7" s="1"/>
  <c r="M125" i="7" s="1"/>
  <c r="M126" i="7" s="1"/>
  <c r="M127" i="7" s="1"/>
  <c r="K121" i="7"/>
  <c r="Q105" i="11" l="1"/>
  <c r="R104" i="11"/>
  <c r="L105" i="11"/>
  <c r="M105" i="11" s="1"/>
  <c r="Q100" i="12"/>
  <c r="L100" i="12"/>
  <c r="M100" i="12" s="1"/>
  <c r="P100" i="12" s="1"/>
  <c r="K122" i="7"/>
  <c r="K123" i="7" s="1"/>
  <c r="K124" i="7" s="1"/>
  <c r="K125" i="7" s="1"/>
  <c r="L124" i="7"/>
  <c r="J122" i="7"/>
  <c r="J123" i="7" s="1"/>
  <c r="J124" i="7" s="1"/>
  <c r="J125" i="7" s="1"/>
  <c r="L123" i="7"/>
  <c r="L125" i="7"/>
  <c r="N105" i="11" l="1"/>
  <c r="O105" i="11" s="1"/>
  <c r="K105" i="11"/>
  <c r="J105" i="11"/>
  <c r="P105" i="11"/>
  <c r="L106" i="11"/>
  <c r="M106" i="11" s="1"/>
  <c r="N106" i="11" s="1"/>
  <c r="K100" i="12"/>
  <c r="N100" i="12"/>
  <c r="O100" i="12" s="1"/>
  <c r="R100" i="12" s="1"/>
  <c r="J100" i="12"/>
  <c r="L101" i="12" s="1"/>
  <c r="M101" i="12" s="1"/>
  <c r="L126" i="7"/>
  <c r="K126" i="7"/>
  <c r="J126" i="7"/>
  <c r="J106" i="11" l="1"/>
  <c r="K106" i="11"/>
  <c r="Q106" i="11"/>
  <c r="P106" i="11"/>
  <c r="O106" i="11"/>
  <c r="R105" i="11"/>
  <c r="N101" i="12"/>
  <c r="O101" i="12" s="1"/>
  <c r="R101" i="12" s="1"/>
  <c r="K101" i="12"/>
  <c r="J101" i="12"/>
  <c r="Q102" i="12" s="1"/>
  <c r="Q101" i="12"/>
  <c r="P101" i="12"/>
  <c r="L107" i="11"/>
  <c r="M107" i="11" s="1"/>
  <c r="N107" i="11" s="1"/>
  <c r="L127" i="7"/>
  <c r="J127" i="7"/>
  <c r="K127" i="7"/>
  <c r="O107" i="11" l="1"/>
  <c r="R106" i="11"/>
  <c r="Q107" i="11"/>
  <c r="P107" i="11"/>
  <c r="L102" i="12"/>
  <c r="M102" i="12" s="1"/>
  <c r="K107" i="11"/>
  <c r="J107" i="11"/>
  <c r="L128" i="7"/>
  <c r="M128" i="7" s="1"/>
  <c r="M129" i="7" s="1"/>
  <c r="Q108" i="11" l="1"/>
  <c r="R107" i="11"/>
  <c r="N102" i="12"/>
  <c r="O102" i="12" s="1"/>
  <c r="R102" i="12" s="1"/>
  <c r="K102" i="12"/>
  <c r="J102" i="12"/>
  <c r="Q103" i="12" s="1"/>
  <c r="P102" i="12"/>
  <c r="L108" i="11"/>
  <c r="M108" i="11" s="1"/>
  <c r="L129" i="7"/>
  <c r="M109" i="11" l="1"/>
  <c r="N109" i="11" s="1"/>
  <c r="N108" i="11"/>
  <c r="O108" i="11" s="1"/>
  <c r="P108" i="11"/>
  <c r="L103" i="12"/>
  <c r="M103" i="12" s="1"/>
  <c r="P103" i="12" s="1"/>
  <c r="L109" i="11"/>
  <c r="K108" i="11"/>
  <c r="J108" i="11"/>
  <c r="J128" i="7"/>
  <c r="J129" i="7" s="1"/>
  <c r="L130" i="7" s="1"/>
  <c r="M130" i="7" s="1"/>
  <c r="K128" i="7"/>
  <c r="K129" i="7" s="1"/>
  <c r="Q109" i="11" l="1"/>
  <c r="P109" i="11"/>
  <c r="O109" i="11"/>
  <c r="R108" i="11"/>
  <c r="N103" i="12"/>
  <c r="O103" i="12" s="1"/>
  <c r="R103" i="12" s="1"/>
  <c r="J103" i="12"/>
  <c r="Q104" i="12" s="1"/>
  <c r="K103" i="12"/>
  <c r="L104" i="12" s="1"/>
  <c r="M104" i="12" s="1"/>
  <c r="K109" i="11"/>
  <c r="J109" i="11"/>
  <c r="R109" i="11" l="1"/>
  <c r="Q110" i="11"/>
  <c r="K104" i="12"/>
  <c r="P104" i="12"/>
  <c r="J104" i="12"/>
  <c r="L105" i="12" s="1"/>
  <c r="M105" i="12" s="1"/>
  <c r="K105" i="12" s="1"/>
  <c r="N104" i="12"/>
  <c r="O104" i="12" s="1"/>
  <c r="R104" i="12" s="1"/>
  <c r="L110" i="11"/>
  <c r="M110" i="11" s="1"/>
  <c r="K130" i="7"/>
  <c r="J130" i="7"/>
  <c r="M111" i="11" l="1"/>
  <c r="N110" i="11"/>
  <c r="O110" i="11" s="1"/>
  <c r="P110" i="11"/>
  <c r="P105" i="12"/>
  <c r="Q105" i="12"/>
  <c r="J105" i="12"/>
  <c r="Q106" i="12" s="1"/>
  <c r="N105" i="12"/>
  <c r="O105" i="12" s="1"/>
  <c r="R105" i="12" s="1"/>
  <c r="J110" i="11"/>
  <c r="K110" i="11"/>
  <c r="L111" i="11"/>
  <c r="L112" i="11"/>
  <c r="J111" i="11"/>
  <c r="K111" i="11"/>
  <c r="L131" i="7"/>
  <c r="M131" i="7" s="1"/>
  <c r="M132" i="7" s="1"/>
  <c r="Q112" i="11" l="1"/>
  <c r="P111" i="11"/>
  <c r="Q111" i="11"/>
  <c r="R110" i="11"/>
  <c r="M112" i="11"/>
  <c r="J112" i="11" s="1"/>
  <c r="N111" i="11"/>
  <c r="O111" i="11" s="1"/>
  <c r="L106" i="12"/>
  <c r="M106" i="12" s="1"/>
  <c r="P106" i="12" s="1"/>
  <c r="L132" i="7"/>
  <c r="K131" i="7"/>
  <c r="J131" i="7"/>
  <c r="R111" i="11" l="1"/>
  <c r="Q113" i="11"/>
  <c r="M113" i="11"/>
  <c r="K113" i="11" s="1"/>
  <c r="N112" i="11"/>
  <c r="O112" i="11" s="1"/>
  <c r="K112" i="11"/>
  <c r="L113" i="11"/>
  <c r="P112" i="11"/>
  <c r="J106" i="12"/>
  <c r="Q107" i="12" s="1"/>
  <c r="K106" i="12"/>
  <c r="L107" i="12" s="1"/>
  <c r="M107" i="12" s="1"/>
  <c r="P107" i="12" s="1"/>
  <c r="N106" i="12"/>
  <c r="O106" i="12" s="1"/>
  <c r="R106" i="12" s="1"/>
  <c r="K132" i="7"/>
  <c r="J132" i="7"/>
  <c r="L133" i="7" s="1"/>
  <c r="M133" i="7" s="1"/>
  <c r="R112" i="11" l="1"/>
  <c r="P113" i="11"/>
  <c r="M114" i="11"/>
  <c r="N113" i="11"/>
  <c r="O113" i="11" s="1"/>
  <c r="J113" i="11"/>
  <c r="L114" i="11"/>
  <c r="K107" i="12"/>
  <c r="N107" i="12"/>
  <c r="O107" i="12" s="1"/>
  <c r="R107" i="12" s="1"/>
  <c r="J107" i="12"/>
  <c r="Q108" i="12" s="1"/>
  <c r="L115" i="11"/>
  <c r="K133" i="7"/>
  <c r="J133" i="7"/>
  <c r="R113" i="11" l="1"/>
  <c r="Q114" i="11"/>
  <c r="P114" i="11"/>
  <c r="M115" i="11"/>
  <c r="N114" i="11"/>
  <c r="O114" i="11" s="1"/>
  <c r="J114" i="11"/>
  <c r="K114" i="11"/>
  <c r="L108" i="12"/>
  <c r="M108" i="12" s="1"/>
  <c r="P108" i="12" s="1"/>
  <c r="L134" i="7"/>
  <c r="M134" i="7" s="1"/>
  <c r="K134" i="7" s="1"/>
  <c r="R114" i="11" l="1"/>
  <c r="Q115" i="11"/>
  <c r="P115" i="11"/>
  <c r="M116" i="11"/>
  <c r="N115" i="11"/>
  <c r="O115" i="11" s="1"/>
  <c r="K115" i="11"/>
  <c r="J115" i="11"/>
  <c r="L116" i="11"/>
  <c r="K108" i="12"/>
  <c r="N108" i="12"/>
  <c r="O108" i="12" s="1"/>
  <c r="R108" i="12" s="1"/>
  <c r="J108" i="12"/>
  <c r="Q109" i="12" s="1"/>
  <c r="J134" i="7"/>
  <c r="L135" i="7" s="1"/>
  <c r="M135" i="7" s="1"/>
  <c r="K135" i="7" s="1"/>
  <c r="R115" i="11" l="1"/>
  <c r="Q116" i="11"/>
  <c r="P116" i="11"/>
  <c r="M117" i="11"/>
  <c r="N117" i="11" s="1"/>
  <c r="N116" i="11"/>
  <c r="O116" i="11" s="1"/>
  <c r="K116" i="11"/>
  <c r="J116" i="11"/>
  <c r="L117" i="11"/>
  <c r="L109" i="12"/>
  <c r="M109" i="12" s="1"/>
  <c r="P109" i="12" s="1"/>
  <c r="J117" i="11"/>
  <c r="K117" i="11"/>
  <c r="L118" i="11" s="1"/>
  <c r="M118" i="11" s="1"/>
  <c r="N118" i="11" s="1"/>
  <c r="J135" i="7"/>
  <c r="L136" i="7" s="1"/>
  <c r="M136" i="7" s="1"/>
  <c r="J136" i="7" s="1"/>
  <c r="O117" i="11" l="1"/>
  <c r="R116" i="11"/>
  <c r="Q117" i="11"/>
  <c r="P117" i="11"/>
  <c r="P118" i="11"/>
  <c r="Q118" i="11"/>
  <c r="J109" i="12"/>
  <c r="Q110" i="12" s="1"/>
  <c r="K109" i="12"/>
  <c r="L110" i="12" s="1"/>
  <c r="M110" i="12" s="1"/>
  <c r="N110" i="12" s="1"/>
  <c r="N109" i="12"/>
  <c r="O109" i="12" s="1"/>
  <c r="R109" i="12" s="1"/>
  <c r="K118" i="11"/>
  <c r="L119" i="11" s="1"/>
  <c r="M119" i="11" s="1"/>
  <c r="N119" i="11" s="1"/>
  <c r="J118" i="11"/>
  <c r="K136" i="7"/>
  <c r="L137" i="7" s="1"/>
  <c r="M137" i="7" s="1"/>
  <c r="Q119" i="11" l="1"/>
  <c r="P119" i="11"/>
  <c r="O118" i="11"/>
  <c r="R117" i="11"/>
  <c r="P110" i="12"/>
  <c r="K110" i="12"/>
  <c r="O110" i="12"/>
  <c r="R110" i="12" s="1"/>
  <c r="J110" i="12"/>
  <c r="J119" i="11"/>
  <c r="K119" i="11"/>
  <c r="K137" i="7"/>
  <c r="J137" i="7"/>
  <c r="Q120" i="11" l="1"/>
  <c r="L120" i="11"/>
  <c r="M120" i="11" s="1"/>
  <c r="N120" i="11" s="1"/>
  <c r="O119" i="11"/>
  <c r="R118" i="11"/>
  <c r="L111" i="12"/>
  <c r="M111" i="12" s="1"/>
  <c r="J111" i="12" s="1"/>
  <c r="Q112" i="12" s="1"/>
  <c r="Q111" i="12"/>
  <c r="L138" i="7"/>
  <c r="M138" i="7" s="1"/>
  <c r="M139" i="7" s="1"/>
  <c r="J120" i="11" l="1"/>
  <c r="K120" i="11"/>
  <c r="L121" i="11" s="1"/>
  <c r="M121" i="11" s="1"/>
  <c r="O120" i="11"/>
  <c r="R119" i="11"/>
  <c r="P120" i="11"/>
  <c r="L112" i="12"/>
  <c r="N111" i="12"/>
  <c r="O111" i="12" s="1"/>
  <c r="R111" i="12" s="1"/>
  <c r="K111" i="12"/>
  <c r="M112" i="12"/>
  <c r="K112" i="12" s="1"/>
  <c r="P111" i="12"/>
  <c r="L122" i="11"/>
  <c r="J121" i="11"/>
  <c r="M140" i="7"/>
  <c r="M141" i="7" s="1"/>
  <c r="M142" i="7" s="1"/>
  <c r="M143" i="7" s="1"/>
  <c r="M144" i="7" s="1"/>
  <c r="L140" i="7"/>
  <c r="J139" i="7"/>
  <c r="K139" i="7"/>
  <c r="J138" i="7"/>
  <c r="K138" i="7"/>
  <c r="L139" i="7"/>
  <c r="L141" i="7"/>
  <c r="K140" i="7"/>
  <c r="P122" i="11" l="1"/>
  <c r="Q122" i="11"/>
  <c r="R120" i="11"/>
  <c r="M122" i="11"/>
  <c r="N121" i="11"/>
  <c r="O121" i="11" s="1"/>
  <c r="K121" i="11"/>
  <c r="Q121" i="11"/>
  <c r="P121" i="11"/>
  <c r="N112" i="12"/>
  <c r="O112" i="12" s="1"/>
  <c r="R112" i="12" s="1"/>
  <c r="J112" i="12"/>
  <c r="Q113" i="12" s="1"/>
  <c r="P112" i="12"/>
  <c r="L123" i="11"/>
  <c r="J140" i="7"/>
  <c r="L142" i="7"/>
  <c r="J141" i="7"/>
  <c r="K141" i="7"/>
  <c r="R121" i="11" l="1"/>
  <c r="M123" i="11"/>
  <c r="N122" i="11"/>
  <c r="O122" i="11" s="1"/>
  <c r="J122" i="11"/>
  <c r="K122" i="11"/>
  <c r="L113" i="12"/>
  <c r="M113" i="12" s="1"/>
  <c r="N113" i="12" s="1"/>
  <c r="O113" i="12" s="1"/>
  <c r="R113" i="12" s="1"/>
  <c r="L143" i="7"/>
  <c r="J142" i="7"/>
  <c r="K142" i="7"/>
  <c r="R122" i="11" l="1"/>
  <c r="M124" i="11"/>
  <c r="K124" i="11" s="1"/>
  <c r="N123" i="11"/>
  <c r="O123" i="11" s="1"/>
  <c r="K123" i="11"/>
  <c r="J123" i="11"/>
  <c r="L124" i="11"/>
  <c r="Q123" i="11"/>
  <c r="P123" i="11"/>
  <c r="J113" i="12"/>
  <c r="Q114" i="12" s="1"/>
  <c r="P113" i="12"/>
  <c r="K113" i="12"/>
  <c r="L114" i="12" s="1"/>
  <c r="M114" i="12" s="1"/>
  <c r="J114" i="12" s="1"/>
  <c r="Q115" i="12" s="1"/>
  <c r="L144" i="7"/>
  <c r="J143" i="7"/>
  <c r="K143" i="7"/>
  <c r="R123" i="11" l="1"/>
  <c r="P124" i="11"/>
  <c r="Q124" i="11"/>
  <c r="M125" i="11"/>
  <c r="N124" i="11"/>
  <c r="O124" i="11" s="1"/>
  <c r="J124" i="11"/>
  <c r="L125" i="11"/>
  <c r="K114" i="12"/>
  <c r="L115" i="12" s="1"/>
  <c r="M115" i="12" s="1"/>
  <c r="J115" i="12" s="1"/>
  <c r="Q116" i="12" s="1"/>
  <c r="N114" i="12"/>
  <c r="O114" i="12" s="1"/>
  <c r="R114" i="12" s="1"/>
  <c r="P114" i="12"/>
  <c r="L126" i="11"/>
  <c r="J144" i="7"/>
  <c r="K144" i="7"/>
  <c r="L145" i="7" s="1"/>
  <c r="M145" i="7" s="1"/>
  <c r="R124" i="11" l="1"/>
  <c r="M126" i="11"/>
  <c r="N125" i="11"/>
  <c r="O125" i="11" s="1"/>
  <c r="Q125" i="11"/>
  <c r="P125" i="11"/>
  <c r="K125" i="11"/>
  <c r="J125" i="11"/>
  <c r="P115" i="12"/>
  <c r="K115" i="12"/>
  <c r="L116" i="12" s="1"/>
  <c r="M116" i="12" s="1"/>
  <c r="N115" i="12"/>
  <c r="O115" i="12" s="1"/>
  <c r="R115" i="12" s="1"/>
  <c r="L127" i="11"/>
  <c r="K145" i="7"/>
  <c r="J145" i="7"/>
  <c r="R125" i="11" l="1"/>
  <c r="Q126" i="11"/>
  <c r="P126" i="11"/>
  <c r="M127" i="11"/>
  <c r="J127" i="11" s="1"/>
  <c r="N126" i="11"/>
  <c r="O126" i="11" s="1"/>
  <c r="K126" i="11"/>
  <c r="J126" i="11"/>
  <c r="N116" i="12"/>
  <c r="O116" i="12" s="1"/>
  <c r="R116" i="12" s="1"/>
  <c r="J116" i="12"/>
  <c r="Q117" i="12" s="1"/>
  <c r="K116" i="12"/>
  <c r="P116" i="12"/>
  <c r="L146" i="7"/>
  <c r="M146" i="7" s="1"/>
  <c r="M147" i="7" s="1"/>
  <c r="M148" i="7" s="1"/>
  <c r="M149" i="7" s="1"/>
  <c r="M150" i="7" s="1"/>
  <c r="M151" i="7" s="1"/>
  <c r="M152" i="7" s="1"/>
  <c r="M153" i="7" s="1"/>
  <c r="M154" i="7" s="1"/>
  <c r="R126" i="11" l="1"/>
  <c r="Q128" i="11"/>
  <c r="P127" i="11"/>
  <c r="Q127" i="11"/>
  <c r="K127" i="11"/>
  <c r="L117" i="12"/>
  <c r="M117" i="12" s="1"/>
  <c r="P117" i="12" s="1"/>
  <c r="M128" i="11"/>
  <c r="N127" i="11"/>
  <c r="O127" i="11" s="1"/>
  <c r="L128" i="11"/>
  <c r="J117" i="12"/>
  <c r="Q118" i="12" s="1"/>
  <c r="J146" i="7"/>
  <c r="K146" i="7"/>
  <c r="L147" i="7"/>
  <c r="L148" i="7"/>
  <c r="K147" i="7"/>
  <c r="J147" i="7"/>
  <c r="R127" i="11" l="1"/>
  <c r="M129" i="11"/>
  <c r="N128" i="11"/>
  <c r="O128" i="11" s="1"/>
  <c r="L118" i="12"/>
  <c r="M118" i="12" s="1"/>
  <c r="N118" i="12" s="1"/>
  <c r="O118" i="12" s="1"/>
  <c r="R118" i="12" s="1"/>
  <c r="J128" i="11"/>
  <c r="K128" i="11"/>
  <c r="K129" i="11" s="1"/>
  <c r="L129" i="11"/>
  <c r="P128" i="11"/>
  <c r="N117" i="12"/>
  <c r="O117" i="12" s="1"/>
  <c r="R117" i="12" s="1"/>
  <c r="K117" i="12"/>
  <c r="K118" i="12"/>
  <c r="L130" i="11"/>
  <c r="L149" i="7"/>
  <c r="J148" i="7"/>
  <c r="K148" i="7"/>
  <c r="R128" i="11" l="1"/>
  <c r="Q129" i="11"/>
  <c r="P129" i="11"/>
  <c r="J129" i="11"/>
  <c r="P118" i="12"/>
  <c r="M130" i="11"/>
  <c r="N129" i="11"/>
  <c r="O129" i="11" s="1"/>
  <c r="J118" i="12"/>
  <c r="L119" i="12" s="1"/>
  <c r="M119" i="12" s="1"/>
  <c r="P119" i="12" s="1"/>
  <c r="L150" i="7"/>
  <c r="K149" i="7"/>
  <c r="J149" i="7"/>
  <c r="R129" i="11" l="1"/>
  <c r="M131" i="11"/>
  <c r="N130" i="11"/>
  <c r="O130" i="11" s="1"/>
  <c r="L131" i="11"/>
  <c r="Q119" i="12"/>
  <c r="K130" i="11"/>
  <c r="Q130" i="11"/>
  <c r="P130" i="11"/>
  <c r="J130" i="11"/>
  <c r="K119" i="12"/>
  <c r="J119" i="12"/>
  <c r="N119" i="12"/>
  <c r="O119" i="12" s="1"/>
  <c r="R119" i="12" s="1"/>
  <c r="L151" i="7"/>
  <c r="J150" i="7"/>
  <c r="K150" i="7"/>
  <c r="R130" i="11" l="1"/>
  <c r="M132" i="11"/>
  <c r="N132" i="11" s="1"/>
  <c r="N131" i="11"/>
  <c r="O131" i="11" s="1"/>
  <c r="Q131" i="11"/>
  <c r="P131" i="11"/>
  <c r="K131" i="11"/>
  <c r="J131" i="11"/>
  <c r="L132" i="11"/>
  <c r="L120" i="12"/>
  <c r="M120" i="12" s="1"/>
  <c r="K120" i="12" s="1"/>
  <c r="Q120" i="12"/>
  <c r="L152" i="7"/>
  <c r="J151" i="7"/>
  <c r="K151" i="7"/>
  <c r="O132" i="11" l="1"/>
  <c r="R131" i="11"/>
  <c r="Q132" i="11"/>
  <c r="P132" i="11"/>
  <c r="J132" i="11"/>
  <c r="K132" i="11"/>
  <c r="P120" i="12"/>
  <c r="J120" i="12"/>
  <c r="N120" i="12"/>
  <c r="O120" i="12" s="1"/>
  <c r="R120" i="12" s="1"/>
  <c r="L121" i="12"/>
  <c r="M121" i="12" s="1"/>
  <c r="J121" i="12" s="1"/>
  <c r="Q121" i="12"/>
  <c r="L133" i="11"/>
  <c r="M133" i="11" s="1"/>
  <c r="N133" i="11" s="1"/>
  <c r="L153" i="7"/>
  <c r="J152" i="7"/>
  <c r="K152" i="7"/>
  <c r="Q133" i="11" l="1"/>
  <c r="P133" i="11"/>
  <c r="O133" i="11"/>
  <c r="R132" i="11"/>
  <c r="N121" i="12"/>
  <c r="O121" i="12" s="1"/>
  <c r="R121" i="12" s="1"/>
  <c r="K121" i="12"/>
  <c r="L122" i="12" s="1"/>
  <c r="M122" i="12" s="1"/>
  <c r="K122" i="12" s="1"/>
  <c r="P121" i="12"/>
  <c r="Q122" i="12"/>
  <c r="J133" i="11"/>
  <c r="K133" i="11"/>
  <c r="L154" i="7"/>
  <c r="K153" i="7"/>
  <c r="J153" i="7"/>
  <c r="R133" i="11" l="1"/>
  <c r="Q134" i="11"/>
  <c r="P122" i="12"/>
  <c r="J122" i="12"/>
  <c r="N122" i="12"/>
  <c r="O122" i="12" s="1"/>
  <c r="R122" i="12" s="1"/>
  <c r="L123" i="12"/>
  <c r="M123" i="12" s="1"/>
  <c r="N123" i="12" s="1"/>
  <c r="L134" i="11"/>
  <c r="M134" i="11" s="1"/>
  <c r="N134" i="11" s="1"/>
  <c r="O134" i="11" s="1"/>
  <c r="J154" i="7"/>
  <c r="K154" i="7"/>
  <c r="R134" i="11" l="1"/>
  <c r="P134" i="11"/>
  <c r="P123" i="12"/>
  <c r="O123" i="12"/>
  <c r="R123" i="12" s="1"/>
  <c r="K123" i="12"/>
  <c r="M124" i="12"/>
  <c r="J123" i="12"/>
  <c r="Q124" i="12" s="1"/>
  <c r="Q123" i="12"/>
  <c r="L124" i="12"/>
  <c r="K134" i="11"/>
  <c r="J134" i="11"/>
  <c r="L155" i="7"/>
  <c r="M155" i="7" s="1"/>
  <c r="P124" i="12" l="1"/>
  <c r="Q135" i="11"/>
  <c r="J124" i="12"/>
  <c r="Q125" i="12" s="1"/>
  <c r="K124" i="12"/>
  <c r="L125" i="12" s="1"/>
  <c r="M125" i="12" s="1"/>
  <c r="N124" i="12"/>
  <c r="O124" i="12" s="1"/>
  <c r="R124" i="12" s="1"/>
  <c r="L135" i="11"/>
  <c r="M135" i="11" s="1"/>
  <c r="N135" i="11" s="1"/>
  <c r="O135" i="11" s="1"/>
  <c r="K155" i="7"/>
  <c r="J155" i="7"/>
  <c r="L156" i="7" s="1"/>
  <c r="M156" i="7" s="1"/>
  <c r="R135" i="11" l="1"/>
  <c r="P135" i="11"/>
  <c r="K125" i="12"/>
  <c r="J125" i="12"/>
  <c r="Q126" i="12" s="1"/>
  <c r="N125" i="12"/>
  <c r="O125" i="12" s="1"/>
  <c r="R125" i="12" s="1"/>
  <c r="P125" i="12"/>
  <c r="K135" i="11"/>
  <c r="J135" i="11"/>
  <c r="M157" i="7"/>
  <c r="M158" i="7" s="1"/>
  <c r="M159" i="7" s="1"/>
  <c r="M160" i="7" s="1"/>
  <c r="M161" i="7" s="1"/>
  <c r="M162" i="7" s="1"/>
  <c r="M163" i="7" s="1"/>
  <c r="M164" i="7" s="1"/>
  <c r="M165" i="7" s="1"/>
  <c r="M166" i="7" s="1"/>
  <c r="M167" i="7" s="1"/>
  <c r="M168" i="7" s="1"/>
  <c r="M169" i="7" s="1"/>
  <c r="M170" i="7" s="1"/>
  <c r="M171" i="7" s="1"/>
  <c r="M172" i="7" s="1"/>
  <c r="L157" i="7"/>
  <c r="J156" i="7"/>
  <c r="K156" i="7"/>
  <c r="L136" i="11" l="1"/>
  <c r="M136" i="11" s="1"/>
  <c r="N136" i="11" s="1"/>
  <c r="O136" i="11" s="1"/>
  <c r="Q136" i="11"/>
  <c r="L126" i="12"/>
  <c r="M126" i="12" s="1"/>
  <c r="N126" i="12" s="1"/>
  <c r="O126" i="12" s="1"/>
  <c r="R126" i="12" s="1"/>
  <c r="J157" i="7"/>
  <c r="J158" i="7" s="1"/>
  <c r="K157" i="7"/>
  <c r="K158" i="7" s="1"/>
  <c r="L158" i="7"/>
  <c r="L159" i="7"/>
  <c r="K136" i="11" l="1"/>
  <c r="J136" i="11"/>
  <c r="P136" i="11"/>
  <c r="R136" i="11"/>
  <c r="K126" i="12"/>
  <c r="J126" i="12"/>
  <c r="Q127" i="12" s="1"/>
  <c r="P126" i="12"/>
  <c r="L137" i="11"/>
  <c r="M137" i="11" s="1"/>
  <c r="N137" i="11" s="1"/>
  <c r="O137" i="11" s="1"/>
  <c r="L160" i="7"/>
  <c r="K159" i="7"/>
  <c r="J159" i="7"/>
  <c r="R137" i="11" l="1"/>
  <c r="Q137" i="11"/>
  <c r="P137" i="11"/>
  <c r="L127" i="12"/>
  <c r="M127" i="12" s="1"/>
  <c r="K137" i="11"/>
  <c r="J137" i="11"/>
  <c r="L161" i="7"/>
  <c r="J160" i="7"/>
  <c r="K160" i="7"/>
  <c r="Q138" i="11" l="1"/>
  <c r="P127" i="12"/>
  <c r="J127" i="12"/>
  <c r="Q128" i="12" s="1"/>
  <c r="N127" i="12"/>
  <c r="O127" i="12" s="1"/>
  <c r="R127" i="12" s="1"/>
  <c r="K127" i="12"/>
  <c r="L138" i="11"/>
  <c r="M138" i="11" s="1"/>
  <c r="L162" i="7"/>
  <c r="J161" i="7"/>
  <c r="K161" i="7"/>
  <c r="M139" i="11" l="1"/>
  <c r="N138" i="11"/>
  <c r="O138" i="11" s="1"/>
  <c r="P138" i="11"/>
  <c r="L128" i="12"/>
  <c r="M128" i="12" s="1"/>
  <c r="L139" i="11"/>
  <c r="J138" i="11"/>
  <c r="K138" i="11"/>
  <c r="L163" i="7"/>
  <c r="K162" i="7"/>
  <c r="J162" i="7"/>
  <c r="R138" i="11" l="1"/>
  <c r="P139" i="11"/>
  <c r="Q139" i="11"/>
  <c r="M140" i="11"/>
  <c r="N139" i="11"/>
  <c r="O139" i="11" s="1"/>
  <c r="J128" i="12"/>
  <c r="P128" i="12"/>
  <c r="N128" i="12"/>
  <c r="O128" i="12" s="1"/>
  <c r="R128" i="12" s="1"/>
  <c r="K128" i="12"/>
  <c r="L140" i="11"/>
  <c r="J139" i="11"/>
  <c r="K139" i="11"/>
  <c r="L164" i="7"/>
  <c r="J163" i="7"/>
  <c r="K163" i="7"/>
  <c r="R139" i="11" l="1"/>
  <c r="P140" i="11"/>
  <c r="Q140" i="11"/>
  <c r="M141" i="11"/>
  <c r="N140" i="11"/>
  <c r="O140" i="11" s="1"/>
  <c r="L129" i="12"/>
  <c r="M129" i="12" s="1"/>
  <c r="Q129" i="12"/>
  <c r="L141" i="11"/>
  <c r="J140" i="11"/>
  <c r="K140" i="11"/>
  <c r="L165" i="7"/>
  <c r="K164" i="7"/>
  <c r="J164" i="7"/>
  <c r="R140" i="11" l="1"/>
  <c r="Q141" i="11"/>
  <c r="P141" i="11"/>
  <c r="M142" i="11"/>
  <c r="N141" i="11"/>
  <c r="O141" i="11" s="1"/>
  <c r="N129" i="12"/>
  <c r="O129" i="12" s="1"/>
  <c r="R129" i="12" s="1"/>
  <c r="J129" i="12"/>
  <c r="Q130" i="12" s="1"/>
  <c r="K129" i="12"/>
  <c r="L130" i="12" s="1"/>
  <c r="M130" i="12" s="1"/>
  <c r="P129" i="12"/>
  <c r="L142" i="11"/>
  <c r="J141" i="11"/>
  <c r="K141" i="11"/>
  <c r="L166" i="7"/>
  <c r="J165" i="7"/>
  <c r="K165" i="7"/>
  <c r="R141" i="11" l="1"/>
  <c r="Q142" i="11"/>
  <c r="P142" i="11"/>
  <c r="M143" i="11"/>
  <c r="N142" i="11"/>
  <c r="O142" i="11" s="1"/>
  <c r="P130" i="12"/>
  <c r="N130" i="12"/>
  <c r="O130" i="12" s="1"/>
  <c r="R130" i="12" s="1"/>
  <c r="J130" i="12"/>
  <c r="K130" i="12"/>
  <c r="L143" i="11"/>
  <c r="K142" i="11"/>
  <c r="J142" i="11"/>
  <c r="L167" i="7"/>
  <c r="K166" i="7"/>
  <c r="J166" i="7"/>
  <c r="R142" i="11" l="1"/>
  <c r="M144" i="11"/>
  <c r="N144" i="11" s="1"/>
  <c r="N143" i="11"/>
  <c r="O143" i="11" s="1"/>
  <c r="Q143" i="11"/>
  <c r="P143" i="11"/>
  <c r="L131" i="12"/>
  <c r="M131" i="12" s="1"/>
  <c r="K131" i="12" s="1"/>
  <c r="Q131" i="12"/>
  <c r="L144" i="11"/>
  <c r="J143" i="11"/>
  <c r="K143" i="11"/>
  <c r="L168" i="7"/>
  <c r="K167" i="7"/>
  <c r="J167" i="7"/>
  <c r="O144" i="11" l="1"/>
  <c r="R143" i="11"/>
  <c r="Q144" i="11"/>
  <c r="P144" i="11"/>
  <c r="P131" i="12"/>
  <c r="J131" i="12"/>
  <c r="L132" i="12" s="1"/>
  <c r="M132" i="12" s="1"/>
  <c r="N131" i="12"/>
  <c r="O131" i="12" s="1"/>
  <c r="R131" i="12" s="1"/>
  <c r="J144" i="11"/>
  <c r="K144" i="11"/>
  <c r="L169" i="7"/>
  <c r="K168" i="7"/>
  <c r="J168" i="7"/>
  <c r="Q145" i="11" l="1"/>
  <c r="Q132" i="12"/>
  <c r="L145" i="11"/>
  <c r="M145" i="11" s="1"/>
  <c r="N145" i="11" s="1"/>
  <c r="O145" i="11" s="1"/>
  <c r="R144" i="11"/>
  <c r="P132" i="12"/>
  <c r="L133" i="12"/>
  <c r="J132" i="12"/>
  <c r="P133" i="12" s="1"/>
  <c r="N132" i="12"/>
  <c r="O132" i="12" s="1"/>
  <c r="R132" i="12" s="1"/>
  <c r="M133" i="12"/>
  <c r="N133" i="12" s="1"/>
  <c r="O133" i="12" s="1"/>
  <c r="R133" i="12" s="1"/>
  <c r="K132" i="12"/>
  <c r="L170" i="7"/>
  <c r="K169" i="7"/>
  <c r="J169" i="7"/>
  <c r="R145" i="11" l="1"/>
  <c r="J145" i="11"/>
  <c r="Q133" i="12"/>
  <c r="K145" i="11"/>
  <c r="P145" i="11"/>
  <c r="K133" i="12"/>
  <c r="J133" i="12"/>
  <c r="Q134" i="12" s="1"/>
  <c r="L146" i="11"/>
  <c r="M146" i="11" s="1"/>
  <c r="L171" i="7"/>
  <c r="J170" i="7"/>
  <c r="K170" i="7"/>
  <c r="L134" i="12" l="1"/>
  <c r="M134" i="12" s="1"/>
  <c r="P134" i="12" s="1"/>
  <c r="Q146" i="11"/>
  <c r="P146" i="11"/>
  <c r="M147" i="11"/>
  <c r="N146" i="11"/>
  <c r="O146" i="11" s="1"/>
  <c r="L147" i="11"/>
  <c r="J146" i="11"/>
  <c r="K146" i="11"/>
  <c r="L172" i="7"/>
  <c r="K171" i="7"/>
  <c r="K172" i="7" s="1"/>
  <c r="J171" i="7"/>
  <c r="N134" i="12" l="1"/>
  <c r="O134" i="12" s="1"/>
  <c r="R134" i="12" s="1"/>
  <c r="K134" i="12"/>
  <c r="J134" i="12"/>
  <c r="R146" i="11"/>
  <c r="M148" i="11"/>
  <c r="N147" i="11"/>
  <c r="O147" i="11" s="1"/>
  <c r="P147" i="11"/>
  <c r="Q147" i="11"/>
  <c r="L148" i="11"/>
  <c r="J147" i="11"/>
  <c r="K147" i="11"/>
  <c r="J172" i="7"/>
  <c r="L173" i="7" s="1"/>
  <c r="M173" i="7" s="1"/>
  <c r="R147" i="11" l="1"/>
  <c r="M149" i="11"/>
  <c r="N148" i="11"/>
  <c r="O148" i="11" s="1"/>
  <c r="P148" i="11"/>
  <c r="Q148" i="11"/>
  <c r="Q135" i="12"/>
  <c r="L135" i="12"/>
  <c r="M135" i="12" s="1"/>
  <c r="L149" i="11"/>
  <c r="K148" i="11"/>
  <c r="J148" i="11"/>
  <c r="K173" i="7"/>
  <c r="J173" i="7"/>
  <c r="R148" i="11" l="1"/>
  <c r="M150" i="11"/>
  <c r="N149" i="11"/>
  <c r="O149" i="11" s="1"/>
  <c r="J135" i="12"/>
  <c r="Q136" i="12" s="1"/>
  <c r="K135" i="12"/>
  <c r="P135" i="12"/>
  <c r="N135" i="12"/>
  <c r="O135" i="12" s="1"/>
  <c r="R135" i="12" s="1"/>
  <c r="Q149" i="11"/>
  <c r="P149" i="11"/>
  <c r="L150" i="11"/>
  <c r="J149" i="11"/>
  <c r="K149" i="11"/>
  <c r="L174" i="7"/>
  <c r="M174" i="7" s="1"/>
  <c r="R149" i="11" l="1"/>
  <c r="P150" i="11"/>
  <c r="Q150" i="11"/>
  <c r="M151" i="11"/>
  <c r="N150" i="11"/>
  <c r="O150" i="11" s="1"/>
  <c r="L136" i="12"/>
  <c r="M136" i="12" s="1"/>
  <c r="L151" i="11"/>
  <c r="J150" i="11"/>
  <c r="K150" i="11"/>
  <c r="J174" i="7"/>
  <c r="K174" i="7"/>
  <c r="L175" i="7" s="1"/>
  <c r="M175" i="7" s="1"/>
  <c r="R150" i="11" l="1"/>
  <c r="P136" i="12"/>
  <c r="K136" i="12"/>
  <c r="J136" i="12"/>
  <c r="Q137" i="12" s="1"/>
  <c r="N136" i="12"/>
  <c r="O136" i="12" s="1"/>
  <c r="R136" i="12" s="1"/>
  <c r="P151" i="11"/>
  <c r="Q151" i="11"/>
  <c r="L137" i="12"/>
  <c r="M137" i="12" s="1"/>
  <c r="J137" i="12" s="1"/>
  <c r="M152" i="11"/>
  <c r="N151" i="11"/>
  <c r="O151" i="11" s="1"/>
  <c r="P137" i="12"/>
  <c r="L152" i="11"/>
  <c r="J151" i="11"/>
  <c r="K151" i="11"/>
  <c r="M176" i="7"/>
  <c r="M177" i="7" s="1"/>
  <c r="M178" i="7" s="1"/>
  <c r="M179" i="7" s="1"/>
  <c r="M180" i="7" s="1"/>
  <c r="M181" i="7" s="1"/>
  <c r="L176" i="7"/>
  <c r="J175" i="7"/>
  <c r="K175" i="7"/>
  <c r="L177" i="7"/>
  <c r="J176" i="7"/>
  <c r="R151" i="11" l="1"/>
  <c r="M153" i="11"/>
  <c r="N152" i="11"/>
  <c r="O152" i="11" s="1"/>
  <c r="K137" i="12"/>
  <c r="L138" i="12" s="1"/>
  <c r="M138" i="12" s="1"/>
  <c r="N137" i="12"/>
  <c r="O137" i="12" s="1"/>
  <c r="R137" i="12" s="1"/>
  <c r="Q152" i="11"/>
  <c r="P152" i="11"/>
  <c r="K176" i="7"/>
  <c r="K177" i="7" s="1"/>
  <c r="K178" i="7" s="1"/>
  <c r="Q138" i="12"/>
  <c r="L153" i="11"/>
  <c r="J152" i="11"/>
  <c r="K152" i="11"/>
  <c r="L178" i="7"/>
  <c r="J177" i="7"/>
  <c r="J138" i="12" l="1"/>
  <c r="N138" i="12"/>
  <c r="O138" i="12" s="1"/>
  <c r="R138" i="12" s="1"/>
  <c r="K138" i="12"/>
  <c r="P138" i="12"/>
  <c r="L139" i="12"/>
  <c r="M139" i="12" s="1"/>
  <c r="J139" i="12" s="1"/>
  <c r="R152" i="11"/>
  <c r="M154" i="11"/>
  <c r="N154" i="11" s="1"/>
  <c r="N153" i="11"/>
  <c r="O153" i="11" s="1"/>
  <c r="Q153" i="11"/>
  <c r="P153" i="11"/>
  <c r="M140" i="12"/>
  <c r="Q139" i="12"/>
  <c r="L154" i="11"/>
  <c r="J153" i="11"/>
  <c r="K153" i="11"/>
  <c r="L179" i="7"/>
  <c r="J178" i="7"/>
  <c r="O154" i="11" l="1"/>
  <c r="R153" i="11"/>
  <c r="Q154" i="11"/>
  <c r="P154" i="11"/>
  <c r="P139" i="12"/>
  <c r="L140" i="12"/>
  <c r="K139" i="12"/>
  <c r="N139" i="12"/>
  <c r="O139" i="12" s="1"/>
  <c r="R139" i="12" s="1"/>
  <c r="P140" i="12"/>
  <c r="Q140" i="12"/>
  <c r="N140" i="12"/>
  <c r="O140" i="12" s="1"/>
  <c r="R140" i="12" s="1"/>
  <c r="J140" i="12"/>
  <c r="K140" i="12"/>
  <c r="J154" i="11"/>
  <c r="K154" i="11"/>
  <c r="L180" i="7"/>
  <c r="K179" i="7"/>
  <c r="J179" i="7"/>
  <c r="L155" i="11" l="1"/>
  <c r="M155" i="11" s="1"/>
  <c r="N155" i="11" s="1"/>
  <c r="O155" i="11" s="1"/>
  <c r="Q155" i="11"/>
  <c r="R154" i="11"/>
  <c r="L141" i="12"/>
  <c r="M141" i="12" s="1"/>
  <c r="P141" i="12" s="1"/>
  <c r="Q141" i="12"/>
  <c r="K155" i="11"/>
  <c r="J155" i="11"/>
  <c r="L181" i="7"/>
  <c r="J180" i="7"/>
  <c r="K180" i="7"/>
  <c r="R155" i="11" l="1"/>
  <c r="P155" i="11"/>
  <c r="L156" i="11"/>
  <c r="M156" i="11" s="1"/>
  <c r="P156" i="11" s="1"/>
  <c r="Q156" i="11"/>
  <c r="K141" i="12"/>
  <c r="N141" i="12"/>
  <c r="O141" i="12" s="1"/>
  <c r="R141" i="12" s="1"/>
  <c r="J141" i="12"/>
  <c r="Q142" i="12" s="1"/>
  <c r="K181" i="7"/>
  <c r="J181" i="7"/>
  <c r="M157" i="11" l="1"/>
  <c r="N156" i="11"/>
  <c r="O156" i="11" s="1"/>
  <c r="J156" i="11"/>
  <c r="K156" i="11"/>
  <c r="L157" i="11"/>
  <c r="L142" i="12"/>
  <c r="M142" i="12" s="1"/>
  <c r="L158" i="11"/>
  <c r="K157" i="11"/>
  <c r="J157" i="11"/>
  <c r="L182" i="7"/>
  <c r="M182" i="7" s="1"/>
  <c r="Q157" i="11" l="1"/>
  <c r="P157" i="11"/>
  <c r="R156" i="11"/>
  <c r="Q158" i="11"/>
  <c r="M158" i="11"/>
  <c r="P158" i="11" s="1"/>
  <c r="N157" i="11"/>
  <c r="O157" i="11" s="1"/>
  <c r="P142" i="12"/>
  <c r="K142" i="12"/>
  <c r="J142" i="12"/>
  <c r="Q143" i="12" s="1"/>
  <c r="N142" i="12"/>
  <c r="O142" i="12" s="1"/>
  <c r="R142" i="12" s="1"/>
  <c r="J182" i="7"/>
  <c r="K182" i="7"/>
  <c r="L183" i="7" s="1"/>
  <c r="M183" i="7" s="1"/>
  <c r="R157" i="11" l="1"/>
  <c r="M159" i="11"/>
  <c r="N158" i="11"/>
  <c r="O158" i="11" s="1"/>
  <c r="K158" i="11"/>
  <c r="J158" i="11"/>
  <c r="L159" i="11"/>
  <c r="L143" i="12"/>
  <c r="M143" i="12" s="1"/>
  <c r="L160" i="11"/>
  <c r="K159" i="11"/>
  <c r="J159" i="11"/>
  <c r="J183" i="7"/>
  <c r="K183" i="7"/>
  <c r="R158" i="11" l="1"/>
  <c r="Q160" i="11"/>
  <c r="Q159" i="11"/>
  <c r="P159" i="11"/>
  <c r="M160" i="11"/>
  <c r="N159" i="11"/>
  <c r="O159" i="11" s="1"/>
  <c r="P143" i="12"/>
  <c r="N143" i="12"/>
  <c r="O143" i="12" s="1"/>
  <c r="R143" i="12" s="1"/>
  <c r="K143" i="12"/>
  <c r="J143" i="12"/>
  <c r="L184" i="7"/>
  <c r="M184" i="7" s="1"/>
  <c r="R159" i="11" l="1"/>
  <c r="M161" i="11"/>
  <c r="N160" i="11"/>
  <c r="O160" i="11" s="1"/>
  <c r="J160" i="11"/>
  <c r="P160" i="11"/>
  <c r="K160" i="11"/>
  <c r="L161" i="11"/>
  <c r="L144" i="12"/>
  <c r="M144" i="12" s="1"/>
  <c r="J144" i="12" s="1"/>
  <c r="L145" i="12" s="1"/>
  <c r="M145" i="12" s="1"/>
  <c r="J145" i="12" s="1"/>
  <c r="Q146" i="12" s="1"/>
  <c r="Q144" i="12"/>
  <c r="L162" i="11"/>
  <c r="J184" i="7"/>
  <c r="K184" i="7"/>
  <c r="L185" i="7" s="1"/>
  <c r="M185" i="7" s="1"/>
  <c r="R160" i="11" l="1"/>
  <c r="Q161" i="11"/>
  <c r="P161" i="11"/>
  <c r="P144" i="12"/>
  <c r="M162" i="11"/>
  <c r="J162" i="11" s="1"/>
  <c r="N161" i="11"/>
  <c r="O161" i="11" s="1"/>
  <c r="K161" i="11"/>
  <c r="J161" i="11"/>
  <c r="K144" i="12"/>
  <c r="N144" i="12"/>
  <c r="O144" i="12" s="1"/>
  <c r="R144" i="12" s="1"/>
  <c r="K145" i="12"/>
  <c r="L146" i="12" s="1"/>
  <c r="M146" i="12" s="1"/>
  <c r="K146" i="12" s="1"/>
  <c r="N145" i="12"/>
  <c r="Q145" i="12"/>
  <c r="P145" i="12"/>
  <c r="J185" i="7"/>
  <c r="K185" i="7"/>
  <c r="L186" i="7" s="1"/>
  <c r="M186" i="7" s="1"/>
  <c r="R161" i="11" l="1"/>
  <c r="Q163" i="11"/>
  <c r="P162" i="11"/>
  <c r="Q162" i="11"/>
  <c r="M163" i="11"/>
  <c r="P163" i="11" s="1"/>
  <c r="N162" i="11"/>
  <c r="O162" i="11" s="1"/>
  <c r="K162" i="11"/>
  <c r="L163" i="11"/>
  <c r="O145" i="12"/>
  <c r="R145" i="12" s="1"/>
  <c r="J146" i="12"/>
  <c r="Q147" i="12" s="1"/>
  <c r="N146" i="12"/>
  <c r="P146" i="12"/>
  <c r="K186" i="7"/>
  <c r="L187" i="7"/>
  <c r="M187" i="7" s="1"/>
  <c r="J186" i="7"/>
  <c r="R162" i="11" l="1"/>
  <c r="J163" i="11"/>
  <c r="L147" i="12"/>
  <c r="M147" i="12" s="1"/>
  <c r="P147" i="12" s="1"/>
  <c r="M164" i="11"/>
  <c r="N163" i="11"/>
  <c r="O163" i="11" s="1"/>
  <c r="K163" i="11"/>
  <c r="L164" i="11"/>
  <c r="O146" i="12"/>
  <c r="R146" i="12" s="1"/>
  <c r="J187" i="7"/>
  <c r="K187" i="7"/>
  <c r="L188" i="7" s="1"/>
  <c r="M188" i="7" s="1"/>
  <c r="R163" i="11" l="1"/>
  <c r="N147" i="12"/>
  <c r="O147" i="12" s="1"/>
  <c r="R147" i="12" s="1"/>
  <c r="J147" i="12"/>
  <c r="Q148" i="12" s="1"/>
  <c r="M165" i="11"/>
  <c r="K165" i="11" s="1"/>
  <c r="N164" i="11"/>
  <c r="O164" i="11" s="1"/>
  <c r="K164" i="11"/>
  <c r="J164" i="11"/>
  <c r="P164" i="11"/>
  <c r="Q164" i="11"/>
  <c r="L165" i="11"/>
  <c r="K147" i="12"/>
  <c r="L148" i="12" s="1"/>
  <c r="M148" i="12" s="1"/>
  <c r="K148" i="12" s="1"/>
  <c r="J188" i="7"/>
  <c r="K188" i="7"/>
  <c r="L189" i="7" s="1"/>
  <c r="M189" i="7" s="1"/>
  <c r="R164" i="11" l="1"/>
  <c r="M166" i="11"/>
  <c r="K166" i="11" s="1"/>
  <c r="N165" i="11"/>
  <c r="O165" i="11" s="1"/>
  <c r="Q165" i="11"/>
  <c r="P165" i="11"/>
  <c r="J165" i="11"/>
  <c r="L166" i="11"/>
  <c r="P148" i="12"/>
  <c r="N148" i="12"/>
  <c r="O148" i="12" s="1"/>
  <c r="R148" i="12" s="1"/>
  <c r="J148" i="12"/>
  <c r="Q149" i="12" s="1"/>
  <c r="L149" i="12"/>
  <c r="M149" i="12" s="1"/>
  <c r="K189" i="7"/>
  <c r="L190" i="7"/>
  <c r="M190" i="7" s="1"/>
  <c r="J189" i="7"/>
  <c r="R165" i="11" l="1"/>
  <c r="Q166" i="11"/>
  <c r="P166" i="11"/>
  <c r="M167" i="11"/>
  <c r="N166" i="11"/>
  <c r="O166" i="11" s="1"/>
  <c r="J166" i="11"/>
  <c r="L167" i="11"/>
  <c r="P149" i="12"/>
  <c r="J149" i="12"/>
  <c r="N149" i="12"/>
  <c r="O149" i="12" s="1"/>
  <c r="R149" i="12" s="1"/>
  <c r="K149" i="12"/>
  <c r="L150" i="12"/>
  <c r="M150" i="12" s="1"/>
  <c r="K190" i="7"/>
  <c r="J190" i="7"/>
  <c r="R166" i="11" l="1"/>
  <c r="M168" i="11"/>
  <c r="K168" i="11" s="1"/>
  <c r="N167" i="11"/>
  <c r="O167" i="11" s="1"/>
  <c r="K167" i="11"/>
  <c r="J167" i="11"/>
  <c r="P167" i="11"/>
  <c r="Q167" i="11"/>
  <c r="L168" i="11"/>
  <c r="K150" i="12"/>
  <c r="N150" i="12"/>
  <c r="O150" i="12" s="1"/>
  <c r="R150" i="12" s="1"/>
  <c r="J150" i="12"/>
  <c r="Q151" i="12" s="1"/>
  <c r="Q150" i="12"/>
  <c r="P150" i="12"/>
  <c r="L191" i="7"/>
  <c r="M191" i="7" s="1"/>
  <c r="J191" i="7" s="1"/>
  <c r="R167" i="11" l="1"/>
  <c r="Q168" i="11"/>
  <c r="P168" i="11"/>
  <c r="J168" i="11"/>
  <c r="M169" i="11"/>
  <c r="J169" i="11" s="1"/>
  <c r="N168" i="11"/>
  <c r="O168" i="11" s="1"/>
  <c r="L169" i="11"/>
  <c r="L151" i="12"/>
  <c r="M151" i="12" s="1"/>
  <c r="K191" i="7"/>
  <c r="L192" i="7" s="1"/>
  <c r="M192" i="7" s="1"/>
  <c r="K192" i="7" s="1"/>
  <c r="R168" i="11" l="1"/>
  <c r="Q170" i="11"/>
  <c r="L170" i="11"/>
  <c r="K169" i="11"/>
  <c r="M170" i="11"/>
  <c r="K170" i="11" s="1"/>
  <c r="N169" i="11"/>
  <c r="O169" i="11" s="1"/>
  <c r="Q169" i="11"/>
  <c r="P169" i="11"/>
  <c r="N151" i="12"/>
  <c r="O151" i="12" s="1"/>
  <c r="R151" i="12" s="1"/>
  <c r="J151" i="12"/>
  <c r="K151" i="12"/>
  <c r="P151" i="12"/>
  <c r="J192" i="7"/>
  <c r="L193" i="7"/>
  <c r="M193" i="7" s="1"/>
  <c r="J193" i="7" s="1"/>
  <c r="R169" i="11" l="1"/>
  <c r="M171" i="11"/>
  <c r="N170" i="11"/>
  <c r="O170" i="11" s="1"/>
  <c r="J170" i="11"/>
  <c r="P170" i="11"/>
  <c r="L171" i="11"/>
  <c r="Q152" i="12"/>
  <c r="L152" i="12"/>
  <c r="M152" i="12" s="1"/>
  <c r="P152" i="12" s="1"/>
  <c r="L172" i="11"/>
  <c r="J171" i="11"/>
  <c r="K171" i="11"/>
  <c r="K193" i="7"/>
  <c r="L194" i="7" s="1"/>
  <c r="M194" i="7" s="1"/>
  <c r="K194" i="7" s="1"/>
  <c r="R170" i="11" l="1"/>
  <c r="Q171" i="11"/>
  <c r="P171" i="11"/>
  <c r="M172" i="11"/>
  <c r="N172" i="11" s="1"/>
  <c r="N171" i="11"/>
  <c r="O171" i="11" s="1"/>
  <c r="Q172" i="11"/>
  <c r="K152" i="12"/>
  <c r="N152" i="12"/>
  <c r="O152" i="12" s="1"/>
  <c r="R152" i="12" s="1"/>
  <c r="J152" i="12"/>
  <c r="L153" i="12" s="1"/>
  <c r="M153" i="12" s="1"/>
  <c r="J194" i="7"/>
  <c r="L195" i="7" s="1"/>
  <c r="M195" i="7" s="1"/>
  <c r="O172" i="11" l="1"/>
  <c r="R171" i="11"/>
  <c r="J172" i="11"/>
  <c r="P172" i="11"/>
  <c r="K172" i="11"/>
  <c r="Q153" i="12"/>
  <c r="P153" i="12"/>
  <c r="J153" i="12"/>
  <c r="K153" i="12"/>
  <c r="L154" i="12" s="1"/>
  <c r="M154" i="12" s="1"/>
  <c r="N153" i="12"/>
  <c r="O153" i="12" s="1"/>
  <c r="R153" i="12" s="1"/>
  <c r="L173" i="11"/>
  <c r="M173" i="11" s="1"/>
  <c r="N173" i="11" s="1"/>
  <c r="K195" i="7"/>
  <c r="J195" i="7"/>
  <c r="P173" i="11" l="1"/>
  <c r="Q173" i="11"/>
  <c r="O173" i="11"/>
  <c r="R172" i="11"/>
  <c r="K154" i="12"/>
  <c r="J154" i="12"/>
  <c r="L155" i="12"/>
  <c r="M155" i="12" s="1"/>
  <c r="N154" i="12"/>
  <c r="O154" i="12" s="1"/>
  <c r="R154" i="12" s="1"/>
  <c r="Q154" i="12"/>
  <c r="P154" i="12"/>
  <c r="K173" i="11"/>
  <c r="J173" i="11"/>
  <c r="L196" i="7"/>
  <c r="M196" i="7" s="1"/>
  <c r="R173" i="11" l="1"/>
  <c r="Q174" i="11"/>
  <c r="P155" i="12"/>
  <c r="Q155" i="12"/>
  <c r="N155" i="12"/>
  <c r="O155" i="12" s="1"/>
  <c r="R155" i="12" s="1"/>
  <c r="J155" i="12"/>
  <c r="K155" i="12"/>
  <c r="L156" i="12" s="1"/>
  <c r="M156" i="12" s="1"/>
  <c r="L174" i="11"/>
  <c r="M174" i="11" s="1"/>
  <c r="N174" i="11" s="1"/>
  <c r="O174" i="11" s="1"/>
  <c r="J196" i="7"/>
  <c r="K196" i="7"/>
  <c r="L197" i="7" s="1"/>
  <c r="M197" i="7" s="1"/>
  <c r="R174" i="11" l="1"/>
  <c r="P174" i="11"/>
  <c r="N156" i="12"/>
  <c r="O156" i="12" s="1"/>
  <c r="R156" i="12" s="1"/>
  <c r="K156" i="12"/>
  <c r="J156" i="12"/>
  <c r="P156" i="12"/>
  <c r="Q156" i="12"/>
  <c r="K174" i="11"/>
  <c r="J174" i="11"/>
  <c r="K197" i="7"/>
  <c r="J197" i="7"/>
  <c r="L198" i="7" s="1"/>
  <c r="M198" i="7" s="1"/>
  <c r="Q175" i="11" l="1"/>
  <c r="Q157" i="12"/>
  <c r="L157" i="12"/>
  <c r="M157" i="12" s="1"/>
  <c r="P157" i="12" s="1"/>
  <c r="L175" i="11"/>
  <c r="M175" i="11" s="1"/>
  <c r="K198" i="7"/>
  <c r="J198" i="7"/>
  <c r="L199" i="7" s="1"/>
  <c r="M199" i="7" s="1"/>
  <c r="M176" i="11" l="1"/>
  <c r="N175" i="11"/>
  <c r="O175" i="11" s="1"/>
  <c r="P175" i="11"/>
  <c r="N157" i="12"/>
  <c r="O157" i="12" s="1"/>
  <c r="R157" i="12" s="1"/>
  <c r="K157" i="12"/>
  <c r="J157" i="12"/>
  <c r="L176" i="11"/>
  <c r="J175" i="11"/>
  <c r="K175" i="11"/>
  <c r="K199" i="7"/>
  <c r="J199" i="7"/>
  <c r="L200" i="7" l="1"/>
  <c r="M200" i="7" s="1"/>
  <c r="Q176" i="11"/>
  <c r="P176" i="11"/>
  <c r="R175" i="11"/>
  <c r="M177" i="11"/>
  <c r="N176" i="11"/>
  <c r="O176" i="11" s="1"/>
  <c r="L158" i="12"/>
  <c r="M158" i="12" s="1"/>
  <c r="J158" i="12" s="1"/>
  <c r="Q158" i="12"/>
  <c r="L177" i="11"/>
  <c r="K176" i="11"/>
  <c r="J176" i="11"/>
  <c r="K200" i="7"/>
  <c r="J200" i="7"/>
  <c r="L201" i="7" s="1"/>
  <c r="M201" i="7" s="1"/>
  <c r="R176" i="11" l="1"/>
  <c r="Q177" i="11"/>
  <c r="P177" i="11"/>
  <c r="M178" i="11"/>
  <c r="N177" i="11"/>
  <c r="O177" i="11" s="1"/>
  <c r="P158" i="12"/>
  <c r="N158" i="12"/>
  <c r="O158" i="12" s="1"/>
  <c r="R158" i="12" s="1"/>
  <c r="K158" i="12"/>
  <c r="L159" i="12" s="1"/>
  <c r="M159" i="12" s="1"/>
  <c r="N159" i="12" s="1"/>
  <c r="O159" i="12" s="1"/>
  <c r="R159" i="12" s="1"/>
  <c r="Q159" i="12"/>
  <c r="L178" i="11"/>
  <c r="J177" i="11"/>
  <c r="K177" i="11"/>
  <c r="K201" i="7"/>
  <c r="J201" i="7"/>
  <c r="L202" i="7"/>
  <c r="M202" i="7" s="1"/>
  <c r="J202" i="7" s="1"/>
  <c r="R177" i="11" l="1"/>
  <c r="M179" i="11"/>
  <c r="N178" i="11"/>
  <c r="O178" i="11" s="1"/>
  <c r="Q178" i="11"/>
  <c r="P178" i="11"/>
  <c r="P159" i="12"/>
  <c r="K159" i="12"/>
  <c r="J159" i="12"/>
  <c r="L160" i="12" s="1"/>
  <c r="M160" i="12" s="1"/>
  <c r="P160" i="12" s="1"/>
  <c r="L179" i="11"/>
  <c r="J178" i="11"/>
  <c r="K178" i="11"/>
  <c r="K202" i="7"/>
  <c r="L203" i="7" s="1"/>
  <c r="M203" i="7" s="1"/>
  <c r="J203" i="7" s="1"/>
  <c r="R178" i="11" l="1"/>
  <c r="Q160" i="12"/>
  <c r="M180" i="11"/>
  <c r="N179" i="11"/>
  <c r="O179" i="11" s="1"/>
  <c r="Q179" i="11"/>
  <c r="P179" i="11"/>
  <c r="K160" i="12"/>
  <c r="N160" i="12"/>
  <c r="O160" i="12" s="1"/>
  <c r="R160" i="12" s="1"/>
  <c r="J160" i="12"/>
  <c r="L161" i="12" s="1"/>
  <c r="M161" i="12" s="1"/>
  <c r="L180" i="11"/>
  <c r="J179" i="11"/>
  <c r="K179" i="11"/>
  <c r="K203" i="7"/>
  <c r="L204" i="7" s="1"/>
  <c r="M204" i="7" s="1"/>
  <c r="J204" i="7" s="1"/>
  <c r="R179" i="11" l="1"/>
  <c r="Q180" i="11"/>
  <c r="P180" i="11"/>
  <c r="M181" i="11"/>
  <c r="N181" i="11" s="1"/>
  <c r="N180" i="11"/>
  <c r="O180" i="11" s="1"/>
  <c r="J161" i="12"/>
  <c r="N161" i="12"/>
  <c r="O161" i="12" s="1"/>
  <c r="R161" i="12" s="1"/>
  <c r="K161" i="12"/>
  <c r="L162" i="12" s="1"/>
  <c r="M162" i="12" s="1"/>
  <c r="N162" i="12" s="1"/>
  <c r="O162" i="12" s="1"/>
  <c r="R162" i="12" s="1"/>
  <c r="Q161" i="12"/>
  <c r="P161" i="12"/>
  <c r="Q162" i="12"/>
  <c r="L181" i="11"/>
  <c r="K180" i="11"/>
  <c r="J180" i="11"/>
  <c r="K204" i="7"/>
  <c r="L205" i="7"/>
  <c r="M205" i="7" s="1"/>
  <c r="M206" i="7" s="1"/>
  <c r="O181" i="11" l="1"/>
  <c r="R180" i="11"/>
  <c r="Q181" i="11"/>
  <c r="P181" i="11"/>
  <c r="K162" i="12"/>
  <c r="J162" i="12"/>
  <c r="Q163" i="12" s="1"/>
  <c r="P162" i="12"/>
  <c r="J181" i="11"/>
  <c r="K181" i="11"/>
  <c r="L182" i="11" s="1"/>
  <c r="M182" i="11" s="1"/>
  <c r="N182" i="11" s="1"/>
  <c r="L206" i="7"/>
  <c r="K205" i="7"/>
  <c r="J205" i="7"/>
  <c r="J206" i="7" s="1"/>
  <c r="Q182" i="11" l="1"/>
  <c r="P182" i="11"/>
  <c r="O182" i="11"/>
  <c r="R181" i="11"/>
  <c r="L163" i="12"/>
  <c r="M163" i="12" s="1"/>
  <c r="J182" i="11"/>
  <c r="K182" i="11"/>
  <c r="K206" i="7"/>
  <c r="L207" i="7"/>
  <c r="R182" i="11" l="1"/>
  <c r="Q183" i="11"/>
  <c r="P163" i="12"/>
  <c r="J163" i="12"/>
  <c r="K163" i="12"/>
  <c r="L164" i="12" s="1"/>
  <c r="M164" i="12" s="1"/>
  <c r="N163" i="12"/>
  <c r="O163" i="12" s="1"/>
  <c r="R163" i="12" s="1"/>
  <c r="L183" i="11"/>
  <c r="M183" i="11" s="1"/>
  <c r="N183" i="11" s="1"/>
  <c r="O183" i="11" s="1"/>
  <c r="M207" i="7"/>
  <c r="K207" i="7" s="1"/>
  <c r="R183" i="11" l="1"/>
  <c r="P183" i="11"/>
  <c r="J164" i="12"/>
  <c r="K164" i="12"/>
  <c r="L165" i="12" s="1"/>
  <c r="M165" i="12" s="1"/>
  <c r="N164" i="12"/>
  <c r="O164" i="12" s="1"/>
  <c r="R164" i="12" s="1"/>
  <c r="Q164" i="12"/>
  <c r="P164" i="12"/>
  <c r="K183" i="11"/>
  <c r="J183" i="11"/>
  <c r="J207" i="7"/>
  <c r="L208" i="7"/>
  <c r="M208" i="7" s="1"/>
  <c r="K208" i="7" s="1"/>
  <c r="Q184" i="11" l="1"/>
  <c r="L184" i="11"/>
  <c r="M184" i="11" s="1"/>
  <c r="N184" i="11" s="1"/>
  <c r="O184" i="11" s="1"/>
  <c r="K165" i="12"/>
  <c r="N165" i="12"/>
  <c r="O165" i="12" s="1"/>
  <c r="R165" i="12" s="1"/>
  <c r="J165" i="12"/>
  <c r="L166" i="12"/>
  <c r="M166" i="12" s="1"/>
  <c r="P165" i="12"/>
  <c r="Q165" i="12"/>
  <c r="J208" i="7"/>
  <c r="L209" i="7" s="1"/>
  <c r="M209" i="7" s="1"/>
  <c r="R184" i="11" l="1"/>
  <c r="P184" i="11"/>
  <c r="J166" i="12"/>
  <c r="Q167" i="12" s="1"/>
  <c r="K166" i="12"/>
  <c r="N166" i="12"/>
  <c r="O166" i="12" s="1"/>
  <c r="R166" i="12" s="1"/>
  <c r="P166" i="12"/>
  <c r="Q166" i="12"/>
  <c r="J184" i="11"/>
  <c r="K184" i="11"/>
  <c r="Q185" i="11" l="1"/>
  <c r="L167" i="12"/>
  <c r="M167" i="12" s="1"/>
  <c r="L185" i="11"/>
  <c r="M185" i="11" s="1"/>
  <c r="N185" i="11" s="1"/>
  <c r="O185" i="11" s="1"/>
  <c r="K209" i="7"/>
  <c r="J209" i="7"/>
  <c r="L210" i="7" s="1"/>
  <c r="M210" i="7" s="1"/>
  <c r="R185" i="11" l="1"/>
  <c r="P185" i="11"/>
  <c r="P167" i="12"/>
  <c r="N167" i="12"/>
  <c r="O167" i="12" s="1"/>
  <c r="R167" i="12" s="1"/>
  <c r="K167" i="12"/>
  <c r="L168" i="12" s="1"/>
  <c r="M168" i="12" s="1"/>
  <c r="J167" i="12"/>
  <c r="K185" i="11"/>
  <c r="J185" i="11"/>
  <c r="Q186" i="11" l="1"/>
  <c r="K168" i="12"/>
  <c r="N168" i="12"/>
  <c r="O168" i="12" s="1"/>
  <c r="R168" i="12" s="1"/>
  <c r="J168" i="12"/>
  <c r="Q168" i="12"/>
  <c r="P168" i="12"/>
  <c r="L186" i="11"/>
  <c r="M186" i="11" s="1"/>
  <c r="N186" i="11" s="1"/>
  <c r="O186" i="11" s="1"/>
  <c r="K210" i="7"/>
  <c r="J210" i="7"/>
  <c r="R186" i="11" l="1"/>
  <c r="P186" i="11"/>
  <c r="Q169" i="12"/>
  <c r="L169" i="12"/>
  <c r="M169" i="12" s="1"/>
  <c r="P169" i="12" s="1"/>
  <c r="J186" i="11"/>
  <c r="K186" i="11"/>
  <c r="L187" i="11" s="1"/>
  <c r="M187" i="11" s="1"/>
  <c r="N187" i="11" s="1"/>
  <c r="O187" i="11" s="1"/>
  <c r="L211" i="7"/>
  <c r="M211" i="7" s="1"/>
  <c r="J211" i="7" s="1"/>
  <c r="R187" i="11" l="1"/>
  <c r="Q187" i="11"/>
  <c r="P187" i="11"/>
  <c r="N169" i="12"/>
  <c r="O169" i="12" s="1"/>
  <c r="R169" i="12" s="1"/>
  <c r="J169" i="12"/>
  <c r="Q170" i="12" s="1"/>
  <c r="K169" i="12"/>
  <c r="L170" i="12" s="1"/>
  <c r="M170" i="12" s="1"/>
  <c r="K211" i="7"/>
  <c r="L212" i="7"/>
  <c r="M212" i="7" s="1"/>
  <c r="P170" i="12" l="1"/>
  <c r="J170" i="12"/>
  <c r="K170" i="12"/>
  <c r="L171" i="12" s="1"/>
  <c r="M171" i="12" s="1"/>
  <c r="N170" i="12"/>
  <c r="O170" i="12" s="1"/>
  <c r="R170" i="12" s="1"/>
  <c r="J187" i="11"/>
  <c r="K187" i="11"/>
  <c r="L188" i="11" s="1"/>
  <c r="M188" i="11" s="1"/>
  <c r="N188" i="11" s="1"/>
  <c r="O188" i="11" s="1"/>
  <c r="K212" i="7"/>
  <c r="J212" i="7"/>
  <c r="L213" i="7" s="1"/>
  <c r="M213" i="7" s="1"/>
  <c r="M214" i="7" s="1"/>
  <c r="Q188" i="11" l="1"/>
  <c r="P188" i="11"/>
  <c r="R188" i="11"/>
  <c r="J171" i="12"/>
  <c r="K171" i="12"/>
  <c r="L172" i="12" s="1"/>
  <c r="M172" i="12" s="1"/>
  <c r="N171" i="12"/>
  <c r="O171" i="12" s="1"/>
  <c r="R171" i="12" s="1"/>
  <c r="Q171" i="12"/>
  <c r="P171" i="12"/>
  <c r="K188" i="11"/>
  <c r="J188" i="11"/>
  <c r="Q189" i="11" l="1"/>
  <c r="N172" i="12"/>
  <c r="O172" i="12" s="1"/>
  <c r="R172" i="12" s="1"/>
  <c r="K172" i="12"/>
  <c r="J172" i="12"/>
  <c r="Q172" i="12"/>
  <c r="P172" i="12"/>
  <c r="L189" i="11"/>
  <c r="M189" i="11" s="1"/>
  <c r="N189" i="11" s="1"/>
  <c r="O189" i="11" s="1"/>
  <c r="L214" i="7"/>
  <c r="J213" i="7"/>
  <c r="K213" i="7"/>
  <c r="R189" i="11" l="1"/>
  <c r="P189" i="11"/>
  <c r="L173" i="12"/>
  <c r="M173" i="12" s="1"/>
  <c r="Q173" i="12"/>
  <c r="J189" i="11"/>
  <c r="K189" i="11"/>
  <c r="L190" i="11" s="1"/>
  <c r="M190" i="11" s="1"/>
  <c r="N190" i="11" s="1"/>
  <c r="O190" i="11" s="1"/>
  <c r="K214" i="7"/>
  <c r="J214" i="7"/>
  <c r="L215" i="7" s="1"/>
  <c r="M215" i="7" s="1"/>
  <c r="M216" i="7" s="1"/>
  <c r="R190" i="11" l="1"/>
  <c r="Q190" i="11"/>
  <c r="P190" i="11"/>
  <c r="P173" i="12"/>
  <c r="K173" i="12"/>
  <c r="N173" i="12"/>
  <c r="O173" i="12" s="1"/>
  <c r="R173" i="12" s="1"/>
  <c r="J173" i="12"/>
  <c r="J190" i="11"/>
  <c r="K190" i="11"/>
  <c r="L191" i="11" s="1"/>
  <c r="M191" i="11" s="1"/>
  <c r="N191" i="11" s="1"/>
  <c r="O191" i="11" s="1"/>
  <c r="L216" i="7"/>
  <c r="K215" i="7"/>
  <c r="J215" i="7"/>
  <c r="R191" i="11" l="1"/>
  <c r="P191" i="11"/>
  <c r="Q191" i="11"/>
  <c r="L174" i="12"/>
  <c r="M174" i="12" s="1"/>
  <c r="P174" i="12" s="1"/>
  <c r="Q174" i="12"/>
  <c r="K191" i="11"/>
  <c r="J191" i="11"/>
  <c r="J216" i="7"/>
  <c r="K216" i="7"/>
  <c r="Q192" i="11" l="1"/>
  <c r="N174" i="12"/>
  <c r="O174" i="12" s="1"/>
  <c r="R174" i="12" s="1"/>
  <c r="K174" i="12"/>
  <c r="J174" i="12"/>
  <c r="L192" i="11"/>
  <c r="M192" i="11" s="1"/>
  <c r="N192" i="11" s="1"/>
  <c r="O192" i="11" s="1"/>
  <c r="L217" i="7"/>
  <c r="M217" i="7" s="1"/>
  <c r="R192" i="11" l="1"/>
  <c r="P192" i="11"/>
  <c r="L175" i="12"/>
  <c r="M175" i="12" s="1"/>
  <c r="P175" i="12" s="1"/>
  <c r="Q175" i="12"/>
  <c r="J192" i="11"/>
  <c r="K192" i="11"/>
  <c r="L193" i="11" s="1"/>
  <c r="M193" i="11" s="1"/>
  <c r="N193" i="11" s="1"/>
  <c r="O193" i="11" s="1"/>
  <c r="K217" i="7"/>
  <c r="J217" i="7"/>
  <c r="L218" i="7" s="1"/>
  <c r="M218" i="7" s="1"/>
  <c r="R193" i="11" l="1"/>
  <c r="Q193" i="11"/>
  <c r="P193" i="11"/>
  <c r="J175" i="12"/>
  <c r="K175" i="12"/>
  <c r="L176" i="12" s="1"/>
  <c r="M176" i="12" s="1"/>
  <c r="N175" i="12"/>
  <c r="O175" i="12" s="1"/>
  <c r="R175" i="12" s="1"/>
  <c r="M194" i="11"/>
  <c r="N194" i="11" s="1"/>
  <c r="O194" i="11" s="1"/>
  <c r="J193" i="11"/>
  <c r="K193" i="11"/>
  <c r="L194" i="11" s="1"/>
  <c r="K218" i="7"/>
  <c r="J218" i="7"/>
  <c r="R194" i="11" l="1"/>
  <c r="Q194" i="11"/>
  <c r="P194" i="11"/>
  <c r="J176" i="12"/>
  <c r="N176" i="12"/>
  <c r="O176" i="12" s="1"/>
  <c r="R176" i="12" s="1"/>
  <c r="K176" i="12"/>
  <c r="L177" i="12" s="1"/>
  <c r="M177" i="12" s="1"/>
  <c r="Q176" i="12"/>
  <c r="P176" i="12"/>
  <c r="K194" i="11"/>
  <c r="J194" i="11"/>
  <c r="L219" i="7"/>
  <c r="M219" i="7" s="1"/>
  <c r="Q195" i="11" l="1"/>
  <c r="N177" i="12"/>
  <c r="O177" i="12" s="1"/>
  <c r="R177" i="12" s="1"/>
  <c r="K177" i="12"/>
  <c r="J177" i="12"/>
  <c r="L178" i="12"/>
  <c r="M178" i="12" s="1"/>
  <c r="Q177" i="12"/>
  <c r="P177" i="12"/>
  <c r="L195" i="11"/>
  <c r="M195" i="11" s="1"/>
  <c r="N195" i="11" s="1"/>
  <c r="O195" i="11" s="1"/>
  <c r="K219" i="7"/>
  <c r="J219" i="7"/>
  <c r="R195" i="11" l="1"/>
  <c r="P195" i="11"/>
  <c r="J178" i="12"/>
  <c r="N178" i="12"/>
  <c r="O178" i="12" s="1"/>
  <c r="R178" i="12" s="1"/>
  <c r="K178" i="12"/>
  <c r="L179" i="12" s="1"/>
  <c r="M179" i="12" s="1"/>
  <c r="Q178" i="12"/>
  <c r="P178" i="12"/>
  <c r="K195" i="11"/>
  <c r="L196" i="11" s="1"/>
  <c r="M196" i="11" s="1"/>
  <c r="N196" i="11" s="1"/>
  <c r="O196" i="11" s="1"/>
  <c r="J195" i="11"/>
  <c r="L220" i="7"/>
  <c r="M220" i="7" s="1"/>
  <c r="L221" i="7" s="1"/>
  <c r="M221" i="7" s="1"/>
  <c r="K221" i="7" s="1"/>
  <c r="R196" i="11" l="1"/>
  <c r="Q196" i="11"/>
  <c r="P196" i="11"/>
  <c r="N179" i="12"/>
  <c r="O179" i="12" s="1"/>
  <c r="R179" i="12" s="1"/>
  <c r="K179" i="12"/>
  <c r="J179" i="12"/>
  <c r="L180" i="12" s="1"/>
  <c r="M180" i="12" s="1"/>
  <c r="Q179" i="12"/>
  <c r="P179" i="12"/>
  <c r="J196" i="11"/>
  <c r="K196" i="11"/>
  <c r="J221" i="7"/>
  <c r="L222" i="7" s="1"/>
  <c r="M222" i="7" s="1"/>
  <c r="J220" i="7"/>
  <c r="K220" i="7"/>
  <c r="Q197" i="11" l="1"/>
  <c r="L197" i="11"/>
  <c r="M197" i="11" s="1"/>
  <c r="N197" i="11" s="1"/>
  <c r="O197" i="11" s="1"/>
  <c r="N180" i="12"/>
  <c r="O180" i="12" s="1"/>
  <c r="R180" i="12" s="1"/>
  <c r="J180" i="12"/>
  <c r="K180" i="12"/>
  <c r="L181" i="12" s="1"/>
  <c r="M181" i="12" s="1"/>
  <c r="Q180" i="12"/>
  <c r="P180" i="12"/>
  <c r="K222" i="7"/>
  <c r="J222" i="7"/>
  <c r="L223" i="7" s="1"/>
  <c r="M223" i="7" s="1"/>
  <c r="J223" i="7" s="1"/>
  <c r="J197" i="11" l="1"/>
  <c r="K197" i="11"/>
  <c r="L198" i="11" s="1"/>
  <c r="M198" i="11" s="1"/>
  <c r="N198" i="11" s="1"/>
  <c r="O198" i="11" s="1"/>
  <c r="P197" i="11"/>
  <c r="R197" i="11"/>
  <c r="J181" i="12"/>
  <c r="K181" i="12"/>
  <c r="L182" i="12" s="1"/>
  <c r="M182" i="12" s="1"/>
  <c r="N181" i="12"/>
  <c r="O181" i="12" s="1"/>
  <c r="R181" i="12" s="1"/>
  <c r="Q181" i="12"/>
  <c r="P181" i="12"/>
  <c r="K223" i="7"/>
  <c r="L224" i="7" s="1"/>
  <c r="M224" i="7" s="1"/>
  <c r="R198" i="11" l="1"/>
  <c r="K198" i="11"/>
  <c r="L199" i="11" s="1"/>
  <c r="M199" i="11" s="1"/>
  <c r="N199" i="11" s="1"/>
  <c r="O199" i="11" s="1"/>
  <c r="J198" i="11"/>
  <c r="Q198" i="11"/>
  <c r="P198" i="11"/>
  <c r="N182" i="12"/>
  <c r="O182" i="12" s="1"/>
  <c r="R182" i="12" s="1"/>
  <c r="J182" i="12"/>
  <c r="K182" i="12"/>
  <c r="L183" i="12" s="1"/>
  <c r="M183" i="12" s="1"/>
  <c r="Q182" i="12"/>
  <c r="P182" i="12"/>
  <c r="J224" i="7"/>
  <c r="K224" i="7"/>
  <c r="R199" i="11" l="1"/>
  <c r="J199" i="11"/>
  <c r="P199" i="11"/>
  <c r="Q199" i="11"/>
  <c r="K199" i="11"/>
  <c r="L200" i="11" s="1"/>
  <c r="M200" i="11" s="1"/>
  <c r="N200" i="11" s="1"/>
  <c r="O200" i="11" s="1"/>
  <c r="N183" i="12"/>
  <c r="O183" i="12" s="1"/>
  <c r="R183" i="12" s="1"/>
  <c r="K183" i="12"/>
  <c r="J183" i="12"/>
  <c r="Q183" i="12"/>
  <c r="P183" i="12"/>
  <c r="L225" i="7"/>
  <c r="M225" i="7" s="1"/>
  <c r="R200" i="11" l="1"/>
  <c r="Q200" i="11"/>
  <c r="P200" i="11"/>
  <c r="K200" i="11"/>
  <c r="L201" i="11" s="1"/>
  <c r="M201" i="11" s="1"/>
  <c r="J200" i="11"/>
  <c r="Q184" i="12"/>
  <c r="L184" i="12"/>
  <c r="M184" i="12" s="1"/>
  <c r="J225" i="7"/>
  <c r="K225" i="7"/>
  <c r="L226" i="7" s="1"/>
  <c r="M226" i="7" s="1"/>
  <c r="N201" i="11" l="1"/>
  <c r="O201" i="11" s="1"/>
  <c r="J201" i="11"/>
  <c r="L202" i="11"/>
  <c r="M202" i="11"/>
  <c r="N202" i="11" s="1"/>
  <c r="K201" i="11"/>
  <c r="P201" i="11"/>
  <c r="Q201" i="11"/>
  <c r="K184" i="12"/>
  <c r="J184" i="12"/>
  <c r="Q185" i="12" s="1"/>
  <c r="N184" i="12"/>
  <c r="O184" i="12" s="1"/>
  <c r="R184" i="12" s="1"/>
  <c r="P184" i="12"/>
  <c r="K226" i="7"/>
  <c r="J226" i="7"/>
  <c r="L227" i="7" s="1"/>
  <c r="M227" i="7" s="1"/>
  <c r="L185" i="12" l="1"/>
  <c r="M185" i="12" s="1"/>
  <c r="Q202" i="11"/>
  <c r="P202" i="11"/>
  <c r="J202" i="11"/>
  <c r="K202" i="11"/>
  <c r="O202" i="11"/>
  <c r="R201" i="11"/>
  <c r="P185" i="12"/>
  <c r="N185" i="12"/>
  <c r="O185" i="12" s="1"/>
  <c r="R185" i="12" s="1"/>
  <c r="J185" i="12"/>
  <c r="K185" i="12"/>
  <c r="L203" i="11"/>
  <c r="M203" i="11" s="1"/>
  <c r="N203" i="11" s="1"/>
  <c r="K227" i="7"/>
  <c r="J227" i="7"/>
  <c r="L228" i="7"/>
  <c r="M228" i="7" s="1"/>
  <c r="O203" i="11" l="1"/>
  <c r="R202" i="11"/>
  <c r="Q203" i="11"/>
  <c r="P203" i="11"/>
  <c r="L186" i="12"/>
  <c r="M186" i="12" s="1"/>
  <c r="J186" i="12" s="1"/>
  <c r="Q186" i="12"/>
  <c r="K203" i="11"/>
  <c r="J203" i="11"/>
  <c r="J228" i="7"/>
  <c r="L229" i="7"/>
  <c r="M229" i="7" s="1"/>
  <c r="K228" i="7"/>
  <c r="Q204" i="11" l="1"/>
  <c r="L204" i="11"/>
  <c r="P186" i="12"/>
  <c r="R203" i="11"/>
  <c r="K186" i="12"/>
  <c r="L187" i="12" s="1"/>
  <c r="M187" i="12" s="1"/>
  <c r="J187" i="12" s="1"/>
  <c r="N186" i="12"/>
  <c r="O186" i="12" s="1"/>
  <c r="R186" i="12" s="1"/>
  <c r="Q187" i="12"/>
  <c r="M204" i="11"/>
  <c r="N204" i="11" s="1"/>
  <c r="O204" i="11" s="1"/>
  <c r="K229" i="7"/>
  <c r="L230" i="7" s="1"/>
  <c r="M230" i="7" s="1"/>
  <c r="J229" i="7"/>
  <c r="R204" i="11" l="1"/>
  <c r="P187" i="12"/>
  <c r="P204" i="11"/>
  <c r="K187" i="12"/>
  <c r="L188" i="12" s="1"/>
  <c r="M188" i="12" s="1"/>
  <c r="N187" i="12"/>
  <c r="O187" i="12" s="1"/>
  <c r="R187" i="12" s="1"/>
  <c r="Q188" i="12"/>
  <c r="K204" i="11"/>
  <c r="J204" i="11"/>
  <c r="K230" i="7"/>
  <c r="L231" i="7" s="1"/>
  <c r="M231" i="7" s="1"/>
  <c r="J230" i="7"/>
  <c r="Q205" i="11" l="1"/>
  <c r="N188" i="12"/>
  <c r="O188" i="12" s="1"/>
  <c r="R188" i="12" s="1"/>
  <c r="J188" i="12"/>
  <c r="Q189" i="12" s="1"/>
  <c r="K188" i="12"/>
  <c r="P188" i="12"/>
  <c r="L205" i="11"/>
  <c r="M205" i="11" s="1"/>
  <c r="N205" i="11" s="1"/>
  <c r="O205" i="11" s="1"/>
  <c r="K231" i="7"/>
  <c r="L232" i="7" s="1"/>
  <c r="M232" i="7" s="1"/>
  <c r="J231" i="7"/>
  <c r="R205" i="11" l="1"/>
  <c r="L189" i="12"/>
  <c r="M189" i="12" s="1"/>
  <c r="P189" i="12" s="1"/>
  <c r="P205" i="11"/>
  <c r="M206" i="11"/>
  <c r="N206" i="11" s="1"/>
  <c r="O206" i="11" s="1"/>
  <c r="L206" i="11"/>
  <c r="K205" i="11"/>
  <c r="J205" i="11"/>
  <c r="K232" i="7"/>
  <c r="J232" i="7"/>
  <c r="L233" i="7"/>
  <c r="M233" i="7" s="1"/>
  <c r="K233" i="7" s="1"/>
  <c r="R206" i="11" l="1"/>
  <c r="Q206" i="11"/>
  <c r="P206" i="11"/>
  <c r="N189" i="12"/>
  <c r="O189" i="12" s="1"/>
  <c r="R189" i="12" s="1"/>
  <c r="J189" i="12"/>
  <c r="Q190" i="12" s="1"/>
  <c r="K189" i="12"/>
  <c r="L190" i="12"/>
  <c r="M190" i="12" s="1"/>
  <c r="M207" i="11"/>
  <c r="N207" i="11" s="1"/>
  <c r="O207" i="11" s="1"/>
  <c r="L207" i="11"/>
  <c r="J206" i="11"/>
  <c r="K206" i="11"/>
  <c r="J233" i="7"/>
  <c r="L234" i="7" s="1"/>
  <c r="M234" i="7" s="1"/>
  <c r="R207" i="11" l="1"/>
  <c r="Q207" i="11"/>
  <c r="P207" i="11"/>
  <c r="J190" i="12"/>
  <c r="N190" i="12"/>
  <c r="O190" i="12" s="1"/>
  <c r="R190" i="12" s="1"/>
  <c r="K190" i="12"/>
  <c r="P190" i="12"/>
  <c r="L191" i="12"/>
  <c r="M191" i="12" s="1"/>
  <c r="M208" i="11"/>
  <c r="N208" i="11" s="1"/>
  <c r="O208" i="11" s="1"/>
  <c r="K207" i="11"/>
  <c r="L208" i="11"/>
  <c r="J207" i="11"/>
  <c r="J234" i="7"/>
  <c r="K234" i="7"/>
  <c r="L235" i="7" s="1"/>
  <c r="M235" i="7" s="1"/>
  <c r="R208" i="11" l="1"/>
  <c r="Q208" i="11"/>
  <c r="P208" i="11"/>
  <c r="K191" i="12"/>
  <c r="J191" i="12"/>
  <c r="N191" i="12"/>
  <c r="O191" i="12" s="1"/>
  <c r="R191" i="12" s="1"/>
  <c r="L192" i="12"/>
  <c r="M192" i="12" s="1"/>
  <c r="Q191" i="12"/>
  <c r="P191" i="12"/>
  <c r="M209" i="11"/>
  <c r="N209" i="11" s="1"/>
  <c r="O209" i="11" s="1"/>
  <c r="L209" i="11"/>
  <c r="K208" i="11"/>
  <c r="J208" i="11"/>
  <c r="K235" i="7"/>
  <c r="J235" i="7"/>
  <c r="L236" i="7" s="1"/>
  <c r="M236" i="7" s="1"/>
  <c r="R209" i="11" l="1"/>
  <c r="Q209" i="11"/>
  <c r="P209" i="11"/>
  <c r="Q192" i="12"/>
  <c r="P192" i="12"/>
  <c r="J192" i="12"/>
  <c r="N192" i="12"/>
  <c r="O192" i="12" s="1"/>
  <c r="R192" i="12" s="1"/>
  <c r="K192" i="12"/>
  <c r="L193" i="12" s="1"/>
  <c r="M193" i="12" s="1"/>
  <c r="M210" i="11"/>
  <c r="N210" i="11" s="1"/>
  <c r="O210" i="11" s="1"/>
  <c r="L210" i="11"/>
  <c r="K209" i="11"/>
  <c r="J209" i="11"/>
  <c r="J236" i="7"/>
  <c r="K236" i="7"/>
  <c r="R210" i="11" l="1"/>
  <c r="Q210" i="11"/>
  <c r="P210" i="11"/>
  <c r="J193" i="12"/>
  <c r="K193" i="12"/>
  <c r="L194" i="12" s="1"/>
  <c r="M194" i="12" s="1"/>
  <c r="N193" i="12"/>
  <c r="O193" i="12" s="1"/>
  <c r="R193" i="12" s="1"/>
  <c r="Q193" i="12"/>
  <c r="P193" i="12"/>
  <c r="M211" i="11"/>
  <c r="N211" i="11" s="1"/>
  <c r="O211" i="11" s="1"/>
  <c r="L211" i="11"/>
  <c r="J210" i="11"/>
  <c r="K210" i="11"/>
  <c r="L237" i="7"/>
  <c r="M237" i="7" s="1"/>
  <c r="R211" i="11" l="1"/>
  <c r="Q211" i="11"/>
  <c r="P211" i="11"/>
  <c r="J194" i="12"/>
  <c r="K194" i="12"/>
  <c r="L195" i="12" s="1"/>
  <c r="M195" i="12" s="1"/>
  <c r="N194" i="12"/>
  <c r="O194" i="12" s="1"/>
  <c r="R194" i="12" s="1"/>
  <c r="Q194" i="12"/>
  <c r="P194" i="12"/>
  <c r="M212" i="11"/>
  <c r="N212" i="11" s="1"/>
  <c r="O212" i="11" s="1"/>
  <c r="K211" i="11"/>
  <c r="L212" i="11"/>
  <c r="J211" i="11"/>
  <c r="K237" i="7"/>
  <c r="J237" i="7"/>
  <c r="L238" i="7" s="1"/>
  <c r="M238" i="7" s="1"/>
  <c r="R212" i="11" l="1"/>
  <c r="Q212" i="11"/>
  <c r="P212" i="11"/>
  <c r="K195" i="12"/>
  <c r="N195" i="12"/>
  <c r="O195" i="12" s="1"/>
  <c r="R195" i="12" s="1"/>
  <c r="J195" i="12"/>
  <c r="Q196" i="12" s="1"/>
  <c r="Q195" i="12"/>
  <c r="P195" i="12"/>
  <c r="M213" i="11"/>
  <c r="N213" i="11" s="1"/>
  <c r="O213" i="11" s="1"/>
  <c r="J212" i="11"/>
  <c r="K212" i="11"/>
  <c r="L213" i="11"/>
  <c r="J238" i="7"/>
  <c r="K238" i="7"/>
  <c r="R213" i="11" l="1"/>
  <c r="Q213" i="11"/>
  <c r="P213" i="11"/>
  <c r="L196" i="12"/>
  <c r="M196" i="12" s="1"/>
  <c r="M214" i="11"/>
  <c r="N214" i="11" s="1"/>
  <c r="O214" i="11" s="1"/>
  <c r="J213" i="11"/>
  <c r="K213" i="11"/>
  <c r="L214" i="11"/>
  <c r="L239" i="7"/>
  <c r="M239" i="7" s="1"/>
  <c r="J239" i="7" s="1"/>
  <c r="R214" i="11" l="1"/>
  <c r="Q214" i="11"/>
  <c r="P214" i="11"/>
  <c r="P196" i="12"/>
  <c r="J196" i="12"/>
  <c r="N196" i="12"/>
  <c r="O196" i="12" s="1"/>
  <c r="R196" i="12" s="1"/>
  <c r="K196" i="12"/>
  <c r="M215" i="11"/>
  <c r="N215" i="11" s="1"/>
  <c r="O215" i="11" s="1"/>
  <c r="L215" i="11"/>
  <c r="K214" i="11"/>
  <c r="J214" i="11"/>
  <c r="K239" i="7"/>
  <c r="L240" i="7" s="1"/>
  <c r="M240" i="7" s="1"/>
  <c r="R215" i="11" l="1"/>
  <c r="P215" i="11"/>
  <c r="Q215" i="11"/>
  <c r="L197" i="12"/>
  <c r="M197" i="12" s="1"/>
  <c r="P197" i="12" s="1"/>
  <c r="Q197" i="12"/>
  <c r="M216" i="11"/>
  <c r="N216" i="11" s="1"/>
  <c r="O216" i="11" s="1"/>
  <c r="J215" i="11"/>
  <c r="K215" i="11"/>
  <c r="L216" i="11"/>
  <c r="J240" i="7"/>
  <c r="K240" i="7"/>
  <c r="R216" i="11" l="1"/>
  <c r="Q216" i="11"/>
  <c r="P216" i="11"/>
  <c r="J197" i="12"/>
  <c r="Q198" i="12" s="1"/>
  <c r="K197" i="12"/>
  <c r="L198" i="12" s="1"/>
  <c r="M198" i="12" s="1"/>
  <c r="N197" i="12"/>
  <c r="O197" i="12" s="1"/>
  <c r="R197" i="12" s="1"/>
  <c r="M217" i="11"/>
  <c r="N217" i="11" s="1"/>
  <c r="O217" i="11" s="1"/>
  <c r="L217" i="11"/>
  <c r="J216" i="11"/>
  <c r="K216" i="11"/>
  <c r="L241" i="7"/>
  <c r="M241" i="7" s="1"/>
  <c r="R217" i="11" l="1"/>
  <c r="Q217" i="11"/>
  <c r="P217" i="11"/>
  <c r="P198" i="12"/>
  <c r="K198" i="12"/>
  <c r="J198" i="12"/>
  <c r="N198" i="12"/>
  <c r="O198" i="12" s="1"/>
  <c r="R198" i="12" s="1"/>
  <c r="M218" i="11"/>
  <c r="N218" i="11" s="1"/>
  <c r="O218" i="11" s="1"/>
  <c r="K217" i="11"/>
  <c r="J217" i="11"/>
  <c r="L218" i="11"/>
  <c r="J241" i="7"/>
  <c r="K241" i="7"/>
  <c r="R218" i="11" l="1"/>
  <c r="Q218" i="11"/>
  <c r="P218" i="11"/>
  <c r="Q199" i="12"/>
  <c r="L199" i="12"/>
  <c r="M199" i="12" s="1"/>
  <c r="P199" i="12" s="1"/>
  <c r="J218" i="11"/>
  <c r="K218" i="11"/>
  <c r="L219" i="11" s="1"/>
  <c r="M219" i="11" s="1"/>
  <c r="N219" i="11" s="1"/>
  <c r="O219" i="11" s="1"/>
  <c r="L242" i="7"/>
  <c r="M242" i="7" s="1"/>
  <c r="R219" i="11" l="1"/>
  <c r="Q219" i="11"/>
  <c r="P219" i="11"/>
  <c r="K199" i="12"/>
  <c r="L200" i="12" s="1"/>
  <c r="M200" i="12" s="1"/>
  <c r="J199" i="12"/>
  <c r="N199" i="12"/>
  <c r="O199" i="12" s="1"/>
  <c r="R199" i="12" s="1"/>
  <c r="K219" i="11"/>
  <c r="J219" i="11"/>
  <c r="J242" i="7"/>
  <c r="K242" i="7"/>
  <c r="Q220" i="11" l="1"/>
  <c r="N200" i="12"/>
  <c r="O200" i="12" s="1"/>
  <c r="R200" i="12" s="1"/>
  <c r="J200" i="12"/>
  <c r="K200" i="12"/>
  <c r="L201" i="12" s="1"/>
  <c r="M201" i="12" s="1"/>
  <c r="Q200" i="12"/>
  <c r="P200" i="12"/>
  <c r="L220" i="11"/>
  <c r="M220" i="11" s="1"/>
  <c r="N220" i="11" s="1"/>
  <c r="O220" i="11" s="1"/>
  <c r="L243" i="7"/>
  <c r="M243" i="7" s="1"/>
  <c r="K243" i="7" s="1"/>
  <c r="R220" i="11" l="1"/>
  <c r="P220" i="11"/>
  <c r="N201" i="12"/>
  <c r="O201" i="12" s="1"/>
  <c r="R201" i="12" s="1"/>
  <c r="J201" i="12"/>
  <c r="Q202" i="12" s="1"/>
  <c r="K201" i="12"/>
  <c r="L202" i="12"/>
  <c r="M202" i="12" s="1"/>
  <c r="Q201" i="12"/>
  <c r="P201" i="12"/>
  <c r="M221" i="11"/>
  <c r="N221" i="11" s="1"/>
  <c r="O221" i="11" s="1"/>
  <c r="L221" i="11"/>
  <c r="J220" i="11"/>
  <c r="K220" i="11"/>
  <c r="J243" i="7"/>
  <c r="L244" i="7" s="1"/>
  <c r="M244" i="7" s="1"/>
  <c r="J244" i="7" s="1"/>
  <c r="R221" i="11" l="1"/>
  <c r="Q221" i="11"/>
  <c r="P221" i="11"/>
  <c r="P202" i="12"/>
  <c r="J202" i="12"/>
  <c r="K202" i="12"/>
  <c r="N202" i="12"/>
  <c r="O202" i="12" s="1"/>
  <c r="R202" i="12" s="1"/>
  <c r="K221" i="11"/>
  <c r="J221" i="11"/>
  <c r="K244" i="7"/>
  <c r="L245" i="7" s="1"/>
  <c r="M245" i="7" s="1"/>
  <c r="L222" i="11" l="1"/>
  <c r="M222" i="11" s="1"/>
  <c r="N222" i="11" s="1"/>
  <c r="O222" i="11" s="1"/>
  <c r="Q222" i="11"/>
  <c r="L203" i="12"/>
  <c r="M203" i="12" s="1"/>
  <c r="P203" i="12" s="1"/>
  <c r="Q203" i="12"/>
  <c r="J222" i="11"/>
  <c r="K222" i="11"/>
  <c r="L223" i="11"/>
  <c r="M223" i="11" s="1"/>
  <c r="N223" i="11" s="1"/>
  <c r="K245" i="7"/>
  <c r="J245" i="7"/>
  <c r="P223" i="11" l="1"/>
  <c r="Q223" i="11"/>
  <c r="P222" i="11"/>
  <c r="O223" i="11"/>
  <c r="R222" i="11"/>
  <c r="J203" i="12"/>
  <c r="Q204" i="12" s="1"/>
  <c r="N203" i="12"/>
  <c r="O203" i="12" s="1"/>
  <c r="R203" i="12" s="1"/>
  <c r="K203" i="12"/>
  <c r="L204" i="12" s="1"/>
  <c r="M204" i="12" s="1"/>
  <c r="K223" i="11"/>
  <c r="L224" i="11" s="1"/>
  <c r="M224" i="11" s="1"/>
  <c r="N224" i="11" s="1"/>
  <c r="J223" i="11"/>
  <c r="L246" i="7"/>
  <c r="M246" i="7" s="1"/>
  <c r="J246" i="7" s="1"/>
  <c r="P224" i="11" l="1"/>
  <c r="Q224" i="11"/>
  <c r="O224" i="11"/>
  <c r="R223" i="11"/>
  <c r="P204" i="12"/>
  <c r="K204" i="12"/>
  <c r="J204" i="12"/>
  <c r="Q205" i="12" s="1"/>
  <c r="N204" i="12"/>
  <c r="O204" i="12" s="1"/>
  <c r="R204" i="12" s="1"/>
  <c r="K224" i="11"/>
  <c r="J224" i="11"/>
  <c r="K246" i="7"/>
  <c r="L247" i="7" s="1"/>
  <c r="M247" i="7" s="1"/>
  <c r="K247" i="7" s="1"/>
  <c r="Q225" i="11" l="1"/>
  <c r="R224" i="11"/>
  <c r="L205" i="12"/>
  <c r="M205" i="12" s="1"/>
  <c r="L225" i="11"/>
  <c r="M225" i="11" s="1"/>
  <c r="N225" i="11" s="1"/>
  <c r="O225" i="11" s="1"/>
  <c r="J247" i="7"/>
  <c r="L248" i="7" s="1"/>
  <c r="M248" i="7" s="1"/>
  <c r="K248" i="7" s="1"/>
  <c r="R225" i="11" l="1"/>
  <c r="P225" i="11"/>
  <c r="P205" i="12"/>
  <c r="N205" i="12"/>
  <c r="O205" i="12" s="1"/>
  <c r="R205" i="12" s="1"/>
  <c r="K205" i="12"/>
  <c r="L206" i="12" s="1"/>
  <c r="M206" i="12" s="1"/>
  <c r="J205" i="12"/>
  <c r="K225" i="11"/>
  <c r="L226" i="11" s="1"/>
  <c r="M226" i="11" s="1"/>
  <c r="N226" i="11" s="1"/>
  <c r="O226" i="11" s="1"/>
  <c r="J225" i="11"/>
  <c r="J248" i="7"/>
  <c r="L249" i="7"/>
  <c r="M249" i="7" s="1"/>
  <c r="R226" i="11" l="1"/>
  <c r="Q226" i="11"/>
  <c r="P226" i="11"/>
  <c r="J206" i="12"/>
  <c r="K206" i="12"/>
  <c r="L207" i="12"/>
  <c r="M207" i="12" s="1"/>
  <c r="N206" i="12"/>
  <c r="O206" i="12" s="1"/>
  <c r="R206" i="12" s="1"/>
  <c r="Q206" i="12"/>
  <c r="P206" i="12"/>
  <c r="J226" i="11"/>
  <c r="K226" i="11"/>
  <c r="L227" i="11" s="1"/>
  <c r="M227" i="11" s="1"/>
  <c r="N227" i="11" s="1"/>
  <c r="O227" i="11" s="1"/>
  <c r="K249" i="7"/>
  <c r="J249" i="7"/>
  <c r="R227" i="11" l="1"/>
  <c r="Q227" i="11"/>
  <c r="P227" i="11"/>
  <c r="K207" i="12"/>
  <c r="N207" i="12"/>
  <c r="O207" i="12" s="1"/>
  <c r="R207" i="12" s="1"/>
  <c r="J207" i="12"/>
  <c r="Q207" i="12"/>
  <c r="P207" i="12"/>
  <c r="K227" i="11"/>
  <c r="L228" i="11" s="1"/>
  <c r="M228" i="11" s="1"/>
  <c r="N228" i="11" s="1"/>
  <c r="O228" i="11" s="1"/>
  <c r="J227" i="11"/>
  <c r="L250" i="7"/>
  <c r="M250" i="7" s="1"/>
  <c r="R228" i="11" l="1"/>
  <c r="P228" i="11"/>
  <c r="Q228" i="11"/>
  <c r="L208" i="12"/>
  <c r="M208" i="12" s="1"/>
  <c r="P208" i="12" s="1"/>
  <c r="Q208" i="12"/>
  <c r="K228" i="11"/>
  <c r="J228" i="11"/>
  <c r="J250" i="7"/>
  <c r="K250" i="7"/>
  <c r="L251" i="7" s="1"/>
  <c r="M251" i="7" s="1"/>
  <c r="Q229" i="11" l="1"/>
  <c r="K208" i="12"/>
  <c r="N208" i="12"/>
  <c r="O208" i="12" s="1"/>
  <c r="R208" i="12" s="1"/>
  <c r="J208" i="12"/>
  <c r="L229" i="11"/>
  <c r="M229" i="11" s="1"/>
  <c r="N229" i="11" s="1"/>
  <c r="O229" i="11" s="1"/>
  <c r="J251" i="7"/>
  <c r="K251" i="7"/>
  <c r="L252" i="7" s="1"/>
  <c r="M252" i="7" s="1"/>
  <c r="R229" i="11" l="1"/>
  <c r="P229" i="11"/>
  <c r="Q209" i="12"/>
  <c r="L209" i="12"/>
  <c r="M209" i="12" s="1"/>
  <c r="K229" i="11"/>
  <c r="L230" i="11" s="1"/>
  <c r="M230" i="11" s="1"/>
  <c r="N230" i="11" s="1"/>
  <c r="O230" i="11" s="1"/>
  <c r="J229" i="11"/>
  <c r="K252" i="7"/>
  <c r="J252" i="7"/>
  <c r="R230" i="11" l="1"/>
  <c r="Q230" i="11"/>
  <c r="P230" i="11"/>
  <c r="N209" i="12"/>
  <c r="O209" i="12" s="1"/>
  <c r="R209" i="12" s="1"/>
  <c r="K209" i="12"/>
  <c r="J209" i="12"/>
  <c r="Q210" i="12" s="1"/>
  <c r="P209" i="12"/>
  <c r="K230" i="11"/>
  <c r="J230" i="11"/>
  <c r="L231" i="11"/>
  <c r="M231" i="11" s="1"/>
  <c r="N231" i="11" s="1"/>
  <c r="O231" i="11" s="1"/>
  <c r="L253" i="7"/>
  <c r="M253" i="7" s="1"/>
  <c r="K253" i="7" s="1"/>
  <c r="R231" i="11" l="1"/>
  <c r="Q231" i="11"/>
  <c r="P231" i="11"/>
  <c r="L210" i="12"/>
  <c r="M210" i="12" s="1"/>
  <c r="J231" i="11"/>
  <c r="K231" i="11"/>
  <c r="L232" i="11" s="1"/>
  <c r="M232" i="11" s="1"/>
  <c r="N232" i="11" s="1"/>
  <c r="O232" i="11" s="1"/>
  <c r="J253" i="7"/>
  <c r="L254" i="7" s="1"/>
  <c r="M254" i="7" s="1"/>
  <c r="R232" i="11" l="1"/>
  <c r="Q232" i="11"/>
  <c r="P232" i="11"/>
  <c r="P210" i="12"/>
  <c r="N210" i="12"/>
  <c r="O210" i="12" s="1"/>
  <c r="R210" i="12" s="1"/>
  <c r="J210" i="12"/>
  <c r="K210" i="12"/>
  <c r="L211" i="12" s="1"/>
  <c r="M211" i="12" s="1"/>
  <c r="K232" i="11"/>
  <c r="J232" i="11"/>
  <c r="J254" i="7"/>
  <c r="K254" i="7"/>
  <c r="L255" i="7" s="1"/>
  <c r="M255" i="7" s="1"/>
  <c r="K255" i="7" s="1"/>
  <c r="Q233" i="11" l="1"/>
  <c r="L233" i="11"/>
  <c r="M233" i="11" s="1"/>
  <c r="N233" i="11" s="1"/>
  <c r="O233" i="11" s="1"/>
  <c r="P211" i="12"/>
  <c r="Q211" i="12"/>
  <c r="J211" i="12"/>
  <c r="K211" i="12"/>
  <c r="N211" i="12"/>
  <c r="O211" i="12" s="1"/>
  <c r="R211" i="12" s="1"/>
  <c r="L212" i="12"/>
  <c r="M212" i="12" s="1"/>
  <c r="J255" i="7"/>
  <c r="L256" i="7" s="1"/>
  <c r="M256" i="7" s="1"/>
  <c r="K233" i="11" l="1"/>
  <c r="R233" i="11"/>
  <c r="P233" i="11"/>
  <c r="J233" i="11"/>
  <c r="Q212" i="12"/>
  <c r="P212" i="12"/>
  <c r="J212" i="12"/>
  <c r="K212" i="12"/>
  <c r="L213" i="12" s="1"/>
  <c r="M213" i="12" s="1"/>
  <c r="N212" i="12"/>
  <c r="O212" i="12" s="1"/>
  <c r="R212" i="12" s="1"/>
  <c r="K256" i="7"/>
  <c r="J256" i="7"/>
  <c r="Q234" i="11" l="1"/>
  <c r="L234" i="11"/>
  <c r="M234" i="11" s="1"/>
  <c r="P234" i="11" s="1"/>
  <c r="N213" i="12"/>
  <c r="O213" i="12" s="1"/>
  <c r="R213" i="12" s="1"/>
  <c r="K213" i="12"/>
  <c r="J213" i="12"/>
  <c r="Q213" i="12"/>
  <c r="P213" i="12"/>
  <c r="L257" i="7"/>
  <c r="M257" i="7" s="1"/>
  <c r="N234" i="11" l="1"/>
  <c r="O234" i="11" s="1"/>
  <c r="J234" i="11"/>
  <c r="L235" i="11"/>
  <c r="M235" i="11" s="1"/>
  <c r="K234" i="11"/>
  <c r="Q214" i="12"/>
  <c r="L214" i="12"/>
  <c r="M214" i="12" s="1"/>
  <c r="K257" i="7"/>
  <c r="J257" i="7"/>
  <c r="L258" i="7" s="1"/>
  <c r="M258" i="7" s="1"/>
  <c r="N235" i="11" l="1"/>
  <c r="J235" i="11"/>
  <c r="K235" i="11"/>
  <c r="L236" i="11" s="1"/>
  <c r="M236" i="11" s="1"/>
  <c r="Q235" i="11"/>
  <c r="P235" i="11"/>
  <c r="O235" i="11"/>
  <c r="R234" i="11"/>
  <c r="J214" i="12"/>
  <c r="K214" i="12"/>
  <c r="L215" i="12" s="1"/>
  <c r="M215" i="12" s="1"/>
  <c r="N214" i="12"/>
  <c r="O214" i="12" s="1"/>
  <c r="R214" i="12" s="1"/>
  <c r="P214" i="12"/>
  <c r="K258" i="7"/>
  <c r="J258" i="7"/>
  <c r="L259" i="7" s="1"/>
  <c r="M259" i="7" s="1"/>
  <c r="N236" i="11" l="1"/>
  <c r="K236" i="11"/>
  <c r="L237" i="11" s="1"/>
  <c r="M237" i="11" s="1"/>
  <c r="J236" i="11"/>
  <c r="Q236" i="11"/>
  <c r="P236" i="11"/>
  <c r="O236" i="11"/>
  <c r="R235" i="11"/>
  <c r="N215" i="12"/>
  <c r="O215" i="12" s="1"/>
  <c r="R215" i="12" s="1"/>
  <c r="J215" i="12"/>
  <c r="K215" i="12"/>
  <c r="Q215" i="12"/>
  <c r="P215" i="12"/>
  <c r="K259" i="7"/>
  <c r="J259" i="7"/>
  <c r="L260" i="7" s="1"/>
  <c r="M260" i="7" s="1"/>
  <c r="R236" i="11" l="1"/>
  <c r="P237" i="11"/>
  <c r="Q237" i="11"/>
  <c r="N237" i="11"/>
  <c r="O237" i="11" s="1"/>
  <c r="K237" i="11"/>
  <c r="L238" i="11" s="1"/>
  <c r="M238" i="11" s="1"/>
  <c r="J237" i="11"/>
  <c r="L216" i="12"/>
  <c r="M216" i="12" s="1"/>
  <c r="P216" i="12" s="1"/>
  <c r="Q216" i="12"/>
  <c r="J260" i="7"/>
  <c r="K260" i="7"/>
  <c r="R237" i="11" l="1"/>
  <c r="N238" i="11"/>
  <c r="O238" i="11" s="1"/>
  <c r="J238" i="11"/>
  <c r="K238" i="11"/>
  <c r="L239" i="11" s="1"/>
  <c r="M239" i="11" s="1"/>
  <c r="Q238" i="11"/>
  <c r="P238" i="11"/>
  <c r="L261" i="7"/>
  <c r="M261" i="7" s="1"/>
  <c r="K261" i="7" s="1"/>
  <c r="N216" i="12"/>
  <c r="O216" i="12" s="1"/>
  <c r="R216" i="12" s="1"/>
  <c r="J216" i="12"/>
  <c r="K216" i="12"/>
  <c r="L217" i="12" s="1"/>
  <c r="M217" i="12" s="1"/>
  <c r="R238" i="11" l="1"/>
  <c r="N239" i="11"/>
  <c r="O239" i="11" s="1"/>
  <c r="J239" i="11"/>
  <c r="K239" i="11"/>
  <c r="L240" i="11" s="1"/>
  <c r="M240" i="11" s="1"/>
  <c r="Q239" i="11"/>
  <c r="P239" i="11"/>
  <c r="L262" i="7"/>
  <c r="M262" i="7" s="1"/>
  <c r="L263" i="7" s="1"/>
  <c r="J261" i="7"/>
  <c r="K217" i="12"/>
  <c r="L218" i="12" s="1"/>
  <c r="M218" i="12" s="1"/>
  <c r="N217" i="12"/>
  <c r="O217" i="12" s="1"/>
  <c r="R217" i="12" s="1"/>
  <c r="J217" i="12"/>
  <c r="Q218" i="12" s="1"/>
  <c r="Q217" i="12"/>
  <c r="P217" i="12"/>
  <c r="R239" i="11" l="1"/>
  <c r="N240" i="11"/>
  <c r="O240" i="11" s="1"/>
  <c r="K240" i="11"/>
  <c r="L241" i="11" s="1"/>
  <c r="M241" i="11" s="1"/>
  <c r="J240" i="11"/>
  <c r="M263" i="7"/>
  <c r="M264" i="7" s="1"/>
  <c r="J262" i="7"/>
  <c r="Q240" i="11"/>
  <c r="P240" i="11"/>
  <c r="K262" i="7"/>
  <c r="P218" i="12"/>
  <c r="N218" i="12"/>
  <c r="O218" i="12" s="1"/>
  <c r="R218" i="12" s="1"/>
  <c r="J218" i="12"/>
  <c r="K218" i="12"/>
  <c r="L219" i="12"/>
  <c r="M219" i="12" s="1"/>
  <c r="R240" i="11" l="1"/>
  <c r="L265" i="7"/>
  <c r="J263" i="7"/>
  <c r="J264" i="7" s="1"/>
  <c r="Q241" i="11"/>
  <c r="P241" i="11"/>
  <c r="M242" i="11"/>
  <c r="N241" i="11"/>
  <c r="O241" i="11" s="1"/>
  <c r="K263" i="7"/>
  <c r="K264" i="7" s="1"/>
  <c r="K241" i="11"/>
  <c r="J241" i="11"/>
  <c r="L242" i="11"/>
  <c r="M265" i="7"/>
  <c r="L266" i="7" s="1"/>
  <c r="L264" i="7"/>
  <c r="N219" i="12"/>
  <c r="O219" i="12" s="1"/>
  <c r="R219" i="12" s="1"/>
  <c r="K219" i="12"/>
  <c r="J219" i="12"/>
  <c r="L220" i="12"/>
  <c r="M220" i="12" s="1"/>
  <c r="Q219" i="12"/>
  <c r="P219" i="12"/>
  <c r="R241" i="11" l="1"/>
  <c r="M243" i="11"/>
  <c r="N242" i="11"/>
  <c r="O242" i="11" s="1"/>
  <c r="J242" i="11"/>
  <c r="L243" i="11"/>
  <c r="M266" i="7"/>
  <c r="K266" i="7" s="1"/>
  <c r="K265" i="7"/>
  <c r="J265" i="7"/>
  <c r="K242" i="11"/>
  <c r="K243" i="11" s="1"/>
  <c r="P242" i="11"/>
  <c r="Q242" i="11"/>
  <c r="J220" i="12"/>
  <c r="K220" i="12"/>
  <c r="L221" i="12" s="1"/>
  <c r="M221" i="12" s="1"/>
  <c r="N220" i="12"/>
  <c r="O220" i="12" s="1"/>
  <c r="R220" i="12" s="1"/>
  <c r="Q220" i="12"/>
  <c r="P220" i="12"/>
  <c r="L244" i="11"/>
  <c r="J243" i="11"/>
  <c r="R242" i="11" l="1"/>
  <c r="L267" i="7"/>
  <c r="M267" i="7"/>
  <c r="Q244" i="11"/>
  <c r="P243" i="11"/>
  <c r="Q243" i="11"/>
  <c r="M244" i="11"/>
  <c r="N244" i="11" s="1"/>
  <c r="N243" i="11"/>
  <c r="O243" i="11" s="1"/>
  <c r="J266" i="7"/>
  <c r="J267" i="7" s="1"/>
  <c r="N221" i="12"/>
  <c r="O221" i="12" s="1"/>
  <c r="R221" i="12" s="1"/>
  <c r="K221" i="12"/>
  <c r="J221" i="12"/>
  <c r="Q221" i="12"/>
  <c r="P221" i="12"/>
  <c r="M268" i="7"/>
  <c r="L268" i="7"/>
  <c r="K267" i="7"/>
  <c r="O244" i="11" l="1"/>
  <c r="R243" i="11"/>
  <c r="K244" i="11"/>
  <c r="P244" i="11"/>
  <c r="J244" i="11"/>
  <c r="Q222" i="12"/>
  <c r="L222" i="12"/>
  <c r="M222" i="12" s="1"/>
  <c r="P222" i="12" s="1"/>
  <c r="L245" i="11"/>
  <c r="M245" i="11" s="1"/>
  <c r="N245" i="11" s="1"/>
  <c r="L269" i="7"/>
  <c r="J268" i="7"/>
  <c r="M269" i="7"/>
  <c r="K268" i="7"/>
  <c r="Q245" i="11" l="1"/>
  <c r="P245" i="11"/>
  <c r="O245" i="11"/>
  <c r="R244" i="11"/>
  <c r="N222" i="12"/>
  <c r="O222" i="12" s="1"/>
  <c r="R222" i="12" s="1"/>
  <c r="J222" i="12"/>
  <c r="K222" i="12"/>
  <c r="L223" i="12" s="1"/>
  <c r="M223" i="12" s="1"/>
  <c r="J245" i="11"/>
  <c r="K245" i="11"/>
  <c r="L246" i="11" s="1"/>
  <c r="M246" i="11" s="1"/>
  <c r="N246" i="11" s="1"/>
  <c r="K269" i="7"/>
  <c r="M270" i="7"/>
  <c r="L270" i="7"/>
  <c r="J269" i="7"/>
  <c r="P246" i="11" l="1"/>
  <c r="Q246" i="11"/>
  <c r="O246" i="11"/>
  <c r="R245" i="11"/>
  <c r="K223" i="12"/>
  <c r="N223" i="12"/>
  <c r="O223" i="12" s="1"/>
  <c r="R223" i="12" s="1"/>
  <c r="J223" i="12"/>
  <c r="Q224" i="12" s="1"/>
  <c r="L224" i="12"/>
  <c r="M224" i="12" s="1"/>
  <c r="P223" i="12"/>
  <c r="Q223" i="12"/>
  <c r="J246" i="11"/>
  <c r="K246" i="11"/>
  <c r="L247" i="11" s="1"/>
  <c r="M247" i="11" s="1"/>
  <c r="N247" i="11" s="1"/>
  <c r="L271" i="7"/>
  <c r="M271" i="7"/>
  <c r="J270" i="7"/>
  <c r="K270" i="7"/>
  <c r="Q247" i="11" l="1"/>
  <c r="P247" i="11"/>
  <c r="O247" i="11"/>
  <c r="R246" i="11"/>
  <c r="P224" i="12"/>
  <c r="N224" i="12"/>
  <c r="O224" i="12" s="1"/>
  <c r="R224" i="12" s="1"/>
  <c r="K224" i="12"/>
  <c r="L225" i="12" s="1"/>
  <c r="M225" i="12" s="1"/>
  <c r="J224" i="12"/>
  <c r="K247" i="11"/>
  <c r="L248" i="11" s="1"/>
  <c r="M248" i="11" s="1"/>
  <c r="N248" i="11" s="1"/>
  <c r="J247" i="11"/>
  <c r="L272" i="7"/>
  <c r="K271" i="7"/>
  <c r="M272" i="7"/>
  <c r="J271" i="7"/>
  <c r="O248" i="11" l="1"/>
  <c r="R247" i="11"/>
  <c r="Q248" i="11"/>
  <c r="P248" i="11"/>
  <c r="P225" i="12"/>
  <c r="Q225" i="12"/>
  <c r="J225" i="12"/>
  <c r="K225" i="12"/>
  <c r="L226" i="12" s="1"/>
  <c r="M226" i="12" s="1"/>
  <c r="N225" i="12"/>
  <c r="O225" i="12" s="1"/>
  <c r="R225" i="12" s="1"/>
  <c r="J248" i="11"/>
  <c r="K248" i="11"/>
  <c r="L273" i="7"/>
  <c r="J272" i="7"/>
  <c r="M273" i="7"/>
  <c r="K272" i="7"/>
  <c r="Q249" i="11" l="1"/>
  <c r="R248" i="11"/>
  <c r="J226" i="12"/>
  <c r="N226" i="12"/>
  <c r="O226" i="12" s="1"/>
  <c r="R226" i="12" s="1"/>
  <c r="K226" i="12"/>
  <c r="L227" i="12"/>
  <c r="M227" i="12" s="1"/>
  <c r="P226" i="12"/>
  <c r="Q226" i="12"/>
  <c r="L249" i="11"/>
  <c r="M249" i="11" s="1"/>
  <c r="N249" i="11" s="1"/>
  <c r="O249" i="11" s="1"/>
  <c r="L274" i="7"/>
  <c r="J273" i="7"/>
  <c r="M274" i="7"/>
  <c r="K273" i="7"/>
  <c r="R249" i="11" l="1"/>
  <c r="P249" i="11"/>
  <c r="K227" i="12"/>
  <c r="L228" i="12" s="1"/>
  <c r="M228" i="12" s="1"/>
  <c r="N227" i="12"/>
  <c r="O227" i="12" s="1"/>
  <c r="R227" i="12" s="1"/>
  <c r="J227" i="12"/>
  <c r="Q228" i="12" s="1"/>
  <c r="Q227" i="12"/>
  <c r="P227" i="12"/>
  <c r="J249" i="11"/>
  <c r="K249" i="11"/>
  <c r="L250" i="11" s="1"/>
  <c r="M250" i="11" s="1"/>
  <c r="N250" i="11" s="1"/>
  <c r="O250" i="11" s="1"/>
  <c r="J274" i="7"/>
  <c r="K274" i="7"/>
  <c r="L275" i="7" s="1"/>
  <c r="M275" i="7" s="1"/>
  <c r="R250" i="11" l="1"/>
  <c r="Q250" i="11"/>
  <c r="P250" i="11"/>
  <c r="P228" i="12"/>
  <c r="K228" i="12"/>
  <c r="N228" i="12"/>
  <c r="O228" i="12" s="1"/>
  <c r="R228" i="12" s="1"/>
  <c r="J228" i="12"/>
  <c r="Q229" i="12" s="1"/>
  <c r="L229" i="12"/>
  <c r="M229" i="12" s="1"/>
  <c r="K250" i="11"/>
  <c r="J250" i="11"/>
  <c r="J275" i="7"/>
  <c r="K275" i="7"/>
  <c r="L276" i="7" s="1"/>
  <c r="M276" i="7" s="1"/>
  <c r="Q251" i="11" l="1"/>
  <c r="P229" i="12"/>
  <c r="N229" i="12"/>
  <c r="O229" i="12" s="1"/>
  <c r="R229" i="12" s="1"/>
  <c r="K229" i="12"/>
  <c r="J229" i="12"/>
  <c r="Q230" i="12" s="1"/>
  <c r="L251" i="11"/>
  <c r="M251" i="11" s="1"/>
  <c r="K276" i="7"/>
  <c r="J276" i="7"/>
  <c r="K251" i="11" l="1"/>
  <c r="N251" i="11"/>
  <c r="O251" i="11" s="1"/>
  <c r="L230" i="12"/>
  <c r="M230" i="12" s="1"/>
  <c r="J230" i="12" s="1"/>
  <c r="Q231" i="12" s="1"/>
  <c r="P251" i="11"/>
  <c r="J251" i="11"/>
  <c r="L277" i="7"/>
  <c r="M277" i="7" s="1"/>
  <c r="R251" i="11" l="1"/>
  <c r="L252" i="11"/>
  <c r="M252" i="11" s="1"/>
  <c r="N252" i="11" s="1"/>
  <c r="O252" i="11" s="1"/>
  <c r="Q252" i="11"/>
  <c r="K230" i="12"/>
  <c r="L231" i="12" s="1"/>
  <c r="M231" i="12" s="1"/>
  <c r="J231" i="12" s="1"/>
  <c r="Q232" i="12" s="1"/>
  <c r="N230" i="12"/>
  <c r="O230" i="12" s="1"/>
  <c r="R230" i="12" s="1"/>
  <c r="P230" i="12"/>
  <c r="K277" i="7"/>
  <c r="J277" i="7"/>
  <c r="R252" i="11" l="1"/>
  <c r="N231" i="12"/>
  <c r="O231" i="12" s="1"/>
  <c r="R231" i="12" s="1"/>
  <c r="K231" i="12"/>
  <c r="L232" i="12" s="1"/>
  <c r="M232" i="12" s="1"/>
  <c r="N232" i="12" s="1"/>
  <c r="O232" i="12" s="1"/>
  <c r="R232" i="12" s="1"/>
  <c r="P231" i="12"/>
  <c r="P252" i="11"/>
  <c r="J252" i="11"/>
  <c r="K252" i="11"/>
  <c r="L253" i="11" s="1"/>
  <c r="M253" i="11" s="1"/>
  <c r="N253" i="11" s="1"/>
  <c r="O253" i="11" s="1"/>
  <c r="L278" i="7"/>
  <c r="M278" i="7" s="1"/>
  <c r="K278" i="7" s="1"/>
  <c r="R253" i="11" l="1"/>
  <c r="J232" i="12"/>
  <c r="Q233" i="12" s="1"/>
  <c r="Q253" i="11"/>
  <c r="P253" i="11"/>
  <c r="J253" i="11"/>
  <c r="K232" i="12"/>
  <c r="L233" i="12" s="1"/>
  <c r="M233" i="12" s="1"/>
  <c r="N233" i="12" s="1"/>
  <c r="O233" i="12" s="1"/>
  <c r="R233" i="12" s="1"/>
  <c r="P232" i="12"/>
  <c r="K253" i="11"/>
  <c r="L254" i="11" s="1"/>
  <c r="M254" i="11" s="1"/>
  <c r="N254" i="11" s="1"/>
  <c r="O254" i="11" s="1"/>
  <c r="J278" i="7"/>
  <c r="L279" i="7" s="1"/>
  <c r="M279" i="7" s="1"/>
  <c r="R254" i="11" l="1"/>
  <c r="K233" i="12"/>
  <c r="J233" i="12"/>
  <c r="P233" i="12"/>
  <c r="P254" i="11"/>
  <c r="Q254" i="11"/>
  <c r="J254" i="11"/>
  <c r="K254" i="11"/>
  <c r="L255" i="11" s="1"/>
  <c r="M255" i="11" s="1"/>
  <c r="N255" i="11" s="1"/>
  <c r="O255" i="11" s="1"/>
  <c r="K279" i="7"/>
  <c r="J279" i="7"/>
  <c r="R255" i="11" l="1"/>
  <c r="L234" i="12"/>
  <c r="M234" i="12" s="1"/>
  <c r="Q234" i="12"/>
  <c r="Q255" i="11"/>
  <c r="P255" i="11"/>
  <c r="J255" i="11"/>
  <c r="K255" i="11"/>
  <c r="L280" i="7"/>
  <c r="M280" i="7" s="1"/>
  <c r="Q256" i="11" l="1"/>
  <c r="N234" i="12"/>
  <c r="O234" i="12" s="1"/>
  <c r="R234" i="12" s="1"/>
  <c r="K234" i="12"/>
  <c r="P234" i="12"/>
  <c r="J234" i="12"/>
  <c r="L256" i="11"/>
  <c r="M256" i="11" s="1"/>
  <c r="N256" i="11" s="1"/>
  <c r="O256" i="11" s="1"/>
  <c r="J280" i="7"/>
  <c r="K280" i="7"/>
  <c r="K256" i="11" l="1"/>
  <c r="L257" i="11" s="1"/>
  <c r="M257" i="11" s="1"/>
  <c r="N257" i="11" s="1"/>
  <c r="O257" i="11" s="1"/>
  <c r="Q235" i="12"/>
  <c r="J256" i="11"/>
  <c r="L235" i="12"/>
  <c r="M235" i="12" s="1"/>
  <c r="R256" i="11"/>
  <c r="L281" i="7"/>
  <c r="M281" i="7" s="1"/>
  <c r="J281" i="7" s="1"/>
  <c r="P256" i="11"/>
  <c r="R257" i="11" l="1"/>
  <c r="J235" i="12"/>
  <c r="Q236" i="12" s="1"/>
  <c r="K235" i="12"/>
  <c r="N235" i="12"/>
  <c r="O235" i="12" s="1"/>
  <c r="R235" i="12" s="1"/>
  <c r="L236" i="12"/>
  <c r="M236" i="12" s="1"/>
  <c r="Q257" i="11"/>
  <c r="P257" i="11"/>
  <c r="J257" i="11"/>
  <c r="P235" i="12"/>
  <c r="K281" i="7"/>
  <c r="L282" i="7" s="1"/>
  <c r="M282" i="7" s="1"/>
  <c r="J282" i="7" s="1"/>
  <c r="K257" i="11"/>
  <c r="L258" i="11" s="1"/>
  <c r="M258" i="11" s="1"/>
  <c r="N258" i="11" s="1"/>
  <c r="O258" i="11" s="1"/>
  <c r="R258" i="11" l="1"/>
  <c r="K282" i="7"/>
  <c r="L283" i="7" s="1"/>
  <c r="M283" i="7" s="1"/>
  <c r="K283" i="7" s="1"/>
  <c r="P236" i="12"/>
  <c r="J236" i="12"/>
  <c r="N236" i="12"/>
  <c r="O236" i="12" s="1"/>
  <c r="R236" i="12" s="1"/>
  <c r="K236" i="12"/>
  <c r="L237" i="12" s="1"/>
  <c r="M237" i="12" s="1"/>
  <c r="P258" i="11"/>
  <c r="Q258" i="11"/>
  <c r="K258" i="11"/>
  <c r="J258" i="11"/>
  <c r="Q259" i="11" l="1"/>
  <c r="N237" i="12"/>
  <c r="O237" i="12" s="1"/>
  <c r="R237" i="12" s="1"/>
  <c r="K237" i="12"/>
  <c r="J237" i="12"/>
  <c r="Q237" i="12"/>
  <c r="P237" i="12"/>
  <c r="J283" i="7"/>
  <c r="L284" i="7" s="1"/>
  <c r="M284" i="7" s="1"/>
  <c r="J284" i="7" s="1"/>
  <c r="L259" i="11"/>
  <c r="M259" i="11" s="1"/>
  <c r="N259" i="11" l="1"/>
  <c r="O259" i="11" s="1"/>
  <c r="J259" i="11"/>
  <c r="K259" i="11"/>
  <c r="L260" i="11" s="1"/>
  <c r="M260" i="11" s="1"/>
  <c r="Q238" i="12"/>
  <c r="L238" i="12"/>
  <c r="M238" i="12" s="1"/>
  <c r="P259" i="11"/>
  <c r="K284" i="7"/>
  <c r="L285" i="7" s="1"/>
  <c r="M285" i="7" s="1"/>
  <c r="J285" i="7" s="1"/>
  <c r="N260" i="11" l="1"/>
  <c r="O260" i="11" s="1"/>
  <c r="J260" i="11"/>
  <c r="K260" i="11"/>
  <c r="L261" i="11" s="1"/>
  <c r="M261" i="11" s="1"/>
  <c r="Q260" i="11"/>
  <c r="P260" i="11"/>
  <c r="K238" i="12"/>
  <c r="J238" i="12"/>
  <c r="N238" i="12"/>
  <c r="O238" i="12" s="1"/>
  <c r="R238" i="12" s="1"/>
  <c r="L239" i="12"/>
  <c r="M239" i="12" s="1"/>
  <c r="P238" i="12"/>
  <c r="R259" i="11"/>
  <c r="K285" i="7"/>
  <c r="L286" i="7" s="1"/>
  <c r="M286" i="7" s="1"/>
  <c r="J286" i="7" s="1"/>
  <c r="N261" i="11" l="1"/>
  <c r="K261" i="11"/>
  <c r="J261" i="11"/>
  <c r="O261" i="11"/>
  <c r="R260" i="11"/>
  <c r="K239" i="12"/>
  <c r="J239" i="12"/>
  <c r="N239" i="12"/>
  <c r="O239" i="12" s="1"/>
  <c r="R239" i="12" s="1"/>
  <c r="L240" i="12"/>
  <c r="M240" i="12" s="1"/>
  <c r="Q239" i="12"/>
  <c r="P239" i="12"/>
  <c r="Q261" i="11"/>
  <c r="P261" i="11"/>
  <c r="K286" i="7"/>
  <c r="L287" i="7" s="1"/>
  <c r="M287" i="7" s="1"/>
  <c r="J287" i="7" s="1"/>
  <c r="Q240" i="12" l="1"/>
  <c r="P240" i="12"/>
  <c r="R261" i="11"/>
  <c r="J240" i="12"/>
  <c r="N240" i="12"/>
  <c r="O240" i="12" s="1"/>
  <c r="R240" i="12" s="1"/>
  <c r="K240" i="12"/>
  <c r="L241" i="12" s="1"/>
  <c r="M241" i="12" s="1"/>
  <c r="Q262" i="11"/>
  <c r="L262" i="11"/>
  <c r="M262" i="11" s="1"/>
  <c r="P262" i="11" s="1"/>
  <c r="K287" i="7"/>
  <c r="L288" i="7" s="1"/>
  <c r="M288" i="7" s="1"/>
  <c r="J288" i="7" s="1"/>
  <c r="Q241" i="12" l="1"/>
  <c r="P241" i="12"/>
  <c r="K241" i="12"/>
  <c r="N241" i="12"/>
  <c r="O241" i="12" s="1"/>
  <c r="R241" i="12" s="1"/>
  <c r="J241" i="12"/>
  <c r="Q242" i="12" s="1"/>
  <c r="N262" i="11"/>
  <c r="O262" i="11" s="1"/>
  <c r="M263" i="11"/>
  <c r="K262" i="11"/>
  <c r="L263" i="11"/>
  <c r="J262" i="11"/>
  <c r="K288" i="7"/>
  <c r="L289" i="7" s="1"/>
  <c r="M289" i="7" s="1"/>
  <c r="J289" i="7" s="1"/>
  <c r="M264" i="11" l="1"/>
  <c r="N263" i="11"/>
  <c r="J263" i="11"/>
  <c r="K263" i="11"/>
  <c r="L264" i="11"/>
  <c r="Q263" i="11"/>
  <c r="P263" i="11"/>
  <c r="O263" i="11"/>
  <c r="R262" i="11"/>
  <c r="L242" i="12"/>
  <c r="M242" i="12" s="1"/>
  <c r="K289" i="7"/>
  <c r="L290" i="7" s="1"/>
  <c r="M290" i="7" s="1"/>
  <c r="J290" i="7" s="1"/>
  <c r="R263" i="11" l="1"/>
  <c r="J242" i="12"/>
  <c r="Q243" i="12" s="1"/>
  <c r="K242" i="12"/>
  <c r="N242" i="12"/>
  <c r="O242" i="12" s="1"/>
  <c r="R242" i="12" s="1"/>
  <c r="P242" i="12"/>
  <c r="Q264" i="11"/>
  <c r="P264" i="11"/>
  <c r="M265" i="11"/>
  <c r="N264" i="11"/>
  <c r="O264" i="11" s="1"/>
  <c r="L265" i="11"/>
  <c r="J264" i="11"/>
  <c r="K264" i="11"/>
  <c r="K290" i="7"/>
  <c r="L291" i="7" s="1"/>
  <c r="M291" i="7" s="1"/>
  <c r="K291" i="7" s="1"/>
  <c r="L292" i="7" s="1"/>
  <c r="M292" i="7" s="1"/>
  <c r="R264" i="11" l="1"/>
  <c r="M266" i="11"/>
  <c r="N265" i="11"/>
  <c r="O265" i="11" s="1"/>
  <c r="J265" i="11"/>
  <c r="K265" i="11"/>
  <c r="L266" i="11"/>
  <c r="Q265" i="11"/>
  <c r="P265" i="11"/>
  <c r="L243" i="12"/>
  <c r="M243" i="12" s="1"/>
  <c r="J291" i="7"/>
  <c r="K292" i="7"/>
  <c r="J292" i="7"/>
  <c r="R265" i="11" l="1"/>
  <c r="P243" i="12"/>
  <c r="N243" i="12"/>
  <c r="O243" i="12" s="1"/>
  <c r="R243" i="12" s="1"/>
  <c r="J243" i="12"/>
  <c r="K243" i="12"/>
  <c r="L244" i="12" s="1"/>
  <c r="M244" i="12" s="1"/>
  <c r="P266" i="11"/>
  <c r="Q266" i="11"/>
  <c r="M267" i="11"/>
  <c r="N266" i="11"/>
  <c r="O266" i="11" s="1"/>
  <c r="L267" i="11"/>
  <c r="K266" i="11"/>
  <c r="J266" i="11"/>
  <c r="L293" i="7"/>
  <c r="M293" i="7" s="1"/>
  <c r="R266" i="11" l="1"/>
  <c r="K244" i="12"/>
  <c r="N244" i="12"/>
  <c r="O244" i="12" s="1"/>
  <c r="R244" i="12" s="1"/>
  <c r="J244" i="12"/>
  <c r="M268" i="11"/>
  <c r="N267" i="11"/>
  <c r="O267" i="11" s="1"/>
  <c r="J267" i="11"/>
  <c r="K267" i="11"/>
  <c r="L268" i="11"/>
  <c r="Q244" i="12"/>
  <c r="P244" i="12"/>
  <c r="Q267" i="11"/>
  <c r="P267" i="11"/>
  <c r="J293" i="7"/>
  <c r="K293" i="7"/>
  <c r="R267" i="11" l="1"/>
  <c r="M269" i="11"/>
  <c r="N268" i="11"/>
  <c r="O268" i="11" s="1"/>
  <c r="L269" i="11"/>
  <c r="K268" i="11"/>
  <c r="J268" i="11"/>
  <c r="Q245" i="12"/>
  <c r="P245" i="12"/>
  <c r="Q268" i="11"/>
  <c r="P268" i="11"/>
  <c r="L294" i="7"/>
  <c r="M294" i="7" s="1"/>
  <c r="K294" i="7" s="1"/>
  <c r="L245" i="12"/>
  <c r="M245" i="12" s="1"/>
  <c r="R268" i="11" l="1"/>
  <c r="J294" i="7"/>
  <c r="L295" i="7" s="1"/>
  <c r="M295" i="7" s="1"/>
  <c r="M270" i="11"/>
  <c r="N269" i="11"/>
  <c r="O269" i="11" s="1"/>
  <c r="L270" i="11"/>
  <c r="K269" i="11"/>
  <c r="J269" i="11"/>
  <c r="Q269" i="11"/>
  <c r="P269" i="11"/>
  <c r="N245" i="12"/>
  <c r="O245" i="12" s="1"/>
  <c r="R245" i="12" s="1"/>
  <c r="K245" i="12"/>
  <c r="J245" i="12"/>
  <c r="R269" i="11" l="1"/>
  <c r="K295" i="7"/>
  <c r="L296" i="7" s="1"/>
  <c r="M296" i="7" s="1"/>
  <c r="K296" i="7" s="1"/>
  <c r="J295" i="7"/>
  <c r="Q270" i="11"/>
  <c r="P270" i="11"/>
  <c r="Q246" i="12"/>
  <c r="M271" i="11"/>
  <c r="N270" i="11"/>
  <c r="O270" i="11" s="1"/>
  <c r="J270" i="11"/>
  <c r="K270" i="11"/>
  <c r="L271" i="11"/>
  <c r="L246" i="12"/>
  <c r="M246" i="12" s="1"/>
  <c r="P246" i="12" s="1"/>
  <c r="R270" i="11" l="1"/>
  <c r="J296" i="7"/>
  <c r="L297" i="7" s="1"/>
  <c r="M297" i="7" s="1"/>
  <c r="Q271" i="11"/>
  <c r="P271" i="11"/>
  <c r="M272" i="11"/>
  <c r="N271" i="11"/>
  <c r="O271" i="11" s="1"/>
  <c r="L272" i="11"/>
  <c r="K271" i="11"/>
  <c r="J271" i="11"/>
  <c r="N246" i="12"/>
  <c r="O246" i="12" s="1"/>
  <c r="R246" i="12" s="1"/>
  <c r="K246" i="12"/>
  <c r="J246" i="12"/>
  <c r="Q247" i="12" s="1"/>
  <c r="L247" i="12"/>
  <c r="M247" i="12" s="1"/>
  <c r="R271" i="11" l="1"/>
  <c r="K297" i="7"/>
  <c r="L298" i="7" s="1"/>
  <c r="M298" i="7" s="1"/>
  <c r="J297" i="7"/>
  <c r="Q272" i="11"/>
  <c r="P272" i="11"/>
  <c r="M273" i="11"/>
  <c r="N272" i="11"/>
  <c r="O272" i="11" s="1"/>
  <c r="K272" i="11"/>
  <c r="J272" i="11"/>
  <c r="L273" i="11"/>
  <c r="P247" i="12"/>
  <c r="N247" i="12"/>
  <c r="O247" i="12" s="1"/>
  <c r="R247" i="12" s="1"/>
  <c r="K247" i="12"/>
  <c r="L248" i="12" s="1"/>
  <c r="M248" i="12" s="1"/>
  <c r="J247" i="12"/>
  <c r="Q248" i="12" s="1"/>
  <c r="J298" i="7"/>
  <c r="K298" i="7"/>
  <c r="L299" i="7" s="1"/>
  <c r="M299" i="7" s="1"/>
  <c r="R272" i="11" l="1"/>
  <c r="P248" i="12"/>
  <c r="N248" i="12"/>
  <c r="O248" i="12" s="1"/>
  <c r="R248" i="12" s="1"/>
  <c r="J248" i="12"/>
  <c r="Q249" i="12" s="1"/>
  <c r="K248" i="12"/>
  <c r="Q273" i="11"/>
  <c r="P273" i="11"/>
  <c r="M274" i="11"/>
  <c r="N273" i="11"/>
  <c r="O273" i="11" s="1"/>
  <c r="L274" i="11"/>
  <c r="K273" i="11"/>
  <c r="J273" i="11"/>
  <c r="K299" i="7"/>
  <c r="J299" i="7"/>
  <c r="L300" i="7" s="1"/>
  <c r="M300" i="7" s="1"/>
  <c r="R273" i="11" l="1"/>
  <c r="N274" i="11"/>
  <c r="O274" i="11" s="1"/>
  <c r="J274" i="11"/>
  <c r="K274" i="11"/>
  <c r="L275" i="11" s="1"/>
  <c r="M275" i="11" s="1"/>
  <c r="L249" i="12"/>
  <c r="M249" i="12" s="1"/>
  <c r="P249" i="12" s="1"/>
  <c r="Q274" i="11"/>
  <c r="P274" i="11"/>
  <c r="M301" i="7"/>
  <c r="L301" i="7"/>
  <c r="J300" i="7"/>
  <c r="K300" i="7"/>
  <c r="R274" i="11" l="1"/>
  <c r="N249" i="12"/>
  <c r="O249" i="12" s="1"/>
  <c r="R249" i="12" s="1"/>
  <c r="K249" i="12"/>
  <c r="N275" i="11"/>
  <c r="O275" i="11" s="1"/>
  <c r="K275" i="11"/>
  <c r="J275" i="11"/>
  <c r="Q275" i="11"/>
  <c r="P275" i="11"/>
  <c r="J249" i="12"/>
  <c r="Q250" i="12" s="1"/>
  <c r="L302" i="7"/>
  <c r="K301" i="7"/>
  <c r="M302" i="7"/>
  <c r="J301" i="7"/>
  <c r="R275" i="11" l="1"/>
  <c r="Q276" i="11"/>
  <c r="L276" i="11"/>
  <c r="M276" i="11" s="1"/>
  <c r="L250" i="12"/>
  <c r="M250" i="12" s="1"/>
  <c r="N250" i="12" s="1"/>
  <c r="O250" i="12" s="1"/>
  <c r="R250" i="12" s="1"/>
  <c r="K302" i="7"/>
  <c r="M303" i="7"/>
  <c r="J302" i="7"/>
  <c r="L303" i="7"/>
  <c r="J250" i="12" l="1"/>
  <c r="Q251" i="12" s="1"/>
  <c r="P250" i="12"/>
  <c r="K250" i="12"/>
  <c r="N276" i="11"/>
  <c r="O276" i="11" s="1"/>
  <c r="K276" i="11"/>
  <c r="J276" i="11"/>
  <c r="L277" i="11"/>
  <c r="M277" i="11" s="1"/>
  <c r="P276" i="11"/>
  <c r="L251" i="12"/>
  <c r="M251" i="12" s="1"/>
  <c r="L304" i="7"/>
  <c r="M304" i="7"/>
  <c r="K303" i="7"/>
  <c r="J303" i="7"/>
  <c r="Q277" i="11" l="1"/>
  <c r="P277" i="11"/>
  <c r="R276" i="11"/>
  <c r="N277" i="11"/>
  <c r="O277" i="11" s="1"/>
  <c r="J277" i="11"/>
  <c r="K277" i="11"/>
  <c r="L278" i="11" s="1"/>
  <c r="M278" i="11" s="1"/>
  <c r="P251" i="12"/>
  <c r="K251" i="12"/>
  <c r="J251" i="12"/>
  <c r="N251" i="12"/>
  <c r="O251" i="12" s="1"/>
  <c r="R251" i="12" s="1"/>
  <c r="J304" i="7"/>
  <c r="K304" i="7"/>
  <c r="R277" i="11" l="1"/>
  <c r="N278" i="11"/>
  <c r="O278" i="11" s="1"/>
  <c r="J278" i="11"/>
  <c r="K278" i="11"/>
  <c r="L279" i="11"/>
  <c r="M279" i="11" s="1"/>
  <c r="P278" i="11"/>
  <c r="Q278" i="11"/>
  <c r="Q252" i="12"/>
  <c r="L252" i="12"/>
  <c r="M252" i="12" s="1"/>
  <c r="P252" i="12" s="1"/>
  <c r="L305" i="7"/>
  <c r="M305" i="7" s="1"/>
  <c r="R278" i="11" l="1"/>
  <c r="N279" i="11"/>
  <c r="O279" i="11" s="1"/>
  <c r="J279" i="11"/>
  <c r="K279" i="11"/>
  <c r="L280" i="11" s="1"/>
  <c r="M280" i="11" s="1"/>
  <c r="Q279" i="11"/>
  <c r="P279" i="11"/>
  <c r="N252" i="12"/>
  <c r="O252" i="12" s="1"/>
  <c r="R252" i="12" s="1"/>
  <c r="J252" i="12"/>
  <c r="K252" i="12"/>
  <c r="L253" i="12" s="1"/>
  <c r="M253" i="12" s="1"/>
  <c r="K305" i="7"/>
  <c r="J305" i="7"/>
  <c r="L306" i="7" s="1"/>
  <c r="M306" i="7" s="1"/>
  <c r="R279" i="11" l="1"/>
  <c r="N280" i="11"/>
  <c r="O280" i="11" s="1"/>
  <c r="K280" i="11"/>
  <c r="L281" i="11" s="1"/>
  <c r="M281" i="11" s="1"/>
  <c r="J280" i="11"/>
  <c r="Q280" i="11"/>
  <c r="P280" i="11"/>
  <c r="K253" i="12"/>
  <c r="J253" i="12"/>
  <c r="Q254" i="12" s="1"/>
  <c r="N253" i="12"/>
  <c r="O253" i="12" s="1"/>
  <c r="R253" i="12" s="1"/>
  <c r="Q253" i="12"/>
  <c r="P253" i="12"/>
  <c r="J306" i="7"/>
  <c r="K306" i="7"/>
  <c r="R280" i="11" l="1"/>
  <c r="Q281" i="11"/>
  <c r="P281" i="11"/>
  <c r="N281" i="11"/>
  <c r="O281" i="11" s="1"/>
  <c r="J281" i="11"/>
  <c r="K281" i="11"/>
  <c r="L282" i="11" s="1"/>
  <c r="M282" i="11" s="1"/>
  <c r="L254" i="12"/>
  <c r="M254" i="12" s="1"/>
  <c r="L307" i="7"/>
  <c r="M307" i="7" s="1"/>
  <c r="R281" i="11" l="1"/>
  <c r="N282" i="11"/>
  <c r="O282" i="11" s="1"/>
  <c r="J282" i="11"/>
  <c r="K282" i="11"/>
  <c r="L283" i="11"/>
  <c r="M283" i="11" s="1"/>
  <c r="Q282" i="11"/>
  <c r="P282" i="11"/>
  <c r="J254" i="12"/>
  <c r="Q255" i="12" s="1"/>
  <c r="P254" i="12"/>
  <c r="N254" i="12"/>
  <c r="O254" i="12" s="1"/>
  <c r="R254" i="12" s="1"/>
  <c r="K254" i="12"/>
  <c r="L308" i="7"/>
  <c r="K307" i="7"/>
  <c r="M308" i="7"/>
  <c r="J307" i="7"/>
  <c r="R282" i="11" l="1"/>
  <c r="N283" i="11"/>
  <c r="O283" i="11" s="1"/>
  <c r="K283" i="11"/>
  <c r="J283" i="11"/>
  <c r="Q283" i="11"/>
  <c r="P283" i="11"/>
  <c r="L255" i="12"/>
  <c r="M255" i="12" s="1"/>
  <c r="K308" i="7"/>
  <c r="M309" i="7"/>
  <c r="L309" i="7"/>
  <c r="J308" i="7"/>
  <c r="R283" i="11" l="1"/>
  <c r="Q284" i="11"/>
  <c r="L284" i="11"/>
  <c r="M284" i="11" s="1"/>
  <c r="P255" i="12"/>
  <c r="K255" i="12"/>
  <c r="J255" i="12"/>
  <c r="Q256" i="12" s="1"/>
  <c r="N255" i="12"/>
  <c r="O255" i="12" s="1"/>
  <c r="R255" i="12" s="1"/>
  <c r="L310" i="7"/>
  <c r="M310" i="7"/>
  <c r="K309" i="7"/>
  <c r="J309" i="7"/>
  <c r="N284" i="11" l="1"/>
  <c r="O284" i="11" s="1"/>
  <c r="K284" i="11"/>
  <c r="L285" i="11" s="1"/>
  <c r="M285" i="11" s="1"/>
  <c r="J284" i="11"/>
  <c r="P284" i="11"/>
  <c r="L256" i="12"/>
  <c r="M256" i="12" s="1"/>
  <c r="L311" i="7"/>
  <c r="K310" i="7"/>
  <c r="M311" i="7"/>
  <c r="J310" i="7"/>
  <c r="N285" i="11" l="1"/>
  <c r="J285" i="11"/>
  <c r="K285" i="11"/>
  <c r="L286" i="11" s="1"/>
  <c r="M286" i="11" s="1"/>
  <c r="Q285" i="11"/>
  <c r="P285" i="11"/>
  <c r="O285" i="11"/>
  <c r="R284" i="11"/>
  <c r="K256" i="12"/>
  <c r="J256" i="12"/>
  <c r="Q257" i="12" s="1"/>
  <c r="P256" i="12"/>
  <c r="N256" i="12"/>
  <c r="O256" i="12" s="1"/>
  <c r="R256" i="12" s="1"/>
  <c r="L312" i="7"/>
  <c r="J311" i="7"/>
  <c r="M312" i="7"/>
  <c r="K311" i="7"/>
  <c r="R285" i="11" l="1"/>
  <c r="N286" i="11"/>
  <c r="O286" i="11" s="1"/>
  <c r="J286" i="11"/>
  <c r="K286" i="11"/>
  <c r="L287" i="11" s="1"/>
  <c r="M287" i="11" s="1"/>
  <c r="Q286" i="11"/>
  <c r="P286" i="11"/>
  <c r="L257" i="12"/>
  <c r="M257" i="12" s="1"/>
  <c r="M313" i="7"/>
  <c r="L313" i="7"/>
  <c r="J312" i="7"/>
  <c r="K312" i="7"/>
  <c r="R286" i="11" l="1"/>
  <c r="N287" i="11"/>
  <c r="O287" i="11" s="1"/>
  <c r="K287" i="11"/>
  <c r="L288" i="11" s="1"/>
  <c r="M288" i="11" s="1"/>
  <c r="N288" i="11" s="1"/>
  <c r="J287" i="11"/>
  <c r="Q287" i="11"/>
  <c r="P287" i="11"/>
  <c r="N257" i="12"/>
  <c r="O257" i="12" s="1"/>
  <c r="R257" i="12" s="1"/>
  <c r="P257" i="12"/>
  <c r="J257" i="12"/>
  <c r="Q258" i="12" s="1"/>
  <c r="K257" i="12"/>
  <c r="M314" i="7"/>
  <c r="L314" i="7"/>
  <c r="J313" i="7"/>
  <c r="K313" i="7"/>
  <c r="O288" i="11" l="1"/>
  <c r="R287" i="11"/>
  <c r="J288" i="11"/>
  <c r="Q288" i="11"/>
  <c r="P288" i="11"/>
  <c r="K288" i="11"/>
  <c r="L289" i="11" s="1"/>
  <c r="M289" i="11" s="1"/>
  <c r="L258" i="12"/>
  <c r="M258" i="12" s="1"/>
  <c r="K314" i="7"/>
  <c r="J314" i="7"/>
  <c r="J289" i="11" l="1"/>
  <c r="N289" i="11"/>
  <c r="Q289" i="11"/>
  <c r="P289" i="11"/>
  <c r="O289" i="11"/>
  <c r="R288" i="11"/>
  <c r="P258" i="12"/>
  <c r="K258" i="12"/>
  <c r="J258" i="12"/>
  <c r="Q259" i="12" s="1"/>
  <c r="N258" i="12"/>
  <c r="O258" i="12" s="1"/>
  <c r="R258" i="12" s="1"/>
  <c r="K289" i="11"/>
  <c r="L290" i="11"/>
  <c r="M290" i="11" s="1"/>
  <c r="N290" i="11" s="1"/>
  <c r="L315" i="7"/>
  <c r="M315" i="7" s="1"/>
  <c r="O290" i="11" l="1"/>
  <c r="R289" i="11"/>
  <c r="Q290" i="11"/>
  <c r="P290" i="11"/>
  <c r="L259" i="12"/>
  <c r="M259" i="12" s="1"/>
  <c r="J290" i="11"/>
  <c r="K290" i="11"/>
  <c r="L291" i="11" s="1"/>
  <c r="M291" i="11" s="1"/>
  <c r="J315" i="7"/>
  <c r="K315" i="7"/>
  <c r="M292" i="11" l="1"/>
  <c r="N292" i="11" s="1"/>
  <c r="N291" i="11"/>
  <c r="L316" i="7"/>
  <c r="M316" i="7" s="1"/>
  <c r="J316" i="7" s="1"/>
  <c r="Q291" i="11"/>
  <c r="P291" i="11"/>
  <c r="O291" i="11"/>
  <c r="R290" i="11"/>
  <c r="P259" i="12"/>
  <c r="N259" i="12"/>
  <c r="O259" i="12" s="1"/>
  <c r="R259" i="12" s="1"/>
  <c r="K259" i="12"/>
  <c r="J259" i="12"/>
  <c r="Q260" i="12" s="1"/>
  <c r="L260" i="12"/>
  <c r="M260" i="12" s="1"/>
  <c r="K260" i="12" s="1"/>
  <c r="L292" i="11"/>
  <c r="K291" i="11"/>
  <c r="J291" i="11"/>
  <c r="J292" i="11"/>
  <c r="K292" i="11"/>
  <c r="K316" i="7" l="1"/>
  <c r="L317" i="7" s="1"/>
  <c r="M317" i="7" s="1"/>
  <c r="O292" i="11"/>
  <c r="R291" i="11"/>
  <c r="Q293" i="11"/>
  <c r="Q292" i="11"/>
  <c r="P292" i="11"/>
  <c r="P260" i="12"/>
  <c r="N260" i="12"/>
  <c r="O260" i="12" s="1"/>
  <c r="R260" i="12" s="1"/>
  <c r="J260" i="12"/>
  <c r="L293" i="11"/>
  <c r="M293" i="11" s="1"/>
  <c r="N293" i="11" s="1"/>
  <c r="J317" i="7"/>
  <c r="K317" i="7"/>
  <c r="P293" i="11" l="1"/>
  <c r="O293" i="11"/>
  <c r="R292" i="11"/>
  <c r="L318" i="7"/>
  <c r="M318" i="7" s="1"/>
  <c r="L261" i="12"/>
  <c r="M261" i="12" s="1"/>
  <c r="P261" i="12" s="1"/>
  <c r="Q261" i="12"/>
  <c r="J293" i="11"/>
  <c r="K293" i="11"/>
  <c r="L294" i="11" s="1"/>
  <c r="M294" i="11" s="1"/>
  <c r="N294" i="11" s="1"/>
  <c r="K318" i="7"/>
  <c r="J318" i="7"/>
  <c r="Q294" i="11" l="1"/>
  <c r="P294" i="11"/>
  <c r="O294" i="11"/>
  <c r="R293" i="11"/>
  <c r="K261" i="12"/>
  <c r="J261" i="12"/>
  <c r="N261" i="12"/>
  <c r="O261" i="12" s="1"/>
  <c r="R261" i="12" s="1"/>
  <c r="L262" i="12"/>
  <c r="M262" i="12" s="1"/>
  <c r="J294" i="11"/>
  <c r="K294" i="11"/>
  <c r="L295" i="11" s="1"/>
  <c r="M295" i="11" s="1"/>
  <c r="N295" i="11" s="1"/>
  <c r="L319" i="7"/>
  <c r="M319" i="7" s="1"/>
  <c r="J319" i="7" s="1"/>
  <c r="Q295" i="11" l="1"/>
  <c r="P295" i="11"/>
  <c r="O295" i="11"/>
  <c r="R294" i="11"/>
  <c r="K262" i="12"/>
  <c r="J262" i="12"/>
  <c r="Q263" i="12" s="1"/>
  <c r="N262" i="12"/>
  <c r="O262" i="12" s="1"/>
  <c r="R262" i="12" s="1"/>
  <c r="L263" i="12"/>
  <c r="M263" i="12" s="1"/>
  <c r="M264" i="12" s="1"/>
  <c r="L265" i="12" s="1"/>
  <c r="Q262" i="12"/>
  <c r="P262" i="12"/>
  <c r="J295" i="11"/>
  <c r="K295" i="11"/>
  <c r="K319" i="7"/>
  <c r="L320" i="7" s="1"/>
  <c r="M320" i="7" s="1"/>
  <c r="J320" i="7" s="1"/>
  <c r="Q296" i="11" l="1"/>
  <c r="L296" i="11"/>
  <c r="M296" i="11" s="1"/>
  <c r="N296" i="11" s="1"/>
  <c r="O296" i="11" s="1"/>
  <c r="R295" i="11"/>
  <c r="N263" i="12"/>
  <c r="O263" i="12" s="1"/>
  <c r="R263" i="12" s="1"/>
  <c r="M265" i="12"/>
  <c r="J265" i="12" s="1"/>
  <c r="Q266" i="12" s="1"/>
  <c r="N264" i="12"/>
  <c r="O264" i="12" s="1"/>
  <c r="R264" i="12" s="1"/>
  <c r="J264" i="12"/>
  <c r="Q265" i="12" s="1"/>
  <c r="K264" i="12"/>
  <c r="P263" i="12"/>
  <c r="K263" i="12"/>
  <c r="J263" i="12"/>
  <c r="P264" i="12" s="1"/>
  <c r="L264" i="12"/>
  <c r="K320" i="7"/>
  <c r="L321" i="7" s="1"/>
  <c r="M321" i="7" s="1"/>
  <c r="K321" i="7" s="1"/>
  <c r="R296" i="11" l="1"/>
  <c r="K296" i="11"/>
  <c r="L297" i="11" s="1"/>
  <c r="M297" i="11" s="1"/>
  <c r="N297" i="11" s="1"/>
  <c r="O297" i="11" s="1"/>
  <c r="J296" i="11"/>
  <c r="N265" i="12"/>
  <c r="P265" i="12"/>
  <c r="P296" i="11"/>
  <c r="Q264" i="12"/>
  <c r="K265" i="12"/>
  <c r="L266" i="12" s="1"/>
  <c r="M266" i="12" s="1"/>
  <c r="J266" i="12" s="1"/>
  <c r="Q267" i="12" s="1"/>
  <c r="O265" i="12"/>
  <c r="R265" i="12" s="1"/>
  <c r="J321" i="7"/>
  <c r="L322" i="7" s="1"/>
  <c r="M322" i="7" s="1"/>
  <c r="R297" i="11" l="1"/>
  <c r="Q297" i="11"/>
  <c r="P297" i="11"/>
  <c r="P266" i="12"/>
  <c r="N266" i="12"/>
  <c r="O266" i="12" s="1"/>
  <c r="R266" i="12" s="1"/>
  <c r="K266" i="12"/>
  <c r="L267" i="12" s="1"/>
  <c r="M267" i="12" s="1"/>
  <c r="J297" i="11"/>
  <c r="K297" i="11"/>
  <c r="L298" i="11" s="1"/>
  <c r="M298" i="11" s="1"/>
  <c r="N298" i="11" s="1"/>
  <c r="O298" i="11" s="1"/>
  <c r="J322" i="7"/>
  <c r="M323" i="7"/>
  <c r="L323" i="7"/>
  <c r="K322" i="7"/>
  <c r="R298" i="11" l="1"/>
  <c r="Q298" i="11"/>
  <c r="P298" i="11"/>
  <c r="J267" i="12"/>
  <c r="K267" i="12"/>
  <c r="N267" i="12"/>
  <c r="O267" i="12" s="1"/>
  <c r="R267" i="12" s="1"/>
  <c r="P267" i="12"/>
  <c r="M324" i="7"/>
  <c r="L324" i="7"/>
  <c r="K323" i="7"/>
  <c r="J323" i="7"/>
  <c r="L268" i="12" l="1"/>
  <c r="M268" i="12" s="1"/>
  <c r="J268" i="12" s="1"/>
  <c r="Q268" i="12"/>
  <c r="J298" i="11"/>
  <c r="K298" i="11"/>
  <c r="M325" i="7"/>
  <c r="L325" i="7"/>
  <c r="K324" i="7"/>
  <c r="J324" i="7"/>
  <c r="Q299" i="11" l="1"/>
  <c r="P268" i="12"/>
  <c r="N268" i="12"/>
  <c r="O268" i="12" s="1"/>
  <c r="R268" i="12" s="1"/>
  <c r="K268" i="12"/>
  <c r="L269" i="12" s="1"/>
  <c r="M269" i="12" s="1"/>
  <c r="N269" i="12" s="1"/>
  <c r="O269" i="12" s="1"/>
  <c r="R269" i="12" s="1"/>
  <c r="L299" i="11"/>
  <c r="M299" i="11" s="1"/>
  <c r="N299" i="11" s="1"/>
  <c r="O299" i="11" s="1"/>
  <c r="Q269" i="12"/>
  <c r="M326" i="7"/>
  <c r="L326" i="7"/>
  <c r="J325" i="7"/>
  <c r="K325" i="7"/>
  <c r="K269" i="12" l="1"/>
  <c r="L270" i="12" s="1"/>
  <c r="M270" i="12" s="1"/>
  <c r="K270" i="12" s="1"/>
  <c r="J269" i="12"/>
  <c r="P269" i="12"/>
  <c r="R299" i="11"/>
  <c r="P299" i="11"/>
  <c r="Q270" i="12"/>
  <c r="J299" i="11"/>
  <c r="K299" i="11"/>
  <c r="L300" i="11" s="1"/>
  <c r="M300" i="11" s="1"/>
  <c r="K326" i="7"/>
  <c r="J326" i="7"/>
  <c r="L327" i="7" s="1"/>
  <c r="M327" i="7" s="1"/>
  <c r="P270" i="12" l="1"/>
  <c r="N270" i="12"/>
  <c r="O270" i="12" s="1"/>
  <c r="R270" i="12" s="1"/>
  <c r="J270" i="12"/>
  <c r="Q271" i="12" s="1"/>
  <c r="M301" i="11"/>
  <c r="N300" i="11"/>
  <c r="O300" i="11" s="1"/>
  <c r="Q300" i="11"/>
  <c r="P300" i="11"/>
  <c r="L301" i="11"/>
  <c r="J327" i="7"/>
  <c r="K327" i="7"/>
  <c r="L328" i="7" s="1"/>
  <c r="M328" i="7" s="1"/>
  <c r="R300" i="11" l="1"/>
  <c r="M302" i="11"/>
  <c r="N301" i="11"/>
  <c r="O301" i="11" s="1"/>
  <c r="L271" i="12"/>
  <c r="M271" i="12" s="1"/>
  <c r="J300" i="11"/>
  <c r="K300" i="11"/>
  <c r="L302" i="11"/>
  <c r="M329" i="7"/>
  <c r="L329" i="7"/>
  <c r="K328" i="7"/>
  <c r="J328" i="7"/>
  <c r="R301" i="11" l="1"/>
  <c r="J271" i="12"/>
  <c r="P271" i="12"/>
  <c r="K271" i="12"/>
  <c r="L272" i="12" s="1"/>
  <c r="M272" i="12" s="1"/>
  <c r="N271" i="12"/>
  <c r="O271" i="12" s="1"/>
  <c r="R271" i="12" s="1"/>
  <c r="Q301" i="11"/>
  <c r="P301" i="11"/>
  <c r="M303" i="11"/>
  <c r="N302" i="11"/>
  <c r="O302" i="11" s="1"/>
  <c r="J301" i="11"/>
  <c r="K301" i="11"/>
  <c r="L303" i="11"/>
  <c r="J329" i="7"/>
  <c r="M330" i="7"/>
  <c r="L330" i="7"/>
  <c r="K329" i="7"/>
  <c r="R302" i="11" l="1"/>
  <c r="M304" i="11"/>
  <c r="N304" i="11" s="1"/>
  <c r="N303" i="11"/>
  <c r="O303" i="11" s="1"/>
  <c r="J272" i="12"/>
  <c r="L273" i="12"/>
  <c r="M273" i="12" s="1"/>
  <c r="K272" i="12"/>
  <c r="N272" i="12"/>
  <c r="O272" i="12" s="1"/>
  <c r="R272" i="12" s="1"/>
  <c r="Q272" i="12"/>
  <c r="P272" i="12"/>
  <c r="P302" i="11"/>
  <c r="Q302" i="11"/>
  <c r="J302" i="11"/>
  <c r="K302" i="11"/>
  <c r="L304" i="11"/>
  <c r="M331" i="7"/>
  <c r="K330" i="7"/>
  <c r="J330" i="7"/>
  <c r="L331" i="7"/>
  <c r="O304" i="11" l="1"/>
  <c r="R303" i="11"/>
  <c r="N273" i="12"/>
  <c r="O273" i="12" s="1"/>
  <c r="R273" i="12" s="1"/>
  <c r="K273" i="12"/>
  <c r="J273" i="12"/>
  <c r="Q274" i="12" s="1"/>
  <c r="Q273" i="12"/>
  <c r="P273" i="12"/>
  <c r="Q303" i="11"/>
  <c r="P303" i="11"/>
  <c r="L274" i="12"/>
  <c r="M274" i="12" s="1"/>
  <c r="P274" i="12" s="1"/>
  <c r="J303" i="11"/>
  <c r="K303" i="11"/>
  <c r="M332" i="7"/>
  <c r="L332" i="7"/>
  <c r="J331" i="7"/>
  <c r="K331" i="7"/>
  <c r="N274" i="12" l="1"/>
  <c r="O274" i="12" s="1"/>
  <c r="R274" i="12" s="1"/>
  <c r="J274" i="12"/>
  <c r="Q275" i="12" s="1"/>
  <c r="Q304" i="11"/>
  <c r="P304" i="11"/>
  <c r="K274" i="12"/>
  <c r="R304" i="11"/>
  <c r="L275" i="12"/>
  <c r="M275" i="12" s="1"/>
  <c r="N275" i="12" s="1"/>
  <c r="O275" i="12" s="1"/>
  <c r="R275" i="12" s="1"/>
  <c r="J304" i="11"/>
  <c r="K304" i="11"/>
  <c r="L333" i="7"/>
  <c r="K332" i="7"/>
  <c r="M333" i="7"/>
  <c r="J332" i="7"/>
  <c r="Q305" i="11" l="1"/>
  <c r="J275" i="12"/>
  <c r="Q276" i="12" s="1"/>
  <c r="K275" i="12"/>
  <c r="L276" i="12" s="1"/>
  <c r="M276" i="12" s="1"/>
  <c r="P276" i="12" s="1"/>
  <c r="P275" i="12"/>
  <c r="L305" i="11"/>
  <c r="M305" i="11" s="1"/>
  <c r="N305" i="11" s="1"/>
  <c r="O305" i="11" s="1"/>
  <c r="M334" i="7"/>
  <c r="L334" i="7"/>
  <c r="J333" i="7"/>
  <c r="K333" i="7"/>
  <c r="R305" i="11" l="1"/>
  <c r="P305" i="11"/>
  <c r="J276" i="12"/>
  <c r="K276" i="12"/>
  <c r="L277" i="12" s="1"/>
  <c r="M277" i="12" s="1"/>
  <c r="J277" i="12" s="1"/>
  <c r="N276" i="12"/>
  <c r="O276" i="12" s="1"/>
  <c r="R276" i="12" s="1"/>
  <c r="Q277" i="12"/>
  <c r="K305" i="11"/>
  <c r="J305" i="11"/>
  <c r="L335" i="7"/>
  <c r="M335" i="7"/>
  <c r="J334" i="7"/>
  <c r="K334" i="7"/>
  <c r="L306" i="11" l="1"/>
  <c r="M306" i="11" s="1"/>
  <c r="N306" i="11" s="1"/>
  <c r="O306" i="11" s="1"/>
  <c r="Q306" i="11"/>
  <c r="P277" i="12"/>
  <c r="K277" i="12"/>
  <c r="N277" i="12"/>
  <c r="O277" i="12" s="1"/>
  <c r="R277" i="12" s="1"/>
  <c r="L278" i="12"/>
  <c r="M278" i="12" s="1"/>
  <c r="J278" i="12" s="1"/>
  <c r="Q278" i="12"/>
  <c r="J335" i="7"/>
  <c r="K335" i="7"/>
  <c r="L336" i="7"/>
  <c r="M336" i="7" s="1"/>
  <c r="P306" i="11" l="1"/>
  <c r="R306" i="11"/>
  <c r="P278" i="12"/>
  <c r="K278" i="12"/>
  <c r="N278" i="12"/>
  <c r="O278" i="12" s="1"/>
  <c r="R278" i="12" s="1"/>
  <c r="L279" i="12"/>
  <c r="M279" i="12" s="1"/>
  <c r="K279" i="12" s="1"/>
  <c r="Q279" i="12"/>
  <c r="K306" i="11"/>
  <c r="J306" i="11"/>
  <c r="L337" i="7"/>
  <c r="M337" i="7" s="1"/>
  <c r="K336" i="7"/>
  <c r="J336" i="7"/>
  <c r="L307" i="11" l="1"/>
  <c r="Q307" i="11"/>
  <c r="J337" i="7"/>
  <c r="P279" i="12"/>
  <c r="N279" i="12"/>
  <c r="O279" i="12" s="1"/>
  <c r="R279" i="12" s="1"/>
  <c r="J279" i="12"/>
  <c r="L280" i="12" s="1"/>
  <c r="M280" i="12" s="1"/>
  <c r="M307" i="11"/>
  <c r="P307" i="11" s="1"/>
  <c r="K337" i="7"/>
  <c r="L338" i="7" s="1"/>
  <c r="M338" i="7" s="1"/>
  <c r="J338" i="7" s="1"/>
  <c r="M308" i="11" l="1"/>
  <c r="N307" i="11"/>
  <c r="O307" i="11" s="1"/>
  <c r="Q280" i="12"/>
  <c r="P280" i="12"/>
  <c r="J280" i="12"/>
  <c r="Q281" i="12" s="1"/>
  <c r="K280" i="12"/>
  <c r="N280" i="12"/>
  <c r="O280" i="12" s="1"/>
  <c r="R280" i="12" s="1"/>
  <c r="L309" i="11"/>
  <c r="K307" i="11"/>
  <c r="J307" i="11"/>
  <c r="L308" i="11"/>
  <c r="J308" i="11"/>
  <c r="K308" i="11"/>
  <c r="K338" i="7"/>
  <c r="L339" i="7" s="1"/>
  <c r="M339" i="7" s="1"/>
  <c r="Q309" i="11" l="1"/>
  <c r="P308" i="11"/>
  <c r="Q308" i="11"/>
  <c r="R307" i="11"/>
  <c r="M309" i="11"/>
  <c r="J309" i="11" s="1"/>
  <c r="N308" i="11"/>
  <c r="O308" i="11" s="1"/>
  <c r="L281" i="12"/>
  <c r="M281" i="12" s="1"/>
  <c r="K281" i="12" s="1"/>
  <c r="K339" i="7"/>
  <c r="J339" i="7"/>
  <c r="R308" i="11" l="1"/>
  <c r="Q310" i="11"/>
  <c r="M310" i="11"/>
  <c r="P310" i="11" s="1"/>
  <c r="N309" i="11"/>
  <c r="O309" i="11" s="1"/>
  <c r="L310" i="11"/>
  <c r="L340" i="7"/>
  <c r="M340" i="7" s="1"/>
  <c r="K340" i="7" s="1"/>
  <c r="P309" i="11"/>
  <c r="K309" i="11"/>
  <c r="J281" i="12"/>
  <c r="Q282" i="12" s="1"/>
  <c r="P281" i="12"/>
  <c r="N281" i="12"/>
  <c r="O281" i="12" s="1"/>
  <c r="R281" i="12" s="1"/>
  <c r="R309" i="11" l="1"/>
  <c r="J340" i="7"/>
  <c r="L341" i="7" s="1"/>
  <c r="M341" i="7" s="1"/>
  <c r="K341" i="7" s="1"/>
  <c r="M311" i="11"/>
  <c r="K311" i="11" s="1"/>
  <c r="N310" i="11"/>
  <c r="O310" i="11" s="1"/>
  <c r="L311" i="11"/>
  <c r="K310" i="11"/>
  <c r="J310" i="11"/>
  <c r="L282" i="12"/>
  <c r="M282" i="12" s="1"/>
  <c r="P282" i="12" s="1"/>
  <c r="R310" i="11" l="1"/>
  <c r="J282" i="12"/>
  <c r="Q283" i="12" s="1"/>
  <c r="Q311" i="11"/>
  <c r="P311" i="11"/>
  <c r="J341" i="7"/>
  <c r="L342" i="7" s="1"/>
  <c r="M342" i="7" s="1"/>
  <c r="K342" i="7" s="1"/>
  <c r="N282" i="12"/>
  <c r="O282" i="12" s="1"/>
  <c r="R282" i="12" s="1"/>
  <c r="K282" i="12"/>
  <c r="L283" i="12" s="1"/>
  <c r="M283" i="12" s="1"/>
  <c r="M312" i="11"/>
  <c r="N311" i="11"/>
  <c r="O311" i="11" s="1"/>
  <c r="L312" i="11"/>
  <c r="J311" i="11"/>
  <c r="R311" i="11" l="1"/>
  <c r="J283" i="12"/>
  <c r="Q284" i="12" s="1"/>
  <c r="P283" i="12"/>
  <c r="N283" i="12"/>
  <c r="O283" i="12" s="1"/>
  <c r="R283" i="12" s="1"/>
  <c r="K283" i="12"/>
  <c r="L284" i="12" s="1"/>
  <c r="M284" i="12" s="1"/>
  <c r="K284" i="12" s="1"/>
  <c r="J342" i="7"/>
  <c r="L343" i="7" s="1"/>
  <c r="M343" i="7" s="1"/>
  <c r="J343" i="7" s="1"/>
  <c r="M313" i="11"/>
  <c r="N312" i="11"/>
  <c r="O312" i="11" s="1"/>
  <c r="L313" i="11"/>
  <c r="Q312" i="11"/>
  <c r="P312" i="11"/>
  <c r="K312" i="11"/>
  <c r="J312" i="11"/>
  <c r="R312" i="11" l="1"/>
  <c r="K343" i="7"/>
  <c r="M314" i="11"/>
  <c r="N314" i="11" s="1"/>
  <c r="N313" i="11"/>
  <c r="O313" i="11" s="1"/>
  <c r="L314" i="11"/>
  <c r="K313" i="11"/>
  <c r="L344" i="7"/>
  <c r="M344" i="7" s="1"/>
  <c r="J344" i="7" s="1"/>
  <c r="J313" i="11"/>
  <c r="J284" i="12"/>
  <c r="L285" i="12" s="1"/>
  <c r="M285" i="12" s="1"/>
  <c r="K285" i="12" s="1"/>
  <c r="N284" i="12"/>
  <c r="O284" i="12" s="1"/>
  <c r="R284" i="12" s="1"/>
  <c r="P284" i="12"/>
  <c r="Q313" i="11"/>
  <c r="P313" i="11"/>
  <c r="K314" i="11"/>
  <c r="O314" i="11" l="1"/>
  <c r="R313" i="11"/>
  <c r="Q285" i="12"/>
  <c r="P285" i="12"/>
  <c r="J285" i="12"/>
  <c r="L286" i="12" s="1"/>
  <c r="M286" i="12" s="1"/>
  <c r="P286" i="12" s="1"/>
  <c r="P314" i="11"/>
  <c r="Q314" i="11"/>
  <c r="J314" i="11"/>
  <c r="N285" i="12"/>
  <c r="O285" i="12" s="1"/>
  <c r="R285" i="12" s="1"/>
  <c r="K344" i="7"/>
  <c r="L345" i="7" s="1"/>
  <c r="M345" i="7" s="1"/>
  <c r="K345" i="7" s="1"/>
  <c r="Q286" i="12"/>
  <c r="Q315" i="11" l="1"/>
  <c r="L315" i="11"/>
  <c r="M315" i="11" s="1"/>
  <c r="N286" i="12"/>
  <c r="O286" i="12" s="1"/>
  <c r="R286" i="12" s="1"/>
  <c r="J286" i="12"/>
  <c r="K286" i="12"/>
  <c r="R314" i="11"/>
  <c r="L287" i="12"/>
  <c r="M287" i="12" s="1"/>
  <c r="K287" i="12" s="1"/>
  <c r="Q287" i="12"/>
  <c r="J345" i="7"/>
  <c r="L346" i="7" s="1"/>
  <c r="M346" i="7" s="1"/>
  <c r="K346" i="7" s="1"/>
  <c r="N315" i="11" l="1"/>
  <c r="O315" i="11" s="1"/>
  <c r="K315" i="11"/>
  <c r="L316" i="11" s="1"/>
  <c r="M316" i="11" s="1"/>
  <c r="J316" i="11" s="1"/>
  <c r="J315" i="11"/>
  <c r="P315" i="11"/>
  <c r="P287" i="12"/>
  <c r="N287" i="12"/>
  <c r="O287" i="12" s="1"/>
  <c r="R287" i="12" s="1"/>
  <c r="J287" i="12"/>
  <c r="Q288" i="12" s="1"/>
  <c r="J346" i="7"/>
  <c r="L347" i="7" s="1"/>
  <c r="M347" i="7" s="1"/>
  <c r="J347" i="7" s="1"/>
  <c r="Q317" i="11" l="1"/>
  <c r="K316" i="11"/>
  <c r="M317" i="11"/>
  <c r="N317" i="11" s="1"/>
  <c r="N316" i="11"/>
  <c r="L317" i="11"/>
  <c r="Q316" i="11"/>
  <c r="P316" i="11"/>
  <c r="O316" i="11"/>
  <c r="R315" i="11"/>
  <c r="L288" i="12"/>
  <c r="M288" i="12" s="1"/>
  <c r="K347" i="7"/>
  <c r="L348" i="7"/>
  <c r="M348" i="7" s="1"/>
  <c r="J348" i="7" s="1"/>
  <c r="J317" i="11" l="1"/>
  <c r="O317" i="11"/>
  <c r="R316" i="11"/>
  <c r="P317" i="11"/>
  <c r="K317" i="11"/>
  <c r="L318" i="11" s="1"/>
  <c r="M318" i="11" s="1"/>
  <c r="N318" i="11" s="1"/>
  <c r="J288" i="12"/>
  <c r="Q289" i="12" s="1"/>
  <c r="K288" i="12"/>
  <c r="P288" i="12"/>
  <c r="N288" i="12"/>
  <c r="O288" i="12" s="1"/>
  <c r="R288" i="12" s="1"/>
  <c r="K348" i="7"/>
  <c r="L349" i="7" s="1"/>
  <c r="M349" i="7" s="1"/>
  <c r="K318" i="11" l="1"/>
  <c r="J318" i="11"/>
  <c r="O318" i="11"/>
  <c r="R317" i="11"/>
  <c r="Q318" i="11"/>
  <c r="P318" i="11"/>
  <c r="L289" i="12"/>
  <c r="M289" i="12" s="1"/>
  <c r="L350" i="7"/>
  <c r="K349" i="7"/>
  <c r="M350" i="7"/>
  <c r="J349" i="7"/>
  <c r="R318" i="11" l="1"/>
  <c r="Q319" i="11"/>
  <c r="L319" i="11"/>
  <c r="M319" i="11" s="1"/>
  <c r="J289" i="12"/>
  <c r="K289" i="12"/>
  <c r="N289" i="12"/>
  <c r="O289" i="12" s="1"/>
  <c r="R289" i="12" s="1"/>
  <c r="P289" i="12"/>
  <c r="L290" i="12"/>
  <c r="M290" i="12" s="1"/>
  <c r="K350" i="7"/>
  <c r="J350" i="7"/>
  <c r="L351" i="7" s="1"/>
  <c r="M351" i="7" s="1"/>
  <c r="N319" i="11" l="1"/>
  <c r="O319" i="11" s="1"/>
  <c r="K319" i="11"/>
  <c r="L320" i="11" s="1"/>
  <c r="M320" i="11" s="1"/>
  <c r="J319" i="11"/>
  <c r="P319" i="11"/>
  <c r="J290" i="12"/>
  <c r="N290" i="12"/>
  <c r="O290" i="12" s="1"/>
  <c r="R290" i="12" s="1"/>
  <c r="K290" i="12"/>
  <c r="L291" i="12" s="1"/>
  <c r="M291" i="12" s="1"/>
  <c r="Q290" i="12"/>
  <c r="P290" i="12"/>
  <c r="J351" i="7"/>
  <c r="K351" i="7"/>
  <c r="Q320" i="11" l="1"/>
  <c r="P320" i="11"/>
  <c r="N320" i="11"/>
  <c r="O320" i="11" s="1"/>
  <c r="J320" i="11"/>
  <c r="K320" i="11"/>
  <c r="L321" i="11" s="1"/>
  <c r="M321" i="11" s="1"/>
  <c r="R319" i="11"/>
  <c r="N291" i="12"/>
  <c r="O291" i="12" s="1"/>
  <c r="R291" i="12" s="1"/>
  <c r="K291" i="12"/>
  <c r="J291" i="12"/>
  <c r="Q292" i="12" s="1"/>
  <c r="Q291" i="12"/>
  <c r="P291" i="12"/>
  <c r="L352" i="7"/>
  <c r="M352" i="7" s="1"/>
  <c r="J352" i="7" s="1"/>
  <c r="R320" i="11" l="1"/>
  <c r="Q321" i="11"/>
  <c r="P321" i="11"/>
  <c r="N321" i="11"/>
  <c r="O321" i="11" s="1"/>
  <c r="J321" i="11"/>
  <c r="K321" i="11"/>
  <c r="L292" i="12"/>
  <c r="M292" i="12" s="1"/>
  <c r="K292" i="12" s="1"/>
  <c r="K352" i="7"/>
  <c r="L353" i="7" s="1"/>
  <c r="M353" i="7" s="1"/>
  <c r="R321" i="11" l="1"/>
  <c r="Q322" i="11"/>
  <c r="L322" i="11"/>
  <c r="M322" i="11" s="1"/>
  <c r="P322" i="11" s="1"/>
  <c r="J292" i="12"/>
  <c r="Q293" i="12" s="1"/>
  <c r="P292" i="12"/>
  <c r="N292" i="12"/>
  <c r="O292" i="12" s="1"/>
  <c r="R292" i="12" s="1"/>
  <c r="J353" i="7"/>
  <c r="K353" i="7"/>
  <c r="M323" i="11" l="1"/>
  <c r="N322" i="11"/>
  <c r="O322" i="11" s="1"/>
  <c r="K322" i="11"/>
  <c r="L323" i="11"/>
  <c r="J322" i="11"/>
  <c r="L354" i="7"/>
  <c r="M354" i="7" s="1"/>
  <c r="K354" i="7" s="1"/>
  <c r="L293" i="12"/>
  <c r="M293" i="12" s="1"/>
  <c r="Q323" i="11" l="1"/>
  <c r="P323" i="11"/>
  <c r="J354" i="7"/>
  <c r="R322" i="11"/>
  <c r="M324" i="11"/>
  <c r="N323" i="11"/>
  <c r="O323" i="11" s="1"/>
  <c r="L324" i="11"/>
  <c r="J323" i="11"/>
  <c r="K323" i="11"/>
  <c r="N293" i="12"/>
  <c r="O293" i="12" s="1"/>
  <c r="R293" i="12" s="1"/>
  <c r="K293" i="12"/>
  <c r="J293" i="12"/>
  <c r="Q294" i="12" s="1"/>
  <c r="P293" i="12"/>
  <c r="L355" i="7"/>
  <c r="M355" i="7" s="1"/>
  <c r="R323" i="11" l="1"/>
  <c r="M325" i="11"/>
  <c r="N324" i="11"/>
  <c r="O324" i="11" s="1"/>
  <c r="L325" i="11"/>
  <c r="J324" i="11"/>
  <c r="K324" i="11"/>
  <c r="P324" i="11"/>
  <c r="Q324" i="11"/>
  <c r="L294" i="12"/>
  <c r="M294" i="12" s="1"/>
  <c r="J294" i="12" s="1"/>
  <c r="Q295" i="12" s="1"/>
  <c r="J355" i="7"/>
  <c r="K355" i="7"/>
  <c r="R324" i="11" l="1"/>
  <c r="Q325" i="11"/>
  <c r="P325" i="11"/>
  <c r="M326" i="11"/>
  <c r="N325" i="11"/>
  <c r="O325" i="11" s="1"/>
  <c r="L326" i="11"/>
  <c r="K325" i="11"/>
  <c r="J325" i="11"/>
  <c r="L356" i="7"/>
  <c r="M356" i="7" s="1"/>
  <c r="K356" i="7" s="1"/>
  <c r="P294" i="12"/>
  <c r="K294" i="12"/>
  <c r="L295" i="12" s="1"/>
  <c r="M295" i="12" s="1"/>
  <c r="N294" i="12"/>
  <c r="O294" i="12" s="1"/>
  <c r="R294" i="12" s="1"/>
  <c r="R325" i="11" l="1"/>
  <c r="Q326" i="11"/>
  <c r="P326" i="11"/>
  <c r="J356" i="7"/>
  <c r="M357" i="7"/>
  <c r="M358" i="7" s="1"/>
  <c r="L357" i="7"/>
  <c r="N326" i="11"/>
  <c r="O326" i="11" s="1"/>
  <c r="J326" i="11"/>
  <c r="K326" i="11"/>
  <c r="L327" i="11" s="1"/>
  <c r="M327" i="11" s="1"/>
  <c r="J295" i="12"/>
  <c r="Q296" i="12" s="1"/>
  <c r="N295" i="12"/>
  <c r="O295" i="12" s="1"/>
  <c r="R295" i="12" s="1"/>
  <c r="P295" i="12"/>
  <c r="K295" i="12"/>
  <c r="L358" i="7"/>
  <c r="N327" i="11" l="1"/>
  <c r="O327" i="11" s="1"/>
  <c r="J327" i="11"/>
  <c r="K327" i="11"/>
  <c r="L328" i="11" s="1"/>
  <c r="M328" i="11" s="1"/>
  <c r="R326" i="11"/>
  <c r="K357" i="7"/>
  <c r="K358" i="7" s="1"/>
  <c r="J357" i="7"/>
  <c r="J358" i="7" s="1"/>
  <c r="Q327" i="11"/>
  <c r="P327" i="11"/>
  <c r="L296" i="12"/>
  <c r="M296" i="12" s="1"/>
  <c r="N296" i="12" s="1"/>
  <c r="O296" i="12" s="1"/>
  <c r="R296" i="12" s="1"/>
  <c r="L359" i="7"/>
  <c r="M359" i="7"/>
  <c r="R327" i="11" l="1"/>
  <c r="J296" i="12"/>
  <c r="Q297" i="12" s="1"/>
  <c r="P296" i="12"/>
  <c r="M329" i="11"/>
  <c r="N328" i="11"/>
  <c r="O328" i="11" s="1"/>
  <c r="J328" i="11"/>
  <c r="L329" i="11"/>
  <c r="K328" i="11"/>
  <c r="Q328" i="11"/>
  <c r="P328" i="11"/>
  <c r="K296" i="12"/>
  <c r="L297" i="12" s="1"/>
  <c r="M297" i="12" s="1"/>
  <c r="K297" i="12" s="1"/>
  <c r="J359" i="7"/>
  <c r="L360" i="7"/>
  <c r="K359" i="7"/>
  <c r="M360" i="7"/>
  <c r="R328" i="11" l="1"/>
  <c r="Q329" i="11"/>
  <c r="P329" i="11"/>
  <c r="M330" i="11"/>
  <c r="N329" i="11"/>
  <c r="O329" i="11" s="1"/>
  <c r="J329" i="11"/>
  <c r="K329" i="11"/>
  <c r="L330" i="11"/>
  <c r="P297" i="12"/>
  <c r="J297" i="12"/>
  <c r="Q298" i="12" s="1"/>
  <c r="N297" i="12"/>
  <c r="O297" i="12" s="1"/>
  <c r="R297" i="12" s="1"/>
  <c r="K360" i="7"/>
  <c r="L361" i="7"/>
  <c r="J360" i="7"/>
  <c r="M361" i="7"/>
  <c r="R329" i="11" l="1"/>
  <c r="M331" i="11"/>
  <c r="N330" i="11"/>
  <c r="O330" i="11" s="1"/>
  <c r="L331" i="11"/>
  <c r="J330" i="11"/>
  <c r="K330" i="11"/>
  <c r="Q330" i="11"/>
  <c r="P330" i="11"/>
  <c r="L298" i="12"/>
  <c r="M298" i="12" s="1"/>
  <c r="N298" i="12" s="1"/>
  <c r="O298" i="12" s="1"/>
  <c r="R298" i="12" s="1"/>
  <c r="J361" i="7"/>
  <c r="K361" i="7"/>
  <c r="L362" i="7" s="1"/>
  <c r="M362" i="7" s="1"/>
  <c r="R330" i="11" l="1"/>
  <c r="P298" i="12"/>
  <c r="J298" i="12"/>
  <c r="Q299" i="12" s="1"/>
  <c r="Q331" i="11"/>
  <c r="P331" i="11"/>
  <c r="M332" i="11"/>
  <c r="N331" i="11"/>
  <c r="O331" i="11" s="1"/>
  <c r="L332" i="11"/>
  <c r="J331" i="11"/>
  <c r="K331" i="11"/>
  <c r="K298" i="12"/>
  <c r="L299" i="12" s="1"/>
  <c r="M299" i="12" s="1"/>
  <c r="K299" i="12" s="1"/>
  <c r="K362" i="7"/>
  <c r="J362" i="7"/>
  <c r="R331" i="11" l="1"/>
  <c r="M333" i="11"/>
  <c r="N332" i="11"/>
  <c r="O332" i="11" s="1"/>
  <c r="L333" i="11"/>
  <c r="J332" i="11"/>
  <c r="K332" i="11"/>
  <c r="Q332" i="11"/>
  <c r="P332" i="11"/>
  <c r="N299" i="12"/>
  <c r="O299" i="12" s="1"/>
  <c r="R299" i="12" s="1"/>
  <c r="J299" i="12"/>
  <c r="L300" i="12" s="1"/>
  <c r="M300" i="12" s="1"/>
  <c r="P300" i="12" s="1"/>
  <c r="P299" i="12"/>
  <c r="L363" i="7"/>
  <c r="M363" i="7" s="1"/>
  <c r="R332" i="11" l="1"/>
  <c r="Q333" i="11"/>
  <c r="P333" i="11"/>
  <c r="M334" i="11"/>
  <c r="N333" i="11"/>
  <c r="O333" i="11" s="1"/>
  <c r="L334" i="11"/>
  <c r="J333" i="11"/>
  <c r="K333" i="11"/>
  <c r="Q300" i="12"/>
  <c r="J300" i="12"/>
  <c r="Q301" i="12" s="1"/>
  <c r="K300" i="12"/>
  <c r="N300" i="12"/>
  <c r="O300" i="12" s="1"/>
  <c r="R300" i="12" s="1"/>
  <c r="L301" i="12"/>
  <c r="M301" i="12" s="1"/>
  <c r="K363" i="7"/>
  <c r="J363" i="7"/>
  <c r="R333" i="11" l="1"/>
  <c r="Q334" i="11"/>
  <c r="P334" i="11"/>
  <c r="M335" i="11"/>
  <c r="N334" i="11"/>
  <c r="O334" i="11" s="1"/>
  <c r="L335" i="11"/>
  <c r="K334" i="11"/>
  <c r="J334" i="11"/>
  <c r="P301" i="12"/>
  <c r="J301" i="12"/>
  <c r="N301" i="12"/>
  <c r="O301" i="12" s="1"/>
  <c r="R301" i="12" s="1"/>
  <c r="L302" i="12"/>
  <c r="M302" i="12"/>
  <c r="K301" i="12"/>
  <c r="L364" i="7"/>
  <c r="M364" i="7" s="1"/>
  <c r="R334" i="11" l="1"/>
  <c r="Q335" i="11"/>
  <c r="P335" i="11"/>
  <c r="M336" i="11"/>
  <c r="N335" i="11"/>
  <c r="O335" i="11" s="1"/>
  <c r="L336" i="11"/>
  <c r="K335" i="11"/>
  <c r="J335" i="11"/>
  <c r="J302" i="12"/>
  <c r="K302" i="12"/>
  <c r="L303" i="12" s="1"/>
  <c r="M303" i="12" s="1"/>
  <c r="N302" i="12"/>
  <c r="O302" i="12" s="1"/>
  <c r="R302" i="12" s="1"/>
  <c r="Q302" i="12"/>
  <c r="P302" i="12"/>
  <c r="K364" i="7"/>
  <c r="J364" i="7"/>
  <c r="R335" i="11" l="1"/>
  <c r="Q336" i="11"/>
  <c r="P336" i="11"/>
  <c r="M337" i="11"/>
  <c r="N336" i="11"/>
  <c r="O336" i="11" s="1"/>
  <c r="L337" i="11"/>
  <c r="J336" i="11"/>
  <c r="K336" i="11"/>
  <c r="J303" i="12"/>
  <c r="Q304" i="12" s="1"/>
  <c r="N303" i="12"/>
  <c r="O303" i="12" s="1"/>
  <c r="R303" i="12" s="1"/>
  <c r="K303" i="12"/>
  <c r="L304" i="12" s="1"/>
  <c r="M304" i="12" s="1"/>
  <c r="P303" i="12"/>
  <c r="Q303" i="12"/>
  <c r="L365" i="7"/>
  <c r="M365" i="7" s="1"/>
  <c r="R336" i="11" l="1"/>
  <c r="M338" i="11"/>
  <c r="N337" i="11"/>
  <c r="O337" i="11" s="1"/>
  <c r="L338" i="11"/>
  <c r="J337" i="11"/>
  <c r="K337" i="11"/>
  <c r="Q337" i="11"/>
  <c r="P337" i="11"/>
  <c r="K304" i="12"/>
  <c r="P304" i="12"/>
  <c r="J304" i="12"/>
  <c r="L305" i="12" s="1"/>
  <c r="M305" i="12" s="1"/>
  <c r="P305" i="12" s="1"/>
  <c r="N304" i="12"/>
  <c r="O304" i="12" s="1"/>
  <c r="R304" i="12" s="1"/>
  <c r="J365" i="7"/>
  <c r="K365" i="7"/>
  <c r="L366" i="7" s="1"/>
  <c r="M366" i="7" s="1"/>
  <c r="R337" i="11" l="1"/>
  <c r="Q305" i="12"/>
  <c r="Q338" i="11"/>
  <c r="P338" i="11"/>
  <c r="N338" i="11"/>
  <c r="O338" i="11" s="1"/>
  <c r="J338" i="11"/>
  <c r="K338" i="11"/>
  <c r="L339" i="11" s="1"/>
  <c r="M339" i="11" s="1"/>
  <c r="N305" i="12"/>
  <c r="O305" i="12" s="1"/>
  <c r="R305" i="12" s="1"/>
  <c r="J305" i="12"/>
  <c r="Q306" i="12" s="1"/>
  <c r="K305" i="12"/>
  <c r="L306" i="12" s="1"/>
  <c r="M306" i="12" s="1"/>
  <c r="N306" i="12" s="1"/>
  <c r="O306" i="12" s="1"/>
  <c r="R306" i="12" s="1"/>
  <c r="K366" i="7"/>
  <c r="J366" i="7"/>
  <c r="L367" i="7" s="1"/>
  <c r="M367" i="7" s="1"/>
  <c r="N339" i="11" l="1"/>
  <c r="O339" i="11" s="1"/>
  <c r="K339" i="11"/>
  <c r="J339" i="11"/>
  <c r="R338" i="11"/>
  <c r="Q339" i="11"/>
  <c r="P339" i="11"/>
  <c r="P306" i="12"/>
  <c r="J306" i="12"/>
  <c r="Q307" i="12" s="1"/>
  <c r="K306" i="12"/>
  <c r="L307" i="12" s="1"/>
  <c r="M307" i="12" s="1"/>
  <c r="K367" i="7"/>
  <c r="J367" i="7"/>
  <c r="R339" i="11" l="1"/>
  <c r="L340" i="11"/>
  <c r="M340" i="11" s="1"/>
  <c r="P340" i="11" s="1"/>
  <c r="Q340" i="11"/>
  <c r="L368" i="7"/>
  <c r="M368" i="7" s="1"/>
  <c r="K368" i="7" s="1"/>
  <c r="K307" i="12"/>
  <c r="J307" i="12"/>
  <c r="P307" i="12"/>
  <c r="N307" i="12"/>
  <c r="O307" i="12" s="1"/>
  <c r="R307" i="12" s="1"/>
  <c r="J368" i="7" l="1"/>
  <c r="L369" i="7" s="1"/>
  <c r="M369" i="7" s="1"/>
  <c r="N340" i="11"/>
  <c r="O340" i="11" s="1"/>
  <c r="K340" i="11"/>
  <c r="J340" i="11"/>
  <c r="L308" i="12"/>
  <c r="M308" i="12" s="1"/>
  <c r="P308" i="12" s="1"/>
  <c r="Q308" i="12"/>
  <c r="J369" i="7" l="1"/>
  <c r="L370" i="7"/>
  <c r="M370" i="7" s="1"/>
  <c r="K370" i="7" s="1"/>
  <c r="K369" i="7"/>
  <c r="L341" i="11"/>
  <c r="M341" i="11" s="1"/>
  <c r="P341" i="11" s="1"/>
  <c r="Q341" i="11"/>
  <c r="R340" i="11"/>
  <c r="K308" i="12"/>
  <c r="N308" i="12"/>
  <c r="O308" i="12" s="1"/>
  <c r="R308" i="12" s="1"/>
  <c r="J308" i="12"/>
  <c r="J370" i="7" l="1"/>
  <c r="L371" i="7" s="1"/>
  <c r="M371" i="7" s="1"/>
  <c r="N341" i="11"/>
  <c r="O341" i="11" s="1"/>
  <c r="K341" i="11"/>
  <c r="J341" i="11"/>
  <c r="L309" i="12"/>
  <c r="M309" i="12" s="1"/>
  <c r="P309" i="12" s="1"/>
  <c r="Q309" i="12"/>
  <c r="J371" i="7" l="1"/>
  <c r="K371" i="7"/>
  <c r="L372" i="7" s="1"/>
  <c r="M372" i="7" s="1"/>
  <c r="K372" i="7" s="1"/>
  <c r="L342" i="11"/>
  <c r="M342" i="11" s="1"/>
  <c r="P342" i="11" s="1"/>
  <c r="Q342" i="11"/>
  <c r="R341" i="11"/>
  <c r="K309" i="12"/>
  <c r="J309" i="12"/>
  <c r="N309" i="12"/>
  <c r="O309" i="12" s="1"/>
  <c r="R309" i="12" s="1"/>
  <c r="L310" i="12"/>
  <c r="M310" i="12" s="1"/>
  <c r="J372" i="7" l="1"/>
  <c r="L373" i="7" s="1"/>
  <c r="M373" i="7" s="1"/>
  <c r="N342" i="11"/>
  <c r="O342" i="11" s="1"/>
  <c r="K342" i="11"/>
  <c r="J342" i="11"/>
  <c r="J310" i="12"/>
  <c r="K310" i="12"/>
  <c r="L311" i="12" s="1"/>
  <c r="M311" i="12" s="1"/>
  <c r="N310" i="12"/>
  <c r="O310" i="12" s="1"/>
  <c r="R310" i="12" s="1"/>
  <c r="Q310" i="12"/>
  <c r="P310" i="12"/>
  <c r="J373" i="7" l="1"/>
  <c r="K373" i="7"/>
  <c r="L374" i="7" s="1"/>
  <c r="M374" i="7" s="1"/>
  <c r="K374" i="7" s="1"/>
  <c r="L343" i="11"/>
  <c r="M343" i="11" s="1"/>
  <c r="P343" i="11" s="1"/>
  <c r="Q343" i="11"/>
  <c r="R342" i="11"/>
  <c r="K311" i="12"/>
  <c r="J311" i="12"/>
  <c r="N311" i="12"/>
  <c r="O311" i="12" s="1"/>
  <c r="R311" i="12" s="1"/>
  <c r="L312" i="12"/>
  <c r="M312" i="12" s="1"/>
  <c r="Q311" i="12"/>
  <c r="P311" i="12"/>
  <c r="J374" i="7"/>
  <c r="L375" i="7" l="1"/>
  <c r="M375" i="7" s="1"/>
  <c r="J375" i="7" s="1"/>
  <c r="N343" i="11"/>
  <c r="O343" i="11" s="1"/>
  <c r="K343" i="11"/>
  <c r="J343" i="11"/>
  <c r="J312" i="12"/>
  <c r="K312" i="12"/>
  <c r="N312" i="12"/>
  <c r="O312" i="12" s="1"/>
  <c r="R312" i="12" s="1"/>
  <c r="Q312" i="12"/>
  <c r="P312" i="12"/>
  <c r="L344" i="11" l="1"/>
  <c r="M344" i="11" s="1"/>
  <c r="P344" i="11" s="1"/>
  <c r="Q344" i="11"/>
  <c r="K375" i="7"/>
  <c r="L376" i="7" s="1"/>
  <c r="M376" i="7" s="1"/>
  <c r="K376" i="7" s="1"/>
  <c r="R343" i="11"/>
  <c r="L313" i="12"/>
  <c r="M313" i="12" s="1"/>
  <c r="P313" i="12" s="1"/>
  <c r="Q313" i="12"/>
  <c r="J376" i="7" l="1"/>
  <c r="L377" i="7" s="1"/>
  <c r="M377" i="7" s="1"/>
  <c r="N344" i="11"/>
  <c r="O344" i="11" s="1"/>
  <c r="K344" i="11"/>
  <c r="J344" i="11"/>
  <c r="J313" i="12"/>
  <c r="K313" i="12"/>
  <c r="L314" i="12" s="1"/>
  <c r="M314" i="12" s="1"/>
  <c r="N313" i="12"/>
  <c r="O313" i="12" s="1"/>
  <c r="R313" i="12" s="1"/>
  <c r="J377" i="7" l="1"/>
  <c r="K377" i="7"/>
  <c r="L378" i="7" s="1"/>
  <c r="M378" i="7" s="1"/>
  <c r="J378" i="7" s="1"/>
  <c r="L345" i="11"/>
  <c r="M345" i="11" s="1"/>
  <c r="P345" i="11" s="1"/>
  <c r="Q345" i="11"/>
  <c r="R344" i="11"/>
  <c r="J314" i="12"/>
  <c r="N314" i="12"/>
  <c r="O314" i="12" s="1"/>
  <c r="R314" i="12" s="1"/>
  <c r="K314" i="12"/>
  <c r="Q314" i="12"/>
  <c r="P314" i="12"/>
  <c r="K378" i="7" l="1"/>
  <c r="L379" i="7" s="1"/>
  <c r="M379" i="7" s="1"/>
  <c r="N345" i="11"/>
  <c r="O345" i="11" s="1"/>
  <c r="J345" i="11"/>
  <c r="K345" i="11"/>
  <c r="L346" i="11"/>
  <c r="M346" i="11" s="1"/>
  <c r="L315" i="12"/>
  <c r="M315" i="12" s="1"/>
  <c r="P315" i="12" s="1"/>
  <c r="Q315" i="12"/>
  <c r="K379" i="7"/>
  <c r="J379" i="7"/>
  <c r="L380" i="7" s="1"/>
  <c r="M380" i="7" s="1"/>
  <c r="N346" i="11" l="1"/>
  <c r="K346" i="11"/>
  <c r="J346" i="11"/>
  <c r="Q346" i="11"/>
  <c r="P346" i="11"/>
  <c r="O346" i="11"/>
  <c r="R345" i="11"/>
  <c r="K315" i="12"/>
  <c r="J315" i="12"/>
  <c r="Q316" i="12" s="1"/>
  <c r="N315" i="12"/>
  <c r="O315" i="12" s="1"/>
  <c r="R315" i="12" s="1"/>
  <c r="L316" i="12"/>
  <c r="M316" i="12" s="1"/>
  <c r="J380" i="7"/>
  <c r="K380" i="7"/>
  <c r="L381" i="7" s="1"/>
  <c r="M381" i="7" s="1"/>
  <c r="R346" i="11" l="1"/>
  <c r="L347" i="11"/>
  <c r="M347" i="11" s="1"/>
  <c r="P347" i="11" s="1"/>
  <c r="Q347" i="11"/>
  <c r="P316" i="12"/>
  <c r="N316" i="12"/>
  <c r="O316" i="12" s="1"/>
  <c r="R316" i="12" s="1"/>
  <c r="J316" i="12"/>
  <c r="K316" i="12"/>
  <c r="L317" i="12"/>
  <c r="M317" i="12" s="1"/>
  <c r="K381" i="7"/>
  <c r="J381" i="7"/>
  <c r="N347" i="11" l="1"/>
  <c r="O347" i="11" s="1"/>
  <c r="J347" i="11"/>
  <c r="K347" i="11"/>
  <c r="J317" i="12"/>
  <c r="K317" i="12"/>
  <c r="L318" i="12" s="1"/>
  <c r="M318" i="12" s="1"/>
  <c r="N317" i="12"/>
  <c r="O317" i="12" s="1"/>
  <c r="R317" i="12" s="1"/>
  <c r="Q317" i="12"/>
  <c r="P317" i="12"/>
  <c r="L382" i="7"/>
  <c r="M382" i="7" s="1"/>
  <c r="L348" i="11" l="1"/>
  <c r="M348" i="11" s="1"/>
  <c r="P348" i="11" s="1"/>
  <c r="Q348" i="11"/>
  <c r="R347" i="11"/>
  <c r="J318" i="12"/>
  <c r="K318" i="12"/>
  <c r="L319" i="12" s="1"/>
  <c r="M319" i="12" s="1"/>
  <c r="N318" i="12"/>
  <c r="O318" i="12" s="1"/>
  <c r="R318" i="12" s="1"/>
  <c r="Q318" i="12"/>
  <c r="P318" i="12"/>
  <c r="K382" i="7"/>
  <c r="J382" i="7"/>
  <c r="L383" i="7" s="1"/>
  <c r="M383" i="7" s="1"/>
  <c r="N348" i="11" l="1"/>
  <c r="O348" i="11" s="1"/>
  <c r="J348" i="11"/>
  <c r="K348" i="11"/>
  <c r="J319" i="12"/>
  <c r="K319" i="12"/>
  <c r="N319" i="12"/>
  <c r="O319" i="12" s="1"/>
  <c r="R319" i="12" s="1"/>
  <c r="Q319" i="12"/>
  <c r="P319" i="12"/>
  <c r="K383" i="7"/>
  <c r="J383" i="7"/>
  <c r="L349" i="11" l="1"/>
  <c r="M349" i="11" s="1"/>
  <c r="P349" i="11" s="1"/>
  <c r="Q349" i="11"/>
  <c r="L384" i="7"/>
  <c r="M384" i="7" s="1"/>
  <c r="J384" i="7" s="1"/>
  <c r="R348" i="11"/>
  <c r="L320" i="12"/>
  <c r="M320" i="12" s="1"/>
  <c r="P320" i="12" s="1"/>
  <c r="Q320" i="12"/>
  <c r="K384" i="7" l="1"/>
  <c r="L385" i="7" s="1"/>
  <c r="M385" i="7" s="1"/>
  <c r="M350" i="11"/>
  <c r="N349" i="11"/>
  <c r="O349" i="11" s="1"/>
  <c r="J349" i="11"/>
  <c r="L350" i="11"/>
  <c r="K349" i="11"/>
  <c r="K320" i="12"/>
  <c r="J320" i="12"/>
  <c r="L321" i="12" s="1"/>
  <c r="M321" i="12" s="1"/>
  <c r="N320" i="12"/>
  <c r="O320" i="12" s="1"/>
  <c r="R320" i="12" s="1"/>
  <c r="J385" i="7"/>
  <c r="L386" i="7"/>
  <c r="M386" i="7" s="1"/>
  <c r="K385" i="7"/>
  <c r="Q350" i="11" l="1"/>
  <c r="P350" i="11"/>
  <c r="R349" i="11"/>
  <c r="N350" i="11"/>
  <c r="O350" i="11" s="1"/>
  <c r="K350" i="11"/>
  <c r="J350" i="11"/>
  <c r="N321" i="12"/>
  <c r="O321" i="12" s="1"/>
  <c r="R321" i="12" s="1"/>
  <c r="K321" i="12"/>
  <c r="J321" i="12"/>
  <c r="Q321" i="12"/>
  <c r="P321" i="12"/>
  <c r="K386" i="7"/>
  <c r="J386" i="7"/>
  <c r="L387" i="7" s="1"/>
  <c r="M387" i="7" s="1"/>
  <c r="R350" i="11" l="1"/>
  <c r="Q351" i="11"/>
  <c r="L351" i="11"/>
  <c r="M351" i="11" s="1"/>
  <c r="Q322" i="12"/>
  <c r="L322" i="12"/>
  <c r="M322" i="12" s="1"/>
  <c r="K387" i="7"/>
  <c r="J387" i="7"/>
  <c r="L388" i="7"/>
  <c r="M388" i="7" s="1"/>
  <c r="N351" i="11" l="1"/>
  <c r="O351" i="11" s="1"/>
  <c r="K351" i="11"/>
  <c r="J351" i="11"/>
  <c r="P351" i="11"/>
  <c r="N322" i="12"/>
  <c r="O322" i="12" s="1"/>
  <c r="R322" i="12" s="1"/>
  <c r="J322" i="12"/>
  <c r="K322" i="12"/>
  <c r="P322" i="12"/>
  <c r="J388" i="7"/>
  <c r="K388" i="7"/>
  <c r="L389" i="7" s="1"/>
  <c r="M389" i="7" s="1"/>
  <c r="L352" i="11" l="1"/>
  <c r="M352" i="11" s="1"/>
  <c r="P352" i="11" s="1"/>
  <c r="Q352" i="11"/>
  <c r="R351" i="11"/>
  <c r="L323" i="12"/>
  <c r="M323" i="12" s="1"/>
  <c r="N323" i="12" s="1"/>
  <c r="O323" i="12" s="1"/>
  <c r="R323" i="12" s="1"/>
  <c r="Q323" i="12"/>
  <c r="M390" i="7"/>
  <c r="L391" i="7" s="1"/>
  <c r="M391" i="7" s="1"/>
  <c r="L390" i="7"/>
  <c r="K389" i="7"/>
  <c r="K390" i="7" s="1"/>
  <c r="J389" i="7"/>
  <c r="J390" i="7" s="1"/>
  <c r="N352" i="11" l="1"/>
  <c r="O352" i="11" s="1"/>
  <c r="J352" i="11"/>
  <c r="K352" i="11"/>
  <c r="J323" i="12"/>
  <c r="Q324" i="12" s="1"/>
  <c r="P323" i="12"/>
  <c r="K323" i="12"/>
  <c r="L324" i="12" s="1"/>
  <c r="M324" i="12" s="1"/>
  <c r="K324" i="12" s="1"/>
  <c r="K391" i="7"/>
  <c r="J391" i="7"/>
  <c r="L392" i="7"/>
  <c r="M392" i="7" s="1"/>
  <c r="L353" i="11" l="1"/>
  <c r="M353" i="11" s="1"/>
  <c r="P353" i="11" s="1"/>
  <c r="Q353" i="11"/>
  <c r="R352" i="11"/>
  <c r="P324" i="12"/>
  <c r="J324" i="12"/>
  <c r="Q325" i="12" s="1"/>
  <c r="N324" i="12"/>
  <c r="O324" i="12" s="1"/>
  <c r="R324" i="12" s="1"/>
  <c r="K392" i="7"/>
  <c r="J392" i="7"/>
  <c r="L393" i="7"/>
  <c r="M393" i="7" s="1"/>
  <c r="N353" i="11" l="1"/>
  <c r="O353" i="11" s="1"/>
  <c r="J353" i="11"/>
  <c r="K353" i="11"/>
  <c r="L325" i="12"/>
  <c r="M325" i="12" s="1"/>
  <c r="M394" i="7"/>
  <c r="K393" i="7"/>
  <c r="J393" i="7"/>
  <c r="L394" i="7"/>
  <c r="J394" i="7" l="1"/>
  <c r="L395" i="7" s="1"/>
  <c r="M395" i="7" s="1"/>
  <c r="L396" i="7" s="1"/>
  <c r="M396" i="7" s="1"/>
  <c r="K394" i="7"/>
  <c r="Q354" i="11"/>
  <c r="R353" i="11"/>
  <c r="L354" i="11"/>
  <c r="M354" i="11" s="1"/>
  <c r="P354" i="11" s="1"/>
  <c r="J325" i="12"/>
  <c r="K325" i="12"/>
  <c r="L326" i="12" s="1"/>
  <c r="M326" i="12" s="1"/>
  <c r="N325" i="12"/>
  <c r="O325" i="12" s="1"/>
  <c r="R325" i="12" s="1"/>
  <c r="P325" i="12"/>
  <c r="K395" i="7" l="1"/>
  <c r="J395" i="7"/>
  <c r="J354" i="11"/>
  <c r="N354" i="11"/>
  <c r="O354" i="11" s="1"/>
  <c r="K354" i="11"/>
  <c r="L355" i="11" s="1"/>
  <c r="M355" i="11" s="1"/>
  <c r="K326" i="12"/>
  <c r="N326" i="12"/>
  <c r="O326" i="12" s="1"/>
  <c r="R326" i="12" s="1"/>
  <c r="J326" i="12"/>
  <c r="Q327" i="12" s="1"/>
  <c r="P326" i="12"/>
  <c r="Q326" i="12"/>
  <c r="K396" i="7"/>
  <c r="J396" i="7"/>
  <c r="N355" i="11" l="1"/>
  <c r="O355" i="11" s="1"/>
  <c r="K355" i="11"/>
  <c r="J355" i="11"/>
  <c r="R354" i="11"/>
  <c r="Q355" i="11"/>
  <c r="P355" i="11"/>
  <c r="L327" i="12"/>
  <c r="M327" i="12" s="1"/>
  <c r="P327" i="12" s="1"/>
  <c r="L397" i="7"/>
  <c r="M397" i="7" s="1"/>
  <c r="R355" i="11" l="1"/>
  <c r="L356" i="11"/>
  <c r="M356" i="11" s="1"/>
  <c r="P356" i="11" s="1"/>
  <c r="Q356" i="11"/>
  <c r="L328" i="12"/>
  <c r="M328" i="12" s="1"/>
  <c r="K328" i="12" s="1"/>
  <c r="L329" i="12" s="1"/>
  <c r="M329" i="12" s="1"/>
  <c r="N327" i="12"/>
  <c r="O327" i="12" s="1"/>
  <c r="R327" i="12" s="1"/>
  <c r="J327" i="12"/>
  <c r="Q328" i="12" s="1"/>
  <c r="K327" i="12"/>
  <c r="J397" i="7"/>
  <c r="K397" i="7"/>
  <c r="L398" i="7" s="1"/>
  <c r="M398" i="7" s="1"/>
  <c r="N328" i="12" l="1"/>
  <c r="O328" i="12" s="1"/>
  <c r="R328" i="12" s="1"/>
  <c r="J328" i="12"/>
  <c r="Q329" i="12" s="1"/>
  <c r="M357" i="11"/>
  <c r="N356" i="11"/>
  <c r="O356" i="11" s="1"/>
  <c r="L357" i="11"/>
  <c r="J356" i="11"/>
  <c r="K356" i="11"/>
  <c r="P328" i="12"/>
  <c r="J329" i="12"/>
  <c r="Q330" i="12" s="1"/>
  <c r="K329" i="12"/>
  <c r="L330" i="12" s="1"/>
  <c r="M330" i="12" s="1"/>
  <c r="N330" i="12" s="1"/>
  <c r="O330" i="12" s="1"/>
  <c r="R330" i="12" s="1"/>
  <c r="N329" i="12"/>
  <c r="O329" i="12" s="1"/>
  <c r="R329" i="12" s="1"/>
  <c r="K398" i="7"/>
  <c r="J398" i="7"/>
  <c r="L399" i="7" s="1"/>
  <c r="M399" i="7" s="1"/>
  <c r="Q357" i="11" l="1"/>
  <c r="P357" i="11"/>
  <c r="R356" i="11"/>
  <c r="M358" i="11"/>
  <c r="N357" i="11"/>
  <c r="O357" i="11" s="1"/>
  <c r="L358" i="11"/>
  <c r="J357" i="11"/>
  <c r="K357" i="11"/>
  <c r="P329" i="12"/>
  <c r="P330" i="12"/>
  <c r="K330" i="12"/>
  <c r="J330" i="12"/>
  <c r="Q331" i="12" s="1"/>
  <c r="J399" i="7"/>
  <c r="K399" i="7"/>
  <c r="L400" i="7" s="1"/>
  <c r="M400" i="7" s="1"/>
  <c r="R357" i="11" l="1"/>
  <c r="P358" i="11"/>
  <c r="Q358" i="11"/>
  <c r="M359" i="11"/>
  <c r="N358" i="11"/>
  <c r="O358" i="11" s="1"/>
  <c r="L359" i="11"/>
  <c r="J358" i="11"/>
  <c r="K358" i="11"/>
  <c r="L331" i="12"/>
  <c r="M331" i="12" s="1"/>
  <c r="K400" i="7"/>
  <c r="J400" i="7"/>
  <c r="L401" i="7" s="1"/>
  <c r="M401" i="7" s="1"/>
  <c r="R358" i="11" l="1"/>
  <c r="M360" i="11"/>
  <c r="N359" i="11"/>
  <c r="O359" i="11" s="1"/>
  <c r="L360" i="11"/>
  <c r="J359" i="11"/>
  <c r="K359" i="11"/>
  <c r="Q359" i="11"/>
  <c r="P359" i="11"/>
  <c r="J331" i="12"/>
  <c r="Q332" i="12" s="1"/>
  <c r="K331" i="12"/>
  <c r="N331" i="12"/>
  <c r="O331" i="12" s="1"/>
  <c r="R331" i="12" s="1"/>
  <c r="P331" i="12"/>
  <c r="M402" i="7"/>
  <c r="K401" i="7"/>
  <c r="J401" i="7"/>
  <c r="L402" i="7"/>
  <c r="R359" i="11" l="1"/>
  <c r="Q360" i="11"/>
  <c r="P360" i="11"/>
  <c r="M361" i="11"/>
  <c r="N360" i="11"/>
  <c r="O360" i="11" s="1"/>
  <c r="L361" i="11"/>
  <c r="K360" i="11"/>
  <c r="J360" i="11"/>
  <c r="L332" i="12"/>
  <c r="M332" i="12" s="1"/>
  <c r="K402" i="7"/>
  <c r="J402" i="7"/>
  <c r="L403" i="7" s="1"/>
  <c r="M403" i="7" s="1"/>
  <c r="R360" i="11" l="1"/>
  <c r="P361" i="11"/>
  <c r="Q361" i="11"/>
  <c r="N361" i="11"/>
  <c r="O361" i="11" s="1"/>
  <c r="J361" i="11"/>
  <c r="K361" i="11"/>
  <c r="L362" i="11" s="1"/>
  <c r="M362" i="11" s="1"/>
  <c r="N362" i="11" s="1"/>
  <c r="P332" i="12"/>
  <c r="J332" i="12"/>
  <c r="Q333" i="12" s="1"/>
  <c r="K332" i="12"/>
  <c r="N332" i="12"/>
  <c r="O332" i="12" s="1"/>
  <c r="R332" i="12" s="1"/>
  <c r="J403" i="7"/>
  <c r="K403" i="7"/>
  <c r="L404" i="7"/>
  <c r="M404" i="7" s="1"/>
  <c r="O362" i="11" l="1"/>
  <c r="R361" i="11"/>
  <c r="K362" i="11"/>
  <c r="Q362" i="11"/>
  <c r="P362" i="11"/>
  <c r="J362" i="11"/>
  <c r="L333" i="12"/>
  <c r="M333" i="12" s="1"/>
  <c r="L405" i="7"/>
  <c r="J404" i="7"/>
  <c r="M405" i="7"/>
  <c r="K404" i="7"/>
  <c r="L363" i="11" l="1"/>
  <c r="M363" i="11" s="1"/>
  <c r="P363" i="11" s="1"/>
  <c r="Q363" i="11"/>
  <c r="K405" i="7"/>
  <c r="R362" i="11"/>
  <c r="P333" i="12"/>
  <c r="K333" i="12"/>
  <c r="J333" i="12"/>
  <c r="N333" i="12"/>
  <c r="O333" i="12" s="1"/>
  <c r="R333" i="12" s="1"/>
  <c r="L406" i="7"/>
  <c r="M406" i="7" s="1"/>
  <c r="J405" i="7"/>
  <c r="N363" i="11" l="1"/>
  <c r="O363" i="11" s="1"/>
  <c r="K363" i="11"/>
  <c r="L364" i="11" s="1"/>
  <c r="M364" i="11" s="1"/>
  <c r="N364" i="11" s="1"/>
  <c r="J363" i="11"/>
  <c r="Q334" i="12"/>
  <c r="L334" i="12"/>
  <c r="M334" i="12" s="1"/>
  <c r="P334" i="12" s="1"/>
  <c r="J406" i="7"/>
  <c r="K406" i="7"/>
  <c r="L407" i="7" s="1"/>
  <c r="M407" i="7" s="1"/>
  <c r="J364" i="11" l="1"/>
  <c r="K364" i="11"/>
  <c r="L365" i="11" s="1"/>
  <c r="M365" i="11" s="1"/>
  <c r="N365" i="11" s="1"/>
  <c r="P364" i="11"/>
  <c r="Q364" i="11"/>
  <c r="O364" i="11"/>
  <c r="R363" i="11"/>
  <c r="K334" i="12"/>
  <c r="J334" i="12"/>
  <c r="N334" i="12"/>
  <c r="O334" i="12" s="1"/>
  <c r="R334" i="12" s="1"/>
  <c r="K407" i="7"/>
  <c r="J407" i="7"/>
  <c r="J365" i="11" l="1"/>
  <c r="O365" i="11"/>
  <c r="R364" i="11"/>
  <c r="K365" i="11"/>
  <c r="L366" i="11" s="1"/>
  <c r="M366" i="11" s="1"/>
  <c r="N366" i="11" s="1"/>
  <c r="L408" i="7"/>
  <c r="M408" i="7" s="1"/>
  <c r="K408" i="7" s="1"/>
  <c r="Q365" i="11"/>
  <c r="P365" i="11"/>
  <c r="Q335" i="12"/>
  <c r="L335" i="12"/>
  <c r="M335" i="12" s="1"/>
  <c r="O366" i="11" l="1"/>
  <c r="R365" i="11"/>
  <c r="J408" i="7"/>
  <c r="L409" i="7" s="1"/>
  <c r="M409" i="7" s="1"/>
  <c r="K366" i="11"/>
  <c r="J366" i="11"/>
  <c r="Q366" i="11"/>
  <c r="P366" i="11"/>
  <c r="N335" i="12"/>
  <c r="O335" i="12" s="1"/>
  <c r="R335" i="12" s="1"/>
  <c r="J335" i="12"/>
  <c r="K335" i="12"/>
  <c r="L336" i="12" s="1"/>
  <c r="M336" i="12" s="1"/>
  <c r="P335" i="12"/>
  <c r="L367" i="11"/>
  <c r="M367" i="11" s="1"/>
  <c r="N367" i="11" s="1"/>
  <c r="P367" i="11" l="1"/>
  <c r="Q367" i="11"/>
  <c r="O367" i="11"/>
  <c r="R366" i="11"/>
  <c r="J336" i="12"/>
  <c r="K336" i="12"/>
  <c r="L337" i="12" s="1"/>
  <c r="M337" i="12" s="1"/>
  <c r="N336" i="12"/>
  <c r="O336" i="12" s="1"/>
  <c r="R336" i="12" s="1"/>
  <c r="Q336" i="12"/>
  <c r="P336" i="12"/>
  <c r="K367" i="11"/>
  <c r="J367" i="11"/>
  <c r="J409" i="7"/>
  <c r="L410" i="7" s="1"/>
  <c r="M410" i="7" s="1"/>
  <c r="K409" i="7"/>
  <c r="Q368" i="11" l="1"/>
  <c r="R367" i="11"/>
  <c r="K337" i="12"/>
  <c r="N337" i="12"/>
  <c r="O337" i="12" s="1"/>
  <c r="R337" i="12" s="1"/>
  <c r="J337" i="12"/>
  <c r="P337" i="12"/>
  <c r="Q337" i="12"/>
  <c r="L368" i="11"/>
  <c r="M368" i="11" s="1"/>
  <c r="J410" i="7"/>
  <c r="K410" i="7"/>
  <c r="L411" i="7" s="1"/>
  <c r="M411" i="7" s="1"/>
  <c r="J368" i="11" l="1"/>
  <c r="N368" i="11"/>
  <c r="O368" i="11" s="1"/>
  <c r="P368" i="11"/>
  <c r="Q338" i="12"/>
  <c r="L338" i="12"/>
  <c r="M338" i="12" s="1"/>
  <c r="P338" i="12" s="1"/>
  <c r="K368" i="11"/>
  <c r="L369" i="11" s="1"/>
  <c r="M369" i="11" s="1"/>
  <c r="N369" i="11" s="1"/>
  <c r="J411" i="7"/>
  <c r="K411" i="7"/>
  <c r="O369" i="11" l="1"/>
  <c r="R368" i="11"/>
  <c r="P369" i="11"/>
  <c r="Q369" i="11"/>
  <c r="J338" i="12"/>
  <c r="N338" i="12"/>
  <c r="O338" i="12" s="1"/>
  <c r="R338" i="12" s="1"/>
  <c r="K338" i="12"/>
  <c r="L339" i="12" s="1"/>
  <c r="M339" i="12" s="1"/>
  <c r="J369" i="11"/>
  <c r="K369" i="11"/>
  <c r="L370" i="11" s="1"/>
  <c r="M370" i="11" s="1"/>
  <c r="N370" i="11" s="1"/>
  <c r="L412" i="7"/>
  <c r="M412" i="7" s="1"/>
  <c r="P370" i="11" l="1"/>
  <c r="Q370" i="11"/>
  <c r="O370" i="11"/>
  <c r="R369" i="11"/>
  <c r="K339" i="12"/>
  <c r="N339" i="12"/>
  <c r="O339" i="12" s="1"/>
  <c r="R339" i="12" s="1"/>
  <c r="J339" i="12"/>
  <c r="L340" i="12"/>
  <c r="M340" i="12" s="1"/>
  <c r="Q339" i="12"/>
  <c r="P339" i="12"/>
  <c r="J370" i="11"/>
  <c r="K370" i="11"/>
  <c r="K412" i="7"/>
  <c r="J412" i="7"/>
  <c r="L413" i="7" s="1"/>
  <c r="M413" i="7" s="1"/>
  <c r="Q371" i="11" l="1"/>
  <c r="L371" i="11"/>
  <c r="M371" i="11" s="1"/>
  <c r="N371" i="11" s="1"/>
  <c r="O371" i="11" s="1"/>
  <c r="R370" i="11"/>
  <c r="K340" i="12"/>
  <c r="J340" i="12"/>
  <c r="N340" i="12"/>
  <c r="O340" i="12" s="1"/>
  <c r="R340" i="12" s="1"/>
  <c r="Q340" i="12"/>
  <c r="P340" i="12"/>
  <c r="K371" i="11"/>
  <c r="K413" i="7"/>
  <c r="J413" i="7"/>
  <c r="R371" i="11" l="1"/>
  <c r="J371" i="11"/>
  <c r="P371" i="11"/>
  <c r="L341" i="12"/>
  <c r="M341" i="12" s="1"/>
  <c r="P341" i="12" s="1"/>
  <c r="Q341" i="12"/>
  <c r="L414" i="7"/>
  <c r="M414" i="7" s="1"/>
  <c r="Q372" i="11" l="1"/>
  <c r="L372" i="11"/>
  <c r="M372" i="11" s="1"/>
  <c r="P372" i="11" s="1"/>
  <c r="N341" i="12"/>
  <c r="O341" i="12" s="1"/>
  <c r="R341" i="12" s="1"/>
  <c r="K341" i="12"/>
  <c r="J341" i="12"/>
  <c r="Q342" i="12" s="1"/>
  <c r="K414" i="7"/>
  <c r="J414" i="7"/>
  <c r="L415" i="7" s="1"/>
  <c r="M415" i="7" s="1"/>
  <c r="N372" i="11" l="1"/>
  <c r="O372" i="11" s="1"/>
  <c r="J372" i="11"/>
  <c r="K372" i="11"/>
  <c r="L373" i="11" s="1"/>
  <c r="M373" i="11" s="1"/>
  <c r="L342" i="12"/>
  <c r="M342" i="12" s="1"/>
  <c r="K415" i="7"/>
  <c r="J415" i="7"/>
  <c r="L416" i="7" s="1"/>
  <c r="M416" i="7" s="1"/>
  <c r="N373" i="11" l="1"/>
  <c r="J373" i="11"/>
  <c r="K373" i="11"/>
  <c r="P373" i="11"/>
  <c r="Q373" i="11"/>
  <c r="L374" i="11"/>
  <c r="M374" i="11" s="1"/>
  <c r="N374" i="11" s="1"/>
  <c r="O373" i="11"/>
  <c r="R372" i="11"/>
  <c r="P342" i="12"/>
  <c r="J342" i="12"/>
  <c r="N342" i="12"/>
  <c r="O342" i="12" s="1"/>
  <c r="R342" i="12" s="1"/>
  <c r="K342" i="12"/>
  <c r="J416" i="7"/>
  <c r="K416" i="7"/>
  <c r="L417" i="7" s="1"/>
  <c r="M417" i="7" s="1"/>
  <c r="O374" i="11" l="1"/>
  <c r="R373" i="11"/>
  <c r="Q374" i="11"/>
  <c r="P374" i="11"/>
  <c r="J374" i="11"/>
  <c r="K374" i="11"/>
  <c r="L343" i="12"/>
  <c r="M343" i="12" s="1"/>
  <c r="P343" i="12" s="1"/>
  <c r="Q343" i="12"/>
  <c r="L375" i="11"/>
  <c r="M375" i="11" s="1"/>
  <c r="N375" i="11" s="1"/>
  <c r="K417" i="7"/>
  <c r="J417" i="7"/>
  <c r="Q375" i="11" l="1"/>
  <c r="P375" i="11"/>
  <c r="O375" i="11"/>
  <c r="R374" i="11"/>
  <c r="N343" i="12"/>
  <c r="O343" i="12" s="1"/>
  <c r="R343" i="12" s="1"/>
  <c r="K343" i="12"/>
  <c r="J343" i="12"/>
  <c r="J375" i="11"/>
  <c r="K375" i="11"/>
  <c r="L376" i="11" s="1"/>
  <c r="M376" i="11" s="1"/>
  <c r="N376" i="11" s="1"/>
  <c r="L418" i="7"/>
  <c r="M418" i="7" s="1"/>
  <c r="K418" i="7" s="1"/>
  <c r="Q376" i="11" l="1"/>
  <c r="P376" i="11"/>
  <c r="O376" i="11"/>
  <c r="R375" i="11"/>
  <c r="Q344" i="12"/>
  <c r="L344" i="12"/>
  <c r="M344" i="12" s="1"/>
  <c r="P344" i="12" s="1"/>
  <c r="K376" i="11"/>
  <c r="J376" i="11"/>
  <c r="J418" i="7"/>
  <c r="L419" i="7" s="1"/>
  <c r="M419" i="7" s="1"/>
  <c r="R376" i="11" l="1"/>
  <c r="Q377" i="11"/>
  <c r="J344" i="12"/>
  <c r="N344" i="12"/>
  <c r="O344" i="12" s="1"/>
  <c r="R344" i="12" s="1"/>
  <c r="K344" i="12"/>
  <c r="L345" i="12" s="1"/>
  <c r="M345" i="12" s="1"/>
  <c r="L377" i="11"/>
  <c r="M377" i="11" s="1"/>
  <c r="N377" i="11" s="1"/>
  <c r="O377" i="11" s="1"/>
  <c r="J419" i="7"/>
  <c r="K419" i="7"/>
  <c r="L420" i="7" s="1"/>
  <c r="M420" i="7" s="1"/>
  <c r="R377" i="11" l="1"/>
  <c r="P377" i="11"/>
  <c r="K345" i="12"/>
  <c r="J345" i="12"/>
  <c r="N345" i="12"/>
  <c r="O345" i="12" s="1"/>
  <c r="R345" i="12" s="1"/>
  <c r="Q345" i="12"/>
  <c r="P345" i="12"/>
  <c r="K377" i="11"/>
  <c r="J377" i="11"/>
  <c r="K420" i="7"/>
  <c r="J420" i="7"/>
  <c r="L421" i="7" s="1"/>
  <c r="M421" i="7" s="1"/>
  <c r="Q378" i="11" l="1"/>
  <c r="L346" i="12"/>
  <c r="M346" i="12" s="1"/>
  <c r="P346" i="12" s="1"/>
  <c r="Q346" i="12"/>
  <c r="L378" i="11"/>
  <c r="M378" i="11" s="1"/>
  <c r="J421" i="7"/>
  <c r="K421" i="7"/>
  <c r="L422" i="7" s="1"/>
  <c r="M422" i="7" s="1"/>
  <c r="K378" i="11" l="1"/>
  <c r="N378" i="11"/>
  <c r="O378" i="11" s="1"/>
  <c r="P378" i="11"/>
  <c r="N346" i="12"/>
  <c r="O346" i="12" s="1"/>
  <c r="R346" i="12" s="1"/>
  <c r="J346" i="12"/>
  <c r="K346" i="12"/>
  <c r="L347" i="12" s="1"/>
  <c r="M347" i="12" s="1"/>
  <c r="J378" i="11"/>
  <c r="K422" i="7"/>
  <c r="J422" i="7"/>
  <c r="L423" i="7" s="1"/>
  <c r="M423" i="7" s="1"/>
  <c r="L379" i="11" l="1"/>
  <c r="M379" i="11" s="1"/>
  <c r="N379" i="11" s="1"/>
  <c r="O379" i="11" s="1"/>
  <c r="Q379" i="11"/>
  <c r="R378" i="11"/>
  <c r="K347" i="12"/>
  <c r="J347" i="12"/>
  <c r="N347" i="12"/>
  <c r="O347" i="12" s="1"/>
  <c r="R347" i="12" s="1"/>
  <c r="Q347" i="12"/>
  <c r="P347" i="12"/>
  <c r="K379" i="11"/>
  <c r="J379" i="11"/>
  <c r="K423" i="7"/>
  <c r="J423" i="7"/>
  <c r="R379" i="11" l="1"/>
  <c r="Q380" i="11"/>
  <c r="L424" i="7"/>
  <c r="M424" i="7" s="1"/>
  <c r="P379" i="11"/>
  <c r="L348" i="12"/>
  <c r="M348" i="12" s="1"/>
  <c r="P348" i="12" s="1"/>
  <c r="Q348" i="12"/>
  <c r="L380" i="11"/>
  <c r="M380" i="11" s="1"/>
  <c r="N380" i="11" s="1"/>
  <c r="O380" i="11" s="1"/>
  <c r="L425" i="7"/>
  <c r="M425" i="7" s="1"/>
  <c r="K424" i="7"/>
  <c r="J424" i="7"/>
  <c r="R380" i="11" l="1"/>
  <c r="P380" i="11"/>
  <c r="K348" i="12"/>
  <c r="N348" i="12"/>
  <c r="O348" i="12" s="1"/>
  <c r="R348" i="12" s="1"/>
  <c r="J348" i="12"/>
  <c r="K380" i="11"/>
  <c r="L381" i="11" s="1"/>
  <c r="M381" i="11" s="1"/>
  <c r="N381" i="11" s="1"/>
  <c r="O381" i="11" s="1"/>
  <c r="J380" i="11"/>
  <c r="J425" i="7"/>
  <c r="K425" i="7"/>
  <c r="L426" i="7" s="1"/>
  <c r="M426" i="7" s="1"/>
  <c r="R381" i="11" l="1"/>
  <c r="Q381" i="11"/>
  <c r="P381" i="11"/>
  <c r="Q349" i="12"/>
  <c r="L349" i="12"/>
  <c r="M349" i="12" s="1"/>
  <c r="P349" i="12" s="1"/>
  <c r="K381" i="11"/>
  <c r="L382" i="11" s="1"/>
  <c r="M382" i="11" s="1"/>
  <c r="N382" i="11" s="1"/>
  <c r="O382" i="11" s="1"/>
  <c r="J381" i="11"/>
  <c r="J426" i="7"/>
  <c r="L427" i="7" s="1"/>
  <c r="M427" i="7" s="1"/>
  <c r="K426" i="7"/>
  <c r="R382" i="11" l="1"/>
  <c r="Q382" i="11"/>
  <c r="P382" i="11"/>
  <c r="K349" i="12"/>
  <c r="N349" i="12"/>
  <c r="O349" i="12" s="1"/>
  <c r="R349" i="12" s="1"/>
  <c r="J349" i="12"/>
  <c r="L350" i="12" s="1"/>
  <c r="M350" i="12" s="1"/>
  <c r="K382" i="11"/>
  <c r="J382" i="11"/>
  <c r="K427" i="7"/>
  <c r="J427" i="7"/>
  <c r="Q383" i="11" l="1"/>
  <c r="L351" i="12"/>
  <c r="M351" i="12" s="1"/>
  <c r="J350" i="12"/>
  <c r="N350" i="12"/>
  <c r="O350" i="12" s="1"/>
  <c r="R350" i="12" s="1"/>
  <c r="K350" i="12"/>
  <c r="Q350" i="12"/>
  <c r="P350" i="12"/>
  <c r="L383" i="11"/>
  <c r="M383" i="11" s="1"/>
  <c r="N383" i="11" s="1"/>
  <c r="O383" i="11" s="1"/>
  <c r="L428" i="7"/>
  <c r="M428" i="7" s="1"/>
  <c r="R383" i="11" l="1"/>
  <c r="P383" i="11"/>
  <c r="Q351" i="12"/>
  <c r="P351" i="12"/>
  <c r="N351" i="12"/>
  <c r="O351" i="12" s="1"/>
  <c r="R351" i="12" s="1"/>
  <c r="J351" i="12"/>
  <c r="K351" i="12"/>
  <c r="J383" i="11"/>
  <c r="K383" i="11"/>
  <c r="L384" i="11" s="1"/>
  <c r="M384" i="11" s="1"/>
  <c r="N384" i="11" s="1"/>
  <c r="O384" i="11" s="1"/>
  <c r="M429" i="7"/>
  <c r="J428" i="7"/>
  <c r="K428" i="7"/>
  <c r="L429" i="7"/>
  <c r="R384" i="11" l="1"/>
  <c r="Q384" i="11"/>
  <c r="P384" i="11"/>
  <c r="L352" i="12"/>
  <c r="M352" i="12" s="1"/>
  <c r="J352" i="12" s="1"/>
  <c r="Q352" i="12"/>
  <c r="J384" i="11"/>
  <c r="K384" i="11"/>
  <c r="L385" i="11" s="1"/>
  <c r="M385" i="11" s="1"/>
  <c r="N385" i="11" s="1"/>
  <c r="O385" i="11" s="1"/>
  <c r="K429" i="7"/>
  <c r="J429" i="7"/>
  <c r="L430" i="7" s="1"/>
  <c r="M430" i="7" s="1"/>
  <c r="R385" i="11" l="1"/>
  <c r="Q385" i="11"/>
  <c r="P385" i="11"/>
  <c r="P352" i="12"/>
  <c r="N352" i="12"/>
  <c r="O352" i="12" s="1"/>
  <c r="R352" i="12" s="1"/>
  <c r="K352" i="12"/>
  <c r="L353" i="12" s="1"/>
  <c r="M353" i="12" s="1"/>
  <c r="K353" i="12" s="1"/>
  <c r="Q353" i="12"/>
  <c r="M386" i="11"/>
  <c r="N386" i="11" s="1"/>
  <c r="O386" i="11" s="1"/>
  <c r="J385" i="11"/>
  <c r="K385" i="11"/>
  <c r="L386" i="11"/>
  <c r="K430" i="7"/>
  <c r="J430" i="7"/>
  <c r="L431" i="7" s="1"/>
  <c r="M431" i="7" s="1"/>
  <c r="R386" i="11" l="1"/>
  <c r="Q386" i="11"/>
  <c r="P386" i="11"/>
  <c r="P353" i="12"/>
  <c r="J353" i="12"/>
  <c r="Q354" i="12" s="1"/>
  <c r="N353" i="12"/>
  <c r="O353" i="12" s="1"/>
  <c r="R353" i="12" s="1"/>
  <c r="M387" i="11"/>
  <c r="N387" i="11" s="1"/>
  <c r="O387" i="11" s="1"/>
  <c r="L387" i="11"/>
  <c r="K386" i="11"/>
  <c r="J386" i="11"/>
  <c r="K431" i="7"/>
  <c r="J431" i="7"/>
  <c r="L432" i="7" s="1"/>
  <c r="M432" i="7" s="1"/>
  <c r="R387" i="11" l="1"/>
  <c r="Q387" i="11"/>
  <c r="P387" i="11"/>
  <c r="L354" i="12"/>
  <c r="M354" i="12" s="1"/>
  <c r="J354" i="12" s="1"/>
  <c r="Q355" i="12" s="1"/>
  <c r="M388" i="11"/>
  <c r="N388" i="11" s="1"/>
  <c r="O388" i="11" s="1"/>
  <c r="J387" i="11"/>
  <c r="K387" i="11"/>
  <c r="L388" i="11"/>
  <c r="J432" i="7"/>
  <c r="K432" i="7"/>
  <c r="L433" i="7" s="1"/>
  <c r="M433" i="7" s="1"/>
  <c r="R388" i="11" l="1"/>
  <c r="Q388" i="11"/>
  <c r="P388" i="11"/>
  <c r="P354" i="12"/>
  <c r="K354" i="12"/>
  <c r="N354" i="12"/>
  <c r="O354" i="12" s="1"/>
  <c r="R354" i="12" s="1"/>
  <c r="L355" i="12"/>
  <c r="M355" i="12" s="1"/>
  <c r="M389" i="11"/>
  <c r="N389" i="11" s="1"/>
  <c r="O389" i="11" s="1"/>
  <c r="J388" i="11"/>
  <c r="L389" i="11"/>
  <c r="K388" i="11"/>
  <c r="J433" i="7"/>
  <c r="K433" i="7"/>
  <c r="L434" i="7" s="1"/>
  <c r="M434" i="7" s="1"/>
  <c r="R389" i="11" l="1"/>
  <c r="P389" i="11"/>
  <c r="Q389" i="11"/>
  <c r="P355" i="12"/>
  <c r="N355" i="12"/>
  <c r="O355" i="12" s="1"/>
  <c r="R355" i="12" s="1"/>
  <c r="K355" i="12"/>
  <c r="J355" i="12"/>
  <c r="M390" i="11"/>
  <c r="N390" i="11" s="1"/>
  <c r="O390" i="11" s="1"/>
  <c r="K389" i="11"/>
  <c r="J389" i="11"/>
  <c r="L390" i="11"/>
  <c r="K434" i="7"/>
  <c r="J434" i="7"/>
  <c r="L435" i="7" s="1"/>
  <c r="M435" i="7" s="1"/>
  <c r="R390" i="11" l="1"/>
  <c r="L356" i="12"/>
  <c r="M356" i="12" s="1"/>
  <c r="P356" i="12" s="1"/>
  <c r="Q390" i="11"/>
  <c r="P390" i="11"/>
  <c r="Q356" i="12"/>
  <c r="M391" i="11"/>
  <c r="N391" i="11" s="1"/>
  <c r="O391" i="11" s="1"/>
  <c r="J390" i="11"/>
  <c r="K390" i="11"/>
  <c r="L391" i="11"/>
  <c r="J435" i="7"/>
  <c r="K435" i="7"/>
  <c r="L436" i="7" s="1"/>
  <c r="M436" i="7" s="1"/>
  <c r="R391" i="11" l="1"/>
  <c r="J356" i="12"/>
  <c r="K356" i="12"/>
  <c r="N356" i="12"/>
  <c r="O356" i="12" s="1"/>
  <c r="R356" i="12" s="1"/>
  <c r="Q391" i="11"/>
  <c r="P391" i="11"/>
  <c r="Q357" i="12"/>
  <c r="L357" i="12"/>
  <c r="M357" i="12" s="1"/>
  <c r="P357" i="12" s="1"/>
  <c r="M392" i="11"/>
  <c r="N392" i="11" s="1"/>
  <c r="O392" i="11" s="1"/>
  <c r="J391" i="11"/>
  <c r="K391" i="11"/>
  <c r="L392" i="11"/>
  <c r="J436" i="7"/>
  <c r="K436" i="7"/>
  <c r="L437" i="7" s="1"/>
  <c r="M437" i="7" s="1"/>
  <c r="R392" i="11" l="1"/>
  <c r="Q392" i="11"/>
  <c r="P392" i="11"/>
  <c r="K357" i="12"/>
  <c r="N357" i="12"/>
  <c r="O357" i="12" s="1"/>
  <c r="R357" i="12" s="1"/>
  <c r="L358" i="12"/>
  <c r="M358" i="12" s="1"/>
  <c r="J357" i="12"/>
  <c r="M393" i="11"/>
  <c r="N393" i="11" s="1"/>
  <c r="O393" i="11" s="1"/>
  <c r="K392" i="11"/>
  <c r="L393" i="11"/>
  <c r="J392" i="11"/>
  <c r="J437" i="7"/>
  <c r="M438" i="7"/>
  <c r="K437" i="7"/>
  <c r="L438" i="7"/>
  <c r="R393" i="11" l="1"/>
  <c r="Q393" i="11"/>
  <c r="P393" i="11"/>
  <c r="N358" i="12"/>
  <c r="O358" i="12" s="1"/>
  <c r="R358" i="12" s="1"/>
  <c r="J358" i="12"/>
  <c r="K358" i="12"/>
  <c r="L359" i="12" s="1"/>
  <c r="M359" i="12" s="1"/>
  <c r="Q358" i="12"/>
  <c r="P358" i="12"/>
  <c r="M394" i="11"/>
  <c r="N394" i="11" s="1"/>
  <c r="O394" i="11" s="1"/>
  <c r="K393" i="11"/>
  <c r="J393" i="11"/>
  <c r="L394" i="11"/>
  <c r="J438" i="7"/>
  <c r="L439" i="7"/>
  <c r="M439" i="7"/>
  <c r="K438" i="7"/>
  <c r="R394" i="11" l="1"/>
  <c r="Q394" i="11"/>
  <c r="P394" i="11"/>
  <c r="K359" i="12"/>
  <c r="N359" i="12"/>
  <c r="O359" i="12" s="1"/>
  <c r="R359" i="12" s="1"/>
  <c r="J359" i="12"/>
  <c r="Q359" i="12"/>
  <c r="P359" i="12"/>
  <c r="M395" i="11"/>
  <c r="N395" i="11" s="1"/>
  <c r="O395" i="11" s="1"/>
  <c r="L395" i="11"/>
  <c r="J394" i="11"/>
  <c r="K394" i="11"/>
  <c r="M440" i="7"/>
  <c r="K439" i="7"/>
  <c r="L440" i="7"/>
  <c r="J439" i="7"/>
  <c r="R395" i="11" l="1"/>
  <c r="P395" i="11"/>
  <c r="Q395" i="11"/>
  <c r="Q360" i="12"/>
  <c r="L360" i="12"/>
  <c r="M360" i="12" s="1"/>
  <c r="P360" i="12" s="1"/>
  <c r="M396" i="11"/>
  <c r="N396" i="11" s="1"/>
  <c r="O396" i="11" s="1"/>
  <c r="J395" i="11"/>
  <c r="K395" i="11"/>
  <c r="L396" i="11"/>
  <c r="M441" i="7"/>
  <c r="K440" i="7"/>
  <c r="L441" i="7"/>
  <c r="J440" i="7"/>
  <c r="R396" i="11" l="1"/>
  <c r="Q396" i="11"/>
  <c r="P396" i="11"/>
  <c r="K360" i="12"/>
  <c r="N360" i="12"/>
  <c r="O360" i="12" s="1"/>
  <c r="R360" i="12" s="1"/>
  <c r="J360" i="12"/>
  <c r="K396" i="11"/>
  <c r="L397" i="11" s="1"/>
  <c r="M397" i="11" s="1"/>
  <c r="N397" i="11" s="1"/>
  <c r="O397" i="11" s="1"/>
  <c r="J396" i="11"/>
  <c r="L442" i="7"/>
  <c r="M442" i="7"/>
  <c r="J441" i="7"/>
  <c r="K441" i="7"/>
  <c r="R397" i="11" l="1"/>
  <c r="Q397" i="11"/>
  <c r="P397" i="11"/>
  <c r="Q361" i="12"/>
  <c r="L361" i="12"/>
  <c r="M361" i="12" s="1"/>
  <c r="P361" i="12" s="1"/>
  <c r="J397" i="11"/>
  <c r="K397" i="11"/>
  <c r="L398" i="11" s="1"/>
  <c r="M398" i="11" s="1"/>
  <c r="N398" i="11" s="1"/>
  <c r="O398" i="11" s="1"/>
  <c r="J442" i="7"/>
  <c r="K442" i="7"/>
  <c r="M443" i="7"/>
  <c r="L443" i="7"/>
  <c r="R398" i="11" l="1"/>
  <c r="P398" i="11"/>
  <c r="Q398" i="11"/>
  <c r="N361" i="12"/>
  <c r="O361" i="12" s="1"/>
  <c r="R361" i="12" s="1"/>
  <c r="J361" i="12"/>
  <c r="K361" i="12"/>
  <c r="K398" i="11"/>
  <c r="L399" i="11" s="1"/>
  <c r="M399" i="11" s="1"/>
  <c r="N399" i="11" s="1"/>
  <c r="O399" i="11" s="1"/>
  <c r="J398" i="11"/>
  <c r="M444" i="7"/>
  <c r="J443" i="7"/>
  <c r="K443" i="7"/>
  <c r="L444" i="7"/>
  <c r="R399" i="11" l="1"/>
  <c r="L362" i="12"/>
  <c r="M362" i="12" s="1"/>
  <c r="K362" i="12" s="1"/>
  <c r="Q399" i="11"/>
  <c r="P399" i="11"/>
  <c r="Q362" i="12"/>
  <c r="J399" i="11"/>
  <c r="K399" i="11"/>
  <c r="L400" i="11" s="1"/>
  <c r="M400" i="11" s="1"/>
  <c r="N400" i="11" s="1"/>
  <c r="O400" i="11" s="1"/>
  <c r="M445" i="7"/>
  <c r="K444" i="7"/>
  <c r="L445" i="7"/>
  <c r="J444" i="7"/>
  <c r="R400" i="11" l="1"/>
  <c r="J362" i="12"/>
  <c r="N362" i="12"/>
  <c r="O362" i="12" s="1"/>
  <c r="R362" i="12" s="1"/>
  <c r="P362" i="12"/>
  <c r="Q400" i="11"/>
  <c r="P400" i="11"/>
  <c r="Q363" i="12"/>
  <c r="J400" i="11"/>
  <c r="K400" i="11"/>
  <c r="L401" i="11" s="1"/>
  <c r="M401" i="11" s="1"/>
  <c r="N401" i="11" s="1"/>
  <c r="O401" i="11" s="1"/>
  <c r="K445" i="7"/>
  <c r="M446" i="7"/>
  <c r="J445" i="7"/>
  <c r="L446" i="7"/>
  <c r="R401" i="11" l="1"/>
  <c r="L363" i="12"/>
  <c r="M363" i="12" s="1"/>
  <c r="Q401" i="11"/>
  <c r="P401" i="11"/>
  <c r="M402" i="11"/>
  <c r="N402" i="11" s="1"/>
  <c r="O402" i="11" s="1"/>
  <c r="L402" i="11"/>
  <c r="J401" i="11"/>
  <c r="K401" i="11"/>
  <c r="M447" i="7"/>
  <c r="J446" i="7"/>
  <c r="K446" i="7"/>
  <c r="L447" i="7"/>
  <c r="R402" i="11" l="1"/>
  <c r="J363" i="12"/>
  <c r="N363" i="12"/>
  <c r="O363" i="12" s="1"/>
  <c r="R363" i="12" s="1"/>
  <c r="K363" i="12"/>
  <c r="L364" i="12" s="1"/>
  <c r="M364" i="12" s="1"/>
  <c r="P363" i="12"/>
  <c r="Q402" i="11"/>
  <c r="P402" i="11"/>
  <c r="M403" i="11"/>
  <c r="N403" i="11" s="1"/>
  <c r="O403" i="11" s="1"/>
  <c r="L403" i="11"/>
  <c r="J402" i="11"/>
  <c r="K402" i="11"/>
  <c r="J447" i="7"/>
  <c r="K447" i="7"/>
  <c r="L448" i="7"/>
  <c r="M448" i="7" s="1"/>
  <c r="R403" i="11" l="1"/>
  <c r="K364" i="12"/>
  <c r="L365" i="12" s="1"/>
  <c r="M365" i="12" s="1"/>
  <c r="J364" i="12"/>
  <c r="N364" i="12"/>
  <c r="O364" i="12" s="1"/>
  <c r="R364" i="12" s="1"/>
  <c r="P364" i="12"/>
  <c r="Q364" i="12"/>
  <c r="Q403" i="11"/>
  <c r="P403" i="11"/>
  <c r="M404" i="11"/>
  <c r="N404" i="11" s="1"/>
  <c r="O404" i="11" s="1"/>
  <c r="L404" i="11"/>
  <c r="J403" i="11"/>
  <c r="K403" i="11"/>
  <c r="J448" i="7"/>
  <c r="K448" i="7"/>
  <c r="L449" i="7" s="1"/>
  <c r="M449" i="7" s="1"/>
  <c r="R404" i="11" l="1"/>
  <c r="P365" i="12"/>
  <c r="Q365" i="12"/>
  <c r="J365" i="12"/>
  <c r="Q366" i="12" s="1"/>
  <c r="N365" i="12"/>
  <c r="O365" i="12" s="1"/>
  <c r="R365" i="12" s="1"/>
  <c r="K365" i="12"/>
  <c r="P404" i="11"/>
  <c r="Q404" i="11"/>
  <c r="M405" i="11"/>
  <c r="N405" i="11" s="1"/>
  <c r="O405" i="11" s="1"/>
  <c r="K404" i="11"/>
  <c r="L405" i="11"/>
  <c r="J404" i="11"/>
  <c r="J449" i="7"/>
  <c r="K449" i="7"/>
  <c r="R405" i="11" l="1"/>
  <c r="Q405" i="11"/>
  <c r="P405" i="11"/>
  <c r="L366" i="12"/>
  <c r="M366" i="12" s="1"/>
  <c r="P366" i="12" s="1"/>
  <c r="M406" i="11"/>
  <c r="N406" i="11" s="1"/>
  <c r="O406" i="11" s="1"/>
  <c r="L406" i="11"/>
  <c r="J405" i="11"/>
  <c r="K405" i="11"/>
  <c r="L450" i="7"/>
  <c r="M450" i="7" s="1"/>
  <c r="K450" i="7" s="1"/>
  <c r="R406" i="11" l="1"/>
  <c r="N366" i="12"/>
  <c r="O366" i="12" s="1"/>
  <c r="R366" i="12" s="1"/>
  <c r="J366" i="12"/>
  <c r="K366" i="12"/>
  <c r="L367" i="12" s="1"/>
  <c r="M367" i="12" s="1"/>
  <c r="Q406" i="11"/>
  <c r="P406" i="11"/>
  <c r="J406" i="11"/>
  <c r="K406" i="11"/>
  <c r="J450" i="7"/>
  <c r="L451" i="7" s="1"/>
  <c r="M451" i="7" s="1"/>
  <c r="J451" i="7" s="1"/>
  <c r="Q407" i="11" l="1"/>
  <c r="N367" i="12"/>
  <c r="O367" i="12" s="1"/>
  <c r="R367" i="12" s="1"/>
  <c r="K367" i="12"/>
  <c r="J367" i="12"/>
  <c r="Q368" i="12" s="1"/>
  <c r="Q367" i="12"/>
  <c r="P367" i="12"/>
  <c r="L407" i="11"/>
  <c r="M407" i="11" s="1"/>
  <c r="N407" i="11" s="1"/>
  <c r="O407" i="11" s="1"/>
  <c r="K451" i="7"/>
  <c r="L452" i="7" s="1"/>
  <c r="M452" i="7" s="1"/>
  <c r="R407" i="11" l="1"/>
  <c r="P407" i="11"/>
  <c r="L368" i="12"/>
  <c r="M368" i="12" s="1"/>
  <c r="K407" i="11"/>
  <c r="J407" i="11"/>
  <c r="J452" i="7"/>
  <c r="K452" i="7"/>
  <c r="Q408" i="11" l="1"/>
  <c r="P368" i="12"/>
  <c r="J368" i="12"/>
  <c r="Q369" i="12" s="1"/>
  <c r="K368" i="12"/>
  <c r="N368" i="12"/>
  <c r="O368" i="12" s="1"/>
  <c r="R368" i="12" s="1"/>
  <c r="L408" i="11"/>
  <c r="M408" i="11" s="1"/>
  <c r="N408" i="11" s="1"/>
  <c r="O408" i="11" s="1"/>
  <c r="L453" i="7"/>
  <c r="M453" i="7" s="1"/>
  <c r="R408" i="11" l="1"/>
  <c r="P408" i="11"/>
  <c r="L369" i="12"/>
  <c r="M369" i="12" s="1"/>
  <c r="K408" i="11"/>
  <c r="J408" i="11"/>
  <c r="K453" i="7"/>
  <c r="J453" i="7"/>
  <c r="L454" i="7" s="1"/>
  <c r="M454" i="7" s="1"/>
  <c r="Q409" i="11" l="1"/>
  <c r="P369" i="12"/>
  <c r="K369" i="12"/>
  <c r="N369" i="12"/>
  <c r="O369" i="12" s="1"/>
  <c r="R369" i="12" s="1"/>
  <c r="J369" i="12"/>
  <c r="L409" i="11"/>
  <c r="M409" i="11" s="1"/>
  <c r="N409" i="11" s="1"/>
  <c r="O409" i="11" s="1"/>
  <c r="K454" i="7"/>
  <c r="J454" i="7"/>
  <c r="R409" i="11" l="1"/>
  <c r="L370" i="12"/>
  <c r="M370" i="12" s="1"/>
  <c r="P370" i="12" s="1"/>
  <c r="Q370" i="12"/>
  <c r="P409" i="11"/>
  <c r="L455" i="7"/>
  <c r="M455" i="7" s="1"/>
  <c r="K455" i="7" s="1"/>
  <c r="J409" i="11"/>
  <c r="K409" i="11"/>
  <c r="J455" i="7" l="1"/>
  <c r="L456" i="7" s="1"/>
  <c r="M456" i="7" s="1"/>
  <c r="K456" i="7" s="1"/>
  <c r="J370" i="12"/>
  <c r="K370" i="12"/>
  <c r="N370" i="12"/>
  <c r="O370" i="12" s="1"/>
  <c r="R370" i="12" s="1"/>
  <c r="L371" i="12"/>
  <c r="M371" i="12" s="1"/>
  <c r="Q410" i="11"/>
  <c r="L410" i="11"/>
  <c r="M410" i="11" s="1"/>
  <c r="N410" i="11" s="1"/>
  <c r="O410" i="11" s="1"/>
  <c r="K371" i="12" l="1"/>
  <c r="J371" i="12"/>
  <c r="N371" i="12"/>
  <c r="O371" i="12" s="1"/>
  <c r="R371" i="12" s="1"/>
  <c r="R410" i="11"/>
  <c r="P410" i="11"/>
  <c r="J456" i="7"/>
  <c r="L457" i="7" s="1"/>
  <c r="M457" i="7" s="1"/>
  <c r="J457" i="7" s="1"/>
  <c r="Q371" i="12"/>
  <c r="P371" i="12"/>
  <c r="J410" i="11"/>
  <c r="K410" i="11"/>
  <c r="K457" i="7" l="1"/>
  <c r="L458" i="7" s="1"/>
  <c r="M458" i="7" s="1"/>
  <c r="Q372" i="12"/>
  <c r="Q411" i="11"/>
  <c r="L372" i="12"/>
  <c r="M372" i="12" s="1"/>
  <c r="L411" i="11"/>
  <c r="M411" i="11" s="1"/>
  <c r="N411" i="11" s="1"/>
  <c r="O411" i="11" s="1"/>
  <c r="N372" i="12" l="1"/>
  <c r="O372" i="12" s="1"/>
  <c r="R372" i="12" s="1"/>
  <c r="K372" i="12"/>
  <c r="L373" i="12" s="1"/>
  <c r="M373" i="12" s="1"/>
  <c r="J372" i="12"/>
  <c r="R411" i="11"/>
  <c r="P411" i="11"/>
  <c r="J458" i="7"/>
  <c r="L459" i="7" s="1"/>
  <c r="M459" i="7" s="1"/>
  <c r="P372" i="12"/>
  <c r="K458" i="7"/>
  <c r="K411" i="11"/>
  <c r="J411" i="11"/>
  <c r="K459" i="7" l="1"/>
  <c r="J459" i="7"/>
  <c r="L460" i="7" s="1"/>
  <c r="M460" i="7" s="1"/>
  <c r="J460" i="7" s="1"/>
  <c r="P373" i="12"/>
  <c r="Q373" i="12"/>
  <c r="K373" i="12"/>
  <c r="L374" i="12" s="1"/>
  <c r="M374" i="12" s="1"/>
  <c r="J373" i="12"/>
  <c r="N373" i="12"/>
  <c r="O373" i="12" s="1"/>
  <c r="R373" i="12" s="1"/>
  <c r="Q412" i="11"/>
  <c r="L412" i="11"/>
  <c r="M412" i="11" s="1"/>
  <c r="N412" i="11" s="1"/>
  <c r="O412" i="11" s="1"/>
  <c r="K374" i="12" l="1"/>
  <c r="N374" i="12"/>
  <c r="O374" i="12" s="1"/>
  <c r="R374" i="12" s="1"/>
  <c r="J374" i="12"/>
  <c r="P412" i="11"/>
  <c r="Q374" i="12"/>
  <c r="P374" i="12"/>
  <c r="K460" i="7"/>
  <c r="L461" i="7" s="1"/>
  <c r="M461" i="7" s="1"/>
  <c r="R412" i="11"/>
  <c r="K412" i="11"/>
  <c r="J412" i="11"/>
  <c r="Q413" i="11" l="1"/>
  <c r="Q375" i="12"/>
  <c r="L375" i="12"/>
  <c r="M375" i="12" s="1"/>
  <c r="L413" i="11"/>
  <c r="M413" i="11" s="1"/>
  <c r="N413" i="11" s="1"/>
  <c r="O413" i="11" s="1"/>
  <c r="K461" i="7"/>
  <c r="J461" i="7"/>
  <c r="L462" i="7" s="1"/>
  <c r="M462" i="7" s="1"/>
  <c r="J375" i="12" l="1"/>
  <c r="N375" i="12"/>
  <c r="O375" i="12" s="1"/>
  <c r="R375" i="12" s="1"/>
  <c r="K375" i="12"/>
  <c r="L376" i="12" s="1"/>
  <c r="M376" i="12" s="1"/>
  <c r="P375" i="12"/>
  <c r="R413" i="11"/>
  <c r="P413" i="11"/>
  <c r="K413" i="11"/>
  <c r="J413" i="11"/>
  <c r="J462" i="7"/>
  <c r="K462" i="7"/>
  <c r="N376" i="12" l="1"/>
  <c r="O376" i="12" s="1"/>
  <c r="R376" i="12" s="1"/>
  <c r="K376" i="12"/>
  <c r="J376" i="12"/>
  <c r="L377" i="12" s="1"/>
  <c r="M377" i="12" s="1"/>
  <c r="Q414" i="11"/>
  <c r="Q376" i="12"/>
  <c r="P376" i="12"/>
  <c r="L414" i="11"/>
  <c r="M414" i="11" s="1"/>
  <c r="N414" i="11" s="1"/>
  <c r="O414" i="11" s="1"/>
  <c r="L463" i="7"/>
  <c r="M463" i="7" s="1"/>
  <c r="N377" i="12" l="1"/>
  <c r="O377" i="12" s="1"/>
  <c r="R377" i="12" s="1"/>
  <c r="J377" i="12"/>
  <c r="K377" i="12"/>
  <c r="L378" i="12" s="1"/>
  <c r="M378" i="12" s="1"/>
  <c r="R414" i="11"/>
  <c r="P414" i="11"/>
  <c r="Q377" i="12"/>
  <c r="P377" i="12"/>
  <c r="K414" i="11"/>
  <c r="J414" i="11"/>
  <c r="K463" i="7"/>
  <c r="J463" i="7"/>
  <c r="L464" i="7" s="1"/>
  <c r="M464" i="7" s="1"/>
  <c r="N378" i="12" l="1"/>
  <c r="O378" i="12" s="1"/>
  <c r="R378" i="12" s="1"/>
  <c r="K378" i="12"/>
  <c r="J378" i="12"/>
  <c r="Q379" i="12" s="1"/>
  <c r="Q415" i="11"/>
  <c r="Q378" i="12"/>
  <c r="P378" i="12"/>
  <c r="L415" i="11"/>
  <c r="M415" i="11" s="1"/>
  <c r="N415" i="11" s="1"/>
  <c r="O415" i="11" s="1"/>
  <c r="J464" i="7"/>
  <c r="K464" i="7"/>
  <c r="P415" i="11" l="1"/>
  <c r="L379" i="12"/>
  <c r="M379" i="12" s="1"/>
  <c r="R415" i="11"/>
  <c r="L465" i="7"/>
  <c r="M465" i="7" s="1"/>
  <c r="J465" i="7" s="1"/>
  <c r="K415" i="11"/>
  <c r="J415" i="11"/>
  <c r="Q416" i="11" l="1"/>
  <c r="P379" i="12"/>
  <c r="N379" i="12"/>
  <c r="O379" i="12" s="1"/>
  <c r="R379" i="12" s="1"/>
  <c r="J379" i="12"/>
  <c r="K379" i="12"/>
  <c r="L380" i="12" s="1"/>
  <c r="M380" i="12" s="1"/>
  <c r="K465" i="7"/>
  <c r="L466" i="7" s="1"/>
  <c r="M466" i="7" s="1"/>
  <c r="L416" i="11"/>
  <c r="M416" i="11" s="1"/>
  <c r="N416" i="11" s="1"/>
  <c r="O416" i="11" s="1"/>
  <c r="N380" i="12" l="1"/>
  <c r="O380" i="12" s="1"/>
  <c r="R380" i="12" s="1"/>
  <c r="J380" i="12"/>
  <c r="K380" i="12"/>
  <c r="L381" i="12" s="1"/>
  <c r="M381" i="12" s="1"/>
  <c r="Q380" i="12"/>
  <c r="P380" i="12"/>
  <c r="P416" i="11"/>
  <c r="R416" i="11"/>
  <c r="J416" i="11"/>
  <c r="K416" i="11"/>
  <c r="J466" i="7"/>
  <c r="K466" i="7"/>
  <c r="L467" i="7"/>
  <c r="M467" i="7" s="1"/>
  <c r="K381" i="12" l="1"/>
  <c r="J381" i="12"/>
  <c r="N381" i="12"/>
  <c r="O381" i="12" s="1"/>
  <c r="R381" i="12" s="1"/>
  <c r="Q417" i="11"/>
  <c r="Q381" i="12"/>
  <c r="P381" i="12"/>
  <c r="L417" i="11"/>
  <c r="M417" i="11" s="1"/>
  <c r="N417" i="11" s="1"/>
  <c r="O417" i="11" s="1"/>
  <c r="J467" i="7"/>
  <c r="L468" i="7" s="1"/>
  <c r="M468" i="7" s="1"/>
  <c r="K467" i="7"/>
  <c r="P417" i="11" l="1"/>
  <c r="Q382" i="12"/>
  <c r="R417" i="11"/>
  <c r="L382" i="12"/>
  <c r="M382" i="12" s="1"/>
  <c r="J417" i="11"/>
  <c r="K417" i="11"/>
  <c r="J468" i="7"/>
  <c r="K468" i="7"/>
  <c r="J382" i="12" l="1"/>
  <c r="K382" i="12"/>
  <c r="L383" i="12" s="1"/>
  <c r="M383" i="12" s="1"/>
  <c r="N382" i="12"/>
  <c r="O382" i="12" s="1"/>
  <c r="R382" i="12" s="1"/>
  <c r="L469" i="7"/>
  <c r="M469" i="7" s="1"/>
  <c r="K469" i="7" s="1"/>
  <c r="P382" i="12"/>
  <c r="Q418" i="11"/>
  <c r="L418" i="11"/>
  <c r="M418" i="11" s="1"/>
  <c r="N418" i="11" s="1"/>
  <c r="O418" i="11" s="1"/>
  <c r="P418" i="11" l="1"/>
  <c r="J469" i="7"/>
  <c r="L470" i="7" s="1"/>
  <c r="M470" i="7" s="1"/>
  <c r="J470" i="7" s="1"/>
  <c r="J383" i="12"/>
  <c r="N383" i="12"/>
  <c r="O383" i="12" s="1"/>
  <c r="R383" i="12" s="1"/>
  <c r="K383" i="12"/>
  <c r="L384" i="12" s="1"/>
  <c r="M384" i="12" s="1"/>
  <c r="R418" i="11"/>
  <c r="P383" i="12"/>
  <c r="Q383" i="12"/>
  <c r="K418" i="11"/>
  <c r="J418" i="11"/>
  <c r="K470" i="7" l="1"/>
  <c r="K384" i="12"/>
  <c r="J384" i="12"/>
  <c r="N384" i="12"/>
  <c r="O384" i="12" s="1"/>
  <c r="R384" i="12" s="1"/>
  <c r="L385" i="12"/>
  <c r="M385" i="12" s="1"/>
  <c r="Q419" i="11"/>
  <c r="P384" i="12"/>
  <c r="Q384" i="12"/>
  <c r="L419" i="11"/>
  <c r="M419" i="11" s="1"/>
  <c r="N419" i="11" s="1"/>
  <c r="O419" i="11" s="1"/>
  <c r="L471" i="7"/>
  <c r="M471" i="7" s="1"/>
  <c r="N385" i="12" l="1"/>
  <c r="O385" i="12" s="1"/>
  <c r="R385" i="12" s="1"/>
  <c r="L386" i="12"/>
  <c r="M386" i="12" s="1"/>
  <c r="K385" i="12"/>
  <c r="J385" i="12"/>
  <c r="P385" i="12"/>
  <c r="Q385" i="12"/>
  <c r="R419" i="11"/>
  <c r="P419" i="11"/>
  <c r="K419" i="11"/>
  <c r="J419" i="11"/>
  <c r="K471" i="7"/>
  <c r="L472" i="7"/>
  <c r="J471" i="7"/>
  <c r="M472" i="7"/>
  <c r="P386" i="12" l="1"/>
  <c r="Q386" i="12"/>
  <c r="Q420" i="11"/>
  <c r="L387" i="12"/>
  <c r="M387" i="12" s="1"/>
  <c r="N386" i="12"/>
  <c r="O386" i="12" s="1"/>
  <c r="R386" i="12" s="1"/>
  <c r="K386" i="12"/>
  <c r="J386" i="12"/>
  <c r="L420" i="11"/>
  <c r="M420" i="11" s="1"/>
  <c r="N420" i="11" s="1"/>
  <c r="O420" i="11" s="1"/>
  <c r="M473" i="7"/>
  <c r="L473" i="7"/>
  <c r="J472" i="7"/>
  <c r="K472" i="7"/>
  <c r="L388" i="12" l="1"/>
  <c r="M388" i="12" s="1"/>
  <c r="K387" i="12"/>
  <c r="N387" i="12"/>
  <c r="O387" i="12" s="1"/>
  <c r="R387" i="12" s="1"/>
  <c r="J387" i="12"/>
  <c r="Q387" i="12"/>
  <c r="P387" i="12"/>
  <c r="P420" i="11"/>
  <c r="R420" i="11"/>
  <c r="K420" i="11"/>
  <c r="J420" i="11"/>
  <c r="K473" i="7"/>
  <c r="J473" i="7"/>
  <c r="L474" i="7"/>
  <c r="M474" i="7"/>
  <c r="Q421" i="11" l="1"/>
  <c r="Q388" i="12"/>
  <c r="P388" i="12"/>
  <c r="K388" i="12"/>
  <c r="J388" i="12"/>
  <c r="N388" i="12"/>
  <c r="O388" i="12" s="1"/>
  <c r="R388" i="12" s="1"/>
  <c r="L389" i="12"/>
  <c r="M389" i="12" s="1"/>
  <c r="L421" i="11"/>
  <c r="M421" i="11" s="1"/>
  <c r="N421" i="11" s="1"/>
  <c r="O421" i="11" s="1"/>
  <c r="K474" i="7"/>
  <c r="J474" i="7"/>
  <c r="L475" i="7" s="1"/>
  <c r="M475" i="7" s="1"/>
  <c r="K389" i="12" l="1"/>
  <c r="L390" i="12" s="1"/>
  <c r="M390" i="12" s="1"/>
  <c r="J389" i="12"/>
  <c r="N389" i="12"/>
  <c r="O389" i="12" s="1"/>
  <c r="R389" i="12" s="1"/>
  <c r="Q389" i="12"/>
  <c r="P389" i="12"/>
  <c r="R421" i="11"/>
  <c r="P421" i="11"/>
  <c r="K421" i="11"/>
  <c r="J421" i="11"/>
  <c r="J475" i="7"/>
  <c r="K475" i="7"/>
  <c r="L476" i="7" s="1"/>
  <c r="M476" i="7" s="1"/>
  <c r="Q422" i="11" l="1"/>
  <c r="Q390" i="12"/>
  <c r="P390" i="12"/>
  <c r="J390" i="12"/>
  <c r="N390" i="12"/>
  <c r="O390" i="12" s="1"/>
  <c r="R390" i="12" s="1"/>
  <c r="K390" i="12"/>
  <c r="L391" i="12"/>
  <c r="M391" i="12" s="1"/>
  <c r="L422" i="11"/>
  <c r="M422" i="11" s="1"/>
  <c r="N422" i="11" s="1"/>
  <c r="O422" i="11" s="1"/>
  <c r="J476" i="7"/>
  <c r="K476" i="7"/>
  <c r="K391" i="12" l="1"/>
  <c r="L392" i="12" s="1"/>
  <c r="M392" i="12" s="1"/>
  <c r="J391" i="12"/>
  <c r="Q392" i="12" s="1"/>
  <c r="N391" i="12"/>
  <c r="O391" i="12" s="1"/>
  <c r="R391" i="12" s="1"/>
  <c r="Q391" i="12"/>
  <c r="P391" i="12"/>
  <c r="P422" i="11"/>
  <c r="R422" i="11"/>
  <c r="L477" i="7"/>
  <c r="M477" i="7" s="1"/>
  <c r="K477" i="7" s="1"/>
  <c r="K422" i="11"/>
  <c r="J422" i="11"/>
  <c r="P392" i="12" l="1"/>
  <c r="N392" i="12"/>
  <c r="O392" i="12" s="1"/>
  <c r="R392" i="12" s="1"/>
  <c r="K392" i="12"/>
  <c r="L393" i="12" s="1"/>
  <c r="M393" i="12" s="1"/>
  <c r="N393" i="12" s="1"/>
  <c r="O393" i="12" s="1"/>
  <c r="R393" i="12" s="1"/>
  <c r="J392" i="12"/>
  <c r="J477" i="7"/>
  <c r="L478" i="7" s="1"/>
  <c r="M478" i="7" s="1"/>
  <c r="K478" i="7" s="1"/>
  <c r="Q423" i="11"/>
  <c r="Q393" i="12"/>
  <c r="L423" i="11"/>
  <c r="M423" i="11" s="1"/>
  <c r="N423" i="11" s="1"/>
  <c r="O423" i="11" s="1"/>
  <c r="J478" i="7" l="1"/>
  <c r="L479" i="7" s="1"/>
  <c r="M479" i="7" s="1"/>
  <c r="K479" i="7" s="1"/>
  <c r="P393" i="12"/>
  <c r="J393" i="12"/>
  <c r="K393" i="12"/>
  <c r="P423" i="11"/>
  <c r="R423" i="11"/>
  <c r="Q394" i="12"/>
  <c r="L394" i="12"/>
  <c r="M394" i="12" s="1"/>
  <c r="P394" i="12" s="1"/>
  <c r="K423" i="11"/>
  <c r="J423" i="11"/>
  <c r="J479" i="7" l="1"/>
  <c r="Q424" i="11"/>
  <c r="N394" i="12"/>
  <c r="O394" i="12" s="1"/>
  <c r="R394" i="12" s="1"/>
  <c r="J394" i="12"/>
  <c r="K394" i="12"/>
  <c r="L395" i="12" s="1"/>
  <c r="M395" i="12" s="1"/>
  <c r="L424" i="11"/>
  <c r="M424" i="11" s="1"/>
  <c r="N424" i="11" s="1"/>
  <c r="O424" i="11" s="1"/>
  <c r="L480" i="7"/>
  <c r="M480" i="7" s="1"/>
  <c r="R424" i="11" l="1"/>
  <c r="P424" i="11"/>
  <c r="N395" i="12"/>
  <c r="O395" i="12" s="1"/>
  <c r="R395" i="12" s="1"/>
  <c r="J395" i="12"/>
  <c r="K395" i="12"/>
  <c r="L396" i="12" s="1"/>
  <c r="M396" i="12" s="1"/>
  <c r="P395" i="12"/>
  <c r="Q395" i="12"/>
  <c r="M425" i="11"/>
  <c r="N425" i="11" s="1"/>
  <c r="O425" i="11" s="1"/>
  <c r="L425" i="11"/>
  <c r="J424" i="11"/>
  <c r="K424" i="11"/>
  <c r="J480" i="7"/>
  <c r="K480" i="7"/>
  <c r="L481" i="7"/>
  <c r="M481" i="7"/>
  <c r="R425" i="11" l="1"/>
  <c r="Q425" i="11"/>
  <c r="P425" i="11"/>
  <c r="N396" i="12"/>
  <c r="O396" i="12" s="1"/>
  <c r="R396" i="12" s="1"/>
  <c r="K396" i="12"/>
  <c r="J396" i="12"/>
  <c r="Q396" i="12"/>
  <c r="P396" i="12"/>
  <c r="K425" i="11"/>
  <c r="J425" i="11"/>
  <c r="J481" i="7"/>
  <c r="K481" i="7"/>
  <c r="Q426" i="11" l="1"/>
  <c r="L482" i="7"/>
  <c r="M482" i="7" s="1"/>
  <c r="K482" i="7" s="1"/>
  <c r="L397" i="12"/>
  <c r="M397" i="12" s="1"/>
  <c r="J397" i="12" s="1"/>
  <c r="Q397" i="12"/>
  <c r="L426" i="11"/>
  <c r="M426" i="11" s="1"/>
  <c r="N426" i="11" s="1"/>
  <c r="O426" i="11" s="1"/>
  <c r="J482" i="7" l="1"/>
  <c r="L483" i="7" s="1"/>
  <c r="M483" i="7" s="1"/>
  <c r="K483" i="7" s="1"/>
  <c r="R426" i="11"/>
  <c r="P426" i="11"/>
  <c r="P397" i="12"/>
  <c r="K397" i="12"/>
  <c r="L398" i="12" s="1"/>
  <c r="M398" i="12" s="1"/>
  <c r="N398" i="12" s="1"/>
  <c r="O398" i="12" s="1"/>
  <c r="R398" i="12" s="1"/>
  <c r="N397" i="12"/>
  <c r="O397" i="12" s="1"/>
  <c r="R397" i="12" s="1"/>
  <c r="Q398" i="12"/>
  <c r="K426" i="11"/>
  <c r="J426" i="11"/>
  <c r="J483" i="7"/>
  <c r="Q427" i="11" l="1"/>
  <c r="L484" i="7"/>
  <c r="M484" i="7" s="1"/>
  <c r="J484" i="7" s="1"/>
  <c r="P398" i="12"/>
  <c r="J398" i="12"/>
  <c r="Q399" i="12" s="1"/>
  <c r="K398" i="12"/>
  <c r="L399" i="12" s="1"/>
  <c r="M399" i="12" s="1"/>
  <c r="P399" i="12" s="1"/>
  <c r="L427" i="11"/>
  <c r="M427" i="11" s="1"/>
  <c r="N427" i="11" s="1"/>
  <c r="O427" i="11" s="1"/>
  <c r="K484" i="7" l="1"/>
  <c r="L485" i="7" s="1"/>
  <c r="M485" i="7" s="1"/>
  <c r="R427" i="11"/>
  <c r="P427" i="11"/>
  <c r="J399" i="12"/>
  <c r="Q400" i="12" s="1"/>
  <c r="K399" i="12"/>
  <c r="L400" i="12" s="1"/>
  <c r="M400" i="12" s="1"/>
  <c r="K400" i="12" s="1"/>
  <c r="N399" i="12"/>
  <c r="O399" i="12" s="1"/>
  <c r="R399" i="12" s="1"/>
  <c r="K427" i="11"/>
  <c r="J427" i="11"/>
  <c r="J485" i="7" l="1"/>
  <c r="L486" i="7" s="1"/>
  <c r="M486" i="7" s="1"/>
  <c r="J486" i="7" s="1"/>
  <c r="K485" i="7"/>
  <c r="Q428" i="11"/>
  <c r="P400" i="12"/>
  <c r="J400" i="12"/>
  <c r="Q401" i="12" s="1"/>
  <c r="N400" i="12"/>
  <c r="O400" i="12" s="1"/>
  <c r="R400" i="12" s="1"/>
  <c r="L401" i="12"/>
  <c r="M401" i="12" s="1"/>
  <c r="J401" i="12" s="1"/>
  <c r="L428" i="11"/>
  <c r="M428" i="11" s="1"/>
  <c r="N428" i="11" s="1"/>
  <c r="O428" i="11" s="1"/>
  <c r="K486" i="7"/>
  <c r="L487" i="7" l="1"/>
  <c r="M487" i="7" s="1"/>
  <c r="K487" i="7" s="1"/>
  <c r="L488" i="7" s="1"/>
  <c r="M488" i="7" s="1"/>
  <c r="R428" i="11"/>
  <c r="P428" i="11"/>
  <c r="P401" i="12"/>
  <c r="K401" i="12"/>
  <c r="L402" i="12" s="1"/>
  <c r="M402" i="12" s="1"/>
  <c r="N402" i="12" s="1"/>
  <c r="O402" i="12" s="1"/>
  <c r="R402" i="12" s="1"/>
  <c r="N401" i="12"/>
  <c r="O401" i="12" s="1"/>
  <c r="R401" i="12" s="1"/>
  <c r="Q402" i="12"/>
  <c r="M429" i="11"/>
  <c r="N429" i="11" s="1"/>
  <c r="O429" i="11" s="1"/>
  <c r="L429" i="11"/>
  <c r="K428" i="11"/>
  <c r="J428" i="11"/>
  <c r="J487" i="7"/>
  <c r="R429" i="11" l="1"/>
  <c r="Q429" i="11"/>
  <c r="P429" i="11"/>
  <c r="P402" i="12"/>
  <c r="J402" i="12"/>
  <c r="Q403" i="12" s="1"/>
  <c r="L403" i="12"/>
  <c r="M403" i="12" s="1"/>
  <c r="P403" i="12" s="1"/>
  <c r="K402" i="12"/>
  <c r="J429" i="11"/>
  <c r="K429" i="11"/>
  <c r="J488" i="7"/>
  <c r="K488" i="7"/>
  <c r="L489" i="7" s="1"/>
  <c r="M489" i="7" s="1"/>
  <c r="Q430" i="11" l="1"/>
  <c r="N403" i="12"/>
  <c r="O403" i="12" s="1"/>
  <c r="R403" i="12" s="1"/>
  <c r="K403" i="12"/>
  <c r="J403" i="12"/>
  <c r="Q404" i="12" s="1"/>
  <c r="L430" i="11"/>
  <c r="M430" i="11" s="1"/>
  <c r="N430" i="11" s="1"/>
  <c r="O430" i="11" s="1"/>
  <c r="J489" i="7"/>
  <c r="L490" i="7" s="1"/>
  <c r="M490" i="7" s="1"/>
  <c r="K489" i="7"/>
  <c r="R430" i="11" l="1"/>
  <c r="P430" i="11"/>
  <c r="L404" i="12"/>
  <c r="M404" i="12" s="1"/>
  <c r="J404" i="12" s="1"/>
  <c r="J430" i="11"/>
  <c r="K430" i="11"/>
  <c r="J490" i="7"/>
  <c r="K490" i="7"/>
  <c r="L491" i="7"/>
  <c r="M491" i="7" s="1"/>
  <c r="Q431" i="11" l="1"/>
  <c r="Q405" i="12"/>
  <c r="N404" i="12"/>
  <c r="O404" i="12" s="1"/>
  <c r="R404" i="12" s="1"/>
  <c r="P404" i="12"/>
  <c r="K404" i="12"/>
  <c r="L405" i="12" s="1"/>
  <c r="M405" i="12" s="1"/>
  <c r="L431" i="11"/>
  <c r="M431" i="11" s="1"/>
  <c r="N431" i="11" s="1"/>
  <c r="O431" i="11" s="1"/>
  <c r="K491" i="7"/>
  <c r="J491" i="7"/>
  <c r="R431" i="11" l="1"/>
  <c r="P431" i="11"/>
  <c r="N405" i="12"/>
  <c r="O405" i="12" s="1"/>
  <c r="R405" i="12" s="1"/>
  <c r="K405" i="12"/>
  <c r="J405" i="12"/>
  <c r="P405" i="12"/>
  <c r="K431" i="11"/>
  <c r="J431" i="11"/>
  <c r="L492" i="7"/>
  <c r="M492" i="7" s="1"/>
  <c r="Q432" i="11" l="1"/>
  <c r="Q406" i="12"/>
  <c r="L406" i="12"/>
  <c r="M406" i="12" s="1"/>
  <c r="P406" i="12" s="1"/>
  <c r="L432" i="11"/>
  <c r="M432" i="11" s="1"/>
  <c r="N432" i="11" s="1"/>
  <c r="O432" i="11" s="1"/>
  <c r="K492" i="7"/>
  <c r="J492" i="7"/>
  <c r="R432" i="11" l="1"/>
  <c r="P432" i="11"/>
  <c r="J406" i="12"/>
  <c r="K406" i="12"/>
  <c r="L407" i="12" s="1"/>
  <c r="M407" i="12" s="1"/>
  <c r="N406" i="12"/>
  <c r="O406" i="12" s="1"/>
  <c r="R406" i="12" s="1"/>
  <c r="K432" i="11"/>
  <c r="J432" i="11"/>
  <c r="L493" i="7"/>
  <c r="M493" i="7" s="1"/>
  <c r="Q433" i="11" l="1"/>
  <c r="K407" i="12"/>
  <c r="N407" i="12"/>
  <c r="O407" i="12" s="1"/>
  <c r="R407" i="12" s="1"/>
  <c r="J407" i="12"/>
  <c r="Q407" i="12"/>
  <c r="P407" i="12"/>
  <c r="L433" i="11"/>
  <c r="M433" i="11" s="1"/>
  <c r="N433" i="11" s="1"/>
  <c r="O433" i="11" s="1"/>
  <c r="K493" i="7"/>
  <c r="J493" i="7"/>
  <c r="L494" i="7" s="1"/>
  <c r="M494" i="7" s="1"/>
  <c r="R433" i="11" l="1"/>
  <c r="P433" i="11"/>
  <c r="Q408" i="12"/>
  <c r="L408" i="12"/>
  <c r="M408" i="12" s="1"/>
  <c r="J433" i="11"/>
  <c r="K433" i="11"/>
  <c r="K494" i="7"/>
  <c r="J494" i="7"/>
  <c r="Q434" i="11" l="1"/>
  <c r="N408" i="12"/>
  <c r="O408" i="12" s="1"/>
  <c r="R408" i="12" s="1"/>
  <c r="K408" i="12"/>
  <c r="J408" i="12"/>
  <c r="L409" i="12" s="1"/>
  <c r="M409" i="12" s="1"/>
  <c r="P408" i="12"/>
  <c r="L434" i="11"/>
  <c r="M434" i="11" s="1"/>
  <c r="N434" i="11" s="1"/>
  <c r="O434" i="11" s="1"/>
  <c r="L495" i="7"/>
  <c r="M495" i="7" s="1"/>
  <c r="R434" i="11" l="1"/>
  <c r="P434" i="11"/>
  <c r="J409" i="12"/>
  <c r="K409" i="12"/>
  <c r="L410" i="12" s="1"/>
  <c r="M410" i="12" s="1"/>
  <c r="N409" i="12"/>
  <c r="O409" i="12" s="1"/>
  <c r="R409" i="12" s="1"/>
  <c r="Q409" i="12"/>
  <c r="P409" i="12"/>
  <c r="J434" i="11"/>
  <c r="K434" i="11"/>
  <c r="J495" i="7"/>
  <c r="K495" i="7"/>
  <c r="L496" i="7" s="1"/>
  <c r="M496" i="7" s="1"/>
  <c r="Q435" i="11" l="1"/>
  <c r="K410" i="12"/>
  <c r="J410" i="12"/>
  <c r="Q411" i="12" s="1"/>
  <c r="N410" i="12"/>
  <c r="O410" i="12" s="1"/>
  <c r="R410" i="12" s="1"/>
  <c r="Q410" i="12"/>
  <c r="P410" i="12"/>
  <c r="L435" i="11"/>
  <c r="M435" i="11" s="1"/>
  <c r="N435" i="11" s="1"/>
  <c r="O435" i="11" s="1"/>
  <c r="J496" i="7"/>
  <c r="K496" i="7"/>
  <c r="L497" i="7" s="1"/>
  <c r="M497" i="7" s="1"/>
  <c r="R435" i="11" l="1"/>
  <c r="L411" i="12"/>
  <c r="M411" i="12" s="1"/>
  <c r="P411" i="12" s="1"/>
  <c r="P435" i="11"/>
  <c r="J435" i="11"/>
  <c r="K435" i="11"/>
  <c r="J497" i="7"/>
  <c r="K497" i="7"/>
  <c r="L498" i="7" s="1"/>
  <c r="M498" i="7" s="1"/>
  <c r="K411" i="12" l="1"/>
  <c r="Q436" i="11"/>
  <c r="N411" i="12"/>
  <c r="O411" i="12" s="1"/>
  <c r="R411" i="12" s="1"/>
  <c r="J411" i="12"/>
  <c r="Q412" i="12" s="1"/>
  <c r="L436" i="11"/>
  <c r="M436" i="11" s="1"/>
  <c r="N436" i="11" s="1"/>
  <c r="O436" i="11" s="1"/>
  <c r="L499" i="7"/>
  <c r="K498" i="7"/>
  <c r="J498" i="7"/>
  <c r="M499" i="7"/>
  <c r="P436" i="11" l="1"/>
  <c r="R436" i="11"/>
  <c r="L412" i="12"/>
  <c r="M412" i="12" s="1"/>
  <c r="J412" i="12" s="1"/>
  <c r="Q413" i="12" s="1"/>
  <c r="K436" i="11"/>
  <c r="J436" i="11"/>
  <c r="L500" i="7"/>
  <c r="J499" i="7"/>
  <c r="K499" i="7"/>
  <c r="M500" i="7"/>
  <c r="Q437" i="11" l="1"/>
  <c r="P412" i="12"/>
  <c r="K412" i="12"/>
  <c r="L413" i="12" s="1"/>
  <c r="M413" i="12" s="1"/>
  <c r="P413" i="12" s="1"/>
  <c r="N412" i="12"/>
  <c r="O412" i="12" s="1"/>
  <c r="R412" i="12" s="1"/>
  <c r="L437" i="11"/>
  <c r="M437" i="11" s="1"/>
  <c r="N437" i="11" s="1"/>
  <c r="O437" i="11" s="1"/>
  <c r="J500" i="7"/>
  <c r="K500" i="7"/>
  <c r="L501" i="7" s="1"/>
  <c r="M501" i="7" s="1"/>
  <c r="R437" i="11" l="1"/>
  <c r="J413" i="12"/>
  <c r="K413" i="12"/>
  <c r="N413" i="12"/>
  <c r="O413" i="12" s="1"/>
  <c r="R413" i="12" s="1"/>
  <c r="P437" i="11"/>
  <c r="L414" i="12"/>
  <c r="M414" i="12" s="1"/>
  <c r="P414" i="12" s="1"/>
  <c r="Q414" i="12"/>
  <c r="M438" i="11"/>
  <c r="N438" i="11" s="1"/>
  <c r="O438" i="11" s="1"/>
  <c r="L438" i="11"/>
  <c r="K437" i="11"/>
  <c r="J437" i="11"/>
  <c r="J501" i="7"/>
  <c r="K501" i="7"/>
  <c r="L502" i="7" s="1"/>
  <c r="M502" i="7" s="1"/>
  <c r="R438" i="11" l="1"/>
  <c r="Q438" i="11"/>
  <c r="P438" i="11"/>
  <c r="K414" i="12"/>
  <c r="J414" i="12"/>
  <c r="L415" i="12" s="1"/>
  <c r="M415" i="12" s="1"/>
  <c r="N414" i="12"/>
  <c r="O414" i="12" s="1"/>
  <c r="R414" i="12" s="1"/>
  <c r="M439" i="11"/>
  <c r="N439" i="11" s="1"/>
  <c r="O439" i="11" s="1"/>
  <c r="L439" i="11"/>
  <c r="K438" i="11"/>
  <c r="J438" i="11"/>
  <c r="K502" i="7"/>
  <c r="J502" i="7"/>
  <c r="L503" i="7" s="1"/>
  <c r="M503" i="7" s="1"/>
  <c r="R439" i="11" l="1"/>
  <c r="P439" i="11"/>
  <c r="Q439" i="11"/>
  <c r="Q415" i="12"/>
  <c r="P415" i="12"/>
  <c r="J415" i="12"/>
  <c r="K415" i="12"/>
  <c r="L416" i="12" s="1"/>
  <c r="M416" i="12" s="1"/>
  <c r="N415" i="12"/>
  <c r="O415" i="12" s="1"/>
  <c r="R415" i="12" s="1"/>
  <c r="M440" i="11"/>
  <c r="N440" i="11" s="1"/>
  <c r="O440" i="11" s="1"/>
  <c r="L440" i="11"/>
  <c r="K439" i="11"/>
  <c r="J439" i="11"/>
  <c r="K503" i="7"/>
  <c r="J503" i="7"/>
  <c r="L504" i="7" s="1"/>
  <c r="M504" i="7" s="1"/>
  <c r="R440" i="11" l="1"/>
  <c r="Q440" i="11"/>
  <c r="P440" i="11"/>
  <c r="N416" i="12"/>
  <c r="O416" i="12" s="1"/>
  <c r="R416" i="12" s="1"/>
  <c r="J416" i="12"/>
  <c r="K416" i="12"/>
  <c r="L417" i="12" s="1"/>
  <c r="M417" i="12" s="1"/>
  <c r="Q416" i="12"/>
  <c r="P416" i="12"/>
  <c r="M441" i="11"/>
  <c r="N441" i="11" s="1"/>
  <c r="O441" i="11" s="1"/>
  <c r="L441" i="11"/>
  <c r="K440" i="11"/>
  <c r="J440" i="11"/>
  <c r="J504" i="7"/>
  <c r="K504" i="7"/>
  <c r="L505" i="7" s="1"/>
  <c r="M505" i="7" s="1"/>
  <c r="R441" i="11" l="1"/>
  <c r="P441" i="11"/>
  <c r="Q441" i="11"/>
  <c r="K417" i="12"/>
  <c r="N417" i="12"/>
  <c r="O417" i="12" s="1"/>
  <c r="R417" i="12" s="1"/>
  <c r="J417" i="12"/>
  <c r="Q417" i="12"/>
  <c r="P417" i="12"/>
  <c r="M442" i="11"/>
  <c r="N442" i="11" s="1"/>
  <c r="O442" i="11" s="1"/>
  <c r="L442" i="11"/>
  <c r="J441" i="11"/>
  <c r="K441" i="11"/>
  <c r="J505" i="7"/>
  <c r="K505" i="7"/>
  <c r="R442" i="11" l="1"/>
  <c r="Q442" i="11"/>
  <c r="P442" i="11"/>
  <c r="Q418" i="12"/>
  <c r="L418" i="12"/>
  <c r="M418" i="12" s="1"/>
  <c r="P418" i="12" s="1"/>
  <c r="M443" i="11"/>
  <c r="N443" i="11" s="1"/>
  <c r="O443" i="11" s="1"/>
  <c r="L443" i="11"/>
  <c r="K442" i="11"/>
  <c r="J442" i="11"/>
  <c r="L506" i="7"/>
  <c r="M506" i="7" s="1"/>
  <c r="R443" i="11" l="1"/>
  <c r="Q443" i="11"/>
  <c r="P443" i="11"/>
  <c r="N418" i="12"/>
  <c r="O418" i="12" s="1"/>
  <c r="R418" i="12" s="1"/>
  <c r="K418" i="12"/>
  <c r="J418" i="12"/>
  <c r="L419" i="12"/>
  <c r="M419" i="12" s="1"/>
  <c r="M444" i="11"/>
  <c r="N444" i="11" s="1"/>
  <c r="O444" i="11" s="1"/>
  <c r="L444" i="11"/>
  <c r="J443" i="11"/>
  <c r="K443" i="11"/>
  <c r="K506" i="7"/>
  <c r="J506" i="7"/>
  <c r="L507" i="7" s="1"/>
  <c r="M507" i="7" s="1"/>
  <c r="R444" i="11" l="1"/>
  <c r="P444" i="11"/>
  <c r="Q444" i="11"/>
  <c r="Q419" i="12"/>
  <c r="P419" i="12"/>
  <c r="J419" i="12"/>
  <c r="N419" i="12"/>
  <c r="O419" i="12" s="1"/>
  <c r="R419" i="12" s="1"/>
  <c r="K419" i="12"/>
  <c r="L420" i="12" s="1"/>
  <c r="M420" i="12" s="1"/>
  <c r="M445" i="11"/>
  <c r="N445" i="11" s="1"/>
  <c r="O445" i="11" s="1"/>
  <c r="L445" i="11"/>
  <c r="K444" i="11"/>
  <c r="J444" i="11"/>
  <c r="J507" i="7"/>
  <c r="K507" i="7"/>
  <c r="L508" i="7" s="1"/>
  <c r="M508" i="7" s="1"/>
  <c r="R445" i="11" l="1"/>
  <c r="Q445" i="11"/>
  <c r="P445" i="11"/>
  <c r="J420" i="12"/>
  <c r="Q421" i="12" s="1"/>
  <c r="K420" i="12"/>
  <c r="L421" i="12" s="1"/>
  <c r="M421" i="12" s="1"/>
  <c r="N420" i="12"/>
  <c r="O420" i="12" s="1"/>
  <c r="R420" i="12" s="1"/>
  <c r="Q420" i="12"/>
  <c r="P420" i="12"/>
  <c r="M446" i="11"/>
  <c r="N446" i="11" s="1"/>
  <c r="O446" i="11" s="1"/>
  <c r="L446" i="11"/>
  <c r="J445" i="11"/>
  <c r="K445" i="11"/>
  <c r="J508" i="7"/>
  <c r="K508" i="7"/>
  <c r="L509" i="7" s="1"/>
  <c r="M509" i="7" s="1"/>
  <c r="R446" i="11" l="1"/>
  <c r="Q446" i="11"/>
  <c r="P446" i="11"/>
  <c r="P421" i="12"/>
  <c r="K421" i="12"/>
  <c r="J421" i="12"/>
  <c r="Q422" i="12" s="1"/>
  <c r="N421" i="12"/>
  <c r="O421" i="12" s="1"/>
  <c r="R421" i="12" s="1"/>
  <c r="M447" i="11"/>
  <c r="N447" i="11" s="1"/>
  <c r="O447" i="11" s="1"/>
  <c r="L447" i="11"/>
  <c r="K446" i="11"/>
  <c r="J446" i="11"/>
  <c r="J509" i="7"/>
  <c r="K509" i="7"/>
  <c r="L510" i="7" s="1"/>
  <c r="M510" i="7" s="1"/>
  <c r="R447" i="11" l="1"/>
  <c r="P447" i="11"/>
  <c r="Q447" i="11"/>
  <c r="L422" i="12"/>
  <c r="M422" i="12" s="1"/>
  <c r="P422" i="12" s="1"/>
  <c r="J447" i="11"/>
  <c r="K447" i="11"/>
  <c r="K510" i="7"/>
  <c r="J510" i="7"/>
  <c r="Q448" i="11" l="1"/>
  <c r="N422" i="12"/>
  <c r="O422" i="12" s="1"/>
  <c r="R422" i="12" s="1"/>
  <c r="J422" i="12"/>
  <c r="Q423" i="12" s="1"/>
  <c r="K422" i="12"/>
  <c r="L423" i="12" s="1"/>
  <c r="M423" i="12" s="1"/>
  <c r="J423" i="12" s="1"/>
  <c r="L448" i="11"/>
  <c r="M448" i="11" s="1"/>
  <c r="N448" i="11" s="1"/>
  <c r="O448" i="11" s="1"/>
  <c r="L511" i="7"/>
  <c r="M511" i="7" s="1"/>
  <c r="R448" i="11" l="1"/>
  <c r="P448" i="11"/>
  <c r="P423" i="12"/>
  <c r="N423" i="12"/>
  <c r="O423" i="12" s="1"/>
  <c r="R423" i="12" s="1"/>
  <c r="K423" i="12"/>
  <c r="L424" i="12" s="1"/>
  <c r="M424" i="12" s="1"/>
  <c r="Q424" i="12"/>
  <c r="K448" i="11"/>
  <c r="J448" i="11"/>
  <c r="K511" i="7"/>
  <c r="J511" i="7"/>
  <c r="L449" i="11" l="1"/>
  <c r="M449" i="11" s="1"/>
  <c r="N449" i="11" s="1"/>
  <c r="O449" i="11" s="1"/>
  <c r="Q449" i="11"/>
  <c r="J424" i="12"/>
  <c r="Q425" i="12" s="1"/>
  <c r="P424" i="12"/>
  <c r="N424" i="12"/>
  <c r="O424" i="12" s="1"/>
  <c r="R424" i="12" s="1"/>
  <c r="K424" i="12"/>
  <c r="L425" i="12" s="1"/>
  <c r="M425" i="12" s="1"/>
  <c r="L426" i="12" s="1"/>
  <c r="M426" i="12" s="1"/>
  <c r="L512" i="7"/>
  <c r="M512" i="7" s="1"/>
  <c r="K449" i="11" l="1"/>
  <c r="J449" i="11"/>
  <c r="P449" i="11"/>
  <c r="R449" i="11"/>
  <c r="P425" i="12"/>
  <c r="N425" i="12"/>
  <c r="O425" i="12" s="1"/>
  <c r="R425" i="12" s="1"/>
  <c r="J425" i="12"/>
  <c r="Q426" i="12" s="1"/>
  <c r="K425" i="12"/>
  <c r="N426" i="12"/>
  <c r="O426" i="12" s="1"/>
  <c r="R426" i="12" s="1"/>
  <c r="K426" i="12"/>
  <c r="J426" i="12"/>
  <c r="Q427" i="12" s="1"/>
  <c r="L427" i="12"/>
  <c r="M427" i="12" s="1"/>
  <c r="L450" i="11"/>
  <c r="M450" i="11" s="1"/>
  <c r="N450" i="11" s="1"/>
  <c r="O450" i="11" s="1"/>
  <c r="J512" i="7"/>
  <c r="K512" i="7"/>
  <c r="L513" i="7" s="1"/>
  <c r="M513" i="7" s="1"/>
  <c r="R450" i="11" l="1"/>
  <c r="P426" i="12"/>
  <c r="P450" i="11"/>
  <c r="Q450" i="11"/>
  <c r="P427" i="12"/>
  <c r="K427" i="12"/>
  <c r="J427" i="12"/>
  <c r="Q428" i="12" s="1"/>
  <c r="N427" i="12"/>
  <c r="O427" i="12" s="1"/>
  <c r="R427" i="12" s="1"/>
  <c r="L428" i="12"/>
  <c r="M428" i="12" s="1"/>
  <c r="J428" i="12" s="1"/>
  <c r="Q429" i="12" s="1"/>
  <c r="J450" i="11"/>
  <c r="K450" i="11"/>
  <c r="L514" i="7"/>
  <c r="M514" i="7" s="1"/>
  <c r="J513" i="7"/>
  <c r="K513" i="7"/>
  <c r="Q451" i="11" l="1"/>
  <c r="N428" i="12"/>
  <c r="O428" i="12" s="1"/>
  <c r="R428" i="12" s="1"/>
  <c r="K428" i="12"/>
  <c r="L429" i="12" s="1"/>
  <c r="M429" i="12" s="1"/>
  <c r="K429" i="12" s="1"/>
  <c r="P428" i="12"/>
  <c r="L451" i="11"/>
  <c r="M451" i="11" s="1"/>
  <c r="N451" i="11" s="1"/>
  <c r="O451" i="11" s="1"/>
  <c r="J514" i="7"/>
  <c r="K514" i="7"/>
  <c r="L515" i="7" s="1"/>
  <c r="M515" i="7" s="1"/>
  <c r="R451" i="11" l="1"/>
  <c r="P429" i="12"/>
  <c r="N429" i="12"/>
  <c r="O429" i="12" s="1"/>
  <c r="R429" i="12" s="1"/>
  <c r="P451" i="11"/>
  <c r="J429" i="12"/>
  <c r="Q430" i="12" s="1"/>
  <c r="L430" i="12"/>
  <c r="M430" i="12" s="1"/>
  <c r="J430" i="12" s="1"/>
  <c r="Q431" i="12" s="1"/>
  <c r="J451" i="11"/>
  <c r="K451" i="11"/>
  <c r="J515" i="7"/>
  <c r="K515" i="7"/>
  <c r="L516" i="7"/>
  <c r="M516" i="7" s="1"/>
  <c r="Q452" i="11" l="1"/>
  <c r="P430" i="12"/>
  <c r="K430" i="12"/>
  <c r="L431" i="12" s="1"/>
  <c r="M431" i="12" s="1"/>
  <c r="P431" i="12" s="1"/>
  <c r="N430" i="12"/>
  <c r="O430" i="12" s="1"/>
  <c r="R430" i="12" s="1"/>
  <c r="L452" i="11"/>
  <c r="M452" i="11" s="1"/>
  <c r="N452" i="11" s="1"/>
  <c r="O452" i="11" s="1"/>
  <c r="L517" i="7"/>
  <c r="M517" i="7" s="1"/>
  <c r="J516" i="7"/>
  <c r="K516" i="7"/>
  <c r="R452" i="11" l="1"/>
  <c r="P452" i="11"/>
  <c r="K431" i="12"/>
  <c r="N431" i="12"/>
  <c r="O431" i="12" s="1"/>
  <c r="R431" i="12" s="1"/>
  <c r="J431" i="12"/>
  <c r="Q432" i="12" s="1"/>
  <c r="K452" i="11"/>
  <c r="J452" i="11"/>
  <c r="K517" i="7"/>
  <c r="J517" i="7"/>
  <c r="L518" i="7"/>
  <c r="M518" i="7"/>
  <c r="Q453" i="11" l="1"/>
  <c r="L432" i="12"/>
  <c r="M432" i="12" s="1"/>
  <c r="P432" i="12" s="1"/>
  <c r="L453" i="11"/>
  <c r="M453" i="11" s="1"/>
  <c r="N453" i="11" s="1"/>
  <c r="O453" i="11" s="1"/>
  <c r="M519" i="7"/>
  <c r="J518" i="7"/>
  <c r="L519" i="7"/>
  <c r="K518" i="7"/>
  <c r="R453" i="11" l="1"/>
  <c r="P453" i="11"/>
  <c r="N432" i="12"/>
  <c r="O432" i="12" s="1"/>
  <c r="R432" i="12" s="1"/>
  <c r="J432" i="12"/>
  <c r="Q433" i="12" s="1"/>
  <c r="K432" i="12"/>
  <c r="K453" i="11"/>
  <c r="J453" i="11"/>
  <c r="L520" i="7"/>
  <c r="J519" i="7"/>
  <c r="K519" i="7"/>
  <c r="M520" i="7"/>
  <c r="Q454" i="11" l="1"/>
  <c r="L433" i="12"/>
  <c r="M433" i="12" s="1"/>
  <c r="L454" i="11"/>
  <c r="M454" i="11" s="1"/>
  <c r="N454" i="11" s="1"/>
  <c r="O454" i="11" s="1"/>
  <c r="M521" i="7"/>
  <c r="L521" i="7"/>
  <c r="K520" i="7"/>
  <c r="K521" i="7" s="1"/>
  <c r="J520" i="7"/>
  <c r="J521" i="7" s="1"/>
  <c r="R454" i="11" l="1"/>
  <c r="P454" i="11"/>
  <c r="P433" i="12"/>
  <c r="K433" i="12"/>
  <c r="J433" i="12"/>
  <c r="Q434" i="12" s="1"/>
  <c r="N433" i="12"/>
  <c r="O433" i="12" s="1"/>
  <c r="R433" i="12" s="1"/>
  <c r="J454" i="11"/>
  <c r="K454" i="11"/>
  <c r="M522" i="7"/>
  <c r="L522" i="7"/>
  <c r="Q455" i="11" l="1"/>
  <c r="L434" i="12"/>
  <c r="M434" i="12" s="1"/>
  <c r="P434" i="12" s="1"/>
  <c r="L455" i="11"/>
  <c r="M455" i="11" s="1"/>
  <c r="N455" i="11" s="1"/>
  <c r="O455" i="11" s="1"/>
  <c r="L523" i="7"/>
  <c r="J522" i="7"/>
  <c r="K522" i="7"/>
  <c r="M523" i="7"/>
  <c r="R455" i="11" l="1"/>
  <c r="P455" i="11"/>
  <c r="K434" i="12"/>
  <c r="N434" i="12"/>
  <c r="O434" i="12" s="1"/>
  <c r="R434" i="12" s="1"/>
  <c r="J434" i="12"/>
  <c r="Q435" i="12" s="1"/>
  <c r="L435" i="12"/>
  <c r="M435" i="12" s="1"/>
  <c r="J435" i="12" s="1"/>
  <c r="Q436" i="12" s="1"/>
  <c r="J455" i="11"/>
  <c r="K455" i="11"/>
  <c r="J523" i="7"/>
  <c r="K523" i="7"/>
  <c r="M524" i="7"/>
  <c r="L524" i="7"/>
  <c r="Q456" i="11" l="1"/>
  <c r="K435" i="12"/>
  <c r="L436" i="12" s="1"/>
  <c r="M436" i="12" s="1"/>
  <c r="J436" i="12" s="1"/>
  <c r="Q437" i="12" s="1"/>
  <c r="N435" i="12"/>
  <c r="O435" i="12" s="1"/>
  <c r="R435" i="12" s="1"/>
  <c r="P435" i="12"/>
  <c r="L456" i="11"/>
  <c r="M456" i="11" s="1"/>
  <c r="N456" i="11" s="1"/>
  <c r="O456" i="11" s="1"/>
  <c r="J524" i="7"/>
  <c r="K524" i="7"/>
  <c r="M525" i="7"/>
  <c r="L525" i="7"/>
  <c r="R456" i="11" l="1"/>
  <c r="P456" i="11"/>
  <c r="K436" i="12"/>
  <c r="L437" i="12" s="1"/>
  <c r="M437" i="12" s="1"/>
  <c r="K437" i="12" s="1"/>
  <c r="N436" i="12"/>
  <c r="O436" i="12" s="1"/>
  <c r="R436" i="12" s="1"/>
  <c r="P436" i="12"/>
  <c r="K456" i="11"/>
  <c r="J456" i="11"/>
  <c r="K525" i="7"/>
  <c r="J525" i="7"/>
  <c r="Q457" i="11" l="1"/>
  <c r="J437" i="12"/>
  <c r="Q438" i="12" s="1"/>
  <c r="N437" i="12"/>
  <c r="O437" i="12" s="1"/>
  <c r="R437" i="12" s="1"/>
  <c r="L526" i="7"/>
  <c r="M526" i="7" s="1"/>
  <c r="K526" i="7" s="1"/>
  <c r="P437" i="12"/>
  <c r="L438" i="12"/>
  <c r="M438" i="12" s="1"/>
  <c r="L457" i="11"/>
  <c r="M457" i="11" s="1"/>
  <c r="N457" i="11" s="1"/>
  <c r="O457" i="11" s="1"/>
  <c r="R457" i="11" l="1"/>
  <c r="J526" i="7"/>
  <c r="L527" i="7" s="1"/>
  <c r="M527" i="7" s="1"/>
  <c r="P457" i="11"/>
  <c r="K438" i="12"/>
  <c r="N438" i="12"/>
  <c r="O438" i="12" s="1"/>
  <c r="R438" i="12" s="1"/>
  <c r="J438" i="12"/>
  <c r="L439" i="12" s="1"/>
  <c r="M439" i="12" s="1"/>
  <c r="P438" i="12"/>
  <c r="J457" i="11"/>
  <c r="K457" i="11"/>
  <c r="K527" i="7" l="1"/>
  <c r="J527" i="7"/>
  <c r="Q458" i="11"/>
  <c r="J439" i="12"/>
  <c r="K439" i="12"/>
  <c r="L440" i="12" s="1"/>
  <c r="M440" i="12" s="1"/>
  <c r="N439" i="12"/>
  <c r="O439" i="12" s="1"/>
  <c r="R439" i="12" s="1"/>
  <c r="Q439" i="12"/>
  <c r="P439" i="12"/>
  <c r="L458" i="11"/>
  <c r="M458" i="11" s="1"/>
  <c r="N458" i="11" s="1"/>
  <c r="O458" i="11" s="1"/>
  <c r="L528" i="7"/>
  <c r="M528" i="7" s="1"/>
  <c r="R458" i="11" l="1"/>
  <c r="P458" i="11"/>
  <c r="J440" i="12"/>
  <c r="Q441" i="12" s="1"/>
  <c r="N440" i="12"/>
  <c r="O440" i="12" s="1"/>
  <c r="R440" i="12" s="1"/>
  <c r="K440" i="12"/>
  <c r="Q440" i="12"/>
  <c r="P440" i="12"/>
  <c r="K458" i="11"/>
  <c r="J458" i="11"/>
  <c r="J528" i="7"/>
  <c r="K528" i="7"/>
  <c r="L529" i="7" s="1"/>
  <c r="M529" i="7" s="1"/>
  <c r="Q459" i="11" l="1"/>
  <c r="L441" i="12"/>
  <c r="M441" i="12" s="1"/>
  <c r="L459" i="11"/>
  <c r="M459" i="11" s="1"/>
  <c r="N459" i="11" s="1"/>
  <c r="O459" i="11" s="1"/>
  <c r="J529" i="7"/>
  <c r="K529" i="7"/>
  <c r="L530" i="7" s="1"/>
  <c r="M530" i="7" s="1"/>
  <c r="R459" i="11" l="1"/>
  <c r="P459" i="11"/>
  <c r="P441" i="12"/>
  <c r="J441" i="12"/>
  <c r="N441" i="12"/>
  <c r="O441" i="12" s="1"/>
  <c r="R441" i="12" s="1"/>
  <c r="K441" i="12"/>
  <c r="K459" i="11"/>
  <c r="J459" i="11"/>
  <c r="K530" i="7"/>
  <c r="J530" i="7"/>
  <c r="Q460" i="11" l="1"/>
  <c r="L531" i="7"/>
  <c r="M531" i="7" s="1"/>
  <c r="K531" i="7" s="1"/>
  <c r="L460" i="11"/>
  <c r="M460" i="11" s="1"/>
  <c r="N460" i="11" s="1"/>
  <c r="O460" i="11" s="1"/>
  <c r="L442" i="12"/>
  <c r="M442" i="12" s="1"/>
  <c r="P442" i="12" s="1"/>
  <c r="Q442" i="12"/>
  <c r="J531" i="7" l="1"/>
  <c r="L532" i="7" s="1"/>
  <c r="M532" i="7" s="1"/>
  <c r="J460" i="11"/>
  <c r="K460" i="11"/>
  <c r="R460" i="11"/>
  <c r="P460" i="11"/>
  <c r="J442" i="12"/>
  <c r="Q443" i="12" s="1"/>
  <c r="K442" i="12"/>
  <c r="L443" i="12" s="1"/>
  <c r="M443" i="12" s="1"/>
  <c r="N442" i="12"/>
  <c r="O442" i="12" s="1"/>
  <c r="R442" i="12" s="1"/>
  <c r="L461" i="11"/>
  <c r="M461" i="11" s="1"/>
  <c r="N461" i="11" s="1"/>
  <c r="O461" i="11" s="1"/>
  <c r="R461" i="11" l="1"/>
  <c r="K532" i="7"/>
  <c r="J532" i="7"/>
  <c r="L533" i="7" s="1"/>
  <c r="M533" i="7" s="1"/>
  <c r="K533" i="7" s="1"/>
  <c r="Q461" i="11"/>
  <c r="P461" i="11"/>
  <c r="P443" i="12"/>
  <c r="N443" i="12"/>
  <c r="O443" i="12" s="1"/>
  <c r="R443" i="12" s="1"/>
  <c r="J443" i="12"/>
  <c r="K443" i="12"/>
  <c r="J461" i="11"/>
  <c r="K461" i="11"/>
  <c r="L444" i="12" l="1"/>
  <c r="M444" i="12" s="1"/>
  <c r="N444" i="12" s="1"/>
  <c r="O444" i="12" s="1"/>
  <c r="R444" i="12" s="1"/>
  <c r="J533" i="7"/>
  <c r="Q462" i="11"/>
  <c r="L534" i="7"/>
  <c r="M534" i="7" s="1"/>
  <c r="Q444" i="12"/>
  <c r="L462" i="11"/>
  <c r="M462" i="11" s="1"/>
  <c r="N462" i="11" s="1"/>
  <c r="O462" i="11" s="1"/>
  <c r="K534" i="7" l="1"/>
  <c r="J534" i="7"/>
  <c r="L535" i="7" s="1"/>
  <c r="M535" i="7" s="1"/>
  <c r="P444" i="12"/>
  <c r="K444" i="12"/>
  <c r="J444" i="12"/>
  <c r="Q445" i="12" s="1"/>
  <c r="P462" i="11"/>
  <c r="R462" i="11"/>
  <c r="J462" i="11"/>
  <c r="K462" i="11"/>
  <c r="J535" i="7" l="1"/>
  <c r="K535" i="7"/>
  <c r="L445" i="12"/>
  <c r="M445" i="12" s="1"/>
  <c r="Q463" i="11"/>
  <c r="L463" i="11"/>
  <c r="M463" i="11" s="1"/>
  <c r="N463" i="11" s="1"/>
  <c r="O463" i="11" s="1"/>
  <c r="L536" i="7"/>
  <c r="M536" i="7" s="1"/>
  <c r="P463" i="11" l="1"/>
  <c r="R463" i="11"/>
  <c r="J445" i="12"/>
  <c r="N445" i="12"/>
  <c r="O445" i="12" s="1"/>
  <c r="R445" i="12" s="1"/>
  <c r="K445" i="12"/>
  <c r="L446" i="12" s="1"/>
  <c r="M446" i="12" s="1"/>
  <c r="P445" i="12"/>
  <c r="J463" i="11"/>
  <c r="K463" i="11"/>
  <c r="K536" i="7"/>
  <c r="J536" i="7"/>
  <c r="N446" i="12" l="1"/>
  <c r="O446" i="12" s="1"/>
  <c r="R446" i="12" s="1"/>
  <c r="J446" i="12"/>
  <c r="Q447" i="12" s="1"/>
  <c r="K446" i="12"/>
  <c r="Q464" i="11"/>
  <c r="L447" i="12"/>
  <c r="M447" i="12" s="1"/>
  <c r="P447" i="12" s="1"/>
  <c r="Q446" i="12"/>
  <c r="P446" i="12"/>
  <c r="L537" i="7"/>
  <c r="M537" i="7" s="1"/>
  <c r="K537" i="7" s="1"/>
  <c r="L464" i="11"/>
  <c r="M464" i="11" s="1"/>
  <c r="N464" i="11" s="1"/>
  <c r="O464" i="11" s="1"/>
  <c r="J447" i="12" l="1"/>
  <c r="K447" i="12"/>
  <c r="P464" i="11"/>
  <c r="J537" i="7"/>
  <c r="L538" i="7" s="1"/>
  <c r="M538" i="7" s="1"/>
  <c r="K538" i="7" s="1"/>
  <c r="R464" i="11"/>
  <c r="N447" i="12"/>
  <c r="O447" i="12" s="1"/>
  <c r="R447" i="12" s="1"/>
  <c r="Q448" i="12"/>
  <c r="L448" i="12"/>
  <c r="M448" i="12" s="1"/>
  <c r="P448" i="12" s="1"/>
  <c r="K464" i="11"/>
  <c r="J464" i="11"/>
  <c r="J538" i="7" l="1"/>
  <c r="Q465" i="11"/>
  <c r="K448" i="12"/>
  <c r="J448" i="12"/>
  <c r="N448" i="12"/>
  <c r="O448" i="12" s="1"/>
  <c r="R448" i="12" s="1"/>
  <c r="L465" i="11"/>
  <c r="M465" i="11" s="1"/>
  <c r="N465" i="11" s="1"/>
  <c r="O465" i="11" s="1"/>
  <c r="L539" i="7"/>
  <c r="M539" i="7" s="1"/>
  <c r="P465" i="11" l="1"/>
  <c r="R465" i="11"/>
  <c r="L449" i="12"/>
  <c r="M449" i="12" s="1"/>
  <c r="P449" i="12" s="1"/>
  <c r="Q449" i="12"/>
  <c r="J465" i="11"/>
  <c r="K465" i="11"/>
  <c r="L466" i="11"/>
  <c r="M466" i="11" s="1"/>
  <c r="N466" i="11" s="1"/>
  <c r="O466" i="11" s="1"/>
  <c r="K539" i="7"/>
  <c r="J539" i="7"/>
  <c r="L540" i="7" s="1"/>
  <c r="M540" i="7" s="1"/>
  <c r="R466" i="11" l="1"/>
  <c r="Q466" i="11"/>
  <c r="P466" i="11"/>
  <c r="J449" i="12"/>
  <c r="K449" i="12"/>
  <c r="L450" i="12" s="1"/>
  <c r="M450" i="12" s="1"/>
  <c r="N449" i="12"/>
  <c r="O449" i="12" s="1"/>
  <c r="R449" i="12" s="1"/>
  <c r="J466" i="11"/>
  <c r="K466" i="11"/>
  <c r="K540" i="7"/>
  <c r="J540" i="7"/>
  <c r="L541" i="7" s="1"/>
  <c r="M541" i="7" s="1"/>
  <c r="Q467" i="11" l="1"/>
  <c r="J450" i="12"/>
  <c r="N450" i="12"/>
  <c r="O450" i="12" s="1"/>
  <c r="R450" i="12" s="1"/>
  <c r="K450" i="12"/>
  <c r="L451" i="12" s="1"/>
  <c r="M451" i="12" s="1"/>
  <c r="Q450" i="12"/>
  <c r="P450" i="12"/>
  <c r="L467" i="11"/>
  <c r="M467" i="11" s="1"/>
  <c r="N467" i="11" s="1"/>
  <c r="O467" i="11" s="1"/>
  <c r="K541" i="7"/>
  <c r="J541" i="7"/>
  <c r="L542" i="7" s="1"/>
  <c r="M542" i="7" s="1"/>
  <c r="R467" i="11" l="1"/>
  <c r="P467" i="11"/>
  <c r="N451" i="12"/>
  <c r="O451" i="12" s="1"/>
  <c r="R451" i="12" s="1"/>
  <c r="J451" i="12"/>
  <c r="Q452" i="12" s="1"/>
  <c r="K451" i="12"/>
  <c r="L452" i="12"/>
  <c r="M452" i="12" s="1"/>
  <c r="Q451" i="12"/>
  <c r="P451" i="12"/>
  <c r="J467" i="11"/>
  <c r="K467" i="11"/>
  <c r="K542" i="7"/>
  <c r="J542" i="7"/>
  <c r="Q468" i="11" l="1"/>
  <c r="P452" i="12"/>
  <c r="J452" i="12"/>
  <c r="N452" i="12"/>
  <c r="O452" i="12" s="1"/>
  <c r="R452" i="12" s="1"/>
  <c r="K452" i="12"/>
  <c r="L453" i="12"/>
  <c r="M453" i="12" s="1"/>
  <c r="L468" i="11"/>
  <c r="M468" i="11" s="1"/>
  <c r="N468" i="11" s="1"/>
  <c r="O468" i="11" s="1"/>
  <c r="L543" i="7"/>
  <c r="M543" i="7" s="1"/>
  <c r="R468" i="11" l="1"/>
  <c r="P468" i="11"/>
  <c r="J453" i="12"/>
  <c r="K453" i="12"/>
  <c r="L454" i="12" s="1"/>
  <c r="M454" i="12" s="1"/>
  <c r="N453" i="12"/>
  <c r="O453" i="12" s="1"/>
  <c r="R453" i="12" s="1"/>
  <c r="Q453" i="12"/>
  <c r="P453" i="12"/>
  <c r="J468" i="11"/>
  <c r="K468" i="11"/>
  <c r="J543" i="7"/>
  <c r="K543" i="7"/>
  <c r="Q469" i="11" l="1"/>
  <c r="L544" i="7"/>
  <c r="M544" i="7" s="1"/>
  <c r="K544" i="7" s="1"/>
  <c r="K454" i="12"/>
  <c r="N454" i="12"/>
  <c r="O454" i="12" s="1"/>
  <c r="R454" i="12" s="1"/>
  <c r="J454" i="12"/>
  <c r="Q455" i="12" s="1"/>
  <c r="Q454" i="12"/>
  <c r="P454" i="12"/>
  <c r="L469" i="11"/>
  <c r="M469" i="11" s="1"/>
  <c r="N469" i="11" s="1"/>
  <c r="O469" i="11" s="1"/>
  <c r="J544" i="7" l="1"/>
  <c r="L545" i="7" s="1"/>
  <c r="M545" i="7" s="1"/>
  <c r="R469" i="11"/>
  <c r="P469" i="11"/>
  <c r="L455" i="12"/>
  <c r="M455" i="12" s="1"/>
  <c r="N455" i="12" s="1"/>
  <c r="O455" i="12" s="1"/>
  <c r="R455" i="12" s="1"/>
  <c r="K469" i="11"/>
  <c r="J469" i="11"/>
  <c r="J545" i="7" l="1"/>
  <c r="K545" i="7"/>
  <c r="Q470" i="11"/>
  <c r="P455" i="12"/>
  <c r="K455" i="12"/>
  <c r="J455" i="12"/>
  <c r="Q456" i="12" s="1"/>
  <c r="L470" i="11"/>
  <c r="M470" i="11" s="1"/>
  <c r="N470" i="11" s="1"/>
  <c r="O470" i="11" s="1"/>
  <c r="P470" i="11" l="1"/>
  <c r="R470" i="11"/>
  <c r="L546" i="7"/>
  <c r="M546" i="7" s="1"/>
  <c r="L456" i="12"/>
  <c r="M456" i="12" s="1"/>
  <c r="K470" i="11"/>
  <c r="J470" i="11"/>
  <c r="J546" i="7" l="1"/>
  <c r="K546" i="7"/>
  <c r="L547" i="7" s="1"/>
  <c r="M547" i="7" s="1"/>
  <c r="Q471" i="11"/>
  <c r="P456" i="12"/>
  <c r="J456" i="12"/>
  <c r="K456" i="12"/>
  <c r="L457" i="12" s="1"/>
  <c r="M457" i="12" s="1"/>
  <c r="N456" i="12"/>
  <c r="O456" i="12" s="1"/>
  <c r="R456" i="12" s="1"/>
  <c r="L471" i="11"/>
  <c r="M471" i="11" s="1"/>
  <c r="N471" i="11" s="1"/>
  <c r="O471" i="11" s="1"/>
  <c r="K547" i="7" l="1"/>
  <c r="M548" i="7"/>
  <c r="J547" i="7"/>
  <c r="L548" i="7"/>
  <c r="R471" i="11"/>
  <c r="P471" i="11"/>
  <c r="N457" i="12"/>
  <c r="O457" i="12" s="1"/>
  <c r="R457" i="12" s="1"/>
  <c r="J457" i="12"/>
  <c r="K457" i="12"/>
  <c r="L458" i="12" s="1"/>
  <c r="M458" i="12" s="1"/>
  <c r="Q457" i="12"/>
  <c r="P457" i="12"/>
  <c r="M472" i="11"/>
  <c r="N472" i="11" s="1"/>
  <c r="O472" i="11" s="1"/>
  <c r="L472" i="11"/>
  <c r="J471" i="11"/>
  <c r="K471" i="11"/>
  <c r="R472" i="11" l="1"/>
  <c r="Q472" i="11"/>
  <c r="P472" i="11"/>
  <c r="J548" i="7"/>
  <c r="K548" i="7"/>
  <c r="L549" i="7" s="1"/>
  <c r="M549" i="7" s="1"/>
  <c r="K458" i="12"/>
  <c r="J458" i="12"/>
  <c r="Q459" i="12" s="1"/>
  <c r="N458" i="12"/>
  <c r="O458" i="12" s="1"/>
  <c r="R458" i="12" s="1"/>
  <c r="L459" i="12"/>
  <c r="M459" i="12" s="1"/>
  <c r="P459" i="12" s="1"/>
  <c r="Q458" i="12"/>
  <c r="P458" i="12"/>
  <c r="M473" i="11"/>
  <c r="N473" i="11" s="1"/>
  <c r="O473" i="11" s="1"/>
  <c r="L473" i="11"/>
  <c r="K472" i="11"/>
  <c r="J472" i="11"/>
  <c r="R473" i="11" l="1"/>
  <c r="J549" i="7"/>
  <c r="K549" i="7"/>
  <c r="L550" i="7" s="1"/>
  <c r="M550" i="7" s="1"/>
  <c r="P473" i="11"/>
  <c r="Q473" i="11"/>
  <c r="N459" i="12"/>
  <c r="O459" i="12" s="1"/>
  <c r="R459" i="12" s="1"/>
  <c r="K459" i="12"/>
  <c r="J459" i="12"/>
  <c r="Q460" i="12" s="1"/>
  <c r="M474" i="11"/>
  <c r="N474" i="11" s="1"/>
  <c r="O474" i="11" s="1"/>
  <c r="L474" i="11"/>
  <c r="K473" i="11"/>
  <c r="J473" i="11"/>
  <c r="R474" i="11" l="1"/>
  <c r="J550" i="7"/>
  <c r="K550" i="7"/>
  <c r="L551" i="7" s="1"/>
  <c r="M551" i="7" s="1"/>
  <c r="Q474" i="11"/>
  <c r="P474" i="11"/>
  <c r="L460" i="12"/>
  <c r="M460" i="12" s="1"/>
  <c r="P460" i="12" s="1"/>
  <c r="J474" i="11"/>
  <c r="K474" i="11"/>
  <c r="Q475" i="11" l="1"/>
  <c r="K551" i="7"/>
  <c r="J551" i="7"/>
  <c r="L552" i="7" s="1"/>
  <c r="M552" i="7" s="1"/>
  <c r="N460" i="12"/>
  <c r="O460" i="12" s="1"/>
  <c r="R460" i="12" s="1"/>
  <c r="K460" i="12"/>
  <c r="J460" i="12"/>
  <c r="Q461" i="12" s="1"/>
  <c r="L475" i="11"/>
  <c r="M475" i="11" s="1"/>
  <c r="N475" i="11" s="1"/>
  <c r="O475" i="11" s="1"/>
  <c r="R475" i="11" l="1"/>
  <c r="J552" i="7"/>
  <c r="K552" i="7"/>
  <c r="L553" i="7" s="1"/>
  <c r="M553" i="7" s="1"/>
  <c r="P475" i="11"/>
  <c r="L461" i="12"/>
  <c r="M461" i="12" s="1"/>
  <c r="J475" i="11"/>
  <c r="K475" i="11"/>
  <c r="K553" i="7" l="1"/>
  <c r="J553" i="7"/>
  <c r="L554" i="7" s="1"/>
  <c r="M554" i="7" s="1"/>
  <c r="Q476" i="11"/>
  <c r="N461" i="12"/>
  <c r="O461" i="12" s="1"/>
  <c r="R461" i="12" s="1"/>
  <c r="P461" i="12"/>
  <c r="J461" i="12"/>
  <c r="K461" i="12"/>
  <c r="L462" i="12" s="1"/>
  <c r="M462" i="12" s="1"/>
  <c r="L476" i="11"/>
  <c r="M476" i="11" s="1"/>
  <c r="N476" i="11" s="1"/>
  <c r="O476" i="11" s="1"/>
  <c r="R476" i="11" l="1"/>
  <c r="P476" i="11"/>
  <c r="K554" i="7"/>
  <c r="J554" i="7"/>
  <c r="L555" i="7" s="1"/>
  <c r="M555" i="7" s="1"/>
  <c r="J462" i="12"/>
  <c r="N462" i="12"/>
  <c r="O462" i="12" s="1"/>
  <c r="R462" i="12" s="1"/>
  <c r="K462" i="12"/>
  <c r="L463" i="12" s="1"/>
  <c r="M463" i="12" s="1"/>
  <c r="P462" i="12"/>
  <c r="Q462" i="12"/>
  <c r="K476" i="11"/>
  <c r="J476" i="11"/>
  <c r="K555" i="7" l="1"/>
  <c r="J555" i="7"/>
  <c r="Q477" i="11"/>
  <c r="L556" i="7"/>
  <c r="M556" i="7" s="1"/>
  <c r="J556" i="7" s="1"/>
  <c r="N463" i="12"/>
  <c r="O463" i="12" s="1"/>
  <c r="R463" i="12" s="1"/>
  <c r="K463" i="12"/>
  <c r="J463" i="12"/>
  <c r="Q464" i="12" s="1"/>
  <c r="L464" i="12"/>
  <c r="M464" i="12" s="1"/>
  <c r="P464" i="12" s="1"/>
  <c r="Q463" i="12"/>
  <c r="P463" i="12"/>
  <c r="L477" i="11"/>
  <c r="M477" i="11" s="1"/>
  <c r="N477" i="11" s="1"/>
  <c r="O477" i="11" s="1"/>
  <c r="P477" i="11" l="1"/>
  <c r="R477" i="11"/>
  <c r="K556" i="7"/>
  <c r="L557" i="7" s="1"/>
  <c r="M557" i="7" s="1"/>
  <c r="J557" i="7" s="1"/>
  <c r="J464" i="12"/>
  <c r="Q465" i="12" s="1"/>
  <c r="K464" i="12"/>
  <c r="N464" i="12"/>
  <c r="O464" i="12" s="1"/>
  <c r="R464" i="12" s="1"/>
  <c r="L465" i="12"/>
  <c r="M465" i="12" s="1"/>
  <c r="P465" i="12" s="1"/>
  <c r="K477" i="11"/>
  <c r="J477" i="11"/>
  <c r="Q478" i="11" l="1"/>
  <c r="K557" i="7"/>
  <c r="L558" i="7" s="1"/>
  <c r="M558" i="7" s="1"/>
  <c r="J465" i="12"/>
  <c r="N465" i="12"/>
  <c r="O465" i="12" s="1"/>
  <c r="R465" i="12" s="1"/>
  <c r="K465" i="12"/>
  <c r="L466" i="12" s="1"/>
  <c r="M466" i="12" s="1"/>
  <c r="P466" i="12" s="1"/>
  <c r="Q466" i="12"/>
  <c r="L478" i="11"/>
  <c r="M478" i="11" s="1"/>
  <c r="N478" i="11" s="1"/>
  <c r="O478" i="11" s="1"/>
  <c r="K558" i="7" l="1"/>
  <c r="J558" i="7"/>
  <c r="L559" i="7" s="1"/>
  <c r="M559" i="7" s="1"/>
  <c r="J559" i="7" s="1"/>
  <c r="R478" i="11"/>
  <c r="P478" i="11"/>
  <c r="N466" i="12"/>
  <c r="O466" i="12" s="1"/>
  <c r="R466" i="12" s="1"/>
  <c r="K466" i="12"/>
  <c r="J466" i="12"/>
  <c r="L467" i="12" s="1"/>
  <c r="M467" i="12" s="1"/>
  <c r="J478" i="11"/>
  <c r="K478" i="11"/>
  <c r="K559" i="7" l="1"/>
  <c r="L560" i="7" s="1"/>
  <c r="M560" i="7" s="1"/>
  <c r="Q479" i="11"/>
  <c r="J467" i="12"/>
  <c r="Q468" i="12" s="1"/>
  <c r="N467" i="12"/>
  <c r="O467" i="12" s="1"/>
  <c r="R467" i="12" s="1"/>
  <c r="K467" i="12"/>
  <c r="L468" i="12" s="1"/>
  <c r="M468" i="12" s="1"/>
  <c r="P467" i="12"/>
  <c r="Q467" i="12"/>
  <c r="L479" i="11"/>
  <c r="M479" i="11" s="1"/>
  <c r="N479" i="11" s="1"/>
  <c r="O479" i="11" s="1"/>
  <c r="K560" i="7" l="1"/>
  <c r="J560" i="7"/>
  <c r="L561" i="7" s="1"/>
  <c r="M561" i="7" s="1"/>
  <c r="J561" i="7" s="1"/>
  <c r="R479" i="11"/>
  <c r="P479" i="11"/>
  <c r="P468" i="12"/>
  <c r="N468" i="12"/>
  <c r="O468" i="12" s="1"/>
  <c r="R468" i="12" s="1"/>
  <c r="K468" i="12"/>
  <c r="J468" i="12"/>
  <c r="K479" i="11"/>
  <c r="J479" i="11"/>
  <c r="Q480" i="11" l="1"/>
  <c r="K561" i="7"/>
  <c r="M562" i="7"/>
  <c r="K562" i="7" s="1"/>
  <c r="L562" i="7"/>
  <c r="L469" i="12"/>
  <c r="M469" i="12" s="1"/>
  <c r="P469" i="12" s="1"/>
  <c r="Q469" i="12"/>
  <c r="L480" i="11"/>
  <c r="M563" i="7" l="1"/>
  <c r="L563" i="7"/>
  <c r="J562" i="7"/>
  <c r="J469" i="12"/>
  <c r="N469" i="12"/>
  <c r="O469" i="12" s="1"/>
  <c r="R469" i="12" s="1"/>
  <c r="K469" i="12"/>
  <c r="L470" i="12" s="1"/>
  <c r="M470" i="12" s="1"/>
  <c r="M480" i="11"/>
  <c r="J563" i="7"/>
  <c r="K563" i="7"/>
  <c r="L564" i="7" s="1"/>
  <c r="M564" i="7" s="1"/>
  <c r="N480" i="11" l="1"/>
  <c r="O480" i="11" s="1"/>
  <c r="P480" i="11"/>
  <c r="J470" i="12"/>
  <c r="K470" i="12"/>
  <c r="L471" i="12" s="1"/>
  <c r="M471" i="12" s="1"/>
  <c r="N470" i="12"/>
  <c r="O470" i="12" s="1"/>
  <c r="R470" i="12" s="1"/>
  <c r="Q470" i="12"/>
  <c r="P470" i="12"/>
  <c r="M481" i="11"/>
  <c r="N481" i="11" s="1"/>
  <c r="K480" i="11"/>
  <c r="J480" i="11"/>
  <c r="L481" i="11"/>
  <c r="K564" i="7"/>
  <c r="J564" i="7"/>
  <c r="P481" i="11" l="1"/>
  <c r="Q481" i="11"/>
  <c r="L565" i="7"/>
  <c r="M565" i="7" s="1"/>
  <c r="K565" i="7" s="1"/>
  <c r="O481" i="11"/>
  <c r="R480" i="11"/>
  <c r="J471" i="12"/>
  <c r="N471" i="12"/>
  <c r="O471" i="12" s="1"/>
  <c r="R471" i="12" s="1"/>
  <c r="K471" i="12"/>
  <c r="L472" i="12" s="1"/>
  <c r="M472" i="12" s="1"/>
  <c r="P471" i="12"/>
  <c r="Q471" i="12"/>
  <c r="J481" i="11"/>
  <c r="K481" i="11"/>
  <c r="Q482" i="11" l="1"/>
  <c r="R481" i="11"/>
  <c r="J565" i="7"/>
  <c r="L566" i="7" s="1"/>
  <c r="M566" i="7" s="1"/>
  <c r="K566" i="7" s="1"/>
  <c r="K472" i="12"/>
  <c r="J472" i="12"/>
  <c r="Q473" i="12" s="1"/>
  <c r="N472" i="12"/>
  <c r="O472" i="12" s="1"/>
  <c r="R472" i="12" s="1"/>
  <c r="L473" i="12"/>
  <c r="M473" i="12" s="1"/>
  <c r="Q472" i="12"/>
  <c r="P472" i="12"/>
  <c r="L482" i="11"/>
  <c r="M482" i="11" s="1"/>
  <c r="N482" i="11" s="1"/>
  <c r="O482" i="11" s="1"/>
  <c r="R482" i="11" l="1"/>
  <c r="J566" i="7"/>
  <c r="P482" i="11"/>
  <c r="P473" i="12"/>
  <c r="J473" i="12"/>
  <c r="Q474" i="12" s="1"/>
  <c r="N473" i="12"/>
  <c r="O473" i="12" s="1"/>
  <c r="R473" i="12" s="1"/>
  <c r="K473" i="12"/>
  <c r="L474" i="12" s="1"/>
  <c r="M474" i="12" s="1"/>
  <c r="J482" i="11"/>
  <c r="K482" i="11"/>
  <c r="L567" i="7"/>
  <c r="M567" i="7" s="1"/>
  <c r="Q483" i="11" l="1"/>
  <c r="P474" i="12"/>
  <c r="J474" i="12"/>
  <c r="K474" i="12"/>
  <c r="N474" i="12"/>
  <c r="O474" i="12" s="1"/>
  <c r="R474" i="12" s="1"/>
  <c r="L483" i="11"/>
  <c r="M483" i="11" s="1"/>
  <c r="N483" i="11" s="1"/>
  <c r="O483" i="11" s="1"/>
  <c r="J567" i="7"/>
  <c r="K567" i="7"/>
  <c r="L568" i="7"/>
  <c r="M568" i="7" s="1"/>
  <c r="R483" i="11" l="1"/>
  <c r="P483" i="11"/>
  <c r="L475" i="12"/>
  <c r="M475" i="12" s="1"/>
  <c r="P475" i="12" s="1"/>
  <c r="Q475" i="12"/>
  <c r="J483" i="11"/>
  <c r="K483" i="11"/>
  <c r="J568" i="7"/>
  <c r="K568" i="7"/>
  <c r="Q484" i="11" l="1"/>
  <c r="N475" i="12"/>
  <c r="O475" i="12" s="1"/>
  <c r="R475" i="12" s="1"/>
  <c r="K475" i="12"/>
  <c r="J475" i="12"/>
  <c r="L484" i="11"/>
  <c r="M484" i="11" s="1"/>
  <c r="N484" i="11" s="1"/>
  <c r="O484" i="11" s="1"/>
  <c r="L569" i="7"/>
  <c r="M569" i="7" s="1"/>
  <c r="R484" i="11" l="1"/>
  <c r="P484" i="11"/>
  <c r="L476" i="12"/>
  <c r="M476" i="12" s="1"/>
  <c r="P476" i="12" s="1"/>
  <c r="Q476" i="12"/>
  <c r="K484" i="11"/>
  <c r="J484" i="11"/>
  <c r="K569" i="7"/>
  <c r="J569" i="7"/>
  <c r="L570" i="7" s="1"/>
  <c r="M570" i="7" s="1"/>
  <c r="Q485" i="11" l="1"/>
  <c r="K476" i="12"/>
  <c r="N476" i="12"/>
  <c r="O476" i="12" s="1"/>
  <c r="R476" i="12" s="1"/>
  <c r="J476" i="12"/>
  <c r="L485" i="11"/>
  <c r="M485" i="11" s="1"/>
  <c r="N485" i="11" s="1"/>
  <c r="O485" i="11" s="1"/>
  <c r="J570" i="7"/>
  <c r="K570" i="7"/>
  <c r="L571" i="7" s="1"/>
  <c r="M571" i="7" s="1"/>
  <c r="R485" i="11" l="1"/>
  <c r="P485" i="11"/>
  <c r="Q477" i="12"/>
  <c r="L477" i="12"/>
  <c r="M477" i="12" s="1"/>
  <c r="P477" i="12" s="1"/>
  <c r="K485" i="11"/>
  <c r="J485" i="11"/>
  <c r="J571" i="7"/>
  <c r="K571" i="7"/>
  <c r="L572" i="7" s="1"/>
  <c r="M572" i="7" s="1"/>
  <c r="Q486" i="11" l="1"/>
  <c r="N477" i="12"/>
  <c r="O477" i="12" s="1"/>
  <c r="R477" i="12" s="1"/>
  <c r="J477" i="12"/>
  <c r="K477" i="12"/>
  <c r="L486" i="11"/>
  <c r="M486" i="11" s="1"/>
  <c r="N486" i="11" s="1"/>
  <c r="O486" i="11" s="1"/>
  <c r="J572" i="7"/>
  <c r="K572" i="7"/>
  <c r="R486" i="11" l="1"/>
  <c r="L478" i="12"/>
  <c r="M478" i="12" s="1"/>
  <c r="N478" i="12" s="1"/>
  <c r="O478" i="12" s="1"/>
  <c r="R478" i="12" s="1"/>
  <c r="P486" i="11"/>
  <c r="Q478" i="12"/>
  <c r="K486" i="11"/>
  <c r="J486" i="11"/>
  <c r="L573" i="7"/>
  <c r="M573" i="7" s="1"/>
  <c r="P478" i="12" l="1"/>
  <c r="Q487" i="11"/>
  <c r="J478" i="12"/>
  <c r="Q479" i="12" s="1"/>
  <c r="K478" i="12"/>
  <c r="L479" i="12"/>
  <c r="M479" i="12" s="1"/>
  <c r="P479" i="12" s="1"/>
  <c r="L487" i="11"/>
  <c r="M487" i="11" s="1"/>
  <c r="N487" i="11" s="1"/>
  <c r="O487" i="11" s="1"/>
  <c r="K573" i="7"/>
  <c r="J573" i="7"/>
  <c r="L574" i="7" s="1"/>
  <c r="M574" i="7" s="1"/>
  <c r="R487" i="11" l="1"/>
  <c r="P487" i="11"/>
  <c r="K479" i="12"/>
  <c r="N479" i="12"/>
  <c r="O479" i="12" s="1"/>
  <c r="R479" i="12" s="1"/>
  <c r="J479" i="12"/>
  <c r="Q480" i="12" s="1"/>
  <c r="J487" i="11"/>
  <c r="K487" i="11"/>
  <c r="K574" i="7"/>
  <c r="J574" i="7"/>
  <c r="L575" i="7" s="1"/>
  <c r="M575" i="7" s="1"/>
  <c r="Q488" i="11" l="1"/>
  <c r="L480" i="12"/>
  <c r="M480" i="12" s="1"/>
  <c r="P480" i="12" s="1"/>
  <c r="L488" i="11"/>
  <c r="M488" i="11" s="1"/>
  <c r="N488" i="11" s="1"/>
  <c r="O488" i="11" s="1"/>
  <c r="J575" i="7"/>
  <c r="K575" i="7"/>
  <c r="R488" i="11" l="1"/>
  <c r="P488" i="11"/>
  <c r="K480" i="12"/>
  <c r="N480" i="12"/>
  <c r="O480" i="12" s="1"/>
  <c r="R480" i="12" s="1"/>
  <c r="J480" i="12"/>
  <c r="L481" i="12" s="1"/>
  <c r="M481" i="12" s="1"/>
  <c r="P481" i="12" s="1"/>
  <c r="Q481" i="12"/>
  <c r="J488" i="11"/>
  <c r="K488" i="11"/>
  <c r="L576" i="7"/>
  <c r="M576" i="7" s="1"/>
  <c r="Q489" i="11" l="1"/>
  <c r="K481" i="12"/>
  <c r="J481" i="12"/>
  <c r="N481" i="12"/>
  <c r="O481" i="12" s="1"/>
  <c r="R481" i="12" s="1"/>
  <c r="L489" i="11"/>
  <c r="M489" i="11" s="1"/>
  <c r="N489" i="11" s="1"/>
  <c r="O489" i="11" s="1"/>
  <c r="K576" i="7"/>
  <c r="J576" i="7"/>
  <c r="L577" i="7" s="1"/>
  <c r="M577" i="7" s="1"/>
  <c r="R489" i="11" l="1"/>
  <c r="P489" i="11"/>
  <c r="Q482" i="12"/>
  <c r="L482" i="12"/>
  <c r="M482" i="12" s="1"/>
  <c r="P482" i="12" s="1"/>
  <c r="J489" i="11"/>
  <c r="K489" i="11"/>
  <c r="J577" i="7"/>
  <c r="L578" i="7" s="1"/>
  <c r="M578" i="7" s="1"/>
  <c r="K577" i="7"/>
  <c r="Q490" i="11" l="1"/>
  <c r="N482" i="12"/>
  <c r="O482" i="12" s="1"/>
  <c r="R482" i="12" s="1"/>
  <c r="K482" i="12"/>
  <c r="J482" i="12"/>
  <c r="L483" i="12" s="1"/>
  <c r="M483" i="12" s="1"/>
  <c r="L490" i="11"/>
  <c r="M490" i="11" s="1"/>
  <c r="N490" i="11" s="1"/>
  <c r="O490" i="11" s="1"/>
  <c r="J578" i="7"/>
  <c r="K578" i="7"/>
  <c r="L579" i="7" s="1"/>
  <c r="M579" i="7" s="1"/>
  <c r="R490" i="11" l="1"/>
  <c r="P490" i="11"/>
  <c r="K483" i="12"/>
  <c r="N483" i="12"/>
  <c r="O483" i="12" s="1"/>
  <c r="R483" i="12" s="1"/>
  <c r="J483" i="12"/>
  <c r="Q483" i="12"/>
  <c r="P483" i="12"/>
  <c r="M491" i="11"/>
  <c r="N491" i="11" s="1"/>
  <c r="O491" i="11" s="1"/>
  <c r="L491" i="11"/>
  <c r="J490" i="11"/>
  <c r="K490" i="11"/>
  <c r="K579" i="7"/>
  <c r="J579" i="7"/>
  <c r="L580" i="7" s="1"/>
  <c r="M580" i="7" s="1"/>
  <c r="R491" i="11" l="1"/>
  <c r="Q491" i="11"/>
  <c r="P491" i="11"/>
  <c r="Q484" i="12"/>
  <c r="L484" i="12"/>
  <c r="M484" i="12" s="1"/>
  <c r="K491" i="11"/>
  <c r="L492" i="11" s="1"/>
  <c r="M492" i="11" s="1"/>
  <c r="N492" i="11" s="1"/>
  <c r="O492" i="11" s="1"/>
  <c r="J491" i="11"/>
  <c r="J580" i="7"/>
  <c r="K580" i="7"/>
  <c r="L581" i="7" s="1"/>
  <c r="M581" i="7" s="1"/>
  <c r="R492" i="11" l="1"/>
  <c r="Q492" i="11"/>
  <c r="P492" i="11"/>
  <c r="J484" i="12"/>
  <c r="K484" i="12"/>
  <c r="L485" i="12" s="1"/>
  <c r="M485" i="12" s="1"/>
  <c r="N484" i="12"/>
  <c r="O484" i="12" s="1"/>
  <c r="R484" i="12" s="1"/>
  <c r="P484" i="12"/>
  <c r="J492" i="11"/>
  <c r="K492" i="11"/>
  <c r="L493" i="11" s="1"/>
  <c r="M493" i="11" s="1"/>
  <c r="N493" i="11" s="1"/>
  <c r="O493" i="11" s="1"/>
  <c r="J581" i="7"/>
  <c r="K581" i="7"/>
  <c r="R493" i="11" l="1"/>
  <c r="Q493" i="11"/>
  <c r="P493" i="11"/>
  <c r="J485" i="12"/>
  <c r="K485" i="12"/>
  <c r="L486" i="12" s="1"/>
  <c r="M486" i="12" s="1"/>
  <c r="N485" i="12"/>
  <c r="O485" i="12" s="1"/>
  <c r="R485" i="12" s="1"/>
  <c r="Q485" i="12"/>
  <c r="P485" i="12"/>
  <c r="J493" i="11"/>
  <c r="K493" i="11"/>
  <c r="L494" i="11" s="1"/>
  <c r="M494" i="11" s="1"/>
  <c r="N494" i="11" s="1"/>
  <c r="O494" i="11" s="1"/>
  <c r="L582" i="7"/>
  <c r="M582" i="7" s="1"/>
  <c r="R494" i="11" l="1"/>
  <c r="Q494" i="11"/>
  <c r="P494" i="11"/>
  <c r="J486" i="12"/>
  <c r="N486" i="12"/>
  <c r="O486" i="12" s="1"/>
  <c r="R486" i="12" s="1"/>
  <c r="K486" i="12"/>
  <c r="L487" i="12" s="1"/>
  <c r="M487" i="12" s="1"/>
  <c r="P486" i="12"/>
  <c r="Q486" i="12"/>
  <c r="K494" i="11"/>
  <c r="J494" i="11"/>
  <c r="J582" i="7"/>
  <c r="K582" i="7"/>
  <c r="Q495" i="11" l="1"/>
  <c r="L495" i="11"/>
  <c r="M495" i="11" s="1"/>
  <c r="N495" i="11" s="1"/>
  <c r="O495" i="11" s="1"/>
  <c r="K487" i="12"/>
  <c r="N487" i="12"/>
  <c r="O487" i="12" s="1"/>
  <c r="R487" i="12" s="1"/>
  <c r="J487" i="12"/>
  <c r="P487" i="12"/>
  <c r="Q487" i="12"/>
  <c r="L583" i="7"/>
  <c r="M583" i="7" s="1"/>
  <c r="K495" i="11" l="1"/>
  <c r="J495" i="11"/>
  <c r="R495" i="11"/>
  <c r="P495" i="11"/>
  <c r="Q488" i="12"/>
  <c r="L488" i="12"/>
  <c r="M488" i="12" s="1"/>
  <c r="P488" i="12" s="1"/>
  <c r="L496" i="11"/>
  <c r="M496" i="11" s="1"/>
  <c r="N496" i="11" s="1"/>
  <c r="O496" i="11" s="1"/>
  <c r="J583" i="7"/>
  <c r="K583" i="7"/>
  <c r="L584" i="7" s="1"/>
  <c r="M584" i="7" s="1"/>
  <c r="R496" i="11" l="1"/>
  <c r="Q496" i="11"/>
  <c r="P496" i="11"/>
  <c r="N488" i="12"/>
  <c r="O488" i="12" s="1"/>
  <c r="R488" i="12" s="1"/>
  <c r="J488" i="12"/>
  <c r="K488" i="12"/>
  <c r="J496" i="11"/>
  <c r="K496" i="11"/>
  <c r="L497" i="11" s="1"/>
  <c r="M497" i="11" s="1"/>
  <c r="N497" i="11" s="1"/>
  <c r="O497" i="11" s="1"/>
  <c r="K584" i="7"/>
  <c r="J584" i="7"/>
  <c r="L585" i="7" s="1"/>
  <c r="M585" i="7" s="1"/>
  <c r="R497" i="11" l="1"/>
  <c r="Q497" i="11"/>
  <c r="P497" i="11"/>
  <c r="L489" i="12"/>
  <c r="M489" i="12" s="1"/>
  <c r="P489" i="12" s="1"/>
  <c r="Q489" i="12"/>
  <c r="K497" i="11"/>
  <c r="J497" i="11"/>
  <c r="J585" i="7"/>
  <c r="K585" i="7"/>
  <c r="L586" i="7" s="1"/>
  <c r="M586" i="7" s="1"/>
  <c r="Q498" i="11" l="1"/>
  <c r="N489" i="12"/>
  <c r="O489" i="12" s="1"/>
  <c r="R489" i="12" s="1"/>
  <c r="K489" i="12"/>
  <c r="J489" i="12"/>
  <c r="L490" i="12" s="1"/>
  <c r="M490" i="12" s="1"/>
  <c r="L498" i="11"/>
  <c r="M498" i="11" s="1"/>
  <c r="N498" i="11" s="1"/>
  <c r="O498" i="11" s="1"/>
  <c r="J586" i="7"/>
  <c r="K586" i="7"/>
  <c r="L587" i="7" s="1"/>
  <c r="M587" i="7" s="1"/>
  <c r="R498" i="11" l="1"/>
  <c r="P498" i="11"/>
  <c r="N490" i="12"/>
  <c r="O490" i="12" s="1"/>
  <c r="R490" i="12" s="1"/>
  <c r="K490" i="12"/>
  <c r="J490" i="12"/>
  <c r="L491" i="12" s="1"/>
  <c r="M491" i="12" s="1"/>
  <c r="Q490" i="12"/>
  <c r="P490" i="12"/>
  <c r="M499" i="11"/>
  <c r="N499" i="11" s="1"/>
  <c r="O499" i="11" s="1"/>
  <c r="L499" i="11"/>
  <c r="K498" i="11"/>
  <c r="J498" i="11"/>
  <c r="K587" i="7"/>
  <c r="J587" i="7"/>
  <c r="L588" i="7" s="1"/>
  <c r="M588" i="7" s="1"/>
  <c r="R499" i="11" l="1"/>
  <c r="Q499" i="11"/>
  <c r="P499" i="11"/>
  <c r="L492" i="12"/>
  <c r="M492" i="12" s="1"/>
  <c r="J491" i="12"/>
  <c r="N491" i="12"/>
  <c r="O491" i="12" s="1"/>
  <c r="R491" i="12" s="1"/>
  <c r="K491" i="12"/>
  <c r="Q491" i="12"/>
  <c r="P491" i="12"/>
  <c r="M500" i="11"/>
  <c r="N500" i="11" s="1"/>
  <c r="O500" i="11" s="1"/>
  <c r="L500" i="11"/>
  <c r="K499" i="11"/>
  <c r="J499" i="11"/>
  <c r="J588" i="7"/>
  <c r="K588" i="7"/>
  <c r="L589" i="7" s="1"/>
  <c r="M589" i="7" s="1"/>
  <c r="R500" i="11" l="1"/>
  <c r="P500" i="11"/>
  <c r="Q500" i="11"/>
  <c r="Q492" i="12"/>
  <c r="P492" i="12"/>
  <c r="K492" i="12"/>
  <c r="J492" i="12"/>
  <c r="Q493" i="12" s="1"/>
  <c r="N492" i="12"/>
  <c r="O492" i="12" s="1"/>
  <c r="R492" i="12" s="1"/>
  <c r="K500" i="11"/>
  <c r="J500" i="11"/>
  <c r="L501" i="11"/>
  <c r="M501" i="11" s="1"/>
  <c r="N501" i="11" s="1"/>
  <c r="O501" i="11" s="1"/>
  <c r="M590" i="7"/>
  <c r="L590" i="7"/>
  <c r="J589" i="7"/>
  <c r="K589" i="7"/>
  <c r="R501" i="11" l="1"/>
  <c r="P501" i="11"/>
  <c r="Q501" i="11"/>
  <c r="L493" i="12"/>
  <c r="M493" i="12" s="1"/>
  <c r="J501" i="11"/>
  <c r="K501" i="11"/>
  <c r="L502" i="11"/>
  <c r="M502" i="11" s="1"/>
  <c r="N502" i="11" s="1"/>
  <c r="O502" i="11" s="1"/>
  <c r="M591" i="7"/>
  <c r="K590" i="7"/>
  <c r="L591" i="7"/>
  <c r="J590" i="7"/>
  <c r="R502" i="11" l="1"/>
  <c r="Q502" i="11"/>
  <c r="P502" i="11"/>
  <c r="P493" i="12"/>
  <c r="K493" i="12"/>
  <c r="J493" i="12"/>
  <c r="N493" i="12"/>
  <c r="O493" i="12" s="1"/>
  <c r="R493" i="12" s="1"/>
  <c r="J502" i="11"/>
  <c r="K502" i="11"/>
  <c r="L503" i="11" s="1"/>
  <c r="M503" i="11" s="1"/>
  <c r="N503" i="11" s="1"/>
  <c r="O503" i="11" s="1"/>
  <c r="K591" i="7"/>
  <c r="J591" i="7"/>
  <c r="R503" i="11" l="1"/>
  <c r="L592" i="7"/>
  <c r="M592" i="7" s="1"/>
  <c r="Q503" i="11"/>
  <c r="P503" i="11"/>
  <c r="L494" i="12"/>
  <c r="M494" i="12" s="1"/>
  <c r="P494" i="12" s="1"/>
  <c r="Q494" i="12"/>
  <c r="J503" i="11"/>
  <c r="K503" i="11"/>
  <c r="L504" i="11" s="1"/>
  <c r="M504" i="11" s="1"/>
  <c r="N504" i="11" s="1"/>
  <c r="O504" i="11" s="1"/>
  <c r="K592" i="7"/>
  <c r="J592" i="7"/>
  <c r="L593" i="7" s="1"/>
  <c r="M593" i="7" s="1"/>
  <c r="R504" i="11" l="1"/>
  <c r="P504" i="11"/>
  <c r="Q504" i="11"/>
  <c r="N494" i="12"/>
  <c r="O494" i="12" s="1"/>
  <c r="R494" i="12" s="1"/>
  <c r="K494" i="12"/>
  <c r="J494" i="12"/>
  <c r="L495" i="12" s="1"/>
  <c r="M495" i="12" s="1"/>
  <c r="K504" i="11"/>
  <c r="J504" i="11"/>
  <c r="K593" i="7"/>
  <c r="J593" i="7"/>
  <c r="Q505" i="11" l="1"/>
  <c r="L505" i="11"/>
  <c r="M505" i="11" s="1"/>
  <c r="N505" i="11" s="1"/>
  <c r="O505" i="11" s="1"/>
  <c r="L594" i="7"/>
  <c r="M594" i="7" s="1"/>
  <c r="K594" i="7" s="1"/>
  <c r="J495" i="12"/>
  <c r="N495" i="12"/>
  <c r="O495" i="12" s="1"/>
  <c r="R495" i="12" s="1"/>
  <c r="K495" i="12"/>
  <c r="L496" i="12" s="1"/>
  <c r="M496" i="12" s="1"/>
  <c r="Q495" i="12"/>
  <c r="P495" i="12"/>
  <c r="J505" i="11" l="1"/>
  <c r="R505" i="11"/>
  <c r="J594" i="7"/>
  <c r="L595" i="7" s="1"/>
  <c r="M595" i="7" s="1"/>
  <c r="J595" i="7" s="1"/>
  <c r="P505" i="11"/>
  <c r="K505" i="11"/>
  <c r="L506" i="11" s="1"/>
  <c r="M506" i="11" s="1"/>
  <c r="J496" i="12"/>
  <c r="Q497" i="12" s="1"/>
  <c r="N496" i="12"/>
  <c r="O496" i="12" s="1"/>
  <c r="R496" i="12" s="1"/>
  <c r="K496" i="12"/>
  <c r="L497" i="12" s="1"/>
  <c r="M497" i="12" s="1"/>
  <c r="Q496" i="12"/>
  <c r="P496" i="12"/>
  <c r="N506" i="11" l="1"/>
  <c r="O506" i="11" s="1"/>
  <c r="K506" i="11"/>
  <c r="J506" i="11"/>
  <c r="K595" i="7"/>
  <c r="L596" i="7" s="1"/>
  <c r="M596" i="7" s="1"/>
  <c r="M597" i="7" s="1"/>
  <c r="Q506" i="11"/>
  <c r="P506" i="11"/>
  <c r="P497" i="12"/>
  <c r="J497" i="12"/>
  <c r="Q498" i="12" s="1"/>
  <c r="N497" i="12"/>
  <c r="O497" i="12" s="1"/>
  <c r="R497" i="12" s="1"/>
  <c r="K497" i="12"/>
  <c r="L498" i="12" s="1"/>
  <c r="M498" i="12" s="1"/>
  <c r="L507" i="11"/>
  <c r="M507" i="11" s="1"/>
  <c r="N507" i="11" s="1"/>
  <c r="J596" i="7" l="1"/>
  <c r="L597" i="7"/>
  <c r="P507" i="11"/>
  <c r="Q507" i="11"/>
  <c r="K596" i="7"/>
  <c r="O507" i="11"/>
  <c r="R506" i="11"/>
  <c r="P498" i="12"/>
  <c r="K498" i="12"/>
  <c r="N498" i="12"/>
  <c r="O498" i="12" s="1"/>
  <c r="R498" i="12" s="1"/>
  <c r="J498" i="12"/>
  <c r="K507" i="11"/>
  <c r="L508" i="11" s="1"/>
  <c r="M508" i="11" s="1"/>
  <c r="N508" i="11" s="1"/>
  <c r="J507" i="11"/>
  <c r="L598" i="7"/>
  <c r="K597" i="7"/>
  <c r="J597" i="7"/>
  <c r="M598" i="7"/>
  <c r="O508" i="11" l="1"/>
  <c r="R507" i="11"/>
  <c r="Q508" i="11"/>
  <c r="P508" i="11"/>
  <c r="L499" i="12"/>
  <c r="M499" i="12" s="1"/>
  <c r="N499" i="12" s="1"/>
  <c r="O499" i="12" s="1"/>
  <c r="R499" i="12" s="1"/>
  <c r="Q499" i="12"/>
  <c r="J508" i="11"/>
  <c r="K508" i="11"/>
  <c r="L509" i="11" s="1"/>
  <c r="M509" i="11" s="1"/>
  <c r="N509" i="11" s="1"/>
  <c r="M599" i="7"/>
  <c r="J598" i="7"/>
  <c r="L599" i="7"/>
  <c r="K598" i="7"/>
  <c r="P509" i="11" l="1"/>
  <c r="Q509" i="11"/>
  <c r="O509" i="11"/>
  <c r="R508" i="11"/>
  <c r="P499" i="12"/>
  <c r="K499" i="12"/>
  <c r="M500" i="12"/>
  <c r="K500" i="12" s="1"/>
  <c r="L500" i="12"/>
  <c r="J499" i="12"/>
  <c r="Q500" i="12" s="1"/>
  <c r="K509" i="11"/>
  <c r="L510" i="11" s="1"/>
  <c r="M510" i="11" s="1"/>
  <c r="N510" i="11" s="1"/>
  <c r="J509" i="11"/>
  <c r="J599" i="7"/>
  <c r="M600" i="7"/>
  <c r="L600" i="7"/>
  <c r="K599" i="7"/>
  <c r="O510" i="11" l="1"/>
  <c r="R509" i="11"/>
  <c r="Q510" i="11"/>
  <c r="P510" i="11"/>
  <c r="P500" i="12"/>
  <c r="N500" i="12"/>
  <c r="O500" i="12" s="1"/>
  <c r="R500" i="12" s="1"/>
  <c r="J500" i="12"/>
  <c r="Q501" i="12" s="1"/>
  <c r="L501" i="12"/>
  <c r="M501" i="12" s="1"/>
  <c r="P501" i="12" s="1"/>
  <c r="J510" i="11"/>
  <c r="K510" i="11"/>
  <c r="L511" i="11" s="1"/>
  <c r="M511" i="11" s="1"/>
  <c r="N511" i="11" s="1"/>
  <c r="K600" i="7"/>
  <c r="J600" i="7"/>
  <c r="M601" i="7"/>
  <c r="L601" i="7"/>
  <c r="Q511" i="11" l="1"/>
  <c r="P511" i="11"/>
  <c r="O511" i="11"/>
  <c r="R510" i="11"/>
  <c r="N501" i="12"/>
  <c r="O501" i="12" s="1"/>
  <c r="R501" i="12" s="1"/>
  <c r="K501" i="12"/>
  <c r="J501" i="12"/>
  <c r="K511" i="11"/>
  <c r="J511" i="11"/>
  <c r="M602" i="7"/>
  <c r="K601" i="7"/>
  <c r="L602" i="7"/>
  <c r="J601" i="7"/>
  <c r="Q512" i="11" l="1"/>
  <c r="R511" i="11"/>
  <c r="L512" i="11"/>
  <c r="M512" i="11" s="1"/>
  <c r="N512" i="11" s="1"/>
  <c r="O512" i="11" s="1"/>
  <c r="Q502" i="12"/>
  <c r="L502" i="12"/>
  <c r="M502" i="12" s="1"/>
  <c r="P502" i="12" s="1"/>
  <c r="J602" i="7"/>
  <c r="L603" i="7"/>
  <c r="M603" i="7"/>
  <c r="K602" i="7"/>
  <c r="R512" i="11" l="1"/>
  <c r="J512" i="11"/>
  <c r="L513" i="11"/>
  <c r="M513" i="11"/>
  <c r="N513" i="11" s="1"/>
  <c r="O513" i="11" s="1"/>
  <c r="K512" i="11"/>
  <c r="P512" i="11"/>
  <c r="K502" i="12"/>
  <c r="L503" i="12"/>
  <c r="M503" i="12" s="1"/>
  <c r="J502" i="12"/>
  <c r="Q503" i="12" s="1"/>
  <c r="N502" i="12"/>
  <c r="O502" i="12" s="1"/>
  <c r="R502" i="12" s="1"/>
  <c r="M514" i="11"/>
  <c r="N514" i="11" s="1"/>
  <c r="J603" i="7"/>
  <c r="K603" i="7"/>
  <c r="L604" i="7" s="1"/>
  <c r="M604" i="7" s="1"/>
  <c r="O514" i="11" l="1"/>
  <c r="R513" i="11"/>
  <c r="J513" i="11"/>
  <c r="P513" i="11"/>
  <c r="Q513" i="11"/>
  <c r="K513" i="11"/>
  <c r="K514" i="11" s="1"/>
  <c r="L514" i="11"/>
  <c r="P503" i="12"/>
  <c r="K503" i="12"/>
  <c r="L504" i="12" s="1"/>
  <c r="M504" i="12" s="1"/>
  <c r="N503" i="12"/>
  <c r="O503" i="12" s="1"/>
  <c r="R503" i="12" s="1"/>
  <c r="J503" i="12"/>
  <c r="M515" i="11"/>
  <c r="N515" i="11" s="1"/>
  <c r="L515" i="11"/>
  <c r="J604" i="7"/>
  <c r="K604" i="7"/>
  <c r="L605" i="7" s="1"/>
  <c r="M605" i="7" s="1"/>
  <c r="P514" i="11" l="1"/>
  <c r="Q514" i="11"/>
  <c r="J514" i="11"/>
  <c r="O515" i="11"/>
  <c r="R514" i="11"/>
  <c r="K504" i="12"/>
  <c r="N504" i="12"/>
  <c r="O504" i="12" s="1"/>
  <c r="R504" i="12" s="1"/>
  <c r="J504" i="12"/>
  <c r="P504" i="12"/>
  <c r="Q504" i="12"/>
  <c r="M516" i="11"/>
  <c r="N516" i="11" s="1"/>
  <c r="L516" i="11"/>
  <c r="K515" i="11"/>
  <c r="K605" i="7"/>
  <c r="J605" i="7"/>
  <c r="L606" i="7" s="1"/>
  <c r="M606" i="7" s="1"/>
  <c r="Q515" i="11" l="1"/>
  <c r="P515" i="11"/>
  <c r="O516" i="11"/>
  <c r="R515" i="11"/>
  <c r="J515" i="11"/>
  <c r="Q505" i="12"/>
  <c r="L505" i="12"/>
  <c r="M505" i="12" s="1"/>
  <c r="P505" i="12" s="1"/>
  <c r="M517" i="11"/>
  <c r="N517" i="11" s="1"/>
  <c r="L517" i="11"/>
  <c r="J516" i="11"/>
  <c r="K516" i="11"/>
  <c r="J606" i="7"/>
  <c r="K606" i="7"/>
  <c r="P516" i="11" l="1"/>
  <c r="Q516" i="11"/>
  <c r="O517" i="11"/>
  <c r="R516" i="11"/>
  <c r="Q517" i="11"/>
  <c r="P517" i="11"/>
  <c r="L607" i="7"/>
  <c r="M607" i="7" s="1"/>
  <c r="K607" i="7" s="1"/>
  <c r="K505" i="12"/>
  <c r="N505" i="12"/>
  <c r="O505" i="12" s="1"/>
  <c r="R505" i="12" s="1"/>
  <c r="J505" i="12"/>
  <c r="Q506" i="12" s="1"/>
  <c r="M518" i="11"/>
  <c r="N518" i="11" s="1"/>
  <c r="L518" i="11"/>
  <c r="J517" i="11"/>
  <c r="K517" i="11"/>
  <c r="J607" i="7" l="1"/>
  <c r="L608" i="7" s="1"/>
  <c r="M608" i="7" s="1"/>
  <c r="O518" i="11"/>
  <c r="R517" i="11"/>
  <c r="P518" i="11"/>
  <c r="Q518" i="11"/>
  <c r="L506" i="12"/>
  <c r="M506" i="12" s="1"/>
  <c r="M519" i="11"/>
  <c r="N519" i="11" s="1"/>
  <c r="L519" i="11"/>
  <c r="J518" i="11"/>
  <c r="K518" i="11"/>
  <c r="J608" i="7"/>
  <c r="K608" i="7"/>
  <c r="Q519" i="11" l="1"/>
  <c r="P519" i="11"/>
  <c r="O519" i="11"/>
  <c r="R518" i="11"/>
  <c r="P506" i="12"/>
  <c r="J506" i="12"/>
  <c r="N506" i="12"/>
  <c r="O506" i="12" s="1"/>
  <c r="R506" i="12" s="1"/>
  <c r="K506" i="12"/>
  <c r="L507" i="12" s="1"/>
  <c r="M507" i="12" s="1"/>
  <c r="M520" i="11"/>
  <c r="N520" i="11" s="1"/>
  <c r="L520" i="11"/>
  <c r="J519" i="11"/>
  <c r="K519" i="11"/>
  <c r="L609" i="7"/>
  <c r="M609" i="7" s="1"/>
  <c r="P520" i="11" l="1"/>
  <c r="Q520" i="11"/>
  <c r="O520" i="11"/>
  <c r="R519" i="11"/>
  <c r="K507" i="12"/>
  <c r="N507" i="12"/>
  <c r="O507" i="12" s="1"/>
  <c r="R507" i="12" s="1"/>
  <c r="J507" i="12"/>
  <c r="Q507" i="12"/>
  <c r="P507" i="12"/>
  <c r="M521" i="11"/>
  <c r="N521" i="11" s="1"/>
  <c r="L521" i="11"/>
  <c r="K520" i="11"/>
  <c r="J520" i="11"/>
  <c r="M610" i="7"/>
  <c r="L610" i="7"/>
  <c r="K609" i="7"/>
  <c r="J609" i="7"/>
  <c r="O521" i="11" l="1"/>
  <c r="R520" i="11"/>
  <c r="P521" i="11"/>
  <c r="Q521" i="11"/>
  <c r="Q508" i="12"/>
  <c r="L508" i="12"/>
  <c r="M508" i="12" s="1"/>
  <c r="P508" i="12" s="1"/>
  <c r="M522" i="11"/>
  <c r="N522" i="11" s="1"/>
  <c r="L522" i="11"/>
  <c r="J521" i="11"/>
  <c r="K521" i="11"/>
  <c r="L611" i="7"/>
  <c r="K610" i="7"/>
  <c r="M611" i="7"/>
  <c r="J610" i="7"/>
  <c r="Q522" i="11" l="1"/>
  <c r="P522" i="11"/>
  <c r="O522" i="11"/>
  <c r="R521" i="11"/>
  <c r="N508" i="12"/>
  <c r="O508" i="12" s="1"/>
  <c r="R508" i="12" s="1"/>
  <c r="K508" i="12"/>
  <c r="J508" i="12"/>
  <c r="M523" i="11"/>
  <c r="N523" i="11" s="1"/>
  <c r="L523" i="11"/>
  <c r="J522" i="11"/>
  <c r="K522" i="11"/>
  <c r="J611" i="7"/>
  <c r="K611" i="7"/>
  <c r="Q523" i="11" l="1"/>
  <c r="P523" i="11"/>
  <c r="O523" i="11"/>
  <c r="R522" i="11"/>
  <c r="L612" i="7"/>
  <c r="M612" i="7" s="1"/>
  <c r="Q509" i="12"/>
  <c r="L509" i="12"/>
  <c r="M509" i="12" s="1"/>
  <c r="P509" i="12" s="1"/>
  <c r="M524" i="11"/>
  <c r="N524" i="11" s="1"/>
  <c r="L524" i="11"/>
  <c r="J523" i="11"/>
  <c r="K523" i="11"/>
  <c r="K612" i="7" l="1"/>
  <c r="Q524" i="11"/>
  <c r="P524" i="11"/>
  <c r="O524" i="11"/>
  <c r="R523" i="11"/>
  <c r="J612" i="7"/>
  <c r="L613" i="7" s="1"/>
  <c r="M613" i="7" s="1"/>
  <c r="J509" i="12"/>
  <c r="Q510" i="12" s="1"/>
  <c r="K509" i="12"/>
  <c r="L510" i="12" s="1"/>
  <c r="M510" i="12" s="1"/>
  <c r="N509" i="12"/>
  <c r="O509" i="12" s="1"/>
  <c r="R509" i="12" s="1"/>
  <c r="M525" i="11"/>
  <c r="N525" i="11" s="1"/>
  <c r="L525" i="11"/>
  <c r="J524" i="11"/>
  <c r="K524" i="11"/>
  <c r="K613" i="7" l="1"/>
  <c r="J613" i="7"/>
  <c r="L614" i="7"/>
  <c r="M614" i="7" s="1"/>
  <c r="J614" i="7" s="1"/>
  <c r="O525" i="11"/>
  <c r="R524" i="11"/>
  <c r="Q525" i="11"/>
  <c r="P525" i="11"/>
  <c r="P510" i="12"/>
  <c r="N510" i="12"/>
  <c r="O510" i="12" s="1"/>
  <c r="R510" i="12" s="1"/>
  <c r="J510" i="12"/>
  <c r="Q511" i="12" s="1"/>
  <c r="K510" i="12"/>
  <c r="L511" i="12" s="1"/>
  <c r="M511" i="12" s="1"/>
  <c r="K525" i="11"/>
  <c r="J525" i="11"/>
  <c r="K614" i="7"/>
  <c r="R525" i="11" l="1"/>
  <c r="Q526" i="11"/>
  <c r="P511" i="12"/>
  <c r="J511" i="12"/>
  <c r="K511" i="12"/>
  <c r="L512" i="12" s="1"/>
  <c r="M512" i="12" s="1"/>
  <c r="N511" i="12"/>
  <c r="O511" i="12" s="1"/>
  <c r="R511" i="12" s="1"/>
  <c r="L526" i="11"/>
  <c r="M526" i="11" s="1"/>
  <c r="N526" i="11" s="1"/>
  <c r="O526" i="11" s="1"/>
  <c r="L615" i="7"/>
  <c r="M615" i="7" s="1"/>
  <c r="R526" i="11" l="1"/>
  <c r="P526" i="11"/>
  <c r="J512" i="12"/>
  <c r="N512" i="12"/>
  <c r="O512" i="12" s="1"/>
  <c r="R512" i="12" s="1"/>
  <c r="K512" i="12"/>
  <c r="L513" i="12" s="1"/>
  <c r="M513" i="12" s="1"/>
  <c r="Q512" i="12"/>
  <c r="P512" i="12"/>
  <c r="K526" i="11"/>
  <c r="J526" i="11"/>
  <c r="K615" i="7"/>
  <c r="J615" i="7"/>
  <c r="L616" i="7" s="1"/>
  <c r="M616" i="7" s="1"/>
  <c r="Q527" i="11" l="1"/>
  <c r="L514" i="12"/>
  <c r="M514" i="12"/>
  <c r="K513" i="12"/>
  <c r="N513" i="12"/>
  <c r="O513" i="12" s="1"/>
  <c r="R513" i="12" s="1"/>
  <c r="J513" i="12"/>
  <c r="Q513" i="12"/>
  <c r="P513" i="12"/>
  <c r="L527" i="11"/>
  <c r="M527" i="11" s="1"/>
  <c r="N527" i="11" s="1"/>
  <c r="O527" i="11" s="1"/>
  <c r="J616" i="7"/>
  <c r="K616" i="7"/>
  <c r="L617" i="7" l="1"/>
  <c r="M617" i="7" s="1"/>
  <c r="M618" i="7" s="1"/>
  <c r="R527" i="11"/>
  <c r="P527" i="11"/>
  <c r="Q514" i="12"/>
  <c r="P514" i="12"/>
  <c r="K514" i="12"/>
  <c r="L515" i="12"/>
  <c r="M515" i="12" s="1"/>
  <c r="J514" i="12"/>
  <c r="N514" i="12"/>
  <c r="O514" i="12" s="1"/>
  <c r="R514" i="12" s="1"/>
  <c r="J527" i="11"/>
  <c r="K527" i="11"/>
  <c r="L618" i="7" l="1"/>
  <c r="Q528" i="11"/>
  <c r="K617" i="7"/>
  <c r="J617" i="7"/>
  <c r="J515" i="12"/>
  <c r="K515" i="12"/>
  <c r="L516" i="12" s="1"/>
  <c r="M516" i="12" s="1"/>
  <c r="N515" i="12"/>
  <c r="O515" i="12" s="1"/>
  <c r="R515" i="12" s="1"/>
  <c r="Q515" i="12"/>
  <c r="P515" i="12"/>
  <c r="L528" i="11"/>
  <c r="M528" i="11" s="1"/>
  <c r="N528" i="11" s="1"/>
  <c r="O528" i="11" s="1"/>
  <c r="J618" i="7"/>
  <c r="K618" i="7"/>
  <c r="R528" i="11" l="1"/>
  <c r="P528" i="11"/>
  <c r="N516" i="12"/>
  <c r="O516" i="12" s="1"/>
  <c r="R516" i="12" s="1"/>
  <c r="J516" i="12"/>
  <c r="K516" i="12"/>
  <c r="L517" i="12"/>
  <c r="M517" i="12" s="1"/>
  <c r="Q516" i="12"/>
  <c r="P516" i="12"/>
  <c r="J528" i="11"/>
  <c r="K528" i="11"/>
  <c r="L619" i="7"/>
  <c r="M619" i="7" s="1"/>
  <c r="Q529" i="11" l="1"/>
  <c r="K517" i="12"/>
  <c r="J517" i="12"/>
  <c r="Q518" i="12" s="1"/>
  <c r="N517" i="12"/>
  <c r="O517" i="12" s="1"/>
  <c r="R517" i="12" s="1"/>
  <c r="L518" i="12"/>
  <c r="M518" i="12" s="1"/>
  <c r="Q517" i="12"/>
  <c r="P517" i="12"/>
  <c r="L529" i="11"/>
  <c r="M529" i="11" s="1"/>
  <c r="N529" i="11" s="1"/>
  <c r="O529" i="11" s="1"/>
  <c r="K619" i="7"/>
  <c r="J619" i="7"/>
  <c r="L620" i="7"/>
  <c r="M620" i="7" s="1"/>
  <c r="P529" i="11" l="1"/>
  <c r="R529" i="11"/>
  <c r="P518" i="12"/>
  <c r="N518" i="12"/>
  <c r="O518" i="12" s="1"/>
  <c r="R518" i="12" s="1"/>
  <c r="J518" i="12"/>
  <c r="K518" i="12"/>
  <c r="J529" i="11"/>
  <c r="K529" i="11"/>
  <c r="K620" i="7"/>
  <c r="J620" i="7"/>
  <c r="L621" i="7" s="1"/>
  <c r="M621" i="7" s="1"/>
  <c r="Q530" i="11" l="1"/>
  <c r="L519" i="12"/>
  <c r="M519" i="12" s="1"/>
  <c r="K519" i="12" s="1"/>
  <c r="Q519" i="12"/>
  <c r="L530" i="11"/>
  <c r="M530" i="11" s="1"/>
  <c r="N530" i="11" s="1"/>
  <c r="O530" i="11" s="1"/>
  <c r="J621" i="7"/>
  <c r="K621" i="7"/>
  <c r="L622" i="7" s="1"/>
  <c r="M622" i="7" s="1"/>
  <c r="P530" i="11" l="1"/>
  <c r="R530" i="11"/>
  <c r="P519" i="12"/>
  <c r="N519" i="12"/>
  <c r="O519" i="12" s="1"/>
  <c r="R519" i="12" s="1"/>
  <c r="J519" i="12"/>
  <c r="Q520" i="12" s="1"/>
  <c r="K530" i="11"/>
  <c r="J530" i="11"/>
  <c r="K622" i="7"/>
  <c r="J622" i="7"/>
  <c r="L623" i="7" l="1"/>
  <c r="M623" i="7" s="1"/>
  <c r="K623" i="7" s="1"/>
  <c r="Q531" i="11"/>
  <c r="L520" i="12"/>
  <c r="M520" i="12" s="1"/>
  <c r="L531" i="11"/>
  <c r="M531" i="11" s="1"/>
  <c r="N531" i="11" s="1"/>
  <c r="O531" i="11" s="1"/>
  <c r="J623" i="7" l="1"/>
  <c r="L624" i="7" s="1"/>
  <c r="M624" i="7" s="1"/>
  <c r="R531" i="11"/>
  <c r="P531" i="11"/>
  <c r="N520" i="12"/>
  <c r="O520" i="12" s="1"/>
  <c r="R520" i="12" s="1"/>
  <c r="P520" i="12"/>
  <c r="K520" i="12"/>
  <c r="J520" i="12"/>
  <c r="J531" i="11"/>
  <c r="K531" i="11"/>
  <c r="J624" i="7"/>
  <c r="K624" i="7"/>
  <c r="L625" i="7" s="1"/>
  <c r="M625" i="7" s="1"/>
  <c r="Q532" i="11" l="1"/>
  <c r="Q521" i="12"/>
  <c r="L521" i="12"/>
  <c r="M521" i="12" s="1"/>
  <c r="L532" i="11"/>
  <c r="M532" i="11" s="1"/>
  <c r="N532" i="11" s="1"/>
  <c r="O532" i="11" s="1"/>
  <c r="J625" i="7"/>
  <c r="K625" i="7"/>
  <c r="R532" i="11" l="1"/>
  <c r="P532" i="11"/>
  <c r="J521" i="12"/>
  <c r="N521" i="12"/>
  <c r="O521" i="12" s="1"/>
  <c r="R521" i="12" s="1"/>
  <c r="K521" i="12"/>
  <c r="L522" i="12"/>
  <c r="M522" i="12" s="1"/>
  <c r="P521" i="12"/>
  <c r="J532" i="11"/>
  <c r="K532" i="11"/>
  <c r="L626" i="7"/>
  <c r="M626" i="7" s="1"/>
  <c r="Q533" i="11" l="1"/>
  <c r="J522" i="12"/>
  <c r="K522" i="12"/>
  <c r="L523" i="12" s="1"/>
  <c r="M523" i="12" s="1"/>
  <c r="N522" i="12"/>
  <c r="O522" i="12" s="1"/>
  <c r="R522" i="12" s="1"/>
  <c r="Q522" i="12"/>
  <c r="P522" i="12"/>
  <c r="L533" i="11"/>
  <c r="M533" i="11" s="1"/>
  <c r="N533" i="11" s="1"/>
  <c r="O533" i="11" s="1"/>
  <c r="J626" i="7"/>
  <c r="K626" i="7"/>
  <c r="L627" i="7" s="1"/>
  <c r="M627" i="7" s="1"/>
  <c r="R533" i="11" l="1"/>
  <c r="P533" i="11"/>
  <c r="J523" i="12"/>
  <c r="K523" i="12"/>
  <c r="L524" i="12" s="1"/>
  <c r="M524" i="12" s="1"/>
  <c r="N523" i="12"/>
  <c r="O523" i="12" s="1"/>
  <c r="R523" i="12" s="1"/>
  <c r="Q523" i="12"/>
  <c r="P523" i="12"/>
  <c r="M534" i="11"/>
  <c r="N534" i="11" s="1"/>
  <c r="O534" i="11" s="1"/>
  <c r="L534" i="11"/>
  <c r="J533" i="11"/>
  <c r="K533" i="11"/>
  <c r="K627" i="7"/>
  <c r="J627" i="7"/>
  <c r="L628" i="7" s="1"/>
  <c r="M628" i="7" s="1"/>
  <c r="R534" i="11" l="1"/>
  <c r="P534" i="11"/>
  <c r="Q534" i="11"/>
  <c r="K524" i="12"/>
  <c r="N524" i="12"/>
  <c r="O524" i="12" s="1"/>
  <c r="R524" i="12" s="1"/>
  <c r="J524" i="12"/>
  <c r="P524" i="12"/>
  <c r="Q524" i="12"/>
  <c r="K534" i="11"/>
  <c r="J534" i="11"/>
  <c r="K628" i="7"/>
  <c r="J628" i="7"/>
  <c r="Q535" i="11" l="1"/>
  <c r="L629" i="7"/>
  <c r="M629" i="7" s="1"/>
  <c r="M630" i="7" s="1"/>
  <c r="Q525" i="12"/>
  <c r="L525" i="12"/>
  <c r="M525" i="12" s="1"/>
  <c r="P525" i="12" s="1"/>
  <c r="L535" i="11"/>
  <c r="M535" i="11" s="1"/>
  <c r="N535" i="11" s="1"/>
  <c r="O535" i="11" s="1"/>
  <c r="J629" i="7" l="1"/>
  <c r="J630" i="7" s="1"/>
  <c r="L630" i="7"/>
  <c r="K629" i="7"/>
  <c r="K630" i="7" s="1"/>
  <c r="R535" i="11"/>
  <c r="P535" i="11"/>
  <c r="K525" i="12"/>
  <c r="N525" i="12"/>
  <c r="O525" i="12" s="1"/>
  <c r="R525" i="12" s="1"/>
  <c r="J525" i="12"/>
  <c r="Q526" i="12" s="1"/>
  <c r="J535" i="11"/>
  <c r="K535" i="11"/>
  <c r="M631" i="7"/>
  <c r="L631" i="7"/>
  <c r="L526" i="12" l="1"/>
  <c r="M526" i="12" s="1"/>
  <c r="P526" i="12" s="1"/>
  <c r="Q536" i="11"/>
  <c r="L536" i="11"/>
  <c r="M536" i="11" s="1"/>
  <c r="N536" i="11" s="1"/>
  <c r="O536" i="11" s="1"/>
  <c r="J631" i="7"/>
  <c r="K631" i="7"/>
  <c r="L632" i="7"/>
  <c r="M632" i="7" s="1"/>
  <c r="R536" i="11" l="1"/>
  <c r="N526" i="12"/>
  <c r="O526" i="12" s="1"/>
  <c r="R526" i="12" s="1"/>
  <c r="K526" i="12"/>
  <c r="J526" i="12"/>
  <c r="L527" i="12" s="1"/>
  <c r="M527" i="12" s="1"/>
  <c r="P536" i="11"/>
  <c r="Q527" i="12"/>
  <c r="K536" i="11"/>
  <c r="J536" i="11"/>
  <c r="K632" i="7"/>
  <c r="J632" i="7"/>
  <c r="L633" i="7" s="1"/>
  <c r="M633" i="7" s="1"/>
  <c r="K527" i="12" l="1"/>
  <c r="P527" i="12"/>
  <c r="J527" i="12"/>
  <c r="Q528" i="12" s="1"/>
  <c r="N527" i="12"/>
  <c r="O527" i="12" s="1"/>
  <c r="R527" i="12" s="1"/>
  <c r="Q537" i="11"/>
  <c r="L528" i="12"/>
  <c r="M528" i="12" s="1"/>
  <c r="P528" i="12" s="1"/>
  <c r="L537" i="11"/>
  <c r="M537" i="11" s="1"/>
  <c r="N537" i="11" s="1"/>
  <c r="O537" i="11" s="1"/>
  <c r="K633" i="7"/>
  <c r="J633" i="7"/>
  <c r="R537" i="11" l="1"/>
  <c r="P537" i="11"/>
  <c r="K528" i="12"/>
  <c r="N528" i="12"/>
  <c r="O528" i="12" s="1"/>
  <c r="R528" i="12" s="1"/>
  <c r="J528" i="12"/>
  <c r="Q529" i="12" s="1"/>
  <c r="K537" i="11"/>
  <c r="J537" i="11"/>
  <c r="L634" i="7"/>
  <c r="M634" i="7" s="1"/>
  <c r="Q538" i="11" l="1"/>
  <c r="L529" i="12"/>
  <c r="M529" i="12" s="1"/>
  <c r="L538" i="11"/>
  <c r="M538" i="11" s="1"/>
  <c r="N538" i="11" s="1"/>
  <c r="O538" i="11" s="1"/>
  <c r="J634" i="7"/>
  <c r="K634" i="7"/>
  <c r="R538" i="11" l="1"/>
  <c r="P538" i="11"/>
  <c r="P529" i="12"/>
  <c r="J529" i="12"/>
  <c r="Q530" i="12" s="1"/>
  <c r="K529" i="12"/>
  <c r="L530" i="12" s="1"/>
  <c r="M530" i="12" s="1"/>
  <c r="N529" i="12"/>
  <c r="O529" i="12" s="1"/>
  <c r="R529" i="12" s="1"/>
  <c r="K538" i="11"/>
  <c r="J538" i="11"/>
  <c r="L635" i="7"/>
  <c r="M635" i="7" s="1"/>
  <c r="Q539" i="11" l="1"/>
  <c r="P530" i="12"/>
  <c r="K530" i="12"/>
  <c r="N530" i="12"/>
  <c r="O530" i="12" s="1"/>
  <c r="R530" i="12" s="1"/>
  <c r="J530" i="12"/>
  <c r="L539" i="11"/>
  <c r="M539" i="11" s="1"/>
  <c r="N539" i="11" s="1"/>
  <c r="O539" i="11" s="1"/>
  <c r="K635" i="7"/>
  <c r="J635" i="7"/>
  <c r="L636" i="7" s="1"/>
  <c r="M636" i="7" s="1"/>
  <c r="R539" i="11" l="1"/>
  <c r="P539" i="11"/>
  <c r="Q531" i="12"/>
  <c r="L531" i="12"/>
  <c r="M531" i="12" s="1"/>
  <c r="P531" i="12" s="1"/>
  <c r="J539" i="11"/>
  <c r="K539" i="11"/>
  <c r="J636" i="7"/>
  <c r="K636" i="7"/>
  <c r="Q540" i="11" l="1"/>
  <c r="J531" i="12"/>
  <c r="N531" i="12"/>
  <c r="O531" i="12" s="1"/>
  <c r="R531" i="12" s="1"/>
  <c r="K531" i="12"/>
  <c r="L532" i="12"/>
  <c r="M532" i="12" s="1"/>
  <c r="L540" i="11"/>
  <c r="M540" i="11" s="1"/>
  <c r="N540" i="11" s="1"/>
  <c r="O540" i="11" s="1"/>
  <c r="L637" i="7"/>
  <c r="M637" i="7" s="1"/>
  <c r="R540" i="11" l="1"/>
  <c r="P540" i="11"/>
  <c r="K532" i="12"/>
  <c r="N532" i="12"/>
  <c r="O532" i="12" s="1"/>
  <c r="R532" i="12" s="1"/>
  <c r="J532" i="12"/>
  <c r="Q532" i="12"/>
  <c r="P532" i="12"/>
  <c r="J540" i="11"/>
  <c r="K540" i="11"/>
  <c r="K637" i="7"/>
  <c r="J637" i="7"/>
  <c r="L638" i="7" l="1"/>
  <c r="M638" i="7" s="1"/>
  <c r="K638" i="7" s="1"/>
  <c r="Q541" i="11"/>
  <c r="L533" i="12"/>
  <c r="M533" i="12" s="1"/>
  <c r="P533" i="12" s="1"/>
  <c r="Q533" i="12"/>
  <c r="L541" i="11"/>
  <c r="M541" i="11" s="1"/>
  <c r="N541" i="11" s="1"/>
  <c r="O541" i="11" s="1"/>
  <c r="L639" i="7" l="1"/>
  <c r="M639" i="7" s="1"/>
  <c r="J638" i="7"/>
  <c r="R541" i="11"/>
  <c r="P541" i="11"/>
  <c r="J533" i="12"/>
  <c r="N533" i="12"/>
  <c r="O533" i="12" s="1"/>
  <c r="R533" i="12" s="1"/>
  <c r="K533" i="12"/>
  <c r="L534" i="12" s="1"/>
  <c r="M534" i="12" s="1"/>
  <c r="J541" i="11"/>
  <c r="K541" i="11"/>
  <c r="K639" i="7"/>
  <c r="L640" i="7" s="1"/>
  <c r="M640" i="7" s="1"/>
  <c r="J639" i="7"/>
  <c r="Q542" i="11" l="1"/>
  <c r="K534" i="12"/>
  <c r="N534" i="12"/>
  <c r="O534" i="12" s="1"/>
  <c r="R534" i="12" s="1"/>
  <c r="J534" i="12"/>
  <c r="L535" i="12"/>
  <c r="M535" i="12" s="1"/>
  <c r="Q534" i="12"/>
  <c r="P534" i="12"/>
  <c r="L542" i="11"/>
  <c r="M542" i="11" s="1"/>
  <c r="N542" i="11" s="1"/>
  <c r="O542" i="11" s="1"/>
  <c r="K640" i="7"/>
  <c r="J640" i="7"/>
  <c r="L641" i="7" s="1"/>
  <c r="M641" i="7" s="1"/>
  <c r="R542" i="11" l="1"/>
  <c r="P542" i="11"/>
  <c r="Q535" i="12"/>
  <c r="P535" i="12"/>
  <c r="J535" i="12"/>
  <c r="K535" i="12"/>
  <c r="L536" i="12" s="1"/>
  <c r="M536" i="12" s="1"/>
  <c r="N535" i="12"/>
  <c r="O535" i="12" s="1"/>
  <c r="R535" i="12" s="1"/>
  <c r="K542" i="11"/>
  <c r="J542" i="11"/>
  <c r="M642" i="7"/>
  <c r="K641" i="7"/>
  <c r="L642" i="7"/>
  <c r="J641" i="7"/>
  <c r="Q543" i="11" l="1"/>
  <c r="Q536" i="12"/>
  <c r="P536" i="12"/>
  <c r="N536" i="12"/>
  <c r="O536" i="12" s="1"/>
  <c r="R536" i="12" s="1"/>
  <c r="K536" i="12"/>
  <c r="J536" i="12"/>
  <c r="Q537" i="12" s="1"/>
  <c r="L543" i="11"/>
  <c r="M543" i="11" s="1"/>
  <c r="N543" i="11" s="1"/>
  <c r="O543" i="11" s="1"/>
  <c r="M643" i="7"/>
  <c r="K642" i="7"/>
  <c r="J642" i="7"/>
  <c r="L643" i="7"/>
  <c r="R543" i="11" l="1"/>
  <c r="P543" i="11"/>
  <c r="L537" i="12"/>
  <c r="M537" i="12" s="1"/>
  <c r="P537" i="12" s="1"/>
  <c r="K543" i="11"/>
  <c r="J543" i="11"/>
  <c r="L644" i="7"/>
  <c r="M644" i="7"/>
  <c r="K643" i="7"/>
  <c r="J643" i="7"/>
  <c r="Q544" i="11" l="1"/>
  <c r="J537" i="12"/>
  <c r="Q538" i="12" s="1"/>
  <c r="K537" i="12"/>
  <c r="N537" i="12"/>
  <c r="O537" i="12" s="1"/>
  <c r="R537" i="12" s="1"/>
  <c r="L544" i="11"/>
  <c r="M544" i="11" s="1"/>
  <c r="N544" i="11" s="1"/>
  <c r="O544" i="11" s="1"/>
  <c r="M645" i="7"/>
  <c r="L645" i="7"/>
  <c r="K644" i="7"/>
  <c r="J644" i="7"/>
  <c r="R544" i="11" l="1"/>
  <c r="P544" i="11"/>
  <c r="L538" i="12"/>
  <c r="M538" i="12" s="1"/>
  <c r="P538" i="12" s="1"/>
  <c r="K544" i="11"/>
  <c r="J544" i="11"/>
  <c r="J645" i="7"/>
  <c r="K645" i="7"/>
  <c r="L646" i="7" s="1"/>
  <c r="M646" i="7" s="1"/>
  <c r="Q545" i="11" l="1"/>
  <c r="J538" i="12"/>
  <c r="Q539" i="12" s="1"/>
  <c r="N538" i="12"/>
  <c r="O538" i="12" s="1"/>
  <c r="R538" i="12" s="1"/>
  <c r="K538" i="12"/>
  <c r="L539" i="12" s="1"/>
  <c r="M539" i="12" s="1"/>
  <c r="L545" i="11"/>
  <c r="M545" i="11" s="1"/>
  <c r="N545" i="11" s="1"/>
  <c r="O545" i="11" s="1"/>
  <c r="K646" i="7"/>
  <c r="J646" i="7"/>
  <c r="L647" i="7"/>
  <c r="M647" i="7" s="1"/>
  <c r="R545" i="11" l="1"/>
  <c r="P545" i="11"/>
  <c r="J539" i="12"/>
  <c r="Q540" i="12" s="1"/>
  <c r="K539" i="12"/>
  <c r="N539" i="12"/>
  <c r="O539" i="12" s="1"/>
  <c r="R539" i="12" s="1"/>
  <c r="P539" i="12"/>
  <c r="K545" i="11"/>
  <c r="J545" i="11"/>
  <c r="K647" i="7"/>
  <c r="L648" i="7" s="1"/>
  <c r="M648" i="7" s="1"/>
  <c r="J647" i="7"/>
  <c r="Q546" i="11" l="1"/>
  <c r="L540" i="12"/>
  <c r="M540" i="12" s="1"/>
  <c r="L546" i="11"/>
  <c r="M546" i="11" s="1"/>
  <c r="N546" i="11" s="1"/>
  <c r="O546" i="11" s="1"/>
  <c r="K648" i="7"/>
  <c r="L649" i="7" s="1"/>
  <c r="M649" i="7" s="1"/>
  <c r="J648" i="7"/>
  <c r="R546" i="11" l="1"/>
  <c r="P546" i="11"/>
  <c r="P540" i="12"/>
  <c r="J540" i="12"/>
  <c r="Q541" i="12" s="1"/>
  <c r="K540" i="12"/>
  <c r="N540" i="12"/>
  <c r="O540" i="12" s="1"/>
  <c r="R540" i="12" s="1"/>
  <c r="K546" i="11"/>
  <c r="J546" i="11"/>
  <c r="K649" i="7"/>
  <c r="J649" i="7"/>
  <c r="Q547" i="11" l="1"/>
  <c r="L541" i="12"/>
  <c r="M541" i="12" s="1"/>
  <c r="L547" i="11"/>
  <c r="M547" i="11" s="1"/>
  <c r="N547" i="11" s="1"/>
  <c r="O547" i="11" s="1"/>
  <c r="L650" i="7"/>
  <c r="M650" i="7" s="1"/>
  <c r="R547" i="11" l="1"/>
  <c r="P547" i="11"/>
  <c r="P541" i="12"/>
  <c r="N541" i="12"/>
  <c r="O541" i="12" s="1"/>
  <c r="R541" i="12" s="1"/>
  <c r="J541" i="12"/>
  <c r="Q542" i="12" s="1"/>
  <c r="K541" i="12"/>
  <c r="M548" i="11"/>
  <c r="N548" i="11" s="1"/>
  <c r="O548" i="11" s="1"/>
  <c r="K547" i="11"/>
  <c r="L548" i="11"/>
  <c r="J547" i="11"/>
  <c r="M651" i="7"/>
  <c r="J650" i="7"/>
  <c r="L651" i="7"/>
  <c r="K650" i="7"/>
  <c r="R548" i="11" l="1"/>
  <c r="Q548" i="11"/>
  <c r="P548" i="11"/>
  <c r="L542" i="12"/>
  <c r="M542" i="12" s="1"/>
  <c r="J548" i="11"/>
  <c r="K548" i="11"/>
  <c r="J651" i="7"/>
  <c r="K651" i="7"/>
  <c r="M652" i="7"/>
  <c r="L652" i="7"/>
  <c r="Q549" i="11" l="1"/>
  <c r="N542" i="12"/>
  <c r="O542" i="12" s="1"/>
  <c r="R542" i="12" s="1"/>
  <c r="J542" i="12"/>
  <c r="Q543" i="12" s="1"/>
  <c r="K542" i="12"/>
  <c r="P542" i="12"/>
  <c r="L549" i="11"/>
  <c r="M549" i="11" s="1"/>
  <c r="N549" i="11" s="1"/>
  <c r="O549" i="11" s="1"/>
  <c r="M653" i="7"/>
  <c r="L653" i="7"/>
  <c r="J652" i="7"/>
  <c r="K652" i="7"/>
  <c r="L543" i="12" l="1"/>
  <c r="M543" i="12" s="1"/>
  <c r="P543" i="12" s="1"/>
  <c r="P549" i="11"/>
  <c r="R549" i="11"/>
  <c r="J549" i="11"/>
  <c r="K549" i="11"/>
  <c r="K653" i="7"/>
  <c r="J653" i="7"/>
  <c r="Q550" i="11" l="1"/>
  <c r="K543" i="12"/>
  <c r="J543" i="12"/>
  <c r="Q544" i="12" s="1"/>
  <c r="N543" i="12"/>
  <c r="O543" i="12" s="1"/>
  <c r="R543" i="12" s="1"/>
  <c r="L550" i="11"/>
  <c r="M550" i="11" s="1"/>
  <c r="N550" i="11" s="1"/>
  <c r="O550" i="11" s="1"/>
  <c r="L654" i="7"/>
  <c r="M654" i="7" s="1"/>
  <c r="R550" i="11" l="1"/>
  <c r="L544" i="12"/>
  <c r="M544" i="12" s="1"/>
  <c r="P550" i="11"/>
  <c r="K550" i="11"/>
  <c r="J550" i="11"/>
  <c r="J654" i="7"/>
  <c r="K654" i="7"/>
  <c r="Q551" i="11" l="1"/>
  <c r="P544" i="12"/>
  <c r="J544" i="12"/>
  <c r="N544" i="12"/>
  <c r="O544" i="12" s="1"/>
  <c r="R544" i="12" s="1"/>
  <c r="K544" i="12"/>
  <c r="L545" i="12" s="1"/>
  <c r="M545" i="12" s="1"/>
  <c r="L655" i="7"/>
  <c r="M655" i="7" s="1"/>
  <c r="L551" i="11"/>
  <c r="M551" i="11" s="1"/>
  <c r="N551" i="11" s="1"/>
  <c r="O551" i="11" s="1"/>
  <c r="K655" i="7" l="1"/>
  <c r="L656" i="7" s="1"/>
  <c r="M656" i="7" s="1"/>
  <c r="J655" i="7"/>
  <c r="K545" i="12"/>
  <c r="J545" i="12"/>
  <c r="Q546" i="12" s="1"/>
  <c r="N545" i="12"/>
  <c r="O545" i="12" s="1"/>
  <c r="R545" i="12" s="1"/>
  <c r="R551" i="11"/>
  <c r="P545" i="12"/>
  <c r="Q545" i="12"/>
  <c r="P551" i="11"/>
  <c r="K551" i="11"/>
  <c r="J551" i="11"/>
  <c r="K656" i="7" l="1"/>
  <c r="L657" i="7" s="1"/>
  <c r="M657" i="7" s="1"/>
  <c r="K657" i="7" s="1"/>
  <c r="J656" i="7"/>
  <c r="Q552" i="11"/>
  <c r="L546" i="12"/>
  <c r="M546" i="12" s="1"/>
  <c r="L552" i="11"/>
  <c r="M552" i="11" s="1"/>
  <c r="N552" i="11" s="1"/>
  <c r="O552" i="11" s="1"/>
  <c r="R552" i="11" l="1"/>
  <c r="P546" i="12"/>
  <c r="K546" i="12"/>
  <c r="J546" i="12"/>
  <c r="N546" i="12"/>
  <c r="O546" i="12" s="1"/>
  <c r="R546" i="12" s="1"/>
  <c r="P552" i="11"/>
  <c r="J657" i="7"/>
  <c r="L658" i="7" s="1"/>
  <c r="M658" i="7" s="1"/>
  <c r="K552" i="11"/>
  <c r="J552" i="11"/>
  <c r="K658" i="7" l="1"/>
  <c r="J658" i="7"/>
  <c r="L659" i="7" s="1"/>
  <c r="M659" i="7" s="1"/>
  <c r="J659" i="7" s="1"/>
  <c r="Q553" i="11"/>
  <c r="L547" i="12"/>
  <c r="M547" i="12" s="1"/>
  <c r="P547" i="12" s="1"/>
  <c r="Q547" i="12"/>
  <c r="L553" i="11"/>
  <c r="M553" i="11" s="1"/>
  <c r="N553" i="11" s="1"/>
  <c r="O553" i="11" s="1"/>
  <c r="K547" i="12" l="1"/>
  <c r="J547" i="12"/>
  <c r="N547" i="12"/>
  <c r="O547" i="12" s="1"/>
  <c r="R547" i="12" s="1"/>
  <c r="L548" i="12"/>
  <c r="M548" i="12" s="1"/>
  <c r="K659" i="7"/>
  <c r="L660" i="7" s="1"/>
  <c r="M660" i="7" s="1"/>
  <c r="J660" i="7" s="1"/>
  <c r="P553" i="11"/>
  <c r="R553" i="11"/>
  <c r="K553" i="11"/>
  <c r="J553" i="11"/>
  <c r="L549" i="12" l="1"/>
  <c r="J548" i="12"/>
  <c r="K548" i="12"/>
  <c r="M549" i="12"/>
  <c r="N548" i="12"/>
  <c r="O548" i="12" s="1"/>
  <c r="R548" i="12" s="1"/>
  <c r="Q554" i="11"/>
  <c r="Q548" i="12"/>
  <c r="P548" i="12"/>
  <c r="K660" i="7"/>
  <c r="L661" i="7" s="1"/>
  <c r="M661" i="7" s="1"/>
  <c r="J661" i="7" s="1"/>
  <c r="L554" i="11"/>
  <c r="M554" i="11" s="1"/>
  <c r="N554" i="11" s="1"/>
  <c r="O554" i="11" s="1"/>
  <c r="P554" i="11" l="1"/>
  <c r="N549" i="12"/>
  <c r="O549" i="12" s="1"/>
  <c r="R549" i="12" s="1"/>
  <c r="J549" i="12"/>
  <c r="K549" i="12"/>
  <c r="K661" i="7"/>
  <c r="L662" i="7" s="1"/>
  <c r="M662" i="7" s="1"/>
  <c r="J662" i="7" s="1"/>
  <c r="Q549" i="12"/>
  <c r="P549" i="12"/>
  <c r="R554" i="11"/>
  <c r="J554" i="11"/>
  <c r="K554" i="11"/>
  <c r="K662" i="7" l="1"/>
  <c r="L663" i="7" s="1"/>
  <c r="M663" i="7" s="1"/>
  <c r="L550" i="12"/>
  <c r="M550" i="12" s="1"/>
  <c r="Q550" i="12"/>
  <c r="Q555" i="11"/>
  <c r="L555" i="11"/>
  <c r="M555" i="11" s="1"/>
  <c r="N555" i="11" s="1"/>
  <c r="O555" i="11" s="1"/>
  <c r="J663" i="7" l="1"/>
  <c r="K663" i="7"/>
  <c r="P555" i="11"/>
  <c r="J550" i="12"/>
  <c r="N550" i="12"/>
  <c r="O550" i="12" s="1"/>
  <c r="R550" i="12" s="1"/>
  <c r="K550" i="12"/>
  <c r="L551" i="12" s="1"/>
  <c r="M551" i="12" s="1"/>
  <c r="P550" i="12"/>
  <c r="R555" i="11"/>
  <c r="K555" i="11"/>
  <c r="J555" i="11"/>
  <c r="L664" i="7"/>
  <c r="M664" i="7" s="1"/>
  <c r="J551" i="12" l="1"/>
  <c r="L552" i="12"/>
  <c r="M552" i="12" s="1"/>
  <c r="N551" i="12"/>
  <c r="O551" i="12" s="1"/>
  <c r="R551" i="12" s="1"/>
  <c r="K551" i="12"/>
  <c r="P551" i="12"/>
  <c r="Q551" i="12"/>
  <c r="Q556" i="11"/>
  <c r="L556" i="11"/>
  <c r="M556" i="11" s="1"/>
  <c r="N556" i="11" s="1"/>
  <c r="O556" i="11" s="1"/>
  <c r="J664" i="7"/>
  <c r="K664" i="7"/>
  <c r="P556" i="11" l="1"/>
  <c r="J552" i="12"/>
  <c r="Q553" i="12" s="1"/>
  <c r="K552" i="12"/>
  <c r="N552" i="12"/>
  <c r="O552" i="12" s="1"/>
  <c r="R552" i="12" s="1"/>
  <c r="R556" i="11"/>
  <c r="L553" i="12"/>
  <c r="M553" i="12" s="1"/>
  <c r="K553" i="12" s="1"/>
  <c r="Q552" i="12"/>
  <c r="P552" i="12"/>
  <c r="J556" i="11"/>
  <c r="K556" i="11"/>
  <c r="L557" i="11" s="1"/>
  <c r="M557" i="11" s="1"/>
  <c r="N557" i="11" s="1"/>
  <c r="O557" i="11" s="1"/>
  <c r="L665" i="7"/>
  <c r="M665" i="7" s="1"/>
  <c r="R557" i="11" l="1"/>
  <c r="J553" i="12"/>
  <c r="N553" i="12"/>
  <c r="O553" i="12" s="1"/>
  <c r="R553" i="12" s="1"/>
  <c r="P553" i="12"/>
  <c r="Q557" i="11"/>
  <c r="P557" i="11"/>
  <c r="Q554" i="12"/>
  <c r="L554" i="12"/>
  <c r="M554" i="12" s="1"/>
  <c r="P554" i="12" s="1"/>
  <c r="K557" i="11"/>
  <c r="J557" i="11"/>
  <c r="K665" i="7"/>
  <c r="J665" i="7"/>
  <c r="Q558" i="11" l="1"/>
  <c r="L666" i="7"/>
  <c r="M666" i="7" s="1"/>
  <c r="K666" i="7" s="1"/>
  <c r="J554" i="12"/>
  <c r="N554" i="12"/>
  <c r="O554" i="12" s="1"/>
  <c r="R554" i="12" s="1"/>
  <c r="K554" i="12"/>
  <c r="L555" i="12" s="1"/>
  <c r="M555" i="12" s="1"/>
  <c r="L558" i="11"/>
  <c r="M558" i="11" s="1"/>
  <c r="N558" i="11" s="1"/>
  <c r="O558" i="11" s="1"/>
  <c r="J666" i="7" l="1"/>
  <c r="L667" i="7" s="1"/>
  <c r="M667" i="7" s="1"/>
  <c r="L668" i="7" s="1"/>
  <c r="M668" i="7" s="1"/>
  <c r="R558" i="11"/>
  <c r="P558" i="11"/>
  <c r="K555" i="12"/>
  <c r="N555" i="12"/>
  <c r="O555" i="12" s="1"/>
  <c r="R555" i="12" s="1"/>
  <c r="J555" i="12"/>
  <c r="Q555" i="12"/>
  <c r="P555" i="12"/>
  <c r="J558" i="11"/>
  <c r="K558" i="11"/>
  <c r="J667" i="7"/>
  <c r="K667" i="7"/>
  <c r="Q559" i="11" l="1"/>
  <c r="L556" i="12"/>
  <c r="M556" i="12" s="1"/>
  <c r="P556" i="12" s="1"/>
  <c r="Q556" i="12"/>
  <c r="L559" i="11"/>
  <c r="M559" i="11" s="1"/>
  <c r="N559" i="11" s="1"/>
  <c r="O559" i="11" s="1"/>
  <c r="K668" i="7"/>
  <c r="L669" i="7" s="1"/>
  <c r="M669" i="7" s="1"/>
  <c r="J668" i="7"/>
  <c r="R559" i="11" l="1"/>
  <c r="P559" i="11"/>
  <c r="N556" i="12"/>
  <c r="O556" i="12" s="1"/>
  <c r="R556" i="12" s="1"/>
  <c r="K556" i="12"/>
  <c r="J556" i="12"/>
  <c r="L557" i="12" s="1"/>
  <c r="M557" i="12" s="1"/>
  <c r="J559" i="11"/>
  <c r="K559" i="11"/>
  <c r="K669" i="7"/>
  <c r="J669" i="7"/>
  <c r="Q560" i="11" l="1"/>
  <c r="J557" i="12"/>
  <c r="N557" i="12"/>
  <c r="O557" i="12" s="1"/>
  <c r="R557" i="12" s="1"/>
  <c r="K557" i="12"/>
  <c r="L558" i="12" s="1"/>
  <c r="M558" i="12" s="1"/>
  <c r="Q557" i="12"/>
  <c r="P557" i="12"/>
  <c r="L560" i="11"/>
  <c r="M560" i="11" s="1"/>
  <c r="N560" i="11" s="1"/>
  <c r="O560" i="11" s="1"/>
  <c r="L670" i="7"/>
  <c r="M670" i="7" s="1"/>
  <c r="R560" i="11" l="1"/>
  <c r="P560" i="11"/>
  <c r="N558" i="12"/>
  <c r="O558" i="12" s="1"/>
  <c r="R558" i="12" s="1"/>
  <c r="J558" i="12"/>
  <c r="K558" i="12"/>
  <c r="L559" i="12"/>
  <c r="M559" i="12" s="1"/>
  <c r="Q558" i="12"/>
  <c r="P558" i="12"/>
  <c r="K560" i="11"/>
  <c r="J560" i="11"/>
  <c r="K670" i="7"/>
  <c r="J670" i="7"/>
  <c r="Q561" i="11" l="1"/>
  <c r="L671" i="7"/>
  <c r="M671" i="7" s="1"/>
  <c r="J671" i="7" s="1"/>
  <c r="J559" i="12"/>
  <c r="N559" i="12"/>
  <c r="O559" i="12" s="1"/>
  <c r="R559" i="12" s="1"/>
  <c r="K559" i="12"/>
  <c r="L560" i="12" s="1"/>
  <c r="M560" i="12" s="1"/>
  <c r="Q559" i="12"/>
  <c r="P559" i="12"/>
  <c r="L561" i="11"/>
  <c r="M561" i="11" s="1"/>
  <c r="N561" i="11" s="1"/>
  <c r="O561" i="11" s="1"/>
  <c r="K671" i="7" l="1"/>
  <c r="L672" i="7" s="1"/>
  <c r="M672" i="7" s="1"/>
  <c r="J672" i="7" s="1"/>
  <c r="R561" i="11"/>
  <c r="P561" i="11"/>
  <c r="K560" i="12"/>
  <c r="N560" i="12"/>
  <c r="O560" i="12" s="1"/>
  <c r="R560" i="12" s="1"/>
  <c r="J560" i="12"/>
  <c r="P560" i="12"/>
  <c r="Q560" i="12"/>
  <c r="M562" i="11"/>
  <c r="N562" i="11" s="1"/>
  <c r="O562" i="11" s="1"/>
  <c r="K561" i="11"/>
  <c r="J561" i="11"/>
  <c r="L562" i="11"/>
  <c r="R562" i="11" l="1"/>
  <c r="Q562" i="11"/>
  <c r="P562" i="11"/>
  <c r="K672" i="7"/>
  <c r="M673" i="7"/>
  <c r="L674" i="7" s="1"/>
  <c r="L673" i="7"/>
  <c r="Q561" i="12"/>
  <c r="L561" i="12"/>
  <c r="M561" i="12" s="1"/>
  <c r="P561" i="12" s="1"/>
  <c r="M563" i="11"/>
  <c r="N563" i="11" s="1"/>
  <c r="O563" i="11" s="1"/>
  <c r="L563" i="11"/>
  <c r="J562" i="11"/>
  <c r="K562" i="11"/>
  <c r="R563" i="11" l="1"/>
  <c r="P563" i="11"/>
  <c r="Q563" i="11"/>
  <c r="J673" i="7"/>
  <c r="M674" i="7"/>
  <c r="J674" i="7" s="1"/>
  <c r="K673" i="7"/>
  <c r="K674" i="7" s="1"/>
  <c r="N561" i="12"/>
  <c r="O561" i="12" s="1"/>
  <c r="R561" i="12" s="1"/>
  <c r="K561" i="12"/>
  <c r="J561" i="12"/>
  <c r="L562" i="12" s="1"/>
  <c r="M562" i="12" s="1"/>
  <c r="K563" i="11"/>
  <c r="J563" i="11"/>
  <c r="L675" i="7" l="1"/>
  <c r="M675" i="7"/>
  <c r="J675" i="7" s="1"/>
  <c r="Q564" i="11"/>
  <c r="L563" i="12"/>
  <c r="M563" i="12" s="1"/>
  <c r="K562" i="12"/>
  <c r="N562" i="12"/>
  <c r="O562" i="12" s="1"/>
  <c r="R562" i="12" s="1"/>
  <c r="J562" i="12"/>
  <c r="Q562" i="12"/>
  <c r="P562" i="12"/>
  <c r="L564" i="11"/>
  <c r="M564" i="11" s="1"/>
  <c r="N564" i="11" s="1"/>
  <c r="O564" i="11" s="1"/>
  <c r="K675" i="7"/>
  <c r="R564" i="11" l="1"/>
  <c r="P564" i="11"/>
  <c r="L676" i="7"/>
  <c r="M676" i="7" s="1"/>
  <c r="K676" i="7" s="1"/>
  <c r="Q563" i="12"/>
  <c r="P563" i="12"/>
  <c r="K563" i="12"/>
  <c r="N563" i="12"/>
  <c r="O563" i="12" s="1"/>
  <c r="R563" i="12" s="1"/>
  <c r="J563" i="12"/>
  <c r="L564" i="12"/>
  <c r="M564" i="12" s="1"/>
  <c r="J564" i="11"/>
  <c r="K564" i="11"/>
  <c r="L565" i="11" s="1"/>
  <c r="M565" i="11" s="1"/>
  <c r="N565" i="11" s="1"/>
  <c r="O565" i="11" s="1"/>
  <c r="R565" i="11" l="1"/>
  <c r="Q565" i="11"/>
  <c r="P565" i="11"/>
  <c r="J676" i="7"/>
  <c r="L677" i="7" s="1"/>
  <c r="M677" i="7" s="1"/>
  <c r="J677" i="7" s="1"/>
  <c r="P564" i="12"/>
  <c r="Q564" i="12"/>
  <c r="K564" i="12"/>
  <c r="N564" i="12"/>
  <c r="O564" i="12" s="1"/>
  <c r="R564" i="12" s="1"/>
  <c r="J564" i="12"/>
  <c r="Q565" i="12" s="1"/>
  <c r="K565" i="11"/>
  <c r="J565" i="11"/>
  <c r="Q566" i="11" l="1"/>
  <c r="K677" i="7"/>
  <c r="L678" i="7" s="1"/>
  <c r="M678" i="7" s="1"/>
  <c r="K678" i="7" s="1"/>
  <c r="L565" i="12"/>
  <c r="M565" i="12" s="1"/>
  <c r="L566" i="11"/>
  <c r="M566" i="11" s="1"/>
  <c r="N566" i="11" s="1"/>
  <c r="O566" i="11" s="1"/>
  <c r="J678" i="7" l="1"/>
  <c r="L679" i="7" s="1"/>
  <c r="M679" i="7" s="1"/>
  <c r="R566" i="11"/>
  <c r="P566" i="11"/>
  <c r="J565" i="12"/>
  <c r="N565" i="12"/>
  <c r="O565" i="12" s="1"/>
  <c r="R565" i="12" s="1"/>
  <c r="K565" i="12"/>
  <c r="L566" i="12" s="1"/>
  <c r="M566" i="12" s="1"/>
  <c r="P565" i="12"/>
  <c r="K566" i="11"/>
  <c r="J566" i="11"/>
  <c r="J679" i="7"/>
  <c r="K679" i="7"/>
  <c r="L680" i="7" s="1"/>
  <c r="M680" i="7" s="1"/>
  <c r="Q567" i="11" l="1"/>
  <c r="K566" i="12"/>
  <c r="J566" i="12"/>
  <c r="Q567" i="12" s="1"/>
  <c r="N566" i="12"/>
  <c r="O566" i="12" s="1"/>
  <c r="R566" i="12" s="1"/>
  <c r="P566" i="12"/>
  <c r="Q566" i="12"/>
  <c r="L567" i="11"/>
  <c r="M567" i="11" s="1"/>
  <c r="N567" i="11" s="1"/>
  <c r="O567" i="11" s="1"/>
  <c r="K680" i="7"/>
  <c r="J680" i="7"/>
  <c r="L681" i="7" s="1"/>
  <c r="M681" i="7" s="1"/>
  <c r="R567" i="11" l="1"/>
  <c r="P567" i="11"/>
  <c r="L567" i="12"/>
  <c r="M567" i="12" s="1"/>
  <c r="K567" i="11"/>
  <c r="J567" i="11"/>
  <c r="J681" i="7"/>
  <c r="K681" i="7"/>
  <c r="L682" i="7"/>
  <c r="M682" i="7" s="1"/>
  <c r="Q568" i="11" l="1"/>
  <c r="K567" i="12"/>
  <c r="J567" i="12"/>
  <c r="Q568" i="12" s="1"/>
  <c r="N567" i="12"/>
  <c r="O567" i="12" s="1"/>
  <c r="R567" i="12" s="1"/>
  <c r="P567" i="12"/>
  <c r="L568" i="11"/>
  <c r="M568" i="11" s="1"/>
  <c r="N568" i="11" s="1"/>
  <c r="O568" i="11" s="1"/>
  <c r="J682" i="7"/>
  <c r="K682" i="7"/>
  <c r="L683" i="7"/>
  <c r="M683" i="7" s="1"/>
  <c r="P568" i="11" l="1"/>
  <c r="R568" i="11"/>
  <c r="L568" i="12"/>
  <c r="M568" i="12" s="1"/>
  <c r="K568" i="11"/>
  <c r="J568" i="11"/>
  <c r="L684" i="7"/>
  <c r="J683" i="7"/>
  <c r="K683" i="7"/>
  <c r="M684" i="7"/>
  <c r="Q569" i="11" l="1"/>
  <c r="P568" i="12"/>
  <c r="J568" i="12"/>
  <c r="N568" i="12"/>
  <c r="O568" i="12" s="1"/>
  <c r="R568" i="12" s="1"/>
  <c r="K568" i="12"/>
  <c r="L569" i="12" s="1"/>
  <c r="M569" i="12" s="1"/>
  <c r="L569" i="11"/>
  <c r="M569" i="11" s="1"/>
  <c r="N569" i="11" s="1"/>
  <c r="O569" i="11" s="1"/>
  <c r="M685" i="7"/>
  <c r="K684" i="7"/>
  <c r="L685" i="7"/>
  <c r="J684" i="7"/>
  <c r="J685" i="7" s="1"/>
  <c r="L686" i="7" s="1"/>
  <c r="M686" i="7" s="1"/>
  <c r="K685" i="7" l="1"/>
  <c r="P569" i="11"/>
  <c r="R569" i="11"/>
  <c r="P569" i="12"/>
  <c r="Q569" i="12"/>
  <c r="K569" i="12"/>
  <c r="N569" i="12"/>
  <c r="O569" i="12" s="1"/>
  <c r="R569" i="12" s="1"/>
  <c r="J569" i="12"/>
  <c r="Q570" i="12" s="1"/>
  <c r="K569" i="11"/>
  <c r="J569" i="11"/>
  <c r="J686" i="7"/>
  <c r="L687" i="7" s="1"/>
  <c r="M687" i="7" s="1"/>
  <c r="K686" i="7"/>
  <c r="Q570" i="11" l="1"/>
  <c r="L570" i="12"/>
  <c r="M570" i="12" s="1"/>
  <c r="L570" i="11"/>
  <c r="M570" i="11" s="1"/>
  <c r="N570" i="11" s="1"/>
  <c r="O570" i="11" s="1"/>
  <c r="J687" i="7"/>
  <c r="L688" i="7" s="1"/>
  <c r="M688" i="7" s="1"/>
  <c r="K687" i="7"/>
  <c r="R570" i="11" l="1"/>
  <c r="P570" i="11"/>
  <c r="P570" i="12"/>
  <c r="J570" i="12"/>
  <c r="K570" i="12"/>
  <c r="L571" i="12" s="1"/>
  <c r="M571" i="12" s="1"/>
  <c r="N570" i="12"/>
  <c r="O570" i="12" s="1"/>
  <c r="R570" i="12" s="1"/>
  <c r="K570" i="11"/>
  <c r="J570" i="11"/>
  <c r="K688" i="7"/>
  <c r="J688" i="7"/>
  <c r="L689" i="7" s="1"/>
  <c r="M689" i="7" s="1"/>
  <c r="Q571" i="11" l="1"/>
  <c r="J571" i="12"/>
  <c r="N571" i="12"/>
  <c r="O571" i="12" s="1"/>
  <c r="R571" i="12" s="1"/>
  <c r="K571" i="12"/>
  <c r="L572" i="12" s="1"/>
  <c r="M572" i="12" s="1"/>
  <c r="P571" i="12"/>
  <c r="Q571" i="12"/>
  <c r="L571" i="11"/>
  <c r="M571" i="11" s="1"/>
  <c r="N571" i="11" s="1"/>
  <c r="O571" i="11" s="1"/>
  <c r="K689" i="7"/>
  <c r="J689" i="7"/>
  <c r="M690" i="7"/>
  <c r="L690" i="7"/>
  <c r="R571" i="11" l="1"/>
  <c r="P571" i="11"/>
  <c r="N572" i="12"/>
  <c r="O572" i="12" s="1"/>
  <c r="R572" i="12" s="1"/>
  <c r="J572" i="12"/>
  <c r="K572" i="12"/>
  <c r="L573" i="12" s="1"/>
  <c r="M573" i="12" s="1"/>
  <c r="Q572" i="12"/>
  <c r="P572" i="12"/>
  <c r="J571" i="11"/>
  <c r="K571" i="11"/>
  <c r="K690" i="7"/>
  <c r="L691" i="7"/>
  <c r="M691" i="7" s="1"/>
  <c r="J690" i="7"/>
  <c r="Q572" i="11" l="1"/>
  <c r="J573" i="12"/>
  <c r="N573" i="12"/>
  <c r="O573" i="12" s="1"/>
  <c r="R573" i="12" s="1"/>
  <c r="K573" i="12"/>
  <c r="L574" i="12" s="1"/>
  <c r="M574" i="12" s="1"/>
  <c r="Q573" i="12"/>
  <c r="P573" i="12"/>
  <c r="L572" i="11"/>
  <c r="M572" i="11" s="1"/>
  <c r="N572" i="11" s="1"/>
  <c r="O572" i="11" s="1"/>
  <c r="J691" i="7"/>
  <c r="K691" i="7"/>
  <c r="R572" i="11" l="1"/>
  <c r="P572" i="11"/>
  <c r="K574" i="12"/>
  <c r="N574" i="12"/>
  <c r="O574" i="12" s="1"/>
  <c r="R574" i="12" s="1"/>
  <c r="J574" i="12"/>
  <c r="Q575" i="12" s="1"/>
  <c r="Q574" i="12"/>
  <c r="P574" i="12"/>
  <c r="K572" i="11"/>
  <c r="J572" i="11"/>
  <c r="L692" i="7"/>
  <c r="M692" i="7" s="1"/>
  <c r="Q573" i="11" l="1"/>
  <c r="L575" i="12"/>
  <c r="M575" i="12" s="1"/>
  <c r="L573" i="11"/>
  <c r="M573" i="11" s="1"/>
  <c r="N573" i="11" s="1"/>
  <c r="O573" i="11" s="1"/>
  <c r="J692" i="7"/>
  <c r="K692" i="7"/>
  <c r="L693" i="7" s="1"/>
  <c r="M693" i="7" s="1"/>
  <c r="R573" i="11" l="1"/>
  <c r="P573" i="11"/>
  <c r="P575" i="12"/>
  <c r="K575" i="12"/>
  <c r="J575" i="12"/>
  <c r="N575" i="12"/>
  <c r="O575" i="12" s="1"/>
  <c r="R575" i="12" s="1"/>
  <c r="K573" i="11"/>
  <c r="J573" i="11"/>
  <c r="J693" i="7"/>
  <c r="K693" i="7"/>
  <c r="L694" i="7" s="1"/>
  <c r="M694" i="7" s="1"/>
  <c r="Q574" i="11" l="1"/>
  <c r="Q576" i="12"/>
  <c r="L576" i="12"/>
  <c r="M576" i="12" s="1"/>
  <c r="P576" i="12" s="1"/>
  <c r="L574" i="11"/>
  <c r="M574" i="11" s="1"/>
  <c r="N574" i="11" s="1"/>
  <c r="O574" i="11" s="1"/>
  <c r="L695" i="7"/>
  <c r="M695" i="7" s="1"/>
  <c r="K694" i="7"/>
  <c r="J694" i="7"/>
  <c r="P574" i="11" l="1"/>
  <c r="R574" i="11"/>
  <c r="N576" i="12"/>
  <c r="O576" i="12" s="1"/>
  <c r="R576" i="12" s="1"/>
  <c r="J576" i="12"/>
  <c r="K576" i="12"/>
  <c r="K574" i="11"/>
  <c r="J574" i="11"/>
  <c r="K695" i="7"/>
  <c r="J695" i="7"/>
  <c r="L696" i="7"/>
  <c r="M696" i="7" s="1"/>
  <c r="Q575" i="11" l="1"/>
  <c r="L577" i="12"/>
  <c r="M577" i="12" s="1"/>
  <c r="J577" i="12" s="1"/>
  <c r="Q577" i="12"/>
  <c r="L575" i="11"/>
  <c r="M575" i="11" s="1"/>
  <c r="N575" i="11" s="1"/>
  <c r="O575" i="11" s="1"/>
  <c r="J696" i="7"/>
  <c r="K696" i="7"/>
  <c r="L697" i="7" s="1"/>
  <c r="M697" i="7" s="1"/>
  <c r="R575" i="11" l="1"/>
  <c r="P577" i="12"/>
  <c r="N577" i="12"/>
  <c r="O577" i="12" s="1"/>
  <c r="R577" i="12" s="1"/>
  <c r="K577" i="12"/>
  <c r="P575" i="11"/>
  <c r="L578" i="12"/>
  <c r="M578" i="12" s="1"/>
  <c r="Q578" i="12"/>
  <c r="K575" i="11"/>
  <c r="J575" i="11"/>
  <c r="J697" i="7"/>
  <c r="M698" i="7"/>
  <c r="K697" i="7"/>
  <c r="L698" i="7"/>
  <c r="P578" i="12" l="1"/>
  <c r="N578" i="12"/>
  <c r="O578" i="12" s="1"/>
  <c r="R578" i="12" s="1"/>
  <c r="J578" i="12"/>
  <c r="Q579" i="12" s="1"/>
  <c r="K578" i="12"/>
  <c r="Q576" i="11"/>
  <c r="L576" i="11"/>
  <c r="M576" i="11" s="1"/>
  <c r="N576" i="11" s="1"/>
  <c r="O576" i="11" s="1"/>
  <c r="L699" i="7"/>
  <c r="M699" i="7" s="1"/>
  <c r="K698" i="7"/>
  <c r="J698" i="7"/>
  <c r="R576" i="11" l="1"/>
  <c r="P576" i="11"/>
  <c r="L579" i="12"/>
  <c r="M579" i="12" s="1"/>
  <c r="K576" i="11"/>
  <c r="J576" i="11"/>
  <c r="J699" i="7"/>
  <c r="L700" i="7" s="1"/>
  <c r="M700" i="7" s="1"/>
  <c r="K699" i="7"/>
  <c r="N579" i="12" l="1"/>
  <c r="O579" i="12" s="1"/>
  <c r="R579" i="12" s="1"/>
  <c r="J579" i="12"/>
  <c r="Q580" i="12" s="1"/>
  <c r="P579" i="12"/>
  <c r="K579" i="12"/>
  <c r="Q577" i="11"/>
  <c r="L577" i="11"/>
  <c r="M577" i="11" s="1"/>
  <c r="N577" i="11" s="1"/>
  <c r="O577" i="11" s="1"/>
  <c r="J700" i="7"/>
  <c r="L701" i="7" s="1"/>
  <c r="M701" i="7" s="1"/>
  <c r="K700" i="7"/>
  <c r="R577" i="11" l="1"/>
  <c r="P577" i="11"/>
  <c r="L580" i="12"/>
  <c r="M580" i="12" s="1"/>
  <c r="K577" i="11"/>
  <c r="J577" i="11"/>
  <c r="L702" i="7"/>
  <c r="M702" i="7" s="1"/>
  <c r="J701" i="7"/>
  <c r="K701" i="7"/>
  <c r="Q578" i="11" l="1"/>
  <c r="P580" i="12"/>
  <c r="N580" i="12"/>
  <c r="O580" i="12" s="1"/>
  <c r="R580" i="12" s="1"/>
  <c r="J580" i="12"/>
  <c r="K580" i="12"/>
  <c r="L581" i="12" s="1"/>
  <c r="M581" i="12" s="1"/>
  <c r="L578" i="11"/>
  <c r="M578" i="11" s="1"/>
  <c r="N578" i="11" s="1"/>
  <c r="O578" i="11" s="1"/>
  <c r="J702" i="7"/>
  <c r="L703" i="7"/>
  <c r="M703" i="7" s="1"/>
  <c r="K702" i="7"/>
  <c r="Q581" i="12" l="1"/>
  <c r="P581" i="12"/>
  <c r="R578" i="11"/>
  <c r="P578" i="11"/>
  <c r="K581" i="12"/>
  <c r="L582" i="12" s="1"/>
  <c r="M582" i="12" s="1"/>
  <c r="J581" i="12"/>
  <c r="N581" i="12"/>
  <c r="O581" i="12" s="1"/>
  <c r="R581" i="12" s="1"/>
  <c r="K578" i="11"/>
  <c r="J578" i="11"/>
  <c r="K703" i="7"/>
  <c r="L704" i="7" s="1"/>
  <c r="M704" i="7" s="1"/>
  <c r="J703" i="7"/>
  <c r="K582" i="12" l="1"/>
  <c r="N582" i="12"/>
  <c r="O582" i="12" s="1"/>
  <c r="R582" i="12" s="1"/>
  <c r="J582" i="12"/>
  <c r="Q583" i="12" s="1"/>
  <c r="L583" i="12"/>
  <c r="M583" i="12" s="1"/>
  <c r="P583" i="12" s="1"/>
  <c r="Q582" i="12"/>
  <c r="P582" i="12"/>
  <c r="Q579" i="11"/>
  <c r="J583" i="12"/>
  <c r="L579" i="11"/>
  <c r="M579" i="11" s="1"/>
  <c r="N579" i="11" s="1"/>
  <c r="O579" i="11" s="1"/>
  <c r="K704" i="7"/>
  <c r="J704" i="7"/>
  <c r="L705" i="7" s="1"/>
  <c r="M705" i="7" s="1"/>
  <c r="R579" i="11" l="1"/>
  <c r="K583" i="12"/>
  <c r="N583" i="12"/>
  <c r="O583" i="12" s="1"/>
  <c r="R583" i="12" s="1"/>
  <c r="P579" i="11"/>
  <c r="Q584" i="12"/>
  <c r="L584" i="12"/>
  <c r="M584" i="12" s="1"/>
  <c r="K579" i="11"/>
  <c r="J579" i="11"/>
  <c r="K705" i="7"/>
  <c r="J705" i="7"/>
  <c r="L706" i="7" s="1"/>
  <c r="M706" i="7" s="1"/>
  <c r="Q580" i="11" l="1"/>
  <c r="N584" i="12"/>
  <c r="O584" i="12" s="1"/>
  <c r="R584" i="12" s="1"/>
  <c r="K584" i="12"/>
  <c r="J584" i="12"/>
  <c r="Q585" i="12" s="1"/>
  <c r="P584" i="12"/>
  <c r="L580" i="11"/>
  <c r="M580" i="11" s="1"/>
  <c r="N580" i="11" s="1"/>
  <c r="O580" i="11" s="1"/>
  <c r="J706" i="7"/>
  <c r="K706" i="7"/>
  <c r="L707" i="7" s="1"/>
  <c r="M707" i="7" s="1"/>
  <c r="R580" i="11" l="1"/>
  <c r="P580" i="11"/>
  <c r="L585" i="12"/>
  <c r="M585" i="12" s="1"/>
  <c r="K580" i="11"/>
  <c r="J580" i="11"/>
  <c r="L708" i="7"/>
  <c r="J707" i="7"/>
  <c r="M708" i="7"/>
  <c r="K707" i="7"/>
  <c r="Q581" i="11" l="1"/>
  <c r="P585" i="12"/>
  <c r="K585" i="12"/>
  <c r="J585" i="12"/>
  <c r="N585" i="12"/>
  <c r="O585" i="12" s="1"/>
  <c r="R585" i="12" s="1"/>
  <c r="L581" i="11"/>
  <c r="M581" i="11" s="1"/>
  <c r="N581" i="11" s="1"/>
  <c r="O581" i="11" s="1"/>
  <c r="J708" i="7"/>
  <c r="M709" i="7"/>
  <c r="L709" i="7"/>
  <c r="K708" i="7"/>
  <c r="R581" i="11" l="1"/>
  <c r="P581" i="11"/>
  <c r="Q586" i="12"/>
  <c r="L586" i="12"/>
  <c r="M586" i="12" s="1"/>
  <c r="P586" i="12" s="1"/>
  <c r="J581" i="11"/>
  <c r="K581" i="11"/>
  <c r="M710" i="7"/>
  <c r="L710" i="7"/>
  <c r="K709" i="7"/>
  <c r="J709" i="7"/>
  <c r="Q582" i="11" l="1"/>
  <c r="L582" i="11"/>
  <c r="M582" i="11" s="1"/>
  <c r="N582" i="11" s="1"/>
  <c r="O582" i="11" s="1"/>
  <c r="K586" i="12"/>
  <c r="N586" i="12"/>
  <c r="O586" i="12" s="1"/>
  <c r="R586" i="12" s="1"/>
  <c r="J586" i="12"/>
  <c r="L587" i="12" s="1"/>
  <c r="M587" i="12" s="1"/>
  <c r="K710" i="7"/>
  <c r="J710" i="7"/>
  <c r="M711" i="7"/>
  <c r="L711" i="7"/>
  <c r="R582" i="11" l="1"/>
  <c r="J582" i="11"/>
  <c r="K582" i="11"/>
  <c r="P582" i="11"/>
  <c r="J587" i="12"/>
  <c r="Q588" i="12" s="1"/>
  <c r="N587" i="12"/>
  <c r="O587" i="12" s="1"/>
  <c r="R587" i="12" s="1"/>
  <c r="K587" i="12"/>
  <c r="L588" i="12" s="1"/>
  <c r="M588" i="12" s="1"/>
  <c r="Q587" i="12"/>
  <c r="P587" i="12"/>
  <c r="K711" i="7"/>
  <c r="J711" i="7"/>
  <c r="L712" i="7" s="1"/>
  <c r="M712" i="7" s="1"/>
  <c r="L583" i="11" l="1"/>
  <c r="M583" i="11" s="1"/>
  <c r="P583" i="11" s="1"/>
  <c r="Q583" i="11"/>
  <c r="P588" i="12"/>
  <c r="J588" i="12"/>
  <c r="K588" i="12"/>
  <c r="L589" i="12" s="1"/>
  <c r="M589" i="12" s="1"/>
  <c r="N588" i="12"/>
  <c r="O588" i="12" s="1"/>
  <c r="R588" i="12" s="1"/>
  <c r="M713" i="7"/>
  <c r="L713" i="7"/>
  <c r="K712" i="7"/>
  <c r="J712" i="7"/>
  <c r="N583" i="11" l="1"/>
  <c r="O583" i="11" s="1"/>
  <c r="K583" i="11"/>
  <c r="J583" i="11"/>
  <c r="K589" i="12"/>
  <c r="J589" i="12"/>
  <c r="Q590" i="12" s="1"/>
  <c r="N589" i="12"/>
  <c r="O589" i="12" s="1"/>
  <c r="R589" i="12" s="1"/>
  <c r="L590" i="12"/>
  <c r="M590" i="12" s="1"/>
  <c r="Q589" i="12"/>
  <c r="P589" i="12"/>
  <c r="K713" i="7"/>
  <c r="J713" i="7"/>
  <c r="Q584" i="11" l="1"/>
  <c r="L584" i="11"/>
  <c r="M584" i="11" s="1"/>
  <c r="L714" i="7"/>
  <c r="M714" i="7" s="1"/>
  <c r="J714" i="7" s="1"/>
  <c r="R583" i="11"/>
  <c r="P590" i="12"/>
  <c r="M591" i="12"/>
  <c r="J590" i="12"/>
  <c r="L591" i="12"/>
  <c r="N590" i="12"/>
  <c r="O590" i="12" s="1"/>
  <c r="R590" i="12" s="1"/>
  <c r="K590" i="12"/>
  <c r="N584" i="11" l="1"/>
  <c r="O584" i="11" s="1"/>
  <c r="K584" i="11"/>
  <c r="J584" i="11"/>
  <c r="K714" i="7"/>
  <c r="L585" i="11"/>
  <c r="M585" i="11" s="1"/>
  <c r="N585" i="11" s="1"/>
  <c r="P584" i="11"/>
  <c r="P591" i="12"/>
  <c r="Q591" i="12"/>
  <c r="N591" i="12"/>
  <c r="O591" i="12" s="1"/>
  <c r="R591" i="12" s="1"/>
  <c r="J591" i="12"/>
  <c r="L592" i="12"/>
  <c r="M592" i="12"/>
  <c r="K591" i="12"/>
  <c r="L715" i="7"/>
  <c r="M715" i="7" s="1"/>
  <c r="Q585" i="11" l="1"/>
  <c r="P585" i="11"/>
  <c r="J585" i="11"/>
  <c r="K585" i="11"/>
  <c r="O585" i="11"/>
  <c r="R584" i="11"/>
  <c r="N592" i="12"/>
  <c r="O592" i="12" s="1"/>
  <c r="R592" i="12" s="1"/>
  <c r="K592" i="12"/>
  <c r="J592" i="12"/>
  <c r="P592" i="12"/>
  <c r="Q592" i="12"/>
  <c r="L586" i="11"/>
  <c r="M586" i="11" s="1"/>
  <c r="N586" i="11" s="1"/>
  <c r="K715" i="7"/>
  <c r="J715" i="7"/>
  <c r="O586" i="11" l="1"/>
  <c r="R585" i="11"/>
  <c r="Q586" i="11"/>
  <c r="P586" i="11"/>
  <c r="Q593" i="12"/>
  <c r="L593" i="12"/>
  <c r="M593" i="12" s="1"/>
  <c r="P593" i="12" s="1"/>
  <c r="K586" i="11"/>
  <c r="J586" i="11"/>
  <c r="L716" i="7"/>
  <c r="M716" i="7" s="1"/>
  <c r="Q587" i="11" l="1"/>
  <c r="R586" i="11"/>
  <c r="J593" i="12"/>
  <c r="K593" i="12"/>
  <c r="N593" i="12"/>
  <c r="O593" i="12" s="1"/>
  <c r="R593" i="12" s="1"/>
  <c r="L594" i="12"/>
  <c r="M594" i="12" s="1"/>
  <c r="L587" i="11"/>
  <c r="M587" i="11" s="1"/>
  <c r="N587" i="11" s="1"/>
  <c r="O587" i="11" s="1"/>
  <c r="K716" i="7"/>
  <c r="J716" i="7"/>
  <c r="L717" i="7" s="1"/>
  <c r="M717" i="7" s="1"/>
  <c r="R587" i="11" l="1"/>
  <c r="P587" i="11"/>
  <c r="K594" i="12"/>
  <c r="J594" i="12"/>
  <c r="N594" i="12"/>
  <c r="O594" i="12" s="1"/>
  <c r="R594" i="12" s="1"/>
  <c r="L595" i="12"/>
  <c r="M595" i="12" s="1"/>
  <c r="N595" i="12" s="1"/>
  <c r="O595" i="12" s="1"/>
  <c r="R595" i="12" s="1"/>
  <c r="Q594" i="12"/>
  <c r="P594" i="12"/>
  <c r="J587" i="11"/>
  <c r="K587" i="11"/>
  <c r="K717" i="7"/>
  <c r="J717" i="7"/>
  <c r="Q588" i="11" l="1"/>
  <c r="L718" i="7"/>
  <c r="M718" i="7" s="1"/>
  <c r="K718" i="7" s="1"/>
  <c r="J595" i="12"/>
  <c r="Q596" i="12" s="1"/>
  <c r="K595" i="12"/>
  <c r="Q595" i="12"/>
  <c r="P595" i="12"/>
  <c r="L596" i="12"/>
  <c r="M596" i="12" s="1"/>
  <c r="L588" i="11"/>
  <c r="M588" i="11" s="1"/>
  <c r="N588" i="11" s="1"/>
  <c r="O588" i="11" s="1"/>
  <c r="J718" i="7" l="1"/>
  <c r="L719" i="7" s="1"/>
  <c r="M719" i="7" s="1"/>
  <c r="P588" i="11"/>
  <c r="R588" i="11"/>
  <c r="P596" i="12"/>
  <c r="K596" i="12"/>
  <c r="J596" i="12"/>
  <c r="N596" i="12"/>
  <c r="O596" i="12" s="1"/>
  <c r="R596" i="12" s="1"/>
  <c r="J588" i="11"/>
  <c r="K588" i="11"/>
  <c r="K719" i="7" l="1"/>
  <c r="L720" i="7"/>
  <c r="J719" i="7"/>
  <c r="M720" i="7"/>
  <c r="Q589" i="11"/>
  <c r="Q597" i="12"/>
  <c r="L597" i="12"/>
  <c r="M597" i="12" s="1"/>
  <c r="P597" i="12" s="1"/>
  <c r="L589" i="11"/>
  <c r="J720" i="7"/>
  <c r="L721" i="7"/>
  <c r="M721" i="7" s="1"/>
  <c r="K720" i="7"/>
  <c r="K597" i="12" l="1"/>
  <c r="J597" i="12"/>
  <c r="N597" i="12"/>
  <c r="O597" i="12" s="1"/>
  <c r="R597" i="12" s="1"/>
  <c r="M589" i="11"/>
  <c r="M722" i="7"/>
  <c r="J721" i="7"/>
  <c r="K721" i="7"/>
  <c r="L722" i="7"/>
  <c r="N589" i="11" l="1"/>
  <c r="O589" i="11" s="1"/>
  <c r="P589" i="11"/>
  <c r="Q598" i="12"/>
  <c r="L598" i="12"/>
  <c r="M598" i="12" s="1"/>
  <c r="M590" i="11"/>
  <c r="N590" i="11" s="1"/>
  <c r="K589" i="11"/>
  <c r="J589" i="11"/>
  <c r="L590" i="11"/>
  <c r="K722" i="7"/>
  <c r="J722" i="7"/>
  <c r="L723" i="7"/>
  <c r="M723" i="7" s="1"/>
  <c r="Q590" i="11" l="1"/>
  <c r="P590" i="11"/>
  <c r="O590" i="11"/>
  <c r="R589" i="11"/>
  <c r="K598" i="12"/>
  <c r="J598" i="12"/>
  <c r="N598" i="12"/>
  <c r="O598" i="12" s="1"/>
  <c r="R598" i="12" s="1"/>
  <c r="L599" i="12"/>
  <c r="M599" i="12" s="1"/>
  <c r="P598" i="12"/>
  <c r="M591" i="11"/>
  <c r="N591" i="11" s="1"/>
  <c r="L591" i="11"/>
  <c r="K590" i="11"/>
  <c r="J590" i="11"/>
  <c r="J723" i="7"/>
  <c r="K723" i="7"/>
  <c r="L724" i="7" s="1"/>
  <c r="M724" i="7" s="1"/>
  <c r="O591" i="11" l="1"/>
  <c r="R590" i="11"/>
  <c r="Q591" i="11"/>
  <c r="P591" i="11"/>
  <c r="Q599" i="12"/>
  <c r="P599" i="12"/>
  <c r="N599" i="12"/>
  <c r="O599" i="12" s="1"/>
  <c r="R599" i="12" s="1"/>
  <c r="J599" i="12"/>
  <c r="Q600" i="12" s="1"/>
  <c r="K599" i="12"/>
  <c r="K591" i="11"/>
  <c r="J591" i="11"/>
  <c r="K724" i="7"/>
  <c r="J724" i="7"/>
  <c r="Q592" i="11" l="1"/>
  <c r="L725" i="7"/>
  <c r="M725" i="7" s="1"/>
  <c r="J725" i="7" s="1"/>
  <c r="R591" i="11"/>
  <c r="L600" i="12"/>
  <c r="M600" i="12" s="1"/>
  <c r="P600" i="12" s="1"/>
  <c r="L592" i="11"/>
  <c r="M592" i="11" s="1"/>
  <c r="N592" i="11" s="1"/>
  <c r="O592" i="11" s="1"/>
  <c r="R592" i="11" l="1"/>
  <c r="K725" i="7"/>
  <c r="L726" i="7" s="1"/>
  <c r="M726" i="7" s="1"/>
  <c r="J726" i="7" s="1"/>
  <c r="P592" i="11"/>
  <c r="J600" i="12"/>
  <c r="N600" i="12"/>
  <c r="O600" i="12" s="1"/>
  <c r="R600" i="12" s="1"/>
  <c r="K600" i="12"/>
  <c r="L601" i="12" s="1"/>
  <c r="M601" i="12" s="1"/>
  <c r="J601" i="12" s="1"/>
  <c r="Q601" i="12"/>
  <c r="K592" i="11"/>
  <c r="J592" i="11"/>
  <c r="K726" i="7" l="1"/>
  <c r="L727" i="7" s="1"/>
  <c r="M727" i="7" s="1"/>
  <c r="Q593" i="11"/>
  <c r="P601" i="12"/>
  <c r="K601" i="12"/>
  <c r="L602" i="12" s="1"/>
  <c r="M602" i="12" s="1"/>
  <c r="J602" i="12" s="1"/>
  <c r="N601" i="12"/>
  <c r="O601" i="12" s="1"/>
  <c r="R601" i="12" s="1"/>
  <c r="Q602" i="12"/>
  <c r="L593" i="11"/>
  <c r="M593" i="11" s="1"/>
  <c r="N593" i="11" s="1"/>
  <c r="O593" i="11" s="1"/>
  <c r="K727" i="7" l="1"/>
  <c r="J727" i="7"/>
  <c r="R593" i="11"/>
  <c r="P593" i="11"/>
  <c r="P602" i="12"/>
  <c r="N602" i="12"/>
  <c r="O602" i="12" s="1"/>
  <c r="R602" i="12" s="1"/>
  <c r="K602" i="12"/>
  <c r="L603" i="12" s="1"/>
  <c r="M603" i="12" s="1"/>
  <c r="N603" i="12" s="1"/>
  <c r="O603" i="12" s="1"/>
  <c r="R603" i="12" s="1"/>
  <c r="Q603" i="12"/>
  <c r="J593" i="11"/>
  <c r="K593" i="11"/>
  <c r="Q594" i="11" l="1"/>
  <c r="L728" i="7"/>
  <c r="M728" i="7" s="1"/>
  <c r="P603" i="12"/>
  <c r="J603" i="12"/>
  <c r="K603" i="12"/>
  <c r="L604" i="12" s="1"/>
  <c r="M604" i="12" s="1"/>
  <c r="L594" i="11"/>
  <c r="M594" i="11" s="1"/>
  <c r="N594" i="11" s="1"/>
  <c r="O594" i="11" s="1"/>
  <c r="R594" i="11" l="1"/>
  <c r="K728" i="7"/>
  <c r="L729" i="7" s="1"/>
  <c r="M729" i="7" s="1"/>
  <c r="J728" i="7"/>
  <c r="P594" i="11"/>
  <c r="K604" i="12"/>
  <c r="J604" i="12"/>
  <c r="N604" i="12"/>
  <c r="O604" i="12" s="1"/>
  <c r="R604" i="12" s="1"/>
  <c r="P604" i="12"/>
  <c r="Q604" i="12"/>
  <c r="Q605" i="12"/>
  <c r="L605" i="12"/>
  <c r="M605" i="12" s="1"/>
  <c r="K594" i="11"/>
  <c r="J594" i="11"/>
  <c r="K729" i="7" l="1"/>
  <c r="J729" i="7"/>
  <c r="L730" i="7" s="1"/>
  <c r="M730" i="7" s="1"/>
  <c r="Q595" i="11"/>
  <c r="N605" i="12"/>
  <c r="O605" i="12" s="1"/>
  <c r="R605" i="12" s="1"/>
  <c r="J605" i="12"/>
  <c r="Q606" i="12" s="1"/>
  <c r="K605" i="12"/>
  <c r="L606" i="12"/>
  <c r="M606" i="12" s="1"/>
  <c r="P605" i="12"/>
  <c r="L595" i="11"/>
  <c r="M595" i="11" s="1"/>
  <c r="N595" i="11" s="1"/>
  <c r="O595" i="11" s="1"/>
  <c r="R595" i="11" l="1"/>
  <c r="P595" i="11"/>
  <c r="K730" i="7"/>
  <c r="J730" i="7"/>
  <c r="L731" i="7" s="1"/>
  <c r="M731" i="7" s="1"/>
  <c r="P606" i="12"/>
  <c r="J606" i="12"/>
  <c r="N606" i="12"/>
  <c r="O606" i="12" s="1"/>
  <c r="R606" i="12" s="1"/>
  <c r="K606" i="12"/>
  <c r="K595" i="11"/>
  <c r="J595" i="11"/>
  <c r="K731" i="7" l="1"/>
  <c r="J731" i="7"/>
  <c r="L732" i="7" s="1"/>
  <c r="M732" i="7" s="1"/>
  <c r="Q596" i="11"/>
  <c r="L607" i="12"/>
  <c r="M607" i="12" s="1"/>
  <c r="P607" i="12" s="1"/>
  <c r="Q607" i="12"/>
  <c r="L596" i="11"/>
  <c r="M596" i="11" s="1"/>
  <c r="N596" i="11" s="1"/>
  <c r="O596" i="11" s="1"/>
  <c r="P596" i="11" l="1"/>
  <c r="R596" i="11"/>
  <c r="K732" i="7"/>
  <c r="J732" i="7"/>
  <c r="L733" i="7" s="1"/>
  <c r="M733" i="7" s="1"/>
  <c r="K607" i="12"/>
  <c r="N607" i="12"/>
  <c r="O607" i="12" s="1"/>
  <c r="R607" i="12" s="1"/>
  <c r="J607" i="12"/>
  <c r="M597" i="11"/>
  <c r="N597" i="11" s="1"/>
  <c r="O597" i="11" s="1"/>
  <c r="K596" i="11"/>
  <c r="L597" i="11"/>
  <c r="J596" i="11"/>
  <c r="R597" i="11" l="1"/>
  <c r="K733" i="7"/>
  <c r="J733" i="7"/>
  <c r="L734" i="7" s="1"/>
  <c r="M734" i="7" s="1"/>
  <c r="K734" i="7" s="1"/>
  <c r="Q597" i="11"/>
  <c r="P597" i="11"/>
  <c r="L608" i="12"/>
  <c r="M608" i="12" s="1"/>
  <c r="P608" i="12" s="1"/>
  <c r="Q608" i="12"/>
  <c r="M598" i="11"/>
  <c r="N598" i="11" s="1"/>
  <c r="O598" i="11" s="1"/>
  <c r="L598" i="11"/>
  <c r="J597" i="11"/>
  <c r="K597" i="11"/>
  <c r="R598" i="11" l="1"/>
  <c r="Q598" i="11"/>
  <c r="P598" i="11"/>
  <c r="J734" i="7"/>
  <c r="L735" i="7" s="1"/>
  <c r="M735" i="7" s="1"/>
  <c r="J735" i="7" s="1"/>
  <c r="J608" i="12"/>
  <c r="N608" i="12"/>
  <c r="O608" i="12" s="1"/>
  <c r="R608" i="12" s="1"/>
  <c r="K608" i="12"/>
  <c r="L609" i="12" s="1"/>
  <c r="M609" i="12" s="1"/>
  <c r="M599" i="11"/>
  <c r="N599" i="11" s="1"/>
  <c r="O599" i="11" s="1"/>
  <c r="L599" i="11"/>
  <c r="J598" i="11"/>
  <c r="K598" i="11"/>
  <c r="R599" i="11" l="1"/>
  <c r="Q599" i="11"/>
  <c r="P599" i="11"/>
  <c r="K735" i="7"/>
  <c r="L736" i="7" s="1"/>
  <c r="M736" i="7" s="1"/>
  <c r="K736" i="7" s="1"/>
  <c r="N609" i="12"/>
  <c r="O609" i="12" s="1"/>
  <c r="R609" i="12" s="1"/>
  <c r="K609" i="12"/>
  <c r="J609" i="12"/>
  <c r="Q610" i="12" s="1"/>
  <c r="L610" i="12"/>
  <c r="M610" i="12" s="1"/>
  <c r="Q609" i="12"/>
  <c r="P609" i="12"/>
  <c r="M600" i="11"/>
  <c r="N600" i="11" s="1"/>
  <c r="O600" i="11" s="1"/>
  <c r="L600" i="11"/>
  <c r="K599" i="11"/>
  <c r="J599" i="11"/>
  <c r="R600" i="11" l="1"/>
  <c r="Q600" i="11"/>
  <c r="P600" i="11"/>
  <c r="J736" i="7"/>
  <c r="L737" i="7"/>
  <c r="M737" i="7" s="1"/>
  <c r="K737" i="7" s="1"/>
  <c r="P610" i="12"/>
  <c r="N610" i="12"/>
  <c r="O610" i="12" s="1"/>
  <c r="R610" i="12" s="1"/>
  <c r="J610" i="12"/>
  <c r="K610" i="12"/>
  <c r="M601" i="11"/>
  <c r="N601" i="11" s="1"/>
  <c r="O601" i="11" s="1"/>
  <c r="L601" i="11"/>
  <c r="K600" i="11"/>
  <c r="J600" i="11"/>
  <c r="R601" i="11" l="1"/>
  <c r="L611" i="12"/>
  <c r="M611" i="12" s="1"/>
  <c r="N611" i="12" s="1"/>
  <c r="O611" i="12" s="1"/>
  <c r="R611" i="12" s="1"/>
  <c r="J737" i="7"/>
  <c r="Q601" i="11"/>
  <c r="P601" i="11"/>
  <c r="Q611" i="12"/>
  <c r="M602" i="11"/>
  <c r="N602" i="11" s="1"/>
  <c r="O602" i="11" s="1"/>
  <c r="L602" i="11"/>
  <c r="K601" i="11"/>
  <c r="J601" i="11"/>
  <c r="L738" i="7"/>
  <c r="M738" i="7" s="1"/>
  <c r="R602" i="11" l="1"/>
  <c r="P611" i="12"/>
  <c r="J611" i="12"/>
  <c r="K611" i="12"/>
  <c r="P602" i="11"/>
  <c r="Q602" i="11"/>
  <c r="Q612" i="12"/>
  <c r="L612" i="12"/>
  <c r="M612" i="12" s="1"/>
  <c r="P612" i="12" s="1"/>
  <c r="M603" i="11"/>
  <c r="N603" i="11" s="1"/>
  <c r="O603" i="11" s="1"/>
  <c r="L603" i="11"/>
  <c r="J602" i="11"/>
  <c r="K602" i="11"/>
  <c r="J738" i="7"/>
  <c r="L739" i="7"/>
  <c r="M739" i="7" s="1"/>
  <c r="K738" i="7"/>
  <c r="R603" i="11" l="1"/>
  <c r="P603" i="11"/>
  <c r="Q603" i="11"/>
  <c r="N612" i="12"/>
  <c r="O612" i="12" s="1"/>
  <c r="R612" i="12" s="1"/>
  <c r="J612" i="12"/>
  <c r="K612" i="12"/>
  <c r="L613" i="12" s="1"/>
  <c r="M613" i="12" s="1"/>
  <c r="K603" i="11"/>
  <c r="J603" i="11"/>
  <c r="K739" i="7"/>
  <c r="L740" i="7" s="1"/>
  <c r="M740" i="7" s="1"/>
  <c r="J739" i="7"/>
  <c r="Q604" i="11" l="1"/>
  <c r="K613" i="12"/>
  <c r="N613" i="12"/>
  <c r="O613" i="12" s="1"/>
  <c r="R613" i="12" s="1"/>
  <c r="J613" i="12"/>
  <c r="Q614" i="12" s="1"/>
  <c r="Q613" i="12"/>
  <c r="P613" i="12"/>
  <c r="L604" i="11"/>
  <c r="M604" i="11" s="1"/>
  <c r="N604" i="11" s="1"/>
  <c r="O604" i="11" s="1"/>
  <c r="J740" i="7"/>
  <c r="K740" i="7"/>
  <c r="L741" i="7" s="1"/>
  <c r="M741" i="7" s="1"/>
  <c r="R604" i="11" l="1"/>
  <c r="P604" i="11"/>
  <c r="L614" i="12"/>
  <c r="M614" i="12" s="1"/>
  <c r="J604" i="11"/>
  <c r="K604" i="11"/>
  <c r="M742" i="7"/>
  <c r="K741" i="7"/>
  <c r="L742" i="7"/>
  <c r="J741" i="7"/>
  <c r="Q605" i="11" l="1"/>
  <c r="P614" i="12"/>
  <c r="J614" i="12"/>
  <c r="K614" i="12"/>
  <c r="N614" i="12"/>
  <c r="O614" i="12" s="1"/>
  <c r="R614" i="12" s="1"/>
  <c r="L605" i="11"/>
  <c r="M605" i="11" s="1"/>
  <c r="N605" i="11" s="1"/>
  <c r="O605" i="11" s="1"/>
  <c r="K742" i="7"/>
  <c r="J742" i="7"/>
  <c r="L743" i="7" s="1"/>
  <c r="M743" i="7" s="1"/>
  <c r="R605" i="11" l="1"/>
  <c r="P605" i="11"/>
  <c r="L615" i="12"/>
  <c r="M615" i="12" s="1"/>
  <c r="P615" i="12" s="1"/>
  <c r="Q615" i="12"/>
  <c r="J605" i="11"/>
  <c r="K605" i="11"/>
  <c r="J743" i="7"/>
  <c r="L744" i="7"/>
  <c r="M744" i="7" s="1"/>
  <c r="K743" i="7"/>
  <c r="Q606" i="11" l="1"/>
  <c r="N615" i="12"/>
  <c r="O615" i="12" s="1"/>
  <c r="R615" i="12" s="1"/>
  <c r="K615" i="12"/>
  <c r="J615" i="12"/>
  <c r="Q616" i="12" s="1"/>
  <c r="L606" i="11"/>
  <c r="M606" i="11" s="1"/>
  <c r="N606" i="11" s="1"/>
  <c r="O606" i="11" s="1"/>
  <c r="J744" i="7"/>
  <c r="L745" i="7"/>
  <c r="M745" i="7" s="1"/>
  <c r="K744" i="7"/>
  <c r="R606" i="11" l="1"/>
  <c r="P606" i="11"/>
  <c r="L616" i="12"/>
  <c r="M616" i="12" s="1"/>
  <c r="K606" i="11"/>
  <c r="J606" i="11"/>
  <c r="J745" i="7"/>
  <c r="K745" i="7"/>
  <c r="L746" i="7"/>
  <c r="M746" i="7" s="1"/>
  <c r="Q607" i="11" l="1"/>
  <c r="P616" i="12"/>
  <c r="N616" i="12"/>
  <c r="O616" i="12" s="1"/>
  <c r="R616" i="12" s="1"/>
  <c r="J616" i="12"/>
  <c r="K616" i="12"/>
  <c r="L617" i="12"/>
  <c r="M617" i="12" s="1"/>
  <c r="L607" i="11"/>
  <c r="M607" i="11" s="1"/>
  <c r="N607" i="11" s="1"/>
  <c r="O607" i="11" s="1"/>
  <c r="K746" i="7"/>
  <c r="J746" i="7"/>
  <c r="R607" i="11" l="1"/>
  <c r="P607" i="11"/>
  <c r="N617" i="12"/>
  <c r="O617" i="12" s="1"/>
  <c r="R617" i="12" s="1"/>
  <c r="K617" i="12"/>
  <c r="J617" i="12"/>
  <c r="Q617" i="12"/>
  <c r="P617" i="12"/>
  <c r="K607" i="11"/>
  <c r="J607" i="11"/>
  <c r="L747" i="7"/>
  <c r="M747" i="7" s="1"/>
  <c r="Q608" i="11" l="1"/>
  <c r="L618" i="12"/>
  <c r="M618" i="12" s="1"/>
  <c r="J618" i="12" s="1"/>
  <c r="Q618" i="12"/>
  <c r="L608" i="11"/>
  <c r="M608" i="11" s="1"/>
  <c r="N608" i="11" s="1"/>
  <c r="O608" i="11" s="1"/>
  <c r="J747" i="7"/>
  <c r="K747" i="7"/>
  <c r="L748" i="7" s="1"/>
  <c r="M748" i="7" s="1"/>
  <c r="P608" i="11" l="1"/>
  <c r="R608" i="11"/>
  <c r="P618" i="12"/>
  <c r="N618" i="12"/>
  <c r="O618" i="12" s="1"/>
  <c r="R618" i="12" s="1"/>
  <c r="K618" i="12"/>
  <c r="L619" i="12" s="1"/>
  <c r="M619" i="12" s="1"/>
  <c r="J619" i="12" s="1"/>
  <c r="Q619" i="12"/>
  <c r="K608" i="11"/>
  <c r="J608" i="11"/>
  <c r="J748" i="7"/>
  <c r="K748" i="7"/>
  <c r="L749" i="7" s="1"/>
  <c r="M749" i="7" s="1"/>
  <c r="Q609" i="11" l="1"/>
  <c r="P619" i="12"/>
  <c r="K619" i="12"/>
  <c r="L620" i="12" s="1"/>
  <c r="M620" i="12" s="1"/>
  <c r="K620" i="12" s="1"/>
  <c r="N619" i="12"/>
  <c r="O619" i="12" s="1"/>
  <c r="R619" i="12" s="1"/>
  <c r="Q620" i="12"/>
  <c r="L609" i="11"/>
  <c r="M609" i="11" s="1"/>
  <c r="N609" i="11" s="1"/>
  <c r="O609" i="11" s="1"/>
  <c r="J749" i="7"/>
  <c r="K749" i="7"/>
  <c r="L750" i="7" s="1"/>
  <c r="M750" i="7" s="1"/>
  <c r="R609" i="11" l="1"/>
  <c r="P609" i="11"/>
  <c r="P620" i="12"/>
  <c r="N620" i="12"/>
  <c r="O620" i="12" s="1"/>
  <c r="R620" i="12" s="1"/>
  <c r="J620" i="12"/>
  <c r="L621" i="12" s="1"/>
  <c r="M621" i="12" s="1"/>
  <c r="M610" i="11"/>
  <c r="N610" i="11" s="1"/>
  <c r="O610" i="11" s="1"/>
  <c r="L610" i="11"/>
  <c r="K609" i="11"/>
  <c r="J609" i="11"/>
  <c r="K750" i="7"/>
  <c r="J750" i="7"/>
  <c r="R610" i="11" l="1"/>
  <c r="Q610" i="11"/>
  <c r="P610" i="11"/>
  <c r="Q621" i="12"/>
  <c r="L751" i="7"/>
  <c r="M751" i="7" s="1"/>
  <c r="K751" i="7" s="1"/>
  <c r="N621" i="12"/>
  <c r="O621" i="12" s="1"/>
  <c r="R621" i="12" s="1"/>
  <c r="K621" i="12"/>
  <c r="J621" i="12"/>
  <c r="Q622" i="12" s="1"/>
  <c r="P621" i="12"/>
  <c r="M611" i="11"/>
  <c r="N611" i="11" s="1"/>
  <c r="O611" i="11" s="1"/>
  <c r="J610" i="11"/>
  <c r="K610" i="11"/>
  <c r="L611" i="11"/>
  <c r="R611" i="11" l="1"/>
  <c r="J751" i="7"/>
  <c r="L752" i="7" s="1"/>
  <c r="M752" i="7" s="1"/>
  <c r="J752" i="7" s="1"/>
  <c r="L622" i="12"/>
  <c r="M622" i="12" s="1"/>
  <c r="P622" i="12" s="1"/>
  <c r="P611" i="11"/>
  <c r="Q611" i="11"/>
  <c r="K611" i="11"/>
  <c r="J611" i="11"/>
  <c r="Q612" i="11" l="1"/>
  <c r="K622" i="12"/>
  <c r="N622" i="12"/>
  <c r="O622" i="12" s="1"/>
  <c r="R622" i="12" s="1"/>
  <c r="J622" i="12"/>
  <c r="Q623" i="12" s="1"/>
  <c r="K752" i="7"/>
  <c r="L753" i="7" s="1"/>
  <c r="M753" i="7" s="1"/>
  <c r="J753" i="7" s="1"/>
  <c r="L612" i="11"/>
  <c r="M612" i="11" s="1"/>
  <c r="N612" i="11" s="1"/>
  <c r="O612" i="11" s="1"/>
  <c r="M754" i="7" l="1"/>
  <c r="K753" i="7"/>
  <c r="R612" i="11"/>
  <c r="L623" i="12"/>
  <c r="M623" i="12" s="1"/>
  <c r="L754" i="7"/>
  <c r="P612" i="11"/>
  <c r="J612" i="11"/>
  <c r="K612" i="11"/>
  <c r="M755" i="7"/>
  <c r="J754" i="7"/>
  <c r="K754" i="7"/>
  <c r="L755" i="7"/>
  <c r="Q613" i="11" l="1"/>
  <c r="N623" i="12"/>
  <c r="O623" i="12" s="1"/>
  <c r="R623" i="12" s="1"/>
  <c r="J623" i="12"/>
  <c r="Q624" i="12" s="1"/>
  <c r="K623" i="12"/>
  <c r="L624" i="12" s="1"/>
  <c r="M624" i="12" s="1"/>
  <c r="P623" i="12"/>
  <c r="L613" i="11"/>
  <c r="M613" i="11" s="1"/>
  <c r="N613" i="11" s="1"/>
  <c r="O613" i="11" s="1"/>
  <c r="L756" i="7"/>
  <c r="M756" i="7"/>
  <c r="K755" i="7"/>
  <c r="J755" i="7"/>
  <c r="J756" i="7" s="1"/>
  <c r="R613" i="11" l="1"/>
  <c r="P624" i="12"/>
  <c r="J624" i="12"/>
  <c r="Q625" i="12" s="1"/>
  <c r="K624" i="12"/>
  <c r="N624" i="12"/>
  <c r="O624" i="12" s="1"/>
  <c r="R624" i="12" s="1"/>
  <c r="P613" i="11"/>
  <c r="M614" i="11"/>
  <c r="N614" i="11" s="1"/>
  <c r="O614" i="11" s="1"/>
  <c r="K613" i="11"/>
  <c r="J613" i="11"/>
  <c r="L614" i="11"/>
  <c r="M757" i="7"/>
  <c r="L757" i="7"/>
  <c r="K756" i="7"/>
  <c r="R614" i="11" l="1"/>
  <c r="Q614" i="11"/>
  <c r="P614" i="11"/>
  <c r="L625" i="12"/>
  <c r="M625" i="12" s="1"/>
  <c r="K614" i="11"/>
  <c r="J614" i="11"/>
  <c r="M758" i="7"/>
  <c r="L758" i="7"/>
  <c r="K757" i="7"/>
  <c r="J757" i="7"/>
  <c r="Q615" i="11" l="1"/>
  <c r="P625" i="12"/>
  <c r="N625" i="12"/>
  <c r="O625" i="12" s="1"/>
  <c r="R625" i="12" s="1"/>
  <c r="J625" i="12"/>
  <c r="K625" i="12"/>
  <c r="L615" i="11"/>
  <c r="M615" i="11" s="1"/>
  <c r="N615" i="11" s="1"/>
  <c r="O615" i="11" s="1"/>
  <c r="L759" i="7"/>
  <c r="K758" i="7"/>
  <c r="M759" i="7"/>
  <c r="J758" i="7"/>
  <c r="R615" i="11" l="1"/>
  <c r="L626" i="12"/>
  <c r="M626" i="12" s="1"/>
  <c r="P626" i="12" s="1"/>
  <c r="Q626" i="12"/>
  <c r="P615" i="11"/>
  <c r="J615" i="11"/>
  <c r="K615" i="11"/>
  <c r="M760" i="7"/>
  <c r="J759" i="7"/>
  <c r="K759" i="7"/>
  <c r="L760" i="7"/>
  <c r="Q616" i="11" l="1"/>
  <c r="N626" i="12"/>
  <c r="O626" i="12" s="1"/>
  <c r="R626" i="12" s="1"/>
  <c r="J626" i="12"/>
  <c r="K626" i="12"/>
  <c r="L627" i="12" s="1"/>
  <c r="M627" i="12" s="1"/>
  <c r="L616" i="11"/>
  <c r="M616" i="11" s="1"/>
  <c r="N616" i="11" s="1"/>
  <c r="O616" i="11" s="1"/>
  <c r="K760" i="7"/>
  <c r="J760" i="7"/>
  <c r="R616" i="11" l="1"/>
  <c r="Q627" i="12"/>
  <c r="P627" i="12"/>
  <c r="K627" i="12"/>
  <c r="J627" i="12"/>
  <c r="Q628" i="12" s="1"/>
  <c r="N627" i="12"/>
  <c r="O627" i="12" s="1"/>
  <c r="R627" i="12" s="1"/>
  <c r="L761" i="7"/>
  <c r="M761" i="7" s="1"/>
  <c r="K761" i="7" s="1"/>
  <c r="P616" i="11"/>
  <c r="J616" i="11"/>
  <c r="K616" i="11"/>
  <c r="L762" i="7" l="1"/>
  <c r="M762" i="7"/>
  <c r="K762" i="7" s="1"/>
  <c r="J761" i="7"/>
  <c r="L628" i="12"/>
  <c r="M628" i="12" s="1"/>
  <c r="Q617" i="11"/>
  <c r="L617" i="11"/>
  <c r="M617" i="11" s="1"/>
  <c r="N617" i="11" s="1"/>
  <c r="O617" i="11" s="1"/>
  <c r="P617" i="11" l="1"/>
  <c r="R617" i="11"/>
  <c r="P628" i="12"/>
  <c r="J628" i="12"/>
  <c r="Q629" i="12" s="1"/>
  <c r="K628" i="12"/>
  <c r="N628" i="12"/>
  <c r="O628" i="12" s="1"/>
  <c r="R628" i="12" s="1"/>
  <c r="L629" i="12"/>
  <c r="M629" i="12" s="1"/>
  <c r="J762" i="7"/>
  <c r="L763" i="7" s="1"/>
  <c r="M763" i="7" s="1"/>
  <c r="M618" i="11"/>
  <c r="N618" i="11" s="1"/>
  <c r="O618" i="11" s="1"/>
  <c r="L618" i="11"/>
  <c r="K617" i="11"/>
  <c r="J617" i="11"/>
  <c r="R618" i="11" l="1"/>
  <c r="K763" i="7"/>
  <c r="J763" i="7"/>
  <c r="L764" i="7" s="1"/>
  <c r="M764" i="7" s="1"/>
  <c r="P629" i="12"/>
  <c r="J629" i="12"/>
  <c r="K629" i="12"/>
  <c r="N629" i="12"/>
  <c r="O629" i="12" s="1"/>
  <c r="R629" i="12" s="1"/>
  <c r="Q618" i="11"/>
  <c r="P618" i="11"/>
  <c r="K618" i="11"/>
  <c r="J618" i="11"/>
  <c r="J764" i="7" l="1"/>
  <c r="L630" i="12"/>
  <c r="M630" i="12" s="1"/>
  <c r="Q630" i="12"/>
  <c r="K764" i="7"/>
  <c r="L765" i="7" s="1"/>
  <c r="M765" i="7" s="1"/>
  <c r="Q619" i="11"/>
  <c r="L619" i="11"/>
  <c r="M619" i="11" s="1"/>
  <c r="N619" i="11" s="1"/>
  <c r="O619" i="11" s="1"/>
  <c r="J765" i="7" l="1"/>
  <c r="K765" i="7"/>
  <c r="N630" i="12"/>
  <c r="O630" i="12" s="1"/>
  <c r="R630" i="12" s="1"/>
  <c r="K630" i="12"/>
  <c r="L631" i="12" s="1"/>
  <c r="M631" i="12" s="1"/>
  <c r="J630" i="12"/>
  <c r="R619" i="11"/>
  <c r="P619" i="11"/>
  <c r="P630" i="12"/>
  <c r="J619" i="11"/>
  <c r="K619" i="11"/>
  <c r="Q631" i="12" l="1"/>
  <c r="P631" i="12"/>
  <c r="N631" i="12"/>
  <c r="O631" i="12" s="1"/>
  <c r="R631" i="12" s="1"/>
  <c r="J631" i="12"/>
  <c r="K631" i="12"/>
  <c r="L632" i="12" s="1"/>
  <c r="M632" i="12" s="1"/>
  <c r="Q620" i="11"/>
  <c r="L766" i="7"/>
  <c r="M766" i="7" s="1"/>
  <c r="L620" i="11"/>
  <c r="M620" i="11" s="1"/>
  <c r="N620" i="11" s="1"/>
  <c r="O620" i="11" s="1"/>
  <c r="R620" i="11" l="1"/>
  <c r="P620" i="11"/>
  <c r="J766" i="7"/>
  <c r="K766" i="7"/>
  <c r="J632" i="12"/>
  <c r="K632" i="12"/>
  <c r="N632" i="12"/>
  <c r="O632" i="12" s="1"/>
  <c r="R632" i="12" s="1"/>
  <c r="Q632" i="12"/>
  <c r="P632" i="12"/>
  <c r="K620" i="11"/>
  <c r="J620" i="11"/>
  <c r="Q633" i="12" l="1"/>
  <c r="L633" i="12"/>
  <c r="M633" i="12" s="1"/>
  <c r="Q621" i="11"/>
  <c r="L767" i="7"/>
  <c r="M767" i="7" s="1"/>
  <c r="L621" i="11"/>
  <c r="M621" i="11" s="1"/>
  <c r="N621" i="11" s="1"/>
  <c r="O621" i="11" s="1"/>
  <c r="J767" i="7" l="1"/>
  <c r="K767" i="7"/>
  <c r="L768" i="7" s="1"/>
  <c r="M768" i="7" s="1"/>
  <c r="N633" i="12"/>
  <c r="O633" i="12" s="1"/>
  <c r="R633" i="12" s="1"/>
  <c r="K633" i="12"/>
  <c r="J633" i="12"/>
  <c r="L634" i="12"/>
  <c r="M634" i="12" s="1"/>
  <c r="R621" i="11"/>
  <c r="P621" i="11"/>
  <c r="P633" i="12"/>
  <c r="J621" i="11"/>
  <c r="K621" i="11"/>
  <c r="N634" i="12" l="1"/>
  <c r="O634" i="12" s="1"/>
  <c r="R634" i="12" s="1"/>
  <c r="K634" i="12"/>
  <c r="J634" i="12"/>
  <c r="L635" i="12"/>
  <c r="M635" i="12" s="1"/>
  <c r="Q634" i="12"/>
  <c r="P634" i="12"/>
  <c r="L769" i="7"/>
  <c r="M769" i="7"/>
  <c r="K768" i="7"/>
  <c r="J768" i="7"/>
  <c r="Q622" i="11"/>
  <c r="P622" i="11"/>
  <c r="L622" i="11"/>
  <c r="M622" i="11" s="1"/>
  <c r="N622" i="11" s="1"/>
  <c r="O622" i="11" s="1"/>
  <c r="J769" i="7" l="1"/>
  <c r="K769" i="7"/>
  <c r="L770" i="7" s="1"/>
  <c r="M770" i="7" s="1"/>
  <c r="N635" i="12"/>
  <c r="O635" i="12" s="1"/>
  <c r="R635" i="12" s="1"/>
  <c r="J635" i="12"/>
  <c r="K635" i="12"/>
  <c r="Q635" i="12"/>
  <c r="P635" i="12"/>
  <c r="R622" i="11"/>
  <c r="J622" i="11"/>
  <c r="K622" i="11"/>
  <c r="Q636" i="12" l="1"/>
  <c r="L636" i="12"/>
  <c r="M636" i="12" s="1"/>
  <c r="J770" i="7"/>
  <c r="K770" i="7"/>
  <c r="L771" i="7" s="1"/>
  <c r="M771" i="7" s="1"/>
  <c r="Q623" i="11"/>
  <c r="L623" i="11"/>
  <c r="M623" i="11" s="1"/>
  <c r="N623" i="11" s="1"/>
  <c r="O623" i="11" s="1"/>
  <c r="R623" i="11" l="1"/>
  <c r="P623" i="11"/>
  <c r="K636" i="12"/>
  <c r="N636" i="12"/>
  <c r="O636" i="12" s="1"/>
  <c r="R636" i="12" s="1"/>
  <c r="J636" i="12"/>
  <c r="Q637" i="12" s="1"/>
  <c r="P636" i="12"/>
  <c r="K771" i="7"/>
  <c r="J771" i="7"/>
  <c r="L772" i="7" s="1"/>
  <c r="M772" i="7" s="1"/>
  <c r="K623" i="11"/>
  <c r="J623" i="11"/>
  <c r="K772" i="7" l="1"/>
  <c r="J772" i="7"/>
  <c r="L773" i="7"/>
  <c r="M773" i="7" s="1"/>
  <c r="K773" i="7" s="1"/>
  <c r="Q624" i="11"/>
  <c r="L637" i="12"/>
  <c r="M637" i="12" s="1"/>
  <c r="L624" i="11"/>
  <c r="M624" i="11" s="1"/>
  <c r="N624" i="11" s="1"/>
  <c r="O624" i="11" s="1"/>
  <c r="J773" i="7" l="1"/>
  <c r="L774" i="7" s="1"/>
  <c r="M774" i="7" s="1"/>
  <c r="P624" i="11"/>
  <c r="R624" i="11"/>
  <c r="P637" i="12"/>
  <c r="K637" i="12"/>
  <c r="N637" i="12"/>
  <c r="O637" i="12" s="1"/>
  <c r="R637" i="12" s="1"/>
  <c r="J637" i="12"/>
  <c r="J624" i="11"/>
  <c r="K624" i="11"/>
  <c r="J774" i="7" l="1"/>
  <c r="K774" i="7"/>
  <c r="L775" i="7" s="1"/>
  <c r="M775" i="7" s="1"/>
  <c r="J775" i="7" s="1"/>
  <c r="Q638" i="12"/>
  <c r="L638" i="12"/>
  <c r="M638" i="12" s="1"/>
  <c r="P638" i="12" s="1"/>
  <c r="Q625" i="11"/>
  <c r="L625" i="11"/>
  <c r="M625" i="11" s="1"/>
  <c r="N625" i="11" s="1"/>
  <c r="O625" i="11" s="1"/>
  <c r="R625" i="11" l="1"/>
  <c r="P625" i="11"/>
  <c r="N638" i="12"/>
  <c r="O638" i="12" s="1"/>
  <c r="R638" i="12" s="1"/>
  <c r="J638" i="12"/>
  <c r="Q639" i="12" s="1"/>
  <c r="K638" i="12"/>
  <c r="L639" i="12"/>
  <c r="M639" i="12" s="1"/>
  <c r="K775" i="7"/>
  <c r="L776" i="7"/>
  <c r="M776" i="7" s="1"/>
  <c r="J776" i="7" s="1"/>
  <c r="K625" i="11"/>
  <c r="J625" i="11"/>
  <c r="P639" i="12" l="1"/>
  <c r="N639" i="12"/>
  <c r="O639" i="12" s="1"/>
  <c r="R639" i="12" s="1"/>
  <c r="L640" i="12"/>
  <c r="M640" i="12" s="1"/>
  <c r="J639" i="12"/>
  <c r="K639" i="12"/>
  <c r="Q626" i="11"/>
  <c r="K776" i="7"/>
  <c r="L777" i="7" s="1"/>
  <c r="M777" i="7" s="1"/>
  <c r="L626" i="11"/>
  <c r="M626" i="11" s="1"/>
  <c r="N626" i="11" s="1"/>
  <c r="O626" i="11" s="1"/>
  <c r="K777" i="7" l="1"/>
  <c r="J777" i="7"/>
  <c r="L778" i="7" s="1"/>
  <c r="M778" i="7" s="1"/>
  <c r="L779" i="7" s="1"/>
  <c r="P626" i="11"/>
  <c r="Q640" i="12"/>
  <c r="P640" i="12"/>
  <c r="J640" i="12"/>
  <c r="N640" i="12"/>
  <c r="O640" i="12" s="1"/>
  <c r="R640" i="12" s="1"/>
  <c r="K640" i="12"/>
  <c r="L641" i="12" s="1"/>
  <c r="M641" i="12" s="1"/>
  <c r="R626" i="11"/>
  <c r="K626" i="11"/>
  <c r="J626" i="11"/>
  <c r="M779" i="7" l="1"/>
  <c r="K778" i="7"/>
  <c r="K641" i="12"/>
  <c r="L642" i="12" s="1"/>
  <c r="M642" i="12" s="1"/>
  <c r="J641" i="12"/>
  <c r="N641" i="12"/>
  <c r="O641" i="12" s="1"/>
  <c r="R641" i="12" s="1"/>
  <c r="J778" i="7"/>
  <c r="Q641" i="12"/>
  <c r="P641" i="12"/>
  <c r="Q627" i="11"/>
  <c r="P627" i="11"/>
  <c r="L627" i="11"/>
  <c r="M627" i="11" s="1"/>
  <c r="N627" i="11" s="1"/>
  <c r="O627" i="11" s="1"/>
  <c r="J779" i="7"/>
  <c r="M780" i="7"/>
  <c r="L780" i="7"/>
  <c r="K779" i="7"/>
  <c r="Q642" i="12" l="1"/>
  <c r="P642" i="12"/>
  <c r="J642" i="12"/>
  <c r="N642" i="12"/>
  <c r="O642" i="12" s="1"/>
  <c r="R642" i="12" s="1"/>
  <c r="K642" i="12"/>
  <c r="L643" i="12"/>
  <c r="M643" i="12" s="1"/>
  <c r="R627" i="11"/>
  <c r="J627" i="11"/>
  <c r="K627" i="11"/>
  <c r="J780" i="7"/>
  <c r="K780" i="7"/>
  <c r="M781" i="7"/>
  <c r="L781" i="7"/>
  <c r="N643" i="12" l="1"/>
  <c r="O643" i="12" s="1"/>
  <c r="R643" i="12" s="1"/>
  <c r="K643" i="12"/>
  <c r="L644" i="12" s="1"/>
  <c r="M644" i="12" s="1"/>
  <c r="J643" i="12"/>
  <c r="Q644" i="12" s="1"/>
  <c r="Q643" i="12"/>
  <c r="P643" i="12"/>
  <c r="Q628" i="11"/>
  <c r="L628" i="11"/>
  <c r="M628" i="11" s="1"/>
  <c r="N628" i="11" s="1"/>
  <c r="O628" i="11" s="1"/>
  <c r="K781" i="7"/>
  <c r="J781" i="7"/>
  <c r="L782" i="7" s="1"/>
  <c r="M782" i="7" s="1"/>
  <c r="R628" i="11" l="1"/>
  <c r="P628" i="11"/>
  <c r="P644" i="12"/>
  <c r="K644" i="12"/>
  <c r="L645" i="12"/>
  <c r="M645" i="12" s="1"/>
  <c r="J644" i="12"/>
  <c r="N644" i="12"/>
  <c r="O644" i="12" s="1"/>
  <c r="R644" i="12" s="1"/>
  <c r="K628" i="11"/>
  <c r="J628" i="11"/>
  <c r="J782" i="7"/>
  <c r="K782" i="7"/>
  <c r="L783" i="7" s="1"/>
  <c r="M783" i="7" s="1"/>
  <c r="Q645" i="12" l="1"/>
  <c r="P645" i="12"/>
  <c r="N645" i="12"/>
  <c r="O645" i="12" s="1"/>
  <c r="R645" i="12" s="1"/>
  <c r="J645" i="12"/>
  <c r="K645" i="12"/>
  <c r="L646" i="12" s="1"/>
  <c r="M646" i="12" s="1"/>
  <c r="Q629" i="11"/>
  <c r="L629" i="11"/>
  <c r="M629" i="11" s="1"/>
  <c r="N629" i="11" s="1"/>
  <c r="O629" i="11" s="1"/>
  <c r="J783" i="7"/>
  <c r="K783" i="7"/>
  <c r="J646" i="12" l="1"/>
  <c r="N646" i="12"/>
  <c r="O646" i="12" s="1"/>
  <c r="R646" i="12" s="1"/>
  <c r="K646" i="12"/>
  <c r="L647" i="12" s="1"/>
  <c r="M647" i="12" s="1"/>
  <c r="P629" i="11"/>
  <c r="Q646" i="12"/>
  <c r="P646" i="12"/>
  <c r="R629" i="11"/>
  <c r="M630" i="11"/>
  <c r="N630" i="11" s="1"/>
  <c r="O630" i="11" s="1"/>
  <c r="L630" i="11"/>
  <c r="K629" i="11"/>
  <c r="J629" i="11"/>
  <c r="L784" i="7"/>
  <c r="M784" i="7" s="1"/>
  <c r="R630" i="11" l="1"/>
  <c r="N647" i="12"/>
  <c r="O647" i="12" s="1"/>
  <c r="R647" i="12" s="1"/>
  <c r="J647" i="12"/>
  <c r="K647" i="12"/>
  <c r="L648" i="12" s="1"/>
  <c r="M648" i="12" s="1"/>
  <c r="Q630" i="11"/>
  <c r="P630" i="11"/>
  <c r="Q647" i="12"/>
  <c r="P647" i="12"/>
  <c r="M631" i="11"/>
  <c r="N631" i="11" s="1"/>
  <c r="O631" i="11" s="1"/>
  <c r="K630" i="11"/>
  <c r="L631" i="11"/>
  <c r="J630" i="11"/>
  <c r="K784" i="7"/>
  <c r="L785" i="7"/>
  <c r="M785" i="7"/>
  <c r="J784" i="7"/>
  <c r="R631" i="11" l="1"/>
  <c r="Q631" i="11"/>
  <c r="P631" i="11"/>
  <c r="K648" i="12"/>
  <c r="N648" i="12"/>
  <c r="O648" i="12" s="1"/>
  <c r="R648" i="12" s="1"/>
  <c r="J648" i="12"/>
  <c r="L649" i="12"/>
  <c r="M649" i="12" s="1"/>
  <c r="Q648" i="12"/>
  <c r="P648" i="12"/>
  <c r="K631" i="11"/>
  <c r="J631" i="11"/>
  <c r="K785" i="7"/>
  <c r="M786" i="7"/>
  <c r="L786" i="7"/>
  <c r="J785" i="7"/>
  <c r="Q649" i="12" l="1"/>
  <c r="P649" i="12"/>
  <c r="J649" i="12"/>
  <c r="N649" i="12"/>
  <c r="O649" i="12" s="1"/>
  <c r="R649" i="12" s="1"/>
  <c r="K649" i="12"/>
  <c r="L650" i="12" s="1"/>
  <c r="M650" i="12" s="1"/>
  <c r="Q632" i="11"/>
  <c r="L632" i="11"/>
  <c r="M632" i="11" s="1"/>
  <c r="N632" i="11" s="1"/>
  <c r="O632" i="11" s="1"/>
  <c r="K786" i="7"/>
  <c r="M787" i="7"/>
  <c r="L787" i="7"/>
  <c r="J786" i="7"/>
  <c r="J650" i="12" l="1"/>
  <c r="Q651" i="12" s="1"/>
  <c r="K650" i="12"/>
  <c r="N650" i="12"/>
  <c r="O650" i="12" s="1"/>
  <c r="R650" i="12" s="1"/>
  <c r="L651" i="12"/>
  <c r="M651" i="12" s="1"/>
  <c r="L652" i="12" s="1"/>
  <c r="Q650" i="12"/>
  <c r="P650" i="12"/>
  <c r="R632" i="11"/>
  <c r="P632" i="11"/>
  <c r="P651" i="12"/>
  <c r="N651" i="12"/>
  <c r="O651" i="12" s="1"/>
  <c r="R651" i="12" s="1"/>
  <c r="K632" i="11"/>
  <c r="J632" i="11"/>
  <c r="K787" i="7"/>
  <c r="J787" i="7"/>
  <c r="L788" i="7"/>
  <c r="M788" i="7"/>
  <c r="J651" i="12" l="1"/>
  <c r="Q633" i="11"/>
  <c r="K651" i="12"/>
  <c r="M652" i="12"/>
  <c r="L633" i="11"/>
  <c r="M633" i="11" s="1"/>
  <c r="N633" i="11" s="1"/>
  <c r="O633" i="11" s="1"/>
  <c r="J788" i="7"/>
  <c r="K788" i="7"/>
  <c r="M789" i="7"/>
  <c r="L789" i="7"/>
  <c r="J652" i="12" l="1"/>
  <c r="N652" i="12"/>
  <c r="O652" i="12" s="1"/>
  <c r="R652" i="12" s="1"/>
  <c r="K652" i="12"/>
  <c r="L653" i="12"/>
  <c r="M653" i="12"/>
  <c r="P633" i="11"/>
  <c r="R633" i="11"/>
  <c r="Q652" i="12"/>
  <c r="P652" i="12"/>
  <c r="K633" i="11"/>
  <c r="J633" i="11"/>
  <c r="M790" i="7"/>
  <c r="K789" i="7"/>
  <c r="L790" i="7"/>
  <c r="J789" i="7"/>
  <c r="K653" i="12" l="1"/>
  <c r="L654" i="12" s="1"/>
  <c r="M654" i="12" s="1"/>
  <c r="J653" i="12"/>
  <c r="Q654" i="12" s="1"/>
  <c r="N653" i="12"/>
  <c r="O653" i="12" s="1"/>
  <c r="R653" i="12" s="1"/>
  <c r="Q634" i="11"/>
  <c r="Q653" i="12"/>
  <c r="P653" i="12"/>
  <c r="L634" i="11"/>
  <c r="M634" i="11" s="1"/>
  <c r="N634" i="11" s="1"/>
  <c r="O634" i="11" s="1"/>
  <c r="K790" i="7"/>
  <c r="J790" i="7"/>
  <c r="L791" i="7" s="1"/>
  <c r="M791" i="7" s="1"/>
  <c r="K654" i="12" l="1"/>
  <c r="P654" i="12"/>
  <c r="J654" i="12"/>
  <c r="Q655" i="12" s="1"/>
  <c r="N654" i="12"/>
  <c r="O654" i="12" s="1"/>
  <c r="R654" i="12" s="1"/>
  <c r="P634" i="11"/>
  <c r="R634" i="11"/>
  <c r="L655" i="12"/>
  <c r="M655" i="12" s="1"/>
  <c r="K634" i="11"/>
  <c r="J634" i="11"/>
  <c r="J791" i="7"/>
  <c r="L792" i="7" s="1"/>
  <c r="M792" i="7" s="1"/>
  <c r="K791" i="7"/>
  <c r="Q635" i="11" l="1"/>
  <c r="P655" i="12"/>
  <c r="N655" i="12"/>
  <c r="O655" i="12" s="1"/>
  <c r="R655" i="12" s="1"/>
  <c r="K655" i="12"/>
  <c r="L656" i="12" s="1"/>
  <c r="M656" i="12" s="1"/>
  <c r="J655" i="12"/>
  <c r="Q656" i="12" s="1"/>
  <c r="L635" i="11"/>
  <c r="M635" i="11" s="1"/>
  <c r="N635" i="11" s="1"/>
  <c r="O635" i="11" s="1"/>
  <c r="K792" i="7"/>
  <c r="J792" i="7"/>
  <c r="R635" i="11" l="1"/>
  <c r="L793" i="7"/>
  <c r="M793" i="7" s="1"/>
  <c r="K793" i="7" s="1"/>
  <c r="P635" i="11"/>
  <c r="J656" i="12"/>
  <c r="Q657" i="12" s="1"/>
  <c r="K656" i="12"/>
  <c r="L657" i="12" s="1"/>
  <c r="M657" i="12" s="1"/>
  <c r="N657" i="12" s="1"/>
  <c r="O657" i="12" s="1"/>
  <c r="R657" i="12" s="1"/>
  <c r="N656" i="12"/>
  <c r="O656" i="12" s="1"/>
  <c r="R656" i="12" s="1"/>
  <c r="P656" i="12"/>
  <c r="K635" i="11"/>
  <c r="J635" i="11"/>
  <c r="J793" i="7"/>
  <c r="L794" i="7" l="1"/>
  <c r="M794" i="7" s="1"/>
  <c r="Q636" i="11"/>
  <c r="P657" i="12"/>
  <c r="J657" i="12"/>
  <c r="Q658" i="12" s="1"/>
  <c r="K657" i="12"/>
  <c r="L658" i="12" s="1"/>
  <c r="M658" i="12" s="1"/>
  <c r="J658" i="12" s="1"/>
  <c r="L636" i="11"/>
  <c r="M636" i="11" s="1"/>
  <c r="N636" i="11" s="1"/>
  <c r="O636" i="11" s="1"/>
  <c r="J794" i="7"/>
  <c r="K794" i="7"/>
  <c r="R636" i="11" l="1"/>
  <c r="P636" i="11"/>
  <c r="L795" i="7"/>
  <c r="M795" i="7" s="1"/>
  <c r="K795" i="7" s="1"/>
  <c r="P658" i="12"/>
  <c r="K658" i="12"/>
  <c r="L659" i="12" s="1"/>
  <c r="M659" i="12" s="1"/>
  <c r="P659" i="12" s="1"/>
  <c r="N658" i="12"/>
  <c r="O658" i="12" s="1"/>
  <c r="R658" i="12" s="1"/>
  <c r="Q659" i="12"/>
  <c r="J636" i="11"/>
  <c r="K636" i="11"/>
  <c r="J795" i="7"/>
  <c r="Q637" i="11" l="1"/>
  <c r="L796" i="7"/>
  <c r="M796" i="7" s="1"/>
  <c r="L797" i="7" s="1"/>
  <c r="N659" i="12"/>
  <c r="O659" i="12" s="1"/>
  <c r="R659" i="12" s="1"/>
  <c r="J659" i="12"/>
  <c r="Q660" i="12" s="1"/>
  <c r="K659" i="12"/>
  <c r="L660" i="12" s="1"/>
  <c r="M660" i="12" s="1"/>
  <c r="P660" i="12" s="1"/>
  <c r="L637" i="11"/>
  <c r="M637" i="11" s="1"/>
  <c r="N637" i="11" s="1"/>
  <c r="O637" i="11" s="1"/>
  <c r="R637" i="11" l="1"/>
  <c r="K796" i="7"/>
  <c r="M797" i="7"/>
  <c r="J797" i="7" s="1"/>
  <c r="J796" i="7"/>
  <c r="P637" i="11"/>
  <c r="J660" i="12"/>
  <c r="K660" i="12"/>
  <c r="L661" i="12" s="1"/>
  <c r="M661" i="12" s="1"/>
  <c r="N660" i="12"/>
  <c r="O660" i="12" s="1"/>
  <c r="R660" i="12" s="1"/>
  <c r="K637" i="11"/>
  <c r="J637" i="11"/>
  <c r="K797" i="7"/>
  <c r="Q638" i="11" l="1"/>
  <c r="L798" i="7"/>
  <c r="M798" i="7"/>
  <c r="M799" i="7" s="1"/>
  <c r="K661" i="12"/>
  <c r="N661" i="12"/>
  <c r="O661" i="12" s="1"/>
  <c r="R661" i="12" s="1"/>
  <c r="J661" i="12"/>
  <c r="Q662" i="12" s="1"/>
  <c r="Q661" i="12"/>
  <c r="P661" i="12"/>
  <c r="L638" i="11"/>
  <c r="M638" i="11" s="1"/>
  <c r="N638" i="11" s="1"/>
  <c r="O638" i="11" s="1"/>
  <c r="J798" i="7"/>
  <c r="K798" i="7"/>
  <c r="R638" i="11" l="1"/>
  <c r="L799" i="7"/>
  <c r="P638" i="11"/>
  <c r="L662" i="12"/>
  <c r="M662" i="12" s="1"/>
  <c r="P662" i="12" s="1"/>
  <c r="M639" i="11"/>
  <c r="N639" i="11" s="1"/>
  <c r="O639" i="11" s="1"/>
  <c r="L639" i="11"/>
  <c r="K638" i="11"/>
  <c r="J638" i="11"/>
  <c r="K799" i="7"/>
  <c r="J799" i="7"/>
  <c r="R639" i="11" l="1"/>
  <c r="L800" i="7"/>
  <c r="M800" i="7" s="1"/>
  <c r="J800" i="7" s="1"/>
  <c r="Q639" i="11"/>
  <c r="P639" i="11"/>
  <c r="K662" i="12"/>
  <c r="J662" i="12"/>
  <c r="Q663" i="12" s="1"/>
  <c r="N662" i="12"/>
  <c r="O662" i="12" s="1"/>
  <c r="R662" i="12" s="1"/>
  <c r="J639" i="11"/>
  <c r="K639" i="11"/>
  <c r="L640" i="11" s="1"/>
  <c r="M640" i="11" s="1"/>
  <c r="N640" i="11" s="1"/>
  <c r="O640" i="11" s="1"/>
  <c r="R640" i="11" l="1"/>
  <c r="K800" i="7"/>
  <c r="Q640" i="11"/>
  <c r="P640" i="11"/>
  <c r="L663" i="12"/>
  <c r="M663" i="12" s="1"/>
  <c r="J640" i="11"/>
  <c r="K640" i="11"/>
  <c r="L641" i="11" s="1"/>
  <c r="L801" i="7"/>
  <c r="M801" i="7" s="1"/>
  <c r="Q641" i="11" l="1"/>
  <c r="J663" i="12"/>
  <c r="K663" i="12"/>
  <c r="L664" i="12" s="1"/>
  <c r="M664" i="12" s="1"/>
  <c r="N663" i="12"/>
  <c r="O663" i="12" s="1"/>
  <c r="R663" i="12" s="1"/>
  <c r="P663" i="12"/>
  <c r="M641" i="11"/>
  <c r="J801" i="7"/>
  <c r="L802" i="7" s="1"/>
  <c r="M802" i="7" s="1"/>
  <c r="K801" i="7"/>
  <c r="L642" i="11" l="1"/>
  <c r="N641" i="11"/>
  <c r="O641" i="11" s="1"/>
  <c r="P641" i="11"/>
  <c r="K664" i="12"/>
  <c r="J664" i="12"/>
  <c r="Q665" i="12" s="1"/>
  <c r="N664" i="12"/>
  <c r="O664" i="12" s="1"/>
  <c r="R664" i="12" s="1"/>
  <c r="L665" i="12"/>
  <c r="M665" i="12" s="1"/>
  <c r="Q664" i="12"/>
  <c r="P664" i="12"/>
  <c r="M642" i="11"/>
  <c r="N642" i="11" s="1"/>
  <c r="K641" i="11"/>
  <c r="J641" i="11"/>
  <c r="J802" i="7"/>
  <c r="K802" i="7"/>
  <c r="L803" i="7" s="1"/>
  <c r="M803" i="7" s="1"/>
  <c r="Q642" i="11" l="1"/>
  <c r="P642" i="11"/>
  <c r="O642" i="11"/>
  <c r="R641" i="11"/>
  <c r="P665" i="12"/>
  <c r="N665" i="12"/>
  <c r="O665" i="12" s="1"/>
  <c r="R665" i="12" s="1"/>
  <c r="J665" i="12"/>
  <c r="Q666" i="12" s="1"/>
  <c r="K665" i="12"/>
  <c r="M643" i="11"/>
  <c r="N643" i="11" s="1"/>
  <c r="L643" i="11"/>
  <c r="J642" i="11"/>
  <c r="K642" i="11"/>
  <c r="K803" i="7"/>
  <c r="J803" i="7"/>
  <c r="L804" i="7" s="1"/>
  <c r="M804" i="7" s="1"/>
  <c r="O643" i="11" l="1"/>
  <c r="R642" i="11"/>
  <c r="Q643" i="11"/>
  <c r="P643" i="11"/>
  <c r="L666" i="12"/>
  <c r="M666" i="12" s="1"/>
  <c r="M644" i="11"/>
  <c r="N644" i="11" s="1"/>
  <c r="L644" i="11"/>
  <c r="K643" i="11"/>
  <c r="J643" i="11"/>
  <c r="J804" i="7"/>
  <c r="K804" i="7"/>
  <c r="Q644" i="11" l="1"/>
  <c r="P644" i="11"/>
  <c r="L805" i="7"/>
  <c r="M805" i="7" s="1"/>
  <c r="J805" i="7" s="1"/>
  <c r="O644" i="11"/>
  <c r="R643" i="11"/>
  <c r="P666" i="12"/>
  <c r="N666" i="12"/>
  <c r="O666" i="12" s="1"/>
  <c r="R666" i="12" s="1"/>
  <c r="J666" i="12"/>
  <c r="K666" i="12"/>
  <c r="L667" i="12" s="1"/>
  <c r="M667" i="12" s="1"/>
  <c r="M645" i="11"/>
  <c r="N645" i="11" s="1"/>
  <c r="L645" i="11"/>
  <c r="J644" i="11"/>
  <c r="K644" i="11"/>
  <c r="O645" i="11" l="1"/>
  <c r="R644" i="11"/>
  <c r="Q645" i="11"/>
  <c r="P645" i="11"/>
  <c r="K805" i="7"/>
  <c r="L806" i="7" s="1"/>
  <c r="M806" i="7" s="1"/>
  <c r="K806" i="7" s="1"/>
  <c r="P667" i="12"/>
  <c r="Q667" i="12"/>
  <c r="J667" i="12"/>
  <c r="N667" i="12"/>
  <c r="O667" i="12" s="1"/>
  <c r="R667" i="12" s="1"/>
  <c r="K667" i="12"/>
  <c r="K645" i="11"/>
  <c r="J645" i="11"/>
  <c r="Q646" i="11" l="1"/>
  <c r="L668" i="12"/>
  <c r="M668" i="12" s="1"/>
  <c r="P668" i="12" s="1"/>
  <c r="J806" i="7"/>
  <c r="L807" i="7" s="1"/>
  <c r="M807" i="7" s="1"/>
  <c r="K807" i="7" s="1"/>
  <c r="R645" i="11"/>
  <c r="Q668" i="12"/>
  <c r="L646" i="11"/>
  <c r="M646" i="11" s="1"/>
  <c r="N646" i="11" s="1"/>
  <c r="O646" i="11" s="1"/>
  <c r="R646" i="11" l="1"/>
  <c r="N668" i="12"/>
  <c r="O668" i="12" s="1"/>
  <c r="R668" i="12" s="1"/>
  <c r="J668" i="12"/>
  <c r="K668" i="12"/>
  <c r="L669" i="12" s="1"/>
  <c r="M669" i="12" s="1"/>
  <c r="K669" i="12" s="1"/>
  <c r="J807" i="7"/>
  <c r="L808" i="7" s="1"/>
  <c r="M808" i="7" s="1"/>
  <c r="K808" i="7" s="1"/>
  <c r="P646" i="11"/>
  <c r="Q669" i="12"/>
  <c r="J646" i="11"/>
  <c r="K646" i="11"/>
  <c r="L647" i="11" s="1"/>
  <c r="M647" i="11" s="1"/>
  <c r="N647" i="11" s="1"/>
  <c r="O647" i="11" s="1"/>
  <c r="R647" i="11" l="1"/>
  <c r="P669" i="12"/>
  <c r="N669" i="12"/>
  <c r="O669" i="12" s="1"/>
  <c r="R669" i="12" s="1"/>
  <c r="J669" i="12"/>
  <c r="Q670" i="12" s="1"/>
  <c r="J808" i="7"/>
  <c r="L809" i="7" s="1"/>
  <c r="M809" i="7" s="1"/>
  <c r="K809" i="7" s="1"/>
  <c r="L810" i="7" s="1"/>
  <c r="M810" i="7" s="1"/>
  <c r="P647" i="11"/>
  <c r="Q647" i="11"/>
  <c r="J647" i="11"/>
  <c r="K647" i="11"/>
  <c r="J809" i="7" l="1"/>
  <c r="Q648" i="11"/>
  <c r="L670" i="12"/>
  <c r="M670" i="12" s="1"/>
  <c r="L648" i="11"/>
  <c r="M648" i="11" s="1"/>
  <c r="N648" i="11" s="1"/>
  <c r="O648" i="11" s="1"/>
  <c r="J810" i="7"/>
  <c r="K810" i="7"/>
  <c r="J670" i="12" l="1"/>
  <c r="K670" i="12"/>
  <c r="L671" i="12" s="1"/>
  <c r="M671" i="12" s="1"/>
  <c r="N670" i="12"/>
  <c r="O670" i="12" s="1"/>
  <c r="R670" i="12" s="1"/>
  <c r="R648" i="11"/>
  <c r="P648" i="11"/>
  <c r="L811" i="7"/>
  <c r="M811" i="7" s="1"/>
  <c r="J811" i="7" s="1"/>
  <c r="P670" i="12"/>
  <c r="K648" i="11"/>
  <c r="J648" i="11"/>
  <c r="K811" i="7" l="1"/>
  <c r="L812" i="7" s="1"/>
  <c r="M812" i="7" s="1"/>
  <c r="J812" i="7" s="1"/>
  <c r="K671" i="12"/>
  <c r="L672" i="12" s="1"/>
  <c r="M672" i="12" s="1"/>
  <c r="N671" i="12"/>
  <c r="O671" i="12" s="1"/>
  <c r="R671" i="12" s="1"/>
  <c r="J671" i="12"/>
  <c r="Q672" i="12" s="1"/>
  <c r="Q649" i="11"/>
  <c r="L649" i="11"/>
  <c r="M649" i="11" s="1"/>
  <c r="N649" i="11" s="1"/>
  <c r="O649" i="11" s="1"/>
  <c r="Q671" i="12"/>
  <c r="P671" i="12"/>
  <c r="P672" i="12" l="1"/>
  <c r="K672" i="12"/>
  <c r="N672" i="12"/>
  <c r="O672" i="12" s="1"/>
  <c r="R672" i="12" s="1"/>
  <c r="J672" i="12"/>
  <c r="L673" i="12"/>
  <c r="M673" i="12" s="1"/>
  <c r="R649" i="11"/>
  <c r="P649" i="11"/>
  <c r="K812" i="7"/>
  <c r="L813" i="7" s="1"/>
  <c r="M813" i="7" s="1"/>
  <c r="K813" i="7" s="1"/>
  <c r="K649" i="11"/>
  <c r="L650" i="11" s="1"/>
  <c r="M650" i="11" s="1"/>
  <c r="N650" i="11" s="1"/>
  <c r="O650" i="11" s="1"/>
  <c r="J649" i="11"/>
  <c r="R650" i="11" l="1"/>
  <c r="Q650" i="11"/>
  <c r="P650" i="11"/>
  <c r="J813" i="7"/>
  <c r="L814" i="7" s="1"/>
  <c r="M814" i="7" s="1"/>
  <c r="Q673" i="12"/>
  <c r="P673" i="12"/>
  <c r="K673" i="12"/>
  <c r="N673" i="12"/>
  <c r="O673" i="12" s="1"/>
  <c r="R673" i="12" s="1"/>
  <c r="L674" i="12"/>
  <c r="M674" i="12" s="1"/>
  <c r="J673" i="12"/>
  <c r="Q674" i="12" s="1"/>
  <c r="M651" i="11"/>
  <c r="N651" i="11" s="1"/>
  <c r="O651" i="11" s="1"/>
  <c r="L651" i="11"/>
  <c r="K650" i="11"/>
  <c r="J650" i="11"/>
  <c r="J814" i="7"/>
  <c r="K814" i="7"/>
  <c r="L815" i="7" s="1"/>
  <c r="M815" i="7" s="1"/>
  <c r="R651" i="11" l="1"/>
  <c r="Q651" i="11"/>
  <c r="P651" i="11"/>
  <c r="P674" i="12"/>
  <c r="K674" i="12"/>
  <c r="J674" i="12"/>
  <c r="L675" i="12"/>
  <c r="M675" i="12" s="1"/>
  <c r="N674" i="12"/>
  <c r="O674" i="12" s="1"/>
  <c r="R674" i="12" s="1"/>
  <c r="M652" i="11"/>
  <c r="N652" i="11" s="1"/>
  <c r="O652" i="11" s="1"/>
  <c r="L652" i="11"/>
  <c r="K651" i="11"/>
  <c r="J651" i="11"/>
  <c r="M816" i="7"/>
  <c r="K815" i="7"/>
  <c r="J815" i="7"/>
  <c r="L816" i="7"/>
  <c r="R652" i="11" l="1"/>
  <c r="J675" i="12"/>
  <c r="K675" i="12"/>
  <c r="L676" i="12" s="1"/>
  <c r="M676" i="12" s="1"/>
  <c r="N675" i="12"/>
  <c r="O675" i="12" s="1"/>
  <c r="R675" i="12" s="1"/>
  <c r="Q675" i="12"/>
  <c r="P675" i="12"/>
  <c r="Q652" i="11"/>
  <c r="P652" i="11"/>
  <c r="J652" i="11"/>
  <c r="M653" i="11"/>
  <c r="N653" i="11" s="1"/>
  <c r="O653" i="11" s="1"/>
  <c r="K652" i="11"/>
  <c r="L653" i="11"/>
  <c r="K816" i="7"/>
  <c r="J816" i="7"/>
  <c r="R653" i="11" l="1"/>
  <c r="N676" i="12"/>
  <c r="O676" i="12" s="1"/>
  <c r="R676" i="12" s="1"/>
  <c r="J676" i="12"/>
  <c r="K676" i="12"/>
  <c r="L677" i="12" s="1"/>
  <c r="M677" i="12" s="1"/>
  <c r="Q653" i="11"/>
  <c r="P653" i="11"/>
  <c r="P676" i="12"/>
  <c r="Q676" i="12"/>
  <c r="J653" i="11"/>
  <c r="K653" i="11"/>
  <c r="L654" i="11" s="1"/>
  <c r="M654" i="11" s="1"/>
  <c r="N654" i="11" s="1"/>
  <c r="O654" i="11" s="1"/>
  <c r="L817" i="7"/>
  <c r="M817" i="7" s="1"/>
  <c r="R654" i="11" l="1"/>
  <c r="N677" i="12"/>
  <c r="O677" i="12" s="1"/>
  <c r="R677" i="12" s="1"/>
  <c r="K677" i="12"/>
  <c r="J677" i="12"/>
  <c r="Q677" i="12"/>
  <c r="P677" i="12"/>
  <c r="Q654" i="11"/>
  <c r="P654" i="11"/>
  <c r="J654" i="11"/>
  <c r="K654" i="11"/>
  <c r="L655" i="11" s="1"/>
  <c r="M655" i="11" s="1"/>
  <c r="N655" i="11" s="1"/>
  <c r="O655" i="11" s="1"/>
  <c r="J817" i="7"/>
  <c r="K817" i="7"/>
  <c r="L818" i="7" s="1"/>
  <c r="M818" i="7" s="1"/>
  <c r="R655" i="11" l="1"/>
  <c r="Q678" i="12"/>
  <c r="L678" i="12"/>
  <c r="M678" i="12" s="1"/>
  <c r="P678" i="12" s="1"/>
  <c r="Q655" i="11"/>
  <c r="P655" i="11"/>
  <c r="K655" i="11"/>
  <c r="L656" i="11" s="1"/>
  <c r="M656" i="11" s="1"/>
  <c r="N656" i="11" s="1"/>
  <c r="O656" i="11" s="1"/>
  <c r="J655" i="11"/>
  <c r="J818" i="7"/>
  <c r="K818" i="7"/>
  <c r="L819" i="7" s="1"/>
  <c r="M819" i="7" s="1"/>
  <c r="R656" i="11" l="1"/>
  <c r="Q656" i="11"/>
  <c r="P656" i="11"/>
  <c r="N678" i="12"/>
  <c r="O678" i="12" s="1"/>
  <c r="R678" i="12" s="1"/>
  <c r="J678" i="12"/>
  <c r="K678" i="12"/>
  <c r="L679" i="12" s="1"/>
  <c r="M679" i="12" s="1"/>
  <c r="J656" i="11"/>
  <c r="K656" i="11"/>
  <c r="K819" i="7"/>
  <c r="J819" i="7"/>
  <c r="L820" i="7" s="1"/>
  <c r="M820" i="7" s="1"/>
  <c r="Q657" i="11" l="1"/>
  <c r="P679" i="12"/>
  <c r="Q679" i="12"/>
  <c r="N679" i="12"/>
  <c r="O679" i="12" s="1"/>
  <c r="R679" i="12" s="1"/>
  <c r="K679" i="12"/>
  <c r="J679" i="12"/>
  <c r="L680" i="12"/>
  <c r="M680" i="12" s="1"/>
  <c r="L657" i="11"/>
  <c r="M657" i="11" s="1"/>
  <c r="N657" i="11" s="1"/>
  <c r="O657" i="11" s="1"/>
  <c r="J820" i="7"/>
  <c r="K820" i="7"/>
  <c r="L821" i="7" s="1"/>
  <c r="M821" i="7" s="1"/>
  <c r="K680" i="12" l="1"/>
  <c r="J680" i="12"/>
  <c r="Q681" i="12" s="1"/>
  <c r="N680" i="12"/>
  <c r="O680" i="12" s="1"/>
  <c r="R680" i="12" s="1"/>
  <c r="J657" i="11"/>
  <c r="K657" i="11"/>
  <c r="L658" i="11" s="1"/>
  <c r="L681" i="12"/>
  <c r="M681" i="12" s="1"/>
  <c r="K681" i="12" s="1"/>
  <c r="P657" i="11"/>
  <c r="R657" i="11"/>
  <c r="Q680" i="12"/>
  <c r="P680" i="12"/>
  <c r="K821" i="7"/>
  <c r="J821" i="7"/>
  <c r="L822" i="7"/>
  <c r="M822" i="7" s="1"/>
  <c r="J681" i="12" l="1"/>
  <c r="Q682" i="12" s="1"/>
  <c r="Q658" i="11"/>
  <c r="N681" i="12"/>
  <c r="O681" i="12" s="1"/>
  <c r="R681" i="12" s="1"/>
  <c r="P681" i="12"/>
  <c r="L682" i="12"/>
  <c r="M682" i="12" s="1"/>
  <c r="M658" i="11"/>
  <c r="N658" i="11" s="1"/>
  <c r="O658" i="11" s="1"/>
  <c r="K822" i="7"/>
  <c r="J822" i="7"/>
  <c r="L823" i="7" s="1"/>
  <c r="M823" i="7" s="1"/>
  <c r="R658" i="11" l="1"/>
  <c r="P658" i="11"/>
  <c r="P682" i="12"/>
  <c r="J682" i="12"/>
  <c r="N682" i="12"/>
  <c r="O682" i="12" s="1"/>
  <c r="R682" i="12" s="1"/>
  <c r="K682" i="12"/>
  <c r="L683" i="12" s="1"/>
  <c r="M683" i="12" s="1"/>
  <c r="M659" i="11"/>
  <c r="N659" i="11" s="1"/>
  <c r="O659" i="11" s="1"/>
  <c r="J658" i="11"/>
  <c r="K658" i="11"/>
  <c r="L659" i="11"/>
  <c r="J823" i="7"/>
  <c r="K823" i="7"/>
  <c r="R659" i="11" l="1"/>
  <c r="Q659" i="11"/>
  <c r="P659" i="11"/>
  <c r="L824" i="7"/>
  <c r="M824" i="7" s="1"/>
  <c r="M825" i="7" s="1"/>
  <c r="N683" i="12"/>
  <c r="O683" i="12" s="1"/>
  <c r="R683" i="12" s="1"/>
  <c r="K683" i="12"/>
  <c r="J683" i="12"/>
  <c r="Q684" i="12" s="1"/>
  <c r="Q683" i="12"/>
  <c r="P683" i="12"/>
  <c r="J659" i="11"/>
  <c r="K659" i="11"/>
  <c r="Q660" i="11" l="1"/>
  <c r="L825" i="7"/>
  <c r="K824" i="7"/>
  <c r="J824" i="7"/>
  <c r="L684" i="12"/>
  <c r="M684" i="12" s="1"/>
  <c r="N684" i="12" s="1"/>
  <c r="O684" i="12" s="1"/>
  <c r="R684" i="12" s="1"/>
  <c r="L660" i="11"/>
  <c r="M660" i="11" s="1"/>
  <c r="N660" i="11" s="1"/>
  <c r="O660" i="11" s="1"/>
  <c r="M826" i="7"/>
  <c r="K825" i="7"/>
  <c r="L826" i="7"/>
  <c r="J825" i="7"/>
  <c r="R660" i="11" l="1"/>
  <c r="P660" i="11"/>
  <c r="K684" i="12"/>
  <c r="P684" i="12"/>
  <c r="J684" i="12"/>
  <c r="Q685" i="12" s="1"/>
  <c r="K660" i="11"/>
  <c r="J660" i="11"/>
  <c r="L827" i="7"/>
  <c r="K826" i="7"/>
  <c r="M827" i="7"/>
  <c r="J826" i="7"/>
  <c r="Q661" i="11" l="1"/>
  <c r="L685" i="12"/>
  <c r="M685" i="12" s="1"/>
  <c r="L661" i="11"/>
  <c r="M661" i="11" s="1"/>
  <c r="N661" i="11" s="1"/>
  <c r="O661" i="11" s="1"/>
  <c r="M828" i="7"/>
  <c r="J827" i="7"/>
  <c r="K827" i="7"/>
  <c r="L828" i="7"/>
  <c r="R661" i="11" l="1"/>
  <c r="P661" i="11"/>
  <c r="N685" i="12"/>
  <c r="O685" i="12" s="1"/>
  <c r="R685" i="12" s="1"/>
  <c r="K685" i="12"/>
  <c r="J685" i="12"/>
  <c r="Q686" i="12" s="1"/>
  <c r="P685" i="12"/>
  <c r="J661" i="11"/>
  <c r="K661" i="11"/>
  <c r="M829" i="7"/>
  <c r="K828" i="7"/>
  <c r="L829" i="7"/>
  <c r="J828" i="7"/>
  <c r="Q662" i="11" l="1"/>
  <c r="L686" i="12"/>
  <c r="M686" i="12" s="1"/>
  <c r="L662" i="11"/>
  <c r="M662" i="11" s="1"/>
  <c r="N662" i="11" s="1"/>
  <c r="O662" i="11" s="1"/>
  <c r="K829" i="7"/>
  <c r="M830" i="7"/>
  <c r="L830" i="7"/>
  <c r="J829" i="7"/>
  <c r="R662" i="11" l="1"/>
  <c r="P662" i="11"/>
  <c r="J686" i="12"/>
  <c r="N686" i="12"/>
  <c r="O686" i="12" s="1"/>
  <c r="R686" i="12" s="1"/>
  <c r="K686" i="12"/>
  <c r="L687" i="12" s="1"/>
  <c r="M687" i="12" s="1"/>
  <c r="P686" i="12"/>
  <c r="K662" i="11"/>
  <c r="J662" i="11"/>
  <c r="K830" i="7"/>
  <c r="J830" i="7"/>
  <c r="L831" i="7" l="1"/>
  <c r="M831" i="7" s="1"/>
  <c r="K831" i="7" s="1"/>
  <c r="Q663" i="11"/>
  <c r="K687" i="12"/>
  <c r="J687" i="12"/>
  <c r="Q688" i="12" s="1"/>
  <c r="N687" i="12"/>
  <c r="O687" i="12" s="1"/>
  <c r="R687" i="12" s="1"/>
  <c r="Q687" i="12"/>
  <c r="P687" i="12"/>
  <c r="L663" i="11"/>
  <c r="M663" i="11" s="1"/>
  <c r="N663" i="11" s="1"/>
  <c r="O663" i="11" s="1"/>
  <c r="R663" i="11" l="1"/>
  <c r="L832" i="7"/>
  <c r="M832" i="7" s="1"/>
  <c r="J832" i="7" s="1"/>
  <c r="J831" i="7"/>
  <c r="P663" i="11"/>
  <c r="L688" i="12"/>
  <c r="M688" i="12" s="1"/>
  <c r="J663" i="11"/>
  <c r="K663" i="11"/>
  <c r="K832" i="7" l="1"/>
  <c r="L833" i="7" s="1"/>
  <c r="M833" i="7" s="1"/>
  <c r="Q664" i="11"/>
  <c r="P688" i="12"/>
  <c r="N688" i="12"/>
  <c r="O688" i="12" s="1"/>
  <c r="R688" i="12" s="1"/>
  <c r="J688" i="12"/>
  <c r="K688" i="12"/>
  <c r="L664" i="11"/>
  <c r="M664" i="11" s="1"/>
  <c r="N664" i="11" s="1"/>
  <c r="O664" i="11" s="1"/>
  <c r="K833" i="7" l="1"/>
  <c r="J833" i="7"/>
  <c r="L834" i="7" s="1"/>
  <c r="M834" i="7" s="1"/>
  <c r="K834" i="7" s="1"/>
  <c r="P664" i="11"/>
  <c r="R664" i="11"/>
  <c r="Q689" i="12"/>
  <c r="L689" i="12"/>
  <c r="M689" i="12" s="1"/>
  <c r="P689" i="12" s="1"/>
  <c r="J664" i="11"/>
  <c r="K664" i="11"/>
  <c r="Q665" i="11" l="1"/>
  <c r="L835" i="7"/>
  <c r="M835" i="7" s="1"/>
  <c r="K835" i="7" s="1"/>
  <c r="J834" i="7"/>
  <c r="K689" i="12"/>
  <c r="N689" i="12"/>
  <c r="O689" i="12" s="1"/>
  <c r="R689" i="12" s="1"/>
  <c r="J689" i="12"/>
  <c r="Q690" i="12" s="1"/>
  <c r="L665" i="11"/>
  <c r="M665" i="11" s="1"/>
  <c r="N665" i="11" s="1"/>
  <c r="O665" i="11" s="1"/>
  <c r="R665" i="11" l="1"/>
  <c r="J835" i="7"/>
  <c r="L836" i="7" s="1"/>
  <c r="M836" i="7" s="1"/>
  <c r="K836" i="7" s="1"/>
  <c r="P665" i="11"/>
  <c r="L690" i="12"/>
  <c r="M690" i="12" s="1"/>
  <c r="J665" i="11"/>
  <c r="K665" i="11"/>
  <c r="L666" i="11" s="1"/>
  <c r="M666" i="11" s="1"/>
  <c r="N666" i="11" s="1"/>
  <c r="O666" i="11" s="1"/>
  <c r="R666" i="11" l="1"/>
  <c r="Q666" i="11"/>
  <c r="P666" i="11"/>
  <c r="J836" i="7"/>
  <c r="L837" i="7" s="1"/>
  <c r="M837" i="7" s="1"/>
  <c r="J837" i="7" s="1"/>
  <c r="P690" i="12"/>
  <c r="K690" i="12"/>
  <c r="J690" i="12"/>
  <c r="N690" i="12"/>
  <c r="O690" i="12" s="1"/>
  <c r="R690" i="12" s="1"/>
  <c r="K666" i="11"/>
  <c r="J666" i="11"/>
  <c r="Q667" i="11" l="1"/>
  <c r="K837" i="7"/>
  <c r="L838" i="7" s="1"/>
  <c r="M838" i="7" s="1"/>
  <c r="Q691" i="12"/>
  <c r="L691" i="12"/>
  <c r="M691" i="12" s="1"/>
  <c r="P691" i="12" s="1"/>
  <c r="L667" i="11"/>
  <c r="M667" i="11" s="1"/>
  <c r="N667" i="11" s="1"/>
  <c r="O667" i="11" s="1"/>
  <c r="K838" i="7" l="1"/>
  <c r="M839" i="7"/>
  <c r="J839" i="7" s="1"/>
  <c r="J838" i="7"/>
  <c r="L839" i="7"/>
  <c r="P667" i="11"/>
  <c r="R667" i="11"/>
  <c r="K691" i="12"/>
  <c r="J691" i="12"/>
  <c r="N691" i="12"/>
  <c r="O691" i="12" s="1"/>
  <c r="R691" i="12" s="1"/>
  <c r="L692" i="12"/>
  <c r="M692" i="12" s="1"/>
  <c r="M668" i="11"/>
  <c r="N668" i="11" s="1"/>
  <c r="O668" i="11" s="1"/>
  <c r="J667" i="11"/>
  <c r="L668" i="11"/>
  <c r="K667" i="11"/>
  <c r="M840" i="7"/>
  <c r="K839" i="7"/>
  <c r="L840" i="7"/>
  <c r="R668" i="11" l="1"/>
  <c r="P668" i="11"/>
  <c r="Q668" i="11"/>
  <c r="J692" i="12"/>
  <c r="N692" i="12"/>
  <c r="O692" i="12" s="1"/>
  <c r="R692" i="12" s="1"/>
  <c r="K692" i="12"/>
  <c r="L693" i="12" s="1"/>
  <c r="M693" i="12" s="1"/>
  <c r="P692" i="12"/>
  <c r="Q692" i="12"/>
  <c r="K668" i="11"/>
  <c r="J668" i="11"/>
  <c r="L669" i="11"/>
  <c r="M669" i="11" s="1"/>
  <c r="N669" i="11" s="1"/>
  <c r="O669" i="11" s="1"/>
  <c r="L841" i="7"/>
  <c r="K840" i="7"/>
  <c r="J840" i="7"/>
  <c r="M841" i="7"/>
  <c r="R669" i="11" l="1"/>
  <c r="Q669" i="11"/>
  <c r="P669" i="11"/>
  <c r="J693" i="12"/>
  <c r="K693" i="12"/>
  <c r="L694" i="12" s="1"/>
  <c r="M694" i="12" s="1"/>
  <c r="N693" i="12"/>
  <c r="O693" i="12" s="1"/>
  <c r="R693" i="12" s="1"/>
  <c r="P693" i="12"/>
  <c r="Q693" i="12"/>
  <c r="J669" i="11"/>
  <c r="K669" i="11"/>
  <c r="L670" i="11" s="1"/>
  <c r="M670" i="11" s="1"/>
  <c r="N670" i="11" s="1"/>
  <c r="O670" i="11" s="1"/>
  <c r="J841" i="7"/>
  <c r="L842" i="7" s="1"/>
  <c r="M842" i="7" s="1"/>
  <c r="J842" i="7" s="1"/>
  <c r="K841" i="7"/>
  <c r="R670" i="11" l="1"/>
  <c r="P670" i="11"/>
  <c r="Q670" i="11"/>
  <c r="K694" i="12"/>
  <c r="J694" i="12"/>
  <c r="N694" i="12"/>
  <c r="O694" i="12" s="1"/>
  <c r="R694" i="12" s="1"/>
  <c r="L695" i="12"/>
  <c r="M695" i="12" s="1"/>
  <c r="Q694" i="12"/>
  <c r="P694" i="12"/>
  <c r="K670" i="11"/>
  <c r="J670" i="11"/>
  <c r="K842" i="7"/>
  <c r="L843" i="7" s="1"/>
  <c r="M843" i="7" s="1"/>
  <c r="J843" i="7" s="1"/>
  <c r="Q671" i="11" l="1"/>
  <c r="L671" i="11"/>
  <c r="M671" i="11" s="1"/>
  <c r="N671" i="11" s="1"/>
  <c r="O671" i="11" s="1"/>
  <c r="N695" i="12"/>
  <c r="O695" i="12" s="1"/>
  <c r="R695" i="12" s="1"/>
  <c r="K695" i="12"/>
  <c r="J695" i="12"/>
  <c r="Q695" i="12"/>
  <c r="P695" i="12"/>
  <c r="K843" i="7"/>
  <c r="L844" i="7" s="1"/>
  <c r="M844" i="7" s="1"/>
  <c r="K844" i="7" s="1"/>
  <c r="K671" i="11" l="1"/>
  <c r="J671" i="11"/>
  <c r="R671" i="11"/>
  <c r="P671" i="11"/>
  <c r="Q696" i="12"/>
  <c r="L696" i="12"/>
  <c r="M696" i="12" s="1"/>
  <c r="J844" i="7"/>
  <c r="L845" i="7" s="1"/>
  <c r="M845" i="7" s="1"/>
  <c r="J845" i="7" s="1"/>
  <c r="Q672" i="11" l="1"/>
  <c r="L672" i="11"/>
  <c r="M672" i="11" s="1"/>
  <c r="J696" i="12"/>
  <c r="K696" i="12"/>
  <c r="N696" i="12"/>
  <c r="O696" i="12" s="1"/>
  <c r="R696" i="12" s="1"/>
  <c r="P696" i="12"/>
  <c r="K845" i="7"/>
  <c r="L846" i="7" s="1"/>
  <c r="M846" i="7" s="1"/>
  <c r="J846" i="7" s="1"/>
  <c r="N672" i="11" l="1"/>
  <c r="O672" i="11" s="1"/>
  <c r="J672" i="11"/>
  <c r="L673" i="11"/>
  <c r="M673" i="11"/>
  <c r="K672" i="11"/>
  <c r="P672" i="11"/>
  <c r="Q697" i="12"/>
  <c r="L697" i="12"/>
  <c r="M697" i="12" s="1"/>
  <c r="K846" i="7"/>
  <c r="L847" i="7" s="1"/>
  <c r="M847" i="7" s="1"/>
  <c r="N673" i="11" l="1"/>
  <c r="J673" i="11"/>
  <c r="K673" i="11"/>
  <c r="M674" i="11"/>
  <c r="L674" i="11"/>
  <c r="Q673" i="11"/>
  <c r="P673" i="11"/>
  <c r="O673" i="11"/>
  <c r="R672" i="11"/>
  <c r="K697" i="12"/>
  <c r="L698" i="12" s="1"/>
  <c r="M698" i="12" s="1"/>
  <c r="N697" i="12"/>
  <c r="O697" i="12" s="1"/>
  <c r="R697" i="12" s="1"/>
  <c r="J697" i="12"/>
  <c r="P697" i="12"/>
  <c r="K847" i="7"/>
  <c r="J847" i="7"/>
  <c r="R673" i="11" l="1"/>
  <c r="N674" i="11"/>
  <c r="O674" i="11" s="1"/>
  <c r="M675" i="11"/>
  <c r="J674" i="11"/>
  <c r="L675" i="11"/>
  <c r="K674" i="11"/>
  <c r="Q674" i="11"/>
  <c r="P674" i="11"/>
  <c r="P698" i="12"/>
  <c r="Q698" i="12"/>
  <c r="K698" i="12"/>
  <c r="L699" i="12" s="1"/>
  <c r="M699" i="12" s="1"/>
  <c r="J698" i="12"/>
  <c r="N698" i="12"/>
  <c r="O698" i="12" s="1"/>
  <c r="R698" i="12" s="1"/>
  <c r="L848" i="7"/>
  <c r="M848" i="7" s="1"/>
  <c r="R674" i="11" l="1"/>
  <c r="Q675" i="11"/>
  <c r="P675" i="11"/>
  <c r="N675" i="11"/>
  <c r="O675" i="11" s="1"/>
  <c r="J675" i="11"/>
  <c r="K675" i="11"/>
  <c r="P699" i="12"/>
  <c r="Q699" i="12"/>
  <c r="K699" i="12"/>
  <c r="J699" i="12"/>
  <c r="N699" i="12"/>
  <c r="O699" i="12" s="1"/>
  <c r="R699" i="12" s="1"/>
  <c r="J848" i="7"/>
  <c r="K848" i="7"/>
  <c r="L849" i="7" s="1"/>
  <c r="M849" i="7" s="1"/>
  <c r="R675" i="11" l="1"/>
  <c r="Q676" i="11"/>
  <c r="L676" i="11"/>
  <c r="M676" i="11" s="1"/>
  <c r="P676" i="11" s="1"/>
  <c r="L700" i="12"/>
  <c r="M700" i="12" s="1"/>
  <c r="N700" i="12" s="1"/>
  <c r="O700" i="12" s="1"/>
  <c r="R700" i="12" s="1"/>
  <c r="Q700" i="12"/>
  <c r="J849" i="7"/>
  <c r="K849" i="7"/>
  <c r="L850" i="7" s="1"/>
  <c r="M850" i="7" s="1"/>
  <c r="N676" i="11" l="1"/>
  <c r="O676" i="11" s="1"/>
  <c r="J676" i="11"/>
  <c r="K676" i="11"/>
  <c r="P700" i="12"/>
  <c r="J700" i="12"/>
  <c r="K700" i="12"/>
  <c r="L701" i="12" s="1"/>
  <c r="M701" i="12" s="1"/>
  <c r="P701" i="12" s="1"/>
  <c r="Q701" i="12"/>
  <c r="J850" i="7"/>
  <c r="K850" i="7"/>
  <c r="L851" i="7" l="1"/>
  <c r="M851" i="7" s="1"/>
  <c r="Q677" i="11"/>
  <c r="R676" i="11"/>
  <c r="L677" i="11"/>
  <c r="M677" i="11" s="1"/>
  <c r="P677" i="11" s="1"/>
  <c r="N701" i="12"/>
  <c r="O701" i="12" s="1"/>
  <c r="R701" i="12" s="1"/>
  <c r="J701" i="12"/>
  <c r="K701" i="12"/>
  <c r="L702" i="12" s="1"/>
  <c r="M702" i="12" s="1"/>
  <c r="K851" i="7"/>
  <c r="J851" i="7"/>
  <c r="N677" i="11" l="1"/>
  <c r="O677" i="11" s="1"/>
  <c r="J677" i="11"/>
  <c r="K677" i="11"/>
  <c r="L852" i="7"/>
  <c r="M852" i="7" s="1"/>
  <c r="K852" i="7" s="1"/>
  <c r="J702" i="12"/>
  <c r="N702" i="12"/>
  <c r="O702" i="12" s="1"/>
  <c r="R702" i="12" s="1"/>
  <c r="K702" i="12"/>
  <c r="L703" i="12" s="1"/>
  <c r="M703" i="12" s="1"/>
  <c r="P702" i="12"/>
  <c r="Q702" i="12"/>
  <c r="Q678" i="11" l="1"/>
  <c r="R677" i="11"/>
  <c r="J852" i="7"/>
  <c r="L853" i="7" s="1"/>
  <c r="M853" i="7" s="1"/>
  <c r="J853" i="7" s="1"/>
  <c r="L678" i="11"/>
  <c r="M678" i="11" s="1"/>
  <c r="N703" i="12"/>
  <c r="O703" i="12" s="1"/>
  <c r="R703" i="12" s="1"/>
  <c r="K703" i="12"/>
  <c r="J703" i="12"/>
  <c r="Q703" i="12"/>
  <c r="P703" i="12"/>
  <c r="N678" i="11" l="1"/>
  <c r="O678" i="11" s="1"/>
  <c r="J678" i="11"/>
  <c r="K678" i="11"/>
  <c r="P678" i="11"/>
  <c r="Q704" i="12"/>
  <c r="L704" i="12"/>
  <c r="M704" i="12" s="1"/>
  <c r="K853" i="7"/>
  <c r="L854" i="7" s="1"/>
  <c r="M854" i="7" s="1"/>
  <c r="K854" i="7" s="1"/>
  <c r="Q679" i="11" l="1"/>
  <c r="L679" i="11"/>
  <c r="M679" i="11" s="1"/>
  <c r="R678" i="11"/>
  <c r="N704" i="12"/>
  <c r="O704" i="12" s="1"/>
  <c r="R704" i="12" s="1"/>
  <c r="J704" i="12"/>
  <c r="K704" i="12"/>
  <c r="L705" i="12" s="1"/>
  <c r="M705" i="12" s="1"/>
  <c r="P704" i="12"/>
  <c r="J854" i="7"/>
  <c r="L855" i="7" s="1"/>
  <c r="M855" i="7" s="1"/>
  <c r="N679" i="11" l="1"/>
  <c r="O679" i="11" s="1"/>
  <c r="J679" i="11"/>
  <c r="K679" i="11"/>
  <c r="P679" i="11"/>
  <c r="J705" i="12"/>
  <c r="K705" i="12"/>
  <c r="L706" i="12" s="1"/>
  <c r="M706" i="12" s="1"/>
  <c r="N705" i="12"/>
  <c r="O705" i="12" s="1"/>
  <c r="R705" i="12" s="1"/>
  <c r="P705" i="12"/>
  <c r="Q705" i="12"/>
  <c r="K855" i="7"/>
  <c r="J855" i="7"/>
  <c r="Q680" i="11" l="1"/>
  <c r="R679" i="11"/>
  <c r="L680" i="11"/>
  <c r="M680" i="11" s="1"/>
  <c r="J706" i="12"/>
  <c r="N706" i="12"/>
  <c r="O706" i="12" s="1"/>
  <c r="R706" i="12" s="1"/>
  <c r="K706" i="12"/>
  <c r="L707" i="12" s="1"/>
  <c r="M707" i="12" s="1"/>
  <c r="Q706" i="12"/>
  <c r="P706" i="12"/>
  <c r="L856" i="7"/>
  <c r="M856" i="7" s="1"/>
  <c r="N680" i="11" l="1"/>
  <c r="O680" i="11" s="1"/>
  <c r="K680" i="11"/>
  <c r="J680" i="11"/>
  <c r="P680" i="11"/>
  <c r="J707" i="12"/>
  <c r="K707" i="12"/>
  <c r="L708" i="12" s="1"/>
  <c r="M708" i="12" s="1"/>
  <c r="N707" i="12"/>
  <c r="O707" i="12" s="1"/>
  <c r="R707" i="12" s="1"/>
  <c r="Q707" i="12"/>
  <c r="P707" i="12"/>
  <c r="J856" i="7"/>
  <c r="K856" i="7"/>
  <c r="R680" i="11" l="1"/>
  <c r="Q681" i="11"/>
  <c r="L857" i="7"/>
  <c r="M857" i="7" s="1"/>
  <c r="K857" i="7" s="1"/>
  <c r="L681" i="11"/>
  <c r="M681" i="11" s="1"/>
  <c r="N681" i="11" s="1"/>
  <c r="O681" i="11" s="1"/>
  <c r="K708" i="12"/>
  <c r="J708" i="12"/>
  <c r="Q709" i="12" s="1"/>
  <c r="L709" i="12"/>
  <c r="M709" i="12" s="1"/>
  <c r="N708" i="12"/>
  <c r="O708" i="12" s="1"/>
  <c r="R708" i="12" s="1"/>
  <c r="P708" i="12"/>
  <c r="Q708" i="12"/>
  <c r="R681" i="11" l="1"/>
  <c r="J857" i="7"/>
  <c r="L682" i="11"/>
  <c r="J681" i="11"/>
  <c r="P681" i="11"/>
  <c r="K681" i="11"/>
  <c r="M682" i="11"/>
  <c r="N682" i="11" s="1"/>
  <c r="O682" i="11" s="1"/>
  <c r="P709" i="12"/>
  <c r="N709" i="12"/>
  <c r="O709" i="12" s="1"/>
  <c r="R709" i="12" s="1"/>
  <c r="K709" i="12"/>
  <c r="L710" i="12" s="1"/>
  <c r="M710" i="12" s="1"/>
  <c r="J709" i="12"/>
  <c r="L858" i="7"/>
  <c r="M858" i="7" s="1"/>
  <c r="R682" i="11" l="1"/>
  <c r="Q682" i="11"/>
  <c r="P682" i="11"/>
  <c r="J682" i="11"/>
  <c r="K682" i="11"/>
  <c r="L683" i="11"/>
  <c r="M683" i="11"/>
  <c r="N683" i="11" s="1"/>
  <c r="O683" i="11" s="1"/>
  <c r="K710" i="12"/>
  <c r="J710" i="12"/>
  <c r="N710" i="12"/>
  <c r="O710" i="12" s="1"/>
  <c r="R710" i="12" s="1"/>
  <c r="Q710" i="12"/>
  <c r="P710" i="12"/>
  <c r="J858" i="7"/>
  <c r="K858" i="7"/>
  <c r="L859" i="7" s="1"/>
  <c r="M859" i="7" s="1"/>
  <c r="R683" i="11" l="1"/>
  <c r="K683" i="11"/>
  <c r="P683" i="11"/>
  <c r="Q683" i="11"/>
  <c r="J683" i="11"/>
  <c r="L684" i="11"/>
  <c r="M684" i="11"/>
  <c r="N684" i="11" s="1"/>
  <c r="O684" i="11" s="1"/>
  <c r="L711" i="12"/>
  <c r="M711" i="12" s="1"/>
  <c r="P711" i="12" s="1"/>
  <c r="Q711" i="12"/>
  <c r="J859" i="7"/>
  <c r="K859" i="7"/>
  <c r="L860" i="7" s="1"/>
  <c r="M860" i="7" s="1"/>
  <c r="R684" i="11" l="1"/>
  <c r="M685" i="11"/>
  <c r="N685" i="11" s="1"/>
  <c r="O685" i="11" s="1"/>
  <c r="L685" i="11"/>
  <c r="Q684" i="11"/>
  <c r="P684" i="11"/>
  <c r="K684" i="11"/>
  <c r="J684" i="11"/>
  <c r="N711" i="12"/>
  <c r="O711" i="12" s="1"/>
  <c r="R711" i="12" s="1"/>
  <c r="K711" i="12"/>
  <c r="J711" i="12"/>
  <c r="L712" i="12" s="1"/>
  <c r="M712" i="12" s="1"/>
  <c r="K712" i="12" s="1"/>
  <c r="M686" i="11"/>
  <c r="N686" i="11" s="1"/>
  <c r="J860" i="7"/>
  <c r="K860" i="7"/>
  <c r="L861" i="7" s="1"/>
  <c r="M861" i="7" s="1"/>
  <c r="O686" i="11" l="1"/>
  <c r="R685" i="11"/>
  <c r="K685" i="11"/>
  <c r="Q685" i="11"/>
  <c r="P685" i="11"/>
  <c r="J685" i="11"/>
  <c r="L686" i="11"/>
  <c r="Q712" i="12"/>
  <c r="P712" i="12"/>
  <c r="N712" i="12"/>
  <c r="O712" i="12" s="1"/>
  <c r="R712" i="12" s="1"/>
  <c r="J712" i="12"/>
  <c r="L713" i="12" s="1"/>
  <c r="M713" i="12" s="1"/>
  <c r="P713" i="12" s="1"/>
  <c r="M687" i="11"/>
  <c r="N687" i="11" s="1"/>
  <c r="L687" i="11"/>
  <c r="K686" i="11"/>
  <c r="J861" i="7"/>
  <c r="K861" i="7"/>
  <c r="L862" i="7" s="1"/>
  <c r="M862" i="7" s="1"/>
  <c r="Q686" i="11" l="1"/>
  <c r="P686" i="11"/>
  <c r="J686" i="11"/>
  <c r="O687" i="11"/>
  <c r="R686" i="11"/>
  <c r="Q713" i="12"/>
  <c r="J713" i="12"/>
  <c r="N713" i="12"/>
  <c r="O713" i="12" s="1"/>
  <c r="R713" i="12" s="1"/>
  <c r="K713" i="12"/>
  <c r="L714" i="12" s="1"/>
  <c r="M714" i="12" s="1"/>
  <c r="M688" i="11"/>
  <c r="N688" i="11" s="1"/>
  <c r="L688" i="11"/>
  <c r="J687" i="11"/>
  <c r="K687" i="11"/>
  <c r="K862" i="7"/>
  <c r="J862" i="7"/>
  <c r="O688" i="11" l="1"/>
  <c r="R687" i="11"/>
  <c r="Q687" i="11"/>
  <c r="P687" i="11"/>
  <c r="Q688" i="11"/>
  <c r="P688" i="11"/>
  <c r="N714" i="12"/>
  <c r="O714" i="12" s="1"/>
  <c r="R714" i="12" s="1"/>
  <c r="K714" i="12"/>
  <c r="J714" i="12"/>
  <c r="L715" i="12" s="1"/>
  <c r="M715" i="12" s="1"/>
  <c r="Q714" i="12"/>
  <c r="P714" i="12"/>
  <c r="M689" i="11"/>
  <c r="N689" i="11" s="1"/>
  <c r="L689" i="11"/>
  <c r="K688" i="11"/>
  <c r="J688" i="11"/>
  <c r="L863" i="7"/>
  <c r="M863" i="7" s="1"/>
  <c r="P689" i="11" l="1"/>
  <c r="Q689" i="11"/>
  <c r="O689" i="11"/>
  <c r="R688" i="11"/>
  <c r="J715" i="12"/>
  <c r="K715" i="12"/>
  <c r="L716" i="12" s="1"/>
  <c r="M716" i="12" s="1"/>
  <c r="N715" i="12"/>
  <c r="O715" i="12" s="1"/>
  <c r="R715" i="12" s="1"/>
  <c r="Q715" i="12"/>
  <c r="P715" i="12"/>
  <c r="M690" i="11"/>
  <c r="N690" i="11" s="1"/>
  <c r="L690" i="11"/>
  <c r="J689" i="11"/>
  <c r="K689" i="11"/>
  <c r="J863" i="7"/>
  <c r="K863" i="7"/>
  <c r="L864" i="7" s="1"/>
  <c r="M864" i="7" s="1"/>
  <c r="Q690" i="11" l="1"/>
  <c r="P690" i="11"/>
  <c r="O690" i="11"/>
  <c r="R689" i="11"/>
  <c r="J716" i="12"/>
  <c r="N716" i="12"/>
  <c r="O716" i="12" s="1"/>
  <c r="R716" i="12" s="1"/>
  <c r="K716" i="12"/>
  <c r="L717" i="12" s="1"/>
  <c r="M717" i="12" s="1"/>
  <c r="P716" i="12"/>
  <c r="Q716" i="12"/>
  <c r="M691" i="11"/>
  <c r="N691" i="11" s="1"/>
  <c r="L691" i="11"/>
  <c r="J690" i="11"/>
  <c r="K690" i="11"/>
  <c r="K864" i="7"/>
  <c r="J864" i="7"/>
  <c r="L865" i="7" s="1"/>
  <c r="M865" i="7" s="1"/>
  <c r="Q691" i="11" l="1"/>
  <c r="P691" i="11"/>
  <c r="O691" i="11"/>
  <c r="R690" i="11"/>
  <c r="K717" i="12"/>
  <c r="N717" i="12"/>
  <c r="O717" i="12" s="1"/>
  <c r="R717" i="12" s="1"/>
  <c r="J717" i="12"/>
  <c r="Q718" i="12" s="1"/>
  <c r="L718" i="12"/>
  <c r="M718" i="12" s="1"/>
  <c r="Q717" i="12"/>
  <c r="P717" i="12"/>
  <c r="J691" i="11"/>
  <c r="K691" i="11"/>
  <c r="M866" i="7"/>
  <c r="L866" i="7"/>
  <c r="J865" i="7"/>
  <c r="K865" i="7"/>
  <c r="Q692" i="11" l="1"/>
  <c r="R691" i="11"/>
  <c r="P718" i="12"/>
  <c r="K718" i="12"/>
  <c r="J718" i="12"/>
  <c r="Q719" i="12" s="1"/>
  <c r="N718" i="12"/>
  <c r="O718" i="12" s="1"/>
  <c r="R718" i="12" s="1"/>
  <c r="L692" i="11"/>
  <c r="M692" i="11" s="1"/>
  <c r="N692" i="11" s="1"/>
  <c r="O692" i="11" s="1"/>
  <c r="M867" i="7"/>
  <c r="L867" i="7"/>
  <c r="J866" i="7"/>
  <c r="K866" i="7"/>
  <c r="R692" i="11" l="1"/>
  <c r="P692" i="11"/>
  <c r="L719" i="12"/>
  <c r="M719" i="12" s="1"/>
  <c r="P719" i="12" s="1"/>
  <c r="K692" i="11"/>
  <c r="J692" i="11"/>
  <c r="K867" i="7"/>
  <c r="L868" i="7"/>
  <c r="M868" i="7"/>
  <c r="J867" i="7"/>
  <c r="Q693" i="11" l="1"/>
  <c r="K719" i="12"/>
  <c r="N719" i="12"/>
  <c r="O719" i="12" s="1"/>
  <c r="R719" i="12" s="1"/>
  <c r="J719" i="12"/>
  <c r="Q720" i="12" s="1"/>
  <c r="L693" i="11"/>
  <c r="M693" i="11" s="1"/>
  <c r="N693" i="11" s="1"/>
  <c r="O693" i="11" s="1"/>
  <c r="L869" i="7"/>
  <c r="J868" i="7"/>
  <c r="K868" i="7"/>
  <c r="M869" i="7"/>
  <c r="R693" i="11" l="1"/>
  <c r="L720" i="12"/>
  <c r="M720" i="12" s="1"/>
  <c r="J720" i="12" s="1"/>
  <c r="P693" i="11"/>
  <c r="K693" i="11"/>
  <c r="J693" i="11"/>
  <c r="K869" i="7"/>
  <c r="J869" i="7"/>
  <c r="L870" i="7" s="1"/>
  <c r="M870" i="7" s="1"/>
  <c r="Q694" i="11" l="1"/>
  <c r="P720" i="12"/>
  <c r="N720" i="12"/>
  <c r="O720" i="12" s="1"/>
  <c r="R720" i="12" s="1"/>
  <c r="K720" i="12"/>
  <c r="L721" i="12" s="1"/>
  <c r="M721" i="12" s="1"/>
  <c r="N721" i="12" s="1"/>
  <c r="O721" i="12" s="1"/>
  <c r="R721" i="12" s="1"/>
  <c r="Q721" i="12"/>
  <c r="L694" i="11"/>
  <c r="M694" i="11" s="1"/>
  <c r="N694" i="11" s="1"/>
  <c r="O694" i="11" s="1"/>
  <c r="K870" i="7"/>
  <c r="J870" i="7"/>
  <c r="K721" i="12" l="1"/>
  <c r="R694" i="11"/>
  <c r="P721" i="12"/>
  <c r="J721" i="12"/>
  <c r="Q722" i="12" s="1"/>
  <c r="L871" i="7"/>
  <c r="M871" i="7" s="1"/>
  <c r="M872" i="7" s="1"/>
  <c r="P694" i="11"/>
  <c r="M695" i="11"/>
  <c r="N695" i="11" s="1"/>
  <c r="O695" i="11" s="1"/>
  <c r="L695" i="11"/>
  <c r="J694" i="11"/>
  <c r="K694" i="11"/>
  <c r="R695" i="11" l="1"/>
  <c r="J871" i="7"/>
  <c r="L872" i="7"/>
  <c r="Q695" i="11"/>
  <c r="P695" i="11"/>
  <c r="K871" i="7"/>
  <c r="L722" i="12"/>
  <c r="M722" i="12" s="1"/>
  <c r="P722" i="12" s="1"/>
  <c r="K695" i="11"/>
  <c r="J695" i="11"/>
  <c r="M873" i="7"/>
  <c r="L873" i="7"/>
  <c r="K872" i="7"/>
  <c r="J872" i="7"/>
  <c r="K722" i="12" l="1"/>
  <c r="N722" i="12"/>
  <c r="O722" i="12" s="1"/>
  <c r="R722" i="12" s="1"/>
  <c r="J722" i="12"/>
  <c r="Q723" i="12" s="1"/>
  <c r="L723" i="12"/>
  <c r="M723" i="12" s="1"/>
  <c r="K723" i="12" s="1"/>
  <c r="Q696" i="11"/>
  <c r="L696" i="11"/>
  <c r="M696" i="11" s="1"/>
  <c r="N696" i="11" s="1"/>
  <c r="O696" i="11" s="1"/>
  <c r="K873" i="7"/>
  <c r="J873" i="7"/>
  <c r="R696" i="11" l="1"/>
  <c r="N723" i="12"/>
  <c r="O723" i="12" s="1"/>
  <c r="R723" i="12" s="1"/>
  <c r="P723" i="12"/>
  <c r="P696" i="11"/>
  <c r="J723" i="12"/>
  <c r="Q724" i="12" s="1"/>
  <c r="K696" i="11"/>
  <c r="J696" i="11"/>
  <c r="L874" i="7"/>
  <c r="M874" i="7" s="1"/>
  <c r="Q697" i="11" l="1"/>
  <c r="L724" i="12"/>
  <c r="M724" i="12" s="1"/>
  <c r="L697" i="11"/>
  <c r="M697" i="11" s="1"/>
  <c r="N697" i="11" s="1"/>
  <c r="O697" i="11" s="1"/>
  <c r="J874" i="7"/>
  <c r="K874" i="7"/>
  <c r="L875" i="7" s="1"/>
  <c r="M875" i="7" s="1"/>
  <c r="N724" i="12" l="1"/>
  <c r="O724" i="12" s="1"/>
  <c r="R724" i="12" s="1"/>
  <c r="J724" i="12"/>
  <c r="Q725" i="12" s="1"/>
  <c r="K724" i="12"/>
  <c r="R697" i="11"/>
  <c r="L725" i="12"/>
  <c r="M725" i="12" s="1"/>
  <c r="J725" i="12" s="1"/>
  <c r="P724" i="12"/>
  <c r="P697" i="11"/>
  <c r="M698" i="11"/>
  <c r="N698" i="11" s="1"/>
  <c r="O698" i="11" s="1"/>
  <c r="L698" i="11"/>
  <c r="K697" i="11"/>
  <c r="J697" i="11"/>
  <c r="J875" i="7"/>
  <c r="K875" i="7"/>
  <c r="L876" i="7" s="1"/>
  <c r="M876" i="7" s="1"/>
  <c r="R698" i="11" l="1"/>
  <c r="P725" i="12"/>
  <c r="N725" i="12"/>
  <c r="O725" i="12" s="1"/>
  <c r="R725" i="12" s="1"/>
  <c r="P698" i="11"/>
  <c r="Q698" i="11"/>
  <c r="K725" i="12"/>
  <c r="L726" i="12" s="1"/>
  <c r="M726" i="12" s="1"/>
  <c r="K726" i="12" s="1"/>
  <c r="Q726" i="12"/>
  <c r="M699" i="11"/>
  <c r="N699" i="11" s="1"/>
  <c r="O699" i="11" s="1"/>
  <c r="L699" i="11"/>
  <c r="K698" i="11"/>
  <c r="J698" i="11"/>
  <c r="J876" i="7"/>
  <c r="K876" i="7"/>
  <c r="L877" i="7" s="1"/>
  <c r="M877" i="7" s="1"/>
  <c r="R699" i="11" l="1"/>
  <c r="P726" i="12"/>
  <c r="N726" i="12"/>
  <c r="O726" i="12" s="1"/>
  <c r="R726" i="12" s="1"/>
  <c r="J726" i="12"/>
  <c r="Q727" i="12" s="1"/>
  <c r="P699" i="11"/>
  <c r="Q699" i="11"/>
  <c r="L727" i="12"/>
  <c r="M727" i="12" s="1"/>
  <c r="P727" i="12" s="1"/>
  <c r="M700" i="11"/>
  <c r="N700" i="11" s="1"/>
  <c r="O700" i="11" s="1"/>
  <c r="L700" i="11"/>
  <c r="J699" i="11"/>
  <c r="K699" i="11"/>
  <c r="M878" i="7"/>
  <c r="L878" i="7"/>
  <c r="J877" i="7"/>
  <c r="K877" i="7"/>
  <c r="R700" i="11" l="1"/>
  <c r="P700" i="11"/>
  <c r="Q700" i="11"/>
  <c r="K727" i="12"/>
  <c r="N727" i="12"/>
  <c r="O727" i="12" s="1"/>
  <c r="R727" i="12" s="1"/>
  <c r="J727" i="12"/>
  <c r="Q728" i="12" s="1"/>
  <c r="M701" i="11"/>
  <c r="N701" i="11" s="1"/>
  <c r="O701" i="11" s="1"/>
  <c r="L701" i="11"/>
  <c r="J700" i="11"/>
  <c r="K700" i="11"/>
  <c r="M879" i="7"/>
  <c r="J878" i="7"/>
  <c r="L879" i="7"/>
  <c r="K878" i="7"/>
  <c r="R701" i="11" l="1"/>
  <c r="Q701" i="11"/>
  <c r="P701" i="11"/>
  <c r="L728" i="12"/>
  <c r="M728" i="12" s="1"/>
  <c r="M702" i="11"/>
  <c r="N702" i="11" s="1"/>
  <c r="O702" i="11" s="1"/>
  <c r="L702" i="11"/>
  <c r="J701" i="11"/>
  <c r="K701" i="11"/>
  <c r="K879" i="7"/>
  <c r="J879" i="7"/>
  <c r="L880" i="7" s="1"/>
  <c r="M880" i="7" s="1"/>
  <c r="R702" i="11" l="1"/>
  <c r="Q702" i="11"/>
  <c r="P702" i="11"/>
  <c r="K728" i="12"/>
  <c r="J728" i="12"/>
  <c r="Q729" i="12" s="1"/>
  <c r="N728" i="12"/>
  <c r="O728" i="12" s="1"/>
  <c r="R728" i="12" s="1"/>
  <c r="P728" i="12"/>
  <c r="M703" i="11"/>
  <c r="N703" i="11" s="1"/>
  <c r="O703" i="11" s="1"/>
  <c r="L703" i="11"/>
  <c r="J702" i="11"/>
  <c r="K702" i="11"/>
  <c r="L881" i="7"/>
  <c r="K880" i="7"/>
  <c r="M881" i="7"/>
  <c r="J880" i="7"/>
  <c r="R703" i="11" l="1"/>
  <c r="Q703" i="11"/>
  <c r="P703" i="11"/>
  <c r="L729" i="12"/>
  <c r="M729" i="12" s="1"/>
  <c r="P729" i="12" s="1"/>
  <c r="J703" i="11"/>
  <c r="K703" i="11"/>
  <c r="L704" i="11" s="1"/>
  <c r="M704" i="11" s="1"/>
  <c r="N704" i="11" s="1"/>
  <c r="O704" i="11" s="1"/>
  <c r="K881" i="7"/>
  <c r="J881" i="7"/>
  <c r="L882" i="7" s="1"/>
  <c r="M882" i="7" s="1"/>
  <c r="R704" i="11" l="1"/>
  <c r="Q704" i="11"/>
  <c r="P704" i="11"/>
  <c r="K729" i="12"/>
  <c r="N729" i="12"/>
  <c r="O729" i="12" s="1"/>
  <c r="R729" i="12" s="1"/>
  <c r="J729" i="12"/>
  <c r="Q730" i="12" s="1"/>
  <c r="J704" i="11"/>
  <c r="K704" i="11"/>
  <c r="L705" i="11" s="1"/>
  <c r="L883" i="7"/>
  <c r="K882" i="7"/>
  <c r="M883" i="7"/>
  <c r="J882" i="7"/>
  <c r="L730" i="12" l="1"/>
  <c r="M730" i="12" s="1"/>
  <c r="Q705" i="11"/>
  <c r="M705" i="11"/>
  <c r="N705" i="11" s="1"/>
  <c r="O705" i="11" s="1"/>
  <c r="J883" i="7"/>
  <c r="L884" i="7"/>
  <c r="M884" i="7"/>
  <c r="K883" i="7"/>
  <c r="R705" i="11" l="1"/>
  <c r="P705" i="11"/>
  <c r="N730" i="12"/>
  <c r="O730" i="12" s="1"/>
  <c r="R730" i="12" s="1"/>
  <c r="K730" i="12"/>
  <c r="J730" i="12"/>
  <c r="Q731" i="12" s="1"/>
  <c r="P730" i="12"/>
  <c r="M706" i="11"/>
  <c r="N706" i="11" s="1"/>
  <c r="O706" i="11" s="1"/>
  <c r="K705" i="11"/>
  <c r="J705" i="11"/>
  <c r="L706" i="11"/>
  <c r="K884" i="7"/>
  <c r="L885" i="7"/>
  <c r="M885" i="7"/>
  <c r="J884" i="7"/>
  <c r="R706" i="11" l="1"/>
  <c r="Q706" i="11"/>
  <c r="P706" i="11"/>
  <c r="L731" i="12"/>
  <c r="M731" i="12" s="1"/>
  <c r="J706" i="11"/>
  <c r="K706" i="11"/>
  <c r="L886" i="7"/>
  <c r="K885" i="7"/>
  <c r="M886" i="7"/>
  <c r="J885" i="7"/>
  <c r="Q707" i="11" l="1"/>
  <c r="J731" i="12"/>
  <c r="N731" i="12"/>
  <c r="O731" i="12" s="1"/>
  <c r="R731" i="12" s="1"/>
  <c r="K731" i="12"/>
  <c r="L732" i="12" s="1"/>
  <c r="M732" i="12" s="1"/>
  <c r="P731" i="12"/>
  <c r="L707" i="11"/>
  <c r="M707" i="11" s="1"/>
  <c r="N707" i="11" s="1"/>
  <c r="O707" i="11" s="1"/>
  <c r="K886" i="7"/>
  <c r="J886" i="7"/>
  <c r="L887" i="7"/>
  <c r="M887" i="7"/>
  <c r="R707" i="11" l="1"/>
  <c r="J707" i="11"/>
  <c r="P732" i="12"/>
  <c r="Q732" i="12"/>
  <c r="K707" i="11"/>
  <c r="L708" i="11"/>
  <c r="P707" i="11"/>
  <c r="K732" i="12"/>
  <c r="L733" i="12" s="1"/>
  <c r="M733" i="12" s="1"/>
  <c r="J732" i="12"/>
  <c r="N732" i="12"/>
  <c r="O732" i="12" s="1"/>
  <c r="R732" i="12" s="1"/>
  <c r="M708" i="11"/>
  <c r="N708" i="11" s="1"/>
  <c r="O708" i="11" s="1"/>
  <c r="M888" i="7"/>
  <c r="K887" i="7"/>
  <c r="L888" i="7"/>
  <c r="J887" i="7"/>
  <c r="R708" i="11" l="1"/>
  <c r="K708" i="11"/>
  <c r="K733" i="12"/>
  <c r="J733" i="12"/>
  <c r="Q734" i="12" s="1"/>
  <c r="N733" i="12"/>
  <c r="O733" i="12" s="1"/>
  <c r="R733" i="12" s="1"/>
  <c r="J708" i="11"/>
  <c r="L709" i="11"/>
  <c r="P733" i="12"/>
  <c r="Q733" i="12"/>
  <c r="P708" i="11"/>
  <c r="Q708" i="11"/>
  <c r="M709" i="11"/>
  <c r="N709" i="11" s="1"/>
  <c r="O709" i="11" s="1"/>
  <c r="M710" i="11"/>
  <c r="N710" i="11" s="1"/>
  <c r="L710" i="11"/>
  <c r="K709" i="11"/>
  <c r="M889" i="7"/>
  <c r="J888" i="7"/>
  <c r="L889" i="7"/>
  <c r="K888" i="7"/>
  <c r="O710" i="11" l="1"/>
  <c r="R709" i="11"/>
  <c r="Q709" i="11"/>
  <c r="P709" i="11"/>
  <c r="J709" i="11"/>
  <c r="L734" i="12"/>
  <c r="M734" i="12" s="1"/>
  <c r="M711" i="11"/>
  <c r="N711" i="11" s="1"/>
  <c r="L711" i="11"/>
  <c r="J710" i="11"/>
  <c r="K710" i="11"/>
  <c r="L890" i="7"/>
  <c r="J889" i="7"/>
  <c r="M890" i="7"/>
  <c r="K889" i="7"/>
  <c r="P711" i="11" l="1"/>
  <c r="Q711" i="11"/>
  <c r="P734" i="12"/>
  <c r="N734" i="12"/>
  <c r="O734" i="12" s="1"/>
  <c r="R734" i="12" s="1"/>
  <c r="J734" i="12"/>
  <c r="Q735" i="12" s="1"/>
  <c r="K734" i="12"/>
  <c r="Q710" i="11"/>
  <c r="P710" i="11"/>
  <c r="L735" i="12"/>
  <c r="M735" i="12" s="1"/>
  <c r="K735" i="12" s="1"/>
  <c r="O711" i="11"/>
  <c r="R710" i="11"/>
  <c r="M712" i="11"/>
  <c r="N712" i="11" s="1"/>
  <c r="L712" i="11"/>
  <c r="K711" i="11"/>
  <c r="J711" i="11"/>
  <c r="L891" i="7"/>
  <c r="K890" i="7"/>
  <c r="M891" i="7"/>
  <c r="J890" i="7"/>
  <c r="P735" i="12" l="1"/>
  <c r="O712" i="11"/>
  <c r="R711" i="11"/>
  <c r="Q712" i="11"/>
  <c r="P712" i="11"/>
  <c r="N735" i="12"/>
  <c r="O735" i="12" s="1"/>
  <c r="R735" i="12" s="1"/>
  <c r="J735" i="12"/>
  <c r="Q736" i="12"/>
  <c r="L736" i="12"/>
  <c r="M736" i="12" s="1"/>
  <c r="M713" i="11"/>
  <c r="N713" i="11" s="1"/>
  <c r="L713" i="11"/>
  <c r="J712" i="11"/>
  <c r="K712" i="11"/>
  <c r="L892" i="7"/>
  <c r="J891" i="7"/>
  <c r="M892" i="7"/>
  <c r="K891" i="7"/>
  <c r="P713" i="11" l="1"/>
  <c r="Q713" i="11"/>
  <c r="O713" i="11"/>
  <c r="R712" i="11"/>
  <c r="J736" i="12"/>
  <c r="N736" i="12"/>
  <c r="O736" i="12" s="1"/>
  <c r="R736" i="12" s="1"/>
  <c r="K736" i="12"/>
  <c r="L737" i="12" s="1"/>
  <c r="M737" i="12" s="1"/>
  <c r="P736" i="12"/>
  <c r="K713" i="11"/>
  <c r="J713" i="11"/>
  <c r="K892" i="7"/>
  <c r="M893" i="7"/>
  <c r="J892" i="7"/>
  <c r="L893" i="7"/>
  <c r="Q714" i="11" l="1"/>
  <c r="R713" i="11"/>
  <c r="K737" i="12"/>
  <c r="J737" i="12"/>
  <c r="Q738" i="12" s="1"/>
  <c r="N737" i="12"/>
  <c r="O737" i="12" s="1"/>
  <c r="R737" i="12" s="1"/>
  <c r="Q737" i="12"/>
  <c r="P737" i="12"/>
  <c r="L714" i="11"/>
  <c r="M714" i="11" s="1"/>
  <c r="N714" i="11" s="1"/>
  <c r="O714" i="11" s="1"/>
  <c r="M894" i="7"/>
  <c r="L894" i="7"/>
  <c r="J893" i="7"/>
  <c r="K893" i="7"/>
  <c r="R714" i="11" l="1"/>
  <c r="P714" i="11"/>
  <c r="L738" i="12"/>
  <c r="M738" i="12" s="1"/>
  <c r="K714" i="11"/>
  <c r="J714" i="11"/>
  <c r="K894" i="7"/>
  <c r="L895" i="7"/>
  <c r="J894" i="7"/>
  <c r="M895" i="7"/>
  <c r="L715" i="11" l="1"/>
  <c r="M715" i="11" s="1"/>
  <c r="N715" i="11" s="1"/>
  <c r="O715" i="11" s="1"/>
  <c r="Q715" i="11"/>
  <c r="P738" i="12"/>
  <c r="N738" i="12"/>
  <c r="O738" i="12" s="1"/>
  <c r="R738" i="12" s="1"/>
  <c r="J738" i="12"/>
  <c r="K738" i="12"/>
  <c r="K895" i="7"/>
  <c r="L896" i="7"/>
  <c r="M896" i="7"/>
  <c r="J895" i="7"/>
  <c r="J715" i="11" l="1"/>
  <c r="K715" i="11"/>
  <c r="P715" i="11"/>
  <c r="R715" i="11"/>
  <c r="Q739" i="12"/>
  <c r="L739" i="12"/>
  <c r="M739" i="12" s="1"/>
  <c r="P739" i="12" s="1"/>
  <c r="L716" i="11"/>
  <c r="M716" i="11" s="1"/>
  <c r="N716" i="11" s="1"/>
  <c r="O716" i="11" s="1"/>
  <c r="L897" i="7"/>
  <c r="K896" i="7"/>
  <c r="M897" i="7"/>
  <c r="J896" i="7"/>
  <c r="R716" i="11" l="1"/>
  <c r="Q716" i="11"/>
  <c r="P716" i="11"/>
  <c r="J739" i="12"/>
  <c r="K739" i="12"/>
  <c r="L740" i="12" s="1"/>
  <c r="M740" i="12" s="1"/>
  <c r="N739" i="12"/>
  <c r="O739" i="12" s="1"/>
  <c r="R739" i="12" s="1"/>
  <c r="J716" i="11"/>
  <c r="K716" i="11"/>
  <c r="J897" i="7"/>
  <c r="L898" i="7"/>
  <c r="M898" i="7"/>
  <c r="K897" i="7"/>
  <c r="Q717" i="11" l="1"/>
  <c r="K740" i="12"/>
  <c r="J740" i="12"/>
  <c r="Q741" i="12" s="1"/>
  <c r="N740" i="12"/>
  <c r="O740" i="12" s="1"/>
  <c r="R740" i="12" s="1"/>
  <c r="P740" i="12"/>
  <c r="Q740" i="12"/>
  <c r="L717" i="11"/>
  <c r="M717" i="11" s="1"/>
  <c r="N717" i="11" s="1"/>
  <c r="O717" i="11" s="1"/>
  <c r="M899" i="7"/>
  <c r="J898" i="7"/>
  <c r="L899" i="7"/>
  <c r="K898" i="7"/>
  <c r="R717" i="11" l="1"/>
  <c r="P717" i="11"/>
  <c r="L741" i="12"/>
  <c r="M741" i="12" s="1"/>
  <c r="P741" i="12" s="1"/>
  <c r="J717" i="11"/>
  <c r="K717" i="11"/>
  <c r="L900" i="7"/>
  <c r="J899" i="7"/>
  <c r="K899" i="7"/>
  <c r="M900" i="7"/>
  <c r="Q718" i="11" l="1"/>
  <c r="N741" i="12"/>
  <c r="O741" i="12" s="1"/>
  <c r="R741" i="12" s="1"/>
  <c r="J741" i="12"/>
  <c r="Q742" i="12" s="1"/>
  <c r="K741" i="12"/>
  <c r="L742" i="12" s="1"/>
  <c r="M742" i="12" s="1"/>
  <c r="L718" i="11"/>
  <c r="M718" i="11" s="1"/>
  <c r="N718" i="11" s="1"/>
  <c r="O718" i="11" s="1"/>
  <c r="K900" i="7"/>
  <c r="J900" i="7"/>
  <c r="L901" i="7" s="1"/>
  <c r="M901" i="7" s="1"/>
  <c r="R718" i="11" l="1"/>
  <c r="P718" i="11"/>
  <c r="J742" i="12"/>
  <c r="K742" i="12"/>
  <c r="L743" i="12" s="1"/>
  <c r="M743" i="12" s="1"/>
  <c r="N742" i="12"/>
  <c r="O742" i="12" s="1"/>
  <c r="R742" i="12" s="1"/>
  <c r="P742" i="12"/>
  <c r="K718" i="11"/>
  <c r="J718" i="11"/>
  <c r="J901" i="7"/>
  <c r="K901" i="7"/>
  <c r="L902" i="7" s="1"/>
  <c r="M902" i="7" s="1"/>
  <c r="Q719" i="11" l="1"/>
  <c r="N743" i="12"/>
  <c r="O743" i="12" s="1"/>
  <c r="R743" i="12" s="1"/>
  <c r="J743" i="12"/>
  <c r="Q744" i="12" s="1"/>
  <c r="K743" i="12"/>
  <c r="L744" i="12"/>
  <c r="M744" i="12" s="1"/>
  <c r="P743" i="12"/>
  <c r="Q743" i="12"/>
  <c r="L719" i="11"/>
  <c r="M719" i="11" s="1"/>
  <c r="N719" i="11" s="1"/>
  <c r="O719" i="11" s="1"/>
  <c r="J902" i="7"/>
  <c r="K902" i="7"/>
  <c r="L903" i="7" s="1"/>
  <c r="M903" i="7" s="1"/>
  <c r="R719" i="11" l="1"/>
  <c r="P719" i="11"/>
  <c r="P744" i="12"/>
  <c r="K744" i="12"/>
  <c r="J744" i="12"/>
  <c r="Q745" i="12" s="1"/>
  <c r="N744" i="12"/>
  <c r="O744" i="12" s="1"/>
  <c r="R744" i="12" s="1"/>
  <c r="M720" i="11"/>
  <c r="N720" i="11" s="1"/>
  <c r="O720" i="11" s="1"/>
  <c r="L720" i="11"/>
  <c r="K719" i="11"/>
  <c r="J719" i="11"/>
  <c r="K903" i="7"/>
  <c r="J903" i="7"/>
  <c r="M904" i="7"/>
  <c r="L904" i="7"/>
  <c r="R720" i="11" l="1"/>
  <c r="Q720" i="11"/>
  <c r="P720" i="11"/>
  <c r="L745" i="12"/>
  <c r="M745" i="12" s="1"/>
  <c r="M721" i="11"/>
  <c r="N721" i="11" s="1"/>
  <c r="O721" i="11" s="1"/>
  <c r="L721" i="11"/>
  <c r="J720" i="11"/>
  <c r="K720" i="11"/>
  <c r="J904" i="7"/>
  <c r="K904" i="7"/>
  <c r="L905" i="7" s="1"/>
  <c r="M905" i="7" s="1"/>
  <c r="R721" i="11" l="1"/>
  <c r="Q721" i="11"/>
  <c r="P721" i="11"/>
  <c r="P745" i="12"/>
  <c r="K745" i="12"/>
  <c r="J745" i="12"/>
  <c r="N745" i="12"/>
  <c r="O745" i="12" s="1"/>
  <c r="R745" i="12" s="1"/>
  <c r="M722" i="11"/>
  <c r="N722" i="11" s="1"/>
  <c r="O722" i="11" s="1"/>
  <c r="L722" i="11"/>
  <c r="K721" i="11"/>
  <c r="J721" i="11"/>
  <c r="M906" i="7"/>
  <c r="L906" i="7"/>
  <c r="K905" i="7"/>
  <c r="J905" i="7"/>
  <c r="R722" i="11" l="1"/>
  <c r="P722" i="11"/>
  <c r="Q722" i="11"/>
  <c r="Q746" i="12"/>
  <c r="L746" i="12"/>
  <c r="M746" i="12" s="1"/>
  <c r="M723" i="11"/>
  <c r="N723" i="11" s="1"/>
  <c r="O723" i="11" s="1"/>
  <c r="L723" i="11"/>
  <c r="J722" i="11"/>
  <c r="K722" i="11"/>
  <c r="M907" i="7"/>
  <c r="J906" i="7"/>
  <c r="L907" i="7"/>
  <c r="K906" i="7"/>
  <c r="R723" i="11" l="1"/>
  <c r="Q723" i="11"/>
  <c r="P723" i="11"/>
  <c r="J746" i="12"/>
  <c r="N746" i="12"/>
  <c r="O746" i="12" s="1"/>
  <c r="R746" i="12" s="1"/>
  <c r="K746" i="12"/>
  <c r="L747" i="12" s="1"/>
  <c r="M747" i="12" s="1"/>
  <c r="P746" i="12"/>
  <c r="J723" i="11"/>
  <c r="K723" i="11"/>
  <c r="J907" i="7"/>
  <c r="K907" i="7"/>
  <c r="M908" i="7"/>
  <c r="L908" i="7"/>
  <c r="Q724" i="11" l="1"/>
  <c r="N747" i="12"/>
  <c r="O747" i="12" s="1"/>
  <c r="R747" i="12" s="1"/>
  <c r="J747" i="12"/>
  <c r="K747" i="12"/>
  <c r="L748" i="12" s="1"/>
  <c r="M748" i="12" s="1"/>
  <c r="Q747" i="12"/>
  <c r="P747" i="12"/>
  <c r="L724" i="11"/>
  <c r="M724" i="11" s="1"/>
  <c r="N724" i="11" s="1"/>
  <c r="O724" i="11" s="1"/>
  <c r="M909" i="7"/>
  <c r="J908" i="7"/>
  <c r="K908" i="7"/>
  <c r="L909" i="7"/>
  <c r="R724" i="11" l="1"/>
  <c r="P724" i="11"/>
  <c r="J748" i="12"/>
  <c r="N748" i="12"/>
  <c r="O748" i="12" s="1"/>
  <c r="R748" i="12" s="1"/>
  <c r="K748" i="12"/>
  <c r="L749" i="12" s="1"/>
  <c r="M749" i="12" s="1"/>
  <c r="Q748" i="12"/>
  <c r="P748" i="12"/>
  <c r="J724" i="11"/>
  <c r="K724" i="11"/>
  <c r="L725" i="11" s="1"/>
  <c r="M725" i="11" s="1"/>
  <c r="N725" i="11" s="1"/>
  <c r="O725" i="11" s="1"/>
  <c r="M910" i="7"/>
  <c r="K909" i="7"/>
  <c r="L910" i="7"/>
  <c r="J909" i="7"/>
  <c r="R725" i="11" l="1"/>
  <c r="Q725" i="11"/>
  <c r="P725" i="11"/>
  <c r="K749" i="12"/>
  <c r="J749" i="12"/>
  <c r="N749" i="12"/>
  <c r="O749" i="12" s="1"/>
  <c r="R749" i="12" s="1"/>
  <c r="Q749" i="12"/>
  <c r="P749" i="12"/>
  <c r="K725" i="11"/>
  <c r="J725" i="11"/>
  <c r="M911" i="7"/>
  <c r="L911" i="7"/>
  <c r="J910" i="7"/>
  <c r="K910" i="7"/>
  <c r="Q726" i="11" l="1"/>
  <c r="L750" i="12"/>
  <c r="M750" i="12" s="1"/>
  <c r="P750" i="12" s="1"/>
  <c r="Q750" i="12"/>
  <c r="L726" i="11"/>
  <c r="M726" i="11" s="1"/>
  <c r="N726" i="11" s="1"/>
  <c r="O726" i="11" s="1"/>
  <c r="M912" i="7"/>
  <c r="K911" i="7"/>
  <c r="L912" i="7"/>
  <c r="J911" i="7"/>
  <c r="R726" i="11" l="1"/>
  <c r="P726" i="11"/>
  <c r="N750" i="12"/>
  <c r="O750" i="12" s="1"/>
  <c r="R750" i="12" s="1"/>
  <c r="K750" i="12"/>
  <c r="J750" i="12"/>
  <c r="K726" i="11"/>
  <c r="J726" i="11"/>
  <c r="J912" i="7"/>
  <c r="K912" i="7"/>
  <c r="L913" i="7" s="1"/>
  <c r="M913" i="7" s="1"/>
  <c r="Q727" i="11" l="1"/>
  <c r="Q751" i="12"/>
  <c r="L751" i="12"/>
  <c r="M751" i="12" s="1"/>
  <c r="L727" i="11"/>
  <c r="M727" i="11" s="1"/>
  <c r="N727" i="11" s="1"/>
  <c r="O727" i="11" s="1"/>
  <c r="J913" i="7"/>
  <c r="K913" i="7"/>
  <c r="L914" i="7" s="1"/>
  <c r="M914" i="7" s="1"/>
  <c r="P727" i="11" l="1"/>
  <c r="R727" i="11"/>
  <c r="K751" i="12"/>
  <c r="N751" i="12"/>
  <c r="O751" i="12" s="1"/>
  <c r="R751" i="12" s="1"/>
  <c r="J751" i="12"/>
  <c r="P751" i="12"/>
  <c r="K727" i="11"/>
  <c r="J727" i="11"/>
  <c r="K914" i="7"/>
  <c r="J914" i="7"/>
  <c r="L915" i="7" s="1"/>
  <c r="M915" i="7" s="1"/>
  <c r="Q728" i="11" l="1"/>
  <c r="L752" i="12"/>
  <c r="M752" i="12" s="1"/>
  <c r="P752" i="12" s="1"/>
  <c r="Q752" i="12"/>
  <c r="L728" i="11"/>
  <c r="M728" i="11" s="1"/>
  <c r="N728" i="11" s="1"/>
  <c r="O728" i="11" s="1"/>
  <c r="J915" i="7"/>
  <c r="K915" i="7"/>
  <c r="L916" i="7" s="1"/>
  <c r="M916" i="7" s="1"/>
  <c r="R728" i="11" l="1"/>
  <c r="P728" i="11"/>
  <c r="K752" i="12"/>
  <c r="J752" i="12"/>
  <c r="N752" i="12"/>
  <c r="O752" i="12" s="1"/>
  <c r="R752" i="12" s="1"/>
  <c r="K728" i="11"/>
  <c r="J728" i="11"/>
  <c r="K916" i="7"/>
  <c r="J916" i="7"/>
  <c r="L917" i="7" s="1"/>
  <c r="M917" i="7" s="1"/>
  <c r="Q729" i="11" l="1"/>
  <c r="Q753" i="12"/>
  <c r="L753" i="12"/>
  <c r="M753" i="12" s="1"/>
  <c r="P753" i="12" s="1"/>
  <c r="L729" i="11"/>
  <c r="M729" i="11" s="1"/>
  <c r="N729" i="11" s="1"/>
  <c r="O729" i="11" s="1"/>
  <c r="K917" i="7"/>
  <c r="J917" i="7"/>
  <c r="L918" i="7" s="1"/>
  <c r="M918" i="7" s="1"/>
  <c r="P729" i="11" l="1"/>
  <c r="R729" i="11"/>
  <c r="K753" i="12"/>
  <c r="J753" i="12"/>
  <c r="N753" i="12"/>
  <c r="O753" i="12" s="1"/>
  <c r="R753" i="12" s="1"/>
  <c r="J729" i="11"/>
  <c r="K729" i="11"/>
  <c r="M919" i="7"/>
  <c r="K918" i="7"/>
  <c r="L919" i="7"/>
  <c r="J918" i="7"/>
  <c r="Q730" i="11" l="1"/>
  <c r="L754" i="12"/>
  <c r="M754" i="12" s="1"/>
  <c r="P754" i="12" s="1"/>
  <c r="Q754" i="12"/>
  <c r="L730" i="11"/>
  <c r="M730" i="11" s="1"/>
  <c r="N730" i="11" s="1"/>
  <c r="O730" i="11" s="1"/>
  <c r="M920" i="7"/>
  <c r="K919" i="7"/>
  <c r="L920" i="7"/>
  <c r="J919" i="7"/>
  <c r="P730" i="11" l="1"/>
  <c r="R730" i="11"/>
  <c r="J754" i="12"/>
  <c r="N754" i="12"/>
  <c r="O754" i="12" s="1"/>
  <c r="R754" i="12" s="1"/>
  <c r="K754" i="12"/>
  <c r="L755" i="12" s="1"/>
  <c r="M755" i="12" s="1"/>
  <c r="K730" i="11"/>
  <c r="J730" i="11"/>
  <c r="M921" i="7"/>
  <c r="L921" i="7"/>
  <c r="K920" i="7"/>
  <c r="J920" i="7"/>
  <c r="Q731" i="11" l="1"/>
  <c r="K755" i="12"/>
  <c r="N755" i="12"/>
  <c r="O755" i="12" s="1"/>
  <c r="R755" i="12" s="1"/>
  <c r="J755" i="12"/>
  <c r="Q756" i="12" s="1"/>
  <c r="L756" i="12"/>
  <c r="M756" i="12" s="1"/>
  <c r="Q755" i="12"/>
  <c r="P755" i="12"/>
  <c r="L731" i="11"/>
  <c r="M731" i="11" s="1"/>
  <c r="N731" i="11" s="1"/>
  <c r="O731" i="11" s="1"/>
  <c r="M922" i="7"/>
  <c r="L922" i="7"/>
  <c r="K921" i="7"/>
  <c r="J921" i="7"/>
  <c r="R731" i="11" l="1"/>
  <c r="P731" i="11"/>
  <c r="P756" i="12"/>
  <c r="K756" i="12"/>
  <c r="N756" i="12"/>
  <c r="O756" i="12" s="1"/>
  <c r="R756" i="12" s="1"/>
  <c r="J756" i="12"/>
  <c r="K731" i="11"/>
  <c r="J731" i="11"/>
  <c r="M923" i="7"/>
  <c r="J922" i="7"/>
  <c r="K922" i="7"/>
  <c r="L923" i="7"/>
  <c r="Q732" i="11" l="1"/>
  <c r="Q757" i="12"/>
  <c r="L757" i="12"/>
  <c r="M757" i="12" s="1"/>
  <c r="P757" i="12" s="1"/>
  <c r="L732" i="11"/>
  <c r="M732" i="11" s="1"/>
  <c r="N732" i="11" s="1"/>
  <c r="O732" i="11" s="1"/>
  <c r="M924" i="7"/>
  <c r="K923" i="7"/>
  <c r="L924" i="7"/>
  <c r="J923" i="7"/>
  <c r="R732" i="11" l="1"/>
  <c r="P732" i="11"/>
  <c r="K757" i="12"/>
  <c r="N757" i="12"/>
  <c r="O757" i="12" s="1"/>
  <c r="R757" i="12" s="1"/>
  <c r="J757" i="12"/>
  <c r="Q758" i="12" s="1"/>
  <c r="J732" i="11"/>
  <c r="K732" i="11"/>
  <c r="L733" i="11" s="1"/>
  <c r="M733" i="11" s="1"/>
  <c r="N733" i="11" s="1"/>
  <c r="O733" i="11" s="1"/>
  <c r="J924" i="7"/>
  <c r="K924" i="7"/>
  <c r="R733" i="11" l="1"/>
  <c r="Q733" i="11"/>
  <c r="P733" i="11"/>
  <c r="L758" i="12"/>
  <c r="M758" i="12" s="1"/>
  <c r="K733" i="11"/>
  <c r="J733" i="11"/>
  <c r="L925" i="7"/>
  <c r="M925" i="7" s="1"/>
  <c r="Q734" i="11" l="1"/>
  <c r="P758" i="12"/>
  <c r="K758" i="12"/>
  <c r="J758" i="12"/>
  <c r="L759" i="12" s="1"/>
  <c r="M759" i="12" s="1"/>
  <c r="N758" i="12"/>
  <c r="O758" i="12" s="1"/>
  <c r="R758" i="12" s="1"/>
  <c r="L734" i="11"/>
  <c r="M734" i="11" s="1"/>
  <c r="N734" i="11" s="1"/>
  <c r="O734" i="11" s="1"/>
  <c r="M926" i="7"/>
  <c r="J925" i="7"/>
  <c r="L926" i="7"/>
  <c r="K925" i="7"/>
  <c r="R734" i="11" l="1"/>
  <c r="P734" i="11"/>
  <c r="J759" i="12"/>
  <c r="N759" i="12"/>
  <c r="O759" i="12" s="1"/>
  <c r="R759" i="12" s="1"/>
  <c r="K759" i="12"/>
  <c r="L760" i="12" s="1"/>
  <c r="M760" i="12" s="1"/>
  <c r="Q759" i="12"/>
  <c r="P759" i="12"/>
  <c r="J734" i="11"/>
  <c r="K734" i="11"/>
  <c r="M927" i="7"/>
  <c r="K926" i="7"/>
  <c r="L927" i="7"/>
  <c r="J926" i="7"/>
  <c r="Q735" i="11" l="1"/>
  <c r="J760" i="12"/>
  <c r="K760" i="12"/>
  <c r="L761" i="12" s="1"/>
  <c r="M761" i="12" s="1"/>
  <c r="N760" i="12"/>
  <c r="O760" i="12" s="1"/>
  <c r="R760" i="12" s="1"/>
  <c r="Q760" i="12"/>
  <c r="P760" i="12"/>
  <c r="L735" i="11"/>
  <c r="M735" i="11" s="1"/>
  <c r="N735" i="11" s="1"/>
  <c r="O735" i="11" s="1"/>
  <c r="M928" i="7"/>
  <c r="J927" i="7"/>
  <c r="L928" i="7"/>
  <c r="K927" i="7"/>
  <c r="R735" i="11" l="1"/>
  <c r="P735" i="11"/>
  <c r="N761" i="12"/>
  <c r="O761" i="12" s="1"/>
  <c r="R761" i="12" s="1"/>
  <c r="J761" i="12"/>
  <c r="K761" i="12"/>
  <c r="L762" i="12" s="1"/>
  <c r="M762" i="12" s="1"/>
  <c r="Q761" i="12"/>
  <c r="P761" i="12"/>
  <c r="K735" i="11"/>
  <c r="J735" i="11"/>
  <c r="M929" i="7"/>
  <c r="L929" i="7"/>
  <c r="J928" i="7"/>
  <c r="K928" i="7"/>
  <c r="Q736" i="11" l="1"/>
  <c r="K762" i="12"/>
  <c r="N762" i="12"/>
  <c r="O762" i="12" s="1"/>
  <c r="R762" i="12" s="1"/>
  <c r="J762" i="12"/>
  <c r="L763" i="12"/>
  <c r="M763" i="12" s="1"/>
  <c r="P762" i="12"/>
  <c r="Q762" i="12"/>
  <c r="L736" i="11"/>
  <c r="M736" i="11" s="1"/>
  <c r="N736" i="11" s="1"/>
  <c r="O736" i="11" s="1"/>
  <c r="M930" i="7"/>
  <c r="L930" i="7"/>
  <c r="J929" i="7"/>
  <c r="K929" i="7"/>
  <c r="R736" i="11" l="1"/>
  <c r="P736" i="11"/>
  <c r="K763" i="12"/>
  <c r="N763" i="12"/>
  <c r="O763" i="12" s="1"/>
  <c r="R763" i="12" s="1"/>
  <c r="J763" i="12"/>
  <c r="Q763" i="12"/>
  <c r="P763" i="12"/>
  <c r="J736" i="11"/>
  <c r="K736" i="11"/>
  <c r="M931" i="7"/>
  <c r="L931" i="7"/>
  <c r="K930" i="7"/>
  <c r="J930" i="7"/>
  <c r="Q737" i="11" l="1"/>
  <c r="L764" i="12"/>
  <c r="M764" i="12" s="1"/>
  <c r="P764" i="12" s="1"/>
  <c r="Q764" i="12"/>
  <c r="L737" i="11"/>
  <c r="M737" i="11" s="1"/>
  <c r="N737" i="11" s="1"/>
  <c r="O737" i="11" s="1"/>
  <c r="M932" i="7"/>
  <c r="J931" i="7"/>
  <c r="K931" i="7"/>
  <c r="L932" i="7"/>
  <c r="R737" i="11" l="1"/>
  <c r="P737" i="11"/>
  <c r="J764" i="12"/>
  <c r="K764" i="12"/>
  <c r="L765" i="12" s="1"/>
  <c r="M765" i="12" s="1"/>
  <c r="N764" i="12"/>
  <c r="O764" i="12" s="1"/>
  <c r="R764" i="12" s="1"/>
  <c r="K737" i="11"/>
  <c r="J737" i="11"/>
  <c r="M933" i="7"/>
  <c r="L933" i="7"/>
  <c r="J932" i="7"/>
  <c r="K932" i="7"/>
  <c r="Q738" i="11" l="1"/>
  <c r="K765" i="12"/>
  <c r="J765" i="12"/>
  <c r="N765" i="12"/>
  <c r="O765" i="12" s="1"/>
  <c r="R765" i="12" s="1"/>
  <c r="P765" i="12"/>
  <c r="Q765" i="12"/>
  <c r="L738" i="11"/>
  <c r="M738" i="11" s="1"/>
  <c r="N738" i="11" s="1"/>
  <c r="O738" i="11" s="1"/>
  <c r="J933" i="7"/>
  <c r="K933" i="7"/>
  <c r="R738" i="11" l="1"/>
  <c r="P738" i="11"/>
  <c r="L766" i="12"/>
  <c r="M766" i="12" s="1"/>
  <c r="P766" i="12" s="1"/>
  <c r="Q766" i="12"/>
  <c r="M739" i="11"/>
  <c r="N739" i="11" s="1"/>
  <c r="O739" i="11" s="1"/>
  <c r="K738" i="11"/>
  <c r="L739" i="11"/>
  <c r="J738" i="11"/>
  <c r="L934" i="7"/>
  <c r="M934" i="7" s="1"/>
  <c r="R739" i="11" l="1"/>
  <c r="Q739" i="11"/>
  <c r="P739" i="11"/>
  <c r="N766" i="12"/>
  <c r="O766" i="12" s="1"/>
  <c r="R766" i="12" s="1"/>
  <c r="K766" i="12"/>
  <c r="J766" i="12"/>
  <c r="Q767" i="12"/>
  <c r="K739" i="11"/>
  <c r="L740" i="11" s="1"/>
  <c r="M740" i="11" s="1"/>
  <c r="N740" i="11" s="1"/>
  <c r="O740" i="11" s="1"/>
  <c r="J739" i="11"/>
  <c r="J934" i="7"/>
  <c r="K934" i="7"/>
  <c r="R740" i="11" l="1"/>
  <c r="P740" i="11"/>
  <c r="Q740" i="11"/>
  <c r="L767" i="12"/>
  <c r="M767" i="12" s="1"/>
  <c r="J740" i="11"/>
  <c r="K740" i="11"/>
  <c r="L741" i="11" s="1"/>
  <c r="L935" i="7"/>
  <c r="M935" i="7" s="1"/>
  <c r="Q741" i="11" l="1"/>
  <c r="J767" i="12"/>
  <c r="Q768" i="12" s="1"/>
  <c r="P767" i="12"/>
  <c r="K767" i="12"/>
  <c r="L768" i="12" s="1"/>
  <c r="M768" i="12" s="1"/>
  <c r="N767" i="12"/>
  <c r="O767" i="12" s="1"/>
  <c r="R767" i="12" s="1"/>
  <c r="M741" i="11"/>
  <c r="P741" i="11" s="1"/>
  <c r="M936" i="7"/>
  <c r="L936" i="7"/>
  <c r="J935" i="7"/>
  <c r="K935" i="7"/>
  <c r="L742" i="11" l="1"/>
  <c r="N741" i="11"/>
  <c r="O741" i="11" s="1"/>
  <c r="P768" i="12"/>
  <c r="N768" i="12"/>
  <c r="O768" i="12" s="1"/>
  <c r="R768" i="12" s="1"/>
  <c r="J768" i="12"/>
  <c r="Q769" i="12" s="1"/>
  <c r="K768" i="12"/>
  <c r="L769" i="12"/>
  <c r="M769" i="12" s="1"/>
  <c r="P769" i="12" s="1"/>
  <c r="M742" i="11"/>
  <c r="N742" i="11" s="1"/>
  <c r="J741" i="11"/>
  <c r="K741" i="11"/>
  <c r="M937" i="7"/>
  <c r="K936" i="7"/>
  <c r="J936" i="7"/>
  <c r="L937" i="7"/>
  <c r="O742" i="11" l="1"/>
  <c r="R741" i="11"/>
  <c r="Q742" i="11"/>
  <c r="P742" i="11"/>
  <c r="J769" i="12"/>
  <c r="K769" i="12"/>
  <c r="N769" i="12"/>
  <c r="O769" i="12" s="1"/>
  <c r="R769" i="12" s="1"/>
  <c r="L770" i="12"/>
  <c r="M770" i="12"/>
  <c r="M743" i="11"/>
  <c r="N743" i="11" s="1"/>
  <c r="L743" i="11"/>
  <c r="J742" i="11"/>
  <c r="K742" i="11"/>
  <c r="M938" i="7"/>
  <c r="L938" i="7"/>
  <c r="K937" i="7"/>
  <c r="J937" i="7"/>
  <c r="Q743" i="11" l="1"/>
  <c r="P743" i="11"/>
  <c r="O743" i="11"/>
  <c r="R742" i="11"/>
  <c r="J770" i="12"/>
  <c r="K770" i="12"/>
  <c r="N770" i="12"/>
  <c r="O770" i="12" s="1"/>
  <c r="R770" i="12" s="1"/>
  <c r="Q770" i="12"/>
  <c r="P770" i="12"/>
  <c r="M744" i="11"/>
  <c r="N744" i="11" s="1"/>
  <c r="L744" i="11"/>
  <c r="K743" i="11"/>
  <c r="J743" i="11"/>
  <c r="M939" i="7"/>
  <c r="J938" i="7"/>
  <c r="K938" i="7"/>
  <c r="L939" i="7"/>
  <c r="L771" i="12" l="1"/>
  <c r="M771" i="12" s="1"/>
  <c r="N771" i="12" s="1"/>
  <c r="O771" i="12" s="1"/>
  <c r="R771" i="12" s="1"/>
  <c r="O744" i="11"/>
  <c r="R743" i="11"/>
  <c r="Q744" i="11"/>
  <c r="P744" i="11"/>
  <c r="J771" i="12"/>
  <c r="Q771" i="12"/>
  <c r="P771" i="12"/>
  <c r="M745" i="11"/>
  <c r="N745" i="11" s="1"/>
  <c r="J744" i="11"/>
  <c r="K744" i="11"/>
  <c r="L745" i="11"/>
  <c r="M940" i="7"/>
  <c r="L940" i="7"/>
  <c r="J939" i="7"/>
  <c r="K939" i="7"/>
  <c r="Q745" i="11" l="1"/>
  <c r="P745" i="11"/>
  <c r="K771" i="12"/>
  <c r="O745" i="11"/>
  <c r="R744" i="11"/>
  <c r="Q772" i="12"/>
  <c r="L772" i="12"/>
  <c r="M772" i="12" s="1"/>
  <c r="P772" i="12" s="1"/>
  <c r="M746" i="11"/>
  <c r="N746" i="11" s="1"/>
  <c r="L746" i="11"/>
  <c r="K745" i="11"/>
  <c r="J745" i="11"/>
  <c r="M941" i="7"/>
  <c r="K940" i="7"/>
  <c r="L941" i="7"/>
  <c r="J940" i="7"/>
  <c r="Q746" i="11" l="1"/>
  <c r="P746" i="11"/>
  <c r="O746" i="11"/>
  <c r="R745" i="11"/>
  <c r="K772" i="12"/>
  <c r="J772" i="12"/>
  <c r="L773" i="12" s="1"/>
  <c r="M773" i="12" s="1"/>
  <c r="N772" i="12"/>
  <c r="O772" i="12" s="1"/>
  <c r="R772" i="12" s="1"/>
  <c r="J746" i="11"/>
  <c r="K746" i="11"/>
  <c r="L747" i="11" s="1"/>
  <c r="M747" i="11" s="1"/>
  <c r="N747" i="11" s="1"/>
  <c r="M942" i="7"/>
  <c r="L942" i="7"/>
  <c r="J941" i="7"/>
  <c r="K941" i="7"/>
  <c r="Q747" i="11" l="1"/>
  <c r="P747" i="11"/>
  <c r="O747" i="11"/>
  <c r="R746" i="11"/>
  <c r="J773" i="12"/>
  <c r="K773" i="12"/>
  <c r="L774" i="12" s="1"/>
  <c r="M774" i="12" s="1"/>
  <c r="N773" i="12"/>
  <c r="O773" i="12" s="1"/>
  <c r="R773" i="12" s="1"/>
  <c r="Q773" i="12"/>
  <c r="P773" i="12"/>
  <c r="K747" i="11"/>
  <c r="J747" i="11"/>
  <c r="M943" i="7"/>
  <c r="L943" i="7"/>
  <c r="K942" i="7"/>
  <c r="J942" i="7"/>
  <c r="Q748" i="11" l="1"/>
  <c r="R747" i="11"/>
  <c r="K774" i="12"/>
  <c r="L775" i="12" s="1"/>
  <c r="M775" i="12" s="1"/>
  <c r="N774" i="12"/>
  <c r="O774" i="12" s="1"/>
  <c r="R774" i="12" s="1"/>
  <c r="J774" i="12"/>
  <c r="Q774" i="12"/>
  <c r="P774" i="12"/>
  <c r="L748" i="11"/>
  <c r="M748" i="11" s="1"/>
  <c r="N748" i="11" s="1"/>
  <c r="O748" i="11" s="1"/>
  <c r="M944" i="7"/>
  <c r="K943" i="7"/>
  <c r="L944" i="7"/>
  <c r="J943" i="7"/>
  <c r="R748" i="11" l="1"/>
  <c r="P748" i="11"/>
  <c r="K775" i="12"/>
  <c r="N775" i="12"/>
  <c r="O775" i="12" s="1"/>
  <c r="R775" i="12" s="1"/>
  <c r="J775" i="12"/>
  <c r="Q775" i="12"/>
  <c r="P775" i="12"/>
  <c r="K748" i="11"/>
  <c r="J748" i="11"/>
  <c r="M945" i="7"/>
  <c r="L945" i="7"/>
  <c r="J944" i="7"/>
  <c r="K944" i="7"/>
  <c r="Q749" i="11" l="1"/>
  <c r="L749" i="11"/>
  <c r="M749" i="11" s="1"/>
  <c r="N749" i="11" s="1"/>
  <c r="O749" i="11" s="1"/>
  <c r="Q776" i="12"/>
  <c r="L776" i="12"/>
  <c r="M776" i="12" s="1"/>
  <c r="P776" i="12" s="1"/>
  <c r="M946" i="7"/>
  <c r="L946" i="7"/>
  <c r="J945" i="7"/>
  <c r="K945" i="7"/>
  <c r="R749" i="11" l="1"/>
  <c r="K749" i="11"/>
  <c r="L750" i="11" s="1"/>
  <c r="M750" i="11" s="1"/>
  <c r="N750" i="11" s="1"/>
  <c r="O750" i="11" s="1"/>
  <c r="J749" i="11"/>
  <c r="P749" i="11"/>
  <c r="J776" i="12"/>
  <c r="N776" i="12"/>
  <c r="O776" i="12" s="1"/>
  <c r="R776" i="12" s="1"/>
  <c r="K776" i="12"/>
  <c r="L777" i="12" s="1"/>
  <c r="M777" i="12" s="1"/>
  <c r="K946" i="7"/>
  <c r="J946" i="7"/>
  <c r="R750" i="11" l="1"/>
  <c r="K750" i="11"/>
  <c r="L751" i="11" s="1"/>
  <c r="M751" i="11" s="1"/>
  <c r="N751" i="11" s="1"/>
  <c r="O751" i="11" s="1"/>
  <c r="J750" i="11"/>
  <c r="P750" i="11"/>
  <c r="Q750" i="11"/>
  <c r="J777" i="12"/>
  <c r="N777" i="12"/>
  <c r="O777" i="12" s="1"/>
  <c r="R777" i="12" s="1"/>
  <c r="K777" i="12"/>
  <c r="L778" i="12" s="1"/>
  <c r="M778" i="12" s="1"/>
  <c r="Q777" i="12"/>
  <c r="P777" i="12"/>
  <c r="L947" i="7"/>
  <c r="M947" i="7" s="1"/>
  <c r="R751" i="11" l="1"/>
  <c r="Q751" i="11"/>
  <c r="P751" i="11"/>
  <c r="J751" i="11"/>
  <c r="K751" i="11"/>
  <c r="L752" i="11" s="1"/>
  <c r="M752" i="11" s="1"/>
  <c r="N752" i="11" s="1"/>
  <c r="O752" i="11" s="1"/>
  <c r="N778" i="12"/>
  <c r="O778" i="12" s="1"/>
  <c r="R778" i="12" s="1"/>
  <c r="K778" i="12"/>
  <c r="J778" i="12"/>
  <c r="Q779" i="12" s="1"/>
  <c r="L779" i="12"/>
  <c r="M779" i="12" s="1"/>
  <c r="Q778" i="12"/>
  <c r="P778" i="12"/>
  <c r="J947" i="7"/>
  <c r="K947" i="7"/>
  <c r="L948" i="7" s="1"/>
  <c r="M948" i="7" s="1"/>
  <c r="R752" i="11" l="1"/>
  <c r="Q752" i="11"/>
  <c r="P752" i="11"/>
  <c r="J752" i="11"/>
  <c r="K752" i="11"/>
  <c r="L753" i="11" s="1"/>
  <c r="M753" i="11" s="1"/>
  <c r="N753" i="11" s="1"/>
  <c r="O753" i="11" s="1"/>
  <c r="P779" i="12"/>
  <c r="L780" i="12"/>
  <c r="N779" i="12"/>
  <c r="O779" i="12" s="1"/>
  <c r="R779" i="12" s="1"/>
  <c r="M780" i="12"/>
  <c r="K779" i="12"/>
  <c r="J779" i="12"/>
  <c r="K948" i="7"/>
  <c r="J948" i="7"/>
  <c r="L949" i="7" s="1"/>
  <c r="M949" i="7" s="1"/>
  <c r="R753" i="11" l="1"/>
  <c r="Q753" i="11"/>
  <c r="P753" i="11"/>
  <c r="J753" i="11"/>
  <c r="K753" i="11"/>
  <c r="L754" i="11"/>
  <c r="M754" i="11"/>
  <c r="N754" i="11" s="1"/>
  <c r="O754" i="11" s="1"/>
  <c r="K780" i="12"/>
  <c r="N780" i="12"/>
  <c r="O780" i="12" s="1"/>
  <c r="R780" i="12" s="1"/>
  <c r="J780" i="12"/>
  <c r="Q781" i="12" s="1"/>
  <c r="L781" i="12"/>
  <c r="M781" i="12" s="1"/>
  <c r="P780" i="12"/>
  <c r="Q780" i="12"/>
  <c r="K949" i="7"/>
  <c r="J949" i="7"/>
  <c r="L950" i="7" s="1"/>
  <c r="M950" i="7" s="1"/>
  <c r="R754" i="11" l="1"/>
  <c r="J754" i="11"/>
  <c r="K754" i="11"/>
  <c r="L755" i="11"/>
  <c r="M755" i="11"/>
  <c r="N755" i="11" s="1"/>
  <c r="O755" i="11" s="1"/>
  <c r="Q754" i="11"/>
  <c r="P754" i="11"/>
  <c r="P781" i="12"/>
  <c r="K781" i="12"/>
  <c r="J781" i="12"/>
  <c r="N781" i="12"/>
  <c r="O781" i="12" s="1"/>
  <c r="R781" i="12" s="1"/>
  <c r="J950" i="7"/>
  <c r="K950" i="7"/>
  <c r="R755" i="11" l="1"/>
  <c r="K755" i="11"/>
  <c r="J755" i="11"/>
  <c r="P755" i="11"/>
  <c r="Q755" i="11"/>
  <c r="L756" i="11"/>
  <c r="M756" i="11"/>
  <c r="N756" i="11" s="1"/>
  <c r="O756" i="11" s="1"/>
  <c r="Q782" i="12"/>
  <c r="L782" i="12"/>
  <c r="M782" i="12" s="1"/>
  <c r="M757" i="11"/>
  <c r="N757" i="11" s="1"/>
  <c r="L951" i="7"/>
  <c r="M951" i="7" s="1"/>
  <c r="O757" i="11" l="1"/>
  <c r="R756" i="11"/>
  <c r="L757" i="11"/>
  <c r="P756" i="11"/>
  <c r="Q756" i="11"/>
  <c r="J756" i="11"/>
  <c r="K756" i="11"/>
  <c r="K757" i="11" s="1"/>
  <c r="N782" i="12"/>
  <c r="O782" i="12" s="1"/>
  <c r="R782" i="12" s="1"/>
  <c r="J782" i="12"/>
  <c r="K782" i="12"/>
  <c r="L783" i="12" s="1"/>
  <c r="M783" i="12" s="1"/>
  <c r="P782" i="12"/>
  <c r="M758" i="11"/>
  <c r="N758" i="11" s="1"/>
  <c r="L758" i="11"/>
  <c r="K951" i="7"/>
  <c r="J951" i="7"/>
  <c r="L952" i="7" s="1"/>
  <c r="M952" i="7" s="1"/>
  <c r="Q757" i="11" l="1"/>
  <c r="P757" i="11"/>
  <c r="J757" i="11"/>
  <c r="O758" i="11"/>
  <c r="R757" i="11"/>
  <c r="J783" i="12"/>
  <c r="N783" i="12"/>
  <c r="O783" i="12" s="1"/>
  <c r="R783" i="12" s="1"/>
  <c r="K783" i="12"/>
  <c r="L784" i="12" s="1"/>
  <c r="M784" i="12" s="1"/>
  <c r="Q783" i="12"/>
  <c r="P783" i="12"/>
  <c r="M759" i="11"/>
  <c r="N759" i="11" s="1"/>
  <c r="L759" i="11"/>
  <c r="K758" i="11"/>
  <c r="J952" i="7"/>
  <c r="L953" i="7" s="1"/>
  <c r="M953" i="7" s="1"/>
  <c r="K952" i="7"/>
  <c r="O759" i="11" l="1"/>
  <c r="R758" i="11"/>
  <c r="Q758" i="11"/>
  <c r="P758" i="11"/>
  <c r="J758" i="11"/>
  <c r="J784" i="12"/>
  <c r="K784" i="12"/>
  <c r="L785" i="12" s="1"/>
  <c r="M785" i="12" s="1"/>
  <c r="N784" i="12"/>
  <c r="O784" i="12" s="1"/>
  <c r="R784" i="12" s="1"/>
  <c r="Q784" i="12"/>
  <c r="P784" i="12"/>
  <c r="M760" i="11"/>
  <c r="N760" i="11" s="1"/>
  <c r="L760" i="11"/>
  <c r="K759" i="11"/>
  <c r="J953" i="7"/>
  <c r="L954" i="7" s="1"/>
  <c r="M954" i="7" s="1"/>
  <c r="K953" i="7"/>
  <c r="Q759" i="11" l="1"/>
  <c r="P759" i="11"/>
  <c r="J759" i="11"/>
  <c r="O760" i="11"/>
  <c r="R759" i="11"/>
  <c r="J785" i="12"/>
  <c r="N785" i="12"/>
  <c r="O785" i="12" s="1"/>
  <c r="R785" i="12" s="1"/>
  <c r="K785" i="12"/>
  <c r="L786" i="12" s="1"/>
  <c r="M786" i="12" s="1"/>
  <c r="P785" i="12"/>
  <c r="Q785" i="12"/>
  <c r="K760" i="11"/>
  <c r="J760" i="11"/>
  <c r="M955" i="7"/>
  <c r="J954" i="7"/>
  <c r="L955" i="7"/>
  <c r="K954" i="7"/>
  <c r="Q761" i="11" l="1"/>
  <c r="L761" i="11"/>
  <c r="M761" i="11" s="1"/>
  <c r="N761" i="11" s="1"/>
  <c r="O761" i="11" s="1"/>
  <c r="R760" i="11"/>
  <c r="Q760" i="11"/>
  <c r="P760" i="11"/>
  <c r="J786" i="12"/>
  <c r="N786" i="12"/>
  <c r="O786" i="12" s="1"/>
  <c r="R786" i="12" s="1"/>
  <c r="K786" i="12"/>
  <c r="L787" i="12" s="1"/>
  <c r="M787" i="12" s="1"/>
  <c r="P786" i="12"/>
  <c r="Q786" i="12"/>
  <c r="M956" i="7"/>
  <c r="J955" i="7"/>
  <c r="L956" i="7"/>
  <c r="K955" i="7"/>
  <c r="R761" i="11" l="1"/>
  <c r="J761" i="11"/>
  <c r="K761" i="11"/>
  <c r="L762" i="11"/>
  <c r="M762" i="11"/>
  <c r="N762" i="11" s="1"/>
  <c r="O762" i="11" s="1"/>
  <c r="P761" i="11"/>
  <c r="N787" i="12"/>
  <c r="O787" i="12" s="1"/>
  <c r="R787" i="12" s="1"/>
  <c r="J787" i="12"/>
  <c r="K787" i="12"/>
  <c r="L788" i="12" s="1"/>
  <c r="M788" i="12" s="1"/>
  <c r="Q787" i="12"/>
  <c r="P787" i="12"/>
  <c r="M957" i="7"/>
  <c r="L957" i="7"/>
  <c r="J956" i="7"/>
  <c r="K956" i="7"/>
  <c r="R762" i="11" l="1"/>
  <c r="Q762" i="11"/>
  <c r="P762" i="11"/>
  <c r="J762" i="11"/>
  <c r="K762" i="11"/>
  <c r="L763" i="11" s="1"/>
  <c r="M763" i="11" s="1"/>
  <c r="K788" i="12"/>
  <c r="N788" i="12"/>
  <c r="O788" i="12" s="1"/>
  <c r="R788" i="12" s="1"/>
  <c r="J788" i="12"/>
  <c r="L789" i="12" s="1"/>
  <c r="M789" i="12" s="1"/>
  <c r="P788" i="12"/>
  <c r="Q788" i="12"/>
  <c r="M958" i="7"/>
  <c r="L958" i="7"/>
  <c r="J957" i="7"/>
  <c r="K957" i="7"/>
  <c r="K958" i="7" s="1"/>
  <c r="N763" i="11" l="1"/>
  <c r="O763" i="11" s="1"/>
  <c r="K763" i="11"/>
  <c r="J763" i="11"/>
  <c r="P763" i="11"/>
  <c r="Q763" i="11"/>
  <c r="N789" i="12"/>
  <c r="O789" i="12" s="1"/>
  <c r="R789" i="12" s="1"/>
  <c r="K789" i="12"/>
  <c r="J789" i="12"/>
  <c r="L790" i="12"/>
  <c r="M790" i="12" s="1"/>
  <c r="Q789" i="12"/>
  <c r="P789" i="12"/>
  <c r="L764" i="11"/>
  <c r="M764" i="11" s="1"/>
  <c r="N764" i="11" s="1"/>
  <c r="M959" i="7"/>
  <c r="L959" i="7"/>
  <c r="J958" i="7"/>
  <c r="Q764" i="11" l="1"/>
  <c r="P764" i="11"/>
  <c r="O764" i="11"/>
  <c r="R763" i="11"/>
  <c r="N790" i="12"/>
  <c r="O790" i="12" s="1"/>
  <c r="R790" i="12" s="1"/>
  <c r="K790" i="12"/>
  <c r="J790" i="12"/>
  <c r="Q790" i="12"/>
  <c r="P790" i="12"/>
  <c r="J764" i="11"/>
  <c r="K764" i="11"/>
  <c r="M960" i="7"/>
  <c r="L960" i="7"/>
  <c r="J959" i="7"/>
  <c r="K959" i="7"/>
  <c r="R764" i="11" l="1"/>
  <c r="Q765" i="11"/>
  <c r="Q791" i="12"/>
  <c r="L791" i="12"/>
  <c r="M791" i="12" s="1"/>
  <c r="P791" i="12" s="1"/>
  <c r="L765" i="11"/>
  <c r="M765" i="11" s="1"/>
  <c r="N765" i="11" s="1"/>
  <c r="O765" i="11" s="1"/>
  <c r="M961" i="7"/>
  <c r="L961" i="7"/>
  <c r="J960" i="7"/>
  <c r="K960" i="7"/>
  <c r="R765" i="11" l="1"/>
  <c r="P765" i="11"/>
  <c r="N791" i="12"/>
  <c r="O791" i="12" s="1"/>
  <c r="R791" i="12" s="1"/>
  <c r="L792" i="12"/>
  <c r="M792" i="12" s="1"/>
  <c r="J791" i="12"/>
  <c r="K791" i="12"/>
  <c r="K765" i="11"/>
  <c r="J765" i="11"/>
  <c r="M962" i="7"/>
  <c r="K961" i="7"/>
  <c r="J961" i="7"/>
  <c r="L962" i="7"/>
  <c r="Q766" i="11" l="1"/>
  <c r="P792" i="12"/>
  <c r="Q792" i="12"/>
  <c r="K792" i="12"/>
  <c r="N792" i="12"/>
  <c r="O792" i="12" s="1"/>
  <c r="R792" i="12" s="1"/>
  <c r="J792" i="12"/>
  <c r="L793" i="12"/>
  <c r="M793" i="12" s="1"/>
  <c r="L766" i="11"/>
  <c r="M766" i="11" s="1"/>
  <c r="N766" i="11" s="1"/>
  <c r="O766" i="11" s="1"/>
  <c r="M963" i="7"/>
  <c r="L963" i="7"/>
  <c r="K962" i="7"/>
  <c r="J962" i="7"/>
  <c r="R766" i="11" l="1"/>
  <c r="P766" i="11"/>
  <c r="Q793" i="12"/>
  <c r="P793" i="12"/>
  <c r="N793" i="12"/>
  <c r="O793" i="12" s="1"/>
  <c r="R793" i="12" s="1"/>
  <c r="K793" i="12"/>
  <c r="J793" i="12"/>
  <c r="Q794" i="12" s="1"/>
  <c r="L794" i="12"/>
  <c r="M794" i="12" s="1"/>
  <c r="J766" i="11"/>
  <c r="K766" i="11"/>
  <c r="L767" i="11" s="1"/>
  <c r="M767" i="11" s="1"/>
  <c r="N767" i="11" s="1"/>
  <c r="O767" i="11" s="1"/>
  <c r="M964" i="7"/>
  <c r="J963" i="7"/>
  <c r="K963" i="7"/>
  <c r="L964" i="7"/>
  <c r="R767" i="11" l="1"/>
  <c r="P767" i="11"/>
  <c r="Q767" i="11"/>
  <c r="P794" i="12"/>
  <c r="J794" i="12"/>
  <c r="K794" i="12"/>
  <c r="L795" i="12" s="1"/>
  <c r="M795" i="12" s="1"/>
  <c r="N794" i="12"/>
  <c r="O794" i="12" s="1"/>
  <c r="R794" i="12" s="1"/>
  <c r="J767" i="11"/>
  <c r="K767" i="11"/>
  <c r="M965" i="7"/>
  <c r="L965" i="7"/>
  <c r="K964" i="7"/>
  <c r="J964" i="7"/>
  <c r="Q768" i="11" l="1"/>
  <c r="L768" i="11"/>
  <c r="M768" i="11" s="1"/>
  <c r="N768" i="11" s="1"/>
  <c r="O768" i="11" s="1"/>
  <c r="Q795" i="12"/>
  <c r="P795" i="12"/>
  <c r="K795" i="12"/>
  <c r="N795" i="12"/>
  <c r="O795" i="12" s="1"/>
  <c r="R795" i="12" s="1"/>
  <c r="J795" i="12"/>
  <c r="L796" i="12"/>
  <c r="M796" i="12" s="1"/>
  <c r="M966" i="7"/>
  <c r="L966" i="7"/>
  <c r="J965" i="7"/>
  <c r="K965" i="7"/>
  <c r="M769" i="11" l="1"/>
  <c r="N769" i="11" s="1"/>
  <c r="O769" i="11" s="1"/>
  <c r="R768" i="11"/>
  <c r="J768" i="11"/>
  <c r="L769" i="11"/>
  <c r="P768" i="11"/>
  <c r="K768" i="11"/>
  <c r="Q796" i="12"/>
  <c r="P796" i="12"/>
  <c r="J796" i="12"/>
  <c r="K796" i="12"/>
  <c r="L797" i="12" s="1"/>
  <c r="M797" i="12" s="1"/>
  <c r="N796" i="12"/>
  <c r="O796" i="12" s="1"/>
  <c r="R796" i="12" s="1"/>
  <c r="J769" i="11"/>
  <c r="M967" i="7"/>
  <c r="L967" i="7"/>
  <c r="K966" i="7"/>
  <c r="J966" i="7"/>
  <c r="R769" i="11" l="1"/>
  <c r="P769" i="11"/>
  <c r="Q769" i="11"/>
  <c r="K769" i="11"/>
  <c r="L770" i="11" s="1"/>
  <c r="M770" i="11" s="1"/>
  <c r="Q770" i="11"/>
  <c r="N797" i="12"/>
  <c r="O797" i="12" s="1"/>
  <c r="R797" i="12" s="1"/>
  <c r="J797" i="12"/>
  <c r="K797" i="12"/>
  <c r="L798" i="12" s="1"/>
  <c r="M798" i="12" s="1"/>
  <c r="P797" i="12"/>
  <c r="Q797" i="12"/>
  <c r="M968" i="7"/>
  <c r="L968" i="7"/>
  <c r="J967" i="7"/>
  <c r="K967" i="7"/>
  <c r="N770" i="11" l="1"/>
  <c r="O770" i="11" s="1"/>
  <c r="K770" i="11"/>
  <c r="L771" i="11" s="1"/>
  <c r="M771" i="11" s="1"/>
  <c r="J770" i="11"/>
  <c r="P770" i="11"/>
  <c r="J798" i="12"/>
  <c r="N798" i="12"/>
  <c r="O798" i="12" s="1"/>
  <c r="R798" i="12" s="1"/>
  <c r="K798" i="12"/>
  <c r="L799" i="12" s="1"/>
  <c r="M799" i="12" s="1"/>
  <c r="P798" i="12"/>
  <c r="Q798" i="12"/>
  <c r="M969" i="7"/>
  <c r="L969" i="7"/>
  <c r="J968" i="7"/>
  <c r="K968" i="7"/>
  <c r="N771" i="11" l="1"/>
  <c r="J771" i="11"/>
  <c r="K771" i="11"/>
  <c r="L772" i="11" s="1"/>
  <c r="M772" i="11" s="1"/>
  <c r="N772" i="11" s="1"/>
  <c r="Q771" i="11"/>
  <c r="P771" i="11"/>
  <c r="O771" i="11"/>
  <c r="R770" i="11"/>
  <c r="J799" i="12"/>
  <c r="N799" i="12"/>
  <c r="O799" i="12" s="1"/>
  <c r="R799" i="12" s="1"/>
  <c r="K799" i="12"/>
  <c r="L800" i="12" s="1"/>
  <c r="M800" i="12" s="1"/>
  <c r="P799" i="12"/>
  <c r="Q799" i="12"/>
  <c r="M970" i="7"/>
  <c r="J969" i="7"/>
  <c r="L970" i="7"/>
  <c r="K969" i="7"/>
  <c r="O772" i="11" l="1"/>
  <c r="R771" i="11"/>
  <c r="J772" i="11"/>
  <c r="P772" i="11"/>
  <c r="Q772" i="11"/>
  <c r="K772" i="11"/>
  <c r="K800" i="12"/>
  <c r="N800" i="12"/>
  <c r="O800" i="12" s="1"/>
  <c r="R800" i="12" s="1"/>
  <c r="J800" i="12"/>
  <c r="Q800" i="12"/>
  <c r="P800" i="12"/>
  <c r="L773" i="11"/>
  <c r="M773" i="11" s="1"/>
  <c r="N773" i="11" s="1"/>
  <c r="M971" i="7"/>
  <c r="K970" i="7"/>
  <c r="L971" i="7"/>
  <c r="J970" i="7"/>
  <c r="Q773" i="11" l="1"/>
  <c r="P773" i="11"/>
  <c r="O773" i="11"/>
  <c r="R772" i="11"/>
  <c r="Q801" i="12"/>
  <c r="L801" i="12"/>
  <c r="M801" i="12" s="1"/>
  <c r="P801" i="12" s="1"/>
  <c r="J773" i="11"/>
  <c r="K773" i="11"/>
  <c r="J971" i="7"/>
  <c r="K971" i="7"/>
  <c r="Q774" i="11" l="1"/>
  <c r="R773" i="11"/>
  <c r="L774" i="11"/>
  <c r="M774" i="11" s="1"/>
  <c r="N774" i="11" s="1"/>
  <c r="O774" i="11" s="1"/>
  <c r="N801" i="12"/>
  <c r="O801" i="12" s="1"/>
  <c r="R801" i="12" s="1"/>
  <c r="K801" i="12"/>
  <c r="J801" i="12"/>
  <c r="L802" i="12" s="1"/>
  <c r="M802" i="12" s="1"/>
  <c r="L972" i="7"/>
  <c r="M972" i="7" s="1"/>
  <c r="R774" i="11" l="1"/>
  <c r="J774" i="11"/>
  <c r="K774" i="11"/>
  <c r="L775" i="11" s="1"/>
  <c r="M775" i="11" s="1"/>
  <c r="N775" i="11" s="1"/>
  <c r="O775" i="11" s="1"/>
  <c r="P774" i="11"/>
  <c r="J802" i="12"/>
  <c r="K802" i="12"/>
  <c r="L803" i="12" s="1"/>
  <c r="M803" i="12" s="1"/>
  <c r="N802" i="12"/>
  <c r="O802" i="12" s="1"/>
  <c r="R802" i="12" s="1"/>
  <c r="Q802" i="12"/>
  <c r="P802" i="12"/>
  <c r="J775" i="11"/>
  <c r="K775" i="11"/>
  <c r="L776" i="11" s="1"/>
  <c r="M776" i="11" s="1"/>
  <c r="N776" i="11" s="1"/>
  <c r="K972" i="7"/>
  <c r="J972" i="7"/>
  <c r="L973" i="7" s="1"/>
  <c r="M973" i="7" s="1"/>
  <c r="O776" i="11" l="1"/>
  <c r="R775" i="11"/>
  <c r="Q775" i="11"/>
  <c r="P775" i="11"/>
  <c r="Q776" i="11"/>
  <c r="P776" i="11"/>
  <c r="J803" i="12"/>
  <c r="K803" i="12"/>
  <c r="L804" i="12" s="1"/>
  <c r="M804" i="12" s="1"/>
  <c r="N803" i="12"/>
  <c r="O803" i="12" s="1"/>
  <c r="R803" i="12" s="1"/>
  <c r="Q803" i="12"/>
  <c r="P803" i="12"/>
  <c r="K776" i="11"/>
  <c r="J776" i="11"/>
  <c r="L777" i="11"/>
  <c r="M777" i="11" s="1"/>
  <c r="N777" i="11" s="1"/>
  <c r="J973" i="7"/>
  <c r="K973" i="7"/>
  <c r="L974" i="7" s="1"/>
  <c r="M974" i="7" s="1"/>
  <c r="Q777" i="11" l="1"/>
  <c r="P777" i="11"/>
  <c r="O777" i="11"/>
  <c r="R776" i="11"/>
  <c r="J804" i="12"/>
  <c r="N804" i="12"/>
  <c r="O804" i="12" s="1"/>
  <c r="R804" i="12" s="1"/>
  <c r="K804" i="12"/>
  <c r="L805" i="12" s="1"/>
  <c r="M805" i="12" s="1"/>
  <c r="P804" i="12"/>
  <c r="Q804" i="12"/>
  <c r="K777" i="11"/>
  <c r="J777" i="11"/>
  <c r="J974" i="7"/>
  <c r="K974" i="7"/>
  <c r="Q778" i="11" l="1"/>
  <c r="L778" i="11"/>
  <c r="M778" i="11" s="1"/>
  <c r="N778" i="11" s="1"/>
  <c r="O778" i="11" s="1"/>
  <c r="R777" i="11"/>
  <c r="N805" i="12"/>
  <c r="O805" i="12" s="1"/>
  <c r="R805" i="12" s="1"/>
  <c r="J805" i="12"/>
  <c r="K805" i="12"/>
  <c r="L806" i="12" s="1"/>
  <c r="M806" i="12" s="1"/>
  <c r="Q805" i="12"/>
  <c r="P805" i="12"/>
  <c r="M779" i="11"/>
  <c r="N779" i="11" s="1"/>
  <c r="L779" i="11"/>
  <c r="L975" i="7"/>
  <c r="M975" i="7" s="1"/>
  <c r="O779" i="11" l="1"/>
  <c r="R778" i="11"/>
  <c r="P778" i="11"/>
  <c r="J778" i="11"/>
  <c r="K778" i="11"/>
  <c r="J806" i="12"/>
  <c r="K806" i="12"/>
  <c r="L807" i="12"/>
  <c r="M807" i="12" s="1"/>
  <c r="N806" i="12"/>
  <c r="O806" i="12" s="1"/>
  <c r="R806" i="12" s="1"/>
  <c r="P806" i="12"/>
  <c r="Q806" i="12"/>
  <c r="M780" i="11"/>
  <c r="N780" i="11" s="1"/>
  <c r="J779" i="11"/>
  <c r="K779" i="11"/>
  <c r="L780" i="11"/>
  <c r="K975" i="7"/>
  <c r="J975" i="7"/>
  <c r="L976" i="7" s="1"/>
  <c r="M976" i="7" s="1"/>
  <c r="Q779" i="11" l="1"/>
  <c r="P779" i="11"/>
  <c r="Q780" i="11"/>
  <c r="P780" i="11"/>
  <c r="O780" i="11"/>
  <c r="R779" i="11"/>
  <c r="K807" i="12"/>
  <c r="J807" i="12"/>
  <c r="N807" i="12"/>
  <c r="O807" i="12" s="1"/>
  <c r="R807" i="12" s="1"/>
  <c r="Q807" i="12"/>
  <c r="P807" i="12"/>
  <c r="M781" i="11"/>
  <c r="N781" i="11" s="1"/>
  <c r="K780" i="11"/>
  <c r="J780" i="11"/>
  <c r="L781" i="11"/>
  <c r="K976" i="7"/>
  <c r="J976" i="7"/>
  <c r="L977" i="7" s="1"/>
  <c r="M977" i="7" s="1"/>
  <c r="O781" i="11" l="1"/>
  <c r="R780" i="11"/>
  <c r="Q781" i="11"/>
  <c r="P781" i="11"/>
  <c r="Q808" i="12"/>
  <c r="L808" i="12"/>
  <c r="M808" i="12" s="1"/>
  <c r="P808" i="12" s="1"/>
  <c r="J781" i="11"/>
  <c r="K781" i="11"/>
  <c r="J977" i="7"/>
  <c r="M978" i="7"/>
  <c r="K977" i="7"/>
  <c r="L978" i="7"/>
  <c r="Q782" i="11" l="1"/>
  <c r="R781" i="11"/>
  <c r="J808" i="12"/>
  <c r="N808" i="12"/>
  <c r="O808" i="12" s="1"/>
  <c r="R808" i="12" s="1"/>
  <c r="K808" i="12"/>
  <c r="L809" i="12" s="1"/>
  <c r="M809" i="12" s="1"/>
  <c r="L782" i="11"/>
  <c r="M782" i="11" s="1"/>
  <c r="N782" i="11" s="1"/>
  <c r="O782" i="11" s="1"/>
  <c r="M979" i="7"/>
  <c r="K978" i="7"/>
  <c r="J978" i="7"/>
  <c r="L979" i="7"/>
  <c r="R782" i="11" l="1"/>
  <c r="P782" i="11"/>
  <c r="J809" i="12"/>
  <c r="N809" i="12"/>
  <c r="O809" i="12" s="1"/>
  <c r="R809" i="12" s="1"/>
  <c r="K809" i="12"/>
  <c r="L810" i="12" s="1"/>
  <c r="M810" i="12" s="1"/>
  <c r="Q809" i="12"/>
  <c r="P809" i="12"/>
  <c r="K782" i="11"/>
  <c r="J782" i="11"/>
  <c r="K979" i="7"/>
  <c r="J979" i="7"/>
  <c r="L980" i="7" l="1"/>
  <c r="M980" i="7" s="1"/>
  <c r="J980" i="7" s="1"/>
  <c r="Q783" i="11"/>
  <c r="K810" i="12"/>
  <c r="L811" i="12"/>
  <c r="M811" i="12" s="1"/>
  <c r="N810" i="12"/>
  <c r="O810" i="12" s="1"/>
  <c r="R810" i="12" s="1"/>
  <c r="J810" i="12"/>
  <c r="Q810" i="12"/>
  <c r="P810" i="12"/>
  <c r="L783" i="11"/>
  <c r="M783" i="11" s="1"/>
  <c r="N783" i="11" s="1"/>
  <c r="O783" i="11" s="1"/>
  <c r="M981" i="7"/>
  <c r="L981" i="7"/>
  <c r="K980" i="7"/>
  <c r="R783" i="11" l="1"/>
  <c r="P783" i="11"/>
  <c r="J811" i="12"/>
  <c r="N811" i="12"/>
  <c r="O811" i="12" s="1"/>
  <c r="R811" i="12" s="1"/>
  <c r="K811" i="12"/>
  <c r="L812" i="12" s="1"/>
  <c r="M812" i="12" s="1"/>
  <c r="P811" i="12"/>
  <c r="Q811" i="12"/>
  <c r="J783" i="11"/>
  <c r="K783" i="11"/>
  <c r="K981" i="7"/>
  <c r="J981" i="7"/>
  <c r="L982" i="7" s="1"/>
  <c r="M982" i="7" s="1"/>
  <c r="Q784" i="11" l="1"/>
  <c r="J812" i="12"/>
  <c r="K812" i="12"/>
  <c r="L813" i="12" s="1"/>
  <c r="M813" i="12" s="1"/>
  <c r="N812" i="12"/>
  <c r="O812" i="12" s="1"/>
  <c r="R812" i="12" s="1"/>
  <c r="P812" i="12"/>
  <c r="Q812" i="12"/>
  <c r="L784" i="11"/>
  <c r="M784" i="11" s="1"/>
  <c r="N784" i="11" s="1"/>
  <c r="O784" i="11" s="1"/>
  <c r="M983" i="7"/>
  <c r="L983" i="7"/>
  <c r="J982" i="7"/>
  <c r="K982" i="7"/>
  <c r="R784" i="11" l="1"/>
  <c r="P784" i="11"/>
  <c r="J813" i="12"/>
  <c r="K813" i="12"/>
  <c r="L814" i="12" s="1"/>
  <c r="M814" i="12" s="1"/>
  <c r="N813" i="12"/>
  <c r="O813" i="12" s="1"/>
  <c r="R813" i="12" s="1"/>
  <c r="P813" i="12"/>
  <c r="Q813" i="12"/>
  <c r="M785" i="11"/>
  <c r="N785" i="11" s="1"/>
  <c r="O785" i="11" s="1"/>
  <c r="K784" i="11"/>
  <c r="L785" i="11"/>
  <c r="J784" i="11"/>
  <c r="M984" i="7"/>
  <c r="L984" i="7"/>
  <c r="J983" i="7"/>
  <c r="K983" i="7"/>
  <c r="R785" i="11" l="1"/>
  <c r="Q785" i="11"/>
  <c r="P785" i="11"/>
  <c r="N814" i="12"/>
  <c r="O814" i="12" s="1"/>
  <c r="R814" i="12" s="1"/>
  <c r="K814" i="12"/>
  <c r="J814" i="12"/>
  <c r="L815" i="12" s="1"/>
  <c r="M815" i="12" s="1"/>
  <c r="P814" i="12"/>
  <c r="Q814" i="12"/>
  <c r="M786" i="11"/>
  <c r="N786" i="11" s="1"/>
  <c r="O786" i="11" s="1"/>
  <c r="L786" i="11"/>
  <c r="K785" i="11"/>
  <c r="J785" i="11"/>
  <c r="M985" i="7"/>
  <c r="J984" i="7"/>
  <c r="K984" i="7"/>
  <c r="L985" i="7"/>
  <c r="R786" i="11" l="1"/>
  <c r="P786" i="11"/>
  <c r="Q786" i="11"/>
  <c r="J815" i="12"/>
  <c r="K815" i="12"/>
  <c r="L816" i="12" s="1"/>
  <c r="M816" i="12" s="1"/>
  <c r="N815" i="12"/>
  <c r="O815" i="12" s="1"/>
  <c r="R815" i="12" s="1"/>
  <c r="Q815" i="12"/>
  <c r="P815" i="12"/>
  <c r="M787" i="11"/>
  <c r="N787" i="11" s="1"/>
  <c r="O787" i="11" s="1"/>
  <c r="L787" i="11"/>
  <c r="K786" i="11"/>
  <c r="J786" i="11"/>
  <c r="M986" i="7"/>
  <c r="L986" i="7"/>
  <c r="K985" i="7"/>
  <c r="J985" i="7"/>
  <c r="R787" i="11" l="1"/>
  <c r="Q787" i="11"/>
  <c r="P787" i="11"/>
  <c r="N816" i="12"/>
  <c r="O816" i="12" s="1"/>
  <c r="R816" i="12" s="1"/>
  <c r="K816" i="12"/>
  <c r="L817" i="12" s="1"/>
  <c r="M817" i="12" s="1"/>
  <c r="J816" i="12"/>
  <c r="P816" i="12"/>
  <c r="Q816" i="12"/>
  <c r="M788" i="11"/>
  <c r="N788" i="11" s="1"/>
  <c r="O788" i="11" s="1"/>
  <c r="L788" i="11"/>
  <c r="J787" i="11"/>
  <c r="K787" i="11"/>
  <c r="M987" i="7"/>
  <c r="L987" i="7"/>
  <c r="J986" i="7"/>
  <c r="K986" i="7"/>
  <c r="R788" i="11" l="1"/>
  <c r="Q788" i="11"/>
  <c r="P788" i="11"/>
  <c r="Q817" i="12"/>
  <c r="P817" i="12"/>
  <c r="N817" i="12"/>
  <c r="O817" i="12" s="1"/>
  <c r="R817" i="12" s="1"/>
  <c r="K817" i="12"/>
  <c r="J817" i="12"/>
  <c r="M789" i="11"/>
  <c r="N789" i="11" s="1"/>
  <c r="O789" i="11" s="1"/>
  <c r="L789" i="11"/>
  <c r="J788" i="11"/>
  <c r="K788" i="11"/>
  <c r="M988" i="7"/>
  <c r="J987" i="7"/>
  <c r="L988" i="7"/>
  <c r="K987" i="7"/>
  <c r="R789" i="11" l="1"/>
  <c r="Q789" i="11"/>
  <c r="P789" i="11"/>
  <c r="Q818" i="12"/>
  <c r="L818" i="12"/>
  <c r="M818" i="12" s="1"/>
  <c r="P818" i="12" s="1"/>
  <c r="M790" i="11"/>
  <c r="N790" i="11" s="1"/>
  <c r="O790" i="11" s="1"/>
  <c r="L790" i="11"/>
  <c r="K789" i="11"/>
  <c r="J789" i="11"/>
  <c r="M989" i="7"/>
  <c r="L989" i="7"/>
  <c r="K988" i="7"/>
  <c r="J988" i="7"/>
  <c r="R790" i="11" l="1"/>
  <c r="Q790" i="11"/>
  <c r="P790" i="11"/>
  <c r="J818" i="12"/>
  <c r="Q819" i="12" s="1"/>
  <c r="N818" i="12"/>
  <c r="O818" i="12" s="1"/>
  <c r="R818" i="12" s="1"/>
  <c r="K818" i="12"/>
  <c r="L819" i="12" s="1"/>
  <c r="M819" i="12" s="1"/>
  <c r="J790" i="11"/>
  <c r="K790" i="11"/>
  <c r="J989" i="7"/>
  <c r="K989" i="7"/>
  <c r="Q791" i="11" l="1"/>
  <c r="P819" i="12"/>
  <c r="N819" i="12"/>
  <c r="O819" i="12" s="1"/>
  <c r="R819" i="12" s="1"/>
  <c r="K819" i="12"/>
  <c r="J819" i="12"/>
  <c r="Q820" i="12" s="1"/>
  <c r="L820" i="12"/>
  <c r="M820" i="12" s="1"/>
  <c r="L791" i="11"/>
  <c r="M791" i="11" s="1"/>
  <c r="N791" i="11" s="1"/>
  <c r="O791" i="11" s="1"/>
  <c r="L990" i="7"/>
  <c r="M990" i="7" s="1"/>
  <c r="R791" i="11" l="1"/>
  <c r="P791" i="11"/>
  <c r="P820" i="12"/>
  <c r="J820" i="12"/>
  <c r="N820" i="12"/>
  <c r="O820" i="12" s="1"/>
  <c r="R820" i="12" s="1"/>
  <c r="K820" i="12"/>
  <c r="L821" i="12" s="1"/>
  <c r="M821" i="12" s="1"/>
  <c r="K791" i="11"/>
  <c r="J791" i="11"/>
  <c r="K990" i="7"/>
  <c r="J990" i="7"/>
  <c r="L991" i="7" s="1"/>
  <c r="M991" i="7" s="1"/>
  <c r="Q792" i="11" l="1"/>
  <c r="P821" i="12"/>
  <c r="Q821" i="12"/>
  <c r="K821" i="12"/>
  <c r="L822" i="12" s="1"/>
  <c r="M822" i="12" s="1"/>
  <c r="N821" i="12"/>
  <c r="O821" i="12" s="1"/>
  <c r="R821" i="12" s="1"/>
  <c r="J821" i="12"/>
  <c r="Q822" i="12" s="1"/>
  <c r="L792" i="11"/>
  <c r="M792" i="11" s="1"/>
  <c r="N792" i="11" s="1"/>
  <c r="O792" i="11" s="1"/>
  <c r="J991" i="7"/>
  <c r="K991" i="7"/>
  <c r="R792" i="11" l="1"/>
  <c r="P792" i="11"/>
  <c r="P822" i="12"/>
  <c r="N822" i="12"/>
  <c r="O822" i="12" s="1"/>
  <c r="R822" i="12" s="1"/>
  <c r="J822" i="12"/>
  <c r="Q823" i="12" s="1"/>
  <c r="K822" i="12"/>
  <c r="L823" i="12"/>
  <c r="M823" i="12" s="1"/>
  <c r="J792" i="11"/>
  <c r="K792" i="11"/>
  <c r="L992" i="7"/>
  <c r="M992" i="7" s="1"/>
  <c r="Q793" i="11" l="1"/>
  <c r="P823" i="12"/>
  <c r="K823" i="12"/>
  <c r="L824" i="12" s="1"/>
  <c r="M824" i="12" s="1"/>
  <c r="J823" i="12"/>
  <c r="N823" i="12"/>
  <c r="O823" i="12" s="1"/>
  <c r="R823" i="12" s="1"/>
  <c r="L793" i="11"/>
  <c r="M793" i="11" s="1"/>
  <c r="N793" i="11" s="1"/>
  <c r="O793" i="11" s="1"/>
  <c r="K992" i="7"/>
  <c r="J992" i="7"/>
  <c r="L993" i="7" s="1"/>
  <c r="M993" i="7" s="1"/>
  <c r="R793" i="11" l="1"/>
  <c r="P793" i="11"/>
  <c r="N824" i="12"/>
  <c r="O824" i="12" s="1"/>
  <c r="R824" i="12" s="1"/>
  <c r="K824" i="12"/>
  <c r="J824" i="12"/>
  <c r="Q824" i="12"/>
  <c r="P824" i="12"/>
  <c r="K793" i="11"/>
  <c r="J793" i="11"/>
  <c r="L794" i="11" s="1"/>
  <c r="M794" i="11" s="1"/>
  <c r="N794" i="11" s="1"/>
  <c r="O794" i="11" s="1"/>
  <c r="K993" i="7"/>
  <c r="J993" i="7"/>
  <c r="R794" i="11" l="1"/>
  <c r="Q794" i="11"/>
  <c r="P794" i="11"/>
  <c r="L994" i="7"/>
  <c r="M994" i="7" s="1"/>
  <c r="J994" i="7" s="1"/>
  <c r="L825" i="12"/>
  <c r="M825" i="12" s="1"/>
  <c r="J825" i="12" s="1"/>
  <c r="Q825" i="12"/>
  <c r="K794" i="11"/>
  <c r="J794" i="11"/>
  <c r="L995" i="7" l="1"/>
  <c r="M995" i="7"/>
  <c r="Q795" i="11"/>
  <c r="K994" i="7"/>
  <c r="P825" i="12"/>
  <c r="K825" i="12"/>
  <c r="L826" i="12" s="1"/>
  <c r="M826" i="12" s="1"/>
  <c r="J826" i="12" s="1"/>
  <c r="N825" i="12"/>
  <c r="O825" i="12" s="1"/>
  <c r="R825" i="12" s="1"/>
  <c r="Q826" i="12"/>
  <c r="L795" i="11"/>
  <c r="M795" i="11" s="1"/>
  <c r="N795" i="11" s="1"/>
  <c r="O795" i="11" s="1"/>
  <c r="J995" i="7"/>
  <c r="K995" i="7"/>
  <c r="P795" i="11" l="1"/>
  <c r="R795" i="11"/>
  <c r="P826" i="12"/>
  <c r="K826" i="12"/>
  <c r="L827" i="12" s="1"/>
  <c r="M827" i="12" s="1"/>
  <c r="N826" i="12"/>
  <c r="O826" i="12" s="1"/>
  <c r="R826" i="12" s="1"/>
  <c r="Q827" i="12"/>
  <c r="J795" i="11"/>
  <c r="K795" i="11"/>
  <c r="L996" i="7"/>
  <c r="M996" i="7" s="1"/>
  <c r="Q796" i="11" l="1"/>
  <c r="N827" i="12"/>
  <c r="O827" i="12" s="1"/>
  <c r="R827" i="12" s="1"/>
  <c r="J827" i="12"/>
  <c r="K827" i="12"/>
  <c r="L828" i="12" s="1"/>
  <c r="M828" i="12" s="1"/>
  <c r="J828" i="12" s="1"/>
  <c r="P827" i="12"/>
  <c r="Q828" i="12"/>
  <c r="L796" i="11"/>
  <c r="M796" i="11" s="1"/>
  <c r="N796" i="11" s="1"/>
  <c r="O796" i="11" s="1"/>
  <c r="K996" i="7"/>
  <c r="J996" i="7"/>
  <c r="L997" i="7" s="1"/>
  <c r="M997" i="7" s="1"/>
  <c r="R796" i="11" l="1"/>
  <c r="P796" i="11"/>
  <c r="M829" i="12"/>
  <c r="P829" i="12" s="1"/>
  <c r="K828" i="12"/>
  <c r="L829" i="12"/>
  <c r="N828" i="12"/>
  <c r="O828" i="12" s="1"/>
  <c r="R828" i="12" s="1"/>
  <c r="P828" i="12"/>
  <c r="N829" i="12"/>
  <c r="K829" i="12"/>
  <c r="L830" i="12" s="1"/>
  <c r="M830" i="12" s="1"/>
  <c r="J829" i="12"/>
  <c r="Q829" i="12"/>
  <c r="M797" i="11"/>
  <c r="N797" i="11" s="1"/>
  <c r="O797" i="11" s="1"/>
  <c r="L797" i="11"/>
  <c r="J796" i="11"/>
  <c r="K796" i="11"/>
  <c r="J997" i="7"/>
  <c r="K997" i="7"/>
  <c r="R797" i="11" l="1"/>
  <c r="O829" i="12"/>
  <c r="R829" i="12" s="1"/>
  <c r="P797" i="11"/>
  <c r="Q797" i="11"/>
  <c r="P830" i="12"/>
  <c r="Q830" i="12"/>
  <c r="K830" i="12"/>
  <c r="J830" i="12"/>
  <c r="N830" i="12"/>
  <c r="O830" i="12" s="1"/>
  <c r="R830" i="12" s="1"/>
  <c r="L831" i="12"/>
  <c r="M831" i="12" s="1"/>
  <c r="M798" i="11"/>
  <c r="N798" i="11" s="1"/>
  <c r="O798" i="11" s="1"/>
  <c r="L798" i="11"/>
  <c r="K797" i="11"/>
  <c r="J797" i="11"/>
  <c r="L998" i="7"/>
  <c r="M998" i="7" s="1"/>
  <c r="M999" i="7" s="1"/>
  <c r="R798" i="11" l="1"/>
  <c r="P798" i="11"/>
  <c r="Q798" i="11"/>
  <c r="P831" i="12"/>
  <c r="Q831" i="12"/>
  <c r="N831" i="12"/>
  <c r="O831" i="12" s="1"/>
  <c r="R831" i="12" s="1"/>
  <c r="J831" i="12"/>
  <c r="K831" i="12"/>
  <c r="M799" i="11"/>
  <c r="N799" i="11" s="1"/>
  <c r="O799" i="11" s="1"/>
  <c r="L799" i="11"/>
  <c r="J798" i="11"/>
  <c r="K798" i="11"/>
  <c r="L999" i="7"/>
  <c r="J998" i="7"/>
  <c r="K998" i="7"/>
  <c r="M1000" i="7"/>
  <c r="L1000" i="7"/>
  <c r="K999" i="7"/>
  <c r="J999" i="7"/>
  <c r="R799" i="11" l="1"/>
  <c r="Q799" i="11"/>
  <c r="P799" i="11"/>
  <c r="Q832" i="12"/>
  <c r="L832" i="12"/>
  <c r="M832" i="12" s="1"/>
  <c r="P832" i="12" s="1"/>
  <c r="J799" i="11"/>
  <c r="K799" i="11"/>
  <c r="M1001" i="7"/>
  <c r="L1001" i="7"/>
  <c r="J1000" i="7"/>
  <c r="K1000" i="7"/>
  <c r="Q800" i="11" l="1"/>
  <c r="N832" i="12"/>
  <c r="O832" i="12" s="1"/>
  <c r="R832" i="12" s="1"/>
  <c r="K832" i="12"/>
  <c r="J832" i="12"/>
  <c r="L833" i="12" s="1"/>
  <c r="M833" i="12" s="1"/>
  <c r="L800" i="11"/>
  <c r="M800" i="11" s="1"/>
  <c r="N800" i="11" s="1"/>
  <c r="O800" i="11" s="1"/>
  <c r="M1002" i="7"/>
  <c r="L1002" i="7"/>
  <c r="J1001" i="7"/>
  <c r="K1001" i="7"/>
  <c r="R800" i="11" l="1"/>
  <c r="P800" i="11"/>
  <c r="N833" i="12"/>
  <c r="O833" i="12" s="1"/>
  <c r="R833" i="12" s="1"/>
  <c r="K833" i="12"/>
  <c r="J833" i="12"/>
  <c r="Q833" i="12"/>
  <c r="P833" i="12"/>
  <c r="J800" i="11"/>
  <c r="K800" i="11"/>
  <c r="M1003" i="7"/>
  <c r="L1003" i="7"/>
  <c r="J1002" i="7"/>
  <c r="K1002" i="7"/>
  <c r="Q801" i="11" l="1"/>
  <c r="Q834" i="12"/>
  <c r="L834" i="12"/>
  <c r="M834" i="12" s="1"/>
  <c r="P834" i="12" s="1"/>
  <c r="L801" i="11"/>
  <c r="M801" i="11" s="1"/>
  <c r="N801" i="11" s="1"/>
  <c r="O801" i="11" s="1"/>
  <c r="M1004" i="7"/>
  <c r="L1004" i="7"/>
  <c r="K1003" i="7"/>
  <c r="J1003" i="7"/>
  <c r="P801" i="11" l="1"/>
  <c r="R801" i="11"/>
  <c r="J834" i="12"/>
  <c r="N834" i="12"/>
  <c r="O834" i="12" s="1"/>
  <c r="R834" i="12" s="1"/>
  <c r="K834" i="12"/>
  <c r="L835" i="12" s="1"/>
  <c r="M835" i="12" s="1"/>
  <c r="J801" i="11"/>
  <c r="K801" i="11"/>
  <c r="M1005" i="7"/>
  <c r="J1004" i="7"/>
  <c r="L1005" i="7"/>
  <c r="K1004" i="7"/>
  <c r="Q802" i="11" l="1"/>
  <c r="N835" i="12"/>
  <c r="O835" i="12" s="1"/>
  <c r="R835" i="12" s="1"/>
  <c r="J835" i="12"/>
  <c r="K835" i="12"/>
  <c r="L836" i="12" s="1"/>
  <c r="M836" i="12" s="1"/>
  <c r="Q835" i="12"/>
  <c r="P835" i="12"/>
  <c r="L802" i="11"/>
  <c r="M802" i="11" s="1"/>
  <c r="N802" i="11" s="1"/>
  <c r="O802" i="11" s="1"/>
  <c r="M1006" i="7"/>
  <c r="K1005" i="7"/>
  <c r="L1006" i="7"/>
  <c r="J1005" i="7"/>
  <c r="P802" i="11" l="1"/>
  <c r="R802" i="11"/>
  <c r="K836" i="12"/>
  <c r="N836" i="12"/>
  <c r="O836" i="12" s="1"/>
  <c r="R836" i="12" s="1"/>
  <c r="J836" i="12"/>
  <c r="L837" i="12" s="1"/>
  <c r="M837" i="12" s="1"/>
  <c r="Q836" i="12"/>
  <c r="P836" i="12"/>
  <c r="K802" i="11"/>
  <c r="J802" i="11"/>
  <c r="M1007" i="7"/>
  <c r="L1007" i="7"/>
  <c r="K1006" i="7"/>
  <c r="J1006" i="7"/>
  <c r="Q803" i="11" l="1"/>
  <c r="J837" i="12"/>
  <c r="N837" i="12"/>
  <c r="O837" i="12" s="1"/>
  <c r="R837" i="12" s="1"/>
  <c r="K837" i="12"/>
  <c r="L838" i="12" s="1"/>
  <c r="M838" i="12" s="1"/>
  <c r="Q837" i="12"/>
  <c r="P837" i="12"/>
  <c r="L803" i="11"/>
  <c r="M803" i="11" s="1"/>
  <c r="N803" i="11" s="1"/>
  <c r="O803" i="11" s="1"/>
  <c r="M1008" i="7"/>
  <c r="L1008" i="7"/>
  <c r="K1007" i="7"/>
  <c r="J1007" i="7"/>
  <c r="R803" i="11" l="1"/>
  <c r="P803" i="11"/>
  <c r="J838" i="12"/>
  <c r="N838" i="12"/>
  <c r="O838" i="12" s="1"/>
  <c r="R838" i="12" s="1"/>
  <c r="L839" i="12"/>
  <c r="M839" i="12" s="1"/>
  <c r="K838" i="12"/>
  <c r="P838" i="12"/>
  <c r="Q838" i="12"/>
  <c r="J803" i="11"/>
  <c r="K803" i="11"/>
  <c r="M1009" i="7"/>
  <c r="L1009" i="7"/>
  <c r="J1008" i="7"/>
  <c r="K1008" i="7"/>
  <c r="Q804" i="11" l="1"/>
  <c r="N839" i="12"/>
  <c r="O839" i="12" s="1"/>
  <c r="R839" i="12" s="1"/>
  <c r="J839" i="12"/>
  <c r="L840" i="12"/>
  <c r="M840" i="12"/>
  <c r="K839" i="12"/>
  <c r="Q839" i="12"/>
  <c r="P839" i="12"/>
  <c r="L804" i="11"/>
  <c r="M804" i="11" s="1"/>
  <c r="N804" i="11" s="1"/>
  <c r="O804" i="11" s="1"/>
  <c r="J1009" i="7"/>
  <c r="K1009" i="7"/>
  <c r="L1010" i="7" l="1"/>
  <c r="M1010" i="7" s="1"/>
  <c r="R804" i="11"/>
  <c r="P804" i="11"/>
  <c r="J840" i="12"/>
  <c r="N840" i="12"/>
  <c r="O840" i="12" s="1"/>
  <c r="R840" i="12" s="1"/>
  <c r="K840" i="12"/>
  <c r="L841" i="12" s="1"/>
  <c r="M841" i="12" s="1"/>
  <c r="Q840" i="12"/>
  <c r="P840" i="12"/>
  <c r="K804" i="11"/>
  <c r="J804" i="11"/>
  <c r="K1010" i="7"/>
  <c r="J1010" i="7"/>
  <c r="Q805" i="11" l="1"/>
  <c r="K841" i="12"/>
  <c r="N841" i="12"/>
  <c r="O841" i="12" s="1"/>
  <c r="R841" i="12" s="1"/>
  <c r="J841" i="12"/>
  <c r="P841" i="12"/>
  <c r="Q841" i="12"/>
  <c r="L805" i="11"/>
  <c r="M805" i="11" s="1"/>
  <c r="N805" i="11" s="1"/>
  <c r="O805" i="11" s="1"/>
  <c r="L1011" i="7"/>
  <c r="M1011" i="7" s="1"/>
  <c r="R805" i="11" l="1"/>
  <c r="P805" i="11"/>
  <c r="Q842" i="12"/>
  <c r="L842" i="12"/>
  <c r="M842" i="12" s="1"/>
  <c r="P842" i="12" s="1"/>
  <c r="K805" i="11"/>
  <c r="J805" i="11"/>
  <c r="M1012" i="7"/>
  <c r="J1011" i="7"/>
  <c r="L1012" i="7"/>
  <c r="K1011" i="7"/>
  <c r="Q806" i="11" l="1"/>
  <c r="J842" i="12"/>
  <c r="K842" i="12"/>
  <c r="L843" i="12" s="1"/>
  <c r="M843" i="12" s="1"/>
  <c r="N842" i="12"/>
  <c r="O842" i="12" s="1"/>
  <c r="R842" i="12" s="1"/>
  <c r="L806" i="11"/>
  <c r="M806" i="11" s="1"/>
  <c r="N806" i="11" s="1"/>
  <c r="O806" i="11" s="1"/>
  <c r="J1012" i="7"/>
  <c r="K1012" i="7"/>
  <c r="L1013" i="7" s="1"/>
  <c r="M1013" i="7" s="1"/>
  <c r="R806" i="11" l="1"/>
  <c r="P806" i="11"/>
  <c r="N843" i="12"/>
  <c r="O843" i="12" s="1"/>
  <c r="R843" i="12" s="1"/>
  <c r="K843" i="12"/>
  <c r="J843" i="12"/>
  <c r="L844" i="12" s="1"/>
  <c r="M844" i="12" s="1"/>
  <c r="Q843" i="12"/>
  <c r="P843" i="12"/>
  <c r="K806" i="11"/>
  <c r="J806" i="11"/>
  <c r="K1013" i="7"/>
  <c r="J1013" i="7"/>
  <c r="Q807" i="11" l="1"/>
  <c r="J844" i="12"/>
  <c r="K844" i="12"/>
  <c r="L845" i="12" s="1"/>
  <c r="M845" i="12" s="1"/>
  <c r="N844" i="12"/>
  <c r="O844" i="12" s="1"/>
  <c r="R844" i="12" s="1"/>
  <c r="Q844" i="12"/>
  <c r="P844" i="12"/>
  <c r="L807" i="11"/>
  <c r="M807" i="11" s="1"/>
  <c r="N807" i="11" s="1"/>
  <c r="O807" i="11" s="1"/>
  <c r="L1014" i="7"/>
  <c r="M1014" i="7" s="1"/>
  <c r="R807" i="11" l="1"/>
  <c r="P807" i="11"/>
  <c r="P845" i="12"/>
  <c r="Q845" i="12"/>
  <c r="K845" i="12"/>
  <c r="J845" i="12"/>
  <c r="L846" i="12" s="1"/>
  <c r="M846" i="12" s="1"/>
  <c r="N845" i="12"/>
  <c r="O845" i="12" s="1"/>
  <c r="R845" i="12" s="1"/>
  <c r="J807" i="11"/>
  <c r="K807" i="11"/>
  <c r="K1014" i="7"/>
  <c r="J1014" i="7"/>
  <c r="L1015" i="7" s="1"/>
  <c r="M1015" i="7" s="1"/>
  <c r="Q808" i="11" l="1"/>
  <c r="Q846" i="12"/>
  <c r="P846" i="12"/>
  <c r="N846" i="12"/>
  <c r="O846" i="12" s="1"/>
  <c r="R846" i="12" s="1"/>
  <c r="J846" i="12"/>
  <c r="K846" i="12"/>
  <c r="L808" i="11"/>
  <c r="M808" i="11" s="1"/>
  <c r="N808" i="11" s="1"/>
  <c r="O808" i="11" s="1"/>
  <c r="K1015" i="7"/>
  <c r="L1016" i="7" s="1"/>
  <c r="M1016" i="7" s="1"/>
  <c r="J1015" i="7"/>
  <c r="R808" i="11" l="1"/>
  <c r="P808" i="11"/>
  <c r="Q847" i="12"/>
  <c r="L847" i="12"/>
  <c r="M847" i="12" s="1"/>
  <c r="J808" i="11"/>
  <c r="K808" i="11"/>
  <c r="K1016" i="7"/>
  <c r="J1016" i="7"/>
  <c r="Q809" i="11" l="1"/>
  <c r="N847" i="12"/>
  <c r="O847" i="12" s="1"/>
  <c r="R847" i="12" s="1"/>
  <c r="J847" i="12"/>
  <c r="K847" i="12"/>
  <c r="L848" i="12" s="1"/>
  <c r="M848" i="12" s="1"/>
  <c r="P847" i="12"/>
  <c r="L809" i="11"/>
  <c r="M809" i="11" s="1"/>
  <c r="N809" i="11" s="1"/>
  <c r="O809" i="11" s="1"/>
  <c r="L1017" i="7"/>
  <c r="M1017" i="7" s="1"/>
  <c r="J1017" i="7" s="1"/>
  <c r="R809" i="11" l="1"/>
  <c r="P809" i="11"/>
  <c r="N848" i="12"/>
  <c r="O848" i="12" s="1"/>
  <c r="R848" i="12" s="1"/>
  <c r="J848" i="12"/>
  <c r="K848" i="12"/>
  <c r="L849" i="12" s="1"/>
  <c r="M849" i="12" s="1"/>
  <c r="Q848" i="12"/>
  <c r="P848" i="12"/>
  <c r="M810" i="11"/>
  <c r="N810" i="11" s="1"/>
  <c r="O810" i="11" s="1"/>
  <c r="L810" i="11"/>
  <c r="K809" i="11"/>
  <c r="J809" i="11"/>
  <c r="K1017" i="7"/>
  <c r="L1018" i="7" s="1"/>
  <c r="M1018" i="7" s="1"/>
  <c r="K1018" i="7" s="1"/>
  <c r="R810" i="11" l="1"/>
  <c r="Q810" i="11"/>
  <c r="P810" i="11"/>
  <c r="K849" i="12"/>
  <c r="J849" i="12"/>
  <c r="N849" i="12"/>
  <c r="O849" i="12" s="1"/>
  <c r="R849" i="12" s="1"/>
  <c r="Q849" i="12"/>
  <c r="P849" i="12"/>
  <c r="J810" i="11"/>
  <c r="K810" i="11"/>
  <c r="L811" i="11" s="1"/>
  <c r="M811" i="11" s="1"/>
  <c r="N811" i="11" s="1"/>
  <c r="O811" i="11" s="1"/>
  <c r="J1018" i="7"/>
  <c r="L1019" i="7" s="1"/>
  <c r="M1019" i="7" s="1"/>
  <c r="R811" i="11" l="1"/>
  <c r="Q811" i="11"/>
  <c r="P811" i="11"/>
  <c r="Q850" i="12"/>
  <c r="L850" i="12"/>
  <c r="M850" i="12" s="1"/>
  <c r="K811" i="11"/>
  <c r="L812" i="11" s="1"/>
  <c r="J811" i="11"/>
  <c r="M1020" i="7"/>
  <c r="M1021" i="7" s="1"/>
  <c r="L1020" i="7"/>
  <c r="J1019" i="7"/>
  <c r="K1019" i="7"/>
  <c r="L1021" i="7"/>
  <c r="Q812" i="11" l="1"/>
  <c r="K1020" i="7"/>
  <c r="J1020" i="7"/>
  <c r="J850" i="12"/>
  <c r="K850" i="12"/>
  <c r="N850" i="12"/>
  <c r="O850" i="12" s="1"/>
  <c r="R850" i="12" s="1"/>
  <c r="P850" i="12"/>
  <c r="M812" i="11"/>
  <c r="N812" i="11" s="1"/>
  <c r="O812" i="11" s="1"/>
  <c r="M1022" i="7"/>
  <c r="L1022" i="7"/>
  <c r="J1021" i="7"/>
  <c r="K1021" i="7"/>
  <c r="O813" i="11" l="1"/>
  <c r="R812" i="11"/>
  <c r="P812" i="11"/>
  <c r="Q851" i="12"/>
  <c r="L851" i="12"/>
  <c r="M851" i="12" s="1"/>
  <c r="P851" i="12" s="1"/>
  <c r="M813" i="11"/>
  <c r="N813" i="11" s="1"/>
  <c r="J812" i="11"/>
  <c r="K812" i="11"/>
  <c r="L813" i="11"/>
  <c r="M1023" i="7"/>
  <c r="L1023" i="7"/>
  <c r="J1022" i="7"/>
  <c r="K1022" i="7"/>
  <c r="Q813" i="11" l="1"/>
  <c r="P813" i="11"/>
  <c r="R813" i="11"/>
  <c r="N851" i="12"/>
  <c r="O851" i="12" s="1"/>
  <c r="R851" i="12" s="1"/>
  <c r="K851" i="12"/>
  <c r="J851" i="12"/>
  <c r="K813" i="11"/>
  <c r="J813" i="11"/>
  <c r="L814" i="11"/>
  <c r="M814" i="11" s="1"/>
  <c r="N814" i="11" s="1"/>
  <c r="O814" i="11" s="1"/>
  <c r="M1024" i="7"/>
  <c r="L1024" i="7"/>
  <c r="J1023" i="7"/>
  <c r="K1023" i="7"/>
  <c r="R814" i="11" l="1"/>
  <c r="Q814" i="11"/>
  <c r="P814" i="11"/>
  <c r="Q852" i="12"/>
  <c r="L852" i="12"/>
  <c r="M852" i="12" s="1"/>
  <c r="P852" i="12" s="1"/>
  <c r="J814" i="11"/>
  <c r="K814" i="11"/>
  <c r="L815" i="11" s="1"/>
  <c r="M815" i="11" s="1"/>
  <c r="N815" i="11" s="1"/>
  <c r="O815" i="11" s="1"/>
  <c r="M1025" i="7"/>
  <c r="K1024" i="7"/>
  <c r="J1024" i="7"/>
  <c r="L1025" i="7"/>
  <c r="R815" i="11" l="1"/>
  <c r="P815" i="11"/>
  <c r="Q815" i="11"/>
  <c r="N852" i="12"/>
  <c r="O852" i="12" s="1"/>
  <c r="R852" i="12" s="1"/>
  <c r="J852" i="12"/>
  <c r="K852" i="12"/>
  <c r="L853" i="12" s="1"/>
  <c r="M853" i="12" s="1"/>
  <c r="M816" i="11"/>
  <c r="N816" i="11" s="1"/>
  <c r="O816" i="11" s="1"/>
  <c r="L816" i="11"/>
  <c r="K815" i="11"/>
  <c r="J815" i="11"/>
  <c r="M1026" i="7"/>
  <c r="L1026" i="7"/>
  <c r="J1025" i="7"/>
  <c r="K1025" i="7"/>
  <c r="R816" i="11" l="1"/>
  <c r="Q816" i="11"/>
  <c r="P816" i="11"/>
  <c r="J853" i="12"/>
  <c r="N853" i="12"/>
  <c r="O853" i="12" s="1"/>
  <c r="R853" i="12" s="1"/>
  <c r="K853" i="12"/>
  <c r="L854" i="12" s="1"/>
  <c r="M854" i="12" s="1"/>
  <c r="Q853" i="12"/>
  <c r="P853" i="12"/>
  <c r="J816" i="11"/>
  <c r="K816" i="11"/>
  <c r="L817" i="11" s="1"/>
  <c r="M817" i="11" s="1"/>
  <c r="N817" i="11" s="1"/>
  <c r="O817" i="11" s="1"/>
  <c r="M1027" i="7"/>
  <c r="L1027" i="7"/>
  <c r="J1026" i="7"/>
  <c r="K1026" i="7"/>
  <c r="R817" i="11" l="1"/>
  <c r="Q817" i="11"/>
  <c r="P817" i="11"/>
  <c r="J854" i="12"/>
  <c r="K854" i="12"/>
  <c r="L855" i="12" s="1"/>
  <c r="M855" i="12" s="1"/>
  <c r="N854" i="12"/>
  <c r="O854" i="12" s="1"/>
  <c r="R854" i="12" s="1"/>
  <c r="Q854" i="12"/>
  <c r="P854" i="12"/>
  <c r="K817" i="11"/>
  <c r="J817" i="11"/>
  <c r="J1027" i="7"/>
  <c r="K1027" i="7"/>
  <c r="Q818" i="11" l="1"/>
  <c r="K855" i="12"/>
  <c r="N855" i="12"/>
  <c r="O855" i="12" s="1"/>
  <c r="R855" i="12" s="1"/>
  <c r="J855" i="12"/>
  <c r="Q856" i="12" s="1"/>
  <c r="L856" i="12"/>
  <c r="M856" i="12" s="1"/>
  <c r="Q855" i="12"/>
  <c r="P855" i="12"/>
  <c r="L818" i="11"/>
  <c r="M818" i="11" s="1"/>
  <c r="N818" i="11" s="1"/>
  <c r="O818" i="11" s="1"/>
  <c r="L1028" i="7"/>
  <c r="M1028" i="7" s="1"/>
  <c r="R818" i="11" l="1"/>
  <c r="P818" i="11"/>
  <c r="P856" i="12"/>
  <c r="K856" i="12"/>
  <c r="J856" i="12"/>
  <c r="N856" i="12"/>
  <c r="O856" i="12" s="1"/>
  <c r="R856" i="12" s="1"/>
  <c r="J818" i="11"/>
  <c r="K818" i="11"/>
  <c r="J1028" i="7"/>
  <c r="K1028" i="7"/>
  <c r="Q819" i="11" l="1"/>
  <c r="L819" i="11"/>
  <c r="M819" i="11" s="1"/>
  <c r="N819" i="11" s="1"/>
  <c r="O819" i="11" s="1"/>
  <c r="Q857" i="12"/>
  <c r="L857" i="12"/>
  <c r="M857" i="12" s="1"/>
  <c r="L1029" i="7"/>
  <c r="M1029" i="7" s="1"/>
  <c r="J819" i="11" l="1"/>
  <c r="R819" i="11"/>
  <c r="K819" i="11"/>
  <c r="P819" i="11"/>
  <c r="J857" i="12"/>
  <c r="K857" i="12"/>
  <c r="L858" i="12" s="1"/>
  <c r="M858" i="12" s="1"/>
  <c r="N857" i="12"/>
  <c r="O857" i="12" s="1"/>
  <c r="R857" i="12" s="1"/>
  <c r="P857" i="12"/>
  <c r="L820" i="11"/>
  <c r="M820" i="11" s="1"/>
  <c r="N820" i="11" s="1"/>
  <c r="O820" i="11" s="1"/>
  <c r="J1029" i="7"/>
  <c r="K1029" i="7"/>
  <c r="R820" i="11" l="1"/>
  <c r="Q820" i="11"/>
  <c r="P820" i="11"/>
  <c r="K858" i="12"/>
  <c r="N858" i="12"/>
  <c r="O858" i="12" s="1"/>
  <c r="R858" i="12" s="1"/>
  <c r="J858" i="12"/>
  <c r="Q859" i="12" s="1"/>
  <c r="P858" i="12"/>
  <c r="Q858" i="12"/>
  <c r="K820" i="11"/>
  <c r="J820" i="11"/>
  <c r="L1030" i="7"/>
  <c r="M1030" i="7" s="1"/>
  <c r="Q821" i="11" l="1"/>
  <c r="L859" i="12"/>
  <c r="M859" i="12" s="1"/>
  <c r="L821" i="11"/>
  <c r="M821" i="11" s="1"/>
  <c r="N821" i="11" s="1"/>
  <c r="O821" i="11" s="1"/>
  <c r="K1030" i="7"/>
  <c r="J1030" i="7"/>
  <c r="L1031" i="7" s="1"/>
  <c r="M1031" i="7" s="1"/>
  <c r="R821" i="11" l="1"/>
  <c r="P821" i="11"/>
  <c r="P859" i="12"/>
  <c r="N859" i="12"/>
  <c r="O859" i="12" s="1"/>
  <c r="R859" i="12" s="1"/>
  <c r="J859" i="12"/>
  <c r="K859" i="12"/>
  <c r="K821" i="11"/>
  <c r="J821" i="11"/>
  <c r="K1031" i="7"/>
  <c r="J1031" i="7"/>
  <c r="Q822" i="11" l="1"/>
  <c r="L1032" i="7"/>
  <c r="M1032" i="7" s="1"/>
  <c r="K1032" i="7" s="1"/>
  <c r="L822" i="11"/>
  <c r="M822" i="11" s="1"/>
  <c r="N822" i="11" s="1"/>
  <c r="O822" i="11" s="1"/>
  <c r="Q860" i="12"/>
  <c r="L860" i="12"/>
  <c r="M860" i="12" s="1"/>
  <c r="P860" i="12" s="1"/>
  <c r="J1032" i="7" l="1"/>
  <c r="L1033" i="7" s="1"/>
  <c r="M1033" i="7" s="1"/>
  <c r="K822" i="11"/>
  <c r="L823" i="11" s="1"/>
  <c r="M823" i="11" s="1"/>
  <c r="N823" i="11" s="1"/>
  <c r="O823" i="11" s="1"/>
  <c r="J822" i="11"/>
  <c r="R822" i="11"/>
  <c r="P822" i="11"/>
  <c r="J860" i="12"/>
  <c r="K860" i="12"/>
  <c r="L861" i="12" s="1"/>
  <c r="M861" i="12" s="1"/>
  <c r="N860" i="12"/>
  <c r="O860" i="12" s="1"/>
  <c r="R860" i="12" s="1"/>
  <c r="J1033" i="7"/>
  <c r="K1033" i="7"/>
  <c r="R823" i="11" l="1"/>
  <c r="J823" i="11"/>
  <c r="K823" i="11"/>
  <c r="L824" i="11" s="1"/>
  <c r="M824" i="11" s="1"/>
  <c r="N824" i="11" s="1"/>
  <c r="O824" i="11" s="1"/>
  <c r="Q823" i="11"/>
  <c r="P823" i="11"/>
  <c r="J861" i="12"/>
  <c r="K861" i="12"/>
  <c r="L862" i="12" s="1"/>
  <c r="M862" i="12" s="1"/>
  <c r="N861" i="12"/>
  <c r="O861" i="12" s="1"/>
  <c r="R861" i="12" s="1"/>
  <c r="P861" i="12"/>
  <c r="Q861" i="12"/>
  <c r="M825" i="11"/>
  <c r="N825" i="11" s="1"/>
  <c r="L1034" i="7"/>
  <c r="M1034" i="7" s="1"/>
  <c r="K1034" i="7" s="1"/>
  <c r="O825" i="11" l="1"/>
  <c r="R824" i="11"/>
  <c r="L825" i="11"/>
  <c r="Q824" i="11"/>
  <c r="P824" i="11"/>
  <c r="J824" i="11"/>
  <c r="K824" i="11"/>
  <c r="N862" i="12"/>
  <c r="O862" i="12" s="1"/>
  <c r="R862" i="12" s="1"/>
  <c r="K862" i="12"/>
  <c r="J862" i="12"/>
  <c r="L863" i="12"/>
  <c r="M863" i="12" s="1"/>
  <c r="P862" i="12"/>
  <c r="Q862" i="12"/>
  <c r="M826" i="11"/>
  <c r="N826" i="11" s="1"/>
  <c r="J825" i="11"/>
  <c r="K825" i="11"/>
  <c r="L826" i="11"/>
  <c r="J1034" i="7"/>
  <c r="L1035" i="7" s="1"/>
  <c r="M1035" i="7" s="1"/>
  <c r="M1036" i="7" s="1"/>
  <c r="Q825" i="11" l="1"/>
  <c r="P825" i="11"/>
  <c r="P826" i="11"/>
  <c r="Q826" i="11"/>
  <c r="O826" i="11"/>
  <c r="R825" i="11"/>
  <c r="Q863" i="12"/>
  <c r="P863" i="12"/>
  <c r="J863" i="12"/>
  <c r="K863" i="12"/>
  <c r="L864" i="12" s="1"/>
  <c r="M864" i="12" s="1"/>
  <c r="N863" i="12"/>
  <c r="O863" i="12" s="1"/>
  <c r="R863" i="12" s="1"/>
  <c r="M827" i="11"/>
  <c r="N827" i="11" s="1"/>
  <c r="L827" i="11"/>
  <c r="J826" i="11"/>
  <c r="K826" i="11"/>
  <c r="K1035" i="7"/>
  <c r="J1035" i="7"/>
  <c r="L1036" i="7"/>
  <c r="M1037" i="7"/>
  <c r="K1036" i="7"/>
  <c r="J1036" i="7"/>
  <c r="L1037" i="7"/>
  <c r="O827" i="11" l="1"/>
  <c r="R826" i="11"/>
  <c r="Q827" i="11"/>
  <c r="P827" i="11"/>
  <c r="N864" i="12"/>
  <c r="O864" i="12" s="1"/>
  <c r="R864" i="12" s="1"/>
  <c r="K864" i="12"/>
  <c r="J864" i="12"/>
  <c r="P864" i="12"/>
  <c r="Q864" i="12"/>
  <c r="M828" i="11"/>
  <c r="N828" i="11" s="1"/>
  <c r="J827" i="11"/>
  <c r="L828" i="11"/>
  <c r="K827" i="11"/>
  <c r="K1037" i="7"/>
  <c r="J1037" i="7"/>
  <c r="L1038" i="7" s="1"/>
  <c r="M1038" i="7" s="1"/>
  <c r="Q828" i="11" l="1"/>
  <c r="P828" i="11"/>
  <c r="L865" i="12"/>
  <c r="M865" i="12" s="1"/>
  <c r="O828" i="11"/>
  <c r="R827" i="11"/>
  <c r="Q865" i="12"/>
  <c r="P865" i="12"/>
  <c r="K865" i="12"/>
  <c r="J865" i="12"/>
  <c r="N865" i="12"/>
  <c r="O865" i="12" s="1"/>
  <c r="R865" i="12" s="1"/>
  <c r="M829" i="11"/>
  <c r="N829" i="11" s="1"/>
  <c r="J828" i="11"/>
  <c r="K828" i="11"/>
  <c r="L829" i="11"/>
  <c r="J1038" i="7"/>
  <c r="K1038" i="7"/>
  <c r="O829" i="11" l="1"/>
  <c r="R828" i="11"/>
  <c r="Q829" i="11"/>
  <c r="P829" i="11"/>
  <c r="Q866" i="12"/>
  <c r="L866" i="12"/>
  <c r="M866" i="12" s="1"/>
  <c r="M830" i="11"/>
  <c r="N830" i="11" s="1"/>
  <c r="L830" i="11"/>
  <c r="K829" i="11"/>
  <c r="J829" i="11"/>
  <c r="L1039" i="7"/>
  <c r="M1039" i="7" s="1"/>
  <c r="J1039" i="7" s="1"/>
  <c r="L1040" i="7" s="1"/>
  <c r="M1040" i="7" s="1"/>
  <c r="Q830" i="11" l="1"/>
  <c r="P830" i="11"/>
  <c r="O830" i="11"/>
  <c r="R829" i="11"/>
  <c r="K866" i="12"/>
  <c r="J866" i="12"/>
  <c r="Q867" i="12" s="1"/>
  <c r="N866" i="12"/>
  <c r="O866" i="12" s="1"/>
  <c r="R866" i="12" s="1"/>
  <c r="L867" i="12"/>
  <c r="M867" i="12" s="1"/>
  <c r="P866" i="12"/>
  <c r="J830" i="11"/>
  <c r="K830" i="11"/>
  <c r="K1039" i="7"/>
  <c r="K1040" i="7"/>
  <c r="J1040" i="7"/>
  <c r="L1041" i="7" s="1"/>
  <c r="M1041" i="7" s="1"/>
  <c r="Q831" i="11" l="1"/>
  <c r="R830" i="11"/>
  <c r="P867" i="12"/>
  <c r="K867" i="12"/>
  <c r="N867" i="12"/>
  <c r="O867" i="12" s="1"/>
  <c r="R867" i="12" s="1"/>
  <c r="J867" i="12"/>
  <c r="Q868" i="12" s="1"/>
  <c r="L868" i="12"/>
  <c r="M868" i="12" s="1"/>
  <c r="L831" i="11"/>
  <c r="M831" i="11" s="1"/>
  <c r="N831" i="11" s="1"/>
  <c r="O831" i="11" s="1"/>
  <c r="K1041" i="7"/>
  <c r="J1041" i="7"/>
  <c r="L1042" i="7" s="1"/>
  <c r="M1042" i="7" s="1"/>
  <c r="R831" i="11" l="1"/>
  <c r="P831" i="11"/>
  <c r="P868" i="12"/>
  <c r="N868" i="12"/>
  <c r="O868" i="12" s="1"/>
  <c r="R868" i="12" s="1"/>
  <c r="K868" i="12"/>
  <c r="L869" i="12" s="1"/>
  <c r="M869" i="12" s="1"/>
  <c r="J868" i="12"/>
  <c r="J831" i="11"/>
  <c r="K831" i="11"/>
  <c r="K1042" i="7"/>
  <c r="J1042" i="7"/>
  <c r="Q832" i="11" l="1"/>
  <c r="L1043" i="7"/>
  <c r="M1043" i="7" s="1"/>
  <c r="P869" i="12"/>
  <c r="Q869" i="12"/>
  <c r="K869" i="12"/>
  <c r="J869" i="12"/>
  <c r="N869" i="12"/>
  <c r="O869" i="12" s="1"/>
  <c r="R869" i="12" s="1"/>
  <c r="L870" i="12"/>
  <c r="M870" i="12" s="1"/>
  <c r="L832" i="11"/>
  <c r="M832" i="11" s="1"/>
  <c r="N832" i="11" s="1"/>
  <c r="O832" i="11" s="1"/>
  <c r="J1043" i="7"/>
  <c r="K1043" i="7"/>
  <c r="R832" i="11" l="1"/>
  <c r="P832" i="11"/>
  <c r="N870" i="12"/>
  <c r="O870" i="12" s="1"/>
  <c r="R870" i="12" s="1"/>
  <c r="K870" i="12"/>
  <c r="J870" i="12"/>
  <c r="Q870" i="12"/>
  <c r="P870" i="12"/>
  <c r="J832" i="11"/>
  <c r="K832" i="11"/>
  <c r="L1044" i="7"/>
  <c r="M1044" i="7" s="1"/>
  <c r="Q833" i="11" l="1"/>
  <c r="Q871" i="12"/>
  <c r="L871" i="12"/>
  <c r="M871" i="12" s="1"/>
  <c r="P871" i="12" s="1"/>
  <c r="L833" i="11"/>
  <c r="M833" i="11" s="1"/>
  <c r="N833" i="11" s="1"/>
  <c r="O833" i="11" s="1"/>
  <c r="K1044" i="7"/>
  <c r="J1044" i="7"/>
  <c r="L1045" i="7" s="1"/>
  <c r="M1045" i="7" s="1"/>
  <c r="R833" i="11" l="1"/>
  <c r="P833" i="11"/>
  <c r="N871" i="12"/>
  <c r="O871" i="12" s="1"/>
  <c r="R871" i="12" s="1"/>
  <c r="J871" i="12"/>
  <c r="K871" i="12"/>
  <c r="L872" i="12" s="1"/>
  <c r="M872" i="12" s="1"/>
  <c r="K833" i="11"/>
  <c r="J833" i="11"/>
  <c r="K1045" i="7"/>
  <c r="J1045" i="7"/>
  <c r="Q834" i="11" l="1"/>
  <c r="L1046" i="7"/>
  <c r="M1046" i="7" s="1"/>
  <c r="J872" i="12"/>
  <c r="K872" i="12"/>
  <c r="L873" i="12" s="1"/>
  <c r="M873" i="12" s="1"/>
  <c r="N872" i="12"/>
  <c r="O872" i="12" s="1"/>
  <c r="R872" i="12" s="1"/>
  <c r="Q872" i="12"/>
  <c r="P872" i="12"/>
  <c r="L834" i="11"/>
  <c r="M834" i="11" s="1"/>
  <c r="N834" i="11" s="1"/>
  <c r="O834" i="11" s="1"/>
  <c r="K1046" i="7"/>
  <c r="J1046" i="7"/>
  <c r="L1047" i="7" s="1"/>
  <c r="M1047" i="7" s="1"/>
  <c r="R834" i="11" l="1"/>
  <c r="P834" i="11"/>
  <c r="J873" i="12"/>
  <c r="K873" i="12"/>
  <c r="L874" i="12" s="1"/>
  <c r="M874" i="12" s="1"/>
  <c r="N873" i="12"/>
  <c r="O873" i="12" s="1"/>
  <c r="R873" i="12" s="1"/>
  <c r="Q873" i="12"/>
  <c r="P873" i="12"/>
  <c r="K834" i="11"/>
  <c r="J834" i="11"/>
  <c r="K1047" i="7"/>
  <c r="J1047" i="7"/>
  <c r="L1048" i="7" s="1"/>
  <c r="M1048" i="7" s="1"/>
  <c r="Q835" i="11" l="1"/>
  <c r="J874" i="12"/>
  <c r="K874" i="12"/>
  <c r="L875" i="12" s="1"/>
  <c r="M875" i="12" s="1"/>
  <c r="N874" i="12"/>
  <c r="O874" i="12" s="1"/>
  <c r="R874" i="12" s="1"/>
  <c r="P874" i="12"/>
  <c r="Q874" i="12"/>
  <c r="L835" i="11"/>
  <c r="M835" i="11" s="1"/>
  <c r="N835" i="11" s="1"/>
  <c r="O835" i="11" s="1"/>
  <c r="J1048" i="7"/>
  <c r="K1048" i="7"/>
  <c r="R835" i="11" l="1"/>
  <c r="P835" i="11"/>
  <c r="N875" i="12"/>
  <c r="O875" i="12" s="1"/>
  <c r="R875" i="12" s="1"/>
  <c r="J875" i="12"/>
  <c r="K875" i="12"/>
  <c r="L876" i="12"/>
  <c r="M876" i="12" s="1"/>
  <c r="Q875" i="12"/>
  <c r="P875" i="12"/>
  <c r="K835" i="11"/>
  <c r="J835" i="11"/>
  <c r="L1049" i="7"/>
  <c r="M1049" i="7" s="1"/>
  <c r="K1049" i="7" s="1"/>
  <c r="Q836" i="11" l="1"/>
  <c r="N876" i="12"/>
  <c r="O876" i="12" s="1"/>
  <c r="R876" i="12" s="1"/>
  <c r="K876" i="12"/>
  <c r="L877" i="12"/>
  <c r="M877" i="12" s="1"/>
  <c r="J876" i="12"/>
  <c r="P876" i="12"/>
  <c r="Q876" i="12"/>
  <c r="L836" i="11"/>
  <c r="M836" i="11" s="1"/>
  <c r="N836" i="11" s="1"/>
  <c r="O836" i="11" s="1"/>
  <c r="J1049" i="7"/>
  <c r="L1050" i="7" s="1"/>
  <c r="M1050" i="7" s="1"/>
  <c r="J1050" i="7" s="1"/>
  <c r="R836" i="11" l="1"/>
  <c r="P836" i="11"/>
  <c r="J877" i="12"/>
  <c r="K877" i="12"/>
  <c r="L878" i="12" s="1"/>
  <c r="M878" i="12" s="1"/>
  <c r="N877" i="12"/>
  <c r="O877" i="12" s="1"/>
  <c r="R877" i="12" s="1"/>
  <c r="Q877" i="12"/>
  <c r="P877" i="12"/>
  <c r="K836" i="11"/>
  <c r="J836" i="11"/>
  <c r="L1051" i="7"/>
  <c r="M1051" i="7" s="1"/>
  <c r="K1051" i="7" s="1"/>
  <c r="K1050" i="7"/>
  <c r="Q837" i="11" l="1"/>
  <c r="K878" i="12"/>
  <c r="N878" i="12"/>
  <c r="O878" i="12" s="1"/>
  <c r="R878" i="12" s="1"/>
  <c r="J878" i="12"/>
  <c r="Q878" i="12"/>
  <c r="P878" i="12"/>
  <c r="L837" i="11"/>
  <c r="M837" i="11" s="1"/>
  <c r="N837" i="11" s="1"/>
  <c r="O837" i="11" s="1"/>
  <c r="J1051" i="7"/>
  <c r="L1052" i="7" s="1"/>
  <c r="M1052" i="7" s="1"/>
  <c r="J1052" i="7" s="1"/>
  <c r="R837" i="11" l="1"/>
  <c r="P837" i="11"/>
  <c r="Q879" i="12"/>
  <c r="L879" i="12"/>
  <c r="M879" i="12" s="1"/>
  <c r="P879" i="12" s="1"/>
  <c r="J837" i="11"/>
  <c r="K837" i="11"/>
  <c r="K1052" i="7"/>
  <c r="L1053" i="7" s="1"/>
  <c r="M1053" i="7" s="1"/>
  <c r="K1053" i="7" s="1"/>
  <c r="Q838" i="11" l="1"/>
  <c r="N879" i="12"/>
  <c r="O879" i="12" s="1"/>
  <c r="R879" i="12" s="1"/>
  <c r="J879" i="12"/>
  <c r="Q880" i="12" s="1"/>
  <c r="K879" i="12"/>
  <c r="L880" i="12"/>
  <c r="M880" i="12" s="1"/>
  <c r="L838" i="11"/>
  <c r="J1053" i="7"/>
  <c r="L1054" i="7" s="1"/>
  <c r="M1054" i="7" s="1"/>
  <c r="K1054" i="7" s="1"/>
  <c r="P880" i="12" l="1"/>
  <c r="K880" i="12"/>
  <c r="J880" i="12"/>
  <c r="L881" i="12" s="1"/>
  <c r="M881" i="12" s="1"/>
  <c r="N880" i="12"/>
  <c r="O880" i="12" s="1"/>
  <c r="R880" i="12" s="1"/>
  <c r="M838" i="11"/>
  <c r="L1055" i="7"/>
  <c r="M1055" i="7" s="1"/>
  <c r="K1055" i="7" s="1"/>
  <c r="J1054" i="7"/>
  <c r="L1056" i="7" l="1"/>
  <c r="M1056" i="7"/>
  <c r="N838" i="11"/>
  <c r="O838" i="11" s="1"/>
  <c r="P838" i="11"/>
  <c r="J881" i="12"/>
  <c r="Q882" i="12" s="1"/>
  <c r="K881" i="12"/>
  <c r="N881" i="12"/>
  <c r="O881" i="12" s="1"/>
  <c r="R881" i="12" s="1"/>
  <c r="L882" i="12"/>
  <c r="M882" i="12" s="1"/>
  <c r="Q881" i="12"/>
  <c r="P881" i="12"/>
  <c r="M839" i="11"/>
  <c r="N839" i="11" s="1"/>
  <c r="K838" i="11"/>
  <c r="J838" i="11"/>
  <c r="L839" i="11"/>
  <c r="J1055" i="7"/>
  <c r="M1057" i="7"/>
  <c r="J1056" i="7"/>
  <c r="K1056" i="7"/>
  <c r="L1057" i="7"/>
  <c r="O839" i="11" l="1"/>
  <c r="R838" i="11"/>
  <c r="Q839" i="11"/>
  <c r="P839" i="11"/>
  <c r="P882" i="12"/>
  <c r="N882" i="12"/>
  <c r="O882" i="12" s="1"/>
  <c r="R882" i="12" s="1"/>
  <c r="K882" i="12"/>
  <c r="J882" i="12"/>
  <c r="M840" i="11"/>
  <c r="N840" i="11" s="1"/>
  <c r="L840" i="11"/>
  <c r="J839" i="11"/>
  <c r="K839" i="11"/>
  <c r="K1057" i="7"/>
  <c r="J1057" i="7"/>
  <c r="L1058" i="7" s="1"/>
  <c r="M1058" i="7" s="1"/>
  <c r="K1058" i="7" s="1"/>
  <c r="Q840" i="11" l="1"/>
  <c r="P840" i="11"/>
  <c r="O840" i="11"/>
  <c r="R839" i="11"/>
  <c r="L883" i="12"/>
  <c r="M883" i="12" s="1"/>
  <c r="N883" i="12" s="1"/>
  <c r="O883" i="12" s="1"/>
  <c r="R883" i="12" s="1"/>
  <c r="Q883" i="12"/>
  <c r="M841" i="11"/>
  <c r="N841" i="11" s="1"/>
  <c r="L841" i="11"/>
  <c r="J840" i="11"/>
  <c r="K840" i="11"/>
  <c r="M1059" i="7"/>
  <c r="K1059" i="7" s="1"/>
  <c r="J1058" i="7"/>
  <c r="L1059" i="7"/>
  <c r="J1059" i="7" l="1"/>
  <c r="L1060" i="7" s="1"/>
  <c r="M1060" i="7" s="1"/>
  <c r="O841" i="11"/>
  <c r="R840" i="11"/>
  <c r="Q841" i="11"/>
  <c r="P841" i="11"/>
  <c r="P883" i="12"/>
  <c r="L884" i="12"/>
  <c r="M884" i="12" s="1"/>
  <c r="J884" i="12" s="1"/>
  <c r="Q885" i="12" s="1"/>
  <c r="K883" i="12"/>
  <c r="J883" i="12"/>
  <c r="P884" i="12" s="1"/>
  <c r="J841" i="11"/>
  <c r="K841" i="11"/>
  <c r="K1060" i="7" l="1"/>
  <c r="J1060" i="7"/>
  <c r="N884" i="12"/>
  <c r="O884" i="12" s="1"/>
  <c r="R884" i="12" s="1"/>
  <c r="Q842" i="11"/>
  <c r="R841" i="11"/>
  <c r="L885" i="12"/>
  <c r="M885" i="12" s="1"/>
  <c r="K885" i="12" s="1"/>
  <c r="Q884" i="12"/>
  <c r="K884" i="12"/>
  <c r="P885" i="12"/>
  <c r="J885" i="12"/>
  <c r="Q886" i="12" s="1"/>
  <c r="L842" i="11"/>
  <c r="M842" i="11" s="1"/>
  <c r="N842" i="11" s="1"/>
  <c r="O842" i="11" s="1"/>
  <c r="L1061" i="7"/>
  <c r="M1061" i="7" s="1"/>
  <c r="R842" i="11" l="1"/>
  <c r="P842" i="11"/>
  <c r="N885" i="12"/>
  <c r="O885" i="12" s="1"/>
  <c r="R885" i="12" s="1"/>
  <c r="L886" i="12"/>
  <c r="M886" i="12" s="1"/>
  <c r="N886" i="12" s="1"/>
  <c r="O886" i="12" s="1"/>
  <c r="R886" i="12" s="1"/>
  <c r="J842" i="11"/>
  <c r="K842" i="11"/>
  <c r="L843" i="11" s="1"/>
  <c r="M843" i="11" s="1"/>
  <c r="N843" i="11" s="1"/>
  <c r="O843" i="11" s="1"/>
  <c r="K1061" i="7"/>
  <c r="J1061" i="7"/>
  <c r="R843" i="11" l="1"/>
  <c r="Q843" i="11"/>
  <c r="P843" i="11"/>
  <c r="J886" i="12"/>
  <c r="P887" i="12" s="1"/>
  <c r="K886" i="12"/>
  <c r="L887" i="12" s="1"/>
  <c r="M887" i="12" s="1"/>
  <c r="N887" i="12" s="1"/>
  <c r="O887" i="12" s="1"/>
  <c r="R887" i="12" s="1"/>
  <c r="P886" i="12"/>
  <c r="J843" i="11"/>
  <c r="K843" i="11"/>
  <c r="L844" i="11" s="1"/>
  <c r="M844" i="11" s="1"/>
  <c r="N844" i="11" s="1"/>
  <c r="O844" i="11" s="1"/>
  <c r="L1062" i="7"/>
  <c r="M1062" i="7" s="1"/>
  <c r="R844" i="11" l="1"/>
  <c r="Q887" i="12"/>
  <c r="K887" i="12"/>
  <c r="L888" i="12" s="1"/>
  <c r="M888" i="12" s="1"/>
  <c r="K888" i="12" s="1"/>
  <c r="J887" i="12"/>
  <c r="Q888" i="12" s="1"/>
  <c r="Q844" i="11"/>
  <c r="P844" i="11"/>
  <c r="M889" i="12"/>
  <c r="J888" i="12"/>
  <c r="N888" i="12"/>
  <c r="O888" i="12" s="1"/>
  <c r="R888" i="12" s="1"/>
  <c r="L889" i="12"/>
  <c r="J844" i="11"/>
  <c r="K844" i="11"/>
  <c r="L845" i="11" s="1"/>
  <c r="M845" i="11" s="1"/>
  <c r="N845" i="11" s="1"/>
  <c r="O845" i="11" s="1"/>
  <c r="J1062" i="7"/>
  <c r="K1062" i="7"/>
  <c r="L1063" i="7" s="1"/>
  <c r="M1063" i="7" s="1"/>
  <c r="R845" i="11" l="1"/>
  <c r="P845" i="11"/>
  <c r="Q845" i="11"/>
  <c r="P888" i="12"/>
  <c r="Q889" i="12"/>
  <c r="P889" i="12"/>
  <c r="M890" i="12"/>
  <c r="J889" i="12"/>
  <c r="K889" i="12"/>
  <c r="L890" i="12"/>
  <c r="N889" i="12"/>
  <c r="O889" i="12" s="1"/>
  <c r="R889" i="12" s="1"/>
  <c r="J845" i="11"/>
  <c r="K845" i="11"/>
  <c r="L846" i="11" s="1"/>
  <c r="M846" i="11" s="1"/>
  <c r="N846" i="11" s="1"/>
  <c r="O846" i="11" s="1"/>
  <c r="J1063" i="7"/>
  <c r="K1063" i="7"/>
  <c r="L1064" i="7" s="1"/>
  <c r="M1064" i="7" s="1"/>
  <c r="R846" i="11" l="1"/>
  <c r="Q846" i="11"/>
  <c r="P846" i="11"/>
  <c r="P890" i="12"/>
  <c r="Q890" i="12"/>
  <c r="K890" i="12"/>
  <c r="J890" i="12"/>
  <c r="N890" i="12"/>
  <c r="O890" i="12" s="1"/>
  <c r="R890" i="12" s="1"/>
  <c r="K846" i="11"/>
  <c r="J846" i="11"/>
  <c r="K1064" i="7"/>
  <c r="J1064" i="7"/>
  <c r="Q847" i="11" l="1"/>
  <c r="L1065" i="7"/>
  <c r="M1065" i="7" s="1"/>
  <c r="J1065" i="7" s="1"/>
  <c r="L891" i="12"/>
  <c r="M891" i="12" s="1"/>
  <c r="P891" i="12" s="1"/>
  <c r="Q891" i="12"/>
  <c r="L847" i="11"/>
  <c r="M847" i="11" s="1"/>
  <c r="N847" i="11" s="1"/>
  <c r="O847" i="11" s="1"/>
  <c r="R847" i="11" l="1"/>
  <c r="K1065" i="7"/>
  <c r="L1066" i="7" s="1"/>
  <c r="M1066" i="7" s="1"/>
  <c r="K1066" i="7" s="1"/>
  <c r="P847" i="11"/>
  <c r="K891" i="12"/>
  <c r="N891" i="12"/>
  <c r="O891" i="12" s="1"/>
  <c r="R891" i="12" s="1"/>
  <c r="J891" i="12"/>
  <c r="K847" i="11"/>
  <c r="J847" i="11"/>
  <c r="M1067" i="7" l="1"/>
  <c r="J1067" i="7" s="1"/>
  <c r="L1067" i="7"/>
  <c r="Q848" i="11"/>
  <c r="J1066" i="7"/>
  <c r="L848" i="11"/>
  <c r="M848" i="11" s="1"/>
  <c r="N848" i="11" s="1"/>
  <c r="O848" i="11" s="1"/>
  <c r="Q892" i="12"/>
  <c r="L892" i="12"/>
  <c r="M892" i="12" s="1"/>
  <c r="P892" i="12" s="1"/>
  <c r="M1068" i="7"/>
  <c r="K1068" i="7" s="1"/>
  <c r="K1067" i="7"/>
  <c r="L1068" i="7"/>
  <c r="R848" i="11" l="1"/>
  <c r="P848" i="11"/>
  <c r="J848" i="11"/>
  <c r="J1068" i="7"/>
  <c r="L1069" i="7" s="1"/>
  <c r="M1069" i="7" s="1"/>
  <c r="K848" i="11"/>
  <c r="L849" i="11" s="1"/>
  <c r="M849" i="11" s="1"/>
  <c r="N849" i="11" s="1"/>
  <c r="O849" i="11" s="1"/>
  <c r="J892" i="12"/>
  <c r="N892" i="12"/>
  <c r="O892" i="12" s="1"/>
  <c r="R892" i="12" s="1"/>
  <c r="K892" i="12"/>
  <c r="L893" i="12"/>
  <c r="M893" i="12" s="1"/>
  <c r="R849" i="11" l="1"/>
  <c r="K849" i="11"/>
  <c r="J849" i="11"/>
  <c r="Q849" i="11"/>
  <c r="P849" i="11"/>
  <c r="K893" i="12"/>
  <c r="J893" i="12"/>
  <c r="N893" i="12"/>
  <c r="O893" i="12" s="1"/>
  <c r="R893" i="12" s="1"/>
  <c r="Q893" i="12"/>
  <c r="P893" i="12"/>
  <c r="J1069" i="7"/>
  <c r="K1069" i="7"/>
  <c r="L1070" i="7" s="1"/>
  <c r="M1070" i="7" s="1"/>
  <c r="Q850" i="11" l="1"/>
  <c r="L850" i="11"/>
  <c r="M850" i="11" s="1"/>
  <c r="Q894" i="12"/>
  <c r="L894" i="12"/>
  <c r="M894" i="12" s="1"/>
  <c r="J1070" i="7"/>
  <c r="K1070" i="7"/>
  <c r="L1071" i="7" s="1"/>
  <c r="M1071" i="7" s="1"/>
  <c r="N850" i="11" l="1"/>
  <c r="O850" i="11" s="1"/>
  <c r="K850" i="11"/>
  <c r="J850" i="11"/>
  <c r="P850" i="11"/>
  <c r="L851" i="11"/>
  <c r="M851" i="11" s="1"/>
  <c r="N851" i="11" s="1"/>
  <c r="N894" i="12"/>
  <c r="O894" i="12" s="1"/>
  <c r="R894" i="12" s="1"/>
  <c r="J894" i="12"/>
  <c r="L895" i="12" s="1"/>
  <c r="M895" i="12" s="1"/>
  <c r="K894" i="12"/>
  <c r="P894" i="12"/>
  <c r="J1071" i="7"/>
  <c r="K1071" i="7"/>
  <c r="L1072" i="7" s="1"/>
  <c r="M1072" i="7" s="1"/>
  <c r="J851" i="11" l="1"/>
  <c r="K851" i="11"/>
  <c r="Q851" i="11"/>
  <c r="P851" i="11"/>
  <c r="O851" i="11"/>
  <c r="R850" i="11"/>
  <c r="N895" i="12"/>
  <c r="O895" i="12" s="1"/>
  <c r="R895" i="12" s="1"/>
  <c r="J895" i="12"/>
  <c r="K895" i="12"/>
  <c r="L896" i="12" s="1"/>
  <c r="M896" i="12" s="1"/>
  <c r="Q895" i="12"/>
  <c r="P895" i="12"/>
  <c r="L852" i="11"/>
  <c r="M852" i="11" s="1"/>
  <c r="N852" i="11" s="1"/>
  <c r="J1072" i="7"/>
  <c r="K1072" i="7"/>
  <c r="L1073" i="7" s="1"/>
  <c r="M1073" i="7" s="1"/>
  <c r="O852" i="11" l="1"/>
  <c r="R851" i="11"/>
  <c r="P852" i="11"/>
  <c r="Q852" i="11"/>
  <c r="N896" i="12"/>
  <c r="O896" i="12" s="1"/>
  <c r="R896" i="12" s="1"/>
  <c r="K896" i="12"/>
  <c r="J896" i="12"/>
  <c r="L897" i="12"/>
  <c r="M897" i="12" s="1"/>
  <c r="Q896" i="12"/>
  <c r="P896" i="12"/>
  <c r="K852" i="11"/>
  <c r="L853" i="11" s="1"/>
  <c r="M853" i="11" s="1"/>
  <c r="N853" i="11" s="1"/>
  <c r="J852" i="11"/>
  <c r="J1073" i="7"/>
  <c r="K1073" i="7"/>
  <c r="L1074" i="7" s="1"/>
  <c r="M1074" i="7" s="1"/>
  <c r="Q853" i="11" l="1"/>
  <c r="P853" i="11"/>
  <c r="O853" i="11"/>
  <c r="R852" i="11"/>
  <c r="L898" i="12"/>
  <c r="M898" i="12" s="1"/>
  <c r="N897" i="12"/>
  <c r="O897" i="12" s="1"/>
  <c r="R897" i="12" s="1"/>
  <c r="J897" i="12"/>
  <c r="K897" i="12"/>
  <c r="Q897" i="12"/>
  <c r="P897" i="12"/>
  <c r="K853" i="11"/>
  <c r="J853" i="11"/>
  <c r="K1074" i="7"/>
  <c r="J1074" i="7"/>
  <c r="Q854" i="11" l="1"/>
  <c r="R853" i="11"/>
  <c r="P898" i="12"/>
  <c r="Q898" i="12"/>
  <c r="N898" i="12"/>
  <c r="O898" i="12" s="1"/>
  <c r="R898" i="12" s="1"/>
  <c r="J898" i="12"/>
  <c r="L899" i="12"/>
  <c r="M899" i="12" s="1"/>
  <c r="K898" i="12"/>
  <c r="L854" i="11"/>
  <c r="M854" i="11" s="1"/>
  <c r="N854" i="11" s="1"/>
  <c r="O854" i="11" s="1"/>
  <c r="L1075" i="7"/>
  <c r="M1075" i="7" s="1"/>
  <c r="R854" i="11" l="1"/>
  <c r="P854" i="11"/>
  <c r="Q899" i="12"/>
  <c r="P899" i="12"/>
  <c r="K899" i="12"/>
  <c r="N899" i="12"/>
  <c r="O899" i="12" s="1"/>
  <c r="R899" i="12" s="1"/>
  <c r="J899" i="12"/>
  <c r="L900" i="12" s="1"/>
  <c r="M900" i="12" s="1"/>
  <c r="K854" i="11"/>
  <c r="J854" i="11"/>
  <c r="J1075" i="7"/>
  <c r="K1075" i="7"/>
  <c r="L1076" i="7" s="1"/>
  <c r="M1076" i="7" s="1"/>
  <c r="Q855" i="11" l="1"/>
  <c r="K900" i="12"/>
  <c r="L901" i="12"/>
  <c r="M901" i="12" s="1"/>
  <c r="J900" i="12"/>
  <c r="N900" i="12"/>
  <c r="O900" i="12" s="1"/>
  <c r="R900" i="12" s="1"/>
  <c r="Q900" i="12"/>
  <c r="P900" i="12"/>
  <c r="L855" i="11"/>
  <c r="M855" i="11" s="1"/>
  <c r="N855" i="11" s="1"/>
  <c r="O855" i="11" s="1"/>
  <c r="K1076" i="7"/>
  <c r="J1076" i="7"/>
  <c r="R855" i="11" l="1"/>
  <c r="P855" i="11"/>
  <c r="J901" i="12"/>
  <c r="N901" i="12"/>
  <c r="O901" i="12" s="1"/>
  <c r="R901" i="12" s="1"/>
  <c r="K901" i="12"/>
  <c r="L902" i="12" s="1"/>
  <c r="M902" i="12" s="1"/>
  <c r="Q901" i="12"/>
  <c r="P901" i="12"/>
  <c r="K855" i="11"/>
  <c r="L856" i="11" s="1"/>
  <c r="M856" i="11" s="1"/>
  <c r="N856" i="11" s="1"/>
  <c r="O856" i="11" s="1"/>
  <c r="J855" i="11"/>
  <c r="L1077" i="7"/>
  <c r="M1077" i="7" s="1"/>
  <c r="J1077" i="7" s="1"/>
  <c r="R856" i="11" l="1"/>
  <c r="P856" i="11"/>
  <c r="Q856" i="11"/>
  <c r="K902" i="12"/>
  <c r="J902" i="12"/>
  <c r="N902" i="12"/>
  <c r="O902" i="12" s="1"/>
  <c r="R902" i="12" s="1"/>
  <c r="P902" i="12"/>
  <c r="Q902" i="12"/>
  <c r="K856" i="11"/>
  <c r="J856" i="11"/>
  <c r="K1077" i="7"/>
  <c r="L1078" i="7" s="1"/>
  <c r="M1078" i="7" s="1"/>
  <c r="J1078" i="7" s="1"/>
  <c r="Q857" i="11" l="1"/>
  <c r="Q903" i="12"/>
  <c r="L903" i="12"/>
  <c r="M903" i="12" s="1"/>
  <c r="L857" i="11"/>
  <c r="M857" i="11" s="1"/>
  <c r="N857" i="11" s="1"/>
  <c r="O857" i="11" s="1"/>
  <c r="K1078" i="7"/>
  <c r="L1079" i="7" s="1"/>
  <c r="M1079" i="7" s="1"/>
  <c r="M1080" i="7" s="1"/>
  <c r="R857" i="11" l="1"/>
  <c r="P857" i="11"/>
  <c r="N903" i="12"/>
  <c r="O903" i="12" s="1"/>
  <c r="R903" i="12" s="1"/>
  <c r="K903" i="12"/>
  <c r="J903" i="12"/>
  <c r="P903" i="12"/>
  <c r="K857" i="11"/>
  <c r="J857" i="11"/>
  <c r="J1079" i="7"/>
  <c r="J1080" i="7" s="1"/>
  <c r="L1080" i="7"/>
  <c r="K1079" i="7"/>
  <c r="K1080" i="7" s="1"/>
  <c r="M1081" i="7"/>
  <c r="L1081" i="7"/>
  <c r="Q858" i="11" l="1"/>
  <c r="Q904" i="12"/>
  <c r="L904" i="12"/>
  <c r="M904" i="12" s="1"/>
  <c r="P904" i="12" s="1"/>
  <c r="L858" i="11"/>
  <c r="M858" i="11" s="1"/>
  <c r="N858" i="11" s="1"/>
  <c r="O858" i="11" s="1"/>
  <c r="M1082" i="7"/>
  <c r="L1082" i="7"/>
  <c r="J1081" i="7"/>
  <c r="K1081" i="7"/>
  <c r="R858" i="11" l="1"/>
  <c r="P858" i="11"/>
  <c r="K904" i="12"/>
  <c r="J904" i="12"/>
  <c r="Q905" i="12" s="1"/>
  <c r="N904" i="12"/>
  <c r="O904" i="12" s="1"/>
  <c r="R904" i="12" s="1"/>
  <c r="L905" i="12"/>
  <c r="M905" i="12" s="1"/>
  <c r="M859" i="11"/>
  <c r="N859" i="11" s="1"/>
  <c r="O859" i="11" s="1"/>
  <c r="K858" i="11"/>
  <c r="J858" i="11"/>
  <c r="L859" i="11"/>
  <c r="M1083" i="7"/>
  <c r="J1082" i="7"/>
  <c r="K1082" i="7"/>
  <c r="L1083" i="7"/>
  <c r="R859" i="11" l="1"/>
  <c r="Q859" i="11"/>
  <c r="P859" i="11"/>
  <c r="P905" i="12"/>
  <c r="N905" i="12"/>
  <c r="O905" i="12" s="1"/>
  <c r="R905" i="12" s="1"/>
  <c r="K905" i="12"/>
  <c r="J905" i="12"/>
  <c r="Q906" i="12" s="1"/>
  <c r="L906" i="12"/>
  <c r="M906" i="12" s="1"/>
  <c r="J859" i="11"/>
  <c r="K859" i="11"/>
  <c r="L860" i="11" s="1"/>
  <c r="M860" i="11" s="1"/>
  <c r="N860" i="11" s="1"/>
  <c r="O860" i="11" s="1"/>
  <c r="M1084" i="7"/>
  <c r="L1084" i="7"/>
  <c r="K1083" i="7"/>
  <c r="J1083" i="7"/>
  <c r="R860" i="11" l="1"/>
  <c r="Q860" i="11"/>
  <c r="P860" i="11"/>
  <c r="P906" i="12"/>
  <c r="K906" i="12"/>
  <c r="N906" i="12"/>
  <c r="O906" i="12" s="1"/>
  <c r="R906" i="12" s="1"/>
  <c r="J906" i="12"/>
  <c r="K860" i="11"/>
  <c r="L861" i="11" s="1"/>
  <c r="M861" i="11" s="1"/>
  <c r="N861" i="11" s="1"/>
  <c r="O861" i="11" s="1"/>
  <c r="J860" i="11"/>
  <c r="J1084" i="7"/>
  <c r="K1084" i="7"/>
  <c r="R861" i="11" l="1"/>
  <c r="L1085" i="7"/>
  <c r="M1085" i="7" s="1"/>
  <c r="K1085" i="7" s="1"/>
  <c r="Q861" i="11"/>
  <c r="P861" i="11"/>
  <c r="L907" i="12"/>
  <c r="M907" i="12" s="1"/>
  <c r="N907" i="12" s="1"/>
  <c r="O907" i="12" s="1"/>
  <c r="R907" i="12" s="1"/>
  <c r="Q907" i="12"/>
  <c r="K861" i="11"/>
  <c r="L862" i="11" s="1"/>
  <c r="M862" i="11" s="1"/>
  <c r="N862" i="11" s="1"/>
  <c r="O862" i="11" s="1"/>
  <c r="J861" i="11"/>
  <c r="R862" i="11" l="1"/>
  <c r="J1085" i="7"/>
  <c r="M1086" i="7"/>
  <c r="M1087" i="7" s="1"/>
  <c r="L1086" i="7"/>
  <c r="Q862" i="11"/>
  <c r="P862" i="11"/>
  <c r="P907" i="12"/>
  <c r="K907" i="12"/>
  <c r="J907" i="12"/>
  <c r="Q908" i="12" s="1"/>
  <c r="J862" i="11"/>
  <c r="K862" i="11"/>
  <c r="L863" i="11" s="1"/>
  <c r="M863" i="11" s="1"/>
  <c r="N863" i="11" s="1"/>
  <c r="O863" i="11" s="1"/>
  <c r="R863" i="11" l="1"/>
  <c r="L1087" i="7"/>
  <c r="Q863" i="11"/>
  <c r="P863" i="11"/>
  <c r="J1086" i="7"/>
  <c r="J1087" i="7" s="1"/>
  <c r="K1086" i="7"/>
  <c r="K1087" i="7" s="1"/>
  <c r="L908" i="12"/>
  <c r="M908" i="12" s="1"/>
  <c r="K908" i="12" s="1"/>
  <c r="J863" i="11"/>
  <c r="K863" i="11"/>
  <c r="L864" i="11"/>
  <c r="M864" i="11" s="1"/>
  <c r="N864" i="11" s="1"/>
  <c r="O864" i="11" s="1"/>
  <c r="M1088" i="7"/>
  <c r="L1088" i="7"/>
  <c r="R864" i="11" l="1"/>
  <c r="Q864" i="11"/>
  <c r="P864" i="11"/>
  <c r="N908" i="12"/>
  <c r="O908" i="12" s="1"/>
  <c r="R908" i="12" s="1"/>
  <c r="P908" i="12"/>
  <c r="J908" i="12"/>
  <c r="Q909" i="12" s="1"/>
  <c r="J864" i="11"/>
  <c r="K864" i="11"/>
  <c r="L865" i="11" s="1"/>
  <c r="M865" i="11" s="1"/>
  <c r="N865" i="11" s="1"/>
  <c r="O865" i="11" s="1"/>
  <c r="M1089" i="7"/>
  <c r="L1089" i="7"/>
  <c r="J1088" i="7"/>
  <c r="K1088" i="7"/>
  <c r="R865" i="11" l="1"/>
  <c r="P865" i="11"/>
  <c r="Q865" i="11"/>
  <c r="L909" i="12"/>
  <c r="M909" i="12" s="1"/>
  <c r="M866" i="11"/>
  <c r="N866" i="11" s="1"/>
  <c r="O866" i="11" s="1"/>
  <c r="L866" i="11"/>
  <c r="K865" i="11"/>
  <c r="J865" i="11"/>
  <c r="M1090" i="7"/>
  <c r="L1090" i="7"/>
  <c r="K1089" i="7"/>
  <c r="J1089" i="7"/>
  <c r="R866" i="11" l="1"/>
  <c r="Q866" i="11"/>
  <c r="P866" i="11"/>
  <c r="P909" i="12"/>
  <c r="K909" i="12"/>
  <c r="J909" i="12"/>
  <c r="N909" i="12"/>
  <c r="O909" i="12" s="1"/>
  <c r="R909" i="12" s="1"/>
  <c r="L910" i="12"/>
  <c r="M910" i="12" s="1"/>
  <c r="M867" i="11"/>
  <c r="N867" i="11" s="1"/>
  <c r="O867" i="11" s="1"/>
  <c r="K866" i="11"/>
  <c r="L867" i="11"/>
  <c r="J866" i="11"/>
  <c r="M1091" i="7"/>
  <c r="L1091" i="7"/>
  <c r="K1090" i="7"/>
  <c r="J1090" i="7"/>
  <c r="R867" i="11" l="1"/>
  <c r="Q867" i="11"/>
  <c r="P867" i="11"/>
  <c r="N910" i="12"/>
  <c r="O910" i="12" s="1"/>
  <c r="R910" i="12" s="1"/>
  <c r="J910" i="12"/>
  <c r="K910" i="12"/>
  <c r="L911" i="12" s="1"/>
  <c r="M911" i="12" s="1"/>
  <c r="Q910" i="12"/>
  <c r="P910" i="12"/>
  <c r="M868" i="11"/>
  <c r="N868" i="11" s="1"/>
  <c r="O868" i="11" s="1"/>
  <c r="L868" i="11"/>
  <c r="J867" i="11"/>
  <c r="K867" i="11"/>
  <c r="M1092" i="7"/>
  <c r="L1092" i="7"/>
  <c r="K1091" i="7"/>
  <c r="J1091" i="7"/>
  <c r="R868" i="11" l="1"/>
  <c r="Q868" i="11"/>
  <c r="P868" i="11"/>
  <c r="N911" i="12"/>
  <c r="O911" i="12" s="1"/>
  <c r="R911" i="12" s="1"/>
  <c r="K911" i="12"/>
  <c r="J911" i="12"/>
  <c r="P911" i="12"/>
  <c r="Q911" i="12"/>
  <c r="M869" i="11"/>
  <c r="N869" i="11" s="1"/>
  <c r="O869" i="11" s="1"/>
  <c r="L869" i="11"/>
  <c r="J868" i="11"/>
  <c r="K868" i="11"/>
  <c r="M1093" i="7"/>
  <c r="L1093" i="7"/>
  <c r="K1092" i="7"/>
  <c r="J1092" i="7"/>
  <c r="R869" i="11" l="1"/>
  <c r="Q869" i="11"/>
  <c r="P869" i="11"/>
  <c r="Q912" i="12"/>
  <c r="L912" i="12"/>
  <c r="M912" i="12" s="1"/>
  <c r="J869" i="11"/>
  <c r="K869" i="11"/>
  <c r="J1093" i="7"/>
  <c r="K1093" i="7"/>
  <c r="L1094" i="7" s="1"/>
  <c r="M1094" i="7" s="1"/>
  <c r="Q870" i="11" l="1"/>
  <c r="L870" i="11"/>
  <c r="M870" i="11" s="1"/>
  <c r="N870" i="11" s="1"/>
  <c r="O870" i="11" s="1"/>
  <c r="K912" i="12"/>
  <c r="J912" i="12"/>
  <c r="Q913" i="12" s="1"/>
  <c r="N912" i="12"/>
  <c r="O912" i="12" s="1"/>
  <c r="R912" i="12" s="1"/>
  <c r="L913" i="12"/>
  <c r="M913" i="12" s="1"/>
  <c r="P912" i="12"/>
  <c r="K870" i="11"/>
  <c r="J870" i="11"/>
  <c r="M1095" i="7"/>
  <c r="L1095" i="7"/>
  <c r="J1094" i="7"/>
  <c r="K1094" i="7"/>
  <c r="R870" i="11" l="1"/>
  <c r="P870" i="11"/>
  <c r="Q871" i="11"/>
  <c r="P913" i="12"/>
  <c r="K913" i="12"/>
  <c r="J913" i="12"/>
  <c r="N913" i="12"/>
  <c r="O913" i="12" s="1"/>
  <c r="R913" i="12" s="1"/>
  <c r="L914" i="12"/>
  <c r="M914" i="12" s="1"/>
  <c r="L871" i="11"/>
  <c r="J1095" i="7"/>
  <c r="K1095" i="7"/>
  <c r="K914" i="12" l="1"/>
  <c r="L915" i="12" s="1"/>
  <c r="M915" i="12" s="1"/>
  <c r="J914" i="12"/>
  <c r="N914" i="12"/>
  <c r="O914" i="12" s="1"/>
  <c r="R914" i="12" s="1"/>
  <c r="P914" i="12"/>
  <c r="Q914" i="12"/>
  <c r="M871" i="11"/>
  <c r="L1096" i="7"/>
  <c r="M1096" i="7" s="1"/>
  <c r="N871" i="11" l="1"/>
  <c r="O871" i="11" s="1"/>
  <c r="P871" i="11"/>
  <c r="P915" i="12"/>
  <c r="Q915" i="12"/>
  <c r="K915" i="12"/>
  <c r="N915" i="12"/>
  <c r="O915" i="12" s="1"/>
  <c r="R915" i="12" s="1"/>
  <c r="J915" i="12"/>
  <c r="L916" i="12"/>
  <c r="M916" i="12" s="1"/>
  <c r="M872" i="11"/>
  <c r="N872" i="11" s="1"/>
  <c r="J871" i="11"/>
  <c r="K871" i="11"/>
  <c r="L872" i="11"/>
  <c r="M1097" i="7"/>
  <c r="L1097" i="7"/>
  <c r="K1096" i="7"/>
  <c r="J1096" i="7"/>
  <c r="Q872" i="11" l="1"/>
  <c r="P872" i="11"/>
  <c r="O872" i="11"/>
  <c r="R871" i="11"/>
  <c r="Q916" i="12"/>
  <c r="P916" i="12"/>
  <c r="K916" i="12"/>
  <c r="J916" i="12"/>
  <c r="L917" i="12"/>
  <c r="M917" i="12" s="1"/>
  <c r="N916" i="12"/>
  <c r="O916" i="12" s="1"/>
  <c r="R916" i="12" s="1"/>
  <c r="M873" i="11"/>
  <c r="N873" i="11" s="1"/>
  <c r="L873" i="11"/>
  <c r="K872" i="11"/>
  <c r="J872" i="11"/>
  <c r="M1098" i="7"/>
  <c r="L1098" i="7"/>
  <c r="K1097" i="7"/>
  <c r="J1097" i="7"/>
  <c r="O873" i="11" l="1"/>
  <c r="R872" i="11"/>
  <c r="Q873" i="11"/>
  <c r="P873" i="11"/>
  <c r="P917" i="12"/>
  <c r="Q917" i="12"/>
  <c r="K917" i="12"/>
  <c r="N917" i="12"/>
  <c r="O917" i="12" s="1"/>
  <c r="R917" i="12" s="1"/>
  <c r="J917" i="12"/>
  <c r="J873" i="11"/>
  <c r="K873" i="11"/>
  <c r="L874" i="11" s="1"/>
  <c r="M874" i="11" s="1"/>
  <c r="N874" i="11" s="1"/>
  <c r="M1099" i="7"/>
  <c r="L1099" i="7"/>
  <c r="K1098" i="7"/>
  <c r="J1098" i="7"/>
  <c r="Q874" i="11" l="1"/>
  <c r="P874" i="11"/>
  <c r="O874" i="11"/>
  <c r="R873" i="11"/>
  <c r="L918" i="12"/>
  <c r="M918" i="12" s="1"/>
  <c r="P918" i="12" s="1"/>
  <c r="Q918" i="12"/>
  <c r="J874" i="11"/>
  <c r="K874" i="11"/>
  <c r="M1100" i="7"/>
  <c r="L1100" i="7"/>
  <c r="J1099" i="7"/>
  <c r="K1099" i="7"/>
  <c r="R874" i="11" l="1"/>
  <c r="Q875" i="11"/>
  <c r="J918" i="12"/>
  <c r="K918" i="12"/>
  <c r="N918" i="12"/>
  <c r="O918" i="12" s="1"/>
  <c r="R918" i="12" s="1"/>
  <c r="L919" i="12"/>
  <c r="M919" i="12" s="1"/>
  <c r="L875" i="11"/>
  <c r="M875" i="11" s="1"/>
  <c r="N875" i="11" s="1"/>
  <c r="O875" i="11" s="1"/>
  <c r="M1101" i="7"/>
  <c r="K1100" i="7"/>
  <c r="J1100" i="7"/>
  <c r="L1101" i="7"/>
  <c r="R875" i="11" l="1"/>
  <c r="P875" i="11"/>
  <c r="L920" i="12"/>
  <c r="M920" i="12" s="1"/>
  <c r="N919" i="12"/>
  <c r="O919" i="12" s="1"/>
  <c r="R919" i="12" s="1"/>
  <c r="J919" i="12"/>
  <c r="K919" i="12"/>
  <c r="Q919" i="12"/>
  <c r="P919" i="12"/>
  <c r="K875" i="11"/>
  <c r="J875" i="11"/>
  <c r="M1102" i="7"/>
  <c r="K1101" i="7"/>
  <c r="L1102" i="7"/>
  <c r="J1101" i="7"/>
  <c r="Q876" i="11" l="1"/>
  <c r="Q920" i="12"/>
  <c r="P920" i="12"/>
  <c r="J920" i="12"/>
  <c r="N920" i="12"/>
  <c r="O920" i="12" s="1"/>
  <c r="R920" i="12" s="1"/>
  <c r="K920" i="12"/>
  <c r="L921" i="12" s="1"/>
  <c r="M921" i="12" s="1"/>
  <c r="L876" i="11"/>
  <c r="M876" i="11" s="1"/>
  <c r="N876" i="11" s="1"/>
  <c r="O876" i="11" s="1"/>
  <c r="M1103" i="7"/>
  <c r="L1103" i="7"/>
  <c r="K1102" i="7"/>
  <c r="J1102" i="7"/>
  <c r="P876" i="11" l="1"/>
  <c r="R876" i="11"/>
  <c r="N921" i="12"/>
  <c r="O921" i="12" s="1"/>
  <c r="R921" i="12" s="1"/>
  <c r="K921" i="12"/>
  <c r="L922" i="12" s="1"/>
  <c r="M922" i="12" s="1"/>
  <c r="J921" i="12"/>
  <c r="P921" i="12"/>
  <c r="Q921" i="12"/>
  <c r="J876" i="11"/>
  <c r="K876" i="11"/>
  <c r="L877" i="11" s="1"/>
  <c r="M1104" i="7"/>
  <c r="L1104" i="7"/>
  <c r="J1103" i="7"/>
  <c r="K1103" i="7"/>
  <c r="Q877" i="11" l="1"/>
  <c r="Q922" i="12"/>
  <c r="P922" i="12"/>
  <c r="J922" i="12"/>
  <c r="K922" i="12"/>
  <c r="L923" i="12"/>
  <c r="M923" i="12" s="1"/>
  <c r="N922" i="12"/>
  <c r="O922" i="12" s="1"/>
  <c r="R922" i="12" s="1"/>
  <c r="M877" i="11"/>
  <c r="N877" i="11" s="1"/>
  <c r="O877" i="11" s="1"/>
  <c r="M1105" i="7"/>
  <c r="J1104" i="7"/>
  <c r="K1104" i="7"/>
  <c r="L1105" i="7"/>
  <c r="R877" i="11" l="1"/>
  <c r="P877" i="11"/>
  <c r="K923" i="12"/>
  <c r="J923" i="12"/>
  <c r="N923" i="12"/>
  <c r="O923" i="12" s="1"/>
  <c r="R923" i="12" s="1"/>
  <c r="L924" i="12"/>
  <c r="M924" i="12" s="1"/>
  <c r="Q923" i="12"/>
  <c r="P923" i="12"/>
  <c r="M878" i="11"/>
  <c r="N878" i="11" s="1"/>
  <c r="O878" i="11" s="1"/>
  <c r="J877" i="11"/>
  <c r="K877" i="11"/>
  <c r="L878" i="11"/>
  <c r="M1106" i="7"/>
  <c r="J1105" i="7"/>
  <c r="L1106" i="7"/>
  <c r="K1105" i="7"/>
  <c r="R878" i="11" l="1"/>
  <c r="Q878" i="11"/>
  <c r="P878" i="11"/>
  <c r="Q924" i="12"/>
  <c r="P924" i="12"/>
  <c r="K924" i="12"/>
  <c r="J924" i="12"/>
  <c r="N924" i="12"/>
  <c r="O924" i="12" s="1"/>
  <c r="R924" i="12" s="1"/>
  <c r="M879" i="11"/>
  <c r="N879" i="11" s="1"/>
  <c r="O879" i="11" s="1"/>
  <c r="L879" i="11"/>
  <c r="J878" i="11"/>
  <c r="K878" i="11"/>
  <c r="M1107" i="7"/>
  <c r="K1106" i="7"/>
  <c r="L1107" i="7"/>
  <c r="J1106" i="7"/>
  <c r="R879" i="11" l="1"/>
  <c r="Q879" i="11"/>
  <c r="P879" i="11"/>
  <c r="L925" i="12"/>
  <c r="M925" i="12" s="1"/>
  <c r="P925" i="12" s="1"/>
  <c r="Q925" i="12"/>
  <c r="K879" i="11"/>
  <c r="J879" i="11"/>
  <c r="M1108" i="7"/>
  <c r="J1107" i="7"/>
  <c r="K1107" i="7"/>
  <c r="L1108" i="7"/>
  <c r="Q880" i="11" l="1"/>
  <c r="J925" i="12"/>
  <c r="N925" i="12"/>
  <c r="O925" i="12" s="1"/>
  <c r="R925" i="12" s="1"/>
  <c r="K925" i="12"/>
  <c r="L926" i="12" s="1"/>
  <c r="M926" i="12" s="1"/>
  <c r="L880" i="11"/>
  <c r="M880" i="11" s="1"/>
  <c r="N880" i="11" s="1"/>
  <c r="O880" i="11" s="1"/>
  <c r="M1109" i="7"/>
  <c r="K1108" i="7"/>
  <c r="L1109" i="7"/>
  <c r="J1108" i="7"/>
  <c r="R880" i="11" l="1"/>
  <c r="P880" i="11"/>
  <c r="N926" i="12"/>
  <c r="O926" i="12" s="1"/>
  <c r="R926" i="12" s="1"/>
  <c r="K926" i="12"/>
  <c r="L927" i="12"/>
  <c r="J926" i="12"/>
  <c r="M927" i="12"/>
  <c r="Q926" i="12"/>
  <c r="P926" i="12"/>
  <c r="M881" i="11"/>
  <c r="N881" i="11" s="1"/>
  <c r="O881" i="11" s="1"/>
  <c r="L881" i="11"/>
  <c r="K880" i="11"/>
  <c r="J880" i="11"/>
  <c r="M1110" i="7"/>
  <c r="L1110" i="7"/>
  <c r="K1109" i="7"/>
  <c r="J1109" i="7"/>
  <c r="R881" i="11" l="1"/>
  <c r="Q881" i="11"/>
  <c r="P881" i="11"/>
  <c r="K927" i="12"/>
  <c r="L928" i="12"/>
  <c r="M928" i="12" s="1"/>
  <c r="N927" i="12"/>
  <c r="O927" i="12" s="1"/>
  <c r="R927" i="12" s="1"/>
  <c r="J927" i="12"/>
  <c r="P927" i="12"/>
  <c r="Q927" i="12"/>
  <c r="J881" i="11"/>
  <c r="K881" i="11"/>
  <c r="M1111" i="7"/>
  <c r="L1111" i="7"/>
  <c r="J1110" i="7"/>
  <c r="K1110" i="7"/>
  <c r="K1111" i="7" s="1"/>
  <c r="Q882" i="11" l="1"/>
  <c r="N928" i="12"/>
  <c r="O928" i="12" s="1"/>
  <c r="R928" i="12" s="1"/>
  <c r="K928" i="12"/>
  <c r="L929" i="12" s="1"/>
  <c r="M929" i="12" s="1"/>
  <c r="J928" i="12"/>
  <c r="Q928" i="12"/>
  <c r="P928" i="12"/>
  <c r="L882" i="11"/>
  <c r="M882" i="11" s="1"/>
  <c r="N882" i="11" s="1"/>
  <c r="O882" i="11" s="1"/>
  <c r="M1112" i="7"/>
  <c r="L1112" i="7"/>
  <c r="J1111" i="7"/>
  <c r="R882" i="11" l="1"/>
  <c r="P882" i="11"/>
  <c r="P929" i="12"/>
  <c r="Q929" i="12"/>
  <c r="L930" i="12"/>
  <c r="M930" i="12" s="1"/>
  <c r="J929" i="12"/>
  <c r="K929" i="12"/>
  <c r="N929" i="12"/>
  <c r="O929" i="12" s="1"/>
  <c r="R929" i="12" s="1"/>
  <c r="M883" i="11"/>
  <c r="N883" i="11" s="1"/>
  <c r="O883" i="11" s="1"/>
  <c r="L883" i="11"/>
  <c r="K882" i="11"/>
  <c r="J882" i="11"/>
  <c r="K1112" i="7"/>
  <c r="J1112" i="7"/>
  <c r="L1113" i="7" s="1"/>
  <c r="M1113" i="7" s="1"/>
  <c r="R883" i="11" l="1"/>
  <c r="P883" i="11"/>
  <c r="Q883" i="11"/>
  <c r="J930" i="12"/>
  <c r="Q931" i="12" s="1"/>
  <c r="N930" i="12"/>
  <c r="O930" i="12" s="1"/>
  <c r="R930" i="12" s="1"/>
  <c r="L931" i="12"/>
  <c r="M931" i="12" s="1"/>
  <c r="K930" i="12"/>
  <c r="Q930" i="12"/>
  <c r="P930" i="12"/>
  <c r="M884" i="11"/>
  <c r="N884" i="11" s="1"/>
  <c r="O884" i="11" s="1"/>
  <c r="L884" i="11"/>
  <c r="J883" i="11"/>
  <c r="K883" i="11"/>
  <c r="M1114" i="7"/>
  <c r="K1113" i="7"/>
  <c r="L1114" i="7"/>
  <c r="J1113" i="7"/>
  <c r="R884" i="11" l="1"/>
  <c r="Q884" i="11"/>
  <c r="P884" i="11"/>
  <c r="P931" i="12"/>
  <c r="J931" i="12"/>
  <c r="Q932" i="12" s="1"/>
  <c r="K931" i="12"/>
  <c r="N931" i="12"/>
  <c r="O931" i="12" s="1"/>
  <c r="R931" i="12" s="1"/>
  <c r="L932" i="12"/>
  <c r="M932" i="12" s="1"/>
  <c r="M885" i="11"/>
  <c r="N885" i="11" s="1"/>
  <c r="O885" i="11" s="1"/>
  <c r="L885" i="11"/>
  <c r="K884" i="11"/>
  <c r="J884" i="11"/>
  <c r="M1115" i="7"/>
  <c r="J1114" i="7"/>
  <c r="L1115" i="7"/>
  <c r="K1114" i="7"/>
  <c r="R885" i="11" l="1"/>
  <c r="P885" i="11"/>
  <c r="Q885" i="11"/>
  <c r="P932" i="12"/>
  <c r="J932" i="12"/>
  <c r="Q933" i="12" s="1"/>
  <c r="K932" i="12"/>
  <c r="N932" i="12"/>
  <c r="O932" i="12" s="1"/>
  <c r="R932" i="12" s="1"/>
  <c r="M886" i="11"/>
  <c r="N886" i="11" s="1"/>
  <c r="O886" i="11" s="1"/>
  <c r="L886" i="11"/>
  <c r="J885" i="11"/>
  <c r="K885" i="11"/>
  <c r="M1116" i="7"/>
  <c r="J1115" i="7"/>
  <c r="K1115" i="7"/>
  <c r="L1116" i="7"/>
  <c r="R886" i="11" l="1"/>
  <c r="Q886" i="11"/>
  <c r="P886" i="11"/>
  <c r="L933" i="12"/>
  <c r="M933" i="12" s="1"/>
  <c r="J933" i="12" s="1"/>
  <c r="M887" i="11"/>
  <c r="N887" i="11" s="1"/>
  <c r="O887" i="11" s="1"/>
  <c r="L887" i="11"/>
  <c r="K886" i="11"/>
  <c r="J886" i="11"/>
  <c r="M1117" i="7"/>
  <c r="J1116" i="7"/>
  <c r="L1117" i="7"/>
  <c r="K1116" i="7"/>
  <c r="R887" i="11" l="1"/>
  <c r="K933" i="12"/>
  <c r="L934" i="12" s="1"/>
  <c r="M934" i="12" s="1"/>
  <c r="L935" i="12" s="1"/>
  <c r="M935" i="12" s="1"/>
  <c r="N933" i="12"/>
  <c r="O933" i="12" s="1"/>
  <c r="R933" i="12" s="1"/>
  <c r="P933" i="12"/>
  <c r="Q887" i="11"/>
  <c r="P887" i="11"/>
  <c r="Q934" i="12"/>
  <c r="P934" i="12"/>
  <c r="J934" i="12"/>
  <c r="N934" i="12"/>
  <c r="O934" i="12" s="1"/>
  <c r="R934" i="12" s="1"/>
  <c r="K934" i="12"/>
  <c r="M888" i="11"/>
  <c r="N888" i="11" s="1"/>
  <c r="O888" i="11" s="1"/>
  <c r="L888" i="11"/>
  <c r="J887" i="11"/>
  <c r="K887" i="11"/>
  <c r="M1118" i="7"/>
  <c r="L1118" i="7"/>
  <c r="J1117" i="7"/>
  <c r="K1117" i="7"/>
  <c r="R888" i="11" l="1"/>
  <c r="Q888" i="11"/>
  <c r="P888" i="11"/>
  <c r="L936" i="12"/>
  <c r="M936" i="12" s="1"/>
  <c r="N935" i="12"/>
  <c r="O935" i="12" s="1"/>
  <c r="R935" i="12" s="1"/>
  <c r="J935" i="12"/>
  <c r="K935" i="12"/>
  <c r="Q935" i="12"/>
  <c r="P935" i="12"/>
  <c r="M889" i="11"/>
  <c r="N889" i="11" s="1"/>
  <c r="O889" i="11" s="1"/>
  <c r="L889" i="11"/>
  <c r="J888" i="11"/>
  <c r="K888" i="11"/>
  <c r="J1118" i="7"/>
  <c r="K1118" i="7"/>
  <c r="L1119" i="7" s="1"/>
  <c r="M1119" i="7" s="1"/>
  <c r="R889" i="11" l="1"/>
  <c r="P889" i="11"/>
  <c r="Q889" i="11"/>
  <c r="Q936" i="12"/>
  <c r="P936" i="12"/>
  <c r="J936" i="12"/>
  <c r="K936" i="12"/>
  <c r="L937" i="12" s="1"/>
  <c r="M937" i="12" s="1"/>
  <c r="N936" i="12"/>
  <c r="O936" i="12" s="1"/>
  <c r="R936" i="12" s="1"/>
  <c r="M890" i="11"/>
  <c r="N890" i="11" s="1"/>
  <c r="O890" i="11" s="1"/>
  <c r="L890" i="11"/>
  <c r="J889" i="11"/>
  <c r="K889" i="11"/>
  <c r="M1120" i="7"/>
  <c r="L1120" i="7"/>
  <c r="K1119" i="7"/>
  <c r="J1119" i="7"/>
  <c r="R890" i="11" l="1"/>
  <c r="Q890" i="11"/>
  <c r="P890" i="11"/>
  <c r="J937" i="12"/>
  <c r="N937" i="12"/>
  <c r="O937" i="12" s="1"/>
  <c r="R937" i="12" s="1"/>
  <c r="K937" i="12"/>
  <c r="P937" i="12"/>
  <c r="Q937" i="12"/>
  <c r="M891" i="11"/>
  <c r="N891" i="11" s="1"/>
  <c r="O891" i="11" s="1"/>
  <c r="L891" i="11"/>
  <c r="J890" i="11"/>
  <c r="K890" i="11"/>
  <c r="J1120" i="7"/>
  <c r="K1120" i="7"/>
  <c r="L1121" i="7" s="1"/>
  <c r="M1121" i="7" s="1"/>
  <c r="R891" i="11" l="1"/>
  <c r="P891" i="11"/>
  <c r="Q891" i="11"/>
  <c r="L938" i="12"/>
  <c r="M938" i="12" s="1"/>
  <c r="K938" i="12" s="1"/>
  <c r="Q938" i="12"/>
  <c r="M892" i="11"/>
  <c r="N892" i="11" s="1"/>
  <c r="O892" i="11" s="1"/>
  <c r="L892" i="11"/>
  <c r="K891" i="11"/>
  <c r="J891" i="11"/>
  <c r="M1122" i="7"/>
  <c r="K1121" i="7"/>
  <c r="J1121" i="7"/>
  <c r="L1122" i="7"/>
  <c r="R892" i="11" l="1"/>
  <c r="P938" i="12"/>
  <c r="L939" i="12"/>
  <c r="M939" i="12" s="1"/>
  <c r="N938" i="12"/>
  <c r="O938" i="12" s="1"/>
  <c r="R938" i="12" s="1"/>
  <c r="J938" i="12"/>
  <c r="Q939" i="12" s="1"/>
  <c r="P892" i="11"/>
  <c r="Q892" i="11"/>
  <c r="L940" i="12"/>
  <c r="M940" i="12" s="1"/>
  <c r="K939" i="12"/>
  <c r="N939" i="12"/>
  <c r="O939" i="12" s="1"/>
  <c r="R939" i="12" s="1"/>
  <c r="J939" i="12"/>
  <c r="M893" i="11"/>
  <c r="N893" i="11" s="1"/>
  <c r="O893" i="11" s="1"/>
  <c r="L893" i="11"/>
  <c r="J892" i="11"/>
  <c r="K892" i="11"/>
  <c r="K1122" i="7"/>
  <c r="J1122" i="7"/>
  <c r="R893" i="11" l="1"/>
  <c r="Q893" i="11"/>
  <c r="P893" i="11"/>
  <c r="P939" i="12"/>
  <c r="Q940" i="12"/>
  <c r="P940" i="12"/>
  <c r="J940" i="12"/>
  <c r="K940" i="12"/>
  <c r="L941" i="12" s="1"/>
  <c r="M941" i="12" s="1"/>
  <c r="N940" i="12"/>
  <c r="O940" i="12" s="1"/>
  <c r="R940" i="12" s="1"/>
  <c r="M894" i="11"/>
  <c r="N894" i="11" s="1"/>
  <c r="O894" i="11" s="1"/>
  <c r="L894" i="11"/>
  <c r="J893" i="11"/>
  <c r="K893" i="11"/>
  <c r="L1123" i="7"/>
  <c r="M1123" i="7" s="1"/>
  <c r="R894" i="11" l="1"/>
  <c r="P894" i="11"/>
  <c r="Q894" i="11"/>
  <c r="N941" i="12"/>
  <c r="O941" i="12" s="1"/>
  <c r="R941" i="12" s="1"/>
  <c r="J941" i="12"/>
  <c r="Q942" i="12" s="1"/>
  <c r="K941" i="12"/>
  <c r="L942" i="12"/>
  <c r="M942" i="12" s="1"/>
  <c r="Q941" i="12"/>
  <c r="P941" i="12"/>
  <c r="M895" i="11"/>
  <c r="N895" i="11" s="1"/>
  <c r="O895" i="11" s="1"/>
  <c r="L895" i="11"/>
  <c r="J894" i="11"/>
  <c r="K894" i="11"/>
  <c r="M1124" i="7"/>
  <c r="L1124" i="7"/>
  <c r="J1123" i="7"/>
  <c r="K1123" i="7"/>
  <c r="R895" i="11" l="1"/>
  <c r="Q895" i="11"/>
  <c r="P895" i="11"/>
  <c r="P942" i="12"/>
  <c r="N942" i="12"/>
  <c r="O942" i="12" s="1"/>
  <c r="R942" i="12" s="1"/>
  <c r="J942" i="12"/>
  <c r="Q943" i="12" s="1"/>
  <c r="K942" i="12"/>
  <c r="M896" i="11"/>
  <c r="N896" i="11" s="1"/>
  <c r="O896" i="11" s="1"/>
  <c r="L896" i="11"/>
  <c r="K895" i="11"/>
  <c r="J895" i="11"/>
  <c r="M1125" i="7"/>
  <c r="L1125" i="7"/>
  <c r="J1124" i="7"/>
  <c r="K1124" i="7"/>
  <c r="R896" i="11" l="1"/>
  <c r="Q896" i="11"/>
  <c r="P896" i="11"/>
  <c r="L943" i="12"/>
  <c r="M943" i="12" s="1"/>
  <c r="M897" i="11"/>
  <c r="N897" i="11" s="1"/>
  <c r="O897" i="11" s="1"/>
  <c r="L897" i="11"/>
  <c r="J896" i="11"/>
  <c r="K896" i="11"/>
  <c r="M1126" i="7"/>
  <c r="L1126" i="7"/>
  <c r="J1125" i="7"/>
  <c r="K1125" i="7"/>
  <c r="R897" i="11" l="1"/>
  <c r="Q897" i="11"/>
  <c r="P897" i="11"/>
  <c r="P943" i="12"/>
  <c r="K943" i="12"/>
  <c r="J943" i="12"/>
  <c r="L944" i="12" s="1"/>
  <c r="M944" i="12" s="1"/>
  <c r="N943" i="12"/>
  <c r="O943" i="12" s="1"/>
  <c r="R943" i="12" s="1"/>
  <c r="M898" i="11"/>
  <c r="N898" i="11" s="1"/>
  <c r="O898" i="11" s="1"/>
  <c r="L898" i="11"/>
  <c r="K897" i="11"/>
  <c r="J897" i="11"/>
  <c r="M1127" i="7"/>
  <c r="L1127" i="7"/>
  <c r="J1126" i="7"/>
  <c r="K1126" i="7"/>
  <c r="R898" i="11" l="1"/>
  <c r="Q898" i="11"/>
  <c r="P898" i="11"/>
  <c r="K944" i="12"/>
  <c r="J944" i="12"/>
  <c r="N944" i="12"/>
  <c r="O944" i="12" s="1"/>
  <c r="R944" i="12" s="1"/>
  <c r="Q944" i="12"/>
  <c r="P944" i="12"/>
  <c r="M899" i="11"/>
  <c r="N899" i="11" s="1"/>
  <c r="O899" i="11" s="1"/>
  <c r="L899" i="11"/>
  <c r="K898" i="11"/>
  <c r="J898" i="11"/>
  <c r="M1128" i="7"/>
  <c r="L1128" i="7"/>
  <c r="J1127" i="7"/>
  <c r="K1127" i="7"/>
  <c r="R899" i="11" l="1"/>
  <c r="P899" i="11"/>
  <c r="Q899" i="11"/>
  <c r="Q945" i="12"/>
  <c r="L945" i="12"/>
  <c r="M945" i="12" s="1"/>
  <c r="P945" i="12" s="1"/>
  <c r="M900" i="11"/>
  <c r="N900" i="11" s="1"/>
  <c r="O900" i="11" s="1"/>
  <c r="L900" i="11"/>
  <c r="J899" i="11"/>
  <c r="K899" i="11"/>
  <c r="M1129" i="7"/>
  <c r="J1128" i="7"/>
  <c r="L1129" i="7"/>
  <c r="K1128" i="7"/>
  <c r="R900" i="11" l="1"/>
  <c r="Q900" i="11"/>
  <c r="P900" i="11"/>
  <c r="J945" i="12"/>
  <c r="N945" i="12"/>
  <c r="O945" i="12" s="1"/>
  <c r="R945" i="12" s="1"/>
  <c r="K945" i="12"/>
  <c r="L946" i="12" s="1"/>
  <c r="M946" i="12" s="1"/>
  <c r="J900" i="11"/>
  <c r="K900" i="11"/>
  <c r="M1130" i="7"/>
  <c r="L1130" i="7"/>
  <c r="K1129" i="7"/>
  <c r="J1129" i="7"/>
  <c r="Q901" i="11" l="1"/>
  <c r="K946" i="12"/>
  <c r="J946" i="12"/>
  <c r="N946" i="12"/>
  <c r="O946" i="12" s="1"/>
  <c r="R946" i="12" s="1"/>
  <c r="Q946" i="12"/>
  <c r="P946" i="12"/>
  <c r="L901" i="11"/>
  <c r="M901" i="11" s="1"/>
  <c r="N901" i="11" s="1"/>
  <c r="O901" i="11" s="1"/>
  <c r="M1131" i="7"/>
  <c r="L1131" i="7"/>
  <c r="K1130" i="7"/>
  <c r="J1130" i="7"/>
  <c r="R901" i="11" l="1"/>
  <c r="P901" i="11"/>
  <c r="Q947" i="12"/>
  <c r="L947" i="12"/>
  <c r="M947" i="12" s="1"/>
  <c r="P947" i="12" s="1"/>
  <c r="J901" i="11"/>
  <c r="K901" i="11"/>
  <c r="M1132" i="7"/>
  <c r="L1132" i="7"/>
  <c r="J1131" i="7"/>
  <c r="K1131" i="7"/>
  <c r="Q902" i="11" l="1"/>
  <c r="N947" i="12"/>
  <c r="O947" i="12" s="1"/>
  <c r="R947" i="12" s="1"/>
  <c r="K947" i="12"/>
  <c r="L948" i="12" s="1"/>
  <c r="M948" i="12" s="1"/>
  <c r="J947" i="12"/>
  <c r="L902" i="11"/>
  <c r="M902" i="11" s="1"/>
  <c r="N902" i="11" s="1"/>
  <c r="O902" i="11" s="1"/>
  <c r="M1133" i="7"/>
  <c r="J1132" i="7"/>
  <c r="L1133" i="7"/>
  <c r="K1132" i="7"/>
  <c r="R902" i="11" l="1"/>
  <c r="P902" i="11"/>
  <c r="P948" i="12"/>
  <c r="Q948" i="12"/>
  <c r="N948" i="12"/>
  <c r="O948" i="12" s="1"/>
  <c r="R948" i="12" s="1"/>
  <c r="J948" i="12"/>
  <c r="Q949" i="12" s="1"/>
  <c r="K948" i="12"/>
  <c r="L949" i="12"/>
  <c r="M949" i="12" s="1"/>
  <c r="K902" i="11"/>
  <c r="J902" i="11"/>
  <c r="M1134" i="7"/>
  <c r="J1133" i="7"/>
  <c r="L1134" i="7"/>
  <c r="K1133" i="7"/>
  <c r="Q903" i="11" l="1"/>
  <c r="P949" i="12"/>
  <c r="N949" i="12"/>
  <c r="O949" i="12" s="1"/>
  <c r="R949" i="12" s="1"/>
  <c r="K949" i="12"/>
  <c r="J949" i="12"/>
  <c r="L950" i="12"/>
  <c r="M950" i="12" s="1"/>
  <c r="L903" i="11"/>
  <c r="M903" i="11" s="1"/>
  <c r="N903" i="11" s="1"/>
  <c r="O903" i="11" s="1"/>
  <c r="M1135" i="7"/>
  <c r="J1134" i="7"/>
  <c r="L1135" i="7"/>
  <c r="K1134" i="7"/>
  <c r="R903" i="11" l="1"/>
  <c r="P903" i="11"/>
  <c r="N950" i="12"/>
  <c r="O950" i="12" s="1"/>
  <c r="R950" i="12" s="1"/>
  <c r="K950" i="12"/>
  <c r="J950" i="12"/>
  <c r="L951" i="12" s="1"/>
  <c r="M951" i="12" s="1"/>
  <c r="Q950" i="12"/>
  <c r="P950" i="12"/>
  <c r="M904" i="11"/>
  <c r="N904" i="11" s="1"/>
  <c r="O904" i="11" s="1"/>
  <c r="K903" i="11"/>
  <c r="J903" i="11"/>
  <c r="L904" i="11"/>
  <c r="M1136" i="7"/>
  <c r="L1136" i="7"/>
  <c r="J1135" i="7"/>
  <c r="K1135" i="7"/>
  <c r="R904" i="11" l="1"/>
  <c r="Q904" i="11"/>
  <c r="P904" i="11"/>
  <c r="N951" i="12"/>
  <c r="O951" i="12" s="1"/>
  <c r="R951" i="12" s="1"/>
  <c r="J951" i="12"/>
  <c r="K951" i="12"/>
  <c r="L952" i="12" s="1"/>
  <c r="M952" i="12" s="1"/>
  <c r="Q951" i="12"/>
  <c r="P951" i="12"/>
  <c r="K904" i="11"/>
  <c r="J904" i="11"/>
  <c r="K1136" i="7"/>
  <c r="J1136" i="7"/>
  <c r="Q905" i="11" l="1"/>
  <c r="L953" i="12"/>
  <c r="M953" i="12" s="1"/>
  <c r="N952" i="12"/>
  <c r="O952" i="12" s="1"/>
  <c r="R952" i="12" s="1"/>
  <c r="J952" i="12"/>
  <c r="K952" i="12"/>
  <c r="Q952" i="12"/>
  <c r="P952" i="12"/>
  <c r="L905" i="11"/>
  <c r="M905" i="11" s="1"/>
  <c r="N905" i="11" s="1"/>
  <c r="O905" i="11" s="1"/>
  <c r="L1137" i="7"/>
  <c r="M1137" i="7" s="1"/>
  <c r="K953" i="12" l="1"/>
  <c r="R905" i="11"/>
  <c r="P905" i="11"/>
  <c r="P953" i="12"/>
  <c r="Q953" i="12"/>
  <c r="L954" i="12"/>
  <c r="M954" i="12" s="1"/>
  <c r="N953" i="12"/>
  <c r="O953" i="12" s="1"/>
  <c r="R953" i="12" s="1"/>
  <c r="J953" i="12"/>
  <c r="M906" i="11"/>
  <c r="N906" i="11" s="1"/>
  <c r="O906" i="11" s="1"/>
  <c r="L906" i="11"/>
  <c r="K905" i="11"/>
  <c r="J905" i="11"/>
  <c r="M1138" i="7"/>
  <c r="K1137" i="7"/>
  <c r="J1137" i="7"/>
  <c r="L1138" i="7"/>
  <c r="R906" i="11" l="1"/>
  <c r="Q906" i="11"/>
  <c r="P906" i="11"/>
  <c r="Q954" i="12"/>
  <c r="P954" i="12"/>
  <c r="N954" i="12"/>
  <c r="O954" i="12" s="1"/>
  <c r="R954" i="12" s="1"/>
  <c r="J954" i="12"/>
  <c r="L955" i="12"/>
  <c r="M955" i="12" s="1"/>
  <c r="K954" i="12"/>
  <c r="M907" i="11"/>
  <c r="N907" i="11" s="1"/>
  <c r="O907" i="11" s="1"/>
  <c r="L907" i="11"/>
  <c r="J906" i="11"/>
  <c r="K906" i="11"/>
  <c r="K1138" i="7"/>
  <c r="J1138" i="7"/>
  <c r="R907" i="11" l="1"/>
  <c r="Q907" i="11"/>
  <c r="P907" i="11"/>
  <c r="Q955" i="12"/>
  <c r="P955" i="12"/>
  <c r="N955" i="12"/>
  <c r="O955" i="12" s="1"/>
  <c r="R955" i="12" s="1"/>
  <c r="J955" i="12"/>
  <c r="K955" i="12"/>
  <c r="L956" i="12" s="1"/>
  <c r="M956" i="12" s="1"/>
  <c r="M908" i="11"/>
  <c r="N908" i="11" s="1"/>
  <c r="O908" i="11" s="1"/>
  <c r="L908" i="11"/>
  <c r="J907" i="11"/>
  <c r="K907" i="11"/>
  <c r="L1139" i="7"/>
  <c r="M1139" i="7" s="1"/>
  <c r="R908" i="11" l="1"/>
  <c r="Q908" i="11"/>
  <c r="P908" i="11"/>
  <c r="N956" i="12"/>
  <c r="O956" i="12" s="1"/>
  <c r="R956" i="12" s="1"/>
  <c r="M957" i="12"/>
  <c r="K956" i="12"/>
  <c r="J956" i="12"/>
  <c r="L957" i="12"/>
  <c r="Q956" i="12"/>
  <c r="P956" i="12"/>
  <c r="M909" i="11"/>
  <c r="N909" i="11" s="1"/>
  <c r="O909" i="11" s="1"/>
  <c r="L909" i="11"/>
  <c r="J908" i="11"/>
  <c r="K908" i="11"/>
  <c r="J1139" i="7"/>
  <c r="K1139" i="7"/>
  <c r="L1140" i="7" s="1"/>
  <c r="M1140" i="7" s="1"/>
  <c r="R909" i="11" l="1"/>
  <c r="Q909" i="11"/>
  <c r="P909" i="11"/>
  <c r="Q957" i="12"/>
  <c r="P957" i="12"/>
  <c r="J957" i="12"/>
  <c r="K957" i="12"/>
  <c r="L958" i="12"/>
  <c r="N957" i="12"/>
  <c r="O957" i="12" s="1"/>
  <c r="R957" i="12" s="1"/>
  <c r="M958" i="12"/>
  <c r="M910" i="11"/>
  <c r="N910" i="11" s="1"/>
  <c r="O910" i="11" s="1"/>
  <c r="L910" i="11"/>
  <c r="J909" i="11"/>
  <c r="K909" i="11"/>
  <c r="M1141" i="7"/>
  <c r="L1141" i="7"/>
  <c r="J1140" i="7"/>
  <c r="K1140" i="7"/>
  <c r="R910" i="11" l="1"/>
  <c r="Q910" i="11"/>
  <c r="P910" i="11"/>
  <c r="J958" i="12"/>
  <c r="K958" i="12"/>
  <c r="L959" i="12" s="1"/>
  <c r="M959" i="12" s="1"/>
  <c r="N958" i="12"/>
  <c r="O958" i="12" s="1"/>
  <c r="R958" i="12" s="1"/>
  <c r="Q958" i="12"/>
  <c r="P958" i="12"/>
  <c r="M911" i="11"/>
  <c r="N911" i="11" s="1"/>
  <c r="O911" i="11" s="1"/>
  <c r="L911" i="11"/>
  <c r="J910" i="11"/>
  <c r="K910" i="11"/>
  <c r="M1142" i="7"/>
  <c r="K1141" i="7"/>
  <c r="L1142" i="7"/>
  <c r="J1141" i="7"/>
  <c r="R911" i="11" l="1"/>
  <c r="P911" i="11"/>
  <c r="Q911" i="11"/>
  <c r="K959" i="12"/>
  <c r="N959" i="12"/>
  <c r="O959" i="12" s="1"/>
  <c r="R959" i="12" s="1"/>
  <c r="J959" i="12"/>
  <c r="L960" i="12" s="1"/>
  <c r="M960" i="12" s="1"/>
  <c r="P959" i="12"/>
  <c r="Q959" i="12"/>
  <c r="M912" i="11"/>
  <c r="N912" i="11" s="1"/>
  <c r="O912" i="11" s="1"/>
  <c r="L912" i="11"/>
  <c r="K911" i="11"/>
  <c r="J911" i="11"/>
  <c r="M1143" i="7"/>
  <c r="J1142" i="7"/>
  <c r="L1143" i="7"/>
  <c r="K1142" i="7"/>
  <c r="R912" i="11" l="1"/>
  <c r="Q912" i="11"/>
  <c r="P912" i="11"/>
  <c r="K960" i="12"/>
  <c r="J960" i="12"/>
  <c r="N960" i="12"/>
  <c r="O960" i="12" s="1"/>
  <c r="R960" i="12" s="1"/>
  <c r="Q960" i="12"/>
  <c r="P960" i="12"/>
  <c r="J912" i="11"/>
  <c r="K912" i="11"/>
  <c r="L913" i="11" s="1"/>
  <c r="M913" i="11" s="1"/>
  <c r="N913" i="11" s="1"/>
  <c r="O913" i="11" s="1"/>
  <c r="M1144" i="7"/>
  <c r="L1144" i="7"/>
  <c r="J1143" i="7"/>
  <c r="K1143" i="7"/>
  <c r="R913" i="11" l="1"/>
  <c r="Q913" i="11"/>
  <c r="P913" i="11"/>
  <c r="Q961" i="12"/>
  <c r="L961" i="12"/>
  <c r="M961" i="12" s="1"/>
  <c r="P961" i="12" s="1"/>
  <c r="J913" i="11"/>
  <c r="K913" i="11"/>
  <c r="L914" i="11" s="1"/>
  <c r="M914" i="11" s="1"/>
  <c r="N914" i="11" s="1"/>
  <c r="O914" i="11" s="1"/>
  <c r="M1145" i="7"/>
  <c r="K1144" i="7"/>
  <c r="L1145" i="7"/>
  <c r="J1144" i="7"/>
  <c r="R914" i="11" l="1"/>
  <c r="P914" i="11"/>
  <c r="Q914" i="11"/>
  <c r="N961" i="12"/>
  <c r="O961" i="12" s="1"/>
  <c r="R961" i="12" s="1"/>
  <c r="K961" i="12"/>
  <c r="J961" i="12"/>
  <c r="J914" i="11"/>
  <c r="K914" i="11"/>
  <c r="L915" i="11" s="1"/>
  <c r="M915" i="11" s="1"/>
  <c r="N915" i="11" s="1"/>
  <c r="O915" i="11" s="1"/>
  <c r="M1146" i="7"/>
  <c r="L1146" i="7"/>
  <c r="J1145" i="7"/>
  <c r="K1145" i="7"/>
  <c r="R915" i="11" l="1"/>
  <c r="Q915" i="11"/>
  <c r="P915" i="11"/>
  <c r="Q962" i="12"/>
  <c r="L962" i="12"/>
  <c r="M962" i="12" s="1"/>
  <c r="K915" i="11"/>
  <c r="J915" i="11"/>
  <c r="M1147" i="7"/>
  <c r="K1146" i="7"/>
  <c r="L1147" i="7"/>
  <c r="J1146" i="7"/>
  <c r="Q916" i="11" l="1"/>
  <c r="J962" i="12"/>
  <c r="K962" i="12"/>
  <c r="L963" i="12" s="1"/>
  <c r="M963" i="12" s="1"/>
  <c r="N962" i="12"/>
  <c r="O962" i="12" s="1"/>
  <c r="R962" i="12" s="1"/>
  <c r="P962" i="12"/>
  <c r="L916" i="11"/>
  <c r="M916" i="11" s="1"/>
  <c r="N916" i="11" s="1"/>
  <c r="O916" i="11" s="1"/>
  <c r="M1148" i="7"/>
  <c r="L1148" i="7"/>
  <c r="J1147" i="7"/>
  <c r="K1147" i="7"/>
  <c r="P916" i="11" l="1"/>
  <c r="R916" i="11"/>
  <c r="K963" i="12"/>
  <c r="J963" i="12"/>
  <c r="L964" i="12"/>
  <c r="M964" i="12" s="1"/>
  <c r="N963" i="12"/>
  <c r="O963" i="12" s="1"/>
  <c r="R963" i="12" s="1"/>
  <c r="Q963" i="12"/>
  <c r="P963" i="12"/>
  <c r="J916" i="11"/>
  <c r="K916" i="11"/>
  <c r="K1148" i="7"/>
  <c r="J1148" i="7"/>
  <c r="Q917" i="11" l="1"/>
  <c r="L1149" i="7"/>
  <c r="M1149" i="7" s="1"/>
  <c r="K1149" i="7" s="1"/>
  <c r="K964" i="12"/>
  <c r="N964" i="12"/>
  <c r="O964" i="12" s="1"/>
  <c r="R964" i="12" s="1"/>
  <c r="J964" i="12"/>
  <c r="Q965" i="12" s="1"/>
  <c r="L965" i="12"/>
  <c r="M965" i="12" s="1"/>
  <c r="Q964" i="12"/>
  <c r="P964" i="12"/>
  <c r="L917" i="11"/>
  <c r="M917" i="11" s="1"/>
  <c r="N917" i="11" s="1"/>
  <c r="O917" i="11" s="1"/>
  <c r="J1149" i="7" l="1"/>
  <c r="R917" i="11"/>
  <c r="P917" i="11"/>
  <c r="P965" i="12"/>
  <c r="N965" i="12"/>
  <c r="O965" i="12" s="1"/>
  <c r="R965" i="12" s="1"/>
  <c r="K965" i="12"/>
  <c r="J965" i="12"/>
  <c r="Q966" i="12" s="1"/>
  <c r="L966" i="12"/>
  <c r="M966" i="12" s="1"/>
  <c r="J917" i="11"/>
  <c r="K917" i="11"/>
  <c r="L918" i="11" s="1"/>
  <c r="L1150" i="7"/>
  <c r="M1150" i="7" s="1"/>
  <c r="J1150" i="7" s="1"/>
  <c r="Q918" i="11" l="1"/>
  <c r="P966" i="12"/>
  <c r="N966" i="12"/>
  <c r="O966" i="12" s="1"/>
  <c r="R966" i="12" s="1"/>
  <c r="K966" i="12"/>
  <c r="J966" i="12"/>
  <c r="Q967" i="12" s="1"/>
  <c r="M918" i="11"/>
  <c r="N918" i="11" s="1"/>
  <c r="O918" i="11" s="1"/>
  <c r="K1150" i="7"/>
  <c r="L1151" i="7" s="1"/>
  <c r="M1151" i="7" s="1"/>
  <c r="L967" i="12" l="1"/>
  <c r="M967" i="12" s="1"/>
  <c r="P967" i="12" s="1"/>
  <c r="P918" i="11"/>
  <c r="R918" i="11"/>
  <c r="M919" i="11"/>
  <c r="N919" i="11" s="1"/>
  <c r="O919" i="11" s="1"/>
  <c r="J918" i="11"/>
  <c r="K918" i="11"/>
  <c r="L919" i="11"/>
  <c r="K1151" i="7"/>
  <c r="J1151" i="7"/>
  <c r="R919" i="11" l="1"/>
  <c r="P919" i="11"/>
  <c r="Q919" i="11"/>
  <c r="K967" i="12"/>
  <c r="N967" i="12"/>
  <c r="O967" i="12" s="1"/>
  <c r="R967" i="12" s="1"/>
  <c r="J967" i="12"/>
  <c r="L968" i="12" s="1"/>
  <c r="M968" i="12" s="1"/>
  <c r="L1152" i="7"/>
  <c r="M1152" i="7" s="1"/>
  <c r="M1153" i="7" s="1"/>
  <c r="K1153" i="7" s="1"/>
  <c r="Q968" i="12"/>
  <c r="M920" i="11"/>
  <c r="N920" i="11" s="1"/>
  <c r="O920" i="11" s="1"/>
  <c r="L920" i="11"/>
  <c r="J919" i="11"/>
  <c r="K919" i="11"/>
  <c r="R920" i="11" l="1"/>
  <c r="N968" i="12"/>
  <c r="O968" i="12" s="1"/>
  <c r="R968" i="12" s="1"/>
  <c r="J968" i="12"/>
  <c r="Q969" i="12" s="1"/>
  <c r="K968" i="12"/>
  <c r="P968" i="12"/>
  <c r="L1153" i="7"/>
  <c r="J1153" i="7"/>
  <c r="K1152" i="7"/>
  <c r="Q920" i="11"/>
  <c r="P920" i="11"/>
  <c r="L1154" i="7"/>
  <c r="M1154" i="7"/>
  <c r="J1152" i="7"/>
  <c r="L969" i="12"/>
  <c r="M969" i="12" s="1"/>
  <c r="M921" i="11"/>
  <c r="N921" i="11" s="1"/>
  <c r="O921" i="11" s="1"/>
  <c r="L921" i="11"/>
  <c r="J920" i="11"/>
  <c r="K920" i="11"/>
  <c r="K1154" i="7"/>
  <c r="J1154" i="7"/>
  <c r="R921" i="11" l="1"/>
  <c r="Q921" i="11"/>
  <c r="P921" i="11"/>
  <c r="P969" i="12"/>
  <c r="N969" i="12"/>
  <c r="O969" i="12" s="1"/>
  <c r="R969" i="12" s="1"/>
  <c r="K969" i="12"/>
  <c r="J969" i="12"/>
  <c r="Q970" i="12" s="1"/>
  <c r="M922" i="11"/>
  <c r="N922" i="11" s="1"/>
  <c r="O922" i="11" s="1"/>
  <c r="L922" i="11"/>
  <c r="J921" i="11"/>
  <c r="K921" i="11"/>
  <c r="L1155" i="7"/>
  <c r="M1155" i="7" s="1"/>
  <c r="R922" i="11" l="1"/>
  <c r="Q922" i="11"/>
  <c r="P922" i="11"/>
  <c r="L970" i="12"/>
  <c r="M970" i="12" s="1"/>
  <c r="M923" i="11"/>
  <c r="N923" i="11" s="1"/>
  <c r="O923" i="11" s="1"/>
  <c r="L923" i="11"/>
  <c r="J922" i="11"/>
  <c r="K922" i="11"/>
  <c r="J1155" i="7"/>
  <c r="K1155" i="7"/>
  <c r="R923" i="11" l="1"/>
  <c r="P923" i="11"/>
  <c r="Q923" i="11"/>
  <c r="P970" i="12"/>
  <c r="K970" i="12"/>
  <c r="J970" i="12"/>
  <c r="N970" i="12"/>
  <c r="O970" i="12" s="1"/>
  <c r="R970" i="12" s="1"/>
  <c r="M924" i="11"/>
  <c r="N924" i="11" s="1"/>
  <c r="O924" i="11" s="1"/>
  <c r="L924" i="11"/>
  <c r="J923" i="11"/>
  <c r="K923" i="11"/>
  <c r="L1156" i="7"/>
  <c r="M1156" i="7" s="1"/>
  <c r="R924" i="11" l="1"/>
  <c r="Q924" i="11"/>
  <c r="P924" i="11"/>
  <c r="Q971" i="12"/>
  <c r="L971" i="12"/>
  <c r="M971" i="12" s="1"/>
  <c r="P971" i="12" s="1"/>
  <c r="J924" i="11"/>
  <c r="K924" i="11"/>
  <c r="M1157" i="7"/>
  <c r="L1157" i="7"/>
  <c r="J1156" i="7"/>
  <c r="K1156" i="7"/>
  <c r="Q925" i="11" l="1"/>
  <c r="J971" i="12"/>
  <c r="N971" i="12"/>
  <c r="O971" i="12" s="1"/>
  <c r="R971" i="12" s="1"/>
  <c r="K971" i="12"/>
  <c r="L972" i="12" s="1"/>
  <c r="M972" i="12" s="1"/>
  <c r="L925" i="11"/>
  <c r="M925" i="11" s="1"/>
  <c r="N925" i="11" s="1"/>
  <c r="O925" i="11" s="1"/>
  <c r="M1158" i="7"/>
  <c r="K1157" i="7"/>
  <c r="J1157" i="7"/>
  <c r="L1158" i="7"/>
  <c r="P925" i="11" l="1"/>
  <c r="R925" i="11"/>
  <c r="N972" i="12"/>
  <c r="O972" i="12" s="1"/>
  <c r="R972" i="12" s="1"/>
  <c r="K972" i="12"/>
  <c r="J972" i="12"/>
  <c r="Q972" i="12"/>
  <c r="P972" i="12"/>
  <c r="M926" i="11"/>
  <c r="N926" i="11" s="1"/>
  <c r="O926" i="11" s="1"/>
  <c r="L926" i="11"/>
  <c r="J925" i="11"/>
  <c r="K925" i="11"/>
  <c r="M1159" i="7"/>
  <c r="K1158" i="7"/>
  <c r="J1158" i="7"/>
  <c r="L1159" i="7"/>
  <c r="R926" i="11" l="1"/>
  <c r="Q926" i="11"/>
  <c r="P926" i="11"/>
  <c r="Q973" i="12"/>
  <c r="L973" i="12"/>
  <c r="M973" i="12" s="1"/>
  <c r="M927" i="11"/>
  <c r="N927" i="11" s="1"/>
  <c r="O927" i="11" s="1"/>
  <c r="L927" i="11"/>
  <c r="J926" i="11"/>
  <c r="K926" i="11"/>
  <c r="M1160" i="7"/>
  <c r="L1160" i="7"/>
  <c r="K1159" i="7"/>
  <c r="J1159" i="7"/>
  <c r="R927" i="11" l="1"/>
  <c r="Q927" i="11"/>
  <c r="P927" i="11"/>
  <c r="K973" i="12"/>
  <c r="J973" i="12"/>
  <c r="Q974" i="12" s="1"/>
  <c r="N973" i="12"/>
  <c r="O973" i="12" s="1"/>
  <c r="R973" i="12" s="1"/>
  <c r="L974" i="12"/>
  <c r="M974" i="12" s="1"/>
  <c r="P973" i="12"/>
  <c r="M928" i="11"/>
  <c r="N928" i="11" s="1"/>
  <c r="O928" i="11" s="1"/>
  <c r="L928" i="11"/>
  <c r="J927" i="11"/>
  <c r="K927" i="11"/>
  <c r="J1160" i="7"/>
  <c r="K1160" i="7"/>
  <c r="R928" i="11" l="1"/>
  <c r="P928" i="11"/>
  <c r="Q928" i="11"/>
  <c r="P974" i="12"/>
  <c r="J974" i="12"/>
  <c r="K974" i="12"/>
  <c r="L975" i="12" s="1"/>
  <c r="M975" i="12" s="1"/>
  <c r="N974" i="12"/>
  <c r="O974" i="12" s="1"/>
  <c r="R974" i="12" s="1"/>
  <c r="M929" i="11"/>
  <c r="N929" i="11" s="1"/>
  <c r="O929" i="11" s="1"/>
  <c r="L929" i="11"/>
  <c r="J928" i="11"/>
  <c r="K928" i="11"/>
  <c r="L1161" i="7"/>
  <c r="M1161" i="7" s="1"/>
  <c r="R929" i="11" l="1"/>
  <c r="P929" i="11"/>
  <c r="Q929" i="11"/>
  <c r="J975" i="12"/>
  <c r="N975" i="12"/>
  <c r="O975" i="12" s="1"/>
  <c r="R975" i="12" s="1"/>
  <c r="K975" i="12"/>
  <c r="L976" i="12" s="1"/>
  <c r="M976" i="12" s="1"/>
  <c r="Q975" i="12"/>
  <c r="P975" i="12"/>
  <c r="M930" i="11"/>
  <c r="N930" i="11" s="1"/>
  <c r="O930" i="11" s="1"/>
  <c r="L930" i="11"/>
  <c r="J929" i="11"/>
  <c r="K929" i="11"/>
  <c r="M1162" i="7"/>
  <c r="K1161" i="7"/>
  <c r="L1162" i="7"/>
  <c r="J1161" i="7"/>
  <c r="R930" i="11" l="1"/>
  <c r="Q930" i="11"/>
  <c r="P930" i="11"/>
  <c r="J976" i="12"/>
  <c r="N976" i="12"/>
  <c r="O976" i="12" s="1"/>
  <c r="R976" i="12" s="1"/>
  <c r="K976" i="12"/>
  <c r="L977" i="12" s="1"/>
  <c r="M977" i="12" s="1"/>
  <c r="Q976" i="12"/>
  <c r="P976" i="12"/>
  <c r="M931" i="11"/>
  <c r="N931" i="11" s="1"/>
  <c r="O931" i="11" s="1"/>
  <c r="L931" i="11"/>
  <c r="K930" i="11"/>
  <c r="J930" i="11"/>
  <c r="K1162" i="7"/>
  <c r="J1162" i="7"/>
  <c r="R931" i="11" l="1"/>
  <c r="L1163" i="7"/>
  <c r="M1163" i="7" s="1"/>
  <c r="J1163" i="7" s="1"/>
  <c r="Q931" i="11"/>
  <c r="P931" i="11"/>
  <c r="J977" i="12"/>
  <c r="K977" i="12"/>
  <c r="N977" i="12"/>
  <c r="O977" i="12" s="1"/>
  <c r="R977" i="12" s="1"/>
  <c r="Q977" i="12"/>
  <c r="P977" i="12"/>
  <c r="M932" i="11"/>
  <c r="N932" i="11" s="1"/>
  <c r="O932" i="11" s="1"/>
  <c r="L932" i="11"/>
  <c r="J931" i="11"/>
  <c r="K931" i="11"/>
  <c r="R932" i="11" l="1"/>
  <c r="K1163" i="7"/>
  <c r="Q932" i="11"/>
  <c r="P932" i="11"/>
  <c r="L978" i="12"/>
  <c r="M978" i="12" s="1"/>
  <c r="P978" i="12" s="1"/>
  <c r="Q978" i="12"/>
  <c r="M933" i="11"/>
  <c r="N933" i="11" s="1"/>
  <c r="O933" i="11" s="1"/>
  <c r="L933" i="11"/>
  <c r="K932" i="11"/>
  <c r="J932" i="11"/>
  <c r="L1164" i="7"/>
  <c r="M1164" i="7" s="1"/>
  <c r="R933" i="11" l="1"/>
  <c r="Q933" i="11"/>
  <c r="P933" i="11"/>
  <c r="N978" i="12"/>
  <c r="O978" i="12" s="1"/>
  <c r="R978" i="12" s="1"/>
  <c r="L979" i="12"/>
  <c r="M979" i="12" s="1"/>
  <c r="J978" i="12"/>
  <c r="K978" i="12"/>
  <c r="K933" i="11"/>
  <c r="J933" i="11"/>
  <c r="J1164" i="7"/>
  <c r="K1164" i="7"/>
  <c r="Q934" i="11" l="1"/>
  <c r="Q979" i="12"/>
  <c r="P979" i="12"/>
  <c r="K979" i="12"/>
  <c r="J979" i="12"/>
  <c r="N979" i="12"/>
  <c r="O979" i="12" s="1"/>
  <c r="R979" i="12" s="1"/>
  <c r="L934" i="11"/>
  <c r="M934" i="11" s="1"/>
  <c r="N934" i="11" s="1"/>
  <c r="O934" i="11" s="1"/>
  <c r="L1165" i="7"/>
  <c r="M1165" i="7" s="1"/>
  <c r="J1165" i="7" s="1"/>
  <c r="R934" i="11" l="1"/>
  <c r="P934" i="11"/>
  <c r="Q980" i="12"/>
  <c r="L980" i="12"/>
  <c r="M980" i="12" s="1"/>
  <c r="P980" i="12" s="1"/>
  <c r="K934" i="11"/>
  <c r="J934" i="11"/>
  <c r="K1165" i="7"/>
  <c r="L1166" i="7" s="1"/>
  <c r="M1166" i="7" s="1"/>
  <c r="Q935" i="11" l="1"/>
  <c r="J980" i="12"/>
  <c r="Q981" i="12" s="1"/>
  <c r="N980" i="12"/>
  <c r="O980" i="12" s="1"/>
  <c r="R980" i="12" s="1"/>
  <c r="K980" i="12"/>
  <c r="L981" i="12"/>
  <c r="M981" i="12" s="1"/>
  <c r="L935" i="11"/>
  <c r="M1167" i="7"/>
  <c r="L1168" i="7" s="1"/>
  <c r="J1166" i="7"/>
  <c r="L1167" i="7"/>
  <c r="K1166" i="7"/>
  <c r="M1168" i="7" l="1"/>
  <c r="K1167" i="7"/>
  <c r="J1167" i="7"/>
  <c r="P981" i="12"/>
  <c r="N981" i="12"/>
  <c r="O981" i="12" s="1"/>
  <c r="R981" i="12" s="1"/>
  <c r="J981" i="12"/>
  <c r="K981" i="12"/>
  <c r="L982" i="12" s="1"/>
  <c r="M982" i="12" s="1"/>
  <c r="M935" i="11"/>
  <c r="J1168" i="7"/>
  <c r="K1168" i="7"/>
  <c r="L1169" i="7" s="1"/>
  <c r="M1169" i="7" s="1"/>
  <c r="N935" i="11" l="1"/>
  <c r="O935" i="11" s="1"/>
  <c r="P935" i="11"/>
  <c r="Q982" i="12"/>
  <c r="P982" i="12"/>
  <c r="K982" i="12"/>
  <c r="J982" i="12"/>
  <c r="Q983" i="12" s="1"/>
  <c r="N982" i="12"/>
  <c r="O982" i="12" s="1"/>
  <c r="R982" i="12" s="1"/>
  <c r="M936" i="11"/>
  <c r="N936" i="11" s="1"/>
  <c r="K935" i="11"/>
  <c r="J935" i="11"/>
  <c r="L936" i="11"/>
  <c r="K1169" i="7"/>
  <c r="J1169" i="7"/>
  <c r="Q936" i="11" l="1"/>
  <c r="P936" i="11"/>
  <c r="O936" i="11"/>
  <c r="R935" i="11"/>
  <c r="L983" i="12"/>
  <c r="M983" i="12" s="1"/>
  <c r="M937" i="11"/>
  <c r="N937" i="11" s="1"/>
  <c r="L937" i="11"/>
  <c r="J936" i="11"/>
  <c r="K936" i="11"/>
  <c r="L1170" i="7"/>
  <c r="M1170" i="7" s="1"/>
  <c r="Q937" i="11" l="1"/>
  <c r="P937" i="11"/>
  <c r="O937" i="11"/>
  <c r="R936" i="11"/>
  <c r="P983" i="12"/>
  <c r="K983" i="12"/>
  <c r="N983" i="12"/>
  <c r="O983" i="12" s="1"/>
  <c r="R983" i="12" s="1"/>
  <c r="J983" i="12"/>
  <c r="M938" i="11"/>
  <c r="N938" i="11" s="1"/>
  <c r="L938" i="11"/>
  <c r="K937" i="11"/>
  <c r="J937" i="11"/>
  <c r="K1170" i="7"/>
  <c r="J1170" i="7"/>
  <c r="Q938" i="11" l="1"/>
  <c r="P938" i="11"/>
  <c r="O938" i="11"/>
  <c r="R937" i="11"/>
  <c r="L984" i="12"/>
  <c r="M984" i="12" s="1"/>
  <c r="P984" i="12" s="1"/>
  <c r="Q984" i="12"/>
  <c r="M939" i="11"/>
  <c r="N939" i="11" s="1"/>
  <c r="L939" i="11"/>
  <c r="J938" i="11"/>
  <c r="K938" i="11"/>
  <c r="L1171" i="7"/>
  <c r="M1171" i="7" s="1"/>
  <c r="J1171" i="7" s="1"/>
  <c r="P939" i="11" l="1"/>
  <c r="Q939" i="11"/>
  <c r="O939" i="11"/>
  <c r="R938" i="11"/>
  <c r="K984" i="12"/>
  <c r="J984" i="12"/>
  <c r="L985" i="12"/>
  <c r="M985" i="12" s="1"/>
  <c r="N984" i="12"/>
  <c r="O984" i="12" s="1"/>
  <c r="R984" i="12" s="1"/>
  <c r="M940" i="11"/>
  <c r="N940" i="11" s="1"/>
  <c r="L940" i="11"/>
  <c r="J939" i="11"/>
  <c r="K939" i="11"/>
  <c r="K1171" i="7"/>
  <c r="L1172" i="7" s="1"/>
  <c r="M1172" i="7" s="1"/>
  <c r="M1173" i="7" s="1"/>
  <c r="O940" i="11" l="1"/>
  <c r="R939" i="11"/>
  <c r="P940" i="11"/>
  <c r="Q940" i="11"/>
  <c r="K985" i="12"/>
  <c r="N985" i="12"/>
  <c r="O985" i="12" s="1"/>
  <c r="R985" i="12" s="1"/>
  <c r="J985" i="12"/>
  <c r="L986" i="12"/>
  <c r="M986" i="12" s="1"/>
  <c r="P985" i="12"/>
  <c r="Q985" i="12"/>
  <c r="M941" i="11"/>
  <c r="N941" i="11" s="1"/>
  <c r="L941" i="11"/>
  <c r="J940" i="11"/>
  <c r="K940" i="11"/>
  <c r="J1172" i="7"/>
  <c r="L1173" i="7"/>
  <c r="K1172" i="7"/>
  <c r="J1173" i="7"/>
  <c r="K1173" i="7"/>
  <c r="L1174" i="7" s="1"/>
  <c r="M1174" i="7" s="1"/>
  <c r="Q941" i="11" l="1"/>
  <c r="P941" i="11"/>
  <c r="O941" i="11"/>
  <c r="R940" i="11"/>
  <c r="Q986" i="12"/>
  <c r="P986" i="12"/>
  <c r="J986" i="12"/>
  <c r="Q987" i="12" s="1"/>
  <c r="N986" i="12"/>
  <c r="O986" i="12" s="1"/>
  <c r="R986" i="12" s="1"/>
  <c r="K986" i="12"/>
  <c r="L987" i="12"/>
  <c r="M987" i="12" s="1"/>
  <c r="M942" i="11"/>
  <c r="N942" i="11" s="1"/>
  <c r="L942" i="11"/>
  <c r="J941" i="11"/>
  <c r="K941" i="11"/>
  <c r="J1174" i="7"/>
  <c r="K1174" i="7"/>
  <c r="L1175" i="7" s="1"/>
  <c r="M1175" i="7" s="1"/>
  <c r="O942" i="11" l="1"/>
  <c r="R941" i="11"/>
  <c r="P942" i="11"/>
  <c r="Q942" i="11"/>
  <c r="P987" i="12"/>
  <c r="J987" i="12"/>
  <c r="K987" i="12"/>
  <c r="L988" i="12" s="1"/>
  <c r="M988" i="12" s="1"/>
  <c r="N987" i="12"/>
  <c r="O987" i="12" s="1"/>
  <c r="R987" i="12" s="1"/>
  <c r="M943" i="11"/>
  <c r="N943" i="11" s="1"/>
  <c r="L943" i="11"/>
  <c r="K942" i="11"/>
  <c r="J942" i="11"/>
  <c r="M1176" i="7"/>
  <c r="K1175" i="7"/>
  <c r="L1176" i="7"/>
  <c r="J1175" i="7"/>
  <c r="Q943" i="11" l="1"/>
  <c r="P943" i="11"/>
  <c r="O943" i="11"/>
  <c r="R942" i="11"/>
  <c r="P988" i="12"/>
  <c r="Q988" i="12"/>
  <c r="J988" i="12"/>
  <c r="L989" i="12" s="1"/>
  <c r="M989" i="12" s="1"/>
  <c r="N988" i="12"/>
  <c r="O988" i="12" s="1"/>
  <c r="R988" i="12" s="1"/>
  <c r="K988" i="12"/>
  <c r="M944" i="11"/>
  <c r="N944" i="11" s="1"/>
  <c r="L944" i="11"/>
  <c r="J943" i="11"/>
  <c r="K943" i="11"/>
  <c r="M1177" i="7"/>
  <c r="K1176" i="7"/>
  <c r="L1177" i="7"/>
  <c r="J1176" i="7"/>
  <c r="O944" i="11" l="1"/>
  <c r="R943" i="11"/>
  <c r="Q944" i="11"/>
  <c r="P944" i="11"/>
  <c r="N989" i="12"/>
  <c r="O989" i="12" s="1"/>
  <c r="R989" i="12" s="1"/>
  <c r="J989" i="12"/>
  <c r="K989" i="12"/>
  <c r="L990" i="12" s="1"/>
  <c r="M990" i="12" s="1"/>
  <c r="Q989" i="12"/>
  <c r="P989" i="12"/>
  <c r="M945" i="11"/>
  <c r="N945" i="11" s="1"/>
  <c r="L945" i="11"/>
  <c r="K944" i="11"/>
  <c r="J944" i="11"/>
  <c r="M1178" i="7"/>
  <c r="J1177" i="7"/>
  <c r="L1178" i="7"/>
  <c r="K1177" i="7"/>
  <c r="Q945" i="11" l="1"/>
  <c r="P945" i="11"/>
  <c r="O945" i="11"/>
  <c r="R944" i="11"/>
  <c r="J990" i="12"/>
  <c r="N990" i="12"/>
  <c r="O990" i="12" s="1"/>
  <c r="R990" i="12" s="1"/>
  <c r="K990" i="12"/>
  <c r="L991" i="12"/>
  <c r="M991" i="12" s="1"/>
  <c r="Q990" i="12"/>
  <c r="P990" i="12"/>
  <c r="M946" i="11"/>
  <c r="N946" i="11" s="1"/>
  <c r="L946" i="11"/>
  <c r="J945" i="11"/>
  <c r="K945" i="11"/>
  <c r="M1179" i="7"/>
  <c r="L1179" i="7"/>
  <c r="K1178" i="7"/>
  <c r="J1178" i="7"/>
  <c r="O946" i="11" l="1"/>
  <c r="R945" i="11"/>
  <c r="P946" i="11"/>
  <c r="Q946" i="11"/>
  <c r="N991" i="12"/>
  <c r="O991" i="12" s="1"/>
  <c r="R991" i="12" s="1"/>
  <c r="K991" i="12"/>
  <c r="J991" i="12"/>
  <c r="Q991" i="12"/>
  <c r="P991" i="12"/>
  <c r="K946" i="11"/>
  <c r="L947" i="11" s="1"/>
  <c r="M947" i="11" s="1"/>
  <c r="N947" i="11" s="1"/>
  <c r="J946" i="11"/>
  <c r="M1180" i="7"/>
  <c r="L1180" i="7"/>
  <c r="J1179" i="7"/>
  <c r="K1179" i="7"/>
  <c r="Q947" i="11" l="1"/>
  <c r="P947" i="11"/>
  <c r="O947" i="11"/>
  <c r="R946" i="11"/>
  <c r="L992" i="12"/>
  <c r="M992" i="12" s="1"/>
  <c r="P992" i="12" s="1"/>
  <c r="Q992" i="12"/>
  <c r="J947" i="11"/>
  <c r="K947" i="11"/>
  <c r="L948" i="11" s="1"/>
  <c r="M948" i="11" s="1"/>
  <c r="N948" i="11" s="1"/>
  <c r="M1181" i="7"/>
  <c r="L1181" i="7"/>
  <c r="J1180" i="7"/>
  <c r="J1181" i="7" s="1"/>
  <c r="K1180" i="7"/>
  <c r="K1181" i="7" s="1"/>
  <c r="P948" i="11" l="1"/>
  <c r="Q948" i="11"/>
  <c r="O948" i="11"/>
  <c r="R947" i="11"/>
  <c r="K992" i="12"/>
  <c r="L993" i="12" s="1"/>
  <c r="M993" i="12" s="1"/>
  <c r="J992" i="12"/>
  <c r="N992" i="12"/>
  <c r="O992" i="12" s="1"/>
  <c r="R992" i="12" s="1"/>
  <c r="K948" i="11"/>
  <c r="J948" i="11"/>
  <c r="M1182" i="7"/>
  <c r="L1182" i="7"/>
  <c r="Q949" i="11" l="1"/>
  <c r="R948" i="11"/>
  <c r="Q993" i="12"/>
  <c r="P993" i="12"/>
  <c r="N993" i="12"/>
  <c r="O993" i="12" s="1"/>
  <c r="R993" i="12" s="1"/>
  <c r="K993" i="12"/>
  <c r="L994" i="12" s="1"/>
  <c r="M994" i="12" s="1"/>
  <c r="J993" i="12"/>
  <c r="L949" i="11"/>
  <c r="M949" i="11" s="1"/>
  <c r="N949" i="11" s="1"/>
  <c r="O949" i="11" s="1"/>
  <c r="M1183" i="7"/>
  <c r="K1182" i="7"/>
  <c r="J1182" i="7"/>
  <c r="L1183" i="7"/>
  <c r="R949" i="11" l="1"/>
  <c r="P949" i="11"/>
  <c r="J994" i="12"/>
  <c r="K994" i="12"/>
  <c r="N994" i="12"/>
  <c r="O994" i="12" s="1"/>
  <c r="R994" i="12" s="1"/>
  <c r="L995" i="12"/>
  <c r="M995" i="12" s="1"/>
  <c r="P994" i="12"/>
  <c r="Q994" i="12"/>
  <c r="J949" i="11"/>
  <c r="K949" i="11"/>
  <c r="M1184" i="7"/>
  <c r="K1183" i="7"/>
  <c r="J1183" i="7"/>
  <c r="L1184" i="7"/>
  <c r="Q950" i="11" l="1"/>
  <c r="K995" i="12"/>
  <c r="L996" i="12" s="1"/>
  <c r="M996" i="12" s="1"/>
  <c r="N995" i="12"/>
  <c r="O995" i="12" s="1"/>
  <c r="R995" i="12" s="1"/>
  <c r="J995" i="12"/>
  <c r="Q995" i="12"/>
  <c r="P995" i="12"/>
  <c r="L950" i="11"/>
  <c r="M950" i="11" s="1"/>
  <c r="N950" i="11" s="1"/>
  <c r="O950" i="11" s="1"/>
  <c r="M1185" i="7"/>
  <c r="K1184" i="7"/>
  <c r="J1184" i="7"/>
  <c r="L1185" i="7"/>
  <c r="R950" i="11" l="1"/>
  <c r="P950" i="11"/>
  <c r="Q996" i="12"/>
  <c r="P996" i="12"/>
  <c r="K996" i="12"/>
  <c r="N996" i="12"/>
  <c r="O996" i="12" s="1"/>
  <c r="R996" i="12" s="1"/>
  <c r="J996" i="12"/>
  <c r="L997" i="12"/>
  <c r="M997" i="12" s="1"/>
  <c r="M951" i="11"/>
  <c r="N951" i="11" s="1"/>
  <c r="O951" i="11" s="1"/>
  <c r="L951" i="11"/>
  <c r="K950" i="11"/>
  <c r="J950" i="11"/>
  <c r="J1185" i="7"/>
  <c r="K1185" i="7"/>
  <c r="L1186" i="7" s="1"/>
  <c r="M1186" i="7" s="1"/>
  <c r="R951" i="11" l="1"/>
  <c r="Q951" i="11"/>
  <c r="P951" i="11"/>
  <c r="J997" i="12"/>
  <c r="K997" i="12"/>
  <c r="N997" i="12"/>
  <c r="O997" i="12" s="1"/>
  <c r="R997" i="12" s="1"/>
  <c r="Q997" i="12"/>
  <c r="P997" i="12"/>
  <c r="M952" i="11"/>
  <c r="N952" i="11" s="1"/>
  <c r="O952" i="11" s="1"/>
  <c r="L952" i="11"/>
  <c r="J951" i="11"/>
  <c r="K951" i="11"/>
  <c r="J1186" i="7"/>
  <c r="K1186" i="7"/>
  <c r="L1187" i="7" s="1"/>
  <c r="M1187" i="7" s="1"/>
  <c r="R952" i="11" l="1"/>
  <c r="Q952" i="11"/>
  <c r="P952" i="11"/>
  <c r="Q998" i="12"/>
  <c r="L998" i="12"/>
  <c r="M998" i="12" s="1"/>
  <c r="P998" i="12" s="1"/>
  <c r="M953" i="11"/>
  <c r="N953" i="11" s="1"/>
  <c r="O953" i="11" s="1"/>
  <c r="L953" i="11"/>
  <c r="K952" i="11"/>
  <c r="J952" i="11"/>
  <c r="K1187" i="7"/>
  <c r="J1187" i="7"/>
  <c r="L1188" i="7" s="1"/>
  <c r="M1188" i="7" s="1"/>
  <c r="R953" i="11" l="1"/>
  <c r="P953" i="11"/>
  <c r="Q953" i="11"/>
  <c r="J998" i="12"/>
  <c r="N998" i="12"/>
  <c r="O998" i="12" s="1"/>
  <c r="R998" i="12" s="1"/>
  <c r="K998" i="12"/>
  <c r="L999" i="12" s="1"/>
  <c r="M999" i="12" s="1"/>
  <c r="M954" i="11"/>
  <c r="N954" i="11" s="1"/>
  <c r="O954" i="11" s="1"/>
  <c r="L954" i="11"/>
  <c r="J953" i="11"/>
  <c r="K953" i="11"/>
  <c r="K1188" i="7"/>
  <c r="J1188" i="7"/>
  <c r="R954" i="11" l="1"/>
  <c r="Q954" i="11"/>
  <c r="P954" i="11"/>
  <c r="K999" i="12"/>
  <c r="N999" i="12"/>
  <c r="O999" i="12" s="1"/>
  <c r="R999" i="12" s="1"/>
  <c r="J999" i="12"/>
  <c r="Q999" i="12"/>
  <c r="P999" i="12"/>
  <c r="M955" i="11"/>
  <c r="N955" i="11" s="1"/>
  <c r="O955" i="11" s="1"/>
  <c r="L955" i="11"/>
  <c r="J954" i="11"/>
  <c r="K954" i="11"/>
  <c r="L1189" i="7"/>
  <c r="M1189" i="7" s="1"/>
  <c r="K1189" i="7" s="1"/>
  <c r="R955" i="11" l="1"/>
  <c r="Q955" i="11"/>
  <c r="P955" i="11"/>
  <c r="L1000" i="12"/>
  <c r="M1000" i="12" s="1"/>
  <c r="P1000" i="12" s="1"/>
  <c r="Q1000" i="12"/>
  <c r="M956" i="11"/>
  <c r="N956" i="11" s="1"/>
  <c r="O956" i="11" s="1"/>
  <c r="L956" i="11"/>
  <c r="J955" i="11"/>
  <c r="K955" i="11"/>
  <c r="L1190" i="7"/>
  <c r="M1190" i="7" s="1"/>
  <c r="K1190" i="7" s="1"/>
  <c r="J1189" i="7"/>
  <c r="R956" i="11" l="1"/>
  <c r="P956" i="11"/>
  <c r="Q956" i="11"/>
  <c r="K1000" i="12"/>
  <c r="L1001" i="12" s="1"/>
  <c r="M1001" i="12" s="1"/>
  <c r="N1000" i="12"/>
  <c r="O1000" i="12" s="1"/>
  <c r="R1000" i="12" s="1"/>
  <c r="J1000" i="12"/>
  <c r="M957" i="11"/>
  <c r="N957" i="11" s="1"/>
  <c r="O957" i="11" s="1"/>
  <c r="L957" i="11"/>
  <c r="J956" i="11"/>
  <c r="K956" i="11"/>
  <c r="J1190" i="7"/>
  <c r="L1191" i="7" s="1"/>
  <c r="M1191" i="7" s="1"/>
  <c r="R957" i="11" l="1"/>
  <c r="Q957" i="11"/>
  <c r="P957" i="11"/>
  <c r="Q1001" i="12"/>
  <c r="P1001" i="12"/>
  <c r="K1001" i="12"/>
  <c r="J1001" i="12"/>
  <c r="L1002" i="12" s="1"/>
  <c r="M1002" i="12" s="1"/>
  <c r="N1001" i="12"/>
  <c r="O1001" i="12" s="1"/>
  <c r="R1001" i="12" s="1"/>
  <c r="M958" i="11"/>
  <c r="N958" i="11" s="1"/>
  <c r="O958" i="11" s="1"/>
  <c r="L958" i="11"/>
  <c r="K957" i="11"/>
  <c r="J957" i="11"/>
  <c r="J1191" i="7"/>
  <c r="K1191" i="7"/>
  <c r="L1192" i="7" s="1"/>
  <c r="M1192" i="7" s="1"/>
  <c r="M1193" i="7" s="1"/>
  <c r="R958" i="11" l="1"/>
  <c r="Q958" i="11"/>
  <c r="P958" i="11"/>
  <c r="N1002" i="12"/>
  <c r="O1002" i="12" s="1"/>
  <c r="R1002" i="12" s="1"/>
  <c r="J1002" i="12"/>
  <c r="K1002" i="12"/>
  <c r="L1003" i="12" s="1"/>
  <c r="M1003" i="12" s="1"/>
  <c r="P1002" i="12"/>
  <c r="Q1002" i="12"/>
  <c r="M959" i="11"/>
  <c r="N959" i="11" s="1"/>
  <c r="O959" i="11" s="1"/>
  <c r="L959" i="11"/>
  <c r="J958" i="11"/>
  <c r="K958" i="11"/>
  <c r="L1193" i="7"/>
  <c r="J1192" i="7"/>
  <c r="K1192" i="7"/>
  <c r="J1193" i="7"/>
  <c r="K1193" i="7"/>
  <c r="L1194" i="7" s="1"/>
  <c r="M1194" i="7" s="1"/>
  <c r="R959" i="11" l="1"/>
  <c r="Q959" i="11"/>
  <c r="P959" i="11"/>
  <c r="N1003" i="12"/>
  <c r="O1003" i="12" s="1"/>
  <c r="R1003" i="12" s="1"/>
  <c r="K1003" i="12"/>
  <c r="L1004" i="12" s="1"/>
  <c r="M1004" i="12" s="1"/>
  <c r="J1003" i="12"/>
  <c r="Q1003" i="12"/>
  <c r="P1003" i="12"/>
  <c r="M960" i="11"/>
  <c r="N960" i="11" s="1"/>
  <c r="O960" i="11" s="1"/>
  <c r="L960" i="11"/>
  <c r="K959" i="11"/>
  <c r="J959" i="11"/>
  <c r="J1194" i="7"/>
  <c r="K1194" i="7"/>
  <c r="M1195" i="7"/>
  <c r="L1195" i="7"/>
  <c r="R960" i="11" l="1"/>
  <c r="P960" i="11"/>
  <c r="Q960" i="11"/>
  <c r="Q1004" i="12"/>
  <c r="P1004" i="12"/>
  <c r="K1004" i="12"/>
  <c r="N1004" i="12"/>
  <c r="O1004" i="12" s="1"/>
  <c r="R1004" i="12" s="1"/>
  <c r="J1004" i="12"/>
  <c r="M961" i="11"/>
  <c r="N961" i="11" s="1"/>
  <c r="O961" i="11" s="1"/>
  <c r="L961" i="11"/>
  <c r="J960" i="11"/>
  <c r="K960" i="11"/>
  <c r="M1196" i="7"/>
  <c r="J1195" i="7"/>
  <c r="L1196" i="7"/>
  <c r="K1195" i="7"/>
  <c r="K1196" i="7" s="1"/>
  <c r="R961" i="11" l="1"/>
  <c r="Q961" i="11"/>
  <c r="P961" i="11"/>
  <c r="Q1005" i="12"/>
  <c r="L1005" i="12"/>
  <c r="M1005" i="12" s="1"/>
  <c r="P1005" i="12" s="1"/>
  <c r="M962" i="11"/>
  <c r="N962" i="11" s="1"/>
  <c r="O962" i="11" s="1"/>
  <c r="L962" i="11"/>
  <c r="K961" i="11"/>
  <c r="J961" i="11"/>
  <c r="J1196" i="7"/>
  <c r="L1197" i="7" s="1"/>
  <c r="M1197" i="7" s="1"/>
  <c r="R962" i="11" l="1"/>
  <c r="Q962" i="11"/>
  <c r="P962" i="11"/>
  <c r="N1005" i="12"/>
  <c r="O1005" i="12" s="1"/>
  <c r="R1005" i="12" s="1"/>
  <c r="K1005" i="12"/>
  <c r="J1005" i="12"/>
  <c r="M963" i="11"/>
  <c r="N963" i="11" s="1"/>
  <c r="O963" i="11" s="1"/>
  <c r="L963" i="11"/>
  <c r="J962" i="11"/>
  <c r="K962" i="11"/>
  <c r="M1198" i="7"/>
  <c r="J1197" i="7"/>
  <c r="K1197" i="7"/>
  <c r="L1198" i="7"/>
  <c r="R963" i="11" l="1"/>
  <c r="P963" i="11"/>
  <c r="Q963" i="11"/>
  <c r="Q1006" i="12"/>
  <c r="L1006" i="12"/>
  <c r="M1006" i="12" s="1"/>
  <c r="M964" i="11"/>
  <c r="N964" i="11" s="1"/>
  <c r="O964" i="11" s="1"/>
  <c r="L964" i="11"/>
  <c r="J963" i="11"/>
  <c r="K963" i="11"/>
  <c r="M1199" i="7"/>
  <c r="J1198" i="7"/>
  <c r="K1198" i="7"/>
  <c r="L1199" i="7"/>
  <c r="R964" i="11" l="1"/>
  <c r="Q964" i="11"/>
  <c r="P964" i="11"/>
  <c r="K1006" i="12"/>
  <c r="N1006" i="12"/>
  <c r="O1006" i="12" s="1"/>
  <c r="R1006" i="12" s="1"/>
  <c r="J1006" i="12"/>
  <c r="Q1007" i="12" s="1"/>
  <c r="P1006" i="12"/>
  <c r="M965" i="11"/>
  <c r="N965" i="11" s="1"/>
  <c r="O965" i="11" s="1"/>
  <c r="L965" i="11"/>
  <c r="K964" i="11"/>
  <c r="J964" i="11"/>
  <c r="M1200" i="7"/>
  <c r="K1199" i="7"/>
  <c r="J1199" i="7"/>
  <c r="L1200" i="7"/>
  <c r="R965" i="11" l="1"/>
  <c r="Q965" i="11"/>
  <c r="P965" i="11"/>
  <c r="L1007" i="12"/>
  <c r="M1007" i="12" s="1"/>
  <c r="M966" i="11"/>
  <c r="N966" i="11" s="1"/>
  <c r="O966" i="11" s="1"/>
  <c r="L966" i="11"/>
  <c r="J965" i="11"/>
  <c r="K965" i="11"/>
  <c r="M1201" i="7"/>
  <c r="J1200" i="7"/>
  <c r="K1200" i="7"/>
  <c r="L1201" i="7"/>
  <c r="R966" i="11" l="1"/>
  <c r="Q966" i="11"/>
  <c r="P966" i="11"/>
  <c r="P1007" i="12"/>
  <c r="N1007" i="12"/>
  <c r="O1007" i="12" s="1"/>
  <c r="R1007" i="12" s="1"/>
  <c r="K1007" i="12"/>
  <c r="L1008" i="12" s="1"/>
  <c r="M1008" i="12" s="1"/>
  <c r="J1007" i="12"/>
  <c r="M967" i="11"/>
  <c r="N967" i="11" s="1"/>
  <c r="O967" i="11" s="1"/>
  <c r="L967" i="11"/>
  <c r="J966" i="11"/>
  <c r="K966" i="11"/>
  <c r="M1202" i="7"/>
  <c r="K1201" i="7"/>
  <c r="J1201" i="7"/>
  <c r="L1202" i="7"/>
  <c r="R967" i="11" l="1"/>
  <c r="Q967" i="11"/>
  <c r="P967" i="11"/>
  <c r="K1008" i="12"/>
  <c r="J1008" i="12"/>
  <c r="N1008" i="12"/>
  <c r="O1008" i="12" s="1"/>
  <c r="R1008" i="12" s="1"/>
  <c r="L1009" i="12"/>
  <c r="M1009" i="12" s="1"/>
  <c r="Q1008" i="12"/>
  <c r="P1008" i="12"/>
  <c r="M968" i="11"/>
  <c r="N968" i="11" s="1"/>
  <c r="O968" i="11" s="1"/>
  <c r="L968" i="11"/>
  <c r="J967" i="11"/>
  <c r="K967" i="11"/>
  <c r="M1203" i="7"/>
  <c r="K1202" i="7"/>
  <c r="J1202" i="7"/>
  <c r="L1203" i="7"/>
  <c r="R968" i="11" l="1"/>
  <c r="P968" i="11"/>
  <c r="Q968" i="11"/>
  <c r="Q1009" i="12"/>
  <c r="P1009" i="12"/>
  <c r="K1009" i="12"/>
  <c r="J1009" i="12"/>
  <c r="Q1010" i="12" s="1"/>
  <c r="N1009" i="12"/>
  <c r="O1009" i="12" s="1"/>
  <c r="R1009" i="12" s="1"/>
  <c r="L1010" i="12"/>
  <c r="M1010" i="12" s="1"/>
  <c r="M969" i="11"/>
  <c r="N969" i="11" s="1"/>
  <c r="O969" i="11" s="1"/>
  <c r="L969" i="11"/>
  <c r="J968" i="11"/>
  <c r="K968" i="11"/>
  <c r="M1204" i="7"/>
  <c r="J1203" i="7"/>
  <c r="K1203" i="7"/>
  <c r="L1204" i="7"/>
  <c r="R969" i="11" l="1"/>
  <c r="Q969" i="11"/>
  <c r="P969" i="11"/>
  <c r="P1010" i="12"/>
  <c r="K1010" i="12"/>
  <c r="L1011" i="12" s="1"/>
  <c r="M1011" i="12" s="1"/>
  <c r="N1010" i="12"/>
  <c r="O1010" i="12" s="1"/>
  <c r="R1010" i="12" s="1"/>
  <c r="J1010" i="12"/>
  <c r="M970" i="11"/>
  <c r="N970" i="11" s="1"/>
  <c r="O970" i="11" s="1"/>
  <c r="L970" i="11"/>
  <c r="K969" i="11"/>
  <c r="J969" i="11"/>
  <c r="M1205" i="7"/>
  <c r="K1204" i="7"/>
  <c r="J1204" i="7"/>
  <c r="L1205" i="7"/>
  <c r="R970" i="11" l="1"/>
  <c r="Q970" i="11"/>
  <c r="P970" i="11"/>
  <c r="Q1011" i="12"/>
  <c r="P1011" i="12"/>
  <c r="J1011" i="12"/>
  <c r="N1011" i="12"/>
  <c r="O1011" i="12" s="1"/>
  <c r="R1011" i="12" s="1"/>
  <c r="K1011" i="12"/>
  <c r="L1012" i="12"/>
  <c r="M1012" i="12" s="1"/>
  <c r="M971" i="11"/>
  <c r="N971" i="11" s="1"/>
  <c r="O971" i="11" s="1"/>
  <c r="L971" i="11"/>
  <c r="J970" i="11"/>
  <c r="K970" i="11"/>
  <c r="M1206" i="7"/>
  <c r="J1205" i="7"/>
  <c r="K1205" i="7"/>
  <c r="L1206" i="7"/>
  <c r="R971" i="11" l="1"/>
  <c r="Q971" i="11"/>
  <c r="P971" i="11"/>
  <c r="K1012" i="12"/>
  <c r="N1012" i="12"/>
  <c r="O1012" i="12" s="1"/>
  <c r="R1012" i="12" s="1"/>
  <c r="J1012" i="12"/>
  <c r="Q1013" i="12" s="1"/>
  <c r="Q1012" i="12"/>
  <c r="P1012" i="12"/>
  <c r="J971" i="11"/>
  <c r="K971" i="11"/>
  <c r="M1207" i="7"/>
  <c r="J1206" i="7"/>
  <c r="K1206" i="7"/>
  <c r="L1207" i="7"/>
  <c r="Q972" i="11" l="1"/>
  <c r="L1013" i="12"/>
  <c r="M1013" i="12" s="1"/>
  <c r="L972" i="11"/>
  <c r="M972" i="11" s="1"/>
  <c r="N972" i="11" s="1"/>
  <c r="O972" i="11" s="1"/>
  <c r="K1207" i="7"/>
  <c r="L1208" i="7" s="1"/>
  <c r="M1208" i="7" s="1"/>
  <c r="J1207" i="7"/>
  <c r="R972" i="11" l="1"/>
  <c r="P972" i="11"/>
  <c r="P1013" i="12"/>
  <c r="K1013" i="12"/>
  <c r="J1013" i="12"/>
  <c r="N1013" i="12"/>
  <c r="O1013" i="12" s="1"/>
  <c r="R1013" i="12" s="1"/>
  <c r="J972" i="11"/>
  <c r="K972" i="11"/>
  <c r="K1208" i="7"/>
  <c r="J1208" i="7"/>
  <c r="L1209" i="7" s="1"/>
  <c r="M1209" i="7" s="1"/>
  <c r="Q973" i="11" l="1"/>
  <c r="Q1014" i="12"/>
  <c r="L1014" i="12"/>
  <c r="M1014" i="12" s="1"/>
  <c r="L973" i="11"/>
  <c r="M973" i="11" s="1"/>
  <c r="N973" i="11" s="1"/>
  <c r="O973" i="11" s="1"/>
  <c r="K1209" i="7"/>
  <c r="J1209" i="7"/>
  <c r="R973" i="11" l="1"/>
  <c r="P973" i="11"/>
  <c r="K1014" i="12"/>
  <c r="J1014" i="12"/>
  <c r="N1014" i="12"/>
  <c r="O1014" i="12" s="1"/>
  <c r="R1014" i="12" s="1"/>
  <c r="P1014" i="12"/>
  <c r="K973" i="11"/>
  <c r="J973" i="11"/>
  <c r="L1210" i="7"/>
  <c r="M1210" i="7" s="1"/>
  <c r="K1210" i="7" s="1"/>
  <c r="Q974" i="11" l="1"/>
  <c r="Q1015" i="12"/>
  <c r="L1015" i="12"/>
  <c r="M1015" i="12" s="1"/>
  <c r="L974" i="11"/>
  <c r="M974" i="11" s="1"/>
  <c r="N974" i="11" s="1"/>
  <c r="O974" i="11" s="1"/>
  <c r="L1211" i="7"/>
  <c r="M1211" i="7" s="1"/>
  <c r="K1211" i="7" s="1"/>
  <c r="J1210" i="7"/>
  <c r="R974" i="11" l="1"/>
  <c r="P974" i="11"/>
  <c r="K1015" i="12"/>
  <c r="L1016" i="12" s="1"/>
  <c r="M1016" i="12" s="1"/>
  <c r="N1015" i="12"/>
  <c r="O1015" i="12" s="1"/>
  <c r="R1015" i="12" s="1"/>
  <c r="J1015" i="12"/>
  <c r="P1015" i="12"/>
  <c r="J974" i="11"/>
  <c r="K974" i="11"/>
  <c r="J1211" i="7"/>
  <c r="L1212" i="7" s="1"/>
  <c r="M1212" i="7" s="1"/>
  <c r="Q975" i="11" l="1"/>
  <c r="Q1016" i="12"/>
  <c r="P1016" i="12"/>
  <c r="J1016" i="12"/>
  <c r="N1016" i="12"/>
  <c r="O1016" i="12" s="1"/>
  <c r="R1016" i="12" s="1"/>
  <c r="K1016" i="12"/>
  <c r="L1017" i="12" s="1"/>
  <c r="M1017" i="12" s="1"/>
  <c r="L975" i="11"/>
  <c r="M975" i="11" s="1"/>
  <c r="N975" i="11" s="1"/>
  <c r="O975" i="11" s="1"/>
  <c r="J1212" i="7"/>
  <c r="K1212" i="7"/>
  <c r="L1213" i="7" s="1"/>
  <c r="M1213" i="7" s="1"/>
  <c r="K1213" i="7" s="1"/>
  <c r="R975" i="11" l="1"/>
  <c r="P975" i="11"/>
  <c r="J1017" i="12"/>
  <c r="N1017" i="12"/>
  <c r="O1017" i="12" s="1"/>
  <c r="R1017" i="12" s="1"/>
  <c r="K1017" i="12"/>
  <c r="L1018" i="12" s="1"/>
  <c r="M1018" i="12" s="1"/>
  <c r="P1017" i="12"/>
  <c r="Q1017" i="12"/>
  <c r="K975" i="11"/>
  <c r="J975" i="11"/>
  <c r="J1213" i="7"/>
  <c r="L1214" i="7"/>
  <c r="M1214" i="7" s="1"/>
  <c r="J1214" i="7" s="1"/>
  <c r="Q976" i="11" l="1"/>
  <c r="N1018" i="12"/>
  <c r="O1018" i="12" s="1"/>
  <c r="R1018" i="12" s="1"/>
  <c r="J1018" i="12"/>
  <c r="Q1019" i="12" s="1"/>
  <c r="K1018" i="12"/>
  <c r="L1019" i="12"/>
  <c r="M1019" i="12" s="1"/>
  <c r="Q1018" i="12"/>
  <c r="P1018" i="12"/>
  <c r="L976" i="11"/>
  <c r="M976" i="11" s="1"/>
  <c r="N976" i="11" s="1"/>
  <c r="O976" i="11" s="1"/>
  <c r="K1214" i="7"/>
  <c r="L1215" i="7" s="1"/>
  <c r="M1215" i="7" s="1"/>
  <c r="R976" i="11" l="1"/>
  <c r="P976" i="11"/>
  <c r="P1019" i="12"/>
  <c r="K1019" i="12"/>
  <c r="L1020" i="12" s="1"/>
  <c r="M1020" i="12" s="1"/>
  <c r="J1019" i="12"/>
  <c r="N1019" i="12"/>
  <c r="O1019" i="12" s="1"/>
  <c r="R1019" i="12" s="1"/>
  <c r="K976" i="11"/>
  <c r="J976" i="11"/>
  <c r="M1216" i="7"/>
  <c r="M1217" i="7" s="1"/>
  <c r="K1215" i="7"/>
  <c r="L1216" i="7"/>
  <c r="J1215" i="7"/>
  <c r="Q977" i="11" l="1"/>
  <c r="L1217" i="7"/>
  <c r="J1216" i="7"/>
  <c r="K1216" i="7"/>
  <c r="K1217" i="7" s="1"/>
  <c r="N1020" i="12"/>
  <c r="O1020" i="12" s="1"/>
  <c r="R1020" i="12" s="1"/>
  <c r="J1020" i="12"/>
  <c r="K1020" i="12"/>
  <c r="Q1020" i="12"/>
  <c r="P1020" i="12"/>
  <c r="L977" i="11"/>
  <c r="M977" i="11" s="1"/>
  <c r="N977" i="11" s="1"/>
  <c r="O977" i="11" s="1"/>
  <c r="M1218" i="7"/>
  <c r="J1217" i="7"/>
  <c r="L1218" i="7"/>
  <c r="R977" i="11" l="1"/>
  <c r="P977" i="11"/>
  <c r="L1021" i="12"/>
  <c r="M1021" i="12" s="1"/>
  <c r="P1021" i="12" s="1"/>
  <c r="Q1021" i="12"/>
  <c r="M978" i="11"/>
  <c r="N978" i="11" s="1"/>
  <c r="O978" i="11" s="1"/>
  <c r="L978" i="11"/>
  <c r="J977" i="11"/>
  <c r="K977" i="11"/>
  <c r="J1218" i="7"/>
  <c r="K1218" i="7"/>
  <c r="R978" i="11" l="1"/>
  <c r="L1219" i="7"/>
  <c r="M1219" i="7" s="1"/>
  <c r="M1220" i="7" s="1"/>
  <c r="Q978" i="11"/>
  <c r="P978" i="11"/>
  <c r="J1021" i="12"/>
  <c r="N1021" i="12"/>
  <c r="O1021" i="12" s="1"/>
  <c r="R1021" i="12" s="1"/>
  <c r="K1021" i="12"/>
  <c r="L1022" i="12" s="1"/>
  <c r="M1022" i="12" s="1"/>
  <c r="M979" i="11"/>
  <c r="N979" i="11" s="1"/>
  <c r="O979" i="11" s="1"/>
  <c r="L979" i="11"/>
  <c r="J978" i="11"/>
  <c r="K978" i="11"/>
  <c r="R979" i="11" l="1"/>
  <c r="L1220" i="7"/>
  <c r="K1219" i="7"/>
  <c r="P979" i="11"/>
  <c r="Q979" i="11"/>
  <c r="J1219" i="7"/>
  <c r="K1022" i="12"/>
  <c r="L1023" i="12" s="1"/>
  <c r="M1023" i="12" s="1"/>
  <c r="J1022" i="12"/>
  <c r="N1022" i="12"/>
  <c r="O1022" i="12" s="1"/>
  <c r="R1022" i="12" s="1"/>
  <c r="Q1022" i="12"/>
  <c r="P1022" i="12"/>
  <c r="J979" i="11"/>
  <c r="K979" i="11"/>
  <c r="M1221" i="7"/>
  <c r="K1220" i="7"/>
  <c r="J1220" i="7"/>
  <c r="L1221" i="7"/>
  <c r="Q980" i="11" l="1"/>
  <c r="P1023" i="12"/>
  <c r="Q1023" i="12"/>
  <c r="N1023" i="12"/>
  <c r="O1023" i="12" s="1"/>
  <c r="R1023" i="12" s="1"/>
  <c r="L1024" i="12"/>
  <c r="M1024" i="12" s="1"/>
  <c r="J1023" i="12"/>
  <c r="K1023" i="12"/>
  <c r="L980" i="11"/>
  <c r="M980" i="11" s="1"/>
  <c r="N980" i="11" s="1"/>
  <c r="O980" i="11" s="1"/>
  <c r="J1221" i="7"/>
  <c r="L1222" i="7" s="1"/>
  <c r="M1222" i="7" s="1"/>
  <c r="K1221" i="7"/>
  <c r="R980" i="11" l="1"/>
  <c r="P980" i="11"/>
  <c r="N1024" i="12"/>
  <c r="O1024" i="12" s="1"/>
  <c r="R1024" i="12" s="1"/>
  <c r="K1024" i="12"/>
  <c r="L1025" i="12" s="1"/>
  <c r="M1025" i="12" s="1"/>
  <c r="J1024" i="12"/>
  <c r="P1024" i="12"/>
  <c r="Q1024" i="12"/>
  <c r="M981" i="11"/>
  <c r="N981" i="11" s="1"/>
  <c r="O981" i="11" s="1"/>
  <c r="K980" i="11"/>
  <c r="L981" i="11"/>
  <c r="J980" i="11"/>
  <c r="J1222" i="7"/>
  <c r="K1222" i="7"/>
  <c r="L1223" i="7" s="1"/>
  <c r="M1223" i="7" s="1"/>
  <c r="R981" i="11" l="1"/>
  <c r="Q981" i="11"/>
  <c r="P981" i="11"/>
  <c r="Q1025" i="12"/>
  <c r="P1025" i="12"/>
  <c r="J1025" i="12"/>
  <c r="N1025" i="12"/>
  <c r="O1025" i="12" s="1"/>
  <c r="R1025" i="12" s="1"/>
  <c r="K1025" i="12"/>
  <c r="L1026" i="12" s="1"/>
  <c r="M1026" i="12" s="1"/>
  <c r="J981" i="11"/>
  <c r="K981" i="11"/>
  <c r="J1223" i="7"/>
  <c r="K1223" i="7"/>
  <c r="Q982" i="11" l="1"/>
  <c r="L1224" i="7"/>
  <c r="M1224" i="7" s="1"/>
  <c r="K1224" i="7" s="1"/>
  <c r="J1026" i="12"/>
  <c r="K1026" i="12"/>
  <c r="N1026" i="12"/>
  <c r="O1026" i="12" s="1"/>
  <c r="R1026" i="12" s="1"/>
  <c r="L1027" i="12"/>
  <c r="M1027" i="12" s="1"/>
  <c r="Q1026" i="12"/>
  <c r="P1026" i="12"/>
  <c r="L982" i="11"/>
  <c r="M982" i="11" s="1"/>
  <c r="N982" i="11" s="1"/>
  <c r="O982" i="11" s="1"/>
  <c r="R982" i="11" l="1"/>
  <c r="P982" i="11"/>
  <c r="J1224" i="7"/>
  <c r="L1225" i="7" s="1"/>
  <c r="M1225" i="7" s="1"/>
  <c r="J1225" i="7" s="1"/>
  <c r="K1027" i="12"/>
  <c r="L1028" i="12" s="1"/>
  <c r="M1028" i="12" s="1"/>
  <c r="N1027" i="12"/>
  <c r="O1027" i="12" s="1"/>
  <c r="R1027" i="12" s="1"/>
  <c r="J1027" i="12"/>
  <c r="Q1027" i="12"/>
  <c r="P1027" i="12"/>
  <c r="M983" i="11"/>
  <c r="N983" i="11" s="1"/>
  <c r="O983" i="11" s="1"/>
  <c r="K982" i="11"/>
  <c r="L983" i="11"/>
  <c r="J982" i="11"/>
  <c r="R983" i="11" l="1"/>
  <c r="K1225" i="7"/>
  <c r="L1226" i="7" s="1"/>
  <c r="M1226" i="7" s="1"/>
  <c r="J1226" i="7" s="1"/>
  <c r="Q983" i="11"/>
  <c r="P983" i="11"/>
  <c r="P1028" i="12"/>
  <c r="Q1028" i="12"/>
  <c r="N1028" i="12"/>
  <c r="O1028" i="12" s="1"/>
  <c r="R1028" i="12" s="1"/>
  <c r="K1028" i="12"/>
  <c r="L1029" i="12" s="1"/>
  <c r="M1029" i="12" s="1"/>
  <c r="J1028" i="12"/>
  <c r="Q1029" i="12" s="1"/>
  <c r="M984" i="11"/>
  <c r="N984" i="11" s="1"/>
  <c r="O984" i="11" s="1"/>
  <c r="L984" i="11"/>
  <c r="K983" i="11"/>
  <c r="J983" i="11"/>
  <c r="R984" i="11" l="1"/>
  <c r="K1226" i="7"/>
  <c r="L1227" i="7" s="1"/>
  <c r="M1227" i="7" s="1"/>
  <c r="K1227" i="7" s="1"/>
  <c r="Q984" i="11"/>
  <c r="P984" i="11"/>
  <c r="P1029" i="12"/>
  <c r="N1029" i="12"/>
  <c r="O1029" i="12" s="1"/>
  <c r="R1029" i="12" s="1"/>
  <c r="J1029" i="12"/>
  <c r="K1029" i="12"/>
  <c r="M985" i="11"/>
  <c r="N985" i="11" s="1"/>
  <c r="O985" i="11" s="1"/>
  <c r="K984" i="11"/>
  <c r="J984" i="11"/>
  <c r="L985" i="11"/>
  <c r="R985" i="11" l="1"/>
  <c r="Q985" i="11"/>
  <c r="P985" i="11"/>
  <c r="J1227" i="7"/>
  <c r="L1228" i="7"/>
  <c r="M1228" i="7" s="1"/>
  <c r="J1228" i="7" s="1"/>
  <c r="Q1030" i="12"/>
  <c r="L1030" i="12"/>
  <c r="M1030" i="12" s="1"/>
  <c r="P1030" i="12" s="1"/>
  <c r="M986" i="11"/>
  <c r="N986" i="11" s="1"/>
  <c r="O986" i="11" s="1"/>
  <c r="L986" i="11"/>
  <c r="K985" i="11"/>
  <c r="J985" i="11"/>
  <c r="R986" i="11" l="1"/>
  <c r="Q986" i="11"/>
  <c r="P986" i="11"/>
  <c r="K1228" i="7"/>
  <c r="L1229" i="7" s="1"/>
  <c r="M1229" i="7" s="1"/>
  <c r="N1030" i="12"/>
  <c r="O1030" i="12" s="1"/>
  <c r="R1030" i="12" s="1"/>
  <c r="J1030" i="12"/>
  <c r="K1030" i="12"/>
  <c r="L1031" i="12"/>
  <c r="M1031" i="12" s="1"/>
  <c r="M987" i="11"/>
  <c r="N987" i="11" s="1"/>
  <c r="O987" i="11" s="1"/>
  <c r="L987" i="11"/>
  <c r="J986" i="11"/>
  <c r="K986" i="11"/>
  <c r="R987" i="11" l="1"/>
  <c r="K1229" i="7"/>
  <c r="J1229" i="7"/>
  <c r="L1230" i="7" s="1"/>
  <c r="M1230" i="7" s="1"/>
  <c r="K1230" i="7" s="1"/>
  <c r="Q987" i="11"/>
  <c r="P987" i="11"/>
  <c r="J1031" i="12"/>
  <c r="K1031" i="12"/>
  <c r="L1032" i="12"/>
  <c r="M1032" i="12" s="1"/>
  <c r="N1031" i="12"/>
  <c r="O1031" i="12" s="1"/>
  <c r="R1031" i="12" s="1"/>
  <c r="Q1031" i="12"/>
  <c r="P1031" i="12"/>
  <c r="M988" i="11"/>
  <c r="N988" i="11" s="1"/>
  <c r="O988" i="11" s="1"/>
  <c r="L988" i="11"/>
  <c r="K987" i="11"/>
  <c r="J987" i="11"/>
  <c r="R988" i="11" l="1"/>
  <c r="J1230" i="7"/>
  <c r="L1231" i="7" s="1"/>
  <c r="M1231" i="7" s="1"/>
  <c r="P988" i="11"/>
  <c r="Q988" i="11"/>
  <c r="J1032" i="12"/>
  <c r="K1032" i="12"/>
  <c r="L1033" i="12" s="1"/>
  <c r="M1033" i="12" s="1"/>
  <c r="N1032" i="12"/>
  <c r="O1032" i="12" s="1"/>
  <c r="R1032" i="12" s="1"/>
  <c r="Q1032" i="12"/>
  <c r="P1032" i="12"/>
  <c r="M989" i="11"/>
  <c r="N989" i="11" s="1"/>
  <c r="O989" i="11" s="1"/>
  <c r="L989" i="11"/>
  <c r="K988" i="11"/>
  <c r="J988" i="11"/>
  <c r="R989" i="11" l="1"/>
  <c r="K1231" i="7"/>
  <c r="J1231" i="7"/>
  <c r="L1232" i="7" s="1"/>
  <c r="M1232" i="7" s="1"/>
  <c r="M1233" i="7" s="1"/>
  <c r="Q989" i="11"/>
  <c r="P989" i="11"/>
  <c r="N1033" i="12"/>
  <c r="O1033" i="12" s="1"/>
  <c r="R1033" i="12" s="1"/>
  <c r="J1033" i="12"/>
  <c r="L1034" i="12" s="1"/>
  <c r="M1034" i="12" s="1"/>
  <c r="K1033" i="12"/>
  <c r="Q1033" i="12"/>
  <c r="P1033" i="12"/>
  <c r="J989" i="11"/>
  <c r="K989" i="11"/>
  <c r="L1233" i="7" l="1"/>
  <c r="K1232" i="7"/>
  <c r="J1232" i="7"/>
  <c r="Q990" i="11"/>
  <c r="J1034" i="12"/>
  <c r="K1034" i="12"/>
  <c r="L1035" i="12" s="1"/>
  <c r="M1035" i="12" s="1"/>
  <c r="N1034" i="12"/>
  <c r="O1034" i="12" s="1"/>
  <c r="R1034" i="12" s="1"/>
  <c r="Q1034" i="12"/>
  <c r="P1034" i="12"/>
  <c r="L990" i="11"/>
  <c r="M990" i="11" s="1"/>
  <c r="N990" i="11" s="1"/>
  <c r="O990" i="11" s="1"/>
  <c r="M1234" i="7"/>
  <c r="J1233" i="7"/>
  <c r="K1233" i="7"/>
  <c r="L1234" i="7"/>
  <c r="R990" i="11" l="1"/>
  <c r="P990" i="11"/>
  <c r="K1035" i="12"/>
  <c r="N1035" i="12"/>
  <c r="O1035" i="12" s="1"/>
  <c r="R1035" i="12" s="1"/>
  <c r="J1035" i="12"/>
  <c r="P1035" i="12"/>
  <c r="Q1035" i="12"/>
  <c r="J990" i="11"/>
  <c r="K990" i="11"/>
  <c r="M1235" i="7"/>
  <c r="K1234" i="7"/>
  <c r="J1234" i="7"/>
  <c r="L1235" i="7"/>
  <c r="Q991" i="11" l="1"/>
  <c r="L991" i="11"/>
  <c r="M991" i="11" s="1"/>
  <c r="N991" i="11" s="1"/>
  <c r="O991" i="11" s="1"/>
  <c r="Q1036" i="12"/>
  <c r="L1036" i="12"/>
  <c r="M1036" i="12" s="1"/>
  <c r="P1036" i="12" s="1"/>
  <c r="K1235" i="7"/>
  <c r="J1235" i="7"/>
  <c r="L1236" i="7" s="1"/>
  <c r="M1236" i="7" s="1"/>
  <c r="R991" i="11" l="1"/>
  <c r="P991" i="11"/>
  <c r="J991" i="11"/>
  <c r="K991" i="11"/>
  <c r="N1036" i="12"/>
  <c r="O1036" i="12" s="1"/>
  <c r="R1036" i="12" s="1"/>
  <c r="K1036" i="12"/>
  <c r="L1037" i="12" s="1"/>
  <c r="M1037" i="12" s="1"/>
  <c r="J1036" i="12"/>
  <c r="L992" i="11"/>
  <c r="M992" i="11" s="1"/>
  <c r="N992" i="11" s="1"/>
  <c r="O992" i="11" s="1"/>
  <c r="J1236" i="7"/>
  <c r="K1236" i="7"/>
  <c r="L1237" i="7" s="1"/>
  <c r="M1237" i="7" s="1"/>
  <c r="R992" i="11" l="1"/>
  <c r="Q992" i="11"/>
  <c r="P992" i="11"/>
  <c r="P1037" i="12"/>
  <c r="Q1037" i="12"/>
  <c r="N1037" i="12"/>
  <c r="O1037" i="12" s="1"/>
  <c r="R1037" i="12" s="1"/>
  <c r="K1037" i="12"/>
  <c r="L1038" i="12" s="1"/>
  <c r="M1038" i="12" s="1"/>
  <c r="J1037" i="12"/>
  <c r="K992" i="11"/>
  <c r="J992" i="11"/>
  <c r="K1237" i="7"/>
  <c r="J1237" i="7"/>
  <c r="Q993" i="11" l="1"/>
  <c r="L1238" i="7"/>
  <c r="M1238" i="7" s="1"/>
  <c r="Q1038" i="12"/>
  <c r="P1038" i="12"/>
  <c r="J1038" i="12"/>
  <c r="K1038" i="12"/>
  <c r="N1038" i="12"/>
  <c r="O1038" i="12" s="1"/>
  <c r="R1038" i="12" s="1"/>
  <c r="L993" i="11"/>
  <c r="M993" i="11" s="1"/>
  <c r="N993" i="11" s="1"/>
  <c r="O993" i="11" s="1"/>
  <c r="J1238" i="7"/>
  <c r="K1238" i="7"/>
  <c r="L1239" i="7" s="1"/>
  <c r="M1239" i="7" s="1"/>
  <c r="R993" i="11" l="1"/>
  <c r="P993" i="11"/>
  <c r="Q1039" i="12"/>
  <c r="L1039" i="12"/>
  <c r="M1039" i="12" s="1"/>
  <c r="P1039" i="12" s="1"/>
  <c r="K993" i="11"/>
  <c r="J993" i="11"/>
  <c r="K1239" i="7"/>
  <c r="J1239" i="7"/>
  <c r="L1240" i="7" s="1"/>
  <c r="M1240" i="7" s="1"/>
  <c r="Q994" i="11" l="1"/>
  <c r="K1039" i="12"/>
  <c r="J1039" i="12"/>
  <c r="Q1040" i="12" s="1"/>
  <c r="N1039" i="12"/>
  <c r="O1039" i="12" s="1"/>
  <c r="R1039" i="12" s="1"/>
  <c r="L994" i="11"/>
  <c r="M994" i="11" s="1"/>
  <c r="N994" i="11" s="1"/>
  <c r="O994" i="11" s="1"/>
  <c r="K1240" i="7"/>
  <c r="J1240" i="7"/>
  <c r="L1241" i="7" s="1"/>
  <c r="M1241" i="7" s="1"/>
  <c r="R994" i="11" l="1"/>
  <c r="P994" i="11"/>
  <c r="L1040" i="12"/>
  <c r="M1040" i="12" s="1"/>
  <c r="P1040" i="12" s="1"/>
  <c r="M995" i="11"/>
  <c r="N995" i="11" s="1"/>
  <c r="O995" i="11" s="1"/>
  <c r="L995" i="11"/>
  <c r="J994" i="11"/>
  <c r="K994" i="11"/>
  <c r="K1241" i="7"/>
  <c r="J1241" i="7"/>
  <c r="L1242" i="7"/>
  <c r="M1242" i="7" s="1"/>
  <c r="R995" i="11" l="1"/>
  <c r="P995" i="11"/>
  <c r="Q995" i="11"/>
  <c r="J1040" i="12"/>
  <c r="Q1041" i="12" s="1"/>
  <c r="L1041" i="12"/>
  <c r="M1041" i="12" s="1"/>
  <c r="J1041" i="12" s="1"/>
  <c r="N1040" i="12"/>
  <c r="O1040" i="12" s="1"/>
  <c r="R1040" i="12" s="1"/>
  <c r="K1040" i="12"/>
  <c r="J995" i="11"/>
  <c r="K995" i="11"/>
  <c r="K1242" i="7"/>
  <c r="J1242" i="7"/>
  <c r="L1243" i="7" s="1"/>
  <c r="M1243" i="7" s="1"/>
  <c r="P1041" i="12" l="1"/>
  <c r="N1041" i="12"/>
  <c r="O1041" i="12" s="1"/>
  <c r="R1041" i="12" s="1"/>
  <c r="K1041" i="12"/>
  <c r="L1042" i="12" s="1"/>
  <c r="M1042" i="12" s="1"/>
  <c r="P1042" i="12" s="1"/>
  <c r="Q996" i="11"/>
  <c r="Q1042" i="12"/>
  <c r="L996" i="11"/>
  <c r="M996" i="11" s="1"/>
  <c r="N996" i="11" s="1"/>
  <c r="O996" i="11" s="1"/>
  <c r="J1243" i="7"/>
  <c r="K1243" i="7"/>
  <c r="L1244" i="7" s="1"/>
  <c r="M1244" i="7" s="1"/>
  <c r="R996" i="11" l="1"/>
  <c r="P996" i="11"/>
  <c r="J1042" i="12"/>
  <c r="N1042" i="12"/>
  <c r="O1042" i="12" s="1"/>
  <c r="R1042" i="12" s="1"/>
  <c r="K1042" i="12"/>
  <c r="L1043" i="12" s="1"/>
  <c r="M1043" i="12" s="1"/>
  <c r="K996" i="11"/>
  <c r="J996" i="11"/>
  <c r="J1244" i="7"/>
  <c r="K1244" i="7"/>
  <c r="L1245" i="7" s="1"/>
  <c r="M1245" i="7" s="1"/>
  <c r="Q997" i="11" l="1"/>
  <c r="K1043" i="12"/>
  <c r="N1043" i="12"/>
  <c r="O1043" i="12" s="1"/>
  <c r="R1043" i="12" s="1"/>
  <c r="J1043" i="12"/>
  <c r="L1044" i="12"/>
  <c r="M1044" i="12" s="1"/>
  <c r="P1043" i="12"/>
  <c r="Q1043" i="12"/>
  <c r="L997" i="11"/>
  <c r="M997" i="11" s="1"/>
  <c r="N997" i="11" s="1"/>
  <c r="O997" i="11" s="1"/>
  <c r="J1245" i="7"/>
  <c r="K1245" i="7"/>
  <c r="L1246" i="7" s="1"/>
  <c r="M1246" i="7" s="1"/>
  <c r="R997" i="11" l="1"/>
  <c r="P997" i="11"/>
  <c r="N1044" i="12"/>
  <c r="O1044" i="12" s="1"/>
  <c r="R1044" i="12" s="1"/>
  <c r="J1044" i="12"/>
  <c r="K1044" i="12"/>
  <c r="L1045" i="12"/>
  <c r="M1045" i="12" s="1"/>
  <c r="Q1044" i="12"/>
  <c r="P1044" i="12"/>
  <c r="J997" i="11"/>
  <c r="K997" i="11"/>
  <c r="J1246" i="7"/>
  <c r="K1246" i="7"/>
  <c r="Q998" i="11" l="1"/>
  <c r="L1247" i="7"/>
  <c r="M1247" i="7" s="1"/>
  <c r="K1247" i="7" s="1"/>
  <c r="K1045" i="12"/>
  <c r="J1045" i="12"/>
  <c r="N1045" i="12"/>
  <c r="O1045" i="12" s="1"/>
  <c r="R1045" i="12" s="1"/>
  <c r="Q1045" i="12"/>
  <c r="P1045" i="12"/>
  <c r="L998" i="11"/>
  <c r="M998" i="11" s="1"/>
  <c r="N998" i="11" s="1"/>
  <c r="O998" i="11" s="1"/>
  <c r="J1247" i="7" l="1"/>
  <c r="L1248" i="7" s="1"/>
  <c r="M1248" i="7" s="1"/>
  <c r="R998" i="11"/>
  <c r="P998" i="11"/>
  <c r="Q1046" i="12"/>
  <c r="L1046" i="12"/>
  <c r="M1046" i="12" s="1"/>
  <c r="M999" i="11"/>
  <c r="N999" i="11" s="1"/>
  <c r="O999" i="11" s="1"/>
  <c r="L999" i="11"/>
  <c r="K998" i="11"/>
  <c r="J998" i="11"/>
  <c r="R999" i="11" l="1"/>
  <c r="K1248" i="7"/>
  <c r="L1249" i="7" s="1"/>
  <c r="M1249" i="7" s="1"/>
  <c r="J1249" i="7" s="1"/>
  <c r="J1248" i="7"/>
  <c r="Q999" i="11"/>
  <c r="P999" i="11"/>
  <c r="K1046" i="12"/>
  <c r="N1046" i="12"/>
  <c r="O1046" i="12" s="1"/>
  <c r="R1046" i="12" s="1"/>
  <c r="J1046" i="12"/>
  <c r="Q1047" i="12" s="1"/>
  <c r="L1047" i="12"/>
  <c r="M1047" i="12" s="1"/>
  <c r="P1046" i="12"/>
  <c r="M1000" i="11"/>
  <c r="N1000" i="11" s="1"/>
  <c r="O1000" i="11" s="1"/>
  <c r="L1000" i="11"/>
  <c r="K999" i="11"/>
  <c r="J999" i="11"/>
  <c r="R1000" i="11" l="1"/>
  <c r="K1249" i="7"/>
  <c r="L1250" i="7" s="1"/>
  <c r="M1250" i="7" s="1"/>
  <c r="J1250" i="7" s="1"/>
  <c r="Q1000" i="11"/>
  <c r="P1000" i="11"/>
  <c r="P1047" i="12"/>
  <c r="N1047" i="12"/>
  <c r="O1047" i="12" s="1"/>
  <c r="R1047" i="12" s="1"/>
  <c r="J1047" i="12"/>
  <c r="K1047" i="12"/>
  <c r="M1001" i="11"/>
  <c r="N1001" i="11" s="1"/>
  <c r="O1001" i="11" s="1"/>
  <c r="L1001" i="11"/>
  <c r="K1000" i="11"/>
  <c r="J1000" i="11"/>
  <c r="R1001" i="11" l="1"/>
  <c r="K1250" i="7"/>
  <c r="L1251" i="7" s="1"/>
  <c r="M1251" i="7" s="1"/>
  <c r="J1251" i="7" s="1"/>
  <c r="Q1001" i="11"/>
  <c r="P1001" i="11"/>
  <c r="Q1048" i="12"/>
  <c r="L1048" i="12"/>
  <c r="M1048" i="12" s="1"/>
  <c r="P1048" i="12" s="1"/>
  <c r="M1002" i="11"/>
  <c r="N1002" i="11" s="1"/>
  <c r="O1002" i="11" s="1"/>
  <c r="L1002" i="11"/>
  <c r="K1001" i="11"/>
  <c r="J1001" i="11"/>
  <c r="R1002" i="11" l="1"/>
  <c r="Q1002" i="11"/>
  <c r="P1002" i="11"/>
  <c r="K1251" i="7"/>
  <c r="L1252" i="7" s="1"/>
  <c r="M1252" i="7" s="1"/>
  <c r="N1048" i="12"/>
  <c r="O1048" i="12" s="1"/>
  <c r="R1048" i="12" s="1"/>
  <c r="K1048" i="12"/>
  <c r="J1048" i="12"/>
  <c r="M1003" i="11"/>
  <c r="N1003" i="11" s="1"/>
  <c r="O1003" i="11" s="1"/>
  <c r="L1003" i="11"/>
  <c r="K1002" i="11"/>
  <c r="J1002" i="11"/>
  <c r="R1003" i="11" l="1"/>
  <c r="J1252" i="7"/>
  <c r="K1252" i="7"/>
  <c r="L1253" i="7" s="1"/>
  <c r="M1253" i="7" s="1"/>
  <c r="K1253" i="7" s="1"/>
  <c r="Q1003" i="11"/>
  <c r="P1003" i="11"/>
  <c r="Q1049" i="12"/>
  <c r="L1049" i="12"/>
  <c r="M1049" i="12" s="1"/>
  <c r="M1004" i="11"/>
  <c r="N1004" i="11" s="1"/>
  <c r="O1004" i="11" s="1"/>
  <c r="L1004" i="11"/>
  <c r="K1003" i="11"/>
  <c r="J1003" i="11"/>
  <c r="R1004" i="11" l="1"/>
  <c r="Q1004" i="11"/>
  <c r="P1004" i="11"/>
  <c r="J1253" i="7"/>
  <c r="L1254" i="7" s="1"/>
  <c r="M1254" i="7" s="1"/>
  <c r="K1254" i="7" s="1"/>
  <c r="N1049" i="12"/>
  <c r="O1049" i="12" s="1"/>
  <c r="R1049" i="12" s="1"/>
  <c r="K1049" i="12"/>
  <c r="J1049" i="12"/>
  <c r="P1049" i="12"/>
  <c r="M1005" i="11"/>
  <c r="N1005" i="11" s="1"/>
  <c r="O1005" i="11" s="1"/>
  <c r="L1005" i="11"/>
  <c r="K1004" i="11"/>
  <c r="J1004" i="11"/>
  <c r="R1005" i="11" l="1"/>
  <c r="J1254" i="7"/>
  <c r="L1255" i="7" s="1"/>
  <c r="M1255" i="7" s="1"/>
  <c r="J1255" i="7" s="1"/>
  <c r="Q1005" i="11"/>
  <c r="P1005" i="11"/>
  <c r="Q1050" i="12"/>
  <c r="L1050" i="12"/>
  <c r="M1050" i="12" s="1"/>
  <c r="M1006" i="11"/>
  <c r="N1006" i="11" s="1"/>
  <c r="O1006" i="11" s="1"/>
  <c r="L1006" i="11"/>
  <c r="K1005" i="11"/>
  <c r="J1005" i="11"/>
  <c r="R1006" i="11" l="1"/>
  <c r="Q1006" i="11"/>
  <c r="P1006" i="11"/>
  <c r="K1255" i="7"/>
  <c r="L1256" i="7" s="1"/>
  <c r="M1256" i="7" s="1"/>
  <c r="K1050" i="12"/>
  <c r="N1050" i="12"/>
  <c r="O1050" i="12" s="1"/>
  <c r="R1050" i="12" s="1"/>
  <c r="J1050" i="12"/>
  <c r="L1051" i="12" s="1"/>
  <c r="M1051" i="12" s="1"/>
  <c r="P1050" i="12"/>
  <c r="M1007" i="11"/>
  <c r="N1007" i="11" s="1"/>
  <c r="O1007" i="11" s="1"/>
  <c r="L1007" i="11"/>
  <c r="J1006" i="11"/>
  <c r="K1006" i="11"/>
  <c r="R1007" i="11" l="1"/>
  <c r="K1256" i="7"/>
  <c r="J1256" i="7"/>
  <c r="L1257" i="7" s="1"/>
  <c r="M1257" i="7" s="1"/>
  <c r="K1257" i="7" s="1"/>
  <c r="Q1007" i="11"/>
  <c r="P1007" i="11"/>
  <c r="J1051" i="12"/>
  <c r="L1052" i="12"/>
  <c r="M1052" i="12" s="1"/>
  <c r="N1051" i="12"/>
  <c r="O1051" i="12" s="1"/>
  <c r="R1051" i="12" s="1"/>
  <c r="K1051" i="12"/>
  <c r="Q1051" i="12"/>
  <c r="P1051" i="12"/>
  <c r="M1008" i="11"/>
  <c r="N1008" i="11" s="1"/>
  <c r="O1008" i="11" s="1"/>
  <c r="L1008" i="11"/>
  <c r="J1007" i="11"/>
  <c r="K1007" i="11"/>
  <c r="R1008" i="11" l="1"/>
  <c r="J1257" i="7"/>
  <c r="L1258" i="7" s="1"/>
  <c r="M1258" i="7" s="1"/>
  <c r="J1258" i="7" s="1"/>
  <c r="Q1008" i="11"/>
  <c r="P1008" i="11"/>
  <c r="K1052" i="12"/>
  <c r="J1052" i="12"/>
  <c r="Q1053" i="12" s="1"/>
  <c r="N1052" i="12"/>
  <c r="O1052" i="12" s="1"/>
  <c r="R1052" i="12" s="1"/>
  <c r="P1052" i="12"/>
  <c r="Q1052" i="12"/>
  <c r="M1009" i="11"/>
  <c r="N1009" i="11" s="1"/>
  <c r="O1009" i="11" s="1"/>
  <c r="L1009" i="11"/>
  <c r="K1008" i="11"/>
  <c r="J1008" i="11"/>
  <c r="R1009" i="11" l="1"/>
  <c r="K1258" i="7"/>
  <c r="L1259" i="7"/>
  <c r="M1259" i="7" s="1"/>
  <c r="K1259" i="7" s="1"/>
  <c r="Q1009" i="11"/>
  <c r="P1009" i="11"/>
  <c r="L1053" i="12"/>
  <c r="M1053" i="12" s="1"/>
  <c r="K1009" i="11"/>
  <c r="L1010" i="11" s="1"/>
  <c r="M1010" i="11" s="1"/>
  <c r="N1010" i="11" s="1"/>
  <c r="O1010" i="11" s="1"/>
  <c r="J1009" i="11"/>
  <c r="R1010" i="11" l="1"/>
  <c r="J1259" i="7"/>
  <c r="L1260" i="7" s="1"/>
  <c r="M1260" i="7" s="1"/>
  <c r="J1260" i="7" s="1"/>
  <c r="Q1010" i="11"/>
  <c r="P1010" i="11"/>
  <c r="P1053" i="12"/>
  <c r="K1053" i="12"/>
  <c r="N1053" i="12"/>
  <c r="O1053" i="12" s="1"/>
  <c r="R1053" i="12" s="1"/>
  <c r="J1053" i="12"/>
  <c r="K1010" i="11"/>
  <c r="L1011" i="11" s="1"/>
  <c r="M1011" i="11" s="1"/>
  <c r="N1011" i="11" s="1"/>
  <c r="O1011" i="11" s="1"/>
  <c r="J1010" i="11"/>
  <c r="R1011" i="11" l="1"/>
  <c r="Q1011" i="11"/>
  <c r="P1011" i="11"/>
  <c r="K1260" i="7"/>
  <c r="L1261" i="7" s="1"/>
  <c r="M1261" i="7" s="1"/>
  <c r="Q1054" i="12"/>
  <c r="L1054" i="12"/>
  <c r="M1054" i="12" s="1"/>
  <c r="P1054" i="12" s="1"/>
  <c r="M1012" i="11"/>
  <c r="N1012" i="11" s="1"/>
  <c r="O1012" i="11" s="1"/>
  <c r="L1012" i="11"/>
  <c r="J1011" i="11"/>
  <c r="K1011" i="11"/>
  <c r="R1012" i="11" l="1"/>
  <c r="K1261" i="7"/>
  <c r="J1261" i="7"/>
  <c r="L1262" i="7" s="1"/>
  <c r="M1262" i="7" s="1"/>
  <c r="J1262" i="7" s="1"/>
  <c r="Q1012" i="11"/>
  <c r="P1012" i="11"/>
  <c r="J1054" i="12"/>
  <c r="K1054" i="12"/>
  <c r="N1054" i="12"/>
  <c r="O1054" i="12" s="1"/>
  <c r="R1054" i="12" s="1"/>
  <c r="K1012" i="11"/>
  <c r="J1012" i="11"/>
  <c r="Q1013" i="11" l="1"/>
  <c r="K1262" i="7"/>
  <c r="L1263" i="7" s="1"/>
  <c r="M1263" i="7" s="1"/>
  <c r="Q1055" i="12"/>
  <c r="L1055" i="12"/>
  <c r="M1055" i="12" s="1"/>
  <c r="P1055" i="12" s="1"/>
  <c r="L1013" i="11"/>
  <c r="M1013" i="11" s="1"/>
  <c r="N1013" i="11" s="1"/>
  <c r="O1013" i="11" s="1"/>
  <c r="J1263" i="7" l="1"/>
  <c r="K1263" i="7"/>
  <c r="L1264" i="7" s="1"/>
  <c r="M1264" i="7" s="1"/>
  <c r="K1264" i="7" s="1"/>
  <c r="L1265" i="7" s="1"/>
  <c r="M1265" i="7" s="1"/>
  <c r="R1013" i="11"/>
  <c r="P1013" i="11"/>
  <c r="N1055" i="12"/>
  <c r="O1055" i="12" s="1"/>
  <c r="R1055" i="12" s="1"/>
  <c r="K1055" i="12"/>
  <c r="J1055" i="12"/>
  <c r="L1056" i="12"/>
  <c r="M1056" i="12" s="1"/>
  <c r="J1013" i="11"/>
  <c r="K1013" i="11"/>
  <c r="L1014" i="11" s="1"/>
  <c r="M1014" i="11" s="1"/>
  <c r="N1014" i="11" s="1"/>
  <c r="O1014" i="11" s="1"/>
  <c r="J1264" i="7"/>
  <c r="R1014" i="11" l="1"/>
  <c r="P1014" i="11"/>
  <c r="Q1014" i="11"/>
  <c r="Q1056" i="12"/>
  <c r="P1056" i="12"/>
  <c r="N1056" i="12"/>
  <c r="O1056" i="12" s="1"/>
  <c r="R1056" i="12" s="1"/>
  <c r="J1056" i="12"/>
  <c r="K1056" i="12"/>
  <c r="L1057" i="12" s="1"/>
  <c r="M1057" i="12" s="1"/>
  <c r="K1014" i="11"/>
  <c r="L1015" i="11" s="1"/>
  <c r="M1015" i="11" s="1"/>
  <c r="N1015" i="11" s="1"/>
  <c r="O1015" i="11" s="1"/>
  <c r="J1014" i="11"/>
  <c r="J1265" i="7"/>
  <c r="K1265" i="7"/>
  <c r="R1015" i="11" l="1"/>
  <c r="Q1015" i="11"/>
  <c r="P1015" i="11"/>
  <c r="J1057" i="12"/>
  <c r="K1057" i="12"/>
  <c r="L1058" i="12" s="1"/>
  <c r="M1058" i="12" s="1"/>
  <c r="N1057" i="12"/>
  <c r="O1057" i="12" s="1"/>
  <c r="R1057" i="12" s="1"/>
  <c r="Q1057" i="12"/>
  <c r="P1057" i="12"/>
  <c r="M1016" i="11"/>
  <c r="N1016" i="11" s="1"/>
  <c r="O1016" i="11" s="1"/>
  <c r="L1016" i="11"/>
  <c r="J1015" i="11"/>
  <c r="K1015" i="11"/>
  <c r="L1266" i="7"/>
  <c r="M1266" i="7" s="1"/>
  <c r="R1016" i="11" l="1"/>
  <c r="Q1016" i="11"/>
  <c r="P1016" i="11"/>
  <c r="N1058" i="12"/>
  <c r="O1058" i="12" s="1"/>
  <c r="R1058" i="12" s="1"/>
  <c r="J1058" i="12"/>
  <c r="K1058" i="12"/>
  <c r="Q1058" i="12"/>
  <c r="P1058" i="12"/>
  <c r="J1016" i="11"/>
  <c r="K1016" i="11"/>
  <c r="M1267" i="7"/>
  <c r="J1266" i="7"/>
  <c r="L1267" i="7"/>
  <c r="K1266" i="7"/>
  <c r="Q1017" i="11" l="1"/>
  <c r="L1017" i="11"/>
  <c r="M1017" i="11" s="1"/>
  <c r="N1017" i="11" s="1"/>
  <c r="O1017" i="11" s="1"/>
  <c r="L1059" i="12"/>
  <c r="M1059" i="12" s="1"/>
  <c r="Q1059" i="12"/>
  <c r="L1268" i="7"/>
  <c r="J1267" i="7"/>
  <c r="K1267" i="7"/>
  <c r="M1268" i="7"/>
  <c r="J1017" i="11" l="1"/>
  <c r="K1017" i="11"/>
  <c r="L1018" i="11" s="1"/>
  <c r="M1018" i="11" s="1"/>
  <c r="N1018" i="11" s="1"/>
  <c r="O1018" i="11" s="1"/>
  <c r="P1017" i="11"/>
  <c r="R1017" i="11"/>
  <c r="P1059" i="12"/>
  <c r="N1059" i="12"/>
  <c r="O1059" i="12" s="1"/>
  <c r="R1059" i="12" s="1"/>
  <c r="J1059" i="12"/>
  <c r="K1059" i="12"/>
  <c r="L1060" i="12"/>
  <c r="M1060" i="12" s="1"/>
  <c r="L1269" i="7"/>
  <c r="K1268" i="7"/>
  <c r="M1269" i="7"/>
  <c r="J1268" i="7"/>
  <c r="R1018" i="11" l="1"/>
  <c r="J1018" i="11"/>
  <c r="K1018" i="11"/>
  <c r="L1019" i="11" s="1"/>
  <c r="Q1018" i="11"/>
  <c r="P1018" i="11"/>
  <c r="Q1060" i="12"/>
  <c r="P1060" i="12"/>
  <c r="N1060" i="12"/>
  <c r="O1060" i="12" s="1"/>
  <c r="R1060" i="12" s="1"/>
  <c r="J1060" i="12"/>
  <c r="K1060" i="12"/>
  <c r="M1019" i="11"/>
  <c r="N1019" i="11" s="1"/>
  <c r="O1019" i="11" s="1"/>
  <c r="L1270" i="7"/>
  <c r="M1270" i="7"/>
  <c r="J1269" i="7"/>
  <c r="K1269" i="7"/>
  <c r="R1019" i="11" l="1"/>
  <c r="L1061" i="12"/>
  <c r="M1061" i="12" s="1"/>
  <c r="N1061" i="12" s="1"/>
  <c r="O1061" i="12" s="1"/>
  <c r="R1061" i="12" s="1"/>
  <c r="Q1019" i="11"/>
  <c r="P1019" i="11"/>
  <c r="Q1061" i="12"/>
  <c r="M1020" i="11"/>
  <c r="N1020" i="11" s="1"/>
  <c r="O1020" i="11" s="1"/>
  <c r="J1019" i="11"/>
  <c r="K1019" i="11"/>
  <c r="L1020" i="11"/>
  <c r="K1270" i="7"/>
  <c r="J1270" i="7"/>
  <c r="R1020" i="11" l="1"/>
  <c r="P1061" i="12"/>
  <c r="J1061" i="12"/>
  <c r="K1061" i="12"/>
  <c r="L1062" i="12" s="1"/>
  <c r="M1062" i="12" s="1"/>
  <c r="Q1020" i="11"/>
  <c r="P1020" i="11"/>
  <c r="Q1062" i="12"/>
  <c r="M1021" i="11"/>
  <c r="N1021" i="11" s="1"/>
  <c r="O1021" i="11" s="1"/>
  <c r="L1021" i="11"/>
  <c r="J1020" i="11"/>
  <c r="K1020" i="11"/>
  <c r="L1271" i="7"/>
  <c r="M1271" i="7" s="1"/>
  <c r="R1021" i="11" l="1"/>
  <c r="N1062" i="12"/>
  <c r="O1062" i="12" s="1"/>
  <c r="R1062" i="12" s="1"/>
  <c r="P1062" i="12"/>
  <c r="J1062" i="12"/>
  <c r="P1063" i="12" s="1"/>
  <c r="K1062" i="12"/>
  <c r="L1063" i="12" s="1"/>
  <c r="M1063" i="12" s="1"/>
  <c r="N1063" i="12" s="1"/>
  <c r="O1063" i="12" s="1"/>
  <c r="R1063" i="12" s="1"/>
  <c r="Q1021" i="11"/>
  <c r="P1021" i="11"/>
  <c r="Q1063" i="12"/>
  <c r="M1022" i="11"/>
  <c r="N1022" i="11" s="1"/>
  <c r="O1022" i="11" s="1"/>
  <c r="L1022" i="11"/>
  <c r="K1021" i="11"/>
  <c r="J1021" i="11"/>
  <c r="J1271" i="7"/>
  <c r="K1271" i="7"/>
  <c r="L1272" i="7" s="1"/>
  <c r="M1272" i="7" s="1"/>
  <c r="R1022" i="11" l="1"/>
  <c r="K1063" i="12"/>
  <c r="L1064" i="12" s="1"/>
  <c r="M1064" i="12" s="1"/>
  <c r="J1064" i="12" s="1"/>
  <c r="J1063" i="12"/>
  <c r="Q1022" i="11"/>
  <c r="P1022" i="11"/>
  <c r="Q1064" i="12"/>
  <c r="M1023" i="11"/>
  <c r="N1023" i="11" s="1"/>
  <c r="O1023" i="11" s="1"/>
  <c r="L1023" i="11"/>
  <c r="J1022" i="11"/>
  <c r="K1022" i="11"/>
  <c r="K1272" i="7"/>
  <c r="J1272" i="7"/>
  <c r="R1023" i="11" l="1"/>
  <c r="P1064" i="12"/>
  <c r="N1064" i="12"/>
  <c r="O1064" i="12" s="1"/>
  <c r="R1064" i="12" s="1"/>
  <c r="K1064" i="12"/>
  <c r="L1065" i="12" s="1"/>
  <c r="M1065" i="12" s="1"/>
  <c r="K1065" i="12" s="1"/>
  <c r="Q1023" i="11"/>
  <c r="P1023" i="11"/>
  <c r="Q1065" i="12"/>
  <c r="M1024" i="11"/>
  <c r="N1024" i="11" s="1"/>
  <c r="O1024" i="11" s="1"/>
  <c r="L1024" i="11"/>
  <c r="K1023" i="11"/>
  <c r="J1023" i="11"/>
  <c r="L1273" i="7"/>
  <c r="M1273" i="7" s="1"/>
  <c r="J1273" i="7" s="1"/>
  <c r="R1024" i="11" l="1"/>
  <c r="J1065" i="12"/>
  <c r="Q1066" i="12" s="1"/>
  <c r="P1065" i="12"/>
  <c r="L1066" i="12"/>
  <c r="M1066" i="12" s="1"/>
  <c r="N1065" i="12"/>
  <c r="O1065" i="12" s="1"/>
  <c r="R1065" i="12" s="1"/>
  <c r="Q1024" i="11"/>
  <c r="P1024" i="11"/>
  <c r="M1025" i="11"/>
  <c r="N1025" i="11" s="1"/>
  <c r="O1025" i="11" s="1"/>
  <c r="L1025" i="11"/>
  <c r="K1024" i="11"/>
  <c r="J1024" i="11"/>
  <c r="K1273" i="7"/>
  <c r="L1274" i="7" s="1"/>
  <c r="M1274" i="7" s="1"/>
  <c r="L1275" i="7" s="1"/>
  <c r="R1025" i="11" l="1"/>
  <c r="J1066" i="12"/>
  <c r="Q1067" i="12" s="1"/>
  <c r="K1066" i="12"/>
  <c r="L1067" i="12" s="1"/>
  <c r="M1067" i="12" s="1"/>
  <c r="N1066" i="12"/>
  <c r="O1066" i="12" s="1"/>
  <c r="R1066" i="12" s="1"/>
  <c r="P1066" i="12"/>
  <c r="Q1025" i="11"/>
  <c r="P1025" i="11"/>
  <c r="M1026" i="11"/>
  <c r="N1026" i="11" s="1"/>
  <c r="O1026" i="11" s="1"/>
  <c r="L1026" i="11"/>
  <c r="J1025" i="11"/>
  <c r="K1025" i="11"/>
  <c r="K1274" i="7"/>
  <c r="J1274" i="7"/>
  <c r="M1275" i="7"/>
  <c r="L1276" i="7" s="1"/>
  <c r="R1026" i="11" l="1"/>
  <c r="N1067" i="12"/>
  <c r="O1067" i="12" s="1"/>
  <c r="R1067" i="12" s="1"/>
  <c r="L1068" i="12"/>
  <c r="M1068" i="12" s="1"/>
  <c r="L1069" i="12" s="1"/>
  <c r="M1069" i="12" s="1"/>
  <c r="J1067" i="12"/>
  <c r="Q1068" i="12" s="1"/>
  <c r="P1067" i="12"/>
  <c r="K1067" i="12"/>
  <c r="Q1026" i="11"/>
  <c r="P1026" i="11"/>
  <c r="N1068" i="12"/>
  <c r="O1068" i="12" s="1"/>
  <c r="R1068" i="12" s="1"/>
  <c r="K1068" i="12"/>
  <c r="J1068" i="12"/>
  <c r="Q1069" i="12" s="1"/>
  <c r="M1027" i="11"/>
  <c r="N1027" i="11" s="1"/>
  <c r="O1027" i="11" s="1"/>
  <c r="L1027" i="11"/>
  <c r="J1026" i="11"/>
  <c r="K1026" i="11"/>
  <c r="J1275" i="7"/>
  <c r="K1275" i="7"/>
  <c r="M1276" i="7"/>
  <c r="J1276" i="7" s="1"/>
  <c r="R1027" i="11" l="1"/>
  <c r="Q1027" i="11"/>
  <c r="P1027" i="11"/>
  <c r="P1068" i="12"/>
  <c r="P1069" i="12"/>
  <c r="K1069" i="12"/>
  <c r="L1070" i="12" s="1"/>
  <c r="M1070" i="12" s="1"/>
  <c r="N1069" i="12"/>
  <c r="O1069" i="12" s="1"/>
  <c r="R1069" i="12" s="1"/>
  <c r="J1069" i="12"/>
  <c r="K1027" i="11"/>
  <c r="J1027" i="11"/>
  <c r="K1276" i="7"/>
  <c r="L1277" i="7" s="1"/>
  <c r="M1277" i="7" s="1"/>
  <c r="K1277" i="7" s="1"/>
  <c r="Q1028" i="11" l="1"/>
  <c r="K1070" i="12"/>
  <c r="J1070" i="12"/>
  <c r="N1070" i="12"/>
  <c r="O1070" i="12" s="1"/>
  <c r="R1070" i="12" s="1"/>
  <c r="P1070" i="12"/>
  <c r="Q1070" i="12"/>
  <c r="L1028" i="11"/>
  <c r="M1028" i="11" s="1"/>
  <c r="N1028" i="11" s="1"/>
  <c r="O1028" i="11" s="1"/>
  <c r="J1277" i="7"/>
  <c r="L1278" i="7"/>
  <c r="M1278" i="7" s="1"/>
  <c r="R1028" i="11" l="1"/>
  <c r="P1028" i="11"/>
  <c r="Q1071" i="12"/>
  <c r="L1071" i="12"/>
  <c r="M1071" i="12" s="1"/>
  <c r="P1071" i="12" s="1"/>
  <c r="K1028" i="11"/>
  <c r="J1028" i="11"/>
  <c r="K1278" i="7"/>
  <c r="J1278" i="7"/>
  <c r="L1279" i="7" s="1"/>
  <c r="M1279" i="7" s="1"/>
  <c r="Q1029" i="11" l="1"/>
  <c r="J1071" i="12"/>
  <c r="N1071" i="12"/>
  <c r="O1071" i="12" s="1"/>
  <c r="R1071" i="12" s="1"/>
  <c r="K1071" i="12"/>
  <c r="L1072" i="12" s="1"/>
  <c r="M1072" i="12" s="1"/>
  <c r="L1029" i="11"/>
  <c r="M1029" i="11" s="1"/>
  <c r="N1029" i="11" s="1"/>
  <c r="O1029" i="11" s="1"/>
  <c r="J1279" i="7"/>
  <c r="K1279" i="7"/>
  <c r="P1029" i="11" l="1"/>
  <c r="R1029" i="11"/>
  <c r="N1072" i="12"/>
  <c r="O1072" i="12" s="1"/>
  <c r="R1072" i="12" s="1"/>
  <c r="J1072" i="12"/>
  <c r="K1072" i="12"/>
  <c r="L1073" i="12" s="1"/>
  <c r="M1073" i="12" s="1"/>
  <c r="P1072" i="12"/>
  <c r="Q1072" i="12"/>
  <c r="K1029" i="11"/>
  <c r="J1029" i="11"/>
  <c r="L1280" i="7"/>
  <c r="M1280" i="7" s="1"/>
  <c r="Q1030" i="11" l="1"/>
  <c r="N1073" i="12"/>
  <c r="O1073" i="12" s="1"/>
  <c r="R1073" i="12" s="1"/>
  <c r="K1073" i="12"/>
  <c r="J1073" i="12"/>
  <c r="Q1074" i="12" s="1"/>
  <c r="Q1073" i="12"/>
  <c r="P1073" i="12"/>
  <c r="L1030" i="11"/>
  <c r="M1030" i="11" s="1"/>
  <c r="N1030" i="11" s="1"/>
  <c r="O1030" i="11" s="1"/>
  <c r="K1280" i="7"/>
  <c r="L1281" i="7" s="1"/>
  <c r="M1281" i="7" s="1"/>
  <c r="J1280" i="7"/>
  <c r="R1030" i="11" l="1"/>
  <c r="P1030" i="11"/>
  <c r="L1074" i="12"/>
  <c r="M1074" i="12" s="1"/>
  <c r="K1030" i="11"/>
  <c r="J1030" i="11"/>
  <c r="K1281" i="7"/>
  <c r="J1281" i="7"/>
  <c r="Q1031" i="11" l="1"/>
  <c r="P1074" i="12"/>
  <c r="N1074" i="12"/>
  <c r="O1074" i="12" s="1"/>
  <c r="R1074" i="12" s="1"/>
  <c r="J1074" i="12"/>
  <c r="K1074" i="12"/>
  <c r="L1075" i="12" s="1"/>
  <c r="M1075" i="12" s="1"/>
  <c r="L1031" i="11"/>
  <c r="M1031" i="11" s="1"/>
  <c r="N1031" i="11" s="1"/>
  <c r="O1031" i="11" s="1"/>
  <c r="L1282" i="7"/>
  <c r="M1282" i="7" s="1"/>
  <c r="J1282" i="7" s="1"/>
  <c r="R1031" i="11" l="1"/>
  <c r="P1031" i="11"/>
  <c r="Q1075" i="12"/>
  <c r="P1075" i="12"/>
  <c r="K1075" i="12"/>
  <c r="N1075" i="12"/>
  <c r="O1075" i="12" s="1"/>
  <c r="R1075" i="12" s="1"/>
  <c r="J1075" i="12"/>
  <c r="L1076" i="12"/>
  <c r="M1076" i="12" s="1"/>
  <c r="K1031" i="11"/>
  <c r="J1031" i="11"/>
  <c r="K1282" i="7"/>
  <c r="L1283" i="7" s="1"/>
  <c r="M1283" i="7" s="1"/>
  <c r="L1284" i="7" s="1"/>
  <c r="Q1032" i="11" l="1"/>
  <c r="K1076" i="12"/>
  <c r="N1076" i="12"/>
  <c r="O1076" i="12" s="1"/>
  <c r="R1076" i="12" s="1"/>
  <c r="J1076" i="12"/>
  <c r="Q1076" i="12"/>
  <c r="P1076" i="12"/>
  <c r="L1032" i="11"/>
  <c r="M1032" i="11" s="1"/>
  <c r="N1032" i="11" s="1"/>
  <c r="O1032" i="11" s="1"/>
  <c r="J1283" i="7"/>
  <c r="K1283" i="7"/>
  <c r="M1284" i="7"/>
  <c r="K1284" i="7" s="1"/>
  <c r="R1032" i="11" l="1"/>
  <c r="P1032" i="11"/>
  <c r="Q1077" i="12"/>
  <c r="L1077" i="12"/>
  <c r="M1077" i="12" s="1"/>
  <c r="P1077" i="12" s="1"/>
  <c r="J1032" i="11"/>
  <c r="K1032" i="11"/>
  <c r="J1284" i="7"/>
  <c r="L1285" i="7" s="1"/>
  <c r="M1285" i="7" s="1"/>
  <c r="J1285" i="7" s="1"/>
  <c r="Q1033" i="11" l="1"/>
  <c r="K1077" i="12"/>
  <c r="L1078" i="12" s="1"/>
  <c r="M1078" i="12" s="1"/>
  <c r="J1077" i="12"/>
  <c r="N1077" i="12"/>
  <c r="O1077" i="12" s="1"/>
  <c r="R1077" i="12" s="1"/>
  <c r="L1033" i="11"/>
  <c r="M1033" i="11" s="1"/>
  <c r="N1033" i="11" s="1"/>
  <c r="O1033" i="11" s="1"/>
  <c r="K1285" i="7"/>
  <c r="L1286" i="7" s="1"/>
  <c r="M1286" i="7" s="1"/>
  <c r="R1033" i="11" l="1"/>
  <c r="P1033" i="11"/>
  <c r="P1078" i="12"/>
  <c r="Q1078" i="12"/>
  <c r="J1078" i="12"/>
  <c r="N1078" i="12"/>
  <c r="O1078" i="12" s="1"/>
  <c r="R1078" i="12" s="1"/>
  <c r="K1078" i="12"/>
  <c r="L1079" i="12" s="1"/>
  <c r="M1079" i="12" s="1"/>
  <c r="K1033" i="11"/>
  <c r="J1033" i="11"/>
  <c r="K1286" i="7"/>
  <c r="J1286" i="7"/>
  <c r="L1287" i="7" s="1"/>
  <c r="M1287" i="7" s="1"/>
  <c r="Q1034" i="11" l="1"/>
  <c r="Q1079" i="12"/>
  <c r="P1079" i="12"/>
  <c r="J1079" i="12"/>
  <c r="N1079" i="12"/>
  <c r="O1079" i="12" s="1"/>
  <c r="R1079" i="12" s="1"/>
  <c r="K1079" i="12"/>
  <c r="L1080" i="12" s="1"/>
  <c r="M1080" i="12" s="1"/>
  <c r="L1034" i="11"/>
  <c r="M1034" i="11" s="1"/>
  <c r="N1034" i="11" s="1"/>
  <c r="O1034" i="11" s="1"/>
  <c r="J1287" i="7"/>
  <c r="K1287" i="7"/>
  <c r="R1034" i="11" l="1"/>
  <c r="P1034" i="11"/>
  <c r="K1080" i="12"/>
  <c r="J1080" i="12"/>
  <c r="N1080" i="12"/>
  <c r="O1080" i="12" s="1"/>
  <c r="R1080" i="12" s="1"/>
  <c r="P1080" i="12"/>
  <c r="Q1080" i="12"/>
  <c r="K1034" i="11"/>
  <c r="J1034" i="11"/>
  <c r="L1288" i="7"/>
  <c r="M1288" i="7" s="1"/>
  <c r="Q1035" i="11" l="1"/>
  <c r="Q1081" i="12"/>
  <c r="L1081" i="12"/>
  <c r="M1081" i="12" s="1"/>
  <c r="P1081" i="12" s="1"/>
  <c r="L1035" i="11"/>
  <c r="M1035" i="11" s="1"/>
  <c r="N1035" i="11" s="1"/>
  <c r="O1035" i="11" s="1"/>
  <c r="J1288" i="7"/>
  <c r="K1288" i="7"/>
  <c r="L1289" i="7" l="1"/>
  <c r="M1289" i="7" s="1"/>
  <c r="R1035" i="11"/>
  <c r="P1035" i="11"/>
  <c r="N1081" i="12"/>
  <c r="O1081" i="12" s="1"/>
  <c r="R1081" i="12" s="1"/>
  <c r="J1081" i="12"/>
  <c r="K1081" i="12"/>
  <c r="L1082" i="12" s="1"/>
  <c r="M1082" i="12" s="1"/>
  <c r="M1036" i="11"/>
  <c r="N1036" i="11" s="1"/>
  <c r="O1036" i="11" s="1"/>
  <c r="K1035" i="11"/>
  <c r="J1035" i="11"/>
  <c r="L1036" i="11"/>
  <c r="K1289" i="7"/>
  <c r="J1289" i="7"/>
  <c r="R1036" i="11" l="1"/>
  <c r="P1036" i="11"/>
  <c r="Q1036" i="11"/>
  <c r="L1290" i="7"/>
  <c r="M1290" i="7" s="1"/>
  <c r="J1290" i="7" s="1"/>
  <c r="J1082" i="12"/>
  <c r="Q1083" i="12" s="1"/>
  <c r="N1082" i="12"/>
  <c r="O1082" i="12" s="1"/>
  <c r="R1082" i="12" s="1"/>
  <c r="K1082" i="12"/>
  <c r="L1083" i="12" s="1"/>
  <c r="M1083" i="12" s="1"/>
  <c r="Q1082" i="12"/>
  <c r="P1082" i="12"/>
  <c r="M1037" i="11"/>
  <c r="N1037" i="11" s="1"/>
  <c r="O1037" i="11" s="1"/>
  <c r="L1037" i="11"/>
  <c r="J1036" i="11"/>
  <c r="K1036" i="11"/>
  <c r="R1037" i="11" l="1"/>
  <c r="K1290" i="7"/>
  <c r="L1291" i="7" s="1"/>
  <c r="M1291" i="7" s="1"/>
  <c r="K1291" i="7" s="1"/>
  <c r="Q1037" i="11"/>
  <c r="P1037" i="11"/>
  <c r="P1083" i="12"/>
  <c r="N1083" i="12"/>
  <c r="O1083" i="12" s="1"/>
  <c r="R1083" i="12" s="1"/>
  <c r="J1083" i="12"/>
  <c r="K1083" i="12"/>
  <c r="L1084" i="12" s="1"/>
  <c r="M1084" i="12" s="1"/>
  <c r="J1037" i="11"/>
  <c r="K1037" i="11"/>
  <c r="Q1038" i="11" l="1"/>
  <c r="J1291" i="7"/>
  <c r="L1292" i="7" s="1"/>
  <c r="M1292" i="7" s="1"/>
  <c r="Q1084" i="12"/>
  <c r="P1084" i="12"/>
  <c r="J1084" i="12"/>
  <c r="N1084" i="12"/>
  <c r="O1084" i="12" s="1"/>
  <c r="R1084" i="12" s="1"/>
  <c r="K1084" i="12"/>
  <c r="L1085" i="12" s="1"/>
  <c r="M1085" i="12" s="1"/>
  <c r="L1038" i="11"/>
  <c r="M1038" i="11" s="1"/>
  <c r="N1038" i="11" s="1"/>
  <c r="O1038" i="11" s="1"/>
  <c r="J1292" i="7"/>
  <c r="L1293" i="7" s="1"/>
  <c r="M1293" i="7" s="1"/>
  <c r="K1292" i="7"/>
  <c r="R1038" i="11" l="1"/>
  <c r="P1038" i="11"/>
  <c r="J1085" i="12"/>
  <c r="K1085" i="12"/>
  <c r="L1086" i="12" s="1"/>
  <c r="M1086" i="12" s="1"/>
  <c r="N1085" i="12"/>
  <c r="O1085" i="12" s="1"/>
  <c r="R1085" i="12" s="1"/>
  <c r="Q1085" i="12"/>
  <c r="P1085" i="12"/>
  <c r="K1038" i="11"/>
  <c r="J1038" i="11"/>
  <c r="J1293" i="7"/>
  <c r="L1294" i="7" s="1"/>
  <c r="M1294" i="7" s="1"/>
  <c r="K1293" i="7"/>
  <c r="Q1039" i="11" l="1"/>
  <c r="K1086" i="12"/>
  <c r="N1086" i="12"/>
  <c r="O1086" i="12" s="1"/>
  <c r="R1086" i="12" s="1"/>
  <c r="J1086" i="12"/>
  <c r="P1086" i="12"/>
  <c r="Q1086" i="12"/>
  <c r="L1039" i="11"/>
  <c r="M1039" i="11" s="1"/>
  <c r="N1039" i="11" s="1"/>
  <c r="O1039" i="11" s="1"/>
  <c r="L1295" i="7"/>
  <c r="K1294" i="7"/>
  <c r="J1294" i="7"/>
  <c r="M1295" i="7"/>
  <c r="R1039" i="11" l="1"/>
  <c r="P1039" i="11"/>
  <c r="Q1087" i="12"/>
  <c r="L1087" i="12"/>
  <c r="M1087" i="12" s="1"/>
  <c r="P1087" i="12" s="1"/>
  <c r="M1040" i="11"/>
  <c r="N1040" i="11" s="1"/>
  <c r="O1040" i="11" s="1"/>
  <c r="J1039" i="11"/>
  <c r="K1039" i="11"/>
  <c r="L1040" i="11"/>
  <c r="L1296" i="7"/>
  <c r="M1296" i="7"/>
  <c r="K1295" i="7"/>
  <c r="J1295" i="7"/>
  <c r="R1040" i="11" l="1"/>
  <c r="Q1040" i="11"/>
  <c r="P1040" i="11"/>
  <c r="N1087" i="12"/>
  <c r="O1087" i="12" s="1"/>
  <c r="R1087" i="12" s="1"/>
  <c r="K1087" i="12"/>
  <c r="J1087" i="12"/>
  <c r="Q1088" i="12" s="1"/>
  <c r="L1088" i="12"/>
  <c r="M1088" i="12" s="1"/>
  <c r="J1040" i="11"/>
  <c r="K1040" i="11"/>
  <c r="K1296" i="7"/>
  <c r="L1297" i="7"/>
  <c r="M1297" i="7"/>
  <c r="J1296" i="7"/>
  <c r="Q1041" i="11" l="1"/>
  <c r="P1088" i="12"/>
  <c r="J1088" i="12"/>
  <c r="K1088" i="12"/>
  <c r="N1088" i="12"/>
  <c r="O1088" i="12" s="1"/>
  <c r="R1088" i="12" s="1"/>
  <c r="L1089" i="12"/>
  <c r="M1089" i="12" s="1"/>
  <c r="L1041" i="11"/>
  <c r="M1041" i="11" s="1"/>
  <c r="N1041" i="11" s="1"/>
  <c r="O1041" i="11" s="1"/>
  <c r="J1297" i="7"/>
  <c r="L1298" i="7"/>
  <c r="M1298" i="7"/>
  <c r="K1297" i="7"/>
  <c r="R1041" i="11" l="1"/>
  <c r="P1041" i="11"/>
  <c r="J1089" i="12"/>
  <c r="N1089" i="12"/>
  <c r="O1089" i="12" s="1"/>
  <c r="R1089" i="12" s="1"/>
  <c r="K1089" i="12"/>
  <c r="L1090" i="12" s="1"/>
  <c r="M1090" i="12" s="1"/>
  <c r="Q1089" i="12"/>
  <c r="P1089" i="12"/>
  <c r="J1041" i="11"/>
  <c r="K1041" i="11"/>
  <c r="L1042" i="11" s="1"/>
  <c r="M1042" i="11" s="1"/>
  <c r="N1042" i="11" s="1"/>
  <c r="O1042" i="11" s="1"/>
  <c r="J1298" i="7"/>
  <c r="L1299" i="7"/>
  <c r="M1299" i="7"/>
  <c r="K1298" i="7"/>
  <c r="R1042" i="11" l="1"/>
  <c r="Q1042" i="11"/>
  <c r="P1042" i="11"/>
  <c r="J1090" i="12"/>
  <c r="K1090" i="12"/>
  <c r="L1091" i="12" s="1"/>
  <c r="M1091" i="12" s="1"/>
  <c r="N1090" i="12"/>
  <c r="O1090" i="12" s="1"/>
  <c r="R1090" i="12" s="1"/>
  <c r="Q1090" i="12"/>
  <c r="P1090" i="12"/>
  <c r="K1042" i="11"/>
  <c r="J1042" i="11"/>
  <c r="M1300" i="7"/>
  <c r="L1300" i="7"/>
  <c r="K1299" i="7"/>
  <c r="J1299" i="7"/>
  <c r="Q1043" i="11" l="1"/>
  <c r="N1091" i="12"/>
  <c r="O1091" i="12" s="1"/>
  <c r="R1091" i="12" s="1"/>
  <c r="K1091" i="12"/>
  <c r="J1091" i="12"/>
  <c r="L1092" i="12"/>
  <c r="M1092" i="12" s="1"/>
  <c r="Q1091" i="12"/>
  <c r="P1091" i="12"/>
  <c r="L1043" i="11"/>
  <c r="M1043" i="11" s="1"/>
  <c r="N1043" i="11" s="1"/>
  <c r="O1043" i="11" s="1"/>
  <c r="M1301" i="7"/>
  <c r="K1300" i="7"/>
  <c r="L1301" i="7"/>
  <c r="J1300" i="7"/>
  <c r="P1043" i="11" l="1"/>
  <c r="R1043" i="11"/>
  <c r="P1092" i="12"/>
  <c r="Q1092" i="12"/>
  <c r="J1092" i="12"/>
  <c r="N1092" i="12"/>
  <c r="O1092" i="12" s="1"/>
  <c r="R1092" i="12" s="1"/>
  <c r="K1092" i="12"/>
  <c r="L1093" i="12" s="1"/>
  <c r="M1093" i="12" s="1"/>
  <c r="J1043" i="11"/>
  <c r="K1043" i="11"/>
  <c r="K1301" i="7"/>
  <c r="M1302" i="7"/>
  <c r="J1301" i="7"/>
  <c r="L1302" i="7"/>
  <c r="Q1044" i="11" l="1"/>
  <c r="P1093" i="12"/>
  <c r="Q1093" i="12"/>
  <c r="J1093" i="12"/>
  <c r="N1093" i="12"/>
  <c r="O1093" i="12" s="1"/>
  <c r="R1093" i="12" s="1"/>
  <c r="K1093" i="12"/>
  <c r="L1094" i="12" s="1"/>
  <c r="M1094" i="12" s="1"/>
  <c r="L1044" i="11"/>
  <c r="M1044" i="11" s="1"/>
  <c r="N1044" i="11" s="1"/>
  <c r="O1044" i="11" s="1"/>
  <c r="J1302" i="7"/>
  <c r="M1303" i="7"/>
  <c r="L1303" i="7"/>
  <c r="K1302" i="7"/>
  <c r="R1044" i="11" l="1"/>
  <c r="P1044" i="11"/>
  <c r="Q1094" i="12"/>
  <c r="P1094" i="12"/>
  <c r="K1094" i="12"/>
  <c r="N1094" i="12"/>
  <c r="O1094" i="12" s="1"/>
  <c r="R1094" i="12" s="1"/>
  <c r="J1094" i="12"/>
  <c r="K1044" i="11"/>
  <c r="J1044" i="11"/>
  <c r="M1304" i="7"/>
  <c r="K1303" i="7"/>
  <c r="L1304" i="7"/>
  <c r="J1303" i="7"/>
  <c r="Q1045" i="11" l="1"/>
  <c r="Q1095" i="12"/>
  <c r="L1095" i="12"/>
  <c r="M1095" i="12" s="1"/>
  <c r="P1095" i="12" s="1"/>
  <c r="L1045" i="11"/>
  <c r="M1045" i="11" s="1"/>
  <c r="N1045" i="11" s="1"/>
  <c r="O1045" i="11" s="1"/>
  <c r="L1305" i="7"/>
  <c r="M1305" i="7"/>
  <c r="K1304" i="7"/>
  <c r="J1304" i="7"/>
  <c r="R1045" i="11" l="1"/>
  <c r="P1045" i="11"/>
  <c r="J1095" i="12"/>
  <c r="Q1096" i="12" s="1"/>
  <c r="K1095" i="12"/>
  <c r="N1095" i="12"/>
  <c r="O1095" i="12" s="1"/>
  <c r="R1095" i="12" s="1"/>
  <c r="L1096" i="12"/>
  <c r="M1096" i="12" s="1"/>
  <c r="K1045" i="11"/>
  <c r="J1045" i="11"/>
  <c r="M1306" i="7"/>
  <c r="L1306" i="7"/>
  <c r="J1305" i="7"/>
  <c r="K1305" i="7"/>
  <c r="Q1046" i="11" l="1"/>
  <c r="P1096" i="12"/>
  <c r="J1096" i="12"/>
  <c r="K1096" i="12"/>
  <c r="L1097" i="12" s="1"/>
  <c r="M1097" i="12" s="1"/>
  <c r="N1096" i="12"/>
  <c r="O1096" i="12" s="1"/>
  <c r="R1096" i="12" s="1"/>
  <c r="L1046" i="11"/>
  <c r="M1046" i="11" s="1"/>
  <c r="N1046" i="11" s="1"/>
  <c r="O1046" i="11" s="1"/>
  <c r="M1307" i="7"/>
  <c r="J1306" i="7"/>
  <c r="K1306" i="7"/>
  <c r="L1307" i="7"/>
  <c r="P1046" i="11" l="1"/>
  <c r="R1046" i="11"/>
  <c r="J1097" i="12"/>
  <c r="N1097" i="12"/>
  <c r="O1097" i="12" s="1"/>
  <c r="R1097" i="12" s="1"/>
  <c r="K1097" i="12"/>
  <c r="L1098" i="12" s="1"/>
  <c r="M1098" i="12" s="1"/>
  <c r="Q1097" i="12"/>
  <c r="P1097" i="12"/>
  <c r="J1046" i="11"/>
  <c r="K1046" i="11"/>
  <c r="K1307" i="7"/>
  <c r="J1307" i="7"/>
  <c r="L1308" i="7" s="1"/>
  <c r="M1308" i="7" s="1"/>
  <c r="Q1047" i="11" l="1"/>
  <c r="N1098" i="12"/>
  <c r="O1098" i="12" s="1"/>
  <c r="R1098" i="12" s="1"/>
  <c r="K1098" i="12"/>
  <c r="L1099" i="12" s="1"/>
  <c r="M1099" i="12" s="1"/>
  <c r="J1098" i="12"/>
  <c r="Q1098" i="12"/>
  <c r="P1098" i="12"/>
  <c r="L1047" i="11"/>
  <c r="M1047" i="11" s="1"/>
  <c r="N1047" i="11" s="1"/>
  <c r="O1047" i="11" s="1"/>
  <c r="K1308" i="7"/>
  <c r="M1309" i="7"/>
  <c r="L1309" i="7"/>
  <c r="J1308" i="7"/>
  <c r="R1047" i="11" l="1"/>
  <c r="P1047" i="11"/>
  <c r="P1099" i="12"/>
  <c r="Q1099" i="12"/>
  <c r="J1099" i="12"/>
  <c r="K1099" i="12"/>
  <c r="L1100" i="12" s="1"/>
  <c r="M1100" i="12" s="1"/>
  <c r="N1099" i="12"/>
  <c r="O1099" i="12" s="1"/>
  <c r="R1099" i="12" s="1"/>
  <c r="J1047" i="11"/>
  <c r="K1047" i="11"/>
  <c r="L1310" i="7"/>
  <c r="M1310" i="7"/>
  <c r="J1309" i="7"/>
  <c r="K1309" i="7"/>
  <c r="Q1048" i="11" l="1"/>
  <c r="N1100" i="12"/>
  <c r="O1100" i="12" s="1"/>
  <c r="R1100" i="12" s="1"/>
  <c r="J1100" i="12"/>
  <c r="K1100" i="12"/>
  <c r="L1101" i="12" s="1"/>
  <c r="M1101" i="12" s="1"/>
  <c r="P1100" i="12"/>
  <c r="Q1100" i="12"/>
  <c r="L1048" i="11"/>
  <c r="M1048" i="11" s="1"/>
  <c r="N1048" i="11" s="1"/>
  <c r="O1048" i="11" s="1"/>
  <c r="L1311" i="7"/>
  <c r="K1310" i="7"/>
  <c r="J1310" i="7"/>
  <c r="M1311" i="7"/>
  <c r="R1048" i="11" l="1"/>
  <c r="P1048" i="11"/>
  <c r="N1101" i="12"/>
  <c r="O1101" i="12" s="1"/>
  <c r="R1101" i="12" s="1"/>
  <c r="J1101" i="12"/>
  <c r="K1101" i="12"/>
  <c r="Q1101" i="12"/>
  <c r="P1101" i="12"/>
  <c r="J1048" i="11"/>
  <c r="K1048" i="11"/>
  <c r="L1312" i="7"/>
  <c r="M1312" i="7"/>
  <c r="K1311" i="7"/>
  <c r="J1311" i="7"/>
  <c r="Q1049" i="11" l="1"/>
  <c r="L1102" i="12"/>
  <c r="M1102" i="12" s="1"/>
  <c r="P1102" i="12" s="1"/>
  <c r="Q1102" i="12"/>
  <c r="L1049" i="11"/>
  <c r="M1049" i="11" s="1"/>
  <c r="N1049" i="11" s="1"/>
  <c r="O1049" i="11" s="1"/>
  <c r="M1313" i="7"/>
  <c r="K1312" i="7"/>
  <c r="L1313" i="7"/>
  <c r="J1312" i="7"/>
  <c r="R1049" i="11" l="1"/>
  <c r="P1049" i="11"/>
  <c r="L1103" i="12"/>
  <c r="N1102" i="12"/>
  <c r="O1102" i="12" s="1"/>
  <c r="R1102" i="12" s="1"/>
  <c r="K1102" i="12"/>
  <c r="M1103" i="12"/>
  <c r="J1102" i="12"/>
  <c r="J1049" i="11"/>
  <c r="K1049" i="11"/>
  <c r="L1050" i="11" s="1"/>
  <c r="M1050" i="11" s="1"/>
  <c r="N1050" i="11" s="1"/>
  <c r="O1050" i="11" s="1"/>
  <c r="K1313" i="7"/>
  <c r="L1314" i="7"/>
  <c r="M1314" i="7"/>
  <c r="J1313" i="7"/>
  <c r="R1050" i="11" l="1"/>
  <c r="Q1050" i="11"/>
  <c r="P1050" i="11"/>
  <c r="J1103" i="12"/>
  <c r="K1103" i="12"/>
  <c r="L1104" i="12"/>
  <c r="M1104" i="12"/>
  <c r="N1103" i="12"/>
  <c r="O1103" i="12" s="1"/>
  <c r="R1103" i="12" s="1"/>
  <c r="Q1103" i="12"/>
  <c r="P1103" i="12"/>
  <c r="M1051" i="11"/>
  <c r="N1051" i="11" s="1"/>
  <c r="O1051" i="11" s="1"/>
  <c r="L1051" i="11"/>
  <c r="J1050" i="11"/>
  <c r="K1050" i="11"/>
  <c r="L1315" i="7"/>
  <c r="M1315" i="7"/>
  <c r="K1314" i="7"/>
  <c r="J1314" i="7"/>
  <c r="R1051" i="11" l="1"/>
  <c r="Q1051" i="11"/>
  <c r="P1051" i="11"/>
  <c r="J1104" i="12"/>
  <c r="K1104" i="12"/>
  <c r="L1105" i="12" s="1"/>
  <c r="M1105" i="12" s="1"/>
  <c r="N1104" i="12"/>
  <c r="O1104" i="12" s="1"/>
  <c r="R1104" i="12" s="1"/>
  <c r="P1104" i="12"/>
  <c r="Q1104" i="12"/>
  <c r="K1051" i="11"/>
  <c r="J1051" i="11"/>
  <c r="L1316" i="7"/>
  <c r="J1315" i="7"/>
  <c r="M1316" i="7"/>
  <c r="K1315" i="7"/>
  <c r="Q1052" i="11" l="1"/>
  <c r="J1105" i="12"/>
  <c r="N1105" i="12"/>
  <c r="O1105" i="12" s="1"/>
  <c r="R1105" i="12" s="1"/>
  <c r="K1105" i="12"/>
  <c r="L1106" i="12" s="1"/>
  <c r="M1106" i="12" s="1"/>
  <c r="P1105" i="12"/>
  <c r="Q1105" i="12"/>
  <c r="L1052" i="11"/>
  <c r="M1052" i="11" s="1"/>
  <c r="N1052" i="11" s="1"/>
  <c r="O1052" i="11" s="1"/>
  <c r="K1316" i="7"/>
  <c r="J1316" i="7"/>
  <c r="L1317" i="7" s="1"/>
  <c r="M1317" i="7" s="1"/>
  <c r="R1052" i="11" l="1"/>
  <c r="P1052" i="11"/>
  <c r="J1106" i="12"/>
  <c r="M1107" i="12"/>
  <c r="K1106" i="12"/>
  <c r="L1107" i="12"/>
  <c r="N1106" i="12"/>
  <c r="O1106" i="12" s="1"/>
  <c r="R1106" i="12" s="1"/>
  <c r="Q1106" i="12"/>
  <c r="P1106" i="12"/>
  <c r="J1052" i="11"/>
  <c r="K1052" i="11"/>
  <c r="K1317" i="7"/>
  <c r="J1317" i="7"/>
  <c r="L1318" i="7" s="1"/>
  <c r="M1318" i="7" s="1"/>
  <c r="Q1053" i="11" l="1"/>
  <c r="N1107" i="12"/>
  <c r="O1107" i="12" s="1"/>
  <c r="R1107" i="12" s="1"/>
  <c r="J1107" i="12"/>
  <c r="K1107" i="12"/>
  <c r="L1108" i="12" s="1"/>
  <c r="M1108" i="12" s="1"/>
  <c r="Q1107" i="12"/>
  <c r="P1107" i="12"/>
  <c r="L1053" i="11"/>
  <c r="M1053" i="11" s="1"/>
  <c r="N1053" i="11" s="1"/>
  <c r="O1053" i="11" s="1"/>
  <c r="J1318" i="7"/>
  <c r="K1318" i="7"/>
  <c r="L1319" i="7" s="1"/>
  <c r="M1319" i="7" s="1"/>
  <c r="R1053" i="11" l="1"/>
  <c r="P1053" i="11"/>
  <c r="K1108" i="12"/>
  <c r="L1109" i="12" s="1"/>
  <c r="M1109" i="12" s="1"/>
  <c r="N1108" i="12"/>
  <c r="O1108" i="12" s="1"/>
  <c r="R1108" i="12" s="1"/>
  <c r="J1108" i="12"/>
  <c r="P1108" i="12"/>
  <c r="Q1108" i="12"/>
  <c r="K1053" i="11"/>
  <c r="J1053" i="11"/>
  <c r="K1319" i="7"/>
  <c r="J1319" i="7"/>
  <c r="L1320" i="7" s="1"/>
  <c r="M1320" i="7" s="1"/>
  <c r="Q1054" i="11" l="1"/>
  <c r="P1109" i="12"/>
  <c r="Q1109" i="12"/>
  <c r="J1109" i="12"/>
  <c r="K1109" i="12"/>
  <c r="L1110" i="12" s="1"/>
  <c r="M1110" i="12" s="1"/>
  <c r="N1109" i="12"/>
  <c r="O1109" i="12" s="1"/>
  <c r="R1109" i="12" s="1"/>
  <c r="L1054" i="11"/>
  <c r="M1054" i="11" s="1"/>
  <c r="N1054" i="11" s="1"/>
  <c r="O1054" i="11" s="1"/>
  <c r="K1320" i="7"/>
  <c r="J1320" i="7"/>
  <c r="R1054" i="11" l="1"/>
  <c r="P1054" i="11"/>
  <c r="K1110" i="12"/>
  <c r="N1110" i="12"/>
  <c r="O1110" i="12" s="1"/>
  <c r="R1110" i="12" s="1"/>
  <c r="J1110" i="12"/>
  <c r="Q1111" i="12" s="1"/>
  <c r="L1111" i="12"/>
  <c r="M1111" i="12" s="1"/>
  <c r="Q1110" i="12"/>
  <c r="P1110" i="12"/>
  <c r="M1055" i="11"/>
  <c r="N1055" i="11" s="1"/>
  <c r="O1055" i="11" s="1"/>
  <c r="L1055" i="11"/>
  <c r="K1054" i="11"/>
  <c r="J1054" i="11"/>
  <c r="L1321" i="7"/>
  <c r="M1321" i="7" s="1"/>
  <c r="R1055" i="11" l="1"/>
  <c r="P1055" i="11"/>
  <c r="Q1055" i="11"/>
  <c r="P1111" i="12"/>
  <c r="K1111" i="12"/>
  <c r="L1112" i="12" s="1"/>
  <c r="M1112" i="12" s="1"/>
  <c r="J1111" i="12"/>
  <c r="Q1112" i="12" s="1"/>
  <c r="N1111" i="12"/>
  <c r="O1111" i="12" s="1"/>
  <c r="R1111" i="12" s="1"/>
  <c r="M1056" i="11"/>
  <c r="N1056" i="11" s="1"/>
  <c r="O1056" i="11" s="1"/>
  <c r="L1056" i="11"/>
  <c r="J1055" i="11"/>
  <c r="K1055" i="11"/>
  <c r="J1321" i="7"/>
  <c r="K1321" i="7"/>
  <c r="R1056" i="11" l="1"/>
  <c r="Q1056" i="11"/>
  <c r="P1056" i="11"/>
  <c r="L1322" i="7"/>
  <c r="M1322" i="7" s="1"/>
  <c r="L1323" i="7" s="1"/>
  <c r="P1112" i="12"/>
  <c r="N1112" i="12"/>
  <c r="O1112" i="12" s="1"/>
  <c r="R1112" i="12" s="1"/>
  <c r="J1112" i="12"/>
  <c r="K1112" i="12"/>
  <c r="M1057" i="11"/>
  <c r="N1057" i="11" s="1"/>
  <c r="O1057" i="11" s="1"/>
  <c r="L1057" i="11"/>
  <c r="K1056" i="11"/>
  <c r="J1056" i="11"/>
  <c r="R1057" i="11" l="1"/>
  <c r="J1322" i="7"/>
  <c r="M1323" i="7"/>
  <c r="L1324" i="7" s="1"/>
  <c r="L1113" i="12"/>
  <c r="M1113" i="12" s="1"/>
  <c r="P1113" i="12" s="1"/>
  <c r="K1322" i="7"/>
  <c r="Q1057" i="11"/>
  <c r="P1057" i="11"/>
  <c r="Q1113" i="12"/>
  <c r="M1058" i="11"/>
  <c r="N1058" i="11" s="1"/>
  <c r="O1058" i="11" s="1"/>
  <c r="L1058" i="11"/>
  <c r="K1057" i="11"/>
  <c r="J1057" i="11"/>
  <c r="K1323" i="7"/>
  <c r="J1323" i="7"/>
  <c r="M1324" i="7"/>
  <c r="R1058" i="11" l="1"/>
  <c r="K1113" i="12"/>
  <c r="N1113" i="12"/>
  <c r="O1113" i="12" s="1"/>
  <c r="R1113" i="12" s="1"/>
  <c r="J1113" i="12"/>
  <c r="Q1114" i="12" s="1"/>
  <c r="Q1058" i="11"/>
  <c r="P1058" i="11"/>
  <c r="M1059" i="11"/>
  <c r="N1059" i="11" s="1"/>
  <c r="O1059" i="11" s="1"/>
  <c r="L1059" i="11"/>
  <c r="K1058" i="11"/>
  <c r="J1058" i="11"/>
  <c r="L1325" i="7"/>
  <c r="M1325" i="7"/>
  <c r="J1324" i="7"/>
  <c r="K1324" i="7"/>
  <c r="R1059" i="11" l="1"/>
  <c r="Q1059" i="11"/>
  <c r="P1059" i="11"/>
  <c r="L1114" i="12"/>
  <c r="M1114" i="12" s="1"/>
  <c r="L1115" i="12" s="1"/>
  <c r="M1115" i="12" s="1"/>
  <c r="K1059" i="11"/>
  <c r="L1060" i="11" s="1"/>
  <c r="M1060" i="11" s="1"/>
  <c r="N1060" i="11" s="1"/>
  <c r="O1060" i="11" s="1"/>
  <c r="J1059" i="11"/>
  <c r="L1326" i="7"/>
  <c r="J1325" i="7"/>
  <c r="M1326" i="7"/>
  <c r="K1325" i="7"/>
  <c r="R1060" i="11" l="1"/>
  <c r="Q1060" i="11"/>
  <c r="P1060" i="11"/>
  <c r="K1114" i="12"/>
  <c r="P1114" i="12"/>
  <c r="N1114" i="12"/>
  <c r="O1114" i="12" s="1"/>
  <c r="R1114" i="12" s="1"/>
  <c r="J1114" i="12"/>
  <c r="Q1115" i="12" s="1"/>
  <c r="K1115" i="12"/>
  <c r="J1115" i="12"/>
  <c r="N1115" i="12"/>
  <c r="O1115" i="12" s="1"/>
  <c r="R1115" i="12" s="1"/>
  <c r="L1116" i="12"/>
  <c r="M1116" i="12" s="1"/>
  <c r="J1060" i="11"/>
  <c r="K1060" i="11"/>
  <c r="K1326" i="7"/>
  <c r="J1326" i="7"/>
  <c r="L1327" i="7"/>
  <c r="M1327" i="7"/>
  <c r="P1115" i="12" l="1"/>
  <c r="Q1061" i="11"/>
  <c r="Q1116" i="12"/>
  <c r="P1116" i="12"/>
  <c r="J1116" i="12"/>
  <c r="K1116" i="12"/>
  <c r="L1117" i="12" s="1"/>
  <c r="M1117" i="12" s="1"/>
  <c r="N1116" i="12"/>
  <c r="O1116" i="12" s="1"/>
  <c r="R1116" i="12" s="1"/>
  <c r="L1061" i="11"/>
  <c r="M1061" i="11" s="1"/>
  <c r="N1061" i="11" s="1"/>
  <c r="O1061" i="11" s="1"/>
  <c r="K1327" i="7"/>
  <c r="J1327" i="7"/>
  <c r="L1328" i="7" s="1"/>
  <c r="M1328" i="7" s="1"/>
  <c r="R1061" i="11" l="1"/>
  <c r="P1061" i="11"/>
  <c r="J1117" i="12"/>
  <c r="N1117" i="12"/>
  <c r="O1117" i="12" s="1"/>
  <c r="R1117" i="12" s="1"/>
  <c r="K1117" i="12"/>
  <c r="L1118" i="12"/>
  <c r="M1118" i="12" s="1"/>
  <c r="Q1117" i="12"/>
  <c r="P1117" i="12"/>
  <c r="K1061" i="11"/>
  <c r="J1061" i="11"/>
  <c r="L1062" i="11"/>
  <c r="M1062" i="11" s="1"/>
  <c r="N1062" i="11" s="1"/>
  <c r="O1062" i="11" s="1"/>
  <c r="K1328" i="7"/>
  <c r="J1328" i="7"/>
  <c r="L1329" i="7" s="1"/>
  <c r="M1329" i="7" s="1"/>
  <c r="R1062" i="11" l="1"/>
  <c r="Q1062" i="11"/>
  <c r="P1062" i="11"/>
  <c r="N1118" i="12"/>
  <c r="O1118" i="12" s="1"/>
  <c r="R1118" i="12" s="1"/>
  <c r="J1118" i="12"/>
  <c r="K1118" i="12"/>
  <c r="L1119" i="12"/>
  <c r="M1119" i="12" s="1"/>
  <c r="Q1118" i="12"/>
  <c r="P1118" i="12"/>
  <c r="J1062" i="11"/>
  <c r="K1062" i="11"/>
  <c r="L1063" i="11" s="1"/>
  <c r="M1063" i="11" s="1"/>
  <c r="N1063" i="11" s="1"/>
  <c r="O1063" i="11" s="1"/>
  <c r="J1329" i="7"/>
  <c r="K1329" i="7"/>
  <c r="L1330" i="7"/>
  <c r="M1330" i="7" s="1"/>
  <c r="K1330" i="7" s="1"/>
  <c r="R1063" i="11" l="1"/>
  <c r="Q1063" i="11"/>
  <c r="P1063" i="11"/>
  <c r="N1119" i="12"/>
  <c r="O1119" i="12" s="1"/>
  <c r="R1119" i="12" s="1"/>
  <c r="J1119" i="12"/>
  <c r="K1119" i="12"/>
  <c r="L1120" i="12" s="1"/>
  <c r="M1120" i="12" s="1"/>
  <c r="Q1119" i="12"/>
  <c r="P1119" i="12"/>
  <c r="J1063" i="11"/>
  <c r="K1063" i="11"/>
  <c r="L1064" i="11" s="1"/>
  <c r="M1064" i="11" s="1"/>
  <c r="N1064" i="11" s="1"/>
  <c r="O1064" i="11" s="1"/>
  <c r="J1330" i="7"/>
  <c r="L1331" i="7" s="1"/>
  <c r="M1331" i="7" s="1"/>
  <c r="K1331" i="7" s="1"/>
  <c r="R1064" i="11" l="1"/>
  <c r="P1064" i="11"/>
  <c r="Q1064" i="11"/>
  <c r="N1120" i="12"/>
  <c r="O1120" i="12" s="1"/>
  <c r="R1120" i="12" s="1"/>
  <c r="K1120" i="12"/>
  <c r="L1121" i="12" s="1"/>
  <c r="M1121" i="12" s="1"/>
  <c r="J1120" i="12"/>
  <c r="Q1120" i="12"/>
  <c r="P1120" i="12"/>
  <c r="K1064" i="11"/>
  <c r="J1064" i="11"/>
  <c r="J1331" i="7"/>
  <c r="L1332" i="7" s="1"/>
  <c r="M1332" i="7" s="1"/>
  <c r="K1332" i="7" s="1"/>
  <c r="Q1065" i="11" l="1"/>
  <c r="P1121" i="12"/>
  <c r="Q1121" i="12"/>
  <c r="N1121" i="12"/>
  <c r="O1121" i="12" s="1"/>
  <c r="R1121" i="12" s="1"/>
  <c r="K1121" i="12"/>
  <c r="L1122" i="12" s="1"/>
  <c r="M1122" i="12" s="1"/>
  <c r="J1121" i="12"/>
  <c r="L1065" i="11"/>
  <c r="M1065" i="11" s="1"/>
  <c r="N1065" i="11" s="1"/>
  <c r="O1065" i="11" s="1"/>
  <c r="J1332" i="7"/>
  <c r="L1333" i="7" s="1"/>
  <c r="M1333" i="7" s="1"/>
  <c r="J1333" i="7" s="1"/>
  <c r="R1065" i="11" l="1"/>
  <c r="P1065" i="11"/>
  <c r="J1122" i="12"/>
  <c r="N1122" i="12"/>
  <c r="O1122" i="12" s="1"/>
  <c r="R1122" i="12" s="1"/>
  <c r="K1122" i="12"/>
  <c r="L1123" i="12" s="1"/>
  <c r="M1123" i="12" s="1"/>
  <c r="Q1122" i="12"/>
  <c r="P1122" i="12"/>
  <c r="J1065" i="11"/>
  <c r="K1065" i="11"/>
  <c r="L1066" i="11" s="1"/>
  <c r="K1333" i="7"/>
  <c r="L1334" i="7" s="1"/>
  <c r="M1334" i="7" s="1"/>
  <c r="J1334" i="7" s="1"/>
  <c r="Q1066" i="11" l="1"/>
  <c r="J1123" i="12"/>
  <c r="N1123" i="12"/>
  <c r="O1123" i="12" s="1"/>
  <c r="R1123" i="12" s="1"/>
  <c r="K1123" i="12"/>
  <c r="L1124" i="12" s="1"/>
  <c r="M1124" i="12" s="1"/>
  <c r="Q1123" i="12"/>
  <c r="P1123" i="12"/>
  <c r="M1066" i="11"/>
  <c r="N1066" i="11" s="1"/>
  <c r="O1066" i="11" s="1"/>
  <c r="K1334" i="7"/>
  <c r="L1335" i="7"/>
  <c r="M1335" i="7" s="1"/>
  <c r="P1066" i="11" l="1"/>
  <c r="R1066" i="11"/>
  <c r="M1125" i="12"/>
  <c r="L1125" i="12"/>
  <c r="K1124" i="12"/>
  <c r="N1124" i="12"/>
  <c r="O1124" i="12" s="1"/>
  <c r="R1124" i="12" s="1"/>
  <c r="J1124" i="12"/>
  <c r="Q1124" i="12"/>
  <c r="P1124" i="12"/>
  <c r="M1067" i="11"/>
  <c r="N1067" i="11" s="1"/>
  <c r="O1067" i="11" s="1"/>
  <c r="J1066" i="11"/>
  <c r="K1066" i="11"/>
  <c r="L1067" i="11"/>
  <c r="J1335" i="7"/>
  <c r="K1335" i="7"/>
  <c r="R1067" i="11" l="1"/>
  <c r="Q1067" i="11"/>
  <c r="P1067" i="11"/>
  <c r="P1125" i="12"/>
  <c r="Q1125" i="12"/>
  <c r="J1125" i="12"/>
  <c r="N1125" i="12"/>
  <c r="O1125" i="12" s="1"/>
  <c r="R1125" i="12" s="1"/>
  <c r="K1125" i="12"/>
  <c r="L1126" i="12" s="1"/>
  <c r="M1126" i="12" s="1"/>
  <c r="M1068" i="11"/>
  <c r="N1068" i="11" s="1"/>
  <c r="O1068" i="11" s="1"/>
  <c r="L1068" i="11"/>
  <c r="K1067" i="11"/>
  <c r="J1067" i="11"/>
  <c r="L1336" i="7"/>
  <c r="M1336" i="7" s="1"/>
  <c r="R1068" i="11" l="1"/>
  <c r="Q1068" i="11"/>
  <c r="P1068" i="11"/>
  <c r="N1126" i="12"/>
  <c r="O1126" i="12" s="1"/>
  <c r="R1126" i="12" s="1"/>
  <c r="K1126" i="12"/>
  <c r="J1126" i="12"/>
  <c r="Q1127" i="12" s="1"/>
  <c r="L1127" i="12"/>
  <c r="M1127" i="12" s="1"/>
  <c r="Q1126" i="12"/>
  <c r="P1126" i="12"/>
  <c r="K1068" i="11"/>
  <c r="L1069" i="11" s="1"/>
  <c r="M1069" i="11" s="1"/>
  <c r="N1069" i="11" s="1"/>
  <c r="O1069" i="11" s="1"/>
  <c r="J1068" i="11"/>
  <c r="K1336" i="7"/>
  <c r="J1336" i="7"/>
  <c r="L1337" i="7" s="1"/>
  <c r="M1337" i="7" s="1"/>
  <c r="R1069" i="11" l="1"/>
  <c r="Q1069" i="11"/>
  <c r="P1069" i="11"/>
  <c r="P1127" i="12"/>
  <c r="N1127" i="12"/>
  <c r="O1127" i="12" s="1"/>
  <c r="R1127" i="12" s="1"/>
  <c r="K1127" i="12"/>
  <c r="J1127" i="12"/>
  <c r="Q1128" i="12" s="1"/>
  <c r="J1069" i="11"/>
  <c r="K1069" i="11"/>
  <c r="L1070" i="11" s="1"/>
  <c r="J1337" i="7"/>
  <c r="L1338" i="7" s="1"/>
  <c r="M1338" i="7" s="1"/>
  <c r="K1337" i="7"/>
  <c r="Q1070" i="11" l="1"/>
  <c r="L1128" i="12"/>
  <c r="M1128" i="12" s="1"/>
  <c r="M1070" i="11"/>
  <c r="K1338" i="7"/>
  <c r="J1338" i="7"/>
  <c r="L1339" i="7" s="1"/>
  <c r="M1339" i="7" s="1"/>
  <c r="L1071" i="11" l="1"/>
  <c r="N1070" i="11"/>
  <c r="O1070" i="11" s="1"/>
  <c r="P1070" i="11"/>
  <c r="P1128" i="12"/>
  <c r="J1128" i="12"/>
  <c r="K1128" i="12"/>
  <c r="N1128" i="12"/>
  <c r="O1128" i="12" s="1"/>
  <c r="R1128" i="12" s="1"/>
  <c r="M1071" i="11"/>
  <c r="N1071" i="11" s="1"/>
  <c r="K1070" i="11"/>
  <c r="J1070" i="11"/>
  <c r="K1339" i="7"/>
  <c r="J1339" i="7"/>
  <c r="Q1071" i="11" l="1"/>
  <c r="P1071" i="11"/>
  <c r="L1340" i="7"/>
  <c r="M1340" i="7" s="1"/>
  <c r="J1340" i="7" s="1"/>
  <c r="O1071" i="11"/>
  <c r="R1070" i="11"/>
  <c r="L1129" i="12"/>
  <c r="M1129" i="12" s="1"/>
  <c r="J1129" i="12" s="1"/>
  <c r="Q1130" i="12" s="1"/>
  <c r="Q1129" i="12"/>
  <c r="J1071" i="11"/>
  <c r="K1071" i="11"/>
  <c r="L1072" i="11" s="1"/>
  <c r="M1072" i="11" s="1"/>
  <c r="N1072" i="11" s="1"/>
  <c r="P1129" i="12" l="1"/>
  <c r="N1129" i="12"/>
  <c r="O1129" i="12" s="1"/>
  <c r="R1129" i="12" s="1"/>
  <c r="K1129" i="12"/>
  <c r="L1130" i="12" s="1"/>
  <c r="M1130" i="12" s="1"/>
  <c r="K1340" i="7"/>
  <c r="L1341" i="7" s="1"/>
  <c r="M1341" i="7" s="1"/>
  <c r="K1341" i="7" s="1"/>
  <c r="O1072" i="11"/>
  <c r="R1071" i="11"/>
  <c r="Q1072" i="11"/>
  <c r="P1072" i="11"/>
  <c r="K1072" i="11"/>
  <c r="J1072" i="11"/>
  <c r="K1130" i="12" l="1"/>
  <c r="P1130" i="12"/>
  <c r="N1130" i="12"/>
  <c r="O1130" i="12" s="1"/>
  <c r="R1130" i="12" s="1"/>
  <c r="J1130" i="12"/>
  <c r="R1072" i="11"/>
  <c r="Q1073" i="11"/>
  <c r="J1341" i="7"/>
  <c r="L1342" i="7" s="1"/>
  <c r="M1342" i="7" s="1"/>
  <c r="L1073" i="11"/>
  <c r="M1073" i="11" s="1"/>
  <c r="N1073" i="11" s="1"/>
  <c r="O1073" i="11" s="1"/>
  <c r="Q1131" i="12"/>
  <c r="R1073" i="11" l="1"/>
  <c r="P1073" i="11"/>
  <c r="J1073" i="11"/>
  <c r="K1073" i="11"/>
  <c r="L1074" i="11" s="1"/>
  <c r="M1074" i="11" s="1"/>
  <c r="N1074" i="11" s="1"/>
  <c r="O1074" i="11" s="1"/>
  <c r="L1131" i="12"/>
  <c r="M1131" i="12" s="1"/>
  <c r="J1342" i="7"/>
  <c r="K1342" i="7"/>
  <c r="L1343" i="7" s="1"/>
  <c r="M1343" i="7" s="1"/>
  <c r="R1074" i="11" l="1"/>
  <c r="K1131" i="12"/>
  <c r="J1131" i="12"/>
  <c r="N1131" i="12"/>
  <c r="O1131" i="12" s="1"/>
  <c r="R1131" i="12" s="1"/>
  <c r="P1131" i="12"/>
  <c r="P1074" i="11"/>
  <c r="Q1074" i="11"/>
  <c r="K1074" i="11"/>
  <c r="J1074" i="11"/>
  <c r="K1343" i="7"/>
  <c r="J1343" i="7"/>
  <c r="L1344" i="7" s="1"/>
  <c r="M1344" i="7" s="1"/>
  <c r="Q1075" i="11" l="1"/>
  <c r="Q1132" i="12"/>
  <c r="L1075" i="11"/>
  <c r="M1075" i="11" s="1"/>
  <c r="L1132" i="12"/>
  <c r="M1132" i="12" s="1"/>
  <c r="K1344" i="7"/>
  <c r="J1344" i="7"/>
  <c r="L1345" i="7" s="1"/>
  <c r="M1345" i="7" s="1"/>
  <c r="K1132" i="12" l="1"/>
  <c r="N1132" i="12"/>
  <c r="O1132" i="12" s="1"/>
  <c r="R1132" i="12" s="1"/>
  <c r="J1132" i="12"/>
  <c r="N1075" i="11"/>
  <c r="O1075" i="11" s="1"/>
  <c r="K1075" i="11"/>
  <c r="L1076" i="11" s="1"/>
  <c r="M1076" i="11" s="1"/>
  <c r="J1075" i="11"/>
  <c r="P1132" i="12"/>
  <c r="P1075" i="11"/>
  <c r="K1345" i="7"/>
  <c r="J1345" i="7"/>
  <c r="Q1076" i="11" l="1"/>
  <c r="P1076" i="11"/>
  <c r="N1076" i="11"/>
  <c r="K1076" i="11"/>
  <c r="J1076" i="11"/>
  <c r="L1077" i="11"/>
  <c r="M1077" i="11" s="1"/>
  <c r="N1077" i="11" s="1"/>
  <c r="Q1133" i="12"/>
  <c r="O1076" i="11"/>
  <c r="R1075" i="11"/>
  <c r="L1133" i="12"/>
  <c r="M1133" i="12" s="1"/>
  <c r="L1346" i="7"/>
  <c r="M1346" i="7" s="1"/>
  <c r="J1133" i="12" l="1"/>
  <c r="N1133" i="12"/>
  <c r="O1133" i="12" s="1"/>
  <c r="R1133" i="12" s="1"/>
  <c r="K1133" i="12"/>
  <c r="L1134" i="12" s="1"/>
  <c r="M1134" i="12" s="1"/>
  <c r="P1133" i="12"/>
  <c r="P1077" i="11"/>
  <c r="Q1077" i="11"/>
  <c r="O1077" i="11"/>
  <c r="R1076" i="11"/>
  <c r="M1078" i="11"/>
  <c r="N1078" i="11" s="1"/>
  <c r="K1077" i="11"/>
  <c r="J1077" i="11"/>
  <c r="L1078" i="11"/>
  <c r="K1346" i="7"/>
  <c r="J1346" i="7"/>
  <c r="L1347" i="7" s="1"/>
  <c r="M1347" i="7" s="1"/>
  <c r="O1078" i="11" l="1"/>
  <c r="R1077" i="11"/>
  <c r="Q1078" i="11"/>
  <c r="P1078" i="11"/>
  <c r="L1135" i="12"/>
  <c r="K1134" i="12"/>
  <c r="M1135" i="12"/>
  <c r="J1134" i="12"/>
  <c r="N1134" i="12"/>
  <c r="O1134" i="12" s="1"/>
  <c r="R1134" i="12" s="1"/>
  <c r="Q1134" i="12"/>
  <c r="P1134" i="12"/>
  <c r="M1079" i="11"/>
  <c r="N1079" i="11" s="1"/>
  <c r="L1079" i="11"/>
  <c r="K1078" i="11"/>
  <c r="J1078" i="11"/>
  <c r="J1347" i="7"/>
  <c r="K1347" i="7"/>
  <c r="L1348" i="7"/>
  <c r="M1348" i="7" s="1"/>
  <c r="P1079" i="11" l="1"/>
  <c r="Q1079" i="11"/>
  <c r="Q1135" i="12"/>
  <c r="P1135" i="12"/>
  <c r="J1135" i="12"/>
  <c r="K1135" i="12"/>
  <c r="L1136" i="12" s="1"/>
  <c r="M1136" i="12" s="1"/>
  <c r="N1135" i="12"/>
  <c r="O1135" i="12" s="1"/>
  <c r="R1135" i="12" s="1"/>
  <c r="O1079" i="11"/>
  <c r="R1078" i="11"/>
  <c r="M1080" i="11"/>
  <c r="N1080" i="11" s="1"/>
  <c r="L1080" i="11"/>
  <c r="K1079" i="11"/>
  <c r="J1079" i="11"/>
  <c r="J1348" i="7"/>
  <c r="L1349" i="7" s="1"/>
  <c r="M1349" i="7" s="1"/>
  <c r="K1348" i="7"/>
  <c r="K1136" i="12" l="1"/>
  <c r="L1137" i="12" s="1"/>
  <c r="M1137" i="12" s="1"/>
  <c r="J1136" i="12"/>
  <c r="N1136" i="12"/>
  <c r="O1136" i="12" s="1"/>
  <c r="R1136" i="12" s="1"/>
  <c r="O1080" i="11"/>
  <c r="R1079" i="11"/>
  <c r="P1136" i="12"/>
  <c r="Q1136" i="12"/>
  <c r="P1080" i="11"/>
  <c r="Q1080" i="11"/>
  <c r="M1081" i="11"/>
  <c r="N1081" i="11" s="1"/>
  <c r="L1081" i="11"/>
  <c r="K1080" i="11"/>
  <c r="J1080" i="11"/>
  <c r="M1350" i="7"/>
  <c r="J1349" i="7"/>
  <c r="K1349" i="7"/>
  <c r="L1350" i="7"/>
  <c r="Q1081" i="11" l="1"/>
  <c r="P1081" i="11"/>
  <c r="O1081" i="11"/>
  <c r="R1080" i="11"/>
  <c r="P1137" i="12"/>
  <c r="Q1137" i="12"/>
  <c r="N1137" i="12"/>
  <c r="O1137" i="12" s="1"/>
  <c r="R1137" i="12" s="1"/>
  <c r="K1137" i="12"/>
  <c r="L1138" i="12" s="1"/>
  <c r="M1138" i="12" s="1"/>
  <c r="J1137" i="12"/>
  <c r="Q1138" i="12" s="1"/>
  <c r="M1082" i="11"/>
  <c r="N1082" i="11" s="1"/>
  <c r="L1082" i="11"/>
  <c r="K1081" i="11"/>
  <c r="J1081" i="11"/>
  <c r="K1350" i="7"/>
  <c r="L1351" i="7"/>
  <c r="M1351" i="7"/>
  <c r="J1350" i="7"/>
  <c r="P1138" i="12" l="1"/>
  <c r="N1138" i="12"/>
  <c r="O1138" i="12" s="1"/>
  <c r="R1138" i="12" s="1"/>
  <c r="J1138" i="12"/>
  <c r="K1138" i="12"/>
  <c r="L1139" i="12" s="1"/>
  <c r="M1139" i="12" s="1"/>
  <c r="Q1082" i="11"/>
  <c r="P1082" i="11"/>
  <c r="O1082" i="11"/>
  <c r="R1081" i="11"/>
  <c r="M1083" i="11"/>
  <c r="N1083" i="11" s="1"/>
  <c r="L1083" i="11"/>
  <c r="K1082" i="11"/>
  <c r="J1082" i="11"/>
  <c r="M1352" i="7"/>
  <c r="J1351" i="7"/>
  <c r="K1351" i="7"/>
  <c r="L1352" i="7"/>
  <c r="O1083" i="11" l="1"/>
  <c r="R1082" i="11"/>
  <c r="Q1083" i="11"/>
  <c r="P1083" i="11"/>
  <c r="N1139" i="12"/>
  <c r="O1139" i="12" s="1"/>
  <c r="R1139" i="12" s="1"/>
  <c r="J1139" i="12"/>
  <c r="K1139" i="12"/>
  <c r="L1140" i="12" s="1"/>
  <c r="M1140" i="12" s="1"/>
  <c r="Q1139" i="12"/>
  <c r="P1139" i="12"/>
  <c r="M1084" i="11"/>
  <c r="N1084" i="11" s="1"/>
  <c r="L1084" i="11"/>
  <c r="J1083" i="11"/>
  <c r="K1083" i="11"/>
  <c r="L1353" i="7"/>
  <c r="M1353" i="7"/>
  <c r="K1352" i="7"/>
  <c r="J1352" i="7"/>
  <c r="J1140" i="12" l="1"/>
  <c r="Q1141" i="12" s="1"/>
  <c r="K1140" i="12"/>
  <c r="L1141" i="12" s="1"/>
  <c r="M1141" i="12" s="1"/>
  <c r="N1140" i="12"/>
  <c r="O1140" i="12" s="1"/>
  <c r="R1140" i="12" s="1"/>
  <c r="Q1140" i="12"/>
  <c r="P1140" i="12"/>
  <c r="Q1084" i="11"/>
  <c r="P1084" i="11"/>
  <c r="O1084" i="11"/>
  <c r="R1083" i="11"/>
  <c r="J1084" i="11"/>
  <c r="K1084" i="11"/>
  <c r="L1085" i="11" s="1"/>
  <c r="J1353" i="7"/>
  <c r="K1353" i="7"/>
  <c r="L1354" i="7"/>
  <c r="M1354" i="7"/>
  <c r="P1141" i="12" l="1"/>
  <c r="J1141" i="12"/>
  <c r="Q1142" i="12" s="1"/>
  <c r="L1142" i="12"/>
  <c r="M1142" i="12" s="1"/>
  <c r="N1141" i="12"/>
  <c r="O1141" i="12" s="1"/>
  <c r="R1141" i="12" s="1"/>
  <c r="K1141" i="12"/>
  <c r="R1084" i="11"/>
  <c r="P1085" i="11"/>
  <c r="Q1085" i="11"/>
  <c r="J1142" i="12"/>
  <c r="N1142" i="12"/>
  <c r="O1142" i="12" s="1"/>
  <c r="R1142" i="12" s="1"/>
  <c r="K1142" i="12"/>
  <c r="L1143" i="12" s="1"/>
  <c r="M1143" i="12" s="1"/>
  <c r="M1085" i="11"/>
  <c r="M1355" i="7"/>
  <c r="L1355" i="7"/>
  <c r="K1354" i="7"/>
  <c r="J1354" i="7"/>
  <c r="L1086" i="11" l="1"/>
  <c r="N1085" i="11"/>
  <c r="O1085" i="11" s="1"/>
  <c r="P1142" i="12"/>
  <c r="N1143" i="12"/>
  <c r="O1143" i="12" s="1"/>
  <c r="R1143" i="12" s="1"/>
  <c r="K1143" i="12"/>
  <c r="J1143" i="12"/>
  <c r="L1144" i="12"/>
  <c r="M1144" i="12" s="1"/>
  <c r="Q1143" i="12"/>
  <c r="P1143" i="12"/>
  <c r="M1086" i="11"/>
  <c r="N1086" i="11" s="1"/>
  <c r="K1085" i="11"/>
  <c r="J1085" i="11"/>
  <c r="K1355" i="7"/>
  <c r="J1355" i="7"/>
  <c r="L1356" i="7" s="1"/>
  <c r="M1356" i="7" s="1"/>
  <c r="Q1086" i="11" l="1"/>
  <c r="P1086" i="11"/>
  <c r="O1086" i="11"/>
  <c r="R1085" i="11"/>
  <c r="N1144" i="12"/>
  <c r="O1144" i="12" s="1"/>
  <c r="R1144" i="12" s="1"/>
  <c r="J1144" i="12"/>
  <c r="K1144" i="12"/>
  <c r="L1145" i="12"/>
  <c r="M1145" i="12" s="1"/>
  <c r="Q1144" i="12"/>
  <c r="P1144" i="12"/>
  <c r="M1087" i="11"/>
  <c r="N1087" i="11" s="1"/>
  <c r="L1087" i="11"/>
  <c r="K1086" i="11"/>
  <c r="J1086" i="11"/>
  <c r="K1356" i="7"/>
  <c r="J1356" i="7"/>
  <c r="L1357" i="7" s="1"/>
  <c r="M1357" i="7" s="1"/>
  <c r="O1087" i="11" l="1"/>
  <c r="R1086" i="11"/>
  <c r="Q1087" i="11"/>
  <c r="P1087" i="11"/>
  <c r="J1145" i="12"/>
  <c r="K1145" i="12"/>
  <c r="N1145" i="12"/>
  <c r="O1145" i="12" s="1"/>
  <c r="R1145" i="12" s="1"/>
  <c r="L1146" i="12"/>
  <c r="M1146" i="12" s="1"/>
  <c r="Q1145" i="12"/>
  <c r="P1145" i="12"/>
  <c r="M1088" i="11"/>
  <c r="N1088" i="11" s="1"/>
  <c r="L1088" i="11"/>
  <c r="K1087" i="11"/>
  <c r="J1087" i="11"/>
  <c r="J1357" i="7"/>
  <c r="K1357" i="7"/>
  <c r="Q1088" i="11" l="1"/>
  <c r="P1088" i="11"/>
  <c r="O1088" i="11"/>
  <c r="R1087" i="11"/>
  <c r="N1146" i="12"/>
  <c r="O1146" i="12" s="1"/>
  <c r="R1146" i="12" s="1"/>
  <c r="K1146" i="12"/>
  <c r="L1147" i="12" s="1"/>
  <c r="M1147" i="12" s="1"/>
  <c r="J1146" i="12"/>
  <c r="Q1146" i="12"/>
  <c r="P1146" i="12"/>
  <c r="M1089" i="11"/>
  <c r="N1089" i="11" s="1"/>
  <c r="L1089" i="11"/>
  <c r="J1088" i="11"/>
  <c r="K1088" i="11"/>
  <c r="L1358" i="7"/>
  <c r="M1358" i="7" s="1"/>
  <c r="O1089" i="11" l="1"/>
  <c r="R1088" i="11"/>
  <c r="Q1089" i="11"/>
  <c r="P1089" i="11"/>
  <c r="Q1147" i="12"/>
  <c r="P1147" i="12"/>
  <c r="J1147" i="12"/>
  <c r="N1147" i="12"/>
  <c r="O1147" i="12" s="1"/>
  <c r="R1147" i="12" s="1"/>
  <c r="K1147" i="12"/>
  <c r="L1148" i="12" s="1"/>
  <c r="M1148" i="12" s="1"/>
  <c r="M1090" i="11"/>
  <c r="N1090" i="11" s="1"/>
  <c r="L1090" i="11"/>
  <c r="K1089" i="11"/>
  <c r="J1089" i="11"/>
  <c r="J1358" i="7"/>
  <c r="K1358" i="7"/>
  <c r="L1359" i="7" s="1"/>
  <c r="M1359" i="7" s="1"/>
  <c r="Q1090" i="11" l="1"/>
  <c r="P1090" i="11"/>
  <c r="O1090" i="11"/>
  <c r="R1089" i="11"/>
  <c r="K1148" i="12"/>
  <c r="N1148" i="12"/>
  <c r="O1148" i="12" s="1"/>
  <c r="R1148" i="12" s="1"/>
  <c r="J1148" i="12"/>
  <c r="L1149" i="12"/>
  <c r="M1149" i="12" s="1"/>
  <c r="Q1148" i="12"/>
  <c r="P1148" i="12"/>
  <c r="M1091" i="11"/>
  <c r="N1091" i="11" s="1"/>
  <c r="L1091" i="11"/>
  <c r="J1090" i="11"/>
  <c r="K1090" i="11"/>
  <c r="J1359" i="7"/>
  <c r="L1360" i="7"/>
  <c r="M1360" i="7"/>
  <c r="K1359" i="7"/>
  <c r="O1091" i="11" l="1"/>
  <c r="R1090" i="11"/>
  <c r="P1091" i="11"/>
  <c r="Q1091" i="11"/>
  <c r="Q1149" i="12"/>
  <c r="P1149" i="12"/>
  <c r="J1149" i="12"/>
  <c r="N1149" i="12"/>
  <c r="O1149" i="12" s="1"/>
  <c r="R1149" i="12" s="1"/>
  <c r="K1149" i="12"/>
  <c r="M1092" i="11"/>
  <c r="N1092" i="11" s="1"/>
  <c r="L1092" i="11"/>
  <c r="J1091" i="11"/>
  <c r="K1091" i="11"/>
  <c r="M1361" i="7"/>
  <c r="K1360" i="7"/>
  <c r="L1361" i="7"/>
  <c r="J1360" i="7"/>
  <c r="Q1092" i="11" l="1"/>
  <c r="P1092" i="11"/>
  <c r="O1092" i="11"/>
  <c r="R1091" i="11"/>
  <c r="Q1150" i="12"/>
  <c r="L1150" i="12"/>
  <c r="M1150" i="12" s="1"/>
  <c r="P1150" i="12" s="1"/>
  <c r="M1093" i="11"/>
  <c r="N1093" i="11" s="1"/>
  <c r="L1093" i="11"/>
  <c r="J1092" i="11"/>
  <c r="K1092" i="11"/>
  <c r="J1361" i="7"/>
  <c r="K1361" i="7"/>
  <c r="L1362" i="7" s="1"/>
  <c r="M1362" i="7" s="1"/>
  <c r="Q1093" i="11" l="1"/>
  <c r="P1093" i="11"/>
  <c r="O1093" i="11"/>
  <c r="R1092" i="11"/>
  <c r="N1150" i="12"/>
  <c r="O1150" i="12" s="1"/>
  <c r="R1150" i="12" s="1"/>
  <c r="J1150" i="12"/>
  <c r="K1150" i="12"/>
  <c r="L1151" i="12" s="1"/>
  <c r="M1151" i="12" s="1"/>
  <c r="J1093" i="11"/>
  <c r="K1093" i="11"/>
  <c r="J1362" i="7"/>
  <c r="K1362" i="7"/>
  <c r="L1363" i="7" s="1"/>
  <c r="M1363" i="7" s="1"/>
  <c r="Q1094" i="11" l="1"/>
  <c r="R1093" i="11"/>
  <c r="K1151" i="12"/>
  <c r="N1151" i="12"/>
  <c r="O1151" i="12" s="1"/>
  <c r="R1151" i="12" s="1"/>
  <c r="J1151" i="12"/>
  <c r="Q1152" i="12" s="1"/>
  <c r="Q1151" i="12"/>
  <c r="P1151" i="12"/>
  <c r="L1094" i="11"/>
  <c r="M1094" i="11" s="1"/>
  <c r="N1094" i="11" s="1"/>
  <c r="O1094" i="11" s="1"/>
  <c r="J1363" i="7"/>
  <c r="K1363" i="7"/>
  <c r="L1364" i="7" s="1"/>
  <c r="M1364" i="7" s="1"/>
  <c r="R1094" i="11" l="1"/>
  <c r="P1094" i="11"/>
  <c r="L1152" i="12"/>
  <c r="M1152" i="12" s="1"/>
  <c r="M1095" i="11"/>
  <c r="N1095" i="11" s="1"/>
  <c r="O1095" i="11" s="1"/>
  <c r="J1094" i="11"/>
  <c r="K1094" i="11"/>
  <c r="L1095" i="11"/>
  <c r="J1364" i="7"/>
  <c r="K1364" i="7"/>
  <c r="L1365" i="7" s="1"/>
  <c r="M1365" i="7" s="1"/>
  <c r="R1095" i="11" l="1"/>
  <c r="Q1095" i="11"/>
  <c r="P1095" i="11"/>
  <c r="P1152" i="12"/>
  <c r="K1152" i="12"/>
  <c r="J1152" i="12"/>
  <c r="Q1153" i="12" s="1"/>
  <c r="N1152" i="12"/>
  <c r="O1152" i="12" s="1"/>
  <c r="R1152" i="12" s="1"/>
  <c r="L1153" i="12"/>
  <c r="M1153" i="12" s="1"/>
  <c r="K1095" i="11"/>
  <c r="J1095" i="11"/>
  <c r="J1365" i="7"/>
  <c r="K1365" i="7"/>
  <c r="L1366" i="7"/>
  <c r="M1366" i="7" s="1"/>
  <c r="Q1096" i="11" l="1"/>
  <c r="P1153" i="12"/>
  <c r="K1153" i="12"/>
  <c r="L1154" i="12" s="1"/>
  <c r="M1154" i="12" s="1"/>
  <c r="J1153" i="12"/>
  <c r="N1153" i="12"/>
  <c r="O1153" i="12" s="1"/>
  <c r="R1153" i="12" s="1"/>
  <c r="L1096" i="11"/>
  <c r="M1096" i="11" s="1"/>
  <c r="N1096" i="11" s="1"/>
  <c r="O1096" i="11" s="1"/>
  <c r="K1366" i="7"/>
  <c r="J1366" i="7"/>
  <c r="L1367" i="7" s="1"/>
  <c r="M1367" i="7" s="1"/>
  <c r="R1096" i="11" l="1"/>
  <c r="P1096" i="11"/>
  <c r="Q1154" i="12"/>
  <c r="P1154" i="12"/>
  <c r="N1154" i="12"/>
  <c r="O1154" i="12" s="1"/>
  <c r="R1154" i="12" s="1"/>
  <c r="K1154" i="12"/>
  <c r="L1155" i="12" s="1"/>
  <c r="M1155" i="12" s="1"/>
  <c r="J1154" i="12"/>
  <c r="M1097" i="11"/>
  <c r="N1097" i="11" s="1"/>
  <c r="O1097" i="11" s="1"/>
  <c r="L1097" i="11"/>
  <c r="K1096" i="11"/>
  <c r="J1096" i="11"/>
  <c r="L1368" i="7"/>
  <c r="J1367" i="7"/>
  <c r="K1367" i="7"/>
  <c r="M1368" i="7"/>
  <c r="R1097" i="11" l="1"/>
  <c r="Q1097" i="11"/>
  <c r="P1097" i="11"/>
  <c r="P1155" i="12"/>
  <c r="Q1155" i="12"/>
  <c r="K1155" i="12"/>
  <c r="N1155" i="12"/>
  <c r="O1155" i="12" s="1"/>
  <c r="R1155" i="12" s="1"/>
  <c r="J1155" i="12"/>
  <c r="M1098" i="11"/>
  <c r="N1098" i="11" s="1"/>
  <c r="O1098" i="11" s="1"/>
  <c r="J1097" i="11"/>
  <c r="L1098" i="11"/>
  <c r="K1097" i="11"/>
  <c r="J1368" i="7"/>
  <c r="K1368" i="7"/>
  <c r="R1098" i="11" l="1"/>
  <c r="Q1098" i="11"/>
  <c r="P1098" i="11"/>
  <c r="L1369" i="7"/>
  <c r="M1369" i="7" s="1"/>
  <c r="J1369" i="7" s="1"/>
  <c r="L1156" i="12"/>
  <c r="M1156" i="12" s="1"/>
  <c r="P1156" i="12" s="1"/>
  <c r="Q1156" i="12"/>
  <c r="M1099" i="11"/>
  <c r="N1099" i="11" s="1"/>
  <c r="O1099" i="11" s="1"/>
  <c r="L1099" i="11"/>
  <c r="K1098" i="11"/>
  <c r="J1098" i="11"/>
  <c r="R1099" i="11" l="1"/>
  <c r="P1099" i="11"/>
  <c r="Q1099" i="11"/>
  <c r="K1369" i="7"/>
  <c r="L1370" i="7" s="1"/>
  <c r="M1370" i="7" s="1"/>
  <c r="K1156" i="12"/>
  <c r="N1156" i="12"/>
  <c r="O1156" i="12" s="1"/>
  <c r="R1156" i="12" s="1"/>
  <c r="J1156" i="12"/>
  <c r="Q1157" i="12" s="1"/>
  <c r="M1100" i="11"/>
  <c r="N1100" i="11" s="1"/>
  <c r="O1100" i="11" s="1"/>
  <c r="L1100" i="11"/>
  <c r="K1099" i="11"/>
  <c r="J1099" i="11"/>
  <c r="R1100" i="11" l="1"/>
  <c r="K1370" i="7"/>
  <c r="J1370" i="7"/>
  <c r="L1371" i="7" s="1"/>
  <c r="M1371" i="7" s="1"/>
  <c r="K1371" i="7" s="1"/>
  <c r="Q1100" i="11"/>
  <c r="P1100" i="11"/>
  <c r="L1157" i="12"/>
  <c r="M1157" i="12" s="1"/>
  <c r="M1101" i="11"/>
  <c r="N1101" i="11" s="1"/>
  <c r="O1101" i="11" s="1"/>
  <c r="L1101" i="11"/>
  <c r="J1100" i="11"/>
  <c r="K1100" i="11"/>
  <c r="R1101" i="11" l="1"/>
  <c r="Q1101" i="11"/>
  <c r="P1101" i="11"/>
  <c r="J1371" i="7"/>
  <c r="L1372" i="7" s="1"/>
  <c r="M1372" i="7" s="1"/>
  <c r="K1372" i="7" s="1"/>
  <c r="P1157" i="12"/>
  <c r="L1158" i="12"/>
  <c r="M1158" i="12"/>
  <c r="K1157" i="12"/>
  <c r="N1157" i="12"/>
  <c r="O1157" i="12" s="1"/>
  <c r="R1157" i="12" s="1"/>
  <c r="J1157" i="12"/>
  <c r="M1102" i="11"/>
  <c r="N1102" i="11" s="1"/>
  <c r="O1102" i="11" s="1"/>
  <c r="L1102" i="11"/>
  <c r="J1101" i="11"/>
  <c r="K1101" i="11"/>
  <c r="R1102" i="11" l="1"/>
  <c r="J1372" i="7"/>
  <c r="L1373" i="7" s="1"/>
  <c r="M1373" i="7" s="1"/>
  <c r="J1373" i="7" s="1"/>
  <c r="Q1102" i="11"/>
  <c r="P1102" i="11"/>
  <c r="K1158" i="12"/>
  <c r="N1158" i="12"/>
  <c r="O1158" i="12" s="1"/>
  <c r="R1158" i="12" s="1"/>
  <c r="J1158" i="12"/>
  <c r="P1158" i="12"/>
  <c r="Q1158" i="12"/>
  <c r="M1103" i="11"/>
  <c r="N1103" i="11" s="1"/>
  <c r="O1103" i="11" s="1"/>
  <c r="L1103" i="11"/>
  <c r="K1102" i="11"/>
  <c r="J1102" i="11"/>
  <c r="R1103" i="11" l="1"/>
  <c r="K1373" i="7"/>
  <c r="L1374" i="7" s="1"/>
  <c r="M1374" i="7" s="1"/>
  <c r="K1374" i="7" s="1"/>
  <c r="Q1103" i="11"/>
  <c r="P1103" i="11"/>
  <c r="Q1159" i="12"/>
  <c r="L1159" i="12"/>
  <c r="M1159" i="12" s="1"/>
  <c r="M1104" i="11"/>
  <c r="N1104" i="11" s="1"/>
  <c r="O1104" i="11" s="1"/>
  <c r="L1104" i="11"/>
  <c r="J1103" i="11"/>
  <c r="K1103" i="11"/>
  <c r="R1104" i="11" l="1"/>
  <c r="J1374" i="7"/>
  <c r="Q1104" i="11"/>
  <c r="P1104" i="11"/>
  <c r="K1159" i="12"/>
  <c r="J1159" i="12"/>
  <c r="N1159" i="12"/>
  <c r="O1159" i="12" s="1"/>
  <c r="R1159" i="12" s="1"/>
  <c r="L1160" i="12"/>
  <c r="M1160" i="12" s="1"/>
  <c r="P1159" i="12"/>
  <c r="M1105" i="11"/>
  <c r="N1105" i="11" s="1"/>
  <c r="O1105" i="11" s="1"/>
  <c r="L1105" i="11"/>
  <c r="K1104" i="11"/>
  <c r="J1104" i="11"/>
  <c r="L1375" i="7"/>
  <c r="M1375" i="7" s="1"/>
  <c r="R1105" i="11" l="1"/>
  <c r="Q1105" i="11"/>
  <c r="P1105" i="11"/>
  <c r="N1160" i="12"/>
  <c r="O1160" i="12" s="1"/>
  <c r="R1160" i="12" s="1"/>
  <c r="K1160" i="12"/>
  <c r="J1160" i="12"/>
  <c r="Q1160" i="12"/>
  <c r="P1160" i="12"/>
  <c r="M1106" i="11"/>
  <c r="N1106" i="11" s="1"/>
  <c r="O1106" i="11" s="1"/>
  <c r="L1106" i="11"/>
  <c r="K1105" i="11"/>
  <c r="J1105" i="11"/>
  <c r="J1375" i="7"/>
  <c r="K1375" i="7"/>
  <c r="R1106" i="11" l="1"/>
  <c r="P1106" i="11"/>
  <c r="Q1106" i="11"/>
  <c r="Q1161" i="12"/>
  <c r="L1161" i="12"/>
  <c r="M1161" i="12" s="1"/>
  <c r="M1107" i="11"/>
  <c r="N1107" i="11" s="1"/>
  <c r="O1107" i="11" s="1"/>
  <c r="L1107" i="11"/>
  <c r="J1106" i="11"/>
  <c r="K1106" i="11"/>
  <c r="L1376" i="7"/>
  <c r="M1376" i="7" s="1"/>
  <c r="R1107" i="11" l="1"/>
  <c r="Q1107" i="11"/>
  <c r="P1107" i="11"/>
  <c r="N1161" i="12"/>
  <c r="O1161" i="12" s="1"/>
  <c r="R1161" i="12" s="1"/>
  <c r="J1161" i="12"/>
  <c r="K1161" i="12"/>
  <c r="P1161" i="12"/>
  <c r="M1108" i="11"/>
  <c r="N1108" i="11" s="1"/>
  <c r="O1108" i="11" s="1"/>
  <c r="L1108" i="11"/>
  <c r="K1107" i="11"/>
  <c r="J1107" i="11"/>
  <c r="J1376" i="7"/>
  <c r="K1376" i="7"/>
  <c r="R1108" i="11" l="1"/>
  <c r="Q1108" i="11"/>
  <c r="P1108" i="11"/>
  <c r="L1162" i="12"/>
  <c r="M1162" i="12" s="1"/>
  <c r="J1162" i="12" s="1"/>
  <c r="Q1162" i="12"/>
  <c r="M1109" i="11"/>
  <c r="N1109" i="11" s="1"/>
  <c r="O1109" i="11" s="1"/>
  <c r="L1109" i="11"/>
  <c r="J1108" i="11"/>
  <c r="K1108" i="11"/>
  <c r="L1377" i="7"/>
  <c r="M1377" i="7" s="1"/>
  <c r="R1109" i="11" l="1"/>
  <c r="P1162" i="12"/>
  <c r="K1162" i="12"/>
  <c r="L1163" i="12" s="1"/>
  <c r="M1163" i="12" s="1"/>
  <c r="K1163" i="12" s="1"/>
  <c r="N1162" i="12"/>
  <c r="O1162" i="12" s="1"/>
  <c r="R1162" i="12" s="1"/>
  <c r="Q1109" i="11"/>
  <c r="P1109" i="11"/>
  <c r="Q1163" i="12"/>
  <c r="M1110" i="11"/>
  <c r="N1110" i="11" s="1"/>
  <c r="O1110" i="11" s="1"/>
  <c r="L1110" i="11"/>
  <c r="J1109" i="11"/>
  <c r="K1109" i="11"/>
  <c r="K1377" i="7"/>
  <c r="J1377" i="7"/>
  <c r="L1378" i="7" s="1"/>
  <c r="M1378" i="7" s="1"/>
  <c r="R1110" i="11" l="1"/>
  <c r="P1163" i="12"/>
  <c r="N1163" i="12"/>
  <c r="O1163" i="12" s="1"/>
  <c r="R1163" i="12" s="1"/>
  <c r="J1163" i="12"/>
  <c r="Q1164" i="12" s="1"/>
  <c r="Q1110" i="11"/>
  <c r="P1110" i="11"/>
  <c r="M1111" i="11"/>
  <c r="N1111" i="11" s="1"/>
  <c r="O1111" i="11" s="1"/>
  <c r="L1111" i="11"/>
  <c r="J1110" i="11"/>
  <c r="K1110" i="11"/>
  <c r="J1378" i="7"/>
  <c r="K1378" i="7"/>
  <c r="L1379" i="7" s="1"/>
  <c r="M1379" i="7" s="1"/>
  <c r="R1111" i="11" l="1"/>
  <c r="Q1111" i="11"/>
  <c r="P1111" i="11"/>
  <c r="L1164" i="12"/>
  <c r="M1164" i="12" s="1"/>
  <c r="P1164" i="12" s="1"/>
  <c r="M1112" i="11"/>
  <c r="N1112" i="11" s="1"/>
  <c r="O1112" i="11" s="1"/>
  <c r="L1112" i="11"/>
  <c r="J1111" i="11"/>
  <c r="K1111" i="11"/>
  <c r="J1379" i="7"/>
  <c r="K1379" i="7"/>
  <c r="L1380" i="7" s="1"/>
  <c r="M1380" i="7" s="1"/>
  <c r="R1112" i="11" l="1"/>
  <c r="Q1112" i="11"/>
  <c r="P1112" i="11"/>
  <c r="J1164" i="12"/>
  <c r="Q1165" i="12" s="1"/>
  <c r="K1164" i="12"/>
  <c r="L1165" i="12"/>
  <c r="M1165" i="12" s="1"/>
  <c r="J1165" i="12" s="1"/>
  <c r="N1164" i="12"/>
  <c r="O1164" i="12" s="1"/>
  <c r="R1164" i="12" s="1"/>
  <c r="K1112" i="11"/>
  <c r="J1112" i="11"/>
  <c r="K1380" i="7"/>
  <c r="J1380" i="7"/>
  <c r="L1381" i="7" s="1"/>
  <c r="M1381" i="7" s="1"/>
  <c r="N1165" i="12" l="1"/>
  <c r="O1165" i="12" s="1"/>
  <c r="R1165" i="12" s="1"/>
  <c r="Q1113" i="11"/>
  <c r="K1165" i="12"/>
  <c r="L1166" i="12" s="1"/>
  <c r="M1166" i="12" s="1"/>
  <c r="P1165" i="12"/>
  <c r="Q1166" i="12"/>
  <c r="L1113" i="11"/>
  <c r="M1113" i="11" s="1"/>
  <c r="N1113" i="11" s="1"/>
  <c r="O1113" i="11" s="1"/>
  <c r="K1381" i="7"/>
  <c r="J1381" i="7"/>
  <c r="J1166" i="12" l="1"/>
  <c r="N1166" i="12"/>
  <c r="O1166" i="12" s="1"/>
  <c r="R1166" i="12" s="1"/>
  <c r="P1166" i="12"/>
  <c r="K1166" i="12"/>
  <c r="L1167" i="12" s="1"/>
  <c r="M1167" i="12" s="1"/>
  <c r="N1167" i="12" s="1"/>
  <c r="O1167" i="12" s="1"/>
  <c r="R1167" i="12" s="1"/>
  <c r="R1113" i="11"/>
  <c r="P1113" i="11"/>
  <c r="L1382" i="7"/>
  <c r="M1382" i="7" s="1"/>
  <c r="K1382" i="7" s="1"/>
  <c r="Q1167" i="12"/>
  <c r="M1114" i="11"/>
  <c r="N1114" i="11" s="1"/>
  <c r="O1114" i="11" s="1"/>
  <c r="K1113" i="11"/>
  <c r="L1114" i="11"/>
  <c r="J1113" i="11"/>
  <c r="R1114" i="11" l="1"/>
  <c r="J1167" i="12"/>
  <c r="Q1168" i="12" s="1"/>
  <c r="Q1114" i="11"/>
  <c r="P1114" i="11"/>
  <c r="P1167" i="12"/>
  <c r="K1167" i="12"/>
  <c r="L1168" i="12" s="1"/>
  <c r="M1168" i="12" s="1"/>
  <c r="K1168" i="12" s="1"/>
  <c r="J1382" i="7"/>
  <c r="L1383" i="7" s="1"/>
  <c r="M1383" i="7" s="1"/>
  <c r="M1115" i="11"/>
  <c r="N1115" i="11" s="1"/>
  <c r="O1115" i="11" s="1"/>
  <c r="L1115" i="11"/>
  <c r="J1114" i="11"/>
  <c r="K1114" i="11"/>
  <c r="R1115" i="11" l="1"/>
  <c r="Q1115" i="11"/>
  <c r="P1115" i="11"/>
  <c r="P1168" i="12"/>
  <c r="N1168" i="12"/>
  <c r="O1168" i="12" s="1"/>
  <c r="R1168" i="12" s="1"/>
  <c r="J1168" i="12"/>
  <c r="Q1169" i="12" s="1"/>
  <c r="M1116" i="11"/>
  <c r="N1116" i="11" s="1"/>
  <c r="O1116" i="11" s="1"/>
  <c r="L1116" i="11"/>
  <c r="J1115" i="11"/>
  <c r="K1115" i="11"/>
  <c r="J1383" i="7"/>
  <c r="K1383" i="7"/>
  <c r="L1384" i="7" s="1"/>
  <c r="M1384" i="7" s="1"/>
  <c r="R1116" i="11" l="1"/>
  <c r="Q1116" i="11"/>
  <c r="P1116" i="11"/>
  <c r="L1169" i="12"/>
  <c r="M1169" i="12" s="1"/>
  <c r="P1169" i="12" s="1"/>
  <c r="M1117" i="11"/>
  <c r="N1117" i="11" s="1"/>
  <c r="O1117" i="11" s="1"/>
  <c r="L1117" i="11"/>
  <c r="J1116" i="11"/>
  <c r="K1116" i="11"/>
  <c r="J1384" i="7"/>
  <c r="K1384" i="7"/>
  <c r="R1117" i="11" l="1"/>
  <c r="K1169" i="12"/>
  <c r="J1169" i="12"/>
  <c r="N1169" i="12"/>
  <c r="O1169" i="12" s="1"/>
  <c r="R1169" i="12" s="1"/>
  <c r="L1170" i="12"/>
  <c r="M1170" i="12" s="1"/>
  <c r="Q1117" i="11"/>
  <c r="P1117" i="11"/>
  <c r="M1118" i="11"/>
  <c r="N1118" i="11" s="1"/>
  <c r="O1118" i="11" s="1"/>
  <c r="L1118" i="11"/>
  <c r="K1117" i="11"/>
  <c r="J1117" i="11"/>
  <c r="L1385" i="7"/>
  <c r="M1385" i="7" s="1"/>
  <c r="K1385" i="7" s="1"/>
  <c r="R1118" i="11" l="1"/>
  <c r="J1170" i="12"/>
  <c r="N1170" i="12"/>
  <c r="O1170" i="12" s="1"/>
  <c r="R1170" i="12" s="1"/>
  <c r="K1170" i="12"/>
  <c r="L1171" i="12" s="1"/>
  <c r="M1171" i="12" s="1"/>
  <c r="Q1118" i="11"/>
  <c r="P1118" i="11"/>
  <c r="Q1170" i="12"/>
  <c r="P1170" i="12"/>
  <c r="J1118" i="11"/>
  <c r="K1118" i="11"/>
  <c r="L1119" i="11" s="1"/>
  <c r="J1385" i="7"/>
  <c r="L1386" i="7" s="1"/>
  <c r="M1386" i="7" s="1"/>
  <c r="J1386" i="7" s="1"/>
  <c r="N1171" i="12" l="1"/>
  <c r="O1171" i="12" s="1"/>
  <c r="R1171" i="12" s="1"/>
  <c r="J1171" i="12"/>
  <c r="K1171" i="12"/>
  <c r="L1172" i="12" s="1"/>
  <c r="M1172" i="12" s="1"/>
  <c r="Q1119" i="11"/>
  <c r="P1171" i="12"/>
  <c r="Q1171" i="12"/>
  <c r="M1119" i="11"/>
  <c r="N1119" i="11" s="1"/>
  <c r="O1119" i="11" s="1"/>
  <c r="K1386" i="7"/>
  <c r="L1387" i="7" s="1"/>
  <c r="M1387" i="7" s="1"/>
  <c r="P1119" i="11" l="1"/>
  <c r="J1172" i="12"/>
  <c r="N1172" i="12"/>
  <c r="O1172" i="12" s="1"/>
  <c r="R1172" i="12" s="1"/>
  <c r="K1172" i="12"/>
  <c r="L1173" i="12" s="1"/>
  <c r="M1173" i="12" s="1"/>
  <c r="R1119" i="11"/>
  <c r="P1172" i="12"/>
  <c r="Q1172" i="12"/>
  <c r="M1120" i="11"/>
  <c r="N1120" i="11" s="1"/>
  <c r="O1120" i="11" s="1"/>
  <c r="J1119" i="11"/>
  <c r="K1119" i="11"/>
  <c r="L1120" i="11"/>
  <c r="K1387" i="7"/>
  <c r="J1387" i="7"/>
  <c r="L1388" i="7" s="1"/>
  <c r="M1388" i="7" s="1"/>
  <c r="J1388" i="7" s="1"/>
  <c r="R1120" i="11" l="1"/>
  <c r="L1174" i="12"/>
  <c r="M1174" i="12" s="1"/>
  <c r="N1173" i="12"/>
  <c r="O1173" i="12" s="1"/>
  <c r="R1173" i="12" s="1"/>
  <c r="J1173" i="12"/>
  <c r="K1173" i="12"/>
  <c r="Q1173" i="12"/>
  <c r="P1173" i="12"/>
  <c r="Q1120" i="11"/>
  <c r="P1120" i="11"/>
  <c r="K1120" i="11"/>
  <c r="L1121" i="11" s="1"/>
  <c r="M1121" i="11" s="1"/>
  <c r="N1121" i="11" s="1"/>
  <c r="O1121" i="11" s="1"/>
  <c r="J1120" i="11"/>
  <c r="K1388" i="7"/>
  <c r="L1389" i="7" s="1"/>
  <c r="M1389" i="7" s="1"/>
  <c r="J1389" i="7" s="1"/>
  <c r="R1121" i="11" l="1"/>
  <c r="Q1174" i="12"/>
  <c r="P1174" i="12"/>
  <c r="Q1121" i="11"/>
  <c r="P1121" i="11"/>
  <c r="N1174" i="12"/>
  <c r="O1174" i="12" s="1"/>
  <c r="R1174" i="12" s="1"/>
  <c r="J1174" i="12"/>
  <c r="K1174" i="12"/>
  <c r="L1175" i="12" s="1"/>
  <c r="M1175" i="12" s="1"/>
  <c r="M1122" i="11"/>
  <c r="N1122" i="11" s="1"/>
  <c r="O1122" i="11" s="1"/>
  <c r="L1122" i="11"/>
  <c r="J1121" i="11"/>
  <c r="K1121" i="11"/>
  <c r="K1389" i="7"/>
  <c r="L1390" i="7" s="1"/>
  <c r="M1390" i="7" s="1"/>
  <c r="K1390" i="7" s="1"/>
  <c r="R1122" i="11" l="1"/>
  <c r="K1175" i="12"/>
  <c r="J1175" i="12"/>
  <c r="N1175" i="12"/>
  <c r="O1175" i="12" s="1"/>
  <c r="R1175" i="12" s="1"/>
  <c r="Q1122" i="11"/>
  <c r="P1122" i="11"/>
  <c r="Q1175" i="12"/>
  <c r="P1175" i="12"/>
  <c r="K1122" i="11"/>
  <c r="J1122" i="11"/>
  <c r="J1390" i="7"/>
  <c r="L1391" i="7"/>
  <c r="M1391" i="7" s="1"/>
  <c r="L1392" i="7" s="1"/>
  <c r="Q1176" i="12" l="1"/>
  <c r="Q1123" i="11"/>
  <c r="L1176" i="12"/>
  <c r="M1176" i="12" s="1"/>
  <c r="L1123" i="11"/>
  <c r="M1123" i="11" s="1"/>
  <c r="K1391" i="7"/>
  <c r="M1392" i="7"/>
  <c r="K1392" i="7" s="1"/>
  <c r="J1391" i="7"/>
  <c r="N1123" i="11" l="1"/>
  <c r="O1123" i="11" s="1"/>
  <c r="P1123" i="11"/>
  <c r="K1176" i="12"/>
  <c r="L1177" i="12" s="1"/>
  <c r="M1177" i="12" s="1"/>
  <c r="J1176" i="12"/>
  <c r="N1176" i="12"/>
  <c r="O1176" i="12" s="1"/>
  <c r="R1176" i="12" s="1"/>
  <c r="P1176" i="12"/>
  <c r="M1124" i="11"/>
  <c r="N1124" i="11" s="1"/>
  <c r="J1123" i="11"/>
  <c r="K1123" i="11"/>
  <c r="L1124" i="11"/>
  <c r="J1392" i="7"/>
  <c r="L1393" i="7" s="1"/>
  <c r="M1393" i="7" s="1"/>
  <c r="L1178" i="12" l="1"/>
  <c r="M1178" i="12" s="1"/>
  <c r="N1177" i="12"/>
  <c r="O1177" i="12" s="1"/>
  <c r="R1177" i="12" s="1"/>
  <c r="K1177" i="12"/>
  <c r="J1177" i="12"/>
  <c r="Q1124" i="11"/>
  <c r="P1124" i="11"/>
  <c r="Q1177" i="12"/>
  <c r="P1177" i="12"/>
  <c r="O1124" i="11"/>
  <c r="R1123" i="11"/>
  <c r="M1125" i="11"/>
  <c r="N1125" i="11" s="1"/>
  <c r="L1125" i="11"/>
  <c r="J1124" i="11"/>
  <c r="K1124" i="11"/>
  <c r="J1393" i="7"/>
  <c r="K1393" i="7"/>
  <c r="L1394" i="7" s="1"/>
  <c r="M1394" i="7" s="1"/>
  <c r="J1394" i="7" s="1"/>
  <c r="Q1125" i="11" l="1"/>
  <c r="P1125" i="11"/>
  <c r="P1178" i="12"/>
  <c r="Q1178" i="12"/>
  <c r="O1125" i="11"/>
  <c r="R1124" i="11"/>
  <c r="K1178" i="12"/>
  <c r="N1178" i="12"/>
  <c r="O1178" i="12" s="1"/>
  <c r="R1178" i="12" s="1"/>
  <c r="J1178" i="12"/>
  <c r="M1126" i="11"/>
  <c r="N1126" i="11" s="1"/>
  <c r="L1126" i="11"/>
  <c r="J1125" i="11"/>
  <c r="K1125" i="11"/>
  <c r="K1394" i="7"/>
  <c r="L1395" i="7" s="1"/>
  <c r="M1395" i="7" s="1"/>
  <c r="J1395" i="7" s="1"/>
  <c r="Q1179" i="12" l="1"/>
  <c r="L1179" i="12"/>
  <c r="M1179" i="12" s="1"/>
  <c r="Q1126" i="11"/>
  <c r="P1126" i="11"/>
  <c r="O1126" i="11"/>
  <c r="R1125" i="11"/>
  <c r="M1127" i="11"/>
  <c r="N1127" i="11" s="1"/>
  <c r="L1127" i="11"/>
  <c r="K1126" i="11"/>
  <c r="J1126" i="11"/>
  <c r="K1395" i="7"/>
  <c r="L1396" i="7" s="1"/>
  <c r="M1396" i="7" s="1"/>
  <c r="K1396" i="7" s="1"/>
  <c r="Q1127" i="11" l="1"/>
  <c r="P1127" i="11"/>
  <c r="N1179" i="12"/>
  <c r="O1179" i="12" s="1"/>
  <c r="R1179" i="12" s="1"/>
  <c r="J1179" i="12"/>
  <c r="K1179" i="12"/>
  <c r="P1179" i="12"/>
  <c r="O1127" i="11"/>
  <c r="R1126" i="11"/>
  <c r="M1128" i="11"/>
  <c r="N1128" i="11" s="1"/>
  <c r="L1128" i="11"/>
  <c r="J1127" i="11"/>
  <c r="K1127" i="11"/>
  <c r="J1396" i="7"/>
  <c r="L1397" i="7" s="1"/>
  <c r="M1397" i="7" s="1"/>
  <c r="J1397" i="7" s="1"/>
  <c r="L1180" i="12" l="1"/>
  <c r="M1180" i="12" s="1"/>
  <c r="P1180" i="12" s="1"/>
  <c r="Q1180" i="12"/>
  <c r="O1128" i="11"/>
  <c r="R1127" i="11"/>
  <c r="Q1128" i="11"/>
  <c r="P1128" i="11"/>
  <c r="M1129" i="11"/>
  <c r="N1129" i="11" s="1"/>
  <c r="L1129" i="11"/>
  <c r="K1128" i="11"/>
  <c r="J1128" i="11"/>
  <c r="K1397" i="7"/>
  <c r="L1398" i="7" s="1"/>
  <c r="M1398" i="7" s="1"/>
  <c r="Q1129" i="11" l="1"/>
  <c r="P1129" i="11"/>
  <c r="O1129" i="11"/>
  <c r="R1128" i="11"/>
  <c r="L1181" i="12"/>
  <c r="N1180" i="12"/>
  <c r="O1180" i="12" s="1"/>
  <c r="R1180" i="12" s="1"/>
  <c r="K1180" i="12"/>
  <c r="M1181" i="12"/>
  <c r="J1180" i="12"/>
  <c r="M1130" i="11"/>
  <c r="N1130" i="11" s="1"/>
  <c r="L1130" i="11"/>
  <c r="J1129" i="11"/>
  <c r="K1129" i="11"/>
  <c r="K1398" i="7"/>
  <c r="J1398" i="7"/>
  <c r="L1399" i="7" s="1"/>
  <c r="M1399" i="7" s="1"/>
  <c r="Q1181" i="12" l="1"/>
  <c r="P1181" i="12"/>
  <c r="L1182" i="12"/>
  <c r="M1182" i="12" s="1"/>
  <c r="N1181" i="12"/>
  <c r="O1181" i="12" s="1"/>
  <c r="R1181" i="12" s="1"/>
  <c r="J1181" i="12"/>
  <c r="K1181" i="12"/>
  <c r="O1130" i="11"/>
  <c r="R1129" i="11"/>
  <c r="Q1130" i="11"/>
  <c r="P1130" i="11"/>
  <c r="M1131" i="11"/>
  <c r="N1131" i="11" s="1"/>
  <c r="K1130" i="11"/>
  <c r="J1130" i="11"/>
  <c r="L1131" i="11"/>
  <c r="K1399" i="7"/>
  <c r="L1400" i="7" s="1"/>
  <c r="M1400" i="7" s="1"/>
  <c r="J1399" i="7"/>
  <c r="Q1182" i="12" l="1"/>
  <c r="P1182" i="12"/>
  <c r="N1182" i="12"/>
  <c r="O1182" i="12" s="1"/>
  <c r="R1182" i="12" s="1"/>
  <c r="K1182" i="12"/>
  <c r="L1183" i="12" s="1"/>
  <c r="M1183" i="12" s="1"/>
  <c r="J1182" i="12"/>
  <c r="Q1131" i="11"/>
  <c r="P1131" i="11"/>
  <c r="O1131" i="11"/>
  <c r="R1130" i="11"/>
  <c r="M1132" i="11"/>
  <c r="N1132" i="11" s="1"/>
  <c r="L1132" i="11"/>
  <c r="J1131" i="11"/>
  <c r="K1131" i="11"/>
  <c r="J1400" i="7"/>
  <c r="K1400" i="7"/>
  <c r="L1401" i="7" s="1"/>
  <c r="M1401" i="7" s="1"/>
  <c r="Q1132" i="11" l="1"/>
  <c r="P1132" i="11"/>
  <c r="O1132" i="11"/>
  <c r="R1131" i="11"/>
  <c r="P1183" i="12"/>
  <c r="Q1183" i="12"/>
  <c r="K1183" i="12"/>
  <c r="J1183" i="12"/>
  <c r="Q1184" i="12" s="1"/>
  <c r="N1183" i="12"/>
  <c r="O1183" i="12" s="1"/>
  <c r="R1183" i="12" s="1"/>
  <c r="L1184" i="12"/>
  <c r="M1184" i="12" s="1"/>
  <c r="M1133" i="11"/>
  <c r="N1133" i="11" s="1"/>
  <c r="L1133" i="11"/>
  <c r="K1132" i="11"/>
  <c r="J1132" i="11"/>
  <c r="L1402" i="7"/>
  <c r="K1401" i="7"/>
  <c r="M1402" i="7"/>
  <c r="J1401" i="7"/>
  <c r="Q1133" i="11" l="1"/>
  <c r="P1133" i="11"/>
  <c r="P1184" i="12"/>
  <c r="N1184" i="12"/>
  <c r="O1184" i="12" s="1"/>
  <c r="R1184" i="12" s="1"/>
  <c r="L1185" i="12"/>
  <c r="M1185" i="12" s="1"/>
  <c r="K1184" i="12"/>
  <c r="J1184" i="12"/>
  <c r="O1133" i="11"/>
  <c r="R1132" i="11"/>
  <c r="M1134" i="11"/>
  <c r="N1134" i="11" s="1"/>
  <c r="L1134" i="11"/>
  <c r="J1133" i="11"/>
  <c r="K1133" i="11"/>
  <c r="K1402" i="7"/>
  <c r="J1402" i="7"/>
  <c r="Q1185" i="12" l="1"/>
  <c r="P1185" i="12"/>
  <c r="L1403" i="7"/>
  <c r="M1403" i="7" s="1"/>
  <c r="O1134" i="11"/>
  <c r="R1133" i="11"/>
  <c r="N1185" i="12"/>
  <c r="O1185" i="12" s="1"/>
  <c r="R1185" i="12" s="1"/>
  <c r="J1185" i="12"/>
  <c r="K1185" i="12"/>
  <c r="L1186" i="12"/>
  <c r="M1186" i="12" s="1"/>
  <c r="Q1134" i="11"/>
  <c r="P1134" i="11"/>
  <c r="M1135" i="11"/>
  <c r="N1135" i="11" s="1"/>
  <c r="L1135" i="11"/>
  <c r="J1134" i="11"/>
  <c r="K1134" i="11"/>
  <c r="M1404" i="7"/>
  <c r="L1404" i="7"/>
  <c r="K1403" i="7"/>
  <c r="J1403" i="7"/>
  <c r="J1186" i="12" l="1"/>
  <c r="N1186" i="12"/>
  <c r="O1186" i="12" s="1"/>
  <c r="R1186" i="12" s="1"/>
  <c r="K1186" i="12"/>
  <c r="L1187" i="12"/>
  <c r="M1187" i="12" s="1"/>
  <c r="Q1186" i="12"/>
  <c r="P1186" i="12"/>
  <c r="Q1135" i="11"/>
  <c r="P1135" i="11"/>
  <c r="O1135" i="11"/>
  <c r="R1134" i="11"/>
  <c r="M1136" i="11"/>
  <c r="N1136" i="11" s="1"/>
  <c r="L1136" i="11"/>
  <c r="K1135" i="11"/>
  <c r="J1135" i="11"/>
  <c r="K1404" i="7"/>
  <c r="J1404" i="7"/>
  <c r="L1405" i="7" s="1"/>
  <c r="M1405" i="7" s="1"/>
  <c r="O1136" i="11" l="1"/>
  <c r="R1135" i="11"/>
  <c r="N1187" i="12"/>
  <c r="O1187" i="12" s="1"/>
  <c r="R1187" i="12" s="1"/>
  <c r="J1187" i="12"/>
  <c r="Q1188" i="12" s="1"/>
  <c r="K1187" i="12"/>
  <c r="L1188" i="12" s="1"/>
  <c r="M1188" i="12" s="1"/>
  <c r="Q1136" i="11"/>
  <c r="P1136" i="11"/>
  <c r="Q1187" i="12"/>
  <c r="P1187" i="12"/>
  <c r="K1136" i="11"/>
  <c r="J1136" i="11"/>
  <c r="L1406" i="7"/>
  <c r="J1405" i="7"/>
  <c r="M1406" i="7"/>
  <c r="K1405" i="7"/>
  <c r="P1188" i="12" l="1"/>
  <c r="K1188" i="12"/>
  <c r="N1188" i="12"/>
  <c r="O1188" i="12" s="1"/>
  <c r="R1188" i="12" s="1"/>
  <c r="J1188" i="12"/>
  <c r="Q1137" i="11"/>
  <c r="R1136" i="11"/>
  <c r="Q1189" i="12"/>
  <c r="L1137" i="11"/>
  <c r="L1407" i="7"/>
  <c r="K1406" i="7"/>
  <c r="M1407" i="7"/>
  <c r="J1406" i="7"/>
  <c r="L1189" i="12" l="1"/>
  <c r="M1189" i="12" s="1"/>
  <c r="M1137" i="11"/>
  <c r="M1408" i="7"/>
  <c r="J1407" i="7"/>
  <c r="L1408" i="7"/>
  <c r="K1407" i="7"/>
  <c r="N1137" i="11" l="1"/>
  <c r="O1137" i="11" s="1"/>
  <c r="P1137" i="11"/>
  <c r="N1189" i="12"/>
  <c r="O1189" i="12" s="1"/>
  <c r="R1189" i="12" s="1"/>
  <c r="J1189" i="12"/>
  <c r="K1189" i="12"/>
  <c r="L1190" i="12" s="1"/>
  <c r="M1190" i="12" s="1"/>
  <c r="P1189" i="12"/>
  <c r="M1138" i="11"/>
  <c r="N1138" i="11" s="1"/>
  <c r="K1137" i="11"/>
  <c r="J1137" i="11"/>
  <c r="L1138" i="11"/>
  <c r="M1409" i="7"/>
  <c r="K1408" i="7"/>
  <c r="L1409" i="7"/>
  <c r="J1408" i="7"/>
  <c r="J1409" i="7" l="1"/>
  <c r="N1190" i="12"/>
  <c r="O1190" i="12" s="1"/>
  <c r="R1190" i="12" s="1"/>
  <c r="J1190" i="12"/>
  <c r="K1190" i="12"/>
  <c r="L1191" i="12" s="1"/>
  <c r="M1191" i="12" s="1"/>
  <c r="Q1190" i="12"/>
  <c r="P1190" i="12"/>
  <c r="Q1138" i="11"/>
  <c r="P1138" i="11"/>
  <c r="O1138" i="11"/>
  <c r="R1137" i="11"/>
  <c r="J1138" i="11"/>
  <c r="K1138" i="11"/>
  <c r="L1139" i="11" s="1"/>
  <c r="M1139" i="11" s="1"/>
  <c r="N1139" i="11" s="1"/>
  <c r="M1410" i="7"/>
  <c r="L1410" i="7"/>
  <c r="K1409" i="7"/>
  <c r="O1139" i="11" l="1"/>
  <c r="R1138" i="11"/>
  <c r="N1191" i="12"/>
  <c r="O1191" i="12" s="1"/>
  <c r="R1191" i="12" s="1"/>
  <c r="J1191" i="12"/>
  <c r="Q1192" i="12" s="1"/>
  <c r="K1191" i="12"/>
  <c r="L1192" i="12" s="1"/>
  <c r="M1192" i="12" s="1"/>
  <c r="Q1191" i="12"/>
  <c r="P1191" i="12"/>
  <c r="Q1139" i="11"/>
  <c r="P1139" i="11"/>
  <c r="J1139" i="11"/>
  <c r="K1139" i="11"/>
  <c r="L1140" i="11"/>
  <c r="M1140" i="11" s="1"/>
  <c r="N1140" i="11" s="1"/>
  <c r="J1410" i="7"/>
  <c r="L1411" i="7"/>
  <c r="K1410" i="7"/>
  <c r="M1411" i="7"/>
  <c r="P1192" i="12" l="1"/>
  <c r="J1192" i="12"/>
  <c r="L1193" i="12"/>
  <c r="M1193" i="12" s="1"/>
  <c r="J1193" i="12" s="1"/>
  <c r="N1192" i="12"/>
  <c r="O1192" i="12" s="1"/>
  <c r="R1192" i="12" s="1"/>
  <c r="K1192" i="12"/>
  <c r="P1140" i="11"/>
  <c r="Q1140" i="11"/>
  <c r="O1140" i="11"/>
  <c r="R1139" i="11"/>
  <c r="M1194" i="12"/>
  <c r="N1193" i="12"/>
  <c r="O1193" i="12" s="1"/>
  <c r="R1193" i="12" s="1"/>
  <c r="Q1193" i="12"/>
  <c r="M1141" i="11"/>
  <c r="N1141" i="11" s="1"/>
  <c r="J1140" i="11"/>
  <c r="K1140" i="11"/>
  <c r="L1141" i="11"/>
  <c r="M1412" i="7"/>
  <c r="J1411" i="7"/>
  <c r="L1412" i="7"/>
  <c r="K1411" i="7"/>
  <c r="O1141" i="11" l="1"/>
  <c r="R1140" i="11"/>
  <c r="K1193" i="12"/>
  <c r="P1141" i="11"/>
  <c r="Q1141" i="11"/>
  <c r="L1194" i="12"/>
  <c r="P1193" i="12"/>
  <c r="Q1194" i="12"/>
  <c r="P1194" i="12"/>
  <c r="N1194" i="12"/>
  <c r="O1194" i="12" s="1"/>
  <c r="R1194" i="12" s="1"/>
  <c r="J1194" i="12"/>
  <c r="K1194" i="12"/>
  <c r="L1195" i="12" s="1"/>
  <c r="M1195" i="12" s="1"/>
  <c r="M1142" i="11"/>
  <c r="N1142" i="11" s="1"/>
  <c r="J1141" i="11"/>
  <c r="K1141" i="11"/>
  <c r="L1142" i="11"/>
  <c r="M1413" i="7"/>
  <c r="J1412" i="7"/>
  <c r="K1412" i="7"/>
  <c r="L1413" i="7"/>
  <c r="Q1142" i="11" l="1"/>
  <c r="P1142" i="11"/>
  <c r="O1142" i="11"/>
  <c r="R1141" i="11"/>
  <c r="K1195" i="12"/>
  <c r="J1195" i="12"/>
  <c r="L1196" i="12"/>
  <c r="M1196" i="12"/>
  <c r="N1195" i="12"/>
  <c r="O1195" i="12" s="1"/>
  <c r="R1195" i="12" s="1"/>
  <c r="Q1195" i="12"/>
  <c r="P1195" i="12"/>
  <c r="M1143" i="11"/>
  <c r="N1143" i="11" s="1"/>
  <c r="L1143" i="11"/>
  <c r="K1142" i="11"/>
  <c r="J1142" i="11"/>
  <c r="L1414" i="7"/>
  <c r="K1413" i="7"/>
  <c r="J1413" i="7"/>
  <c r="M1414" i="7"/>
  <c r="Q1143" i="11" l="1"/>
  <c r="P1143" i="11"/>
  <c r="O1143" i="11"/>
  <c r="R1142" i="11"/>
  <c r="K1196" i="12"/>
  <c r="N1196" i="12"/>
  <c r="O1196" i="12" s="1"/>
  <c r="R1196" i="12" s="1"/>
  <c r="J1196" i="12"/>
  <c r="Q1197" i="12" s="1"/>
  <c r="L1197" i="12"/>
  <c r="M1197" i="12" s="1"/>
  <c r="Q1196" i="12"/>
  <c r="P1196" i="12"/>
  <c r="M1144" i="11"/>
  <c r="N1144" i="11" s="1"/>
  <c r="L1144" i="11"/>
  <c r="J1143" i="11"/>
  <c r="K1143" i="11"/>
  <c r="M1415" i="7"/>
  <c r="L1415" i="7"/>
  <c r="J1414" i="7"/>
  <c r="K1414" i="7"/>
  <c r="O1144" i="11" l="1"/>
  <c r="R1143" i="11"/>
  <c r="Q1144" i="11"/>
  <c r="P1144" i="11"/>
  <c r="P1197" i="12"/>
  <c r="K1197" i="12"/>
  <c r="N1197" i="12"/>
  <c r="O1197" i="12" s="1"/>
  <c r="R1197" i="12" s="1"/>
  <c r="J1197" i="12"/>
  <c r="L1198" i="12" s="1"/>
  <c r="M1198" i="12" s="1"/>
  <c r="M1145" i="11"/>
  <c r="N1145" i="11" s="1"/>
  <c r="L1145" i="11"/>
  <c r="K1144" i="11"/>
  <c r="J1144" i="11"/>
  <c r="L1416" i="7"/>
  <c r="J1415" i="7"/>
  <c r="K1415" i="7"/>
  <c r="M1416" i="7"/>
  <c r="Q1145" i="11" l="1"/>
  <c r="P1145" i="11"/>
  <c r="O1145" i="11"/>
  <c r="R1144" i="11"/>
  <c r="K1198" i="12"/>
  <c r="L1199" i="12" s="1"/>
  <c r="M1199" i="12" s="1"/>
  <c r="J1198" i="12"/>
  <c r="N1198" i="12"/>
  <c r="O1198" i="12" s="1"/>
  <c r="R1198" i="12" s="1"/>
  <c r="Q1198" i="12"/>
  <c r="P1198" i="12"/>
  <c r="M1146" i="11"/>
  <c r="N1146" i="11" s="1"/>
  <c r="L1146" i="11"/>
  <c r="J1145" i="11"/>
  <c r="K1145" i="11"/>
  <c r="J1416" i="7"/>
  <c r="K1416" i="7"/>
  <c r="M1417" i="7"/>
  <c r="L1417" i="7"/>
  <c r="P1146" i="11" l="1"/>
  <c r="Q1146" i="11"/>
  <c r="O1146" i="11"/>
  <c r="R1145" i="11"/>
  <c r="Q1199" i="12"/>
  <c r="P1199" i="12"/>
  <c r="J1199" i="12"/>
  <c r="N1199" i="12"/>
  <c r="O1199" i="12" s="1"/>
  <c r="R1199" i="12" s="1"/>
  <c r="K1199" i="12"/>
  <c r="L1200" i="12" s="1"/>
  <c r="M1200" i="12" s="1"/>
  <c r="M1147" i="11"/>
  <c r="N1147" i="11" s="1"/>
  <c r="L1147" i="11"/>
  <c r="K1146" i="11"/>
  <c r="J1146" i="11"/>
  <c r="M1418" i="7"/>
  <c r="J1417" i="7"/>
  <c r="L1418" i="7"/>
  <c r="K1417" i="7"/>
  <c r="O1147" i="11" l="1"/>
  <c r="R1146" i="11"/>
  <c r="P1147" i="11"/>
  <c r="Q1147" i="11"/>
  <c r="K1200" i="12"/>
  <c r="L1201" i="12" s="1"/>
  <c r="M1201" i="12" s="1"/>
  <c r="N1200" i="12"/>
  <c r="O1200" i="12" s="1"/>
  <c r="R1200" i="12" s="1"/>
  <c r="J1200" i="12"/>
  <c r="Q1200" i="12"/>
  <c r="P1200" i="12"/>
  <c r="M1148" i="11"/>
  <c r="N1148" i="11" s="1"/>
  <c r="L1148" i="11"/>
  <c r="J1147" i="11"/>
  <c r="K1147" i="11"/>
  <c r="M1419" i="7"/>
  <c r="L1419" i="7"/>
  <c r="K1418" i="7"/>
  <c r="J1418" i="7"/>
  <c r="Q1148" i="11" l="1"/>
  <c r="P1148" i="11"/>
  <c r="O1148" i="11"/>
  <c r="R1147" i="11"/>
  <c r="Q1201" i="12"/>
  <c r="P1201" i="12"/>
  <c r="K1201" i="12"/>
  <c r="J1201" i="12"/>
  <c r="N1201" i="12"/>
  <c r="O1201" i="12" s="1"/>
  <c r="R1201" i="12" s="1"/>
  <c r="L1202" i="12"/>
  <c r="M1202" i="12" s="1"/>
  <c r="J1148" i="11"/>
  <c r="K1148" i="11"/>
  <c r="L1420" i="7"/>
  <c r="M1420" i="7"/>
  <c r="J1419" i="7"/>
  <c r="K1419" i="7"/>
  <c r="R1148" i="11" l="1"/>
  <c r="Q1149" i="11"/>
  <c r="Q1202" i="12"/>
  <c r="P1202" i="12"/>
  <c r="N1202" i="12"/>
  <c r="O1202" i="12" s="1"/>
  <c r="R1202" i="12" s="1"/>
  <c r="K1202" i="12"/>
  <c r="L1203" i="12" s="1"/>
  <c r="M1203" i="12" s="1"/>
  <c r="J1202" i="12"/>
  <c r="L1149" i="11"/>
  <c r="M1149" i="11" s="1"/>
  <c r="N1149" i="11" s="1"/>
  <c r="O1149" i="11" s="1"/>
  <c r="J1420" i="7"/>
  <c r="K1420" i="7"/>
  <c r="R1149" i="11" l="1"/>
  <c r="P1149" i="11"/>
  <c r="N1203" i="12"/>
  <c r="O1203" i="12" s="1"/>
  <c r="R1203" i="12" s="1"/>
  <c r="K1203" i="12"/>
  <c r="L1204" i="12"/>
  <c r="M1204" i="12" s="1"/>
  <c r="J1203" i="12"/>
  <c r="Q1203" i="12"/>
  <c r="P1203" i="12"/>
  <c r="K1149" i="11"/>
  <c r="J1149" i="11"/>
  <c r="L1421" i="7"/>
  <c r="M1421" i="7" s="1"/>
  <c r="Q1150" i="11" l="1"/>
  <c r="J1204" i="12"/>
  <c r="N1204" i="12"/>
  <c r="O1204" i="12" s="1"/>
  <c r="R1204" i="12" s="1"/>
  <c r="K1204" i="12"/>
  <c r="L1205" i="12" s="1"/>
  <c r="M1205" i="12" s="1"/>
  <c r="P1204" i="12"/>
  <c r="Q1204" i="12"/>
  <c r="L1150" i="11"/>
  <c r="M1150" i="11" s="1"/>
  <c r="N1150" i="11" s="1"/>
  <c r="O1150" i="11" s="1"/>
  <c r="J1421" i="7"/>
  <c r="K1421" i="7"/>
  <c r="R1150" i="11" l="1"/>
  <c r="P1150" i="11"/>
  <c r="K1205" i="12"/>
  <c r="N1205" i="12"/>
  <c r="O1205" i="12" s="1"/>
  <c r="R1205" i="12" s="1"/>
  <c r="J1205" i="12"/>
  <c r="M1206" i="12"/>
  <c r="L1206" i="12"/>
  <c r="P1205" i="12"/>
  <c r="Q1205" i="12"/>
  <c r="K1150" i="11"/>
  <c r="J1150" i="11"/>
  <c r="L1422" i="7"/>
  <c r="M1422" i="7" s="1"/>
  <c r="K1422" i="7" s="1"/>
  <c r="Q1151" i="11" l="1"/>
  <c r="P1206" i="12"/>
  <c r="Q1206" i="12"/>
  <c r="N1206" i="12"/>
  <c r="O1206" i="12" s="1"/>
  <c r="R1206" i="12" s="1"/>
  <c r="K1206" i="12"/>
  <c r="L1207" i="12" s="1"/>
  <c r="M1207" i="12" s="1"/>
  <c r="J1206" i="12"/>
  <c r="L1151" i="11"/>
  <c r="M1151" i="11" s="1"/>
  <c r="N1151" i="11" s="1"/>
  <c r="O1151" i="11" s="1"/>
  <c r="J1422" i="7"/>
  <c r="L1423" i="7" s="1"/>
  <c r="M1423" i="7" s="1"/>
  <c r="J1423" i="7" s="1"/>
  <c r="R1151" i="11" l="1"/>
  <c r="P1151" i="11"/>
  <c r="J1207" i="12"/>
  <c r="K1207" i="12"/>
  <c r="L1208" i="12" s="1"/>
  <c r="M1208" i="12" s="1"/>
  <c r="N1207" i="12"/>
  <c r="O1207" i="12" s="1"/>
  <c r="R1207" i="12" s="1"/>
  <c r="P1207" i="12"/>
  <c r="Q1207" i="12"/>
  <c r="K1151" i="11"/>
  <c r="J1151" i="11"/>
  <c r="K1423" i="7"/>
  <c r="L1424" i="7" s="1"/>
  <c r="M1424" i="7" s="1"/>
  <c r="Q1152" i="11" l="1"/>
  <c r="K1208" i="12"/>
  <c r="N1208" i="12"/>
  <c r="O1208" i="12" s="1"/>
  <c r="R1208" i="12" s="1"/>
  <c r="J1208" i="12"/>
  <c r="P1208" i="12"/>
  <c r="Q1208" i="12"/>
  <c r="L1152" i="11"/>
  <c r="M1152" i="11" s="1"/>
  <c r="N1152" i="11" s="1"/>
  <c r="O1152" i="11" s="1"/>
  <c r="M1425" i="7"/>
  <c r="L1426" i="7" s="1"/>
  <c r="L1425" i="7"/>
  <c r="K1424" i="7"/>
  <c r="J1424" i="7"/>
  <c r="J1425" i="7" l="1"/>
  <c r="P1152" i="11"/>
  <c r="R1152" i="11"/>
  <c r="K1425" i="7"/>
  <c r="M1426" i="7"/>
  <c r="M1427" i="7" s="1"/>
  <c r="Q1209" i="12"/>
  <c r="L1209" i="12"/>
  <c r="M1209" i="12" s="1"/>
  <c r="P1209" i="12" s="1"/>
  <c r="M1153" i="11"/>
  <c r="N1153" i="11" s="1"/>
  <c r="O1153" i="11" s="1"/>
  <c r="K1152" i="11"/>
  <c r="L1153" i="11"/>
  <c r="J1152" i="11"/>
  <c r="R1153" i="11" l="1"/>
  <c r="Q1153" i="11"/>
  <c r="P1153" i="11"/>
  <c r="K1426" i="7"/>
  <c r="J1426" i="7"/>
  <c r="L1427" i="7"/>
  <c r="N1209" i="12"/>
  <c r="O1209" i="12" s="1"/>
  <c r="R1209" i="12" s="1"/>
  <c r="J1209" i="12"/>
  <c r="K1209" i="12"/>
  <c r="L1210" i="12" s="1"/>
  <c r="M1210" i="12" s="1"/>
  <c r="M1154" i="11"/>
  <c r="N1154" i="11" s="1"/>
  <c r="O1154" i="11" s="1"/>
  <c r="L1154" i="11"/>
  <c r="K1153" i="11"/>
  <c r="J1153" i="11"/>
  <c r="M1428" i="7"/>
  <c r="L1428" i="7"/>
  <c r="K1427" i="7"/>
  <c r="J1427" i="7"/>
  <c r="R1154" i="11" l="1"/>
  <c r="Q1154" i="11"/>
  <c r="P1154" i="11"/>
  <c r="N1210" i="12"/>
  <c r="O1210" i="12" s="1"/>
  <c r="R1210" i="12" s="1"/>
  <c r="K1210" i="12"/>
  <c r="J1210" i="12"/>
  <c r="Q1210" i="12"/>
  <c r="P1210" i="12"/>
  <c r="J1154" i="11"/>
  <c r="K1154" i="11"/>
  <c r="L1429" i="7"/>
  <c r="M1429" i="7"/>
  <c r="J1428" i="7"/>
  <c r="K1428" i="7"/>
  <c r="Q1155" i="11" l="1"/>
  <c r="L1155" i="11"/>
  <c r="M1155" i="11" s="1"/>
  <c r="N1155" i="11" s="1"/>
  <c r="O1155" i="11" s="1"/>
  <c r="Q1211" i="12"/>
  <c r="L1211" i="12"/>
  <c r="M1211" i="12" s="1"/>
  <c r="P1211" i="12" s="1"/>
  <c r="M1430" i="7"/>
  <c r="K1429" i="7"/>
  <c r="L1430" i="7"/>
  <c r="J1429" i="7"/>
  <c r="K1155" i="11" l="1"/>
  <c r="J1155" i="11"/>
  <c r="P1155" i="11"/>
  <c r="R1155" i="11"/>
  <c r="K1211" i="12"/>
  <c r="N1211" i="12"/>
  <c r="O1211" i="12" s="1"/>
  <c r="R1211" i="12" s="1"/>
  <c r="J1211" i="12"/>
  <c r="L1212" i="12"/>
  <c r="M1212" i="12" s="1"/>
  <c r="M1431" i="7"/>
  <c r="J1430" i="7"/>
  <c r="L1431" i="7"/>
  <c r="K1430" i="7"/>
  <c r="Q1156" i="11" l="1"/>
  <c r="L1156" i="11"/>
  <c r="M1156" i="11" s="1"/>
  <c r="N1212" i="12"/>
  <c r="O1212" i="12" s="1"/>
  <c r="R1212" i="12" s="1"/>
  <c r="J1212" i="12"/>
  <c r="Q1213" i="12" s="1"/>
  <c r="K1212" i="12"/>
  <c r="L1213" i="12" s="1"/>
  <c r="M1213" i="12" s="1"/>
  <c r="P1212" i="12"/>
  <c r="Q1212" i="12"/>
  <c r="L1432" i="7"/>
  <c r="K1431" i="7"/>
  <c r="M1432" i="7"/>
  <c r="J1431" i="7"/>
  <c r="N1156" i="11" l="1"/>
  <c r="O1156" i="11" s="1"/>
  <c r="J1156" i="11"/>
  <c r="L1157" i="11"/>
  <c r="K1156" i="11"/>
  <c r="M1157" i="11"/>
  <c r="P1156" i="11"/>
  <c r="P1213" i="12"/>
  <c r="K1213" i="12"/>
  <c r="N1213" i="12"/>
  <c r="O1213" i="12" s="1"/>
  <c r="R1213" i="12" s="1"/>
  <c r="J1213" i="12"/>
  <c r="Q1214" i="12" s="1"/>
  <c r="L1214" i="12"/>
  <c r="M1214" i="12" s="1"/>
  <c r="M1433" i="7"/>
  <c r="L1433" i="7"/>
  <c r="J1432" i="7"/>
  <c r="K1432" i="7"/>
  <c r="Q1157" i="11" l="1"/>
  <c r="P1157" i="11"/>
  <c r="N1157" i="11"/>
  <c r="J1157" i="11"/>
  <c r="M1158" i="11"/>
  <c r="L1158" i="11"/>
  <c r="K1157" i="11"/>
  <c r="O1157" i="11"/>
  <c r="R1156" i="11"/>
  <c r="P1214" i="12"/>
  <c r="K1214" i="12"/>
  <c r="L1215" i="12" s="1"/>
  <c r="M1215" i="12" s="1"/>
  <c r="N1214" i="12"/>
  <c r="O1214" i="12" s="1"/>
  <c r="R1214" i="12" s="1"/>
  <c r="J1214" i="12"/>
  <c r="M1434" i="7"/>
  <c r="L1434" i="7"/>
  <c r="K1433" i="7"/>
  <c r="J1433" i="7"/>
  <c r="R1157" i="11" l="1"/>
  <c r="Q1158" i="11"/>
  <c r="P1158" i="11"/>
  <c r="N1158" i="11"/>
  <c r="O1158" i="11" s="1"/>
  <c r="L1159" i="11"/>
  <c r="J1158" i="11"/>
  <c r="K1158" i="11"/>
  <c r="M1159" i="11"/>
  <c r="J1215" i="12"/>
  <c r="K1215" i="12"/>
  <c r="L1216" i="12" s="1"/>
  <c r="M1216" i="12" s="1"/>
  <c r="N1215" i="12"/>
  <c r="O1215" i="12" s="1"/>
  <c r="R1215" i="12" s="1"/>
  <c r="Q1215" i="12"/>
  <c r="P1215" i="12"/>
  <c r="M1435" i="7"/>
  <c r="L1435" i="7"/>
  <c r="J1434" i="7"/>
  <c r="K1434" i="7"/>
  <c r="R1158" i="11" l="1"/>
  <c r="Q1159" i="11"/>
  <c r="P1159" i="11"/>
  <c r="N1159" i="11"/>
  <c r="O1159" i="11" s="1"/>
  <c r="M1160" i="11"/>
  <c r="L1160" i="11"/>
  <c r="K1159" i="11"/>
  <c r="J1159" i="11"/>
  <c r="K1216" i="12"/>
  <c r="N1216" i="12"/>
  <c r="O1216" i="12" s="1"/>
  <c r="R1216" i="12" s="1"/>
  <c r="L1217" i="12"/>
  <c r="M1217" i="12" s="1"/>
  <c r="J1216" i="12"/>
  <c r="P1216" i="12"/>
  <c r="Q1216" i="12"/>
  <c r="M1436" i="7"/>
  <c r="J1435" i="7"/>
  <c r="L1436" i="7"/>
  <c r="K1435" i="7"/>
  <c r="R1159" i="11" l="1"/>
  <c r="Q1160" i="11"/>
  <c r="P1160" i="11"/>
  <c r="N1160" i="11"/>
  <c r="O1160" i="11" s="1"/>
  <c r="J1160" i="11"/>
  <c r="K1160" i="11"/>
  <c r="L1161" i="11"/>
  <c r="M1161" i="11" s="1"/>
  <c r="N1161" i="11" s="1"/>
  <c r="Q1217" i="12"/>
  <c r="P1217" i="12"/>
  <c r="N1217" i="12"/>
  <c r="O1217" i="12" s="1"/>
  <c r="R1217" i="12" s="1"/>
  <c r="K1217" i="12"/>
  <c r="L1218" i="12"/>
  <c r="M1218" i="12" s="1"/>
  <c r="J1217" i="12"/>
  <c r="M1437" i="7"/>
  <c r="J1436" i="7"/>
  <c r="L1437" i="7"/>
  <c r="K1436" i="7"/>
  <c r="O1161" i="11" l="1"/>
  <c r="R1160" i="11"/>
  <c r="J1161" i="11"/>
  <c r="L1162" i="11"/>
  <c r="Q1161" i="11"/>
  <c r="P1161" i="11"/>
  <c r="K1161" i="11"/>
  <c r="M1162" i="11"/>
  <c r="N1162" i="11" s="1"/>
  <c r="Q1218" i="12"/>
  <c r="P1218" i="12"/>
  <c r="J1218" i="12"/>
  <c r="K1218" i="12"/>
  <c r="L1219" i="12" s="1"/>
  <c r="M1219" i="12" s="1"/>
  <c r="N1218" i="12"/>
  <c r="O1218" i="12" s="1"/>
  <c r="R1218" i="12" s="1"/>
  <c r="M1438" i="7"/>
  <c r="L1438" i="7"/>
  <c r="J1437" i="7"/>
  <c r="K1437" i="7"/>
  <c r="K1162" i="11" l="1"/>
  <c r="J1162" i="11"/>
  <c r="Q1162" i="11"/>
  <c r="P1162" i="11"/>
  <c r="O1162" i="11"/>
  <c r="R1161" i="11"/>
  <c r="K1219" i="12"/>
  <c r="N1219" i="12"/>
  <c r="O1219" i="12" s="1"/>
  <c r="R1219" i="12" s="1"/>
  <c r="J1219" i="12"/>
  <c r="Q1219" i="12"/>
  <c r="P1219" i="12"/>
  <c r="L1163" i="11"/>
  <c r="M1163" i="11" s="1"/>
  <c r="N1163" i="11" s="1"/>
  <c r="M1439" i="7"/>
  <c r="K1438" i="7"/>
  <c r="L1439" i="7"/>
  <c r="J1438" i="7"/>
  <c r="J1439" i="7" s="1"/>
  <c r="O1163" i="11" l="1"/>
  <c r="R1162" i="11"/>
  <c r="Q1163" i="11"/>
  <c r="P1163" i="11"/>
  <c r="Q1220" i="12"/>
  <c r="L1220" i="12"/>
  <c r="M1220" i="12" s="1"/>
  <c r="P1220" i="12" s="1"/>
  <c r="K1163" i="11"/>
  <c r="J1163" i="11"/>
  <c r="K1439" i="7"/>
  <c r="L1440" i="7"/>
  <c r="M1440" i="7"/>
  <c r="Q1164" i="11" l="1"/>
  <c r="R1163" i="11"/>
  <c r="N1220" i="12"/>
  <c r="O1220" i="12" s="1"/>
  <c r="R1220" i="12" s="1"/>
  <c r="K1220" i="12"/>
  <c r="L1221" i="12" s="1"/>
  <c r="M1221" i="12" s="1"/>
  <c r="J1220" i="12"/>
  <c r="L1164" i="11"/>
  <c r="M1164" i="11" s="1"/>
  <c r="N1164" i="11" s="1"/>
  <c r="O1164" i="11" s="1"/>
  <c r="M1441" i="7"/>
  <c r="J1440" i="7"/>
  <c r="K1440" i="7"/>
  <c r="L1441" i="7"/>
  <c r="R1164" i="11" l="1"/>
  <c r="P1164" i="11"/>
  <c r="Q1221" i="12"/>
  <c r="P1221" i="12"/>
  <c r="K1221" i="12"/>
  <c r="N1221" i="12"/>
  <c r="O1221" i="12" s="1"/>
  <c r="R1221" i="12" s="1"/>
  <c r="J1221" i="12"/>
  <c r="L1222" i="12" s="1"/>
  <c r="M1222" i="12" s="1"/>
  <c r="K1164" i="11"/>
  <c r="J1164" i="11"/>
  <c r="J1441" i="7"/>
  <c r="K1441" i="7"/>
  <c r="L1442" i="7" s="1"/>
  <c r="M1442" i="7" s="1"/>
  <c r="Q1165" i="11" l="1"/>
  <c r="K1222" i="12"/>
  <c r="N1222" i="12"/>
  <c r="O1222" i="12" s="1"/>
  <c r="R1222" i="12" s="1"/>
  <c r="J1222" i="12"/>
  <c r="Q1223" i="12" s="1"/>
  <c r="Q1222" i="12"/>
  <c r="P1222" i="12"/>
  <c r="L1165" i="11"/>
  <c r="M1165" i="11" s="1"/>
  <c r="N1165" i="11" s="1"/>
  <c r="O1165" i="11" s="1"/>
  <c r="K1442" i="7"/>
  <c r="J1442" i="7"/>
  <c r="P1165" i="11" l="1"/>
  <c r="R1165" i="11"/>
  <c r="L1223" i="12"/>
  <c r="M1223" i="12" s="1"/>
  <c r="P1223" i="12" s="1"/>
  <c r="K1165" i="11"/>
  <c r="J1165" i="11"/>
  <c r="L1443" i="7"/>
  <c r="M1443" i="7" s="1"/>
  <c r="Q1166" i="11" l="1"/>
  <c r="N1223" i="12"/>
  <c r="O1223" i="12" s="1"/>
  <c r="R1223" i="12" s="1"/>
  <c r="J1223" i="12"/>
  <c r="Q1224" i="12" s="1"/>
  <c r="K1223" i="12"/>
  <c r="L1224" i="12"/>
  <c r="M1224" i="12" s="1"/>
  <c r="P1224" i="12" s="1"/>
  <c r="L1166" i="11"/>
  <c r="M1166" i="11" s="1"/>
  <c r="N1166" i="11" s="1"/>
  <c r="O1166" i="11" s="1"/>
  <c r="J1443" i="7"/>
  <c r="K1443" i="7"/>
  <c r="L1444" i="7" s="1"/>
  <c r="M1444" i="7" s="1"/>
  <c r="R1166" i="11" l="1"/>
  <c r="P1166" i="11"/>
  <c r="N1224" i="12"/>
  <c r="O1224" i="12" s="1"/>
  <c r="R1224" i="12" s="1"/>
  <c r="K1224" i="12"/>
  <c r="J1224" i="12"/>
  <c r="M1167" i="11"/>
  <c r="N1167" i="11" s="1"/>
  <c r="O1167" i="11" s="1"/>
  <c r="L1167" i="11"/>
  <c r="J1166" i="11"/>
  <c r="K1166" i="11"/>
  <c r="J1444" i="7"/>
  <c r="K1444" i="7"/>
  <c r="L1445" i="7" s="1"/>
  <c r="M1445" i="7" s="1"/>
  <c r="R1167" i="11" l="1"/>
  <c r="Q1167" i="11"/>
  <c r="P1167" i="11"/>
  <c r="L1225" i="12"/>
  <c r="M1225" i="12" s="1"/>
  <c r="P1225" i="12" s="1"/>
  <c r="Q1225" i="12"/>
  <c r="M1168" i="11"/>
  <c r="N1168" i="11" s="1"/>
  <c r="O1168" i="11" s="1"/>
  <c r="L1168" i="11"/>
  <c r="J1167" i="11"/>
  <c r="K1167" i="11"/>
  <c r="K1445" i="7"/>
  <c r="J1445" i="7"/>
  <c r="R1168" i="11" l="1"/>
  <c r="P1168" i="11"/>
  <c r="Q1168" i="11"/>
  <c r="J1225" i="12"/>
  <c r="N1225" i="12"/>
  <c r="O1225" i="12" s="1"/>
  <c r="R1225" i="12" s="1"/>
  <c r="K1225" i="12"/>
  <c r="L1226" i="12" s="1"/>
  <c r="M1226" i="12" s="1"/>
  <c r="J1168" i="11"/>
  <c r="K1168" i="11"/>
  <c r="L1169" i="11"/>
  <c r="M1169" i="11" s="1"/>
  <c r="N1169" i="11" s="1"/>
  <c r="O1169" i="11" s="1"/>
  <c r="L1446" i="7"/>
  <c r="M1446" i="7" s="1"/>
  <c r="K1446" i="7" s="1"/>
  <c r="R1169" i="11" l="1"/>
  <c r="Q1169" i="11"/>
  <c r="P1169" i="11"/>
  <c r="J1226" i="12"/>
  <c r="K1226" i="12"/>
  <c r="L1227" i="12"/>
  <c r="M1227" i="12" s="1"/>
  <c r="N1226" i="12"/>
  <c r="O1226" i="12" s="1"/>
  <c r="R1226" i="12" s="1"/>
  <c r="Q1226" i="12"/>
  <c r="P1226" i="12"/>
  <c r="J1169" i="11"/>
  <c r="K1169" i="11"/>
  <c r="L1170" i="11" s="1"/>
  <c r="M1170" i="11" s="1"/>
  <c r="N1170" i="11" s="1"/>
  <c r="O1170" i="11" s="1"/>
  <c r="J1446" i="7"/>
  <c r="L1447" i="7" s="1"/>
  <c r="M1447" i="7" s="1"/>
  <c r="R1170" i="11" l="1"/>
  <c r="Q1170" i="11"/>
  <c r="P1170" i="11"/>
  <c r="K1227" i="12"/>
  <c r="N1227" i="12"/>
  <c r="O1227" i="12" s="1"/>
  <c r="R1227" i="12" s="1"/>
  <c r="J1227" i="12"/>
  <c r="Q1227" i="12"/>
  <c r="P1227" i="12"/>
  <c r="J1170" i="11"/>
  <c r="K1170" i="11"/>
  <c r="L1171" i="11" s="1"/>
  <c r="M1171" i="11" s="1"/>
  <c r="N1171" i="11" s="1"/>
  <c r="O1171" i="11" s="1"/>
  <c r="J1447" i="7"/>
  <c r="K1447" i="7"/>
  <c r="R1171" i="11" l="1"/>
  <c r="Q1171" i="11"/>
  <c r="P1171" i="11"/>
  <c r="Q1228" i="12"/>
  <c r="L1228" i="12"/>
  <c r="M1228" i="12" s="1"/>
  <c r="P1228" i="12" s="1"/>
  <c r="J1171" i="11"/>
  <c r="K1171" i="11"/>
  <c r="L1172" i="11" s="1"/>
  <c r="M1172" i="11" s="1"/>
  <c r="N1172" i="11" s="1"/>
  <c r="O1172" i="11" s="1"/>
  <c r="L1448" i="7"/>
  <c r="M1448" i="7" s="1"/>
  <c r="R1172" i="11" l="1"/>
  <c r="Q1172" i="11"/>
  <c r="P1172" i="11"/>
  <c r="J1228" i="12"/>
  <c r="K1228" i="12"/>
  <c r="L1229" i="12" s="1"/>
  <c r="M1229" i="12" s="1"/>
  <c r="N1228" i="12"/>
  <c r="O1228" i="12" s="1"/>
  <c r="R1228" i="12" s="1"/>
  <c r="L1173" i="11"/>
  <c r="M1173" i="11"/>
  <c r="N1173" i="11" s="1"/>
  <c r="O1173" i="11" s="1"/>
  <c r="J1172" i="11"/>
  <c r="K1172" i="11"/>
  <c r="J1448" i="7"/>
  <c r="K1448" i="7"/>
  <c r="L1449" i="7" s="1"/>
  <c r="M1449" i="7" s="1"/>
  <c r="R1173" i="11" l="1"/>
  <c r="Q1173" i="11"/>
  <c r="P1173" i="11"/>
  <c r="N1229" i="12"/>
  <c r="O1229" i="12" s="1"/>
  <c r="R1229" i="12" s="1"/>
  <c r="J1229" i="12"/>
  <c r="Q1230" i="12" s="1"/>
  <c r="K1229" i="12"/>
  <c r="L1230" i="12"/>
  <c r="M1230" i="12" s="1"/>
  <c r="Q1229" i="12"/>
  <c r="P1229" i="12"/>
  <c r="J1173" i="11"/>
  <c r="K1173" i="11"/>
  <c r="L1174" i="11" s="1"/>
  <c r="M1174" i="11" s="1"/>
  <c r="N1174" i="11" s="1"/>
  <c r="O1174" i="11" s="1"/>
  <c r="K1449" i="7"/>
  <c r="J1449" i="7"/>
  <c r="L1450" i="7" s="1"/>
  <c r="M1450" i="7" s="1"/>
  <c r="R1174" i="11" l="1"/>
  <c r="Q1174" i="11"/>
  <c r="P1174" i="11"/>
  <c r="P1230" i="12"/>
  <c r="J1230" i="12"/>
  <c r="N1230" i="12"/>
  <c r="O1230" i="12" s="1"/>
  <c r="R1230" i="12" s="1"/>
  <c r="K1230" i="12"/>
  <c r="L1231" i="12" s="1"/>
  <c r="M1231" i="12" s="1"/>
  <c r="K1174" i="11"/>
  <c r="J1174" i="11"/>
  <c r="J1450" i="7"/>
  <c r="K1450" i="7"/>
  <c r="L1451" i="7" s="1"/>
  <c r="M1451" i="7" s="1"/>
  <c r="Q1175" i="11" l="1"/>
  <c r="Q1231" i="12"/>
  <c r="P1231" i="12"/>
  <c r="N1231" i="12"/>
  <c r="O1231" i="12" s="1"/>
  <c r="R1231" i="12" s="1"/>
  <c r="J1231" i="12"/>
  <c r="K1231" i="12"/>
  <c r="L1232" i="12"/>
  <c r="M1232" i="12" s="1"/>
  <c r="L1175" i="11"/>
  <c r="K1451" i="7"/>
  <c r="J1451" i="7"/>
  <c r="K1232" i="12" l="1"/>
  <c r="L1233" i="12" s="1"/>
  <c r="M1233" i="12" s="1"/>
  <c r="N1232" i="12"/>
  <c r="O1232" i="12" s="1"/>
  <c r="R1232" i="12" s="1"/>
  <c r="J1232" i="12"/>
  <c r="Q1232" i="12"/>
  <c r="P1232" i="12"/>
  <c r="M1175" i="11"/>
  <c r="L1452" i="7"/>
  <c r="M1452" i="7" s="1"/>
  <c r="N1175" i="11" l="1"/>
  <c r="O1175" i="11" s="1"/>
  <c r="P1175" i="11"/>
  <c r="Q1233" i="12"/>
  <c r="P1233" i="12"/>
  <c r="N1233" i="12"/>
  <c r="O1233" i="12" s="1"/>
  <c r="R1233" i="12" s="1"/>
  <c r="J1233" i="12"/>
  <c r="K1233" i="12"/>
  <c r="L1234" i="12" s="1"/>
  <c r="M1234" i="12" s="1"/>
  <c r="M1176" i="11"/>
  <c r="N1176" i="11" s="1"/>
  <c r="K1175" i="11"/>
  <c r="J1175" i="11"/>
  <c r="L1176" i="11"/>
  <c r="K1452" i="7"/>
  <c r="L1453" i="7" s="1"/>
  <c r="M1453" i="7" s="1"/>
  <c r="J1452" i="7"/>
  <c r="Q1176" i="11" l="1"/>
  <c r="P1176" i="11"/>
  <c r="O1176" i="11"/>
  <c r="R1175" i="11"/>
  <c r="K1234" i="12"/>
  <c r="N1234" i="12"/>
  <c r="O1234" i="12" s="1"/>
  <c r="R1234" i="12" s="1"/>
  <c r="L1235" i="12"/>
  <c r="M1235" i="12"/>
  <c r="J1234" i="12"/>
  <c r="P1234" i="12"/>
  <c r="Q1234" i="12"/>
  <c r="M1177" i="11"/>
  <c r="N1177" i="11" s="1"/>
  <c r="L1177" i="11"/>
  <c r="J1176" i="11"/>
  <c r="K1176" i="11"/>
  <c r="J1453" i="7"/>
  <c r="K1453" i="7"/>
  <c r="L1454" i="7"/>
  <c r="M1454" i="7" s="1"/>
  <c r="O1177" i="11" l="1"/>
  <c r="R1176" i="11"/>
  <c r="Q1177" i="11"/>
  <c r="P1177" i="11"/>
  <c r="Q1235" i="12"/>
  <c r="P1235" i="12"/>
  <c r="N1235" i="12"/>
  <c r="O1235" i="12" s="1"/>
  <c r="R1235" i="12" s="1"/>
  <c r="K1235" i="12"/>
  <c r="M1236" i="12"/>
  <c r="L1236" i="12"/>
  <c r="J1235" i="12"/>
  <c r="M1178" i="11"/>
  <c r="N1178" i="11" s="1"/>
  <c r="L1178" i="11"/>
  <c r="K1177" i="11"/>
  <c r="J1177" i="11"/>
  <c r="J1454" i="7"/>
  <c r="K1454" i="7"/>
  <c r="L1455" i="7" s="1"/>
  <c r="M1455" i="7" s="1"/>
  <c r="Q1178" i="11" l="1"/>
  <c r="P1178" i="11"/>
  <c r="O1178" i="11"/>
  <c r="R1177" i="11"/>
  <c r="Q1236" i="12"/>
  <c r="P1236" i="12"/>
  <c r="N1236" i="12"/>
  <c r="O1236" i="12" s="1"/>
  <c r="R1236" i="12" s="1"/>
  <c r="K1236" i="12"/>
  <c r="J1236" i="12"/>
  <c r="M1179" i="11"/>
  <c r="N1179" i="11" s="1"/>
  <c r="L1179" i="11"/>
  <c r="K1178" i="11"/>
  <c r="J1178" i="11"/>
  <c r="K1455" i="7"/>
  <c r="L1456" i="7" s="1"/>
  <c r="M1456" i="7" s="1"/>
  <c r="J1455" i="7"/>
  <c r="O1179" i="11" l="1"/>
  <c r="R1178" i="11"/>
  <c r="Q1179" i="11"/>
  <c r="P1179" i="11"/>
  <c r="Q1237" i="12"/>
  <c r="L1237" i="12"/>
  <c r="M1237" i="12" s="1"/>
  <c r="M1180" i="11"/>
  <c r="N1180" i="11" s="1"/>
  <c r="L1180" i="11"/>
  <c r="J1179" i="11"/>
  <c r="K1179" i="11"/>
  <c r="K1456" i="7"/>
  <c r="J1456" i="7"/>
  <c r="Q1180" i="11" l="1"/>
  <c r="P1180" i="11"/>
  <c r="O1180" i="11"/>
  <c r="R1179" i="11"/>
  <c r="N1237" i="12"/>
  <c r="O1237" i="12" s="1"/>
  <c r="R1237" i="12" s="1"/>
  <c r="J1237" i="12"/>
  <c r="K1237" i="12"/>
  <c r="L1238" i="12" s="1"/>
  <c r="M1238" i="12" s="1"/>
  <c r="P1237" i="12"/>
  <c r="M1181" i="11"/>
  <c r="N1181" i="11" s="1"/>
  <c r="L1181" i="11"/>
  <c r="J1180" i="11"/>
  <c r="K1180" i="11"/>
  <c r="L1457" i="7"/>
  <c r="M1457" i="7" s="1"/>
  <c r="O1181" i="11" l="1"/>
  <c r="R1180" i="11"/>
  <c r="Q1181" i="11"/>
  <c r="P1181" i="11"/>
  <c r="J1238" i="12"/>
  <c r="K1238" i="12"/>
  <c r="L1239" i="12" s="1"/>
  <c r="M1239" i="12" s="1"/>
  <c r="N1238" i="12"/>
  <c r="O1238" i="12" s="1"/>
  <c r="R1238" i="12" s="1"/>
  <c r="Q1238" i="12"/>
  <c r="P1238" i="12"/>
  <c r="M1182" i="11"/>
  <c r="N1182" i="11" s="1"/>
  <c r="L1182" i="11"/>
  <c r="J1181" i="11"/>
  <c r="K1181" i="11"/>
  <c r="K1457" i="7"/>
  <c r="J1457" i="7"/>
  <c r="Q1182" i="11" l="1"/>
  <c r="P1182" i="11"/>
  <c r="L1458" i="7"/>
  <c r="M1458" i="7" s="1"/>
  <c r="K1458" i="7" s="1"/>
  <c r="O1182" i="11"/>
  <c r="R1181" i="11"/>
  <c r="K1239" i="12"/>
  <c r="N1239" i="12"/>
  <c r="O1239" i="12" s="1"/>
  <c r="R1239" i="12" s="1"/>
  <c r="J1239" i="12"/>
  <c r="P1239" i="12"/>
  <c r="Q1239" i="12"/>
  <c r="M1183" i="11"/>
  <c r="N1183" i="11" s="1"/>
  <c r="L1183" i="11"/>
  <c r="J1182" i="11"/>
  <c r="K1182" i="11"/>
  <c r="O1183" i="11" l="1"/>
  <c r="R1182" i="11"/>
  <c r="J1458" i="7"/>
  <c r="L1459" i="7" s="1"/>
  <c r="M1459" i="7" s="1"/>
  <c r="Q1183" i="11"/>
  <c r="P1183" i="11"/>
  <c r="Q1240" i="12"/>
  <c r="L1240" i="12"/>
  <c r="M1240" i="12" s="1"/>
  <c r="P1240" i="12" s="1"/>
  <c r="M1184" i="11"/>
  <c r="N1184" i="11" s="1"/>
  <c r="L1184" i="11"/>
  <c r="K1183" i="11"/>
  <c r="J1183" i="11"/>
  <c r="K1459" i="7" l="1"/>
  <c r="J1459" i="7"/>
  <c r="P1184" i="11"/>
  <c r="Q1184" i="11"/>
  <c r="O1184" i="11"/>
  <c r="R1183" i="11"/>
  <c r="N1240" i="12"/>
  <c r="O1240" i="12" s="1"/>
  <c r="R1240" i="12" s="1"/>
  <c r="K1240" i="12"/>
  <c r="J1240" i="12"/>
  <c r="Q1241" i="12" s="1"/>
  <c r="L1241" i="12"/>
  <c r="M1241" i="12" s="1"/>
  <c r="M1185" i="11"/>
  <c r="N1185" i="11" s="1"/>
  <c r="L1185" i="11"/>
  <c r="K1184" i="11"/>
  <c r="J1184" i="11"/>
  <c r="L1460" i="7"/>
  <c r="M1460" i="7" s="1"/>
  <c r="K1460" i="7" s="1"/>
  <c r="O1185" i="11" l="1"/>
  <c r="R1184" i="11"/>
  <c r="Q1185" i="11"/>
  <c r="P1185" i="11"/>
  <c r="P1241" i="12"/>
  <c r="K1241" i="12"/>
  <c r="J1241" i="12"/>
  <c r="N1241" i="12"/>
  <c r="O1241" i="12" s="1"/>
  <c r="R1241" i="12" s="1"/>
  <c r="K1185" i="11"/>
  <c r="L1186" i="11" s="1"/>
  <c r="M1186" i="11" s="1"/>
  <c r="N1186" i="11" s="1"/>
  <c r="J1185" i="11"/>
  <c r="J1460" i="7"/>
  <c r="L1461" i="7" s="1"/>
  <c r="M1461" i="7" s="1"/>
  <c r="Q1186" i="11" l="1"/>
  <c r="P1186" i="11"/>
  <c r="O1186" i="11"/>
  <c r="R1185" i="11"/>
  <c r="Q1242" i="12"/>
  <c r="L1242" i="12"/>
  <c r="M1242" i="12" s="1"/>
  <c r="P1242" i="12" s="1"/>
  <c r="K1186" i="11"/>
  <c r="L1187" i="11" s="1"/>
  <c r="M1187" i="11" s="1"/>
  <c r="N1187" i="11" s="1"/>
  <c r="J1186" i="11"/>
  <c r="J1461" i="7"/>
  <c r="L1462" i="7"/>
  <c r="M1462" i="7" s="1"/>
  <c r="K1462" i="7" s="1"/>
  <c r="K1461" i="7"/>
  <c r="Q1187" i="11" l="1"/>
  <c r="P1187" i="11"/>
  <c r="O1187" i="11"/>
  <c r="R1186" i="11"/>
  <c r="J1242" i="12"/>
  <c r="N1242" i="12"/>
  <c r="O1242" i="12" s="1"/>
  <c r="R1242" i="12" s="1"/>
  <c r="K1242" i="12"/>
  <c r="L1243" i="12" s="1"/>
  <c r="M1243" i="12" s="1"/>
  <c r="K1187" i="11"/>
  <c r="J1187" i="11"/>
  <c r="J1462" i="7"/>
  <c r="L1463" i="7"/>
  <c r="M1463" i="7" s="1"/>
  <c r="J1463" i="7" s="1"/>
  <c r="R1187" i="11" l="1"/>
  <c r="Q1188" i="11"/>
  <c r="N1243" i="12"/>
  <c r="O1243" i="12" s="1"/>
  <c r="R1243" i="12" s="1"/>
  <c r="J1243" i="12"/>
  <c r="Q1244" i="12" s="1"/>
  <c r="K1243" i="12"/>
  <c r="L1244" i="12"/>
  <c r="M1244" i="12" s="1"/>
  <c r="Q1243" i="12"/>
  <c r="P1243" i="12"/>
  <c r="L1188" i="11"/>
  <c r="M1188" i="11" s="1"/>
  <c r="N1188" i="11" s="1"/>
  <c r="O1188" i="11" s="1"/>
  <c r="K1463" i="7"/>
  <c r="L1464" i="7" s="1"/>
  <c r="M1464" i="7" s="1"/>
  <c r="J1464" i="7" s="1"/>
  <c r="R1188" i="11" l="1"/>
  <c r="P1188" i="11"/>
  <c r="P1244" i="12"/>
  <c r="K1244" i="12"/>
  <c r="N1244" i="12"/>
  <c r="O1244" i="12" s="1"/>
  <c r="R1244" i="12" s="1"/>
  <c r="J1244" i="12"/>
  <c r="K1188" i="11"/>
  <c r="L1189" i="11" s="1"/>
  <c r="M1189" i="11" s="1"/>
  <c r="N1189" i="11" s="1"/>
  <c r="O1189" i="11" s="1"/>
  <c r="J1188" i="11"/>
  <c r="L1465" i="7"/>
  <c r="M1465" i="7" s="1"/>
  <c r="K1465" i="7" s="1"/>
  <c r="L1466" i="7" s="1"/>
  <c r="M1466" i="7" s="1"/>
  <c r="K1464" i="7"/>
  <c r="R1189" i="11" l="1"/>
  <c r="J1465" i="7"/>
  <c r="J1466" i="7" s="1"/>
  <c r="Q1189" i="11"/>
  <c r="P1189" i="11"/>
  <c r="L1245" i="12"/>
  <c r="M1245" i="12" s="1"/>
  <c r="P1245" i="12" s="1"/>
  <c r="Q1245" i="12"/>
  <c r="M1190" i="11"/>
  <c r="N1190" i="11" s="1"/>
  <c r="O1190" i="11" s="1"/>
  <c r="L1190" i="11"/>
  <c r="K1189" i="11"/>
  <c r="J1189" i="11"/>
  <c r="K1466" i="7"/>
  <c r="R1190" i="11" l="1"/>
  <c r="Q1190" i="11"/>
  <c r="P1190" i="11"/>
  <c r="K1245" i="12"/>
  <c r="J1245" i="12"/>
  <c r="N1245" i="12"/>
  <c r="O1245" i="12" s="1"/>
  <c r="R1245" i="12" s="1"/>
  <c r="K1190" i="11"/>
  <c r="L1191" i="11" s="1"/>
  <c r="M1191" i="11" s="1"/>
  <c r="N1191" i="11" s="1"/>
  <c r="O1191" i="11" s="1"/>
  <c r="J1190" i="11"/>
  <c r="L1467" i="7"/>
  <c r="M1467" i="7" s="1"/>
  <c r="R1191" i="11" l="1"/>
  <c r="P1191" i="11"/>
  <c r="Q1191" i="11"/>
  <c r="Q1246" i="12"/>
  <c r="L1246" i="12"/>
  <c r="M1246" i="12" s="1"/>
  <c r="P1246" i="12" s="1"/>
  <c r="K1191" i="11"/>
  <c r="L1192" i="11"/>
  <c r="M1192" i="11" s="1"/>
  <c r="N1192" i="11" s="1"/>
  <c r="O1192" i="11" s="1"/>
  <c r="J1191" i="11"/>
  <c r="J1467" i="7"/>
  <c r="K1467" i="7"/>
  <c r="L1468" i="7" s="1"/>
  <c r="M1468" i="7" s="1"/>
  <c r="R1192" i="11" l="1"/>
  <c r="Q1192" i="11"/>
  <c r="P1192" i="11"/>
  <c r="J1246" i="12"/>
  <c r="N1246" i="12"/>
  <c r="O1246" i="12" s="1"/>
  <c r="R1246" i="12" s="1"/>
  <c r="K1246" i="12"/>
  <c r="L1247" i="12" s="1"/>
  <c r="M1247" i="12" s="1"/>
  <c r="M1193" i="11"/>
  <c r="N1193" i="11" s="1"/>
  <c r="O1193" i="11" s="1"/>
  <c r="L1193" i="11"/>
  <c r="K1192" i="11"/>
  <c r="J1192" i="11"/>
  <c r="L1469" i="7"/>
  <c r="J1468" i="7"/>
  <c r="K1468" i="7"/>
  <c r="M1469" i="7"/>
  <c r="R1193" i="11" l="1"/>
  <c r="Q1193" i="11"/>
  <c r="P1193" i="11"/>
  <c r="N1247" i="12"/>
  <c r="O1247" i="12" s="1"/>
  <c r="R1247" i="12" s="1"/>
  <c r="J1247" i="12"/>
  <c r="K1247" i="12"/>
  <c r="L1248" i="12" s="1"/>
  <c r="M1248" i="12" s="1"/>
  <c r="P1247" i="12"/>
  <c r="Q1247" i="12"/>
  <c r="J1193" i="11"/>
  <c r="K1193" i="11"/>
  <c r="L1194" i="11" s="1"/>
  <c r="M1194" i="11" s="1"/>
  <c r="N1194" i="11" s="1"/>
  <c r="O1194" i="11" s="1"/>
  <c r="M1470" i="7"/>
  <c r="K1469" i="7"/>
  <c r="L1470" i="7"/>
  <c r="J1469" i="7"/>
  <c r="R1194" i="11" l="1"/>
  <c r="P1194" i="11"/>
  <c r="Q1194" i="11"/>
  <c r="J1248" i="12"/>
  <c r="N1248" i="12"/>
  <c r="O1248" i="12" s="1"/>
  <c r="R1248" i="12" s="1"/>
  <c r="K1248" i="12"/>
  <c r="L1249" i="12" s="1"/>
  <c r="M1249" i="12" s="1"/>
  <c r="P1248" i="12"/>
  <c r="Q1248" i="12"/>
  <c r="M1195" i="11"/>
  <c r="N1195" i="11" s="1"/>
  <c r="O1195" i="11" s="1"/>
  <c r="J1194" i="11"/>
  <c r="K1194" i="11"/>
  <c r="L1195" i="11"/>
  <c r="L1471" i="7"/>
  <c r="K1470" i="7"/>
  <c r="J1470" i="7"/>
  <c r="M1471" i="7"/>
  <c r="R1195" i="11" l="1"/>
  <c r="Q1195" i="11"/>
  <c r="P1195" i="11"/>
  <c r="J1249" i="12"/>
  <c r="K1249" i="12"/>
  <c r="L1250" i="12" s="1"/>
  <c r="M1250" i="12" s="1"/>
  <c r="N1249" i="12"/>
  <c r="O1249" i="12" s="1"/>
  <c r="R1249" i="12" s="1"/>
  <c r="Q1249" i="12"/>
  <c r="P1249" i="12"/>
  <c r="M1196" i="11"/>
  <c r="N1196" i="11" s="1"/>
  <c r="O1196" i="11" s="1"/>
  <c r="L1196" i="11"/>
  <c r="K1195" i="11"/>
  <c r="J1195" i="11"/>
  <c r="K1471" i="7"/>
  <c r="M1472" i="7"/>
  <c r="L1472" i="7"/>
  <c r="J1471" i="7"/>
  <c r="R1196" i="11" l="1"/>
  <c r="Q1196" i="11"/>
  <c r="P1196" i="11"/>
  <c r="J1250" i="12"/>
  <c r="K1250" i="12"/>
  <c r="L1251" i="12" s="1"/>
  <c r="M1251" i="12" s="1"/>
  <c r="N1250" i="12"/>
  <c r="O1250" i="12" s="1"/>
  <c r="R1250" i="12" s="1"/>
  <c r="P1250" i="12"/>
  <c r="Q1250" i="12"/>
  <c r="J1196" i="11"/>
  <c r="K1196" i="11"/>
  <c r="L1197" i="11" s="1"/>
  <c r="J1472" i="7"/>
  <c r="M1473" i="7"/>
  <c r="L1473" i="7"/>
  <c r="K1472" i="7"/>
  <c r="Q1197" i="11" l="1"/>
  <c r="N1251" i="12"/>
  <c r="O1251" i="12" s="1"/>
  <c r="R1251" i="12" s="1"/>
  <c r="K1251" i="12"/>
  <c r="J1251" i="12"/>
  <c r="Q1251" i="12"/>
  <c r="P1251" i="12"/>
  <c r="M1197" i="11"/>
  <c r="N1197" i="11" s="1"/>
  <c r="O1197" i="11" s="1"/>
  <c r="K1473" i="7"/>
  <c r="J1473" i="7"/>
  <c r="R1197" i="11" l="1"/>
  <c r="P1197" i="11"/>
  <c r="Q1252" i="12"/>
  <c r="L1252" i="12"/>
  <c r="M1252" i="12" s="1"/>
  <c r="P1252" i="12" s="1"/>
  <c r="M1198" i="11"/>
  <c r="N1198" i="11" s="1"/>
  <c r="O1198" i="11" s="1"/>
  <c r="K1197" i="11"/>
  <c r="J1197" i="11"/>
  <c r="L1198" i="11"/>
  <c r="L1474" i="7"/>
  <c r="M1474" i="7" s="1"/>
  <c r="R1198" i="11" l="1"/>
  <c r="Q1198" i="11"/>
  <c r="P1198" i="11"/>
  <c r="K1252" i="12"/>
  <c r="J1252" i="12"/>
  <c r="N1252" i="12"/>
  <c r="O1252" i="12" s="1"/>
  <c r="R1252" i="12" s="1"/>
  <c r="L1253" i="12"/>
  <c r="M1253" i="12" s="1"/>
  <c r="M1199" i="11"/>
  <c r="N1199" i="11" s="1"/>
  <c r="O1199" i="11" s="1"/>
  <c r="L1199" i="11"/>
  <c r="K1198" i="11"/>
  <c r="J1198" i="11"/>
  <c r="K1474" i="7"/>
  <c r="J1474" i="7"/>
  <c r="R1199" i="11" l="1"/>
  <c r="Q1199" i="11"/>
  <c r="P1199" i="11"/>
  <c r="L1475" i="7"/>
  <c r="M1475" i="7" s="1"/>
  <c r="J1475" i="7" s="1"/>
  <c r="N1253" i="12"/>
  <c r="O1253" i="12" s="1"/>
  <c r="R1253" i="12" s="1"/>
  <c r="J1253" i="12"/>
  <c r="Q1254" i="12" s="1"/>
  <c r="K1253" i="12"/>
  <c r="Q1253" i="12"/>
  <c r="P1253" i="12"/>
  <c r="M1200" i="11"/>
  <c r="N1200" i="11" s="1"/>
  <c r="O1200" i="11" s="1"/>
  <c r="L1200" i="11"/>
  <c r="J1199" i="11"/>
  <c r="K1199" i="11"/>
  <c r="R1200" i="11" l="1"/>
  <c r="L1254" i="12"/>
  <c r="M1254" i="12" s="1"/>
  <c r="K1254" i="12" s="1"/>
  <c r="K1475" i="7"/>
  <c r="L1476" i="7" s="1"/>
  <c r="M1476" i="7" s="1"/>
  <c r="K1476" i="7" s="1"/>
  <c r="L1477" i="7" s="1"/>
  <c r="M1477" i="7" s="1"/>
  <c r="Q1200" i="11"/>
  <c r="P1200" i="11"/>
  <c r="M1201" i="11"/>
  <c r="N1201" i="11" s="1"/>
  <c r="O1201" i="11" s="1"/>
  <c r="L1201" i="11"/>
  <c r="K1200" i="11"/>
  <c r="J1200" i="11"/>
  <c r="R1201" i="11" l="1"/>
  <c r="N1254" i="12"/>
  <c r="O1254" i="12" s="1"/>
  <c r="R1254" i="12" s="1"/>
  <c r="P1254" i="12"/>
  <c r="J1254" i="12"/>
  <c r="Q1255" i="12" s="1"/>
  <c r="J1476" i="7"/>
  <c r="Q1201" i="11"/>
  <c r="P1201" i="11"/>
  <c r="M1202" i="11"/>
  <c r="N1202" i="11" s="1"/>
  <c r="O1202" i="11" s="1"/>
  <c r="L1202" i="11"/>
  <c r="K1201" i="11"/>
  <c r="J1201" i="11"/>
  <c r="M1478" i="7"/>
  <c r="K1477" i="7"/>
  <c r="L1478" i="7"/>
  <c r="J1477" i="7"/>
  <c r="R1202" i="11" l="1"/>
  <c r="Q1202" i="11"/>
  <c r="P1202" i="11"/>
  <c r="L1255" i="12"/>
  <c r="M1255" i="12" s="1"/>
  <c r="P1255" i="12" s="1"/>
  <c r="M1203" i="11"/>
  <c r="N1203" i="11" s="1"/>
  <c r="O1203" i="11" s="1"/>
  <c r="L1203" i="11"/>
  <c r="K1202" i="11"/>
  <c r="J1202" i="11"/>
  <c r="J1478" i="7"/>
  <c r="K1478" i="7"/>
  <c r="L1479" i="7" s="1"/>
  <c r="M1479" i="7" s="1"/>
  <c r="R1203" i="11" l="1"/>
  <c r="N1255" i="12"/>
  <c r="O1255" i="12" s="1"/>
  <c r="R1255" i="12" s="1"/>
  <c r="K1255" i="12"/>
  <c r="L1256" i="12" s="1"/>
  <c r="M1256" i="12" s="1"/>
  <c r="J1255" i="12"/>
  <c r="Q1203" i="11"/>
  <c r="P1203" i="11"/>
  <c r="M1204" i="11"/>
  <c r="N1204" i="11" s="1"/>
  <c r="O1204" i="11" s="1"/>
  <c r="L1204" i="11"/>
  <c r="K1203" i="11"/>
  <c r="J1203" i="11"/>
  <c r="J1479" i="7"/>
  <c r="K1479" i="7"/>
  <c r="R1204" i="11" l="1"/>
  <c r="N1256" i="12"/>
  <c r="O1256" i="12" s="1"/>
  <c r="R1256" i="12" s="1"/>
  <c r="K1256" i="12"/>
  <c r="J1256" i="12"/>
  <c r="L1257" i="12"/>
  <c r="M1257" i="12" s="1"/>
  <c r="Q1256" i="12"/>
  <c r="P1256" i="12"/>
  <c r="Q1204" i="11"/>
  <c r="P1204" i="11"/>
  <c r="M1205" i="11"/>
  <c r="N1205" i="11" s="1"/>
  <c r="O1205" i="11" s="1"/>
  <c r="L1205" i="11"/>
  <c r="K1204" i="11"/>
  <c r="J1204" i="11"/>
  <c r="L1480" i="7"/>
  <c r="M1480" i="7" s="1"/>
  <c r="R1205" i="11" l="1"/>
  <c r="N1257" i="12"/>
  <c r="O1257" i="12" s="1"/>
  <c r="R1257" i="12" s="1"/>
  <c r="J1257" i="12"/>
  <c r="Q1258" i="12" s="1"/>
  <c r="K1257" i="12"/>
  <c r="L1258" i="12"/>
  <c r="M1258" i="12" s="1"/>
  <c r="P1258" i="12" s="1"/>
  <c r="P1257" i="12"/>
  <c r="Q1257" i="12"/>
  <c r="Q1205" i="11"/>
  <c r="P1205" i="11"/>
  <c r="M1206" i="11"/>
  <c r="N1206" i="11" s="1"/>
  <c r="O1206" i="11" s="1"/>
  <c r="L1206" i="11"/>
  <c r="J1205" i="11"/>
  <c r="K1205" i="11"/>
  <c r="K1480" i="7"/>
  <c r="J1480" i="7"/>
  <c r="R1206" i="11" l="1"/>
  <c r="Q1206" i="11"/>
  <c r="P1206" i="11"/>
  <c r="K1258" i="12"/>
  <c r="L1259" i="12" s="1"/>
  <c r="M1259" i="12" s="1"/>
  <c r="J1259" i="12" s="1"/>
  <c r="Q1260" i="12" s="1"/>
  <c r="J1258" i="12"/>
  <c r="P1259" i="12" s="1"/>
  <c r="N1258" i="12"/>
  <c r="O1258" i="12" s="1"/>
  <c r="R1258" i="12" s="1"/>
  <c r="Q1259" i="12"/>
  <c r="M1207" i="11"/>
  <c r="N1207" i="11" s="1"/>
  <c r="O1207" i="11" s="1"/>
  <c r="L1207" i="11"/>
  <c r="K1206" i="11"/>
  <c r="J1206" i="11"/>
  <c r="L1481" i="7"/>
  <c r="M1481" i="7" s="1"/>
  <c r="K1481" i="7" s="1"/>
  <c r="R1207" i="11" l="1"/>
  <c r="K1259" i="12"/>
  <c r="L1260" i="12" s="1"/>
  <c r="M1260" i="12" s="1"/>
  <c r="N1259" i="12"/>
  <c r="O1259" i="12" s="1"/>
  <c r="R1259" i="12" s="1"/>
  <c r="P1207" i="11"/>
  <c r="Q1207" i="11"/>
  <c r="K1207" i="11"/>
  <c r="J1207" i="11"/>
  <c r="J1481" i="7"/>
  <c r="L1482" i="7"/>
  <c r="M1482" i="7" s="1"/>
  <c r="P1260" i="12" l="1"/>
  <c r="N1260" i="12"/>
  <c r="O1260" i="12" s="1"/>
  <c r="R1260" i="12" s="1"/>
  <c r="J1260" i="12"/>
  <c r="K1260" i="12"/>
  <c r="L1261" i="12" s="1"/>
  <c r="M1261" i="12" s="1"/>
  <c r="Q1208" i="11"/>
  <c r="P1208" i="11"/>
  <c r="Q1261" i="12"/>
  <c r="L1208" i="11"/>
  <c r="M1208" i="11" s="1"/>
  <c r="N1208" i="11" s="1"/>
  <c r="O1208" i="11" s="1"/>
  <c r="L1483" i="7"/>
  <c r="K1482" i="7"/>
  <c r="M1483" i="7"/>
  <c r="J1482" i="7"/>
  <c r="N1261" i="12" l="1"/>
  <c r="O1261" i="12" s="1"/>
  <c r="R1261" i="12" s="1"/>
  <c r="K1261" i="12"/>
  <c r="J1261" i="12"/>
  <c r="P1261" i="12"/>
  <c r="R1208" i="11"/>
  <c r="Q1262" i="12"/>
  <c r="L1262" i="12"/>
  <c r="M1262" i="12" s="1"/>
  <c r="J1208" i="11"/>
  <c r="K1208" i="11"/>
  <c r="L1209" i="11" s="1"/>
  <c r="M1209" i="11" s="1"/>
  <c r="N1209" i="11" s="1"/>
  <c r="O1209" i="11" s="1"/>
  <c r="K1483" i="7"/>
  <c r="J1483" i="7"/>
  <c r="R1209" i="11" l="1"/>
  <c r="Q1209" i="11"/>
  <c r="P1209" i="11"/>
  <c r="K1262" i="12"/>
  <c r="N1262" i="12"/>
  <c r="O1262" i="12" s="1"/>
  <c r="R1262" i="12" s="1"/>
  <c r="J1262" i="12"/>
  <c r="P1262" i="12"/>
  <c r="K1209" i="11"/>
  <c r="J1209" i="11"/>
  <c r="L1210" i="11"/>
  <c r="M1210" i="11" s="1"/>
  <c r="N1210" i="11" s="1"/>
  <c r="O1210" i="11" s="1"/>
  <c r="L1484" i="7"/>
  <c r="M1484" i="7" s="1"/>
  <c r="R1210" i="11" l="1"/>
  <c r="Q1210" i="11"/>
  <c r="P1210" i="11"/>
  <c r="Q1263" i="12"/>
  <c r="L1263" i="12"/>
  <c r="M1263" i="12" s="1"/>
  <c r="P1263" i="12" s="1"/>
  <c r="M1211" i="11"/>
  <c r="N1211" i="11" s="1"/>
  <c r="O1211" i="11" s="1"/>
  <c r="L1211" i="11"/>
  <c r="J1210" i="11"/>
  <c r="K1210" i="11"/>
  <c r="K1484" i="7"/>
  <c r="J1484" i="7"/>
  <c r="R1211" i="11" l="1"/>
  <c r="Q1211" i="11"/>
  <c r="P1211" i="11"/>
  <c r="J1263" i="12"/>
  <c r="N1263" i="12"/>
  <c r="O1263" i="12" s="1"/>
  <c r="R1263" i="12" s="1"/>
  <c r="K1263" i="12"/>
  <c r="L1264" i="12" s="1"/>
  <c r="M1264" i="12" s="1"/>
  <c r="K1211" i="11"/>
  <c r="L1212" i="11" s="1"/>
  <c r="M1212" i="11" s="1"/>
  <c r="N1212" i="11" s="1"/>
  <c r="O1212" i="11" s="1"/>
  <c r="J1211" i="11"/>
  <c r="L1485" i="7"/>
  <c r="M1485" i="7" s="1"/>
  <c r="R1212" i="11" l="1"/>
  <c r="Q1212" i="11"/>
  <c r="P1212" i="11"/>
  <c r="N1264" i="12"/>
  <c r="O1264" i="12" s="1"/>
  <c r="R1264" i="12" s="1"/>
  <c r="J1264" i="12"/>
  <c r="L1265" i="12" s="1"/>
  <c r="M1265" i="12" s="1"/>
  <c r="K1264" i="12"/>
  <c r="Q1264" i="12"/>
  <c r="P1264" i="12"/>
  <c r="J1212" i="11"/>
  <c r="K1212" i="11"/>
  <c r="L1213" i="11" s="1"/>
  <c r="M1213" i="11" s="1"/>
  <c r="N1213" i="11" s="1"/>
  <c r="O1213" i="11" s="1"/>
  <c r="K1485" i="7"/>
  <c r="J1485" i="7"/>
  <c r="R1213" i="11" l="1"/>
  <c r="P1213" i="11"/>
  <c r="Q1213" i="11"/>
  <c r="N1265" i="12"/>
  <c r="O1265" i="12" s="1"/>
  <c r="R1265" i="12" s="1"/>
  <c r="K1265" i="12"/>
  <c r="J1265" i="12"/>
  <c r="L1266" i="12"/>
  <c r="M1266" i="12" s="1"/>
  <c r="Q1265" i="12"/>
  <c r="P1265" i="12"/>
  <c r="K1213" i="11"/>
  <c r="J1213" i="11"/>
  <c r="L1486" i="7"/>
  <c r="M1486" i="7" s="1"/>
  <c r="Q1214" i="11" l="1"/>
  <c r="L1214" i="11"/>
  <c r="M1214" i="11" s="1"/>
  <c r="N1214" i="11" s="1"/>
  <c r="O1214" i="11" s="1"/>
  <c r="Q1266" i="12"/>
  <c r="P1266" i="12"/>
  <c r="N1266" i="12"/>
  <c r="O1266" i="12" s="1"/>
  <c r="R1266" i="12" s="1"/>
  <c r="K1266" i="12"/>
  <c r="J1266" i="12"/>
  <c r="K1486" i="7"/>
  <c r="J1486" i="7"/>
  <c r="R1214" i="11" l="1"/>
  <c r="J1214" i="11"/>
  <c r="K1214" i="11"/>
  <c r="L1215" i="11" s="1"/>
  <c r="M1215" i="11" s="1"/>
  <c r="P1214" i="11"/>
  <c r="Q1267" i="12"/>
  <c r="L1267" i="12"/>
  <c r="M1267" i="12" s="1"/>
  <c r="P1267" i="12" s="1"/>
  <c r="L1487" i="7"/>
  <c r="M1487" i="7" s="1"/>
  <c r="N1215" i="11" l="1"/>
  <c r="O1215" i="11" s="1"/>
  <c r="K1215" i="11"/>
  <c r="J1215" i="11"/>
  <c r="M1216" i="11"/>
  <c r="N1216" i="11" s="1"/>
  <c r="L1216" i="11"/>
  <c r="Q1215" i="11"/>
  <c r="P1215" i="11"/>
  <c r="K1267" i="12"/>
  <c r="N1267" i="12"/>
  <c r="O1267" i="12" s="1"/>
  <c r="R1267" i="12" s="1"/>
  <c r="J1267" i="12"/>
  <c r="Q1268" i="12" s="1"/>
  <c r="L1268" i="12"/>
  <c r="M1268" i="12" s="1"/>
  <c r="M1217" i="11"/>
  <c r="N1217" i="11" s="1"/>
  <c r="J1487" i="7"/>
  <c r="K1487" i="7"/>
  <c r="L1488" i="7" s="1"/>
  <c r="M1488" i="7" s="1"/>
  <c r="Q1216" i="11" l="1"/>
  <c r="P1216" i="11"/>
  <c r="J1216" i="11"/>
  <c r="K1216" i="11"/>
  <c r="L1217" i="11"/>
  <c r="O1216" i="11"/>
  <c r="R1215" i="11"/>
  <c r="P1268" i="12"/>
  <c r="N1268" i="12"/>
  <c r="O1268" i="12" s="1"/>
  <c r="R1268" i="12" s="1"/>
  <c r="J1268" i="12"/>
  <c r="L1269" i="12"/>
  <c r="M1269" i="12" s="1"/>
  <c r="K1268" i="12"/>
  <c r="M1218" i="11"/>
  <c r="N1218" i="11" s="1"/>
  <c r="L1218" i="11"/>
  <c r="J1217" i="11"/>
  <c r="K1217" i="11"/>
  <c r="J1488" i="7"/>
  <c r="K1488" i="7"/>
  <c r="L1489" i="7" s="1"/>
  <c r="M1489" i="7" s="1"/>
  <c r="O1217" i="11" l="1"/>
  <c r="R1216" i="11"/>
  <c r="P1218" i="11"/>
  <c r="Q1218" i="11"/>
  <c r="Q1217" i="11"/>
  <c r="P1217" i="11"/>
  <c r="N1269" i="12"/>
  <c r="O1269" i="12" s="1"/>
  <c r="R1269" i="12" s="1"/>
  <c r="J1269" i="12"/>
  <c r="L1270" i="12"/>
  <c r="M1270" i="12" s="1"/>
  <c r="K1269" i="12"/>
  <c r="Q1269" i="12"/>
  <c r="P1269" i="12"/>
  <c r="J1218" i="11"/>
  <c r="K1218" i="11"/>
  <c r="K1489" i="7"/>
  <c r="J1489" i="7"/>
  <c r="L1490" i="7" s="1"/>
  <c r="M1490" i="7" s="1"/>
  <c r="Q1219" i="11" l="1"/>
  <c r="O1218" i="11"/>
  <c r="R1217" i="11"/>
  <c r="N1270" i="12"/>
  <c r="O1270" i="12" s="1"/>
  <c r="R1270" i="12" s="1"/>
  <c r="J1270" i="12"/>
  <c r="Q1271" i="12" s="1"/>
  <c r="K1270" i="12"/>
  <c r="L1271" i="12" s="1"/>
  <c r="M1271" i="12" s="1"/>
  <c r="P1270" i="12"/>
  <c r="Q1270" i="12"/>
  <c r="L1219" i="11"/>
  <c r="M1219" i="11" s="1"/>
  <c r="N1219" i="11" s="1"/>
  <c r="K1490" i="7"/>
  <c r="J1490" i="7"/>
  <c r="L1491" i="7" s="1"/>
  <c r="M1491" i="7" s="1"/>
  <c r="O1219" i="11" l="1"/>
  <c r="R1218" i="11"/>
  <c r="P1219" i="11"/>
  <c r="P1271" i="12"/>
  <c r="N1271" i="12"/>
  <c r="O1271" i="12" s="1"/>
  <c r="R1271" i="12" s="1"/>
  <c r="J1271" i="12"/>
  <c r="K1271" i="12"/>
  <c r="L1272" i="12"/>
  <c r="M1272" i="12" s="1"/>
  <c r="M1220" i="11"/>
  <c r="N1220" i="11" s="1"/>
  <c r="K1219" i="11"/>
  <c r="L1220" i="11"/>
  <c r="J1219" i="11"/>
  <c r="L1492" i="7"/>
  <c r="M1492" i="7"/>
  <c r="K1491" i="7"/>
  <c r="J1491" i="7"/>
  <c r="Q1220" i="11" l="1"/>
  <c r="P1220" i="11"/>
  <c r="O1220" i="11"/>
  <c r="R1219" i="11"/>
  <c r="N1272" i="12"/>
  <c r="O1272" i="12" s="1"/>
  <c r="R1272" i="12" s="1"/>
  <c r="J1272" i="12"/>
  <c r="K1272" i="12"/>
  <c r="L1273" i="12" s="1"/>
  <c r="M1273" i="12" s="1"/>
  <c r="Q1272" i="12"/>
  <c r="P1272" i="12"/>
  <c r="M1221" i="11"/>
  <c r="N1221" i="11" s="1"/>
  <c r="J1220" i="11"/>
  <c r="K1220" i="11"/>
  <c r="L1221" i="11"/>
  <c r="M1493" i="7"/>
  <c r="J1492" i="7"/>
  <c r="L1493" i="7"/>
  <c r="K1492" i="7"/>
  <c r="Q1221" i="11" l="1"/>
  <c r="P1221" i="11"/>
  <c r="O1221" i="11"/>
  <c r="R1220" i="11"/>
  <c r="J1273" i="12"/>
  <c r="N1273" i="12"/>
  <c r="O1273" i="12" s="1"/>
  <c r="R1273" i="12" s="1"/>
  <c r="K1273" i="12"/>
  <c r="L1274" i="12" s="1"/>
  <c r="M1274" i="12" s="1"/>
  <c r="Q1273" i="12"/>
  <c r="P1273" i="12"/>
  <c r="K1221" i="11"/>
  <c r="J1221" i="11"/>
  <c r="J1493" i="7"/>
  <c r="M1494" i="7"/>
  <c r="L1494" i="7"/>
  <c r="K1493" i="7"/>
  <c r="Q1222" i="11" l="1"/>
  <c r="R1221" i="11"/>
  <c r="K1274" i="12"/>
  <c r="N1274" i="12"/>
  <c r="O1274" i="12" s="1"/>
  <c r="R1274" i="12" s="1"/>
  <c r="J1274" i="12"/>
  <c r="Q1275" i="12" s="1"/>
  <c r="L1275" i="12"/>
  <c r="M1275" i="12" s="1"/>
  <c r="Q1274" i="12"/>
  <c r="P1274" i="12"/>
  <c r="L1222" i="11"/>
  <c r="M1222" i="11" s="1"/>
  <c r="N1222" i="11" s="1"/>
  <c r="O1222" i="11" s="1"/>
  <c r="L1495" i="7"/>
  <c r="M1495" i="7"/>
  <c r="J1494" i="7"/>
  <c r="K1494" i="7"/>
  <c r="R1222" i="11" l="1"/>
  <c r="P1222" i="11"/>
  <c r="P1275" i="12"/>
  <c r="J1275" i="12"/>
  <c r="N1275" i="12"/>
  <c r="O1275" i="12" s="1"/>
  <c r="R1275" i="12" s="1"/>
  <c r="K1275" i="12"/>
  <c r="L1276" i="12"/>
  <c r="M1276" i="12" s="1"/>
  <c r="K1222" i="11"/>
  <c r="J1222" i="11"/>
  <c r="M1496" i="7"/>
  <c r="J1495" i="7"/>
  <c r="K1495" i="7"/>
  <c r="L1496" i="7"/>
  <c r="Q1223" i="11" l="1"/>
  <c r="L1223" i="11"/>
  <c r="M1223" i="11" s="1"/>
  <c r="N1223" i="11" s="1"/>
  <c r="O1223" i="11" s="1"/>
  <c r="N1276" i="12"/>
  <c r="O1276" i="12" s="1"/>
  <c r="R1276" i="12" s="1"/>
  <c r="J1276" i="12"/>
  <c r="K1276" i="12"/>
  <c r="L1277" i="12" s="1"/>
  <c r="M1277" i="12" s="1"/>
  <c r="P1276" i="12"/>
  <c r="Q1276" i="12"/>
  <c r="M1497" i="7"/>
  <c r="K1496" i="7"/>
  <c r="J1496" i="7"/>
  <c r="L1497" i="7"/>
  <c r="K1223" i="11" l="1"/>
  <c r="J1223" i="11"/>
  <c r="R1223" i="11"/>
  <c r="P1223" i="11"/>
  <c r="J1277" i="12"/>
  <c r="K1277" i="12"/>
  <c r="N1277" i="12"/>
  <c r="O1277" i="12" s="1"/>
  <c r="R1277" i="12" s="1"/>
  <c r="L1278" i="12"/>
  <c r="M1278" i="12" s="1"/>
  <c r="P1277" i="12"/>
  <c r="Q1277" i="12"/>
  <c r="L1224" i="11"/>
  <c r="M1224" i="11" s="1"/>
  <c r="N1224" i="11" s="1"/>
  <c r="O1224" i="11" s="1"/>
  <c r="J1497" i="7"/>
  <c r="M1498" i="7"/>
  <c r="L1498" i="7"/>
  <c r="K1497" i="7"/>
  <c r="R1224" i="11" l="1"/>
  <c r="Q1224" i="11"/>
  <c r="P1224" i="11"/>
  <c r="J1278" i="12"/>
  <c r="K1278" i="12"/>
  <c r="L1279" i="12" s="1"/>
  <c r="M1279" i="12" s="1"/>
  <c r="N1278" i="12"/>
  <c r="O1278" i="12" s="1"/>
  <c r="R1278" i="12" s="1"/>
  <c r="Q1278" i="12"/>
  <c r="P1278" i="12"/>
  <c r="K1224" i="11"/>
  <c r="J1224" i="11"/>
  <c r="K1498" i="7"/>
  <c r="L1499" i="7"/>
  <c r="M1499" i="7"/>
  <c r="J1498" i="7"/>
  <c r="Q1225" i="11" l="1"/>
  <c r="N1279" i="12"/>
  <c r="O1279" i="12" s="1"/>
  <c r="R1279" i="12" s="1"/>
  <c r="K1279" i="12"/>
  <c r="J1279" i="12"/>
  <c r="L1280" i="12"/>
  <c r="M1280" i="12" s="1"/>
  <c r="P1279" i="12"/>
  <c r="Q1279" i="12"/>
  <c r="L1225" i="11"/>
  <c r="M1225" i="11" s="1"/>
  <c r="N1225" i="11" s="1"/>
  <c r="O1225" i="11" s="1"/>
  <c r="K1499" i="7"/>
  <c r="J1499" i="7"/>
  <c r="L1500" i="7" s="1"/>
  <c r="M1500" i="7" s="1"/>
  <c r="R1225" i="11" l="1"/>
  <c r="P1225" i="11"/>
  <c r="N1280" i="12"/>
  <c r="O1280" i="12" s="1"/>
  <c r="R1280" i="12" s="1"/>
  <c r="J1280" i="12"/>
  <c r="K1280" i="12"/>
  <c r="L1281" i="12" s="1"/>
  <c r="M1281" i="12" s="1"/>
  <c r="P1280" i="12"/>
  <c r="Q1280" i="12"/>
  <c r="J1225" i="11"/>
  <c r="K1225" i="11"/>
  <c r="J1500" i="7"/>
  <c r="K1500" i="7"/>
  <c r="Q1226" i="11" l="1"/>
  <c r="J1281" i="12"/>
  <c r="K1281" i="12"/>
  <c r="L1282" i="12" s="1"/>
  <c r="M1282" i="12" s="1"/>
  <c r="N1281" i="12"/>
  <c r="O1281" i="12" s="1"/>
  <c r="R1281" i="12" s="1"/>
  <c r="P1281" i="12"/>
  <c r="Q1281" i="12"/>
  <c r="L1226" i="11"/>
  <c r="M1226" i="11" s="1"/>
  <c r="N1226" i="11" s="1"/>
  <c r="O1226" i="11" s="1"/>
  <c r="L1501" i="7"/>
  <c r="M1501" i="7" s="1"/>
  <c r="J1501" i="7" s="1"/>
  <c r="P1226" i="11" l="1"/>
  <c r="R1226" i="11"/>
  <c r="J1282" i="12"/>
  <c r="N1282" i="12"/>
  <c r="O1282" i="12" s="1"/>
  <c r="R1282" i="12" s="1"/>
  <c r="K1282" i="12"/>
  <c r="L1283" i="12" s="1"/>
  <c r="M1283" i="12" s="1"/>
  <c r="Q1282" i="12"/>
  <c r="P1282" i="12"/>
  <c r="K1226" i="11"/>
  <c r="J1226" i="11"/>
  <c r="K1501" i="7"/>
  <c r="L1502" i="7" s="1"/>
  <c r="M1502" i="7" s="1"/>
  <c r="Q1227" i="11" l="1"/>
  <c r="J1283" i="12"/>
  <c r="K1283" i="12"/>
  <c r="L1284" i="12" s="1"/>
  <c r="M1284" i="12" s="1"/>
  <c r="N1283" i="12"/>
  <c r="O1283" i="12" s="1"/>
  <c r="R1283" i="12" s="1"/>
  <c r="P1283" i="12"/>
  <c r="Q1283" i="12"/>
  <c r="L1227" i="11"/>
  <c r="M1227" i="11" s="1"/>
  <c r="N1227" i="11" s="1"/>
  <c r="O1227" i="11" s="1"/>
  <c r="K1502" i="7"/>
  <c r="J1502" i="7"/>
  <c r="L1503" i="7"/>
  <c r="M1503" i="7" s="1"/>
  <c r="P1227" i="11" l="1"/>
  <c r="R1227" i="11"/>
  <c r="N1284" i="12"/>
  <c r="O1284" i="12" s="1"/>
  <c r="R1284" i="12" s="1"/>
  <c r="K1284" i="12"/>
  <c r="J1284" i="12"/>
  <c r="L1285" i="12"/>
  <c r="M1285" i="12" s="1"/>
  <c r="P1284" i="12"/>
  <c r="Q1284" i="12"/>
  <c r="K1227" i="11"/>
  <c r="J1227" i="11"/>
  <c r="J1503" i="7"/>
  <c r="K1503" i="7"/>
  <c r="L1504" i="7" s="1"/>
  <c r="M1504" i="7" s="1"/>
  <c r="Q1228" i="11" l="1"/>
  <c r="Q1285" i="12"/>
  <c r="P1285" i="12"/>
  <c r="N1285" i="12"/>
  <c r="O1285" i="12" s="1"/>
  <c r="R1285" i="12" s="1"/>
  <c r="K1285" i="12"/>
  <c r="J1285" i="12"/>
  <c r="L1228" i="11"/>
  <c r="M1228" i="11" s="1"/>
  <c r="N1228" i="11" s="1"/>
  <c r="O1228" i="11" s="1"/>
  <c r="J1504" i="7"/>
  <c r="K1504" i="7"/>
  <c r="L1505" i="7" s="1"/>
  <c r="M1505" i="7" s="1"/>
  <c r="R1228" i="11" l="1"/>
  <c r="P1228" i="11"/>
  <c r="Q1286" i="12"/>
  <c r="L1286" i="12"/>
  <c r="M1286" i="12" s="1"/>
  <c r="K1228" i="11"/>
  <c r="J1228" i="11"/>
  <c r="L1506" i="7"/>
  <c r="M1506" i="7"/>
  <c r="J1505" i="7"/>
  <c r="K1505" i="7"/>
  <c r="Q1229" i="11" l="1"/>
  <c r="N1286" i="12"/>
  <c r="O1286" i="12" s="1"/>
  <c r="R1286" i="12" s="1"/>
  <c r="K1286" i="12"/>
  <c r="J1286" i="12"/>
  <c r="Q1287" i="12" s="1"/>
  <c r="P1286" i="12"/>
  <c r="L1229" i="11"/>
  <c r="M1229" i="11" s="1"/>
  <c r="N1229" i="11" s="1"/>
  <c r="O1229" i="11" s="1"/>
  <c r="J1506" i="7"/>
  <c r="L1507" i="7"/>
  <c r="K1506" i="7"/>
  <c r="M1507" i="7"/>
  <c r="R1229" i="11" l="1"/>
  <c r="L1287" i="12"/>
  <c r="M1287" i="12" s="1"/>
  <c r="N1287" i="12" s="1"/>
  <c r="O1287" i="12" s="1"/>
  <c r="R1287" i="12" s="1"/>
  <c r="P1229" i="11"/>
  <c r="J1229" i="11"/>
  <c r="K1229" i="11"/>
  <c r="L1230" i="11" s="1"/>
  <c r="M1230" i="11" s="1"/>
  <c r="N1230" i="11" s="1"/>
  <c r="O1230" i="11" s="1"/>
  <c r="M1508" i="7"/>
  <c r="L1508" i="7"/>
  <c r="J1507" i="7"/>
  <c r="K1507" i="7"/>
  <c r="R1230" i="11" l="1"/>
  <c r="J1287" i="12"/>
  <c r="P1287" i="12"/>
  <c r="Q1230" i="11"/>
  <c r="P1230" i="11"/>
  <c r="K1287" i="12"/>
  <c r="L1288" i="12" s="1"/>
  <c r="M1288" i="12" s="1"/>
  <c r="Q1288" i="12"/>
  <c r="K1230" i="11"/>
  <c r="J1230" i="11"/>
  <c r="L1509" i="7"/>
  <c r="M1509" i="7"/>
  <c r="K1508" i="7"/>
  <c r="J1508" i="7"/>
  <c r="J1288" i="12" l="1"/>
  <c r="N1288" i="12"/>
  <c r="O1288" i="12" s="1"/>
  <c r="R1288" i="12" s="1"/>
  <c r="K1288" i="12"/>
  <c r="L1289" i="12" s="1"/>
  <c r="M1289" i="12" s="1"/>
  <c r="K1289" i="12" s="1"/>
  <c r="P1288" i="12"/>
  <c r="Q1231" i="11"/>
  <c r="Q1289" i="12"/>
  <c r="L1231" i="11"/>
  <c r="M1231" i="11" s="1"/>
  <c r="N1231" i="11" s="1"/>
  <c r="O1231" i="11" s="1"/>
  <c r="L1510" i="7"/>
  <c r="K1509" i="7"/>
  <c r="M1510" i="7"/>
  <c r="J1509" i="7"/>
  <c r="R1231" i="11" l="1"/>
  <c r="N1289" i="12"/>
  <c r="O1289" i="12" s="1"/>
  <c r="R1289" i="12" s="1"/>
  <c r="P1289" i="12"/>
  <c r="J1289" i="12"/>
  <c r="L1290" i="12" s="1"/>
  <c r="M1290" i="12" s="1"/>
  <c r="P1231" i="11"/>
  <c r="Q1290" i="12"/>
  <c r="K1231" i="11"/>
  <c r="J1231" i="11"/>
  <c r="M1511" i="7"/>
  <c r="L1511" i="7"/>
  <c r="K1510" i="7"/>
  <c r="J1510" i="7"/>
  <c r="J1290" i="12" l="1"/>
  <c r="N1290" i="12"/>
  <c r="O1290" i="12" s="1"/>
  <c r="R1290" i="12" s="1"/>
  <c r="K1290" i="12"/>
  <c r="L1291" i="12" s="1"/>
  <c r="M1291" i="12" s="1"/>
  <c r="N1291" i="12" s="1"/>
  <c r="O1291" i="12" s="1"/>
  <c r="R1291" i="12" s="1"/>
  <c r="P1290" i="12"/>
  <c r="Q1232" i="11"/>
  <c r="Q1291" i="12"/>
  <c r="L1232" i="11"/>
  <c r="K1511" i="7"/>
  <c r="J1511" i="7"/>
  <c r="L1512" i="7" s="1"/>
  <c r="M1512" i="7" s="1"/>
  <c r="P1291" i="12" l="1"/>
  <c r="J1291" i="12"/>
  <c r="Q1292" i="12" s="1"/>
  <c r="K1291" i="12"/>
  <c r="L1292" i="12" s="1"/>
  <c r="M1292" i="12" s="1"/>
  <c r="K1292" i="12" s="1"/>
  <c r="M1232" i="11"/>
  <c r="K1512" i="7"/>
  <c r="J1512" i="7"/>
  <c r="L1513" i="7" s="1"/>
  <c r="M1513" i="7" s="1"/>
  <c r="P1292" i="12" l="1"/>
  <c r="N1232" i="11"/>
  <c r="O1232" i="11" s="1"/>
  <c r="P1232" i="11"/>
  <c r="N1292" i="12"/>
  <c r="O1292" i="12" s="1"/>
  <c r="R1292" i="12" s="1"/>
  <c r="J1292" i="12"/>
  <c r="L1293" i="12" s="1"/>
  <c r="M1293" i="12" s="1"/>
  <c r="Q1293" i="12"/>
  <c r="M1233" i="11"/>
  <c r="N1233" i="11" s="1"/>
  <c r="J1232" i="11"/>
  <c r="K1232" i="11"/>
  <c r="L1233" i="11"/>
  <c r="K1513" i="7"/>
  <c r="J1513" i="7"/>
  <c r="L1514" i="7" s="1"/>
  <c r="M1514" i="7" s="1"/>
  <c r="J1293" i="12" l="1"/>
  <c r="K1293" i="12"/>
  <c r="P1293" i="12"/>
  <c r="N1293" i="12"/>
  <c r="O1293" i="12" s="1"/>
  <c r="R1293" i="12" s="1"/>
  <c r="L1294" i="12"/>
  <c r="M1294" i="12" s="1"/>
  <c r="N1294" i="12" s="1"/>
  <c r="O1294" i="12" s="1"/>
  <c r="R1294" i="12" s="1"/>
  <c r="O1233" i="11"/>
  <c r="R1232" i="11"/>
  <c r="Q1233" i="11"/>
  <c r="P1233" i="11"/>
  <c r="Q1294" i="12"/>
  <c r="J1294" i="12"/>
  <c r="M1234" i="11"/>
  <c r="N1234" i="11" s="1"/>
  <c r="L1234" i="11"/>
  <c r="J1233" i="11"/>
  <c r="K1233" i="11"/>
  <c r="J1514" i="7"/>
  <c r="K1514" i="7"/>
  <c r="P1294" i="12" l="1"/>
  <c r="O1234" i="11"/>
  <c r="R1233" i="11"/>
  <c r="Q1234" i="11"/>
  <c r="P1234" i="11"/>
  <c r="K1294" i="12"/>
  <c r="L1295" i="12" s="1"/>
  <c r="M1295" i="12" s="1"/>
  <c r="N1295" i="12" s="1"/>
  <c r="O1295" i="12" s="1"/>
  <c r="R1295" i="12" s="1"/>
  <c r="Q1295" i="12"/>
  <c r="M1235" i="11"/>
  <c r="N1235" i="11" s="1"/>
  <c r="L1235" i="11"/>
  <c r="J1234" i="11"/>
  <c r="K1234" i="11"/>
  <c r="L1515" i="7"/>
  <c r="M1515" i="7" s="1"/>
  <c r="P1295" i="12" l="1"/>
  <c r="J1295" i="12"/>
  <c r="K1295" i="12"/>
  <c r="L1296" i="12" s="1"/>
  <c r="M1296" i="12" s="1"/>
  <c r="K1296" i="12" s="1"/>
  <c r="Q1235" i="11"/>
  <c r="P1235" i="11"/>
  <c r="O1235" i="11"/>
  <c r="R1234" i="11"/>
  <c r="Q1296" i="12"/>
  <c r="K1235" i="11"/>
  <c r="J1235" i="11"/>
  <c r="J1515" i="7"/>
  <c r="K1515" i="7"/>
  <c r="J1296" i="12" l="1"/>
  <c r="P1297" i="12" s="1"/>
  <c r="R1235" i="11"/>
  <c r="P1296" i="12"/>
  <c r="L1297" i="12"/>
  <c r="M1297" i="12" s="1"/>
  <c r="N1296" i="12"/>
  <c r="O1296" i="12" s="1"/>
  <c r="R1296" i="12" s="1"/>
  <c r="Q1236" i="11"/>
  <c r="L1236" i="11"/>
  <c r="M1236" i="11" s="1"/>
  <c r="N1236" i="11" s="1"/>
  <c r="O1236" i="11" s="1"/>
  <c r="J1297" i="12"/>
  <c r="N1297" i="12"/>
  <c r="O1297" i="12" s="1"/>
  <c r="R1297" i="12" s="1"/>
  <c r="K1297" i="12"/>
  <c r="L1298" i="12" s="1"/>
  <c r="M1298" i="12" s="1"/>
  <c r="Q1297" i="12"/>
  <c r="L1516" i="7"/>
  <c r="M1516" i="7" s="1"/>
  <c r="R1236" i="11" l="1"/>
  <c r="J1236" i="11"/>
  <c r="P1236" i="11"/>
  <c r="K1236" i="11"/>
  <c r="N1298" i="12"/>
  <c r="O1298" i="12" s="1"/>
  <c r="R1298" i="12" s="1"/>
  <c r="J1298" i="12"/>
  <c r="K1298" i="12"/>
  <c r="L1299" i="12" s="1"/>
  <c r="M1299" i="12" s="1"/>
  <c r="Q1298" i="12"/>
  <c r="P1298" i="12"/>
  <c r="L1237" i="11"/>
  <c r="M1237" i="11" s="1"/>
  <c r="N1237" i="11" s="1"/>
  <c r="O1237" i="11" s="1"/>
  <c r="J1516" i="7"/>
  <c r="K1516" i="7"/>
  <c r="R1237" i="11" l="1"/>
  <c r="P1237" i="11"/>
  <c r="Q1237" i="11"/>
  <c r="J1299" i="12"/>
  <c r="K1299" i="12"/>
  <c r="L1300" i="12" s="1"/>
  <c r="M1300" i="12" s="1"/>
  <c r="N1299" i="12"/>
  <c r="O1299" i="12" s="1"/>
  <c r="R1299" i="12" s="1"/>
  <c r="P1299" i="12"/>
  <c r="Q1299" i="12"/>
  <c r="J1237" i="11"/>
  <c r="K1237" i="11"/>
  <c r="L1238" i="11" s="1"/>
  <c r="M1238" i="11" s="1"/>
  <c r="N1238" i="11" s="1"/>
  <c r="O1238" i="11" s="1"/>
  <c r="L1517" i="7"/>
  <c r="M1517" i="7" s="1"/>
  <c r="R1238" i="11" l="1"/>
  <c r="Q1238" i="11"/>
  <c r="P1238" i="11"/>
  <c r="N1300" i="12"/>
  <c r="O1300" i="12" s="1"/>
  <c r="R1300" i="12" s="1"/>
  <c r="J1300" i="12"/>
  <c r="K1300" i="12"/>
  <c r="L1301" i="12" s="1"/>
  <c r="M1301" i="12" s="1"/>
  <c r="Q1300" i="12"/>
  <c r="P1300" i="12"/>
  <c r="J1238" i="11"/>
  <c r="K1238" i="11"/>
  <c r="L1239" i="11" s="1"/>
  <c r="M1239" i="11" s="1"/>
  <c r="N1239" i="11" s="1"/>
  <c r="O1239" i="11" s="1"/>
  <c r="J1517" i="7"/>
  <c r="K1517" i="7"/>
  <c r="R1239" i="11" l="1"/>
  <c r="Q1239" i="11"/>
  <c r="P1239" i="11"/>
  <c r="N1301" i="12"/>
  <c r="O1301" i="12" s="1"/>
  <c r="R1301" i="12" s="1"/>
  <c r="K1301" i="12"/>
  <c r="J1301" i="12"/>
  <c r="Q1302" i="12" s="1"/>
  <c r="Q1301" i="12"/>
  <c r="P1301" i="12"/>
  <c r="K1239" i="11"/>
  <c r="L1240" i="11" s="1"/>
  <c r="M1240" i="11" s="1"/>
  <c r="N1240" i="11" s="1"/>
  <c r="O1240" i="11" s="1"/>
  <c r="J1239" i="11"/>
  <c r="L1518" i="7"/>
  <c r="M1518" i="7" s="1"/>
  <c r="R1240" i="11" l="1"/>
  <c r="Q1240" i="11"/>
  <c r="P1240" i="11"/>
  <c r="L1302" i="12"/>
  <c r="M1302" i="12" s="1"/>
  <c r="J1240" i="11"/>
  <c r="K1240" i="11"/>
  <c r="L1241" i="11" s="1"/>
  <c r="M1241" i="11" s="1"/>
  <c r="N1241" i="11" s="1"/>
  <c r="O1241" i="11" s="1"/>
  <c r="J1518" i="7"/>
  <c r="K1518" i="7"/>
  <c r="R1241" i="11" l="1"/>
  <c r="Q1241" i="11"/>
  <c r="P1241" i="11"/>
  <c r="P1302" i="12"/>
  <c r="N1302" i="12"/>
  <c r="O1302" i="12" s="1"/>
  <c r="R1302" i="12" s="1"/>
  <c r="K1302" i="12"/>
  <c r="L1303" i="12" s="1"/>
  <c r="M1303" i="12" s="1"/>
  <c r="J1302" i="12"/>
  <c r="Q1303" i="12" s="1"/>
  <c r="J1241" i="11"/>
  <c r="K1241" i="11"/>
  <c r="L1242" i="11" s="1"/>
  <c r="M1242" i="11" s="1"/>
  <c r="N1242" i="11" s="1"/>
  <c r="O1242" i="11" s="1"/>
  <c r="L1519" i="7"/>
  <c r="M1519" i="7" s="1"/>
  <c r="K1519" i="7" s="1"/>
  <c r="R1242" i="11" l="1"/>
  <c r="P1242" i="11"/>
  <c r="Q1242" i="11"/>
  <c r="P1303" i="12"/>
  <c r="K1303" i="12"/>
  <c r="J1303" i="12"/>
  <c r="Q1304" i="12" s="1"/>
  <c r="N1303" i="12"/>
  <c r="O1303" i="12" s="1"/>
  <c r="R1303" i="12" s="1"/>
  <c r="L1304" i="12"/>
  <c r="M1304" i="12" s="1"/>
  <c r="K1304" i="12" s="1"/>
  <c r="J1242" i="11"/>
  <c r="K1242" i="11"/>
  <c r="J1519" i="7"/>
  <c r="L1520" i="7" s="1"/>
  <c r="M1520" i="7" s="1"/>
  <c r="M1521" i="7" s="1"/>
  <c r="Q1243" i="11" l="1"/>
  <c r="P1304" i="12"/>
  <c r="J1304" i="12"/>
  <c r="Q1305" i="12" s="1"/>
  <c r="N1304" i="12"/>
  <c r="O1304" i="12" s="1"/>
  <c r="R1304" i="12" s="1"/>
  <c r="L1243" i="11"/>
  <c r="M1243" i="11" s="1"/>
  <c r="N1243" i="11" s="1"/>
  <c r="O1243" i="11" s="1"/>
  <c r="J1520" i="7"/>
  <c r="L1521" i="7"/>
  <c r="K1520" i="7"/>
  <c r="J1521" i="7"/>
  <c r="K1521" i="7"/>
  <c r="L1522" i="7" l="1"/>
  <c r="M1522" i="7" s="1"/>
  <c r="R1243" i="11"/>
  <c r="P1243" i="11"/>
  <c r="L1305" i="12"/>
  <c r="M1305" i="12" s="1"/>
  <c r="J1243" i="11"/>
  <c r="K1243" i="11"/>
  <c r="L1244" i="11" s="1"/>
  <c r="M1244" i="11" s="1"/>
  <c r="N1244" i="11" s="1"/>
  <c r="O1244" i="11" s="1"/>
  <c r="K1522" i="7"/>
  <c r="J1522" i="7"/>
  <c r="R1244" i="11" l="1"/>
  <c r="Q1244" i="11"/>
  <c r="P1244" i="11"/>
  <c r="N1305" i="12"/>
  <c r="O1305" i="12" s="1"/>
  <c r="R1305" i="12" s="1"/>
  <c r="J1305" i="12"/>
  <c r="Q1306" i="12" s="1"/>
  <c r="K1305" i="12"/>
  <c r="L1306" i="12" s="1"/>
  <c r="M1306" i="12" s="1"/>
  <c r="P1305" i="12"/>
  <c r="K1244" i="11"/>
  <c r="L1245" i="11" s="1"/>
  <c r="M1245" i="11" s="1"/>
  <c r="N1245" i="11" s="1"/>
  <c r="O1245" i="11" s="1"/>
  <c r="J1244" i="11"/>
  <c r="L1523" i="7"/>
  <c r="M1523" i="7" s="1"/>
  <c r="J1523" i="7" s="1"/>
  <c r="R1245" i="11" l="1"/>
  <c r="Q1245" i="11"/>
  <c r="P1245" i="11"/>
  <c r="N1306" i="12"/>
  <c r="O1306" i="12" s="1"/>
  <c r="R1306" i="12" s="1"/>
  <c r="K1306" i="12"/>
  <c r="J1306" i="12"/>
  <c r="Q1307" i="12" s="1"/>
  <c r="P1306" i="12"/>
  <c r="K1245" i="11"/>
  <c r="J1245" i="11"/>
  <c r="K1523" i="7"/>
  <c r="L1524" i="7" s="1"/>
  <c r="M1524" i="7" s="1"/>
  <c r="M1525" i="7" s="1"/>
  <c r="Q1246" i="11" l="1"/>
  <c r="L1307" i="12"/>
  <c r="M1307" i="12" s="1"/>
  <c r="P1307" i="12" s="1"/>
  <c r="L1246" i="11"/>
  <c r="M1246" i="11" s="1"/>
  <c r="N1246" i="11" s="1"/>
  <c r="O1246" i="11" s="1"/>
  <c r="J1524" i="7"/>
  <c r="K1524" i="7"/>
  <c r="L1525" i="7"/>
  <c r="J1525" i="7"/>
  <c r="L1526" i="7"/>
  <c r="M1526" i="7"/>
  <c r="K1525" i="7"/>
  <c r="R1246" i="11" l="1"/>
  <c r="P1246" i="11"/>
  <c r="M1308" i="12"/>
  <c r="N1307" i="12"/>
  <c r="O1307" i="12" s="1"/>
  <c r="R1307" i="12" s="1"/>
  <c r="L1308" i="12"/>
  <c r="J1307" i="12"/>
  <c r="P1308" i="12" s="1"/>
  <c r="K1307" i="12"/>
  <c r="J1308" i="12"/>
  <c r="Q1309" i="12" s="1"/>
  <c r="N1308" i="12"/>
  <c r="O1308" i="12" s="1"/>
  <c r="R1308" i="12" s="1"/>
  <c r="K1308" i="12"/>
  <c r="L1309" i="12" s="1"/>
  <c r="M1309" i="12" s="1"/>
  <c r="J1246" i="11"/>
  <c r="K1246" i="11"/>
  <c r="M1527" i="7"/>
  <c r="K1526" i="7"/>
  <c r="J1526" i="7"/>
  <c r="L1527" i="7"/>
  <c r="Q1308" i="12" l="1"/>
  <c r="Q1247" i="11"/>
  <c r="P1309" i="12"/>
  <c r="M1310" i="12"/>
  <c r="L1310" i="12"/>
  <c r="J1309" i="12"/>
  <c r="N1309" i="12"/>
  <c r="O1309" i="12" s="1"/>
  <c r="R1309" i="12" s="1"/>
  <c r="K1309" i="12"/>
  <c r="L1247" i="11"/>
  <c r="M1247" i="11" s="1"/>
  <c r="N1247" i="11" s="1"/>
  <c r="O1247" i="11" s="1"/>
  <c r="M1528" i="7"/>
  <c r="J1527" i="7"/>
  <c r="L1528" i="7"/>
  <c r="K1527" i="7"/>
  <c r="R1247" i="11" l="1"/>
  <c r="P1247" i="11"/>
  <c r="K1310" i="12"/>
  <c r="L1311" i="12" s="1"/>
  <c r="M1311" i="12" s="1"/>
  <c r="N1310" i="12"/>
  <c r="O1310" i="12" s="1"/>
  <c r="R1310" i="12" s="1"/>
  <c r="J1310" i="12"/>
  <c r="Q1310" i="12"/>
  <c r="P1310" i="12"/>
  <c r="K1247" i="11"/>
  <c r="L1248" i="11" s="1"/>
  <c r="M1248" i="11" s="1"/>
  <c r="N1248" i="11" s="1"/>
  <c r="O1248" i="11" s="1"/>
  <c r="J1247" i="11"/>
  <c r="M1529" i="7"/>
  <c r="L1529" i="7"/>
  <c r="J1528" i="7"/>
  <c r="K1528" i="7"/>
  <c r="R1248" i="11" l="1"/>
  <c r="Q1248" i="11"/>
  <c r="P1248" i="11"/>
  <c r="P1311" i="12"/>
  <c r="Q1311" i="12"/>
  <c r="K1311" i="12"/>
  <c r="N1311" i="12"/>
  <c r="O1311" i="12" s="1"/>
  <c r="R1311" i="12" s="1"/>
  <c r="J1311" i="12"/>
  <c r="L1312" i="12"/>
  <c r="M1312" i="12" s="1"/>
  <c r="K1248" i="11"/>
  <c r="L1249" i="11" s="1"/>
  <c r="M1249" i="11" s="1"/>
  <c r="N1249" i="11" s="1"/>
  <c r="O1249" i="11" s="1"/>
  <c r="J1248" i="11"/>
  <c r="J1529" i="7"/>
  <c r="M1530" i="7"/>
  <c r="L1530" i="7"/>
  <c r="K1529" i="7"/>
  <c r="R1249" i="11" l="1"/>
  <c r="Q1249" i="11"/>
  <c r="P1249" i="11"/>
  <c r="Q1312" i="12"/>
  <c r="P1312" i="12"/>
  <c r="J1312" i="12"/>
  <c r="N1312" i="12"/>
  <c r="O1312" i="12" s="1"/>
  <c r="R1312" i="12" s="1"/>
  <c r="K1312" i="12"/>
  <c r="L1313" i="12" s="1"/>
  <c r="M1313" i="12" s="1"/>
  <c r="J1249" i="11"/>
  <c r="K1249" i="11"/>
  <c r="L1250" i="11" s="1"/>
  <c r="M1250" i="11" s="1"/>
  <c r="N1250" i="11" s="1"/>
  <c r="O1250" i="11" s="1"/>
  <c r="L1531" i="7"/>
  <c r="K1530" i="7"/>
  <c r="M1531" i="7"/>
  <c r="J1530" i="7"/>
  <c r="R1250" i="11" l="1"/>
  <c r="Q1250" i="11"/>
  <c r="P1250" i="11"/>
  <c r="N1313" i="12"/>
  <c r="O1313" i="12" s="1"/>
  <c r="R1313" i="12" s="1"/>
  <c r="J1313" i="12"/>
  <c r="Q1314" i="12" s="1"/>
  <c r="K1313" i="12"/>
  <c r="L1314" i="12"/>
  <c r="M1314" i="12" s="1"/>
  <c r="Q1313" i="12"/>
  <c r="P1313" i="12"/>
  <c r="J1250" i="11"/>
  <c r="K1250" i="11"/>
  <c r="L1251" i="11" s="1"/>
  <c r="M1251" i="11" s="1"/>
  <c r="N1251" i="11" s="1"/>
  <c r="O1251" i="11" s="1"/>
  <c r="J1531" i="7"/>
  <c r="K1531" i="7"/>
  <c r="L1532" i="7" s="1"/>
  <c r="M1532" i="7" s="1"/>
  <c r="R1251" i="11" l="1"/>
  <c r="Q1251" i="11"/>
  <c r="P1251" i="11"/>
  <c r="P1314" i="12"/>
  <c r="N1314" i="12"/>
  <c r="O1314" i="12" s="1"/>
  <c r="R1314" i="12" s="1"/>
  <c r="J1314" i="12"/>
  <c r="Q1315" i="12" s="1"/>
  <c r="K1314" i="12"/>
  <c r="K1251" i="11"/>
  <c r="J1251" i="11"/>
  <c r="J1532" i="7"/>
  <c r="K1532" i="7"/>
  <c r="L1533" i="7" s="1"/>
  <c r="M1533" i="7" s="1"/>
  <c r="Q1252" i="11" l="1"/>
  <c r="L1252" i="11"/>
  <c r="M1252" i="11" s="1"/>
  <c r="N1252" i="11" s="1"/>
  <c r="O1252" i="11" s="1"/>
  <c r="L1315" i="12"/>
  <c r="M1315" i="12" s="1"/>
  <c r="J1533" i="7"/>
  <c r="K1533" i="7"/>
  <c r="L1534" i="7" s="1"/>
  <c r="M1534" i="7" s="1"/>
  <c r="K1252" i="11" l="1"/>
  <c r="L1253" i="11" s="1"/>
  <c r="M1253" i="11" s="1"/>
  <c r="R1252" i="11"/>
  <c r="J1252" i="11"/>
  <c r="P1252" i="11"/>
  <c r="P1315" i="12"/>
  <c r="K1315" i="12"/>
  <c r="J1315" i="12"/>
  <c r="N1315" i="12"/>
  <c r="O1315" i="12" s="1"/>
  <c r="R1315" i="12" s="1"/>
  <c r="J1534" i="7"/>
  <c r="K1534" i="7"/>
  <c r="L1535" i="7" s="1"/>
  <c r="M1535" i="7" s="1"/>
  <c r="N1253" i="11" l="1"/>
  <c r="O1253" i="11" s="1"/>
  <c r="K1253" i="11"/>
  <c r="J1253" i="11"/>
  <c r="P1253" i="11"/>
  <c r="Q1253" i="11"/>
  <c r="Q1316" i="12"/>
  <c r="L1316" i="12"/>
  <c r="M1316" i="12" s="1"/>
  <c r="P1316" i="12" s="1"/>
  <c r="L1254" i="11"/>
  <c r="M1254" i="11" s="1"/>
  <c r="N1254" i="11" s="1"/>
  <c r="K1535" i="7"/>
  <c r="L1536" i="7" s="1"/>
  <c r="M1536" i="7" s="1"/>
  <c r="J1535" i="7"/>
  <c r="Q1254" i="11" l="1"/>
  <c r="P1254" i="11"/>
  <c r="O1254" i="11"/>
  <c r="R1253" i="11"/>
  <c r="N1316" i="12"/>
  <c r="O1316" i="12" s="1"/>
  <c r="R1316" i="12" s="1"/>
  <c r="K1316" i="12"/>
  <c r="J1316" i="12"/>
  <c r="K1254" i="11"/>
  <c r="J1254" i="11"/>
  <c r="M1537" i="7"/>
  <c r="L1537" i="7"/>
  <c r="K1536" i="7"/>
  <c r="J1536" i="7"/>
  <c r="R1254" i="11" l="1"/>
  <c r="L1255" i="11"/>
  <c r="M1255" i="11" s="1"/>
  <c r="N1255" i="11" s="1"/>
  <c r="O1255" i="11" s="1"/>
  <c r="K1537" i="7"/>
  <c r="Q1255" i="11"/>
  <c r="Q1317" i="12"/>
  <c r="L1317" i="12"/>
  <c r="M1317" i="12" s="1"/>
  <c r="P1317" i="12" s="1"/>
  <c r="M1538" i="7"/>
  <c r="J1537" i="7"/>
  <c r="L1538" i="7"/>
  <c r="R1255" i="11" l="1"/>
  <c r="J1255" i="11"/>
  <c r="P1255" i="11"/>
  <c r="K1255" i="11"/>
  <c r="J1317" i="12"/>
  <c r="N1317" i="12"/>
  <c r="O1317" i="12" s="1"/>
  <c r="R1317" i="12" s="1"/>
  <c r="K1317" i="12"/>
  <c r="L1318" i="12" s="1"/>
  <c r="M1318" i="12" s="1"/>
  <c r="L1256" i="11"/>
  <c r="M1256" i="11" s="1"/>
  <c r="N1256" i="11" s="1"/>
  <c r="O1256" i="11" s="1"/>
  <c r="J1538" i="7"/>
  <c r="M1539" i="7"/>
  <c r="L1539" i="7"/>
  <c r="K1538" i="7"/>
  <c r="R1256" i="11" l="1"/>
  <c r="Q1256" i="11"/>
  <c r="P1256" i="11"/>
  <c r="K1318" i="12"/>
  <c r="J1318" i="12"/>
  <c r="Q1319" i="12" s="1"/>
  <c r="N1318" i="12"/>
  <c r="O1318" i="12" s="1"/>
  <c r="R1318" i="12" s="1"/>
  <c r="Q1318" i="12"/>
  <c r="P1318" i="12"/>
  <c r="K1256" i="11"/>
  <c r="J1256" i="11"/>
  <c r="K1539" i="7"/>
  <c r="J1539" i="7"/>
  <c r="L1319" i="12" l="1"/>
  <c r="M1319" i="12" s="1"/>
  <c r="P1319" i="12" s="1"/>
  <c r="Q1257" i="11"/>
  <c r="L1257" i="11"/>
  <c r="M1257" i="11" s="1"/>
  <c r="N1257" i="11" s="1"/>
  <c r="O1257" i="11" s="1"/>
  <c r="L1540" i="7"/>
  <c r="M1540" i="7" s="1"/>
  <c r="P1257" i="11" l="1"/>
  <c r="R1257" i="11"/>
  <c r="N1319" i="12"/>
  <c r="O1319" i="12" s="1"/>
  <c r="R1319" i="12" s="1"/>
  <c r="K1319" i="12"/>
  <c r="J1319" i="12"/>
  <c r="K1257" i="11"/>
  <c r="L1258" i="11" s="1"/>
  <c r="M1258" i="11" s="1"/>
  <c r="N1258" i="11" s="1"/>
  <c r="O1258" i="11" s="1"/>
  <c r="J1257" i="11"/>
  <c r="J1540" i="7"/>
  <c r="K1540" i="7"/>
  <c r="L1541" i="7" s="1"/>
  <c r="M1541" i="7" s="1"/>
  <c r="R1258" i="11" l="1"/>
  <c r="Q1320" i="12"/>
  <c r="L1320" i="12"/>
  <c r="M1320" i="12" s="1"/>
  <c r="P1258" i="11"/>
  <c r="Q1258" i="11"/>
  <c r="K1258" i="11"/>
  <c r="J1258" i="11"/>
  <c r="J1541" i="7"/>
  <c r="K1541" i="7"/>
  <c r="L1542" i="7" s="1"/>
  <c r="M1542" i="7" s="1"/>
  <c r="J1320" i="12" l="1"/>
  <c r="K1320" i="12"/>
  <c r="L1321" i="12" s="1"/>
  <c r="M1321" i="12" s="1"/>
  <c r="N1320" i="12"/>
  <c r="O1320" i="12" s="1"/>
  <c r="R1320" i="12" s="1"/>
  <c r="Q1259" i="11"/>
  <c r="P1320" i="12"/>
  <c r="L1259" i="11"/>
  <c r="M1259" i="11" s="1"/>
  <c r="N1259" i="11" s="1"/>
  <c r="O1259" i="11" s="1"/>
  <c r="J1542" i="7"/>
  <c r="K1542" i="7"/>
  <c r="L1543" i="7" s="1"/>
  <c r="M1543" i="7" s="1"/>
  <c r="N1321" i="12" l="1"/>
  <c r="O1321" i="12" s="1"/>
  <c r="R1321" i="12" s="1"/>
  <c r="J1321" i="12"/>
  <c r="K1321" i="12"/>
  <c r="R1259" i="11"/>
  <c r="P1259" i="11"/>
  <c r="K1259" i="11"/>
  <c r="L1260" i="11" s="1"/>
  <c r="M1260" i="11" s="1"/>
  <c r="J1259" i="11"/>
  <c r="P1321" i="12"/>
  <c r="Q1321" i="12"/>
  <c r="K1543" i="7"/>
  <c r="J1543" i="7"/>
  <c r="N1260" i="11" l="1"/>
  <c r="O1260" i="11" s="1"/>
  <c r="J1260" i="11"/>
  <c r="K1260" i="11"/>
  <c r="Q1322" i="12"/>
  <c r="Q1260" i="11"/>
  <c r="P1260" i="11"/>
  <c r="L1322" i="12"/>
  <c r="M1322" i="12" s="1"/>
  <c r="L1261" i="11"/>
  <c r="M1261" i="11" s="1"/>
  <c r="N1261" i="11" s="1"/>
  <c r="L1544" i="7"/>
  <c r="M1544" i="7" s="1"/>
  <c r="J1322" i="12" l="1"/>
  <c r="Q1323" i="12" s="1"/>
  <c r="K1322" i="12"/>
  <c r="N1322" i="12"/>
  <c r="O1322" i="12" s="1"/>
  <c r="R1322" i="12" s="1"/>
  <c r="L1323" i="12"/>
  <c r="M1323" i="12" s="1"/>
  <c r="L1324" i="12" s="1"/>
  <c r="M1324" i="12" s="1"/>
  <c r="P1322" i="12"/>
  <c r="Q1261" i="11"/>
  <c r="P1261" i="11"/>
  <c r="O1261" i="11"/>
  <c r="R1260" i="11"/>
  <c r="J1261" i="11"/>
  <c r="K1261" i="11"/>
  <c r="K1544" i="7"/>
  <c r="J1544" i="7"/>
  <c r="P1323" i="12" l="1"/>
  <c r="J1323" i="12"/>
  <c r="Q1324" i="12" s="1"/>
  <c r="N1323" i="12"/>
  <c r="O1323" i="12" s="1"/>
  <c r="R1323" i="12" s="1"/>
  <c r="K1323" i="12"/>
  <c r="R1261" i="11"/>
  <c r="Q1262" i="11"/>
  <c r="L1262" i="11"/>
  <c r="M1262" i="11" s="1"/>
  <c r="N1262" i="11" s="1"/>
  <c r="O1262" i="11" s="1"/>
  <c r="N1324" i="12"/>
  <c r="O1324" i="12" s="1"/>
  <c r="R1324" i="12" s="1"/>
  <c r="K1324" i="12"/>
  <c r="J1324" i="12"/>
  <c r="L1545" i="7"/>
  <c r="M1545" i="7" s="1"/>
  <c r="R1262" i="11" l="1"/>
  <c r="P1262" i="11"/>
  <c r="J1262" i="11"/>
  <c r="K1262" i="11"/>
  <c r="P1324" i="12"/>
  <c r="L1325" i="12"/>
  <c r="M1325" i="12" s="1"/>
  <c r="P1325" i="12" s="1"/>
  <c r="Q1325" i="12"/>
  <c r="L1263" i="11"/>
  <c r="M1263" i="11" s="1"/>
  <c r="N1263" i="11" s="1"/>
  <c r="O1263" i="11" s="1"/>
  <c r="K1545" i="7"/>
  <c r="J1545" i="7"/>
  <c r="R1263" i="11" l="1"/>
  <c r="P1263" i="11"/>
  <c r="Q1263" i="11"/>
  <c r="K1325" i="12"/>
  <c r="N1325" i="12"/>
  <c r="O1325" i="12" s="1"/>
  <c r="R1325" i="12" s="1"/>
  <c r="J1325" i="12"/>
  <c r="L1326" i="12"/>
  <c r="M1326" i="12" s="1"/>
  <c r="J1263" i="11"/>
  <c r="K1263" i="11"/>
  <c r="L1264" i="11" s="1"/>
  <c r="M1264" i="11" s="1"/>
  <c r="N1264" i="11" s="1"/>
  <c r="O1264" i="11" s="1"/>
  <c r="L1546" i="7"/>
  <c r="M1546" i="7" s="1"/>
  <c r="R1264" i="11" l="1"/>
  <c r="Q1264" i="11"/>
  <c r="P1264" i="11"/>
  <c r="J1326" i="12"/>
  <c r="N1326" i="12"/>
  <c r="O1326" i="12" s="1"/>
  <c r="R1326" i="12" s="1"/>
  <c r="K1326" i="12"/>
  <c r="L1327" i="12" s="1"/>
  <c r="M1327" i="12" s="1"/>
  <c r="Q1326" i="12"/>
  <c r="P1326" i="12"/>
  <c r="J1264" i="11"/>
  <c r="K1264" i="11"/>
  <c r="L1265" i="11"/>
  <c r="M1265" i="11" s="1"/>
  <c r="N1265" i="11" s="1"/>
  <c r="O1265" i="11" s="1"/>
  <c r="M1547" i="7"/>
  <c r="L1547" i="7"/>
  <c r="K1546" i="7"/>
  <c r="J1546" i="7"/>
  <c r="R1265" i="11" l="1"/>
  <c r="Q1265" i="11"/>
  <c r="P1265" i="11"/>
  <c r="N1327" i="12"/>
  <c r="O1327" i="12" s="1"/>
  <c r="R1327" i="12" s="1"/>
  <c r="J1327" i="12"/>
  <c r="Q1328" i="12" s="1"/>
  <c r="K1327" i="12"/>
  <c r="L1328" i="12"/>
  <c r="M1328" i="12" s="1"/>
  <c r="Q1327" i="12"/>
  <c r="P1327" i="12"/>
  <c r="J1265" i="11"/>
  <c r="K1265" i="11"/>
  <c r="L1266" i="11" s="1"/>
  <c r="M1266" i="11" s="1"/>
  <c r="N1266" i="11" s="1"/>
  <c r="O1266" i="11" s="1"/>
  <c r="K1547" i="7"/>
  <c r="J1547" i="7"/>
  <c r="L1548" i="7" s="1"/>
  <c r="M1548" i="7" s="1"/>
  <c r="R1266" i="11" l="1"/>
  <c r="Q1266" i="11"/>
  <c r="P1266" i="11"/>
  <c r="P1328" i="12"/>
  <c r="K1328" i="12"/>
  <c r="N1328" i="12"/>
  <c r="O1328" i="12" s="1"/>
  <c r="R1328" i="12" s="1"/>
  <c r="J1328" i="12"/>
  <c r="L1329" i="12" s="1"/>
  <c r="M1329" i="12" s="1"/>
  <c r="M1267" i="11"/>
  <c r="N1267" i="11" s="1"/>
  <c r="O1267" i="11" s="1"/>
  <c r="L1267" i="11"/>
  <c r="K1266" i="11"/>
  <c r="J1266" i="11"/>
  <c r="J1548" i="7"/>
  <c r="K1548" i="7"/>
  <c r="R1267" i="11" l="1"/>
  <c r="Q1267" i="11"/>
  <c r="P1267" i="11"/>
  <c r="N1329" i="12"/>
  <c r="O1329" i="12" s="1"/>
  <c r="R1329" i="12" s="1"/>
  <c r="K1329" i="12"/>
  <c r="J1329" i="12"/>
  <c r="L1330" i="12"/>
  <c r="M1330" i="12" s="1"/>
  <c r="Q1329" i="12"/>
  <c r="P1329" i="12"/>
  <c r="M1268" i="11"/>
  <c r="N1268" i="11" s="1"/>
  <c r="O1268" i="11" s="1"/>
  <c r="J1267" i="11"/>
  <c r="K1267" i="11"/>
  <c r="L1268" i="11"/>
  <c r="L1549" i="7"/>
  <c r="M1549" i="7" s="1"/>
  <c r="R1268" i="11" l="1"/>
  <c r="P1268" i="11"/>
  <c r="Q1268" i="11"/>
  <c r="K1330" i="12"/>
  <c r="J1330" i="12"/>
  <c r="N1330" i="12"/>
  <c r="O1330" i="12" s="1"/>
  <c r="R1330" i="12" s="1"/>
  <c r="L1331" i="12"/>
  <c r="M1331" i="12" s="1"/>
  <c r="Q1330" i="12"/>
  <c r="P1330" i="12"/>
  <c r="M1269" i="11"/>
  <c r="N1269" i="11" s="1"/>
  <c r="O1269" i="11" s="1"/>
  <c r="L1269" i="11"/>
  <c r="K1268" i="11"/>
  <c r="J1268" i="11"/>
  <c r="J1549" i="7"/>
  <c r="K1549" i="7"/>
  <c r="R1269" i="11" l="1"/>
  <c r="Q1269" i="11"/>
  <c r="P1269" i="11"/>
  <c r="Q1331" i="12"/>
  <c r="P1331" i="12"/>
  <c r="J1331" i="12"/>
  <c r="Q1332" i="12" s="1"/>
  <c r="K1331" i="12"/>
  <c r="L1332" i="12" s="1"/>
  <c r="M1332" i="12" s="1"/>
  <c r="N1331" i="12"/>
  <c r="O1331" i="12" s="1"/>
  <c r="R1331" i="12" s="1"/>
  <c r="M1270" i="11"/>
  <c r="N1270" i="11" s="1"/>
  <c r="O1270" i="11" s="1"/>
  <c r="K1269" i="11"/>
  <c r="L1270" i="11"/>
  <c r="J1269" i="11"/>
  <c r="L1550" i="7"/>
  <c r="M1550" i="7" s="1"/>
  <c r="R1270" i="11" l="1"/>
  <c r="Q1270" i="11"/>
  <c r="P1270" i="11"/>
  <c r="J1332" i="12"/>
  <c r="P1332" i="12"/>
  <c r="N1332" i="12"/>
  <c r="O1332" i="12" s="1"/>
  <c r="R1332" i="12" s="1"/>
  <c r="K1332" i="12"/>
  <c r="L1333" i="12" s="1"/>
  <c r="M1333" i="12" s="1"/>
  <c r="K1333" i="12" s="1"/>
  <c r="Q1333" i="12"/>
  <c r="K1270" i="11"/>
  <c r="J1270" i="11"/>
  <c r="L1271" i="11"/>
  <c r="M1271" i="11" s="1"/>
  <c r="N1271" i="11" s="1"/>
  <c r="O1271" i="11" s="1"/>
  <c r="K1550" i="7"/>
  <c r="J1550" i="7"/>
  <c r="L1551" i="7" s="1"/>
  <c r="M1551" i="7" s="1"/>
  <c r="R1271" i="11" l="1"/>
  <c r="Q1271" i="11"/>
  <c r="P1271" i="11"/>
  <c r="P1333" i="12"/>
  <c r="N1333" i="12"/>
  <c r="O1333" i="12" s="1"/>
  <c r="R1333" i="12" s="1"/>
  <c r="J1333" i="12"/>
  <c r="Q1334" i="12" s="1"/>
  <c r="J1271" i="11"/>
  <c r="K1271" i="11"/>
  <c r="L1272" i="11" s="1"/>
  <c r="M1272" i="11" s="1"/>
  <c r="N1272" i="11" s="1"/>
  <c r="O1272" i="11" s="1"/>
  <c r="J1551" i="7"/>
  <c r="K1551" i="7"/>
  <c r="L1552" i="7" s="1"/>
  <c r="M1552" i="7" s="1"/>
  <c r="R1272" i="11" l="1"/>
  <c r="P1272" i="11"/>
  <c r="Q1272" i="11"/>
  <c r="L1334" i="12"/>
  <c r="M1334" i="12" s="1"/>
  <c r="K1334" i="12" s="1"/>
  <c r="K1272" i="11"/>
  <c r="L1273" i="11" s="1"/>
  <c r="M1273" i="11" s="1"/>
  <c r="N1273" i="11" s="1"/>
  <c r="O1273" i="11" s="1"/>
  <c r="J1272" i="11"/>
  <c r="K1552" i="7"/>
  <c r="J1552" i="7"/>
  <c r="L1553" i="7" s="1"/>
  <c r="M1553" i="7" s="1"/>
  <c r="R1273" i="11" l="1"/>
  <c r="Q1273" i="11"/>
  <c r="P1273" i="11"/>
  <c r="P1334" i="12"/>
  <c r="N1334" i="12"/>
  <c r="O1334" i="12" s="1"/>
  <c r="R1334" i="12" s="1"/>
  <c r="J1334" i="12"/>
  <c r="L1335" i="12" s="1"/>
  <c r="M1335" i="12" s="1"/>
  <c r="N1335" i="12" s="1"/>
  <c r="O1335" i="12" s="1"/>
  <c r="R1335" i="12" s="1"/>
  <c r="K1273" i="11"/>
  <c r="L1274" i="11" s="1"/>
  <c r="M1274" i="11" s="1"/>
  <c r="N1274" i="11" s="1"/>
  <c r="O1274" i="11" s="1"/>
  <c r="J1273" i="11"/>
  <c r="L1554" i="7"/>
  <c r="J1553" i="7"/>
  <c r="M1554" i="7"/>
  <c r="K1553" i="7"/>
  <c r="R1274" i="11" l="1"/>
  <c r="Q1335" i="12"/>
  <c r="Q1274" i="11"/>
  <c r="P1274" i="11"/>
  <c r="K1335" i="12"/>
  <c r="J1335" i="12"/>
  <c r="Q1336" i="12" s="1"/>
  <c r="P1335" i="12"/>
  <c r="M1275" i="11"/>
  <c r="N1275" i="11" s="1"/>
  <c r="O1275" i="11" s="1"/>
  <c r="L1275" i="11"/>
  <c r="J1274" i="11"/>
  <c r="K1274" i="11"/>
  <c r="M1555" i="7"/>
  <c r="K1554" i="7"/>
  <c r="L1555" i="7"/>
  <c r="J1554" i="7"/>
  <c r="R1275" i="11" l="1"/>
  <c r="P1275" i="11"/>
  <c r="Q1275" i="11"/>
  <c r="L1336" i="12"/>
  <c r="M1336" i="12" s="1"/>
  <c r="M1276" i="11"/>
  <c r="N1276" i="11" s="1"/>
  <c r="O1276" i="11" s="1"/>
  <c r="L1276" i="11"/>
  <c r="K1275" i="11"/>
  <c r="J1275" i="11"/>
  <c r="K1555" i="7"/>
  <c r="J1555" i="7"/>
  <c r="R1276" i="11" l="1"/>
  <c r="Q1276" i="11"/>
  <c r="P1276" i="11"/>
  <c r="K1336" i="12"/>
  <c r="N1336" i="12"/>
  <c r="O1336" i="12" s="1"/>
  <c r="R1336" i="12" s="1"/>
  <c r="P1336" i="12"/>
  <c r="J1336" i="12"/>
  <c r="K1276" i="11"/>
  <c r="L1277" i="11" s="1"/>
  <c r="M1277" i="11" s="1"/>
  <c r="N1277" i="11" s="1"/>
  <c r="O1277" i="11" s="1"/>
  <c r="J1276" i="11"/>
  <c r="L1556" i="7"/>
  <c r="M1556" i="7" s="1"/>
  <c r="R1277" i="11" l="1"/>
  <c r="P1277" i="11"/>
  <c r="Q1277" i="11"/>
  <c r="Q1337" i="12"/>
  <c r="L1337" i="12"/>
  <c r="M1337" i="12" s="1"/>
  <c r="J1277" i="11"/>
  <c r="K1277" i="11"/>
  <c r="L1278" i="11" s="1"/>
  <c r="M1278" i="11" s="1"/>
  <c r="N1278" i="11" s="1"/>
  <c r="O1278" i="11" s="1"/>
  <c r="K1556" i="7"/>
  <c r="J1556" i="7"/>
  <c r="R1278" i="11" l="1"/>
  <c r="P1278" i="11"/>
  <c r="Q1278" i="11"/>
  <c r="K1337" i="12"/>
  <c r="N1337" i="12"/>
  <c r="O1337" i="12" s="1"/>
  <c r="R1337" i="12" s="1"/>
  <c r="J1337" i="12"/>
  <c r="L1338" i="12"/>
  <c r="M1338" i="12" s="1"/>
  <c r="P1337" i="12"/>
  <c r="K1278" i="11"/>
  <c r="J1278" i="11"/>
  <c r="L1557" i="7"/>
  <c r="M1557" i="7" s="1"/>
  <c r="Q1279" i="11" l="1"/>
  <c r="L1279" i="11"/>
  <c r="M1279" i="11" s="1"/>
  <c r="N1279" i="11" s="1"/>
  <c r="O1279" i="11" s="1"/>
  <c r="J1338" i="12"/>
  <c r="Q1339" i="12" s="1"/>
  <c r="K1338" i="12"/>
  <c r="L1339" i="12" s="1"/>
  <c r="M1339" i="12" s="1"/>
  <c r="P1339" i="12" s="1"/>
  <c r="N1338" i="12"/>
  <c r="O1338" i="12" s="1"/>
  <c r="R1338" i="12" s="1"/>
  <c r="Q1338" i="12"/>
  <c r="P1338" i="12"/>
  <c r="K1279" i="11"/>
  <c r="K1557" i="7"/>
  <c r="J1557" i="7"/>
  <c r="L1280" i="11" l="1"/>
  <c r="M1280" i="11" s="1"/>
  <c r="N1280" i="11" s="1"/>
  <c r="O1280" i="11" s="1"/>
  <c r="J1279" i="11"/>
  <c r="R1279" i="11"/>
  <c r="P1279" i="11"/>
  <c r="N1339" i="12"/>
  <c r="O1339" i="12" s="1"/>
  <c r="R1339" i="12" s="1"/>
  <c r="K1339" i="12"/>
  <c r="J1339" i="12"/>
  <c r="Q1340" i="12" s="1"/>
  <c r="L1558" i="7"/>
  <c r="M1558" i="7" s="1"/>
  <c r="K1558" i="7" s="1"/>
  <c r="R1280" i="11" l="1"/>
  <c r="J1280" i="11"/>
  <c r="K1280" i="11"/>
  <c r="L1281" i="11" s="1"/>
  <c r="M1281" i="11" s="1"/>
  <c r="Q1280" i="11"/>
  <c r="P1280" i="11"/>
  <c r="L1340" i="12"/>
  <c r="M1340" i="12" s="1"/>
  <c r="J1558" i="7"/>
  <c r="L1559" i="7" s="1"/>
  <c r="M1559" i="7" s="1"/>
  <c r="N1281" i="11" l="1"/>
  <c r="O1281" i="11" s="1"/>
  <c r="K1281" i="11"/>
  <c r="J1281" i="11"/>
  <c r="L1282" i="11"/>
  <c r="M1282" i="11" s="1"/>
  <c r="N1282" i="11" s="1"/>
  <c r="Q1281" i="11"/>
  <c r="P1281" i="11"/>
  <c r="N1340" i="12"/>
  <c r="O1340" i="12" s="1"/>
  <c r="R1340" i="12" s="1"/>
  <c r="P1340" i="12"/>
  <c r="J1340" i="12"/>
  <c r="K1340" i="12"/>
  <c r="L1341" i="12" s="1"/>
  <c r="M1341" i="12" s="1"/>
  <c r="K1282" i="11"/>
  <c r="M1560" i="7"/>
  <c r="J1559" i="7"/>
  <c r="K1559" i="7"/>
  <c r="L1560" i="7"/>
  <c r="K1560" i="7"/>
  <c r="J1560" i="7"/>
  <c r="L1561" i="7" s="1"/>
  <c r="M1561" i="7" s="1"/>
  <c r="Q1282" i="11" l="1"/>
  <c r="P1282" i="11"/>
  <c r="J1282" i="11"/>
  <c r="L1283" i="11"/>
  <c r="M1283" i="11" s="1"/>
  <c r="N1283" i="11" s="1"/>
  <c r="O1282" i="11"/>
  <c r="R1281" i="11"/>
  <c r="J1341" i="12"/>
  <c r="K1341" i="12"/>
  <c r="L1342" i="12" s="1"/>
  <c r="M1342" i="12" s="1"/>
  <c r="N1341" i="12"/>
  <c r="O1341" i="12" s="1"/>
  <c r="R1341" i="12" s="1"/>
  <c r="Q1341" i="12"/>
  <c r="P1341" i="12"/>
  <c r="M1284" i="11"/>
  <c r="N1284" i="11" s="1"/>
  <c r="L1562" i="7"/>
  <c r="K1561" i="7"/>
  <c r="J1561" i="7"/>
  <c r="M1562" i="7"/>
  <c r="O1283" i="11" l="1"/>
  <c r="R1282" i="11"/>
  <c r="K1283" i="11"/>
  <c r="Q1283" i="11"/>
  <c r="P1283" i="11"/>
  <c r="J1283" i="11"/>
  <c r="L1284" i="11"/>
  <c r="J1342" i="12"/>
  <c r="K1342" i="12"/>
  <c r="N1342" i="12"/>
  <c r="O1342" i="12" s="1"/>
  <c r="R1342" i="12" s="1"/>
  <c r="L1343" i="12"/>
  <c r="M1343" i="12" s="1"/>
  <c r="Q1342" i="12"/>
  <c r="P1342" i="12"/>
  <c r="J1284" i="11"/>
  <c r="K1284" i="11"/>
  <c r="L1285" i="11" s="1"/>
  <c r="M1285" i="11" s="1"/>
  <c r="N1285" i="11" s="1"/>
  <c r="M1563" i="7"/>
  <c r="L1563" i="7"/>
  <c r="K1562" i="7"/>
  <c r="J1562" i="7"/>
  <c r="P1284" i="11" l="1"/>
  <c r="Q1284" i="11"/>
  <c r="Q1285" i="11"/>
  <c r="P1285" i="11"/>
  <c r="O1284" i="11"/>
  <c r="R1283" i="11"/>
  <c r="J1343" i="12"/>
  <c r="N1343" i="12"/>
  <c r="O1343" i="12" s="1"/>
  <c r="R1343" i="12" s="1"/>
  <c r="K1343" i="12"/>
  <c r="L1344" i="12" s="1"/>
  <c r="M1344" i="12" s="1"/>
  <c r="Q1343" i="12"/>
  <c r="P1343" i="12"/>
  <c r="K1285" i="11"/>
  <c r="L1286" i="11" s="1"/>
  <c r="M1286" i="11" s="1"/>
  <c r="N1286" i="11" s="1"/>
  <c r="J1285" i="11"/>
  <c r="J1563" i="7"/>
  <c r="K1563" i="7"/>
  <c r="O1285" i="11" l="1"/>
  <c r="R1284" i="11"/>
  <c r="P1286" i="11"/>
  <c r="Q1286" i="11"/>
  <c r="N1344" i="12"/>
  <c r="O1344" i="12" s="1"/>
  <c r="R1344" i="12" s="1"/>
  <c r="K1344" i="12"/>
  <c r="J1344" i="12"/>
  <c r="L1345" i="12" s="1"/>
  <c r="M1345" i="12" s="1"/>
  <c r="Q1344" i="12"/>
  <c r="P1344" i="12"/>
  <c r="K1286" i="11"/>
  <c r="L1287" i="11" s="1"/>
  <c r="M1287" i="11" s="1"/>
  <c r="N1287" i="11" s="1"/>
  <c r="J1286" i="11"/>
  <c r="L1564" i="7"/>
  <c r="M1564" i="7" s="1"/>
  <c r="Q1287" i="11" l="1"/>
  <c r="P1287" i="11"/>
  <c r="O1286" i="11"/>
  <c r="R1285" i="11"/>
  <c r="Q1345" i="12"/>
  <c r="P1345" i="12"/>
  <c r="K1345" i="12"/>
  <c r="J1345" i="12"/>
  <c r="Q1346" i="12" s="1"/>
  <c r="N1345" i="12"/>
  <c r="O1345" i="12" s="1"/>
  <c r="R1345" i="12" s="1"/>
  <c r="K1287" i="11"/>
  <c r="J1287" i="11"/>
  <c r="K1564" i="7"/>
  <c r="J1564" i="7"/>
  <c r="L1565" i="7" s="1"/>
  <c r="M1565" i="7" s="1"/>
  <c r="Q1288" i="11" l="1"/>
  <c r="O1287" i="11"/>
  <c r="R1286" i="11"/>
  <c r="L1288" i="11"/>
  <c r="M1288" i="11" s="1"/>
  <c r="N1288" i="11" s="1"/>
  <c r="L1346" i="12"/>
  <c r="M1346" i="12" s="1"/>
  <c r="P1346" i="12" s="1"/>
  <c r="K1565" i="7"/>
  <c r="J1565" i="7"/>
  <c r="L1566" i="7" s="1"/>
  <c r="M1566" i="7" s="1"/>
  <c r="K1288" i="11" l="1"/>
  <c r="J1288" i="11"/>
  <c r="O1288" i="11"/>
  <c r="R1287" i="11"/>
  <c r="P1288" i="11"/>
  <c r="J1346" i="12"/>
  <c r="Q1347" i="12" s="1"/>
  <c r="K1346" i="12"/>
  <c r="L1347" i="12" s="1"/>
  <c r="M1347" i="12" s="1"/>
  <c r="N1346" i="12"/>
  <c r="O1346" i="12" s="1"/>
  <c r="R1346" i="12" s="1"/>
  <c r="K1566" i="7"/>
  <c r="J1566" i="7"/>
  <c r="L1567" i="7" s="1"/>
  <c r="M1567" i="7" s="1"/>
  <c r="R1288" i="11" l="1"/>
  <c r="Q1289" i="11"/>
  <c r="L1289" i="11"/>
  <c r="M1289" i="11" s="1"/>
  <c r="N1347" i="12"/>
  <c r="O1347" i="12" s="1"/>
  <c r="R1347" i="12" s="1"/>
  <c r="J1347" i="12"/>
  <c r="Q1348" i="12" s="1"/>
  <c r="K1347" i="12"/>
  <c r="L1348" i="12" s="1"/>
  <c r="M1348" i="12" s="1"/>
  <c r="P1347" i="12"/>
  <c r="J1567" i="7"/>
  <c r="K1567" i="7"/>
  <c r="L1568" i="7" s="1"/>
  <c r="M1568" i="7" s="1"/>
  <c r="N1289" i="11" l="1"/>
  <c r="O1289" i="11" s="1"/>
  <c r="J1289" i="11"/>
  <c r="K1289" i="11"/>
  <c r="L1290" i="11"/>
  <c r="M1290" i="11" s="1"/>
  <c r="P1289" i="11"/>
  <c r="P1348" i="12"/>
  <c r="J1348" i="12"/>
  <c r="Q1349" i="12" s="1"/>
  <c r="K1348" i="12"/>
  <c r="L1349" i="12" s="1"/>
  <c r="M1349" i="12" s="1"/>
  <c r="N1348" i="12"/>
  <c r="O1348" i="12" s="1"/>
  <c r="R1348" i="12" s="1"/>
  <c r="J1568" i="7"/>
  <c r="K1568" i="7"/>
  <c r="L1569" i="7" s="1"/>
  <c r="M1569" i="7" s="1"/>
  <c r="N1290" i="11" l="1"/>
  <c r="K1290" i="11"/>
  <c r="J1290" i="11"/>
  <c r="P1290" i="11"/>
  <c r="Q1290" i="11"/>
  <c r="O1290" i="11"/>
  <c r="R1289" i="11"/>
  <c r="J1349" i="12"/>
  <c r="N1349" i="12"/>
  <c r="O1349" i="12" s="1"/>
  <c r="R1349" i="12" s="1"/>
  <c r="K1349" i="12"/>
  <c r="P1349" i="12"/>
  <c r="K1569" i="7"/>
  <c r="J1569" i="7"/>
  <c r="Q1291" i="11" l="1"/>
  <c r="R1290" i="11"/>
  <c r="L1291" i="11"/>
  <c r="M1291" i="11" s="1"/>
  <c r="L1350" i="12"/>
  <c r="M1350" i="12" s="1"/>
  <c r="J1350" i="12" s="1"/>
  <c r="Q1350" i="12"/>
  <c r="L1570" i="7"/>
  <c r="M1570" i="7" s="1"/>
  <c r="N1350" i="12" l="1"/>
  <c r="O1350" i="12" s="1"/>
  <c r="R1350" i="12" s="1"/>
  <c r="N1291" i="11"/>
  <c r="O1291" i="11" s="1"/>
  <c r="K1291" i="11"/>
  <c r="J1291" i="11"/>
  <c r="L1292" i="11" s="1"/>
  <c r="M1292" i="11" s="1"/>
  <c r="P1350" i="12"/>
  <c r="K1350" i="12"/>
  <c r="P1291" i="11"/>
  <c r="L1351" i="12"/>
  <c r="M1351" i="12" s="1"/>
  <c r="P1351" i="12" s="1"/>
  <c r="Q1351" i="12"/>
  <c r="K1570" i="7"/>
  <c r="L1571" i="7" s="1"/>
  <c r="M1571" i="7" s="1"/>
  <c r="J1570" i="7"/>
  <c r="N1292" i="11" l="1"/>
  <c r="J1292" i="11"/>
  <c r="L1293" i="11"/>
  <c r="K1292" i="11"/>
  <c r="M1293" i="11"/>
  <c r="Q1292" i="11"/>
  <c r="P1292" i="11"/>
  <c r="O1292" i="11"/>
  <c r="R1291" i="11"/>
  <c r="N1351" i="12"/>
  <c r="O1351" i="12" s="1"/>
  <c r="R1351" i="12" s="1"/>
  <c r="K1351" i="12"/>
  <c r="L1352" i="12" s="1"/>
  <c r="M1352" i="12" s="1"/>
  <c r="J1351" i="12"/>
  <c r="L1572" i="7"/>
  <c r="J1571" i="7"/>
  <c r="M1572" i="7"/>
  <c r="K1571" i="7"/>
  <c r="N1293" i="11" l="1"/>
  <c r="K1293" i="11"/>
  <c r="M1294" i="11"/>
  <c r="L1294" i="11"/>
  <c r="J1293" i="11"/>
  <c r="O1293" i="11"/>
  <c r="R1292" i="11"/>
  <c r="Q1293" i="11"/>
  <c r="P1293" i="11"/>
  <c r="P1352" i="12"/>
  <c r="Q1352" i="12"/>
  <c r="J1352" i="12"/>
  <c r="K1352" i="12"/>
  <c r="L1353" i="12" s="1"/>
  <c r="M1353" i="12" s="1"/>
  <c r="N1352" i="12"/>
  <c r="O1352" i="12" s="1"/>
  <c r="R1352" i="12" s="1"/>
  <c r="L1573" i="7"/>
  <c r="M1573" i="7"/>
  <c r="J1572" i="7"/>
  <c r="K1572" i="7"/>
  <c r="R1293" i="11" l="1"/>
  <c r="Q1294" i="11"/>
  <c r="P1294" i="11"/>
  <c r="N1294" i="11"/>
  <c r="O1294" i="11" s="1"/>
  <c r="M1295" i="11"/>
  <c r="L1295" i="11"/>
  <c r="J1294" i="11"/>
  <c r="K1294" i="11"/>
  <c r="J1353" i="12"/>
  <c r="K1353" i="12"/>
  <c r="N1353" i="12"/>
  <c r="O1353" i="12" s="1"/>
  <c r="R1353" i="12" s="1"/>
  <c r="P1353" i="12"/>
  <c r="Q1353" i="12"/>
  <c r="K1573" i="7"/>
  <c r="L1574" i="7"/>
  <c r="J1573" i="7"/>
  <c r="M1574" i="7"/>
  <c r="R1294" i="11" l="1"/>
  <c r="Q1295" i="11"/>
  <c r="P1295" i="11"/>
  <c r="N1295" i="11"/>
  <c r="O1295" i="11" s="1"/>
  <c r="M1296" i="11"/>
  <c r="L1296" i="11"/>
  <c r="K1295" i="11"/>
  <c r="J1295" i="11"/>
  <c r="L1354" i="12"/>
  <c r="M1354" i="12" s="1"/>
  <c r="N1354" i="12" s="1"/>
  <c r="O1354" i="12" s="1"/>
  <c r="R1354" i="12" s="1"/>
  <c r="Q1354" i="12"/>
  <c r="L1575" i="7"/>
  <c r="K1574" i="7"/>
  <c r="M1575" i="7"/>
  <c r="J1574" i="7"/>
  <c r="R1295" i="11" l="1"/>
  <c r="J1354" i="12"/>
  <c r="Q1355" i="12" s="1"/>
  <c r="Q1296" i="11"/>
  <c r="P1296" i="11"/>
  <c r="N1296" i="11"/>
  <c r="O1296" i="11" s="1"/>
  <c r="K1296" i="11"/>
  <c r="M1297" i="11"/>
  <c r="J1296" i="11"/>
  <c r="L1297" i="11"/>
  <c r="K1354" i="12"/>
  <c r="P1354" i="12"/>
  <c r="M1576" i="7"/>
  <c r="K1575" i="7"/>
  <c r="J1575" i="7"/>
  <c r="L1576" i="7"/>
  <c r="R1296" i="11" l="1"/>
  <c r="P1297" i="11"/>
  <c r="Q1297" i="11"/>
  <c r="N1297" i="11"/>
  <c r="O1297" i="11" s="1"/>
  <c r="M1298" i="11"/>
  <c r="K1297" i="11"/>
  <c r="J1297" i="11"/>
  <c r="L1298" i="11"/>
  <c r="L1355" i="12"/>
  <c r="M1355" i="12" s="1"/>
  <c r="P1355" i="12" s="1"/>
  <c r="L1577" i="7"/>
  <c r="K1576" i="7"/>
  <c r="M1577" i="7"/>
  <c r="J1576" i="7"/>
  <c r="R1297" i="11" l="1"/>
  <c r="N1355" i="12"/>
  <c r="O1355" i="12" s="1"/>
  <c r="R1355" i="12" s="1"/>
  <c r="K1355" i="12"/>
  <c r="N1298" i="11"/>
  <c r="O1298" i="11" s="1"/>
  <c r="M1299" i="11"/>
  <c r="J1298" i="11"/>
  <c r="K1298" i="11"/>
  <c r="L1299" i="11"/>
  <c r="Q1298" i="11"/>
  <c r="P1298" i="11"/>
  <c r="L1356" i="12"/>
  <c r="M1356" i="12" s="1"/>
  <c r="N1356" i="12" s="1"/>
  <c r="O1356" i="12" s="1"/>
  <c r="R1356" i="12" s="1"/>
  <c r="J1355" i="12"/>
  <c r="Q1356" i="12"/>
  <c r="M1578" i="7"/>
  <c r="L1578" i="7"/>
  <c r="J1577" i="7"/>
  <c r="K1577" i="7"/>
  <c r="R1298" i="11" l="1"/>
  <c r="N1299" i="11"/>
  <c r="O1299" i="11" s="1"/>
  <c r="K1299" i="11"/>
  <c r="M1300" i="11"/>
  <c r="J1299" i="11"/>
  <c r="L1300" i="11"/>
  <c r="Q1299" i="11"/>
  <c r="P1299" i="11"/>
  <c r="P1356" i="12"/>
  <c r="J1356" i="12"/>
  <c r="Q1357" i="12" s="1"/>
  <c r="K1356" i="12"/>
  <c r="J1578" i="7"/>
  <c r="K1578" i="7"/>
  <c r="R1299" i="11" l="1"/>
  <c r="Q1300" i="11"/>
  <c r="P1300" i="11"/>
  <c r="N1300" i="11"/>
  <c r="O1300" i="11" s="1"/>
  <c r="J1300" i="11"/>
  <c r="M1301" i="11"/>
  <c r="L1301" i="11"/>
  <c r="K1300" i="11"/>
  <c r="L1357" i="12"/>
  <c r="M1357" i="12" s="1"/>
  <c r="K1357" i="12" s="1"/>
  <c r="L1579" i="7"/>
  <c r="M1579" i="7" s="1"/>
  <c r="R1300" i="11" l="1"/>
  <c r="J1357" i="12"/>
  <c r="L1358" i="12" s="1"/>
  <c r="M1358" i="12" s="1"/>
  <c r="N1357" i="12"/>
  <c r="O1357" i="12" s="1"/>
  <c r="R1357" i="12" s="1"/>
  <c r="N1301" i="11"/>
  <c r="O1301" i="11" s="1"/>
  <c r="M1302" i="11"/>
  <c r="L1302" i="11"/>
  <c r="J1301" i="11"/>
  <c r="K1301" i="11"/>
  <c r="Q1301" i="11"/>
  <c r="P1301" i="11"/>
  <c r="P1357" i="12"/>
  <c r="K1579" i="7"/>
  <c r="J1579" i="7"/>
  <c r="R1301" i="11" l="1"/>
  <c r="N1358" i="12"/>
  <c r="O1358" i="12" s="1"/>
  <c r="R1358" i="12" s="1"/>
  <c r="J1358" i="12"/>
  <c r="K1358" i="12"/>
  <c r="L1359" i="12" s="1"/>
  <c r="M1359" i="12" s="1"/>
  <c r="P1358" i="12"/>
  <c r="N1302" i="11"/>
  <c r="O1302" i="11" s="1"/>
  <c r="M1303" i="11"/>
  <c r="K1302" i="11"/>
  <c r="L1303" i="11"/>
  <c r="J1302" i="11"/>
  <c r="Q1302" i="11"/>
  <c r="P1302" i="11"/>
  <c r="Q1358" i="12"/>
  <c r="L1580" i="7"/>
  <c r="M1580" i="7" s="1"/>
  <c r="K1580" i="7" s="1"/>
  <c r="Q1359" i="12"/>
  <c r="R1302" i="11" l="1"/>
  <c r="K1359" i="12"/>
  <c r="P1359" i="12"/>
  <c r="N1359" i="12"/>
  <c r="O1359" i="12" s="1"/>
  <c r="R1359" i="12" s="1"/>
  <c r="J1359" i="12"/>
  <c r="Q1360" i="12" s="1"/>
  <c r="N1303" i="11"/>
  <c r="O1303" i="11" s="1"/>
  <c r="J1303" i="11"/>
  <c r="M1304" i="11"/>
  <c r="K1303" i="11"/>
  <c r="L1304" i="11"/>
  <c r="Q1303" i="11"/>
  <c r="P1303" i="11"/>
  <c r="J1580" i="7"/>
  <c r="L1581" i="7"/>
  <c r="M1581" i="7" s="1"/>
  <c r="R1303" i="11" l="1"/>
  <c r="N1304" i="11"/>
  <c r="O1304" i="11" s="1"/>
  <c r="K1304" i="11"/>
  <c r="M1305" i="11"/>
  <c r="L1305" i="11"/>
  <c r="J1304" i="11"/>
  <c r="Q1304" i="11"/>
  <c r="P1304" i="11"/>
  <c r="L1360" i="12"/>
  <c r="M1360" i="12" s="1"/>
  <c r="K1360" i="12" s="1"/>
  <c r="L1361" i="12" s="1"/>
  <c r="M1361" i="12" s="1"/>
  <c r="K1581" i="7"/>
  <c r="J1581" i="7"/>
  <c r="R1304" i="11" l="1"/>
  <c r="P1360" i="12"/>
  <c r="Q1305" i="11"/>
  <c r="P1305" i="11"/>
  <c r="N1305" i="11"/>
  <c r="O1305" i="11" s="1"/>
  <c r="M1306" i="11"/>
  <c r="K1305" i="11"/>
  <c r="J1305" i="11"/>
  <c r="L1306" i="11"/>
  <c r="J1360" i="12"/>
  <c r="Q1361" i="12" s="1"/>
  <c r="N1360" i="12"/>
  <c r="O1360" i="12" s="1"/>
  <c r="R1360" i="12" s="1"/>
  <c r="N1361" i="12"/>
  <c r="J1361" i="12"/>
  <c r="L1362" i="12"/>
  <c r="M1362" i="12" s="1"/>
  <c r="K1361" i="12"/>
  <c r="L1582" i="7"/>
  <c r="M1582" i="7" s="1"/>
  <c r="R1305" i="11" l="1"/>
  <c r="N1306" i="11"/>
  <c r="O1306" i="11" s="1"/>
  <c r="J1306" i="11"/>
  <c r="M1307" i="11"/>
  <c r="L1307" i="11"/>
  <c r="K1306" i="11"/>
  <c r="Q1306" i="11"/>
  <c r="P1306" i="11"/>
  <c r="O1361" i="12"/>
  <c r="R1361" i="12" s="1"/>
  <c r="P1361" i="12"/>
  <c r="Q1362" i="12"/>
  <c r="P1362" i="12"/>
  <c r="N1362" i="12"/>
  <c r="J1362" i="12"/>
  <c r="K1362" i="12"/>
  <c r="J1582" i="7"/>
  <c r="K1582" i="7"/>
  <c r="L1583" i="7"/>
  <c r="M1583" i="7" s="1"/>
  <c r="R1306" i="11" l="1"/>
  <c r="N1307" i="11"/>
  <c r="O1307" i="11" s="1"/>
  <c r="J1307" i="11"/>
  <c r="K1307" i="11"/>
  <c r="L1308" i="11" s="1"/>
  <c r="M1308" i="11" s="1"/>
  <c r="Q1307" i="11"/>
  <c r="P1307" i="11"/>
  <c r="L1363" i="12"/>
  <c r="M1363" i="12" s="1"/>
  <c r="J1363" i="12" s="1"/>
  <c r="Q1364" i="12" s="1"/>
  <c r="O1362" i="12"/>
  <c r="R1362" i="12" s="1"/>
  <c r="Q1363" i="12"/>
  <c r="K1583" i="7"/>
  <c r="L1584" i="7" s="1"/>
  <c r="M1584" i="7" s="1"/>
  <c r="J1583" i="7"/>
  <c r="N1308" i="11" l="1"/>
  <c r="M1309" i="11"/>
  <c r="K1308" i="11"/>
  <c r="J1308" i="11"/>
  <c r="L1309" i="11"/>
  <c r="O1308" i="11"/>
  <c r="R1307" i="11"/>
  <c r="Q1308" i="11"/>
  <c r="P1308" i="11"/>
  <c r="P1363" i="12"/>
  <c r="K1363" i="12"/>
  <c r="L1364" i="12" s="1"/>
  <c r="M1364" i="12" s="1"/>
  <c r="N1363" i="12"/>
  <c r="O1363" i="12" s="1"/>
  <c r="R1363" i="12" s="1"/>
  <c r="J1584" i="7"/>
  <c r="K1584" i="7"/>
  <c r="L1585" i="7" s="1"/>
  <c r="M1585" i="7" s="1"/>
  <c r="P1364" i="12" l="1"/>
  <c r="K1364" i="12"/>
  <c r="L1365" i="12" s="1"/>
  <c r="M1365" i="12" s="1"/>
  <c r="N1364" i="12"/>
  <c r="O1364" i="12" s="1"/>
  <c r="R1364" i="12" s="1"/>
  <c r="J1364" i="12"/>
  <c r="Q1365" i="12" s="1"/>
  <c r="N1309" i="11"/>
  <c r="K1309" i="11"/>
  <c r="M1310" i="11"/>
  <c r="L1310" i="11"/>
  <c r="J1309" i="11"/>
  <c r="O1309" i="11"/>
  <c r="R1308" i="11"/>
  <c r="Q1309" i="11"/>
  <c r="P1309" i="11"/>
  <c r="K1585" i="7"/>
  <c r="J1585" i="7"/>
  <c r="R1309" i="11" l="1"/>
  <c r="L1586" i="7"/>
  <c r="M1586" i="7" s="1"/>
  <c r="K1586" i="7" s="1"/>
  <c r="N1310" i="11"/>
  <c r="O1310" i="11" s="1"/>
  <c r="L1311" i="11"/>
  <c r="J1310" i="11"/>
  <c r="M1311" i="11"/>
  <c r="K1310" i="11"/>
  <c r="Q1310" i="11"/>
  <c r="P1310" i="11"/>
  <c r="N1365" i="12"/>
  <c r="O1365" i="12" s="1"/>
  <c r="R1365" i="12" s="1"/>
  <c r="J1365" i="12"/>
  <c r="Q1366" i="12" s="1"/>
  <c r="K1365" i="12"/>
  <c r="P1365" i="12"/>
  <c r="R1310" i="11" l="1"/>
  <c r="Q1311" i="11"/>
  <c r="P1311" i="11"/>
  <c r="J1586" i="7"/>
  <c r="L1587" i="7" s="1"/>
  <c r="M1587" i="7" s="1"/>
  <c r="K1587" i="7" s="1"/>
  <c r="N1311" i="11"/>
  <c r="O1311" i="11" s="1"/>
  <c r="M1312" i="11"/>
  <c r="K1311" i="11"/>
  <c r="J1311" i="11"/>
  <c r="L1312" i="11"/>
  <c r="L1366" i="12"/>
  <c r="M1366" i="12" s="1"/>
  <c r="K1366" i="12" s="1"/>
  <c r="R1311" i="11" l="1"/>
  <c r="P1366" i="12"/>
  <c r="N1312" i="11"/>
  <c r="O1312" i="11" s="1"/>
  <c r="M1313" i="11"/>
  <c r="L1313" i="11"/>
  <c r="K1312" i="11"/>
  <c r="J1312" i="11"/>
  <c r="J1587" i="7"/>
  <c r="L1367" i="12"/>
  <c r="M1367" i="12" s="1"/>
  <c r="P1367" i="12" s="1"/>
  <c r="P1312" i="11"/>
  <c r="Q1312" i="11"/>
  <c r="J1366" i="12"/>
  <c r="Q1367" i="12" s="1"/>
  <c r="N1366" i="12"/>
  <c r="O1366" i="12" s="1"/>
  <c r="R1366" i="12" s="1"/>
  <c r="L1588" i="7"/>
  <c r="M1588" i="7" s="1"/>
  <c r="R1312" i="11" l="1"/>
  <c r="N1313" i="11"/>
  <c r="O1313" i="11" s="1"/>
  <c r="M1314" i="11"/>
  <c r="L1314" i="11"/>
  <c r="K1313" i="11"/>
  <c r="J1313" i="11"/>
  <c r="P1313" i="11"/>
  <c r="Q1313" i="11"/>
  <c r="K1367" i="12"/>
  <c r="L1368" i="12" s="1"/>
  <c r="M1368" i="12" s="1"/>
  <c r="N1368" i="12" s="1"/>
  <c r="O1368" i="12" s="1"/>
  <c r="R1368" i="12" s="1"/>
  <c r="N1367" i="12"/>
  <c r="O1367" i="12" s="1"/>
  <c r="R1367" i="12" s="1"/>
  <c r="J1367" i="12"/>
  <c r="Q1368" i="12" s="1"/>
  <c r="J1588" i="7"/>
  <c r="K1588" i="7"/>
  <c r="L1589" i="7" s="1"/>
  <c r="M1589" i="7" s="1"/>
  <c r="R1313" i="11" l="1"/>
  <c r="Q1314" i="11"/>
  <c r="P1314" i="11"/>
  <c r="P1368" i="12"/>
  <c r="N1314" i="11"/>
  <c r="O1314" i="11" s="1"/>
  <c r="L1315" i="11"/>
  <c r="M1315" i="11"/>
  <c r="J1314" i="11"/>
  <c r="K1314" i="11"/>
  <c r="J1368" i="12"/>
  <c r="Q1369" i="12" s="1"/>
  <c r="K1368" i="12"/>
  <c r="L1369" i="12"/>
  <c r="M1369" i="12" s="1"/>
  <c r="M1590" i="7"/>
  <c r="K1589" i="7"/>
  <c r="J1589" i="7"/>
  <c r="L1590" i="7"/>
  <c r="R1314" i="11" l="1"/>
  <c r="Q1315" i="11"/>
  <c r="P1315" i="11"/>
  <c r="N1315" i="11"/>
  <c r="O1315" i="11" s="1"/>
  <c r="L1316" i="11"/>
  <c r="M1316" i="11"/>
  <c r="J1315" i="11"/>
  <c r="K1315" i="11"/>
  <c r="P1369" i="12"/>
  <c r="K1369" i="12"/>
  <c r="N1369" i="12"/>
  <c r="O1369" i="12" s="1"/>
  <c r="R1369" i="12" s="1"/>
  <c r="J1369" i="12"/>
  <c r="J1590" i="7"/>
  <c r="K1590" i="7"/>
  <c r="L1591" i="7" s="1"/>
  <c r="M1591" i="7" s="1"/>
  <c r="R1315" i="11" l="1"/>
  <c r="Q1316" i="11"/>
  <c r="P1316" i="11"/>
  <c r="N1316" i="11"/>
  <c r="O1316" i="11" s="1"/>
  <c r="K1316" i="11"/>
  <c r="J1316" i="11"/>
  <c r="L1317" i="11"/>
  <c r="M1317" i="11" s="1"/>
  <c r="L1370" i="12"/>
  <c r="M1370" i="12" s="1"/>
  <c r="P1370" i="12" s="1"/>
  <c r="Q1370" i="12"/>
  <c r="J1591" i="7"/>
  <c r="K1591" i="7"/>
  <c r="L1592" i="7" s="1"/>
  <c r="M1592" i="7" s="1"/>
  <c r="R1316" i="11" l="1"/>
  <c r="N1317" i="11"/>
  <c r="O1317" i="11" s="1"/>
  <c r="K1317" i="11"/>
  <c r="J1317" i="11"/>
  <c r="L1318" i="11" s="1"/>
  <c r="M1318" i="11" s="1"/>
  <c r="Q1317" i="11"/>
  <c r="P1317" i="11"/>
  <c r="N1370" i="12"/>
  <c r="O1370" i="12" s="1"/>
  <c r="R1370" i="12" s="1"/>
  <c r="J1370" i="12"/>
  <c r="K1370" i="12"/>
  <c r="L1371" i="12"/>
  <c r="M1371" i="12" s="1"/>
  <c r="K1592" i="7"/>
  <c r="J1592" i="7"/>
  <c r="N1318" i="11" l="1"/>
  <c r="J1318" i="11"/>
  <c r="K1318" i="11"/>
  <c r="L1319" i="11" s="1"/>
  <c r="M1319" i="11" s="1"/>
  <c r="O1318" i="11"/>
  <c r="R1317" i="11"/>
  <c r="P1318" i="11"/>
  <c r="Q1318" i="11"/>
  <c r="N1371" i="12"/>
  <c r="O1371" i="12" s="1"/>
  <c r="R1371" i="12" s="1"/>
  <c r="K1371" i="12"/>
  <c r="J1371" i="12"/>
  <c r="Q1371" i="12"/>
  <c r="P1371" i="12"/>
  <c r="L1593" i="7"/>
  <c r="M1593" i="7" s="1"/>
  <c r="J1593" i="7" s="1"/>
  <c r="N1319" i="11" l="1"/>
  <c r="J1319" i="11"/>
  <c r="K1319" i="11"/>
  <c r="L1320" i="11"/>
  <c r="M1320" i="11" s="1"/>
  <c r="N1320" i="11" s="1"/>
  <c r="O1319" i="11"/>
  <c r="R1318" i="11"/>
  <c r="Q1319" i="11"/>
  <c r="P1319" i="11"/>
  <c r="Q1372" i="12"/>
  <c r="L1372" i="12"/>
  <c r="M1372" i="12" s="1"/>
  <c r="P1372" i="12" s="1"/>
  <c r="K1593" i="7"/>
  <c r="L1594" i="7" s="1"/>
  <c r="M1594" i="7" s="1"/>
  <c r="K1594" i="7" s="1"/>
  <c r="L1595" i="7" s="1"/>
  <c r="M1595" i="7" s="1"/>
  <c r="J1320" i="11" l="1"/>
  <c r="K1320" i="11"/>
  <c r="O1320" i="11"/>
  <c r="R1319" i="11"/>
  <c r="Q1320" i="11"/>
  <c r="P1320" i="11"/>
  <c r="J1372" i="12"/>
  <c r="K1372" i="12"/>
  <c r="N1372" i="12"/>
  <c r="O1372" i="12" s="1"/>
  <c r="R1372" i="12" s="1"/>
  <c r="L1373" i="12"/>
  <c r="M1373" i="12" s="1"/>
  <c r="J1594" i="7"/>
  <c r="L1596" i="7"/>
  <c r="J1595" i="7"/>
  <c r="M1596" i="7"/>
  <c r="K1595" i="7"/>
  <c r="Q1321" i="11" l="1"/>
  <c r="L1321" i="11"/>
  <c r="M1321" i="11" s="1"/>
  <c r="R1320" i="11"/>
  <c r="K1373" i="12"/>
  <c r="J1373" i="12"/>
  <c r="Q1374" i="12" s="1"/>
  <c r="N1373" i="12"/>
  <c r="O1373" i="12" s="1"/>
  <c r="R1373" i="12" s="1"/>
  <c r="L1374" i="12"/>
  <c r="M1374" i="12" s="1"/>
  <c r="Q1373" i="12"/>
  <c r="P1373" i="12"/>
  <c r="M1597" i="7"/>
  <c r="L1597" i="7"/>
  <c r="K1596" i="7"/>
  <c r="J1596" i="7"/>
  <c r="N1321" i="11" l="1"/>
  <c r="O1321" i="11" s="1"/>
  <c r="J1321" i="11"/>
  <c r="K1321" i="11"/>
  <c r="L1322" i="11" s="1"/>
  <c r="M1322" i="11" s="1"/>
  <c r="P1321" i="11"/>
  <c r="P1374" i="12"/>
  <c r="N1374" i="12"/>
  <c r="O1374" i="12" s="1"/>
  <c r="R1374" i="12" s="1"/>
  <c r="J1374" i="12"/>
  <c r="Q1375" i="12" s="1"/>
  <c r="K1374" i="12"/>
  <c r="L1598" i="7"/>
  <c r="K1597" i="7"/>
  <c r="M1598" i="7"/>
  <c r="J1597" i="7"/>
  <c r="N1322" i="11" l="1"/>
  <c r="J1322" i="11"/>
  <c r="K1322" i="11"/>
  <c r="L1323" i="11"/>
  <c r="M1323" i="11"/>
  <c r="Q1322" i="11"/>
  <c r="P1322" i="11"/>
  <c r="O1322" i="11"/>
  <c r="R1321" i="11"/>
  <c r="L1375" i="12"/>
  <c r="M1375" i="12" s="1"/>
  <c r="M1599" i="7"/>
  <c r="K1598" i="7"/>
  <c r="L1599" i="7"/>
  <c r="J1598" i="7"/>
  <c r="N1323" i="11" l="1"/>
  <c r="M1324" i="11"/>
  <c r="L1324" i="11"/>
  <c r="J1323" i="11"/>
  <c r="K1323" i="11"/>
  <c r="O1323" i="11"/>
  <c r="R1322" i="11"/>
  <c r="Q1323" i="11"/>
  <c r="P1323" i="11"/>
  <c r="P1375" i="12"/>
  <c r="J1375" i="12"/>
  <c r="K1375" i="12"/>
  <c r="N1375" i="12"/>
  <c r="O1375" i="12" s="1"/>
  <c r="R1375" i="12" s="1"/>
  <c r="L1600" i="7"/>
  <c r="K1599" i="7"/>
  <c r="J1599" i="7"/>
  <c r="M1600" i="7"/>
  <c r="Q1324" i="11" l="1"/>
  <c r="P1324" i="11"/>
  <c r="L1376" i="12"/>
  <c r="M1376" i="12" s="1"/>
  <c r="R1323" i="11"/>
  <c r="N1324" i="11"/>
  <c r="O1324" i="11" s="1"/>
  <c r="K1324" i="11"/>
  <c r="J1324" i="11"/>
  <c r="M1325" i="11"/>
  <c r="L1325" i="11"/>
  <c r="J1376" i="12"/>
  <c r="N1376" i="12"/>
  <c r="O1376" i="12" s="1"/>
  <c r="R1376" i="12" s="1"/>
  <c r="Q1376" i="12"/>
  <c r="M1601" i="7"/>
  <c r="J1600" i="7"/>
  <c r="L1601" i="7"/>
  <c r="K1600" i="7"/>
  <c r="R1324" i="11" l="1"/>
  <c r="N1325" i="11"/>
  <c r="O1325" i="11" s="1"/>
  <c r="M1326" i="11"/>
  <c r="L1326" i="11"/>
  <c r="K1325" i="11"/>
  <c r="J1325" i="11"/>
  <c r="Q1325" i="11"/>
  <c r="P1325" i="11"/>
  <c r="P1376" i="12"/>
  <c r="K1376" i="12"/>
  <c r="L1377" i="12" s="1"/>
  <c r="M1377" i="12" s="1"/>
  <c r="Q1377" i="12"/>
  <c r="L1602" i="7"/>
  <c r="K1601" i="7"/>
  <c r="M1602" i="7"/>
  <c r="J1601" i="7"/>
  <c r="N1377" i="12" l="1"/>
  <c r="O1377" i="12" s="1"/>
  <c r="R1377" i="12" s="1"/>
  <c r="K1377" i="12"/>
  <c r="J1377" i="12"/>
  <c r="P1377" i="12"/>
  <c r="R1325" i="11"/>
  <c r="Q1326" i="11"/>
  <c r="P1326" i="11"/>
  <c r="N1326" i="11"/>
  <c r="O1326" i="11" s="1"/>
  <c r="M1327" i="11"/>
  <c r="K1326" i="11"/>
  <c r="L1327" i="11"/>
  <c r="J1326" i="11"/>
  <c r="L1378" i="12"/>
  <c r="M1378" i="12" s="1"/>
  <c r="J1378" i="12" s="1"/>
  <c r="Q1379" i="12" s="1"/>
  <c r="Q1378" i="12"/>
  <c r="K1602" i="7"/>
  <c r="J1602" i="7"/>
  <c r="L1603" i="7" s="1"/>
  <c r="M1603" i="7" s="1"/>
  <c r="R1326" i="11" l="1"/>
  <c r="Q1327" i="11"/>
  <c r="P1327" i="11"/>
  <c r="N1327" i="11"/>
  <c r="O1327" i="11" s="1"/>
  <c r="J1327" i="11"/>
  <c r="K1327" i="11"/>
  <c r="P1378" i="12"/>
  <c r="N1378" i="12"/>
  <c r="O1378" i="12" s="1"/>
  <c r="R1378" i="12" s="1"/>
  <c r="K1378" i="12"/>
  <c r="L1379" i="12" s="1"/>
  <c r="M1379" i="12" s="1"/>
  <c r="K1603" i="7"/>
  <c r="J1603" i="7"/>
  <c r="L1604" i="7" s="1"/>
  <c r="M1604" i="7" s="1"/>
  <c r="R1327" i="11" l="1"/>
  <c r="Q1328" i="11"/>
  <c r="L1328" i="11"/>
  <c r="M1328" i="11" s="1"/>
  <c r="P1379" i="12"/>
  <c r="K1379" i="12"/>
  <c r="N1379" i="12"/>
  <c r="O1379" i="12" s="1"/>
  <c r="R1379" i="12" s="1"/>
  <c r="J1379" i="12"/>
  <c r="Q1380" i="12" s="1"/>
  <c r="J1604" i="7"/>
  <c r="K1604" i="7"/>
  <c r="N1328" i="11" l="1"/>
  <c r="O1328" i="11" s="1"/>
  <c r="K1328" i="11"/>
  <c r="J1328" i="11"/>
  <c r="P1328" i="11"/>
  <c r="L1380" i="12"/>
  <c r="M1380" i="12" s="1"/>
  <c r="P1380" i="12" s="1"/>
  <c r="L1605" i="7"/>
  <c r="M1605" i="7" s="1"/>
  <c r="Q1329" i="11" l="1"/>
  <c r="N1380" i="12"/>
  <c r="O1380" i="12" s="1"/>
  <c r="R1380" i="12" s="1"/>
  <c r="J1380" i="12"/>
  <c r="L1381" i="12" s="1"/>
  <c r="M1381" i="12" s="1"/>
  <c r="K1380" i="12"/>
  <c r="L1329" i="11"/>
  <c r="M1329" i="11" s="1"/>
  <c r="R1328" i="11"/>
  <c r="J1605" i="7"/>
  <c r="K1605" i="7"/>
  <c r="J1381" i="12" l="1"/>
  <c r="K1381" i="12"/>
  <c r="N1381" i="12"/>
  <c r="O1381" i="12" s="1"/>
  <c r="R1381" i="12" s="1"/>
  <c r="N1329" i="11"/>
  <c r="O1329" i="11" s="1"/>
  <c r="K1329" i="11"/>
  <c r="J1329" i="11"/>
  <c r="L1330" i="11" s="1"/>
  <c r="M1330" i="11" s="1"/>
  <c r="P1381" i="12"/>
  <c r="Q1381" i="12"/>
  <c r="P1329" i="11"/>
  <c r="Q1382" i="12"/>
  <c r="L1382" i="12"/>
  <c r="M1382" i="12" s="1"/>
  <c r="P1382" i="12" s="1"/>
  <c r="L1606" i="7"/>
  <c r="M1606" i="7" s="1"/>
  <c r="N1330" i="11" l="1"/>
  <c r="J1330" i="11"/>
  <c r="K1330" i="11"/>
  <c r="L1331" i="11" s="1"/>
  <c r="M1331" i="11" s="1"/>
  <c r="Q1330" i="11"/>
  <c r="P1330" i="11"/>
  <c r="O1330" i="11"/>
  <c r="R1329" i="11"/>
  <c r="J1382" i="12"/>
  <c r="L1383" i="12" s="1"/>
  <c r="M1383" i="12" s="1"/>
  <c r="N1382" i="12"/>
  <c r="O1382" i="12" s="1"/>
  <c r="R1382" i="12" s="1"/>
  <c r="K1382" i="12"/>
  <c r="K1606" i="7"/>
  <c r="J1606" i="7"/>
  <c r="N1331" i="11" l="1"/>
  <c r="K1331" i="11"/>
  <c r="J1331" i="11"/>
  <c r="L1332" i="11" s="1"/>
  <c r="M1332" i="11" s="1"/>
  <c r="L1607" i="7"/>
  <c r="M1607" i="7" s="1"/>
  <c r="K1607" i="7" s="1"/>
  <c r="O1331" i="11"/>
  <c r="R1330" i="11"/>
  <c r="Q1331" i="11"/>
  <c r="P1331" i="11"/>
  <c r="K1383" i="12"/>
  <c r="N1383" i="12"/>
  <c r="O1383" i="12" s="1"/>
  <c r="R1383" i="12" s="1"/>
  <c r="J1383" i="12"/>
  <c r="Q1383" i="12"/>
  <c r="P1383" i="12"/>
  <c r="N1332" i="11" l="1"/>
  <c r="K1332" i="11"/>
  <c r="J1332" i="11"/>
  <c r="L1333" i="11" s="1"/>
  <c r="M1333" i="11" s="1"/>
  <c r="J1607" i="7"/>
  <c r="L1608" i="7" s="1"/>
  <c r="M1608" i="7" s="1"/>
  <c r="K1608" i="7" s="1"/>
  <c r="Q1332" i="11"/>
  <c r="P1332" i="11"/>
  <c r="O1332" i="11"/>
  <c r="R1331" i="11"/>
  <c r="Q1384" i="12"/>
  <c r="L1384" i="12"/>
  <c r="M1384" i="12" s="1"/>
  <c r="N1333" i="11" l="1"/>
  <c r="K1333" i="11"/>
  <c r="J1333" i="11"/>
  <c r="L1334" i="11" s="1"/>
  <c r="M1334" i="11" s="1"/>
  <c r="Q1333" i="11"/>
  <c r="P1333" i="11"/>
  <c r="O1333" i="11"/>
  <c r="R1332" i="11"/>
  <c r="J1608" i="7"/>
  <c r="L1609" i="7" s="1"/>
  <c r="M1609" i="7" s="1"/>
  <c r="K1609" i="7" s="1"/>
  <c r="N1384" i="12"/>
  <c r="O1384" i="12" s="1"/>
  <c r="R1384" i="12" s="1"/>
  <c r="K1384" i="12"/>
  <c r="J1384" i="12"/>
  <c r="L1385" i="12" s="1"/>
  <c r="M1385" i="12" s="1"/>
  <c r="P1384" i="12"/>
  <c r="N1334" i="11" l="1"/>
  <c r="K1334" i="11"/>
  <c r="J1334" i="11"/>
  <c r="J1609" i="7"/>
  <c r="O1334" i="11"/>
  <c r="R1333" i="11"/>
  <c r="P1334" i="11"/>
  <c r="Q1334" i="11"/>
  <c r="N1385" i="12"/>
  <c r="O1385" i="12" s="1"/>
  <c r="R1385" i="12" s="1"/>
  <c r="K1385" i="12"/>
  <c r="J1385" i="12"/>
  <c r="Q1386" i="12" s="1"/>
  <c r="Q1385" i="12"/>
  <c r="P1385" i="12"/>
  <c r="L1335" i="11"/>
  <c r="M1335" i="11" s="1"/>
  <c r="N1335" i="11" s="1"/>
  <c r="L1610" i="7"/>
  <c r="M1610" i="7" s="1"/>
  <c r="O1335" i="11" l="1"/>
  <c r="R1334" i="11"/>
  <c r="Q1335" i="11"/>
  <c r="P1335" i="11"/>
  <c r="L1386" i="12"/>
  <c r="M1386" i="12" s="1"/>
  <c r="K1335" i="11"/>
  <c r="J1335" i="11"/>
  <c r="K1610" i="7"/>
  <c r="J1610" i="7"/>
  <c r="Q1336" i="11" l="1"/>
  <c r="L1611" i="7"/>
  <c r="M1611" i="7" s="1"/>
  <c r="J1611" i="7" s="1"/>
  <c r="R1335" i="11"/>
  <c r="P1386" i="12"/>
  <c r="N1386" i="12"/>
  <c r="O1386" i="12" s="1"/>
  <c r="R1386" i="12" s="1"/>
  <c r="J1386" i="12"/>
  <c r="K1386" i="12"/>
  <c r="L1336" i="11"/>
  <c r="M1336" i="11" s="1"/>
  <c r="N1336" i="11" s="1"/>
  <c r="O1336" i="11" s="1"/>
  <c r="K1611" i="7"/>
  <c r="R1336" i="11" l="1"/>
  <c r="L1612" i="7"/>
  <c r="M1612" i="7" s="1"/>
  <c r="J1612" i="7" s="1"/>
  <c r="L1387" i="12"/>
  <c r="M1387" i="12" s="1"/>
  <c r="J1387" i="12" s="1"/>
  <c r="P1336" i="11"/>
  <c r="Q1387" i="12"/>
  <c r="J1336" i="11"/>
  <c r="K1336" i="11"/>
  <c r="Q1337" i="11" l="1"/>
  <c r="P1387" i="12"/>
  <c r="N1387" i="12"/>
  <c r="O1387" i="12" s="1"/>
  <c r="R1387" i="12" s="1"/>
  <c r="L1388" i="12"/>
  <c r="M1388" i="12" s="1"/>
  <c r="P1388" i="12" s="1"/>
  <c r="K1387" i="12"/>
  <c r="K1612" i="7"/>
  <c r="L1613" i="7" s="1"/>
  <c r="M1613" i="7" s="1"/>
  <c r="J1613" i="7" s="1"/>
  <c r="L1337" i="11"/>
  <c r="M1337" i="11" s="1"/>
  <c r="N1337" i="11" s="1"/>
  <c r="O1337" i="11" s="1"/>
  <c r="Q1388" i="12"/>
  <c r="R1337" i="11" l="1"/>
  <c r="K1388" i="12"/>
  <c r="K1337" i="11"/>
  <c r="N1388" i="12"/>
  <c r="O1388" i="12" s="1"/>
  <c r="R1388" i="12" s="1"/>
  <c r="J1388" i="12"/>
  <c r="Q1389" i="12" s="1"/>
  <c r="J1337" i="11"/>
  <c r="P1337" i="11"/>
  <c r="L1389" i="12"/>
  <c r="M1389" i="12" s="1"/>
  <c r="P1389" i="12" s="1"/>
  <c r="L1338" i="11"/>
  <c r="M1338" i="11" s="1"/>
  <c r="N1338" i="11" s="1"/>
  <c r="O1338" i="11" s="1"/>
  <c r="K1613" i="7"/>
  <c r="L1614" i="7" s="1"/>
  <c r="M1614" i="7" s="1"/>
  <c r="R1338" i="11" l="1"/>
  <c r="Q1338" i="11"/>
  <c r="P1338" i="11"/>
  <c r="K1389" i="12"/>
  <c r="J1389" i="12"/>
  <c r="N1389" i="12"/>
  <c r="O1389" i="12" s="1"/>
  <c r="R1389" i="12" s="1"/>
  <c r="J1338" i="11"/>
  <c r="K1338" i="11"/>
  <c r="K1614" i="7"/>
  <c r="J1614" i="7"/>
  <c r="Q1339" i="11" l="1"/>
  <c r="L1615" i="7"/>
  <c r="M1615" i="7" s="1"/>
  <c r="J1615" i="7" s="1"/>
  <c r="Q1390" i="12"/>
  <c r="L1390" i="12"/>
  <c r="M1390" i="12" s="1"/>
  <c r="P1390" i="12" s="1"/>
  <c r="L1339" i="11"/>
  <c r="M1339" i="11" s="1"/>
  <c r="N1339" i="11" s="1"/>
  <c r="O1339" i="11" s="1"/>
  <c r="K1615" i="7" l="1"/>
  <c r="R1339" i="11"/>
  <c r="P1339" i="11"/>
  <c r="J1390" i="12"/>
  <c r="N1390" i="12"/>
  <c r="O1390" i="12" s="1"/>
  <c r="R1390" i="12" s="1"/>
  <c r="K1390" i="12"/>
  <c r="L1391" i="12" s="1"/>
  <c r="M1391" i="12" s="1"/>
  <c r="J1339" i="11"/>
  <c r="K1339" i="11"/>
  <c r="L1616" i="7"/>
  <c r="M1616" i="7" s="1"/>
  <c r="J1616" i="7" s="1"/>
  <c r="Q1340" i="11" l="1"/>
  <c r="K1391" i="12"/>
  <c r="J1391" i="12"/>
  <c r="Q1392" i="12" s="1"/>
  <c r="N1391" i="12"/>
  <c r="O1391" i="12" s="1"/>
  <c r="R1391" i="12" s="1"/>
  <c r="Q1391" i="12"/>
  <c r="P1391" i="12"/>
  <c r="L1340" i="11"/>
  <c r="M1340" i="11" s="1"/>
  <c r="N1340" i="11" s="1"/>
  <c r="O1340" i="11" s="1"/>
  <c r="K1616" i="7"/>
  <c r="L1617" i="7"/>
  <c r="M1617" i="7" s="1"/>
  <c r="R1340" i="11" l="1"/>
  <c r="P1340" i="11"/>
  <c r="L1392" i="12"/>
  <c r="M1392" i="12" s="1"/>
  <c r="K1340" i="11"/>
  <c r="J1340" i="11"/>
  <c r="K1617" i="7"/>
  <c r="J1617" i="7"/>
  <c r="L1618" i="7" s="1"/>
  <c r="M1618" i="7" s="1"/>
  <c r="Q1341" i="11" l="1"/>
  <c r="P1392" i="12"/>
  <c r="K1392" i="12"/>
  <c r="N1392" i="12"/>
  <c r="O1392" i="12" s="1"/>
  <c r="R1392" i="12" s="1"/>
  <c r="J1392" i="12"/>
  <c r="L1341" i="11"/>
  <c r="M1341" i="11" s="1"/>
  <c r="N1341" i="11" s="1"/>
  <c r="O1341" i="11" s="1"/>
  <c r="J1618" i="7"/>
  <c r="K1618" i="7"/>
  <c r="R1341" i="11" l="1"/>
  <c r="P1341" i="11"/>
  <c r="L1393" i="12"/>
  <c r="M1393" i="12" s="1"/>
  <c r="P1393" i="12" s="1"/>
  <c r="Q1393" i="12"/>
  <c r="K1341" i="11"/>
  <c r="J1341" i="11"/>
  <c r="L1342" i="11" s="1"/>
  <c r="M1342" i="11" s="1"/>
  <c r="N1342" i="11" s="1"/>
  <c r="O1342" i="11" s="1"/>
  <c r="L1619" i="7"/>
  <c r="M1619" i="7" s="1"/>
  <c r="R1342" i="11" l="1"/>
  <c r="P1342" i="11"/>
  <c r="Q1342" i="11"/>
  <c r="J1393" i="12"/>
  <c r="Q1394" i="12" s="1"/>
  <c r="N1393" i="12"/>
  <c r="O1393" i="12" s="1"/>
  <c r="R1393" i="12" s="1"/>
  <c r="K1393" i="12"/>
  <c r="L1394" i="12" s="1"/>
  <c r="M1394" i="12" s="1"/>
  <c r="J1342" i="11"/>
  <c r="K1342" i="11"/>
  <c r="L1343" i="11" s="1"/>
  <c r="M1343" i="11" s="1"/>
  <c r="N1343" i="11" s="1"/>
  <c r="O1343" i="11" s="1"/>
  <c r="J1619" i="7"/>
  <c r="L1620" i="7" s="1"/>
  <c r="M1620" i="7" s="1"/>
  <c r="K1619" i="7"/>
  <c r="R1343" i="11" l="1"/>
  <c r="Q1343" i="11"/>
  <c r="P1343" i="11"/>
  <c r="P1394" i="12"/>
  <c r="N1394" i="12"/>
  <c r="O1394" i="12" s="1"/>
  <c r="R1394" i="12" s="1"/>
  <c r="K1394" i="12"/>
  <c r="J1394" i="12"/>
  <c r="K1343" i="11"/>
  <c r="J1343" i="11"/>
  <c r="J1620" i="7"/>
  <c r="K1620" i="7"/>
  <c r="Q1344" i="11" l="1"/>
  <c r="L1395" i="12"/>
  <c r="M1395" i="12" s="1"/>
  <c r="N1395" i="12" s="1"/>
  <c r="O1395" i="12" s="1"/>
  <c r="R1395" i="12" s="1"/>
  <c r="Q1395" i="12"/>
  <c r="L1344" i="11"/>
  <c r="M1344" i="11" s="1"/>
  <c r="N1344" i="11" s="1"/>
  <c r="O1344" i="11" s="1"/>
  <c r="L1621" i="7"/>
  <c r="M1621" i="7" s="1"/>
  <c r="J1621" i="7" s="1"/>
  <c r="R1344" i="11" l="1"/>
  <c r="J1395" i="12"/>
  <c r="Q1396" i="12" s="1"/>
  <c r="K1395" i="12"/>
  <c r="P1395" i="12"/>
  <c r="P1344" i="11"/>
  <c r="L1396" i="12"/>
  <c r="M1396" i="12" s="1"/>
  <c r="K1344" i="11"/>
  <c r="J1344" i="11"/>
  <c r="K1621" i="7"/>
  <c r="L1622" i="7" s="1"/>
  <c r="M1622" i="7" s="1"/>
  <c r="Q1345" i="11" l="1"/>
  <c r="P1396" i="12"/>
  <c r="K1396" i="12"/>
  <c r="J1396" i="12"/>
  <c r="Q1397" i="12" s="1"/>
  <c r="N1396" i="12"/>
  <c r="O1396" i="12" s="1"/>
  <c r="R1396" i="12" s="1"/>
  <c r="L1345" i="11"/>
  <c r="M1345" i="11" s="1"/>
  <c r="N1345" i="11" s="1"/>
  <c r="O1345" i="11" s="1"/>
  <c r="J1622" i="7"/>
  <c r="L1623" i="7" s="1"/>
  <c r="M1623" i="7" s="1"/>
  <c r="J1623" i="7" s="1"/>
  <c r="L1624" i="7" s="1"/>
  <c r="M1624" i="7" s="1"/>
  <c r="K1622" i="7"/>
  <c r="R1345" i="11" l="1"/>
  <c r="P1345" i="11"/>
  <c r="L1397" i="12"/>
  <c r="M1397" i="12" s="1"/>
  <c r="K1345" i="11"/>
  <c r="J1345" i="11"/>
  <c r="K1623" i="7"/>
  <c r="J1624" i="7"/>
  <c r="K1624" i="7"/>
  <c r="Q1346" i="11" l="1"/>
  <c r="P1397" i="12"/>
  <c r="J1397" i="12"/>
  <c r="K1397" i="12"/>
  <c r="L1398" i="12" s="1"/>
  <c r="M1398" i="12" s="1"/>
  <c r="N1397" i="12"/>
  <c r="O1397" i="12" s="1"/>
  <c r="R1397" i="12" s="1"/>
  <c r="L1346" i="11"/>
  <c r="M1346" i="11" s="1"/>
  <c r="N1346" i="11" s="1"/>
  <c r="O1346" i="11" s="1"/>
  <c r="L1625" i="7"/>
  <c r="M1625" i="7" s="1"/>
  <c r="J1625" i="7" s="1"/>
  <c r="R1346" i="11" l="1"/>
  <c r="P1346" i="11"/>
  <c r="J1398" i="12"/>
  <c r="N1398" i="12"/>
  <c r="O1398" i="12" s="1"/>
  <c r="R1398" i="12" s="1"/>
  <c r="K1398" i="12"/>
  <c r="L1399" i="12" s="1"/>
  <c r="M1399" i="12" s="1"/>
  <c r="Q1398" i="12"/>
  <c r="P1398" i="12"/>
  <c r="K1346" i="11"/>
  <c r="J1346" i="11"/>
  <c r="K1625" i="7"/>
  <c r="L1626" i="7" s="1"/>
  <c r="M1626" i="7" s="1"/>
  <c r="Q1347" i="11" l="1"/>
  <c r="L1347" i="11"/>
  <c r="M1347" i="11" s="1"/>
  <c r="N1347" i="11" s="1"/>
  <c r="O1347" i="11" s="1"/>
  <c r="N1399" i="12"/>
  <c r="O1399" i="12" s="1"/>
  <c r="R1399" i="12" s="1"/>
  <c r="K1399" i="12"/>
  <c r="J1399" i="12"/>
  <c r="Q1399" i="12"/>
  <c r="P1399" i="12"/>
  <c r="J1626" i="7"/>
  <c r="K1626" i="7"/>
  <c r="J1347" i="11" l="1"/>
  <c r="K1347" i="11"/>
  <c r="M1348" i="11"/>
  <c r="N1348" i="11" s="1"/>
  <c r="O1348" i="11" s="1"/>
  <c r="L1348" i="11"/>
  <c r="R1347" i="11"/>
  <c r="P1347" i="11"/>
  <c r="L1400" i="12"/>
  <c r="M1400" i="12" s="1"/>
  <c r="P1400" i="12" s="1"/>
  <c r="Q1400" i="12"/>
  <c r="M1349" i="11"/>
  <c r="N1349" i="11" s="1"/>
  <c r="L1349" i="11"/>
  <c r="K1348" i="11"/>
  <c r="L1627" i="7"/>
  <c r="M1627" i="7" s="1"/>
  <c r="O1349" i="11" l="1"/>
  <c r="R1348" i="11"/>
  <c r="J1348" i="11"/>
  <c r="Q1348" i="11"/>
  <c r="P1348" i="11"/>
  <c r="J1400" i="12"/>
  <c r="Q1401" i="12" s="1"/>
  <c r="K1400" i="12"/>
  <c r="L1401" i="12" s="1"/>
  <c r="M1401" i="12" s="1"/>
  <c r="N1400" i="12"/>
  <c r="O1400" i="12" s="1"/>
  <c r="R1400" i="12" s="1"/>
  <c r="M1350" i="11"/>
  <c r="N1350" i="11" s="1"/>
  <c r="L1350" i="11"/>
  <c r="J1349" i="11"/>
  <c r="K1349" i="11"/>
  <c r="K1627" i="7"/>
  <c r="J1627" i="7"/>
  <c r="L1628" i="7" s="1"/>
  <c r="M1628" i="7" s="1"/>
  <c r="Q1350" i="11" l="1"/>
  <c r="P1350" i="11"/>
  <c r="Q1349" i="11"/>
  <c r="P1349" i="11"/>
  <c r="O1350" i="11"/>
  <c r="R1349" i="11"/>
  <c r="P1401" i="12"/>
  <c r="K1401" i="12"/>
  <c r="J1401" i="12"/>
  <c r="Q1402" i="12" s="1"/>
  <c r="N1401" i="12"/>
  <c r="O1401" i="12" s="1"/>
  <c r="R1401" i="12" s="1"/>
  <c r="L1402" i="12"/>
  <c r="M1402" i="12" s="1"/>
  <c r="P1402" i="12" s="1"/>
  <c r="M1351" i="11"/>
  <c r="N1351" i="11" s="1"/>
  <c r="L1351" i="11"/>
  <c r="J1350" i="11"/>
  <c r="K1350" i="11"/>
  <c r="J1628" i="7"/>
  <c r="K1628" i="7"/>
  <c r="Q1351" i="11" l="1"/>
  <c r="P1351" i="11"/>
  <c r="O1351" i="11"/>
  <c r="R1350" i="11"/>
  <c r="N1402" i="12"/>
  <c r="O1402" i="12" s="1"/>
  <c r="R1402" i="12" s="1"/>
  <c r="J1402" i="12"/>
  <c r="K1402" i="12"/>
  <c r="L1403" i="12" s="1"/>
  <c r="M1403" i="12" s="1"/>
  <c r="M1352" i="11"/>
  <c r="N1352" i="11" s="1"/>
  <c r="L1352" i="11"/>
  <c r="J1351" i="11"/>
  <c r="K1351" i="11"/>
  <c r="L1629" i="7"/>
  <c r="M1629" i="7" s="1"/>
  <c r="Q1352" i="11" l="1"/>
  <c r="P1352" i="11"/>
  <c r="O1352" i="11"/>
  <c r="R1351" i="11"/>
  <c r="J1403" i="12"/>
  <c r="K1403" i="12"/>
  <c r="N1403" i="12"/>
  <c r="O1403" i="12" s="1"/>
  <c r="R1403" i="12" s="1"/>
  <c r="Q1403" i="12"/>
  <c r="P1403" i="12"/>
  <c r="M1353" i="11"/>
  <c r="N1353" i="11" s="1"/>
  <c r="L1353" i="11"/>
  <c r="K1352" i="11"/>
  <c r="J1352" i="11"/>
  <c r="L1630" i="7"/>
  <c r="M1630" i="7"/>
  <c r="K1629" i="7"/>
  <c r="J1629" i="7"/>
  <c r="L1404" i="12" l="1"/>
  <c r="M1404" i="12" s="1"/>
  <c r="O1353" i="11"/>
  <c r="R1352" i="11"/>
  <c r="P1353" i="11"/>
  <c r="Q1353" i="11"/>
  <c r="N1404" i="12"/>
  <c r="O1404" i="12" s="1"/>
  <c r="R1404" i="12" s="1"/>
  <c r="J1404" i="12"/>
  <c r="K1404" i="12"/>
  <c r="L1405" i="12"/>
  <c r="M1405" i="12" s="1"/>
  <c r="P1404" i="12"/>
  <c r="Q1404" i="12"/>
  <c r="M1354" i="11"/>
  <c r="N1354" i="11" s="1"/>
  <c r="L1354" i="11"/>
  <c r="J1353" i="11"/>
  <c r="K1353" i="11"/>
  <c r="M1631" i="7"/>
  <c r="L1631" i="7"/>
  <c r="K1630" i="7"/>
  <c r="J1630" i="7"/>
  <c r="Q1354" i="11" l="1"/>
  <c r="P1354" i="11"/>
  <c r="O1354" i="11"/>
  <c r="R1353" i="11"/>
  <c r="K1405" i="12"/>
  <c r="N1405" i="12"/>
  <c r="O1405" i="12" s="1"/>
  <c r="R1405" i="12" s="1"/>
  <c r="J1405" i="12"/>
  <c r="Q1406" i="12" s="1"/>
  <c r="P1405" i="12"/>
  <c r="Q1405" i="12"/>
  <c r="M1355" i="11"/>
  <c r="N1355" i="11" s="1"/>
  <c r="L1355" i="11"/>
  <c r="J1354" i="11"/>
  <c r="K1354" i="11"/>
  <c r="J1631" i="7"/>
  <c r="K1631" i="7"/>
  <c r="M1632" i="7"/>
  <c r="L1632" i="7"/>
  <c r="P1355" i="11" l="1"/>
  <c r="Q1355" i="11"/>
  <c r="O1355" i="11"/>
  <c r="R1354" i="11"/>
  <c r="L1406" i="12"/>
  <c r="M1406" i="12" s="1"/>
  <c r="J1355" i="11"/>
  <c r="K1355" i="11"/>
  <c r="L1356" i="11"/>
  <c r="M1356" i="11" s="1"/>
  <c r="N1356" i="11" s="1"/>
  <c r="M1633" i="7"/>
  <c r="L1633" i="7"/>
  <c r="J1632" i="7"/>
  <c r="K1632" i="7"/>
  <c r="Q1356" i="11" l="1"/>
  <c r="P1356" i="11"/>
  <c r="O1356" i="11"/>
  <c r="R1355" i="11"/>
  <c r="P1406" i="12"/>
  <c r="J1406" i="12"/>
  <c r="L1407" i="12"/>
  <c r="M1407" i="12" s="1"/>
  <c r="N1406" i="12"/>
  <c r="O1406" i="12" s="1"/>
  <c r="R1406" i="12" s="1"/>
  <c r="K1406" i="12"/>
  <c r="K1356" i="11"/>
  <c r="L1357" i="11"/>
  <c r="M1357" i="11" s="1"/>
  <c r="N1357" i="11" s="1"/>
  <c r="J1356" i="11"/>
  <c r="K1633" i="7"/>
  <c r="J1633" i="7"/>
  <c r="L1634" i="7"/>
  <c r="M1634" i="7"/>
  <c r="P1357" i="11" l="1"/>
  <c r="Q1357" i="11"/>
  <c r="O1357" i="11"/>
  <c r="R1356" i="11"/>
  <c r="N1407" i="12"/>
  <c r="O1407" i="12" s="1"/>
  <c r="R1407" i="12" s="1"/>
  <c r="K1407" i="12"/>
  <c r="J1407" i="12"/>
  <c r="P1407" i="12"/>
  <c r="Q1407" i="12"/>
  <c r="K1357" i="11"/>
  <c r="J1357" i="11"/>
  <c r="M1635" i="7"/>
  <c r="L1635" i="7"/>
  <c r="J1634" i="7"/>
  <c r="K1634" i="7"/>
  <c r="K1635" i="7" l="1"/>
  <c r="R1357" i="11"/>
  <c r="L1358" i="11"/>
  <c r="M1358" i="11" s="1"/>
  <c r="N1358" i="11" s="1"/>
  <c r="O1358" i="11" s="1"/>
  <c r="Q1358" i="11"/>
  <c r="J1635" i="7"/>
  <c r="L1408" i="12"/>
  <c r="M1408" i="12" s="1"/>
  <c r="P1408" i="12" s="1"/>
  <c r="Q1408" i="12"/>
  <c r="L1636" i="7"/>
  <c r="M1636" i="7"/>
  <c r="R1358" i="11" l="1"/>
  <c r="J1358" i="11"/>
  <c r="K1358" i="11"/>
  <c r="P1358" i="11"/>
  <c r="L1359" i="11"/>
  <c r="M1359" i="11" s="1"/>
  <c r="N1359" i="11" s="1"/>
  <c r="O1359" i="11" s="1"/>
  <c r="K1408" i="12"/>
  <c r="N1408" i="12"/>
  <c r="O1408" i="12" s="1"/>
  <c r="R1408" i="12" s="1"/>
  <c r="J1408" i="12"/>
  <c r="J1636" i="7"/>
  <c r="K1636" i="7"/>
  <c r="L1637" i="7" s="1"/>
  <c r="M1637" i="7" s="1"/>
  <c r="R1359" i="11" l="1"/>
  <c r="K1359" i="11"/>
  <c r="L1360" i="11"/>
  <c r="M1360" i="11"/>
  <c r="N1360" i="11" s="1"/>
  <c r="O1360" i="11" s="1"/>
  <c r="Q1359" i="11"/>
  <c r="P1359" i="11"/>
  <c r="J1359" i="11"/>
  <c r="L1409" i="12"/>
  <c r="M1409" i="12" s="1"/>
  <c r="P1409" i="12" s="1"/>
  <c r="Q1409" i="12"/>
  <c r="J1637" i="7"/>
  <c r="K1637" i="7"/>
  <c r="L1638" i="7" s="1"/>
  <c r="M1638" i="7" s="1"/>
  <c r="R1360" i="11" l="1"/>
  <c r="P1360" i="11"/>
  <c r="Q1360" i="11"/>
  <c r="M1361" i="11"/>
  <c r="N1361" i="11" s="1"/>
  <c r="O1361" i="11" s="1"/>
  <c r="L1361" i="11"/>
  <c r="J1360" i="11"/>
  <c r="K1360" i="11"/>
  <c r="K1409" i="12"/>
  <c r="L1410" i="12"/>
  <c r="M1410" i="12" s="1"/>
  <c r="J1409" i="12"/>
  <c r="N1409" i="12"/>
  <c r="O1409" i="12" s="1"/>
  <c r="R1409" i="12" s="1"/>
  <c r="K1638" i="7"/>
  <c r="J1638" i="7"/>
  <c r="L1639" i="7" s="1"/>
  <c r="M1639" i="7" s="1"/>
  <c r="R1361" i="11" l="1"/>
  <c r="Q1361" i="11"/>
  <c r="P1361" i="11"/>
  <c r="K1361" i="11"/>
  <c r="L1362" i="11" s="1"/>
  <c r="M1362" i="11" s="1"/>
  <c r="N1362" i="11" s="1"/>
  <c r="O1362" i="11" s="1"/>
  <c r="J1361" i="11"/>
  <c r="K1410" i="12"/>
  <c r="N1410" i="12"/>
  <c r="O1410" i="12" s="1"/>
  <c r="R1410" i="12" s="1"/>
  <c r="J1410" i="12"/>
  <c r="P1410" i="12"/>
  <c r="Q1410" i="12"/>
  <c r="K1639" i="7"/>
  <c r="J1639" i="7"/>
  <c r="R1362" i="11" l="1"/>
  <c r="J1362" i="11"/>
  <c r="Q1362" i="11"/>
  <c r="P1362" i="11"/>
  <c r="K1362" i="11"/>
  <c r="L1363" i="11" s="1"/>
  <c r="M1363" i="11" s="1"/>
  <c r="N1363" i="11" s="1"/>
  <c r="O1363" i="11" s="1"/>
  <c r="L1411" i="12"/>
  <c r="M1411" i="12" s="1"/>
  <c r="P1411" i="12" s="1"/>
  <c r="Q1411" i="12"/>
  <c r="L1640" i="7"/>
  <c r="M1640" i="7" s="1"/>
  <c r="M1641" i="7" s="1"/>
  <c r="R1363" i="11" l="1"/>
  <c r="J1363" i="11"/>
  <c r="K1363" i="11"/>
  <c r="L1364" i="11" s="1"/>
  <c r="M1364" i="11" s="1"/>
  <c r="N1364" i="11" s="1"/>
  <c r="O1364" i="11" s="1"/>
  <c r="Q1363" i="11"/>
  <c r="P1363" i="11"/>
  <c r="J1411" i="12"/>
  <c r="N1411" i="12"/>
  <c r="O1411" i="12" s="1"/>
  <c r="R1411" i="12" s="1"/>
  <c r="K1411" i="12"/>
  <c r="J1640" i="7"/>
  <c r="K1640" i="7"/>
  <c r="L1641" i="7"/>
  <c r="J1641" i="7"/>
  <c r="K1641" i="7"/>
  <c r="L1642" i="7" s="1"/>
  <c r="M1642" i="7" s="1"/>
  <c r="R1364" i="11" l="1"/>
  <c r="K1364" i="11"/>
  <c r="L1365" i="11" s="1"/>
  <c r="M1365" i="11" s="1"/>
  <c r="J1364" i="11"/>
  <c r="Q1364" i="11"/>
  <c r="P1364" i="11"/>
  <c r="L1412" i="12"/>
  <c r="M1412" i="12" s="1"/>
  <c r="P1412" i="12" s="1"/>
  <c r="Q1412" i="12"/>
  <c r="J1642" i="7"/>
  <c r="K1642" i="7"/>
  <c r="L1643" i="7" s="1"/>
  <c r="M1643" i="7" s="1"/>
  <c r="N1365" i="11" l="1"/>
  <c r="O1365" i="11" s="1"/>
  <c r="J1365" i="11"/>
  <c r="M1366" i="11"/>
  <c r="N1366" i="11" s="1"/>
  <c r="K1365" i="11"/>
  <c r="L1366" i="11"/>
  <c r="Q1365" i="11"/>
  <c r="P1365" i="11"/>
  <c r="J1412" i="12"/>
  <c r="N1412" i="12"/>
  <c r="O1412" i="12" s="1"/>
  <c r="R1412" i="12" s="1"/>
  <c r="K1412" i="12"/>
  <c r="L1413" i="12" s="1"/>
  <c r="M1413" i="12" s="1"/>
  <c r="M1367" i="11"/>
  <c r="N1367" i="11" s="1"/>
  <c r="L1367" i="11"/>
  <c r="J1643" i="7"/>
  <c r="K1643" i="7"/>
  <c r="L1644" i="7" s="1"/>
  <c r="M1644" i="7" s="1"/>
  <c r="Q1366" i="11" l="1"/>
  <c r="P1366" i="11"/>
  <c r="J1366" i="11"/>
  <c r="K1366" i="11"/>
  <c r="O1366" i="11"/>
  <c r="R1365" i="11"/>
  <c r="K1413" i="12"/>
  <c r="J1413" i="12"/>
  <c r="L1414" i="12" s="1"/>
  <c r="M1414" i="12" s="1"/>
  <c r="N1413" i="12"/>
  <c r="O1413" i="12" s="1"/>
  <c r="R1413" i="12" s="1"/>
  <c r="Q1413" i="12"/>
  <c r="P1413" i="12"/>
  <c r="M1368" i="11"/>
  <c r="N1368" i="11" s="1"/>
  <c r="L1368" i="11"/>
  <c r="J1367" i="11"/>
  <c r="K1367" i="11"/>
  <c r="K1644" i="7"/>
  <c r="J1644" i="7"/>
  <c r="O1367" i="11" l="1"/>
  <c r="R1366" i="11"/>
  <c r="P1368" i="11"/>
  <c r="Q1368" i="11"/>
  <c r="Q1367" i="11"/>
  <c r="P1367" i="11"/>
  <c r="J1414" i="12"/>
  <c r="K1414" i="12"/>
  <c r="L1415" i="12" s="1"/>
  <c r="M1415" i="12" s="1"/>
  <c r="N1414" i="12"/>
  <c r="O1414" i="12" s="1"/>
  <c r="R1414" i="12" s="1"/>
  <c r="Q1414" i="12"/>
  <c r="P1414" i="12"/>
  <c r="J1368" i="11"/>
  <c r="K1368" i="11"/>
  <c r="L1645" i="7"/>
  <c r="M1645" i="7" s="1"/>
  <c r="Q1369" i="11" l="1"/>
  <c r="O1368" i="11"/>
  <c r="R1367" i="11"/>
  <c r="N1415" i="12"/>
  <c r="O1415" i="12" s="1"/>
  <c r="R1415" i="12" s="1"/>
  <c r="K1415" i="12"/>
  <c r="J1415" i="12"/>
  <c r="L1416" i="12" s="1"/>
  <c r="M1416" i="12" s="1"/>
  <c r="Q1415" i="12"/>
  <c r="P1415" i="12"/>
  <c r="L1369" i="11"/>
  <c r="M1369" i="11" s="1"/>
  <c r="N1369" i="11" s="1"/>
  <c r="K1645" i="7"/>
  <c r="J1645" i="7"/>
  <c r="L1646" i="7" s="1"/>
  <c r="M1646" i="7" s="1"/>
  <c r="O1369" i="11" l="1"/>
  <c r="R1368" i="11"/>
  <c r="P1369" i="11"/>
  <c r="N1416" i="12"/>
  <c r="O1416" i="12" s="1"/>
  <c r="R1416" i="12" s="1"/>
  <c r="J1416" i="12"/>
  <c r="K1416" i="12"/>
  <c r="L1417" i="12" s="1"/>
  <c r="M1417" i="12" s="1"/>
  <c r="Q1416" i="12"/>
  <c r="P1416" i="12"/>
  <c r="J1369" i="11"/>
  <c r="K1369" i="11"/>
  <c r="K1646" i="7"/>
  <c r="L1647" i="7" s="1"/>
  <c r="M1647" i="7" s="1"/>
  <c r="J1646" i="7"/>
  <c r="Q1370" i="11" l="1"/>
  <c r="L1370" i="11"/>
  <c r="M1370" i="11" s="1"/>
  <c r="N1370" i="11" s="1"/>
  <c r="O1370" i="11" s="1"/>
  <c r="R1369" i="11"/>
  <c r="J1417" i="12"/>
  <c r="K1417" i="12"/>
  <c r="L1418" i="12" s="1"/>
  <c r="M1418" i="12" s="1"/>
  <c r="N1417" i="12"/>
  <c r="O1417" i="12" s="1"/>
  <c r="R1417" i="12" s="1"/>
  <c r="Q1417" i="12"/>
  <c r="P1417" i="12"/>
  <c r="J1647" i="7"/>
  <c r="K1647" i="7"/>
  <c r="L1648" i="7" s="1"/>
  <c r="M1648" i="7" s="1"/>
  <c r="R1370" i="11" l="1"/>
  <c r="K1370" i="11"/>
  <c r="J1370" i="11"/>
  <c r="P1370" i="11"/>
  <c r="K1418" i="12"/>
  <c r="N1418" i="12"/>
  <c r="O1418" i="12" s="1"/>
  <c r="R1418" i="12" s="1"/>
  <c r="J1418" i="12"/>
  <c r="Q1419" i="12" s="1"/>
  <c r="P1418" i="12"/>
  <c r="Q1418" i="12"/>
  <c r="L1371" i="11"/>
  <c r="M1371" i="11" s="1"/>
  <c r="N1371" i="11" s="1"/>
  <c r="O1371" i="11" s="1"/>
  <c r="K1648" i="7"/>
  <c r="J1648" i="7"/>
  <c r="R1371" i="11" l="1"/>
  <c r="Q1371" i="11"/>
  <c r="P1371" i="11"/>
  <c r="L1419" i="12"/>
  <c r="M1419" i="12" s="1"/>
  <c r="K1371" i="11"/>
  <c r="J1371" i="11"/>
  <c r="L1649" i="7"/>
  <c r="M1649" i="7" s="1"/>
  <c r="J1649" i="7" s="1"/>
  <c r="Q1372" i="11" l="1"/>
  <c r="P1419" i="12"/>
  <c r="J1419" i="12"/>
  <c r="K1419" i="12"/>
  <c r="L1420" i="12" s="1"/>
  <c r="M1420" i="12" s="1"/>
  <c r="N1419" i="12"/>
  <c r="O1419" i="12" s="1"/>
  <c r="R1419" i="12" s="1"/>
  <c r="L1372" i="11"/>
  <c r="M1372" i="11" s="1"/>
  <c r="N1372" i="11" s="1"/>
  <c r="O1372" i="11" s="1"/>
  <c r="K1649" i="7"/>
  <c r="L1650" i="7" s="1"/>
  <c r="M1650" i="7" s="1"/>
  <c r="J1650" i="7" s="1"/>
  <c r="R1372" i="11" l="1"/>
  <c r="P1372" i="11"/>
  <c r="N1420" i="12"/>
  <c r="O1420" i="12" s="1"/>
  <c r="R1420" i="12" s="1"/>
  <c r="J1420" i="12"/>
  <c r="K1420" i="12"/>
  <c r="L1421" i="12" s="1"/>
  <c r="M1421" i="12" s="1"/>
  <c r="Q1420" i="12"/>
  <c r="P1420" i="12"/>
  <c r="J1372" i="11"/>
  <c r="K1372" i="11"/>
  <c r="K1650" i="7"/>
  <c r="L1651" i="7" s="1"/>
  <c r="M1651" i="7" s="1"/>
  <c r="J1651" i="7" s="1"/>
  <c r="Q1373" i="11" l="1"/>
  <c r="J1421" i="12"/>
  <c r="K1421" i="12"/>
  <c r="L1422" i="12" s="1"/>
  <c r="M1422" i="12" s="1"/>
  <c r="N1421" i="12"/>
  <c r="O1421" i="12" s="1"/>
  <c r="R1421" i="12" s="1"/>
  <c r="P1421" i="12"/>
  <c r="Q1421" i="12"/>
  <c r="L1373" i="11"/>
  <c r="M1373" i="11" s="1"/>
  <c r="N1373" i="11" s="1"/>
  <c r="O1373" i="11" s="1"/>
  <c r="K1651" i="7"/>
  <c r="L1652" i="7" s="1"/>
  <c r="M1652" i="7" s="1"/>
  <c r="J1652" i="7" s="1"/>
  <c r="P1373" i="11" l="1"/>
  <c r="R1373" i="11"/>
  <c r="J1422" i="12"/>
  <c r="Q1423" i="12" s="1"/>
  <c r="K1422" i="12"/>
  <c r="L1423" i="12" s="1"/>
  <c r="M1423" i="12" s="1"/>
  <c r="N1422" i="12"/>
  <c r="O1422" i="12" s="1"/>
  <c r="R1422" i="12" s="1"/>
  <c r="P1422" i="12"/>
  <c r="Q1422" i="12"/>
  <c r="K1373" i="11"/>
  <c r="J1373" i="11"/>
  <c r="K1652" i="7"/>
  <c r="L1653" i="7" s="1"/>
  <c r="M1653" i="7" s="1"/>
  <c r="Q1374" i="11" l="1"/>
  <c r="P1423" i="12"/>
  <c r="J1423" i="12"/>
  <c r="K1423" i="12"/>
  <c r="L1424" i="12" s="1"/>
  <c r="M1424" i="12" s="1"/>
  <c r="N1423" i="12"/>
  <c r="O1423" i="12" s="1"/>
  <c r="R1423" i="12" s="1"/>
  <c r="L1374" i="11"/>
  <c r="M1374" i="11" s="1"/>
  <c r="N1374" i="11" s="1"/>
  <c r="O1374" i="11" s="1"/>
  <c r="K1653" i="7"/>
  <c r="J1653" i="7"/>
  <c r="L1654" i="7" s="1"/>
  <c r="M1654" i="7" s="1"/>
  <c r="R1374" i="11" l="1"/>
  <c r="P1374" i="11"/>
  <c r="J1424" i="12"/>
  <c r="L1425" i="12" s="1"/>
  <c r="M1425" i="12" s="1"/>
  <c r="K1424" i="12"/>
  <c r="N1424" i="12"/>
  <c r="O1424" i="12" s="1"/>
  <c r="R1424" i="12" s="1"/>
  <c r="Q1424" i="12"/>
  <c r="P1424" i="12"/>
  <c r="K1374" i="11"/>
  <c r="J1374" i="11"/>
  <c r="K1654" i="7"/>
  <c r="J1654" i="7"/>
  <c r="Q1375" i="11" l="1"/>
  <c r="L1426" i="12"/>
  <c r="K1425" i="12"/>
  <c r="M1426" i="12"/>
  <c r="N1425" i="12"/>
  <c r="O1425" i="12" s="1"/>
  <c r="R1425" i="12" s="1"/>
  <c r="J1425" i="12"/>
  <c r="Q1425" i="12"/>
  <c r="P1425" i="12"/>
  <c r="L1375" i="11"/>
  <c r="M1375" i="11" s="1"/>
  <c r="N1375" i="11" s="1"/>
  <c r="O1375" i="11" s="1"/>
  <c r="L1655" i="7"/>
  <c r="M1655" i="7" s="1"/>
  <c r="R1375" i="11" l="1"/>
  <c r="P1375" i="11"/>
  <c r="Q1426" i="12"/>
  <c r="P1426" i="12"/>
  <c r="K1426" i="12"/>
  <c r="J1426" i="12"/>
  <c r="N1426" i="12"/>
  <c r="O1426" i="12" s="1"/>
  <c r="R1426" i="12" s="1"/>
  <c r="K1375" i="11"/>
  <c r="J1375" i="11"/>
  <c r="J1655" i="7"/>
  <c r="K1655" i="7"/>
  <c r="L1656" i="7" s="1"/>
  <c r="M1656" i="7" s="1"/>
  <c r="Q1376" i="11" l="1"/>
  <c r="L1427" i="12"/>
  <c r="M1427" i="12" s="1"/>
  <c r="N1427" i="12" s="1"/>
  <c r="O1427" i="12" s="1"/>
  <c r="R1427" i="12" s="1"/>
  <c r="Q1427" i="12"/>
  <c r="L1376" i="11"/>
  <c r="M1376" i="11" s="1"/>
  <c r="N1376" i="11" s="1"/>
  <c r="O1376" i="11" s="1"/>
  <c r="K1656" i="7"/>
  <c r="J1656" i="7"/>
  <c r="R1376" i="11" l="1"/>
  <c r="P1376" i="11"/>
  <c r="P1427" i="12"/>
  <c r="K1427" i="12"/>
  <c r="J1427" i="12"/>
  <c r="Q1428" i="12" s="1"/>
  <c r="K1376" i="11"/>
  <c r="J1376" i="11"/>
  <c r="L1657" i="7"/>
  <c r="M1657" i="7" s="1"/>
  <c r="Q1377" i="11" l="1"/>
  <c r="L1428" i="12"/>
  <c r="M1428" i="12" s="1"/>
  <c r="L1377" i="11"/>
  <c r="M1377" i="11" s="1"/>
  <c r="N1377" i="11" s="1"/>
  <c r="O1377" i="11" s="1"/>
  <c r="K1657" i="7"/>
  <c r="J1657" i="7"/>
  <c r="R1377" i="11" l="1"/>
  <c r="P1377" i="11"/>
  <c r="K1428" i="12"/>
  <c r="J1428" i="12"/>
  <c r="N1428" i="12"/>
  <c r="O1428" i="12" s="1"/>
  <c r="R1428" i="12" s="1"/>
  <c r="P1428" i="12"/>
  <c r="L1429" i="12"/>
  <c r="M1429" i="12" s="1"/>
  <c r="K1377" i="11"/>
  <c r="J1377" i="11"/>
  <c r="L1658" i="7"/>
  <c r="M1658" i="7" s="1"/>
  <c r="Q1378" i="11" l="1"/>
  <c r="J1429" i="12"/>
  <c r="N1429" i="12"/>
  <c r="O1429" i="12" s="1"/>
  <c r="R1429" i="12" s="1"/>
  <c r="K1429" i="12"/>
  <c r="L1430" i="12" s="1"/>
  <c r="M1430" i="12" s="1"/>
  <c r="Q1429" i="12"/>
  <c r="P1429" i="12"/>
  <c r="L1378" i="11"/>
  <c r="M1378" i="11" s="1"/>
  <c r="N1378" i="11" s="1"/>
  <c r="O1378" i="11" s="1"/>
  <c r="K1658" i="7"/>
  <c r="L1659" i="7" s="1"/>
  <c r="M1659" i="7" s="1"/>
  <c r="J1658" i="7"/>
  <c r="R1378" i="11" l="1"/>
  <c r="P1378" i="11"/>
  <c r="J1430" i="12"/>
  <c r="Q1431" i="12" s="1"/>
  <c r="N1430" i="12"/>
  <c r="O1430" i="12" s="1"/>
  <c r="R1430" i="12" s="1"/>
  <c r="K1430" i="12"/>
  <c r="Q1430" i="12"/>
  <c r="P1430" i="12"/>
  <c r="K1378" i="11"/>
  <c r="J1378" i="11"/>
  <c r="K1659" i="7"/>
  <c r="J1659" i="7"/>
  <c r="Q1379" i="11" l="1"/>
  <c r="L1431" i="12"/>
  <c r="M1431" i="12" s="1"/>
  <c r="L1379" i="11"/>
  <c r="M1379" i="11" s="1"/>
  <c r="N1379" i="11" s="1"/>
  <c r="O1379" i="11" s="1"/>
  <c r="L1660" i="7"/>
  <c r="M1660" i="7" s="1"/>
  <c r="J1660" i="7" s="1"/>
  <c r="R1379" i="11" l="1"/>
  <c r="P1379" i="11"/>
  <c r="K1431" i="12"/>
  <c r="N1431" i="12"/>
  <c r="O1431" i="12" s="1"/>
  <c r="R1431" i="12" s="1"/>
  <c r="J1431" i="12"/>
  <c r="L1432" i="12" s="1"/>
  <c r="M1432" i="12" s="1"/>
  <c r="P1431" i="12"/>
  <c r="J1379" i="11"/>
  <c r="K1379" i="11"/>
  <c r="K1660" i="7"/>
  <c r="L1661" i="7"/>
  <c r="M1661" i="7" s="1"/>
  <c r="Q1380" i="11" l="1"/>
  <c r="J1432" i="12"/>
  <c r="Q1433" i="12" s="1"/>
  <c r="K1432" i="12"/>
  <c r="L1433" i="12" s="1"/>
  <c r="M1433" i="12" s="1"/>
  <c r="P1433" i="12" s="1"/>
  <c r="N1432" i="12"/>
  <c r="O1432" i="12" s="1"/>
  <c r="R1432" i="12" s="1"/>
  <c r="Q1432" i="12"/>
  <c r="P1432" i="12"/>
  <c r="L1380" i="11"/>
  <c r="M1380" i="11" s="1"/>
  <c r="N1380" i="11" s="1"/>
  <c r="O1380" i="11" s="1"/>
  <c r="J1661" i="7"/>
  <c r="K1661" i="7"/>
  <c r="R1380" i="11" l="1"/>
  <c r="P1380" i="11"/>
  <c r="N1433" i="12"/>
  <c r="O1433" i="12" s="1"/>
  <c r="R1433" i="12" s="1"/>
  <c r="J1433" i="12"/>
  <c r="K1433" i="12"/>
  <c r="Q1434" i="12"/>
  <c r="L1434" i="12"/>
  <c r="M1434" i="12" s="1"/>
  <c r="K1380" i="11"/>
  <c r="J1380" i="11"/>
  <c r="L1662" i="7"/>
  <c r="M1662" i="7" s="1"/>
  <c r="J1662" i="7" s="1"/>
  <c r="Q1381" i="11" l="1"/>
  <c r="K1434" i="12"/>
  <c r="J1434" i="12"/>
  <c r="Q1435" i="12" s="1"/>
  <c r="N1434" i="12"/>
  <c r="O1434" i="12" s="1"/>
  <c r="R1434" i="12" s="1"/>
  <c r="L1435" i="12"/>
  <c r="M1435" i="12" s="1"/>
  <c r="P1434" i="12"/>
  <c r="L1381" i="11"/>
  <c r="M1381" i="11" s="1"/>
  <c r="N1381" i="11" s="1"/>
  <c r="O1381" i="11" s="1"/>
  <c r="K1662" i="7"/>
  <c r="L1663" i="7"/>
  <c r="M1663" i="7" s="1"/>
  <c r="R1381" i="11" l="1"/>
  <c r="P1381" i="11"/>
  <c r="P1435" i="12"/>
  <c r="K1435" i="12"/>
  <c r="N1435" i="12"/>
  <c r="O1435" i="12" s="1"/>
  <c r="R1435" i="12" s="1"/>
  <c r="J1435" i="12"/>
  <c r="K1381" i="11"/>
  <c r="J1381" i="11"/>
  <c r="K1663" i="7"/>
  <c r="J1663" i="7"/>
  <c r="L1664" i="7" s="1"/>
  <c r="M1664" i="7" s="1"/>
  <c r="Q1382" i="11" l="1"/>
  <c r="Q1436" i="12"/>
  <c r="L1436" i="12"/>
  <c r="M1436" i="12" s="1"/>
  <c r="P1436" i="12" s="1"/>
  <c r="L1382" i="11"/>
  <c r="M1382" i="11" s="1"/>
  <c r="N1382" i="11" s="1"/>
  <c r="O1382" i="11" s="1"/>
  <c r="J1664" i="7"/>
  <c r="K1664" i="7"/>
  <c r="P1382" i="11" l="1"/>
  <c r="R1382" i="11"/>
  <c r="K1436" i="12"/>
  <c r="J1436" i="12"/>
  <c r="N1436" i="12"/>
  <c r="O1436" i="12" s="1"/>
  <c r="R1436" i="12" s="1"/>
  <c r="L1437" i="12"/>
  <c r="M1437" i="12" s="1"/>
  <c r="K1382" i="11"/>
  <c r="J1382" i="11"/>
  <c r="L1665" i="7"/>
  <c r="M1665" i="7" s="1"/>
  <c r="Q1383" i="11" l="1"/>
  <c r="J1437" i="12"/>
  <c r="N1437" i="12"/>
  <c r="O1437" i="12" s="1"/>
  <c r="R1437" i="12" s="1"/>
  <c r="K1437" i="12"/>
  <c r="L1438" i="12" s="1"/>
  <c r="M1438" i="12" s="1"/>
  <c r="Q1437" i="12"/>
  <c r="P1437" i="12"/>
  <c r="L1383" i="11"/>
  <c r="M1383" i="11" s="1"/>
  <c r="N1383" i="11" s="1"/>
  <c r="O1383" i="11" s="1"/>
  <c r="J1665" i="7"/>
  <c r="K1665" i="7"/>
  <c r="R1383" i="11" l="1"/>
  <c r="P1383" i="11"/>
  <c r="K1438" i="12"/>
  <c r="J1438" i="12"/>
  <c r="N1438" i="12"/>
  <c r="O1438" i="12" s="1"/>
  <c r="R1438" i="12" s="1"/>
  <c r="Q1438" i="12"/>
  <c r="P1438" i="12"/>
  <c r="K1383" i="11"/>
  <c r="J1383" i="11"/>
  <c r="L1666" i="7"/>
  <c r="M1666" i="7" s="1"/>
  <c r="J1666" i="7" s="1"/>
  <c r="Q1384" i="11" l="1"/>
  <c r="Q1439" i="12"/>
  <c r="L1439" i="12"/>
  <c r="M1439" i="12" s="1"/>
  <c r="P1439" i="12" s="1"/>
  <c r="L1384" i="11"/>
  <c r="M1384" i="11" s="1"/>
  <c r="N1384" i="11" s="1"/>
  <c r="O1384" i="11" s="1"/>
  <c r="K1666" i="7"/>
  <c r="L1667" i="7" s="1"/>
  <c r="M1667" i="7" s="1"/>
  <c r="P1384" i="11" l="1"/>
  <c r="R1384" i="11"/>
  <c r="K1439" i="12"/>
  <c r="N1439" i="12"/>
  <c r="O1439" i="12" s="1"/>
  <c r="R1439" i="12" s="1"/>
  <c r="J1439" i="12"/>
  <c r="L1440" i="12" s="1"/>
  <c r="M1440" i="12" s="1"/>
  <c r="K1384" i="11"/>
  <c r="J1384" i="11"/>
  <c r="J1667" i="7"/>
  <c r="L1668" i="7" s="1"/>
  <c r="M1668" i="7" s="1"/>
  <c r="K1668" i="7" s="1"/>
  <c r="K1667" i="7"/>
  <c r="Q1385" i="11" l="1"/>
  <c r="J1440" i="12"/>
  <c r="Q1441" i="12" s="1"/>
  <c r="K1440" i="12"/>
  <c r="L1441" i="12" s="1"/>
  <c r="M1441" i="12" s="1"/>
  <c r="N1440" i="12"/>
  <c r="O1440" i="12" s="1"/>
  <c r="R1440" i="12" s="1"/>
  <c r="Q1440" i="12"/>
  <c r="P1440" i="12"/>
  <c r="L1385" i="11"/>
  <c r="M1385" i="11" s="1"/>
  <c r="N1385" i="11" s="1"/>
  <c r="O1385" i="11" s="1"/>
  <c r="J1668" i="7"/>
  <c r="L1669" i="7"/>
  <c r="M1669" i="7"/>
  <c r="M1670" i="7" s="1"/>
  <c r="R1385" i="11" l="1"/>
  <c r="P1385" i="11"/>
  <c r="P1441" i="12"/>
  <c r="N1441" i="12"/>
  <c r="O1441" i="12" s="1"/>
  <c r="R1441" i="12" s="1"/>
  <c r="J1441" i="12"/>
  <c r="K1441" i="12"/>
  <c r="K1385" i="11"/>
  <c r="J1385" i="11"/>
  <c r="L1670" i="7"/>
  <c r="J1669" i="7"/>
  <c r="K1669" i="7"/>
  <c r="J1670" i="7"/>
  <c r="K1670" i="7"/>
  <c r="L1671" i="7" s="1"/>
  <c r="M1671" i="7" s="1"/>
  <c r="Q1386" i="11" l="1"/>
  <c r="L1442" i="12"/>
  <c r="M1442" i="12" s="1"/>
  <c r="K1442" i="12" s="1"/>
  <c r="Q1442" i="12"/>
  <c r="L1386" i="11"/>
  <c r="M1386" i="11" s="1"/>
  <c r="N1386" i="11" s="1"/>
  <c r="O1386" i="11" s="1"/>
  <c r="K1671" i="7"/>
  <c r="J1671" i="7"/>
  <c r="L1672" i="7" s="1"/>
  <c r="M1672" i="7" s="1"/>
  <c r="R1386" i="11" l="1"/>
  <c r="P1386" i="11"/>
  <c r="P1442" i="12"/>
  <c r="L1443" i="12"/>
  <c r="M1443" i="12" s="1"/>
  <c r="J1443" i="12" s="1"/>
  <c r="J1442" i="12"/>
  <c r="Q1443" i="12" s="1"/>
  <c r="N1442" i="12"/>
  <c r="O1442" i="12" s="1"/>
  <c r="R1442" i="12" s="1"/>
  <c r="K1386" i="11"/>
  <c r="J1386" i="11"/>
  <c r="J1672" i="7"/>
  <c r="K1672" i="7"/>
  <c r="L1673" i="7" s="1"/>
  <c r="M1673" i="7" s="1"/>
  <c r="K1443" i="12" l="1"/>
  <c r="N1443" i="12"/>
  <c r="O1443" i="12" s="1"/>
  <c r="R1443" i="12" s="1"/>
  <c r="P1443" i="12"/>
  <c r="Q1387" i="11"/>
  <c r="L1444" i="12"/>
  <c r="M1444" i="12" s="1"/>
  <c r="K1444" i="12" s="1"/>
  <c r="Q1444" i="12"/>
  <c r="L1387" i="11"/>
  <c r="M1387" i="11" s="1"/>
  <c r="N1387" i="11" s="1"/>
  <c r="O1387" i="11" s="1"/>
  <c r="K1673" i="7"/>
  <c r="L1674" i="7" s="1"/>
  <c r="M1674" i="7" s="1"/>
  <c r="J1673" i="7"/>
  <c r="R1387" i="11" l="1"/>
  <c r="P1387" i="11"/>
  <c r="P1444" i="12"/>
  <c r="J1444" i="12"/>
  <c r="L1445" i="12" s="1"/>
  <c r="M1445" i="12" s="1"/>
  <c r="N1444" i="12"/>
  <c r="O1444" i="12" s="1"/>
  <c r="R1444" i="12" s="1"/>
  <c r="K1387" i="11"/>
  <c r="J1387" i="11"/>
  <c r="M1675" i="7"/>
  <c r="J1674" i="7"/>
  <c r="K1674" i="7"/>
  <c r="L1675" i="7"/>
  <c r="Q1388" i="11" l="1"/>
  <c r="K1445" i="12"/>
  <c r="J1445" i="12"/>
  <c r="Q1446" i="12" s="1"/>
  <c r="N1445" i="12"/>
  <c r="O1445" i="12" s="1"/>
  <c r="R1445" i="12" s="1"/>
  <c r="P1445" i="12"/>
  <c r="Q1445" i="12"/>
  <c r="L1446" i="12"/>
  <c r="M1446" i="12" s="1"/>
  <c r="P1446" i="12" s="1"/>
  <c r="L1388" i="11"/>
  <c r="M1388" i="11" s="1"/>
  <c r="N1388" i="11" s="1"/>
  <c r="O1388" i="11" s="1"/>
  <c r="K1675" i="7"/>
  <c r="L1676" i="7"/>
  <c r="J1675" i="7"/>
  <c r="M1676" i="7"/>
  <c r="R1388" i="11" l="1"/>
  <c r="P1388" i="11"/>
  <c r="J1446" i="12"/>
  <c r="L1447" i="12"/>
  <c r="M1447" i="12" s="1"/>
  <c r="J1447" i="12" s="1"/>
  <c r="K1446" i="12"/>
  <c r="N1446" i="12"/>
  <c r="O1446" i="12" s="1"/>
  <c r="R1446" i="12" s="1"/>
  <c r="Q1447" i="12"/>
  <c r="K1388" i="11"/>
  <c r="J1388" i="11"/>
  <c r="K1676" i="7"/>
  <c r="J1676" i="7"/>
  <c r="Q1389" i="11" l="1"/>
  <c r="P1447" i="12"/>
  <c r="N1447" i="12"/>
  <c r="O1447" i="12" s="1"/>
  <c r="R1447" i="12" s="1"/>
  <c r="K1447" i="12"/>
  <c r="L1448" i="12" s="1"/>
  <c r="M1448" i="12" s="1"/>
  <c r="N1448" i="12" s="1"/>
  <c r="O1448" i="12" s="1"/>
  <c r="R1448" i="12" s="1"/>
  <c r="Q1448" i="12"/>
  <c r="L1389" i="11"/>
  <c r="M1389" i="11" s="1"/>
  <c r="N1389" i="11" s="1"/>
  <c r="O1389" i="11" s="1"/>
  <c r="L1677" i="7"/>
  <c r="M1677" i="7" s="1"/>
  <c r="R1389" i="11" l="1"/>
  <c r="P1389" i="11"/>
  <c r="P1448" i="12"/>
  <c r="K1448" i="12"/>
  <c r="J1448" i="12"/>
  <c r="Q1449" i="12" s="1"/>
  <c r="K1389" i="11"/>
  <c r="J1389" i="11"/>
  <c r="K1677" i="7"/>
  <c r="J1677" i="7"/>
  <c r="L1449" i="12" l="1"/>
  <c r="M1449" i="12" s="1"/>
  <c r="K1449" i="12" s="1"/>
  <c r="L1678" i="7"/>
  <c r="M1678" i="7" s="1"/>
  <c r="K1678" i="7" s="1"/>
  <c r="Q1390" i="11"/>
  <c r="L1390" i="11"/>
  <c r="M1390" i="11" s="1"/>
  <c r="N1390" i="11" s="1"/>
  <c r="O1390" i="11" s="1"/>
  <c r="J1678" i="7" l="1"/>
  <c r="J1449" i="12"/>
  <c r="Q1450" i="12" s="1"/>
  <c r="R1390" i="11"/>
  <c r="P1449" i="12"/>
  <c r="P1390" i="11"/>
  <c r="L1450" i="12"/>
  <c r="M1450" i="12" s="1"/>
  <c r="J1450" i="12" s="1"/>
  <c r="Q1451" i="12" s="1"/>
  <c r="N1449" i="12"/>
  <c r="O1449" i="12" s="1"/>
  <c r="R1449" i="12" s="1"/>
  <c r="K1390" i="11"/>
  <c r="J1390" i="11"/>
  <c r="L1679" i="7"/>
  <c r="M1679" i="7" s="1"/>
  <c r="M1680" i="7" s="1"/>
  <c r="P1450" i="12" l="1"/>
  <c r="N1450" i="12"/>
  <c r="O1450" i="12" s="1"/>
  <c r="R1450" i="12" s="1"/>
  <c r="K1450" i="12"/>
  <c r="L1451" i="12" s="1"/>
  <c r="M1451" i="12" s="1"/>
  <c r="N1451" i="12" s="1"/>
  <c r="O1451" i="12" s="1"/>
  <c r="R1451" i="12" s="1"/>
  <c r="Q1391" i="11"/>
  <c r="L1391" i="11"/>
  <c r="M1391" i="11" s="1"/>
  <c r="N1391" i="11" s="1"/>
  <c r="O1391" i="11" s="1"/>
  <c r="J1679" i="7"/>
  <c r="K1679" i="7"/>
  <c r="L1680" i="7"/>
  <c r="J1680" i="7"/>
  <c r="K1680" i="7"/>
  <c r="L1681" i="7" s="1"/>
  <c r="M1681" i="7" s="1"/>
  <c r="J1451" i="12" l="1"/>
  <c r="Q1452" i="12" s="1"/>
  <c r="K1451" i="12"/>
  <c r="P1451" i="12"/>
  <c r="R1391" i="11"/>
  <c r="P1391" i="11"/>
  <c r="L1452" i="12"/>
  <c r="M1452" i="12" s="1"/>
  <c r="M1392" i="11"/>
  <c r="N1392" i="11" s="1"/>
  <c r="O1392" i="11" s="1"/>
  <c r="L1392" i="11"/>
  <c r="J1391" i="11"/>
  <c r="K1391" i="11"/>
  <c r="K1681" i="7"/>
  <c r="J1681" i="7"/>
  <c r="R1392" i="11" l="1"/>
  <c r="Q1392" i="11"/>
  <c r="P1392" i="11"/>
  <c r="L1682" i="7"/>
  <c r="M1682" i="7" s="1"/>
  <c r="K1682" i="7" s="1"/>
  <c r="J1452" i="12"/>
  <c r="K1452" i="12"/>
  <c r="L1453" i="12" s="1"/>
  <c r="M1453" i="12" s="1"/>
  <c r="P1452" i="12"/>
  <c r="N1452" i="12"/>
  <c r="O1452" i="12" s="1"/>
  <c r="R1452" i="12" s="1"/>
  <c r="K1392" i="11"/>
  <c r="J1392" i="11"/>
  <c r="L1393" i="11"/>
  <c r="M1393" i="11" s="1"/>
  <c r="N1393" i="11" s="1"/>
  <c r="O1393" i="11" s="1"/>
  <c r="R1393" i="11" l="1"/>
  <c r="Q1393" i="11"/>
  <c r="P1393" i="11"/>
  <c r="J1682" i="7"/>
  <c r="L1683" i="7" s="1"/>
  <c r="M1683" i="7" s="1"/>
  <c r="J1683" i="7" s="1"/>
  <c r="K1453" i="12"/>
  <c r="J1453" i="12"/>
  <c r="Q1454" i="12" s="1"/>
  <c r="N1453" i="12"/>
  <c r="O1453" i="12" s="1"/>
  <c r="R1453" i="12" s="1"/>
  <c r="L1454" i="12"/>
  <c r="M1454" i="12" s="1"/>
  <c r="J1454" i="12" s="1"/>
  <c r="Q1453" i="12"/>
  <c r="P1453" i="12"/>
  <c r="J1393" i="11"/>
  <c r="K1393" i="11"/>
  <c r="Q1394" i="11" l="1"/>
  <c r="K1683" i="7"/>
  <c r="L1684" i="7" s="1"/>
  <c r="M1684" i="7" s="1"/>
  <c r="J1684" i="7" s="1"/>
  <c r="K1454" i="12"/>
  <c r="L1455" i="12" s="1"/>
  <c r="M1455" i="12" s="1"/>
  <c r="J1455" i="12" s="1"/>
  <c r="N1454" i="12"/>
  <c r="O1454" i="12" s="1"/>
  <c r="R1454" i="12" s="1"/>
  <c r="P1454" i="12"/>
  <c r="Q1455" i="12"/>
  <c r="L1394" i="11"/>
  <c r="M1394" i="11" s="1"/>
  <c r="N1394" i="11" s="1"/>
  <c r="O1394" i="11" s="1"/>
  <c r="R1394" i="11" l="1"/>
  <c r="K1684" i="7"/>
  <c r="P1394" i="11"/>
  <c r="P1455" i="12"/>
  <c r="N1455" i="12"/>
  <c r="O1455" i="12" s="1"/>
  <c r="R1455" i="12" s="1"/>
  <c r="K1455" i="12"/>
  <c r="L1456" i="12" s="1"/>
  <c r="M1456" i="12" s="1"/>
  <c r="J1456" i="12" s="1"/>
  <c r="Q1456" i="12"/>
  <c r="J1394" i="11"/>
  <c r="K1394" i="11"/>
  <c r="L1685" i="7"/>
  <c r="M1685" i="7" s="1"/>
  <c r="Q1395" i="11" l="1"/>
  <c r="P1456" i="12"/>
  <c r="K1456" i="12"/>
  <c r="L1457" i="12" s="1"/>
  <c r="M1457" i="12" s="1"/>
  <c r="J1457" i="12" s="1"/>
  <c r="N1456" i="12"/>
  <c r="O1456" i="12" s="1"/>
  <c r="R1456" i="12" s="1"/>
  <c r="Q1457" i="12"/>
  <c r="L1395" i="11"/>
  <c r="M1395" i="11" s="1"/>
  <c r="N1395" i="11" s="1"/>
  <c r="O1395" i="11" s="1"/>
  <c r="K1685" i="7"/>
  <c r="J1685" i="7"/>
  <c r="L1686" i="7" s="1"/>
  <c r="M1686" i="7" s="1"/>
  <c r="R1395" i="11" l="1"/>
  <c r="P1395" i="11"/>
  <c r="P1457" i="12"/>
  <c r="K1457" i="12"/>
  <c r="L1458" i="12" s="1"/>
  <c r="M1458" i="12" s="1"/>
  <c r="K1458" i="12" s="1"/>
  <c r="N1457" i="12"/>
  <c r="O1457" i="12" s="1"/>
  <c r="R1457" i="12" s="1"/>
  <c r="Q1458" i="12"/>
  <c r="J1395" i="11"/>
  <c r="K1395" i="11"/>
  <c r="L1396" i="11" s="1"/>
  <c r="M1396" i="11" s="1"/>
  <c r="N1396" i="11" s="1"/>
  <c r="O1396" i="11" s="1"/>
  <c r="J1686" i="7"/>
  <c r="K1686" i="7"/>
  <c r="R1396" i="11" l="1"/>
  <c r="Q1396" i="11"/>
  <c r="P1396" i="11"/>
  <c r="P1458" i="12"/>
  <c r="N1458" i="12"/>
  <c r="O1458" i="12" s="1"/>
  <c r="R1458" i="12" s="1"/>
  <c r="J1458" i="12"/>
  <c r="L1459" i="12" s="1"/>
  <c r="M1459" i="12" s="1"/>
  <c r="Q1459" i="12"/>
  <c r="J1396" i="11"/>
  <c r="K1396" i="11"/>
  <c r="L1397" i="11" s="1"/>
  <c r="M1397" i="11" s="1"/>
  <c r="N1397" i="11" s="1"/>
  <c r="O1397" i="11" s="1"/>
  <c r="L1687" i="7"/>
  <c r="M1687" i="7" s="1"/>
  <c r="R1397" i="11" l="1"/>
  <c r="Q1397" i="11"/>
  <c r="P1397" i="11"/>
  <c r="K1459" i="12"/>
  <c r="P1459" i="12"/>
  <c r="J1459" i="12"/>
  <c r="N1459" i="12"/>
  <c r="O1459" i="12" s="1"/>
  <c r="R1459" i="12" s="1"/>
  <c r="Q1460" i="12"/>
  <c r="J1397" i="11"/>
  <c r="K1397" i="11"/>
  <c r="L1398" i="11" s="1"/>
  <c r="M1398" i="11" s="1"/>
  <c r="N1398" i="11" s="1"/>
  <c r="O1398" i="11" s="1"/>
  <c r="K1687" i="7"/>
  <c r="J1687" i="7"/>
  <c r="R1398" i="11" l="1"/>
  <c r="Q1398" i="11"/>
  <c r="P1398" i="11"/>
  <c r="L1688" i="7"/>
  <c r="M1688" i="7" s="1"/>
  <c r="J1688" i="7" s="1"/>
  <c r="L1460" i="12"/>
  <c r="M1460" i="12" s="1"/>
  <c r="K1398" i="11"/>
  <c r="J1398" i="11"/>
  <c r="K1688" i="7" l="1"/>
  <c r="Q1399" i="11"/>
  <c r="J1460" i="12"/>
  <c r="N1460" i="12"/>
  <c r="O1460" i="12" s="1"/>
  <c r="R1460" i="12" s="1"/>
  <c r="K1460" i="12"/>
  <c r="L1461" i="12" s="1"/>
  <c r="M1461" i="12" s="1"/>
  <c r="P1460" i="12"/>
  <c r="L1399" i="11"/>
  <c r="M1399" i="11" s="1"/>
  <c r="N1399" i="11" s="1"/>
  <c r="O1399" i="11" s="1"/>
  <c r="L1689" i="7"/>
  <c r="M1689" i="7" s="1"/>
  <c r="R1399" i="11" l="1"/>
  <c r="P1399" i="11"/>
  <c r="J1461" i="12"/>
  <c r="K1461" i="12"/>
  <c r="L1462" i="12" s="1"/>
  <c r="M1462" i="12" s="1"/>
  <c r="N1461" i="12"/>
  <c r="O1461" i="12" s="1"/>
  <c r="R1461" i="12" s="1"/>
  <c r="P1461" i="12"/>
  <c r="Q1461" i="12"/>
  <c r="K1399" i="11"/>
  <c r="L1400" i="11" s="1"/>
  <c r="M1400" i="11" s="1"/>
  <c r="N1400" i="11" s="1"/>
  <c r="O1400" i="11" s="1"/>
  <c r="J1399" i="11"/>
  <c r="K1689" i="7"/>
  <c r="J1689" i="7"/>
  <c r="R1400" i="11" l="1"/>
  <c r="L1690" i="7"/>
  <c r="M1690" i="7" s="1"/>
  <c r="K1690" i="7" s="1"/>
  <c r="P1400" i="11"/>
  <c r="Q1400" i="11"/>
  <c r="N1462" i="12"/>
  <c r="O1462" i="12" s="1"/>
  <c r="R1462" i="12" s="1"/>
  <c r="J1462" i="12"/>
  <c r="K1462" i="12"/>
  <c r="L1463" i="12" s="1"/>
  <c r="M1463" i="12" s="1"/>
  <c r="P1462" i="12"/>
  <c r="Q1462" i="12"/>
  <c r="J1400" i="11"/>
  <c r="K1400" i="11"/>
  <c r="L1401" i="11" s="1"/>
  <c r="M1401" i="11" s="1"/>
  <c r="N1401" i="11" s="1"/>
  <c r="O1401" i="11" s="1"/>
  <c r="R1401" i="11" l="1"/>
  <c r="Q1401" i="11"/>
  <c r="P1401" i="11"/>
  <c r="J1690" i="7"/>
  <c r="J1463" i="12"/>
  <c r="N1463" i="12"/>
  <c r="O1463" i="12" s="1"/>
  <c r="R1463" i="12" s="1"/>
  <c r="K1463" i="12"/>
  <c r="L1464" i="12" s="1"/>
  <c r="M1464" i="12" s="1"/>
  <c r="Q1463" i="12"/>
  <c r="P1463" i="12"/>
  <c r="M1402" i="11"/>
  <c r="N1402" i="11" s="1"/>
  <c r="O1402" i="11" s="1"/>
  <c r="L1402" i="11"/>
  <c r="J1401" i="11"/>
  <c r="K1401" i="11"/>
  <c r="L1691" i="7"/>
  <c r="M1691" i="7" s="1"/>
  <c r="R1402" i="11" l="1"/>
  <c r="Q1402" i="11"/>
  <c r="P1402" i="11"/>
  <c r="J1464" i="12"/>
  <c r="N1464" i="12"/>
  <c r="O1464" i="12" s="1"/>
  <c r="R1464" i="12" s="1"/>
  <c r="K1464" i="12"/>
  <c r="L1465" i="12" s="1"/>
  <c r="M1465" i="12" s="1"/>
  <c r="Q1464" i="12"/>
  <c r="P1464" i="12"/>
  <c r="K1402" i="11"/>
  <c r="J1402" i="11"/>
  <c r="J1691" i="7"/>
  <c r="K1691" i="7"/>
  <c r="Q1403" i="11" l="1"/>
  <c r="L1692" i="7"/>
  <c r="M1692" i="7" s="1"/>
  <c r="J1692" i="7" s="1"/>
  <c r="J1465" i="12"/>
  <c r="K1465" i="12"/>
  <c r="L1466" i="12" s="1"/>
  <c r="M1466" i="12" s="1"/>
  <c r="N1465" i="12"/>
  <c r="O1465" i="12" s="1"/>
  <c r="R1465" i="12" s="1"/>
  <c r="Q1465" i="12"/>
  <c r="P1465" i="12"/>
  <c r="L1403" i="11"/>
  <c r="M1403" i="11" s="1"/>
  <c r="N1403" i="11" s="1"/>
  <c r="O1403" i="11" s="1"/>
  <c r="K1692" i="7" l="1"/>
  <c r="L1693" i="7" s="1"/>
  <c r="M1693" i="7" s="1"/>
  <c r="J1693" i="7" s="1"/>
  <c r="R1403" i="11"/>
  <c r="P1403" i="11"/>
  <c r="J1466" i="12"/>
  <c r="K1466" i="12"/>
  <c r="L1467" i="12" s="1"/>
  <c r="M1467" i="12" s="1"/>
  <c r="N1466" i="12"/>
  <c r="O1466" i="12" s="1"/>
  <c r="R1466" i="12" s="1"/>
  <c r="Q1466" i="12"/>
  <c r="P1466" i="12"/>
  <c r="M1404" i="11"/>
  <c r="N1404" i="11" s="1"/>
  <c r="O1404" i="11" s="1"/>
  <c r="L1404" i="11"/>
  <c r="K1403" i="11"/>
  <c r="J1403" i="11"/>
  <c r="R1404" i="11" l="1"/>
  <c r="K1693" i="7"/>
  <c r="L1694" i="7" s="1"/>
  <c r="M1694" i="7" s="1"/>
  <c r="M1695" i="7" s="1"/>
  <c r="Q1404" i="11"/>
  <c r="P1404" i="11"/>
  <c r="K1467" i="12"/>
  <c r="N1467" i="12"/>
  <c r="O1467" i="12" s="1"/>
  <c r="R1467" i="12" s="1"/>
  <c r="J1467" i="12"/>
  <c r="Q1467" i="12"/>
  <c r="P1467" i="12"/>
  <c r="J1404" i="11"/>
  <c r="K1404" i="11"/>
  <c r="Q1405" i="11" l="1"/>
  <c r="K1694" i="7"/>
  <c r="L1695" i="7"/>
  <c r="J1694" i="7"/>
  <c r="L1468" i="12"/>
  <c r="M1468" i="12" s="1"/>
  <c r="P1468" i="12" s="1"/>
  <c r="Q1468" i="12"/>
  <c r="L1405" i="11"/>
  <c r="J1695" i="7"/>
  <c r="M1696" i="7"/>
  <c r="L1696" i="7"/>
  <c r="K1695" i="7"/>
  <c r="N1468" i="12" l="1"/>
  <c r="O1468" i="12" s="1"/>
  <c r="R1468" i="12" s="1"/>
  <c r="K1468" i="12"/>
  <c r="J1468" i="12"/>
  <c r="L1469" i="12"/>
  <c r="M1469" i="12" s="1"/>
  <c r="M1405" i="11"/>
  <c r="M1697" i="7"/>
  <c r="K1696" i="7"/>
  <c r="L1697" i="7"/>
  <c r="J1696" i="7"/>
  <c r="N1405" i="11" l="1"/>
  <c r="O1405" i="11" s="1"/>
  <c r="P1405" i="11"/>
  <c r="P1469" i="12"/>
  <c r="Q1469" i="12"/>
  <c r="L1470" i="12"/>
  <c r="M1470" i="12"/>
  <c r="N1469" i="12"/>
  <c r="O1469" i="12" s="1"/>
  <c r="R1469" i="12" s="1"/>
  <c r="J1469" i="12"/>
  <c r="K1469" i="12"/>
  <c r="M1406" i="11"/>
  <c r="N1406" i="11" s="1"/>
  <c r="K1405" i="11"/>
  <c r="J1405" i="11"/>
  <c r="L1406" i="11"/>
  <c r="L1698" i="7"/>
  <c r="K1697" i="7"/>
  <c r="M1698" i="7"/>
  <c r="J1697" i="7"/>
  <c r="Q1406" i="11" l="1"/>
  <c r="P1406" i="11"/>
  <c r="O1406" i="11"/>
  <c r="R1405" i="11"/>
  <c r="N1470" i="12"/>
  <c r="O1470" i="12" s="1"/>
  <c r="R1470" i="12" s="1"/>
  <c r="K1470" i="12"/>
  <c r="J1470" i="12"/>
  <c r="L1471" i="12"/>
  <c r="M1471" i="12" s="1"/>
  <c r="P1470" i="12"/>
  <c r="Q1470" i="12"/>
  <c r="M1407" i="11"/>
  <c r="N1407" i="11" s="1"/>
  <c r="L1407" i="11"/>
  <c r="J1406" i="11"/>
  <c r="K1406" i="11"/>
  <c r="M1699" i="7"/>
  <c r="L1699" i="7"/>
  <c r="K1698" i="7"/>
  <c r="J1698" i="7"/>
  <c r="O1407" i="11" l="1"/>
  <c r="R1406" i="11"/>
  <c r="Q1407" i="11"/>
  <c r="P1407" i="11"/>
  <c r="Q1471" i="12"/>
  <c r="P1471" i="12"/>
  <c r="K1471" i="12"/>
  <c r="N1471" i="12"/>
  <c r="O1471" i="12" s="1"/>
  <c r="R1471" i="12" s="1"/>
  <c r="J1471" i="12"/>
  <c r="M1408" i="11"/>
  <c r="N1408" i="11" s="1"/>
  <c r="L1408" i="11"/>
  <c r="J1407" i="11"/>
  <c r="K1407" i="11"/>
  <c r="K1699" i="7"/>
  <c r="M1700" i="7"/>
  <c r="J1699" i="7"/>
  <c r="L1700" i="7"/>
  <c r="P1408" i="11" l="1"/>
  <c r="Q1408" i="11"/>
  <c r="O1408" i="11"/>
  <c r="R1407" i="11"/>
  <c r="L1472" i="12"/>
  <c r="M1472" i="12" s="1"/>
  <c r="P1472" i="12" s="1"/>
  <c r="Q1472" i="12"/>
  <c r="M1409" i="11"/>
  <c r="N1409" i="11" s="1"/>
  <c r="L1409" i="11"/>
  <c r="J1408" i="11"/>
  <c r="K1408" i="11"/>
  <c r="J1700" i="7"/>
  <c r="K1700" i="7"/>
  <c r="L1701" i="7" s="1"/>
  <c r="M1701" i="7" s="1"/>
  <c r="P1409" i="11" l="1"/>
  <c r="Q1409" i="11"/>
  <c r="O1409" i="11"/>
  <c r="R1408" i="11"/>
  <c r="J1472" i="12"/>
  <c r="K1472" i="12"/>
  <c r="L1473" i="12" s="1"/>
  <c r="M1473" i="12" s="1"/>
  <c r="N1472" i="12"/>
  <c r="O1472" i="12" s="1"/>
  <c r="R1472" i="12" s="1"/>
  <c r="M1410" i="11"/>
  <c r="N1410" i="11" s="1"/>
  <c r="L1410" i="11"/>
  <c r="K1409" i="11"/>
  <c r="J1409" i="11"/>
  <c r="K1701" i="7"/>
  <c r="J1701" i="7"/>
  <c r="O1410" i="11" l="1"/>
  <c r="R1409" i="11"/>
  <c r="Q1410" i="11"/>
  <c r="P1410" i="11"/>
  <c r="K1473" i="12"/>
  <c r="L1474" i="12" s="1"/>
  <c r="M1474" i="12" s="1"/>
  <c r="J1473" i="12"/>
  <c r="N1473" i="12"/>
  <c r="O1473" i="12" s="1"/>
  <c r="R1473" i="12" s="1"/>
  <c r="Q1473" i="12"/>
  <c r="P1473" i="12"/>
  <c r="M1411" i="11"/>
  <c r="N1411" i="11" s="1"/>
  <c r="L1411" i="11"/>
  <c r="J1410" i="11"/>
  <c r="K1410" i="11"/>
  <c r="L1702" i="7"/>
  <c r="M1702" i="7" s="1"/>
  <c r="P1411" i="11" l="1"/>
  <c r="Q1411" i="11"/>
  <c r="O1411" i="11"/>
  <c r="R1410" i="11"/>
  <c r="P1474" i="12"/>
  <c r="Q1474" i="12"/>
  <c r="J1474" i="12"/>
  <c r="Q1475" i="12" s="1"/>
  <c r="N1474" i="12"/>
  <c r="O1474" i="12" s="1"/>
  <c r="R1474" i="12" s="1"/>
  <c r="K1474" i="12"/>
  <c r="L1475" i="12"/>
  <c r="M1475" i="12" s="1"/>
  <c r="M1412" i="11"/>
  <c r="N1412" i="11" s="1"/>
  <c r="L1412" i="11"/>
  <c r="K1411" i="11"/>
  <c r="J1411" i="11"/>
  <c r="J1702" i="7"/>
  <c r="K1702" i="7"/>
  <c r="L1703" i="7" s="1"/>
  <c r="M1703" i="7" s="1"/>
  <c r="O1412" i="11" l="1"/>
  <c r="R1411" i="11"/>
  <c r="Q1412" i="11"/>
  <c r="P1412" i="11"/>
  <c r="P1475" i="12"/>
  <c r="N1475" i="12"/>
  <c r="O1475" i="12" s="1"/>
  <c r="R1475" i="12" s="1"/>
  <c r="J1475" i="12"/>
  <c r="K1475" i="12"/>
  <c r="L1476" i="12" s="1"/>
  <c r="M1476" i="12" s="1"/>
  <c r="M1413" i="11"/>
  <c r="N1413" i="11" s="1"/>
  <c r="L1413" i="11"/>
  <c r="J1412" i="11"/>
  <c r="K1412" i="11"/>
  <c r="J1703" i="7"/>
  <c r="K1703" i="7"/>
  <c r="L1704" i="7" s="1"/>
  <c r="M1704" i="7" s="1"/>
  <c r="Q1413" i="11" l="1"/>
  <c r="P1413" i="11"/>
  <c r="O1413" i="11"/>
  <c r="R1412" i="11"/>
  <c r="K1476" i="12"/>
  <c r="J1476" i="12"/>
  <c r="Q1477" i="12" s="1"/>
  <c r="N1476" i="12"/>
  <c r="O1476" i="12" s="1"/>
  <c r="R1476" i="12" s="1"/>
  <c r="Q1476" i="12"/>
  <c r="P1476" i="12"/>
  <c r="M1414" i="11"/>
  <c r="N1414" i="11" s="1"/>
  <c r="L1414" i="11"/>
  <c r="J1413" i="11"/>
  <c r="K1413" i="11"/>
  <c r="M1705" i="7"/>
  <c r="L1705" i="7"/>
  <c r="K1704" i="7"/>
  <c r="J1704" i="7"/>
  <c r="L1477" i="12" l="1"/>
  <c r="M1477" i="12" s="1"/>
  <c r="P1477" i="12" s="1"/>
  <c r="O1414" i="11"/>
  <c r="R1413" i="11"/>
  <c r="Q1414" i="11"/>
  <c r="P1414" i="11"/>
  <c r="M1415" i="11"/>
  <c r="N1415" i="11" s="1"/>
  <c r="L1415" i="11"/>
  <c r="K1414" i="11"/>
  <c r="J1414" i="11"/>
  <c r="J1705" i="7"/>
  <c r="M1706" i="7"/>
  <c r="L1706" i="7"/>
  <c r="K1705" i="7"/>
  <c r="N1477" i="12" l="1"/>
  <c r="O1477" i="12" s="1"/>
  <c r="R1477" i="12" s="1"/>
  <c r="K1477" i="12"/>
  <c r="J1477" i="12"/>
  <c r="O1415" i="11"/>
  <c r="R1414" i="11"/>
  <c r="P1415" i="11"/>
  <c r="Q1415" i="11"/>
  <c r="Q1478" i="12"/>
  <c r="M1416" i="11"/>
  <c r="N1416" i="11" s="1"/>
  <c r="L1416" i="11"/>
  <c r="J1415" i="11"/>
  <c r="K1415" i="11"/>
  <c r="K1706" i="7"/>
  <c r="J1706" i="7"/>
  <c r="O1416" i="11" l="1"/>
  <c r="R1415" i="11"/>
  <c r="Q1416" i="11"/>
  <c r="P1416" i="11"/>
  <c r="L1478" i="12"/>
  <c r="M1478" i="12" s="1"/>
  <c r="M1417" i="11"/>
  <c r="N1417" i="11" s="1"/>
  <c r="L1417" i="11"/>
  <c r="J1416" i="11"/>
  <c r="K1416" i="11"/>
  <c r="L1707" i="7"/>
  <c r="M1707" i="7" s="1"/>
  <c r="K1478" i="12" l="1"/>
  <c r="L1479" i="12" s="1"/>
  <c r="M1479" i="12" s="1"/>
  <c r="J1478" i="12"/>
  <c r="P1478" i="12"/>
  <c r="N1478" i="12"/>
  <c r="O1478" i="12" s="1"/>
  <c r="R1478" i="12" s="1"/>
  <c r="Q1417" i="11"/>
  <c r="P1417" i="11"/>
  <c r="O1417" i="11"/>
  <c r="R1416" i="11"/>
  <c r="M1418" i="11"/>
  <c r="N1418" i="11" s="1"/>
  <c r="L1418" i="11"/>
  <c r="K1417" i="11"/>
  <c r="J1417" i="11"/>
  <c r="K1707" i="7"/>
  <c r="J1707" i="7"/>
  <c r="L1708" i="7"/>
  <c r="M1708" i="7" s="1"/>
  <c r="P1418" i="11" l="1"/>
  <c r="Q1418" i="11"/>
  <c r="P1479" i="12"/>
  <c r="Q1479" i="12"/>
  <c r="O1418" i="11"/>
  <c r="R1417" i="11"/>
  <c r="K1479" i="12"/>
  <c r="L1480" i="12" s="1"/>
  <c r="M1480" i="12" s="1"/>
  <c r="J1479" i="12"/>
  <c r="N1479" i="12"/>
  <c r="O1479" i="12" s="1"/>
  <c r="R1479" i="12" s="1"/>
  <c r="M1419" i="11"/>
  <c r="N1419" i="11" s="1"/>
  <c r="L1419" i="11"/>
  <c r="J1418" i="11"/>
  <c r="K1418" i="11"/>
  <c r="M1709" i="7"/>
  <c r="L1709" i="7"/>
  <c r="K1708" i="7"/>
  <c r="J1708" i="7"/>
  <c r="K1480" i="12" l="1"/>
  <c r="L1481" i="12" s="1"/>
  <c r="M1481" i="12" s="1"/>
  <c r="J1480" i="12"/>
  <c r="N1480" i="12"/>
  <c r="O1480" i="12" s="1"/>
  <c r="R1480" i="12" s="1"/>
  <c r="O1419" i="11"/>
  <c r="R1418" i="11"/>
  <c r="Q1419" i="11"/>
  <c r="P1419" i="11"/>
  <c r="Q1480" i="12"/>
  <c r="P1480" i="12"/>
  <c r="M1420" i="11"/>
  <c r="N1420" i="11" s="1"/>
  <c r="L1420" i="11"/>
  <c r="J1419" i="11"/>
  <c r="K1419" i="11"/>
  <c r="J1709" i="7"/>
  <c r="K1709" i="7"/>
  <c r="L1710" i="7" s="1"/>
  <c r="M1710" i="7" s="1"/>
  <c r="O1420" i="11" l="1"/>
  <c r="R1419" i="11"/>
  <c r="P1481" i="12"/>
  <c r="Q1481" i="12"/>
  <c r="Q1420" i="11"/>
  <c r="P1420" i="11"/>
  <c r="J1481" i="12"/>
  <c r="N1481" i="12"/>
  <c r="O1481" i="12" s="1"/>
  <c r="R1481" i="12" s="1"/>
  <c r="K1481" i="12"/>
  <c r="L1482" i="12" s="1"/>
  <c r="M1482" i="12" s="1"/>
  <c r="J1420" i="11"/>
  <c r="K1420" i="11"/>
  <c r="J1710" i="7"/>
  <c r="K1710" i="7"/>
  <c r="L1711" i="7" s="1"/>
  <c r="M1711" i="7" s="1"/>
  <c r="P1482" i="12" l="1"/>
  <c r="Q1482" i="12"/>
  <c r="J1482" i="12"/>
  <c r="N1482" i="12"/>
  <c r="O1482" i="12" s="1"/>
  <c r="R1482" i="12" s="1"/>
  <c r="K1482" i="12"/>
  <c r="L1483" i="12" s="1"/>
  <c r="M1483" i="12" s="1"/>
  <c r="Q1421" i="11"/>
  <c r="R1420" i="11"/>
  <c r="L1421" i="11"/>
  <c r="M1421" i="11" s="1"/>
  <c r="N1421" i="11" s="1"/>
  <c r="O1421" i="11" s="1"/>
  <c r="M1712" i="7"/>
  <c r="L1712" i="7"/>
  <c r="J1711" i="7"/>
  <c r="K1711" i="7"/>
  <c r="R1421" i="11" l="1"/>
  <c r="P1421" i="11"/>
  <c r="K1483" i="12"/>
  <c r="L1484" i="12" s="1"/>
  <c r="M1484" i="12" s="1"/>
  <c r="J1483" i="12"/>
  <c r="N1483" i="12"/>
  <c r="O1483" i="12" s="1"/>
  <c r="R1483" i="12" s="1"/>
  <c r="Q1483" i="12"/>
  <c r="P1483" i="12"/>
  <c r="K1421" i="11"/>
  <c r="J1421" i="11"/>
  <c r="M1713" i="7"/>
  <c r="L1713" i="7"/>
  <c r="J1712" i="7"/>
  <c r="K1712" i="7"/>
  <c r="L1485" i="12" l="1"/>
  <c r="M1485" i="12" s="1"/>
  <c r="K1484" i="12"/>
  <c r="J1484" i="12"/>
  <c r="N1484" i="12"/>
  <c r="O1484" i="12" s="1"/>
  <c r="R1484" i="12" s="1"/>
  <c r="P1484" i="12"/>
  <c r="Q1484" i="12"/>
  <c r="Q1422" i="11"/>
  <c r="L1422" i="11"/>
  <c r="M1422" i="11" s="1"/>
  <c r="N1422" i="11" s="1"/>
  <c r="O1422" i="11" s="1"/>
  <c r="K1713" i="7"/>
  <c r="M1714" i="7"/>
  <c r="J1713" i="7"/>
  <c r="L1714" i="7"/>
  <c r="P1422" i="11" l="1"/>
  <c r="Q1485" i="12"/>
  <c r="P1485" i="12"/>
  <c r="R1422" i="11"/>
  <c r="N1485" i="12"/>
  <c r="O1485" i="12" s="1"/>
  <c r="R1485" i="12" s="1"/>
  <c r="L1486" i="12"/>
  <c r="M1486" i="12" s="1"/>
  <c r="K1485" i="12"/>
  <c r="J1485" i="12"/>
  <c r="J1422" i="11"/>
  <c r="K1422" i="11"/>
  <c r="K1714" i="7"/>
  <c r="M1715" i="7"/>
  <c r="J1714" i="7"/>
  <c r="L1715" i="7"/>
  <c r="L1487" i="12" l="1"/>
  <c r="M1487" i="12" s="1"/>
  <c r="N1486" i="12"/>
  <c r="O1486" i="12" s="1"/>
  <c r="R1486" i="12" s="1"/>
  <c r="J1486" i="12"/>
  <c r="K1486" i="12"/>
  <c r="P1486" i="12"/>
  <c r="Q1486" i="12"/>
  <c r="Q1423" i="11"/>
  <c r="L1423" i="11"/>
  <c r="M1423" i="11" s="1"/>
  <c r="N1423" i="11" s="1"/>
  <c r="O1423" i="11" s="1"/>
  <c r="J1715" i="7"/>
  <c r="K1715" i="7"/>
  <c r="R1423" i="11" l="1"/>
  <c r="P1423" i="11"/>
  <c r="Q1487" i="12"/>
  <c r="P1487" i="12"/>
  <c r="N1487" i="12"/>
  <c r="O1487" i="12" s="1"/>
  <c r="R1487" i="12" s="1"/>
  <c r="K1487" i="12"/>
  <c r="J1487" i="12"/>
  <c r="Q1488" i="12" s="1"/>
  <c r="L1488" i="12"/>
  <c r="M1488" i="12" s="1"/>
  <c r="J1423" i="11"/>
  <c r="K1423" i="11"/>
  <c r="L1716" i="7"/>
  <c r="M1716" i="7" s="1"/>
  <c r="P1488" i="12" l="1"/>
  <c r="J1488" i="12"/>
  <c r="Q1489" i="12" s="1"/>
  <c r="K1488" i="12"/>
  <c r="N1488" i="12"/>
  <c r="O1488" i="12" s="1"/>
  <c r="R1488" i="12" s="1"/>
  <c r="Q1424" i="11"/>
  <c r="L1489" i="12"/>
  <c r="M1489" i="12" s="1"/>
  <c r="P1489" i="12" s="1"/>
  <c r="L1424" i="11"/>
  <c r="M1424" i="11" s="1"/>
  <c r="N1424" i="11" s="1"/>
  <c r="O1424" i="11" s="1"/>
  <c r="M1717" i="7"/>
  <c r="L1717" i="7"/>
  <c r="K1716" i="7"/>
  <c r="J1716" i="7"/>
  <c r="J1489" i="12" l="1"/>
  <c r="P1424" i="11"/>
  <c r="R1424" i="11"/>
  <c r="N1489" i="12"/>
  <c r="O1489" i="12" s="1"/>
  <c r="R1489" i="12" s="1"/>
  <c r="K1489" i="12"/>
  <c r="Q1490" i="12"/>
  <c r="M1425" i="11"/>
  <c r="N1425" i="11" s="1"/>
  <c r="O1425" i="11" s="1"/>
  <c r="K1424" i="11"/>
  <c r="L1425" i="11"/>
  <c r="J1424" i="11"/>
  <c r="M1718" i="7"/>
  <c r="L1718" i="7"/>
  <c r="K1717" i="7"/>
  <c r="J1717" i="7"/>
  <c r="R1425" i="11" l="1"/>
  <c r="Q1425" i="11"/>
  <c r="P1425" i="11"/>
  <c r="L1490" i="12"/>
  <c r="M1490" i="12" s="1"/>
  <c r="M1426" i="11"/>
  <c r="N1426" i="11" s="1"/>
  <c r="O1426" i="11" s="1"/>
  <c r="L1426" i="11"/>
  <c r="J1425" i="11"/>
  <c r="K1425" i="11"/>
  <c r="L1719" i="7"/>
  <c r="K1718" i="7"/>
  <c r="J1718" i="7"/>
  <c r="M1719" i="7"/>
  <c r="R1426" i="11" l="1"/>
  <c r="P1490" i="12"/>
  <c r="J1490" i="12"/>
  <c r="K1490" i="12"/>
  <c r="L1491" i="12" s="1"/>
  <c r="M1491" i="12" s="1"/>
  <c r="L1492" i="12" s="1"/>
  <c r="M1492" i="12" s="1"/>
  <c r="N1490" i="12"/>
  <c r="O1490" i="12" s="1"/>
  <c r="R1490" i="12" s="1"/>
  <c r="P1426" i="11"/>
  <c r="Q1426" i="11"/>
  <c r="M1427" i="11"/>
  <c r="N1427" i="11" s="1"/>
  <c r="O1427" i="11" s="1"/>
  <c r="L1427" i="11"/>
  <c r="K1426" i="11"/>
  <c r="J1426" i="11"/>
  <c r="M1720" i="7"/>
  <c r="L1720" i="7"/>
  <c r="K1719" i="7"/>
  <c r="J1719" i="7"/>
  <c r="R1427" i="11" l="1"/>
  <c r="P1491" i="12"/>
  <c r="Q1491" i="12"/>
  <c r="J1491" i="12"/>
  <c r="Q1492" i="12" s="1"/>
  <c r="K1491" i="12"/>
  <c r="N1491" i="12"/>
  <c r="O1491" i="12" s="1"/>
  <c r="R1491" i="12" s="1"/>
  <c r="Q1427" i="11"/>
  <c r="P1427" i="11"/>
  <c r="K1492" i="12"/>
  <c r="J1492" i="12"/>
  <c r="N1492" i="12"/>
  <c r="M1428" i="11"/>
  <c r="N1428" i="11" s="1"/>
  <c r="O1428" i="11" s="1"/>
  <c r="L1428" i="11"/>
  <c r="J1427" i="11"/>
  <c r="K1427" i="11"/>
  <c r="M1721" i="7"/>
  <c r="L1721" i="7"/>
  <c r="K1720" i="7"/>
  <c r="J1720" i="7"/>
  <c r="R1428" i="11" l="1"/>
  <c r="P1492" i="12"/>
  <c r="Q1428" i="11"/>
  <c r="P1428" i="11"/>
  <c r="O1492" i="12"/>
  <c r="R1492" i="12" s="1"/>
  <c r="Q1493" i="12"/>
  <c r="L1493" i="12"/>
  <c r="M1493" i="12" s="1"/>
  <c r="P1493" i="12" s="1"/>
  <c r="M1429" i="11"/>
  <c r="N1429" i="11" s="1"/>
  <c r="O1429" i="11" s="1"/>
  <c r="L1429" i="11"/>
  <c r="J1428" i="11"/>
  <c r="K1428" i="11"/>
  <c r="M1722" i="7"/>
  <c r="L1722" i="7"/>
  <c r="J1721" i="7"/>
  <c r="K1721" i="7"/>
  <c r="R1429" i="11" l="1"/>
  <c r="Q1429" i="11"/>
  <c r="P1429" i="11"/>
  <c r="K1493" i="12"/>
  <c r="N1493" i="12"/>
  <c r="O1493" i="12" s="1"/>
  <c r="R1493" i="12" s="1"/>
  <c r="J1493" i="12"/>
  <c r="L1494" i="12" s="1"/>
  <c r="M1494" i="12" s="1"/>
  <c r="M1430" i="11"/>
  <c r="N1430" i="11" s="1"/>
  <c r="O1430" i="11" s="1"/>
  <c r="L1430" i="11"/>
  <c r="K1429" i="11"/>
  <c r="J1429" i="11"/>
  <c r="J1722" i="7"/>
  <c r="L1723" i="7"/>
  <c r="M1723" i="7"/>
  <c r="K1722" i="7"/>
  <c r="R1430" i="11" l="1"/>
  <c r="Q1430" i="11"/>
  <c r="P1430" i="11"/>
  <c r="N1494" i="12"/>
  <c r="O1494" i="12" s="1"/>
  <c r="R1494" i="12" s="1"/>
  <c r="J1494" i="12"/>
  <c r="K1494" i="12"/>
  <c r="L1495" i="12" s="1"/>
  <c r="M1495" i="12" s="1"/>
  <c r="Q1494" i="12"/>
  <c r="P1494" i="12"/>
  <c r="M1431" i="11"/>
  <c r="N1431" i="11" s="1"/>
  <c r="O1431" i="11" s="1"/>
  <c r="L1431" i="11"/>
  <c r="J1430" i="11"/>
  <c r="K1430" i="11"/>
  <c r="M1724" i="7"/>
  <c r="L1724" i="7"/>
  <c r="K1723" i="7"/>
  <c r="J1723" i="7"/>
  <c r="R1431" i="11" l="1"/>
  <c r="P1431" i="11"/>
  <c r="Q1431" i="11"/>
  <c r="J1495" i="12"/>
  <c r="K1495" i="12"/>
  <c r="L1496" i="12" s="1"/>
  <c r="M1496" i="12" s="1"/>
  <c r="N1495" i="12"/>
  <c r="O1495" i="12" s="1"/>
  <c r="R1495" i="12" s="1"/>
  <c r="P1495" i="12"/>
  <c r="Q1495" i="12"/>
  <c r="M1432" i="11"/>
  <c r="N1432" i="11" s="1"/>
  <c r="O1432" i="11" s="1"/>
  <c r="L1432" i="11"/>
  <c r="J1431" i="11"/>
  <c r="K1431" i="11"/>
  <c r="M1725" i="7"/>
  <c r="J1724" i="7"/>
  <c r="K1724" i="7"/>
  <c r="L1725" i="7"/>
  <c r="R1432" i="11" l="1"/>
  <c r="Q1432" i="11"/>
  <c r="P1432" i="11"/>
  <c r="K1496" i="12"/>
  <c r="J1496" i="12"/>
  <c r="Q1497" i="12" s="1"/>
  <c r="N1496" i="12"/>
  <c r="O1496" i="12" s="1"/>
  <c r="R1496" i="12" s="1"/>
  <c r="L1497" i="12"/>
  <c r="M1497" i="12" s="1"/>
  <c r="Q1496" i="12"/>
  <c r="P1496" i="12"/>
  <c r="M1433" i="11"/>
  <c r="N1433" i="11" s="1"/>
  <c r="O1433" i="11" s="1"/>
  <c r="L1433" i="11"/>
  <c r="J1432" i="11"/>
  <c r="K1432" i="11"/>
  <c r="M1726" i="7"/>
  <c r="J1725" i="7"/>
  <c r="L1726" i="7"/>
  <c r="K1725" i="7"/>
  <c r="R1433" i="11" l="1"/>
  <c r="Q1433" i="11"/>
  <c r="P1433" i="11"/>
  <c r="P1497" i="12"/>
  <c r="K1497" i="12"/>
  <c r="N1497" i="12"/>
  <c r="O1497" i="12" s="1"/>
  <c r="R1497" i="12" s="1"/>
  <c r="J1497" i="12"/>
  <c r="L1498" i="12" s="1"/>
  <c r="M1498" i="12" s="1"/>
  <c r="M1434" i="11"/>
  <c r="N1434" i="11" s="1"/>
  <c r="O1434" i="11" s="1"/>
  <c r="L1434" i="11"/>
  <c r="J1433" i="11"/>
  <c r="K1433" i="11"/>
  <c r="J1726" i="7"/>
  <c r="L1727" i="7"/>
  <c r="M1727" i="7"/>
  <c r="K1726" i="7"/>
  <c r="R1434" i="11" l="1"/>
  <c r="P1434" i="11"/>
  <c r="Q1434" i="11"/>
  <c r="J1498" i="12"/>
  <c r="Q1499" i="12" s="1"/>
  <c r="K1498" i="12"/>
  <c r="N1498" i="12"/>
  <c r="O1498" i="12" s="1"/>
  <c r="R1498" i="12" s="1"/>
  <c r="L1499" i="12"/>
  <c r="M1499" i="12" s="1"/>
  <c r="Q1498" i="12"/>
  <c r="P1498" i="12"/>
  <c r="M1435" i="11"/>
  <c r="N1435" i="11" s="1"/>
  <c r="O1435" i="11" s="1"/>
  <c r="L1435" i="11"/>
  <c r="J1434" i="11"/>
  <c r="K1434" i="11"/>
  <c r="K1727" i="7"/>
  <c r="J1727" i="7"/>
  <c r="R1435" i="11" l="1"/>
  <c r="Q1435" i="11"/>
  <c r="P1435" i="11"/>
  <c r="P1499" i="12"/>
  <c r="J1499" i="12"/>
  <c r="N1499" i="12"/>
  <c r="O1499" i="12" s="1"/>
  <c r="R1499" i="12" s="1"/>
  <c r="K1499" i="12"/>
  <c r="L1500" i="12" s="1"/>
  <c r="M1500" i="12" s="1"/>
  <c r="M1436" i="11"/>
  <c r="N1436" i="11" s="1"/>
  <c r="O1436" i="11" s="1"/>
  <c r="L1436" i="11"/>
  <c r="J1435" i="11"/>
  <c r="K1435" i="11"/>
  <c r="L1728" i="7"/>
  <c r="M1728" i="7" s="1"/>
  <c r="R1436" i="11" l="1"/>
  <c r="Q1436" i="11"/>
  <c r="P1436" i="11"/>
  <c r="Q1500" i="12"/>
  <c r="P1500" i="12"/>
  <c r="J1500" i="12"/>
  <c r="K1500" i="12"/>
  <c r="L1501" i="12" s="1"/>
  <c r="M1501" i="12" s="1"/>
  <c r="N1500" i="12"/>
  <c r="O1500" i="12" s="1"/>
  <c r="R1500" i="12" s="1"/>
  <c r="M1437" i="11"/>
  <c r="N1437" i="11" s="1"/>
  <c r="O1437" i="11" s="1"/>
  <c r="L1437" i="11"/>
  <c r="J1436" i="11"/>
  <c r="K1436" i="11"/>
  <c r="J1728" i="7"/>
  <c r="K1728" i="7"/>
  <c r="L1729" i="7" s="1"/>
  <c r="M1729" i="7" s="1"/>
  <c r="R1437" i="11" l="1"/>
  <c r="P1437" i="11"/>
  <c r="Q1437" i="11"/>
  <c r="J1501" i="12"/>
  <c r="Q1502" i="12" s="1"/>
  <c r="K1501" i="12"/>
  <c r="N1501" i="12"/>
  <c r="O1501" i="12" s="1"/>
  <c r="R1501" i="12" s="1"/>
  <c r="L1502" i="12"/>
  <c r="M1502" i="12" s="1"/>
  <c r="Q1501" i="12"/>
  <c r="P1501" i="12"/>
  <c r="M1438" i="11"/>
  <c r="N1438" i="11" s="1"/>
  <c r="O1438" i="11" s="1"/>
  <c r="L1438" i="11"/>
  <c r="K1437" i="11"/>
  <c r="J1437" i="11"/>
  <c r="M1730" i="7"/>
  <c r="L1730" i="7"/>
  <c r="J1729" i="7"/>
  <c r="K1729" i="7"/>
  <c r="R1438" i="11" l="1"/>
  <c r="Q1438" i="11"/>
  <c r="P1438" i="11"/>
  <c r="P1502" i="12"/>
  <c r="N1502" i="12"/>
  <c r="O1502" i="12" s="1"/>
  <c r="R1502" i="12" s="1"/>
  <c r="J1502" i="12"/>
  <c r="Q1503" i="12" s="1"/>
  <c r="K1502" i="12"/>
  <c r="L1503" i="12"/>
  <c r="M1503" i="12" s="1"/>
  <c r="M1439" i="11"/>
  <c r="N1439" i="11" s="1"/>
  <c r="O1439" i="11" s="1"/>
  <c r="L1439" i="11"/>
  <c r="J1438" i="11"/>
  <c r="K1438" i="11"/>
  <c r="K1730" i="7"/>
  <c r="J1730" i="7"/>
  <c r="L1731" i="7" s="1"/>
  <c r="M1731" i="7" s="1"/>
  <c r="R1439" i="11" l="1"/>
  <c r="Q1439" i="11"/>
  <c r="P1439" i="11"/>
  <c r="P1503" i="12"/>
  <c r="K1503" i="12"/>
  <c r="J1503" i="12"/>
  <c r="N1503" i="12"/>
  <c r="O1503" i="12" s="1"/>
  <c r="R1503" i="12" s="1"/>
  <c r="M1440" i="11"/>
  <c r="N1440" i="11" s="1"/>
  <c r="O1440" i="11" s="1"/>
  <c r="L1440" i="11"/>
  <c r="J1439" i="11"/>
  <c r="K1439" i="11"/>
  <c r="M1732" i="7"/>
  <c r="L1732" i="7"/>
  <c r="K1731" i="7"/>
  <c r="J1731" i="7"/>
  <c r="R1440" i="11" l="1"/>
  <c r="L1504" i="12"/>
  <c r="M1504" i="12" s="1"/>
  <c r="N1504" i="12" s="1"/>
  <c r="O1504" i="12" s="1"/>
  <c r="R1504" i="12" s="1"/>
  <c r="Q1440" i="11"/>
  <c r="P1440" i="11"/>
  <c r="Q1504" i="12"/>
  <c r="M1441" i="11"/>
  <c r="N1441" i="11" s="1"/>
  <c r="O1441" i="11" s="1"/>
  <c r="L1441" i="11"/>
  <c r="J1440" i="11"/>
  <c r="K1440" i="11"/>
  <c r="K1732" i="7"/>
  <c r="J1732" i="7"/>
  <c r="L1733" i="7" s="1"/>
  <c r="M1733" i="7" s="1"/>
  <c r="R1441" i="11" l="1"/>
  <c r="K1504" i="12"/>
  <c r="P1504" i="12"/>
  <c r="J1504" i="12"/>
  <c r="Q1441" i="11"/>
  <c r="P1441" i="11"/>
  <c r="Q1505" i="12"/>
  <c r="J1441" i="11"/>
  <c r="K1441" i="11"/>
  <c r="L1442" i="11" s="1"/>
  <c r="M1442" i="11" s="1"/>
  <c r="N1442" i="11" s="1"/>
  <c r="O1442" i="11" s="1"/>
  <c r="M1734" i="7"/>
  <c r="L1734" i="7"/>
  <c r="K1733" i="7"/>
  <c r="J1733" i="7"/>
  <c r="R1442" i="11" l="1"/>
  <c r="L1505" i="12"/>
  <c r="M1505" i="12" s="1"/>
  <c r="Q1442" i="11"/>
  <c r="P1442" i="11"/>
  <c r="K1442" i="11"/>
  <c r="J1442" i="11"/>
  <c r="L1443" i="11"/>
  <c r="M1443" i="11" s="1"/>
  <c r="N1443" i="11" s="1"/>
  <c r="O1443" i="11" s="1"/>
  <c r="M1735" i="7"/>
  <c r="L1735" i="7"/>
  <c r="J1734" i="7"/>
  <c r="K1734" i="7"/>
  <c r="R1443" i="11" l="1"/>
  <c r="P1443" i="11"/>
  <c r="Q1443" i="11"/>
  <c r="K1505" i="12"/>
  <c r="L1506" i="12" s="1"/>
  <c r="M1506" i="12" s="1"/>
  <c r="N1505" i="12"/>
  <c r="O1505" i="12" s="1"/>
  <c r="R1505" i="12" s="1"/>
  <c r="P1505" i="12"/>
  <c r="J1505" i="12"/>
  <c r="Q1506" i="12" s="1"/>
  <c r="K1443" i="11"/>
  <c r="J1443" i="11"/>
  <c r="L1736" i="7"/>
  <c r="J1735" i="7"/>
  <c r="K1735" i="7"/>
  <c r="M1736" i="7"/>
  <c r="P1506" i="12" l="1"/>
  <c r="J1506" i="12"/>
  <c r="K1506" i="12"/>
  <c r="L1507" i="12" s="1"/>
  <c r="M1507" i="12" s="1"/>
  <c r="P1507" i="12" s="1"/>
  <c r="N1506" i="12"/>
  <c r="O1506" i="12" s="1"/>
  <c r="R1506" i="12" s="1"/>
  <c r="Q1444" i="11"/>
  <c r="Q1507" i="12"/>
  <c r="L1444" i="11"/>
  <c r="M1444" i="11" s="1"/>
  <c r="N1444" i="11" s="1"/>
  <c r="O1444" i="11" s="1"/>
  <c r="M1737" i="7"/>
  <c r="L1737" i="7"/>
  <c r="K1736" i="7"/>
  <c r="J1736" i="7"/>
  <c r="R1444" i="11" l="1"/>
  <c r="P1444" i="11"/>
  <c r="J1507" i="12"/>
  <c r="N1507" i="12"/>
  <c r="O1507" i="12" s="1"/>
  <c r="R1507" i="12" s="1"/>
  <c r="K1507" i="12"/>
  <c r="L1508" i="12" s="1"/>
  <c r="M1508" i="12" s="1"/>
  <c r="K1444" i="11"/>
  <c r="J1444" i="11"/>
  <c r="L1738" i="7"/>
  <c r="K1737" i="7"/>
  <c r="M1738" i="7"/>
  <c r="J1737" i="7"/>
  <c r="Q1445" i="11" l="1"/>
  <c r="J1508" i="12"/>
  <c r="K1508" i="12"/>
  <c r="N1508" i="12"/>
  <c r="O1508" i="12" s="1"/>
  <c r="R1508" i="12" s="1"/>
  <c r="L1509" i="12"/>
  <c r="M1509" i="12" s="1"/>
  <c r="Q1508" i="12"/>
  <c r="P1508" i="12"/>
  <c r="L1445" i="11"/>
  <c r="M1445" i="11" s="1"/>
  <c r="N1445" i="11" s="1"/>
  <c r="O1445" i="11" s="1"/>
  <c r="K1738" i="7"/>
  <c r="M1739" i="7"/>
  <c r="J1738" i="7"/>
  <c r="L1739" i="7"/>
  <c r="R1445" i="11" l="1"/>
  <c r="P1445" i="11"/>
  <c r="N1509" i="12"/>
  <c r="O1509" i="12" s="1"/>
  <c r="R1509" i="12" s="1"/>
  <c r="J1509" i="12"/>
  <c r="K1509" i="12"/>
  <c r="L1510" i="12" s="1"/>
  <c r="M1510" i="12" s="1"/>
  <c r="Q1509" i="12"/>
  <c r="P1509" i="12"/>
  <c r="J1445" i="11"/>
  <c r="K1445" i="11"/>
  <c r="L1446" i="11" s="1"/>
  <c r="M1446" i="11" s="1"/>
  <c r="N1446" i="11" s="1"/>
  <c r="O1446" i="11" s="1"/>
  <c r="K1739" i="7"/>
  <c r="J1739" i="7"/>
  <c r="M1740" i="7"/>
  <c r="L1740" i="7"/>
  <c r="R1446" i="11" l="1"/>
  <c r="Q1446" i="11"/>
  <c r="P1446" i="11"/>
  <c r="K1510" i="12"/>
  <c r="N1510" i="12"/>
  <c r="O1510" i="12" s="1"/>
  <c r="R1510" i="12" s="1"/>
  <c r="J1510" i="12"/>
  <c r="Q1510" i="12"/>
  <c r="P1510" i="12"/>
  <c r="K1446" i="11"/>
  <c r="J1446" i="11"/>
  <c r="J1740" i="7"/>
  <c r="M1741" i="7"/>
  <c r="K1740" i="7"/>
  <c r="L1741" i="7"/>
  <c r="Q1447" i="11" l="1"/>
  <c r="Q1511" i="12"/>
  <c r="L1511" i="12"/>
  <c r="M1511" i="12" s="1"/>
  <c r="L1447" i="11"/>
  <c r="M1447" i="11" s="1"/>
  <c r="N1447" i="11" s="1"/>
  <c r="O1447" i="11" s="1"/>
  <c r="K1741" i="7"/>
  <c r="J1741" i="7"/>
  <c r="L1742" i="7" s="1"/>
  <c r="M1742" i="7" s="1"/>
  <c r="R1447" i="11" l="1"/>
  <c r="P1447" i="11"/>
  <c r="N1511" i="12"/>
  <c r="O1511" i="12" s="1"/>
  <c r="R1511" i="12" s="1"/>
  <c r="K1511" i="12"/>
  <c r="J1511" i="12"/>
  <c r="Q1512" i="12" s="1"/>
  <c r="L1512" i="12"/>
  <c r="M1512" i="12" s="1"/>
  <c r="P1511" i="12"/>
  <c r="K1447" i="11"/>
  <c r="J1447" i="11"/>
  <c r="J1742" i="7"/>
  <c r="K1742" i="7"/>
  <c r="Q1448" i="11" l="1"/>
  <c r="L1448" i="11"/>
  <c r="M1448" i="11" s="1"/>
  <c r="N1448" i="11" s="1"/>
  <c r="O1448" i="11" s="1"/>
  <c r="P1512" i="12"/>
  <c r="K1512" i="12"/>
  <c r="N1512" i="12"/>
  <c r="O1512" i="12" s="1"/>
  <c r="R1512" i="12" s="1"/>
  <c r="J1512" i="12"/>
  <c r="L1513" i="12"/>
  <c r="M1513" i="12" s="1"/>
  <c r="J1448" i="11"/>
  <c r="K1448" i="11"/>
  <c r="L1449" i="11" s="1"/>
  <c r="M1449" i="11" s="1"/>
  <c r="N1449" i="11" s="1"/>
  <c r="L1743" i="7"/>
  <c r="M1743" i="7" s="1"/>
  <c r="Q1449" i="11" l="1"/>
  <c r="P1449" i="11"/>
  <c r="P1448" i="11"/>
  <c r="O1449" i="11"/>
  <c r="R1448" i="11"/>
  <c r="N1513" i="12"/>
  <c r="O1513" i="12" s="1"/>
  <c r="R1513" i="12" s="1"/>
  <c r="J1513" i="12"/>
  <c r="K1513" i="12"/>
  <c r="Q1513" i="12"/>
  <c r="P1513" i="12"/>
  <c r="K1449" i="11"/>
  <c r="L1450" i="11" s="1"/>
  <c r="M1450" i="11" s="1"/>
  <c r="N1450" i="11" s="1"/>
  <c r="J1449" i="11"/>
  <c r="M1744" i="7"/>
  <c r="J1743" i="7"/>
  <c r="L1744" i="7"/>
  <c r="K1743" i="7"/>
  <c r="O1450" i="11" l="1"/>
  <c r="R1449" i="11"/>
  <c r="L1514" i="12"/>
  <c r="M1514" i="12" s="1"/>
  <c r="N1514" i="12" s="1"/>
  <c r="O1514" i="12" s="1"/>
  <c r="R1514" i="12" s="1"/>
  <c r="Q1450" i="11"/>
  <c r="P1450" i="11"/>
  <c r="Q1514" i="12"/>
  <c r="J1450" i="11"/>
  <c r="K1450" i="11"/>
  <c r="L1451" i="11" s="1"/>
  <c r="M1451" i="11" s="1"/>
  <c r="N1451" i="11" s="1"/>
  <c r="K1744" i="7"/>
  <c r="J1744" i="7"/>
  <c r="L1745" i="7" s="1"/>
  <c r="M1745" i="7" s="1"/>
  <c r="J1514" i="12" l="1"/>
  <c r="Q1451" i="11"/>
  <c r="P1451" i="11"/>
  <c r="P1514" i="12"/>
  <c r="K1514" i="12"/>
  <c r="O1451" i="11"/>
  <c r="R1450" i="11"/>
  <c r="L1515" i="12"/>
  <c r="M1515" i="12" s="1"/>
  <c r="P1515" i="12" s="1"/>
  <c r="Q1515" i="12"/>
  <c r="K1451" i="11"/>
  <c r="J1451" i="11"/>
  <c r="M1746" i="7"/>
  <c r="L1746" i="7"/>
  <c r="J1745" i="7"/>
  <c r="K1745" i="7"/>
  <c r="R1451" i="11" l="1"/>
  <c r="Q1452" i="11"/>
  <c r="J1515" i="12"/>
  <c r="K1515" i="12"/>
  <c r="N1515" i="12"/>
  <c r="O1515" i="12" s="1"/>
  <c r="R1515" i="12" s="1"/>
  <c r="L1516" i="12"/>
  <c r="M1516" i="12" s="1"/>
  <c r="L1452" i="11"/>
  <c r="M1452" i="11" s="1"/>
  <c r="N1452" i="11" s="1"/>
  <c r="O1452" i="11" s="1"/>
  <c r="M1747" i="7"/>
  <c r="J1746" i="7"/>
  <c r="L1747" i="7"/>
  <c r="K1746" i="7"/>
  <c r="R1452" i="11" l="1"/>
  <c r="P1452" i="11"/>
  <c r="J1516" i="12"/>
  <c r="N1516" i="12"/>
  <c r="O1516" i="12" s="1"/>
  <c r="R1516" i="12" s="1"/>
  <c r="K1516" i="12"/>
  <c r="L1517" i="12" s="1"/>
  <c r="M1517" i="12" s="1"/>
  <c r="Q1516" i="12"/>
  <c r="P1516" i="12"/>
  <c r="J1452" i="11"/>
  <c r="K1452" i="11"/>
  <c r="L1453" i="11" s="1"/>
  <c r="M1453" i="11" s="1"/>
  <c r="N1453" i="11" s="1"/>
  <c r="O1453" i="11" s="1"/>
  <c r="M1748" i="7"/>
  <c r="L1748" i="7"/>
  <c r="J1747" i="7"/>
  <c r="K1747" i="7"/>
  <c r="R1453" i="11" l="1"/>
  <c r="P1453" i="11"/>
  <c r="Q1453" i="11"/>
  <c r="N1517" i="12"/>
  <c r="O1517" i="12" s="1"/>
  <c r="R1517" i="12" s="1"/>
  <c r="J1517" i="12"/>
  <c r="K1517" i="12"/>
  <c r="L1518" i="12" s="1"/>
  <c r="M1518" i="12" s="1"/>
  <c r="Q1517" i="12"/>
  <c r="P1517" i="12"/>
  <c r="M1454" i="11"/>
  <c r="N1454" i="11" s="1"/>
  <c r="O1454" i="11" s="1"/>
  <c r="L1454" i="11"/>
  <c r="J1453" i="11"/>
  <c r="K1453" i="11"/>
  <c r="M1749" i="7"/>
  <c r="J1748" i="7"/>
  <c r="L1749" i="7"/>
  <c r="K1748" i="7"/>
  <c r="R1454" i="11" l="1"/>
  <c r="Q1454" i="11"/>
  <c r="P1454" i="11"/>
  <c r="J1518" i="12"/>
  <c r="N1518" i="12"/>
  <c r="O1518" i="12" s="1"/>
  <c r="R1518" i="12" s="1"/>
  <c r="K1518" i="12"/>
  <c r="L1519" i="12" s="1"/>
  <c r="M1519" i="12" s="1"/>
  <c r="Q1518" i="12"/>
  <c r="P1518" i="12"/>
  <c r="M1455" i="11"/>
  <c r="N1455" i="11" s="1"/>
  <c r="O1455" i="11" s="1"/>
  <c r="L1455" i="11"/>
  <c r="J1454" i="11"/>
  <c r="K1454" i="11"/>
  <c r="L1750" i="7"/>
  <c r="K1749" i="7"/>
  <c r="M1750" i="7"/>
  <c r="J1749" i="7"/>
  <c r="R1455" i="11" l="1"/>
  <c r="Q1455" i="11"/>
  <c r="P1455" i="11"/>
  <c r="N1519" i="12"/>
  <c r="O1519" i="12" s="1"/>
  <c r="R1519" i="12" s="1"/>
  <c r="K1519" i="12"/>
  <c r="J1519" i="12"/>
  <c r="L1520" i="12"/>
  <c r="M1520" i="12" s="1"/>
  <c r="Q1519" i="12"/>
  <c r="P1519" i="12"/>
  <c r="M1456" i="11"/>
  <c r="N1456" i="11" s="1"/>
  <c r="O1456" i="11" s="1"/>
  <c r="L1456" i="11"/>
  <c r="K1455" i="11"/>
  <c r="J1455" i="11"/>
  <c r="M1751" i="7"/>
  <c r="L1751" i="7"/>
  <c r="J1750" i="7"/>
  <c r="K1750" i="7"/>
  <c r="R1456" i="11" l="1"/>
  <c r="Q1456" i="11"/>
  <c r="P1456" i="11"/>
  <c r="J1520" i="12"/>
  <c r="K1520" i="12"/>
  <c r="L1521" i="12" s="1"/>
  <c r="M1521" i="12" s="1"/>
  <c r="N1520" i="12"/>
  <c r="O1520" i="12" s="1"/>
  <c r="R1520" i="12" s="1"/>
  <c r="Q1520" i="12"/>
  <c r="P1520" i="12"/>
  <c r="J1456" i="11"/>
  <c r="K1456" i="11"/>
  <c r="L1457" i="11" s="1"/>
  <c r="M1457" i="11" s="1"/>
  <c r="N1457" i="11" s="1"/>
  <c r="O1457" i="11" s="1"/>
  <c r="M1752" i="7"/>
  <c r="L1752" i="7"/>
  <c r="K1751" i="7"/>
  <c r="J1751" i="7"/>
  <c r="R1457" i="11" l="1"/>
  <c r="Q1457" i="11"/>
  <c r="P1457" i="11"/>
  <c r="J1521" i="12"/>
  <c r="Q1522" i="12" s="1"/>
  <c r="N1521" i="12"/>
  <c r="O1521" i="12" s="1"/>
  <c r="R1521" i="12" s="1"/>
  <c r="K1521" i="12"/>
  <c r="L1522" i="12"/>
  <c r="M1522" i="12" s="1"/>
  <c r="P1521" i="12"/>
  <c r="Q1521" i="12"/>
  <c r="J1457" i="11"/>
  <c r="K1457" i="11"/>
  <c r="L1458" i="11" s="1"/>
  <c r="M1458" i="11" s="1"/>
  <c r="N1458" i="11" s="1"/>
  <c r="O1458" i="11" s="1"/>
  <c r="K1752" i="7"/>
  <c r="J1752" i="7"/>
  <c r="M1753" i="7"/>
  <c r="L1753" i="7"/>
  <c r="R1458" i="11" l="1"/>
  <c r="P1458" i="11"/>
  <c r="Q1458" i="11"/>
  <c r="P1522" i="12"/>
  <c r="N1522" i="12"/>
  <c r="O1522" i="12" s="1"/>
  <c r="R1522" i="12" s="1"/>
  <c r="J1522" i="12"/>
  <c r="K1522" i="12"/>
  <c r="L1523" i="12" s="1"/>
  <c r="M1523" i="12" s="1"/>
  <c r="J1458" i="11"/>
  <c r="K1458" i="11"/>
  <c r="L1459" i="11" s="1"/>
  <c r="M1459" i="11" s="1"/>
  <c r="N1459" i="11" s="1"/>
  <c r="O1459" i="11" s="1"/>
  <c r="M1754" i="7"/>
  <c r="J1753" i="7"/>
  <c r="L1754" i="7"/>
  <c r="K1753" i="7"/>
  <c r="R1459" i="11" l="1"/>
  <c r="P1459" i="11"/>
  <c r="Q1459" i="11"/>
  <c r="Q1523" i="12"/>
  <c r="P1523" i="12"/>
  <c r="N1523" i="12"/>
  <c r="O1523" i="12" s="1"/>
  <c r="R1523" i="12" s="1"/>
  <c r="K1523" i="12"/>
  <c r="J1523" i="12"/>
  <c r="J1459" i="11"/>
  <c r="K1459" i="11"/>
  <c r="L1460" i="11" s="1"/>
  <c r="M1460" i="11" s="1"/>
  <c r="N1460" i="11" s="1"/>
  <c r="O1460" i="11" s="1"/>
  <c r="M1755" i="7"/>
  <c r="L1755" i="7"/>
  <c r="K1754" i="7"/>
  <c r="J1754" i="7"/>
  <c r="R1460" i="11" l="1"/>
  <c r="P1460" i="11"/>
  <c r="Q1460" i="11"/>
  <c r="Q1524" i="12"/>
  <c r="L1524" i="12"/>
  <c r="M1524" i="12" s="1"/>
  <c r="P1524" i="12" s="1"/>
  <c r="J1460" i="11"/>
  <c r="K1460" i="11"/>
  <c r="L1461" i="11" s="1"/>
  <c r="M1461" i="11" s="1"/>
  <c r="N1461" i="11" s="1"/>
  <c r="O1461" i="11" s="1"/>
  <c r="M1756" i="7"/>
  <c r="L1756" i="7"/>
  <c r="J1755" i="7"/>
  <c r="K1755" i="7"/>
  <c r="R1461" i="11" l="1"/>
  <c r="Q1461" i="11"/>
  <c r="P1461" i="11"/>
  <c r="J1524" i="12"/>
  <c r="K1524" i="12"/>
  <c r="L1525" i="12" s="1"/>
  <c r="M1525" i="12" s="1"/>
  <c r="N1524" i="12"/>
  <c r="O1524" i="12" s="1"/>
  <c r="R1524" i="12" s="1"/>
  <c r="J1461" i="11"/>
  <c r="K1461" i="11"/>
  <c r="L1462" i="11" s="1"/>
  <c r="M1462" i="11" s="1"/>
  <c r="N1462" i="11" s="1"/>
  <c r="O1462" i="11" s="1"/>
  <c r="M1757" i="7"/>
  <c r="L1757" i="7"/>
  <c r="J1756" i="7"/>
  <c r="K1756" i="7"/>
  <c r="R1462" i="11" l="1"/>
  <c r="P1462" i="11"/>
  <c r="Q1462" i="11"/>
  <c r="K1525" i="12"/>
  <c r="L1526" i="12" s="1"/>
  <c r="M1526" i="12" s="1"/>
  <c r="N1525" i="12"/>
  <c r="O1525" i="12" s="1"/>
  <c r="R1525" i="12" s="1"/>
  <c r="J1525" i="12"/>
  <c r="P1525" i="12"/>
  <c r="Q1525" i="12"/>
  <c r="J1462" i="11"/>
  <c r="K1462" i="11"/>
  <c r="J1757" i="7"/>
  <c r="K1757" i="7"/>
  <c r="Q1463" i="11" l="1"/>
  <c r="L1463" i="11"/>
  <c r="M1463" i="11" s="1"/>
  <c r="N1463" i="11" s="1"/>
  <c r="O1463" i="11" s="1"/>
  <c r="P1526" i="12"/>
  <c r="Q1526" i="12"/>
  <c r="J1526" i="12"/>
  <c r="K1526" i="12"/>
  <c r="L1527" i="12" s="1"/>
  <c r="M1527" i="12" s="1"/>
  <c r="N1526" i="12"/>
  <c r="O1526" i="12" s="1"/>
  <c r="R1526" i="12" s="1"/>
  <c r="L1758" i="7"/>
  <c r="M1758" i="7" s="1"/>
  <c r="K1463" i="11" l="1"/>
  <c r="J1463" i="11"/>
  <c r="M1464" i="11"/>
  <c r="N1464" i="11" s="1"/>
  <c r="O1464" i="11" s="1"/>
  <c r="R1463" i="11"/>
  <c r="P1463" i="11"/>
  <c r="L1464" i="11"/>
  <c r="J1527" i="12"/>
  <c r="N1527" i="12"/>
  <c r="O1527" i="12" s="1"/>
  <c r="R1527" i="12" s="1"/>
  <c r="K1527" i="12"/>
  <c r="P1527" i="12"/>
  <c r="Q1527" i="12"/>
  <c r="J1758" i="7"/>
  <c r="K1758" i="7"/>
  <c r="R1464" i="11" l="1"/>
  <c r="Q1464" i="11"/>
  <c r="P1464" i="11"/>
  <c r="J1464" i="11"/>
  <c r="K1464" i="11"/>
  <c r="L1465" i="11"/>
  <c r="M1465" i="11"/>
  <c r="N1465" i="11" s="1"/>
  <c r="O1465" i="11" s="1"/>
  <c r="L1528" i="12"/>
  <c r="M1528" i="12" s="1"/>
  <c r="P1528" i="12" s="1"/>
  <c r="Q1528" i="12"/>
  <c r="L1759" i="7"/>
  <c r="M1759" i="7" s="1"/>
  <c r="J1759" i="7" s="1"/>
  <c r="R1465" i="11" l="1"/>
  <c r="L1466" i="11"/>
  <c r="M1466" i="11"/>
  <c r="N1466" i="11" s="1"/>
  <c r="O1466" i="11" s="1"/>
  <c r="Q1465" i="11"/>
  <c r="P1465" i="11"/>
  <c r="J1465" i="11"/>
  <c r="K1465" i="11"/>
  <c r="K1528" i="12"/>
  <c r="J1528" i="12"/>
  <c r="Q1529" i="12" s="1"/>
  <c r="N1528" i="12"/>
  <c r="O1528" i="12" s="1"/>
  <c r="R1528" i="12" s="1"/>
  <c r="L1529" i="12"/>
  <c r="M1529" i="12" s="1"/>
  <c r="K1759" i="7"/>
  <c r="L1760" i="7" s="1"/>
  <c r="M1760" i="7" s="1"/>
  <c r="R1466" i="11" l="1"/>
  <c r="P1466" i="11"/>
  <c r="Q1466" i="11"/>
  <c r="K1466" i="11"/>
  <c r="L1467" i="11"/>
  <c r="M1467" i="11"/>
  <c r="N1467" i="11" s="1"/>
  <c r="O1467" i="11" s="1"/>
  <c r="J1466" i="11"/>
  <c r="P1529" i="12"/>
  <c r="K1529" i="12"/>
  <c r="N1529" i="12"/>
  <c r="O1529" i="12" s="1"/>
  <c r="R1529" i="12" s="1"/>
  <c r="J1529" i="12"/>
  <c r="L1761" i="7"/>
  <c r="K1760" i="7"/>
  <c r="J1760" i="7"/>
  <c r="M1761" i="7"/>
  <c r="K1761" i="7" s="1"/>
  <c r="R1467" i="11" l="1"/>
  <c r="J1467" i="11"/>
  <c r="Q1467" i="11"/>
  <c r="P1467" i="11"/>
  <c r="K1467" i="11"/>
  <c r="L1468" i="11"/>
  <c r="M1468" i="11"/>
  <c r="N1468" i="11" s="1"/>
  <c r="O1468" i="11" s="1"/>
  <c r="Q1530" i="12"/>
  <c r="L1530" i="12"/>
  <c r="M1530" i="12" s="1"/>
  <c r="L1762" i="7"/>
  <c r="J1761" i="7"/>
  <c r="M1762" i="7"/>
  <c r="L1763" i="7" s="1"/>
  <c r="R1468" i="11" l="1"/>
  <c r="L1469" i="11"/>
  <c r="M1469" i="11"/>
  <c r="N1469" i="11" s="1"/>
  <c r="O1469" i="11" s="1"/>
  <c r="M1763" i="7"/>
  <c r="K1762" i="7"/>
  <c r="P1468" i="11"/>
  <c r="Q1468" i="11"/>
  <c r="K1468" i="11"/>
  <c r="J1468" i="11"/>
  <c r="J1530" i="12"/>
  <c r="K1530" i="12"/>
  <c r="L1531" i="12" s="1"/>
  <c r="M1531" i="12" s="1"/>
  <c r="N1530" i="12"/>
  <c r="O1530" i="12" s="1"/>
  <c r="R1530" i="12" s="1"/>
  <c r="P1530" i="12"/>
  <c r="J1762" i="7"/>
  <c r="J1763" i="7" s="1"/>
  <c r="M1764" i="7"/>
  <c r="L1764" i="7"/>
  <c r="K1763" i="7"/>
  <c r="R1469" i="11" l="1"/>
  <c r="Q1469" i="11"/>
  <c r="P1469" i="11"/>
  <c r="K1469" i="11"/>
  <c r="J1469" i="11"/>
  <c r="L1470" i="11"/>
  <c r="M1470" i="11"/>
  <c r="N1470" i="11" s="1"/>
  <c r="O1470" i="11" s="1"/>
  <c r="J1531" i="12"/>
  <c r="N1531" i="12"/>
  <c r="O1531" i="12" s="1"/>
  <c r="R1531" i="12" s="1"/>
  <c r="K1531" i="12"/>
  <c r="L1532" i="12" s="1"/>
  <c r="M1532" i="12" s="1"/>
  <c r="Q1531" i="12"/>
  <c r="P1531" i="12"/>
  <c r="J1764" i="7"/>
  <c r="K1764" i="7"/>
  <c r="M1765" i="7"/>
  <c r="L1765" i="7"/>
  <c r="R1470" i="11" l="1"/>
  <c r="J1470" i="11"/>
  <c r="K1470" i="11"/>
  <c r="Q1470" i="11"/>
  <c r="P1470" i="11"/>
  <c r="L1471" i="11"/>
  <c r="M1471" i="11"/>
  <c r="N1471" i="11" s="1"/>
  <c r="O1471" i="11" s="1"/>
  <c r="K1532" i="12"/>
  <c r="J1532" i="12"/>
  <c r="N1532" i="12"/>
  <c r="O1532" i="12" s="1"/>
  <c r="R1532" i="12" s="1"/>
  <c r="Q1532" i="12"/>
  <c r="P1532" i="12"/>
  <c r="M1766" i="7"/>
  <c r="L1766" i="7"/>
  <c r="J1765" i="7"/>
  <c r="K1765" i="7"/>
  <c r="R1471" i="11" l="1"/>
  <c r="Q1471" i="11"/>
  <c r="P1471" i="11"/>
  <c r="J1471" i="11"/>
  <c r="K1471" i="11"/>
  <c r="L1472" i="11"/>
  <c r="M1472" i="11"/>
  <c r="N1472" i="11" s="1"/>
  <c r="O1472" i="11" s="1"/>
  <c r="L1533" i="12"/>
  <c r="M1533" i="12" s="1"/>
  <c r="P1533" i="12" s="1"/>
  <c r="Q1533" i="12"/>
  <c r="K1766" i="7"/>
  <c r="J1766" i="7"/>
  <c r="L1767" i="7" s="1"/>
  <c r="M1767" i="7" s="1"/>
  <c r="R1472" i="11" l="1"/>
  <c r="L1473" i="11"/>
  <c r="M1473" i="11"/>
  <c r="N1473" i="11" s="1"/>
  <c r="O1473" i="11" s="1"/>
  <c r="P1472" i="11"/>
  <c r="Q1472" i="11"/>
  <c r="K1472" i="11"/>
  <c r="J1472" i="11"/>
  <c r="N1533" i="12"/>
  <c r="O1533" i="12" s="1"/>
  <c r="R1533" i="12" s="1"/>
  <c r="K1533" i="12"/>
  <c r="J1533" i="12"/>
  <c r="K1473" i="11"/>
  <c r="K1767" i="7"/>
  <c r="J1767" i="7"/>
  <c r="L1768" i="7" s="1"/>
  <c r="M1768" i="7" s="1"/>
  <c r="R1473" i="11" l="1"/>
  <c r="Q1473" i="11"/>
  <c r="P1473" i="11"/>
  <c r="J1473" i="11"/>
  <c r="L1474" i="11" s="1"/>
  <c r="M1474" i="11" s="1"/>
  <c r="Q1534" i="12"/>
  <c r="L1534" i="12"/>
  <c r="M1534" i="12" s="1"/>
  <c r="P1534" i="12" s="1"/>
  <c r="M1769" i="7"/>
  <c r="L1769" i="7"/>
  <c r="J1768" i="7"/>
  <c r="K1768" i="7"/>
  <c r="N1474" i="11" l="1"/>
  <c r="O1474" i="11" s="1"/>
  <c r="K1474" i="11"/>
  <c r="J1474" i="11"/>
  <c r="Q1474" i="11"/>
  <c r="P1474" i="11"/>
  <c r="K1534" i="12"/>
  <c r="L1535" i="12"/>
  <c r="M1535" i="12" s="1"/>
  <c r="N1534" i="12"/>
  <c r="O1534" i="12" s="1"/>
  <c r="R1534" i="12" s="1"/>
  <c r="J1534" i="12"/>
  <c r="L1475" i="11"/>
  <c r="M1475" i="11" s="1"/>
  <c r="N1475" i="11" s="1"/>
  <c r="L1770" i="7"/>
  <c r="K1769" i="7"/>
  <c r="M1770" i="7"/>
  <c r="J1769" i="7"/>
  <c r="Q1475" i="11" l="1"/>
  <c r="P1475" i="11"/>
  <c r="O1475" i="11"/>
  <c r="R1474" i="11"/>
  <c r="Q1535" i="12"/>
  <c r="P1535" i="12"/>
  <c r="L1536" i="12"/>
  <c r="M1536" i="12" s="1"/>
  <c r="J1535" i="12"/>
  <c r="N1535" i="12"/>
  <c r="O1535" i="12" s="1"/>
  <c r="R1535" i="12" s="1"/>
  <c r="K1535" i="12"/>
  <c r="J1475" i="11"/>
  <c r="K1475" i="11"/>
  <c r="L1476" i="11" s="1"/>
  <c r="M1771" i="7"/>
  <c r="L1771" i="7"/>
  <c r="K1770" i="7"/>
  <c r="J1770" i="7"/>
  <c r="Q1476" i="11" l="1"/>
  <c r="R1475" i="11"/>
  <c r="Q1536" i="12"/>
  <c r="P1536" i="12"/>
  <c r="J1536" i="12"/>
  <c r="N1536" i="12"/>
  <c r="O1536" i="12" s="1"/>
  <c r="R1536" i="12" s="1"/>
  <c r="K1536" i="12"/>
  <c r="M1476" i="11"/>
  <c r="L1772" i="7"/>
  <c r="M1772" i="7"/>
  <c r="K1771" i="7"/>
  <c r="J1771" i="7"/>
  <c r="L1477" i="11" l="1"/>
  <c r="N1476" i="11"/>
  <c r="O1476" i="11" s="1"/>
  <c r="P1476" i="11"/>
  <c r="L1537" i="12"/>
  <c r="M1537" i="12" s="1"/>
  <c r="P1537" i="12" s="1"/>
  <c r="Q1537" i="12"/>
  <c r="M1477" i="11"/>
  <c r="N1477" i="11" s="1"/>
  <c r="K1476" i="11"/>
  <c r="J1476" i="11"/>
  <c r="J1772" i="7"/>
  <c r="K1772" i="7"/>
  <c r="Q1477" i="11" l="1"/>
  <c r="P1477" i="11"/>
  <c r="O1477" i="11"/>
  <c r="R1476" i="11"/>
  <c r="N1537" i="12"/>
  <c r="O1537" i="12" s="1"/>
  <c r="R1537" i="12" s="1"/>
  <c r="K1537" i="12"/>
  <c r="J1537" i="12"/>
  <c r="M1478" i="11"/>
  <c r="N1478" i="11" s="1"/>
  <c r="L1478" i="11"/>
  <c r="J1477" i="11"/>
  <c r="K1477" i="11"/>
  <c r="L1773" i="7"/>
  <c r="M1773" i="7" s="1"/>
  <c r="Q1478" i="11" l="1"/>
  <c r="P1478" i="11"/>
  <c r="O1478" i="11"/>
  <c r="R1477" i="11"/>
  <c r="Q1538" i="12"/>
  <c r="L1538" i="12"/>
  <c r="M1538" i="12" s="1"/>
  <c r="P1538" i="12" s="1"/>
  <c r="K1478" i="11"/>
  <c r="J1478" i="11"/>
  <c r="J1773" i="7"/>
  <c r="K1773" i="7"/>
  <c r="Q1479" i="11" l="1"/>
  <c r="R1478" i="11"/>
  <c r="K1538" i="12"/>
  <c r="N1538" i="12"/>
  <c r="O1538" i="12" s="1"/>
  <c r="R1538" i="12" s="1"/>
  <c r="J1538" i="12"/>
  <c r="L1479" i="11"/>
  <c r="M1479" i="11" s="1"/>
  <c r="N1479" i="11" s="1"/>
  <c r="O1479" i="11" s="1"/>
  <c r="L1774" i="7"/>
  <c r="M1774" i="7" s="1"/>
  <c r="R1479" i="11" l="1"/>
  <c r="P1479" i="11"/>
  <c r="Q1539" i="12"/>
  <c r="L1539" i="12"/>
  <c r="M1539" i="12" s="1"/>
  <c r="J1479" i="11"/>
  <c r="K1479" i="11"/>
  <c r="L1480" i="11"/>
  <c r="M1480" i="11" s="1"/>
  <c r="N1480" i="11" s="1"/>
  <c r="O1480" i="11" s="1"/>
  <c r="M1775" i="7"/>
  <c r="L1775" i="7"/>
  <c r="K1774" i="7"/>
  <c r="J1774" i="7"/>
  <c r="R1480" i="11" l="1"/>
  <c r="Q1480" i="11"/>
  <c r="P1480" i="11"/>
  <c r="K1539" i="12"/>
  <c r="J1539" i="12"/>
  <c r="N1539" i="12"/>
  <c r="O1539" i="12" s="1"/>
  <c r="R1539" i="12" s="1"/>
  <c r="P1539" i="12"/>
  <c r="J1480" i="11"/>
  <c r="K1480" i="11"/>
  <c r="L1481" i="11" s="1"/>
  <c r="M1481" i="11" s="1"/>
  <c r="N1481" i="11" s="1"/>
  <c r="O1481" i="11" s="1"/>
  <c r="M1776" i="7"/>
  <c r="L1776" i="7"/>
  <c r="K1775" i="7"/>
  <c r="J1775" i="7"/>
  <c r="R1481" i="11" l="1"/>
  <c r="Q1481" i="11"/>
  <c r="P1481" i="11"/>
  <c r="Q1540" i="12"/>
  <c r="L1540" i="12"/>
  <c r="M1540" i="12" s="1"/>
  <c r="P1540" i="12" s="1"/>
  <c r="J1481" i="11"/>
  <c r="K1481" i="11"/>
  <c r="L1482" i="11" s="1"/>
  <c r="M1482" i="11" s="1"/>
  <c r="N1482" i="11" s="1"/>
  <c r="O1482" i="11" s="1"/>
  <c r="K1776" i="7"/>
  <c r="J1776" i="7"/>
  <c r="L1777" i="7" s="1"/>
  <c r="M1777" i="7" s="1"/>
  <c r="R1482" i="11" l="1"/>
  <c r="Q1482" i="11"/>
  <c r="P1482" i="11"/>
  <c r="K1540" i="12"/>
  <c r="N1540" i="12"/>
  <c r="O1540" i="12" s="1"/>
  <c r="R1540" i="12" s="1"/>
  <c r="J1540" i="12"/>
  <c r="L1541" i="12"/>
  <c r="M1541" i="12" s="1"/>
  <c r="M1483" i="11"/>
  <c r="N1483" i="11" s="1"/>
  <c r="O1483" i="11" s="1"/>
  <c r="L1483" i="11"/>
  <c r="K1482" i="11"/>
  <c r="J1482" i="11"/>
  <c r="M1778" i="7"/>
  <c r="L1778" i="7"/>
  <c r="K1777" i="7"/>
  <c r="J1777" i="7"/>
  <c r="R1483" i="11" l="1"/>
  <c r="Q1483" i="11"/>
  <c r="P1483" i="11"/>
  <c r="N1541" i="12"/>
  <c r="O1541" i="12" s="1"/>
  <c r="R1541" i="12" s="1"/>
  <c r="K1541" i="12"/>
  <c r="L1542" i="12" s="1"/>
  <c r="M1542" i="12" s="1"/>
  <c r="J1541" i="12"/>
  <c r="P1541" i="12"/>
  <c r="Q1541" i="12"/>
  <c r="J1483" i="11"/>
  <c r="K1483" i="11"/>
  <c r="L1484" i="11" s="1"/>
  <c r="M1484" i="11" s="1"/>
  <c r="N1484" i="11" s="1"/>
  <c r="O1484" i="11" s="1"/>
  <c r="M1779" i="7"/>
  <c r="L1779" i="7"/>
  <c r="J1778" i="7"/>
  <c r="K1778" i="7"/>
  <c r="R1484" i="11" l="1"/>
  <c r="P1484" i="11"/>
  <c r="Q1484" i="11"/>
  <c r="N1542" i="12"/>
  <c r="O1542" i="12" s="1"/>
  <c r="R1542" i="12" s="1"/>
  <c r="K1542" i="12"/>
  <c r="J1542" i="12"/>
  <c r="L1543" i="12"/>
  <c r="M1543" i="12" s="1"/>
  <c r="Q1542" i="12"/>
  <c r="P1542" i="12"/>
  <c r="K1484" i="11"/>
  <c r="J1484" i="11"/>
  <c r="L1780" i="7"/>
  <c r="K1779" i="7"/>
  <c r="J1779" i="7"/>
  <c r="M1780" i="7"/>
  <c r="Q1485" i="11" l="1"/>
  <c r="J1543" i="12"/>
  <c r="K1543" i="12"/>
  <c r="L1544" i="12" s="1"/>
  <c r="M1544" i="12" s="1"/>
  <c r="N1543" i="12"/>
  <c r="O1543" i="12" s="1"/>
  <c r="R1543" i="12" s="1"/>
  <c r="Q1543" i="12"/>
  <c r="P1543" i="12"/>
  <c r="L1485" i="11"/>
  <c r="M1485" i="11" s="1"/>
  <c r="N1485" i="11" s="1"/>
  <c r="O1485" i="11" s="1"/>
  <c r="M1781" i="7"/>
  <c r="L1781" i="7"/>
  <c r="K1780" i="7"/>
  <c r="J1780" i="7"/>
  <c r="P1485" i="11" l="1"/>
  <c r="R1485" i="11"/>
  <c r="N1544" i="12"/>
  <c r="O1544" i="12" s="1"/>
  <c r="R1544" i="12" s="1"/>
  <c r="K1544" i="12"/>
  <c r="J1544" i="12"/>
  <c r="Q1544" i="12"/>
  <c r="P1544" i="12"/>
  <c r="J1485" i="11"/>
  <c r="K1485" i="11"/>
  <c r="L1486" i="11" s="1"/>
  <c r="M1486" i="11" s="1"/>
  <c r="N1486" i="11" s="1"/>
  <c r="O1486" i="11" s="1"/>
  <c r="M1782" i="7"/>
  <c r="L1782" i="7"/>
  <c r="J1781" i="7"/>
  <c r="K1781" i="7"/>
  <c r="R1486" i="11" l="1"/>
  <c r="Q1486" i="11"/>
  <c r="P1486" i="11"/>
  <c r="Q1545" i="12"/>
  <c r="L1545" i="12"/>
  <c r="M1545" i="12" s="1"/>
  <c r="P1545" i="12" s="1"/>
  <c r="K1486" i="11"/>
  <c r="J1486" i="11"/>
  <c r="L1487" i="11"/>
  <c r="M1487" i="11" s="1"/>
  <c r="N1487" i="11" s="1"/>
  <c r="O1487" i="11" s="1"/>
  <c r="K1782" i="7"/>
  <c r="J1782" i="7"/>
  <c r="L1783" i="7" s="1"/>
  <c r="M1783" i="7" s="1"/>
  <c r="R1487" i="11" l="1"/>
  <c r="Q1487" i="11"/>
  <c r="P1487" i="11"/>
  <c r="K1545" i="12"/>
  <c r="N1545" i="12"/>
  <c r="O1545" i="12" s="1"/>
  <c r="R1545" i="12" s="1"/>
  <c r="J1545" i="12"/>
  <c r="J1487" i="11"/>
  <c r="K1487" i="11"/>
  <c r="L1488" i="11" s="1"/>
  <c r="M1488" i="11" s="1"/>
  <c r="N1488" i="11" s="1"/>
  <c r="O1488" i="11" s="1"/>
  <c r="M1784" i="7"/>
  <c r="K1783" i="7"/>
  <c r="L1784" i="7"/>
  <c r="J1783" i="7"/>
  <c r="R1488" i="11" l="1"/>
  <c r="Q1488" i="11"/>
  <c r="P1488" i="11"/>
  <c r="Q1546" i="12"/>
  <c r="L1546" i="12"/>
  <c r="M1546" i="12" s="1"/>
  <c r="P1546" i="12" s="1"/>
  <c r="J1488" i="11"/>
  <c r="K1488" i="11"/>
  <c r="L1489" i="11" s="1"/>
  <c r="M1489" i="11" s="1"/>
  <c r="N1489" i="11" s="1"/>
  <c r="O1489" i="11" s="1"/>
  <c r="J1784" i="7"/>
  <c r="K1784" i="7"/>
  <c r="L1785" i="7"/>
  <c r="M1785" i="7" s="1"/>
  <c r="R1489" i="11" l="1"/>
  <c r="Q1489" i="11"/>
  <c r="P1489" i="11"/>
  <c r="K1546" i="12"/>
  <c r="J1546" i="12"/>
  <c r="Q1547" i="12" s="1"/>
  <c r="N1546" i="12"/>
  <c r="O1546" i="12" s="1"/>
  <c r="R1546" i="12" s="1"/>
  <c r="L1547" i="12"/>
  <c r="M1547" i="12" s="1"/>
  <c r="M1490" i="11"/>
  <c r="N1490" i="11" s="1"/>
  <c r="O1490" i="11" s="1"/>
  <c r="L1490" i="11"/>
  <c r="J1489" i="11"/>
  <c r="K1489" i="11"/>
  <c r="K1785" i="7"/>
  <c r="J1785" i="7"/>
  <c r="L1786" i="7" s="1"/>
  <c r="M1786" i="7" s="1"/>
  <c r="R1490" i="11" l="1"/>
  <c r="Q1490" i="11"/>
  <c r="P1490" i="11"/>
  <c r="P1547" i="12"/>
  <c r="K1547" i="12"/>
  <c r="L1548" i="12"/>
  <c r="M1548" i="12" s="1"/>
  <c r="J1547" i="12"/>
  <c r="N1547" i="12"/>
  <c r="O1547" i="12" s="1"/>
  <c r="R1547" i="12" s="1"/>
  <c r="M1491" i="11"/>
  <c r="N1491" i="11" s="1"/>
  <c r="O1491" i="11" s="1"/>
  <c r="L1491" i="11"/>
  <c r="J1490" i="11"/>
  <c r="K1490" i="11"/>
  <c r="J1786" i="7"/>
  <c r="K1786" i="7"/>
  <c r="L1787" i="7" s="1"/>
  <c r="M1787" i="7" s="1"/>
  <c r="R1491" i="11" l="1"/>
  <c r="Q1491" i="11"/>
  <c r="P1491" i="11"/>
  <c r="Q1548" i="12"/>
  <c r="P1548" i="12"/>
  <c r="J1548" i="12"/>
  <c r="Q1549" i="12" s="1"/>
  <c r="N1548" i="12"/>
  <c r="O1548" i="12" s="1"/>
  <c r="R1548" i="12" s="1"/>
  <c r="K1548" i="12"/>
  <c r="M1492" i="11"/>
  <c r="N1492" i="11" s="1"/>
  <c r="O1492" i="11" s="1"/>
  <c r="L1492" i="11"/>
  <c r="K1491" i="11"/>
  <c r="J1491" i="11"/>
  <c r="L1788" i="7"/>
  <c r="M1788" i="7"/>
  <c r="J1787" i="7"/>
  <c r="K1787" i="7"/>
  <c r="R1492" i="11" l="1"/>
  <c r="Q1492" i="11"/>
  <c r="P1492" i="11"/>
  <c r="L1549" i="12"/>
  <c r="M1549" i="12" s="1"/>
  <c r="M1493" i="11"/>
  <c r="N1493" i="11" s="1"/>
  <c r="O1493" i="11" s="1"/>
  <c r="L1493" i="11"/>
  <c r="J1492" i="11"/>
  <c r="K1492" i="11"/>
  <c r="M1789" i="7"/>
  <c r="L1789" i="7"/>
  <c r="J1788" i="7"/>
  <c r="K1788" i="7"/>
  <c r="R1493" i="11" l="1"/>
  <c r="P1493" i="11"/>
  <c r="Q1493" i="11"/>
  <c r="P1549" i="12"/>
  <c r="K1549" i="12"/>
  <c r="J1549" i="12"/>
  <c r="N1549" i="12"/>
  <c r="O1549" i="12" s="1"/>
  <c r="R1549" i="12" s="1"/>
  <c r="M1494" i="11"/>
  <c r="N1494" i="11" s="1"/>
  <c r="O1494" i="11" s="1"/>
  <c r="L1494" i="11"/>
  <c r="J1493" i="11"/>
  <c r="K1493" i="11"/>
  <c r="M1790" i="7"/>
  <c r="K1789" i="7"/>
  <c r="J1789" i="7"/>
  <c r="L1790" i="7"/>
  <c r="R1494" i="11" l="1"/>
  <c r="Q1494" i="11"/>
  <c r="P1494" i="11"/>
  <c r="L1550" i="12"/>
  <c r="M1550" i="12" s="1"/>
  <c r="P1550" i="12" s="1"/>
  <c r="Q1550" i="12"/>
  <c r="M1495" i="11"/>
  <c r="N1495" i="11" s="1"/>
  <c r="O1495" i="11" s="1"/>
  <c r="L1495" i="11"/>
  <c r="K1494" i="11"/>
  <c r="J1494" i="11"/>
  <c r="K1790" i="7"/>
  <c r="J1790" i="7"/>
  <c r="L1791" i="7" s="1"/>
  <c r="M1791" i="7" s="1"/>
  <c r="R1495" i="11" l="1"/>
  <c r="P1495" i="11"/>
  <c r="Q1495" i="11"/>
  <c r="N1550" i="12"/>
  <c r="O1550" i="12" s="1"/>
  <c r="R1550" i="12" s="1"/>
  <c r="K1550" i="12"/>
  <c r="J1550" i="12"/>
  <c r="M1496" i="11"/>
  <c r="N1496" i="11" s="1"/>
  <c r="O1496" i="11" s="1"/>
  <c r="L1496" i="11"/>
  <c r="J1495" i="11"/>
  <c r="K1495" i="11"/>
  <c r="K1791" i="7"/>
  <c r="J1791" i="7"/>
  <c r="R1496" i="11" l="1"/>
  <c r="P1496" i="11"/>
  <c r="Q1496" i="11"/>
  <c r="L1792" i="7"/>
  <c r="M1792" i="7" s="1"/>
  <c r="K1792" i="7" s="1"/>
  <c r="Q1551" i="12"/>
  <c r="L1551" i="12"/>
  <c r="M1551" i="12" s="1"/>
  <c r="P1551" i="12" s="1"/>
  <c r="M1497" i="11"/>
  <c r="N1497" i="11" s="1"/>
  <c r="O1497" i="11" s="1"/>
  <c r="L1497" i="11"/>
  <c r="K1496" i="11"/>
  <c r="J1496" i="11"/>
  <c r="R1497" i="11" l="1"/>
  <c r="P1497" i="11"/>
  <c r="Q1497" i="11"/>
  <c r="J1792" i="7"/>
  <c r="L1793" i="7" s="1"/>
  <c r="M1793" i="7" s="1"/>
  <c r="L1794" i="7" s="1"/>
  <c r="N1551" i="12"/>
  <c r="O1551" i="12" s="1"/>
  <c r="R1551" i="12" s="1"/>
  <c r="J1551" i="12"/>
  <c r="K1551" i="12"/>
  <c r="M1498" i="11"/>
  <c r="N1498" i="11" s="1"/>
  <c r="O1498" i="11" s="1"/>
  <c r="L1498" i="11"/>
  <c r="J1497" i="11"/>
  <c r="K1497" i="11"/>
  <c r="R1498" i="11" l="1"/>
  <c r="Q1498" i="11"/>
  <c r="P1498" i="11"/>
  <c r="L1552" i="12"/>
  <c r="M1552" i="12" s="1"/>
  <c r="P1552" i="12" s="1"/>
  <c r="Q1552" i="12"/>
  <c r="M1499" i="11"/>
  <c r="N1499" i="11" s="1"/>
  <c r="O1499" i="11" s="1"/>
  <c r="L1499" i="11"/>
  <c r="J1498" i="11"/>
  <c r="K1498" i="11"/>
  <c r="K1793" i="7"/>
  <c r="J1793" i="7"/>
  <c r="M1794" i="7"/>
  <c r="K1794" i="7" s="1"/>
  <c r="R1499" i="11" l="1"/>
  <c r="P1499" i="11"/>
  <c r="Q1499" i="11"/>
  <c r="N1552" i="12"/>
  <c r="O1552" i="12" s="1"/>
  <c r="R1552" i="12" s="1"/>
  <c r="K1552" i="12"/>
  <c r="J1552" i="12"/>
  <c r="J1499" i="11"/>
  <c r="K1499" i="11"/>
  <c r="M1795" i="7"/>
  <c r="M1796" i="7" s="1"/>
  <c r="L1795" i="7"/>
  <c r="J1794" i="7"/>
  <c r="J1795" i="7" s="1"/>
  <c r="Q1500" i="11" l="1"/>
  <c r="L1796" i="7"/>
  <c r="K1795" i="7"/>
  <c r="Q1553" i="12"/>
  <c r="L1553" i="12"/>
  <c r="M1553" i="12" s="1"/>
  <c r="P1553" i="12" s="1"/>
  <c r="L1500" i="11"/>
  <c r="M1500" i="11" s="1"/>
  <c r="N1500" i="11" s="1"/>
  <c r="O1500" i="11" s="1"/>
  <c r="M1797" i="7"/>
  <c r="J1796" i="7"/>
  <c r="L1797" i="7"/>
  <c r="K1796" i="7"/>
  <c r="R1500" i="11" l="1"/>
  <c r="P1500" i="11"/>
  <c r="J1553" i="12"/>
  <c r="K1553" i="12"/>
  <c r="L1554" i="12" s="1"/>
  <c r="M1554" i="12" s="1"/>
  <c r="N1553" i="12"/>
  <c r="O1553" i="12" s="1"/>
  <c r="R1553" i="12" s="1"/>
  <c r="J1500" i="11"/>
  <c r="K1500" i="11"/>
  <c r="M1798" i="7"/>
  <c r="K1797" i="7"/>
  <c r="J1797" i="7"/>
  <c r="L1798" i="7"/>
  <c r="Q1501" i="11" l="1"/>
  <c r="K1554" i="12"/>
  <c r="N1554" i="12"/>
  <c r="O1554" i="12" s="1"/>
  <c r="R1554" i="12" s="1"/>
  <c r="J1554" i="12"/>
  <c r="Q1554" i="12"/>
  <c r="P1554" i="12"/>
  <c r="L1501" i="11"/>
  <c r="M1501" i="11" s="1"/>
  <c r="N1501" i="11" s="1"/>
  <c r="O1501" i="11" s="1"/>
  <c r="M1799" i="7"/>
  <c r="K1798" i="7"/>
  <c r="L1799" i="7"/>
  <c r="J1798" i="7"/>
  <c r="R1501" i="11" l="1"/>
  <c r="P1501" i="11"/>
  <c r="L1555" i="12"/>
  <c r="M1555" i="12" s="1"/>
  <c r="P1555" i="12" s="1"/>
  <c r="Q1555" i="12"/>
  <c r="J1501" i="11"/>
  <c r="K1501" i="11"/>
  <c r="K1799" i="7"/>
  <c r="M1800" i="7"/>
  <c r="J1799" i="7"/>
  <c r="L1800" i="7"/>
  <c r="Q1502" i="11" l="1"/>
  <c r="J1555" i="12"/>
  <c r="K1555" i="12"/>
  <c r="L1556" i="12" s="1"/>
  <c r="M1556" i="12" s="1"/>
  <c r="N1555" i="12"/>
  <c r="O1555" i="12" s="1"/>
  <c r="R1555" i="12" s="1"/>
  <c r="L1502" i="11"/>
  <c r="M1502" i="11" s="1"/>
  <c r="N1502" i="11" s="1"/>
  <c r="O1502" i="11" s="1"/>
  <c r="L1801" i="7"/>
  <c r="K1800" i="7"/>
  <c r="M1801" i="7"/>
  <c r="J1800" i="7"/>
  <c r="R1502" i="11" l="1"/>
  <c r="P1502" i="11"/>
  <c r="K1556" i="12"/>
  <c r="J1556" i="12"/>
  <c r="N1556" i="12"/>
  <c r="O1556" i="12" s="1"/>
  <c r="R1556" i="12" s="1"/>
  <c r="P1556" i="12"/>
  <c r="Q1556" i="12"/>
  <c r="M1503" i="11"/>
  <c r="N1503" i="11" s="1"/>
  <c r="O1503" i="11" s="1"/>
  <c r="L1503" i="11"/>
  <c r="K1502" i="11"/>
  <c r="J1502" i="11"/>
  <c r="M1802" i="7"/>
  <c r="L1802" i="7"/>
  <c r="K1801" i="7"/>
  <c r="J1801" i="7"/>
  <c r="R1503" i="11" l="1"/>
  <c r="Q1503" i="11"/>
  <c r="P1503" i="11"/>
  <c r="L1557" i="12"/>
  <c r="M1557" i="12" s="1"/>
  <c r="P1557" i="12" s="1"/>
  <c r="Q1557" i="12"/>
  <c r="M1504" i="11"/>
  <c r="N1504" i="11" s="1"/>
  <c r="O1504" i="11" s="1"/>
  <c r="L1504" i="11"/>
  <c r="J1503" i="11"/>
  <c r="K1503" i="11"/>
  <c r="M1803" i="7"/>
  <c r="L1803" i="7"/>
  <c r="J1802" i="7"/>
  <c r="K1802" i="7"/>
  <c r="R1504" i="11" l="1"/>
  <c r="Q1504" i="11"/>
  <c r="P1504" i="11"/>
  <c r="N1557" i="12"/>
  <c r="O1557" i="12" s="1"/>
  <c r="R1557" i="12" s="1"/>
  <c r="J1557" i="12"/>
  <c r="Q1558" i="12" s="1"/>
  <c r="K1557" i="12"/>
  <c r="L1558" i="12" s="1"/>
  <c r="M1558" i="12" s="1"/>
  <c r="M1505" i="11"/>
  <c r="N1505" i="11" s="1"/>
  <c r="O1505" i="11" s="1"/>
  <c r="L1505" i="11"/>
  <c r="K1504" i="11"/>
  <c r="J1504" i="11"/>
  <c r="J1803" i="7"/>
  <c r="K1803" i="7"/>
  <c r="R1505" i="11" l="1"/>
  <c r="Q1505" i="11"/>
  <c r="P1505" i="11"/>
  <c r="P1558" i="12"/>
  <c r="K1558" i="12"/>
  <c r="N1558" i="12"/>
  <c r="O1558" i="12" s="1"/>
  <c r="R1558" i="12" s="1"/>
  <c r="J1558" i="12"/>
  <c r="L1559" i="12"/>
  <c r="M1559" i="12" s="1"/>
  <c r="M1506" i="11"/>
  <c r="N1506" i="11" s="1"/>
  <c r="O1506" i="11" s="1"/>
  <c r="L1506" i="11"/>
  <c r="J1505" i="11"/>
  <c r="K1505" i="11"/>
  <c r="L1804" i="7"/>
  <c r="M1804" i="7" s="1"/>
  <c r="R1506" i="11" l="1"/>
  <c r="P1506" i="11"/>
  <c r="Q1506" i="11"/>
  <c r="J1559" i="12"/>
  <c r="K1559" i="12"/>
  <c r="L1560" i="12" s="1"/>
  <c r="M1560" i="12" s="1"/>
  <c r="N1559" i="12"/>
  <c r="O1559" i="12" s="1"/>
  <c r="R1559" i="12" s="1"/>
  <c r="Q1559" i="12"/>
  <c r="P1559" i="12"/>
  <c r="M1507" i="11"/>
  <c r="N1507" i="11" s="1"/>
  <c r="O1507" i="11" s="1"/>
  <c r="L1507" i="11"/>
  <c r="J1506" i="11"/>
  <c r="K1506" i="11"/>
  <c r="J1804" i="7"/>
  <c r="L1805" i="7" s="1"/>
  <c r="M1805" i="7" s="1"/>
  <c r="K1804" i="7"/>
  <c r="R1507" i="11" l="1"/>
  <c r="Q1507" i="11"/>
  <c r="P1507" i="11"/>
  <c r="J1560" i="12"/>
  <c r="N1560" i="12"/>
  <c r="O1560" i="12" s="1"/>
  <c r="R1560" i="12" s="1"/>
  <c r="K1560" i="12"/>
  <c r="L1561" i="12" s="1"/>
  <c r="M1561" i="12" s="1"/>
  <c r="Q1560" i="12"/>
  <c r="P1560" i="12"/>
  <c r="M1508" i="11"/>
  <c r="N1508" i="11" s="1"/>
  <c r="O1508" i="11" s="1"/>
  <c r="L1508" i="11"/>
  <c r="J1507" i="11"/>
  <c r="K1507" i="11"/>
  <c r="J1805" i="7"/>
  <c r="K1805" i="7"/>
  <c r="R1508" i="11" l="1"/>
  <c r="Q1508" i="11"/>
  <c r="P1508" i="11"/>
  <c r="L1806" i="7"/>
  <c r="M1806" i="7" s="1"/>
  <c r="K1806" i="7" s="1"/>
  <c r="N1561" i="12"/>
  <c r="O1561" i="12" s="1"/>
  <c r="R1561" i="12" s="1"/>
  <c r="J1561" i="12"/>
  <c r="Q1562" i="12" s="1"/>
  <c r="K1561" i="12"/>
  <c r="L1562" i="12" s="1"/>
  <c r="M1562" i="12" s="1"/>
  <c r="Q1561" i="12"/>
  <c r="P1561" i="12"/>
  <c r="M1509" i="11"/>
  <c r="N1509" i="11" s="1"/>
  <c r="O1509" i="11" s="1"/>
  <c r="L1509" i="11"/>
  <c r="J1508" i="11"/>
  <c r="K1508" i="11"/>
  <c r="R1509" i="11" l="1"/>
  <c r="L1807" i="7"/>
  <c r="M1807" i="7" s="1"/>
  <c r="K1807" i="7" s="1"/>
  <c r="J1806" i="7"/>
  <c r="Q1509" i="11"/>
  <c r="P1509" i="11"/>
  <c r="P1562" i="12"/>
  <c r="J1562" i="12"/>
  <c r="Q1563" i="12" s="1"/>
  <c r="K1562" i="12"/>
  <c r="N1562" i="12"/>
  <c r="O1562" i="12" s="1"/>
  <c r="R1562" i="12" s="1"/>
  <c r="L1563" i="12"/>
  <c r="M1563" i="12" s="1"/>
  <c r="M1510" i="11"/>
  <c r="N1510" i="11" s="1"/>
  <c r="O1510" i="11" s="1"/>
  <c r="L1510" i="11"/>
  <c r="J1509" i="11"/>
  <c r="K1509" i="11"/>
  <c r="R1510" i="11" l="1"/>
  <c r="J1807" i="7"/>
  <c r="L1808" i="7" s="1"/>
  <c r="M1808" i="7" s="1"/>
  <c r="J1808" i="7" s="1"/>
  <c r="Q1510" i="11"/>
  <c r="P1510" i="11"/>
  <c r="P1563" i="12"/>
  <c r="J1563" i="12"/>
  <c r="Q1564" i="12" s="1"/>
  <c r="K1563" i="12"/>
  <c r="L1564" i="12"/>
  <c r="M1564" i="12" s="1"/>
  <c r="N1563" i="12"/>
  <c r="O1563" i="12" s="1"/>
  <c r="R1563" i="12" s="1"/>
  <c r="M1511" i="11"/>
  <c r="N1511" i="11" s="1"/>
  <c r="O1511" i="11" s="1"/>
  <c r="L1511" i="11"/>
  <c r="K1510" i="11"/>
  <c r="J1510" i="11"/>
  <c r="R1511" i="11" l="1"/>
  <c r="K1808" i="7"/>
  <c r="M1809" i="7"/>
  <c r="K1809" i="7" s="1"/>
  <c r="L1809" i="7"/>
  <c r="Q1511" i="11"/>
  <c r="P1511" i="11"/>
  <c r="P1564" i="12"/>
  <c r="K1564" i="12"/>
  <c r="J1564" i="12"/>
  <c r="N1564" i="12"/>
  <c r="O1564" i="12" s="1"/>
  <c r="R1564" i="12" s="1"/>
  <c r="J1511" i="11"/>
  <c r="K1511" i="11"/>
  <c r="Q1512" i="11" l="1"/>
  <c r="J1809" i="7"/>
  <c r="L1810" i="7" s="1"/>
  <c r="M1810" i="7" s="1"/>
  <c r="L1565" i="12"/>
  <c r="M1565" i="12" s="1"/>
  <c r="Q1565" i="12"/>
  <c r="L1512" i="11"/>
  <c r="M1512" i="11" s="1"/>
  <c r="N1512" i="11" s="1"/>
  <c r="O1512" i="11" s="1"/>
  <c r="K1810" i="7"/>
  <c r="J1810" i="7"/>
  <c r="L1811" i="7" s="1"/>
  <c r="M1811" i="7" s="1"/>
  <c r="R1512" i="11" l="1"/>
  <c r="P1512" i="11"/>
  <c r="P1565" i="12"/>
  <c r="K1565" i="12"/>
  <c r="N1565" i="12"/>
  <c r="O1565" i="12" s="1"/>
  <c r="R1565" i="12" s="1"/>
  <c r="J1565" i="12"/>
  <c r="Q1566" i="12" s="1"/>
  <c r="L1566" i="12"/>
  <c r="M1566" i="12" s="1"/>
  <c r="K1512" i="11"/>
  <c r="J1512" i="11"/>
  <c r="K1811" i="7"/>
  <c r="J1811" i="7"/>
  <c r="L1812" i="7" s="1"/>
  <c r="M1812" i="7" s="1"/>
  <c r="Q1513" i="11" l="1"/>
  <c r="P1566" i="12"/>
  <c r="J1566" i="12"/>
  <c r="K1566" i="12"/>
  <c r="L1567" i="12" s="1"/>
  <c r="M1567" i="12" s="1"/>
  <c r="N1566" i="12"/>
  <c r="O1566" i="12" s="1"/>
  <c r="R1566" i="12" s="1"/>
  <c r="L1513" i="11"/>
  <c r="M1513" i="11" s="1"/>
  <c r="N1513" i="11" s="1"/>
  <c r="O1513" i="11" s="1"/>
  <c r="K1812" i="7"/>
  <c r="J1812" i="7"/>
  <c r="M1813" i="7"/>
  <c r="L1813" i="7"/>
  <c r="P1513" i="11" l="1"/>
  <c r="R1513" i="11"/>
  <c r="N1567" i="12"/>
  <c r="O1567" i="12" s="1"/>
  <c r="R1567" i="12" s="1"/>
  <c r="J1567" i="12"/>
  <c r="K1567" i="12"/>
  <c r="L1568" i="12" s="1"/>
  <c r="M1568" i="12" s="1"/>
  <c r="P1567" i="12"/>
  <c r="Q1567" i="12"/>
  <c r="J1513" i="11"/>
  <c r="K1513" i="11"/>
  <c r="J1813" i="7"/>
  <c r="K1813" i="7"/>
  <c r="L1814" i="7" l="1"/>
  <c r="M1814" i="7" s="1"/>
  <c r="Q1514" i="11"/>
  <c r="J1568" i="12"/>
  <c r="M1569" i="12"/>
  <c r="K1568" i="12"/>
  <c r="N1568" i="12"/>
  <c r="O1568" i="12" s="1"/>
  <c r="R1568" i="12" s="1"/>
  <c r="L1569" i="12"/>
  <c r="Q1568" i="12"/>
  <c r="P1568" i="12"/>
  <c r="L1514" i="11"/>
  <c r="M1514" i="11" s="1"/>
  <c r="N1514" i="11" s="1"/>
  <c r="O1514" i="11" s="1"/>
  <c r="J1814" i="7"/>
  <c r="K1814" i="7"/>
  <c r="R1514" i="11" l="1"/>
  <c r="P1514" i="11"/>
  <c r="J1569" i="12"/>
  <c r="M1570" i="12"/>
  <c r="K1569" i="12"/>
  <c r="L1570" i="12"/>
  <c r="N1569" i="12"/>
  <c r="O1569" i="12" s="1"/>
  <c r="R1569" i="12" s="1"/>
  <c r="Q1569" i="12"/>
  <c r="P1569" i="12"/>
  <c r="K1514" i="11"/>
  <c r="J1514" i="11"/>
  <c r="L1815" i="7"/>
  <c r="M1815" i="7" s="1"/>
  <c r="Q1515" i="11" l="1"/>
  <c r="L1571" i="12"/>
  <c r="J1570" i="12"/>
  <c r="M1571" i="12"/>
  <c r="N1570" i="12"/>
  <c r="O1570" i="12" s="1"/>
  <c r="R1570" i="12" s="1"/>
  <c r="K1570" i="12"/>
  <c r="Q1570" i="12"/>
  <c r="P1570" i="12"/>
  <c r="L1515" i="11"/>
  <c r="M1515" i="11" s="1"/>
  <c r="N1515" i="11" s="1"/>
  <c r="O1515" i="11" s="1"/>
  <c r="K1815" i="7"/>
  <c r="J1815" i="7"/>
  <c r="R1515" i="11" l="1"/>
  <c r="P1515" i="11"/>
  <c r="Q1571" i="12"/>
  <c r="P1571" i="12"/>
  <c r="J1571" i="12"/>
  <c r="N1571" i="12"/>
  <c r="O1571" i="12" s="1"/>
  <c r="R1571" i="12" s="1"/>
  <c r="K1571" i="12"/>
  <c r="L1572" i="12" s="1"/>
  <c r="M1572" i="12" s="1"/>
  <c r="J1515" i="11"/>
  <c r="K1515" i="11"/>
  <c r="L1516" i="11" s="1"/>
  <c r="M1516" i="11" s="1"/>
  <c r="N1516" i="11" s="1"/>
  <c r="O1516" i="11" s="1"/>
  <c r="L1816" i="7"/>
  <c r="M1816" i="7" s="1"/>
  <c r="J1816" i="7" s="1"/>
  <c r="R1516" i="11" l="1"/>
  <c r="Q1516" i="11"/>
  <c r="P1516" i="11"/>
  <c r="J1572" i="12"/>
  <c r="N1572" i="12"/>
  <c r="O1572" i="12" s="1"/>
  <c r="R1572" i="12" s="1"/>
  <c r="K1572" i="12"/>
  <c r="L1573" i="12" s="1"/>
  <c r="M1573" i="12" s="1"/>
  <c r="Q1572" i="12"/>
  <c r="P1572" i="12"/>
  <c r="J1516" i="11"/>
  <c r="K1516" i="11"/>
  <c r="K1816" i="7"/>
  <c r="L1817" i="7" s="1"/>
  <c r="M1817" i="7" s="1"/>
  <c r="K1817" i="7" s="1"/>
  <c r="Q1517" i="11" l="1"/>
  <c r="J1573" i="12"/>
  <c r="K1573" i="12"/>
  <c r="L1574" i="12" s="1"/>
  <c r="M1574" i="12" s="1"/>
  <c r="N1573" i="12"/>
  <c r="O1573" i="12" s="1"/>
  <c r="R1573" i="12" s="1"/>
  <c r="P1573" i="12"/>
  <c r="Q1573" i="12"/>
  <c r="L1517" i="11"/>
  <c r="M1517" i="11" s="1"/>
  <c r="N1517" i="11" s="1"/>
  <c r="O1517" i="11" s="1"/>
  <c r="J1817" i="7"/>
  <c r="L1818" i="7" s="1"/>
  <c r="M1818" i="7" s="1"/>
  <c r="R1517" i="11" l="1"/>
  <c r="P1517" i="11"/>
  <c r="J1574" i="12"/>
  <c r="N1574" i="12"/>
  <c r="O1574" i="12" s="1"/>
  <c r="R1574" i="12" s="1"/>
  <c r="K1574" i="12"/>
  <c r="L1575" i="12" s="1"/>
  <c r="M1575" i="12" s="1"/>
  <c r="Q1574" i="12"/>
  <c r="P1574" i="12"/>
  <c r="K1517" i="11"/>
  <c r="J1517" i="11"/>
  <c r="K1818" i="7"/>
  <c r="J1818" i="7"/>
  <c r="L1819" i="7" s="1"/>
  <c r="M1819" i="7" s="1"/>
  <c r="M1820" i="7" s="1"/>
  <c r="M1821" i="7" s="1"/>
  <c r="Q1518" i="11" l="1"/>
  <c r="J1575" i="12"/>
  <c r="N1575" i="12"/>
  <c r="O1575" i="12" s="1"/>
  <c r="R1575" i="12" s="1"/>
  <c r="K1575" i="12"/>
  <c r="L1576" i="12" s="1"/>
  <c r="M1576" i="12" s="1"/>
  <c r="Q1575" i="12"/>
  <c r="P1575" i="12"/>
  <c r="L1518" i="11"/>
  <c r="M1518" i="11" s="1"/>
  <c r="N1518" i="11" s="1"/>
  <c r="O1518" i="11" s="1"/>
  <c r="L1821" i="7"/>
  <c r="L1820" i="7"/>
  <c r="J1819" i="7"/>
  <c r="J1820" i="7" s="1"/>
  <c r="K1819" i="7"/>
  <c r="K1820" i="7" s="1"/>
  <c r="K1821" i="7"/>
  <c r="J1821" i="7"/>
  <c r="L1822" i="7" s="1"/>
  <c r="M1822" i="7" s="1"/>
  <c r="R1518" i="11" l="1"/>
  <c r="P1518" i="11"/>
  <c r="J1576" i="12"/>
  <c r="K1576" i="12"/>
  <c r="L1577" i="12" s="1"/>
  <c r="M1577" i="12" s="1"/>
  <c r="N1576" i="12"/>
  <c r="O1576" i="12" s="1"/>
  <c r="R1576" i="12" s="1"/>
  <c r="Q1576" i="12"/>
  <c r="P1576" i="12"/>
  <c r="J1518" i="11"/>
  <c r="K1518" i="11"/>
  <c r="L1519" i="11" s="1"/>
  <c r="M1519" i="11" s="1"/>
  <c r="N1519" i="11" s="1"/>
  <c r="O1519" i="11" s="1"/>
  <c r="K1822" i="7"/>
  <c r="J1822" i="7"/>
  <c r="L1823" i="7" s="1"/>
  <c r="M1823" i="7" s="1"/>
  <c r="R1519" i="11" l="1"/>
  <c r="Q1519" i="11"/>
  <c r="P1519" i="11"/>
  <c r="N1577" i="12"/>
  <c r="O1577" i="12" s="1"/>
  <c r="R1577" i="12" s="1"/>
  <c r="K1577" i="12"/>
  <c r="J1577" i="12"/>
  <c r="L1578" i="12" s="1"/>
  <c r="M1578" i="12" s="1"/>
  <c r="Q1577" i="12"/>
  <c r="P1577" i="12"/>
  <c r="K1519" i="11"/>
  <c r="J1519" i="11"/>
  <c r="J1823" i="7"/>
  <c r="K1823" i="7"/>
  <c r="L1824" i="7"/>
  <c r="M1824" i="7" s="1"/>
  <c r="Q1520" i="11" l="1"/>
  <c r="N1578" i="12"/>
  <c r="O1578" i="12" s="1"/>
  <c r="R1578" i="12" s="1"/>
  <c r="K1578" i="12"/>
  <c r="J1578" i="12"/>
  <c r="Q1578" i="12"/>
  <c r="P1578" i="12"/>
  <c r="L1520" i="11"/>
  <c r="M1520" i="11" s="1"/>
  <c r="N1520" i="11" s="1"/>
  <c r="O1520" i="11" s="1"/>
  <c r="J1824" i="7"/>
  <c r="K1824" i="7"/>
  <c r="L1825" i="7"/>
  <c r="M1825" i="7" s="1"/>
  <c r="R1520" i="11" l="1"/>
  <c r="P1520" i="11"/>
  <c r="Q1579" i="12"/>
  <c r="L1579" i="12"/>
  <c r="M1579" i="12" s="1"/>
  <c r="P1579" i="12" s="1"/>
  <c r="M1521" i="11"/>
  <c r="N1521" i="11" s="1"/>
  <c r="O1521" i="11" s="1"/>
  <c r="L1521" i="11"/>
  <c r="K1520" i="11"/>
  <c r="J1520" i="11"/>
  <c r="M1826" i="7"/>
  <c r="J1825" i="7"/>
  <c r="L1826" i="7"/>
  <c r="K1825" i="7"/>
  <c r="R1521" i="11" l="1"/>
  <c r="P1521" i="11"/>
  <c r="Q1521" i="11"/>
  <c r="J1579" i="12"/>
  <c r="K1579" i="12"/>
  <c r="N1579" i="12"/>
  <c r="O1579" i="12" s="1"/>
  <c r="R1579" i="12" s="1"/>
  <c r="K1521" i="11"/>
  <c r="L1522" i="11" s="1"/>
  <c r="M1522" i="11" s="1"/>
  <c r="N1522" i="11" s="1"/>
  <c r="O1522" i="11" s="1"/>
  <c r="J1521" i="11"/>
  <c r="J1826" i="7"/>
  <c r="L1827" i="7" s="1"/>
  <c r="M1827" i="7" s="1"/>
  <c r="K1826" i="7"/>
  <c r="R1522" i="11" l="1"/>
  <c r="Q1522" i="11"/>
  <c r="P1522" i="11"/>
  <c r="L1580" i="12"/>
  <c r="M1580" i="12" s="1"/>
  <c r="P1580" i="12" s="1"/>
  <c r="Q1580" i="12"/>
  <c r="J1522" i="11"/>
  <c r="K1522" i="11"/>
  <c r="L1523" i="11" s="1"/>
  <c r="M1523" i="11" s="1"/>
  <c r="N1523" i="11" s="1"/>
  <c r="O1523" i="11" s="1"/>
  <c r="J1827" i="7"/>
  <c r="K1827" i="7"/>
  <c r="L1828" i="7"/>
  <c r="M1828" i="7" s="1"/>
  <c r="R1523" i="11" l="1"/>
  <c r="Q1523" i="11"/>
  <c r="P1523" i="11"/>
  <c r="K1580" i="12"/>
  <c r="N1580" i="12"/>
  <c r="O1580" i="12" s="1"/>
  <c r="R1580" i="12" s="1"/>
  <c r="J1580" i="12"/>
  <c r="L1581" i="12"/>
  <c r="M1581" i="12" s="1"/>
  <c r="J1523" i="11"/>
  <c r="K1523" i="11"/>
  <c r="L1524" i="11" s="1"/>
  <c r="J1828" i="7"/>
  <c r="L1829" i="7" s="1"/>
  <c r="M1829" i="7" s="1"/>
  <c r="K1828" i="7"/>
  <c r="Q1524" i="11" l="1"/>
  <c r="N1581" i="12"/>
  <c r="O1581" i="12" s="1"/>
  <c r="R1581" i="12" s="1"/>
  <c r="J1581" i="12"/>
  <c r="L1582" i="12"/>
  <c r="M1582" i="12" s="1"/>
  <c r="K1581" i="12"/>
  <c r="Q1581" i="12"/>
  <c r="P1581" i="12"/>
  <c r="M1524" i="11"/>
  <c r="J1829" i="7"/>
  <c r="K1829" i="7"/>
  <c r="L1830" i="7" s="1"/>
  <c r="M1830" i="7" s="1"/>
  <c r="L1525" i="11" l="1"/>
  <c r="N1524" i="11"/>
  <c r="O1524" i="11" s="1"/>
  <c r="P1524" i="11"/>
  <c r="K1582" i="12"/>
  <c r="N1582" i="12"/>
  <c r="O1582" i="12" s="1"/>
  <c r="R1582" i="12" s="1"/>
  <c r="J1582" i="12"/>
  <c r="Q1582" i="12"/>
  <c r="P1582" i="12"/>
  <c r="M1525" i="11"/>
  <c r="N1525" i="11" s="1"/>
  <c r="J1524" i="11"/>
  <c r="K1524" i="11"/>
  <c r="M1831" i="7"/>
  <c r="L1831" i="7"/>
  <c r="J1830" i="7"/>
  <c r="K1830" i="7"/>
  <c r="Q1525" i="11" l="1"/>
  <c r="P1525" i="11"/>
  <c r="O1525" i="11"/>
  <c r="R1524" i="11"/>
  <c r="L1583" i="12"/>
  <c r="M1583" i="12" s="1"/>
  <c r="P1583" i="12" s="1"/>
  <c r="Q1583" i="12"/>
  <c r="M1526" i="11"/>
  <c r="N1526" i="11" s="1"/>
  <c r="L1526" i="11"/>
  <c r="J1525" i="11"/>
  <c r="K1525" i="11"/>
  <c r="M1832" i="7"/>
  <c r="K1831" i="7"/>
  <c r="J1831" i="7"/>
  <c r="L1832" i="7"/>
  <c r="Q1526" i="11" l="1"/>
  <c r="P1526" i="11"/>
  <c r="O1526" i="11"/>
  <c r="R1525" i="11"/>
  <c r="N1583" i="12"/>
  <c r="O1583" i="12" s="1"/>
  <c r="R1583" i="12" s="1"/>
  <c r="K1583" i="12"/>
  <c r="J1583" i="12"/>
  <c r="L1584" i="12"/>
  <c r="M1584" i="12" s="1"/>
  <c r="M1527" i="11"/>
  <c r="N1527" i="11" s="1"/>
  <c r="L1527" i="11"/>
  <c r="J1526" i="11"/>
  <c r="K1526" i="11"/>
  <c r="K1832" i="7"/>
  <c r="J1832" i="7"/>
  <c r="O1527" i="11" l="1"/>
  <c r="R1526" i="11"/>
  <c r="Q1527" i="11"/>
  <c r="P1527" i="11"/>
  <c r="Q1584" i="12"/>
  <c r="P1584" i="12"/>
  <c r="N1584" i="12"/>
  <c r="O1584" i="12" s="1"/>
  <c r="R1584" i="12" s="1"/>
  <c r="J1584" i="12"/>
  <c r="K1584" i="12"/>
  <c r="L1585" i="12" s="1"/>
  <c r="M1585" i="12" s="1"/>
  <c r="M1528" i="11"/>
  <c r="N1528" i="11" s="1"/>
  <c r="L1528" i="11"/>
  <c r="K1527" i="11"/>
  <c r="J1527" i="11"/>
  <c r="L1833" i="7"/>
  <c r="M1833" i="7" s="1"/>
  <c r="Q1528" i="11" l="1"/>
  <c r="P1528" i="11"/>
  <c r="O1528" i="11"/>
  <c r="R1527" i="11"/>
  <c r="J1585" i="12"/>
  <c r="N1585" i="12"/>
  <c r="O1585" i="12" s="1"/>
  <c r="R1585" i="12" s="1"/>
  <c r="K1585" i="12"/>
  <c r="L1586" i="12" s="1"/>
  <c r="M1586" i="12" s="1"/>
  <c r="Q1585" i="12"/>
  <c r="P1585" i="12"/>
  <c r="M1529" i="11"/>
  <c r="N1529" i="11" s="1"/>
  <c r="L1529" i="11"/>
  <c r="J1528" i="11"/>
  <c r="K1528" i="11"/>
  <c r="K1833" i="7"/>
  <c r="L1834" i="7"/>
  <c r="M1834" i="7" s="1"/>
  <c r="J1833" i="7"/>
  <c r="P1529" i="11" l="1"/>
  <c r="Q1529" i="11"/>
  <c r="O1529" i="11"/>
  <c r="R1528" i="11"/>
  <c r="J1586" i="12"/>
  <c r="K1586" i="12"/>
  <c r="L1587" i="12" s="1"/>
  <c r="M1587" i="12" s="1"/>
  <c r="N1586" i="12"/>
  <c r="O1586" i="12" s="1"/>
  <c r="R1586" i="12" s="1"/>
  <c r="Q1586" i="12"/>
  <c r="P1586" i="12"/>
  <c r="M1530" i="11"/>
  <c r="N1530" i="11" s="1"/>
  <c r="L1530" i="11"/>
  <c r="J1529" i="11"/>
  <c r="K1529" i="11"/>
  <c r="J1834" i="7"/>
  <c r="K1834" i="7"/>
  <c r="L1835" i="7" s="1"/>
  <c r="M1835" i="7" s="1"/>
  <c r="Q1530" i="11" l="1"/>
  <c r="P1530" i="11"/>
  <c r="O1530" i="11"/>
  <c r="R1529" i="11"/>
  <c r="N1587" i="12"/>
  <c r="O1587" i="12" s="1"/>
  <c r="R1587" i="12" s="1"/>
  <c r="K1587" i="12"/>
  <c r="J1587" i="12"/>
  <c r="Q1587" i="12"/>
  <c r="P1587" i="12"/>
  <c r="M1531" i="11"/>
  <c r="N1531" i="11" s="1"/>
  <c r="L1531" i="11"/>
  <c r="K1530" i="11"/>
  <c r="J1530" i="11"/>
  <c r="K1835" i="7"/>
  <c r="J1835" i="7"/>
  <c r="O1531" i="11" l="1"/>
  <c r="R1530" i="11"/>
  <c r="Q1531" i="11"/>
  <c r="P1531" i="11"/>
  <c r="Q1588" i="12"/>
  <c r="L1588" i="12"/>
  <c r="M1588" i="12" s="1"/>
  <c r="P1588" i="12" s="1"/>
  <c r="K1531" i="11"/>
  <c r="L1532" i="11" s="1"/>
  <c r="M1532" i="11" s="1"/>
  <c r="N1532" i="11" s="1"/>
  <c r="J1531" i="11"/>
  <c r="L1836" i="7"/>
  <c r="M1836" i="7" s="1"/>
  <c r="J1836" i="7" s="1"/>
  <c r="Q1532" i="11" l="1"/>
  <c r="P1532" i="11"/>
  <c r="O1532" i="11"/>
  <c r="R1531" i="11"/>
  <c r="N1588" i="12"/>
  <c r="O1588" i="12" s="1"/>
  <c r="R1588" i="12" s="1"/>
  <c r="K1588" i="12"/>
  <c r="J1588" i="12"/>
  <c r="L1589" i="12" s="1"/>
  <c r="M1589" i="12" s="1"/>
  <c r="J1532" i="11"/>
  <c r="K1532" i="11"/>
  <c r="K1836" i="7"/>
  <c r="L1837" i="7" s="1"/>
  <c r="M1837" i="7" s="1"/>
  <c r="L1838" i="7" s="1"/>
  <c r="Q1533" i="11" l="1"/>
  <c r="R1532" i="11"/>
  <c r="Q1589" i="12"/>
  <c r="P1589" i="12"/>
  <c r="K1589" i="12"/>
  <c r="J1589" i="12"/>
  <c r="Q1590" i="12" s="1"/>
  <c r="N1589" i="12"/>
  <c r="O1589" i="12" s="1"/>
  <c r="R1589" i="12" s="1"/>
  <c r="L1590" i="12"/>
  <c r="M1590" i="12" s="1"/>
  <c r="L1533" i="11"/>
  <c r="M1533" i="11" s="1"/>
  <c r="N1533" i="11" s="1"/>
  <c r="O1533" i="11" s="1"/>
  <c r="K1837" i="7"/>
  <c r="M1838" i="7"/>
  <c r="M1839" i="7" s="1"/>
  <c r="J1837" i="7"/>
  <c r="R1533" i="11" l="1"/>
  <c r="P1533" i="11"/>
  <c r="P1590" i="12"/>
  <c r="K1590" i="12"/>
  <c r="L1591" i="12"/>
  <c r="N1590" i="12"/>
  <c r="O1590" i="12" s="1"/>
  <c r="R1590" i="12" s="1"/>
  <c r="J1590" i="12"/>
  <c r="M1591" i="12"/>
  <c r="M1534" i="11"/>
  <c r="N1534" i="11" s="1"/>
  <c r="O1534" i="11" s="1"/>
  <c r="L1534" i="11"/>
  <c r="K1533" i="11"/>
  <c r="J1533" i="11"/>
  <c r="J1838" i="7"/>
  <c r="K1838" i="7"/>
  <c r="L1839" i="7"/>
  <c r="M1840" i="7"/>
  <c r="K1839" i="7"/>
  <c r="L1840" i="7"/>
  <c r="J1839" i="7"/>
  <c r="J1840" i="7" s="1"/>
  <c r="R1534" i="11" l="1"/>
  <c r="K1840" i="7"/>
  <c r="P1534" i="11"/>
  <c r="Q1534" i="11"/>
  <c r="Q1591" i="12"/>
  <c r="P1591" i="12"/>
  <c r="K1591" i="12"/>
  <c r="N1591" i="12"/>
  <c r="O1591" i="12" s="1"/>
  <c r="R1591" i="12" s="1"/>
  <c r="J1591" i="12"/>
  <c r="M1535" i="11"/>
  <c r="N1535" i="11" s="1"/>
  <c r="O1535" i="11" s="1"/>
  <c r="L1535" i="11"/>
  <c r="J1534" i="11"/>
  <c r="K1534" i="11"/>
  <c r="M1841" i="7"/>
  <c r="L1841" i="7"/>
  <c r="R1535" i="11" l="1"/>
  <c r="P1535" i="11"/>
  <c r="Q1535" i="11"/>
  <c r="L1592" i="12"/>
  <c r="M1592" i="12" s="1"/>
  <c r="P1592" i="12" s="1"/>
  <c r="Q1592" i="12"/>
  <c r="M1536" i="11"/>
  <c r="N1536" i="11" s="1"/>
  <c r="O1536" i="11" s="1"/>
  <c r="L1536" i="11"/>
  <c r="K1535" i="11"/>
  <c r="J1535" i="11"/>
  <c r="M1842" i="7"/>
  <c r="J1841" i="7"/>
  <c r="K1841" i="7"/>
  <c r="L1842" i="7"/>
  <c r="R1536" i="11" l="1"/>
  <c r="Q1536" i="11"/>
  <c r="P1536" i="11"/>
  <c r="K1592" i="12"/>
  <c r="N1592" i="12"/>
  <c r="O1592" i="12" s="1"/>
  <c r="R1592" i="12" s="1"/>
  <c r="J1592" i="12"/>
  <c r="M1537" i="11"/>
  <c r="N1537" i="11" s="1"/>
  <c r="O1537" i="11" s="1"/>
  <c r="L1537" i="11"/>
  <c r="K1536" i="11"/>
  <c r="J1536" i="11"/>
  <c r="J1842" i="7"/>
  <c r="K1842" i="7"/>
  <c r="R1537" i="11" l="1"/>
  <c r="Q1537" i="11"/>
  <c r="P1537" i="11"/>
  <c r="L1843" i="7"/>
  <c r="M1843" i="7" s="1"/>
  <c r="K1843" i="7" s="1"/>
  <c r="Q1593" i="12"/>
  <c r="L1593" i="12"/>
  <c r="M1593" i="12" s="1"/>
  <c r="P1593" i="12" s="1"/>
  <c r="M1538" i="11"/>
  <c r="N1538" i="11" s="1"/>
  <c r="O1538" i="11" s="1"/>
  <c r="L1538" i="11"/>
  <c r="K1537" i="11"/>
  <c r="J1537" i="11"/>
  <c r="R1538" i="11" l="1"/>
  <c r="J1843" i="7"/>
  <c r="L1844" i="7" s="1"/>
  <c r="M1844" i="7" s="1"/>
  <c r="Q1538" i="11"/>
  <c r="P1538" i="11"/>
  <c r="K1593" i="12"/>
  <c r="J1593" i="12"/>
  <c r="Q1594" i="12" s="1"/>
  <c r="N1593" i="12"/>
  <c r="O1593" i="12" s="1"/>
  <c r="R1593" i="12" s="1"/>
  <c r="M1539" i="11"/>
  <c r="N1539" i="11" s="1"/>
  <c r="O1539" i="11" s="1"/>
  <c r="L1539" i="11"/>
  <c r="J1538" i="11"/>
  <c r="K1538" i="11"/>
  <c r="R1539" i="11" l="1"/>
  <c r="K1844" i="7"/>
  <c r="J1844" i="7"/>
  <c r="L1845" i="7" s="1"/>
  <c r="M1845" i="7" s="1"/>
  <c r="L1594" i="12"/>
  <c r="M1594" i="12" s="1"/>
  <c r="K1594" i="12" s="1"/>
  <c r="P1539" i="11"/>
  <c r="Q1539" i="11"/>
  <c r="J1539" i="11"/>
  <c r="K1539" i="11"/>
  <c r="L1540" i="11" s="1"/>
  <c r="M1540" i="11" s="1"/>
  <c r="N1540" i="11" s="1"/>
  <c r="O1540" i="11" s="1"/>
  <c r="R1540" i="11" l="1"/>
  <c r="K1845" i="7"/>
  <c r="J1845" i="7"/>
  <c r="L1846" i="7"/>
  <c r="M1846" i="7" s="1"/>
  <c r="J1846" i="7" s="1"/>
  <c r="J1594" i="12"/>
  <c r="Q1595" i="12" s="1"/>
  <c r="L1595" i="12"/>
  <c r="M1595" i="12" s="1"/>
  <c r="N1595" i="12" s="1"/>
  <c r="O1595" i="12" s="1"/>
  <c r="R1595" i="12" s="1"/>
  <c r="N1594" i="12"/>
  <c r="O1594" i="12" s="1"/>
  <c r="R1594" i="12" s="1"/>
  <c r="P1594" i="12"/>
  <c r="Q1540" i="11"/>
  <c r="P1540" i="11"/>
  <c r="K1540" i="11"/>
  <c r="J1540" i="11"/>
  <c r="K1846" i="7" l="1"/>
  <c r="L1847" i="7" s="1"/>
  <c r="M1847" i="7" s="1"/>
  <c r="K1847" i="7" s="1"/>
  <c r="L1848" i="7" s="1"/>
  <c r="M1848" i="7" s="1"/>
  <c r="Q1541" i="11"/>
  <c r="P1595" i="12"/>
  <c r="J1595" i="12"/>
  <c r="P1596" i="12" s="1"/>
  <c r="K1595" i="12"/>
  <c r="L1596" i="12" s="1"/>
  <c r="M1596" i="12" s="1"/>
  <c r="N1596" i="12" s="1"/>
  <c r="O1596" i="12" s="1"/>
  <c r="R1596" i="12" s="1"/>
  <c r="L1541" i="11"/>
  <c r="M1541" i="11" s="1"/>
  <c r="N1541" i="11" s="1"/>
  <c r="O1541" i="11" s="1"/>
  <c r="J1847" i="7"/>
  <c r="R1541" i="11" l="1"/>
  <c r="Q1596" i="12"/>
  <c r="J1596" i="12"/>
  <c r="Q1597" i="12" s="1"/>
  <c r="K1596" i="12"/>
  <c r="P1541" i="11"/>
  <c r="L1597" i="12"/>
  <c r="M1597" i="12" s="1"/>
  <c r="P1597" i="12" s="1"/>
  <c r="K1541" i="11"/>
  <c r="L1542" i="11" s="1"/>
  <c r="M1542" i="11" s="1"/>
  <c r="N1542" i="11" s="1"/>
  <c r="O1542" i="11" s="1"/>
  <c r="J1541" i="11"/>
  <c r="K1848" i="7"/>
  <c r="J1848" i="7"/>
  <c r="L1849" i="7" s="1"/>
  <c r="M1849" i="7" s="1"/>
  <c r="R1542" i="11" l="1"/>
  <c r="Q1542" i="11"/>
  <c r="P1542" i="11"/>
  <c r="N1597" i="12"/>
  <c r="O1597" i="12" s="1"/>
  <c r="R1597" i="12" s="1"/>
  <c r="J1597" i="12"/>
  <c r="K1597" i="12"/>
  <c r="L1598" i="12" s="1"/>
  <c r="M1598" i="12" s="1"/>
  <c r="J1542" i="11"/>
  <c r="K1542" i="11"/>
  <c r="K1849" i="7"/>
  <c r="J1849" i="7"/>
  <c r="L1850" i="7" s="1"/>
  <c r="M1850" i="7" s="1"/>
  <c r="Q1543" i="11" l="1"/>
  <c r="J1598" i="12"/>
  <c r="K1598" i="12"/>
  <c r="L1599" i="12" s="1"/>
  <c r="M1599" i="12" s="1"/>
  <c r="N1598" i="12"/>
  <c r="O1598" i="12" s="1"/>
  <c r="R1598" i="12" s="1"/>
  <c r="Q1598" i="12"/>
  <c r="P1598" i="12"/>
  <c r="L1543" i="11"/>
  <c r="M1543" i="11" s="1"/>
  <c r="N1543" i="11" s="1"/>
  <c r="O1543" i="11" s="1"/>
  <c r="K1850" i="7"/>
  <c r="J1850" i="7"/>
  <c r="L1851" i="7" s="1"/>
  <c r="M1851" i="7" s="1"/>
  <c r="R1543" i="11" l="1"/>
  <c r="P1543" i="11"/>
  <c r="K1599" i="12"/>
  <c r="N1599" i="12"/>
  <c r="O1599" i="12" s="1"/>
  <c r="R1599" i="12" s="1"/>
  <c r="J1599" i="12"/>
  <c r="P1599" i="12"/>
  <c r="Q1599" i="12"/>
  <c r="J1543" i="11"/>
  <c r="K1543" i="11"/>
  <c r="L1544" i="11" s="1"/>
  <c r="M1544" i="11" s="1"/>
  <c r="N1544" i="11" s="1"/>
  <c r="O1544" i="11" s="1"/>
  <c r="J1851" i="7"/>
  <c r="K1851" i="7"/>
  <c r="R1544" i="11" l="1"/>
  <c r="L1852" i="7"/>
  <c r="M1852" i="7" s="1"/>
  <c r="J1852" i="7" s="1"/>
  <c r="P1544" i="11"/>
  <c r="Q1544" i="11"/>
  <c r="L1600" i="12"/>
  <c r="M1600" i="12" s="1"/>
  <c r="P1600" i="12" s="1"/>
  <c r="Q1600" i="12"/>
  <c r="J1544" i="11"/>
  <c r="K1544" i="11"/>
  <c r="L1545" i="11" s="1"/>
  <c r="M1545" i="11" s="1"/>
  <c r="N1545" i="11" s="1"/>
  <c r="O1545" i="11" s="1"/>
  <c r="R1545" i="11" l="1"/>
  <c r="Q1545" i="11"/>
  <c r="P1545" i="11"/>
  <c r="K1852" i="7"/>
  <c r="L1853" i="7" s="1"/>
  <c r="M1853" i="7" s="1"/>
  <c r="M1854" i="7" s="1"/>
  <c r="N1600" i="12"/>
  <c r="O1600" i="12" s="1"/>
  <c r="R1600" i="12" s="1"/>
  <c r="J1600" i="12"/>
  <c r="Q1601" i="12" s="1"/>
  <c r="K1600" i="12"/>
  <c r="L1601" i="12"/>
  <c r="M1601" i="12" s="1"/>
  <c r="M1546" i="11"/>
  <c r="N1546" i="11" s="1"/>
  <c r="O1546" i="11" s="1"/>
  <c r="J1545" i="11"/>
  <c r="K1545" i="11"/>
  <c r="L1546" i="11" s="1"/>
  <c r="R1546" i="11" l="1"/>
  <c r="Q1546" i="11"/>
  <c r="P1546" i="11"/>
  <c r="J1853" i="7"/>
  <c r="J1854" i="7" s="1"/>
  <c r="K1853" i="7"/>
  <c r="L1854" i="7"/>
  <c r="P1601" i="12"/>
  <c r="N1601" i="12"/>
  <c r="O1601" i="12" s="1"/>
  <c r="R1601" i="12" s="1"/>
  <c r="K1601" i="12"/>
  <c r="J1601" i="12"/>
  <c r="M1547" i="11"/>
  <c r="N1547" i="11" s="1"/>
  <c r="O1547" i="11" s="1"/>
  <c r="L1547" i="11"/>
  <c r="J1546" i="11"/>
  <c r="K1546" i="11"/>
  <c r="M1855" i="7"/>
  <c r="K1854" i="7"/>
  <c r="L1855" i="7"/>
  <c r="R1547" i="11" l="1"/>
  <c r="Q1547" i="11"/>
  <c r="P1547" i="11"/>
  <c r="L1602" i="12"/>
  <c r="M1602" i="12" s="1"/>
  <c r="P1602" i="12" s="1"/>
  <c r="Q1602" i="12"/>
  <c r="K1547" i="11"/>
  <c r="J1547" i="11"/>
  <c r="J1855" i="7"/>
  <c r="K1855" i="7"/>
  <c r="M1856" i="7"/>
  <c r="L1856" i="7"/>
  <c r="Q1548" i="11" l="1"/>
  <c r="J1602" i="12"/>
  <c r="N1602" i="12"/>
  <c r="O1602" i="12" s="1"/>
  <c r="R1602" i="12" s="1"/>
  <c r="K1602" i="12"/>
  <c r="L1603" i="12" s="1"/>
  <c r="M1603" i="12" s="1"/>
  <c r="L1548" i="11"/>
  <c r="M1548" i="11" s="1"/>
  <c r="N1548" i="11" s="1"/>
  <c r="O1548" i="11" s="1"/>
  <c r="K1856" i="7"/>
  <c r="M1857" i="7"/>
  <c r="L1857" i="7"/>
  <c r="J1856" i="7"/>
  <c r="P1548" i="11" l="1"/>
  <c r="R1548" i="11"/>
  <c r="N1603" i="12"/>
  <c r="O1603" i="12" s="1"/>
  <c r="R1603" i="12" s="1"/>
  <c r="J1603" i="12"/>
  <c r="K1603" i="12"/>
  <c r="Q1603" i="12"/>
  <c r="P1603" i="12"/>
  <c r="K1548" i="11"/>
  <c r="J1548" i="11"/>
  <c r="J1857" i="7"/>
  <c r="L1858" i="7" s="1"/>
  <c r="K1857" i="7"/>
  <c r="M1858" i="7"/>
  <c r="Q1549" i="11" l="1"/>
  <c r="L1604" i="12"/>
  <c r="M1604" i="12" s="1"/>
  <c r="J1604" i="12" s="1"/>
  <c r="Q1604" i="12"/>
  <c r="L1549" i="11"/>
  <c r="M1549" i="11" s="1"/>
  <c r="N1549" i="11" s="1"/>
  <c r="O1549" i="11" s="1"/>
  <c r="K1858" i="7"/>
  <c r="J1858" i="7"/>
  <c r="L1859" i="7" s="1"/>
  <c r="M1859" i="7" s="1"/>
  <c r="N1604" i="12" l="1"/>
  <c r="O1604" i="12" s="1"/>
  <c r="R1604" i="12" s="1"/>
  <c r="P1549" i="11"/>
  <c r="R1549" i="11"/>
  <c r="P1604" i="12"/>
  <c r="K1604" i="12"/>
  <c r="L1605" i="12" s="1"/>
  <c r="M1605" i="12" s="1"/>
  <c r="K1605" i="12" s="1"/>
  <c r="Q1605" i="12"/>
  <c r="J1549" i="11"/>
  <c r="K1549" i="11"/>
  <c r="J1859" i="7"/>
  <c r="L1860" i="7"/>
  <c r="M1860" i="7" s="1"/>
  <c r="K1859" i="7"/>
  <c r="J1605" i="12" l="1"/>
  <c r="L1606" i="12" s="1"/>
  <c r="M1606" i="12" s="1"/>
  <c r="P1605" i="12"/>
  <c r="N1605" i="12"/>
  <c r="O1605" i="12" s="1"/>
  <c r="R1605" i="12" s="1"/>
  <c r="Q1550" i="11"/>
  <c r="Q1606" i="12"/>
  <c r="L1550" i="11"/>
  <c r="M1550" i="11" s="1"/>
  <c r="N1550" i="11" s="1"/>
  <c r="O1550" i="11" s="1"/>
  <c r="J1860" i="7"/>
  <c r="L1861" i="7" s="1"/>
  <c r="M1861" i="7" s="1"/>
  <c r="K1860" i="7"/>
  <c r="J1606" i="12" l="1"/>
  <c r="K1606" i="12"/>
  <c r="L1607" i="12" s="1"/>
  <c r="M1607" i="12" s="1"/>
  <c r="J1607" i="12" s="1"/>
  <c r="Q1608" i="12" s="1"/>
  <c r="P1606" i="12"/>
  <c r="N1606" i="12"/>
  <c r="O1606" i="12" s="1"/>
  <c r="R1606" i="12" s="1"/>
  <c r="R1550" i="11"/>
  <c r="P1550" i="11"/>
  <c r="Q1607" i="12"/>
  <c r="K1550" i="11"/>
  <c r="J1550" i="11"/>
  <c r="L1862" i="7"/>
  <c r="M1862" i="7" s="1"/>
  <c r="J1861" i="7"/>
  <c r="K1861" i="7"/>
  <c r="K1607" i="12" l="1"/>
  <c r="L1608" i="12" s="1"/>
  <c r="M1608" i="12" s="1"/>
  <c r="P1607" i="12"/>
  <c r="N1607" i="12"/>
  <c r="O1607" i="12" s="1"/>
  <c r="R1607" i="12" s="1"/>
  <c r="Q1551" i="11"/>
  <c r="P1608" i="12"/>
  <c r="J1608" i="12"/>
  <c r="N1608" i="12"/>
  <c r="O1608" i="12" s="1"/>
  <c r="R1608" i="12" s="1"/>
  <c r="K1608" i="12"/>
  <c r="L1551" i="11"/>
  <c r="M1551" i="11" s="1"/>
  <c r="N1551" i="11" s="1"/>
  <c r="O1551" i="11" s="1"/>
  <c r="J1862" i="7"/>
  <c r="L1863" i="7" s="1"/>
  <c r="M1863" i="7" s="1"/>
  <c r="K1862" i="7"/>
  <c r="P1551" i="11" l="1"/>
  <c r="R1551" i="11"/>
  <c r="L1609" i="12"/>
  <c r="M1609" i="12" s="1"/>
  <c r="P1609" i="12" s="1"/>
  <c r="Q1609" i="12"/>
  <c r="K1551" i="11"/>
  <c r="J1551" i="11"/>
  <c r="K1863" i="7"/>
  <c r="L1864" i="7" s="1"/>
  <c r="M1864" i="7" s="1"/>
  <c r="J1863" i="7"/>
  <c r="Q1552" i="11" l="1"/>
  <c r="K1609" i="12"/>
  <c r="N1609" i="12"/>
  <c r="O1609" i="12" s="1"/>
  <c r="R1609" i="12" s="1"/>
  <c r="J1609" i="12"/>
  <c r="Q1610" i="12" s="1"/>
  <c r="L1610" i="12"/>
  <c r="M1610" i="12" s="1"/>
  <c r="L1552" i="11"/>
  <c r="M1552" i="11" s="1"/>
  <c r="N1552" i="11" s="1"/>
  <c r="O1552" i="11" s="1"/>
  <c r="J1864" i="7"/>
  <c r="K1864" i="7"/>
  <c r="L1865" i="7" s="1"/>
  <c r="M1865" i="7" s="1"/>
  <c r="R1552" i="11" l="1"/>
  <c r="P1552" i="11"/>
  <c r="P1610" i="12"/>
  <c r="N1610" i="12"/>
  <c r="O1610" i="12" s="1"/>
  <c r="R1610" i="12" s="1"/>
  <c r="J1610" i="12"/>
  <c r="K1610" i="12"/>
  <c r="J1552" i="11"/>
  <c r="K1552" i="11"/>
  <c r="M1866" i="7"/>
  <c r="J1865" i="7"/>
  <c r="L1866" i="7"/>
  <c r="K1865" i="7"/>
  <c r="Q1553" i="11" l="1"/>
  <c r="Q1611" i="12"/>
  <c r="L1611" i="12"/>
  <c r="M1611" i="12" s="1"/>
  <c r="P1611" i="12" s="1"/>
  <c r="L1553" i="11"/>
  <c r="M1553" i="11" s="1"/>
  <c r="N1553" i="11" s="1"/>
  <c r="O1553" i="11" s="1"/>
  <c r="M1867" i="7"/>
  <c r="K1866" i="7"/>
  <c r="L1867" i="7"/>
  <c r="J1866" i="7"/>
  <c r="P1553" i="11" l="1"/>
  <c r="R1553" i="11"/>
  <c r="N1611" i="12"/>
  <c r="O1611" i="12" s="1"/>
  <c r="R1611" i="12" s="1"/>
  <c r="K1611" i="12"/>
  <c r="J1611" i="12"/>
  <c r="M1554" i="11"/>
  <c r="N1554" i="11" s="1"/>
  <c r="O1554" i="11" s="1"/>
  <c r="J1553" i="11"/>
  <c r="L1554" i="11"/>
  <c r="K1553" i="11"/>
  <c r="J1867" i="7"/>
  <c r="K1867" i="7"/>
  <c r="L1868" i="7" s="1"/>
  <c r="M1868" i="7" s="1"/>
  <c r="R1554" i="11" l="1"/>
  <c r="Q1554" i="11"/>
  <c r="P1554" i="11"/>
  <c r="Q1612" i="12"/>
  <c r="L1612" i="12"/>
  <c r="M1612" i="12" s="1"/>
  <c r="P1612" i="12" s="1"/>
  <c r="M1555" i="11"/>
  <c r="N1555" i="11" s="1"/>
  <c r="O1555" i="11" s="1"/>
  <c r="L1555" i="11"/>
  <c r="J1554" i="11"/>
  <c r="K1554" i="11"/>
  <c r="L1869" i="7"/>
  <c r="M1869" i="7"/>
  <c r="K1868" i="7"/>
  <c r="J1868" i="7"/>
  <c r="R1555" i="11" l="1"/>
  <c r="P1555" i="11"/>
  <c r="Q1555" i="11"/>
  <c r="J1612" i="12"/>
  <c r="K1612" i="12"/>
  <c r="N1612" i="12"/>
  <c r="O1612" i="12" s="1"/>
  <c r="R1612" i="12" s="1"/>
  <c r="L1613" i="12"/>
  <c r="M1613" i="12" s="1"/>
  <c r="J1555" i="11"/>
  <c r="K1555" i="11"/>
  <c r="L1556" i="11" s="1"/>
  <c r="M1556" i="11" s="1"/>
  <c r="N1556" i="11" s="1"/>
  <c r="O1556" i="11" s="1"/>
  <c r="J1869" i="7"/>
  <c r="K1869" i="7"/>
  <c r="L1870" i="7" s="1"/>
  <c r="M1870" i="7" s="1"/>
  <c r="R1556" i="11" l="1"/>
  <c r="Q1556" i="11"/>
  <c r="P1556" i="11"/>
  <c r="J1613" i="12"/>
  <c r="K1613" i="12"/>
  <c r="N1613" i="12"/>
  <c r="O1613" i="12" s="1"/>
  <c r="R1613" i="12" s="1"/>
  <c r="Q1613" i="12"/>
  <c r="P1613" i="12"/>
  <c r="K1556" i="11"/>
  <c r="L1557" i="11" s="1"/>
  <c r="M1557" i="11" s="1"/>
  <c r="N1557" i="11" s="1"/>
  <c r="O1557" i="11" s="1"/>
  <c r="J1556" i="11"/>
  <c r="J1870" i="7"/>
  <c r="K1870" i="7"/>
  <c r="R1557" i="11" l="1"/>
  <c r="L1614" i="12"/>
  <c r="M1614" i="12" s="1"/>
  <c r="K1614" i="12" s="1"/>
  <c r="P1557" i="11"/>
  <c r="Q1557" i="11"/>
  <c r="L1871" i="7"/>
  <c r="M1871" i="7" s="1"/>
  <c r="J1871" i="7" s="1"/>
  <c r="Q1614" i="12"/>
  <c r="K1557" i="11"/>
  <c r="L1558" i="11" s="1"/>
  <c r="M1558" i="11" s="1"/>
  <c r="N1558" i="11" s="1"/>
  <c r="O1558" i="11" s="1"/>
  <c r="J1557" i="11"/>
  <c r="R1558" i="11" l="1"/>
  <c r="P1614" i="12"/>
  <c r="N1614" i="12"/>
  <c r="O1614" i="12" s="1"/>
  <c r="R1614" i="12" s="1"/>
  <c r="J1614" i="12"/>
  <c r="K1871" i="7"/>
  <c r="L1872" i="7" s="1"/>
  <c r="M1872" i="7" s="1"/>
  <c r="J1872" i="7" s="1"/>
  <c r="Q1558" i="11"/>
  <c r="P1558" i="11"/>
  <c r="Q1615" i="12"/>
  <c r="L1615" i="12"/>
  <c r="M1615" i="12" s="1"/>
  <c r="P1615" i="12" s="1"/>
  <c r="J1558" i="11"/>
  <c r="K1558" i="11"/>
  <c r="L1559" i="11" s="1"/>
  <c r="Q1559" i="11" l="1"/>
  <c r="K1872" i="7"/>
  <c r="L1873" i="7" s="1"/>
  <c r="M1873" i="7" s="1"/>
  <c r="K1873" i="7" s="1"/>
  <c r="J1615" i="12"/>
  <c r="Q1616" i="12" s="1"/>
  <c r="N1615" i="12"/>
  <c r="O1615" i="12" s="1"/>
  <c r="R1615" i="12" s="1"/>
  <c r="K1615" i="12"/>
  <c r="L1616" i="12" s="1"/>
  <c r="M1616" i="12" s="1"/>
  <c r="M1559" i="11"/>
  <c r="J1873" i="7" l="1"/>
  <c r="L1874" i="7" s="1"/>
  <c r="M1874" i="7" s="1"/>
  <c r="L1560" i="11"/>
  <c r="N1559" i="11"/>
  <c r="O1559" i="11" s="1"/>
  <c r="P1559" i="11"/>
  <c r="P1616" i="12"/>
  <c r="K1616" i="12"/>
  <c r="N1616" i="12"/>
  <c r="O1616" i="12" s="1"/>
  <c r="R1616" i="12" s="1"/>
  <c r="J1616" i="12"/>
  <c r="Q1617" i="12" s="1"/>
  <c r="L1617" i="12"/>
  <c r="M1617" i="12" s="1"/>
  <c r="M1560" i="11"/>
  <c r="N1560" i="11" s="1"/>
  <c r="J1559" i="11"/>
  <c r="K1559" i="11"/>
  <c r="J1874" i="7" l="1"/>
  <c r="K1874" i="7"/>
  <c r="L1875" i="7" s="1"/>
  <c r="M1875" i="7" s="1"/>
  <c r="L1876" i="7" s="1"/>
  <c r="Q1560" i="11"/>
  <c r="P1560" i="11"/>
  <c r="O1560" i="11"/>
  <c r="R1559" i="11"/>
  <c r="P1617" i="12"/>
  <c r="K1617" i="12"/>
  <c r="J1617" i="12"/>
  <c r="Q1618" i="12" s="1"/>
  <c r="N1617" i="12"/>
  <c r="O1617" i="12" s="1"/>
  <c r="R1617" i="12" s="1"/>
  <c r="J1560" i="11"/>
  <c r="K1560" i="11"/>
  <c r="R1560" i="11" l="1"/>
  <c r="K1875" i="7"/>
  <c r="Q1561" i="11"/>
  <c r="M1876" i="7"/>
  <c r="K1876" i="7" s="1"/>
  <c r="J1875" i="7"/>
  <c r="L1618" i="12"/>
  <c r="M1618" i="12" s="1"/>
  <c r="L1561" i="11"/>
  <c r="M1561" i="11" s="1"/>
  <c r="N1561" i="11" s="1"/>
  <c r="O1561" i="11" s="1"/>
  <c r="R1561" i="11" l="1"/>
  <c r="J1876" i="7"/>
  <c r="M1877" i="7"/>
  <c r="K1877" i="7" s="1"/>
  <c r="L1877" i="7"/>
  <c r="P1561" i="11"/>
  <c r="P1618" i="12"/>
  <c r="J1618" i="12"/>
  <c r="N1618" i="12"/>
  <c r="O1618" i="12" s="1"/>
  <c r="R1618" i="12" s="1"/>
  <c r="K1618" i="12"/>
  <c r="L1619" i="12" s="1"/>
  <c r="M1619" i="12" s="1"/>
  <c r="M1562" i="11"/>
  <c r="N1562" i="11" s="1"/>
  <c r="O1562" i="11" s="1"/>
  <c r="K1561" i="11"/>
  <c r="J1561" i="11"/>
  <c r="L1562" i="11"/>
  <c r="R1562" i="11" l="1"/>
  <c r="J1877" i="7"/>
  <c r="Q1562" i="11"/>
  <c r="P1562" i="11"/>
  <c r="P1619" i="12"/>
  <c r="Q1619" i="12"/>
  <c r="J1619" i="12"/>
  <c r="N1619" i="12"/>
  <c r="O1619" i="12" s="1"/>
  <c r="R1619" i="12" s="1"/>
  <c r="K1619" i="12"/>
  <c r="L1620" i="12" s="1"/>
  <c r="M1620" i="12" s="1"/>
  <c r="M1563" i="11"/>
  <c r="N1563" i="11" s="1"/>
  <c r="O1563" i="11" s="1"/>
  <c r="L1563" i="11"/>
  <c r="K1562" i="11"/>
  <c r="J1562" i="11"/>
  <c r="L1878" i="7"/>
  <c r="M1878" i="7" s="1"/>
  <c r="R1563" i="11" l="1"/>
  <c r="Q1563" i="11"/>
  <c r="P1563" i="11"/>
  <c r="Q1620" i="12"/>
  <c r="P1620" i="12"/>
  <c r="K1620" i="12"/>
  <c r="N1620" i="12"/>
  <c r="O1620" i="12" s="1"/>
  <c r="R1620" i="12" s="1"/>
  <c r="J1620" i="12"/>
  <c r="J1563" i="11"/>
  <c r="K1563" i="11"/>
  <c r="M1879" i="7"/>
  <c r="L1879" i="7"/>
  <c r="J1878" i="7"/>
  <c r="K1878" i="7"/>
  <c r="Q1564" i="11" l="1"/>
  <c r="Q1621" i="12"/>
  <c r="L1621" i="12"/>
  <c r="M1621" i="12" s="1"/>
  <c r="L1564" i="11"/>
  <c r="M1564" i="11" s="1"/>
  <c r="N1564" i="11" s="1"/>
  <c r="O1564" i="11" s="1"/>
  <c r="M1880" i="7"/>
  <c r="L1880" i="7"/>
  <c r="J1879" i="7"/>
  <c r="K1879" i="7"/>
  <c r="R1564" i="11" l="1"/>
  <c r="P1564" i="11"/>
  <c r="N1621" i="12"/>
  <c r="O1621" i="12" s="1"/>
  <c r="R1621" i="12" s="1"/>
  <c r="J1621" i="12"/>
  <c r="K1621" i="12"/>
  <c r="L1622" i="12" s="1"/>
  <c r="M1622" i="12" s="1"/>
  <c r="P1621" i="12"/>
  <c r="J1564" i="11"/>
  <c r="K1564" i="11"/>
  <c r="M1881" i="7"/>
  <c r="K1880" i="7"/>
  <c r="L1881" i="7"/>
  <c r="J1880" i="7"/>
  <c r="Q1565" i="11" l="1"/>
  <c r="K1622" i="12"/>
  <c r="J1622" i="12"/>
  <c r="N1622" i="12"/>
  <c r="O1622" i="12" s="1"/>
  <c r="R1622" i="12" s="1"/>
  <c r="Q1622" i="12"/>
  <c r="P1622" i="12"/>
  <c r="L1565" i="11"/>
  <c r="M1565" i="11" s="1"/>
  <c r="N1565" i="11" s="1"/>
  <c r="O1565" i="11" s="1"/>
  <c r="M1882" i="7"/>
  <c r="L1882" i="7"/>
  <c r="J1881" i="7"/>
  <c r="K1881" i="7"/>
  <c r="R1565" i="11" l="1"/>
  <c r="P1565" i="11"/>
  <c r="L1623" i="12"/>
  <c r="M1623" i="12" s="1"/>
  <c r="P1623" i="12" s="1"/>
  <c r="Q1623" i="12"/>
  <c r="K1565" i="11"/>
  <c r="J1565" i="11"/>
  <c r="L1883" i="7"/>
  <c r="J1882" i="7"/>
  <c r="K1882" i="7"/>
  <c r="M1883" i="7"/>
  <c r="Q1566" i="11" l="1"/>
  <c r="N1623" i="12"/>
  <c r="O1623" i="12" s="1"/>
  <c r="R1623" i="12" s="1"/>
  <c r="J1623" i="12"/>
  <c r="K1623" i="12"/>
  <c r="L1624" i="12" s="1"/>
  <c r="M1624" i="12" s="1"/>
  <c r="N1624" i="12" s="1"/>
  <c r="O1624" i="12" s="1"/>
  <c r="R1624" i="12" s="1"/>
  <c r="Q1624" i="12"/>
  <c r="L1566" i="11"/>
  <c r="M1566" i="11" s="1"/>
  <c r="N1566" i="11" s="1"/>
  <c r="O1566" i="11" s="1"/>
  <c r="K1883" i="7"/>
  <c r="L1884" i="7"/>
  <c r="M1884" i="7"/>
  <c r="J1883" i="7"/>
  <c r="R1566" i="11" l="1"/>
  <c r="P1566" i="11"/>
  <c r="P1624" i="12"/>
  <c r="K1624" i="12"/>
  <c r="L1625" i="12" s="1"/>
  <c r="M1625" i="12" s="1"/>
  <c r="K1625" i="12" s="1"/>
  <c r="J1624" i="12"/>
  <c r="K1566" i="11"/>
  <c r="J1566" i="11"/>
  <c r="L1885" i="7"/>
  <c r="M1885" i="7"/>
  <c r="K1884" i="7"/>
  <c r="J1884" i="7"/>
  <c r="Q1567" i="11" l="1"/>
  <c r="P1625" i="12"/>
  <c r="Q1625" i="12"/>
  <c r="J1625" i="12"/>
  <c r="Q1626" i="12" s="1"/>
  <c r="N1625" i="12"/>
  <c r="O1625" i="12" s="1"/>
  <c r="R1625" i="12" s="1"/>
  <c r="L1567" i="11"/>
  <c r="M1567" i="11" s="1"/>
  <c r="N1567" i="11" s="1"/>
  <c r="O1567" i="11" s="1"/>
  <c r="L1886" i="7"/>
  <c r="J1885" i="7"/>
  <c r="M1886" i="7"/>
  <c r="K1885" i="7"/>
  <c r="P1567" i="11" l="1"/>
  <c r="R1567" i="11"/>
  <c r="L1626" i="12"/>
  <c r="M1626" i="12" s="1"/>
  <c r="P1626" i="12" s="1"/>
  <c r="M1568" i="11"/>
  <c r="N1568" i="11" s="1"/>
  <c r="O1568" i="11" s="1"/>
  <c r="L1568" i="11"/>
  <c r="K1567" i="11"/>
  <c r="J1567" i="11"/>
  <c r="K1886" i="7"/>
  <c r="J1886" i="7"/>
  <c r="R1568" i="11" l="1"/>
  <c r="Q1568" i="11"/>
  <c r="P1568" i="11"/>
  <c r="K1626" i="12"/>
  <c r="J1626" i="12"/>
  <c r="Q1627" i="12" s="1"/>
  <c r="N1626" i="12"/>
  <c r="O1626" i="12" s="1"/>
  <c r="R1626" i="12" s="1"/>
  <c r="M1569" i="11"/>
  <c r="N1569" i="11" s="1"/>
  <c r="O1569" i="11" s="1"/>
  <c r="L1569" i="11"/>
  <c r="K1568" i="11"/>
  <c r="J1568" i="11"/>
  <c r="L1887" i="7"/>
  <c r="M1887" i="7" s="1"/>
  <c r="R1569" i="11" l="1"/>
  <c r="L1627" i="12"/>
  <c r="M1627" i="12" s="1"/>
  <c r="Q1569" i="11"/>
  <c r="P1569" i="11"/>
  <c r="M1570" i="11"/>
  <c r="N1570" i="11" s="1"/>
  <c r="O1570" i="11" s="1"/>
  <c r="L1570" i="11"/>
  <c r="K1569" i="11"/>
  <c r="J1569" i="11"/>
  <c r="J1887" i="7"/>
  <c r="K1887" i="7"/>
  <c r="L1888" i="7"/>
  <c r="M1888" i="7"/>
  <c r="R1570" i="11" l="1"/>
  <c r="J1627" i="12"/>
  <c r="N1627" i="12"/>
  <c r="O1627" i="12" s="1"/>
  <c r="R1627" i="12" s="1"/>
  <c r="P1627" i="12"/>
  <c r="K1627" i="12"/>
  <c r="L1628" i="12" s="1"/>
  <c r="M1628" i="12" s="1"/>
  <c r="Q1570" i="11"/>
  <c r="P1570" i="11"/>
  <c r="M1571" i="11"/>
  <c r="N1571" i="11" s="1"/>
  <c r="O1571" i="11" s="1"/>
  <c r="L1571" i="11"/>
  <c r="K1570" i="11"/>
  <c r="J1570" i="11"/>
  <c r="L1889" i="7"/>
  <c r="M1889" i="7"/>
  <c r="J1888" i="7"/>
  <c r="K1888" i="7"/>
  <c r="R1571" i="11" l="1"/>
  <c r="N1628" i="12"/>
  <c r="O1628" i="12" s="1"/>
  <c r="R1628" i="12" s="1"/>
  <c r="K1628" i="12"/>
  <c r="J1628" i="12"/>
  <c r="Q1571" i="11"/>
  <c r="P1571" i="11"/>
  <c r="P1628" i="12"/>
  <c r="Q1628" i="12"/>
  <c r="M1572" i="11"/>
  <c r="N1572" i="11" s="1"/>
  <c r="O1572" i="11" s="1"/>
  <c r="L1572" i="11"/>
  <c r="K1571" i="11"/>
  <c r="J1571" i="11"/>
  <c r="L1890" i="7"/>
  <c r="M1890" i="7"/>
  <c r="J1889" i="7"/>
  <c r="K1889" i="7"/>
  <c r="R1572" i="11" l="1"/>
  <c r="P1572" i="11"/>
  <c r="Q1572" i="11"/>
  <c r="L1629" i="12"/>
  <c r="M1629" i="12" s="1"/>
  <c r="Q1629" i="12"/>
  <c r="M1573" i="11"/>
  <c r="N1573" i="11" s="1"/>
  <c r="O1573" i="11" s="1"/>
  <c r="L1573" i="11"/>
  <c r="K1572" i="11"/>
  <c r="J1572" i="11"/>
  <c r="K1890" i="7"/>
  <c r="L1891" i="7"/>
  <c r="J1890" i="7"/>
  <c r="M1891" i="7"/>
  <c r="R1573" i="11" l="1"/>
  <c r="N1629" i="12"/>
  <c r="O1629" i="12" s="1"/>
  <c r="R1629" i="12" s="1"/>
  <c r="J1629" i="12"/>
  <c r="K1629" i="12"/>
  <c r="P1629" i="12"/>
  <c r="Q1573" i="11"/>
  <c r="P1573" i="11"/>
  <c r="M1574" i="11"/>
  <c r="N1574" i="11" s="1"/>
  <c r="O1574" i="11" s="1"/>
  <c r="L1574" i="11"/>
  <c r="K1573" i="11"/>
  <c r="J1573" i="11"/>
  <c r="K1891" i="7"/>
  <c r="J1891" i="7"/>
  <c r="R1574" i="11" l="1"/>
  <c r="Q1574" i="11"/>
  <c r="P1574" i="11"/>
  <c r="Q1630" i="12"/>
  <c r="L1630" i="12"/>
  <c r="M1630" i="12" s="1"/>
  <c r="M1575" i="11"/>
  <c r="N1575" i="11" s="1"/>
  <c r="O1575" i="11" s="1"/>
  <c r="L1575" i="11"/>
  <c r="K1574" i="11"/>
  <c r="J1574" i="11"/>
  <c r="L1892" i="7"/>
  <c r="M1892" i="7" s="1"/>
  <c r="R1575" i="11" l="1"/>
  <c r="J1630" i="12"/>
  <c r="M1631" i="12"/>
  <c r="L1631" i="12"/>
  <c r="K1630" i="12"/>
  <c r="N1630" i="12"/>
  <c r="O1630" i="12" s="1"/>
  <c r="R1630" i="12" s="1"/>
  <c r="P1630" i="12"/>
  <c r="Q1575" i="11"/>
  <c r="P1575" i="11"/>
  <c r="M1576" i="11"/>
  <c r="N1576" i="11" s="1"/>
  <c r="O1576" i="11" s="1"/>
  <c r="L1576" i="11"/>
  <c r="K1575" i="11"/>
  <c r="J1575" i="11"/>
  <c r="K1892" i="7"/>
  <c r="J1892" i="7"/>
  <c r="R1576" i="11" l="1"/>
  <c r="J1631" i="12"/>
  <c r="K1631" i="12"/>
  <c r="L1632" i="12" s="1"/>
  <c r="M1632" i="12" s="1"/>
  <c r="N1631" i="12"/>
  <c r="O1631" i="12" s="1"/>
  <c r="R1631" i="12" s="1"/>
  <c r="P1631" i="12"/>
  <c r="Q1631" i="12"/>
  <c r="Q1576" i="11"/>
  <c r="P1576" i="11"/>
  <c r="M1577" i="11"/>
  <c r="N1577" i="11" s="1"/>
  <c r="O1577" i="11" s="1"/>
  <c r="L1577" i="11"/>
  <c r="K1576" i="11"/>
  <c r="J1576" i="11"/>
  <c r="L1893" i="7"/>
  <c r="M1893" i="7" s="1"/>
  <c r="K1893" i="7" s="1"/>
  <c r="R1577" i="11" l="1"/>
  <c r="N1632" i="12"/>
  <c r="O1632" i="12" s="1"/>
  <c r="R1632" i="12" s="1"/>
  <c r="K1632" i="12"/>
  <c r="J1632" i="12"/>
  <c r="Q1632" i="12"/>
  <c r="P1632" i="12"/>
  <c r="Q1577" i="11"/>
  <c r="P1577" i="11"/>
  <c r="M1578" i="11"/>
  <c r="N1578" i="11" s="1"/>
  <c r="O1578" i="11" s="1"/>
  <c r="L1578" i="11"/>
  <c r="J1577" i="11"/>
  <c r="K1577" i="11"/>
  <c r="J1893" i="7"/>
  <c r="L1894" i="7" s="1"/>
  <c r="M1894" i="7" s="1"/>
  <c r="R1578" i="11" l="1"/>
  <c r="Q1633" i="12"/>
  <c r="L1633" i="12"/>
  <c r="M1633" i="12" s="1"/>
  <c r="Q1578" i="11"/>
  <c r="P1578" i="11"/>
  <c r="J1578" i="11"/>
  <c r="K1578" i="11"/>
  <c r="K1894" i="7"/>
  <c r="J1894" i="7"/>
  <c r="L1895" i="7"/>
  <c r="M1895" i="7" s="1"/>
  <c r="J1633" i="12" l="1"/>
  <c r="Q1634" i="12" s="1"/>
  <c r="N1633" i="12"/>
  <c r="O1633" i="12" s="1"/>
  <c r="R1633" i="12" s="1"/>
  <c r="K1633" i="12"/>
  <c r="L1634" i="12"/>
  <c r="M1634" i="12" s="1"/>
  <c r="Q1579" i="11"/>
  <c r="P1633" i="12"/>
  <c r="L1579" i="11"/>
  <c r="M1579" i="11" s="1"/>
  <c r="N1579" i="11" s="1"/>
  <c r="O1579" i="11" s="1"/>
  <c r="K1895" i="7"/>
  <c r="L1896" i="7"/>
  <c r="J1895" i="7"/>
  <c r="M1896" i="7"/>
  <c r="P1634" i="12" l="1"/>
  <c r="J1634" i="12"/>
  <c r="K1634" i="12"/>
  <c r="N1634" i="12"/>
  <c r="O1634" i="12" s="1"/>
  <c r="R1634" i="12" s="1"/>
  <c r="L1635" i="12"/>
  <c r="M1635" i="12" s="1"/>
  <c r="R1579" i="11"/>
  <c r="P1579" i="11"/>
  <c r="J1579" i="11"/>
  <c r="K1579" i="11"/>
  <c r="L1897" i="7"/>
  <c r="J1896" i="7"/>
  <c r="K1896" i="7"/>
  <c r="M1897" i="7"/>
  <c r="N1635" i="12" l="1"/>
  <c r="O1635" i="12" s="1"/>
  <c r="R1635" i="12" s="1"/>
  <c r="K1635" i="12"/>
  <c r="J1635" i="12"/>
  <c r="L1636" i="12"/>
  <c r="M1636" i="12" s="1"/>
  <c r="Q1635" i="12"/>
  <c r="P1635" i="12"/>
  <c r="Q1580" i="11"/>
  <c r="L1580" i="11"/>
  <c r="M1580" i="11" s="1"/>
  <c r="N1580" i="11" s="1"/>
  <c r="O1580" i="11" s="1"/>
  <c r="K1897" i="7"/>
  <c r="L1898" i="7"/>
  <c r="J1897" i="7"/>
  <c r="M1898" i="7"/>
  <c r="N1636" i="12" l="1"/>
  <c r="O1636" i="12" s="1"/>
  <c r="R1636" i="12" s="1"/>
  <c r="L1637" i="12"/>
  <c r="M1637" i="12" s="1"/>
  <c r="J1636" i="12"/>
  <c r="K1636" i="12"/>
  <c r="Q1636" i="12"/>
  <c r="P1636" i="12"/>
  <c r="R1580" i="11"/>
  <c r="P1580" i="11"/>
  <c r="J1580" i="11"/>
  <c r="K1580" i="11"/>
  <c r="L1899" i="7"/>
  <c r="M1899" i="7"/>
  <c r="J1898" i="7"/>
  <c r="K1898" i="7"/>
  <c r="Q1581" i="11" l="1"/>
  <c r="Q1637" i="12"/>
  <c r="P1637" i="12"/>
  <c r="N1637" i="12"/>
  <c r="O1637" i="12" s="1"/>
  <c r="R1637" i="12" s="1"/>
  <c r="J1637" i="12"/>
  <c r="K1637" i="12"/>
  <c r="L1638" i="12" s="1"/>
  <c r="M1638" i="12" s="1"/>
  <c r="L1581" i="11"/>
  <c r="M1581" i="11" s="1"/>
  <c r="N1581" i="11" s="1"/>
  <c r="O1581" i="11" s="1"/>
  <c r="L1900" i="7"/>
  <c r="K1899" i="7"/>
  <c r="J1899" i="7"/>
  <c r="M1900" i="7"/>
  <c r="R1581" i="11" l="1"/>
  <c r="Q1638" i="12"/>
  <c r="P1638" i="12"/>
  <c r="N1638" i="12"/>
  <c r="O1638" i="12" s="1"/>
  <c r="R1638" i="12" s="1"/>
  <c r="J1638" i="12"/>
  <c r="Q1639" i="12" s="1"/>
  <c r="K1638" i="12"/>
  <c r="L1639" i="12" s="1"/>
  <c r="M1639" i="12" s="1"/>
  <c r="P1581" i="11"/>
  <c r="J1581" i="11"/>
  <c r="K1581" i="11"/>
  <c r="J1900" i="7"/>
  <c r="K1900" i="7"/>
  <c r="P1639" i="12" l="1"/>
  <c r="N1639" i="12"/>
  <c r="O1639" i="12" s="1"/>
  <c r="R1639" i="12" s="1"/>
  <c r="J1639" i="12"/>
  <c r="K1639" i="12"/>
  <c r="L1640" i="12" s="1"/>
  <c r="M1640" i="12" s="1"/>
  <c r="Q1582" i="11"/>
  <c r="L1582" i="11"/>
  <c r="M1582" i="11" s="1"/>
  <c r="N1582" i="11" s="1"/>
  <c r="O1582" i="11" s="1"/>
  <c r="L1901" i="7"/>
  <c r="M1901" i="7" s="1"/>
  <c r="P1582" i="11" l="1"/>
  <c r="R1582" i="11"/>
  <c r="K1640" i="12"/>
  <c r="N1640" i="12"/>
  <c r="O1640" i="12" s="1"/>
  <c r="R1640" i="12" s="1"/>
  <c r="J1640" i="12"/>
  <c r="Q1641" i="12" s="1"/>
  <c r="L1641" i="12"/>
  <c r="M1641" i="12" s="1"/>
  <c r="L1642" i="12" s="1"/>
  <c r="M1642" i="12" s="1"/>
  <c r="Q1640" i="12"/>
  <c r="P1640" i="12"/>
  <c r="M1583" i="11"/>
  <c r="N1583" i="11" s="1"/>
  <c r="O1583" i="11" s="1"/>
  <c r="L1583" i="11"/>
  <c r="J1582" i="11"/>
  <c r="K1582" i="11"/>
  <c r="M1902" i="7"/>
  <c r="L1902" i="7"/>
  <c r="K1901" i="7"/>
  <c r="J1901" i="7"/>
  <c r="R1583" i="11" l="1"/>
  <c r="N1641" i="12"/>
  <c r="O1641" i="12" s="1"/>
  <c r="R1641" i="12" s="1"/>
  <c r="J1641" i="12"/>
  <c r="K1641" i="12"/>
  <c r="P1641" i="12"/>
  <c r="Q1583" i="11"/>
  <c r="P1583" i="11"/>
  <c r="P1642" i="12"/>
  <c r="Q1642" i="12"/>
  <c r="J1642" i="12"/>
  <c r="K1642" i="12"/>
  <c r="L1643" i="12" s="1"/>
  <c r="M1643" i="12" s="1"/>
  <c r="N1642" i="12"/>
  <c r="M1584" i="11"/>
  <c r="N1584" i="11" s="1"/>
  <c r="O1584" i="11" s="1"/>
  <c r="L1584" i="11"/>
  <c r="K1583" i="11"/>
  <c r="J1583" i="11"/>
  <c r="L1903" i="7"/>
  <c r="J1902" i="7"/>
  <c r="M1903" i="7"/>
  <c r="K1902" i="7"/>
  <c r="R1584" i="11" l="1"/>
  <c r="Q1584" i="11"/>
  <c r="P1584" i="11"/>
  <c r="O1642" i="12"/>
  <c r="R1642" i="12" s="1"/>
  <c r="Q1643" i="12"/>
  <c r="P1643" i="12"/>
  <c r="N1643" i="12"/>
  <c r="O1643" i="12" s="1"/>
  <c r="R1643" i="12" s="1"/>
  <c r="J1643" i="12"/>
  <c r="K1643" i="12"/>
  <c r="L1644" i="12" s="1"/>
  <c r="M1644" i="12" s="1"/>
  <c r="K1584" i="11"/>
  <c r="J1584" i="11"/>
  <c r="M1904" i="7"/>
  <c r="K1903" i="7"/>
  <c r="L1904" i="7"/>
  <c r="J1903" i="7"/>
  <c r="Q1585" i="11" l="1"/>
  <c r="N1644" i="12"/>
  <c r="O1644" i="12" s="1"/>
  <c r="R1644" i="12" s="1"/>
  <c r="J1644" i="12"/>
  <c r="K1644" i="12"/>
  <c r="L1645" i="12" s="1"/>
  <c r="M1645" i="12" s="1"/>
  <c r="Q1644" i="12"/>
  <c r="P1644" i="12"/>
  <c r="L1585" i="11"/>
  <c r="M1585" i="11" s="1"/>
  <c r="N1585" i="11" s="1"/>
  <c r="O1585" i="11" s="1"/>
  <c r="L1905" i="7"/>
  <c r="J1904" i="7"/>
  <c r="K1904" i="7"/>
  <c r="M1905" i="7"/>
  <c r="R1585" i="11" l="1"/>
  <c r="P1585" i="11"/>
  <c r="N1645" i="12"/>
  <c r="O1645" i="12" s="1"/>
  <c r="R1645" i="12" s="1"/>
  <c r="K1645" i="12"/>
  <c r="L1646" i="12" s="1"/>
  <c r="M1646" i="12" s="1"/>
  <c r="J1645" i="12"/>
  <c r="Q1646" i="12" s="1"/>
  <c r="P1645" i="12"/>
  <c r="Q1645" i="12"/>
  <c r="K1585" i="11"/>
  <c r="J1585" i="11"/>
  <c r="M1906" i="7"/>
  <c r="J1905" i="7"/>
  <c r="L1906" i="7"/>
  <c r="K1905" i="7"/>
  <c r="Q1586" i="11" l="1"/>
  <c r="N1646" i="12"/>
  <c r="O1646" i="12" s="1"/>
  <c r="R1646" i="12" s="1"/>
  <c r="K1646" i="12"/>
  <c r="P1646" i="12"/>
  <c r="J1646" i="12"/>
  <c r="Q1647" i="12" s="1"/>
  <c r="L1586" i="11"/>
  <c r="M1586" i="11" s="1"/>
  <c r="N1586" i="11" s="1"/>
  <c r="O1586" i="11" s="1"/>
  <c r="L1907" i="7"/>
  <c r="K1906" i="7"/>
  <c r="M1907" i="7"/>
  <c r="J1906" i="7"/>
  <c r="R1586" i="11" l="1"/>
  <c r="P1586" i="11"/>
  <c r="L1647" i="12"/>
  <c r="M1647" i="12" s="1"/>
  <c r="K1586" i="11"/>
  <c r="J1586" i="11"/>
  <c r="L1587" i="11"/>
  <c r="M1587" i="11" s="1"/>
  <c r="N1587" i="11" s="1"/>
  <c r="O1587" i="11" s="1"/>
  <c r="K1907" i="7"/>
  <c r="L1908" i="7"/>
  <c r="M1908" i="7"/>
  <c r="J1907" i="7"/>
  <c r="R1587" i="11" l="1"/>
  <c r="Q1587" i="11"/>
  <c r="P1587" i="11"/>
  <c r="J1647" i="12"/>
  <c r="L1648" i="12"/>
  <c r="M1648" i="12" s="1"/>
  <c r="N1647" i="12"/>
  <c r="O1647" i="12" s="1"/>
  <c r="R1647" i="12" s="1"/>
  <c r="P1647" i="12"/>
  <c r="K1647" i="12"/>
  <c r="K1587" i="11"/>
  <c r="L1588" i="11" s="1"/>
  <c r="M1588" i="11" s="1"/>
  <c r="N1588" i="11" s="1"/>
  <c r="O1588" i="11" s="1"/>
  <c r="J1587" i="11"/>
  <c r="M1909" i="7"/>
  <c r="K1908" i="7"/>
  <c r="L1909" i="7"/>
  <c r="J1908" i="7"/>
  <c r="R1588" i="11" l="1"/>
  <c r="Q1588" i="11"/>
  <c r="P1588" i="11"/>
  <c r="J1648" i="12"/>
  <c r="K1648" i="12"/>
  <c r="L1649" i="12" s="1"/>
  <c r="M1649" i="12" s="1"/>
  <c r="N1648" i="12"/>
  <c r="O1648" i="12" s="1"/>
  <c r="R1648" i="12" s="1"/>
  <c r="P1648" i="12"/>
  <c r="Q1648" i="12"/>
  <c r="J1588" i="11"/>
  <c r="K1588" i="11"/>
  <c r="L1589" i="11" s="1"/>
  <c r="L1910" i="7"/>
  <c r="J1909" i="7"/>
  <c r="M1910" i="7"/>
  <c r="K1909" i="7"/>
  <c r="Q1589" i="11" l="1"/>
  <c r="N1649" i="12"/>
  <c r="O1649" i="12" s="1"/>
  <c r="R1649" i="12" s="1"/>
  <c r="J1649" i="12"/>
  <c r="K1649" i="12"/>
  <c r="L1650" i="12" s="1"/>
  <c r="M1650" i="12" s="1"/>
  <c r="Q1649" i="12"/>
  <c r="P1649" i="12"/>
  <c r="M1589" i="11"/>
  <c r="L1911" i="7"/>
  <c r="K1910" i="7"/>
  <c r="J1910" i="7"/>
  <c r="M1911" i="7"/>
  <c r="L1590" i="11" l="1"/>
  <c r="N1589" i="11"/>
  <c r="O1589" i="11" s="1"/>
  <c r="P1589" i="11"/>
  <c r="N1650" i="12"/>
  <c r="O1650" i="12" s="1"/>
  <c r="R1650" i="12" s="1"/>
  <c r="K1650" i="12"/>
  <c r="J1650" i="12"/>
  <c r="Q1651" i="12" s="1"/>
  <c r="Q1650" i="12"/>
  <c r="P1650" i="12"/>
  <c r="M1590" i="11"/>
  <c r="N1590" i="11" s="1"/>
  <c r="J1589" i="11"/>
  <c r="K1589" i="11"/>
  <c r="M1912" i="7"/>
  <c r="J1911" i="7"/>
  <c r="L1912" i="7"/>
  <c r="K1911" i="7"/>
  <c r="Q1590" i="11" l="1"/>
  <c r="P1590" i="11"/>
  <c r="L1651" i="12"/>
  <c r="M1651" i="12" s="1"/>
  <c r="P1651" i="12" s="1"/>
  <c r="O1590" i="11"/>
  <c r="R1589" i="11"/>
  <c r="K1590" i="11"/>
  <c r="L1591" i="11" s="1"/>
  <c r="M1591" i="11" s="1"/>
  <c r="N1591" i="11" s="1"/>
  <c r="J1590" i="11"/>
  <c r="L1913" i="7"/>
  <c r="M1913" i="7"/>
  <c r="J1912" i="7"/>
  <c r="K1912" i="7"/>
  <c r="Q1591" i="11" l="1"/>
  <c r="P1591" i="11"/>
  <c r="N1651" i="12"/>
  <c r="O1651" i="12" s="1"/>
  <c r="R1651" i="12" s="1"/>
  <c r="J1651" i="12"/>
  <c r="Q1652" i="12" s="1"/>
  <c r="K1651" i="12"/>
  <c r="L1652" i="12" s="1"/>
  <c r="M1652" i="12" s="1"/>
  <c r="O1591" i="11"/>
  <c r="R1590" i="11"/>
  <c r="J1591" i="11"/>
  <c r="K1591" i="11"/>
  <c r="L1592" i="11" s="1"/>
  <c r="M1592" i="11" s="1"/>
  <c r="N1592" i="11" s="1"/>
  <c r="L1914" i="7"/>
  <c r="M1914" i="7"/>
  <c r="J1913" i="7"/>
  <c r="K1913" i="7"/>
  <c r="P1592" i="11" l="1"/>
  <c r="Q1592" i="11"/>
  <c r="O1592" i="11"/>
  <c r="R1591" i="11"/>
  <c r="N1652" i="12"/>
  <c r="O1652" i="12" s="1"/>
  <c r="R1652" i="12" s="1"/>
  <c r="K1652" i="12"/>
  <c r="L1653" i="12"/>
  <c r="M1653" i="12" s="1"/>
  <c r="P1652" i="12"/>
  <c r="J1652" i="12"/>
  <c r="J1592" i="11"/>
  <c r="K1592" i="11"/>
  <c r="L1593" i="11" s="1"/>
  <c r="M1593" i="11" s="1"/>
  <c r="N1593" i="11" s="1"/>
  <c r="K1914" i="7"/>
  <c r="J1914" i="7"/>
  <c r="Q1593" i="11" l="1"/>
  <c r="P1593" i="11"/>
  <c r="O1593" i="11"/>
  <c r="R1592" i="11"/>
  <c r="L1915" i="7"/>
  <c r="M1915" i="7" s="1"/>
  <c r="L1916" i="7" s="1"/>
  <c r="J1653" i="12"/>
  <c r="K1653" i="12"/>
  <c r="N1653" i="12"/>
  <c r="O1653" i="12" s="1"/>
  <c r="R1653" i="12" s="1"/>
  <c r="L1654" i="12"/>
  <c r="M1654" i="12" s="1"/>
  <c r="Q1653" i="12"/>
  <c r="P1653" i="12"/>
  <c r="M1594" i="11"/>
  <c r="N1594" i="11" s="1"/>
  <c r="K1593" i="11"/>
  <c r="L1594" i="11"/>
  <c r="J1593" i="11"/>
  <c r="K1915" i="7" l="1"/>
  <c r="J1915" i="7"/>
  <c r="Q1594" i="11"/>
  <c r="P1594" i="11"/>
  <c r="O1594" i="11"/>
  <c r="R1593" i="11"/>
  <c r="M1916" i="7"/>
  <c r="K1916" i="7" s="1"/>
  <c r="N1654" i="12"/>
  <c r="O1654" i="12" s="1"/>
  <c r="R1654" i="12" s="1"/>
  <c r="K1654" i="12"/>
  <c r="J1654" i="12"/>
  <c r="Q1654" i="12"/>
  <c r="P1654" i="12"/>
  <c r="M1595" i="11"/>
  <c r="N1595" i="11" s="1"/>
  <c r="L1595" i="11"/>
  <c r="K1594" i="11"/>
  <c r="J1594" i="11"/>
  <c r="J1916" i="7" l="1"/>
  <c r="L1917" i="7"/>
  <c r="O1595" i="11"/>
  <c r="R1594" i="11"/>
  <c r="M1917" i="7"/>
  <c r="K1917" i="7" s="1"/>
  <c r="P1595" i="11"/>
  <c r="Q1595" i="11"/>
  <c r="Q1655" i="12"/>
  <c r="L1655" i="12"/>
  <c r="M1655" i="12" s="1"/>
  <c r="P1655" i="12" s="1"/>
  <c r="J1595" i="11"/>
  <c r="M1596" i="11"/>
  <c r="N1596" i="11" s="1"/>
  <c r="L1596" i="11"/>
  <c r="K1595" i="11"/>
  <c r="J1917" i="7" l="1"/>
  <c r="M1918" i="7"/>
  <c r="L1919" i="7" s="1"/>
  <c r="L1918" i="7"/>
  <c r="O1596" i="11"/>
  <c r="R1595" i="11"/>
  <c r="Q1596" i="11"/>
  <c r="P1596" i="11"/>
  <c r="J1655" i="12"/>
  <c r="N1655" i="12"/>
  <c r="O1655" i="12" s="1"/>
  <c r="R1655" i="12" s="1"/>
  <c r="K1655" i="12"/>
  <c r="L1656" i="12" s="1"/>
  <c r="M1656" i="12" s="1"/>
  <c r="M1597" i="11"/>
  <c r="N1597" i="11" s="1"/>
  <c r="L1597" i="11"/>
  <c r="K1596" i="11"/>
  <c r="J1596" i="11"/>
  <c r="J1918" i="7"/>
  <c r="M1919" i="7" l="1"/>
  <c r="K1918" i="7"/>
  <c r="O1597" i="11"/>
  <c r="R1596" i="11"/>
  <c r="Q1597" i="11"/>
  <c r="P1597" i="11"/>
  <c r="J1656" i="12"/>
  <c r="K1656" i="12"/>
  <c r="L1657" i="12" s="1"/>
  <c r="M1657" i="12" s="1"/>
  <c r="N1656" i="12"/>
  <c r="O1656" i="12" s="1"/>
  <c r="R1656" i="12" s="1"/>
  <c r="P1656" i="12"/>
  <c r="Q1656" i="12"/>
  <c r="M1598" i="11"/>
  <c r="N1598" i="11" s="1"/>
  <c r="L1598" i="11"/>
  <c r="J1597" i="11"/>
  <c r="K1597" i="11"/>
  <c r="K1919" i="7"/>
  <c r="M1920" i="7"/>
  <c r="J1919" i="7"/>
  <c r="L1920" i="7"/>
  <c r="O1598" i="11" l="1"/>
  <c r="R1597" i="11"/>
  <c r="Q1598" i="11"/>
  <c r="P1598" i="11"/>
  <c r="N1657" i="12"/>
  <c r="O1657" i="12" s="1"/>
  <c r="R1657" i="12" s="1"/>
  <c r="J1657" i="12"/>
  <c r="Q1658" i="12" s="1"/>
  <c r="K1657" i="12"/>
  <c r="L1658" i="12"/>
  <c r="M1658" i="12" s="1"/>
  <c r="Q1657" i="12"/>
  <c r="P1657" i="12"/>
  <c r="M1599" i="11"/>
  <c r="N1599" i="11" s="1"/>
  <c r="L1599" i="11"/>
  <c r="J1598" i="11"/>
  <c r="K1598" i="11"/>
  <c r="L1921" i="7"/>
  <c r="J1920" i="7"/>
  <c r="M1921" i="7"/>
  <c r="K1920" i="7"/>
  <c r="Q1599" i="11" l="1"/>
  <c r="P1599" i="11"/>
  <c r="O1599" i="11"/>
  <c r="R1598" i="11"/>
  <c r="P1658" i="12"/>
  <c r="N1658" i="12"/>
  <c r="O1658" i="12" s="1"/>
  <c r="R1658" i="12" s="1"/>
  <c r="J1658" i="12"/>
  <c r="K1658" i="12"/>
  <c r="M1600" i="11"/>
  <c r="N1600" i="11" s="1"/>
  <c r="L1600" i="11"/>
  <c r="J1599" i="11"/>
  <c r="K1599" i="11"/>
  <c r="M1922" i="7"/>
  <c r="J1921" i="7"/>
  <c r="L1922" i="7"/>
  <c r="K1921" i="7"/>
  <c r="Q1600" i="11" l="1"/>
  <c r="P1600" i="11"/>
  <c r="O1600" i="11"/>
  <c r="R1599" i="11"/>
  <c r="L1659" i="12"/>
  <c r="M1659" i="12" s="1"/>
  <c r="P1659" i="12" s="1"/>
  <c r="Q1659" i="12"/>
  <c r="M1601" i="11"/>
  <c r="N1601" i="11" s="1"/>
  <c r="L1601" i="11"/>
  <c r="K1600" i="11"/>
  <c r="J1600" i="11"/>
  <c r="K1922" i="7"/>
  <c r="J1922" i="7"/>
  <c r="P1601" i="11" l="1"/>
  <c r="Q1601" i="11"/>
  <c r="O1601" i="11"/>
  <c r="R1600" i="11"/>
  <c r="J1659" i="12"/>
  <c r="N1659" i="12"/>
  <c r="O1659" i="12" s="1"/>
  <c r="R1659" i="12" s="1"/>
  <c r="K1659" i="12"/>
  <c r="L1660" i="12" s="1"/>
  <c r="M1660" i="12" s="1"/>
  <c r="M1602" i="11"/>
  <c r="N1602" i="11" s="1"/>
  <c r="L1602" i="11"/>
  <c r="J1601" i="11"/>
  <c r="K1601" i="11"/>
  <c r="L1923" i="7"/>
  <c r="M1923" i="7" s="1"/>
  <c r="Q1602" i="11" l="1"/>
  <c r="P1602" i="11"/>
  <c r="O1602" i="11"/>
  <c r="R1601" i="11"/>
  <c r="N1660" i="12"/>
  <c r="O1660" i="12" s="1"/>
  <c r="R1660" i="12" s="1"/>
  <c r="J1660" i="12"/>
  <c r="K1660" i="12"/>
  <c r="L1661" i="12"/>
  <c r="M1661" i="12" s="1"/>
  <c r="P1660" i="12"/>
  <c r="Q1660" i="12"/>
  <c r="J1602" i="11"/>
  <c r="K1602" i="11"/>
  <c r="K1923" i="7"/>
  <c r="J1923" i="7"/>
  <c r="Q1603" i="11" l="1"/>
  <c r="R1602" i="11"/>
  <c r="M1662" i="12"/>
  <c r="N1661" i="12"/>
  <c r="O1661" i="12" s="1"/>
  <c r="R1661" i="12" s="1"/>
  <c r="K1661" i="12"/>
  <c r="J1661" i="12"/>
  <c r="L1662" i="12"/>
  <c r="Q1661" i="12"/>
  <c r="P1661" i="12"/>
  <c r="L1603" i="11"/>
  <c r="M1603" i="11" s="1"/>
  <c r="N1603" i="11" s="1"/>
  <c r="O1603" i="11" s="1"/>
  <c r="L1924" i="7"/>
  <c r="M1924" i="7" s="1"/>
  <c r="R1603" i="11" l="1"/>
  <c r="P1603" i="11"/>
  <c r="Q1662" i="12"/>
  <c r="P1662" i="12"/>
  <c r="K1662" i="12"/>
  <c r="J1662" i="12"/>
  <c r="Q1663" i="12" s="1"/>
  <c r="N1662" i="12"/>
  <c r="O1662" i="12" s="1"/>
  <c r="R1662" i="12" s="1"/>
  <c r="K1603" i="11"/>
  <c r="J1603" i="11"/>
  <c r="M1925" i="7"/>
  <c r="K1924" i="7"/>
  <c r="L1925" i="7"/>
  <c r="J1924" i="7"/>
  <c r="Q1604" i="11" l="1"/>
  <c r="L1663" i="12"/>
  <c r="M1663" i="12" s="1"/>
  <c r="L1604" i="11"/>
  <c r="M1604" i="11" s="1"/>
  <c r="N1604" i="11" s="1"/>
  <c r="O1604" i="11" s="1"/>
  <c r="J1925" i="7"/>
  <c r="M1926" i="7"/>
  <c r="K1925" i="7"/>
  <c r="L1926" i="7"/>
  <c r="R1604" i="11" l="1"/>
  <c r="P1604" i="11"/>
  <c r="P1663" i="12"/>
  <c r="N1663" i="12"/>
  <c r="O1663" i="12" s="1"/>
  <c r="R1663" i="12" s="1"/>
  <c r="J1663" i="12"/>
  <c r="K1663" i="12"/>
  <c r="K1604" i="11"/>
  <c r="J1604" i="11"/>
  <c r="M1927" i="7"/>
  <c r="K1926" i="7"/>
  <c r="L1927" i="7"/>
  <c r="J1926" i="7"/>
  <c r="Q1605" i="11" l="1"/>
  <c r="Q1664" i="12"/>
  <c r="L1664" i="12"/>
  <c r="M1664" i="12" s="1"/>
  <c r="L1605" i="11"/>
  <c r="M1605" i="11" s="1"/>
  <c r="N1605" i="11" s="1"/>
  <c r="O1605" i="11" s="1"/>
  <c r="M1928" i="7"/>
  <c r="J1927" i="7"/>
  <c r="L1928" i="7"/>
  <c r="K1927" i="7"/>
  <c r="R1605" i="11" l="1"/>
  <c r="P1605" i="11"/>
  <c r="N1664" i="12"/>
  <c r="O1664" i="12" s="1"/>
  <c r="R1664" i="12" s="1"/>
  <c r="K1664" i="12"/>
  <c r="J1664" i="12"/>
  <c r="Q1665" i="12" s="1"/>
  <c r="L1665" i="12"/>
  <c r="M1665" i="12" s="1"/>
  <c r="P1664" i="12"/>
  <c r="J1605" i="11"/>
  <c r="K1605" i="11"/>
  <c r="K1928" i="7"/>
  <c r="J1928" i="7"/>
  <c r="Q1606" i="11" l="1"/>
  <c r="P1665" i="12"/>
  <c r="K1665" i="12"/>
  <c r="N1665" i="12"/>
  <c r="O1665" i="12" s="1"/>
  <c r="R1665" i="12" s="1"/>
  <c r="J1665" i="12"/>
  <c r="L1606" i="11"/>
  <c r="M1606" i="11" s="1"/>
  <c r="N1606" i="11" s="1"/>
  <c r="O1606" i="11" s="1"/>
  <c r="L1929" i="7"/>
  <c r="M1929" i="7" s="1"/>
  <c r="R1606" i="11" l="1"/>
  <c r="P1606" i="11"/>
  <c r="L1666" i="12"/>
  <c r="M1666" i="12" s="1"/>
  <c r="P1666" i="12" s="1"/>
  <c r="Q1666" i="12"/>
  <c r="J1606" i="11"/>
  <c r="K1606" i="11"/>
  <c r="M1930" i="7"/>
  <c r="J1929" i="7"/>
  <c r="L1930" i="7"/>
  <c r="K1929" i="7"/>
  <c r="Q1607" i="11" l="1"/>
  <c r="K1666" i="12"/>
  <c r="J1666" i="12"/>
  <c r="Q1667" i="12" s="1"/>
  <c r="N1666" i="12"/>
  <c r="O1666" i="12" s="1"/>
  <c r="R1666" i="12" s="1"/>
  <c r="L1607" i="11"/>
  <c r="M1607" i="11" s="1"/>
  <c r="N1607" i="11" s="1"/>
  <c r="O1607" i="11" s="1"/>
  <c r="K1930" i="7"/>
  <c r="J1930" i="7"/>
  <c r="P1607" i="11" l="1"/>
  <c r="R1607" i="11"/>
  <c r="L1667" i="12"/>
  <c r="M1667" i="12" s="1"/>
  <c r="P1667" i="12" s="1"/>
  <c r="K1607" i="11"/>
  <c r="J1607" i="11"/>
  <c r="L1931" i="7"/>
  <c r="M1931" i="7" s="1"/>
  <c r="Q1608" i="11" l="1"/>
  <c r="J1667" i="12"/>
  <c r="N1667" i="12"/>
  <c r="O1667" i="12" s="1"/>
  <c r="R1667" i="12" s="1"/>
  <c r="K1667" i="12"/>
  <c r="L1668" i="12" s="1"/>
  <c r="M1668" i="12" s="1"/>
  <c r="P1668" i="12" s="1"/>
  <c r="Q1668" i="12"/>
  <c r="L1608" i="11"/>
  <c r="M1608" i="11" s="1"/>
  <c r="N1608" i="11" s="1"/>
  <c r="O1608" i="11" s="1"/>
  <c r="K1931" i="7"/>
  <c r="J1931" i="7"/>
  <c r="P1608" i="11" l="1"/>
  <c r="R1608" i="11"/>
  <c r="J1668" i="12"/>
  <c r="Q1669" i="12" s="1"/>
  <c r="K1668" i="12"/>
  <c r="N1668" i="12"/>
  <c r="O1668" i="12" s="1"/>
  <c r="R1668" i="12" s="1"/>
  <c r="L1669" i="12"/>
  <c r="M1669" i="12" s="1"/>
  <c r="K1608" i="11"/>
  <c r="J1608" i="11"/>
  <c r="L1932" i="7"/>
  <c r="M1932" i="7" s="1"/>
  <c r="Q1609" i="11" l="1"/>
  <c r="P1669" i="12"/>
  <c r="N1669" i="12"/>
  <c r="O1669" i="12" s="1"/>
  <c r="R1669" i="12" s="1"/>
  <c r="L1670" i="12"/>
  <c r="M1670" i="12" s="1"/>
  <c r="K1669" i="12"/>
  <c r="J1669" i="12"/>
  <c r="L1609" i="11"/>
  <c r="M1609" i="11" s="1"/>
  <c r="N1609" i="11" s="1"/>
  <c r="O1609" i="11" s="1"/>
  <c r="K1932" i="7"/>
  <c r="J1932" i="7"/>
  <c r="R1609" i="11" l="1"/>
  <c r="P1609" i="11"/>
  <c r="P1670" i="12"/>
  <c r="Q1670" i="12"/>
  <c r="K1670" i="12"/>
  <c r="N1670" i="12"/>
  <c r="O1670" i="12" s="1"/>
  <c r="R1670" i="12" s="1"/>
  <c r="J1670" i="12"/>
  <c r="L1671" i="12"/>
  <c r="M1671" i="12" s="1"/>
  <c r="K1609" i="11"/>
  <c r="J1609" i="11"/>
  <c r="L1933" i="7"/>
  <c r="M1933" i="7" s="1"/>
  <c r="L1934" i="7" s="1"/>
  <c r="Q1610" i="11" l="1"/>
  <c r="Q1671" i="12"/>
  <c r="P1671" i="12"/>
  <c r="J1671" i="12"/>
  <c r="K1671" i="12"/>
  <c r="L1672" i="12" s="1"/>
  <c r="M1672" i="12" s="1"/>
  <c r="N1671" i="12"/>
  <c r="O1671" i="12" s="1"/>
  <c r="R1671" i="12" s="1"/>
  <c r="L1610" i="11"/>
  <c r="M1610" i="11" s="1"/>
  <c r="N1610" i="11" s="1"/>
  <c r="O1610" i="11" s="1"/>
  <c r="M1934" i="7"/>
  <c r="M1935" i="7" s="1"/>
  <c r="K1933" i="7"/>
  <c r="J1933" i="7"/>
  <c r="L1935" i="7" l="1"/>
  <c r="R1610" i="11"/>
  <c r="K1934" i="7"/>
  <c r="K1935" i="7" s="1"/>
  <c r="P1610" i="11"/>
  <c r="J1934" i="7"/>
  <c r="J1935" i="7" s="1"/>
  <c r="J1672" i="12"/>
  <c r="K1672" i="12"/>
  <c r="L1673" i="12" s="1"/>
  <c r="M1673" i="12" s="1"/>
  <c r="N1672" i="12"/>
  <c r="O1672" i="12" s="1"/>
  <c r="R1672" i="12" s="1"/>
  <c r="P1672" i="12"/>
  <c r="Q1672" i="12"/>
  <c r="K1610" i="11"/>
  <c r="J1610" i="11"/>
  <c r="L1936" i="7"/>
  <c r="M1936" i="7"/>
  <c r="Q1611" i="11" l="1"/>
  <c r="N1673" i="12"/>
  <c r="O1673" i="12" s="1"/>
  <c r="R1673" i="12" s="1"/>
  <c r="J1673" i="12"/>
  <c r="K1673" i="12"/>
  <c r="L1674" i="12" s="1"/>
  <c r="M1674" i="12" s="1"/>
  <c r="Q1673" i="12"/>
  <c r="P1673" i="12"/>
  <c r="L1611" i="11"/>
  <c r="M1611" i="11" s="1"/>
  <c r="N1611" i="11" s="1"/>
  <c r="O1611" i="11" s="1"/>
  <c r="L1937" i="7"/>
  <c r="J1936" i="7"/>
  <c r="M1937" i="7"/>
  <c r="K1936" i="7"/>
  <c r="R1611" i="11" l="1"/>
  <c r="P1611" i="11"/>
  <c r="N1674" i="12"/>
  <c r="O1674" i="12" s="1"/>
  <c r="R1674" i="12" s="1"/>
  <c r="K1674" i="12"/>
  <c r="J1674" i="12"/>
  <c r="Q1675" i="12" s="1"/>
  <c r="L1675" i="12"/>
  <c r="M1675" i="12" s="1"/>
  <c r="P1675" i="12" s="1"/>
  <c r="Q1674" i="12"/>
  <c r="P1674" i="12"/>
  <c r="K1611" i="11"/>
  <c r="J1611" i="11"/>
  <c r="L1938" i="7"/>
  <c r="J1937" i="7"/>
  <c r="K1937" i="7"/>
  <c r="M1938" i="7"/>
  <c r="Q1612" i="11" l="1"/>
  <c r="J1675" i="12"/>
  <c r="K1675" i="12"/>
  <c r="L1676" i="12" s="1"/>
  <c r="M1676" i="12" s="1"/>
  <c r="N1676" i="12" s="1"/>
  <c r="O1676" i="12" s="1"/>
  <c r="R1676" i="12" s="1"/>
  <c r="N1675" i="12"/>
  <c r="O1675" i="12" s="1"/>
  <c r="R1675" i="12" s="1"/>
  <c r="Q1676" i="12"/>
  <c r="L1612" i="11"/>
  <c r="M1612" i="11" s="1"/>
  <c r="N1612" i="11" s="1"/>
  <c r="O1612" i="11" s="1"/>
  <c r="J1938" i="7"/>
  <c r="M1939" i="7"/>
  <c r="L1939" i="7"/>
  <c r="K1938" i="7"/>
  <c r="P1612" i="11" l="1"/>
  <c r="R1612" i="11"/>
  <c r="J1676" i="12"/>
  <c r="Q1677" i="12" s="1"/>
  <c r="K1676" i="12"/>
  <c r="P1676" i="12"/>
  <c r="L1677" i="12"/>
  <c r="M1677" i="12" s="1"/>
  <c r="J1612" i="11"/>
  <c r="K1612" i="11"/>
  <c r="L1940" i="7"/>
  <c r="M1940" i="7"/>
  <c r="K1939" i="7"/>
  <c r="J1939" i="7"/>
  <c r="Q1613" i="11" l="1"/>
  <c r="K1677" i="12"/>
  <c r="J1677" i="12"/>
  <c r="N1677" i="12"/>
  <c r="O1677" i="12" s="1"/>
  <c r="R1677" i="12" s="1"/>
  <c r="L1678" i="12"/>
  <c r="M1678" i="12" s="1"/>
  <c r="P1677" i="12"/>
  <c r="L1613" i="11"/>
  <c r="M1613" i="11" s="1"/>
  <c r="N1613" i="11" s="1"/>
  <c r="O1613" i="11" s="1"/>
  <c r="J1940" i="7"/>
  <c r="K1940" i="7"/>
  <c r="R1613" i="11" l="1"/>
  <c r="P1613" i="11"/>
  <c r="Q1678" i="12"/>
  <c r="P1678" i="12"/>
  <c r="J1678" i="12"/>
  <c r="N1678" i="12"/>
  <c r="O1678" i="12" s="1"/>
  <c r="R1678" i="12" s="1"/>
  <c r="K1678" i="12"/>
  <c r="L1679" i="12" s="1"/>
  <c r="M1679" i="12" s="1"/>
  <c r="K1613" i="11"/>
  <c r="J1613" i="11"/>
  <c r="L1941" i="7"/>
  <c r="M1941" i="7" s="1"/>
  <c r="Q1614" i="11" l="1"/>
  <c r="J1679" i="12"/>
  <c r="N1679" i="12"/>
  <c r="O1679" i="12" s="1"/>
  <c r="R1679" i="12" s="1"/>
  <c r="K1679" i="12"/>
  <c r="L1680" i="12" s="1"/>
  <c r="M1680" i="12" s="1"/>
  <c r="Q1679" i="12"/>
  <c r="P1679" i="12"/>
  <c r="L1614" i="11"/>
  <c r="M1614" i="11" s="1"/>
  <c r="N1614" i="11" s="1"/>
  <c r="O1614" i="11" s="1"/>
  <c r="L1942" i="7"/>
  <c r="J1941" i="7"/>
  <c r="M1942" i="7"/>
  <c r="K1941" i="7"/>
  <c r="R1614" i="11" l="1"/>
  <c r="P1614" i="11"/>
  <c r="N1680" i="12"/>
  <c r="O1680" i="12" s="1"/>
  <c r="R1680" i="12" s="1"/>
  <c r="J1680" i="12"/>
  <c r="K1680" i="12"/>
  <c r="L1681" i="12" s="1"/>
  <c r="M1681" i="12" s="1"/>
  <c r="Q1680" i="12"/>
  <c r="P1680" i="12"/>
  <c r="J1614" i="11"/>
  <c r="K1614" i="11"/>
  <c r="K1942" i="7"/>
  <c r="J1942" i="7"/>
  <c r="L1943" i="7" s="1"/>
  <c r="M1943" i="7" s="1"/>
  <c r="Q1615" i="11" l="1"/>
  <c r="J1681" i="12"/>
  <c r="N1681" i="12"/>
  <c r="O1681" i="12" s="1"/>
  <c r="R1681" i="12" s="1"/>
  <c r="K1681" i="12"/>
  <c r="L1682" i="12" s="1"/>
  <c r="M1682" i="12" s="1"/>
  <c r="P1681" i="12"/>
  <c r="Q1681" i="12"/>
  <c r="L1615" i="11"/>
  <c r="M1615" i="11" s="1"/>
  <c r="N1615" i="11" s="1"/>
  <c r="O1615" i="11" s="1"/>
  <c r="K1943" i="7"/>
  <c r="J1943" i="7"/>
  <c r="L1944" i="7" s="1"/>
  <c r="M1944" i="7" s="1"/>
  <c r="R1615" i="11" l="1"/>
  <c r="P1615" i="11"/>
  <c r="N1682" i="12"/>
  <c r="O1682" i="12" s="1"/>
  <c r="R1682" i="12" s="1"/>
  <c r="K1682" i="12"/>
  <c r="J1682" i="12"/>
  <c r="Q1682" i="12"/>
  <c r="P1682" i="12"/>
  <c r="J1615" i="11"/>
  <c r="K1615" i="11"/>
  <c r="K1944" i="7"/>
  <c r="J1944" i="7"/>
  <c r="L1945" i="7" s="1"/>
  <c r="M1945" i="7" s="1"/>
  <c r="Q1616" i="11" l="1"/>
  <c r="Q1683" i="12"/>
  <c r="L1683" i="12"/>
  <c r="M1683" i="12" s="1"/>
  <c r="P1683" i="12" s="1"/>
  <c r="L1616" i="11"/>
  <c r="M1616" i="11" s="1"/>
  <c r="N1616" i="11" s="1"/>
  <c r="O1616" i="11" s="1"/>
  <c r="K1945" i="7"/>
  <c r="J1945" i="7"/>
  <c r="L1946" i="7" s="1"/>
  <c r="M1946" i="7" s="1"/>
  <c r="P1616" i="11" l="1"/>
  <c r="R1616" i="11"/>
  <c r="N1683" i="12"/>
  <c r="O1683" i="12" s="1"/>
  <c r="R1683" i="12" s="1"/>
  <c r="J1683" i="12"/>
  <c r="K1683" i="12"/>
  <c r="K1616" i="11"/>
  <c r="J1616" i="11"/>
  <c r="J1946" i="7"/>
  <c r="K1946" i="7"/>
  <c r="Q1617" i="11" l="1"/>
  <c r="Q1684" i="12"/>
  <c r="L1684" i="12"/>
  <c r="M1684" i="12" s="1"/>
  <c r="P1684" i="12" s="1"/>
  <c r="L1617" i="11"/>
  <c r="M1617" i="11" s="1"/>
  <c r="N1617" i="11" s="1"/>
  <c r="O1617" i="11" s="1"/>
  <c r="L1947" i="7"/>
  <c r="M1947" i="7" s="1"/>
  <c r="R1617" i="11" l="1"/>
  <c r="P1617" i="11"/>
  <c r="K1684" i="12"/>
  <c r="N1684" i="12"/>
  <c r="O1684" i="12" s="1"/>
  <c r="R1684" i="12" s="1"/>
  <c r="J1684" i="12"/>
  <c r="K1617" i="11"/>
  <c r="J1617" i="11"/>
  <c r="J1947" i="7"/>
  <c r="K1947" i="7"/>
  <c r="Q1618" i="11" l="1"/>
  <c r="Q1685" i="12"/>
  <c r="L1685" i="12"/>
  <c r="M1685" i="12" s="1"/>
  <c r="P1685" i="12" s="1"/>
  <c r="L1618" i="11"/>
  <c r="M1618" i="11" s="1"/>
  <c r="N1618" i="11" s="1"/>
  <c r="O1618" i="11" s="1"/>
  <c r="L1948" i="7"/>
  <c r="M1948" i="7" s="1"/>
  <c r="R1618" i="11" l="1"/>
  <c r="P1618" i="11"/>
  <c r="J1685" i="12"/>
  <c r="N1685" i="12"/>
  <c r="O1685" i="12" s="1"/>
  <c r="R1685" i="12" s="1"/>
  <c r="K1685" i="12"/>
  <c r="L1686" i="12" s="1"/>
  <c r="M1686" i="12" s="1"/>
  <c r="M1619" i="11"/>
  <c r="N1619" i="11" s="1"/>
  <c r="O1619" i="11" s="1"/>
  <c r="L1619" i="11"/>
  <c r="K1618" i="11"/>
  <c r="J1618" i="11"/>
  <c r="J1948" i="7"/>
  <c r="K1948" i="7"/>
  <c r="R1619" i="11" l="1"/>
  <c r="Q1619" i="11"/>
  <c r="P1619" i="11"/>
  <c r="N1686" i="12"/>
  <c r="O1686" i="12" s="1"/>
  <c r="R1686" i="12" s="1"/>
  <c r="K1686" i="12"/>
  <c r="J1686" i="12"/>
  <c r="Q1686" i="12"/>
  <c r="P1686" i="12"/>
  <c r="M1620" i="11"/>
  <c r="N1620" i="11" s="1"/>
  <c r="O1620" i="11" s="1"/>
  <c r="L1620" i="11"/>
  <c r="J1619" i="11"/>
  <c r="K1619" i="11"/>
  <c r="L1949" i="7"/>
  <c r="M1949" i="7" s="1"/>
  <c r="R1620" i="11" l="1"/>
  <c r="P1620" i="11"/>
  <c r="Q1620" i="11"/>
  <c r="Q1687" i="12"/>
  <c r="L1687" i="12"/>
  <c r="M1687" i="12" s="1"/>
  <c r="P1687" i="12" s="1"/>
  <c r="K1620" i="11"/>
  <c r="J1620" i="11"/>
  <c r="M1950" i="7"/>
  <c r="J1949" i="7"/>
  <c r="L1950" i="7"/>
  <c r="K1949" i="7"/>
  <c r="Q1621" i="11" l="1"/>
  <c r="K1687" i="12"/>
  <c r="J1687" i="12"/>
  <c r="L1688" i="12" s="1"/>
  <c r="M1688" i="12" s="1"/>
  <c r="N1687" i="12"/>
  <c r="O1687" i="12" s="1"/>
  <c r="R1687" i="12" s="1"/>
  <c r="L1621" i="11"/>
  <c r="M1621" i="11" s="1"/>
  <c r="N1621" i="11" s="1"/>
  <c r="O1621" i="11" s="1"/>
  <c r="L1951" i="7"/>
  <c r="K1950" i="7"/>
  <c r="M1951" i="7"/>
  <c r="J1950" i="7"/>
  <c r="P1621" i="11" l="1"/>
  <c r="R1621" i="11"/>
  <c r="J1688" i="12"/>
  <c r="N1688" i="12"/>
  <c r="O1688" i="12" s="1"/>
  <c r="R1688" i="12" s="1"/>
  <c r="L1689" i="12"/>
  <c r="M1689" i="12" s="1"/>
  <c r="K1688" i="12"/>
  <c r="Q1688" i="12"/>
  <c r="P1688" i="12"/>
  <c r="K1621" i="11"/>
  <c r="J1621" i="11"/>
  <c r="L1952" i="7"/>
  <c r="M1952" i="7"/>
  <c r="J1951" i="7"/>
  <c r="K1951" i="7"/>
  <c r="Q1622" i="11" l="1"/>
  <c r="N1689" i="12"/>
  <c r="O1689" i="12" s="1"/>
  <c r="R1689" i="12" s="1"/>
  <c r="J1689" i="12"/>
  <c r="K1689" i="12"/>
  <c r="L1690" i="12" s="1"/>
  <c r="M1690" i="12" s="1"/>
  <c r="Q1689" i="12"/>
  <c r="P1689" i="12"/>
  <c r="L1622" i="11"/>
  <c r="M1622" i="11" s="1"/>
  <c r="N1622" i="11" s="1"/>
  <c r="O1622" i="11" s="1"/>
  <c r="J1952" i="7"/>
  <c r="M1953" i="7"/>
  <c r="K1952" i="7"/>
  <c r="L1953" i="7"/>
  <c r="R1622" i="11" l="1"/>
  <c r="P1622" i="11"/>
  <c r="J1690" i="12"/>
  <c r="N1690" i="12"/>
  <c r="O1690" i="12" s="1"/>
  <c r="R1690" i="12" s="1"/>
  <c r="K1690" i="12"/>
  <c r="L1691" i="12" s="1"/>
  <c r="M1691" i="12" s="1"/>
  <c r="Q1690" i="12"/>
  <c r="P1690" i="12"/>
  <c r="J1622" i="11"/>
  <c r="K1622" i="11"/>
  <c r="L1954" i="7"/>
  <c r="M1954" i="7"/>
  <c r="J1953" i="7"/>
  <c r="K1953" i="7"/>
  <c r="Q1623" i="11" l="1"/>
  <c r="K1691" i="12"/>
  <c r="L1692" i="12" s="1"/>
  <c r="M1692" i="12" s="1"/>
  <c r="N1691" i="12"/>
  <c r="O1691" i="12" s="1"/>
  <c r="R1691" i="12" s="1"/>
  <c r="J1691" i="12"/>
  <c r="P1691" i="12"/>
  <c r="Q1691" i="12"/>
  <c r="L1623" i="11"/>
  <c r="M1623" i="11" s="1"/>
  <c r="N1623" i="11" s="1"/>
  <c r="O1623" i="11" s="1"/>
  <c r="K1954" i="7"/>
  <c r="J1954" i="7"/>
  <c r="R1623" i="11" l="1"/>
  <c r="P1623" i="11"/>
  <c r="P1692" i="12"/>
  <c r="Q1692" i="12"/>
  <c r="N1692" i="12"/>
  <c r="O1692" i="12" s="1"/>
  <c r="R1692" i="12" s="1"/>
  <c r="J1692" i="12"/>
  <c r="K1692" i="12"/>
  <c r="L1693" i="12" s="1"/>
  <c r="M1693" i="12" s="1"/>
  <c r="M1624" i="11"/>
  <c r="N1624" i="11" s="1"/>
  <c r="O1624" i="11" s="1"/>
  <c r="L1624" i="11"/>
  <c r="K1623" i="11"/>
  <c r="J1623" i="11"/>
  <c r="L1955" i="7"/>
  <c r="M1955" i="7" s="1"/>
  <c r="R1624" i="11" l="1"/>
  <c r="Q1624" i="11"/>
  <c r="P1624" i="11"/>
  <c r="N1693" i="12"/>
  <c r="O1693" i="12" s="1"/>
  <c r="R1693" i="12" s="1"/>
  <c r="K1693" i="12"/>
  <c r="J1693" i="12"/>
  <c r="L1694" i="12"/>
  <c r="M1694" i="12" s="1"/>
  <c r="Q1693" i="12"/>
  <c r="P1693" i="12"/>
  <c r="J1624" i="11"/>
  <c r="K1624" i="11"/>
  <c r="K1955" i="7"/>
  <c r="J1955" i="7"/>
  <c r="Q1625" i="11" l="1"/>
  <c r="K1694" i="12"/>
  <c r="J1694" i="12"/>
  <c r="N1694" i="12"/>
  <c r="O1694" i="12" s="1"/>
  <c r="R1694" i="12" s="1"/>
  <c r="Q1694" i="12"/>
  <c r="P1694" i="12"/>
  <c r="L1625" i="11"/>
  <c r="M1625" i="11" s="1"/>
  <c r="N1625" i="11" s="1"/>
  <c r="O1625" i="11" s="1"/>
  <c r="L1956" i="7"/>
  <c r="M1956" i="7" s="1"/>
  <c r="P1625" i="11" l="1"/>
  <c r="R1625" i="11"/>
  <c r="L1695" i="12"/>
  <c r="M1695" i="12" s="1"/>
  <c r="Q1695" i="12"/>
  <c r="P1695" i="12"/>
  <c r="K1625" i="11"/>
  <c r="J1625" i="11"/>
  <c r="J1956" i="7"/>
  <c r="K1956" i="7"/>
  <c r="L1957" i="7" s="1"/>
  <c r="M1957" i="7" s="1"/>
  <c r="Q1626" i="11" l="1"/>
  <c r="N1695" i="12"/>
  <c r="O1695" i="12" s="1"/>
  <c r="R1695" i="12" s="1"/>
  <c r="K1695" i="12"/>
  <c r="J1695" i="12"/>
  <c r="L1626" i="11"/>
  <c r="M1626" i="11" s="1"/>
  <c r="N1626" i="11" s="1"/>
  <c r="O1626" i="11" s="1"/>
  <c r="J1957" i="7"/>
  <c r="M1958" i="7"/>
  <c r="L1958" i="7"/>
  <c r="K1957" i="7"/>
  <c r="R1626" i="11" l="1"/>
  <c r="P1626" i="11"/>
  <c r="Q1696" i="12"/>
  <c r="L1696" i="12"/>
  <c r="M1696" i="12" s="1"/>
  <c r="P1696" i="12" s="1"/>
  <c r="K1626" i="11"/>
  <c r="J1626" i="11"/>
  <c r="J1958" i="7"/>
  <c r="L1959" i="7"/>
  <c r="M1959" i="7"/>
  <c r="K1958" i="7"/>
  <c r="Q1627" i="11" l="1"/>
  <c r="K1696" i="12"/>
  <c r="N1696" i="12"/>
  <c r="O1696" i="12" s="1"/>
  <c r="R1696" i="12" s="1"/>
  <c r="J1696" i="12"/>
  <c r="Q1697" i="12" s="1"/>
  <c r="L1627" i="11"/>
  <c r="M1627" i="11" s="1"/>
  <c r="N1627" i="11" s="1"/>
  <c r="O1627" i="11" s="1"/>
  <c r="M1960" i="7"/>
  <c r="J1959" i="7"/>
  <c r="L1960" i="7"/>
  <c r="K1959" i="7"/>
  <c r="R1627" i="11" l="1"/>
  <c r="P1627" i="11"/>
  <c r="L1697" i="12"/>
  <c r="M1697" i="12" s="1"/>
  <c r="P1697" i="12" s="1"/>
  <c r="J1627" i="11"/>
  <c r="K1627" i="11"/>
  <c r="K1960" i="7"/>
  <c r="J1960" i="7"/>
  <c r="L1961" i="7"/>
  <c r="M1961" i="7"/>
  <c r="Q1628" i="11" l="1"/>
  <c r="K1697" i="12"/>
  <c r="L1698" i="12" s="1"/>
  <c r="M1698" i="12" s="1"/>
  <c r="K1698" i="12" s="1"/>
  <c r="N1697" i="12"/>
  <c r="O1697" i="12" s="1"/>
  <c r="R1697" i="12" s="1"/>
  <c r="J1697" i="12"/>
  <c r="P1698" i="12" s="1"/>
  <c r="L1628" i="11"/>
  <c r="M1628" i="11" s="1"/>
  <c r="N1628" i="11" s="1"/>
  <c r="O1628" i="11" s="1"/>
  <c r="M1962" i="7"/>
  <c r="K1961" i="7"/>
  <c r="L1962" i="7"/>
  <c r="J1961" i="7"/>
  <c r="N1698" i="12" l="1"/>
  <c r="O1698" i="12" s="1"/>
  <c r="R1698" i="12" s="1"/>
  <c r="J1698" i="12"/>
  <c r="Q1698" i="12"/>
  <c r="R1628" i="11"/>
  <c r="P1628" i="11"/>
  <c r="Q1699" i="12"/>
  <c r="L1699" i="12"/>
  <c r="M1699" i="12" s="1"/>
  <c r="P1699" i="12" s="1"/>
  <c r="J1628" i="11"/>
  <c r="K1628" i="11"/>
  <c r="L1963" i="7"/>
  <c r="M1963" i="7"/>
  <c r="K1962" i="7"/>
  <c r="J1962" i="7"/>
  <c r="Q1629" i="11" l="1"/>
  <c r="J1699" i="12"/>
  <c r="L1700" i="12"/>
  <c r="M1700" i="12" s="1"/>
  <c r="K1699" i="12"/>
  <c r="N1699" i="12"/>
  <c r="O1699" i="12" s="1"/>
  <c r="R1699" i="12" s="1"/>
  <c r="L1629" i="11"/>
  <c r="M1629" i="11" s="1"/>
  <c r="N1629" i="11" s="1"/>
  <c r="O1629" i="11" s="1"/>
  <c r="L1964" i="7"/>
  <c r="J1963" i="7"/>
  <c r="K1963" i="7"/>
  <c r="M1964" i="7"/>
  <c r="R1629" i="11" l="1"/>
  <c r="P1629" i="11"/>
  <c r="J1700" i="12"/>
  <c r="N1700" i="12"/>
  <c r="O1700" i="12" s="1"/>
  <c r="R1700" i="12" s="1"/>
  <c r="K1700" i="12"/>
  <c r="L1701" i="12" s="1"/>
  <c r="M1701" i="12" s="1"/>
  <c r="Q1700" i="12"/>
  <c r="P1700" i="12"/>
  <c r="M1630" i="11"/>
  <c r="N1630" i="11" s="1"/>
  <c r="O1630" i="11" s="1"/>
  <c r="L1630" i="11"/>
  <c r="K1629" i="11"/>
  <c r="J1629" i="11"/>
  <c r="M1965" i="7"/>
  <c r="K1964" i="7"/>
  <c r="L1965" i="7"/>
  <c r="J1964" i="7"/>
  <c r="R1630" i="11" l="1"/>
  <c r="P1630" i="11"/>
  <c r="Q1630" i="11"/>
  <c r="J1701" i="12"/>
  <c r="N1701" i="12"/>
  <c r="O1701" i="12" s="1"/>
  <c r="R1701" i="12" s="1"/>
  <c r="K1701" i="12"/>
  <c r="L1702" i="12" s="1"/>
  <c r="M1702" i="12" s="1"/>
  <c r="Q1701" i="12"/>
  <c r="P1701" i="12"/>
  <c r="M1631" i="11"/>
  <c r="N1631" i="11" s="1"/>
  <c r="O1631" i="11" s="1"/>
  <c r="L1631" i="11"/>
  <c r="K1630" i="11"/>
  <c r="J1630" i="11"/>
  <c r="L1966" i="7"/>
  <c r="M1966" i="7"/>
  <c r="K1965" i="7"/>
  <c r="J1965" i="7"/>
  <c r="R1631" i="11" l="1"/>
  <c r="P1631" i="11"/>
  <c r="Q1631" i="11"/>
  <c r="J1702" i="12"/>
  <c r="N1702" i="12"/>
  <c r="O1702" i="12" s="1"/>
  <c r="R1702" i="12" s="1"/>
  <c r="K1702" i="12"/>
  <c r="L1703" i="12" s="1"/>
  <c r="M1703" i="12" s="1"/>
  <c r="Q1702" i="12"/>
  <c r="P1702" i="12"/>
  <c r="M1632" i="11"/>
  <c r="N1632" i="11" s="1"/>
  <c r="O1632" i="11" s="1"/>
  <c r="L1632" i="11"/>
  <c r="K1631" i="11"/>
  <c r="J1631" i="11"/>
  <c r="M1967" i="7"/>
  <c r="J1966" i="7"/>
  <c r="L1967" i="7"/>
  <c r="K1966" i="7"/>
  <c r="R1632" i="11" l="1"/>
  <c r="Q1632" i="11"/>
  <c r="P1632" i="11"/>
  <c r="J1703" i="12"/>
  <c r="Q1704" i="12" s="1"/>
  <c r="N1703" i="12"/>
  <c r="O1703" i="12" s="1"/>
  <c r="R1703" i="12" s="1"/>
  <c r="K1703" i="12"/>
  <c r="L1704" i="12" s="1"/>
  <c r="M1704" i="12" s="1"/>
  <c r="Q1703" i="12"/>
  <c r="P1703" i="12"/>
  <c r="M1633" i="11"/>
  <c r="N1633" i="11" s="1"/>
  <c r="O1633" i="11" s="1"/>
  <c r="L1633" i="11"/>
  <c r="K1632" i="11"/>
  <c r="J1632" i="11"/>
  <c r="J1967" i="7"/>
  <c r="K1967" i="7"/>
  <c r="R1633" i="11" l="1"/>
  <c r="Q1633" i="11"/>
  <c r="P1633" i="11"/>
  <c r="P1704" i="12"/>
  <c r="J1704" i="12"/>
  <c r="Q1705" i="12" s="1"/>
  <c r="N1704" i="12"/>
  <c r="O1704" i="12" s="1"/>
  <c r="R1704" i="12" s="1"/>
  <c r="K1704" i="12"/>
  <c r="L1705" i="12" s="1"/>
  <c r="M1705" i="12" s="1"/>
  <c r="M1634" i="11"/>
  <c r="N1634" i="11" s="1"/>
  <c r="O1634" i="11" s="1"/>
  <c r="L1634" i="11"/>
  <c r="K1633" i="11"/>
  <c r="J1633" i="11"/>
  <c r="L1968" i="7"/>
  <c r="M1968" i="7" s="1"/>
  <c r="R1634" i="11" l="1"/>
  <c r="Q1634" i="11"/>
  <c r="P1634" i="11"/>
  <c r="P1705" i="12"/>
  <c r="N1705" i="12"/>
  <c r="O1705" i="12" s="1"/>
  <c r="R1705" i="12" s="1"/>
  <c r="K1705" i="12"/>
  <c r="L1706" i="12"/>
  <c r="M1706" i="12" s="1"/>
  <c r="J1705" i="12"/>
  <c r="M1635" i="11"/>
  <c r="N1635" i="11" s="1"/>
  <c r="O1635" i="11" s="1"/>
  <c r="L1635" i="11"/>
  <c r="K1634" i="11"/>
  <c r="J1634" i="11"/>
  <c r="K1968" i="7"/>
  <c r="J1968" i="7"/>
  <c r="L1969" i="7" s="1"/>
  <c r="M1969" i="7" s="1"/>
  <c r="R1635" i="11" l="1"/>
  <c r="Q1635" i="11"/>
  <c r="P1635" i="11"/>
  <c r="P1706" i="12"/>
  <c r="Q1706" i="12"/>
  <c r="K1706" i="12"/>
  <c r="L1707" i="12" s="1"/>
  <c r="M1707" i="12" s="1"/>
  <c r="J1706" i="12"/>
  <c r="N1706" i="12"/>
  <c r="O1706" i="12" s="1"/>
  <c r="R1706" i="12" s="1"/>
  <c r="M1636" i="11"/>
  <c r="N1636" i="11" s="1"/>
  <c r="O1636" i="11" s="1"/>
  <c r="L1636" i="11"/>
  <c r="K1635" i="11"/>
  <c r="J1635" i="11"/>
  <c r="J1969" i="7"/>
  <c r="M1970" i="7"/>
  <c r="L1970" i="7"/>
  <c r="K1969" i="7"/>
  <c r="R1636" i="11" l="1"/>
  <c r="Q1636" i="11"/>
  <c r="P1636" i="11"/>
  <c r="P1707" i="12"/>
  <c r="Q1707" i="12"/>
  <c r="J1707" i="12"/>
  <c r="K1707" i="12"/>
  <c r="L1708" i="12" s="1"/>
  <c r="M1708" i="12" s="1"/>
  <c r="N1707" i="12"/>
  <c r="O1707" i="12" s="1"/>
  <c r="R1707" i="12" s="1"/>
  <c r="K1636" i="11"/>
  <c r="J1636" i="11"/>
  <c r="K1970" i="7"/>
  <c r="J1970" i="7"/>
  <c r="Q1637" i="11" l="1"/>
  <c r="L1637" i="11"/>
  <c r="M1637" i="11" s="1"/>
  <c r="N1637" i="11" s="1"/>
  <c r="O1637" i="11" s="1"/>
  <c r="L1971" i="7"/>
  <c r="M1971" i="7" s="1"/>
  <c r="J1971" i="7" s="1"/>
  <c r="P1708" i="12"/>
  <c r="Q1708" i="12"/>
  <c r="N1708" i="12"/>
  <c r="O1708" i="12" s="1"/>
  <c r="R1708" i="12" s="1"/>
  <c r="J1708" i="12"/>
  <c r="K1708" i="12"/>
  <c r="L1709" i="12" s="1"/>
  <c r="M1709" i="12" s="1"/>
  <c r="K1637" i="11"/>
  <c r="L1638" i="11" s="1"/>
  <c r="M1638" i="11" s="1"/>
  <c r="N1638" i="11" s="1"/>
  <c r="J1637" i="11"/>
  <c r="K1971" i="7" l="1"/>
  <c r="L1972" i="7" s="1"/>
  <c r="M1972" i="7" s="1"/>
  <c r="Q1638" i="11"/>
  <c r="P1638" i="11"/>
  <c r="O1638" i="11"/>
  <c r="R1637" i="11"/>
  <c r="P1637" i="11"/>
  <c r="P1709" i="12"/>
  <c r="Q1709" i="12"/>
  <c r="N1709" i="12"/>
  <c r="O1709" i="12" s="1"/>
  <c r="R1709" i="12" s="1"/>
  <c r="L1710" i="12"/>
  <c r="M1710" i="12" s="1"/>
  <c r="J1709" i="12"/>
  <c r="K1709" i="12"/>
  <c r="K1638" i="11"/>
  <c r="J1638" i="11"/>
  <c r="K1972" i="7" l="1"/>
  <c r="J1972" i="7"/>
  <c r="L1973" i="7" s="1"/>
  <c r="M1973" i="7" s="1"/>
  <c r="R1638" i="11"/>
  <c r="Q1639" i="11"/>
  <c r="L1639" i="11"/>
  <c r="M1639" i="11" s="1"/>
  <c r="N1639" i="11" s="1"/>
  <c r="O1639" i="11" s="1"/>
  <c r="K1710" i="12"/>
  <c r="N1710" i="12"/>
  <c r="O1710" i="12" s="1"/>
  <c r="R1710" i="12" s="1"/>
  <c r="J1710" i="12"/>
  <c r="Q1711" i="12" s="1"/>
  <c r="Q1710" i="12"/>
  <c r="P1710" i="12"/>
  <c r="R1639" i="11" l="1"/>
  <c r="P1639" i="11"/>
  <c r="J1639" i="11"/>
  <c r="K1639" i="11"/>
  <c r="L1711" i="12"/>
  <c r="M1711" i="12" s="1"/>
  <c r="P1711" i="12" s="1"/>
  <c r="L1640" i="11"/>
  <c r="K1973" i="7"/>
  <c r="J1973" i="7"/>
  <c r="L1974" i="7" s="1"/>
  <c r="M1974" i="7" s="1"/>
  <c r="Q1640" i="11" l="1"/>
  <c r="J1711" i="12"/>
  <c r="K1711" i="12"/>
  <c r="L1712" i="12" s="1"/>
  <c r="M1712" i="12" s="1"/>
  <c r="N1711" i="12"/>
  <c r="O1711" i="12" s="1"/>
  <c r="R1711" i="12" s="1"/>
  <c r="Q1712" i="12"/>
  <c r="M1640" i="11"/>
  <c r="N1640" i="11" s="1"/>
  <c r="O1640" i="11" s="1"/>
  <c r="K1974" i="7"/>
  <c r="J1974" i="7"/>
  <c r="L1975" i="7" s="1"/>
  <c r="M1975" i="7" s="1"/>
  <c r="R1640" i="11" l="1"/>
  <c r="P1640" i="11"/>
  <c r="N1712" i="12"/>
  <c r="O1712" i="12" s="1"/>
  <c r="R1712" i="12" s="1"/>
  <c r="J1712" i="12"/>
  <c r="K1712" i="12"/>
  <c r="M1713" i="12"/>
  <c r="K1713" i="12" s="1"/>
  <c r="P1712" i="12"/>
  <c r="L1713" i="12"/>
  <c r="Q1713" i="12"/>
  <c r="M1641" i="11"/>
  <c r="N1641" i="11" s="1"/>
  <c r="O1641" i="11" s="1"/>
  <c r="K1640" i="11"/>
  <c r="J1640" i="11"/>
  <c r="L1641" i="11"/>
  <c r="K1975" i="7"/>
  <c r="J1975" i="7"/>
  <c r="L1976" i="7" s="1"/>
  <c r="M1976" i="7" s="1"/>
  <c r="R1641" i="11" l="1"/>
  <c r="P1713" i="12"/>
  <c r="Q1641" i="11"/>
  <c r="P1641" i="11"/>
  <c r="N1713" i="12"/>
  <c r="O1713" i="12" s="1"/>
  <c r="R1713" i="12" s="1"/>
  <c r="J1713" i="12"/>
  <c r="L1714" i="12" s="1"/>
  <c r="M1714" i="12" s="1"/>
  <c r="J1714" i="12" s="1"/>
  <c r="J1641" i="11"/>
  <c r="K1641" i="11"/>
  <c r="L1642" i="11"/>
  <c r="M1642" i="11" s="1"/>
  <c r="N1642" i="11" s="1"/>
  <c r="O1642" i="11" s="1"/>
  <c r="J1976" i="7"/>
  <c r="L1977" i="7"/>
  <c r="M1977" i="7" s="1"/>
  <c r="K1976" i="7"/>
  <c r="R1642" i="11" l="1"/>
  <c r="Q1642" i="11"/>
  <c r="P1642" i="11"/>
  <c r="Q1714" i="12"/>
  <c r="P1714" i="12"/>
  <c r="K1714" i="12"/>
  <c r="L1715" i="12" s="1"/>
  <c r="M1715" i="12" s="1"/>
  <c r="N1715" i="12" s="1"/>
  <c r="O1715" i="12" s="1"/>
  <c r="R1715" i="12" s="1"/>
  <c r="N1714" i="12"/>
  <c r="O1714" i="12" s="1"/>
  <c r="R1714" i="12" s="1"/>
  <c r="Q1715" i="12"/>
  <c r="K1642" i="11"/>
  <c r="J1642" i="11"/>
  <c r="L1978" i="7"/>
  <c r="M1978" i="7"/>
  <c r="J1977" i="7"/>
  <c r="K1977" i="7"/>
  <c r="Q1643" i="11" l="1"/>
  <c r="L1643" i="11"/>
  <c r="M1643" i="11" s="1"/>
  <c r="N1643" i="11" s="1"/>
  <c r="O1643" i="11" s="1"/>
  <c r="J1715" i="12"/>
  <c r="P1715" i="12"/>
  <c r="K1715" i="12"/>
  <c r="L1716" i="12"/>
  <c r="M1716" i="12"/>
  <c r="P1716" i="12" s="1"/>
  <c r="Q1716" i="12"/>
  <c r="M1979" i="7"/>
  <c r="L1979" i="7"/>
  <c r="J1978" i="7"/>
  <c r="K1978" i="7"/>
  <c r="K1643" i="11" l="1"/>
  <c r="R1643" i="11"/>
  <c r="J1643" i="11"/>
  <c r="P1643" i="11"/>
  <c r="N1716" i="12"/>
  <c r="O1716" i="12" s="1"/>
  <c r="R1716" i="12" s="1"/>
  <c r="K1716" i="12"/>
  <c r="J1716" i="12"/>
  <c r="Q1717" i="12" s="1"/>
  <c r="M1980" i="7"/>
  <c r="L1980" i="7"/>
  <c r="J1979" i="7"/>
  <c r="K1979" i="7"/>
  <c r="Q1644" i="11" l="1"/>
  <c r="L1644" i="11"/>
  <c r="M1644" i="11" s="1"/>
  <c r="L1717" i="12"/>
  <c r="M1717" i="12" s="1"/>
  <c r="J1980" i="7"/>
  <c r="K1980" i="7"/>
  <c r="M1981" i="7"/>
  <c r="L1981" i="7"/>
  <c r="N1644" i="11" l="1"/>
  <c r="O1644" i="11" s="1"/>
  <c r="J1644" i="11"/>
  <c r="K1644" i="11"/>
  <c r="L1645" i="11" s="1"/>
  <c r="M1645" i="11" s="1"/>
  <c r="P1644" i="11"/>
  <c r="K1717" i="12"/>
  <c r="L1718" i="12"/>
  <c r="N1717" i="12"/>
  <c r="O1717" i="12" s="1"/>
  <c r="R1717" i="12" s="1"/>
  <c r="J1717" i="12"/>
  <c r="M1718" i="12"/>
  <c r="P1717" i="12"/>
  <c r="J1981" i="7"/>
  <c r="K1981" i="7"/>
  <c r="L1982" i="7" s="1"/>
  <c r="M1982" i="7" s="1"/>
  <c r="N1645" i="11" l="1"/>
  <c r="J1645" i="11"/>
  <c r="K1645" i="11"/>
  <c r="L1646" i="11" s="1"/>
  <c r="M1646" i="11" s="1"/>
  <c r="Q1645" i="11"/>
  <c r="P1645" i="11"/>
  <c r="O1645" i="11"/>
  <c r="R1644" i="11"/>
  <c r="K1718" i="12"/>
  <c r="J1718" i="12"/>
  <c r="N1718" i="12"/>
  <c r="O1718" i="12" s="1"/>
  <c r="R1718" i="12" s="1"/>
  <c r="L1719" i="12"/>
  <c r="M1719" i="12" s="1"/>
  <c r="P1718" i="12"/>
  <c r="Q1718" i="12"/>
  <c r="J1982" i="7"/>
  <c r="K1982" i="7"/>
  <c r="L1983" i="7" s="1"/>
  <c r="M1983" i="7" s="1"/>
  <c r="R1645" i="11" l="1"/>
  <c r="N1646" i="11"/>
  <c r="O1646" i="11" s="1"/>
  <c r="J1646" i="11"/>
  <c r="K1646" i="11"/>
  <c r="M1647" i="11"/>
  <c r="L1647" i="11"/>
  <c r="P1646" i="11"/>
  <c r="Q1646" i="11"/>
  <c r="Q1719" i="12"/>
  <c r="P1719" i="12"/>
  <c r="J1719" i="12"/>
  <c r="N1719" i="12"/>
  <c r="O1719" i="12" s="1"/>
  <c r="R1719" i="12" s="1"/>
  <c r="K1719" i="12"/>
  <c r="L1720" i="12" s="1"/>
  <c r="M1720" i="12" s="1"/>
  <c r="M1984" i="7"/>
  <c r="L1984" i="7"/>
  <c r="K1983" i="7"/>
  <c r="J1983" i="7"/>
  <c r="R1646" i="11" l="1"/>
  <c r="N1647" i="11"/>
  <c r="O1647" i="11" s="1"/>
  <c r="M1648" i="11"/>
  <c r="L1648" i="11"/>
  <c r="J1647" i="11"/>
  <c r="K1647" i="11"/>
  <c r="P1647" i="11"/>
  <c r="Q1647" i="11"/>
  <c r="L1721" i="12"/>
  <c r="M1721" i="12"/>
  <c r="K1720" i="12"/>
  <c r="N1720" i="12"/>
  <c r="O1720" i="12" s="1"/>
  <c r="R1720" i="12" s="1"/>
  <c r="J1720" i="12"/>
  <c r="P1720" i="12"/>
  <c r="Q1720" i="12"/>
  <c r="K1984" i="7"/>
  <c r="J1984" i="7"/>
  <c r="R1647" i="11" l="1"/>
  <c r="Q1648" i="11"/>
  <c r="P1648" i="11"/>
  <c r="N1648" i="11"/>
  <c r="O1648" i="11" s="1"/>
  <c r="K1648" i="11"/>
  <c r="L1649" i="11" s="1"/>
  <c r="M1649" i="11" s="1"/>
  <c r="N1649" i="11" s="1"/>
  <c r="J1648" i="11"/>
  <c r="N1721" i="12"/>
  <c r="O1721" i="12" s="1"/>
  <c r="R1721" i="12" s="1"/>
  <c r="K1721" i="12"/>
  <c r="L1722" i="12"/>
  <c r="J1721" i="12"/>
  <c r="M1722" i="12"/>
  <c r="P1721" i="12"/>
  <c r="Q1721" i="12"/>
  <c r="L1985" i="7"/>
  <c r="M1985" i="7" s="1"/>
  <c r="O1649" i="11" l="1"/>
  <c r="R1648" i="11"/>
  <c r="J1649" i="11"/>
  <c r="Q1649" i="11"/>
  <c r="P1649" i="11"/>
  <c r="K1649" i="11"/>
  <c r="J1722" i="12"/>
  <c r="K1722" i="12"/>
  <c r="N1722" i="12"/>
  <c r="O1722" i="12" s="1"/>
  <c r="R1722" i="12" s="1"/>
  <c r="P1722" i="12"/>
  <c r="Q1722" i="12"/>
  <c r="L1650" i="11"/>
  <c r="M1650" i="11" s="1"/>
  <c r="N1650" i="11" s="1"/>
  <c r="K1985" i="7"/>
  <c r="J1985" i="7"/>
  <c r="P1650" i="11" l="1"/>
  <c r="Q1650" i="11"/>
  <c r="O1650" i="11"/>
  <c r="R1649" i="11"/>
  <c r="Q1723" i="12"/>
  <c r="L1723" i="12"/>
  <c r="M1723" i="12" s="1"/>
  <c r="K1650" i="11"/>
  <c r="L1651" i="11" s="1"/>
  <c r="J1650" i="11"/>
  <c r="L1986" i="7"/>
  <c r="M1986" i="7" s="1"/>
  <c r="Q1651" i="11" l="1"/>
  <c r="R1650" i="11"/>
  <c r="P1723" i="12"/>
  <c r="K1723" i="12"/>
  <c r="J1723" i="12"/>
  <c r="N1723" i="12"/>
  <c r="O1723" i="12" s="1"/>
  <c r="R1723" i="12" s="1"/>
  <c r="M1651" i="11"/>
  <c r="N1651" i="11" s="1"/>
  <c r="O1651" i="11" s="1"/>
  <c r="M1987" i="7"/>
  <c r="J1986" i="7"/>
  <c r="L1987" i="7"/>
  <c r="K1986" i="7"/>
  <c r="R1651" i="11" l="1"/>
  <c r="P1651" i="11"/>
  <c r="Q1724" i="12"/>
  <c r="L1724" i="12"/>
  <c r="M1724" i="12" s="1"/>
  <c r="M1652" i="11"/>
  <c r="N1652" i="11" s="1"/>
  <c r="O1652" i="11" s="1"/>
  <c r="J1651" i="11"/>
  <c r="K1651" i="11"/>
  <c r="L1652" i="11"/>
  <c r="L1988" i="7"/>
  <c r="K1987" i="7"/>
  <c r="J1987" i="7"/>
  <c r="M1988" i="7"/>
  <c r="R1652" i="11" l="1"/>
  <c r="Q1652" i="11"/>
  <c r="P1652" i="11"/>
  <c r="J1724" i="12"/>
  <c r="L1725" i="12" s="1"/>
  <c r="M1725" i="12" s="1"/>
  <c r="N1724" i="12"/>
  <c r="O1724" i="12" s="1"/>
  <c r="R1724" i="12" s="1"/>
  <c r="K1724" i="12"/>
  <c r="P1724" i="12"/>
  <c r="J1652" i="11"/>
  <c r="K1652" i="11"/>
  <c r="L1653" i="11" s="1"/>
  <c r="M1653" i="11" s="1"/>
  <c r="N1653" i="11" s="1"/>
  <c r="O1653" i="11" s="1"/>
  <c r="M1989" i="7"/>
  <c r="K1988" i="7"/>
  <c r="L1989" i="7"/>
  <c r="J1988" i="7"/>
  <c r="R1653" i="11" l="1"/>
  <c r="Q1653" i="11"/>
  <c r="P1653" i="11"/>
  <c r="J1725" i="12"/>
  <c r="K1725" i="12"/>
  <c r="L1726" i="12" s="1"/>
  <c r="M1726" i="12" s="1"/>
  <c r="N1725" i="12"/>
  <c r="O1725" i="12" s="1"/>
  <c r="R1725" i="12" s="1"/>
  <c r="Q1725" i="12"/>
  <c r="P1725" i="12"/>
  <c r="K1653" i="11"/>
  <c r="J1653" i="11"/>
  <c r="M1990" i="7"/>
  <c r="J1989" i="7"/>
  <c r="L1990" i="7"/>
  <c r="K1989" i="7"/>
  <c r="Q1654" i="11" l="1"/>
  <c r="L1654" i="11"/>
  <c r="M1654" i="11" s="1"/>
  <c r="N1654" i="11" s="1"/>
  <c r="O1654" i="11" s="1"/>
  <c r="J1726" i="12"/>
  <c r="N1726" i="12"/>
  <c r="O1726" i="12" s="1"/>
  <c r="R1726" i="12" s="1"/>
  <c r="K1726" i="12"/>
  <c r="L1727" i="12" s="1"/>
  <c r="M1727" i="12" s="1"/>
  <c r="Q1726" i="12"/>
  <c r="P1726" i="12"/>
  <c r="K1990" i="7"/>
  <c r="J1990" i="7"/>
  <c r="M1991" i="7"/>
  <c r="L1991" i="7"/>
  <c r="K1654" i="11" l="1"/>
  <c r="J1654" i="11"/>
  <c r="R1654" i="11"/>
  <c r="P1654" i="11"/>
  <c r="K1727" i="12"/>
  <c r="L1728" i="12" s="1"/>
  <c r="M1728" i="12" s="1"/>
  <c r="N1727" i="12"/>
  <c r="O1727" i="12" s="1"/>
  <c r="R1727" i="12" s="1"/>
  <c r="J1727" i="12"/>
  <c r="Q1727" i="12"/>
  <c r="P1727" i="12"/>
  <c r="M1992" i="7"/>
  <c r="K1992" i="7" s="1"/>
  <c r="J1991" i="7"/>
  <c r="K1991" i="7"/>
  <c r="L1992" i="7"/>
  <c r="Q1655" i="11" l="1"/>
  <c r="L1655" i="11"/>
  <c r="M1655" i="11" s="1"/>
  <c r="K1728" i="12"/>
  <c r="J1728" i="12"/>
  <c r="Q1729" i="12" s="1"/>
  <c r="N1728" i="12"/>
  <c r="O1728" i="12" s="1"/>
  <c r="R1728" i="12" s="1"/>
  <c r="Q1728" i="12"/>
  <c r="P1728" i="12"/>
  <c r="J1992" i="7"/>
  <c r="L1993" i="7" s="1"/>
  <c r="M1993" i="7" s="1"/>
  <c r="J1993" i="7" s="1"/>
  <c r="N1655" i="11" l="1"/>
  <c r="O1655" i="11" s="1"/>
  <c r="J1655" i="11"/>
  <c r="K1655" i="11"/>
  <c r="L1656" i="11" s="1"/>
  <c r="M1656" i="11" s="1"/>
  <c r="L1729" i="12"/>
  <c r="M1729" i="12" s="1"/>
  <c r="L1730" i="12" s="1"/>
  <c r="M1730" i="12" s="1"/>
  <c r="N1730" i="12" s="1"/>
  <c r="P1655" i="11"/>
  <c r="L1994" i="7"/>
  <c r="K1993" i="7"/>
  <c r="M1994" i="7"/>
  <c r="K1994" i="7" s="1"/>
  <c r="J1730" i="12" l="1"/>
  <c r="J1729" i="12"/>
  <c r="Q1730" i="12" s="1"/>
  <c r="N1656" i="11"/>
  <c r="K1656" i="11"/>
  <c r="L1657" i="11" s="1"/>
  <c r="M1657" i="11" s="1"/>
  <c r="J1656" i="11"/>
  <c r="Q1656" i="11"/>
  <c r="P1656" i="11"/>
  <c r="K1730" i="12"/>
  <c r="N1729" i="12"/>
  <c r="O1729" i="12" s="1"/>
  <c r="R1729" i="12" s="1"/>
  <c r="K1729" i="12"/>
  <c r="P1729" i="12"/>
  <c r="O1656" i="11"/>
  <c r="R1655" i="11"/>
  <c r="P1730" i="12"/>
  <c r="L1731" i="12"/>
  <c r="M1731" i="12" s="1"/>
  <c r="P1731" i="12" s="1"/>
  <c r="Q1731" i="12"/>
  <c r="J1994" i="7"/>
  <c r="L1995" i="7" s="1"/>
  <c r="M1995" i="7" s="1"/>
  <c r="J1995" i="7" s="1"/>
  <c r="R1656" i="11" l="1"/>
  <c r="P1657" i="11"/>
  <c r="Q1657" i="11"/>
  <c r="N1657" i="11"/>
  <c r="O1657" i="11" s="1"/>
  <c r="K1657" i="11"/>
  <c r="L1658" i="11" s="1"/>
  <c r="M1658" i="11" s="1"/>
  <c r="J1657" i="11"/>
  <c r="O1730" i="12"/>
  <c r="R1730" i="12" s="1"/>
  <c r="N1731" i="12"/>
  <c r="O1731" i="12" s="1"/>
  <c r="R1731" i="12" s="1"/>
  <c r="K1731" i="12"/>
  <c r="J1731" i="12"/>
  <c r="L1732" i="12" s="1"/>
  <c r="M1732" i="12" s="1"/>
  <c r="K1995" i="7"/>
  <c r="L1996" i="7"/>
  <c r="M1996" i="7" s="1"/>
  <c r="K1996" i="7" s="1"/>
  <c r="R1657" i="11" l="1"/>
  <c r="Q1658" i="11"/>
  <c r="P1658" i="11"/>
  <c r="N1658" i="11"/>
  <c r="O1658" i="11" s="1"/>
  <c r="K1658" i="11"/>
  <c r="L1659" i="11" s="1"/>
  <c r="M1659" i="11" s="1"/>
  <c r="J1658" i="11"/>
  <c r="P1732" i="12"/>
  <c r="Q1732" i="12"/>
  <c r="J1732" i="12"/>
  <c r="M1733" i="12"/>
  <c r="L1733" i="12"/>
  <c r="K1732" i="12"/>
  <c r="N1732" i="12"/>
  <c r="O1732" i="12" s="1"/>
  <c r="R1732" i="12" s="1"/>
  <c r="J1996" i="7"/>
  <c r="L1997" i="7"/>
  <c r="M1997" i="7" s="1"/>
  <c r="N1659" i="11" l="1"/>
  <c r="J1659" i="11"/>
  <c r="K1659" i="11"/>
  <c r="L1660" i="11" s="1"/>
  <c r="O1659" i="11"/>
  <c r="R1658" i="11"/>
  <c r="Q1659" i="11"/>
  <c r="P1659" i="11"/>
  <c r="N1733" i="12"/>
  <c r="O1733" i="12" s="1"/>
  <c r="R1733" i="12" s="1"/>
  <c r="J1733" i="12"/>
  <c r="K1733" i="12"/>
  <c r="P1733" i="12"/>
  <c r="Q1733" i="12"/>
  <c r="M1660" i="11"/>
  <c r="N1660" i="11" s="1"/>
  <c r="J1997" i="7"/>
  <c r="K1997" i="7"/>
  <c r="L1998" i="7" s="1"/>
  <c r="M1998" i="7" s="1"/>
  <c r="O1660" i="11" l="1"/>
  <c r="R1659" i="11"/>
  <c r="L1734" i="12"/>
  <c r="M1734" i="12" s="1"/>
  <c r="N1734" i="12" s="1"/>
  <c r="O1734" i="12" s="1"/>
  <c r="R1734" i="12" s="1"/>
  <c r="Q1660" i="11"/>
  <c r="P1660" i="11"/>
  <c r="Q1734" i="12"/>
  <c r="M1661" i="11"/>
  <c r="N1661" i="11" s="1"/>
  <c r="J1660" i="11"/>
  <c r="K1660" i="11"/>
  <c r="L1661" i="11"/>
  <c r="K1998" i="7"/>
  <c r="J1998" i="7"/>
  <c r="L1999" i="7" s="1"/>
  <c r="M1999" i="7" s="1"/>
  <c r="P1734" i="12" l="1"/>
  <c r="K1734" i="12"/>
  <c r="L1735" i="12" s="1"/>
  <c r="M1735" i="12" s="1"/>
  <c r="N1735" i="12" s="1"/>
  <c r="O1735" i="12" s="1"/>
  <c r="R1735" i="12" s="1"/>
  <c r="J1734" i="12"/>
  <c r="Q1661" i="11"/>
  <c r="P1661" i="11"/>
  <c r="O1661" i="11"/>
  <c r="R1660" i="11"/>
  <c r="Q1735" i="12"/>
  <c r="J1661" i="11"/>
  <c r="K1661" i="11"/>
  <c r="K1999" i="7"/>
  <c r="J1999" i="7"/>
  <c r="L2000" i="7" s="1"/>
  <c r="M2000" i="7" s="1"/>
  <c r="R1661" i="11" l="1"/>
  <c r="P1735" i="12"/>
  <c r="J1735" i="12"/>
  <c r="Q1736" i="12" s="1"/>
  <c r="K1735" i="12"/>
  <c r="Q1662" i="11"/>
  <c r="L1736" i="12"/>
  <c r="M1736" i="12" s="1"/>
  <c r="P1736" i="12" s="1"/>
  <c r="L1662" i="11"/>
  <c r="M1662" i="11" s="1"/>
  <c r="N1662" i="11" s="1"/>
  <c r="O1662" i="11" s="1"/>
  <c r="J2000" i="7"/>
  <c r="K2000" i="7"/>
  <c r="L2001" i="7" s="1"/>
  <c r="M2001" i="7" s="1"/>
  <c r="R1662" i="11" l="1"/>
  <c r="P1662" i="11"/>
  <c r="N1736" i="12"/>
  <c r="O1736" i="12" s="1"/>
  <c r="R1736" i="12" s="1"/>
  <c r="M1737" i="12"/>
  <c r="J1736" i="12"/>
  <c r="L1737" i="12"/>
  <c r="K1736" i="12"/>
  <c r="K1662" i="11"/>
  <c r="J1662" i="11"/>
  <c r="M2002" i="7"/>
  <c r="J2001" i="7"/>
  <c r="K2001" i="7"/>
  <c r="L2002" i="7"/>
  <c r="Q1663" i="11" l="1"/>
  <c r="P1737" i="12"/>
  <c r="Q1737" i="12"/>
  <c r="K1737" i="12"/>
  <c r="J1737" i="12"/>
  <c r="N1737" i="12"/>
  <c r="O1737" i="12" s="1"/>
  <c r="R1737" i="12" s="1"/>
  <c r="L1663" i="11"/>
  <c r="M1663" i="11" s="1"/>
  <c r="N1663" i="11" s="1"/>
  <c r="O1663" i="11" s="1"/>
  <c r="M2003" i="7"/>
  <c r="J2002" i="7"/>
  <c r="K2002" i="7"/>
  <c r="L2003" i="7"/>
  <c r="R1663" i="11" l="1"/>
  <c r="P1663" i="11"/>
  <c r="L1738" i="12"/>
  <c r="M1738" i="12" s="1"/>
  <c r="P1738" i="12" s="1"/>
  <c r="Q1738" i="12"/>
  <c r="K1663" i="11"/>
  <c r="J1663" i="11"/>
  <c r="K2003" i="7"/>
  <c r="J2003" i="7"/>
  <c r="L2004" i="7"/>
  <c r="M2004" i="7"/>
  <c r="Q1664" i="11" l="1"/>
  <c r="K1738" i="12"/>
  <c r="N1738" i="12"/>
  <c r="O1738" i="12" s="1"/>
  <c r="R1738" i="12" s="1"/>
  <c r="J1738" i="12"/>
  <c r="L1664" i="11"/>
  <c r="M1664" i="11" s="1"/>
  <c r="N1664" i="11" s="1"/>
  <c r="O1664" i="11" s="1"/>
  <c r="K2004" i="7"/>
  <c r="L2005" i="7"/>
  <c r="M2005" i="7"/>
  <c r="J2004" i="7"/>
  <c r="P1664" i="11" l="1"/>
  <c r="R1664" i="11"/>
  <c r="Q1739" i="12"/>
  <c r="L1739" i="12"/>
  <c r="M1739" i="12" s="1"/>
  <c r="P1739" i="12" s="1"/>
  <c r="K1664" i="11"/>
  <c r="J1664" i="11"/>
  <c r="J2005" i="7"/>
  <c r="K2005" i="7"/>
  <c r="L2006" i="7" s="1"/>
  <c r="M2006" i="7" s="1"/>
  <c r="Q1665" i="11" l="1"/>
  <c r="K1739" i="12"/>
  <c r="J1739" i="12"/>
  <c r="N1739" i="12"/>
  <c r="O1739" i="12" s="1"/>
  <c r="R1739" i="12" s="1"/>
  <c r="L1740" i="12"/>
  <c r="M1740" i="12" s="1"/>
  <c r="L1665" i="11"/>
  <c r="M1665" i="11" s="1"/>
  <c r="N1665" i="11" s="1"/>
  <c r="O1665" i="11" s="1"/>
  <c r="J2006" i="7"/>
  <c r="K2006" i="7"/>
  <c r="L2007" i="7" s="1"/>
  <c r="M2007" i="7" s="1"/>
  <c r="R1665" i="11" l="1"/>
  <c r="P1665" i="11"/>
  <c r="J1740" i="12"/>
  <c r="N1740" i="12"/>
  <c r="O1740" i="12" s="1"/>
  <c r="R1740" i="12" s="1"/>
  <c r="K1740" i="12"/>
  <c r="L1741" i="12" s="1"/>
  <c r="M1741" i="12" s="1"/>
  <c r="Q1740" i="12"/>
  <c r="P1740" i="12"/>
  <c r="J1665" i="11"/>
  <c r="K1665" i="11"/>
  <c r="J2007" i="7"/>
  <c r="K2007" i="7"/>
  <c r="L2008" i="7" s="1"/>
  <c r="M2008" i="7" s="1"/>
  <c r="Q1666" i="11" l="1"/>
  <c r="N1741" i="12"/>
  <c r="O1741" i="12" s="1"/>
  <c r="R1741" i="12" s="1"/>
  <c r="J1741" i="12"/>
  <c r="K1741" i="12"/>
  <c r="Q1741" i="12"/>
  <c r="P1741" i="12"/>
  <c r="L1666" i="11"/>
  <c r="M1666" i="11" s="1"/>
  <c r="N1666" i="11" s="1"/>
  <c r="O1666" i="11" s="1"/>
  <c r="K2008" i="7"/>
  <c r="J2008" i="7"/>
  <c r="L2009" i="7" s="1"/>
  <c r="M2009" i="7" s="1"/>
  <c r="R1666" i="11" l="1"/>
  <c r="P1666" i="11"/>
  <c r="L1742" i="12"/>
  <c r="M1742" i="12" s="1"/>
  <c r="P1742" i="12" s="1"/>
  <c r="Q1742" i="12"/>
  <c r="J1666" i="11"/>
  <c r="K1666" i="11"/>
  <c r="L1667" i="11" s="1"/>
  <c r="M1667" i="11" s="1"/>
  <c r="N1667" i="11" s="1"/>
  <c r="O1667" i="11" s="1"/>
  <c r="J2009" i="7"/>
  <c r="K2009" i="7"/>
  <c r="L2010" i="7" s="1"/>
  <c r="M2010" i="7" s="1"/>
  <c r="R1667" i="11" l="1"/>
  <c r="P1667" i="11"/>
  <c r="Q1667" i="11"/>
  <c r="K1742" i="12"/>
  <c r="L1743" i="12" s="1"/>
  <c r="M1743" i="12" s="1"/>
  <c r="K1743" i="12" s="1"/>
  <c r="N1742" i="12"/>
  <c r="O1742" i="12" s="1"/>
  <c r="R1742" i="12" s="1"/>
  <c r="J1742" i="12"/>
  <c r="Q1743" i="12" s="1"/>
  <c r="K1667" i="11"/>
  <c r="J1667" i="11"/>
  <c r="K2010" i="7"/>
  <c r="J2010" i="7"/>
  <c r="Q1668" i="11" l="1"/>
  <c r="J1743" i="12"/>
  <c r="N1743" i="12"/>
  <c r="O1743" i="12" s="1"/>
  <c r="R1743" i="12" s="1"/>
  <c r="L2011" i="7"/>
  <c r="M2011" i="7" s="1"/>
  <c r="K2011" i="7" s="1"/>
  <c r="P1743" i="12"/>
  <c r="Q1744" i="12"/>
  <c r="L1744" i="12"/>
  <c r="M1744" i="12" s="1"/>
  <c r="P1744" i="12" s="1"/>
  <c r="L1668" i="11"/>
  <c r="M1668" i="11" s="1"/>
  <c r="N1668" i="11" s="1"/>
  <c r="O1668" i="11" s="1"/>
  <c r="J2011" i="7" l="1"/>
  <c r="L2012" i="7"/>
  <c r="R1668" i="11"/>
  <c r="M2012" i="7"/>
  <c r="L2013" i="7" s="1"/>
  <c r="P1668" i="11"/>
  <c r="K1744" i="12"/>
  <c r="N1744" i="12"/>
  <c r="O1744" i="12" s="1"/>
  <c r="R1744" i="12" s="1"/>
  <c r="J1744" i="12"/>
  <c r="L1745" i="12" s="1"/>
  <c r="M1745" i="12" s="1"/>
  <c r="M1669" i="11"/>
  <c r="N1669" i="11" s="1"/>
  <c r="O1669" i="11" s="1"/>
  <c r="J1668" i="11"/>
  <c r="K1668" i="11"/>
  <c r="L1669" i="11"/>
  <c r="R1669" i="11" l="1"/>
  <c r="J2012" i="7"/>
  <c r="K2012" i="7"/>
  <c r="Q1669" i="11"/>
  <c r="P1669" i="11"/>
  <c r="M2013" i="7"/>
  <c r="J2013" i="7" s="1"/>
  <c r="J1745" i="12"/>
  <c r="Q1746" i="12" s="1"/>
  <c r="K1745" i="12"/>
  <c r="L1746" i="12" s="1"/>
  <c r="M1746" i="12" s="1"/>
  <c r="N1745" i="12"/>
  <c r="O1745" i="12" s="1"/>
  <c r="R1745" i="12" s="1"/>
  <c r="Q1745" i="12"/>
  <c r="P1745" i="12"/>
  <c r="M1670" i="11"/>
  <c r="N1670" i="11" s="1"/>
  <c r="O1670" i="11" s="1"/>
  <c r="L1670" i="11"/>
  <c r="K1669" i="11"/>
  <c r="J1669" i="11"/>
  <c r="R1670" i="11" l="1"/>
  <c r="K2013" i="7"/>
  <c r="L2014" i="7" s="1"/>
  <c r="M2014" i="7" s="1"/>
  <c r="K2014" i="7" s="1"/>
  <c r="Q1670" i="11"/>
  <c r="P1670" i="11"/>
  <c r="P1746" i="12"/>
  <c r="K1746" i="12"/>
  <c r="J1746" i="12"/>
  <c r="L1747" i="12"/>
  <c r="M1747" i="12" s="1"/>
  <c r="N1746" i="12"/>
  <c r="O1746" i="12" s="1"/>
  <c r="R1746" i="12" s="1"/>
  <c r="J1670" i="11"/>
  <c r="K1670" i="11"/>
  <c r="L1671" i="11" s="1"/>
  <c r="M1671" i="11" s="1"/>
  <c r="N1671" i="11" s="1"/>
  <c r="O1671" i="11" s="1"/>
  <c r="R1671" i="11" l="1"/>
  <c r="Q1671" i="11"/>
  <c r="P1671" i="11"/>
  <c r="M2015" i="7"/>
  <c r="K2015" i="7" s="1"/>
  <c r="L2015" i="7"/>
  <c r="J2014" i="7"/>
  <c r="N1747" i="12"/>
  <c r="O1747" i="12" s="1"/>
  <c r="R1747" i="12" s="1"/>
  <c r="J1747" i="12"/>
  <c r="K1747" i="12"/>
  <c r="L1748" i="12" s="1"/>
  <c r="M1748" i="12" s="1"/>
  <c r="P1747" i="12"/>
  <c r="Q1747" i="12"/>
  <c r="J1671" i="11"/>
  <c r="K1671" i="11"/>
  <c r="J2015" i="7" l="1"/>
  <c r="L2016" i="7" s="1"/>
  <c r="M2016" i="7" s="1"/>
  <c r="Q1672" i="11"/>
  <c r="K1748" i="12"/>
  <c r="J1748" i="12"/>
  <c r="N1748" i="12"/>
  <c r="O1748" i="12" s="1"/>
  <c r="R1748" i="12" s="1"/>
  <c r="P1748" i="12"/>
  <c r="Q1748" i="12"/>
  <c r="L1672" i="11"/>
  <c r="M1672" i="11" s="1"/>
  <c r="N1672" i="11" s="1"/>
  <c r="O1672" i="11" s="1"/>
  <c r="K2016" i="7" l="1"/>
  <c r="J2016" i="7"/>
  <c r="L2017" i="7" s="1"/>
  <c r="M2017" i="7" s="1"/>
  <c r="J2017" i="7" s="1"/>
  <c r="R1672" i="11"/>
  <c r="P1672" i="11"/>
  <c r="Q1749" i="12"/>
  <c r="L1749" i="12"/>
  <c r="M1749" i="12" s="1"/>
  <c r="M1673" i="11"/>
  <c r="N1673" i="11" s="1"/>
  <c r="O1673" i="11" s="1"/>
  <c r="L1673" i="11"/>
  <c r="K1672" i="11"/>
  <c r="J1672" i="11"/>
  <c r="R1673" i="11" l="1"/>
  <c r="K2017" i="7"/>
  <c r="Q1673" i="11"/>
  <c r="P1673" i="11"/>
  <c r="L2018" i="7"/>
  <c r="M2018" i="7" s="1"/>
  <c r="J2018" i="7" s="1"/>
  <c r="K1749" i="12"/>
  <c r="N1749" i="12"/>
  <c r="O1749" i="12" s="1"/>
  <c r="R1749" i="12" s="1"/>
  <c r="J1749" i="12"/>
  <c r="L1750" i="12" s="1"/>
  <c r="M1750" i="12" s="1"/>
  <c r="P1749" i="12"/>
  <c r="M1674" i="11"/>
  <c r="N1674" i="11" s="1"/>
  <c r="O1674" i="11" s="1"/>
  <c r="L1674" i="11"/>
  <c r="J1673" i="11"/>
  <c r="K1673" i="11"/>
  <c r="R1674" i="11" l="1"/>
  <c r="K2018" i="7"/>
  <c r="L2019" i="7" s="1"/>
  <c r="M2019" i="7" s="1"/>
  <c r="J2019" i="7" s="1"/>
  <c r="Q1674" i="11"/>
  <c r="P1674" i="11"/>
  <c r="Q1750" i="12"/>
  <c r="P1750" i="12"/>
  <c r="N1750" i="12"/>
  <c r="O1750" i="12" s="1"/>
  <c r="R1750" i="12" s="1"/>
  <c r="J1750" i="12"/>
  <c r="L1751" i="12"/>
  <c r="M1751" i="12"/>
  <c r="K1750" i="12"/>
  <c r="M1675" i="11"/>
  <c r="N1675" i="11" s="1"/>
  <c r="O1675" i="11" s="1"/>
  <c r="L1675" i="11"/>
  <c r="J1674" i="11"/>
  <c r="K1674" i="11"/>
  <c r="R1675" i="11" l="1"/>
  <c r="K2019" i="7"/>
  <c r="L2020" i="7" s="1"/>
  <c r="M2020" i="7" s="1"/>
  <c r="K2020" i="7" s="1"/>
  <c r="Q1675" i="11"/>
  <c r="P1675" i="11"/>
  <c r="N1751" i="12"/>
  <c r="O1751" i="12" s="1"/>
  <c r="R1751" i="12" s="1"/>
  <c r="J1751" i="12"/>
  <c r="K1751" i="12"/>
  <c r="L1752" i="12" s="1"/>
  <c r="M1752" i="12" s="1"/>
  <c r="P1751" i="12"/>
  <c r="Q1751" i="12"/>
  <c r="M1676" i="11"/>
  <c r="N1676" i="11" s="1"/>
  <c r="O1676" i="11" s="1"/>
  <c r="L1676" i="11"/>
  <c r="J1675" i="11"/>
  <c r="K1675" i="11"/>
  <c r="R1676" i="11" l="1"/>
  <c r="J2020" i="7"/>
  <c r="L2021" i="7" s="1"/>
  <c r="M2021" i="7" s="1"/>
  <c r="Q1676" i="11"/>
  <c r="P1676" i="11"/>
  <c r="L1753" i="12"/>
  <c r="N1752" i="12"/>
  <c r="O1752" i="12" s="1"/>
  <c r="R1752" i="12" s="1"/>
  <c r="M1753" i="12"/>
  <c r="J1752" i="12"/>
  <c r="K1752" i="12"/>
  <c r="P1752" i="12"/>
  <c r="Q1752" i="12"/>
  <c r="J1676" i="11"/>
  <c r="K1676" i="11"/>
  <c r="L1677" i="11" s="1"/>
  <c r="M1677" i="11" s="1"/>
  <c r="N1677" i="11" s="1"/>
  <c r="O1677" i="11" s="1"/>
  <c r="K2021" i="7" l="1"/>
  <c r="J2021" i="7"/>
  <c r="R1677" i="11"/>
  <c r="Q1677" i="11"/>
  <c r="P1677" i="11"/>
  <c r="J1753" i="12"/>
  <c r="K1753" i="12"/>
  <c r="L1754" i="12" s="1"/>
  <c r="M1754" i="12" s="1"/>
  <c r="N1753" i="12"/>
  <c r="O1753" i="12" s="1"/>
  <c r="R1753" i="12" s="1"/>
  <c r="Q1753" i="12"/>
  <c r="P1753" i="12"/>
  <c r="J1677" i="11"/>
  <c r="K1677" i="11"/>
  <c r="L2022" i="7"/>
  <c r="M2022" i="7" s="1"/>
  <c r="J2022" i="7" s="1"/>
  <c r="Q1678" i="11" l="1"/>
  <c r="L1678" i="11"/>
  <c r="M1678" i="11" s="1"/>
  <c r="N1678" i="11" s="1"/>
  <c r="O1678" i="11" s="1"/>
  <c r="K1754" i="12"/>
  <c r="N1754" i="12"/>
  <c r="O1754" i="12" s="1"/>
  <c r="R1754" i="12" s="1"/>
  <c r="J1754" i="12"/>
  <c r="P1754" i="12"/>
  <c r="Q1754" i="12"/>
  <c r="K2022" i="7"/>
  <c r="L2023" i="7" s="1"/>
  <c r="M2023" i="7" s="1"/>
  <c r="J1678" i="11" l="1"/>
  <c r="K1678" i="11"/>
  <c r="L1679" i="11" s="1"/>
  <c r="M1679" i="11" s="1"/>
  <c r="N1679" i="11" s="1"/>
  <c r="O1679" i="11" s="1"/>
  <c r="R1678" i="11"/>
  <c r="P1678" i="11"/>
  <c r="L1755" i="12"/>
  <c r="M1755" i="12" s="1"/>
  <c r="P1755" i="12" s="1"/>
  <c r="Q1755" i="12"/>
  <c r="J2023" i="7"/>
  <c r="K2023" i="7"/>
  <c r="R1679" i="11" l="1"/>
  <c r="M1680" i="11"/>
  <c r="N1680" i="11" s="1"/>
  <c r="O1680" i="11" s="1"/>
  <c r="L1680" i="11"/>
  <c r="K1679" i="11"/>
  <c r="J1679" i="11"/>
  <c r="L2024" i="7"/>
  <c r="M2024" i="7" s="1"/>
  <c r="K2024" i="7" s="1"/>
  <c r="Q1679" i="11"/>
  <c r="P1679" i="11"/>
  <c r="J1755" i="12"/>
  <c r="N1755" i="12"/>
  <c r="O1755" i="12" s="1"/>
  <c r="R1755" i="12" s="1"/>
  <c r="K1755" i="12"/>
  <c r="L1756" i="12" s="1"/>
  <c r="M1756" i="12" s="1"/>
  <c r="R1680" i="11" l="1"/>
  <c r="P1680" i="11"/>
  <c r="Q1680" i="11"/>
  <c r="J2024" i="7"/>
  <c r="L2025" i="7" s="1"/>
  <c r="M2025" i="7" s="1"/>
  <c r="J2025" i="7" s="1"/>
  <c r="K1680" i="11"/>
  <c r="J1680" i="11"/>
  <c r="J1756" i="12"/>
  <c r="N1756" i="12"/>
  <c r="O1756" i="12" s="1"/>
  <c r="R1756" i="12" s="1"/>
  <c r="K1756" i="12"/>
  <c r="L1757" i="12" s="1"/>
  <c r="M1757" i="12" s="1"/>
  <c r="Q1756" i="12"/>
  <c r="P1756" i="12"/>
  <c r="K2025" i="7" l="1"/>
  <c r="Q1681" i="11"/>
  <c r="L2026" i="7"/>
  <c r="M2026" i="7"/>
  <c r="M2027" i="7" s="1"/>
  <c r="M2028" i="7" s="1"/>
  <c r="L1681" i="11"/>
  <c r="M1681" i="11" s="1"/>
  <c r="N1681" i="11" s="1"/>
  <c r="O1681" i="11" s="1"/>
  <c r="J1757" i="12"/>
  <c r="N1757" i="12"/>
  <c r="O1757" i="12" s="1"/>
  <c r="R1757" i="12" s="1"/>
  <c r="K1757" i="12"/>
  <c r="L1758" i="12"/>
  <c r="M1758" i="12"/>
  <c r="P1757" i="12"/>
  <c r="Q1757" i="12"/>
  <c r="L2028" i="7" l="1"/>
  <c r="J2026" i="7"/>
  <c r="J2027" i="7" s="1"/>
  <c r="L2027" i="7"/>
  <c r="K1681" i="11"/>
  <c r="P1681" i="11"/>
  <c r="R1681" i="11"/>
  <c r="K2026" i="7"/>
  <c r="K2027" i="7" s="1"/>
  <c r="K2028" i="7" s="1"/>
  <c r="J1681" i="11"/>
  <c r="L1682" i="11" s="1"/>
  <c r="M1682" i="11" s="1"/>
  <c r="K1758" i="12"/>
  <c r="J1758" i="12"/>
  <c r="N1758" i="12"/>
  <c r="O1758" i="12" s="1"/>
  <c r="R1758" i="12" s="1"/>
  <c r="P1758" i="12"/>
  <c r="Q1758" i="12"/>
  <c r="J2028" i="7"/>
  <c r="M2029" i="7"/>
  <c r="L2029" i="7"/>
  <c r="N1682" i="11" l="1"/>
  <c r="O1682" i="11" s="1"/>
  <c r="J1682" i="11"/>
  <c r="K1682" i="11"/>
  <c r="L1683" i="11"/>
  <c r="M1683" i="11" s="1"/>
  <c r="N1683" i="11" s="1"/>
  <c r="Q1682" i="11"/>
  <c r="P1682" i="11"/>
  <c r="Q1759" i="12"/>
  <c r="L1759" i="12"/>
  <c r="M1759" i="12" s="1"/>
  <c r="P1759" i="12" s="1"/>
  <c r="L2030" i="7"/>
  <c r="M2030" i="7"/>
  <c r="K2029" i="7"/>
  <c r="J2029" i="7"/>
  <c r="Q1683" i="11" l="1"/>
  <c r="P1683" i="11"/>
  <c r="K1683" i="11"/>
  <c r="J1683" i="11"/>
  <c r="O1683" i="11"/>
  <c r="R1682" i="11"/>
  <c r="K1759" i="12"/>
  <c r="J1759" i="12"/>
  <c r="N1759" i="12"/>
  <c r="O1759" i="12" s="1"/>
  <c r="R1759" i="12" s="1"/>
  <c r="L1684" i="11"/>
  <c r="M1684" i="11" s="1"/>
  <c r="N1684" i="11" s="1"/>
  <c r="J2030" i="7"/>
  <c r="K2030" i="7"/>
  <c r="M2031" i="7"/>
  <c r="L2031" i="7"/>
  <c r="O1684" i="11" l="1"/>
  <c r="R1683" i="11"/>
  <c r="Q1684" i="11"/>
  <c r="P1684" i="11"/>
  <c r="L1760" i="12"/>
  <c r="M1760" i="12" s="1"/>
  <c r="P1760" i="12" s="1"/>
  <c r="Q1760" i="12"/>
  <c r="K1684" i="11"/>
  <c r="J1684" i="11"/>
  <c r="M2032" i="7"/>
  <c r="K2031" i="7"/>
  <c r="J2031" i="7"/>
  <c r="L2032" i="7"/>
  <c r="Q1685" i="11" l="1"/>
  <c r="L1685" i="11"/>
  <c r="M1685" i="11" s="1"/>
  <c r="N1685" i="11" s="1"/>
  <c r="O1685" i="11" s="1"/>
  <c r="R1684" i="11"/>
  <c r="J1760" i="12"/>
  <c r="N1760" i="12"/>
  <c r="O1760" i="12" s="1"/>
  <c r="R1760" i="12" s="1"/>
  <c r="K1760" i="12"/>
  <c r="L1761" i="12" s="1"/>
  <c r="M1761" i="12" s="1"/>
  <c r="J2032" i="7"/>
  <c r="L2033" i="7"/>
  <c r="M2033" i="7"/>
  <c r="K2032" i="7"/>
  <c r="R1685" i="11" l="1"/>
  <c r="K1685" i="11"/>
  <c r="J1685" i="11"/>
  <c r="P1685" i="11"/>
  <c r="N1761" i="12"/>
  <c r="O1761" i="12" s="1"/>
  <c r="R1761" i="12" s="1"/>
  <c r="K1761" i="12"/>
  <c r="J1761" i="12"/>
  <c r="M1762" i="12"/>
  <c r="L1762" i="12"/>
  <c r="P1761" i="12"/>
  <c r="Q1761" i="12"/>
  <c r="J2033" i="7"/>
  <c r="K2033" i="7"/>
  <c r="L2034" i="7"/>
  <c r="M2034" i="7" s="1"/>
  <c r="Q1686" i="11" l="1"/>
  <c r="L1686" i="11"/>
  <c r="M1686" i="11" s="1"/>
  <c r="N1762" i="12"/>
  <c r="O1762" i="12" s="1"/>
  <c r="R1762" i="12" s="1"/>
  <c r="J1762" i="12"/>
  <c r="K1762" i="12"/>
  <c r="L1763" i="12"/>
  <c r="M1763" i="12" s="1"/>
  <c r="P1762" i="12"/>
  <c r="Q1762" i="12"/>
  <c r="K2034" i="7"/>
  <c r="J2034" i="7"/>
  <c r="L2035" i="7" s="1"/>
  <c r="M2035" i="7" s="1"/>
  <c r="N1686" i="11" l="1"/>
  <c r="O1686" i="11" s="1"/>
  <c r="J1686" i="11"/>
  <c r="K1686" i="11"/>
  <c r="P1686" i="11"/>
  <c r="J1763" i="12"/>
  <c r="K1763" i="12"/>
  <c r="N1763" i="12"/>
  <c r="O1763" i="12" s="1"/>
  <c r="R1763" i="12" s="1"/>
  <c r="L1764" i="12"/>
  <c r="M1764" i="12" s="1"/>
  <c r="P1763" i="12"/>
  <c r="Q1763" i="12"/>
  <c r="J2035" i="7"/>
  <c r="L2036" i="7"/>
  <c r="M2036" i="7" s="1"/>
  <c r="K2035" i="7"/>
  <c r="Q1687" i="11" l="1"/>
  <c r="R1686" i="11"/>
  <c r="L1687" i="11"/>
  <c r="M1687" i="11" s="1"/>
  <c r="K1764" i="12"/>
  <c r="J1764" i="12"/>
  <c r="N1764" i="12"/>
  <c r="O1764" i="12" s="1"/>
  <c r="R1764" i="12" s="1"/>
  <c r="Q1764" i="12"/>
  <c r="P1764" i="12"/>
  <c r="J2036" i="7"/>
  <c r="K2036" i="7"/>
  <c r="L2037" i="7" s="1"/>
  <c r="M2037" i="7" s="1"/>
  <c r="N1687" i="11" l="1"/>
  <c r="O1687" i="11" s="1"/>
  <c r="J1687" i="11"/>
  <c r="K1687" i="11"/>
  <c r="P1687" i="11"/>
  <c r="Q1765" i="12"/>
  <c r="L1765" i="12"/>
  <c r="M1765" i="12" s="1"/>
  <c r="P1765" i="12" s="1"/>
  <c r="K2037" i="7"/>
  <c r="J2037" i="7"/>
  <c r="Q1688" i="11" l="1"/>
  <c r="R1687" i="11"/>
  <c r="L1688" i="11"/>
  <c r="M1688" i="11" s="1"/>
  <c r="J1765" i="12"/>
  <c r="N1765" i="12"/>
  <c r="O1765" i="12" s="1"/>
  <c r="R1765" i="12" s="1"/>
  <c r="K1765" i="12"/>
  <c r="L1766" i="12" s="1"/>
  <c r="M1766" i="12" s="1"/>
  <c r="L2038" i="7"/>
  <c r="M2038" i="7" s="1"/>
  <c r="J2038" i="7" s="1"/>
  <c r="N1688" i="11" l="1"/>
  <c r="O1688" i="11" s="1"/>
  <c r="J1688" i="11"/>
  <c r="K1688" i="11"/>
  <c r="P1688" i="11"/>
  <c r="L1689" i="11"/>
  <c r="M1689" i="11" s="1"/>
  <c r="N1689" i="11" s="1"/>
  <c r="K1766" i="12"/>
  <c r="J1766" i="12"/>
  <c r="L1767" i="12" s="1"/>
  <c r="M1767" i="12" s="1"/>
  <c r="N1766" i="12"/>
  <c r="O1766" i="12" s="1"/>
  <c r="R1766" i="12" s="1"/>
  <c r="Q1766" i="12"/>
  <c r="P1766" i="12"/>
  <c r="K2038" i="7"/>
  <c r="L2039" i="7" s="1"/>
  <c r="M2039" i="7" s="1"/>
  <c r="K2039" i="7" s="1"/>
  <c r="K1689" i="11" l="1"/>
  <c r="J1689" i="11"/>
  <c r="Q1689" i="11"/>
  <c r="P1689" i="11"/>
  <c r="O1689" i="11"/>
  <c r="R1688" i="11"/>
  <c r="Q1767" i="12"/>
  <c r="P1767" i="12"/>
  <c r="N1767" i="12"/>
  <c r="O1767" i="12" s="1"/>
  <c r="R1767" i="12" s="1"/>
  <c r="J1767" i="12"/>
  <c r="K1767" i="12"/>
  <c r="L1690" i="11"/>
  <c r="M1690" i="11" s="1"/>
  <c r="N1690" i="11" s="1"/>
  <c r="J2039" i="7"/>
  <c r="L2040" i="7"/>
  <c r="M2040" i="7" s="1"/>
  <c r="M2041" i="7" s="1"/>
  <c r="O1690" i="11" l="1"/>
  <c r="R1689" i="11"/>
  <c r="P1690" i="11"/>
  <c r="Q1690" i="11"/>
  <c r="L1768" i="12"/>
  <c r="M1768" i="12" s="1"/>
  <c r="P1768" i="12" s="1"/>
  <c r="Q1768" i="12"/>
  <c r="M1691" i="11"/>
  <c r="N1691" i="11" s="1"/>
  <c r="K1690" i="11"/>
  <c r="L1691" i="11"/>
  <c r="J1690" i="11"/>
  <c r="K2040" i="7"/>
  <c r="J2040" i="7"/>
  <c r="L2041" i="7"/>
  <c r="J2041" i="7"/>
  <c r="M2042" i="7"/>
  <c r="K2041" i="7"/>
  <c r="L2042" i="7"/>
  <c r="P1691" i="11" l="1"/>
  <c r="Q1691" i="11"/>
  <c r="O1691" i="11"/>
  <c r="R1690" i="11"/>
  <c r="N1768" i="12"/>
  <c r="O1768" i="12" s="1"/>
  <c r="R1768" i="12" s="1"/>
  <c r="J1768" i="12"/>
  <c r="Q1769" i="12" s="1"/>
  <c r="K1768" i="12"/>
  <c r="L1769" i="12"/>
  <c r="M1769" i="12" s="1"/>
  <c r="K1691" i="11"/>
  <c r="J1691" i="11"/>
  <c r="M2043" i="7"/>
  <c r="J2042" i="7"/>
  <c r="L2043" i="7"/>
  <c r="K2042" i="7"/>
  <c r="Q1692" i="11" l="1"/>
  <c r="L1692" i="11"/>
  <c r="M1692" i="11" s="1"/>
  <c r="N1692" i="11" s="1"/>
  <c r="O1692" i="11" s="1"/>
  <c r="R1691" i="11"/>
  <c r="P1769" i="12"/>
  <c r="K1769" i="12"/>
  <c r="J1769" i="12"/>
  <c r="L1770" i="12"/>
  <c r="N1769" i="12"/>
  <c r="O1769" i="12" s="1"/>
  <c r="R1769" i="12" s="1"/>
  <c r="M1770" i="12"/>
  <c r="J2043" i="7"/>
  <c r="L2044" i="7"/>
  <c r="M2044" i="7"/>
  <c r="K2043" i="7"/>
  <c r="R1692" i="11" l="1"/>
  <c r="M1693" i="11"/>
  <c r="N1693" i="11" s="1"/>
  <c r="O1693" i="11" s="1"/>
  <c r="L1693" i="11"/>
  <c r="K1692" i="11"/>
  <c r="P1692" i="11"/>
  <c r="J1692" i="11"/>
  <c r="Q1770" i="12"/>
  <c r="P1770" i="12"/>
  <c r="N1770" i="12"/>
  <c r="O1770" i="12" s="1"/>
  <c r="R1770" i="12" s="1"/>
  <c r="K1770" i="12"/>
  <c r="J1770" i="12"/>
  <c r="K2044" i="7"/>
  <c r="J2044" i="7"/>
  <c r="L2045" i="7"/>
  <c r="M2045" i="7"/>
  <c r="R1693" i="11" l="1"/>
  <c r="Q1693" i="11"/>
  <c r="P1693" i="11"/>
  <c r="K1693" i="11"/>
  <c r="J1693" i="11"/>
  <c r="Q1771" i="12"/>
  <c r="L1771" i="12"/>
  <c r="M1771" i="12" s="1"/>
  <c r="J2045" i="7"/>
  <c r="L2046" i="7"/>
  <c r="M2046" i="7"/>
  <c r="K2045" i="7"/>
  <c r="Q1694" i="11" l="1"/>
  <c r="L1694" i="11"/>
  <c r="M1694" i="11" s="1"/>
  <c r="K1694" i="11" s="1"/>
  <c r="K1771" i="12"/>
  <c r="N1771" i="12"/>
  <c r="O1771" i="12" s="1"/>
  <c r="R1771" i="12" s="1"/>
  <c r="J1771" i="12"/>
  <c r="P1771" i="12"/>
  <c r="M2047" i="7"/>
  <c r="K2046" i="7"/>
  <c r="L2047" i="7"/>
  <c r="J2046" i="7"/>
  <c r="L1695" i="11" l="1"/>
  <c r="N1694" i="11"/>
  <c r="O1694" i="11" s="1"/>
  <c r="J1694" i="11"/>
  <c r="M1695" i="11"/>
  <c r="N1695" i="11" s="1"/>
  <c r="P1694" i="11"/>
  <c r="Q1772" i="12"/>
  <c r="L1772" i="12"/>
  <c r="M1772" i="12" s="1"/>
  <c r="M1696" i="11"/>
  <c r="N1696" i="11" s="1"/>
  <c r="L1696" i="11"/>
  <c r="K1695" i="11"/>
  <c r="J1695" i="11"/>
  <c r="J2047" i="7"/>
  <c r="K2047" i="7"/>
  <c r="Q1696" i="11" l="1"/>
  <c r="P1696" i="11"/>
  <c r="P1695" i="11"/>
  <c r="Q1695" i="11"/>
  <c r="O1695" i="11"/>
  <c r="R1694" i="11"/>
  <c r="L2048" i="7"/>
  <c r="M2048" i="7" s="1"/>
  <c r="K2048" i="7" s="1"/>
  <c r="N1772" i="12"/>
  <c r="O1772" i="12" s="1"/>
  <c r="R1772" i="12" s="1"/>
  <c r="K1772" i="12"/>
  <c r="J1772" i="12"/>
  <c r="P1772" i="12"/>
  <c r="M1697" i="11"/>
  <c r="N1697" i="11" s="1"/>
  <c r="L1697" i="11"/>
  <c r="J1696" i="11"/>
  <c r="K1696" i="11"/>
  <c r="M2049" i="7" l="1"/>
  <c r="J2049" i="7" s="1"/>
  <c r="L2049" i="7"/>
  <c r="O1696" i="11"/>
  <c r="R1695" i="11"/>
  <c r="J2048" i="7"/>
  <c r="Q1697" i="11"/>
  <c r="P1697" i="11"/>
  <c r="Q1773" i="12"/>
  <c r="L1773" i="12"/>
  <c r="M1773" i="12" s="1"/>
  <c r="M1698" i="11"/>
  <c r="N1698" i="11" s="1"/>
  <c r="L1698" i="11"/>
  <c r="J1697" i="11"/>
  <c r="K1697" i="11"/>
  <c r="Q1698" i="11" l="1"/>
  <c r="P1698" i="11"/>
  <c r="L2050" i="7"/>
  <c r="M2050" i="7"/>
  <c r="K2049" i="7"/>
  <c r="K2050" i="7" s="1"/>
  <c r="O1697" i="11"/>
  <c r="R1696" i="11"/>
  <c r="N1773" i="12"/>
  <c r="O1773" i="12" s="1"/>
  <c r="R1773" i="12" s="1"/>
  <c r="J1773" i="12"/>
  <c r="L1774" i="12"/>
  <c r="M1774" i="12" s="1"/>
  <c r="K1773" i="12"/>
  <c r="P1773" i="12"/>
  <c r="M1699" i="11"/>
  <c r="N1699" i="11" s="1"/>
  <c r="L1699" i="11"/>
  <c r="J1698" i="11"/>
  <c r="K1698" i="11"/>
  <c r="M2051" i="7"/>
  <c r="J2050" i="7"/>
  <c r="L2051" i="7"/>
  <c r="O1698" i="11" l="1"/>
  <c r="R1697" i="11"/>
  <c r="P1699" i="11"/>
  <c r="Q1699" i="11"/>
  <c r="L1775" i="12"/>
  <c r="M1775" i="12" s="1"/>
  <c r="N1774" i="12"/>
  <c r="O1774" i="12" s="1"/>
  <c r="R1774" i="12" s="1"/>
  <c r="J1774" i="12"/>
  <c r="K1774" i="12"/>
  <c r="Q1774" i="12"/>
  <c r="P1774" i="12"/>
  <c r="M1700" i="11"/>
  <c r="N1700" i="11" s="1"/>
  <c r="L1700" i="11"/>
  <c r="J1699" i="11"/>
  <c r="K1699" i="11"/>
  <c r="K2051" i="7"/>
  <c r="M2052" i="7"/>
  <c r="L2052" i="7"/>
  <c r="J2051" i="7"/>
  <c r="P1700" i="11" l="1"/>
  <c r="Q1700" i="11"/>
  <c r="O1699" i="11"/>
  <c r="R1698" i="11"/>
  <c r="P1775" i="12"/>
  <c r="Q1775" i="12"/>
  <c r="M1776" i="12"/>
  <c r="N1775" i="12"/>
  <c r="O1775" i="12" s="1"/>
  <c r="R1775" i="12" s="1"/>
  <c r="K1775" i="12"/>
  <c r="J1775" i="12"/>
  <c r="L1776" i="12"/>
  <c r="K1700" i="11"/>
  <c r="L1701" i="11" s="1"/>
  <c r="M1701" i="11" s="1"/>
  <c r="N1701" i="11" s="1"/>
  <c r="J1700" i="11"/>
  <c r="K2052" i="7"/>
  <c r="L2053" i="7"/>
  <c r="M2053" i="7"/>
  <c r="J2052" i="7"/>
  <c r="O1700" i="11" l="1"/>
  <c r="R1699" i="11"/>
  <c r="Q1701" i="11"/>
  <c r="P1701" i="11"/>
  <c r="Q1776" i="12"/>
  <c r="P1776" i="12"/>
  <c r="K1776" i="12"/>
  <c r="N1776" i="12"/>
  <c r="O1776" i="12" s="1"/>
  <c r="R1776" i="12" s="1"/>
  <c r="J1776" i="12"/>
  <c r="J1701" i="11"/>
  <c r="K1701" i="11"/>
  <c r="L1702" i="11" s="1"/>
  <c r="M1702" i="11" s="1"/>
  <c r="N1702" i="11" s="1"/>
  <c r="M2054" i="7"/>
  <c r="J2053" i="7"/>
  <c r="K2053" i="7"/>
  <c r="L2054" i="7"/>
  <c r="Q1702" i="11" l="1"/>
  <c r="P1702" i="11"/>
  <c r="O1701" i="11"/>
  <c r="R1700" i="11"/>
  <c r="Q1777" i="12"/>
  <c r="L1777" i="12"/>
  <c r="M1777" i="12" s="1"/>
  <c r="P1777" i="12" s="1"/>
  <c r="J1702" i="11"/>
  <c r="K1702" i="11"/>
  <c r="L1703" i="11" s="1"/>
  <c r="M1703" i="11" s="1"/>
  <c r="N1703" i="11" s="1"/>
  <c r="K2054" i="7"/>
  <c r="M2055" i="7"/>
  <c r="J2054" i="7"/>
  <c r="L2055" i="7"/>
  <c r="Q1703" i="11" l="1"/>
  <c r="P1703" i="11"/>
  <c r="O1702" i="11"/>
  <c r="R1701" i="11"/>
  <c r="K1777" i="12"/>
  <c r="N1777" i="12"/>
  <c r="O1777" i="12" s="1"/>
  <c r="R1777" i="12" s="1"/>
  <c r="J1777" i="12"/>
  <c r="J1703" i="11"/>
  <c r="K1703" i="11"/>
  <c r="L1704" i="11" s="1"/>
  <c r="M2056" i="7"/>
  <c r="K2055" i="7"/>
  <c r="L2056" i="7"/>
  <c r="J2055" i="7"/>
  <c r="O1703" i="11" l="1"/>
  <c r="R1702" i="11"/>
  <c r="Q1704" i="11"/>
  <c r="J2056" i="7"/>
  <c r="Q1778" i="12"/>
  <c r="L1778" i="12"/>
  <c r="M1778" i="12" s="1"/>
  <c r="P1778" i="12" s="1"/>
  <c r="M1704" i="11"/>
  <c r="M2057" i="7"/>
  <c r="K2056" i="7"/>
  <c r="L2057" i="7"/>
  <c r="L1705" i="11" l="1"/>
  <c r="N1704" i="11"/>
  <c r="O1704" i="11" s="1"/>
  <c r="P1704" i="11"/>
  <c r="R1703" i="11"/>
  <c r="K1778" i="12"/>
  <c r="N1778" i="12"/>
  <c r="O1778" i="12" s="1"/>
  <c r="R1778" i="12" s="1"/>
  <c r="J1778" i="12"/>
  <c r="L1779" i="12"/>
  <c r="M1779" i="12" s="1"/>
  <c r="M1705" i="11"/>
  <c r="N1705" i="11" s="1"/>
  <c r="J1704" i="11"/>
  <c r="K1704" i="11"/>
  <c r="M2058" i="7"/>
  <c r="J2057" i="7"/>
  <c r="K2057" i="7"/>
  <c r="L2058" i="7"/>
  <c r="O1705" i="11" l="1"/>
  <c r="R1704" i="11"/>
  <c r="Q1705" i="11"/>
  <c r="P1705" i="11"/>
  <c r="M1780" i="12"/>
  <c r="L1780" i="12"/>
  <c r="N1779" i="12"/>
  <c r="O1779" i="12" s="1"/>
  <c r="R1779" i="12" s="1"/>
  <c r="J1779" i="12"/>
  <c r="K1779" i="12"/>
  <c r="Q1779" i="12"/>
  <c r="P1779" i="12"/>
  <c r="M1706" i="11"/>
  <c r="N1706" i="11" s="1"/>
  <c r="L1706" i="11"/>
  <c r="J1705" i="11"/>
  <c r="K1705" i="11"/>
  <c r="L2059" i="7"/>
  <c r="J2058" i="7"/>
  <c r="M2059" i="7"/>
  <c r="K2058" i="7"/>
  <c r="Q1706" i="11" l="1"/>
  <c r="P1706" i="11"/>
  <c r="O1706" i="11"/>
  <c r="R1705" i="11"/>
  <c r="Q1780" i="12"/>
  <c r="P1780" i="12"/>
  <c r="M1781" i="12"/>
  <c r="N1780" i="12"/>
  <c r="O1780" i="12" s="1"/>
  <c r="R1780" i="12" s="1"/>
  <c r="J1780" i="12"/>
  <c r="L1781" i="12"/>
  <c r="K1780" i="12"/>
  <c r="K1706" i="11"/>
  <c r="L1707" i="11" s="1"/>
  <c r="M1707" i="11" s="1"/>
  <c r="N1707" i="11" s="1"/>
  <c r="J1706" i="11"/>
  <c r="J2059" i="7"/>
  <c r="K2059" i="7"/>
  <c r="L2060" i="7" l="1"/>
  <c r="M2060" i="7" s="1"/>
  <c r="M2061" i="7" s="1"/>
  <c r="O1707" i="11"/>
  <c r="R1706" i="11"/>
  <c r="P1707" i="11"/>
  <c r="Q1707" i="11"/>
  <c r="P1781" i="12"/>
  <c r="Q1781" i="12"/>
  <c r="J1781" i="12"/>
  <c r="N1781" i="12"/>
  <c r="O1781" i="12" s="1"/>
  <c r="R1781" i="12" s="1"/>
  <c r="K1781" i="12"/>
  <c r="L1782" i="12"/>
  <c r="M1782" i="12" s="1"/>
  <c r="J1707" i="11"/>
  <c r="K1707" i="11"/>
  <c r="Q1708" i="11" l="1"/>
  <c r="J2060" i="7"/>
  <c r="L2061" i="7"/>
  <c r="K2060" i="7"/>
  <c r="R1707" i="11"/>
  <c r="L1708" i="11"/>
  <c r="M1708" i="11" s="1"/>
  <c r="N1708" i="11" s="1"/>
  <c r="O1708" i="11" s="1"/>
  <c r="N1782" i="12"/>
  <c r="O1782" i="12" s="1"/>
  <c r="R1782" i="12" s="1"/>
  <c r="K1782" i="12"/>
  <c r="J1782" i="12"/>
  <c r="L1783" i="12"/>
  <c r="M1783" i="12" s="1"/>
  <c r="Q1782" i="12"/>
  <c r="P1782" i="12"/>
  <c r="K2061" i="7"/>
  <c r="M2062" i="7"/>
  <c r="J2061" i="7"/>
  <c r="L2062" i="7"/>
  <c r="R1708" i="11" l="1"/>
  <c r="K1708" i="11"/>
  <c r="J1708" i="11"/>
  <c r="P1708" i="11"/>
  <c r="L1709" i="11"/>
  <c r="M1709" i="11"/>
  <c r="N1709" i="11" s="1"/>
  <c r="O1709" i="11" s="1"/>
  <c r="J1783" i="12"/>
  <c r="N1783" i="12"/>
  <c r="O1783" i="12" s="1"/>
  <c r="R1783" i="12" s="1"/>
  <c r="K1783" i="12"/>
  <c r="Q1783" i="12"/>
  <c r="P1783" i="12"/>
  <c r="M2063" i="7"/>
  <c r="J2062" i="7"/>
  <c r="K2062" i="7"/>
  <c r="L2063" i="7"/>
  <c r="R1709" i="11" l="1"/>
  <c r="L1784" i="12"/>
  <c r="M1784" i="12" s="1"/>
  <c r="P1784" i="12" s="1"/>
  <c r="Q1709" i="11"/>
  <c r="P1709" i="11"/>
  <c r="J1709" i="11"/>
  <c r="K1709" i="11"/>
  <c r="L1710" i="11" s="1"/>
  <c r="M1710" i="11" s="1"/>
  <c r="N1710" i="11" s="1"/>
  <c r="O1710" i="11" s="1"/>
  <c r="K1784" i="12"/>
  <c r="J1784" i="12"/>
  <c r="N1784" i="12"/>
  <c r="O1784" i="12" s="1"/>
  <c r="R1784" i="12" s="1"/>
  <c r="L1785" i="12"/>
  <c r="M1785" i="12" s="1"/>
  <c r="Q1784" i="12"/>
  <c r="K2063" i="7"/>
  <c r="J2063" i="7"/>
  <c r="L2064" i="7" s="1"/>
  <c r="M2064" i="7" s="1"/>
  <c r="R1710" i="11" l="1"/>
  <c r="Q1710" i="11"/>
  <c r="P1710" i="11"/>
  <c r="K1710" i="11"/>
  <c r="L1711" i="11" s="1"/>
  <c r="M1711" i="11" s="1"/>
  <c r="N1711" i="11" s="1"/>
  <c r="O1711" i="11" s="1"/>
  <c r="J1710" i="11"/>
  <c r="J1785" i="12"/>
  <c r="Q1786" i="12" s="1"/>
  <c r="N1785" i="12"/>
  <c r="O1785" i="12" s="1"/>
  <c r="R1785" i="12" s="1"/>
  <c r="K1785" i="12"/>
  <c r="L1786" i="12" s="1"/>
  <c r="M1786" i="12" s="1"/>
  <c r="Q1785" i="12"/>
  <c r="P1785" i="12"/>
  <c r="M2065" i="7"/>
  <c r="K2064" i="7"/>
  <c r="L2065" i="7"/>
  <c r="J2064" i="7"/>
  <c r="R1711" i="11" l="1"/>
  <c r="Q1711" i="11"/>
  <c r="P1711" i="11"/>
  <c r="M1712" i="11"/>
  <c r="N1712" i="11" s="1"/>
  <c r="O1712" i="11" s="1"/>
  <c r="K1711" i="11"/>
  <c r="J1711" i="11"/>
  <c r="L1712" i="11"/>
  <c r="P1786" i="12"/>
  <c r="J1786" i="12"/>
  <c r="N1786" i="12"/>
  <c r="O1786" i="12" s="1"/>
  <c r="R1786" i="12" s="1"/>
  <c r="K1786" i="12"/>
  <c r="M2066" i="7"/>
  <c r="K2065" i="7"/>
  <c r="J2065" i="7"/>
  <c r="L2066" i="7"/>
  <c r="R1712" i="11" l="1"/>
  <c r="Q1712" i="11"/>
  <c r="P1712" i="11"/>
  <c r="K1712" i="11"/>
  <c r="L1713" i="11"/>
  <c r="J1712" i="11"/>
  <c r="M1713" i="11"/>
  <c r="N1713" i="11" s="1"/>
  <c r="O1713" i="11" s="1"/>
  <c r="L1787" i="12"/>
  <c r="M1787" i="12" s="1"/>
  <c r="P1787" i="12" s="1"/>
  <c r="Q1787" i="12"/>
  <c r="J2066" i="7"/>
  <c r="K2066" i="7"/>
  <c r="M2067" i="7"/>
  <c r="L2067" i="7"/>
  <c r="R1713" i="11" l="1"/>
  <c r="L1714" i="11"/>
  <c r="M1714" i="11"/>
  <c r="N1714" i="11" s="1"/>
  <c r="O1714" i="11" s="1"/>
  <c r="Q1713" i="11"/>
  <c r="P1713" i="11"/>
  <c r="K1713" i="11"/>
  <c r="J1713" i="11"/>
  <c r="N1787" i="12"/>
  <c r="O1787" i="12" s="1"/>
  <c r="R1787" i="12" s="1"/>
  <c r="K1787" i="12"/>
  <c r="J1787" i="12"/>
  <c r="M1715" i="11"/>
  <c r="N1715" i="11" s="1"/>
  <c r="M2068" i="7"/>
  <c r="J2067" i="7"/>
  <c r="K2067" i="7"/>
  <c r="L2068" i="7"/>
  <c r="O1715" i="11" l="1"/>
  <c r="R1714" i="11"/>
  <c r="K1714" i="11"/>
  <c r="P1714" i="11"/>
  <c r="Q1714" i="11"/>
  <c r="J1714" i="11"/>
  <c r="L1715" i="11"/>
  <c r="Q1788" i="12"/>
  <c r="L1788" i="12"/>
  <c r="M1788" i="12" s="1"/>
  <c r="P1788" i="12" s="1"/>
  <c r="J1715" i="11"/>
  <c r="K1715" i="11"/>
  <c r="M2069" i="7"/>
  <c r="K2068" i="7"/>
  <c r="J2068" i="7"/>
  <c r="L2069" i="7"/>
  <c r="Q1715" i="11" l="1"/>
  <c r="P1715" i="11"/>
  <c r="Q1716" i="11"/>
  <c r="R1715" i="11"/>
  <c r="J1788" i="12"/>
  <c r="N1788" i="12"/>
  <c r="O1788" i="12" s="1"/>
  <c r="R1788" i="12" s="1"/>
  <c r="K1788" i="12"/>
  <c r="L1789" i="12" s="1"/>
  <c r="M1789" i="12" s="1"/>
  <c r="L1716" i="11"/>
  <c r="M1716" i="11" s="1"/>
  <c r="N1716" i="11" s="1"/>
  <c r="O1716" i="11" s="1"/>
  <c r="L2070" i="7"/>
  <c r="J2069" i="7"/>
  <c r="J2070" i="7" s="1"/>
  <c r="M2070" i="7"/>
  <c r="K2069" i="7"/>
  <c r="R1716" i="11" l="1"/>
  <c r="P1716" i="11"/>
  <c r="J1789" i="12"/>
  <c r="Q1790" i="12" s="1"/>
  <c r="K1789" i="12"/>
  <c r="N1789" i="12"/>
  <c r="O1789" i="12" s="1"/>
  <c r="R1789" i="12" s="1"/>
  <c r="L1790" i="12"/>
  <c r="M1790" i="12" s="1"/>
  <c r="Q1789" i="12"/>
  <c r="P1789" i="12"/>
  <c r="M1717" i="11"/>
  <c r="N1717" i="11" s="1"/>
  <c r="O1717" i="11" s="1"/>
  <c r="L1717" i="11"/>
  <c r="K1716" i="11"/>
  <c r="J1716" i="11"/>
  <c r="M2071" i="7"/>
  <c r="K2070" i="7"/>
  <c r="L2071" i="7"/>
  <c r="R1717" i="11" l="1"/>
  <c r="Q1717" i="11"/>
  <c r="P1717" i="11"/>
  <c r="P1790" i="12"/>
  <c r="N1790" i="12"/>
  <c r="O1790" i="12" s="1"/>
  <c r="R1790" i="12" s="1"/>
  <c r="J1790" i="12"/>
  <c r="K1790" i="12"/>
  <c r="L1791" i="12"/>
  <c r="M1791" i="12" s="1"/>
  <c r="M1718" i="11"/>
  <c r="N1718" i="11" s="1"/>
  <c r="O1718" i="11" s="1"/>
  <c r="L1718" i="11"/>
  <c r="K1717" i="11"/>
  <c r="J1717" i="11"/>
  <c r="J2071" i="7"/>
  <c r="K2071" i="7"/>
  <c r="L2072" i="7" s="1"/>
  <c r="M2072" i="7" s="1"/>
  <c r="R1718" i="11" l="1"/>
  <c r="Q1718" i="11"/>
  <c r="P1718" i="11"/>
  <c r="K1791" i="12"/>
  <c r="N1791" i="12"/>
  <c r="O1791" i="12" s="1"/>
  <c r="R1791" i="12" s="1"/>
  <c r="J1791" i="12"/>
  <c r="Q1791" i="12"/>
  <c r="P1791" i="12"/>
  <c r="M1719" i="11"/>
  <c r="N1719" i="11" s="1"/>
  <c r="O1719" i="11" s="1"/>
  <c r="L1719" i="11"/>
  <c r="K1718" i="11"/>
  <c r="J1718" i="11"/>
  <c r="K2072" i="7"/>
  <c r="J2072" i="7"/>
  <c r="L2073" i="7" s="1"/>
  <c r="M2073" i="7" s="1"/>
  <c r="R1719" i="11" l="1"/>
  <c r="Q1719" i="11"/>
  <c r="P1719" i="11"/>
  <c r="Q1792" i="12"/>
  <c r="L1792" i="12"/>
  <c r="M1792" i="12" s="1"/>
  <c r="P1792" i="12" s="1"/>
  <c r="M1720" i="11"/>
  <c r="N1720" i="11" s="1"/>
  <c r="O1720" i="11" s="1"/>
  <c r="L1720" i="11"/>
  <c r="J1719" i="11"/>
  <c r="K1719" i="11"/>
  <c r="M2074" i="7"/>
  <c r="J2073" i="7"/>
  <c r="L2074" i="7"/>
  <c r="K2073" i="7"/>
  <c r="R1720" i="11" l="1"/>
  <c r="Q1720" i="11"/>
  <c r="P1720" i="11"/>
  <c r="J1792" i="12"/>
  <c r="Q1793" i="12" s="1"/>
  <c r="N1792" i="12"/>
  <c r="O1792" i="12" s="1"/>
  <c r="R1792" i="12" s="1"/>
  <c r="K1792" i="12"/>
  <c r="L1793" i="12" s="1"/>
  <c r="M1793" i="12" s="1"/>
  <c r="M1721" i="11"/>
  <c r="N1721" i="11" s="1"/>
  <c r="O1721" i="11" s="1"/>
  <c r="L1721" i="11"/>
  <c r="K1720" i="11"/>
  <c r="J1720" i="11"/>
  <c r="J2074" i="7"/>
  <c r="M2075" i="7"/>
  <c r="K2074" i="7"/>
  <c r="L2075" i="7"/>
  <c r="R1721" i="11" l="1"/>
  <c r="Q1721" i="11"/>
  <c r="P1721" i="11"/>
  <c r="P1793" i="12"/>
  <c r="N1793" i="12"/>
  <c r="O1793" i="12" s="1"/>
  <c r="R1793" i="12" s="1"/>
  <c r="J1793" i="12"/>
  <c r="K1793" i="12"/>
  <c r="M1722" i="11"/>
  <c r="N1722" i="11" s="1"/>
  <c r="O1722" i="11" s="1"/>
  <c r="L1722" i="11"/>
  <c r="K1721" i="11"/>
  <c r="J1721" i="11"/>
  <c r="J2075" i="7"/>
  <c r="L2076" i="7"/>
  <c r="M2076" i="7"/>
  <c r="K2075" i="7"/>
  <c r="R1722" i="11" l="1"/>
  <c r="P1722" i="11"/>
  <c r="Q1722" i="11"/>
  <c r="Q1794" i="12"/>
  <c r="L1794" i="12"/>
  <c r="M1794" i="12" s="1"/>
  <c r="M1723" i="11"/>
  <c r="N1723" i="11" s="1"/>
  <c r="O1723" i="11" s="1"/>
  <c r="L1723" i="11"/>
  <c r="K1722" i="11"/>
  <c r="J1722" i="11"/>
  <c r="K2076" i="7"/>
  <c r="J2076" i="7"/>
  <c r="M2077" i="7"/>
  <c r="L2077" i="7"/>
  <c r="R1723" i="11" l="1"/>
  <c r="Q1723" i="11"/>
  <c r="P1723" i="11"/>
  <c r="J1794" i="12"/>
  <c r="K1794" i="12"/>
  <c r="L1795" i="12"/>
  <c r="M1795" i="12" s="1"/>
  <c r="N1794" i="12"/>
  <c r="O1794" i="12" s="1"/>
  <c r="R1794" i="12" s="1"/>
  <c r="P1794" i="12"/>
  <c r="M1724" i="11"/>
  <c r="N1724" i="11" s="1"/>
  <c r="O1724" i="11" s="1"/>
  <c r="L1724" i="11"/>
  <c r="J1723" i="11"/>
  <c r="K1723" i="11"/>
  <c r="K2077" i="7"/>
  <c r="J2077" i="7"/>
  <c r="M2078" i="7"/>
  <c r="L2078" i="7"/>
  <c r="R1724" i="11" l="1"/>
  <c r="Q1724" i="11"/>
  <c r="P1724" i="11"/>
  <c r="K1795" i="12"/>
  <c r="L1796" i="12" s="1"/>
  <c r="M1796" i="12" s="1"/>
  <c r="N1795" i="12"/>
  <c r="O1795" i="12" s="1"/>
  <c r="R1795" i="12" s="1"/>
  <c r="J1795" i="12"/>
  <c r="Q1795" i="12"/>
  <c r="P1795" i="12"/>
  <c r="M1725" i="11"/>
  <c r="N1725" i="11" s="1"/>
  <c r="O1725" i="11" s="1"/>
  <c r="L1725" i="11"/>
  <c r="J1724" i="11"/>
  <c r="K1724" i="11"/>
  <c r="M2079" i="7"/>
  <c r="J2078" i="7"/>
  <c r="L2079" i="7"/>
  <c r="K2078" i="7"/>
  <c r="R1725" i="11" l="1"/>
  <c r="Q1725" i="11"/>
  <c r="P1725" i="11"/>
  <c r="P1796" i="12"/>
  <c r="Q1796" i="12"/>
  <c r="J1796" i="12"/>
  <c r="Q1797" i="12" s="1"/>
  <c r="N1796" i="12"/>
  <c r="O1796" i="12" s="1"/>
  <c r="R1796" i="12" s="1"/>
  <c r="K1796" i="12"/>
  <c r="M1726" i="11"/>
  <c r="N1726" i="11" s="1"/>
  <c r="O1726" i="11" s="1"/>
  <c r="L1726" i="11"/>
  <c r="K1725" i="11"/>
  <c r="J1725" i="11"/>
  <c r="M2080" i="7"/>
  <c r="J2079" i="7"/>
  <c r="K2079" i="7"/>
  <c r="L2080" i="7"/>
  <c r="R1726" i="11" l="1"/>
  <c r="Q1726" i="11"/>
  <c r="P1726" i="11"/>
  <c r="L1797" i="12"/>
  <c r="M1797" i="12" s="1"/>
  <c r="P1797" i="12" s="1"/>
  <c r="M1727" i="11"/>
  <c r="N1727" i="11" s="1"/>
  <c r="O1727" i="11" s="1"/>
  <c r="L1727" i="11"/>
  <c r="J1726" i="11"/>
  <c r="K1726" i="11"/>
  <c r="K2080" i="7"/>
  <c r="J2080" i="7"/>
  <c r="L2081" i="7" s="1"/>
  <c r="M2081" i="7" s="1"/>
  <c r="R1727" i="11" l="1"/>
  <c r="Q1727" i="11"/>
  <c r="P1727" i="11"/>
  <c r="J1797" i="12"/>
  <c r="Q1798" i="12" s="1"/>
  <c r="K1797" i="12"/>
  <c r="L1798" i="12" s="1"/>
  <c r="M1798" i="12" s="1"/>
  <c r="N1797" i="12"/>
  <c r="O1797" i="12" s="1"/>
  <c r="R1797" i="12" s="1"/>
  <c r="J1727" i="11"/>
  <c r="K1727" i="11"/>
  <c r="L1728" i="11" s="1"/>
  <c r="M1728" i="11" s="1"/>
  <c r="N1728" i="11" s="1"/>
  <c r="O1728" i="11" s="1"/>
  <c r="K2081" i="7"/>
  <c r="L2082" i="7" s="1"/>
  <c r="M2082" i="7" s="1"/>
  <c r="J2081" i="7"/>
  <c r="R1728" i="11" l="1"/>
  <c r="Q1728" i="11"/>
  <c r="P1728" i="11"/>
  <c r="P1798" i="12"/>
  <c r="N1798" i="12"/>
  <c r="O1798" i="12" s="1"/>
  <c r="R1798" i="12" s="1"/>
  <c r="K1798" i="12"/>
  <c r="L1799" i="12" s="1"/>
  <c r="M1799" i="12" s="1"/>
  <c r="J1798" i="12"/>
  <c r="K1728" i="11"/>
  <c r="J1728" i="11"/>
  <c r="K2082" i="7"/>
  <c r="J2082" i="7"/>
  <c r="L2083" i="7" s="1"/>
  <c r="M2083" i="7" s="1"/>
  <c r="L1729" i="11" l="1"/>
  <c r="M1729" i="11" s="1"/>
  <c r="N1729" i="11" s="1"/>
  <c r="O1729" i="11" s="1"/>
  <c r="Q1729" i="11"/>
  <c r="J1799" i="12"/>
  <c r="N1799" i="12"/>
  <c r="O1799" i="12" s="1"/>
  <c r="R1799" i="12" s="1"/>
  <c r="K1799" i="12"/>
  <c r="L1800" i="12" s="1"/>
  <c r="M1800" i="12" s="1"/>
  <c r="Q1799" i="12"/>
  <c r="P1799" i="12"/>
  <c r="K1729" i="11"/>
  <c r="L1730" i="11"/>
  <c r="J1729" i="11"/>
  <c r="K2083" i="7"/>
  <c r="J2083" i="7"/>
  <c r="Q1730" i="11" l="1"/>
  <c r="M1730" i="11"/>
  <c r="N1730" i="11" s="1"/>
  <c r="O1730" i="11" s="1"/>
  <c r="P1729" i="11"/>
  <c r="L2084" i="7"/>
  <c r="M2084" i="7" s="1"/>
  <c r="K2084" i="7" s="1"/>
  <c r="R1729" i="11"/>
  <c r="N1800" i="12"/>
  <c r="O1800" i="12" s="1"/>
  <c r="R1800" i="12" s="1"/>
  <c r="J1800" i="12"/>
  <c r="K1800" i="12"/>
  <c r="L1801" i="12"/>
  <c r="M1801" i="12" s="1"/>
  <c r="P1800" i="12"/>
  <c r="Q1800" i="12"/>
  <c r="R1730" i="11" l="1"/>
  <c r="J2084" i="7"/>
  <c r="J1730" i="11"/>
  <c r="K1730" i="11"/>
  <c r="P1730" i="11"/>
  <c r="L2085" i="7"/>
  <c r="M2085" i="7" s="1"/>
  <c r="K2085" i="7" s="1"/>
  <c r="N1801" i="12"/>
  <c r="O1801" i="12" s="1"/>
  <c r="R1801" i="12" s="1"/>
  <c r="J1801" i="12"/>
  <c r="K1801" i="12"/>
  <c r="L1802" i="12" s="1"/>
  <c r="M1802" i="12" s="1"/>
  <c r="P1801" i="12"/>
  <c r="Q1801" i="12"/>
  <c r="Q1731" i="11" l="1"/>
  <c r="J2085" i="7"/>
  <c r="L2086" i="7" s="1"/>
  <c r="M2086" i="7" s="1"/>
  <c r="L1731" i="11"/>
  <c r="M1731" i="11" s="1"/>
  <c r="N1731" i="11" s="1"/>
  <c r="O1731" i="11" s="1"/>
  <c r="J1802" i="12"/>
  <c r="N1802" i="12"/>
  <c r="O1802" i="12" s="1"/>
  <c r="R1802" i="12" s="1"/>
  <c r="K1802" i="12"/>
  <c r="L1803" i="12" s="1"/>
  <c r="M1803" i="12" s="1"/>
  <c r="Q1802" i="12"/>
  <c r="P1802" i="12"/>
  <c r="K2086" i="7" l="1"/>
  <c r="J2086" i="7"/>
  <c r="L2087" i="7" s="1"/>
  <c r="M2087" i="7" s="1"/>
  <c r="M2088" i="7" s="1"/>
  <c r="L1732" i="11"/>
  <c r="M1732" i="11"/>
  <c r="N1732" i="11" s="1"/>
  <c r="O1732" i="11" s="1"/>
  <c r="J1731" i="11"/>
  <c r="P1731" i="11"/>
  <c r="R1731" i="11"/>
  <c r="K1731" i="11"/>
  <c r="N1803" i="12"/>
  <c r="O1803" i="12" s="1"/>
  <c r="R1803" i="12" s="1"/>
  <c r="J1803" i="12"/>
  <c r="Q1804" i="12" s="1"/>
  <c r="K1803" i="12"/>
  <c r="Q1803" i="12"/>
  <c r="P1803" i="12"/>
  <c r="L2088" i="7"/>
  <c r="R1732" i="11" l="1"/>
  <c r="J2087" i="7"/>
  <c r="Q1732" i="11"/>
  <c r="P1732" i="11"/>
  <c r="K2087" i="7"/>
  <c r="K1732" i="11"/>
  <c r="J1732" i="11"/>
  <c r="L1804" i="12"/>
  <c r="M1804" i="12" s="1"/>
  <c r="N1804" i="12" s="1"/>
  <c r="O1804" i="12" s="1"/>
  <c r="R1804" i="12" s="1"/>
  <c r="K2088" i="7"/>
  <c r="L2089" i="7"/>
  <c r="M2089" i="7"/>
  <c r="J2088" i="7"/>
  <c r="Q1733" i="11" l="1"/>
  <c r="K1804" i="12"/>
  <c r="J1804" i="12"/>
  <c r="P1804" i="12"/>
  <c r="L1733" i="11"/>
  <c r="M1733" i="11" s="1"/>
  <c r="N1733" i="11" s="1"/>
  <c r="O1733" i="11" s="1"/>
  <c r="L1805" i="12"/>
  <c r="M1805" i="12" s="1"/>
  <c r="P1805" i="12" s="1"/>
  <c r="Q1805" i="12"/>
  <c r="M2090" i="7"/>
  <c r="K2089" i="7"/>
  <c r="J2089" i="7"/>
  <c r="L2090" i="7"/>
  <c r="K1733" i="11" l="1"/>
  <c r="R1733" i="11"/>
  <c r="L1734" i="11"/>
  <c r="M1734" i="11"/>
  <c r="N1734" i="11" s="1"/>
  <c r="O1734" i="11" s="1"/>
  <c r="P1733" i="11"/>
  <c r="J1733" i="11"/>
  <c r="J1805" i="12"/>
  <c r="K1805" i="12"/>
  <c r="L1806" i="12" s="1"/>
  <c r="M1806" i="12" s="1"/>
  <c r="N1805" i="12"/>
  <c r="O1805" i="12" s="1"/>
  <c r="R1805" i="12" s="1"/>
  <c r="K2090" i="7"/>
  <c r="M2091" i="7"/>
  <c r="J2090" i="7"/>
  <c r="L2091" i="7"/>
  <c r="R1734" i="11" l="1"/>
  <c r="M1735" i="11"/>
  <c r="N1735" i="11" s="1"/>
  <c r="O1735" i="11" s="1"/>
  <c r="K1734" i="11"/>
  <c r="L1735" i="11"/>
  <c r="P1734" i="11"/>
  <c r="Q1734" i="11"/>
  <c r="J1734" i="11"/>
  <c r="N1806" i="12"/>
  <c r="O1806" i="12" s="1"/>
  <c r="R1806" i="12" s="1"/>
  <c r="J1806" i="12"/>
  <c r="K1806" i="12"/>
  <c r="L1807" i="12" s="1"/>
  <c r="M1807" i="12" s="1"/>
  <c r="P1806" i="12"/>
  <c r="Q1806" i="12"/>
  <c r="M2092" i="7"/>
  <c r="J2091" i="7"/>
  <c r="K2091" i="7"/>
  <c r="L2092" i="7"/>
  <c r="R1735" i="11" l="1"/>
  <c r="K1735" i="11"/>
  <c r="P1735" i="11"/>
  <c r="Q1735" i="11"/>
  <c r="J1735" i="11"/>
  <c r="L1736" i="11"/>
  <c r="M1736" i="11"/>
  <c r="N1736" i="11" s="1"/>
  <c r="O1736" i="11" s="1"/>
  <c r="N1807" i="12"/>
  <c r="O1807" i="12" s="1"/>
  <c r="R1807" i="12" s="1"/>
  <c r="K1807" i="12"/>
  <c r="J1807" i="12"/>
  <c r="Q1807" i="12"/>
  <c r="P1807" i="12"/>
  <c r="M2093" i="7"/>
  <c r="J2092" i="7"/>
  <c r="K2092" i="7"/>
  <c r="L2093" i="7"/>
  <c r="R1736" i="11" l="1"/>
  <c r="Q1736" i="11"/>
  <c r="P1736" i="11"/>
  <c r="K1736" i="11"/>
  <c r="J1736" i="11"/>
  <c r="L1737" i="11"/>
  <c r="M1737" i="11"/>
  <c r="N1737" i="11" s="1"/>
  <c r="O1737" i="11" s="1"/>
  <c r="Q1808" i="12"/>
  <c r="L1808" i="12"/>
  <c r="M1808" i="12" s="1"/>
  <c r="P1808" i="12" s="1"/>
  <c r="M2094" i="7"/>
  <c r="J2093" i="7"/>
  <c r="K2093" i="7"/>
  <c r="L2094" i="7"/>
  <c r="R1737" i="11" l="1"/>
  <c r="M1738" i="11"/>
  <c r="N1738" i="11" s="1"/>
  <c r="O1738" i="11" s="1"/>
  <c r="Q1737" i="11"/>
  <c r="P1737" i="11"/>
  <c r="L1738" i="11"/>
  <c r="J1737" i="11"/>
  <c r="K1737" i="11"/>
  <c r="K1808" i="12"/>
  <c r="J1808" i="12"/>
  <c r="N1808" i="12"/>
  <c r="O1808" i="12" s="1"/>
  <c r="R1808" i="12" s="1"/>
  <c r="M1739" i="11"/>
  <c r="N1739" i="11" s="1"/>
  <c r="J2094" i="7"/>
  <c r="K2094" i="7"/>
  <c r="L2095" i="7" s="1"/>
  <c r="M2095" i="7" s="1"/>
  <c r="O1739" i="11" l="1"/>
  <c r="R1738" i="11"/>
  <c r="Q1738" i="11"/>
  <c r="P1738" i="11"/>
  <c r="K1738" i="11"/>
  <c r="K1739" i="11" s="1"/>
  <c r="J1738" i="11"/>
  <c r="L1739" i="11"/>
  <c r="Q1809" i="12"/>
  <c r="L1809" i="12"/>
  <c r="M1809" i="12" s="1"/>
  <c r="M1740" i="11"/>
  <c r="N1740" i="11" s="1"/>
  <c r="L1740" i="11"/>
  <c r="J1739" i="11"/>
  <c r="L2096" i="7"/>
  <c r="K2095" i="7"/>
  <c r="M2096" i="7"/>
  <c r="J2095" i="7"/>
  <c r="P1739" i="11" l="1"/>
  <c r="Q1739" i="11"/>
  <c r="Q1740" i="11"/>
  <c r="P1740" i="11"/>
  <c r="O1740" i="11"/>
  <c r="R1739" i="11"/>
  <c r="N1809" i="12"/>
  <c r="O1809" i="12" s="1"/>
  <c r="R1809" i="12" s="1"/>
  <c r="J1809" i="12"/>
  <c r="K1809" i="12"/>
  <c r="L1810" i="12" s="1"/>
  <c r="M1810" i="12" s="1"/>
  <c r="P1809" i="12"/>
  <c r="M1741" i="11"/>
  <c r="N1741" i="11" s="1"/>
  <c r="L1741" i="11"/>
  <c r="J1740" i="11"/>
  <c r="K1740" i="11"/>
  <c r="K2096" i="7"/>
  <c r="J2096" i="7"/>
  <c r="O1741" i="11" l="1"/>
  <c r="R1740" i="11"/>
  <c r="P1741" i="11"/>
  <c r="Q1741" i="11"/>
  <c r="K1810" i="12"/>
  <c r="J1810" i="12"/>
  <c r="Q1811" i="12" s="1"/>
  <c r="N1810" i="12"/>
  <c r="O1810" i="12" s="1"/>
  <c r="R1810" i="12" s="1"/>
  <c r="Q1810" i="12"/>
  <c r="P1810" i="12"/>
  <c r="J1741" i="11"/>
  <c r="K1741" i="11"/>
  <c r="L2097" i="7"/>
  <c r="M2097" i="7" s="1"/>
  <c r="Q1742" i="11" l="1"/>
  <c r="L1811" i="12"/>
  <c r="M1811" i="12" s="1"/>
  <c r="J1811" i="12" s="1"/>
  <c r="R1741" i="11"/>
  <c r="L1742" i="11"/>
  <c r="M1742" i="11" s="1"/>
  <c r="N1742" i="11" s="1"/>
  <c r="O1742" i="11" s="1"/>
  <c r="M2098" i="7"/>
  <c r="J2097" i="7"/>
  <c r="L2098" i="7"/>
  <c r="K2097" i="7"/>
  <c r="R1742" i="11" l="1"/>
  <c r="K1811" i="12"/>
  <c r="L1812" i="12" s="1"/>
  <c r="M1812" i="12" s="1"/>
  <c r="N1812" i="12" s="1"/>
  <c r="O1812" i="12" s="1"/>
  <c r="R1812" i="12" s="1"/>
  <c r="N1811" i="12"/>
  <c r="O1811" i="12" s="1"/>
  <c r="R1811" i="12" s="1"/>
  <c r="P1811" i="12"/>
  <c r="P1742" i="11"/>
  <c r="Q1812" i="12"/>
  <c r="K1742" i="11"/>
  <c r="J1742" i="11"/>
  <c r="M2099" i="7"/>
  <c r="J2098" i="7"/>
  <c r="L2099" i="7"/>
  <c r="K2098" i="7"/>
  <c r="P1812" i="12" l="1"/>
  <c r="K1812" i="12"/>
  <c r="J1812" i="12"/>
  <c r="Q1813" i="12" s="1"/>
  <c r="Q1743" i="11"/>
  <c r="L1813" i="12"/>
  <c r="M1813" i="12" s="1"/>
  <c r="P1813" i="12" s="1"/>
  <c r="L1743" i="11"/>
  <c r="M1743" i="11" s="1"/>
  <c r="N1743" i="11" s="1"/>
  <c r="O1743" i="11" s="1"/>
  <c r="J2099" i="7"/>
  <c r="M2100" i="7"/>
  <c r="L2100" i="7"/>
  <c r="K2099" i="7"/>
  <c r="P1743" i="11" l="1"/>
  <c r="R1743" i="11"/>
  <c r="J1813" i="12"/>
  <c r="N1813" i="12"/>
  <c r="O1813" i="12" s="1"/>
  <c r="R1813" i="12" s="1"/>
  <c r="K1813" i="12"/>
  <c r="L1814" i="12" s="1"/>
  <c r="M1814" i="12" s="1"/>
  <c r="M1744" i="11"/>
  <c r="N1744" i="11" s="1"/>
  <c r="O1744" i="11" s="1"/>
  <c r="K1743" i="11"/>
  <c r="J1743" i="11"/>
  <c r="L1744" i="11"/>
  <c r="M2101" i="7"/>
  <c r="L2101" i="7"/>
  <c r="K2100" i="7"/>
  <c r="J2100" i="7"/>
  <c r="R1744" i="11" l="1"/>
  <c r="Q1744" i="11"/>
  <c r="P1744" i="11"/>
  <c r="K1814" i="12"/>
  <c r="N1814" i="12"/>
  <c r="O1814" i="12" s="1"/>
  <c r="R1814" i="12" s="1"/>
  <c r="J1814" i="12"/>
  <c r="L1815" i="12"/>
  <c r="M1815" i="12" s="1"/>
  <c r="P1814" i="12"/>
  <c r="Q1814" i="12"/>
  <c r="K1744" i="11"/>
  <c r="J1744" i="11"/>
  <c r="M2102" i="7"/>
  <c r="L2102" i="7"/>
  <c r="J2101" i="7"/>
  <c r="K2101" i="7"/>
  <c r="Q1745" i="11" l="1"/>
  <c r="J1815" i="12"/>
  <c r="K1815" i="12"/>
  <c r="L1816" i="12" s="1"/>
  <c r="M1816" i="12" s="1"/>
  <c r="N1815" i="12"/>
  <c r="O1815" i="12" s="1"/>
  <c r="R1815" i="12" s="1"/>
  <c r="P1815" i="12"/>
  <c r="Q1815" i="12"/>
  <c r="L1745" i="11"/>
  <c r="M1745" i="11" s="1"/>
  <c r="N1745" i="11" s="1"/>
  <c r="O1745" i="11" s="1"/>
  <c r="K2102" i="7"/>
  <c r="J2102" i="7"/>
  <c r="R1745" i="11" l="1"/>
  <c r="P1745" i="11"/>
  <c r="K1816" i="12"/>
  <c r="J1816" i="12"/>
  <c r="L1817" i="12" s="1"/>
  <c r="M1817" i="12" s="1"/>
  <c r="N1816" i="12"/>
  <c r="O1816" i="12" s="1"/>
  <c r="R1816" i="12" s="1"/>
  <c r="Q1816" i="12"/>
  <c r="P1816" i="12"/>
  <c r="M1746" i="11"/>
  <c r="N1746" i="11" s="1"/>
  <c r="O1746" i="11" s="1"/>
  <c r="L1746" i="11"/>
  <c r="K1745" i="11"/>
  <c r="J1745" i="11"/>
  <c r="L2103" i="7"/>
  <c r="M2103" i="7" s="1"/>
  <c r="R1746" i="11" l="1"/>
  <c r="Q1746" i="11"/>
  <c r="P1746" i="11"/>
  <c r="J1817" i="12"/>
  <c r="N1817" i="12"/>
  <c r="O1817" i="12" s="1"/>
  <c r="R1817" i="12" s="1"/>
  <c r="K1817" i="12"/>
  <c r="L1818" i="12" s="1"/>
  <c r="M1818" i="12" s="1"/>
  <c r="Q1817" i="12"/>
  <c r="P1817" i="12"/>
  <c r="M1747" i="11"/>
  <c r="N1747" i="11" s="1"/>
  <c r="O1747" i="11" s="1"/>
  <c r="L1747" i="11"/>
  <c r="J1746" i="11"/>
  <c r="K1746" i="11"/>
  <c r="J2103" i="7"/>
  <c r="M2104" i="7"/>
  <c r="K2103" i="7"/>
  <c r="L2104" i="7"/>
  <c r="R1747" i="11" l="1"/>
  <c r="Q1747" i="11"/>
  <c r="P1747" i="11"/>
  <c r="N1818" i="12"/>
  <c r="O1818" i="12" s="1"/>
  <c r="R1818" i="12" s="1"/>
  <c r="J1818" i="12"/>
  <c r="K1818" i="12"/>
  <c r="L1819" i="12"/>
  <c r="M1819" i="12" s="1"/>
  <c r="Q1818" i="12"/>
  <c r="P1818" i="12"/>
  <c r="M1748" i="11"/>
  <c r="N1748" i="11" s="1"/>
  <c r="O1748" i="11" s="1"/>
  <c r="L1748" i="11"/>
  <c r="K1747" i="11"/>
  <c r="J1747" i="11"/>
  <c r="J2104" i="7"/>
  <c r="K2104" i="7"/>
  <c r="L2105" i="7" s="1"/>
  <c r="M2105" i="7" s="1"/>
  <c r="R1748" i="11" l="1"/>
  <c r="Q1748" i="11"/>
  <c r="P1748" i="11"/>
  <c r="N1819" i="12"/>
  <c r="O1819" i="12" s="1"/>
  <c r="R1819" i="12" s="1"/>
  <c r="J1819" i="12"/>
  <c r="M1820" i="12"/>
  <c r="L1820" i="12"/>
  <c r="K1819" i="12"/>
  <c r="Q1819" i="12"/>
  <c r="P1819" i="12"/>
  <c r="M1749" i="11"/>
  <c r="N1749" i="11" s="1"/>
  <c r="O1749" i="11" s="1"/>
  <c r="L1749" i="11"/>
  <c r="J1748" i="11"/>
  <c r="K1748" i="11"/>
  <c r="K2105" i="7"/>
  <c r="J2105" i="7"/>
  <c r="R1749" i="11" l="1"/>
  <c r="Q1749" i="11"/>
  <c r="P1749" i="11"/>
  <c r="K1820" i="12"/>
  <c r="J1820" i="12"/>
  <c r="N1820" i="12"/>
  <c r="O1820" i="12" s="1"/>
  <c r="R1820" i="12" s="1"/>
  <c r="P1820" i="12"/>
  <c r="Q1820" i="12"/>
  <c r="M1750" i="11"/>
  <c r="N1750" i="11" s="1"/>
  <c r="O1750" i="11" s="1"/>
  <c r="L1750" i="11"/>
  <c r="J1749" i="11"/>
  <c r="K1749" i="11"/>
  <c r="L2106" i="7"/>
  <c r="M2106" i="7" s="1"/>
  <c r="R1750" i="11" l="1"/>
  <c r="P1750" i="11"/>
  <c r="Q1750" i="11"/>
  <c r="L1821" i="12"/>
  <c r="M1821" i="12" s="1"/>
  <c r="J1821" i="12" s="1"/>
  <c r="Q1821" i="12"/>
  <c r="M1751" i="11"/>
  <c r="N1751" i="11" s="1"/>
  <c r="O1751" i="11" s="1"/>
  <c r="L1751" i="11"/>
  <c r="J1750" i="11"/>
  <c r="K1750" i="11"/>
  <c r="M2107" i="7"/>
  <c r="L2107" i="7"/>
  <c r="J2106" i="7"/>
  <c r="K2106" i="7"/>
  <c r="R1751" i="11" l="1"/>
  <c r="Q1751" i="11"/>
  <c r="P1751" i="11"/>
  <c r="P1821" i="12"/>
  <c r="N1821" i="12"/>
  <c r="O1821" i="12" s="1"/>
  <c r="R1821" i="12" s="1"/>
  <c r="K1821" i="12"/>
  <c r="L1822" i="12" s="1"/>
  <c r="M1822" i="12" s="1"/>
  <c r="J1822" i="12" s="1"/>
  <c r="Q1822" i="12"/>
  <c r="M1752" i="11"/>
  <c r="N1752" i="11" s="1"/>
  <c r="O1752" i="11" s="1"/>
  <c r="L1752" i="11"/>
  <c r="K1751" i="11"/>
  <c r="J1751" i="11"/>
  <c r="M2108" i="7"/>
  <c r="K2107" i="7"/>
  <c r="J2107" i="7"/>
  <c r="L2108" i="7"/>
  <c r="R1752" i="11" l="1"/>
  <c r="Q1752" i="11"/>
  <c r="P1752" i="11"/>
  <c r="P1822" i="12"/>
  <c r="N1822" i="12"/>
  <c r="O1822" i="12" s="1"/>
  <c r="R1822" i="12" s="1"/>
  <c r="K1822" i="12"/>
  <c r="L1823" i="12" s="1"/>
  <c r="M1823" i="12" s="1"/>
  <c r="J1823" i="12" s="1"/>
  <c r="Q1824" i="12" s="1"/>
  <c r="Q1823" i="12"/>
  <c r="M1753" i="11"/>
  <c r="N1753" i="11" s="1"/>
  <c r="O1753" i="11" s="1"/>
  <c r="L1753" i="11"/>
  <c r="K1752" i="11"/>
  <c r="J1752" i="11"/>
  <c r="J2108" i="7"/>
  <c r="K2108" i="7"/>
  <c r="L2109" i="7" s="1"/>
  <c r="M2109" i="7" s="1"/>
  <c r="R1753" i="11" l="1"/>
  <c r="Q1753" i="11"/>
  <c r="P1753" i="11"/>
  <c r="P1823" i="12"/>
  <c r="N1823" i="12"/>
  <c r="O1823" i="12" s="1"/>
  <c r="R1823" i="12" s="1"/>
  <c r="K1823" i="12"/>
  <c r="L1824" i="12" s="1"/>
  <c r="M1824" i="12" s="1"/>
  <c r="P1824" i="12" s="1"/>
  <c r="M1754" i="11"/>
  <c r="N1754" i="11" s="1"/>
  <c r="O1754" i="11" s="1"/>
  <c r="L1754" i="11"/>
  <c r="J1753" i="11"/>
  <c r="K1753" i="11"/>
  <c r="M2110" i="7"/>
  <c r="L2110" i="7"/>
  <c r="K2109" i="7"/>
  <c r="J2109" i="7"/>
  <c r="R1754" i="11" l="1"/>
  <c r="Q1754" i="11"/>
  <c r="P1754" i="11"/>
  <c r="J1824" i="12"/>
  <c r="K1824" i="12"/>
  <c r="L1825" i="12" s="1"/>
  <c r="M1825" i="12" s="1"/>
  <c r="N1825" i="12" s="1"/>
  <c r="O1825" i="12" s="1"/>
  <c r="R1825" i="12" s="1"/>
  <c r="N1824" i="12"/>
  <c r="O1824" i="12" s="1"/>
  <c r="R1824" i="12" s="1"/>
  <c r="Q1825" i="12"/>
  <c r="M1755" i="11"/>
  <c r="N1755" i="11" s="1"/>
  <c r="O1755" i="11" s="1"/>
  <c r="L1755" i="11"/>
  <c r="J1754" i="11"/>
  <c r="K1754" i="11"/>
  <c r="L2111" i="7"/>
  <c r="J2110" i="7"/>
  <c r="K2110" i="7"/>
  <c r="M2111" i="7"/>
  <c r="R1755" i="11" l="1"/>
  <c r="Q1755" i="11"/>
  <c r="P1755" i="11"/>
  <c r="P1825" i="12"/>
  <c r="K1825" i="12"/>
  <c r="J1825" i="12"/>
  <c r="Q1826" i="12" s="1"/>
  <c r="M1756" i="11"/>
  <c r="N1756" i="11" s="1"/>
  <c r="O1756" i="11" s="1"/>
  <c r="L1756" i="11"/>
  <c r="K1755" i="11"/>
  <c r="J1755" i="11"/>
  <c r="M2112" i="7"/>
  <c r="J2111" i="7"/>
  <c r="L2112" i="7"/>
  <c r="K2111" i="7"/>
  <c r="R1756" i="11" l="1"/>
  <c r="Q1756" i="11"/>
  <c r="P1756" i="11"/>
  <c r="L1826" i="12"/>
  <c r="M1826" i="12" s="1"/>
  <c r="L1827" i="12" s="1"/>
  <c r="M1827" i="12" s="1"/>
  <c r="M1757" i="11"/>
  <c r="N1757" i="11" s="1"/>
  <c r="O1757" i="11" s="1"/>
  <c r="L1757" i="11"/>
  <c r="K1756" i="11"/>
  <c r="J1756" i="11"/>
  <c r="M2113" i="7"/>
  <c r="J2112" i="7"/>
  <c r="K2112" i="7"/>
  <c r="L2113" i="7"/>
  <c r="R1757" i="11" l="1"/>
  <c r="Q1757" i="11"/>
  <c r="P1757" i="11"/>
  <c r="J1826" i="12"/>
  <c r="Q1827" i="12" s="1"/>
  <c r="K1826" i="12"/>
  <c r="N1826" i="12"/>
  <c r="O1826" i="12" s="1"/>
  <c r="R1826" i="12" s="1"/>
  <c r="P1826" i="12"/>
  <c r="N1827" i="12"/>
  <c r="O1827" i="12" s="1"/>
  <c r="R1827" i="12" s="1"/>
  <c r="J1827" i="12"/>
  <c r="Q1828" i="12" s="1"/>
  <c r="K1827" i="12"/>
  <c r="K1757" i="11"/>
  <c r="J1757" i="11"/>
  <c r="J2113" i="7"/>
  <c r="K2113" i="7"/>
  <c r="Q1758" i="11" l="1"/>
  <c r="L1828" i="12"/>
  <c r="M1828" i="12" s="1"/>
  <c r="P1828" i="12" s="1"/>
  <c r="P1827" i="12"/>
  <c r="L1758" i="11"/>
  <c r="M1758" i="11" s="1"/>
  <c r="N1758" i="11" s="1"/>
  <c r="O1758" i="11" s="1"/>
  <c r="L2114" i="7"/>
  <c r="M2114" i="7" s="1"/>
  <c r="R1758" i="11" l="1"/>
  <c r="P1758" i="11"/>
  <c r="N1828" i="12"/>
  <c r="O1828" i="12" s="1"/>
  <c r="R1828" i="12" s="1"/>
  <c r="K1828" i="12"/>
  <c r="J1828" i="12"/>
  <c r="Q1829" i="12" s="1"/>
  <c r="J1758" i="11"/>
  <c r="K1758" i="11"/>
  <c r="L2115" i="7"/>
  <c r="J2114" i="7"/>
  <c r="M2115" i="7"/>
  <c r="K2114" i="7"/>
  <c r="Q1759" i="11" l="1"/>
  <c r="L1829" i="12"/>
  <c r="M1829" i="12" s="1"/>
  <c r="K1829" i="12" s="1"/>
  <c r="L1759" i="11"/>
  <c r="M1759" i="11" s="1"/>
  <c r="N1759" i="11" s="1"/>
  <c r="O1759" i="11" s="1"/>
  <c r="J2115" i="7"/>
  <c r="K2115" i="7"/>
  <c r="R1759" i="11" l="1"/>
  <c r="J1829" i="12"/>
  <c r="P1829" i="12"/>
  <c r="N1829" i="12"/>
  <c r="O1829" i="12" s="1"/>
  <c r="R1829" i="12" s="1"/>
  <c r="P1759" i="11"/>
  <c r="K1759" i="11"/>
  <c r="J1759" i="11"/>
  <c r="L2116" i="7"/>
  <c r="M2116" i="7" s="1"/>
  <c r="L1830" i="12" l="1"/>
  <c r="M1830" i="12" s="1"/>
  <c r="Q1830" i="12"/>
  <c r="Q1760" i="11"/>
  <c r="L1760" i="11"/>
  <c r="M1760" i="11" s="1"/>
  <c r="N1760" i="11" s="1"/>
  <c r="O1760" i="11" s="1"/>
  <c r="K2116" i="7"/>
  <c r="J2116" i="7"/>
  <c r="L2117" i="7" s="1"/>
  <c r="M2117" i="7" s="1"/>
  <c r="R1760" i="11" l="1"/>
  <c r="P1760" i="11"/>
  <c r="J1830" i="12"/>
  <c r="K1830" i="12"/>
  <c r="L1831" i="12" s="1"/>
  <c r="M1831" i="12" s="1"/>
  <c r="N1830" i="12"/>
  <c r="O1830" i="12" s="1"/>
  <c r="R1830" i="12" s="1"/>
  <c r="P1830" i="12"/>
  <c r="M1761" i="11"/>
  <c r="N1761" i="11" s="1"/>
  <c r="O1761" i="11" s="1"/>
  <c r="L1761" i="11"/>
  <c r="J1760" i="11"/>
  <c r="K1760" i="11"/>
  <c r="M2118" i="7"/>
  <c r="L2118" i="7"/>
  <c r="J2117" i="7"/>
  <c r="K2117" i="7"/>
  <c r="R1761" i="11" l="1"/>
  <c r="K1831" i="12"/>
  <c r="J1831" i="12"/>
  <c r="N1831" i="12"/>
  <c r="O1831" i="12" s="1"/>
  <c r="R1831" i="12" s="1"/>
  <c r="Q1761" i="11"/>
  <c r="P1761" i="11"/>
  <c r="P1831" i="12"/>
  <c r="Q1831" i="12"/>
  <c r="M1762" i="11"/>
  <c r="N1762" i="11" s="1"/>
  <c r="O1762" i="11" s="1"/>
  <c r="L1762" i="11"/>
  <c r="J1761" i="11"/>
  <c r="K1761" i="11"/>
  <c r="L2119" i="7"/>
  <c r="K2118" i="7"/>
  <c r="J2118" i="7"/>
  <c r="M2119" i="7"/>
  <c r="R1762" i="11" l="1"/>
  <c r="L1832" i="12"/>
  <c r="M1832" i="12" s="1"/>
  <c r="P1832" i="12" s="1"/>
  <c r="Q1832" i="12"/>
  <c r="Q1762" i="11"/>
  <c r="P1762" i="11"/>
  <c r="M1763" i="11"/>
  <c r="N1763" i="11" s="1"/>
  <c r="O1763" i="11" s="1"/>
  <c r="L1763" i="11"/>
  <c r="K1762" i="11"/>
  <c r="J1762" i="11"/>
  <c r="M2120" i="7"/>
  <c r="L2120" i="7"/>
  <c r="K2119" i="7"/>
  <c r="J2119" i="7"/>
  <c r="R1763" i="11" l="1"/>
  <c r="K1832" i="12"/>
  <c r="N1832" i="12"/>
  <c r="O1832" i="12" s="1"/>
  <c r="R1832" i="12" s="1"/>
  <c r="J1832" i="12"/>
  <c r="Q1833" i="12" s="1"/>
  <c r="Q1763" i="11"/>
  <c r="P1763" i="11"/>
  <c r="M1764" i="11"/>
  <c r="N1764" i="11" s="1"/>
  <c r="O1764" i="11" s="1"/>
  <c r="L1764" i="11"/>
  <c r="J1763" i="11"/>
  <c r="K1763" i="11"/>
  <c r="M2121" i="7"/>
  <c r="L2121" i="7"/>
  <c r="K2120" i="7"/>
  <c r="K2121" i="7" s="1"/>
  <c r="J2120" i="7"/>
  <c r="J2121" i="7" s="1"/>
  <c r="R1764" i="11" l="1"/>
  <c r="L1833" i="12"/>
  <c r="M1833" i="12" s="1"/>
  <c r="Q1764" i="11"/>
  <c r="P1764" i="11"/>
  <c r="M1765" i="11"/>
  <c r="N1765" i="11" s="1"/>
  <c r="O1765" i="11" s="1"/>
  <c r="L1765" i="11"/>
  <c r="J1764" i="11"/>
  <c r="K1764" i="11"/>
  <c r="M2122" i="7"/>
  <c r="L2122" i="7"/>
  <c r="R1765" i="11" l="1"/>
  <c r="Q1765" i="11"/>
  <c r="P1765" i="11"/>
  <c r="P1833" i="12"/>
  <c r="J1833" i="12"/>
  <c r="Q1834" i="12" s="1"/>
  <c r="N1833" i="12"/>
  <c r="O1833" i="12" s="1"/>
  <c r="R1833" i="12" s="1"/>
  <c r="K1833" i="12"/>
  <c r="L1834" i="12" s="1"/>
  <c r="M1834" i="12" s="1"/>
  <c r="M1766" i="11"/>
  <c r="N1766" i="11" s="1"/>
  <c r="O1766" i="11" s="1"/>
  <c r="L1766" i="11"/>
  <c r="J1765" i="11"/>
  <c r="K1765" i="11"/>
  <c r="L2123" i="7"/>
  <c r="K2122" i="7"/>
  <c r="J2122" i="7"/>
  <c r="M2123" i="7"/>
  <c r="R1766" i="11" l="1"/>
  <c r="P1834" i="12"/>
  <c r="J1834" i="12"/>
  <c r="K1834" i="12"/>
  <c r="L1835" i="12" s="1"/>
  <c r="M1835" i="12" s="1"/>
  <c r="N1834" i="12"/>
  <c r="O1834" i="12" s="1"/>
  <c r="R1834" i="12" s="1"/>
  <c r="P1766" i="11"/>
  <c r="Q1766" i="11"/>
  <c r="K1766" i="11"/>
  <c r="J1766" i="11"/>
  <c r="K2123" i="7"/>
  <c r="J2123" i="7"/>
  <c r="K1835" i="12" l="1"/>
  <c r="N1835" i="12"/>
  <c r="O1835" i="12" s="1"/>
  <c r="R1835" i="12" s="1"/>
  <c r="J1835" i="12"/>
  <c r="L1836" i="12" s="1"/>
  <c r="M1836" i="12" s="1"/>
  <c r="Q1767" i="11"/>
  <c r="P1835" i="12"/>
  <c r="Q1835" i="12"/>
  <c r="L1767" i="11"/>
  <c r="M1767" i="11" s="1"/>
  <c r="N1767" i="11" s="1"/>
  <c r="O1767" i="11" s="1"/>
  <c r="L2124" i="7"/>
  <c r="M2124" i="7" s="1"/>
  <c r="K1836" i="12" l="1"/>
  <c r="N1836" i="12"/>
  <c r="O1836" i="12" s="1"/>
  <c r="R1836" i="12" s="1"/>
  <c r="J1836" i="12"/>
  <c r="P1767" i="11"/>
  <c r="Q1836" i="12"/>
  <c r="P1836" i="12"/>
  <c r="R1767" i="11"/>
  <c r="K1767" i="11"/>
  <c r="J1767" i="11"/>
  <c r="J2124" i="7"/>
  <c r="K2124" i="7"/>
  <c r="L2125" i="7" s="1"/>
  <c r="M2125" i="7" s="1"/>
  <c r="Q1768" i="11" l="1"/>
  <c r="Q1837" i="12"/>
  <c r="L1837" i="12"/>
  <c r="M1837" i="12" s="1"/>
  <c r="L1768" i="11"/>
  <c r="M1768" i="11" s="1"/>
  <c r="N1768" i="11" s="1"/>
  <c r="O1768" i="11" s="1"/>
  <c r="M2126" i="7"/>
  <c r="L2126" i="7"/>
  <c r="K2125" i="7"/>
  <c r="J2125" i="7"/>
  <c r="R1768" i="11" l="1"/>
  <c r="J1837" i="12"/>
  <c r="N1837" i="12"/>
  <c r="O1837" i="12" s="1"/>
  <c r="R1837" i="12" s="1"/>
  <c r="K1837" i="12"/>
  <c r="L1838" i="12" s="1"/>
  <c r="M1838" i="12" s="1"/>
  <c r="P1837" i="12"/>
  <c r="P1768" i="11"/>
  <c r="M1769" i="11"/>
  <c r="N1769" i="11" s="1"/>
  <c r="O1769" i="11" s="1"/>
  <c r="J1768" i="11"/>
  <c r="K1768" i="11"/>
  <c r="L1769" i="11"/>
  <c r="J2126" i="7"/>
  <c r="K2126" i="7"/>
  <c r="R1769" i="11" l="1"/>
  <c r="K1838" i="12"/>
  <c r="N1838" i="12"/>
  <c r="O1838" i="12" s="1"/>
  <c r="R1838" i="12" s="1"/>
  <c r="J1838" i="12"/>
  <c r="L2127" i="7"/>
  <c r="M2127" i="7" s="1"/>
  <c r="L2128" i="7" s="1"/>
  <c r="Q1769" i="11"/>
  <c r="P1769" i="11"/>
  <c r="Q1838" i="12"/>
  <c r="P1838" i="12"/>
  <c r="M1770" i="11"/>
  <c r="N1770" i="11" s="1"/>
  <c r="O1770" i="11" s="1"/>
  <c r="L1770" i="11"/>
  <c r="K1769" i="11"/>
  <c r="J1769" i="11"/>
  <c r="R1770" i="11" l="1"/>
  <c r="M2128" i="7"/>
  <c r="K2128" i="7" s="1"/>
  <c r="Q1839" i="12"/>
  <c r="J2127" i="7"/>
  <c r="K2127" i="7"/>
  <c r="Q1770" i="11"/>
  <c r="P1770" i="11"/>
  <c r="L1839" i="12"/>
  <c r="M1839" i="12" s="1"/>
  <c r="M1771" i="11"/>
  <c r="N1771" i="11" s="1"/>
  <c r="O1771" i="11" s="1"/>
  <c r="L1771" i="11"/>
  <c r="K1770" i="11"/>
  <c r="J1770" i="11"/>
  <c r="R1771" i="11" l="1"/>
  <c r="L1840" i="12"/>
  <c r="M1840" i="12"/>
  <c r="N1839" i="12"/>
  <c r="O1839" i="12" s="1"/>
  <c r="R1839" i="12" s="1"/>
  <c r="J1839" i="12"/>
  <c r="K1839" i="12"/>
  <c r="J2128" i="7"/>
  <c r="P1839" i="12"/>
  <c r="P1771" i="11"/>
  <c r="Q1771" i="11"/>
  <c r="M1772" i="11"/>
  <c r="N1772" i="11" s="1"/>
  <c r="O1772" i="11" s="1"/>
  <c r="L1772" i="11"/>
  <c r="J1771" i="11"/>
  <c r="K1771" i="11"/>
  <c r="L2129" i="7"/>
  <c r="M2129" i="7" s="1"/>
  <c r="R1772" i="11" l="1"/>
  <c r="Q1840" i="12"/>
  <c r="P1840" i="12"/>
  <c r="K1840" i="12"/>
  <c r="L1841" i="12" s="1"/>
  <c r="M1841" i="12" s="1"/>
  <c r="N1840" i="12"/>
  <c r="O1840" i="12" s="1"/>
  <c r="R1840" i="12" s="1"/>
  <c r="J1840" i="12"/>
  <c r="P1772" i="11"/>
  <c r="Q1772" i="11"/>
  <c r="K1772" i="11"/>
  <c r="J1772" i="11"/>
  <c r="L2130" i="7"/>
  <c r="J2129" i="7"/>
  <c r="K2129" i="7"/>
  <c r="M2130" i="7"/>
  <c r="J1841" i="12" l="1"/>
  <c r="K1841" i="12"/>
  <c r="L1842" i="12"/>
  <c r="M1842" i="12" s="1"/>
  <c r="N1841" i="12"/>
  <c r="O1841" i="12" s="1"/>
  <c r="R1841" i="12" s="1"/>
  <c r="Q1841" i="12"/>
  <c r="P1841" i="12"/>
  <c r="Q1773" i="11"/>
  <c r="L1773" i="11"/>
  <c r="M1773" i="11" s="1"/>
  <c r="N1773" i="11" s="1"/>
  <c r="O1773" i="11" s="1"/>
  <c r="J2130" i="7"/>
  <c r="L2131" i="7"/>
  <c r="K2130" i="7"/>
  <c r="M2131" i="7"/>
  <c r="P1773" i="11" l="1"/>
  <c r="J1842" i="12"/>
  <c r="N1842" i="12"/>
  <c r="O1842" i="12" s="1"/>
  <c r="R1842" i="12" s="1"/>
  <c r="K1842" i="12"/>
  <c r="L1843" i="12"/>
  <c r="M1843" i="12" s="1"/>
  <c r="R1773" i="11"/>
  <c r="P1842" i="12"/>
  <c r="Q1842" i="12"/>
  <c r="J1773" i="11"/>
  <c r="K1773" i="11"/>
  <c r="M2132" i="7"/>
  <c r="J2131" i="7"/>
  <c r="L2132" i="7"/>
  <c r="K2131" i="7"/>
  <c r="Q1774" i="11" l="1"/>
  <c r="N1843" i="12"/>
  <c r="O1843" i="12" s="1"/>
  <c r="R1843" i="12" s="1"/>
  <c r="J1843" i="12"/>
  <c r="K1843" i="12"/>
  <c r="Q1843" i="12"/>
  <c r="P1843" i="12"/>
  <c r="L1774" i="11"/>
  <c r="M1774" i="11" s="1"/>
  <c r="N1774" i="11" s="1"/>
  <c r="O1774" i="11" s="1"/>
  <c r="M2133" i="7"/>
  <c r="J2132" i="7"/>
  <c r="L2133" i="7"/>
  <c r="K2132" i="7"/>
  <c r="R1774" i="11" l="1"/>
  <c r="L1844" i="12"/>
  <c r="M1844" i="12" s="1"/>
  <c r="P1844" i="12" s="1"/>
  <c r="Q1844" i="12"/>
  <c r="P1774" i="11"/>
  <c r="M1775" i="11"/>
  <c r="N1775" i="11" s="1"/>
  <c r="O1775" i="11" s="1"/>
  <c r="K1774" i="11"/>
  <c r="L1775" i="11"/>
  <c r="J1774" i="11"/>
  <c r="L2134" i="7"/>
  <c r="J2133" i="7"/>
  <c r="M2134" i="7"/>
  <c r="K2133" i="7"/>
  <c r="R1775" i="11" l="1"/>
  <c r="K1844" i="12"/>
  <c r="L1845" i="12" s="1"/>
  <c r="M1845" i="12" s="1"/>
  <c r="J1844" i="12"/>
  <c r="N1844" i="12"/>
  <c r="O1844" i="12" s="1"/>
  <c r="R1844" i="12" s="1"/>
  <c r="P1775" i="11"/>
  <c r="Q1775" i="11"/>
  <c r="M1776" i="11"/>
  <c r="N1776" i="11" s="1"/>
  <c r="O1776" i="11" s="1"/>
  <c r="L1776" i="11"/>
  <c r="K1775" i="11"/>
  <c r="J1775" i="11"/>
  <c r="M2135" i="7"/>
  <c r="L2135" i="7"/>
  <c r="K2134" i="7"/>
  <c r="J2134" i="7"/>
  <c r="R1776" i="11" l="1"/>
  <c r="Q1776" i="11"/>
  <c r="P1776" i="11"/>
  <c r="P1845" i="12"/>
  <c r="Q1845" i="12"/>
  <c r="J1845" i="12"/>
  <c r="Q1846" i="12" s="1"/>
  <c r="N1845" i="12"/>
  <c r="O1845" i="12" s="1"/>
  <c r="R1845" i="12" s="1"/>
  <c r="K1845" i="12"/>
  <c r="L1846" i="12"/>
  <c r="M1846" i="12" s="1"/>
  <c r="K1776" i="11"/>
  <c r="J1776" i="11"/>
  <c r="J2135" i="7"/>
  <c r="K2135" i="7"/>
  <c r="L2136" i="7" s="1"/>
  <c r="M2136" i="7" s="1"/>
  <c r="P1846" i="12" l="1"/>
  <c r="N1846" i="12"/>
  <c r="O1846" i="12" s="1"/>
  <c r="R1846" i="12" s="1"/>
  <c r="J1846" i="12"/>
  <c r="K1846" i="12"/>
  <c r="L1847" i="12" s="1"/>
  <c r="M1847" i="12" s="1"/>
  <c r="Q1777" i="11"/>
  <c r="L1777" i="11"/>
  <c r="J2136" i="7"/>
  <c r="K2136" i="7"/>
  <c r="L2137" i="7" s="1"/>
  <c r="M2137" i="7" s="1"/>
  <c r="J1847" i="12" l="1"/>
  <c r="K1847" i="12"/>
  <c r="L1848" i="12" s="1"/>
  <c r="M1848" i="12" s="1"/>
  <c r="N1847" i="12"/>
  <c r="O1847" i="12" s="1"/>
  <c r="R1847" i="12" s="1"/>
  <c r="Q1847" i="12"/>
  <c r="P1847" i="12"/>
  <c r="M1777" i="11"/>
  <c r="K2137" i="7"/>
  <c r="J2137" i="7"/>
  <c r="N1777" i="11" l="1"/>
  <c r="O1777" i="11" s="1"/>
  <c r="P1777" i="11"/>
  <c r="J1848" i="12"/>
  <c r="Q1849" i="12" s="1"/>
  <c r="N1848" i="12"/>
  <c r="O1848" i="12" s="1"/>
  <c r="R1848" i="12" s="1"/>
  <c r="K1848" i="12"/>
  <c r="L1849" i="12"/>
  <c r="M1849" i="12" s="1"/>
  <c r="P1848" i="12"/>
  <c r="Q1848" i="12"/>
  <c r="M1778" i="11"/>
  <c r="N1778" i="11" s="1"/>
  <c r="K1777" i="11"/>
  <c r="J1777" i="11"/>
  <c r="L1778" i="11"/>
  <c r="L2138" i="7"/>
  <c r="M2138" i="7" s="1"/>
  <c r="M2139" i="7" s="1"/>
  <c r="P1849" i="12" l="1"/>
  <c r="J1849" i="12"/>
  <c r="N1849" i="12"/>
  <c r="O1849" i="12" s="1"/>
  <c r="R1849" i="12" s="1"/>
  <c r="K1849" i="12"/>
  <c r="Q1778" i="11"/>
  <c r="P1778" i="11"/>
  <c r="O1778" i="11"/>
  <c r="R1777" i="11"/>
  <c r="M1779" i="11"/>
  <c r="N1779" i="11" s="1"/>
  <c r="L1779" i="11"/>
  <c r="J1778" i="11"/>
  <c r="K1778" i="11"/>
  <c r="K2138" i="7"/>
  <c r="L2139" i="7"/>
  <c r="J2138" i="7"/>
  <c r="J2139" i="7"/>
  <c r="M2140" i="7"/>
  <c r="L2140" i="7"/>
  <c r="K2139" i="7"/>
  <c r="O1779" i="11" l="1"/>
  <c r="R1778" i="11"/>
  <c r="Q1779" i="11"/>
  <c r="P1779" i="11"/>
  <c r="L1850" i="12"/>
  <c r="M1850" i="12" s="1"/>
  <c r="P1850" i="12" s="1"/>
  <c r="Q1850" i="12"/>
  <c r="M1780" i="11"/>
  <c r="N1780" i="11" s="1"/>
  <c r="L1780" i="11"/>
  <c r="J1779" i="11"/>
  <c r="K1779" i="11"/>
  <c r="J2140" i="7"/>
  <c r="K2140" i="7"/>
  <c r="K1850" i="12" l="1"/>
  <c r="N1850" i="12"/>
  <c r="O1850" i="12" s="1"/>
  <c r="R1850" i="12" s="1"/>
  <c r="J1850" i="12"/>
  <c r="Q1851" i="12" s="1"/>
  <c r="P1780" i="11"/>
  <c r="Q1780" i="11"/>
  <c r="O1780" i="11"/>
  <c r="R1779" i="11"/>
  <c r="M1781" i="11"/>
  <c r="N1781" i="11" s="1"/>
  <c r="L1781" i="11"/>
  <c r="J1780" i="11"/>
  <c r="K1780" i="11"/>
  <c r="L2141" i="7"/>
  <c r="M2141" i="7" s="1"/>
  <c r="O1781" i="11" l="1"/>
  <c r="R1780" i="11"/>
  <c r="Q1781" i="11"/>
  <c r="P1781" i="11"/>
  <c r="L1851" i="12"/>
  <c r="M1851" i="12" s="1"/>
  <c r="M1782" i="11"/>
  <c r="N1782" i="11" s="1"/>
  <c r="L1782" i="11"/>
  <c r="J1781" i="11"/>
  <c r="K1781" i="11"/>
  <c r="K2141" i="7"/>
  <c r="J2141" i="7"/>
  <c r="L2142" i="7" s="1"/>
  <c r="M2142" i="7" s="1"/>
  <c r="P1851" i="12" l="1"/>
  <c r="K1851" i="12"/>
  <c r="L1852" i="12" s="1"/>
  <c r="M1852" i="12" s="1"/>
  <c r="N1851" i="12"/>
  <c r="O1851" i="12" s="1"/>
  <c r="R1851" i="12" s="1"/>
  <c r="J1851" i="12"/>
  <c r="P1782" i="11"/>
  <c r="Q1782" i="11"/>
  <c r="O1782" i="11"/>
  <c r="R1781" i="11"/>
  <c r="J1782" i="11"/>
  <c r="K1782" i="11"/>
  <c r="J2142" i="7"/>
  <c r="K2142" i="7"/>
  <c r="R1782" i="11" l="1"/>
  <c r="P1852" i="12"/>
  <c r="Q1852" i="12"/>
  <c r="K1852" i="12"/>
  <c r="L1853" i="12" s="1"/>
  <c r="M1853" i="12" s="1"/>
  <c r="J1852" i="12"/>
  <c r="N1852" i="12"/>
  <c r="O1852" i="12" s="1"/>
  <c r="R1852" i="12" s="1"/>
  <c r="Q1783" i="11"/>
  <c r="L1783" i="11"/>
  <c r="M1783" i="11" s="1"/>
  <c r="N1783" i="11" s="1"/>
  <c r="O1783" i="11" s="1"/>
  <c r="L2143" i="7"/>
  <c r="M2143" i="7" s="1"/>
  <c r="M2144" i="7" s="1"/>
  <c r="R1783" i="11" l="1"/>
  <c r="P1783" i="11"/>
  <c r="P1853" i="12"/>
  <c r="Q1853" i="12"/>
  <c r="K1853" i="12"/>
  <c r="J1853" i="12"/>
  <c r="N1853" i="12"/>
  <c r="O1853" i="12" s="1"/>
  <c r="R1853" i="12" s="1"/>
  <c r="M1784" i="11"/>
  <c r="N1784" i="11" s="1"/>
  <c r="O1784" i="11" s="1"/>
  <c r="K1783" i="11"/>
  <c r="J1783" i="11"/>
  <c r="L1784" i="11"/>
  <c r="K2143" i="7"/>
  <c r="L2144" i="7"/>
  <c r="J2143" i="7"/>
  <c r="K2144" i="7"/>
  <c r="J2144" i="7"/>
  <c r="M2145" i="7"/>
  <c r="L2145" i="7"/>
  <c r="R1784" i="11" l="1"/>
  <c r="Q1854" i="12"/>
  <c r="L1854" i="12"/>
  <c r="M1854" i="12" s="1"/>
  <c r="Q1784" i="11"/>
  <c r="P1784" i="11"/>
  <c r="J1784" i="11"/>
  <c r="K1784" i="11"/>
  <c r="M2146" i="7"/>
  <c r="L2146" i="7"/>
  <c r="K2145" i="7"/>
  <c r="J2145" i="7"/>
  <c r="N1854" i="12" l="1"/>
  <c r="O1854" i="12" s="1"/>
  <c r="R1854" i="12" s="1"/>
  <c r="K1854" i="12"/>
  <c r="L1855" i="12" s="1"/>
  <c r="M1855" i="12" s="1"/>
  <c r="J1854" i="12"/>
  <c r="P1854" i="12"/>
  <c r="Q1785" i="11"/>
  <c r="L1785" i="11"/>
  <c r="M1785" i="11" s="1"/>
  <c r="N1785" i="11" s="1"/>
  <c r="O1785" i="11" s="1"/>
  <c r="L2147" i="7"/>
  <c r="J2146" i="7"/>
  <c r="K2146" i="7"/>
  <c r="M2147" i="7"/>
  <c r="R1785" i="11" l="1"/>
  <c r="P1785" i="11"/>
  <c r="Q1855" i="12"/>
  <c r="P1855" i="12"/>
  <c r="N1855" i="12"/>
  <c r="O1855" i="12" s="1"/>
  <c r="R1855" i="12" s="1"/>
  <c r="J1855" i="12"/>
  <c r="K1855" i="12"/>
  <c r="L1856" i="12" s="1"/>
  <c r="M1856" i="12" s="1"/>
  <c r="K1785" i="11"/>
  <c r="J1785" i="11"/>
  <c r="M2148" i="7"/>
  <c r="J2147" i="7"/>
  <c r="K2147" i="7"/>
  <c r="L2148" i="7"/>
  <c r="P1856" i="12" l="1"/>
  <c r="Q1856" i="12"/>
  <c r="N1856" i="12"/>
  <c r="O1856" i="12" s="1"/>
  <c r="R1856" i="12" s="1"/>
  <c r="J1856" i="12"/>
  <c r="K1856" i="12"/>
  <c r="L1857" i="12" s="1"/>
  <c r="M1857" i="12" s="1"/>
  <c r="Q1786" i="11"/>
  <c r="L1786" i="11"/>
  <c r="M1786" i="11" s="1"/>
  <c r="N1786" i="11" s="1"/>
  <c r="O1786" i="11" s="1"/>
  <c r="M2149" i="7"/>
  <c r="L2149" i="7"/>
  <c r="J2148" i="7"/>
  <c r="K2148" i="7"/>
  <c r="P1786" i="11" l="1"/>
  <c r="K1857" i="12"/>
  <c r="L1858" i="12" s="1"/>
  <c r="M1858" i="12" s="1"/>
  <c r="N1857" i="12"/>
  <c r="O1857" i="12" s="1"/>
  <c r="R1857" i="12" s="1"/>
  <c r="J1857" i="12"/>
  <c r="P1857" i="12"/>
  <c r="Q1857" i="12"/>
  <c r="R1786" i="11"/>
  <c r="J1786" i="11"/>
  <c r="K1786" i="11"/>
  <c r="J2149" i="7"/>
  <c r="M2150" i="7"/>
  <c r="L2150" i="7"/>
  <c r="K2149" i="7"/>
  <c r="Q1858" i="12" l="1"/>
  <c r="P1858" i="12"/>
  <c r="K1858" i="12"/>
  <c r="N1858" i="12"/>
  <c r="O1858" i="12" s="1"/>
  <c r="R1858" i="12" s="1"/>
  <c r="J1858" i="12"/>
  <c r="L1859" i="12"/>
  <c r="M1859" i="12" s="1"/>
  <c r="Q1787" i="11"/>
  <c r="L1787" i="11"/>
  <c r="M1787" i="11" s="1"/>
  <c r="N1787" i="11" s="1"/>
  <c r="O1787" i="11" s="1"/>
  <c r="L2151" i="7"/>
  <c r="J2150" i="7"/>
  <c r="K2150" i="7"/>
  <c r="M2151" i="7"/>
  <c r="R1787" i="11" l="1"/>
  <c r="Q1859" i="12"/>
  <c r="P1859" i="12"/>
  <c r="P1787" i="11"/>
  <c r="L1860" i="12"/>
  <c r="M1860" i="12" s="1"/>
  <c r="K1859" i="12"/>
  <c r="N1859" i="12"/>
  <c r="O1859" i="12" s="1"/>
  <c r="R1859" i="12" s="1"/>
  <c r="J1859" i="12"/>
  <c r="M1788" i="11"/>
  <c r="N1788" i="11" s="1"/>
  <c r="O1788" i="11" s="1"/>
  <c r="L1788" i="11"/>
  <c r="K1787" i="11"/>
  <c r="J1787" i="11"/>
  <c r="K2151" i="7"/>
  <c r="J2151" i="7"/>
  <c r="M2152" i="7"/>
  <c r="L2152" i="7"/>
  <c r="R1788" i="11" l="1"/>
  <c r="Q1860" i="12"/>
  <c r="P1860" i="12"/>
  <c r="L1861" i="12"/>
  <c r="M1861" i="12" s="1"/>
  <c r="N1860" i="12"/>
  <c r="O1860" i="12" s="1"/>
  <c r="R1860" i="12" s="1"/>
  <c r="K1860" i="12"/>
  <c r="J1860" i="12"/>
  <c r="Q1788" i="11"/>
  <c r="P1788" i="11"/>
  <c r="M1789" i="11"/>
  <c r="N1789" i="11" s="1"/>
  <c r="O1789" i="11" s="1"/>
  <c r="L1789" i="11"/>
  <c r="J1788" i="11"/>
  <c r="K1788" i="11"/>
  <c r="J2152" i="7"/>
  <c r="K2152" i="7"/>
  <c r="L2153" i="7"/>
  <c r="M2153" i="7"/>
  <c r="R1789" i="11" l="1"/>
  <c r="Q1861" i="12"/>
  <c r="P1861" i="12"/>
  <c r="N1861" i="12"/>
  <c r="O1861" i="12" s="1"/>
  <c r="R1861" i="12" s="1"/>
  <c r="K1861" i="12"/>
  <c r="J1861" i="12"/>
  <c r="L1862" i="12"/>
  <c r="M1862" i="12" s="1"/>
  <c r="Q1789" i="11"/>
  <c r="P1789" i="11"/>
  <c r="M1790" i="11"/>
  <c r="N1790" i="11" s="1"/>
  <c r="O1790" i="11" s="1"/>
  <c r="L1790" i="11"/>
  <c r="J1789" i="11"/>
  <c r="K1789" i="11"/>
  <c r="J2153" i="7"/>
  <c r="K2153" i="7"/>
  <c r="R1790" i="11" l="1"/>
  <c r="N1862" i="12"/>
  <c r="O1862" i="12" s="1"/>
  <c r="R1862" i="12" s="1"/>
  <c r="J1862" i="12"/>
  <c r="K1862" i="12"/>
  <c r="L1863" i="12" s="1"/>
  <c r="M1863" i="12" s="1"/>
  <c r="Q1862" i="12"/>
  <c r="P1862" i="12"/>
  <c r="Q1790" i="11"/>
  <c r="P1790" i="11"/>
  <c r="J1790" i="11"/>
  <c r="K1790" i="11"/>
  <c r="L2154" i="7"/>
  <c r="M2154" i="7" s="1"/>
  <c r="K1863" i="12" l="1"/>
  <c r="L1864" i="12" s="1"/>
  <c r="M1864" i="12" s="1"/>
  <c r="J1863" i="12"/>
  <c r="N1863" i="12"/>
  <c r="O1863" i="12" s="1"/>
  <c r="R1863" i="12" s="1"/>
  <c r="Q1863" i="12"/>
  <c r="P1863" i="12"/>
  <c r="Q1791" i="11"/>
  <c r="L1791" i="11"/>
  <c r="M1791" i="11" s="1"/>
  <c r="N1791" i="11" s="1"/>
  <c r="O1791" i="11" s="1"/>
  <c r="J2154" i="7"/>
  <c r="K2154" i="7"/>
  <c r="P1791" i="11" l="1"/>
  <c r="L2155" i="7"/>
  <c r="M2155" i="7" s="1"/>
  <c r="M2156" i="7" s="1"/>
  <c r="Q1864" i="12"/>
  <c r="P1864" i="12"/>
  <c r="R1791" i="11"/>
  <c r="K1864" i="12"/>
  <c r="L1865" i="12" s="1"/>
  <c r="M1865" i="12" s="1"/>
  <c r="N1864" i="12"/>
  <c r="O1864" i="12" s="1"/>
  <c r="R1864" i="12" s="1"/>
  <c r="J1864" i="12"/>
  <c r="K1791" i="11"/>
  <c r="J1791" i="11"/>
  <c r="N1865" i="12" l="1"/>
  <c r="O1865" i="12" s="1"/>
  <c r="R1865" i="12" s="1"/>
  <c r="K1865" i="12"/>
  <c r="J1865" i="12"/>
  <c r="L2156" i="7"/>
  <c r="J2155" i="7"/>
  <c r="K2155" i="7"/>
  <c r="Q1792" i="11"/>
  <c r="Q1865" i="12"/>
  <c r="P1865" i="12"/>
  <c r="L1792" i="11"/>
  <c r="M1792" i="11" s="1"/>
  <c r="N1792" i="11" s="1"/>
  <c r="O1792" i="11" s="1"/>
  <c r="J2156" i="7"/>
  <c r="K2156" i="7"/>
  <c r="L2157" i="7"/>
  <c r="M2157" i="7"/>
  <c r="P1792" i="11" l="1"/>
  <c r="R1792" i="11"/>
  <c r="Q1866" i="12"/>
  <c r="L1866" i="12"/>
  <c r="M1866" i="12" s="1"/>
  <c r="K1792" i="11"/>
  <c r="J1792" i="11"/>
  <c r="M2158" i="7"/>
  <c r="J2157" i="7"/>
  <c r="L2158" i="7"/>
  <c r="K2157" i="7"/>
  <c r="N1866" i="12" l="1"/>
  <c r="O1866" i="12" s="1"/>
  <c r="R1866" i="12" s="1"/>
  <c r="J1866" i="12"/>
  <c r="K1866" i="12"/>
  <c r="L1867" i="12" s="1"/>
  <c r="M1867" i="12" s="1"/>
  <c r="Q1793" i="11"/>
  <c r="P1866" i="12"/>
  <c r="L1793" i="11"/>
  <c r="L2159" i="7"/>
  <c r="J2158" i="7"/>
  <c r="K2158" i="7"/>
  <c r="M2159" i="7"/>
  <c r="J1867" i="12" l="1"/>
  <c r="K1867" i="12"/>
  <c r="L1868" i="12" s="1"/>
  <c r="M1868" i="12" s="1"/>
  <c r="N1867" i="12"/>
  <c r="O1867" i="12" s="1"/>
  <c r="R1867" i="12" s="1"/>
  <c r="P1867" i="12"/>
  <c r="Q1867" i="12"/>
  <c r="M1793" i="11"/>
  <c r="J2159" i="7"/>
  <c r="K2159" i="7"/>
  <c r="N1793" i="11" l="1"/>
  <c r="O1793" i="11" s="1"/>
  <c r="P1793" i="11"/>
  <c r="N1868" i="12"/>
  <c r="O1868" i="12" s="1"/>
  <c r="R1868" i="12" s="1"/>
  <c r="K1868" i="12"/>
  <c r="J1868" i="12"/>
  <c r="Q1869" i="12" s="1"/>
  <c r="L1869" i="12"/>
  <c r="M1869" i="12" s="1"/>
  <c r="L2160" i="7"/>
  <c r="M2160" i="7" s="1"/>
  <c r="J2160" i="7" s="1"/>
  <c r="Q1868" i="12"/>
  <c r="P1868" i="12"/>
  <c r="M1794" i="11"/>
  <c r="N1794" i="11" s="1"/>
  <c r="K1793" i="11"/>
  <c r="J1793" i="11"/>
  <c r="L1794" i="11"/>
  <c r="P1869" i="12" l="1"/>
  <c r="J1869" i="12"/>
  <c r="N1869" i="12"/>
  <c r="O1869" i="12" s="1"/>
  <c r="R1869" i="12" s="1"/>
  <c r="K1869" i="12"/>
  <c r="L1870" i="12" s="1"/>
  <c r="M1870" i="12" s="1"/>
  <c r="K2160" i="7"/>
  <c r="L2161" i="7" s="1"/>
  <c r="M2161" i="7" s="1"/>
  <c r="K2161" i="7" s="1"/>
  <c r="L2162" i="7" s="1"/>
  <c r="M2162" i="7" s="1"/>
  <c r="Q1794" i="11"/>
  <c r="P1794" i="11"/>
  <c r="O1794" i="11"/>
  <c r="R1793" i="11"/>
  <c r="M1795" i="11"/>
  <c r="N1795" i="11" s="1"/>
  <c r="L1795" i="11"/>
  <c r="J1794" i="11"/>
  <c r="K1794" i="11"/>
  <c r="J2161" i="7" l="1"/>
  <c r="O1795" i="11"/>
  <c r="R1794" i="11"/>
  <c r="Q1795" i="11"/>
  <c r="P1795" i="11"/>
  <c r="K1870" i="12"/>
  <c r="L1871" i="12" s="1"/>
  <c r="M1871" i="12" s="1"/>
  <c r="N1870" i="12"/>
  <c r="O1870" i="12" s="1"/>
  <c r="R1870" i="12" s="1"/>
  <c r="J1870" i="12"/>
  <c r="P1870" i="12"/>
  <c r="Q1870" i="12"/>
  <c r="M1796" i="11"/>
  <c r="N1796" i="11" s="1"/>
  <c r="L1796" i="11"/>
  <c r="J1795" i="11"/>
  <c r="K1795" i="11"/>
  <c r="J2162" i="7"/>
  <c r="K2162" i="7"/>
  <c r="L2163" i="7" s="1"/>
  <c r="M2163" i="7" s="1"/>
  <c r="K1871" i="12" l="1"/>
  <c r="N1871" i="12"/>
  <c r="O1871" i="12" s="1"/>
  <c r="R1871" i="12" s="1"/>
  <c r="J1871" i="12"/>
  <c r="Q1871" i="12"/>
  <c r="P1871" i="12"/>
  <c r="O1796" i="11"/>
  <c r="R1795" i="11"/>
  <c r="Q1796" i="11"/>
  <c r="P1796" i="11"/>
  <c r="M1797" i="11"/>
  <c r="N1797" i="11" s="1"/>
  <c r="L1797" i="11"/>
  <c r="K1796" i="11"/>
  <c r="J1796" i="11"/>
  <c r="J2163" i="7"/>
  <c r="K2163" i="7"/>
  <c r="L2164" i="7" s="1"/>
  <c r="M2164" i="7" s="1"/>
  <c r="Q1797" i="11" l="1"/>
  <c r="P1797" i="11"/>
  <c r="O1797" i="11"/>
  <c r="R1796" i="11"/>
  <c r="Q1872" i="12"/>
  <c r="L1872" i="12"/>
  <c r="M1872" i="12" s="1"/>
  <c r="M1798" i="11"/>
  <c r="N1798" i="11" s="1"/>
  <c r="L1798" i="11"/>
  <c r="J1797" i="11"/>
  <c r="K1797" i="11"/>
  <c r="K2164" i="7"/>
  <c r="J2164" i="7"/>
  <c r="L2165" i="7" s="1"/>
  <c r="M2165" i="7" s="1"/>
  <c r="N1872" i="12" l="1"/>
  <c r="O1872" i="12" s="1"/>
  <c r="R1872" i="12" s="1"/>
  <c r="J1872" i="12"/>
  <c r="K1872" i="12"/>
  <c r="L1873" i="12" s="1"/>
  <c r="M1873" i="12" s="1"/>
  <c r="P1872" i="12"/>
  <c r="O1798" i="11"/>
  <c r="R1797" i="11"/>
  <c r="Q1798" i="11"/>
  <c r="P1798" i="11"/>
  <c r="M1799" i="11"/>
  <c r="N1799" i="11" s="1"/>
  <c r="L1799" i="11"/>
  <c r="K1798" i="11"/>
  <c r="J1798" i="11"/>
  <c r="J2165" i="7"/>
  <c r="K2165" i="7"/>
  <c r="L2166" i="7" s="1"/>
  <c r="M2166" i="7" s="1"/>
  <c r="N1873" i="12" l="1"/>
  <c r="O1873" i="12" s="1"/>
  <c r="R1873" i="12" s="1"/>
  <c r="J1873" i="12"/>
  <c r="K1873" i="12"/>
  <c r="L1874" i="12" s="1"/>
  <c r="M1874" i="12" s="1"/>
  <c r="O1799" i="11"/>
  <c r="R1798" i="11"/>
  <c r="Q1799" i="11"/>
  <c r="P1799" i="11"/>
  <c r="Q1873" i="12"/>
  <c r="P1873" i="12"/>
  <c r="M1800" i="11"/>
  <c r="N1800" i="11" s="1"/>
  <c r="L1800" i="11"/>
  <c r="J1799" i="11"/>
  <c r="K1799" i="11"/>
  <c r="J2166" i="7"/>
  <c r="K2166" i="7"/>
  <c r="L2167" i="7" s="1"/>
  <c r="M2167" i="7" s="1"/>
  <c r="O1800" i="11" l="1"/>
  <c r="R1799" i="11"/>
  <c r="N1874" i="12"/>
  <c r="O1874" i="12" s="1"/>
  <c r="R1874" i="12" s="1"/>
  <c r="K1874" i="12"/>
  <c r="J1874" i="12"/>
  <c r="L1875" i="12"/>
  <c r="M1875" i="12" s="1"/>
  <c r="P1800" i="11"/>
  <c r="Q1800" i="11"/>
  <c r="Q1874" i="12"/>
  <c r="P1874" i="12"/>
  <c r="M1801" i="11"/>
  <c r="N1801" i="11" s="1"/>
  <c r="L1801" i="11"/>
  <c r="K1800" i="11"/>
  <c r="J1800" i="11"/>
  <c r="J2167" i="7"/>
  <c r="K2167" i="7"/>
  <c r="K1875" i="12" l="1"/>
  <c r="N1875" i="12"/>
  <c r="O1875" i="12" s="1"/>
  <c r="R1875" i="12" s="1"/>
  <c r="J1875" i="12"/>
  <c r="L1876" i="12"/>
  <c r="M1876" i="12" s="1"/>
  <c r="Q1875" i="12"/>
  <c r="P1875" i="12"/>
  <c r="P1801" i="11"/>
  <c r="Q1801" i="11"/>
  <c r="O1801" i="11"/>
  <c r="R1800" i="11"/>
  <c r="M1802" i="11"/>
  <c r="N1802" i="11" s="1"/>
  <c r="L1802" i="11"/>
  <c r="K1801" i="11"/>
  <c r="J1801" i="11"/>
  <c r="L2168" i="7"/>
  <c r="M2168" i="7" s="1"/>
  <c r="L1877" i="12" l="1"/>
  <c r="K1876" i="12"/>
  <c r="N1876" i="12"/>
  <c r="O1876" i="12" s="1"/>
  <c r="R1876" i="12" s="1"/>
  <c r="M1877" i="12"/>
  <c r="J1876" i="12"/>
  <c r="O1802" i="11"/>
  <c r="R1801" i="11"/>
  <c r="Q1876" i="12"/>
  <c r="P1876" i="12"/>
  <c r="Q1802" i="11"/>
  <c r="P1802" i="11"/>
  <c r="M1803" i="11"/>
  <c r="N1803" i="11" s="1"/>
  <c r="L1803" i="11"/>
  <c r="K1802" i="11"/>
  <c r="J1802" i="11"/>
  <c r="J2168" i="7"/>
  <c r="K2168" i="7"/>
  <c r="O1803" i="11" l="1"/>
  <c r="R1802" i="11"/>
  <c r="Q1877" i="12"/>
  <c r="P1877" i="12"/>
  <c r="J1877" i="12"/>
  <c r="N1877" i="12"/>
  <c r="O1877" i="12" s="1"/>
  <c r="R1877" i="12" s="1"/>
  <c r="K1877" i="12"/>
  <c r="L1878" i="12"/>
  <c r="M1878" i="12" s="1"/>
  <c r="L2169" i="7"/>
  <c r="M2169" i="7" s="1"/>
  <c r="J2169" i="7" s="1"/>
  <c r="P1803" i="11"/>
  <c r="Q1803" i="11"/>
  <c r="K1803" i="11"/>
  <c r="J1803" i="11"/>
  <c r="Q1804" i="11" l="1"/>
  <c r="P1878" i="12"/>
  <c r="Q1878" i="12"/>
  <c r="N1878" i="12"/>
  <c r="O1878" i="12" s="1"/>
  <c r="R1878" i="12" s="1"/>
  <c r="K1878" i="12"/>
  <c r="L1879" i="12" s="1"/>
  <c r="M1879" i="12" s="1"/>
  <c r="J1878" i="12"/>
  <c r="K2169" i="7"/>
  <c r="L2170" i="7" s="1"/>
  <c r="M2170" i="7" s="1"/>
  <c r="K2170" i="7" s="1"/>
  <c r="R1803" i="11"/>
  <c r="L1804" i="11"/>
  <c r="M1804" i="11" s="1"/>
  <c r="N1804" i="11" s="1"/>
  <c r="O1804" i="11" s="1"/>
  <c r="R1804" i="11" l="1"/>
  <c r="K1879" i="12"/>
  <c r="L1880" i="12" s="1"/>
  <c r="M1880" i="12" s="1"/>
  <c r="N1879" i="12"/>
  <c r="O1879" i="12" s="1"/>
  <c r="R1879" i="12" s="1"/>
  <c r="J1879" i="12"/>
  <c r="Q1879" i="12"/>
  <c r="P1879" i="12"/>
  <c r="P1804" i="11"/>
  <c r="M1805" i="11"/>
  <c r="N1805" i="11" s="1"/>
  <c r="O1805" i="11" s="1"/>
  <c r="L1805" i="11"/>
  <c r="J1804" i="11"/>
  <c r="K1804" i="11"/>
  <c r="J2170" i="7"/>
  <c r="L2171" i="7" s="1"/>
  <c r="M2171" i="7" s="1"/>
  <c r="M2172" i="7" s="1"/>
  <c r="R1805" i="11" l="1"/>
  <c r="Q1880" i="12"/>
  <c r="P1880" i="12"/>
  <c r="K1880" i="12"/>
  <c r="L1881" i="12" s="1"/>
  <c r="M1881" i="12" s="1"/>
  <c r="N1880" i="12"/>
  <c r="O1880" i="12" s="1"/>
  <c r="R1880" i="12" s="1"/>
  <c r="J1880" i="12"/>
  <c r="Q1805" i="11"/>
  <c r="P1805" i="11"/>
  <c r="K1805" i="11"/>
  <c r="J1805" i="11"/>
  <c r="K2171" i="7"/>
  <c r="J2171" i="7"/>
  <c r="L2172" i="7"/>
  <c r="M2173" i="7"/>
  <c r="L2173" i="7"/>
  <c r="K2172" i="7"/>
  <c r="J2172" i="7"/>
  <c r="P1881" i="12" l="1"/>
  <c r="Q1881" i="12"/>
  <c r="Q1806" i="11"/>
  <c r="J1881" i="12"/>
  <c r="K1881" i="12"/>
  <c r="L1882" i="12" s="1"/>
  <c r="M1882" i="12" s="1"/>
  <c r="L1883" i="12" s="1"/>
  <c r="M1883" i="12" s="1"/>
  <c r="N1881" i="12"/>
  <c r="O1881" i="12" s="1"/>
  <c r="R1881" i="12" s="1"/>
  <c r="L1806" i="11"/>
  <c r="M1806" i="11" s="1"/>
  <c r="N1806" i="11" s="1"/>
  <c r="O1806" i="11" s="1"/>
  <c r="M2174" i="7"/>
  <c r="L2174" i="7"/>
  <c r="K2173" i="7"/>
  <c r="J2173" i="7"/>
  <c r="R1806" i="11" l="1"/>
  <c r="Q1882" i="12"/>
  <c r="P1882" i="12"/>
  <c r="N1882" i="12"/>
  <c r="O1882" i="12" s="1"/>
  <c r="R1882" i="12" s="1"/>
  <c r="J1882" i="12"/>
  <c r="Q1883" i="12" s="1"/>
  <c r="K1882" i="12"/>
  <c r="K1883" i="12" s="1"/>
  <c r="P1806" i="11"/>
  <c r="J1883" i="12"/>
  <c r="L1884" i="12"/>
  <c r="M1884" i="12" s="1"/>
  <c r="N1883" i="12"/>
  <c r="M1807" i="11"/>
  <c r="N1807" i="11" s="1"/>
  <c r="O1807" i="11" s="1"/>
  <c r="L1807" i="11"/>
  <c r="J1806" i="11"/>
  <c r="K1806" i="11"/>
  <c r="L2175" i="7"/>
  <c r="K2174" i="7"/>
  <c r="M2175" i="7"/>
  <c r="J2174" i="7"/>
  <c r="R1807" i="11" l="1"/>
  <c r="Q1807" i="11"/>
  <c r="P1807" i="11"/>
  <c r="O1883" i="12"/>
  <c r="R1883" i="12" s="1"/>
  <c r="P1883" i="12"/>
  <c r="N1884" i="12"/>
  <c r="O1884" i="12" s="1"/>
  <c r="R1884" i="12" s="1"/>
  <c r="J1884" i="12"/>
  <c r="K1884" i="12"/>
  <c r="L1885" i="12" s="1"/>
  <c r="M1885" i="12" s="1"/>
  <c r="Q1884" i="12"/>
  <c r="P1884" i="12"/>
  <c r="M1808" i="11"/>
  <c r="N1808" i="11" s="1"/>
  <c r="O1808" i="11" s="1"/>
  <c r="L1808" i="11"/>
  <c r="J1807" i="11"/>
  <c r="K1807" i="11"/>
  <c r="M2176" i="7"/>
  <c r="L2176" i="7"/>
  <c r="K2175" i="7"/>
  <c r="J2175" i="7"/>
  <c r="R1808" i="11" l="1"/>
  <c r="P1808" i="11"/>
  <c r="Q1808" i="11"/>
  <c r="N1885" i="12"/>
  <c r="O1885" i="12" s="1"/>
  <c r="R1885" i="12" s="1"/>
  <c r="L1886" i="12"/>
  <c r="J1885" i="12"/>
  <c r="K1885" i="12"/>
  <c r="M1886" i="12"/>
  <c r="Q1885" i="12"/>
  <c r="P1885" i="12"/>
  <c r="M1809" i="11"/>
  <c r="N1809" i="11" s="1"/>
  <c r="O1809" i="11" s="1"/>
  <c r="L1809" i="11"/>
  <c r="K1808" i="11"/>
  <c r="J1808" i="11"/>
  <c r="K2176" i="7"/>
  <c r="J2176" i="7"/>
  <c r="L2177" i="7" s="1"/>
  <c r="M2177" i="7" s="1"/>
  <c r="R1809" i="11" l="1"/>
  <c r="Q1809" i="11"/>
  <c r="P1809" i="11"/>
  <c r="P1886" i="12"/>
  <c r="Q1886" i="12"/>
  <c r="J1886" i="12"/>
  <c r="N1886" i="12"/>
  <c r="O1886" i="12" s="1"/>
  <c r="R1886" i="12" s="1"/>
  <c r="K1886" i="12"/>
  <c r="L1887" i="12"/>
  <c r="M1887" i="12" s="1"/>
  <c r="M1810" i="11"/>
  <c r="N1810" i="11" s="1"/>
  <c r="O1810" i="11" s="1"/>
  <c r="L1810" i="11"/>
  <c r="J1809" i="11"/>
  <c r="K1809" i="11"/>
  <c r="J2177" i="7"/>
  <c r="K2177" i="7"/>
  <c r="L2178" i="7" s="1"/>
  <c r="M2178" i="7" s="1"/>
  <c r="R1810" i="11" l="1"/>
  <c r="Q1810" i="11"/>
  <c r="P1810" i="11"/>
  <c r="K1887" i="12"/>
  <c r="N1887" i="12"/>
  <c r="O1887" i="12" s="1"/>
  <c r="R1887" i="12" s="1"/>
  <c r="J1887" i="12"/>
  <c r="Q1888" i="12" s="1"/>
  <c r="Q1887" i="12"/>
  <c r="P1887" i="12"/>
  <c r="M1811" i="11"/>
  <c r="N1811" i="11" s="1"/>
  <c r="O1811" i="11" s="1"/>
  <c r="L1811" i="11"/>
  <c r="J1810" i="11"/>
  <c r="K1810" i="11"/>
  <c r="J2178" i="7"/>
  <c r="K2178" i="7"/>
  <c r="L2179" i="7" s="1"/>
  <c r="M2179" i="7" s="1"/>
  <c r="R1811" i="11" l="1"/>
  <c r="Q1811" i="11"/>
  <c r="P1811" i="11"/>
  <c r="L1888" i="12"/>
  <c r="M1888" i="12" s="1"/>
  <c r="P1888" i="12" s="1"/>
  <c r="M1812" i="11"/>
  <c r="N1812" i="11" s="1"/>
  <c r="O1812" i="11" s="1"/>
  <c r="L1812" i="11"/>
  <c r="J1811" i="11"/>
  <c r="K1811" i="11"/>
  <c r="K2179" i="7"/>
  <c r="M2180" i="7"/>
  <c r="J2179" i="7"/>
  <c r="L2180" i="7"/>
  <c r="R1812" i="11" l="1"/>
  <c r="Q1812" i="11"/>
  <c r="P1812" i="11"/>
  <c r="J1888" i="12"/>
  <c r="Q1889" i="12" s="1"/>
  <c r="K1888" i="12"/>
  <c r="L1889" i="12" s="1"/>
  <c r="M1889" i="12" s="1"/>
  <c r="K1889" i="12" s="1"/>
  <c r="N1888" i="12"/>
  <c r="O1888" i="12" s="1"/>
  <c r="R1888" i="12" s="1"/>
  <c r="M1813" i="11"/>
  <c r="N1813" i="11" s="1"/>
  <c r="O1813" i="11" s="1"/>
  <c r="L1813" i="11"/>
  <c r="K1812" i="11"/>
  <c r="J1812" i="11"/>
  <c r="M2181" i="7"/>
  <c r="L2181" i="7"/>
  <c r="J2180" i="7"/>
  <c r="K2180" i="7"/>
  <c r="R1813" i="11" l="1"/>
  <c r="Q1813" i="11"/>
  <c r="P1813" i="11"/>
  <c r="P1889" i="12"/>
  <c r="N1889" i="12"/>
  <c r="O1889" i="12" s="1"/>
  <c r="R1889" i="12" s="1"/>
  <c r="J1889" i="12"/>
  <c r="Q1890" i="12" s="1"/>
  <c r="K1813" i="11"/>
  <c r="J1813" i="11"/>
  <c r="J2181" i="7"/>
  <c r="K2181" i="7"/>
  <c r="L2182" i="7" l="1"/>
  <c r="M2182" i="7" s="1"/>
  <c r="J2182" i="7" s="1"/>
  <c r="Q1814" i="11"/>
  <c r="L1890" i="12"/>
  <c r="M1890" i="12" s="1"/>
  <c r="L1814" i="11"/>
  <c r="M1814" i="11" s="1"/>
  <c r="N1814" i="11" s="1"/>
  <c r="O1814" i="11" s="1"/>
  <c r="R1814" i="11" l="1"/>
  <c r="K2182" i="7"/>
  <c r="L2183" i="7" s="1"/>
  <c r="M2183" i="7" s="1"/>
  <c r="P1814" i="11"/>
  <c r="J1890" i="12"/>
  <c r="K1890" i="12"/>
  <c r="L1891" i="12" s="1"/>
  <c r="M1891" i="12" s="1"/>
  <c r="N1890" i="12"/>
  <c r="O1890" i="12" s="1"/>
  <c r="R1890" i="12" s="1"/>
  <c r="P1890" i="12"/>
  <c r="K1814" i="11"/>
  <c r="J1814" i="11"/>
  <c r="J2183" i="7"/>
  <c r="K2183" i="7"/>
  <c r="Q1815" i="11" l="1"/>
  <c r="L2184" i="7"/>
  <c r="M2184" i="7" s="1"/>
  <c r="J2184" i="7" s="1"/>
  <c r="J1891" i="12"/>
  <c r="N1891" i="12"/>
  <c r="O1891" i="12" s="1"/>
  <c r="R1891" i="12" s="1"/>
  <c r="K1891" i="12"/>
  <c r="L1892" i="12" s="1"/>
  <c r="M1892" i="12" s="1"/>
  <c r="P1891" i="12"/>
  <c r="Q1891" i="12"/>
  <c r="L1815" i="11"/>
  <c r="M1815" i="11" s="1"/>
  <c r="N1815" i="11" s="1"/>
  <c r="O1815" i="11" s="1"/>
  <c r="K2184" i="7" l="1"/>
  <c r="L2185" i="7" s="1"/>
  <c r="M2185" i="7" s="1"/>
  <c r="K2185" i="7" s="1"/>
  <c r="L2186" i="7" s="1"/>
  <c r="M2186" i="7" s="1"/>
  <c r="R1815" i="11"/>
  <c r="P1815" i="11"/>
  <c r="J1892" i="12"/>
  <c r="N1892" i="12"/>
  <c r="O1892" i="12" s="1"/>
  <c r="R1892" i="12" s="1"/>
  <c r="K1892" i="12"/>
  <c r="L1893" i="12" s="1"/>
  <c r="M1893" i="12" s="1"/>
  <c r="Q1892" i="12"/>
  <c r="P1892" i="12"/>
  <c r="K1815" i="11"/>
  <c r="J1815" i="11"/>
  <c r="L1816" i="11"/>
  <c r="M1816" i="11" s="1"/>
  <c r="N1816" i="11" s="1"/>
  <c r="O1816" i="11" s="1"/>
  <c r="J2185" i="7"/>
  <c r="R1816" i="11" l="1"/>
  <c r="P1816" i="11"/>
  <c r="Q1816" i="11"/>
  <c r="N1893" i="12"/>
  <c r="O1893" i="12" s="1"/>
  <c r="R1893" i="12" s="1"/>
  <c r="K1893" i="12"/>
  <c r="J1893" i="12"/>
  <c r="Q1893" i="12"/>
  <c r="P1893" i="12"/>
  <c r="K1816" i="11"/>
  <c r="J1816" i="11"/>
  <c r="J2186" i="7"/>
  <c r="K2186" i="7"/>
  <c r="Q1817" i="11" l="1"/>
  <c r="L2187" i="7"/>
  <c r="M2187" i="7" s="1"/>
  <c r="K2187" i="7" s="1"/>
  <c r="Q1894" i="12"/>
  <c r="L1894" i="12"/>
  <c r="M1894" i="12" s="1"/>
  <c r="L1817" i="11"/>
  <c r="M1817" i="11" s="1"/>
  <c r="N1817" i="11" s="1"/>
  <c r="O1817" i="11" s="1"/>
  <c r="R1817" i="11" l="1"/>
  <c r="J2187" i="7"/>
  <c r="L2188" i="7" s="1"/>
  <c r="M2188" i="7" s="1"/>
  <c r="P1817" i="11"/>
  <c r="N1894" i="12"/>
  <c r="O1894" i="12" s="1"/>
  <c r="R1894" i="12" s="1"/>
  <c r="K1894" i="12"/>
  <c r="J1894" i="12"/>
  <c r="P1894" i="12"/>
  <c r="K1817" i="11"/>
  <c r="J1817" i="11"/>
  <c r="L1818" i="11"/>
  <c r="M1818" i="11" s="1"/>
  <c r="N1818" i="11" s="1"/>
  <c r="O1818" i="11" s="1"/>
  <c r="R1818" i="11" l="1"/>
  <c r="K2188" i="7"/>
  <c r="J2188" i="7"/>
  <c r="L2189" i="7" s="1"/>
  <c r="M2189" i="7" s="1"/>
  <c r="M2190" i="7" s="1"/>
  <c r="P1818" i="11"/>
  <c r="Q1818" i="11"/>
  <c r="Q1895" i="12"/>
  <c r="L1895" i="12"/>
  <c r="M1895" i="12" s="1"/>
  <c r="P1895" i="12" s="1"/>
  <c r="M1819" i="11"/>
  <c r="N1819" i="11" s="1"/>
  <c r="O1819" i="11" s="1"/>
  <c r="L1819" i="11"/>
  <c r="J1818" i="11"/>
  <c r="K1818" i="11"/>
  <c r="R1819" i="11" l="1"/>
  <c r="Q1819" i="11"/>
  <c r="P1819" i="11"/>
  <c r="L2190" i="7"/>
  <c r="K2189" i="7"/>
  <c r="J2189" i="7"/>
  <c r="L1896" i="12"/>
  <c r="M1896" i="12" s="1"/>
  <c r="K1895" i="12"/>
  <c r="N1895" i="12"/>
  <c r="O1895" i="12" s="1"/>
  <c r="R1895" i="12" s="1"/>
  <c r="J1895" i="12"/>
  <c r="M1820" i="11"/>
  <c r="N1820" i="11" s="1"/>
  <c r="O1820" i="11" s="1"/>
  <c r="L1820" i="11"/>
  <c r="K1819" i="11"/>
  <c r="J1819" i="11"/>
  <c r="M2191" i="7"/>
  <c r="L2191" i="7"/>
  <c r="J2190" i="7"/>
  <c r="K2190" i="7"/>
  <c r="R1820" i="11" l="1"/>
  <c r="Q1820" i="11"/>
  <c r="P1820" i="11"/>
  <c r="P1896" i="12"/>
  <c r="Q1896" i="12"/>
  <c r="J1896" i="12"/>
  <c r="K1896" i="12"/>
  <c r="L1897" i="12" s="1"/>
  <c r="M1897" i="12" s="1"/>
  <c r="N1896" i="12"/>
  <c r="O1896" i="12" s="1"/>
  <c r="R1896" i="12" s="1"/>
  <c r="M1821" i="11"/>
  <c r="N1821" i="11" s="1"/>
  <c r="O1821" i="11" s="1"/>
  <c r="J1820" i="11"/>
  <c r="K1820" i="11"/>
  <c r="L1821" i="11"/>
  <c r="M2192" i="7"/>
  <c r="K2191" i="7"/>
  <c r="J2191" i="7"/>
  <c r="L2192" i="7"/>
  <c r="R1821" i="11" l="1"/>
  <c r="Q1821" i="11"/>
  <c r="P1821" i="11"/>
  <c r="N1897" i="12"/>
  <c r="O1897" i="12" s="1"/>
  <c r="R1897" i="12" s="1"/>
  <c r="J1897" i="12"/>
  <c r="L1898" i="12"/>
  <c r="M1898" i="12" s="1"/>
  <c r="K1897" i="12"/>
  <c r="Q1897" i="12"/>
  <c r="P1897" i="12"/>
  <c r="K1821" i="11"/>
  <c r="L1822" i="11" s="1"/>
  <c r="M1822" i="11" s="1"/>
  <c r="N1822" i="11" s="1"/>
  <c r="O1822" i="11" s="1"/>
  <c r="J1821" i="11"/>
  <c r="J2192" i="7"/>
  <c r="K2192" i="7"/>
  <c r="L2193" i="7" s="1"/>
  <c r="M2193" i="7" s="1"/>
  <c r="R1822" i="11" l="1"/>
  <c r="P1822" i="11"/>
  <c r="Q1822" i="11"/>
  <c r="N1898" i="12"/>
  <c r="O1898" i="12" s="1"/>
  <c r="R1898" i="12" s="1"/>
  <c r="K1898" i="12"/>
  <c r="L1899" i="12" s="1"/>
  <c r="M1899" i="12" s="1"/>
  <c r="J1898" i="12"/>
  <c r="Q1898" i="12"/>
  <c r="P1898" i="12"/>
  <c r="K1822" i="11"/>
  <c r="L1823" i="11" s="1"/>
  <c r="M1823" i="11" s="1"/>
  <c r="N1823" i="11" s="1"/>
  <c r="O1823" i="11" s="1"/>
  <c r="J1822" i="11"/>
  <c r="K2193" i="7"/>
  <c r="L2194" i="7"/>
  <c r="J2193" i="7"/>
  <c r="M2194" i="7"/>
  <c r="R1823" i="11" l="1"/>
  <c r="Q1823" i="11"/>
  <c r="P1823" i="11"/>
  <c r="P1899" i="12"/>
  <c r="Q1899" i="12"/>
  <c r="K1899" i="12"/>
  <c r="N1899" i="12"/>
  <c r="O1899" i="12" s="1"/>
  <c r="R1899" i="12" s="1"/>
  <c r="J1899" i="12"/>
  <c r="Q1900" i="12" s="1"/>
  <c r="M1824" i="11"/>
  <c r="N1824" i="11" s="1"/>
  <c r="O1824" i="11" s="1"/>
  <c r="K1823" i="11"/>
  <c r="L1824" i="11"/>
  <c r="J1823" i="11"/>
  <c r="L2195" i="7"/>
  <c r="J2194" i="7"/>
  <c r="M2195" i="7"/>
  <c r="K2194" i="7"/>
  <c r="R1824" i="11" l="1"/>
  <c r="L1900" i="12"/>
  <c r="M1900" i="12" s="1"/>
  <c r="K1900" i="12" s="1"/>
  <c r="L1901" i="12" s="1"/>
  <c r="M1901" i="12" s="1"/>
  <c r="Q1824" i="11"/>
  <c r="P1824" i="11"/>
  <c r="M1825" i="11"/>
  <c r="N1825" i="11" s="1"/>
  <c r="O1825" i="11" s="1"/>
  <c r="J1824" i="11"/>
  <c r="L1825" i="11"/>
  <c r="K1824" i="11"/>
  <c r="M2196" i="7"/>
  <c r="L2196" i="7"/>
  <c r="K2195" i="7"/>
  <c r="J2195" i="7"/>
  <c r="R1825" i="11" l="1"/>
  <c r="Q1825" i="11"/>
  <c r="P1825" i="11"/>
  <c r="P1900" i="12"/>
  <c r="N1900" i="12"/>
  <c r="O1900" i="12" s="1"/>
  <c r="R1900" i="12" s="1"/>
  <c r="J1900" i="12"/>
  <c r="P1901" i="12" s="1"/>
  <c r="N1901" i="12"/>
  <c r="O1901" i="12" s="1"/>
  <c r="R1901" i="12" s="1"/>
  <c r="K1901" i="12"/>
  <c r="J1901" i="12"/>
  <c r="Q1902" i="12" s="1"/>
  <c r="Q1901" i="12"/>
  <c r="M1826" i="11"/>
  <c r="N1826" i="11" s="1"/>
  <c r="O1826" i="11" s="1"/>
  <c r="L1826" i="11"/>
  <c r="J1825" i="11"/>
  <c r="K1825" i="11"/>
  <c r="M2197" i="7"/>
  <c r="L2197" i="7"/>
  <c r="K2196" i="7"/>
  <c r="J2196" i="7"/>
  <c r="R1826" i="11" l="1"/>
  <c r="L1902" i="12"/>
  <c r="M1902" i="12" s="1"/>
  <c r="N1902" i="12" s="1"/>
  <c r="O1902" i="12" s="1"/>
  <c r="R1902" i="12" s="1"/>
  <c r="P1826" i="11"/>
  <c r="Q1826" i="11"/>
  <c r="M1827" i="11"/>
  <c r="N1827" i="11" s="1"/>
  <c r="O1827" i="11" s="1"/>
  <c r="J1826" i="11"/>
  <c r="K1826" i="11"/>
  <c r="L1827" i="11"/>
  <c r="J2197" i="7"/>
  <c r="K2197" i="7"/>
  <c r="L2198" i="7" s="1"/>
  <c r="M2198" i="7" s="1"/>
  <c r="R1827" i="11" l="1"/>
  <c r="J1902" i="12"/>
  <c r="Q1903" i="12" s="1"/>
  <c r="K1902" i="12"/>
  <c r="P1902" i="12"/>
  <c r="L1903" i="12"/>
  <c r="M1903" i="12" s="1"/>
  <c r="P1903" i="12" s="1"/>
  <c r="Q1827" i="11"/>
  <c r="P1827" i="11"/>
  <c r="J1903" i="12"/>
  <c r="Q1904" i="12" s="1"/>
  <c r="M1828" i="11"/>
  <c r="N1828" i="11" s="1"/>
  <c r="O1828" i="11" s="1"/>
  <c r="K1827" i="11"/>
  <c r="J1827" i="11"/>
  <c r="L1828" i="11"/>
  <c r="K2198" i="7"/>
  <c r="J2198" i="7"/>
  <c r="R1828" i="11" l="1"/>
  <c r="K1903" i="12"/>
  <c r="M1904" i="12"/>
  <c r="N1903" i="12"/>
  <c r="O1903" i="12" s="1"/>
  <c r="R1903" i="12" s="1"/>
  <c r="Q1828" i="11"/>
  <c r="P1828" i="11"/>
  <c r="L1904" i="12"/>
  <c r="P1904" i="12"/>
  <c r="M1905" i="12"/>
  <c r="N1904" i="12"/>
  <c r="O1904" i="12" s="1"/>
  <c r="R1904" i="12" s="1"/>
  <c r="M1829" i="11"/>
  <c r="N1829" i="11" s="1"/>
  <c r="O1829" i="11" s="1"/>
  <c r="J1828" i="11"/>
  <c r="K1828" i="11"/>
  <c r="L1829" i="11"/>
  <c r="L2199" i="7"/>
  <c r="M2199" i="7" s="1"/>
  <c r="R1829" i="11" l="1"/>
  <c r="L1905" i="12"/>
  <c r="K1904" i="12"/>
  <c r="K1905" i="12" s="1"/>
  <c r="L1906" i="12" s="1"/>
  <c r="M1906" i="12" s="1"/>
  <c r="J1904" i="12"/>
  <c r="J1905" i="12" s="1"/>
  <c r="Q1829" i="11"/>
  <c r="P1829" i="11"/>
  <c r="N1905" i="12"/>
  <c r="O1905" i="12" s="1"/>
  <c r="R1905" i="12" s="1"/>
  <c r="J1829" i="11"/>
  <c r="K1829" i="11"/>
  <c r="M2200" i="7"/>
  <c r="J2199" i="7"/>
  <c r="K2199" i="7"/>
  <c r="L2200" i="7"/>
  <c r="P1906" i="12" l="1"/>
  <c r="Q1906" i="12"/>
  <c r="N1906" i="12"/>
  <c r="O1906" i="12" s="1"/>
  <c r="R1906" i="12" s="1"/>
  <c r="L1907" i="12"/>
  <c r="M1907" i="12" s="1"/>
  <c r="N1907" i="12" s="1"/>
  <c r="O1907" i="12" s="1"/>
  <c r="R1907" i="12" s="1"/>
  <c r="K1906" i="12"/>
  <c r="J1906" i="12"/>
  <c r="P1907" i="12" s="1"/>
  <c r="P1905" i="12"/>
  <c r="Q1905" i="12"/>
  <c r="Q1830" i="11"/>
  <c r="P1830" i="11"/>
  <c r="J1907" i="12"/>
  <c r="K1907" i="12"/>
  <c r="L1908" i="12" s="1"/>
  <c r="M1908" i="12" s="1"/>
  <c r="L1830" i="11"/>
  <c r="M1830" i="11" s="1"/>
  <c r="N1830" i="11" s="1"/>
  <c r="O1830" i="11" s="1"/>
  <c r="L2201" i="7"/>
  <c r="J2200" i="7"/>
  <c r="K2200" i="7"/>
  <c r="M2201" i="7"/>
  <c r="R1830" i="11" l="1"/>
  <c r="Q1907" i="12"/>
  <c r="K1908" i="12"/>
  <c r="J1908" i="12"/>
  <c r="L1909" i="12"/>
  <c r="M1909" i="12" s="1"/>
  <c r="N1908" i="12"/>
  <c r="O1908" i="12" s="1"/>
  <c r="R1908" i="12" s="1"/>
  <c r="P1908" i="12"/>
  <c r="Q1908" i="12"/>
  <c r="M1831" i="11"/>
  <c r="N1831" i="11" s="1"/>
  <c r="O1831" i="11" s="1"/>
  <c r="K1830" i="11"/>
  <c r="J1830" i="11"/>
  <c r="L1831" i="11"/>
  <c r="K2201" i="7"/>
  <c r="L2202" i="7"/>
  <c r="M2202" i="7"/>
  <c r="J2201" i="7"/>
  <c r="R1831" i="11" l="1"/>
  <c r="Q1831" i="11"/>
  <c r="P1831" i="11"/>
  <c r="K1909" i="12"/>
  <c r="N1909" i="12"/>
  <c r="O1909" i="12" s="1"/>
  <c r="R1909" i="12" s="1"/>
  <c r="J1909" i="12"/>
  <c r="Q1909" i="12"/>
  <c r="P1909" i="12"/>
  <c r="M1832" i="11"/>
  <c r="N1832" i="11" s="1"/>
  <c r="O1832" i="11" s="1"/>
  <c r="L1832" i="11"/>
  <c r="J1831" i="11"/>
  <c r="K1831" i="11"/>
  <c r="M2203" i="7"/>
  <c r="L2203" i="7"/>
  <c r="J2202" i="7"/>
  <c r="K2202" i="7"/>
  <c r="R1832" i="11" l="1"/>
  <c r="Q1832" i="11"/>
  <c r="P1832" i="11"/>
  <c r="L1910" i="12"/>
  <c r="M1910" i="12" s="1"/>
  <c r="P1910" i="12" s="1"/>
  <c r="Q1910" i="12"/>
  <c r="K1832" i="11"/>
  <c r="L1833" i="11" s="1"/>
  <c r="M1833" i="11" s="1"/>
  <c r="N1833" i="11" s="1"/>
  <c r="O1833" i="11" s="1"/>
  <c r="J1832" i="11"/>
  <c r="L2204" i="7"/>
  <c r="K2203" i="7"/>
  <c r="M2204" i="7"/>
  <c r="J2203" i="7"/>
  <c r="R1833" i="11" l="1"/>
  <c r="Q1833" i="11"/>
  <c r="P1833" i="11"/>
  <c r="J1910" i="12"/>
  <c r="K1910" i="12"/>
  <c r="L1911" i="12" s="1"/>
  <c r="M1911" i="12" s="1"/>
  <c r="N1910" i="12"/>
  <c r="O1910" i="12" s="1"/>
  <c r="R1910" i="12" s="1"/>
  <c r="J1833" i="11"/>
  <c r="K1833" i="11"/>
  <c r="L1834" i="11" s="1"/>
  <c r="M1834" i="11" s="1"/>
  <c r="N1834" i="11" s="1"/>
  <c r="O1834" i="11" s="1"/>
  <c r="L2205" i="7"/>
  <c r="M2205" i="7"/>
  <c r="K2204" i="7"/>
  <c r="J2204" i="7"/>
  <c r="R1834" i="11" l="1"/>
  <c r="Q1834" i="11"/>
  <c r="P1834" i="11"/>
  <c r="J1911" i="12"/>
  <c r="K1911" i="12"/>
  <c r="L1912" i="12" s="1"/>
  <c r="M1912" i="12" s="1"/>
  <c r="N1911" i="12"/>
  <c r="O1911" i="12" s="1"/>
  <c r="R1911" i="12" s="1"/>
  <c r="Q1911" i="12"/>
  <c r="P1911" i="12"/>
  <c r="K1834" i="11"/>
  <c r="J1834" i="11"/>
  <c r="M2206" i="7"/>
  <c r="K2205" i="7"/>
  <c r="J2205" i="7"/>
  <c r="L2206" i="7"/>
  <c r="Q1835" i="11" l="1"/>
  <c r="K1912" i="12"/>
  <c r="J1912" i="12"/>
  <c r="Q1913" i="12" s="1"/>
  <c r="N1912" i="12"/>
  <c r="O1912" i="12" s="1"/>
  <c r="R1912" i="12" s="1"/>
  <c r="P1912" i="12"/>
  <c r="Q1912" i="12"/>
  <c r="L1835" i="11"/>
  <c r="M1835" i="11" s="1"/>
  <c r="N1835" i="11" s="1"/>
  <c r="O1835" i="11" s="1"/>
  <c r="L2207" i="7"/>
  <c r="M2207" i="7"/>
  <c r="K2206" i="7"/>
  <c r="J2206" i="7"/>
  <c r="R1835" i="11" l="1"/>
  <c r="P1835" i="11"/>
  <c r="L1913" i="12"/>
  <c r="M1913" i="12" s="1"/>
  <c r="K1835" i="11"/>
  <c r="L1836" i="11" s="1"/>
  <c r="M1836" i="11" s="1"/>
  <c r="N1836" i="11" s="1"/>
  <c r="O1836" i="11" s="1"/>
  <c r="J1835" i="11"/>
  <c r="J2207" i="7"/>
  <c r="K2207" i="7"/>
  <c r="L2208" i="7" s="1"/>
  <c r="M2208" i="7" s="1"/>
  <c r="R1836" i="11" l="1"/>
  <c r="Q1836" i="11"/>
  <c r="P1836" i="11"/>
  <c r="P1913" i="12"/>
  <c r="J1913" i="12"/>
  <c r="N1913" i="12"/>
  <c r="O1913" i="12" s="1"/>
  <c r="R1913" i="12" s="1"/>
  <c r="L1914" i="12"/>
  <c r="M1914" i="12" s="1"/>
  <c r="K1913" i="12"/>
  <c r="J1836" i="11"/>
  <c r="K1836" i="11"/>
  <c r="M2209" i="7"/>
  <c r="L2209" i="7"/>
  <c r="J2208" i="7"/>
  <c r="K2208" i="7"/>
  <c r="Q1837" i="11" l="1"/>
  <c r="L1837" i="11"/>
  <c r="M1837" i="11" s="1"/>
  <c r="N1837" i="11" s="1"/>
  <c r="O1837" i="11" s="1"/>
  <c r="P1914" i="12"/>
  <c r="Q1914" i="12"/>
  <c r="J1914" i="12"/>
  <c r="K1914" i="12"/>
  <c r="L1915" i="12" s="1"/>
  <c r="M1915" i="12" s="1"/>
  <c r="N1914" i="12"/>
  <c r="O1914" i="12" s="1"/>
  <c r="R1914" i="12" s="1"/>
  <c r="M2210" i="7"/>
  <c r="L2210" i="7"/>
  <c r="J2209" i="7"/>
  <c r="K2209" i="7"/>
  <c r="K1837" i="11" l="1"/>
  <c r="M1838" i="11"/>
  <c r="N1838" i="11" s="1"/>
  <c r="O1838" i="11" s="1"/>
  <c r="R1837" i="11"/>
  <c r="L1838" i="11"/>
  <c r="J1837" i="11"/>
  <c r="P1837" i="11"/>
  <c r="Q1915" i="12"/>
  <c r="P1915" i="12"/>
  <c r="N1915" i="12"/>
  <c r="O1915" i="12" s="1"/>
  <c r="R1915" i="12" s="1"/>
  <c r="K1915" i="12"/>
  <c r="J1915" i="12"/>
  <c r="L1839" i="11"/>
  <c r="M2211" i="7"/>
  <c r="J2210" i="7"/>
  <c r="L2211" i="7"/>
  <c r="K2210" i="7"/>
  <c r="R1838" i="11" l="1"/>
  <c r="Q1838" i="11"/>
  <c r="P1838" i="11"/>
  <c r="J1838" i="11"/>
  <c r="K1838" i="11"/>
  <c r="M1839" i="11"/>
  <c r="N1839" i="11" s="1"/>
  <c r="O1839" i="11" s="1"/>
  <c r="Q1916" i="12"/>
  <c r="L1916" i="12"/>
  <c r="M1916" i="12" s="1"/>
  <c r="L1840" i="11"/>
  <c r="J1839" i="11"/>
  <c r="K2211" i="7"/>
  <c r="J2211" i="7"/>
  <c r="R1839" i="11" l="1"/>
  <c r="M1840" i="11"/>
  <c r="N1840" i="11" s="1"/>
  <c r="O1840" i="11" s="1"/>
  <c r="Q1839" i="11"/>
  <c r="P1839" i="11"/>
  <c r="Q1840" i="11"/>
  <c r="P1840" i="11"/>
  <c r="K1839" i="11"/>
  <c r="K1916" i="12"/>
  <c r="N1916" i="12"/>
  <c r="O1916" i="12" s="1"/>
  <c r="R1916" i="12" s="1"/>
  <c r="L1917" i="12"/>
  <c r="M1917" i="12" s="1"/>
  <c r="J1916" i="12"/>
  <c r="P1916" i="12"/>
  <c r="L2212" i="7"/>
  <c r="M2212" i="7" s="1"/>
  <c r="R1840" i="11" l="1"/>
  <c r="J1840" i="11"/>
  <c r="K1840" i="11"/>
  <c r="L1841" i="11"/>
  <c r="M1841" i="11"/>
  <c r="N1841" i="11" s="1"/>
  <c r="O1841" i="11" s="1"/>
  <c r="K1917" i="12"/>
  <c r="L1918" i="12" s="1"/>
  <c r="M1918" i="12" s="1"/>
  <c r="N1917" i="12"/>
  <c r="O1917" i="12" s="1"/>
  <c r="R1917" i="12" s="1"/>
  <c r="J1917" i="12"/>
  <c r="P1917" i="12"/>
  <c r="Q1917" i="12"/>
  <c r="M1842" i="11"/>
  <c r="N1842" i="11" s="1"/>
  <c r="L2213" i="7"/>
  <c r="J2212" i="7"/>
  <c r="M2213" i="7"/>
  <c r="K2212" i="7"/>
  <c r="O1842" i="11" l="1"/>
  <c r="R1841" i="11"/>
  <c r="J1841" i="11"/>
  <c r="Q1841" i="11"/>
  <c r="P1841" i="11"/>
  <c r="K1841" i="11"/>
  <c r="L1842" i="11"/>
  <c r="Q1918" i="12"/>
  <c r="P1918" i="12"/>
  <c r="N1918" i="12"/>
  <c r="O1918" i="12" s="1"/>
  <c r="R1918" i="12" s="1"/>
  <c r="J1918" i="12"/>
  <c r="K1918" i="12"/>
  <c r="L1919" i="12" s="1"/>
  <c r="M1919" i="12" s="1"/>
  <c r="K1842" i="11"/>
  <c r="J1842" i="11"/>
  <c r="M2214" i="7"/>
  <c r="J2213" i="7"/>
  <c r="K2213" i="7"/>
  <c r="L2214" i="7"/>
  <c r="Q1842" i="11" l="1"/>
  <c r="P1842" i="11"/>
  <c r="Q1843" i="11"/>
  <c r="R1842" i="11"/>
  <c r="M1920" i="12"/>
  <c r="L1920" i="12"/>
  <c r="J1919" i="12"/>
  <c r="K1919" i="12"/>
  <c r="N1919" i="12"/>
  <c r="O1919" i="12" s="1"/>
  <c r="R1919" i="12" s="1"/>
  <c r="Q1919" i="12"/>
  <c r="P1919" i="12"/>
  <c r="L1843" i="11"/>
  <c r="M1843" i="11" s="1"/>
  <c r="N1843" i="11" s="1"/>
  <c r="O1843" i="11" s="1"/>
  <c r="M2215" i="7"/>
  <c r="L2215" i="7"/>
  <c r="J2214" i="7"/>
  <c r="K2214" i="7"/>
  <c r="R1843" i="11" l="1"/>
  <c r="P1843" i="11"/>
  <c r="Q1920" i="12"/>
  <c r="P1920" i="12"/>
  <c r="K1920" i="12"/>
  <c r="L1921" i="12"/>
  <c r="J1920" i="12"/>
  <c r="M1921" i="12"/>
  <c r="N1920" i="12"/>
  <c r="O1920" i="12" s="1"/>
  <c r="R1920" i="12" s="1"/>
  <c r="J1843" i="11"/>
  <c r="K1843" i="11"/>
  <c r="L2216" i="7"/>
  <c r="K2215" i="7"/>
  <c r="J2215" i="7"/>
  <c r="M2216" i="7"/>
  <c r="Q1844" i="11" l="1"/>
  <c r="N1921" i="12"/>
  <c r="O1921" i="12" s="1"/>
  <c r="R1921" i="12" s="1"/>
  <c r="K1921" i="12"/>
  <c r="J1921" i="12"/>
  <c r="L1922" i="12"/>
  <c r="M1922" i="12" s="1"/>
  <c r="Q1921" i="12"/>
  <c r="P1921" i="12"/>
  <c r="L1844" i="11"/>
  <c r="M1844" i="11" s="1"/>
  <c r="N1844" i="11" s="1"/>
  <c r="O1844" i="11" s="1"/>
  <c r="M2217" i="7"/>
  <c r="L2217" i="7"/>
  <c r="K2216" i="7"/>
  <c r="J2216" i="7"/>
  <c r="R1844" i="11" l="1"/>
  <c r="P1844" i="11"/>
  <c r="P1922" i="12"/>
  <c r="Q1922" i="12"/>
  <c r="J1922" i="12"/>
  <c r="K1922" i="12"/>
  <c r="N1922" i="12"/>
  <c r="O1922" i="12" s="1"/>
  <c r="R1922" i="12" s="1"/>
  <c r="L1923" i="12"/>
  <c r="M1923" i="12" s="1"/>
  <c r="K1844" i="11"/>
  <c r="J1844" i="11"/>
  <c r="J2217" i="7"/>
  <c r="K2217" i="7"/>
  <c r="Q1845" i="11" l="1"/>
  <c r="L2218" i="7"/>
  <c r="M2218" i="7" s="1"/>
  <c r="L2219" i="7" s="1"/>
  <c r="K1923" i="12"/>
  <c r="J1923" i="12"/>
  <c r="L1924" i="12" s="1"/>
  <c r="M1924" i="12" s="1"/>
  <c r="N1923" i="12"/>
  <c r="O1923" i="12" s="1"/>
  <c r="R1923" i="12" s="1"/>
  <c r="Q1923" i="12"/>
  <c r="P1923" i="12"/>
  <c r="L1845" i="11"/>
  <c r="M1845" i="11" s="1"/>
  <c r="N1845" i="11" s="1"/>
  <c r="O1845" i="11" s="1"/>
  <c r="R1845" i="11" l="1"/>
  <c r="J2218" i="7"/>
  <c r="M2219" i="7"/>
  <c r="K2219" i="7" s="1"/>
  <c r="K2218" i="7"/>
  <c r="P1845" i="11"/>
  <c r="J1924" i="12"/>
  <c r="K1924" i="12"/>
  <c r="L1925" i="12" s="1"/>
  <c r="M1925" i="12" s="1"/>
  <c r="N1924" i="12"/>
  <c r="O1924" i="12" s="1"/>
  <c r="R1924" i="12" s="1"/>
  <c r="Q1924" i="12"/>
  <c r="P1924" i="12"/>
  <c r="K1845" i="11"/>
  <c r="J1845" i="11"/>
  <c r="L2220" i="7"/>
  <c r="M2220" i="7" l="1"/>
  <c r="J2219" i="7"/>
  <c r="Q1846" i="11"/>
  <c r="M1926" i="12"/>
  <c r="K1925" i="12"/>
  <c r="L1926" i="12"/>
  <c r="N1925" i="12"/>
  <c r="O1925" i="12" s="1"/>
  <c r="R1925" i="12" s="1"/>
  <c r="J1925" i="12"/>
  <c r="Q1925" i="12"/>
  <c r="P1925" i="12"/>
  <c r="L1846" i="11"/>
  <c r="M1846" i="11" s="1"/>
  <c r="N1846" i="11" s="1"/>
  <c r="O1846" i="11" s="1"/>
  <c r="L2221" i="7"/>
  <c r="K2220" i="7"/>
  <c r="J2220" i="7"/>
  <c r="M2221" i="7"/>
  <c r="R1846" i="11" l="1"/>
  <c r="P1846" i="11"/>
  <c r="P1926" i="12"/>
  <c r="Q1926" i="12"/>
  <c r="J1926" i="12"/>
  <c r="N1926" i="12"/>
  <c r="O1926" i="12" s="1"/>
  <c r="R1926" i="12" s="1"/>
  <c r="K1926" i="12"/>
  <c r="L1927" i="12"/>
  <c r="M1927" i="12" s="1"/>
  <c r="K1846" i="11"/>
  <c r="J1846" i="11"/>
  <c r="L2222" i="7"/>
  <c r="K2221" i="7"/>
  <c r="M2222" i="7"/>
  <c r="J2221" i="7"/>
  <c r="Q1847" i="11" l="1"/>
  <c r="J1927" i="12"/>
  <c r="K1927" i="12"/>
  <c r="L1928" i="12" s="1"/>
  <c r="M1928" i="12" s="1"/>
  <c r="N1927" i="12"/>
  <c r="O1927" i="12" s="1"/>
  <c r="R1927" i="12" s="1"/>
  <c r="Q1927" i="12"/>
  <c r="P1927" i="12"/>
  <c r="L1847" i="11"/>
  <c r="M1847" i="11" s="1"/>
  <c r="N1847" i="11" s="1"/>
  <c r="O1847" i="11" s="1"/>
  <c r="K2222" i="7"/>
  <c r="L2223" i="7"/>
  <c r="J2222" i="7"/>
  <c r="M2223" i="7"/>
  <c r="R1847" i="11" l="1"/>
  <c r="P1847" i="11"/>
  <c r="K1928" i="12"/>
  <c r="N1928" i="12"/>
  <c r="O1928" i="12" s="1"/>
  <c r="R1928" i="12" s="1"/>
  <c r="J1928" i="12"/>
  <c r="P1928" i="12"/>
  <c r="Q1928" i="12"/>
  <c r="J1847" i="11"/>
  <c r="K1847" i="11"/>
  <c r="M2224" i="7"/>
  <c r="L2224" i="7"/>
  <c r="J2223" i="7"/>
  <c r="K2223" i="7"/>
  <c r="Q1848" i="11" l="1"/>
  <c r="Q1929" i="12"/>
  <c r="L1929" i="12"/>
  <c r="M1929" i="12" s="1"/>
  <c r="P1929" i="12" s="1"/>
  <c r="L1848" i="11"/>
  <c r="M1848" i="11" s="1"/>
  <c r="N1848" i="11" s="1"/>
  <c r="O1848" i="11" s="1"/>
  <c r="L2225" i="7"/>
  <c r="J2224" i="7"/>
  <c r="K2224" i="7"/>
  <c r="M2225" i="7"/>
  <c r="R1848" i="11" l="1"/>
  <c r="P1848" i="11"/>
  <c r="K1929" i="12"/>
  <c r="L1930" i="12" s="1"/>
  <c r="M1930" i="12" s="1"/>
  <c r="J1929" i="12"/>
  <c r="N1929" i="12"/>
  <c r="O1929" i="12" s="1"/>
  <c r="R1929" i="12" s="1"/>
  <c r="K1848" i="11"/>
  <c r="J1848" i="11"/>
  <c r="J2225" i="7"/>
  <c r="K2225" i="7"/>
  <c r="Q1849" i="11" l="1"/>
  <c r="Q1930" i="12"/>
  <c r="P1930" i="12"/>
  <c r="N1930" i="12"/>
  <c r="O1930" i="12" s="1"/>
  <c r="R1930" i="12" s="1"/>
  <c r="K1930" i="12"/>
  <c r="L1931" i="12" s="1"/>
  <c r="M1931" i="12" s="1"/>
  <c r="J1930" i="12"/>
  <c r="L1849" i="11"/>
  <c r="M1849" i="11" s="1"/>
  <c r="N1849" i="11" s="1"/>
  <c r="O1849" i="11" s="1"/>
  <c r="L2226" i="7"/>
  <c r="M2226" i="7" s="1"/>
  <c r="R1849" i="11" l="1"/>
  <c r="P1849" i="11"/>
  <c r="N1931" i="12"/>
  <c r="O1931" i="12" s="1"/>
  <c r="R1931" i="12" s="1"/>
  <c r="J1931" i="12"/>
  <c r="K1931" i="12"/>
  <c r="P1931" i="12"/>
  <c r="Q1931" i="12"/>
  <c r="J1849" i="11"/>
  <c r="K1849" i="11"/>
  <c r="M2227" i="7"/>
  <c r="L2227" i="7"/>
  <c r="J2226" i="7"/>
  <c r="K2226" i="7"/>
  <c r="Q1850" i="11" l="1"/>
  <c r="L1932" i="12"/>
  <c r="M1932" i="12" s="1"/>
  <c r="P1932" i="12" s="1"/>
  <c r="Q1932" i="12"/>
  <c r="L1850" i="11"/>
  <c r="M1850" i="11" s="1"/>
  <c r="N1850" i="11" s="1"/>
  <c r="O1850" i="11" s="1"/>
  <c r="K2227" i="7"/>
  <c r="J2227" i="7"/>
  <c r="L2228" i="7" s="1"/>
  <c r="M2228" i="7" s="1"/>
  <c r="P1850" i="11" l="1"/>
  <c r="R1850" i="11"/>
  <c r="N1932" i="12"/>
  <c r="O1932" i="12" s="1"/>
  <c r="R1932" i="12" s="1"/>
  <c r="K1932" i="12"/>
  <c r="J1932" i="12"/>
  <c r="Q1933" i="12" s="1"/>
  <c r="K1850" i="11"/>
  <c r="J1850" i="11"/>
  <c r="L1851" i="11" s="1"/>
  <c r="M1851" i="11" s="1"/>
  <c r="N1851" i="11" s="1"/>
  <c r="O1851" i="11" s="1"/>
  <c r="M2229" i="7"/>
  <c r="L2229" i="7"/>
  <c r="J2228" i="7"/>
  <c r="K2228" i="7"/>
  <c r="R1851" i="11" l="1"/>
  <c r="P1851" i="11"/>
  <c r="Q1851" i="11"/>
  <c r="L1933" i="12"/>
  <c r="M1933" i="12" s="1"/>
  <c r="P1933" i="12" s="1"/>
  <c r="K1851" i="11"/>
  <c r="J1851" i="11"/>
  <c r="J2229" i="7"/>
  <c r="K2229" i="7"/>
  <c r="L2230" i="7" s="1"/>
  <c r="M2230" i="7" s="1"/>
  <c r="Q1852" i="11" l="1"/>
  <c r="N1933" i="12"/>
  <c r="O1933" i="12" s="1"/>
  <c r="R1933" i="12" s="1"/>
  <c r="K1933" i="12"/>
  <c r="J1933" i="12"/>
  <c r="Q1934" i="12" s="1"/>
  <c r="L1934" i="12"/>
  <c r="M1934" i="12" s="1"/>
  <c r="L1852" i="11"/>
  <c r="M1852" i="11" s="1"/>
  <c r="N1852" i="11" s="1"/>
  <c r="O1852" i="11" s="1"/>
  <c r="L2231" i="7"/>
  <c r="K2230" i="7"/>
  <c r="M2231" i="7"/>
  <c r="J2230" i="7"/>
  <c r="R1852" i="11" l="1"/>
  <c r="P1852" i="11"/>
  <c r="P1934" i="12"/>
  <c r="N1934" i="12"/>
  <c r="O1934" i="12" s="1"/>
  <c r="R1934" i="12" s="1"/>
  <c r="L1935" i="12"/>
  <c r="J1934" i="12"/>
  <c r="K1934" i="12"/>
  <c r="M1935" i="12"/>
  <c r="K1852" i="11"/>
  <c r="J1852" i="11"/>
  <c r="J2231" i="7"/>
  <c r="K2231" i="7"/>
  <c r="Q1853" i="11" l="1"/>
  <c r="L2232" i="7"/>
  <c r="M2232" i="7" s="1"/>
  <c r="K2232" i="7" s="1"/>
  <c r="J1935" i="12"/>
  <c r="K1935" i="12"/>
  <c r="L1936" i="12" s="1"/>
  <c r="M1936" i="12" s="1"/>
  <c r="N1935" i="12"/>
  <c r="O1935" i="12" s="1"/>
  <c r="R1935" i="12" s="1"/>
  <c r="P1935" i="12"/>
  <c r="Q1935" i="12"/>
  <c r="L1853" i="11"/>
  <c r="M1853" i="11" s="1"/>
  <c r="N1853" i="11" s="1"/>
  <c r="O1853" i="11" s="1"/>
  <c r="R1853" i="11" l="1"/>
  <c r="M2233" i="7"/>
  <c r="M2234" i="7" s="1"/>
  <c r="L2233" i="7"/>
  <c r="J2232" i="7"/>
  <c r="P1853" i="11"/>
  <c r="J1936" i="12"/>
  <c r="Q1937" i="12" s="1"/>
  <c r="K1936" i="12"/>
  <c r="N1936" i="12"/>
  <c r="O1936" i="12" s="1"/>
  <c r="R1936" i="12" s="1"/>
  <c r="L1937" i="12"/>
  <c r="M1937" i="12" s="1"/>
  <c r="P1936" i="12"/>
  <c r="Q1936" i="12"/>
  <c r="M1854" i="11"/>
  <c r="N1854" i="11" s="1"/>
  <c r="O1854" i="11" s="1"/>
  <c r="L1854" i="11"/>
  <c r="J1853" i="11"/>
  <c r="K1853" i="11"/>
  <c r="L2234" i="7"/>
  <c r="K2233" i="7"/>
  <c r="J2233" i="7"/>
  <c r="R1854" i="11" l="1"/>
  <c r="Q1854" i="11"/>
  <c r="P1854" i="11"/>
  <c r="P1937" i="12"/>
  <c r="K1937" i="12"/>
  <c r="L1938" i="12" s="1"/>
  <c r="M1938" i="12" s="1"/>
  <c r="N1937" i="12"/>
  <c r="O1937" i="12" s="1"/>
  <c r="R1937" i="12" s="1"/>
  <c r="J1937" i="12"/>
  <c r="M1855" i="11"/>
  <c r="N1855" i="11" s="1"/>
  <c r="O1855" i="11" s="1"/>
  <c r="L1855" i="11"/>
  <c r="J1854" i="11"/>
  <c r="K1854" i="11"/>
  <c r="J2234" i="7"/>
  <c r="K2234" i="7"/>
  <c r="L2235" i="7" s="1"/>
  <c r="M2235" i="7" s="1"/>
  <c r="R1855" i="11" l="1"/>
  <c r="Q1855" i="11"/>
  <c r="P1855" i="11"/>
  <c r="K1938" i="12"/>
  <c r="L1939" i="12" s="1"/>
  <c r="M1939" i="12" s="1"/>
  <c r="N1938" i="12"/>
  <c r="O1938" i="12" s="1"/>
  <c r="R1938" i="12" s="1"/>
  <c r="J1938" i="12"/>
  <c r="P1938" i="12"/>
  <c r="Q1938" i="12"/>
  <c r="M1856" i="11"/>
  <c r="N1856" i="11" s="1"/>
  <c r="O1856" i="11" s="1"/>
  <c r="L1856" i="11"/>
  <c r="K1855" i="11"/>
  <c r="J1855" i="11"/>
  <c r="L2236" i="7"/>
  <c r="J2235" i="7"/>
  <c r="M2236" i="7"/>
  <c r="K2235" i="7"/>
  <c r="R1856" i="11" l="1"/>
  <c r="Q1856" i="11"/>
  <c r="P1856" i="11"/>
  <c r="P1939" i="12"/>
  <c r="Q1939" i="12"/>
  <c r="K1939" i="12"/>
  <c r="L1940" i="12" s="1"/>
  <c r="M1940" i="12" s="1"/>
  <c r="N1939" i="12"/>
  <c r="O1939" i="12" s="1"/>
  <c r="R1939" i="12" s="1"/>
  <c r="J1939" i="12"/>
  <c r="M1857" i="11"/>
  <c r="N1857" i="11" s="1"/>
  <c r="O1857" i="11" s="1"/>
  <c r="L1857" i="11"/>
  <c r="J1856" i="11"/>
  <c r="K1856" i="11"/>
  <c r="L2237" i="7"/>
  <c r="J2236" i="7"/>
  <c r="M2237" i="7"/>
  <c r="K2236" i="7"/>
  <c r="R1857" i="11" l="1"/>
  <c r="P1857" i="11"/>
  <c r="Q1857" i="11"/>
  <c r="Q1940" i="12"/>
  <c r="P1940" i="12"/>
  <c r="K1940" i="12"/>
  <c r="N1940" i="12"/>
  <c r="O1940" i="12" s="1"/>
  <c r="R1940" i="12" s="1"/>
  <c r="J1940" i="12"/>
  <c r="L1941" i="12"/>
  <c r="M1941" i="12" s="1"/>
  <c r="M1858" i="11"/>
  <c r="N1858" i="11" s="1"/>
  <c r="O1858" i="11" s="1"/>
  <c r="L1858" i="11"/>
  <c r="K1857" i="11"/>
  <c r="J1857" i="11"/>
  <c r="K2237" i="7"/>
  <c r="J2237" i="7"/>
  <c r="R1858" i="11" l="1"/>
  <c r="Q1858" i="11"/>
  <c r="P1858" i="11"/>
  <c r="J1941" i="12"/>
  <c r="N1941" i="12"/>
  <c r="O1941" i="12" s="1"/>
  <c r="R1941" i="12" s="1"/>
  <c r="K1941" i="12"/>
  <c r="L1942" i="12" s="1"/>
  <c r="M1942" i="12" s="1"/>
  <c r="Q1941" i="12"/>
  <c r="P1941" i="12"/>
  <c r="M1859" i="11"/>
  <c r="N1859" i="11" s="1"/>
  <c r="O1859" i="11" s="1"/>
  <c r="L1859" i="11"/>
  <c r="J1858" i="11"/>
  <c r="K1858" i="11"/>
  <c r="L2238" i="7"/>
  <c r="M2238" i="7" s="1"/>
  <c r="R1859" i="11" l="1"/>
  <c r="P1859" i="11"/>
  <c r="Q1859" i="11"/>
  <c r="N1942" i="12"/>
  <c r="O1942" i="12" s="1"/>
  <c r="R1942" i="12" s="1"/>
  <c r="K1942" i="12"/>
  <c r="L1943" i="12" s="1"/>
  <c r="M1943" i="12" s="1"/>
  <c r="J1942" i="12"/>
  <c r="Q1942" i="12"/>
  <c r="P1942" i="12"/>
  <c r="M1860" i="11"/>
  <c r="N1860" i="11" s="1"/>
  <c r="O1860" i="11" s="1"/>
  <c r="L1860" i="11"/>
  <c r="K1859" i="11"/>
  <c r="J1859" i="11"/>
  <c r="J2238" i="7"/>
  <c r="L2239" i="7"/>
  <c r="M2239" i="7"/>
  <c r="K2238" i="7"/>
  <c r="R1860" i="11" l="1"/>
  <c r="Q1860" i="11"/>
  <c r="P1860" i="11"/>
  <c r="Q1943" i="12"/>
  <c r="P1943" i="12"/>
  <c r="J1943" i="12"/>
  <c r="Q1944" i="12" s="1"/>
  <c r="K1943" i="12"/>
  <c r="N1943" i="12"/>
  <c r="O1943" i="12" s="1"/>
  <c r="R1943" i="12" s="1"/>
  <c r="M1861" i="11"/>
  <c r="N1861" i="11" s="1"/>
  <c r="O1861" i="11" s="1"/>
  <c r="L1861" i="11"/>
  <c r="J1860" i="11"/>
  <c r="K1860" i="11"/>
  <c r="K2239" i="7"/>
  <c r="J2239" i="7"/>
  <c r="R1861" i="11" l="1"/>
  <c r="P1861" i="11"/>
  <c r="Q1861" i="11"/>
  <c r="L1944" i="12"/>
  <c r="M1944" i="12" s="1"/>
  <c r="P1944" i="12" s="1"/>
  <c r="M1862" i="11"/>
  <c r="N1862" i="11" s="1"/>
  <c r="O1862" i="11" s="1"/>
  <c r="L1862" i="11"/>
  <c r="J1861" i="11"/>
  <c r="K1861" i="11"/>
  <c r="L2240" i="7"/>
  <c r="M2240" i="7" s="1"/>
  <c r="R1862" i="11" l="1"/>
  <c r="P1862" i="11"/>
  <c r="Q1862" i="11"/>
  <c r="K1944" i="12"/>
  <c r="N1944" i="12"/>
  <c r="O1944" i="12" s="1"/>
  <c r="R1944" i="12" s="1"/>
  <c r="J1944" i="12"/>
  <c r="L1945" i="12" s="1"/>
  <c r="M1945" i="12" s="1"/>
  <c r="M1863" i="11"/>
  <c r="N1863" i="11" s="1"/>
  <c r="O1863" i="11" s="1"/>
  <c r="L1863" i="11"/>
  <c r="J1862" i="11"/>
  <c r="K1862" i="11"/>
  <c r="J2240" i="7"/>
  <c r="L2241" i="7"/>
  <c r="M2241" i="7"/>
  <c r="K2240" i="7"/>
  <c r="R1863" i="11" l="1"/>
  <c r="Q1863" i="11"/>
  <c r="P1863" i="11"/>
  <c r="N1945" i="12"/>
  <c r="O1945" i="12" s="1"/>
  <c r="R1945" i="12" s="1"/>
  <c r="K1945" i="12"/>
  <c r="J1945" i="12"/>
  <c r="P1945" i="12"/>
  <c r="Q1945" i="12"/>
  <c r="M1864" i="11"/>
  <c r="N1864" i="11" s="1"/>
  <c r="O1864" i="11" s="1"/>
  <c r="L1864" i="11"/>
  <c r="J1863" i="11"/>
  <c r="K1863" i="11"/>
  <c r="K2241" i="7"/>
  <c r="J2241" i="7"/>
  <c r="R1864" i="11" l="1"/>
  <c r="P1864" i="11"/>
  <c r="Q1864" i="11"/>
  <c r="Q1946" i="12"/>
  <c r="L1946" i="12"/>
  <c r="M1946" i="12" s="1"/>
  <c r="J1946" i="12" s="1"/>
  <c r="Q1947" i="12" s="1"/>
  <c r="J1864" i="11"/>
  <c r="K1864" i="11"/>
  <c r="L2242" i="7"/>
  <c r="M2242" i="7" s="1"/>
  <c r="Q1865" i="11" l="1"/>
  <c r="N1946" i="12"/>
  <c r="O1946" i="12" s="1"/>
  <c r="R1946" i="12" s="1"/>
  <c r="K1946" i="12"/>
  <c r="L1947" i="12" s="1"/>
  <c r="M1947" i="12" s="1"/>
  <c r="J1947" i="12" s="1"/>
  <c r="Q1948" i="12" s="1"/>
  <c r="P1946" i="12"/>
  <c r="L1865" i="11"/>
  <c r="M1865" i="11" s="1"/>
  <c r="N1865" i="11" s="1"/>
  <c r="O1865" i="11" s="1"/>
  <c r="J2242" i="7"/>
  <c r="M2243" i="7"/>
  <c r="K2242" i="7"/>
  <c r="L2243" i="7"/>
  <c r="R1865" i="11" l="1"/>
  <c r="P1865" i="11"/>
  <c r="N1947" i="12"/>
  <c r="O1947" i="12" s="1"/>
  <c r="R1947" i="12" s="1"/>
  <c r="K1947" i="12"/>
  <c r="L1948" i="12" s="1"/>
  <c r="M1948" i="12" s="1"/>
  <c r="N1948" i="12" s="1"/>
  <c r="O1948" i="12" s="1"/>
  <c r="R1948" i="12" s="1"/>
  <c r="P1947" i="12"/>
  <c r="M1866" i="11"/>
  <c r="N1866" i="11" s="1"/>
  <c r="O1866" i="11" s="1"/>
  <c r="L1866" i="11"/>
  <c r="K1865" i="11"/>
  <c r="J1865" i="11"/>
  <c r="K2243" i="7"/>
  <c r="J2243" i="7"/>
  <c r="R1866" i="11" l="1"/>
  <c r="P1866" i="11"/>
  <c r="Q1866" i="11"/>
  <c r="J1948" i="12"/>
  <c r="Q1949" i="12" s="1"/>
  <c r="K1948" i="12"/>
  <c r="L1949" i="12" s="1"/>
  <c r="M1949" i="12" s="1"/>
  <c r="K1949" i="12" s="1"/>
  <c r="P1948" i="12"/>
  <c r="M1867" i="11"/>
  <c r="N1867" i="11" s="1"/>
  <c r="O1867" i="11" s="1"/>
  <c r="L1867" i="11"/>
  <c r="K1866" i="11"/>
  <c r="J1866" i="11"/>
  <c r="L2244" i="7"/>
  <c r="M2244" i="7" s="1"/>
  <c r="R1867" i="11" l="1"/>
  <c r="P1867" i="11"/>
  <c r="Q1867" i="11"/>
  <c r="N1949" i="12"/>
  <c r="O1949" i="12" s="1"/>
  <c r="R1949" i="12" s="1"/>
  <c r="P1949" i="12"/>
  <c r="J1949" i="12"/>
  <c r="J1867" i="11"/>
  <c r="K1867" i="11"/>
  <c r="L1868" i="11" s="1"/>
  <c r="M1868" i="11" s="1"/>
  <c r="N1868" i="11" s="1"/>
  <c r="O1868" i="11" s="1"/>
  <c r="L2245" i="7"/>
  <c r="K2244" i="7"/>
  <c r="M2245" i="7"/>
  <c r="J2244" i="7"/>
  <c r="R1868" i="11" l="1"/>
  <c r="Q1868" i="11"/>
  <c r="P1868" i="11"/>
  <c r="L1950" i="12"/>
  <c r="M1950" i="12" s="1"/>
  <c r="Q1950" i="12"/>
  <c r="M1869" i="11"/>
  <c r="N1869" i="11" s="1"/>
  <c r="O1869" i="11" s="1"/>
  <c r="L1869" i="11"/>
  <c r="K1868" i="11"/>
  <c r="J1868" i="11"/>
  <c r="M2246" i="7"/>
  <c r="L2246" i="7"/>
  <c r="K2245" i="7"/>
  <c r="J2245" i="7"/>
  <c r="R1869" i="11" l="1"/>
  <c r="P1869" i="11"/>
  <c r="Q1869" i="11"/>
  <c r="J1950" i="12"/>
  <c r="K1950" i="12"/>
  <c r="M1951" i="12"/>
  <c r="L1951" i="12"/>
  <c r="N1950" i="12"/>
  <c r="O1950" i="12" s="1"/>
  <c r="R1950" i="12" s="1"/>
  <c r="P1950" i="12"/>
  <c r="J1869" i="11"/>
  <c r="K1869" i="11"/>
  <c r="L1870" i="11" s="1"/>
  <c r="M1870" i="11" s="1"/>
  <c r="N1870" i="11" s="1"/>
  <c r="O1870" i="11" s="1"/>
  <c r="M2247" i="7"/>
  <c r="L2247" i="7"/>
  <c r="K2246" i="7"/>
  <c r="J2246" i="7"/>
  <c r="R1870" i="11" l="1"/>
  <c r="Q1870" i="11"/>
  <c r="P1870" i="11"/>
  <c r="J1951" i="12"/>
  <c r="N1951" i="12"/>
  <c r="O1951" i="12" s="1"/>
  <c r="R1951" i="12" s="1"/>
  <c r="K1951" i="12"/>
  <c r="L1952" i="12" s="1"/>
  <c r="M1952" i="12"/>
  <c r="Q1951" i="12"/>
  <c r="P1951" i="12"/>
  <c r="J1870" i="11"/>
  <c r="K1870" i="11"/>
  <c r="L1871" i="11" s="1"/>
  <c r="M1871" i="11" s="1"/>
  <c r="N1871" i="11" s="1"/>
  <c r="O1871" i="11" s="1"/>
  <c r="K2247" i="7"/>
  <c r="M2248" i="7"/>
  <c r="L2248" i="7"/>
  <c r="J2247" i="7"/>
  <c r="R1871" i="11" l="1"/>
  <c r="Q1871" i="11"/>
  <c r="P1871" i="11"/>
  <c r="N1952" i="12"/>
  <c r="O1952" i="12" s="1"/>
  <c r="R1952" i="12" s="1"/>
  <c r="J1952" i="12"/>
  <c r="Q1953" i="12" s="1"/>
  <c r="L1953" i="12"/>
  <c r="M1953" i="12" s="1"/>
  <c r="K1952" i="12"/>
  <c r="Q1952" i="12"/>
  <c r="P1952" i="12"/>
  <c r="J1871" i="11"/>
  <c r="K1871" i="11"/>
  <c r="L1872" i="11" s="1"/>
  <c r="M1872" i="11" s="1"/>
  <c r="N1872" i="11" s="1"/>
  <c r="O1872" i="11" s="1"/>
  <c r="L2249" i="7"/>
  <c r="M2249" i="7"/>
  <c r="J2248" i="7"/>
  <c r="K2248" i="7"/>
  <c r="R1872" i="11" l="1"/>
  <c r="Q1872" i="11"/>
  <c r="P1872" i="11"/>
  <c r="P1953" i="12"/>
  <c r="N1953" i="12"/>
  <c r="O1953" i="12" s="1"/>
  <c r="R1953" i="12" s="1"/>
  <c r="K1953" i="12"/>
  <c r="L1954" i="12" s="1"/>
  <c r="M1954" i="12" s="1"/>
  <c r="J1953" i="12"/>
  <c r="K1872" i="11"/>
  <c r="J1872" i="11"/>
  <c r="L2250" i="7"/>
  <c r="J2249" i="7"/>
  <c r="M2250" i="7"/>
  <c r="K2249" i="7"/>
  <c r="Q1873" i="11" l="1"/>
  <c r="K1954" i="12"/>
  <c r="J1954" i="12"/>
  <c r="N1954" i="12"/>
  <c r="O1954" i="12" s="1"/>
  <c r="R1954" i="12" s="1"/>
  <c r="L1955" i="12"/>
  <c r="M1955" i="12" s="1"/>
  <c r="Q1954" i="12"/>
  <c r="P1954" i="12"/>
  <c r="L1873" i="11"/>
  <c r="M1873" i="11" s="1"/>
  <c r="N1873" i="11" s="1"/>
  <c r="O1873" i="11" s="1"/>
  <c r="L2251" i="7"/>
  <c r="K2250" i="7"/>
  <c r="M2251" i="7"/>
  <c r="J2250" i="7"/>
  <c r="R1873" i="11" l="1"/>
  <c r="P1873" i="11"/>
  <c r="J1955" i="12"/>
  <c r="K1955" i="12"/>
  <c r="L1956" i="12" s="1"/>
  <c r="M1956" i="12" s="1"/>
  <c r="N1955" i="12"/>
  <c r="O1955" i="12" s="1"/>
  <c r="R1955" i="12" s="1"/>
  <c r="Q1955" i="12"/>
  <c r="P1955" i="12"/>
  <c r="K1873" i="11"/>
  <c r="L1874" i="11" s="1"/>
  <c r="M1874" i="11" s="1"/>
  <c r="N1874" i="11" s="1"/>
  <c r="O1874" i="11" s="1"/>
  <c r="J1873" i="11"/>
  <c r="M2252" i="7"/>
  <c r="J2251" i="7"/>
  <c r="K2251" i="7"/>
  <c r="L2252" i="7"/>
  <c r="R1874" i="11" l="1"/>
  <c r="Q1874" i="11"/>
  <c r="P1874" i="11"/>
  <c r="N1956" i="12"/>
  <c r="O1956" i="12" s="1"/>
  <c r="R1956" i="12" s="1"/>
  <c r="K1956" i="12"/>
  <c r="J1956" i="12"/>
  <c r="Q1957" i="12" s="1"/>
  <c r="Q1956" i="12"/>
  <c r="P1956" i="12"/>
  <c r="J1874" i="11"/>
  <c r="K1874" i="11"/>
  <c r="L1875" i="11" s="1"/>
  <c r="M2253" i="7"/>
  <c r="J2252" i="7"/>
  <c r="L2253" i="7"/>
  <c r="K2252" i="7"/>
  <c r="Q1875" i="11" l="1"/>
  <c r="L1957" i="12"/>
  <c r="M1957" i="12" s="1"/>
  <c r="N1957" i="12" s="1"/>
  <c r="O1957" i="12" s="1"/>
  <c r="R1957" i="12" s="1"/>
  <c r="M1875" i="11"/>
  <c r="N1875" i="11" s="1"/>
  <c r="O1875" i="11" s="1"/>
  <c r="M2254" i="7"/>
  <c r="J2253" i="7"/>
  <c r="L2254" i="7"/>
  <c r="K2253" i="7"/>
  <c r="P1957" i="12" l="1"/>
  <c r="J1957" i="12"/>
  <c r="L1958" i="12" s="1"/>
  <c r="M1958" i="12" s="1"/>
  <c r="N1958" i="12" s="1"/>
  <c r="O1958" i="12" s="1"/>
  <c r="R1958" i="12" s="1"/>
  <c r="K1957" i="12"/>
  <c r="P1875" i="11"/>
  <c r="R1875" i="11"/>
  <c r="Q1958" i="12"/>
  <c r="M1876" i="11"/>
  <c r="N1876" i="11" s="1"/>
  <c r="O1876" i="11" s="1"/>
  <c r="J1875" i="11"/>
  <c r="K1875" i="11"/>
  <c r="L1876" i="11"/>
  <c r="J2254" i="7"/>
  <c r="K2254" i="7"/>
  <c r="L2255" i="7" s="1"/>
  <c r="M2255" i="7" s="1"/>
  <c r="R1876" i="11" l="1"/>
  <c r="Q1876" i="11"/>
  <c r="P1876" i="11"/>
  <c r="J1958" i="12"/>
  <c r="Q1959" i="12" s="1"/>
  <c r="K1958" i="12"/>
  <c r="L1959" i="12" s="1"/>
  <c r="M1959" i="12" s="1"/>
  <c r="P1959" i="12" s="1"/>
  <c r="P1958" i="12"/>
  <c r="M1877" i="11"/>
  <c r="N1877" i="11" s="1"/>
  <c r="O1877" i="11" s="1"/>
  <c r="L1877" i="11"/>
  <c r="K1876" i="11"/>
  <c r="J1876" i="11"/>
  <c r="L2256" i="7"/>
  <c r="M2256" i="7"/>
  <c r="K2255" i="7"/>
  <c r="J2255" i="7"/>
  <c r="R1877" i="11" l="1"/>
  <c r="P1877" i="11"/>
  <c r="Q1877" i="11"/>
  <c r="N1959" i="12"/>
  <c r="O1959" i="12" s="1"/>
  <c r="R1959" i="12" s="1"/>
  <c r="L1960" i="12"/>
  <c r="M1960" i="12" s="1"/>
  <c r="J1960" i="12" s="1"/>
  <c r="Q1961" i="12" s="1"/>
  <c r="K1959" i="12"/>
  <c r="J1959" i="12"/>
  <c r="P1960" i="12"/>
  <c r="Q1960" i="12"/>
  <c r="K1877" i="11"/>
  <c r="J1877" i="11"/>
  <c r="K2256" i="7"/>
  <c r="J2256" i="7"/>
  <c r="K1960" i="12" l="1"/>
  <c r="L1961" i="12" s="1"/>
  <c r="M1961" i="12" s="1"/>
  <c r="K1961" i="12" s="1"/>
  <c r="N1960" i="12"/>
  <c r="O1960" i="12" s="1"/>
  <c r="R1960" i="12" s="1"/>
  <c r="Q1878" i="11"/>
  <c r="N1961" i="12"/>
  <c r="O1961" i="12" s="1"/>
  <c r="R1961" i="12" s="1"/>
  <c r="L1878" i="11"/>
  <c r="M1878" i="11" s="1"/>
  <c r="N1878" i="11" s="1"/>
  <c r="O1878" i="11" s="1"/>
  <c r="L2257" i="7"/>
  <c r="M2257" i="7" s="1"/>
  <c r="R1878" i="11" l="1"/>
  <c r="P1961" i="12"/>
  <c r="M1962" i="12"/>
  <c r="L1962" i="12"/>
  <c r="J1961" i="12"/>
  <c r="Q1962" i="12" s="1"/>
  <c r="P1878" i="11"/>
  <c r="K1962" i="12"/>
  <c r="L1963" i="12"/>
  <c r="M1963" i="12"/>
  <c r="L1964" i="12" s="1"/>
  <c r="M1964" i="12" s="1"/>
  <c r="N1962" i="12"/>
  <c r="O1962" i="12" s="1"/>
  <c r="R1962" i="12" s="1"/>
  <c r="J1962" i="12"/>
  <c r="M1879" i="11"/>
  <c r="N1879" i="11" s="1"/>
  <c r="O1879" i="11" s="1"/>
  <c r="L1879" i="11"/>
  <c r="K1878" i="11"/>
  <c r="J1878" i="11"/>
  <c r="M2258" i="7"/>
  <c r="K2257" i="7"/>
  <c r="L2258" i="7"/>
  <c r="J2257" i="7"/>
  <c r="R1879" i="11" l="1"/>
  <c r="P1879" i="11"/>
  <c r="Q1879" i="11"/>
  <c r="P1962" i="12"/>
  <c r="Q1963" i="12"/>
  <c r="P1963" i="12"/>
  <c r="N1963" i="12"/>
  <c r="O1963" i="12" s="1"/>
  <c r="R1963" i="12" s="1"/>
  <c r="K1963" i="12"/>
  <c r="J1963" i="12"/>
  <c r="Q1964" i="12" s="1"/>
  <c r="K1964" i="12"/>
  <c r="N1964" i="12"/>
  <c r="O1964" i="12" s="1"/>
  <c r="R1964" i="12" s="1"/>
  <c r="M1880" i="11"/>
  <c r="N1880" i="11" s="1"/>
  <c r="O1880" i="11" s="1"/>
  <c r="L1880" i="11"/>
  <c r="J1879" i="11"/>
  <c r="K1879" i="11"/>
  <c r="M2259" i="7"/>
  <c r="J2258" i="7"/>
  <c r="K2258" i="7"/>
  <c r="L2259" i="7"/>
  <c r="R1880" i="11" l="1"/>
  <c r="P1880" i="11"/>
  <c r="Q1880" i="11"/>
  <c r="J1964" i="12"/>
  <c r="Q1965" i="12" s="1"/>
  <c r="P1964" i="12"/>
  <c r="L1965" i="12"/>
  <c r="M1965" i="12" s="1"/>
  <c r="P1965" i="12" s="1"/>
  <c r="M1881" i="11"/>
  <c r="N1881" i="11" s="1"/>
  <c r="O1881" i="11" s="1"/>
  <c r="L1881" i="11"/>
  <c r="K1880" i="11"/>
  <c r="J1880" i="11"/>
  <c r="L2260" i="7"/>
  <c r="M2260" i="7"/>
  <c r="K2259" i="7"/>
  <c r="J2259" i="7"/>
  <c r="R1881" i="11" l="1"/>
  <c r="Q1881" i="11"/>
  <c r="P1881" i="11"/>
  <c r="K1965" i="12"/>
  <c r="N1965" i="12"/>
  <c r="O1965" i="12" s="1"/>
  <c r="R1965" i="12" s="1"/>
  <c r="J1965" i="12"/>
  <c r="L1966" i="12"/>
  <c r="M1966" i="12" s="1"/>
  <c r="M1882" i="11"/>
  <c r="N1882" i="11" s="1"/>
  <c r="O1882" i="11" s="1"/>
  <c r="L1882" i="11"/>
  <c r="K1881" i="11"/>
  <c r="J1881" i="11"/>
  <c r="L2261" i="7"/>
  <c r="J2260" i="7"/>
  <c r="M2261" i="7"/>
  <c r="K2260" i="7"/>
  <c r="R1882" i="11" l="1"/>
  <c r="P1882" i="11"/>
  <c r="Q1882" i="11"/>
  <c r="K1966" i="12"/>
  <c r="J1966" i="12"/>
  <c r="N1966" i="12"/>
  <c r="O1966" i="12" s="1"/>
  <c r="R1966" i="12" s="1"/>
  <c r="P1966" i="12"/>
  <c r="Q1966" i="12"/>
  <c r="M1883" i="11"/>
  <c r="N1883" i="11" s="1"/>
  <c r="O1883" i="11" s="1"/>
  <c r="L1883" i="11"/>
  <c r="K1882" i="11"/>
  <c r="J1882" i="11"/>
  <c r="L2262" i="7"/>
  <c r="K2261" i="7"/>
  <c r="M2262" i="7"/>
  <c r="J2261" i="7"/>
  <c r="R1883" i="11" l="1"/>
  <c r="Q1883" i="11"/>
  <c r="P1883" i="11"/>
  <c r="Q1967" i="12"/>
  <c r="L1967" i="12"/>
  <c r="M1967" i="12" s="1"/>
  <c r="P1967" i="12" s="1"/>
  <c r="M1884" i="11"/>
  <c r="N1884" i="11" s="1"/>
  <c r="O1884" i="11" s="1"/>
  <c r="L1884" i="11"/>
  <c r="K1883" i="11"/>
  <c r="J1883" i="11"/>
  <c r="J2262" i="7"/>
  <c r="M2263" i="7"/>
  <c r="K2262" i="7"/>
  <c r="L2263" i="7"/>
  <c r="R1884" i="11" l="1"/>
  <c r="Q1884" i="11"/>
  <c r="P1884" i="11"/>
  <c r="K1967" i="12"/>
  <c r="J1967" i="12"/>
  <c r="Q1968" i="12" s="1"/>
  <c r="N1967" i="12"/>
  <c r="O1967" i="12" s="1"/>
  <c r="R1967" i="12" s="1"/>
  <c r="L1968" i="12"/>
  <c r="M1968" i="12" s="1"/>
  <c r="M1885" i="11"/>
  <c r="N1885" i="11" s="1"/>
  <c r="O1885" i="11" s="1"/>
  <c r="L1885" i="11"/>
  <c r="K1884" i="11"/>
  <c r="J1884" i="11"/>
  <c r="J2263" i="7"/>
  <c r="K2263" i="7"/>
  <c r="M2264" i="7"/>
  <c r="L2264" i="7"/>
  <c r="R1885" i="11" l="1"/>
  <c r="P1885" i="11"/>
  <c r="Q1885" i="11"/>
  <c r="P1968" i="12"/>
  <c r="J1968" i="12"/>
  <c r="K1968" i="12"/>
  <c r="N1968" i="12"/>
  <c r="O1968" i="12" s="1"/>
  <c r="R1968" i="12" s="1"/>
  <c r="M1886" i="11"/>
  <c r="N1886" i="11" s="1"/>
  <c r="O1886" i="11" s="1"/>
  <c r="L1886" i="11"/>
  <c r="J1885" i="11"/>
  <c r="K1885" i="11"/>
  <c r="L2265" i="7"/>
  <c r="M2265" i="7"/>
  <c r="J2264" i="7"/>
  <c r="K2264" i="7"/>
  <c r="R1886" i="11" l="1"/>
  <c r="P1886" i="11"/>
  <c r="Q1886" i="11"/>
  <c r="L1969" i="12"/>
  <c r="M1969" i="12" s="1"/>
  <c r="P1969" i="12" s="1"/>
  <c r="Q1969" i="12"/>
  <c r="K1886" i="11"/>
  <c r="L1887" i="11" s="1"/>
  <c r="J1886" i="11"/>
  <c r="M2266" i="7"/>
  <c r="J2265" i="7"/>
  <c r="K2265" i="7"/>
  <c r="L2266" i="7"/>
  <c r="Q1887" i="11" l="1"/>
  <c r="K1969" i="12"/>
  <c r="J1969" i="12"/>
  <c r="L1970" i="12" s="1"/>
  <c r="M1970" i="12" s="1"/>
  <c r="N1969" i="12"/>
  <c r="O1969" i="12" s="1"/>
  <c r="R1969" i="12" s="1"/>
  <c r="M1887" i="11"/>
  <c r="N1887" i="11" s="1"/>
  <c r="O1887" i="11" s="1"/>
  <c r="M2267" i="7"/>
  <c r="K2266" i="7"/>
  <c r="L2267" i="7"/>
  <c r="J2266" i="7"/>
  <c r="J2267" i="7" s="1"/>
  <c r="K2267" i="7" l="1"/>
  <c r="R1887" i="11"/>
  <c r="P1887" i="11"/>
  <c r="J1970" i="12"/>
  <c r="N1970" i="12"/>
  <c r="O1970" i="12" s="1"/>
  <c r="R1970" i="12" s="1"/>
  <c r="K1970" i="12"/>
  <c r="L1971" i="12" s="1"/>
  <c r="M1971" i="12" s="1"/>
  <c r="P1970" i="12"/>
  <c r="Q1970" i="12"/>
  <c r="M1888" i="11"/>
  <c r="N1888" i="11" s="1"/>
  <c r="O1888" i="11" s="1"/>
  <c r="K1887" i="11"/>
  <c r="J1887" i="11"/>
  <c r="L1888" i="11"/>
  <c r="L2268" i="7"/>
  <c r="M2268" i="7"/>
  <c r="R1888" i="11" l="1"/>
  <c r="P1888" i="11"/>
  <c r="Q1888" i="11"/>
  <c r="N1971" i="12"/>
  <c r="O1971" i="12" s="1"/>
  <c r="R1971" i="12" s="1"/>
  <c r="J1971" i="12"/>
  <c r="L1972" i="12" s="1"/>
  <c r="M1972" i="12" s="1"/>
  <c r="K1971" i="12"/>
  <c r="Q1971" i="12"/>
  <c r="P1971" i="12"/>
  <c r="M1889" i="11"/>
  <c r="N1889" i="11" s="1"/>
  <c r="O1889" i="11" s="1"/>
  <c r="L1889" i="11"/>
  <c r="J1888" i="11"/>
  <c r="K1888" i="11"/>
  <c r="M2269" i="7"/>
  <c r="K2268" i="7"/>
  <c r="L2269" i="7"/>
  <c r="J2268" i="7"/>
  <c r="R1889" i="11" l="1"/>
  <c r="Q1889" i="11"/>
  <c r="P1889" i="11"/>
  <c r="J1972" i="12"/>
  <c r="N1972" i="12"/>
  <c r="O1972" i="12" s="1"/>
  <c r="R1972" i="12" s="1"/>
  <c r="K1972" i="12"/>
  <c r="L1973" i="12" s="1"/>
  <c r="M1973" i="12" s="1"/>
  <c r="Q1972" i="12"/>
  <c r="P1972" i="12"/>
  <c r="M1890" i="11"/>
  <c r="N1890" i="11" s="1"/>
  <c r="O1890" i="11" s="1"/>
  <c r="L1890" i="11"/>
  <c r="K1889" i="11"/>
  <c r="J1889" i="11"/>
  <c r="M2270" i="7"/>
  <c r="L2270" i="7"/>
  <c r="J2269" i="7"/>
  <c r="K2269" i="7"/>
  <c r="R1890" i="11" l="1"/>
  <c r="Q1890" i="11"/>
  <c r="P1890" i="11"/>
  <c r="N1973" i="12"/>
  <c r="O1973" i="12" s="1"/>
  <c r="R1973" i="12" s="1"/>
  <c r="J1973" i="12"/>
  <c r="K1973" i="12"/>
  <c r="L1974" i="12" s="1"/>
  <c r="M1974" i="12" s="1"/>
  <c r="Q1973" i="12"/>
  <c r="P1973" i="12"/>
  <c r="M1891" i="11"/>
  <c r="N1891" i="11" s="1"/>
  <c r="O1891" i="11" s="1"/>
  <c r="L1891" i="11"/>
  <c r="K1890" i="11"/>
  <c r="J1890" i="11"/>
  <c r="M2271" i="7"/>
  <c r="L2271" i="7"/>
  <c r="J2270" i="7"/>
  <c r="K2270" i="7"/>
  <c r="R1891" i="11" l="1"/>
  <c r="Q1891" i="11"/>
  <c r="P1891" i="11"/>
  <c r="K1974" i="12"/>
  <c r="J1974" i="12"/>
  <c r="N1974" i="12"/>
  <c r="O1974" i="12" s="1"/>
  <c r="R1974" i="12" s="1"/>
  <c r="Q1974" i="12"/>
  <c r="P1974" i="12"/>
  <c r="K1891" i="11"/>
  <c r="J1891" i="11"/>
  <c r="L1892" i="11"/>
  <c r="M1892" i="11" s="1"/>
  <c r="N1892" i="11" s="1"/>
  <c r="O1892" i="11" s="1"/>
  <c r="J2271" i="7"/>
  <c r="K2271" i="7"/>
  <c r="R1892" i="11" l="1"/>
  <c r="P1892" i="11"/>
  <c r="Q1892" i="11"/>
  <c r="Q1975" i="12"/>
  <c r="L1975" i="12"/>
  <c r="M1975" i="12" s="1"/>
  <c r="J1892" i="11"/>
  <c r="K1892" i="11"/>
  <c r="L1893" i="11" s="1"/>
  <c r="M1893" i="11" s="1"/>
  <c r="N1893" i="11" s="1"/>
  <c r="O1893" i="11" s="1"/>
  <c r="L2272" i="7"/>
  <c r="M2272" i="7" s="1"/>
  <c r="R1893" i="11" l="1"/>
  <c r="Q1893" i="11"/>
  <c r="P1893" i="11"/>
  <c r="N1975" i="12"/>
  <c r="O1975" i="12" s="1"/>
  <c r="R1975" i="12" s="1"/>
  <c r="K1975" i="12"/>
  <c r="J1975" i="12"/>
  <c r="L1976" i="12" s="1"/>
  <c r="M1976" i="12" s="1"/>
  <c r="P1975" i="12"/>
  <c r="J1893" i="11"/>
  <c r="K1893" i="11"/>
  <c r="L1894" i="11" s="1"/>
  <c r="M1894" i="11" s="1"/>
  <c r="N1894" i="11" s="1"/>
  <c r="O1894" i="11" s="1"/>
  <c r="K2272" i="7"/>
  <c r="M2273" i="7"/>
  <c r="J2273" i="7" s="1"/>
  <c r="L2273" i="7"/>
  <c r="J2272" i="7"/>
  <c r="R1894" i="11" l="1"/>
  <c r="Q1894" i="11"/>
  <c r="P1894" i="11"/>
  <c r="N1976" i="12"/>
  <c r="O1976" i="12" s="1"/>
  <c r="R1976" i="12" s="1"/>
  <c r="J1976" i="12"/>
  <c r="K1976" i="12"/>
  <c r="L1977" i="12" s="1"/>
  <c r="M1977" i="12" s="1"/>
  <c r="Q1976" i="12"/>
  <c r="P1976" i="12"/>
  <c r="M1895" i="11"/>
  <c r="N1895" i="11" s="1"/>
  <c r="O1895" i="11" s="1"/>
  <c r="K1894" i="11"/>
  <c r="L1895" i="11"/>
  <c r="J1894" i="11"/>
  <c r="K2273" i="7"/>
  <c r="L2274" i="7" s="1"/>
  <c r="M2274" i="7" s="1"/>
  <c r="R1895" i="11" l="1"/>
  <c r="Q1895" i="11"/>
  <c r="P1895" i="11"/>
  <c r="K1977" i="12"/>
  <c r="J1977" i="12"/>
  <c r="N1977" i="12"/>
  <c r="O1977" i="12" s="1"/>
  <c r="R1977" i="12" s="1"/>
  <c r="Q1977" i="12"/>
  <c r="P1977" i="12"/>
  <c r="M1896" i="11"/>
  <c r="N1896" i="11" s="1"/>
  <c r="O1896" i="11" s="1"/>
  <c r="L1896" i="11"/>
  <c r="K1895" i="11"/>
  <c r="J1895" i="11"/>
  <c r="J2274" i="7"/>
  <c r="M2275" i="7"/>
  <c r="L2275" i="7"/>
  <c r="K2274" i="7"/>
  <c r="R1896" i="11" l="1"/>
  <c r="P1896" i="11"/>
  <c r="Q1896" i="11"/>
  <c r="Q1978" i="12"/>
  <c r="L1978" i="12"/>
  <c r="M1978" i="12" s="1"/>
  <c r="P1978" i="12" s="1"/>
  <c r="M1897" i="11"/>
  <c r="N1897" i="11" s="1"/>
  <c r="O1897" i="11" s="1"/>
  <c r="L1897" i="11"/>
  <c r="K1896" i="11"/>
  <c r="J1896" i="11"/>
  <c r="K2275" i="7"/>
  <c r="L2276" i="7"/>
  <c r="J2275" i="7"/>
  <c r="M2276" i="7"/>
  <c r="R1897" i="11" l="1"/>
  <c r="Q1897" i="11"/>
  <c r="P1897" i="11"/>
  <c r="N1978" i="12"/>
  <c r="O1978" i="12" s="1"/>
  <c r="R1978" i="12" s="1"/>
  <c r="K1978" i="12"/>
  <c r="J1978" i="12"/>
  <c r="L1979" i="12"/>
  <c r="M1979" i="12" s="1"/>
  <c r="M1898" i="11"/>
  <c r="N1898" i="11" s="1"/>
  <c r="O1898" i="11" s="1"/>
  <c r="J1897" i="11"/>
  <c r="K1897" i="11"/>
  <c r="L1898" i="11"/>
  <c r="M2277" i="7"/>
  <c r="K2276" i="7"/>
  <c r="L2277" i="7"/>
  <c r="J2276" i="7"/>
  <c r="R1898" i="11" l="1"/>
  <c r="Q1898" i="11"/>
  <c r="P1898" i="11"/>
  <c r="J1979" i="12"/>
  <c r="N1979" i="12"/>
  <c r="O1979" i="12" s="1"/>
  <c r="R1979" i="12" s="1"/>
  <c r="K1979" i="12"/>
  <c r="L1980" i="12" s="1"/>
  <c r="M1980" i="12" s="1"/>
  <c r="Q1979" i="12"/>
  <c r="P1979" i="12"/>
  <c r="M1899" i="11"/>
  <c r="N1899" i="11" s="1"/>
  <c r="O1899" i="11" s="1"/>
  <c r="L1899" i="11"/>
  <c r="K1898" i="11"/>
  <c r="J1898" i="11"/>
  <c r="M2278" i="7"/>
  <c r="L2278" i="7"/>
  <c r="K2277" i="7"/>
  <c r="J2277" i="7"/>
  <c r="R1899" i="11" l="1"/>
  <c r="Q1899" i="11"/>
  <c r="P1899" i="11"/>
  <c r="L1981" i="12"/>
  <c r="M1981" i="12" s="1"/>
  <c r="N1980" i="12"/>
  <c r="O1980" i="12" s="1"/>
  <c r="R1980" i="12" s="1"/>
  <c r="K1980" i="12"/>
  <c r="J1980" i="12"/>
  <c r="P1980" i="12"/>
  <c r="Q1980" i="12"/>
  <c r="M1900" i="11"/>
  <c r="N1900" i="11" s="1"/>
  <c r="O1900" i="11" s="1"/>
  <c r="L1900" i="11"/>
  <c r="J1899" i="11"/>
  <c r="K1899" i="11"/>
  <c r="M2279" i="7"/>
  <c r="L2279" i="7"/>
  <c r="J2278" i="7"/>
  <c r="K2278" i="7"/>
  <c r="R1900" i="11" l="1"/>
  <c r="Q1900" i="11"/>
  <c r="P1900" i="11"/>
  <c r="Q1981" i="12"/>
  <c r="P1981" i="12"/>
  <c r="J1981" i="12"/>
  <c r="N1981" i="12"/>
  <c r="O1981" i="12" s="1"/>
  <c r="R1981" i="12" s="1"/>
  <c r="K1981" i="12"/>
  <c r="L1982" i="12" s="1"/>
  <c r="M1982" i="12" s="1"/>
  <c r="J1900" i="11"/>
  <c r="K1900" i="11"/>
  <c r="M2280" i="7"/>
  <c r="K2279" i="7"/>
  <c r="J2279" i="7"/>
  <c r="L2280" i="7"/>
  <c r="Q1901" i="11" l="1"/>
  <c r="K1982" i="12"/>
  <c r="N1982" i="12"/>
  <c r="O1982" i="12" s="1"/>
  <c r="R1982" i="12" s="1"/>
  <c r="J1982" i="12"/>
  <c r="P1982" i="12"/>
  <c r="Q1982" i="12"/>
  <c r="L1901" i="11"/>
  <c r="M1901" i="11" s="1"/>
  <c r="N1901" i="11" s="1"/>
  <c r="O1901" i="11" s="1"/>
  <c r="L2281" i="7"/>
  <c r="K2280" i="7"/>
  <c r="M2281" i="7"/>
  <c r="J2280" i="7"/>
  <c r="J2281" i="7" s="1"/>
  <c r="R1901" i="11" l="1"/>
  <c r="P1901" i="11"/>
  <c r="L1983" i="12"/>
  <c r="M1983" i="12" s="1"/>
  <c r="N1983" i="12" s="1"/>
  <c r="O1983" i="12" s="1"/>
  <c r="R1983" i="12" s="1"/>
  <c r="Q1983" i="12"/>
  <c r="M1902" i="11"/>
  <c r="N1902" i="11" s="1"/>
  <c r="O1902" i="11" s="1"/>
  <c r="J1901" i="11"/>
  <c r="K1901" i="11"/>
  <c r="L1902" i="11"/>
  <c r="L2282" i="7"/>
  <c r="M2282" i="7"/>
  <c r="K2281" i="7"/>
  <c r="R1902" i="11" l="1"/>
  <c r="P1983" i="12"/>
  <c r="J1983" i="12"/>
  <c r="Q1984" i="12" s="1"/>
  <c r="K1983" i="12"/>
  <c r="L1984" i="12" s="1"/>
  <c r="M1984" i="12" s="1"/>
  <c r="Q1902" i="11"/>
  <c r="P1902" i="11"/>
  <c r="M1903" i="11"/>
  <c r="N1903" i="11" s="1"/>
  <c r="O1903" i="11" s="1"/>
  <c r="L1903" i="11"/>
  <c r="J1902" i="11"/>
  <c r="K1902" i="11"/>
  <c r="L2283" i="7"/>
  <c r="J2282" i="7"/>
  <c r="M2283" i="7"/>
  <c r="K2282" i="7"/>
  <c r="R1903" i="11" l="1"/>
  <c r="J1984" i="12"/>
  <c r="P1984" i="12"/>
  <c r="N1984" i="12"/>
  <c r="O1984" i="12" s="1"/>
  <c r="R1984" i="12" s="1"/>
  <c r="L1985" i="12"/>
  <c r="M1985" i="12" s="1"/>
  <c r="K1985" i="12" s="1"/>
  <c r="K1984" i="12"/>
  <c r="P1903" i="11"/>
  <c r="Q1903" i="11"/>
  <c r="Q1985" i="12"/>
  <c r="J1985" i="12"/>
  <c r="M1904" i="11"/>
  <c r="N1904" i="11" s="1"/>
  <c r="O1904" i="11" s="1"/>
  <c r="L1904" i="11"/>
  <c r="J1903" i="11"/>
  <c r="K1903" i="11"/>
  <c r="K2283" i="7"/>
  <c r="J2283" i="7"/>
  <c r="R1904" i="11" l="1"/>
  <c r="P1985" i="12"/>
  <c r="P1904" i="11"/>
  <c r="Q1904" i="11"/>
  <c r="N1985" i="12"/>
  <c r="O1985" i="12" s="1"/>
  <c r="R1985" i="12" s="1"/>
  <c r="L1986" i="12"/>
  <c r="M1986" i="12" s="1"/>
  <c r="Q1986" i="12"/>
  <c r="M1905" i="11"/>
  <c r="N1905" i="11" s="1"/>
  <c r="O1905" i="11" s="1"/>
  <c r="L1905" i="11"/>
  <c r="K1904" i="11"/>
  <c r="J1904" i="11"/>
  <c r="L2284" i="7"/>
  <c r="M2284" i="7" s="1"/>
  <c r="R1905" i="11" l="1"/>
  <c r="P1905" i="11"/>
  <c r="Q1905" i="11"/>
  <c r="P1986" i="12"/>
  <c r="K1986" i="12"/>
  <c r="L1987" i="12" s="1"/>
  <c r="M1987" i="12" s="1"/>
  <c r="J1986" i="12"/>
  <c r="N1986" i="12"/>
  <c r="O1986" i="12" s="1"/>
  <c r="R1986" i="12" s="1"/>
  <c r="Q1987" i="12"/>
  <c r="M1906" i="11"/>
  <c r="N1906" i="11" s="1"/>
  <c r="O1906" i="11" s="1"/>
  <c r="L1906" i="11"/>
  <c r="J1905" i="11"/>
  <c r="K1905" i="11"/>
  <c r="M2285" i="7"/>
  <c r="J2284" i="7"/>
  <c r="K2284" i="7"/>
  <c r="L2285" i="7"/>
  <c r="R1906" i="11" l="1"/>
  <c r="Q1906" i="11"/>
  <c r="P1906" i="11"/>
  <c r="P1987" i="12"/>
  <c r="N1987" i="12"/>
  <c r="O1987" i="12" s="1"/>
  <c r="R1987" i="12" s="1"/>
  <c r="J1987" i="12"/>
  <c r="Q1988" i="12" s="1"/>
  <c r="K1987" i="12"/>
  <c r="L1988" i="12" s="1"/>
  <c r="M1988" i="12" s="1"/>
  <c r="K1988" i="12" s="1"/>
  <c r="M1907" i="11"/>
  <c r="N1907" i="11" s="1"/>
  <c r="O1907" i="11" s="1"/>
  <c r="L1907" i="11"/>
  <c r="J1906" i="11"/>
  <c r="K1906" i="11"/>
  <c r="J2285" i="7"/>
  <c r="M2286" i="7"/>
  <c r="L2286" i="7"/>
  <c r="K2285" i="7"/>
  <c r="R1907" i="11" l="1"/>
  <c r="P1907" i="11"/>
  <c r="Q1907" i="11"/>
  <c r="P1988" i="12"/>
  <c r="J1988" i="12"/>
  <c r="Q1989" i="12" s="1"/>
  <c r="N1988" i="12"/>
  <c r="O1988" i="12" s="1"/>
  <c r="R1988" i="12" s="1"/>
  <c r="L1989" i="12"/>
  <c r="M1989" i="12" s="1"/>
  <c r="M1908" i="11"/>
  <c r="N1908" i="11" s="1"/>
  <c r="O1908" i="11" s="1"/>
  <c r="L1908" i="11"/>
  <c r="J1907" i="11"/>
  <c r="K1907" i="11"/>
  <c r="J2286" i="7"/>
  <c r="M2287" i="7"/>
  <c r="L2287" i="7"/>
  <c r="K2286" i="7"/>
  <c r="R1908" i="11" l="1"/>
  <c r="P1908" i="11"/>
  <c r="Q1908" i="11"/>
  <c r="P1989" i="12"/>
  <c r="N1989" i="12"/>
  <c r="O1989" i="12" s="1"/>
  <c r="R1989" i="12" s="1"/>
  <c r="K1989" i="12"/>
  <c r="L1990" i="12" s="1"/>
  <c r="M1990" i="12" s="1"/>
  <c r="J1989" i="12"/>
  <c r="Q1990" i="12" s="1"/>
  <c r="M1909" i="11"/>
  <c r="N1909" i="11" s="1"/>
  <c r="O1909" i="11" s="1"/>
  <c r="L1909" i="11"/>
  <c r="J1908" i="11"/>
  <c r="K1908" i="11"/>
  <c r="M2288" i="7"/>
  <c r="L2288" i="7"/>
  <c r="K2287" i="7"/>
  <c r="J2287" i="7"/>
  <c r="R1909" i="11" l="1"/>
  <c r="Q1909" i="11"/>
  <c r="P1909" i="11"/>
  <c r="P1990" i="12"/>
  <c r="N1990" i="12"/>
  <c r="O1990" i="12" s="1"/>
  <c r="R1990" i="12" s="1"/>
  <c r="K1990" i="12"/>
  <c r="L1991" i="12" s="1"/>
  <c r="M1991" i="12" s="1"/>
  <c r="J1990" i="12"/>
  <c r="M1910" i="11"/>
  <c r="N1910" i="11" s="1"/>
  <c r="O1910" i="11" s="1"/>
  <c r="L1910" i="11"/>
  <c r="J1909" i="11"/>
  <c r="K1909" i="11"/>
  <c r="M2289" i="7"/>
  <c r="J2288" i="7"/>
  <c r="L2289" i="7"/>
  <c r="K2288" i="7"/>
  <c r="R1910" i="11" l="1"/>
  <c r="P1910" i="11"/>
  <c r="Q1910" i="11"/>
  <c r="K1991" i="12"/>
  <c r="N1991" i="12"/>
  <c r="O1991" i="12" s="1"/>
  <c r="R1991" i="12" s="1"/>
  <c r="J1991" i="12"/>
  <c r="Q1992" i="12" s="1"/>
  <c r="Q1991" i="12"/>
  <c r="P1991" i="12"/>
  <c r="M1911" i="11"/>
  <c r="N1911" i="11" s="1"/>
  <c r="O1911" i="11" s="1"/>
  <c r="L1911" i="11"/>
  <c r="J1910" i="11"/>
  <c r="K1910" i="11"/>
  <c r="L2290" i="7"/>
  <c r="M2290" i="7"/>
  <c r="J2289" i="7"/>
  <c r="K2289" i="7"/>
  <c r="R1911" i="11" l="1"/>
  <c r="P1911" i="11"/>
  <c r="Q1911" i="11"/>
  <c r="L1992" i="12"/>
  <c r="M1992" i="12" s="1"/>
  <c r="P1992" i="12" s="1"/>
  <c r="M1912" i="11"/>
  <c r="N1912" i="11" s="1"/>
  <c r="O1912" i="11" s="1"/>
  <c r="L1912" i="11"/>
  <c r="J1911" i="11"/>
  <c r="K1911" i="11"/>
  <c r="M2291" i="7"/>
  <c r="K2290" i="7"/>
  <c r="J2290" i="7"/>
  <c r="L2291" i="7"/>
  <c r="R1912" i="11" l="1"/>
  <c r="Q1912" i="11"/>
  <c r="P1912" i="11"/>
  <c r="K1992" i="12"/>
  <c r="N1992" i="12"/>
  <c r="O1992" i="12" s="1"/>
  <c r="R1992" i="12" s="1"/>
  <c r="J1992" i="12"/>
  <c r="Q1993" i="12" s="1"/>
  <c r="M1913" i="11"/>
  <c r="N1913" i="11" s="1"/>
  <c r="O1913" i="11" s="1"/>
  <c r="L1913" i="11"/>
  <c r="J1912" i="11"/>
  <c r="K1912" i="11"/>
  <c r="K2291" i="7"/>
  <c r="J2291" i="7"/>
  <c r="R1913" i="11" l="1"/>
  <c r="Q1913" i="11"/>
  <c r="P1913" i="11"/>
  <c r="L2292" i="7"/>
  <c r="M2292" i="7" s="1"/>
  <c r="K2292" i="7" s="1"/>
  <c r="L1993" i="12"/>
  <c r="M1993" i="12" s="1"/>
  <c r="M1914" i="11"/>
  <c r="N1914" i="11" s="1"/>
  <c r="O1914" i="11" s="1"/>
  <c r="L1914" i="11"/>
  <c r="J1913" i="11"/>
  <c r="K1913" i="11"/>
  <c r="R1914" i="11" l="1"/>
  <c r="J2292" i="7"/>
  <c r="L2293" i="7" s="1"/>
  <c r="M2293" i="7" s="1"/>
  <c r="K2293" i="7" s="1"/>
  <c r="P1914" i="11"/>
  <c r="Q1914" i="11"/>
  <c r="N1993" i="12"/>
  <c r="O1993" i="12" s="1"/>
  <c r="R1993" i="12" s="1"/>
  <c r="J1993" i="12"/>
  <c r="K1993" i="12"/>
  <c r="L1994" i="12" s="1"/>
  <c r="M1994" i="12" s="1"/>
  <c r="P1993" i="12"/>
  <c r="K1914" i="11"/>
  <c r="J1914" i="11"/>
  <c r="Q1915" i="11" l="1"/>
  <c r="L2294" i="7"/>
  <c r="J2293" i="7"/>
  <c r="M2294" i="7"/>
  <c r="M2295" i="7" s="1"/>
  <c r="J1994" i="12"/>
  <c r="N1994" i="12"/>
  <c r="O1994" i="12" s="1"/>
  <c r="R1994" i="12" s="1"/>
  <c r="K1994" i="12"/>
  <c r="L1995" i="12" s="1"/>
  <c r="M1995" i="12" s="1"/>
  <c r="P1994" i="12"/>
  <c r="Q1994" i="12"/>
  <c r="L1915" i="11"/>
  <c r="M1915" i="11" s="1"/>
  <c r="N1915" i="11" s="1"/>
  <c r="O1915" i="11" s="1"/>
  <c r="K2294" i="7"/>
  <c r="R1915" i="11" l="1"/>
  <c r="J2294" i="7"/>
  <c r="L2295" i="7"/>
  <c r="P1915" i="11"/>
  <c r="J1995" i="12"/>
  <c r="N1995" i="12"/>
  <c r="O1995" i="12" s="1"/>
  <c r="R1995" i="12" s="1"/>
  <c r="K1995" i="12"/>
  <c r="L1996" i="12" s="1"/>
  <c r="M1996" i="12" s="1"/>
  <c r="Q1995" i="12"/>
  <c r="P1995" i="12"/>
  <c r="M1916" i="11"/>
  <c r="N1916" i="11" s="1"/>
  <c r="O1916" i="11" s="1"/>
  <c r="J1915" i="11"/>
  <c r="L1916" i="11"/>
  <c r="K1915" i="11"/>
  <c r="M2296" i="7"/>
  <c r="K2295" i="7"/>
  <c r="J2295" i="7"/>
  <c r="L2296" i="7"/>
  <c r="R1916" i="11" l="1"/>
  <c r="Q1916" i="11"/>
  <c r="P1916" i="11"/>
  <c r="N1996" i="12"/>
  <c r="O1996" i="12" s="1"/>
  <c r="R1996" i="12" s="1"/>
  <c r="K1996" i="12"/>
  <c r="J1996" i="12"/>
  <c r="Q1996" i="12"/>
  <c r="P1996" i="12"/>
  <c r="M1917" i="11"/>
  <c r="N1917" i="11" s="1"/>
  <c r="O1917" i="11" s="1"/>
  <c r="L1917" i="11"/>
  <c r="K1916" i="11"/>
  <c r="J1916" i="11"/>
  <c r="M2297" i="7"/>
  <c r="L2297" i="7"/>
  <c r="K2296" i="7"/>
  <c r="J2296" i="7"/>
  <c r="R1917" i="11" l="1"/>
  <c r="Q1917" i="11"/>
  <c r="P1917" i="11"/>
  <c r="Q1997" i="12"/>
  <c r="L1997" i="12"/>
  <c r="M1997" i="12" s="1"/>
  <c r="P1997" i="12" s="1"/>
  <c r="M1918" i="11"/>
  <c r="N1918" i="11" s="1"/>
  <c r="O1918" i="11" s="1"/>
  <c r="L1918" i="11"/>
  <c r="J1917" i="11"/>
  <c r="K1917" i="11"/>
  <c r="M2298" i="7"/>
  <c r="L2298" i="7"/>
  <c r="J2297" i="7"/>
  <c r="K2297" i="7"/>
  <c r="R1918" i="11" l="1"/>
  <c r="Q1918" i="11"/>
  <c r="P1918" i="11"/>
  <c r="N1997" i="12"/>
  <c r="O1997" i="12" s="1"/>
  <c r="R1997" i="12" s="1"/>
  <c r="K1997" i="12"/>
  <c r="J1997" i="12"/>
  <c r="M1919" i="11"/>
  <c r="N1919" i="11" s="1"/>
  <c r="O1919" i="11" s="1"/>
  <c r="L1919" i="11"/>
  <c r="J1918" i="11"/>
  <c r="K1918" i="11"/>
  <c r="L2299" i="7"/>
  <c r="M2299" i="7"/>
  <c r="J2298" i="7"/>
  <c r="K2298" i="7"/>
  <c r="R1919" i="11" l="1"/>
  <c r="P1919" i="11"/>
  <c r="Q1919" i="11"/>
  <c r="Q1998" i="12"/>
  <c r="L1998" i="12"/>
  <c r="M1998" i="12" s="1"/>
  <c r="P1998" i="12" s="1"/>
  <c r="M1920" i="11"/>
  <c r="N1920" i="11" s="1"/>
  <c r="O1920" i="11" s="1"/>
  <c r="L1920" i="11"/>
  <c r="K1919" i="11"/>
  <c r="J1919" i="11"/>
  <c r="K2299" i="7"/>
  <c r="J2299" i="7"/>
  <c r="L2300" i="7" s="1"/>
  <c r="M2300" i="7" s="1"/>
  <c r="R1920" i="11" l="1"/>
  <c r="Q1920" i="11"/>
  <c r="P1920" i="11"/>
  <c r="N1998" i="12"/>
  <c r="O1998" i="12" s="1"/>
  <c r="R1998" i="12" s="1"/>
  <c r="K1998" i="12"/>
  <c r="J1998" i="12"/>
  <c r="M1921" i="11"/>
  <c r="N1921" i="11" s="1"/>
  <c r="O1921" i="11" s="1"/>
  <c r="L1921" i="11"/>
  <c r="J1920" i="11"/>
  <c r="K1920" i="11"/>
  <c r="K2300" i="7"/>
  <c r="J2300" i="7"/>
  <c r="R1921" i="11" l="1"/>
  <c r="Q1921" i="11"/>
  <c r="P1921" i="11"/>
  <c r="L2301" i="7"/>
  <c r="M2301" i="7" s="1"/>
  <c r="J2301" i="7" s="1"/>
  <c r="Q1999" i="12"/>
  <c r="L1999" i="12"/>
  <c r="M1999" i="12" s="1"/>
  <c r="P1999" i="12" s="1"/>
  <c r="M1922" i="11"/>
  <c r="N1922" i="11" s="1"/>
  <c r="O1922" i="11" s="1"/>
  <c r="L1922" i="11"/>
  <c r="K1921" i="11"/>
  <c r="J1921" i="11"/>
  <c r="R1922" i="11" l="1"/>
  <c r="Q1922" i="11"/>
  <c r="P1922" i="11"/>
  <c r="K2301" i="7"/>
  <c r="L2302" i="7" s="1"/>
  <c r="M2302" i="7" s="1"/>
  <c r="K1999" i="12"/>
  <c r="N1999" i="12"/>
  <c r="O1999" i="12" s="1"/>
  <c r="R1999" i="12" s="1"/>
  <c r="J1999" i="12"/>
  <c r="L2000" i="12"/>
  <c r="M2000" i="12" s="1"/>
  <c r="K1922" i="11"/>
  <c r="L1923" i="11" s="1"/>
  <c r="M1923" i="11" s="1"/>
  <c r="N1923" i="11" s="1"/>
  <c r="O1923" i="11" s="1"/>
  <c r="J1922" i="11"/>
  <c r="R1923" i="11" l="1"/>
  <c r="L2303" i="7"/>
  <c r="M2303" i="7"/>
  <c r="J2303" i="7" s="1"/>
  <c r="J2302" i="7"/>
  <c r="K2302" i="7"/>
  <c r="P1923" i="11"/>
  <c r="Q1923" i="11"/>
  <c r="N2000" i="12"/>
  <c r="O2000" i="12" s="1"/>
  <c r="R2000" i="12" s="1"/>
  <c r="K2000" i="12"/>
  <c r="L2001" i="12" s="1"/>
  <c r="M2001" i="12" s="1"/>
  <c r="J2000" i="12"/>
  <c r="Q2000" i="12"/>
  <c r="P2000" i="12"/>
  <c r="J1923" i="11"/>
  <c r="K1923" i="11"/>
  <c r="L1924" i="11" s="1"/>
  <c r="M1924" i="11" s="1"/>
  <c r="N1924" i="11" s="1"/>
  <c r="O1924" i="11" s="1"/>
  <c r="K2303" i="7"/>
  <c r="R1924" i="11" l="1"/>
  <c r="L2304" i="7"/>
  <c r="M2304" i="7" s="1"/>
  <c r="K2304" i="7" s="1"/>
  <c r="Q1924" i="11"/>
  <c r="P1924" i="11"/>
  <c r="J2001" i="12"/>
  <c r="K2001" i="12"/>
  <c r="L2002" i="12" s="1"/>
  <c r="M2002" i="12" s="1"/>
  <c r="N2001" i="12"/>
  <c r="O2001" i="12" s="1"/>
  <c r="R2001" i="12" s="1"/>
  <c r="Q2001" i="12"/>
  <c r="P2001" i="12"/>
  <c r="M1925" i="11"/>
  <c r="N1925" i="11" s="1"/>
  <c r="O1925" i="11" s="1"/>
  <c r="L1925" i="11"/>
  <c r="K1924" i="11"/>
  <c r="J1924" i="11"/>
  <c r="R1925" i="11" l="1"/>
  <c r="J2304" i="7"/>
  <c r="Q1925" i="11"/>
  <c r="P1925" i="11"/>
  <c r="M2003" i="12"/>
  <c r="N2002" i="12"/>
  <c r="O2002" i="12" s="1"/>
  <c r="R2002" i="12" s="1"/>
  <c r="L2003" i="12"/>
  <c r="K2002" i="12"/>
  <c r="J2002" i="12"/>
  <c r="P2002" i="12"/>
  <c r="Q2002" i="12"/>
  <c r="M1926" i="11"/>
  <c r="N1926" i="11" s="1"/>
  <c r="O1926" i="11" s="1"/>
  <c r="L1926" i="11"/>
  <c r="K1925" i="11"/>
  <c r="J1925" i="11"/>
  <c r="L2305" i="7"/>
  <c r="M2305" i="7" s="1"/>
  <c r="R1926" i="11" l="1"/>
  <c r="Q1926" i="11"/>
  <c r="P1926" i="11"/>
  <c r="Q2003" i="12"/>
  <c r="P2003" i="12"/>
  <c r="J2003" i="12"/>
  <c r="K2003" i="12"/>
  <c r="L2004" i="12" s="1"/>
  <c r="M2004" i="12" s="1"/>
  <c r="N2003" i="12"/>
  <c r="O2003" i="12" s="1"/>
  <c r="R2003" i="12" s="1"/>
  <c r="M1927" i="11"/>
  <c r="N1927" i="11" s="1"/>
  <c r="O1927" i="11" s="1"/>
  <c r="L1927" i="11"/>
  <c r="J1926" i="11"/>
  <c r="K1926" i="11"/>
  <c r="K2305" i="7"/>
  <c r="J2305" i="7"/>
  <c r="R1927" i="11" l="1"/>
  <c r="Q1927" i="11"/>
  <c r="P1927" i="11"/>
  <c r="N2004" i="12"/>
  <c r="O2004" i="12" s="1"/>
  <c r="R2004" i="12" s="1"/>
  <c r="K2004" i="12"/>
  <c r="J2004" i="12"/>
  <c r="L2005" i="12"/>
  <c r="M2005" i="12" s="1"/>
  <c r="P2004" i="12"/>
  <c r="Q2004" i="12"/>
  <c r="M1928" i="11"/>
  <c r="N1928" i="11" s="1"/>
  <c r="O1928" i="11" s="1"/>
  <c r="L1928" i="11"/>
  <c r="J1927" i="11"/>
  <c r="K1927" i="11"/>
  <c r="L2306" i="7"/>
  <c r="M2306" i="7" s="1"/>
  <c r="L2307" i="7" s="1"/>
  <c r="R1928" i="11" l="1"/>
  <c r="Q1928" i="11"/>
  <c r="P1928" i="11"/>
  <c r="Q2005" i="12"/>
  <c r="P2005" i="12"/>
  <c r="K2005" i="12"/>
  <c r="J2005" i="12"/>
  <c r="N2005" i="12"/>
  <c r="O2005" i="12" s="1"/>
  <c r="R2005" i="12" s="1"/>
  <c r="L2006" i="12"/>
  <c r="M2006" i="12" s="1"/>
  <c r="J1928" i="11"/>
  <c r="K1928" i="11"/>
  <c r="L1929" i="11" s="1"/>
  <c r="J2306" i="7"/>
  <c r="K2306" i="7"/>
  <c r="M2307" i="7"/>
  <c r="M2308" i="7" s="1"/>
  <c r="Q1929" i="11" l="1"/>
  <c r="J2006" i="12"/>
  <c r="K2006" i="12"/>
  <c r="L2007" i="12" s="1"/>
  <c r="M2007" i="12" s="1"/>
  <c r="N2006" i="12"/>
  <c r="O2006" i="12" s="1"/>
  <c r="R2006" i="12" s="1"/>
  <c r="Q2006" i="12"/>
  <c r="P2006" i="12"/>
  <c r="M1929" i="11"/>
  <c r="N1929" i="11" s="1"/>
  <c r="O1929" i="11" s="1"/>
  <c r="K2307" i="7"/>
  <c r="K2308" i="7" s="1"/>
  <c r="L2308" i="7"/>
  <c r="J2307" i="7"/>
  <c r="J2308" i="7" s="1"/>
  <c r="M2309" i="7"/>
  <c r="L2309" i="7"/>
  <c r="P1929" i="11" l="1"/>
  <c r="R1929" i="11"/>
  <c r="K2007" i="12"/>
  <c r="N2007" i="12"/>
  <c r="O2007" i="12" s="1"/>
  <c r="R2007" i="12" s="1"/>
  <c r="J2007" i="12"/>
  <c r="L2008" i="12" s="1"/>
  <c r="M2008" i="12" s="1"/>
  <c r="Q2007" i="12"/>
  <c r="P2007" i="12"/>
  <c r="M1930" i="11"/>
  <c r="N1930" i="11" s="1"/>
  <c r="O1930" i="11" s="1"/>
  <c r="K1929" i="11"/>
  <c r="J1929" i="11"/>
  <c r="L1930" i="11"/>
  <c r="M2310" i="7"/>
  <c r="L2310" i="7"/>
  <c r="K2309" i="7"/>
  <c r="J2309" i="7"/>
  <c r="R1930" i="11" l="1"/>
  <c r="Q1930" i="11"/>
  <c r="P1930" i="11"/>
  <c r="N2008" i="12"/>
  <c r="O2008" i="12" s="1"/>
  <c r="R2008" i="12" s="1"/>
  <c r="J2008" i="12"/>
  <c r="K2008" i="12"/>
  <c r="L2009" i="12" s="1"/>
  <c r="M2009" i="12" s="1"/>
  <c r="Q2008" i="12"/>
  <c r="P2008" i="12"/>
  <c r="J1930" i="11"/>
  <c r="K1930" i="11"/>
  <c r="L1931" i="11" s="1"/>
  <c r="M1931" i="11" s="1"/>
  <c r="N1931" i="11" s="1"/>
  <c r="O1931" i="11" s="1"/>
  <c r="M2311" i="7"/>
  <c r="L2311" i="7"/>
  <c r="J2310" i="7"/>
  <c r="K2310" i="7"/>
  <c r="R1931" i="11" l="1"/>
  <c r="Q1931" i="11"/>
  <c r="P1931" i="11"/>
  <c r="K2009" i="12"/>
  <c r="J2009" i="12"/>
  <c r="Q2010" i="12" s="1"/>
  <c r="N2009" i="12"/>
  <c r="O2009" i="12" s="1"/>
  <c r="R2009" i="12" s="1"/>
  <c r="L2010" i="12"/>
  <c r="M2010" i="12" s="1"/>
  <c r="Q2009" i="12"/>
  <c r="P2009" i="12"/>
  <c r="J1931" i="11"/>
  <c r="K1931" i="11"/>
  <c r="L1932" i="11" s="1"/>
  <c r="M1932" i="11" s="1"/>
  <c r="N1932" i="11" s="1"/>
  <c r="O1932" i="11" s="1"/>
  <c r="L2312" i="7"/>
  <c r="K2311" i="7"/>
  <c r="M2312" i="7"/>
  <c r="J2311" i="7"/>
  <c r="R1932" i="11" l="1"/>
  <c r="P1932" i="11"/>
  <c r="Q1932" i="11"/>
  <c r="P2010" i="12"/>
  <c r="N2010" i="12"/>
  <c r="O2010" i="12" s="1"/>
  <c r="R2010" i="12" s="1"/>
  <c r="J2010" i="12"/>
  <c r="K2010" i="12"/>
  <c r="K1932" i="11"/>
  <c r="L1933" i="11" s="1"/>
  <c r="M1933" i="11" s="1"/>
  <c r="N1933" i="11" s="1"/>
  <c r="O1933" i="11" s="1"/>
  <c r="J1932" i="11"/>
  <c r="L2313" i="7"/>
  <c r="M2313" i="7"/>
  <c r="K2312" i="7"/>
  <c r="J2312" i="7"/>
  <c r="R1933" i="11" l="1"/>
  <c r="P1933" i="11"/>
  <c r="Q1933" i="11"/>
  <c r="Q2011" i="12"/>
  <c r="L2011" i="12"/>
  <c r="M2011" i="12" s="1"/>
  <c r="M1934" i="11"/>
  <c r="N1934" i="11" s="1"/>
  <c r="O1934" i="11" s="1"/>
  <c r="L1934" i="11"/>
  <c r="J1933" i="11"/>
  <c r="K1933" i="11"/>
  <c r="J2313" i="7"/>
  <c r="K2313" i="7"/>
  <c r="L2314" i="7"/>
  <c r="M2314" i="7"/>
  <c r="R1934" i="11" l="1"/>
  <c r="P1934" i="11"/>
  <c r="Q1934" i="11"/>
  <c r="N2011" i="12"/>
  <c r="O2011" i="12" s="1"/>
  <c r="R2011" i="12" s="1"/>
  <c r="J2011" i="12"/>
  <c r="K2011" i="12"/>
  <c r="L2012" i="12" s="1"/>
  <c r="M2012" i="12" s="1"/>
  <c r="P2011" i="12"/>
  <c r="M1935" i="11"/>
  <c r="N1935" i="11" s="1"/>
  <c r="O1935" i="11" s="1"/>
  <c r="L1935" i="11"/>
  <c r="K1934" i="11"/>
  <c r="J1934" i="11"/>
  <c r="M2315" i="7"/>
  <c r="J2314" i="7"/>
  <c r="K2314" i="7"/>
  <c r="L2315" i="7"/>
  <c r="R1935" i="11" l="1"/>
  <c r="P1935" i="11"/>
  <c r="Q1935" i="11"/>
  <c r="J2012" i="12"/>
  <c r="K2012" i="12"/>
  <c r="N2012" i="12"/>
  <c r="O2012" i="12" s="1"/>
  <c r="R2012" i="12" s="1"/>
  <c r="L2013" i="12"/>
  <c r="M2013" i="12" s="1"/>
  <c r="Q2012" i="12"/>
  <c r="P2012" i="12"/>
  <c r="J1935" i="11"/>
  <c r="M1936" i="11"/>
  <c r="N1936" i="11" s="1"/>
  <c r="O1936" i="11" s="1"/>
  <c r="K1935" i="11"/>
  <c r="L1936" i="11"/>
  <c r="K2315" i="7"/>
  <c r="J2315" i="7"/>
  <c r="L2316" i="7" s="1"/>
  <c r="M2316" i="7" s="1"/>
  <c r="R1936" i="11" l="1"/>
  <c r="P1936" i="11"/>
  <c r="Q1936" i="11"/>
  <c r="J2013" i="12"/>
  <c r="N2013" i="12"/>
  <c r="O2013" i="12" s="1"/>
  <c r="R2013" i="12" s="1"/>
  <c r="K2013" i="12"/>
  <c r="L2014" i="12" s="1"/>
  <c r="M2014" i="12" s="1"/>
  <c r="Q2013" i="12"/>
  <c r="P2013" i="12"/>
  <c r="M1937" i="11"/>
  <c r="N1937" i="11" s="1"/>
  <c r="O1937" i="11" s="1"/>
  <c r="L1937" i="11"/>
  <c r="J1936" i="11"/>
  <c r="K1936" i="11"/>
  <c r="K2316" i="7"/>
  <c r="J2316" i="7"/>
  <c r="M2317" i="7"/>
  <c r="L2317" i="7"/>
  <c r="R1937" i="11" l="1"/>
  <c r="Q1937" i="11"/>
  <c r="P1937" i="11"/>
  <c r="N2014" i="12"/>
  <c r="O2014" i="12" s="1"/>
  <c r="R2014" i="12" s="1"/>
  <c r="J2014" i="12"/>
  <c r="K2014" i="12"/>
  <c r="L2015" i="12" s="1"/>
  <c r="M2015" i="12" s="1"/>
  <c r="P2014" i="12"/>
  <c r="Q2014" i="12"/>
  <c r="M1938" i="11"/>
  <c r="N1938" i="11" s="1"/>
  <c r="O1938" i="11" s="1"/>
  <c r="L1938" i="11"/>
  <c r="K1937" i="11"/>
  <c r="J1937" i="11"/>
  <c r="M2318" i="7"/>
  <c r="K2317" i="7"/>
  <c r="J2317" i="7"/>
  <c r="J2318" i="7" s="1"/>
  <c r="L2318" i="7"/>
  <c r="R1938" i="11" l="1"/>
  <c r="Q1938" i="11"/>
  <c r="P1938" i="11"/>
  <c r="K2015" i="12"/>
  <c r="L2016" i="12" s="1"/>
  <c r="M2016" i="12" s="1"/>
  <c r="N2015" i="12"/>
  <c r="O2015" i="12" s="1"/>
  <c r="R2015" i="12" s="1"/>
  <c r="J2015" i="12"/>
  <c r="P2015" i="12"/>
  <c r="Q2015" i="12"/>
  <c r="M1939" i="11"/>
  <c r="N1939" i="11" s="1"/>
  <c r="O1939" i="11" s="1"/>
  <c r="L1939" i="11"/>
  <c r="J1938" i="11"/>
  <c r="K1938" i="11"/>
  <c r="K2318" i="7"/>
  <c r="M2319" i="7"/>
  <c r="L2319" i="7"/>
  <c r="R1939" i="11" l="1"/>
  <c r="P1939" i="11"/>
  <c r="Q1939" i="11"/>
  <c r="Q2016" i="12"/>
  <c r="P2016" i="12"/>
  <c r="K2016" i="12"/>
  <c r="N2016" i="12"/>
  <c r="O2016" i="12" s="1"/>
  <c r="R2016" i="12" s="1"/>
  <c r="J2016" i="12"/>
  <c r="Q2017" i="12" s="1"/>
  <c r="M1940" i="11"/>
  <c r="N1940" i="11" s="1"/>
  <c r="O1940" i="11" s="1"/>
  <c r="L1940" i="11"/>
  <c r="J1939" i="11"/>
  <c r="K1939" i="11"/>
  <c r="J2319" i="7"/>
  <c r="K2319" i="7"/>
  <c r="L2320" i="7" s="1"/>
  <c r="M2320" i="7" s="1"/>
  <c r="R1940" i="11" l="1"/>
  <c r="Q1940" i="11"/>
  <c r="P1940" i="11"/>
  <c r="L2017" i="12"/>
  <c r="M2017" i="12" s="1"/>
  <c r="K1940" i="11"/>
  <c r="J1940" i="11"/>
  <c r="J2320" i="7"/>
  <c r="K2320" i="7"/>
  <c r="L2321" i="7" s="1"/>
  <c r="M2321" i="7" s="1"/>
  <c r="Q1941" i="11" l="1"/>
  <c r="P2017" i="12"/>
  <c r="K2017" i="12"/>
  <c r="N2017" i="12"/>
  <c r="O2017" i="12" s="1"/>
  <c r="R2017" i="12" s="1"/>
  <c r="J2017" i="12"/>
  <c r="Q2018" i="12" s="1"/>
  <c r="L2018" i="12"/>
  <c r="M2018" i="12" s="1"/>
  <c r="L1941" i="11"/>
  <c r="M1941" i="11" s="1"/>
  <c r="N1941" i="11" s="1"/>
  <c r="O1941" i="11" s="1"/>
  <c r="J2321" i="7"/>
  <c r="K2321" i="7"/>
  <c r="R1941" i="11" l="1"/>
  <c r="L2322" i="7"/>
  <c r="M2322" i="7" s="1"/>
  <c r="J2322" i="7" s="1"/>
  <c r="P1941" i="11"/>
  <c r="P2018" i="12"/>
  <c r="J2018" i="12"/>
  <c r="K2018" i="12"/>
  <c r="L2019" i="12" s="1"/>
  <c r="M2019" i="12" s="1"/>
  <c r="N2018" i="12"/>
  <c r="O2018" i="12" s="1"/>
  <c r="R2018" i="12" s="1"/>
  <c r="M1942" i="11"/>
  <c r="N1942" i="11" s="1"/>
  <c r="O1942" i="11" s="1"/>
  <c r="K1941" i="11"/>
  <c r="L1942" i="11"/>
  <c r="J1941" i="11"/>
  <c r="R1942" i="11" l="1"/>
  <c r="Q1942" i="11"/>
  <c r="P1942" i="11"/>
  <c r="K2322" i="7"/>
  <c r="L2323" i="7" s="1"/>
  <c r="M2323" i="7" s="1"/>
  <c r="M2324" i="7" s="1"/>
  <c r="K2019" i="12"/>
  <c r="N2019" i="12"/>
  <c r="O2019" i="12" s="1"/>
  <c r="R2019" i="12" s="1"/>
  <c r="J2019" i="12"/>
  <c r="Q2020" i="12" s="1"/>
  <c r="P2019" i="12"/>
  <c r="Q2019" i="12"/>
  <c r="J1942" i="11"/>
  <c r="K1942" i="11"/>
  <c r="L2324" i="7" l="1"/>
  <c r="Q1943" i="11"/>
  <c r="K2323" i="7"/>
  <c r="J2323" i="7"/>
  <c r="L2020" i="12"/>
  <c r="M2020" i="12" s="1"/>
  <c r="N2020" i="12" s="1"/>
  <c r="O2020" i="12" s="1"/>
  <c r="R2020" i="12" s="1"/>
  <c r="L1943" i="11"/>
  <c r="M1943" i="11" s="1"/>
  <c r="N1943" i="11" s="1"/>
  <c r="O1943" i="11" s="1"/>
  <c r="L2325" i="7"/>
  <c r="M2325" i="7"/>
  <c r="J2324" i="7"/>
  <c r="K2324" i="7"/>
  <c r="P1943" i="11" l="1"/>
  <c r="R1943" i="11"/>
  <c r="J2020" i="12"/>
  <c r="Q2021" i="12" s="1"/>
  <c r="K2020" i="12"/>
  <c r="L2021" i="12" s="1"/>
  <c r="M2021" i="12" s="1"/>
  <c r="P2020" i="12"/>
  <c r="J1943" i="11"/>
  <c r="K1943" i="11"/>
  <c r="L1944" i="11" s="1"/>
  <c r="M1944" i="11" s="1"/>
  <c r="N1944" i="11" s="1"/>
  <c r="O1944" i="11" s="1"/>
  <c r="M2326" i="7"/>
  <c r="K2325" i="7"/>
  <c r="L2326" i="7"/>
  <c r="J2325" i="7"/>
  <c r="R1944" i="11" l="1"/>
  <c r="Q1944" i="11"/>
  <c r="P1944" i="11"/>
  <c r="P2021" i="12"/>
  <c r="K2021" i="12"/>
  <c r="L2022" i="12" s="1"/>
  <c r="M2022" i="12" s="1"/>
  <c r="N2021" i="12"/>
  <c r="O2021" i="12" s="1"/>
  <c r="R2021" i="12" s="1"/>
  <c r="J2021" i="12"/>
  <c r="Q2022" i="12" s="1"/>
  <c r="J1944" i="11"/>
  <c r="K1944" i="11"/>
  <c r="K2326" i="7"/>
  <c r="L2327" i="7"/>
  <c r="M2327" i="7"/>
  <c r="J2326" i="7"/>
  <c r="Q1945" i="11" l="1"/>
  <c r="J2022" i="12"/>
  <c r="P2022" i="12"/>
  <c r="K2022" i="12"/>
  <c r="L2023" i="12" s="1"/>
  <c r="M2023" i="12" s="1"/>
  <c r="J2023" i="12" s="1"/>
  <c r="N2022" i="12"/>
  <c r="O2022" i="12" s="1"/>
  <c r="R2022" i="12" s="1"/>
  <c r="Q2023" i="12"/>
  <c r="L1945" i="11"/>
  <c r="M1945" i="11" s="1"/>
  <c r="N1945" i="11" s="1"/>
  <c r="O1945" i="11" s="1"/>
  <c r="K2327" i="7"/>
  <c r="J2327" i="7"/>
  <c r="M2328" i="7"/>
  <c r="L2328" i="7"/>
  <c r="R1945" i="11" l="1"/>
  <c r="P1945" i="11"/>
  <c r="N2023" i="12"/>
  <c r="O2023" i="12" s="1"/>
  <c r="R2023" i="12" s="1"/>
  <c r="P2023" i="12"/>
  <c r="K2023" i="12"/>
  <c r="L2024" i="12" s="1"/>
  <c r="M2024" i="12" s="1"/>
  <c r="J2024" i="12" s="1"/>
  <c r="Q2024" i="12"/>
  <c r="J1945" i="11"/>
  <c r="K1945" i="11"/>
  <c r="M2329" i="7"/>
  <c r="K2328" i="7"/>
  <c r="J2328" i="7"/>
  <c r="L2329" i="7"/>
  <c r="Q1946" i="11" l="1"/>
  <c r="P2024" i="12"/>
  <c r="K2024" i="12"/>
  <c r="L2025" i="12" s="1"/>
  <c r="M2025" i="12" s="1"/>
  <c r="N2025" i="12" s="1"/>
  <c r="O2025" i="12" s="1"/>
  <c r="R2025" i="12" s="1"/>
  <c r="N2024" i="12"/>
  <c r="O2024" i="12" s="1"/>
  <c r="R2024" i="12" s="1"/>
  <c r="Q2025" i="12"/>
  <c r="L1946" i="11"/>
  <c r="M1946" i="11" s="1"/>
  <c r="N1946" i="11" s="1"/>
  <c r="O1946" i="11" s="1"/>
  <c r="L2330" i="7"/>
  <c r="M2330" i="7"/>
  <c r="J2329" i="7"/>
  <c r="K2329" i="7"/>
  <c r="P1946" i="11" l="1"/>
  <c r="R1946" i="11"/>
  <c r="P2025" i="12"/>
  <c r="K2025" i="12"/>
  <c r="J2025" i="12"/>
  <c r="Q2026" i="12"/>
  <c r="J1946" i="11"/>
  <c r="K1946" i="11"/>
  <c r="J2330" i="7"/>
  <c r="M2331" i="7"/>
  <c r="L2331" i="7"/>
  <c r="K2330" i="7"/>
  <c r="Q1947" i="11" l="1"/>
  <c r="L2026" i="12"/>
  <c r="M2026" i="12" s="1"/>
  <c r="L1947" i="11"/>
  <c r="M1947" i="11" s="1"/>
  <c r="N1947" i="11" s="1"/>
  <c r="O1947" i="11" s="1"/>
  <c r="K2331" i="7"/>
  <c r="J2331" i="7"/>
  <c r="M2332" i="7"/>
  <c r="L2332" i="7"/>
  <c r="R1947" i="11" l="1"/>
  <c r="P1947" i="11"/>
  <c r="N2026" i="12"/>
  <c r="O2026" i="12" s="1"/>
  <c r="R2026" i="12" s="1"/>
  <c r="J2026" i="12"/>
  <c r="K2026" i="12"/>
  <c r="L2027" i="12"/>
  <c r="M2027" i="12" s="1"/>
  <c r="L2028" i="12" s="1"/>
  <c r="M2028" i="12" s="1"/>
  <c r="P2026" i="12"/>
  <c r="J1947" i="11"/>
  <c r="K1947" i="11"/>
  <c r="M2333" i="7"/>
  <c r="J2332" i="7"/>
  <c r="L2333" i="7"/>
  <c r="K2332" i="7"/>
  <c r="Q1948" i="11" l="1"/>
  <c r="N2027" i="12"/>
  <c r="O2027" i="12" s="1"/>
  <c r="R2027" i="12" s="1"/>
  <c r="J2027" i="12"/>
  <c r="K2027" i="12"/>
  <c r="Q2027" i="12"/>
  <c r="P2027" i="12"/>
  <c r="N2028" i="12"/>
  <c r="O2028" i="12" s="1"/>
  <c r="R2028" i="12" s="1"/>
  <c r="J2028" i="12"/>
  <c r="K2028" i="12"/>
  <c r="L2029" i="12" s="1"/>
  <c r="M2029" i="12" s="1"/>
  <c r="L1948" i="11"/>
  <c r="M1948" i="11" s="1"/>
  <c r="N1948" i="11" s="1"/>
  <c r="O1948" i="11" s="1"/>
  <c r="M2334" i="7"/>
  <c r="L2334" i="7"/>
  <c r="J2333" i="7"/>
  <c r="K2333" i="7"/>
  <c r="R1948" i="11" l="1"/>
  <c r="P1948" i="11"/>
  <c r="P2028" i="12"/>
  <c r="Q2028" i="12"/>
  <c r="J2029" i="12"/>
  <c r="K2029" i="12"/>
  <c r="L2030" i="12" s="1"/>
  <c r="M2030" i="12" s="1"/>
  <c r="N2029" i="12"/>
  <c r="O2029" i="12" s="1"/>
  <c r="R2029" i="12" s="1"/>
  <c r="P2029" i="12"/>
  <c r="Q2029" i="12"/>
  <c r="K1948" i="11"/>
  <c r="J1948" i="11"/>
  <c r="L2335" i="7"/>
  <c r="K2334" i="7"/>
  <c r="J2334" i="7"/>
  <c r="M2335" i="7"/>
  <c r="Q1949" i="11" l="1"/>
  <c r="N2030" i="12"/>
  <c r="O2030" i="12" s="1"/>
  <c r="R2030" i="12" s="1"/>
  <c r="J2030" i="12"/>
  <c r="K2030" i="12"/>
  <c r="L2031" i="12" s="1"/>
  <c r="M2031" i="12" s="1"/>
  <c r="Q2030" i="12"/>
  <c r="P2030" i="12"/>
  <c r="L1949" i="11"/>
  <c r="M2336" i="7"/>
  <c r="L2336" i="7"/>
  <c r="K2335" i="7"/>
  <c r="J2335" i="7"/>
  <c r="N2031" i="12" l="1"/>
  <c r="O2031" i="12" s="1"/>
  <c r="R2031" i="12" s="1"/>
  <c r="J2031" i="12"/>
  <c r="L2032" i="12"/>
  <c r="M2032" i="12" s="1"/>
  <c r="K2031" i="12"/>
  <c r="Q2031" i="12"/>
  <c r="P2031" i="12"/>
  <c r="M1949" i="11"/>
  <c r="M2337" i="7"/>
  <c r="L2337" i="7"/>
  <c r="J2336" i="7"/>
  <c r="K2336" i="7"/>
  <c r="N1949" i="11" l="1"/>
  <c r="O1949" i="11" s="1"/>
  <c r="P1949" i="11"/>
  <c r="J2032" i="12"/>
  <c r="K2032" i="12"/>
  <c r="L2033" i="12" s="1"/>
  <c r="M2033" i="12" s="1"/>
  <c r="N2032" i="12"/>
  <c r="O2032" i="12" s="1"/>
  <c r="R2032" i="12" s="1"/>
  <c r="Q2032" i="12"/>
  <c r="P2032" i="12"/>
  <c r="M1950" i="11"/>
  <c r="N1950" i="11" s="1"/>
  <c r="J1949" i="11"/>
  <c r="K1949" i="11"/>
  <c r="L1950" i="11"/>
  <c r="K2337" i="7"/>
  <c r="J2337" i="7"/>
  <c r="M2338" i="7"/>
  <c r="L2338" i="7"/>
  <c r="Q1950" i="11" l="1"/>
  <c r="P1950" i="11"/>
  <c r="O1950" i="11"/>
  <c r="R1949" i="11"/>
  <c r="L2034" i="12"/>
  <c r="M2034" i="12" s="1"/>
  <c r="N2033" i="12"/>
  <c r="O2033" i="12" s="1"/>
  <c r="R2033" i="12" s="1"/>
  <c r="J2033" i="12"/>
  <c r="K2033" i="12"/>
  <c r="P2033" i="12"/>
  <c r="Q2033" i="12"/>
  <c r="M1951" i="11"/>
  <c r="N1951" i="11" s="1"/>
  <c r="L1951" i="11"/>
  <c r="K1950" i="11"/>
  <c r="J1950" i="11"/>
  <c r="M2339" i="7"/>
  <c r="L2339" i="7"/>
  <c r="K2338" i="7"/>
  <c r="J2338" i="7"/>
  <c r="O1951" i="11" l="1"/>
  <c r="R1950" i="11"/>
  <c r="Q1951" i="11"/>
  <c r="P1951" i="11"/>
  <c r="Q2034" i="12"/>
  <c r="P2034" i="12"/>
  <c r="K2034" i="12"/>
  <c r="N2034" i="12"/>
  <c r="O2034" i="12" s="1"/>
  <c r="R2034" i="12" s="1"/>
  <c r="J2034" i="12"/>
  <c r="M1952" i="11"/>
  <c r="N1952" i="11" s="1"/>
  <c r="L1952" i="11"/>
  <c r="K1951" i="11"/>
  <c r="J1951" i="11"/>
  <c r="M2340" i="7"/>
  <c r="J2339" i="7"/>
  <c r="K2339" i="7"/>
  <c r="L2340" i="7"/>
  <c r="P1952" i="11" l="1"/>
  <c r="Q1952" i="11"/>
  <c r="O1952" i="11"/>
  <c r="R1951" i="11"/>
  <c r="L2035" i="12"/>
  <c r="M2035" i="12" s="1"/>
  <c r="P2035" i="12" s="1"/>
  <c r="Q2035" i="12"/>
  <c r="M1953" i="11"/>
  <c r="N1953" i="11" s="1"/>
  <c r="L1953" i="11"/>
  <c r="J1952" i="11"/>
  <c r="K1952" i="11"/>
  <c r="M2341" i="7"/>
  <c r="L2341" i="7"/>
  <c r="K2340" i="7"/>
  <c r="J2340" i="7"/>
  <c r="Q1953" i="11" l="1"/>
  <c r="P1953" i="11"/>
  <c r="O1953" i="11"/>
  <c r="R1952" i="11"/>
  <c r="K2035" i="12"/>
  <c r="J2035" i="12"/>
  <c r="N2035" i="12"/>
  <c r="O2035" i="12" s="1"/>
  <c r="R2035" i="12" s="1"/>
  <c r="L2036" i="12"/>
  <c r="M2036" i="12" s="1"/>
  <c r="M1954" i="11"/>
  <c r="N1954" i="11" s="1"/>
  <c r="L1954" i="11"/>
  <c r="K1953" i="11"/>
  <c r="J1953" i="11"/>
  <c r="K2341" i="7"/>
  <c r="J2341" i="7"/>
  <c r="L2342" i="7" s="1"/>
  <c r="M2342" i="7" s="1"/>
  <c r="Q1954" i="11" l="1"/>
  <c r="P1954" i="11"/>
  <c r="O1954" i="11"/>
  <c r="R1953" i="11"/>
  <c r="J2036" i="12"/>
  <c r="K2036" i="12"/>
  <c r="N2036" i="12"/>
  <c r="O2036" i="12" s="1"/>
  <c r="R2036" i="12" s="1"/>
  <c r="L2037" i="12"/>
  <c r="M2037" i="12" s="1"/>
  <c r="Q2036" i="12"/>
  <c r="P2036" i="12"/>
  <c r="K1954" i="11"/>
  <c r="J1954" i="11"/>
  <c r="M2343" i="7"/>
  <c r="K2342" i="7"/>
  <c r="J2342" i="7"/>
  <c r="L2343" i="7"/>
  <c r="Q1955" i="11" l="1"/>
  <c r="R1954" i="11"/>
  <c r="J2037" i="12"/>
  <c r="Q2038" i="12" s="1"/>
  <c r="N2037" i="12"/>
  <c r="O2037" i="12" s="1"/>
  <c r="R2037" i="12" s="1"/>
  <c r="K2037" i="12"/>
  <c r="L2038" i="12" s="1"/>
  <c r="M2038" i="12" s="1"/>
  <c r="Q2037" i="12"/>
  <c r="P2037" i="12"/>
  <c r="L1955" i="11"/>
  <c r="M1955" i="11" s="1"/>
  <c r="N1955" i="11" s="1"/>
  <c r="O1955" i="11" s="1"/>
  <c r="K2343" i="7"/>
  <c r="J2343" i="7"/>
  <c r="L2344" i="7" s="1"/>
  <c r="M2344" i="7" s="1"/>
  <c r="R1955" i="11" l="1"/>
  <c r="P1955" i="11"/>
  <c r="P2038" i="12"/>
  <c r="N2038" i="12"/>
  <c r="O2038" i="12" s="1"/>
  <c r="R2038" i="12" s="1"/>
  <c r="J2038" i="12"/>
  <c r="K2038" i="12"/>
  <c r="K1955" i="11"/>
  <c r="J1955" i="11"/>
  <c r="K2344" i="7"/>
  <c r="J2344" i="7"/>
  <c r="L2345" i="7" s="1"/>
  <c r="M2345" i="7" s="1"/>
  <c r="Q1956" i="11" l="1"/>
  <c r="Q2039" i="12"/>
  <c r="L2039" i="12"/>
  <c r="M2039" i="12" s="1"/>
  <c r="L1956" i="11"/>
  <c r="M1956" i="11" s="1"/>
  <c r="N1956" i="11" s="1"/>
  <c r="O1956" i="11" s="1"/>
  <c r="K2345" i="7"/>
  <c r="J2345" i="7"/>
  <c r="L2346" i="7" s="1"/>
  <c r="M2346" i="7" s="1"/>
  <c r="R1956" i="11" l="1"/>
  <c r="P1956" i="11"/>
  <c r="K2039" i="12"/>
  <c r="N2039" i="12"/>
  <c r="O2039" i="12" s="1"/>
  <c r="R2039" i="12" s="1"/>
  <c r="J2039" i="12"/>
  <c r="Q2040" i="12" s="1"/>
  <c r="L2040" i="12"/>
  <c r="M2040" i="12" s="1"/>
  <c r="P2039" i="12"/>
  <c r="K1956" i="11"/>
  <c r="J1956" i="11"/>
  <c r="L2347" i="7"/>
  <c r="K2346" i="7"/>
  <c r="J2346" i="7"/>
  <c r="M2347" i="7"/>
  <c r="Q1957" i="11" l="1"/>
  <c r="P2040" i="12"/>
  <c r="N2040" i="12"/>
  <c r="O2040" i="12" s="1"/>
  <c r="R2040" i="12" s="1"/>
  <c r="J2040" i="12"/>
  <c r="K2040" i="12"/>
  <c r="L1957" i="11"/>
  <c r="M1957" i="11" s="1"/>
  <c r="N1957" i="11" s="1"/>
  <c r="O1957" i="11" s="1"/>
  <c r="M2348" i="7"/>
  <c r="K2347" i="7"/>
  <c r="L2348" i="7"/>
  <c r="J2347" i="7"/>
  <c r="P1957" i="11" l="1"/>
  <c r="R1957" i="11"/>
  <c r="Q2041" i="12"/>
  <c r="L2041" i="12"/>
  <c r="M2041" i="12" s="1"/>
  <c r="M1958" i="11"/>
  <c r="N1958" i="11" s="1"/>
  <c r="O1958" i="11" s="1"/>
  <c r="L1958" i="11"/>
  <c r="J1957" i="11"/>
  <c r="K1957" i="11"/>
  <c r="J2348" i="7"/>
  <c r="M2349" i="7"/>
  <c r="L2349" i="7"/>
  <c r="K2348" i="7"/>
  <c r="R1958" i="11" l="1"/>
  <c r="Q1958" i="11"/>
  <c r="P1958" i="11"/>
  <c r="L2042" i="12"/>
  <c r="M2042" i="12"/>
  <c r="N2041" i="12"/>
  <c r="O2041" i="12" s="1"/>
  <c r="R2041" i="12" s="1"/>
  <c r="K2041" i="12"/>
  <c r="J2041" i="12"/>
  <c r="P2041" i="12"/>
  <c r="M1959" i="11"/>
  <c r="N1959" i="11" s="1"/>
  <c r="O1959" i="11" s="1"/>
  <c r="L1959" i="11"/>
  <c r="J1958" i="11"/>
  <c r="K1958" i="11"/>
  <c r="M2350" i="7"/>
  <c r="K2349" i="7"/>
  <c r="J2349" i="7"/>
  <c r="L2350" i="7"/>
  <c r="R1959" i="11" l="1"/>
  <c r="Q1959" i="11"/>
  <c r="P1959" i="11"/>
  <c r="Q2042" i="12"/>
  <c r="P2042" i="12"/>
  <c r="N2042" i="12"/>
  <c r="O2042" i="12" s="1"/>
  <c r="R2042" i="12" s="1"/>
  <c r="J2042" i="12"/>
  <c r="K2042" i="12"/>
  <c r="L2043" i="12" s="1"/>
  <c r="M2043" i="12" s="1"/>
  <c r="M1960" i="11"/>
  <c r="N1960" i="11" s="1"/>
  <c r="O1960" i="11" s="1"/>
  <c r="L1960" i="11"/>
  <c r="J1959" i="11"/>
  <c r="K1959" i="11"/>
  <c r="L2351" i="7"/>
  <c r="K2350" i="7"/>
  <c r="M2351" i="7"/>
  <c r="J2350" i="7"/>
  <c r="R1960" i="11" l="1"/>
  <c r="Q1960" i="11"/>
  <c r="P1960" i="11"/>
  <c r="P2043" i="12"/>
  <c r="Q2043" i="12"/>
  <c r="N2043" i="12"/>
  <c r="O2043" i="12" s="1"/>
  <c r="R2043" i="12" s="1"/>
  <c r="K2043" i="12"/>
  <c r="L2044" i="12" s="1"/>
  <c r="M2044" i="12" s="1"/>
  <c r="J2043" i="12"/>
  <c r="M1961" i="11"/>
  <c r="N1961" i="11" s="1"/>
  <c r="O1961" i="11" s="1"/>
  <c r="L1961" i="11"/>
  <c r="J1960" i="11"/>
  <c r="K1960" i="11"/>
  <c r="L2352" i="7"/>
  <c r="J2351" i="7"/>
  <c r="M2352" i="7"/>
  <c r="K2351" i="7"/>
  <c r="R1961" i="11" l="1"/>
  <c r="Q1961" i="11"/>
  <c r="P1961" i="11"/>
  <c r="N2044" i="12"/>
  <c r="O2044" i="12" s="1"/>
  <c r="R2044" i="12" s="1"/>
  <c r="J2044" i="12"/>
  <c r="K2044" i="12"/>
  <c r="L2045" i="12" s="1"/>
  <c r="M2045" i="12" s="1"/>
  <c r="Q2044" i="12"/>
  <c r="P2044" i="12"/>
  <c r="M1962" i="11"/>
  <c r="N1962" i="11" s="1"/>
  <c r="O1962" i="11" s="1"/>
  <c r="L1962" i="11"/>
  <c r="K1961" i="11"/>
  <c r="J1961" i="11"/>
  <c r="K2352" i="7"/>
  <c r="J2352" i="7"/>
  <c r="R1962" i="11" l="1"/>
  <c r="Q1962" i="11"/>
  <c r="P1962" i="11"/>
  <c r="N2045" i="12"/>
  <c r="O2045" i="12" s="1"/>
  <c r="R2045" i="12" s="1"/>
  <c r="J2045" i="12"/>
  <c r="K2045" i="12"/>
  <c r="Q2045" i="12"/>
  <c r="P2045" i="12"/>
  <c r="M1963" i="11"/>
  <c r="N1963" i="11" s="1"/>
  <c r="O1963" i="11" s="1"/>
  <c r="L1963" i="11"/>
  <c r="J1962" i="11"/>
  <c r="K1962" i="11"/>
  <c r="L2353" i="7"/>
  <c r="M2353" i="7" s="1"/>
  <c r="R1963" i="11" l="1"/>
  <c r="Q1963" i="11"/>
  <c r="P1963" i="11"/>
  <c r="L2046" i="12"/>
  <c r="M2046" i="12" s="1"/>
  <c r="P2046" i="12" s="1"/>
  <c r="Q2046" i="12"/>
  <c r="M1964" i="11"/>
  <c r="N1964" i="11" s="1"/>
  <c r="O1964" i="11" s="1"/>
  <c r="L1964" i="11"/>
  <c r="J1963" i="11"/>
  <c r="K1963" i="11"/>
  <c r="L2354" i="7"/>
  <c r="K2353" i="7"/>
  <c r="M2354" i="7"/>
  <c r="J2353" i="7"/>
  <c r="R1964" i="11" l="1"/>
  <c r="Q1964" i="11"/>
  <c r="P1964" i="11"/>
  <c r="N2046" i="12"/>
  <c r="O2046" i="12" s="1"/>
  <c r="R2046" i="12" s="1"/>
  <c r="J2046" i="12"/>
  <c r="L2047" i="12" s="1"/>
  <c r="M2047" i="12" s="1"/>
  <c r="K2046" i="12"/>
  <c r="M1965" i="11"/>
  <c r="N1965" i="11" s="1"/>
  <c r="O1965" i="11" s="1"/>
  <c r="L1965" i="11"/>
  <c r="K1964" i="11"/>
  <c r="J1964" i="11"/>
  <c r="K2354" i="7"/>
  <c r="J2354" i="7"/>
  <c r="R1965" i="11" l="1"/>
  <c r="Q1965" i="11"/>
  <c r="P1965" i="11"/>
  <c r="J2047" i="12"/>
  <c r="N2047" i="12"/>
  <c r="O2047" i="12" s="1"/>
  <c r="R2047" i="12" s="1"/>
  <c r="K2047" i="12"/>
  <c r="L2048" i="12"/>
  <c r="M2048" i="12" s="1"/>
  <c r="P2047" i="12"/>
  <c r="Q2047" i="12"/>
  <c r="M1966" i="11"/>
  <c r="N1966" i="11" s="1"/>
  <c r="O1966" i="11" s="1"/>
  <c r="L1966" i="11"/>
  <c r="J1965" i="11"/>
  <c r="K1965" i="11"/>
  <c r="L2355" i="7"/>
  <c r="M2355" i="7" s="1"/>
  <c r="R1966" i="11" l="1"/>
  <c r="P1966" i="11"/>
  <c r="Q1966" i="11"/>
  <c r="J2048" i="12"/>
  <c r="Q2049" i="12" s="1"/>
  <c r="K2048" i="12"/>
  <c r="N2048" i="12"/>
  <c r="O2048" i="12" s="1"/>
  <c r="R2048" i="12" s="1"/>
  <c r="L2049" i="12"/>
  <c r="M2049" i="12" s="1"/>
  <c r="P2048" i="12"/>
  <c r="Q2048" i="12"/>
  <c r="M1967" i="11"/>
  <c r="N1967" i="11" s="1"/>
  <c r="O1967" i="11" s="1"/>
  <c r="L1967" i="11"/>
  <c r="K1966" i="11"/>
  <c r="J1966" i="11"/>
  <c r="L2356" i="7"/>
  <c r="K2355" i="7"/>
  <c r="M2356" i="7"/>
  <c r="J2355" i="7"/>
  <c r="R1967" i="11" l="1"/>
  <c r="Q1967" i="11"/>
  <c r="P1967" i="11"/>
  <c r="P2049" i="12"/>
  <c r="K2049" i="12"/>
  <c r="L2050" i="12" s="1"/>
  <c r="M2050" i="12" s="1"/>
  <c r="N2049" i="12"/>
  <c r="O2049" i="12" s="1"/>
  <c r="R2049" i="12" s="1"/>
  <c r="J2049" i="12"/>
  <c r="J1967" i="11"/>
  <c r="K1967" i="11"/>
  <c r="K2356" i="7"/>
  <c r="J2356" i="7"/>
  <c r="Q1968" i="11" l="1"/>
  <c r="J2050" i="12"/>
  <c r="N2050" i="12"/>
  <c r="O2050" i="12" s="1"/>
  <c r="R2050" i="12" s="1"/>
  <c r="K2050" i="12"/>
  <c r="L2051" i="12" s="1"/>
  <c r="M2051" i="12" s="1"/>
  <c r="Q2050" i="12"/>
  <c r="P2050" i="12"/>
  <c r="L1968" i="11"/>
  <c r="M1968" i="11" s="1"/>
  <c r="N1968" i="11" s="1"/>
  <c r="O1968" i="11" s="1"/>
  <c r="L2357" i="7"/>
  <c r="M2357" i="7" s="1"/>
  <c r="P1968" i="11" l="1"/>
  <c r="R1968" i="11"/>
  <c r="J2051" i="12"/>
  <c r="K2051" i="12"/>
  <c r="L2052" i="12" s="1"/>
  <c r="M2052" i="12" s="1"/>
  <c r="N2051" i="12"/>
  <c r="O2051" i="12" s="1"/>
  <c r="R2051" i="12" s="1"/>
  <c r="Q2051" i="12"/>
  <c r="P2051" i="12"/>
  <c r="J1968" i="11"/>
  <c r="K1968" i="11"/>
  <c r="J2357" i="7"/>
  <c r="K2357" i="7"/>
  <c r="Q1969" i="11" l="1"/>
  <c r="L1969" i="11"/>
  <c r="M1969" i="11" s="1"/>
  <c r="N1969" i="11" s="1"/>
  <c r="O1969" i="11" s="1"/>
  <c r="L2358" i="7"/>
  <c r="M2358" i="7" s="1"/>
  <c r="M2359" i="7" s="1"/>
  <c r="K2052" i="12"/>
  <c r="J2052" i="12"/>
  <c r="L2053" i="12"/>
  <c r="M2053" i="12" s="1"/>
  <c r="N2052" i="12"/>
  <c r="O2052" i="12" s="1"/>
  <c r="R2052" i="12" s="1"/>
  <c r="P2052" i="12"/>
  <c r="Q2052" i="12"/>
  <c r="M1970" i="11"/>
  <c r="N1970" i="11" s="1"/>
  <c r="L1970" i="11"/>
  <c r="K2358" i="7" l="1"/>
  <c r="J2358" i="7"/>
  <c r="L2359" i="7"/>
  <c r="J1969" i="11"/>
  <c r="P1969" i="11"/>
  <c r="O1970" i="11"/>
  <c r="R1969" i="11"/>
  <c r="K1969" i="11"/>
  <c r="J2053" i="12"/>
  <c r="K2053" i="12"/>
  <c r="L2054" i="12" s="1"/>
  <c r="M2054" i="12" s="1"/>
  <c r="N2053" i="12"/>
  <c r="O2053" i="12" s="1"/>
  <c r="R2053" i="12" s="1"/>
  <c r="Q2053" i="12"/>
  <c r="P2053" i="12"/>
  <c r="K1970" i="11"/>
  <c r="J1970" i="11"/>
  <c r="J2359" i="7"/>
  <c r="M2360" i="7"/>
  <c r="L2360" i="7"/>
  <c r="K2359" i="7"/>
  <c r="R1970" i="11" l="1"/>
  <c r="Q1970" i="11"/>
  <c r="P1970" i="11"/>
  <c r="Q1971" i="11"/>
  <c r="K2054" i="12"/>
  <c r="J2054" i="12"/>
  <c r="L2055" i="12" s="1"/>
  <c r="M2055" i="12" s="1"/>
  <c r="N2054" i="12"/>
  <c r="O2054" i="12" s="1"/>
  <c r="R2054" i="12" s="1"/>
  <c r="Q2054" i="12"/>
  <c r="P2054" i="12"/>
  <c r="L1971" i="11"/>
  <c r="M1971" i="11" s="1"/>
  <c r="N1971" i="11" s="1"/>
  <c r="O1971" i="11" s="1"/>
  <c r="L2361" i="7"/>
  <c r="M2361" i="7"/>
  <c r="K2360" i="7"/>
  <c r="J2360" i="7"/>
  <c r="R1971" i="11" l="1"/>
  <c r="P1971" i="11"/>
  <c r="N2055" i="12"/>
  <c r="O2055" i="12" s="1"/>
  <c r="R2055" i="12" s="1"/>
  <c r="K2055" i="12"/>
  <c r="J2055" i="12"/>
  <c r="Q2055" i="12"/>
  <c r="P2055" i="12"/>
  <c r="K1971" i="11"/>
  <c r="J1971" i="11"/>
  <c r="J2361" i="7"/>
  <c r="K2361" i="7"/>
  <c r="L2362" i="7" s="1"/>
  <c r="M2362" i="7" s="1"/>
  <c r="Q1972" i="11" l="1"/>
  <c r="L2056" i="12"/>
  <c r="M2056" i="12" s="1"/>
  <c r="P2056" i="12" s="1"/>
  <c r="Q2056" i="12"/>
  <c r="L1972" i="11"/>
  <c r="M1972" i="11" s="1"/>
  <c r="N1972" i="11" s="1"/>
  <c r="O1972" i="11" s="1"/>
  <c r="L2363" i="7"/>
  <c r="J2362" i="7"/>
  <c r="M2363" i="7"/>
  <c r="K2362" i="7"/>
  <c r="N2056" i="12" l="1"/>
  <c r="O2056" i="12" s="1"/>
  <c r="R2056" i="12" s="1"/>
  <c r="R1972" i="11"/>
  <c r="L2057" i="12"/>
  <c r="M2057" i="12" s="1"/>
  <c r="J2057" i="12" s="1"/>
  <c r="J2056" i="12"/>
  <c r="Q2057" i="12" s="1"/>
  <c r="K2056" i="12"/>
  <c r="P1972" i="11"/>
  <c r="J1972" i="11"/>
  <c r="K1972" i="11"/>
  <c r="J2363" i="7"/>
  <c r="K2363" i="7"/>
  <c r="L2364" i="7" s="1"/>
  <c r="M2364" i="7" s="1"/>
  <c r="Q1973" i="11" l="1"/>
  <c r="N2057" i="12"/>
  <c r="O2057" i="12" s="1"/>
  <c r="R2057" i="12" s="1"/>
  <c r="K2057" i="12"/>
  <c r="L2058" i="12" s="1"/>
  <c r="M2058" i="12" s="1"/>
  <c r="P2058" i="12" s="1"/>
  <c r="P2057" i="12"/>
  <c r="Q2058" i="12"/>
  <c r="L1973" i="11"/>
  <c r="M1973" i="11" s="1"/>
  <c r="N1973" i="11" s="1"/>
  <c r="O1973" i="11" s="1"/>
  <c r="L2365" i="7"/>
  <c r="K2364" i="7"/>
  <c r="M2365" i="7"/>
  <c r="J2364" i="7"/>
  <c r="K2058" i="12" l="1"/>
  <c r="L2059" i="12" s="1"/>
  <c r="M2059" i="12" s="1"/>
  <c r="J2058" i="12"/>
  <c r="Q2059" i="12" s="1"/>
  <c r="P1973" i="11"/>
  <c r="R1973" i="11"/>
  <c r="N2058" i="12"/>
  <c r="O2058" i="12" s="1"/>
  <c r="R2058" i="12" s="1"/>
  <c r="P2059" i="12"/>
  <c r="N2059" i="12"/>
  <c r="O2059" i="12" s="1"/>
  <c r="R2059" i="12" s="1"/>
  <c r="K2059" i="12"/>
  <c r="J2059" i="12"/>
  <c r="Q2060" i="12" s="1"/>
  <c r="K1973" i="11"/>
  <c r="J1973" i="11"/>
  <c r="J2365" i="7"/>
  <c r="L2366" i="7"/>
  <c r="M2366" i="7" s="1"/>
  <c r="K2365" i="7"/>
  <c r="L2060" i="12" l="1"/>
  <c r="M2060" i="12" s="1"/>
  <c r="P2060" i="12" s="1"/>
  <c r="Q1974" i="11"/>
  <c r="L1974" i="11"/>
  <c r="M1974" i="11" s="1"/>
  <c r="N1974" i="11" s="1"/>
  <c r="O1974" i="11" s="1"/>
  <c r="M2367" i="7"/>
  <c r="K2366" i="7"/>
  <c r="K2367" i="7" s="1"/>
  <c r="L2368" i="7" s="1"/>
  <c r="M2368" i="7" s="1"/>
  <c r="J2366" i="7"/>
  <c r="L2367" i="7"/>
  <c r="K2060" i="12" l="1"/>
  <c r="L2061" i="12" s="1"/>
  <c r="M2061" i="12" s="1"/>
  <c r="R1974" i="11"/>
  <c r="J2060" i="12"/>
  <c r="P1974" i="11"/>
  <c r="N2060" i="12"/>
  <c r="O2060" i="12" s="1"/>
  <c r="R2060" i="12" s="1"/>
  <c r="J2061" i="12"/>
  <c r="N2061" i="12"/>
  <c r="O2061" i="12" s="1"/>
  <c r="R2061" i="12" s="1"/>
  <c r="K2061" i="12"/>
  <c r="L2062" i="12" s="1"/>
  <c r="M2062" i="12" s="1"/>
  <c r="P2061" i="12"/>
  <c r="Q2061" i="12"/>
  <c r="J1974" i="11"/>
  <c r="L1975" i="11" s="1"/>
  <c r="M1975" i="11" s="1"/>
  <c r="N1975" i="11" s="1"/>
  <c r="O1975" i="11" s="1"/>
  <c r="K1974" i="11"/>
  <c r="J2368" i="7"/>
  <c r="K2368" i="7"/>
  <c r="L2369" i="7" s="1"/>
  <c r="M2369" i="7" s="1"/>
  <c r="J2367" i="7"/>
  <c r="R1975" i="11" l="1"/>
  <c r="Q1975" i="11"/>
  <c r="P1975" i="11"/>
  <c r="J2062" i="12"/>
  <c r="N2062" i="12"/>
  <c r="O2062" i="12" s="1"/>
  <c r="R2062" i="12" s="1"/>
  <c r="K2062" i="12"/>
  <c r="L2063" i="12" s="1"/>
  <c r="M2063" i="12" s="1"/>
  <c r="P2062" i="12"/>
  <c r="Q2062" i="12"/>
  <c r="J1975" i="11"/>
  <c r="K1975" i="11"/>
  <c r="K2369" i="7"/>
  <c r="J2369" i="7"/>
  <c r="Q1976" i="11" l="1"/>
  <c r="L2370" i="7"/>
  <c r="M2370" i="7" s="1"/>
  <c r="N2063" i="12"/>
  <c r="O2063" i="12" s="1"/>
  <c r="R2063" i="12" s="1"/>
  <c r="K2063" i="12"/>
  <c r="J2063" i="12"/>
  <c r="Q2063" i="12"/>
  <c r="P2063" i="12"/>
  <c r="L1976" i="11"/>
  <c r="M1976" i="11" s="1"/>
  <c r="N1976" i="11" s="1"/>
  <c r="O1976" i="11" s="1"/>
  <c r="J2370" i="7"/>
  <c r="K2370" i="7"/>
  <c r="R1976" i="11" l="1"/>
  <c r="P1976" i="11"/>
  <c r="Q2064" i="12"/>
  <c r="L2064" i="12"/>
  <c r="M2064" i="12" s="1"/>
  <c r="P2064" i="12" s="1"/>
  <c r="K1976" i="11"/>
  <c r="J1976" i="11"/>
  <c r="L2371" i="7"/>
  <c r="M2371" i="7" s="1"/>
  <c r="Q1977" i="11" l="1"/>
  <c r="K2064" i="12"/>
  <c r="J2064" i="12"/>
  <c r="L2065" i="12"/>
  <c r="M2065" i="12" s="1"/>
  <c r="N2064" i="12"/>
  <c r="O2064" i="12" s="1"/>
  <c r="R2064" i="12" s="1"/>
  <c r="L1977" i="11"/>
  <c r="M1977" i="11" s="1"/>
  <c r="N1977" i="11" s="1"/>
  <c r="O1977" i="11" s="1"/>
  <c r="K2371" i="7"/>
  <c r="J2371" i="7"/>
  <c r="L2372" i="7"/>
  <c r="M2372" i="7" s="1"/>
  <c r="P1977" i="11" l="1"/>
  <c r="R1977" i="11"/>
  <c r="M2066" i="12"/>
  <c r="J2065" i="12"/>
  <c r="N2065" i="12"/>
  <c r="O2065" i="12" s="1"/>
  <c r="R2065" i="12" s="1"/>
  <c r="L2066" i="12"/>
  <c r="K2065" i="12"/>
  <c r="Q2065" i="12"/>
  <c r="P2065" i="12"/>
  <c r="M1978" i="11"/>
  <c r="N1978" i="11" s="1"/>
  <c r="O1978" i="11" s="1"/>
  <c r="L1978" i="11"/>
  <c r="K1977" i="11"/>
  <c r="J1977" i="11"/>
  <c r="K2372" i="7"/>
  <c r="J2372" i="7"/>
  <c r="L2373" i="7"/>
  <c r="M2373" i="7" s="1"/>
  <c r="R1978" i="11" l="1"/>
  <c r="P1978" i="11"/>
  <c r="Q1978" i="11"/>
  <c r="Q2066" i="12"/>
  <c r="P2066" i="12"/>
  <c r="J2066" i="12"/>
  <c r="N2066" i="12"/>
  <c r="O2066" i="12" s="1"/>
  <c r="R2066" i="12" s="1"/>
  <c r="K2066" i="12"/>
  <c r="L2067" i="12" s="1"/>
  <c r="M2067" i="12" s="1"/>
  <c r="M1979" i="11"/>
  <c r="N1979" i="11" s="1"/>
  <c r="O1979" i="11" s="1"/>
  <c r="L1979" i="11"/>
  <c r="K1978" i="11"/>
  <c r="J1978" i="11"/>
  <c r="J2373" i="7"/>
  <c r="L2374" i="7"/>
  <c r="M2374" i="7" s="1"/>
  <c r="K2373" i="7"/>
  <c r="R1979" i="11" l="1"/>
  <c r="P1979" i="11"/>
  <c r="Q1979" i="11"/>
  <c r="L2068" i="12"/>
  <c r="M2068" i="12"/>
  <c r="J2067" i="12"/>
  <c r="N2067" i="12"/>
  <c r="O2067" i="12" s="1"/>
  <c r="R2067" i="12" s="1"/>
  <c r="K2067" i="12"/>
  <c r="Q2067" i="12"/>
  <c r="P2067" i="12"/>
  <c r="J1979" i="11"/>
  <c r="M1980" i="11"/>
  <c r="N1980" i="11" s="1"/>
  <c r="O1980" i="11" s="1"/>
  <c r="L1980" i="11"/>
  <c r="K1979" i="11"/>
  <c r="M2375" i="7"/>
  <c r="J2374" i="7"/>
  <c r="J2375" i="7" s="1"/>
  <c r="L2375" i="7"/>
  <c r="K2374" i="7"/>
  <c r="R1980" i="11" l="1"/>
  <c r="Q1980" i="11"/>
  <c r="P1980" i="11"/>
  <c r="Q2068" i="12"/>
  <c r="P2068" i="12"/>
  <c r="K2068" i="12"/>
  <c r="J2068" i="12"/>
  <c r="N2068" i="12"/>
  <c r="O2068" i="12" s="1"/>
  <c r="R2068" i="12" s="1"/>
  <c r="M1981" i="11"/>
  <c r="N1981" i="11" s="1"/>
  <c r="O1981" i="11" s="1"/>
  <c r="L1981" i="11"/>
  <c r="K1980" i="11"/>
  <c r="J1980" i="11"/>
  <c r="K2375" i="7"/>
  <c r="L2376" i="7"/>
  <c r="M2376" i="7" s="1"/>
  <c r="R1981" i="11" l="1"/>
  <c r="Q1981" i="11"/>
  <c r="P1981" i="11"/>
  <c r="L2069" i="12"/>
  <c r="M2069" i="12" s="1"/>
  <c r="P2069" i="12" s="1"/>
  <c r="Q2069" i="12"/>
  <c r="J1981" i="11"/>
  <c r="K1981" i="11"/>
  <c r="K2376" i="7"/>
  <c r="J2376" i="7"/>
  <c r="L2377" i="7"/>
  <c r="M2377" i="7"/>
  <c r="Q1982" i="11" l="1"/>
  <c r="N2069" i="12"/>
  <c r="O2069" i="12" s="1"/>
  <c r="R2069" i="12" s="1"/>
  <c r="J2069" i="12"/>
  <c r="K2069" i="12"/>
  <c r="L2070" i="12" s="1"/>
  <c r="M2070" i="12" s="1"/>
  <c r="L1982" i="11"/>
  <c r="M1982" i="11" s="1"/>
  <c r="N1982" i="11" s="1"/>
  <c r="O1982" i="11" s="1"/>
  <c r="J2377" i="7"/>
  <c r="L2378" i="7"/>
  <c r="M2378" i="7" s="1"/>
  <c r="K2377" i="7"/>
  <c r="R1982" i="11" l="1"/>
  <c r="P1982" i="11"/>
  <c r="N2070" i="12"/>
  <c r="O2070" i="12" s="1"/>
  <c r="R2070" i="12" s="1"/>
  <c r="K2070" i="12"/>
  <c r="J2070" i="12"/>
  <c r="L2071" i="12"/>
  <c r="M2071" i="12" s="1"/>
  <c r="P2070" i="12"/>
  <c r="Q2070" i="12"/>
  <c r="K1982" i="11"/>
  <c r="J1982" i="11"/>
  <c r="K2378" i="7"/>
  <c r="L2379" i="7"/>
  <c r="M2379" i="7"/>
  <c r="J2378" i="7"/>
  <c r="J2379" i="7" s="1"/>
  <c r="Q1983" i="11" l="1"/>
  <c r="Q2071" i="12"/>
  <c r="P2071" i="12"/>
  <c r="N2071" i="12"/>
  <c r="O2071" i="12" s="1"/>
  <c r="R2071" i="12" s="1"/>
  <c r="K2071" i="12"/>
  <c r="J2071" i="12"/>
  <c r="L1983" i="11"/>
  <c r="L2380" i="7"/>
  <c r="M2380" i="7" s="1"/>
  <c r="K2379" i="7"/>
  <c r="L2072" i="12" l="1"/>
  <c r="M2072" i="12" s="1"/>
  <c r="J2072" i="12" s="1"/>
  <c r="Q2072" i="12"/>
  <c r="M1983" i="11"/>
  <c r="K2380" i="7"/>
  <c r="L2381" i="7"/>
  <c r="M2381" i="7"/>
  <c r="J2380" i="7"/>
  <c r="J2381" i="7" s="1"/>
  <c r="N1983" i="11" l="1"/>
  <c r="O1983" i="11" s="1"/>
  <c r="P1983" i="11"/>
  <c r="P2072" i="12"/>
  <c r="K2072" i="12"/>
  <c r="L2073" i="12" s="1"/>
  <c r="M2073" i="12" s="1"/>
  <c r="J2073" i="12" s="1"/>
  <c r="N2072" i="12"/>
  <c r="O2072" i="12" s="1"/>
  <c r="R2072" i="12" s="1"/>
  <c r="Q2073" i="12"/>
  <c r="M1984" i="11"/>
  <c r="N1984" i="11" s="1"/>
  <c r="K1983" i="11"/>
  <c r="J1983" i="11"/>
  <c r="L1984" i="11"/>
  <c r="L2382" i="7"/>
  <c r="M2382" i="7" s="1"/>
  <c r="K2381" i="7"/>
  <c r="Q1984" i="11" l="1"/>
  <c r="P1984" i="11"/>
  <c r="O1984" i="11"/>
  <c r="R1983" i="11"/>
  <c r="P2073" i="12"/>
  <c r="N2073" i="12"/>
  <c r="O2073" i="12" s="1"/>
  <c r="R2073" i="12" s="1"/>
  <c r="K2073" i="12"/>
  <c r="L2074" i="12" s="1"/>
  <c r="M2074" i="12" s="1"/>
  <c r="K2074" i="12" s="1"/>
  <c r="Q2074" i="12"/>
  <c r="K1984" i="11"/>
  <c r="J1984" i="11"/>
  <c r="J2382" i="7"/>
  <c r="K2382" i="7"/>
  <c r="Q1985" i="11" l="1"/>
  <c r="L2383" i="7"/>
  <c r="M2383" i="7" s="1"/>
  <c r="R1984" i="11"/>
  <c r="P2074" i="12"/>
  <c r="J2074" i="12"/>
  <c r="L2075" i="12" s="1"/>
  <c r="M2075" i="12" s="1"/>
  <c r="N2074" i="12"/>
  <c r="O2074" i="12" s="1"/>
  <c r="R2074" i="12" s="1"/>
  <c r="L1985" i="11"/>
  <c r="M1985" i="11" s="1"/>
  <c r="N1985" i="11" s="1"/>
  <c r="O1985" i="11" s="1"/>
  <c r="J2383" i="7"/>
  <c r="K2383" i="7"/>
  <c r="L2384" i="7"/>
  <c r="M2384" i="7" s="1"/>
  <c r="R1985" i="11" l="1"/>
  <c r="P1985" i="11"/>
  <c r="K2075" i="12"/>
  <c r="N2075" i="12"/>
  <c r="O2075" i="12" s="1"/>
  <c r="R2075" i="12" s="1"/>
  <c r="J2075" i="12"/>
  <c r="Q2075" i="12"/>
  <c r="P2075" i="12"/>
  <c r="Q2076" i="12"/>
  <c r="K1985" i="11"/>
  <c r="J1985" i="11"/>
  <c r="K2384" i="7"/>
  <c r="J2384" i="7"/>
  <c r="Q1986" i="11" l="1"/>
  <c r="L1986" i="11"/>
  <c r="L2385" i="7"/>
  <c r="M2385" i="7" s="1"/>
  <c r="L2386" i="7" s="1"/>
  <c r="L2076" i="12"/>
  <c r="M2076" i="12" s="1"/>
  <c r="M1986" i="11"/>
  <c r="N1986" i="11" s="1"/>
  <c r="O1986" i="11" s="1"/>
  <c r="R1986" i="11" l="1"/>
  <c r="P1986" i="11"/>
  <c r="M2386" i="7"/>
  <c r="M2387" i="7" s="1"/>
  <c r="K2385" i="7"/>
  <c r="J2385" i="7"/>
  <c r="J2076" i="12"/>
  <c r="L2077" i="12"/>
  <c r="M2077" i="12" s="1"/>
  <c r="N2076" i="12"/>
  <c r="O2076" i="12" s="1"/>
  <c r="R2076" i="12" s="1"/>
  <c r="P2076" i="12"/>
  <c r="K2076" i="12"/>
  <c r="M1987" i="11"/>
  <c r="N1987" i="11" s="1"/>
  <c r="O1987" i="11" s="1"/>
  <c r="K1986" i="11"/>
  <c r="J1986" i="11"/>
  <c r="L1987" i="11"/>
  <c r="R1987" i="11" l="1"/>
  <c r="L2387" i="7"/>
  <c r="K2386" i="7"/>
  <c r="J2386" i="7"/>
  <c r="Q1987" i="11"/>
  <c r="P1987" i="11"/>
  <c r="L2078" i="12"/>
  <c r="M2078" i="12" s="1"/>
  <c r="J2077" i="12"/>
  <c r="K2077" i="12"/>
  <c r="N2077" i="12"/>
  <c r="O2077" i="12" s="1"/>
  <c r="R2077" i="12" s="1"/>
  <c r="P2077" i="12"/>
  <c r="Q2077" i="12"/>
  <c r="M1988" i="11"/>
  <c r="N1988" i="11" s="1"/>
  <c r="O1988" i="11" s="1"/>
  <c r="L1988" i="11"/>
  <c r="J1987" i="11"/>
  <c r="K1987" i="11"/>
  <c r="M2388" i="7"/>
  <c r="L2388" i="7"/>
  <c r="K2387" i="7"/>
  <c r="J2387" i="7"/>
  <c r="R1988" i="11" l="1"/>
  <c r="P1988" i="11"/>
  <c r="Q1988" i="11"/>
  <c r="Q2078" i="12"/>
  <c r="P2078" i="12"/>
  <c r="N2078" i="12"/>
  <c r="O2078" i="12" s="1"/>
  <c r="R2078" i="12" s="1"/>
  <c r="K2078" i="12"/>
  <c r="L2079" i="12" s="1"/>
  <c r="M2079" i="12" s="1"/>
  <c r="J2078" i="12"/>
  <c r="M1989" i="11"/>
  <c r="N1989" i="11" s="1"/>
  <c r="O1989" i="11" s="1"/>
  <c r="L1989" i="11"/>
  <c r="K1988" i="11"/>
  <c r="J1988" i="11"/>
  <c r="J2388" i="7"/>
  <c r="K2388" i="7"/>
  <c r="L2389" i="7" s="1"/>
  <c r="M2389" i="7" s="1"/>
  <c r="R1989" i="11" l="1"/>
  <c r="Q1989" i="11"/>
  <c r="P1989" i="11"/>
  <c r="K2079" i="12"/>
  <c r="J2079" i="12"/>
  <c r="Q2080" i="12" s="1"/>
  <c r="N2079" i="12"/>
  <c r="O2079" i="12" s="1"/>
  <c r="R2079" i="12" s="1"/>
  <c r="L2080" i="12"/>
  <c r="M2080" i="12" s="1"/>
  <c r="N2080" i="12" s="1"/>
  <c r="O2080" i="12" s="1"/>
  <c r="R2080" i="12" s="1"/>
  <c r="P2079" i="12"/>
  <c r="Q2079" i="12"/>
  <c r="M1990" i="11"/>
  <c r="N1990" i="11" s="1"/>
  <c r="O1990" i="11" s="1"/>
  <c r="L1990" i="11"/>
  <c r="K1989" i="11"/>
  <c r="J1989" i="11"/>
  <c r="L2390" i="7"/>
  <c r="K2389" i="7"/>
  <c r="M2390" i="7"/>
  <c r="J2389" i="7"/>
  <c r="R1990" i="11" l="1"/>
  <c r="Q1990" i="11"/>
  <c r="P1990" i="11"/>
  <c r="J2080" i="12"/>
  <c r="Q2081" i="12" s="1"/>
  <c r="L2081" i="12"/>
  <c r="M2081" i="12" s="1"/>
  <c r="K2081" i="12" s="1"/>
  <c r="K2080" i="12"/>
  <c r="P2080" i="12"/>
  <c r="M1991" i="11"/>
  <c r="N1991" i="11" s="1"/>
  <c r="O1991" i="11" s="1"/>
  <c r="L1991" i="11"/>
  <c r="J1990" i="11"/>
  <c r="K1990" i="11"/>
  <c r="K2390" i="7"/>
  <c r="L2391" i="7" s="1"/>
  <c r="M2391" i="7" s="1"/>
  <c r="J2390" i="7"/>
  <c r="R1991" i="11" l="1"/>
  <c r="Q1991" i="11"/>
  <c r="P1991" i="11"/>
  <c r="P2081" i="12"/>
  <c r="J2081" i="12"/>
  <c r="Q2082" i="12" s="1"/>
  <c r="N2081" i="12"/>
  <c r="O2081" i="12" s="1"/>
  <c r="R2081" i="12" s="1"/>
  <c r="L2082" i="12"/>
  <c r="M2082" i="12" s="1"/>
  <c r="P2082" i="12" s="1"/>
  <c r="M1992" i="11"/>
  <c r="N1992" i="11" s="1"/>
  <c r="O1992" i="11" s="1"/>
  <c r="L1992" i="11"/>
  <c r="J1991" i="11"/>
  <c r="K1991" i="11"/>
  <c r="L2392" i="7"/>
  <c r="M2392" i="7"/>
  <c r="J2391" i="7"/>
  <c r="K2391" i="7"/>
  <c r="R1992" i="11" l="1"/>
  <c r="Q1992" i="11"/>
  <c r="P1992" i="11"/>
  <c r="J2082" i="12"/>
  <c r="Q2083" i="12" s="1"/>
  <c r="N2082" i="12"/>
  <c r="O2082" i="12" s="1"/>
  <c r="R2082" i="12" s="1"/>
  <c r="K2082" i="12"/>
  <c r="L2083" i="12" s="1"/>
  <c r="M2083" i="12" s="1"/>
  <c r="K1992" i="11"/>
  <c r="J1992" i="11"/>
  <c r="L1993" i="11"/>
  <c r="M1993" i="11" s="1"/>
  <c r="N1993" i="11" s="1"/>
  <c r="O1993" i="11" s="1"/>
  <c r="J2392" i="7"/>
  <c r="K2392" i="7"/>
  <c r="L2393" i="7" s="1"/>
  <c r="M2393" i="7" s="1"/>
  <c r="R1993" i="11" l="1"/>
  <c r="Q1993" i="11"/>
  <c r="P1993" i="11"/>
  <c r="P2083" i="12"/>
  <c r="J2083" i="12"/>
  <c r="N2083" i="12"/>
  <c r="O2083" i="12" s="1"/>
  <c r="R2083" i="12" s="1"/>
  <c r="K2083" i="12"/>
  <c r="L2084" i="12" s="1"/>
  <c r="M2084" i="12" s="1"/>
  <c r="M1994" i="11"/>
  <c r="N1994" i="11" s="1"/>
  <c r="O1994" i="11" s="1"/>
  <c r="L1994" i="11"/>
  <c r="K1993" i="11"/>
  <c r="J1993" i="11"/>
  <c r="L2394" i="7"/>
  <c r="M2394" i="7"/>
  <c r="K2393" i="7"/>
  <c r="J2393" i="7"/>
  <c r="R1994" i="11" l="1"/>
  <c r="P1994" i="11"/>
  <c r="Q1994" i="11"/>
  <c r="K2084" i="12"/>
  <c r="N2084" i="12"/>
  <c r="O2084" i="12" s="1"/>
  <c r="R2084" i="12" s="1"/>
  <c r="J2084" i="12"/>
  <c r="Q2085" i="12" s="1"/>
  <c r="Q2084" i="12"/>
  <c r="P2084" i="12"/>
  <c r="J1994" i="11"/>
  <c r="K1994" i="11"/>
  <c r="J2394" i="7"/>
  <c r="K2394" i="7"/>
  <c r="L2395" i="7" s="1"/>
  <c r="M2395" i="7" s="1"/>
  <c r="Q1995" i="11" l="1"/>
  <c r="L2085" i="12"/>
  <c r="M2085" i="12" s="1"/>
  <c r="L1995" i="11"/>
  <c r="M1995" i="11" s="1"/>
  <c r="N1995" i="11" s="1"/>
  <c r="O1995" i="11" s="1"/>
  <c r="M2396" i="7"/>
  <c r="L2396" i="7"/>
  <c r="K2395" i="7"/>
  <c r="J2395" i="7"/>
  <c r="R1995" i="11" l="1"/>
  <c r="P1995" i="11"/>
  <c r="P2085" i="12"/>
  <c r="J2085" i="12"/>
  <c r="N2085" i="12"/>
  <c r="O2085" i="12" s="1"/>
  <c r="R2085" i="12" s="1"/>
  <c r="K2085" i="12"/>
  <c r="L2086" i="12"/>
  <c r="M2086" i="12" s="1"/>
  <c r="K1995" i="11"/>
  <c r="J1995" i="11"/>
  <c r="K2396" i="7"/>
  <c r="L2397" i="7" s="1"/>
  <c r="M2397" i="7" s="1"/>
  <c r="J2396" i="7"/>
  <c r="Q1996" i="11" l="1"/>
  <c r="L1996" i="11"/>
  <c r="M1996" i="11" s="1"/>
  <c r="N1996" i="11" s="1"/>
  <c r="O1996" i="11" s="1"/>
  <c r="N2086" i="12"/>
  <c r="O2086" i="12" s="1"/>
  <c r="R2086" i="12" s="1"/>
  <c r="K2086" i="12"/>
  <c r="J2086" i="12"/>
  <c r="Q2086" i="12"/>
  <c r="P2086" i="12"/>
  <c r="J2397" i="7"/>
  <c r="K2397" i="7"/>
  <c r="L2398" i="7" s="1"/>
  <c r="M2398" i="7" s="1"/>
  <c r="J1996" i="11" l="1"/>
  <c r="R1996" i="11"/>
  <c r="P1996" i="11"/>
  <c r="K1996" i="11"/>
  <c r="L1997" i="11" s="1"/>
  <c r="M1997" i="11" s="1"/>
  <c r="N1997" i="11" s="1"/>
  <c r="O1997" i="11" s="1"/>
  <c r="Q2087" i="12"/>
  <c r="L2087" i="12"/>
  <c r="M2087" i="12" s="1"/>
  <c r="P2087" i="12" s="1"/>
  <c r="J2398" i="7"/>
  <c r="L2399" i="7"/>
  <c r="M2399" i="7"/>
  <c r="K2398" i="7"/>
  <c r="R1997" i="11" l="1"/>
  <c r="J1997" i="11"/>
  <c r="K1997" i="11"/>
  <c r="Q1997" i="11"/>
  <c r="P1997" i="11"/>
  <c r="J2087" i="12"/>
  <c r="Q2088" i="12" s="1"/>
  <c r="N2087" i="12"/>
  <c r="O2087" i="12" s="1"/>
  <c r="R2087" i="12" s="1"/>
  <c r="K2087" i="12"/>
  <c r="L2088" i="12" s="1"/>
  <c r="M2088" i="12" s="1"/>
  <c r="L1998" i="11"/>
  <c r="M1998" i="11" s="1"/>
  <c r="N1998" i="11" s="1"/>
  <c r="O1998" i="11" s="1"/>
  <c r="J2399" i="7"/>
  <c r="M2400" i="7"/>
  <c r="L2400" i="7"/>
  <c r="K2399" i="7"/>
  <c r="R1998" i="11" l="1"/>
  <c r="Q1998" i="11"/>
  <c r="P1998" i="11"/>
  <c r="P2088" i="12"/>
  <c r="K2088" i="12"/>
  <c r="J2088" i="12"/>
  <c r="Q2089" i="12" s="1"/>
  <c r="N2088" i="12"/>
  <c r="O2088" i="12" s="1"/>
  <c r="R2088" i="12" s="1"/>
  <c r="L2089" i="12"/>
  <c r="M2089" i="12" s="1"/>
  <c r="J1998" i="11"/>
  <c r="K1998" i="11"/>
  <c r="L1999" i="11" s="1"/>
  <c r="M1999" i="11" s="1"/>
  <c r="N1999" i="11" s="1"/>
  <c r="O1999" i="11" s="1"/>
  <c r="L2401" i="7"/>
  <c r="J2400" i="7"/>
  <c r="K2400" i="7"/>
  <c r="M2401" i="7"/>
  <c r="R1999" i="11" l="1"/>
  <c r="Q1999" i="11"/>
  <c r="P1999" i="11"/>
  <c r="P2089" i="12"/>
  <c r="J2089" i="12"/>
  <c r="M2090" i="12"/>
  <c r="L2090" i="12"/>
  <c r="K2089" i="12"/>
  <c r="N2089" i="12"/>
  <c r="O2089" i="12" s="1"/>
  <c r="R2089" i="12" s="1"/>
  <c r="K1999" i="11"/>
  <c r="J1999" i="11"/>
  <c r="J2401" i="7"/>
  <c r="K2401" i="7"/>
  <c r="L2402" i="7" s="1"/>
  <c r="M2402" i="7" s="1"/>
  <c r="Q2000" i="11" l="1"/>
  <c r="K2090" i="12"/>
  <c r="J2090" i="12"/>
  <c r="N2090" i="12"/>
  <c r="O2090" i="12" s="1"/>
  <c r="R2090" i="12" s="1"/>
  <c r="Q2090" i="12"/>
  <c r="P2090" i="12"/>
  <c r="L2000" i="11"/>
  <c r="M2000" i="11" s="1"/>
  <c r="N2000" i="11" s="1"/>
  <c r="O2000" i="11" s="1"/>
  <c r="J2402" i="7"/>
  <c r="M2403" i="7"/>
  <c r="L2403" i="7"/>
  <c r="K2402" i="7"/>
  <c r="R2000" i="11" l="1"/>
  <c r="P2000" i="11"/>
  <c r="Q2091" i="12"/>
  <c r="L2091" i="12"/>
  <c r="M2091" i="12" s="1"/>
  <c r="P2091" i="12" s="1"/>
  <c r="J2000" i="11"/>
  <c r="K2000" i="11"/>
  <c r="L2001" i="11" s="1"/>
  <c r="M2001" i="11" s="1"/>
  <c r="N2001" i="11" s="1"/>
  <c r="O2001" i="11" s="1"/>
  <c r="J2403" i="7"/>
  <c r="M2404" i="7"/>
  <c r="K2403" i="7"/>
  <c r="L2404" i="7" s="1"/>
  <c r="R2001" i="11" l="1"/>
  <c r="Q2001" i="11"/>
  <c r="P2001" i="11"/>
  <c r="N2091" i="12"/>
  <c r="O2091" i="12" s="1"/>
  <c r="R2091" i="12" s="1"/>
  <c r="K2091" i="12"/>
  <c r="J2091" i="12"/>
  <c r="L2092" i="12" s="1"/>
  <c r="M2092" i="12" s="1"/>
  <c r="M2002" i="11"/>
  <c r="N2002" i="11" s="1"/>
  <c r="O2002" i="11" s="1"/>
  <c r="L2002" i="11"/>
  <c r="J2001" i="11"/>
  <c r="K2001" i="11"/>
  <c r="K2404" i="7"/>
  <c r="J2404" i="7"/>
  <c r="R2002" i="11" l="1"/>
  <c r="Q2002" i="11"/>
  <c r="P2002" i="11"/>
  <c r="L2405" i="7"/>
  <c r="M2405" i="7" s="1"/>
  <c r="J2405" i="7" s="1"/>
  <c r="K2092" i="12"/>
  <c r="N2092" i="12"/>
  <c r="O2092" i="12" s="1"/>
  <c r="R2092" i="12" s="1"/>
  <c r="M2093" i="12"/>
  <c r="L2093" i="12"/>
  <c r="J2092" i="12"/>
  <c r="P2092" i="12"/>
  <c r="Q2092" i="12"/>
  <c r="M2003" i="11"/>
  <c r="N2003" i="11" s="1"/>
  <c r="O2003" i="11" s="1"/>
  <c r="L2003" i="11"/>
  <c r="K2002" i="11"/>
  <c r="J2002" i="11"/>
  <c r="R2003" i="11" l="1"/>
  <c r="K2405" i="7"/>
  <c r="P2003" i="11"/>
  <c r="Q2003" i="11"/>
  <c r="L2406" i="7"/>
  <c r="M2406" i="7" s="1"/>
  <c r="K2406" i="7" s="1"/>
  <c r="N2093" i="12"/>
  <c r="O2093" i="12" s="1"/>
  <c r="R2093" i="12" s="1"/>
  <c r="K2093" i="12"/>
  <c r="J2093" i="12"/>
  <c r="Q2093" i="12"/>
  <c r="P2093" i="12"/>
  <c r="M2004" i="11"/>
  <c r="N2004" i="11" s="1"/>
  <c r="O2004" i="11" s="1"/>
  <c r="L2004" i="11"/>
  <c r="J2003" i="11"/>
  <c r="K2003" i="11"/>
  <c r="R2004" i="11" l="1"/>
  <c r="J2406" i="7"/>
  <c r="L2407" i="7"/>
  <c r="M2407" i="7"/>
  <c r="J2407" i="7" s="1"/>
  <c r="Q2004" i="11"/>
  <c r="P2004" i="11"/>
  <c r="Q2094" i="12"/>
  <c r="L2094" i="12"/>
  <c r="M2094" i="12" s="1"/>
  <c r="P2094" i="12" s="1"/>
  <c r="M2005" i="11"/>
  <c r="N2005" i="11" s="1"/>
  <c r="O2005" i="11" s="1"/>
  <c r="L2005" i="11"/>
  <c r="K2004" i="11"/>
  <c r="J2004" i="11"/>
  <c r="R2005" i="11" l="1"/>
  <c r="K2407" i="7"/>
  <c r="L2408" i="7" s="1"/>
  <c r="M2408" i="7" s="1"/>
  <c r="P2005" i="11"/>
  <c r="Q2005" i="11"/>
  <c r="J2094" i="12"/>
  <c r="N2094" i="12"/>
  <c r="O2094" i="12" s="1"/>
  <c r="R2094" i="12" s="1"/>
  <c r="K2094" i="12"/>
  <c r="L2095" i="12" s="1"/>
  <c r="M2095" i="12" s="1"/>
  <c r="K2005" i="11"/>
  <c r="J2005" i="11"/>
  <c r="Q2006" i="11" l="1"/>
  <c r="J2408" i="7"/>
  <c r="L2409" i="7" s="1"/>
  <c r="M2409" i="7" s="1"/>
  <c r="K2408" i="7"/>
  <c r="J2095" i="12"/>
  <c r="K2095" i="12"/>
  <c r="L2096" i="12" s="1"/>
  <c r="M2096" i="12" s="1"/>
  <c r="N2095" i="12"/>
  <c r="O2095" i="12" s="1"/>
  <c r="R2095" i="12" s="1"/>
  <c r="P2095" i="12"/>
  <c r="Q2095" i="12"/>
  <c r="L2006" i="11"/>
  <c r="M2006" i="11" s="1"/>
  <c r="N2006" i="11" s="1"/>
  <c r="O2006" i="11" s="1"/>
  <c r="K2409" i="7" l="1"/>
  <c r="L2410" i="7" s="1"/>
  <c r="M2410" i="7" s="1"/>
  <c r="J2410" i="7" s="1"/>
  <c r="J2409" i="7"/>
  <c r="R2006" i="11"/>
  <c r="P2006" i="11"/>
  <c r="K2096" i="12"/>
  <c r="L2097" i="12" s="1"/>
  <c r="M2097" i="12" s="1"/>
  <c r="J2096" i="12"/>
  <c r="N2096" i="12"/>
  <c r="O2096" i="12" s="1"/>
  <c r="R2096" i="12" s="1"/>
  <c r="P2096" i="12"/>
  <c r="Q2096" i="12"/>
  <c r="K2006" i="11"/>
  <c r="J2006" i="11"/>
  <c r="M2411" i="7"/>
  <c r="L2411" i="7" l="1"/>
  <c r="K2410" i="7"/>
  <c r="K2411" i="7" s="1"/>
  <c r="Q2007" i="11"/>
  <c r="P2097" i="12"/>
  <c r="Q2097" i="12"/>
  <c r="J2097" i="12"/>
  <c r="Q2098" i="12" s="1"/>
  <c r="N2097" i="12"/>
  <c r="O2097" i="12" s="1"/>
  <c r="R2097" i="12" s="1"/>
  <c r="K2097" i="12"/>
  <c r="L2007" i="11"/>
  <c r="M2007" i="11" s="1"/>
  <c r="N2007" i="11" s="1"/>
  <c r="O2007" i="11" s="1"/>
  <c r="J2411" i="7"/>
  <c r="L2412" i="7"/>
  <c r="M2412" i="7" s="1"/>
  <c r="P2007" i="11" l="1"/>
  <c r="R2007" i="11"/>
  <c r="L2098" i="12"/>
  <c r="M2098" i="12" s="1"/>
  <c r="P2098" i="12" s="1"/>
  <c r="K2007" i="11"/>
  <c r="J2007" i="11"/>
  <c r="M2413" i="7"/>
  <c r="K2412" i="7"/>
  <c r="J2412" i="7"/>
  <c r="L2413" i="7"/>
  <c r="J2413" i="7" l="1"/>
  <c r="Q2008" i="11"/>
  <c r="J2098" i="12"/>
  <c r="Q2099" i="12" s="1"/>
  <c r="L2099" i="12"/>
  <c r="K2098" i="12"/>
  <c r="M2099" i="12"/>
  <c r="N2099" i="12" s="1"/>
  <c r="N2098" i="12"/>
  <c r="O2098" i="12" s="1"/>
  <c r="R2098" i="12" s="1"/>
  <c r="L2008" i="11"/>
  <c r="M2008" i="11" s="1"/>
  <c r="N2008" i="11" s="1"/>
  <c r="O2008" i="11" s="1"/>
  <c r="L2414" i="7"/>
  <c r="M2414" i="7" s="1"/>
  <c r="K2413" i="7"/>
  <c r="R2008" i="11" l="1"/>
  <c r="P2008" i="11"/>
  <c r="O2099" i="12"/>
  <c r="R2099" i="12" s="1"/>
  <c r="P2099" i="12"/>
  <c r="K2099" i="12"/>
  <c r="L2100" i="12" s="1"/>
  <c r="M2100" i="12" s="1"/>
  <c r="K2100" i="12" s="1"/>
  <c r="J2099" i="12"/>
  <c r="Q2100" i="12" s="1"/>
  <c r="K2008" i="11"/>
  <c r="J2008" i="11"/>
  <c r="J2414" i="7"/>
  <c r="K2414" i="7"/>
  <c r="Q2009" i="11" l="1"/>
  <c r="L2415" i="7"/>
  <c r="M2415" i="7" s="1"/>
  <c r="K2415" i="7" s="1"/>
  <c r="N2100" i="12"/>
  <c r="O2100" i="12" s="1"/>
  <c r="R2100" i="12" s="1"/>
  <c r="P2100" i="12"/>
  <c r="L2101" i="12"/>
  <c r="M2101" i="12" s="1"/>
  <c r="P2101" i="12" s="1"/>
  <c r="J2100" i="12"/>
  <c r="Q2101" i="12" s="1"/>
  <c r="L2009" i="11"/>
  <c r="M2009" i="11" s="1"/>
  <c r="N2009" i="11" s="1"/>
  <c r="O2009" i="11" s="1"/>
  <c r="J2101" i="12" l="1"/>
  <c r="N2101" i="12"/>
  <c r="O2101" i="12" s="1"/>
  <c r="R2101" i="12" s="1"/>
  <c r="L2102" i="12"/>
  <c r="M2102" i="12" s="1"/>
  <c r="K2102" i="12" s="1"/>
  <c r="L2103" i="12" s="1"/>
  <c r="M2103" i="12" s="1"/>
  <c r="K2101" i="12"/>
  <c r="L2416" i="7"/>
  <c r="M2416" i="7" s="1"/>
  <c r="K2416" i="7" s="1"/>
  <c r="J2415" i="7"/>
  <c r="P2009" i="11"/>
  <c r="R2009" i="11"/>
  <c r="P2102" i="12"/>
  <c r="Q2102" i="12"/>
  <c r="N2102" i="12"/>
  <c r="O2102" i="12" s="1"/>
  <c r="R2102" i="12" s="1"/>
  <c r="K2009" i="11"/>
  <c r="J2009" i="11"/>
  <c r="Q2010" i="11" l="1"/>
  <c r="J2416" i="7"/>
  <c r="L2417" i="7" s="1"/>
  <c r="M2417" i="7" s="1"/>
  <c r="J2102" i="12"/>
  <c r="K2103" i="12"/>
  <c r="L2104" i="12" s="1"/>
  <c r="M2104" i="12" s="1"/>
  <c r="J2103" i="12"/>
  <c r="N2103" i="12"/>
  <c r="O2103" i="12" s="1"/>
  <c r="R2103" i="12" s="1"/>
  <c r="Q2103" i="12"/>
  <c r="P2103" i="12"/>
  <c r="L2010" i="11"/>
  <c r="M2010" i="11" s="1"/>
  <c r="N2010" i="11" s="1"/>
  <c r="O2010" i="11" s="1"/>
  <c r="J2417" i="7" l="1"/>
  <c r="L2418" i="7" s="1"/>
  <c r="M2418" i="7" s="1"/>
  <c r="R2010" i="11"/>
  <c r="K2417" i="7"/>
  <c r="P2010" i="11"/>
  <c r="Q2104" i="12"/>
  <c r="P2104" i="12"/>
  <c r="K2104" i="12"/>
  <c r="L2105" i="12" s="1"/>
  <c r="M2105" i="12" s="1"/>
  <c r="N2104" i="12"/>
  <c r="O2104" i="12" s="1"/>
  <c r="R2104" i="12" s="1"/>
  <c r="J2104" i="12"/>
  <c r="J2010" i="11"/>
  <c r="K2010" i="11"/>
  <c r="L2419" i="7" l="1"/>
  <c r="M2419" i="7" s="1"/>
  <c r="K2418" i="7"/>
  <c r="J2418" i="7"/>
  <c r="Q2011" i="11"/>
  <c r="P2105" i="12"/>
  <c r="Q2105" i="12"/>
  <c r="N2105" i="12"/>
  <c r="O2105" i="12" s="1"/>
  <c r="R2105" i="12" s="1"/>
  <c r="J2105" i="12"/>
  <c r="K2105" i="12"/>
  <c r="L2106" i="12" s="1"/>
  <c r="M2106" i="12" s="1"/>
  <c r="L2011" i="11"/>
  <c r="M2011" i="11" s="1"/>
  <c r="N2011" i="11" s="1"/>
  <c r="O2011" i="11" s="1"/>
  <c r="K2419" i="7"/>
  <c r="J2419" i="7"/>
  <c r="L2420" i="7" s="1"/>
  <c r="M2420" i="7" s="1"/>
  <c r="P2011" i="11" l="1"/>
  <c r="R2011" i="11"/>
  <c r="N2106" i="12"/>
  <c r="O2106" i="12" s="1"/>
  <c r="R2106" i="12" s="1"/>
  <c r="J2106" i="12"/>
  <c r="K2106" i="12"/>
  <c r="L2107" i="12" s="1"/>
  <c r="M2107" i="12" s="1"/>
  <c r="P2106" i="12"/>
  <c r="Q2106" i="12"/>
  <c r="M2012" i="11"/>
  <c r="N2012" i="11" s="1"/>
  <c r="O2012" i="11" s="1"/>
  <c r="L2012" i="11"/>
  <c r="K2011" i="11"/>
  <c r="J2011" i="11"/>
  <c r="K2420" i="7"/>
  <c r="J2420" i="7"/>
  <c r="L2421" i="7" s="1"/>
  <c r="M2421" i="7" s="1"/>
  <c r="R2012" i="11" l="1"/>
  <c r="Q2012" i="11"/>
  <c r="P2012" i="11"/>
  <c r="M2108" i="12"/>
  <c r="J2107" i="12"/>
  <c r="K2107" i="12"/>
  <c r="N2107" i="12"/>
  <c r="O2107" i="12" s="1"/>
  <c r="R2107" i="12" s="1"/>
  <c r="L2108" i="12"/>
  <c r="Q2107" i="12"/>
  <c r="P2107" i="12"/>
  <c r="M2013" i="11"/>
  <c r="N2013" i="11" s="1"/>
  <c r="O2013" i="11" s="1"/>
  <c r="L2013" i="11"/>
  <c r="K2012" i="11"/>
  <c r="J2012" i="11"/>
  <c r="K2421" i="7"/>
  <c r="J2421" i="7"/>
  <c r="R2013" i="11" l="1"/>
  <c r="Q2013" i="11"/>
  <c r="P2013" i="11"/>
  <c r="Q2108" i="12"/>
  <c r="P2108" i="12"/>
  <c r="N2108" i="12"/>
  <c r="O2108" i="12" s="1"/>
  <c r="R2108" i="12" s="1"/>
  <c r="J2108" i="12"/>
  <c r="K2108" i="12"/>
  <c r="L2109" i="12" s="1"/>
  <c r="M2109" i="12" s="1"/>
  <c r="J2013" i="11"/>
  <c r="K2013" i="11"/>
  <c r="L2014" i="11"/>
  <c r="M2014" i="11" s="1"/>
  <c r="N2014" i="11" s="1"/>
  <c r="O2014" i="11" s="1"/>
  <c r="L2422" i="7"/>
  <c r="M2422" i="7" s="1"/>
  <c r="R2014" i="11" l="1"/>
  <c r="Q2014" i="11"/>
  <c r="P2014" i="11"/>
  <c r="Q2109" i="12"/>
  <c r="P2109" i="12"/>
  <c r="K2109" i="12"/>
  <c r="N2109" i="12"/>
  <c r="O2109" i="12" s="1"/>
  <c r="R2109" i="12" s="1"/>
  <c r="J2109" i="12"/>
  <c r="Q2110" i="12" s="1"/>
  <c r="M2015" i="11"/>
  <c r="N2015" i="11" s="1"/>
  <c r="O2015" i="11" s="1"/>
  <c r="L2015" i="11"/>
  <c r="K2014" i="11"/>
  <c r="J2014" i="11"/>
  <c r="M2423" i="7"/>
  <c r="K2422" i="7"/>
  <c r="L2423" i="7"/>
  <c r="J2422" i="7"/>
  <c r="J2423" i="7" s="1"/>
  <c r="R2015" i="11" l="1"/>
  <c r="Q2015" i="11"/>
  <c r="P2015" i="11"/>
  <c r="L2110" i="12"/>
  <c r="M2110" i="12" s="1"/>
  <c r="K2015" i="11"/>
  <c r="J2015" i="11"/>
  <c r="K2423" i="7"/>
  <c r="L2424" i="7"/>
  <c r="M2424" i="7"/>
  <c r="Q2016" i="11" l="1"/>
  <c r="P2110" i="12"/>
  <c r="J2110" i="12"/>
  <c r="K2110" i="12"/>
  <c r="L2111" i="12"/>
  <c r="M2111" i="12" s="1"/>
  <c r="N2110" i="12"/>
  <c r="O2110" i="12" s="1"/>
  <c r="R2110" i="12" s="1"/>
  <c r="L2016" i="11"/>
  <c r="M2016" i="11" s="1"/>
  <c r="N2016" i="11" s="1"/>
  <c r="O2016" i="11" s="1"/>
  <c r="K2424" i="7"/>
  <c r="M2425" i="7"/>
  <c r="J2424" i="7"/>
  <c r="L2425" i="7"/>
  <c r="R2016" i="11" l="1"/>
  <c r="P2016" i="11"/>
  <c r="P2111" i="12"/>
  <c r="Q2111" i="12"/>
  <c r="J2111" i="12"/>
  <c r="K2111" i="12"/>
  <c r="N2111" i="12"/>
  <c r="O2111" i="12" s="1"/>
  <c r="R2111" i="12" s="1"/>
  <c r="J2016" i="11"/>
  <c r="K2016" i="11"/>
  <c r="L2017" i="11" s="1"/>
  <c r="M2017" i="11" s="1"/>
  <c r="N2017" i="11" s="1"/>
  <c r="O2017" i="11" s="1"/>
  <c r="K2425" i="7"/>
  <c r="L2426" i="7"/>
  <c r="M2426" i="7" s="1"/>
  <c r="J2425" i="7"/>
  <c r="R2017" i="11" l="1"/>
  <c r="Q2017" i="11"/>
  <c r="P2017" i="11"/>
  <c r="L2112" i="12"/>
  <c r="M2112" i="12" s="1"/>
  <c r="P2112" i="12" s="1"/>
  <c r="Q2112" i="12"/>
  <c r="J2017" i="11"/>
  <c r="K2017" i="11"/>
  <c r="L2018" i="11" s="1"/>
  <c r="M2018" i="11" s="1"/>
  <c r="N2018" i="11" s="1"/>
  <c r="O2018" i="11" s="1"/>
  <c r="M2427" i="7"/>
  <c r="J2426" i="7"/>
  <c r="J2427" i="7" s="1"/>
  <c r="L2427" i="7"/>
  <c r="K2426" i="7"/>
  <c r="R2018" i="11" l="1"/>
  <c r="P2018" i="11"/>
  <c r="Q2018" i="11"/>
  <c r="N2112" i="12"/>
  <c r="O2112" i="12" s="1"/>
  <c r="R2112" i="12" s="1"/>
  <c r="K2112" i="12"/>
  <c r="J2112" i="12"/>
  <c r="L2113" i="12"/>
  <c r="M2113" i="12" s="1"/>
  <c r="J2018" i="11"/>
  <c r="K2018" i="11"/>
  <c r="L2019" i="11" s="1"/>
  <c r="M2019" i="11" s="1"/>
  <c r="N2019" i="11" s="1"/>
  <c r="O2019" i="11" s="1"/>
  <c r="K2427" i="7"/>
  <c r="L2428" i="7"/>
  <c r="M2428" i="7" s="1"/>
  <c r="R2019" i="11" l="1"/>
  <c r="Q2019" i="11"/>
  <c r="P2019" i="11"/>
  <c r="Q2113" i="12"/>
  <c r="P2113" i="12"/>
  <c r="J2113" i="12"/>
  <c r="N2113" i="12"/>
  <c r="O2113" i="12" s="1"/>
  <c r="R2113" i="12" s="1"/>
  <c r="K2113" i="12"/>
  <c r="J2019" i="11"/>
  <c r="K2019" i="11"/>
  <c r="L2020" i="11" s="1"/>
  <c r="M2020" i="11" s="1"/>
  <c r="N2020" i="11" s="1"/>
  <c r="O2020" i="11" s="1"/>
  <c r="J2428" i="7"/>
  <c r="K2428" i="7"/>
  <c r="R2020" i="11" l="1"/>
  <c r="Q2020" i="11"/>
  <c r="P2020" i="11"/>
  <c r="L2114" i="12"/>
  <c r="M2114" i="12" s="1"/>
  <c r="J2114" i="12" s="1"/>
  <c r="L2429" i="7"/>
  <c r="M2429" i="7" s="1"/>
  <c r="K2429" i="7" s="1"/>
  <c r="Q2114" i="12"/>
  <c r="K2020" i="11"/>
  <c r="J2020" i="11"/>
  <c r="P2114" i="12" l="1"/>
  <c r="K2114" i="12"/>
  <c r="J2429" i="7"/>
  <c r="L2430" i="7"/>
  <c r="M2430" i="7" s="1"/>
  <c r="J2430" i="7" s="1"/>
  <c r="N2114" i="12"/>
  <c r="O2114" i="12" s="1"/>
  <c r="R2114" i="12" s="1"/>
  <c r="L2115" i="12"/>
  <c r="M2115" i="12" s="1"/>
  <c r="P2115" i="12" s="1"/>
  <c r="Q2021" i="11"/>
  <c r="Q2115" i="12"/>
  <c r="L2021" i="11"/>
  <c r="M2021" i="11" s="1"/>
  <c r="N2021" i="11" s="1"/>
  <c r="O2021" i="11" s="1"/>
  <c r="P2021" i="11" l="1"/>
  <c r="K2115" i="12"/>
  <c r="L2116" i="12" s="1"/>
  <c r="M2116" i="12" s="1"/>
  <c r="K2116" i="12" s="1"/>
  <c r="N2115" i="12"/>
  <c r="O2115" i="12" s="1"/>
  <c r="R2115" i="12" s="1"/>
  <c r="J2115" i="12"/>
  <c r="P2116" i="12" s="1"/>
  <c r="K2430" i="7"/>
  <c r="L2431" i="7" s="1"/>
  <c r="M2431" i="7" s="1"/>
  <c r="R2021" i="11"/>
  <c r="Q2116" i="12"/>
  <c r="J2021" i="11"/>
  <c r="K2021" i="11"/>
  <c r="L2022" i="11" s="1"/>
  <c r="M2022" i="11" s="1"/>
  <c r="N2022" i="11" s="1"/>
  <c r="O2022" i="11" s="1"/>
  <c r="R2022" i="11" l="1"/>
  <c r="K2431" i="7"/>
  <c r="J2431" i="7"/>
  <c r="L2432" i="7" s="1"/>
  <c r="M2432" i="7" s="1"/>
  <c r="K2432" i="7" s="1"/>
  <c r="J2116" i="12"/>
  <c r="N2116" i="12"/>
  <c r="O2116" i="12" s="1"/>
  <c r="R2116" i="12" s="1"/>
  <c r="Q2022" i="11"/>
  <c r="P2022" i="11"/>
  <c r="L2117" i="12"/>
  <c r="M2117" i="12" s="1"/>
  <c r="P2117" i="12" s="1"/>
  <c r="Q2117" i="12"/>
  <c r="J2022" i="11"/>
  <c r="K2022" i="11"/>
  <c r="L2023" i="11" s="1"/>
  <c r="M2023" i="11" s="1"/>
  <c r="N2023" i="11" s="1"/>
  <c r="O2023" i="11" s="1"/>
  <c r="R2023" i="11" l="1"/>
  <c r="Q2023" i="11"/>
  <c r="P2023" i="11"/>
  <c r="J2432" i="7"/>
  <c r="L2433" i="7" s="1"/>
  <c r="M2433" i="7" s="1"/>
  <c r="J2433" i="7" s="1"/>
  <c r="N2117" i="12"/>
  <c r="O2117" i="12" s="1"/>
  <c r="R2117" i="12" s="1"/>
  <c r="K2117" i="12"/>
  <c r="J2117" i="12"/>
  <c r="K2023" i="11"/>
  <c r="J2023" i="11"/>
  <c r="K2433" i="7" l="1"/>
  <c r="Q2024" i="11"/>
  <c r="Q2118" i="12"/>
  <c r="L2118" i="12"/>
  <c r="M2118" i="12" s="1"/>
  <c r="P2118" i="12" s="1"/>
  <c r="L2024" i="11"/>
  <c r="M2024" i="11" s="1"/>
  <c r="N2024" i="11" s="1"/>
  <c r="O2024" i="11" s="1"/>
  <c r="L2434" i="7"/>
  <c r="M2434" i="7" s="1"/>
  <c r="J2434" i="7" s="1"/>
  <c r="R2024" i="11" l="1"/>
  <c r="P2024" i="11"/>
  <c r="K2118" i="12"/>
  <c r="N2118" i="12"/>
  <c r="O2118" i="12" s="1"/>
  <c r="R2118" i="12" s="1"/>
  <c r="L2119" i="12"/>
  <c r="M2119" i="12" s="1"/>
  <c r="J2118" i="12"/>
  <c r="J2024" i="11"/>
  <c r="K2024" i="11"/>
  <c r="L2025" i="11" s="1"/>
  <c r="K2434" i="7"/>
  <c r="L2435" i="7" s="1"/>
  <c r="M2435" i="7" s="1"/>
  <c r="Q2025" i="11" l="1"/>
  <c r="N2119" i="12"/>
  <c r="O2119" i="12" s="1"/>
  <c r="R2119" i="12" s="1"/>
  <c r="K2119" i="12"/>
  <c r="J2119" i="12"/>
  <c r="L2120" i="12"/>
  <c r="M2120" i="12" s="1"/>
  <c r="Q2119" i="12"/>
  <c r="P2119" i="12"/>
  <c r="M2025" i="11"/>
  <c r="N2025" i="11" s="1"/>
  <c r="O2025" i="11" s="1"/>
  <c r="J2435" i="7"/>
  <c r="K2435" i="7"/>
  <c r="R2025" i="11" l="1"/>
  <c r="P2025" i="11"/>
  <c r="K2120" i="12"/>
  <c r="J2120" i="12"/>
  <c r="L2121" i="12" s="1"/>
  <c r="M2121" i="12" s="1"/>
  <c r="N2120" i="12"/>
  <c r="O2120" i="12" s="1"/>
  <c r="R2120" i="12" s="1"/>
  <c r="Q2120" i="12"/>
  <c r="P2120" i="12"/>
  <c r="M2026" i="11"/>
  <c r="N2026" i="11" s="1"/>
  <c r="O2026" i="11" s="1"/>
  <c r="J2025" i="11"/>
  <c r="K2025" i="11"/>
  <c r="L2026" i="11"/>
  <c r="L2436" i="7"/>
  <c r="M2436" i="7" s="1"/>
  <c r="R2026" i="11" l="1"/>
  <c r="Q2026" i="11"/>
  <c r="P2026" i="11"/>
  <c r="Q2121" i="12"/>
  <c r="P2121" i="12"/>
  <c r="J2121" i="12"/>
  <c r="K2121" i="12"/>
  <c r="L2122" i="12" s="1"/>
  <c r="M2122" i="12" s="1"/>
  <c r="N2121" i="12"/>
  <c r="O2121" i="12" s="1"/>
  <c r="R2121" i="12" s="1"/>
  <c r="M2027" i="11"/>
  <c r="N2027" i="11" s="1"/>
  <c r="O2027" i="11" s="1"/>
  <c r="L2027" i="11"/>
  <c r="J2026" i="11"/>
  <c r="K2026" i="11"/>
  <c r="K2436" i="7"/>
  <c r="J2436" i="7"/>
  <c r="L2437" i="7"/>
  <c r="M2437" i="7"/>
  <c r="R2027" i="11" l="1"/>
  <c r="Q2027" i="11"/>
  <c r="P2027" i="11"/>
  <c r="N2122" i="12"/>
  <c r="O2122" i="12" s="1"/>
  <c r="R2122" i="12" s="1"/>
  <c r="M2123" i="12"/>
  <c r="L2123" i="12"/>
  <c r="J2122" i="12"/>
  <c r="K2122" i="12"/>
  <c r="Q2122" i="12"/>
  <c r="P2122" i="12"/>
  <c r="M2028" i="11"/>
  <c r="N2028" i="11" s="1"/>
  <c r="O2028" i="11" s="1"/>
  <c r="L2028" i="11"/>
  <c r="J2027" i="11"/>
  <c r="K2027" i="11"/>
  <c r="M2438" i="7"/>
  <c r="L2438" i="7"/>
  <c r="J2437" i="7"/>
  <c r="K2437" i="7"/>
  <c r="R2028" i="11" l="1"/>
  <c r="Q2028" i="11"/>
  <c r="P2028" i="11"/>
  <c r="P2123" i="12"/>
  <c r="Q2123" i="12"/>
  <c r="J2123" i="12"/>
  <c r="N2123" i="12"/>
  <c r="O2123" i="12" s="1"/>
  <c r="R2123" i="12" s="1"/>
  <c r="L2124" i="12"/>
  <c r="M2124" i="12"/>
  <c r="K2123" i="12"/>
  <c r="M2029" i="11"/>
  <c r="N2029" i="11" s="1"/>
  <c r="O2029" i="11" s="1"/>
  <c r="L2029" i="11"/>
  <c r="J2028" i="11"/>
  <c r="K2028" i="11"/>
  <c r="K2438" i="7"/>
  <c r="J2438" i="7"/>
  <c r="L2439" i="7" s="1"/>
  <c r="M2439" i="7" s="1"/>
  <c r="R2029" i="11" l="1"/>
  <c r="P2029" i="11"/>
  <c r="Q2029" i="11"/>
  <c r="K2124" i="12"/>
  <c r="J2124" i="12"/>
  <c r="N2124" i="12"/>
  <c r="O2124" i="12" s="1"/>
  <c r="R2124" i="12" s="1"/>
  <c r="Q2124" i="12"/>
  <c r="P2124" i="12"/>
  <c r="M2030" i="11"/>
  <c r="N2030" i="11" s="1"/>
  <c r="O2030" i="11" s="1"/>
  <c r="L2030" i="11"/>
  <c r="J2029" i="11"/>
  <c r="K2029" i="11"/>
  <c r="K2439" i="7"/>
  <c r="M2440" i="7"/>
  <c r="L2440" i="7"/>
  <c r="J2439" i="7"/>
  <c r="R2030" i="11" l="1"/>
  <c r="P2030" i="11"/>
  <c r="Q2030" i="11"/>
  <c r="Q2125" i="12"/>
  <c r="L2125" i="12"/>
  <c r="M2125" i="12" s="1"/>
  <c r="M2031" i="11"/>
  <c r="N2031" i="11" s="1"/>
  <c r="O2031" i="11" s="1"/>
  <c r="L2031" i="11"/>
  <c r="J2030" i="11"/>
  <c r="K2030" i="11"/>
  <c r="J2440" i="7"/>
  <c r="K2440" i="7"/>
  <c r="L2441" i="7"/>
  <c r="M2441" i="7"/>
  <c r="R2031" i="11" l="1"/>
  <c r="Q2031" i="11"/>
  <c r="P2031" i="11"/>
  <c r="K2125" i="12"/>
  <c r="J2125" i="12"/>
  <c r="N2125" i="12"/>
  <c r="O2125" i="12" s="1"/>
  <c r="R2125" i="12" s="1"/>
  <c r="P2125" i="12"/>
  <c r="M2032" i="11"/>
  <c r="N2032" i="11" s="1"/>
  <c r="O2032" i="11" s="1"/>
  <c r="L2032" i="11"/>
  <c r="J2031" i="11"/>
  <c r="K2031" i="11"/>
  <c r="K2441" i="7"/>
  <c r="M2442" i="7"/>
  <c r="L2442" i="7"/>
  <c r="J2441" i="7"/>
  <c r="R2032" i="11" l="1"/>
  <c r="Q2032" i="11"/>
  <c r="P2032" i="11"/>
  <c r="L2126" i="12"/>
  <c r="M2126" i="12" s="1"/>
  <c r="J2126" i="12" s="1"/>
  <c r="Q2126" i="12"/>
  <c r="M2033" i="11"/>
  <c r="N2033" i="11" s="1"/>
  <c r="O2033" i="11" s="1"/>
  <c r="L2033" i="11"/>
  <c r="J2032" i="11"/>
  <c r="K2032" i="11"/>
  <c r="K2442" i="7"/>
  <c r="L2443" i="7" s="1"/>
  <c r="M2443" i="7" s="1"/>
  <c r="J2442" i="7"/>
  <c r="R2033" i="11" l="1"/>
  <c r="Q2033" i="11"/>
  <c r="P2033" i="11"/>
  <c r="P2126" i="12"/>
  <c r="N2126" i="12"/>
  <c r="O2126" i="12" s="1"/>
  <c r="R2126" i="12" s="1"/>
  <c r="K2126" i="12"/>
  <c r="L2127" i="12" s="1"/>
  <c r="M2127" i="12" s="1"/>
  <c r="N2127" i="12" s="1"/>
  <c r="O2127" i="12" s="1"/>
  <c r="R2127" i="12" s="1"/>
  <c r="Q2127" i="12"/>
  <c r="J2033" i="11"/>
  <c r="K2033" i="11"/>
  <c r="L2034" i="11" s="1"/>
  <c r="M2034" i="11" s="1"/>
  <c r="N2034" i="11" s="1"/>
  <c r="O2034" i="11" s="1"/>
  <c r="M2444" i="7"/>
  <c r="K2443" i="7"/>
  <c r="J2443" i="7"/>
  <c r="L2444" i="7"/>
  <c r="R2034" i="11" l="1"/>
  <c r="Q2034" i="11"/>
  <c r="P2034" i="11"/>
  <c r="P2127" i="12"/>
  <c r="K2127" i="12"/>
  <c r="J2127" i="12"/>
  <c r="Q2128" i="12" s="1"/>
  <c r="J2034" i="11"/>
  <c r="K2034" i="11"/>
  <c r="L2035" i="11" s="1"/>
  <c r="M2035" i="11" s="1"/>
  <c r="N2035" i="11" s="1"/>
  <c r="O2035" i="11" s="1"/>
  <c r="L2445" i="7"/>
  <c r="M2445" i="7" s="1"/>
  <c r="K2444" i="7"/>
  <c r="J2444" i="7"/>
  <c r="R2035" i="11" l="1"/>
  <c r="Q2035" i="11"/>
  <c r="P2035" i="11"/>
  <c r="L2128" i="12"/>
  <c r="M2128" i="12" s="1"/>
  <c r="K2035" i="11"/>
  <c r="L2036" i="11" s="1"/>
  <c r="M2036" i="11" s="1"/>
  <c r="N2036" i="11" s="1"/>
  <c r="O2036" i="11" s="1"/>
  <c r="J2035" i="11"/>
  <c r="K2445" i="7"/>
  <c r="M2446" i="7"/>
  <c r="J2445" i="7"/>
  <c r="L2446" i="7"/>
  <c r="R2036" i="11" l="1"/>
  <c r="Q2036" i="11"/>
  <c r="P2036" i="11"/>
  <c r="J2128" i="12"/>
  <c r="N2128" i="12"/>
  <c r="O2128" i="12" s="1"/>
  <c r="R2128" i="12" s="1"/>
  <c r="K2128" i="12"/>
  <c r="L2129" i="12" s="1"/>
  <c r="M2129" i="12" s="1"/>
  <c r="P2128" i="12"/>
  <c r="J2036" i="11"/>
  <c r="K2036" i="11"/>
  <c r="L2037" i="11" s="1"/>
  <c r="M2037" i="11" s="1"/>
  <c r="N2037" i="11" s="1"/>
  <c r="O2037" i="11" s="1"/>
  <c r="M2447" i="7"/>
  <c r="J2446" i="7"/>
  <c r="L2447" i="7"/>
  <c r="K2446" i="7"/>
  <c r="R2037" i="11" l="1"/>
  <c r="Q2037" i="11"/>
  <c r="P2037" i="11"/>
  <c r="J2129" i="12"/>
  <c r="K2129" i="12"/>
  <c r="L2130" i="12" s="1"/>
  <c r="M2130" i="12" s="1"/>
  <c r="N2129" i="12"/>
  <c r="O2129" i="12" s="1"/>
  <c r="R2129" i="12" s="1"/>
  <c r="Q2129" i="12"/>
  <c r="P2129" i="12"/>
  <c r="J2037" i="11"/>
  <c r="K2037" i="11"/>
  <c r="L2038" i="11" s="1"/>
  <c r="M2038" i="11" s="1"/>
  <c r="N2038" i="11" s="1"/>
  <c r="O2038" i="11" s="1"/>
  <c r="K2447" i="7"/>
  <c r="J2447" i="7"/>
  <c r="R2038" i="11" l="1"/>
  <c r="P2038" i="11"/>
  <c r="Q2038" i="11"/>
  <c r="L2448" i="7"/>
  <c r="M2448" i="7" s="1"/>
  <c r="M2449" i="7" s="1"/>
  <c r="L2131" i="12"/>
  <c r="N2130" i="12"/>
  <c r="O2130" i="12" s="1"/>
  <c r="R2130" i="12" s="1"/>
  <c r="M2131" i="12"/>
  <c r="J2130" i="12"/>
  <c r="K2130" i="12"/>
  <c r="Q2130" i="12"/>
  <c r="P2130" i="12"/>
  <c r="J2038" i="11"/>
  <c r="K2038" i="11"/>
  <c r="L2039" i="11" s="1"/>
  <c r="M2039" i="11" s="1"/>
  <c r="N2039" i="11" s="1"/>
  <c r="O2039" i="11" s="1"/>
  <c r="R2039" i="11" l="1"/>
  <c r="L2449" i="7"/>
  <c r="K2448" i="7"/>
  <c r="J2448" i="7"/>
  <c r="Q2039" i="11"/>
  <c r="P2039" i="11"/>
  <c r="J2131" i="12"/>
  <c r="K2131" i="12"/>
  <c r="L2132" i="12"/>
  <c r="M2132" i="12" s="1"/>
  <c r="N2131" i="12"/>
  <c r="O2131" i="12" s="1"/>
  <c r="R2131" i="12" s="1"/>
  <c r="P2131" i="12"/>
  <c r="Q2131" i="12"/>
  <c r="J2039" i="11"/>
  <c r="K2039" i="11"/>
  <c r="L2040" i="11" s="1"/>
  <c r="M2040" i="11" s="1"/>
  <c r="N2040" i="11" s="1"/>
  <c r="O2040" i="11" s="1"/>
  <c r="M2450" i="7"/>
  <c r="J2449" i="7"/>
  <c r="K2449" i="7"/>
  <c r="L2450" i="7"/>
  <c r="R2040" i="11" l="1"/>
  <c r="Q2040" i="11"/>
  <c r="P2040" i="11"/>
  <c r="K2132" i="12"/>
  <c r="J2132" i="12"/>
  <c r="N2132" i="12"/>
  <c r="O2132" i="12" s="1"/>
  <c r="R2132" i="12" s="1"/>
  <c r="L2133" i="12"/>
  <c r="M2133" i="12" s="1"/>
  <c r="Q2132" i="12"/>
  <c r="P2132" i="12"/>
  <c r="M2041" i="11"/>
  <c r="N2041" i="11" s="1"/>
  <c r="O2041" i="11" s="1"/>
  <c r="L2041" i="11"/>
  <c r="J2040" i="11"/>
  <c r="K2040" i="11"/>
  <c r="M2451" i="7"/>
  <c r="L2451" i="7"/>
  <c r="J2450" i="7"/>
  <c r="K2450" i="7"/>
  <c r="R2041" i="11" l="1"/>
  <c r="Q2041" i="11"/>
  <c r="P2041" i="11"/>
  <c r="P2133" i="12"/>
  <c r="Q2133" i="12"/>
  <c r="J2133" i="12"/>
  <c r="N2133" i="12"/>
  <c r="O2133" i="12" s="1"/>
  <c r="R2133" i="12" s="1"/>
  <c r="K2133" i="12"/>
  <c r="L2134" i="12" s="1"/>
  <c r="M2134" i="12" s="1"/>
  <c r="M2042" i="11"/>
  <c r="N2042" i="11" s="1"/>
  <c r="O2042" i="11" s="1"/>
  <c r="L2042" i="11"/>
  <c r="J2041" i="11"/>
  <c r="K2041" i="11"/>
  <c r="K2451" i="7"/>
  <c r="J2451" i="7"/>
  <c r="L2452" i="7" s="1"/>
  <c r="M2452" i="7" s="1"/>
  <c r="R2042" i="11" l="1"/>
  <c r="Q2042" i="11"/>
  <c r="P2042" i="11"/>
  <c r="K2134" i="12"/>
  <c r="M2135" i="12"/>
  <c r="L2135" i="12"/>
  <c r="J2134" i="12"/>
  <c r="N2134" i="12"/>
  <c r="O2134" i="12" s="1"/>
  <c r="R2134" i="12" s="1"/>
  <c r="P2134" i="12"/>
  <c r="Q2134" i="12"/>
  <c r="M2043" i="11"/>
  <c r="N2043" i="11" s="1"/>
  <c r="O2043" i="11" s="1"/>
  <c r="L2043" i="11"/>
  <c r="J2042" i="11"/>
  <c r="K2042" i="11"/>
  <c r="L2453" i="7"/>
  <c r="M2453" i="7"/>
  <c r="K2452" i="7"/>
  <c r="J2452" i="7"/>
  <c r="R2043" i="11" l="1"/>
  <c r="Q2043" i="11"/>
  <c r="P2043" i="11"/>
  <c r="N2135" i="12"/>
  <c r="O2135" i="12" s="1"/>
  <c r="R2135" i="12" s="1"/>
  <c r="K2135" i="12"/>
  <c r="J2135" i="12"/>
  <c r="Q2136" i="12" s="1"/>
  <c r="Q2135" i="12"/>
  <c r="P2135" i="12"/>
  <c r="M2044" i="11"/>
  <c r="N2044" i="11" s="1"/>
  <c r="O2044" i="11" s="1"/>
  <c r="L2044" i="11"/>
  <c r="J2043" i="11"/>
  <c r="K2043" i="11"/>
  <c r="K2453" i="7"/>
  <c r="J2453" i="7"/>
  <c r="L2454" i="7" s="1"/>
  <c r="M2454" i="7" s="1"/>
  <c r="R2044" i="11" l="1"/>
  <c r="Q2044" i="11"/>
  <c r="P2044" i="11"/>
  <c r="L2136" i="12"/>
  <c r="M2136" i="12" s="1"/>
  <c r="M2045" i="11"/>
  <c r="N2045" i="11" s="1"/>
  <c r="O2045" i="11" s="1"/>
  <c r="L2045" i="11"/>
  <c r="J2044" i="11"/>
  <c r="K2044" i="11"/>
  <c r="J2454" i="7"/>
  <c r="K2454" i="7"/>
  <c r="R2045" i="11" l="1"/>
  <c r="P2045" i="11"/>
  <c r="Q2045" i="11"/>
  <c r="P2136" i="12"/>
  <c r="J2136" i="12"/>
  <c r="N2136" i="12"/>
  <c r="O2136" i="12" s="1"/>
  <c r="R2136" i="12" s="1"/>
  <c r="K2136" i="12"/>
  <c r="L2137" i="12" s="1"/>
  <c r="M2137" i="12" s="1"/>
  <c r="L2138" i="12" s="1"/>
  <c r="M2138" i="12" s="1"/>
  <c r="M2046" i="11"/>
  <c r="N2046" i="11" s="1"/>
  <c r="O2046" i="11" s="1"/>
  <c r="L2046" i="11"/>
  <c r="K2045" i="11"/>
  <c r="J2045" i="11"/>
  <c r="L2455" i="7"/>
  <c r="M2455" i="7" s="1"/>
  <c r="R2046" i="11" l="1"/>
  <c r="Q2046" i="11"/>
  <c r="P2046" i="11"/>
  <c r="Q2137" i="12"/>
  <c r="P2137" i="12"/>
  <c r="N2137" i="12"/>
  <c r="O2137" i="12" s="1"/>
  <c r="R2137" i="12" s="1"/>
  <c r="K2137" i="12"/>
  <c r="K2138" i="12" s="1"/>
  <c r="J2137" i="12"/>
  <c r="J2138" i="12" s="1"/>
  <c r="N2138" i="12"/>
  <c r="O2138" i="12" s="1"/>
  <c r="R2138" i="12" s="1"/>
  <c r="M2047" i="11"/>
  <c r="N2047" i="11" s="1"/>
  <c r="O2047" i="11" s="1"/>
  <c r="L2047" i="11"/>
  <c r="K2046" i="11"/>
  <c r="J2046" i="11"/>
  <c r="K2455" i="7"/>
  <c r="J2455" i="7"/>
  <c r="R2047" i="11" l="1"/>
  <c r="L2456" i="7"/>
  <c r="M2456" i="7" s="1"/>
  <c r="K2456" i="7" s="1"/>
  <c r="Q2047" i="11"/>
  <c r="P2047" i="11"/>
  <c r="Q2138" i="12"/>
  <c r="P2138" i="12"/>
  <c r="L2139" i="12"/>
  <c r="M2139" i="12" s="1"/>
  <c r="Q2139" i="12"/>
  <c r="K2047" i="11"/>
  <c r="L2048" i="11" s="1"/>
  <c r="M2048" i="11" s="1"/>
  <c r="N2048" i="11" s="1"/>
  <c r="O2048" i="11" s="1"/>
  <c r="J2047" i="11"/>
  <c r="R2048" i="11" l="1"/>
  <c r="J2456" i="7"/>
  <c r="M2457" i="7"/>
  <c r="Q2048" i="11"/>
  <c r="P2048" i="11"/>
  <c r="L2457" i="7"/>
  <c r="P2139" i="12"/>
  <c r="L2140" i="12"/>
  <c r="M2140" i="12" s="1"/>
  <c r="K2139" i="12"/>
  <c r="N2139" i="12"/>
  <c r="O2139" i="12" s="1"/>
  <c r="R2139" i="12" s="1"/>
  <c r="J2139" i="12"/>
  <c r="M2049" i="11"/>
  <c r="N2049" i="11" s="1"/>
  <c r="O2049" i="11" s="1"/>
  <c r="J2048" i="11"/>
  <c r="L2049" i="11"/>
  <c r="K2048" i="11"/>
  <c r="L2458" i="7"/>
  <c r="J2457" i="7"/>
  <c r="M2458" i="7"/>
  <c r="K2457" i="7"/>
  <c r="R2049" i="11" l="1"/>
  <c r="Q2049" i="11"/>
  <c r="P2049" i="11"/>
  <c r="N2140" i="12"/>
  <c r="O2140" i="12" s="1"/>
  <c r="R2140" i="12" s="1"/>
  <c r="J2140" i="12"/>
  <c r="K2140" i="12"/>
  <c r="L2141" i="12" s="1"/>
  <c r="M2141" i="12" s="1"/>
  <c r="P2140" i="12"/>
  <c r="Q2140" i="12"/>
  <c r="M2050" i="11"/>
  <c r="N2050" i="11" s="1"/>
  <c r="O2050" i="11" s="1"/>
  <c r="L2050" i="11"/>
  <c r="J2049" i="11"/>
  <c r="K2049" i="11"/>
  <c r="M2459" i="7"/>
  <c r="J2458" i="7"/>
  <c r="L2459" i="7"/>
  <c r="K2458" i="7"/>
  <c r="R2050" i="11" l="1"/>
  <c r="Q2050" i="11"/>
  <c r="P2050" i="11"/>
  <c r="K2141" i="12"/>
  <c r="N2141" i="12"/>
  <c r="O2141" i="12" s="1"/>
  <c r="R2141" i="12" s="1"/>
  <c r="J2141" i="12"/>
  <c r="L2142" i="12" s="1"/>
  <c r="M2142" i="12" s="1"/>
  <c r="Q2141" i="12"/>
  <c r="P2141" i="12"/>
  <c r="M2051" i="11"/>
  <c r="N2051" i="11" s="1"/>
  <c r="O2051" i="11" s="1"/>
  <c r="L2051" i="11"/>
  <c r="K2050" i="11"/>
  <c r="J2050" i="11"/>
  <c r="M2460" i="7"/>
  <c r="K2459" i="7"/>
  <c r="L2460" i="7"/>
  <c r="J2459" i="7"/>
  <c r="R2051" i="11" l="1"/>
  <c r="Q2051" i="11"/>
  <c r="P2051" i="11"/>
  <c r="Q2142" i="12"/>
  <c r="P2142" i="12"/>
  <c r="J2142" i="12"/>
  <c r="K2142" i="12"/>
  <c r="L2143" i="12" s="1"/>
  <c r="M2143" i="12" s="1"/>
  <c r="N2142" i="12"/>
  <c r="O2142" i="12" s="1"/>
  <c r="R2142" i="12" s="1"/>
  <c r="M2052" i="11"/>
  <c r="N2052" i="11" s="1"/>
  <c r="O2052" i="11" s="1"/>
  <c r="L2052" i="11"/>
  <c r="K2051" i="11"/>
  <c r="J2051" i="11"/>
  <c r="L2461" i="7"/>
  <c r="M2461" i="7"/>
  <c r="J2460" i="7"/>
  <c r="K2460" i="7"/>
  <c r="R2052" i="11" l="1"/>
  <c r="Q2052" i="11"/>
  <c r="P2052" i="11"/>
  <c r="K2143" i="12"/>
  <c r="N2143" i="12"/>
  <c r="O2143" i="12" s="1"/>
  <c r="R2143" i="12" s="1"/>
  <c r="J2143" i="12"/>
  <c r="L2144" i="12" s="1"/>
  <c r="M2144" i="12" s="1"/>
  <c r="Q2143" i="12"/>
  <c r="P2143" i="12"/>
  <c r="M2053" i="11"/>
  <c r="N2053" i="11" s="1"/>
  <c r="O2053" i="11" s="1"/>
  <c r="L2053" i="11"/>
  <c r="J2052" i="11"/>
  <c r="K2052" i="11"/>
  <c r="M2462" i="7"/>
  <c r="K2461" i="7"/>
  <c r="J2461" i="7"/>
  <c r="L2462" i="7"/>
  <c r="R2053" i="11" l="1"/>
  <c r="Q2053" i="11"/>
  <c r="P2053" i="11"/>
  <c r="J2144" i="12"/>
  <c r="Q2145" i="12" s="1"/>
  <c r="K2144" i="12"/>
  <c r="N2144" i="12"/>
  <c r="O2144" i="12" s="1"/>
  <c r="R2144" i="12" s="1"/>
  <c r="L2145" i="12"/>
  <c r="M2145" i="12" s="1"/>
  <c r="Q2144" i="12"/>
  <c r="P2144" i="12"/>
  <c r="M2054" i="11"/>
  <c r="N2054" i="11" s="1"/>
  <c r="O2054" i="11" s="1"/>
  <c r="L2054" i="11"/>
  <c r="K2053" i="11"/>
  <c r="J2053" i="11"/>
  <c r="K2462" i="7"/>
  <c r="J2462" i="7"/>
  <c r="L2463" i="7" s="1"/>
  <c r="M2463" i="7" s="1"/>
  <c r="R2054" i="11" l="1"/>
  <c r="Q2054" i="11"/>
  <c r="P2054" i="11"/>
  <c r="P2145" i="12"/>
  <c r="J2145" i="12"/>
  <c r="N2145" i="12"/>
  <c r="O2145" i="12" s="1"/>
  <c r="R2145" i="12" s="1"/>
  <c r="K2145" i="12"/>
  <c r="M2055" i="11"/>
  <c r="N2055" i="11" s="1"/>
  <c r="O2055" i="11" s="1"/>
  <c r="L2055" i="11"/>
  <c r="K2054" i="11"/>
  <c r="J2054" i="11"/>
  <c r="M2464" i="7"/>
  <c r="L2464" i="7"/>
  <c r="K2463" i="7"/>
  <c r="J2463" i="7"/>
  <c r="R2055" i="11" l="1"/>
  <c r="Q2055" i="11"/>
  <c r="P2055" i="11"/>
  <c r="L2146" i="12"/>
  <c r="M2146" i="12" s="1"/>
  <c r="P2146" i="12" s="1"/>
  <c r="Q2146" i="12"/>
  <c r="M2056" i="11"/>
  <c r="N2056" i="11" s="1"/>
  <c r="O2056" i="11" s="1"/>
  <c r="L2056" i="11"/>
  <c r="K2055" i="11"/>
  <c r="J2055" i="11"/>
  <c r="K2464" i="7"/>
  <c r="L2465" i="7"/>
  <c r="M2465" i="7"/>
  <c r="J2464" i="7"/>
  <c r="R2056" i="11" l="1"/>
  <c r="Q2056" i="11"/>
  <c r="P2056" i="11"/>
  <c r="K2146" i="12"/>
  <c r="N2146" i="12"/>
  <c r="O2146" i="12" s="1"/>
  <c r="R2146" i="12" s="1"/>
  <c r="J2146" i="12"/>
  <c r="M2057" i="11"/>
  <c r="N2057" i="11" s="1"/>
  <c r="O2057" i="11" s="1"/>
  <c r="L2057" i="11"/>
  <c r="J2056" i="11"/>
  <c r="K2056" i="11"/>
  <c r="K2465" i="7"/>
  <c r="J2465" i="7"/>
  <c r="M2466" i="7"/>
  <c r="L2466" i="7"/>
  <c r="R2057" i="11" l="1"/>
  <c r="Q2057" i="11"/>
  <c r="P2057" i="11"/>
  <c r="Q2147" i="12"/>
  <c r="L2147" i="12"/>
  <c r="M2147" i="12" s="1"/>
  <c r="P2147" i="12" s="1"/>
  <c r="M2058" i="11"/>
  <c r="N2058" i="11" s="1"/>
  <c r="O2058" i="11" s="1"/>
  <c r="L2058" i="11"/>
  <c r="K2057" i="11"/>
  <c r="J2057" i="11"/>
  <c r="M2467" i="7"/>
  <c r="K2466" i="7"/>
  <c r="L2467" i="7"/>
  <c r="J2466" i="7"/>
  <c r="R2058" i="11" l="1"/>
  <c r="Q2058" i="11"/>
  <c r="P2058" i="11"/>
  <c r="K2147" i="12"/>
  <c r="J2147" i="12"/>
  <c r="L2148" i="12" s="1"/>
  <c r="M2148" i="12" s="1"/>
  <c r="N2147" i="12"/>
  <c r="O2147" i="12" s="1"/>
  <c r="R2147" i="12" s="1"/>
  <c r="M2059" i="11"/>
  <c r="N2059" i="11" s="1"/>
  <c r="O2059" i="11" s="1"/>
  <c r="L2059" i="11"/>
  <c r="K2058" i="11"/>
  <c r="J2058" i="11"/>
  <c r="J2467" i="7"/>
  <c r="K2467" i="7"/>
  <c r="R2059" i="11" l="1"/>
  <c r="Q2059" i="11"/>
  <c r="P2059" i="11"/>
  <c r="J2148" i="12"/>
  <c r="Q2149" i="12" s="1"/>
  <c r="K2148" i="12"/>
  <c r="N2148" i="12"/>
  <c r="O2148" i="12" s="1"/>
  <c r="R2148" i="12" s="1"/>
  <c r="P2148" i="12"/>
  <c r="Q2148" i="12"/>
  <c r="K2059" i="11"/>
  <c r="J2059" i="11"/>
  <c r="L2468" i="7"/>
  <c r="M2468" i="7" s="1"/>
  <c r="L2469" i="7" s="1"/>
  <c r="L2149" i="12" l="1"/>
  <c r="M2149" i="12" s="1"/>
  <c r="P2149" i="12" s="1"/>
  <c r="Q2060" i="11"/>
  <c r="L2060" i="11"/>
  <c r="M2060" i="11" s="1"/>
  <c r="N2060" i="11" s="1"/>
  <c r="O2060" i="11" s="1"/>
  <c r="M2469" i="7"/>
  <c r="K2469" i="7" s="1"/>
  <c r="K2468" i="7"/>
  <c r="J2468" i="7"/>
  <c r="J2469" i="7" l="1"/>
  <c r="L2470" i="7" s="1"/>
  <c r="M2470" i="7" s="1"/>
  <c r="R2060" i="11"/>
  <c r="K2149" i="12"/>
  <c r="N2149" i="12"/>
  <c r="O2149" i="12" s="1"/>
  <c r="R2149" i="12" s="1"/>
  <c r="J2149" i="12"/>
  <c r="P2060" i="11"/>
  <c r="Q2150" i="12"/>
  <c r="M2061" i="11"/>
  <c r="N2061" i="11" s="1"/>
  <c r="O2061" i="11" s="1"/>
  <c r="K2060" i="11"/>
  <c r="L2061" i="11"/>
  <c r="J2060" i="11"/>
  <c r="K2470" i="7"/>
  <c r="L2471" i="7"/>
  <c r="M2471" i="7"/>
  <c r="J2470" i="7"/>
  <c r="R2061" i="11" l="1"/>
  <c r="Q2061" i="11"/>
  <c r="P2061" i="11"/>
  <c r="L2150" i="12"/>
  <c r="M2150" i="12" s="1"/>
  <c r="M2062" i="11"/>
  <c r="N2062" i="11" s="1"/>
  <c r="O2062" i="11" s="1"/>
  <c r="L2062" i="11"/>
  <c r="J2061" i="11"/>
  <c r="K2061" i="11"/>
  <c r="K2471" i="7"/>
  <c r="L2472" i="7"/>
  <c r="J2471" i="7"/>
  <c r="M2472" i="7"/>
  <c r="R2062" i="11" l="1"/>
  <c r="L2151" i="12"/>
  <c r="M2151" i="12" s="1"/>
  <c r="P2150" i="12"/>
  <c r="K2150" i="12"/>
  <c r="J2150" i="12"/>
  <c r="N2150" i="12"/>
  <c r="O2150" i="12" s="1"/>
  <c r="R2150" i="12" s="1"/>
  <c r="K2062" i="11"/>
  <c r="P2062" i="11"/>
  <c r="Q2062" i="11"/>
  <c r="L2152" i="12"/>
  <c r="M2152" i="12" s="1"/>
  <c r="M2063" i="11"/>
  <c r="N2063" i="11" s="1"/>
  <c r="O2063" i="11" s="1"/>
  <c r="L2063" i="11"/>
  <c r="J2062" i="11"/>
  <c r="K2472" i="7"/>
  <c r="J2472" i="7"/>
  <c r="L2473" i="7"/>
  <c r="M2473" i="7"/>
  <c r="R2063" i="11" l="1"/>
  <c r="Q2151" i="12"/>
  <c r="P2151" i="12"/>
  <c r="N2151" i="12"/>
  <c r="O2151" i="12" s="1"/>
  <c r="R2151" i="12" s="1"/>
  <c r="J2151" i="12"/>
  <c r="Q2152" i="12" s="1"/>
  <c r="K2151" i="12"/>
  <c r="K2152" i="12" s="1"/>
  <c r="Q2063" i="11"/>
  <c r="P2063" i="11"/>
  <c r="J2152" i="12"/>
  <c r="N2152" i="12"/>
  <c r="O2152" i="12" s="1"/>
  <c r="R2152" i="12" s="1"/>
  <c r="L2153" i="12"/>
  <c r="M2153" i="12" s="1"/>
  <c r="K2063" i="11"/>
  <c r="J2063" i="11"/>
  <c r="K2473" i="7"/>
  <c r="M2474" i="7"/>
  <c r="L2474" i="7"/>
  <c r="J2473" i="7"/>
  <c r="Q2064" i="11" l="1"/>
  <c r="P2152" i="12"/>
  <c r="J2153" i="12"/>
  <c r="N2153" i="12"/>
  <c r="O2153" i="12" s="1"/>
  <c r="R2153" i="12" s="1"/>
  <c r="K2153" i="12"/>
  <c r="L2154" i="12" s="1"/>
  <c r="M2154" i="12" s="1"/>
  <c r="Q2153" i="12"/>
  <c r="P2153" i="12"/>
  <c r="L2064" i="11"/>
  <c r="M2064" i="11" s="1"/>
  <c r="N2064" i="11" s="1"/>
  <c r="O2064" i="11" s="1"/>
  <c r="J2474" i="7"/>
  <c r="L2475" i="7"/>
  <c r="M2475" i="7"/>
  <c r="K2474" i="7"/>
  <c r="R2064" i="11" l="1"/>
  <c r="P2064" i="11"/>
  <c r="J2154" i="12"/>
  <c r="Q2155" i="12" s="1"/>
  <c r="K2154" i="12"/>
  <c r="L2155" i="12" s="1"/>
  <c r="M2155" i="12" s="1"/>
  <c r="N2154" i="12"/>
  <c r="O2154" i="12" s="1"/>
  <c r="R2154" i="12" s="1"/>
  <c r="Q2154" i="12"/>
  <c r="P2154" i="12"/>
  <c r="M2065" i="11"/>
  <c r="N2065" i="11" s="1"/>
  <c r="O2065" i="11" s="1"/>
  <c r="L2065" i="11"/>
  <c r="K2064" i="11"/>
  <c r="J2064" i="11"/>
  <c r="K2475" i="7"/>
  <c r="J2475" i="7"/>
  <c r="M2476" i="7"/>
  <c r="L2476" i="7"/>
  <c r="R2065" i="11" l="1"/>
  <c r="Q2065" i="11"/>
  <c r="P2065" i="11"/>
  <c r="P2155" i="12"/>
  <c r="N2155" i="12"/>
  <c r="O2155" i="12" s="1"/>
  <c r="R2155" i="12" s="1"/>
  <c r="J2155" i="12"/>
  <c r="K2155" i="12"/>
  <c r="M2066" i="11"/>
  <c r="N2066" i="11" s="1"/>
  <c r="O2066" i="11" s="1"/>
  <c r="L2066" i="11"/>
  <c r="K2065" i="11"/>
  <c r="J2065" i="11"/>
  <c r="K2476" i="7"/>
  <c r="J2476" i="7"/>
  <c r="L2477" i="7" s="1"/>
  <c r="M2477" i="7" s="1"/>
  <c r="R2066" i="11" l="1"/>
  <c r="Q2066" i="11"/>
  <c r="P2066" i="11"/>
  <c r="L2156" i="12"/>
  <c r="M2156" i="12" s="1"/>
  <c r="P2156" i="12" s="1"/>
  <c r="Q2156" i="12"/>
  <c r="M2067" i="11"/>
  <c r="N2067" i="11" s="1"/>
  <c r="O2067" i="11" s="1"/>
  <c r="L2067" i="11"/>
  <c r="J2066" i="11"/>
  <c r="K2066" i="11"/>
  <c r="K2477" i="7"/>
  <c r="M2478" i="7"/>
  <c r="J2477" i="7"/>
  <c r="L2478" i="7"/>
  <c r="R2067" i="11" l="1"/>
  <c r="Q2067" i="11"/>
  <c r="P2067" i="11"/>
  <c r="J2156" i="12"/>
  <c r="K2156" i="12"/>
  <c r="L2157" i="12" s="1"/>
  <c r="M2157" i="12" s="1"/>
  <c r="N2156" i="12"/>
  <c r="O2156" i="12" s="1"/>
  <c r="R2156" i="12" s="1"/>
  <c r="M2068" i="11"/>
  <c r="N2068" i="11" s="1"/>
  <c r="O2068" i="11" s="1"/>
  <c r="L2068" i="11"/>
  <c r="J2067" i="11"/>
  <c r="K2067" i="11"/>
  <c r="K2478" i="7"/>
  <c r="J2478" i="7"/>
  <c r="M2479" i="7"/>
  <c r="L2479" i="7"/>
  <c r="R2068" i="11" l="1"/>
  <c r="Q2068" i="11"/>
  <c r="P2068" i="11"/>
  <c r="N2157" i="12"/>
  <c r="O2157" i="12" s="1"/>
  <c r="R2157" i="12" s="1"/>
  <c r="L2158" i="12"/>
  <c r="M2158" i="12" s="1"/>
  <c r="K2157" i="12"/>
  <c r="J2157" i="12"/>
  <c r="Q2157" i="12"/>
  <c r="P2157" i="12"/>
  <c r="M2069" i="11"/>
  <c r="N2069" i="11" s="1"/>
  <c r="O2069" i="11" s="1"/>
  <c r="L2069" i="11"/>
  <c r="K2068" i="11"/>
  <c r="J2068" i="11"/>
  <c r="K2479" i="7"/>
  <c r="M2480" i="7"/>
  <c r="J2479" i="7"/>
  <c r="L2480" i="7"/>
  <c r="R2069" i="11" l="1"/>
  <c r="Q2069" i="11"/>
  <c r="P2069" i="11"/>
  <c r="Q2158" i="12"/>
  <c r="P2158" i="12"/>
  <c r="J2158" i="12"/>
  <c r="L2159" i="12"/>
  <c r="M2159" i="12" s="1"/>
  <c r="N2158" i="12"/>
  <c r="O2158" i="12" s="1"/>
  <c r="R2158" i="12" s="1"/>
  <c r="K2158" i="12"/>
  <c r="M2070" i="11"/>
  <c r="N2070" i="11" s="1"/>
  <c r="O2070" i="11" s="1"/>
  <c r="L2070" i="11"/>
  <c r="J2069" i="11"/>
  <c r="K2069" i="11"/>
  <c r="M2481" i="7"/>
  <c r="K2480" i="7"/>
  <c r="J2480" i="7"/>
  <c r="L2481" i="7"/>
  <c r="R2070" i="11" l="1"/>
  <c r="Q2070" i="11"/>
  <c r="P2070" i="11"/>
  <c r="N2159" i="12"/>
  <c r="O2159" i="12" s="1"/>
  <c r="R2159" i="12" s="1"/>
  <c r="J2159" i="12"/>
  <c r="K2159" i="12"/>
  <c r="L2160" i="12" s="1"/>
  <c r="M2160" i="12" s="1"/>
  <c r="P2159" i="12"/>
  <c r="Q2159" i="12"/>
  <c r="M2071" i="11"/>
  <c r="N2071" i="11" s="1"/>
  <c r="O2071" i="11" s="1"/>
  <c r="L2071" i="11"/>
  <c r="J2070" i="11"/>
  <c r="K2070" i="11"/>
  <c r="M2482" i="7"/>
  <c r="L2482" i="7"/>
  <c r="J2481" i="7"/>
  <c r="K2481" i="7"/>
  <c r="R2071" i="11" l="1"/>
  <c r="Q2071" i="11"/>
  <c r="P2071" i="11"/>
  <c r="J2160" i="12"/>
  <c r="N2160" i="12"/>
  <c r="O2160" i="12" s="1"/>
  <c r="R2160" i="12" s="1"/>
  <c r="K2160" i="12"/>
  <c r="L2161" i="12" s="1"/>
  <c r="M2161" i="12" s="1"/>
  <c r="Q2160" i="12"/>
  <c r="P2160" i="12"/>
  <c r="K2071" i="11"/>
  <c r="J2071" i="11"/>
  <c r="J2482" i="7"/>
  <c r="K2482" i="7"/>
  <c r="L2483" i="7"/>
  <c r="M2483" i="7"/>
  <c r="Q2072" i="11" l="1"/>
  <c r="J2161" i="12"/>
  <c r="N2161" i="12"/>
  <c r="O2161" i="12" s="1"/>
  <c r="R2161" i="12" s="1"/>
  <c r="K2161" i="12"/>
  <c r="L2162" i="12" s="1"/>
  <c r="M2162" i="12" s="1"/>
  <c r="Q2161" i="12"/>
  <c r="P2161" i="12"/>
  <c r="L2072" i="11"/>
  <c r="M2072" i="11" s="1"/>
  <c r="N2072" i="11" s="1"/>
  <c r="O2072" i="11" s="1"/>
  <c r="K2483" i="7"/>
  <c r="L2484" i="7"/>
  <c r="M2484" i="7"/>
  <c r="J2483" i="7"/>
  <c r="R2072" i="11" l="1"/>
  <c r="P2072" i="11"/>
  <c r="K2162" i="12"/>
  <c r="J2162" i="12"/>
  <c r="Q2163" i="12" s="1"/>
  <c r="N2162" i="12"/>
  <c r="O2162" i="12" s="1"/>
  <c r="R2162" i="12" s="1"/>
  <c r="Q2162" i="12"/>
  <c r="P2162" i="12"/>
  <c r="J2072" i="11"/>
  <c r="K2072" i="11"/>
  <c r="L2073" i="11" s="1"/>
  <c r="M2073" i="11" s="1"/>
  <c r="N2073" i="11" s="1"/>
  <c r="O2073" i="11" s="1"/>
  <c r="L2485" i="7"/>
  <c r="J2484" i="7"/>
  <c r="K2484" i="7"/>
  <c r="M2485" i="7"/>
  <c r="R2073" i="11" l="1"/>
  <c r="P2073" i="11"/>
  <c r="Q2073" i="11"/>
  <c r="L2163" i="12"/>
  <c r="M2163" i="12" s="1"/>
  <c r="P2163" i="12" s="1"/>
  <c r="M2074" i="11"/>
  <c r="N2074" i="11" s="1"/>
  <c r="O2074" i="11" s="1"/>
  <c r="L2074" i="11"/>
  <c r="K2073" i="11"/>
  <c r="J2073" i="11"/>
  <c r="J2485" i="7"/>
  <c r="L2486" i="7"/>
  <c r="K2485" i="7"/>
  <c r="M2486" i="7"/>
  <c r="R2074" i="11" l="1"/>
  <c r="P2074" i="11"/>
  <c r="Q2074" i="11"/>
  <c r="N2163" i="12"/>
  <c r="O2163" i="12" s="1"/>
  <c r="R2163" i="12" s="1"/>
  <c r="J2163" i="12"/>
  <c r="Q2164" i="12" s="1"/>
  <c r="K2163" i="12"/>
  <c r="L2164" i="12" s="1"/>
  <c r="M2164" i="12" s="1"/>
  <c r="P2164" i="12" s="1"/>
  <c r="M2075" i="11"/>
  <c r="N2075" i="11" s="1"/>
  <c r="O2075" i="11" s="1"/>
  <c r="L2075" i="11"/>
  <c r="J2074" i="11"/>
  <c r="K2074" i="11"/>
  <c r="K2486" i="7"/>
  <c r="J2486" i="7"/>
  <c r="R2075" i="11" l="1"/>
  <c r="Q2075" i="11"/>
  <c r="P2075" i="11"/>
  <c r="K2164" i="12"/>
  <c r="N2164" i="12"/>
  <c r="O2164" i="12" s="1"/>
  <c r="R2164" i="12" s="1"/>
  <c r="J2164" i="12"/>
  <c r="M2076" i="11"/>
  <c r="N2076" i="11" s="1"/>
  <c r="O2076" i="11" s="1"/>
  <c r="L2076" i="11"/>
  <c r="K2075" i="11"/>
  <c r="J2075" i="11"/>
  <c r="L2487" i="7"/>
  <c r="M2487" i="7" s="1"/>
  <c r="R2076" i="11" l="1"/>
  <c r="P2076" i="11"/>
  <c r="Q2076" i="11"/>
  <c r="Q2165" i="12"/>
  <c r="L2165" i="12"/>
  <c r="M2165" i="12" s="1"/>
  <c r="P2165" i="12" s="1"/>
  <c r="M2077" i="11"/>
  <c r="N2077" i="11" s="1"/>
  <c r="O2077" i="11" s="1"/>
  <c r="L2077" i="11"/>
  <c r="J2076" i="11"/>
  <c r="K2076" i="11"/>
  <c r="J2487" i="7"/>
  <c r="K2487" i="7"/>
  <c r="M2488" i="7"/>
  <c r="L2488" i="7"/>
  <c r="R2077" i="11" l="1"/>
  <c r="P2077" i="11"/>
  <c r="Q2077" i="11"/>
  <c r="K2165" i="12"/>
  <c r="J2165" i="12"/>
  <c r="N2165" i="12"/>
  <c r="O2165" i="12" s="1"/>
  <c r="R2165" i="12" s="1"/>
  <c r="L2166" i="12"/>
  <c r="M2166" i="12" s="1"/>
  <c r="M2078" i="11"/>
  <c r="N2078" i="11" s="1"/>
  <c r="O2078" i="11" s="1"/>
  <c r="L2078" i="11"/>
  <c r="K2077" i="11"/>
  <c r="J2077" i="11"/>
  <c r="K2488" i="7"/>
  <c r="M2489" i="7"/>
  <c r="J2488" i="7"/>
  <c r="L2489" i="7"/>
  <c r="R2078" i="11" l="1"/>
  <c r="P2078" i="11"/>
  <c r="Q2078" i="11"/>
  <c r="N2166" i="12"/>
  <c r="O2166" i="12" s="1"/>
  <c r="R2166" i="12" s="1"/>
  <c r="J2166" i="12"/>
  <c r="K2166" i="12"/>
  <c r="L2167" i="12" s="1"/>
  <c r="M2167" i="12" s="1"/>
  <c r="Q2166" i="12"/>
  <c r="P2166" i="12"/>
  <c r="M2079" i="11"/>
  <c r="N2079" i="11" s="1"/>
  <c r="O2079" i="11" s="1"/>
  <c r="L2079" i="11"/>
  <c r="J2078" i="11"/>
  <c r="K2078" i="11"/>
  <c r="M2490" i="7"/>
  <c r="J2489" i="7"/>
  <c r="K2489" i="7"/>
  <c r="L2490" i="7"/>
  <c r="R2079" i="11" l="1"/>
  <c r="Q2079" i="11"/>
  <c r="P2079" i="11"/>
  <c r="K2167" i="12"/>
  <c r="N2167" i="12"/>
  <c r="O2167" i="12" s="1"/>
  <c r="R2167" i="12" s="1"/>
  <c r="J2167" i="12"/>
  <c r="L2168" i="12" s="1"/>
  <c r="M2168" i="12" s="1"/>
  <c r="Q2167" i="12"/>
  <c r="P2167" i="12"/>
  <c r="M2080" i="11"/>
  <c r="N2080" i="11" s="1"/>
  <c r="O2080" i="11" s="1"/>
  <c r="L2080" i="11"/>
  <c r="J2079" i="11"/>
  <c r="K2079" i="11"/>
  <c r="J2490" i="7"/>
  <c r="K2490" i="7"/>
  <c r="L2491" i="7" s="1"/>
  <c r="M2491" i="7" s="1"/>
  <c r="R2080" i="11" l="1"/>
  <c r="Q2080" i="11"/>
  <c r="P2080" i="11"/>
  <c r="K2168" i="12"/>
  <c r="N2168" i="12"/>
  <c r="O2168" i="12" s="1"/>
  <c r="R2168" i="12" s="1"/>
  <c r="J2168" i="12"/>
  <c r="L2169" i="12" s="1"/>
  <c r="M2169" i="12" s="1"/>
  <c r="Q2168" i="12"/>
  <c r="P2168" i="12"/>
  <c r="J2080" i="11"/>
  <c r="K2080" i="11"/>
  <c r="J2491" i="7"/>
  <c r="L2492" i="7" s="1"/>
  <c r="M2492" i="7" s="1"/>
  <c r="K2491" i="7"/>
  <c r="Q2081" i="11" l="1"/>
  <c r="J2169" i="12"/>
  <c r="K2169" i="12"/>
  <c r="N2169" i="12"/>
  <c r="O2169" i="12" s="1"/>
  <c r="R2169" i="12" s="1"/>
  <c r="L2170" i="12"/>
  <c r="M2170" i="12" s="1"/>
  <c r="P2169" i="12"/>
  <c r="Q2169" i="12"/>
  <c r="L2081" i="11"/>
  <c r="M2081" i="11" s="1"/>
  <c r="N2081" i="11" s="1"/>
  <c r="O2081" i="11" s="1"/>
  <c r="K2492" i="7"/>
  <c r="J2492" i="7"/>
  <c r="R2081" i="11" l="1"/>
  <c r="P2081" i="11"/>
  <c r="L2493" i="7"/>
  <c r="M2493" i="7" s="1"/>
  <c r="K2493" i="7" s="1"/>
  <c r="N2170" i="12"/>
  <c r="O2170" i="12" s="1"/>
  <c r="R2170" i="12" s="1"/>
  <c r="K2170" i="12"/>
  <c r="L2171" i="12"/>
  <c r="M2171" i="12" s="1"/>
  <c r="J2170" i="12"/>
  <c r="P2170" i="12"/>
  <c r="Q2170" i="12"/>
  <c r="J2081" i="11"/>
  <c r="K2081" i="11"/>
  <c r="L2082" i="11" s="1"/>
  <c r="M2082" i="11" s="1"/>
  <c r="N2082" i="11" s="1"/>
  <c r="O2082" i="11" s="1"/>
  <c r="R2082" i="11" l="1"/>
  <c r="P2082" i="11"/>
  <c r="Q2082" i="11"/>
  <c r="J2493" i="7"/>
  <c r="L2494" i="7" s="1"/>
  <c r="M2494" i="7" s="1"/>
  <c r="M2495" i="7" s="1"/>
  <c r="K2171" i="12"/>
  <c r="J2171" i="12"/>
  <c r="N2171" i="12"/>
  <c r="O2171" i="12" s="1"/>
  <c r="R2171" i="12" s="1"/>
  <c r="L2172" i="12"/>
  <c r="M2172" i="12" s="1"/>
  <c r="Q2171" i="12"/>
  <c r="P2171" i="12"/>
  <c r="K2082" i="11"/>
  <c r="J2082" i="11"/>
  <c r="L2495" i="7" l="1"/>
  <c r="K2494" i="7"/>
  <c r="J2494" i="7"/>
  <c r="Q2083" i="11"/>
  <c r="J2172" i="12"/>
  <c r="K2172" i="12"/>
  <c r="L2173" i="12" s="1"/>
  <c r="M2173" i="12" s="1"/>
  <c r="N2172" i="12"/>
  <c r="O2172" i="12" s="1"/>
  <c r="R2172" i="12" s="1"/>
  <c r="P2172" i="12"/>
  <c r="Q2172" i="12"/>
  <c r="L2083" i="11"/>
  <c r="M2083" i="11" s="1"/>
  <c r="N2083" i="11" s="1"/>
  <c r="O2083" i="11" s="1"/>
  <c r="K2495" i="7"/>
  <c r="L2496" i="7"/>
  <c r="M2496" i="7" s="1"/>
  <c r="J2495" i="7"/>
  <c r="R2083" i="11" l="1"/>
  <c r="P2083" i="11"/>
  <c r="K2173" i="12"/>
  <c r="L2174" i="12" s="1"/>
  <c r="M2174" i="12" s="1"/>
  <c r="J2173" i="12"/>
  <c r="N2173" i="12"/>
  <c r="O2173" i="12" s="1"/>
  <c r="R2173" i="12" s="1"/>
  <c r="P2173" i="12"/>
  <c r="Q2173" i="12"/>
  <c r="K2083" i="11"/>
  <c r="J2083" i="11"/>
  <c r="J2496" i="7"/>
  <c r="L2497" i="7"/>
  <c r="M2497" i="7"/>
  <c r="K2496" i="7"/>
  <c r="K2497" i="7" s="1"/>
  <c r="Q2084" i="11" l="1"/>
  <c r="J2497" i="7"/>
  <c r="L2498" i="7" s="1"/>
  <c r="M2498" i="7" s="1"/>
  <c r="J2498" i="7" s="1"/>
  <c r="Q2174" i="12"/>
  <c r="P2174" i="12"/>
  <c r="K2174" i="12"/>
  <c r="N2174" i="12"/>
  <c r="O2174" i="12" s="1"/>
  <c r="R2174" i="12" s="1"/>
  <c r="J2174" i="12"/>
  <c r="L2175" i="12"/>
  <c r="M2175" i="12" s="1"/>
  <c r="L2084" i="11"/>
  <c r="K2498" i="7" l="1"/>
  <c r="L2499" i="7" s="1"/>
  <c r="M2499" i="7" s="1"/>
  <c r="K2499" i="7" s="1"/>
  <c r="L2176" i="12"/>
  <c r="M2176" i="12" s="1"/>
  <c r="N2175" i="12"/>
  <c r="O2175" i="12" s="1"/>
  <c r="R2175" i="12" s="1"/>
  <c r="J2175" i="12"/>
  <c r="K2175" i="12"/>
  <c r="P2175" i="12"/>
  <c r="Q2175" i="12"/>
  <c r="M2084" i="11"/>
  <c r="N2084" i="11" l="1"/>
  <c r="O2084" i="11" s="1"/>
  <c r="P2084" i="11"/>
  <c r="J2499" i="7"/>
  <c r="L2500" i="7"/>
  <c r="M2500" i="7" s="1"/>
  <c r="K2500" i="7" s="1"/>
  <c r="P2176" i="12"/>
  <c r="Q2176" i="12"/>
  <c r="K2176" i="12"/>
  <c r="J2176" i="12"/>
  <c r="Q2177" i="12" s="1"/>
  <c r="N2176" i="12"/>
  <c r="O2176" i="12" s="1"/>
  <c r="R2176" i="12" s="1"/>
  <c r="L2177" i="12"/>
  <c r="M2177" i="12" s="1"/>
  <c r="M2085" i="11"/>
  <c r="N2085" i="11" s="1"/>
  <c r="J2084" i="11"/>
  <c r="K2084" i="11"/>
  <c r="L2085" i="11"/>
  <c r="Q2085" i="11" l="1"/>
  <c r="P2085" i="11"/>
  <c r="J2500" i="7"/>
  <c r="L2501" i="7" s="1"/>
  <c r="M2501" i="7" s="1"/>
  <c r="K2501" i="7" s="1"/>
  <c r="O2085" i="11"/>
  <c r="R2084" i="11"/>
  <c r="P2177" i="12"/>
  <c r="K2177" i="12"/>
  <c r="N2177" i="12"/>
  <c r="O2177" i="12" s="1"/>
  <c r="R2177" i="12" s="1"/>
  <c r="J2177" i="12"/>
  <c r="J2085" i="11"/>
  <c r="K2085" i="11"/>
  <c r="L2502" i="7" l="1"/>
  <c r="M2502" i="7" s="1"/>
  <c r="Q2086" i="11"/>
  <c r="R2085" i="11"/>
  <c r="J2501" i="7"/>
  <c r="L2178" i="12"/>
  <c r="M2178" i="12" s="1"/>
  <c r="Q2178" i="12"/>
  <c r="L2086" i="11"/>
  <c r="M2086" i="11" s="1"/>
  <c r="N2086" i="11" s="1"/>
  <c r="O2086" i="11" s="1"/>
  <c r="J2502" i="7"/>
  <c r="M2503" i="7"/>
  <c r="K2502" i="7"/>
  <c r="L2503" i="7"/>
  <c r="R2086" i="11" l="1"/>
  <c r="P2086" i="11"/>
  <c r="P2178" i="12"/>
  <c r="N2178" i="12"/>
  <c r="O2178" i="12" s="1"/>
  <c r="R2178" i="12" s="1"/>
  <c r="J2178" i="12"/>
  <c r="K2178" i="12"/>
  <c r="L2179" i="12" s="1"/>
  <c r="M2179" i="12" s="1"/>
  <c r="J2086" i="11"/>
  <c r="K2086" i="11"/>
  <c r="K2503" i="7"/>
  <c r="J2503" i="7"/>
  <c r="Q2087" i="11" l="1"/>
  <c r="Q2179" i="12"/>
  <c r="P2179" i="12"/>
  <c r="N2179" i="12"/>
  <c r="O2179" i="12" s="1"/>
  <c r="R2179" i="12" s="1"/>
  <c r="J2179" i="12"/>
  <c r="K2179" i="12"/>
  <c r="L2180" i="12" s="1"/>
  <c r="M2180" i="12" s="1"/>
  <c r="L2087" i="11"/>
  <c r="L2504" i="7"/>
  <c r="M2504" i="7" s="1"/>
  <c r="Q2180" i="12" l="1"/>
  <c r="P2180" i="12"/>
  <c r="K2180" i="12"/>
  <c r="N2180" i="12"/>
  <c r="O2180" i="12" s="1"/>
  <c r="R2180" i="12" s="1"/>
  <c r="J2180" i="12"/>
  <c r="M2181" i="12"/>
  <c r="L2181" i="12"/>
  <c r="M2087" i="11"/>
  <c r="L2505" i="7"/>
  <c r="K2504" i="7"/>
  <c r="M2505" i="7"/>
  <c r="J2504" i="7"/>
  <c r="N2087" i="11" l="1"/>
  <c r="O2087" i="11" s="1"/>
  <c r="P2087" i="11"/>
  <c r="N2181" i="12"/>
  <c r="O2181" i="12" s="1"/>
  <c r="R2181" i="12" s="1"/>
  <c r="J2181" i="12"/>
  <c r="K2181" i="12"/>
  <c r="L2182" i="12" s="1"/>
  <c r="M2182" i="12" s="1"/>
  <c r="Q2181" i="12"/>
  <c r="P2181" i="12"/>
  <c r="M2088" i="11"/>
  <c r="N2088" i="11" s="1"/>
  <c r="J2087" i="11"/>
  <c r="K2087" i="11"/>
  <c r="L2088" i="11"/>
  <c r="K2505" i="7"/>
  <c r="J2505" i="7"/>
  <c r="L2506" i="7" s="1"/>
  <c r="M2506" i="7" s="1"/>
  <c r="P2088" i="11" l="1"/>
  <c r="Q2088" i="11"/>
  <c r="O2088" i="11"/>
  <c r="R2087" i="11"/>
  <c r="J2182" i="12"/>
  <c r="K2182" i="12"/>
  <c r="L2183" i="12" s="1"/>
  <c r="M2183" i="12" s="1"/>
  <c r="N2182" i="12"/>
  <c r="O2182" i="12" s="1"/>
  <c r="R2182" i="12" s="1"/>
  <c r="Q2182" i="12"/>
  <c r="P2182" i="12"/>
  <c r="M2089" i="11"/>
  <c r="N2089" i="11" s="1"/>
  <c r="L2089" i="11"/>
  <c r="J2088" i="11"/>
  <c r="K2088" i="11"/>
  <c r="J2506" i="7"/>
  <c r="M2507" i="7"/>
  <c r="L2507" i="7"/>
  <c r="K2506" i="7"/>
  <c r="Q2089" i="11" l="1"/>
  <c r="P2089" i="11"/>
  <c r="O2089" i="11"/>
  <c r="R2088" i="11"/>
  <c r="K2183" i="12"/>
  <c r="L2184" i="12"/>
  <c r="M2184" i="12" s="1"/>
  <c r="N2183" i="12"/>
  <c r="O2183" i="12" s="1"/>
  <c r="R2183" i="12" s="1"/>
  <c r="J2183" i="12"/>
  <c r="Q2183" i="12"/>
  <c r="P2183" i="12"/>
  <c r="M2090" i="11"/>
  <c r="N2090" i="11" s="1"/>
  <c r="L2090" i="11"/>
  <c r="J2089" i="11"/>
  <c r="K2089" i="11"/>
  <c r="K2507" i="7"/>
  <c r="L2508" i="7"/>
  <c r="M2508" i="7" s="1"/>
  <c r="J2507" i="7"/>
  <c r="O2090" i="11" l="1"/>
  <c r="R2089" i="11"/>
  <c r="P2090" i="11"/>
  <c r="Q2090" i="11"/>
  <c r="K2184" i="12"/>
  <c r="J2184" i="12"/>
  <c r="Q2185" i="12" s="1"/>
  <c r="N2184" i="12"/>
  <c r="O2184" i="12" s="1"/>
  <c r="R2184" i="12" s="1"/>
  <c r="L2185" i="12"/>
  <c r="M2185" i="12" s="1"/>
  <c r="Q2184" i="12"/>
  <c r="P2184" i="12"/>
  <c r="M2091" i="11"/>
  <c r="N2091" i="11" s="1"/>
  <c r="L2091" i="11"/>
  <c r="J2090" i="11"/>
  <c r="K2090" i="11"/>
  <c r="J2508" i="7"/>
  <c r="L2509" i="7"/>
  <c r="K2508" i="7"/>
  <c r="M2509" i="7"/>
  <c r="Q2091" i="11" l="1"/>
  <c r="P2091" i="11"/>
  <c r="O2091" i="11"/>
  <c r="R2090" i="11"/>
  <c r="P2185" i="12"/>
  <c r="N2185" i="12"/>
  <c r="O2185" i="12" s="1"/>
  <c r="R2185" i="12" s="1"/>
  <c r="K2185" i="12"/>
  <c r="J2185" i="12"/>
  <c r="Q2186" i="12" s="1"/>
  <c r="L2186" i="12"/>
  <c r="M2186" i="12" s="1"/>
  <c r="M2092" i="11"/>
  <c r="N2092" i="11" s="1"/>
  <c r="L2092" i="11"/>
  <c r="J2091" i="11"/>
  <c r="K2091" i="11"/>
  <c r="J2509" i="7"/>
  <c r="K2509" i="7"/>
  <c r="L2510" i="7" s="1"/>
  <c r="M2510" i="7" s="1"/>
  <c r="Q2092" i="11" l="1"/>
  <c r="P2092" i="11"/>
  <c r="O2092" i="11"/>
  <c r="R2091" i="11"/>
  <c r="P2186" i="12"/>
  <c r="N2186" i="12"/>
  <c r="O2186" i="12" s="1"/>
  <c r="R2186" i="12" s="1"/>
  <c r="J2186" i="12"/>
  <c r="K2186" i="12"/>
  <c r="M2093" i="11"/>
  <c r="N2093" i="11" s="1"/>
  <c r="L2093" i="11"/>
  <c r="J2092" i="11"/>
  <c r="K2092" i="11"/>
  <c r="J2510" i="7"/>
  <c r="K2510" i="7"/>
  <c r="L2511" i="7" s="1"/>
  <c r="M2511" i="7" s="1"/>
  <c r="Q2093" i="11" l="1"/>
  <c r="P2093" i="11"/>
  <c r="O2093" i="11"/>
  <c r="R2092" i="11"/>
  <c r="L2187" i="12"/>
  <c r="M2187" i="12" s="1"/>
  <c r="K2187" i="12" s="1"/>
  <c r="Q2187" i="12"/>
  <c r="M2094" i="11"/>
  <c r="N2094" i="11" s="1"/>
  <c r="L2094" i="11"/>
  <c r="K2093" i="11"/>
  <c r="J2093" i="11"/>
  <c r="J2511" i="7"/>
  <c r="K2511" i="7"/>
  <c r="L2512" i="7" s="1"/>
  <c r="M2512" i="7" s="1"/>
  <c r="J2187" i="12" l="1"/>
  <c r="Q2188" i="12" s="1"/>
  <c r="O2094" i="11"/>
  <c r="R2093" i="11"/>
  <c r="P2187" i="12"/>
  <c r="N2187" i="12"/>
  <c r="O2187" i="12" s="1"/>
  <c r="R2187" i="12" s="1"/>
  <c r="P2094" i="11"/>
  <c r="Q2094" i="11"/>
  <c r="K2094" i="11"/>
  <c r="J2094" i="11"/>
  <c r="J2512" i="7"/>
  <c r="L2513" i="7"/>
  <c r="K2512" i="7"/>
  <c r="M2513" i="7"/>
  <c r="R2094" i="11" l="1"/>
  <c r="Q2095" i="11"/>
  <c r="L2095" i="11"/>
  <c r="L2188" i="12"/>
  <c r="M2188" i="12" s="1"/>
  <c r="M2095" i="11"/>
  <c r="N2095" i="11" s="1"/>
  <c r="O2095" i="11" s="1"/>
  <c r="K2513" i="7"/>
  <c r="J2513" i="7"/>
  <c r="L2514" i="7"/>
  <c r="M2514" i="7" s="1"/>
  <c r="R2095" i="11" l="1"/>
  <c r="P2188" i="12"/>
  <c r="J2188" i="12"/>
  <c r="N2188" i="12"/>
  <c r="O2188" i="12" s="1"/>
  <c r="R2188" i="12" s="1"/>
  <c r="K2188" i="12"/>
  <c r="L2189" i="12" s="1"/>
  <c r="M2189" i="12" s="1"/>
  <c r="P2095" i="11"/>
  <c r="M2096" i="11"/>
  <c r="N2096" i="11" s="1"/>
  <c r="O2096" i="11" s="1"/>
  <c r="K2095" i="11"/>
  <c r="J2095" i="11"/>
  <c r="L2096" i="11"/>
  <c r="M2515" i="7"/>
  <c r="J2514" i="7"/>
  <c r="K2514" i="7"/>
  <c r="L2515" i="7"/>
  <c r="R2096" i="11" l="1"/>
  <c r="N2189" i="12"/>
  <c r="O2189" i="12" s="1"/>
  <c r="R2189" i="12" s="1"/>
  <c r="J2189" i="12"/>
  <c r="K2189" i="12"/>
  <c r="L2190" i="12" s="1"/>
  <c r="M2190" i="12" s="1"/>
  <c r="L2191" i="12" s="1"/>
  <c r="M2191" i="12" s="1"/>
  <c r="P2189" i="12"/>
  <c r="Q2189" i="12"/>
  <c r="Q2096" i="11"/>
  <c r="P2096" i="11"/>
  <c r="J2096" i="11"/>
  <c r="K2096" i="11"/>
  <c r="L2516" i="7"/>
  <c r="M2516" i="7"/>
  <c r="J2515" i="7"/>
  <c r="K2515" i="7"/>
  <c r="K2190" i="12" l="1"/>
  <c r="J2190" i="12"/>
  <c r="Q2191" i="12" s="1"/>
  <c r="N2190" i="12"/>
  <c r="O2190" i="12" s="1"/>
  <c r="R2190" i="12" s="1"/>
  <c r="Q2190" i="12"/>
  <c r="P2190" i="12"/>
  <c r="Q2097" i="11"/>
  <c r="L2097" i="11"/>
  <c r="M2097" i="11" s="1"/>
  <c r="N2097" i="11" s="1"/>
  <c r="O2097" i="11" s="1"/>
  <c r="K2191" i="12"/>
  <c r="N2191" i="12"/>
  <c r="O2191" i="12" s="1"/>
  <c r="R2191" i="12" s="1"/>
  <c r="J2191" i="12"/>
  <c r="Q2192" i="12" s="1"/>
  <c r="L2192" i="12"/>
  <c r="M2192" i="12" s="1"/>
  <c r="L2517" i="7"/>
  <c r="K2516" i="7"/>
  <c r="M2517" i="7"/>
  <c r="J2516" i="7"/>
  <c r="P2097" i="11" l="1"/>
  <c r="J2097" i="11"/>
  <c r="K2097" i="11"/>
  <c r="R2097" i="11"/>
  <c r="L2098" i="11"/>
  <c r="M2098" i="11"/>
  <c r="N2098" i="11" s="1"/>
  <c r="O2098" i="11" s="1"/>
  <c r="P2191" i="12"/>
  <c r="P2192" i="12"/>
  <c r="J2192" i="12"/>
  <c r="Q2193" i="12" s="1"/>
  <c r="N2192" i="12"/>
  <c r="O2192" i="12" s="1"/>
  <c r="R2192" i="12" s="1"/>
  <c r="K2192" i="12"/>
  <c r="L2193" i="12" s="1"/>
  <c r="M2193" i="12" s="1"/>
  <c r="M2518" i="7"/>
  <c r="K2517" i="7"/>
  <c r="J2517" i="7"/>
  <c r="L2518" i="7"/>
  <c r="R2098" i="11" l="1"/>
  <c r="K2098" i="11"/>
  <c r="Q2098" i="11"/>
  <c r="P2098" i="11"/>
  <c r="J2098" i="11"/>
  <c r="L2099" i="11"/>
  <c r="M2099" i="11"/>
  <c r="N2099" i="11" s="1"/>
  <c r="O2099" i="11" s="1"/>
  <c r="P2193" i="12"/>
  <c r="K2193" i="12"/>
  <c r="N2193" i="12"/>
  <c r="O2193" i="12" s="1"/>
  <c r="R2193" i="12" s="1"/>
  <c r="J2193" i="12"/>
  <c r="J2518" i="7"/>
  <c r="K2518" i="7"/>
  <c r="R2099" i="11" l="1"/>
  <c r="K2099" i="11"/>
  <c r="Q2099" i="11"/>
  <c r="P2099" i="11"/>
  <c r="J2099" i="11"/>
  <c r="L2100" i="11"/>
  <c r="M2100" i="11"/>
  <c r="N2100" i="11" s="1"/>
  <c r="O2100" i="11" s="1"/>
  <c r="L2194" i="12"/>
  <c r="M2194" i="12" s="1"/>
  <c r="N2194" i="12" s="1"/>
  <c r="O2194" i="12" s="1"/>
  <c r="R2194" i="12" s="1"/>
  <c r="Q2194" i="12"/>
  <c r="L2101" i="11"/>
  <c r="L2519" i="7"/>
  <c r="M2519" i="7" s="1"/>
  <c r="R2100" i="11" l="1"/>
  <c r="M2101" i="11"/>
  <c r="N2101" i="11" s="1"/>
  <c r="O2101" i="11" s="1"/>
  <c r="Q2100" i="11"/>
  <c r="P2100" i="11"/>
  <c r="K2100" i="11"/>
  <c r="J2100" i="11"/>
  <c r="P2194" i="12"/>
  <c r="J2194" i="12"/>
  <c r="Q2195" i="12" s="1"/>
  <c r="K2194" i="12"/>
  <c r="L2195" i="12" s="1"/>
  <c r="M2195" i="12" s="1"/>
  <c r="L2196" i="12" s="1"/>
  <c r="M2196" i="12" s="1"/>
  <c r="M2102" i="11"/>
  <c r="N2102" i="11" s="1"/>
  <c r="L2102" i="11"/>
  <c r="K2519" i="7"/>
  <c r="J2519" i="7"/>
  <c r="L2520" i="7" s="1"/>
  <c r="M2520" i="7" s="1"/>
  <c r="O2102" i="11" l="1"/>
  <c r="R2101" i="11"/>
  <c r="Q2101" i="11"/>
  <c r="P2101" i="11"/>
  <c r="J2101" i="11"/>
  <c r="K2101" i="11"/>
  <c r="P2195" i="12"/>
  <c r="J2195" i="12"/>
  <c r="J2196" i="12" s="1"/>
  <c r="N2195" i="12"/>
  <c r="O2195" i="12" s="1"/>
  <c r="R2195" i="12" s="1"/>
  <c r="K2195" i="12"/>
  <c r="K2196" i="12" s="1"/>
  <c r="P2196" i="12"/>
  <c r="Q2196" i="12"/>
  <c r="N2196" i="12"/>
  <c r="K2102" i="11"/>
  <c r="J2102" i="11"/>
  <c r="L2521" i="7"/>
  <c r="J2520" i="7"/>
  <c r="M2521" i="7"/>
  <c r="K2520" i="7"/>
  <c r="Q2102" i="11" l="1"/>
  <c r="P2102" i="11"/>
  <c r="Q2103" i="11"/>
  <c r="O2196" i="12"/>
  <c r="R2196" i="12" s="1"/>
  <c r="R2102" i="11"/>
  <c r="L2197" i="12"/>
  <c r="M2197" i="12" s="1"/>
  <c r="P2197" i="12" s="1"/>
  <c r="Q2197" i="12"/>
  <c r="L2103" i="11"/>
  <c r="M2103" i="11" s="1"/>
  <c r="N2103" i="11" s="1"/>
  <c r="O2103" i="11" s="1"/>
  <c r="L2522" i="7"/>
  <c r="K2521" i="7"/>
  <c r="M2522" i="7"/>
  <c r="J2521" i="7"/>
  <c r="R2103" i="11" l="1"/>
  <c r="P2103" i="11"/>
  <c r="J2197" i="12"/>
  <c r="K2197" i="12"/>
  <c r="L2198" i="12" s="1"/>
  <c r="M2198" i="12" s="1"/>
  <c r="N2197" i="12"/>
  <c r="O2197" i="12" s="1"/>
  <c r="R2197" i="12" s="1"/>
  <c r="M2104" i="11"/>
  <c r="N2104" i="11" s="1"/>
  <c r="O2104" i="11" s="1"/>
  <c r="K2103" i="11"/>
  <c r="J2103" i="11"/>
  <c r="L2104" i="11"/>
  <c r="J2522" i="7"/>
  <c r="K2522" i="7"/>
  <c r="R2104" i="11" l="1"/>
  <c r="L2523" i="7"/>
  <c r="M2523" i="7" s="1"/>
  <c r="K2523" i="7" s="1"/>
  <c r="Q2104" i="11"/>
  <c r="P2104" i="11"/>
  <c r="J2198" i="12"/>
  <c r="K2198" i="12"/>
  <c r="L2199" i="12"/>
  <c r="M2199" i="12" s="1"/>
  <c r="N2198" i="12"/>
  <c r="O2198" i="12" s="1"/>
  <c r="R2198" i="12" s="1"/>
  <c r="Q2198" i="12"/>
  <c r="P2198" i="12"/>
  <c r="J2104" i="11"/>
  <c r="K2104" i="11"/>
  <c r="Q2105" i="11" l="1"/>
  <c r="J2523" i="7"/>
  <c r="L2524" i="7" s="1"/>
  <c r="M2524" i="7" s="1"/>
  <c r="J2524" i="7" s="1"/>
  <c r="L2105" i="11"/>
  <c r="M2105" i="11" s="1"/>
  <c r="N2105" i="11" s="1"/>
  <c r="O2105" i="11" s="1"/>
  <c r="N2199" i="12"/>
  <c r="O2199" i="12" s="1"/>
  <c r="R2199" i="12" s="1"/>
  <c r="J2199" i="12"/>
  <c r="K2199" i="12"/>
  <c r="L2200" i="12" s="1"/>
  <c r="M2200" i="12" s="1"/>
  <c r="Q2199" i="12"/>
  <c r="P2199" i="12"/>
  <c r="K2105" i="11" l="1"/>
  <c r="M2525" i="7"/>
  <c r="J2105" i="11"/>
  <c r="R2105" i="11"/>
  <c r="L2525" i="7"/>
  <c r="K2524" i="7"/>
  <c r="P2105" i="11"/>
  <c r="N2200" i="12"/>
  <c r="O2200" i="12" s="1"/>
  <c r="R2200" i="12" s="1"/>
  <c r="L2201" i="12"/>
  <c r="J2200" i="12"/>
  <c r="K2200" i="12"/>
  <c r="M2201" i="12"/>
  <c r="Q2200" i="12"/>
  <c r="P2200" i="12"/>
  <c r="L2526" i="7"/>
  <c r="K2525" i="7"/>
  <c r="M2526" i="7"/>
  <c r="J2525" i="7"/>
  <c r="Q2106" i="11" l="1"/>
  <c r="L2106" i="11"/>
  <c r="M2106" i="11" s="1"/>
  <c r="M2107" i="11" s="1"/>
  <c r="N2107" i="11" s="1"/>
  <c r="N2201" i="12"/>
  <c r="O2201" i="12" s="1"/>
  <c r="R2201" i="12" s="1"/>
  <c r="J2201" i="12"/>
  <c r="K2201" i="12"/>
  <c r="P2201" i="12"/>
  <c r="Q2201" i="12"/>
  <c r="L2527" i="7"/>
  <c r="J2526" i="7"/>
  <c r="K2526" i="7"/>
  <c r="M2527" i="7"/>
  <c r="K2106" i="11" l="1"/>
  <c r="L2107" i="11"/>
  <c r="N2106" i="11"/>
  <c r="O2106" i="11" s="1"/>
  <c r="P2106" i="11"/>
  <c r="J2106" i="11"/>
  <c r="L2202" i="12"/>
  <c r="M2202" i="12" s="1"/>
  <c r="P2202" i="12" s="1"/>
  <c r="Q2202" i="12"/>
  <c r="M2108" i="11"/>
  <c r="N2108" i="11" s="1"/>
  <c r="L2108" i="11"/>
  <c r="J2107" i="11"/>
  <c r="K2107" i="11"/>
  <c r="L2528" i="7"/>
  <c r="K2527" i="7"/>
  <c r="M2528" i="7"/>
  <c r="J2527" i="7"/>
  <c r="Q2107" i="11" l="1"/>
  <c r="P2107" i="11"/>
  <c r="Q2108" i="11"/>
  <c r="P2108" i="11"/>
  <c r="O2107" i="11"/>
  <c r="R2106" i="11"/>
  <c r="K2202" i="12"/>
  <c r="J2202" i="12"/>
  <c r="Q2203" i="12" s="1"/>
  <c r="N2202" i="12"/>
  <c r="O2202" i="12" s="1"/>
  <c r="R2202" i="12" s="1"/>
  <c r="J2108" i="11"/>
  <c r="K2108" i="11"/>
  <c r="L2109" i="11" s="1"/>
  <c r="M2109" i="11" s="1"/>
  <c r="N2109" i="11" s="1"/>
  <c r="L2529" i="7"/>
  <c r="K2528" i="7"/>
  <c r="J2528" i="7"/>
  <c r="M2529" i="7"/>
  <c r="Q2109" i="11" l="1"/>
  <c r="P2109" i="11"/>
  <c r="O2108" i="11"/>
  <c r="R2107" i="11"/>
  <c r="L2203" i="12"/>
  <c r="M2203" i="12" s="1"/>
  <c r="P2203" i="12" s="1"/>
  <c r="M2110" i="11"/>
  <c r="N2110" i="11" s="1"/>
  <c r="L2110" i="11"/>
  <c r="J2109" i="11"/>
  <c r="K2109" i="11"/>
  <c r="K2529" i="7"/>
  <c r="J2529" i="7"/>
  <c r="Q2110" i="11" l="1"/>
  <c r="P2110" i="11"/>
  <c r="L2530" i="7"/>
  <c r="M2530" i="7" s="1"/>
  <c r="M2531" i="7" s="1"/>
  <c r="O2109" i="11"/>
  <c r="R2108" i="11"/>
  <c r="N2203" i="12"/>
  <c r="O2203" i="12" s="1"/>
  <c r="R2203" i="12" s="1"/>
  <c r="K2203" i="12"/>
  <c r="J2203" i="12"/>
  <c r="Q2204" i="12" s="1"/>
  <c r="M2111" i="11"/>
  <c r="N2111" i="11" s="1"/>
  <c r="L2111" i="11"/>
  <c r="K2110" i="11"/>
  <c r="J2110" i="11"/>
  <c r="O2110" i="11" l="1"/>
  <c r="R2109" i="11"/>
  <c r="Q2111" i="11"/>
  <c r="P2111" i="11"/>
  <c r="L2531" i="7"/>
  <c r="K2530" i="7"/>
  <c r="J2530" i="7"/>
  <c r="L2204" i="12"/>
  <c r="M2204" i="12" s="1"/>
  <c r="M2112" i="11"/>
  <c r="N2112" i="11" s="1"/>
  <c r="L2112" i="11"/>
  <c r="K2111" i="11"/>
  <c r="J2111" i="11"/>
  <c r="J2531" i="7"/>
  <c r="K2531" i="7"/>
  <c r="Q2112" i="11" l="1"/>
  <c r="P2112" i="11"/>
  <c r="O2111" i="11"/>
  <c r="R2110" i="11"/>
  <c r="J2204" i="12"/>
  <c r="L2205" i="12"/>
  <c r="M2205" i="12" s="1"/>
  <c r="L2206" i="12" s="1"/>
  <c r="M2206" i="12" s="1"/>
  <c r="N2204" i="12"/>
  <c r="O2204" i="12" s="1"/>
  <c r="R2204" i="12" s="1"/>
  <c r="K2204" i="12"/>
  <c r="P2204" i="12"/>
  <c r="M2113" i="11"/>
  <c r="N2113" i="11" s="1"/>
  <c r="L2113" i="11"/>
  <c r="J2112" i="11"/>
  <c r="K2112" i="11"/>
  <c r="Q2113" i="11" l="1"/>
  <c r="P2113" i="11"/>
  <c r="O2112" i="11"/>
  <c r="R2111" i="11"/>
  <c r="K2205" i="12"/>
  <c r="J2205" i="12"/>
  <c r="Q2206" i="12" s="1"/>
  <c r="N2205" i="12"/>
  <c r="O2205" i="12" s="1"/>
  <c r="R2205" i="12" s="1"/>
  <c r="Q2205" i="12"/>
  <c r="P2205" i="12"/>
  <c r="N2206" i="12"/>
  <c r="O2206" i="12" s="1"/>
  <c r="R2206" i="12" s="1"/>
  <c r="J2206" i="12"/>
  <c r="K2206" i="12"/>
  <c r="L2207" i="12" s="1"/>
  <c r="M2207" i="12" s="1"/>
  <c r="K2113" i="11"/>
  <c r="J2113" i="11"/>
  <c r="O2113" i="11" l="1"/>
  <c r="R2112" i="11"/>
  <c r="Q2114" i="11"/>
  <c r="P2206" i="12"/>
  <c r="N2207" i="12"/>
  <c r="O2207" i="12" s="1"/>
  <c r="R2207" i="12" s="1"/>
  <c r="K2207" i="12"/>
  <c r="J2207" i="12"/>
  <c r="Q2208" i="12" s="1"/>
  <c r="Q2207" i="12"/>
  <c r="P2207" i="12"/>
  <c r="L2114" i="11"/>
  <c r="M2114" i="11" s="1"/>
  <c r="N2114" i="11" s="1"/>
  <c r="P2114" i="11" l="1"/>
  <c r="O2114" i="11"/>
  <c r="R2113" i="11"/>
  <c r="L2208" i="12"/>
  <c r="M2208" i="12" s="1"/>
  <c r="M2115" i="11"/>
  <c r="N2115" i="11" s="1"/>
  <c r="K2114" i="11"/>
  <c r="J2114" i="11"/>
  <c r="L2115" i="11"/>
  <c r="O2115" i="11" l="1"/>
  <c r="R2114" i="11"/>
  <c r="Q2115" i="11"/>
  <c r="P2115" i="11"/>
  <c r="P2208" i="12"/>
  <c r="K2208" i="12"/>
  <c r="N2208" i="12"/>
  <c r="O2208" i="12" s="1"/>
  <c r="R2208" i="12" s="1"/>
  <c r="J2208" i="12"/>
  <c r="Q2209" i="12" s="1"/>
  <c r="L2209" i="12"/>
  <c r="M2209" i="12" s="1"/>
  <c r="K2115" i="11"/>
  <c r="J2115" i="11"/>
  <c r="Q2116" i="11" l="1"/>
  <c r="R2115" i="11"/>
  <c r="P2209" i="12"/>
  <c r="M2210" i="12"/>
  <c r="L2210" i="12"/>
  <c r="K2209" i="12"/>
  <c r="N2209" i="12"/>
  <c r="O2209" i="12" s="1"/>
  <c r="R2209" i="12" s="1"/>
  <c r="J2209" i="12"/>
  <c r="L2116" i="11"/>
  <c r="M2116" i="11" s="1"/>
  <c r="N2116" i="11" s="1"/>
  <c r="O2116" i="11" s="1"/>
  <c r="R2116" i="11" l="1"/>
  <c r="P2116" i="11"/>
  <c r="N2210" i="12"/>
  <c r="O2210" i="12" s="1"/>
  <c r="R2210" i="12" s="1"/>
  <c r="K2210" i="12"/>
  <c r="L2211" i="12" s="1"/>
  <c r="M2211" i="12" s="1"/>
  <c r="J2210" i="12"/>
  <c r="P2210" i="12"/>
  <c r="Q2210" i="12"/>
  <c r="J2116" i="11"/>
  <c r="K2116" i="11"/>
  <c r="L2117" i="11" s="1"/>
  <c r="M2117" i="11" s="1"/>
  <c r="N2117" i="11" s="1"/>
  <c r="O2117" i="11" s="1"/>
  <c r="R2117" i="11" l="1"/>
  <c r="Q2117" i="11"/>
  <c r="P2117" i="11"/>
  <c r="Q2211" i="12"/>
  <c r="P2211" i="12"/>
  <c r="K2211" i="12"/>
  <c r="J2211" i="12"/>
  <c r="Q2212" i="12" s="1"/>
  <c r="N2211" i="12"/>
  <c r="O2211" i="12" s="1"/>
  <c r="R2211" i="12" s="1"/>
  <c r="M2118" i="11"/>
  <c r="N2118" i="11" s="1"/>
  <c r="O2118" i="11" s="1"/>
  <c r="K2117" i="11"/>
  <c r="L2118" i="11"/>
  <c r="J2117" i="11"/>
  <c r="R2118" i="11" l="1"/>
  <c r="Q2118" i="11"/>
  <c r="P2118" i="11"/>
  <c r="L2212" i="12"/>
  <c r="M2212" i="12" s="1"/>
  <c r="M2119" i="11"/>
  <c r="N2119" i="11" s="1"/>
  <c r="O2119" i="11" s="1"/>
  <c r="L2119" i="11"/>
  <c r="J2118" i="11"/>
  <c r="K2118" i="11"/>
  <c r="R2119" i="11" l="1"/>
  <c r="Q2119" i="11"/>
  <c r="P2119" i="11"/>
  <c r="P2212" i="12"/>
  <c r="J2212" i="12"/>
  <c r="K2212" i="12"/>
  <c r="L2213" i="12"/>
  <c r="M2213" i="12" s="1"/>
  <c r="N2212" i="12"/>
  <c r="O2212" i="12" s="1"/>
  <c r="R2212" i="12" s="1"/>
  <c r="M2120" i="11"/>
  <c r="N2120" i="11" s="1"/>
  <c r="O2120" i="11" s="1"/>
  <c r="L2120" i="11"/>
  <c r="J2119" i="11"/>
  <c r="K2119" i="11"/>
  <c r="R2120" i="11" l="1"/>
  <c r="Q2120" i="11"/>
  <c r="P2120" i="11"/>
  <c r="Q2213" i="12"/>
  <c r="P2213" i="12"/>
  <c r="N2213" i="12"/>
  <c r="O2213" i="12" s="1"/>
  <c r="R2213" i="12" s="1"/>
  <c r="J2213" i="12"/>
  <c r="K2213" i="12"/>
  <c r="L2214" i="12" s="1"/>
  <c r="M2214" i="12" s="1"/>
  <c r="M2121" i="11"/>
  <c r="N2121" i="11" s="1"/>
  <c r="O2121" i="11" s="1"/>
  <c r="L2121" i="11"/>
  <c r="J2120" i="11"/>
  <c r="K2120" i="11"/>
  <c r="R2121" i="11" l="1"/>
  <c r="Q2121" i="11"/>
  <c r="P2121" i="11"/>
  <c r="Q2214" i="12"/>
  <c r="P2214" i="12"/>
  <c r="K2214" i="12"/>
  <c r="J2214" i="12"/>
  <c r="N2214" i="12"/>
  <c r="O2214" i="12" s="1"/>
  <c r="R2214" i="12" s="1"/>
  <c r="M2122" i="11"/>
  <c r="N2122" i="11" s="1"/>
  <c r="O2122" i="11" s="1"/>
  <c r="L2122" i="11"/>
  <c r="K2121" i="11"/>
  <c r="J2121" i="11"/>
  <c r="R2122" i="11" l="1"/>
  <c r="P2122" i="11"/>
  <c r="Q2122" i="11"/>
  <c r="L2215" i="12"/>
  <c r="M2215" i="12" s="1"/>
  <c r="P2215" i="12" s="1"/>
  <c r="Q2215" i="12"/>
  <c r="M2123" i="11"/>
  <c r="N2123" i="11" s="1"/>
  <c r="O2123" i="11" s="1"/>
  <c r="L2123" i="11"/>
  <c r="J2122" i="11"/>
  <c r="K2122" i="11"/>
  <c r="R2123" i="11" l="1"/>
  <c r="Q2123" i="11"/>
  <c r="P2123" i="11"/>
  <c r="N2215" i="12"/>
  <c r="O2215" i="12" s="1"/>
  <c r="R2215" i="12" s="1"/>
  <c r="L2216" i="12"/>
  <c r="J2215" i="12"/>
  <c r="Q2216" i="12" s="1"/>
  <c r="M2216" i="12"/>
  <c r="K2215" i="12"/>
  <c r="J2123" i="11"/>
  <c r="K2123" i="11"/>
  <c r="L2124" i="11" s="1"/>
  <c r="M2124" i="11" s="1"/>
  <c r="N2124" i="11" s="1"/>
  <c r="O2124" i="11" s="1"/>
  <c r="R2124" i="11" l="1"/>
  <c r="Q2124" i="11"/>
  <c r="P2124" i="11"/>
  <c r="P2216" i="12"/>
  <c r="J2216" i="12"/>
  <c r="Q2217" i="12" s="1"/>
  <c r="K2216" i="12"/>
  <c r="N2216" i="12"/>
  <c r="O2216" i="12" s="1"/>
  <c r="R2216" i="12" s="1"/>
  <c r="K2124" i="11"/>
  <c r="J2124" i="11"/>
  <c r="L2125" i="11"/>
  <c r="M2125" i="11" s="1"/>
  <c r="N2125" i="11" s="1"/>
  <c r="O2125" i="11" s="1"/>
  <c r="R2125" i="11" l="1"/>
  <c r="Q2125" i="11"/>
  <c r="P2125" i="11"/>
  <c r="L2217" i="12"/>
  <c r="M2217" i="12" s="1"/>
  <c r="M2126" i="11"/>
  <c r="N2126" i="11" s="1"/>
  <c r="O2126" i="11" s="1"/>
  <c r="J2125" i="11"/>
  <c r="K2125" i="11"/>
  <c r="L2126" i="11"/>
  <c r="R2126" i="11" l="1"/>
  <c r="Q2126" i="11"/>
  <c r="P2126" i="11"/>
  <c r="P2217" i="12"/>
  <c r="N2217" i="12"/>
  <c r="O2217" i="12" s="1"/>
  <c r="R2217" i="12" s="1"/>
  <c r="J2217" i="12"/>
  <c r="Q2218" i="12" s="1"/>
  <c r="K2217" i="12"/>
  <c r="K2126" i="11"/>
  <c r="J2126" i="11"/>
  <c r="Q2127" i="11" l="1"/>
  <c r="L2218" i="12"/>
  <c r="M2218" i="12" s="1"/>
  <c r="L2127" i="11"/>
  <c r="M2127" i="11" s="1"/>
  <c r="N2127" i="11" s="1"/>
  <c r="O2127" i="11" s="1"/>
  <c r="R2127" i="11" l="1"/>
  <c r="P2127" i="11"/>
  <c r="P2218" i="12"/>
  <c r="J2218" i="12"/>
  <c r="K2218" i="12"/>
  <c r="L2219" i="12" s="1"/>
  <c r="M2219" i="12" s="1"/>
  <c r="N2218" i="12"/>
  <c r="O2218" i="12" s="1"/>
  <c r="R2218" i="12" s="1"/>
  <c r="M2128" i="11"/>
  <c r="N2128" i="11" s="1"/>
  <c r="O2128" i="11" s="1"/>
  <c r="L2128" i="11"/>
  <c r="J2127" i="11"/>
  <c r="K2127" i="11"/>
  <c r="R2128" i="11" l="1"/>
  <c r="Q2128" i="11"/>
  <c r="P2128" i="11"/>
  <c r="J2219" i="12"/>
  <c r="K2219" i="12"/>
  <c r="L2220" i="12" s="1"/>
  <c r="M2220" i="12" s="1"/>
  <c r="N2219" i="12"/>
  <c r="O2219" i="12" s="1"/>
  <c r="R2219" i="12" s="1"/>
  <c r="Q2219" i="12"/>
  <c r="P2219" i="12"/>
  <c r="K2128" i="11"/>
  <c r="L2129" i="11" s="1"/>
  <c r="M2129" i="11" s="1"/>
  <c r="N2129" i="11" s="1"/>
  <c r="O2129" i="11" s="1"/>
  <c r="J2128" i="11"/>
  <c r="R2129" i="11" l="1"/>
  <c r="P2129" i="11"/>
  <c r="Q2129" i="11"/>
  <c r="J2220" i="12"/>
  <c r="N2220" i="12"/>
  <c r="O2220" i="12" s="1"/>
  <c r="R2220" i="12" s="1"/>
  <c r="K2220" i="12"/>
  <c r="L2221" i="12" s="1"/>
  <c r="M2221" i="12" s="1"/>
  <c r="Q2220" i="12"/>
  <c r="P2220" i="12"/>
  <c r="M2130" i="11"/>
  <c r="N2130" i="11" s="1"/>
  <c r="O2130" i="11" s="1"/>
  <c r="J2129" i="11"/>
  <c r="K2129" i="11"/>
  <c r="L2130" i="11"/>
  <c r="R2130" i="11" l="1"/>
  <c r="P2130" i="11"/>
  <c r="Q2130" i="11"/>
  <c r="N2221" i="12"/>
  <c r="O2221" i="12" s="1"/>
  <c r="R2221" i="12" s="1"/>
  <c r="J2221" i="12"/>
  <c r="K2221" i="12"/>
  <c r="L2222" i="12" s="1"/>
  <c r="M2222" i="12" s="1"/>
  <c r="P2221" i="12"/>
  <c r="Q2221" i="12"/>
  <c r="M2131" i="11"/>
  <c r="N2131" i="11" s="1"/>
  <c r="O2131" i="11" s="1"/>
  <c r="L2131" i="11"/>
  <c r="J2130" i="11"/>
  <c r="K2130" i="11"/>
  <c r="R2131" i="11" l="1"/>
  <c r="P2131" i="11"/>
  <c r="Q2131" i="11"/>
  <c r="K2222" i="12"/>
  <c r="J2222" i="12"/>
  <c r="L2223" i="12"/>
  <c r="M2223" i="12" s="1"/>
  <c r="N2222" i="12"/>
  <c r="O2222" i="12" s="1"/>
  <c r="R2222" i="12" s="1"/>
  <c r="Q2222" i="12"/>
  <c r="P2222" i="12"/>
  <c r="M2132" i="11"/>
  <c r="N2132" i="11" s="1"/>
  <c r="O2132" i="11" s="1"/>
  <c r="L2132" i="11"/>
  <c r="K2131" i="11"/>
  <c r="J2131" i="11"/>
  <c r="R2132" i="11" l="1"/>
  <c r="Q2132" i="11"/>
  <c r="P2132" i="11"/>
  <c r="J2223" i="12"/>
  <c r="N2223" i="12"/>
  <c r="O2223" i="12" s="1"/>
  <c r="R2223" i="12" s="1"/>
  <c r="K2223" i="12"/>
  <c r="L2224" i="12" s="1"/>
  <c r="M2224" i="12" s="1"/>
  <c r="Q2223" i="12"/>
  <c r="P2223" i="12"/>
  <c r="M2133" i="11"/>
  <c r="N2133" i="11" s="1"/>
  <c r="O2133" i="11" s="1"/>
  <c r="L2133" i="11"/>
  <c r="J2132" i="11"/>
  <c r="K2132" i="11"/>
  <c r="R2133" i="11" l="1"/>
  <c r="Q2133" i="11"/>
  <c r="P2133" i="11"/>
  <c r="N2224" i="12"/>
  <c r="O2224" i="12" s="1"/>
  <c r="R2224" i="12" s="1"/>
  <c r="K2224" i="12"/>
  <c r="J2224" i="12"/>
  <c r="L2225" i="12"/>
  <c r="M2225" i="12" s="1"/>
  <c r="Q2224" i="12"/>
  <c r="P2224" i="12"/>
  <c r="M2134" i="11"/>
  <c r="N2134" i="11" s="1"/>
  <c r="O2134" i="11" s="1"/>
  <c r="J2133" i="11"/>
  <c r="K2133" i="11"/>
  <c r="L2134" i="11"/>
  <c r="R2134" i="11" l="1"/>
  <c r="Q2134" i="11"/>
  <c r="P2134" i="11"/>
  <c r="N2225" i="12"/>
  <c r="O2225" i="12" s="1"/>
  <c r="R2225" i="12" s="1"/>
  <c r="J2225" i="12"/>
  <c r="K2225" i="12"/>
  <c r="Q2225" i="12"/>
  <c r="P2225" i="12"/>
  <c r="M2135" i="11"/>
  <c r="N2135" i="11" s="1"/>
  <c r="O2135" i="11" s="1"/>
  <c r="L2135" i="11"/>
  <c r="J2134" i="11"/>
  <c r="K2134" i="11"/>
  <c r="R2135" i="11" l="1"/>
  <c r="P2135" i="11"/>
  <c r="Q2135" i="11"/>
  <c r="Q2226" i="12"/>
  <c r="L2226" i="12"/>
  <c r="M2226" i="12" s="1"/>
  <c r="P2226" i="12" s="1"/>
  <c r="K2135" i="11"/>
  <c r="L2136" i="11" s="1"/>
  <c r="M2136" i="11" s="1"/>
  <c r="N2136" i="11" s="1"/>
  <c r="O2136" i="11" s="1"/>
  <c r="J2135" i="11"/>
  <c r="R2136" i="11" l="1"/>
  <c r="P2136" i="11"/>
  <c r="Q2136" i="11"/>
  <c r="J2226" i="12"/>
  <c r="Q2227" i="12" s="1"/>
  <c r="N2226" i="12"/>
  <c r="O2226" i="12" s="1"/>
  <c r="R2226" i="12" s="1"/>
  <c r="K2226" i="12"/>
  <c r="L2227" i="12" s="1"/>
  <c r="M2227" i="12" s="1"/>
  <c r="J2136" i="11"/>
  <c r="K2136" i="11"/>
  <c r="Q2137" i="11" l="1"/>
  <c r="L2137" i="11"/>
  <c r="M2137" i="11" s="1"/>
  <c r="N2137" i="11" s="1"/>
  <c r="O2137" i="11" s="1"/>
  <c r="P2227" i="12"/>
  <c r="L2228" i="12"/>
  <c r="M2228" i="12" s="1"/>
  <c r="K2227" i="12"/>
  <c r="J2227" i="12"/>
  <c r="N2227" i="12"/>
  <c r="O2227" i="12" s="1"/>
  <c r="R2227" i="12" s="1"/>
  <c r="K2137" i="11" l="1"/>
  <c r="J2137" i="11"/>
  <c r="P2137" i="11"/>
  <c r="R2137" i="11"/>
  <c r="N2228" i="12"/>
  <c r="O2228" i="12" s="1"/>
  <c r="R2228" i="12" s="1"/>
  <c r="K2228" i="12"/>
  <c r="L2229" i="12" s="1"/>
  <c r="M2229" i="12" s="1"/>
  <c r="J2228" i="12"/>
  <c r="Q2228" i="12"/>
  <c r="P2228" i="12"/>
  <c r="L2138" i="11"/>
  <c r="M2138" i="11" s="1"/>
  <c r="N2138" i="11" s="1"/>
  <c r="O2138" i="11" s="1"/>
  <c r="R2138" i="11" l="1"/>
  <c r="P2138" i="11"/>
  <c r="Q2138" i="11"/>
  <c r="N2229" i="12"/>
  <c r="O2229" i="12" s="1"/>
  <c r="R2229" i="12" s="1"/>
  <c r="K2229" i="12"/>
  <c r="J2229" i="12"/>
  <c r="L2230" i="12"/>
  <c r="M2230" i="12" s="1"/>
  <c r="Q2229" i="12"/>
  <c r="P2229" i="12"/>
  <c r="M2139" i="11"/>
  <c r="N2139" i="11" s="1"/>
  <c r="O2139" i="11" s="1"/>
  <c r="K2138" i="11"/>
  <c r="L2139" i="11"/>
  <c r="J2138" i="11"/>
  <c r="R2139" i="11" l="1"/>
  <c r="Q2139" i="11"/>
  <c r="P2139" i="11"/>
  <c r="N2230" i="12"/>
  <c r="O2230" i="12" s="1"/>
  <c r="R2230" i="12" s="1"/>
  <c r="K2230" i="12"/>
  <c r="J2230" i="12"/>
  <c r="Q2230" i="12"/>
  <c r="P2230" i="12"/>
  <c r="M2140" i="11"/>
  <c r="N2140" i="11" s="1"/>
  <c r="O2140" i="11" s="1"/>
  <c r="L2140" i="11"/>
  <c r="K2139" i="11"/>
  <c r="J2139" i="11"/>
  <c r="R2140" i="11" l="1"/>
  <c r="Q2140" i="11"/>
  <c r="P2140" i="11"/>
  <c r="Q2231" i="12"/>
  <c r="L2231" i="12"/>
  <c r="M2231" i="12" s="1"/>
  <c r="P2231" i="12" s="1"/>
  <c r="J2140" i="11"/>
  <c r="K2140" i="11"/>
  <c r="Q2141" i="11" l="1"/>
  <c r="K2231" i="12"/>
  <c r="N2231" i="12"/>
  <c r="O2231" i="12" s="1"/>
  <c r="R2231" i="12" s="1"/>
  <c r="J2231" i="12"/>
  <c r="L2232" i="12"/>
  <c r="M2232" i="12"/>
  <c r="L2141" i="11"/>
  <c r="M2141" i="11" s="1"/>
  <c r="N2141" i="11" s="1"/>
  <c r="O2141" i="11" s="1"/>
  <c r="P2141" i="11" l="1"/>
  <c r="R2141" i="11"/>
  <c r="P2232" i="12"/>
  <c r="Q2232" i="12"/>
  <c r="K2232" i="12"/>
  <c r="L2233" i="12" s="1"/>
  <c r="M2233" i="12" s="1"/>
  <c r="J2232" i="12"/>
  <c r="N2232" i="12"/>
  <c r="O2232" i="12" s="1"/>
  <c r="R2232" i="12" s="1"/>
  <c r="J2141" i="11"/>
  <c r="K2141" i="11"/>
  <c r="Q2142" i="11" l="1"/>
  <c r="N2233" i="12"/>
  <c r="O2233" i="12" s="1"/>
  <c r="R2233" i="12" s="1"/>
  <c r="K2233" i="12"/>
  <c r="J2233" i="12"/>
  <c r="L2234" i="12"/>
  <c r="M2234" i="12" s="1"/>
  <c r="P2233" i="12"/>
  <c r="Q2233" i="12"/>
  <c r="L2142" i="11"/>
  <c r="M2142" i="11" s="1"/>
  <c r="N2142" i="11" s="1"/>
  <c r="O2142" i="11" s="1"/>
  <c r="R2142" i="11" l="1"/>
  <c r="P2142" i="11"/>
  <c r="K2234" i="12"/>
  <c r="J2234" i="12"/>
  <c r="Q2235" i="12" s="1"/>
  <c r="N2234" i="12"/>
  <c r="O2234" i="12" s="1"/>
  <c r="R2234" i="12" s="1"/>
  <c r="L2235" i="12"/>
  <c r="M2235" i="12" s="1"/>
  <c r="Q2234" i="12"/>
  <c r="P2234" i="12"/>
  <c r="J2142" i="11"/>
  <c r="K2142" i="11"/>
  <c r="Q2143" i="11" l="1"/>
  <c r="P2235" i="12"/>
  <c r="N2235" i="12"/>
  <c r="O2235" i="12" s="1"/>
  <c r="R2235" i="12" s="1"/>
  <c r="J2235" i="12"/>
  <c r="K2235" i="12"/>
  <c r="L2143" i="11"/>
  <c r="M2143" i="11" s="1"/>
  <c r="N2143" i="11" s="1"/>
  <c r="O2143" i="11" s="1"/>
  <c r="R2143" i="11" l="1"/>
  <c r="P2143" i="11"/>
  <c r="L2236" i="12"/>
  <c r="M2236" i="12" s="1"/>
  <c r="N2236" i="12" s="1"/>
  <c r="O2236" i="12" s="1"/>
  <c r="R2236" i="12" s="1"/>
  <c r="Q2236" i="12"/>
  <c r="M2144" i="11"/>
  <c r="N2144" i="11" s="1"/>
  <c r="O2144" i="11" s="1"/>
  <c r="L2144" i="11"/>
  <c r="J2143" i="11"/>
  <c r="K2143" i="11"/>
  <c r="R2144" i="11" l="1"/>
  <c r="Q2144" i="11"/>
  <c r="P2144" i="11"/>
  <c r="P2236" i="12"/>
  <c r="J2236" i="12"/>
  <c r="Q2237" i="12" s="1"/>
  <c r="K2236" i="12"/>
  <c r="L2237" i="12" s="1"/>
  <c r="M2237" i="12" s="1"/>
  <c r="K2237" i="12" s="1"/>
  <c r="L2238" i="12" s="1"/>
  <c r="M2238" i="12" s="1"/>
  <c r="M2145" i="11"/>
  <c r="N2145" i="11" s="1"/>
  <c r="O2145" i="11" s="1"/>
  <c r="L2145" i="11"/>
  <c r="J2144" i="11"/>
  <c r="K2144" i="11"/>
  <c r="R2145" i="11" l="1"/>
  <c r="Q2145" i="11"/>
  <c r="P2145" i="11"/>
  <c r="P2237" i="12"/>
  <c r="N2237" i="12"/>
  <c r="O2237" i="12" s="1"/>
  <c r="R2237" i="12" s="1"/>
  <c r="J2237" i="12"/>
  <c r="Q2238" i="12" s="1"/>
  <c r="N2238" i="12"/>
  <c r="O2238" i="12" s="1"/>
  <c r="R2238" i="12" s="1"/>
  <c r="J2238" i="12"/>
  <c r="K2238" i="12"/>
  <c r="M2146" i="11"/>
  <c r="N2146" i="11" s="1"/>
  <c r="O2146" i="11" s="1"/>
  <c r="L2146" i="11"/>
  <c r="K2145" i="11"/>
  <c r="J2145" i="11"/>
  <c r="R2146" i="11" l="1"/>
  <c r="P2238" i="12"/>
  <c r="P2146" i="11"/>
  <c r="Q2146" i="11"/>
  <c r="L2239" i="12"/>
  <c r="M2239" i="12" s="1"/>
  <c r="P2239" i="12" s="1"/>
  <c r="Q2239" i="12"/>
  <c r="M2147" i="11"/>
  <c r="N2147" i="11" s="1"/>
  <c r="O2147" i="11" s="1"/>
  <c r="L2147" i="11"/>
  <c r="J2146" i="11"/>
  <c r="K2146" i="11"/>
  <c r="R2147" i="11" l="1"/>
  <c r="Q2147" i="11"/>
  <c r="P2147" i="11"/>
  <c r="J2239" i="12"/>
  <c r="N2239" i="12"/>
  <c r="O2239" i="12" s="1"/>
  <c r="R2239" i="12" s="1"/>
  <c r="K2239" i="12"/>
  <c r="L2240" i="12"/>
  <c r="M2240" i="12" s="1"/>
  <c r="M2148" i="11"/>
  <c r="N2148" i="11" s="1"/>
  <c r="O2148" i="11" s="1"/>
  <c r="L2148" i="11"/>
  <c r="K2147" i="11"/>
  <c r="J2147" i="11"/>
  <c r="R2148" i="11" l="1"/>
  <c r="Q2148" i="11"/>
  <c r="P2148" i="11"/>
  <c r="N2240" i="12"/>
  <c r="O2240" i="12" s="1"/>
  <c r="R2240" i="12" s="1"/>
  <c r="K2240" i="12"/>
  <c r="J2240" i="12"/>
  <c r="Q2240" i="12"/>
  <c r="P2240" i="12"/>
  <c r="M2149" i="11"/>
  <c r="N2149" i="11" s="1"/>
  <c r="O2149" i="11" s="1"/>
  <c r="L2149" i="11"/>
  <c r="K2148" i="11"/>
  <c r="J2148" i="11"/>
  <c r="R2149" i="11" l="1"/>
  <c r="P2149" i="11"/>
  <c r="Q2149" i="11"/>
  <c r="Q2241" i="12"/>
  <c r="L2241" i="12"/>
  <c r="M2241" i="12" s="1"/>
  <c r="P2241" i="12" s="1"/>
  <c r="M2150" i="11"/>
  <c r="N2150" i="11" s="1"/>
  <c r="O2150" i="11" s="1"/>
  <c r="L2150" i="11"/>
  <c r="J2149" i="11"/>
  <c r="K2149" i="11"/>
  <c r="R2150" i="11" l="1"/>
  <c r="P2150" i="11"/>
  <c r="Q2150" i="11"/>
  <c r="J2241" i="12"/>
  <c r="N2241" i="12"/>
  <c r="O2241" i="12" s="1"/>
  <c r="R2241" i="12" s="1"/>
  <c r="K2241" i="12"/>
  <c r="L2242" i="12" s="1"/>
  <c r="M2242" i="12" s="1"/>
  <c r="M2151" i="11"/>
  <c r="N2151" i="11" s="1"/>
  <c r="O2151" i="11" s="1"/>
  <c r="L2151" i="11"/>
  <c r="J2150" i="11"/>
  <c r="K2150" i="11"/>
  <c r="R2151" i="11" l="1"/>
  <c r="P2151" i="11"/>
  <c r="Q2151" i="11"/>
  <c r="N2242" i="12"/>
  <c r="O2242" i="12" s="1"/>
  <c r="R2242" i="12" s="1"/>
  <c r="K2242" i="12"/>
  <c r="J2242" i="12"/>
  <c r="Q2243" i="12" s="1"/>
  <c r="Q2242" i="12"/>
  <c r="P2242" i="12"/>
  <c r="M2152" i="11"/>
  <c r="N2152" i="11" s="1"/>
  <c r="O2152" i="11" s="1"/>
  <c r="L2152" i="11"/>
  <c r="J2151" i="11"/>
  <c r="K2151" i="11"/>
  <c r="R2152" i="11" l="1"/>
  <c r="Q2152" i="11"/>
  <c r="P2152" i="11"/>
  <c r="L2243" i="12"/>
  <c r="M2243" i="12" s="1"/>
  <c r="M2153" i="11"/>
  <c r="N2153" i="11" s="1"/>
  <c r="O2153" i="11" s="1"/>
  <c r="L2153" i="11"/>
  <c r="J2152" i="11"/>
  <c r="K2152" i="11"/>
  <c r="R2153" i="11" l="1"/>
  <c r="Q2153" i="11"/>
  <c r="P2153" i="11"/>
  <c r="P2243" i="12"/>
  <c r="K2243" i="12"/>
  <c r="J2243" i="12"/>
  <c r="N2243" i="12"/>
  <c r="O2243" i="12" s="1"/>
  <c r="R2243" i="12" s="1"/>
  <c r="L2244" i="12"/>
  <c r="M2244" i="12" s="1"/>
  <c r="K2153" i="11"/>
  <c r="J2153" i="11"/>
  <c r="Q2154" i="11" l="1"/>
  <c r="K2244" i="12"/>
  <c r="N2244" i="12"/>
  <c r="O2244" i="12" s="1"/>
  <c r="R2244" i="12" s="1"/>
  <c r="J2244" i="12"/>
  <c r="L2245" i="12" s="1"/>
  <c r="M2245" i="12" s="1"/>
  <c r="Q2244" i="12"/>
  <c r="P2244" i="12"/>
  <c r="L2154" i="11"/>
  <c r="M2154" i="11" s="1"/>
  <c r="N2154" i="11" s="1"/>
  <c r="O2154" i="11" s="1"/>
  <c r="R2154" i="11" l="1"/>
  <c r="P2154" i="11"/>
  <c r="J2245" i="12"/>
  <c r="Q2246" i="12" s="1"/>
  <c r="K2245" i="12"/>
  <c r="N2245" i="12"/>
  <c r="O2245" i="12" s="1"/>
  <c r="R2245" i="12" s="1"/>
  <c r="L2246" i="12"/>
  <c r="M2246" i="12" s="1"/>
  <c r="Q2245" i="12"/>
  <c r="P2245" i="12"/>
  <c r="J2154" i="11"/>
  <c r="K2154" i="11"/>
  <c r="Q2155" i="11" l="1"/>
  <c r="P2246" i="12"/>
  <c r="N2246" i="12"/>
  <c r="O2246" i="12" s="1"/>
  <c r="R2246" i="12" s="1"/>
  <c r="K2246" i="12"/>
  <c r="J2246" i="12"/>
  <c r="L2155" i="11"/>
  <c r="L2247" i="12" l="1"/>
  <c r="M2247" i="12" s="1"/>
  <c r="P2247" i="12" s="1"/>
  <c r="Q2247" i="12"/>
  <c r="M2155" i="11"/>
  <c r="N2155" i="11" l="1"/>
  <c r="O2155" i="11" s="1"/>
  <c r="P2155" i="11"/>
  <c r="J2247" i="12"/>
  <c r="N2247" i="12"/>
  <c r="O2247" i="12" s="1"/>
  <c r="R2247" i="12" s="1"/>
  <c r="K2247" i="12"/>
  <c r="L2248" i="12" s="1"/>
  <c r="M2248" i="12" s="1"/>
  <c r="M2156" i="11"/>
  <c r="N2156" i="11" s="1"/>
  <c r="J2155" i="11"/>
  <c r="K2155" i="11"/>
  <c r="L2156" i="11"/>
  <c r="Q2156" i="11" l="1"/>
  <c r="P2156" i="11"/>
  <c r="O2156" i="11"/>
  <c r="R2155" i="11"/>
  <c r="J2248" i="12"/>
  <c r="K2248" i="12"/>
  <c r="N2248" i="12"/>
  <c r="O2248" i="12" s="1"/>
  <c r="R2248" i="12" s="1"/>
  <c r="P2248" i="12"/>
  <c r="Q2248" i="12"/>
  <c r="M2157" i="11"/>
  <c r="N2157" i="11" s="1"/>
  <c r="L2157" i="11"/>
  <c r="K2156" i="11"/>
  <c r="J2156" i="11"/>
  <c r="O2157" i="11" l="1"/>
  <c r="R2156" i="11"/>
  <c r="L2249" i="12"/>
  <c r="M2249" i="12" s="1"/>
  <c r="K2249" i="12" s="1"/>
  <c r="Q2157" i="11"/>
  <c r="P2157" i="11"/>
  <c r="Q2249" i="12"/>
  <c r="M2158" i="11"/>
  <c r="N2158" i="11" s="1"/>
  <c r="L2158" i="11"/>
  <c r="K2157" i="11"/>
  <c r="J2157" i="11"/>
  <c r="P2249" i="12" l="1"/>
  <c r="M2250" i="12"/>
  <c r="N2249" i="12"/>
  <c r="O2249" i="12" s="1"/>
  <c r="R2249" i="12" s="1"/>
  <c r="L2250" i="12"/>
  <c r="J2249" i="12"/>
  <c r="P2250" i="12" s="1"/>
  <c r="Q2158" i="11"/>
  <c r="P2158" i="11"/>
  <c r="O2158" i="11"/>
  <c r="R2157" i="11"/>
  <c r="K2250" i="12"/>
  <c r="L2251" i="12" s="1"/>
  <c r="M2251" i="12" s="1"/>
  <c r="N2250" i="12"/>
  <c r="O2250" i="12" s="1"/>
  <c r="R2250" i="12" s="1"/>
  <c r="J2250" i="12"/>
  <c r="M2159" i="11"/>
  <c r="N2159" i="11" s="1"/>
  <c r="L2159" i="11"/>
  <c r="J2158" i="11"/>
  <c r="K2158" i="11"/>
  <c r="O2159" i="11" l="1"/>
  <c r="R2158" i="11"/>
  <c r="Q2159" i="11"/>
  <c r="P2159" i="11"/>
  <c r="Q2250" i="12"/>
  <c r="P2251" i="12"/>
  <c r="Q2251" i="12"/>
  <c r="M2252" i="12"/>
  <c r="J2251" i="12"/>
  <c r="L2252" i="12"/>
  <c r="N2251" i="12"/>
  <c r="O2251" i="12" s="1"/>
  <c r="R2251" i="12" s="1"/>
  <c r="K2251" i="12"/>
  <c r="J2159" i="11"/>
  <c r="K2159" i="11"/>
  <c r="L2160" i="11" s="1"/>
  <c r="M2160" i="11" s="1"/>
  <c r="N2160" i="11" s="1"/>
  <c r="Q2160" i="11" l="1"/>
  <c r="P2160" i="11"/>
  <c r="O2160" i="11"/>
  <c r="R2159" i="11"/>
  <c r="P2252" i="12"/>
  <c r="Q2252" i="12"/>
  <c r="K2252" i="12"/>
  <c r="L2253" i="12" s="1"/>
  <c r="M2253" i="12" s="1"/>
  <c r="N2252" i="12"/>
  <c r="O2252" i="12" s="1"/>
  <c r="R2252" i="12" s="1"/>
  <c r="J2252" i="12"/>
  <c r="J2160" i="11"/>
  <c r="K2160" i="11"/>
  <c r="L2161" i="11" s="1"/>
  <c r="M2161" i="11" s="1"/>
  <c r="N2161" i="11" s="1"/>
  <c r="Q2161" i="11" l="1"/>
  <c r="P2161" i="11"/>
  <c r="O2161" i="11"/>
  <c r="R2160" i="11"/>
  <c r="N2253" i="12"/>
  <c r="O2253" i="12" s="1"/>
  <c r="R2253" i="12" s="1"/>
  <c r="K2253" i="12"/>
  <c r="J2253" i="12"/>
  <c r="L2254" i="12" s="1"/>
  <c r="M2254" i="12" s="1"/>
  <c r="Q2253" i="12"/>
  <c r="P2253" i="12"/>
  <c r="M2162" i="11"/>
  <c r="N2162" i="11" s="1"/>
  <c r="L2162" i="11"/>
  <c r="J2161" i="11"/>
  <c r="K2161" i="11"/>
  <c r="O2162" i="11" l="1"/>
  <c r="R2161" i="11"/>
  <c r="Q2162" i="11"/>
  <c r="P2162" i="11"/>
  <c r="N2254" i="12"/>
  <c r="O2254" i="12" s="1"/>
  <c r="R2254" i="12" s="1"/>
  <c r="J2254" i="12"/>
  <c r="K2254" i="12"/>
  <c r="L2255" i="12" s="1"/>
  <c r="M2255" i="12" s="1"/>
  <c r="Q2254" i="12"/>
  <c r="P2254" i="12"/>
  <c r="K2162" i="11"/>
  <c r="J2162" i="11"/>
  <c r="Q2163" i="11" l="1"/>
  <c r="L2163" i="11"/>
  <c r="M2163" i="11" s="1"/>
  <c r="N2163" i="11" s="1"/>
  <c r="O2163" i="11" s="1"/>
  <c r="R2162" i="11"/>
  <c r="K2255" i="12"/>
  <c r="N2255" i="12"/>
  <c r="O2255" i="12" s="1"/>
  <c r="R2255" i="12" s="1"/>
  <c r="J2255" i="12"/>
  <c r="Q2256" i="12" s="1"/>
  <c r="Q2255" i="12"/>
  <c r="P2255" i="12"/>
  <c r="K2163" i="11"/>
  <c r="L2164" i="11" s="1"/>
  <c r="M2164" i="11" s="1"/>
  <c r="N2164" i="11" s="1"/>
  <c r="J2163" i="11"/>
  <c r="O2164" i="11" l="1"/>
  <c r="R2163" i="11"/>
  <c r="Q2164" i="11"/>
  <c r="P2164" i="11"/>
  <c r="P2163" i="11"/>
  <c r="L2256" i="12"/>
  <c r="M2256" i="12" s="1"/>
  <c r="K2164" i="11"/>
  <c r="J2164" i="11"/>
  <c r="Q2165" i="11" l="1"/>
  <c r="R2164" i="11"/>
  <c r="P2256" i="12"/>
  <c r="N2256" i="12"/>
  <c r="O2256" i="12" s="1"/>
  <c r="R2256" i="12" s="1"/>
  <c r="K2256" i="12"/>
  <c r="L2257" i="12" s="1"/>
  <c r="M2257" i="12" s="1"/>
  <c r="J2256" i="12"/>
  <c r="L2165" i="11"/>
  <c r="M2165" i="11" s="1"/>
  <c r="N2165" i="11" s="1"/>
  <c r="O2165" i="11" s="1"/>
  <c r="R2165" i="11" l="1"/>
  <c r="P2165" i="11"/>
  <c r="N2257" i="12"/>
  <c r="O2257" i="12" s="1"/>
  <c r="R2257" i="12" s="1"/>
  <c r="K2257" i="12"/>
  <c r="L2258" i="12" s="1"/>
  <c r="M2258" i="12" s="1"/>
  <c r="J2257" i="12"/>
  <c r="Q2257" i="12"/>
  <c r="P2257" i="12"/>
  <c r="K2165" i="11"/>
  <c r="L2166" i="11" s="1"/>
  <c r="M2166" i="11" s="1"/>
  <c r="N2166" i="11" s="1"/>
  <c r="O2166" i="11" s="1"/>
  <c r="J2165" i="11"/>
  <c r="R2166" i="11" l="1"/>
  <c r="Q2166" i="11"/>
  <c r="P2166" i="11"/>
  <c r="P2258" i="12"/>
  <c r="Q2258" i="12"/>
  <c r="J2258" i="12"/>
  <c r="N2258" i="12"/>
  <c r="O2258" i="12" s="1"/>
  <c r="R2258" i="12" s="1"/>
  <c r="M2259" i="12"/>
  <c r="L2259" i="12"/>
  <c r="K2258" i="12"/>
  <c r="J2166" i="11"/>
  <c r="K2166" i="11"/>
  <c r="Q2167" i="11" l="1"/>
  <c r="L2167" i="11"/>
  <c r="J2259" i="12"/>
  <c r="K2259" i="12"/>
  <c r="L2260" i="12" s="1"/>
  <c r="M2260" i="12" s="1"/>
  <c r="N2259" i="12"/>
  <c r="O2259" i="12" s="1"/>
  <c r="R2259" i="12" s="1"/>
  <c r="Q2259" i="12"/>
  <c r="P2259" i="12"/>
  <c r="M2167" i="11"/>
  <c r="L2168" i="11" l="1"/>
  <c r="N2167" i="11"/>
  <c r="O2167" i="11" s="1"/>
  <c r="P2167" i="11"/>
  <c r="K2260" i="12"/>
  <c r="J2260" i="12"/>
  <c r="Q2261" i="12" s="1"/>
  <c r="N2260" i="12"/>
  <c r="O2260" i="12" s="1"/>
  <c r="R2260" i="12" s="1"/>
  <c r="L2261" i="12"/>
  <c r="M2261" i="12" s="1"/>
  <c r="Q2260" i="12"/>
  <c r="P2260" i="12"/>
  <c r="M2168" i="11"/>
  <c r="N2168" i="11" s="1"/>
  <c r="K2167" i="11"/>
  <c r="J2167" i="11"/>
  <c r="Q2168" i="11" l="1"/>
  <c r="P2168" i="11"/>
  <c r="O2168" i="11"/>
  <c r="R2167" i="11"/>
  <c r="P2261" i="12"/>
  <c r="K2261" i="12"/>
  <c r="N2261" i="12"/>
  <c r="O2261" i="12" s="1"/>
  <c r="R2261" i="12" s="1"/>
  <c r="J2261" i="12"/>
  <c r="Q2262" i="12" s="1"/>
  <c r="J2168" i="11"/>
  <c r="K2168" i="11"/>
  <c r="R2168" i="11" l="1"/>
  <c r="L2262" i="12"/>
  <c r="M2262" i="12" s="1"/>
  <c r="P2262" i="12" s="1"/>
  <c r="Q2169" i="11"/>
  <c r="L2169" i="11"/>
  <c r="M2169" i="11" s="1"/>
  <c r="N2169" i="11" s="1"/>
  <c r="O2169" i="11" s="1"/>
  <c r="R2169" i="11" l="1"/>
  <c r="J2262" i="12"/>
  <c r="N2262" i="12"/>
  <c r="O2262" i="12" s="1"/>
  <c r="R2262" i="12" s="1"/>
  <c r="P2169" i="11"/>
  <c r="K2262" i="12"/>
  <c r="L2263" i="12" s="1"/>
  <c r="M2263" i="12" s="1"/>
  <c r="J2263" i="12" s="1"/>
  <c r="Q2263" i="12"/>
  <c r="J2169" i="11"/>
  <c r="K2169" i="11"/>
  <c r="K2263" i="12" l="1"/>
  <c r="L2264" i="12" s="1"/>
  <c r="M2264" i="12" s="1"/>
  <c r="P2264" i="12" s="1"/>
  <c r="P2263" i="12"/>
  <c r="Q2170" i="11"/>
  <c r="N2263" i="12"/>
  <c r="O2263" i="12" s="1"/>
  <c r="R2263" i="12" s="1"/>
  <c r="Q2264" i="12"/>
  <c r="L2170" i="11"/>
  <c r="M2170" i="11" s="1"/>
  <c r="N2170" i="11" s="1"/>
  <c r="O2170" i="11" s="1"/>
  <c r="N2264" i="12" l="1"/>
  <c r="O2264" i="12" s="1"/>
  <c r="R2264" i="12" s="1"/>
  <c r="J2264" i="12"/>
  <c r="R2170" i="11"/>
  <c r="K2264" i="12"/>
  <c r="L2265" i="12" s="1"/>
  <c r="M2265" i="12" s="1"/>
  <c r="K2265" i="12" s="1"/>
  <c r="P2170" i="11"/>
  <c r="Q2265" i="12"/>
  <c r="J2170" i="11"/>
  <c r="K2170" i="11"/>
  <c r="Q2171" i="11" l="1"/>
  <c r="P2265" i="12"/>
  <c r="N2265" i="12"/>
  <c r="O2265" i="12" s="1"/>
  <c r="R2265" i="12" s="1"/>
  <c r="J2265" i="12"/>
  <c r="L2266" i="12" s="1"/>
  <c r="M2266" i="12" s="1"/>
  <c r="P2266" i="12" s="1"/>
  <c r="L2171" i="11"/>
  <c r="M2171" i="11" s="1"/>
  <c r="N2171" i="11" s="1"/>
  <c r="O2171" i="11" s="1"/>
  <c r="R2171" i="11" l="1"/>
  <c r="Q2266" i="12"/>
  <c r="P2171" i="11"/>
  <c r="J2266" i="12"/>
  <c r="N2266" i="12"/>
  <c r="O2266" i="12" s="1"/>
  <c r="R2266" i="12" s="1"/>
  <c r="K2266" i="12"/>
  <c r="L2267" i="12"/>
  <c r="M2267" i="12" s="1"/>
  <c r="M2172" i="11"/>
  <c r="N2172" i="11" s="1"/>
  <c r="O2172" i="11" s="1"/>
  <c r="L2172" i="11"/>
  <c r="J2171" i="11"/>
  <c r="K2171" i="11"/>
  <c r="R2172" i="11" l="1"/>
  <c r="Q2172" i="11"/>
  <c r="P2172" i="11"/>
  <c r="L2268" i="12"/>
  <c r="N2267" i="12"/>
  <c r="O2267" i="12" s="1"/>
  <c r="R2267" i="12" s="1"/>
  <c r="J2267" i="12"/>
  <c r="K2267" i="12"/>
  <c r="M2268" i="12"/>
  <c r="Q2267" i="12"/>
  <c r="P2267" i="12"/>
  <c r="M2173" i="11"/>
  <c r="N2173" i="11" s="1"/>
  <c r="O2173" i="11" s="1"/>
  <c r="L2173" i="11"/>
  <c r="J2172" i="11"/>
  <c r="K2172" i="11"/>
  <c r="R2173" i="11" l="1"/>
  <c r="Q2173" i="11"/>
  <c r="P2173" i="11"/>
  <c r="J2268" i="12"/>
  <c r="K2268" i="12"/>
  <c r="L2269" i="12" s="1"/>
  <c r="M2269" i="12" s="1"/>
  <c r="N2268" i="12"/>
  <c r="O2268" i="12" s="1"/>
  <c r="R2268" i="12" s="1"/>
  <c r="P2268" i="12"/>
  <c r="Q2268" i="12"/>
  <c r="M2174" i="11"/>
  <c r="N2174" i="11" s="1"/>
  <c r="O2174" i="11" s="1"/>
  <c r="L2174" i="11"/>
  <c r="J2173" i="11"/>
  <c r="K2173" i="11"/>
  <c r="R2174" i="11" l="1"/>
  <c r="P2174" i="11"/>
  <c r="Q2174" i="11"/>
  <c r="J2269" i="12"/>
  <c r="N2269" i="12"/>
  <c r="O2269" i="12" s="1"/>
  <c r="R2269" i="12" s="1"/>
  <c r="K2269" i="12"/>
  <c r="L2270" i="12" s="1"/>
  <c r="M2270" i="12" s="1"/>
  <c r="Q2269" i="12"/>
  <c r="P2269" i="12"/>
  <c r="M2175" i="11"/>
  <c r="N2175" i="11" s="1"/>
  <c r="O2175" i="11" s="1"/>
  <c r="L2175" i="11"/>
  <c r="K2174" i="11"/>
  <c r="J2174" i="11"/>
  <c r="R2175" i="11" l="1"/>
  <c r="Q2175" i="11"/>
  <c r="P2175" i="11"/>
  <c r="K2270" i="12"/>
  <c r="L2271" i="12" s="1"/>
  <c r="M2271" i="12" s="1"/>
  <c r="J2270" i="12"/>
  <c r="N2270" i="12"/>
  <c r="O2270" i="12" s="1"/>
  <c r="R2270" i="12" s="1"/>
  <c r="Q2270" i="12"/>
  <c r="P2270" i="12"/>
  <c r="M2176" i="11"/>
  <c r="N2176" i="11" s="1"/>
  <c r="O2176" i="11" s="1"/>
  <c r="L2176" i="11"/>
  <c r="K2175" i="11"/>
  <c r="J2175" i="11"/>
  <c r="R2176" i="11" l="1"/>
  <c r="Q2176" i="11"/>
  <c r="P2176" i="11"/>
  <c r="Q2271" i="12"/>
  <c r="P2271" i="12"/>
  <c r="J2271" i="12"/>
  <c r="K2271" i="12"/>
  <c r="L2272" i="12" s="1"/>
  <c r="M2272" i="12" s="1"/>
  <c r="N2271" i="12"/>
  <c r="O2271" i="12" s="1"/>
  <c r="R2271" i="12" s="1"/>
  <c r="K2176" i="11"/>
  <c r="J2176" i="11"/>
  <c r="Q2177" i="11" l="1"/>
  <c r="N2272" i="12"/>
  <c r="O2272" i="12" s="1"/>
  <c r="R2272" i="12" s="1"/>
  <c r="K2272" i="12"/>
  <c r="J2272" i="12"/>
  <c r="P2272" i="12"/>
  <c r="Q2272" i="12"/>
  <c r="L2177" i="11"/>
  <c r="M2177" i="11" s="1"/>
  <c r="N2177" i="11" s="1"/>
  <c r="O2177" i="11" s="1"/>
  <c r="R2177" i="11" l="1"/>
  <c r="P2177" i="11"/>
  <c r="Q2273" i="12"/>
  <c r="L2273" i="12"/>
  <c r="M2273" i="12" s="1"/>
  <c r="J2177" i="11"/>
  <c r="K2177" i="11"/>
  <c r="Q2178" i="11" l="1"/>
  <c r="J2273" i="12"/>
  <c r="N2273" i="12"/>
  <c r="O2273" i="12" s="1"/>
  <c r="R2273" i="12" s="1"/>
  <c r="K2273" i="12"/>
  <c r="L2274" i="12" s="1"/>
  <c r="M2274" i="12" s="1"/>
  <c r="P2273" i="12"/>
  <c r="L2178" i="11"/>
  <c r="M2178" i="11" s="1"/>
  <c r="N2178" i="11" s="1"/>
  <c r="O2178" i="11" s="1"/>
  <c r="R2178" i="11" l="1"/>
  <c r="P2178" i="11"/>
  <c r="N2274" i="12"/>
  <c r="O2274" i="12" s="1"/>
  <c r="R2274" i="12" s="1"/>
  <c r="J2274" i="12"/>
  <c r="K2274" i="12"/>
  <c r="Q2274" i="12"/>
  <c r="P2274" i="12"/>
  <c r="K2178" i="11"/>
  <c r="J2178" i="11"/>
  <c r="Q2179" i="11" l="1"/>
  <c r="L2275" i="12"/>
  <c r="M2275" i="12" s="1"/>
  <c r="P2275" i="12" s="1"/>
  <c r="Q2275" i="12"/>
  <c r="L2179" i="11"/>
  <c r="M2276" i="12" l="1"/>
  <c r="J2275" i="12"/>
  <c r="K2275" i="12"/>
  <c r="N2275" i="12"/>
  <c r="O2275" i="12" s="1"/>
  <c r="R2275" i="12" s="1"/>
  <c r="L2276" i="12"/>
  <c r="M2179" i="11"/>
  <c r="N2179" i="11" l="1"/>
  <c r="O2179" i="11" s="1"/>
  <c r="P2179" i="11"/>
  <c r="Q2276" i="12"/>
  <c r="P2276" i="12"/>
  <c r="K2276" i="12"/>
  <c r="J2276" i="12"/>
  <c r="N2276" i="12"/>
  <c r="O2276" i="12" s="1"/>
  <c r="R2276" i="12" s="1"/>
  <c r="M2180" i="11"/>
  <c r="N2180" i="11" s="1"/>
  <c r="J2179" i="11"/>
  <c r="K2179" i="11"/>
  <c r="L2180" i="11"/>
  <c r="Q2180" i="11" l="1"/>
  <c r="P2180" i="11"/>
  <c r="O2180" i="11"/>
  <c r="R2179" i="11"/>
  <c r="Q2277" i="12"/>
  <c r="L2277" i="12"/>
  <c r="M2277" i="12" s="1"/>
  <c r="P2277" i="12" s="1"/>
  <c r="M2181" i="11"/>
  <c r="N2181" i="11" s="1"/>
  <c r="L2181" i="11"/>
  <c r="J2180" i="11"/>
  <c r="K2180" i="11"/>
  <c r="Q2181" i="11" l="1"/>
  <c r="P2181" i="11"/>
  <c r="O2181" i="11"/>
  <c r="R2180" i="11"/>
  <c r="J2277" i="12"/>
  <c r="K2277" i="12"/>
  <c r="N2277" i="12"/>
  <c r="O2277" i="12" s="1"/>
  <c r="R2277" i="12" s="1"/>
  <c r="L2278" i="12"/>
  <c r="M2278" i="12" s="1"/>
  <c r="J2181" i="11"/>
  <c r="K2181" i="11"/>
  <c r="L2182" i="11" s="1"/>
  <c r="M2182" i="11" s="1"/>
  <c r="N2182" i="11" s="1"/>
  <c r="Q2182" i="11" l="1"/>
  <c r="P2182" i="11"/>
  <c r="O2182" i="11"/>
  <c r="R2181" i="11"/>
  <c r="M2279" i="12"/>
  <c r="K2278" i="12"/>
  <c r="L2279" i="12"/>
  <c r="N2278" i="12"/>
  <c r="O2278" i="12" s="1"/>
  <c r="R2278" i="12" s="1"/>
  <c r="J2278" i="12"/>
  <c r="P2278" i="12"/>
  <c r="Q2278" i="12"/>
  <c r="J2182" i="11"/>
  <c r="K2182" i="11"/>
  <c r="Q2183" i="11" l="1"/>
  <c r="R2182" i="11"/>
  <c r="L2183" i="11"/>
  <c r="M2183" i="11" s="1"/>
  <c r="N2183" i="11" s="1"/>
  <c r="O2183" i="11" s="1"/>
  <c r="Q2279" i="12"/>
  <c r="P2279" i="12"/>
  <c r="J2279" i="12"/>
  <c r="L2280" i="12"/>
  <c r="K2279" i="12"/>
  <c r="N2279" i="12"/>
  <c r="O2279" i="12" s="1"/>
  <c r="R2279" i="12" s="1"/>
  <c r="M2280" i="12"/>
  <c r="R2183" i="11" l="1"/>
  <c r="K2183" i="11"/>
  <c r="J2183" i="11"/>
  <c r="P2183" i="11"/>
  <c r="K2280" i="12"/>
  <c r="J2280" i="12"/>
  <c r="N2280" i="12"/>
  <c r="O2280" i="12" s="1"/>
  <c r="R2280" i="12" s="1"/>
  <c r="Q2280" i="12"/>
  <c r="P2280" i="12"/>
  <c r="Q2184" i="11" l="1"/>
  <c r="L2184" i="11"/>
  <c r="M2184" i="11" s="1"/>
  <c r="L2281" i="12"/>
  <c r="M2281" i="12" s="1"/>
  <c r="P2281" i="12" s="1"/>
  <c r="Q2281" i="12"/>
  <c r="N2184" i="11" l="1"/>
  <c r="O2184" i="11" s="1"/>
  <c r="J2184" i="11"/>
  <c r="K2184" i="11"/>
  <c r="L2185" i="11" s="1"/>
  <c r="M2185" i="11" s="1"/>
  <c r="P2184" i="11"/>
  <c r="J2281" i="12"/>
  <c r="K2281" i="12"/>
  <c r="L2282" i="12" s="1"/>
  <c r="M2282" i="12" s="1"/>
  <c r="N2281" i="12"/>
  <c r="O2281" i="12" s="1"/>
  <c r="R2281" i="12" s="1"/>
  <c r="N2185" i="11" l="1"/>
  <c r="J2185" i="11"/>
  <c r="K2185" i="11"/>
  <c r="L2186" i="11"/>
  <c r="M2186" i="11" s="1"/>
  <c r="Q2185" i="11"/>
  <c r="P2185" i="11"/>
  <c r="O2185" i="11"/>
  <c r="R2184" i="11"/>
  <c r="K2282" i="12"/>
  <c r="J2282" i="12"/>
  <c r="N2282" i="12"/>
  <c r="O2282" i="12" s="1"/>
  <c r="R2282" i="12" s="1"/>
  <c r="P2282" i="12"/>
  <c r="Q2282" i="12"/>
  <c r="N2186" i="11" l="1"/>
  <c r="K2186" i="11"/>
  <c r="J2186" i="11"/>
  <c r="O2186" i="11"/>
  <c r="R2185" i="11"/>
  <c r="L2187" i="11"/>
  <c r="M2187" i="11" s="1"/>
  <c r="N2187" i="11" s="1"/>
  <c r="Q2186" i="11"/>
  <c r="P2186" i="11"/>
  <c r="Q2283" i="12"/>
  <c r="L2283" i="12"/>
  <c r="M2283" i="12" s="1"/>
  <c r="J2187" i="11" l="1"/>
  <c r="K2187" i="11"/>
  <c r="L2188" i="11" s="1"/>
  <c r="M2188" i="11" s="1"/>
  <c r="N2188" i="11" s="1"/>
  <c r="O2187" i="11"/>
  <c r="R2186" i="11"/>
  <c r="Q2187" i="11"/>
  <c r="P2187" i="11"/>
  <c r="N2283" i="12"/>
  <c r="O2283" i="12" s="1"/>
  <c r="R2283" i="12" s="1"/>
  <c r="K2283" i="12"/>
  <c r="J2283" i="12"/>
  <c r="Q2284" i="12" s="1"/>
  <c r="P2283" i="12"/>
  <c r="J2188" i="11" l="1"/>
  <c r="O2188" i="11"/>
  <c r="R2187" i="11"/>
  <c r="K2188" i="11"/>
  <c r="L2189" i="11" s="1"/>
  <c r="M2189" i="11" s="1"/>
  <c r="N2189" i="11" s="1"/>
  <c r="Q2188" i="11"/>
  <c r="P2188" i="11"/>
  <c r="L2284" i="12"/>
  <c r="M2284" i="12" s="1"/>
  <c r="L2190" i="11" l="1"/>
  <c r="K2189" i="11"/>
  <c r="J2189" i="11"/>
  <c r="M2190" i="11"/>
  <c r="N2190" i="11" s="1"/>
  <c r="O2189" i="11"/>
  <c r="R2188" i="11"/>
  <c r="Q2189" i="11"/>
  <c r="P2189" i="11"/>
  <c r="P2284" i="12"/>
  <c r="K2284" i="12"/>
  <c r="J2284" i="12"/>
  <c r="N2284" i="12"/>
  <c r="O2284" i="12" s="1"/>
  <c r="R2284" i="12" s="1"/>
  <c r="L2285" i="12"/>
  <c r="M2285" i="12" s="1"/>
  <c r="L2191" i="11" l="1"/>
  <c r="O2190" i="11"/>
  <c r="R2189" i="11"/>
  <c r="Q2190" i="11"/>
  <c r="P2190" i="11"/>
  <c r="J2190" i="11"/>
  <c r="K2190" i="11"/>
  <c r="M2191" i="11"/>
  <c r="N2191" i="11" s="1"/>
  <c r="J2285" i="12"/>
  <c r="N2285" i="12"/>
  <c r="O2285" i="12" s="1"/>
  <c r="R2285" i="12" s="1"/>
  <c r="K2285" i="12"/>
  <c r="L2286" i="12" s="1"/>
  <c r="M2286" i="12" s="1"/>
  <c r="P2285" i="12"/>
  <c r="Q2285" i="12"/>
  <c r="J2191" i="11" l="1"/>
  <c r="K2191" i="11"/>
  <c r="P2191" i="11"/>
  <c r="Q2191" i="11"/>
  <c r="L2192" i="11"/>
  <c r="M2192" i="11"/>
  <c r="N2192" i="11" s="1"/>
  <c r="O2191" i="11"/>
  <c r="R2190" i="11"/>
  <c r="J2286" i="12"/>
  <c r="K2286" i="12"/>
  <c r="L2287" i="12" s="1"/>
  <c r="M2287" i="12" s="1"/>
  <c r="N2286" i="12"/>
  <c r="O2286" i="12" s="1"/>
  <c r="R2286" i="12" s="1"/>
  <c r="P2286" i="12"/>
  <c r="Q2286" i="12"/>
  <c r="O2192" i="11" l="1"/>
  <c r="R2191" i="11"/>
  <c r="J2192" i="11"/>
  <c r="K2192" i="11"/>
  <c r="Q2192" i="11"/>
  <c r="P2192" i="11"/>
  <c r="K2287" i="12"/>
  <c r="N2287" i="12"/>
  <c r="O2287" i="12" s="1"/>
  <c r="R2287" i="12" s="1"/>
  <c r="J2287" i="12"/>
  <c r="Q2288" i="12" s="1"/>
  <c r="Q2287" i="12"/>
  <c r="P2287" i="12"/>
  <c r="L2193" i="11"/>
  <c r="M2193" i="11" s="1"/>
  <c r="N2193" i="11" s="1"/>
  <c r="Q2193" i="11" l="1"/>
  <c r="P2193" i="11"/>
  <c r="O2193" i="11"/>
  <c r="R2192" i="11"/>
  <c r="L2288" i="12"/>
  <c r="M2288" i="12" s="1"/>
  <c r="M2194" i="11"/>
  <c r="N2194" i="11" s="1"/>
  <c r="L2194" i="11"/>
  <c r="J2193" i="11"/>
  <c r="K2193" i="11"/>
  <c r="Q2194" i="11" l="1"/>
  <c r="P2194" i="11"/>
  <c r="O2194" i="11"/>
  <c r="R2193" i="11"/>
  <c r="P2288" i="12"/>
  <c r="N2288" i="12"/>
  <c r="O2288" i="12" s="1"/>
  <c r="R2288" i="12" s="1"/>
  <c r="J2288" i="12"/>
  <c r="K2288" i="12"/>
  <c r="M2195" i="11"/>
  <c r="N2195" i="11" s="1"/>
  <c r="L2195" i="11"/>
  <c r="K2194" i="11"/>
  <c r="J2194" i="11"/>
  <c r="Q2195" i="11" l="1"/>
  <c r="P2195" i="11"/>
  <c r="O2195" i="11"/>
  <c r="R2194" i="11"/>
  <c r="L2289" i="12"/>
  <c r="M2289" i="12" s="1"/>
  <c r="N2289" i="12" s="1"/>
  <c r="O2289" i="12" s="1"/>
  <c r="R2289" i="12" s="1"/>
  <c r="Q2289" i="12"/>
  <c r="M2196" i="11"/>
  <c r="N2196" i="11" s="1"/>
  <c r="L2196" i="11"/>
  <c r="K2195" i="11"/>
  <c r="J2195" i="11"/>
  <c r="P2196" i="11" l="1"/>
  <c r="Q2196" i="11"/>
  <c r="J2289" i="12"/>
  <c r="Q2290" i="12" s="1"/>
  <c r="O2196" i="11"/>
  <c r="R2195" i="11"/>
  <c r="P2289" i="12"/>
  <c r="K2289" i="12"/>
  <c r="L2290" i="12"/>
  <c r="M2290" i="12" s="1"/>
  <c r="P2290" i="12" s="1"/>
  <c r="M2197" i="11"/>
  <c r="N2197" i="11" s="1"/>
  <c r="L2197" i="11"/>
  <c r="J2196" i="11"/>
  <c r="K2196" i="11"/>
  <c r="Q2197" i="11" l="1"/>
  <c r="P2197" i="11"/>
  <c r="O2197" i="11"/>
  <c r="R2196" i="11"/>
  <c r="J2290" i="12"/>
  <c r="K2290" i="12"/>
  <c r="L2291" i="12" s="1"/>
  <c r="M2291" i="12" s="1"/>
  <c r="N2290" i="12"/>
  <c r="O2290" i="12" s="1"/>
  <c r="R2290" i="12" s="1"/>
  <c r="J2197" i="11"/>
  <c r="K2197" i="11"/>
  <c r="L2198" i="11" s="1"/>
  <c r="M2198" i="11" s="1"/>
  <c r="N2198" i="11" s="1"/>
  <c r="Q2198" i="11" l="1"/>
  <c r="P2198" i="11"/>
  <c r="O2198" i="11"/>
  <c r="R2197" i="11"/>
  <c r="J2291" i="12"/>
  <c r="K2291" i="12"/>
  <c r="L2292" i="12" s="1"/>
  <c r="M2292" i="12" s="1"/>
  <c r="N2291" i="12"/>
  <c r="O2291" i="12" s="1"/>
  <c r="R2291" i="12" s="1"/>
  <c r="P2291" i="12"/>
  <c r="Q2291" i="12"/>
  <c r="J2198" i="11"/>
  <c r="K2198" i="11"/>
  <c r="L2199" i="11" s="1"/>
  <c r="M2199" i="11" s="1"/>
  <c r="N2199" i="11" s="1"/>
  <c r="Q2199" i="11" l="1"/>
  <c r="P2199" i="11"/>
  <c r="O2199" i="11"/>
  <c r="R2198" i="11"/>
  <c r="J2292" i="12"/>
  <c r="Q2293" i="12" s="1"/>
  <c r="K2292" i="12"/>
  <c r="N2292" i="12"/>
  <c r="O2292" i="12" s="1"/>
  <c r="R2292" i="12" s="1"/>
  <c r="L2293" i="12"/>
  <c r="M2293" i="12" s="1"/>
  <c r="P2292" i="12"/>
  <c r="Q2292" i="12"/>
  <c r="M2200" i="11"/>
  <c r="N2200" i="11" s="1"/>
  <c r="L2200" i="11"/>
  <c r="J2199" i="11"/>
  <c r="K2199" i="11"/>
  <c r="O2200" i="11" l="1"/>
  <c r="R2199" i="11"/>
  <c r="Q2200" i="11"/>
  <c r="P2200" i="11"/>
  <c r="P2293" i="12"/>
  <c r="N2293" i="12"/>
  <c r="O2293" i="12" s="1"/>
  <c r="R2293" i="12" s="1"/>
  <c r="J2293" i="12"/>
  <c r="K2293" i="12"/>
  <c r="M2201" i="11"/>
  <c r="N2201" i="11" s="1"/>
  <c r="K2200" i="11"/>
  <c r="J2200" i="11"/>
  <c r="L2201" i="11"/>
  <c r="Q2201" i="11" l="1"/>
  <c r="P2201" i="11"/>
  <c r="O2201" i="11"/>
  <c r="R2200" i="11"/>
  <c r="Q2294" i="12"/>
  <c r="L2294" i="12"/>
  <c r="M2294" i="12" s="1"/>
  <c r="P2294" i="12" s="1"/>
  <c r="M2202" i="11"/>
  <c r="N2202" i="11" s="1"/>
  <c r="L2202" i="11"/>
  <c r="K2201" i="11"/>
  <c r="J2201" i="11"/>
  <c r="P2202" i="11" l="1"/>
  <c r="Q2202" i="11"/>
  <c r="O2202" i="11"/>
  <c r="R2201" i="11"/>
  <c r="M2295" i="12"/>
  <c r="N2294" i="12"/>
  <c r="O2294" i="12" s="1"/>
  <c r="R2294" i="12" s="1"/>
  <c r="K2294" i="12"/>
  <c r="J2294" i="12"/>
  <c r="L2295" i="12"/>
  <c r="M2203" i="11"/>
  <c r="N2203" i="11" s="1"/>
  <c r="L2203" i="11"/>
  <c r="J2202" i="11"/>
  <c r="K2202" i="11"/>
  <c r="P2203" i="11" l="1"/>
  <c r="Q2203" i="11"/>
  <c r="O2203" i="11"/>
  <c r="R2202" i="11"/>
  <c r="Q2295" i="12"/>
  <c r="P2295" i="12"/>
  <c r="K2295" i="12"/>
  <c r="J2295" i="12"/>
  <c r="N2295" i="12"/>
  <c r="O2295" i="12" s="1"/>
  <c r="R2295" i="12" s="1"/>
  <c r="M2204" i="11"/>
  <c r="N2204" i="11" s="1"/>
  <c r="L2204" i="11"/>
  <c r="J2203" i="11"/>
  <c r="K2203" i="11"/>
  <c r="Q2204" i="11" l="1"/>
  <c r="P2204" i="11"/>
  <c r="O2204" i="11"/>
  <c r="R2203" i="11"/>
  <c r="Q2296" i="12"/>
  <c r="L2296" i="12"/>
  <c r="M2296" i="12" s="1"/>
  <c r="M2205" i="11"/>
  <c r="N2205" i="11" s="1"/>
  <c r="L2205" i="11"/>
  <c r="J2204" i="11"/>
  <c r="K2204" i="11"/>
  <c r="P2205" i="11" l="1"/>
  <c r="Q2205" i="11"/>
  <c r="O2205" i="11"/>
  <c r="R2204" i="11"/>
  <c r="J2296" i="12"/>
  <c r="K2296" i="12"/>
  <c r="L2297" i="12" s="1"/>
  <c r="M2297" i="12" s="1"/>
  <c r="N2296" i="12"/>
  <c r="O2296" i="12" s="1"/>
  <c r="R2296" i="12" s="1"/>
  <c r="P2296" i="12"/>
  <c r="M2206" i="11"/>
  <c r="N2206" i="11" s="1"/>
  <c r="L2206" i="11"/>
  <c r="J2205" i="11"/>
  <c r="K2205" i="11"/>
  <c r="Q2206" i="11" l="1"/>
  <c r="P2206" i="11"/>
  <c r="O2206" i="11"/>
  <c r="R2205" i="11"/>
  <c r="L2298" i="12"/>
  <c r="M2298" i="12"/>
  <c r="K2297" i="12"/>
  <c r="N2297" i="12"/>
  <c r="O2297" i="12" s="1"/>
  <c r="R2297" i="12" s="1"/>
  <c r="J2297" i="12"/>
  <c r="Q2297" i="12"/>
  <c r="P2297" i="12"/>
  <c r="M2207" i="11"/>
  <c r="N2207" i="11" s="1"/>
  <c r="L2207" i="11"/>
  <c r="K2206" i="11"/>
  <c r="J2206" i="11"/>
  <c r="Q2207" i="11" l="1"/>
  <c r="P2207" i="11"/>
  <c r="O2207" i="11"/>
  <c r="R2206" i="11"/>
  <c r="K2298" i="12"/>
  <c r="P2298" i="12"/>
  <c r="Q2298" i="12"/>
  <c r="J2298" i="12"/>
  <c r="N2298" i="12"/>
  <c r="O2298" i="12" s="1"/>
  <c r="R2298" i="12" s="1"/>
  <c r="K2207" i="11"/>
  <c r="L2208" i="11" s="1"/>
  <c r="M2208" i="11" s="1"/>
  <c r="N2208" i="11" s="1"/>
  <c r="J2207" i="11"/>
  <c r="Q2208" i="11" l="1"/>
  <c r="P2208" i="11"/>
  <c r="O2208" i="11"/>
  <c r="R2207" i="11"/>
  <c r="Q2299" i="12"/>
  <c r="L2299" i="12"/>
  <c r="M2299" i="12" s="1"/>
  <c r="P2299" i="12" s="1"/>
  <c r="M2209" i="11"/>
  <c r="N2209" i="11" s="1"/>
  <c r="L2209" i="11"/>
  <c r="J2208" i="11"/>
  <c r="K2208" i="11"/>
  <c r="Q2209" i="11" l="1"/>
  <c r="P2209" i="11"/>
  <c r="O2209" i="11"/>
  <c r="R2208" i="11"/>
  <c r="N2299" i="12"/>
  <c r="O2299" i="12" s="1"/>
  <c r="R2299" i="12" s="1"/>
  <c r="K2299" i="12"/>
  <c r="J2299" i="12"/>
  <c r="L2300" i="12" s="1"/>
  <c r="M2300" i="12" s="1"/>
  <c r="M2210" i="11"/>
  <c r="N2210" i="11" s="1"/>
  <c r="L2210" i="11"/>
  <c r="K2209" i="11"/>
  <c r="J2209" i="11"/>
  <c r="Q2210" i="11" l="1"/>
  <c r="P2210" i="11"/>
  <c r="O2210" i="11"/>
  <c r="R2209" i="11"/>
  <c r="N2300" i="12"/>
  <c r="O2300" i="12" s="1"/>
  <c r="R2300" i="12" s="1"/>
  <c r="L2301" i="12"/>
  <c r="M2301" i="12" s="1"/>
  <c r="K2300" i="12"/>
  <c r="J2300" i="12"/>
  <c r="Q2300" i="12"/>
  <c r="P2300" i="12"/>
  <c r="M2211" i="11"/>
  <c r="N2211" i="11" s="1"/>
  <c r="L2211" i="11"/>
  <c r="J2210" i="11"/>
  <c r="K2210" i="11"/>
  <c r="O2211" i="11" l="1"/>
  <c r="R2210" i="11"/>
  <c r="P2211" i="11"/>
  <c r="Q2211" i="11"/>
  <c r="Q2301" i="12"/>
  <c r="P2301" i="12"/>
  <c r="J2301" i="12"/>
  <c r="N2301" i="12"/>
  <c r="O2301" i="12" s="1"/>
  <c r="R2301" i="12" s="1"/>
  <c r="K2301" i="12"/>
  <c r="L2302" i="12" s="1"/>
  <c r="M2302" i="12" s="1"/>
  <c r="K2211" i="11"/>
  <c r="J2211" i="11"/>
  <c r="Q2212" i="11" l="1"/>
  <c r="R2211" i="11"/>
  <c r="N2302" i="12"/>
  <c r="O2302" i="12" s="1"/>
  <c r="R2302" i="12" s="1"/>
  <c r="K2302" i="12"/>
  <c r="J2302" i="12"/>
  <c r="Q2302" i="12"/>
  <c r="P2302" i="12"/>
  <c r="L2212" i="11"/>
  <c r="M2212" i="11" s="1"/>
  <c r="N2212" i="11" s="1"/>
  <c r="O2212" i="11" s="1"/>
  <c r="R2212" i="11" l="1"/>
  <c r="P2212" i="11"/>
  <c r="Q2303" i="12"/>
  <c r="L2303" i="12"/>
  <c r="M2303" i="12" s="1"/>
  <c r="P2303" i="12" s="1"/>
  <c r="M2213" i="11"/>
  <c r="N2213" i="11" s="1"/>
  <c r="O2213" i="11" s="1"/>
  <c r="L2213" i="11"/>
  <c r="J2212" i="11"/>
  <c r="K2212" i="11"/>
  <c r="R2213" i="11" l="1"/>
  <c r="Q2213" i="11"/>
  <c r="P2213" i="11"/>
  <c r="K2303" i="12"/>
  <c r="L2304" i="12" s="1"/>
  <c r="M2304" i="12" s="1"/>
  <c r="N2303" i="12"/>
  <c r="O2303" i="12" s="1"/>
  <c r="R2303" i="12" s="1"/>
  <c r="J2303" i="12"/>
  <c r="M2214" i="11"/>
  <c r="N2214" i="11" s="1"/>
  <c r="O2214" i="11" s="1"/>
  <c r="L2214" i="11"/>
  <c r="J2213" i="11"/>
  <c r="K2213" i="11"/>
  <c r="R2214" i="11" l="1"/>
  <c r="Q2214" i="11"/>
  <c r="P2214" i="11"/>
  <c r="Q2304" i="12"/>
  <c r="P2304" i="12"/>
  <c r="N2304" i="12"/>
  <c r="O2304" i="12" s="1"/>
  <c r="R2304" i="12" s="1"/>
  <c r="J2304" i="12"/>
  <c r="K2304" i="12"/>
  <c r="L2305" i="12" s="1"/>
  <c r="M2305" i="12" s="1"/>
  <c r="M2215" i="11"/>
  <c r="N2215" i="11" s="1"/>
  <c r="O2215" i="11" s="1"/>
  <c r="L2215" i="11"/>
  <c r="K2214" i="11"/>
  <c r="J2214" i="11"/>
  <c r="R2215" i="11" l="1"/>
  <c r="Q2215" i="11"/>
  <c r="P2215" i="11"/>
  <c r="N2305" i="12"/>
  <c r="O2305" i="12" s="1"/>
  <c r="R2305" i="12" s="1"/>
  <c r="J2305" i="12"/>
  <c r="K2305" i="12"/>
  <c r="L2306" i="12" s="1"/>
  <c r="M2306" i="12" s="1"/>
  <c r="Q2305" i="12"/>
  <c r="P2305" i="12"/>
  <c r="M2216" i="11"/>
  <c r="N2216" i="11" s="1"/>
  <c r="O2216" i="11" s="1"/>
  <c r="L2216" i="11"/>
  <c r="J2215" i="11"/>
  <c r="K2215" i="11"/>
  <c r="R2216" i="11" l="1"/>
  <c r="P2216" i="11"/>
  <c r="Q2216" i="11"/>
  <c r="K2306" i="12"/>
  <c r="N2306" i="12"/>
  <c r="O2306" i="12" s="1"/>
  <c r="R2306" i="12" s="1"/>
  <c r="J2306" i="12"/>
  <c r="Q2306" i="12"/>
  <c r="P2306" i="12"/>
  <c r="M2217" i="11"/>
  <c r="N2217" i="11" s="1"/>
  <c r="O2217" i="11" s="1"/>
  <c r="L2217" i="11"/>
  <c r="J2216" i="11"/>
  <c r="K2216" i="11"/>
  <c r="R2217" i="11" l="1"/>
  <c r="P2217" i="11"/>
  <c r="Q2217" i="11"/>
  <c r="Q2307" i="12"/>
  <c r="L2307" i="12"/>
  <c r="M2307" i="12" s="1"/>
  <c r="P2307" i="12" s="1"/>
  <c r="J2217" i="11"/>
  <c r="K2217" i="11"/>
  <c r="Q2218" i="11" l="1"/>
  <c r="L2308" i="12"/>
  <c r="K2307" i="12"/>
  <c r="J2307" i="12"/>
  <c r="M2308" i="12"/>
  <c r="N2307" i="12"/>
  <c r="O2307" i="12" s="1"/>
  <c r="R2307" i="12" s="1"/>
  <c r="L2218" i="11"/>
  <c r="Q2308" i="12" l="1"/>
  <c r="P2308" i="12"/>
  <c r="K2308" i="12"/>
  <c r="L2309" i="12" s="1"/>
  <c r="M2309" i="12" s="1"/>
  <c r="N2308" i="12"/>
  <c r="O2308" i="12" s="1"/>
  <c r="R2308" i="12" s="1"/>
  <c r="J2308" i="12"/>
  <c r="M2218" i="11"/>
  <c r="N2218" i="11" l="1"/>
  <c r="O2218" i="11" s="1"/>
  <c r="P2218" i="11"/>
  <c r="P2309" i="12"/>
  <c r="Q2309" i="12"/>
  <c r="J2309" i="12"/>
  <c r="N2309" i="12"/>
  <c r="O2309" i="12" s="1"/>
  <c r="R2309" i="12" s="1"/>
  <c r="K2309" i="12"/>
  <c r="L2310" i="12"/>
  <c r="M2310" i="12" s="1"/>
  <c r="M2219" i="11"/>
  <c r="N2219" i="11" s="1"/>
  <c r="K2218" i="11"/>
  <c r="J2218" i="11"/>
  <c r="L2219" i="11"/>
  <c r="Q2219" i="11" l="1"/>
  <c r="P2219" i="11"/>
  <c r="O2219" i="11"/>
  <c r="R2218" i="11"/>
  <c r="J2310" i="12"/>
  <c r="K2310" i="12"/>
  <c r="M2311" i="12"/>
  <c r="N2310" i="12"/>
  <c r="O2310" i="12" s="1"/>
  <c r="R2310" i="12" s="1"/>
  <c r="L2311" i="12"/>
  <c r="Q2310" i="12"/>
  <c r="P2310" i="12"/>
  <c r="M2220" i="11"/>
  <c r="N2220" i="11" s="1"/>
  <c r="L2220" i="11"/>
  <c r="J2219" i="11"/>
  <c r="K2219" i="11"/>
  <c r="O2220" i="11" l="1"/>
  <c r="R2219" i="11"/>
  <c r="Q2220" i="11"/>
  <c r="P2220" i="11"/>
  <c r="K2311" i="12"/>
  <c r="J2311" i="12"/>
  <c r="Q2312" i="12" s="1"/>
  <c r="N2311" i="12"/>
  <c r="O2311" i="12" s="1"/>
  <c r="R2311" i="12" s="1"/>
  <c r="Q2311" i="12"/>
  <c r="P2311" i="12"/>
  <c r="M2221" i="11"/>
  <c r="N2221" i="11" s="1"/>
  <c r="L2221" i="11"/>
  <c r="K2220" i="11"/>
  <c r="J2220" i="11"/>
  <c r="P2221" i="11" l="1"/>
  <c r="Q2221" i="11"/>
  <c r="O2221" i="11"/>
  <c r="R2220" i="11"/>
  <c r="L2312" i="12"/>
  <c r="M2312" i="12" s="1"/>
  <c r="M2222" i="11"/>
  <c r="N2222" i="11" s="1"/>
  <c r="L2222" i="11"/>
  <c r="J2221" i="11"/>
  <c r="K2221" i="11"/>
  <c r="P2222" i="11" l="1"/>
  <c r="Q2222" i="11"/>
  <c r="O2222" i="11"/>
  <c r="R2221" i="11"/>
  <c r="P2312" i="12"/>
  <c r="J2312" i="12"/>
  <c r="N2312" i="12"/>
  <c r="O2312" i="12" s="1"/>
  <c r="R2312" i="12" s="1"/>
  <c r="K2312" i="12"/>
  <c r="L2313" i="12"/>
  <c r="M2313" i="12" s="1"/>
  <c r="M2223" i="11"/>
  <c r="N2223" i="11" s="1"/>
  <c r="L2223" i="11"/>
  <c r="J2222" i="11"/>
  <c r="K2222" i="11"/>
  <c r="Q2223" i="11" l="1"/>
  <c r="P2223" i="11"/>
  <c r="O2223" i="11"/>
  <c r="R2222" i="11"/>
  <c r="N2313" i="12"/>
  <c r="O2313" i="12" s="1"/>
  <c r="R2313" i="12" s="1"/>
  <c r="J2313" i="12"/>
  <c r="K2313" i="12"/>
  <c r="L2314" i="12"/>
  <c r="M2314" i="12" s="1"/>
  <c r="Q2313" i="12"/>
  <c r="P2313" i="12"/>
  <c r="M2224" i="11"/>
  <c r="N2224" i="11" s="1"/>
  <c r="L2224" i="11"/>
  <c r="J2223" i="11"/>
  <c r="K2223" i="11"/>
  <c r="O2224" i="11" l="1"/>
  <c r="R2223" i="11"/>
  <c r="P2224" i="11"/>
  <c r="Q2224" i="11"/>
  <c r="M2315" i="12"/>
  <c r="J2314" i="12"/>
  <c r="L2315" i="12"/>
  <c r="N2314" i="12"/>
  <c r="O2314" i="12" s="1"/>
  <c r="R2314" i="12" s="1"/>
  <c r="K2314" i="12"/>
  <c r="P2314" i="12"/>
  <c r="Q2314" i="12"/>
  <c r="M2225" i="11"/>
  <c r="N2225" i="11" s="1"/>
  <c r="L2225" i="11"/>
  <c r="J2224" i="11"/>
  <c r="K2224" i="11"/>
  <c r="Q2225" i="11" l="1"/>
  <c r="P2225" i="11"/>
  <c r="O2225" i="11"/>
  <c r="R2224" i="11"/>
  <c r="Q2315" i="12"/>
  <c r="P2315" i="12"/>
  <c r="K2315" i="12"/>
  <c r="L2316" i="12"/>
  <c r="M2316" i="12"/>
  <c r="N2315" i="12"/>
  <c r="O2315" i="12" s="1"/>
  <c r="R2315" i="12" s="1"/>
  <c r="J2315" i="12"/>
  <c r="J2225" i="11"/>
  <c r="K2225" i="11"/>
  <c r="R2225" i="11" l="1"/>
  <c r="Q2226" i="11"/>
  <c r="P2316" i="12"/>
  <c r="Q2316" i="12"/>
  <c r="K2316" i="12"/>
  <c r="N2316" i="12"/>
  <c r="O2316" i="12" s="1"/>
  <c r="R2316" i="12" s="1"/>
  <c r="J2316" i="12"/>
  <c r="Q2317" i="12" s="1"/>
  <c r="L2226" i="11"/>
  <c r="M2226" i="11" s="1"/>
  <c r="N2226" i="11" s="1"/>
  <c r="O2226" i="11" s="1"/>
  <c r="R2226" i="11" l="1"/>
  <c r="P2226" i="11"/>
  <c r="L2317" i="12"/>
  <c r="M2317" i="12" s="1"/>
  <c r="P2317" i="12" s="1"/>
  <c r="M2227" i="11"/>
  <c r="N2227" i="11" s="1"/>
  <c r="O2227" i="11" s="1"/>
  <c r="L2227" i="11"/>
  <c r="K2226" i="11"/>
  <c r="J2226" i="11"/>
  <c r="R2227" i="11" l="1"/>
  <c r="Q2227" i="11"/>
  <c r="P2227" i="11"/>
  <c r="J2317" i="12"/>
  <c r="N2317" i="12"/>
  <c r="O2317" i="12" s="1"/>
  <c r="R2317" i="12" s="1"/>
  <c r="K2317" i="12"/>
  <c r="L2318" i="12"/>
  <c r="M2318" i="12" s="1"/>
  <c r="J2318" i="12" s="1"/>
  <c r="Q2318" i="12"/>
  <c r="K2227" i="11"/>
  <c r="J2227" i="11"/>
  <c r="Q2228" i="11" l="1"/>
  <c r="P2318" i="12"/>
  <c r="N2318" i="12"/>
  <c r="O2318" i="12" s="1"/>
  <c r="R2318" i="12" s="1"/>
  <c r="K2318" i="12"/>
  <c r="L2319" i="12" s="1"/>
  <c r="M2319" i="12" s="1"/>
  <c r="N2319" i="12" s="1"/>
  <c r="O2319" i="12" s="1"/>
  <c r="R2319" i="12" s="1"/>
  <c r="Q2319" i="12"/>
  <c r="L2228" i="11"/>
  <c r="M2228" i="11" s="1"/>
  <c r="N2228" i="11" s="1"/>
  <c r="O2228" i="11" s="1"/>
  <c r="R2228" i="11" l="1"/>
  <c r="P2228" i="11"/>
  <c r="P2319" i="12"/>
  <c r="M2320" i="12"/>
  <c r="N2320" i="12" s="1"/>
  <c r="O2320" i="12" s="1"/>
  <c r="R2320" i="12" s="1"/>
  <c r="L2320" i="12"/>
  <c r="K2319" i="12"/>
  <c r="J2319" i="12"/>
  <c r="Q2320" i="12" s="1"/>
  <c r="M2229" i="11"/>
  <c r="N2229" i="11" s="1"/>
  <c r="O2229" i="11" s="1"/>
  <c r="L2229" i="11"/>
  <c r="K2228" i="11"/>
  <c r="J2228" i="11"/>
  <c r="R2229" i="11" l="1"/>
  <c r="P2320" i="12"/>
  <c r="P2229" i="11"/>
  <c r="Q2229" i="11"/>
  <c r="K2320" i="12"/>
  <c r="J2320" i="12"/>
  <c r="Q2321" i="12" s="1"/>
  <c r="K2229" i="11"/>
  <c r="L2230" i="11" s="1"/>
  <c r="M2230" i="11" s="1"/>
  <c r="N2230" i="11" s="1"/>
  <c r="O2230" i="11" s="1"/>
  <c r="J2229" i="11"/>
  <c r="R2230" i="11" l="1"/>
  <c r="Q2230" i="11"/>
  <c r="P2230" i="11"/>
  <c r="L2321" i="12"/>
  <c r="M2321" i="12" s="1"/>
  <c r="M2231" i="11"/>
  <c r="N2231" i="11" s="1"/>
  <c r="O2231" i="11" s="1"/>
  <c r="K2230" i="11"/>
  <c r="L2231" i="11"/>
  <c r="J2230" i="11"/>
  <c r="R2231" i="11" l="1"/>
  <c r="Q2231" i="11"/>
  <c r="P2231" i="11"/>
  <c r="K2321" i="12"/>
  <c r="N2321" i="12"/>
  <c r="O2321" i="12" s="1"/>
  <c r="R2321" i="12" s="1"/>
  <c r="J2321" i="12"/>
  <c r="Q2322" i="12" s="1"/>
  <c r="L2322" i="12"/>
  <c r="M2322" i="12" s="1"/>
  <c r="K2322" i="12" s="1"/>
  <c r="P2321" i="12"/>
  <c r="J2231" i="11"/>
  <c r="K2231" i="11"/>
  <c r="L2232" i="11" s="1"/>
  <c r="M2232" i="11" s="1"/>
  <c r="N2232" i="11" s="1"/>
  <c r="O2232" i="11" s="1"/>
  <c r="R2232" i="11" l="1"/>
  <c r="P2232" i="11"/>
  <c r="Q2232" i="11"/>
  <c r="P2322" i="12"/>
  <c r="J2322" i="12"/>
  <c r="L2323" i="12" s="1"/>
  <c r="M2323" i="12" s="1"/>
  <c r="N2322" i="12"/>
  <c r="O2322" i="12" s="1"/>
  <c r="R2322" i="12" s="1"/>
  <c r="M2233" i="11"/>
  <c r="N2233" i="11" s="1"/>
  <c r="O2233" i="11" s="1"/>
  <c r="L2233" i="11"/>
  <c r="K2232" i="11"/>
  <c r="J2232" i="11"/>
  <c r="R2233" i="11" l="1"/>
  <c r="Q2233" i="11"/>
  <c r="P2233" i="11"/>
  <c r="P2323" i="12"/>
  <c r="N2323" i="12"/>
  <c r="O2323" i="12" s="1"/>
  <c r="R2323" i="12" s="1"/>
  <c r="J2323" i="12"/>
  <c r="Q2324" i="12" s="1"/>
  <c r="K2323" i="12"/>
  <c r="L2324" i="12" s="1"/>
  <c r="M2324" i="12" s="1"/>
  <c r="L2325" i="12" s="1"/>
  <c r="M2325" i="12" s="1"/>
  <c r="Q2323" i="12"/>
  <c r="M2234" i="11"/>
  <c r="N2234" i="11" s="1"/>
  <c r="O2234" i="11" s="1"/>
  <c r="L2234" i="11"/>
  <c r="J2233" i="11"/>
  <c r="K2233" i="11"/>
  <c r="R2234" i="11" l="1"/>
  <c r="P2324" i="12"/>
  <c r="Q2234" i="11"/>
  <c r="P2234" i="11"/>
  <c r="J2324" i="12"/>
  <c r="K2324" i="12"/>
  <c r="N2324" i="12"/>
  <c r="O2324" i="12" s="1"/>
  <c r="R2324" i="12" s="1"/>
  <c r="Q2325" i="12"/>
  <c r="P2325" i="12"/>
  <c r="J2325" i="12"/>
  <c r="K2325" i="12"/>
  <c r="L2326" i="12" s="1"/>
  <c r="M2326" i="12" s="1"/>
  <c r="N2325" i="12"/>
  <c r="K2234" i="11"/>
  <c r="J2234" i="11"/>
  <c r="Q2235" i="11" l="1"/>
  <c r="O2325" i="12"/>
  <c r="R2325" i="12" s="1"/>
  <c r="J2326" i="12"/>
  <c r="L2327" i="12"/>
  <c r="N2326" i="12"/>
  <c r="O2326" i="12" s="1"/>
  <c r="R2326" i="12" s="1"/>
  <c r="M2327" i="12"/>
  <c r="K2326" i="12"/>
  <c r="Q2326" i="12"/>
  <c r="P2326" i="12"/>
  <c r="L2235" i="11"/>
  <c r="M2235" i="11" s="1"/>
  <c r="N2235" i="11" s="1"/>
  <c r="O2235" i="11" s="1"/>
  <c r="R2235" i="11" l="1"/>
  <c r="P2235" i="11"/>
  <c r="N2327" i="12"/>
  <c r="O2327" i="12" s="1"/>
  <c r="R2327" i="12" s="1"/>
  <c r="J2327" i="12"/>
  <c r="K2327" i="12"/>
  <c r="L2328" i="12" s="1"/>
  <c r="M2328" i="12" s="1"/>
  <c r="Q2327" i="12"/>
  <c r="P2327" i="12"/>
  <c r="M2236" i="11"/>
  <c r="N2236" i="11" s="1"/>
  <c r="O2236" i="11" s="1"/>
  <c r="L2236" i="11"/>
  <c r="K2235" i="11"/>
  <c r="J2235" i="11"/>
  <c r="R2236" i="11" l="1"/>
  <c r="P2236" i="11"/>
  <c r="Q2236" i="11"/>
  <c r="J2328" i="12"/>
  <c r="K2328" i="12"/>
  <c r="N2328" i="12"/>
  <c r="O2328" i="12" s="1"/>
  <c r="R2328" i="12" s="1"/>
  <c r="Q2328" i="12"/>
  <c r="P2328" i="12"/>
  <c r="M2237" i="11"/>
  <c r="N2237" i="11" s="1"/>
  <c r="O2237" i="11" s="1"/>
  <c r="L2237" i="11"/>
  <c r="K2236" i="11"/>
  <c r="J2236" i="11"/>
  <c r="R2237" i="11" l="1"/>
  <c r="Q2237" i="11"/>
  <c r="P2237" i="11"/>
  <c r="L2329" i="12"/>
  <c r="M2329" i="12" s="1"/>
  <c r="P2329" i="12" s="1"/>
  <c r="Q2329" i="12"/>
  <c r="K2237" i="11"/>
  <c r="L2238" i="11" s="1"/>
  <c r="M2238" i="11" s="1"/>
  <c r="N2238" i="11" s="1"/>
  <c r="O2238" i="11" s="1"/>
  <c r="J2237" i="11"/>
  <c r="R2238" i="11" l="1"/>
  <c r="Q2238" i="11"/>
  <c r="P2238" i="11"/>
  <c r="K2329" i="12"/>
  <c r="J2329" i="12"/>
  <c r="Q2330" i="12" s="1"/>
  <c r="N2329" i="12"/>
  <c r="O2329" i="12" s="1"/>
  <c r="R2329" i="12" s="1"/>
  <c r="L2330" i="12"/>
  <c r="M2330" i="12" s="1"/>
  <c r="M2239" i="11"/>
  <c r="N2239" i="11" s="1"/>
  <c r="O2239" i="11" s="1"/>
  <c r="L2239" i="11"/>
  <c r="J2238" i="11"/>
  <c r="K2238" i="11"/>
  <c r="R2239" i="11" l="1"/>
  <c r="Q2239" i="11"/>
  <c r="P2239" i="11"/>
  <c r="P2330" i="12"/>
  <c r="K2330" i="12"/>
  <c r="N2330" i="12"/>
  <c r="O2330" i="12" s="1"/>
  <c r="R2330" i="12" s="1"/>
  <c r="J2330" i="12"/>
  <c r="Q2331" i="12" s="1"/>
  <c r="L2331" i="12"/>
  <c r="M2331" i="12"/>
  <c r="J2239" i="11"/>
  <c r="K2239" i="11"/>
  <c r="L2240" i="11" s="1"/>
  <c r="M2240" i="11" s="1"/>
  <c r="N2240" i="11" s="1"/>
  <c r="O2240" i="11" s="1"/>
  <c r="R2240" i="11" l="1"/>
  <c r="Q2240" i="11"/>
  <c r="P2240" i="11"/>
  <c r="P2331" i="12"/>
  <c r="J2331" i="12"/>
  <c r="M2332" i="12"/>
  <c r="N2331" i="12"/>
  <c r="O2331" i="12" s="1"/>
  <c r="R2331" i="12" s="1"/>
  <c r="K2331" i="12"/>
  <c r="L2332" i="12"/>
  <c r="M2241" i="11"/>
  <c r="N2241" i="11" s="1"/>
  <c r="O2241" i="11" s="1"/>
  <c r="L2241" i="11"/>
  <c r="K2240" i="11"/>
  <c r="J2240" i="11"/>
  <c r="R2241" i="11" l="1"/>
  <c r="P2241" i="11"/>
  <c r="Q2241" i="11"/>
  <c r="L2333" i="12"/>
  <c r="M2333" i="12"/>
  <c r="K2332" i="12"/>
  <c r="J2332" i="12"/>
  <c r="N2332" i="12"/>
  <c r="O2332" i="12" s="1"/>
  <c r="R2332" i="12" s="1"/>
  <c r="P2332" i="12"/>
  <c r="Q2332" i="12"/>
  <c r="K2241" i="11"/>
  <c r="L2242" i="11" s="1"/>
  <c r="M2242" i="11" s="1"/>
  <c r="N2242" i="11" s="1"/>
  <c r="O2242" i="11" s="1"/>
  <c r="J2241" i="11"/>
  <c r="R2242" i="11" l="1"/>
  <c r="Q2242" i="11"/>
  <c r="P2242" i="11"/>
  <c r="Q2333" i="12"/>
  <c r="P2333" i="12"/>
  <c r="J2333" i="12"/>
  <c r="K2333" i="12"/>
  <c r="N2333" i="12"/>
  <c r="O2333" i="12" s="1"/>
  <c r="R2333" i="12" s="1"/>
  <c r="M2243" i="11"/>
  <c r="N2243" i="11" s="1"/>
  <c r="O2243" i="11" s="1"/>
  <c r="L2243" i="11"/>
  <c r="K2242" i="11"/>
  <c r="J2242" i="11"/>
  <c r="R2243" i="11" l="1"/>
  <c r="Q2243" i="11"/>
  <c r="P2243" i="11"/>
  <c r="L2334" i="12"/>
  <c r="M2334" i="12" s="1"/>
  <c r="P2334" i="12" s="1"/>
  <c r="Q2334" i="12"/>
  <c r="J2243" i="11"/>
  <c r="K2243" i="11"/>
  <c r="L2244" i="11" s="1"/>
  <c r="M2244" i="11" s="1"/>
  <c r="N2244" i="11" s="1"/>
  <c r="O2244" i="11" s="1"/>
  <c r="R2244" i="11" l="1"/>
  <c r="P2244" i="11"/>
  <c r="Q2244" i="11"/>
  <c r="J2334" i="12"/>
  <c r="K2334" i="12"/>
  <c r="L2335" i="12" s="1"/>
  <c r="M2335" i="12" s="1"/>
  <c r="N2334" i="12"/>
  <c r="O2334" i="12" s="1"/>
  <c r="R2334" i="12" s="1"/>
  <c r="M2245" i="11"/>
  <c r="N2245" i="11" s="1"/>
  <c r="O2245" i="11" s="1"/>
  <c r="L2245" i="11"/>
  <c r="K2244" i="11"/>
  <c r="J2244" i="11"/>
  <c r="R2245" i="11" l="1"/>
  <c r="Q2245" i="11"/>
  <c r="P2245" i="11"/>
  <c r="J2335" i="12"/>
  <c r="K2335" i="12"/>
  <c r="L2336" i="12" s="1"/>
  <c r="M2336" i="12" s="1"/>
  <c r="N2335" i="12"/>
  <c r="O2335" i="12" s="1"/>
  <c r="R2335" i="12" s="1"/>
  <c r="Q2335" i="12"/>
  <c r="P2335" i="12"/>
  <c r="M2246" i="11"/>
  <c r="N2246" i="11" s="1"/>
  <c r="O2246" i="11" s="1"/>
  <c r="K2245" i="11"/>
  <c r="L2246" i="11"/>
  <c r="J2245" i="11"/>
  <c r="R2246" i="11" l="1"/>
  <c r="Q2246" i="11"/>
  <c r="P2246" i="11"/>
  <c r="J2336" i="12"/>
  <c r="K2336" i="12"/>
  <c r="N2336" i="12"/>
  <c r="O2336" i="12" s="1"/>
  <c r="R2336" i="12" s="1"/>
  <c r="P2336" i="12"/>
  <c r="Q2336" i="12"/>
  <c r="M2247" i="11"/>
  <c r="N2247" i="11" s="1"/>
  <c r="O2247" i="11" s="1"/>
  <c r="L2247" i="11"/>
  <c r="J2246" i="11"/>
  <c r="K2246" i="11"/>
  <c r="R2247" i="11" l="1"/>
  <c r="Q2247" i="11"/>
  <c r="P2247" i="11"/>
  <c r="L2337" i="12"/>
  <c r="M2337" i="12" s="1"/>
  <c r="P2337" i="12" s="1"/>
  <c r="Q2337" i="12"/>
  <c r="M2248" i="11"/>
  <c r="N2248" i="11" s="1"/>
  <c r="O2248" i="11" s="1"/>
  <c r="L2248" i="11"/>
  <c r="J2247" i="11"/>
  <c r="K2247" i="11"/>
  <c r="R2248" i="11" l="1"/>
  <c r="Q2248" i="11"/>
  <c r="P2248" i="11"/>
  <c r="N2337" i="12"/>
  <c r="O2337" i="12" s="1"/>
  <c r="R2337" i="12" s="1"/>
  <c r="K2337" i="12"/>
  <c r="J2337" i="12"/>
  <c r="M2249" i="11"/>
  <c r="N2249" i="11" s="1"/>
  <c r="O2249" i="11" s="1"/>
  <c r="L2249" i="11"/>
  <c r="K2248" i="11"/>
  <c r="J2248" i="11"/>
  <c r="R2249" i="11" l="1"/>
  <c r="Q2249" i="11"/>
  <c r="P2249" i="11"/>
  <c r="Q2338" i="12"/>
  <c r="L2338" i="12"/>
  <c r="M2338" i="12" s="1"/>
  <c r="P2338" i="12" s="1"/>
  <c r="M2250" i="11"/>
  <c r="N2250" i="11" s="1"/>
  <c r="O2250" i="11" s="1"/>
  <c r="L2250" i="11"/>
  <c r="J2249" i="11"/>
  <c r="K2249" i="11"/>
  <c r="R2250" i="11" l="1"/>
  <c r="Q2250" i="11"/>
  <c r="P2250" i="11"/>
  <c r="J2338" i="12"/>
  <c r="N2338" i="12"/>
  <c r="O2338" i="12" s="1"/>
  <c r="R2338" i="12" s="1"/>
  <c r="K2338" i="12"/>
  <c r="M2251" i="11"/>
  <c r="N2251" i="11" s="1"/>
  <c r="O2251" i="11" s="1"/>
  <c r="L2251" i="11"/>
  <c r="K2250" i="11"/>
  <c r="J2250" i="11"/>
  <c r="R2251" i="11" l="1"/>
  <c r="Q2251" i="11"/>
  <c r="P2251" i="11"/>
  <c r="Q2339" i="12"/>
  <c r="L2339" i="12"/>
  <c r="M2339" i="12" s="1"/>
  <c r="M2252" i="11"/>
  <c r="N2252" i="11" s="1"/>
  <c r="O2252" i="11" s="1"/>
  <c r="L2252" i="11"/>
  <c r="K2251" i="11"/>
  <c r="J2251" i="11"/>
  <c r="R2252" i="11" l="1"/>
  <c r="P2252" i="11"/>
  <c r="Q2252" i="11"/>
  <c r="K2339" i="12"/>
  <c r="L2340" i="12" s="1"/>
  <c r="M2340" i="12" s="1"/>
  <c r="J2339" i="12"/>
  <c r="N2339" i="12"/>
  <c r="O2339" i="12" s="1"/>
  <c r="R2339" i="12" s="1"/>
  <c r="P2339" i="12"/>
  <c r="M2253" i="11"/>
  <c r="N2253" i="11" s="1"/>
  <c r="O2253" i="11" s="1"/>
  <c r="L2253" i="11"/>
  <c r="J2252" i="11"/>
  <c r="K2252" i="11"/>
  <c r="R2253" i="11" l="1"/>
  <c r="P2253" i="11"/>
  <c r="Q2253" i="11"/>
  <c r="Q2340" i="12"/>
  <c r="P2340" i="12"/>
  <c r="J2340" i="12"/>
  <c r="N2340" i="12"/>
  <c r="O2340" i="12" s="1"/>
  <c r="R2340" i="12" s="1"/>
  <c r="L2341" i="12"/>
  <c r="M2341" i="12" s="1"/>
  <c r="K2340" i="12"/>
  <c r="M2254" i="11"/>
  <c r="N2254" i="11" s="1"/>
  <c r="O2254" i="11" s="1"/>
  <c r="L2254" i="11"/>
  <c r="J2253" i="11"/>
  <c r="K2253" i="11"/>
  <c r="R2254" i="11" l="1"/>
  <c r="Q2254" i="11"/>
  <c r="P2254" i="11"/>
  <c r="P2341" i="12"/>
  <c r="Q2341" i="12"/>
  <c r="J2341" i="12"/>
  <c r="N2341" i="12"/>
  <c r="O2341" i="12" s="1"/>
  <c r="R2341" i="12" s="1"/>
  <c r="L2342" i="12"/>
  <c r="M2342" i="12" s="1"/>
  <c r="K2341" i="12"/>
  <c r="J2254" i="11"/>
  <c r="K2254" i="11"/>
  <c r="L2255" i="11" s="1"/>
  <c r="M2255" i="11" s="1"/>
  <c r="N2255" i="11" s="1"/>
  <c r="O2255" i="11" s="1"/>
  <c r="R2255" i="11" l="1"/>
  <c r="Q2255" i="11"/>
  <c r="P2255" i="11"/>
  <c r="Q2342" i="12"/>
  <c r="P2342" i="12"/>
  <c r="J2342" i="12"/>
  <c r="N2342" i="12"/>
  <c r="O2342" i="12" s="1"/>
  <c r="R2342" i="12" s="1"/>
  <c r="K2342" i="12"/>
  <c r="L2343" i="12" s="1"/>
  <c r="M2343" i="12" s="1"/>
  <c r="M2256" i="11"/>
  <c r="N2256" i="11" s="1"/>
  <c r="O2256" i="11" s="1"/>
  <c r="L2256" i="11"/>
  <c r="J2255" i="11"/>
  <c r="K2255" i="11"/>
  <c r="R2256" i="11" l="1"/>
  <c r="Q2256" i="11"/>
  <c r="P2256" i="11"/>
  <c r="N2343" i="12"/>
  <c r="O2343" i="12" s="1"/>
  <c r="R2343" i="12" s="1"/>
  <c r="J2343" i="12"/>
  <c r="L2344" i="12"/>
  <c r="K2343" i="12"/>
  <c r="M2344" i="12"/>
  <c r="Q2343" i="12"/>
  <c r="P2343" i="12"/>
  <c r="J2256" i="11"/>
  <c r="K2256" i="11"/>
  <c r="Q2257" i="11" l="1"/>
  <c r="L2257" i="11"/>
  <c r="M2257" i="11" s="1"/>
  <c r="N2257" i="11" s="1"/>
  <c r="O2257" i="11" s="1"/>
  <c r="N2344" i="12"/>
  <c r="O2344" i="12" s="1"/>
  <c r="R2344" i="12" s="1"/>
  <c r="J2344" i="12"/>
  <c r="K2344" i="12"/>
  <c r="P2344" i="12"/>
  <c r="Q2344" i="12"/>
  <c r="L2258" i="11" l="1"/>
  <c r="K2257" i="11"/>
  <c r="J2257" i="11"/>
  <c r="M2258" i="11"/>
  <c r="N2258" i="11" s="1"/>
  <c r="O2258" i="11" s="1"/>
  <c r="R2257" i="11"/>
  <c r="P2257" i="11"/>
  <c r="L2345" i="12"/>
  <c r="M2345" i="12" s="1"/>
  <c r="P2345" i="12" s="1"/>
  <c r="Q2345" i="12"/>
  <c r="M2259" i="11"/>
  <c r="N2259" i="11" s="1"/>
  <c r="L2259" i="11"/>
  <c r="J2258" i="11"/>
  <c r="O2259" i="11" l="1"/>
  <c r="R2258" i="11"/>
  <c r="Q2259" i="11"/>
  <c r="P2259" i="11"/>
  <c r="Q2258" i="11"/>
  <c r="P2258" i="11"/>
  <c r="K2258" i="11"/>
  <c r="K2259" i="11" s="1"/>
  <c r="J2345" i="12"/>
  <c r="N2345" i="12"/>
  <c r="O2345" i="12" s="1"/>
  <c r="R2345" i="12" s="1"/>
  <c r="K2345" i="12"/>
  <c r="L2346" i="12" s="1"/>
  <c r="M2346" i="12" s="1"/>
  <c r="M2260" i="11"/>
  <c r="N2260" i="11" s="1"/>
  <c r="L2260" i="11"/>
  <c r="J2259" i="11"/>
  <c r="Q2260" i="11" l="1"/>
  <c r="P2260" i="11"/>
  <c r="O2260" i="11"/>
  <c r="R2259" i="11"/>
  <c r="J2346" i="12"/>
  <c r="K2346" i="12"/>
  <c r="M2347" i="12"/>
  <c r="N2346" i="12"/>
  <c r="O2346" i="12" s="1"/>
  <c r="R2346" i="12" s="1"/>
  <c r="L2347" i="12"/>
  <c r="Q2346" i="12"/>
  <c r="P2346" i="12"/>
  <c r="M2261" i="11"/>
  <c r="N2261" i="11" s="1"/>
  <c r="L2261" i="11"/>
  <c r="J2260" i="11"/>
  <c r="K2260" i="11"/>
  <c r="O2261" i="11" l="1"/>
  <c r="R2260" i="11"/>
  <c r="Q2261" i="11"/>
  <c r="P2261" i="11"/>
  <c r="K2347" i="12"/>
  <c r="L2348" i="12" s="1"/>
  <c r="M2348" i="12" s="1"/>
  <c r="J2347" i="12"/>
  <c r="N2347" i="12"/>
  <c r="O2347" i="12" s="1"/>
  <c r="R2347" i="12" s="1"/>
  <c r="Q2347" i="12"/>
  <c r="P2347" i="12"/>
  <c r="M2262" i="11"/>
  <c r="N2262" i="11" s="1"/>
  <c r="L2262" i="11"/>
  <c r="J2261" i="11"/>
  <c r="K2261" i="11"/>
  <c r="Q2262" i="11" l="1"/>
  <c r="P2262" i="11"/>
  <c r="O2262" i="11"/>
  <c r="R2261" i="11"/>
  <c r="Q2348" i="12"/>
  <c r="P2348" i="12"/>
  <c r="J2348" i="12"/>
  <c r="K2348" i="12"/>
  <c r="L2349" i="12" s="1"/>
  <c r="M2349" i="12" s="1"/>
  <c r="N2348" i="12"/>
  <c r="O2348" i="12" s="1"/>
  <c r="R2348" i="12" s="1"/>
  <c r="M2263" i="11"/>
  <c r="N2263" i="11" s="1"/>
  <c r="L2263" i="11"/>
  <c r="J2262" i="11"/>
  <c r="K2262" i="11"/>
  <c r="P2263" i="11" l="1"/>
  <c r="Q2263" i="11"/>
  <c r="O2263" i="11"/>
  <c r="R2262" i="11"/>
  <c r="N2349" i="12"/>
  <c r="O2349" i="12" s="1"/>
  <c r="R2349" i="12" s="1"/>
  <c r="K2349" i="12"/>
  <c r="L2350" i="12" s="1"/>
  <c r="M2350" i="12" s="1"/>
  <c r="J2349" i="12"/>
  <c r="Q2349" i="12"/>
  <c r="P2349" i="12"/>
  <c r="M2264" i="11"/>
  <c r="N2264" i="11" s="1"/>
  <c r="L2264" i="11"/>
  <c r="J2263" i="11"/>
  <c r="K2263" i="11"/>
  <c r="Q2264" i="11" l="1"/>
  <c r="P2264" i="11"/>
  <c r="O2264" i="11"/>
  <c r="R2263" i="11"/>
  <c r="P2350" i="12"/>
  <c r="Q2350" i="12"/>
  <c r="J2350" i="12"/>
  <c r="Q2351" i="12" s="1"/>
  <c r="N2350" i="12"/>
  <c r="O2350" i="12" s="1"/>
  <c r="R2350" i="12" s="1"/>
  <c r="K2350" i="12"/>
  <c r="L2351" i="12"/>
  <c r="M2351" i="12" s="1"/>
  <c r="M2265" i="11"/>
  <c r="N2265" i="11" s="1"/>
  <c r="L2265" i="11"/>
  <c r="J2264" i="11"/>
  <c r="K2264" i="11"/>
  <c r="O2265" i="11" l="1"/>
  <c r="R2264" i="11"/>
  <c r="Q2265" i="11"/>
  <c r="P2265" i="11"/>
  <c r="P2351" i="12"/>
  <c r="J2351" i="12"/>
  <c r="N2351" i="12"/>
  <c r="O2351" i="12" s="1"/>
  <c r="R2351" i="12" s="1"/>
  <c r="K2351" i="12"/>
  <c r="M2266" i="11"/>
  <c r="N2266" i="11" s="1"/>
  <c r="L2266" i="11"/>
  <c r="K2265" i="11"/>
  <c r="J2265" i="11"/>
  <c r="Q2266" i="11" l="1"/>
  <c r="P2266" i="11"/>
  <c r="L2352" i="12"/>
  <c r="M2352" i="12" s="1"/>
  <c r="J2352" i="12" s="1"/>
  <c r="O2266" i="11"/>
  <c r="R2265" i="11"/>
  <c r="Q2352" i="12"/>
  <c r="M2267" i="11"/>
  <c r="N2267" i="11" s="1"/>
  <c r="L2267" i="11"/>
  <c r="J2266" i="11"/>
  <c r="K2266" i="11"/>
  <c r="P2352" i="12" l="1"/>
  <c r="O2267" i="11"/>
  <c r="R2266" i="11"/>
  <c r="K2352" i="12"/>
  <c r="L2353" i="12" s="1"/>
  <c r="M2353" i="12" s="1"/>
  <c r="N2353" i="12" s="1"/>
  <c r="O2353" i="12" s="1"/>
  <c r="R2353" i="12" s="1"/>
  <c r="N2352" i="12"/>
  <c r="O2352" i="12" s="1"/>
  <c r="R2352" i="12" s="1"/>
  <c r="Q2267" i="11"/>
  <c r="P2267" i="11"/>
  <c r="Q2353" i="12"/>
  <c r="M2268" i="11"/>
  <c r="N2268" i="11" s="1"/>
  <c r="L2268" i="11"/>
  <c r="J2267" i="11"/>
  <c r="K2267" i="11"/>
  <c r="J2353" i="12" l="1"/>
  <c r="P2353" i="12"/>
  <c r="K2353" i="12"/>
  <c r="L2354" i="12" s="1"/>
  <c r="M2354" i="12" s="1"/>
  <c r="P2354" i="12" s="1"/>
  <c r="Q2268" i="11"/>
  <c r="P2268" i="11"/>
  <c r="O2268" i="11"/>
  <c r="R2267" i="11"/>
  <c r="Q2354" i="12"/>
  <c r="M2269" i="11"/>
  <c r="N2269" i="11" s="1"/>
  <c r="L2269" i="11"/>
  <c r="J2268" i="11"/>
  <c r="K2268" i="11"/>
  <c r="K2354" i="12" l="1"/>
  <c r="L2355" i="12" s="1"/>
  <c r="M2355" i="12" s="1"/>
  <c r="O2269" i="11"/>
  <c r="R2268" i="11"/>
  <c r="N2354" i="12"/>
  <c r="O2354" i="12" s="1"/>
  <c r="R2354" i="12" s="1"/>
  <c r="J2354" i="12"/>
  <c r="P2355" i="12" s="1"/>
  <c r="Q2269" i="11"/>
  <c r="P2269" i="11"/>
  <c r="L2356" i="12"/>
  <c r="M2356" i="12" s="1"/>
  <c r="J2355" i="12"/>
  <c r="N2355" i="12"/>
  <c r="O2355" i="12" s="1"/>
  <c r="R2355" i="12" s="1"/>
  <c r="K2355" i="12"/>
  <c r="Q2355" i="12"/>
  <c r="M2270" i="11"/>
  <c r="N2270" i="11" s="1"/>
  <c r="L2270" i="11"/>
  <c r="K2269" i="11"/>
  <c r="J2269" i="11"/>
  <c r="Q2270" i="11" l="1"/>
  <c r="P2270" i="11"/>
  <c r="O2270" i="11"/>
  <c r="R2269" i="11"/>
  <c r="P2356" i="12"/>
  <c r="Q2356" i="12"/>
  <c r="N2356" i="12"/>
  <c r="O2356" i="12" s="1"/>
  <c r="R2356" i="12" s="1"/>
  <c r="J2356" i="12"/>
  <c r="K2356" i="12"/>
  <c r="L2357" i="12" s="1"/>
  <c r="M2357" i="12" s="1"/>
  <c r="M2271" i="11"/>
  <c r="N2271" i="11" s="1"/>
  <c r="L2271" i="11"/>
  <c r="J2270" i="11"/>
  <c r="K2270" i="11"/>
  <c r="O2271" i="11" l="1"/>
  <c r="R2270" i="11"/>
  <c r="Q2271" i="11"/>
  <c r="P2271" i="11"/>
  <c r="Q2357" i="12"/>
  <c r="P2357" i="12"/>
  <c r="J2357" i="12"/>
  <c r="Q2358" i="12" s="1"/>
  <c r="K2357" i="12"/>
  <c r="L2358" i="12" s="1"/>
  <c r="M2358" i="12" s="1"/>
  <c r="N2357" i="12"/>
  <c r="O2357" i="12" s="1"/>
  <c r="R2357" i="12" s="1"/>
  <c r="K2271" i="11"/>
  <c r="J2271" i="11"/>
  <c r="Q2272" i="11" l="1"/>
  <c r="R2271" i="11"/>
  <c r="P2358" i="12"/>
  <c r="N2358" i="12"/>
  <c r="O2358" i="12" s="1"/>
  <c r="R2358" i="12" s="1"/>
  <c r="K2358" i="12"/>
  <c r="J2358" i="12"/>
  <c r="L2272" i="11"/>
  <c r="M2272" i="11" s="1"/>
  <c r="N2272" i="11" s="1"/>
  <c r="O2272" i="11" s="1"/>
  <c r="R2272" i="11" l="1"/>
  <c r="L2359" i="12"/>
  <c r="M2359" i="12" s="1"/>
  <c r="K2359" i="12" s="1"/>
  <c r="L2360" i="12" s="1"/>
  <c r="M2360" i="12" s="1"/>
  <c r="P2272" i="11"/>
  <c r="Q2359" i="12"/>
  <c r="M2273" i="11"/>
  <c r="N2273" i="11" s="1"/>
  <c r="O2273" i="11" s="1"/>
  <c r="K2272" i="11"/>
  <c r="L2273" i="11"/>
  <c r="J2272" i="11"/>
  <c r="R2273" i="11" l="1"/>
  <c r="P2359" i="12"/>
  <c r="N2359" i="12"/>
  <c r="O2359" i="12" s="1"/>
  <c r="R2359" i="12" s="1"/>
  <c r="J2359" i="12"/>
  <c r="P2360" i="12" s="1"/>
  <c r="Q2273" i="11"/>
  <c r="P2273" i="11"/>
  <c r="J2360" i="12"/>
  <c r="K2360" i="12"/>
  <c r="L2361" i="12" s="1"/>
  <c r="M2361" i="12" s="1"/>
  <c r="N2360" i="12"/>
  <c r="O2360" i="12" s="1"/>
  <c r="R2360" i="12" s="1"/>
  <c r="J2273" i="11"/>
  <c r="K2273" i="11"/>
  <c r="Q2360" i="12" l="1"/>
  <c r="Q2274" i="11"/>
  <c r="M2362" i="12"/>
  <c r="N2361" i="12"/>
  <c r="O2361" i="12" s="1"/>
  <c r="R2361" i="12" s="1"/>
  <c r="K2361" i="12"/>
  <c r="L2362" i="12"/>
  <c r="J2361" i="12"/>
  <c r="Q2361" i="12"/>
  <c r="P2361" i="12"/>
  <c r="L2274" i="11"/>
  <c r="M2274" i="11" s="1"/>
  <c r="N2274" i="11" s="1"/>
  <c r="O2274" i="11" s="1"/>
  <c r="R2274" i="11" l="1"/>
  <c r="P2274" i="11"/>
  <c r="P2362" i="12"/>
  <c r="Q2362" i="12"/>
  <c r="N2362" i="12"/>
  <c r="O2362" i="12" s="1"/>
  <c r="R2362" i="12" s="1"/>
  <c r="K2362" i="12"/>
  <c r="J2362" i="12"/>
  <c r="Q2363" i="12" s="1"/>
  <c r="M2275" i="11"/>
  <c r="N2275" i="11" s="1"/>
  <c r="O2275" i="11" s="1"/>
  <c r="L2275" i="11"/>
  <c r="K2274" i="11"/>
  <c r="J2274" i="11"/>
  <c r="R2275" i="11" l="1"/>
  <c r="Q2275" i="11"/>
  <c r="P2275" i="11"/>
  <c r="L2363" i="12"/>
  <c r="M2363" i="12" s="1"/>
  <c r="P2363" i="12" s="1"/>
  <c r="M2276" i="11"/>
  <c r="N2276" i="11" s="1"/>
  <c r="O2276" i="11" s="1"/>
  <c r="L2276" i="11"/>
  <c r="J2275" i="11"/>
  <c r="K2275" i="11"/>
  <c r="R2276" i="11" l="1"/>
  <c r="Q2276" i="11"/>
  <c r="P2276" i="11"/>
  <c r="K2363" i="12"/>
  <c r="J2363" i="12"/>
  <c r="Q2364" i="12" s="1"/>
  <c r="L2364" i="12"/>
  <c r="N2363" i="12"/>
  <c r="O2363" i="12" s="1"/>
  <c r="R2363" i="12" s="1"/>
  <c r="M2364" i="12"/>
  <c r="P2364" i="12" s="1"/>
  <c r="M2277" i="11"/>
  <c r="N2277" i="11" s="1"/>
  <c r="O2277" i="11" s="1"/>
  <c r="L2277" i="11"/>
  <c r="J2276" i="11"/>
  <c r="K2276" i="11"/>
  <c r="R2277" i="11" l="1"/>
  <c r="P2277" i="11"/>
  <c r="Q2277" i="11"/>
  <c r="J2364" i="12"/>
  <c r="Q2365" i="12" s="1"/>
  <c r="N2364" i="12"/>
  <c r="O2364" i="12" s="1"/>
  <c r="R2364" i="12" s="1"/>
  <c r="M2365" i="12"/>
  <c r="N2365" i="12" s="1"/>
  <c r="O2365" i="12" s="1"/>
  <c r="R2365" i="12" s="1"/>
  <c r="K2364" i="12"/>
  <c r="L2365" i="12"/>
  <c r="M2278" i="11"/>
  <c r="N2278" i="11" s="1"/>
  <c r="O2278" i="11" s="1"/>
  <c r="L2278" i="11"/>
  <c r="J2277" i="11"/>
  <c r="K2277" i="11"/>
  <c r="R2278" i="11" l="1"/>
  <c r="P2278" i="11"/>
  <c r="Q2278" i="11"/>
  <c r="J2365" i="12"/>
  <c r="Q2366" i="12" s="1"/>
  <c r="P2365" i="12"/>
  <c r="K2365" i="12"/>
  <c r="L2366" i="12" s="1"/>
  <c r="M2366" i="12" s="1"/>
  <c r="K2366" i="12" s="1"/>
  <c r="M2279" i="11"/>
  <c r="N2279" i="11" s="1"/>
  <c r="O2279" i="11" s="1"/>
  <c r="L2279" i="11"/>
  <c r="J2278" i="11"/>
  <c r="K2278" i="11"/>
  <c r="R2279" i="11" l="1"/>
  <c r="Q2279" i="11"/>
  <c r="P2279" i="11"/>
  <c r="P2366" i="12"/>
  <c r="N2366" i="12"/>
  <c r="O2366" i="12" s="1"/>
  <c r="R2366" i="12" s="1"/>
  <c r="M2367" i="12"/>
  <c r="P2367" i="12" s="1"/>
  <c r="J2366" i="12"/>
  <c r="Q2367" i="12" s="1"/>
  <c r="L2367" i="12"/>
  <c r="J2367" i="12"/>
  <c r="M2280" i="11"/>
  <c r="N2280" i="11" s="1"/>
  <c r="O2280" i="11" s="1"/>
  <c r="L2280" i="11"/>
  <c r="J2279" i="11"/>
  <c r="K2279" i="11"/>
  <c r="R2280" i="11" l="1"/>
  <c r="N2367" i="12"/>
  <c r="O2367" i="12" s="1"/>
  <c r="R2367" i="12" s="1"/>
  <c r="P2280" i="11"/>
  <c r="Q2280" i="11"/>
  <c r="L2368" i="12"/>
  <c r="M2368" i="12" s="1"/>
  <c r="K2367" i="12"/>
  <c r="K2368" i="12" s="1"/>
  <c r="L2369" i="12" s="1"/>
  <c r="M2369" i="12" s="1"/>
  <c r="Q2368" i="12"/>
  <c r="P2368" i="12"/>
  <c r="N2368" i="12"/>
  <c r="O2368" i="12" s="1"/>
  <c r="R2368" i="12" s="1"/>
  <c r="J2368" i="12"/>
  <c r="M2281" i="11"/>
  <c r="N2281" i="11" s="1"/>
  <c r="O2281" i="11" s="1"/>
  <c r="L2281" i="11"/>
  <c r="J2280" i="11"/>
  <c r="K2280" i="11"/>
  <c r="R2281" i="11" l="1"/>
  <c r="Q2281" i="11"/>
  <c r="P2281" i="11"/>
  <c r="P2369" i="12"/>
  <c r="Q2369" i="12"/>
  <c r="J2369" i="12"/>
  <c r="N2369" i="12"/>
  <c r="O2369" i="12" s="1"/>
  <c r="R2369" i="12" s="1"/>
  <c r="K2369" i="12"/>
  <c r="L2370" i="12"/>
  <c r="M2370" i="12" s="1"/>
  <c r="M2282" i="11"/>
  <c r="N2282" i="11" s="1"/>
  <c r="O2282" i="11" s="1"/>
  <c r="L2282" i="11"/>
  <c r="K2281" i="11"/>
  <c r="J2281" i="11"/>
  <c r="R2282" i="11" l="1"/>
  <c r="P2282" i="11"/>
  <c r="Q2282" i="11"/>
  <c r="J2370" i="12"/>
  <c r="N2370" i="12"/>
  <c r="O2370" i="12" s="1"/>
  <c r="R2370" i="12" s="1"/>
  <c r="K2370" i="12"/>
  <c r="L2371" i="12" s="1"/>
  <c r="M2371" i="12" s="1"/>
  <c r="Q2370" i="12"/>
  <c r="P2370" i="12"/>
  <c r="M2283" i="11"/>
  <c r="N2283" i="11" s="1"/>
  <c r="O2283" i="11" s="1"/>
  <c r="L2283" i="11"/>
  <c r="J2282" i="11"/>
  <c r="K2282" i="11"/>
  <c r="R2283" i="11" l="1"/>
  <c r="P2283" i="11"/>
  <c r="Q2283" i="11"/>
  <c r="K2371" i="12"/>
  <c r="J2371" i="12"/>
  <c r="N2371" i="12"/>
  <c r="O2371" i="12" s="1"/>
  <c r="R2371" i="12" s="1"/>
  <c r="Q2371" i="12"/>
  <c r="P2371" i="12"/>
  <c r="J2283" i="11"/>
  <c r="K2283" i="11"/>
  <c r="L2284" i="11" s="1"/>
  <c r="M2284" i="11" s="1"/>
  <c r="N2284" i="11" s="1"/>
  <c r="O2284" i="11" s="1"/>
  <c r="R2284" i="11" l="1"/>
  <c r="Q2284" i="11"/>
  <c r="P2284" i="11"/>
  <c r="Q2372" i="12"/>
  <c r="L2372" i="12"/>
  <c r="M2372" i="12" s="1"/>
  <c r="P2372" i="12" s="1"/>
  <c r="M2285" i="11"/>
  <c r="N2285" i="11" s="1"/>
  <c r="O2285" i="11" s="1"/>
  <c r="L2285" i="11"/>
  <c r="J2284" i="11"/>
  <c r="K2284" i="11"/>
  <c r="R2285" i="11" l="1"/>
  <c r="Q2285" i="11"/>
  <c r="P2285" i="11"/>
  <c r="N2372" i="12"/>
  <c r="O2372" i="12" s="1"/>
  <c r="R2372" i="12" s="1"/>
  <c r="K2372" i="12"/>
  <c r="J2372" i="12"/>
  <c r="M2286" i="11"/>
  <c r="N2286" i="11" s="1"/>
  <c r="O2286" i="11" s="1"/>
  <c r="L2286" i="11"/>
  <c r="J2285" i="11"/>
  <c r="K2285" i="11"/>
  <c r="R2286" i="11" l="1"/>
  <c r="P2286" i="11"/>
  <c r="Q2286" i="11"/>
  <c r="L2373" i="12"/>
  <c r="M2373" i="12" s="1"/>
  <c r="P2373" i="12" s="1"/>
  <c r="Q2373" i="12"/>
  <c r="M2287" i="11"/>
  <c r="N2287" i="11" s="1"/>
  <c r="O2287" i="11" s="1"/>
  <c r="L2287" i="11"/>
  <c r="J2286" i="11"/>
  <c r="K2286" i="11"/>
  <c r="R2287" i="11" l="1"/>
  <c r="Q2287" i="11"/>
  <c r="P2287" i="11"/>
  <c r="J2373" i="12"/>
  <c r="Q2374" i="12" s="1"/>
  <c r="K2373" i="12"/>
  <c r="L2374" i="12" s="1"/>
  <c r="M2374" i="12" s="1"/>
  <c r="K2374" i="12" s="1"/>
  <c r="N2373" i="12"/>
  <c r="O2373" i="12" s="1"/>
  <c r="R2373" i="12" s="1"/>
  <c r="M2288" i="11"/>
  <c r="N2288" i="11" s="1"/>
  <c r="O2288" i="11" s="1"/>
  <c r="L2288" i="11"/>
  <c r="K2287" i="11"/>
  <c r="J2287" i="11"/>
  <c r="R2288" i="11" l="1"/>
  <c r="Q2288" i="11"/>
  <c r="P2288" i="11"/>
  <c r="N2374" i="12"/>
  <c r="O2374" i="12" s="1"/>
  <c r="R2374" i="12" s="1"/>
  <c r="P2374" i="12"/>
  <c r="M2375" i="12"/>
  <c r="K2375" i="12" s="1"/>
  <c r="L2375" i="12"/>
  <c r="J2374" i="12"/>
  <c r="Q2375" i="12" s="1"/>
  <c r="N2375" i="12"/>
  <c r="O2375" i="12" s="1"/>
  <c r="R2375" i="12" s="1"/>
  <c r="L2376" i="12"/>
  <c r="M2289" i="11"/>
  <c r="N2289" i="11" s="1"/>
  <c r="O2289" i="11" s="1"/>
  <c r="L2289" i="11"/>
  <c r="J2288" i="11"/>
  <c r="K2288" i="11"/>
  <c r="R2289" i="11" l="1"/>
  <c r="P2289" i="11"/>
  <c r="Q2289" i="11"/>
  <c r="J2375" i="12"/>
  <c r="Q2376" i="12" s="1"/>
  <c r="M2376" i="12"/>
  <c r="J2376" i="12" s="1"/>
  <c r="P2375" i="12"/>
  <c r="M2290" i="11"/>
  <c r="N2290" i="11" s="1"/>
  <c r="O2290" i="11" s="1"/>
  <c r="L2290" i="11"/>
  <c r="K2289" i="11"/>
  <c r="J2289" i="11"/>
  <c r="R2290" i="11" l="1"/>
  <c r="Q2290" i="11"/>
  <c r="P2290" i="11"/>
  <c r="K2376" i="12"/>
  <c r="L2377" i="12" s="1"/>
  <c r="M2377" i="12" s="1"/>
  <c r="N2377" i="12" s="1"/>
  <c r="O2377" i="12" s="1"/>
  <c r="R2377" i="12" s="1"/>
  <c r="N2376" i="12"/>
  <c r="O2376" i="12" s="1"/>
  <c r="R2376" i="12" s="1"/>
  <c r="P2376" i="12"/>
  <c r="Q2377" i="12"/>
  <c r="M2291" i="11"/>
  <c r="N2291" i="11" s="1"/>
  <c r="O2291" i="11" s="1"/>
  <c r="L2291" i="11"/>
  <c r="K2290" i="11"/>
  <c r="J2290" i="11"/>
  <c r="R2291" i="11" l="1"/>
  <c r="P2377" i="12"/>
  <c r="P2291" i="11"/>
  <c r="Q2291" i="11"/>
  <c r="K2377" i="12"/>
  <c r="L2378" i="12" s="1"/>
  <c r="M2378" i="12" s="1"/>
  <c r="N2378" i="12" s="1"/>
  <c r="O2378" i="12" s="1"/>
  <c r="R2378" i="12" s="1"/>
  <c r="J2377" i="12"/>
  <c r="Q2378" i="12" s="1"/>
  <c r="J2291" i="11"/>
  <c r="K2291" i="11"/>
  <c r="Q2292" i="11" l="1"/>
  <c r="P2378" i="12"/>
  <c r="L2379" i="12"/>
  <c r="J2378" i="12"/>
  <c r="Q2379" i="12" s="1"/>
  <c r="K2378" i="12"/>
  <c r="M2379" i="12"/>
  <c r="N2379" i="12" s="1"/>
  <c r="O2379" i="12" s="1"/>
  <c r="R2379" i="12" s="1"/>
  <c r="L2292" i="11"/>
  <c r="M2292" i="11" s="1"/>
  <c r="N2292" i="11" s="1"/>
  <c r="O2292" i="11" s="1"/>
  <c r="R2292" i="11" l="1"/>
  <c r="P2379" i="12"/>
  <c r="J2379" i="12"/>
  <c r="L2380" i="12" s="1"/>
  <c r="M2380" i="12" s="1"/>
  <c r="P2292" i="11"/>
  <c r="K2379" i="12"/>
  <c r="K2380" i="12"/>
  <c r="N2380" i="12"/>
  <c r="O2380" i="12" s="1"/>
  <c r="R2380" i="12" s="1"/>
  <c r="J2380" i="12"/>
  <c r="Q2380" i="12"/>
  <c r="P2380" i="12"/>
  <c r="K2292" i="11"/>
  <c r="J2292" i="11"/>
  <c r="Q2293" i="11" l="1"/>
  <c r="L2381" i="12"/>
  <c r="M2381" i="12" s="1"/>
  <c r="P2381" i="12" s="1"/>
  <c r="Q2381" i="12"/>
  <c r="L2293" i="11"/>
  <c r="M2293" i="11" s="1"/>
  <c r="N2293" i="11" s="1"/>
  <c r="O2293" i="11" s="1"/>
  <c r="R2293" i="11" l="1"/>
  <c r="P2293" i="11"/>
  <c r="J2381" i="12"/>
  <c r="L2382" i="12"/>
  <c r="M2382" i="12" s="1"/>
  <c r="P2382" i="12" s="1"/>
  <c r="K2381" i="12"/>
  <c r="N2381" i="12"/>
  <c r="O2381" i="12" s="1"/>
  <c r="R2381" i="12" s="1"/>
  <c r="Q2382" i="12"/>
  <c r="M2294" i="11"/>
  <c r="N2294" i="11" s="1"/>
  <c r="O2294" i="11" s="1"/>
  <c r="L2294" i="11"/>
  <c r="J2293" i="11"/>
  <c r="K2293" i="11"/>
  <c r="R2294" i="11" l="1"/>
  <c r="P2294" i="11"/>
  <c r="Q2294" i="11"/>
  <c r="K2382" i="12"/>
  <c r="N2382" i="12"/>
  <c r="O2382" i="12" s="1"/>
  <c r="R2382" i="12" s="1"/>
  <c r="J2382" i="12"/>
  <c r="L2383" i="12" s="1"/>
  <c r="M2383" i="12" s="1"/>
  <c r="J2383" i="12" s="1"/>
  <c r="M2295" i="11"/>
  <c r="N2295" i="11" s="1"/>
  <c r="O2295" i="11" s="1"/>
  <c r="L2295" i="11"/>
  <c r="K2294" i="11"/>
  <c r="J2294" i="11"/>
  <c r="R2295" i="11" l="1"/>
  <c r="Q2295" i="11"/>
  <c r="P2295" i="11"/>
  <c r="Q2383" i="12"/>
  <c r="P2383" i="12"/>
  <c r="N2383" i="12"/>
  <c r="O2383" i="12" s="1"/>
  <c r="R2383" i="12" s="1"/>
  <c r="K2383" i="12"/>
  <c r="L2384" i="12" s="1"/>
  <c r="M2384" i="12" s="1"/>
  <c r="J2384" i="12" s="1"/>
  <c r="Q2384" i="12"/>
  <c r="M2296" i="11"/>
  <c r="N2296" i="11" s="1"/>
  <c r="O2296" i="11" s="1"/>
  <c r="L2296" i="11"/>
  <c r="K2295" i="11"/>
  <c r="J2295" i="11"/>
  <c r="R2296" i="11" l="1"/>
  <c r="Q2296" i="11"/>
  <c r="P2296" i="11"/>
  <c r="K2384" i="12"/>
  <c r="L2385" i="12" s="1"/>
  <c r="M2385" i="12" s="1"/>
  <c r="P2385" i="12" s="1"/>
  <c r="P2384" i="12"/>
  <c r="N2384" i="12"/>
  <c r="O2384" i="12" s="1"/>
  <c r="R2384" i="12" s="1"/>
  <c r="Q2385" i="12"/>
  <c r="M2297" i="11"/>
  <c r="N2297" i="11" s="1"/>
  <c r="O2297" i="11" s="1"/>
  <c r="L2297" i="11"/>
  <c r="J2296" i="11"/>
  <c r="K2296" i="11"/>
  <c r="R2297" i="11" l="1"/>
  <c r="Q2297" i="11"/>
  <c r="P2297" i="11"/>
  <c r="K2385" i="12"/>
  <c r="L2386" i="12" s="1"/>
  <c r="M2386" i="12" s="1"/>
  <c r="N2385" i="12"/>
  <c r="O2385" i="12" s="1"/>
  <c r="R2385" i="12" s="1"/>
  <c r="J2385" i="12"/>
  <c r="M2298" i="11"/>
  <c r="N2298" i="11" s="1"/>
  <c r="O2298" i="11" s="1"/>
  <c r="L2298" i="11"/>
  <c r="J2297" i="11"/>
  <c r="K2297" i="11"/>
  <c r="R2298" i="11" l="1"/>
  <c r="Q2298" i="11"/>
  <c r="P2298" i="11"/>
  <c r="Q2386" i="12"/>
  <c r="P2386" i="12"/>
  <c r="J2386" i="12"/>
  <c r="N2386" i="12"/>
  <c r="O2386" i="12" s="1"/>
  <c r="R2386" i="12" s="1"/>
  <c r="K2386" i="12"/>
  <c r="L2387" i="12" s="1"/>
  <c r="M2387" i="12" s="1"/>
  <c r="M2299" i="11"/>
  <c r="N2299" i="11" s="1"/>
  <c r="O2299" i="11" s="1"/>
  <c r="L2299" i="11"/>
  <c r="J2298" i="11"/>
  <c r="K2298" i="11"/>
  <c r="R2299" i="11" l="1"/>
  <c r="Q2299" i="11"/>
  <c r="P2299" i="11"/>
  <c r="K2387" i="12"/>
  <c r="J2387" i="12"/>
  <c r="N2387" i="12"/>
  <c r="O2387" i="12" s="1"/>
  <c r="R2387" i="12" s="1"/>
  <c r="P2387" i="12"/>
  <c r="Q2387" i="12"/>
  <c r="J2299" i="11"/>
  <c r="K2299" i="11"/>
  <c r="Q2300" i="11" l="1"/>
  <c r="L2388" i="12"/>
  <c r="M2388" i="12" s="1"/>
  <c r="P2388" i="12" s="1"/>
  <c r="Q2388" i="12"/>
  <c r="L2300" i="11"/>
  <c r="M2300" i="11" s="1"/>
  <c r="N2300" i="11" s="1"/>
  <c r="O2300" i="11" s="1"/>
  <c r="R2300" i="11" l="1"/>
  <c r="P2300" i="11"/>
  <c r="J2388" i="12"/>
  <c r="K2388" i="12"/>
  <c r="N2388" i="12"/>
  <c r="O2388" i="12" s="1"/>
  <c r="R2388" i="12" s="1"/>
  <c r="L2389" i="12"/>
  <c r="M2389" i="12"/>
  <c r="P2389" i="12" s="1"/>
  <c r="Q2389" i="12"/>
  <c r="J2300" i="11"/>
  <c r="K2300" i="11"/>
  <c r="L2301" i="11" s="1"/>
  <c r="M2301" i="11" s="1"/>
  <c r="N2301" i="11" s="1"/>
  <c r="O2301" i="11" s="1"/>
  <c r="R2301" i="11" l="1"/>
  <c r="Q2301" i="11"/>
  <c r="P2301" i="11"/>
  <c r="N2389" i="12"/>
  <c r="O2389" i="12" s="1"/>
  <c r="R2389" i="12" s="1"/>
  <c r="K2389" i="12"/>
  <c r="J2389" i="12"/>
  <c r="Q2390" i="12" s="1"/>
  <c r="L2390" i="12"/>
  <c r="M2390" i="12" s="1"/>
  <c r="N2390" i="12" s="1"/>
  <c r="O2390" i="12" s="1"/>
  <c r="R2390" i="12" s="1"/>
  <c r="J2301" i="11"/>
  <c r="K2301" i="11"/>
  <c r="Q2302" i="11" l="1"/>
  <c r="P2390" i="12"/>
  <c r="J2390" i="12"/>
  <c r="Q2391" i="12" s="1"/>
  <c r="K2390" i="12"/>
  <c r="L2391" i="12" s="1"/>
  <c r="M2391" i="12" s="1"/>
  <c r="L2302" i="11"/>
  <c r="P2391" i="12" l="1"/>
  <c r="K2391" i="12"/>
  <c r="L2392" i="12" s="1"/>
  <c r="M2392" i="12" s="1"/>
  <c r="J2391" i="12"/>
  <c r="N2391" i="12"/>
  <c r="O2391" i="12" s="1"/>
  <c r="R2391" i="12" s="1"/>
  <c r="M2302" i="11"/>
  <c r="N2302" i="11" l="1"/>
  <c r="O2302" i="11" s="1"/>
  <c r="P2302" i="11"/>
  <c r="P2392" i="12"/>
  <c r="Q2392" i="12"/>
  <c r="K2392" i="12"/>
  <c r="N2392" i="12"/>
  <c r="O2392" i="12" s="1"/>
  <c r="R2392" i="12" s="1"/>
  <c r="J2392" i="12"/>
  <c r="Q2393" i="12" s="1"/>
  <c r="L2393" i="12"/>
  <c r="M2393" i="12" s="1"/>
  <c r="M2303" i="11"/>
  <c r="N2303" i="11" s="1"/>
  <c r="J2302" i="11"/>
  <c r="K2302" i="11"/>
  <c r="L2303" i="11"/>
  <c r="Q2303" i="11" l="1"/>
  <c r="P2303" i="11"/>
  <c r="O2303" i="11"/>
  <c r="R2302" i="11"/>
  <c r="P2393" i="12"/>
  <c r="J2393" i="12"/>
  <c r="N2393" i="12"/>
  <c r="O2393" i="12" s="1"/>
  <c r="R2393" i="12" s="1"/>
  <c r="K2393" i="12"/>
  <c r="L2394" i="12"/>
  <c r="M2394" i="12" s="1"/>
  <c r="J2303" i="11"/>
  <c r="K2303" i="11"/>
  <c r="Q2304" i="11" l="1"/>
  <c r="R2303" i="11"/>
  <c r="Q2394" i="12"/>
  <c r="P2394" i="12"/>
  <c r="J2394" i="12"/>
  <c r="K2394" i="12"/>
  <c r="L2395" i="12" s="1"/>
  <c r="M2395" i="12" s="1"/>
  <c r="N2394" i="12"/>
  <c r="O2394" i="12" s="1"/>
  <c r="R2394" i="12" s="1"/>
  <c r="L2304" i="11"/>
  <c r="M2304" i="11" s="1"/>
  <c r="N2304" i="11" s="1"/>
  <c r="O2304" i="11" s="1"/>
  <c r="R2304" i="11" l="1"/>
  <c r="P2304" i="11"/>
  <c r="N2395" i="12"/>
  <c r="O2395" i="12" s="1"/>
  <c r="R2395" i="12" s="1"/>
  <c r="J2395" i="12"/>
  <c r="L2396" i="12" s="1"/>
  <c r="M2396" i="12" s="1"/>
  <c r="K2395" i="12"/>
  <c r="Q2395" i="12"/>
  <c r="P2395" i="12"/>
  <c r="J2304" i="11"/>
  <c r="K2304" i="11"/>
  <c r="L2305" i="11" s="1"/>
  <c r="M2305" i="11" s="1"/>
  <c r="N2305" i="11" s="1"/>
  <c r="O2305" i="11" s="1"/>
  <c r="R2305" i="11" l="1"/>
  <c r="Q2305" i="11"/>
  <c r="P2305" i="11"/>
  <c r="Q2396" i="12"/>
  <c r="P2396" i="12"/>
  <c r="K2396" i="12"/>
  <c r="J2396" i="12"/>
  <c r="Q2397" i="12" s="1"/>
  <c r="N2396" i="12"/>
  <c r="O2396" i="12" s="1"/>
  <c r="R2396" i="12" s="1"/>
  <c r="J2305" i="11"/>
  <c r="K2305" i="11"/>
  <c r="L2306" i="11" s="1"/>
  <c r="M2306" i="11" s="1"/>
  <c r="N2306" i="11" s="1"/>
  <c r="O2306" i="11" s="1"/>
  <c r="R2306" i="11" l="1"/>
  <c r="Q2306" i="11"/>
  <c r="P2306" i="11"/>
  <c r="L2397" i="12"/>
  <c r="M2397" i="12" s="1"/>
  <c r="M2307" i="11"/>
  <c r="N2307" i="11" s="1"/>
  <c r="O2307" i="11" s="1"/>
  <c r="L2307" i="11"/>
  <c r="J2306" i="11"/>
  <c r="K2306" i="11"/>
  <c r="R2307" i="11" l="1"/>
  <c r="Q2307" i="11"/>
  <c r="P2307" i="11"/>
  <c r="P2397" i="12"/>
  <c r="K2397" i="12"/>
  <c r="L2398" i="12" s="1"/>
  <c r="M2398" i="12" s="1"/>
  <c r="N2397" i="12"/>
  <c r="O2397" i="12" s="1"/>
  <c r="R2397" i="12" s="1"/>
  <c r="J2397" i="12"/>
  <c r="M2308" i="11"/>
  <c r="N2308" i="11" s="1"/>
  <c r="O2308" i="11" s="1"/>
  <c r="L2308" i="11"/>
  <c r="J2307" i="11"/>
  <c r="K2307" i="11"/>
  <c r="R2308" i="11" l="1"/>
  <c r="P2308" i="11"/>
  <c r="Q2308" i="11"/>
  <c r="J2398" i="12"/>
  <c r="N2398" i="12"/>
  <c r="O2398" i="12" s="1"/>
  <c r="R2398" i="12" s="1"/>
  <c r="K2398" i="12"/>
  <c r="L2399" i="12" s="1"/>
  <c r="M2399" i="12" s="1"/>
  <c r="Q2398" i="12"/>
  <c r="P2398" i="12"/>
  <c r="M2309" i="11"/>
  <c r="N2309" i="11" s="1"/>
  <c r="O2309" i="11" s="1"/>
  <c r="L2309" i="11"/>
  <c r="J2308" i="11"/>
  <c r="K2308" i="11"/>
  <c r="R2309" i="11" l="1"/>
  <c r="Q2309" i="11"/>
  <c r="P2309" i="11"/>
  <c r="K2399" i="12"/>
  <c r="J2399" i="12"/>
  <c r="N2399" i="12"/>
  <c r="O2399" i="12" s="1"/>
  <c r="R2399" i="12" s="1"/>
  <c r="M2400" i="12"/>
  <c r="L2400" i="12"/>
  <c r="P2399" i="12"/>
  <c r="Q2399" i="12"/>
  <c r="M2310" i="11"/>
  <c r="N2310" i="11" s="1"/>
  <c r="O2310" i="11" s="1"/>
  <c r="L2310" i="11"/>
  <c r="J2309" i="11"/>
  <c r="K2309" i="11"/>
  <c r="R2310" i="11" l="1"/>
  <c r="P2310" i="11"/>
  <c r="Q2310" i="11"/>
  <c r="K2400" i="12"/>
  <c r="J2400" i="12"/>
  <c r="Q2401" i="12" s="1"/>
  <c r="N2400" i="12"/>
  <c r="O2400" i="12" s="1"/>
  <c r="R2400" i="12" s="1"/>
  <c r="L2401" i="12"/>
  <c r="M2401" i="12" s="1"/>
  <c r="Q2400" i="12"/>
  <c r="P2400" i="12"/>
  <c r="M2311" i="11"/>
  <c r="N2311" i="11" s="1"/>
  <c r="O2311" i="11" s="1"/>
  <c r="L2311" i="11"/>
  <c r="J2310" i="11"/>
  <c r="K2310" i="11"/>
  <c r="R2311" i="11" l="1"/>
  <c r="Q2311" i="11"/>
  <c r="P2311" i="11"/>
  <c r="P2401" i="12"/>
  <c r="N2401" i="12"/>
  <c r="O2401" i="12" s="1"/>
  <c r="R2401" i="12" s="1"/>
  <c r="K2401" i="12"/>
  <c r="M2402" i="12"/>
  <c r="J2401" i="12"/>
  <c r="L2402" i="12"/>
  <c r="M2312" i="11"/>
  <c r="N2312" i="11" s="1"/>
  <c r="O2312" i="11" s="1"/>
  <c r="L2312" i="11"/>
  <c r="J2311" i="11"/>
  <c r="K2311" i="11"/>
  <c r="R2312" i="11" l="1"/>
  <c r="Q2312" i="11"/>
  <c r="P2312" i="11"/>
  <c r="Q2402" i="12"/>
  <c r="P2402" i="12"/>
  <c r="K2402" i="12"/>
  <c r="J2402" i="12"/>
  <c r="N2402" i="12"/>
  <c r="O2402" i="12" s="1"/>
  <c r="R2402" i="12" s="1"/>
  <c r="L2403" i="12"/>
  <c r="M2403" i="12" s="1"/>
  <c r="M2313" i="11"/>
  <c r="N2313" i="11" s="1"/>
  <c r="O2313" i="11" s="1"/>
  <c r="L2313" i="11"/>
  <c r="J2312" i="11"/>
  <c r="K2312" i="11"/>
  <c r="R2313" i="11" l="1"/>
  <c r="Q2313" i="11"/>
  <c r="P2313" i="11"/>
  <c r="Q2403" i="12"/>
  <c r="P2403" i="12"/>
  <c r="K2403" i="12"/>
  <c r="J2403" i="12"/>
  <c r="N2403" i="12"/>
  <c r="O2403" i="12" s="1"/>
  <c r="R2403" i="12" s="1"/>
  <c r="M2314" i="11"/>
  <c r="N2314" i="11" s="1"/>
  <c r="O2314" i="11" s="1"/>
  <c r="L2314" i="11"/>
  <c r="J2313" i="11"/>
  <c r="K2313" i="11"/>
  <c r="R2314" i="11" l="1"/>
  <c r="Q2314" i="11"/>
  <c r="P2314" i="11"/>
  <c r="L2404" i="12"/>
  <c r="M2404" i="12" s="1"/>
  <c r="P2404" i="12" s="1"/>
  <c r="Q2404" i="12"/>
  <c r="M2315" i="11"/>
  <c r="N2315" i="11" s="1"/>
  <c r="O2315" i="11" s="1"/>
  <c r="L2315" i="11"/>
  <c r="J2314" i="11"/>
  <c r="K2314" i="11"/>
  <c r="R2315" i="11" l="1"/>
  <c r="Q2315" i="11"/>
  <c r="P2315" i="11"/>
  <c r="N2404" i="12"/>
  <c r="O2404" i="12" s="1"/>
  <c r="R2404" i="12" s="1"/>
  <c r="J2404" i="12"/>
  <c r="K2404" i="12"/>
  <c r="K2315" i="11"/>
  <c r="J2315" i="11"/>
  <c r="Q2316" i="11" l="1"/>
  <c r="L2405" i="12"/>
  <c r="M2405" i="12" s="1"/>
  <c r="P2405" i="12" s="1"/>
  <c r="Q2405" i="12"/>
  <c r="L2316" i="11"/>
  <c r="M2316" i="11" s="1"/>
  <c r="N2316" i="11" s="1"/>
  <c r="O2316" i="11" s="1"/>
  <c r="R2316" i="11" l="1"/>
  <c r="P2316" i="11"/>
  <c r="K2405" i="12"/>
  <c r="N2405" i="12"/>
  <c r="O2405" i="12" s="1"/>
  <c r="R2405" i="12" s="1"/>
  <c r="J2405" i="12"/>
  <c r="M2317" i="11"/>
  <c r="N2317" i="11" s="1"/>
  <c r="O2317" i="11" s="1"/>
  <c r="J2316" i="11"/>
  <c r="K2316" i="11"/>
  <c r="L2317" i="11"/>
  <c r="R2317" i="11" l="1"/>
  <c r="Q2317" i="11"/>
  <c r="P2317" i="11"/>
  <c r="L2406" i="12"/>
  <c r="M2406" i="12" s="1"/>
  <c r="P2406" i="12" s="1"/>
  <c r="Q2406" i="12"/>
  <c r="M2318" i="11"/>
  <c r="N2318" i="11" s="1"/>
  <c r="O2318" i="11" s="1"/>
  <c r="L2318" i="11"/>
  <c r="K2317" i="11"/>
  <c r="J2317" i="11"/>
  <c r="R2318" i="11" l="1"/>
  <c r="Q2318" i="11"/>
  <c r="P2318" i="11"/>
  <c r="L2407" i="12"/>
  <c r="K2406" i="12"/>
  <c r="M2407" i="12"/>
  <c r="J2406" i="12"/>
  <c r="N2406" i="12"/>
  <c r="O2406" i="12" s="1"/>
  <c r="R2406" i="12" s="1"/>
  <c r="M2319" i="11"/>
  <c r="N2319" i="11" s="1"/>
  <c r="O2319" i="11" s="1"/>
  <c r="L2319" i="11"/>
  <c r="K2318" i="11"/>
  <c r="J2318" i="11"/>
  <c r="R2319" i="11" l="1"/>
  <c r="Q2319" i="11"/>
  <c r="P2319" i="11"/>
  <c r="K2407" i="12"/>
  <c r="M2408" i="12"/>
  <c r="J2407" i="12"/>
  <c r="L2408" i="12"/>
  <c r="N2407" i="12"/>
  <c r="O2407" i="12" s="1"/>
  <c r="R2407" i="12" s="1"/>
  <c r="P2407" i="12"/>
  <c r="Q2407" i="12"/>
  <c r="J2319" i="11"/>
  <c r="K2319" i="11"/>
  <c r="Q2320" i="11" l="1"/>
  <c r="L2320" i="11"/>
  <c r="M2320" i="11" s="1"/>
  <c r="N2320" i="11" s="1"/>
  <c r="O2320" i="11" s="1"/>
  <c r="Q2408" i="12"/>
  <c r="P2408" i="12"/>
  <c r="J2408" i="12"/>
  <c r="K2408" i="12"/>
  <c r="M2409" i="12"/>
  <c r="N2408" i="12"/>
  <c r="O2408" i="12" s="1"/>
  <c r="R2408" i="12" s="1"/>
  <c r="L2409" i="12"/>
  <c r="J2320" i="11" l="1"/>
  <c r="K2320" i="11"/>
  <c r="L2321" i="11" s="1"/>
  <c r="M2321" i="11" s="1"/>
  <c r="N2321" i="11" s="1"/>
  <c r="O2321" i="11" s="1"/>
  <c r="R2320" i="11"/>
  <c r="P2320" i="11"/>
  <c r="K2409" i="12"/>
  <c r="J2409" i="12"/>
  <c r="N2409" i="12"/>
  <c r="O2409" i="12" s="1"/>
  <c r="R2409" i="12" s="1"/>
  <c r="P2409" i="12"/>
  <c r="Q2409" i="12"/>
  <c r="R2321" i="11" l="1"/>
  <c r="J2321" i="11"/>
  <c r="K2321" i="11"/>
  <c r="Q2321" i="11"/>
  <c r="P2321" i="11"/>
  <c r="Q2410" i="12"/>
  <c r="L2410" i="12"/>
  <c r="M2410" i="12" s="1"/>
  <c r="L2322" i="11"/>
  <c r="Q2322" i="11" l="1"/>
  <c r="K2410" i="12"/>
  <c r="L2411" i="12"/>
  <c r="M2411" i="12" s="1"/>
  <c r="N2410" i="12"/>
  <c r="O2410" i="12" s="1"/>
  <c r="R2410" i="12" s="1"/>
  <c r="J2410" i="12"/>
  <c r="P2410" i="12"/>
  <c r="M2322" i="11"/>
  <c r="N2322" i="11" s="1"/>
  <c r="O2322" i="11" s="1"/>
  <c r="R2322" i="11" l="1"/>
  <c r="P2322" i="11"/>
  <c r="K2411" i="12"/>
  <c r="L2412" i="12" s="1"/>
  <c r="M2412" i="12" s="1"/>
  <c r="N2411" i="12"/>
  <c r="O2411" i="12" s="1"/>
  <c r="R2411" i="12" s="1"/>
  <c r="J2411" i="12"/>
  <c r="P2411" i="12"/>
  <c r="Q2411" i="12"/>
  <c r="M2323" i="11"/>
  <c r="N2323" i="11" s="1"/>
  <c r="O2323" i="11" s="1"/>
  <c r="J2322" i="11"/>
  <c r="K2322" i="11"/>
  <c r="L2323" i="11"/>
  <c r="R2323" i="11" l="1"/>
  <c r="Q2323" i="11"/>
  <c r="P2323" i="11"/>
  <c r="Q2412" i="12"/>
  <c r="P2412" i="12"/>
  <c r="K2412" i="12"/>
  <c r="J2412" i="12"/>
  <c r="L2413" i="12"/>
  <c r="M2413" i="12" s="1"/>
  <c r="N2412" i="12"/>
  <c r="O2412" i="12" s="1"/>
  <c r="R2412" i="12" s="1"/>
  <c r="M2324" i="11"/>
  <c r="N2324" i="11" s="1"/>
  <c r="O2324" i="11" s="1"/>
  <c r="K2323" i="11"/>
  <c r="J2323" i="11"/>
  <c r="L2324" i="11"/>
  <c r="R2324" i="11" l="1"/>
  <c r="Q2324" i="11"/>
  <c r="P2324" i="11"/>
  <c r="J2413" i="12"/>
  <c r="N2413" i="12"/>
  <c r="O2413" i="12" s="1"/>
  <c r="R2413" i="12" s="1"/>
  <c r="K2413" i="12"/>
  <c r="L2414" i="12" s="1"/>
  <c r="M2414" i="12" s="1"/>
  <c r="Q2413" i="12"/>
  <c r="P2413" i="12"/>
  <c r="M2325" i="11"/>
  <c r="N2325" i="11" s="1"/>
  <c r="O2325" i="11" s="1"/>
  <c r="L2325" i="11"/>
  <c r="J2324" i="11"/>
  <c r="K2324" i="11"/>
  <c r="R2325" i="11" l="1"/>
  <c r="Q2325" i="11"/>
  <c r="P2325" i="11"/>
  <c r="K2414" i="12"/>
  <c r="N2414" i="12"/>
  <c r="O2414" i="12" s="1"/>
  <c r="R2414" i="12" s="1"/>
  <c r="J2414" i="12"/>
  <c r="P2414" i="12"/>
  <c r="Q2414" i="12"/>
  <c r="M2326" i="11"/>
  <c r="N2326" i="11" s="1"/>
  <c r="O2326" i="11" s="1"/>
  <c r="L2326" i="11"/>
  <c r="K2325" i="11"/>
  <c r="J2325" i="11"/>
  <c r="R2326" i="11" l="1"/>
  <c r="Q2326" i="11"/>
  <c r="P2326" i="11"/>
  <c r="Q2415" i="12"/>
  <c r="L2415" i="12"/>
  <c r="M2415" i="12" s="1"/>
  <c r="P2415" i="12" s="1"/>
  <c r="M2327" i="11"/>
  <c r="N2327" i="11" s="1"/>
  <c r="O2327" i="11" s="1"/>
  <c r="L2327" i="11"/>
  <c r="J2326" i="11"/>
  <c r="K2326" i="11"/>
  <c r="R2327" i="11" l="1"/>
  <c r="Q2327" i="11"/>
  <c r="P2327" i="11"/>
  <c r="J2415" i="12"/>
  <c r="N2415" i="12"/>
  <c r="O2415" i="12" s="1"/>
  <c r="R2415" i="12" s="1"/>
  <c r="K2415" i="12"/>
  <c r="L2416" i="12"/>
  <c r="M2416" i="12" s="1"/>
  <c r="M2328" i="11"/>
  <c r="N2328" i="11" s="1"/>
  <c r="O2328" i="11" s="1"/>
  <c r="K2327" i="11"/>
  <c r="J2327" i="11"/>
  <c r="L2328" i="11"/>
  <c r="R2328" i="11" l="1"/>
  <c r="Q2328" i="11"/>
  <c r="P2328" i="11"/>
  <c r="K2416" i="12"/>
  <c r="L2417" i="12" s="1"/>
  <c r="M2417" i="12" s="1"/>
  <c r="N2416" i="12"/>
  <c r="O2416" i="12" s="1"/>
  <c r="R2416" i="12" s="1"/>
  <c r="J2416" i="12"/>
  <c r="P2416" i="12"/>
  <c r="Q2416" i="12"/>
  <c r="M2329" i="11"/>
  <c r="N2329" i="11" s="1"/>
  <c r="O2329" i="11" s="1"/>
  <c r="L2329" i="11"/>
  <c r="J2328" i="11"/>
  <c r="K2328" i="11"/>
  <c r="R2329" i="11" l="1"/>
  <c r="P2329" i="11"/>
  <c r="Q2329" i="11"/>
  <c r="P2417" i="12"/>
  <c r="Q2417" i="12"/>
  <c r="J2417" i="12"/>
  <c r="K2417" i="12"/>
  <c r="L2418" i="12" s="1"/>
  <c r="M2418" i="12" s="1"/>
  <c r="N2417" i="12"/>
  <c r="O2417" i="12" s="1"/>
  <c r="R2417" i="12" s="1"/>
  <c r="M2330" i="11"/>
  <c r="N2330" i="11" s="1"/>
  <c r="O2330" i="11" s="1"/>
  <c r="L2330" i="11"/>
  <c r="K2329" i="11"/>
  <c r="J2329" i="11"/>
  <c r="R2330" i="11" l="1"/>
  <c r="P2330" i="11"/>
  <c r="Q2330" i="11"/>
  <c r="K2418" i="12"/>
  <c r="J2418" i="12"/>
  <c r="Q2419" i="12" s="1"/>
  <c r="N2418" i="12"/>
  <c r="O2418" i="12" s="1"/>
  <c r="R2418" i="12" s="1"/>
  <c r="Q2418" i="12"/>
  <c r="P2418" i="12"/>
  <c r="M2331" i="11"/>
  <c r="N2331" i="11" s="1"/>
  <c r="O2331" i="11" s="1"/>
  <c r="L2331" i="11"/>
  <c r="K2330" i="11"/>
  <c r="J2330" i="11"/>
  <c r="R2331" i="11" l="1"/>
  <c r="Q2331" i="11"/>
  <c r="P2331" i="11"/>
  <c r="L2419" i="12"/>
  <c r="M2419" i="12" s="1"/>
  <c r="M2332" i="11"/>
  <c r="N2332" i="11" s="1"/>
  <c r="O2332" i="11" s="1"/>
  <c r="L2332" i="11"/>
  <c r="K2331" i="11"/>
  <c r="J2331" i="11"/>
  <c r="R2332" i="11" l="1"/>
  <c r="Q2332" i="11"/>
  <c r="P2332" i="11"/>
  <c r="P2419" i="12"/>
  <c r="J2419" i="12"/>
  <c r="K2419" i="12"/>
  <c r="L2420" i="12" s="1"/>
  <c r="M2420" i="12" s="1"/>
  <c r="N2419" i="12"/>
  <c r="O2419" i="12" s="1"/>
  <c r="R2419" i="12" s="1"/>
  <c r="M2333" i="11"/>
  <c r="N2333" i="11" s="1"/>
  <c r="O2333" i="11" s="1"/>
  <c r="L2333" i="11"/>
  <c r="J2332" i="11"/>
  <c r="K2332" i="11"/>
  <c r="R2333" i="11" l="1"/>
  <c r="P2333" i="11"/>
  <c r="Q2333" i="11"/>
  <c r="N2420" i="12"/>
  <c r="O2420" i="12" s="1"/>
  <c r="R2420" i="12" s="1"/>
  <c r="J2420" i="12"/>
  <c r="K2420" i="12"/>
  <c r="L2421" i="12" s="1"/>
  <c r="M2421" i="12" s="1"/>
  <c r="P2420" i="12"/>
  <c r="Q2420" i="12"/>
  <c r="M2334" i="11"/>
  <c r="N2334" i="11" s="1"/>
  <c r="O2334" i="11" s="1"/>
  <c r="L2334" i="11"/>
  <c r="J2333" i="11"/>
  <c r="K2333" i="11"/>
  <c r="R2334" i="11" l="1"/>
  <c r="Q2334" i="11"/>
  <c r="P2334" i="11"/>
  <c r="N2421" i="12"/>
  <c r="O2421" i="12" s="1"/>
  <c r="R2421" i="12" s="1"/>
  <c r="J2421" i="12"/>
  <c r="K2421" i="12"/>
  <c r="L2422" i="12" s="1"/>
  <c r="M2422" i="12" s="1"/>
  <c r="Q2421" i="12"/>
  <c r="P2421" i="12"/>
  <c r="M2335" i="11"/>
  <c r="N2335" i="11" s="1"/>
  <c r="O2335" i="11" s="1"/>
  <c r="L2335" i="11"/>
  <c r="K2334" i="11"/>
  <c r="J2334" i="11"/>
  <c r="R2335" i="11" l="1"/>
  <c r="Q2335" i="11"/>
  <c r="P2335" i="11"/>
  <c r="K2422" i="12"/>
  <c r="J2422" i="12"/>
  <c r="N2422" i="12"/>
  <c r="O2422" i="12" s="1"/>
  <c r="R2422" i="12" s="1"/>
  <c r="L2423" i="12"/>
  <c r="M2423" i="12" s="1"/>
  <c r="Q2422" i="12"/>
  <c r="P2422" i="12"/>
  <c r="M2336" i="11"/>
  <c r="N2336" i="11" s="1"/>
  <c r="O2336" i="11" s="1"/>
  <c r="L2336" i="11"/>
  <c r="J2335" i="11"/>
  <c r="K2335" i="11"/>
  <c r="R2336" i="11" l="1"/>
  <c r="P2336" i="11"/>
  <c r="Q2336" i="11"/>
  <c r="Q2423" i="12"/>
  <c r="P2423" i="12"/>
  <c r="K2423" i="12"/>
  <c r="J2423" i="12"/>
  <c r="N2423" i="12"/>
  <c r="O2423" i="12" s="1"/>
  <c r="R2423" i="12" s="1"/>
  <c r="M2337" i="11"/>
  <c r="N2337" i="11" s="1"/>
  <c r="O2337" i="11" s="1"/>
  <c r="L2337" i="11"/>
  <c r="J2336" i="11"/>
  <c r="K2336" i="11"/>
  <c r="R2337" i="11" l="1"/>
  <c r="Q2337" i="11"/>
  <c r="P2337" i="11"/>
  <c r="Q2424" i="12"/>
  <c r="L2424" i="12"/>
  <c r="M2424" i="12" s="1"/>
  <c r="P2424" i="12" s="1"/>
  <c r="M2338" i="11"/>
  <c r="N2338" i="11" s="1"/>
  <c r="O2338" i="11" s="1"/>
  <c r="L2338" i="11"/>
  <c r="J2337" i="11"/>
  <c r="K2337" i="11"/>
  <c r="R2338" i="11" l="1"/>
  <c r="Q2338" i="11"/>
  <c r="P2338" i="11"/>
  <c r="N2424" i="12"/>
  <c r="O2424" i="12" s="1"/>
  <c r="R2424" i="12" s="1"/>
  <c r="J2424" i="12"/>
  <c r="K2424" i="12"/>
  <c r="L2425" i="12" s="1"/>
  <c r="M2425" i="12" s="1"/>
  <c r="M2339" i="11"/>
  <c r="N2339" i="11" s="1"/>
  <c r="O2339" i="11" s="1"/>
  <c r="L2339" i="11"/>
  <c r="J2338" i="11"/>
  <c r="K2338" i="11"/>
  <c r="R2339" i="11" l="1"/>
  <c r="Q2339" i="11"/>
  <c r="P2339" i="11"/>
  <c r="K2425" i="12"/>
  <c r="N2425" i="12"/>
  <c r="O2425" i="12" s="1"/>
  <c r="R2425" i="12" s="1"/>
  <c r="J2425" i="12"/>
  <c r="Q2425" i="12"/>
  <c r="P2425" i="12"/>
  <c r="M2340" i="11"/>
  <c r="N2340" i="11" s="1"/>
  <c r="O2340" i="11" s="1"/>
  <c r="L2340" i="11"/>
  <c r="J2339" i="11"/>
  <c r="K2339" i="11"/>
  <c r="R2340" i="11" l="1"/>
  <c r="Q2340" i="11"/>
  <c r="P2340" i="11"/>
  <c r="L2426" i="12"/>
  <c r="M2426" i="12" s="1"/>
  <c r="N2426" i="12" s="1"/>
  <c r="O2426" i="12" s="1"/>
  <c r="R2426" i="12" s="1"/>
  <c r="Q2426" i="12"/>
  <c r="M2341" i="11"/>
  <c r="N2341" i="11" s="1"/>
  <c r="O2341" i="11" s="1"/>
  <c r="L2341" i="11"/>
  <c r="J2340" i="11"/>
  <c r="K2340" i="11"/>
  <c r="R2341" i="11" l="1"/>
  <c r="P2341" i="11"/>
  <c r="Q2341" i="11"/>
  <c r="P2426" i="12"/>
  <c r="J2426" i="12"/>
  <c r="Q2427" i="12" s="1"/>
  <c r="K2426" i="12"/>
  <c r="L2427" i="12" s="1"/>
  <c r="M2427" i="12" s="1"/>
  <c r="J2341" i="11"/>
  <c r="K2341" i="11"/>
  <c r="Q2342" i="11" l="1"/>
  <c r="N2427" i="12"/>
  <c r="O2427" i="12" s="1"/>
  <c r="R2427" i="12" s="1"/>
  <c r="K2427" i="12"/>
  <c r="L2428" i="12" s="1"/>
  <c r="M2428" i="12" s="1"/>
  <c r="J2427" i="12"/>
  <c r="P2427" i="12"/>
  <c r="L2342" i="11"/>
  <c r="M2342" i="11" s="1"/>
  <c r="N2342" i="11" s="1"/>
  <c r="O2342" i="11" s="1"/>
  <c r="R2342" i="11" l="1"/>
  <c r="P2342" i="11"/>
  <c r="Q2428" i="12"/>
  <c r="P2428" i="12"/>
  <c r="N2428" i="12"/>
  <c r="O2428" i="12" s="1"/>
  <c r="R2428" i="12" s="1"/>
  <c r="J2428" i="12"/>
  <c r="K2428" i="12"/>
  <c r="M2343" i="11"/>
  <c r="N2343" i="11" s="1"/>
  <c r="O2343" i="11" s="1"/>
  <c r="L2343" i="11"/>
  <c r="J2342" i="11"/>
  <c r="K2342" i="11"/>
  <c r="R2343" i="11" l="1"/>
  <c r="Q2343" i="11"/>
  <c r="P2343" i="11"/>
  <c r="L2429" i="12"/>
  <c r="M2429" i="12" s="1"/>
  <c r="N2429" i="12" s="1"/>
  <c r="O2429" i="12" s="1"/>
  <c r="R2429" i="12" s="1"/>
  <c r="Q2429" i="12"/>
  <c r="K2343" i="11"/>
  <c r="J2343" i="11"/>
  <c r="Q2344" i="11" l="1"/>
  <c r="P2429" i="12"/>
  <c r="K2429" i="12"/>
  <c r="L2430" i="12" s="1"/>
  <c r="M2430" i="12" s="1"/>
  <c r="K2430" i="12" s="1"/>
  <c r="J2429" i="12"/>
  <c r="Q2430" i="12" s="1"/>
  <c r="L2344" i="11"/>
  <c r="M2344" i="11" s="1"/>
  <c r="N2344" i="11" s="1"/>
  <c r="O2344" i="11" s="1"/>
  <c r="R2344" i="11" l="1"/>
  <c r="P2344" i="11"/>
  <c r="P2430" i="12"/>
  <c r="J2430" i="12"/>
  <c r="Q2431" i="12" s="1"/>
  <c r="L2431" i="12"/>
  <c r="M2431" i="12" s="1"/>
  <c r="J2431" i="12" s="1"/>
  <c r="N2430" i="12"/>
  <c r="O2430" i="12" s="1"/>
  <c r="R2430" i="12" s="1"/>
  <c r="K2431" i="12"/>
  <c r="N2431" i="12"/>
  <c r="O2431" i="12" s="1"/>
  <c r="R2431" i="12" s="1"/>
  <c r="K2344" i="11"/>
  <c r="J2344" i="11"/>
  <c r="P2431" i="12" l="1"/>
  <c r="Q2345" i="11"/>
  <c r="L2432" i="12"/>
  <c r="M2432" i="12" s="1"/>
  <c r="N2432" i="12" s="1"/>
  <c r="O2432" i="12" s="1"/>
  <c r="R2432" i="12" s="1"/>
  <c r="Q2432" i="12"/>
  <c r="L2345" i="11"/>
  <c r="M2345" i="11" s="1"/>
  <c r="N2345" i="11" s="1"/>
  <c r="O2345" i="11" s="1"/>
  <c r="P2345" i="11" l="1"/>
  <c r="R2345" i="11"/>
  <c r="P2432" i="12"/>
  <c r="K2432" i="12"/>
  <c r="J2432" i="12"/>
  <c r="Q2433" i="12" s="1"/>
  <c r="M2346" i="11"/>
  <c r="N2346" i="11" s="1"/>
  <c r="O2346" i="11" s="1"/>
  <c r="L2346" i="11"/>
  <c r="J2345" i="11"/>
  <c r="K2345" i="11"/>
  <c r="R2346" i="11" l="1"/>
  <c r="P2346" i="11"/>
  <c r="Q2346" i="11"/>
  <c r="L2433" i="12"/>
  <c r="M2433" i="12" s="1"/>
  <c r="M2347" i="11"/>
  <c r="N2347" i="11" s="1"/>
  <c r="O2347" i="11" s="1"/>
  <c r="L2347" i="11"/>
  <c r="J2346" i="11"/>
  <c r="K2346" i="11"/>
  <c r="R2347" i="11" l="1"/>
  <c r="Q2347" i="11"/>
  <c r="P2347" i="11"/>
  <c r="N2433" i="12"/>
  <c r="O2433" i="12" s="1"/>
  <c r="R2433" i="12" s="1"/>
  <c r="J2433" i="12"/>
  <c r="K2433" i="12"/>
  <c r="P2433" i="12"/>
  <c r="M2348" i="11"/>
  <c r="N2348" i="11" s="1"/>
  <c r="O2348" i="11" s="1"/>
  <c r="L2348" i="11"/>
  <c r="K2347" i="11"/>
  <c r="J2347" i="11"/>
  <c r="R2348" i="11" l="1"/>
  <c r="Q2348" i="11"/>
  <c r="P2348" i="11"/>
  <c r="L2434" i="12"/>
  <c r="M2434" i="12" s="1"/>
  <c r="P2434" i="12" s="1"/>
  <c r="Q2434" i="12"/>
  <c r="M2349" i="11"/>
  <c r="N2349" i="11" s="1"/>
  <c r="O2349" i="11" s="1"/>
  <c r="L2349" i="11"/>
  <c r="K2348" i="11"/>
  <c r="J2348" i="11"/>
  <c r="R2349" i="11" l="1"/>
  <c r="Q2349" i="11"/>
  <c r="P2349" i="11"/>
  <c r="J2434" i="12"/>
  <c r="N2434" i="12"/>
  <c r="O2434" i="12" s="1"/>
  <c r="R2434" i="12" s="1"/>
  <c r="K2434" i="12"/>
  <c r="L2435" i="12" s="1"/>
  <c r="M2435" i="12" s="1"/>
  <c r="M2350" i="11"/>
  <c r="N2350" i="11" s="1"/>
  <c r="O2350" i="11" s="1"/>
  <c r="L2350" i="11"/>
  <c r="K2349" i="11"/>
  <c r="J2349" i="11"/>
  <c r="R2350" i="11" l="1"/>
  <c r="Q2350" i="11"/>
  <c r="P2350" i="11"/>
  <c r="N2435" i="12"/>
  <c r="O2435" i="12" s="1"/>
  <c r="R2435" i="12" s="1"/>
  <c r="K2435" i="12"/>
  <c r="J2435" i="12"/>
  <c r="Q2436" i="12" s="1"/>
  <c r="L2436" i="12"/>
  <c r="M2436" i="12" s="1"/>
  <c r="P2435" i="12"/>
  <c r="Q2435" i="12"/>
  <c r="M2351" i="11"/>
  <c r="N2351" i="11" s="1"/>
  <c r="O2351" i="11" s="1"/>
  <c r="L2351" i="11"/>
  <c r="J2350" i="11"/>
  <c r="K2350" i="11"/>
  <c r="R2351" i="11" l="1"/>
  <c r="Q2351" i="11"/>
  <c r="P2351" i="11"/>
  <c r="P2436" i="12"/>
  <c r="N2436" i="12"/>
  <c r="O2436" i="12" s="1"/>
  <c r="R2436" i="12" s="1"/>
  <c r="J2436" i="12"/>
  <c r="K2436" i="12"/>
  <c r="L2437" i="12"/>
  <c r="M2437" i="12" s="1"/>
  <c r="M2352" i="11"/>
  <c r="N2352" i="11" s="1"/>
  <c r="O2352" i="11" s="1"/>
  <c r="L2352" i="11"/>
  <c r="J2351" i="11"/>
  <c r="K2351" i="11"/>
  <c r="R2352" i="11" l="1"/>
  <c r="Q2352" i="11"/>
  <c r="P2352" i="11"/>
  <c r="Q2437" i="12"/>
  <c r="P2437" i="12"/>
  <c r="L2438" i="12"/>
  <c r="K2437" i="12"/>
  <c r="N2437" i="12"/>
  <c r="O2437" i="12" s="1"/>
  <c r="R2437" i="12" s="1"/>
  <c r="J2437" i="12"/>
  <c r="M2438" i="12"/>
  <c r="K2352" i="11"/>
  <c r="L2353" i="11" s="1"/>
  <c r="M2353" i="11" s="1"/>
  <c r="N2353" i="11" s="1"/>
  <c r="O2353" i="11" s="1"/>
  <c r="J2352" i="11"/>
  <c r="R2353" i="11" l="1"/>
  <c r="Q2353" i="11"/>
  <c r="P2353" i="11"/>
  <c r="P2438" i="12"/>
  <c r="Q2438" i="12"/>
  <c r="N2438" i="12"/>
  <c r="O2438" i="12" s="1"/>
  <c r="R2438" i="12" s="1"/>
  <c r="J2438" i="12"/>
  <c r="Q2439" i="12" s="1"/>
  <c r="K2438" i="12"/>
  <c r="M2354" i="11"/>
  <c r="N2354" i="11" s="1"/>
  <c r="O2354" i="11" s="1"/>
  <c r="K2353" i="11"/>
  <c r="L2354" i="11"/>
  <c r="J2353" i="11"/>
  <c r="R2354" i="11" l="1"/>
  <c r="Q2354" i="11"/>
  <c r="P2354" i="11"/>
  <c r="L2439" i="12"/>
  <c r="M2439" i="12" s="1"/>
  <c r="K2354" i="11"/>
  <c r="L2355" i="11" s="1"/>
  <c r="M2355" i="11" s="1"/>
  <c r="N2355" i="11" s="1"/>
  <c r="O2355" i="11" s="1"/>
  <c r="J2354" i="11"/>
  <c r="R2355" i="11" l="1"/>
  <c r="Q2355" i="11"/>
  <c r="P2355" i="11"/>
  <c r="K2439" i="12"/>
  <c r="P2439" i="12"/>
  <c r="N2439" i="12"/>
  <c r="O2439" i="12" s="1"/>
  <c r="R2439" i="12" s="1"/>
  <c r="J2439" i="12"/>
  <c r="L2440" i="12"/>
  <c r="M2440" i="12" s="1"/>
  <c r="M2356" i="11"/>
  <c r="N2356" i="11" s="1"/>
  <c r="O2356" i="11" s="1"/>
  <c r="J2355" i="11"/>
  <c r="K2355" i="11"/>
  <c r="L2356" i="11"/>
  <c r="R2356" i="11" l="1"/>
  <c r="Q2356" i="11"/>
  <c r="P2356" i="11"/>
  <c r="K2440" i="12"/>
  <c r="J2440" i="12"/>
  <c r="Q2441" i="12" s="1"/>
  <c r="N2440" i="12"/>
  <c r="O2440" i="12" s="1"/>
  <c r="R2440" i="12" s="1"/>
  <c r="P2440" i="12"/>
  <c r="Q2440" i="12"/>
  <c r="J2356" i="11"/>
  <c r="K2356" i="11"/>
  <c r="L2357" i="11" s="1"/>
  <c r="M2357" i="11" s="1"/>
  <c r="N2357" i="11" s="1"/>
  <c r="O2357" i="11" s="1"/>
  <c r="R2357" i="11" l="1"/>
  <c r="Q2357" i="11"/>
  <c r="P2357" i="11"/>
  <c r="L2441" i="12"/>
  <c r="M2441" i="12" s="1"/>
  <c r="J2357" i="11"/>
  <c r="K2357" i="11"/>
  <c r="L2358" i="11" s="1"/>
  <c r="M2358" i="11" s="1"/>
  <c r="N2358" i="11" s="1"/>
  <c r="O2358" i="11" s="1"/>
  <c r="R2358" i="11" l="1"/>
  <c r="P2358" i="11"/>
  <c r="Q2358" i="11"/>
  <c r="P2441" i="12"/>
  <c r="K2441" i="12"/>
  <c r="J2441" i="12"/>
  <c r="Q2442" i="12" s="1"/>
  <c r="N2441" i="12"/>
  <c r="O2441" i="12" s="1"/>
  <c r="R2441" i="12" s="1"/>
  <c r="M2359" i="11"/>
  <c r="N2359" i="11" s="1"/>
  <c r="O2359" i="11" s="1"/>
  <c r="L2359" i="11"/>
  <c r="K2358" i="11"/>
  <c r="J2358" i="11"/>
  <c r="R2359" i="11" l="1"/>
  <c r="Q2359" i="11"/>
  <c r="P2359" i="11"/>
  <c r="L2442" i="12"/>
  <c r="M2442" i="12" s="1"/>
  <c r="M2360" i="11"/>
  <c r="N2360" i="11" s="1"/>
  <c r="O2360" i="11" s="1"/>
  <c r="L2360" i="11"/>
  <c r="K2359" i="11"/>
  <c r="J2359" i="11"/>
  <c r="R2360" i="11" l="1"/>
  <c r="Q2360" i="11"/>
  <c r="P2360" i="11"/>
  <c r="P2442" i="12"/>
  <c r="J2442" i="12"/>
  <c r="N2442" i="12"/>
  <c r="O2442" i="12" s="1"/>
  <c r="R2442" i="12" s="1"/>
  <c r="L2443" i="12"/>
  <c r="M2443" i="12" s="1"/>
  <c r="K2442" i="12"/>
  <c r="J2360" i="11"/>
  <c r="M2361" i="11"/>
  <c r="N2361" i="11" s="1"/>
  <c r="O2361" i="11" s="1"/>
  <c r="L2361" i="11"/>
  <c r="K2360" i="11"/>
  <c r="R2361" i="11" l="1"/>
  <c r="Q2361" i="11"/>
  <c r="P2361" i="11"/>
  <c r="P2443" i="12"/>
  <c r="Q2443" i="12"/>
  <c r="K2443" i="12"/>
  <c r="L2444" i="12" s="1"/>
  <c r="M2444" i="12" s="1"/>
  <c r="J2443" i="12"/>
  <c r="Q2444" i="12" s="1"/>
  <c r="N2443" i="12"/>
  <c r="O2443" i="12" s="1"/>
  <c r="R2443" i="12" s="1"/>
  <c r="M2362" i="11"/>
  <c r="N2362" i="11" s="1"/>
  <c r="O2362" i="11" s="1"/>
  <c r="L2362" i="11"/>
  <c r="J2361" i="11"/>
  <c r="K2361" i="11"/>
  <c r="R2362" i="11" l="1"/>
  <c r="Q2362" i="11"/>
  <c r="P2362" i="11"/>
  <c r="P2444" i="12"/>
  <c r="K2444" i="12"/>
  <c r="J2444" i="12"/>
  <c r="Q2445" i="12" s="1"/>
  <c r="N2444" i="12"/>
  <c r="O2444" i="12" s="1"/>
  <c r="R2444" i="12" s="1"/>
  <c r="L2445" i="12"/>
  <c r="M2445" i="12" s="1"/>
  <c r="J2445" i="12" s="1"/>
  <c r="M2363" i="11"/>
  <c r="N2363" i="11" s="1"/>
  <c r="O2363" i="11" s="1"/>
  <c r="L2363" i="11"/>
  <c r="K2362" i="11"/>
  <c r="J2362" i="11"/>
  <c r="R2363" i="11" l="1"/>
  <c r="K2445" i="12"/>
  <c r="Q2363" i="11"/>
  <c r="P2363" i="11"/>
  <c r="L2446" i="12"/>
  <c r="M2446" i="12" s="1"/>
  <c r="J2446" i="12" s="1"/>
  <c r="P2445" i="12"/>
  <c r="N2445" i="12"/>
  <c r="O2445" i="12" s="1"/>
  <c r="R2445" i="12" s="1"/>
  <c r="Q2446" i="12"/>
  <c r="M2364" i="11"/>
  <c r="N2364" i="11" s="1"/>
  <c r="O2364" i="11" s="1"/>
  <c r="L2364" i="11"/>
  <c r="J2363" i="11"/>
  <c r="K2363" i="11"/>
  <c r="R2364" i="11" l="1"/>
  <c r="L2447" i="12"/>
  <c r="P2446" i="12"/>
  <c r="Q2364" i="11"/>
  <c r="P2364" i="11"/>
  <c r="N2446" i="12"/>
  <c r="O2446" i="12" s="1"/>
  <c r="R2446" i="12" s="1"/>
  <c r="K2446" i="12"/>
  <c r="M2447" i="12"/>
  <c r="P2447" i="12" s="1"/>
  <c r="Q2447" i="12"/>
  <c r="M2365" i="11"/>
  <c r="N2365" i="11" s="1"/>
  <c r="O2365" i="11" s="1"/>
  <c r="L2365" i="11"/>
  <c r="J2364" i="11"/>
  <c r="K2364" i="11"/>
  <c r="R2365" i="11" l="1"/>
  <c r="J2447" i="12"/>
  <c r="K2447" i="12"/>
  <c r="N2447" i="12"/>
  <c r="O2447" i="12" s="1"/>
  <c r="R2447" i="12" s="1"/>
  <c r="P2365" i="11"/>
  <c r="Q2365" i="11"/>
  <c r="Q2448" i="12"/>
  <c r="L2448" i="12"/>
  <c r="M2448" i="12" s="1"/>
  <c r="P2448" i="12" s="1"/>
  <c r="M2366" i="11"/>
  <c r="N2366" i="11" s="1"/>
  <c r="O2366" i="11" s="1"/>
  <c r="L2366" i="11"/>
  <c r="J2365" i="11"/>
  <c r="K2365" i="11"/>
  <c r="R2366" i="11" l="1"/>
  <c r="Q2366" i="11"/>
  <c r="P2366" i="11"/>
  <c r="J2448" i="12"/>
  <c r="K2448" i="12"/>
  <c r="N2448" i="12"/>
  <c r="O2448" i="12" s="1"/>
  <c r="R2448" i="12" s="1"/>
  <c r="M2367" i="11"/>
  <c r="N2367" i="11" s="1"/>
  <c r="O2367" i="11" s="1"/>
  <c r="L2367" i="11"/>
  <c r="K2366" i="11"/>
  <c r="J2366" i="11"/>
  <c r="R2367" i="11" l="1"/>
  <c r="Q2367" i="11"/>
  <c r="P2367" i="11"/>
  <c r="L2449" i="12"/>
  <c r="M2449" i="12" s="1"/>
  <c r="P2449" i="12" s="1"/>
  <c r="Q2449" i="12"/>
  <c r="M2368" i="11"/>
  <c r="N2368" i="11" s="1"/>
  <c r="O2368" i="11" s="1"/>
  <c r="L2368" i="11"/>
  <c r="J2367" i="11"/>
  <c r="K2367" i="11"/>
  <c r="R2368" i="11" l="1"/>
  <c r="Q2368" i="11"/>
  <c r="P2368" i="11"/>
  <c r="J2449" i="12"/>
  <c r="K2449" i="12"/>
  <c r="L2450" i="12"/>
  <c r="M2450" i="12" s="1"/>
  <c r="N2449" i="12"/>
  <c r="O2449" i="12" s="1"/>
  <c r="R2449" i="12" s="1"/>
  <c r="J2368" i="11"/>
  <c r="K2368" i="11"/>
  <c r="Q2369" i="11" l="1"/>
  <c r="N2450" i="12"/>
  <c r="O2450" i="12" s="1"/>
  <c r="R2450" i="12" s="1"/>
  <c r="J2450" i="12"/>
  <c r="K2450" i="12"/>
  <c r="L2451" i="12" s="1"/>
  <c r="M2451" i="12" s="1"/>
  <c r="P2450" i="12"/>
  <c r="Q2450" i="12"/>
  <c r="L2369" i="11"/>
  <c r="M2369" i="11" s="1"/>
  <c r="N2369" i="11" s="1"/>
  <c r="O2369" i="11" s="1"/>
  <c r="R2369" i="11" l="1"/>
  <c r="P2369" i="11"/>
  <c r="K2451" i="12"/>
  <c r="L2452" i="12"/>
  <c r="M2452" i="12" s="1"/>
  <c r="N2451" i="12"/>
  <c r="O2451" i="12" s="1"/>
  <c r="R2451" i="12" s="1"/>
  <c r="J2451" i="12"/>
  <c r="Q2451" i="12"/>
  <c r="P2451" i="12"/>
  <c r="J2369" i="11"/>
  <c r="K2369" i="11"/>
  <c r="Q2370" i="11" l="1"/>
  <c r="Q2452" i="12"/>
  <c r="P2452" i="12"/>
  <c r="J2452" i="12"/>
  <c r="N2452" i="12"/>
  <c r="O2452" i="12" s="1"/>
  <c r="R2452" i="12" s="1"/>
  <c r="K2452" i="12"/>
  <c r="L2453" i="12" s="1"/>
  <c r="M2453" i="12" s="1"/>
  <c r="L2370" i="11"/>
  <c r="M2370" i="11" s="1"/>
  <c r="N2370" i="11" s="1"/>
  <c r="O2370" i="11" s="1"/>
  <c r="R2370" i="11" l="1"/>
  <c r="P2370" i="11"/>
  <c r="K2453" i="12"/>
  <c r="N2453" i="12"/>
  <c r="O2453" i="12" s="1"/>
  <c r="R2453" i="12" s="1"/>
  <c r="L2454" i="12"/>
  <c r="M2454" i="12" s="1"/>
  <c r="J2453" i="12"/>
  <c r="Q2453" i="12"/>
  <c r="P2453" i="12"/>
  <c r="M2371" i="11"/>
  <c r="N2371" i="11" s="1"/>
  <c r="O2371" i="11" s="1"/>
  <c r="J2370" i="11"/>
  <c r="K2370" i="11"/>
  <c r="L2371" i="11"/>
  <c r="R2371" i="11" l="1"/>
  <c r="Q2371" i="11"/>
  <c r="P2371" i="11"/>
  <c r="K2454" i="12"/>
  <c r="N2454" i="12"/>
  <c r="O2454" i="12" s="1"/>
  <c r="R2454" i="12" s="1"/>
  <c r="J2454" i="12"/>
  <c r="Q2455" i="12" s="1"/>
  <c r="Q2454" i="12"/>
  <c r="P2454" i="12"/>
  <c r="J2371" i="11"/>
  <c r="K2371" i="11"/>
  <c r="Q2372" i="11" l="1"/>
  <c r="L2455" i="12"/>
  <c r="M2455" i="12" s="1"/>
  <c r="L2372" i="11"/>
  <c r="M2372" i="11" s="1"/>
  <c r="N2372" i="11" s="1"/>
  <c r="O2372" i="11" s="1"/>
  <c r="R2372" i="11" l="1"/>
  <c r="P2372" i="11"/>
  <c r="P2455" i="12"/>
  <c r="N2455" i="12"/>
  <c r="O2455" i="12" s="1"/>
  <c r="R2455" i="12" s="1"/>
  <c r="J2455" i="12"/>
  <c r="Q2456" i="12" s="1"/>
  <c r="K2455" i="12"/>
  <c r="M2373" i="11"/>
  <c r="N2373" i="11" s="1"/>
  <c r="O2373" i="11" s="1"/>
  <c r="L2373" i="11"/>
  <c r="J2372" i="11"/>
  <c r="K2372" i="11"/>
  <c r="R2373" i="11" l="1"/>
  <c r="Q2373" i="11"/>
  <c r="P2373" i="11"/>
  <c r="L2456" i="12"/>
  <c r="M2456" i="12" s="1"/>
  <c r="P2456" i="12" s="1"/>
  <c r="M2374" i="11"/>
  <c r="N2374" i="11" s="1"/>
  <c r="O2374" i="11" s="1"/>
  <c r="L2374" i="11"/>
  <c r="K2373" i="11"/>
  <c r="J2373" i="11"/>
  <c r="R2374" i="11" l="1"/>
  <c r="Q2374" i="11"/>
  <c r="P2374" i="11"/>
  <c r="K2456" i="12"/>
  <c r="J2456" i="12"/>
  <c r="Q2457" i="12" s="1"/>
  <c r="N2456" i="12"/>
  <c r="O2456" i="12" s="1"/>
  <c r="R2456" i="12" s="1"/>
  <c r="M2375" i="11"/>
  <c r="N2375" i="11" s="1"/>
  <c r="O2375" i="11" s="1"/>
  <c r="L2375" i="11"/>
  <c r="K2374" i="11"/>
  <c r="J2374" i="11"/>
  <c r="R2375" i="11" l="1"/>
  <c r="Q2375" i="11"/>
  <c r="P2375" i="11"/>
  <c r="L2457" i="12"/>
  <c r="M2457" i="12" s="1"/>
  <c r="M2376" i="11"/>
  <c r="N2376" i="11" s="1"/>
  <c r="O2376" i="11" s="1"/>
  <c r="L2376" i="11"/>
  <c r="J2375" i="11"/>
  <c r="K2375" i="11"/>
  <c r="R2376" i="11" l="1"/>
  <c r="Q2376" i="11"/>
  <c r="P2376" i="11"/>
  <c r="N2457" i="12"/>
  <c r="O2457" i="12" s="1"/>
  <c r="R2457" i="12" s="1"/>
  <c r="J2457" i="12"/>
  <c r="L2458" i="12"/>
  <c r="K2457" i="12"/>
  <c r="M2458" i="12"/>
  <c r="P2457" i="12"/>
  <c r="M2377" i="11"/>
  <c r="N2377" i="11" s="1"/>
  <c r="O2377" i="11" s="1"/>
  <c r="L2377" i="11"/>
  <c r="K2376" i="11"/>
  <c r="J2376" i="11"/>
  <c r="R2377" i="11" l="1"/>
  <c r="Q2377" i="11"/>
  <c r="P2377" i="11"/>
  <c r="J2458" i="12"/>
  <c r="N2458" i="12"/>
  <c r="O2458" i="12" s="1"/>
  <c r="R2458" i="12" s="1"/>
  <c r="K2458" i="12"/>
  <c r="L2459" i="12" s="1"/>
  <c r="M2459" i="12" s="1"/>
  <c r="Q2458" i="12"/>
  <c r="P2458" i="12"/>
  <c r="M2378" i="11"/>
  <c r="N2378" i="11" s="1"/>
  <c r="O2378" i="11" s="1"/>
  <c r="L2378" i="11"/>
  <c r="J2377" i="11"/>
  <c r="K2377" i="11"/>
  <c r="R2378" i="11" l="1"/>
  <c r="Q2378" i="11"/>
  <c r="P2378" i="11"/>
  <c r="N2459" i="12"/>
  <c r="O2459" i="12" s="1"/>
  <c r="R2459" i="12" s="1"/>
  <c r="L2460" i="12"/>
  <c r="M2460" i="12" s="1"/>
  <c r="K2459" i="12"/>
  <c r="J2459" i="12"/>
  <c r="P2459" i="12"/>
  <c r="Q2459" i="12"/>
  <c r="M2379" i="11"/>
  <c r="N2379" i="11" s="1"/>
  <c r="O2379" i="11" s="1"/>
  <c r="L2379" i="11"/>
  <c r="J2378" i="11"/>
  <c r="K2378" i="11"/>
  <c r="R2379" i="11" l="1"/>
  <c r="Q2379" i="11"/>
  <c r="P2379" i="11"/>
  <c r="P2460" i="12"/>
  <c r="Q2460" i="12"/>
  <c r="N2460" i="12"/>
  <c r="O2460" i="12" s="1"/>
  <c r="R2460" i="12" s="1"/>
  <c r="J2460" i="12"/>
  <c r="L2461" i="12"/>
  <c r="M2461" i="12" s="1"/>
  <c r="K2460" i="12"/>
  <c r="M2380" i="11"/>
  <c r="N2380" i="11" s="1"/>
  <c r="O2380" i="11" s="1"/>
  <c r="L2380" i="11"/>
  <c r="K2379" i="11"/>
  <c r="J2379" i="11"/>
  <c r="R2380" i="11" l="1"/>
  <c r="Q2380" i="11"/>
  <c r="P2380" i="11"/>
  <c r="K2461" i="12"/>
  <c r="L2462" i="12" s="1"/>
  <c r="M2462" i="12" s="1"/>
  <c r="N2461" i="12"/>
  <c r="O2461" i="12" s="1"/>
  <c r="R2461" i="12" s="1"/>
  <c r="J2461" i="12"/>
  <c r="Q2461" i="12"/>
  <c r="P2461" i="12"/>
  <c r="M2381" i="11"/>
  <c r="N2381" i="11" s="1"/>
  <c r="O2381" i="11" s="1"/>
  <c r="L2381" i="11"/>
  <c r="K2380" i="11"/>
  <c r="J2380" i="11"/>
  <c r="R2381" i="11" l="1"/>
  <c r="P2381" i="11"/>
  <c r="Q2381" i="11"/>
  <c r="P2462" i="12"/>
  <c r="Q2462" i="12"/>
  <c r="L2463" i="12"/>
  <c r="K2462" i="12"/>
  <c r="J2462" i="12"/>
  <c r="N2462" i="12"/>
  <c r="O2462" i="12" s="1"/>
  <c r="R2462" i="12" s="1"/>
  <c r="M2463" i="12"/>
  <c r="M2382" i="11"/>
  <c r="N2382" i="11" s="1"/>
  <c r="O2382" i="11" s="1"/>
  <c r="L2382" i="11"/>
  <c r="K2381" i="11"/>
  <c r="J2381" i="11"/>
  <c r="R2382" i="11" l="1"/>
  <c r="Q2382" i="11"/>
  <c r="P2382" i="11"/>
  <c r="N2463" i="12"/>
  <c r="O2463" i="12" s="1"/>
  <c r="R2463" i="12" s="1"/>
  <c r="K2463" i="12"/>
  <c r="L2464" i="12" s="1"/>
  <c r="M2464" i="12" s="1"/>
  <c r="N2464" i="12" s="1"/>
  <c r="O2464" i="12" s="1"/>
  <c r="R2464" i="12" s="1"/>
  <c r="J2463" i="12"/>
  <c r="Q2464" i="12" s="1"/>
  <c r="Q2463" i="12"/>
  <c r="P2463" i="12"/>
  <c r="J2382" i="11"/>
  <c r="K2382" i="11"/>
  <c r="Q2383" i="11" l="1"/>
  <c r="L2465" i="12"/>
  <c r="M2465" i="12"/>
  <c r="K2465" i="12" s="1"/>
  <c r="J2464" i="12"/>
  <c r="K2464" i="12"/>
  <c r="P2464" i="12"/>
  <c r="L2383" i="11"/>
  <c r="M2383" i="11" s="1"/>
  <c r="N2383" i="11" s="1"/>
  <c r="O2383" i="11" s="1"/>
  <c r="R2383" i="11" l="1"/>
  <c r="J2465" i="12"/>
  <c r="N2465" i="12"/>
  <c r="O2465" i="12" s="1"/>
  <c r="R2465" i="12" s="1"/>
  <c r="P2465" i="12"/>
  <c r="P2383" i="11"/>
  <c r="Q2465" i="12"/>
  <c r="L2466" i="12"/>
  <c r="M2466" i="12" s="1"/>
  <c r="P2466" i="12" s="1"/>
  <c r="Q2466" i="12"/>
  <c r="M2384" i="11"/>
  <c r="N2384" i="11" s="1"/>
  <c r="O2384" i="11" s="1"/>
  <c r="L2384" i="11"/>
  <c r="K2383" i="11"/>
  <c r="J2383" i="11"/>
  <c r="R2384" i="11" l="1"/>
  <c r="Q2384" i="11"/>
  <c r="P2384" i="11"/>
  <c r="L2467" i="12"/>
  <c r="M2467" i="12"/>
  <c r="J2466" i="12"/>
  <c r="K2466" i="12"/>
  <c r="N2466" i="12"/>
  <c r="O2466" i="12" s="1"/>
  <c r="R2466" i="12" s="1"/>
  <c r="J2384" i="11"/>
  <c r="K2384" i="11"/>
  <c r="Q2385" i="11" l="1"/>
  <c r="N2467" i="12"/>
  <c r="O2467" i="12" s="1"/>
  <c r="R2467" i="12" s="1"/>
  <c r="J2467" i="12"/>
  <c r="K2467" i="12"/>
  <c r="L2468" i="12" s="1"/>
  <c r="M2468" i="12" s="1"/>
  <c r="P2467" i="12"/>
  <c r="Q2467" i="12"/>
  <c r="L2385" i="11"/>
  <c r="M2385" i="11" s="1"/>
  <c r="N2385" i="11" s="1"/>
  <c r="O2385" i="11" s="1"/>
  <c r="R2385" i="11" l="1"/>
  <c r="P2385" i="11"/>
  <c r="J2468" i="12"/>
  <c r="K2468" i="12"/>
  <c r="N2468" i="12"/>
  <c r="O2468" i="12" s="1"/>
  <c r="R2468" i="12" s="1"/>
  <c r="P2468" i="12"/>
  <c r="Q2468" i="12"/>
  <c r="M2386" i="11"/>
  <c r="N2386" i="11" s="1"/>
  <c r="O2386" i="11" s="1"/>
  <c r="K2385" i="11"/>
  <c r="L2386" i="11"/>
  <c r="J2385" i="11"/>
  <c r="R2386" i="11" l="1"/>
  <c r="Q2386" i="11"/>
  <c r="P2386" i="11"/>
  <c r="L2469" i="12"/>
  <c r="M2469" i="12" s="1"/>
  <c r="J2469" i="12" s="1"/>
  <c r="Q2469" i="12"/>
  <c r="M2387" i="11"/>
  <c r="N2387" i="11" s="1"/>
  <c r="O2387" i="11" s="1"/>
  <c r="L2387" i="11"/>
  <c r="J2386" i="11"/>
  <c r="K2386" i="11"/>
  <c r="R2387" i="11" l="1"/>
  <c r="P2469" i="12"/>
  <c r="N2469" i="12"/>
  <c r="O2469" i="12" s="1"/>
  <c r="R2469" i="12" s="1"/>
  <c r="K2469" i="12"/>
  <c r="L2470" i="12" s="1"/>
  <c r="M2470" i="12" s="1"/>
  <c r="K2470" i="12" s="1"/>
  <c r="Q2387" i="11"/>
  <c r="P2387" i="11"/>
  <c r="Q2470" i="12"/>
  <c r="M2388" i="11"/>
  <c r="N2388" i="11" s="1"/>
  <c r="O2388" i="11" s="1"/>
  <c r="L2388" i="11"/>
  <c r="J2387" i="11"/>
  <c r="K2387" i="11"/>
  <c r="R2388" i="11" l="1"/>
  <c r="N2470" i="12"/>
  <c r="O2470" i="12" s="1"/>
  <c r="R2470" i="12" s="1"/>
  <c r="J2470" i="12"/>
  <c r="P2470" i="12"/>
  <c r="Q2388" i="11"/>
  <c r="P2388" i="11"/>
  <c r="L2471" i="12"/>
  <c r="M2471" i="12" s="1"/>
  <c r="P2471" i="12" s="1"/>
  <c r="Q2471" i="12"/>
  <c r="M2389" i="11"/>
  <c r="N2389" i="11" s="1"/>
  <c r="O2389" i="11" s="1"/>
  <c r="L2389" i="11"/>
  <c r="J2388" i="11"/>
  <c r="K2388" i="11"/>
  <c r="R2389" i="11" l="1"/>
  <c r="Q2389" i="11"/>
  <c r="P2389" i="11"/>
  <c r="J2471" i="12"/>
  <c r="L2472" i="12"/>
  <c r="M2472" i="12" s="1"/>
  <c r="N2471" i="12"/>
  <c r="O2471" i="12" s="1"/>
  <c r="R2471" i="12" s="1"/>
  <c r="K2471" i="12"/>
  <c r="M2390" i="11"/>
  <c r="N2390" i="11" s="1"/>
  <c r="O2390" i="11" s="1"/>
  <c r="L2390" i="11"/>
  <c r="J2389" i="11"/>
  <c r="K2389" i="11"/>
  <c r="R2390" i="11" l="1"/>
  <c r="P2390" i="11"/>
  <c r="Q2390" i="11"/>
  <c r="N2472" i="12"/>
  <c r="O2472" i="12" s="1"/>
  <c r="R2472" i="12" s="1"/>
  <c r="K2472" i="12"/>
  <c r="J2472" i="12"/>
  <c r="P2472" i="12"/>
  <c r="Q2472" i="12"/>
  <c r="M2391" i="11"/>
  <c r="N2391" i="11" s="1"/>
  <c r="O2391" i="11" s="1"/>
  <c r="L2391" i="11"/>
  <c r="K2390" i="11"/>
  <c r="J2390" i="11"/>
  <c r="R2391" i="11" l="1"/>
  <c r="Q2391" i="11"/>
  <c r="P2391" i="11"/>
  <c r="L2473" i="12"/>
  <c r="M2473" i="12" s="1"/>
  <c r="P2473" i="12" s="1"/>
  <c r="Q2473" i="12"/>
  <c r="M2392" i="11"/>
  <c r="N2392" i="11" s="1"/>
  <c r="O2392" i="11" s="1"/>
  <c r="L2392" i="11"/>
  <c r="J2391" i="11"/>
  <c r="K2391" i="11"/>
  <c r="R2392" i="11" l="1"/>
  <c r="Q2392" i="11"/>
  <c r="P2392" i="11"/>
  <c r="J2473" i="12"/>
  <c r="N2473" i="12"/>
  <c r="O2473" i="12" s="1"/>
  <c r="R2473" i="12" s="1"/>
  <c r="K2473" i="12"/>
  <c r="L2474" i="12" s="1"/>
  <c r="M2474" i="12" s="1"/>
  <c r="M2393" i="11"/>
  <c r="N2393" i="11" s="1"/>
  <c r="O2393" i="11" s="1"/>
  <c r="L2393" i="11"/>
  <c r="J2392" i="11"/>
  <c r="K2392" i="11"/>
  <c r="R2393" i="11" l="1"/>
  <c r="Q2393" i="11"/>
  <c r="P2393" i="11"/>
  <c r="K2474" i="12"/>
  <c r="N2474" i="12"/>
  <c r="O2474" i="12" s="1"/>
  <c r="R2474" i="12" s="1"/>
  <c r="J2474" i="12"/>
  <c r="Q2474" i="12"/>
  <c r="P2474" i="12"/>
  <c r="M2394" i="11"/>
  <c r="N2394" i="11" s="1"/>
  <c r="O2394" i="11" s="1"/>
  <c r="L2394" i="11"/>
  <c r="J2393" i="11"/>
  <c r="K2393" i="11"/>
  <c r="R2394" i="11" l="1"/>
  <c r="Q2394" i="11"/>
  <c r="P2394" i="11"/>
  <c r="L2475" i="12"/>
  <c r="M2475" i="12" s="1"/>
  <c r="P2475" i="12" s="1"/>
  <c r="Q2475" i="12"/>
  <c r="M2395" i="11"/>
  <c r="N2395" i="11" s="1"/>
  <c r="O2395" i="11" s="1"/>
  <c r="L2395" i="11"/>
  <c r="J2394" i="11"/>
  <c r="K2394" i="11"/>
  <c r="R2395" i="11" l="1"/>
  <c r="Q2395" i="11"/>
  <c r="P2395" i="11"/>
  <c r="N2475" i="12"/>
  <c r="O2475" i="12" s="1"/>
  <c r="R2475" i="12" s="1"/>
  <c r="K2475" i="12"/>
  <c r="J2475" i="12"/>
  <c r="L2476" i="12" s="1"/>
  <c r="M2476" i="12" s="1"/>
  <c r="M2396" i="11"/>
  <c r="N2396" i="11" s="1"/>
  <c r="O2396" i="11" s="1"/>
  <c r="L2396" i="11"/>
  <c r="J2395" i="11"/>
  <c r="K2395" i="11"/>
  <c r="R2396" i="11" l="1"/>
  <c r="Q2396" i="11"/>
  <c r="P2396" i="11"/>
  <c r="N2476" i="12"/>
  <c r="O2476" i="12" s="1"/>
  <c r="R2476" i="12" s="1"/>
  <c r="K2476" i="12"/>
  <c r="J2476" i="12"/>
  <c r="L2477" i="12" s="1"/>
  <c r="M2477" i="12" s="1"/>
  <c r="Q2476" i="12"/>
  <c r="P2476" i="12"/>
  <c r="M2397" i="11"/>
  <c r="N2397" i="11" s="1"/>
  <c r="O2397" i="11" s="1"/>
  <c r="L2397" i="11"/>
  <c r="K2396" i="11"/>
  <c r="J2396" i="11"/>
  <c r="R2397" i="11" l="1"/>
  <c r="Q2397" i="11"/>
  <c r="P2397" i="11"/>
  <c r="J2477" i="12"/>
  <c r="N2477" i="12"/>
  <c r="O2477" i="12" s="1"/>
  <c r="R2477" i="12" s="1"/>
  <c r="K2477" i="12"/>
  <c r="L2478" i="12" s="1"/>
  <c r="M2478" i="12" s="1"/>
  <c r="Q2477" i="12"/>
  <c r="P2477" i="12"/>
  <c r="J2397" i="11"/>
  <c r="K2397" i="11"/>
  <c r="Q2398" i="11" l="1"/>
  <c r="J2478" i="12"/>
  <c r="N2478" i="12"/>
  <c r="O2478" i="12" s="1"/>
  <c r="R2478" i="12" s="1"/>
  <c r="K2478" i="12"/>
  <c r="Q2478" i="12"/>
  <c r="P2478" i="12"/>
  <c r="L2398" i="11"/>
  <c r="M2398" i="11" s="1"/>
  <c r="N2398" i="11" s="1"/>
  <c r="O2398" i="11" s="1"/>
  <c r="R2398" i="11" l="1"/>
  <c r="P2398" i="11"/>
  <c r="L2479" i="12"/>
  <c r="M2479" i="12" s="1"/>
  <c r="P2479" i="12" s="1"/>
  <c r="Q2479" i="12"/>
  <c r="M2399" i="11"/>
  <c r="N2399" i="11" s="1"/>
  <c r="O2399" i="11" s="1"/>
  <c r="L2399" i="11"/>
  <c r="J2398" i="11"/>
  <c r="K2398" i="11"/>
  <c r="R2399" i="11" l="1"/>
  <c r="Q2399" i="11"/>
  <c r="P2399" i="11"/>
  <c r="M2480" i="12"/>
  <c r="J2479" i="12"/>
  <c r="N2479" i="12"/>
  <c r="O2479" i="12" s="1"/>
  <c r="R2479" i="12" s="1"/>
  <c r="L2480" i="12"/>
  <c r="K2479" i="12"/>
  <c r="K2480" i="12" s="1"/>
  <c r="M2400" i="11"/>
  <c r="N2400" i="11" s="1"/>
  <c r="O2400" i="11" s="1"/>
  <c r="L2400" i="11"/>
  <c r="J2399" i="11"/>
  <c r="K2399" i="11"/>
  <c r="R2400" i="11" l="1"/>
  <c r="P2400" i="11"/>
  <c r="Q2400" i="11"/>
  <c r="P2480" i="12"/>
  <c r="Q2480" i="12"/>
  <c r="N2480" i="12"/>
  <c r="O2480" i="12" s="1"/>
  <c r="R2480" i="12" s="1"/>
  <c r="J2480" i="12"/>
  <c r="Q2481" i="12" s="1"/>
  <c r="L2481" i="12"/>
  <c r="M2481" i="12" s="1"/>
  <c r="M2401" i="11"/>
  <c r="N2401" i="11" s="1"/>
  <c r="O2401" i="11" s="1"/>
  <c r="L2401" i="11"/>
  <c r="J2400" i="11"/>
  <c r="K2400" i="11"/>
  <c r="R2401" i="11" l="1"/>
  <c r="Q2401" i="11"/>
  <c r="P2401" i="11"/>
  <c r="P2481" i="12"/>
  <c r="N2481" i="12"/>
  <c r="O2481" i="12" s="1"/>
  <c r="R2481" i="12" s="1"/>
  <c r="J2481" i="12"/>
  <c r="K2481" i="12"/>
  <c r="L2482" i="12" s="1"/>
  <c r="M2482" i="12" s="1"/>
  <c r="M2402" i="11"/>
  <c r="N2402" i="11" s="1"/>
  <c r="O2402" i="11" s="1"/>
  <c r="L2402" i="11"/>
  <c r="J2401" i="11"/>
  <c r="K2401" i="11"/>
  <c r="R2402" i="11" l="1"/>
  <c r="Q2402" i="11"/>
  <c r="P2402" i="11"/>
  <c r="J2482" i="12"/>
  <c r="N2482" i="12"/>
  <c r="O2482" i="12" s="1"/>
  <c r="R2482" i="12" s="1"/>
  <c r="K2482" i="12"/>
  <c r="L2483" i="12" s="1"/>
  <c r="M2483" i="12" s="1"/>
  <c r="Q2482" i="12"/>
  <c r="P2482" i="12"/>
  <c r="M2403" i="11"/>
  <c r="N2403" i="11" s="1"/>
  <c r="O2403" i="11" s="1"/>
  <c r="L2403" i="11"/>
  <c r="J2402" i="11"/>
  <c r="K2402" i="11"/>
  <c r="R2403" i="11" l="1"/>
  <c r="P2403" i="11"/>
  <c r="Q2403" i="11"/>
  <c r="K2483" i="12"/>
  <c r="M2484" i="12"/>
  <c r="J2483" i="12"/>
  <c r="N2483" i="12"/>
  <c r="O2483" i="12" s="1"/>
  <c r="R2483" i="12" s="1"/>
  <c r="L2484" i="12"/>
  <c r="Q2483" i="12"/>
  <c r="P2483" i="12"/>
  <c r="M2404" i="11"/>
  <c r="N2404" i="11" s="1"/>
  <c r="O2404" i="11" s="1"/>
  <c r="L2404" i="11"/>
  <c r="K2403" i="11"/>
  <c r="J2403" i="11"/>
  <c r="R2404" i="11" l="1"/>
  <c r="Q2404" i="11"/>
  <c r="P2404" i="11"/>
  <c r="K2484" i="12"/>
  <c r="N2484" i="12"/>
  <c r="O2484" i="12" s="1"/>
  <c r="R2484" i="12" s="1"/>
  <c r="J2484" i="12"/>
  <c r="Q2485" i="12" s="1"/>
  <c r="P2484" i="12"/>
  <c r="Q2484" i="12"/>
  <c r="J2404" i="11"/>
  <c r="K2404" i="11"/>
  <c r="Q2405" i="11" l="1"/>
  <c r="L2485" i="12"/>
  <c r="M2485" i="12" s="1"/>
  <c r="P2485" i="12" s="1"/>
  <c r="L2405" i="11"/>
  <c r="M2405" i="11" s="1"/>
  <c r="N2405" i="11" s="1"/>
  <c r="O2405" i="11" s="1"/>
  <c r="R2405" i="11" l="1"/>
  <c r="P2405" i="11"/>
  <c r="N2485" i="12"/>
  <c r="O2485" i="12" s="1"/>
  <c r="R2485" i="12" s="1"/>
  <c r="J2485" i="12"/>
  <c r="Q2486" i="12" s="1"/>
  <c r="K2485" i="12"/>
  <c r="M2406" i="11"/>
  <c r="N2406" i="11" s="1"/>
  <c r="O2406" i="11" s="1"/>
  <c r="L2406" i="11"/>
  <c r="K2405" i="11"/>
  <c r="J2405" i="11"/>
  <c r="R2406" i="11" l="1"/>
  <c r="P2406" i="11"/>
  <c r="Q2406" i="11"/>
  <c r="L2486" i="12"/>
  <c r="M2486" i="12" s="1"/>
  <c r="M2407" i="11"/>
  <c r="N2407" i="11" s="1"/>
  <c r="O2407" i="11" s="1"/>
  <c r="J2406" i="11"/>
  <c r="K2406" i="11"/>
  <c r="L2407" i="11"/>
  <c r="R2407" i="11" l="1"/>
  <c r="Q2407" i="11"/>
  <c r="P2407" i="11"/>
  <c r="P2486" i="12"/>
  <c r="K2486" i="12"/>
  <c r="L2487" i="12"/>
  <c r="M2487" i="12"/>
  <c r="N2486" i="12"/>
  <c r="O2486" i="12" s="1"/>
  <c r="R2486" i="12" s="1"/>
  <c r="J2486" i="12"/>
  <c r="M2408" i="11"/>
  <c r="N2408" i="11" s="1"/>
  <c r="O2408" i="11" s="1"/>
  <c r="L2408" i="11"/>
  <c r="K2407" i="11"/>
  <c r="J2407" i="11"/>
  <c r="R2408" i="11" l="1"/>
  <c r="Q2408" i="11"/>
  <c r="P2408" i="11"/>
  <c r="J2487" i="12"/>
  <c r="K2487" i="12"/>
  <c r="L2488" i="12" s="1"/>
  <c r="M2488" i="12" s="1"/>
  <c r="N2487" i="12"/>
  <c r="O2487" i="12" s="1"/>
  <c r="R2487" i="12" s="1"/>
  <c r="Q2487" i="12"/>
  <c r="P2487" i="12"/>
  <c r="K2408" i="11"/>
  <c r="J2408" i="11"/>
  <c r="Q2409" i="11" l="1"/>
  <c r="K2488" i="12"/>
  <c r="M2489" i="12"/>
  <c r="N2488" i="12"/>
  <c r="O2488" i="12" s="1"/>
  <c r="R2488" i="12" s="1"/>
  <c r="L2489" i="12"/>
  <c r="J2488" i="12"/>
  <c r="Q2488" i="12"/>
  <c r="P2488" i="12"/>
  <c r="L2409" i="11"/>
  <c r="M2409" i="11" s="1"/>
  <c r="N2409" i="11" s="1"/>
  <c r="O2409" i="11" s="1"/>
  <c r="P2409" i="11" l="1"/>
  <c r="R2409" i="11"/>
  <c r="P2489" i="12"/>
  <c r="Q2489" i="12"/>
  <c r="N2489" i="12"/>
  <c r="O2489" i="12" s="1"/>
  <c r="R2489" i="12" s="1"/>
  <c r="K2489" i="12"/>
  <c r="L2490" i="12" s="1"/>
  <c r="M2490" i="12" s="1"/>
  <c r="J2489" i="12"/>
  <c r="M2410" i="11"/>
  <c r="N2410" i="11" s="1"/>
  <c r="O2410" i="11" s="1"/>
  <c r="L2410" i="11"/>
  <c r="K2409" i="11"/>
  <c r="J2409" i="11"/>
  <c r="R2410" i="11" l="1"/>
  <c r="Q2410" i="11"/>
  <c r="P2410" i="11"/>
  <c r="J2490" i="12"/>
  <c r="N2490" i="12"/>
  <c r="O2490" i="12" s="1"/>
  <c r="R2490" i="12" s="1"/>
  <c r="K2490" i="12"/>
  <c r="L2491" i="12" s="1"/>
  <c r="M2491" i="12" s="1"/>
  <c r="Q2490" i="12"/>
  <c r="P2490" i="12"/>
  <c r="M2411" i="11"/>
  <c r="N2411" i="11" s="1"/>
  <c r="O2411" i="11" s="1"/>
  <c r="L2411" i="11"/>
  <c r="J2410" i="11"/>
  <c r="K2410" i="11"/>
  <c r="R2411" i="11" l="1"/>
  <c r="Q2411" i="11"/>
  <c r="P2411" i="11"/>
  <c r="J2491" i="12"/>
  <c r="Q2492" i="12" s="1"/>
  <c r="K2491" i="12"/>
  <c r="N2491" i="12"/>
  <c r="O2491" i="12" s="1"/>
  <c r="R2491" i="12" s="1"/>
  <c r="Q2491" i="12"/>
  <c r="P2491" i="12"/>
  <c r="M2412" i="11"/>
  <c r="N2412" i="11" s="1"/>
  <c r="O2412" i="11" s="1"/>
  <c r="L2412" i="11"/>
  <c r="K2411" i="11"/>
  <c r="J2411" i="11"/>
  <c r="R2412" i="11" l="1"/>
  <c r="Q2412" i="11"/>
  <c r="P2412" i="11"/>
  <c r="L2492" i="12"/>
  <c r="M2492" i="12" s="1"/>
  <c r="M2413" i="11"/>
  <c r="N2413" i="11" s="1"/>
  <c r="O2413" i="11" s="1"/>
  <c r="L2413" i="11"/>
  <c r="K2412" i="11"/>
  <c r="J2412" i="11"/>
  <c r="R2413" i="11" l="1"/>
  <c r="P2413" i="11"/>
  <c r="Q2413" i="11"/>
  <c r="P2492" i="12"/>
  <c r="N2492" i="12"/>
  <c r="O2492" i="12" s="1"/>
  <c r="R2492" i="12" s="1"/>
  <c r="J2492" i="12"/>
  <c r="K2492" i="12"/>
  <c r="L2493" i="12" s="1"/>
  <c r="M2493" i="12" s="1"/>
  <c r="M2414" i="11"/>
  <c r="N2414" i="11" s="1"/>
  <c r="O2414" i="11" s="1"/>
  <c r="L2414" i="11"/>
  <c r="K2413" i="11"/>
  <c r="J2413" i="11"/>
  <c r="R2414" i="11" l="1"/>
  <c r="Q2414" i="11"/>
  <c r="P2414" i="11"/>
  <c r="Q2493" i="12"/>
  <c r="P2493" i="12"/>
  <c r="N2493" i="12"/>
  <c r="O2493" i="12" s="1"/>
  <c r="R2493" i="12" s="1"/>
  <c r="K2493" i="12"/>
  <c r="J2493" i="12"/>
  <c r="J2414" i="11"/>
  <c r="K2414" i="11"/>
  <c r="Q2415" i="11" l="1"/>
  <c r="Q2494" i="12"/>
  <c r="L2494" i="12"/>
  <c r="M2494" i="12" s="1"/>
  <c r="P2494" i="12" s="1"/>
  <c r="L2415" i="11"/>
  <c r="N2494" i="12" l="1"/>
  <c r="O2494" i="12" s="1"/>
  <c r="R2494" i="12" s="1"/>
  <c r="K2494" i="12"/>
  <c r="J2494" i="12"/>
  <c r="M2415" i="11"/>
  <c r="N2415" i="11" l="1"/>
  <c r="O2415" i="11" s="1"/>
  <c r="P2415" i="11"/>
  <c r="Q2495" i="12"/>
  <c r="L2495" i="12"/>
  <c r="M2495" i="12" s="1"/>
  <c r="P2495" i="12" s="1"/>
  <c r="M2416" i="11"/>
  <c r="N2416" i="11" s="1"/>
  <c r="J2415" i="11"/>
  <c r="K2415" i="11"/>
  <c r="L2416" i="11"/>
  <c r="P2416" i="11" l="1"/>
  <c r="Q2416" i="11"/>
  <c r="O2416" i="11"/>
  <c r="R2415" i="11"/>
  <c r="K2495" i="12"/>
  <c r="J2495" i="12"/>
  <c r="Q2496" i="12" s="1"/>
  <c r="N2495" i="12"/>
  <c r="O2495" i="12" s="1"/>
  <c r="R2495" i="12" s="1"/>
  <c r="L2496" i="12"/>
  <c r="M2496" i="12" s="1"/>
  <c r="M2417" i="11"/>
  <c r="N2417" i="11" s="1"/>
  <c r="L2417" i="11"/>
  <c r="J2416" i="11"/>
  <c r="K2416" i="11"/>
  <c r="O2417" i="11" l="1"/>
  <c r="R2416" i="11"/>
  <c r="Q2417" i="11"/>
  <c r="P2417" i="11"/>
  <c r="P2496" i="12"/>
  <c r="N2496" i="12"/>
  <c r="O2496" i="12" s="1"/>
  <c r="R2496" i="12" s="1"/>
  <c r="L2497" i="12"/>
  <c r="M2497" i="12" s="1"/>
  <c r="K2496" i="12"/>
  <c r="J2496" i="12"/>
  <c r="J2417" i="11"/>
  <c r="K2417" i="11"/>
  <c r="Q2418" i="11" l="1"/>
  <c r="R2417" i="11"/>
  <c r="Q2497" i="12"/>
  <c r="P2497" i="12"/>
  <c r="K2497" i="12"/>
  <c r="L2498" i="12" s="1"/>
  <c r="M2498" i="12" s="1"/>
  <c r="N2497" i="12"/>
  <c r="O2497" i="12" s="1"/>
  <c r="R2497" i="12" s="1"/>
  <c r="J2497" i="12"/>
  <c r="L2418" i="11"/>
  <c r="M2418" i="11" s="1"/>
  <c r="N2418" i="11" s="1"/>
  <c r="O2418" i="11" s="1"/>
  <c r="R2418" i="11" l="1"/>
  <c r="P2418" i="11"/>
  <c r="J2498" i="12"/>
  <c r="N2498" i="12"/>
  <c r="O2498" i="12" s="1"/>
  <c r="R2498" i="12" s="1"/>
  <c r="L2499" i="12"/>
  <c r="M2499" i="12"/>
  <c r="K2498" i="12"/>
  <c r="P2498" i="12"/>
  <c r="Q2498" i="12"/>
  <c r="M2419" i="11"/>
  <c r="N2419" i="11" s="1"/>
  <c r="O2419" i="11" s="1"/>
  <c r="J2418" i="11"/>
  <c r="K2418" i="11"/>
  <c r="L2419" i="11"/>
  <c r="R2419" i="11" l="1"/>
  <c r="Q2419" i="11"/>
  <c r="P2419" i="11"/>
  <c r="N2499" i="12"/>
  <c r="O2499" i="12" s="1"/>
  <c r="R2499" i="12" s="1"/>
  <c r="K2499" i="12"/>
  <c r="J2499" i="12"/>
  <c r="L2500" i="12" s="1"/>
  <c r="M2500" i="12" s="1"/>
  <c r="Q2499" i="12"/>
  <c r="P2499" i="12"/>
  <c r="K2419" i="11"/>
  <c r="J2419" i="11"/>
  <c r="Q2420" i="11" l="1"/>
  <c r="N2500" i="12"/>
  <c r="O2500" i="12" s="1"/>
  <c r="R2500" i="12" s="1"/>
  <c r="J2500" i="12"/>
  <c r="K2500" i="12"/>
  <c r="L2501" i="12"/>
  <c r="M2501" i="12" s="1"/>
  <c r="P2500" i="12"/>
  <c r="Q2500" i="12"/>
  <c r="L2420" i="11"/>
  <c r="M2420" i="11" s="1"/>
  <c r="N2420" i="11" s="1"/>
  <c r="O2420" i="11" s="1"/>
  <c r="R2420" i="11" l="1"/>
  <c r="P2420" i="11"/>
  <c r="N2501" i="12"/>
  <c r="O2501" i="12" s="1"/>
  <c r="R2501" i="12" s="1"/>
  <c r="K2501" i="12"/>
  <c r="J2501" i="12"/>
  <c r="L2502" i="12"/>
  <c r="M2502" i="12" s="1"/>
  <c r="Q2501" i="12"/>
  <c r="P2501" i="12"/>
  <c r="K2420" i="11"/>
  <c r="J2420" i="11"/>
  <c r="Q2421" i="11" l="1"/>
  <c r="N2502" i="12"/>
  <c r="O2502" i="12" s="1"/>
  <c r="R2502" i="12" s="1"/>
  <c r="K2502" i="12"/>
  <c r="L2503" i="12" s="1"/>
  <c r="M2503" i="12" s="1"/>
  <c r="J2502" i="12"/>
  <c r="Q2502" i="12"/>
  <c r="P2502" i="12"/>
  <c r="L2421" i="11"/>
  <c r="M2421" i="11" s="1"/>
  <c r="N2421" i="11" s="1"/>
  <c r="O2421" i="11" s="1"/>
  <c r="R2421" i="11" l="1"/>
  <c r="P2421" i="11"/>
  <c r="Q2503" i="12"/>
  <c r="P2503" i="12"/>
  <c r="M2504" i="12"/>
  <c r="N2503" i="12"/>
  <c r="O2503" i="12" s="1"/>
  <c r="R2503" i="12" s="1"/>
  <c r="L2504" i="12"/>
  <c r="J2503" i="12"/>
  <c r="K2503" i="12"/>
  <c r="K2421" i="11"/>
  <c r="J2421" i="11"/>
  <c r="Q2422" i="11" l="1"/>
  <c r="P2504" i="12"/>
  <c r="Q2504" i="12"/>
  <c r="N2504" i="12"/>
  <c r="O2504" i="12" s="1"/>
  <c r="R2504" i="12" s="1"/>
  <c r="K2504" i="12"/>
  <c r="L2505" i="12" s="1"/>
  <c r="M2505" i="12" s="1"/>
  <c r="P2505" i="12" s="1"/>
  <c r="J2504" i="12"/>
  <c r="Q2505" i="12" s="1"/>
  <c r="L2422" i="11"/>
  <c r="M2422" i="11" s="1"/>
  <c r="N2422" i="11" s="1"/>
  <c r="O2422" i="11" s="1"/>
  <c r="R2422" i="11" l="1"/>
  <c r="P2422" i="11"/>
  <c r="N2505" i="12"/>
  <c r="O2505" i="12" s="1"/>
  <c r="R2505" i="12" s="1"/>
  <c r="L2506" i="12"/>
  <c r="K2505" i="12"/>
  <c r="J2505" i="12"/>
  <c r="Q2506" i="12" s="1"/>
  <c r="M2506" i="12"/>
  <c r="P2506" i="12" s="1"/>
  <c r="M2423" i="11"/>
  <c r="N2423" i="11" s="1"/>
  <c r="O2423" i="11" s="1"/>
  <c r="K2422" i="11"/>
  <c r="L2423" i="11"/>
  <c r="J2422" i="11"/>
  <c r="R2423" i="11" l="1"/>
  <c r="Q2423" i="11"/>
  <c r="P2423" i="11"/>
  <c r="M2507" i="12"/>
  <c r="L2508" i="12" s="1"/>
  <c r="K2506" i="12"/>
  <c r="J2506" i="12"/>
  <c r="Q2507" i="12" s="1"/>
  <c r="L2507" i="12"/>
  <c r="N2506" i="12"/>
  <c r="O2506" i="12" s="1"/>
  <c r="R2506" i="12" s="1"/>
  <c r="P2507" i="12"/>
  <c r="K2507" i="12"/>
  <c r="J2507" i="12"/>
  <c r="M2424" i="11"/>
  <c r="N2424" i="11" s="1"/>
  <c r="O2424" i="11" s="1"/>
  <c r="L2424" i="11"/>
  <c r="J2423" i="11"/>
  <c r="K2423" i="11"/>
  <c r="R2424" i="11" l="1"/>
  <c r="Q2424" i="11"/>
  <c r="P2424" i="11"/>
  <c r="M2508" i="12"/>
  <c r="P2508" i="12" s="1"/>
  <c r="N2507" i="12"/>
  <c r="O2507" i="12" s="1"/>
  <c r="R2507" i="12" s="1"/>
  <c r="Q2508" i="12"/>
  <c r="M2425" i="11"/>
  <c r="N2425" i="11" s="1"/>
  <c r="O2425" i="11" s="1"/>
  <c r="L2425" i="11"/>
  <c r="J2424" i="11"/>
  <c r="K2424" i="11"/>
  <c r="R2425" i="11" l="1"/>
  <c r="K2508" i="12"/>
  <c r="J2508" i="12"/>
  <c r="N2508" i="12"/>
  <c r="O2508" i="12" s="1"/>
  <c r="R2508" i="12" s="1"/>
  <c r="P2425" i="11"/>
  <c r="Q2425" i="11"/>
  <c r="L2509" i="12"/>
  <c r="M2509" i="12" s="1"/>
  <c r="P2509" i="12" s="1"/>
  <c r="Q2509" i="12"/>
  <c r="M2426" i="11"/>
  <c r="N2426" i="11" s="1"/>
  <c r="O2426" i="11" s="1"/>
  <c r="L2426" i="11"/>
  <c r="K2425" i="11"/>
  <c r="J2425" i="11"/>
  <c r="R2426" i="11" l="1"/>
  <c r="Q2426" i="11"/>
  <c r="P2426" i="11"/>
  <c r="K2509" i="12"/>
  <c r="J2509" i="12"/>
  <c r="N2509" i="12"/>
  <c r="O2509" i="12" s="1"/>
  <c r="R2509" i="12" s="1"/>
  <c r="M2427" i="11"/>
  <c r="N2427" i="11" s="1"/>
  <c r="O2427" i="11" s="1"/>
  <c r="L2427" i="11"/>
  <c r="J2426" i="11"/>
  <c r="K2426" i="11"/>
  <c r="R2427" i="11" l="1"/>
  <c r="Q2427" i="11"/>
  <c r="P2427" i="11"/>
  <c r="Q2510" i="12"/>
  <c r="L2510" i="12"/>
  <c r="M2510" i="12" s="1"/>
  <c r="M2428" i="11"/>
  <c r="N2428" i="11" s="1"/>
  <c r="O2428" i="11" s="1"/>
  <c r="L2428" i="11"/>
  <c r="K2427" i="11"/>
  <c r="J2427" i="11"/>
  <c r="R2428" i="11" l="1"/>
  <c r="Q2428" i="11"/>
  <c r="P2428" i="11"/>
  <c r="J2510" i="12"/>
  <c r="K2510" i="12"/>
  <c r="L2511" i="12" s="1"/>
  <c r="M2511" i="12" s="1"/>
  <c r="N2510" i="12"/>
  <c r="P2510" i="12"/>
  <c r="J2428" i="11"/>
  <c r="K2428" i="11"/>
  <c r="Q2429" i="11" l="1"/>
  <c r="K2511" i="12"/>
  <c r="N2511" i="12"/>
  <c r="J2511" i="12"/>
  <c r="L2512" i="12"/>
  <c r="M2512" i="12" s="1"/>
  <c r="O2510" i="12"/>
  <c r="R2510" i="12" s="1"/>
  <c r="Q2511" i="12"/>
  <c r="P2511" i="12"/>
  <c r="L2429" i="11"/>
  <c r="M2429" i="11" s="1"/>
  <c r="N2429" i="11" s="1"/>
  <c r="O2429" i="11" s="1"/>
  <c r="P2429" i="11" l="1"/>
  <c r="R2429" i="11"/>
  <c r="Q2512" i="12"/>
  <c r="P2512" i="12"/>
  <c r="O2511" i="12"/>
  <c r="R2511" i="12" s="1"/>
  <c r="J2512" i="12"/>
  <c r="K2512" i="12"/>
  <c r="L2513" i="12" s="1"/>
  <c r="M2513" i="12" s="1"/>
  <c r="N2512" i="12"/>
  <c r="M2430" i="11"/>
  <c r="N2430" i="11" s="1"/>
  <c r="O2430" i="11" s="1"/>
  <c r="L2430" i="11"/>
  <c r="J2429" i="11"/>
  <c r="K2429" i="11"/>
  <c r="R2430" i="11" l="1"/>
  <c r="P2430" i="11"/>
  <c r="Q2430" i="11"/>
  <c r="K2513" i="12"/>
  <c r="J2513" i="12"/>
  <c r="N2513" i="12"/>
  <c r="L2514" i="12"/>
  <c r="M2514" i="12" s="1"/>
  <c r="O2512" i="12"/>
  <c r="R2512" i="12" s="1"/>
  <c r="P2513" i="12"/>
  <c r="Q2513" i="12"/>
  <c r="K2430" i="11"/>
  <c r="J2430" i="11"/>
  <c r="Q2431" i="11" l="1"/>
  <c r="O2513" i="12"/>
  <c r="R2513" i="12" s="1"/>
  <c r="N2514" i="12"/>
  <c r="J2514" i="12"/>
  <c r="Q2515" i="12" s="1"/>
  <c r="K2514" i="12"/>
  <c r="L2515" i="12" s="1"/>
  <c r="M2515" i="12" s="1"/>
  <c r="Q2514" i="12"/>
  <c r="P2514" i="12"/>
  <c r="L2431" i="11"/>
  <c r="M2431" i="11" s="1"/>
  <c r="N2431" i="11" s="1"/>
  <c r="O2431" i="11" s="1"/>
  <c r="R2431" i="11" l="1"/>
  <c r="P2431" i="11"/>
  <c r="P2515" i="12"/>
  <c r="N2515" i="12"/>
  <c r="K2515" i="12"/>
  <c r="J2515" i="12"/>
  <c r="Q2516" i="12" s="1"/>
  <c r="L2516" i="12"/>
  <c r="M2516" i="12" s="1"/>
  <c r="O2514" i="12"/>
  <c r="R2514" i="12" s="1"/>
  <c r="K2431" i="11"/>
  <c r="J2431" i="11"/>
  <c r="Q2432" i="11" l="1"/>
  <c r="P2516" i="12"/>
  <c r="J2516" i="12"/>
  <c r="K2516" i="12"/>
  <c r="L2517" i="12" s="1"/>
  <c r="M2517" i="12" s="1"/>
  <c r="N2516" i="12"/>
  <c r="O2515" i="12"/>
  <c r="R2515" i="12" s="1"/>
  <c r="L2432" i="11"/>
  <c r="M2432" i="11" s="1"/>
  <c r="N2432" i="11" s="1"/>
  <c r="O2432" i="11" s="1"/>
  <c r="R2432" i="11" l="1"/>
  <c r="P2432" i="11"/>
  <c r="J2517" i="12"/>
  <c r="K2517" i="12"/>
  <c r="N2517" i="12"/>
  <c r="L2518" i="12"/>
  <c r="M2518" i="12" s="1"/>
  <c r="Q2517" i="12"/>
  <c r="P2517" i="12"/>
  <c r="O2516" i="12"/>
  <c r="R2516" i="12" s="1"/>
  <c r="K2432" i="11"/>
  <c r="J2432" i="11"/>
  <c r="Q2433" i="11" l="1"/>
  <c r="O2517" i="12"/>
  <c r="R2517" i="12" s="1"/>
  <c r="J2518" i="12"/>
  <c r="N2518" i="12"/>
  <c r="K2518" i="12"/>
  <c r="L2519" i="12" s="1"/>
  <c r="M2519" i="12" s="1"/>
  <c r="P2518" i="12"/>
  <c r="Q2518" i="12"/>
  <c r="L2433" i="11"/>
  <c r="M2433" i="11" s="1"/>
  <c r="N2433" i="11" s="1"/>
  <c r="O2433" i="11" s="1"/>
  <c r="R2433" i="11" l="1"/>
  <c r="P2433" i="11"/>
  <c r="N2519" i="12"/>
  <c r="K2519" i="12"/>
  <c r="L2520" i="12" s="1"/>
  <c r="M2520" i="12" s="1"/>
  <c r="J2519" i="12"/>
  <c r="O2518" i="12"/>
  <c r="R2518" i="12" s="1"/>
  <c r="Q2519" i="12"/>
  <c r="P2519" i="12"/>
  <c r="K2433" i="11"/>
  <c r="J2433" i="11"/>
  <c r="Q2434" i="11" l="1"/>
  <c r="Q2520" i="12"/>
  <c r="P2520" i="12"/>
  <c r="N2520" i="12"/>
  <c r="J2520" i="12"/>
  <c r="K2520" i="12"/>
  <c r="L2521" i="12"/>
  <c r="M2521" i="12" s="1"/>
  <c r="O2519" i="12"/>
  <c r="R2519" i="12" s="1"/>
  <c r="L2434" i="11"/>
  <c r="M2434" i="11" s="1"/>
  <c r="N2434" i="11" s="1"/>
  <c r="O2434" i="11" s="1"/>
  <c r="R2434" i="11" l="1"/>
  <c r="P2434" i="11"/>
  <c r="N2521" i="12"/>
  <c r="M2522" i="12"/>
  <c r="L2522" i="12"/>
  <c r="K2521" i="12"/>
  <c r="J2521" i="12"/>
  <c r="Q2522" i="12" s="1"/>
  <c r="Q2521" i="12"/>
  <c r="P2521" i="12"/>
  <c r="O2520" i="12"/>
  <c r="R2520" i="12" s="1"/>
  <c r="J2434" i="11"/>
  <c r="K2434" i="11"/>
  <c r="Q2435" i="11" l="1"/>
  <c r="P2522" i="12"/>
  <c r="K2522" i="12"/>
  <c r="J2522" i="12"/>
  <c r="Q2523" i="12" s="1"/>
  <c r="N2522" i="12"/>
  <c r="O2521" i="12"/>
  <c r="R2521" i="12" s="1"/>
  <c r="L2435" i="11"/>
  <c r="M2435" i="11" s="1"/>
  <c r="N2435" i="11" s="1"/>
  <c r="O2435" i="11" s="1"/>
  <c r="R2435" i="11" l="1"/>
  <c r="P2435" i="11"/>
  <c r="L2523" i="12"/>
  <c r="M2523" i="12" s="1"/>
  <c r="P2523" i="12" s="1"/>
  <c r="O2522" i="12"/>
  <c r="R2522" i="12" s="1"/>
  <c r="J2435" i="11"/>
  <c r="K2435" i="11"/>
  <c r="Q2436" i="11" l="1"/>
  <c r="J2523" i="12"/>
  <c r="N2523" i="12"/>
  <c r="O2523" i="12" s="1"/>
  <c r="R2523" i="12" s="1"/>
  <c r="K2523" i="12"/>
  <c r="L2524" i="12" s="1"/>
  <c r="M2524" i="12" s="1"/>
  <c r="J2524" i="12" s="1"/>
  <c r="Q2524" i="12"/>
  <c r="L2436" i="11"/>
  <c r="M2436" i="11" s="1"/>
  <c r="N2436" i="11" s="1"/>
  <c r="O2436" i="11" s="1"/>
  <c r="R2436" i="11" l="1"/>
  <c r="P2436" i="11"/>
  <c r="P2524" i="12"/>
  <c r="K2524" i="12"/>
  <c r="L2525" i="12" s="1"/>
  <c r="M2525" i="12" s="1"/>
  <c r="J2525" i="12" s="1"/>
  <c r="N2524" i="12"/>
  <c r="O2524" i="12" s="1"/>
  <c r="R2524" i="12" s="1"/>
  <c r="Q2525" i="12"/>
  <c r="M2437" i="11"/>
  <c r="N2437" i="11" s="1"/>
  <c r="O2437" i="11" s="1"/>
  <c r="L2437" i="11"/>
  <c r="J2436" i="11"/>
  <c r="K2436" i="11"/>
  <c r="R2437" i="11" l="1"/>
  <c r="P2437" i="11"/>
  <c r="Q2437" i="11"/>
  <c r="P2525" i="12"/>
  <c r="N2525" i="12"/>
  <c r="O2525" i="12" s="1"/>
  <c r="R2525" i="12" s="1"/>
  <c r="K2525" i="12"/>
  <c r="L2526" i="12" s="1"/>
  <c r="M2526" i="12" s="1"/>
  <c r="K2526" i="12" s="1"/>
  <c r="Q2526" i="12"/>
  <c r="M2438" i="11"/>
  <c r="N2438" i="11" s="1"/>
  <c r="O2438" i="11" s="1"/>
  <c r="L2438" i="11"/>
  <c r="J2437" i="11"/>
  <c r="K2437" i="11"/>
  <c r="R2438" i="11" l="1"/>
  <c r="Q2438" i="11"/>
  <c r="P2438" i="11"/>
  <c r="P2526" i="12"/>
  <c r="L2527" i="12"/>
  <c r="M2527" i="12" s="1"/>
  <c r="N2527" i="12" s="1"/>
  <c r="O2527" i="12" s="1"/>
  <c r="R2527" i="12" s="1"/>
  <c r="N2526" i="12"/>
  <c r="O2526" i="12" s="1"/>
  <c r="R2526" i="12" s="1"/>
  <c r="J2526" i="12"/>
  <c r="Q2527" i="12" s="1"/>
  <c r="K2438" i="11"/>
  <c r="J2438" i="11"/>
  <c r="Q2439" i="11" l="1"/>
  <c r="K2527" i="12"/>
  <c r="J2527" i="12"/>
  <c r="Q2528" i="12" s="1"/>
  <c r="P2527" i="12"/>
  <c r="L2439" i="11"/>
  <c r="M2439" i="11" s="1"/>
  <c r="N2439" i="11" s="1"/>
  <c r="O2439" i="11" s="1"/>
  <c r="R2439" i="11" l="1"/>
  <c r="P2439" i="11"/>
  <c r="L2528" i="12"/>
  <c r="M2528" i="12" s="1"/>
  <c r="M2440" i="11"/>
  <c r="N2440" i="11" s="1"/>
  <c r="O2440" i="11" s="1"/>
  <c r="L2440" i="11"/>
  <c r="K2439" i="11"/>
  <c r="J2439" i="11"/>
  <c r="R2440" i="11" l="1"/>
  <c r="Q2440" i="11"/>
  <c r="P2440" i="11"/>
  <c r="K2528" i="12"/>
  <c r="N2528" i="12"/>
  <c r="O2528" i="12" s="1"/>
  <c r="R2528" i="12" s="1"/>
  <c r="J2528" i="12"/>
  <c r="P2528" i="12"/>
  <c r="M2441" i="11"/>
  <c r="N2441" i="11" s="1"/>
  <c r="O2441" i="11" s="1"/>
  <c r="L2441" i="11"/>
  <c r="K2440" i="11"/>
  <c r="J2440" i="11"/>
  <c r="R2441" i="11" l="1"/>
  <c r="Q2441" i="11"/>
  <c r="P2441" i="11"/>
  <c r="Q2529" i="12"/>
  <c r="L2529" i="12"/>
  <c r="M2529" i="12" s="1"/>
  <c r="P2529" i="12" s="1"/>
  <c r="M2442" i="11"/>
  <c r="N2442" i="11" s="1"/>
  <c r="O2442" i="11" s="1"/>
  <c r="L2442" i="11"/>
  <c r="K2441" i="11"/>
  <c r="J2441" i="11"/>
  <c r="R2442" i="11" l="1"/>
  <c r="Q2442" i="11"/>
  <c r="P2442" i="11"/>
  <c r="K2529" i="12"/>
  <c r="N2529" i="12"/>
  <c r="O2529" i="12" s="1"/>
  <c r="R2529" i="12" s="1"/>
  <c r="J2529" i="12"/>
  <c r="L2530" i="12"/>
  <c r="M2530" i="12" s="1"/>
  <c r="M2443" i="11"/>
  <c r="N2443" i="11" s="1"/>
  <c r="O2443" i="11" s="1"/>
  <c r="L2443" i="11"/>
  <c r="J2442" i="11"/>
  <c r="K2442" i="11"/>
  <c r="R2443" i="11" l="1"/>
  <c r="P2443" i="11"/>
  <c r="Q2443" i="11"/>
  <c r="K2530" i="12"/>
  <c r="L2531" i="12" s="1"/>
  <c r="M2531" i="12" s="1"/>
  <c r="J2530" i="12"/>
  <c r="N2530" i="12"/>
  <c r="O2530" i="12" s="1"/>
  <c r="R2530" i="12" s="1"/>
  <c r="Q2530" i="12"/>
  <c r="P2530" i="12"/>
  <c r="M2444" i="11"/>
  <c r="N2444" i="11" s="1"/>
  <c r="O2444" i="11" s="1"/>
  <c r="L2444" i="11"/>
  <c r="J2443" i="11"/>
  <c r="K2443" i="11"/>
  <c r="R2444" i="11" l="1"/>
  <c r="Q2444" i="11"/>
  <c r="P2444" i="11"/>
  <c r="P2531" i="12"/>
  <c r="Q2531" i="12"/>
  <c r="N2531" i="12"/>
  <c r="O2531" i="12" s="1"/>
  <c r="R2531" i="12" s="1"/>
  <c r="K2531" i="12"/>
  <c r="J2531" i="12"/>
  <c r="L2532" i="12"/>
  <c r="M2532" i="12" s="1"/>
  <c r="L4" i="12"/>
  <c r="M2445" i="11"/>
  <c r="N2445" i="11" s="1"/>
  <c r="O2445" i="11" s="1"/>
  <c r="L2445" i="11"/>
  <c r="J2444" i="11"/>
  <c r="K2444" i="11"/>
  <c r="R2445" i="11" l="1"/>
  <c r="Q2445" i="11"/>
  <c r="P2445" i="11"/>
  <c r="K2532" i="12"/>
  <c r="L3" i="12"/>
  <c r="L5" i="12" s="1"/>
  <c r="J2532" i="12"/>
  <c r="L7" i="12"/>
  <c r="N2532" i="12"/>
  <c r="L6" i="12"/>
  <c r="Q2532" i="12"/>
  <c r="P2532" i="12"/>
  <c r="M2446" i="11"/>
  <c r="N2446" i="11" s="1"/>
  <c r="O2446" i="11" s="1"/>
  <c r="L2446" i="11"/>
  <c r="J2445" i="11"/>
  <c r="K2445" i="11"/>
  <c r="R2446" i="11" l="1"/>
  <c r="Q2446" i="11"/>
  <c r="P2446" i="11"/>
  <c r="L10" i="12"/>
  <c r="L8" i="12"/>
  <c r="L9" i="12" s="1"/>
  <c r="O2532" i="12"/>
  <c r="R2532" i="12" s="1"/>
  <c r="G8" i="12" s="1"/>
  <c r="G9" i="12"/>
  <c r="M2447" i="11"/>
  <c r="N2447" i="11" s="1"/>
  <c r="O2447" i="11" s="1"/>
  <c r="L2447" i="11"/>
  <c r="J2446" i="11"/>
  <c r="K2446" i="11"/>
  <c r="R2447" i="11" l="1"/>
  <c r="P2447" i="11"/>
  <c r="Q2447" i="11"/>
  <c r="J2447" i="11"/>
  <c r="K2447" i="11"/>
  <c r="Q2448" i="11" l="1"/>
  <c r="L2448" i="11"/>
  <c r="M2448" i="11" l="1"/>
  <c r="N2448" i="11" l="1"/>
  <c r="O2448" i="11" s="1"/>
  <c r="P2448" i="11"/>
  <c r="M2449" i="11"/>
  <c r="N2449" i="11" s="1"/>
  <c r="K2448" i="11"/>
  <c r="J2448" i="11"/>
  <c r="L2449" i="11"/>
  <c r="Q2449" i="11" l="1"/>
  <c r="P2449" i="11"/>
  <c r="O2449" i="11"/>
  <c r="R2448" i="11"/>
  <c r="M2450" i="11"/>
  <c r="N2450" i="11" s="1"/>
  <c r="L2450" i="11"/>
  <c r="J2449" i="11"/>
  <c r="K2449" i="11"/>
  <c r="O2450" i="11" l="1"/>
  <c r="R2449" i="11"/>
  <c r="Q2450" i="11"/>
  <c r="P2450" i="11"/>
  <c r="M2451" i="11"/>
  <c r="N2451" i="11" s="1"/>
  <c r="L2451" i="11"/>
  <c r="J2450" i="11"/>
  <c r="K2450" i="11"/>
  <c r="O2451" i="11" l="1"/>
  <c r="R2450" i="11"/>
  <c r="Q2451" i="11"/>
  <c r="P2451" i="11"/>
  <c r="J2451" i="11"/>
  <c r="K2451" i="11"/>
  <c r="Q2452" i="11" l="1"/>
  <c r="R2451" i="11"/>
  <c r="L2452" i="11"/>
  <c r="M2452" i="11" s="1"/>
  <c r="N2452" i="11" s="1"/>
  <c r="O2452" i="11" s="1"/>
  <c r="R2452" i="11" l="1"/>
  <c r="P2452" i="11"/>
  <c r="M2453" i="11"/>
  <c r="N2453" i="11" s="1"/>
  <c r="O2453" i="11" s="1"/>
  <c r="L2453" i="11"/>
  <c r="J2452" i="11"/>
  <c r="K2452" i="11"/>
  <c r="R2453" i="11" l="1"/>
  <c r="Q2453" i="11"/>
  <c r="P2453" i="11"/>
  <c r="K2453" i="11"/>
  <c r="J2453" i="11"/>
  <c r="Q2454" i="11" l="1"/>
  <c r="L2454" i="11"/>
  <c r="M2454" i="11" s="1"/>
  <c r="N2454" i="11" s="1"/>
  <c r="O2454" i="11" s="1"/>
  <c r="P2454" i="11" l="1"/>
  <c r="R2454" i="11"/>
  <c r="K2454" i="11"/>
  <c r="J2454" i="11"/>
  <c r="Q2455" i="11" l="1"/>
  <c r="L2455" i="11"/>
  <c r="M2455" i="11" s="1"/>
  <c r="N2455" i="11" s="1"/>
  <c r="O2455" i="11" s="1"/>
  <c r="R2455" i="11" l="1"/>
  <c r="P2455" i="11"/>
  <c r="K2455" i="11"/>
  <c r="J2455" i="11"/>
  <c r="Q2456" i="11" l="1"/>
  <c r="L2456" i="11"/>
  <c r="M2456" i="11" s="1"/>
  <c r="N2456" i="11" s="1"/>
  <c r="O2456" i="11" s="1"/>
  <c r="R2456" i="11" l="1"/>
  <c r="P2456" i="11"/>
  <c r="M2457" i="11"/>
  <c r="N2457" i="11" s="1"/>
  <c r="O2457" i="11" s="1"/>
  <c r="L2457" i="11"/>
  <c r="J2456" i="11"/>
  <c r="K2456" i="11"/>
  <c r="R2457" i="11" l="1"/>
  <c r="Q2457" i="11"/>
  <c r="P2457" i="11"/>
  <c r="M2458" i="11"/>
  <c r="N2458" i="11" s="1"/>
  <c r="O2458" i="11" s="1"/>
  <c r="L2458" i="11"/>
  <c r="K2457" i="11"/>
  <c r="J2457" i="11"/>
  <c r="R2458" i="11" l="1"/>
  <c r="Q2458" i="11"/>
  <c r="P2458" i="11"/>
  <c r="M2459" i="11"/>
  <c r="N2459" i="11" s="1"/>
  <c r="O2459" i="11" s="1"/>
  <c r="L2459" i="11"/>
  <c r="J2458" i="11"/>
  <c r="K2458" i="11"/>
  <c r="R2459" i="11" l="1"/>
  <c r="Q2459" i="11"/>
  <c r="P2459" i="11"/>
  <c r="M2460" i="11"/>
  <c r="N2460" i="11" s="1"/>
  <c r="O2460" i="11" s="1"/>
  <c r="L2460" i="11"/>
  <c r="J2459" i="11"/>
  <c r="K2459" i="11"/>
  <c r="R2460" i="11" l="1"/>
  <c r="P2460" i="11"/>
  <c r="Q2460" i="11"/>
  <c r="M2461" i="11"/>
  <c r="N2461" i="11" s="1"/>
  <c r="O2461" i="11" s="1"/>
  <c r="L2461" i="11"/>
  <c r="J2460" i="11"/>
  <c r="K2460" i="11"/>
  <c r="R2461" i="11" l="1"/>
  <c r="Q2461" i="11"/>
  <c r="P2461" i="11"/>
  <c r="M2462" i="11"/>
  <c r="N2462" i="11" s="1"/>
  <c r="O2462" i="11" s="1"/>
  <c r="L2462" i="11"/>
  <c r="J2461" i="11"/>
  <c r="K2461" i="11"/>
  <c r="R2462" i="11" l="1"/>
  <c r="P2462" i="11"/>
  <c r="Q2462" i="11"/>
  <c r="J2462" i="11"/>
  <c r="K2462" i="11"/>
  <c r="Q2463" i="11" l="1"/>
  <c r="L2463" i="11"/>
  <c r="M2463" i="11" s="1"/>
  <c r="N2463" i="11" s="1"/>
  <c r="O2463" i="11" s="1"/>
  <c r="R2463" i="11" l="1"/>
  <c r="K2463" i="11"/>
  <c r="L2464" i="11"/>
  <c r="J2463" i="11"/>
  <c r="M2464" i="11"/>
  <c r="N2464" i="11" s="1"/>
  <c r="O2464" i="11" s="1"/>
  <c r="P2463" i="11"/>
  <c r="L2465" i="11"/>
  <c r="R2464" i="11" l="1"/>
  <c r="Q2464" i="11"/>
  <c r="P2464" i="11"/>
  <c r="J2464" i="11"/>
  <c r="M2465" i="11"/>
  <c r="N2465" i="11" s="1"/>
  <c r="O2465" i="11" s="1"/>
  <c r="K2464" i="11"/>
  <c r="R2465" i="11" l="1"/>
  <c r="M2466" i="11"/>
  <c r="N2466" i="11" s="1"/>
  <c r="O2466" i="11" s="1"/>
  <c r="K2465" i="11"/>
  <c r="J2465" i="11"/>
  <c r="L2466" i="11"/>
  <c r="P2465" i="11"/>
  <c r="Q2465" i="11"/>
  <c r="M2467" i="11"/>
  <c r="N2467" i="11" s="1"/>
  <c r="L2467" i="11"/>
  <c r="K2466" i="11"/>
  <c r="O2467" i="11" l="1"/>
  <c r="R2466" i="11"/>
  <c r="Q2466" i="11"/>
  <c r="P2466" i="11"/>
  <c r="J2466" i="11"/>
  <c r="J2467" i="11"/>
  <c r="K2467" i="11"/>
  <c r="R2467" i="11" l="1"/>
  <c r="Q2468" i="11"/>
  <c r="Q2467" i="11"/>
  <c r="P2467" i="11"/>
  <c r="L2468" i="11"/>
  <c r="M2468" i="11" s="1"/>
  <c r="N2468" i="11" s="1"/>
  <c r="O2468" i="11" s="1"/>
  <c r="R2468" i="11" l="1"/>
  <c r="P2468" i="11"/>
  <c r="M2469" i="11"/>
  <c r="N2469" i="11" s="1"/>
  <c r="O2469" i="11" s="1"/>
  <c r="K2468" i="11"/>
  <c r="L2469" i="11"/>
  <c r="J2468" i="11"/>
  <c r="R2469" i="11" l="1"/>
  <c r="Q2469" i="11"/>
  <c r="P2469" i="11"/>
  <c r="J2469" i="11"/>
  <c r="K2469" i="11"/>
  <c r="Q2470" i="11" l="1"/>
  <c r="L2470" i="11"/>
  <c r="M2470" i="11" s="1"/>
  <c r="N2470" i="11" s="1"/>
  <c r="O2470" i="11" s="1"/>
  <c r="R2470" i="11" l="1"/>
  <c r="P2470" i="11"/>
  <c r="M2471" i="11"/>
  <c r="N2471" i="11" s="1"/>
  <c r="O2471" i="11" s="1"/>
  <c r="L2471" i="11"/>
  <c r="K2470" i="11"/>
  <c r="J2470" i="11"/>
  <c r="R2471" i="11" l="1"/>
  <c r="P2471" i="11"/>
  <c r="Q2471" i="11"/>
  <c r="M2472" i="11"/>
  <c r="N2472" i="11" s="1"/>
  <c r="O2472" i="11" s="1"/>
  <c r="J2471" i="11"/>
  <c r="L2472" i="11"/>
  <c r="K2471" i="11"/>
  <c r="K2472" i="11" s="1"/>
  <c r="R2472" i="11" l="1"/>
  <c r="Q2472" i="11"/>
  <c r="P2472" i="11"/>
  <c r="M2473" i="11"/>
  <c r="N2473" i="11" s="1"/>
  <c r="O2473" i="11" s="1"/>
  <c r="L2473" i="11"/>
  <c r="J2472" i="11"/>
  <c r="R2473" i="11" l="1"/>
  <c r="Q2473" i="11"/>
  <c r="P2473" i="11"/>
  <c r="M2474" i="11"/>
  <c r="N2474" i="11" s="1"/>
  <c r="O2474" i="11" s="1"/>
  <c r="L2474" i="11"/>
  <c r="K2473" i="11"/>
  <c r="J2473" i="11"/>
  <c r="R2474" i="11" l="1"/>
  <c r="Q2474" i="11"/>
  <c r="P2474" i="11"/>
  <c r="M2475" i="11"/>
  <c r="N2475" i="11" s="1"/>
  <c r="O2475" i="11" s="1"/>
  <c r="L2475" i="11"/>
  <c r="J2474" i="11"/>
  <c r="K2474" i="11"/>
  <c r="R2475" i="11" l="1"/>
  <c r="Q2475" i="11"/>
  <c r="P2475" i="11"/>
  <c r="M2476" i="11"/>
  <c r="N2476" i="11" s="1"/>
  <c r="O2476" i="11" s="1"/>
  <c r="L2476" i="11"/>
  <c r="K2475" i="11"/>
  <c r="J2475" i="11"/>
  <c r="R2476" i="11" l="1"/>
  <c r="Q2476" i="11"/>
  <c r="P2476" i="11"/>
  <c r="J2476" i="11"/>
  <c r="K2476" i="11"/>
  <c r="L2477" i="11" s="1"/>
  <c r="M2477" i="11" s="1"/>
  <c r="N2477" i="11" s="1"/>
  <c r="O2477" i="11" s="1"/>
  <c r="R2477" i="11" l="1"/>
  <c r="P2477" i="11"/>
  <c r="Q2477" i="11"/>
  <c r="M2478" i="11"/>
  <c r="N2478" i="11" s="1"/>
  <c r="O2478" i="11" s="1"/>
  <c r="J2477" i="11"/>
  <c r="K2477" i="11"/>
  <c r="L2478" i="11"/>
  <c r="R2478" i="11" l="1"/>
  <c r="P2478" i="11"/>
  <c r="Q2478" i="11"/>
  <c r="M2479" i="11"/>
  <c r="N2479" i="11" s="1"/>
  <c r="O2479" i="11" s="1"/>
  <c r="L2479" i="11"/>
  <c r="K2478" i="11"/>
  <c r="J2478" i="11"/>
  <c r="R2479" i="11" l="1"/>
  <c r="Q2479" i="11"/>
  <c r="P2479" i="11"/>
  <c r="M2480" i="11"/>
  <c r="N2480" i="11" s="1"/>
  <c r="O2480" i="11" s="1"/>
  <c r="L2480" i="11"/>
  <c r="J2479" i="11"/>
  <c r="K2479" i="11"/>
  <c r="R2480" i="11" l="1"/>
  <c r="Q2480" i="11"/>
  <c r="P2480" i="11"/>
  <c r="M2481" i="11"/>
  <c r="N2481" i="11" s="1"/>
  <c r="O2481" i="11" s="1"/>
  <c r="L2481" i="11"/>
  <c r="J2480" i="11"/>
  <c r="K2480" i="11"/>
  <c r="R2481" i="11" l="1"/>
  <c r="Q2481" i="11"/>
  <c r="P2481" i="11"/>
  <c r="M2482" i="11"/>
  <c r="N2482" i="11" s="1"/>
  <c r="O2482" i="11" s="1"/>
  <c r="L2482" i="11"/>
  <c r="K2481" i="11"/>
  <c r="J2481" i="11"/>
  <c r="R2482" i="11" l="1"/>
  <c r="Q2482" i="11"/>
  <c r="P2482" i="11"/>
  <c r="M2483" i="11"/>
  <c r="N2483" i="11" s="1"/>
  <c r="O2483" i="11" s="1"/>
  <c r="L2483" i="11"/>
  <c r="K2482" i="11"/>
  <c r="J2482" i="11"/>
  <c r="R2483" i="11" l="1"/>
  <c r="Q2483" i="11"/>
  <c r="P2483" i="11"/>
  <c r="M2484" i="11"/>
  <c r="N2484" i="11" s="1"/>
  <c r="O2484" i="11" s="1"/>
  <c r="L2484" i="11"/>
  <c r="J2483" i="11"/>
  <c r="K2483" i="11"/>
  <c r="R2484" i="11" l="1"/>
  <c r="P2484" i="11"/>
  <c r="Q2484" i="11"/>
  <c r="M2485" i="11"/>
  <c r="N2485" i="11" s="1"/>
  <c r="O2485" i="11" s="1"/>
  <c r="L2485" i="11"/>
  <c r="K2484" i="11"/>
  <c r="J2484" i="11"/>
  <c r="R2485" i="11" l="1"/>
  <c r="P2485" i="11"/>
  <c r="Q2485" i="11"/>
  <c r="M2486" i="11"/>
  <c r="N2486" i="11" s="1"/>
  <c r="O2486" i="11" s="1"/>
  <c r="L2486" i="11"/>
  <c r="J2485" i="11"/>
  <c r="K2485" i="11"/>
  <c r="R2486" i="11" l="1"/>
  <c r="Q2486" i="11"/>
  <c r="P2486" i="11"/>
  <c r="K2486" i="11"/>
  <c r="J2486" i="11"/>
  <c r="Q2487" i="11" l="1"/>
  <c r="L2487" i="11"/>
  <c r="M2487" i="11" s="1"/>
  <c r="N2487" i="11" s="1"/>
  <c r="O2487" i="11" s="1"/>
  <c r="K2487" i="11" l="1"/>
  <c r="J2487" i="11"/>
  <c r="L2488" i="11"/>
  <c r="M2488" i="11"/>
  <c r="N2488" i="11" s="1"/>
  <c r="O2488" i="11" s="1"/>
  <c r="P2487" i="11"/>
  <c r="R2487" i="11"/>
  <c r="M2489" i="11"/>
  <c r="N2489" i="11" s="1"/>
  <c r="L2489" i="11"/>
  <c r="K2488" i="11"/>
  <c r="J2488" i="11"/>
  <c r="O2489" i="11" l="1"/>
  <c r="R2488" i="11"/>
  <c r="Q2489" i="11"/>
  <c r="P2489" i="11"/>
  <c r="Q2488" i="11"/>
  <c r="P2488" i="11"/>
  <c r="J2489" i="11"/>
  <c r="M2490" i="11"/>
  <c r="N2490" i="11" s="1"/>
  <c r="L2490" i="11"/>
  <c r="K2489" i="11"/>
  <c r="Q2490" i="11" l="1"/>
  <c r="P2490" i="11"/>
  <c r="O2490" i="11"/>
  <c r="R2489" i="11"/>
  <c r="J2490" i="11"/>
  <c r="K2490" i="11"/>
  <c r="Q2491" i="11" l="1"/>
  <c r="R2490" i="11"/>
  <c r="L2491" i="11"/>
  <c r="M2491" i="11" s="1"/>
  <c r="N2491" i="11" s="1"/>
  <c r="O2491" i="11" s="1"/>
  <c r="R2491" i="11" l="1"/>
  <c r="P2491" i="11"/>
  <c r="M2492" i="11"/>
  <c r="N2492" i="11" s="1"/>
  <c r="O2492" i="11" s="1"/>
  <c r="K2491" i="11"/>
  <c r="J2491" i="11"/>
  <c r="L2492" i="11"/>
  <c r="R2492" i="11" l="1"/>
  <c r="P2492" i="11"/>
  <c r="Q2492" i="11"/>
  <c r="J2492" i="11"/>
  <c r="K2492" i="11"/>
  <c r="Q2493" i="11" l="1"/>
  <c r="L2493" i="11"/>
  <c r="M2493" i="11" s="1"/>
  <c r="N2493" i="11" s="1"/>
  <c r="O2493" i="11" s="1"/>
  <c r="P2493" i="11" l="1"/>
  <c r="R2493" i="11"/>
  <c r="K2493" i="11"/>
  <c r="J2493" i="11"/>
  <c r="Q2494" i="11" l="1"/>
  <c r="L2494" i="11"/>
  <c r="M2494" i="11" s="1"/>
  <c r="N2494" i="11" s="1"/>
  <c r="O2494" i="11" s="1"/>
  <c r="P2494" i="11" l="1"/>
  <c r="R2494" i="11"/>
  <c r="M2495" i="11"/>
  <c r="N2495" i="11" s="1"/>
  <c r="O2495" i="11" s="1"/>
  <c r="L2495" i="11"/>
  <c r="K2494" i="11"/>
  <c r="J2494" i="11"/>
  <c r="R2495" i="11" l="1"/>
  <c r="Q2495" i="11"/>
  <c r="P2495" i="11"/>
  <c r="M2496" i="11"/>
  <c r="N2496" i="11" s="1"/>
  <c r="O2496" i="11" s="1"/>
  <c r="L2496" i="11"/>
  <c r="K2495" i="11"/>
  <c r="J2495" i="11"/>
  <c r="R2496" i="11" l="1"/>
  <c r="Q2496" i="11"/>
  <c r="P2496" i="11"/>
  <c r="M2497" i="11"/>
  <c r="N2497" i="11" s="1"/>
  <c r="O2497" i="11" s="1"/>
  <c r="L2497" i="11"/>
  <c r="J2496" i="11"/>
  <c r="K2496" i="11"/>
  <c r="R2497" i="11" l="1"/>
  <c r="Q2497" i="11"/>
  <c r="P2497" i="11"/>
  <c r="M2498" i="11"/>
  <c r="N2498" i="11" s="1"/>
  <c r="O2498" i="11" s="1"/>
  <c r="L2498" i="11"/>
  <c r="K2497" i="11"/>
  <c r="J2497" i="11"/>
  <c r="R2498" i="11" l="1"/>
  <c r="Q2498" i="11"/>
  <c r="P2498" i="11"/>
  <c r="K2498" i="11"/>
  <c r="J2498" i="11"/>
  <c r="L2499" i="11" s="1"/>
  <c r="M2499" i="11" s="1"/>
  <c r="N2499" i="11" s="1"/>
  <c r="O2499" i="11" s="1"/>
  <c r="R2499" i="11" l="1"/>
  <c r="Q2499" i="11"/>
  <c r="P2499" i="11"/>
  <c r="M2500" i="11"/>
  <c r="N2500" i="11" s="1"/>
  <c r="O2500" i="11" s="1"/>
  <c r="J2499" i="11"/>
  <c r="K2499" i="11"/>
  <c r="L2500" i="11"/>
  <c r="R2500" i="11" l="1"/>
  <c r="Q2500" i="11"/>
  <c r="P2500" i="11"/>
  <c r="K2500" i="11"/>
  <c r="J2500" i="11"/>
  <c r="Q2501" i="11" l="1"/>
  <c r="L2501" i="11"/>
  <c r="M2501" i="11" s="1"/>
  <c r="N2501" i="11" s="1"/>
  <c r="O2501" i="11" s="1"/>
  <c r="L2502" i="11" l="1"/>
  <c r="K2501" i="11"/>
  <c r="J2501" i="11"/>
  <c r="M2502" i="11"/>
  <c r="N2502" i="11" s="1"/>
  <c r="O2502" i="11" s="1"/>
  <c r="P2501" i="11"/>
  <c r="R2501" i="11"/>
  <c r="M2503" i="11"/>
  <c r="N2503" i="11" s="1"/>
  <c r="L2503" i="11"/>
  <c r="J2502" i="11"/>
  <c r="K2502" i="11"/>
  <c r="O2503" i="11" l="1"/>
  <c r="R2502" i="11"/>
  <c r="P2503" i="11"/>
  <c r="Q2503" i="11"/>
  <c r="P2502" i="11"/>
  <c r="Q2502" i="11"/>
  <c r="J2503" i="11"/>
  <c r="K2503" i="11"/>
  <c r="L2504" i="11" s="1"/>
  <c r="M2504" i="11" s="1"/>
  <c r="N2504" i="11" s="1"/>
  <c r="P2504" i="11" l="1"/>
  <c r="Q2504" i="11"/>
  <c r="O2504" i="11"/>
  <c r="R2503" i="11"/>
  <c r="M2505" i="11"/>
  <c r="N2505" i="11" s="1"/>
  <c r="L2505" i="11"/>
  <c r="K2504" i="11"/>
  <c r="J2504" i="11"/>
  <c r="Q2505" i="11" l="1"/>
  <c r="P2505" i="11"/>
  <c r="O2505" i="11"/>
  <c r="R2504" i="11"/>
  <c r="M2506" i="11"/>
  <c r="N2506" i="11" s="1"/>
  <c r="L2506" i="11"/>
  <c r="K2505" i="11"/>
  <c r="J2505" i="11"/>
  <c r="P2506" i="11" l="1"/>
  <c r="Q2506" i="11"/>
  <c r="O2506" i="11"/>
  <c r="R2505" i="11"/>
  <c r="M2507" i="11"/>
  <c r="N2507" i="11" s="1"/>
  <c r="L2507" i="11"/>
  <c r="J2506" i="11"/>
  <c r="K2506" i="11"/>
  <c r="Q2507" i="11" l="1"/>
  <c r="P2507" i="11"/>
  <c r="O2507" i="11"/>
  <c r="R2506" i="11"/>
  <c r="M2508" i="11"/>
  <c r="N2508" i="11" s="1"/>
  <c r="L2508" i="11"/>
  <c r="K2507" i="11"/>
  <c r="J2507" i="11"/>
  <c r="Q2508" i="11" l="1"/>
  <c r="P2508" i="11"/>
  <c r="O2508" i="11"/>
  <c r="R2507" i="11"/>
  <c r="M2509" i="11"/>
  <c r="N2509" i="11" s="1"/>
  <c r="L2509" i="11"/>
  <c r="K2508" i="11"/>
  <c r="J2508" i="11"/>
  <c r="Q2509" i="11" l="1"/>
  <c r="P2509" i="11"/>
  <c r="O2509" i="11"/>
  <c r="R2508" i="11"/>
  <c r="K2509" i="11"/>
  <c r="J2509" i="11"/>
  <c r="Q2510" i="11" l="1"/>
  <c r="R2509" i="11"/>
  <c r="L2510" i="11"/>
  <c r="M2510" i="11" s="1"/>
  <c r="N2510" i="11" s="1"/>
  <c r="O2510" i="11" s="1"/>
  <c r="R2510" i="11" l="1"/>
  <c r="P2510" i="11"/>
  <c r="J2510" i="11"/>
  <c r="K2510" i="11"/>
  <c r="L2511" i="11" s="1"/>
  <c r="Q2511" i="11" l="1"/>
  <c r="M2511" i="11"/>
  <c r="N2511" i="11" s="1"/>
  <c r="O2511" i="11" s="1"/>
  <c r="R2511" i="11" l="1"/>
  <c r="P2511" i="11"/>
  <c r="M2512" i="11"/>
  <c r="N2512" i="11" s="1"/>
  <c r="O2512" i="11" s="1"/>
  <c r="K2511" i="11"/>
  <c r="J2511" i="11"/>
  <c r="L2512" i="11"/>
  <c r="R2512" i="11" l="1"/>
  <c r="P2512" i="11"/>
  <c r="Q2512" i="11"/>
  <c r="M2513" i="11"/>
  <c r="N2513" i="11" s="1"/>
  <c r="O2513" i="11" s="1"/>
  <c r="L2513" i="11"/>
  <c r="K2512" i="11"/>
  <c r="J2512" i="11"/>
  <c r="R2513" i="11" l="1"/>
  <c r="P2513" i="11"/>
  <c r="Q2513" i="11"/>
  <c r="J2513" i="11"/>
  <c r="K2513" i="11"/>
  <c r="L2514" i="11" s="1"/>
  <c r="M2514" i="11" s="1"/>
  <c r="N2514" i="11" s="1"/>
  <c r="O2514" i="11" s="1"/>
  <c r="R2514" i="11" l="1"/>
  <c r="Q2514" i="11"/>
  <c r="P2514" i="11"/>
  <c r="M2515" i="11"/>
  <c r="N2515" i="11" s="1"/>
  <c r="O2515" i="11" s="1"/>
  <c r="J2514" i="11"/>
  <c r="L2515" i="11"/>
  <c r="K2514" i="11"/>
  <c r="R2515" i="11" l="1"/>
  <c r="Q2515" i="11"/>
  <c r="P2515" i="11"/>
  <c r="M2516" i="11"/>
  <c r="N2516" i="11" s="1"/>
  <c r="O2516" i="11" s="1"/>
  <c r="L2516" i="11"/>
  <c r="K2515" i="11"/>
  <c r="J2515" i="11"/>
  <c r="R2516" i="11" l="1"/>
  <c r="Q2516" i="11"/>
  <c r="P2516" i="11"/>
  <c r="M2517" i="11"/>
  <c r="N2517" i="11" s="1"/>
  <c r="O2517" i="11" s="1"/>
  <c r="L2517" i="11"/>
  <c r="K2516" i="11"/>
  <c r="J2516" i="11"/>
  <c r="R2517" i="11" l="1"/>
  <c r="Q2517" i="11"/>
  <c r="P2517" i="11"/>
  <c r="M2518" i="11"/>
  <c r="N2518" i="11" s="1"/>
  <c r="O2518" i="11" s="1"/>
  <c r="L2518" i="11"/>
  <c r="J2517" i="11"/>
  <c r="K2517" i="11"/>
  <c r="R2518" i="11" l="1"/>
  <c r="Q2518" i="11"/>
  <c r="P2518" i="11"/>
  <c r="K2518" i="11"/>
  <c r="J2518" i="11"/>
  <c r="Q2519" i="11" l="1"/>
  <c r="L2519" i="11"/>
  <c r="M2519" i="11" s="1"/>
  <c r="N2519" i="11" s="1"/>
  <c r="O2519" i="11" s="1"/>
  <c r="J2519" i="11" l="1"/>
  <c r="K2519" i="11"/>
  <c r="P2519" i="11"/>
  <c r="R2519" i="11"/>
  <c r="L2520" i="11"/>
  <c r="Q2520" i="11" l="1"/>
  <c r="M2520" i="11"/>
  <c r="N2520" i="11" s="1"/>
  <c r="O2520" i="11" s="1"/>
  <c r="P2520" i="11" l="1"/>
  <c r="R2520" i="11"/>
  <c r="M2521" i="11"/>
  <c r="N2521" i="11" s="1"/>
  <c r="O2521" i="11" s="1"/>
  <c r="K2520" i="11"/>
  <c r="J2520" i="11"/>
  <c r="L2521" i="11"/>
  <c r="R2521" i="11" l="1"/>
  <c r="Q2521" i="11"/>
  <c r="P2521" i="11"/>
  <c r="M2522" i="11"/>
  <c r="N2522" i="11" s="1"/>
  <c r="O2522" i="11" s="1"/>
  <c r="L2522" i="11"/>
  <c r="K2521" i="11"/>
  <c r="J2521" i="11"/>
  <c r="R2522" i="11" l="1"/>
  <c r="Q2522" i="11"/>
  <c r="P2522" i="11"/>
  <c r="K2522" i="11"/>
  <c r="J2522" i="11"/>
  <c r="Q2523" i="11" l="1"/>
  <c r="L2523" i="11"/>
  <c r="M2523" i="11" s="1"/>
  <c r="N2523" i="11" s="1"/>
  <c r="O2523" i="11" s="1"/>
  <c r="P2523" i="11" l="1"/>
  <c r="R2523" i="11"/>
  <c r="K2523" i="11"/>
  <c r="J2523" i="11"/>
  <c r="Q2524" i="11" l="1"/>
  <c r="L2524" i="11"/>
  <c r="M2524" i="11" s="1"/>
  <c r="N2524" i="11" s="1"/>
  <c r="O2524" i="11" s="1"/>
  <c r="P2524" i="11" l="1"/>
  <c r="R2524" i="11"/>
  <c r="M2525" i="11"/>
  <c r="N2525" i="11" s="1"/>
  <c r="O2525" i="11" s="1"/>
  <c r="L2525" i="11"/>
  <c r="J2524" i="11"/>
  <c r="K2524" i="11"/>
  <c r="R2525" i="11" l="1"/>
  <c r="Q2525" i="11"/>
  <c r="P2525" i="11"/>
  <c r="M2526" i="11"/>
  <c r="N2526" i="11" s="1"/>
  <c r="O2526" i="11" s="1"/>
  <c r="J2525" i="11"/>
  <c r="K2525" i="11"/>
  <c r="L2526" i="11"/>
  <c r="R2526" i="11" l="1"/>
  <c r="Q2526" i="11"/>
  <c r="P2526" i="11"/>
  <c r="M2527" i="11"/>
  <c r="N2527" i="11" s="1"/>
  <c r="O2527" i="11" s="1"/>
  <c r="L2527" i="11"/>
  <c r="K2526" i="11"/>
  <c r="J2526" i="11"/>
  <c r="R2527" i="11" l="1"/>
  <c r="Q2527" i="11"/>
  <c r="P2527" i="11"/>
  <c r="M2528" i="11"/>
  <c r="N2528" i="11" s="1"/>
  <c r="O2528" i="11" s="1"/>
  <c r="L2528" i="11"/>
  <c r="J2527" i="11"/>
  <c r="K2527" i="11"/>
  <c r="R2528" i="11" l="1"/>
  <c r="Q2528" i="11"/>
  <c r="P2528" i="11"/>
  <c r="M2529" i="11"/>
  <c r="N2529" i="11" s="1"/>
  <c r="O2529" i="11" s="1"/>
  <c r="L2529" i="11"/>
  <c r="J2528" i="11"/>
  <c r="K2528" i="11"/>
  <c r="R2529" i="11" l="1"/>
  <c r="Q2529" i="11"/>
  <c r="P2529" i="11"/>
  <c r="K2529" i="11"/>
  <c r="J2529" i="11"/>
  <c r="Q2530" i="11" l="1"/>
  <c r="L2530" i="11"/>
  <c r="M2530" i="11" s="1"/>
  <c r="N2530" i="11" s="1"/>
  <c r="O2530" i="11" s="1"/>
  <c r="R2530" i="11" l="1"/>
  <c r="P2530" i="11"/>
  <c r="M2531" i="11"/>
  <c r="N2531" i="11" s="1"/>
  <c r="O2531" i="11" s="1"/>
  <c r="R2531" i="11" s="1"/>
  <c r="L2531" i="11"/>
  <c r="J2530" i="11"/>
  <c r="K2530" i="11"/>
  <c r="Q2531" i="11" l="1"/>
  <c r="P2531" i="11"/>
  <c r="J2531" i="11"/>
  <c r="K2531" i="11"/>
</calcChain>
</file>

<file path=xl/sharedStrings.xml><?xml version="1.0" encoding="utf-8"?>
<sst xmlns="http://schemas.openxmlformats.org/spreadsheetml/2006/main" count="17837" uniqueCount="2579">
  <si>
    <t>Date</t>
  </si>
  <si>
    <t>2011-05-09 01:00:00-04:00</t>
  </si>
  <si>
    <t>2011-05-10 01:00:00-04:00</t>
  </si>
  <si>
    <t>2011-05-11 01:00:00-04:00</t>
  </si>
  <si>
    <t>2011-05-12 01:00:00-04:00</t>
  </si>
  <si>
    <t>2011-05-13 01:00:00-04:00</t>
  </si>
  <si>
    <t>2011-05-16 01:00:00-04:00</t>
  </si>
  <si>
    <t>2011-05-17 01:00:00-04:00</t>
  </si>
  <si>
    <t>2011-05-18 01:00:00-04:00</t>
  </si>
  <si>
    <t>2011-05-19 01:00:00-04:00</t>
  </si>
  <si>
    <t>2011-05-20 01:00:00-04:00</t>
  </si>
  <si>
    <t>2011-05-23 01:00:00-04:00</t>
  </si>
  <si>
    <t>2011-05-24 01:00:00-04:00</t>
  </si>
  <si>
    <t>2011-05-25 01:00:00-04:00</t>
  </si>
  <si>
    <t>2011-05-26 01:00:00-04:00</t>
  </si>
  <si>
    <t>2011-05-27 01:00:00-04:00</t>
  </si>
  <si>
    <t>2011-05-31 01:00:00-04:00</t>
  </si>
  <si>
    <t>2011-06-01 01:00:00-04:00</t>
  </si>
  <si>
    <t>2011-06-02 01:00:00-04:00</t>
  </si>
  <si>
    <t>2011-06-03 01:00:00-04:00</t>
  </si>
  <si>
    <t>2011-06-06 01:00:00-04:00</t>
  </si>
  <si>
    <t>2011-06-07 01:00:00-04:00</t>
  </si>
  <si>
    <t>2011-06-08 01:00:00-04:00</t>
  </si>
  <si>
    <t>2011-06-09 01:00:00-04:00</t>
  </si>
  <si>
    <t>2011-06-10 01:00:00-04:00</t>
  </si>
  <si>
    <t>2011-06-13 01:00:00-04:00</t>
  </si>
  <si>
    <t>2011-06-14 01:00:00-04:00</t>
  </si>
  <si>
    <t>2011-06-15 01:00:00-04:00</t>
  </si>
  <si>
    <t>2011-06-16 01:00:00-04:00</t>
  </si>
  <si>
    <t>2011-06-17 01:00:00-04:00</t>
  </si>
  <si>
    <t>2011-06-20 01:00:00-04:00</t>
  </si>
  <si>
    <t>2011-06-21 01:00:00-04:00</t>
  </si>
  <si>
    <t>2011-06-22 01:00:00-04:00</t>
  </si>
  <si>
    <t>2011-06-23 01:00:00-04:00</t>
  </si>
  <si>
    <t>2011-06-24 01:00:00-04:00</t>
  </si>
  <si>
    <t>2011-06-27 01:00:00-04:00</t>
  </si>
  <si>
    <t>2011-06-28 01:00:00-04:00</t>
  </si>
  <si>
    <t>2011-06-29 01:00:00-04:00</t>
  </si>
  <si>
    <t>2011-06-30 01:00:00-04:00</t>
  </si>
  <si>
    <t>2011-07-01 01:00:00-04:00</t>
  </si>
  <si>
    <t>2011-07-05 01:00:00-04:00</t>
  </si>
  <si>
    <t>2011-07-06 01:00:00-04:00</t>
  </si>
  <si>
    <t>2011-07-07 01:00:00-04:00</t>
  </si>
  <si>
    <t>2011-07-08 01:00:00-04:00</t>
  </si>
  <si>
    <t>2011-07-11 01:00:00-04:00</t>
  </si>
  <si>
    <t>2011-07-12 01:00:00-04:00</t>
  </si>
  <si>
    <t>2011-07-13 01:00:00-04:00</t>
  </si>
  <si>
    <t>2011-07-14 01:00:00-04:00</t>
  </si>
  <si>
    <t>2011-07-15 01:00:00-04:00</t>
  </si>
  <si>
    <t>2011-07-18 01:00:00-04:00</t>
  </si>
  <si>
    <t>2011-07-19 01:00:00-04:00</t>
  </si>
  <si>
    <t>2011-07-20 01:00:00-04:00</t>
  </si>
  <si>
    <t>2011-07-21 01:00:00-04:00</t>
  </si>
  <si>
    <t>2011-07-22 01:00:00-04:00</t>
  </si>
  <si>
    <t>2011-07-25 01:00:00-04:00</t>
  </si>
  <si>
    <t>2011-07-26 01:00:00-04:00</t>
  </si>
  <si>
    <t>2011-07-27 01:00:00-04:00</t>
  </si>
  <si>
    <t>2011-07-28 01:00:00-04:00</t>
  </si>
  <si>
    <t>2011-07-29 01:00:00-04:00</t>
  </si>
  <si>
    <t>2011-08-01 01:00:00-04:00</t>
  </si>
  <si>
    <t>2011-08-02 01:00:00-04:00</t>
  </si>
  <si>
    <t>2011-08-03 01:00:00-04:00</t>
  </si>
  <si>
    <t>2011-08-04 01:00:00-04:00</t>
  </si>
  <si>
    <t>2011-08-05 01:00:00-04:00</t>
  </si>
  <si>
    <t>2011-08-08 01:00:00-04:00</t>
  </si>
  <si>
    <t>2011-08-09 01:00:00-04:00</t>
  </si>
  <si>
    <t>2011-08-10 01:00:00-04:00</t>
  </si>
  <si>
    <t>2011-08-11 01:00:00-04:00</t>
  </si>
  <si>
    <t>2011-08-12 01:00:00-04:00</t>
  </si>
  <si>
    <t>2011-08-15 01:00:00-04:00</t>
  </si>
  <si>
    <t>2011-08-16 01:00:00-04:00</t>
  </si>
  <si>
    <t>2011-08-17 01:00:00-04:00</t>
  </si>
  <si>
    <t>2011-08-18 01:00:00-04:00</t>
  </si>
  <si>
    <t>2011-08-19 01:00:00-04:00</t>
  </si>
  <si>
    <t>2011-08-22 01:00:00-04:00</t>
  </si>
  <si>
    <t>2011-08-23 01:00:00-04:00</t>
  </si>
  <si>
    <t>2011-08-24 01:00:00-04:00</t>
  </si>
  <si>
    <t>2011-08-25 01:00:00-04:00</t>
  </si>
  <si>
    <t>2011-08-26 01:00:00-04:00</t>
  </si>
  <si>
    <t>2011-08-29 01:00:00-04:00</t>
  </si>
  <si>
    <t>2011-08-30 01:00:00-04:00</t>
  </si>
  <si>
    <t>2011-08-31 01:00:00-04:00</t>
  </si>
  <si>
    <t>2011-09-01 01:00:00-04:00</t>
  </si>
  <si>
    <t>2011-09-02 01:00:00-04:00</t>
  </si>
  <si>
    <t>2011-09-06 01:00:00-04:00</t>
  </si>
  <si>
    <t>2011-09-07 01:00:00-04:00</t>
  </si>
  <si>
    <t>2011-09-08 01:00:00-04:00</t>
  </si>
  <si>
    <t>2011-09-09 01:00:00-04:00</t>
  </si>
  <si>
    <t>2011-09-12 01:00:00-04:00</t>
  </si>
  <si>
    <t>2011-09-13 01:00:00-04:00</t>
  </si>
  <si>
    <t>2011-09-14 01:00:00-04:00</t>
  </si>
  <si>
    <t>2011-09-15 01:00:00-04:00</t>
  </si>
  <si>
    <t>2011-09-16 01:00:00-04:00</t>
  </si>
  <si>
    <t>2011-09-19 01:00:00-04:00</t>
  </si>
  <si>
    <t>2011-09-20 01:00:00-04:00</t>
  </si>
  <si>
    <t>2011-09-21 01:00:00-04:00</t>
  </si>
  <si>
    <t>2011-09-22 01:00:00-04:00</t>
  </si>
  <si>
    <t>2011-09-23 01:00:00-04:00</t>
  </si>
  <si>
    <t>2011-09-26 01:00:00-04:00</t>
  </si>
  <si>
    <t>2011-09-27 01:00:00-04:00</t>
  </si>
  <si>
    <t>2011-09-28 01:00:00-04:00</t>
  </si>
  <si>
    <t>2011-09-29 01:00:00-04:00</t>
  </si>
  <si>
    <t>2011-09-30 01:00:00-04:00</t>
  </si>
  <si>
    <t>2011-10-03 01:00:00-04:00</t>
  </si>
  <si>
    <t>2011-10-04 01:00:00-04:00</t>
  </si>
  <si>
    <t>2011-10-05 01:00:00-04:00</t>
  </si>
  <si>
    <t>2011-10-06 01:00:00-04:00</t>
  </si>
  <si>
    <t>2011-10-07 01:00:00-04:00</t>
  </si>
  <si>
    <t>2011-10-10 01:00:00-04:00</t>
  </si>
  <si>
    <t>2011-10-11 01:00:00-04:00</t>
  </si>
  <si>
    <t>2011-10-12 01:00:00-04:00</t>
  </si>
  <si>
    <t>2011-10-13 01:00:00-04:00</t>
  </si>
  <si>
    <t>2011-10-14 01:00:00-04:00</t>
  </si>
  <si>
    <t>2011-10-17 01:00:00-04:00</t>
  </si>
  <si>
    <t>2011-10-18 01:00:00-04:00</t>
  </si>
  <si>
    <t>2011-10-19 01:00:00-04:00</t>
  </si>
  <si>
    <t>2011-10-20 01:00:00-04:00</t>
  </si>
  <si>
    <t>2011-10-21 01:00:00-04:00</t>
  </si>
  <si>
    <t>2011-10-24 01:00:00-04:00</t>
  </si>
  <si>
    <t>2011-10-25 01:00:00-04:00</t>
  </si>
  <si>
    <t>2011-10-26 01:00:00-04:00</t>
  </si>
  <si>
    <t>2011-10-27 01:00:00-04:00</t>
  </si>
  <si>
    <t>2011-10-28 01:00:00-04:00</t>
  </si>
  <si>
    <t>2011-10-31 01:00:00-04:00</t>
  </si>
  <si>
    <t>2011-11-01 01:00:00-04:00</t>
  </si>
  <si>
    <t>2011-11-02 01:00:00-04:00</t>
  </si>
  <si>
    <t>2011-11-03 01:00:00-04:00</t>
  </si>
  <si>
    <t>2011-11-04 01:00:00-04:00</t>
  </si>
  <si>
    <t>2011-11-07 01:00:00-05:00</t>
  </si>
  <si>
    <t>2011-11-08 01:00:00-05:00</t>
  </si>
  <si>
    <t>2011-11-09 01:00:00-05:00</t>
  </si>
  <si>
    <t>2011-11-10 01:00:00-05:00</t>
  </si>
  <si>
    <t>2011-11-11 01:00:00-05:00</t>
  </si>
  <si>
    <t>2011-11-14 01:00:00-05:00</t>
  </si>
  <si>
    <t>2011-11-15 01:00:00-05:00</t>
  </si>
  <si>
    <t>2011-11-16 01:00:00-05:00</t>
  </si>
  <si>
    <t>2011-11-17 01:00:00-05:00</t>
  </si>
  <si>
    <t>2011-11-18 01:00:00-05:00</t>
  </si>
  <si>
    <t>2011-11-21 01:00:00-05:00</t>
  </si>
  <si>
    <t>2011-11-22 01:00:00-05:00</t>
  </si>
  <si>
    <t>2011-11-23 01:00:00-05:00</t>
  </si>
  <si>
    <t>2011-11-25 01:00:00-05:00</t>
  </si>
  <si>
    <t>2011-11-28 01:00:00-05:00</t>
  </si>
  <si>
    <t>2011-11-29 01:00:00-05:00</t>
  </si>
  <si>
    <t>2011-11-30 01:00:00-05:00</t>
  </si>
  <si>
    <t>2011-12-01 01:00:00-05:00</t>
  </si>
  <si>
    <t>2011-12-02 01:00:00-05:00</t>
  </si>
  <si>
    <t>2011-12-05 01:00:00-05:00</t>
  </si>
  <si>
    <t>2011-12-06 01:00:00-05:00</t>
  </si>
  <si>
    <t>2011-12-07 01:00:00-05:00</t>
  </si>
  <si>
    <t>2011-12-08 01:00:00-05:00</t>
  </si>
  <si>
    <t>2011-12-09 01:00:00-05:00</t>
  </si>
  <si>
    <t>2011-12-12 01:00:00-05:00</t>
  </si>
  <si>
    <t>2011-12-13 01:00:00-05:00</t>
  </si>
  <si>
    <t>2011-12-14 01:00:00-05:00</t>
  </si>
  <si>
    <t>2011-12-15 01:00:00-05:00</t>
  </si>
  <si>
    <t>2011-12-16 01:00:00-05:00</t>
  </si>
  <si>
    <t>2011-12-19 01:00:00-05:00</t>
  </si>
  <si>
    <t>2011-12-20 01:00:00-05:00</t>
  </si>
  <si>
    <t>2011-12-21 01:00:00-05:00</t>
  </si>
  <si>
    <t>2011-12-22 01:00:00-05:00</t>
  </si>
  <si>
    <t>2011-12-23 01:00:00-05:00</t>
  </si>
  <si>
    <t>2011-12-27 01:00:00-05:00</t>
  </si>
  <si>
    <t>2011-12-28 01:00:00-05:00</t>
  </si>
  <si>
    <t>2011-12-29 01:00:00-05:00</t>
  </si>
  <si>
    <t>2011-12-30 01:00:00-05:00</t>
  </si>
  <si>
    <t>2012-01-03 01:00:00-05:00</t>
  </si>
  <si>
    <t>2012-01-04 01:00:00-05:00</t>
  </si>
  <si>
    <t>2012-01-05 01:00:00-05:00</t>
  </si>
  <si>
    <t>2012-01-06 01:00:00-05:00</t>
  </si>
  <si>
    <t>2012-01-09 01:00:00-05:00</t>
  </si>
  <si>
    <t>2012-01-10 01:00:00-05:00</t>
  </si>
  <si>
    <t>2012-01-11 01:00:00-05:00</t>
  </si>
  <si>
    <t>2012-01-12 01:00:00-05:00</t>
  </si>
  <si>
    <t>2012-01-13 01:00:00-05:00</t>
  </si>
  <si>
    <t>2012-01-17 01:00:00-05:00</t>
  </si>
  <si>
    <t>2012-01-18 01:00:00-05:00</t>
  </si>
  <si>
    <t>2012-01-19 01:00:00-05:00</t>
  </si>
  <si>
    <t>2012-01-20 01:00:00-05:00</t>
  </si>
  <si>
    <t>2012-01-23 01:00:00-05:00</t>
  </si>
  <si>
    <t>2012-01-24 01:00:00-05:00</t>
  </si>
  <si>
    <t>2012-01-25 01:00:00-05:00</t>
  </si>
  <si>
    <t>2012-01-26 01:00:00-05:00</t>
  </si>
  <si>
    <t>2012-01-27 01:00:00-05:00</t>
  </si>
  <si>
    <t>2012-01-30 01:00:00-05:00</t>
  </si>
  <si>
    <t>2012-01-31 01:00:00-05:00</t>
  </si>
  <si>
    <t>2012-02-01 01:00:00-05:00</t>
  </si>
  <si>
    <t>2012-02-02 01:00:00-05:00</t>
  </si>
  <si>
    <t>2012-02-03 01:00:00-05:00</t>
  </si>
  <si>
    <t>2012-02-06 01:00:00-05:00</t>
  </si>
  <si>
    <t>2012-02-07 01:00:00-05:00</t>
  </si>
  <si>
    <t>2012-02-08 01:00:00-05:00</t>
  </si>
  <si>
    <t>2012-02-09 01:00:00-05:00</t>
  </si>
  <si>
    <t>2012-02-10 01:00:00-05:00</t>
  </si>
  <si>
    <t>2012-02-13 01:00:00-05:00</t>
  </si>
  <si>
    <t>2012-02-14 01:00:00-05:00</t>
  </si>
  <si>
    <t>2012-02-15 01:00:00-05:00</t>
  </si>
  <si>
    <t>2012-02-16 01:00:00-05:00</t>
  </si>
  <si>
    <t>2012-02-17 01:00:00-05:00</t>
  </si>
  <si>
    <t>2012-02-21 01:00:00-05:00</t>
  </si>
  <si>
    <t>2012-02-22 01:00:00-05:00</t>
  </si>
  <si>
    <t>2012-02-23 01:00:00-05:00</t>
  </si>
  <si>
    <t>2012-02-24 01:00:00-05:00</t>
  </si>
  <si>
    <t>2012-02-27 01:00:00-05:00</t>
  </si>
  <si>
    <t>2012-02-28 01:00:00-05:00</t>
  </si>
  <si>
    <t>2012-02-29 01:00:00-05:00</t>
  </si>
  <si>
    <t>2012-03-01 01:00:00-05:00</t>
  </si>
  <si>
    <t>2012-03-02 01:00:00-05:00</t>
  </si>
  <si>
    <t>2012-03-05 01:00:00-05:00</t>
  </si>
  <si>
    <t>2012-03-06 01:00:00-05:00</t>
  </si>
  <si>
    <t>2012-03-07 01:00:00-05:00</t>
  </si>
  <si>
    <t>2012-03-08 01:00:00-05:00</t>
  </si>
  <si>
    <t>2012-03-09 01:00:00-05:00</t>
  </si>
  <si>
    <t>2012-03-12 01:00:00-04:00</t>
  </si>
  <si>
    <t>2012-03-13 01:00:00-04:00</t>
  </si>
  <si>
    <t>2012-03-14 01:00:00-04:00</t>
  </si>
  <si>
    <t>2012-03-15 01:00:00-04:00</t>
  </si>
  <si>
    <t>2012-03-16 01:00:00-04:00</t>
  </si>
  <si>
    <t>2012-03-19 01:00:00-04:00</t>
  </si>
  <si>
    <t>2012-03-20 01:00:00-04:00</t>
  </si>
  <si>
    <t>2012-03-21 01:00:00-04:00</t>
  </si>
  <si>
    <t>2012-03-22 01:00:00-04:00</t>
  </si>
  <si>
    <t>2012-03-23 01:00:00-04:00</t>
  </si>
  <si>
    <t>2012-03-26 01:00:00-04:00</t>
  </si>
  <si>
    <t>2012-03-27 01:00:00-04:00</t>
  </si>
  <si>
    <t>2012-03-28 01:00:00-04:00</t>
  </si>
  <si>
    <t>2012-03-29 01:00:00-04:00</t>
  </si>
  <si>
    <t>2012-03-30 01:00:00-04:00</t>
  </si>
  <si>
    <t>2012-04-02 01:00:00-04:00</t>
  </si>
  <si>
    <t>2012-04-03 01:00:00-04:00</t>
  </si>
  <si>
    <t>2012-04-04 01:00:00-04:00</t>
  </si>
  <si>
    <t>2012-04-05 01:00:00-04:00</t>
  </si>
  <si>
    <t>2012-04-09 01:00:00-04:00</t>
  </si>
  <si>
    <t>2012-04-10 01:00:00-04:00</t>
  </si>
  <si>
    <t>2012-04-11 01:00:00-04:00</t>
  </si>
  <si>
    <t>2012-04-12 01:00:00-04:00</t>
  </si>
  <si>
    <t>2012-04-13 01:00:00-04:00</t>
  </si>
  <si>
    <t>2012-04-16 01:00:00-04:00</t>
  </si>
  <si>
    <t>2012-04-17 01:00:00-04:00</t>
  </si>
  <si>
    <t>2012-04-18 01:00:00-04:00</t>
  </si>
  <si>
    <t>2012-04-19 01:00:00-04:00</t>
  </si>
  <si>
    <t>2012-04-20 01:00:00-04:00</t>
  </si>
  <si>
    <t>2012-04-23 01:00:00-04:00</t>
  </si>
  <si>
    <t>2012-04-24 01:00:00-04:00</t>
  </si>
  <si>
    <t>2012-04-25 01:00:00-04:00</t>
  </si>
  <si>
    <t>2012-04-26 01:00:00-04:00</t>
  </si>
  <si>
    <t>2012-04-27 01:00:00-04:00</t>
  </si>
  <si>
    <t>2012-04-30 01:00:00-04:00</t>
  </si>
  <si>
    <t>2012-05-01 01:00:00-04:00</t>
  </si>
  <si>
    <t>2012-05-02 01:00:00-04:00</t>
  </si>
  <si>
    <t>2012-05-03 01:00:00-04:00</t>
  </si>
  <si>
    <t>2012-05-04 01:00:00-04:00</t>
  </si>
  <si>
    <t>2012-05-07 01:00:00-04:00</t>
  </si>
  <si>
    <t>2012-05-08 01:00:00-04:00</t>
  </si>
  <si>
    <t>2012-05-09 01:00:00-04:00</t>
  </si>
  <si>
    <t>2012-05-10 01:00:00-04:00</t>
  </si>
  <si>
    <t>2012-05-11 01:00:00-04:00</t>
  </si>
  <si>
    <t>2012-05-14 01:00:00-04:00</t>
  </si>
  <si>
    <t>2012-05-15 01:00:00-04:00</t>
  </si>
  <si>
    <t>2012-05-16 01:00:00-04:00</t>
  </si>
  <si>
    <t>2012-05-17 01:00:00-04:00</t>
  </si>
  <si>
    <t>2012-05-18 01:00:00-04:00</t>
  </si>
  <si>
    <t>2012-05-21 01:00:00-04:00</t>
  </si>
  <si>
    <t>2012-05-22 01:00:00-04:00</t>
  </si>
  <si>
    <t>2012-05-23 01:00:00-04:00</t>
  </si>
  <si>
    <t>2012-05-24 01:00:00-04:00</t>
  </si>
  <si>
    <t>2012-05-25 01:00:00-04:00</t>
  </si>
  <si>
    <t>2012-05-29 01:00:00-04:00</t>
  </si>
  <si>
    <t>2012-05-30 01:00:00-04:00</t>
  </si>
  <si>
    <t>2012-05-31 01:00:00-04:00</t>
  </si>
  <si>
    <t>2012-06-01 01:00:00-04:00</t>
  </si>
  <si>
    <t>2012-06-04 01:00:00-04:00</t>
  </si>
  <si>
    <t>2012-06-05 01:00:00-04:00</t>
  </si>
  <si>
    <t>2012-06-06 01:00:00-04:00</t>
  </si>
  <si>
    <t>2012-06-07 01:00:00-04:00</t>
  </si>
  <si>
    <t>2012-06-08 01:00:00-04:00</t>
  </si>
  <si>
    <t>2012-06-11 01:00:00-04:00</t>
  </si>
  <si>
    <t>2012-06-12 01:00:00-04:00</t>
  </si>
  <si>
    <t>2012-06-13 01:00:00-04:00</t>
  </si>
  <si>
    <t>2012-06-14 01:00:00-04:00</t>
  </si>
  <si>
    <t>2012-06-15 01:00:00-04:00</t>
  </si>
  <si>
    <t>2012-06-18 01:00:00-04:00</t>
  </si>
  <si>
    <t>2012-06-19 01:00:00-04:00</t>
  </si>
  <si>
    <t>2012-06-20 01:00:00-04:00</t>
  </si>
  <si>
    <t>2012-06-21 01:00:00-04:00</t>
  </si>
  <si>
    <t>2012-06-22 01:00:00-04:00</t>
  </si>
  <si>
    <t>2012-06-25 01:00:00-04:00</t>
  </si>
  <si>
    <t>2012-06-26 01:00:00-04:00</t>
  </si>
  <si>
    <t>2012-06-27 01:00:00-04:00</t>
  </si>
  <si>
    <t>2012-06-28 01:00:00-04:00</t>
  </si>
  <si>
    <t>2012-06-29 01:00:00-04:00</t>
  </si>
  <si>
    <t>2012-07-02 01:00:00-04:00</t>
  </si>
  <si>
    <t>2012-07-03 01:00:00-04:00</t>
  </si>
  <si>
    <t>2012-07-05 01:00:00-04:00</t>
  </si>
  <si>
    <t>2012-07-06 01:00:00-04:00</t>
  </si>
  <si>
    <t>2012-07-09 01:00:00-04:00</t>
  </si>
  <si>
    <t>2012-07-10 01:00:00-04:00</t>
  </si>
  <si>
    <t>2012-07-11 01:00:00-04:00</t>
  </si>
  <si>
    <t>2012-07-12 01:00:00-04:00</t>
  </si>
  <si>
    <t>2012-07-13 01:00:00-04:00</t>
  </si>
  <si>
    <t>2012-07-16 01:00:00-04:00</t>
  </si>
  <si>
    <t>2012-07-17 01:00:00-04:00</t>
  </si>
  <si>
    <t>2012-07-18 01:00:00-04:00</t>
  </si>
  <si>
    <t>2012-07-19 01:00:00-04:00</t>
  </si>
  <si>
    <t>2012-07-20 01:00:00-04:00</t>
  </si>
  <si>
    <t>2012-07-23 01:00:00-04:00</t>
  </si>
  <si>
    <t>2012-07-24 01:00:00-04:00</t>
  </si>
  <si>
    <t>2012-07-25 01:00:00-04:00</t>
  </si>
  <si>
    <t>2012-07-26 01:00:00-04:00</t>
  </si>
  <si>
    <t>2012-07-27 01:00:00-04:00</t>
  </si>
  <si>
    <t>2012-07-30 01:00:00-04:00</t>
  </si>
  <si>
    <t>2012-07-31 01:00:00-04:00</t>
  </si>
  <si>
    <t>2012-08-01 01:00:00-04:00</t>
  </si>
  <si>
    <t>2012-08-02 01:00:00-04:00</t>
  </si>
  <si>
    <t>2012-08-03 01:00:00-04:00</t>
  </si>
  <si>
    <t>2012-08-06 01:00:00-04:00</t>
  </si>
  <si>
    <t>2012-08-07 01:00:00-04:00</t>
  </si>
  <si>
    <t>2012-08-08 01:00:00-04:00</t>
  </si>
  <si>
    <t>2012-08-09 01:00:00-04:00</t>
  </si>
  <si>
    <t>2012-08-10 01:00:00-04:00</t>
  </si>
  <si>
    <t>2012-08-13 01:00:00-04:00</t>
  </si>
  <si>
    <t>2012-08-14 01:00:00-04:00</t>
  </si>
  <si>
    <t>2012-08-15 01:00:00-04:00</t>
  </si>
  <si>
    <t>2012-08-16 01:00:00-04:00</t>
  </si>
  <si>
    <t>2012-08-17 01:00:00-04:00</t>
  </si>
  <si>
    <t>2012-08-20 01:00:00-04:00</t>
  </si>
  <si>
    <t>2012-08-21 01:00:00-04:00</t>
  </si>
  <si>
    <t>2012-08-22 01:00:00-04:00</t>
  </si>
  <si>
    <t>2012-08-23 01:00:00-04:00</t>
  </si>
  <si>
    <t>2012-08-24 01:00:00-04:00</t>
  </si>
  <si>
    <t>2012-08-27 01:00:00-04:00</t>
  </si>
  <si>
    <t>2012-08-28 01:00:00-04:00</t>
  </si>
  <si>
    <t>2012-08-29 01:00:00-04:00</t>
  </si>
  <si>
    <t>2012-08-30 01:00:00-04:00</t>
  </si>
  <si>
    <t>2012-08-31 01:00:00-04:00</t>
  </si>
  <si>
    <t>2012-09-04 01:00:00-04:00</t>
  </si>
  <si>
    <t>2012-09-05 01:00:00-04:00</t>
  </si>
  <si>
    <t>2012-09-06 01:00:00-04:00</t>
  </si>
  <si>
    <t>2012-09-07 01:00:00-04:00</t>
  </si>
  <si>
    <t>2012-09-10 01:00:00-04:00</t>
  </si>
  <si>
    <t>2012-09-11 01:00:00-04:00</t>
  </si>
  <si>
    <t>2012-09-12 01:00:00-04:00</t>
  </si>
  <si>
    <t>2012-09-13 01:00:00-04:00</t>
  </si>
  <si>
    <t>2012-09-14 01:00:00-04:00</t>
  </si>
  <si>
    <t>2012-09-17 01:00:00-04:00</t>
  </si>
  <si>
    <t>2012-09-18 01:00:00-04:00</t>
  </si>
  <si>
    <t>2012-09-19 01:00:00-04:00</t>
  </si>
  <si>
    <t>2012-09-20 01:00:00-04:00</t>
  </si>
  <si>
    <t>2012-09-21 01:00:00-04:00</t>
  </si>
  <si>
    <t>2012-09-24 01:00:00-04:00</t>
  </si>
  <si>
    <t>2012-09-25 01:00:00-04:00</t>
  </si>
  <si>
    <t>2012-09-26 01:00:00-04:00</t>
  </si>
  <si>
    <t>2012-09-27 01:00:00-04:00</t>
  </si>
  <si>
    <t>2012-09-28 01:00:00-04:00</t>
  </si>
  <si>
    <t>2012-10-01 01:00:00-04:00</t>
  </si>
  <si>
    <t>2012-10-02 01:00:00-04:00</t>
  </si>
  <si>
    <t>2012-10-03 01:00:00-04:00</t>
  </si>
  <si>
    <t>2012-10-04 01:00:00-04:00</t>
  </si>
  <si>
    <t>2012-10-05 01:00:00-04:00</t>
  </si>
  <si>
    <t>2012-10-08 01:00:00-04:00</t>
  </si>
  <si>
    <t>2012-10-09 01:00:00-04:00</t>
  </si>
  <si>
    <t>2012-10-10 01:00:00-04:00</t>
  </si>
  <si>
    <t>2012-10-11 01:00:00-04:00</t>
  </si>
  <si>
    <t>2012-10-12 01:00:00-04:00</t>
  </si>
  <si>
    <t>2012-10-15 01:00:00-04:00</t>
  </si>
  <si>
    <t>2012-10-16 01:00:00-04:00</t>
  </si>
  <si>
    <t>2012-10-17 01:00:00-04:00</t>
  </si>
  <si>
    <t>2012-10-18 01:00:00-04:00</t>
  </si>
  <si>
    <t>2012-10-19 01:00:00-04:00</t>
  </si>
  <si>
    <t>2012-10-22 01:00:00-04:00</t>
  </si>
  <si>
    <t>2012-10-23 01:00:00-04:00</t>
  </si>
  <si>
    <t>2012-10-24 01:00:00-04:00</t>
  </si>
  <si>
    <t>2012-10-25 01:00:00-04:00</t>
  </si>
  <si>
    <t>2012-10-26 01:00:00-04:00</t>
  </si>
  <si>
    <t>2012-10-31 01:00:00-04:00</t>
  </si>
  <si>
    <t>2012-11-01 01:00:00-04:00</t>
  </si>
  <si>
    <t>2012-11-02 01:00:00-04:00</t>
  </si>
  <si>
    <t>2012-11-05 01:00:00-05:00</t>
  </si>
  <si>
    <t>2012-11-06 01:00:00-05:00</t>
  </si>
  <si>
    <t>2012-11-07 01:00:00-05:00</t>
  </si>
  <si>
    <t>2012-11-08 01:00:00-05:00</t>
  </si>
  <si>
    <t>2012-11-09 01:00:00-05:00</t>
  </si>
  <si>
    <t>2012-11-12 01:00:00-05:00</t>
  </si>
  <si>
    <t>2012-11-13 01:00:00-05:00</t>
  </si>
  <si>
    <t>2012-11-14 01:00:00-05:00</t>
  </si>
  <si>
    <t>2012-11-15 01:00:00-05:00</t>
  </si>
  <si>
    <t>2012-11-16 01:00:00-05:00</t>
  </si>
  <si>
    <t>2012-11-19 01:00:00-05:00</t>
  </si>
  <si>
    <t>2012-11-20 01:00:00-05:00</t>
  </si>
  <si>
    <t>2012-11-21 01:00:00-05:00</t>
  </si>
  <si>
    <t>2012-11-23 01:00:00-05:00</t>
  </si>
  <si>
    <t>2012-11-26 01:00:00-05:00</t>
  </si>
  <si>
    <t>2012-11-27 01:00:00-05:00</t>
  </si>
  <si>
    <t>2012-11-28 01:00:00-05:00</t>
  </si>
  <si>
    <t>2012-11-29 01:00:00-05:00</t>
  </si>
  <si>
    <t>2012-11-30 01:00:00-05:00</t>
  </si>
  <si>
    <t>2012-12-03 01:00:00-05:00</t>
  </si>
  <si>
    <t>2012-12-04 01:00:00-05:00</t>
  </si>
  <si>
    <t>2012-12-05 01:00:00-05:00</t>
  </si>
  <si>
    <t>2012-12-06 01:00:00-05:00</t>
  </si>
  <si>
    <t>2012-12-07 01:00:00-05:00</t>
  </si>
  <si>
    <t>2012-12-10 01:00:00-05:00</t>
  </si>
  <si>
    <t>2012-12-11 01:00:00-05:00</t>
  </si>
  <si>
    <t>2012-12-12 01:00:00-05:00</t>
  </si>
  <si>
    <t>2012-12-13 01:00:00-05:00</t>
  </si>
  <si>
    <t>2012-12-14 01:00:00-05:00</t>
  </si>
  <si>
    <t>2012-12-17 01:00:00-05:00</t>
  </si>
  <si>
    <t>2012-12-18 01:00:00-05:00</t>
  </si>
  <si>
    <t>2012-12-19 01:00:00-05:00</t>
  </si>
  <si>
    <t>2012-12-20 01:00:00-05:00</t>
  </si>
  <si>
    <t>2012-12-21 01:00:00-05:00</t>
  </si>
  <si>
    <t>2012-12-24 01:00:00-05:00</t>
  </si>
  <si>
    <t>2012-12-26 01:00:00-05:00</t>
  </si>
  <si>
    <t>2012-12-27 01:00:00-05:00</t>
  </si>
  <si>
    <t>2012-12-28 01:00:00-05:00</t>
  </si>
  <si>
    <t>2012-12-31 01:00:00-05:00</t>
  </si>
  <si>
    <t>2013-01-02 01:00:00-05:00</t>
  </si>
  <si>
    <t>2013-01-03 01:00:00-05:00</t>
  </si>
  <si>
    <t>2013-01-04 01:00:00-05:00</t>
  </si>
  <si>
    <t>2013-01-07 01:00:00-05:00</t>
  </si>
  <si>
    <t>2013-01-08 01:00:00-05:00</t>
  </si>
  <si>
    <t>2013-01-09 01:00:00-05:00</t>
  </si>
  <si>
    <t>2013-01-10 01:00:00-05:00</t>
  </si>
  <si>
    <t>2013-01-11 01:00:00-05:00</t>
  </si>
  <si>
    <t>2013-01-14 01:00:00-05:00</t>
  </si>
  <si>
    <t>2013-01-15 01:00:00-05:00</t>
  </si>
  <si>
    <t>2013-01-16 01:00:00-05:00</t>
  </si>
  <si>
    <t>2013-01-17 01:00:00-05:00</t>
  </si>
  <si>
    <t>2013-01-18 01:00:00-05:00</t>
  </si>
  <si>
    <t>2013-01-22 01:00:00-05:00</t>
  </si>
  <si>
    <t>2013-01-23 01:00:00-05:00</t>
  </si>
  <si>
    <t>2013-01-24 01:00:00-05:00</t>
  </si>
  <si>
    <t>2013-01-25 01:00:00-05:00</t>
  </si>
  <si>
    <t>2013-01-28 01:00:00-05:00</t>
  </si>
  <si>
    <t>2013-01-29 01:00:00-05:00</t>
  </si>
  <si>
    <t>2013-01-30 01:00:00-05:00</t>
  </si>
  <si>
    <t>2013-01-31 01:00:00-05:00</t>
  </si>
  <si>
    <t>2013-02-01 01:00:00-05:00</t>
  </si>
  <si>
    <t>2013-02-04 01:00:00-05:00</t>
  </si>
  <si>
    <t>2013-02-05 01:00:00-05:00</t>
  </si>
  <si>
    <t>2013-02-06 01:00:00-05:00</t>
  </si>
  <si>
    <t>2013-02-07 01:00:00-05:00</t>
  </si>
  <si>
    <t>2013-02-08 01:00:00-05:00</t>
  </si>
  <si>
    <t>2013-02-11 01:00:00-05:00</t>
  </si>
  <si>
    <t>2013-02-12 01:00:00-05:00</t>
  </si>
  <si>
    <t>2013-02-13 01:00:00-05:00</t>
  </si>
  <si>
    <t>2013-02-14 01:00:00-05:00</t>
  </si>
  <si>
    <t>2013-02-15 01:00:00-05:00</t>
  </si>
  <si>
    <t>2013-02-19 01:00:00-05:00</t>
  </si>
  <si>
    <t>2013-02-20 01:00:00-05:00</t>
  </si>
  <si>
    <t>2013-02-21 01:00:00-05:00</t>
  </si>
  <si>
    <t>2013-02-22 01:00:00-05:00</t>
  </si>
  <si>
    <t>2013-02-25 01:00:00-05:00</t>
  </si>
  <si>
    <t>2013-02-26 01:00:00-05:00</t>
  </si>
  <si>
    <t>2013-02-27 01:00:00-05:00</t>
  </si>
  <si>
    <t>2013-02-28 01:00:00-05:00</t>
  </si>
  <si>
    <t>2013-03-01 01:00:00-05:00</t>
  </si>
  <si>
    <t>2013-03-04 01:00:00-05:00</t>
  </si>
  <si>
    <t>2013-03-05 01:00:00-05:00</t>
  </si>
  <si>
    <t>2013-03-06 01:00:00-05:00</t>
  </si>
  <si>
    <t>2013-03-07 01:00:00-05:00</t>
  </si>
  <si>
    <t>2013-03-08 01:00:00-05:00</t>
  </si>
  <si>
    <t>2013-03-11 01:00:00-04:00</t>
  </si>
  <si>
    <t>2013-03-12 01:00:00-04:00</t>
  </si>
  <si>
    <t>2013-03-13 01:00:00-04:00</t>
  </si>
  <si>
    <t>2013-03-14 01:00:00-04:00</t>
  </si>
  <si>
    <t>2013-03-15 01:00:00-04:00</t>
  </si>
  <si>
    <t>2013-03-18 01:00:00-04:00</t>
  </si>
  <si>
    <t>2013-03-19 01:00:00-04:00</t>
  </si>
  <si>
    <t>2013-03-20 01:00:00-04:00</t>
  </si>
  <si>
    <t>2013-03-21 01:00:00-04:00</t>
  </si>
  <si>
    <t>2013-03-22 01:00:00-04:00</t>
  </si>
  <si>
    <t>2013-03-25 01:00:00-04:00</t>
  </si>
  <si>
    <t>2013-03-26 01:00:00-04:00</t>
  </si>
  <si>
    <t>2013-03-27 01:00:00-04:00</t>
  </si>
  <si>
    <t>2013-03-28 01:00:00-04:00</t>
  </si>
  <si>
    <t>2013-04-01 01:00:00-04:00</t>
  </si>
  <si>
    <t>2013-04-02 01:00:00-04:00</t>
  </si>
  <si>
    <t>2013-04-03 01:00:00-04:00</t>
  </si>
  <si>
    <t>2013-04-04 01:00:00-04:00</t>
  </si>
  <si>
    <t>2013-04-05 01:00:00-04:00</t>
  </si>
  <si>
    <t>2013-04-08 01:00:00-04:00</t>
  </si>
  <si>
    <t>2013-04-09 01:00:00-04:00</t>
  </si>
  <si>
    <t>2013-04-10 01:00:00-04:00</t>
  </si>
  <si>
    <t>2013-04-11 01:00:00-04:00</t>
  </si>
  <si>
    <t>2013-04-12 01:00:00-04:00</t>
  </si>
  <si>
    <t>2013-04-15 01:00:00-04:00</t>
  </si>
  <si>
    <t>2013-04-16 01:00:00-04:00</t>
  </si>
  <si>
    <t>2013-04-17 01:00:00-04:00</t>
  </si>
  <si>
    <t>2013-04-18 01:00:00-04:00</t>
  </si>
  <si>
    <t>2013-04-19 01:00:00-04:00</t>
  </si>
  <si>
    <t>2013-04-22 01:00:00-04:00</t>
  </si>
  <si>
    <t>2013-04-23 01:00:00-04:00</t>
  </si>
  <si>
    <t>2013-04-24 01:00:00-04:00</t>
  </si>
  <si>
    <t>2013-04-25 01:00:00-04:00</t>
  </si>
  <si>
    <t>2013-04-26 01:00:00-04:00</t>
  </si>
  <si>
    <t>2013-04-29 01:00:00-04:00</t>
  </si>
  <si>
    <t>2013-04-30 01:00:00-04:00</t>
  </si>
  <si>
    <t>2013-05-01 01:00:00-04:00</t>
  </si>
  <si>
    <t>2013-05-02 01:00:00-04:00</t>
  </si>
  <si>
    <t>2013-05-03 01:00:00-04:00</t>
  </si>
  <si>
    <t>2013-05-06 01:00:00-04:00</t>
  </si>
  <si>
    <t>2013-05-07 01:00:00-04:00</t>
  </si>
  <si>
    <t>2013-05-08 01:00:00-04:00</t>
  </si>
  <si>
    <t>2013-05-09 01:00:00-04:00</t>
  </si>
  <si>
    <t>2013-05-10 01:00:00-04:00</t>
  </si>
  <si>
    <t>2013-05-13 01:00:00-04:00</t>
  </si>
  <si>
    <t>2013-05-14 01:00:00-04:00</t>
  </si>
  <si>
    <t>2013-05-15 01:00:00-04:00</t>
  </si>
  <si>
    <t>2013-05-16 01:00:00-04:00</t>
  </si>
  <si>
    <t>2013-05-17 01:00:00-04:00</t>
  </si>
  <si>
    <t>2013-05-20 01:00:00-04:00</t>
  </si>
  <si>
    <t>2013-05-21 01:00:00-04:00</t>
  </si>
  <si>
    <t>2013-05-22 01:00:00-04:00</t>
  </si>
  <si>
    <t>2013-05-23 01:00:00-04:00</t>
  </si>
  <si>
    <t>2013-05-24 01:00:00-04:00</t>
  </si>
  <si>
    <t>2013-05-28 01:00:00-04:00</t>
  </si>
  <si>
    <t>2013-05-29 01:00:00-04:00</t>
  </si>
  <si>
    <t>2013-05-30 01:00:00-04:00</t>
  </si>
  <si>
    <t>2013-05-31 01:00:00-04:00</t>
  </si>
  <si>
    <t>2013-06-03 01:00:00-04:00</t>
  </si>
  <si>
    <t>2013-06-04 01:00:00-04:00</t>
  </si>
  <si>
    <t>2013-06-05 01:00:00-04:00</t>
  </si>
  <si>
    <t>2013-06-06 01:00:00-04:00</t>
  </si>
  <si>
    <t>2013-06-07 01:00:00-04:00</t>
  </si>
  <si>
    <t>2013-06-10 01:00:00-04:00</t>
  </si>
  <si>
    <t>2013-06-11 01:00:00-04:00</t>
  </si>
  <si>
    <t>2013-06-12 01:00:00-04:00</t>
  </si>
  <si>
    <t>2013-06-13 01:00:00-04:00</t>
  </si>
  <si>
    <t>2013-06-14 01:00:00-04:00</t>
  </si>
  <si>
    <t>2013-06-17 01:00:00-04:00</t>
  </si>
  <si>
    <t>2013-06-18 01:00:00-04:00</t>
  </si>
  <si>
    <t>2013-06-19 01:00:00-04:00</t>
  </si>
  <si>
    <t>2013-06-20 01:00:00-04:00</t>
  </si>
  <si>
    <t>2013-06-21 01:00:00-04:00</t>
  </si>
  <si>
    <t>2013-06-24 01:00:00-04:00</t>
  </si>
  <si>
    <t>2013-06-25 01:00:00-04:00</t>
  </si>
  <si>
    <t>2013-06-26 01:00:00-04:00</t>
  </si>
  <si>
    <t>2013-06-27 01:00:00-04:00</t>
  </si>
  <si>
    <t>2013-06-28 01:00:00-04:00</t>
  </si>
  <si>
    <t>2013-07-01 01:00:00-04:00</t>
  </si>
  <si>
    <t>2013-07-02 01:00:00-04:00</t>
  </si>
  <si>
    <t>2013-07-03 01:00:00-04:00</t>
  </si>
  <si>
    <t>2013-07-05 01:00:00-04:00</t>
  </si>
  <si>
    <t>2013-07-08 01:00:00-04:00</t>
  </si>
  <si>
    <t>2013-07-09 01:00:00-04:00</t>
  </si>
  <si>
    <t>2013-07-10 01:00:00-04:00</t>
  </si>
  <si>
    <t>2013-07-11 01:00:00-04:00</t>
  </si>
  <si>
    <t>2013-07-12 01:00:00-04:00</t>
  </si>
  <si>
    <t>2013-07-15 01:00:00-04:00</t>
  </si>
  <si>
    <t>2013-07-16 01:00:00-04:00</t>
  </si>
  <si>
    <t>2013-07-17 01:00:00-04:00</t>
  </si>
  <si>
    <t>2013-07-18 01:00:00-04:00</t>
  </si>
  <si>
    <t>2013-07-19 01:00:00-04:00</t>
  </si>
  <si>
    <t>2013-07-22 01:00:00-04:00</t>
  </si>
  <si>
    <t>2013-07-23 01:00:00-04:00</t>
  </si>
  <si>
    <t>2013-07-24 01:00:00-04:00</t>
  </si>
  <si>
    <t>2013-07-25 01:00:00-04:00</t>
  </si>
  <si>
    <t>2013-07-26 01:00:00-04:00</t>
  </si>
  <si>
    <t>2013-07-29 01:00:00-04:00</t>
  </si>
  <si>
    <t>2013-07-30 01:00:00-04:00</t>
  </si>
  <si>
    <t>2013-07-31 01:00:00-04:00</t>
  </si>
  <si>
    <t>2013-08-01 01:00:00-04:00</t>
  </si>
  <si>
    <t>2013-08-02 01:00:00-04:00</t>
  </si>
  <si>
    <t>2013-08-05 01:00:00-04:00</t>
  </si>
  <si>
    <t>2013-08-06 01:00:00-04:00</t>
  </si>
  <si>
    <t>2013-08-07 01:00:00-04:00</t>
  </si>
  <si>
    <t>2013-08-08 01:00:00-04:00</t>
  </si>
  <si>
    <t>2013-08-09 01:00:00-04:00</t>
  </si>
  <si>
    <t>2013-08-12 01:00:00-04:00</t>
  </si>
  <si>
    <t>2013-08-13 01:00:00-04:00</t>
  </si>
  <si>
    <t>2013-08-14 01:00:00-04:00</t>
  </si>
  <si>
    <t>2013-08-15 01:00:00-04:00</t>
  </si>
  <si>
    <t>2013-08-16 01:00:00-04:00</t>
  </si>
  <si>
    <t>2013-08-19 01:00:00-04:00</t>
  </si>
  <si>
    <t>2013-08-20 01:00:00-04:00</t>
  </si>
  <si>
    <t>2013-08-21 01:00:00-04:00</t>
  </si>
  <si>
    <t>2013-08-22 01:00:00-04:00</t>
  </si>
  <si>
    <t>2013-08-23 01:00:00-04:00</t>
  </si>
  <si>
    <t>2013-08-26 01:00:00-04:00</t>
  </si>
  <si>
    <t>2013-08-27 01:00:00-04:00</t>
  </si>
  <si>
    <t>2013-08-28 01:00:00-04:00</t>
  </si>
  <si>
    <t>2013-08-29 01:00:00-04:00</t>
  </si>
  <si>
    <t>2013-08-30 01:00:00-04:00</t>
  </si>
  <si>
    <t>2013-09-03 01:00:00-04:00</t>
  </si>
  <si>
    <t>2013-09-04 01:00:00-04:00</t>
  </si>
  <si>
    <t>2013-09-05 01:00:00-04:00</t>
  </si>
  <si>
    <t>2013-09-06 01:00:00-04:00</t>
  </si>
  <si>
    <t>2013-09-09 01:00:00-04:00</t>
  </si>
  <si>
    <t>2013-09-10 01:00:00-04:00</t>
  </si>
  <si>
    <t>2013-09-11 01:00:00-04:00</t>
  </si>
  <si>
    <t>2013-09-12 01:00:00-04:00</t>
  </si>
  <si>
    <t>2013-09-13 01:00:00-04:00</t>
  </si>
  <si>
    <t>2013-09-16 01:00:00-04:00</t>
  </si>
  <si>
    <t>2013-09-17 01:00:00-04:00</t>
  </si>
  <si>
    <t>2013-09-18 01:00:00-04:00</t>
  </si>
  <si>
    <t>2013-09-19 01:00:00-04:00</t>
  </si>
  <si>
    <t>2013-09-20 01:00:00-04:00</t>
  </si>
  <si>
    <t>2013-09-23 01:00:00-04:00</t>
  </si>
  <si>
    <t>2013-09-24 01:00:00-04:00</t>
  </si>
  <si>
    <t>2013-09-25 01:00:00-04:00</t>
  </si>
  <si>
    <t>2013-09-26 01:00:00-04:00</t>
  </si>
  <si>
    <t>2013-09-27 01:00:00-04:00</t>
  </si>
  <si>
    <t>2013-09-30 01:00:00-04:00</t>
  </si>
  <si>
    <t>2013-10-01 01:00:00-04:00</t>
  </si>
  <si>
    <t>2013-10-02 01:00:00-04:00</t>
  </si>
  <si>
    <t>2013-10-03 01:00:00-04:00</t>
  </si>
  <si>
    <t>2013-10-04 01:00:00-04:00</t>
  </si>
  <si>
    <t>2013-10-07 01:00:00-04:00</t>
  </si>
  <si>
    <t>2013-10-08 01:00:00-04:00</t>
  </si>
  <si>
    <t>2013-10-09 01:00:00-04:00</t>
  </si>
  <si>
    <t>2013-10-10 01:00:00-04:00</t>
  </si>
  <si>
    <t>2013-10-11 01:00:00-04:00</t>
  </si>
  <si>
    <t>2013-10-14 01:00:00-04:00</t>
  </si>
  <si>
    <t>2013-10-15 01:00:00-04:00</t>
  </si>
  <si>
    <t>2013-10-16 01:00:00-04:00</t>
  </si>
  <si>
    <t>2013-10-17 01:00:00-04:00</t>
  </si>
  <si>
    <t>2013-10-18 01:00:00-04:00</t>
  </si>
  <si>
    <t>2013-10-21 01:00:00-04:00</t>
  </si>
  <si>
    <t>2013-10-22 01:00:00-04:00</t>
  </si>
  <si>
    <t>2013-10-23 01:00:00-04:00</t>
  </si>
  <si>
    <t>2013-10-24 01:00:00-04:00</t>
  </si>
  <si>
    <t>2013-10-25 01:00:00-04:00</t>
  </si>
  <si>
    <t>2013-10-28 01:00:00-04:00</t>
  </si>
  <si>
    <t>2013-10-29 01:00:00-04:00</t>
  </si>
  <si>
    <t>2013-10-30 01:00:00-04:00</t>
  </si>
  <si>
    <t>2013-10-31 01:00:00-04:00</t>
  </si>
  <si>
    <t>2013-11-01 01:00:00-04:00</t>
  </si>
  <si>
    <t>2013-11-04 01:00:00-05:00</t>
  </si>
  <si>
    <t>2013-11-05 01:00:00-05:00</t>
  </si>
  <si>
    <t>2013-11-06 01:00:00-05:00</t>
  </si>
  <si>
    <t>2013-11-07 01:00:00-05:00</t>
  </si>
  <si>
    <t>2013-11-08 01:00:00-05:00</t>
  </si>
  <si>
    <t>2013-11-11 01:00:00-05:00</t>
  </si>
  <si>
    <t>2013-11-12 01:00:00-05:00</t>
  </si>
  <si>
    <t>2013-11-13 01:00:00-05:00</t>
  </si>
  <si>
    <t>2013-11-14 01:00:00-05:00</t>
  </si>
  <si>
    <t>2013-11-15 01:00:00-05:00</t>
  </si>
  <si>
    <t>2013-11-18 01:00:00-05:00</t>
  </si>
  <si>
    <t>2013-11-19 01:00:00-05:00</t>
  </si>
  <si>
    <t>2013-11-20 01:00:00-05:00</t>
  </si>
  <si>
    <t>2013-11-21 01:00:00-05:00</t>
  </si>
  <si>
    <t>2013-11-22 01:00:00-05:00</t>
  </si>
  <si>
    <t>2013-11-25 01:00:00-05:00</t>
  </si>
  <si>
    <t>2013-11-26 01:00:00-05:00</t>
  </si>
  <si>
    <t>2013-11-27 01:00:00-05:00</t>
  </si>
  <si>
    <t>2013-11-29 01:00:00-05:00</t>
  </si>
  <si>
    <t>2013-12-02 01:00:00-05:00</t>
  </si>
  <si>
    <t>2013-12-03 01:00:00-05:00</t>
  </si>
  <si>
    <t>2013-12-04 01:00:00-05:00</t>
  </si>
  <si>
    <t>2013-12-05 01:00:00-05:00</t>
  </si>
  <si>
    <t>2013-12-06 01:00:00-05:00</t>
  </si>
  <si>
    <t>2013-12-09 01:00:00-05:00</t>
  </si>
  <si>
    <t>2013-12-10 01:00:00-05:00</t>
  </si>
  <si>
    <t>2013-12-11 01:00:00-05:00</t>
  </si>
  <si>
    <t>2013-12-12 01:00:00-05:00</t>
  </si>
  <si>
    <t>2013-12-13 01:00:00-05:00</t>
  </si>
  <si>
    <t>2013-12-16 01:00:00-05:00</t>
  </si>
  <si>
    <t>2013-12-17 01:00:00-05:00</t>
  </si>
  <si>
    <t>2013-12-18 01:00:00-05:00</t>
  </si>
  <si>
    <t>2013-12-19 01:00:00-05:00</t>
  </si>
  <si>
    <t>2013-12-20 01:00:00-05:00</t>
  </si>
  <si>
    <t>2013-12-23 01:00:00-05:00</t>
  </si>
  <si>
    <t>2013-12-24 01:00:00-05:00</t>
  </si>
  <si>
    <t>2013-12-26 01:00:00-05:00</t>
  </si>
  <si>
    <t>2013-12-27 01:00:00-05:00</t>
  </si>
  <si>
    <t>2013-12-30 01:00:00-05:00</t>
  </si>
  <si>
    <t>2013-12-31 01:00:00-05:00</t>
  </si>
  <si>
    <t>2014-01-02 01:00:00-05:00</t>
  </si>
  <si>
    <t>2014-01-03 01:00:00-05:00</t>
  </si>
  <si>
    <t>2014-01-06 01:00:00-05:00</t>
  </si>
  <si>
    <t>2014-01-07 01:00:00-05:00</t>
  </si>
  <si>
    <t>2014-01-08 01:00:00-05:00</t>
  </si>
  <si>
    <t>2014-01-09 01:00:00-05:00</t>
  </si>
  <si>
    <t>2014-01-10 01:00:00-05:00</t>
  </si>
  <si>
    <t>2014-01-13 01:00:00-05:00</t>
  </si>
  <si>
    <t>2014-01-14 01:00:00-05:00</t>
  </si>
  <si>
    <t>2014-01-15 01:00:00-05:00</t>
  </si>
  <si>
    <t>2014-01-16 01:00:00-05:00</t>
  </si>
  <si>
    <t>2014-01-17 01:00:00-05:00</t>
  </si>
  <si>
    <t>2014-01-21 01:00:00-05:00</t>
  </si>
  <si>
    <t>2014-01-22 01:00:00-05:00</t>
  </si>
  <si>
    <t>2014-01-23 01:00:00-05:00</t>
  </si>
  <si>
    <t>2014-01-24 01:00:00-05:00</t>
  </si>
  <si>
    <t>2014-01-27 01:00:00-05:00</t>
  </si>
  <si>
    <t>2014-01-28 01:00:00-05:00</t>
  </si>
  <si>
    <t>2014-01-29 01:00:00-05:00</t>
  </si>
  <si>
    <t>2014-01-30 01:00:00-05:00</t>
  </si>
  <si>
    <t>2014-01-31 01:00:00-05:00</t>
  </si>
  <si>
    <t>2014-02-03 01:00:00-05:00</t>
  </si>
  <si>
    <t>2014-02-04 01:00:00-05:00</t>
  </si>
  <si>
    <t>2014-02-05 01:00:00-05:00</t>
  </si>
  <si>
    <t>2014-02-06 01:00:00-05:00</t>
  </si>
  <si>
    <t>2014-02-07 01:00:00-05:00</t>
  </si>
  <si>
    <t>2014-02-10 01:00:00-05:00</t>
  </si>
  <si>
    <t>2014-02-11 01:00:00-05:00</t>
  </si>
  <si>
    <t>2014-02-12 01:00:00-05:00</t>
  </si>
  <si>
    <t>2014-02-13 01:00:00-05:00</t>
  </si>
  <si>
    <t>2014-02-14 01:00:00-05:00</t>
  </si>
  <si>
    <t>2014-02-18 01:00:00-05:00</t>
  </si>
  <si>
    <t>2014-02-19 01:00:00-05:00</t>
  </si>
  <si>
    <t>2014-02-20 01:00:00-05:00</t>
  </si>
  <si>
    <t>2014-02-21 01:00:00-05:00</t>
  </si>
  <si>
    <t>2014-02-24 01:00:00-05:00</t>
  </si>
  <si>
    <t>2014-02-25 01:00:00-05:00</t>
  </si>
  <si>
    <t>2014-02-26 01:00:00-05:00</t>
  </si>
  <si>
    <t>2014-02-27 01:00:00-05:00</t>
  </si>
  <si>
    <t>2014-02-28 01:00:00-05:00</t>
  </si>
  <si>
    <t>2014-03-03 01:00:00-05:00</t>
  </si>
  <si>
    <t>2014-03-04 01:00:00-05:00</t>
  </si>
  <si>
    <t>2014-03-05 01:00:00-05:00</t>
  </si>
  <si>
    <t>2014-03-06 01:00:00-05:00</t>
  </si>
  <si>
    <t>2014-03-07 01:00:00-05:00</t>
  </si>
  <si>
    <t>2014-03-10 01:00:00-04:00</t>
  </si>
  <si>
    <t>2014-03-11 01:00:00-04:00</t>
  </si>
  <si>
    <t>2014-03-12 01:00:00-04:00</t>
  </si>
  <si>
    <t>2014-03-13 01:00:00-04:00</t>
  </si>
  <si>
    <t>2014-03-14 01:00:00-04:00</t>
  </si>
  <si>
    <t>2014-03-17 01:00:00-04:00</t>
  </si>
  <si>
    <t>2014-03-18 01:00:00-04:00</t>
  </si>
  <si>
    <t>2014-03-19 01:00:00-04:00</t>
  </si>
  <si>
    <t>2014-03-20 01:00:00-04:00</t>
  </si>
  <si>
    <t>2014-03-21 01:00:00-04:00</t>
  </si>
  <si>
    <t>2014-03-24 01:00:00-04:00</t>
  </si>
  <si>
    <t>2014-03-25 01:00:00-04:00</t>
  </si>
  <si>
    <t>2014-03-26 01:00:00-04:00</t>
  </si>
  <si>
    <t>2014-03-27 01:00:00-04:00</t>
  </si>
  <si>
    <t>2014-03-28 01:00:00-04:00</t>
  </si>
  <si>
    <t>2014-03-31 01:00:00-04:00</t>
  </si>
  <si>
    <t>2014-04-01 01:00:00-04:00</t>
  </si>
  <si>
    <t>2014-04-02 01:00:00-04:00</t>
  </si>
  <si>
    <t>2014-04-03 01:00:00-04:00</t>
  </si>
  <si>
    <t>2014-04-04 01:00:00-04:00</t>
  </si>
  <si>
    <t>2014-04-07 01:00:00-04:00</t>
  </si>
  <si>
    <t>2014-04-08 01:00:00-04:00</t>
  </si>
  <si>
    <t>2014-04-09 01:00:00-04:00</t>
  </si>
  <si>
    <t>2014-04-10 01:00:00-04:00</t>
  </si>
  <si>
    <t>2014-04-11 01:00:00-04:00</t>
  </si>
  <si>
    <t>2014-04-14 01:00:00-04:00</t>
  </si>
  <si>
    <t>2014-04-15 01:00:00-04:00</t>
  </si>
  <si>
    <t>2014-04-16 01:00:00-04:00</t>
  </si>
  <si>
    <t>2014-04-17 01:00:00-04:00</t>
  </si>
  <si>
    <t>2014-04-21 01:00:00-04:00</t>
  </si>
  <si>
    <t>2014-04-22 01:00:00-04:00</t>
  </si>
  <si>
    <t>2014-04-23 01:00:00-04:00</t>
  </si>
  <si>
    <t>2014-04-24 01:00:00-04:00</t>
  </si>
  <si>
    <t>2014-04-25 01:00:00-04:00</t>
  </si>
  <si>
    <t>2014-04-28 01:00:00-04:00</t>
  </si>
  <si>
    <t>2014-04-29 01:00:00-04:00</t>
  </si>
  <si>
    <t>2014-04-30 01:00:00-04:00</t>
  </si>
  <si>
    <t>2014-05-01 01:00:00-04:00</t>
  </si>
  <si>
    <t>2014-05-02 01:00:00-04:00</t>
  </si>
  <si>
    <t>2014-05-05 01:00:00-04:00</t>
  </si>
  <si>
    <t>2014-05-06 01:00:00-04:00</t>
  </si>
  <si>
    <t>2014-05-07 01:00:00-04:00</t>
  </si>
  <si>
    <t>2014-05-08 01:00:00-04:00</t>
  </si>
  <si>
    <t>2014-05-09 01:00:00-04:00</t>
  </si>
  <si>
    <t>2014-05-12 01:00:00-04:00</t>
  </si>
  <si>
    <t>2014-05-13 01:00:00-04:00</t>
  </si>
  <si>
    <t>2014-05-14 01:00:00-04:00</t>
  </si>
  <si>
    <t>2014-05-15 01:00:00-04:00</t>
  </si>
  <si>
    <t>2014-05-16 01:00:00-04:00</t>
  </si>
  <si>
    <t>2014-05-19 01:00:00-04:00</t>
  </si>
  <si>
    <t>2014-05-20 01:00:00-04:00</t>
  </si>
  <si>
    <t>2014-05-21 01:00:00-04:00</t>
  </si>
  <si>
    <t>2014-05-22 01:00:00-04:00</t>
  </si>
  <si>
    <t>2014-05-23 01:00:00-04:00</t>
  </si>
  <si>
    <t>2014-05-27 01:00:00-04:00</t>
  </si>
  <si>
    <t>2014-05-28 01:00:00-04:00</t>
  </si>
  <si>
    <t>2014-05-29 01:00:00-04:00</t>
  </si>
  <si>
    <t>2014-05-30 01:00:00-04:00</t>
  </si>
  <si>
    <t>2014-06-02 01:00:00-04:00</t>
  </si>
  <si>
    <t>2014-06-03 01:00:00-04:00</t>
  </si>
  <si>
    <t>2014-06-04 01:00:00-04:00</t>
  </si>
  <si>
    <t>2014-06-05 01:00:00-04:00</t>
  </si>
  <si>
    <t>2014-06-06 01:00:00-04:00</t>
  </si>
  <si>
    <t>2014-06-09 01:00:00-04:00</t>
  </si>
  <si>
    <t>2014-06-10 01:00:00-04:00</t>
  </si>
  <si>
    <t>2014-06-11 01:00:00-04:00</t>
  </si>
  <si>
    <t>2014-06-12 01:00:00-04:00</t>
  </si>
  <si>
    <t>2014-06-13 01:00:00-04:00</t>
  </si>
  <si>
    <t>2014-06-16 01:00:00-04:00</t>
  </si>
  <si>
    <t>2014-06-17 01:00:00-04:00</t>
  </si>
  <si>
    <t>2014-06-18 01:00:00-04:00</t>
  </si>
  <si>
    <t>2014-06-19 01:00:00-04:00</t>
  </si>
  <si>
    <t>2014-06-20 01:00:00-04:00</t>
  </si>
  <si>
    <t>2014-06-23 01:00:00-04:00</t>
  </si>
  <si>
    <t>2014-06-24 01:00:00-04:00</t>
  </si>
  <si>
    <t>2014-06-25 01:00:00-04:00</t>
  </si>
  <si>
    <t>2014-06-26 01:00:00-04:00</t>
  </si>
  <si>
    <t>2014-06-27 01:00:00-04:00</t>
  </si>
  <si>
    <t>2014-06-30 01:00:00-04:00</t>
  </si>
  <si>
    <t>2014-07-01 01:00:00-04:00</t>
  </si>
  <si>
    <t>2014-07-02 01:00:00-04:00</t>
  </si>
  <si>
    <t>2014-07-03 01:00:00-04:00</t>
  </si>
  <si>
    <t>2014-07-07 01:00:00-04:00</t>
  </si>
  <si>
    <t>2014-07-08 01:00:00-04:00</t>
  </si>
  <si>
    <t>2014-07-09 01:00:00-04:00</t>
  </si>
  <si>
    <t>2014-07-10 01:00:00-04:00</t>
  </si>
  <si>
    <t>2014-07-11 01:00:00-04:00</t>
  </si>
  <si>
    <t>2014-07-14 01:00:00-04:00</t>
  </si>
  <si>
    <t>2014-07-15 01:00:00-04:00</t>
  </si>
  <si>
    <t>2014-07-16 01:00:00-04:00</t>
  </si>
  <si>
    <t>2014-07-17 01:00:00-04:00</t>
  </si>
  <si>
    <t>2014-07-18 01:00:00-04:00</t>
  </si>
  <si>
    <t>2014-07-21 01:00:00-04:00</t>
  </si>
  <si>
    <t>2014-07-22 01:00:00-04:00</t>
  </si>
  <si>
    <t>2014-07-23 01:00:00-04:00</t>
  </si>
  <si>
    <t>2014-07-24 01:00:00-04:00</t>
  </si>
  <si>
    <t>2014-07-25 01:00:00-04:00</t>
  </si>
  <si>
    <t>2014-07-28 01:00:00-04:00</t>
  </si>
  <si>
    <t>2014-07-29 01:00:00-04:00</t>
  </si>
  <si>
    <t>2014-07-30 01:00:00-04:00</t>
  </si>
  <si>
    <t>2014-07-31 01:00:00-04:00</t>
  </si>
  <si>
    <t>2014-08-01 01:00:00-04:00</t>
  </si>
  <si>
    <t>2014-08-04 01:00:00-04:00</t>
  </si>
  <si>
    <t>2014-08-05 01:00:00-04:00</t>
  </si>
  <si>
    <t>2014-08-06 01:00:00-04:00</t>
  </si>
  <si>
    <t>2014-08-07 01:00:00-04:00</t>
  </si>
  <si>
    <t>2014-08-08 01:00:00-04:00</t>
  </si>
  <si>
    <t>2014-08-11 01:00:00-04:00</t>
  </si>
  <si>
    <t>2014-08-12 01:00:00-04:00</t>
  </si>
  <si>
    <t>2014-08-13 01:00:00-04:00</t>
  </si>
  <si>
    <t>2014-08-14 01:00:00-04:00</t>
  </si>
  <si>
    <t>2014-08-15 01:00:00-04:00</t>
  </si>
  <si>
    <t>2014-08-18 01:00:00-04:00</t>
  </si>
  <si>
    <t>2014-08-19 01:00:00-04:00</t>
  </si>
  <si>
    <t>2014-08-20 01:00:00-04:00</t>
  </si>
  <si>
    <t>2014-08-21 01:00:00-04:00</t>
  </si>
  <si>
    <t>2014-08-22 01:00:00-04:00</t>
  </si>
  <si>
    <t>2014-08-25 01:00:00-04:00</t>
  </si>
  <si>
    <t>2014-08-26 01:00:00-04:00</t>
  </si>
  <si>
    <t>2014-08-27 01:00:00-04:00</t>
  </si>
  <si>
    <t>2014-08-28 01:00:00-04:00</t>
  </si>
  <si>
    <t>2014-08-29 01:00:00-04:00</t>
  </si>
  <si>
    <t>2014-09-02 01:00:00-04:00</t>
  </si>
  <si>
    <t>2014-09-03 01:00:00-04:00</t>
  </si>
  <si>
    <t>2014-09-04 01:00:00-04:00</t>
  </si>
  <si>
    <t>2014-09-05 01:00:00-04:00</t>
  </si>
  <si>
    <t>2014-09-08 01:00:00-04:00</t>
  </si>
  <si>
    <t>2014-09-09 01:00:00-04:00</t>
  </si>
  <si>
    <t>2014-09-10 01:00:00-04:00</t>
  </si>
  <si>
    <t>2014-09-11 01:00:00-04:00</t>
  </si>
  <si>
    <t>2014-09-12 01:00:00-04:00</t>
  </si>
  <si>
    <t>2014-09-15 01:00:00-04:00</t>
  </si>
  <si>
    <t>2014-09-16 01:00:00-04:00</t>
  </si>
  <si>
    <t>2014-09-17 01:00:00-04:00</t>
  </si>
  <si>
    <t>2014-09-18 01:00:00-04:00</t>
  </si>
  <si>
    <t>2014-09-19 01:00:00-04:00</t>
  </si>
  <si>
    <t>2014-09-22 01:00:00-04:00</t>
  </si>
  <si>
    <t>2014-09-23 01:00:00-04:00</t>
  </si>
  <si>
    <t>2014-09-24 01:00:00-04:00</t>
  </si>
  <si>
    <t>2014-09-25 01:00:00-04:00</t>
  </si>
  <si>
    <t>2014-09-26 01:00:00-04:00</t>
  </si>
  <si>
    <t>2014-09-29 01:00:00-04:00</t>
  </si>
  <si>
    <t>2014-09-30 01:00:00-04:00</t>
  </si>
  <si>
    <t>2014-10-01 01:00:00-04:00</t>
  </si>
  <si>
    <t>2014-10-02 01:00:00-04:00</t>
  </si>
  <si>
    <t>2014-10-03 01:00:00-04:00</t>
  </si>
  <si>
    <t>2014-10-06 01:00:00-04:00</t>
  </si>
  <si>
    <t>2014-10-07 01:00:00-04:00</t>
  </si>
  <si>
    <t>2014-10-08 01:00:00-04:00</t>
  </si>
  <si>
    <t>2014-10-09 01:00:00-04:00</t>
  </si>
  <si>
    <t>2014-10-10 01:00:00-04:00</t>
  </si>
  <si>
    <t>2014-10-13 01:00:00-04:00</t>
  </si>
  <si>
    <t>2014-10-14 01:00:00-04:00</t>
  </si>
  <si>
    <t>2014-10-15 01:00:00-04:00</t>
  </si>
  <si>
    <t>2014-10-16 01:00:00-04:00</t>
  </si>
  <si>
    <t>2014-10-17 01:00:00-04:00</t>
  </si>
  <si>
    <t>2014-10-20 01:00:00-04:00</t>
  </si>
  <si>
    <t>2014-10-21 01:00:00-04:00</t>
  </si>
  <si>
    <t>2014-10-22 01:00:00-04:00</t>
  </si>
  <si>
    <t>2014-10-23 01:00:00-04:00</t>
  </si>
  <si>
    <t>2014-10-24 01:00:00-04:00</t>
  </si>
  <si>
    <t>2014-10-27 01:00:00-04:00</t>
  </si>
  <si>
    <t>2014-10-28 01:00:00-04:00</t>
  </si>
  <si>
    <t>2014-10-29 01:00:00-04:00</t>
  </si>
  <si>
    <t>2014-10-30 01:00:00-04:00</t>
  </si>
  <si>
    <t>2014-10-31 01:00:00-04:00</t>
  </si>
  <si>
    <t>2014-11-03 01:00:00-05:00</t>
  </si>
  <si>
    <t>2014-11-04 01:00:00-05:00</t>
  </si>
  <si>
    <t>2014-11-05 01:00:00-05:00</t>
  </si>
  <si>
    <t>2014-11-06 01:00:00-05:00</t>
  </si>
  <si>
    <t>2014-11-07 01:00:00-05:00</t>
  </si>
  <si>
    <t>2014-11-10 01:00:00-05:00</t>
  </si>
  <si>
    <t>2014-11-11 01:00:00-05:00</t>
  </si>
  <si>
    <t>2014-11-12 01:00:00-05:00</t>
  </si>
  <si>
    <t>2014-11-13 01:00:00-05:00</t>
  </si>
  <si>
    <t>2014-11-14 01:00:00-05:00</t>
  </si>
  <si>
    <t>2014-11-17 01:00:00-05:00</t>
  </si>
  <si>
    <t>2014-11-18 01:00:00-05:00</t>
  </si>
  <si>
    <t>2014-11-19 01:00:00-05:00</t>
  </si>
  <si>
    <t>2014-11-20 01:00:00-05:00</t>
  </si>
  <si>
    <t>2014-11-21 01:00:00-05:00</t>
  </si>
  <si>
    <t>2014-11-24 01:00:00-05:00</t>
  </si>
  <si>
    <t>2014-11-25 01:00:00-05:00</t>
  </si>
  <si>
    <t>2014-11-26 01:00:00-05:00</t>
  </si>
  <si>
    <t>2014-11-28 01:00:00-05:00</t>
  </si>
  <si>
    <t>2014-12-01 01:00:00-05:00</t>
  </si>
  <si>
    <t>2014-12-02 01:00:00-05:00</t>
  </si>
  <si>
    <t>2014-12-03 01:00:00-05:00</t>
  </si>
  <si>
    <t>2014-12-04 01:00:00-05:00</t>
  </si>
  <si>
    <t>2014-12-05 01:00:00-05:00</t>
  </si>
  <si>
    <t>2014-12-08 01:00:00-05:00</t>
  </si>
  <si>
    <t>2014-12-09 01:00:00-05:00</t>
  </si>
  <si>
    <t>2014-12-10 01:00:00-05:00</t>
  </si>
  <si>
    <t>2014-12-11 01:00:00-05:00</t>
  </si>
  <si>
    <t>2014-12-12 01:00:00-05:00</t>
  </si>
  <si>
    <t>2014-12-15 01:00:00-05:00</t>
  </si>
  <si>
    <t>2014-12-16 01:00:00-05:00</t>
  </si>
  <si>
    <t>2014-12-17 01:00:00-05:00</t>
  </si>
  <si>
    <t>2014-12-18 01:00:00-05:00</t>
  </si>
  <si>
    <t>2014-12-19 01:00:00-05:00</t>
  </si>
  <si>
    <t>2014-12-22 01:00:00-05:00</t>
  </si>
  <si>
    <t>2014-12-23 01:00:00-05:00</t>
  </si>
  <si>
    <t>2014-12-24 01:00:00-05:00</t>
  </si>
  <si>
    <t>2014-12-26 01:00:00-05:00</t>
  </si>
  <si>
    <t>2014-12-29 01:00:00-05:00</t>
  </si>
  <si>
    <t>2014-12-30 01:00:00-05:00</t>
  </si>
  <si>
    <t>2014-12-31 01:00:00-05:00</t>
  </si>
  <si>
    <t>2015-01-02 01:00:00-05:00</t>
  </si>
  <si>
    <t>2015-01-05 01:00:00-05:00</t>
  </si>
  <si>
    <t>2015-01-06 01:00:00-05:00</t>
  </si>
  <si>
    <t>2015-01-07 01:00:00-05:00</t>
  </si>
  <si>
    <t>2015-01-08 01:00:00-05:00</t>
  </si>
  <si>
    <t>2015-01-09 01:00:00-05:00</t>
  </si>
  <si>
    <t>2015-01-12 01:00:00-05:00</t>
  </si>
  <si>
    <t>2015-01-13 01:00:00-05:00</t>
  </si>
  <si>
    <t>2015-01-14 01:00:00-05:00</t>
  </si>
  <si>
    <t>2015-01-15 01:00:00-05:00</t>
  </si>
  <si>
    <t>2015-01-16 01:00:00-05:00</t>
  </si>
  <si>
    <t>2015-01-20 01:00:00-05:00</t>
  </si>
  <si>
    <t>2015-01-21 01:00:00-05:00</t>
  </si>
  <si>
    <t>2015-01-22 01:00:00-05:00</t>
  </si>
  <si>
    <t>2015-01-23 01:00:00-05:00</t>
  </si>
  <si>
    <t>2015-01-26 01:00:00-05:00</t>
  </si>
  <si>
    <t>2015-01-27 01:00:00-05:00</t>
  </si>
  <si>
    <t>2015-01-28 01:00:00-05:00</t>
  </si>
  <si>
    <t>2015-01-29 01:00:00-05:00</t>
  </si>
  <si>
    <t>2015-01-30 01:00:00-05:00</t>
  </si>
  <si>
    <t>2015-02-02 01:00:00-05:00</t>
  </si>
  <si>
    <t>2015-02-03 01:00:00-05:00</t>
  </si>
  <si>
    <t>2015-02-04 01:00:00-05:00</t>
  </si>
  <si>
    <t>2015-02-05 01:00:00-05:00</t>
  </si>
  <si>
    <t>2015-02-06 01:00:00-05:00</t>
  </si>
  <si>
    <t>2015-02-09 01:00:00-05:00</t>
  </si>
  <si>
    <t>2015-02-10 01:00:00-05:00</t>
  </si>
  <si>
    <t>2015-02-11 01:00:00-05:00</t>
  </si>
  <si>
    <t>2015-02-12 01:00:00-05:00</t>
  </si>
  <si>
    <t>2015-02-13 01:00:00-05:00</t>
  </si>
  <si>
    <t>2015-02-17 01:00:00-05:00</t>
  </si>
  <si>
    <t>2015-02-18 01:00:00-05:00</t>
  </si>
  <si>
    <t>2015-02-19 01:00:00-05:00</t>
  </si>
  <si>
    <t>2015-02-20 01:00:00-05:00</t>
  </si>
  <si>
    <t>2015-02-23 01:00:00-05:00</t>
  </si>
  <si>
    <t>2015-02-24 01:00:00-05:00</t>
  </si>
  <si>
    <t>2015-02-25 01:00:00-05:00</t>
  </si>
  <si>
    <t>2015-02-26 01:00:00-05:00</t>
  </si>
  <si>
    <t>2015-02-27 01:00:00-05:00</t>
  </si>
  <si>
    <t>2015-03-02 01:00:00-05:00</t>
  </si>
  <si>
    <t>2015-03-03 01:00:00-05:00</t>
  </si>
  <si>
    <t>2015-03-04 01:00:00-05:00</t>
  </si>
  <si>
    <t>2015-03-05 01:00:00-05:00</t>
  </si>
  <si>
    <t>2015-03-06 01:00:00-05:00</t>
  </si>
  <si>
    <t>2015-03-09 01:00:00-04:00</t>
  </si>
  <si>
    <t>2015-03-10 01:00:00-04:00</t>
  </si>
  <si>
    <t>2015-03-11 01:00:00-04:00</t>
  </si>
  <si>
    <t>2015-03-12 01:00:00-04:00</t>
  </si>
  <si>
    <t>2015-03-13 01:00:00-04:00</t>
  </si>
  <si>
    <t>2015-03-16 01:00:00-04:00</t>
  </si>
  <si>
    <t>2015-03-17 01:00:00-04:00</t>
  </si>
  <si>
    <t>2015-03-18 01:00:00-04:00</t>
  </si>
  <si>
    <t>2015-03-19 01:00:00-04:00</t>
  </si>
  <si>
    <t>2015-03-20 01:00:00-04:00</t>
  </si>
  <si>
    <t>2015-03-23 01:00:00-04:00</t>
  </si>
  <si>
    <t>2015-03-24 01:00:00-04:00</t>
  </si>
  <si>
    <t>2015-03-25 01:00:00-04:00</t>
  </si>
  <si>
    <t>2015-03-26 01:00:00-04:00</t>
  </si>
  <si>
    <t>2015-03-27 01:00:00-04:00</t>
  </si>
  <si>
    <t>2015-03-30 01:00:00-04:00</t>
  </si>
  <si>
    <t>2015-03-31 01:00:00-04:00</t>
  </si>
  <si>
    <t>2015-04-01 01:00:00-04:00</t>
  </si>
  <si>
    <t>2015-04-02 01:00:00-04:00</t>
  </si>
  <si>
    <t>2015-04-06 01:00:00-04:00</t>
  </si>
  <si>
    <t>2015-04-07 01:00:00-04:00</t>
  </si>
  <si>
    <t>2015-04-08 01:00:00-04:00</t>
  </si>
  <si>
    <t>2015-04-09 01:00:00-04:00</t>
  </si>
  <si>
    <t>2015-04-10 01:00:00-04:00</t>
  </si>
  <si>
    <t>2015-04-13 01:00:00-04:00</t>
  </si>
  <si>
    <t>2015-04-14 01:00:00-04:00</t>
  </si>
  <si>
    <t>2015-04-15 01:00:00-04:00</t>
  </si>
  <si>
    <t>2015-04-16 01:00:00-04:00</t>
  </si>
  <si>
    <t>2015-04-17 01:00:00-04:00</t>
  </si>
  <si>
    <t>2015-04-20 01:00:00-04:00</t>
  </si>
  <si>
    <t>2015-04-21 01:00:00-04:00</t>
  </si>
  <si>
    <t>2015-04-22 01:00:00-04:00</t>
  </si>
  <si>
    <t>2015-04-23 01:00:00-04:00</t>
  </si>
  <si>
    <t>2015-04-24 01:00:00-04:00</t>
  </si>
  <si>
    <t>2015-04-27 01:00:00-04:00</t>
  </si>
  <si>
    <t>2015-04-28 01:00:00-04:00</t>
  </si>
  <si>
    <t>2015-04-29 01:00:00-04:00</t>
  </si>
  <si>
    <t>2015-04-30 01:00:00-04:00</t>
  </si>
  <si>
    <t>2015-05-01 01:00:00-04:00</t>
  </si>
  <si>
    <t>2015-05-04 01:00:00-04:00</t>
  </si>
  <si>
    <t>2015-05-05 01:00:00-04:00</t>
  </si>
  <si>
    <t>2015-05-06 01:00:00-04:00</t>
  </si>
  <si>
    <t>2015-05-07 01:00:00-04:00</t>
  </si>
  <si>
    <t>2015-05-08 01:00:00-04:00</t>
  </si>
  <si>
    <t>2015-05-11 01:00:00-04:00</t>
  </si>
  <si>
    <t>2015-05-12 01:00:00-04:00</t>
  </si>
  <si>
    <t>2015-05-13 01:00:00-04:00</t>
  </si>
  <si>
    <t>2015-05-14 01:00:00-04:00</t>
  </si>
  <si>
    <t>2015-05-15 01:00:00-04:00</t>
  </si>
  <si>
    <t>2015-05-18 01:00:00-04:00</t>
  </si>
  <si>
    <t>2015-05-19 01:00:00-04:00</t>
  </si>
  <si>
    <t>2015-05-20 01:00:00-04:00</t>
  </si>
  <si>
    <t>2015-05-21 01:00:00-04:00</t>
  </si>
  <si>
    <t>2015-05-22 01:00:00-04:00</t>
  </si>
  <si>
    <t>2015-05-26 01:00:00-04:00</t>
  </si>
  <si>
    <t>2015-05-27 01:00:00-04:00</t>
  </si>
  <si>
    <t>2015-05-28 01:00:00-04:00</t>
  </si>
  <si>
    <t>2015-05-29 01:00:00-04:00</t>
  </si>
  <si>
    <t>2015-06-01 01:00:00-04:00</t>
  </si>
  <si>
    <t>2015-06-02 01:00:00-04:00</t>
  </si>
  <si>
    <t>2015-06-03 01:00:00-04:00</t>
  </si>
  <si>
    <t>2015-06-04 01:00:00-04:00</t>
  </si>
  <si>
    <t>2015-06-05 01:00:00-04:00</t>
  </si>
  <si>
    <t>2015-06-08 01:00:00-04:00</t>
  </si>
  <si>
    <t>2015-06-09 01:00:00-04:00</t>
  </si>
  <si>
    <t>2015-06-10 01:00:00-04:00</t>
  </si>
  <si>
    <t>2015-06-11 01:00:00-04:00</t>
  </si>
  <si>
    <t>2015-06-12 01:00:00-04:00</t>
  </si>
  <si>
    <t>2015-06-15 01:00:00-04:00</t>
  </si>
  <si>
    <t>2015-06-16 01:00:00-04:00</t>
  </si>
  <si>
    <t>2015-06-17 01:00:00-04:00</t>
  </si>
  <si>
    <t>2015-06-18 01:00:00-04:00</t>
  </si>
  <si>
    <t>2015-06-19 01:00:00-04:00</t>
  </si>
  <si>
    <t>2015-06-22 01:00:00-04:00</t>
  </si>
  <si>
    <t>2015-06-23 01:00:00-04:00</t>
  </si>
  <si>
    <t>2015-06-24 01:00:00-04:00</t>
  </si>
  <si>
    <t>2015-06-25 01:00:00-04:00</t>
  </si>
  <si>
    <t>2015-06-26 01:00:00-04:00</t>
  </si>
  <si>
    <t>2015-06-29 01:00:00-04:00</t>
  </si>
  <si>
    <t>2015-06-30 01:00:00-04:00</t>
  </si>
  <si>
    <t>2015-07-01 01:00:00-04:00</t>
  </si>
  <si>
    <t>2015-07-02 01:00:00-04:00</t>
  </si>
  <si>
    <t>2015-07-06 01:00:00-04:00</t>
  </si>
  <si>
    <t>2015-07-07 01:00:00-04:00</t>
  </si>
  <si>
    <t>2015-07-08 01:00:00-04:00</t>
  </si>
  <si>
    <t>2015-07-09 01:00:00-04:00</t>
  </si>
  <si>
    <t>2015-07-10 01:00:00-04:00</t>
  </si>
  <si>
    <t>2015-07-13 01:00:00-04:00</t>
  </si>
  <si>
    <t>2015-07-14 01:00:00-04:00</t>
  </si>
  <si>
    <t>2015-07-15 01:00:00-04:00</t>
  </si>
  <si>
    <t>2015-07-16 01:00:00-04:00</t>
  </si>
  <si>
    <t>2015-07-17 01:00:00-04:00</t>
  </si>
  <si>
    <t>2015-07-20 01:00:00-04:00</t>
  </si>
  <si>
    <t>2015-07-21 01:00:00-04:00</t>
  </si>
  <si>
    <t>2015-07-22 01:00:00-04:00</t>
  </si>
  <si>
    <t>2015-07-23 01:00:00-04:00</t>
  </si>
  <si>
    <t>2015-07-24 01:00:00-04:00</t>
  </si>
  <si>
    <t>2015-07-27 01:00:00-04:00</t>
  </si>
  <si>
    <t>2015-07-28 01:00:00-04:00</t>
  </si>
  <si>
    <t>2015-07-29 01:00:00-04:00</t>
  </si>
  <si>
    <t>2015-07-30 01:00:00-04:00</t>
  </si>
  <si>
    <t>2015-07-31 01:00:00-04:00</t>
  </si>
  <si>
    <t>2015-08-03 01:00:00-04:00</t>
  </si>
  <si>
    <t>2015-08-04 01:00:00-04:00</t>
  </si>
  <si>
    <t>2015-08-05 01:00:00-04:00</t>
  </si>
  <si>
    <t>2015-08-06 01:00:00-04:00</t>
  </si>
  <si>
    <t>2015-08-07 01:00:00-04:00</t>
  </si>
  <si>
    <t>2015-08-10 01:00:00-04:00</t>
  </si>
  <si>
    <t>2015-08-11 01:00:00-04:00</t>
  </si>
  <si>
    <t>2015-08-12 01:00:00-04:00</t>
  </si>
  <si>
    <t>2015-08-13 01:00:00-04:00</t>
  </si>
  <si>
    <t>2015-08-14 01:00:00-04:00</t>
  </si>
  <si>
    <t>2015-08-17 01:00:00-04:00</t>
  </si>
  <si>
    <t>2015-08-18 01:00:00-04:00</t>
  </si>
  <si>
    <t>2015-08-19 01:00:00-04:00</t>
  </si>
  <si>
    <t>2015-08-20 01:00:00-04:00</t>
  </si>
  <si>
    <t>2015-08-21 01:00:00-04:00</t>
  </si>
  <si>
    <t>2015-08-24 01:00:00-04:00</t>
  </si>
  <si>
    <t>2015-08-25 01:00:00-04:00</t>
  </si>
  <si>
    <t>2015-08-26 01:00:00-04:00</t>
  </si>
  <si>
    <t>2015-08-27 01:00:00-04:00</t>
  </si>
  <si>
    <t>2015-08-28 01:00:00-04:00</t>
  </si>
  <si>
    <t>2015-08-31 01:00:00-04:00</t>
  </si>
  <si>
    <t>2015-09-01 01:00:00-04:00</t>
  </si>
  <si>
    <t>2015-09-02 01:00:00-04:00</t>
  </si>
  <si>
    <t>2015-09-03 01:00:00-04:00</t>
  </si>
  <si>
    <t>2015-09-04 01:00:00-04:00</t>
  </si>
  <si>
    <t>2015-09-08 01:00:00-04:00</t>
  </si>
  <si>
    <t>2015-09-09 01:00:00-04:00</t>
  </si>
  <si>
    <t>2015-09-10 01:00:00-04:00</t>
  </si>
  <si>
    <t>2015-09-11 01:00:00-04:00</t>
  </si>
  <si>
    <t>2015-09-14 01:00:00-04:00</t>
  </si>
  <si>
    <t>2015-09-15 01:00:00-04:00</t>
  </si>
  <si>
    <t>2015-09-16 01:00:00-04:00</t>
  </si>
  <si>
    <t>2015-09-17 01:00:00-04:00</t>
  </si>
  <si>
    <t>2015-09-18 01:00:00-04:00</t>
  </si>
  <si>
    <t>2015-09-21 01:00:00-04:00</t>
  </si>
  <si>
    <t>2015-09-22 01:00:00-04:00</t>
  </si>
  <si>
    <t>2015-09-23 01:00:00-04:00</t>
  </si>
  <si>
    <t>2015-09-24 01:00:00-04:00</t>
  </si>
  <si>
    <t>2015-09-25 01:00:00-04:00</t>
  </si>
  <si>
    <t>2015-09-28 01:00:00-04:00</t>
  </si>
  <si>
    <t>2015-09-29 01:00:00-04:00</t>
  </si>
  <si>
    <t>2015-09-30 01:00:00-04:00</t>
  </si>
  <si>
    <t>2015-10-01 01:00:00-04:00</t>
  </si>
  <si>
    <t>2015-10-02 01:00:00-04:00</t>
  </si>
  <si>
    <t>2015-10-05 01:00:00-04:00</t>
  </si>
  <si>
    <t>2015-10-06 01:00:00-04:00</t>
  </si>
  <si>
    <t>2015-10-07 01:00:00-04:00</t>
  </si>
  <si>
    <t>2015-10-08 01:00:00-04:00</t>
  </si>
  <si>
    <t>2015-10-09 01:00:00-04:00</t>
  </si>
  <si>
    <t>2015-10-12 01:00:00-04:00</t>
  </si>
  <si>
    <t>2015-10-13 01:00:00-04:00</t>
  </si>
  <si>
    <t>2015-10-14 01:00:00-04:00</t>
  </si>
  <si>
    <t>2015-10-15 01:00:00-04:00</t>
  </si>
  <si>
    <t>2015-10-16 01:00:00-04:00</t>
  </si>
  <si>
    <t>2015-10-19 01:00:00-04:00</t>
  </si>
  <si>
    <t>2015-10-20 01:00:00-04:00</t>
  </si>
  <si>
    <t>2015-10-21 01:00:00-04:00</t>
  </si>
  <si>
    <t>2015-10-22 01:00:00-04:00</t>
  </si>
  <si>
    <t>2015-10-23 01:00:00-04:00</t>
  </si>
  <si>
    <t>2015-10-26 01:00:00-04:00</t>
  </si>
  <si>
    <t>2015-10-27 01:00:00-04:00</t>
  </si>
  <si>
    <t>2015-10-28 01:00:00-04:00</t>
  </si>
  <si>
    <t>2015-10-29 01:00:00-04:00</t>
  </si>
  <si>
    <t>2015-10-30 01:00:00-04:00</t>
  </si>
  <si>
    <t>2015-11-02 01:00:00-05:00</t>
  </si>
  <si>
    <t>2015-11-03 01:00:00-05:00</t>
  </si>
  <si>
    <t>2015-11-04 01:00:00-05:00</t>
  </si>
  <si>
    <t>2015-11-05 01:00:00-05:00</t>
  </si>
  <si>
    <t>2015-11-06 01:00:00-05:00</t>
  </si>
  <si>
    <t>2015-11-09 01:00:00-05:00</t>
  </si>
  <si>
    <t>2015-11-10 01:00:00-05:00</t>
  </si>
  <si>
    <t>2015-11-11 01:00:00-05:00</t>
  </si>
  <si>
    <t>2015-11-12 01:00:00-05:00</t>
  </si>
  <si>
    <t>2015-11-13 01:00:00-05:00</t>
  </si>
  <si>
    <t>2015-11-16 01:00:00-05:00</t>
  </si>
  <si>
    <t>2015-11-17 01:00:00-05:00</t>
  </si>
  <si>
    <t>2015-11-18 01:00:00-05:00</t>
  </si>
  <si>
    <t>2015-11-19 01:00:00-05:00</t>
  </si>
  <si>
    <t>2015-11-20 01:00:00-05:00</t>
  </si>
  <si>
    <t>2015-11-23 01:00:00-05:00</t>
  </si>
  <si>
    <t>2015-11-24 01:00:00-05:00</t>
  </si>
  <si>
    <t>2015-11-25 01:00:00-05:00</t>
  </si>
  <si>
    <t>2015-11-27 01:00:00-05:00</t>
  </si>
  <si>
    <t>2015-11-30 01:00:00-05:00</t>
  </si>
  <si>
    <t>2015-12-01 01:00:00-05:00</t>
  </si>
  <si>
    <t>2015-12-02 01:00:00-05:00</t>
  </si>
  <si>
    <t>2015-12-03 01:00:00-05:00</t>
  </si>
  <si>
    <t>2015-12-04 01:00:00-05:00</t>
  </si>
  <si>
    <t>2015-12-07 01:00:00-05:00</t>
  </si>
  <si>
    <t>2015-12-08 01:00:00-05:00</t>
  </si>
  <si>
    <t>2015-12-09 01:00:00-05:00</t>
  </si>
  <si>
    <t>2015-12-10 01:00:00-05:00</t>
  </si>
  <si>
    <t>2015-12-11 01:00:00-05:00</t>
  </si>
  <si>
    <t>2015-12-14 01:00:00-05:00</t>
  </si>
  <si>
    <t>2015-12-15 01:00:00-05:00</t>
  </si>
  <si>
    <t>2015-12-16 01:00:00-05:00</t>
  </si>
  <si>
    <t>2015-12-17 01:00:00-05:00</t>
  </si>
  <si>
    <t>2015-12-18 01:00:00-05:00</t>
  </si>
  <si>
    <t>2015-12-21 01:00:00-05:00</t>
  </si>
  <si>
    <t>2015-12-22 01:00:00-05:00</t>
  </si>
  <si>
    <t>2015-12-23 01:00:00-05:00</t>
  </si>
  <si>
    <t>2015-12-24 01:00:00-05:00</t>
  </si>
  <si>
    <t>2015-12-28 01:00:00-05:00</t>
  </si>
  <si>
    <t>2015-12-29 01:00:00-05:00</t>
  </si>
  <si>
    <t>2015-12-30 01:00:00-05:00</t>
  </si>
  <si>
    <t>2015-12-31 01:00:00-05:00</t>
  </si>
  <si>
    <t>2016-01-04 01:00:00-05:00</t>
  </si>
  <si>
    <t>2016-01-05 01:00:00-05:00</t>
  </si>
  <si>
    <t>2016-01-06 01:00:00-05:00</t>
  </si>
  <si>
    <t>2016-01-07 01:00:00-05:00</t>
  </si>
  <si>
    <t>2016-01-08 01:00:00-05:00</t>
  </si>
  <si>
    <t>2016-01-11 01:00:00-05:00</t>
  </si>
  <si>
    <t>2016-01-12 01:00:00-05:00</t>
  </si>
  <si>
    <t>2016-01-13 01:00:00-05:00</t>
  </si>
  <si>
    <t>2016-01-14 01:00:00-05:00</t>
  </si>
  <si>
    <t>2016-01-15 01:00:00-05:00</t>
  </si>
  <si>
    <t>2016-01-19 01:00:00-05:00</t>
  </si>
  <si>
    <t>2016-01-20 01:00:00-05:00</t>
  </si>
  <si>
    <t>2016-01-21 01:00:00-05:00</t>
  </si>
  <si>
    <t>2016-01-22 01:00:00-05:00</t>
  </si>
  <si>
    <t>2016-01-25 01:00:00-05:00</t>
  </si>
  <si>
    <t>2016-01-26 01:00:00-05:00</t>
  </si>
  <si>
    <t>2016-01-27 01:00:00-05:00</t>
  </si>
  <si>
    <t>2016-01-28 01:00:00-05:00</t>
  </si>
  <si>
    <t>2016-01-29 01:00:00-05:00</t>
  </si>
  <si>
    <t>2016-02-01 01:00:00-05:00</t>
  </si>
  <si>
    <t>2016-02-02 01:00:00-05:00</t>
  </si>
  <si>
    <t>2016-02-03 01:00:00-05:00</t>
  </si>
  <si>
    <t>2016-02-04 01:00:00-05:00</t>
  </si>
  <si>
    <t>2016-02-05 01:00:00-05:00</t>
  </si>
  <si>
    <t>2016-02-08 01:00:00-05:00</t>
  </si>
  <si>
    <t>2016-02-09 01:00:00-05:00</t>
  </si>
  <si>
    <t>2016-02-10 01:00:00-05:00</t>
  </si>
  <si>
    <t>2016-02-11 01:00:00-05:00</t>
  </si>
  <si>
    <t>2016-02-12 01:00:00-05:00</t>
  </si>
  <si>
    <t>2016-02-16 01:00:00-05:00</t>
  </si>
  <si>
    <t>2016-02-17 01:00:00-05:00</t>
  </si>
  <si>
    <t>2016-02-18 01:00:00-05:00</t>
  </si>
  <si>
    <t>2016-02-19 01:00:00-05:00</t>
  </si>
  <si>
    <t>2016-02-22 01:00:00-05:00</t>
  </si>
  <si>
    <t>2016-02-23 01:00:00-05:00</t>
  </si>
  <si>
    <t>2016-02-24 01:00:00-05:00</t>
  </si>
  <si>
    <t>2016-02-25 01:00:00-05:00</t>
  </si>
  <si>
    <t>2016-02-26 01:00:00-05:00</t>
  </si>
  <si>
    <t>2016-02-29 01:00:00-05:00</t>
  </si>
  <si>
    <t>2016-03-01 01:00:00-05:00</t>
  </si>
  <si>
    <t>2016-03-02 01:00:00-05:00</t>
  </si>
  <si>
    <t>2016-03-03 01:00:00-05:00</t>
  </si>
  <si>
    <t>2016-03-04 01:00:00-05:00</t>
  </si>
  <si>
    <t>2016-03-07 01:00:00-05:00</t>
  </si>
  <si>
    <t>2016-03-08 01:00:00-05:00</t>
  </si>
  <si>
    <t>2016-03-09 01:00:00-05:00</t>
  </si>
  <si>
    <t>2016-03-10 01:00:00-05:00</t>
  </si>
  <si>
    <t>2016-03-11 01:00:00-05:00</t>
  </si>
  <si>
    <t>2016-03-14 01:00:00-04:00</t>
  </si>
  <si>
    <t>2016-03-15 01:00:00-04:00</t>
  </si>
  <si>
    <t>2016-03-16 01:00:00-04:00</t>
  </si>
  <si>
    <t>2016-03-17 01:00:00-04:00</t>
  </si>
  <si>
    <t>2016-03-18 01:00:00-04:00</t>
  </si>
  <si>
    <t>2016-03-21 01:00:00-04:00</t>
  </si>
  <si>
    <t>2016-03-22 01:00:00-04:00</t>
  </si>
  <si>
    <t>2016-03-23 01:00:00-04:00</t>
  </si>
  <si>
    <t>2016-03-24 01:00:00-04:00</t>
  </si>
  <si>
    <t>2016-03-28 01:00:00-04:00</t>
  </si>
  <si>
    <t>2016-03-29 01:00:00-04:00</t>
  </si>
  <si>
    <t>2016-03-30 01:00:00-04:00</t>
  </si>
  <si>
    <t>2016-03-31 01:00:00-04:00</t>
  </si>
  <si>
    <t>2016-04-01 01:00:00-04:00</t>
  </si>
  <si>
    <t>2016-04-04 01:00:00-04:00</t>
  </si>
  <si>
    <t>2016-04-05 01:00:00-04:00</t>
  </si>
  <si>
    <t>2016-04-06 01:00:00-04:00</t>
  </si>
  <si>
    <t>2016-04-07 01:00:00-04:00</t>
  </si>
  <si>
    <t>2016-04-08 01:00:00-04:00</t>
  </si>
  <si>
    <t>2016-04-11 01:00:00-04:00</t>
  </si>
  <si>
    <t>2016-04-12 01:00:00-04:00</t>
  </si>
  <si>
    <t>2016-04-13 01:00:00-04:00</t>
  </si>
  <si>
    <t>2016-04-14 01:00:00-04:00</t>
  </si>
  <si>
    <t>2016-04-15 01:00:00-04:00</t>
  </si>
  <si>
    <t>2016-04-18 01:00:00-04:00</t>
  </si>
  <si>
    <t>2016-04-19 01:00:00-04:00</t>
  </si>
  <si>
    <t>2016-04-20 01:00:00-04:00</t>
  </si>
  <si>
    <t>2016-04-21 01:00:00-04:00</t>
  </si>
  <si>
    <t>2016-04-22 01:00:00-04:00</t>
  </si>
  <si>
    <t>2016-04-25 01:00:00-04:00</t>
  </si>
  <si>
    <t>2016-04-26 01:00:00-04:00</t>
  </si>
  <si>
    <t>2016-04-27 01:00:00-04:00</t>
  </si>
  <si>
    <t>2016-04-28 01:00:00-04:00</t>
  </si>
  <si>
    <t>2016-04-29 01:00:00-04:00</t>
  </si>
  <si>
    <t>2016-05-02 01:00:00-04:00</t>
  </si>
  <si>
    <t>2016-05-03 01:00:00-04:00</t>
  </si>
  <si>
    <t>2016-05-04 01:00:00-04:00</t>
  </si>
  <si>
    <t>2016-05-05 01:00:00-04:00</t>
  </si>
  <si>
    <t>2016-05-06 01:00:00-04:00</t>
  </si>
  <si>
    <t>2016-05-09 01:00:00-04:00</t>
  </si>
  <si>
    <t>2016-05-10 01:00:00-04:00</t>
  </si>
  <si>
    <t>2016-05-11 01:00:00-04:00</t>
  </si>
  <si>
    <t>2016-05-12 01:00:00-04:00</t>
  </si>
  <si>
    <t>2016-05-13 01:00:00-04:00</t>
  </si>
  <si>
    <t>2016-05-16 01:00:00-04:00</t>
  </si>
  <si>
    <t>2016-05-17 01:00:00-04:00</t>
  </si>
  <si>
    <t>2016-05-18 01:00:00-04:00</t>
  </si>
  <si>
    <t>2016-05-19 01:00:00-04:00</t>
  </si>
  <si>
    <t>2016-05-20 01:00:00-04:00</t>
  </si>
  <si>
    <t>2016-05-23 01:00:00-04:00</t>
  </si>
  <si>
    <t>2016-05-24 01:00:00-04:00</t>
  </si>
  <si>
    <t>2016-05-25 01:00:00-04:00</t>
  </si>
  <si>
    <t>2016-05-26 01:00:00-04:00</t>
  </si>
  <si>
    <t>2016-05-27 01:00:00-04:00</t>
  </si>
  <si>
    <t>2016-05-31 01:00:00-04:00</t>
  </si>
  <si>
    <t>2016-06-01 01:00:00-04:00</t>
  </si>
  <si>
    <t>2016-06-02 01:00:00-04:00</t>
  </si>
  <si>
    <t>2016-06-03 01:00:00-04:00</t>
  </si>
  <si>
    <t>2016-06-06 01:00:00-04:00</t>
  </si>
  <si>
    <t>2016-06-07 01:00:00-04:00</t>
  </si>
  <si>
    <t>2016-06-08 01:00:00-04:00</t>
  </si>
  <si>
    <t>2016-06-09 01:00:00-04:00</t>
  </si>
  <si>
    <t>2016-06-10 01:00:00-04:00</t>
  </si>
  <si>
    <t>2016-06-13 01:00:00-04:00</t>
  </si>
  <si>
    <t>2016-06-14 01:00:00-04:00</t>
  </si>
  <si>
    <t>2016-06-15 01:00:00-04:00</t>
  </si>
  <si>
    <t>2016-06-16 01:00:00-04:00</t>
  </si>
  <si>
    <t>2016-06-17 01:00:00-04:00</t>
  </si>
  <si>
    <t>2016-06-20 01:00:00-04:00</t>
  </si>
  <si>
    <t>2016-06-21 01:00:00-04:00</t>
  </si>
  <si>
    <t>2016-06-22 01:00:00-04:00</t>
  </si>
  <si>
    <t>2016-06-23 01:00:00-04:00</t>
  </si>
  <si>
    <t>2016-06-24 01:00:00-04:00</t>
  </si>
  <si>
    <t>2016-06-27 01:00:00-04:00</t>
  </si>
  <si>
    <t>2016-06-28 01:00:00-04:00</t>
  </si>
  <si>
    <t>2016-06-29 01:00:00-04:00</t>
  </si>
  <si>
    <t>2016-06-30 01:00:00-04:00</t>
  </si>
  <si>
    <t>2016-07-01 01:00:00-04:00</t>
  </si>
  <si>
    <t>2016-07-05 01:00:00-04:00</t>
  </si>
  <si>
    <t>2016-07-06 01:00:00-04:00</t>
  </si>
  <si>
    <t>2016-07-07 01:00:00-04:00</t>
  </si>
  <si>
    <t>2016-07-08 01:00:00-04:00</t>
  </si>
  <si>
    <t>2016-07-11 01:00:00-04:00</t>
  </si>
  <si>
    <t>2016-07-12 01:00:00-04:00</t>
  </si>
  <si>
    <t>2016-07-13 01:00:00-04:00</t>
  </si>
  <si>
    <t>2016-07-14 01:00:00-04:00</t>
  </si>
  <si>
    <t>2016-07-15 01:00:00-04:00</t>
  </si>
  <si>
    <t>2016-07-18 01:00:00-04:00</t>
  </si>
  <si>
    <t>2016-07-19 01:00:00-04:00</t>
  </si>
  <si>
    <t>2016-07-20 01:00:00-04:00</t>
  </si>
  <si>
    <t>2016-07-21 01:00:00-04:00</t>
  </si>
  <si>
    <t>2016-07-22 01:00:00-04:00</t>
  </si>
  <si>
    <t>2016-07-25 01:00:00-04:00</t>
  </si>
  <si>
    <t>2016-07-26 01:00:00-04:00</t>
  </si>
  <si>
    <t>2016-07-27 01:00:00-04:00</t>
  </si>
  <si>
    <t>2016-07-28 01:00:00-04:00</t>
  </si>
  <si>
    <t>2016-07-29 01:00:00-04:00</t>
  </si>
  <si>
    <t>2016-08-01 01:00:00-04:00</t>
  </si>
  <si>
    <t>2016-08-02 01:00:00-04:00</t>
  </si>
  <si>
    <t>2016-08-03 01:00:00-04:00</t>
  </si>
  <si>
    <t>2016-08-04 01:00:00-04:00</t>
  </si>
  <si>
    <t>2016-08-05 01:00:00-04:00</t>
  </si>
  <si>
    <t>2016-08-08 01:00:00-04:00</t>
  </si>
  <si>
    <t>2016-08-09 01:00:00-04:00</t>
  </si>
  <si>
    <t>2016-08-10 01:00:00-04:00</t>
  </si>
  <si>
    <t>2016-08-11 01:00:00-04:00</t>
  </si>
  <si>
    <t>2016-08-12 01:00:00-04:00</t>
  </si>
  <si>
    <t>2016-08-15 01:00:00-04:00</t>
  </si>
  <si>
    <t>2016-08-16 01:00:00-04:00</t>
  </si>
  <si>
    <t>2016-08-17 01:00:00-04:00</t>
  </si>
  <si>
    <t>2016-08-18 01:00:00-04:00</t>
  </si>
  <si>
    <t>2016-08-19 01:00:00-04:00</t>
  </si>
  <si>
    <t>2016-08-22 01:00:00-04:00</t>
  </si>
  <si>
    <t>2016-08-23 01:00:00-04:00</t>
  </si>
  <si>
    <t>2016-08-24 01:00:00-04:00</t>
  </si>
  <si>
    <t>2016-08-25 01:00:00-04:00</t>
  </si>
  <si>
    <t>2016-08-26 01:00:00-04:00</t>
  </si>
  <si>
    <t>2016-08-29 01:00:00-04:00</t>
  </si>
  <si>
    <t>2016-08-30 01:00:00-04:00</t>
  </si>
  <si>
    <t>2016-08-31 01:00:00-04:00</t>
  </si>
  <si>
    <t>2016-09-01 01:00:00-04:00</t>
  </si>
  <si>
    <t>2016-09-02 01:00:00-04:00</t>
  </si>
  <si>
    <t>2016-09-06 01:00:00-04:00</t>
  </si>
  <si>
    <t>2016-09-07 01:00:00-04:00</t>
  </si>
  <si>
    <t>2016-09-08 01:00:00-04:00</t>
  </si>
  <si>
    <t>2016-09-09 01:00:00-04:00</t>
  </si>
  <si>
    <t>2016-09-12 01:00:00-04:00</t>
  </si>
  <si>
    <t>2016-09-13 01:00:00-04:00</t>
  </si>
  <si>
    <t>2016-09-14 01:00:00-04:00</t>
  </si>
  <si>
    <t>2016-09-15 01:00:00-04:00</t>
  </si>
  <si>
    <t>2016-09-16 01:00:00-04:00</t>
  </si>
  <si>
    <t>2016-09-19 01:00:00-04:00</t>
  </si>
  <si>
    <t>2016-09-20 01:00:00-04:00</t>
  </si>
  <si>
    <t>2016-09-21 01:00:00-04:00</t>
  </si>
  <si>
    <t>2016-09-22 01:00:00-04:00</t>
  </si>
  <si>
    <t>2016-09-23 01:00:00-04:00</t>
  </si>
  <si>
    <t>2016-09-26 01:00:00-04:00</t>
  </si>
  <si>
    <t>2016-09-27 01:00:00-04:00</t>
  </si>
  <si>
    <t>2016-09-28 01:00:00-04:00</t>
  </si>
  <si>
    <t>2016-09-29 01:00:00-04:00</t>
  </si>
  <si>
    <t>2016-09-30 01:00:00-04:00</t>
  </si>
  <si>
    <t>2016-10-03 01:00:00-04:00</t>
  </si>
  <si>
    <t>2016-10-04 01:00:00-04:00</t>
  </si>
  <si>
    <t>2016-10-05 01:00:00-04:00</t>
  </si>
  <si>
    <t>2016-10-06 01:00:00-04:00</t>
  </si>
  <si>
    <t>2016-10-07 01:00:00-04:00</t>
  </si>
  <si>
    <t>2016-10-10 01:00:00-04:00</t>
  </si>
  <si>
    <t>2016-10-11 01:00:00-04:00</t>
  </si>
  <si>
    <t>2016-10-12 01:00:00-04:00</t>
  </si>
  <si>
    <t>2016-10-13 01:00:00-04:00</t>
  </si>
  <si>
    <t>2016-10-14 01:00:00-04:00</t>
  </si>
  <si>
    <t>2016-10-17 01:00:00-04:00</t>
  </si>
  <si>
    <t>2016-10-18 01:00:00-04:00</t>
  </si>
  <si>
    <t>2016-10-19 01:00:00-04:00</t>
  </si>
  <si>
    <t>2016-10-20 01:00:00-04:00</t>
  </si>
  <si>
    <t>2016-10-21 01:00:00-04:00</t>
  </si>
  <si>
    <t>2016-10-24 01:00:00-04:00</t>
  </si>
  <si>
    <t>2016-10-25 01:00:00-04:00</t>
  </si>
  <si>
    <t>2016-10-26 01:00:00-04:00</t>
  </si>
  <si>
    <t>2016-10-27 01:00:00-04:00</t>
  </si>
  <si>
    <t>2016-10-28 01:00:00-04:00</t>
  </si>
  <si>
    <t>2016-10-31 01:00:00-04:00</t>
  </si>
  <si>
    <t>2016-11-01 01:00:00-04:00</t>
  </si>
  <si>
    <t>2016-11-02 01:00:00-04:00</t>
  </si>
  <si>
    <t>2016-11-03 01:00:00-04:00</t>
  </si>
  <si>
    <t>2016-11-04 01:00:00-04:00</t>
  </si>
  <si>
    <t>2016-11-07 01:00:00-05:00</t>
  </si>
  <si>
    <t>2016-11-08 01:00:00-05:00</t>
  </si>
  <si>
    <t>2016-11-09 01:00:00-05:00</t>
  </si>
  <si>
    <t>2016-11-10 01:00:00-05:00</t>
  </si>
  <si>
    <t>2016-11-11 01:00:00-05:00</t>
  </si>
  <si>
    <t>2016-11-14 01:00:00-05:00</t>
  </si>
  <si>
    <t>2016-11-15 01:00:00-05:00</t>
  </si>
  <si>
    <t>2016-11-16 01:00:00-05:00</t>
  </si>
  <si>
    <t>2016-11-17 01:00:00-05:00</t>
  </si>
  <si>
    <t>2016-11-18 01:00:00-05:00</t>
  </si>
  <si>
    <t>2016-11-21 01:00:00-05:00</t>
  </si>
  <si>
    <t>2016-11-22 01:00:00-05:00</t>
  </si>
  <si>
    <t>2016-11-23 01:00:00-05:00</t>
  </si>
  <si>
    <t>2016-11-25 01:00:00-05:00</t>
  </si>
  <si>
    <t>2016-11-28 01:00:00-05:00</t>
  </si>
  <si>
    <t>2016-11-29 01:00:00-05:00</t>
  </si>
  <si>
    <t>2016-11-30 01:00:00-05:00</t>
  </si>
  <si>
    <t>2016-12-01 01:00:00-05:00</t>
  </si>
  <si>
    <t>2016-12-02 01:00:00-05:00</t>
  </si>
  <si>
    <t>2016-12-05 01:00:00-05:00</t>
  </si>
  <si>
    <t>2016-12-06 01:00:00-05:00</t>
  </si>
  <si>
    <t>2016-12-07 01:00:00-05:00</t>
  </si>
  <si>
    <t>2016-12-08 01:00:00-05:00</t>
  </si>
  <si>
    <t>2016-12-09 01:00:00-05:00</t>
  </si>
  <si>
    <t>2016-12-12 01:00:00-05:00</t>
  </si>
  <si>
    <t>2016-12-13 01:00:00-05:00</t>
  </si>
  <si>
    <t>2016-12-14 01:00:00-05:00</t>
  </si>
  <si>
    <t>2016-12-15 01:00:00-05:00</t>
  </si>
  <si>
    <t>2016-12-16 01:00:00-05:00</t>
  </si>
  <si>
    <t>2016-12-19 01:00:00-05:00</t>
  </si>
  <si>
    <t>2016-12-20 01:00:00-05:00</t>
  </si>
  <si>
    <t>2016-12-21 01:00:00-05:00</t>
  </si>
  <si>
    <t>2016-12-22 01:00:00-05:00</t>
  </si>
  <si>
    <t>2016-12-23 01:00:00-05:00</t>
  </si>
  <si>
    <t>2016-12-27 01:00:00-05:00</t>
  </si>
  <si>
    <t>2016-12-28 01:00:00-05:00</t>
  </si>
  <si>
    <t>2016-12-29 01:00:00-05:00</t>
  </si>
  <si>
    <t>2016-12-30 01:00:00-05:00</t>
  </si>
  <si>
    <t>2017-01-03 01:00:00-05:00</t>
  </si>
  <si>
    <t>2017-01-04 01:00:00-05:00</t>
  </si>
  <si>
    <t>2017-01-05 01:00:00-05:00</t>
  </si>
  <si>
    <t>2017-01-06 01:00:00-05:00</t>
  </si>
  <si>
    <t>2017-01-09 01:00:00-05:00</t>
  </si>
  <si>
    <t>2017-01-10 01:00:00-05:00</t>
  </si>
  <si>
    <t>2017-01-11 01:00:00-05:00</t>
  </si>
  <si>
    <t>2017-01-12 01:00:00-05:00</t>
  </si>
  <si>
    <t>2017-01-13 01:00:00-05:00</t>
  </si>
  <si>
    <t>2017-01-17 01:00:00-05:00</t>
  </si>
  <si>
    <t>2017-01-18 01:00:00-05:00</t>
  </si>
  <si>
    <t>2017-01-19 01:00:00-05:00</t>
  </si>
  <si>
    <t>2017-01-20 01:00:00-05:00</t>
  </si>
  <si>
    <t>2017-01-23 01:00:00-05:00</t>
  </si>
  <si>
    <t>2017-01-24 01:00:00-05:00</t>
  </si>
  <si>
    <t>2017-01-25 01:00:00-05:00</t>
  </si>
  <si>
    <t>2017-01-26 01:00:00-05:00</t>
  </si>
  <si>
    <t>2017-01-27 01:00:00-05:00</t>
  </si>
  <si>
    <t>2017-01-30 01:00:00-05:00</t>
  </si>
  <si>
    <t>2017-01-31 01:00:00-05:00</t>
  </si>
  <si>
    <t>2017-02-01 01:00:00-05:00</t>
  </si>
  <si>
    <t>2017-02-02 01:00:00-05:00</t>
  </si>
  <si>
    <t>2017-02-03 01:00:00-05:00</t>
  </si>
  <si>
    <t>2017-02-06 01:00:00-05:00</t>
  </si>
  <si>
    <t>2017-02-07 01:00:00-05:00</t>
  </si>
  <si>
    <t>2017-02-08 01:00:00-05:00</t>
  </si>
  <si>
    <t>2017-02-09 01:00:00-05:00</t>
  </si>
  <si>
    <t>2017-02-10 01:00:00-05:00</t>
  </si>
  <si>
    <t>2017-02-13 01:00:00-05:00</t>
  </si>
  <si>
    <t>2017-02-14 01:00:00-05:00</t>
  </si>
  <si>
    <t>2017-02-15 01:00:00-05:00</t>
  </si>
  <si>
    <t>2017-02-16 01:00:00-05:00</t>
  </si>
  <si>
    <t>2017-02-17 01:00:00-05:00</t>
  </si>
  <si>
    <t>2017-02-21 01:00:00-05:00</t>
  </si>
  <si>
    <t>2017-02-22 01:00:00-05:00</t>
  </si>
  <si>
    <t>2017-02-23 01:00:00-05:00</t>
  </si>
  <si>
    <t>2017-02-24 01:00:00-05:00</t>
  </si>
  <si>
    <t>2017-02-27 01:00:00-05:00</t>
  </si>
  <si>
    <t>2017-02-28 01:00:00-05:00</t>
  </si>
  <si>
    <t>2017-03-01 01:00:00-05:00</t>
  </si>
  <si>
    <t>2017-03-02 01:00:00-05:00</t>
  </si>
  <si>
    <t>2017-03-03 01:00:00-05:00</t>
  </si>
  <si>
    <t>2017-03-06 01:00:00-05:00</t>
  </si>
  <si>
    <t>2017-03-07 01:00:00-05:00</t>
  </si>
  <si>
    <t>2017-03-08 01:00:00-05:00</t>
  </si>
  <si>
    <t>2017-03-09 01:00:00-05:00</t>
  </si>
  <si>
    <t>2017-03-10 01:00:00-05:00</t>
  </si>
  <si>
    <t>2017-03-13 01:00:00-04:00</t>
  </si>
  <si>
    <t>2017-03-14 01:00:00-04:00</t>
  </si>
  <si>
    <t>2017-03-15 01:00:00-04:00</t>
  </si>
  <si>
    <t>2017-03-16 01:00:00-04:00</t>
  </si>
  <si>
    <t>2017-03-17 01:00:00-04:00</t>
  </si>
  <si>
    <t>2017-03-20 01:00:00-04:00</t>
  </si>
  <si>
    <t>2017-03-21 01:00:00-04:00</t>
  </si>
  <si>
    <t>2017-03-22 01:00:00-04:00</t>
  </si>
  <si>
    <t>2017-03-23 01:00:00-04:00</t>
  </si>
  <si>
    <t>2017-03-24 01:00:00-04:00</t>
  </si>
  <si>
    <t>2017-03-27 01:00:00-04:00</t>
  </si>
  <si>
    <t>2017-03-28 01:00:00-04:00</t>
  </si>
  <si>
    <t>2017-03-29 01:00:00-04:00</t>
  </si>
  <si>
    <t>2017-03-30 01:00:00-04:00</t>
  </si>
  <si>
    <t>2017-03-31 01:00:00-04:00</t>
  </si>
  <si>
    <t>2017-04-03 01:00:00-04:00</t>
  </si>
  <si>
    <t>2017-04-04 01:00:00-04:00</t>
  </si>
  <si>
    <t>2017-04-05 01:00:00-04:00</t>
  </si>
  <si>
    <t>2017-04-06 01:00:00-04:00</t>
  </si>
  <si>
    <t>2017-04-07 01:00:00-04:00</t>
  </si>
  <si>
    <t>2017-04-10 01:00:00-04:00</t>
  </si>
  <si>
    <t>2017-04-11 01:00:00-04:00</t>
  </si>
  <si>
    <t>2017-04-12 01:00:00-04:00</t>
  </si>
  <si>
    <t>2017-04-13 01:00:00-04:00</t>
  </si>
  <si>
    <t>2017-04-17 01:00:00-04:00</t>
  </si>
  <si>
    <t>2017-04-18 01:00:00-04:00</t>
  </si>
  <si>
    <t>2017-04-19 01:00:00-04:00</t>
  </si>
  <si>
    <t>2017-04-20 01:00:00-04:00</t>
  </si>
  <si>
    <t>2017-04-21 01:00:00-04:00</t>
  </si>
  <si>
    <t>2017-04-24 01:00:00-04:00</t>
  </si>
  <si>
    <t>2017-04-25 01:00:00-04:00</t>
  </si>
  <si>
    <t>2017-04-26 01:00:00-04:00</t>
  </si>
  <si>
    <t>2017-04-27 01:00:00-04:00</t>
  </si>
  <si>
    <t>2017-04-28 01:00:00-04:00</t>
  </si>
  <si>
    <t>2017-05-01 01:00:00-04:00</t>
  </si>
  <si>
    <t>2017-05-02 01:00:00-04:00</t>
  </si>
  <si>
    <t>2017-05-03 01:00:00-04:00</t>
  </si>
  <si>
    <t>2017-05-04 01:00:00-04:00</t>
  </si>
  <si>
    <t>2017-05-05 01:00:00-04:00</t>
  </si>
  <si>
    <t>2017-05-08 01:00:00-04:00</t>
  </si>
  <si>
    <t>2017-05-09 01:00:00-04:00</t>
  </si>
  <si>
    <t>2017-05-10 01:00:00-04:00</t>
  </si>
  <si>
    <t>2017-05-11 01:00:00-04:00</t>
  </si>
  <si>
    <t>2017-05-12 01:00:00-04:00</t>
  </si>
  <si>
    <t>2017-05-15 01:00:00-04:00</t>
  </si>
  <si>
    <t>2017-05-16 01:00:00-04:00</t>
  </si>
  <si>
    <t>2017-05-17 01:00:00-04:00</t>
  </si>
  <si>
    <t>2017-05-18 01:00:00-04:00</t>
  </si>
  <si>
    <t>2017-05-19 01:00:00-04:00</t>
  </si>
  <si>
    <t>2017-05-22 01:00:00-04:00</t>
  </si>
  <si>
    <t>2017-05-23 01:00:00-04:00</t>
  </si>
  <si>
    <t>2017-05-24 01:00:00-04:00</t>
  </si>
  <si>
    <t>2017-05-25 01:00:00-04:00</t>
  </si>
  <si>
    <t>2017-05-26 01:00:00-04:00</t>
  </si>
  <si>
    <t>2017-05-30 01:00:00-04:00</t>
  </si>
  <si>
    <t>2017-05-31 01:00:00-04:00</t>
  </si>
  <si>
    <t>2017-06-01 01:00:00-04:00</t>
  </si>
  <si>
    <t>2017-06-02 01:00:00-04:00</t>
  </si>
  <si>
    <t>2017-06-05 01:00:00-04:00</t>
  </si>
  <si>
    <t>2017-06-06 01:00:00-04:00</t>
  </si>
  <si>
    <t>2017-06-07 01:00:00-04:00</t>
  </si>
  <si>
    <t>2017-06-08 01:00:00-04:00</t>
  </si>
  <si>
    <t>2017-06-09 01:00:00-04:00</t>
  </si>
  <si>
    <t>2017-06-12 01:00:00-04:00</t>
  </si>
  <si>
    <t>2017-06-13 01:00:00-04:00</t>
  </si>
  <si>
    <t>2017-06-14 01:00:00-04:00</t>
  </si>
  <si>
    <t>2017-06-15 01:00:00-04:00</t>
  </si>
  <si>
    <t>2017-06-16 01:00:00-04:00</t>
  </si>
  <si>
    <t>2017-06-19 01:00:00-04:00</t>
  </si>
  <si>
    <t>2017-06-20 01:00:00-04:00</t>
  </si>
  <si>
    <t>2017-06-21 01:00:00-04:00</t>
  </si>
  <si>
    <t>2017-06-22 01:00:00-04:00</t>
  </si>
  <si>
    <t>2017-06-23 01:00:00-04:00</t>
  </si>
  <si>
    <t>2017-06-26 01:00:00-04:00</t>
  </si>
  <si>
    <t>2017-06-27 01:00:00-04:00</t>
  </si>
  <si>
    <t>2017-06-28 01:00:00-04:00</t>
  </si>
  <si>
    <t>2017-06-29 01:00:00-04:00</t>
  </si>
  <si>
    <t>2017-06-30 01:00:00-04:00</t>
  </si>
  <si>
    <t>2017-07-03 01:00:00-04:00</t>
  </si>
  <si>
    <t>2017-07-05 01:00:00-04:00</t>
  </si>
  <si>
    <t>2017-07-06 01:00:00-04:00</t>
  </si>
  <si>
    <t>2017-07-07 01:00:00-04:00</t>
  </si>
  <si>
    <t>2017-07-10 01:00:00-04:00</t>
  </si>
  <si>
    <t>2017-07-11 01:00:00-04:00</t>
  </si>
  <si>
    <t>2017-07-12 01:00:00-04:00</t>
  </si>
  <si>
    <t>2017-07-13 01:00:00-04:00</t>
  </si>
  <si>
    <t>2017-07-14 01:00:00-04:00</t>
  </si>
  <si>
    <t>2017-07-17 01:00:00-04:00</t>
  </si>
  <si>
    <t>2017-07-18 01:00:00-04:00</t>
  </si>
  <si>
    <t>2017-07-19 01:00:00-04:00</t>
  </si>
  <si>
    <t>2017-07-20 01:00:00-04:00</t>
  </si>
  <si>
    <t>2017-07-21 01:00:00-04:00</t>
  </si>
  <si>
    <t>2017-07-24 01:00:00-04:00</t>
  </si>
  <si>
    <t>2017-07-25 01:00:00-04:00</t>
  </si>
  <si>
    <t>2017-07-26 01:00:00-04:00</t>
  </si>
  <si>
    <t>2017-07-27 01:00:00-04:00</t>
  </si>
  <si>
    <t>2017-07-28 01:00:00-04:00</t>
  </si>
  <si>
    <t>2017-07-31 01:00:00-04:00</t>
  </si>
  <si>
    <t>2017-08-01 01:00:00-04:00</t>
  </si>
  <si>
    <t>2017-08-02 01:00:00-04:00</t>
  </si>
  <si>
    <t>2017-08-03 01:00:00-04:00</t>
  </si>
  <si>
    <t>2017-08-04 01:00:00-04:00</t>
  </si>
  <si>
    <t>2017-08-07 01:00:00-04:00</t>
  </si>
  <si>
    <t>2017-08-08 01:00:00-04:00</t>
  </si>
  <si>
    <t>2017-08-09 01:00:00-04:00</t>
  </si>
  <si>
    <t>2017-08-10 01:00:00-04:00</t>
  </si>
  <si>
    <t>2017-08-11 01:00:00-04:00</t>
  </si>
  <si>
    <t>2017-08-14 01:00:00-04:00</t>
  </si>
  <si>
    <t>2017-08-15 01:00:00-04:00</t>
  </si>
  <si>
    <t>2017-08-16 01:00:00-04:00</t>
  </si>
  <si>
    <t>2017-08-17 01:00:00-04:00</t>
  </si>
  <si>
    <t>2017-08-18 01:00:00-04:00</t>
  </si>
  <si>
    <t>2017-08-21 01:00:00-04:00</t>
  </si>
  <si>
    <t>2017-08-22 01:00:00-04:00</t>
  </si>
  <si>
    <t>2017-08-23 01:00:00-04:00</t>
  </si>
  <si>
    <t>2017-08-24 01:00:00-04:00</t>
  </si>
  <si>
    <t>2017-08-25 01:00:00-04:00</t>
  </si>
  <si>
    <t>2017-08-28 01:00:00-04:00</t>
  </si>
  <si>
    <t>2017-08-29 01:00:00-04:00</t>
  </si>
  <si>
    <t>2017-08-30 01:00:00-04:00</t>
  </si>
  <si>
    <t>2017-08-31 01:00:00-04:00</t>
  </si>
  <si>
    <t>2017-09-01 01:00:00-04:00</t>
  </si>
  <si>
    <t>2017-09-05 01:00:00-04:00</t>
  </si>
  <si>
    <t>2017-09-06 01:00:00-04:00</t>
  </si>
  <si>
    <t>2017-09-07 01:00:00-04:00</t>
  </si>
  <si>
    <t>2017-09-08 01:00:00-04:00</t>
  </si>
  <si>
    <t>2017-09-11 01:00:00-04:00</t>
  </si>
  <si>
    <t>2017-09-12 01:00:00-04:00</t>
  </si>
  <si>
    <t>2017-09-13 01:00:00-04:00</t>
  </si>
  <si>
    <t>2017-09-14 01:00:00-04:00</t>
  </si>
  <si>
    <t>2017-09-15 01:00:00-04:00</t>
  </si>
  <si>
    <t>2017-09-18 01:00:00-04:00</t>
  </si>
  <si>
    <t>2017-09-19 01:00:00-04:00</t>
  </si>
  <si>
    <t>2017-09-20 01:00:00-04:00</t>
  </si>
  <si>
    <t>2017-09-21 01:00:00-04:00</t>
  </si>
  <si>
    <t>2017-09-22 01:00:00-04:00</t>
  </si>
  <si>
    <t>2017-09-25 01:00:00-04:00</t>
  </si>
  <si>
    <t>2017-09-26 01:00:00-04:00</t>
  </si>
  <si>
    <t>2017-09-27 01:00:00-04:00</t>
  </si>
  <si>
    <t>2017-09-28 01:00:00-04:00</t>
  </si>
  <si>
    <t>2017-09-29 01:00:00-04:00</t>
  </si>
  <si>
    <t>2017-10-02 01:00:00-04:00</t>
  </si>
  <si>
    <t>2017-10-03 01:00:00-04:00</t>
  </si>
  <si>
    <t>2017-10-04 01:00:00-04:00</t>
  </si>
  <si>
    <t>2017-10-05 01:00:00-04:00</t>
  </si>
  <si>
    <t>2017-10-06 01:00:00-04:00</t>
  </si>
  <si>
    <t>2017-10-09 01:00:00-04:00</t>
  </si>
  <si>
    <t>2017-10-10 01:00:00-04:00</t>
  </si>
  <si>
    <t>2017-10-11 01:00:00-04:00</t>
  </si>
  <si>
    <t>2017-10-12 01:00:00-04:00</t>
  </si>
  <si>
    <t>2017-10-13 01:00:00-04:00</t>
  </si>
  <si>
    <t>2017-10-16 01:00:00-04:00</t>
  </si>
  <si>
    <t>2017-10-17 01:00:00-04:00</t>
  </si>
  <si>
    <t>2017-10-18 01:00:00-04:00</t>
  </si>
  <si>
    <t>2017-10-19 01:00:00-04:00</t>
  </si>
  <si>
    <t>2017-10-20 01:00:00-04:00</t>
  </si>
  <si>
    <t>2017-10-23 01:00:00-04:00</t>
  </si>
  <si>
    <t>2017-10-24 01:00:00-04:00</t>
  </si>
  <si>
    <t>2017-10-25 01:00:00-04:00</t>
  </si>
  <si>
    <t>2017-10-26 01:00:00-04:00</t>
  </si>
  <si>
    <t>2017-10-27 01:00:00-04:00</t>
  </si>
  <si>
    <t>2017-10-30 01:00:00-04:00</t>
  </si>
  <si>
    <t>2017-10-31 01:00:00-04:00</t>
  </si>
  <si>
    <t>2017-11-01 01:00:00-04:00</t>
  </si>
  <si>
    <t>2017-11-02 01:00:00-04:00</t>
  </si>
  <si>
    <t>2017-11-03 01:00:00-04:00</t>
  </si>
  <si>
    <t>2017-11-06 01:00:00-05:00</t>
  </si>
  <si>
    <t>2017-11-07 01:00:00-05:00</t>
  </si>
  <si>
    <t>2017-11-08 01:00:00-05:00</t>
  </si>
  <si>
    <t>2017-11-09 01:00:00-05:00</t>
  </si>
  <si>
    <t>2017-11-10 01:00:00-05:00</t>
  </si>
  <si>
    <t>2017-11-13 01:00:00-05:00</t>
  </si>
  <si>
    <t>2017-11-14 01:00:00-05:00</t>
  </si>
  <si>
    <t>2017-11-15 01:00:00-05:00</t>
  </si>
  <si>
    <t>2017-11-16 01:00:00-05:00</t>
  </si>
  <si>
    <t>2017-11-17 01:00:00-05:00</t>
  </si>
  <si>
    <t>2017-11-20 01:00:00-05:00</t>
  </si>
  <si>
    <t>2017-11-21 01:00:00-05:00</t>
  </si>
  <si>
    <t>2017-11-22 01:00:00-05:00</t>
  </si>
  <si>
    <t>2017-11-24 01:00:00-05:00</t>
  </si>
  <si>
    <t>2017-11-27 01:00:00-05:00</t>
  </si>
  <si>
    <t>2017-11-28 01:00:00-05:00</t>
  </si>
  <si>
    <t>2017-11-29 01:00:00-05:00</t>
  </si>
  <si>
    <t>2017-11-30 01:00:00-05:00</t>
  </si>
  <si>
    <t>2017-12-01 01:00:00-05:00</t>
  </si>
  <si>
    <t>2017-12-04 01:00:00-05:00</t>
  </si>
  <si>
    <t>2017-12-05 01:00:00-05:00</t>
  </si>
  <si>
    <t>2017-12-06 01:00:00-05:00</t>
  </si>
  <si>
    <t>2017-12-07 01:00:00-05:00</t>
  </si>
  <si>
    <t>2017-12-08 01:00:00-05:00</t>
  </si>
  <si>
    <t>2017-12-11 01:00:00-05:00</t>
  </si>
  <si>
    <t>2017-12-12 01:00:00-05:00</t>
  </si>
  <si>
    <t>2017-12-13 01:00:00-05:00</t>
  </si>
  <si>
    <t>2017-12-14 01:00:00-05:00</t>
  </si>
  <si>
    <t>2017-12-15 01:00:00-05:00</t>
  </si>
  <si>
    <t>2017-12-18 01:00:00-05:00</t>
  </si>
  <si>
    <t>2017-12-19 01:00:00-05:00</t>
  </si>
  <si>
    <t>2017-12-20 01:00:00-05:00</t>
  </si>
  <si>
    <t>2017-12-21 01:00:00-05:00</t>
  </si>
  <si>
    <t>2017-12-22 01:00:00-05:00</t>
  </si>
  <si>
    <t>2017-12-26 01:00:00-05:00</t>
  </si>
  <si>
    <t>2017-12-27 01:00:00-05:00</t>
  </si>
  <si>
    <t>2017-12-28 01:00:00-05:00</t>
  </si>
  <si>
    <t>2017-12-29 01:00:00-05:00</t>
  </si>
  <si>
    <t>2018-01-02 01:00:00-05:00</t>
  </si>
  <si>
    <t>2018-01-03 01:00:00-05:00</t>
  </si>
  <si>
    <t>2018-01-04 01:00:00-05:00</t>
  </si>
  <si>
    <t>2018-01-05 01:00:00-05:00</t>
  </si>
  <si>
    <t>2018-01-08 01:00:00-05:00</t>
  </si>
  <si>
    <t>2018-01-09 01:00:00-05:00</t>
  </si>
  <si>
    <t>2018-01-10 01:00:00-05:00</t>
  </si>
  <si>
    <t>2018-01-11 01:00:00-05:00</t>
  </si>
  <si>
    <t>2018-01-12 01:00:00-05:00</t>
  </si>
  <si>
    <t>2018-01-16 01:00:00-05:00</t>
  </si>
  <si>
    <t>2018-01-17 01:00:00-05:00</t>
  </si>
  <si>
    <t>2018-01-18 01:00:00-05:00</t>
  </si>
  <si>
    <t>2018-01-19 01:00:00-05:00</t>
  </si>
  <si>
    <t>2018-01-22 01:00:00-05:00</t>
  </si>
  <si>
    <t>2018-01-23 01:00:00-05:00</t>
  </si>
  <si>
    <t>2018-01-24 01:00:00-05:00</t>
  </si>
  <si>
    <t>2018-01-25 01:00:00-05:00</t>
  </si>
  <si>
    <t>2018-01-26 01:00:00-05:00</t>
  </si>
  <si>
    <t>2018-01-29 01:00:00-05:00</t>
  </si>
  <si>
    <t>2018-01-30 01:00:00-05:00</t>
  </si>
  <si>
    <t>2018-01-31 01:00:00-05:00</t>
  </si>
  <si>
    <t>2018-02-01 01:00:00-05:00</t>
  </si>
  <si>
    <t>2018-02-02 01:00:00-05:00</t>
  </si>
  <si>
    <t>2018-02-05 01:00:00-05:00</t>
  </si>
  <si>
    <t>2018-02-06 01:00:00-05:00</t>
  </si>
  <si>
    <t>2018-02-07 01:00:00-05:00</t>
  </si>
  <si>
    <t>2018-02-08 01:00:00-05:00</t>
  </si>
  <si>
    <t>2018-02-09 01:00:00-05:00</t>
  </si>
  <si>
    <t>2018-02-12 01:00:00-05:00</t>
  </si>
  <si>
    <t>2018-02-13 01:00:00-05:00</t>
  </si>
  <si>
    <t>2018-02-14 01:00:00-05:00</t>
  </si>
  <si>
    <t>2018-02-15 01:00:00-05:00</t>
  </si>
  <si>
    <t>2018-02-16 01:00:00-05:00</t>
  </si>
  <si>
    <t>2018-02-20 01:00:00-05:00</t>
  </si>
  <si>
    <t>2018-02-21 01:00:00-05:00</t>
  </si>
  <si>
    <t>2018-02-22 01:00:00-05:00</t>
  </si>
  <si>
    <t>2018-02-23 01:00:00-05:00</t>
  </si>
  <si>
    <t>2018-02-26 01:00:00-05:00</t>
  </si>
  <si>
    <t>2018-02-27 01:00:00-05:00</t>
  </si>
  <si>
    <t>2018-02-28 01:00:00-05:00</t>
  </si>
  <si>
    <t>2018-03-01 01:00:00-05:00</t>
  </si>
  <si>
    <t>2018-03-02 01:00:00-05:00</t>
  </si>
  <si>
    <t>2018-03-05 01:00:00-05:00</t>
  </si>
  <si>
    <t>2018-03-06 01:00:00-05:00</t>
  </si>
  <si>
    <t>2018-03-07 01:00:00-05:00</t>
  </si>
  <si>
    <t>2018-03-08 01:00:00-05:00</t>
  </si>
  <si>
    <t>2018-03-09 01:00:00-05:00</t>
  </si>
  <si>
    <t>2018-03-12 01:00:00-04:00</t>
  </si>
  <si>
    <t>2018-03-13 01:00:00-04:00</t>
  </si>
  <si>
    <t>2018-03-14 01:00:00-04:00</t>
  </si>
  <si>
    <t>2018-03-15 01:00:00-04:00</t>
  </si>
  <si>
    <t>2018-03-16 01:00:00-04:00</t>
  </si>
  <si>
    <t>2018-03-19 01:00:00-04:00</t>
  </si>
  <si>
    <t>2018-03-20 01:00:00-04:00</t>
  </si>
  <si>
    <t>2018-03-21 01:00:00-04:00</t>
  </si>
  <si>
    <t>2018-03-22 01:00:00-04:00</t>
  </si>
  <si>
    <t>2018-03-23 01:00:00-04:00</t>
  </si>
  <si>
    <t>2018-03-26 01:00:00-04:00</t>
  </si>
  <si>
    <t>2018-03-27 01:00:00-04:00</t>
  </si>
  <si>
    <t>2018-03-28 01:00:00-04:00</t>
  </si>
  <si>
    <t>2018-03-29 01:00:00-04:00</t>
  </si>
  <si>
    <t>2018-04-02 01:00:00-04:00</t>
  </si>
  <si>
    <t>2018-04-03 01:00:00-04:00</t>
  </si>
  <si>
    <t>2018-04-04 01:00:00-04:00</t>
  </si>
  <si>
    <t>2018-04-05 01:00:00-04:00</t>
  </si>
  <si>
    <t>2018-04-06 01:00:00-04:00</t>
  </si>
  <si>
    <t>2018-04-09 01:00:00-04:00</t>
  </si>
  <si>
    <t>2018-04-10 01:00:00-04:00</t>
  </si>
  <si>
    <t>2018-04-11 01:00:00-04:00</t>
  </si>
  <si>
    <t>2018-04-12 01:00:00-04:00</t>
  </si>
  <si>
    <t>2018-04-13 01:00:00-04:00</t>
  </si>
  <si>
    <t>2018-04-16 01:00:00-04:00</t>
  </si>
  <si>
    <t>2018-04-17 01:00:00-04:00</t>
  </si>
  <si>
    <t>2018-04-18 01:00:00-04:00</t>
  </si>
  <si>
    <t>2018-04-19 01:00:00-04:00</t>
  </si>
  <si>
    <t>2018-04-20 01:00:00-04:00</t>
  </si>
  <si>
    <t>2018-04-23 01:00:00-04:00</t>
  </si>
  <si>
    <t>2018-04-24 01:00:00-04:00</t>
  </si>
  <si>
    <t>2018-04-25 01:00:00-04:00</t>
  </si>
  <si>
    <t>2018-04-26 01:00:00-04:00</t>
  </si>
  <si>
    <t>2018-04-27 01:00:00-04:00</t>
  </si>
  <si>
    <t>2018-04-30 01:00:00-04:00</t>
  </si>
  <si>
    <t>2018-05-01 01:00:00-04:00</t>
  </si>
  <si>
    <t>2018-05-02 01:00:00-04:00</t>
  </si>
  <si>
    <t>2018-05-03 01:00:00-04:00</t>
  </si>
  <si>
    <t>2018-05-04 01:00:00-04:00</t>
  </si>
  <si>
    <t>2018-05-07 01:00:00-04:00</t>
  </si>
  <si>
    <t>2018-05-08 01:00:00-04:00</t>
  </si>
  <si>
    <t>2018-05-09 01:00:00-04:00</t>
  </si>
  <si>
    <t>2018-05-10 01:00:00-04:00</t>
  </si>
  <si>
    <t>2018-05-11 01:00:00-04:00</t>
  </si>
  <si>
    <t>2018-05-14 01:00:00-04:00</t>
  </si>
  <si>
    <t>2018-05-15 01:00:00-04:00</t>
  </si>
  <si>
    <t>2018-05-16 01:00:00-04:00</t>
  </si>
  <si>
    <t>2018-05-17 01:00:00-04:00</t>
  </si>
  <si>
    <t>2018-05-18 01:00:00-04:00</t>
  </si>
  <si>
    <t>2018-05-21 01:00:00-04:00</t>
  </si>
  <si>
    <t>2018-05-22 01:00:00-04:00</t>
  </si>
  <si>
    <t>2018-05-23 01:00:00-04:00</t>
  </si>
  <si>
    <t>2018-05-24 01:00:00-04:00</t>
  </si>
  <si>
    <t>2018-05-25 01:00:00-04:00</t>
  </si>
  <si>
    <t>2018-05-29 01:00:00-04:00</t>
  </si>
  <si>
    <t>2018-05-30 01:00:00-04:00</t>
  </si>
  <si>
    <t>2018-05-31 01:00:00-04:00</t>
  </si>
  <si>
    <t>2018-06-01 01:00:00-04:00</t>
  </si>
  <si>
    <t>2018-06-04 01:00:00-04:00</t>
  </si>
  <si>
    <t>2018-06-05 01:00:00-04:00</t>
  </si>
  <si>
    <t>2018-06-06 01:00:00-04:00</t>
  </si>
  <si>
    <t>2018-06-07 01:00:00-04:00</t>
  </si>
  <si>
    <t>2018-06-08 01:00:00-04:00</t>
  </si>
  <si>
    <t>2018-06-11 01:00:00-04:00</t>
  </si>
  <si>
    <t>2018-06-12 01:00:00-04:00</t>
  </si>
  <si>
    <t>2018-06-13 01:00:00-04:00</t>
  </si>
  <si>
    <t>2018-06-14 01:00:00-04:00</t>
  </si>
  <si>
    <t>2018-06-15 01:00:00-04:00</t>
  </si>
  <si>
    <t>2018-06-18 01:00:00-04:00</t>
  </si>
  <si>
    <t>2018-06-19 01:00:00-04:00</t>
  </si>
  <si>
    <t>2018-06-20 01:00:00-04:00</t>
  </si>
  <si>
    <t>2018-06-21 01:00:00-04:00</t>
  </si>
  <si>
    <t>2018-06-22 01:00:00-04:00</t>
  </si>
  <si>
    <t>2018-06-25 01:00:00-04:00</t>
  </si>
  <si>
    <t>2018-06-26 01:00:00-04:00</t>
  </si>
  <si>
    <t>2018-06-27 01:00:00-04:00</t>
  </si>
  <si>
    <t>2018-06-28 01:00:00-04:00</t>
  </si>
  <si>
    <t>2018-06-29 01:00:00-04:00</t>
  </si>
  <si>
    <t>2018-07-02 01:00:00-04:00</t>
  </si>
  <si>
    <t>2018-07-03 01:00:00-04:00</t>
  </si>
  <si>
    <t>2018-07-05 01:00:00-04:00</t>
  </si>
  <si>
    <t>2018-07-06 01:00:00-04:00</t>
  </si>
  <si>
    <t>2018-07-09 01:00:00-04:00</t>
  </si>
  <si>
    <t>2018-07-10 01:00:00-04:00</t>
  </si>
  <si>
    <t>2018-07-11 01:00:00-04:00</t>
  </si>
  <si>
    <t>2018-07-12 01:00:00-04:00</t>
  </si>
  <si>
    <t>2018-07-13 01:00:00-04:00</t>
  </si>
  <si>
    <t>2018-07-16 01:00:00-04:00</t>
  </si>
  <si>
    <t>2018-07-17 01:00:00-04:00</t>
  </si>
  <si>
    <t>2018-07-18 01:00:00-04:00</t>
  </si>
  <si>
    <t>2018-07-19 01:00:00-04:00</t>
  </si>
  <si>
    <t>2018-07-20 01:00:00-04:00</t>
  </si>
  <si>
    <t>2018-07-23 01:00:00-04:00</t>
  </si>
  <si>
    <t>2018-07-24 01:00:00-04:00</t>
  </si>
  <si>
    <t>2018-07-25 01:00:00-04:00</t>
  </si>
  <si>
    <t>2018-07-26 01:00:00-04:00</t>
  </si>
  <si>
    <t>2018-07-27 01:00:00-04:00</t>
  </si>
  <si>
    <t>2018-07-30 01:00:00-04:00</t>
  </si>
  <si>
    <t>2018-07-31 01:00:00-04:00</t>
  </si>
  <si>
    <t>2018-08-01 01:00:00-04:00</t>
  </si>
  <si>
    <t>2018-08-02 01:00:00-04:00</t>
  </si>
  <si>
    <t>2018-08-03 01:00:00-04:00</t>
  </si>
  <si>
    <t>2018-08-06 01:00:00-04:00</t>
  </si>
  <si>
    <t>2018-08-07 01:00:00-04:00</t>
  </si>
  <si>
    <t>2018-08-08 01:00:00-04:00</t>
  </si>
  <si>
    <t>2018-08-09 01:00:00-04:00</t>
  </si>
  <si>
    <t>2018-08-10 01:00:00-04:00</t>
  </si>
  <si>
    <t>2018-08-13 01:00:00-04:00</t>
  </si>
  <si>
    <t>2018-08-14 01:00:00-04:00</t>
  </si>
  <si>
    <t>2018-08-15 01:00:00-04:00</t>
  </si>
  <si>
    <t>2018-08-16 01:00:00-04:00</t>
  </si>
  <si>
    <t>2018-08-17 01:00:00-04:00</t>
  </si>
  <si>
    <t>2018-08-20 01:00:00-04:00</t>
  </si>
  <si>
    <t>2018-08-21 01:00:00-04:00</t>
  </si>
  <si>
    <t>2018-08-22 01:00:00-04:00</t>
  </si>
  <si>
    <t>2018-08-23 01:00:00-04:00</t>
  </si>
  <si>
    <t>2018-08-24 01:00:00-04:00</t>
  </si>
  <si>
    <t>2018-08-27 01:00:00-04:00</t>
  </si>
  <si>
    <t>2018-08-28 01:00:00-04:00</t>
  </si>
  <si>
    <t>2018-08-29 01:00:00-04:00</t>
  </si>
  <si>
    <t>2018-08-30 01:00:00-04:00</t>
  </si>
  <si>
    <t>2018-08-31 01:00:00-04:00</t>
  </si>
  <si>
    <t>2018-09-04 01:00:00-04:00</t>
  </si>
  <si>
    <t>2018-09-05 01:00:00-04:00</t>
  </si>
  <si>
    <t>2018-09-06 01:00:00-04:00</t>
  </si>
  <si>
    <t>2018-09-07 01:00:00-04:00</t>
  </si>
  <si>
    <t>2018-09-10 01:00:00-04:00</t>
  </si>
  <si>
    <t>2018-09-11 01:00:00-04:00</t>
  </si>
  <si>
    <t>2018-09-12 01:00:00-04:00</t>
  </si>
  <si>
    <t>2018-09-13 01:00:00-04:00</t>
  </si>
  <si>
    <t>2018-09-14 01:00:00-04:00</t>
  </si>
  <si>
    <t>2018-09-17 01:00:00-04:00</t>
  </si>
  <si>
    <t>2018-09-18 01:00:00-04:00</t>
  </si>
  <si>
    <t>2018-09-19 01:00:00-04:00</t>
  </si>
  <si>
    <t>2018-09-20 01:00:00-04:00</t>
  </si>
  <si>
    <t>2018-09-21 01:00:00-04:00</t>
  </si>
  <si>
    <t>2018-09-24 01:00:00-04:00</t>
  </si>
  <si>
    <t>2018-09-25 01:00:00-04:00</t>
  </si>
  <si>
    <t>2018-09-26 01:00:00-04:00</t>
  </si>
  <si>
    <t>2018-09-27 01:00:00-04:00</t>
  </si>
  <si>
    <t>2018-09-28 01:00:00-04:00</t>
  </si>
  <si>
    <t>2018-10-01 01:00:00-04:00</t>
  </si>
  <si>
    <t>2018-10-02 01:00:00-04:00</t>
  </si>
  <si>
    <t>2018-10-03 01:00:00-04:00</t>
  </si>
  <si>
    <t>2018-10-04 01:00:00-04:00</t>
  </si>
  <si>
    <t>2018-10-05 01:00:00-04:00</t>
  </si>
  <si>
    <t>2018-10-08 01:00:00-04:00</t>
  </si>
  <si>
    <t>2018-10-09 01:00:00-04:00</t>
  </si>
  <si>
    <t>2018-10-10 01:00:00-04:00</t>
  </si>
  <si>
    <t>2018-10-11 01:00:00-04:00</t>
  </si>
  <si>
    <t>2018-10-12 01:00:00-04:00</t>
  </si>
  <si>
    <t>2018-10-15 01:00:00-04:00</t>
  </si>
  <si>
    <t>2018-10-16 01:00:00-04:00</t>
  </si>
  <si>
    <t>2018-10-17 01:00:00-04:00</t>
  </si>
  <si>
    <t>2018-10-18 01:00:00-04:00</t>
  </si>
  <si>
    <t>2018-10-19 01:00:00-04:00</t>
  </si>
  <si>
    <t>2018-10-22 01:00:00-04:00</t>
  </si>
  <si>
    <t>2018-10-23 01:00:00-04:00</t>
  </si>
  <si>
    <t>2018-10-24 01:00:00-04:00</t>
  </si>
  <si>
    <t>2018-10-25 01:00:00-04:00</t>
  </si>
  <si>
    <t>2018-10-26 01:00:00-04:00</t>
  </si>
  <si>
    <t>2018-10-29 01:00:00-04:00</t>
  </si>
  <si>
    <t>2018-10-30 01:00:00-04:00</t>
  </si>
  <si>
    <t>2018-10-31 01:00:00-04:00</t>
  </si>
  <si>
    <t>2018-11-01 01:00:00-04:00</t>
  </si>
  <si>
    <t>2018-11-02 01:00:00-04:00</t>
  </si>
  <si>
    <t>2018-11-05 01:00:00-05:00</t>
  </si>
  <si>
    <t>2018-11-06 01:00:00-05:00</t>
  </si>
  <si>
    <t>2018-11-07 01:00:00-05:00</t>
  </si>
  <si>
    <t>2018-11-08 01:00:00-05:00</t>
  </si>
  <si>
    <t>2018-11-09 01:00:00-05:00</t>
  </si>
  <si>
    <t>2018-11-12 01:00:00-05:00</t>
  </si>
  <si>
    <t>2018-11-13 01:00:00-05:00</t>
  </si>
  <si>
    <t>2018-11-14 01:00:00-05:00</t>
  </si>
  <si>
    <t>2018-11-15 01:00:00-05:00</t>
  </si>
  <si>
    <t>2018-11-16 01:00:00-05:00</t>
  </si>
  <si>
    <t>2018-11-19 01:00:00-05:00</t>
  </si>
  <si>
    <t>2018-11-20 01:00:00-05:00</t>
  </si>
  <si>
    <t>2018-11-21 01:00:00-05:00</t>
  </si>
  <si>
    <t>2018-11-23 01:00:00-05:00</t>
  </si>
  <si>
    <t>2018-11-26 01:00:00-05:00</t>
  </si>
  <si>
    <t>2018-11-27 01:00:00-05:00</t>
  </si>
  <si>
    <t>2018-11-28 01:00:00-05:00</t>
  </si>
  <si>
    <t>2018-11-29 01:00:00-05:00</t>
  </si>
  <si>
    <t>2018-11-30 01:00:00-05:00</t>
  </si>
  <si>
    <t>2018-12-03 01:00:00-05:00</t>
  </si>
  <si>
    <t>2018-12-04 01:00:00-05:00</t>
  </si>
  <si>
    <t>2018-12-06 01:00:00-05:00</t>
  </si>
  <si>
    <t>2018-12-07 01:00:00-05:00</t>
  </si>
  <si>
    <t>2018-12-10 01:00:00-05:00</t>
  </si>
  <si>
    <t>2018-12-11 01:00:00-05:00</t>
  </si>
  <si>
    <t>2018-12-12 01:00:00-05:00</t>
  </si>
  <si>
    <t>2018-12-13 01:00:00-05:00</t>
  </si>
  <si>
    <t>2018-12-14 01:00:00-05:00</t>
  </si>
  <si>
    <t>2018-12-17 01:00:00-05:00</t>
  </si>
  <si>
    <t>2018-12-18 01:00:00-05:00</t>
  </si>
  <si>
    <t>2018-12-19 01:00:00-05:00</t>
  </si>
  <si>
    <t>2018-12-20 01:00:00-05:00</t>
  </si>
  <si>
    <t>2018-12-21 01:00:00-05:00</t>
  </si>
  <si>
    <t>2018-12-24 01:00:00-05:00</t>
  </si>
  <si>
    <t>2018-12-26 01:00:00-05:00</t>
  </si>
  <si>
    <t>2018-12-27 01:00:00-05:00</t>
  </si>
  <si>
    <t>2018-12-28 01:00:00-05:00</t>
  </si>
  <si>
    <t>2018-12-31 01:00:00-05:00</t>
  </si>
  <si>
    <t>2019-01-02 01:00:00-05:00</t>
  </si>
  <si>
    <t>2019-01-03 01:00:00-05:00</t>
  </si>
  <si>
    <t>2019-01-04 01:00:00-05:00</t>
  </si>
  <si>
    <t>2019-01-07 01:00:00-05:00</t>
  </si>
  <si>
    <t>2019-01-08 01:00:00-05:00</t>
  </si>
  <si>
    <t>2019-01-09 01:00:00-05:00</t>
  </si>
  <si>
    <t>2019-01-10 01:00:00-05:00</t>
  </si>
  <si>
    <t>2019-01-11 01:00:00-05:00</t>
  </si>
  <si>
    <t>2019-01-14 01:00:00-05:00</t>
  </si>
  <si>
    <t>2019-01-15 01:00:00-05:00</t>
  </si>
  <si>
    <t>2019-01-16 01:00:00-05:00</t>
  </si>
  <si>
    <t>2019-01-17 01:00:00-05:00</t>
  </si>
  <si>
    <t>2019-01-18 01:00:00-05:00</t>
  </si>
  <si>
    <t>2019-01-22 01:00:00-05:00</t>
  </si>
  <si>
    <t>2019-01-23 01:00:00-05:00</t>
  </si>
  <si>
    <t>2019-01-24 01:00:00-05:00</t>
  </si>
  <si>
    <t>2019-01-25 01:00:00-05:00</t>
  </si>
  <si>
    <t>2019-01-28 01:00:00-05:00</t>
  </si>
  <si>
    <t>2019-01-29 01:00:00-05:00</t>
  </si>
  <si>
    <t>2019-01-30 01:00:00-05:00</t>
  </si>
  <si>
    <t>2019-01-31 01:00:00-05:00</t>
  </si>
  <si>
    <t>2019-02-01 01:00:00-05:00</t>
  </si>
  <si>
    <t>2019-02-04 01:00:00-05:00</t>
  </si>
  <si>
    <t>2019-02-05 01:00:00-05:00</t>
  </si>
  <si>
    <t>2019-02-06 01:00:00-05:00</t>
  </si>
  <si>
    <t>2019-02-07 01:00:00-05:00</t>
  </si>
  <si>
    <t>2019-02-08 01:00:00-05:00</t>
  </si>
  <si>
    <t>2019-02-11 01:00:00-05:00</t>
  </si>
  <si>
    <t>2019-02-12 01:00:00-05:00</t>
  </si>
  <si>
    <t>2019-02-13 01:00:00-05:00</t>
  </si>
  <si>
    <t>2019-02-14 01:00:00-05:00</t>
  </si>
  <si>
    <t>2019-02-15 01:00:00-05:00</t>
  </si>
  <si>
    <t>2019-02-19 01:00:00-05:00</t>
  </si>
  <si>
    <t>2019-02-20 01:00:00-05:00</t>
  </si>
  <si>
    <t>2019-02-21 01:00:00-05:00</t>
  </si>
  <si>
    <t>2019-02-22 01:00:00-05:00</t>
  </si>
  <si>
    <t>2019-02-25 01:00:00-05:00</t>
  </si>
  <si>
    <t>2019-02-26 01:00:00-05:00</t>
  </si>
  <si>
    <t>2019-02-27 01:00:00-05:00</t>
  </si>
  <si>
    <t>2019-02-28 01:00:00-05:00</t>
  </si>
  <si>
    <t>2019-03-01 01:00:00-05:00</t>
  </si>
  <si>
    <t>2019-03-04 01:00:00-05:00</t>
  </si>
  <si>
    <t>2019-03-05 01:00:00-05:00</t>
  </si>
  <si>
    <t>2019-03-06 01:00:00-05:00</t>
  </si>
  <si>
    <t>2019-03-07 01:00:00-05:00</t>
  </si>
  <si>
    <t>2019-03-08 01:00:00-05:00</t>
  </si>
  <si>
    <t>2019-03-11 01:00:00-04:00</t>
  </si>
  <si>
    <t>2019-03-12 01:00:00-04:00</t>
  </si>
  <si>
    <t>2019-03-13 01:00:00-04:00</t>
  </si>
  <si>
    <t>2019-03-14 01:00:00-04:00</t>
  </si>
  <si>
    <t>2019-03-15 01:00:00-04:00</t>
  </si>
  <si>
    <t>2019-03-18 01:00:00-04:00</t>
  </si>
  <si>
    <t>2019-03-19 01:00:00-04:00</t>
  </si>
  <si>
    <t>2019-03-20 01:00:00-04:00</t>
  </si>
  <si>
    <t>2019-03-21 01:00:00-04:00</t>
  </si>
  <si>
    <t>2019-03-22 01:00:00-04:00</t>
  </si>
  <si>
    <t>2019-03-25 01:00:00-04:00</t>
  </si>
  <si>
    <t>2019-03-26 01:00:00-04:00</t>
  </si>
  <si>
    <t>2019-03-27 01:00:00-04:00</t>
  </si>
  <si>
    <t>2019-03-28 01:00:00-04:00</t>
  </si>
  <si>
    <t>2019-03-29 01:00:00-04:00</t>
  </si>
  <si>
    <t>2019-04-01 01:00:00-04:00</t>
  </si>
  <si>
    <t>2019-04-02 01:00:00-04:00</t>
  </si>
  <si>
    <t>2019-04-03 01:00:00-04:00</t>
  </si>
  <si>
    <t>2019-04-04 01:00:00-04:00</t>
  </si>
  <si>
    <t>2019-04-05 01:00:00-04:00</t>
  </si>
  <si>
    <t>2019-04-08 01:00:00-04:00</t>
  </si>
  <si>
    <t>2019-04-09 01:00:00-04:00</t>
  </si>
  <si>
    <t>2019-04-10 01:00:00-04:00</t>
  </si>
  <si>
    <t>2019-04-11 01:00:00-04:00</t>
  </si>
  <si>
    <t>2019-04-12 01:00:00-04:00</t>
  </si>
  <si>
    <t>2019-04-15 01:00:00-04:00</t>
  </si>
  <si>
    <t>2019-04-16 01:00:00-04:00</t>
  </si>
  <si>
    <t>2019-04-17 01:00:00-04:00</t>
  </si>
  <si>
    <t>2019-04-18 01:00:00-04:00</t>
  </si>
  <si>
    <t>2019-04-22 01:00:00-04:00</t>
  </si>
  <si>
    <t>2019-04-23 01:00:00-04:00</t>
  </si>
  <si>
    <t>2019-04-24 01:00:00-04:00</t>
  </si>
  <si>
    <t>2019-04-25 01:00:00-04:00</t>
  </si>
  <si>
    <t>2019-04-26 01:00:00-04:00</t>
  </si>
  <si>
    <t>2019-04-29 01:00:00-04:00</t>
  </si>
  <si>
    <t>2019-04-30 01:00:00-04:00</t>
  </si>
  <si>
    <t>2019-05-01 01:00:00-04:00</t>
  </si>
  <si>
    <t>2019-05-02 01:00:00-04:00</t>
  </si>
  <si>
    <t>2019-05-03 01:00:00-04:00</t>
  </si>
  <si>
    <t>2019-05-06 01:00:00-04:00</t>
  </si>
  <si>
    <t>2019-05-07 01:00:00-04:00</t>
  </si>
  <si>
    <t>2019-05-08 01:00:00-04:00</t>
  </si>
  <si>
    <t>2019-05-09 01:00:00-04:00</t>
  </si>
  <si>
    <t>2019-05-10 01:00:00-04:00</t>
  </si>
  <si>
    <t>2019-05-13 01:00:00-04:00</t>
  </si>
  <si>
    <t>2019-05-14 01:00:00-04:00</t>
  </si>
  <si>
    <t>2019-05-15 01:00:00-04:00</t>
  </si>
  <si>
    <t>2019-05-16 01:00:00-04:00</t>
  </si>
  <si>
    <t>2019-05-17 01:00:00-04:00</t>
  </si>
  <si>
    <t>2019-05-20 01:00:00-04:00</t>
  </si>
  <si>
    <t>2019-05-21 01:00:00-04:00</t>
  </si>
  <si>
    <t>2019-05-22 01:00:00-04:00</t>
  </si>
  <si>
    <t>2019-05-23 01:00:00-04:00</t>
  </si>
  <si>
    <t>2019-05-24 01:00:00-04:00</t>
  </si>
  <si>
    <t>2019-05-28 01:00:00-04:00</t>
  </si>
  <si>
    <t>2019-05-29 01:00:00-04:00</t>
  </si>
  <si>
    <t>2019-05-30 01:00:00-04:00</t>
  </si>
  <si>
    <t>2019-05-31 01:00:00-04:00</t>
  </si>
  <si>
    <t>2019-06-03 01:00:00-04:00</t>
  </si>
  <si>
    <t>2019-06-04 01:00:00-04:00</t>
  </si>
  <si>
    <t>2019-06-05 01:00:00-04:00</t>
  </si>
  <si>
    <t>2019-06-06 01:00:00-04:00</t>
  </si>
  <si>
    <t>2019-06-07 01:00:00-04:00</t>
  </si>
  <si>
    <t>2019-06-10 01:00:00-04:00</t>
  </si>
  <si>
    <t>2019-06-11 01:00:00-04:00</t>
  </si>
  <si>
    <t>2019-06-12 01:00:00-04:00</t>
  </si>
  <si>
    <t>2019-06-13 01:00:00-04:00</t>
  </si>
  <si>
    <t>2019-06-14 01:00:00-04:00</t>
  </si>
  <si>
    <t>2019-06-17 01:00:00-04:00</t>
  </si>
  <si>
    <t>2019-06-18 01:00:00-04:00</t>
  </si>
  <si>
    <t>2019-06-19 01:00:00-04:00</t>
  </si>
  <si>
    <t>2019-06-20 01:00:00-04:00</t>
  </si>
  <si>
    <t>2019-06-21 01:00:00-04:00</t>
  </si>
  <si>
    <t>2019-06-24 01:00:00-04:00</t>
  </si>
  <si>
    <t>2019-06-25 01:00:00-04:00</t>
  </si>
  <si>
    <t>2019-06-26 01:00:00-04:00</t>
  </si>
  <si>
    <t>2019-06-27 01:00:00-04:00</t>
  </si>
  <si>
    <t>2019-06-28 01:00:00-04:00</t>
  </si>
  <si>
    <t>2019-07-01 01:00:00-04:00</t>
  </si>
  <si>
    <t>2019-07-02 01:00:00-04:00</t>
  </si>
  <si>
    <t>2019-07-03 01:00:00-04:00</t>
  </si>
  <si>
    <t>2019-07-05 01:00:00-04:00</t>
  </si>
  <si>
    <t>2019-07-08 01:00:00-04:00</t>
  </si>
  <si>
    <t>2019-07-09 01:00:00-04:00</t>
  </si>
  <si>
    <t>2019-07-10 01:00:00-04:00</t>
  </si>
  <si>
    <t>2019-07-11 01:00:00-04:00</t>
  </si>
  <si>
    <t>2019-07-12 01:00:00-04:00</t>
  </si>
  <si>
    <t>2019-07-15 01:00:00-04:00</t>
  </si>
  <si>
    <t>2019-07-16 01:00:00-04:00</t>
  </si>
  <si>
    <t>2019-07-17 01:00:00-04:00</t>
  </si>
  <si>
    <t>2019-07-18 01:00:00-04:00</t>
  </si>
  <si>
    <t>2019-07-19 01:00:00-04:00</t>
  </si>
  <si>
    <t>2019-07-22 01:00:00-04:00</t>
  </si>
  <si>
    <t>2019-07-23 01:00:00-04:00</t>
  </si>
  <si>
    <t>2019-07-24 01:00:00-04:00</t>
  </si>
  <si>
    <t>2019-07-25 01:00:00-04:00</t>
  </si>
  <si>
    <t>2019-07-26 01:00:00-04:00</t>
  </si>
  <si>
    <t>2019-07-29 01:00:00-04:00</t>
  </si>
  <si>
    <t>2019-07-30 01:00:00-04:00</t>
  </si>
  <si>
    <t>2019-07-31 01:00:00-04:00</t>
  </si>
  <si>
    <t>2019-08-01 01:00:00-04:00</t>
  </si>
  <si>
    <t>2019-08-02 01:00:00-04:00</t>
  </si>
  <si>
    <t>2019-08-05 01:00:00-04:00</t>
  </si>
  <si>
    <t>2019-08-06 01:00:00-04:00</t>
  </si>
  <si>
    <t>2019-08-07 01:00:00-04:00</t>
  </si>
  <si>
    <t>2019-08-08 01:00:00-04:00</t>
  </si>
  <si>
    <t>2019-08-09 01:00:00-04:00</t>
  </si>
  <si>
    <t>2019-08-12 01:00:00-04:00</t>
  </si>
  <si>
    <t>2019-08-13 01:00:00-04:00</t>
  </si>
  <si>
    <t>2019-08-14 01:00:00-04:00</t>
  </si>
  <si>
    <t>2019-08-15 01:00:00-04:00</t>
  </si>
  <si>
    <t>2019-08-16 01:00:00-04:00</t>
  </si>
  <si>
    <t>2019-08-19 01:00:00-04:00</t>
  </si>
  <si>
    <t>2019-08-20 01:00:00-04:00</t>
  </si>
  <si>
    <t>2019-08-21 01:00:00-04:00</t>
  </si>
  <si>
    <t>2019-08-22 01:00:00-04:00</t>
  </si>
  <si>
    <t>2019-08-23 01:00:00-04:00</t>
  </si>
  <si>
    <t>2019-08-26 01:00:00-04:00</t>
  </si>
  <si>
    <t>2019-08-27 01:00:00-04:00</t>
  </si>
  <si>
    <t>2019-08-28 01:00:00-04:00</t>
  </si>
  <si>
    <t>2019-08-29 01:00:00-04:00</t>
  </si>
  <si>
    <t>2019-08-30 01:00:00-04:00</t>
  </si>
  <si>
    <t>2019-09-03 01:00:00-04:00</t>
  </si>
  <si>
    <t>2019-09-04 01:00:00-04:00</t>
  </si>
  <si>
    <t>2019-09-05 01:00:00-04:00</t>
  </si>
  <si>
    <t>2019-09-06 01:00:00-04:00</t>
  </si>
  <si>
    <t>2019-09-09 01:00:00-04:00</t>
  </si>
  <si>
    <t>2019-09-10 01:00:00-04:00</t>
  </si>
  <si>
    <t>2019-09-11 01:00:00-04:00</t>
  </si>
  <si>
    <t>2019-09-12 01:00:00-04:00</t>
  </si>
  <si>
    <t>2019-09-13 01:00:00-04:00</t>
  </si>
  <si>
    <t>2019-09-16 01:00:00-04:00</t>
  </si>
  <si>
    <t>2019-09-17 01:00:00-04:00</t>
  </si>
  <si>
    <t>2019-09-18 01:00:00-04:00</t>
  </si>
  <si>
    <t>2019-09-19 01:00:00-04:00</t>
  </si>
  <si>
    <t>2019-09-20 01:00:00-04:00</t>
  </si>
  <si>
    <t>2019-09-23 01:00:00-04:00</t>
  </si>
  <si>
    <t>2019-09-24 01:00:00-04:00</t>
  </si>
  <si>
    <t>2019-09-25 01:00:00-04:00</t>
  </si>
  <si>
    <t>2019-09-26 01:00:00-04:00</t>
  </si>
  <si>
    <t>2019-09-27 01:00:00-04:00</t>
  </si>
  <si>
    <t>2019-09-30 01:00:00-04:00</t>
  </si>
  <si>
    <t>2019-10-01 01:00:00-04:00</t>
  </si>
  <si>
    <t>2019-10-02 01:00:00-04:00</t>
  </si>
  <si>
    <t>2019-10-03 01:00:00-04:00</t>
  </si>
  <si>
    <t>2019-10-04 01:00:00-04:00</t>
  </si>
  <si>
    <t>2019-10-07 01:00:00-04:00</t>
  </si>
  <si>
    <t>2019-10-08 01:00:00-04:00</t>
  </si>
  <si>
    <t>2019-10-09 01:00:00-04:00</t>
  </si>
  <si>
    <t>2019-10-10 01:00:00-04:00</t>
  </si>
  <si>
    <t>2019-10-11 01:00:00-04:00</t>
  </si>
  <si>
    <t>2019-10-14 01:00:00-04:00</t>
  </si>
  <si>
    <t>2019-10-15 01:00:00-04:00</t>
  </si>
  <si>
    <t>2019-10-16 01:00:00-04:00</t>
  </si>
  <si>
    <t>2019-10-17 01:00:00-04:00</t>
  </si>
  <si>
    <t>2019-10-18 01:00:00-04:00</t>
  </si>
  <si>
    <t>2019-10-21 01:00:00-04:00</t>
  </si>
  <si>
    <t>2019-10-22 01:00:00-04:00</t>
  </si>
  <si>
    <t>2019-10-23 01:00:00-04:00</t>
  </si>
  <si>
    <t>2019-10-24 01:00:00-04:00</t>
  </si>
  <si>
    <t>2019-10-25 01:00:00-04:00</t>
  </si>
  <si>
    <t>2019-10-28 01:00:00-04:00</t>
  </si>
  <si>
    <t>2019-10-29 01:00:00-04:00</t>
  </si>
  <si>
    <t>2019-10-30 01:00:00-04:00</t>
  </si>
  <si>
    <t>2019-10-31 01:00:00-04:00</t>
  </si>
  <si>
    <t>2019-11-01 01:00:00-04:00</t>
  </si>
  <si>
    <t>2019-11-04 01:00:00-05:00</t>
  </si>
  <si>
    <t>2019-11-05 01:00:00-05:00</t>
  </si>
  <si>
    <t>2019-11-06 01:00:00-05:00</t>
  </si>
  <si>
    <t>2019-11-07 01:00:00-05:00</t>
  </si>
  <si>
    <t>2019-11-08 01:00:00-05:00</t>
  </si>
  <si>
    <t>2019-11-11 01:00:00-05:00</t>
  </si>
  <si>
    <t>2019-11-12 01:00:00-05:00</t>
  </si>
  <si>
    <t>2019-11-13 01:00:00-05:00</t>
  </si>
  <si>
    <t>2019-11-14 01:00:00-05:00</t>
  </si>
  <si>
    <t>2019-11-15 01:00:00-05:00</t>
  </si>
  <si>
    <t>2019-11-18 01:00:00-05:00</t>
  </si>
  <si>
    <t>2019-11-19 01:00:00-05:00</t>
  </si>
  <si>
    <t>2019-11-20 01:00:00-05:00</t>
  </si>
  <si>
    <t>2019-11-21 01:00:00-05:00</t>
  </si>
  <si>
    <t>2019-11-22 01:00:00-05:00</t>
  </si>
  <si>
    <t>2019-11-25 01:00:00-05:00</t>
  </si>
  <si>
    <t>2019-11-26 01:00:00-05:00</t>
  </si>
  <si>
    <t>2019-11-27 01:00:00-05:00</t>
  </si>
  <si>
    <t>2019-11-29 01:00:00-05:00</t>
  </si>
  <si>
    <t>2019-12-02 01:00:00-05:00</t>
  </si>
  <si>
    <t>2019-12-03 01:00:00-05:00</t>
  </si>
  <si>
    <t>2019-12-04 01:00:00-05:00</t>
  </si>
  <si>
    <t>2019-12-05 01:00:00-05:00</t>
  </si>
  <si>
    <t>2019-12-06 01:00:00-05:00</t>
  </si>
  <si>
    <t>2019-12-09 01:00:00-05:00</t>
  </si>
  <si>
    <t>2019-12-10 01:00:00-05:00</t>
  </si>
  <si>
    <t>2019-12-11 01:00:00-05:00</t>
  </si>
  <si>
    <t>2019-12-12 01:00:00-05:00</t>
  </si>
  <si>
    <t>2019-12-13 01:00:00-05:00</t>
  </si>
  <si>
    <t>2019-12-16 01:00:00-05:00</t>
  </si>
  <si>
    <t>2019-12-17 01:00:00-05:00</t>
  </si>
  <si>
    <t>2019-12-18 01:00:00-05:00</t>
  </si>
  <si>
    <t>2019-12-19 01:00:00-05:00</t>
  </si>
  <si>
    <t>2019-12-20 01:00:00-05:00</t>
  </si>
  <si>
    <t>2019-12-23 01:00:00-05:00</t>
  </si>
  <si>
    <t>2019-12-24 01:00:00-05:00</t>
  </si>
  <si>
    <t>2019-12-26 01:00:00-05:00</t>
  </si>
  <si>
    <t>2019-12-27 01:00:00-05:00</t>
  </si>
  <si>
    <t>2019-12-30 01:00:00-05:00</t>
  </si>
  <si>
    <t>2019-12-31 01:00:00-05:00</t>
  </si>
  <si>
    <t>2020-01-02 01:00:00-05:00</t>
  </si>
  <si>
    <t>2020-01-03 01:00:00-05:00</t>
  </si>
  <si>
    <t>2020-01-06 01:00:00-05:00</t>
  </si>
  <si>
    <t>2020-01-07 01:00:00-05:00</t>
  </si>
  <si>
    <t>2020-01-08 01:00:00-05:00</t>
  </si>
  <si>
    <t>2020-01-09 01:00:00-05:00</t>
  </si>
  <si>
    <t>2020-01-10 01:00:00-05:00</t>
  </si>
  <si>
    <t>2020-01-13 01:00:00-05:00</t>
  </si>
  <si>
    <t>2020-01-14 01:00:00-05:00</t>
  </si>
  <si>
    <t>2020-01-15 01:00:00-05:00</t>
  </si>
  <si>
    <t>2020-01-16 01:00:00-05:00</t>
  </si>
  <si>
    <t>2020-01-17 01:00:00-05:00</t>
  </si>
  <si>
    <t>2020-01-21 01:00:00-05:00</t>
  </si>
  <si>
    <t>2020-01-22 01:00:00-05:00</t>
  </si>
  <si>
    <t>2020-01-23 01:00:00-05:00</t>
  </si>
  <si>
    <t>2020-01-24 01:00:00-05:00</t>
  </si>
  <si>
    <t>2020-01-27 01:00:00-05:00</t>
  </si>
  <si>
    <t>2020-01-28 01:00:00-05:00</t>
  </si>
  <si>
    <t>2020-01-29 01:00:00-05:00</t>
  </si>
  <si>
    <t>2020-01-30 01:00:00-05:00</t>
  </si>
  <si>
    <t>2020-01-31 01:00:00-05:00</t>
  </si>
  <si>
    <t>2020-02-03 01:00:00-05:00</t>
  </si>
  <si>
    <t>2020-02-04 01:00:00-05:00</t>
  </si>
  <si>
    <t>2020-02-05 01:00:00-05:00</t>
  </si>
  <si>
    <t>2020-02-06 01:00:00-05:00</t>
  </si>
  <si>
    <t>2020-02-07 01:00:00-05:00</t>
  </si>
  <si>
    <t>2020-02-10 01:00:00-05:00</t>
  </si>
  <si>
    <t>2020-02-11 01:00:00-05:00</t>
  </si>
  <si>
    <t>2020-02-12 01:00:00-05:00</t>
  </si>
  <si>
    <t>2020-02-13 01:00:00-05:00</t>
  </si>
  <si>
    <t>2020-02-14 01:00:00-05:00</t>
  </si>
  <si>
    <t>2020-02-18 01:00:00-05:00</t>
  </si>
  <si>
    <t>2020-02-19 01:00:00-05:00</t>
  </si>
  <si>
    <t>2020-02-20 01:00:00-05:00</t>
  </si>
  <si>
    <t>2020-02-21 01:00:00-05:00</t>
  </si>
  <si>
    <t>2020-02-24 01:00:00-05:00</t>
  </si>
  <si>
    <t>2020-02-25 01:00:00-05:00</t>
  </si>
  <si>
    <t>2020-02-26 01:00:00-05:00</t>
  </si>
  <si>
    <t>2020-02-27 01:00:00-05:00</t>
  </si>
  <si>
    <t>2020-02-28 01:00:00-05:00</t>
  </si>
  <si>
    <t>2020-03-02 01:00:00-05:00</t>
  </si>
  <si>
    <t>2020-03-03 01:00:00-05:00</t>
  </si>
  <si>
    <t>2020-03-04 01:00:00-05:00</t>
  </si>
  <si>
    <t>2020-03-05 01:00:00-05:00</t>
  </si>
  <si>
    <t>2020-03-06 01:00:00-05:00</t>
  </si>
  <si>
    <t>2020-03-09 01:00:00-04:00</t>
  </si>
  <si>
    <t>2020-03-10 01:00:00-04:00</t>
  </si>
  <si>
    <t>2020-03-11 01:00:00-04:00</t>
  </si>
  <si>
    <t>2020-03-12 01:00:00-04:00</t>
  </si>
  <si>
    <t>2020-03-13 01:00:00-04:00</t>
  </si>
  <si>
    <t>2020-03-16 01:00:00-04:00</t>
  </si>
  <si>
    <t>2020-03-17 01:00:00-04:00</t>
  </si>
  <si>
    <t>2020-03-18 01:00:00-04:00</t>
  </si>
  <si>
    <t>2020-03-19 01:00:00-04:00</t>
  </si>
  <si>
    <t>2020-03-20 01:00:00-04:00</t>
  </si>
  <si>
    <t>2020-03-23 01:00:00-04:00</t>
  </si>
  <si>
    <t>2020-03-24 01:00:00-04:00</t>
  </si>
  <si>
    <t>2020-03-25 01:00:00-04:00</t>
  </si>
  <si>
    <t>2020-03-26 01:00:00-04:00</t>
  </si>
  <si>
    <t>2020-03-27 01:00:00-04:00</t>
  </si>
  <si>
    <t>2020-03-30 01:00:00-04:00</t>
  </si>
  <si>
    <t>2020-03-31 01:00:00-04:00</t>
  </si>
  <si>
    <t>2020-04-01 01:00:00-04:00</t>
  </si>
  <si>
    <t>2020-04-02 01:00:00-04:00</t>
  </si>
  <si>
    <t>2020-04-03 01:00:00-04:00</t>
  </si>
  <si>
    <t>2020-04-06 01:00:00-04:00</t>
  </si>
  <si>
    <t>2020-04-07 01:00:00-04:00</t>
  </si>
  <si>
    <t>2020-04-08 01:00:00-04:00</t>
  </si>
  <si>
    <t>2020-04-09 01:00:00-04:00</t>
  </si>
  <si>
    <t>2020-04-13 01:00:00-04:00</t>
  </si>
  <si>
    <t>2020-04-14 01:00:00-04:00</t>
  </si>
  <si>
    <t>2020-04-15 01:00:00-04:00</t>
  </si>
  <si>
    <t>2020-04-16 01:00:00-04:00</t>
  </si>
  <si>
    <t>2020-04-17 01:00:00-04:00</t>
  </si>
  <si>
    <t>2020-04-20 01:00:00-04:00</t>
  </si>
  <si>
    <t>2020-04-21 01:00:00-04:00</t>
  </si>
  <si>
    <t>2020-04-22 01:00:00-04:00</t>
  </si>
  <si>
    <t>2020-04-23 01:00:00-04:00</t>
  </si>
  <si>
    <t>2020-04-24 01:00:00-04:00</t>
  </si>
  <si>
    <t>2020-04-27 01:00:00-04:00</t>
  </si>
  <si>
    <t>2020-04-28 01:00:00-04:00</t>
  </si>
  <si>
    <t>2020-04-29 01:00:00-04:00</t>
  </si>
  <si>
    <t>2020-04-30 01:00:00-04:00</t>
  </si>
  <si>
    <t>2020-05-01 01:00:00-04:00</t>
  </si>
  <si>
    <t>2020-05-04 01:00:00-04:00</t>
  </si>
  <si>
    <t>2020-05-05 01:00:00-04:00</t>
  </si>
  <si>
    <t>2020-05-06 01:00:00-04:00</t>
  </si>
  <si>
    <t>2020-05-07 01:00:00-04:00</t>
  </si>
  <si>
    <t>2020-05-08 01:00:00-04:00</t>
  </si>
  <si>
    <t>2020-05-11 01:00:00-04:00</t>
  </si>
  <si>
    <t>2020-05-12 01:00:00-04:00</t>
  </si>
  <si>
    <t>2020-05-13 01:00:00-04:00</t>
  </si>
  <si>
    <t>2020-05-14 01:00:00-04:00</t>
  </si>
  <si>
    <t>2020-05-15 01:00:00-04:00</t>
  </si>
  <si>
    <t>2020-05-18 01:00:00-04:00</t>
  </si>
  <si>
    <t>2020-05-19 01:00:00-04:00</t>
  </si>
  <si>
    <t>2020-05-20 01:00:00-04:00</t>
  </si>
  <si>
    <t>2020-05-21 01:00:00-04:00</t>
  </si>
  <si>
    <t>2020-05-22 01:00:00-04:00</t>
  </si>
  <si>
    <t>2020-05-26 01:00:00-04:00</t>
  </si>
  <si>
    <t>2020-05-27 01:00:00-04:00</t>
  </si>
  <si>
    <t>2020-05-28 01:00:00-04:00</t>
  </si>
  <si>
    <t>2020-05-29 01:00:00-04:00</t>
  </si>
  <si>
    <t>2020-06-01 01:00:00-04:00</t>
  </si>
  <si>
    <t>2020-06-02 01:00:00-04:00</t>
  </si>
  <si>
    <t>2020-06-03 01:00:00-04:00</t>
  </si>
  <si>
    <t>2020-06-04 01:00:00-04:00</t>
  </si>
  <si>
    <t>2020-06-05 01:00:00-04:00</t>
  </si>
  <si>
    <t>2020-06-08 01:00:00-04:00</t>
  </si>
  <si>
    <t>2020-06-09 01:00:00-04:00</t>
  </si>
  <si>
    <t>2020-06-10 01:00:00-04:00</t>
  </si>
  <si>
    <t>2020-06-11 01:00:00-04:00</t>
  </si>
  <si>
    <t>2020-06-12 01:00:00-04:00</t>
  </si>
  <si>
    <t>2020-06-15 01:00:00-04:00</t>
  </si>
  <si>
    <t>2020-06-16 01:00:00-04:00</t>
  </si>
  <si>
    <t>2020-06-17 01:00:00-04:00</t>
  </si>
  <si>
    <t>2020-06-18 01:00:00-04:00</t>
  </si>
  <si>
    <t>2020-06-19 01:00:00-04:00</t>
  </si>
  <si>
    <t>2020-06-22 01:00:00-04:00</t>
  </si>
  <si>
    <t>2020-06-23 01:00:00-04:00</t>
  </si>
  <si>
    <t>2020-06-24 01:00:00-04:00</t>
  </si>
  <si>
    <t>2020-06-25 01:00:00-04:00</t>
  </si>
  <si>
    <t>2020-06-26 01:00:00-04:00</t>
  </si>
  <si>
    <t>2020-06-29 01:00:00-04:00</t>
  </si>
  <si>
    <t>2020-06-30 01:00:00-04:00</t>
  </si>
  <si>
    <t>2020-07-01 01:00:00-04:00</t>
  </si>
  <si>
    <t>2020-07-02 01:00:00-04:00</t>
  </si>
  <si>
    <t>2020-07-06 01:00:00-04:00</t>
  </si>
  <si>
    <t>2020-07-07 01:00:00-04:00</t>
  </si>
  <si>
    <t>2020-07-08 01:00:00-04:00</t>
  </si>
  <si>
    <t>2020-07-09 01:00:00-04:00</t>
  </si>
  <si>
    <t>2020-07-10 01:00:00-04:00</t>
  </si>
  <si>
    <t>2020-07-13 01:00:00-04:00</t>
  </si>
  <si>
    <t>2020-07-14 01:00:00-04:00</t>
  </si>
  <si>
    <t>2020-07-15 01:00:00-04:00</t>
  </si>
  <si>
    <t>2020-07-16 01:00:00-04:00</t>
  </si>
  <si>
    <t>2020-07-17 01:00:00-04:00</t>
  </si>
  <si>
    <t>2020-07-20 01:00:00-04:00</t>
  </si>
  <si>
    <t>2020-07-21 01:00:00-04:00</t>
  </si>
  <si>
    <t>2020-07-22 01:00:00-04:00</t>
  </si>
  <si>
    <t>2020-07-23 01:00:00-04:00</t>
  </si>
  <si>
    <t>2020-07-24 01:00:00-04:00</t>
  </si>
  <si>
    <t>2020-07-27 01:00:00-04:00</t>
  </si>
  <si>
    <t>2020-07-28 01:00:00-04:00</t>
  </si>
  <si>
    <t>2020-07-29 01:00:00-04:00</t>
  </si>
  <si>
    <t>2020-07-30 01:00:00-04:00</t>
  </si>
  <si>
    <t>2020-07-31 01:00:00-04:00</t>
  </si>
  <si>
    <t>2020-08-03 01:00:00-04:00</t>
  </si>
  <si>
    <t>2020-08-04 01:00:00-04:00</t>
  </si>
  <si>
    <t>2020-08-05 01:00:00-04:00</t>
  </si>
  <si>
    <t>2020-08-06 01:00:00-04:00</t>
  </si>
  <si>
    <t>2020-08-07 01:00:00-04:00</t>
  </si>
  <si>
    <t>2020-08-10 01:00:00-04:00</t>
  </si>
  <si>
    <t>2020-08-11 01:00:00-04:00</t>
  </si>
  <si>
    <t>2020-08-12 01:00:00-04:00</t>
  </si>
  <si>
    <t>2020-08-13 01:00:00-04:00</t>
  </si>
  <si>
    <t>2020-08-14 01:00:00-04:00</t>
  </si>
  <si>
    <t>2020-08-17 01:00:00-04:00</t>
  </si>
  <si>
    <t>2020-08-18 01:00:00-04:00</t>
  </si>
  <si>
    <t>2020-08-19 01:00:00-04:00</t>
  </si>
  <si>
    <t>2020-08-20 01:00:00-04:00</t>
  </si>
  <si>
    <t>2020-08-21 01:00:00-04:00</t>
  </si>
  <si>
    <t>2020-08-24 01:00:00-04:00</t>
  </si>
  <si>
    <t>2020-08-25 01:00:00-04:00</t>
  </si>
  <si>
    <t>2020-08-26 01:00:00-04:00</t>
  </si>
  <si>
    <t>2020-08-27 01:00:00-04:00</t>
  </si>
  <si>
    <t>2020-08-28 01:00:00-04:00</t>
  </si>
  <si>
    <t>2020-08-31 01:00:00-04:00</t>
  </si>
  <si>
    <t>2020-09-01 01:00:00-04:00</t>
  </si>
  <si>
    <t>2020-09-02 01:00:00-04:00</t>
  </si>
  <si>
    <t>2020-09-03 01:00:00-04:00</t>
  </si>
  <si>
    <t>2020-09-04 01:00:00-04:00</t>
  </si>
  <si>
    <t>2020-09-08 01:00:00-04:00</t>
  </si>
  <si>
    <t>2020-09-09 01:00:00-04:00</t>
  </si>
  <si>
    <t>2020-09-10 01:00:00-04:00</t>
  </si>
  <si>
    <t>2020-09-11 01:00:00-04:00</t>
  </si>
  <si>
    <t>2020-09-14 01:00:00-04:00</t>
  </si>
  <si>
    <t>2020-09-15 01:00:00-04:00</t>
  </si>
  <si>
    <t>2020-09-16 01:00:00-04:00</t>
  </si>
  <si>
    <t>2020-09-17 01:00:00-04:00</t>
  </si>
  <si>
    <t>2020-09-18 01:00:00-04:00</t>
  </si>
  <si>
    <t>2020-09-21 01:00:00-04:00</t>
  </si>
  <si>
    <t>2020-09-22 01:00:00-04:00</t>
  </si>
  <si>
    <t>2020-09-23 01:00:00-04:00</t>
  </si>
  <si>
    <t>2020-09-24 01:00:00-04:00</t>
  </si>
  <si>
    <t>2020-09-25 01:00:00-04:00</t>
  </si>
  <si>
    <t>2020-09-28 01:00:00-04:00</t>
  </si>
  <si>
    <t>2020-09-29 01:00:00-04:00</t>
  </si>
  <si>
    <t>2020-09-30 01:00:00-04:00</t>
  </si>
  <si>
    <t>2020-10-01 01:00:00-04:00</t>
  </si>
  <si>
    <t>2020-10-02 01:00:00-04:00</t>
  </si>
  <si>
    <t>2020-10-05 01:00:00-04:00</t>
  </si>
  <si>
    <t>2020-10-06 01:00:00-04:00</t>
  </si>
  <si>
    <t>2020-10-07 01:00:00-04:00</t>
  </si>
  <si>
    <t>2020-10-08 01:00:00-04:00</t>
  </si>
  <si>
    <t>2020-10-09 01:00:00-04:00</t>
  </si>
  <si>
    <t>2020-10-12 01:00:00-04:00</t>
  </si>
  <si>
    <t>2020-10-13 01:00:00-04:00</t>
  </si>
  <si>
    <t>2020-10-14 01:00:00-04:00</t>
  </si>
  <si>
    <t>2020-10-15 01:00:00-04:00</t>
  </si>
  <si>
    <t>2020-10-16 01:00:00-04:00</t>
  </si>
  <si>
    <t>2020-10-19 01:00:00-04:00</t>
  </si>
  <si>
    <t>2020-10-20 01:00:00-04:00</t>
  </si>
  <si>
    <t>2020-10-21 01:00:00-04:00</t>
  </si>
  <si>
    <t>2020-10-22 01:00:00-04:00</t>
  </si>
  <si>
    <t>2020-10-23 01:00:00-04:00</t>
  </si>
  <si>
    <t>2020-10-26 01:00:00-04:00</t>
  </si>
  <si>
    <t>2020-10-27 01:00:00-04:00</t>
  </si>
  <si>
    <t>2020-10-28 01:00:00-04:00</t>
  </si>
  <si>
    <t>2020-10-29 01:00:00-04:00</t>
  </si>
  <si>
    <t>2020-10-30 01:00:00-04:00</t>
  </si>
  <si>
    <t>2020-11-02 01:00:00-05:00</t>
  </si>
  <si>
    <t>2020-11-03 01:00:00-05:00</t>
  </si>
  <si>
    <t>2020-11-04 01:00:00-05:00</t>
  </si>
  <si>
    <t>2020-11-05 01:00:00-05:00</t>
  </si>
  <si>
    <t>2020-11-06 01:00:00-05:00</t>
  </si>
  <si>
    <t>2020-11-09 01:00:00-05:00</t>
  </si>
  <si>
    <t>2020-11-10 01:00:00-05:00</t>
  </si>
  <si>
    <t>2020-11-11 01:00:00-05:00</t>
  </si>
  <si>
    <t>2020-11-12 01:00:00-05:00</t>
  </si>
  <si>
    <t>2020-11-13 01:00:00-05:00</t>
  </si>
  <si>
    <t>2020-11-16 01:00:00-05:00</t>
  </si>
  <si>
    <t>2020-11-17 01:00:00-05:00</t>
  </si>
  <si>
    <t>2020-11-18 01:00:00-05:00</t>
  </si>
  <si>
    <t>2020-11-19 01:00:00-05:00</t>
  </si>
  <si>
    <t>2020-11-20 01:00:00-05:00</t>
  </si>
  <si>
    <t>2020-11-23 01:00:00-05:00</t>
  </si>
  <si>
    <t>2020-11-24 01:00:00-05:00</t>
  </si>
  <si>
    <t>2020-11-25 01:00:00-05:00</t>
  </si>
  <si>
    <t>2020-11-27 01:00:00-05:00</t>
  </si>
  <si>
    <t>2020-11-30 01:00:00-05:00</t>
  </si>
  <si>
    <t>2020-12-01 01:00:00-05:00</t>
  </si>
  <si>
    <t>2020-12-02 01:00:00-05:00</t>
  </si>
  <si>
    <t>2020-12-03 01:00:00-05:00</t>
  </si>
  <si>
    <t>2020-12-04 01:00:00-05:00</t>
  </si>
  <si>
    <t>2020-12-07 01:00:00-05:00</t>
  </si>
  <si>
    <t>2020-12-08 01:00:00-05:00</t>
  </si>
  <si>
    <t>2020-12-09 01:00:00-05:00</t>
  </si>
  <si>
    <t>2020-12-10 01:00:00-05:00</t>
  </si>
  <si>
    <t>2020-12-11 01:00:00-05:00</t>
  </si>
  <si>
    <t>2020-12-14 01:00:00-05:00</t>
  </si>
  <si>
    <t>2020-12-15 01:00:00-05:00</t>
  </si>
  <si>
    <t>2020-12-16 01:00:00-05:00</t>
  </si>
  <si>
    <t>2020-12-17 01:00:00-05:00</t>
  </si>
  <si>
    <t>2020-12-18 01:00:00-05:00</t>
  </si>
  <si>
    <t>2020-12-21 01:00:00-05:00</t>
  </si>
  <si>
    <t>2020-12-22 01:00:00-05:00</t>
  </si>
  <si>
    <t>2020-12-23 01:00:00-05:00</t>
  </si>
  <si>
    <t>2020-12-24 01:00:00-05:00</t>
  </si>
  <si>
    <t>2020-12-28 01:00:00-05:00</t>
  </si>
  <si>
    <t>2020-12-29 01:00:00-05:00</t>
  </si>
  <si>
    <t>2020-12-30 01:00:00-05:00</t>
  </si>
  <si>
    <t>2020-12-31 01:00:00-05:00</t>
  </si>
  <si>
    <t>2021-01-04 01:00:00-05:00</t>
  </si>
  <si>
    <t>2021-01-05 01:00:00-05:00</t>
  </si>
  <si>
    <t>2021-01-06 01:00:00-05:00</t>
  </si>
  <si>
    <t>2021-01-07 01:00:00-05:00</t>
  </si>
  <si>
    <t>2021-01-08 01:00:00-05:00</t>
  </si>
  <si>
    <t>2021-01-11 01:00:00-05:00</t>
  </si>
  <si>
    <t>2021-01-12 01:00:00-05:00</t>
  </si>
  <si>
    <t>2021-01-13 01:00:00-05:00</t>
  </si>
  <si>
    <t>2021-01-14 01:00:00-05:00</t>
  </si>
  <si>
    <t>2021-01-15 01:00:00-05:00</t>
  </si>
  <si>
    <t>2021-01-19 01:00:00-05:00</t>
  </si>
  <si>
    <t>2021-01-20 01:00:00-05:00</t>
  </si>
  <si>
    <t>2021-01-21 01:00:00-05:00</t>
  </si>
  <si>
    <t>2021-01-22 01:00:00-05:00</t>
  </si>
  <si>
    <t>2021-01-25 01:00:00-05:00</t>
  </si>
  <si>
    <t>2021-01-26 01:00:00-05:00</t>
  </si>
  <si>
    <t>2021-01-27 01:00:00-05:00</t>
  </si>
  <si>
    <t>2021-01-28 01:00:00-05:00</t>
  </si>
  <si>
    <t>2021-01-29 01:00:00-05:00</t>
  </si>
  <si>
    <t>2021-02-01 01:00:00-05:00</t>
  </si>
  <si>
    <t>2021-02-02 01:00:00-05:00</t>
  </si>
  <si>
    <t>2021-02-03 01:00:00-05:00</t>
  </si>
  <si>
    <t>2021-02-04 01:00:00-05:00</t>
  </si>
  <si>
    <t>2021-02-05 01:00:00-05:00</t>
  </si>
  <si>
    <t>2021-02-08 01:00:00-05:00</t>
  </si>
  <si>
    <t>2021-02-09 01:00:00-05:00</t>
  </si>
  <si>
    <t>2021-02-10 01:00:00-05:00</t>
  </si>
  <si>
    <t>2021-02-11 01:00:00-05:00</t>
  </si>
  <si>
    <t>2021-02-12 01:00:00-05:00</t>
  </si>
  <si>
    <t>2021-02-16 01:00:00-05:00</t>
  </si>
  <si>
    <t>2021-02-17 01:00:00-05:00</t>
  </si>
  <si>
    <t>2021-02-18 01:00:00-05:00</t>
  </si>
  <si>
    <t>2021-02-19 01:00:00-05:00</t>
  </si>
  <si>
    <t>2021-02-22 01:00:00-05:00</t>
  </si>
  <si>
    <t>2021-02-23 01:00:00-05:00</t>
  </si>
  <si>
    <t>2021-02-24 01:00:00-05:00</t>
  </si>
  <si>
    <t>2021-02-25 01:00:00-05:00</t>
  </si>
  <si>
    <t>2021-02-26 01:00:00-05:00</t>
  </si>
  <si>
    <t>2021-03-01 01:00:00-05:00</t>
  </si>
  <si>
    <t>2021-03-02 01:00:00-05:00</t>
  </si>
  <si>
    <t>2021-03-03 01:00:00-05:00</t>
  </si>
  <si>
    <t>2021-03-04 01:00:00-05:00</t>
  </si>
  <si>
    <t>2021-03-05 01:00:00-05:00</t>
  </si>
  <si>
    <t>2021-03-08 01:00:00-05:00</t>
  </si>
  <si>
    <t>2021-03-09 01:00:00-05:00</t>
  </si>
  <si>
    <t>2021-03-10 01:00:00-05:00</t>
  </si>
  <si>
    <t>2021-03-11 01:00:00-05:00</t>
  </si>
  <si>
    <t>2021-03-12 01:00:00-05:00</t>
  </si>
  <si>
    <t>2021-03-15 01:00:00-04:00</t>
  </si>
  <si>
    <t>2021-03-16 01:00:00-04:00</t>
  </si>
  <si>
    <t>2021-03-17 01:00:00-04:00</t>
  </si>
  <si>
    <t>2021-03-18 01:00:00-04:00</t>
  </si>
  <si>
    <t>2021-03-19 01:00:00-04:00</t>
  </si>
  <si>
    <t>2021-03-22 01:00:00-04:00</t>
  </si>
  <si>
    <t>2021-03-23 01:00:00-04:00</t>
  </si>
  <si>
    <t>2021-03-24 01:00:00-04:00</t>
  </si>
  <si>
    <t>2021-03-25 01:00:00-04:00</t>
  </si>
  <si>
    <t>2021-03-26 01:00:00-04:00</t>
  </si>
  <si>
    <t>2021-03-29 01:00:00-04:00</t>
  </si>
  <si>
    <t>2021-03-30 01:00:00-04:00</t>
  </si>
  <si>
    <t>2021-03-31 01:00:00-04:00</t>
  </si>
  <si>
    <t>2021-04-01 01:00:00-04:00</t>
  </si>
  <si>
    <t>2021-04-05 01:00:00-04:00</t>
  </si>
  <si>
    <t>2021-04-06 01:00:00-04:00</t>
  </si>
  <si>
    <t>2021-04-07 01:00:00-04:00</t>
  </si>
  <si>
    <t>2021-04-08 01:00:00-04:00</t>
  </si>
  <si>
    <t>2021-04-09 01:00:00-04:00</t>
  </si>
  <si>
    <t>2021-04-12 01:00:00-04:00</t>
  </si>
  <si>
    <t>2021-04-13 01:00:00-04:00</t>
  </si>
  <si>
    <t>2021-04-14 01:00:00-04:00</t>
  </si>
  <si>
    <t>2021-04-15 01:00:00-04:00</t>
  </si>
  <si>
    <t>2021-04-16 01:00:00-04:00</t>
  </si>
  <si>
    <t>2021-04-19 01:00:00-04:00</t>
  </si>
  <si>
    <t>2021-04-20 01:00:00-04:00</t>
  </si>
  <si>
    <t>2021-04-21 01:00:00-04:00</t>
  </si>
  <si>
    <t>2021-04-22 01:00:00-04:00</t>
  </si>
  <si>
    <t>2021-04-23 01:00:00-04:00</t>
  </si>
  <si>
    <t>2021-04-26 01:00:00-04:00</t>
  </si>
  <si>
    <t>2021-04-27 01:00:00-04:00</t>
  </si>
  <si>
    <t>2021-04-28 01:00:00-04:00</t>
  </si>
  <si>
    <t>2021-04-29 01:00:00-04:00</t>
  </si>
  <si>
    <t>2021-04-30 01:00:00-04:00</t>
  </si>
  <si>
    <t>2021-05-03 01:00:00-04:00</t>
  </si>
  <si>
    <t>2021-05-04 01:00:00-04:00</t>
  </si>
  <si>
    <t>2021-05-05 01:00:00-04:00</t>
  </si>
  <si>
    <t>2021-05-06 01:00:00-04:00</t>
  </si>
  <si>
    <t>2021-05-07 01:00:00-04:00</t>
  </si>
  <si>
    <t>SPY</t>
  </si>
  <si>
    <t>IWM</t>
  </si>
  <si>
    <t>X</t>
  </si>
  <si>
    <t>Y</t>
  </si>
  <si>
    <t>Y = mX + b</t>
  </si>
  <si>
    <t>Duración de la regresión</t>
  </si>
  <si>
    <t>Recresión Lineal</t>
  </si>
  <si>
    <t>Regresión lineal entre X y Y</t>
  </si>
  <si>
    <t>pendiente</t>
  </si>
  <si>
    <t>intercepto</t>
  </si>
  <si>
    <t>Y estimado</t>
  </si>
  <si>
    <t>Y error</t>
  </si>
  <si>
    <t>Y error-1</t>
  </si>
  <si>
    <t>Y error Delta</t>
  </si>
  <si>
    <t>60 Días</t>
  </si>
  <si>
    <t>90 Días</t>
  </si>
  <si>
    <t>120 Días</t>
  </si>
  <si>
    <t>Todo el periodo</t>
  </si>
  <si>
    <t>Variacion pend.</t>
  </si>
  <si>
    <t xml:space="preserve">Regresión lineal entre    Yed  y  Ye(t-1) </t>
  </si>
  <si>
    <t>Ye (t-1)</t>
  </si>
  <si>
    <t>t-stat</t>
  </si>
  <si>
    <t>Todo el Periodo</t>
  </si>
  <si>
    <t>Parametros de Entrada</t>
  </si>
  <si>
    <t>Stop Loss</t>
  </si>
  <si>
    <t>Take Profit</t>
  </si>
  <si>
    <t>Margin for trades</t>
  </si>
  <si>
    <t>Umbral para compra</t>
  </si>
  <si>
    <t>Umbral para Venta</t>
  </si>
  <si>
    <t>Tamaño Orden SPY</t>
  </si>
  <si>
    <t>Tamaño Orden IWM</t>
  </si>
  <si>
    <t>Comisiones</t>
  </si>
  <si>
    <t>Duración Test [Y]</t>
  </si>
  <si>
    <t>Media movil</t>
  </si>
  <si>
    <t>Log del cociente</t>
  </si>
  <si>
    <t>Dato</t>
  </si>
  <si>
    <t>Media Movil</t>
  </si>
  <si>
    <t>Std.Desv</t>
  </si>
  <si>
    <t>Z.Score</t>
  </si>
  <si>
    <t>Señal</t>
  </si>
  <si>
    <t>Precio Buy</t>
  </si>
  <si>
    <t>Precio Sell</t>
  </si>
  <si>
    <t>MTM</t>
  </si>
  <si>
    <t>Status</t>
  </si>
  <si>
    <t>Profit/Los</t>
  </si>
  <si>
    <t>Acumulado</t>
  </si>
  <si>
    <t>Margin</t>
  </si>
  <si>
    <t>Margin para los trades</t>
  </si>
  <si>
    <t>Drawdown</t>
  </si>
  <si>
    <t>Drawdowns</t>
  </si>
  <si>
    <t>Maxima perdida en Trade</t>
  </si>
  <si>
    <t>Maximo Drawdown</t>
  </si>
  <si>
    <t>Salida</t>
  </si>
  <si>
    <t>Total P/L</t>
  </si>
  <si>
    <t>Total Trades Perdedores</t>
  </si>
  <si>
    <t>Total Trade Ganadores</t>
  </si>
  <si>
    <t>Trades Ganadores</t>
  </si>
  <si>
    <t>Trades Perdedores</t>
  </si>
  <si>
    <t>Profit Promedio</t>
  </si>
  <si>
    <t>Profit Promedio Neto</t>
  </si>
  <si>
    <t>Retrono Anualizado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</si>
</sst>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4" formatCode="_-&quot;$&quot;\ * #,##0.00_-;\-&quot;$&quot;\ * #,##0.00_-;_-&quot;$&quot;\ * &quot;-&quot;??_-;_-@_-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2" tint="-0.249977111117893"/>
        <bgColor indexed="64"/>
      </patternFill>
    </fill>
  </fills>
  <borders count="2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75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3" xfId="0" applyBorder="1"/>
    <xf numFmtId="0" fontId="0" fillId="0" borderId="4" xfId="0" applyBorder="1"/>
    <xf numFmtId="0" fontId="0" fillId="0" borderId="6" xfId="0" applyBorder="1"/>
    <xf numFmtId="0" fontId="0" fillId="0" borderId="7" xfId="0" applyBorder="1"/>
    <xf numFmtId="2" fontId="0" fillId="0" borderId="0" xfId="0" applyNumberFormat="1"/>
    <xf numFmtId="2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 vertical="center"/>
    </xf>
    <xf numFmtId="0" fontId="0" fillId="0" borderId="0" xfId="0" applyAlignment="1"/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2" fontId="0" fillId="0" borderId="11" xfId="0" applyNumberFormat="1" applyBorder="1" applyAlignment="1">
      <alignment horizontal="center" vertical="center"/>
    </xf>
    <xf numFmtId="2" fontId="2" fillId="0" borderId="0" xfId="0" applyNumberFormat="1" applyFont="1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12" xfId="0" applyBorder="1" applyAlignment="1">
      <alignment horizontal="center"/>
    </xf>
    <xf numFmtId="2" fontId="0" fillId="0" borderId="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5" xfId="0" applyNumberFormat="1" applyBorder="1" applyAlignment="1">
      <alignment horizontal="center" vertical="center"/>
    </xf>
    <xf numFmtId="2" fontId="2" fillId="0" borderId="6" xfId="0" applyNumberFormat="1" applyFont="1" applyBorder="1" applyAlignment="1">
      <alignment horizontal="center"/>
    </xf>
    <xf numFmtId="2" fontId="0" fillId="0" borderId="6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0" fontId="0" fillId="0" borderId="8" xfId="0" applyBorder="1"/>
    <xf numFmtId="0" fontId="4" fillId="0" borderId="1" xfId="0" applyFont="1" applyBorder="1"/>
    <xf numFmtId="0" fontId="0" fillId="2" borderId="13" xfId="0" applyFill="1" applyBorder="1"/>
    <xf numFmtId="0" fontId="0" fillId="2" borderId="14" xfId="0" applyFill="1" applyBorder="1"/>
    <xf numFmtId="0" fontId="0" fillId="2" borderId="15" xfId="0" applyFill="1" applyBorder="1"/>
    <xf numFmtId="0" fontId="0" fillId="2" borderId="16" xfId="0" applyFill="1" applyBorder="1"/>
    <xf numFmtId="0" fontId="0" fillId="2" borderId="17" xfId="0" applyFill="1" applyBorder="1"/>
    <xf numFmtId="0" fontId="0" fillId="2" borderId="18" xfId="0" applyFill="1" applyBorder="1"/>
    <xf numFmtId="0" fontId="0" fillId="2" borderId="19" xfId="0" applyFill="1" applyBorder="1"/>
    <xf numFmtId="2" fontId="0" fillId="2" borderId="20" xfId="0" applyNumberFormat="1" applyFill="1" applyBorder="1"/>
    <xf numFmtId="44" fontId="0" fillId="0" borderId="0" xfId="1" applyFont="1" applyAlignment="1">
      <alignment horizontal="center" vertical="center"/>
    </xf>
    <xf numFmtId="44" fontId="2" fillId="0" borderId="11" xfId="1" applyFont="1" applyBorder="1" applyAlignment="1">
      <alignment horizontal="center" vertical="center"/>
    </xf>
    <xf numFmtId="44" fontId="0" fillId="0" borderId="0" xfId="1" applyFont="1"/>
    <xf numFmtId="44" fontId="0" fillId="0" borderId="0" xfId="0" applyNumberFormat="1"/>
    <xf numFmtId="0" fontId="0" fillId="4" borderId="8" xfId="0" applyFill="1" applyBorder="1" applyAlignment="1">
      <alignment horizontal="center" vertical="center"/>
    </xf>
    <xf numFmtId="0" fontId="2" fillId="4" borderId="9" xfId="0" applyFont="1" applyFill="1" applyBorder="1" applyAlignment="1">
      <alignment horizontal="center" vertical="center"/>
    </xf>
    <xf numFmtId="0" fontId="0" fillId="4" borderId="9" xfId="0" applyFill="1" applyBorder="1" applyAlignment="1">
      <alignment horizontal="center" vertical="center"/>
    </xf>
    <xf numFmtId="0" fontId="2" fillId="4" borderId="8" xfId="0" applyFont="1" applyFill="1" applyBorder="1" applyAlignment="1">
      <alignment horizontal="center" vertical="center"/>
    </xf>
    <xf numFmtId="44" fontId="2" fillId="4" borderId="8" xfId="1" applyFont="1" applyFill="1" applyBorder="1" applyAlignment="1">
      <alignment horizontal="center" vertical="center"/>
    </xf>
    <xf numFmtId="44" fontId="2" fillId="4" borderId="1" xfId="1" applyFont="1" applyFill="1" applyBorder="1" applyAlignment="1">
      <alignment horizontal="center" vertical="center"/>
    </xf>
    <xf numFmtId="44" fontId="0" fillId="2" borderId="23" xfId="1" applyFont="1" applyFill="1" applyBorder="1" applyAlignment="1"/>
    <xf numFmtId="10" fontId="0" fillId="0" borderId="0" xfId="2" applyNumberFormat="1" applyFont="1"/>
    <xf numFmtId="44" fontId="0" fillId="0" borderId="23" xfId="1" applyFont="1" applyBorder="1" applyAlignment="1">
      <alignment horizontal="center" vertical="center"/>
    </xf>
    <xf numFmtId="0" fontId="0" fillId="0" borderId="23" xfId="0" applyBorder="1" applyAlignment="1"/>
    <xf numFmtId="9" fontId="0" fillId="0" borderId="23" xfId="2" applyFont="1" applyBorder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5" borderId="0" xfId="0" applyFill="1"/>
    <xf numFmtId="2" fontId="0" fillId="5" borderId="0" xfId="0" applyNumberFormat="1" applyFill="1"/>
    <xf numFmtId="2" fontId="0" fillId="5" borderId="11" xfId="0" applyNumberFormat="1" applyFill="1" applyBorder="1" applyAlignment="1">
      <alignment horizontal="center" vertical="center"/>
    </xf>
    <xf numFmtId="44" fontId="0" fillId="5" borderId="0" xfId="1" applyFont="1" applyFill="1" applyAlignment="1">
      <alignment horizontal="center" vertical="center"/>
    </xf>
    <xf numFmtId="44" fontId="0" fillId="5" borderId="0" xfId="1" applyFont="1" applyFill="1"/>
    <xf numFmtId="44" fontId="0" fillId="5" borderId="0" xfId="0" applyNumberFormat="1" applyFill="1"/>
    <xf numFmtId="0" fontId="0" fillId="0" borderId="2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2" fillId="0" borderId="8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3" fillId="3" borderId="21" xfId="0" applyFont="1" applyFill="1" applyBorder="1" applyAlignment="1">
      <alignment horizontal="center"/>
    </xf>
    <xf numFmtId="0" fontId="3" fillId="3" borderId="22" xfId="0" applyFont="1" applyFill="1" applyBorder="1" applyAlignment="1">
      <alignment horizontal="center"/>
    </xf>
    <xf numFmtId="0" fontId="0" fillId="0" borderId="23" xfId="0" applyBorder="1" applyAlignment="1">
      <alignment horizontal="left"/>
    </xf>
    <xf numFmtId="0" fontId="0" fillId="2" borderId="23" xfId="0" applyFill="1" applyBorder="1" applyAlignment="1">
      <alignment horizontal="center"/>
    </xf>
    <xf numFmtId="0" fontId="3" fillId="3" borderId="23" xfId="0" applyFont="1" applyFill="1" applyBorder="1" applyAlignment="1">
      <alignment horizontal="center"/>
    </xf>
    <xf numFmtId="0" fontId="2" fillId="6" borderId="0" xfId="0" applyFont="1" applyFill="1" applyAlignment="1">
      <alignment horizontal="center" vertical="center"/>
    </xf>
  </cellXfs>
  <cellStyles count="3">
    <cellStyle name="Moneda" xfId="1" builtinId="4"/>
    <cellStyle name="Normal" xfId="0" builtinId="0"/>
    <cellStyle name="Porcentaje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518"/>
  <sheetViews>
    <sheetView tabSelected="1" workbookViewId="0">
      <selection sqref="A1:C1"/>
    </sheetView>
  </sheetViews>
  <sheetFormatPr baseColWidth="10" defaultRowHeight="15" x14ac:dyDescent="0.25"/>
  <cols>
    <col min="1" max="1" width="23.5703125" bestFit="1" customWidth="1"/>
    <col min="2" max="3" width="11.42578125" style="2"/>
  </cols>
  <sheetData>
    <row r="1" spans="1:3" x14ac:dyDescent="0.25">
      <c r="A1" s="74" t="s">
        <v>0</v>
      </c>
      <c r="B1" s="74" t="s">
        <v>2518</v>
      </c>
      <c r="C1" s="74" t="s">
        <v>2519</v>
      </c>
    </row>
    <row r="2" spans="1:3" x14ac:dyDescent="0.25">
      <c r="A2" t="s">
        <v>1</v>
      </c>
      <c r="B2" s="8">
        <v>134.72</v>
      </c>
      <c r="C2" s="8">
        <v>84.24</v>
      </c>
    </row>
    <row r="3" spans="1:3" x14ac:dyDescent="0.25">
      <c r="A3" t="s">
        <v>2</v>
      </c>
      <c r="B3" s="8">
        <v>135.87</v>
      </c>
      <c r="C3" s="8">
        <v>85.53</v>
      </c>
    </row>
    <row r="4" spans="1:3" x14ac:dyDescent="0.25">
      <c r="A4" t="s">
        <v>3</v>
      </c>
      <c r="B4" s="8">
        <v>134.44</v>
      </c>
      <c r="C4" s="8">
        <v>83.95</v>
      </c>
    </row>
    <row r="5" spans="1:3" x14ac:dyDescent="0.25">
      <c r="A5" t="s">
        <v>4</v>
      </c>
      <c r="B5" s="8">
        <v>135.08000000000001</v>
      </c>
      <c r="C5" s="8">
        <v>84.69</v>
      </c>
    </row>
    <row r="6" spans="1:3" x14ac:dyDescent="0.25">
      <c r="A6" t="s">
        <v>5</v>
      </c>
      <c r="B6" s="8">
        <v>134.04</v>
      </c>
      <c r="C6" s="8">
        <v>83.51</v>
      </c>
    </row>
    <row r="7" spans="1:3" x14ac:dyDescent="0.25">
      <c r="A7" t="s">
        <v>6</v>
      </c>
      <c r="B7" s="8">
        <v>133.19</v>
      </c>
      <c r="C7" s="8">
        <v>82.29</v>
      </c>
    </row>
    <row r="8" spans="1:3" x14ac:dyDescent="0.25">
      <c r="A8" t="s">
        <v>7</v>
      </c>
      <c r="B8" s="8">
        <v>133.16999999999999</v>
      </c>
      <c r="C8" s="8">
        <v>82.03</v>
      </c>
    </row>
    <row r="9" spans="1:3" x14ac:dyDescent="0.25">
      <c r="A9" t="s">
        <v>8</v>
      </c>
      <c r="B9" s="8">
        <v>134.36000000000001</v>
      </c>
      <c r="C9" s="8">
        <v>83.29</v>
      </c>
    </row>
    <row r="10" spans="1:3" x14ac:dyDescent="0.25">
      <c r="A10" t="s">
        <v>9</v>
      </c>
      <c r="B10" s="8">
        <v>134.68</v>
      </c>
      <c r="C10" s="8">
        <v>83.47</v>
      </c>
    </row>
    <row r="11" spans="1:3" x14ac:dyDescent="0.25">
      <c r="A11" t="s">
        <v>10</v>
      </c>
      <c r="B11" s="8">
        <v>133.61000000000001</v>
      </c>
      <c r="C11" s="8">
        <v>82.858999999999995</v>
      </c>
    </row>
    <row r="12" spans="1:3" x14ac:dyDescent="0.25">
      <c r="A12" t="s">
        <v>11</v>
      </c>
      <c r="B12" s="8">
        <v>132.06</v>
      </c>
      <c r="C12" s="8">
        <v>81.37</v>
      </c>
    </row>
    <row r="13" spans="1:3" x14ac:dyDescent="0.25">
      <c r="A13" t="s">
        <v>12</v>
      </c>
      <c r="B13" s="8">
        <v>131.94999999999999</v>
      </c>
      <c r="C13" s="8">
        <v>80.98</v>
      </c>
    </row>
    <row r="14" spans="1:3" x14ac:dyDescent="0.25">
      <c r="A14" t="s">
        <v>13</v>
      </c>
      <c r="B14" s="8">
        <v>132.38999999999999</v>
      </c>
      <c r="C14" s="8">
        <v>82</v>
      </c>
    </row>
    <row r="15" spans="1:3" x14ac:dyDescent="0.25">
      <c r="A15" t="s">
        <v>14</v>
      </c>
      <c r="B15" s="8">
        <v>133</v>
      </c>
      <c r="C15" s="8">
        <v>83.08</v>
      </c>
    </row>
    <row r="16" spans="1:3" x14ac:dyDescent="0.25">
      <c r="A16" t="s">
        <v>15</v>
      </c>
      <c r="B16" s="8">
        <v>133.51</v>
      </c>
      <c r="C16" s="8">
        <v>83.65</v>
      </c>
    </row>
    <row r="17" spans="1:3" x14ac:dyDescent="0.25">
      <c r="A17" t="s">
        <v>16</v>
      </c>
      <c r="B17" s="8">
        <v>134.9</v>
      </c>
      <c r="C17" s="8">
        <v>84.84</v>
      </c>
    </row>
    <row r="18" spans="1:3" x14ac:dyDescent="0.25">
      <c r="A18" t="s">
        <v>17</v>
      </c>
      <c r="B18" s="8">
        <v>131.87</v>
      </c>
      <c r="C18" s="8">
        <v>82.11</v>
      </c>
    </row>
    <row r="19" spans="1:3" x14ac:dyDescent="0.25">
      <c r="A19" t="s">
        <v>18</v>
      </c>
      <c r="B19" s="8">
        <v>131.72999999999999</v>
      </c>
      <c r="C19" s="8">
        <v>82.08</v>
      </c>
    </row>
    <row r="20" spans="1:3" x14ac:dyDescent="0.25">
      <c r="A20" t="s">
        <v>19</v>
      </c>
      <c r="B20" s="8">
        <v>130.41999999999999</v>
      </c>
      <c r="C20" s="8">
        <v>80.88</v>
      </c>
    </row>
    <row r="21" spans="1:3" x14ac:dyDescent="0.25">
      <c r="A21" t="s">
        <v>20</v>
      </c>
      <c r="B21" s="8">
        <v>129.04499999999999</v>
      </c>
      <c r="C21" s="8">
        <v>79.55</v>
      </c>
    </row>
    <row r="22" spans="1:3" x14ac:dyDescent="0.25">
      <c r="A22" t="s">
        <v>21</v>
      </c>
      <c r="B22" s="8">
        <v>128.96</v>
      </c>
      <c r="C22" s="8">
        <v>79.739999999999995</v>
      </c>
    </row>
    <row r="23" spans="1:3" x14ac:dyDescent="0.25">
      <c r="A23" t="s">
        <v>22</v>
      </c>
      <c r="B23" s="8">
        <v>128.41999999999999</v>
      </c>
      <c r="C23" s="8">
        <v>78.849999999999994</v>
      </c>
    </row>
    <row r="24" spans="1:3" x14ac:dyDescent="0.25">
      <c r="A24" t="s">
        <v>23</v>
      </c>
      <c r="B24" s="8">
        <v>129.4</v>
      </c>
      <c r="C24" s="8">
        <v>79.27</v>
      </c>
    </row>
    <row r="25" spans="1:3" x14ac:dyDescent="0.25">
      <c r="A25" t="s">
        <v>24</v>
      </c>
      <c r="B25" s="8">
        <v>127.6</v>
      </c>
      <c r="C25" s="8">
        <v>78</v>
      </c>
    </row>
    <row r="26" spans="1:3" x14ac:dyDescent="0.25">
      <c r="A26" t="s">
        <v>25</v>
      </c>
      <c r="B26" s="8">
        <v>127.7</v>
      </c>
      <c r="C26" s="8">
        <v>77.78</v>
      </c>
    </row>
    <row r="27" spans="1:3" x14ac:dyDescent="0.25">
      <c r="A27" t="s">
        <v>26</v>
      </c>
      <c r="B27" s="8">
        <v>129.32</v>
      </c>
      <c r="C27" s="8">
        <v>79.45</v>
      </c>
    </row>
    <row r="28" spans="1:3" x14ac:dyDescent="0.25">
      <c r="A28" t="s">
        <v>27</v>
      </c>
      <c r="B28" s="8">
        <v>127.02</v>
      </c>
      <c r="C28" s="8">
        <v>78.03</v>
      </c>
    </row>
    <row r="29" spans="1:3" x14ac:dyDescent="0.25">
      <c r="A29" t="s">
        <v>28</v>
      </c>
      <c r="B29" s="8">
        <v>127.3</v>
      </c>
      <c r="C29" s="8">
        <v>78.209999999999994</v>
      </c>
    </row>
    <row r="30" spans="1:3" x14ac:dyDescent="0.25">
      <c r="A30" t="s">
        <v>29</v>
      </c>
      <c r="B30" s="8">
        <v>127.05</v>
      </c>
      <c r="C30" s="8">
        <v>78.23</v>
      </c>
    </row>
    <row r="31" spans="1:3" x14ac:dyDescent="0.25">
      <c r="A31" t="s">
        <v>30</v>
      </c>
      <c r="B31" s="8">
        <v>127.7</v>
      </c>
      <c r="C31" s="8">
        <v>78.95</v>
      </c>
    </row>
    <row r="32" spans="1:3" x14ac:dyDescent="0.25">
      <c r="A32" t="s">
        <v>31</v>
      </c>
      <c r="B32" s="8">
        <v>129.44999999999999</v>
      </c>
      <c r="C32" s="8">
        <v>80.66</v>
      </c>
    </row>
    <row r="33" spans="1:3" x14ac:dyDescent="0.25">
      <c r="A33" t="s">
        <v>32</v>
      </c>
      <c r="B33" s="8">
        <v>128.66999999999999</v>
      </c>
      <c r="C33" s="8">
        <v>80.040000000000006</v>
      </c>
    </row>
    <row r="34" spans="1:3" x14ac:dyDescent="0.25">
      <c r="A34" t="s">
        <v>33</v>
      </c>
      <c r="B34" s="8">
        <v>128.30099999999999</v>
      </c>
      <c r="C34" s="8">
        <v>80.349999999999994</v>
      </c>
    </row>
    <row r="35" spans="1:3" x14ac:dyDescent="0.25">
      <c r="A35" t="s">
        <v>34</v>
      </c>
      <c r="B35" s="8">
        <v>126.81</v>
      </c>
      <c r="C35" s="8">
        <v>79.94</v>
      </c>
    </row>
    <row r="36" spans="1:3" x14ac:dyDescent="0.25">
      <c r="A36" t="s">
        <v>35</v>
      </c>
      <c r="B36" s="8">
        <v>127.94</v>
      </c>
      <c r="C36" s="8">
        <v>80.56</v>
      </c>
    </row>
    <row r="37" spans="1:3" x14ac:dyDescent="0.25">
      <c r="A37" t="s">
        <v>36</v>
      </c>
      <c r="B37" s="8">
        <v>129.61000000000001</v>
      </c>
      <c r="C37" s="8">
        <v>81.81</v>
      </c>
    </row>
    <row r="38" spans="1:3" x14ac:dyDescent="0.25">
      <c r="A38" t="s">
        <v>37</v>
      </c>
      <c r="B38" s="8">
        <v>130.72</v>
      </c>
      <c r="C38" s="8">
        <v>82.2</v>
      </c>
    </row>
    <row r="39" spans="1:3" x14ac:dyDescent="0.25">
      <c r="A39" t="s">
        <v>38</v>
      </c>
      <c r="B39" s="8">
        <v>131.97</v>
      </c>
      <c r="C39" s="8">
        <v>82.8</v>
      </c>
    </row>
    <row r="40" spans="1:3" x14ac:dyDescent="0.25">
      <c r="A40" t="s">
        <v>39</v>
      </c>
      <c r="B40" s="8">
        <v>133.91999999999999</v>
      </c>
      <c r="C40" s="8">
        <v>84.09</v>
      </c>
    </row>
    <row r="41" spans="1:3" x14ac:dyDescent="0.25">
      <c r="A41" t="s">
        <v>40</v>
      </c>
      <c r="B41" s="8">
        <v>133.81</v>
      </c>
      <c r="C41" s="8">
        <v>84.04</v>
      </c>
    </row>
    <row r="42" spans="1:3" x14ac:dyDescent="0.25">
      <c r="A42" t="s">
        <v>41</v>
      </c>
      <c r="B42" s="8">
        <v>133.97</v>
      </c>
      <c r="C42" s="8">
        <v>84.38</v>
      </c>
    </row>
    <row r="43" spans="1:3" x14ac:dyDescent="0.25">
      <c r="A43" t="s">
        <v>42</v>
      </c>
      <c r="B43" s="8">
        <v>135.36000000000001</v>
      </c>
      <c r="C43" s="8">
        <v>85.65</v>
      </c>
    </row>
    <row r="44" spans="1:3" x14ac:dyDescent="0.25">
      <c r="A44" t="s">
        <v>43</v>
      </c>
      <c r="B44" s="8">
        <v>134.4</v>
      </c>
      <c r="C44" s="8">
        <v>85.13</v>
      </c>
    </row>
    <row r="45" spans="1:3" x14ac:dyDescent="0.25">
      <c r="A45" t="s">
        <v>44</v>
      </c>
      <c r="B45" s="8">
        <v>131.97</v>
      </c>
      <c r="C45" s="8">
        <v>83.32</v>
      </c>
    </row>
    <row r="46" spans="1:3" x14ac:dyDescent="0.25">
      <c r="A46" t="s">
        <v>45</v>
      </c>
      <c r="B46" s="8">
        <v>131.4</v>
      </c>
      <c r="C46" s="8">
        <v>82.85</v>
      </c>
    </row>
    <row r="47" spans="1:3" x14ac:dyDescent="0.25">
      <c r="A47" t="s">
        <v>46</v>
      </c>
      <c r="B47" s="8">
        <v>131.84</v>
      </c>
      <c r="C47" s="8">
        <v>83.59</v>
      </c>
    </row>
    <row r="48" spans="1:3" x14ac:dyDescent="0.25">
      <c r="A48" t="s">
        <v>47</v>
      </c>
      <c r="B48" s="8">
        <v>130.93</v>
      </c>
      <c r="C48" s="8">
        <v>82.26</v>
      </c>
    </row>
    <row r="49" spans="1:3" x14ac:dyDescent="0.25">
      <c r="A49" t="s">
        <v>48</v>
      </c>
      <c r="B49" s="8">
        <v>131.69</v>
      </c>
      <c r="C49" s="8">
        <v>82.81</v>
      </c>
    </row>
    <row r="50" spans="1:3" x14ac:dyDescent="0.25">
      <c r="A50" t="s">
        <v>49</v>
      </c>
      <c r="B50" s="8">
        <v>130.61000000000001</v>
      </c>
      <c r="C50" s="8">
        <v>81.48</v>
      </c>
    </row>
    <row r="51" spans="1:3" x14ac:dyDescent="0.25">
      <c r="A51" t="s">
        <v>50</v>
      </c>
      <c r="B51" s="8">
        <v>132.72999999999999</v>
      </c>
      <c r="C51" s="8">
        <v>83.32</v>
      </c>
    </row>
    <row r="52" spans="1:3" x14ac:dyDescent="0.25">
      <c r="A52" t="s">
        <v>51</v>
      </c>
      <c r="B52" s="8">
        <v>132.65</v>
      </c>
      <c r="C52" s="8">
        <v>83.18</v>
      </c>
    </row>
    <row r="53" spans="1:3" x14ac:dyDescent="0.25">
      <c r="A53" t="s">
        <v>52</v>
      </c>
      <c r="B53" s="8">
        <v>134.49</v>
      </c>
      <c r="C53" s="8">
        <v>83.94</v>
      </c>
    </row>
    <row r="54" spans="1:3" x14ac:dyDescent="0.25">
      <c r="A54" t="s">
        <v>53</v>
      </c>
      <c r="B54" s="8">
        <v>134.58000000000001</v>
      </c>
      <c r="C54" s="8">
        <v>84.05</v>
      </c>
    </row>
    <row r="55" spans="1:3" x14ac:dyDescent="0.25">
      <c r="A55" t="s">
        <v>54</v>
      </c>
      <c r="B55" s="8">
        <v>133.83000000000001</v>
      </c>
      <c r="C55" s="8">
        <v>83.06</v>
      </c>
    </row>
    <row r="56" spans="1:3" x14ac:dyDescent="0.25">
      <c r="A56" t="s">
        <v>55</v>
      </c>
      <c r="B56" s="8">
        <v>133.33000000000001</v>
      </c>
      <c r="C56" s="8">
        <v>82.43</v>
      </c>
    </row>
    <row r="57" spans="1:3" x14ac:dyDescent="0.25">
      <c r="A57" t="s">
        <v>56</v>
      </c>
      <c r="B57" s="8">
        <v>130.6</v>
      </c>
      <c r="C57" s="8">
        <v>79.97</v>
      </c>
    </row>
    <row r="58" spans="1:3" x14ac:dyDescent="0.25">
      <c r="A58" t="s">
        <v>57</v>
      </c>
      <c r="B58" s="8">
        <v>130.22</v>
      </c>
      <c r="C58" s="8">
        <v>79.84</v>
      </c>
    </row>
    <row r="59" spans="1:3" x14ac:dyDescent="0.25">
      <c r="A59" t="s">
        <v>58</v>
      </c>
      <c r="B59" s="8">
        <v>129.33000000000001</v>
      </c>
      <c r="C59" s="8">
        <v>79.739999999999995</v>
      </c>
    </row>
    <row r="60" spans="1:3" x14ac:dyDescent="0.25">
      <c r="A60" t="s">
        <v>59</v>
      </c>
      <c r="B60" s="8">
        <v>128.78</v>
      </c>
      <c r="C60" s="8">
        <v>79.22</v>
      </c>
    </row>
    <row r="61" spans="1:3" x14ac:dyDescent="0.25">
      <c r="A61" t="s">
        <v>60</v>
      </c>
      <c r="B61" s="8">
        <v>132.57</v>
      </c>
      <c r="C61" s="8">
        <v>76.75</v>
      </c>
    </row>
    <row r="62" spans="1:3" x14ac:dyDescent="0.25">
      <c r="A62" t="s">
        <v>61</v>
      </c>
      <c r="B62" s="8">
        <v>126.17</v>
      </c>
      <c r="C62" s="8">
        <v>77.260000000000005</v>
      </c>
    </row>
    <row r="63" spans="1:3" x14ac:dyDescent="0.25">
      <c r="A63" t="s">
        <v>62</v>
      </c>
      <c r="B63" s="8">
        <v>120.26</v>
      </c>
      <c r="C63" s="8">
        <v>72.64</v>
      </c>
    </row>
    <row r="64" spans="1:3" x14ac:dyDescent="0.25">
      <c r="A64" t="s">
        <v>63</v>
      </c>
      <c r="B64" s="8">
        <v>120.08</v>
      </c>
      <c r="C64" s="8">
        <v>71.33</v>
      </c>
    </row>
    <row r="65" spans="1:3" x14ac:dyDescent="0.25">
      <c r="A65" t="s">
        <v>64</v>
      </c>
      <c r="B65" s="8">
        <v>112.26</v>
      </c>
      <c r="C65" s="8">
        <v>65.12</v>
      </c>
    </row>
    <row r="66" spans="1:3" x14ac:dyDescent="0.25">
      <c r="A66" t="s">
        <v>65</v>
      </c>
      <c r="B66" s="8">
        <v>117.48</v>
      </c>
      <c r="C66" s="8">
        <v>69.459999999999994</v>
      </c>
    </row>
    <row r="67" spans="1:3" x14ac:dyDescent="0.25">
      <c r="A67" t="s">
        <v>66</v>
      </c>
      <c r="B67" s="8">
        <v>112.29</v>
      </c>
      <c r="C67" s="8">
        <v>66.06</v>
      </c>
    </row>
    <row r="68" spans="1:3" x14ac:dyDescent="0.25">
      <c r="A68" t="s">
        <v>67</v>
      </c>
      <c r="B68" s="8">
        <v>117.33</v>
      </c>
      <c r="C68" s="8">
        <v>69.39</v>
      </c>
    </row>
    <row r="69" spans="1:3" x14ac:dyDescent="0.25">
      <c r="A69" t="s">
        <v>68</v>
      </c>
      <c r="B69" s="8">
        <v>118.12</v>
      </c>
      <c r="C69" s="8">
        <v>69.790000000000006</v>
      </c>
    </row>
    <row r="70" spans="1:3" x14ac:dyDescent="0.25">
      <c r="A70" t="s">
        <v>69</v>
      </c>
      <c r="B70" s="8">
        <v>120.62</v>
      </c>
      <c r="C70" s="8">
        <v>71.760000000000005</v>
      </c>
    </row>
    <row r="71" spans="1:3" x14ac:dyDescent="0.25">
      <c r="A71" t="s">
        <v>70</v>
      </c>
      <c r="B71" s="8">
        <v>119.59</v>
      </c>
      <c r="C71" s="8">
        <v>70.44</v>
      </c>
    </row>
    <row r="72" spans="1:3" x14ac:dyDescent="0.25">
      <c r="A72" t="s">
        <v>71</v>
      </c>
      <c r="B72" s="8">
        <v>119.67</v>
      </c>
      <c r="C72" s="8">
        <v>70.459999999999994</v>
      </c>
    </row>
    <row r="73" spans="1:3" x14ac:dyDescent="0.25">
      <c r="A73" t="s">
        <v>72</v>
      </c>
      <c r="B73" s="8">
        <v>114.51</v>
      </c>
      <c r="C73" s="8">
        <v>66.45</v>
      </c>
    </row>
    <row r="74" spans="1:3" x14ac:dyDescent="0.25">
      <c r="A74" t="s">
        <v>73</v>
      </c>
      <c r="B74" s="8">
        <v>112.64</v>
      </c>
      <c r="C74" s="8">
        <v>65.28</v>
      </c>
    </row>
    <row r="75" spans="1:3" x14ac:dyDescent="0.25">
      <c r="A75" t="s">
        <v>74</v>
      </c>
      <c r="B75" s="8">
        <v>112.73</v>
      </c>
      <c r="C75" s="8">
        <v>65.099999999999994</v>
      </c>
    </row>
    <row r="76" spans="1:3" x14ac:dyDescent="0.25">
      <c r="A76" t="s">
        <v>75</v>
      </c>
      <c r="B76" s="8">
        <v>116.44</v>
      </c>
      <c r="C76" s="8">
        <v>68.19</v>
      </c>
    </row>
    <row r="77" spans="1:3" x14ac:dyDescent="0.25">
      <c r="A77" t="s">
        <v>76</v>
      </c>
      <c r="B77" s="8">
        <v>118.08</v>
      </c>
      <c r="C77" s="8">
        <v>69.2</v>
      </c>
    </row>
    <row r="78" spans="1:3" x14ac:dyDescent="0.25">
      <c r="A78" t="s">
        <v>77</v>
      </c>
      <c r="B78" s="8">
        <v>116.28</v>
      </c>
      <c r="C78" s="8">
        <v>67.5</v>
      </c>
    </row>
    <row r="79" spans="1:3" x14ac:dyDescent="0.25">
      <c r="A79" t="s">
        <v>78</v>
      </c>
      <c r="B79" s="8">
        <v>117.97</v>
      </c>
      <c r="C79" s="8">
        <v>69.11</v>
      </c>
    </row>
    <row r="80" spans="1:3" x14ac:dyDescent="0.25">
      <c r="A80" t="s">
        <v>79</v>
      </c>
      <c r="B80" s="8">
        <v>121.36</v>
      </c>
      <c r="C80" s="8">
        <v>72.38</v>
      </c>
    </row>
    <row r="81" spans="1:3" x14ac:dyDescent="0.25">
      <c r="A81" t="s">
        <v>80</v>
      </c>
      <c r="B81" s="8">
        <v>121.68</v>
      </c>
      <c r="C81" s="8">
        <v>72.8</v>
      </c>
    </row>
    <row r="82" spans="1:3" x14ac:dyDescent="0.25">
      <c r="A82" t="s">
        <v>81</v>
      </c>
      <c r="B82" s="8">
        <v>122.22</v>
      </c>
      <c r="C82" s="8">
        <v>72.650000000000006</v>
      </c>
    </row>
    <row r="83" spans="1:3" x14ac:dyDescent="0.25">
      <c r="A83" t="s">
        <v>82</v>
      </c>
      <c r="B83" s="8">
        <v>120.94</v>
      </c>
      <c r="C83" s="8">
        <v>71.09</v>
      </c>
    </row>
    <row r="84" spans="1:3" x14ac:dyDescent="0.25">
      <c r="A84" t="s">
        <v>83</v>
      </c>
      <c r="B84" s="8">
        <v>117.85</v>
      </c>
      <c r="C84" s="8">
        <v>68.459999999999994</v>
      </c>
    </row>
    <row r="85" spans="1:3" x14ac:dyDescent="0.25">
      <c r="A85" t="s">
        <v>84</v>
      </c>
      <c r="B85" s="8">
        <v>116.99</v>
      </c>
      <c r="C85" s="8">
        <v>68.27</v>
      </c>
    </row>
    <row r="86" spans="1:3" x14ac:dyDescent="0.25">
      <c r="A86" t="s">
        <v>85</v>
      </c>
      <c r="B86" s="8">
        <v>120.29</v>
      </c>
      <c r="C86" s="8">
        <v>70.849999999999994</v>
      </c>
    </row>
    <row r="87" spans="1:3" x14ac:dyDescent="0.25">
      <c r="A87" t="s">
        <v>86</v>
      </c>
      <c r="B87" s="8">
        <v>119.04</v>
      </c>
      <c r="C87" s="8">
        <v>69.55</v>
      </c>
    </row>
    <row r="88" spans="1:3" x14ac:dyDescent="0.25">
      <c r="A88" t="s">
        <v>87</v>
      </c>
      <c r="B88" s="8">
        <v>115.92</v>
      </c>
      <c r="C88" s="8">
        <v>67.5</v>
      </c>
    </row>
    <row r="89" spans="1:3" x14ac:dyDescent="0.25">
      <c r="A89" t="s">
        <v>88</v>
      </c>
      <c r="B89" s="8">
        <v>116.67</v>
      </c>
      <c r="C89" s="8">
        <v>68.08</v>
      </c>
    </row>
    <row r="90" spans="1:3" x14ac:dyDescent="0.25">
      <c r="A90" t="s">
        <v>89</v>
      </c>
      <c r="B90" s="8">
        <v>117.74</v>
      </c>
      <c r="C90" s="8">
        <v>69.180000000000007</v>
      </c>
    </row>
    <row r="91" spans="1:3" x14ac:dyDescent="0.25">
      <c r="A91" t="s">
        <v>90</v>
      </c>
      <c r="B91" s="8">
        <v>119.37</v>
      </c>
      <c r="C91" s="8">
        <v>70.42</v>
      </c>
    </row>
    <row r="92" spans="1:3" x14ac:dyDescent="0.25">
      <c r="A92" t="s">
        <v>91</v>
      </c>
      <c r="B92" s="8">
        <v>121.43</v>
      </c>
      <c r="C92" s="8">
        <v>71.41</v>
      </c>
    </row>
    <row r="93" spans="1:3" x14ac:dyDescent="0.25">
      <c r="A93" t="s">
        <v>92</v>
      </c>
      <c r="B93" s="8">
        <v>121.521</v>
      </c>
      <c r="C93" s="8">
        <v>71.52</v>
      </c>
    </row>
    <row r="94" spans="1:3" x14ac:dyDescent="0.25">
      <c r="A94" t="s">
        <v>93</v>
      </c>
      <c r="B94" s="8">
        <v>120.31</v>
      </c>
      <c r="C94" s="8">
        <v>70.239999999999995</v>
      </c>
    </row>
    <row r="95" spans="1:3" x14ac:dyDescent="0.25">
      <c r="A95" t="s">
        <v>94</v>
      </c>
      <c r="B95" s="8">
        <v>120.17</v>
      </c>
      <c r="C95" s="8">
        <v>69.150000000000006</v>
      </c>
    </row>
    <row r="96" spans="1:3" x14ac:dyDescent="0.25">
      <c r="A96" t="s">
        <v>95</v>
      </c>
      <c r="B96" s="8">
        <v>116.63</v>
      </c>
      <c r="C96" s="8">
        <v>66.59</v>
      </c>
    </row>
    <row r="97" spans="1:3" x14ac:dyDescent="0.25">
      <c r="A97" t="s">
        <v>96</v>
      </c>
      <c r="B97" s="8">
        <v>112.86</v>
      </c>
      <c r="C97" s="8">
        <v>64.73</v>
      </c>
    </row>
    <row r="98" spans="1:3" x14ac:dyDescent="0.25">
      <c r="A98" t="s">
        <v>97</v>
      </c>
      <c r="B98" s="8">
        <v>113.54</v>
      </c>
      <c r="C98" s="8">
        <v>65.14</v>
      </c>
    </row>
    <row r="99" spans="1:3" x14ac:dyDescent="0.25">
      <c r="A99" t="s">
        <v>98</v>
      </c>
      <c r="B99" s="8">
        <v>116.24</v>
      </c>
      <c r="C99" s="8">
        <v>66.37</v>
      </c>
    </row>
    <row r="100" spans="1:3" x14ac:dyDescent="0.25">
      <c r="A100" t="s">
        <v>99</v>
      </c>
      <c r="B100" s="8">
        <v>117.54</v>
      </c>
      <c r="C100" s="8">
        <v>67.8</v>
      </c>
    </row>
    <row r="101" spans="1:3" x14ac:dyDescent="0.25">
      <c r="A101" t="s">
        <v>100</v>
      </c>
      <c r="B101" s="8">
        <v>115.145</v>
      </c>
      <c r="C101" s="8">
        <v>65.2</v>
      </c>
    </row>
    <row r="102" spans="1:3" x14ac:dyDescent="0.25">
      <c r="A102" t="s">
        <v>101</v>
      </c>
      <c r="B102" s="8">
        <v>116.05</v>
      </c>
      <c r="C102" s="8">
        <v>66.33</v>
      </c>
    </row>
    <row r="103" spans="1:3" x14ac:dyDescent="0.25">
      <c r="A103" t="s">
        <v>102</v>
      </c>
      <c r="B103" s="8">
        <v>113.15</v>
      </c>
      <c r="C103" s="8">
        <v>64.3</v>
      </c>
    </row>
    <row r="104" spans="1:3" x14ac:dyDescent="0.25">
      <c r="A104" t="s">
        <v>103</v>
      </c>
      <c r="B104" s="8">
        <v>109.93</v>
      </c>
      <c r="C104" s="8">
        <v>60.99</v>
      </c>
    </row>
    <row r="105" spans="1:3" x14ac:dyDescent="0.25">
      <c r="A105" t="s">
        <v>104</v>
      </c>
      <c r="B105" s="8">
        <v>112.34</v>
      </c>
      <c r="C105" s="8">
        <v>64.790000000000006</v>
      </c>
    </row>
    <row r="106" spans="1:3" x14ac:dyDescent="0.25">
      <c r="A106" t="s">
        <v>105</v>
      </c>
      <c r="B106" s="8">
        <v>114.42</v>
      </c>
      <c r="C106" s="8">
        <v>65.680000000000007</v>
      </c>
    </row>
    <row r="107" spans="1:3" x14ac:dyDescent="0.25">
      <c r="A107" t="s">
        <v>106</v>
      </c>
      <c r="B107" s="8">
        <v>116.49</v>
      </c>
      <c r="C107" s="8">
        <v>67.14</v>
      </c>
    </row>
    <row r="108" spans="1:3" x14ac:dyDescent="0.25">
      <c r="A108" t="s">
        <v>107</v>
      </c>
      <c r="B108" s="8">
        <v>115.71</v>
      </c>
      <c r="C108" s="8">
        <v>65.5</v>
      </c>
    </row>
    <row r="109" spans="1:3" x14ac:dyDescent="0.25">
      <c r="A109" t="s">
        <v>108</v>
      </c>
      <c r="B109" s="8">
        <v>119.58</v>
      </c>
      <c r="C109" s="8">
        <v>68.37</v>
      </c>
    </row>
    <row r="110" spans="1:3" x14ac:dyDescent="0.25">
      <c r="A110" t="s">
        <v>109</v>
      </c>
      <c r="B110" s="8">
        <v>119.7</v>
      </c>
      <c r="C110" s="8">
        <v>68.84</v>
      </c>
    </row>
    <row r="111" spans="1:3" x14ac:dyDescent="0.25">
      <c r="A111" t="s">
        <v>110</v>
      </c>
      <c r="B111" s="8">
        <v>120.75</v>
      </c>
      <c r="C111" s="8">
        <v>69.819999999999993</v>
      </c>
    </row>
    <row r="112" spans="1:3" x14ac:dyDescent="0.25">
      <c r="A112" t="s">
        <v>111</v>
      </c>
      <c r="B112" s="8">
        <v>120.51</v>
      </c>
      <c r="C112" s="8">
        <v>69.760000000000005</v>
      </c>
    </row>
    <row r="113" spans="1:3" x14ac:dyDescent="0.25">
      <c r="A113" t="s">
        <v>112</v>
      </c>
      <c r="B113" s="8">
        <v>122.57</v>
      </c>
      <c r="C113" s="8">
        <v>71.14</v>
      </c>
    </row>
    <row r="114" spans="1:3" x14ac:dyDescent="0.25">
      <c r="A114" t="s">
        <v>113</v>
      </c>
      <c r="B114" s="8">
        <v>120.23</v>
      </c>
      <c r="C114" s="8">
        <v>68.98</v>
      </c>
    </row>
    <row r="115" spans="1:3" x14ac:dyDescent="0.25">
      <c r="A115" t="s">
        <v>114</v>
      </c>
      <c r="B115" s="8">
        <v>122.58</v>
      </c>
      <c r="C115" s="8">
        <v>70.81</v>
      </c>
    </row>
    <row r="116" spans="1:3" x14ac:dyDescent="0.25">
      <c r="A116" t="s">
        <v>115</v>
      </c>
      <c r="B116" s="8">
        <v>121.13</v>
      </c>
      <c r="C116" s="8">
        <v>69.430000000000007</v>
      </c>
    </row>
    <row r="117" spans="1:3" x14ac:dyDescent="0.25">
      <c r="A117" t="s">
        <v>116</v>
      </c>
      <c r="B117" s="8">
        <v>121.66</v>
      </c>
      <c r="C117" s="8">
        <v>69.62</v>
      </c>
    </row>
    <row r="118" spans="1:3" x14ac:dyDescent="0.25">
      <c r="A118" t="s">
        <v>117</v>
      </c>
      <c r="B118" s="8">
        <v>123.97</v>
      </c>
      <c r="C118" s="8">
        <v>71.13</v>
      </c>
    </row>
    <row r="119" spans="1:3" x14ac:dyDescent="0.25">
      <c r="A119" t="s">
        <v>118</v>
      </c>
      <c r="B119" s="8">
        <v>125.49</v>
      </c>
      <c r="C119" s="8">
        <v>73.42</v>
      </c>
    </row>
    <row r="120" spans="1:3" x14ac:dyDescent="0.25">
      <c r="A120" t="s">
        <v>119</v>
      </c>
      <c r="B120" s="8">
        <v>123.04900000000001</v>
      </c>
      <c r="C120" s="8">
        <v>71.36</v>
      </c>
    </row>
    <row r="121" spans="1:3" x14ac:dyDescent="0.25">
      <c r="A121" t="s">
        <v>120</v>
      </c>
      <c r="B121" s="8">
        <v>124.3</v>
      </c>
      <c r="C121" s="8">
        <v>72.59</v>
      </c>
    </row>
    <row r="122" spans="1:3" x14ac:dyDescent="0.25">
      <c r="A122" t="s">
        <v>121</v>
      </c>
      <c r="B122" s="8">
        <v>128.63</v>
      </c>
      <c r="C122" s="8">
        <v>76.38</v>
      </c>
    </row>
    <row r="123" spans="1:3" x14ac:dyDescent="0.25">
      <c r="A123" t="s">
        <v>122</v>
      </c>
      <c r="B123" s="8">
        <v>128.6</v>
      </c>
      <c r="C123" s="8">
        <v>76.03</v>
      </c>
    </row>
    <row r="124" spans="1:3" x14ac:dyDescent="0.25">
      <c r="A124" t="s">
        <v>123</v>
      </c>
      <c r="B124" s="8">
        <v>125.5</v>
      </c>
      <c r="C124" s="8">
        <v>74.010000000000005</v>
      </c>
    </row>
    <row r="125" spans="1:3" x14ac:dyDescent="0.25">
      <c r="A125" t="s">
        <v>124</v>
      </c>
      <c r="B125" s="8">
        <v>122.002</v>
      </c>
      <c r="C125" s="8">
        <v>71.39</v>
      </c>
    </row>
    <row r="126" spans="1:3" x14ac:dyDescent="0.25">
      <c r="A126" t="s">
        <v>125</v>
      </c>
      <c r="B126" s="8">
        <v>123.99</v>
      </c>
      <c r="C126" s="8">
        <v>73.150000000000006</v>
      </c>
    </row>
    <row r="127" spans="1:3" x14ac:dyDescent="0.25">
      <c r="A127" t="s">
        <v>126</v>
      </c>
      <c r="B127" s="8">
        <v>126.25</v>
      </c>
      <c r="C127" s="8">
        <v>74.97</v>
      </c>
    </row>
    <row r="128" spans="1:3" x14ac:dyDescent="0.25">
      <c r="A128" t="s">
        <v>127</v>
      </c>
      <c r="B128" s="8">
        <v>125.48099999999999</v>
      </c>
      <c r="C128" s="8">
        <v>74.599999999999994</v>
      </c>
    </row>
    <row r="129" spans="1:3" x14ac:dyDescent="0.25">
      <c r="A129" t="s">
        <v>128</v>
      </c>
      <c r="B129" s="8">
        <v>126.26</v>
      </c>
      <c r="C129" s="8">
        <v>74.45</v>
      </c>
    </row>
    <row r="130" spans="1:3" x14ac:dyDescent="0.25">
      <c r="A130" t="s">
        <v>129</v>
      </c>
      <c r="B130" s="8">
        <v>127.88</v>
      </c>
      <c r="C130" s="8">
        <v>75.540000000000006</v>
      </c>
    </row>
    <row r="131" spans="1:3" x14ac:dyDescent="0.25">
      <c r="A131" t="s">
        <v>130</v>
      </c>
      <c r="B131" s="8">
        <v>123.161</v>
      </c>
      <c r="C131" s="8">
        <v>71.94</v>
      </c>
    </row>
    <row r="132" spans="1:3" x14ac:dyDescent="0.25">
      <c r="A132" t="s">
        <v>131</v>
      </c>
      <c r="B132" s="8">
        <v>124.32</v>
      </c>
      <c r="C132" s="8">
        <v>72.47</v>
      </c>
    </row>
    <row r="133" spans="1:3" x14ac:dyDescent="0.25">
      <c r="A133" t="s">
        <v>132</v>
      </c>
      <c r="B133" s="8">
        <v>126.66</v>
      </c>
      <c r="C133" s="8">
        <v>74.38</v>
      </c>
    </row>
    <row r="134" spans="1:3" x14ac:dyDescent="0.25">
      <c r="A134" t="s">
        <v>133</v>
      </c>
      <c r="B134" s="8">
        <v>125.46</v>
      </c>
      <c r="C134" s="8">
        <v>73.31</v>
      </c>
    </row>
    <row r="135" spans="1:3" x14ac:dyDescent="0.25">
      <c r="A135" t="s">
        <v>134</v>
      </c>
      <c r="B135" s="8">
        <v>126.083</v>
      </c>
      <c r="C135" s="8">
        <v>74.239999999999995</v>
      </c>
    </row>
    <row r="136" spans="1:3" x14ac:dyDescent="0.25">
      <c r="A136" t="s">
        <v>135</v>
      </c>
      <c r="B136" s="8">
        <v>124.08</v>
      </c>
      <c r="C136" s="8">
        <v>73.037999999999997</v>
      </c>
    </row>
    <row r="137" spans="1:3" x14ac:dyDescent="0.25">
      <c r="A137" t="s">
        <v>136</v>
      </c>
      <c r="B137" s="8">
        <v>122.105</v>
      </c>
      <c r="C137" s="8">
        <v>72</v>
      </c>
    </row>
    <row r="138" spans="1:3" x14ac:dyDescent="0.25">
      <c r="A138" t="s">
        <v>137</v>
      </c>
      <c r="B138" s="8">
        <v>121.979</v>
      </c>
      <c r="C138" s="8">
        <v>71.98</v>
      </c>
    </row>
    <row r="139" spans="1:3" x14ac:dyDescent="0.25">
      <c r="A139" t="s">
        <v>138</v>
      </c>
      <c r="B139" s="8">
        <v>119.661</v>
      </c>
      <c r="C139" s="8">
        <v>70.260000000000005</v>
      </c>
    </row>
    <row r="140" spans="1:3" x14ac:dyDescent="0.25">
      <c r="A140" t="s">
        <v>139</v>
      </c>
      <c r="B140" s="8">
        <v>119.19</v>
      </c>
      <c r="C140" s="8">
        <v>69.67</v>
      </c>
    </row>
    <row r="141" spans="1:3" x14ac:dyDescent="0.25">
      <c r="A141" t="s">
        <v>140</v>
      </c>
      <c r="B141" s="8">
        <v>116.56</v>
      </c>
      <c r="C141" s="8">
        <v>67.48</v>
      </c>
    </row>
    <row r="142" spans="1:3" x14ac:dyDescent="0.25">
      <c r="A142" t="s">
        <v>141</v>
      </c>
      <c r="B142" s="8">
        <v>116.34</v>
      </c>
      <c r="C142" s="8">
        <v>66.62</v>
      </c>
    </row>
    <row r="143" spans="1:3" x14ac:dyDescent="0.25">
      <c r="A143" t="s">
        <v>142</v>
      </c>
      <c r="B143" s="8">
        <v>119.71</v>
      </c>
      <c r="C143" s="8">
        <v>69.790000000000006</v>
      </c>
    </row>
    <row r="144" spans="1:3" x14ac:dyDescent="0.25">
      <c r="A144" t="s">
        <v>143</v>
      </c>
      <c r="B144" s="8">
        <v>120.05</v>
      </c>
      <c r="C144" s="8">
        <v>69.66</v>
      </c>
    </row>
    <row r="145" spans="1:3" x14ac:dyDescent="0.25">
      <c r="A145" t="s">
        <v>144</v>
      </c>
      <c r="B145" s="8">
        <v>124.99</v>
      </c>
      <c r="C145" s="8">
        <v>73.73</v>
      </c>
    </row>
    <row r="146" spans="1:3" x14ac:dyDescent="0.25">
      <c r="A146" t="s">
        <v>145</v>
      </c>
      <c r="B146" s="8">
        <v>124.97</v>
      </c>
      <c r="C146" s="8">
        <v>73.2</v>
      </c>
    </row>
    <row r="147" spans="1:3" x14ac:dyDescent="0.25">
      <c r="A147" t="s">
        <v>146</v>
      </c>
      <c r="B147" s="8">
        <v>124.86</v>
      </c>
      <c r="C147" s="8">
        <v>73.5</v>
      </c>
    </row>
    <row r="148" spans="1:3" x14ac:dyDescent="0.25">
      <c r="A148" t="s">
        <v>147</v>
      </c>
      <c r="B148" s="8">
        <v>126.22</v>
      </c>
      <c r="C148" s="8">
        <v>74.760000000000005</v>
      </c>
    </row>
    <row r="149" spans="1:3" x14ac:dyDescent="0.25">
      <c r="A149" t="s">
        <v>148</v>
      </c>
      <c r="B149" s="8">
        <v>126.26</v>
      </c>
      <c r="C149" s="8">
        <v>74.83</v>
      </c>
    </row>
    <row r="150" spans="1:3" x14ac:dyDescent="0.25">
      <c r="A150" t="s">
        <v>149</v>
      </c>
      <c r="B150" s="8">
        <v>126.73</v>
      </c>
      <c r="C150" s="8">
        <v>74.680000000000007</v>
      </c>
    </row>
    <row r="151" spans="1:3" x14ac:dyDescent="0.25">
      <c r="A151" t="s">
        <v>150</v>
      </c>
      <c r="B151" s="8">
        <v>123.95</v>
      </c>
      <c r="C151" s="8">
        <v>72.36</v>
      </c>
    </row>
    <row r="152" spans="1:3" x14ac:dyDescent="0.25">
      <c r="A152" t="s">
        <v>151</v>
      </c>
      <c r="B152" s="8">
        <v>126.05</v>
      </c>
      <c r="C152" s="8">
        <v>74.540000000000006</v>
      </c>
    </row>
    <row r="153" spans="1:3" x14ac:dyDescent="0.25">
      <c r="A153" t="s">
        <v>152</v>
      </c>
      <c r="B153" s="8">
        <v>124.21</v>
      </c>
      <c r="C153" s="8">
        <v>73.47</v>
      </c>
    </row>
    <row r="154" spans="1:3" x14ac:dyDescent="0.25">
      <c r="A154" t="s">
        <v>153</v>
      </c>
      <c r="B154" s="8">
        <v>123.05</v>
      </c>
      <c r="C154" s="8">
        <v>71.94</v>
      </c>
    </row>
    <row r="155" spans="1:3" x14ac:dyDescent="0.25">
      <c r="A155" t="s">
        <v>154</v>
      </c>
      <c r="B155" s="8">
        <v>121.74</v>
      </c>
      <c r="C155" s="8">
        <v>71.040000000000006</v>
      </c>
    </row>
    <row r="156" spans="1:3" x14ac:dyDescent="0.25">
      <c r="A156" t="s">
        <v>155</v>
      </c>
      <c r="B156" s="8">
        <v>122.185</v>
      </c>
      <c r="C156" s="8">
        <v>71.7</v>
      </c>
    </row>
    <row r="157" spans="1:3" x14ac:dyDescent="0.25">
      <c r="A157" t="s">
        <v>156</v>
      </c>
      <c r="B157" s="8">
        <v>121.59</v>
      </c>
      <c r="C157" s="8">
        <v>72.260000000000005</v>
      </c>
    </row>
    <row r="158" spans="1:3" x14ac:dyDescent="0.25">
      <c r="A158" t="s">
        <v>157</v>
      </c>
      <c r="B158" s="8">
        <v>120.29</v>
      </c>
      <c r="C158" s="8">
        <v>71.010000000000005</v>
      </c>
    </row>
    <row r="159" spans="1:3" x14ac:dyDescent="0.25">
      <c r="A159" t="s">
        <v>158</v>
      </c>
      <c r="B159" s="8">
        <v>123.93</v>
      </c>
      <c r="C159" s="8">
        <v>73.86</v>
      </c>
    </row>
    <row r="160" spans="1:3" x14ac:dyDescent="0.25">
      <c r="A160" t="s">
        <v>159</v>
      </c>
      <c r="B160" s="8">
        <v>124.17</v>
      </c>
      <c r="C160" s="8">
        <v>74.161000000000001</v>
      </c>
    </row>
    <row r="161" spans="1:3" x14ac:dyDescent="0.25">
      <c r="A161" t="s">
        <v>160</v>
      </c>
      <c r="B161" s="8">
        <v>125.27</v>
      </c>
      <c r="C161" s="8">
        <v>74.27</v>
      </c>
    </row>
    <row r="162" spans="1:3" x14ac:dyDescent="0.25">
      <c r="A162" t="s">
        <v>161</v>
      </c>
      <c r="B162" s="8">
        <v>126.39</v>
      </c>
      <c r="C162" s="8">
        <v>74.55</v>
      </c>
    </row>
    <row r="163" spans="1:3" x14ac:dyDescent="0.25">
      <c r="A163" t="s">
        <v>162</v>
      </c>
      <c r="B163" s="8">
        <v>126.49</v>
      </c>
      <c r="C163" s="8">
        <v>74.77</v>
      </c>
    </row>
    <row r="164" spans="1:3" x14ac:dyDescent="0.25">
      <c r="A164" t="s">
        <v>163</v>
      </c>
      <c r="B164" s="8">
        <v>124.83</v>
      </c>
      <c r="C164" s="8">
        <v>73.41</v>
      </c>
    </row>
    <row r="165" spans="1:3" x14ac:dyDescent="0.25">
      <c r="A165" t="s">
        <v>164</v>
      </c>
      <c r="B165" s="8">
        <v>126.12</v>
      </c>
      <c r="C165" s="8">
        <v>74.150000000000006</v>
      </c>
    </row>
    <row r="166" spans="1:3" x14ac:dyDescent="0.25">
      <c r="A166" t="s">
        <v>165</v>
      </c>
      <c r="B166" s="8">
        <v>125.5</v>
      </c>
      <c r="C166" s="8">
        <v>73.75</v>
      </c>
    </row>
    <row r="167" spans="1:3" x14ac:dyDescent="0.25">
      <c r="A167" t="s">
        <v>166</v>
      </c>
      <c r="B167" s="8">
        <v>127.495</v>
      </c>
      <c r="C167" s="8">
        <v>74.974999999999994</v>
      </c>
    </row>
    <row r="168" spans="1:3" x14ac:dyDescent="0.25">
      <c r="A168" t="s">
        <v>167</v>
      </c>
      <c r="B168" s="8">
        <v>127.7</v>
      </c>
      <c r="C168" s="8">
        <v>74.56</v>
      </c>
    </row>
    <row r="169" spans="1:3" x14ac:dyDescent="0.25">
      <c r="A169" t="s">
        <v>168</v>
      </c>
      <c r="B169" s="8">
        <v>128.04</v>
      </c>
      <c r="C169" s="8">
        <v>74.98</v>
      </c>
    </row>
    <row r="170" spans="1:3" x14ac:dyDescent="0.25">
      <c r="A170" t="s">
        <v>169</v>
      </c>
      <c r="B170" s="8">
        <v>127.71</v>
      </c>
      <c r="C170" s="8">
        <v>74.795000000000002</v>
      </c>
    </row>
    <row r="171" spans="1:3" x14ac:dyDescent="0.25">
      <c r="A171" t="s">
        <v>170</v>
      </c>
      <c r="B171" s="8">
        <v>128.02000000000001</v>
      </c>
      <c r="C171" s="8">
        <v>75.17</v>
      </c>
    </row>
    <row r="172" spans="1:3" x14ac:dyDescent="0.25">
      <c r="A172" t="s">
        <v>171</v>
      </c>
      <c r="B172" s="8">
        <v>129.13</v>
      </c>
      <c r="C172" s="8">
        <v>76.27</v>
      </c>
    </row>
    <row r="173" spans="1:3" x14ac:dyDescent="0.25">
      <c r="A173" t="s">
        <v>172</v>
      </c>
      <c r="B173" s="8">
        <v>129.19999999999999</v>
      </c>
      <c r="C173" s="8">
        <v>76.569999999999993</v>
      </c>
    </row>
    <row r="174" spans="1:3" x14ac:dyDescent="0.25">
      <c r="A174" t="s">
        <v>173</v>
      </c>
      <c r="B174" s="8">
        <v>129.51</v>
      </c>
      <c r="C174" s="8">
        <v>76.8</v>
      </c>
    </row>
    <row r="175" spans="1:3" x14ac:dyDescent="0.25">
      <c r="A175" t="s">
        <v>174</v>
      </c>
      <c r="B175" s="8">
        <v>128.84</v>
      </c>
      <c r="C175" s="8">
        <v>76.39</v>
      </c>
    </row>
    <row r="176" spans="1:3" x14ac:dyDescent="0.25">
      <c r="A176" t="s">
        <v>175</v>
      </c>
      <c r="B176" s="8">
        <v>129.34</v>
      </c>
      <c r="C176" s="8">
        <v>76.36</v>
      </c>
    </row>
    <row r="177" spans="1:3" x14ac:dyDescent="0.25">
      <c r="A177" t="s">
        <v>176</v>
      </c>
      <c r="B177" s="8">
        <v>130.77000000000001</v>
      </c>
      <c r="C177" s="8">
        <v>77.72</v>
      </c>
    </row>
    <row r="178" spans="1:3" x14ac:dyDescent="0.25">
      <c r="A178" t="s">
        <v>177</v>
      </c>
      <c r="B178" s="8">
        <v>131.46</v>
      </c>
      <c r="C178" s="8">
        <v>78.2</v>
      </c>
    </row>
    <row r="179" spans="1:3" x14ac:dyDescent="0.25">
      <c r="A179" t="s">
        <v>178</v>
      </c>
      <c r="B179" s="8">
        <v>131.54</v>
      </c>
      <c r="C179" s="8">
        <v>78.25</v>
      </c>
    </row>
    <row r="180" spans="1:3" x14ac:dyDescent="0.25">
      <c r="A180" t="s">
        <v>179</v>
      </c>
      <c r="B180" s="8">
        <v>131.61000000000001</v>
      </c>
      <c r="C180" s="8">
        <v>78.150000000000006</v>
      </c>
    </row>
    <row r="181" spans="1:3" x14ac:dyDescent="0.25">
      <c r="A181" t="s">
        <v>180</v>
      </c>
      <c r="B181" s="8">
        <v>131.46</v>
      </c>
      <c r="C181" s="8">
        <v>78.599999999999994</v>
      </c>
    </row>
    <row r="182" spans="1:3" x14ac:dyDescent="0.25">
      <c r="A182" t="s">
        <v>181</v>
      </c>
      <c r="B182" s="8">
        <v>132.56</v>
      </c>
      <c r="C182" s="8">
        <v>79.27</v>
      </c>
    </row>
    <row r="183" spans="1:3" x14ac:dyDescent="0.25">
      <c r="A183" t="s">
        <v>182</v>
      </c>
      <c r="B183" s="8">
        <v>131.88</v>
      </c>
      <c r="C183" s="8">
        <v>79.180000000000007</v>
      </c>
    </row>
    <row r="184" spans="1:3" x14ac:dyDescent="0.25">
      <c r="A184" t="s">
        <v>183</v>
      </c>
      <c r="B184" s="8">
        <v>131.82</v>
      </c>
      <c r="C184" s="8">
        <v>79.72</v>
      </c>
    </row>
    <row r="185" spans="1:3" x14ac:dyDescent="0.25">
      <c r="A185" t="s">
        <v>184</v>
      </c>
      <c r="B185" s="8">
        <v>131.37</v>
      </c>
      <c r="C185" s="8">
        <v>79.099999999999994</v>
      </c>
    </row>
    <row r="186" spans="1:3" x14ac:dyDescent="0.25">
      <c r="A186" t="s">
        <v>185</v>
      </c>
      <c r="B186" s="8">
        <v>131.32</v>
      </c>
      <c r="C186" s="8">
        <v>79.02</v>
      </c>
    </row>
    <row r="187" spans="1:3" x14ac:dyDescent="0.25">
      <c r="A187" t="s">
        <v>186</v>
      </c>
      <c r="B187" s="8">
        <v>132.47</v>
      </c>
      <c r="C187" s="8">
        <v>80.72</v>
      </c>
    </row>
    <row r="188" spans="1:3" x14ac:dyDescent="0.25">
      <c r="A188" t="s">
        <v>187</v>
      </c>
      <c r="B188" s="8">
        <v>132.68</v>
      </c>
      <c r="C188" s="8">
        <v>81.180000000000007</v>
      </c>
    </row>
    <row r="189" spans="1:3" x14ac:dyDescent="0.25">
      <c r="A189" t="s">
        <v>188</v>
      </c>
      <c r="B189" s="8">
        <v>134.54</v>
      </c>
      <c r="C189" s="8">
        <v>82.95</v>
      </c>
    </row>
    <row r="190" spans="1:3" x14ac:dyDescent="0.25">
      <c r="A190" t="s">
        <v>189</v>
      </c>
      <c r="B190" s="8">
        <v>134.44999999999999</v>
      </c>
      <c r="C190" s="8">
        <v>82.68</v>
      </c>
    </row>
    <row r="191" spans="1:3" x14ac:dyDescent="0.25">
      <c r="A191" t="s">
        <v>190</v>
      </c>
      <c r="B191" s="8">
        <v>134.79</v>
      </c>
      <c r="C191" s="8">
        <v>82.63</v>
      </c>
    </row>
    <row r="192" spans="1:3" x14ac:dyDescent="0.25">
      <c r="A192" t="s">
        <v>191</v>
      </c>
      <c r="B192" s="8">
        <v>132.57</v>
      </c>
      <c r="C192" s="8">
        <v>82.81</v>
      </c>
    </row>
    <row r="193" spans="1:3" x14ac:dyDescent="0.25">
      <c r="A193" t="s">
        <v>192</v>
      </c>
      <c r="B193" s="8">
        <v>135.36000000000001</v>
      </c>
      <c r="C193" s="8">
        <v>82.4</v>
      </c>
    </row>
    <row r="194" spans="1:3" x14ac:dyDescent="0.25">
      <c r="A194" t="s">
        <v>193</v>
      </c>
      <c r="B194" s="8">
        <v>134.36099999999999</v>
      </c>
      <c r="C194" s="8">
        <v>81.27</v>
      </c>
    </row>
    <row r="195" spans="1:3" x14ac:dyDescent="0.25">
      <c r="A195" t="s">
        <v>194</v>
      </c>
      <c r="B195" s="8">
        <v>135.36000000000001</v>
      </c>
      <c r="C195" s="8">
        <v>82.32</v>
      </c>
    </row>
    <row r="196" spans="1:3" x14ac:dyDescent="0.25">
      <c r="A196" t="s">
        <v>195</v>
      </c>
      <c r="B196" s="8">
        <v>135.19</v>
      </c>
      <c r="C196" s="8">
        <v>81.95</v>
      </c>
    </row>
    <row r="197" spans="1:3" x14ac:dyDescent="0.25">
      <c r="A197" t="s">
        <v>196</v>
      </c>
      <c r="B197" s="8">
        <v>134.56</v>
      </c>
      <c r="C197" s="8">
        <v>81.27</v>
      </c>
    </row>
    <row r="198" spans="1:3" x14ac:dyDescent="0.25">
      <c r="A198" t="s">
        <v>197</v>
      </c>
      <c r="B198" s="8">
        <v>136.04900000000001</v>
      </c>
      <c r="C198" s="8">
        <v>82.8</v>
      </c>
    </row>
    <row r="199" spans="1:3" x14ac:dyDescent="0.25">
      <c r="A199" t="s">
        <v>198</v>
      </c>
      <c r="B199" s="8">
        <v>136.41</v>
      </c>
      <c r="C199" s="8">
        <v>82.79</v>
      </c>
    </row>
    <row r="200" spans="1:3" x14ac:dyDescent="0.25">
      <c r="A200" t="s">
        <v>199</v>
      </c>
      <c r="B200" s="8">
        <v>136.47</v>
      </c>
      <c r="C200" s="8">
        <v>82.23</v>
      </c>
    </row>
    <row r="201" spans="1:3" x14ac:dyDescent="0.25">
      <c r="A201" t="s">
        <v>200</v>
      </c>
      <c r="B201" s="8">
        <v>136.03200000000001</v>
      </c>
      <c r="C201" s="8">
        <v>81.58</v>
      </c>
    </row>
    <row r="202" spans="1:3" x14ac:dyDescent="0.25">
      <c r="A202" t="s">
        <v>201</v>
      </c>
      <c r="B202" s="8">
        <v>136.631</v>
      </c>
      <c r="C202" s="8">
        <v>82.8</v>
      </c>
    </row>
    <row r="203" spans="1:3" x14ac:dyDescent="0.25">
      <c r="A203" t="s">
        <v>202</v>
      </c>
      <c r="B203" s="8">
        <v>136.93</v>
      </c>
      <c r="C203" s="8">
        <v>82.64</v>
      </c>
    </row>
    <row r="204" spans="1:3" x14ac:dyDescent="0.25">
      <c r="A204" t="s">
        <v>203</v>
      </c>
      <c r="B204" s="8">
        <v>137.16</v>
      </c>
      <c r="C204" s="8">
        <v>82.5</v>
      </c>
    </row>
    <row r="205" spans="1:3" x14ac:dyDescent="0.25">
      <c r="A205" t="s">
        <v>204</v>
      </c>
      <c r="B205" s="8">
        <v>137.559</v>
      </c>
      <c r="C205" s="8">
        <v>82.28</v>
      </c>
    </row>
    <row r="206" spans="1:3" x14ac:dyDescent="0.25">
      <c r="A206" t="s">
        <v>205</v>
      </c>
      <c r="B206" s="8">
        <v>137.02000000000001</v>
      </c>
      <c r="C206" s="8">
        <v>81.05</v>
      </c>
    </row>
    <row r="207" spans="1:3" x14ac:dyDescent="0.25">
      <c r="A207" t="s">
        <v>206</v>
      </c>
      <c r="B207" s="8">
        <v>137.72999999999999</v>
      </c>
      <c r="C207" s="8">
        <v>81.47</v>
      </c>
    </row>
    <row r="208" spans="1:3" x14ac:dyDescent="0.25">
      <c r="A208" t="s">
        <v>207</v>
      </c>
      <c r="B208" s="8">
        <v>137.31200000000001</v>
      </c>
      <c r="C208" s="8">
        <v>80.25</v>
      </c>
    </row>
    <row r="209" spans="1:3" x14ac:dyDescent="0.25">
      <c r="A209" t="s">
        <v>208</v>
      </c>
      <c r="B209" s="8">
        <v>136.75</v>
      </c>
      <c r="C209" s="8">
        <v>80.34</v>
      </c>
    </row>
    <row r="210" spans="1:3" x14ac:dyDescent="0.25">
      <c r="A210" t="s">
        <v>209</v>
      </c>
      <c r="B210" s="8">
        <v>134.75</v>
      </c>
      <c r="C210" s="8">
        <v>78.739999999999995</v>
      </c>
    </row>
    <row r="211" spans="1:3" x14ac:dyDescent="0.25">
      <c r="A211" t="s">
        <v>210</v>
      </c>
      <c r="B211" s="8">
        <v>135.69</v>
      </c>
      <c r="C211" s="8">
        <v>79.48</v>
      </c>
    </row>
    <row r="212" spans="1:3" x14ac:dyDescent="0.25">
      <c r="A212" t="s">
        <v>211</v>
      </c>
      <c r="B212" s="8">
        <v>137.04</v>
      </c>
      <c r="C212" s="8">
        <v>80.510099999999994</v>
      </c>
    </row>
    <row r="213" spans="1:3" x14ac:dyDescent="0.25">
      <c r="A213" t="s">
        <v>212</v>
      </c>
      <c r="B213" s="8">
        <v>137.57</v>
      </c>
      <c r="C213" s="8">
        <v>81.599999999999994</v>
      </c>
    </row>
    <row r="214" spans="1:3" x14ac:dyDescent="0.25">
      <c r="A214" t="s">
        <v>213</v>
      </c>
      <c r="B214" s="8">
        <v>137.58000000000001</v>
      </c>
      <c r="C214" s="8">
        <v>81.44</v>
      </c>
    </row>
    <row r="215" spans="1:3" x14ac:dyDescent="0.25">
      <c r="A215" t="s">
        <v>214</v>
      </c>
      <c r="B215" s="8">
        <v>140.06200000000001</v>
      </c>
      <c r="C215" s="8">
        <v>83.06</v>
      </c>
    </row>
    <row r="216" spans="1:3" x14ac:dyDescent="0.25">
      <c r="A216" t="s">
        <v>215</v>
      </c>
      <c r="B216" s="8">
        <v>139.91</v>
      </c>
      <c r="C216" s="8">
        <v>82.38</v>
      </c>
    </row>
    <row r="217" spans="1:3" x14ac:dyDescent="0.25">
      <c r="A217" t="s">
        <v>216</v>
      </c>
      <c r="B217" s="8">
        <v>140.72</v>
      </c>
      <c r="C217" s="8">
        <v>83.07</v>
      </c>
    </row>
    <row r="218" spans="1:3" x14ac:dyDescent="0.25">
      <c r="A218" t="s">
        <v>217</v>
      </c>
      <c r="B218" s="8">
        <v>140.30000000000001</v>
      </c>
      <c r="C218" s="8">
        <v>83</v>
      </c>
    </row>
    <row r="219" spans="1:3" x14ac:dyDescent="0.25">
      <c r="A219" t="s">
        <v>218</v>
      </c>
      <c r="B219" s="8">
        <v>140.85</v>
      </c>
      <c r="C219" s="8">
        <v>83.7</v>
      </c>
    </row>
    <row r="220" spans="1:3" x14ac:dyDescent="0.25">
      <c r="A220" t="s">
        <v>219</v>
      </c>
      <c r="B220" s="8">
        <v>140.44</v>
      </c>
      <c r="C220" s="8">
        <v>82.950999999999993</v>
      </c>
    </row>
    <row r="221" spans="1:3" x14ac:dyDescent="0.25">
      <c r="A221" t="s">
        <v>220</v>
      </c>
      <c r="B221" s="8">
        <v>140.21</v>
      </c>
      <c r="C221" s="8">
        <v>82.93</v>
      </c>
    </row>
    <row r="222" spans="1:3" x14ac:dyDescent="0.25">
      <c r="A222" t="s">
        <v>221</v>
      </c>
      <c r="B222" s="8">
        <v>139.19999999999999</v>
      </c>
      <c r="C222" s="8">
        <v>82.13</v>
      </c>
    </row>
    <row r="223" spans="1:3" x14ac:dyDescent="0.25">
      <c r="A223" t="s">
        <v>222</v>
      </c>
      <c r="B223" s="8">
        <v>139.65</v>
      </c>
      <c r="C223" s="8">
        <v>82.68</v>
      </c>
    </row>
    <row r="224" spans="1:3" x14ac:dyDescent="0.25">
      <c r="A224" t="s">
        <v>223</v>
      </c>
      <c r="B224" s="8">
        <v>141.61000000000001</v>
      </c>
      <c r="C224" s="8">
        <v>84.4</v>
      </c>
    </row>
    <row r="225" spans="1:3" x14ac:dyDescent="0.25">
      <c r="A225" t="s">
        <v>224</v>
      </c>
      <c r="B225" s="8">
        <v>141.16999999999999</v>
      </c>
      <c r="C225" s="8">
        <v>83.81</v>
      </c>
    </row>
    <row r="226" spans="1:3" x14ac:dyDescent="0.25">
      <c r="A226" t="s">
        <v>225</v>
      </c>
      <c r="B226" s="8">
        <v>140.47</v>
      </c>
      <c r="C226" s="8">
        <v>83.32</v>
      </c>
    </row>
    <row r="227" spans="1:3" x14ac:dyDescent="0.25">
      <c r="A227" t="s">
        <v>226</v>
      </c>
      <c r="B227" s="8">
        <v>140.22999999999999</v>
      </c>
      <c r="C227" s="8">
        <v>83.08</v>
      </c>
    </row>
    <row r="228" spans="1:3" x14ac:dyDescent="0.25">
      <c r="A228" t="s">
        <v>227</v>
      </c>
      <c r="B228" s="8">
        <v>140.81</v>
      </c>
      <c r="C228" s="8">
        <v>82.81</v>
      </c>
    </row>
    <row r="229" spans="1:3" x14ac:dyDescent="0.25">
      <c r="A229" t="s">
        <v>228</v>
      </c>
      <c r="B229" s="8">
        <v>141.84</v>
      </c>
      <c r="C229" s="8">
        <v>83.83</v>
      </c>
    </row>
    <row r="230" spans="1:3" x14ac:dyDescent="0.25">
      <c r="A230" t="s">
        <v>229</v>
      </c>
      <c r="B230" s="8">
        <v>141.26</v>
      </c>
      <c r="C230" s="8">
        <v>83.27</v>
      </c>
    </row>
    <row r="231" spans="1:3" x14ac:dyDescent="0.25">
      <c r="A231" t="s">
        <v>230</v>
      </c>
      <c r="B231" s="8">
        <v>139.86000000000001</v>
      </c>
      <c r="C231" s="8">
        <v>81.94</v>
      </c>
    </row>
    <row r="232" spans="1:3" x14ac:dyDescent="0.25">
      <c r="A232" t="s">
        <v>231</v>
      </c>
      <c r="B232" s="8">
        <v>139.79</v>
      </c>
      <c r="C232" s="8">
        <v>81.58</v>
      </c>
    </row>
    <row r="233" spans="1:3" x14ac:dyDescent="0.25">
      <c r="A233" t="s">
        <v>232</v>
      </c>
      <c r="B233" s="8">
        <v>138.22</v>
      </c>
      <c r="C233" s="8">
        <v>80.239999999999995</v>
      </c>
    </row>
    <row r="234" spans="1:3" x14ac:dyDescent="0.25">
      <c r="A234" t="s">
        <v>233</v>
      </c>
      <c r="B234" s="8">
        <v>135.9</v>
      </c>
      <c r="C234" s="8">
        <v>78.349999999999994</v>
      </c>
    </row>
    <row r="235" spans="1:3" x14ac:dyDescent="0.25">
      <c r="A235" t="s">
        <v>234</v>
      </c>
      <c r="B235" s="8">
        <v>137</v>
      </c>
      <c r="C235" s="8">
        <v>79.459999999999994</v>
      </c>
    </row>
    <row r="236" spans="1:3" x14ac:dyDescent="0.25">
      <c r="A236" t="s">
        <v>235</v>
      </c>
      <c r="B236" s="8">
        <v>138.79</v>
      </c>
      <c r="C236" s="8">
        <v>80.599999999999994</v>
      </c>
    </row>
    <row r="237" spans="1:3" x14ac:dyDescent="0.25">
      <c r="A237" t="s">
        <v>236</v>
      </c>
      <c r="B237" s="8">
        <v>137.13999999999999</v>
      </c>
      <c r="C237" s="8">
        <v>79.542000000000002</v>
      </c>
    </row>
    <row r="238" spans="1:3" x14ac:dyDescent="0.25">
      <c r="A238" t="s">
        <v>237</v>
      </c>
      <c r="B238" s="8">
        <v>137.05000000000001</v>
      </c>
      <c r="C238" s="8">
        <v>79.67</v>
      </c>
    </row>
    <row r="239" spans="1:3" x14ac:dyDescent="0.25">
      <c r="A239" t="s">
        <v>238</v>
      </c>
      <c r="B239" s="8">
        <v>139.08199999999999</v>
      </c>
      <c r="C239" s="8">
        <v>80.819999999999993</v>
      </c>
    </row>
    <row r="240" spans="1:3" x14ac:dyDescent="0.25">
      <c r="A240" t="s">
        <v>239</v>
      </c>
      <c r="B240" s="8">
        <v>138.61000000000001</v>
      </c>
      <c r="C240" s="8">
        <v>80.209999999999994</v>
      </c>
    </row>
    <row r="241" spans="1:3" x14ac:dyDescent="0.25">
      <c r="A241" t="s">
        <v>240</v>
      </c>
      <c r="B241" s="8">
        <v>137.72</v>
      </c>
      <c r="C241" s="8">
        <v>79.75</v>
      </c>
    </row>
    <row r="242" spans="1:3" x14ac:dyDescent="0.25">
      <c r="A242" t="s">
        <v>241</v>
      </c>
      <c r="B242" s="8">
        <v>137.94999999999999</v>
      </c>
      <c r="C242" s="8">
        <v>80.209999999999994</v>
      </c>
    </row>
    <row r="243" spans="1:3" x14ac:dyDescent="0.25">
      <c r="A243" t="s">
        <v>242</v>
      </c>
      <c r="B243" s="8">
        <v>136.79</v>
      </c>
      <c r="C243" s="8">
        <v>79.099999999999994</v>
      </c>
    </row>
    <row r="244" spans="1:3" x14ac:dyDescent="0.25">
      <c r="A244" t="s">
        <v>243</v>
      </c>
      <c r="B244" s="8">
        <v>137.31</v>
      </c>
      <c r="C244" s="8">
        <v>79.7</v>
      </c>
    </row>
    <row r="245" spans="1:3" x14ac:dyDescent="0.25">
      <c r="A245" t="s">
        <v>244</v>
      </c>
      <c r="B245" s="8">
        <v>139.19</v>
      </c>
      <c r="C245" s="8">
        <v>80.94</v>
      </c>
    </row>
    <row r="246" spans="1:3" x14ac:dyDescent="0.25">
      <c r="A246" t="s">
        <v>245</v>
      </c>
      <c r="B246" s="8">
        <v>140.16</v>
      </c>
      <c r="C246" s="8">
        <v>81.739999999999995</v>
      </c>
    </row>
    <row r="247" spans="1:3" x14ac:dyDescent="0.25">
      <c r="A247" t="s">
        <v>246</v>
      </c>
      <c r="B247" s="8">
        <v>140.38999999999999</v>
      </c>
      <c r="C247" s="8">
        <v>82.38</v>
      </c>
    </row>
    <row r="248" spans="1:3" x14ac:dyDescent="0.25">
      <c r="A248" t="s">
        <v>247</v>
      </c>
      <c r="B248" s="8">
        <v>139.87</v>
      </c>
      <c r="C248" s="8">
        <v>81.47</v>
      </c>
    </row>
    <row r="249" spans="1:3" x14ac:dyDescent="0.25">
      <c r="A249" t="s">
        <v>248</v>
      </c>
      <c r="B249" s="8">
        <v>140.74</v>
      </c>
      <c r="C249" s="8">
        <v>81.55</v>
      </c>
    </row>
    <row r="250" spans="1:3" x14ac:dyDescent="0.25">
      <c r="A250" t="s">
        <v>249</v>
      </c>
      <c r="B250" s="8">
        <v>140.32499999999999</v>
      </c>
      <c r="C250" s="8">
        <v>81.77</v>
      </c>
    </row>
    <row r="251" spans="1:3" x14ac:dyDescent="0.25">
      <c r="A251" t="s">
        <v>250</v>
      </c>
      <c r="B251" s="8">
        <v>139.25</v>
      </c>
      <c r="C251" s="8">
        <v>80.62</v>
      </c>
    </row>
    <row r="252" spans="1:3" x14ac:dyDescent="0.25">
      <c r="A252" t="s">
        <v>251</v>
      </c>
      <c r="B252" s="8">
        <v>137</v>
      </c>
      <c r="C252" s="8">
        <v>79.09</v>
      </c>
    </row>
    <row r="253" spans="1:3" x14ac:dyDescent="0.25">
      <c r="A253" t="s">
        <v>252</v>
      </c>
      <c r="B253" s="8">
        <v>137.1</v>
      </c>
      <c r="C253" s="8">
        <v>79.3</v>
      </c>
    </row>
    <row r="254" spans="1:3" x14ac:dyDescent="0.25">
      <c r="A254" t="s">
        <v>253</v>
      </c>
      <c r="B254" s="8">
        <v>136.55000000000001</v>
      </c>
      <c r="C254" s="8">
        <v>79.25</v>
      </c>
    </row>
    <row r="255" spans="1:3" x14ac:dyDescent="0.25">
      <c r="A255" t="s">
        <v>254</v>
      </c>
      <c r="B255" s="8">
        <v>135.74</v>
      </c>
      <c r="C255" s="8">
        <v>78.8</v>
      </c>
    </row>
    <row r="256" spans="1:3" x14ac:dyDescent="0.25">
      <c r="A256" t="s">
        <v>255</v>
      </c>
      <c r="B256" s="8">
        <v>136.02000000000001</v>
      </c>
      <c r="C256" s="8">
        <v>79.099999999999994</v>
      </c>
    </row>
    <row r="257" spans="1:3" x14ac:dyDescent="0.25">
      <c r="A257" t="s">
        <v>256</v>
      </c>
      <c r="B257" s="8">
        <v>135.61000000000001</v>
      </c>
      <c r="C257" s="8">
        <v>78.900000000000006</v>
      </c>
    </row>
    <row r="258" spans="1:3" x14ac:dyDescent="0.25">
      <c r="A258" t="s">
        <v>257</v>
      </c>
      <c r="B258" s="8">
        <v>134.11000000000001</v>
      </c>
      <c r="C258" s="8">
        <v>77.849999999999994</v>
      </c>
    </row>
    <row r="259" spans="1:3" x14ac:dyDescent="0.25">
      <c r="A259" t="s">
        <v>258</v>
      </c>
      <c r="B259" s="8">
        <v>133.34</v>
      </c>
      <c r="C259" s="8">
        <v>77.709999999999994</v>
      </c>
    </row>
    <row r="260" spans="1:3" x14ac:dyDescent="0.25">
      <c r="A260" t="s">
        <v>259</v>
      </c>
      <c r="B260" s="8">
        <v>132.82900000000001</v>
      </c>
      <c r="C260" s="8">
        <v>77.155000000000001</v>
      </c>
    </row>
    <row r="261" spans="1:3" x14ac:dyDescent="0.25">
      <c r="A261" t="s">
        <v>260</v>
      </c>
      <c r="B261" s="8">
        <v>130.86000000000001</v>
      </c>
      <c r="C261" s="8">
        <v>75.400000000000006</v>
      </c>
    </row>
    <row r="262" spans="1:3" x14ac:dyDescent="0.25">
      <c r="A262" t="s">
        <v>261</v>
      </c>
      <c r="B262" s="8">
        <v>129.74</v>
      </c>
      <c r="C262" s="8">
        <v>74.693399999999997</v>
      </c>
    </row>
    <row r="263" spans="1:3" x14ac:dyDescent="0.25">
      <c r="A263" t="s">
        <v>262</v>
      </c>
      <c r="B263" s="8">
        <v>131.97</v>
      </c>
      <c r="C263" s="8">
        <v>76.45</v>
      </c>
    </row>
    <row r="264" spans="1:3" x14ac:dyDescent="0.25">
      <c r="A264" t="s">
        <v>263</v>
      </c>
      <c r="B264" s="8">
        <v>132.19999999999999</v>
      </c>
      <c r="C264" s="8">
        <v>75.989999999999995</v>
      </c>
    </row>
    <row r="265" spans="1:3" x14ac:dyDescent="0.25">
      <c r="A265" t="s">
        <v>264</v>
      </c>
      <c r="B265" s="8">
        <v>132.27000000000001</v>
      </c>
      <c r="C265" s="8">
        <v>76.48</v>
      </c>
    </row>
    <row r="266" spans="1:3" x14ac:dyDescent="0.25">
      <c r="A266" t="s">
        <v>265</v>
      </c>
      <c r="B266" s="8">
        <v>132.53</v>
      </c>
      <c r="C266" s="8">
        <v>76.64</v>
      </c>
    </row>
    <row r="267" spans="1:3" x14ac:dyDescent="0.25">
      <c r="A267" t="s">
        <v>266</v>
      </c>
      <c r="B267" s="8">
        <v>132.1</v>
      </c>
      <c r="C267" s="8">
        <v>76.59</v>
      </c>
    </row>
    <row r="268" spans="1:3" x14ac:dyDescent="0.25">
      <c r="A268" t="s">
        <v>267</v>
      </c>
      <c r="B268" s="8">
        <v>133.69999999999999</v>
      </c>
      <c r="C268" s="8">
        <v>77.7</v>
      </c>
    </row>
    <row r="269" spans="1:3" x14ac:dyDescent="0.25">
      <c r="A269" t="s">
        <v>268</v>
      </c>
      <c r="B269" s="8">
        <v>131.76</v>
      </c>
      <c r="C269" s="8">
        <v>76.209999999999994</v>
      </c>
    </row>
    <row r="270" spans="1:3" x14ac:dyDescent="0.25">
      <c r="A270" t="s">
        <v>269</v>
      </c>
      <c r="B270" s="8">
        <v>131.47</v>
      </c>
      <c r="C270" s="8">
        <v>76.11</v>
      </c>
    </row>
    <row r="271" spans="1:3" x14ac:dyDescent="0.25">
      <c r="A271" t="s">
        <v>270</v>
      </c>
      <c r="B271" s="8">
        <v>128.16</v>
      </c>
      <c r="C271" s="8">
        <v>73.819999999999993</v>
      </c>
    </row>
    <row r="272" spans="1:3" x14ac:dyDescent="0.25">
      <c r="A272" t="s">
        <v>271</v>
      </c>
      <c r="B272" s="8">
        <v>128.1</v>
      </c>
      <c r="C272" s="8">
        <v>73.650000000000006</v>
      </c>
    </row>
    <row r="273" spans="1:3" x14ac:dyDescent="0.25">
      <c r="A273" t="s">
        <v>272</v>
      </c>
      <c r="B273" s="8">
        <v>129.07</v>
      </c>
      <c r="C273" s="8">
        <v>74.599999999999994</v>
      </c>
    </row>
    <row r="274" spans="1:3" x14ac:dyDescent="0.25">
      <c r="A274" t="s">
        <v>273</v>
      </c>
      <c r="B274" s="8">
        <v>131.97</v>
      </c>
      <c r="C274" s="8">
        <v>76.44</v>
      </c>
    </row>
    <row r="275" spans="1:3" x14ac:dyDescent="0.25">
      <c r="A275" t="s">
        <v>274</v>
      </c>
      <c r="B275" s="8">
        <v>132.05000000000001</v>
      </c>
      <c r="C275" s="8">
        <v>75.94</v>
      </c>
    </row>
    <row r="276" spans="1:3" x14ac:dyDescent="0.25">
      <c r="A276" t="s">
        <v>275</v>
      </c>
      <c r="B276" s="8">
        <v>133.1</v>
      </c>
      <c r="C276" s="8">
        <v>76.97</v>
      </c>
    </row>
    <row r="277" spans="1:3" x14ac:dyDescent="0.25">
      <c r="A277" t="s">
        <v>276</v>
      </c>
      <c r="B277" s="8">
        <v>131.41499999999999</v>
      </c>
      <c r="C277" s="8">
        <v>75.27</v>
      </c>
    </row>
    <row r="278" spans="1:3" x14ac:dyDescent="0.25">
      <c r="A278" t="s">
        <v>277</v>
      </c>
      <c r="B278" s="8">
        <v>132.91999999999999</v>
      </c>
      <c r="C278" s="8">
        <v>76.22</v>
      </c>
    </row>
    <row r="279" spans="1:3" x14ac:dyDescent="0.25">
      <c r="A279" t="s">
        <v>278</v>
      </c>
      <c r="B279" s="8">
        <v>132.07</v>
      </c>
      <c r="C279" s="8">
        <v>75.34</v>
      </c>
    </row>
    <row r="280" spans="1:3" x14ac:dyDescent="0.25">
      <c r="A280" t="s">
        <v>279</v>
      </c>
      <c r="B280" s="8">
        <v>133.47</v>
      </c>
      <c r="C280" s="8">
        <v>76.2</v>
      </c>
    </row>
    <row r="281" spans="1:3" x14ac:dyDescent="0.25">
      <c r="A281" t="s">
        <v>280</v>
      </c>
      <c r="B281" s="8">
        <v>134.13999999999999</v>
      </c>
      <c r="C281" s="8">
        <v>77.22</v>
      </c>
    </row>
    <row r="282" spans="1:3" x14ac:dyDescent="0.25">
      <c r="A282" t="s">
        <v>281</v>
      </c>
      <c r="B282" s="8">
        <v>134.4</v>
      </c>
      <c r="C282" s="8">
        <v>77.31</v>
      </c>
    </row>
    <row r="283" spans="1:3" x14ac:dyDescent="0.25">
      <c r="A283" t="s">
        <v>282</v>
      </c>
      <c r="B283" s="8">
        <v>135.69999999999999</v>
      </c>
      <c r="C283" s="8">
        <v>78.650000000000006</v>
      </c>
    </row>
    <row r="284" spans="1:3" x14ac:dyDescent="0.25">
      <c r="A284" t="s">
        <v>283</v>
      </c>
      <c r="B284" s="8">
        <v>135.47999999999999</v>
      </c>
      <c r="C284" s="8">
        <v>78.53</v>
      </c>
    </row>
    <row r="285" spans="1:3" x14ac:dyDescent="0.25">
      <c r="A285" t="s">
        <v>284</v>
      </c>
      <c r="B285" s="8">
        <v>132.44</v>
      </c>
      <c r="C285" s="8">
        <v>76.62</v>
      </c>
    </row>
    <row r="286" spans="1:3" x14ac:dyDescent="0.25">
      <c r="A286" t="s">
        <v>285</v>
      </c>
      <c r="B286" s="8">
        <v>133.46</v>
      </c>
      <c r="C286" s="8">
        <v>77.489999999999995</v>
      </c>
    </row>
    <row r="287" spans="1:3" x14ac:dyDescent="0.25">
      <c r="A287" t="s">
        <v>286</v>
      </c>
      <c r="B287" s="8">
        <v>131.32</v>
      </c>
      <c r="C287" s="8">
        <v>76.28</v>
      </c>
    </row>
    <row r="288" spans="1:3" x14ac:dyDescent="0.25">
      <c r="A288" t="s">
        <v>287</v>
      </c>
      <c r="B288" s="8">
        <v>131.97999999999999</v>
      </c>
      <c r="C288" s="8">
        <v>76.2</v>
      </c>
    </row>
    <row r="289" spans="1:3" x14ac:dyDescent="0.25">
      <c r="A289" t="s">
        <v>288</v>
      </c>
      <c r="B289" s="8">
        <v>133.173</v>
      </c>
      <c r="C289" s="8">
        <v>77.44</v>
      </c>
    </row>
    <row r="290" spans="1:3" x14ac:dyDescent="0.25">
      <c r="A290" t="s">
        <v>289</v>
      </c>
      <c r="B290" s="8">
        <v>132.79</v>
      </c>
      <c r="C290" s="8">
        <v>77.31</v>
      </c>
    </row>
    <row r="291" spans="1:3" x14ac:dyDescent="0.25">
      <c r="A291" t="s">
        <v>290</v>
      </c>
      <c r="B291" s="8">
        <v>136.10499999999999</v>
      </c>
      <c r="C291" s="8">
        <v>79.56</v>
      </c>
    </row>
    <row r="292" spans="1:3" x14ac:dyDescent="0.25">
      <c r="A292" t="s">
        <v>291</v>
      </c>
      <c r="B292" s="8">
        <v>136.51</v>
      </c>
      <c r="C292" s="8">
        <v>80.48</v>
      </c>
    </row>
    <row r="293" spans="1:3" x14ac:dyDescent="0.25">
      <c r="A293" t="s">
        <v>292</v>
      </c>
      <c r="B293" s="8">
        <v>137.41200000000001</v>
      </c>
      <c r="C293" s="8">
        <v>81.53</v>
      </c>
    </row>
    <row r="294" spans="1:3" x14ac:dyDescent="0.25">
      <c r="A294" t="s">
        <v>293</v>
      </c>
      <c r="B294" s="8">
        <v>136.79</v>
      </c>
      <c r="C294" s="8">
        <v>81.44</v>
      </c>
    </row>
    <row r="295" spans="1:3" x14ac:dyDescent="0.25">
      <c r="A295" t="s">
        <v>294</v>
      </c>
      <c r="B295" s="8">
        <v>135.49</v>
      </c>
      <c r="C295" s="8">
        <v>80.53</v>
      </c>
    </row>
    <row r="296" spans="1:3" x14ac:dyDescent="0.25">
      <c r="A296" t="s">
        <v>295</v>
      </c>
      <c r="B296" s="8">
        <v>135.32</v>
      </c>
      <c r="C296" s="8">
        <v>80.22</v>
      </c>
    </row>
    <row r="297" spans="1:3" x14ac:dyDescent="0.25">
      <c r="A297" t="s">
        <v>296</v>
      </c>
      <c r="B297" s="8">
        <v>134.13999999999999</v>
      </c>
      <c r="C297" s="8">
        <v>79.33</v>
      </c>
    </row>
    <row r="298" spans="1:3" x14ac:dyDescent="0.25">
      <c r="A298" t="s">
        <v>297</v>
      </c>
      <c r="B298" s="8">
        <v>134.16</v>
      </c>
      <c r="C298" s="8">
        <v>79.06</v>
      </c>
    </row>
    <row r="299" spans="1:3" x14ac:dyDescent="0.25">
      <c r="A299" t="s">
        <v>298</v>
      </c>
      <c r="B299" s="8">
        <v>133.51</v>
      </c>
      <c r="C299" s="8">
        <v>78.790000000000006</v>
      </c>
    </row>
    <row r="300" spans="1:3" x14ac:dyDescent="0.25">
      <c r="A300" t="s">
        <v>299</v>
      </c>
      <c r="B300" s="8">
        <v>135.75</v>
      </c>
      <c r="C300" s="8">
        <v>79.771000000000001</v>
      </c>
    </row>
    <row r="301" spans="1:3" x14ac:dyDescent="0.25">
      <c r="A301" t="s">
        <v>300</v>
      </c>
      <c r="B301" s="8">
        <v>135.43</v>
      </c>
      <c r="C301" s="8">
        <v>79.45</v>
      </c>
    </row>
    <row r="302" spans="1:3" x14ac:dyDescent="0.25">
      <c r="A302" t="s">
        <v>301</v>
      </c>
      <c r="B302" s="8">
        <v>136.36000000000001</v>
      </c>
      <c r="C302" s="8">
        <v>79.730999999999995</v>
      </c>
    </row>
    <row r="303" spans="1:3" x14ac:dyDescent="0.25">
      <c r="A303" t="s">
        <v>302</v>
      </c>
      <c r="B303" s="8">
        <v>137.37</v>
      </c>
      <c r="C303" s="8">
        <v>80.22</v>
      </c>
    </row>
    <row r="304" spans="1:3" x14ac:dyDescent="0.25">
      <c r="A304" t="s">
        <v>303</v>
      </c>
      <c r="B304" s="8">
        <v>137.72999999999999</v>
      </c>
      <c r="C304" s="8">
        <v>79.95</v>
      </c>
    </row>
    <row r="305" spans="1:3" x14ac:dyDescent="0.25">
      <c r="A305" t="s">
        <v>304</v>
      </c>
      <c r="B305" s="8">
        <v>136.47</v>
      </c>
      <c r="C305" s="8">
        <v>78.930000000000007</v>
      </c>
    </row>
    <row r="306" spans="1:3" x14ac:dyDescent="0.25">
      <c r="A306" t="s">
        <v>305</v>
      </c>
      <c r="B306" s="8">
        <v>135.09</v>
      </c>
      <c r="C306" s="8">
        <v>77.67</v>
      </c>
    </row>
    <row r="307" spans="1:3" x14ac:dyDescent="0.25">
      <c r="A307" t="s">
        <v>306</v>
      </c>
      <c r="B307" s="8">
        <v>133.92500000000001</v>
      </c>
      <c r="C307" s="8">
        <v>76.650000000000006</v>
      </c>
    </row>
    <row r="308" spans="1:3" x14ac:dyDescent="0.25">
      <c r="A308" t="s">
        <v>307</v>
      </c>
      <c r="B308" s="8">
        <v>133.96</v>
      </c>
      <c r="C308" s="8">
        <v>76.819999999999993</v>
      </c>
    </row>
    <row r="309" spans="1:3" x14ac:dyDescent="0.25">
      <c r="A309" t="s">
        <v>308</v>
      </c>
      <c r="B309" s="8">
        <v>136.16999999999999</v>
      </c>
      <c r="C309" s="8">
        <v>77.48</v>
      </c>
    </row>
    <row r="310" spans="1:3" x14ac:dyDescent="0.25">
      <c r="A310" t="s">
        <v>309</v>
      </c>
      <c r="B310" s="8">
        <v>138.67500000000001</v>
      </c>
      <c r="C310" s="8">
        <v>79.319999999999993</v>
      </c>
    </row>
    <row r="311" spans="1:3" x14ac:dyDescent="0.25">
      <c r="A311" t="s">
        <v>310</v>
      </c>
      <c r="B311" s="8">
        <v>138.68</v>
      </c>
      <c r="C311" s="8">
        <v>79.05</v>
      </c>
    </row>
    <row r="312" spans="1:3" x14ac:dyDescent="0.25">
      <c r="A312" t="s">
        <v>311</v>
      </c>
      <c r="B312" s="8">
        <v>137.82</v>
      </c>
      <c r="C312" s="8">
        <v>78.349999999999994</v>
      </c>
    </row>
    <row r="313" spans="1:3" x14ac:dyDescent="0.25">
      <c r="A313" t="s">
        <v>312</v>
      </c>
      <c r="B313" s="8">
        <v>137.59</v>
      </c>
      <c r="C313" s="8">
        <v>77.06</v>
      </c>
    </row>
    <row r="314" spans="1:3" x14ac:dyDescent="0.25">
      <c r="A314" t="s">
        <v>313</v>
      </c>
      <c r="B314" s="8">
        <v>136.63999999999999</v>
      </c>
      <c r="C314" s="8">
        <v>76.78</v>
      </c>
    </row>
    <row r="315" spans="1:3" x14ac:dyDescent="0.25">
      <c r="A315" t="s">
        <v>314</v>
      </c>
      <c r="B315" s="8">
        <v>140.49</v>
      </c>
      <c r="C315" s="8">
        <v>78.61</v>
      </c>
    </row>
    <row r="316" spans="1:3" x14ac:dyDescent="0.25">
      <c r="A316" t="s">
        <v>315</v>
      </c>
      <c r="B316" s="8">
        <v>139.62</v>
      </c>
      <c r="C316" s="8">
        <v>79.22</v>
      </c>
    </row>
    <row r="317" spans="1:3" x14ac:dyDescent="0.25">
      <c r="A317" t="s">
        <v>316</v>
      </c>
      <c r="B317" s="8">
        <v>140.32</v>
      </c>
      <c r="C317" s="8">
        <v>79.94</v>
      </c>
    </row>
    <row r="318" spans="1:3" x14ac:dyDescent="0.25">
      <c r="A318" t="s">
        <v>317</v>
      </c>
      <c r="B318" s="8">
        <v>140.49</v>
      </c>
      <c r="C318" s="8">
        <v>79.819999999999993</v>
      </c>
    </row>
    <row r="319" spans="1:3" x14ac:dyDescent="0.25">
      <c r="A319" t="s">
        <v>318</v>
      </c>
      <c r="B319" s="8">
        <v>140.61000000000001</v>
      </c>
      <c r="C319" s="8">
        <v>80.2</v>
      </c>
    </row>
    <row r="320" spans="1:3" x14ac:dyDescent="0.25">
      <c r="A320" t="s">
        <v>319</v>
      </c>
      <c r="B320" s="8">
        <v>140.84</v>
      </c>
      <c r="C320" s="8">
        <v>79.92</v>
      </c>
    </row>
    <row r="321" spans="1:3" x14ac:dyDescent="0.25">
      <c r="A321" t="s">
        <v>320</v>
      </c>
      <c r="B321" s="8">
        <v>140.77000000000001</v>
      </c>
      <c r="C321" s="8">
        <v>79.790000000000006</v>
      </c>
    </row>
    <row r="322" spans="1:3" x14ac:dyDescent="0.25">
      <c r="A322" t="s">
        <v>321</v>
      </c>
      <c r="B322" s="8">
        <v>140.79</v>
      </c>
      <c r="C322" s="8">
        <v>79.599999999999994</v>
      </c>
    </row>
    <row r="323" spans="1:3" x14ac:dyDescent="0.25">
      <c r="A323" t="s">
        <v>322</v>
      </c>
      <c r="B323" s="8">
        <v>140.94999999999999</v>
      </c>
      <c r="C323" s="8">
        <v>80.3</v>
      </c>
    </row>
    <row r="324" spans="1:3" x14ac:dyDescent="0.25">
      <c r="A324" t="s">
        <v>323</v>
      </c>
      <c r="B324" s="8">
        <v>141.99</v>
      </c>
      <c r="C324" s="8">
        <v>81.14</v>
      </c>
    </row>
    <row r="325" spans="1:3" x14ac:dyDescent="0.25">
      <c r="A325" t="s">
        <v>324</v>
      </c>
      <c r="B325" s="8">
        <v>142.18</v>
      </c>
      <c r="C325" s="8">
        <v>81.709999999999994</v>
      </c>
    </row>
    <row r="326" spans="1:3" x14ac:dyDescent="0.25">
      <c r="A326" t="s">
        <v>325</v>
      </c>
      <c r="B326" s="8">
        <v>142.19</v>
      </c>
      <c r="C326" s="8">
        <v>81.53</v>
      </c>
    </row>
    <row r="327" spans="1:3" x14ac:dyDescent="0.25">
      <c r="A327" t="s">
        <v>326</v>
      </c>
      <c r="B327" s="8">
        <v>141.76</v>
      </c>
      <c r="C327" s="8">
        <v>81.48</v>
      </c>
    </row>
    <row r="328" spans="1:3" x14ac:dyDescent="0.25">
      <c r="A328" t="s">
        <v>327</v>
      </c>
      <c r="B328" s="8">
        <v>141.82</v>
      </c>
      <c r="C328" s="8">
        <v>81.09</v>
      </c>
    </row>
    <row r="329" spans="1:3" x14ac:dyDescent="0.25">
      <c r="A329" t="s">
        <v>328</v>
      </c>
      <c r="B329" s="8">
        <v>140.66499999999999</v>
      </c>
      <c r="C329" s="8">
        <v>80.52</v>
      </c>
    </row>
    <row r="330" spans="1:3" x14ac:dyDescent="0.25">
      <c r="A330" t="s">
        <v>329</v>
      </c>
      <c r="B330" s="8">
        <v>141.51</v>
      </c>
      <c r="C330" s="8">
        <v>80.739999999999995</v>
      </c>
    </row>
    <row r="331" spans="1:3" x14ac:dyDescent="0.25">
      <c r="A331" t="s">
        <v>330</v>
      </c>
      <c r="B331" s="8">
        <v>141.54</v>
      </c>
      <c r="C331" s="8">
        <v>80.98</v>
      </c>
    </row>
    <row r="332" spans="1:3" x14ac:dyDescent="0.25">
      <c r="A332" t="s">
        <v>331</v>
      </c>
      <c r="B332" s="8">
        <v>141.4</v>
      </c>
      <c r="C332" s="8">
        <v>81.349999999999994</v>
      </c>
    </row>
    <row r="333" spans="1:3" x14ac:dyDescent="0.25">
      <c r="A333" t="s">
        <v>332</v>
      </c>
      <c r="B333" s="8">
        <v>141.51</v>
      </c>
      <c r="C333" s="8">
        <v>81.599999999999994</v>
      </c>
    </row>
    <row r="334" spans="1:3" x14ac:dyDescent="0.25">
      <c r="A334" t="s">
        <v>333</v>
      </c>
      <c r="B334" s="8">
        <v>140.49</v>
      </c>
      <c r="C334" s="8">
        <v>80.790000000000006</v>
      </c>
    </row>
    <row r="335" spans="1:3" x14ac:dyDescent="0.25">
      <c r="A335" t="s">
        <v>334</v>
      </c>
      <c r="B335" s="8">
        <v>141.1</v>
      </c>
      <c r="C335" s="8">
        <v>81.099999999999994</v>
      </c>
    </row>
    <row r="336" spans="1:3" x14ac:dyDescent="0.25">
      <c r="A336" t="s">
        <v>335</v>
      </c>
      <c r="B336" s="8">
        <v>141.03</v>
      </c>
      <c r="C336" s="8">
        <v>82.11</v>
      </c>
    </row>
    <row r="337" spans="1:3" x14ac:dyDescent="0.25">
      <c r="A337" t="s">
        <v>336</v>
      </c>
      <c r="B337" s="8">
        <v>140.91</v>
      </c>
      <c r="C337" s="8">
        <v>82.13</v>
      </c>
    </row>
    <row r="338" spans="1:3" x14ac:dyDescent="0.25">
      <c r="A338" t="s">
        <v>337</v>
      </c>
      <c r="B338" s="8">
        <v>143.77000000000001</v>
      </c>
      <c r="C338" s="8">
        <v>83.63</v>
      </c>
    </row>
    <row r="339" spans="1:3" x14ac:dyDescent="0.25">
      <c r="A339" t="s">
        <v>338</v>
      </c>
      <c r="B339" s="8">
        <v>144.33000000000001</v>
      </c>
      <c r="C339" s="8">
        <v>84.26</v>
      </c>
    </row>
    <row r="340" spans="1:3" x14ac:dyDescent="0.25">
      <c r="A340" t="s">
        <v>339</v>
      </c>
      <c r="B340" s="8">
        <v>143.51</v>
      </c>
      <c r="C340" s="8">
        <v>83.88</v>
      </c>
    </row>
    <row r="341" spans="1:3" x14ac:dyDescent="0.25">
      <c r="A341" t="s">
        <v>340</v>
      </c>
      <c r="B341" s="8">
        <v>143.91</v>
      </c>
      <c r="C341" s="8">
        <v>84.06</v>
      </c>
    </row>
    <row r="342" spans="1:3" x14ac:dyDescent="0.25">
      <c r="A342" t="s">
        <v>341</v>
      </c>
      <c r="B342" s="8">
        <v>144.38999999999999</v>
      </c>
      <c r="C342" s="8">
        <v>84.49</v>
      </c>
    </row>
    <row r="343" spans="1:3" x14ac:dyDescent="0.25">
      <c r="A343" t="s">
        <v>342</v>
      </c>
      <c r="B343" s="8">
        <v>146.59</v>
      </c>
      <c r="C343" s="8">
        <v>85.6</v>
      </c>
    </row>
    <row r="344" spans="1:3" x14ac:dyDescent="0.25">
      <c r="A344" t="s">
        <v>343</v>
      </c>
      <c r="B344" s="8">
        <v>147.19999999999999</v>
      </c>
      <c r="C344" s="8">
        <v>86.4</v>
      </c>
    </row>
    <row r="345" spans="1:3" x14ac:dyDescent="0.25">
      <c r="A345" t="s">
        <v>344</v>
      </c>
      <c r="B345" s="8">
        <v>146.74</v>
      </c>
      <c r="C345" s="8">
        <v>86</v>
      </c>
    </row>
    <row r="346" spans="1:3" x14ac:dyDescent="0.25">
      <c r="A346" t="s">
        <v>345</v>
      </c>
      <c r="B346" s="8">
        <v>146.62</v>
      </c>
      <c r="C346" s="8">
        <v>85.72</v>
      </c>
    </row>
    <row r="347" spans="1:3" x14ac:dyDescent="0.25">
      <c r="A347" t="s">
        <v>346</v>
      </c>
      <c r="B347" s="8">
        <v>146.69999999999999</v>
      </c>
      <c r="C347" s="8">
        <v>85.57</v>
      </c>
    </row>
    <row r="348" spans="1:3" x14ac:dyDescent="0.25">
      <c r="A348" t="s">
        <v>347</v>
      </c>
      <c r="B348" s="8">
        <v>146.71</v>
      </c>
      <c r="C348" s="8">
        <v>85.19</v>
      </c>
    </row>
    <row r="349" spans="1:3" x14ac:dyDescent="0.25">
      <c r="A349" t="s">
        <v>348</v>
      </c>
      <c r="B349" s="8">
        <v>145.87</v>
      </c>
      <c r="C349" s="8">
        <v>85.5</v>
      </c>
    </row>
    <row r="350" spans="1:3" x14ac:dyDescent="0.25">
      <c r="A350" t="s">
        <v>349</v>
      </c>
      <c r="B350" s="8">
        <v>145.64500000000001</v>
      </c>
      <c r="C350" s="8">
        <v>84.89</v>
      </c>
    </row>
    <row r="351" spans="1:3" x14ac:dyDescent="0.25">
      <c r="A351" t="s">
        <v>350</v>
      </c>
      <c r="B351" s="8">
        <v>144.1</v>
      </c>
      <c r="C351" s="8">
        <v>83.67</v>
      </c>
    </row>
    <row r="352" spans="1:3" x14ac:dyDescent="0.25">
      <c r="A352" t="s">
        <v>351</v>
      </c>
      <c r="B352" s="8">
        <v>143.29499999999999</v>
      </c>
      <c r="C352" s="8">
        <v>83.14</v>
      </c>
    </row>
    <row r="353" spans="1:3" x14ac:dyDescent="0.25">
      <c r="A353" t="s">
        <v>352</v>
      </c>
      <c r="B353" s="8">
        <v>144.63999999999999</v>
      </c>
      <c r="C353" s="8">
        <v>84.04</v>
      </c>
    </row>
    <row r="354" spans="1:3" x14ac:dyDescent="0.25">
      <c r="A354" t="s">
        <v>353</v>
      </c>
      <c r="B354" s="8">
        <v>143.97</v>
      </c>
      <c r="C354" s="8">
        <v>83.44</v>
      </c>
    </row>
    <row r="355" spans="1:3" x14ac:dyDescent="0.25">
      <c r="A355" t="s">
        <v>354</v>
      </c>
      <c r="B355" s="8">
        <v>144.345</v>
      </c>
      <c r="C355" s="8">
        <v>83.72</v>
      </c>
    </row>
    <row r="356" spans="1:3" x14ac:dyDescent="0.25">
      <c r="A356" t="s">
        <v>355</v>
      </c>
      <c r="B356" s="8">
        <v>144.5</v>
      </c>
      <c r="C356" s="8">
        <v>83.88</v>
      </c>
    </row>
    <row r="357" spans="1:3" x14ac:dyDescent="0.25">
      <c r="A357" t="s">
        <v>356</v>
      </c>
      <c r="B357" s="8">
        <v>145.09</v>
      </c>
      <c r="C357" s="8">
        <v>83.64</v>
      </c>
    </row>
    <row r="358" spans="1:3" x14ac:dyDescent="0.25">
      <c r="A358" t="s">
        <v>357</v>
      </c>
      <c r="B358" s="8">
        <v>146.125</v>
      </c>
      <c r="C358" s="8">
        <v>84.21</v>
      </c>
    </row>
    <row r="359" spans="1:3" x14ac:dyDescent="0.25">
      <c r="A359" t="s">
        <v>358</v>
      </c>
      <c r="B359" s="8">
        <v>146.13999999999999</v>
      </c>
      <c r="C359" s="8">
        <v>84.11</v>
      </c>
    </row>
    <row r="360" spans="1:3" x14ac:dyDescent="0.25">
      <c r="A360" t="s">
        <v>359</v>
      </c>
      <c r="B360" s="8">
        <v>145.642</v>
      </c>
      <c r="C360" s="8">
        <v>83.58</v>
      </c>
    </row>
    <row r="361" spans="1:3" x14ac:dyDescent="0.25">
      <c r="A361" t="s">
        <v>360</v>
      </c>
      <c r="B361" s="8">
        <v>144.19999999999999</v>
      </c>
      <c r="C361" s="8">
        <v>82.6</v>
      </c>
    </row>
    <row r="362" spans="1:3" x14ac:dyDescent="0.25">
      <c r="A362" t="s">
        <v>361</v>
      </c>
      <c r="B362" s="8">
        <v>143.28</v>
      </c>
      <c r="C362" s="8">
        <v>82.47</v>
      </c>
    </row>
    <row r="363" spans="1:3" x14ac:dyDescent="0.25">
      <c r="A363" t="s">
        <v>362</v>
      </c>
      <c r="B363" s="8">
        <v>143.36000000000001</v>
      </c>
      <c r="C363" s="8">
        <v>82.77</v>
      </c>
    </row>
    <row r="364" spans="1:3" x14ac:dyDescent="0.25">
      <c r="A364" t="s">
        <v>363</v>
      </c>
      <c r="B364" s="8">
        <v>142.88999999999999</v>
      </c>
      <c r="C364" s="8">
        <v>82.1</v>
      </c>
    </row>
    <row r="365" spans="1:3" x14ac:dyDescent="0.25">
      <c r="A365" t="s">
        <v>364</v>
      </c>
      <c r="B365" s="8">
        <v>144.08000000000001</v>
      </c>
      <c r="C365" s="8">
        <v>82.64</v>
      </c>
    </row>
    <row r="366" spans="1:3" x14ac:dyDescent="0.25">
      <c r="A366" t="s">
        <v>365</v>
      </c>
      <c r="B366" s="8">
        <v>145.54</v>
      </c>
      <c r="C366" s="8">
        <v>83.25</v>
      </c>
    </row>
    <row r="367" spans="1:3" x14ac:dyDescent="0.25">
      <c r="A367" t="s">
        <v>366</v>
      </c>
      <c r="B367" s="8">
        <v>146.19999999999999</v>
      </c>
      <c r="C367" s="8">
        <v>84</v>
      </c>
    </row>
    <row r="368" spans="1:3" x14ac:dyDescent="0.25">
      <c r="A368" t="s">
        <v>367</v>
      </c>
      <c r="B368" s="8">
        <v>145.82</v>
      </c>
      <c r="C368" s="8">
        <v>83.54</v>
      </c>
    </row>
    <row r="369" spans="1:3" x14ac:dyDescent="0.25">
      <c r="A369" t="s">
        <v>368</v>
      </c>
      <c r="B369" s="8">
        <v>143.3896</v>
      </c>
      <c r="C369" s="8">
        <v>81.849999999999994</v>
      </c>
    </row>
    <row r="370" spans="1:3" x14ac:dyDescent="0.25">
      <c r="A370" t="s">
        <v>369</v>
      </c>
      <c r="B370" s="8">
        <v>143.41</v>
      </c>
      <c r="C370" s="8">
        <v>81.83</v>
      </c>
    </row>
    <row r="371" spans="1:3" x14ac:dyDescent="0.25">
      <c r="A371" t="s">
        <v>370</v>
      </c>
      <c r="B371" s="8">
        <v>141.41999999999999</v>
      </c>
      <c r="C371" s="8">
        <v>81.420299999999997</v>
      </c>
    </row>
    <row r="372" spans="1:3" x14ac:dyDescent="0.25">
      <c r="A372" t="s">
        <v>371</v>
      </c>
      <c r="B372" s="8">
        <v>141.02000000000001</v>
      </c>
      <c r="C372" s="8">
        <v>81.2</v>
      </c>
    </row>
    <row r="373" spans="1:3" x14ac:dyDescent="0.25">
      <c r="A373" t="s">
        <v>372</v>
      </c>
      <c r="B373" s="8">
        <v>141.43</v>
      </c>
      <c r="C373" s="8">
        <v>81.53</v>
      </c>
    </row>
    <row r="374" spans="1:3" x14ac:dyDescent="0.25">
      <c r="A374" t="s">
        <v>373</v>
      </c>
      <c r="B374" s="8">
        <v>141.35</v>
      </c>
      <c r="C374" s="8">
        <v>81.14</v>
      </c>
    </row>
    <row r="375" spans="1:3" x14ac:dyDescent="0.25">
      <c r="A375" t="s">
        <v>374</v>
      </c>
      <c r="B375" s="8">
        <v>141.35</v>
      </c>
      <c r="C375" s="8">
        <v>81.63</v>
      </c>
    </row>
    <row r="376" spans="1:3" x14ac:dyDescent="0.25">
      <c r="A376" t="s">
        <v>375</v>
      </c>
      <c r="B376" s="8">
        <v>142.83000000000001</v>
      </c>
      <c r="C376" s="8">
        <v>82.49</v>
      </c>
    </row>
    <row r="377" spans="1:3" x14ac:dyDescent="0.25">
      <c r="A377" t="s">
        <v>376</v>
      </c>
      <c r="B377" s="8">
        <v>141.56</v>
      </c>
      <c r="C377" s="8">
        <v>81.191299999999998</v>
      </c>
    </row>
    <row r="378" spans="1:3" x14ac:dyDescent="0.25">
      <c r="A378" t="s">
        <v>377</v>
      </c>
      <c r="B378" s="8">
        <v>141.8486</v>
      </c>
      <c r="C378" s="8">
        <v>81.726600000000005</v>
      </c>
    </row>
    <row r="379" spans="1:3" x14ac:dyDescent="0.25">
      <c r="A379" t="s">
        <v>378</v>
      </c>
      <c r="B379" s="8">
        <v>142.96</v>
      </c>
      <c r="C379" s="8">
        <v>82.34</v>
      </c>
    </row>
    <row r="380" spans="1:3" x14ac:dyDescent="0.25">
      <c r="A380" t="s">
        <v>379</v>
      </c>
      <c r="B380" s="8">
        <v>139.72</v>
      </c>
      <c r="C380" s="8">
        <v>80.34</v>
      </c>
    </row>
    <row r="381" spans="1:3" x14ac:dyDescent="0.25">
      <c r="A381" t="s">
        <v>380</v>
      </c>
      <c r="B381" s="8">
        <v>138.04</v>
      </c>
      <c r="C381" s="8">
        <v>79.209999999999994</v>
      </c>
    </row>
    <row r="382" spans="1:3" x14ac:dyDescent="0.25">
      <c r="A382" t="s">
        <v>381</v>
      </c>
      <c r="B382" s="8">
        <v>138.16</v>
      </c>
      <c r="C382" s="8">
        <v>79.38</v>
      </c>
    </row>
    <row r="383" spans="1:3" x14ac:dyDescent="0.25">
      <c r="A383" t="s">
        <v>382</v>
      </c>
      <c r="B383" s="8">
        <v>138.26499999999999</v>
      </c>
      <c r="C383" s="8">
        <v>79.150000000000006</v>
      </c>
    </row>
    <row r="384" spans="1:3" x14ac:dyDescent="0.25">
      <c r="A384" t="s">
        <v>383</v>
      </c>
      <c r="B384" s="8">
        <v>137.79</v>
      </c>
      <c r="C384" s="8">
        <v>78.7</v>
      </c>
    </row>
    <row r="385" spans="1:3" x14ac:dyDescent="0.25">
      <c r="A385" t="s">
        <v>384</v>
      </c>
      <c r="B385" s="8">
        <v>135.9299</v>
      </c>
      <c r="C385" s="8">
        <v>77.239999999999995</v>
      </c>
    </row>
    <row r="386" spans="1:3" x14ac:dyDescent="0.25">
      <c r="A386" t="s">
        <v>385</v>
      </c>
      <c r="B386" s="8">
        <v>135.69999999999999</v>
      </c>
      <c r="C386" s="8">
        <v>76.840100000000007</v>
      </c>
    </row>
    <row r="387" spans="1:3" x14ac:dyDescent="0.25">
      <c r="A387" t="s">
        <v>386</v>
      </c>
      <c r="B387" s="8">
        <v>136.37</v>
      </c>
      <c r="C387" s="8">
        <v>77.48</v>
      </c>
    </row>
    <row r="388" spans="1:3" x14ac:dyDescent="0.25">
      <c r="A388" t="s">
        <v>387</v>
      </c>
      <c r="B388" s="8">
        <v>139.13</v>
      </c>
      <c r="C388" s="8">
        <v>79.119399999999999</v>
      </c>
    </row>
    <row r="389" spans="1:3" x14ac:dyDescent="0.25">
      <c r="A389" t="s">
        <v>388</v>
      </c>
      <c r="B389" s="8">
        <v>139.19</v>
      </c>
      <c r="C389" s="8">
        <v>79.261099999999999</v>
      </c>
    </row>
    <row r="390" spans="1:3" x14ac:dyDescent="0.25">
      <c r="A390" t="s">
        <v>389</v>
      </c>
      <c r="B390" s="8">
        <v>139.44999999999999</v>
      </c>
      <c r="C390" s="8">
        <v>79.680000000000007</v>
      </c>
    </row>
    <row r="391" spans="1:3" x14ac:dyDescent="0.25">
      <c r="A391" t="s">
        <v>390</v>
      </c>
      <c r="B391" s="8">
        <v>141.35</v>
      </c>
      <c r="C391" s="8">
        <v>80.47</v>
      </c>
    </row>
    <row r="392" spans="1:3" x14ac:dyDescent="0.25">
      <c r="A392" t="s">
        <v>391</v>
      </c>
      <c r="B392" s="8">
        <v>141.05000000000001</v>
      </c>
      <c r="C392" s="8">
        <v>80.73</v>
      </c>
    </row>
    <row r="393" spans="1:3" x14ac:dyDescent="0.25">
      <c r="A393" t="s">
        <v>392</v>
      </c>
      <c r="B393" s="8">
        <v>140.33000000000001</v>
      </c>
      <c r="C393" s="8">
        <v>80.63</v>
      </c>
    </row>
    <row r="394" spans="1:3" x14ac:dyDescent="0.25">
      <c r="A394" t="s">
        <v>393</v>
      </c>
      <c r="B394" s="8">
        <v>141.47</v>
      </c>
      <c r="C394" s="8">
        <v>81.31</v>
      </c>
    </row>
    <row r="395" spans="1:3" x14ac:dyDescent="0.25">
      <c r="A395" t="s">
        <v>394</v>
      </c>
      <c r="B395" s="8">
        <v>142.12</v>
      </c>
      <c r="C395" s="8">
        <v>82.24</v>
      </c>
    </row>
    <row r="396" spans="1:3" x14ac:dyDescent="0.25">
      <c r="A396" t="s">
        <v>395</v>
      </c>
      <c r="B396" s="8">
        <v>142.155</v>
      </c>
      <c r="C396" s="8">
        <v>82.08</v>
      </c>
    </row>
    <row r="397" spans="1:3" x14ac:dyDescent="0.25">
      <c r="A397" t="s">
        <v>396</v>
      </c>
      <c r="B397" s="8">
        <v>141.44999999999999</v>
      </c>
      <c r="C397" s="8">
        <v>81.99</v>
      </c>
    </row>
    <row r="398" spans="1:3" x14ac:dyDescent="0.25">
      <c r="A398" t="s">
        <v>397</v>
      </c>
      <c r="B398" s="8">
        <v>141.25</v>
      </c>
      <c r="C398" s="8">
        <v>82.088499999999996</v>
      </c>
    </row>
    <row r="399" spans="1:3" x14ac:dyDescent="0.25">
      <c r="A399" t="s">
        <v>398</v>
      </c>
      <c r="B399" s="8">
        <v>141.5</v>
      </c>
      <c r="C399" s="8">
        <v>81.993300000000005</v>
      </c>
    </row>
    <row r="400" spans="1:3" x14ac:dyDescent="0.25">
      <c r="A400" t="s">
        <v>399</v>
      </c>
      <c r="B400" s="8">
        <v>141.97999999999999</v>
      </c>
      <c r="C400" s="8">
        <v>82.120599999999996</v>
      </c>
    </row>
    <row r="401" spans="1:3" x14ac:dyDescent="0.25">
      <c r="A401" t="s">
        <v>400</v>
      </c>
      <c r="B401" s="8">
        <v>142.41499999999999</v>
      </c>
      <c r="C401" s="8">
        <v>82.18</v>
      </c>
    </row>
    <row r="402" spans="1:3" x14ac:dyDescent="0.25">
      <c r="A402" t="s">
        <v>401</v>
      </c>
      <c r="B402" s="8">
        <v>142.47300000000001</v>
      </c>
      <c r="C402" s="8">
        <v>82.54</v>
      </c>
    </row>
    <row r="403" spans="1:3" x14ac:dyDescent="0.25">
      <c r="A403" t="s">
        <v>402</v>
      </c>
      <c r="B403" s="8">
        <v>143.44</v>
      </c>
      <c r="C403" s="8">
        <v>83.41</v>
      </c>
    </row>
    <row r="404" spans="1:3" x14ac:dyDescent="0.25">
      <c r="A404" t="s">
        <v>403</v>
      </c>
      <c r="B404" s="8">
        <v>143.51</v>
      </c>
      <c r="C404" s="8">
        <v>82.94</v>
      </c>
    </row>
    <row r="405" spans="1:3" x14ac:dyDescent="0.25">
      <c r="A405" t="s">
        <v>404</v>
      </c>
      <c r="B405" s="8">
        <v>142.63</v>
      </c>
      <c r="C405" s="8">
        <v>82.41</v>
      </c>
    </row>
    <row r="406" spans="1:3" x14ac:dyDescent="0.25">
      <c r="A406" t="s">
        <v>405</v>
      </c>
      <c r="B406" s="8">
        <v>142.10509999999999</v>
      </c>
      <c r="C406" s="8">
        <v>82.36</v>
      </c>
    </row>
    <row r="407" spans="1:3" x14ac:dyDescent="0.25">
      <c r="A407" t="s">
        <v>406</v>
      </c>
      <c r="B407" s="8">
        <v>143.77000000000001</v>
      </c>
      <c r="C407" s="8">
        <v>83.52</v>
      </c>
    </row>
    <row r="408" spans="1:3" x14ac:dyDescent="0.25">
      <c r="A408" t="s">
        <v>407</v>
      </c>
      <c r="B408" s="8">
        <v>145.37</v>
      </c>
      <c r="C408" s="8">
        <v>84.661500000000004</v>
      </c>
    </row>
    <row r="409" spans="1:3" x14ac:dyDescent="0.25">
      <c r="A409" t="s">
        <v>408</v>
      </c>
      <c r="B409" s="8">
        <v>144.29</v>
      </c>
      <c r="C409" s="8">
        <v>84.12</v>
      </c>
    </row>
    <row r="410" spans="1:3" x14ac:dyDescent="0.25">
      <c r="A410" t="s">
        <v>409</v>
      </c>
      <c r="B410" s="8">
        <v>145.12</v>
      </c>
      <c r="C410" s="8">
        <v>84.54</v>
      </c>
    </row>
    <row r="411" spans="1:3" x14ac:dyDescent="0.25">
      <c r="A411" t="s">
        <v>410</v>
      </c>
      <c r="B411" s="8">
        <v>142.79</v>
      </c>
      <c r="C411" s="8">
        <v>84.19</v>
      </c>
    </row>
    <row r="412" spans="1:3" x14ac:dyDescent="0.25">
      <c r="A412" t="s">
        <v>411</v>
      </c>
      <c r="B412" s="8">
        <v>142.35</v>
      </c>
      <c r="C412" s="8">
        <v>83.78</v>
      </c>
    </row>
    <row r="413" spans="1:3" x14ac:dyDescent="0.25">
      <c r="A413" t="s">
        <v>412</v>
      </c>
      <c r="B413" s="8">
        <v>141.75</v>
      </c>
      <c r="C413" s="8">
        <v>83.180800000000005</v>
      </c>
    </row>
    <row r="414" spans="1:3" x14ac:dyDescent="0.25">
      <c r="A414" t="s">
        <v>413</v>
      </c>
      <c r="B414" s="8">
        <v>141.5616</v>
      </c>
      <c r="C414" s="8">
        <v>83.12</v>
      </c>
    </row>
    <row r="415" spans="1:3" x14ac:dyDescent="0.25">
      <c r="A415" t="s">
        <v>414</v>
      </c>
      <c r="B415" s="8">
        <v>140.03</v>
      </c>
      <c r="C415" s="8">
        <v>82.53</v>
      </c>
    </row>
    <row r="416" spans="1:3" x14ac:dyDescent="0.25">
      <c r="A416" t="s">
        <v>415</v>
      </c>
      <c r="B416" s="8">
        <v>142.41</v>
      </c>
      <c r="C416" s="8">
        <v>84.317800000000005</v>
      </c>
    </row>
    <row r="417" spans="1:3" x14ac:dyDescent="0.25">
      <c r="A417" t="s">
        <v>416</v>
      </c>
      <c r="B417" s="8">
        <v>146.06</v>
      </c>
      <c r="C417" s="8">
        <v>86.8</v>
      </c>
    </row>
    <row r="418" spans="1:3" x14ac:dyDescent="0.25">
      <c r="A418" t="s">
        <v>417</v>
      </c>
      <c r="B418" s="8">
        <v>145.73410000000001</v>
      </c>
      <c r="C418" s="8">
        <v>86.6</v>
      </c>
    </row>
    <row r="419" spans="1:3" x14ac:dyDescent="0.25">
      <c r="A419" t="s">
        <v>418</v>
      </c>
      <c r="B419" s="8">
        <v>146.37</v>
      </c>
      <c r="C419" s="8">
        <v>87.24</v>
      </c>
    </row>
    <row r="420" spans="1:3" x14ac:dyDescent="0.25">
      <c r="A420" t="s">
        <v>419</v>
      </c>
      <c r="B420" s="8">
        <v>145.96950000000001</v>
      </c>
      <c r="C420" s="8">
        <v>86.91</v>
      </c>
    </row>
    <row r="421" spans="1:3" x14ac:dyDescent="0.25">
      <c r="A421" t="s">
        <v>420</v>
      </c>
      <c r="B421" s="8">
        <v>145.5496</v>
      </c>
      <c r="C421" s="8">
        <v>86.848699999999994</v>
      </c>
    </row>
    <row r="422" spans="1:3" x14ac:dyDescent="0.25">
      <c r="A422" t="s">
        <v>421</v>
      </c>
      <c r="B422" s="8">
        <v>145.91999999999999</v>
      </c>
      <c r="C422" s="8">
        <v>87.27</v>
      </c>
    </row>
    <row r="423" spans="1:3" x14ac:dyDescent="0.25">
      <c r="A423" t="s">
        <v>422</v>
      </c>
      <c r="B423" s="8">
        <v>147.08000000000001</v>
      </c>
      <c r="C423" s="8">
        <v>87.47</v>
      </c>
    </row>
    <row r="424" spans="1:3" x14ac:dyDescent="0.25">
      <c r="A424" t="s">
        <v>423</v>
      </c>
      <c r="B424" s="8">
        <v>147.07</v>
      </c>
      <c r="C424" s="8">
        <v>87.34</v>
      </c>
    </row>
    <row r="425" spans="1:3" x14ac:dyDescent="0.25">
      <c r="A425" t="s">
        <v>424</v>
      </c>
      <c r="B425" s="8">
        <v>146.97</v>
      </c>
      <c r="C425" s="8">
        <v>87.39</v>
      </c>
    </row>
    <row r="426" spans="1:3" x14ac:dyDescent="0.25">
      <c r="A426" t="s">
        <v>425</v>
      </c>
      <c r="B426" s="8">
        <v>147.07</v>
      </c>
      <c r="C426" s="8">
        <v>87.77</v>
      </c>
    </row>
    <row r="427" spans="1:3" x14ac:dyDescent="0.25">
      <c r="A427" t="s">
        <v>426</v>
      </c>
      <c r="B427" s="8">
        <v>147.05000000000001</v>
      </c>
      <c r="C427" s="8">
        <v>87.51</v>
      </c>
    </row>
    <row r="428" spans="1:3" x14ac:dyDescent="0.25">
      <c r="A428" t="s">
        <v>427</v>
      </c>
      <c r="B428" s="8">
        <v>148</v>
      </c>
      <c r="C428" s="8">
        <v>88.32</v>
      </c>
    </row>
    <row r="429" spans="1:3" x14ac:dyDescent="0.25">
      <c r="A429" t="s">
        <v>428</v>
      </c>
      <c r="B429" s="8">
        <v>148.33000000000001</v>
      </c>
      <c r="C429" s="8">
        <v>88.57</v>
      </c>
    </row>
    <row r="430" spans="1:3" x14ac:dyDescent="0.25">
      <c r="A430" t="s">
        <v>429</v>
      </c>
      <c r="B430" s="8">
        <v>149.13</v>
      </c>
      <c r="C430" s="8">
        <v>89.21</v>
      </c>
    </row>
    <row r="431" spans="1:3" x14ac:dyDescent="0.25">
      <c r="A431" t="s">
        <v>430</v>
      </c>
      <c r="B431" s="8">
        <v>149.37</v>
      </c>
      <c r="C431" s="8">
        <v>89</v>
      </c>
    </row>
    <row r="432" spans="1:3" x14ac:dyDescent="0.25">
      <c r="A432" t="s">
        <v>431</v>
      </c>
      <c r="B432" s="8">
        <v>149.41</v>
      </c>
      <c r="C432" s="8">
        <v>89.31</v>
      </c>
    </row>
    <row r="433" spans="1:3" x14ac:dyDescent="0.25">
      <c r="A433" t="s">
        <v>432</v>
      </c>
      <c r="B433" s="8">
        <v>150.25</v>
      </c>
      <c r="C433" s="8">
        <v>89.94</v>
      </c>
    </row>
    <row r="434" spans="1:3" x14ac:dyDescent="0.25">
      <c r="A434" t="s">
        <v>433</v>
      </c>
      <c r="B434" s="8">
        <v>150.07</v>
      </c>
      <c r="C434" s="8">
        <v>90</v>
      </c>
    </row>
    <row r="435" spans="1:3" x14ac:dyDescent="0.25">
      <c r="A435" t="s">
        <v>434</v>
      </c>
      <c r="B435" s="8">
        <v>150.66</v>
      </c>
      <c r="C435" s="8">
        <v>90.05</v>
      </c>
    </row>
    <row r="436" spans="1:3" x14ac:dyDescent="0.25">
      <c r="A436" t="s">
        <v>435</v>
      </c>
      <c r="B436" s="8">
        <v>150.07</v>
      </c>
      <c r="C436" s="8">
        <v>88.97</v>
      </c>
    </row>
    <row r="437" spans="1:3" x14ac:dyDescent="0.25">
      <c r="A437" t="s">
        <v>436</v>
      </c>
      <c r="B437" s="8">
        <v>149.72</v>
      </c>
      <c r="C437" s="8">
        <v>89.58</v>
      </c>
    </row>
    <row r="438" spans="1:3" x14ac:dyDescent="0.25">
      <c r="A438" t="s">
        <v>437</v>
      </c>
      <c r="B438" s="8">
        <v>151.24</v>
      </c>
      <c r="C438" s="8">
        <v>90.37</v>
      </c>
    </row>
    <row r="439" spans="1:3" x14ac:dyDescent="0.25">
      <c r="A439" t="s">
        <v>438</v>
      </c>
      <c r="B439" s="8">
        <v>149.56</v>
      </c>
      <c r="C439" s="8">
        <v>89.26</v>
      </c>
    </row>
    <row r="440" spans="1:3" x14ac:dyDescent="0.25">
      <c r="A440" t="s">
        <v>439</v>
      </c>
      <c r="B440" s="8">
        <v>151.05000000000001</v>
      </c>
      <c r="C440" s="8">
        <v>90.08</v>
      </c>
    </row>
    <row r="441" spans="1:3" x14ac:dyDescent="0.25">
      <c r="A441" t="s">
        <v>440</v>
      </c>
      <c r="B441" s="8">
        <v>151.16</v>
      </c>
      <c r="C441" s="8">
        <v>90.46</v>
      </c>
    </row>
    <row r="442" spans="1:3" x14ac:dyDescent="0.25">
      <c r="A442" t="s">
        <v>441</v>
      </c>
      <c r="B442" s="8">
        <v>150.96</v>
      </c>
      <c r="C442" s="8">
        <v>90.16</v>
      </c>
    </row>
    <row r="443" spans="1:3" x14ac:dyDescent="0.25">
      <c r="A443" t="s">
        <v>442</v>
      </c>
      <c r="B443" s="8">
        <v>151.80000000000001</v>
      </c>
      <c r="C443" s="8">
        <v>90.8</v>
      </c>
    </row>
    <row r="444" spans="1:3" x14ac:dyDescent="0.25">
      <c r="A444" t="s">
        <v>443</v>
      </c>
      <c r="B444" s="8">
        <v>151.77000000000001</v>
      </c>
      <c r="C444" s="8">
        <v>90.7</v>
      </c>
    </row>
    <row r="445" spans="1:3" x14ac:dyDescent="0.25">
      <c r="A445" t="s">
        <v>444</v>
      </c>
      <c r="B445" s="8">
        <v>152.02000000000001</v>
      </c>
      <c r="C445" s="8">
        <v>91.1</v>
      </c>
    </row>
    <row r="446" spans="1:3" x14ac:dyDescent="0.25">
      <c r="A446" t="s">
        <v>445</v>
      </c>
      <c r="B446" s="8">
        <v>152.15100000000001</v>
      </c>
      <c r="C446" s="8">
        <v>91.48</v>
      </c>
    </row>
    <row r="447" spans="1:3" x14ac:dyDescent="0.25">
      <c r="A447" t="s">
        <v>446</v>
      </c>
      <c r="B447" s="8">
        <v>152.29</v>
      </c>
      <c r="C447" s="8">
        <v>91.71</v>
      </c>
    </row>
    <row r="448" spans="1:3" x14ac:dyDescent="0.25">
      <c r="A448" t="s">
        <v>447</v>
      </c>
      <c r="B448" s="8">
        <v>152.11000000000001</v>
      </c>
      <c r="C448" s="8">
        <v>91.74</v>
      </c>
    </row>
    <row r="449" spans="1:3" x14ac:dyDescent="0.25">
      <c r="A449" t="s">
        <v>448</v>
      </c>
      <c r="B449" s="8">
        <v>153.25</v>
      </c>
      <c r="C449" s="8">
        <v>92.55</v>
      </c>
    </row>
    <row r="450" spans="1:3" x14ac:dyDescent="0.25">
      <c r="A450" t="s">
        <v>449</v>
      </c>
      <c r="B450" s="8">
        <v>151.34</v>
      </c>
      <c r="C450" s="8">
        <v>90.829899999999995</v>
      </c>
    </row>
    <row r="451" spans="1:3" x14ac:dyDescent="0.25">
      <c r="A451" t="s">
        <v>450</v>
      </c>
      <c r="B451" s="8">
        <v>150.41999999999999</v>
      </c>
      <c r="C451" s="8">
        <v>89.95</v>
      </c>
    </row>
    <row r="452" spans="1:3" x14ac:dyDescent="0.25">
      <c r="A452" t="s">
        <v>451</v>
      </c>
      <c r="B452" s="8">
        <v>151.88999999999999</v>
      </c>
      <c r="C452" s="8">
        <v>91.03</v>
      </c>
    </row>
    <row r="453" spans="1:3" x14ac:dyDescent="0.25">
      <c r="A453" t="s">
        <v>452</v>
      </c>
      <c r="B453" s="8">
        <v>149</v>
      </c>
      <c r="C453" s="8">
        <v>89.04</v>
      </c>
    </row>
    <row r="454" spans="1:3" x14ac:dyDescent="0.25">
      <c r="A454" t="s">
        <v>453</v>
      </c>
      <c r="B454" s="8">
        <v>150.02000000000001</v>
      </c>
      <c r="C454" s="8">
        <v>89.37</v>
      </c>
    </row>
    <row r="455" spans="1:3" x14ac:dyDescent="0.25">
      <c r="A455" t="s">
        <v>454</v>
      </c>
      <c r="B455" s="8">
        <v>151.91</v>
      </c>
      <c r="C455" s="8">
        <v>90.31</v>
      </c>
    </row>
    <row r="456" spans="1:3" x14ac:dyDescent="0.25">
      <c r="A456" t="s">
        <v>455</v>
      </c>
      <c r="B456" s="8">
        <v>151.61000000000001</v>
      </c>
      <c r="C456" s="8">
        <v>90.48</v>
      </c>
    </row>
    <row r="457" spans="1:3" x14ac:dyDescent="0.25">
      <c r="A457" t="s">
        <v>456</v>
      </c>
      <c r="B457" s="8">
        <v>152.11000000000001</v>
      </c>
      <c r="C457" s="8">
        <v>90.89</v>
      </c>
    </row>
    <row r="458" spans="1:3" x14ac:dyDescent="0.25">
      <c r="A458" t="s">
        <v>457</v>
      </c>
      <c r="B458" s="8">
        <v>152.91999999999999</v>
      </c>
      <c r="C458" s="8">
        <v>91.13</v>
      </c>
    </row>
    <row r="459" spans="1:3" x14ac:dyDescent="0.25">
      <c r="A459" t="s">
        <v>458</v>
      </c>
      <c r="B459" s="8">
        <v>154.29</v>
      </c>
      <c r="C459" s="8">
        <v>92.19</v>
      </c>
    </row>
    <row r="460" spans="1:3" x14ac:dyDescent="0.25">
      <c r="A460" t="s">
        <v>459</v>
      </c>
      <c r="B460" s="8">
        <v>154.5</v>
      </c>
      <c r="C460" s="8">
        <v>92.43</v>
      </c>
    </row>
    <row r="461" spans="1:3" x14ac:dyDescent="0.25">
      <c r="A461" t="s">
        <v>460</v>
      </c>
      <c r="B461" s="8">
        <v>154.77600000000001</v>
      </c>
      <c r="C461" s="8">
        <v>92.87</v>
      </c>
    </row>
    <row r="462" spans="1:3" x14ac:dyDescent="0.25">
      <c r="A462" t="s">
        <v>461</v>
      </c>
      <c r="B462" s="8">
        <v>155.44</v>
      </c>
      <c r="C462" s="8">
        <v>93.73</v>
      </c>
    </row>
    <row r="463" spans="1:3" x14ac:dyDescent="0.25">
      <c r="A463" t="s">
        <v>462</v>
      </c>
      <c r="B463" s="8">
        <v>156.03</v>
      </c>
      <c r="C463" s="8">
        <v>93.7</v>
      </c>
    </row>
    <row r="464" spans="1:3" x14ac:dyDescent="0.25">
      <c r="A464" t="s">
        <v>463</v>
      </c>
      <c r="B464" s="8">
        <v>155.68</v>
      </c>
      <c r="C464" s="8">
        <v>93.51</v>
      </c>
    </row>
    <row r="465" spans="1:3" x14ac:dyDescent="0.25">
      <c r="A465" t="s">
        <v>464</v>
      </c>
      <c r="B465" s="8">
        <v>155.905</v>
      </c>
      <c r="C465" s="8">
        <v>93.86</v>
      </c>
    </row>
    <row r="466" spans="1:3" x14ac:dyDescent="0.25">
      <c r="A466" t="s">
        <v>465</v>
      </c>
      <c r="B466" s="8">
        <v>156.72999999999999</v>
      </c>
      <c r="C466" s="8">
        <v>94.8</v>
      </c>
    </row>
    <row r="467" spans="1:3" x14ac:dyDescent="0.25">
      <c r="A467" t="s">
        <v>466</v>
      </c>
      <c r="B467" s="8">
        <v>155.83000000000001</v>
      </c>
      <c r="C467" s="8">
        <v>94.75</v>
      </c>
    </row>
    <row r="468" spans="1:3" x14ac:dyDescent="0.25">
      <c r="A468" t="s">
        <v>467</v>
      </c>
      <c r="B468" s="8">
        <v>154.97</v>
      </c>
      <c r="C468" s="8">
        <v>94.23</v>
      </c>
    </row>
    <row r="469" spans="1:3" x14ac:dyDescent="0.25">
      <c r="A469" t="s">
        <v>468</v>
      </c>
      <c r="B469" s="8">
        <v>154.61000000000001</v>
      </c>
      <c r="C469" s="8">
        <v>93.83</v>
      </c>
    </row>
    <row r="470" spans="1:3" x14ac:dyDescent="0.25">
      <c r="A470" t="s">
        <v>469</v>
      </c>
      <c r="B470" s="8">
        <v>155.69</v>
      </c>
      <c r="C470" s="8">
        <v>94.7</v>
      </c>
    </row>
    <row r="471" spans="1:3" x14ac:dyDescent="0.25">
      <c r="A471" t="s">
        <v>470</v>
      </c>
      <c r="B471" s="8">
        <v>154.35900000000001</v>
      </c>
      <c r="C471" s="8">
        <v>93.87</v>
      </c>
    </row>
    <row r="472" spans="1:3" x14ac:dyDescent="0.25">
      <c r="A472" t="s">
        <v>471</v>
      </c>
      <c r="B472" s="8">
        <v>155.6</v>
      </c>
      <c r="C472" s="8">
        <v>94.16</v>
      </c>
    </row>
    <row r="473" spans="1:3" x14ac:dyDescent="0.25">
      <c r="A473" t="s">
        <v>472</v>
      </c>
      <c r="B473" s="8">
        <v>154.94999999999999</v>
      </c>
      <c r="C473" s="8">
        <v>93.95</v>
      </c>
    </row>
    <row r="474" spans="1:3" x14ac:dyDescent="0.25">
      <c r="A474" t="s">
        <v>473</v>
      </c>
      <c r="B474" s="8">
        <v>156.19</v>
      </c>
      <c r="C474" s="8">
        <v>94.25</v>
      </c>
    </row>
    <row r="475" spans="1:3" x14ac:dyDescent="0.25">
      <c r="A475" t="s">
        <v>474</v>
      </c>
      <c r="B475" s="8">
        <v>156.19</v>
      </c>
      <c r="C475" s="8">
        <v>94.313999999999993</v>
      </c>
    </row>
    <row r="476" spans="1:3" x14ac:dyDescent="0.25">
      <c r="A476" t="s">
        <v>475</v>
      </c>
      <c r="B476" s="8">
        <v>156.66999999999999</v>
      </c>
      <c r="C476" s="8">
        <v>94.43</v>
      </c>
    </row>
    <row r="477" spans="1:3" x14ac:dyDescent="0.25">
      <c r="A477" t="s">
        <v>476</v>
      </c>
      <c r="B477" s="8">
        <v>156.05000000000001</v>
      </c>
      <c r="C477" s="8">
        <v>93.16</v>
      </c>
    </row>
    <row r="478" spans="1:3" x14ac:dyDescent="0.25">
      <c r="A478" t="s">
        <v>477</v>
      </c>
      <c r="B478" s="8">
        <v>156.82</v>
      </c>
      <c r="C478" s="8">
        <v>92.58</v>
      </c>
    </row>
    <row r="479" spans="1:3" x14ac:dyDescent="0.25">
      <c r="A479" t="s">
        <v>478</v>
      </c>
      <c r="B479" s="8">
        <v>155.22999999999999</v>
      </c>
      <c r="C479" s="8">
        <v>91.13</v>
      </c>
    </row>
    <row r="480" spans="1:3" x14ac:dyDescent="0.25">
      <c r="A480" t="s">
        <v>479</v>
      </c>
      <c r="B480" s="8">
        <v>155.86000000000001</v>
      </c>
      <c r="C480" s="8">
        <v>91.91</v>
      </c>
    </row>
    <row r="481" spans="1:3" x14ac:dyDescent="0.25">
      <c r="A481" t="s">
        <v>480</v>
      </c>
      <c r="B481" s="8">
        <v>155.15799999999999</v>
      </c>
      <c r="C481" s="8">
        <v>91.73</v>
      </c>
    </row>
    <row r="482" spans="1:3" x14ac:dyDescent="0.25">
      <c r="A482" t="s">
        <v>481</v>
      </c>
      <c r="B482" s="8">
        <v>156.21</v>
      </c>
      <c r="C482" s="8">
        <v>92.49</v>
      </c>
    </row>
    <row r="483" spans="1:3" x14ac:dyDescent="0.25">
      <c r="A483" t="s">
        <v>482</v>
      </c>
      <c r="B483" s="8">
        <v>156.75</v>
      </c>
      <c r="C483" s="8">
        <v>92.22</v>
      </c>
    </row>
    <row r="484" spans="1:3" x14ac:dyDescent="0.25">
      <c r="A484" t="s">
        <v>483</v>
      </c>
      <c r="B484" s="8">
        <v>158.66999999999999</v>
      </c>
      <c r="C484" s="8">
        <v>93.89</v>
      </c>
    </row>
    <row r="485" spans="1:3" x14ac:dyDescent="0.25">
      <c r="A485" t="s">
        <v>484</v>
      </c>
      <c r="B485" s="8">
        <v>159.19</v>
      </c>
      <c r="C485" s="8">
        <v>94.02</v>
      </c>
    </row>
    <row r="486" spans="1:3" x14ac:dyDescent="0.25">
      <c r="A486" t="s">
        <v>485</v>
      </c>
      <c r="B486" s="8">
        <v>158.80000000000001</v>
      </c>
      <c r="C486" s="8">
        <v>93.64</v>
      </c>
    </row>
    <row r="487" spans="1:3" x14ac:dyDescent="0.25">
      <c r="A487" t="s">
        <v>486</v>
      </c>
      <c r="B487" s="8">
        <v>155.11799999999999</v>
      </c>
      <c r="C487" s="8">
        <v>90.11</v>
      </c>
    </row>
    <row r="488" spans="1:3" x14ac:dyDescent="0.25">
      <c r="A488" t="s">
        <v>487</v>
      </c>
      <c r="B488" s="8">
        <v>157.41</v>
      </c>
      <c r="C488" s="8">
        <v>91.67</v>
      </c>
    </row>
    <row r="489" spans="1:3" x14ac:dyDescent="0.25">
      <c r="A489" t="s">
        <v>488</v>
      </c>
      <c r="B489" s="8">
        <v>155.11000000000001</v>
      </c>
      <c r="C489" s="8">
        <v>90.075999999999993</v>
      </c>
    </row>
    <row r="490" spans="1:3" x14ac:dyDescent="0.25">
      <c r="A490" t="s">
        <v>489</v>
      </c>
      <c r="B490" s="8">
        <v>154.13999999999999</v>
      </c>
      <c r="C490" s="8">
        <v>89.58</v>
      </c>
    </row>
    <row r="491" spans="1:3" x14ac:dyDescent="0.25">
      <c r="A491" t="s">
        <v>490</v>
      </c>
      <c r="B491" s="8">
        <v>155.47999999999999</v>
      </c>
      <c r="C491" s="8">
        <v>90.61</v>
      </c>
    </row>
    <row r="492" spans="1:3" x14ac:dyDescent="0.25">
      <c r="A492" t="s">
        <v>491</v>
      </c>
      <c r="B492" s="8">
        <v>156.16999999999999</v>
      </c>
      <c r="C492" s="8">
        <v>90.87</v>
      </c>
    </row>
    <row r="493" spans="1:3" x14ac:dyDescent="0.25">
      <c r="A493" t="s">
        <v>492</v>
      </c>
      <c r="B493" s="8">
        <v>157.78</v>
      </c>
      <c r="C493" s="8">
        <v>92.31</v>
      </c>
    </row>
    <row r="494" spans="1:3" x14ac:dyDescent="0.25">
      <c r="A494" t="s">
        <v>493</v>
      </c>
      <c r="B494" s="8">
        <v>157.88</v>
      </c>
      <c r="C494" s="8">
        <v>92.79</v>
      </c>
    </row>
    <row r="495" spans="1:3" x14ac:dyDescent="0.25">
      <c r="A495" t="s">
        <v>494</v>
      </c>
      <c r="B495" s="8">
        <v>158.52000000000001</v>
      </c>
      <c r="C495" s="8">
        <v>93.4</v>
      </c>
    </row>
    <row r="496" spans="1:3" x14ac:dyDescent="0.25">
      <c r="A496" t="s">
        <v>495</v>
      </c>
      <c r="B496" s="8">
        <v>158.24</v>
      </c>
      <c r="C496" s="8">
        <v>92.9</v>
      </c>
    </row>
    <row r="497" spans="1:3" x14ac:dyDescent="0.25">
      <c r="A497" t="s">
        <v>496</v>
      </c>
      <c r="B497" s="8">
        <v>159.30000000000001</v>
      </c>
      <c r="C497" s="8">
        <v>93.57</v>
      </c>
    </row>
    <row r="498" spans="1:3" x14ac:dyDescent="0.25">
      <c r="A498" t="s">
        <v>497</v>
      </c>
      <c r="B498" s="8">
        <v>159.68</v>
      </c>
      <c r="C498" s="8">
        <v>94.1</v>
      </c>
    </row>
    <row r="499" spans="1:3" x14ac:dyDescent="0.25">
      <c r="A499" t="s">
        <v>498</v>
      </c>
      <c r="B499" s="8">
        <v>158.28</v>
      </c>
      <c r="C499" s="8">
        <v>91.819900000000004</v>
      </c>
    </row>
    <row r="500" spans="1:3" x14ac:dyDescent="0.25">
      <c r="A500" t="s">
        <v>499</v>
      </c>
      <c r="B500" s="8">
        <v>159.75</v>
      </c>
      <c r="C500" s="8">
        <v>93.28</v>
      </c>
    </row>
    <row r="501" spans="1:3" x14ac:dyDescent="0.25">
      <c r="A501" t="s">
        <v>500</v>
      </c>
      <c r="B501" s="8">
        <v>161.36799999999999</v>
      </c>
      <c r="C501" s="8">
        <v>94.76</v>
      </c>
    </row>
    <row r="502" spans="1:3" x14ac:dyDescent="0.25">
      <c r="A502" t="s">
        <v>501</v>
      </c>
      <c r="B502" s="8">
        <v>161.78</v>
      </c>
      <c r="C502" s="8">
        <v>95.37</v>
      </c>
    </row>
    <row r="503" spans="1:3" x14ac:dyDescent="0.25">
      <c r="A503" t="s">
        <v>502</v>
      </c>
      <c r="B503" s="8">
        <v>162.59989999999999</v>
      </c>
      <c r="C503" s="8">
        <v>96.15</v>
      </c>
    </row>
    <row r="504" spans="1:3" x14ac:dyDescent="0.25">
      <c r="A504" t="s">
        <v>503</v>
      </c>
      <c r="B504" s="8">
        <v>163.34</v>
      </c>
      <c r="C504" s="8">
        <v>96.43</v>
      </c>
    </row>
    <row r="505" spans="1:3" x14ac:dyDescent="0.25">
      <c r="A505" t="s">
        <v>504</v>
      </c>
      <c r="B505" s="8">
        <v>162.881</v>
      </c>
      <c r="C505" s="8">
        <v>96.1</v>
      </c>
    </row>
    <row r="506" spans="1:3" x14ac:dyDescent="0.25">
      <c r="A506" t="s">
        <v>505</v>
      </c>
      <c r="B506" s="8">
        <v>163.41</v>
      </c>
      <c r="C506" s="8">
        <v>96.83</v>
      </c>
    </row>
    <row r="507" spans="1:3" x14ac:dyDescent="0.25">
      <c r="A507" t="s">
        <v>506</v>
      </c>
      <c r="B507" s="8">
        <v>163.54</v>
      </c>
      <c r="C507" s="8">
        <v>96.76</v>
      </c>
    </row>
    <row r="508" spans="1:3" x14ac:dyDescent="0.25">
      <c r="A508" t="s">
        <v>507</v>
      </c>
      <c r="B508" s="8">
        <v>165.23</v>
      </c>
      <c r="C508" s="8">
        <v>98</v>
      </c>
    </row>
    <row r="509" spans="1:3" x14ac:dyDescent="0.25">
      <c r="A509" t="s">
        <v>508</v>
      </c>
      <c r="B509" s="8">
        <v>166.11500000000001</v>
      </c>
      <c r="C509" s="8">
        <v>98.2</v>
      </c>
    </row>
    <row r="510" spans="1:3" x14ac:dyDescent="0.25">
      <c r="A510" t="s">
        <v>509</v>
      </c>
      <c r="B510" s="8">
        <v>165.34</v>
      </c>
      <c r="C510" s="8">
        <v>97.95</v>
      </c>
    </row>
    <row r="511" spans="1:3" x14ac:dyDescent="0.25">
      <c r="A511" t="s">
        <v>510</v>
      </c>
      <c r="B511" s="8">
        <v>166.94</v>
      </c>
      <c r="C511" s="8">
        <v>99.05</v>
      </c>
    </row>
    <row r="512" spans="1:3" x14ac:dyDescent="0.25">
      <c r="A512" t="s">
        <v>511</v>
      </c>
      <c r="B512" s="8">
        <v>166.93</v>
      </c>
      <c r="C512" s="8">
        <v>99.21</v>
      </c>
    </row>
    <row r="513" spans="1:3" x14ac:dyDescent="0.25">
      <c r="A513" t="s">
        <v>512</v>
      </c>
      <c r="B513" s="8">
        <v>167.17</v>
      </c>
      <c r="C513" s="8">
        <v>99.23</v>
      </c>
    </row>
    <row r="514" spans="1:3" x14ac:dyDescent="0.25">
      <c r="A514" t="s">
        <v>513</v>
      </c>
      <c r="B514" s="8">
        <v>165.93</v>
      </c>
      <c r="C514" s="8">
        <v>97.78</v>
      </c>
    </row>
    <row r="515" spans="1:3" x14ac:dyDescent="0.25">
      <c r="A515" t="s">
        <v>514</v>
      </c>
      <c r="B515" s="8">
        <v>165.45</v>
      </c>
      <c r="C515" s="8">
        <v>97.9</v>
      </c>
    </row>
    <row r="516" spans="1:3" x14ac:dyDescent="0.25">
      <c r="A516" t="s">
        <v>515</v>
      </c>
      <c r="B516" s="8">
        <v>165.30799999999999</v>
      </c>
      <c r="C516" s="8">
        <v>97.88</v>
      </c>
    </row>
    <row r="517" spans="1:3" x14ac:dyDescent="0.25">
      <c r="A517" t="s">
        <v>516</v>
      </c>
      <c r="B517" s="8">
        <v>166.3</v>
      </c>
      <c r="C517" s="8">
        <v>99.15</v>
      </c>
    </row>
    <row r="518" spans="1:3" x14ac:dyDescent="0.25">
      <c r="A518" t="s">
        <v>517</v>
      </c>
      <c r="B518" s="8">
        <v>165.22</v>
      </c>
      <c r="C518" s="8">
        <v>98.23</v>
      </c>
    </row>
    <row r="519" spans="1:3" x14ac:dyDescent="0.25">
      <c r="A519" t="s">
        <v>518</v>
      </c>
      <c r="B519" s="8">
        <v>165.83</v>
      </c>
      <c r="C519" s="8">
        <v>98.89</v>
      </c>
    </row>
    <row r="520" spans="1:3" x14ac:dyDescent="0.25">
      <c r="A520" t="s">
        <v>519</v>
      </c>
      <c r="B520" s="8">
        <v>163.44499999999999</v>
      </c>
      <c r="C520" s="8">
        <v>97.8</v>
      </c>
    </row>
    <row r="521" spans="1:3" x14ac:dyDescent="0.25">
      <c r="A521" t="s">
        <v>520</v>
      </c>
      <c r="B521" s="8">
        <v>164.35</v>
      </c>
      <c r="C521" s="8">
        <v>98.73</v>
      </c>
    </row>
    <row r="522" spans="1:3" x14ac:dyDescent="0.25">
      <c r="A522" t="s">
        <v>521</v>
      </c>
      <c r="B522" s="8">
        <v>163.56</v>
      </c>
      <c r="C522" s="8">
        <v>97.68</v>
      </c>
    </row>
    <row r="523" spans="1:3" x14ac:dyDescent="0.25">
      <c r="A523" t="s">
        <v>522</v>
      </c>
      <c r="B523" s="8">
        <v>161.27199999999999</v>
      </c>
      <c r="C523" s="8">
        <v>96.43</v>
      </c>
    </row>
    <row r="524" spans="1:3" x14ac:dyDescent="0.25">
      <c r="A524" t="s">
        <v>523</v>
      </c>
      <c r="B524" s="8">
        <v>162.72999999999999</v>
      </c>
      <c r="C524" s="8">
        <v>97.45</v>
      </c>
    </row>
    <row r="525" spans="1:3" x14ac:dyDescent="0.25">
      <c r="A525" t="s">
        <v>524</v>
      </c>
      <c r="B525" s="8">
        <v>164.8</v>
      </c>
      <c r="C525" s="8">
        <v>98.2</v>
      </c>
    </row>
    <row r="526" spans="1:3" x14ac:dyDescent="0.25">
      <c r="A526" t="s">
        <v>525</v>
      </c>
      <c r="B526" s="8">
        <v>164.8</v>
      </c>
      <c r="C526" s="8">
        <v>98.8</v>
      </c>
    </row>
    <row r="527" spans="1:3" x14ac:dyDescent="0.25">
      <c r="A527" t="s">
        <v>526</v>
      </c>
      <c r="B527" s="8">
        <v>163.09800000000001</v>
      </c>
      <c r="C527" s="8">
        <v>97.73</v>
      </c>
    </row>
    <row r="528" spans="1:3" x14ac:dyDescent="0.25">
      <c r="A528" t="s">
        <v>527</v>
      </c>
      <c r="B528" s="8">
        <v>161.75</v>
      </c>
      <c r="C528" s="8">
        <v>96.76</v>
      </c>
    </row>
    <row r="529" spans="1:3" x14ac:dyDescent="0.25">
      <c r="A529" t="s">
        <v>528</v>
      </c>
      <c r="B529" s="8">
        <v>164.21</v>
      </c>
      <c r="C529" s="8">
        <v>98.474999999999994</v>
      </c>
    </row>
    <row r="530" spans="1:3" x14ac:dyDescent="0.25">
      <c r="A530" t="s">
        <v>529</v>
      </c>
      <c r="B530" s="8">
        <v>163.17500000000001</v>
      </c>
      <c r="C530" s="8">
        <v>97.710999999999999</v>
      </c>
    </row>
    <row r="531" spans="1:3" x14ac:dyDescent="0.25">
      <c r="A531" t="s">
        <v>530</v>
      </c>
      <c r="B531" s="8">
        <v>164.44</v>
      </c>
      <c r="C531" s="8">
        <v>98.35</v>
      </c>
    </row>
    <row r="532" spans="1:3" x14ac:dyDescent="0.25">
      <c r="A532" t="s">
        <v>531</v>
      </c>
      <c r="B532" s="8">
        <v>165.73500000000001</v>
      </c>
      <c r="C532" s="8">
        <v>99.51</v>
      </c>
    </row>
    <row r="533" spans="1:3" x14ac:dyDescent="0.25">
      <c r="A533" t="s">
        <v>532</v>
      </c>
      <c r="B533" s="8">
        <v>163.44999999999999</v>
      </c>
      <c r="C533" s="8">
        <v>98.29</v>
      </c>
    </row>
    <row r="534" spans="1:3" x14ac:dyDescent="0.25">
      <c r="A534" t="s">
        <v>533</v>
      </c>
      <c r="B534" s="8">
        <v>159.4</v>
      </c>
      <c r="C534" s="8">
        <v>95.69</v>
      </c>
    </row>
    <row r="535" spans="1:3" x14ac:dyDescent="0.25">
      <c r="A535" t="s">
        <v>534</v>
      </c>
      <c r="B535" s="8">
        <v>159.07</v>
      </c>
      <c r="C535" s="8">
        <v>95.974999999999994</v>
      </c>
    </row>
    <row r="536" spans="1:3" x14ac:dyDescent="0.25">
      <c r="A536" t="s">
        <v>535</v>
      </c>
      <c r="B536" s="8">
        <v>157.06</v>
      </c>
      <c r="C536" s="8">
        <v>94.71</v>
      </c>
    </row>
    <row r="537" spans="1:3" x14ac:dyDescent="0.25">
      <c r="A537" t="s">
        <v>536</v>
      </c>
      <c r="B537" s="8">
        <v>158.57499999999999</v>
      </c>
      <c r="C537" s="8">
        <v>95.62</v>
      </c>
    </row>
    <row r="538" spans="1:3" x14ac:dyDescent="0.25">
      <c r="A538" t="s">
        <v>537</v>
      </c>
      <c r="B538" s="8">
        <v>160.13999999999999</v>
      </c>
      <c r="C538" s="8">
        <v>96.07</v>
      </c>
    </row>
    <row r="539" spans="1:3" x14ac:dyDescent="0.25">
      <c r="A539" t="s">
        <v>538</v>
      </c>
      <c r="B539" s="8">
        <v>161.08000000000001</v>
      </c>
      <c r="C539" s="8">
        <v>97.56</v>
      </c>
    </row>
    <row r="540" spans="1:3" x14ac:dyDescent="0.25">
      <c r="A540" t="s">
        <v>539</v>
      </c>
      <c r="B540" s="8">
        <v>160.41999999999999</v>
      </c>
      <c r="C540" s="8">
        <v>97</v>
      </c>
    </row>
    <row r="541" spans="1:3" x14ac:dyDescent="0.25">
      <c r="A541" t="s">
        <v>540</v>
      </c>
      <c r="B541" s="8">
        <v>161.36000000000001</v>
      </c>
      <c r="C541" s="8">
        <v>98.58</v>
      </c>
    </row>
    <row r="542" spans="1:3" x14ac:dyDescent="0.25">
      <c r="A542" t="s">
        <v>541</v>
      </c>
      <c r="B542" s="8">
        <v>161.21</v>
      </c>
      <c r="C542" s="8">
        <v>98.08</v>
      </c>
    </row>
    <row r="543" spans="1:3" x14ac:dyDescent="0.25">
      <c r="A543" t="s">
        <v>542</v>
      </c>
      <c r="B543" s="8">
        <v>161.28</v>
      </c>
      <c r="C543" s="8">
        <v>98.28</v>
      </c>
    </row>
    <row r="544" spans="1:3" x14ac:dyDescent="0.25">
      <c r="A544" t="s">
        <v>543</v>
      </c>
      <c r="B544" s="8">
        <v>163.02000000000001</v>
      </c>
      <c r="C544" s="8">
        <v>99.67</v>
      </c>
    </row>
    <row r="545" spans="1:3" x14ac:dyDescent="0.25">
      <c r="A545" t="s">
        <v>544</v>
      </c>
      <c r="B545" s="8">
        <v>163.94499999999999</v>
      </c>
      <c r="C545" s="8">
        <v>100.07</v>
      </c>
    </row>
    <row r="546" spans="1:3" x14ac:dyDescent="0.25">
      <c r="A546" t="s">
        <v>545</v>
      </c>
      <c r="B546" s="8">
        <v>165.13</v>
      </c>
      <c r="C546" s="8">
        <v>101</v>
      </c>
    </row>
    <row r="547" spans="1:3" x14ac:dyDescent="0.25">
      <c r="A547" t="s">
        <v>546</v>
      </c>
      <c r="B547" s="8">
        <v>165.19200000000001</v>
      </c>
      <c r="C547" s="8">
        <v>101.28</v>
      </c>
    </row>
    <row r="548" spans="1:3" x14ac:dyDescent="0.25">
      <c r="A548" t="s">
        <v>547</v>
      </c>
      <c r="B548" s="8">
        <v>167.44</v>
      </c>
      <c r="C548" s="8">
        <v>102.47</v>
      </c>
    </row>
    <row r="549" spans="1:3" x14ac:dyDescent="0.25">
      <c r="A549" t="s">
        <v>548</v>
      </c>
      <c r="B549" s="8">
        <v>167.51</v>
      </c>
      <c r="C549" s="8">
        <v>102.68</v>
      </c>
    </row>
    <row r="550" spans="1:3" x14ac:dyDescent="0.25">
      <c r="A550" t="s">
        <v>549</v>
      </c>
      <c r="B550" s="8">
        <v>168.155</v>
      </c>
      <c r="C550" s="8">
        <v>103.58</v>
      </c>
    </row>
    <row r="551" spans="1:3" x14ac:dyDescent="0.25">
      <c r="A551" t="s">
        <v>550</v>
      </c>
      <c r="B551" s="8">
        <v>167.52500000000001</v>
      </c>
      <c r="C551" s="8">
        <v>103.06</v>
      </c>
    </row>
    <row r="552" spans="1:3" x14ac:dyDescent="0.25">
      <c r="A552" t="s">
        <v>551</v>
      </c>
      <c r="B552" s="8">
        <v>167.95009999999999</v>
      </c>
      <c r="C552" s="8">
        <v>103.46</v>
      </c>
    </row>
    <row r="553" spans="1:3" x14ac:dyDescent="0.25">
      <c r="A553" t="s">
        <v>552</v>
      </c>
      <c r="B553" s="8">
        <v>168.87</v>
      </c>
      <c r="C553" s="8">
        <v>104.15</v>
      </c>
    </row>
    <row r="554" spans="1:3" x14ac:dyDescent="0.25">
      <c r="A554" t="s">
        <v>553</v>
      </c>
      <c r="B554" s="8">
        <v>169.17</v>
      </c>
      <c r="C554" s="8">
        <v>104.31</v>
      </c>
    </row>
    <row r="555" spans="1:3" x14ac:dyDescent="0.25">
      <c r="A555" t="s">
        <v>554</v>
      </c>
      <c r="B555" s="8">
        <v>169.5</v>
      </c>
      <c r="C555" s="8">
        <v>104.53</v>
      </c>
    </row>
    <row r="556" spans="1:3" x14ac:dyDescent="0.25">
      <c r="A556" t="s">
        <v>555</v>
      </c>
      <c r="B556" s="8">
        <v>169.14</v>
      </c>
      <c r="C556" s="8">
        <v>104.46</v>
      </c>
    </row>
    <row r="557" spans="1:3" x14ac:dyDescent="0.25">
      <c r="A557" t="s">
        <v>556</v>
      </c>
      <c r="B557" s="8">
        <v>168.52</v>
      </c>
      <c r="C557" s="8">
        <v>103.5899</v>
      </c>
    </row>
    <row r="558" spans="1:3" x14ac:dyDescent="0.25">
      <c r="A558" t="s">
        <v>557</v>
      </c>
      <c r="B558" s="8">
        <v>168.93</v>
      </c>
      <c r="C558" s="8">
        <v>104.54</v>
      </c>
    </row>
    <row r="559" spans="1:3" x14ac:dyDescent="0.25">
      <c r="A559" t="s">
        <v>558</v>
      </c>
      <c r="B559" s="8">
        <v>169.11</v>
      </c>
      <c r="C559" s="8">
        <v>104.12</v>
      </c>
    </row>
    <row r="560" spans="1:3" x14ac:dyDescent="0.25">
      <c r="A560" t="s">
        <v>559</v>
      </c>
      <c r="B560" s="8">
        <v>168.59</v>
      </c>
      <c r="C560" s="8">
        <v>103.39</v>
      </c>
    </row>
    <row r="561" spans="1:3" x14ac:dyDescent="0.25">
      <c r="A561" t="s">
        <v>560</v>
      </c>
      <c r="B561" s="8">
        <v>168.58799999999999</v>
      </c>
      <c r="C561" s="8">
        <v>103.48</v>
      </c>
    </row>
    <row r="562" spans="1:3" x14ac:dyDescent="0.25">
      <c r="A562" t="s">
        <v>561</v>
      </c>
      <c r="B562" s="8">
        <v>168.71</v>
      </c>
      <c r="C562" s="8">
        <v>103.655</v>
      </c>
    </row>
    <row r="563" spans="1:3" x14ac:dyDescent="0.25">
      <c r="A563" t="s">
        <v>562</v>
      </c>
      <c r="B563" s="8">
        <v>170.66</v>
      </c>
      <c r="C563" s="8">
        <v>105.07</v>
      </c>
    </row>
    <row r="564" spans="1:3" x14ac:dyDescent="0.25">
      <c r="A564" t="s">
        <v>563</v>
      </c>
      <c r="B564" s="8">
        <v>170.95</v>
      </c>
      <c r="C564" s="8">
        <v>105.16</v>
      </c>
    </row>
    <row r="565" spans="1:3" x14ac:dyDescent="0.25">
      <c r="A565" t="s">
        <v>564</v>
      </c>
      <c r="B565" s="8">
        <v>170.7</v>
      </c>
      <c r="C565" s="8">
        <v>105.52</v>
      </c>
    </row>
    <row r="566" spans="1:3" x14ac:dyDescent="0.25">
      <c r="A566" t="s">
        <v>565</v>
      </c>
      <c r="B566" s="8">
        <v>169.73</v>
      </c>
      <c r="C566" s="8">
        <v>104.46</v>
      </c>
    </row>
    <row r="567" spans="1:3" x14ac:dyDescent="0.25">
      <c r="A567" t="s">
        <v>566</v>
      </c>
      <c r="B567" s="8">
        <v>169.18</v>
      </c>
      <c r="C567" s="8">
        <v>103.72</v>
      </c>
    </row>
    <row r="568" spans="1:3" x14ac:dyDescent="0.25">
      <c r="A568" t="s">
        <v>567</v>
      </c>
      <c r="B568" s="8">
        <v>169.8</v>
      </c>
      <c r="C568" s="8">
        <v>104.15</v>
      </c>
    </row>
    <row r="569" spans="1:3" x14ac:dyDescent="0.25">
      <c r="A569" t="s">
        <v>568</v>
      </c>
      <c r="B569" s="8">
        <v>169.31</v>
      </c>
      <c r="C569" s="8">
        <v>104.04</v>
      </c>
    </row>
    <row r="570" spans="1:3" x14ac:dyDescent="0.25">
      <c r="A570" t="s">
        <v>569</v>
      </c>
      <c r="B570" s="8">
        <v>169.11099999999999</v>
      </c>
      <c r="C570" s="8">
        <v>104.59</v>
      </c>
    </row>
    <row r="571" spans="1:3" x14ac:dyDescent="0.25">
      <c r="A571" t="s">
        <v>570</v>
      </c>
      <c r="B571" s="8">
        <v>169.61</v>
      </c>
      <c r="C571" s="8">
        <v>104.45</v>
      </c>
    </row>
    <row r="572" spans="1:3" x14ac:dyDescent="0.25">
      <c r="A572" t="s">
        <v>571</v>
      </c>
      <c r="B572" s="8">
        <v>168.74</v>
      </c>
      <c r="C572" s="8">
        <v>104.04</v>
      </c>
    </row>
    <row r="573" spans="1:3" x14ac:dyDescent="0.25">
      <c r="A573" t="s">
        <v>572</v>
      </c>
      <c r="B573" s="8">
        <v>166.38</v>
      </c>
      <c r="C573" s="8">
        <v>102.11</v>
      </c>
    </row>
    <row r="574" spans="1:3" x14ac:dyDescent="0.25">
      <c r="A574" t="s">
        <v>573</v>
      </c>
      <c r="B574" s="8">
        <v>165.83</v>
      </c>
      <c r="C574" s="8">
        <v>101.68</v>
      </c>
    </row>
    <row r="575" spans="1:3" x14ac:dyDescent="0.25">
      <c r="A575" t="s">
        <v>574</v>
      </c>
      <c r="B575" s="8">
        <v>164.77</v>
      </c>
      <c r="C575" s="8">
        <v>100.648</v>
      </c>
    </row>
    <row r="576" spans="1:3" x14ac:dyDescent="0.25">
      <c r="A576" t="s">
        <v>575</v>
      </c>
      <c r="B576" s="8">
        <v>165.58</v>
      </c>
      <c r="C576" s="8">
        <v>102.1</v>
      </c>
    </row>
    <row r="577" spans="1:3" x14ac:dyDescent="0.25">
      <c r="A577" t="s">
        <v>576</v>
      </c>
      <c r="B577" s="8">
        <v>164.56</v>
      </c>
      <c r="C577" s="8">
        <v>101.48</v>
      </c>
    </row>
    <row r="578" spans="1:3" x14ac:dyDescent="0.25">
      <c r="A578" t="s">
        <v>577</v>
      </c>
      <c r="B578" s="8">
        <v>166.06</v>
      </c>
      <c r="C578" s="8">
        <v>102.91</v>
      </c>
    </row>
    <row r="579" spans="1:3" x14ac:dyDescent="0.25">
      <c r="A579" t="s">
        <v>578</v>
      </c>
      <c r="B579" s="8">
        <v>166.62</v>
      </c>
      <c r="C579" s="8">
        <v>103.17</v>
      </c>
    </row>
    <row r="580" spans="1:3" x14ac:dyDescent="0.25">
      <c r="A580" t="s">
        <v>579</v>
      </c>
      <c r="B580" s="8">
        <v>166</v>
      </c>
      <c r="C580" s="8">
        <v>103.18</v>
      </c>
    </row>
    <row r="581" spans="1:3" x14ac:dyDescent="0.25">
      <c r="A581" t="s">
        <v>580</v>
      </c>
      <c r="B581" s="8">
        <v>163.33000000000001</v>
      </c>
      <c r="C581" s="8">
        <v>100.76</v>
      </c>
    </row>
    <row r="582" spans="1:3" x14ac:dyDescent="0.25">
      <c r="A582" t="s">
        <v>581</v>
      </c>
      <c r="B582" s="8">
        <v>163.91</v>
      </c>
      <c r="C582" s="8">
        <v>100.96</v>
      </c>
    </row>
    <row r="583" spans="1:3" x14ac:dyDescent="0.25">
      <c r="A583" t="s">
        <v>582</v>
      </c>
      <c r="B583" s="8">
        <v>164.17</v>
      </c>
      <c r="C583" s="8">
        <v>101.97</v>
      </c>
    </row>
    <row r="584" spans="1:3" x14ac:dyDescent="0.25">
      <c r="A584" t="s">
        <v>583</v>
      </c>
      <c r="B584" s="8">
        <v>163.65</v>
      </c>
      <c r="C584" s="8">
        <v>100.38</v>
      </c>
    </row>
    <row r="585" spans="1:3" x14ac:dyDescent="0.25">
      <c r="A585" t="s">
        <v>584</v>
      </c>
      <c r="B585" s="8">
        <v>164.39</v>
      </c>
      <c r="C585" s="8">
        <v>101.06</v>
      </c>
    </row>
    <row r="586" spans="1:3" x14ac:dyDescent="0.25">
      <c r="A586" t="s">
        <v>585</v>
      </c>
      <c r="B586" s="8">
        <v>165.75</v>
      </c>
      <c r="C586" s="8">
        <v>101.95</v>
      </c>
    </row>
    <row r="587" spans="1:3" x14ac:dyDescent="0.25">
      <c r="A587" t="s">
        <v>586</v>
      </c>
      <c r="B587" s="8">
        <v>165.96</v>
      </c>
      <c r="C587" s="8">
        <v>102.11</v>
      </c>
    </row>
    <row r="588" spans="1:3" x14ac:dyDescent="0.25">
      <c r="A588" t="s">
        <v>587</v>
      </c>
      <c r="B588" s="8">
        <v>166.04</v>
      </c>
      <c r="C588" s="8">
        <v>102.39</v>
      </c>
    </row>
    <row r="589" spans="1:3" x14ac:dyDescent="0.25">
      <c r="A589" t="s">
        <v>588</v>
      </c>
      <c r="B589" s="8">
        <v>167.63399999999999</v>
      </c>
      <c r="C589" s="8">
        <v>103.94</v>
      </c>
    </row>
    <row r="590" spans="1:3" x14ac:dyDescent="0.25">
      <c r="A590" t="s">
        <v>589</v>
      </c>
      <c r="B590" s="8">
        <v>168.87</v>
      </c>
      <c r="C590" s="8">
        <v>104.96</v>
      </c>
    </row>
    <row r="591" spans="1:3" x14ac:dyDescent="0.25">
      <c r="A591" t="s">
        <v>590</v>
      </c>
      <c r="B591" s="8">
        <v>169.4</v>
      </c>
      <c r="C591" s="8">
        <v>105.01</v>
      </c>
    </row>
    <row r="592" spans="1:3" x14ac:dyDescent="0.25">
      <c r="A592" t="s">
        <v>591</v>
      </c>
      <c r="B592" s="8">
        <v>168.95</v>
      </c>
      <c r="C592" s="8">
        <v>104.24</v>
      </c>
    </row>
    <row r="593" spans="1:3" x14ac:dyDescent="0.25">
      <c r="A593" t="s">
        <v>592</v>
      </c>
      <c r="B593" s="8">
        <v>169.33</v>
      </c>
      <c r="C593" s="8">
        <v>104.81</v>
      </c>
    </row>
    <row r="594" spans="1:3" x14ac:dyDescent="0.25">
      <c r="A594" t="s">
        <v>593</v>
      </c>
      <c r="B594" s="8">
        <v>170.31</v>
      </c>
      <c r="C594" s="8">
        <v>105.04</v>
      </c>
    </row>
    <row r="595" spans="1:3" x14ac:dyDescent="0.25">
      <c r="A595" t="s">
        <v>594</v>
      </c>
      <c r="B595" s="8">
        <v>171.07</v>
      </c>
      <c r="C595" s="8">
        <v>106.08</v>
      </c>
    </row>
    <row r="596" spans="1:3" x14ac:dyDescent="0.25">
      <c r="A596" t="s">
        <v>595</v>
      </c>
      <c r="B596" s="8">
        <v>173.05099999999999</v>
      </c>
      <c r="C596" s="8">
        <v>107.09</v>
      </c>
    </row>
    <row r="597" spans="1:3" x14ac:dyDescent="0.25">
      <c r="A597" t="s">
        <v>596</v>
      </c>
      <c r="B597" s="8">
        <v>172.76</v>
      </c>
      <c r="C597" s="8">
        <v>106.98</v>
      </c>
    </row>
    <row r="598" spans="1:3" x14ac:dyDescent="0.25">
      <c r="A598" t="s">
        <v>597</v>
      </c>
      <c r="B598" s="8">
        <v>170.72</v>
      </c>
      <c r="C598" s="8">
        <v>106.59</v>
      </c>
    </row>
    <row r="599" spans="1:3" x14ac:dyDescent="0.25">
      <c r="A599" t="s">
        <v>598</v>
      </c>
      <c r="B599" s="8">
        <v>169.93</v>
      </c>
      <c r="C599" s="8">
        <v>106.6</v>
      </c>
    </row>
    <row r="600" spans="1:3" x14ac:dyDescent="0.25">
      <c r="A600" t="s">
        <v>599</v>
      </c>
      <c r="B600" s="8">
        <v>169.53</v>
      </c>
      <c r="C600" s="8">
        <v>106.67</v>
      </c>
    </row>
    <row r="601" spans="1:3" x14ac:dyDescent="0.25">
      <c r="A601" t="s">
        <v>600</v>
      </c>
      <c r="B601" s="8">
        <v>169.04</v>
      </c>
      <c r="C601" s="8">
        <v>106.47</v>
      </c>
    </row>
    <row r="602" spans="1:3" x14ac:dyDescent="0.25">
      <c r="A602" t="s">
        <v>601</v>
      </c>
      <c r="B602" s="8">
        <v>169.69</v>
      </c>
      <c r="C602" s="8">
        <v>107.06</v>
      </c>
    </row>
    <row r="603" spans="1:3" x14ac:dyDescent="0.25">
      <c r="A603" t="s">
        <v>602</v>
      </c>
      <c r="B603" s="8">
        <v>168.90899999999999</v>
      </c>
      <c r="C603" s="8">
        <v>106.58</v>
      </c>
    </row>
    <row r="604" spans="1:3" x14ac:dyDescent="0.25">
      <c r="A604" t="s">
        <v>603</v>
      </c>
      <c r="B604" s="8">
        <v>168.01</v>
      </c>
      <c r="C604" s="8">
        <v>106.61</v>
      </c>
    </row>
    <row r="605" spans="1:3" x14ac:dyDescent="0.25">
      <c r="A605" t="s">
        <v>604</v>
      </c>
      <c r="B605" s="8">
        <v>169.34</v>
      </c>
      <c r="C605" s="8">
        <v>107.85</v>
      </c>
    </row>
    <row r="606" spans="1:3" x14ac:dyDescent="0.25">
      <c r="A606" t="s">
        <v>605</v>
      </c>
      <c r="B606" s="8">
        <v>169.18</v>
      </c>
      <c r="C606" s="8">
        <v>107.41</v>
      </c>
    </row>
    <row r="607" spans="1:3" x14ac:dyDescent="0.25">
      <c r="A607" t="s">
        <v>606</v>
      </c>
      <c r="B607" s="8">
        <v>167.62</v>
      </c>
      <c r="C607" s="8">
        <v>106.31</v>
      </c>
    </row>
    <row r="608" spans="1:3" x14ac:dyDescent="0.25">
      <c r="A608" t="s">
        <v>607</v>
      </c>
      <c r="B608" s="8">
        <v>168.89</v>
      </c>
      <c r="C608" s="8">
        <v>107.02</v>
      </c>
    </row>
    <row r="609" spans="1:3" x14ac:dyDescent="0.25">
      <c r="A609" t="s">
        <v>608</v>
      </c>
      <c r="B609" s="8">
        <v>167.43</v>
      </c>
      <c r="C609" s="8">
        <v>105.77</v>
      </c>
    </row>
    <row r="610" spans="1:3" x14ac:dyDescent="0.25">
      <c r="A610" t="s">
        <v>609</v>
      </c>
      <c r="B610" s="8">
        <v>165.48</v>
      </c>
      <c r="C610" s="8">
        <v>104.05500000000001</v>
      </c>
    </row>
    <row r="611" spans="1:3" x14ac:dyDescent="0.25">
      <c r="A611" t="s">
        <v>610</v>
      </c>
      <c r="B611" s="8">
        <v>165.6</v>
      </c>
      <c r="C611" s="8">
        <v>103.64</v>
      </c>
    </row>
    <row r="612" spans="1:3" x14ac:dyDescent="0.25">
      <c r="A612" t="s">
        <v>611</v>
      </c>
      <c r="B612" s="8">
        <v>169.17</v>
      </c>
      <c r="C612" s="8">
        <v>106.14</v>
      </c>
    </row>
    <row r="613" spans="1:3" x14ac:dyDescent="0.25">
      <c r="A613" t="s">
        <v>612</v>
      </c>
      <c r="B613" s="8">
        <v>170.26</v>
      </c>
      <c r="C613" s="8">
        <v>107.68</v>
      </c>
    </row>
    <row r="614" spans="1:3" x14ac:dyDescent="0.25">
      <c r="A614" t="s">
        <v>613</v>
      </c>
      <c r="B614" s="8">
        <v>170.94</v>
      </c>
      <c r="C614" s="8">
        <v>108.22</v>
      </c>
    </row>
    <row r="615" spans="1:3" x14ac:dyDescent="0.25">
      <c r="A615" t="s">
        <v>614</v>
      </c>
      <c r="B615" s="8">
        <v>169.7</v>
      </c>
      <c r="C615" s="8">
        <v>107.16</v>
      </c>
    </row>
    <row r="616" spans="1:3" x14ac:dyDescent="0.25">
      <c r="A616" t="s">
        <v>615</v>
      </c>
      <c r="B616" s="8">
        <v>172.07</v>
      </c>
      <c r="C616" s="8">
        <v>108.49</v>
      </c>
    </row>
    <row r="617" spans="1:3" x14ac:dyDescent="0.25">
      <c r="A617" t="s">
        <v>616</v>
      </c>
      <c r="B617" s="8">
        <v>173.22</v>
      </c>
      <c r="C617" s="8">
        <v>109.44</v>
      </c>
    </row>
    <row r="618" spans="1:3" x14ac:dyDescent="0.25">
      <c r="A618" t="s">
        <v>617</v>
      </c>
      <c r="B618" s="8">
        <v>174.38800000000001</v>
      </c>
      <c r="C618" s="8">
        <v>110.69</v>
      </c>
    </row>
    <row r="619" spans="1:3" x14ac:dyDescent="0.25">
      <c r="A619" t="s">
        <v>618</v>
      </c>
      <c r="B619" s="8">
        <v>174.4</v>
      </c>
      <c r="C619" s="8">
        <v>110.47</v>
      </c>
    </row>
    <row r="620" spans="1:3" x14ac:dyDescent="0.25">
      <c r="A620" t="s">
        <v>619</v>
      </c>
      <c r="B620" s="8">
        <v>175.41</v>
      </c>
      <c r="C620" s="8">
        <v>110.76</v>
      </c>
    </row>
    <row r="621" spans="1:3" x14ac:dyDescent="0.25">
      <c r="A621" t="s">
        <v>620</v>
      </c>
      <c r="B621" s="8">
        <v>174.57</v>
      </c>
      <c r="C621" s="8">
        <v>110.39</v>
      </c>
    </row>
    <row r="622" spans="1:3" x14ac:dyDescent="0.25">
      <c r="A622" t="s">
        <v>621</v>
      </c>
      <c r="B622" s="8">
        <v>175.15</v>
      </c>
      <c r="C622" s="8">
        <v>110.98099999999999</v>
      </c>
    </row>
    <row r="623" spans="1:3" x14ac:dyDescent="0.25">
      <c r="A623" t="s">
        <v>622</v>
      </c>
      <c r="B623" s="8">
        <v>175.95</v>
      </c>
      <c r="C623" s="8">
        <v>111.08</v>
      </c>
    </row>
    <row r="624" spans="1:3" x14ac:dyDescent="0.25">
      <c r="A624" t="s">
        <v>623</v>
      </c>
      <c r="B624" s="8">
        <v>176.23</v>
      </c>
      <c r="C624" s="8">
        <v>111.03</v>
      </c>
    </row>
    <row r="625" spans="1:3" x14ac:dyDescent="0.25">
      <c r="A625" t="s">
        <v>624</v>
      </c>
      <c r="B625" s="8">
        <v>177.17</v>
      </c>
      <c r="C625" s="8">
        <v>111.35</v>
      </c>
    </row>
    <row r="626" spans="1:3" x14ac:dyDescent="0.25">
      <c r="A626" t="s">
        <v>625</v>
      </c>
      <c r="B626" s="8">
        <v>176.29</v>
      </c>
      <c r="C626" s="8">
        <v>109.83</v>
      </c>
    </row>
    <row r="627" spans="1:3" x14ac:dyDescent="0.25">
      <c r="A627" t="s">
        <v>626</v>
      </c>
      <c r="B627" s="8">
        <v>175.79</v>
      </c>
      <c r="C627" s="8">
        <v>109.19</v>
      </c>
    </row>
    <row r="628" spans="1:3" x14ac:dyDescent="0.25">
      <c r="A628" t="s">
        <v>627</v>
      </c>
      <c r="B628" s="8">
        <v>176.21</v>
      </c>
      <c r="C628" s="8">
        <v>108.715</v>
      </c>
    </row>
    <row r="629" spans="1:3" x14ac:dyDescent="0.25">
      <c r="A629" t="s">
        <v>628</v>
      </c>
      <c r="B629" s="8">
        <v>176.83</v>
      </c>
      <c r="C629" s="8">
        <v>109.97</v>
      </c>
    </row>
    <row r="630" spans="1:3" x14ac:dyDescent="0.25">
      <c r="A630" t="s">
        <v>629</v>
      </c>
      <c r="B630" s="8">
        <v>176.27</v>
      </c>
      <c r="C630" s="8">
        <v>109.59</v>
      </c>
    </row>
    <row r="631" spans="1:3" x14ac:dyDescent="0.25">
      <c r="A631" t="s">
        <v>630</v>
      </c>
      <c r="B631" s="8">
        <v>177.17</v>
      </c>
      <c r="C631" s="8">
        <v>109.12</v>
      </c>
    </row>
    <row r="632" spans="1:3" x14ac:dyDescent="0.25">
      <c r="A632" t="s">
        <v>631</v>
      </c>
      <c r="B632" s="8">
        <v>174.93</v>
      </c>
      <c r="C632" s="8">
        <v>107.28</v>
      </c>
    </row>
    <row r="633" spans="1:3" x14ac:dyDescent="0.25">
      <c r="A633" t="s">
        <v>632</v>
      </c>
      <c r="B633" s="8">
        <v>177.29</v>
      </c>
      <c r="C633" s="8">
        <v>109.23</v>
      </c>
    </row>
    <row r="634" spans="1:3" x14ac:dyDescent="0.25">
      <c r="A634" t="s">
        <v>633</v>
      </c>
      <c r="B634" s="8">
        <v>177.32</v>
      </c>
      <c r="C634" s="8">
        <v>109.38</v>
      </c>
    </row>
    <row r="635" spans="1:3" x14ac:dyDescent="0.25">
      <c r="A635" t="s">
        <v>634</v>
      </c>
      <c r="B635" s="8">
        <v>176.96</v>
      </c>
      <c r="C635" s="8">
        <v>109.47</v>
      </c>
    </row>
    <row r="636" spans="1:3" x14ac:dyDescent="0.25">
      <c r="A636" t="s">
        <v>635</v>
      </c>
      <c r="B636" s="8">
        <v>178.38</v>
      </c>
      <c r="C636" s="8">
        <v>110.52</v>
      </c>
    </row>
    <row r="637" spans="1:3" x14ac:dyDescent="0.25">
      <c r="A637" t="s">
        <v>636</v>
      </c>
      <c r="B637" s="8">
        <v>179.27</v>
      </c>
      <c r="C637" s="8">
        <v>110.405</v>
      </c>
    </row>
    <row r="638" spans="1:3" x14ac:dyDescent="0.25">
      <c r="A638" t="s">
        <v>637</v>
      </c>
      <c r="B638" s="8">
        <v>180.05</v>
      </c>
      <c r="C638" s="8">
        <v>110.83</v>
      </c>
    </row>
    <row r="639" spans="1:3" x14ac:dyDescent="0.25">
      <c r="A639" t="s">
        <v>638</v>
      </c>
      <c r="B639" s="8">
        <v>179.42</v>
      </c>
      <c r="C639" s="8">
        <v>110.05</v>
      </c>
    </row>
    <row r="640" spans="1:3" x14ac:dyDescent="0.25">
      <c r="A640" t="s">
        <v>639</v>
      </c>
      <c r="B640" s="8">
        <v>179.03</v>
      </c>
      <c r="C640" s="8">
        <v>109.37</v>
      </c>
    </row>
    <row r="641" spans="1:3" x14ac:dyDescent="0.25">
      <c r="A641" t="s">
        <v>640</v>
      </c>
      <c r="B641" s="8">
        <v>178.47</v>
      </c>
      <c r="C641" s="8">
        <v>109.33</v>
      </c>
    </row>
    <row r="642" spans="1:3" x14ac:dyDescent="0.25">
      <c r="A642" t="s">
        <v>641</v>
      </c>
      <c r="B642" s="8">
        <v>179.91</v>
      </c>
      <c r="C642" s="8">
        <v>111.3</v>
      </c>
    </row>
    <row r="643" spans="1:3" x14ac:dyDescent="0.25">
      <c r="A643" t="s">
        <v>642</v>
      </c>
      <c r="B643" s="8">
        <v>180.81</v>
      </c>
      <c r="C643" s="8">
        <v>111.85</v>
      </c>
    </row>
    <row r="644" spans="1:3" x14ac:dyDescent="0.25">
      <c r="A644" t="s">
        <v>643</v>
      </c>
      <c r="B644" s="8">
        <v>180.63</v>
      </c>
      <c r="C644" s="8">
        <v>111.99</v>
      </c>
    </row>
    <row r="645" spans="1:3" x14ac:dyDescent="0.25">
      <c r="A645" t="s">
        <v>644</v>
      </c>
      <c r="B645" s="8">
        <v>180.68</v>
      </c>
      <c r="C645" s="8">
        <v>112.82</v>
      </c>
    </row>
    <row r="646" spans="1:3" x14ac:dyDescent="0.25">
      <c r="A646" t="s">
        <v>645</v>
      </c>
      <c r="B646" s="8">
        <v>181.12</v>
      </c>
      <c r="C646" s="8">
        <v>113.45</v>
      </c>
    </row>
    <row r="647" spans="1:3" x14ac:dyDescent="0.25">
      <c r="A647" t="s">
        <v>646</v>
      </c>
      <c r="B647" s="8">
        <v>181</v>
      </c>
      <c r="C647" s="8">
        <v>113.51</v>
      </c>
    </row>
    <row r="648" spans="1:3" x14ac:dyDescent="0.25">
      <c r="A648" t="s">
        <v>647</v>
      </c>
      <c r="B648" s="8">
        <v>180.53</v>
      </c>
      <c r="C648" s="8">
        <v>112.37</v>
      </c>
    </row>
    <row r="649" spans="1:3" x14ac:dyDescent="0.25">
      <c r="A649" t="s">
        <v>648</v>
      </c>
      <c r="B649" s="8">
        <v>179.75</v>
      </c>
      <c r="C649" s="8">
        <v>111.83</v>
      </c>
    </row>
    <row r="650" spans="1:3" x14ac:dyDescent="0.25">
      <c r="A650" t="s">
        <v>649</v>
      </c>
      <c r="B650" s="8">
        <v>179.73</v>
      </c>
      <c r="C650" s="8">
        <v>111.53</v>
      </c>
    </row>
    <row r="651" spans="1:3" x14ac:dyDescent="0.25">
      <c r="A651" t="s">
        <v>650</v>
      </c>
      <c r="B651" s="8">
        <v>178.94</v>
      </c>
      <c r="C651" s="8">
        <v>111.61</v>
      </c>
    </row>
    <row r="652" spans="1:3" x14ac:dyDescent="0.25">
      <c r="A652" t="s">
        <v>651</v>
      </c>
      <c r="B652" s="8">
        <v>180.94</v>
      </c>
      <c r="C652" s="8">
        <v>112.48</v>
      </c>
    </row>
    <row r="653" spans="1:3" x14ac:dyDescent="0.25">
      <c r="A653" t="s">
        <v>652</v>
      </c>
      <c r="B653" s="8">
        <v>181.4</v>
      </c>
      <c r="C653" s="8">
        <v>112.45</v>
      </c>
    </row>
    <row r="654" spans="1:3" x14ac:dyDescent="0.25">
      <c r="A654" t="s">
        <v>653</v>
      </c>
      <c r="B654" s="8">
        <v>180.75</v>
      </c>
      <c r="C654" s="8">
        <v>111.43</v>
      </c>
    </row>
    <row r="655" spans="1:3" x14ac:dyDescent="0.25">
      <c r="A655" t="s">
        <v>654</v>
      </c>
      <c r="B655" s="8">
        <v>178.72</v>
      </c>
      <c r="C655" s="8">
        <v>109.6</v>
      </c>
    </row>
    <row r="656" spans="1:3" x14ac:dyDescent="0.25">
      <c r="A656" t="s">
        <v>655</v>
      </c>
      <c r="B656" s="8">
        <v>178.13</v>
      </c>
      <c r="C656" s="8">
        <v>109.84</v>
      </c>
    </row>
    <row r="657" spans="1:3" x14ac:dyDescent="0.25">
      <c r="A657" t="s">
        <v>656</v>
      </c>
      <c r="B657" s="8">
        <v>178.11</v>
      </c>
      <c r="C657" s="8">
        <v>110.2</v>
      </c>
    </row>
    <row r="658" spans="1:3" x14ac:dyDescent="0.25">
      <c r="A658" t="s">
        <v>657</v>
      </c>
      <c r="B658" s="8">
        <v>179.21600000000001</v>
      </c>
      <c r="C658" s="8">
        <v>111.51</v>
      </c>
    </row>
    <row r="659" spans="1:3" x14ac:dyDescent="0.25">
      <c r="A659" t="s">
        <v>658</v>
      </c>
      <c r="B659" s="8">
        <v>178.65</v>
      </c>
      <c r="C659" s="8">
        <v>111.35</v>
      </c>
    </row>
    <row r="660" spans="1:3" x14ac:dyDescent="0.25">
      <c r="A660" t="s">
        <v>659</v>
      </c>
      <c r="B660" s="8">
        <v>181.7</v>
      </c>
      <c r="C660" s="8">
        <v>112.88</v>
      </c>
    </row>
    <row r="661" spans="1:3" x14ac:dyDescent="0.25">
      <c r="A661" t="s">
        <v>660</v>
      </c>
      <c r="B661" s="8">
        <v>181.49</v>
      </c>
      <c r="C661" s="8">
        <v>112.04</v>
      </c>
    </row>
    <row r="662" spans="1:3" x14ac:dyDescent="0.25">
      <c r="A662" t="s">
        <v>661</v>
      </c>
      <c r="B662" s="8">
        <v>181.56</v>
      </c>
      <c r="C662" s="8">
        <v>113.93</v>
      </c>
    </row>
    <row r="663" spans="1:3" x14ac:dyDescent="0.25">
      <c r="A663" t="s">
        <v>662</v>
      </c>
      <c r="B663" s="8">
        <v>182.53</v>
      </c>
      <c r="C663" s="8">
        <v>114.78</v>
      </c>
    </row>
    <row r="664" spans="1:3" x14ac:dyDescent="0.25">
      <c r="A664" t="s">
        <v>663</v>
      </c>
      <c r="B664" s="8">
        <v>182.93</v>
      </c>
      <c r="C664" s="8">
        <v>115.22</v>
      </c>
    </row>
    <row r="665" spans="1:3" x14ac:dyDescent="0.25">
      <c r="A665" t="s">
        <v>664</v>
      </c>
      <c r="B665" s="8">
        <v>183.85499999999999</v>
      </c>
      <c r="C665" s="8">
        <v>115.23</v>
      </c>
    </row>
    <row r="666" spans="1:3" x14ac:dyDescent="0.25">
      <c r="A666" t="s">
        <v>665</v>
      </c>
      <c r="B666" s="8">
        <v>183.845</v>
      </c>
      <c r="C666" s="8">
        <v>115.16</v>
      </c>
    </row>
    <row r="667" spans="1:3" x14ac:dyDescent="0.25">
      <c r="A667" t="s">
        <v>666</v>
      </c>
      <c r="B667" s="8">
        <v>183.82</v>
      </c>
      <c r="C667" s="8">
        <v>115.09</v>
      </c>
    </row>
    <row r="668" spans="1:3" x14ac:dyDescent="0.25">
      <c r="A668" t="s">
        <v>667</v>
      </c>
      <c r="B668" s="8">
        <v>184.69</v>
      </c>
      <c r="C668" s="8">
        <v>115.36</v>
      </c>
    </row>
    <row r="669" spans="1:3" x14ac:dyDescent="0.25">
      <c r="A669" t="s">
        <v>668</v>
      </c>
      <c r="B669" s="8">
        <v>182.92</v>
      </c>
      <c r="C669" s="8">
        <v>114.11</v>
      </c>
    </row>
    <row r="670" spans="1:3" x14ac:dyDescent="0.25">
      <c r="A670" t="s">
        <v>669</v>
      </c>
      <c r="B670" s="8">
        <v>182.88499999999999</v>
      </c>
      <c r="C670" s="8">
        <v>114.69</v>
      </c>
    </row>
    <row r="671" spans="1:3" x14ac:dyDescent="0.25">
      <c r="A671" t="s">
        <v>670</v>
      </c>
      <c r="B671" s="8">
        <v>182.36</v>
      </c>
      <c r="C671" s="8">
        <v>113.76</v>
      </c>
    </row>
    <row r="672" spans="1:3" x14ac:dyDescent="0.25">
      <c r="A672" t="s">
        <v>671</v>
      </c>
      <c r="B672" s="8">
        <v>183.48</v>
      </c>
      <c r="C672" s="8">
        <v>114.71</v>
      </c>
    </row>
    <row r="673" spans="1:3" x14ac:dyDescent="0.25">
      <c r="A673" t="s">
        <v>672</v>
      </c>
      <c r="B673" s="8">
        <v>183.52</v>
      </c>
      <c r="C673" s="8">
        <v>114.86</v>
      </c>
    </row>
    <row r="674" spans="1:3" x14ac:dyDescent="0.25">
      <c r="A674" t="s">
        <v>673</v>
      </c>
      <c r="B674" s="8">
        <v>183.64</v>
      </c>
      <c r="C674" s="8">
        <v>114.89</v>
      </c>
    </row>
    <row r="675" spans="1:3" x14ac:dyDescent="0.25">
      <c r="A675" t="s">
        <v>674</v>
      </c>
      <c r="B675" s="8">
        <v>184.14</v>
      </c>
      <c r="C675" s="8">
        <v>115.52</v>
      </c>
    </row>
    <row r="676" spans="1:3" x14ac:dyDescent="0.25">
      <c r="A676" t="s">
        <v>675</v>
      </c>
      <c r="B676" s="8">
        <v>181.685</v>
      </c>
      <c r="C676" s="8">
        <v>113.94</v>
      </c>
    </row>
    <row r="677" spans="1:3" x14ac:dyDescent="0.25">
      <c r="A677" t="s">
        <v>676</v>
      </c>
      <c r="B677" s="8">
        <v>183.67</v>
      </c>
      <c r="C677" s="8">
        <v>115.34</v>
      </c>
    </row>
    <row r="678" spans="1:3" x14ac:dyDescent="0.25">
      <c r="A678" t="s">
        <v>677</v>
      </c>
      <c r="B678" s="8">
        <v>184.66</v>
      </c>
      <c r="C678" s="8">
        <v>116.2</v>
      </c>
    </row>
    <row r="679" spans="1:3" x14ac:dyDescent="0.25">
      <c r="A679" t="s">
        <v>678</v>
      </c>
      <c r="B679" s="8">
        <v>184.42</v>
      </c>
      <c r="C679" s="8">
        <v>116.34</v>
      </c>
    </row>
    <row r="680" spans="1:3" x14ac:dyDescent="0.25">
      <c r="A680" t="s">
        <v>679</v>
      </c>
      <c r="B680" s="8">
        <v>183.63499999999999</v>
      </c>
      <c r="C680" s="8">
        <v>115.93</v>
      </c>
    </row>
    <row r="681" spans="1:3" x14ac:dyDescent="0.25">
      <c r="A681" t="s">
        <v>680</v>
      </c>
      <c r="B681" s="8">
        <v>184.18</v>
      </c>
      <c r="C681" s="8">
        <v>116.62</v>
      </c>
    </row>
    <row r="682" spans="1:3" x14ac:dyDescent="0.25">
      <c r="A682" t="s">
        <v>681</v>
      </c>
      <c r="B682" s="8">
        <v>184.3</v>
      </c>
      <c r="C682" s="8">
        <v>117.21</v>
      </c>
    </row>
    <row r="683" spans="1:3" x14ac:dyDescent="0.25">
      <c r="A683" t="s">
        <v>682</v>
      </c>
      <c r="B683" s="8">
        <v>182.79</v>
      </c>
      <c r="C683" s="8">
        <v>116.42</v>
      </c>
    </row>
    <row r="684" spans="1:3" x14ac:dyDescent="0.25">
      <c r="A684" t="s">
        <v>683</v>
      </c>
      <c r="B684" s="8">
        <v>178.89</v>
      </c>
      <c r="C684" s="8">
        <v>113.45</v>
      </c>
    </row>
    <row r="685" spans="1:3" x14ac:dyDescent="0.25">
      <c r="A685" t="s">
        <v>684</v>
      </c>
      <c r="B685" s="8">
        <v>178.01</v>
      </c>
      <c r="C685" s="8">
        <v>111.79</v>
      </c>
    </row>
    <row r="686" spans="1:3" x14ac:dyDescent="0.25">
      <c r="A686" t="s">
        <v>685</v>
      </c>
      <c r="B686" s="8">
        <v>179.07</v>
      </c>
      <c r="C686" s="8">
        <v>112.97</v>
      </c>
    </row>
    <row r="687" spans="1:3" x14ac:dyDescent="0.25">
      <c r="A687" t="s">
        <v>686</v>
      </c>
      <c r="B687" s="8">
        <v>177.35</v>
      </c>
      <c r="C687" s="8">
        <v>111.34</v>
      </c>
    </row>
    <row r="688" spans="1:3" x14ac:dyDescent="0.25">
      <c r="A688" t="s">
        <v>687</v>
      </c>
      <c r="B688" s="8">
        <v>179.23</v>
      </c>
      <c r="C688" s="8">
        <v>113.001</v>
      </c>
    </row>
    <row r="689" spans="1:3" x14ac:dyDescent="0.25">
      <c r="A689" t="s">
        <v>688</v>
      </c>
      <c r="B689" s="8">
        <v>178.18</v>
      </c>
      <c r="C689" s="8">
        <v>112.16</v>
      </c>
    </row>
    <row r="690" spans="1:3" x14ac:dyDescent="0.25">
      <c r="A690" t="s">
        <v>689</v>
      </c>
      <c r="B690" s="8">
        <v>174.17</v>
      </c>
      <c r="C690" s="8">
        <v>108.65</v>
      </c>
    </row>
    <row r="691" spans="1:3" x14ac:dyDescent="0.25">
      <c r="A691" t="s">
        <v>690</v>
      </c>
      <c r="B691" s="8">
        <v>175.38499999999999</v>
      </c>
      <c r="C691" s="8">
        <v>109.47</v>
      </c>
    </row>
    <row r="692" spans="1:3" x14ac:dyDescent="0.25">
      <c r="A692" t="s">
        <v>691</v>
      </c>
      <c r="B692" s="8">
        <v>175.17</v>
      </c>
      <c r="C692" s="8">
        <v>108.65</v>
      </c>
    </row>
    <row r="693" spans="1:3" x14ac:dyDescent="0.25">
      <c r="A693" t="s">
        <v>692</v>
      </c>
      <c r="B693" s="8">
        <v>177.48</v>
      </c>
      <c r="C693" s="8">
        <v>109.51</v>
      </c>
    </row>
    <row r="694" spans="1:3" x14ac:dyDescent="0.25">
      <c r="A694" t="s">
        <v>693</v>
      </c>
      <c r="B694" s="8">
        <v>179.68</v>
      </c>
      <c r="C694" s="8">
        <v>110.75</v>
      </c>
    </row>
    <row r="695" spans="1:3" x14ac:dyDescent="0.25">
      <c r="A695" t="s">
        <v>694</v>
      </c>
      <c r="B695" s="8">
        <v>180.01</v>
      </c>
      <c r="C695" s="8">
        <v>111.04</v>
      </c>
    </row>
    <row r="696" spans="1:3" x14ac:dyDescent="0.25">
      <c r="A696" t="s">
        <v>695</v>
      </c>
      <c r="B696" s="8">
        <v>181.98</v>
      </c>
      <c r="C696" s="8">
        <v>112.03</v>
      </c>
    </row>
    <row r="697" spans="1:3" x14ac:dyDescent="0.25">
      <c r="A697" t="s">
        <v>696</v>
      </c>
      <c r="B697" s="8">
        <v>182.07</v>
      </c>
      <c r="C697" s="8">
        <v>112.47</v>
      </c>
    </row>
    <row r="698" spans="1:3" x14ac:dyDescent="0.25">
      <c r="A698" t="s">
        <v>697</v>
      </c>
      <c r="B698" s="8">
        <v>183.01</v>
      </c>
      <c r="C698" s="8">
        <v>113.9</v>
      </c>
    </row>
    <row r="699" spans="1:3" x14ac:dyDescent="0.25">
      <c r="A699" t="s">
        <v>698</v>
      </c>
      <c r="B699" s="8">
        <v>184.02</v>
      </c>
      <c r="C699" s="8">
        <v>114.06</v>
      </c>
    </row>
    <row r="700" spans="1:3" x14ac:dyDescent="0.25">
      <c r="A700" t="s">
        <v>699</v>
      </c>
      <c r="B700" s="8">
        <v>184.24</v>
      </c>
      <c r="C700" s="8">
        <v>115.25</v>
      </c>
    </row>
    <row r="701" spans="1:3" x14ac:dyDescent="0.25">
      <c r="A701" t="s">
        <v>700</v>
      </c>
      <c r="B701" s="8">
        <v>183.02</v>
      </c>
      <c r="C701" s="8">
        <v>114.07</v>
      </c>
    </row>
    <row r="702" spans="1:3" x14ac:dyDescent="0.25">
      <c r="A702" t="s">
        <v>701</v>
      </c>
      <c r="B702" s="8">
        <v>184.1</v>
      </c>
      <c r="C702" s="8">
        <v>115.3</v>
      </c>
    </row>
    <row r="703" spans="1:3" x14ac:dyDescent="0.25">
      <c r="A703" t="s">
        <v>702</v>
      </c>
      <c r="B703" s="8">
        <v>183.89</v>
      </c>
      <c r="C703" s="8">
        <v>115.66</v>
      </c>
    </row>
    <row r="704" spans="1:3" x14ac:dyDescent="0.25">
      <c r="A704" t="s">
        <v>703</v>
      </c>
      <c r="B704" s="8">
        <v>184.91</v>
      </c>
      <c r="C704" s="8">
        <v>116.51</v>
      </c>
    </row>
    <row r="705" spans="1:3" x14ac:dyDescent="0.25">
      <c r="A705" t="s">
        <v>704</v>
      </c>
      <c r="B705" s="8">
        <v>184.84</v>
      </c>
      <c r="C705" s="8">
        <v>116.63</v>
      </c>
    </row>
    <row r="706" spans="1:3" x14ac:dyDescent="0.25">
      <c r="A706" t="s">
        <v>705</v>
      </c>
      <c r="B706" s="8">
        <v>184.85</v>
      </c>
      <c r="C706" s="8">
        <v>117.35</v>
      </c>
    </row>
    <row r="707" spans="1:3" x14ac:dyDescent="0.25">
      <c r="A707" t="s">
        <v>706</v>
      </c>
      <c r="B707" s="8">
        <v>185.82</v>
      </c>
      <c r="C707" s="8">
        <v>117.99</v>
      </c>
    </row>
    <row r="708" spans="1:3" x14ac:dyDescent="0.25">
      <c r="A708" t="s">
        <v>707</v>
      </c>
      <c r="B708" s="8">
        <v>186.29</v>
      </c>
      <c r="C708" s="8">
        <v>117.52</v>
      </c>
    </row>
    <row r="709" spans="1:3" x14ac:dyDescent="0.25">
      <c r="A709" t="s">
        <v>708</v>
      </c>
      <c r="B709" s="8">
        <v>184.98</v>
      </c>
      <c r="C709" s="8">
        <v>116.89</v>
      </c>
    </row>
    <row r="710" spans="1:3" x14ac:dyDescent="0.25">
      <c r="A710" t="s">
        <v>709</v>
      </c>
      <c r="B710" s="8">
        <v>187.58</v>
      </c>
      <c r="C710" s="8">
        <v>119.83</v>
      </c>
    </row>
    <row r="711" spans="1:3" x14ac:dyDescent="0.25">
      <c r="A711" t="s">
        <v>710</v>
      </c>
      <c r="B711" s="8">
        <v>187.75</v>
      </c>
      <c r="C711" s="8">
        <v>119.76</v>
      </c>
    </row>
    <row r="712" spans="1:3" x14ac:dyDescent="0.25">
      <c r="A712" t="s">
        <v>711</v>
      </c>
      <c r="B712" s="8">
        <v>188.18</v>
      </c>
      <c r="C712" s="8">
        <v>119.74</v>
      </c>
    </row>
    <row r="713" spans="1:3" x14ac:dyDescent="0.25">
      <c r="A713" t="s">
        <v>712</v>
      </c>
      <c r="B713" s="8">
        <v>188.26</v>
      </c>
      <c r="C713" s="8">
        <v>119.7</v>
      </c>
    </row>
    <row r="714" spans="1:3" x14ac:dyDescent="0.25">
      <c r="A714" t="s">
        <v>713</v>
      </c>
      <c r="B714" s="8">
        <v>188.16</v>
      </c>
      <c r="C714" s="8">
        <v>119.3</v>
      </c>
    </row>
    <row r="715" spans="1:3" x14ac:dyDescent="0.25">
      <c r="A715" t="s">
        <v>714</v>
      </c>
      <c r="B715" s="8">
        <v>187.23</v>
      </c>
      <c r="C715" s="8">
        <v>118.06</v>
      </c>
    </row>
    <row r="716" spans="1:3" x14ac:dyDescent="0.25">
      <c r="A716" t="s">
        <v>715</v>
      </c>
      <c r="B716" s="8">
        <v>187.28</v>
      </c>
      <c r="C716" s="8">
        <v>118.42</v>
      </c>
    </row>
    <row r="717" spans="1:3" x14ac:dyDescent="0.25">
      <c r="A717" t="s">
        <v>716</v>
      </c>
      <c r="B717" s="8">
        <v>185.18</v>
      </c>
      <c r="C717" s="8">
        <v>117.05</v>
      </c>
    </row>
    <row r="718" spans="1:3" x14ac:dyDescent="0.25">
      <c r="A718" t="s">
        <v>717</v>
      </c>
      <c r="B718" s="8">
        <v>184.66</v>
      </c>
      <c r="C718" s="8">
        <v>117.54</v>
      </c>
    </row>
    <row r="719" spans="1:3" x14ac:dyDescent="0.25">
      <c r="A719" t="s">
        <v>718</v>
      </c>
      <c r="B719" s="8">
        <v>186.33</v>
      </c>
      <c r="C719" s="8">
        <v>118.06</v>
      </c>
    </row>
    <row r="720" spans="1:3" x14ac:dyDescent="0.25">
      <c r="A720" t="s">
        <v>719</v>
      </c>
      <c r="B720" s="8">
        <v>187.66</v>
      </c>
      <c r="C720" s="8">
        <v>119.78</v>
      </c>
    </row>
    <row r="721" spans="1:3" x14ac:dyDescent="0.25">
      <c r="A721" t="s">
        <v>720</v>
      </c>
      <c r="B721" s="8">
        <v>186.66</v>
      </c>
      <c r="C721" s="8">
        <v>119</v>
      </c>
    </row>
    <row r="722" spans="1:3" x14ac:dyDescent="0.25">
      <c r="A722" t="s">
        <v>721</v>
      </c>
      <c r="B722" s="8">
        <v>187.74700000000001</v>
      </c>
      <c r="C722" s="8">
        <v>119.16</v>
      </c>
    </row>
    <row r="723" spans="1:3" x14ac:dyDescent="0.25">
      <c r="A723" t="s">
        <v>722</v>
      </c>
      <c r="B723" s="8">
        <v>186.2</v>
      </c>
      <c r="C723" s="8">
        <v>118.61</v>
      </c>
    </row>
    <row r="724" spans="1:3" x14ac:dyDescent="0.25">
      <c r="A724" t="s">
        <v>723</v>
      </c>
      <c r="B724" s="8">
        <v>185.43</v>
      </c>
      <c r="C724" s="8">
        <v>117.26</v>
      </c>
    </row>
    <row r="725" spans="1:3" x14ac:dyDescent="0.25">
      <c r="A725" t="s">
        <v>724</v>
      </c>
      <c r="B725" s="8">
        <v>186.31</v>
      </c>
      <c r="C725" s="8">
        <v>116.93</v>
      </c>
    </row>
    <row r="726" spans="1:3" x14ac:dyDescent="0.25">
      <c r="A726" t="s">
        <v>725</v>
      </c>
      <c r="B726" s="8">
        <v>184.97</v>
      </c>
      <c r="C726" s="8">
        <v>114.69</v>
      </c>
    </row>
    <row r="727" spans="1:3" x14ac:dyDescent="0.25">
      <c r="A727" t="s">
        <v>726</v>
      </c>
      <c r="B727" s="8">
        <v>184.58</v>
      </c>
      <c r="C727" s="8">
        <v>114.4</v>
      </c>
    </row>
    <row r="728" spans="1:3" x14ac:dyDescent="0.25">
      <c r="A728" t="s">
        <v>727</v>
      </c>
      <c r="B728" s="8">
        <v>185.49</v>
      </c>
      <c r="C728" s="8">
        <v>114.29</v>
      </c>
    </row>
    <row r="729" spans="1:3" x14ac:dyDescent="0.25">
      <c r="A729" t="s">
        <v>728</v>
      </c>
      <c r="B729" s="8">
        <v>187.01</v>
      </c>
      <c r="C729" s="8">
        <v>116.34</v>
      </c>
    </row>
    <row r="730" spans="1:3" x14ac:dyDescent="0.25">
      <c r="A730" t="s">
        <v>729</v>
      </c>
      <c r="B730" s="8">
        <v>188.25</v>
      </c>
      <c r="C730" s="8">
        <v>117.87</v>
      </c>
    </row>
    <row r="731" spans="1:3" x14ac:dyDescent="0.25">
      <c r="A731" t="s">
        <v>730</v>
      </c>
      <c r="B731" s="8">
        <v>188.88</v>
      </c>
      <c r="C731" s="8">
        <v>118.4</v>
      </c>
    </row>
    <row r="732" spans="1:3" x14ac:dyDescent="0.25">
      <c r="A732" t="s">
        <v>731</v>
      </c>
      <c r="B732" s="8">
        <v>188.63</v>
      </c>
      <c r="C732" s="8">
        <v>117.2</v>
      </c>
    </row>
    <row r="733" spans="1:3" x14ac:dyDescent="0.25">
      <c r="A733" t="s">
        <v>732</v>
      </c>
      <c r="B733" s="8">
        <v>186.4</v>
      </c>
      <c r="C733" s="8">
        <v>114.49</v>
      </c>
    </row>
    <row r="734" spans="1:3" x14ac:dyDescent="0.25">
      <c r="A734" t="s">
        <v>733</v>
      </c>
      <c r="B734" s="8">
        <v>184.34</v>
      </c>
      <c r="C734" s="8">
        <v>112.82</v>
      </c>
    </row>
    <row r="735" spans="1:3" x14ac:dyDescent="0.25">
      <c r="A735" t="s">
        <v>734</v>
      </c>
      <c r="B735" s="8">
        <v>185.1</v>
      </c>
      <c r="C735" s="8">
        <v>113.61</v>
      </c>
    </row>
    <row r="736" spans="1:3" x14ac:dyDescent="0.25">
      <c r="A736" t="s">
        <v>735</v>
      </c>
      <c r="B736" s="8">
        <v>187.09</v>
      </c>
      <c r="C736" s="8">
        <v>115.25</v>
      </c>
    </row>
    <row r="737" spans="1:3" x14ac:dyDescent="0.25">
      <c r="A737" t="s">
        <v>736</v>
      </c>
      <c r="B737" s="8">
        <v>183.155</v>
      </c>
      <c r="C737" s="8">
        <v>111.959</v>
      </c>
    </row>
    <row r="738" spans="1:3" x14ac:dyDescent="0.25">
      <c r="A738" t="s">
        <v>737</v>
      </c>
      <c r="B738" s="8">
        <v>181.51</v>
      </c>
      <c r="C738" s="8">
        <v>110.41</v>
      </c>
    </row>
    <row r="739" spans="1:3" x14ac:dyDescent="0.25">
      <c r="A739" t="s">
        <v>738</v>
      </c>
      <c r="B739" s="8">
        <v>182.9401</v>
      </c>
      <c r="C739" s="8">
        <v>110.72</v>
      </c>
    </row>
    <row r="740" spans="1:3" x14ac:dyDescent="0.25">
      <c r="A740" t="s">
        <v>739</v>
      </c>
      <c r="B740" s="8">
        <v>184.2</v>
      </c>
      <c r="C740" s="8">
        <v>111.15</v>
      </c>
    </row>
    <row r="741" spans="1:3" x14ac:dyDescent="0.25">
      <c r="A741" t="s">
        <v>740</v>
      </c>
      <c r="B741" s="8">
        <v>186.125</v>
      </c>
      <c r="C741" s="8">
        <v>112.36</v>
      </c>
    </row>
    <row r="742" spans="1:3" x14ac:dyDescent="0.25">
      <c r="A742" t="s">
        <v>741</v>
      </c>
      <c r="B742" s="8">
        <v>186.39</v>
      </c>
      <c r="C742" s="8">
        <v>112.92</v>
      </c>
    </row>
    <row r="743" spans="1:3" x14ac:dyDescent="0.25">
      <c r="A743" t="s">
        <v>742</v>
      </c>
      <c r="B743" s="8">
        <v>187.04</v>
      </c>
      <c r="C743" s="8">
        <v>113.45</v>
      </c>
    </row>
    <row r="744" spans="1:3" x14ac:dyDescent="0.25">
      <c r="A744" t="s">
        <v>743</v>
      </c>
      <c r="B744" s="8">
        <v>187.89</v>
      </c>
      <c r="C744" s="8">
        <v>114.62</v>
      </c>
    </row>
    <row r="745" spans="1:3" x14ac:dyDescent="0.25">
      <c r="A745" t="s">
        <v>744</v>
      </c>
      <c r="B745" s="8">
        <v>187.45</v>
      </c>
      <c r="C745" s="8">
        <v>113.91</v>
      </c>
    </row>
    <row r="746" spans="1:3" x14ac:dyDescent="0.25">
      <c r="A746" t="s">
        <v>745</v>
      </c>
      <c r="B746" s="8">
        <v>187.83</v>
      </c>
      <c r="C746" s="8">
        <v>113.61</v>
      </c>
    </row>
    <row r="747" spans="1:3" x14ac:dyDescent="0.25">
      <c r="A747" t="s">
        <v>746</v>
      </c>
      <c r="B747" s="8">
        <v>186.29</v>
      </c>
      <c r="C747" s="8">
        <v>111.61</v>
      </c>
    </row>
    <row r="748" spans="1:3" x14ac:dyDescent="0.25">
      <c r="A748" t="s">
        <v>747</v>
      </c>
      <c r="B748" s="8">
        <v>186.875</v>
      </c>
      <c r="C748" s="8">
        <v>110.96</v>
      </c>
    </row>
    <row r="749" spans="1:3" x14ac:dyDescent="0.25">
      <c r="A749" t="s">
        <v>748</v>
      </c>
      <c r="B749" s="8">
        <v>187.75</v>
      </c>
      <c r="C749" s="8">
        <v>111.24</v>
      </c>
    </row>
    <row r="750" spans="1:3" x14ac:dyDescent="0.25">
      <c r="A750" t="s">
        <v>749</v>
      </c>
      <c r="B750" s="8">
        <v>188.43</v>
      </c>
      <c r="C750" s="8">
        <v>111.98</v>
      </c>
    </row>
    <row r="751" spans="1:3" x14ac:dyDescent="0.25">
      <c r="A751" t="s">
        <v>750</v>
      </c>
      <c r="B751" s="8">
        <v>188.32499999999999</v>
      </c>
      <c r="C751" s="8">
        <v>111.94</v>
      </c>
    </row>
    <row r="752" spans="1:3" x14ac:dyDescent="0.25">
      <c r="A752" t="s">
        <v>751</v>
      </c>
      <c r="B752" s="8">
        <v>188.06</v>
      </c>
      <c r="C752" s="8">
        <v>112.03</v>
      </c>
    </row>
    <row r="753" spans="1:3" x14ac:dyDescent="0.25">
      <c r="A753" t="s">
        <v>752</v>
      </c>
      <c r="B753" s="8">
        <v>188.42</v>
      </c>
      <c r="C753" s="8">
        <v>111.89</v>
      </c>
    </row>
    <row r="754" spans="1:3" x14ac:dyDescent="0.25">
      <c r="A754" t="s">
        <v>753</v>
      </c>
      <c r="B754" s="8">
        <v>186.78</v>
      </c>
      <c r="C754" s="8">
        <v>110.07</v>
      </c>
    </row>
    <row r="755" spans="1:3" x14ac:dyDescent="0.25">
      <c r="A755" t="s">
        <v>754</v>
      </c>
      <c r="B755" s="8">
        <v>187.88</v>
      </c>
      <c r="C755" s="8">
        <v>110.139</v>
      </c>
    </row>
    <row r="756" spans="1:3" x14ac:dyDescent="0.25">
      <c r="A756" t="s">
        <v>755</v>
      </c>
      <c r="B756" s="8">
        <v>187.67500000000001</v>
      </c>
      <c r="C756" s="8">
        <v>109.03</v>
      </c>
    </row>
    <row r="757" spans="1:3" x14ac:dyDescent="0.25">
      <c r="A757" t="s">
        <v>756</v>
      </c>
      <c r="B757" s="8">
        <v>187.96</v>
      </c>
      <c r="C757" s="8">
        <v>110.03</v>
      </c>
    </row>
    <row r="758" spans="1:3" x14ac:dyDescent="0.25">
      <c r="A758" t="s">
        <v>757</v>
      </c>
      <c r="B758" s="8">
        <v>189.785</v>
      </c>
      <c r="C758" s="8">
        <v>112.53</v>
      </c>
    </row>
    <row r="759" spans="1:3" x14ac:dyDescent="0.25">
      <c r="A759" t="s">
        <v>758</v>
      </c>
      <c r="B759" s="8">
        <v>189.96</v>
      </c>
      <c r="C759" s="8">
        <v>111.43</v>
      </c>
    </row>
    <row r="760" spans="1:3" x14ac:dyDescent="0.25">
      <c r="A760" t="s">
        <v>759</v>
      </c>
      <c r="B760" s="8">
        <v>189.06</v>
      </c>
      <c r="C760" s="8">
        <v>109.62</v>
      </c>
    </row>
    <row r="761" spans="1:3" x14ac:dyDescent="0.25">
      <c r="A761" t="s">
        <v>760</v>
      </c>
      <c r="B761" s="8">
        <v>187.4</v>
      </c>
      <c r="C761" s="8">
        <v>108.88</v>
      </c>
    </row>
    <row r="762" spans="1:3" x14ac:dyDescent="0.25">
      <c r="A762" t="s">
        <v>761</v>
      </c>
      <c r="B762" s="8">
        <v>188.05</v>
      </c>
      <c r="C762" s="8">
        <v>109.57</v>
      </c>
    </row>
    <row r="763" spans="1:3" x14ac:dyDescent="0.25">
      <c r="A763" t="s">
        <v>762</v>
      </c>
      <c r="B763" s="8">
        <v>188.74</v>
      </c>
      <c r="C763" s="8">
        <v>110.75</v>
      </c>
    </row>
    <row r="764" spans="1:3" x14ac:dyDescent="0.25">
      <c r="A764" t="s">
        <v>763</v>
      </c>
      <c r="B764" s="8">
        <v>187.55</v>
      </c>
      <c r="C764" s="8">
        <v>109.06</v>
      </c>
    </row>
    <row r="765" spans="1:3" x14ac:dyDescent="0.25">
      <c r="A765" t="s">
        <v>764</v>
      </c>
      <c r="B765" s="8">
        <v>189.13</v>
      </c>
      <c r="C765" s="8">
        <v>109.62</v>
      </c>
    </row>
    <row r="766" spans="1:3" x14ac:dyDescent="0.25">
      <c r="A766" t="s">
        <v>765</v>
      </c>
      <c r="B766" s="8">
        <v>189.59</v>
      </c>
      <c r="C766" s="8">
        <v>110.76</v>
      </c>
    </row>
    <row r="767" spans="1:3" x14ac:dyDescent="0.25">
      <c r="A767" t="s">
        <v>766</v>
      </c>
      <c r="B767" s="8">
        <v>190.35</v>
      </c>
      <c r="C767" s="8">
        <v>111.97</v>
      </c>
    </row>
    <row r="768" spans="1:3" x14ac:dyDescent="0.25">
      <c r="A768" t="s">
        <v>767</v>
      </c>
      <c r="B768" s="8">
        <v>191.52</v>
      </c>
      <c r="C768" s="8">
        <v>113.58</v>
      </c>
    </row>
    <row r="769" spans="1:3" x14ac:dyDescent="0.25">
      <c r="A769" t="s">
        <v>768</v>
      </c>
      <c r="B769" s="8">
        <v>191.38</v>
      </c>
      <c r="C769" s="8">
        <v>112.99</v>
      </c>
    </row>
    <row r="770" spans="1:3" x14ac:dyDescent="0.25">
      <c r="A770" t="s">
        <v>769</v>
      </c>
      <c r="B770" s="8">
        <v>192.37</v>
      </c>
      <c r="C770" s="8">
        <v>113.37</v>
      </c>
    </row>
    <row r="771" spans="1:3" x14ac:dyDescent="0.25">
      <c r="A771" t="s">
        <v>770</v>
      </c>
      <c r="B771" s="8">
        <v>192.68</v>
      </c>
      <c r="C771" s="8">
        <v>112.86</v>
      </c>
    </row>
    <row r="772" spans="1:3" x14ac:dyDescent="0.25">
      <c r="A772" t="s">
        <v>771</v>
      </c>
      <c r="B772" s="8">
        <v>192.89500000000001</v>
      </c>
      <c r="C772" s="8">
        <v>112.25</v>
      </c>
    </row>
    <row r="773" spans="1:3" x14ac:dyDescent="0.25">
      <c r="A773" t="s">
        <v>772</v>
      </c>
      <c r="B773" s="8">
        <v>192.8</v>
      </c>
      <c r="C773" s="8">
        <v>111.98</v>
      </c>
    </row>
    <row r="774" spans="1:3" x14ac:dyDescent="0.25">
      <c r="A774" t="s">
        <v>773</v>
      </c>
      <c r="B774" s="8">
        <v>193.19</v>
      </c>
      <c r="C774" s="8">
        <v>112.42</v>
      </c>
    </row>
    <row r="775" spans="1:3" x14ac:dyDescent="0.25">
      <c r="A775" t="s">
        <v>774</v>
      </c>
      <c r="B775" s="8">
        <v>194.45</v>
      </c>
      <c r="C775" s="8">
        <v>114.78</v>
      </c>
    </row>
    <row r="776" spans="1:3" x14ac:dyDescent="0.25">
      <c r="A776" t="s">
        <v>775</v>
      </c>
      <c r="B776" s="8">
        <v>195.375</v>
      </c>
      <c r="C776" s="8">
        <v>115.88</v>
      </c>
    </row>
    <row r="777" spans="1:3" x14ac:dyDescent="0.25">
      <c r="A777" t="s">
        <v>776</v>
      </c>
      <c r="B777" s="8">
        <v>195.58</v>
      </c>
      <c r="C777" s="8">
        <v>116.9</v>
      </c>
    </row>
    <row r="778" spans="1:3" x14ac:dyDescent="0.25">
      <c r="A778" t="s">
        <v>777</v>
      </c>
      <c r="B778" s="8">
        <v>195.6</v>
      </c>
      <c r="C778" s="8">
        <v>116.67</v>
      </c>
    </row>
    <row r="779" spans="1:3" x14ac:dyDescent="0.25">
      <c r="A779" t="s">
        <v>778</v>
      </c>
      <c r="B779" s="8">
        <v>194.92</v>
      </c>
      <c r="C779" s="8">
        <v>116.1</v>
      </c>
    </row>
    <row r="780" spans="1:3" x14ac:dyDescent="0.25">
      <c r="A780" t="s">
        <v>779</v>
      </c>
      <c r="B780" s="8">
        <v>193.54</v>
      </c>
      <c r="C780" s="8">
        <v>115.39</v>
      </c>
    </row>
    <row r="781" spans="1:3" x14ac:dyDescent="0.25">
      <c r="A781" t="s">
        <v>780</v>
      </c>
      <c r="B781" s="8">
        <v>194.13</v>
      </c>
      <c r="C781" s="8">
        <v>115.59</v>
      </c>
    </row>
    <row r="782" spans="1:3" x14ac:dyDescent="0.25">
      <c r="A782" t="s">
        <v>781</v>
      </c>
      <c r="B782" s="8">
        <v>194.29</v>
      </c>
      <c r="C782" s="8">
        <v>116.15</v>
      </c>
    </row>
    <row r="783" spans="1:3" x14ac:dyDescent="0.25">
      <c r="A783" t="s">
        <v>782</v>
      </c>
      <c r="B783" s="8">
        <v>194.83</v>
      </c>
      <c r="C783" s="8">
        <v>116.97</v>
      </c>
    </row>
    <row r="784" spans="1:3" x14ac:dyDescent="0.25">
      <c r="A784" t="s">
        <v>783</v>
      </c>
      <c r="B784" s="8">
        <v>196.255</v>
      </c>
      <c r="C784" s="8">
        <v>117.76</v>
      </c>
    </row>
    <row r="785" spans="1:3" x14ac:dyDescent="0.25">
      <c r="A785" t="s">
        <v>784</v>
      </c>
      <c r="B785" s="8">
        <v>196.48</v>
      </c>
      <c r="C785" s="8">
        <v>117.86</v>
      </c>
    </row>
    <row r="786" spans="1:3" x14ac:dyDescent="0.25">
      <c r="A786" t="s">
        <v>785</v>
      </c>
      <c r="B786" s="8">
        <v>195.94</v>
      </c>
      <c r="C786" s="8">
        <v>118.25</v>
      </c>
    </row>
    <row r="787" spans="1:3" x14ac:dyDescent="0.25">
      <c r="A787" t="s">
        <v>786</v>
      </c>
      <c r="B787" s="8">
        <v>195.88</v>
      </c>
      <c r="C787" s="8">
        <v>118.02</v>
      </c>
    </row>
    <row r="788" spans="1:3" x14ac:dyDescent="0.25">
      <c r="A788" t="s">
        <v>787</v>
      </c>
      <c r="B788" s="8">
        <v>194.7</v>
      </c>
      <c r="C788" s="8">
        <v>116.76</v>
      </c>
    </row>
    <row r="789" spans="1:3" x14ac:dyDescent="0.25">
      <c r="A789" t="s">
        <v>788</v>
      </c>
      <c r="B789" s="8">
        <v>195.58</v>
      </c>
      <c r="C789" s="8">
        <v>117.75</v>
      </c>
    </row>
    <row r="790" spans="1:3" x14ac:dyDescent="0.25">
      <c r="A790" t="s">
        <v>789</v>
      </c>
      <c r="B790" s="8">
        <v>195.44</v>
      </c>
      <c r="C790" s="8">
        <v>117.55</v>
      </c>
    </row>
    <row r="791" spans="1:3" x14ac:dyDescent="0.25">
      <c r="A791" t="s">
        <v>790</v>
      </c>
      <c r="B791" s="8">
        <v>195.82</v>
      </c>
      <c r="C791" s="8">
        <v>118.34</v>
      </c>
    </row>
    <row r="792" spans="1:3" x14ac:dyDescent="0.25">
      <c r="A792" t="s">
        <v>791</v>
      </c>
      <c r="B792" s="8">
        <v>195.72</v>
      </c>
      <c r="C792" s="8">
        <v>118.81</v>
      </c>
    </row>
    <row r="793" spans="1:3" x14ac:dyDescent="0.25">
      <c r="A793" t="s">
        <v>792</v>
      </c>
      <c r="B793" s="8">
        <v>197.03</v>
      </c>
      <c r="C793" s="8">
        <v>120.02</v>
      </c>
    </row>
    <row r="794" spans="1:3" x14ac:dyDescent="0.25">
      <c r="A794" t="s">
        <v>793</v>
      </c>
      <c r="B794" s="8">
        <v>197.23</v>
      </c>
      <c r="C794" s="8">
        <v>119.1</v>
      </c>
    </row>
    <row r="795" spans="1:3" x14ac:dyDescent="0.25">
      <c r="A795" t="s">
        <v>794</v>
      </c>
      <c r="B795" s="8">
        <v>198.2</v>
      </c>
      <c r="C795" s="8">
        <v>119.82</v>
      </c>
    </row>
    <row r="796" spans="1:3" x14ac:dyDescent="0.25">
      <c r="A796" t="s">
        <v>795</v>
      </c>
      <c r="B796" s="8">
        <v>197.51</v>
      </c>
      <c r="C796" s="8">
        <v>117.77</v>
      </c>
    </row>
    <row r="797" spans="1:3" x14ac:dyDescent="0.25">
      <c r="A797" t="s">
        <v>796</v>
      </c>
      <c r="B797" s="8">
        <v>196.24</v>
      </c>
      <c r="C797" s="8">
        <v>116.34</v>
      </c>
    </row>
    <row r="798" spans="1:3" x14ac:dyDescent="0.25">
      <c r="A798" t="s">
        <v>797</v>
      </c>
      <c r="B798" s="8">
        <v>197.12</v>
      </c>
      <c r="C798" s="8">
        <v>116.49</v>
      </c>
    </row>
    <row r="799" spans="1:3" x14ac:dyDescent="0.25">
      <c r="A799" t="s">
        <v>798</v>
      </c>
      <c r="B799" s="8">
        <v>196.34</v>
      </c>
      <c r="C799" s="8">
        <v>115.25</v>
      </c>
    </row>
    <row r="800" spans="1:3" x14ac:dyDescent="0.25">
      <c r="A800" t="s">
        <v>799</v>
      </c>
      <c r="B800" s="8">
        <v>196.61</v>
      </c>
      <c r="C800" s="8">
        <v>115.1</v>
      </c>
    </row>
    <row r="801" spans="1:3" x14ac:dyDescent="0.25">
      <c r="A801" t="s">
        <v>800</v>
      </c>
      <c r="B801" s="8">
        <v>197.6</v>
      </c>
      <c r="C801" s="8">
        <v>115.69</v>
      </c>
    </row>
    <row r="802" spans="1:3" x14ac:dyDescent="0.25">
      <c r="A802" t="s">
        <v>801</v>
      </c>
      <c r="B802" s="8">
        <v>197.23</v>
      </c>
      <c r="C802" s="8">
        <v>114.55</v>
      </c>
    </row>
    <row r="803" spans="1:3" x14ac:dyDescent="0.25">
      <c r="A803" t="s">
        <v>802</v>
      </c>
      <c r="B803" s="8">
        <v>197.96</v>
      </c>
      <c r="C803" s="8">
        <v>114.24</v>
      </c>
    </row>
    <row r="804" spans="1:3" x14ac:dyDescent="0.25">
      <c r="A804" t="s">
        <v>803</v>
      </c>
      <c r="B804" s="8">
        <v>195.71</v>
      </c>
      <c r="C804" s="8">
        <v>112.48</v>
      </c>
    </row>
    <row r="805" spans="1:3" x14ac:dyDescent="0.25">
      <c r="A805" t="s">
        <v>804</v>
      </c>
      <c r="B805" s="8">
        <v>197.7099</v>
      </c>
      <c r="C805" s="8">
        <v>114.23</v>
      </c>
    </row>
    <row r="806" spans="1:3" x14ac:dyDescent="0.25">
      <c r="A806" t="s">
        <v>805</v>
      </c>
      <c r="B806" s="8">
        <v>197.34</v>
      </c>
      <c r="C806" s="8">
        <v>113.77</v>
      </c>
    </row>
    <row r="807" spans="1:3" x14ac:dyDescent="0.25">
      <c r="A807" t="s">
        <v>806</v>
      </c>
      <c r="B807" s="8">
        <v>198.2</v>
      </c>
      <c r="C807" s="8">
        <v>114.73</v>
      </c>
    </row>
    <row r="808" spans="1:3" x14ac:dyDescent="0.25">
      <c r="A808" t="s">
        <v>807</v>
      </c>
      <c r="B808" s="8">
        <v>198.64</v>
      </c>
      <c r="C808" s="8">
        <v>114.86499999999999</v>
      </c>
    </row>
    <row r="809" spans="1:3" x14ac:dyDescent="0.25">
      <c r="A809" t="s">
        <v>808</v>
      </c>
      <c r="B809" s="8">
        <v>198.65</v>
      </c>
      <c r="C809" s="8">
        <v>114.64</v>
      </c>
    </row>
    <row r="810" spans="1:3" x14ac:dyDescent="0.25">
      <c r="A810" t="s">
        <v>809</v>
      </c>
      <c r="B810" s="8">
        <v>197.72</v>
      </c>
      <c r="C810" s="8">
        <v>113.6</v>
      </c>
    </row>
    <row r="811" spans="1:3" x14ac:dyDescent="0.25">
      <c r="A811" t="s">
        <v>810</v>
      </c>
      <c r="B811" s="8">
        <v>197.8</v>
      </c>
      <c r="C811" s="8">
        <v>113.03</v>
      </c>
    </row>
    <row r="812" spans="1:3" x14ac:dyDescent="0.25">
      <c r="A812" t="s">
        <v>811</v>
      </c>
      <c r="B812" s="8">
        <v>196.95</v>
      </c>
      <c r="C812" s="8">
        <v>113.34</v>
      </c>
    </row>
    <row r="813" spans="1:3" x14ac:dyDescent="0.25">
      <c r="A813" t="s">
        <v>812</v>
      </c>
      <c r="B813" s="8">
        <v>196.98</v>
      </c>
      <c r="C813" s="8">
        <v>113.79</v>
      </c>
    </row>
    <row r="814" spans="1:3" x14ac:dyDescent="0.25">
      <c r="A814" t="s">
        <v>813</v>
      </c>
      <c r="B814" s="8">
        <v>193.09</v>
      </c>
      <c r="C814" s="8">
        <v>111.18989999999999</v>
      </c>
    </row>
    <row r="815" spans="1:3" x14ac:dyDescent="0.25">
      <c r="A815" t="s">
        <v>814</v>
      </c>
      <c r="B815" s="8">
        <v>192.5</v>
      </c>
      <c r="C815" s="8">
        <v>110.68</v>
      </c>
    </row>
    <row r="816" spans="1:3" x14ac:dyDescent="0.25">
      <c r="A816" t="s">
        <v>815</v>
      </c>
      <c r="B816" s="8">
        <v>193.89</v>
      </c>
      <c r="C816" s="8">
        <v>111.66</v>
      </c>
    </row>
    <row r="817" spans="1:3" x14ac:dyDescent="0.25">
      <c r="A817" t="s">
        <v>816</v>
      </c>
      <c r="B817" s="8">
        <v>192.01</v>
      </c>
      <c r="C817" s="8">
        <v>111.38</v>
      </c>
    </row>
    <row r="818" spans="1:3" x14ac:dyDescent="0.25">
      <c r="A818" t="s">
        <v>817</v>
      </c>
      <c r="B818" s="8">
        <v>192.07</v>
      </c>
      <c r="C818" s="8">
        <v>111.73099999999999</v>
      </c>
    </row>
    <row r="819" spans="1:3" x14ac:dyDescent="0.25">
      <c r="A819" t="s">
        <v>818</v>
      </c>
      <c r="B819" s="8">
        <v>191.03</v>
      </c>
      <c r="C819" s="8">
        <v>111.19</v>
      </c>
    </row>
    <row r="820" spans="1:3" x14ac:dyDescent="0.25">
      <c r="A820" t="s">
        <v>819</v>
      </c>
      <c r="B820" s="8">
        <v>193.24</v>
      </c>
      <c r="C820" s="8">
        <v>112.27</v>
      </c>
    </row>
    <row r="821" spans="1:3" x14ac:dyDescent="0.25">
      <c r="A821" t="s">
        <v>820</v>
      </c>
      <c r="B821" s="8">
        <v>193.79499999999999</v>
      </c>
      <c r="C821" s="8">
        <v>113.34</v>
      </c>
    </row>
    <row r="822" spans="1:3" x14ac:dyDescent="0.25">
      <c r="A822" t="s">
        <v>821</v>
      </c>
      <c r="B822" s="8">
        <v>193.53</v>
      </c>
      <c r="C822" s="8">
        <v>112.56</v>
      </c>
    </row>
    <row r="823" spans="1:3" x14ac:dyDescent="0.25">
      <c r="A823" t="s">
        <v>822</v>
      </c>
      <c r="B823" s="8">
        <v>194.84</v>
      </c>
      <c r="C823" s="8">
        <v>113.44</v>
      </c>
    </row>
    <row r="824" spans="1:3" x14ac:dyDescent="0.25">
      <c r="A824" t="s">
        <v>823</v>
      </c>
      <c r="B824" s="8">
        <v>195.76</v>
      </c>
      <c r="C824" s="8">
        <v>113.61</v>
      </c>
    </row>
    <row r="825" spans="1:3" x14ac:dyDescent="0.25">
      <c r="A825" t="s">
        <v>824</v>
      </c>
      <c r="B825" s="8">
        <v>195.72</v>
      </c>
      <c r="C825" s="8">
        <v>113.39</v>
      </c>
    </row>
    <row r="826" spans="1:3" x14ac:dyDescent="0.25">
      <c r="A826" t="s">
        <v>825</v>
      </c>
      <c r="B826" s="8">
        <v>197.36</v>
      </c>
      <c r="C826" s="8">
        <v>115.04</v>
      </c>
    </row>
    <row r="827" spans="1:3" x14ac:dyDescent="0.25">
      <c r="A827" t="s">
        <v>826</v>
      </c>
      <c r="B827" s="8">
        <v>198.39</v>
      </c>
      <c r="C827" s="8">
        <v>115.44</v>
      </c>
    </row>
    <row r="828" spans="1:3" x14ac:dyDescent="0.25">
      <c r="A828" t="s">
        <v>827</v>
      </c>
      <c r="B828" s="8">
        <v>198.92</v>
      </c>
      <c r="C828" s="8">
        <v>114.95</v>
      </c>
    </row>
    <row r="829" spans="1:3" x14ac:dyDescent="0.25">
      <c r="A829" t="s">
        <v>828</v>
      </c>
      <c r="B829" s="8">
        <v>199.5</v>
      </c>
      <c r="C829" s="8">
        <v>115.2</v>
      </c>
    </row>
    <row r="830" spans="1:3" x14ac:dyDescent="0.25">
      <c r="A830" t="s">
        <v>829</v>
      </c>
      <c r="B830" s="8">
        <v>199.19</v>
      </c>
      <c r="C830" s="8">
        <v>115.21</v>
      </c>
    </row>
    <row r="831" spans="1:3" x14ac:dyDescent="0.25">
      <c r="A831" t="s">
        <v>830</v>
      </c>
      <c r="B831" s="8">
        <v>200.2</v>
      </c>
      <c r="C831" s="8">
        <v>115.75</v>
      </c>
    </row>
    <row r="832" spans="1:3" x14ac:dyDescent="0.25">
      <c r="A832" t="s">
        <v>831</v>
      </c>
      <c r="B832" s="8">
        <v>200.33</v>
      </c>
      <c r="C832" s="8">
        <v>116.8</v>
      </c>
    </row>
    <row r="833" spans="1:3" x14ac:dyDescent="0.25">
      <c r="A833" t="s">
        <v>832</v>
      </c>
      <c r="B833" s="8">
        <v>200.25</v>
      </c>
      <c r="C833" s="8">
        <v>116.51</v>
      </c>
    </row>
    <row r="834" spans="1:3" x14ac:dyDescent="0.25">
      <c r="A834" t="s">
        <v>833</v>
      </c>
      <c r="B834" s="8">
        <v>200.14</v>
      </c>
      <c r="C834" s="8">
        <v>115.91</v>
      </c>
    </row>
    <row r="835" spans="1:3" x14ac:dyDescent="0.25">
      <c r="A835" t="s">
        <v>834</v>
      </c>
      <c r="B835" s="8">
        <v>200.71</v>
      </c>
      <c r="C835" s="8">
        <v>116.56</v>
      </c>
    </row>
    <row r="836" spans="1:3" x14ac:dyDescent="0.25">
      <c r="A836" t="s">
        <v>835</v>
      </c>
      <c r="B836" s="8">
        <v>200.61</v>
      </c>
      <c r="C836" s="8">
        <v>117.2</v>
      </c>
    </row>
    <row r="837" spans="1:3" x14ac:dyDescent="0.25">
      <c r="A837" t="s">
        <v>836</v>
      </c>
      <c r="B837" s="8">
        <v>200.5</v>
      </c>
      <c r="C837" s="8">
        <v>116.46</v>
      </c>
    </row>
    <row r="838" spans="1:3" x14ac:dyDescent="0.25">
      <c r="A838" t="s">
        <v>837</v>
      </c>
      <c r="B838" s="8">
        <v>200.21010000000001</v>
      </c>
      <c r="C838" s="8">
        <v>116.01</v>
      </c>
    </row>
    <row r="839" spans="1:3" x14ac:dyDescent="0.25">
      <c r="A839" t="s">
        <v>838</v>
      </c>
      <c r="B839" s="8">
        <v>201.11</v>
      </c>
      <c r="C839" s="8">
        <v>116.38</v>
      </c>
    </row>
    <row r="840" spans="1:3" x14ac:dyDescent="0.25">
      <c r="A840" t="s">
        <v>839</v>
      </c>
      <c r="B840" s="8">
        <v>200.59</v>
      </c>
      <c r="C840" s="8">
        <v>116.56</v>
      </c>
    </row>
    <row r="841" spans="1:3" x14ac:dyDescent="0.25">
      <c r="A841" t="s">
        <v>840</v>
      </c>
      <c r="B841" s="8">
        <v>199.32</v>
      </c>
      <c r="C841" s="8">
        <v>115.18</v>
      </c>
    </row>
    <row r="842" spans="1:3" x14ac:dyDescent="0.25">
      <c r="A842" t="s">
        <v>841</v>
      </c>
      <c r="B842" s="8">
        <v>200.07</v>
      </c>
      <c r="C842" s="8">
        <v>115.86</v>
      </c>
    </row>
    <row r="843" spans="1:3" x14ac:dyDescent="0.25">
      <c r="A843" t="s">
        <v>842</v>
      </c>
      <c r="B843" s="8">
        <v>200.3</v>
      </c>
      <c r="C843" s="8">
        <v>116.61</v>
      </c>
    </row>
    <row r="844" spans="1:3" x14ac:dyDescent="0.25">
      <c r="A844" t="s">
        <v>843</v>
      </c>
      <c r="B844" s="8">
        <v>199.13</v>
      </c>
      <c r="C844" s="8">
        <v>115.37</v>
      </c>
    </row>
    <row r="845" spans="1:3" x14ac:dyDescent="0.25">
      <c r="A845" t="s">
        <v>844</v>
      </c>
      <c r="B845" s="8">
        <v>198.98099999999999</v>
      </c>
      <c r="C845" s="8">
        <v>114.11</v>
      </c>
    </row>
    <row r="846" spans="1:3" x14ac:dyDescent="0.25">
      <c r="A846" t="s">
        <v>845</v>
      </c>
      <c r="B846" s="8">
        <v>200.48</v>
      </c>
      <c r="C846" s="8">
        <v>114.43</v>
      </c>
    </row>
    <row r="847" spans="1:3" x14ac:dyDescent="0.25">
      <c r="A847" t="s">
        <v>846</v>
      </c>
      <c r="B847" s="8">
        <v>200.75</v>
      </c>
      <c r="C847" s="8">
        <v>114.73</v>
      </c>
    </row>
    <row r="848" spans="1:3" x14ac:dyDescent="0.25">
      <c r="A848" t="s">
        <v>847</v>
      </c>
      <c r="B848" s="8">
        <v>201.82</v>
      </c>
      <c r="C848" s="8">
        <v>115.43</v>
      </c>
    </row>
    <row r="849" spans="1:3" x14ac:dyDescent="0.25">
      <c r="A849" t="s">
        <v>848</v>
      </c>
      <c r="B849" s="8">
        <v>200.7</v>
      </c>
      <c r="C849" s="8">
        <v>113.97</v>
      </c>
    </row>
    <row r="850" spans="1:3" x14ac:dyDescent="0.25">
      <c r="A850" t="s">
        <v>849</v>
      </c>
      <c r="B850" s="8">
        <v>199.15</v>
      </c>
      <c r="C850" s="8">
        <v>112.37</v>
      </c>
    </row>
    <row r="851" spans="1:3" x14ac:dyDescent="0.25">
      <c r="A851" t="s">
        <v>850</v>
      </c>
      <c r="B851" s="8">
        <v>198.01</v>
      </c>
      <c r="C851" s="8">
        <v>111.32</v>
      </c>
    </row>
    <row r="852" spans="1:3" x14ac:dyDescent="0.25">
      <c r="A852" t="s">
        <v>851</v>
      </c>
      <c r="B852" s="8">
        <v>199.56</v>
      </c>
      <c r="C852" s="8">
        <v>112.02</v>
      </c>
    </row>
    <row r="853" spans="1:3" x14ac:dyDescent="0.25">
      <c r="A853" t="s">
        <v>852</v>
      </c>
      <c r="B853" s="8">
        <v>196.34</v>
      </c>
      <c r="C853" s="8">
        <v>110.13</v>
      </c>
    </row>
    <row r="854" spans="1:3" x14ac:dyDescent="0.25">
      <c r="A854" t="s">
        <v>853</v>
      </c>
      <c r="B854" s="8">
        <v>197.9</v>
      </c>
      <c r="C854" s="8">
        <v>111.12</v>
      </c>
    </row>
    <row r="855" spans="1:3" x14ac:dyDescent="0.25">
      <c r="A855" t="s">
        <v>854</v>
      </c>
      <c r="B855" s="8">
        <v>197.54</v>
      </c>
      <c r="C855" s="8">
        <v>111.03</v>
      </c>
    </row>
    <row r="856" spans="1:3" x14ac:dyDescent="0.25">
      <c r="A856" t="s">
        <v>855</v>
      </c>
      <c r="B856" s="8">
        <v>197.02</v>
      </c>
      <c r="C856" s="8">
        <v>109.35</v>
      </c>
    </row>
    <row r="857" spans="1:3" x14ac:dyDescent="0.25">
      <c r="A857" t="s">
        <v>856</v>
      </c>
      <c r="B857" s="8">
        <v>194.35</v>
      </c>
      <c r="C857" s="8">
        <v>107.8</v>
      </c>
    </row>
    <row r="858" spans="1:3" x14ac:dyDescent="0.25">
      <c r="A858" t="s">
        <v>857</v>
      </c>
      <c r="B858" s="8">
        <v>194.38</v>
      </c>
      <c r="C858" s="8">
        <v>108.83</v>
      </c>
    </row>
    <row r="859" spans="1:3" x14ac:dyDescent="0.25">
      <c r="A859" t="s">
        <v>858</v>
      </c>
      <c r="B859" s="8">
        <v>196.52</v>
      </c>
      <c r="C859" s="8">
        <v>109.65</v>
      </c>
    </row>
    <row r="860" spans="1:3" x14ac:dyDescent="0.25">
      <c r="A860" t="s">
        <v>859</v>
      </c>
      <c r="B860" s="8">
        <v>196.29</v>
      </c>
      <c r="C860" s="8">
        <v>108.71</v>
      </c>
    </row>
    <row r="861" spans="1:3" x14ac:dyDescent="0.25">
      <c r="A861" t="s">
        <v>860</v>
      </c>
      <c r="B861" s="8">
        <v>193.26</v>
      </c>
      <c r="C861" s="8">
        <v>106.92</v>
      </c>
    </row>
    <row r="862" spans="1:3" x14ac:dyDescent="0.25">
      <c r="A862" t="s">
        <v>861</v>
      </c>
      <c r="B862" s="8">
        <v>196.64</v>
      </c>
      <c r="C862" s="8">
        <v>108.97</v>
      </c>
    </row>
    <row r="863" spans="1:3" x14ac:dyDescent="0.25">
      <c r="A863" t="s">
        <v>862</v>
      </c>
      <c r="B863" s="8">
        <v>192.74</v>
      </c>
      <c r="C863" s="8">
        <v>106.03</v>
      </c>
    </row>
    <row r="864" spans="1:3" x14ac:dyDescent="0.25">
      <c r="A864" t="s">
        <v>863</v>
      </c>
      <c r="B864" s="8">
        <v>190.54</v>
      </c>
      <c r="C864" s="8">
        <v>104.74</v>
      </c>
    </row>
    <row r="865" spans="1:3" x14ac:dyDescent="0.25">
      <c r="A865" t="s">
        <v>864</v>
      </c>
      <c r="B865" s="8">
        <v>187.40989999999999</v>
      </c>
      <c r="C865" s="8">
        <v>104.32</v>
      </c>
    </row>
    <row r="866" spans="1:3" x14ac:dyDescent="0.25">
      <c r="A866" t="s">
        <v>865</v>
      </c>
      <c r="B866" s="8">
        <v>187.7</v>
      </c>
      <c r="C866" s="8">
        <v>105.54</v>
      </c>
    </row>
    <row r="867" spans="1:3" x14ac:dyDescent="0.25">
      <c r="A867" t="s">
        <v>866</v>
      </c>
      <c r="B867" s="8">
        <v>186.43</v>
      </c>
      <c r="C867" s="8">
        <v>106.6</v>
      </c>
    </row>
    <row r="868" spans="1:3" x14ac:dyDescent="0.25">
      <c r="A868" t="s">
        <v>867</v>
      </c>
      <c r="B868" s="8">
        <v>186.27</v>
      </c>
      <c r="C868" s="8">
        <v>107.8</v>
      </c>
    </row>
    <row r="869" spans="1:3" x14ac:dyDescent="0.25">
      <c r="A869" t="s">
        <v>868</v>
      </c>
      <c r="B869" s="8">
        <v>188.47</v>
      </c>
      <c r="C869" s="8">
        <v>107.48</v>
      </c>
    </row>
    <row r="870" spans="1:3" x14ac:dyDescent="0.25">
      <c r="A870" t="s">
        <v>869</v>
      </c>
      <c r="B870" s="8">
        <v>190.3</v>
      </c>
      <c r="C870" s="8">
        <v>108.74</v>
      </c>
    </row>
    <row r="871" spans="1:3" x14ac:dyDescent="0.25">
      <c r="A871" t="s">
        <v>870</v>
      </c>
      <c r="B871" s="8">
        <v>194.07</v>
      </c>
      <c r="C871" s="8">
        <v>110.53</v>
      </c>
    </row>
    <row r="872" spans="1:3" x14ac:dyDescent="0.25">
      <c r="A872" t="s">
        <v>871</v>
      </c>
      <c r="B872" s="8">
        <v>192.69</v>
      </c>
      <c r="C872" s="8">
        <v>108.95</v>
      </c>
    </row>
    <row r="873" spans="1:3" x14ac:dyDescent="0.25">
      <c r="A873" t="s">
        <v>872</v>
      </c>
      <c r="B873" s="8">
        <v>194.93</v>
      </c>
      <c r="C873" s="8">
        <v>110.88</v>
      </c>
    </row>
    <row r="874" spans="1:3" x14ac:dyDescent="0.25">
      <c r="A874" t="s">
        <v>873</v>
      </c>
      <c r="B874" s="8">
        <v>196.43</v>
      </c>
      <c r="C874" s="8">
        <v>111.07</v>
      </c>
    </row>
    <row r="875" spans="1:3" x14ac:dyDescent="0.25">
      <c r="A875" t="s">
        <v>874</v>
      </c>
      <c r="B875" s="8">
        <v>196.16</v>
      </c>
      <c r="C875" s="8">
        <v>111.01</v>
      </c>
    </row>
    <row r="876" spans="1:3" x14ac:dyDescent="0.25">
      <c r="A876" t="s">
        <v>875</v>
      </c>
      <c r="B876" s="8">
        <v>198.41</v>
      </c>
      <c r="C876" s="8">
        <v>114.17</v>
      </c>
    </row>
    <row r="877" spans="1:3" x14ac:dyDescent="0.25">
      <c r="A877" t="s">
        <v>876</v>
      </c>
      <c r="B877" s="8">
        <v>198.11</v>
      </c>
      <c r="C877" s="8">
        <v>113.9</v>
      </c>
    </row>
    <row r="878" spans="1:3" x14ac:dyDescent="0.25">
      <c r="A878" t="s">
        <v>877</v>
      </c>
      <c r="B878" s="8">
        <v>199.38</v>
      </c>
      <c r="C878" s="8">
        <v>114.87</v>
      </c>
    </row>
    <row r="879" spans="1:3" x14ac:dyDescent="0.25">
      <c r="A879" t="s">
        <v>878</v>
      </c>
      <c r="B879" s="8">
        <v>201.66</v>
      </c>
      <c r="C879" s="8">
        <v>116.56</v>
      </c>
    </row>
    <row r="880" spans="1:3" x14ac:dyDescent="0.25">
      <c r="A880" t="s">
        <v>879</v>
      </c>
      <c r="B880" s="8">
        <v>201.77</v>
      </c>
      <c r="C880" s="8">
        <v>116.36</v>
      </c>
    </row>
    <row r="881" spans="1:3" x14ac:dyDescent="0.25">
      <c r="A881" t="s">
        <v>880</v>
      </c>
      <c r="B881" s="8">
        <v>201.07</v>
      </c>
      <c r="C881" s="8">
        <v>115.82</v>
      </c>
    </row>
    <row r="882" spans="1:3" x14ac:dyDescent="0.25">
      <c r="A882" t="s">
        <v>881</v>
      </c>
      <c r="B882" s="8">
        <v>202.34</v>
      </c>
      <c r="C882" s="8">
        <v>116.03</v>
      </c>
    </row>
    <row r="883" spans="1:3" x14ac:dyDescent="0.25">
      <c r="A883" t="s">
        <v>882</v>
      </c>
      <c r="B883" s="8">
        <v>203.15</v>
      </c>
      <c r="C883" s="8">
        <v>116.53</v>
      </c>
    </row>
    <row r="884" spans="1:3" x14ac:dyDescent="0.25">
      <c r="A884" t="s">
        <v>883</v>
      </c>
      <c r="B884" s="8">
        <v>203.34</v>
      </c>
      <c r="C884" s="8">
        <v>116.71</v>
      </c>
    </row>
    <row r="885" spans="1:3" x14ac:dyDescent="0.25">
      <c r="A885" t="s">
        <v>884</v>
      </c>
      <c r="B885" s="8">
        <v>203.98</v>
      </c>
      <c r="C885" s="8">
        <v>117.29</v>
      </c>
    </row>
    <row r="886" spans="1:3" x14ac:dyDescent="0.25">
      <c r="A886" t="s">
        <v>885</v>
      </c>
      <c r="B886" s="8">
        <v>204.17500000000001</v>
      </c>
      <c r="C886" s="8">
        <v>117.37</v>
      </c>
    </row>
    <row r="887" spans="1:3" x14ac:dyDescent="0.25">
      <c r="A887" t="s">
        <v>886</v>
      </c>
      <c r="B887" s="8">
        <v>203.96</v>
      </c>
      <c r="C887" s="8">
        <v>117.9</v>
      </c>
    </row>
    <row r="888" spans="1:3" x14ac:dyDescent="0.25">
      <c r="A888" t="s">
        <v>887</v>
      </c>
      <c r="B888" s="8">
        <v>204.19</v>
      </c>
      <c r="C888" s="8">
        <v>116.9</v>
      </c>
    </row>
    <row r="889" spans="1:3" x14ac:dyDescent="0.25">
      <c r="A889" t="s">
        <v>888</v>
      </c>
      <c r="B889" s="8">
        <v>204.24</v>
      </c>
      <c r="C889" s="8">
        <v>116.69</v>
      </c>
    </row>
    <row r="890" spans="1:3" x14ac:dyDescent="0.25">
      <c r="A890" t="s">
        <v>889</v>
      </c>
      <c r="B890" s="8">
        <v>204.37</v>
      </c>
      <c r="C890" s="8">
        <v>115.72</v>
      </c>
    </row>
    <row r="891" spans="1:3" x14ac:dyDescent="0.25">
      <c r="A891" t="s">
        <v>890</v>
      </c>
      <c r="B891" s="8">
        <v>205.55</v>
      </c>
      <c r="C891" s="8">
        <v>116.39</v>
      </c>
    </row>
    <row r="892" spans="1:3" x14ac:dyDescent="0.25">
      <c r="A892" t="s">
        <v>891</v>
      </c>
      <c r="B892" s="8">
        <v>205.22</v>
      </c>
      <c r="C892" s="8">
        <v>115.15</v>
      </c>
    </row>
    <row r="893" spans="1:3" x14ac:dyDescent="0.25">
      <c r="A893" t="s">
        <v>892</v>
      </c>
      <c r="B893" s="8">
        <v>205.58</v>
      </c>
      <c r="C893" s="8">
        <v>116.44</v>
      </c>
    </row>
    <row r="894" spans="1:3" x14ac:dyDescent="0.25">
      <c r="A894" t="s">
        <v>893</v>
      </c>
      <c r="B894" s="8">
        <v>206.68</v>
      </c>
      <c r="C894" s="8">
        <v>116.58</v>
      </c>
    </row>
    <row r="895" spans="1:3" x14ac:dyDescent="0.25">
      <c r="A895" t="s">
        <v>894</v>
      </c>
      <c r="B895" s="8">
        <v>207.26</v>
      </c>
      <c r="C895" s="8">
        <v>117.97</v>
      </c>
    </row>
    <row r="896" spans="1:3" x14ac:dyDescent="0.25">
      <c r="A896" t="s">
        <v>895</v>
      </c>
      <c r="B896" s="8">
        <v>207.11</v>
      </c>
      <c r="C896" s="8">
        <v>118.06</v>
      </c>
    </row>
    <row r="897" spans="1:3" x14ac:dyDescent="0.25">
      <c r="A897" t="s">
        <v>896</v>
      </c>
      <c r="B897" s="8">
        <v>207.64</v>
      </c>
      <c r="C897" s="8">
        <v>118.45</v>
      </c>
    </row>
    <row r="898" spans="1:3" x14ac:dyDescent="0.25">
      <c r="A898" t="s">
        <v>897</v>
      </c>
      <c r="B898" s="8">
        <v>207.2</v>
      </c>
      <c r="C898" s="8">
        <v>116.69</v>
      </c>
    </row>
    <row r="899" spans="1:3" x14ac:dyDescent="0.25">
      <c r="A899" t="s">
        <v>898</v>
      </c>
      <c r="B899" s="8">
        <v>205.76</v>
      </c>
      <c r="C899" s="8">
        <v>114.87</v>
      </c>
    </row>
    <row r="900" spans="1:3" x14ac:dyDescent="0.25">
      <c r="A900" t="s">
        <v>899</v>
      </c>
      <c r="B900" s="8">
        <v>207.08500000000001</v>
      </c>
      <c r="C900" s="8">
        <v>116.25</v>
      </c>
    </row>
    <row r="901" spans="1:3" x14ac:dyDescent="0.25">
      <c r="A901" t="s">
        <v>900</v>
      </c>
      <c r="B901" s="8">
        <v>207.89</v>
      </c>
      <c r="C901" s="8">
        <v>117.37</v>
      </c>
    </row>
    <row r="902" spans="1:3" x14ac:dyDescent="0.25">
      <c r="A902" t="s">
        <v>901</v>
      </c>
      <c r="B902" s="8">
        <v>207.66</v>
      </c>
      <c r="C902" s="8">
        <v>116.81</v>
      </c>
    </row>
    <row r="903" spans="1:3" x14ac:dyDescent="0.25">
      <c r="A903" t="s">
        <v>902</v>
      </c>
      <c r="B903" s="8">
        <v>208</v>
      </c>
      <c r="C903" s="8">
        <v>117.69</v>
      </c>
    </row>
    <row r="904" spans="1:3" x14ac:dyDescent="0.25">
      <c r="A904" t="s">
        <v>903</v>
      </c>
      <c r="B904" s="8">
        <v>206.61</v>
      </c>
      <c r="C904" s="8">
        <v>116.22</v>
      </c>
    </row>
    <row r="905" spans="1:3" x14ac:dyDescent="0.25">
      <c r="A905" t="s">
        <v>904</v>
      </c>
      <c r="B905" s="8">
        <v>206.47</v>
      </c>
      <c r="C905" s="8">
        <v>118.17</v>
      </c>
    </row>
    <row r="906" spans="1:3" x14ac:dyDescent="0.25">
      <c r="A906" t="s">
        <v>905</v>
      </c>
      <c r="B906" s="8">
        <v>203.1601</v>
      </c>
      <c r="C906" s="8">
        <v>115.66</v>
      </c>
    </row>
    <row r="907" spans="1:3" x14ac:dyDescent="0.25">
      <c r="A907" t="s">
        <v>906</v>
      </c>
      <c r="B907" s="8">
        <v>204.19</v>
      </c>
      <c r="C907" s="8">
        <v>116.12</v>
      </c>
    </row>
    <row r="908" spans="1:3" x14ac:dyDescent="0.25">
      <c r="A908" t="s">
        <v>907</v>
      </c>
      <c r="B908" s="8">
        <v>200.89</v>
      </c>
      <c r="C908" s="8">
        <v>114.71</v>
      </c>
    </row>
    <row r="909" spans="1:3" x14ac:dyDescent="0.25">
      <c r="A909" t="s">
        <v>908</v>
      </c>
      <c r="B909" s="8">
        <v>199.51</v>
      </c>
      <c r="C909" s="8">
        <v>113.55</v>
      </c>
    </row>
    <row r="910" spans="1:3" x14ac:dyDescent="0.25">
      <c r="A910" t="s">
        <v>909</v>
      </c>
      <c r="B910" s="8">
        <v>197.91</v>
      </c>
      <c r="C910" s="8">
        <v>113.39</v>
      </c>
    </row>
    <row r="911" spans="1:3" x14ac:dyDescent="0.25">
      <c r="A911" t="s">
        <v>910</v>
      </c>
      <c r="B911" s="8">
        <v>201.79</v>
      </c>
      <c r="C911" s="8">
        <v>116.89</v>
      </c>
    </row>
    <row r="912" spans="1:3" x14ac:dyDescent="0.25">
      <c r="A912" t="s">
        <v>911</v>
      </c>
      <c r="B912" s="8">
        <v>206.78</v>
      </c>
      <c r="C912" s="8">
        <v>118.63</v>
      </c>
    </row>
    <row r="913" spans="1:3" x14ac:dyDescent="0.25">
      <c r="A913" t="s">
        <v>912</v>
      </c>
      <c r="B913" s="8">
        <v>206.52</v>
      </c>
      <c r="C913" s="8">
        <v>118.9</v>
      </c>
    </row>
    <row r="914" spans="1:3" x14ac:dyDescent="0.25">
      <c r="A914" t="s">
        <v>913</v>
      </c>
      <c r="B914" s="8">
        <v>207.47</v>
      </c>
      <c r="C914" s="8">
        <v>119.71</v>
      </c>
    </row>
    <row r="915" spans="1:3" x14ac:dyDescent="0.25">
      <c r="A915" t="s">
        <v>914</v>
      </c>
      <c r="B915" s="8">
        <v>207.75</v>
      </c>
      <c r="C915" s="8">
        <v>119.86</v>
      </c>
    </row>
    <row r="916" spans="1:3" x14ac:dyDescent="0.25">
      <c r="A916" t="s">
        <v>915</v>
      </c>
      <c r="B916" s="8">
        <v>207.77</v>
      </c>
      <c r="C916" s="8">
        <v>119.76</v>
      </c>
    </row>
    <row r="917" spans="1:3" x14ac:dyDescent="0.25">
      <c r="A917" t="s">
        <v>916</v>
      </c>
      <c r="B917" s="8">
        <v>208.44</v>
      </c>
      <c r="C917" s="8">
        <v>120.54</v>
      </c>
    </row>
    <row r="918" spans="1:3" x14ac:dyDescent="0.25">
      <c r="A918" t="s">
        <v>917</v>
      </c>
      <c r="B918" s="8">
        <v>208.72</v>
      </c>
      <c r="C918" s="8">
        <v>121.05</v>
      </c>
    </row>
    <row r="919" spans="1:3" x14ac:dyDescent="0.25">
      <c r="A919" t="s">
        <v>918</v>
      </c>
      <c r="B919" s="8">
        <v>207.6</v>
      </c>
      <c r="C919" s="8">
        <v>120.34</v>
      </c>
    </row>
    <row r="920" spans="1:3" x14ac:dyDescent="0.25">
      <c r="A920" t="s">
        <v>919</v>
      </c>
      <c r="B920" s="8">
        <v>205.54</v>
      </c>
      <c r="C920" s="8">
        <v>119.62</v>
      </c>
    </row>
    <row r="921" spans="1:3" x14ac:dyDescent="0.25">
      <c r="A921" t="s">
        <v>920</v>
      </c>
      <c r="B921" s="8">
        <v>205.43</v>
      </c>
      <c r="C921" s="8">
        <v>118.93</v>
      </c>
    </row>
    <row r="922" spans="1:3" x14ac:dyDescent="0.25">
      <c r="A922" t="s">
        <v>921</v>
      </c>
      <c r="B922" s="8">
        <v>201.72</v>
      </c>
      <c r="C922" s="8">
        <v>117.34</v>
      </c>
    </row>
    <row r="923" spans="1:3" x14ac:dyDescent="0.25">
      <c r="A923" t="s">
        <v>922</v>
      </c>
      <c r="B923" s="8">
        <v>199.82</v>
      </c>
      <c r="C923" s="8">
        <v>115.31</v>
      </c>
    </row>
    <row r="924" spans="1:3" x14ac:dyDescent="0.25">
      <c r="A924" t="s">
        <v>923</v>
      </c>
      <c r="B924" s="8">
        <v>202.31</v>
      </c>
      <c r="C924" s="8">
        <v>116.73</v>
      </c>
    </row>
    <row r="925" spans="1:3" x14ac:dyDescent="0.25">
      <c r="A925" t="s">
        <v>924</v>
      </c>
      <c r="B925" s="8">
        <v>205.9</v>
      </c>
      <c r="C925" s="8">
        <v>118.71</v>
      </c>
    </row>
    <row r="926" spans="1:3" x14ac:dyDescent="0.25">
      <c r="A926" t="s">
        <v>925</v>
      </c>
      <c r="B926" s="8">
        <v>204.25</v>
      </c>
      <c r="C926" s="8">
        <v>117.57</v>
      </c>
    </row>
    <row r="927" spans="1:3" x14ac:dyDescent="0.25">
      <c r="A927" t="s">
        <v>926</v>
      </c>
      <c r="B927" s="8">
        <v>202.65</v>
      </c>
      <c r="C927" s="8">
        <v>117.18</v>
      </c>
    </row>
    <row r="928" spans="1:3" x14ac:dyDescent="0.25">
      <c r="A928" t="s">
        <v>927</v>
      </c>
      <c r="B928" s="8">
        <v>202.08</v>
      </c>
      <c r="C928" s="8">
        <v>117.27</v>
      </c>
    </row>
    <row r="929" spans="1:3" x14ac:dyDescent="0.25">
      <c r="A929" t="s">
        <v>928</v>
      </c>
      <c r="B929" s="8">
        <v>200.86</v>
      </c>
      <c r="C929" s="8">
        <v>116.8</v>
      </c>
    </row>
    <row r="930" spans="1:3" x14ac:dyDescent="0.25">
      <c r="A930" t="s">
        <v>929</v>
      </c>
      <c r="B930" s="8">
        <v>199.01990000000001</v>
      </c>
      <c r="C930" s="8">
        <v>114.83</v>
      </c>
    </row>
    <row r="931" spans="1:3" x14ac:dyDescent="0.25">
      <c r="A931" t="s">
        <v>930</v>
      </c>
      <c r="B931" s="8">
        <v>201.63</v>
      </c>
      <c r="C931" s="8">
        <v>116.7</v>
      </c>
    </row>
    <row r="932" spans="1:3" x14ac:dyDescent="0.25">
      <c r="A932" t="s">
        <v>931</v>
      </c>
      <c r="B932" s="8">
        <v>202.05500000000001</v>
      </c>
      <c r="C932" s="8">
        <v>116.21</v>
      </c>
    </row>
    <row r="933" spans="1:3" x14ac:dyDescent="0.25">
      <c r="A933" t="s">
        <v>932</v>
      </c>
      <c r="B933" s="8">
        <v>203.08</v>
      </c>
      <c r="C933" s="8">
        <v>115.84</v>
      </c>
    </row>
    <row r="934" spans="1:3" x14ac:dyDescent="0.25">
      <c r="A934" t="s">
        <v>933</v>
      </c>
      <c r="B934" s="8">
        <v>206.1</v>
      </c>
      <c r="C934" s="8">
        <v>118.2</v>
      </c>
    </row>
    <row r="935" spans="1:3" x14ac:dyDescent="0.25">
      <c r="A935" t="s">
        <v>934</v>
      </c>
      <c r="B935" s="8">
        <v>204.97</v>
      </c>
      <c r="C935" s="8">
        <v>118.12</v>
      </c>
    </row>
    <row r="936" spans="1:3" x14ac:dyDescent="0.25">
      <c r="A936" t="s">
        <v>935</v>
      </c>
      <c r="B936" s="8">
        <v>205.45</v>
      </c>
      <c r="C936" s="8">
        <v>119.26</v>
      </c>
    </row>
    <row r="937" spans="1:3" x14ac:dyDescent="0.25">
      <c r="A937" t="s">
        <v>936</v>
      </c>
      <c r="B937" s="8">
        <v>202.74</v>
      </c>
      <c r="C937" s="8">
        <v>118.69</v>
      </c>
    </row>
    <row r="938" spans="1:3" x14ac:dyDescent="0.25">
      <c r="A938" t="s">
        <v>937</v>
      </c>
      <c r="B938" s="8">
        <v>200.14</v>
      </c>
      <c r="C938" s="8">
        <v>116.69</v>
      </c>
    </row>
    <row r="939" spans="1:3" x14ac:dyDescent="0.25">
      <c r="A939" t="s">
        <v>938</v>
      </c>
      <c r="B939" s="8">
        <v>201.99019999999999</v>
      </c>
      <c r="C939" s="8">
        <v>118.3</v>
      </c>
    </row>
    <row r="940" spans="1:3" x14ac:dyDescent="0.25">
      <c r="A940" t="s">
        <v>939</v>
      </c>
      <c r="B940" s="8">
        <v>199.45</v>
      </c>
      <c r="C940" s="8">
        <v>115.7</v>
      </c>
    </row>
    <row r="941" spans="1:3" x14ac:dyDescent="0.25">
      <c r="A941" t="s">
        <v>940</v>
      </c>
      <c r="B941" s="8">
        <v>201.92</v>
      </c>
      <c r="C941" s="8">
        <v>116.76</v>
      </c>
    </row>
    <row r="942" spans="1:3" x14ac:dyDescent="0.25">
      <c r="A942" t="s">
        <v>941</v>
      </c>
      <c r="B942" s="8">
        <v>204.84</v>
      </c>
      <c r="C942" s="8">
        <v>118.85</v>
      </c>
    </row>
    <row r="943" spans="1:3" x14ac:dyDescent="0.25">
      <c r="A943" t="s">
        <v>942</v>
      </c>
      <c r="B943" s="8">
        <v>204.06</v>
      </c>
      <c r="C943" s="8">
        <v>118.41</v>
      </c>
    </row>
    <row r="944" spans="1:3" x14ac:dyDescent="0.25">
      <c r="A944" t="s">
        <v>943</v>
      </c>
      <c r="B944" s="8">
        <v>206.12</v>
      </c>
      <c r="C944" s="8">
        <v>119.94</v>
      </c>
    </row>
    <row r="945" spans="1:3" x14ac:dyDescent="0.25">
      <c r="A945" t="s">
        <v>944</v>
      </c>
      <c r="B945" s="8">
        <v>205.55</v>
      </c>
      <c r="C945" s="8">
        <v>119.81</v>
      </c>
    </row>
    <row r="946" spans="1:3" x14ac:dyDescent="0.25">
      <c r="A946" t="s">
        <v>945</v>
      </c>
      <c r="B946" s="8">
        <v>204.63</v>
      </c>
      <c r="C946" s="8">
        <v>118.86</v>
      </c>
    </row>
    <row r="947" spans="1:3" x14ac:dyDescent="0.25">
      <c r="A947" t="s">
        <v>946</v>
      </c>
      <c r="B947" s="8">
        <v>206.81</v>
      </c>
      <c r="C947" s="8">
        <v>119.62</v>
      </c>
    </row>
    <row r="948" spans="1:3" x14ac:dyDescent="0.25">
      <c r="A948" t="s">
        <v>947</v>
      </c>
      <c r="B948" s="8">
        <v>206.93</v>
      </c>
      <c r="C948" s="8">
        <v>119.45</v>
      </c>
    </row>
    <row r="949" spans="1:3" x14ac:dyDescent="0.25">
      <c r="A949" t="s">
        <v>948</v>
      </c>
      <c r="B949" s="8">
        <v>208.92</v>
      </c>
      <c r="C949" s="8">
        <v>120.81</v>
      </c>
    </row>
    <row r="950" spans="1:3" x14ac:dyDescent="0.25">
      <c r="A950" t="s">
        <v>949</v>
      </c>
      <c r="B950" s="8">
        <v>209.78</v>
      </c>
      <c r="C950" s="8">
        <v>121.53</v>
      </c>
    </row>
    <row r="951" spans="1:3" x14ac:dyDescent="0.25">
      <c r="A951" t="s">
        <v>950</v>
      </c>
      <c r="B951" s="8">
        <v>210.11</v>
      </c>
      <c r="C951" s="8">
        <v>121.91</v>
      </c>
    </row>
    <row r="952" spans="1:3" x14ac:dyDescent="0.25">
      <c r="A952" t="s">
        <v>951</v>
      </c>
      <c r="B952" s="8">
        <v>210.13</v>
      </c>
      <c r="C952" s="8">
        <v>122.04</v>
      </c>
    </row>
    <row r="953" spans="1:3" x14ac:dyDescent="0.25">
      <c r="A953" t="s">
        <v>952</v>
      </c>
      <c r="B953" s="8">
        <v>209.98</v>
      </c>
      <c r="C953" s="8">
        <v>122.05</v>
      </c>
    </row>
    <row r="954" spans="1:3" x14ac:dyDescent="0.25">
      <c r="A954" t="s">
        <v>953</v>
      </c>
      <c r="B954" s="8">
        <v>211.239</v>
      </c>
      <c r="C954" s="8">
        <v>122.38</v>
      </c>
    </row>
    <row r="955" spans="1:3" x14ac:dyDescent="0.25">
      <c r="A955" t="s">
        <v>954</v>
      </c>
      <c r="B955" s="8">
        <v>211.209</v>
      </c>
      <c r="C955" s="8">
        <v>122.5</v>
      </c>
    </row>
    <row r="956" spans="1:3" x14ac:dyDescent="0.25">
      <c r="A956" t="s">
        <v>955</v>
      </c>
      <c r="B956" s="8">
        <v>211.81</v>
      </c>
      <c r="C956" s="8">
        <v>122.66</v>
      </c>
    </row>
    <row r="957" spans="1:3" x14ac:dyDescent="0.25">
      <c r="A957" t="s">
        <v>956</v>
      </c>
      <c r="B957" s="8">
        <v>211.63</v>
      </c>
      <c r="C957" s="8">
        <v>122.8</v>
      </c>
    </row>
    <row r="958" spans="1:3" x14ac:dyDescent="0.25">
      <c r="A958" t="s">
        <v>957</v>
      </c>
      <c r="B958" s="8">
        <v>211.38</v>
      </c>
      <c r="C958" s="8">
        <v>123.25</v>
      </c>
    </row>
    <row r="959" spans="1:3" x14ac:dyDescent="0.25">
      <c r="A959" t="s">
        <v>958</v>
      </c>
      <c r="B959" s="8">
        <v>210.66</v>
      </c>
      <c r="C959" s="8">
        <v>122.58</v>
      </c>
    </row>
    <row r="960" spans="1:3" x14ac:dyDescent="0.25">
      <c r="A960" t="s">
        <v>959</v>
      </c>
      <c r="B960" s="8">
        <v>211.99</v>
      </c>
      <c r="C960" s="8">
        <v>123.47</v>
      </c>
    </row>
    <row r="961" spans="1:3" x14ac:dyDescent="0.25">
      <c r="A961" t="s">
        <v>960</v>
      </c>
      <c r="B961" s="8">
        <v>211.12</v>
      </c>
      <c r="C961" s="8">
        <v>122.74</v>
      </c>
    </row>
    <row r="962" spans="1:3" x14ac:dyDescent="0.25">
      <c r="A962" t="s">
        <v>961</v>
      </c>
      <c r="B962" s="8">
        <v>210.23009999999999</v>
      </c>
      <c r="C962" s="8">
        <v>122.36</v>
      </c>
    </row>
    <row r="963" spans="1:3" x14ac:dyDescent="0.25">
      <c r="A963" t="s">
        <v>962</v>
      </c>
      <c r="B963" s="8">
        <v>210.46</v>
      </c>
      <c r="C963" s="8">
        <v>122.72</v>
      </c>
    </row>
    <row r="964" spans="1:3" x14ac:dyDescent="0.25">
      <c r="A964" t="s">
        <v>963</v>
      </c>
      <c r="B964" s="8">
        <v>207.5</v>
      </c>
      <c r="C964" s="8">
        <v>121.17</v>
      </c>
    </row>
    <row r="965" spans="1:3" x14ac:dyDescent="0.25">
      <c r="A965" t="s">
        <v>964</v>
      </c>
      <c r="B965" s="8">
        <v>208.36</v>
      </c>
      <c r="C965" s="8">
        <v>121.7</v>
      </c>
    </row>
    <row r="966" spans="1:3" x14ac:dyDescent="0.25">
      <c r="A966" t="s">
        <v>965</v>
      </c>
      <c r="B966" s="8">
        <v>204.98</v>
      </c>
      <c r="C966" s="8">
        <v>120.3</v>
      </c>
    </row>
    <row r="967" spans="1:3" x14ac:dyDescent="0.25">
      <c r="A967" t="s">
        <v>966</v>
      </c>
      <c r="B967" s="8">
        <v>204.5</v>
      </c>
      <c r="C967" s="8">
        <v>121.04</v>
      </c>
    </row>
    <row r="968" spans="1:3" x14ac:dyDescent="0.25">
      <c r="A968" t="s">
        <v>967</v>
      </c>
      <c r="B968" s="8">
        <v>207.1</v>
      </c>
      <c r="C968" s="8">
        <v>123.05</v>
      </c>
    </row>
    <row r="969" spans="1:3" x14ac:dyDescent="0.25">
      <c r="A969" t="s">
        <v>968</v>
      </c>
      <c r="B969" s="8">
        <v>205.8272</v>
      </c>
      <c r="C969" s="8">
        <v>122.61</v>
      </c>
    </row>
    <row r="970" spans="1:3" x14ac:dyDescent="0.25">
      <c r="A970" t="s">
        <v>969</v>
      </c>
      <c r="B970" s="8">
        <v>208.58</v>
      </c>
      <c r="C970" s="8">
        <v>123.33</v>
      </c>
    </row>
    <row r="971" spans="1:3" x14ac:dyDescent="0.25">
      <c r="A971" t="s">
        <v>970</v>
      </c>
      <c r="B971" s="8">
        <v>207.96</v>
      </c>
      <c r="C971" s="8">
        <v>123.66</v>
      </c>
    </row>
    <row r="972" spans="1:3" x14ac:dyDescent="0.25">
      <c r="A972" t="s">
        <v>971</v>
      </c>
      <c r="B972" s="8">
        <v>210.46</v>
      </c>
      <c r="C972" s="8">
        <v>124.65</v>
      </c>
    </row>
    <row r="973" spans="1:3" x14ac:dyDescent="0.25">
      <c r="A973" t="s">
        <v>972</v>
      </c>
      <c r="B973" s="8">
        <v>209.5</v>
      </c>
      <c r="C973" s="8">
        <v>124.89</v>
      </c>
    </row>
    <row r="974" spans="1:3" x14ac:dyDescent="0.25">
      <c r="A974" t="s">
        <v>973</v>
      </c>
      <c r="B974" s="8">
        <v>210.41</v>
      </c>
      <c r="C974" s="8">
        <v>125.99</v>
      </c>
    </row>
    <row r="975" spans="1:3" x14ac:dyDescent="0.25">
      <c r="A975" t="s">
        <v>974</v>
      </c>
      <c r="B975" s="8">
        <v>210</v>
      </c>
      <c r="C975" s="8">
        <v>125.88</v>
      </c>
    </row>
    <row r="976" spans="1:3" x14ac:dyDescent="0.25">
      <c r="A976" t="s">
        <v>975</v>
      </c>
      <c r="B976" s="8">
        <v>208.82</v>
      </c>
      <c r="C976" s="8">
        <v>125.85</v>
      </c>
    </row>
    <row r="977" spans="1:3" x14ac:dyDescent="0.25">
      <c r="A977" t="s">
        <v>976</v>
      </c>
      <c r="B977" s="8">
        <v>205.76</v>
      </c>
      <c r="C977" s="8">
        <v>122.47</v>
      </c>
    </row>
    <row r="978" spans="1:3" x14ac:dyDescent="0.25">
      <c r="A978" t="s">
        <v>977</v>
      </c>
      <c r="B978" s="8">
        <v>205.27</v>
      </c>
      <c r="C978" s="8">
        <v>122.32</v>
      </c>
    </row>
    <row r="979" spans="1:3" x14ac:dyDescent="0.25">
      <c r="A979" t="s">
        <v>978</v>
      </c>
      <c r="B979" s="8">
        <v>205.74</v>
      </c>
      <c r="C979" s="8">
        <v>123.1</v>
      </c>
    </row>
    <row r="980" spans="1:3" x14ac:dyDescent="0.25">
      <c r="A980" t="s">
        <v>979</v>
      </c>
      <c r="B980" s="8">
        <v>208.25</v>
      </c>
      <c r="C980" s="8">
        <v>124.77</v>
      </c>
    </row>
    <row r="981" spans="1:3" x14ac:dyDescent="0.25">
      <c r="A981" t="s">
        <v>980</v>
      </c>
      <c r="B981" s="8">
        <v>206.43</v>
      </c>
      <c r="C981" s="8">
        <v>124.37</v>
      </c>
    </row>
    <row r="982" spans="1:3" x14ac:dyDescent="0.25">
      <c r="A982" t="s">
        <v>981</v>
      </c>
      <c r="B982" s="8">
        <v>205.7</v>
      </c>
      <c r="C982" s="8">
        <v>124.42</v>
      </c>
    </row>
    <row r="983" spans="1:3" x14ac:dyDescent="0.25">
      <c r="A983" t="s">
        <v>982</v>
      </c>
      <c r="B983" s="8">
        <v>206.435</v>
      </c>
      <c r="C983" s="8">
        <v>124.65</v>
      </c>
    </row>
    <row r="984" spans="1:3" x14ac:dyDescent="0.25">
      <c r="A984" t="s">
        <v>983</v>
      </c>
      <c r="B984" s="8">
        <v>207.83</v>
      </c>
      <c r="C984" s="8">
        <v>125.2</v>
      </c>
    </row>
    <row r="985" spans="1:3" x14ac:dyDescent="0.25">
      <c r="A985" t="s">
        <v>984</v>
      </c>
      <c r="B985" s="8">
        <v>207.28</v>
      </c>
      <c r="C985" s="8">
        <v>124.4</v>
      </c>
    </row>
    <row r="986" spans="1:3" x14ac:dyDescent="0.25">
      <c r="A986" t="s">
        <v>985</v>
      </c>
      <c r="B986" s="8">
        <v>207.97499999999999</v>
      </c>
      <c r="C986" s="8">
        <v>125.47</v>
      </c>
    </row>
    <row r="987" spans="1:3" x14ac:dyDescent="0.25">
      <c r="A987" t="s">
        <v>986</v>
      </c>
      <c r="B987" s="8">
        <v>208.9</v>
      </c>
      <c r="C987" s="8">
        <v>125.02</v>
      </c>
    </row>
    <row r="988" spans="1:3" x14ac:dyDescent="0.25">
      <c r="A988" t="s">
        <v>987</v>
      </c>
      <c r="B988" s="8">
        <v>210.04</v>
      </c>
      <c r="C988" s="8">
        <v>125.62</v>
      </c>
    </row>
    <row r="989" spans="1:3" x14ac:dyDescent="0.25">
      <c r="A989" t="s">
        <v>988</v>
      </c>
      <c r="B989" s="8">
        <v>209.09</v>
      </c>
      <c r="C989" s="8">
        <v>125.7</v>
      </c>
    </row>
    <row r="990" spans="1:3" x14ac:dyDescent="0.25">
      <c r="A990" t="s">
        <v>989</v>
      </c>
      <c r="B990" s="8">
        <v>209.49</v>
      </c>
      <c r="C990" s="8">
        <v>125.67</v>
      </c>
    </row>
    <row r="991" spans="1:3" x14ac:dyDescent="0.25">
      <c r="A991" t="s">
        <v>990</v>
      </c>
      <c r="B991" s="8">
        <v>210.43</v>
      </c>
      <c r="C991" s="8">
        <v>126.55</v>
      </c>
    </row>
    <row r="992" spans="1:3" x14ac:dyDescent="0.25">
      <c r="A992" t="s">
        <v>991</v>
      </c>
      <c r="B992" s="8">
        <v>210.37</v>
      </c>
      <c r="C992" s="8">
        <v>126.48</v>
      </c>
    </row>
    <row r="993" spans="1:3" x14ac:dyDescent="0.25">
      <c r="A993" t="s">
        <v>992</v>
      </c>
      <c r="B993" s="8">
        <v>207.95</v>
      </c>
      <c r="C993" s="8">
        <v>124.43</v>
      </c>
    </row>
    <row r="994" spans="1:3" x14ac:dyDescent="0.25">
      <c r="A994" t="s">
        <v>993</v>
      </c>
      <c r="B994" s="8">
        <v>209.85</v>
      </c>
      <c r="C994" s="8">
        <v>125.65</v>
      </c>
    </row>
    <row r="995" spans="1:3" x14ac:dyDescent="0.25">
      <c r="A995" t="s">
        <v>994</v>
      </c>
      <c r="B995" s="8">
        <v>209.6</v>
      </c>
      <c r="C995" s="8">
        <v>125.52</v>
      </c>
    </row>
    <row r="996" spans="1:3" x14ac:dyDescent="0.25">
      <c r="A996" t="s">
        <v>995</v>
      </c>
      <c r="B996" s="8">
        <v>210.63</v>
      </c>
      <c r="C996" s="8">
        <v>125.71</v>
      </c>
    </row>
    <row r="997" spans="1:3" x14ac:dyDescent="0.25">
      <c r="A997" t="s">
        <v>996</v>
      </c>
      <c r="B997" s="8">
        <v>211.16</v>
      </c>
      <c r="C997" s="8">
        <v>126.28</v>
      </c>
    </row>
    <row r="998" spans="1:3" x14ac:dyDescent="0.25">
      <c r="A998" t="s">
        <v>997</v>
      </c>
      <c r="B998" s="8">
        <v>211.6499</v>
      </c>
      <c r="C998" s="8">
        <v>125.86</v>
      </c>
    </row>
    <row r="999" spans="1:3" x14ac:dyDescent="0.25">
      <c r="A999" t="s">
        <v>998</v>
      </c>
      <c r="B999" s="8">
        <v>210.77</v>
      </c>
      <c r="C999" s="8">
        <v>124.47</v>
      </c>
    </row>
    <row r="1000" spans="1:3" x14ac:dyDescent="0.25">
      <c r="A1000" t="s">
        <v>999</v>
      </c>
      <c r="B1000" s="8">
        <v>211.44</v>
      </c>
      <c r="C1000" s="8">
        <v>125.16</v>
      </c>
    </row>
    <row r="1001" spans="1:3" x14ac:dyDescent="0.25">
      <c r="A1001" t="s">
        <v>1000</v>
      </c>
      <c r="B1001" s="8">
        <v>210.57</v>
      </c>
      <c r="C1001" s="8">
        <v>123.8</v>
      </c>
    </row>
    <row r="1002" spans="1:3" x14ac:dyDescent="0.25">
      <c r="A1002" t="s">
        <v>1001</v>
      </c>
      <c r="B1002" s="8">
        <v>208.46</v>
      </c>
      <c r="C1002" s="8">
        <v>121.18</v>
      </c>
    </row>
    <row r="1003" spans="1:3" x14ac:dyDescent="0.25">
      <c r="A1003" t="s">
        <v>1002</v>
      </c>
      <c r="B1003" s="8">
        <v>210.72</v>
      </c>
      <c r="C1003" s="8">
        <v>121.97</v>
      </c>
    </row>
    <row r="1004" spans="1:3" x14ac:dyDescent="0.25">
      <c r="A1004" t="s">
        <v>1003</v>
      </c>
      <c r="B1004" s="8">
        <v>211.32</v>
      </c>
      <c r="C1004" s="8">
        <v>122.41</v>
      </c>
    </row>
    <row r="1005" spans="1:3" x14ac:dyDescent="0.25">
      <c r="A1005" t="s">
        <v>1004</v>
      </c>
      <c r="B1005" s="8">
        <v>208.9</v>
      </c>
      <c r="C1005" s="8">
        <v>120.85</v>
      </c>
    </row>
    <row r="1006" spans="1:3" x14ac:dyDescent="0.25">
      <c r="A1006" t="s">
        <v>1005</v>
      </c>
      <c r="B1006" s="8">
        <v>208.04</v>
      </c>
      <c r="C1006" s="8">
        <v>121.27</v>
      </c>
    </row>
    <row r="1007" spans="1:3" x14ac:dyDescent="0.25">
      <c r="A1007" t="s">
        <v>1006</v>
      </c>
      <c r="B1007" s="8">
        <v>208.87</v>
      </c>
      <c r="C1007" s="8">
        <v>121.73</v>
      </c>
    </row>
    <row r="1008" spans="1:3" x14ac:dyDescent="0.25">
      <c r="A1008" t="s">
        <v>1007</v>
      </c>
      <c r="B1008" s="8">
        <v>211.62</v>
      </c>
      <c r="C1008" s="8">
        <v>122.64</v>
      </c>
    </row>
    <row r="1009" spans="1:3" x14ac:dyDescent="0.25">
      <c r="A1009" t="s">
        <v>1008</v>
      </c>
      <c r="B1009" s="8">
        <v>210.60499999999999</v>
      </c>
      <c r="C1009" s="8">
        <v>122.71</v>
      </c>
    </row>
    <row r="1010" spans="1:3" x14ac:dyDescent="0.25">
      <c r="A1010" t="s">
        <v>1009</v>
      </c>
      <c r="B1010" s="8">
        <v>209.98</v>
      </c>
      <c r="C1010" s="8">
        <v>122.49</v>
      </c>
    </row>
    <row r="1011" spans="1:3" x14ac:dyDescent="0.25">
      <c r="A1011" t="s">
        <v>1010</v>
      </c>
      <c r="B1011" s="8">
        <v>210.02</v>
      </c>
      <c r="C1011" s="8">
        <v>122.485</v>
      </c>
    </row>
    <row r="1012" spans="1:3" x14ac:dyDescent="0.25">
      <c r="A1012" t="s">
        <v>1011</v>
      </c>
      <c r="B1012" s="8">
        <v>212.21</v>
      </c>
      <c r="C1012" s="8">
        <v>123.79</v>
      </c>
    </row>
    <row r="1013" spans="1:3" x14ac:dyDescent="0.25">
      <c r="A1013" t="s">
        <v>1012</v>
      </c>
      <c r="B1013" s="8">
        <v>212.44</v>
      </c>
      <c r="C1013" s="8">
        <v>123.65</v>
      </c>
    </row>
    <row r="1014" spans="1:3" x14ac:dyDescent="0.25">
      <c r="A1014" t="s">
        <v>1013</v>
      </c>
      <c r="B1014" s="8">
        <v>213.1</v>
      </c>
      <c r="C1014" s="8">
        <v>125.05</v>
      </c>
    </row>
    <row r="1015" spans="1:3" x14ac:dyDescent="0.25">
      <c r="A1015" t="s">
        <v>1014</v>
      </c>
      <c r="B1015" s="8">
        <v>213.03</v>
      </c>
      <c r="C1015" s="8">
        <v>124.88</v>
      </c>
    </row>
    <row r="1016" spans="1:3" x14ac:dyDescent="0.25">
      <c r="A1016" t="s">
        <v>1015</v>
      </c>
      <c r="B1016" s="8">
        <v>212.88</v>
      </c>
      <c r="C1016" s="8">
        <v>125.11</v>
      </c>
    </row>
    <row r="1017" spans="1:3" x14ac:dyDescent="0.25">
      <c r="A1017" t="s">
        <v>1016</v>
      </c>
      <c r="B1017" s="8">
        <v>213.5</v>
      </c>
      <c r="C1017" s="8">
        <v>124.97</v>
      </c>
    </row>
    <row r="1018" spans="1:3" x14ac:dyDescent="0.25">
      <c r="A1018" t="s">
        <v>1017</v>
      </c>
      <c r="B1018" s="8">
        <v>212.99</v>
      </c>
      <c r="C1018" s="8">
        <v>124.43</v>
      </c>
    </row>
    <row r="1019" spans="1:3" x14ac:dyDescent="0.25">
      <c r="A1019" t="s">
        <v>1018</v>
      </c>
      <c r="B1019" s="8">
        <v>210.7</v>
      </c>
      <c r="C1019" s="8">
        <v>123.24</v>
      </c>
    </row>
    <row r="1020" spans="1:3" x14ac:dyDescent="0.25">
      <c r="A1020" t="s">
        <v>1019</v>
      </c>
      <c r="B1020" s="8">
        <v>212.7</v>
      </c>
      <c r="C1020" s="8">
        <v>124.75</v>
      </c>
    </row>
    <row r="1021" spans="1:3" x14ac:dyDescent="0.25">
      <c r="A1021" t="s">
        <v>1020</v>
      </c>
      <c r="B1021" s="8">
        <v>212.46</v>
      </c>
      <c r="C1021" s="8">
        <v>124.64</v>
      </c>
    </row>
    <row r="1022" spans="1:3" x14ac:dyDescent="0.25">
      <c r="A1022" t="s">
        <v>1021</v>
      </c>
      <c r="B1022" s="8">
        <v>211.14</v>
      </c>
      <c r="C1022" s="8">
        <v>123.89</v>
      </c>
    </row>
    <row r="1023" spans="1:3" x14ac:dyDescent="0.25">
      <c r="A1023" t="s">
        <v>1022</v>
      </c>
      <c r="B1023" s="8">
        <v>211.57</v>
      </c>
      <c r="C1023" s="8">
        <v>124.28</v>
      </c>
    </row>
    <row r="1024" spans="1:3" x14ac:dyDescent="0.25">
      <c r="A1024" t="s">
        <v>1023</v>
      </c>
      <c r="B1024" s="8">
        <v>211.36</v>
      </c>
      <c r="C1024" s="8">
        <v>124.52</v>
      </c>
    </row>
    <row r="1025" spans="1:3" x14ac:dyDescent="0.25">
      <c r="A1025" t="s">
        <v>1024</v>
      </c>
      <c r="B1025" s="8">
        <v>211.92</v>
      </c>
      <c r="C1025" s="8">
        <v>125.76</v>
      </c>
    </row>
    <row r="1026" spans="1:3" x14ac:dyDescent="0.25">
      <c r="A1026" t="s">
        <v>1025</v>
      </c>
      <c r="B1026" s="8">
        <v>210.1292</v>
      </c>
      <c r="C1026" s="8">
        <v>124.5</v>
      </c>
    </row>
    <row r="1027" spans="1:3" x14ac:dyDescent="0.25">
      <c r="A1027" t="s">
        <v>1026</v>
      </c>
      <c r="B1027" s="8">
        <v>209.77</v>
      </c>
      <c r="C1027" s="8">
        <v>125.4</v>
      </c>
    </row>
    <row r="1028" spans="1:3" x14ac:dyDescent="0.25">
      <c r="A1028" t="s">
        <v>1027</v>
      </c>
      <c r="B1028" s="8">
        <v>208.48</v>
      </c>
      <c r="C1028" s="8">
        <v>124.82</v>
      </c>
    </row>
    <row r="1029" spans="1:3" x14ac:dyDescent="0.25">
      <c r="A1029" t="s">
        <v>1028</v>
      </c>
      <c r="B1029" s="8">
        <v>208.45</v>
      </c>
      <c r="C1029" s="8">
        <v>124.44</v>
      </c>
    </row>
    <row r="1030" spans="1:3" x14ac:dyDescent="0.25">
      <c r="A1030" t="s">
        <v>1029</v>
      </c>
      <c r="B1030" s="8">
        <v>210.95</v>
      </c>
      <c r="C1030" s="8">
        <v>125.99</v>
      </c>
    </row>
    <row r="1031" spans="1:3" x14ac:dyDescent="0.25">
      <c r="A1031" t="s">
        <v>1030</v>
      </c>
      <c r="B1031" s="8">
        <v>211.63</v>
      </c>
      <c r="C1031" s="8">
        <v>126.31</v>
      </c>
    </row>
    <row r="1032" spans="1:3" x14ac:dyDescent="0.25">
      <c r="A1032" t="s">
        <v>1031</v>
      </c>
      <c r="B1032" s="8">
        <v>210.01</v>
      </c>
      <c r="C1032" s="8">
        <v>125.93</v>
      </c>
    </row>
    <row r="1033" spans="1:3" x14ac:dyDescent="0.25">
      <c r="A1033" t="s">
        <v>1032</v>
      </c>
      <c r="B1033" s="8">
        <v>209.11</v>
      </c>
      <c r="C1033" s="8">
        <v>125.53</v>
      </c>
    </row>
    <row r="1034" spans="1:3" x14ac:dyDescent="0.25">
      <c r="A1034" t="s">
        <v>1033</v>
      </c>
      <c r="B1034" s="8">
        <v>210.25</v>
      </c>
      <c r="C1034" s="8">
        <v>126.42</v>
      </c>
    </row>
    <row r="1035" spans="1:3" x14ac:dyDescent="0.25">
      <c r="A1035" t="s">
        <v>1034</v>
      </c>
      <c r="B1035" s="8">
        <v>210.59</v>
      </c>
      <c r="C1035" s="8">
        <v>126.23</v>
      </c>
    </row>
    <row r="1036" spans="1:3" x14ac:dyDescent="0.25">
      <c r="A1036" t="s">
        <v>1035</v>
      </c>
      <c r="B1036" s="8">
        <v>212.78</v>
      </c>
      <c r="C1036" s="8">
        <v>127.92</v>
      </c>
    </row>
    <row r="1037" spans="1:3" x14ac:dyDescent="0.25">
      <c r="A1037" t="s">
        <v>1036</v>
      </c>
      <c r="B1037" s="8">
        <v>210.81</v>
      </c>
      <c r="C1037" s="8">
        <v>127.86</v>
      </c>
    </row>
    <row r="1038" spans="1:3" x14ac:dyDescent="0.25">
      <c r="A1038" t="s">
        <v>1037</v>
      </c>
      <c r="B1038" s="8">
        <v>211.89</v>
      </c>
      <c r="C1038" s="8">
        <v>128.74</v>
      </c>
    </row>
    <row r="1039" spans="1:3" x14ac:dyDescent="0.25">
      <c r="A1039" t="s">
        <v>1038</v>
      </c>
      <c r="B1039" s="8">
        <v>212.04</v>
      </c>
      <c r="C1039" s="8">
        <v>129.01</v>
      </c>
    </row>
    <row r="1040" spans="1:3" x14ac:dyDescent="0.25">
      <c r="A1040" t="s">
        <v>1039</v>
      </c>
      <c r="B1040" s="8">
        <v>210.5</v>
      </c>
      <c r="C1040" s="8">
        <v>127.92</v>
      </c>
    </row>
    <row r="1041" spans="1:3" x14ac:dyDescent="0.25">
      <c r="A1041" t="s">
        <v>1040</v>
      </c>
      <c r="B1041" s="8">
        <v>209.86</v>
      </c>
      <c r="C1041" s="8">
        <v>127.85</v>
      </c>
    </row>
    <row r="1042" spans="1:3" x14ac:dyDescent="0.25">
      <c r="A1042" t="s">
        <v>1041</v>
      </c>
      <c r="B1042" s="8">
        <v>209.82</v>
      </c>
      <c r="C1042" s="8">
        <v>127.5</v>
      </c>
    </row>
    <row r="1043" spans="1:3" x14ac:dyDescent="0.25">
      <c r="A1043" t="s">
        <v>1042</v>
      </c>
      <c r="B1043" s="8">
        <v>205.42</v>
      </c>
      <c r="C1043" s="8">
        <v>124.28</v>
      </c>
    </row>
    <row r="1044" spans="1:3" x14ac:dyDescent="0.25">
      <c r="A1044" t="s">
        <v>1043</v>
      </c>
      <c r="B1044" s="8">
        <v>205.85</v>
      </c>
      <c r="C1044" s="8">
        <v>124.86</v>
      </c>
    </row>
    <row r="1045" spans="1:3" x14ac:dyDescent="0.25">
      <c r="A1045" t="s">
        <v>1044</v>
      </c>
      <c r="B1045" s="8">
        <v>207.5</v>
      </c>
      <c r="C1045" s="8">
        <v>125.23</v>
      </c>
    </row>
    <row r="1046" spans="1:3" x14ac:dyDescent="0.25">
      <c r="A1046" t="s">
        <v>1045</v>
      </c>
      <c r="B1046" s="8">
        <v>207.31</v>
      </c>
      <c r="C1046" s="8">
        <v>123.78</v>
      </c>
    </row>
    <row r="1047" spans="1:3" x14ac:dyDescent="0.25">
      <c r="A1047" t="s">
        <v>1046</v>
      </c>
      <c r="B1047" s="8">
        <v>206.72</v>
      </c>
      <c r="C1047" s="8">
        <v>123.74</v>
      </c>
    </row>
    <row r="1048" spans="1:3" x14ac:dyDescent="0.25">
      <c r="A1048" t="s">
        <v>1047</v>
      </c>
      <c r="B1048" s="8">
        <v>208.02</v>
      </c>
      <c r="C1048" s="8">
        <v>123.88</v>
      </c>
    </row>
    <row r="1049" spans="1:3" x14ac:dyDescent="0.25">
      <c r="A1049" t="s">
        <v>1048</v>
      </c>
      <c r="B1049" s="8">
        <v>204.53</v>
      </c>
      <c r="C1049" s="8">
        <v>121.99</v>
      </c>
    </row>
    <row r="1050" spans="1:3" x14ac:dyDescent="0.25">
      <c r="A1050" t="s">
        <v>1049</v>
      </c>
      <c r="B1050" s="8">
        <v>204.9</v>
      </c>
      <c r="C1050" s="8">
        <v>122.43</v>
      </c>
    </row>
    <row r="1051" spans="1:3" x14ac:dyDescent="0.25">
      <c r="A1051" t="s">
        <v>1050</v>
      </c>
      <c r="B1051" s="8">
        <v>207.48</v>
      </c>
      <c r="C1051" s="8">
        <v>124.13</v>
      </c>
    </row>
    <row r="1052" spans="1:3" x14ac:dyDescent="0.25">
      <c r="A1052" t="s">
        <v>1051</v>
      </c>
      <c r="B1052" s="8">
        <v>209.77</v>
      </c>
      <c r="C1052" s="8">
        <v>125.53</v>
      </c>
    </row>
    <row r="1053" spans="1:3" x14ac:dyDescent="0.25">
      <c r="A1053" t="s">
        <v>1052</v>
      </c>
      <c r="B1053" s="8">
        <v>210.68</v>
      </c>
      <c r="C1053" s="8">
        <v>126.23</v>
      </c>
    </row>
    <row r="1054" spans="1:3" x14ac:dyDescent="0.25">
      <c r="A1054" t="s">
        <v>1053</v>
      </c>
      <c r="B1054" s="8">
        <v>210.61</v>
      </c>
      <c r="C1054" s="8">
        <v>125.56</v>
      </c>
    </row>
    <row r="1055" spans="1:3" x14ac:dyDescent="0.25">
      <c r="A1055" t="s">
        <v>1054</v>
      </c>
      <c r="B1055" s="8">
        <v>212.3</v>
      </c>
      <c r="C1055" s="8">
        <v>126.31</v>
      </c>
    </row>
    <row r="1056" spans="1:3" x14ac:dyDescent="0.25">
      <c r="A1056" t="s">
        <v>1055</v>
      </c>
      <c r="B1056" s="8">
        <v>212.48</v>
      </c>
      <c r="C1056" s="8">
        <v>125.76</v>
      </c>
    </row>
    <row r="1057" spans="1:3" x14ac:dyDescent="0.25">
      <c r="A1057" t="s">
        <v>1056</v>
      </c>
      <c r="B1057" s="8">
        <v>212.59</v>
      </c>
      <c r="C1057" s="8">
        <v>125.08</v>
      </c>
    </row>
    <row r="1058" spans="1:3" x14ac:dyDescent="0.25">
      <c r="A1058" t="s">
        <v>1057</v>
      </c>
      <c r="B1058" s="8">
        <v>211.75</v>
      </c>
      <c r="C1058" s="8">
        <v>124.49</v>
      </c>
    </row>
    <row r="1059" spans="1:3" x14ac:dyDescent="0.25">
      <c r="A1059" t="s">
        <v>1058</v>
      </c>
      <c r="B1059" s="8">
        <v>211.37</v>
      </c>
      <c r="C1059" s="8">
        <v>124.95</v>
      </c>
    </row>
    <row r="1060" spans="1:3" x14ac:dyDescent="0.25">
      <c r="A1060" t="s">
        <v>1059</v>
      </c>
      <c r="B1060" s="8">
        <v>210.18</v>
      </c>
      <c r="C1060" s="8">
        <v>123.57</v>
      </c>
    </row>
    <row r="1061" spans="1:3" x14ac:dyDescent="0.25">
      <c r="A1061" t="s">
        <v>1060</v>
      </c>
      <c r="B1061" s="8">
        <v>208</v>
      </c>
      <c r="C1061" s="8">
        <v>121.58</v>
      </c>
    </row>
    <row r="1062" spans="1:3" x14ac:dyDescent="0.25">
      <c r="A1062" t="s">
        <v>1061</v>
      </c>
      <c r="B1062" s="8">
        <v>206.79</v>
      </c>
      <c r="C1062" s="8">
        <v>120.57</v>
      </c>
    </row>
    <row r="1063" spans="1:3" x14ac:dyDescent="0.25">
      <c r="A1063" t="s">
        <v>1062</v>
      </c>
      <c r="B1063" s="8">
        <v>209.33</v>
      </c>
      <c r="C1063" s="8">
        <v>121.6</v>
      </c>
    </row>
    <row r="1064" spans="1:3" x14ac:dyDescent="0.25">
      <c r="A1064" t="s">
        <v>1063</v>
      </c>
      <c r="B1064" s="8">
        <v>210.77</v>
      </c>
      <c r="C1064" s="8">
        <v>121.94</v>
      </c>
    </row>
    <row r="1065" spans="1:3" x14ac:dyDescent="0.25">
      <c r="A1065" t="s">
        <v>1064</v>
      </c>
      <c r="B1065" s="8">
        <v>210.82</v>
      </c>
      <c r="C1065" s="8">
        <v>122.29</v>
      </c>
    </row>
    <row r="1066" spans="1:3" x14ac:dyDescent="0.25">
      <c r="A1066" t="s">
        <v>1065</v>
      </c>
      <c r="B1066" s="8">
        <v>210.5</v>
      </c>
      <c r="C1066" s="8">
        <v>122.96</v>
      </c>
    </row>
    <row r="1067" spans="1:3" x14ac:dyDescent="0.25">
      <c r="A1067" t="s">
        <v>1066</v>
      </c>
      <c r="B1067" s="8">
        <v>209.79</v>
      </c>
      <c r="C1067" s="8">
        <v>122.35</v>
      </c>
    </row>
    <row r="1068" spans="1:3" x14ac:dyDescent="0.25">
      <c r="A1068" t="s">
        <v>1067</v>
      </c>
      <c r="B1068" s="8">
        <v>209.38</v>
      </c>
      <c r="C1068" s="8">
        <v>122.06</v>
      </c>
    </row>
    <row r="1069" spans="1:3" x14ac:dyDescent="0.25">
      <c r="A1069" t="s">
        <v>1068</v>
      </c>
      <c r="B1069" s="8">
        <v>210.07</v>
      </c>
      <c r="C1069" s="8">
        <v>122.34</v>
      </c>
    </row>
    <row r="1070" spans="1:3" x14ac:dyDescent="0.25">
      <c r="A1070" t="s">
        <v>1069</v>
      </c>
      <c r="B1070" s="8">
        <v>208.35</v>
      </c>
      <c r="C1070" s="8">
        <v>120.69</v>
      </c>
    </row>
    <row r="1071" spans="1:3" x14ac:dyDescent="0.25">
      <c r="A1071" t="s">
        <v>1070</v>
      </c>
      <c r="B1071" s="8">
        <v>207.95</v>
      </c>
      <c r="C1071" s="8">
        <v>119.88</v>
      </c>
    </row>
    <row r="1072" spans="1:3" x14ac:dyDescent="0.25">
      <c r="A1072" t="s">
        <v>1071</v>
      </c>
      <c r="B1072" s="8">
        <v>210.57</v>
      </c>
      <c r="C1072" s="8">
        <v>121.26</v>
      </c>
    </row>
    <row r="1073" spans="1:3" x14ac:dyDescent="0.25">
      <c r="A1073" t="s">
        <v>1072</v>
      </c>
      <c r="B1073" s="8">
        <v>208.67</v>
      </c>
      <c r="C1073" s="8">
        <v>120.22</v>
      </c>
    </row>
    <row r="1074" spans="1:3" x14ac:dyDescent="0.25">
      <c r="A1074" t="s">
        <v>1073</v>
      </c>
      <c r="B1074" s="8">
        <v>208.92</v>
      </c>
      <c r="C1074" s="8">
        <v>119.99</v>
      </c>
    </row>
    <row r="1075" spans="1:3" x14ac:dyDescent="0.25">
      <c r="A1075" t="s">
        <v>1074</v>
      </c>
      <c r="B1075" s="8">
        <v>208.66</v>
      </c>
      <c r="C1075" s="8">
        <v>119.59</v>
      </c>
    </row>
    <row r="1076" spans="1:3" x14ac:dyDescent="0.25">
      <c r="A1076" t="s">
        <v>1075</v>
      </c>
      <c r="B1076" s="8">
        <v>209.42</v>
      </c>
      <c r="C1076" s="8">
        <v>120.36</v>
      </c>
    </row>
    <row r="1077" spans="1:3" x14ac:dyDescent="0.25">
      <c r="A1077" t="s">
        <v>1076</v>
      </c>
      <c r="B1077" s="8">
        <v>210.59</v>
      </c>
      <c r="C1077" s="8">
        <v>121.63</v>
      </c>
    </row>
    <row r="1078" spans="1:3" x14ac:dyDescent="0.25">
      <c r="A1078" t="s">
        <v>1077</v>
      </c>
      <c r="B1078" s="8">
        <v>209.98</v>
      </c>
      <c r="C1078" s="8">
        <v>120.66</v>
      </c>
    </row>
    <row r="1079" spans="1:3" x14ac:dyDescent="0.25">
      <c r="A1079" t="s">
        <v>1078</v>
      </c>
      <c r="B1079" s="8">
        <v>208.32</v>
      </c>
      <c r="C1079" s="8">
        <v>119.41</v>
      </c>
    </row>
    <row r="1080" spans="1:3" x14ac:dyDescent="0.25">
      <c r="A1080" t="s">
        <v>1079</v>
      </c>
      <c r="B1080" s="8">
        <v>203.97</v>
      </c>
      <c r="C1080" s="8">
        <v>116.39</v>
      </c>
    </row>
    <row r="1081" spans="1:3" x14ac:dyDescent="0.25">
      <c r="A1081" t="s">
        <v>1080</v>
      </c>
      <c r="B1081" s="8">
        <v>197.63</v>
      </c>
      <c r="C1081" s="8">
        <v>115.03</v>
      </c>
    </row>
    <row r="1082" spans="1:3" x14ac:dyDescent="0.25">
      <c r="A1082" t="s">
        <v>1081</v>
      </c>
      <c r="B1082" s="8">
        <v>189.55</v>
      </c>
      <c r="C1082" s="8">
        <v>110.54</v>
      </c>
    </row>
    <row r="1083" spans="1:3" x14ac:dyDescent="0.25">
      <c r="A1083" t="s">
        <v>1082</v>
      </c>
      <c r="B1083" s="8">
        <v>187.27</v>
      </c>
      <c r="C1083" s="8">
        <v>109.69</v>
      </c>
    </row>
    <row r="1084" spans="1:3" x14ac:dyDescent="0.25">
      <c r="A1084" t="s">
        <v>1083</v>
      </c>
      <c r="B1084" s="8">
        <v>194.46</v>
      </c>
      <c r="C1084" s="8">
        <v>112.48</v>
      </c>
    </row>
    <row r="1085" spans="1:3" x14ac:dyDescent="0.25">
      <c r="A1085" t="s">
        <v>1084</v>
      </c>
      <c r="B1085" s="8">
        <v>199.27</v>
      </c>
      <c r="C1085" s="8">
        <v>114.49</v>
      </c>
    </row>
    <row r="1086" spans="1:3" x14ac:dyDescent="0.25">
      <c r="A1086" t="s">
        <v>1085</v>
      </c>
      <c r="B1086" s="8">
        <v>199.28</v>
      </c>
      <c r="C1086" s="8">
        <v>115.62</v>
      </c>
    </row>
    <row r="1087" spans="1:3" x14ac:dyDescent="0.25">
      <c r="A1087" t="s">
        <v>1086</v>
      </c>
      <c r="B1087" s="8">
        <v>197.67</v>
      </c>
      <c r="C1087" s="8">
        <v>115.2</v>
      </c>
    </row>
    <row r="1088" spans="1:3" x14ac:dyDescent="0.25">
      <c r="A1088" t="s">
        <v>1087</v>
      </c>
      <c r="B1088" s="8">
        <v>191.77</v>
      </c>
      <c r="C1088" s="8">
        <v>111.9</v>
      </c>
    </row>
    <row r="1089" spans="1:3" x14ac:dyDescent="0.25">
      <c r="A1089" t="s">
        <v>1088</v>
      </c>
      <c r="B1089" s="8">
        <v>195.41</v>
      </c>
      <c r="C1089" s="8">
        <v>113.91</v>
      </c>
    </row>
    <row r="1090" spans="1:3" x14ac:dyDescent="0.25">
      <c r="A1090" t="s">
        <v>1089</v>
      </c>
      <c r="B1090" s="8">
        <v>195.55</v>
      </c>
      <c r="C1090" s="8">
        <v>113.73</v>
      </c>
    </row>
    <row r="1091" spans="1:3" x14ac:dyDescent="0.25">
      <c r="A1091" t="s">
        <v>1090</v>
      </c>
      <c r="B1091" s="8">
        <v>192.59</v>
      </c>
      <c r="C1091" s="8">
        <v>112.87</v>
      </c>
    </row>
    <row r="1092" spans="1:3" x14ac:dyDescent="0.25">
      <c r="A1092" t="s">
        <v>1091</v>
      </c>
      <c r="B1092" s="8">
        <v>197.43</v>
      </c>
      <c r="C1092" s="8">
        <v>115.45</v>
      </c>
    </row>
    <row r="1093" spans="1:3" x14ac:dyDescent="0.25">
      <c r="A1093" t="s">
        <v>1092</v>
      </c>
      <c r="B1093" s="8">
        <v>194.79</v>
      </c>
      <c r="C1093" s="8">
        <v>114.12</v>
      </c>
    </row>
    <row r="1094" spans="1:3" x14ac:dyDescent="0.25">
      <c r="A1094" t="s">
        <v>1093</v>
      </c>
      <c r="B1094" s="8">
        <v>195.85</v>
      </c>
      <c r="C1094" s="8">
        <v>114.64</v>
      </c>
    </row>
    <row r="1095" spans="1:3" x14ac:dyDescent="0.25">
      <c r="A1095" t="s">
        <v>1094</v>
      </c>
      <c r="B1095" s="8">
        <v>196.74</v>
      </c>
      <c r="C1095" s="8">
        <v>115.18</v>
      </c>
    </row>
    <row r="1096" spans="1:3" x14ac:dyDescent="0.25">
      <c r="A1096" t="s">
        <v>1095</v>
      </c>
      <c r="B1096" s="8">
        <v>196.01</v>
      </c>
      <c r="C1096" s="8">
        <v>114.65</v>
      </c>
    </row>
    <row r="1097" spans="1:3" x14ac:dyDescent="0.25">
      <c r="A1097" t="s">
        <v>1096</v>
      </c>
      <c r="B1097" s="8">
        <v>198.46</v>
      </c>
      <c r="C1097" s="8">
        <v>115.94</v>
      </c>
    </row>
    <row r="1098" spans="1:3" x14ac:dyDescent="0.25">
      <c r="A1098" t="s">
        <v>1097</v>
      </c>
      <c r="B1098" s="8">
        <v>200.18</v>
      </c>
      <c r="C1098" s="8">
        <v>116.94</v>
      </c>
    </row>
    <row r="1099" spans="1:3" x14ac:dyDescent="0.25">
      <c r="A1099" t="s">
        <v>1098</v>
      </c>
      <c r="B1099" s="8">
        <v>199.73</v>
      </c>
      <c r="C1099" s="8">
        <v>117.34</v>
      </c>
    </row>
    <row r="1100" spans="1:3" x14ac:dyDescent="0.25">
      <c r="A1100" t="s">
        <v>1099</v>
      </c>
      <c r="B1100" s="8">
        <v>195.45</v>
      </c>
      <c r="C1100" s="8">
        <v>115.72</v>
      </c>
    </row>
    <row r="1101" spans="1:3" x14ac:dyDescent="0.25">
      <c r="A1101" t="s">
        <v>1100</v>
      </c>
      <c r="B1101" s="8">
        <v>196.46</v>
      </c>
      <c r="C1101" s="8">
        <v>115.51</v>
      </c>
    </row>
    <row r="1102" spans="1:3" x14ac:dyDescent="0.25">
      <c r="A1102" t="s">
        <v>1101</v>
      </c>
      <c r="B1102" s="8">
        <v>193.91</v>
      </c>
      <c r="C1102" s="8">
        <v>113.76</v>
      </c>
    </row>
    <row r="1103" spans="1:3" x14ac:dyDescent="0.25">
      <c r="A1103" t="s">
        <v>1102</v>
      </c>
      <c r="B1103" s="8">
        <v>193.6</v>
      </c>
      <c r="C1103" s="8">
        <v>113.42</v>
      </c>
    </row>
    <row r="1104" spans="1:3" x14ac:dyDescent="0.25">
      <c r="A1104" t="s">
        <v>1103</v>
      </c>
      <c r="B1104" s="8">
        <v>192.9</v>
      </c>
      <c r="C1104" s="8">
        <v>113.23</v>
      </c>
    </row>
    <row r="1105" spans="1:3" x14ac:dyDescent="0.25">
      <c r="A1105" t="s">
        <v>1104</v>
      </c>
      <c r="B1105" s="8">
        <v>192.85</v>
      </c>
      <c r="C1105" s="8">
        <v>111.42</v>
      </c>
    </row>
    <row r="1106" spans="1:3" x14ac:dyDescent="0.25">
      <c r="A1106" t="s">
        <v>1105</v>
      </c>
      <c r="B1106" s="8">
        <v>188.01</v>
      </c>
      <c r="C1106" s="8">
        <v>108.3</v>
      </c>
    </row>
    <row r="1107" spans="1:3" x14ac:dyDescent="0.25">
      <c r="A1107" t="s">
        <v>1106</v>
      </c>
      <c r="B1107" s="8">
        <v>188.12</v>
      </c>
      <c r="C1107" s="8">
        <v>107.53</v>
      </c>
    </row>
    <row r="1108" spans="1:3" x14ac:dyDescent="0.25">
      <c r="A1108" t="s">
        <v>1107</v>
      </c>
      <c r="B1108" s="8">
        <v>191.63</v>
      </c>
      <c r="C1108" s="8">
        <v>109.2</v>
      </c>
    </row>
    <row r="1109" spans="1:3" x14ac:dyDescent="0.25">
      <c r="A1109" t="s">
        <v>1108</v>
      </c>
      <c r="B1109" s="8">
        <v>192.13</v>
      </c>
      <c r="C1109" s="8">
        <v>109.01</v>
      </c>
    </row>
    <row r="1110" spans="1:3" x14ac:dyDescent="0.25">
      <c r="A1110" t="s">
        <v>1109</v>
      </c>
      <c r="B1110" s="8">
        <v>195</v>
      </c>
      <c r="C1110" s="8">
        <v>110.63</v>
      </c>
    </row>
    <row r="1111" spans="1:3" x14ac:dyDescent="0.25">
      <c r="A1111" t="s">
        <v>1110</v>
      </c>
      <c r="B1111" s="8">
        <v>198.47</v>
      </c>
      <c r="C1111" s="8">
        <v>113.27</v>
      </c>
    </row>
    <row r="1112" spans="1:3" x14ac:dyDescent="0.25">
      <c r="A1112" t="s">
        <v>1111</v>
      </c>
      <c r="B1112" s="8">
        <v>197.79</v>
      </c>
      <c r="C1112" s="8">
        <v>112.49</v>
      </c>
    </row>
    <row r="1113" spans="1:3" x14ac:dyDescent="0.25">
      <c r="A1113" t="s">
        <v>1112</v>
      </c>
      <c r="B1113" s="8">
        <v>199.41</v>
      </c>
      <c r="C1113" s="8">
        <v>114.48</v>
      </c>
    </row>
    <row r="1114" spans="1:3" x14ac:dyDescent="0.25">
      <c r="A1114" t="s">
        <v>1113</v>
      </c>
      <c r="B1114" s="8">
        <v>201.21</v>
      </c>
      <c r="C1114" s="8">
        <v>115.51</v>
      </c>
    </row>
    <row r="1115" spans="1:3" x14ac:dyDescent="0.25">
      <c r="A1115" t="s">
        <v>1114</v>
      </c>
      <c r="B1115" s="8">
        <v>201.33</v>
      </c>
      <c r="C1115" s="8">
        <v>115.74</v>
      </c>
    </row>
    <row r="1116" spans="1:3" x14ac:dyDescent="0.25">
      <c r="A1116" t="s">
        <v>1115</v>
      </c>
      <c r="B1116" s="8">
        <v>201.52</v>
      </c>
      <c r="C1116" s="8">
        <v>115.57</v>
      </c>
    </row>
    <row r="1117" spans="1:3" x14ac:dyDescent="0.25">
      <c r="A1117" t="s">
        <v>1116</v>
      </c>
      <c r="B1117" s="8">
        <v>200.25</v>
      </c>
      <c r="C1117" s="8">
        <v>113.99</v>
      </c>
    </row>
    <row r="1118" spans="1:3" x14ac:dyDescent="0.25">
      <c r="A1118" t="s">
        <v>1117</v>
      </c>
      <c r="B1118" s="8">
        <v>199.29</v>
      </c>
      <c r="C1118" s="8">
        <v>112.87</v>
      </c>
    </row>
    <row r="1119" spans="1:3" x14ac:dyDescent="0.25">
      <c r="A1119" t="s">
        <v>1118</v>
      </c>
      <c r="B1119" s="8">
        <v>202.35</v>
      </c>
      <c r="C1119" s="8">
        <v>115.57</v>
      </c>
    </row>
    <row r="1120" spans="1:3" x14ac:dyDescent="0.25">
      <c r="A1120" t="s">
        <v>1119</v>
      </c>
      <c r="B1120" s="8">
        <v>203.27</v>
      </c>
      <c r="C1120" s="8">
        <v>115.42</v>
      </c>
    </row>
    <row r="1121" spans="1:3" x14ac:dyDescent="0.25">
      <c r="A1121" t="s">
        <v>1120</v>
      </c>
      <c r="B1121" s="8">
        <v>203.37</v>
      </c>
      <c r="C1121" s="8">
        <v>115.64</v>
      </c>
    </row>
    <row r="1122" spans="1:3" x14ac:dyDescent="0.25">
      <c r="A1122" t="s">
        <v>1121</v>
      </c>
      <c r="B1122" s="8">
        <v>203.09</v>
      </c>
      <c r="C1122" s="8">
        <v>115.48</v>
      </c>
    </row>
    <row r="1123" spans="1:3" x14ac:dyDescent="0.25">
      <c r="A1123" t="s">
        <v>1122</v>
      </c>
      <c r="B1123" s="8">
        <v>201.85</v>
      </c>
      <c r="C1123" s="8">
        <v>113.72</v>
      </c>
    </row>
    <row r="1124" spans="1:3" x14ac:dyDescent="0.25">
      <c r="A1124" t="s">
        <v>1123</v>
      </c>
      <c r="B1124" s="8">
        <v>205.26</v>
      </c>
      <c r="C1124" s="8">
        <v>114.72</v>
      </c>
    </row>
    <row r="1125" spans="1:3" x14ac:dyDescent="0.25">
      <c r="A1125" t="s">
        <v>1124</v>
      </c>
      <c r="B1125" s="8">
        <v>207.51</v>
      </c>
      <c r="C1125" s="8">
        <v>115.85</v>
      </c>
    </row>
    <row r="1126" spans="1:3" x14ac:dyDescent="0.25">
      <c r="A1126" t="s">
        <v>1125</v>
      </c>
      <c r="B1126" s="8">
        <v>207</v>
      </c>
      <c r="C1126" s="8">
        <v>115.06</v>
      </c>
    </row>
    <row r="1127" spans="1:3" x14ac:dyDescent="0.25">
      <c r="A1127" t="s">
        <v>1126</v>
      </c>
      <c r="B1127" s="8">
        <v>206.6</v>
      </c>
      <c r="C1127" s="8">
        <v>113.8</v>
      </c>
    </row>
    <row r="1128" spans="1:3" x14ac:dyDescent="0.25">
      <c r="A1128" t="s">
        <v>1127</v>
      </c>
      <c r="B1128" s="8">
        <v>208.95</v>
      </c>
      <c r="C1128" s="8">
        <v>117.12</v>
      </c>
    </row>
    <row r="1129" spans="1:3" x14ac:dyDescent="0.25">
      <c r="A1129" t="s">
        <v>1128</v>
      </c>
      <c r="B1129" s="8">
        <v>208.83</v>
      </c>
      <c r="C1129" s="8">
        <v>115.87</v>
      </c>
    </row>
    <row r="1130" spans="1:3" x14ac:dyDescent="0.25">
      <c r="A1130" t="s">
        <v>1129</v>
      </c>
      <c r="B1130" s="8">
        <v>207.93</v>
      </c>
      <c r="C1130" s="8">
        <v>115.34</v>
      </c>
    </row>
    <row r="1131" spans="1:3" x14ac:dyDescent="0.25">
      <c r="A1131" t="s">
        <v>1130</v>
      </c>
      <c r="B1131" s="8">
        <v>210.39</v>
      </c>
      <c r="C1131" s="8">
        <v>117.74</v>
      </c>
    </row>
    <row r="1132" spans="1:3" x14ac:dyDescent="0.25">
      <c r="A1132" t="s">
        <v>1131</v>
      </c>
      <c r="B1132" s="8">
        <v>211</v>
      </c>
      <c r="C1132" s="8">
        <v>118.35</v>
      </c>
    </row>
    <row r="1133" spans="1:3" x14ac:dyDescent="0.25">
      <c r="A1133" t="s">
        <v>1132</v>
      </c>
      <c r="B1133" s="8">
        <v>210.36</v>
      </c>
      <c r="C1133" s="8">
        <v>118.29</v>
      </c>
    </row>
    <row r="1134" spans="1:3" x14ac:dyDescent="0.25">
      <c r="A1134" t="s">
        <v>1133</v>
      </c>
      <c r="B1134" s="8">
        <v>210.15</v>
      </c>
      <c r="C1134" s="8">
        <v>118.38</v>
      </c>
    </row>
    <row r="1135" spans="1:3" x14ac:dyDescent="0.25">
      <c r="A1135" t="s">
        <v>1134</v>
      </c>
      <c r="B1135" s="8">
        <v>210.04</v>
      </c>
      <c r="C1135" s="8">
        <v>119.22</v>
      </c>
    </row>
    <row r="1136" spans="1:3" x14ac:dyDescent="0.25">
      <c r="A1136" t="s">
        <v>1135</v>
      </c>
      <c r="B1136" s="8">
        <v>208.08</v>
      </c>
      <c r="C1136" s="8">
        <v>117.82</v>
      </c>
    </row>
    <row r="1137" spans="1:3" x14ac:dyDescent="0.25">
      <c r="A1137" t="s">
        <v>1136</v>
      </c>
      <c r="B1137" s="8">
        <v>208.56</v>
      </c>
      <c r="C1137" s="8">
        <v>118.17</v>
      </c>
    </row>
    <row r="1138" spans="1:3" x14ac:dyDescent="0.25">
      <c r="A1138" t="s">
        <v>1137</v>
      </c>
      <c r="B1138" s="8">
        <v>207.74</v>
      </c>
      <c r="C1138" s="8">
        <v>117.14</v>
      </c>
    </row>
    <row r="1139" spans="1:3" x14ac:dyDescent="0.25">
      <c r="A1139" t="s">
        <v>1138</v>
      </c>
      <c r="B1139" s="8">
        <v>204.84</v>
      </c>
      <c r="C1139" s="8">
        <v>114.9</v>
      </c>
    </row>
    <row r="1140" spans="1:3" x14ac:dyDescent="0.25">
      <c r="A1140" t="s">
        <v>1139</v>
      </c>
      <c r="B1140" s="8">
        <v>202.54</v>
      </c>
      <c r="C1140" s="8">
        <v>114.07</v>
      </c>
    </row>
    <row r="1141" spans="1:3" x14ac:dyDescent="0.25">
      <c r="A1141" t="s">
        <v>1140</v>
      </c>
      <c r="B1141" s="8">
        <v>205.62</v>
      </c>
      <c r="C1141" s="8">
        <v>115.05</v>
      </c>
    </row>
    <row r="1142" spans="1:3" x14ac:dyDescent="0.25">
      <c r="A1142" t="s">
        <v>1141</v>
      </c>
      <c r="B1142" s="8">
        <v>205.47</v>
      </c>
      <c r="C1142" s="8">
        <v>114.61</v>
      </c>
    </row>
    <row r="1143" spans="1:3" x14ac:dyDescent="0.25">
      <c r="A1143" t="s">
        <v>1142</v>
      </c>
      <c r="B1143" s="8">
        <v>208.73</v>
      </c>
      <c r="C1143" s="8">
        <v>116.55</v>
      </c>
    </row>
    <row r="1144" spans="1:3" x14ac:dyDescent="0.25">
      <c r="A1144" t="s">
        <v>1143</v>
      </c>
      <c r="B1144" s="8">
        <v>208.55</v>
      </c>
      <c r="C1144" s="8">
        <v>116.06</v>
      </c>
    </row>
    <row r="1145" spans="1:3" x14ac:dyDescent="0.25">
      <c r="A1145" t="s">
        <v>1144</v>
      </c>
      <c r="B1145" s="8">
        <v>209.3108</v>
      </c>
      <c r="C1145" s="8">
        <v>116.81</v>
      </c>
    </row>
    <row r="1146" spans="1:3" x14ac:dyDescent="0.25">
      <c r="A1146" t="s">
        <v>1145</v>
      </c>
      <c r="B1146" s="8">
        <v>209.07</v>
      </c>
      <c r="C1146" s="8">
        <v>117.39</v>
      </c>
    </row>
    <row r="1147" spans="1:3" x14ac:dyDescent="0.25">
      <c r="A1147" t="s">
        <v>1146</v>
      </c>
      <c r="B1147" s="8">
        <v>209.35</v>
      </c>
      <c r="C1147" s="8">
        <v>118.25</v>
      </c>
    </row>
    <row r="1148" spans="1:3" x14ac:dyDescent="0.25">
      <c r="A1148" t="s">
        <v>1147</v>
      </c>
      <c r="B1148" s="8">
        <v>209.32</v>
      </c>
      <c r="C1148" s="8">
        <v>119.17</v>
      </c>
    </row>
    <row r="1149" spans="1:3" x14ac:dyDescent="0.25">
      <c r="A1149" t="s">
        <v>1148</v>
      </c>
      <c r="B1149" s="8">
        <v>209.56</v>
      </c>
      <c r="C1149" s="8">
        <v>119.62</v>
      </c>
    </row>
    <row r="1150" spans="1:3" x14ac:dyDescent="0.25">
      <c r="A1150" t="s">
        <v>1149</v>
      </c>
      <c r="B1150" s="8">
        <v>208.69</v>
      </c>
      <c r="C1150" s="8">
        <v>119.1</v>
      </c>
    </row>
    <row r="1151" spans="1:3" x14ac:dyDescent="0.25">
      <c r="A1151" t="s">
        <v>1150</v>
      </c>
      <c r="B1151" s="8">
        <v>210.68</v>
      </c>
      <c r="C1151" s="8">
        <v>119.89</v>
      </c>
    </row>
    <row r="1152" spans="1:3" x14ac:dyDescent="0.25">
      <c r="A1152" t="s">
        <v>1151</v>
      </c>
      <c r="B1152" s="8">
        <v>208.529</v>
      </c>
      <c r="C1152" s="8">
        <v>118.6</v>
      </c>
    </row>
    <row r="1153" spans="1:3" x14ac:dyDescent="0.25">
      <c r="A1153" t="s">
        <v>1152</v>
      </c>
      <c r="B1153" s="8">
        <v>205.61</v>
      </c>
      <c r="C1153" s="8">
        <v>116.6</v>
      </c>
    </row>
    <row r="1154" spans="1:3" x14ac:dyDescent="0.25">
      <c r="A1154" t="s">
        <v>1153</v>
      </c>
      <c r="B1154" s="8">
        <v>209.62</v>
      </c>
      <c r="C1154" s="8">
        <v>117.78</v>
      </c>
    </row>
    <row r="1155" spans="1:3" x14ac:dyDescent="0.25">
      <c r="A1155" t="s">
        <v>1154</v>
      </c>
      <c r="B1155" s="8">
        <v>208.35</v>
      </c>
      <c r="C1155" s="8">
        <v>116.01</v>
      </c>
    </row>
    <row r="1156" spans="1:3" x14ac:dyDescent="0.25">
      <c r="A1156" t="s">
        <v>1155</v>
      </c>
      <c r="B1156" s="8">
        <v>206.94900000000001</v>
      </c>
      <c r="C1156" s="8">
        <v>115.37</v>
      </c>
    </row>
    <row r="1157" spans="1:3" x14ac:dyDescent="0.25">
      <c r="A1157" t="s">
        <v>1156</v>
      </c>
      <c r="B1157" s="8">
        <v>205.34</v>
      </c>
      <c r="C1157" s="8">
        <v>114.08</v>
      </c>
    </row>
    <row r="1158" spans="1:3" x14ac:dyDescent="0.25">
      <c r="A1158" t="s">
        <v>1157</v>
      </c>
      <c r="B1158" s="8">
        <v>205.87</v>
      </c>
      <c r="C1158" s="8">
        <v>114.46</v>
      </c>
    </row>
    <row r="1159" spans="1:3" x14ac:dyDescent="0.25">
      <c r="A1159" t="s">
        <v>1158</v>
      </c>
      <c r="B1159" s="8">
        <v>201.88</v>
      </c>
      <c r="C1159" s="8">
        <v>111.91</v>
      </c>
    </row>
    <row r="1160" spans="1:3" x14ac:dyDescent="0.25">
      <c r="A1160" t="s">
        <v>1159</v>
      </c>
      <c r="B1160" s="8">
        <v>202.9008</v>
      </c>
      <c r="C1160" s="8">
        <v>111.11</v>
      </c>
    </row>
    <row r="1161" spans="1:3" x14ac:dyDescent="0.25">
      <c r="A1161" t="s">
        <v>1160</v>
      </c>
      <c r="B1161" s="8">
        <v>205.0308</v>
      </c>
      <c r="C1161" s="8">
        <v>112.71</v>
      </c>
    </row>
    <row r="1162" spans="1:3" x14ac:dyDescent="0.25">
      <c r="A1162" t="s">
        <v>1161</v>
      </c>
      <c r="B1162" s="8">
        <v>208.03</v>
      </c>
      <c r="C1162" s="8">
        <v>114.43</v>
      </c>
    </row>
    <row r="1163" spans="1:3" x14ac:dyDescent="0.25">
      <c r="A1163" t="s">
        <v>1162</v>
      </c>
      <c r="B1163" s="8">
        <v>204.86</v>
      </c>
      <c r="C1163" s="8">
        <v>113.21</v>
      </c>
    </row>
    <row r="1164" spans="1:3" x14ac:dyDescent="0.25">
      <c r="A1164" t="s">
        <v>1163</v>
      </c>
      <c r="B1164" s="8">
        <v>200.02080000000001</v>
      </c>
      <c r="C1164" s="8">
        <v>111.48</v>
      </c>
    </row>
    <row r="1165" spans="1:3" x14ac:dyDescent="0.25">
      <c r="A1165" t="s">
        <v>1164</v>
      </c>
      <c r="B1165" s="8">
        <v>201.67</v>
      </c>
      <c r="C1165" s="8">
        <v>112.32</v>
      </c>
    </row>
    <row r="1166" spans="1:3" x14ac:dyDescent="0.25">
      <c r="A1166" t="s">
        <v>1165</v>
      </c>
      <c r="B1166" s="8">
        <v>203.5</v>
      </c>
      <c r="C1166" s="8">
        <v>113.35</v>
      </c>
    </row>
    <row r="1167" spans="1:3" x14ac:dyDescent="0.25">
      <c r="A1167" t="s">
        <v>1166</v>
      </c>
      <c r="B1167" s="8">
        <v>206.02</v>
      </c>
      <c r="C1167" s="8">
        <v>114.78</v>
      </c>
    </row>
    <row r="1168" spans="1:3" x14ac:dyDescent="0.25">
      <c r="A1168" t="s">
        <v>1167</v>
      </c>
      <c r="B1168" s="8">
        <v>205.68</v>
      </c>
      <c r="C1168" s="8">
        <v>114.5</v>
      </c>
    </row>
    <row r="1169" spans="1:3" x14ac:dyDescent="0.25">
      <c r="A1169" t="s">
        <v>1168</v>
      </c>
      <c r="B1169" s="8">
        <v>205.21</v>
      </c>
      <c r="C1169" s="8">
        <v>113.97</v>
      </c>
    </row>
    <row r="1170" spans="1:3" x14ac:dyDescent="0.25">
      <c r="A1170" t="s">
        <v>1169</v>
      </c>
      <c r="B1170" s="8">
        <v>207.4</v>
      </c>
      <c r="C1170" s="8">
        <v>115.2</v>
      </c>
    </row>
    <row r="1171" spans="1:3" x14ac:dyDescent="0.25">
      <c r="A1171" t="s">
        <v>1170</v>
      </c>
      <c r="B1171" s="8">
        <v>205.93</v>
      </c>
      <c r="C1171" s="8">
        <v>114.04</v>
      </c>
    </row>
    <row r="1172" spans="1:3" x14ac:dyDescent="0.25">
      <c r="A1172" t="s">
        <v>1171</v>
      </c>
      <c r="B1172" s="8">
        <v>203.87</v>
      </c>
      <c r="C1172" s="8">
        <v>112.62</v>
      </c>
    </row>
    <row r="1173" spans="1:3" x14ac:dyDescent="0.25">
      <c r="A1173" t="s">
        <v>1172</v>
      </c>
      <c r="B1173" s="8">
        <v>201.01920000000001</v>
      </c>
      <c r="C1173" s="8">
        <v>110.01</v>
      </c>
    </row>
    <row r="1174" spans="1:3" x14ac:dyDescent="0.25">
      <c r="A1174" t="s">
        <v>1173</v>
      </c>
      <c r="B1174" s="8">
        <v>201.36</v>
      </c>
      <c r="C1174" s="8">
        <v>110.25</v>
      </c>
    </row>
    <row r="1175" spans="1:3" x14ac:dyDescent="0.25">
      <c r="A1175" t="s">
        <v>1174</v>
      </c>
      <c r="B1175" s="8">
        <v>198.82</v>
      </c>
      <c r="C1175" s="8">
        <v>108.57</v>
      </c>
    </row>
    <row r="1176" spans="1:3" x14ac:dyDescent="0.25">
      <c r="A1176" t="s">
        <v>1175</v>
      </c>
      <c r="B1176" s="8">
        <v>194.05</v>
      </c>
      <c r="C1176" s="8">
        <v>105.67</v>
      </c>
    </row>
    <row r="1177" spans="1:3" x14ac:dyDescent="0.25">
      <c r="A1177" t="s">
        <v>1176</v>
      </c>
      <c r="B1177" s="8">
        <v>191.923</v>
      </c>
      <c r="C1177" s="8">
        <v>103.85</v>
      </c>
    </row>
    <row r="1178" spans="1:3" x14ac:dyDescent="0.25">
      <c r="A1178" t="s">
        <v>1177</v>
      </c>
      <c r="B1178" s="8">
        <v>192.11</v>
      </c>
      <c r="C1178" s="8">
        <v>103.4</v>
      </c>
    </row>
    <row r="1179" spans="1:3" x14ac:dyDescent="0.25">
      <c r="A1179" t="s">
        <v>1178</v>
      </c>
      <c r="B1179" s="8">
        <v>193.66079999999999</v>
      </c>
      <c r="C1179" s="8">
        <v>103.71</v>
      </c>
    </row>
    <row r="1180" spans="1:3" x14ac:dyDescent="0.25">
      <c r="A1180" t="s">
        <v>1179</v>
      </c>
      <c r="B1180" s="8">
        <v>188.83</v>
      </c>
      <c r="C1180" s="8">
        <v>100.38</v>
      </c>
    </row>
    <row r="1181" spans="1:3" x14ac:dyDescent="0.25">
      <c r="A1181" t="s">
        <v>1180</v>
      </c>
      <c r="B1181" s="8">
        <v>191.88</v>
      </c>
      <c r="C1181" s="8">
        <v>101.74</v>
      </c>
    </row>
    <row r="1182" spans="1:3" x14ac:dyDescent="0.25">
      <c r="A1182" t="s">
        <v>1181</v>
      </c>
      <c r="B1182" s="8">
        <v>187.81</v>
      </c>
      <c r="C1182" s="8">
        <v>100.12</v>
      </c>
    </row>
    <row r="1183" spans="1:3" x14ac:dyDescent="0.25">
      <c r="A1183" t="s">
        <v>1182</v>
      </c>
      <c r="B1183" s="8">
        <v>188.06</v>
      </c>
      <c r="C1183" s="8">
        <v>98.77</v>
      </c>
    </row>
    <row r="1184" spans="1:3" x14ac:dyDescent="0.25">
      <c r="A1184" t="s">
        <v>1183</v>
      </c>
      <c r="B1184" s="8">
        <v>185.65</v>
      </c>
      <c r="C1184" s="8">
        <v>99.18</v>
      </c>
    </row>
    <row r="1185" spans="1:3" x14ac:dyDescent="0.25">
      <c r="A1185" t="s">
        <v>1184</v>
      </c>
      <c r="B1185" s="8">
        <v>186.69</v>
      </c>
      <c r="C1185" s="8">
        <v>98.95</v>
      </c>
    </row>
    <row r="1186" spans="1:3" x14ac:dyDescent="0.25">
      <c r="A1186" t="s">
        <v>1185</v>
      </c>
      <c r="B1186" s="8">
        <v>190.52</v>
      </c>
      <c r="C1186" s="8">
        <v>101.37</v>
      </c>
    </row>
    <row r="1187" spans="1:3" x14ac:dyDescent="0.25">
      <c r="A1187" t="s">
        <v>1186</v>
      </c>
      <c r="B1187" s="8">
        <v>187.64</v>
      </c>
      <c r="C1187" s="8">
        <v>99.114999999999995</v>
      </c>
    </row>
    <row r="1188" spans="1:3" x14ac:dyDescent="0.25">
      <c r="A1188" t="s">
        <v>1187</v>
      </c>
      <c r="B1188" s="8">
        <v>190.2</v>
      </c>
      <c r="C1188" s="8">
        <v>101.1</v>
      </c>
    </row>
    <row r="1189" spans="1:3" x14ac:dyDescent="0.25">
      <c r="A1189" t="s">
        <v>1188</v>
      </c>
      <c r="B1189" s="8">
        <v>188.13</v>
      </c>
      <c r="C1189" s="8">
        <v>99.71</v>
      </c>
    </row>
    <row r="1190" spans="1:3" x14ac:dyDescent="0.25">
      <c r="A1190" t="s">
        <v>1189</v>
      </c>
      <c r="B1190" s="8">
        <v>189.11</v>
      </c>
      <c r="C1190" s="8">
        <v>99.69</v>
      </c>
    </row>
    <row r="1191" spans="1:3" x14ac:dyDescent="0.25">
      <c r="A1191" t="s">
        <v>1190</v>
      </c>
      <c r="B1191" s="8">
        <v>193.7208</v>
      </c>
      <c r="C1191" s="8">
        <v>102.96</v>
      </c>
    </row>
    <row r="1192" spans="1:3" x14ac:dyDescent="0.25">
      <c r="A1192" t="s">
        <v>1191</v>
      </c>
      <c r="B1192" s="8">
        <v>193.65</v>
      </c>
      <c r="C1192" s="8">
        <v>102.49</v>
      </c>
    </row>
    <row r="1193" spans="1:3" x14ac:dyDescent="0.25">
      <c r="A1193" t="s">
        <v>1192</v>
      </c>
      <c r="B1193" s="8">
        <v>190.16</v>
      </c>
      <c r="C1193" s="8">
        <v>100.28</v>
      </c>
    </row>
    <row r="1194" spans="1:3" x14ac:dyDescent="0.25">
      <c r="A1194" t="s">
        <v>1193</v>
      </c>
      <c r="B1194" s="8">
        <v>191.3</v>
      </c>
      <c r="C1194" s="8">
        <v>100.41</v>
      </c>
    </row>
    <row r="1195" spans="1:3" x14ac:dyDescent="0.25">
      <c r="A1195" t="s">
        <v>1194</v>
      </c>
      <c r="B1195" s="8">
        <v>191.6</v>
      </c>
      <c r="C1195" s="8">
        <v>100.8</v>
      </c>
    </row>
    <row r="1196" spans="1:3" x14ac:dyDescent="0.25">
      <c r="A1196" t="s">
        <v>1195</v>
      </c>
      <c r="B1196" s="8">
        <v>187.95</v>
      </c>
      <c r="C1196" s="8">
        <v>98.04</v>
      </c>
    </row>
    <row r="1197" spans="1:3" x14ac:dyDescent="0.25">
      <c r="A1197" t="s">
        <v>1196</v>
      </c>
      <c r="B1197" s="8">
        <v>185.42</v>
      </c>
      <c r="C1197" s="8">
        <v>96.43</v>
      </c>
    </row>
    <row r="1198" spans="1:3" x14ac:dyDescent="0.25">
      <c r="A1198" t="s">
        <v>1197</v>
      </c>
      <c r="B1198" s="8">
        <v>185.43</v>
      </c>
      <c r="C1198" s="8">
        <v>95.78</v>
      </c>
    </row>
    <row r="1199" spans="1:3" x14ac:dyDescent="0.25">
      <c r="A1199" t="s">
        <v>1198</v>
      </c>
      <c r="B1199" s="8">
        <v>185.27</v>
      </c>
      <c r="C1199" s="8">
        <v>95.83</v>
      </c>
    </row>
    <row r="1200" spans="1:3" x14ac:dyDescent="0.25">
      <c r="A1200" t="s">
        <v>1199</v>
      </c>
      <c r="B1200" s="8">
        <v>182.86</v>
      </c>
      <c r="C1200" s="8">
        <v>94.789199999999994</v>
      </c>
    </row>
    <row r="1201" spans="1:3" x14ac:dyDescent="0.25">
      <c r="A1201" t="s">
        <v>1200</v>
      </c>
      <c r="B1201" s="8">
        <v>186.63</v>
      </c>
      <c r="C1201" s="8">
        <v>96.59</v>
      </c>
    </row>
    <row r="1202" spans="1:3" x14ac:dyDescent="0.25">
      <c r="A1202" t="s">
        <v>1201</v>
      </c>
      <c r="B1202" s="8">
        <v>189.78</v>
      </c>
      <c r="C1202" s="8">
        <v>98.88</v>
      </c>
    </row>
    <row r="1203" spans="1:3" x14ac:dyDescent="0.25">
      <c r="A1203" t="s">
        <v>1202</v>
      </c>
      <c r="B1203" s="8">
        <v>192.88</v>
      </c>
      <c r="C1203" s="8">
        <v>100.43</v>
      </c>
    </row>
    <row r="1204" spans="1:3" x14ac:dyDescent="0.25">
      <c r="A1204" t="s">
        <v>1203</v>
      </c>
      <c r="B1204" s="8">
        <v>192.09</v>
      </c>
      <c r="C1204" s="8">
        <v>99.95</v>
      </c>
    </row>
    <row r="1205" spans="1:3" x14ac:dyDescent="0.25">
      <c r="A1205" t="s">
        <v>1204</v>
      </c>
      <c r="B1205" s="8">
        <v>192</v>
      </c>
      <c r="C1205" s="8">
        <v>100.45</v>
      </c>
    </row>
    <row r="1206" spans="1:3" x14ac:dyDescent="0.25">
      <c r="A1206" t="s">
        <v>1205</v>
      </c>
      <c r="B1206" s="8">
        <v>194.78</v>
      </c>
      <c r="C1206" s="8">
        <v>101.57</v>
      </c>
    </row>
    <row r="1207" spans="1:3" x14ac:dyDescent="0.25">
      <c r="A1207" t="s">
        <v>1206</v>
      </c>
      <c r="B1207" s="8">
        <v>192.32</v>
      </c>
      <c r="C1207" s="8">
        <v>100.64</v>
      </c>
    </row>
    <row r="1208" spans="1:3" x14ac:dyDescent="0.25">
      <c r="A1208" t="s">
        <v>1207</v>
      </c>
      <c r="B1208" s="8">
        <v>193.2</v>
      </c>
      <c r="C1208" s="8">
        <v>101.61</v>
      </c>
    </row>
    <row r="1209" spans="1:3" x14ac:dyDescent="0.25">
      <c r="A1209" t="s">
        <v>1208</v>
      </c>
      <c r="B1209" s="8">
        <v>195.54</v>
      </c>
      <c r="C1209" s="8">
        <v>102.54</v>
      </c>
    </row>
    <row r="1210" spans="1:3" x14ac:dyDescent="0.25">
      <c r="A1210" t="s">
        <v>1209</v>
      </c>
      <c r="B1210" s="8">
        <v>195.08920000000001</v>
      </c>
      <c r="C1210" s="8">
        <v>103.19</v>
      </c>
    </row>
    <row r="1211" spans="1:3" x14ac:dyDescent="0.25">
      <c r="A1211" t="s">
        <v>1210</v>
      </c>
      <c r="B1211" s="8">
        <v>193.56</v>
      </c>
      <c r="C1211" s="8">
        <v>102.73</v>
      </c>
    </row>
    <row r="1212" spans="1:3" x14ac:dyDescent="0.25">
      <c r="A1212" t="s">
        <v>1211</v>
      </c>
      <c r="B1212" s="8">
        <v>198.11</v>
      </c>
      <c r="C1212" s="8">
        <v>104.94</v>
      </c>
    </row>
    <row r="1213" spans="1:3" x14ac:dyDescent="0.25">
      <c r="A1213" t="s">
        <v>1212</v>
      </c>
      <c r="B1213" s="8">
        <v>199</v>
      </c>
      <c r="C1213" s="8">
        <v>106.02079999999999</v>
      </c>
    </row>
    <row r="1214" spans="1:3" x14ac:dyDescent="0.25">
      <c r="A1214" t="s">
        <v>1213</v>
      </c>
      <c r="B1214" s="8">
        <v>199.77500000000001</v>
      </c>
      <c r="C1214" s="8">
        <v>107.13</v>
      </c>
    </row>
    <row r="1215" spans="1:3" x14ac:dyDescent="0.25">
      <c r="A1215" t="s">
        <v>1214</v>
      </c>
      <c r="B1215" s="8">
        <v>200.43</v>
      </c>
      <c r="C1215" s="8">
        <v>107.72</v>
      </c>
    </row>
    <row r="1216" spans="1:3" x14ac:dyDescent="0.25">
      <c r="A1216" t="s">
        <v>1215</v>
      </c>
      <c r="B1216" s="8">
        <v>200.59</v>
      </c>
      <c r="C1216" s="8">
        <v>108.8892</v>
      </c>
    </row>
    <row r="1217" spans="1:3" x14ac:dyDescent="0.25">
      <c r="A1217" t="s">
        <v>1216</v>
      </c>
      <c r="B1217" s="8">
        <v>198.4</v>
      </c>
      <c r="C1217" s="8">
        <v>106.26</v>
      </c>
    </row>
    <row r="1218" spans="1:3" x14ac:dyDescent="0.25">
      <c r="A1218" t="s">
        <v>1217</v>
      </c>
      <c r="B1218" s="8">
        <v>199.38</v>
      </c>
      <c r="C1218" s="8">
        <v>106.8</v>
      </c>
    </row>
    <row r="1219" spans="1:3" x14ac:dyDescent="0.25">
      <c r="A1219" t="s">
        <v>1218</v>
      </c>
      <c r="B1219" s="8">
        <v>199.54</v>
      </c>
      <c r="C1219" s="8">
        <v>105.93</v>
      </c>
    </row>
    <row r="1220" spans="1:3" x14ac:dyDescent="0.25">
      <c r="A1220" t="s">
        <v>1219</v>
      </c>
      <c r="B1220" s="8">
        <v>202.76</v>
      </c>
      <c r="C1220" s="8">
        <v>108.2008</v>
      </c>
    </row>
    <row r="1221" spans="1:3" x14ac:dyDescent="0.25">
      <c r="A1221" t="s">
        <v>1220</v>
      </c>
      <c r="B1221" s="8">
        <v>202.5</v>
      </c>
      <c r="C1221" s="8">
        <v>107.92</v>
      </c>
    </row>
    <row r="1222" spans="1:3" x14ac:dyDescent="0.25">
      <c r="A1222" t="s">
        <v>1221</v>
      </c>
      <c r="B1222" s="8">
        <v>202.17</v>
      </c>
      <c r="C1222" s="8">
        <v>106.24</v>
      </c>
    </row>
    <row r="1223" spans="1:3" x14ac:dyDescent="0.25">
      <c r="A1223" t="s">
        <v>1222</v>
      </c>
      <c r="B1223" s="8">
        <v>203.34</v>
      </c>
      <c r="C1223" s="8">
        <v>106.99</v>
      </c>
    </row>
    <row r="1224" spans="1:3" x14ac:dyDescent="0.25">
      <c r="A1224" t="s">
        <v>1223</v>
      </c>
      <c r="B1224" s="8">
        <v>204.63</v>
      </c>
      <c r="C1224" s="8">
        <v>108.63</v>
      </c>
    </row>
    <row r="1225" spans="1:3" x14ac:dyDescent="0.25">
      <c r="A1225" t="s">
        <v>1224</v>
      </c>
      <c r="B1225" s="8">
        <v>204.38</v>
      </c>
      <c r="C1225" s="8">
        <v>109.61</v>
      </c>
    </row>
    <row r="1226" spans="1:3" x14ac:dyDescent="0.25">
      <c r="A1226" t="s">
        <v>1225</v>
      </c>
      <c r="B1226" s="8">
        <v>204.67</v>
      </c>
      <c r="C1226" s="8">
        <v>109.35</v>
      </c>
    </row>
    <row r="1227" spans="1:3" x14ac:dyDescent="0.25">
      <c r="A1227" t="s">
        <v>1226</v>
      </c>
      <c r="B1227" s="8">
        <v>204.56</v>
      </c>
      <c r="C1227" s="8">
        <v>109.22</v>
      </c>
    </row>
    <row r="1228" spans="1:3" x14ac:dyDescent="0.25">
      <c r="A1228" t="s">
        <v>1227</v>
      </c>
      <c r="B1228" s="8">
        <v>203.20920000000001</v>
      </c>
      <c r="C1228" s="8">
        <v>106.88</v>
      </c>
    </row>
    <row r="1229" spans="1:3" x14ac:dyDescent="0.25">
      <c r="A1229" t="s">
        <v>1228</v>
      </c>
      <c r="B1229" s="8">
        <v>203.12</v>
      </c>
      <c r="C1229" s="8">
        <v>107.2</v>
      </c>
    </row>
    <row r="1230" spans="1:3" x14ac:dyDescent="0.25">
      <c r="A1230" t="s">
        <v>1229</v>
      </c>
      <c r="B1230" s="8">
        <v>203.24</v>
      </c>
      <c r="C1230" s="8">
        <v>107.33</v>
      </c>
    </row>
    <row r="1231" spans="1:3" x14ac:dyDescent="0.25">
      <c r="A1231" t="s">
        <v>1230</v>
      </c>
      <c r="B1231" s="8">
        <v>205.1208</v>
      </c>
      <c r="C1231" s="8">
        <v>110.31</v>
      </c>
    </row>
    <row r="1232" spans="1:3" x14ac:dyDescent="0.25">
      <c r="A1232" t="s">
        <v>1231</v>
      </c>
      <c r="B1232" s="8">
        <v>206.02</v>
      </c>
      <c r="C1232" s="8">
        <v>110.32</v>
      </c>
    </row>
    <row r="1233" spans="1:3" x14ac:dyDescent="0.25">
      <c r="A1233" t="s">
        <v>1232</v>
      </c>
      <c r="B1233" s="8">
        <v>205.52</v>
      </c>
      <c r="C1233" s="8">
        <v>110.63</v>
      </c>
    </row>
    <row r="1234" spans="1:3" x14ac:dyDescent="0.25">
      <c r="A1234" t="s">
        <v>1233</v>
      </c>
      <c r="B1234" s="8">
        <v>206.92</v>
      </c>
      <c r="C1234" s="8">
        <v>111.12</v>
      </c>
    </row>
    <row r="1235" spans="1:3" x14ac:dyDescent="0.25">
      <c r="A1235" t="s">
        <v>1234</v>
      </c>
      <c r="B1235" s="8">
        <v>206.25</v>
      </c>
      <c r="C1235" s="8">
        <v>110.19</v>
      </c>
    </row>
    <row r="1236" spans="1:3" x14ac:dyDescent="0.25">
      <c r="A1236" t="s">
        <v>1235</v>
      </c>
      <c r="B1236" s="8">
        <v>204.1892</v>
      </c>
      <c r="C1236" s="8">
        <v>108.94</v>
      </c>
    </row>
    <row r="1237" spans="1:3" x14ac:dyDescent="0.25">
      <c r="A1237" t="s">
        <v>1236</v>
      </c>
      <c r="B1237" s="8">
        <v>206.42</v>
      </c>
      <c r="C1237" s="8">
        <v>110.17</v>
      </c>
    </row>
    <row r="1238" spans="1:3" x14ac:dyDescent="0.25">
      <c r="A1238" t="s">
        <v>1237</v>
      </c>
      <c r="B1238" s="8">
        <v>203.95</v>
      </c>
      <c r="C1238" s="8">
        <v>108.68</v>
      </c>
    </row>
    <row r="1239" spans="1:3" x14ac:dyDescent="0.25">
      <c r="A1239" t="s">
        <v>1238</v>
      </c>
      <c r="B1239" s="8">
        <v>204.4992</v>
      </c>
      <c r="C1239" s="8">
        <v>109.11</v>
      </c>
    </row>
    <row r="1240" spans="1:3" x14ac:dyDescent="0.25">
      <c r="A1240" t="s">
        <v>1239</v>
      </c>
      <c r="B1240" s="8">
        <v>204.02010000000001</v>
      </c>
      <c r="C1240" s="8">
        <v>108.77</v>
      </c>
    </row>
    <row r="1241" spans="1:3" x14ac:dyDescent="0.25">
      <c r="A1241" t="s">
        <v>1240</v>
      </c>
      <c r="B1241" s="8">
        <v>205.92</v>
      </c>
      <c r="C1241" s="8">
        <v>109.94</v>
      </c>
    </row>
    <row r="1242" spans="1:3" x14ac:dyDescent="0.25">
      <c r="A1242" t="s">
        <v>1241</v>
      </c>
      <c r="B1242" s="8">
        <v>208.0008</v>
      </c>
      <c r="C1242" s="8">
        <v>112.31</v>
      </c>
    </row>
    <row r="1243" spans="1:3" x14ac:dyDescent="0.25">
      <c r="A1243" t="s">
        <v>1242</v>
      </c>
      <c r="B1243" s="8">
        <v>208.01</v>
      </c>
      <c r="C1243" s="8">
        <v>112.17</v>
      </c>
    </row>
    <row r="1244" spans="1:3" x14ac:dyDescent="0.25">
      <c r="A1244" t="s">
        <v>1243</v>
      </c>
      <c r="B1244" s="8">
        <v>207.78</v>
      </c>
      <c r="C1244" s="8">
        <v>112.45</v>
      </c>
    </row>
    <row r="1245" spans="1:3" x14ac:dyDescent="0.25">
      <c r="A1245" t="s">
        <v>1244</v>
      </c>
      <c r="B1245" s="8">
        <v>209.23920000000001</v>
      </c>
      <c r="C1245" s="8">
        <v>113.3</v>
      </c>
    </row>
    <row r="1246" spans="1:3" x14ac:dyDescent="0.25">
      <c r="A1246" t="s">
        <v>1245</v>
      </c>
      <c r="B1246" s="8">
        <v>209.9</v>
      </c>
      <c r="C1246" s="8">
        <v>113.39</v>
      </c>
    </row>
    <row r="1247" spans="1:3" x14ac:dyDescent="0.25">
      <c r="A1247" t="s">
        <v>1246</v>
      </c>
      <c r="B1247" s="8">
        <v>210.1</v>
      </c>
      <c r="C1247" s="8">
        <v>113.56</v>
      </c>
    </row>
    <row r="1248" spans="1:3" x14ac:dyDescent="0.25">
      <c r="A1248" t="s">
        <v>1247</v>
      </c>
      <c r="B1248" s="8">
        <v>208.97</v>
      </c>
      <c r="C1248" s="8">
        <v>112.99</v>
      </c>
    </row>
    <row r="1249" spans="1:3" x14ac:dyDescent="0.25">
      <c r="A1249" t="s">
        <v>1248</v>
      </c>
      <c r="B1249" s="8">
        <v>208.97</v>
      </c>
      <c r="C1249" s="8">
        <v>114.11</v>
      </c>
    </row>
    <row r="1250" spans="1:3" x14ac:dyDescent="0.25">
      <c r="A1250" t="s">
        <v>1249</v>
      </c>
      <c r="B1250" s="8">
        <v>208.61</v>
      </c>
      <c r="C1250" s="8">
        <v>113.3</v>
      </c>
    </row>
    <row r="1251" spans="1:3" x14ac:dyDescent="0.25">
      <c r="A1251" t="s">
        <v>1250</v>
      </c>
      <c r="B1251" s="8">
        <v>208.91919999999999</v>
      </c>
      <c r="C1251" s="8">
        <v>114.41</v>
      </c>
    </row>
    <row r="1252" spans="1:3" x14ac:dyDescent="0.25">
      <c r="A1252" t="s">
        <v>1251</v>
      </c>
      <c r="B1252" s="8">
        <v>209.35</v>
      </c>
      <c r="C1252" s="8">
        <v>114.81</v>
      </c>
    </row>
    <row r="1253" spans="1:3" x14ac:dyDescent="0.25">
      <c r="A1253" t="s">
        <v>1252</v>
      </c>
      <c r="B1253" s="8">
        <v>207.44749999999999</v>
      </c>
      <c r="C1253" s="8">
        <v>113.5</v>
      </c>
    </row>
    <row r="1254" spans="1:3" x14ac:dyDescent="0.25">
      <c r="A1254" t="s">
        <v>1253</v>
      </c>
      <c r="B1254" s="8">
        <v>206.33080000000001</v>
      </c>
      <c r="C1254" s="8">
        <v>112.48</v>
      </c>
    </row>
    <row r="1255" spans="1:3" x14ac:dyDescent="0.25">
      <c r="A1255" t="s">
        <v>1254</v>
      </c>
      <c r="B1255" s="8">
        <v>207.97</v>
      </c>
      <c r="C1255" s="8">
        <v>113.48</v>
      </c>
    </row>
    <row r="1256" spans="1:3" x14ac:dyDescent="0.25">
      <c r="A1256" t="s">
        <v>1255</v>
      </c>
      <c r="B1256" s="8">
        <v>206.1592</v>
      </c>
      <c r="C1256" s="8">
        <v>111.62</v>
      </c>
    </row>
    <row r="1257" spans="1:3" x14ac:dyDescent="0.25">
      <c r="A1257" t="s">
        <v>1256</v>
      </c>
      <c r="B1257" s="8">
        <v>205.01</v>
      </c>
      <c r="C1257" s="8">
        <v>110.7</v>
      </c>
    </row>
    <row r="1258" spans="1:3" x14ac:dyDescent="0.25">
      <c r="A1258" t="s">
        <v>1257</v>
      </c>
      <c r="B1258" s="8">
        <v>204.97</v>
      </c>
      <c r="C1258" s="8">
        <v>110.26</v>
      </c>
    </row>
    <row r="1259" spans="1:3" x14ac:dyDescent="0.25">
      <c r="A1259" t="s">
        <v>1258</v>
      </c>
      <c r="B1259" s="8">
        <v>205.72</v>
      </c>
      <c r="C1259" s="8">
        <v>110.91</v>
      </c>
    </row>
    <row r="1260" spans="1:3" x14ac:dyDescent="0.25">
      <c r="A1260" t="s">
        <v>1259</v>
      </c>
      <c r="B1260" s="8">
        <v>205.88919999999999</v>
      </c>
      <c r="C1260" s="8">
        <v>111.23</v>
      </c>
    </row>
    <row r="1261" spans="1:3" x14ac:dyDescent="0.25">
      <c r="A1261" t="s">
        <v>1260</v>
      </c>
      <c r="B1261" s="8">
        <v>208.45</v>
      </c>
      <c r="C1261" s="8">
        <v>112.35</v>
      </c>
    </row>
    <row r="1262" spans="1:3" x14ac:dyDescent="0.25">
      <c r="A1262" t="s">
        <v>1261</v>
      </c>
      <c r="B1262" s="8">
        <v>206.5</v>
      </c>
      <c r="C1262" s="8">
        <v>110.96</v>
      </c>
    </row>
    <row r="1263" spans="1:3" x14ac:dyDescent="0.25">
      <c r="A1263" t="s">
        <v>1262</v>
      </c>
      <c r="B1263" s="8">
        <v>206.56</v>
      </c>
      <c r="C1263" s="8">
        <v>110.3708</v>
      </c>
    </row>
    <row r="1264" spans="1:3" x14ac:dyDescent="0.25">
      <c r="A1264" t="s">
        <v>1263</v>
      </c>
      <c r="B1264" s="8">
        <v>204.76</v>
      </c>
      <c r="C1264" s="8">
        <v>109.64</v>
      </c>
    </row>
    <row r="1265" spans="1:3" x14ac:dyDescent="0.25">
      <c r="A1265" t="s">
        <v>1264</v>
      </c>
      <c r="B1265" s="8">
        <v>206.78</v>
      </c>
      <c r="C1265" s="8">
        <v>111.03</v>
      </c>
    </row>
    <row r="1266" spans="1:3" x14ac:dyDescent="0.25">
      <c r="A1266" t="s">
        <v>1265</v>
      </c>
      <c r="B1266" s="8">
        <v>204.85079999999999</v>
      </c>
      <c r="C1266" s="8">
        <v>109.27</v>
      </c>
    </row>
    <row r="1267" spans="1:3" x14ac:dyDescent="0.25">
      <c r="A1267" t="s">
        <v>1266</v>
      </c>
      <c r="B1267" s="8">
        <v>204.91</v>
      </c>
      <c r="C1267" s="8">
        <v>109.84</v>
      </c>
    </row>
    <row r="1268" spans="1:3" x14ac:dyDescent="0.25">
      <c r="A1268" t="s">
        <v>1267</v>
      </c>
      <c r="B1268" s="8">
        <v>204.2</v>
      </c>
      <c r="C1268" s="8">
        <v>108.955</v>
      </c>
    </row>
    <row r="1269" spans="1:3" x14ac:dyDescent="0.25">
      <c r="A1269" t="s">
        <v>1268</v>
      </c>
      <c r="B1269" s="8">
        <v>205.49</v>
      </c>
      <c r="C1269" s="8">
        <v>110.79</v>
      </c>
    </row>
    <row r="1270" spans="1:3" x14ac:dyDescent="0.25">
      <c r="A1270" t="s">
        <v>1269</v>
      </c>
      <c r="B1270" s="8">
        <v>205.21</v>
      </c>
      <c r="C1270" s="8">
        <v>110.66</v>
      </c>
    </row>
    <row r="1271" spans="1:3" x14ac:dyDescent="0.25">
      <c r="A1271" t="s">
        <v>1270</v>
      </c>
      <c r="B1271" s="8">
        <v>207.87</v>
      </c>
      <c r="C1271" s="8">
        <v>112.94</v>
      </c>
    </row>
    <row r="1272" spans="1:3" x14ac:dyDescent="0.25">
      <c r="A1272" t="s">
        <v>1271</v>
      </c>
      <c r="B1272" s="8">
        <v>209.28</v>
      </c>
      <c r="C1272" s="8">
        <v>113.6</v>
      </c>
    </row>
    <row r="1273" spans="1:3" x14ac:dyDescent="0.25">
      <c r="A1273" t="s">
        <v>1272</v>
      </c>
      <c r="B1273" s="8">
        <v>209.34</v>
      </c>
      <c r="C1273" s="8">
        <v>113.47</v>
      </c>
    </row>
    <row r="1274" spans="1:3" x14ac:dyDescent="0.25">
      <c r="A1274" t="s">
        <v>1273</v>
      </c>
      <c r="B1274" s="8">
        <v>210.24</v>
      </c>
      <c r="C1274" s="8">
        <v>114.6</v>
      </c>
    </row>
    <row r="1275" spans="1:3" x14ac:dyDescent="0.25">
      <c r="A1275" t="s">
        <v>1274</v>
      </c>
      <c r="B1275" s="8">
        <v>209.84</v>
      </c>
      <c r="C1275" s="8">
        <v>115</v>
      </c>
    </row>
    <row r="1276" spans="1:3" x14ac:dyDescent="0.25">
      <c r="A1276" t="s">
        <v>1275</v>
      </c>
      <c r="B1276" s="8">
        <v>210.27</v>
      </c>
      <c r="C1276" s="8">
        <v>115.78</v>
      </c>
    </row>
    <row r="1277" spans="1:3" x14ac:dyDescent="0.25">
      <c r="A1277" t="s">
        <v>1276</v>
      </c>
      <c r="B1277" s="8">
        <v>210.91</v>
      </c>
      <c r="C1277" s="8">
        <v>116.67</v>
      </c>
    </row>
    <row r="1278" spans="1:3" x14ac:dyDescent="0.25">
      <c r="A1278" t="s">
        <v>1277</v>
      </c>
      <c r="B1278" s="8">
        <v>210.28</v>
      </c>
      <c r="C1278" s="8">
        <v>115.97</v>
      </c>
    </row>
    <row r="1279" spans="1:3" x14ac:dyDescent="0.25">
      <c r="A1279" t="s">
        <v>1278</v>
      </c>
      <c r="B1279" s="8">
        <v>211.35</v>
      </c>
      <c r="C1279" s="8">
        <v>117.22</v>
      </c>
    </row>
    <row r="1280" spans="1:3" x14ac:dyDescent="0.25">
      <c r="A1280" t="s">
        <v>1279</v>
      </c>
      <c r="B1280" s="8">
        <v>211.68</v>
      </c>
      <c r="C1280" s="8">
        <v>117.56</v>
      </c>
    </row>
    <row r="1281" spans="1:3" x14ac:dyDescent="0.25">
      <c r="A1281" t="s">
        <v>1280</v>
      </c>
      <c r="B1281" s="8">
        <v>212.37</v>
      </c>
      <c r="C1281" s="8">
        <v>118.43</v>
      </c>
    </row>
    <row r="1282" spans="1:3" x14ac:dyDescent="0.25">
      <c r="A1282" t="s">
        <v>1281</v>
      </c>
      <c r="B1282" s="8">
        <v>212.08</v>
      </c>
      <c r="C1282" s="8">
        <v>117.67</v>
      </c>
    </row>
    <row r="1283" spans="1:3" x14ac:dyDescent="0.25">
      <c r="A1283" t="s">
        <v>1282</v>
      </c>
      <c r="B1283" s="8">
        <v>210.07</v>
      </c>
      <c r="C1283" s="8">
        <v>116.07</v>
      </c>
    </row>
    <row r="1284" spans="1:3" x14ac:dyDescent="0.25">
      <c r="A1284" t="s">
        <v>1283</v>
      </c>
      <c r="B1284" s="8">
        <v>208.44919999999999</v>
      </c>
      <c r="C1284" s="8">
        <v>114.81</v>
      </c>
    </row>
    <row r="1285" spans="1:3" x14ac:dyDescent="0.25">
      <c r="A1285" t="s">
        <v>1284</v>
      </c>
      <c r="B1285" s="8">
        <v>208.04</v>
      </c>
      <c r="C1285" s="8">
        <v>114.48</v>
      </c>
    </row>
    <row r="1286" spans="1:3" x14ac:dyDescent="0.25">
      <c r="A1286" t="s">
        <v>1285</v>
      </c>
      <c r="B1286" s="8">
        <v>207.75</v>
      </c>
      <c r="C1286" s="8">
        <v>114.56</v>
      </c>
    </row>
    <row r="1287" spans="1:3" x14ac:dyDescent="0.25">
      <c r="A1287" t="s">
        <v>1286</v>
      </c>
      <c r="B1287" s="8">
        <v>208.37</v>
      </c>
      <c r="C1287" s="8">
        <v>114.55</v>
      </c>
    </row>
    <row r="1288" spans="1:3" x14ac:dyDescent="0.25">
      <c r="A1288" t="s">
        <v>1287</v>
      </c>
      <c r="B1288" s="8">
        <v>206.52</v>
      </c>
      <c r="C1288" s="8">
        <v>114.06</v>
      </c>
    </row>
    <row r="1289" spans="1:3" x14ac:dyDescent="0.25">
      <c r="A1289" t="s">
        <v>1288</v>
      </c>
      <c r="B1289" s="8">
        <v>207.85</v>
      </c>
      <c r="C1289" s="8">
        <v>115.3</v>
      </c>
    </row>
    <row r="1290" spans="1:3" x14ac:dyDescent="0.25">
      <c r="A1290" t="s">
        <v>1289</v>
      </c>
      <c r="B1290" s="8">
        <v>208.44</v>
      </c>
      <c r="C1290" s="8">
        <v>115.08</v>
      </c>
    </row>
    <row r="1291" spans="1:3" x14ac:dyDescent="0.25">
      <c r="A1291" t="s">
        <v>1290</v>
      </c>
      <c r="B1291" s="8">
        <v>208.1</v>
      </c>
      <c r="C1291" s="8">
        <v>114.63</v>
      </c>
    </row>
    <row r="1292" spans="1:3" x14ac:dyDescent="0.25">
      <c r="A1292" t="s">
        <v>1291</v>
      </c>
      <c r="B1292" s="8">
        <v>210.81</v>
      </c>
      <c r="C1292" s="8">
        <v>116.82</v>
      </c>
    </row>
    <row r="1293" spans="1:3" x14ac:dyDescent="0.25">
      <c r="A1293" t="s">
        <v>1292</v>
      </c>
      <c r="B1293" s="8">
        <v>203.13</v>
      </c>
      <c r="C1293" s="8">
        <v>112.55</v>
      </c>
    </row>
    <row r="1294" spans="1:3" x14ac:dyDescent="0.25">
      <c r="A1294" t="s">
        <v>1293</v>
      </c>
      <c r="B1294" s="8">
        <v>199.6</v>
      </c>
      <c r="C1294" s="8">
        <v>108.69</v>
      </c>
    </row>
    <row r="1295" spans="1:3" x14ac:dyDescent="0.25">
      <c r="A1295" t="s">
        <v>1294</v>
      </c>
      <c r="B1295" s="8">
        <v>203.19970000000001</v>
      </c>
      <c r="C1295" s="8">
        <v>110.37</v>
      </c>
    </row>
    <row r="1296" spans="1:3" x14ac:dyDescent="0.25">
      <c r="A1296" t="s">
        <v>1295</v>
      </c>
      <c r="B1296" s="8">
        <v>206.66</v>
      </c>
      <c r="C1296" s="8">
        <v>112.88</v>
      </c>
    </row>
    <row r="1297" spans="1:3" x14ac:dyDescent="0.25">
      <c r="A1297" t="s">
        <v>1296</v>
      </c>
      <c r="B1297" s="8">
        <v>209.47499999999999</v>
      </c>
      <c r="C1297" s="8">
        <v>114.98</v>
      </c>
    </row>
    <row r="1298" spans="1:3" x14ac:dyDescent="0.25">
      <c r="A1298" t="s">
        <v>1297</v>
      </c>
      <c r="B1298" s="8">
        <v>209.92080000000001</v>
      </c>
      <c r="C1298" s="8">
        <v>115.39</v>
      </c>
    </row>
    <row r="1299" spans="1:3" x14ac:dyDescent="0.25">
      <c r="A1299" t="s">
        <v>1298</v>
      </c>
      <c r="B1299" s="8">
        <v>208.41</v>
      </c>
      <c r="C1299" s="8">
        <v>113.69</v>
      </c>
    </row>
    <row r="1300" spans="1:3" x14ac:dyDescent="0.25">
      <c r="A1300" t="s">
        <v>1299</v>
      </c>
      <c r="B1300" s="8">
        <v>209.66</v>
      </c>
      <c r="C1300" s="8">
        <v>113.89</v>
      </c>
    </row>
    <row r="1301" spans="1:3" x14ac:dyDescent="0.25">
      <c r="A1301" t="s">
        <v>1300</v>
      </c>
      <c r="B1301" s="8">
        <v>209.52600000000001</v>
      </c>
      <c r="C1301" s="8">
        <v>114.13</v>
      </c>
    </row>
    <row r="1302" spans="1:3" x14ac:dyDescent="0.25">
      <c r="A1302" t="s">
        <v>1301</v>
      </c>
      <c r="B1302" s="8">
        <v>212.65</v>
      </c>
      <c r="C1302" s="8">
        <v>116.79</v>
      </c>
    </row>
    <row r="1303" spans="1:3" x14ac:dyDescent="0.25">
      <c r="A1303" t="s">
        <v>1302</v>
      </c>
      <c r="B1303" s="8">
        <v>213.4</v>
      </c>
      <c r="C1303" s="8">
        <v>118.14</v>
      </c>
    </row>
    <row r="1304" spans="1:3" x14ac:dyDescent="0.25">
      <c r="A1304" t="s">
        <v>1303</v>
      </c>
      <c r="B1304" s="8">
        <v>214.95</v>
      </c>
      <c r="C1304" s="8">
        <v>119.72</v>
      </c>
    </row>
    <row r="1305" spans="1:3" x14ac:dyDescent="0.25">
      <c r="A1305" t="s">
        <v>1304</v>
      </c>
      <c r="B1305" s="8">
        <v>214.92</v>
      </c>
      <c r="C1305" s="8">
        <v>119.25</v>
      </c>
    </row>
    <row r="1306" spans="1:3" x14ac:dyDescent="0.25">
      <c r="A1306" t="s">
        <v>1305</v>
      </c>
      <c r="B1306" s="8">
        <v>216.12</v>
      </c>
      <c r="C1306" s="8">
        <v>119.37</v>
      </c>
    </row>
    <row r="1307" spans="1:3" x14ac:dyDescent="0.25">
      <c r="A1307" t="s">
        <v>1306</v>
      </c>
      <c r="B1307" s="8">
        <v>215.83</v>
      </c>
      <c r="C1307" s="8">
        <v>119.7</v>
      </c>
    </row>
    <row r="1308" spans="1:3" x14ac:dyDescent="0.25">
      <c r="A1308" t="s">
        <v>1307</v>
      </c>
      <c r="B1308" s="8">
        <v>216.4092</v>
      </c>
      <c r="C1308" s="8">
        <v>119.9</v>
      </c>
    </row>
    <row r="1309" spans="1:3" x14ac:dyDescent="0.25">
      <c r="A1309" t="s">
        <v>1308</v>
      </c>
      <c r="B1309" s="8">
        <v>216.19</v>
      </c>
      <c r="C1309" s="8">
        <v>119.3</v>
      </c>
    </row>
    <row r="1310" spans="1:3" x14ac:dyDescent="0.25">
      <c r="A1310" t="s">
        <v>1309</v>
      </c>
      <c r="B1310" s="8">
        <v>217.08500000000001</v>
      </c>
      <c r="C1310" s="8">
        <v>120.08</v>
      </c>
    </row>
    <row r="1311" spans="1:3" x14ac:dyDescent="0.25">
      <c r="A1311" t="s">
        <v>1310</v>
      </c>
      <c r="B1311" s="8">
        <v>216.26499999999999</v>
      </c>
      <c r="C1311" s="8">
        <v>119.51</v>
      </c>
    </row>
    <row r="1312" spans="1:3" x14ac:dyDescent="0.25">
      <c r="A1312" t="s">
        <v>1311</v>
      </c>
      <c r="B1312" s="8">
        <v>217.24</v>
      </c>
      <c r="C1312" s="8">
        <v>120.4</v>
      </c>
    </row>
    <row r="1313" spans="1:3" x14ac:dyDescent="0.25">
      <c r="A1313" t="s">
        <v>1312</v>
      </c>
      <c r="B1313" s="8">
        <v>216.65</v>
      </c>
      <c r="C1313" s="8">
        <v>120.22</v>
      </c>
    </row>
    <row r="1314" spans="1:3" x14ac:dyDescent="0.25">
      <c r="A1314" t="s">
        <v>1313</v>
      </c>
      <c r="B1314" s="8">
        <v>216.75</v>
      </c>
      <c r="C1314" s="8">
        <v>120.8</v>
      </c>
    </row>
    <row r="1315" spans="1:3" x14ac:dyDescent="0.25">
      <c r="A1315" t="s">
        <v>1314</v>
      </c>
      <c r="B1315" s="8">
        <v>216.52</v>
      </c>
      <c r="C1315" s="8">
        <v>121.14</v>
      </c>
    </row>
    <row r="1316" spans="1:3" x14ac:dyDescent="0.25">
      <c r="A1316" t="s">
        <v>1315</v>
      </c>
      <c r="B1316" s="8">
        <v>216.77</v>
      </c>
      <c r="C1316" s="8">
        <v>120.83</v>
      </c>
    </row>
    <row r="1317" spans="1:3" x14ac:dyDescent="0.25">
      <c r="A1317" t="s">
        <v>1316</v>
      </c>
      <c r="B1317" s="8">
        <v>217.12</v>
      </c>
      <c r="C1317" s="8">
        <v>121.07</v>
      </c>
    </row>
    <row r="1318" spans="1:3" x14ac:dyDescent="0.25">
      <c r="A1318" t="s">
        <v>1317</v>
      </c>
      <c r="B1318" s="8">
        <v>216.94</v>
      </c>
      <c r="C1318" s="8">
        <v>121.17</v>
      </c>
    </row>
    <row r="1319" spans="1:3" x14ac:dyDescent="0.25">
      <c r="A1319" t="s">
        <v>1318</v>
      </c>
      <c r="B1319" s="8">
        <v>215.54920000000001</v>
      </c>
      <c r="C1319" s="8">
        <v>119.48</v>
      </c>
    </row>
    <row r="1320" spans="1:3" x14ac:dyDescent="0.25">
      <c r="A1320" t="s">
        <v>1319</v>
      </c>
      <c r="B1320" s="8">
        <v>216.18</v>
      </c>
      <c r="C1320" s="8">
        <v>120.45</v>
      </c>
    </row>
    <row r="1321" spans="1:3" x14ac:dyDescent="0.25">
      <c r="A1321" t="s">
        <v>1320</v>
      </c>
      <c r="B1321" s="8">
        <v>216.40969999999999</v>
      </c>
      <c r="C1321" s="8">
        <v>120.56</v>
      </c>
    </row>
    <row r="1322" spans="1:3" x14ac:dyDescent="0.25">
      <c r="A1322" t="s">
        <v>1321</v>
      </c>
      <c r="B1322" s="8">
        <v>218.18</v>
      </c>
      <c r="C1322" s="8">
        <v>122.3</v>
      </c>
    </row>
    <row r="1323" spans="1:3" x14ac:dyDescent="0.25">
      <c r="A1323" t="s">
        <v>1322</v>
      </c>
      <c r="B1323" s="8">
        <v>218.05</v>
      </c>
      <c r="C1323" s="8">
        <v>122.24</v>
      </c>
    </row>
    <row r="1324" spans="1:3" x14ac:dyDescent="0.25">
      <c r="A1324" t="s">
        <v>1323</v>
      </c>
      <c r="B1324" s="8">
        <v>218.18</v>
      </c>
      <c r="C1324" s="8">
        <v>122.37</v>
      </c>
    </row>
    <row r="1325" spans="1:3" x14ac:dyDescent="0.25">
      <c r="A1325" t="s">
        <v>1324</v>
      </c>
      <c r="B1325" s="8">
        <v>217.64</v>
      </c>
      <c r="C1325" s="8">
        <v>121.4892</v>
      </c>
    </row>
    <row r="1326" spans="1:3" x14ac:dyDescent="0.25">
      <c r="A1326" t="s">
        <v>1325</v>
      </c>
      <c r="B1326" s="8">
        <v>218.65</v>
      </c>
      <c r="C1326" s="8">
        <v>122.07</v>
      </c>
    </row>
    <row r="1327" spans="1:3" x14ac:dyDescent="0.25">
      <c r="A1327" t="s">
        <v>1326</v>
      </c>
      <c r="B1327" s="8">
        <v>218.46</v>
      </c>
      <c r="C1327" s="8">
        <v>122.19</v>
      </c>
    </row>
    <row r="1328" spans="1:3" x14ac:dyDescent="0.25">
      <c r="A1328" t="s">
        <v>1327</v>
      </c>
      <c r="B1328" s="8">
        <v>219.09</v>
      </c>
      <c r="C1328" s="8">
        <v>123.4</v>
      </c>
    </row>
    <row r="1329" spans="1:3" x14ac:dyDescent="0.25">
      <c r="A1329" t="s">
        <v>1328</v>
      </c>
      <c r="B1329" s="8">
        <v>217.96</v>
      </c>
      <c r="C1329" s="8">
        <v>122.4</v>
      </c>
    </row>
    <row r="1330" spans="1:3" x14ac:dyDescent="0.25">
      <c r="A1330" t="s">
        <v>1329</v>
      </c>
      <c r="B1330" s="8">
        <v>218.37</v>
      </c>
      <c r="C1330" s="8">
        <v>122.04</v>
      </c>
    </row>
    <row r="1331" spans="1:3" x14ac:dyDescent="0.25">
      <c r="A1331" t="s">
        <v>1330</v>
      </c>
      <c r="B1331" s="8">
        <v>218.86</v>
      </c>
      <c r="C1331" s="8">
        <v>122.94</v>
      </c>
    </row>
    <row r="1332" spans="1:3" x14ac:dyDescent="0.25">
      <c r="A1332" t="s">
        <v>1331</v>
      </c>
      <c r="B1332" s="8">
        <v>218.54</v>
      </c>
      <c r="C1332" s="8">
        <v>122.94</v>
      </c>
    </row>
    <row r="1333" spans="1:3" x14ac:dyDescent="0.25">
      <c r="A1333" t="s">
        <v>1332</v>
      </c>
      <c r="B1333" s="8">
        <v>218.53</v>
      </c>
      <c r="C1333" s="8">
        <v>123.22</v>
      </c>
    </row>
    <row r="1334" spans="1:3" x14ac:dyDescent="0.25">
      <c r="A1334" t="s">
        <v>1333</v>
      </c>
      <c r="B1334" s="8">
        <v>218.97</v>
      </c>
      <c r="C1334" s="8">
        <v>124.08</v>
      </c>
    </row>
    <row r="1335" spans="1:3" x14ac:dyDescent="0.25">
      <c r="A1335" t="s">
        <v>1334</v>
      </c>
      <c r="B1335" s="8">
        <v>217.85</v>
      </c>
      <c r="C1335" s="8">
        <v>123.07</v>
      </c>
    </row>
    <row r="1336" spans="1:3" x14ac:dyDescent="0.25">
      <c r="A1336" t="s">
        <v>1335</v>
      </c>
      <c r="B1336" s="8">
        <v>217.7</v>
      </c>
      <c r="C1336" s="8">
        <v>123.31</v>
      </c>
    </row>
    <row r="1337" spans="1:3" x14ac:dyDescent="0.25">
      <c r="A1337" t="s">
        <v>1336</v>
      </c>
      <c r="B1337" s="8">
        <v>217.29</v>
      </c>
      <c r="C1337" s="8">
        <v>123.06</v>
      </c>
    </row>
    <row r="1338" spans="1:3" x14ac:dyDescent="0.25">
      <c r="A1338" t="s">
        <v>1337</v>
      </c>
      <c r="B1338" s="8">
        <v>218.36080000000001</v>
      </c>
      <c r="C1338" s="8">
        <v>123.7</v>
      </c>
    </row>
    <row r="1339" spans="1:3" x14ac:dyDescent="0.25">
      <c r="A1339" t="s">
        <v>1338</v>
      </c>
      <c r="B1339" s="8">
        <v>218</v>
      </c>
      <c r="C1339" s="8">
        <v>123.93</v>
      </c>
    </row>
    <row r="1340" spans="1:3" x14ac:dyDescent="0.25">
      <c r="A1340" t="s">
        <v>1339</v>
      </c>
      <c r="B1340" s="8">
        <v>217.38</v>
      </c>
      <c r="C1340" s="8">
        <v>123.23</v>
      </c>
    </row>
    <row r="1341" spans="1:3" x14ac:dyDescent="0.25">
      <c r="A1341" t="s">
        <v>1340</v>
      </c>
      <c r="B1341" s="8">
        <v>217.39</v>
      </c>
      <c r="C1341" s="8">
        <v>123.32</v>
      </c>
    </row>
    <row r="1342" spans="1:3" x14ac:dyDescent="0.25">
      <c r="A1342" t="s">
        <v>1341</v>
      </c>
      <c r="B1342" s="8">
        <v>218.37</v>
      </c>
      <c r="C1342" s="8">
        <v>124.51</v>
      </c>
    </row>
    <row r="1343" spans="1:3" x14ac:dyDescent="0.25">
      <c r="A1343" t="s">
        <v>1342</v>
      </c>
      <c r="B1343" s="8">
        <v>219.0308</v>
      </c>
      <c r="C1343" s="8">
        <v>124.6292</v>
      </c>
    </row>
    <row r="1344" spans="1:3" x14ac:dyDescent="0.25">
      <c r="A1344" t="s">
        <v>1343</v>
      </c>
      <c r="B1344" s="8">
        <v>219.01</v>
      </c>
      <c r="C1344" s="8">
        <v>125.41</v>
      </c>
    </row>
    <row r="1345" spans="1:3" x14ac:dyDescent="0.25">
      <c r="A1345" t="s">
        <v>1344</v>
      </c>
      <c r="B1345" s="8">
        <v>218.51</v>
      </c>
      <c r="C1345" s="8">
        <v>125.16</v>
      </c>
    </row>
    <row r="1346" spans="1:3" x14ac:dyDescent="0.25">
      <c r="A1346" t="s">
        <v>1345</v>
      </c>
      <c r="B1346" s="8">
        <v>213.28</v>
      </c>
      <c r="C1346" s="8">
        <v>121.25</v>
      </c>
    </row>
    <row r="1347" spans="1:3" x14ac:dyDescent="0.25">
      <c r="A1347" t="s">
        <v>1346</v>
      </c>
      <c r="B1347" s="8">
        <v>216.34</v>
      </c>
      <c r="C1347" s="8">
        <v>122.94</v>
      </c>
    </row>
    <row r="1348" spans="1:3" x14ac:dyDescent="0.25">
      <c r="A1348" t="s">
        <v>1347</v>
      </c>
      <c r="B1348" s="8">
        <v>213.23</v>
      </c>
      <c r="C1348" s="8">
        <v>120.58</v>
      </c>
    </row>
    <row r="1349" spans="1:3" x14ac:dyDescent="0.25">
      <c r="A1349" t="s">
        <v>1348</v>
      </c>
      <c r="B1349" s="8">
        <v>213.15</v>
      </c>
      <c r="C1349" s="8">
        <v>120.6</v>
      </c>
    </row>
    <row r="1350" spans="1:3" x14ac:dyDescent="0.25">
      <c r="A1350" t="s">
        <v>1349</v>
      </c>
      <c r="B1350" s="8">
        <v>215.28</v>
      </c>
      <c r="C1350" s="8">
        <v>122.04</v>
      </c>
    </row>
    <row r="1351" spans="1:3" x14ac:dyDescent="0.25">
      <c r="A1351" t="s">
        <v>1350</v>
      </c>
      <c r="B1351" s="8">
        <v>213.37</v>
      </c>
      <c r="C1351" s="8">
        <v>121.86</v>
      </c>
    </row>
    <row r="1352" spans="1:3" x14ac:dyDescent="0.25">
      <c r="A1352" t="s">
        <v>1351</v>
      </c>
      <c r="B1352" s="8">
        <v>213.41</v>
      </c>
      <c r="C1352" s="8">
        <v>122.67</v>
      </c>
    </row>
    <row r="1353" spans="1:3" x14ac:dyDescent="0.25">
      <c r="A1353" t="s">
        <v>1352</v>
      </c>
      <c r="B1353" s="8">
        <v>213.42</v>
      </c>
      <c r="C1353" s="8">
        <v>122.15</v>
      </c>
    </row>
    <row r="1354" spans="1:3" x14ac:dyDescent="0.25">
      <c r="A1354" t="s">
        <v>1353</v>
      </c>
      <c r="B1354" s="8">
        <v>215.82</v>
      </c>
      <c r="C1354" s="8">
        <v>123.92</v>
      </c>
    </row>
    <row r="1355" spans="1:3" x14ac:dyDescent="0.25">
      <c r="A1355" t="s">
        <v>1354</v>
      </c>
      <c r="B1355" s="8">
        <v>217.18</v>
      </c>
      <c r="C1355" s="8">
        <v>125.7</v>
      </c>
    </row>
    <row r="1356" spans="1:3" x14ac:dyDescent="0.25">
      <c r="A1356" t="s">
        <v>1355</v>
      </c>
      <c r="B1356" s="8">
        <v>215.99</v>
      </c>
      <c r="C1356" s="8">
        <v>124.81</v>
      </c>
    </row>
    <row r="1357" spans="1:3" x14ac:dyDescent="0.25">
      <c r="A1357" t="s">
        <v>1356</v>
      </c>
      <c r="B1357" s="8">
        <v>214.24</v>
      </c>
      <c r="C1357" s="8">
        <v>123.23</v>
      </c>
    </row>
    <row r="1358" spans="1:3" x14ac:dyDescent="0.25">
      <c r="A1358" t="s">
        <v>1357</v>
      </c>
      <c r="B1358" s="8">
        <v>215.57</v>
      </c>
      <c r="C1358" s="8">
        <v>123.73</v>
      </c>
    </row>
    <row r="1359" spans="1:3" x14ac:dyDescent="0.25">
      <c r="A1359" t="s">
        <v>1358</v>
      </c>
      <c r="B1359" s="8">
        <v>216.64</v>
      </c>
      <c r="C1359" s="8">
        <v>124.68</v>
      </c>
    </row>
    <row r="1360" spans="1:3" x14ac:dyDescent="0.25">
      <c r="A1360" t="s">
        <v>1359</v>
      </c>
      <c r="B1360" s="8">
        <v>214.68</v>
      </c>
      <c r="C1360" s="8">
        <v>122.86</v>
      </c>
    </row>
    <row r="1361" spans="1:3" x14ac:dyDescent="0.25">
      <c r="A1361" t="s">
        <v>1360</v>
      </c>
      <c r="B1361" s="8">
        <v>216.3</v>
      </c>
      <c r="C1361" s="8">
        <v>124.21</v>
      </c>
    </row>
    <row r="1362" spans="1:3" x14ac:dyDescent="0.25">
      <c r="A1362" t="s">
        <v>1361</v>
      </c>
      <c r="B1362" s="8">
        <v>215.78</v>
      </c>
      <c r="C1362" s="8">
        <v>123.82</v>
      </c>
    </row>
    <row r="1363" spans="1:3" x14ac:dyDescent="0.25">
      <c r="A1363" t="s">
        <v>1362</v>
      </c>
      <c r="B1363" s="8">
        <v>214.68</v>
      </c>
      <c r="C1363" s="8">
        <v>123.21</v>
      </c>
    </row>
    <row r="1364" spans="1:3" x14ac:dyDescent="0.25">
      <c r="A1364" t="s">
        <v>1363</v>
      </c>
      <c r="B1364" s="8">
        <v>215.63</v>
      </c>
      <c r="C1364" s="8">
        <v>123.95</v>
      </c>
    </row>
    <row r="1365" spans="1:3" x14ac:dyDescent="0.25">
      <c r="A1365" t="s">
        <v>1364</v>
      </c>
      <c r="B1365" s="8">
        <v>215.78</v>
      </c>
      <c r="C1365" s="8">
        <v>123.82</v>
      </c>
    </row>
    <row r="1366" spans="1:3" x14ac:dyDescent="0.25">
      <c r="A1366" t="s">
        <v>1365</v>
      </c>
      <c r="B1366" s="8">
        <v>215.04</v>
      </c>
      <c r="C1366" s="8">
        <v>122.83</v>
      </c>
    </row>
    <row r="1367" spans="1:3" x14ac:dyDescent="0.25">
      <c r="A1367" t="s">
        <v>1366</v>
      </c>
      <c r="B1367" s="8">
        <v>216.16</v>
      </c>
      <c r="C1367" s="8">
        <v>124.3</v>
      </c>
    </row>
    <row r="1368" spans="1:3" x14ac:dyDescent="0.25">
      <c r="A1368" t="s">
        <v>1367</v>
      </c>
      <c r="B1368" s="8">
        <v>213.43</v>
      </c>
      <c r="C1368" s="8">
        <v>122.03</v>
      </c>
    </row>
    <row r="1369" spans="1:3" x14ac:dyDescent="0.25">
      <c r="A1369" t="s">
        <v>1368</v>
      </c>
      <c r="B1369" s="8">
        <v>213.71</v>
      </c>
      <c r="C1369" s="8">
        <v>121.93</v>
      </c>
    </row>
    <row r="1370" spans="1:3" x14ac:dyDescent="0.25">
      <c r="A1370" t="s">
        <v>1369</v>
      </c>
      <c r="B1370" s="8">
        <v>213.01</v>
      </c>
      <c r="C1370" s="8">
        <v>120.92</v>
      </c>
    </row>
    <row r="1371" spans="1:3" x14ac:dyDescent="0.25">
      <c r="A1371" t="s">
        <v>1370</v>
      </c>
      <c r="B1371" s="8">
        <v>213.12</v>
      </c>
      <c r="C1371" s="8">
        <v>120.43</v>
      </c>
    </row>
    <row r="1372" spans="1:3" x14ac:dyDescent="0.25">
      <c r="A1372" t="s">
        <v>1371</v>
      </c>
      <c r="B1372" s="8">
        <v>212.38</v>
      </c>
      <c r="C1372" s="8">
        <v>120.29</v>
      </c>
    </row>
    <row r="1373" spans="1:3" x14ac:dyDescent="0.25">
      <c r="A1373" t="s">
        <v>1372</v>
      </c>
      <c r="B1373" s="8">
        <v>213.71</v>
      </c>
      <c r="C1373" s="8">
        <v>120.98</v>
      </c>
    </row>
    <row r="1374" spans="1:3" x14ac:dyDescent="0.25">
      <c r="A1374" t="s">
        <v>1373</v>
      </c>
      <c r="B1374" s="8">
        <v>214.28</v>
      </c>
      <c r="C1374" s="8">
        <v>121.49</v>
      </c>
    </row>
    <row r="1375" spans="1:3" x14ac:dyDescent="0.25">
      <c r="A1375" t="s">
        <v>1374</v>
      </c>
      <c r="B1375" s="8">
        <v>213.88</v>
      </c>
      <c r="C1375" s="8">
        <v>121.13</v>
      </c>
    </row>
    <row r="1376" spans="1:3" x14ac:dyDescent="0.25">
      <c r="A1376" t="s">
        <v>1375</v>
      </c>
      <c r="B1376" s="8">
        <v>213.98</v>
      </c>
      <c r="C1376" s="8">
        <v>121.07</v>
      </c>
    </row>
    <row r="1377" spans="1:3" x14ac:dyDescent="0.25">
      <c r="A1377" t="s">
        <v>1376</v>
      </c>
      <c r="B1377" s="8">
        <v>214.89</v>
      </c>
      <c r="C1377" s="8">
        <v>121.84</v>
      </c>
    </row>
    <row r="1378" spans="1:3" x14ac:dyDescent="0.25">
      <c r="A1378" t="s">
        <v>1377</v>
      </c>
      <c r="B1378" s="8">
        <v>214.17</v>
      </c>
      <c r="C1378" s="8">
        <v>120.93</v>
      </c>
    </row>
    <row r="1379" spans="1:3" x14ac:dyDescent="0.25">
      <c r="A1379" t="s">
        <v>1378</v>
      </c>
      <c r="B1379" s="8">
        <v>213.74</v>
      </c>
      <c r="C1379" s="8">
        <v>119.73</v>
      </c>
    </row>
    <row r="1380" spans="1:3" x14ac:dyDescent="0.25">
      <c r="A1380" t="s">
        <v>1379</v>
      </c>
      <c r="B1380" s="8">
        <v>213.17</v>
      </c>
      <c r="C1380" s="8">
        <v>118.36</v>
      </c>
    </row>
    <row r="1381" spans="1:3" x14ac:dyDescent="0.25">
      <c r="A1381" t="s">
        <v>1380</v>
      </c>
      <c r="B1381" s="8">
        <v>212.54</v>
      </c>
      <c r="C1381" s="8">
        <v>118.03</v>
      </c>
    </row>
    <row r="1382" spans="1:3" x14ac:dyDescent="0.25">
      <c r="A1382" t="s">
        <v>1381</v>
      </c>
      <c r="B1382" s="8">
        <v>212.55</v>
      </c>
      <c r="C1382" s="8">
        <v>118.5</v>
      </c>
    </row>
    <row r="1383" spans="1:3" x14ac:dyDescent="0.25">
      <c r="A1383" t="s">
        <v>1382</v>
      </c>
      <c r="B1383" s="8">
        <v>211.01</v>
      </c>
      <c r="C1383" s="8">
        <v>117.05</v>
      </c>
    </row>
    <row r="1384" spans="1:3" x14ac:dyDescent="0.25">
      <c r="A1384" t="s">
        <v>1383</v>
      </c>
      <c r="B1384" s="8">
        <v>209.74</v>
      </c>
      <c r="C1384" s="8">
        <v>115.56</v>
      </c>
    </row>
    <row r="1385" spans="1:3" x14ac:dyDescent="0.25">
      <c r="A1385" t="s">
        <v>1384</v>
      </c>
      <c r="B1385" s="8">
        <v>208.78</v>
      </c>
      <c r="C1385" s="8">
        <v>115</v>
      </c>
    </row>
    <row r="1386" spans="1:3" x14ac:dyDescent="0.25">
      <c r="A1386" t="s">
        <v>1385</v>
      </c>
      <c r="B1386" s="8">
        <v>208.55</v>
      </c>
      <c r="C1386" s="8">
        <v>115.74</v>
      </c>
    </row>
    <row r="1387" spans="1:3" x14ac:dyDescent="0.25">
      <c r="A1387" t="s">
        <v>1386</v>
      </c>
      <c r="B1387" s="8">
        <v>213.15</v>
      </c>
      <c r="C1387" s="8">
        <v>118.57</v>
      </c>
    </row>
    <row r="1388" spans="1:3" x14ac:dyDescent="0.25">
      <c r="A1388" t="s">
        <v>1387</v>
      </c>
      <c r="B1388" s="8">
        <v>214.11</v>
      </c>
      <c r="C1388" s="8">
        <v>118.88</v>
      </c>
    </row>
    <row r="1389" spans="1:3" x14ac:dyDescent="0.25">
      <c r="A1389" t="s">
        <v>1388</v>
      </c>
      <c r="B1389" s="8">
        <v>216.3792</v>
      </c>
      <c r="C1389" s="8">
        <v>122.54</v>
      </c>
    </row>
    <row r="1390" spans="1:3" x14ac:dyDescent="0.25">
      <c r="A1390" t="s">
        <v>1389</v>
      </c>
      <c r="B1390" s="8">
        <v>216.92</v>
      </c>
      <c r="C1390" s="8">
        <v>124.5</v>
      </c>
    </row>
    <row r="1391" spans="1:3" x14ac:dyDescent="0.25">
      <c r="A1391" t="s">
        <v>1390</v>
      </c>
      <c r="B1391" s="8">
        <v>216.42</v>
      </c>
      <c r="C1391" s="8">
        <v>127.36</v>
      </c>
    </row>
    <row r="1392" spans="1:3" x14ac:dyDescent="0.25">
      <c r="A1392" t="s">
        <v>1391</v>
      </c>
      <c r="B1392" s="8">
        <v>216.59</v>
      </c>
      <c r="C1392" s="8">
        <v>129.15</v>
      </c>
    </row>
    <row r="1393" spans="1:3" x14ac:dyDescent="0.25">
      <c r="A1393" t="s">
        <v>1392</v>
      </c>
      <c r="B1393" s="8">
        <v>218.28</v>
      </c>
      <c r="C1393" s="8">
        <v>129.55000000000001</v>
      </c>
    </row>
    <row r="1394" spans="1:3" x14ac:dyDescent="0.25">
      <c r="A1394" t="s">
        <v>1393</v>
      </c>
      <c r="B1394" s="8">
        <v>217.87</v>
      </c>
      <c r="C1394" s="8">
        <v>129.54</v>
      </c>
    </row>
    <row r="1395" spans="1:3" x14ac:dyDescent="0.25">
      <c r="A1395" t="s">
        <v>1394</v>
      </c>
      <c r="B1395" s="8">
        <v>218.99</v>
      </c>
      <c r="C1395" s="8">
        <v>130.30000000000001</v>
      </c>
    </row>
    <row r="1396" spans="1:3" x14ac:dyDescent="0.25">
      <c r="A1396" t="s">
        <v>1395</v>
      </c>
      <c r="B1396" s="8">
        <v>218.5</v>
      </c>
      <c r="C1396" s="8">
        <v>130.99</v>
      </c>
    </row>
    <row r="1397" spans="1:3" x14ac:dyDescent="0.25">
      <c r="A1397" t="s">
        <v>1396</v>
      </c>
      <c r="B1397" s="8">
        <v>220.15</v>
      </c>
      <c r="C1397" s="8">
        <v>131.6</v>
      </c>
    </row>
    <row r="1398" spans="1:3" x14ac:dyDescent="0.25">
      <c r="A1398" t="s">
        <v>1397</v>
      </c>
      <c r="B1398" s="8">
        <v>220.58</v>
      </c>
      <c r="C1398" s="8">
        <v>132.80000000000001</v>
      </c>
    </row>
    <row r="1399" spans="1:3" x14ac:dyDescent="0.25">
      <c r="A1399" t="s">
        <v>1398</v>
      </c>
      <c r="B1399" s="8">
        <v>220.7</v>
      </c>
      <c r="C1399" s="8">
        <v>133.63</v>
      </c>
    </row>
    <row r="1400" spans="1:3" x14ac:dyDescent="0.25">
      <c r="A1400" t="s">
        <v>1399</v>
      </c>
      <c r="B1400" s="8">
        <v>221.52</v>
      </c>
      <c r="C1400" s="8">
        <v>134.07</v>
      </c>
    </row>
    <row r="1401" spans="1:3" x14ac:dyDescent="0.25">
      <c r="A1401" t="s">
        <v>1400</v>
      </c>
      <c r="B1401" s="8">
        <v>220.48</v>
      </c>
      <c r="C1401" s="8">
        <v>132.33000000000001</v>
      </c>
    </row>
    <row r="1402" spans="1:3" x14ac:dyDescent="0.25">
      <c r="A1402" t="s">
        <v>1401</v>
      </c>
      <c r="B1402" s="8">
        <v>220.91</v>
      </c>
      <c r="C1402" s="8">
        <v>132.26</v>
      </c>
    </row>
    <row r="1403" spans="1:3" x14ac:dyDescent="0.25">
      <c r="A1403" t="s">
        <v>1402</v>
      </c>
      <c r="B1403" s="8">
        <v>220.38</v>
      </c>
      <c r="C1403" s="8">
        <v>131.61000000000001</v>
      </c>
    </row>
    <row r="1404" spans="1:3" x14ac:dyDescent="0.25">
      <c r="A1404" t="s">
        <v>1403</v>
      </c>
      <c r="B1404" s="8">
        <v>219.57</v>
      </c>
      <c r="C1404" s="8">
        <v>130.97</v>
      </c>
    </row>
    <row r="1405" spans="1:3" x14ac:dyDescent="0.25">
      <c r="A1405" t="s">
        <v>1404</v>
      </c>
      <c r="B1405" s="8">
        <v>219.68</v>
      </c>
      <c r="C1405" s="8">
        <v>130.9</v>
      </c>
    </row>
    <row r="1406" spans="1:3" x14ac:dyDescent="0.25">
      <c r="A1406" t="s">
        <v>1405</v>
      </c>
      <c r="B1406" s="8">
        <v>221</v>
      </c>
      <c r="C1406" s="8">
        <v>133.15</v>
      </c>
    </row>
    <row r="1407" spans="1:3" x14ac:dyDescent="0.25">
      <c r="A1407" t="s">
        <v>1406</v>
      </c>
      <c r="B1407" s="8">
        <v>221.7</v>
      </c>
      <c r="C1407" s="8">
        <v>134.59</v>
      </c>
    </row>
    <row r="1408" spans="1:3" x14ac:dyDescent="0.25">
      <c r="A1408" t="s">
        <v>1407</v>
      </c>
      <c r="B1408" s="8">
        <v>224.6</v>
      </c>
      <c r="C1408" s="8">
        <v>135.9</v>
      </c>
    </row>
    <row r="1409" spans="1:3" x14ac:dyDescent="0.25">
      <c r="A1409" t="s">
        <v>1408</v>
      </c>
      <c r="B1409" s="8">
        <v>225.15</v>
      </c>
      <c r="C1409" s="8">
        <v>138.04</v>
      </c>
    </row>
    <row r="1410" spans="1:3" x14ac:dyDescent="0.25">
      <c r="A1410" t="s">
        <v>1409</v>
      </c>
      <c r="B1410" s="8">
        <v>226.51</v>
      </c>
      <c r="C1410" s="8">
        <v>138.31</v>
      </c>
    </row>
    <row r="1411" spans="1:3" x14ac:dyDescent="0.25">
      <c r="A1411" t="s">
        <v>1410</v>
      </c>
      <c r="B1411" s="8">
        <v>226.25</v>
      </c>
      <c r="C1411" s="8">
        <v>136.85</v>
      </c>
    </row>
    <row r="1412" spans="1:3" x14ac:dyDescent="0.25">
      <c r="A1412" t="s">
        <v>1411</v>
      </c>
      <c r="B1412" s="8">
        <v>227.76</v>
      </c>
      <c r="C1412" s="8">
        <v>136.86000000000001</v>
      </c>
    </row>
    <row r="1413" spans="1:3" x14ac:dyDescent="0.25">
      <c r="A1413" t="s">
        <v>1412</v>
      </c>
      <c r="B1413" s="8">
        <v>225.88</v>
      </c>
      <c r="C1413" s="8">
        <v>135.15</v>
      </c>
    </row>
    <row r="1414" spans="1:3" x14ac:dyDescent="0.25">
      <c r="A1414" t="s">
        <v>1413</v>
      </c>
      <c r="B1414" s="8">
        <v>226.81</v>
      </c>
      <c r="C1414" s="8">
        <v>136.16</v>
      </c>
    </row>
    <row r="1415" spans="1:3" x14ac:dyDescent="0.25">
      <c r="A1415" t="s">
        <v>1414</v>
      </c>
      <c r="B1415" s="8">
        <v>225.04</v>
      </c>
      <c r="C1415" s="8">
        <v>135.91</v>
      </c>
    </row>
    <row r="1416" spans="1:3" x14ac:dyDescent="0.25">
      <c r="A1416" t="s">
        <v>1415</v>
      </c>
      <c r="B1416" s="8">
        <v>225.53</v>
      </c>
      <c r="C1416" s="8">
        <v>136.80000000000001</v>
      </c>
    </row>
    <row r="1417" spans="1:3" x14ac:dyDescent="0.25">
      <c r="A1417" t="s">
        <v>1416</v>
      </c>
      <c r="B1417" s="8">
        <v>226.4</v>
      </c>
      <c r="C1417" s="8">
        <v>137.96</v>
      </c>
    </row>
    <row r="1418" spans="1:3" x14ac:dyDescent="0.25">
      <c r="A1418" t="s">
        <v>1417</v>
      </c>
      <c r="B1418" s="8">
        <v>225.77</v>
      </c>
      <c r="C1418" s="8">
        <v>137.06</v>
      </c>
    </row>
    <row r="1419" spans="1:3" x14ac:dyDescent="0.25">
      <c r="A1419" t="s">
        <v>1418</v>
      </c>
      <c r="B1419" s="8">
        <v>225.38</v>
      </c>
      <c r="C1419" s="8">
        <v>135.32</v>
      </c>
    </row>
    <row r="1420" spans="1:3" x14ac:dyDescent="0.25">
      <c r="A1420" t="s">
        <v>1419</v>
      </c>
      <c r="B1420" s="8">
        <v>225.71</v>
      </c>
      <c r="C1420" s="8">
        <v>136.04</v>
      </c>
    </row>
    <row r="1421" spans="1:3" x14ac:dyDescent="0.25">
      <c r="A1421" t="s">
        <v>1420</v>
      </c>
      <c r="B1421" s="8">
        <v>226.27</v>
      </c>
      <c r="C1421" s="8">
        <v>136.65</v>
      </c>
    </row>
    <row r="1422" spans="1:3" x14ac:dyDescent="0.25">
      <c r="A1422" t="s">
        <v>1421</v>
      </c>
      <c r="B1422" s="8">
        <v>224.4</v>
      </c>
      <c r="C1422" s="8">
        <v>135.25</v>
      </c>
    </row>
    <row r="1423" spans="1:3" x14ac:dyDescent="0.25">
      <c r="A1423" t="s">
        <v>1422</v>
      </c>
      <c r="B1423" s="8">
        <v>224.35</v>
      </c>
      <c r="C1423" s="8">
        <v>135.37</v>
      </c>
    </row>
    <row r="1424" spans="1:3" x14ac:dyDescent="0.25">
      <c r="A1424" t="s">
        <v>1423</v>
      </c>
      <c r="B1424" s="8">
        <v>223.53</v>
      </c>
      <c r="C1424" s="8">
        <v>134.85</v>
      </c>
    </row>
    <row r="1425" spans="1:3" x14ac:dyDescent="0.25">
      <c r="A1425" t="s">
        <v>1424</v>
      </c>
      <c r="B1425" s="8">
        <v>225.24</v>
      </c>
      <c r="C1425" s="8">
        <v>135.52000000000001</v>
      </c>
    </row>
    <row r="1426" spans="1:3" x14ac:dyDescent="0.25">
      <c r="A1426" t="s">
        <v>1425</v>
      </c>
      <c r="B1426" s="8">
        <v>226.58</v>
      </c>
      <c r="C1426" s="8">
        <v>137.78</v>
      </c>
    </row>
    <row r="1427" spans="1:3" x14ac:dyDescent="0.25">
      <c r="A1427" t="s">
        <v>1426</v>
      </c>
      <c r="B1427" s="8">
        <v>226.4</v>
      </c>
      <c r="C1427" s="8">
        <v>136.19</v>
      </c>
    </row>
    <row r="1428" spans="1:3" x14ac:dyDescent="0.25">
      <c r="A1428" t="s">
        <v>1427</v>
      </c>
      <c r="B1428" s="8">
        <v>227.21</v>
      </c>
      <c r="C1428" s="8">
        <v>135.69</v>
      </c>
    </row>
    <row r="1429" spans="1:3" x14ac:dyDescent="0.25">
      <c r="A1429" t="s">
        <v>1428</v>
      </c>
      <c r="B1429" s="8">
        <v>226.46</v>
      </c>
      <c r="C1429" s="8">
        <v>134.80000000000001</v>
      </c>
    </row>
    <row r="1430" spans="1:3" x14ac:dyDescent="0.25">
      <c r="A1430" t="s">
        <v>1429</v>
      </c>
      <c r="B1430" s="8">
        <v>226.46</v>
      </c>
      <c r="C1430" s="8">
        <v>136.09</v>
      </c>
    </row>
    <row r="1431" spans="1:3" x14ac:dyDescent="0.25">
      <c r="A1431" t="s">
        <v>1430</v>
      </c>
      <c r="B1431" s="8">
        <v>227.1</v>
      </c>
      <c r="C1431" s="8">
        <v>136.33000000000001</v>
      </c>
    </row>
    <row r="1432" spans="1:3" x14ac:dyDescent="0.25">
      <c r="A1432" t="s">
        <v>1431</v>
      </c>
      <c r="B1432" s="8">
        <v>226.53</v>
      </c>
      <c r="C1432" s="8">
        <v>135.28</v>
      </c>
    </row>
    <row r="1433" spans="1:3" x14ac:dyDescent="0.25">
      <c r="A1433" t="s">
        <v>1432</v>
      </c>
      <c r="B1433" s="8">
        <v>227.05</v>
      </c>
      <c r="C1433" s="8">
        <v>136.26</v>
      </c>
    </row>
    <row r="1434" spans="1:3" x14ac:dyDescent="0.25">
      <c r="A1434" t="s">
        <v>1433</v>
      </c>
      <c r="B1434" s="8">
        <v>226.25</v>
      </c>
      <c r="C1434" s="8">
        <v>134.41</v>
      </c>
    </row>
    <row r="1435" spans="1:3" x14ac:dyDescent="0.25">
      <c r="A1435" t="s">
        <v>1434</v>
      </c>
      <c r="B1435" s="8">
        <v>226.75</v>
      </c>
      <c r="C1435" s="8">
        <v>134.85</v>
      </c>
    </row>
    <row r="1436" spans="1:3" x14ac:dyDescent="0.25">
      <c r="A1436" t="s">
        <v>1435</v>
      </c>
      <c r="B1436" s="8">
        <v>225.91</v>
      </c>
      <c r="C1436" s="8">
        <v>133.75</v>
      </c>
    </row>
    <row r="1437" spans="1:3" x14ac:dyDescent="0.25">
      <c r="A1437" t="s">
        <v>1436</v>
      </c>
      <c r="B1437" s="8">
        <v>226.74</v>
      </c>
      <c r="C1437" s="8">
        <v>134.44</v>
      </c>
    </row>
    <row r="1438" spans="1:3" x14ac:dyDescent="0.25">
      <c r="A1438" t="s">
        <v>1437</v>
      </c>
      <c r="B1438" s="8">
        <v>226.15</v>
      </c>
      <c r="C1438" s="8">
        <v>133.88</v>
      </c>
    </row>
    <row r="1439" spans="1:3" x14ac:dyDescent="0.25">
      <c r="A1439" t="s">
        <v>1438</v>
      </c>
      <c r="B1439" s="8">
        <v>227.6</v>
      </c>
      <c r="C1439" s="8">
        <v>135.93</v>
      </c>
    </row>
    <row r="1440" spans="1:3" x14ac:dyDescent="0.25">
      <c r="A1440" t="s">
        <v>1439</v>
      </c>
      <c r="B1440" s="8">
        <v>229.57</v>
      </c>
      <c r="C1440" s="8">
        <v>137.21</v>
      </c>
    </row>
    <row r="1441" spans="1:3" x14ac:dyDescent="0.25">
      <c r="A1441" t="s">
        <v>1440</v>
      </c>
      <c r="B1441" s="8">
        <v>229.33</v>
      </c>
      <c r="C1441" s="8">
        <v>136.66</v>
      </c>
    </row>
    <row r="1442" spans="1:3" x14ac:dyDescent="0.25">
      <c r="A1442" t="s">
        <v>1441</v>
      </c>
      <c r="B1442" s="8">
        <v>228.97</v>
      </c>
      <c r="C1442" s="8">
        <v>136.19</v>
      </c>
    </row>
    <row r="1443" spans="1:3" x14ac:dyDescent="0.25">
      <c r="A1443" t="s">
        <v>1442</v>
      </c>
      <c r="B1443" s="8">
        <v>227.55</v>
      </c>
      <c r="C1443" s="8">
        <v>134.29</v>
      </c>
    </row>
    <row r="1444" spans="1:3" x14ac:dyDescent="0.25">
      <c r="A1444" t="s">
        <v>1443</v>
      </c>
      <c r="B1444" s="8">
        <v>227.53</v>
      </c>
      <c r="C1444" s="8">
        <v>135.22999999999999</v>
      </c>
    </row>
    <row r="1445" spans="1:3" x14ac:dyDescent="0.25">
      <c r="A1445" t="s">
        <v>1444</v>
      </c>
      <c r="B1445" s="8">
        <v>227.62</v>
      </c>
      <c r="C1445" s="8">
        <v>135.15</v>
      </c>
    </row>
    <row r="1446" spans="1:3" x14ac:dyDescent="0.25">
      <c r="A1446" t="s">
        <v>1445</v>
      </c>
      <c r="B1446" s="8">
        <v>227.77</v>
      </c>
      <c r="C1446" s="8">
        <v>134.81</v>
      </c>
    </row>
    <row r="1447" spans="1:3" x14ac:dyDescent="0.25">
      <c r="A1447" t="s">
        <v>1446</v>
      </c>
      <c r="B1447" s="8">
        <v>229.34</v>
      </c>
      <c r="C1447" s="8">
        <v>136.87</v>
      </c>
    </row>
    <row r="1448" spans="1:3" x14ac:dyDescent="0.25">
      <c r="A1448" t="s">
        <v>1447</v>
      </c>
      <c r="B1448" s="8">
        <v>228.93</v>
      </c>
      <c r="C1448" s="8">
        <v>135.84</v>
      </c>
    </row>
    <row r="1449" spans="1:3" x14ac:dyDescent="0.25">
      <c r="A1449" t="s">
        <v>1448</v>
      </c>
      <c r="B1449" s="8">
        <v>228.94</v>
      </c>
      <c r="C1449" s="8">
        <v>135.24</v>
      </c>
    </row>
    <row r="1450" spans="1:3" x14ac:dyDescent="0.25">
      <c r="A1450" t="s">
        <v>1449</v>
      </c>
      <c r="B1450" s="8">
        <v>229.24</v>
      </c>
      <c r="C1450" s="8">
        <v>135</v>
      </c>
    </row>
    <row r="1451" spans="1:3" x14ac:dyDescent="0.25">
      <c r="A1451" t="s">
        <v>1450</v>
      </c>
      <c r="B1451" s="8">
        <v>230.6</v>
      </c>
      <c r="C1451" s="8">
        <v>136.9</v>
      </c>
    </row>
    <row r="1452" spans="1:3" x14ac:dyDescent="0.25">
      <c r="A1452" t="s">
        <v>1451</v>
      </c>
      <c r="B1452" s="8">
        <v>231.51</v>
      </c>
      <c r="C1452" s="8">
        <v>137.94</v>
      </c>
    </row>
    <row r="1453" spans="1:3" x14ac:dyDescent="0.25">
      <c r="A1453" t="s">
        <v>1452</v>
      </c>
      <c r="B1453" s="8">
        <v>232.77</v>
      </c>
      <c r="C1453" s="8">
        <v>138.30000000000001</v>
      </c>
    </row>
    <row r="1454" spans="1:3" x14ac:dyDescent="0.25">
      <c r="A1454" t="s">
        <v>1453</v>
      </c>
      <c r="B1454" s="8">
        <v>233.7</v>
      </c>
      <c r="C1454" s="8">
        <v>138.76</v>
      </c>
    </row>
    <row r="1455" spans="1:3" x14ac:dyDescent="0.25">
      <c r="A1455" t="s">
        <v>1454</v>
      </c>
      <c r="B1455" s="8">
        <v>234.92</v>
      </c>
      <c r="C1455" s="8">
        <v>139.59</v>
      </c>
    </row>
    <row r="1456" spans="1:3" x14ac:dyDescent="0.25">
      <c r="A1456" t="s">
        <v>1455</v>
      </c>
      <c r="B1456" s="8">
        <v>234.72</v>
      </c>
      <c r="C1456" s="8">
        <v>139.19999999999999</v>
      </c>
    </row>
    <row r="1457" spans="1:3" x14ac:dyDescent="0.25">
      <c r="A1457" t="s">
        <v>1456</v>
      </c>
      <c r="B1457" s="8">
        <v>235.09</v>
      </c>
      <c r="C1457" s="8">
        <v>139.11000000000001</v>
      </c>
    </row>
    <row r="1458" spans="1:3" x14ac:dyDescent="0.25">
      <c r="A1458" t="s">
        <v>1457</v>
      </c>
      <c r="B1458" s="8">
        <v>236.49</v>
      </c>
      <c r="C1458" s="8">
        <v>140.19999999999999</v>
      </c>
    </row>
    <row r="1459" spans="1:3" x14ac:dyDescent="0.25">
      <c r="A1459" t="s">
        <v>1458</v>
      </c>
      <c r="B1459" s="8">
        <v>236.28</v>
      </c>
      <c r="C1459" s="8">
        <v>139.58000000000001</v>
      </c>
    </row>
    <row r="1460" spans="1:3" x14ac:dyDescent="0.25">
      <c r="A1460" t="s">
        <v>1459</v>
      </c>
      <c r="B1460" s="8">
        <v>236.44</v>
      </c>
      <c r="C1460" s="8">
        <v>138.75</v>
      </c>
    </row>
    <row r="1461" spans="1:3" x14ac:dyDescent="0.25">
      <c r="A1461" t="s">
        <v>1460</v>
      </c>
      <c r="B1461" s="8">
        <v>236.74</v>
      </c>
      <c r="C1461" s="8">
        <v>138.65</v>
      </c>
    </row>
    <row r="1462" spans="1:3" x14ac:dyDescent="0.25">
      <c r="A1462" t="s">
        <v>1461</v>
      </c>
      <c r="B1462" s="8">
        <v>237.11</v>
      </c>
      <c r="C1462" s="8">
        <v>140</v>
      </c>
    </row>
    <row r="1463" spans="1:3" x14ac:dyDescent="0.25">
      <c r="A1463" t="s">
        <v>1462</v>
      </c>
      <c r="B1463" s="8">
        <v>236.47</v>
      </c>
      <c r="C1463" s="8">
        <v>137.84</v>
      </c>
    </row>
    <row r="1464" spans="1:3" x14ac:dyDescent="0.25">
      <c r="A1464" t="s">
        <v>1463</v>
      </c>
      <c r="B1464" s="8">
        <v>239.78</v>
      </c>
      <c r="C1464" s="8">
        <v>140.36000000000001</v>
      </c>
    </row>
    <row r="1465" spans="1:3" x14ac:dyDescent="0.25">
      <c r="A1465" t="s">
        <v>1464</v>
      </c>
      <c r="B1465" s="8">
        <v>238.27</v>
      </c>
      <c r="C1465" s="8">
        <v>138.75</v>
      </c>
    </row>
    <row r="1466" spans="1:3" x14ac:dyDescent="0.25">
      <c r="A1466" t="s">
        <v>1465</v>
      </c>
      <c r="B1466" s="8">
        <v>238.42</v>
      </c>
      <c r="C1466" s="8">
        <v>138.65</v>
      </c>
    </row>
    <row r="1467" spans="1:3" x14ac:dyDescent="0.25">
      <c r="A1467" t="s">
        <v>1466</v>
      </c>
      <c r="B1467" s="8">
        <v>237.71</v>
      </c>
      <c r="C1467" s="8">
        <v>137.69999999999999</v>
      </c>
    </row>
    <row r="1468" spans="1:3" x14ac:dyDescent="0.25">
      <c r="A1468" t="s">
        <v>1467</v>
      </c>
      <c r="B1468" s="8">
        <v>237</v>
      </c>
      <c r="C1468" s="8">
        <v>136.80000000000001</v>
      </c>
    </row>
    <row r="1469" spans="1:3" x14ac:dyDescent="0.25">
      <c r="A1469" t="s">
        <v>1468</v>
      </c>
      <c r="B1469" s="8">
        <v>236.56</v>
      </c>
      <c r="C1469" s="8">
        <v>135.9</v>
      </c>
    </row>
    <row r="1470" spans="1:3" x14ac:dyDescent="0.25">
      <c r="A1470" t="s">
        <v>1469</v>
      </c>
      <c r="B1470" s="8">
        <v>236.86</v>
      </c>
      <c r="C1470" s="8">
        <v>135.36000000000001</v>
      </c>
    </row>
    <row r="1471" spans="1:3" x14ac:dyDescent="0.25">
      <c r="A1471" t="s">
        <v>1470</v>
      </c>
      <c r="B1471" s="8">
        <v>237.69</v>
      </c>
      <c r="C1471" s="8">
        <v>135.96</v>
      </c>
    </row>
    <row r="1472" spans="1:3" x14ac:dyDescent="0.25">
      <c r="A1472" t="s">
        <v>1471</v>
      </c>
      <c r="B1472" s="8">
        <v>237.81</v>
      </c>
      <c r="C1472" s="8">
        <v>136.28</v>
      </c>
    </row>
    <row r="1473" spans="1:3" x14ac:dyDescent="0.25">
      <c r="A1473" t="s">
        <v>1472</v>
      </c>
      <c r="B1473" s="8">
        <v>236.9</v>
      </c>
      <c r="C1473" s="8">
        <v>135.63</v>
      </c>
    </row>
    <row r="1474" spans="1:3" x14ac:dyDescent="0.25">
      <c r="A1474" t="s">
        <v>1473</v>
      </c>
      <c r="B1474" s="8">
        <v>238.95</v>
      </c>
      <c r="C1474" s="8">
        <v>137.72999999999999</v>
      </c>
    </row>
    <row r="1475" spans="1:3" x14ac:dyDescent="0.25">
      <c r="A1475" t="s">
        <v>1474</v>
      </c>
      <c r="B1475" s="8">
        <v>238.48</v>
      </c>
      <c r="C1475" s="8">
        <v>137.91</v>
      </c>
    </row>
    <row r="1476" spans="1:3" x14ac:dyDescent="0.25">
      <c r="A1476" t="s">
        <v>1475</v>
      </c>
      <c r="B1476" s="8">
        <v>237.03</v>
      </c>
      <c r="C1476" s="8">
        <v>138.46</v>
      </c>
    </row>
    <row r="1477" spans="1:3" x14ac:dyDescent="0.25">
      <c r="A1477" t="s">
        <v>1476</v>
      </c>
      <c r="B1477" s="8">
        <v>236.77</v>
      </c>
      <c r="C1477" s="8">
        <v>137.75120000000001</v>
      </c>
    </row>
    <row r="1478" spans="1:3" x14ac:dyDescent="0.25">
      <c r="A1478" t="s">
        <v>1477</v>
      </c>
      <c r="B1478" s="8">
        <v>233.73</v>
      </c>
      <c r="C1478" s="8">
        <v>133.97</v>
      </c>
    </row>
    <row r="1479" spans="1:3" x14ac:dyDescent="0.25">
      <c r="A1479" t="s">
        <v>1478</v>
      </c>
      <c r="B1479" s="8">
        <v>234.28</v>
      </c>
      <c r="C1479" s="8">
        <v>134</v>
      </c>
    </row>
    <row r="1480" spans="1:3" x14ac:dyDescent="0.25">
      <c r="A1480" t="s">
        <v>1479</v>
      </c>
      <c r="B1480" s="8">
        <v>234.03</v>
      </c>
      <c r="C1480" s="8">
        <v>134.78</v>
      </c>
    </row>
    <row r="1481" spans="1:3" x14ac:dyDescent="0.25">
      <c r="A1481" t="s">
        <v>1480</v>
      </c>
      <c r="B1481" s="8">
        <v>233.86</v>
      </c>
      <c r="C1481" s="8">
        <v>134.49</v>
      </c>
    </row>
    <row r="1482" spans="1:3" x14ac:dyDescent="0.25">
      <c r="A1482" t="s">
        <v>1481</v>
      </c>
      <c r="B1482" s="8">
        <v>233.62</v>
      </c>
      <c r="C1482" s="8">
        <v>134.74</v>
      </c>
    </row>
    <row r="1483" spans="1:3" x14ac:dyDescent="0.25">
      <c r="A1483" t="s">
        <v>1482</v>
      </c>
      <c r="B1483" s="8">
        <v>235.32</v>
      </c>
      <c r="C1483" s="8">
        <v>135.79</v>
      </c>
    </row>
    <row r="1484" spans="1:3" x14ac:dyDescent="0.25">
      <c r="A1484" t="s">
        <v>1483</v>
      </c>
      <c r="B1484" s="8">
        <v>235.54</v>
      </c>
      <c r="C1484" s="8">
        <v>136.22999999999999</v>
      </c>
    </row>
    <row r="1485" spans="1:3" x14ac:dyDescent="0.25">
      <c r="A1485" t="s">
        <v>1484</v>
      </c>
      <c r="B1485" s="8">
        <v>236.29</v>
      </c>
      <c r="C1485" s="8">
        <v>137.26</v>
      </c>
    </row>
    <row r="1486" spans="1:3" x14ac:dyDescent="0.25">
      <c r="A1486" t="s">
        <v>1485</v>
      </c>
      <c r="B1486" s="8">
        <v>235.74</v>
      </c>
      <c r="C1486" s="8">
        <v>137.47999999999999</v>
      </c>
    </row>
    <row r="1487" spans="1:3" x14ac:dyDescent="0.25">
      <c r="A1487" t="s">
        <v>1486</v>
      </c>
      <c r="B1487" s="8">
        <v>235.33</v>
      </c>
      <c r="C1487" s="8">
        <v>136.03</v>
      </c>
    </row>
    <row r="1488" spans="1:3" x14ac:dyDescent="0.25">
      <c r="A1488" t="s">
        <v>1487</v>
      </c>
      <c r="B1488" s="8">
        <v>235.48</v>
      </c>
      <c r="C1488" s="8">
        <v>135.87</v>
      </c>
    </row>
    <row r="1489" spans="1:3" x14ac:dyDescent="0.25">
      <c r="A1489" t="s">
        <v>1488</v>
      </c>
      <c r="B1489" s="8">
        <v>234.78</v>
      </c>
      <c r="C1489" s="8">
        <v>134.33000000000001</v>
      </c>
    </row>
    <row r="1490" spans="1:3" x14ac:dyDescent="0.25">
      <c r="A1490" t="s">
        <v>1489</v>
      </c>
      <c r="B1490" s="8">
        <v>235.44</v>
      </c>
      <c r="C1490" s="8">
        <v>135.58000000000001</v>
      </c>
    </row>
    <row r="1491" spans="1:3" x14ac:dyDescent="0.25">
      <c r="A1491" t="s">
        <v>1490</v>
      </c>
      <c r="B1491" s="8">
        <v>235.2</v>
      </c>
      <c r="C1491" s="8">
        <v>135.52000000000001</v>
      </c>
    </row>
    <row r="1492" spans="1:3" x14ac:dyDescent="0.25">
      <c r="A1492" t="s">
        <v>1491</v>
      </c>
      <c r="B1492" s="8">
        <v>235.34</v>
      </c>
      <c r="C1492" s="8">
        <v>135.82</v>
      </c>
    </row>
    <row r="1493" spans="1:3" x14ac:dyDescent="0.25">
      <c r="A1493" t="s">
        <v>1492</v>
      </c>
      <c r="B1493" s="8">
        <v>235.06</v>
      </c>
      <c r="C1493" s="8">
        <v>136.9</v>
      </c>
    </row>
    <row r="1494" spans="1:3" x14ac:dyDescent="0.25">
      <c r="A1494" t="s">
        <v>1493</v>
      </c>
      <c r="B1494" s="8">
        <v>234.03</v>
      </c>
      <c r="C1494" s="8">
        <v>135.04</v>
      </c>
    </row>
    <row r="1495" spans="1:3" x14ac:dyDescent="0.25">
      <c r="A1495" t="s">
        <v>1494</v>
      </c>
      <c r="B1495" s="8">
        <v>232.51</v>
      </c>
      <c r="C1495" s="8">
        <v>133.72</v>
      </c>
    </row>
    <row r="1496" spans="1:3" x14ac:dyDescent="0.25">
      <c r="A1496" t="s">
        <v>1495</v>
      </c>
      <c r="B1496" s="8">
        <v>234.57</v>
      </c>
      <c r="C1496" s="8">
        <v>135.29</v>
      </c>
    </row>
    <row r="1497" spans="1:3" x14ac:dyDescent="0.25">
      <c r="A1497" t="s">
        <v>1496</v>
      </c>
      <c r="B1497" s="8">
        <v>233.87</v>
      </c>
      <c r="C1497" s="8">
        <v>135.32</v>
      </c>
    </row>
    <row r="1498" spans="1:3" x14ac:dyDescent="0.25">
      <c r="A1498" t="s">
        <v>1497</v>
      </c>
      <c r="B1498" s="8">
        <v>233.44</v>
      </c>
      <c r="C1498" s="8">
        <v>135.79</v>
      </c>
    </row>
    <row r="1499" spans="1:3" x14ac:dyDescent="0.25">
      <c r="A1499" t="s">
        <v>1498</v>
      </c>
      <c r="B1499" s="8">
        <v>235.34</v>
      </c>
      <c r="C1499" s="8">
        <v>137.52000000000001</v>
      </c>
    </row>
    <row r="1500" spans="1:3" x14ac:dyDescent="0.25">
      <c r="A1500" t="s">
        <v>1499</v>
      </c>
      <c r="B1500" s="8">
        <v>234.59</v>
      </c>
      <c r="C1500" s="8">
        <v>137.21</v>
      </c>
    </row>
    <row r="1501" spans="1:3" x14ac:dyDescent="0.25">
      <c r="A1501" t="s">
        <v>1500</v>
      </c>
      <c r="B1501" s="8">
        <v>237.17</v>
      </c>
      <c r="C1501" s="8">
        <v>138.91999999999999</v>
      </c>
    </row>
    <row r="1502" spans="1:3" x14ac:dyDescent="0.25">
      <c r="A1502" t="s">
        <v>1501</v>
      </c>
      <c r="B1502" s="8">
        <v>238.55</v>
      </c>
      <c r="C1502" s="8">
        <v>140.27000000000001</v>
      </c>
    </row>
    <row r="1503" spans="1:3" x14ac:dyDescent="0.25">
      <c r="A1503" t="s">
        <v>1502</v>
      </c>
      <c r="B1503" s="8">
        <v>238.4</v>
      </c>
      <c r="C1503" s="8">
        <v>140.99</v>
      </c>
    </row>
    <row r="1504" spans="1:3" x14ac:dyDescent="0.25">
      <c r="A1504" t="s">
        <v>1503</v>
      </c>
      <c r="B1504" s="8">
        <v>238.6</v>
      </c>
      <c r="C1504" s="8">
        <v>140.94999999999999</v>
      </c>
    </row>
    <row r="1505" spans="1:3" x14ac:dyDescent="0.25">
      <c r="A1505" t="s">
        <v>1504</v>
      </c>
      <c r="B1505" s="8">
        <v>238.08</v>
      </c>
      <c r="C1505" s="8">
        <v>139.06</v>
      </c>
    </row>
    <row r="1506" spans="1:3" x14ac:dyDescent="0.25">
      <c r="A1506" t="s">
        <v>1505</v>
      </c>
      <c r="B1506" s="8">
        <v>238.68</v>
      </c>
      <c r="C1506" s="8">
        <v>139.86000000000001</v>
      </c>
    </row>
    <row r="1507" spans="1:3" x14ac:dyDescent="0.25">
      <c r="A1507" t="s">
        <v>1506</v>
      </c>
      <c r="B1507" s="8">
        <v>238.77</v>
      </c>
      <c r="C1507" s="8">
        <v>139.15</v>
      </c>
    </row>
    <row r="1508" spans="1:3" x14ac:dyDescent="0.25">
      <c r="A1508" t="s">
        <v>1507</v>
      </c>
      <c r="B1508" s="8">
        <v>238.48</v>
      </c>
      <c r="C1508" s="8">
        <v>138.29</v>
      </c>
    </row>
    <row r="1509" spans="1:3" x14ac:dyDescent="0.25">
      <c r="A1509" t="s">
        <v>1508</v>
      </c>
      <c r="B1509" s="8">
        <v>238.76</v>
      </c>
      <c r="C1509" s="8">
        <v>138.1</v>
      </c>
    </row>
    <row r="1510" spans="1:3" x14ac:dyDescent="0.25">
      <c r="A1510" t="s">
        <v>1509</v>
      </c>
      <c r="B1510" s="8">
        <v>239.7</v>
      </c>
      <c r="C1510" s="8">
        <v>138.99</v>
      </c>
    </row>
    <row r="1511" spans="1:3" x14ac:dyDescent="0.25">
      <c r="A1511" t="s">
        <v>1510</v>
      </c>
      <c r="B1511" s="8">
        <v>239.66</v>
      </c>
      <c r="C1511" s="8">
        <v>138.41</v>
      </c>
    </row>
    <row r="1512" spans="1:3" x14ac:dyDescent="0.25">
      <c r="A1512" t="s">
        <v>1511</v>
      </c>
      <c r="B1512" s="8">
        <v>239.44</v>
      </c>
      <c r="C1512" s="8">
        <v>138.35</v>
      </c>
    </row>
    <row r="1513" spans="1:3" x14ac:dyDescent="0.25">
      <c r="A1513" t="s">
        <v>1512</v>
      </c>
      <c r="B1513" s="8">
        <v>239.87</v>
      </c>
      <c r="C1513" s="8">
        <v>139.21</v>
      </c>
    </row>
    <row r="1514" spans="1:3" x14ac:dyDescent="0.25">
      <c r="A1514" t="s">
        <v>1513</v>
      </c>
      <c r="B1514" s="8">
        <v>239.38</v>
      </c>
      <c r="C1514" s="8">
        <v>138.24</v>
      </c>
    </row>
    <row r="1515" spans="1:3" x14ac:dyDescent="0.25">
      <c r="A1515" t="s">
        <v>1514</v>
      </c>
      <c r="B1515" s="8">
        <v>238.98</v>
      </c>
      <c r="C1515" s="8">
        <v>137.51</v>
      </c>
    </row>
    <row r="1516" spans="1:3" x14ac:dyDescent="0.25">
      <c r="A1516" t="s">
        <v>1515</v>
      </c>
      <c r="B1516" s="8">
        <v>240.3</v>
      </c>
      <c r="C1516" s="8">
        <v>138.58000000000001</v>
      </c>
    </row>
    <row r="1517" spans="1:3" x14ac:dyDescent="0.25">
      <c r="A1517" t="s">
        <v>1516</v>
      </c>
      <c r="B1517" s="8">
        <v>240.08</v>
      </c>
      <c r="C1517" s="8">
        <v>138.63</v>
      </c>
    </row>
    <row r="1518" spans="1:3" x14ac:dyDescent="0.25">
      <c r="A1518" t="s">
        <v>1517</v>
      </c>
      <c r="B1518" s="8">
        <v>235.82</v>
      </c>
      <c r="C1518" s="8">
        <v>134.88999999999999</v>
      </c>
    </row>
    <row r="1519" spans="1:3" x14ac:dyDescent="0.25">
      <c r="A1519" t="s">
        <v>1518</v>
      </c>
      <c r="B1519" s="8">
        <v>236.77</v>
      </c>
      <c r="C1519" s="8">
        <v>135.38</v>
      </c>
    </row>
    <row r="1520" spans="1:3" x14ac:dyDescent="0.25">
      <c r="A1520" t="s">
        <v>1519</v>
      </c>
      <c r="B1520" s="8">
        <v>238.31</v>
      </c>
      <c r="C1520" s="8">
        <v>136.03</v>
      </c>
    </row>
    <row r="1521" spans="1:3" x14ac:dyDescent="0.25">
      <c r="A1521" t="s">
        <v>1520</v>
      </c>
      <c r="B1521" s="8">
        <v>239.52</v>
      </c>
      <c r="C1521" s="8">
        <v>136.94999999999999</v>
      </c>
    </row>
    <row r="1522" spans="1:3" x14ac:dyDescent="0.25">
      <c r="A1522" t="s">
        <v>1521</v>
      </c>
      <c r="B1522" s="8">
        <v>240.05</v>
      </c>
      <c r="C1522" s="8">
        <v>137.4</v>
      </c>
    </row>
    <row r="1523" spans="1:3" x14ac:dyDescent="0.25">
      <c r="A1523" t="s">
        <v>1522</v>
      </c>
      <c r="B1523" s="8">
        <v>240.61</v>
      </c>
      <c r="C1523" s="8">
        <v>137.49</v>
      </c>
    </row>
    <row r="1524" spans="1:3" x14ac:dyDescent="0.25">
      <c r="A1524" t="s">
        <v>1523</v>
      </c>
      <c r="B1524" s="8">
        <v>241.76</v>
      </c>
      <c r="C1524" s="8">
        <v>137.58000000000001</v>
      </c>
    </row>
    <row r="1525" spans="1:3" x14ac:dyDescent="0.25">
      <c r="A1525" t="s">
        <v>1524</v>
      </c>
      <c r="B1525" s="8">
        <v>241.71</v>
      </c>
      <c r="C1525" s="8">
        <v>137.54</v>
      </c>
    </row>
    <row r="1526" spans="1:3" x14ac:dyDescent="0.25">
      <c r="A1526" t="s">
        <v>1525</v>
      </c>
      <c r="B1526" s="8">
        <v>241.5</v>
      </c>
      <c r="C1526" s="8">
        <v>136.46</v>
      </c>
    </row>
    <row r="1527" spans="1:3" x14ac:dyDescent="0.25">
      <c r="A1527" t="s">
        <v>1526</v>
      </c>
      <c r="B1527" s="8">
        <v>241.44</v>
      </c>
      <c r="C1527" s="8">
        <v>136.32</v>
      </c>
    </row>
    <row r="1528" spans="1:3" x14ac:dyDescent="0.25">
      <c r="A1528" t="s">
        <v>1527</v>
      </c>
      <c r="B1528" s="8">
        <v>243.36</v>
      </c>
      <c r="C1528" s="8">
        <v>138.94999999999999</v>
      </c>
    </row>
    <row r="1529" spans="1:3" x14ac:dyDescent="0.25">
      <c r="A1529" t="s">
        <v>1528</v>
      </c>
      <c r="B1529" s="8">
        <v>244.17</v>
      </c>
      <c r="C1529" s="8">
        <v>139.85</v>
      </c>
    </row>
    <row r="1530" spans="1:3" x14ac:dyDescent="0.25">
      <c r="A1530" t="s">
        <v>1529</v>
      </c>
      <c r="B1530" s="8">
        <v>243.99</v>
      </c>
      <c r="C1530" s="8">
        <v>138.97999999999999</v>
      </c>
    </row>
    <row r="1531" spans="1:3" x14ac:dyDescent="0.25">
      <c r="A1531" t="s">
        <v>1530</v>
      </c>
      <c r="B1531" s="8">
        <v>243.21</v>
      </c>
      <c r="C1531" s="8">
        <v>138.85</v>
      </c>
    </row>
    <row r="1532" spans="1:3" x14ac:dyDescent="0.25">
      <c r="A1532" t="s">
        <v>1531</v>
      </c>
      <c r="B1532" s="8">
        <v>243.66</v>
      </c>
      <c r="C1532" s="8">
        <v>138.97999999999999</v>
      </c>
    </row>
    <row r="1533" spans="1:3" x14ac:dyDescent="0.25">
      <c r="A1533" t="s">
        <v>1532</v>
      </c>
      <c r="B1533" s="8">
        <v>243.78</v>
      </c>
      <c r="C1533" s="8">
        <v>140.88</v>
      </c>
    </row>
    <row r="1534" spans="1:3" x14ac:dyDescent="0.25">
      <c r="A1534" t="s">
        <v>1533</v>
      </c>
      <c r="B1534" s="8">
        <v>243.41</v>
      </c>
      <c r="C1534" s="8">
        <v>141.61000000000001</v>
      </c>
    </row>
    <row r="1535" spans="1:3" x14ac:dyDescent="0.25">
      <c r="A1535" t="s">
        <v>1534</v>
      </c>
      <c r="B1535" s="8">
        <v>243.36</v>
      </c>
      <c r="C1535" s="8">
        <v>141.38</v>
      </c>
    </row>
    <row r="1536" spans="1:3" x14ac:dyDescent="0.25">
      <c r="A1536" t="s">
        <v>1535</v>
      </c>
      <c r="B1536" s="8">
        <v>244.55</v>
      </c>
      <c r="C1536" s="8">
        <v>142.1</v>
      </c>
    </row>
    <row r="1537" spans="1:3" x14ac:dyDescent="0.25">
      <c r="A1537" t="s">
        <v>1536</v>
      </c>
      <c r="B1537" s="8">
        <v>244.24</v>
      </c>
      <c r="C1537" s="8">
        <v>141.26</v>
      </c>
    </row>
    <row r="1538" spans="1:3" x14ac:dyDescent="0.25">
      <c r="A1538" t="s">
        <v>1537</v>
      </c>
      <c r="B1538" s="8">
        <v>243.77</v>
      </c>
      <c r="C1538" s="8">
        <v>140.54</v>
      </c>
    </row>
    <row r="1539" spans="1:3" x14ac:dyDescent="0.25">
      <c r="A1539" t="s">
        <v>1538</v>
      </c>
      <c r="B1539" s="8">
        <v>242.64</v>
      </c>
      <c r="C1539" s="8">
        <v>140.19</v>
      </c>
    </row>
    <row r="1540" spans="1:3" x14ac:dyDescent="0.25">
      <c r="A1540" t="s">
        <v>1539</v>
      </c>
      <c r="B1540" s="8">
        <v>244.66</v>
      </c>
      <c r="C1540" s="8">
        <v>141.22999999999999</v>
      </c>
    </row>
    <row r="1541" spans="1:3" x14ac:dyDescent="0.25">
      <c r="A1541" t="s">
        <v>1540</v>
      </c>
      <c r="B1541" s="8">
        <v>243.01</v>
      </c>
      <c r="C1541" s="8">
        <v>139.80000000000001</v>
      </c>
    </row>
    <row r="1542" spans="1:3" x14ac:dyDescent="0.25">
      <c r="A1542" t="s">
        <v>1541</v>
      </c>
      <c r="B1542" s="8">
        <v>242.95</v>
      </c>
      <c r="C1542" s="8">
        <v>139.44999999999999</v>
      </c>
    </row>
    <row r="1543" spans="1:3" x14ac:dyDescent="0.25">
      <c r="A1543" t="s">
        <v>1542</v>
      </c>
      <c r="B1543" s="8">
        <v>242.84</v>
      </c>
      <c r="C1543" s="8">
        <v>139.97999999999999</v>
      </c>
    </row>
    <row r="1544" spans="1:3" x14ac:dyDescent="0.25">
      <c r="A1544" t="s">
        <v>1543</v>
      </c>
      <c r="B1544" s="8">
        <v>243.13</v>
      </c>
      <c r="C1544" s="8">
        <v>140.91</v>
      </c>
    </row>
    <row r="1545" spans="1:3" x14ac:dyDescent="0.25">
      <c r="A1545" t="s">
        <v>1544</v>
      </c>
      <c r="B1545" s="8">
        <v>243.29</v>
      </c>
      <c r="C1545" s="8">
        <v>141.08000000000001</v>
      </c>
    </row>
    <row r="1546" spans="1:3" x14ac:dyDescent="0.25">
      <c r="A1546" t="s">
        <v>1545</v>
      </c>
      <c r="B1546" s="8">
        <v>241.33</v>
      </c>
      <c r="C1546" s="8">
        <v>139.84</v>
      </c>
    </row>
    <row r="1547" spans="1:3" x14ac:dyDescent="0.25">
      <c r="A1547" t="s">
        <v>1546</v>
      </c>
      <c r="B1547" s="8">
        <v>243.49</v>
      </c>
      <c r="C1547" s="8">
        <v>141.97999999999999</v>
      </c>
    </row>
    <row r="1548" spans="1:3" x14ac:dyDescent="0.25">
      <c r="A1548" t="s">
        <v>1547</v>
      </c>
      <c r="B1548" s="8">
        <v>241.35</v>
      </c>
      <c r="C1548" s="8">
        <v>141.13999999999999</v>
      </c>
    </row>
    <row r="1549" spans="1:3" x14ac:dyDescent="0.25">
      <c r="A1549" t="s">
        <v>1548</v>
      </c>
      <c r="B1549" s="8">
        <v>241.8</v>
      </c>
      <c r="C1549" s="8">
        <v>140.91999999999999</v>
      </c>
    </row>
    <row r="1550" spans="1:3" x14ac:dyDescent="0.25">
      <c r="A1550" t="s">
        <v>1549</v>
      </c>
      <c r="B1550" s="8">
        <v>242.21</v>
      </c>
      <c r="C1550" s="8">
        <v>142.1</v>
      </c>
    </row>
    <row r="1551" spans="1:3" x14ac:dyDescent="0.25">
      <c r="A1551" t="s">
        <v>1550</v>
      </c>
      <c r="B1551" s="8">
        <v>242.77</v>
      </c>
      <c r="C1551" s="8">
        <v>141.59</v>
      </c>
    </row>
    <row r="1552" spans="1:3" x14ac:dyDescent="0.25">
      <c r="A1552" t="s">
        <v>1551</v>
      </c>
      <c r="B1552" s="8">
        <v>240.55</v>
      </c>
      <c r="C1552" s="8">
        <v>139.13999999999999</v>
      </c>
    </row>
    <row r="1553" spans="1:3" x14ac:dyDescent="0.25">
      <c r="A1553" t="s">
        <v>1552</v>
      </c>
      <c r="B1553" s="8">
        <v>242.11</v>
      </c>
      <c r="C1553" s="8">
        <v>140.49</v>
      </c>
    </row>
    <row r="1554" spans="1:3" x14ac:dyDescent="0.25">
      <c r="A1554" t="s">
        <v>1553</v>
      </c>
      <c r="B1554" s="8">
        <v>242.37</v>
      </c>
      <c r="C1554" s="8">
        <v>139.88</v>
      </c>
    </row>
    <row r="1555" spans="1:3" x14ac:dyDescent="0.25">
      <c r="A1555" t="s">
        <v>1554</v>
      </c>
      <c r="B1555" s="8">
        <v>242.19</v>
      </c>
      <c r="C1555" s="8">
        <v>140.29</v>
      </c>
    </row>
    <row r="1556" spans="1:3" x14ac:dyDescent="0.25">
      <c r="A1556" t="s">
        <v>1555</v>
      </c>
      <c r="B1556" s="8">
        <v>244.01</v>
      </c>
      <c r="C1556" s="8">
        <v>141.37</v>
      </c>
    </row>
    <row r="1557" spans="1:3" x14ac:dyDescent="0.25">
      <c r="A1557" t="s">
        <v>1556</v>
      </c>
      <c r="B1557" s="8">
        <v>244.42</v>
      </c>
      <c r="C1557" s="8">
        <v>141.49</v>
      </c>
    </row>
    <row r="1558" spans="1:3" x14ac:dyDescent="0.25">
      <c r="A1558" t="s">
        <v>1557</v>
      </c>
      <c r="B1558" s="8">
        <v>245.56</v>
      </c>
      <c r="C1558" s="8">
        <v>141.72999999999999</v>
      </c>
    </row>
    <row r="1559" spans="1:3" x14ac:dyDescent="0.25">
      <c r="A1559" t="s">
        <v>1558</v>
      </c>
      <c r="B1559" s="8">
        <v>245.53</v>
      </c>
      <c r="C1559" s="8">
        <v>142.06</v>
      </c>
    </row>
    <row r="1560" spans="1:3" x14ac:dyDescent="0.25">
      <c r="A1560" t="s">
        <v>1559</v>
      </c>
      <c r="B1560" s="8">
        <v>245.66</v>
      </c>
      <c r="C1560" s="8">
        <v>141.69</v>
      </c>
    </row>
    <row r="1561" spans="1:3" x14ac:dyDescent="0.25">
      <c r="A1561" t="s">
        <v>1560</v>
      </c>
      <c r="B1561" s="8">
        <v>246.99</v>
      </c>
      <c r="C1561" s="8">
        <v>143.1</v>
      </c>
    </row>
    <row r="1562" spans="1:3" x14ac:dyDescent="0.25">
      <c r="A1562" t="s">
        <v>1561</v>
      </c>
      <c r="B1562" s="8">
        <v>247.1</v>
      </c>
      <c r="C1562" s="8">
        <v>143.19999999999999</v>
      </c>
    </row>
    <row r="1563" spans="1:3" x14ac:dyDescent="0.25">
      <c r="A1563" t="s">
        <v>1562</v>
      </c>
      <c r="B1563" s="8">
        <v>246.88</v>
      </c>
      <c r="C1563" s="8">
        <v>142.55000000000001</v>
      </c>
    </row>
    <row r="1564" spans="1:3" x14ac:dyDescent="0.25">
      <c r="A1564" t="s">
        <v>1563</v>
      </c>
      <c r="B1564" s="8">
        <v>246.82</v>
      </c>
      <c r="C1564" s="8">
        <v>142.75</v>
      </c>
    </row>
    <row r="1565" spans="1:3" x14ac:dyDescent="0.25">
      <c r="A1565" t="s">
        <v>1564</v>
      </c>
      <c r="B1565" s="8">
        <v>247.42</v>
      </c>
      <c r="C1565" s="8">
        <v>144.05000000000001</v>
      </c>
    </row>
    <row r="1566" spans="1:3" x14ac:dyDescent="0.25">
      <c r="A1566" t="s">
        <v>1565</v>
      </c>
      <c r="B1566" s="8">
        <v>247.43</v>
      </c>
      <c r="C1566" s="8">
        <v>143.25</v>
      </c>
    </row>
    <row r="1567" spans="1:3" x14ac:dyDescent="0.25">
      <c r="A1567" t="s">
        <v>1566</v>
      </c>
      <c r="B1567" s="8">
        <v>247.2</v>
      </c>
      <c r="C1567" s="8">
        <v>142.34</v>
      </c>
    </row>
    <row r="1568" spans="1:3" x14ac:dyDescent="0.25">
      <c r="A1568" t="s">
        <v>1567</v>
      </c>
      <c r="B1568" s="8">
        <v>246.91</v>
      </c>
      <c r="C1568" s="8">
        <v>141.96</v>
      </c>
    </row>
    <row r="1569" spans="1:3" x14ac:dyDescent="0.25">
      <c r="A1569" t="s">
        <v>1568</v>
      </c>
      <c r="B1569" s="8">
        <v>246.77</v>
      </c>
      <c r="C1569" s="8">
        <v>141.51</v>
      </c>
    </row>
    <row r="1570" spans="1:3" x14ac:dyDescent="0.25">
      <c r="A1570" t="s">
        <v>1569</v>
      </c>
      <c r="B1570" s="8">
        <v>247.32</v>
      </c>
      <c r="C1570" s="8">
        <v>141.78</v>
      </c>
    </row>
    <row r="1571" spans="1:3" x14ac:dyDescent="0.25">
      <c r="A1571" t="s">
        <v>1570</v>
      </c>
      <c r="B1571" s="8">
        <v>247.44</v>
      </c>
      <c r="C1571" s="8">
        <v>140.22999999999999</v>
      </c>
    </row>
    <row r="1572" spans="1:3" x14ac:dyDescent="0.25">
      <c r="A1572" t="s">
        <v>1571</v>
      </c>
      <c r="B1572" s="8">
        <v>246.96</v>
      </c>
      <c r="C1572" s="8">
        <v>139.53</v>
      </c>
    </row>
    <row r="1573" spans="1:3" x14ac:dyDescent="0.25">
      <c r="A1573" t="s">
        <v>1572</v>
      </c>
      <c r="B1573" s="8">
        <v>247.41</v>
      </c>
      <c r="C1573" s="8">
        <v>140.21</v>
      </c>
    </row>
    <row r="1574" spans="1:3" x14ac:dyDescent="0.25">
      <c r="A1574" t="s">
        <v>1573</v>
      </c>
      <c r="B1574" s="8">
        <v>247.87</v>
      </c>
      <c r="C1574" s="8">
        <v>140.44</v>
      </c>
    </row>
    <row r="1575" spans="1:3" x14ac:dyDescent="0.25">
      <c r="A1575" t="s">
        <v>1574</v>
      </c>
      <c r="B1575" s="8">
        <v>247.26</v>
      </c>
      <c r="C1575" s="8">
        <v>140</v>
      </c>
    </row>
    <row r="1576" spans="1:3" x14ac:dyDescent="0.25">
      <c r="A1576" t="s">
        <v>1575</v>
      </c>
      <c r="B1576" s="8">
        <v>247.25</v>
      </c>
      <c r="C1576" s="8">
        <v>138.79</v>
      </c>
    </row>
    <row r="1577" spans="1:3" x14ac:dyDescent="0.25">
      <c r="A1577" t="s">
        <v>1576</v>
      </c>
      <c r="B1577" s="8">
        <v>243.76</v>
      </c>
      <c r="C1577" s="8">
        <v>136.27000000000001</v>
      </c>
    </row>
    <row r="1578" spans="1:3" x14ac:dyDescent="0.25">
      <c r="A1578" t="s">
        <v>1577</v>
      </c>
      <c r="B1578" s="8">
        <v>244.12</v>
      </c>
      <c r="C1578" s="8">
        <v>136.47</v>
      </c>
    </row>
    <row r="1579" spans="1:3" x14ac:dyDescent="0.25">
      <c r="A1579" t="s">
        <v>1578</v>
      </c>
      <c r="B1579" s="8">
        <v>246.54</v>
      </c>
      <c r="C1579" s="8">
        <v>138.54</v>
      </c>
    </row>
    <row r="1580" spans="1:3" x14ac:dyDescent="0.25">
      <c r="A1580" t="s">
        <v>1579</v>
      </c>
      <c r="B1580" s="8">
        <v>246.51</v>
      </c>
      <c r="C1580" s="8">
        <v>137.4</v>
      </c>
    </row>
    <row r="1581" spans="1:3" x14ac:dyDescent="0.25">
      <c r="A1581" t="s">
        <v>1580</v>
      </c>
      <c r="B1581" s="8">
        <v>246.94</v>
      </c>
      <c r="C1581" s="8">
        <v>137.44</v>
      </c>
    </row>
    <row r="1582" spans="1:3" x14ac:dyDescent="0.25">
      <c r="A1582" t="s">
        <v>1581</v>
      </c>
      <c r="B1582" s="8">
        <v>243.09</v>
      </c>
      <c r="C1582" s="8">
        <v>134.93</v>
      </c>
    </row>
    <row r="1583" spans="1:3" x14ac:dyDescent="0.25">
      <c r="A1583" t="s">
        <v>1582</v>
      </c>
      <c r="B1583" s="8">
        <v>242.71</v>
      </c>
      <c r="C1583" s="8">
        <v>134.91999999999999</v>
      </c>
    </row>
    <row r="1584" spans="1:3" x14ac:dyDescent="0.25">
      <c r="A1584" t="s">
        <v>1583</v>
      </c>
      <c r="B1584" s="8">
        <v>242.9</v>
      </c>
      <c r="C1584" s="8">
        <v>134.83000000000001</v>
      </c>
    </row>
    <row r="1585" spans="1:3" x14ac:dyDescent="0.25">
      <c r="A1585" t="s">
        <v>1584</v>
      </c>
      <c r="B1585" s="8">
        <v>245.44</v>
      </c>
      <c r="C1585" s="8">
        <v>136.29</v>
      </c>
    </row>
    <row r="1586" spans="1:3" x14ac:dyDescent="0.25">
      <c r="A1586" t="s">
        <v>1585</v>
      </c>
      <c r="B1586" s="8">
        <v>244.56</v>
      </c>
      <c r="C1586" s="8">
        <v>136.07</v>
      </c>
    </row>
    <row r="1587" spans="1:3" x14ac:dyDescent="0.25">
      <c r="A1587" t="s">
        <v>1586</v>
      </c>
      <c r="B1587" s="8">
        <v>243.99</v>
      </c>
      <c r="C1587" s="8">
        <v>136.49</v>
      </c>
    </row>
    <row r="1588" spans="1:3" x14ac:dyDescent="0.25">
      <c r="A1588" t="s">
        <v>1587</v>
      </c>
      <c r="B1588" s="8">
        <v>244.56</v>
      </c>
      <c r="C1588" s="8">
        <v>136.88</v>
      </c>
    </row>
    <row r="1589" spans="1:3" x14ac:dyDescent="0.25">
      <c r="A1589" t="s">
        <v>1588</v>
      </c>
      <c r="B1589" s="8">
        <v>244.57</v>
      </c>
      <c r="C1589" s="8">
        <v>137.46</v>
      </c>
    </row>
    <row r="1590" spans="1:3" x14ac:dyDescent="0.25">
      <c r="A1590" t="s">
        <v>1589</v>
      </c>
      <c r="B1590" s="8">
        <v>244.85</v>
      </c>
      <c r="C1590" s="8">
        <v>137.49</v>
      </c>
    </row>
    <row r="1591" spans="1:3" x14ac:dyDescent="0.25">
      <c r="A1591" t="s">
        <v>1590</v>
      </c>
      <c r="B1591" s="8">
        <v>246.01</v>
      </c>
      <c r="C1591" s="8">
        <v>138.37</v>
      </c>
    </row>
    <row r="1592" spans="1:3" x14ac:dyDescent="0.25">
      <c r="A1592" t="s">
        <v>1591</v>
      </c>
      <c r="B1592" s="8">
        <v>247.49</v>
      </c>
      <c r="C1592" s="8">
        <v>139.72999999999999</v>
      </c>
    </row>
    <row r="1593" spans="1:3" x14ac:dyDescent="0.25">
      <c r="A1593" t="s">
        <v>1592</v>
      </c>
      <c r="B1593" s="8">
        <v>247.84</v>
      </c>
      <c r="C1593" s="8">
        <v>140.52000000000001</v>
      </c>
    </row>
    <row r="1594" spans="1:3" x14ac:dyDescent="0.25">
      <c r="A1594" t="s">
        <v>1593</v>
      </c>
      <c r="B1594" s="8">
        <v>246.06</v>
      </c>
      <c r="C1594" s="8">
        <v>139.16999999999999</v>
      </c>
    </row>
    <row r="1595" spans="1:3" x14ac:dyDescent="0.25">
      <c r="A1595" t="s">
        <v>1594</v>
      </c>
      <c r="B1595" s="8">
        <v>246.9</v>
      </c>
      <c r="C1595" s="8">
        <v>139.46</v>
      </c>
    </row>
    <row r="1596" spans="1:3" x14ac:dyDescent="0.25">
      <c r="A1596" t="s">
        <v>1595</v>
      </c>
      <c r="B1596" s="8">
        <v>246.87</v>
      </c>
      <c r="C1596" s="8">
        <v>139.11000000000001</v>
      </c>
    </row>
    <row r="1597" spans="1:3" x14ac:dyDescent="0.25">
      <c r="A1597" t="s">
        <v>1596</v>
      </c>
      <c r="B1597" s="8">
        <v>246.58</v>
      </c>
      <c r="C1597" s="8">
        <v>139.22</v>
      </c>
    </row>
    <row r="1598" spans="1:3" x14ac:dyDescent="0.25">
      <c r="A1598" t="s">
        <v>1597</v>
      </c>
      <c r="B1598" s="8">
        <v>249.21</v>
      </c>
      <c r="C1598" s="8">
        <v>140.68</v>
      </c>
    </row>
    <row r="1599" spans="1:3" x14ac:dyDescent="0.25">
      <c r="A1599" t="s">
        <v>1598</v>
      </c>
      <c r="B1599" s="8">
        <v>250.05</v>
      </c>
      <c r="C1599" s="8">
        <v>141.54</v>
      </c>
    </row>
    <row r="1600" spans="1:3" x14ac:dyDescent="0.25">
      <c r="A1600" t="s">
        <v>1599</v>
      </c>
      <c r="B1600" s="8">
        <v>250.17</v>
      </c>
      <c r="C1600" s="8">
        <v>141.96</v>
      </c>
    </row>
    <row r="1601" spans="1:3" x14ac:dyDescent="0.25">
      <c r="A1601" t="s">
        <v>1600</v>
      </c>
      <c r="B1601" s="8">
        <v>250.09</v>
      </c>
      <c r="C1601" s="8">
        <v>141.83000000000001</v>
      </c>
    </row>
    <row r="1602" spans="1:3" x14ac:dyDescent="0.25">
      <c r="A1602" t="s">
        <v>1601</v>
      </c>
      <c r="B1602" s="8">
        <v>249.19</v>
      </c>
      <c r="C1602" s="8">
        <v>142.41</v>
      </c>
    </row>
    <row r="1603" spans="1:3" x14ac:dyDescent="0.25">
      <c r="A1603" t="s">
        <v>1602</v>
      </c>
      <c r="B1603" s="8">
        <v>249.72</v>
      </c>
      <c r="C1603" s="8">
        <v>143.38</v>
      </c>
    </row>
    <row r="1604" spans="1:3" x14ac:dyDescent="0.25">
      <c r="A1604" t="s">
        <v>1603</v>
      </c>
      <c r="B1604" s="8">
        <v>249.97</v>
      </c>
      <c r="C1604" s="8">
        <v>143.38</v>
      </c>
    </row>
    <row r="1605" spans="1:3" x14ac:dyDescent="0.25">
      <c r="A1605" t="s">
        <v>1604</v>
      </c>
      <c r="B1605" s="8">
        <v>250.06</v>
      </c>
      <c r="C1605" s="8">
        <v>143.84</v>
      </c>
    </row>
    <row r="1606" spans="1:3" x14ac:dyDescent="0.25">
      <c r="A1606" t="s">
        <v>1605</v>
      </c>
      <c r="B1606" s="8">
        <v>249.39</v>
      </c>
      <c r="C1606" s="8">
        <v>143.69</v>
      </c>
    </row>
    <row r="1607" spans="1:3" x14ac:dyDescent="0.25">
      <c r="A1607" t="s">
        <v>1606</v>
      </c>
      <c r="B1607" s="8">
        <v>249.44</v>
      </c>
      <c r="C1607" s="8">
        <v>144.30000000000001</v>
      </c>
    </row>
    <row r="1608" spans="1:3" x14ac:dyDescent="0.25">
      <c r="A1608" t="s">
        <v>1607</v>
      </c>
      <c r="B1608" s="8">
        <v>248.93</v>
      </c>
      <c r="C1608" s="8">
        <v>144.5</v>
      </c>
    </row>
    <row r="1609" spans="1:3" x14ac:dyDescent="0.25">
      <c r="A1609" t="s">
        <v>1608</v>
      </c>
      <c r="B1609" s="8">
        <v>249.08</v>
      </c>
      <c r="C1609" s="8">
        <v>144.61000000000001</v>
      </c>
    </row>
    <row r="1610" spans="1:3" x14ac:dyDescent="0.25">
      <c r="A1610" t="s">
        <v>1609</v>
      </c>
      <c r="B1610" s="8">
        <v>250.05</v>
      </c>
      <c r="C1610" s="8">
        <v>147.44</v>
      </c>
    </row>
    <row r="1611" spans="1:3" x14ac:dyDescent="0.25">
      <c r="A1611" t="s">
        <v>1610</v>
      </c>
      <c r="B1611" s="8">
        <v>250.35</v>
      </c>
      <c r="C1611" s="8">
        <v>147.83000000000001</v>
      </c>
    </row>
    <row r="1612" spans="1:3" x14ac:dyDescent="0.25">
      <c r="A1612" t="s">
        <v>1611</v>
      </c>
      <c r="B1612" s="8">
        <v>251.23</v>
      </c>
      <c r="C1612" s="8">
        <v>148.18</v>
      </c>
    </row>
    <row r="1613" spans="1:3" x14ac:dyDescent="0.25">
      <c r="A1613" t="s">
        <v>1612</v>
      </c>
      <c r="B1613" s="8">
        <v>252.32</v>
      </c>
      <c r="C1613" s="8">
        <v>150</v>
      </c>
    </row>
    <row r="1614" spans="1:3" x14ac:dyDescent="0.25">
      <c r="A1614" t="s">
        <v>1613</v>
      </c>
      <c r="B1614" s="8">
        <v>252.86</v>
      </c>
      <c r="C1614" s="8">
        <v>150.33000000000001</v>
      </c>
    </row>
    <row r="1615" spans="1:3" x14ac:dyDescent="0.25">
      <c r="A1615" t="s">
        <v>1614</v>
      </c>
      <c r="B1615" s="8">
        <v>253.16</v>
      </c>
      <c r="C1615" s="8">
        <v>149.85</v>
      </c>
    </row>
    <row r="1616" spans="1:3" x14ac:dyDescent="0.25">
      <c r="A1616" t="s">
        <v>1615</v>
      </c>
      <c r="B1616" s="8">
        <v>254.66</v>
      </c>
      <c r="C1616" s="8">
        <v>150.26</v>
      </c>
    </row>
    <row r="1617" spans="1:3" x14ac:dyDescent="0.25">
      <c r="A1617" t="s">
        <v>1616</v>
      </c>
      <c r="B1617" s="8">
        <v>254.37</v>
      </c>
      <c r="C1617" s="8">
        <v>150.05000000000001</v>
      </c>
    </row>
    <row r="1618" spans="1:3" x14ac:dyDescent="0.25">
      <c r="A1618" t="s">
        <v>1617</v>
      </c>
      <c r="B1618" s="8">
        <v>253.95</v>
      </c>
      <c r="C1618" s="8">
        <v>149.43</v>
      </c>
    </row>
    <row r="1619" spans="1:3" x14ac:dyDescent="0.25">
      <c r="A1619" t="s">
        <v>1618</v>
      </c>
      <c r="B1619" s="8">
        <v>254.62</v>
      </c>
      <c r="C1619" s="8">
        <v>149.86000000000001</v>
      </c>
    </row>
    <row r="1620" spans="1:3" x14ac:dyDescent="0.25">
      <c r="A1620" t="s">
        <v>1619</v>
      </c>
      <c r="B1620" s="8">
        <v>255.02</v>
      </c>
      <c r="C1620" s="8">
        <v>149.75</v>
      </c>
    </row>
    <row r="1621" spans="1:3" x14ac:dyDescent="0.25">
      <c r="A1621" t="s">
        <v>1620</v>
      </c>
      <c r="B1621" s="8">
        <v>254.64</v>
      </c>
      <c r="C1621" s="8">
        <v>149.63999999999999</v>
      </c>
    </row>
    <row r="1622" spans="1:3" x14ac:dyDescent="0.25">
      <c r="A1622" t="s">
        <v>1621</v>
      </c>
      <c r="B1622" s="8">
        <v>254.95</v>
      </c>
      <c r="C1622" s="8">
        <v>149.37</v>
      </c>
    </row>
    <row r="1623" spans="1:3" x14ac:dyDescent="0.25">
      <c r="A1623" t="s">
        <v>1622</v>
      </c>
      <c r="B1623" s="8">
        <v>255.29</v>
      </c>
      <c r="C1623" s="8">
        <v>149.24</v>
      </c>
    </row>
    <row r="1624" spans="1:3" x14ac:dyDescent="0.25">
      <c r="A1624" t="s">
        <v>1623</v>
      </c>
      <c r="B1624" s="8">
        <v>255.47</v>
      </c>
      <c r="C1624" s="8">
        <v>148.81</v>
      </c>
    </row>
    <row r="1625" spans="1:3" x14ac:dyDescent="0.25">
      <c r="A1625" t="s">
        <v>1624</v>
      </c>
      <c r="B1625" s="8">
        <v>255.72</v>
      </c>
      <c r="C1625" s="8">
        <v>149.52000000000001</v>
      </c>
    </row>
    <row r="1626" spans="1:3" x14ac:dyDescent="0.25">
      <c r="A1626" t="s">
        <v>1625</v>
      </c>
      <c r="B1626" s="8">
        <v>255.79</v>
      </c>
      <c r="C1626" s="8">
        <v>149.29</v>
      </c>
    </row>
    <row r="1627" spans="1:3" x14ac:dyDescent="0.25">
      <c r="A1627" t="s">
        <v>1626</v>
      </c>
      <c r="B1627" s="8">
        <v>257.11</v>
      </c>
      <c r="C1627" s="8">
        <v>149.97999999999999</v>
      </c>
    </row>
    <row r="1628" spans="1:3" x14ac:dyDescent="0.25">
      <c r="A1628" t="s">
        <v>1627</v>
      </c>
      <c r="B1628" s="8">
        <v>256.11</v>
      </c>
      <c r="C1628" s="8">
        <v>148.86000000000001</v>
      </c>
    </row>
    <row r="1629" spans="1:3" x14ac:dyDescent="0.25">
      <c r="A1629" t="s">
        <v>1628</v>
      </c>
      <c r="B1629" s="8">
        <v>256.56</v>
      </c>
      <c r="C1629" s="8">
        <v>149.16999999999999</v>
      </c>
    </row>
    <row r="1630" spans="1:3" x14ac:dyDescent="0.25">
      <c r="A1630" t="s">
        <v>1629</v>
      </c>
      <c r="B1630" s="8">
        <v>255.29</v>
      </c>
      <c r="C1630" s="8">
        <v>148.44999999999999</v>
      </c>
    </row>
    <row r="1631" spans="1:3" x14ac:dyDescent="0.25">
      <c r="A1631" t="s">
        <v>1630</v>
      </c>
      <c r="B1631" s="8">
        <v>255.62</v>
      </c>
      <c r="C1631" s="8">
        <v>148.76</v>
      </c>
    </row>
    <row r="1632" spans="1:3" x14ac:dyDescent="0.25">
      <c r="A1632" t="s">
        <v>1631</v>
      </c>
      <c r="B1632" s="8">
        <v>257.70999999999998</v>
      </c>
      <c r="C1632" s="8">
        <v>149.79</v>
      </c>
    </row>
    <row r="1633" spans="1:3" x14ac:dyDescent="0.25">
      <c r="A1633" t="s">
        <v>1632</v>
      </c>
      <c r="B1633" s="8">
        <v>256.75</v>
      </c>
      <c r="C1633" s="8">
        <v>148.21</v>
      </c>
    </row>
    <row r="1634" spans="1:3" x14ac:dyDescent="0.25">
      <c r="A1634" t="s">
        <v>1633</v>
      </c>
      <c r="B1634" s="8">
        <v>257.14999999999998</v>
      </c>
      <c r="C1634" s="8">
        <v>149.26</v>
      </c>
    </row>
    <row r="1635" spans="1:3" x14ac:dyDescent="0.25">
      <c r="A1635" t="s">
        <v>1634</v>
      </c>
      <c r="B1635" s="8">
        <v>257.49</v>
      </c>
      <c r="C1635" s="8">
        <v>148.27000000000001</v>
      </c>
    </row>
    <row r="1636" spans="1:3" x14ac:dyDescent="0.25">
      <c r="A1636" t="s">
        <v>1635</v>
      </c>
      <c r="B1636" s="8">
        <v>257.58999999999997</v>
      </c>
      <c r="C1636" s="8">
        <v>148.71</v>
      </c>
    </row>
    <row r="1637" spans="1:3" x14ac:dyDescent="0.25">
      <c r="A1637" t="s">
        <v>1636</v>
      </c>
      <c r="B1637" s="8">
        <v>258.45</v>
      </c>
      <c r="C1637" s="8">
        <v>148.61000000000001</v>
      </c>
    </row>
    <row r="1638" spans="1:3" x14ac:dyDescent="0.25">
      <c r="A1638" t="s">
        <v>1637</v>
      </c>
      <c r="B1638" s="8">
        <v>258.85000000000002</v>
      </c>
      <c r="C1638" s="8">
        <v>148.78</v>
      </c>
    </row>
    <row r="1639" spans="1:3" x14ac:dyDescent="0.25">
      <c r="A1639" t="s">
        <v>1638</v>
      </c>
      <c r="B1639" s="8">
        <v>258.67</v>
      </c>
      <c r="C1639" s="8">
        <v>147</v>
      </c>
    </row>
    <row r="1640" spans="1:3" x14ac:dyDescent="0.25">
      <c r="A1640" t="s">
        <v>1639</v>
      </c>
      <c r="B1640" s="8">
        <v>259.11</v>
      </c>
      <c r="C1640" s="8">
        <v>147.19999999999999</v>
      </c>
    </row>
    <row r="1641" spans="1:3" x14ac:dyDescent="0.25">
      <c r="A1641" t="s">
        <v>1640</v>
      </c>
      <c r="B1641" s="8">
        <v>258.17</v>
      </c>
      <c r="C1641" s="8">
        <v>146.68</v>
      </c>
    </row>
    <row r="1642" spans="1:3" x14ac:dyDescent="0.25">
      <c r="A1642" t="s">
        <v>1641</v>
      </c>
      <c r="B1642" s="8">
        <v>258.08999999999997</v>
      </c>
      <c r="C1642" s="8">
        <v>146.57</v>
      </c>
    </row>
    <row r="1643" spans="1:3" x14ac:dyDescent="0.25">
      <c r="A1643" t="s">
        <v>1642</v>
      </c>
      <c r="B1643" s="8">
        <v>258.33</v>
      </c>
      <c r="C1643" s="8">
        <v>146.61000000000001</v>
      </c>
    </row>
    <row r="1644" spans="1:3" x14ac:dyDescent="0.25">
      <c r="A1644" t="s">
        <v>1643</v>
      </c>
      <c r="B1644" s="8">
        <v>257.73</v>
      </c>
      <c r="C1644" s="8">
        <v>146.21</v>
      </c>
    </row>
    <row r="1645" spans="1:3" x14ac:dyDescent="0.25">
      <c r="A1645" t="s">
        <v>1644</v>
      </c>
      <c r="B1645" s="8">
        <v>256.44</v>
      </c>
      <c r="C1645" s="8">
        <v>145.63</v>
      </c>
    </row>
    <row r="1646" spans="1:3" x14ac:dyDescent="0.25">
      <c r="A1646" t="s">
        <v>1645</v>
      </c>
      <c r="B1646" s="8">
        <v>258.62</v>
      </c>
      <c r="C1646" s="8">
        <v>147.77000000000001</v>
      </c>
    </row>
    <row r="1647" spans="1:3" x14ac:dyDescent="0.25">
      <c r="A1647" t="s">
        <v>1646</v>
      </c>
      <c r="B1647" s="8">
        <v>257.86</v>
      </c>
      <c r="C1647" s="8">
        <v>148.44999999999999</v>
      </c>
    </row>
    <row r="1648" spans="1:3" x14ac:dyDescent="0.25">
      <c r="A1648" t="s">
        <v>1647</v>
      </c>
      <c r="B1648" s="8">
        <v>258.3</v>
      </c>
      <c r="C1648" s="8">
        <v>149.53</v>
      </c>
    </row>
    <row r="1649" spans="1:3" x14ac:dyDescent="0.25">
      <c r="A1649" t="s">
        <v>1648</v>
      </c>
      <c r="B1649" s="8">
        <v>259.99</v>
      </c>
      <c r="C1649" s="8">
        <v>151.09</v>
      </c>
    </row>
    <row r="1650" spans="1:3" x14ac:dyDescent="0.25">
      <c r="A1650" t="s">
        <v>1649</v>
      </c>
      <c r="B1650" s="8">
        <v>259.76</v>
      </c>
      <c r="C1650" s="8">
        <v>150.88999999999999</v>
      </c>
    </row>
    <row r="1651" spans="1:3" x14ac:dyDescent="0.25">
      <c r="A1651" t="s">
        <v>1650</v>
      </c>
      <c r="B1651" s="8">
        <v>260.36</v>
      </c>
      <c r="C1651" s="8">
        <v>150.94999999999999</v>
      </c>
    </row>
    <row r="1652" spans="1:3" x14ac:dyDescent="0.25">
      <c r="A1652" t="s">
        <v>1651</v>
      </c>
      <c r="B1652" s="8">
        <v>260.23</v>
      </c>
      <c r="C1652" s="8">
        <v>150.49</v>
      </c>
    </row>
    <row r="1653" spans="1:3" x14ac:dyDescent="0.25">
      <c r="A1653" t="s">
        <v>1652</v>
      </c>
      <c r="B1653" s="8">
        <v>262.87</v>
      </c>
      <c r="C1653" s="8">
        <v>152.86000000000001</v>
      </c>
    </row>
    <row r="1654" spans="1:3" x14ac:dyDescent="0.25">
      <c r="A1654" t="s">
        <v>1653</v>
      </c>
      <c r="B1654" s="8">
        <v>262.70999999999998</v>
      </c>
      <c r="C1654" s="8">
        <v>153.37</v>
      </c>
    </row>
    <row r="1655" spans="1:3" x14ac:dyDescent="0.25">
      <c r="A1655" t="s">
        <v>1654</v>
      </c>
      <c r="B1655" s="8">
        <v>265.01</v>
      </c>
      <c r="C1655" s="8">
        <v>153.65</v>
      </c>
    </row>
    <row r="1656" spans="1:3" x14ac:dyDescent="0.25">
      <c r="A1656" t="s">
        <v>1655</v>
      </c>
      <c r="B1656" s="8">
        <v>264.45999999999998</v>
      </c>
      <c r="C1656" s="8">
        <v>153.02000000000001</v>
      </c>
    </row>
    <row r="1657" spans="1:3" x14ac:dyDescent="0.25">
      <c r="A1657" t="s">
        <v>1656</v>
      </c>
      <c r="B1657" s="8">
        <v>264.14</v>
      </c>
      <c r="C1657" s="8">
        <v>152.44999999999999</v>
      </c>
    </row>
    <row r="1658" spans="1:3" x14ac:dyDescent="0.25">
      <c r="A1658" t="s">
        <v>1657</v>
      </c>
      <c r="B1658" s="8">
        <v>263.19</v>
      </c>
      <c r="C1658" s="8">
        <v>150.93</v>
      </c>
    </row>
    <row r="1659" spans="1:3" x14ac:dyDescent="0.25">
      <c r="A1659" t="s">
        <v>1658</v>
      </c>
      <c r="B1659" s="8">
        <v>263.24</v>
      </c>
      <c r="C1659" s="8">
        <v>150.22</v>
      </c>
    </row>
    <row r="1660" spans="1:3" x14ac:dyDescent="0.25">
      <c r="A1660" t="s">
        <v>1659</v>
      </c>
      <c r="B1660" s="8">
        <v>264.07</v>
      </c>
      <c r="C1660" s="8">
        <v>151.27000000000001</v>
      </c>
    </row>
    <row r="1661" spans="1:3" x14ac:dyDescent="0.25">
      <c r="A1661" t="s">
        <v>1660</v>
      </c>
      <c r="B1661" s="8">
        <v>265.51</v>
      </c>
      <c r="C1661" s="8">
        <v>151.41</v>
      </c>
    </row>
    <row r="1662" spans="1:3" x14ac:dyDescent="0.25">
      <c r="A1662" t="s">
        <v>1661</v>
      </c>
      <c r="B1662" s="8">
        <v>266.31</v>
      </c>
      <c r="C1662" s="8">
        <v>151.35</v>
      </c>
    </row>
    <row r="1663" spans="1:3" x14ac:dyDescent="0.25">
      <c r="A1663" t="s">
        <v>1662</v>
      </c>
      <c r="B1663" s="8">
        <v>266.77999999999997</v>
      </c>
      <c r="C1663" s="8">
        <v>150.88</v>
      </c>
    </row>
    <row r="1664" spans="1:3" x14ac:dyDescent="0.25">
      <c r="A1664" t="s">
        <v>1663</v>
      </c>
      <c r="B1664" s="8">
        <v>266.75</v>
      </c>
      <c r="C1664" s="8">
        <v>151.78</v>
      </c>
    </row>
    <row r="1665" spans="1:3" x14ac:dyDescent="0.25">
      <c r="A1665" t="s">
        <v>1664</v>
      </c>
      <c r="B1665" s="8">
        <v>265.66000000000003</v>
      </c>
      <c r="C1665" s="8">
        <v>150.1</v>
      </c>
    </row>
    <row r="1666" spans="1:3" x14ac:dyDescent="0.25">
      <c r="A1666" t="s">
        <v>1665</v>
      </c>
      <c r="B1666" s="8">
        <v>266.51</v>
      </c>
      <c r="C1666" s="8">
        <v>152.24</v>
      </c>
    </row>
    <row r="1667" spans="1:3" x14ac:dyDescent="0.25">
      <c r="A1667" t="s">
        <v>1666</v>
      </c>
      <c r="B1667" s="8">
        <v>268.2</v>
      </c>
      <c r="C1667" s="8">
        <v>154.30000000000001</v>
      </c>
    </row>
    <row r="1668" spans="1:3" x14ac:dyDescent="0.25">
      <c r="A1668" t="s">
        <v>1667</v>
      </c>
      <c r="B1668" s="8">
        <v>267.17</v>
      </c>
      <c r="C1668" s="8">
        <v>153.08000000000001</v>
      </c>
    </row>
    <row r="1669" spans="1:3" x14ac:dyDescent="0.25">
      <c r="A1669" t="s">
        <v>1668</v>
      </c>
      <c r="B1669" s="8">
        <v>267.02999999999997</v>
      </c>
      <c r="C1669" s="8">
        <v>153.38</v>
      </c>
    </row>
    <row r="1670" spans="1:3" x14ac:dyDescent="0.25">
      <c r="A1670" t="s">
        <v>1669</v>
      </c>
      <c r="B1670" s="8">
        <v>267.58</v>
      </c>
      <c r="C1670" s="8">
        <v>153.47</v>
      </c>
    </row>
    <row r="1671" spans="1:3" x14ac:dyDescent="0.25">
      <c r="A1671" t="s">
        <v>1670</v>
      </c>
      <c r="B1671" s="8">
        <v>267.51</v>
      </c>
      <c r="C1671" s="8">
        <v>153.19</v>
      </c>
    </row>
    <row r="1672" spans="1:3" x14ac:dyDescent="0.25">
      <c r="A1672" t="s">
        <v>1671</v>
      </c>
      <c r="B1672" s="8">
        <v>267.19</v>
      </c>
      <c r="C1672" s="8">
        <v>153.28</v>
      </c>
    </row>
    <row r="1673" spans="1:3" x14ac:dyDescent="0.25">
      <c r="A1673" t="s">
        <v>1672</v>
      </c>
      <c r="B1673" s="8">
        <v>267.32</v>
      </c>
      <c r="C1673" s="8">
        <v>153.13</v>
      </c>
    </row>
    <row r="1674" spans="1:3" x14ac:dyDescent="0.25">
      <c r="A1674" t="s">
        <v>1673</v>
      </c>
      <c r="B1674" s="8">
        <v>267.87</v>
      </c>
      <c r="C1674" s="8">
        <v>153.72999999999999</v>
      </c>
    </row>
    <row r="1675" spans="1:3" x14ac:dyDescent="0.25">
      <c r="A1675" t="s">
        <v>1674</v>
      </c>
      <c r="B1675" s="8">
        <v>266.86</v>
      </c>
      <c r="C1675" s="8">
        <v>152.46</v>
      </c>
    </row>
    <row r="1676" spans="1:3" x14ac:dyDescent="0.25">
      <c r="A1676" t="s">
        <v>1675</v>
      </c>
      <c r="B1676" s="8">
        <v>268.77</v>
      </c>
      <c r="C1676" s="8">
        <v>153.9</v>
      </c>
    </row>
    <row r="1677" spans="1:3" x14ac:dyDescent="0.25">
      <c r="A1677" t="s">
        <v>1676</v>
      </c>
      <c r="B1677" s="8">
        <v>270.47000000000003</v>
      </c>
      <c r="C1677" s="8">
        <v>154.06</v>
      </c>
    </row>
    <row r="1678" spans="1:3" x14ac:dyDescent="0.25">
      <c r="A1678" t="s">
        <v>1677</v>
      </c>
      <c r="B1678" s="8">
        <v>271.61</v>
      </c>
      <c r="C1678" s="8">
        <v>154.47</v>
      </c>
    </row>
    <row r="1679" spans="1:3" x14ac:dyDescent="0.25">
      <c r="A1679" t="s">
        <v>1678</v>
      </c>
      <c r="B1679" s="8">
        <v>273.42</v>
      </c>
      <c r="C1679" s="8">
        <v>154.79</v>
      </c>
    </row>
    <row r="1680" spans="1:3" x14ac:dyDescent="0.25">
      <c r="A1680" t="s">
        <v>1679</v>
      </c>
      <c r="B1680" s="8">
        <v>273.92</v>
      </c>
      <c r="C1680" s="8">
        <v>155.03</v>
      </c>
    </row>
    <row r="1681" spans="1:3" x14ac:dyDescent="0.25">
      <c r="A1681" t="s">
        <v>1680</v>
      </c>
      <c r="B1681" s="8">
        <v>274.54000000000002</v>
      </c>
      <c r="C1681" s="8">
        <v>154.82</v>
      </c>
    </row>
    <row r="1682" spans="1:3" x14ac:dyDescent="0.25">
      <c r="A1682" t="s">
        <v>1681</v>
      </c>
      <c r="B1682" s="8">
        <v>274.12</v>
      </c>
      <c r="C1682" s="8">
        <v>154.84</v>
      </c>
    </row>
    <row r="1683" spans="1:3" x14ac:dyDescent="0.25">
      <c r="A1683" t="s">
        <v>1682</v>
      </c>
      <c r="B1683" s="8">
        <v>276.12</v>
      </c>
      <c r="C1683" s="8">
        <v>157.5</v>
      </c>
    </row>
    <row r="1684" spans="1:3" x14ac:dyDescent="0.25">
      <c r="A1684" t="s">
        <v>1683</v>
      </c>
      <c r="B1684" s="8">
        <v>277.92</v>
      </c>
      <c r="C1684" s="8">
        <v>158.16</v>
      </c>
    </row>
    <row r="1685" spans="1:3" x14ac:dyDescent="0.25">
      <c r="A1685" t="s">
        <v>1684</v>
      </c>
      <c r="B1685" s="8">
        <v>276.97000000000003</v>
      </c>
      <c r="C1685" s="8">
        <v>156.13999999999999</v>
      </c>
    </row>
    <row r="1686" spans="1:3" x14ac:dyDescent="0.25">
      <c r="A1686" t="s">
        <v>1685</v>
      </c>
      <c r="B1686" s="8">
        <v>279.61</v>
      </c>
      <c r="C1686" s="8">
        <v>157.62</v>
      </c>
    </row>
    <row r="1687" spans="1:3" x14ac:dyDescent="0.25">
      <c r="A1687" t="s">
        <v>1686</v>
      </c>
      <c r="B1687" s="8">
        <v>279.14</v>
      </c>
      <c r="C1687" s="8">
        <v>156.54</v>
      </c>
    </row>
    <row r="1688" spans="1:3" x14ac:dyDescent="0.25">
      <c r="A1688" t="s">
        <v>1687</v>
      </c>
      <c r="B1688" s="8">
        <v>280.41000000000003</v>
      </c>
      <c r="C1688" s="8">
        <v>158.6</v>
      </c>
    </row>
    <row r="1689" spans="1:3" x14ac:dyDescent="0.25">
      <c r="A1689" t="s">
        <v>1688</v>
      </c>
      <c r="B1689" s="8">
        <v>282.69</v>
      </c>
      <c r="C1689" s="8">
        <v>159.44999999999999</v>
      </c>
    </row>
    <row r="1690" spans="1:3" x14ac:dyDescent="0.25">
      <c r="A1690" t="s">
        <v>1689</v>
      </c>
      <c r="B1690" s="8">
        <v>283.29000000000002</v>
      </c>
      <c r="C1690" s="8">
        <v>159.96</v>
      </c>
    </row>
    <row r="1691" spans="1:3" x14ac:dyDescent="0.25">
      <c r="A1691" t="s">
        <v>1690</v>
      </c>
      <c r="B1691" s="8">
        <v>283.18</v>
      </c>
      <c r="C1691" s="8">
        <v>158.97</v>
      </c>
    </row>
    <row r="1692" spans="1:3" x14ac:dyDescent="0.25">
      <c r="A1692" t="s">
        <v>1691</v>
      </c>
      <c r="B1692" s="8">
        <v>283.3</v>
      </c>
      <c r="C1692" s="8">
        <v>159.03</v>
      </c>
    </row>
    <row r="1693" spans="1:3" x14ac:dyDescent="0.25">
      <c r="A1693" t="s">
        <v>1692</v>
      </c>
      <c r="B1693" s="8">
        <v>286.58</v>
      </c>
      <c r="C1693" s="8">
        <v>159.6</v>
      </c>
    </row>
    <row r="1694" spans="1:3" x14ac:dyDescent="0.25">
      <c r="A1694" t="s">
        <v>1693</v>
      </c>
      <c r="B1694" s="8">
        <v>284.68</v>
      </c>
      <c r="C1694" s="8">
        <v>158.69999999999999</v>
      </c>
    </row>
    <row r="1695" spans="1:3" x14ac:dyDescent="0.25">
      <c r="A1695" t="s">
        <v>1694</v>
      </c>
      <c r="B1695" s="8">
        <v>281.76</v>
      </c>
      <c r="C1695" s="8">
        <v>157.18</v>
      </c>
    </row>
    <row r="1696" spans="1:3" x14ac:dyDescent="0.25">
      <c r="A1696" t="s">
        <v>1695</v>
      </c>
      <c r="B1696" s="8">
        <v>281.89999999999998</v>
      </c>
      <c r="C1696" s="8">
        <v>156.36000000000001</v>
      </c>
    </row>
    <row r="1697" spans="1:3" x14ac:dyDescent="0.25">
      <c r="A1697" t="s">
        <v>1696</v>
      </c>
      <c r="B1697" s="8">
        <v>281.58</v>
      </c>
      <c r="C1697" s="8">
        <v>156.85</v>
      </c>
    </row>
    <row r="1698" spans="1:3" x14ac:dyDescent="0.25">
      <c r="A1698" t="s">
        <v>1697</v>
      </c>
      <c r="B1698" s="8">
        <v>275.45</v>
      </c>
      <c r="C1698" s="8">
        <v>153.83000000000001</v>
      </c>
    </row>
    <row r="1699" spans="1:3" x14ac:dyDescent="0.25">
      <c r="A1699" t="s">
        <v>1698</v>
      </c>
      <c r="B1699" s="8">
        <v>263.93</v>
      </c>
      <c r="C1699" s="8">
        <v>147.91999999999999</v>
      </c>
    </row>
    <row r="1700" spans="1:3" x14ac:dyDescent="0.25">
      <c r="A1700" t="s">
        <v>1699</v>
      </c>
      <c r="B1700" s="8">
        <v>269.13</v>
      </c>
      <c r="C1700" s="8">
        <v>149.69</v>
      </c>
    </row>
    <row r="1701" spans="1:3" x14ac:dyDescent="0.25">
      <c r="A1701" t="s">
        <v>1700</v>
      </c>
      <c r="B1701" s="8">
        <v>267.67</v>
      </c>
      <c r="C1701" s="8">
        <v>149.84</v>
      </c>
    </row>
    <row r="1702" spans="1:3" x14ac:dyDescent="0.25">
      <c r="A1702" t="s">
        <v>1701</v>
      </c>
      <c r="B1702" s="8">
        <v>257.63</v>
      </c>
      <c r="C1702" s="8">
        <v>145.44</v>
      </c>
    </row>
    <row r="1703" spans="1:3" x14ac:dyDescent="0.25">
      <c r="A1703" t="s">
        <v>1702</v>
      </c>
      <c r="B1703" s="8">
        <v>261.5</v>
      </c>
      <c r="C1703" s="8">
        <v>146.77000000000001</v>
      </c>
    </row>
    <row r="1704" spans="1:3" x14ac:dyDescent="0.25">
      <c r="A1704" t="s">
        <v>1703</v>
      </c>
      <c r="B1704" s="8">
        <v>265.33999999999997</v>
      </c>
      <c r="C1704" s="8">
        <v>148.16</v>
      </c>
    </row>
    <row r="1705" spans="1:3" x14ac:dyDescent="0.25">
      <c r="A1705" t="s">
        <v>1704</v>
      </c>
      <c r="B1705" s="8">
        <v>266</v>
      </c>
      <c r="C1705" s="8">
        <v>148.47999999999999</v>
      </c>
    </row>
    <row r="1706" spans="1:3" x14ac:dyDescent="0.25">
      <c r="A1706" t="s">
        <v>1705</v>
      </c>
      <c r="B1706" s="8">
        <v>269.58999999999997</v>
      </c>
      <c r="C1706" s="8">
        <v>151.15</v>
      </c>
    </row>
    <row r="1707" spans="1:3" x14ac:dyDescent="0.25">
      <c r="A1707" t="s">
        <v>1706</v>
      </c>
      <c r="B1707" s="8">
        <v>273.02999999999997</v>
      </c>
      <c r="C1707" s="8">
        <v>152.80000000000001</v>
      </c>
    </row>
    <row r="1708" spans="1:3" x14ac:dyDescent="0.25">
      <c r="A1708" t="s">
        <v>1707</v>
      </c>
      <c r="B1708" s="8">
        <v>273.11</v>
      </c>
      <c r="C1708" s="8">
        <v>153.34</v>
      </c>
    </row>
    <row r="1709" spans="1:3" x14ac:dyDescent="0.25">
      <c r="A1709" t="s">
        <v>1708</v>
      </c>
      <c r="B1709" s="8">
        <v>271.39999999999998</v>
      </c>
      <c r="C1709" s="8">
        <v>152.08000000000001</v>
      </c>
    </row>
    <row r="1710" spans="1:3" x14ac:dyDescent="0.25">
      <c r="A1710" t="s">
        <v>1709</v>
      </c>
      <c r="B1710" s="8">
        <v>270.05</v>
      </c>
      <c r="C1710" s="8">
        <v>152.24</v>
      </c>
    </row>
    <row r="1711" spans="1:3" x14ac:dyDescent="0.25">
      <c r="A1711" t="s">
        <v>1710</v>
      </c>
      <c r="B1711" s="8">
        <v>270.39999999999998</v>
      </c>
      <c r="C1711" s="8">
        <v>152</v>
      </c>
    </row>
    <row r="1712" spans="1:3" x14ac:dyDescent="0.25">
      <c r="A1712" t="s">
        <v>1711</v>
      </c>
      <c r="B1712" s="8">
        <v>274.70999999999998</v>
      </c>
      <c r="C1712" s="8">
        <v>153.97999999999999</v>
      </c>
    </row>
    <row r="1713" spans="1:3" x14ac:dyDescent="0.25">
      <c r="A1713" t="s">
        <v>1712</v>
      </c>
      <c r="B1713" s="8">
        <v>277.89999999999998</v>
      </c>
      <c r="C1713" s="8">
        <v>154.99</v>
      </c>
    </row>
    <row r="1714" spans="1:3" x14ac:dyDescent="0.25">
      <c r="A1714" t="s">
        <v>1713</v>
      </c>
      <c r="B1714" s="8">
        <v>274.43</v>
      </c>
      <c r="C1714" s="8">
        <v>152.76</v>
      </c>
    </row>
    <row r="1715" spans="1:3" x14ac:dyDescent="0.25">
      <c r="A1715" t="s">
        <v>1714</v>
      </c>
      <c r="B1715" s="8">
        <v>271.64999999999998</v>
      </c>
      <c r="C1715" s="8">
        <v>150.35</v>
      </c>
    </row>
    <row r="1716" spans="1:3" x14ac:dyDescent="0.25">
      <c r="A1716" t="s">
        <v>1715</v>
      </c>
      <c r="B1716" s="8">
        <v>267.7</v>
      </c>
      <c r="C1716" s="8">
        <v>149.94999999999999</v>
      </c>
    </row>
    <row r="1717" spans="1:3" x14ac:dyDescent="0.25">
      <c r="A1717" t="s">
        <v>1716</v>
      </c>
      <c r="B1717" s="8">
        <v>269.08</v>
      </c>
      <c r="C1717" s="8">
        <v>152.35</v>
      </c>
    </row>
    <row r="1718" spans="1:3" x14ac:dyDescent="0.25">
      <c r="A1718" t="s">
        <v>1717</v>
      </c>
      <c r="B1718" s="8">
        <v>272.19</v>
      </c>
      <c r="C1718" s="8">
        <v>153.71</v>
      </c>
    </row>
    <row r="1719" spans="1:3" x14ac:dyDescent="0.25">
      <c r="A1719" t="s">
        <v>1718</v>
      </c>
      <c r="B1719" s="8">
        <v>272.88</v>
      </c>
      <c r="C1719" s="8">
        <v>155.37</v>
      </c>
    </row>
    <row r="1720" spans="1:3" x14ac:dyDescent="0.25">
      <c r="A1720" t="s">
        <v>1719</v>
      </c>
      <c r="B1720" s="8">
        <v>272.77999999999997</v>
      </c>
      <c r="C1720" s="8">
        <v>156.74</v>
      </c>
    </row>
    <row r="1721" spans="1:3" x14ac:dyDescent="0.25">
      <c r="A1721" t="s">
        <v>1720</v>
      </c>
      <c r="B1721" s="8">
        <v>274.10000000000002</v>
      </c>
      <c r="C1721" s="8">
        <v>156.41999999999999</v>
      </c>
    </row>
    <row r="1722" spans="1:3" x14ac:dyDescent="0.25">
      <c r="A1722" t="s">
        <v>1721</v>
      </c>
      <c r="B1722" s="8">
        <v>278.87</v>
      </c>
      <c r="C1722" s="8">
        <v>158.91999999999999</v>
      </c>
    </row>
    <row r="1723" spans="1:3" x14ac:dyDescent="0.25">
      <c r="A1723" t="s">
        <v>1722</v>
      </c>
      <c r="B1723" s="8">
        <v>278.52</v>
      </c>
      <c r="C1723" s="8">
        <v>159.19999999999999</v>
      </c>
    </row>
    <row r="1724" spans="1:3" x14ac:dyDescent="0.25">
      <c r="A1724" t="s">
        <v>1723</v>
      </c>
      <c r="B1724" s="8">
        <v>276.72000000000003</v>
      </c>
      <c r="C1724" s="8">
        <v>158.46</v>
      </c>
    </row>
    <row r="1725" spans="1:3" x14ac:dyDescent="0.25">
      <c r="A1725" t="s">
        <v>1724</v>
      </c>
      <c r="B1725" s="8">
        <v>275.3</v>
      </c>
      <c r="C1725" s="8">
        <v>157.71</v>
      </c>
    </row>
    <row r="1726" spans="1:3" x14ac:dyDescent="0.25">
      <c r="A1726" t="s">
        <v>1725</v>
      </c>
      <c r="B1726" s="8">
        <v>275</v>
      </c>
      <c r="C1726" s="8">
        <v>156.91999999999999</v>
      </c>
    </row>
    <row r="1727" spans="1:3" x14ac:dyDescent="0.25">
      <c r="A1727" t="s">
        <v>1726</v>
      </c>
      <c r="B1727" s="8">
        <v>274.2</v>
      </c>
      <c r="C1727" s="8">
        <v>157.80000000000001</v>
      </c>
    </row>
    <row r="1728" spans="1:3" x14ac:dyDescent="0.25">
      <c r="A1728" t="s">
        <v>1727</v>
      </c>
      <c r="B1728" s="8">
        <v>270.49</v>
      </c>
      <c r="C1728" s="8">
        <v>156.28</v>
      </c>
    </row>
    <row r="1729" spans="1:3" x14ac:dyDescent="0.25">
      <c r="A1729" t="s">
        <v>1728</v>
      </c>
      <c r="B1729" s="8">
        <v>270.95</v>
      </c>
      <c r="C1729" s="8">
        <v>156.24</v>
      </c>
    </row>
    <row r="1730" spans="1:3" x14ac:dyDescent="0.25">
      <c r="A1730" t="s">
        <v>1729</v>
      </c>
      <c r="B1730" s="8">
        <v>270.43</v>
      </c>
      <c r="C1730" s="8">
        <v>157.15</v>
      </c>
    </row>
    <row r="1731" spans="1:3" x14ac:dyDescent="0.25">
      <c r="A1731" t="s">
        <v>1730</v>
      </c>
      <c r="B1731" s="8">
        <v>263.67</v>
      </c>
      <c r="C1731" s="8">
        <v>153.35</v>
      </c>
    </row>
    <row r="1732" spans="1:3" x14ac:dyDescent="0.25">
      <c r="A1732" t="s">
        <v>1731</v>
      </c>
      <c r="B1732" s="8">
        <v>258.05</v>
      </c>
      <c r="C1732" s="8">
        <v>150.05000000000001</v>
      </c>
    </row>
    <row r="1733" spans="1:3" x14ac:dyDescent="0.25">
      <c r="A1733" t="s">
        <v>1732</v>
      </c>
      <c r="B1733" s="8">
        <v>265.11</v>
      </c>
      <c r="C1733" s="8">
        <v>153.33000000000001</v>
      </c>
    </row>
    <row r="1734" spans="1:3" x14ac:dyDescent="0.25">
      <c r="A1734" t="s">
        <v>1733</v>
      </c>
      <c r="B1734" s="8">
        <v>260.60000000000002</v>
      </c>
      <c r="C1734" s="8">
        <v>150.36000000000001</v>
      </c>
    </row>
    <row r="1735" spans="1:3" x14ac:dyDescent="0.25">
      <c r="A1735" t="s">
        <v>1734</v>
      </c>
      <c r="B1735" s="8">
        <v>259.83</v>
      </c>
      <c r="C1735" s="8">
        <v>150.31</v>
      </c>
    </row>
    <row r="1736" spans="1:3" x14ac:dyDescent="0.25">
      <c r="A1736" t="s">
        <v>1735</v>
      </c>
      <c r="B1736" s="8">
        <v>263.14999999999998</v>
      </c>
      <c r="C1736" s="8">
        <v>151.83000000000001</v>
      </c>
    </row>
    <row r="1737" spans="1:3" x14ac:dyDescent="0.25">
      <c r="A1737" t="s">
        <v>1736</v>
      </c>
      <c r="B1737" s="8">
        <v>257.47000000000003</v>
      </c>
      <c r="C1737" s="8">
        <v>148.13</v>
      </c>
    </row>
    <row r="1738" spans="1:3" x14ac:dyDescent="0.25">
      <c r="A1738" t="s">
        <v>1737</v>
      </c>
      <c r="B1738" s="8">
        <v>260.77</v>
      </c>
      <c r="C1738" s="8">
        <v>150.25</v>
      </c>
    </row>
    <row r="1739" spans="1:3" x14ac:dyDescent="0.25">
      <c r="A1739" t="s">
        <v>1738</v>
      </c>
      <c r="B1739" s="8">
        <v>263.56</v>
      </c>
      <c r="C1739" s="8">
        <v>152.16</v>
      </c>
    </row>
    <row r="1740" spans="1:3" x14ac:dyDescent="0.25">
      <c r="A1740" t="s">
        <v>1739</v>
      </c>
      <c r="B1740" s="8">
        <v>265.64</v>
      </c>
      <c r="C1740" s="8">
        <v>153.41999999999999</v>
      </c>
    </row>
    <row r="1741" spans="1:3" x14ac:dyDescent="0.25">
      <c r="A1741" t="s">
        <v>1740</v>
      </c>
      <c r="B1741" s="8">
        <v>259.72000000000003</v>
      </c>
      <c r="C1741" s="8">
        <v>150.36000000000001</v>
      </c>
    </row>
    <row r="1742" spans="1:3" x14ac:dyDescent="0.25">
      <c r="A1742" t="s">
        <v>1741</v>
      </c>
      <c r="B1742" s="8">
        <v>261</v>
      </c>
      <c r="C1742" s="8">
        <v>150.54</v>
      </c>
    </row>
    <row r="1743" spans="1:3" x14ac:dyDescent="0.25">
      <c r="A1743" t="s">
        <v>1742</v>
      </c>
      <c r="B1743" s="8">
        <v>265.14999999999998</v>
      </c>
      <c r="C1743" s="8">
        <v>153.38</v>
      </c>
    </row>
    <row r="1744" spans="1:3" x14ac:dyDescent="0.25">
      <c r="A1744" t="s">
        <v>1743</v>
      </c>
      <c r="B1744" s="8">
        <v>263.76</v>
      </c>
      <c r="C1744" s="8">
        <v>153.71</v>
      </c>
    </row>
    <row r="1745" spans="1:3" x14ac:dyDescent="0.25">
      <c r="A1745" t="s">
        <v>1744</v>
      </c>
      <c r="B1745" s="8">
        <v>265.93</v>
      </c>
      <c r="C1745" s="8">
        <v>154.76</v>
      </c>
    </row>
    <row r="1746" spans="1:3" x14ac:dyDescent="0.25">
      <c r="A1746" t="s">
        <v>1745</v>
      </c>
      <c r="B1746" s="8">
        <v>265.14999999999998</v>
      </c>
      <c r="C1746" s="8">
        <v>153.94999999999999</v>
      </c>
    </row>
    <row r="1747" spans="1:3" x14ac:dyDescent="0.25">
      <c r="A1747" t="s">
        <v>1746</v>
      </c>
      <c r="B1747" s="8">
        <v>267.33</v>
      </c>
      <c r="C1747" s="8">
        <v>155.37</v>
      </c>
    </row>
    <row r="1748" spans="1:3" x14ac:dyDescent="0.25">
      <c r="A1748" t="s">
        <v>1747</v>
      </c>
      <c r="B1748" s="8">
        <v>270.19</v>
      </c>
      <c r="C1748" s="8">
        <v>157.06</v>
      </c>
    </row>
    <row r="1749" spans="1:3" x14ac:dyDescent="0.25">
      <c r="A1749" t="s">
        <v>1748</v>
      </c>
      <c r="B1749" s="8">
        <v>270.39</v>
      </c>
      <c r="C1749" s="8">
        <v>157.47999999999999</v>
      </c>
    </row>
    <row r="1750" spans="1:3" x14ac:dyDescent="0.25">
      <c r="A1750" t="s">
        <v>1749</v>
      </c>
      <c r="B1750" s="8">
        <v>268.89</v>
      </c>
      <c r="C1750" s="8">
        <v>156.38999999999999</v>
      </c>
    </row>
    <row r="1751" spans="1:3" x14ac:dyDescent="0.25">
      <c r="A1751" t="s">
        <v>1750</v>
      </c>
      <c r="B1751" s="8">
        <v>266.61</v>
      </c>
      <c r="C1751" s="8">
        <v>155.55000000000001</v>
      </c>
    </row>
    <row r="1752" spans="1:3" x14ac:dyDescent="0.25">
      <c r="A1752" t="s">
        <v>1751</v>
      </c>
      <c r="B1752" s="8">
        <v>266.57</v>
      </c>
      <c r="C1752" s="8">
        <v>155.32</v>
      </c>
    </row>
    <row r="1753" spans="1:3" x14ac:dyDescent="0.25">
      <c r="A1753" t="s">
        <v>1752</v>
      </c>
      <c r="B1753" s="8">
        <v>262.98</v>
      </c>
      <c r="C1753" s="8">
        <v>154.43</v>
      </c>
    </row>
    <row r="1754" spans="1:3" x14ac:dyDescent="0.25">
      <c r="A1754" t="s">
        <v>1753</v>
      </c>
      <c r="B1754" s="8">
        <v>263.63</v>
      </c>
      <c r="C1754" s="8">
        <v>154.19999999999999</v>
      </c>
    </row>
    <row r="1755" spans="1:3" x14ac:dyDescent="0.25">
      <c r="A1755" t="s">
        <v>1754</v>
      </c>
      <c r="B1755" s="8">
        <v>266.31</v>
      </c>
      <c r="C1755" s="8">
        <v>154.91</v>
      </c>
    </row>
    <row r="1756" spans="1:3" x14ac:dyDescent="0.25">
      <c r="A1756" t="s">
        <v>1755</v>
      </c>
      <c r="B1756" s="8">
        <v>266.56</v>
      </c>
      <c r="C1756" s="8">
        <v>154.69</v>
      </c>
    </row>
    <row r="1757" spans="1:3" x14ac:dyDescent="0.25">
      <c r="A1757" t="s">
        <v>1756</v>
      </c>
      <c r="B1757" s="8">
        <v>264.51</v>
      </c>
      <c r="C1757" s="8">
        <v>153.32</v>
      </c>
    </row>
    <row r="1758" spans="1:3" x14ac:dyDescent="0.25">
      <c r="A1758" t="s">
        <v>1757</v>
      </c>
      <c r="B1758" s="8">
        <v>264.98</v>
      </c>
      <c r="C1758" s="8">
        <v>154.07</v>
      </c>
    </row>
    <row r="1759" spans="1:3" x14ac:dyDescent="0.25">
      <c r="A1759" t="s">
        <v>1758</v>
      </c>
      <c r="B1759" s="8">
        <v>263.2</v>
      </c>
      <c r="C1759" s="8">
        <v>154.65</v>
      </c>
    </row>
    <row r="1760" spans="1:3" x14ac:dyDescent="0.25">
      <c r="A1760" t="s">
        <v>1759</v>
      </c>
      <c r="B1760" s="8">
        <v>262.62</v>
      </c>
      <c r="C1760" s="8">
        <v>153.81</v>
      </c>
    </row>
    <row r="1761" spans="1:3" x14ac:dyDescent="0.25">
      <c r="A1761" t="s">
        <v>1760</v>
      </c>
      <c r="B1761" s="8">
        <v>266.02</v>
      </c>
      <c r="C1761" s="8">
        <v>155.72999999999999</v>
      </c>
    </row>
    <row r="1762" spans="1:3" x14ac:dyDescent="0.25">
      <c r="A1762" t="s">
        <v>1761</v>
      </c>
      <c r="B1762" s="8">
        <v>266.92</v>
      </c>
      <c r="C1762" s="8">
        <v>157.05000000000001</v>
      </c>
    </row>
    <row r="1763" spans="1:3" x14ac:dyDescent="0.25">
      <c r="A1763" t="s">
        <v>1762</v>
      </c>
      <c r="B1763" s="8">
        <v>266.92</v>
      </c>
      <c r="C1763" s="8">
        <v>157.83000000000001</v>
      </c>
    </row>
    <row r="1764" spans="1:3" x14ac:dyDescent="0.25">
      <c r="A1764" t="s">
        <v>1763</v>
      </c>
      <c r="B1764" s="8">
        <v>269.5</v>
      </c>
      <c r="C1764" s="8">
        <v>158.68</v>
      </c>
    </row>
    <row r="1765" spans="1:3" x14ac:dyDescent="0.25">
      <c r="A1765" t="s">
        <v>1764</v>
      </c>
      <c r="B1765" s="8">
        <v>272.02</v>
      </c>
      <c r="C1765" s="8">
        <v>159.53</v>
      </c>
    </row>
    <row r="1766" spans="1:3" x14ac:dyDescent="0.25">
      <c r="A1766" t="s">
        <v>1765</v>
      </c>
      <c r="B1766" s="8">
        <v>272.85000000000002</v>
      </c>
      <c r="C1766" s="8">
        <v>159.84</v>
      </c>
    </row>
    <row r="1767" spans="1:3" x14ac:dyDescent="0.25">
      <c r="A1767" t="s">
        <v>1766</v>
      </c>
      <c r="B1767" s="8">
        <v>272.98</v>
      </c>
      <c r="C1767" s="8">
        <v>159.22999999999999</v>
      </c>
    </row>
    <row r="1768" spans="1:3" x14ac:dyDescent="0.25">
      <c r="A1768" t="s">
        <v>1767</v>
      </c>
      <c r="B1768" s="8">
        <v>271.10000000000002</v>
      </c>
      <c r="C1768" s="8">
        <v>159.26</v>
      </c>
    </row>
    <row r="1769" spans="1:3" x14ac:dyDescent="0.25">
      <c r="A1769" t="s">
        <v>1768</v>
      </c>
      <c r="B1769" s="8">
        <v>272.24</v>
      </c>
      <c r="C1769" s="8">
        <v>160.91999999999999</v>
      </c>
    </row>
    <row r="1770" spans="1:3" x14ac:dyDescent="0.25">
      <c r="A1770" t="s">
        <v>1769</v>
      </c>
      <c r="B1770" s="8">
        <v>272.01</v>
      </c>
      <c r="C1770" s="8">
        <v>161.66</v>
      </c>
    </row>
    <row r="1771" spans="1:3" x14ac:dyDescent="0.25">
      <c r="A1771" t="s">
        <v>1770</v>
      </c>
      <c r="B1771" s="8">
        <v>271.33</v>
      </c>
      <c r="C1771" s="8">
        <v>161.87</v>
      </c>
    </row>
    <row r="1772" spans="1:3" x14ac:dyDescent="0.25">
      <c r="A1772" t="s">
        <v>1771</v>
      </c>
      <c r="B1772" s="8">
        <v>273.37</v>
      </c>
      <c r="C1772" s="8">
        <v>162.94</v>
      </c>
    </row>
    <row r="1773" spans="1:3" x14ac:dyDescent="0.25">
      <c r="A1773" t="s">
        <v>1772</v>
      </c>
      <c r="B1773" s="8">
        <v>272.61</v>
      </c>
      <c r="C1773" s="8">
        <v>161.76</v>
      </c>
    </row>
    <row r="1774" spans="1:3" x14ac:dyDescent="0.25">
      <c r="A1774" t="s">
        <v>1773</v>
      </c>
      <c r="B1774" s="8">
        <v>273.36</v>
      </c>
      <c r="C1774" s="8">
        <v>161.97</v>
      </c>
    </row>
    <row r="1775" spans="1:3" x14ac:dyDescent="0.25">
      <c r="A1775" t="s">
        <v>1774</v>
      </c>
      <c r="B1775" s="8">
        <v>272.8</v>
      </c>
      <c r="C1775" s="8">
        <v>162.03</v>
      </c>
    </row>
    <row r="1776" spans="1:3" x14ac:dyDescent="0.25">
      <c r="A1776" t="s">
        <v>1775</v>
      </c>
      <c r="B1776" s="8">
        <v>272.14999999999998</v>
      </c>
      <c r="C1776" s="8">
        <v>161.74</v>
      </c>
    </row>
    <row r="1777" spans="1:3" x14ac:dyDescent="0.25">
      <c r="A1777" t="s">
        <v>1776</v>
      </c>
      <c r="B1777" s="8">
        <v>269.02</v>
      </c>
      <c r="C1777" s="8">
        <v>161.52000000000001</v>
      </c>
    </row>
    <row r="1778" spans="1:3" x14ac:dyDescent="0.25">
      <c r="A1778" t="s">
        <v>1777</v>
      </c>
      <c r="B1778" s="8">
        <v>272.61</v>
      </c>
      <c r="C1778" s="8">
        <v>164.08</v>
      </c>
    </row>
    <row r="1779" spans="1:3" x14ac:dyDescent="0.25">
      <c r="A1779" t="s">
        <v>1778</v>
      </c>
      <c r="B1779" s="8">
        <v>270.94</v>
      </c>
      <c r="C1779" s="8">
        <v>162.77000000000001</v>
      </c>
    </row>
    <row r="1780" spans="1:3" x14ac:dyDescent="0.25">
      <c r="A1780" t="s">
        <v>1779</v>
      </c>
      <c r="B1780" s="8">
        <v>273.60000000000002</v>
      </c>
      <c r="C1780" s="8">
        <v>163.84</v>
      </c>
    </row>
    <row r="1781" spans="1:3" x14ac:dyDescent="0.25">
      <c r="A1781" t="s">
        <v>1780</v>
      </c>
      <c r="B1781" s="8">
        <v>274.89999999999998</v>
      </c>
      <c r="C1781" s="8">
        <v>164.71</v>
      </c>
    </row>
    <row r="1782" spans="1:3" x14ac:dyDescent="0.25">
      <c r="A1782" t="s">
        <v>1781</v>
      </c>
      <c r="B1782" s="8">
        <v>275.10000000000002</v>
      </c>
      <c r="C1782" s="8">
        <v>165.73</v>
      </c>
    </row>
    <row r="1783" spans="1:3" x14ac:dyDescent="0.25">
      <c r="A1783" t="s">
        <v>1782</v>
      </c>
      <c r="B1783" s="8">
        <v>277.39999999999998</v>
      </c>
      <c r="C1783" s="8">
        <v>166.93</v>
      </c>
    </row>
    <row r="1784" spans="1:3" x14ac:dyDescent="0.25">
      <c r="A1784" t="s">
        <v>1783</v>
      </c>
      <c r="B1784" s="8">
        <v>277.37</v>
      </c>
      <c r="C1784" s="8">
        <v>166.02</v>
      </c>
    </row>
    <row r="1785" spans="1:3" x14ac:dyDescent="0.25">
      <c r="A1785" t="s">
        <v>1784</v>
      </c>
      <c r="B1785" s="8">
        <v>278.19</v>
      </c>
      <c r="C1785" s="8">
        <v>166.52</v>
      </c>
    </row>
    <row r="1786" spans="1:3" x14ac:dyDescent="0.25">
      <c r="A1786" t="s">
        <v>1785</v>
      </c>
      <c r="B1786" s="8">
        <v>278.56</v>
      </c>
      <c r="C1786" s="8">
        <v>166.77</v>
      </c>
    </row>
    <row r="1787" spans="1:3" x14ac:dyDescent="0.25">
      <c r="A1787" t="s">
        <v>1786</v>
      </c>
      <c r="B1787" s="8">
        <v>278.92</v>
      </c>
      <c r="C1787" s="8">
        <v>167.53</v>
      </c>
    </row>
    <row r="1788" spans="1:3" x14ac:dyDescent="0.25">
      <c r="A1788" t="s">
        <v>1787</v>
      </c>
      <c r="B1788" s="8">
        <v>278.02999999999997</v>
      </c>
      <c r="C1788" s="8">
        <v>166.87</v>
      </c>
    </row>
    <row r="1789" spans="1:3" x14ac:dyDescent="0.25">
      <c r="A1789" t="s">
        <v>1788</v>
      </c>
      <c r="B1789" s="8">
        <v>278.73</v>
      </c>
      <c r="C1789" s="8">
        <v>167.76</v>
      </c>
    </row>
    <row r="1790" spans="1:3" x14ac:dyDescent="0.25">
      <c r="A1790" t="s">
        <v>1789</v>
      </c>
      <c r="B1790" s="8">
        <v>277.13</v>
      </c>
      <c r="C1790" s="8">
        <v>167.81</v>
      </c>
    </row>
    <row r="1791" spans="1:3" x14ac:dyDescent="0.25">
      <c r="A1791" t="s">
        <v>1790</v>
      </c>
      <c r="B1791" s="8">
        <v>276.56</v>
      </c>
      <c r="C1791" s="8">
        <v>168.6</v>
      </c>
    </row>
    <row r="1792" spans="1:3" x14ac:dyDescent="0.25">
      <c r="A1792" t="s">
        <v>1791</v>
      </c>
      <c r="B1792" s="8">
        <v>275.5</v>
      </c>
      <c r="C1792" s="8">
        <v>168.61</v>
      </c>
    </row>
    <row r="1793" spans="1:3" x14ac:dyDescent="0.25">
      <c r="A1793" t="s">
        <v>1792</v>
      </c>
      <c r="B1793" s="8">
        <v>275.97000000000003</v>
      </c>
      <c r="C1793" s="8">
        <v>169.97</v>
      </c>
    </row>
    <row r="1794" spans="1:3" x14ac:dyDescent="0.25">
      <c r="A1794" t="s">
        <v>1793</v>
      </c>
      <c r="B1794" s="8">
        <v>274.24</v>
      </c>
      <c r="C1794" s="8">
        <v>168.38</v>
      </c>
    </row>
    <row r="1795" spans="1:3" x14ac:dyDescent="0.25">
      <c r="A1795" t="s">
        <v>1794</v>
      </c>
      <c r="B1795" s="8">
        <v>274.74</v>
      </c>
      <c r="C1795" s="8">
        <v>167.82</v>
      </c>
    </row>
    <row r="1796" spans="1:3" x14ac:dyDescent="0.25">
      <c r="A1796" t="s">
        <v>1795</v>
      </c>
      <c r="B1796" s="8">
        <v>271</v>
      </c>
      <c r="C1796" s="8">
        <v>165.08</v>
      </c>
    </row>
    <row r="1797" spans="1:3" x14ac:dyDescent="0.25">
      <c r="A1797" t="s">
        <v>1796</v>
      </c>
      <c r="B1797" s="8">
        <v>271.60000000000002</v>
      </c>
      <c r="C1797" s="8">
        <v>166.04</v>
      </c>
    </row>
    <row r="1798" spans="1:3" x14ac:dyDescent="0.25">
      <c r="A1798" t="s">
        <v>1797</v>
      </c>
      <c r="B1798" s="8">
        <v>269.35000000000002</v>
      </c>
      <c r="C1798" s="8">
        <v>163.38</v>
      </c>
    </row>
    <row r="1799" spans="1:3" x14ac:dyDescent="0.25">
      <c r="A1799" t="s">
        <v>1798</v>
      </c>
      <c r="B1799" s="8">
        <v>270.89</v>
      </c>
      <c r="C1799" s="8">
        <v>163.88</v>
      </c>
    </row>
    <row r="1800" spans="1:3" x14ac:dyDescent="0.25">
      <c r="A1800" t="s">
        <v>1799</v>
      </c>
      <c r="B1800" s="8">
        <v>271.27999999999997</v>
      </c>
      <c r="C1800" s="8">
        <v>163.77000000000001</v>
      </c>
    </row>
    <row r="1801" spans="1:3" x14ac:dyDescent="0.25">
      <c r="A1801" t="s">
        <v>1800</v>
      </c>
      <c r="B1801" s="8">
        <v>271.86</v>
      </c>
      <c r="C1801" s="8">
        <v>164.9</v>
      </c>
    </row>
    <row r="1802" spans="1:3" x14ac:dyDescent="0.25">
      <c r="A1802" t="s">
        <v>1801</v>
      </c>
      <c r="B1802" s="8">
        <v>270.89999999999998</v>
      </c>
      <c r="C1802" s="8">
        <v>164.96</v>
      </c>
    </row>
    <row r="1803" spans="1:3" x14ac:dyDescent="0.25">
      <c r="A1803" t="s">
        <v>1802</v>
      </c>
      <c r="B1803" s="8">
        <v>273.11</v>
      </c>
      <c r="C1803" s="8">
        <v>166.84</v>
      </c>
    </row>
    <row r="1804" spans="1:3" x14ac:dyDescent="0.25">
      <c r="A1804" t="s">
        <v>1803</v>
      </c>
      <c r="B1804" s="8">
        <v>275.42</v>
      </c>
      <c r="C1804" s="8">
        <v>168.25</v>
      </c>
    </row>
    <row r="1805" spans="1:3" x14ac:dyDescent="0.25">
      <c r="A1805" t="s">
        <v>1804</v>
      </c>
      <c r="B1805" s="8">
        <v>277.89999999999998</v>
      </c>
      <c r="C1805" s="8">
        <v>169.31</v>
      </c>
    </row>
    <row r="1806" spans="1:3" x14ac:dyDescent="0.25">
      <c r="A1806" t="s">
        <v>1805</v>
      </c>
      <c r="B1806" s="8">
        <v>278.89999999999998</v>
      </c>
      <c r="C1806" s="8">
        <v>168.54</v>
      </c>
    </row>
    <row r="1807" spans="1:3" x14ac:dyDescent="0.25">
      <c r="A1807" t="s">
        <v>1806</v>
      </c>
      <c r="B1807" s="8">
        <v>276.86</v>
      </c>
      <c r="C1807" s="8">
        <v>167.11</v>
      </c>
    </row>
    <row r="1808" spans="1:3" x14ac:dyDescent="0.25">
      <c r="A1808" t="s">
        <v>1807</v>
      </c>
      <c r="B1808" s="8">
        <v>279.37</v>
      </c>
      <c r="C1808" s="8">
        <v>167.92</v>
      </c>
    </row>
    <row r="1809" spans="1:3" x14ac:dyDescent="0.25">
      <c r="A1809" t="s">
        <v>1808</v>
      </c>
      <c r="B1809" s="8">
        <v>279.58999999999997</v>
      </c>
      <c r="C1809" s="8">
        <v>167.42</v>
      </c>
    </row>
    <row r="1810" spans="1:3" x14ac:dyDescent="0.25">
      <c r="A1810" t="s">
        <v>1809</v>
      </c>
      <c r="B1810" s="8">
        <v>279.33999999999997</v>
      </c>
      <c r="C1810" s="8">
        <v>166.77</v>
      </c>
    </row>
    <row r="1811" spans="1:3" x14ac:dyDescent="0.25">
      <c r="A1811" t="s">
        <v>1810</v>
      </c>
      <c r="B1811" s="8">
        <v>280.47000000000003</v>
      </c>
      <c r="C1811" s="8">
        <v>167.51</v>
      </c>
    </row>
    <row r="1812" spans="1:3" x14ac:dyDescent="0.25">
      <c r="A1812" t="s">
        <v>1811</v>
      </c>
      <c r="B1812" s="8">
        <v>281.06</v>
      </c>
      <c r="C1812" s="8">
        <v>167.98</v>
      </c>
    </row>
    <row r="1813" spans="1:3" x14ac:dyDescent="0.25">
      <c r="A1813" t="s">
        <v>1812</v>
      </c>
      <c r="B1813" s="8">
        <v>280</v>
      </c>
      <c r="C1813" s="8">
        <v>169.17</v>
      </c>
    </row>
    <row r="1814" spans="1:3" x14ac:dyDescent="0.25">
      <c r="A1814" t="s">
        <v>1813</v>
      </c>
      <c r="B1814" s="8">
        <v>279.68</v>
      </c>
      <c r="C1814" s="8">
        <v>168.48</v>
      </c>
    </row>
    <row r="1815" spans="1:3" x14ac:dyDescent="0.25">
      <c r="A1815" t="s">
        <v>1814</v>
      </c>
      <c r="B1815" s="8">
        <v>280.2</v>
      </c>
      <c r="C1815" s="8">
        <v>168.69</v>
      </c>
    </row>
    <row r="1816" spans="1:3" x14ac:dyDescent="0.25">
      <c r="A1816" t="s">
        <v>1815</v>
      </c>
      <c r="B1816" s="8">
        <v>281.61</v>
      </c>
      <c r="C1816" s="8">
        <v>166.89</v>
      </c>
    </row>
    <row r="1817" spans="1:3" x14ac:dyDescent="0.25">
      <c r="A1817" t="s">
        <v>1816</v>
      </c>
      <c r="B1817" s="8">
        <v>284.01</v>
      </c>
      <c r="C1817" s="8">
        <v>167.5</v>
      </c>
    </row>
    <row r="1818" spans="1:3" x14ac:dyDescent="0.25">
      <c r="A1818" t="s">
        <v>1817</v>
      </c>
      <c r="B1818" s="8">
        <v>283.33999999999997</v>
      </c>
      <c r="C1818" s="8">
        <v>168.4</v>
      </c>
    </row>
    <row r="1819" spans="1:3" x14ac:dyDescent="0.25">
      <c r="A1819" t="s">
        <v>1818</v>
      </c>
      <c r="B1819" s="8">
        <v>281.42</v>
      </c>
      <c r="C1819" s="8">
        <v>165.26</v>
      </c>
    </row>
    <row r="1820" spans="1:3" x14ac:dyDescent="0.25">
      <c r="A1820" t="s">
        <v>1819</v>
      </c>
      <c r="B1820" s="8">
        <v>279.95</v>
      </c>
      <c r="C1820" s="8">
        <v>164.2</v>
      </c>
    </row>
    <row r="1821" spans="1:3" x14ac:dyDescent="0.25">
      <c r="A1821" t="s">
        <v>1820</v>
      </c>
      <c r="B1821" s="8">
        <v>281.33</v>
      </c>
      <c r="C1821" s="8">
        <v>165.87</v>
      </c>
    </row>
    <row r="1822" spans="1:3" x14ac:dyDescent="0.25">
      <c r="A1822" t="s">
        <v>1821</v>
      </c>
      <c r="B1822" s="8">
        <v>280.86</v>
      </c>
      <c r="C1822" s="8">
        <v>165.76</v>
      </c>
    </row>
    <row r="1823" spans="1:3" x14ac:dyDescent="0.25">
      <c r="A1823" t="s">
        <v>1822</v>
      </c>
      <c r="B1823" s="8">
        <v>282.39</v>
      </c>
      <c r="C1823" s="8">
        <v>166.97</v>
      </c>
    </row>
    <row r="1824" spans="1:3" x14ac:dyDescent="0.25">
      <c r="A1824" t="s">
        <v>1823</v>
      </c>
      <c r="B1824" s="8">
        <v>283.60000000000002</v>
      </c>
      <c r="C1824" s="8">
        <v>166.39</v>
      </c>
    </row>
    <row r="1825" spans="1:3" x14ac:dyDescent="0.25">
      <c r="A1825" t="s">
        <v>1824</v>
      </c>
      <c r="B1825" s="8">
        <v>284.64</v>
      </c>
      <c r="C1825" s="8">
        <v>167.32</v>
      </c>
    </row>
    <row r="1826" spans="1:3" x14ac:dyDescent="0.25">
      <c r="A1826" t="s">
        <v>1825</v>
      </c>
      <c r="B1826" s="8">
        <v>285.58</v>
      </c>
      <c r="C1826" s="8">
        <v>167.72</v>
      </c>
    </row>
    <row r="1827" spans="1:3" x14ac:dyDescent="0.25">
      <c r="A1827" t="s">
        <v>1826</v>
      </c>
      <c r="B1827" s="8">
        <v>285.45999999999998</v>
      </c>
      <c r="C1827" s="8">
        <v>167.57</v>
      </c>
    </row>
    <row r="1828" spans="1:3" x14ac:dyDescent="0.25">
      <c r="A1828" t="s">
        <v>1827</v>
      </c>
      <c r="B1828" s="8">
        <v>285.07</v>
      </c>
      <c r="C1828" s="8">
        <v>168</v>
      </c>
    </row>
    <row r="1829" spans="1:3" x14ac:dyDescent="0.25">
      <c r="A1829" t="s">
        <v>1828</v>
      </c>
      <c r="B1829" s="8">
        <v>283.16000000000003</v>
      </c>
      <c r="C1829" s="8">
        <v>167.53</v>
      </c>
    </row>
    <row r="1830" spans="1:3" x14ac:dyDescent="0.25">
      <c r="A1830" t="s">
        <v>1829</v>
      </c>
      <c r="B1830" s="8">
        <v>282.10000000000002</v>
      </c>
      <c r="C1830" s="8">
        <v>166.55</v>
      </c>
    </row>
    <row r="1831" spans="1:3" x14ac:dyDescent="0.25">
      <c r="A1831" t="s">
        <v>1830</v>
      </c>
      <c r="B1831" s="8">
        <v>283.89999999999998</v>
      </c>
      <c r="C1831" s="8">
        <v>168.2</v>
      </c>
    </row>
    <row r="1832" spans="1:3" x14ac:dyDescent="0.25">
      <c r="A1832" t="s">
        <v>1831</v>
      </c>
      <c r="B1832" s="8">
        <v>281.77999999999997</v>
      </c>
      <c r="C1832" s="8">
        <v>166.09</v>
      </c>
    </row>
    <row r="1833" spans="1:3" x14ac:dyDescent="0.25">
      <c r="A1833" t="s">
        <v>1832</v>
      </c>
      <c r="B1833" s="8">
        <v>284.06</v>
      </c>
      <c r="C1833" s="8">
        <v>167.63</v>
      </c>
    </row>
    <row r="1834" spans="1:3" x14ac:dyDescent="0.25">
      <c r="A1834" t="s">
        <v>1833</v>
      </c>
      <c r="B1834" s="8">
        <v>285.06</v>
      </c>
      <c r="C1834" s="8">
        <v>168.35</v>
      </c>
    </row>
    <row r="1835" spans="1:3" x14ac:dyDescent="0.25">
      <c r="A1835" t="s">
        <v>1834</v>
      </c>
      <c r="B1835" s="8">
        <v>285.67</v>
      </c>
      <c r="C1835" s="8">
        <v>168.82</v>
      </c>
    </row>
    <row r="1836" spans="1:3" x14ac:dyDescent="0.25">
      <c r="A1836" t="s">
        <v>1835</v>
      </c>
      <c r="B1836" s="8">
        <v>286.33999999999997</v>
      </c>
      <c r="C1836" s="8">
        <v>170.76</v>
      </c>
    </row>
    <row r="1837" spans="1:3" x14ac:dyDescent="0.25">
      <c r="A1837" t="s">
        <v>1836</v>
      </c>
      <c r="B1837" s="8">
        <v>286.17</v>
      </c>
      <c r="C1837" s="8">
        <v>171.18</v>
      </c>
    </row>
    <row r="1838" spans="1:3" x14ac:dyDescent="0.25">
      <c r="A1838" t="s">
        <v>1837</v>
      </c>
      <c r="B1838" s="8">
        <v>285.79000000000002</v>
      </c>
      <c r="C1838" s="8">
        <v>170.66</v>
      </c>
    </row>
    <row r="1839" spans="1:3" x14ac:dyDescent="0.25">
      <c r="A1839" t="s">
        <v>1838</v>
      </c>
      <c r="B1839" s="8">
        <v>287.51</v>
      </c>
      <c r="C1839" s="8">
        <v>171.59</v>
      </c>
    </row>
    <row r="1840" spans="1:3" x14ac:dyDescent="0.25">
      <c r="A1840" t="s">
        <v>1839</v>
      </c>
      <c r="B1840" s="8">
        <v>289.77999999999997</v>
      </c>
      <c r="C1840" s="8">
        <v>171.84</v>
      </c>
    </row>
    <row r="1841" spans="1:3" x14ac:dyDescent="0.25">
      <c r="A1841" t="s">
        <v>1840</v>
      </c>
      <c r="B1841" s="8">
        <v>289.92</v>
      </c>
      <c r="C1841" s="8">
        <v>172</v>
      </c>
    </row>
    <row r="1842" spans="1:3" x14ac:dyDescent="0.25">
      <c r="A1842" t="s">
        <v>1841</v>
      </c>
      <c r="B1842" s="8">
        <v>291.48</v>
      </c>
      <c r="C1842" s="8">
        <v>172.5</v>
      </c>
    </row>
    <row r="1843" spans="1:3" x14ac:dyDescent="0.25">
      <c r="A1843" t="s">
        <v>1842</v>
      </c>
      <c r="B1843" s="8">
        <v>290.3</v>
      </c>
      <c r="C1843" s="8">
        <v>172.36</v>
      </c>
    </row>
    <row r="1844" spans="1:3" x14ac:dyDescent="0.25">
      <c r="A1844" t="s">
        <v>1843</v>
      </c>
      <c r="B1844" s="8">
        <v>290.31</v>
      </c>
      <c r="C1844" s="8">
        <v>173.02</v>
      </c>
    </row>
    <row r="1845" spans="1:3" x14ac:dyDescent="0.25">
      <c r="A1845" t="s">
        <v>1844</v>
      </c>
      <c r="B1845" s="8">
        <v>289.81</v>
      </c>
      <c r="C1845" s="8">
        <v>172.25</v>
      </c>
    </row>
    <row r="1846" spans="1:3" x14ac:dyDescent="0.25">
      <c r="A1846" t="s">
        <v>1845</v>
      </c>
      <c r="B1846" s="8">
        <v>289.02999999999997</v>
      </c>
      <c r="C1846" s="8">
        <v>171.79</v>
      </c>
    </row>
    <row r="1847" spans="1:3" x14ac:dyDescent="0.25">
      <c r="A1847" t="s">
        <v>1846</v>
      </c>
      <c r="B1847" s="8">
        <v>288.16000000000003</v>
      </c>
      <c r="C1847" s="8">
        <v>170.63</v>
      </c>
    </row>
    <row r="1848" spans="1:3" x14ac:dyDescent="0.25">
      <c r="A1848" t="s">
        <v>1847</v>
      </c>
      <c r="B1848" s="8">
        <v>287.60000000000002</v>
      </c>
      <c r="C1848" s="8">
        <v>170.54</v>
      </c>
    </row>
    <row r="1849" spans="1:3" x14ac:dyDescent="0.25">
      <c r="A1849" t="s">
        <v>1848</v>
      </c>
      <c r="B1849" s="8">
        <v>288.10000000000002</v>
      </c>
      <c r="C1849" s="8">
        <v>170.75</v>
      </c>
    </row>
    <row r="1850" spans="1:3" x14ac:dyDescent="0.25">
      <c r="A1850" t="s">
        <v>1849</v>
      </c>
      <c r="B1850" s="8">
        <v>289.05</v>
      </c>
      <c r="C1850" s="8">
        <v>171.03</v>
      </c>
    </row>
    <row r="1851" spans="1:3" x14ac:dyDescent="0.25">
      <c r="A1851" t="s">
        <v>1850</v>
      </c>
      <c r="B1851" s="8">
        <v>289.12</v>
      </c>
      <c r="C1851" s="8">
        <v>170.62</v>
      </c>
    </row>
    <row r="1852" spans="1:3" x14ac:dyDescent="0.25">
      <c r="A1852" t="s">
        <v>1851</v>
      </c>
      <c r="B1852" s="8">
        <v>290.83</v>
      </c>
      <c r="C1852" s="8">
        <v>170.66</v>
      </c>
    </row>
    <row r="1853" spans="1:3" x14ac:dyDescent="0.25">
      <c r="A1853" t="s">
        <v>1852</v>
      </c>
      <c r="B1853" s="8">
        <v>290.88</v>
      </c>
      <c r="C1853" s="8">
        <v>171.38</v>
      </c>
    </row>
    <row r="1854" spans="1:3" x14ac:dyDescent="0.25">
      <c r="A1854" t="s">
        <v>1853</v>
      </c>
      <c r="B1854" s="8">
        <v>289.33999999999997</v>
      </c>
      <c r="C1854" s="8">
        <v>169.56</v>
      </c>
    </row>
    <row r="1855" spans="1:3" x14ac:dyDescent="0.25">
      <c r="A1855" t="s">
        <v>1854</v>
      </c>
      <c r="B1855" s="8">
        <v>290.91000000000003</v>
      </c>
      <c r="C1855" s="8">
        <v>170.27</v>
      </c>
    </row>
    <row r="1856" spans="1:3" x14ac:dyDescent="0.25">
      <c r="A1856" t="s">
        <v>1855</v>
      </c>
      <c r="B1856" s="8">
        <v>291.22000000000003</v>
      </c>
      <c r="C1856" s="8">
        <v>169.65</v>
      </c>
    </row>
    <row r="1857" spans="1:3" x14ac:dyDescent="0.25">
      <c r="A1857" t="s">
        <v>1856</v>
      </c>
      <c r="B1857" s="8">
        <v>293.58</v>
      </c>
      <c r="C1857" s="8">
        <v>171.22</v>
      </c>
    </row>
    <row r="1858" spans="1:3" x14ac:dyDescent="0.25">
      <c r="A1858" t="s">
        <v>1857</v>
      </c>
      <c r="B1858" s="8">
        <v>291.99</v>
      </c>
      <c r="C1858" s="8">
        <v>170.4</v>
      </c>
    </row>
    <row r="1859" spans="1:3" x14ac:dyDescent="0.25">
      <c r="A1859" t="s">
        <v>1858</v>
      </c>
      <c r="B1859" s="8">
        <v>291.02</v>
      </c>
      <c r="C1859" s="8">
        <v>169.77</v>
      </c>
    </row>
    <row r="1860" spans="1:3" x14ac:dyDescent="0.25">
      <c r="A1860" t="s">
        <v>1859</v>
      </c>
      <c r="B1860" s="8">
        <v>290.75</v>
      </c>
      <c r="C1860" s="8">
        <v>170.03</v>
      </c>
    </row>
    <row r="1861" spans="1:3" x14ac:dyDescent="0.25">
      <c r="A1861" t="s">
        <v>1860</v>
      </c>
      <c r="B1861" s="8">
        <v>289.88</v>
      </c>
      <c r="C1861" s="8">
        <v>168.03</v>
      </c>
    </row>
    <row r="1862" spans="1:3" x14ac:dyDescent="0.25">
      <c r="A1862" t="s">
        <v>1861</v>
      </c>
      <c r="B1862" s="8">
        <v>290.69</v>
      </c>
      <c r="C1862" s="8">
        <v>168.04</v>
      </c>
    </row>
    <row r="1863" spans="1:3" x14ac:dyDescent="0.25">
      <c r="A1863" t="s">
        <v>1862</v>
      </c>
      <c r="B1863" s="8">
        <v>290.72000000000003</v>
      </c>
      <c r="C1863" s="8">
        <v>168.55</v>
      </c>
    </row>
    <row r="1864" spans="1:3" x14ac:dyDescent="0.25">
      <c r="A1864" t="s">
        <v>1863</v>
      </c>
      <c r="B1864" s="8">
        <v>291.73</v>
      </c>
      <c r="C1864" s="8">
        <v>166.33</v>
      </c>
    </row>
    <row r="1865" spans="1:3" x14ac:dyDescent="0.25">
      <c r="A1865" t="s">
        <v>1864</v>
      </c>
      <c r="B1865" s="8">
        <v>291.56</v>
      </c>
      <c r="C1865" s="8">
        <v>164.53</v>
      </c>
    </row>
    <row r="1866" spans="1:3" x14ac:dyDescent="0.25">
      <c r="A1866" t="s">
        <v>1865</v>
      </c>
      <c r="B1866" s="8">
        <v>291.72000000000003</v>
      </c>
      <c r="C1866" s="8">
        <v>165.97</v>
      </c>
    </row>
    <row r="1867" spans="1:3" x14ac:dyDescent="0.25">
      <c r="A1867" t="s">
        <v>1866</v>
      </c>
      <c r="B1867" s="8">
        <v>289.44</v>
      </c>
      <c r="C1867" s="8">
        <v>163.63999999999999</v>
      </c>
    </row>
    <row r="1868" spans="1:3" x14ac:dyDescent="0.25">
      <c r="A1868" t="s">
        <v>1867</v>
      </c>
      <c r="B1868" s="8">
        <v>287.82</v>
      </c>
      <c r="C1868" s="8">
        <v>162.16</v>
      </c>
    </row>
    <row r="1869" spans="1:3" x14ac:dyDescent="0.25">
      <c r="A1869" t="s">
        <v>1868</v>
      </c>
      <c r="B1869" s="8">
        <v>287.82</v>
      </c>
      <c r="C1869" s="8">
        <v>161.82</v>
      </c>
    </row>
    <row r="1870" spans="1:3" x14ac:dyDescent="0.25">
      <c r="A1870" t="s">
        <v>1869</v>
      </c>
      <c r="B1870" s="8">
        <v>287.39999999999998</v>
      </c>
      <c r="C1870" s="8">
        <v>161.19</v>
      </c>
    </row>
    <row r="1871" spans="1:3" x14ac:dyDescent="0.25">
      <c r="A1871" t="s">
        <v>1870</v>
      </c>
      <c r="B1871" s="8">
        <v>278.3</v>
      </c>
      <c r="C1871" s="8">
        <v>156.56</v>
      </c>
    </row>
    <row r="1872" spans="1:3" x14ac:dyDescent="0.25">
      <c r="A1872" t="s">
        <v>1871</v>
      </c>
      <c r="B1872" s="8">
        <v>272.17</v>
      </c>
      <c r="C1872" s="8">
        <v>153.57</v>
      </c>
    </row>
    <row r="1873" spans="1:3" x14ac:dyDescent="0.25">
      <c r="A1873" t="s">
        <v>1872</v>
      </c>
      <c r="B1873" s="8">
        <v>275.95</v>
      </c>
      <c r="C1873" s="8">
        <v>153.6</v>
      </c>
    </row>
    <row r="1874" spans="1:3" x14ac:dyDescent="0.25">
      <c r="A1874" t="s">
        <v>1873</v>
      </c>
      <c r="B1874" s="8">
        <v>274.39999999999998</v>
      </c>
      <c r="C1874" s="8">
        <v>154.16999999999999</v>
      </c>
    </row>
    <row r="1875" spans="1:3" x14ac:dyDescent="0.25">
      <c r="A1875" t="s">
        <v>1874</v>
      </c>
      <c r="B1875" s="8">
        <v>280.39999999999998</v>
      </c>
      <c r="C1875" s="8">
        <v>158.63999999999999</v>
      </c>
    </row>
    <row r="1876" spans="1:3" x14ac:dyDescent="0.25">
      <c r="A1876" t="s">
        <v>1875</v>
      </c>
      <c r="B1876" s="8">
        <v>280.45</v>
      </c>
      <c r="C1876" s="8">
        <v>157.96</v>
      </c>
    </row>
    <row r="1877" spans="1:3" x14ac:dyDescent="0.25">
      <c r="A1877" t="s">
        <v>1876</v>
      </c>
      <c r="B1877" s="8">
        <v>276.39999999999998</v>
      </c>
      <c r="C1877" s="8">
        <v>155</v>
      </c>
    </row>
    <row r="1878" spans="1:3" x14ac:dyDescent="0.25">
      <c r="A1878" t="s">
        <v>1877</v>
      </c>
      <c r="B1878" s="8">
        <v>276.25</v>
      </c>
      <c r="C1878" s="8">
        <v>153.36000000000001</v>
      </c>
    </row>
    <row r="1879" spans="1:3" x14ac:dyDescent="0.25">
      <c r="A1879" t="s">
        <v>1878</v>
      </c>
      <c r="B1879" s="8">
        <v>275.01</v>
      </c>
      <c r="C1879" s="8">
        <v>153.03</v>
      </c>
    </row>
    <row r="1880" spans="1:3" x14ac:dyDescent="0.25">
      <c r="A1880" t="s">
        <v>1879</v>
      </c>
      <c r="B1880" s="8">
        <v>273.61</v>
      </c>
      <c r="C1880" s="8">
        <v>151.66</v>
      </c>
    </row>
    <row r="1881" spans="1:3" x14ac:dyDescent="0.25">
      <c r="A1881" t="s">
        <v>1880</v>
      </c>
      <c r="B1881" s="8">
        <v>265.32</v>
      </c>
      <c r="C1881" s="8">
        <v>145.94999999999999</v>
      </c>
    </row>
    <row r="1882" spans="1:3" x14ac:dyDescent="0.25">
      <c r="A1882" t="s">
        <v>1881</v>
      </c>
      <c r="B1882" s="8">
        <v>270.08</v>
      </c>
      <c r="C1882" s="8">
        <v>149.11000000000001</v>
      </c>
    </row>
    <row r="1883" spans="1:3" x14ac:dyDescent="0.25">
      <c r="A1883" t="s">
        <v>1882</v>
      </c>
      <c r="B1883" s="8">
        <v>265.33</v>
      </c>
      <c r="C1883" s="8">
        <v>147.47999999999999</v>
      </c>
    </row>
    <row r="1884" spans="1:3" x14ac:dyDescent="0.25">
      <c r="A1884" t="s">
        <v>1883</v>
      </c>
      <c r="B1884" s="8">
        <v>263.86</v>
      </c>
      <c r="C1884" s="8">
        <v>146.66999999999999</v>
      </c>
    </row>
    <row r="1885" spans="1:3" x14ac:dyDescent="0.25">
      <c r="A1885" t="s">
        <v>1884</v>
      </c>
      <c r="B1885" s="8">
        <v>267.77</v>
      </c>
      <c r="C1885" s="8">
        <v>149.72999999999999</v>
      </c>
    </row>
    <row r="1886" spans="1:3" x14ac:dyDescent="0.25">
      <c r="A1886" t="s">
        <v>1885</v>
      </c>
      <c r="B1886" s="8">
        <v>270.63</v>
      </c>
      <c r="C1886" s="8">
        <v>150.03</v>
      </c>
    </row>
    <row r="1887" spans="1:3" x14ac:dyDescent="0.25">
      <c r="A1887" t="s">
        <v>1886</v>
      </c>
      <c r="B1887" s="8">
        <v>273.51</v>
      </c>
      <c r="C1887" s="8">
        <v>153.49</v>
      </c>
    </row>
    <row r="1888" spans="1:3" x14ac:dyDescent="0.25">
      <c r="A1888" t="s">
        <v>1887</v>
      </c>
      <c r="B1888" s="8">
        <v>271.89</v>
      </c>
      <c r="C1888" s="8">
        <v>154</v>
      </c>
    </row>
    <row r="1889" spans="1:3" x14ac:dyDescent="0.25">
      <c r="A1889" t="s">
        <v>1888</v>
      </c>
      <c r="B1889" s="8">
        <v>273.39</v>
      </c>
      <c r="C1889" s="8">
        <v>153.88</v>
      </c>
    </row>
    <row r="1890" spans="1:3" x14ac:dyDescent="0.25">
      <c r="A1890" t="s">
        <v>1889</v>
      </c>
      <c r="B1890" s="8">
        <v>275.12</v>
      </c>
      <c r="C1890" s="8">
        <v>154.63999999999999</v>
      </c>
    </row>
    <row r="1891" spans="1:3" x14ac:dyDescent="0.25">
      <c r="A1891" t="s">
        <v>1890</v>
      </c>
      <c r="B1891" s="8">
        <v>281.01</v>
      </c>
      <c r="C1891" s="8">
        <v>157.41</v>
      </c>
    </row>
    <row r="1892" spans="1:3" x14ac:dyDescent="0.25">
      <c r="A1892" t="s">
        <v>1891</v>
      </c>
      <c r="B1892" s="8">
        <v>280.5</v>
      </c>
      <c r="C1892" s="8">
        <v>156.99</v>
      </c>
    </row>
    <row r="1893" spans="1:3" x14ac:dyDescent="0.25">
      <c r="A1893" t="s">
        <v>1892</v>
      </c>
      <c r="B1893" s="8">
        <v>277.76</v>
      </c>
      <c r="C1893" s="8">
        <v>154.08000000000001</v>
      </c>
    </row>
    <row r="1894" spans="1:3" x14ac:dyDescent="0.25">
      <c r="A1894" t="s">
        <v>1893</v>
      </c>
      <c r="B1894" s="8">
        <v>272.57</v>
      </c>
      <c r="C1894" s="8">
        <v>151.03</v>
      </c>
    </row>
    <row r="1895" spans="1:3" x14ac:dyDescent="0.25">
      <c r="A1895" t="s">
        <v>1894</v>
      </c>
      <c r="B1895" s="8">
        <v>272.06</v>
      </c>
      <c r="C1895" s="8">
        <v>150.55000000000001</v>
      </c>
    </row>
    <row r="1896" spans="1:3" x14ac:dyDescent="0.25">
      <c r="A1896" t="s">
        <v>1895</v>
      </c>
      <c r="B1896" s="8">
        <v>270.2</v>
      </c>
      <c r="C1896" s="8">
        <v>149.44999999999999</v>
      </c>
    </row>
    <row r="1897" spans="1:3" x14ac:dyDescent="0.25">
      <c r="A1897" t="s">
        <v>1896</v>
      </c>
      <c r="B1897" s="8">
        <v>273.02</v>
      </c>
      <c r="C1897" s="8">
        <v>151.58000000000001</v>
      </c>
    </row>
    <row r="1898" spans="1:3" x14ac:dyDescent="0.25">
      <c r="A1898" t="s">
        <v>1897</v>
      </c>
      <c r="B1898" s="8">
        <v>273.73</v>
      </c>
      <c r="C1898" s="8">
        <v>151.94</v>
      </c>
    </row>
    <row r="1899" spans="1:3" x14ac:dyDescent="0.25">
      <c r="A1899" t="s">
        <v>1898</v>
      </c>
      <c r="B1899" s="8">
        <v>269.10000000000002</v>
      </c>
      <c r="C1899" s="8">
        <v>148.86000000000001</v>
      </c>
    </row>
    <row r="1900" spans="1:3" x14ac:dyDescent="0.25">
      <c r="A1900" t="s">
        <v>1899</v>
      </c>
      <c r="B1900" s="8">
        <v>264.12</v>
      </c>
      <c r="C1900" s="8">
        <v>145.99</v>
      </c>
    </row>
    <row r="1901" spans="1:3" x14ac:dyDescent="0.25">
      <c r="A1901" t="s">
        <v>1900</v>
      </c>
      <c r="B1901" s="8">
        <v>265.02</v>
      </c>
      <c r="C1901" s="8">
        <v>148.03</v>
      </c>
    </row>
    <row r="1902" spans="1:3" x14ac:dyDescent="0.25">
      <c r="A1902" t="s">
        <v>1901</v>
      </c>
      <c r="B1902" s="8">
        <v>263.25</v>
      </c>
      <c r="C1902" s="8">
        <v>147.88999999999999</v>
      </c>
    </row>
    <row r="1903" spans="1:3" x14ac:dyDescent="0.25">
      <c r="A1903" t="s">
        <v>1902</v>
      </c>
      <c r="B1903" s="8">
        <v>267.5</v>
      </c>
      <c r="C1903" s="8">
        <v>149.81</v>
      </c>
    </row>
    <row r="1904" spans="1:3" x14ac:dyDescent="0.25">
      <c r="A1904" t="s">
        <v>1903</v>
      </c>
      <c r="B1904" s="8">
        <v>268.39999999999998</v>
      </c>
      <c r="C1904" s="8">
        <v>148.57</v>
      </c>
    </row>
    <row r="1905" spans="1:3" x14ac:dyDescent="0.25">
      <c r="A1905" t="s">
        <v>1904</v>
      </c>
      <c r="B1905" s="8">
        <v>274.58</v>
      </c>
      <c r="C1905" s="8">
        <v>152.24</v>
      </c>
    </row>
    <row r="1906" spans="1:3" x14ac:dyDescent="0.25">
      <c r="A1906" t="s">
        <v>1905</v>
      </c>
      <c r="B1906" s="8">
        <v>273.98</v>
      </c>
      <c r="C1906" s="8">
        <v>151.83000000000001</v>
      </c>
    </row>
    <row r="1907" spans="1:3" x14ac:dyDescent="0.25">
      <c r="A1907" t="s">
        <v>1906</v>
      </c>
      <c r="B1907" s="8">
        <v>275.64999999999998</v>
      </c>
      <c r="C1907" s="8">
        <v>152.62</v>
      </c>
    </row>
    <row r="1908" spans="1:3" x14ac:dyDescent="0.25">
      <c r="A1908" t="s">
        <v>1907</v>
      </c>
      <c r="B1908" s="8">
        <v>279.3</v>
      </c>
      <c r="C1908" s="8">
        <v>154.08000000000001</v>
      </c>
    </row>
    <row r="1909" spans="1:3" x14ac:dyDescent="0.25">
      <c r="A1909" t="s">
        <v>1908</v>
      </c>
      <c r="B1909" s="8">
        <v>270.25</v>
      </c>
      <c r="C1909" s="8">
        <v>147.52000000000001</v>
      </c>
    </row>
    <row r="1910" spans="1:3" x14ac:dyDescent="0.25">
      <c r="A1910" t="s">
        <v>1909</v>
      </c>
      <c r="B1910" s="8">
        <v>269.83999999999997</v>
      </c>
      <c r="C1910" s="8">
        <v>147.19999999999999</v>
      </c>
    </row>
    <row r="1911" spans="1:3" x14ac:dyDescent="0.25">
      <c r="A1911" t="s">
        <v>1910</v>
      </c>
      <c r="B1911" s="8">
        <v>263.57</v>
      </c>
      <c r="C1911" s="8">
        <v>144.02000000000001</v>
      </c>
    </row>
    <row r="1912" spans="1:3" x14ac:dyDescent="0.25">
      <c r="A1912" t="s">
        <v>1911</v>
      </c>
      <c r="B1912" s="8">
        <v>264.07</v>
      </c>
      <c r="C1912" s="8">
        <v>143.6</v>
      </c>
    </row>
    <row r="1913" spans="1:3" x14ac:dyDescent="0.25">
      <c r="A1913" t="s">
        <v>1912</v>
      </c>
      <c r="B1913" s="8">
        <v>264.13</v>
      </c>
      <c r="C1913" s="8">
        <v>143.44999999999999</v>
      </c>
    </row>
    <row r="1914" spans="1:3" x14ac:dyDescent="0.25">
      <c r="A1914" t="s">
        <v>1913</v>
      </c>
      <c r="B1914" s="8">
        <v>265.45999999999998</v>
      </c>
      <c r="C1914" s="8">
        <v>144.82</v>
      </c>
    </row>
    <row r="1915" spans="1:3" x14ac:dyDescent="0.25">
      <c r="A1915" t="s">
        <v>1914</v>
      </c>
      <c r="B1915" s="8">
        <v>265.37</v>
      </c>
      <c r="C1915" s="8">
        <v>142.77000000000001</v>
      </c>
    </row>
    <row r="1916" spans="1:3" x14ac:dyDescent="0.25">
      <c r="A1916" t="s">
        <v>1915</v>
      </c>
      <c r="B1916" s="8">
        <v>260.47000000000003</v>
      </c>
      <c r="C1916" s="8">
        <v>140.61000000000001</v>
      </c>
    </row>
    <row r="1917" spans="1:3" x14ac:dyDescent="0.25">
      <c r="A1917" t="s">
        <v>1916</v>
      </c>
      <c r="B1917" s="8">
        <v>255.36</v>
      </c>
      <c r="C1917" s="8">
        <v>137.02000000000001</v>
      </c>
    </row>
    <row r="1918" spans="1:3" x14ac:dyDescent="0.25">
      <c r="A1918" t="s">
        <v>1917</v>
      </c>
      <c r="B1918" s="8">
        <v>255.08</v>
      </c>
      <c r="C1918" s="8">
        <v>136.85</v>
      </c>
    </row>
    <row r="1919" spans="1:3" x14ac:dyDescent="0.25">
      <c r="A1919" t="s">
        <v>1918</v>
      </c>
      <c r="B1919" s="8">
        <v>251.26</v>
      </c>
      <c r="C1919" s="8">
        <v>134</v>
      </c>
    </row>
    <row r="1920" spans="1:3" x14ac:dyDescent="0.25">
      <c r="A1920" t="s">
        <v>1919</v>
      </c>
      <c r="B1920" s="8">
        <v>247.17</v>
      </c>
      <c r="C1920" s="8">
        <v>131.79</v>
      </c>
    </row>
    <row r="1921" spans="1:3" x14ac:dyDescent="0.25">
      <c r="A1921" t="s">
        <v>1920</v>
      </c>
      <c r="B1921" s="8">
        <v>240.7</v>
      </c>
      <c r="C1921" s="8">
        <v>128.37</v>
      </c>
    </row>
    <row r="1922" spans="1:3" x14ac:dyDescent="0.25">
      <c r="A1922" t="s">
        <v>1921</v>
      </c>
      <c r="B1922" s="8">
        <v>234.34</v>
      </c>
      <c r="C1922" s="8">
        <v>125.88</v>
      </c>
    </row>
    <row r="1923" spans="1:3" x14ac:dyDescent="0.25">
      <c r="A1923" t="s">
        <v>1922</v>
      </c>
      <c r="B1923" s="8">
        <v>246.18</v>
      </c>
      <c r="C1923" s="8">
        <v>131.93</v>
      </c>
    </row>
    <row r="1924" spans="1:3" x14ac:dyDescent="0.25">
      <c r="A1924" t="s">
        <v>1923</v>
      </c>
      <c r="B1924" s="8">
        <v>248.07</v>
      </c>
      <c r="C1924" s="8">
        <v>132.47999999999999</v>
      </c>
    </row>
    <row r="1925" spans="1:3" x14ac:dyDescent="0.25">
      <c r="A1925" t="s">
        <v>1924</v>
      </c>
      <c r="B1925" s="8">
        <v>247.75</v>
      </c>
      <c r="C1925" s="8">
        <v>132.86000000000001</v>
      </c>
    </row>
    <row r="1926" spans="1:3" x14ac:dyDescent="0.25">
      <c r="A1926" t="s">
        <v>1925</v>
      </c>
      <c r="B1926" s="8">
        <v>249.92</v>
      </c>
      <c r="C1926" s="8">
        <v>133.9</v>
      </c>
    </row>
    <row r="1927" spans="1:3" x14ac:dyDescent="0.25">
      <c r="A1927" t="s">
        <v>1926</v>
      </c>
      <c r="B1927" s="8">
        <v>250.18</v>
      </c>
      <c r="C1927" s="8">
        <v>134.66</v>
      </c>
    </row>
    <row r="1928" spans="1:3" x14ac:dyDescent="0.25">
      <c r="A1928" t="s">
        <v>1927</v>
      </c>
      <c r="B1928" s="8">
        <v>244.21</v>
      </c>
      <c r="C1928" s="8">
        <v>132.25</v>
      </c>
    </row>
    <row r="1929" spans="1:3" x14ac:dyDescent="0.25">
      <c r="A1929" t="s">
        <v>1928</v>
      </c>
      <c r="B1929" s="8">
        <v>252.39</v>
      </c>
      <c r="C1929" s="8">
        <v>137.19</v>
      </c>
    </row>
    <row r="1930" spans="1:3" x14ac:dyDescent="0.25">
      <c r="A1930" t="s">
        <v>1929</v>
      </c>
      <c r="B1930" s="8">
        <v>254.38</v>
      </c>
      <c r="C1930" s="8">
        <v>139.59</v>
      </c>
    </row>
    <row r="1931" spans="1:3" x14ac:dyDescent="0.25">
      <c r="A1931" t="s">
        <v>1930</v>
      </c>
      <c r="B1931" s="8">
        <v>256.77</v>
      </c>
      <c r="C1931" s="8">
        <v>141.72999999999999</v>
      </c>
    </row>
    <row r="1932" spans="1:3" x14ac:dyDescent="0.25">
      <c r="A1932" t="s">
        <v>1931</v>
      </c>
      <c r="B1932" s="8">
        <v>257.97000000000003</v>
      </c>
      <c r="C1932" s="8">
        <v>142.9</v>
      </c>
    </row>
    <row r="1933" spans="1:3" x14ac:dyDescent="0.25">
      <c r="A1933" t="s">
        <v>1932</v>
      </c>
      <c r="B1933" s="8">
        <v>258.88</v>
      </c>
      <c r="C1933" s="8">
        <v>143.63999999999999</v>
      </c>
    </row>
    <row r="1934" spans="1:3" x14ac:dyDescent="0.25">
      <c r="A1934" t="s">
        <v>1933</v>
      </c>
      <c r="B1934" s="8">
        <v>258.98</v>
      </c>
      <c r="C1934" s="8">
        <v>143.68</v>
      </c>
    </row>
    <row r="1935" spans="1:3" x14ac:dyDescent="0.25">
      <c r="A1935" t="s">
        <v>1934</v>
      </c>
      <c r="B1935" s="8">
        <v>257.39999999999998</v>
      </c>
      <c r="C1935" s="8">
        <v>142.25</v>
      </c>
    </row>
    <row r="1936" spans="1:3" x14ac:dyDescent="0.25">
      <c r="A1936" t="s">
        <v>1935</v>
      </c>
      <c r="B1936" s="8">
        <v>260.35000000000002</v>
      </c>
      <c r="C1936" s="8">
        <v>143.44999999999999</v>
      </c>
    </row>
    <row r="1937" spans="1:3" x14ac:dyDescent="0.25">
      <c r="A1937" t="s">
        <v>1936</v>
      </c>
      <c r="B1937" s="8">
        <v>260.98</v>
      </c>
      <c r="C1937" s="8">
        <v>144.52000000000001</v>
      </c>
    </row>
    <row r="1938" spans="1:3" x14ac:dyDescent="0.25">
      <c r="A1938" t="s">
        <v>1937</v>
      </c>
      <c r="B1938" s="8">
        <v>262.95999999999998</v>
      </c>
      <c r="C1938" s="8">
        <v>145.83000000000001</v>
      </c>
    </row>
    <row r="1939" spans="1:3" x14ac:dyDescent="0.25">
      <c r="A1939" t="s">
        <v>1938</v>
      </c>
      <c r="B1939" s="8">
        <v>266.45999999999998</v>
      </c>
      <c r="C1939" s="8">
        <v>147.33000000000001</v>
      </c>
    </row>
    <row r="1940" spans="1:3" x14ac:dyDescent="0.25">
      <c r="A1940" t="s">
        <v>1939</v>
      </c>
      <c r="B1940" s="8">
        <v>262.86</v>
      </c>
      <c r="C1940" s="8">
        <v>145</v>
      </c>
    </row>
    <row r="1941" spans="1:3" x14ac:dyDescent="0.25">
      <c r="A1941" t="s">
        <v>1940</v>
      </c>
      <c r="B1941" s="8">
        <v>263.41000000000003</v>
      </c>
      <c r="C1941" s="8">
        <v>144.6</v>
      </c>
    </row>
    <row r="1942" spans="1:3" x14ac:dyDescent="0.25">
      <c r="A1942" t="s">
        <v>1941</v>
      </c>
      <c r="B1942" s="8">
        <v>263.55</v>
      </c>
      <c r="C1942" s="8">
        <v>145.47</v>
      </c>
    </row>
    <row r="1943" spans="1:3" x14ac:dyDescent="0.25">
      <c r="A1943" t="s">
        <v>1942</v>
      </c>
      <c r="B1943" s="8">
        <v>265.77999999999997</v>
      </c>
      <c r="C1943" s="8">
        <v>147.34</v>
      </c>
    </row>
    <row r="1944" spans="1:3" x14ac:dyDescent="0.25">
      <c r="A1944" t="s">
        <v>1943</v>
      </c>
      <c r="B1944" s="8">
        <v>263.76</v>
      </c>
      <c r="C1944" s="8">
        <v>146.55000000000001</v>
      </c>
    </row>
    <row r="1945" spans="1:3" x14ac:dyDescent="0.25">
      <c r="A1945" t="s">
        <v>1944</v>
      </c>
      <c r="B1945" s="8">
        <v>263.41000000000003</v>
      </c>
      <c r="C1945" s="8">
        <v>146.19999999999999</v>
      </c>
    </row>
    <row r="1946" spans="1:3" x14ac:dyDescent="0.25">
      <c r="A1946" t="s">
        <v>1945</v>
      </c>
      <c r="B1946" s="8">
        <v>267.58</v>
      </c>
      <c r="C1946" s="8">
        <v>147.80000000000001</v>
      </c>
    </row>
    <row r="1947" spans="1:3" x14ac:dyDescent="0.25">
      <c r="A1947" t="s">
        <v>1946</v>
      </c>
      <c r="B1947" s="8">
        <v>269.93</v>
      </c>
      <c r="C1947" s="8">
        <v>149.06</v>
      </c>
    </row>
    <row r="1948" spans="1:3" x14ac:dyDescent="0.25">
      <c r="A1948" t="s">
        <v>1947</v>
      </c>
      <c r="B1948" s="8">
        <v>270.06</v>
      </c>
      <c r="C1948" s="8">
        <v>149.18</v>
      </c>
    </row>
    <row r="1949" spans="1:3" x14ac:dyDescent="0.25">
      <c r="A1949" t="s">
        <v>1948</v>
      </c>
      <c r="B1949" s="8">
        <v>271.95999999999998</v>
      </c>
      <c r="C1949" s="8">
        <v>150.96</v>
      </c>
    </row>
    <row r="1950" spans="1:3" x14ac:dyDescent="0.25">
      <c r="A1950" t="s">
        <v>1949</v>
      </c>
      <c r="B1950" s="8">
        <v>273.10000000000002</v>
      </c>
      <c r="C1950" s="8">
        <v>151.12</v>
      </c>
    </row>
    <row r="1951" spans="1:3" x14ac:dyDescent="0.25">
      <c r="A1951" t="s">
        <v>1950</v>
      </c>
      <c r="B1951" s="8">
        <v>272.74</v>
      </c>
      <c r="C1951" s="8">
        <v>150.93</v>
      </c>
    </row>
    <row r="1952" spans="1:3" x14ac:dyDescent="0.25">
      <c r="A1952" t="s">
        <v>1951</v>
      </c>
      <c r="B1952" s="8">
        <v>270.14</v>
      </c>
      <c r="C1952" s="8">
        <v>149.69</v>
      </c>
    </row>
    <row r="1953" spans="1:3" x14ac:dyDescent="0.25">
      <c r="A1953" t="s">
        <v>1952</v>
      </c>
      <c r="B1953" s="8">
        <v>270.47000000000003</v>
      </c>
      <c r="C1953" s="8">
        <v>149.85</v>
      </c>
    </row>
    <row r="1954" spans="1:3" x14ac:dyDescent="0.25">
      <c r="A1954" t="s">
        <v>1953</v>
      </c>
      <c r="B1954" s="8">
        <v>270.62</v>
      </c>
      <c r="C1954" s="8">
        <v>151.1</v>
      </c>
    </row>
    <row r="1955" spans="1:3" x14ac:dyDescent="0.25">
      <c r="A1955" t="s">
        <v>1954</v>
      </c>
      <c r="B1955" s="8">
        <v>274.10000000000002</v>
      </c>
      <c r="C1955" s="8">
        <v>152.99</v>
      </c>
    </row>
    <row r="1956" spans="1:3" x14ac:dyDescent="0.25">
      <c r="A1956" t="s">
        <v>1955</v>
      </c>
      <c r="B1956" s="8">
        <v>274.99</v>
      </c>
      <c r="C1956" s="8">
        <v>153.41999999999999</v>
      </c>
    </row>
    <row r="1957" spans="1:3" x14ac:dyDescent="0.25">
      <c r="A1957" t="s">
        <v>1956</v>
      </c>
      <c r="B1957" s="8">
        <v>274.38</v>
      </c>
      <c r="C1957" s="8">
        <v>153.77000000000001</v>
      </c>
    </row>
    <row r="1958" spans="1:3" x14ac:dyDescent="0.25">
      <c r="A1958" t="s">
        <v>1957</v>
      </c>
      <c r="B1958" s="8">
        <v>277.37</v>
      </c>
      <c r="C1958" s="8">
        <v>156.22</v>
      </c>
    </row>
    <row r="1959" spans="1:3" x14ac:dyDescent="0.25">
      <c r="A1959" t="s">
        <v>1958</v>
      </c>
      <c r="B1959" s="8">
        <v>277.85000000000002</v>
      </c>
      <c r="C1959" s="8">
        <v>156.65</v>
      </c>
    </row>
    <row r="1960" spans="1:3" x14ac:dyDescent="0.25">
      <c r="A1960" t="s">
        <v>1959</v>
      </c>
      <c r="B1960" s="8">
        <v>278.41000000000003</v>
      </c>
      <c r="C1960" s="8">
        <v>157.38999999999999</v>
      </c>
    </row>
    <row r="1961" spans="1:3" x14ac:dyDescent="0.25">
      <c r="A1961" t="s">
        <v>1960</v>
      </c>
      <c r="B1961" s="8">
        <v>277.42</v>
      </c>
      <c r="C1961" s="8">
        <v>156.79</v>
      </c>
    </row>
    <row r="1962" spans="1:3" x14ac:dyDescent="0.25">
      <c r="A1962" t="s">
        <v>1961</v>
      </c>
      <c r="B1962" s="8">
        <v>279.14</v>
      </c>
      <c r="C1962" s="8">
        <v>158.15</v>
      </c>
    </row>
    <row r="1963" spans="1:3" x14ac:dyDescent="0.25">
      <c r="A1963" t="s">
        <v>1962</v>
      </c>
      <c r="B1963" s="8">
        <v>279.52</v>
      </c>
      <c r="C1963" s="8">
        <v>158.19</v>
      </c>
    </row>
    <row r="1964" spans="1:3" x14ac:dyDescent="0.25">
      <c r="A1964" t="s">
        <v>1963</v>
      </c>
      <c r="B1964" s="8">
        <v>279.32</v>
      </c>
      <c r="C1964" s="8">
        <v>157.1</v>
      </c>
    </row>
    <row r="1965" spans="1:3" x14ac:dyDescent="0.25">
      <c r="A1965" t="s">
        <v>1964</v>
      </c>
      <c r="B1965" s="8">
        <v>279.2</v>
      </c>
      <c r="C1965" s="8">
        <v>157.32</v>
      </c>
    </row>
    <row r="1966" spans="1:3" x14ac:dyDescent="0.25">
      <c r="A1966" t="s">
        <v>1965</v>
      </c>
      <c r="B1966" s="8">
        <v>278.68</v>
      </c>
      <c r="C1966" s="8">
        <v>156.78</v>
      </c>
    </row>
    <row r="1967" spans="1:3" x14ac:dyDescent="0.25">
      <c r="A1967" t="s">
        <v>1966</v>
      </c>
      <c r="B1967" s="8">
        <v>280.42</v>
      </c>
      <c r="C1967" s="8">
        <v>158.24</v>
      </c>
    </row>
    <row r="1968" spans="1:3" x14ac:dyDescent="0.25">
      <c r="A1968" t="s">
        <v>1967</v>
      </c>
      <c r="B1968" s="8">
        <v>279.39999999999998</v>
      </c>
      <c r="C1968" s="8">
        <v>156.81</v>
      </c>
    </row>
    <row r="1969" spans="1:3" x14ac:dyDescent="0.25">
      <c r="A1969" t="s">
        <v>1968</v>
      </c>
      <c r="B1969" s="8">
        <v>279.02</v>
      </c>
      <c r="C1969" s="8">
        <v>156.08000000000001</v>
      </c>
    </row>
    <row r="1970" spans="1:3" x14ac:dyDescent="0.25">
      <c r="A1970" t="s">
        <v>1969</v>
      </c>
      <c r="B1970" s="8">
        <v>277.33</v>
      </c>
      <c r="C1970" s="8">
        <v>153.02000000000001</v>
      </c>
    </row>
    <row r="1971" spans="1:3" x14ac:dyDescent="0.25">
      <c r="A1971" t="s">
        <v>1970</v>
      </c>
      <c r="B1971" s="8">
        <v>275.01</v>
      </c>
      <c r="C1971" s="8">
        <v>151.68</v>
      </c>
    </row>
    <row r="1972" spans="1:3" x14ac:dyDescent="0.25">
      <c r="A1972" t="s">
        <v>1971</v>
      </c>
      <c r="B1972" s="8">
        <v>274.45999999999998</v>
      </c>
      <c r="C1972" s="8">
        <v>151.63999999999999</v>
      </c>
    </row>
    <row r="1973" spans="1:3" x14ac:dyDescent="0.25">
      <c r="A1973" t="s">
        <v>1972</v>
      </c>
      <c r="B1973" s="8">
        <v>278.44</v>
      </c>
      <c r="C1973" s="8">
        <v>154.29</v>
      </c>
    </row>
    <row r="1974" spans="1:3" x14ac:dyDescent="0.25">
      <c r="A1974" t="s">
        <v>1973</v>
      </c>
      <c r="B1974" s="8">
        <v>279.49</v>
      </c>
      <c r="C1974" s="8">
        <v>154.37</v>
      </c>
    </row>
    <row r="1975" spans="1:3" x14ac:dyDescent="0.25">
      <c r="A1975" t="s">
        <v>1974</v>
      </c>
      <c r="B1975" s="8">
        <v>281.33999999999997</v>
      </c>
      <c r="C1975" s="8">
        <v>154.97999999999999</v>
      </c>
    </row>
    <row r="1976" spans="1:3" x14ac:dyDescent="0.25">
      <c r="A1976" t="s">
        <v>1975</v>
      </c>
      <c r="B1976" s="8">
        <v>281.16000000000003</v>
      </c>
      <c r="C1976" s="8">
        <v>154.35</v>
      </c>
    </row>
    <row r="1977" spans="1:3" x14ac:dyDescent="0.25">
      <c r="A1977" t="s">
        <v>1976</v>
      </c>
      <c r="B1977" s="8">
        <v>281.31</v>
      </c>
      <c r="C1977" s="8">
        <v>154.76</v>
      </c>
    </row>
    <row r="1978" spans="1:3" x14ac:dyDescent="0.25">
      <c r="A1978" t="s">
        <v>1977</v>
      </c>
      <c r="B1978" s="8">
        <v>282.33</v>
      </c>
      <c r="C1978" s="8">
        <v>155.75</v>
      </c>
    </row>
    <row r="1979" spans="1:3" x14ac:dyDescent="0.25">
      <c r="A1979" t="s">
        <v>1978</v>
      </c>
      <c r="B1979" s="8">
        <v>282.39999999999998</v>
      </c>
      <c r="C1979" s="8">
        <v>154.96</v>
      </c>
    </row>
    <row r="1980" spans="1:3" x14ac:dyDescent="0.25">
      <c r="A1980" t="s">
        <v>1979</v>
      </c>
      <c r="B1980" s="8">
        <v>281.55</v>
      </c>
      <c r="C1980" s="8">
        <v>153.26</v>
      </c>
    </row>
    <row r="1981" spans="1:3" x14ac:dyDescent="0.25">
      <c r="A1981" t="s">
        <v>1980</v>
      </c>
      <c r="B1981" s="8">
        <v>284.73</v>
      </c>
      <c r="C1981" s="8">
        <v>155.27000000000001</v>
      </c>
    </row>
    <row r="1982" spans="1:3" x14ac:dyDescent="0.25">
      <c r="A1982" t="s">
        <v>1981</v>
      </c>
      <c r="B1982" s="8">
        <v>279.25</v>
      </c>
      <c r="C1982" s="8">
        <v>149.62</v>
      </c>
    </row>
    <row r="1983" spans="1:3" x14ac:dyDescent="0.25">
      <c r="A1983" t="s">
        <v>1982</v>
      </c>
      <c r="B1983" s="8">
        <v>279.04000000000002</v>
      </c>
      <c r="C1983" s="8">
        <v>150.28</v>
      </c>
    </row>
    <row r="1984" spans="1:3" x14ac:dyDescent="0.25">
      <c r="A1984" t="s">
        <v>1983</v>
      </c>
      <c r="B1984" s="8">
        <v>281.12</v>
      </c>
      <c r="C1984" s="8">
        <v>151.86000000000001</v>
      </c>
    </row>
    <row r="1985" spans="1:3" x14ac:dyDescent="0.25">
      <c r="A1985" t="s">
        <v>1984</v>
      </c>
      <c r="B1985" s="8">
        <v>279.64999999999998</v>
      </c>
      <c r="C1985" s="8">
        <v>151.27000000000001</v>
      </c>
    </row>
    <row r="1986" spans="1:3" x14ac:dyDescent="0.25">
      <c r="A1986" t="s">
        <v>1985</v>
      </c>
      <c r="B1986" s="8">
        <v>280.70999999999998</v>
      </c>
      <c r="C1986" s="8">
        <v>152.62</v>
      </c>
    </row>
    <row r="1987" spans="1:3" x14ac:dyDescent="0.25">
      <c r="A1987" t="s">
        <v>1986</v>
      </c>
      <c r="B1987" s="8">
        <v>282.48</v>
      </c>
      <c r="C1987" s="8">
        <v>153.09</v>
      </c>
    </row>
    <row r="1988" spans="1:3" x14ac:dyDescent="0.25">
      <c r="A1988" t="s">
        <v>1987</v>
      </c>
      <c r="B1988" s="8">
        <v>285.83</v>
      </c>
      <c r="C1988" s="8">
        <v>154.76</v>
      </c>
    </row>
    <row r="1989" spans="1:3" x14ac:dyDescent="0.25">
      <c r="A1989" t="s">
        <v>1988</v>
      </c>
      <c r="B1989" s="8">
        <v>285.97000000000003</v>
      </c>
      <c r="C1989" s="8">
        <v>154.36000000000001</v>
      </c>
    </row>
    <row r="1990" spans="1:3" x14ac:dyDescent="0.25">
      <c r="A1990" t="s">
        <v>1989</v>
      </c>
      <c r="B1990" s="8">
        <v>286.42</v>
      </c>
      <c r="C1990" s="8">
        <v>155.16</v>
      </c>
    </row>
    <row r="1991" spans="1:3" x14ac:dyDescent="0.25">
      <c r="A1991" t="s">
        <v>1990</v>
      </c>
      <c r="B1991" s="8">
        <v>287.18</v>
      </c>
      <c r="C1991" s="8">
        <v>155.91999999999999</v>
      </c>
    </row>
    <row r="1992" spans="1:3" x14ac:dyDescent="0.25">
      <c r="A1992" t="s">
        <v>1991</v>
      </c>
      <c r="B1992" s="8">
        <v>288.57</v>
      </c>
      <c r="C1992" s="8">
        <v>157.38</v>
      </c>
    </row>
    <row r="1993" spans="1:3" x14ac:dyDescent="0.25">
      <c r="A1993" t="s">
        <v>1992</v>
      </c>
      <c r="B1993" s="8">
        <v>288.79000000000002</v>
      </c>
      <c r="C1993" s="8">
        <v>157.12</v>
      </c>
    </row>
    <row r="1994" spans="1:3" x14ac:dyDescent="0.25">
      <c r="A1994" t="s">
        <v>1993</v>
      </c>
      <c r="B1994" s="8">
        <v>287.31</v>
      </c>
      <c r="C1994" s="8">
        <v>155.19999999999999</v>
      </c>
    </row>
    <row r="1995" spans="1:3" x14ac:dyDescent="0.25">
      <c r="A1995" t="s">
        <v>1994</v>
      </c>
      <c r="B1995" s="8">
        <v>288.29000000000002</v>
      </c>
      <c r="C1995" s="8">
        <v>157.31</v>
      </c>
    </row>
    <row r="1996" spans="1:3" x14ac:dyDescent="0.25">
      <c r="A1996" t="s">
        <v>1995</v>
      </c>
      <c r="B1996" s="8">
        <v>288.20999999999998</v>
      </c>
      <c r="C1996" s="8">
        <v>157.11000000000001</v>
      </c>
    </row>
    <row r="1997" spans="1:3" x14ac:dyDescent="0.25">
      <c r="A1997" t="s">
        <v>1996</v>
      </c>
      <c r="B1997" s="8">
        <v>290.16000000000003</v>
      </c>
      <c r="C1997" s="8">
        <v>157.68</v>
      </c>
    </row>
    <row r="1998" spans="1:3" x14ac:dyDescent="0.25">
      <c r="A1998" t="s">
        <v>1997</v>
      </c>
      <c r="B1998" s="8">
        <v>289.97000000000003</v>
      </c>
      <c r="C1998" s="8">
        <v>157.16999999999999</v>
      </c>
    </row>
    <row r="1999" spans="1:3" x14ac:dyDescent="0.25">
      <c r="A1999" t="s">
        <v>1998</v>
      </c>
      <c r="B1999" s="8">
        <v>290.16000000000003</v>
      </c>
      <c r="C1999" s="8">
        <v>157.54</v>
      </c>
    </row>
    <row r="2000" spans="1:3" x14ac:dyDescent="0.25">
      <c r="A2000" t="s">
        <v>1999</v>
      </c>
      <c r="B2000" s="8">
        <v>289.45</v>
      </c>
      <c r="C2000" s="8">
        <v>156.1</v>
      </c>
    </row>
    <row r="2001" spans="1:3" x14ac:dyDescent="0.25">
      <c r="A2001" t="s">
        <v>2000</v>
      </c>
      <c r="B2001" s="8">
        <v>290.02</v>
      </c>
      <c r="C2001" s="8">
        <v>155.63999999999999</v>
      </c>
    </row>
    <row r="2002" spans="1:3" x14ac:dyDescent="0.25">
      <c r="A2002" t="s">
        <v>2001</v>
      </c>
      <c r="B2002" s="8">
        <v>290.27</v>
      </c>
      <c r="C2002" s="8">
        <v>155.22999999999999</v>
      </c>
    </row>
    <row r="2003" spans="1:3" x14ac:dyDescent="0.25">
      <c r="A2003" t="s">
        <v>2002</v>
      </c>
      <c r="B2003" s="8">
        <v>292.88</v>
      </c>
      <c r="C2003" s="8">
        <v>157.57</v>
      </c>
    </row>
    <row r="2004" spans="1:3" x14ac:dyDescent="0.25">
      <c r="A2004" t="s">
        <v>2003</v>
      </c>
      <c r="B2004" s="8">
        <v>292.23</v>
      </c>
      <c r="C2004" s="8">
        <v>158.06</v>
      </c>
    </row>
    <row r="2005" spans="1:3" x14ac:dyDescent="0.25">
      <c r="A2005" t="s">
        <v>2004</v>
      </c>
      <c r="B2005" s="8">
        <v>292.05</v>
      </c>
      <c r="C2005" s="8">
        <v>156.75</v>
      </c>
    </row>
    <row r="2006" spans="1:3" x14ac:dyDescent="0.25">
      <c r="A2006" t="s">
        <v>2005</v>
      </c>
      <c r="B2006" s="8">
        <v>293.41000000000003</v>
      </c>
      <c r="C2006" s="8">
        <v>158.27000000000001</v>
      </c>
    </row>
    <row r="2007" spans="1:3" x14ac:dyDescent="0.25">
      <c r="A2007" t="s">
        <v>2006</v>
      </c>
      <c r="B2007" s="8">
        <v>293.87</v>
      </c>
      <c r="C2007" s="8">
        <v>159.03</v>
      </c>
    </row>
    <row r="2008" spans="1:3" x14ac:dyDescent="0.25">
      <c r="A2008" t="s">
        <v>2007</v>
      </c>
      <c r="B2008" s="8">
        <v>294.02</v>
      </c>
      <c r="C2008" s="8">
        <v>158.29</v>
      </c>
    </row>
    <row r="2009" spans="1:3" x14ac:dyDescent="0.25">
      <c r="A2009" t="s">
        <v>2008</v>
      </c>
      <c r="B2009" s="8">
        <v>291.81</v>
      </c>
      <c r="C2009" s="8">
        <v>156.79</v>
      </c>
    </row>
    <row r="2010" spans="1:3" x14ac:dyDescent="0.25">
      <c r="A2010" t="s">
        <v>2009</v>
      </c>
      <c r="B2010" s="8">
        <v>291.18</v>
      </c>
      <c r="C2010" s="8">
        <v>157.52000000000001</v>
      </c>
    </row>
    <row r="2011" spans="1:3" x14ac:dyDescent="0.25">
      <c r="A2011" t="s">
        <v>2010</v>
      </c>
      <c r="B2011" s="8">
        <v>294.02999999999997</v>
      </c>
      <c r="C2011" s="8">
        <v>160.53</v>
      </c>
    </row>
    <row r="2012" spans="1:3" x14ac:dyDescent="0.25">
      <c r="A2012" t="s">
        <v>2011</v>
      </c>
      <c r="B2012" s="8">
        <v>292.82</v>
      </c>
      <c r="C2012" s="8">
        <v>160.71</v>
      </c>
    </row>
    <row r="2013" spans="1:3" x14ac:dyDescent="0.25">
      <c r="A2013" t="s">
        <v>2012</v>
      </c>
      <c r="B2013" s="8">
        <v>287.93</v>
      </c>
      <c r="C2013" s="8">
        <v>157.53</v>
      </c>
    </row>
    <row r="2014" spans="1:3" x14ac:dyDescent="0.25">
      <c r="A2014" t="s">
        <v>2013</v>
      </c>
      <c r="B2014" s="8">
        <v>287.52999999999997</v>
      </c>
      <c r="C2014" s="8">
        <v>156.76</v>
      </c>
    </row>
    <row r="2015" spans="1:3" x14ac:dyDescent="0.25">
      <c r="A2015" t="s">
        <v>2014</v>
      </c>
      <c r="B2015" s="8">
        <v>286.66000000000003</v>
      </c>
      <c r="C2015" s="8">
        <v>156.19</v>
      </c>
    </row>
    <row r="2016" spans="1:3" x14ac:dyDescent="0.25">
      <c r="A2016" t="s">
        <v>2015</v>
      </c>
      <c r="B2016" s="8">
        <v>288.10000000000002</v>
      </c>
      <c r="C2016" s="8">
        <v>156.62</v>
      </c>
    </row>
    <row r="2017" spans="1:3" x14ac:dyDescent="0.25">
      <c r="A2017" t="s">
        <v>2016</v>
      </c>
      <c r="B2017" s="8">
        <v>280.86</v>
      </c>
      <c r="C2017" s="8">
        <v>151.63</v>
      </c>
    </row>
    <row r="2018" spans="1:3" x14ac:dyDescent="0.25">
      <c r="A2018" t="s">
        <v>2017</v>
      </c>
      <c r="B2018" s="8">
        <v>283.39999999999998</v>
      </c>
      <c r="C2018" s="8">
        <v>153.54</v>
      </c>
    </row>
    <row r="2019" spans="1:3" x14ac:dyDescent="0.25">
      <c r="A2019" t="s">
        <v>2018</v>
      </c>
      <c r="B2019" s="8">
        <v>285.06</v>
      </c>
      <c r="C2019" s="8">
        <v>154.04</v>
      </c>
    </row>
    <row r="2020" spans="1:3" x14ac:dyDescent="0.25">
      <c r="A2020" t="s">
        <v>2019</v>
      </c>
      <c r="B2020" s="8">
        <v>287.7</v>
      </c>
      <c r="C2020" s="8">
        <v>155</v>
      </c>
    </row>
    <row r="2021" spans="1:3" x14ac:dyDescent="0.25">
      <c r="A2021" t="s">
        <v>2020</v>
      </c>
      <c r="B2021" s="8">
        <v>285.83999999999997</v>
      </c>
      <c r="C2021" s="8">
        <v>152.84</v>
      </c>
    </row>
    <row r="2022" spans="1:3" x14ac:dyDescent="0.25">
      <c r="A2022" t="s">
        <v>2021</v>
      </c>
      <c r="B2022" s="8">
        <v>283.95</v>
      </c>
      <c r="C2022" s="8">
        <v>151.78</v>
      </c>
    </row>
    <row r="2023" spans="1:3" x14ac:dyDescent="0.25">
      <c r="A2023" t="s">
        <v>2022</v>
      </c>
      <c r="B2023" s="8">
        <v>286.51</v>
      </c>
      <c r="C2023" s="8">
        <v>153.82</v>
      </c>
    </row>
    <row r="2024" spans="1:3" x14ac:dyDescent="0.25">
      <c r="A2024" t="s">
        <v>2023</v>
      </c>
      <c r="B2024" s="8">
        <v>285.63</v>
      </c>
      <c r="C2024" s="8">
        <v>152.53</v>
      </c>
    </row>
    <row r="2025" spans="1:3" x14ac:dyDescent="0.25">
      <c r="A2025" t="s">
        <v>2024</v>
      </c>
      <c r="B2025" s="8">
        <v>282.14</v>
      </c>
      <c r="C2025" s="8">
        <v>149.38999999999999</v>
      </c>
    </row>
    <row r="2026" spans="1:3" x14ac:dyDescent="0.25">
      <c r="A2026" t="s">
        <v>2025</v>
      </c>
      <c r="B2026" s="8">
        <v>282.77999999999997</v>
      </c>
      <c r="C2026" s="8">
        <v>150.79</v>
      </c>
    </row>
    <row r="2027" spans="1:3" x14ac:dyDescent="0.25">
      <c r="A2027" t="s">
        <v>2026</v>
      </c>
      <c r="B2027" s="8">
        <v>280.14999999999998</v>
      </c>
      <c r="C2027" s="8">
        <v>149.59</v>
      </c>
    </row>
    <row r="2028" spans="1:3" x14ac:dyDescent="0.25">
      <c r="A2028" t="s">
        <v>2027</v>
      </c>
      <c r="B2028" s="8">
        <v>278.27</v>
      </c>
      <c r="C2028" s="8">
        <v>148.34</v>
      </c>
    </row>
    <row r="2029" spans="1:3" x14ac:dyDescent="0.25">
      <c r="A2029" t="s">
        <v>2028</v>
      </c>
      <c r="B2029" s="8">
        <v>279.02999999999997</v>
      </c>
      <c r="C2029" s="8">
        <v>147.93</v>
      </c>
    </row>
    <row r="2030" spans="1:3" x14ac:dyDescent="0.25">
      <c r="A2030" t="s">
        <v>2029</v>
      </c>
      <c r="B2030" s="8">
        <v>275.27</v>
      </c>
      <c r="C2030" s="8">
        <v>145.86000000000001</v>
      </c>
    </row>
    <row r="2031" spans="1:3" x14ac:dyDescent="0.25">
      <c r="A2031" t="s">
        <v>2030</v>
      </c>
      <c r="B2031" s="8">
        <v>274.57</v>
      </c>
      <c r="C2031" s="8">
        <v>146.37</v>
      </c>
    </row>
    <row r="2032" spans="1:3" x14ac:dyDescent="0.25">
      <c r="A2032" t="s">
        <v>2031</v>
      </c>
      <c r="B2032" s="8">
        <v>280.52999999999997</v>
      </c>
      <c r="C2032" s="8">
        <v>150.16</v>
      </c>
    </row>
    <row r="2033" spans="1:3" x14ac:dyDescent="0.25">
      <c r="A2033" t="s">
        <v>2032</v>
      </c>
      <c r="B2033" s="8">
        <v>282.95999999999998</v>
      </c>
      <c r="C2033" s="8">
        <v>150.19</v>
      </c>
    </row>
    <row r="2034" spans="1:3" x14ac:dyDescent="0.25">
      <c r="A2034" t="s">
        <v>2033</v>
      </c>
      <c r="B2034" s="8">
        <v>284.8</v>
      </c>
      <c r="C2034" s="8">
        <v>149.80000000000001</v>
      </c>
    </row>
    <row r="2035" spans="1:3" x14ac:dyDescent="0.25">
      <c r="A2035" t="s">
        <v>2034</v>
      </c>
      <c r="B2035" s="8">
        <v>287.64999999999998</v>
      </c>
      <c r="C2035" s="8">
        <v>150.86000000000001</v>
      </c>
    </row>
    <row r="2036" spans="1:3" x14ac:dyDescent="0.25">
      <c r="A2036" t="s">
        <v>2035</v>
      </c>
      <c r="B2036" s="8">
        <v>288.97000000000003</v>
      </c>
      <c r="C2036" s="8">
        <v>151.75</v>
      </c>
    </row>
    <row r="2037" spans="1:3" x14ac:dyDescent="0.25">
      <c r="A2037" t="s">
        <v>2036</v>
      </c>
      <c r="B2037" s="8">
        <v>288.89999999999998</v>
      </c>
      <c r="C2037" s="8">
        <v>151.30000000000001</v>
      </c>
    </row>
    <row r="2038" spans="1:3" x14ac:dyDescent="0.25">
      <c r="A2038" t="s">
        <v>2037</v>
      </c>
      <c r="B2038" s="8">
        <v>288.39</v>
      </c>
      <c r="C2038" s="8">
        <v>151.47</v>
      </c>
    </row>
    <row r="2039" spans="1:3" x14ac:dyDescent="0.25">
      <c r="A2039" t="s">
        <v>2038</v>
      </c>
      <c r="B2039" s="8">
        <v>289.58</v>
      </c>
      <c r="C2039" s="8">
        <v>153.07</v>
      </c>
    </row>
    <row r="2040" spans="1:3" x14ac:dyDescent="0.25">
      <c r="A2040" t="s">
        <v>2039</v>
      </c>
      <c r="B2040" s="8">
        <v>289.26</v>
      </c>
      <c r="C2040" s="8">
        <v>151.72999999999999</v>
      </c>
    </row>
    <row r="2041" spans="1:3" x14ac:dyDescent="0.25">
      <c r="A2041" t="s">
        <v>2040</v>
      </c>
      <c r="B2041" s="8">
        <v>289.37</v>
      </c>
      <c r="C2041" s="8">
        <v>152.24</v>
      </c>
    </row>
    <row r="2042" spans="1:3" x14ac:dyDescent="0.25">
      <c r="A2042" t="s">
        <v>2041</v>
      </c>
      <c r="B2042" s="8">
        <v>292.39999999999998</v>
      </c>
      <c r="C2042" s="8">
        <v>154.01</v>
      </c>
    </row>
    <row r="2043" spans="1:3" x14ac:dyDescent="0.25">
      <c r="A2043" t="s">
        <v>2042</v>
      </c>
      <c r="B2043" s="8">
        <v>293.06</v>
      </c>
      <c r="C2043" s="8">
        <v>154.56</v>
      </c>
    </row>
    <row r="2044" spans="1:3" x14ac:dyDescent="0.25">
      <c r="A2044" t="s">
        <v>2043</v>
      </c>
      <c r="B2044" s="8">
        <v>295.86</v>
      </c>
      <c r="C2044" s="8">
        <v>155.29</v>
      </c>
    </row>
    <row r="2045" spans="1:3" x14ac:dyDescent="0.25">
      <c r="A2045" t="s">
        <v>2044</v>
      </c>
      <c r="B2045" s="8">
        <v>294</v>
      </c>
      <c r="C2045" s="8">
        <v>153.94999999999999</v>
      </c>
    </row>
    <row r="2046" spans="1:3" x14ac:dyDescent="0.25">
      <c r="A2046" t="s">
        <v>2045</v>
      </c>
      <c r="B2046" s="8">
        <v>293.64</v>
      </c>
      <c r="C2046" s="8">
        <v>152.08000000000001</v>
      </c>
    </row>
    <row r="2047" spans="1:3" x14ac:dyDescent="0.25">
      <c r="A2047" t="s">
        <v>2046</v>
      </c>
      <c r="B2047" s="8">
        <v>290.76</v>
      </c>
      <c r="C2047" s="8">
        <v>151.15</v>
      </c>
    </row>
    <row r="2048" spans="1:3" x14ac:dyDescent="0.25">
      <c r="A2048" t="s">
        <v>2047</v>
      </c>
      <c r="B2048" s="8">
        <v>290.47000000000003</v>
      </c>
      <c r="C2048" s="8">
        <v>150.80000000000001</v>
      </c>
    </row>
    <row r="2049" spans="1:3" x14ac:dyDescent="0.25">
      <c r="A2049" t="s">
        <v>2048</v>
      </c>
      <c r="B2049" s="8">
        <v>291.5</v>
      </c>
      <c r="C2049" s="8">
        <v>153.63</v>
      </c>
    </row>
    <row r="2050" spans="1:3" x14ac:dyDescent="0.25">
      <c r="A2050" t="s">
        <v>2049</v>
      </c>
      <c r="B2050" s="8">
        <v>293</v>
      </c>
      <c r="C2050" s="8">
        <v>155.5</v>
      </c>
    </row>
    <row r="2051" spans="1:3" x14ac:dyDescent="0.25">
      <c r="A2051" t="s">
        <v>2050</v>
      </c>
      <c r="B2051" s="8">
        <v>295.66000000000003</v>
      </c>
      <c r="C2051" s="8">
        <v>156.1</v>
      </c>
    </row>
    <row r="2052" spans="1:3" x14ac:dyDescent="0.25">
      <c r="A2052" t="s">
        <v>2051</v>
      </c>
      <c r="B2052" s="8">
        <v>296.43</v>
      </c>
      <c r="C2052" s="8">
        <v>155.15</v>
      </c>
    </row>
    <row r="2053" spans="1:3" x14ac:dyDescent="0.25">
      <c r="A2053" t="s">
        <v>2052</v>
      </c>
      <c r="B2053" s="8">
        <v>298.8</v>
      </c>
      <c r="C2053" s="8">
        <v>156.26</v>
      </c>
    </row>
    <row r="2054" spans="1:3" x14ac:dyDescent="0.25">
      <c r="A2054" t="s">
        <v>2053</v>
      </c>
      <c r="B2054" s="8">
        <v>298.45999999999998</v>
      </c>
      <c r="C2054" s="8">
        <v>156.68</v>
      </c>
    </row>
    <row r="2055" spans="1:3" x14ac:dyDescent="0.25">
      <c r="A2055" t="s">
        <v>2054</v>
      </c>
      <c r="B2055" s="8">
        <v>296.82</v>
      </c>
      <c r="C2055" s="8">
        <v>155.19</v>
      </c>
    </row>
    <row r="2056" spans="1:3" x14ac:dyDescent="0.25">
      <c r="A2056" t="s">
        <v>2055</v>
      </c>
      <c r="B2056" s="8">
        <v>297.19</v>
      </c>
      <c r="C2056" s="8">
        <v>155.4</v>
      </c>
    </row>
    <row r="2057" spans="1:3" x14ac:dyDescent="0.25">
      <c r="A2057" t="s">
        <v>2056</v>
      </c>
      <c r="B2057" s="8">
        <v>298.61</v>
      </c>
      <c r="C2057" s="8">
        <v>155.66999999999999</v>
      </c>
    </row>
    <row r="2058" spans="1:3" x14ac:dyDescent="0.25">
      <c r="A2058" t="s">
        <v>2057</v>
      </c>
      <c r="B2058" s="8">
        <v>299.31</v>
      </c>
      <c r="C2058" s="8">
        <v>154.91</v>
      </c>
    </row>
    <row r="2059" spans="1:3" x14ac:dyDescent="0.25">
      <c r="A2059" t="s">
        <v>2058</v>
      </c>
      <c r="B2059" s="8">
        <v>300.64999999999998</v>
      </c>
      <c r="C2059" s="8">
        <v>156.11000000000001</v>
      </c>
    </row>
    <row r="2060" spans="1:3" x14ac:dyDescent="0.25">
      <c r="A2060" t="s">
        <v>2059</v>
      </c>
      <c r="B2060" s="8">
        <v>300.75</v>
      </c>
      <c r="C2060" s="8">
        <v>155.29</v>
      </c>
    </row>
    <row r="2061" spans="1:3" x14ac:dyDescent="0.25">
      <c r="A2061" t="s">
        <v>2060</v>
      </c>
      <c r="B2061" s="8">
        <v>299.70999999999998</v>
      </c>
      <c r="C2061" s="8">
        <v>155.24</v>
      </c>
    </row>
    <row r="2062" spans="1:3" x14ac:dyDescent="0.25">
      <c r="A2062" t="s">
        <v>2061</v>
      </c>
      <c r="B2062" s="8">
        <v>297.74</v>
      </c>
      <c r="C2062" s="8">
        <v>154.13</v>
      </c>
    </row>
    <row r="2063" spans="1:3" x14ac:dyDescent="0.25">
      <c r="A2063" t="s">
        <v>2062</v>
      </c>
      <c r="B2063" s="8">
        <v>298.83</v>
      </c>
      <c r="C2063" s="8">
        <v>154.71</v>
      </c>
    </row>
    <row r="2064" spans="1:3" x14ac:dyDescent="0.25">
      <c r="A2064" t="s">
        <v>2063</v>
      </c>
      <c r="B2064" s="8">
        <v>297.17</v>
      </c>
      <c r="C2064" s="8">
        <v>153.82</v>
      </c>
    </row>
    <row r="2065" spans="1:3" x14ac:dyDescent="0.25">
      <c r="A2065" t="s">
        <v>2064</v>
      </c>
      <c r="B2065" s="8">
        <v>297.89999999999998</v>
      </c>
      <c r="C2065" s="8">
        <v>153.68</v>
      </c>
    </row>
    <row r="2066" spans="1:3" x14ac:dyDescent="0.25">
      <c r="A2066" t="s">
        <v>2065</v>
      </c>
      <c r="B2066" s="8">
        <v>300.02999999999997</v>
      </c>
      <c r="C2066" s="8">
        <v>154.69999999999999</v>
      </c>
    </row>
    <row r="2067" spans="1:3" x14ac:dyDescent="0.25">
      <c r="A2067" t="s">
        <v>2066</v>
      </c>
      <c r="B2067" s="8">
        <v>301.44</v>
      </c>
      <c r="C2067" s="8">
        <v>157.26</v>
      </c>
    </row>
    <row r="2068" spans="1:3" x14ac:dyDescent="0.25">
      <c r="A2068" t="s">
        <v>2067</v>
      </c>
      <c r="B2068" s="8">
        <v>300</v>
      </c>
      <c r="C2068" s="8">
        <v>155.36000000000001</v>
      </c>
    </row>
    <row r="2069" spans="1:3" x14ac:dyDescent="0.25">
      <c r="A2069" t="s">
        <v>2068</v>
      </c>
      <c r="B2069" s="8">
        <v>302.01</v>
      </c>
      <c r="C2069" s="8">
        <v>157.19999999999999</v>
      </c>
    </row>
    <row r="2070" spans="1:3" x14ac:dyDescent="0.25">
      <c r="A2070" t="s">
        <v>2069</v>
      </c>
      <c r="B2070" s="8">
        <v>301.45999999999998</v>
      </c>
      <c r="C2070" s="8">
        <v>156.15</v>
      </c>
    </row>
    <row r="2071" spans="1:3" x14ac:dyDescent="0.25">
      <c r="A2071" t="s">
        <v>2070</v>
      </c>
      <c r="B2071" s="8">
        <v>300.72000000000003</v>
      </c>
      <c r="C2071" s="8">
        <v>157.84</v>
      </c>
    </row>
    <row r="2072" spans="1:3" x14ac:dyDescent="0.25">
      <c r="A2072" t="s">
        <v>2071</v>
      </c>
      <c r="B2072" s="8">
        <v>297.43</v>
      </c>
      <c r="C2072" s="8">
        <v>156.56</v>
      </c>
    </row>
    <row r="2073" spans="1:3" x14ac:dyDescent="0.25">
      <c r="A2073" t="s">
        <v>2072</v>
      </c>
      <c r="B2073" s="8">
        <v>294.83999999999997</v>
      </c>
      <c r="C2073" s="8">
        <v>154.29</v>
      </c>
    </row>
    <row r="2074" spans="1:3" x14ac:dyDescent="0.25">
      <c r="A2074" t="s">
        <v>2073</v>
      </c>
      <c r="B2074" s="8">
        <v>292.62</v>
      </c>
      <c r="C2074" s="8">
        <v>152.58000000000001</v>
      </c>
    </row>
    <row r="2075" spans="1:3" x14ac:dyDescent="0.25">
      <c r="A2075" t="s">
        <v>2074</v>
      </c>
      <c r="B2075" s="8">
        <v>283.82</v>
      </c>
      <c r="C2075" s="8">
        <v>148</v>
      </c>
    </row>
    <row r="2076" spans="1:3" x14ac:dyDescent="0.25">
      <c r="A2076" t="s">
        <v>2075</v>
      </c>
      <c r="B2076" s="8">
        <v>287.8</v>
      </c>
      <c r="C2076" s="8">
        <v>149.36000000000001</v>
      </c>
    </row>
    <row r="2077" spans="1:3" x14ac:dyDescent="0.25">
      <c r="A2077" t="s">
        <v>2076</v>
      </c>
      <c r="B2077" s="8">
        <v>287.97000000000003</v>
      </c>
      <c r="C2077" s="8">
        <v>149.32</v>
      </c>
    </row>
    <row r="2078" spans="1:3" x14ac:dyDescent="0.25">
      <c r="A2078" t="s">
        <v>2077</v>
      </c>
      <c r="B2078" s="8">
        <v>293.62</v>
      </c>
      <c r="C2078" s="8">
        <v>152.54</v>
      </c>
    </row>
    <row r="2079" spans="1:3" x14ac:dyDescent="0.25">
      <c r="A2079" t="s">
        <v>2078</v>
      </c>
      <c r="B2079" s="8">
        <v>291.62</v>
      </c>
      <c r="C2079" s="8">
        <v>150.62</v>
      </c>
    </row>
    <row r="2080" spans="1:3" x14ac:dyDescent="0.25">
      <c r="A2080" t="s">
        <v>2079</v>
      </c>
      <c r="B2080" s="8">
        <v>288.07</v>
      </c>
      <c r="C2080" s="8">
        <v>148.66999999999999</v>
      </c>
    </row>
    <row r="2081" spans="1:3" x14ac:dyDescent="0.25">
      <c r="A2081" t="s">
        <v>2080</v>
      </c>
      <c r="B2081" s="8">
        <v>292.55</v>
      </c>
      <c r="C2081" s="8">
        <v>150.27000000000001</v>
      </c>
    </row>
    <row r="2082" spans="1:3" x14ac:dyDescent="0.25">
      <c r="A2082" t="s">
        <v>2081</v>
      </c>
      <c r="B2082" s="8">
        <v>283.89999999999998</v>
      </c>
      <c r="C2082" s="8">
        <v>146.07</v>
      </c>
    </row>
    <row r="2083" spans="1:3" x14ac:dyDescent="0.25">
      <c r="A2083" t="s">
        <v>2082</v>
      </c>
      <c r="B2083" s="8">
        <v>284.64999999999998</v>
      </c>
      <c r="C2083" s="8">
        <v>145.49</v>
      </c>
    </row>
    <row r="2084" spans="1:3" x14ac:dyDescent="0.25">
      <c r="A2084" t="s">
        <v>2083</v>
      </c>
      <c r="B2084" s="8">
        <v>288.85000000000002</v>
      </c>
      <c r="C2084" s="8">
        <v>148.63</v>
      </c>
    </row>
    <row r="2085" spans="1:3" x14ac:dyDescent="0.25">
      <c r="A2085" t="s">
        <v>2084</v>
      </c>
      <c r="B2085" s="8">
        <v>292.33</v>
      </c>
      <c r="C2085" s="8">
        <v>150.13</v>
      </c>
    </row>
    <row r="2086" spans="1:3" x14ac:dyDescent="0.25">
      <c r="A2086" t="s">
        <v>2085</v>
      </c>
      <c r="B2086" s="8">
        <v>290.08999999999997</v>
      </c>
      <c r="C2086" s="8">
        <v>149.15</v>
      </c>
    </row>
    <row r="2087" spans="1:3" x14ac:dyDescent="0.25">
      <c r="A2087" t="s">
        <v>2086</v>
      </c>
      <c r="B2087" s="8">
        <v>292.45</v>
      </c>
      <c r="C2087" s="8">
        <v>150.38</v>
      </c>
    </row>
    <row r="2088" spans="1:3" x14ac:dyDescent="0.25">
      <c r="A2088" t="s">
        <v>2087</v>
      </c>
      <c r="B2088" s="8">
        <v>292.36</v>
      </c>
      <c r="C2088" s="8">
        <v>150.03</v>
      </c>
    </row>
    <row r="2089" spans="1:3" x14ac:dyDescent="0.25">
      <c r="A2089" t="s">
        <v>2088</v>
      </c>
      <c r="B2089" s="8">
        <v>284.85000000000002</v>
      </c>
      <c r="C2089" s="8">
        <v>145.43</v>
      </c>
    </row>
    <row r="2090" spans="1:3" x14ac:dyDescent="0.25">
      <c r="A2090" t="s">
        <v>2089</v>
      </c>
      <c r="B2090" s="8">
        <v>288</v>
      </c>
      <c r="C2090" s="8">
        <v>147.03</v>
      </c>
    </row>
    <row r="2091" spans="1:3" x14ac:dyDescent="0.25">
      <c r="A2091" t="s">
        <v>2090</v>
      </c>
      <c r="B2091" s="8">
        <v>286.87</v>
      </c>
      <c r="C2091" s="8">
        <v>144.85</v>
      </c>
    </row>
    <row r="2092" spans="1:3" x14ac:dyDescent="0.25">
      <c r="A2092" t="s">
        <v>2091</v>
      </c>
      <c r="B2092" s="8">
        <v>288.89</v>
      </c>
      <c r="C2092" s="8">
        <v>146.54</v>
      </c>
    </row>
    <row r="2093" spans="1:3" x14ac:dyDescent="0.25">
      <c r="A2093" t="s">
        <v>2092</v>
      </c>
      <c r="B2093" s="8">
        <v>292.58</v>
      </c>
      <c r="C2093" s="8">
        <v>149.11000000000001</v>
      </c>
    </row>
    <row r="2094" spans="1:3" x14ac:dyDescent="0.25">
      <c r="A2094" t="s">
        <v>2093</v>
      </c>
      <c r="B2094" s="8">
        <v>292.45</v>
      </c>
      <c r="C2094" s="8">
        <v>148.84</v>
      </c>
    </row>
    <row r="2095" spans="1:3" x14ac:dyDescent="0.25">
      <c r="A2095" t="s">
        <v>2094</v>
      </c>
      <c r="B2095" s="8">
        <v>290.74</v>
      </c>
      <c r="C2095" s="8">
        <v>146.66</v>
      </c>
    </row>
    <row r="2096" spans="1:3" x14ac:dyDescent="0.25">
      <c r="A2096" t="s">
        <v>2095</v>
      </c>
      <c r="B2096" s="8">
        <v>294.04000000000002</v>
      </c>
      <c r="C2096" s="8">
        <v>147.84</v>
      </c>
    </row>
    <row r="2097" spans="1:3" x14ac:dyDescent="0.25">
      <c r="A2097" t="s">
        <v>2096</v>
      </c>
      <c r="B2097" s="8">
        <v>297.82</v>
      </c>
      <c r="C2097" s="8">
        <v>150.59</v>
      </c>
    </row>
    <row r="2098" spans="1:3" x14ac:dyDescent="0.25">
      <c r="A2098" t="s">
        <v>2097</v>
      </c>
      <c r="B2098" s="8">
        <v>298.05</v>
      </c>
      <c r="C2098" s="8">
        <v>149.9</v>
      </c>
    </row>
    <row r="2099" spans="1:3" x14ac:dyDescent="0.25">
      <c r="A2099" t="s">
        <v>2098</v>
      </c>
      <c r="B2099" s="8">
        <v>298.2</v>
      </c>
      <c r="C2099" s="8">
        <v>151.91</v>
      </c>
    </row>
    <row r="2100" spans="1:3" x14ac:dyDescent="0.25">
      <c r="A2100" t="s">
        <v>2099</v>
      </c>
      <c r="B2100" s="8">
        <v>298.13</v>
      </c>
      <c r="C2100" s="8">
        <v>153.85</v>
      </c>
    </row>
    <row r="2101" spans="1:3" x14ac:dyDescent="0.25">
      <c r="A2101" t="s">
        <v>2100</v>
      </c>
      <c r="B2101" s="8">
        <v>300.25</v>
      </c>
      <c r="C2101" s="8">
        <v>157</v>
      </c>
    </row>
    <row r="2102" spans="1:3" x14ac:dyDescent="0.25">
      <c r="A2102" t="s">
        <v>2101</v>
      </c>
      <c r="B2102" s="8">
        <v>301.29000000000002</v>
      </c>
      <c r="C2102" s="8">
        <v>157.04</v>
      </c>
    </row>
    <row r="2103" spans="1:3" x14ac:dyDescent="0.25">
      <c r="A2103" t="s">
        <v>2102</v>
      </c>
      <c r="B2103" s="8">
        <v>301.08999999999997</v>
      </c>
      <c r="C2103" s="8">
        <v>157.31</v>
      </c>
    </row>
    <row r="2104" spans="1:3" x14ac:dyDescent="0.25">
      <c r="A2104" t="s">
        <v>2103</v>
      </c>
      <c r="B2104" s="8">
        <v>300.16000000000003</v>
      </c>
      <c r="C2104" s="8">
        <v>157.9</v>
      </c>
    </row>
    <row r="2105" spans="1:3" x14ac:dyDescent="0.25">
      <c r="A2105" t="s">
        <v>2104</v>
      </c>
      <c r="B2105" s="8">
        <v>300.92</v>
      </c>
      <c r="C2105" s="8">
        <v>157.49</v>
      </c>
    </row>
    <row r="2106" spans="1:3" x14ac:dyDescent="0.25">
      <c r="A2106" t="s">
        <v>2105</v>
      </c>
      <c r="B2106" s="8">
        <v>301.10000000000002</v>
      </c>
      <c r="C2106" s="8">
        <v>156.52000000000001</v>
      </c>
    </row>
    <row r="2107" spans="1:3" x14ac:dyDescent="0.25">
      <c r="A2107" t="s">
        <v>2106</v>
      </c>
      <c r="B2107" s="8">
        <v>301.08</v>
      </c>
      <c r="C2107" s="8">
        <v>155.76</v>
      </c>
    </row>
    <row r="2108" spans="1:3" x14ac:dyDescent="0.25">
      <c r="A2108" t="s">
        <v>2107</v>
      </c>
      <c r="B2108" s="8">
        <v>298.27999999999997</v>
      </c>
      <c r="C2108" s="8">
        <v>155.43</v>
      </c>
    </row>
    <row r="2109" spans="1:3" x14ac:dyDescent="0.25">
      <c r="A2109" t="s">
        <v>2108</v>
      </c>
      <c r="B2109" s="8">
        <v>298.20999999999998</v>
      </c>
      <c r="C2109" s="8">
        <v>155.31</v>
      </c>
    </row>
    <row r="2110" spans="1:3" x14ac:dyDescent="0.25">
      <c r="A2110" t="s">
        <v>2109</v>
      </c>
      <c r="B2110" s="8">
        <v>295.87</v>
      </c>
      <c r="C2110" s="8">
        <v>152.43</v>
      </c>
    </row>
    <row r="2111" spans="1:3" x14ac:dyDescent="0.25">
      <c r="A2111" t="s">
        <v>2110</v>
      </c>
      <c r="B2111" s="8">
        <v>297.62</v>
      </c>
      <c r="C2111" s="8">
        <v>154.1</v>
      </c>
    </row>
    <row r="2112" spans="1:3" x14ac:dyDescent="0.25">
      <c r="A2112" t="s">
        <v>2111</v>
      </c>
      <c r="B2112" s="8">
        <v>297</v>
      </c>
      <c r="C2112" s="8">
        <v>152.38</v>
      </c>
    </row>
    <row r="2113" spans="1:3" x14ac:dyDescent="0.25">
      <c r="A2113" t="s">
        <v>2112</v>
      </c>
      <c r="B2113" s="8">
        <v>295.39999999999998</v>
      </c>
      <c r="C2113" s="8">
        <v>151.16</v>
      </c>
    </row>
    <row r="2114" spans="1:3" x14ac:dyDescent="0.25">
      <c r="A2114" t="s">
        <v>2113</v>
      </c>
      <c r="B2114" s="8">
        <v>296.77</v>
      </c>
      <c r="C2114" s="8">
        <v>151.34</v>
      </c>
    </row>
    <row r="2115" spans="1:3" x14ac:dyDescent="0.25">
      <c r="A2115" t="s">
        <v>2114</v>
      </c>
      <c r="B2115" s="8">
        <v>293.24</v>
      </c>
      <c r="C2115" s="8">
        <v>148.37</v>
      </c>
    </row>
    <row r="2116" spans="1:3" x14ac:dyDescent="0.25">
      <c r="A2116" t="s">
        <v>2115</v>
      </c>
      <c r="B2116" s="8">
        <v>288.06</v>
      </c>
      <c r="C2116" s="8">
        <v>147.25</v>
      </c>
    </row>
    <row r="2117" spans="1:3" x14ac:dyDescent="0.25">
      <c r="A2117" t="s">
        <v>2116</v>
      </c>
      <c r="B2117" s="8">
        <v>290.42</v>
      </c>
      <c r="C2117" s="8">
        <v>147.74</v>
      </c>
    </row>
    <row r="2118" spans="1:3" x14ac:dyDescent="0.25">
      <c r="A2118" t="s">
        <v>2117</v>
      </c>
      <c r="B2118" s="8">
        <v>294.35000000000002</v>
      </c>
      <c r="C2118" s="8">
        <v>149.13999999999999</v>
      </c>
    </row>
    <row r="2119" spans="1:3" x14ac:dyDescent="0.25">
      <c r="A2119" t="s">
        <v>2118</v>
      </c>
      <c r="B2119" s="8">
        <v>293.08</v>
      </c>
      <c r="C2119" s="8">
        <v>148.88</v>
      </c>
    </row>
    <row r="2120" spans="1:3" x14ac:dyDescent="0.25">
      <c r="A2120" t="s">
        <v>2119</v>
      </c>
      <c r="B2120" s="8">
        <v>288.52999999999997</v>
      </c>
      <c r="C2120" s="8">
        <v>146.46</v>
      </c>
    </row>
    <row r="2121" spans="1:3" x14ac:dyDescent="0.25">
      <c r="A2121" t="s">
        <v>2120</v>
      </c>
      <c r="B2121" s="8">
        <v>291.27</v>
      </c>
      <c r="C2121" s="8">
        <v>147.13</v>
      </c>
    </row>
    <row r="2122" spans="1:3" x14ac:dyDescent="0.25">
      <c r="A2122" t="s">
        <v>2121</v>
      </c>
      <c r="B2122" s="8">
        <v>293.24</v>
      </c>
      <c r="C2122" s="8">
        <v>147.72</v>
      </c>
    </row>
    <row r="2123" spans="1:3" x14ac:dyDescent="0.25">
      <c r="A2123" t="s">
        <v>2122</v>
      </c>
      <c r="B2123" s="8">
        <v>296.27999999999997</v>
      </c>
      <c r="C2123" s="8">
        <v>150.22</v>
      </c>
    </row>
    <row r="2124" spans="1:3" x14ac:dyDescent="0.25">
      <c r="A2124" t="s">
        <v>2123</v>
      </c>
      <c r="B2124" s="8">
        <v>295.95</v>
      </c>
      <c r="C2124" s="8">
        <v>149.66999999999999</v>
      </c>
    </row>
    <row r="2125" spans="1:3" x14ac:dyDescent="0.25">
      <c r="A2125" t="s">
        <v>2124</v>
      </c>
      <c r="B2125" s="8">
        <v>298.88</v>
      </c>
      <c r="C2125" s="8">
        <v>151.38999999999999</v>
      </c>
    </row>
    <row r="2126" spans="1:3" x14ac:dyDescent="0.25">
      <c r="A2126" t="s">
        <v>2125</v>
      </c>
      <c r="B2126" s="8">
        <v>298.39999999999998</v>
      </c>
      <c r="C2126" s="8">
        <v>151.55000000000001</v>
      </c>
    </row>
    <row r="2127" spans="1:3" x14ac:dyDescent="0.25">
      <c r="A2127" t="s">
        <v>2126</v>
      </c>
      <c r="B2127" s="8">
        <v>299.27999999999997</v>
      </c>
      <c r="C2127" s="8">
        <v>153.34</v>
      </c>
    </row>
    <row r="2128" spans="1:3" x14ac:dyDescent="0.25">
      <c r="A2128" t="s">
        <v>2127</v>
      </c>
      <c r="B2128" s="8">
        <v>297.97000000000003</v>
      </c>
      <c r="C2128" s="8">
        <v>152.61000000000001</v>
      </c>
    </row>
    <row r="2129" spans="1:3" x14ac:dyDescent="0.25">
      <c r="A2129" t="s">
        <v>2128</v>
      </c>
      <c r="B2129" s="8">
        <v>299.99</v>
      </c>
      <c r="C2129" s="8">
        <v>154.04</v>
      </c>
    </row>
    <row r="2130" spans="1:3" x14ac:dyDescent="0.25">
      <c r="A2130" t="s">
        <v>2129</v>
      </c>
      <c r="B2130" s="8">
        <v>299.01</v>
      </c>
      <c r="C2130" s="8">
        <v>154.21</v>
      </c>
    </row>
    <row r="2131" spans="1:3" x14ac:dyDescent="0.25">
      <c r="A2131" t="s">
        <v>2130</v>
      </c>
      <c r="B2131" s="8">
        <v>299.88</v>
      </c>
      <c r="C2131" s="8">
        <v>154.4</v>
      </c>
    </row>
    <row r="2132" spans="1:3" x14ac:dyDescent="0.25">
      <c r="A2132" t="s">
        <v>2131</v>
      </c>
      <c r="B2132" s="8">
        <v>300.37</v>
      </c>
      <c r="C2132" s="8">
        <v>154.18</v>
      </c>
    </row>
    <row r="2133" spans="1:3" x14ac:dyDescent="0.25">
      <c r="A2133" t="s">
        <v>2132</v>
      </c>
      <c r="B2133" s="8">
        <v>301.60000000000002</v>
      </c>
      <c r="C2133" s="8">
        <v>155</v>
      </c>
    </row>
    <row r="2134" spans="1:3" x14ac:dyDescent="0.25">
      <c r="A2134" t="s">
        <v>2133</v>
      </c>
      <c r="B2134" s="8">
        <v>303.3</v>
      </c>
      <c r="C2134" s="8">
        <v>156.34</v>
      </c>
    </row>
    <row r="2135" spans="1:3" x14ac:dyDescent="0.25">
      <c r="A2135" t="s">
        <v>2134</v>
      </c>
      <c r="B2135" s="8">
        <v>303.20999999999998</v>
      </c>
      <c r="C2135" s="8">
        <v>156.85</v>
      </c>
    </row>
    <row r="2136" spans="1:3" x14ac:dyDescent="0.25">
      <c r="A2136" t="s">
        <v>2135</v>
      </c>
      <c r="B2136" s="8">
        <v>304.14</v>
      </c>
      <c r="C2136" s="8">
        <v>156.33000000000001</v>
      </c>
    </row>
    <row r="2137" spans="1:3" x14ac:dyDescent="0.25">
      <c r="A2137" t="s">
        <v>2136</v>
      </c>
      <c r="B2137" s="8">
        <v>303.33</v>
      </c>
      <c r="C2137" s="8">
        <v>155.44999999999999</v>
      </c>
    </row>
    <row r="2138" spans="1:3" x14ac:dyDescent="0.25">
      <c r="A2138" t="s">
        <v>2137</v>
      </c>
      <c r="B2138" s="8">
        <v>306.14</v>
      </c>
      <c r="C2138" s="8">
        <v>158.1</v>
      </c>
    </row>
    <row r="2139" spans="1:3" x14ac:dyDescent="0.25">
      <c r="A2139" t="s">
        <v>2138</v>
      </c>
      <c r="B2139" s="8">
        <v>307.37</v>
      </c>
      <c r="C2139" s="8">
        <v>158.94999999999999</v>
      </c>
    </row>
    <row r="2140" spans="1:3" x14ac:dyDescent="0.25">
      <c r="A2140" t="s">
        <v>2139</v>
      </c>
      <c r="B2140" s="8">
        <v>307.02999999999997</v>
      </c>
      <c r="C2140" s="8">
        <v>159.15</v>
      </c>
    </row>
    <row r="2141" spans="1:3" x14ac:dyDescent="0.25">
      <c r="A2141" t="s">
        <v>2140</v>
      </c>
      <c r="B2141" s="8">
        <v>307.10000000000002</v>
      </c>
      <c r="C2141" s="8">
        <v>158.22999999999999</v>
      </c>
    </row>
    <row r="2142" spans="1:3" x14ac:dyDescent="0.25">
      <c r="A2142" t="s">
        <v>2141</v>
      </c>
      <c r="B2142" s="8">
        <v>308.18</v>
      </c>
      <c r="C2142" s="8">
        <v>158.65</v>
      </c>
    </row>
    <row r="2143" spans="1:3" x14ac:dyDescent="0.25">
      <c r="A2143" t="s">
        <v>2142</v>
      </c>
      <c r="B2143" s="8">
        <v>308.94</v>
      </c>
      <c r="C2143" s="8">
        <v>159.08000000000001</v>
      </c>
    </row>
    <row r="2144" spans="1:3" x14ac:dyDescent="0.25">
      <c r="A2144" t="s">
        <v>2143</v>
      </c>
      <c r="B2144" s="8">
        <v>308.35000000000002</v>
      </c>
      <c r="C2144" s="8">
        <v>158.78</v>
      </c>
    </row>
    <row r="2145" spans="1:3" x14ac:dyDescent="0.25">
      <c r="A2145" t="s">
        <v>2144</v>
      </c>
      <c r="B2145" s="8">
        <v>309</v>
      </c>
      <c r="C2145" s="8">
        <v>158.83000000000001</v>
      </c>
    </row>
    <row r="2146" spans="1:3" x14ac:dyDescent="0.25">
      <c r="A2146" t="s">
        <v>2145</v>
      </c>
      <c r="B2146" s="8">
        <v>309.10000000000002</v>
      </c>
      <c r="C2146" s="8">
        <v>158.15</v>
      </c>
    </row>
    <row r="2147" spans="1:3" x14ac:dyDescent="0.25">
      <c r="A2147" t="s">
        <v>2146</v>
      </c>
      <c r="B2147" s="8">
        <v>309.55</v>
      </c>
      <c r="C2147" s="8">
        <v>158.1</v>
      </c>
    </row>
    <row r="2148" spans="1:3" x14ac:dyDescent="0.25">
      <c r="A2148" t="s">
        <v>2147</v>
      </c>
      <c r="B2148" s="8">
        <v>311.79000000000002</v>
      </c>
      <c r="C2148" s="8">
        <v>158.91999999999999</v>
      </c>
    </row>
    <row r="2149" spans="1:3" x14ac:dyDescent="0.25">
      <c r="A2149" t="s">
        <v>2148</v>
      </c>
      <c r="B2149" s="8">
        <v>312.02</v>
      </c>
      <c r="C2149" s="8">
        <v>158.52000000000001</v>
      </c>
    </row>
    <row r="2150" spans="1:3" x14ac:dyDescent="0.25">
      <c r="A2150" t="s">
        <v>2149</v>
      </c>
      <c r="B2150" s="8">
        <v>311.93</v>
      </c>
      <c r="C2150" s="8">
        <v>159.11000000000001</v>
      </c>
    </row>
    <row r="2151" spans="1:3" x14ac:dyDescent="0.25">
      <c r="A2151" t="s">
        <v>2150</v>
      </c>
      <c r="B2151" s="8">
        <v>310.77</v>
      </c>
      <c r="C2151" s="8">
        <v>158.51</v>
      </c>
    </row>
    <row r="2152" spans="1:3" x14ac:dyDescent="0.25">
      <c r="A2152" t="s">
        <v>2151</v>
      </c>
      <c r="B2152" s="8">
        <v>310.27</v>
      </c>
      <c r="C2152" s="8">
        <v>157.72999999999999</v>
      </c>
    </row>
    <row r="2153" spans="1:3" x14ac:dyDescent="0.25">
      <c r="A2153" t="s">
        <v>2152</v>
      </c>
      <c r="B2153" s="8">
        <v>310.95999999999998</v>
      </c>
      <c r="C2153" s="8">
        <v>158.22</v>
      </c>
    </row>
    <row r="2154" spans="1:3" x14ac:dyDescent="0.25">
      <c r="A2154" t="s">
        <v>2153</v>
      </c>
      <c r="B2154" s="8">
        <v>313.37</v>
      </c>
      <c r="C2154" s="8">
        <v>161.58000000000001</v>
      </c>
    </row>
    <row r="2155" spans="1:3" x14ac:dyDescent="0.25">
      <c r="A2155" t="s">
        <v>2154</v>
      </c>
      <c r="B2155" s="8">
        <v>314.08</v>
      </c>
      <c r="C2155" s="8">
        <v>161.69</v>
      </c>
    </row>
    <row r="2156" spans="1:3" x14ac:dyDescent="0.25">
      <c r="A2156" t="s">
        <v>2155</v>
      </c>
      <c r="B2156" s="8">
        <v>315.48</v>
      </c>
      <c r="C2156" s="8">
        <v>162.83000000000001</v>
      </c>
    </row>
    <row r="2157" spans="1:3" x14ac:dyDescent="0.25">
      <c r="A2157" t="s">
        <v>2156</v>
      </c>
      <c r="B2157" s="8">
        <v>314.31</v>
      </c>
      <c r="C2157" s="8">
        <v>161.77000000000001</v>
      </c>
    </row>
    <row r="2158" spans="1:3" x14ac:dyDescent="0.25">
      <c r="A2158" t="s">
        <v>2157</v>
      </c>
      <c r="B2158" s="8">
        <v>311.64</v>
      </c>
      <c r="C2158" s="8">
        <v>160.19</v>
      </c>
    </row>
    <row r="2159" spans="1:3" x14ac:dyDescent="0.25">
      <c r="A2159" t="s">
        <v>2158</v>
      </c>
      <c r="B2159" s="8">
        <v>309.55</v>
      </c>
      <c r="C2159" s="8">
        <v>159.68</v>
      </c>
    </row>
    <row r="2160" spans="1:3" x14ac:dyDescent="0.25">
      <c r="A2160" t="s">
        <v>2159</v>
      </c>
      <c r="B2160" s="8">
        <v>311.45999999999998</v>
      </c>
      <c r="C2160" s="8">
        <v>160.78</v>
      </c>
    </row>
    <row r="2161" spans="1:3" x14ac:dyDescent="0.25">
      <c r="A2161" t="s">
        <v>2160</v>
      </c>
      <c r="B2161" s="8">
        <v>312.02</v>
      </c>
      <c r="C2161" s="8">
        <v>160.94</v>
      </c>
    </row>
    <row r="2162" spans="1:3" x14ac:dyDescent="0.25">
      <c r="A2162" t="s">
        <v>2161</v>
      </c>
      <c r="B2162" s="8">
        <v>314.87</v>
      </c>
      <c r="C2162" s="8">
        <v>162.82</v>
      </c>
    </row>
    <row r="2163" spans="1:3" x14ac:dyDescent="0.25">
      <c r="A2163" t="s">
        <v>2162</v>
      </c>
      <c r="B2163" s="8">
        <v>313.88</v>
      </c>
      <c r="C2163" s="8">
        <v>162.51</v>
      </c>
    </row>
    <row r="2164" spans="1:3" x14ac:dyDescent="0.25">
      <c r="A2164" t="s">
        <v>2163</v>
      </c>
      <c r="B2164" s="8">
        <v>313.52999999999997</v>
      </c>
      <c r="C2164" s="8">
        <v>162.61000000000001</v>
      </c>
    </row>
    <row r="2165" spans="1:3" x14ac:dyDescent="0.25">
      <c r="A2165" t="s">
        <v>2164</v>
      </c>
      <c r="B2165" s="8">
        <v>314.42</v>
      </c>
      <c r="C2165" s="8">
        <v>162.56</v>
      </c>
    </row>
    <row r="2166" spans="1:3" x14ac:dyDescent="0.25">
      <c r="A2166" t="s">
        <v>2165</v>
      </c>
      <c r="B2166" s="8">
        <v>317.13</v>
      </c>
      <c r="C2166" s="8">
        <v>163.96</v>
      </c>
    </row>
    <row r="2167" spans="1:3" x14ac:dyDescent="0.25">
      <c r="A2167" t="s">
        <v>2166</v>
      </c>
      <c r="B2167" s="8">
        <v>317.32</v>
      </c>
      <c r="C2167" s="8">
        <v>163.33000000000001</v>
      </c>
    </row>
    <row r="2168" spans="1:3" x14ac:dyDescent="0.25">
      <c r="A2168" t="s">
        <v>2167</v>
      </c>
      <c r="B2168" s="8">
        <v>319.5</v>
      </c>
      <c r="C2168" s="8">
        <v>163.88</v>
      </c>
    </row>
    <row r="2169" spans="1:3" x14ac:dyDescent="0.25">
      <c r="A2169" t="s">
        <v>2168</v>
      </c>
      <c r="B2169" s="8">
        <v>319.57</v>
      </c>
      <c r="C2169" s="8">
        <v>164.7</v>
      </c>
    </row>
    <row r="2170" spans="1:3" x14ac:dyDescent="0.25">
      <c r="A2170" t="s">
        <v>2169</v>
      </c>
      <c r="B2170" s="8">
        <v>319.58999999999997</v>
      </c>
      <c r="C2170" s="8">
        <v>165.02</v>
      </c>
    </row>
    <row r="2171" spans="1:3" x14ac:dyDescent="0.25">
      <c r="A2171" t="s">
        <v>2170</v>
      </c>
      <c r="B2171" s="8">
        <v>320.89999999999998</v>
      </c>
      <c r="C2171" s="8">
        <v>165.73</v>
      </c>
    </row>
    <row r="2172" spans="1:3" x14ac:dyDescent="0.25">
      <c r="A2172" t="s">
        <v>2171</v>
      </c>
      <c r="B2172" s="8">
        <v>320.73</v>
      </c>
      <c r="C2172" s="8">
        <v>165.97</v>
      </c>
    </row>
    <row r="2173" spans="1:3" x14ac:dyDescent="0.25">
      <c r="A2173" t="s">
        <v>2172</v>
      </c>
      <c r="B2173" s="8">
        <v>321.22000000000003</v>
      </c>
      <c r="C2173" s="8">
        <v>166.3</v>
      </c>
    </row>
    <row r="2174" spans="1:3" x14ac:dyDescent="0.25">
      <c r="A2174" t="s">
        <v>2173</v>
      </c>
      <c r="B2174" s="8">
        <v>321.23</v>
      </c>
      <c r="C2174" s="8">
        <v>166.68</v>
      </c>
    </row>
    <row r="2175" spans="1:3" x14ac:dyDescent="0.25">
      <c r="A2175" t="s">
        <v>2174</v>
      </c>
      <c r="B2175" s="8">
        <v>322.94</v>
      </c>
      <c r="C2175" s="8">
        <v>166.68</v>
      </c>
    </row>
    <row r="2176" spans="1:3" x14ac:dyDescent="0.25">
      <c r="A2176" t="s">
        <v>2175</v>
      </c>
      <c r="B2176" s="8">
        <v>322.86</v>
      </c>
      <c r="C2176" s="8">
        <v>165.86</v>
      </c>
    </row>
    <row r="2177" spans="1:3" x14ac:dyDescent="0.25">
      <c r="A2177" t="s">
        <v>2176</v>
      </c>
      <c r="B2177" s="8">
        <v>321.08</v>
      </c>
      <c r="C2177" s="8">
        <v>165.44</v>
      </c>
    </row>
    <row r="2178" spans="1:3" x14ac:dyDescent="0.25">
      <c r="A2178" t="s">
        <v>2177</v>
      </c>
      <c r="B2178" s="8">
        <v>321.86</v>
      </c>
      <c r="C2178" s="8">
        <v>165.67</v>
      </c>
    </row>
    <row r="2179" spans="1:3" x14ac:dyDescent="0.25">
      <c r="A2179" t="s">
        <v>2178</v>
      </c>
      <c r="B2179" s="8">
        <v>324.87</v>
      </c>
      <c r="C2179" s="8">
        <v>165.78</v>
      </c>
    </row>
    <row r="2180" spans="1:3" x14ac:dyDescent="0.25">
      <c r="A2180" t="s">
        <v>2179</v>
      </c>
      <c r="B2180" s="8">
        <v>322.41000000000003</v>
      </c>
      <c r="C2180" s="8">
        <v>165.13</v>
      </c>
    </row>
    <row r="2181" spans="1:3" x14ac:dyDescent="0.25">
      <c r="A2181" t="s">
        <v>2180</v>
      </c>
      <c r="B2181" s="8">
        <v>323.64</v>
      </c>
      <c r="C2181" s="8">
        <v>165.35</v>
      </c>
    </row>
    <row r="2182" spans="1:3" x14ac:dyDescent="0.25">
      <c r="A2182" t="s">
        <v>2181</v>
      </c>
      <c r="B2182" s="8">
        <v>322.73</v>
      </c>
      <c r="C2182" s="8">
        <v>164.8</v>
      </c>
    </row>
    <row r="2183" spans="1:3" x14ac:dyDescent="0.25">
      <c r="A2183" t="s">
        <v>2182</v>
      </c>
      <c r="B2183" s="8">
        <v>324.45</v>
      </c>
      <c r="C2183" s="8">
        <v>165.31</v>
      </c>
    </row>
    <row r="2184" spans="1:3" x14ac:dyDescent="0.25">
      <c r="A2184" t="s">
        <v>2183</v>
      </c>
      <c r="B2184" s="8">
        <v>326.64999999999998</v>
      </c>
      <c r="C2184" s="8">
        <v>165.51</v>
      </c>
    </row>
    <row r="2185" spans="1:3" x14ac:dyDescent="0.25">
      <c r="A2185" t="s">
        <v>2184</v>
      </c>
      <c r="B2185" s="8">
        <v>325.70999999999998</v>
      </c>
      <c r="C2185" s="8">
        <v>164.89</v>
      </c>
    </row>
    <row r="2186" spans="1:3" x14ac:dyDescent="0.25">
      <c r="A2186" t="s">
        <v>2185</v>
      </c>
      <c r="B2186" s="8">
        <v>327.95</v>
      </c>
      <c r="C2186" s="8">
        <v>165.96</v>
      </c>
    </row>
    <row r="2187" spans="1:3" x14ac:dyDescent="0.25">
      <c r="A2187" t="s">
        <v>2186</v>
      </c>
      <c r="B2187" s="8">
        <v>327.45</v>
      </c>
      <c r="C2187" s="8">
        <v>166.57</v>
      </c>
    </row>
    <row r="2188" spans="1:3" x14ac:dyDescent="0.25">
      <c r="A2188" t="s">
        <v>2187</v>
      </c>
      <c r="B2188" s="8">
        <v>328.19</v>
      </c>
      <c r="C2188" s="8">
        <v>167.37</v>
      </c>
    </row>
    <row r="2189" spans="1:3" x14ac:dyDescent="0.25">
      <c r="A2189" t="s">
        <v>2188</v>
      </c>
      <c r="B2189" s="8">
        <v>330.92</v>
      </c>
      <c r="C2189" s="8">
        <v>169.53</v>
      </c>
    </row>
    <row r="2190" spans="1:3" x14ac:dyDescent="0.25">
      <c r="A2190" t="s">
        <v>2189</v>
      </c>
      <c r="B2190" s="8">
        <v>331.95</v>
      </c>
      <c r="C2190" s="8">
        <v>169.07</v>
      </c>
    </row>
    <row r="2191" spans="1:3" x14ac:dyDescent="0.25">
      <c r="A2191" t="s">
        <v>2190</v>
      </c>
      <c r="B2191" s="8">
        <v>331.3</v>
      </c>
      <c r="C2191" s="8">
        <v>167.67</v>
      </c>
    </row>
    <row r="2192" spans="1:3" x14ac:dyDescent="0.25">
      <c r="A2192" t="s">
        <v>2191</v>
      </c>
      <c r="B2192" s="8">
        <v>331.34</v>
      </c>
      <c r="C2192" s="8">
        <v>167.56</v>
      </c>
    </row>
    <row r="2193" spans="1:3" x14ac:dyDescent="0.25">
      <c r="A2193" t="s">
        <v>2192</v>
      </c>
      <c r="B2193" s="8">
        <v>331.72</v>
      </c>
      <c r="C2193" s="8">
        <v>167.45</v>
      </c>
    </row>
    <row r="2194" spans="1:3" x14ac:dyDescent="0.25">
      <c r="A2194" t="s">
        <v>2193</v>
      </c>
      <c r="B2194" s="8">
        <v>328.77</v>
      </c>
      <c r="C2194" s="8">
        <v>165.39</v>
      </c>
    </row>
    <row r="2195" spans="1:3" x14ac:dyDescent="0.25">
      <c r="A2195" t="s">
        <v>2194</v>
      </c>
      <c r="B2195" s="8">
        <v>323.5</v>
      </c>
      <c r="C2195" s="8">
        <v>163.51</v>
      </c>
    </row>
    <row r="2196" spans="1:3" x14ac:dyDescent="0.25">
      <c r="A2196" t="s">
        <v>2195</v>
      </c>
      <c r="B2196" s="8">
        <v>326.89</v>
      </c>
      <c r="C2196" s="8">
        <v>164.87</v>
      </c>
    </row>
    <row r="2197" spans="1:3" x14ac:dyDescent="0.25">
      <c r="A2197" t="s">
        <v>2196</v>
      </c>
      <c r="B2197" s="8">
        <v>326.62</v>
      </c>
      <c r="C2197" s="8">
        <v>163.93</v>
      </c>
    </row>
    <row r="2198" spans="1:3" x14ac:dyDescent="0.25">
      <c r="A2198" t="s">
        <v>2197</v>
      </c>
      <c r="B2198" s="8">
        <v>327.68</v>
      </c>
      <c r="C2198" s="8">
        <v>163.93</v>
      </c>
    </row>
    <row r="2199" spans="1:3" x14ac:dyDescent="0.25">
      <c r="A2199" t="s">
        <v>2198</v>
      </c>
      <c r="B2199" s="8">
        <v>321.73</v>
      </c>
      <c r="C2199" s="8">
        <v>160.53</v>
      </c>
    </row>
    <row r="2200" spans="1:3" x14ac:dyDescent="0.25">
      <c r="A2200" t="s">
        <v>2199</v>
      </c>
      <c r="B2200" s="8">
        <v>324.12</v>
      </c>
      <c r="C2200" s="8">
        <v>162.32</v>
      </c>
    </row>
    <row r="2201" spans="1:3" x14ac:dyDescent="0.25">
      <c r="A2201" t="s">
        <v>2200</v>
      </c>
      <c r="B2201" s="8">
        <v>329.06</v>
      </c>
      <c r="C2201" s="8">
        <v>164.77</v>
      </c>
    </row>
    <row r="2202" spans="1:3" x14ac:dyDescent="0.25">
      <c r="A2202" t="s">
        <v>2201</v>
      </c>
      <c r="B2202" s="8">
        <v>332.86</v>
      </c>
      <c r="C2202" s="8">
        <v>167.31</v>
      </c>
    </row>
    <row r="2203" spans="1:3" x14ac:dyDescent="0.25">
      <c r="A2203" t="s">
        <v>2202</v>
      </c>
      <c r="B2203" s="8">
        <v>333.98</v>
      </c>
      <c r="C2203" s="8">
        <v>166.93</v>
      </c>
    </row>
    <row r="2204" spans="1:3" x14ac:dyDescent="0.25">
      <c r="A2204" t="s">
        <v>2203</v>
      </c>
      <c r="B2204" s="8">
        <v>332.2</v>
      </c>
      <c r="C2204" s="8">
        <v>164.88</v>
      </c>
    </row>
    <row r="2205" spans="1:3" x14ac:dyDescent="0.25">
      <c r="A2205" t="s">
        <v>2204</v>
      </c>
      <c r="B2205" s="8">
        <v>334.68</v>
      </c>
      <c r="C2205" s="8">
        <v>165.81</v>
      </c>
    </row>
    <row r="2206" spans="1:3" x14ac:dyDescent="0.25">
      <c r="A2206" t="s">
        <v>2205</v>
      </c>
      <c r="B2206" s="8">
        <v>335.26</v>
      </c>
      <c r="C2206" s="8">
        <v>166.96</v>
      </c>
    </row>
    <row r="2207" spans="1:3" x14ac:dyDescent="0.25">
      <c r="A2207" t="s">
        <v>2206</v>
      </c>
      <c r="B2207" s="8">
        <v>337.42</v>
      </c>
      <c r="C2207" s="8">
        <v>168.11</v>
      </c>
    </row>
    <row r="2208" spans="1:3" x14ac:dyDescent="0.25">
      <c r="A2208" t="s">
        <v>2207</v>
      </c>
      <c r="B2208" s="8">
        <v>337.06</v>
      </c>
      <c r="C2208" s="8">
        <v>168.55</v>
      </c>
    </row>
    <row r="2209" spans="1:3" x14ac:dyDescent="0.25">
      <c r="A2209" t="s">
        <v>2208</v>
      </c>
      <c r="B2209" s="8">
        <v>337.6</v>
      </c>
      <c r="C2209" s="8">
        <v>167.9</v>
      </c>
    </row>
    <row r="2210" spans="1:3" x14ac:dyDescent="0.25">
      <c r="A2210" t="s">
        <v>2209</v>
      </c>
      <c r="B2210" s="8">
        <v>336.73</v>
      </c>
      <c r="C2210" s="8">
        <v>167.54</v>
      </c>
    </row>
    <row r="2211" spans="1:3" x14ac:dyDescent="0.25">
      <c r="A2211" t="s">
        <v>2210</v>
      </c>
      <c r="B2211" s="8">
        <v>338.34</v>
      </c>
      <c r="C2211" s="8">
        <v>168.4</v>
      </c>
    </row>
    <row r="2212" spans="1:3" x14ac:dyDescent="0.25">
      <c r="A2212" t="s">
        <v>2211</v>
      </c>
      <c r="B2212" s="8">
        <v>336.95</v>
      </c>
      <c r="C2212" s="8">
        <v>168.81</v>
      </c>
    </row>
    <row r="2213" spans="1:3" x14ac:dyDescent="0.25">
      <c r="A2213" t="s">
        <v>2212</v>
      </c>
      <c r="B2213" s="8">
        <v>333.48</v>
      </c>
      <c r="C2213" s="8">
        <v>167.1</v>
      </c>
    </row>
    <row r="2214" spans="1:3" x14ac:dyDescent="0.25">
      <c r="A2214" t="s">
        <v>2213</v>
      </c>
      <c r="B2214" s="8">
        <v>322.42</v>
      </c>
      <c r="C2214" s="8">
        <v>162.07</v>
      </c>
    </row>
    <row r="2215" spans="1:3" x14ac:dyDescent="0.25">
      <c r="A2215" t="s">
        <v>2214</v>
      </c>
      <c r="B2215" s="8">
        <v>312.64999999999998</v>
      </c>
      <c r="C2215" s="8">
        <v>156.31</v>
      </c>
    </row>
    <row r="2216" spans="1:3" x14ac:dyDescent="0.25">
      <c r="A2216" t="s">
        <v>2215</v>
      </c>
      <c r="B2216" s="8">
        <v>311.5</v>
      </c>
      <c r="C2216" s="8">
        <v>154.5</v>
      </c>
    </row>
    <row r="2217" spans="1:3" x14ac:dyDescent="0.25">
      <c r="A2217" t="s">
        <v>2216</v>
      </c>
      <c r="B2217" s="8">
        <v>297.51</v>
      </c>
      <c r="C2217" s="8">
        <v>149.06</v>
      </c>
    </row>
    <row r="2218" spans="1:3" x14ac:dyDescent="0.25">
      <c r="A2218" t="s">
        <v>2217</v>
      </c>
      <c r="B2218" s="8">
        <v>296.26</v>
      </c>
      <c r="C2218" s="8">
        <v>146.33000000000001</v>
      </c>
    </row>
    <row r="2219" spans="1:3" x14ac:dyDescent="0.25">
      <c r="A2219" t="s">
        <v>2218</v>
      </c>
      <c r="B2219" s="8">
        <v>309.08999999999997</v>
      </c>
      <c r="C2219" s="8">
        <v>151.03</v>
      </c>
    </row>
    <row r="2220" spans="1:3" x14ac:dyDescent="0.25">
      <c r="A2220" t="s">
        <v>2219</v>
      </c>
      <c r="B2220" s="8">
        <v>300.24</v>
      </c>
      <c r="C2220" s="8">
        <v>147.94999999999999</v>
      </c>
    </row>
    <row r="2221" spans="1:3" x14ac:dyDescent="0.25">
      <c r="A2221" t="s">
        <v>2220</v>
      </c>
      <c r="B2221" s="8">
        <v>312.86</v>
      </c>
      <c r="C2221" s="8">
        <v>152.16</v>
      </c>
    </row>
    <row r="2222" spans="1:3" x14ac:dyDescent="0.25">
      <c r="A2222" t="s">
        <v>2221</v>
      </c>
      <c r="B2222" s="8">
        <v>302.45999999999998</v>
      </c>
      <c r="C2222" s="8">
        <v>147.32</v>
      </c>
    </row>
    <row r="2223" spans="1:3" x14ac:dyDescent="0.25">
      <c r="A2223" t="s">
        <v>2222</v>
      </c>
      <c r="B2223" s="8">
        <v>297.45999999999998</v>
      </c>
      <c r="C2223" s="8">
        <v>144.4</v>
      </c>
    </row>
    <row r="2224" spans="1:3" x14ac:dyDescent="0.25">
      <c r="A2224" t="s">
        <v>2223</v>
      </c>
      <c r="B2224" s="8">
        <v>274.23</v>
      </c>
      <c r="C2224" s="8">
        <v>130.36000000000001</v>
      </c>
    </row>
    <row r="2225" spans="1:3" x14ac:dyDescent="0.25">
      <c r="A2225" t="s">
        <v>2224</v>
      </c>
      <c r="B2225" s="8">
        <v>288.42</v>
      </c>
      <c r="C2225" s="8">
        <v>134.43</v>
      </c>
    </row>
    <row r="2226" spans="1:3" x14ac:dyDescent="0.25">
      <c r="A2226" t="s">
        <v>2225</v>
      </c>
      <c r="B2226" s="8">
        <v>274.36</v>
      </c>
      <c r="C2226" s="8">
        <v>125.88</v>
      </c>
    </row>
    <row r="2227" spans="1:3" x14ac:dyDescent="0.25">
      <c r="A2227" t="s">
        <v>2226</v>
      </c>
      <c r="B2227" s="8">
        <v>248.11</v>
      </c>
      <c r="C2227" s="8">
        <v>111.97</v>
      </c>
    </row>
    <row r="2228" spans="1:3" x14ac:dyDescent="0.25">
      <c r="A2228" t="s">
        <v>2227</v>
      </c>
      <c r="B2228" s="8">
        <v>269.32</v>
      </c>
      <c r="C2228" s="8">
        <v>119.47</v>
      </c>
    </row>
    <row r="2229" spans="1:3" x14ac:dyDescent="0.25">
      <c r="A2229" t="s">
        <v>2228</v>
      </c>
      <c r="B2229" s="8">
        <v>239.85</v>
      </c>
      <c r="C2229" s="8">
        <v>103.62</v>
      </c>
    </row>
    <row r="2230" spans="1:3" x14ac:dyDescent="0.25">
      <c r="A2230" t="s">
        <v>2229</v>
      </c>
      <c r="B2230" s="8">
        <v>252.8</v>
      </c>
      <c r="C2230" s="8">
        <v>108.37</v>
      </c>
    </row>
    <row r="2231" spans="1:3" x14ac:dyDescent="0.25">
      <c r="A2231" t="s">
        <v>2230</v>
      </c>
      <c r="B2231" s="8">
        <v>240</v>
      </c>
      <c r="C2231" s="8">
        <v>99.97</v>
      </c>
    </row>
    <row r="2232" spans="1:3" x14ac:dyDescent="0.25">
      <c r="A2232" t="s">
        <v>2231</v>
      </c>
      <c r="B2232" s="8">
        <v>240.51</v>
      </c>
      <c r="C2232" s="8">
        <v>103.87</v>
      </c>
    </row>
    <row r="2233" spans="1:3" x14ac:dyDescent="0.25">
      <c r="A2233" t="s">
        <v>2232</v>
      </c>
      <c r="B2233" s="8">
        <v>228.8</v>
      </c>
      <c r="C2233" s="8">
        <v>101.4</v>
      </c>
    </row>
    <row r="2234" spans="1:3" x14ac:dyDescent="0.25">
      <c r="A2234" t="s">
        <v>2233</v>
      </c>
      <c r="B2234" s="8">
        <v>222.95</v>
      </c>
      <c r="C2234" s="8">
        <v>99.9</v>
      </c>
    </row>
    <row r="2235" spans="1:3" x14ac:dyDescent="0.25">
      <c r="A2235" t="s">
        <v>2234</v>
      </c>
      <c r="B2235" s="8">
        <v>243.15</v>
      </c>
      <c r="C2235" s="8">
        <v>109.04</v>
      </c>
    </row>
    <row r="2236" spans="1:3" x14ac:dyDescent="0.25">
      <c r="A2236" t="s">
        <v>2235</v>
      </c>
      <c r="B2236" s="8">
        <v>246.79</v>
      </c>
      <c r="C2236" s="8">
        <v>109.97</v>
      </c>
    </row>
    <row r="2237" spans="1:3" x14ac:dyDescent="0.25">
      <c r="A2237" t="s">
        <v>2236</v>
      </c>
      <c r="B2237" s="8">
        <v>261.2</v>
      </c>
      <c r="C2237" s="8">
        <v>116.81</v>
      </c>
    </row>
    <row r="2238" spans="1:3" x14ac:dyDescent="0.25">
      <c r="A2238" t="s">
        <v>2237</v>
      </c>
      <c r="B2238" s="8">
        <v>253.42</v>
      </c>
      <c r="C2238" s="8">
        <v>112.56</v>
      </c>
    </row>
    <row r="2239" spans="1:3" x14ac:dyDescent="0.25">
      <c r="A2239" t="s">
        <v>2238</v>
      </c>
      <c r="B2239" s="8">
        <v>261.64999999999998</v>
      </c>
      <c r="C2239" s="8">
        <v>115.04</v>
      </c>
    </row>
    <row r="2240" spans="1:3" x14ac:dyDescent="0.25">
      <c r="A2240" t="s">
        <v>2239</v>
      </c>
      <c r="B2240" s="8">
        <v>257.75</v>
      </c>
      <c r="C2240" s="8">
        <v>114.46</v>
      </c>
    </row>
    <row r="2241" spans="1:3" x14ac:dyDescent="0.25">
      <c r="A2241" t="s">
        <v>2240</v>
      </c>
      <c r="B2241" s="8">
        <v>246.15</v>
      </c>
      <c r="C2241" s="8">
        <v>106.66</v>
      </c>
    </row>
    <row r="2242" spans="1:3" x14ac:dyDescent="0.25">
      <c r="A2242" t="s">
        <v>2241</v>
      </c>
      <c r="B2242" s="8">
        <v>251.83</v>
      </c>
      <c r="C2242" s="8">
        <v>107.67</v>
      </c>
    </row>
    <row r="2243" spans="1:3" x14ac:dyDescent="0.25">
      <c r="A2243" t="s">
        <v>2242</v>
      </c>
      <c r="B2243" s="8">
        <v>248.19</v>
      </c>
      <c r="C2243" s="8">
        <v>104.62</v>
      </c>
    </row>
    <row r="2244" spans="1:3" x14ac:dyDescent="0.25">
      <c r="A2244" t="s">
        <v>2243</v>
      </c>
      <c r="B2244" s="8">
        <v>264.86</v>
      </c>
      <c r="C2244" s="8">
        <v>112.63</v>
      </c>
    </row>
    <row r="2245" spans="1:3" x14ac:dyDescent="0.25">
      <c r="A2245" t="s">
        <v>2244</v>
      </c>
      <c r="B2245" s="8">
        <v>265.13</v>
      </c>
      <c r="C2245" s="8">
        <v>112.92</v>
      </c>
    </row>
    <row r="2246" spans="1:3" x14ac:dyDescent="0.25">
      <c r="A2246" t="s">
        <v>2245</v>
      </c>
      <c r="B2246" s="8">
        <v>274.02999999999997</v>
      </c>
      <c r="C2246" s="8">
        <v>118.07</v>
      </c>
    </row>
    <row r="2247" spans="1:3" x14ac:dyDescent="0.25">
      <c r="A2247" t="s">
        <v>2246</v>
      </c>
      <c r="B2247" s="8">
        <v>278.2</v>
      </c>
      <c r="C2247" s="8">
        <v>123.72</v>
      </c>
    </row>
    <row r="2248" spans="1:3" x14ac:dyDescent="0.25">
      <c r="A2248" t="s">
        <v>2247</v>
      </c>
      <c r="B2248" s="8">
        <v>275.66000000000003</v>
      </c>
      <c r="C2248" s="8">
        <v>120.37</v>
      </c>
    </row>
    <row r="2249" spans="1:3" x14ac:dyDescent="0.25">
      <c r="A2249" t="s">
        <v>2248</v>
      </c>
      <c r="B2249" s="8">
        <v>283.79000000000002</v>
      </c>
      <c r="C2249" s="8">
        <v>122.81</v>
      </c>
    </row>
    <row r="2250" spans="1:3" x14ac:dyDescent="0.25">
      <c r="A2250" t="s">
        <v>2249</v>
      </c>
      <c r="B2250" s="8">
        <v>277.76</v>
      </c>
      <c r="C2250" s="8">
        <v>117.8</v>
      </c>
    </row>
    <row r="2251" spans="1:3" x14ac:dyDescent="0.25">
      <c r="A2251" t="s">
        <v>2250</v>
      </c>
      <c r="B2251" s="8">
        <v>279.10000000000002</v>
      </c>
      <c r="C2251" s="8">
        <v>116.91</v>
      </c>
    </row>
    <row r="2252" spans="1:3" x14ac:dyDescent="0.25">
      <c r="A2252" t="s">
        <v>2251</v>
      </c>
      <c r="B2252" s="8">
        <v>286.64</v>
      </c>
      <c r="C2252" s="8">
        <v>122.06</v>
      </c>
    </row>
    <row r="2253" spans="1:3" x14ac:dyDescent="0.25">
      <c r="A2253" t="s">
        <v>2252</v>
      </c>
      <c r="B2253" s="8">
        <v>281.58999999999997</v>
      </c>
      <c r="C2253" s="8">
        <v>120.62</v>
      </c>
    </row>
    <row r="2254" spans="1:3" x14ac:dyDescent="0.25">
      <c r="A2254" t="s">
        <v>2253</v>
      </c>
      <c r="B2254" s="8">
        <v>273.04000000000002</v>
      </c>
      <c r="C2254" s="8">
        <v>117.74</v>
      </c>
    </row>
    <row r="2255" spans="1:3" x14ac:dyDescent="0.25">
      <c r="A2255" t="s">
        <v>2254</v>
      </c>
      <c r="B2255" s="8">
        <v>279.10000000000002</v>
      </c>
      <c r="C2255" s="8">
        <v>119.17</v>
      </c>
    </row>
    <row r="2256" spans="1:3" x14ac:dyDescent="0.25">
      <c r="A2256" t="s">
        <v>2255</v>
      </c>
      <c r="B2256" s="8">
        <v>279.08</v>
      </c>
      <c r="C2256" s="8">
        <v>120.34</v>
      </c>
    </row>
    <row r="2257" spans="1:3" x14ac:dyDescent="0.25">
      <c r="A2257" t="s">
        <v>2256</v>
      </c>
      <c r="B2257" s="8">
        <v>282.97000000000003</v>
      </c>
      <c r="C2257" s="8">
        <v>122.41</v>
      </c>
    </row>
    <row r="2258" spans="1:3" x14ac:dyDescent="0.25">
      <c r="A2258" t="s">
        <v>2257</v>
      </c>
      <c r="B2258" s="8">
        <v>287.05</v>
      </c>
      <c r="C2258" s="8">
        <v>127.26</v>
      </c>
    </row>
    <row r="2259" spans="1:3" x14ac:dyDescent="0.25">
      <c r="A2259" t="s">
        <v>2258</v>
      </c>
      <c r="B2259" s="8">
        <v>285.73</v>
      </c>
      <c r="C2259" s="8">
        <v>129.11000000000001</v>
      </c>
    </row>
    <row r="2260" spans="1:3" x14ac:dyDescent="0.25">
      <c r="A2260" t="s">
        <v>2259</v>
      </c>
      <c r="B2260" s="8">
        <v>293.20999999999998</v>
      </c>
      <c r="C2260" s="8">
        <v>135.46</v>
      </c>
    </row>
    <row r="2261" spans="1:3" x14ac:dyDescent="0.25">
      <c r="A2261" t="s">
        <v>2260</v>
      </c>
      <c r="B2261" s="8">
        <v>290.48</v>
      </c>
      <c r="C2261" s="8">
        <v>130.31</v>
      </c>
    </row>
    <row r="2262" spans="1:3" x14ac:dyDescent="0.25">
      <c r="A2262" t="s">
        <v>2261</v>
      </c>
      <c r="B2262" s="8">
        <v>282.79000000000002</v>
      </c>
      <c r="C2262" s="8">
        <v>125.14</v>
      </c>
    </row>
    <row r="2263" spans="1:3" x14ac:dyDescent="0.25">
      <c r="A2263" t="s">
        <v>2262</v>
      </c>
      <c r="B2263" s="8">
        <v>283.57</v>
      </c>
      <c r="C2263" s="8">
        <v>125.68</v>
      </c>
    </row>
    <row r="2264" spans="1:3" x14ac:dyDescent="0.25">
      <c r="A2264" t="s">
        <v>2263</v>
      </c>
      <c r="B2264" s="8">
        <v>286.19</v>
      </c>
      <c r="C2264" s="8">
        <v>126.65</v>
      </c>
    </row>
    <row r="2265" spans="1:3" x14ac:dyDescent="0.25">
      <c r="A2265" t="s">
        <v>2264</v>
      </c>
      <c r="B2265" s="8">
        <v>284.25</v>
      </c>
      <c r="C2265" s="8">
        <v>125.72</v>
      </c>
    </row>
    <row r="2266" spans="1:3" x14ac:dyDescent="0.25">
      <c r="A2266" t="s">
        <v>2265</v>
      </c>
      <c r="B2266" s="8">
        <v>287.68</v>
      </c>
      <c r="C2266" s="8">
        <v>127.44</v>
      </c>
    </row>
    <row r="2267" spans="1:3" x14ac:dyDescent="0.25">
      <c r="A2267" t="s">
        <v>2266</v>
      </c>
      <c r="B2267" s="8">
        <v>292.44</v>
      </c>
      <c r="C2267" s="8">
        <v>132.36000000000001</v>
      </c>
    </row>
    <row r="2268" spans="1:3" x14ac:dyDescent="0.25">
      <c r="A2268" t="s">
        <v>2267</v>
      </c>
      <c r="B2268" s="8">
        <v>292.5</v>
      </c>
      <c r="C2268" s="8">
        <v>131.69999999999999</v>
      </c>
    </row>
    <row r="2269" spans="1:3" x14ac:dyDescent="0.25">
      <c r="A2269" t="s">
        <v>2268</v>
      </c>
      <c r="B2269" s="8">
        <v>286.67</v>
      </c>
      <c r="C2269" s="8">
        <v>126.97</v>
      </c>
    </row>
    <row r="2270" spans="1:3" x14ac:dyDescent="0.25">
      <c r="A2270" t="s">
        <v>2269</v>
      </c>
      <c r="B2270" s="8">
        <v>281.60000000000002</v>
      </c>
      <c r="C2270" s="8">
        <v>122.72</v>
      </c>
    </row>
    <row r="2271" spans="1:3" x14ac:dyDescent="0.25">
      <c r="A2271" t="s">
        <v>2270</v>
      </c>
      <c r="B2271" s="8">
        <v>284.97000000000003</v>
      </c>
      <c r="C2271" s="8">
        <v>123.12</v>
      </c>
    </row>
    <row r="2272" spans="1:3" x14ac:dyDescent="0.25">
      <c r="A2272" t="s">
        <v>2271</v>
      </c>
      <c r="B2272" s="8">
        <v>286.27999999999997</v>
      </c>
      <c r="C2272" s="8">
        <v>125.08</v>
      </c>
    </row>
    <row r="2273" spans="1:3" x14ac:dyDescent="0.25">
      <c r="A2273" t="s">
        <v>2272</v>
      </c>
      <c r="B2273" s="8">
        <v>295</v>
      </c>
      <c r="C2273" s="8">
        <v>132.68</v>
      </c>
    </row>
    <row r="2274" spans="1:3" x14ac:dyDescent="0.25">
      <c r="A2274" t="s">
        <v>2273</v>
      </c>
      <c r="B2274" s="8">
        <v>291.97000000000003</v>
      </c>
      <c r="C2274" s="8">
        <v>130.06</v>
      </c>
    </row>
    <row r="2275" spans="1:3" x14ac:dyDescent="0.25">
      <c r="A2275" t="s">
        <v>2274</v>
      </c>
      <c r="B2275" s="8">
        <v>296.93</v>
      </c>
      <c r="C2275" s="8">
        <v>134</v>
      </c>
    </row>
    <row r="2276" spans="1:3" x14ac:dyDescent="0.25">
      <c r="A2276" t="s">
        <v>2275</v>
      </c>
      <c r="B2276" s="8">
        <v>294.88</v>
      </c>
      <c r="C2276" s="8">
        <v>134.24</v>
      </c>
    </row>
    <row r="2277" spans="1:3" x14ac:dyDescent="0.25">
      <c r="A2277" t="s">
        <v>2276</v>
      </c>
      <c r="B2277" s="8">
        <v>295.44</v>
      </c>
      <c r="C2277" s="8">
        <v>134.88999999999999</v>
      </c>
    </row>
    <row r="2278" spans="1:3" x14ac:dyDescent="0.25">
      <c r="A2278" t="s">
        <v>2277</v>
      </c>
      <c r="B2278" s="8">
        <v>299.08</v>
      </c>
      <c r="C2278" s="8">
        <v>138.78</v>
      </c>
    </row>
    <row r="2279" spans="1:3" x14ac:dyDescent="0.25">
      <c r="A2279" t="s">
        <v>2278</v>
      </c>
      <c r="B2279" s="8">
        <v>303.52999999999997</v>
      </c>
      <c r="C2279" s="8">
        <v>143.09</v>
      </c>
    </row>
    <row r="2280" spans="1:3" x14ac:dyDescent="0.25">
      <c r="A2280" t="s">
        <v>2279</v>
      </c>
      <c r="B2280" s="8">
        <v>302.97000000000003</v>
      </c>
      <c r="C2280" s="8">
        <v>139.69999999999999</v>
      </c>
    </row>
    <row r="2281" spans="1:3" x14ac:dyDescent="0.25">
      <c r="A2281" t="s">
        <v>2280</v>
      </c>
      <c r="B2281" s="8">
        <v>304.32</v>
      </c>
      <c r="C2281" s="8">
        <v>138.9</v>
      </c>
    </row>
    <row r="2282" spans="1:3" x14ac:dyDescent="0.25">
      <c r="A2282" t="s">
        <v>2281</v>
      </c>
      <c r="B2282" s="8">
        <v>305.55</v>
      </c>
      <c r="C2282" s="8">
        <v>140.22999999999999</v>
      </c>
    </row>
    <row r="2283" spans="1:3" x14ac:dyDescent="0.25">
      <c r="A2283" t="s">
        <v>2282</v>
      </c>
      <c r="B2283" s="8">
        <v>308.08</v>
      </c>
      <c r="C2283" s="8">
        <v>141.38999999999999</v>
      </c>
    </row>
    <row r="2284" spans="1:3" x14ac:dyDescent="0.25">
      <c r="A2284" t="s">
        <v>2283</v>
      </c>
      <c r="B2284" s="8">
        <v>312.18</v>
      </c>
      <c r="C2284" s="8">
        <v>144.80000000000001</v>
      </c>
    </row>
    <row r="2285" spans="1:3" x14ac:dyDescent="0.25">
      <c r="A2285" t="s">
        <v>2284</v>
      </c>
      <c r="B2285" s="8">
        <v>311.36</v>
      </c>
      <c r="C2285" s="8">
        <v>144.59</v>
      </c>
    </row>
    <row r="2286" spans="1:3" x14ac:dyDescent="0.25">
      <c r="A2286" t="s">
        <v>2285</v>
      </c>
      <c r="B2286" s="8">
        <v>319.33999999999997</v>
      </c>
      <c r="C2286" s="8">
        <v>150.18</v>
      </c>
    </row>
    <row r="2287" spans="1:3" x14ac:dyDescent="0.25">
      <c r="A2287" t="s">
        <v>2286</v>
      </c>
      <c r="B2287" s="8">
        <v>323.2</v>
      </c>
      <c r="C2287" s="8">
        <v>153.09</v>
      </c>
    </row>
    <row r="2288" spans="1:3" x14ac:dyDescent="0.25">
      <c r="A2288" t="s">
        <v>2287</v>
      </c>
      <c r="B2288" s="8">
        <v>320.79000000000002</v>
      </c>
      <c r="C2288" s="8">
        <v>150.26</v>
      </c>
    </row>
    <row r="2289" spans="1:3" x14ac:dyDescent="0.25">
      <c r="A2289" t="s">
        <v>2288</v>
      </c>
      <c r="B2289" s="8">
        <v>319</v>
      </c>
      <c r="C2289" s="8">
        <v>146.18</v>
      </c>
    </row>
    <row r="2290" spans="1:3" x14ac:dyDescent="0.25">
      <c r="A2290" t="s">
        <v>2289</v>
      </c>
      <c r="B2290" s="8">
        <v>300.61</v>
      </c>
      <c r="C2290" s="8">
        <v>135.03</v>
      </c>
    </row>
    <row r="2291" spans="1:3" x14ac:dyDescent="0.25">
      <c r="A2291" t="s">
        <v>2290</v>
      </c>
      <c r="B2291" s="8">
        <v>304.20999999999998</v>
      </c>
      <c r="C2291" s="8">
        <v>138.27000000000001</v>
      </c>
    </row>
    <row r="2292" spans="1:3" x14ac:dyDescent="0.25">
      <c r="A2292" t="s">
        <v>2291</v>
      </c>
      <c r="B2292" s="8">
        <v>307.05</v>
      </c>
      <c r="C2292" s="8">
        <v>140.99</v>
      </c>
    </row>
    <row r="2293" spans="1:3" x14ac:dyDescent="0.25">
      <c r="A2293" t="s">
        <v>2292</v>
      </c>
      <c r="B2293" s="8">
        <v>312.95999999999998</v>
      </c>
      <c r="C2293" s="8">
        <v>144.38</v>
      </c>
    </row>
    <row r="2294" spans="1:3" x14ac:dyDescent="0.25">
      <c r="A2294" t="s">
        <v>2293</v>
      </c>
      <c r="B2294" s="8">
        <v>311.66000000000003</v>
      </c>
      <c r="C2294" s="8">
        <v>141.77000000000001</v>
      </c>
    </row>
    <row r="2295" spans="1:3" x14ac:dyDescent="0.25">
      <c r="A2295" t="s">
        <v>2294</v>
      </c>
      <c r="B2295" s="8">
        <v>311.77999999999997</v>
      </c>
      <c r="C2295" s="8">
        <v>141.72</v>
      </c>
    </row>
    <row r="2296" spans="1:3" x14ac:dyDescent="0.25">
      <c r="A2296" t="s">
        <v>2295</v>
      </c>
      <c r="B2296" s="8">
        <v>308.64</v>
      </c>
      <c r="C2296" s="8">
        <v>140.99</v>
      </c>
    </row>
    <row r="2297" spans="1:3" x14ac:dyDescent="0.25">
      <c r="A2297" t="s">
        <v>2296</v>
      </c>
      <c r="B2297" s="8">
        <v>310.62</v>
      </c>
      <c r="C2297" s="8">
        <v>142.4</v>
      </c>
    </row>
    <row r="2298" spans="1:3" x14ac:dyDescent="0.25">
      <c r="A2298" t="s">
        <v>2297</v>
      </c>
      <c r="B2298" s="8">
        <v>312.05</v>
      </c>
      <c r="C2298" s="8">
        <v>143</v>
      </c>
    </row>
    <row r="2299" spans="1:3" x14ac:dyDescent="0.25">
      <c r="A2299" t="s">
        <v>2298</v>
      </c>
      <c r="B2299" s="8">
        <v>304.08999999999997</v>
      </c>
      <c r="C2299" s="8">
        <v>138.36000000000001</v>
      </c>
    </row>
    <row r="2300" spans="1:3" x14ac:dyDescent="0.25">
      <c r="A2300" t="s">
        <v>2299</v>
      </c>
      <c r="B2300" s="8">
        <v>307.35000000000002</v>
      </c>
      <c r="C2300" s="8">
        <v>140.44999999999999</v>
      </c>
    </row>
    <row r="2301" spans="1:3" x14ac:dyDescent="0.25">
      <c r="A2301" t="s">
        <v>2300</v>
      </c>
      <c r="B2301" s="8">
        <v>300.05</v>
      </c>
      <c r="C2301" s="8">
        <v>136.66999999999999</v>
      </c>
    </row>
    <row r="2302" spans="1:3" x14ac:dyDescent="0.25">
      <c r="A2302" t="s">
        <v>2301</v>
      </c>
      <c r="B2302" s="8">
        <v>304.45999999999998</v>
      </c>
      <c r="C2302" s="8">
        <v>141.13999999999999</v>
      </c>
    </row>
    <row r="2303" spans="1:3" x14ac:dyDescent="0.25">
      <c r="A2303" t="s">
        <v>2302</v>
      </c>
      <c r="B2303" s="8">
        <v>308.36</v>
      </c>
      <c r="C2303" s="8">
        <v>143.18</v>
      </c>
    </row>
    <row r="2304" spans="1:3" x14ac:dyDescent="0.25">
      <c r="A2304" t="s">
        <v>2303</v>
      </c>
      <c r="B2304" s="8">
        <v>310.52</v>
      </c>
      <c r="C2304" s="8">
        <v>141.82</v>
      </c>
    </row>
    <row r="2305" spans="1:3" x14ac:dyDescent="0.25">
      <c r="A2305" t="s">
        <v>2304</v>
      </c>
      <c r="B2305" s="8">
        <v>312.23</v>
      </c>
      <c r="C2305" s="8">
        <v>142.4</v>
      </c>
    </row>
    <row r="2306" spans="1:3" x14ac:dyDescent="0.25">
      <c r="A2306" t="s">
        <v>2305</v>
      </c>
      <c r="B2306" s="8">
        <v>317.05</v>
      </c>
      <c r="C2306" s="8">
        <v>143.43</v>
      </c>
    </row>
    <row r="2307" spans="1:3" x14ac:dyDescent="0.25">
      <c r="A2307" t="s">
        <v>2306</v>
      </c>
      <c r="B2307" s="8">
        <v>313.77999999999997</v>
      </c>
      <c r="C2307" s="8">
        <v>140.88999999999999</v>
      </c>
    </row>
    <row r="2308" spans="1:3" x14ac:dyDescent="0.25">
      <c r="A2308" t="s">
        <v>2307</v>
      </c>
      <c r="B2308" s="8">
        <v>316.18</v>
      </c>
      <c r="C2308" s="8">
        <v>141.94</v>
      </c>
    </row>
    <row r="2309" spans="1:3" x14ac:dyDescent="0.25">
      <c r="A2309" t="s">
        <v>2308</v>
      </c>
      <c r="B2309" s="8">
        <v>314.38</v>
      </c>
      <c r="C2309" s="8">
        <v>139.07</v>
      </c>
    </row>
    <row r="2310" spans="1:3" x14ac:dyDescent="0.25">
      <c r="A2310" t="s">
        <v>2309</v>
      </c>
      <c r="B2310" s="8">
        <v>317.58999999999997</v>
      </c>
      <c r="C2310" s="8">
        <v>141.31</v>
      </c>
    </row>
    <row r="2311" spans="1:3" x14ac:dyDescent="0.25">
      <c r="A2311" t="s">
        <v>2310</v>
      </c>
      <c r="B2311" s="8">
        <v>314.83999999999997</v>
      </c>
      <c r="C2311" s="8">
        <v>139.52000000000001</v>
      </c>
    </row>
    <row r="2312" spans="1:3" x14ac:dyDescent="0.25">
      <c r="A2312" t="s">
        <v>2311</v>
      </c>
      <c r="B2312" s="8">
        <v>318.92</v>
      </c>
      <c r="C2312" s="8">
        <v>141.83000000000001</v>
      </c>
    </row>
    <row r="2313" spans="1:3" x14ac:dyDescent="0.25">
      <c r="A2313" t="s">
        <v>2312</v>
      </c>
      <c r="B2313" s="8">
        <v>321.85000000000002</v>
      </c>
      <c r="C2313" s="8">
        <v>147.03</v>
      </c>
    </row>
    <row r="2314" spans="1:3" x14ac:dyDescent="0.25">
      <c r="A2314" t="s">
        <v>2313</v>
      </c>
      <c r="B2314" s="8">
        <v>320.79000000000002</v>
      </c>
      <c r="C2314" s="8">
        <v>146.16</v>
      </c>
    </row>
    <row r="2315" spans="1:3" x14ac:dyDescent="0.25">
      <c r="A2315" t="s">
        <v>2314</v>
      </c>
      <c r="B2315" s="8">
        <v>321.72000000000003</v>
      </c>
      <c r="C2315" s="8">
        <v>146.59</v>
      </c>
    </row>
    <row r="2316" spans="1:3" x14ac:dyDescent="0.25">
      <c r="A2316" t="s">
        <v>2315</v>
      </c>
      <c r="B2316" s="8">
        <v>324.32</v>
      </c>
      <c r="C2316" s="8">
        <v>145.96</v>
      </c>
    </row>
    <row r="2317" spans="1:3" x14ac:dyDescent="0.25">
      <c r="A2317" t="s">
        <v>2316</v>
      </c>
      <c r="B2317" s="8">
        <v>325.01</v>
      </c>
      <c r="C2317" s="8">
        <v>148.03</v>
      </c>
    </row>
    <row r="2318" spans="1:3" x14ac:dyDescent="0.25">
      <c r="A2318" t="s">
        <v>2317</v>
      </c>
      <c r="B2318" s="8">
        <v>326.86</v>
      </c>
      <c r="C2318" s="8">
        <v>148.11000000000001</v>
      </c>
    </row>
    <row r="2319" spans="1:3" x14ac:dyDescent="0.25">
      <c r="A2319" t="s">
        <v>2318</v>
      </c>
      <c r="B2319" s="8">
        <v>322.95999999999998</v>
      </c>
      <c r="C2319" s="8">
        <v>148.26</v>
      </c>
    </row>
    <row r="2320" spans="1:3" x14ac:dyDescent="0.25">
      <c r="A2320" t="s">
        <v>2319</v>
      </c>
      <c r="B2320" s="8">
        <v>320.88</v>
      </c>
      <c r="C2320" s="8">
        <v>146.08000000000001</v>
      </c>
    </row>
    <row r="2321" spans="1:3" x14ac:dyDescent="0.25">
      <c r="A2321" t="s">
        <v>2320</v>
      </c>
      <c r="B2321" s="8">
        <v>323.22000000000003</v>
      </c>
      <c r="C2321" s="8">
        <v>147.6</v>
      </c>
    </row>
    <row r="2322" spans="1:3" x14ac:dyDescent="0.25">
      <c r="A2322" t="s">
        <v>2321</v>
      </c>
      <c r="B2322" s="8">
        <v>321.17</v>
      </c>
      <c r="C2322" s="8">
        <v>146.13</v>
      </c>
    </row>
    <row r="2323" spans="1:3" x14ac:dyDescent="0.25">
      <c r="A2323" t="s">
        <v>2322</v>
      </c>
      <c r="B2323" s="8">
        <v>325.12</v>
      </c>
      <c r="C2323" s="8">
        <v>149.35</v>
      </c>
    </row>
    <row r="2324" spans="1:3" x14ac:dyDescent="0.25">
      <c r="A2324" t="s">
        <v>2323</v>
      </c>
      <c r="B2324" s="8">
        <v>323.95999999999998</v>
      </c>
      <c r="C2324" s="8">
        <v>148.76</v>
      </c>
    </row>
    <row r="2325" spans="1:3" x14ac:dyDescent="0.25">
      <c r="A2325" t="s">
        <v>2324</v>
      </c>
      <c r="B2325" s="8">
        <v>326.52</v>
      </c>
      <c r="C2325" s="8">
        <v>147.36000000000001</v>
      </c>
    </row>
    <row r="2326" spans="1:3" x14ac:dyDescent="0.25">
      <c r="A2326" t="s">
        <v>2325</v>
      </c>
      <c r="B2326" s="8">
        <v>328.79</v>
      </c>
      <c r="C2326" s="8">
        <v>149.76</v>
      </c>
    </row>
    <row r="2327" spans="1:3" x14ac:dyDescent="0.25">
      <c r="A2327" t="s">
        <v>2326</v>
      </c>
      <c r="B2327" s="8">
        <v>330.06</v>
      </c>
      <c r="C2327" s="8">
        <v>150.79</v>
      </c>
    </row>
    <row r="2328" spans="1:3" x14ac:dyDescent="0.25">
      <c r="A2328" t="s">
        <v>2327</v>
      </c>
      <c r="B2328" s="8">
        <v>332.11</v>
      </c>
      <c r="C2328" s="8">
        <v>153.79</v>
      </c>
    </row>
    <row r="2329" spans="1:3" x14ac:dyDescent="0.25">
      <c r="A2329" t="s">
        <v>2328</v>
      </c>
      <c r="B2329" s="8">
        <v>334.33</v>
      </c>
      <c r="C2329" s="8">
        <v>153.72999999999999</v>
      </c>
    </row>
    <row r="2330" spans="1:3" x14ac:dyDescent="0.25">
      <c r="A2330" t="s">
        <v>2329</v>
      </c>
      <c r="B2330" s="8">
        <v>334.57</v>
      </c>
      <c r="C2330" s="8">
        <v>156.16999999999999</v>
      </c>
    </row>
    <row r="2331" spans="1:3" x14ac:dyDescent="0.25">
      <c r="A2331" t="s">
        <v>2330</v>
      </c>
      <c r="B2331" s="8">
        <v>335.57</v>
      </c>
      <c r="C2331" s="8">
        <v>157.79</v>
      </c>
    </row>
    <row r="2332" spans="1:3" x14ac:dyDescent="0.25">
      <c r="A2332" t="s">
        <v>2331</v>
      </c>
      <c r="B2332" s="8">
        <v>332.8</v>
      </c>
      <c r="C2332" s="8">
        <v>156.88</v>
      </c>
    </row>
    <row r="2333" spans="1:3" x14ac:dyDescent="0.25">
      <c r="A2333" t="s">
        <v>2332</v>
      </c>
      <c r="B2333" s="8">
        <v>337.44</v>
      </c>
      <c r="C2333" s="8">
        <v>157.52000000000001</v>
      </c>
    </row>
    <row r="2334" spans="1:3" x14ac:dyDescent="0.25">
      <c r="A2334" t="s">
        <v>2333</v>
      </c>
      <c r="B2334" s="8">
        <v>336.83</v>
      </c>
      <c r="C2334" s="8">
        <v>157.19</v>
      </c>
    </row>
    <row r="2335" spans="1:3" x14ac:dyDescent="0.25">
      <c r="A2335" t="s">
        <v>2334</v>
      </c>
      <c r="B2335" s="8">
        <v>336.84</v>
      </c>
      <c r="C2335" s="8">
        <v>157.09</v>
      </c>
    </row>
    <row r="2336" spans="1:3" x14ac:dyDescent="0.25">
      <c r="A2336" t="s">
        <v>2335</v>
      </c>
      <c r="B2336" s="8">
        <v>337.91</v>
      </c>
      <c r="C2336" s="8">
        <v>157.9</v>
      </c>
    </row>
    <row r="2337" spans="1:3" x14ac:dyDescent="0.25">
      <c r="A2337" t="s">
        <v>2336</v>
      </c>
      <c r="B2337" s="8">
        <v>338.64</v>
      </c>
      <c r="C2337" s="8">
        <v>156.38999999999999</v>
      </c>
    </row>
    <row r="2338" spans="1:3" x14ac:dyDescent="0.25">
      <c r="A2338" t="s">
        <v>2337</v>
      </c>
      <c r="B2338" s="8">
        <v>337.23</v>
      </c>
      <c r="C2338" s="8">
        <v>156.4</v>
      </c>
    </row>
    <row r="2339" spans="1:3" x14ac:dyDescent="0.25">
      <c r="A2339" t="s">
        <v>2338</v>
      </c>
      <c r="B2339" s="8">
        <v>338.28</v>
      </c>
      <c r="C2339" s="8">
        <v>155.76</v>
      </c>
    </row>
    <row r="2340" spans="1:3" x14ac:dyDescent="0.25">
      <c r="A2340" t="s">
        <v>2339</v>
      </c>
      <c r="B2340" s="8">
        <v>339.48</v>
      </c>
      <c r="C2340" s="8">
        <v>154.61000000000001</v>
      </c>
    </row>
    <row r="2341" spans="1:3" x14ac:dyDescent="0.25">
      <c r="A2341" t="s">
        <v>2340</v>
      </c>
      <c r="B2341" s="8">
        <v>342.92</v>
      </c>
      <c r="C2341" s="8">
        <v>156.22999999999999</v>
      </c>
    </row>
    <row r="2342" spans="1:3" x14ac:dyDescent="0.25">
      <c r="A2342" t="s">
        <v>2341</v>
      </c>
      <c r="B2342" s="8">
        <v>344.12</v>
      </c>
      <c r="C2342" s="8">
        <v>156.4</v>
      </c>
    </row>
    <row r="2343" spans="1:3" x14ac:dyDescent="0.25">
      <c r="A2343" t="s">
        <v>2342</v>
      </c>
      <c r="B2343" s="8">
        <v>347.57</v>
      </c>
      <c r="C2343" s="8">
        <v>155.41999999999999</v>
      </c>
    </row>
    <row r="2344" spans="1:3" x14ac:dyDescent="0.25">
      <c r="A2344" t="s">
        <v>2343</v>
      </c>
      <c r="B2344" s="8">
        <v>348.33</v>
      </c>
      <c r="C2344" s="8">
        <v>155.80000000000001</v>
      </c>
    </row>
    <row r="2345" spans="1:3" x14ac:dyDescent="0.25">
      <c r="A2345" t="s">
        <v>2344</v>
      </c>
      <c r="B2345" s="8">
        <v>350.58</v>
      </c>
      <c r="C2345" s="8">
        <v>157.12</v>
      </c>
    </row>
    <row r="2346" spans="1:3" x14ac:dyDescent="0.25">
      <c r="A2346" t="s">
        <v>2345</v>
      </c>
      <c r="B2346" s="8">
        <v>349.31</v>
      </c>
      <c r="C2346" s="8">
        <v>155.43</v>
      </c>
    </row>
    <row r="2347" spans="1:3" x14ac:dyDescent="0.25">
      <c r="A2347" t="s">
        <v>2346</v>
      </c>
      <c r="B2347" s="8">
        <v>352.6</v>
      </c>
      <c r="C2347" s="8">
        <v>157.21</v>
      </c>
    </row>
    <row r="2348" spans="1:3" x14ac:dyDescent="0.25">
      <c r="A2348" t="s">
        <v>2347</v>
      </c>
      <c r="B2348" s="8">
        <v>357.7</v>
      </c>
      <c r="C2348" s="8">
        <v>158.46</v>
      </c>
    </row>
    <row r="2349" spans="1:3" x14ac:dyDescent="0.25">
      <c r="A2349" t="s">
        <v>2348</v>
      </c>
      <c r="B2349" s="8">
        <v>345.39</v>
      </c>
      <c r="C2349" s="8">
        <v>153.78</v>
      </c>
    </row>
    <row r="2350" spans="1:3" x14ac:dyDescent="0.25">
      <c r="A2350" t="s">
        <v>2349</v>
      </c>
      <c r="B2350" s="8">
        <v>342.57</v>
      </c>
      <c r="C2350" s="8">
        <v>152.80000000000001</v>
      </c>
    </row>
    <row r="2351" spans="1:3" x14ac:dyDescent="0.25">
      <c r="A2351" t="s">
        <v>2350</v>
      </c>
      <c r="B2351" s="8">
        <v>333.21</v>
      </c>
      <c r="C2351" s="8">
        <v>149.86000000000001</v>
      </c>
    </row>
    <row r="2352" spans="1:3" x14ac:dyDescent="0.25">
      <c r="A2352" t="s">
        <v>2351</v>
      </c>
      <c r="B2352" s="8">
        <v>339.79</v>
      </c>
      <c r="C2352" s="8">
        <v>152.13</v>
      </c>
    </row>
    <row r="2353" spans="1:3" x14ac:dyDescent="0.25">
      <c r="A2353" t="s">
        <v>2352</v>
      </c>
      <c r="B2353" s="8">
        <v>333.89</v>
      </c>
      <c r="C2353" s="8">
        <v>150.15</v>
      </c>
    </row>
    <row r="2354" spans="1:3" x14ac:dyDescent="0.25">
      <c r="A2354" t="s">
        <v>2353</v>
      </c>
      <c r="B2354" s="8">
        <v>334.06</v>
      </c>
      <c r="C2354" s="8">
        <v>149.15</v>
      </c>
    </row>
    <row r="2355" spans="1:3" x14ac:dyDescent="0.25">
      <c r="A2355" t="s">
        <v>2354</v>
      </c>
      <c r="B2355" s="8">
        <v>338.46</v>
      </c>
      <c r="C2355" s="8">
        <v>153.08000000000001</v>
      </c>
    </row>
    <row r="2356" spans="1:3" x14ac:dyDescent="0.25">
      <c r="A2356" t="s">
        <v>2355</v>
      </c>
      <c r="B2356" s="8">
        <v>340.17</v>
      </c>
      <c r="C2356" s="8">
        <v>153.37</v>
      </c>
    </row>
    <row r="2357" spans="1:3" x14ac:dyDescent="0.25">
      <c r="A2357" t="s">
        <v>2356</v>
      </c>
      <c r="B2357" s="8">
        <v>338.82</v>
      </c>
      <c r="C2357" s="8">
        <v>154.82</v>
      </c>
    </row>
    <row r="2358" spans="1:3" x14ac:dyDescent="0.25">
      <c r="A2358" t="s">
        <v>2357</v>
      </c>
      <c r="B2358" s="8">
        <v>335.84</v>
      </c>
      <c r="C2358" s="8">
        <v>153.69</v>
      </c>
    </row>
    <row r="2359" spans="1:3" x14ac:dyDescent="0.25">
      <c r="A2359" t="s">
        <v>2358</v>
      </c>
      <c r="B2359" s="8">
        <v>330.65</v>
      </c>
      <c r="C2359" s="8">
        <v>153.29</v>
      </c>
    </row>
    <row r="2360" spans="1:3" x14ac:dyDescent="0.25">
      <c r="A2360" t="s">
        <v>2359</v>
      </c>
      <c r="B2360" s="8">
        <v>326.97000000000003</v>
      </c>
      <c r="C2360" s="8">
        <v>147.91999999999999</v>
      </c>
    </row>
    <row r="2361" spans="1:3" x14ac:dyDescent="0.25">
      <c r="A2361" t="s">
        <v>2360</v>
      </c>
      <c r="B2361" s="8">
        <v>330.3</v>
      </c>
      <c r="C2361" s="8">
        <v>149.06</v>
      </c>
    </row>
    <row r="2362" spans="1:3" x14ac:dyDescent="0.25">
      <c r="A2362" t="s">
        <v>2361</v>
      </c>
      <c r="B2362" s="8">
        <v>322.64</v>
      </c>
      <c r="C2362" s="8">
        <v>144.07</v>
      </c>
    </row>
    <row r="2363" spans="1:3" x14ac:dyDescent="0.25">
      <c r="A2363" t="s">
        <v>2362</v>
      </c>
      <c r="B2363" s="8">
        <v>323.5</v>
      </c>
      <c r="C2363" s="8">
        <v>144.07</v>
      </c>
    </row>
    <row r="2364" spans="1:3" x14ac:dyDescent="0.25">
      <c r="A2364" t="s">
        <v>2363</v>
      </c>
      <c r="B2364" s="8">
        <v>328.73</v>
      </c>
      <c r="C2364" s="8">
        <v>146.41</v>
      </c>
    </row>
    <row r="2365" spans="1:3" x14ac:dyDescent="0.25">
      <c r="A2365" t="s">
        <v>2364</v>
      </c>
      <c r="B2365" s="8">
        <v>334.19</v>
      </c>
      <c r="C2365" s="8">
        <v>150.02000000000001</v>
      </c>
    </row>
    <row r="2366" spans="1:3" x14ac:dyDescent="0.25">
      <c r="A2366" t="s">
        <v>2365</v>
      </c>
      <c r="B2366" s="8">
        <v>332.37</v>
      </c>
      <c r="C2366" s="8">
        <v>149.34</v>
      </c>
    </row>
    <row r="2367" spans="1:3" x14ac:dyDescent="0.25">
      <c r="A2367" t="s">
        <v>2366</v>
      </c>
      <c r="B2367" s="8">
        <v>334.89</v>
      </c>
      <c r="C2367" s="8">
        <v>149.79</v>
      </c>
    </row>
    <row r="2368" spans="1:3" x14ac:dyDescent="0.25">
      <c r="A2368" t="s">
        <v>2367</v>
      </c>
      <c r="B2368" s="8">
        <v>337.04</v>
      </c>
      <c r="C2368" s="8">
        <v>152.18</v>
      </c>
    </row>
    <row r="2369" spans="1:3" x14ac:dyDescent="0.25">
      <c r="A2369" t="s">
        <v>2368</v>
      </c>
      <c r="B2369" s="8">
        <v>333.84</v>
      </c>
      <c r="C2369" s="8">
        <v>152.85</v>
      </c>
    </row>
    <row r="2370" spans="1:3" x14ac:dyDescent="0.25">
      <c r="A2370" t="s">
        <v>2369</v>
      </c>
      <c r="B2370" s="8">
        <v>339.76</v>
      </c>
      <c r="C2370" s="8">
        <v>157.07</v>
      </c>
    </row>
    <row r="2371" spans="1:3" x14ac:dyDescent="0.25">
      <c r="A2371" t="s">
        <v>2370</v>
      </c>
      <c r="B2371" s="8">
        <v>334.93</v>
      </c>
      <c r="C2371" s="8">
        <v>156.62</v>
      </c>
    </row>
    <row r="2372" spans="1:3" x14ac:dyDescent="0.25">
      <c r="A2372" t="s">
        <v>2371</v>
      </c>
      <c r="B2372" s="8">
        <v>340.76</v>
      </c>
      <c r="C2372" s="8">
        <v>160.04</v>
      </c>
    </row>
    <row r="2373" spans="1:3" x14ac:dyDescent="0.25">
      <c r="A2373" t="s">
        <v>2372</v>
      </c>
      <c r="B2373" s="8">
        <v>343.78</v>
      </c>
      <c r="C2373" s="8">
        <v>161.86000000000001</v>
      </c>
    </row>
    <row r="2374" spans="1:3" x14ac:dyDescent="0.25">
      <c r="A2374" t="s">
        <v>2373</v>
      </c>
      <c r="B2374" s="8">
        <v>346.85</v>
      </c>
      <c r="C2374" s="8">
        <v>162.69999999999999</v>
      </c>
    </row>
    <row r="2375" spans="1:3" x14ac:dyDescent="0.25">
      <c r="A2375" t="s">
        <v>2374</v>
      </c>
      <c r="B2375" s="8">
        <v>352.43</v>
      </c>
      <c r="C2375" s="8">
        <v>163.79</v>
      </c>
    </row>
    <row r="2376" spans="1:3" x14ac:dyDescent="0.25">
      <c r="A2376" t="s">
        <v>2375</v>
      </c>
      <c r="B2376" s="8">
        <v>350.13</v>
      </c>
      <c r="C2376" s="8">
        <v>162.69999999999999</v>
      </c>
    </row>
    <row r="2377" spans="1:3" x14ac:dyDescent="0.25">
      <c r="A2377" t="s">
        <v>2376</v>
      </c>
      <c r="B2377" s="8">
        <v>347.93</v>
      </c>
      <c r="C2377" s="8">
        <v>161.09</v>
      </c>
    </row>
    <row r="2378" spans="1:3" x14ac:dyDescent="0.25">
      <c r="A2378" t="s">
        <v>2377</v>
      </c>
      <c r="B2378" s="8">
        <v>347.5</v>
      </c>
      <c r="C2378" s="8">
        <v>162.75</v>
      </c>
    </row>
    <row r="2379" spans="1:3" x14ac:dyDescent="0.25">
      <c r="A2379" t="s">
        <v>2378</v>
      </c>
      <c r="B2379" s="8">
        <v>347.29</v>
      </c>
      <c r="C2379" s="8">
        <v>162.35</v>
      </c>
    </row>
    <row r="2380" spans="1:3" x14ac:dyDescent="0.25">
      <c r="A2380" t="s">
        <v>2379</v>
      </c>
      <c r="B2380" s="8">
        <v>342.01</v>
      </c>
      <c r="C2380" s="8">
        <v>160.41</v>
      </c>
    </row>
    <row r="2381" spans="1:3" x14ac:dyDescent="0.25">
      <c r="A2381" t="s">
        <v>2380</v>
      </c>
      <c r="B2381" s="8">
        <v>343.38</v>
      </c>
      <c r="C2381" s="8">
        <v>160.76</v>
      </c>
    </row>
    <row r="2382" spans="1:3" x14ac:dyDescent="0.25">
      <c r="A2382" t="s">
        <v>2381</v>
      </c>
      <c r="B2382" s="8">
        <v>342.73</v>
      </c>
      <c r="C2382" s="8">
        <v>159.38</v>
      </c>
    </row>
    <row r="2383" spans="1:3" x14ac:dyDescent="0.25">
      <c r="A2383" t="s">
        <v>2382</v>
      </c>
      <c r="B2383" s="8">
        <v>344.61</v>
      </c>
      <c r="C2383" s="8">
        <v>162.13</v>
      </c>
    </row>
    <row r="2384" spans="1:3" x14ac:dyDescent="0.25">
      <c r="A2384" t="s">
        <v>2383</v>
      </c>
      <c r="B2384" s="8">
        <v>345.78</v>
      </c>
      <c r="C2384" s="8">
        <v>163.07</v>
      </c>
    </row>
    <row r="2385" spans="1:3" x14ac:dyDescent="0.25">
      <c r="A2385" t="s">
        <v>2384</v>
      </c>
      <c r="B2385" s="8">
        <v>339.39</v>
      </c>
      <c r="C2385" s="8">
        <v>159.55000000000001</v>
      </c>
    </row>
    <row r="2386" spans="1:3" x14ac:dyDescent="0.25">
      <c r="A2386" t="s">
        <v>2385</v>
      </c>
      <c r="B2386" s="8">
        <v>338.22</v>
      </c>
      <c r="C2386" s="8">
        <v>158.18</v>
      </c>
    </row>
    <row r="2387" spans="1:3" x14ac:dyDescent="0.25">
      <c r="A2387" t="s">
        <v>2386</v>
      </c>
      <c r="B2387" s="8">
        <v>326.66000000000003</v>
      </c>
      <c r="C2387" s="8">
        <v>153.31</v>
      </c>
    </row>
    <row r="2388" spans="1:3" x14ac:dyDescent="0.25">
      <c r="A2388" t="s">
        <v>2387</v>
      </c>
      <c r="B2388" s="8">
        <v>329.98</v>
      </c>
      <c r="C2388" s="8">
        <v>155.13999999999999</v>
      </c>
    </row>
    <row r="2389" spans="1:3" x14ac:dyDescent="0.25">
      <c r="A2389" t="s">
        <v>2388</v>
      </c>
      <c r="B2389" s="8">
        <v>326.54000000000002</v>
      </c>
      <c r="C2389" s="8">
        <v>153.09</v>
      </c>
    </row>
    <row r="2390" spans="1:3" x14ac:dyDescent="0.25">
      <c r="A2390" t="s">
        <v>2389</v>
      </c>
      <c r="B2390" s="8">
        <v>330.2</v>
      </c>
      <c r="C2390" s="8">
        <v>155.82</v>
      </c>
    </row>
    <row r="2391" spans="1:3" x14ac:dyDescent="0.25">
      <c r="A2391" t="s">
        <v>2390</v>
      </c>
      <c r="B2391" s="8">
        <v>336.03</v>
      </c>
      <c r="C2391" s="8">
        <v>160.24</v>
      </c>
    </row>
    <row r="2392" spans="1:3" x14ac:dyDescent="0.25">
      <c r="A2392" t="s">
        <v>2391</v>
      </c>
      <c r="B2392" s="8">
        <v>343.54</v>
      </c>
      <c r="C2392" s="8">
        <v>160.41999999999999</v>
      </c>
    </row>
    <row r="2393" spans="1:3" x14ac:dyDescent="0.25">
      <c r="A2393" t="s">
        <v>2392</v>
      </c>
      <c r="B2393" s="8">
        <v>350.24</v>
      </c>
      <c r="C2393" s="8">
        <v>164.91</v>
      </c>
    </row>
    <row r="2394" spans="1:3" x14ac:dyDescent="0.25">
      <c r="A2394" t="s">
        <v>2393</v>
      </c>
      <c r="B2394" s="8">
        <v>350.16</v>
      </c>
      <c r="C2394" s="8">
        <v>163.62</v>
      </c>
    </row>
    <row r="2395" spans="1:3" x14ac:dyDescent="0.25">
      <c r="A2395" t="s">
        <v>2394</v>
      </c>
      <c r="B2395" s="8">
        <v>354.56</v>
      </c>
      <c r="C2395" s="8">
        <v>169.55</v>
      </c>
    </row>
    <row r="2396" spans="1:3" x14ac:dyDescent="0.25">
      <c r="A2396" t="s">
        <v>2395</v>
      </c>
      <c r="B2396" s="8">
        <v>354.04</v>
      </c>
      <c r="C2396" s="8">
        <v>172.7</v>
      </c>
    </row>
    <row r="2397" spans="1:3" x14ac:dyDescent="0.25">
      <c r="A2397" t="s">
        <v>2396</v>
      </c>
      <c r="B2397" s="8">
        <v>356.67</v>
      </c>
      <c r="C2397" s="8">
        <v>172.63</v>
      </c>
    </row>
    <row r="2398" spans="1:3" x14ac:dyDescent="0.25">
      <c r="A2398" t="s">
        <v>2397</v>
      </c>
      <c r="B2398" s="8">
        <v>353.21</v>
      </c>
      <c r="C2398" s="8">
        <v>169.98</v>
      </c>
    </row>
    <row r="2399" spans="1:3" x14ac:dyDescent="0.25">
      <c r="A2399" t="s">
        <v>2398</v>
      </c>
      <c r="B2399" s="8">
        <v>358.1</v>
      </c>
      <c r="C2399" s="8">
        <v>173.5</v>
      </c>
    </row>
    <row r="2400" spans="1:3" x14ac:dyDescent="0.25">
      <c r="A2400" t="s">
        <v>2399</v>
      </c>
      <c r="B2400" s="8">
        <v>362.57</v>
      </c>
      <c r="C2400" s="8">
        <v>177.63</v>
      </c>
    </row>
    <row r="2401" spans="1:3" x14ac:dyDescent="0.25">
      <c r="A2401" t="s">
        <v>2400</v>
      </c>
      <c r="B2401" s="8">
        <v>360.62</v>
      </c>
      <c r="C2401" s="8">
        <v>178.46</v>
      </c>
    </row>
    <row r="2402" spans="1:3" x14ac:dyDescent="0.25">
      <c r="A2402" t="s">
        <v>2401</v>
      </c>
      <c r="B2402" s="8">
        <v>356.28</v>
      </c>
      <c r="C2402" s="8">
        <v>175.96</v>
      </c>
    </row>
    <row r="2403" spans="1:3" x14ac:dyDescent="0.25">
      <c r="A2403" t="s">
        <v>2402</v>
      </c>
      <c r="B2403" s="8">
        <v>357.78</v>
      </c>
      <c r="C2403" s="8">
        <v>177.31</v>
      </c>
    </row>
    <row r="2404" spans="1:3" x14ac:dyDescent="0.25">
      <c r="A2404" t="s">
        <v>2403</v>
      </c>
      <c r="B2404" s="8">
        <v>355.33</v>
      </c>
      <c r="C2404" s="8">
        <v>177.5</v>
      </c>
    </row>
    <row r="2405" spans="1:3" x14ac:dyDescent="0.25">
      <c r="A2405" t="s">
        <v>2404</v>
      </c>
      <c r="B2405" s="8">
        <v>357.46</v>
      </c>
      <c r="C2405" s="8">
        <v>180.82</v>
      </c>
    </row>
    <row r="2406" spans="1:3" x14ac:dyDescent="0.25">
      <c r="A2406" t="s">
        <v>2405</v>
      </c>
      <c r="B2406" s="8">
        <v>363.22</v>
      </c>
      <c r="C2406" s="8">
        <v>184.22</v>
      </c>
    </row>
    <row r="2407" spans="1:3" x14ac:dyDescent="0.25">
      <c r="A2407" t="s">
        <v>2406</v>
      </c>
      <c r="B2407" s="8">
        <v>362.66</v>
      </c>
      <c r="C2407" s="8">
        <v>183.59</v>
      </c>
    </row>
    <row r="2408" spans="1:3" x14ac:dyDescent="0.25">
      <c r="A2408" t="s">
        <v>2407</v>
      </c>
      <c r="B2408" s="8">
        <v>363.67</v>
      </c>
      <c r="C2408" s="8">
        <v>184.37</v>
      </c>
    </row>
    <row r="2409" spans="1:3" x14ac:dyDescent="0.25">
      <c r="A2409" t="s">
        <v>2408</v>
      </c>
      <c r="B2409" s="8">
        <v>362.06</v>
      </c>
      <c r="C2409" s="8">
        <v>181.02</v>
      </c>
    </row>
    <row r="2410" spans="1:3" x14ac:dyDescent="0.25">
      <c r="A2410" t="s">
        <v>2409</v>
      </c>
      <c r="B2410" s="8">
        <v>366.02</v>
      </c>
      <c r="C2410" s="8">
        <v>182.7</v>
      </c>
    </row>
    <row r="2411" spans="1:3" x14ac:dyDescent="0.25">
      <c r="A2411" t="s">
        <v>2410</v>
      </c>
      <c r="B2411" s="8">
        <v>366.79</v>
      </c>
      <c r="C2411" s="8">
        <v>182.89</v>
      </c>
    </row>
    <row r="2412" spans="1:3" x14ac:dyDescent="0.25">
      <c r="A2412" t="s">
        <v>2411</v>
      </c>
      <c r="B2412" s="8">
        <v>366.69</v>
      </c>
      <c r="C2412" s="8">
        <v>183.92</v>
      </c>
    </row>
    <row r="2413" spans="1:3" x14ac:dyDescent="0.25">
      <c r="A2413" t="s">
        <v>2412</v>
      </c>
      <c r="B2413" s="8">
        <v>369.85</v>
      </c>
      <c r="C2413" s="8">
        <v>188.2</v>
      </c>
    </row>
    <row r="2414" spans="1:3" x14ac:dyDescent="0.25">
      <c r="A2414" t="s">
        <v>2413</v>
      </c>
      <c r="B2414" s="8">
        <v>369.09</v>
      </c>
      <c r="C2414" s="8">
        <v>188.38</v>
      </c>
    </row>
    <row r="2415" spans="1:3" x14ac:dyDescent="0.25">
      <c r="A2415" t="s">
        <v>2414</v>
      </c>
      <c r="B2415" s="8">
        <v>370.17</v>
      </c>
      <c r="C2415" s="8">
        <v>190.8</v>
      </c>
    </row>
    <row r="2416" spans="1:3" x14ac:dyDescent="0.25">
      <c r="A2416" t="s">
        <v>2415</v>
      </c>
      <c r="B2416" s="8">
        <v>366.85</v>
      </c>
      <c r="C2416" s="8">
        <v>189.41</v>
      </c>
    </row>
    <row r="2417" spans="1:3" x14ac:dyDescent="0.25">
      <c r="A2417" t="s">
        <v>2416</v>
      </c>
      <c r="B2417" s="8">
        <v>366.73</v>
      </c>
      <c r="C2417" s="8">
        <v>191.24</v>
      </c>
    </row>
    <row r="2418" spans="1:3" x14ac:dyDescent="0.25">
      <c r="A2418" t="s">
        <v>2417</v>
      </c>
      <c r="B2418" s="8">
        <v>366.3</v>
      </c>
      <c r="C2418" s="8">
        <v>190.3</v>
      </c>
    </row>
    <row r="2419" spans="1:3" x14ac:dyDescent="0.25">
      <c r="A2419" t="s">
        <v>2418</v>
      </c>
      <c r="B2419" s="8">
        <v>364.66</v>
      </c>
      <c r="C2419" s="8">
        <v>189.93</v>
      </c>
    </row>
    <row r="2420" spans="1:3" x14ac:dyDescent="0.25">
      <c r="A2420" t="s">
        <v>2419</v>
      </c>
      <c r="B2420" s="8">
        <v>369.59</v>
      </c>
      <c r="C2420" s="8">
        <v>194.68</v>
      </c>
    </row>
    <row r="2421" spans="1:3" x14ac:dyDescent="0.25">
      <c r="A2421" t="s">
        <v>2420</v>
      </c>
      <c r="B2421" s="8">
        <v>370.17</v>
      </c>
      <c r="C2421" s="8">
        <v>193.98</v>
      </c>
    </row>
    <row r="2422" spans="1:3" x14ac:dyDescent="0.25">
      <c r="A2422" t="s">
        <v>2421</v>
      </c>
      <c r="B2422" s="8">
        <v>372.24</v>
      </c>
      <c r="C2422" s="8">
        <v>196.29</v>
      </c>
    </row>
    <row r="2423" spans="1:3" x14ac:dyDescent="0.25">
      <c r="A2423" t="s">
        <v>2422</v>
      </c>
      <c r="B2423" s="8">
        <v>369.18</v>
      </c>
      <c r="C2423" s="8">
        <v>195.34</v>
      </c>
    </row>
    <row r="2424" spans="1:3" x14ac:dyDescent="0.25">
      <c r="A2424" t="s">
        <v>2423</v>
      </c>
      <c r="B2424" s="8">
        <v>367.86</v>
      </c>
      <c r="C2424" s="8">
        <v>195.24</v>
      </c>
    </row>
    <row r="2425" spans="1:3" x14ac:dyDescent="0.25">
      <c r="A2425" t="s">
        <v>2424</v>
      </c>
      <c r="B2425" s="8">
        <v>367.24</v>
      </c>
      <c r="C2425" s="8">
        <v>197.46</v>
      </c>
    </row>
    <row r="2426" spans="1:3" x14ac:dyDescent="0.25">
      <c r="A2426" t="s">
        <v>2425</v>
      </c>
      <c r="B2426" s="8">
        <v>367.57</v>
      </c>
      <c r="C2426" s="8">
        <v>199.14</v>
      </c>
    </row>
    <row r="2427" spans="1:3" x14ac:dyDescent="0.25">
      <c r="A2427" t="s">
        <v>2426</v>
      </c>
      <c r="B2427" s="8">
        <v>369</v>
      </c>
      <c r="C2427" s="8">
        <v>199.01</v>
      </c>
    </row>
    <row r="2428" spans="1:3" x14ac:dyDescent="0.25">
      <c r="A2428" t="s">
        <v>2427</v>
      </c>
      <c r="B2428" s="8">
        <v>372.17</v>
      </c>
      <c r="C2428" s="8">
        <v>198.27</v>
      </c>
    </row>
    <row r="2429" spans="1:3" x14ac:dyDescent="0.25">
      <c r="A2429" t="s">
        <v>2428</v>
      </c>
      <c r="B2429" s="8">
        <v>371.46</v>
      </c>
      <c r="C2429" s="8">
        <v>194.43</v>
      </c>
    </row>
    <row r="2430" spans="1:3" x14ac:dyDescent="0.25">
      <c r="A2430" t="s">
        <v>2429</v>
      </c>
      <c r="B2430" s="8">
        <v>371.99</v>
      </c>
      <c r="C2430" s="8">
        <v>196.41</v>
      </c>
    </row>
    <row r="2431" spans="1:3" x14ac:dyDescent="0.25">
      <c r="A2431" t="s">
        <v>2430</v>
      </c>
      <c r="B2431" s="8">
        <v>373.88</v>
      </c>
      <c r="C2431" s="8">
        <v>196.06</v>
      </c>
    </row>
    <row r="2432" spans="1:3" x14ac:dyDescent="0.25">
      <c r="A2432" t="s">
        <v>2431</v>
      </c>
      <c r="B2432" s="8">
        <v>368.79</v>
      </c>
      <c r="C2432" s="8">
        <v>193.5</v>
      </c>
    </row>
    <row r="2433" spans="1:3" x14ac:dyDescent="0.25">
      <c r="A2433" t="s">
        <v>2432</v>
      </c>
      <c r="B2433" s="8">
        <v>371.33</v>
      </c>
      <c r="C2433" s="8">
        <v>196.49</v>
      </c>
    </row>
    <row r="2434" spans="1:3" x14ac:dyDescent="0.25">
      <c r="A2434" t="s">
        <v>2433</v>
      </c>
      <c r="B2434" s="8">
        <v>373.55</v>
      </c>
      <c r="C2434" s="8">
        <v>204.53</v>
      </c>
    </row>
    <row r="2435" spans="1:3" x14ac:dyDescent="0.25">
      <c r="A2435" t="s">
        <v>2434</v>
      </c>
      <c r="B2435" s="8">
        <v>379.1</v>
      </c>
      <c r="C2435" s="8">
        <v>208.17</v>
      </c>
    </row>
    <row r="2436" spans="1:3" x14ac:dyDescent="0.25">
      <c r="A2436" t="s">
        <v>2435</v>
      </c>
      <c r="B2436" s="8">
        <v>381.26</v>
      </c>
      <c r="C2436" s="8">
        <v>207.72</v>
      </c>
    </row>
    <row r="2437" spans="1:3" x14ac:dyDescent="0.25">
      <c r="A2437" t="s">
        <v>2436</v>
      </c>
      <c r="B2437" s="8">
        <v>378.69</v>
      </c>
      <c r="C2437" s="8">
        <v>207.54</v>
      </c>
    </row>
    <row r="2438" spans="1:3" x14ac:dyDescent="0.25">
      <c r="A2438" t="s">
        <v>2437</v>
      </c>
      <c r="B2438" s="8">
        <v>378.77</v>
      </c>
      <c r="C2438" s="8">
        <v>211.26</v>
      </c>
    </row>
    <row r="2439" spans="1:3" x14ac:dyDescent="0.25">
      <c r="A2439" t="s">
        <v>2438</v>
      </c>
      <c r="B2439" s="8">
        <v>379.79</v>
      </c>
      <c r="C2439" s="8">
        <v>209.75</v>
      </c>
    </row>
    <row r="2440" spans="1:3" x14ac:dyDescent="0.25">
      <c r="A2440" t="s">
        <v>2439</v>
      </c>
      <c r="B2440" s="8">
        <v>378.46</v>
      </c>
      <c r="C2440" s="8">
        <v>213.94</v>
      </c>
    </row>
    <row r="2441" spans="1:3" x14ac:dyDescent="0.25">
      <c r="A2441" t="s">
        <v>2440</v>
      </c>
      <c r="B2441" s="8">
        <v>375.7</v>
      </c>
      <c r="C2441" s="8">
        <v>210.75</v>
      </c>
    </row>
    <row r="2442" spans="1:3" x14ac:dyDescent="0.25">
      <c r="A2442" t="s">
        <v>2441</v>
      </c>
      <c r="B2442" s="8">
        <v>378.65</v>
      </c>
      <c r="C2442" s="8">
        <v>213.45</v>
      </c>
    </row>
    <row r="2443" spans="1:3" x14ac:dyDescent="0.25">
      <c r="A2443" t="s">
        <v>2442</v>
      </c>
      <c r="B2443" s="8">
        <v>383.89</v>
      </c>
      <c r="C2443" s="8">
        <v>214.39</v>
      </c>
    </row>
    <row r="2444" spans="1:3" x14ac:dyDescent="0.25">
      <c r="A2444" t="s">
        <v>2443</v>
      </c>
      <c r="B2444" s="8">
        <v>384.24</v>
      </c>
      <c r="C2444" s="8">
        <v>212.53</v>
      </c>
    </row>
    <row r="2445" spans="1:3" x14ac:dyDescent="0.25">
      <c r="A2445" t="s">
        <v>2444</v>
      </c>
      <c r="B2445" s="8">
        <v>382.88</v>
      </c>
      <c r="C2445" s="8">
        <v>215</v>
      </c>
    </row>
    <row r="2446" spans="1:3" x14ac:dyDescent="0.25">
      <c r="A2446" t="s">
        <v>2445</v>
      </c>
      <c r="B2446" s="8">
        <v>384.39</v>
      </c>
      <c r="C2446" s="8">
        <v>214.79</v>
      </c>
    </row>
    <row r="2447" spans="1:3" x14ac:dyDescent="0.25">
      <c r="A2447" t="s">
        <v>2446</v>
      </c>
      <c r="B2447" s="8">
        <v>383.79</v>
      </c>
      <c r="C2447" s="8">
        <v>213.3</v>
      </c>
    </row>
    <row r="2448" spans="1:3" x14ac:dyDescent="0.25">
      <c r="A2448" t="s">
        <v>2447</v>
      </c>
      <c r="B2448" s="8">
        <v>374.41</v>
      </c>
      <c r="C2448" s="8">
        <v>209.39</v>
      </c>
    </row>
    <row r="2449" spans="1:3" x14ac:dyDescent="0.25">
      <c r="A2449" t="s">
        <v>2448</v>
      </c>
      <c r="B2449" s="8">
        <v>377.63</v>
      </c>
      <c r="C2449" s="8">
        <v>208.72</v>
      </c>
    </row>
    <row r="2450" spans="1:3" x14ac:dyDescent="0.25">
      <c r="A2450" t="s">
        <v>2449</v>
      </c>
      <c r="B2450" s="8">
        <v>370.07</v>
      </c>
      <c r="C2450" s="8">
        <v>205.56</v>
      </c>
    </row>
    <row r="2451" spans="1:3" x14ac:dyDescent="0.25">
      <c r="A2451" t="s">
        <v>2450</v>
      </c>
      <c r="B2451" s="8">
        <v>376.23</v>
      </c>
      <c r="C2451" s="8">
        <v>210.61</v>
      </c>
    </row>
    <row r="2452" spans="1:3" x14ac:dyDescent="0.25">
      <c r="A2452" t="s">
        <v>2451</v>
      </c>
      <c r="B2452" s="8">
        <v>381.55</v>
      </c>
      <c r="C2452" s="8">
        <v>213.61</v>
      </c>
    </row>
    <row r="2453" spans="1:3" x14ac:dyDescent="0.25">
      <c r="A2453" t="s">
        <v>2452</v>
      </c>
      <c r="B2453" s="8">
        <v>381.85</v>
      </c>
      <c r="C2453" s="8">
        <v>214.25</v>
      </c>
    </row>
    <row r="2454" spans="1:3" x14ac:dyDescent="0.25">
      <c r="A2454" t="s">
        <v>2453</v>
      </c>
      <c r="B2454" s="8">
        <v>386.19</v>
      </c>
      <c r="C2454" s="8">
        <v>218.62</v>
      </c>
    </row>
    <row r="2455" spans="1:3" x14ac:dyDescent="0.25">
      <c r="A2455" t="s">
        <v>2454</v>
      </c>
      <c r="B2455" s="8">
        <v>387.71</v>
      </c>
      <c r="C2455" s="8">
        <v>221.65</v>
      </c>
    </row>
    <row r="2456" spans="1:3" x14ac:dyDescent="0.25">
      <c r="A2456" t="s">
        <v>2455</v>
      </c>
      <c r="B2456" s="8">
        <v>390.51</v>
      </c>
      <c r="C2456" s="8">
        <v>227.31</v>
      </c>
    </row>
    <row r="2457" spans="1:3" x14ac:dyDescent="0.25">
      <c r="A2457" t="s">
        <v>2456</v>
      </c>
      <c r="B2457" s="8">
        <v>390.25</v>
      </c>
      <c r="C2457" s="8">
        <v>228.38</v>
      </c>
    </row>
    <row r="2458" spans="1:3" x14ac:dyDescent="0.25">
      <c r="A2458" t="s">
        <v>2457</v>
      </c>
      <c r="B2458" s="8">
        <v>390.08</v>
      </c>
      <c r="C2458" s="8">
        <v>226.88</v>
      </c>
    </row>
    <row r="2459" spans="1:3" x14ac:dyDescent="0.25">
      <c r="A2459" t="s">
        <v>2458</v>
      </c>
      <c r="B2459" s="8">
        <v>390.71</v>
      </c>
      <c r="C2459" s="8">
        <v>226.62</v>
      </c>
    </row>
    <row r="2460" spans="1:3" x14ac:dyDescent="0.25">
      <c r="A2460" t="s">
        <v>2459</v>
      </c>
      <c r="B2460" s="8">
        <v>392.64</v>
      </c>
      <c r="C2460" s="8">
        <v>227.26</v>
      </c>
    </row>
    <row r="2461" spans="1:3" x14ac:dyDescent="0.25">
      <c r="A2461" t="s">
        <v>2460</v>
      </c>
      <c r="B2461" s="8">
        <v>392.3</v>
      </c>
      <c r="C2461" s="8">
        <v>225.83</v>
      </c>
    </row>
    <row r="2462" spans="1:3" x14ac:dyDescent="0.25">
      <c r="A2462" t="s">
        <v>2461</v>
      </c>
      <c r="B2462" s="8">
        <v>392.39</v>
      </c>
      <c r="C2462" s="8">
        <v>224.06</v>
      </c>
    </row>
    <row r="2463" spans="1:3" x14ac:dyDescent="0.25">
      <c r="A2463" t="s">
        <v>2462</v>
      </c>
      <c r="B2463" s="8">
        <v>390.72</v>
      </c>
      <c r="C2463" s="8">
        <v>220.59</v>
      </c>
    </row>
    <row r="2464" spans="1:3" x14ac:dyDescent="0.25">
      <c r="A2464" t="s">
        <v>2463</v>
      </c>
      <c r="B2464" s="8">
        <v>390.03</v>
      </c>
      <c r="C2464" s="8">
        <v>225.19</v>
      </c>
    </row>
    <row r="2465" spans="1:3" x14ac:dyDescent="0.25">
      <c r="A2465" t="s">
        <v>2464</v>
      </c>
      <c r="B2465" s="8">
        <v>387.03</v>
      </c>
      <c r="C2465" s="8">
        <v>223.73</v>
      </c>
    </row>
    <row r="2466" spans="1:3" x14ac:dyDescent="0.25">
      <c r="A2466" t="s">
        <v>2465</v>
      </c>
      <c r="B2466" s="8">
        <v>387.5</v>
      </c>
      <c r="C2466" s="8">
        <v>221.76</v>
      </c>
    </row>
    <row r="2467" spans="1:3" x14ac:dyDescent="0.25">
      <c r="A2467" t="s">
        <v>2466</v>
      </c>
      <c r="B2467" s="8">
        <v>391.77</v>
      </c>
      <c r="C2467" s="8">
        <v>227</v>
      </c>
    </row>
    <row r="2468" spans="1:3" x14ac:dyDescent="0.25">
      <c r="A2468" t="s">
        <v>2467</v>
      </c>
      <c r="B2468" s="8">
        <v>382.33</v>
      </c>
      <c r="C2468" s="8">
        <v>218.61</v>
      </c>
    </row>
    <row r="2469" spans="1:3" x14ac:dyDescent="0.25">
      <c r="A2469" t="s">
        <v>2468</v>
      </c>
      <c r="B2469" s="8">
        <v>380.36</v>
      </c>
      <c r="C2469" s="8">
        <v>218.31</v>
      </c>
    </row>
    <row r="2470" spans="1:3" x14ac:dyDescent="0.25">
      <c r="A2470" t="s">
        <v>2469</v>
      </c>
      <c r="B2470" s="8">
        <v>389.58</v>
      </c>
      <c r="C2470" s="8">
        <v>226.07</v>
      </c>
    </row>
    <row r="2471" spans="1:3" x14ac:dyDescent="0.25">
      <c r="A2471" t="s">
        <v>2470</v>
      </c>
      <c r="B2471" s="8">
        <v>386.54</v>
      </c>
      <c r="C2471" s="8">
        <v>221.72</v>
      </c>
    </row>
    <row r="2472" spans="1:3" x14ac:dyDescent="0.25">
      <c r="A2472" t="s">
        <v>2471</v>
      </c>
      <c r="B2472" s="8">
        <v>381.42</v>
      </c>
      <c r="C2472" s="8">
        <v>219.32</v>
      </c>
    </row>
    <row r="2473" spans="1:3" x14ac:dyDescent="0.25">
      <c r="A2473" t="s">
        <v>2472</v>
      </c>
      <c r="B2473" s="8">
        <v>376.7</v>
      </c>
      <c r="C2473" s="8">
        <v>213.19</v>
      </c>
    </row>
    <row r="2474" spans="1:3" x14ac:dyDescent="0.25">
      <c r="A2474" t="s">
        <v>2473</v>
      </c>
      <c r="B2474" s="8">
        <v>383.63</v>
      </c>
      <c r="C2474" s="8">
        <v>217.71</v>
      </c>
    </row>
    <row r="2475" spans="1:3" x14ac:dyDescent="0.25">
      <c r="A2475" t="s">
        <v>2474</v>
      </c>
      <c r="B2475" s="8">
        <v>381.72</v>
      </c>
      <c r="C2475" s="8">
        <v>218.74</v>
      </c>
    </row>
    <row r="2476" spans="1:3" x14ac:dyDescent="0.25">
      <c r="A2476" t="s">
        <v>2475</v>
      </c>
      <c r="B2476" s="8">
        <v>387.17</v>
      </c>
      <c r="C2476" s="8">
        <v>223.34</v>
      </c>
    </row>
    <row r="2477" spans="1:3" x14ac:dyDescent="0.25">
      <c r="A2477" t="s">
        <v>2476</v>
      </c>
      <c r="B2477" s="8">
        <v>389.58</v>
      </c>
      <c r="C2477" s="8">
        <v>227.22</v>
      </c>
    </row>
    <row r="2478" spans="1:3" x14ac:dyDescent="0.25">
      <c r="A2478" t="s">
        <v>2477</v>
      </c>
      <c r="B2478" s="8">
        <v>393.53</v>
      </c>
      <c r="C2478" s="8">
        <v>232.22</v>
      </c>
    </row>
    <row r="2479" spans="1:3" x14ac:dyDescent="0.25">
      <c r="A2479" t="s">
        <v>2478</v>
      </c>
      <c r="B2479" s="8">
        <v>394.06</v>
      </c>
      <c r="C2479" s="8">
        <v>233.59</v>
      </c>
    </row>
    <row r="2480" spans="1:3" x14ac:dyDescent="0.25">
      <c r="A2480" t="s">
        <v>2479</v>
      </c>
      <c r="B2480" s="8">
        <v>396.41</v>
      </c>
      <c r="C2480" s="8">
        <v>234.42</v>
      </c>
    </row>
    <row r="2481" spans="1:3" x14ac:dyDescent="0.25">
      <c r="A2481" t="s">
        <v>2480</v>
      </c>
      <c r="B2481" s="8">
        <v>395.91</v>
      </c>
      <c r="C2481" s="8">
        <v>230.5</v>
      </c>
    </row>
    <row r="2482" spans="1:3" x14ac:dyDescent="0.25">
      <c r="A2482" t="s">
        <v>2481</v>
      </c>
      <c r="B2482" s="8">
        <v>397.26</v>
      </c>
      <c r="C2482" s="8">
        <v>232.31</v>
      </c>
    </row>
    <row r="2483" spans="1:3" x14ac:dyDescent="0.25">
      <c r="A2483" t="s">
        <v>2482</v>
      </c>
      <c r="B2483" s="8">
        <v>391.48</v>
      </c>
      <c r="C2483" s="8">
        <v>225.24</v>
      </c>
    </row>
    <row r="2484" spans="1:3" x14ac:dyDescent="0.25">
      <c r="A2484" t="s">
        <v>2483</v>
      </c>
      <c r="B2484" s="8">
        <v>389.48</v>
      </c>
      <c r="C2484" s="8">
        <v>226.94</v>
      </c>
    </row>
    <row r="2485" spans="1:3" x14ac:dyDescent="0.25">
      <c r="A2485" t="s">
        <v>2484</v>
      </c>
      <c r="B2485" s="8">
        <v>392.59</v>
      </c>
      <c r="C2485" s="8">
        <v>225.23</v>
      </c>
    </row>
    <row r="2486" spans="1:3" x14ac:dyDescent="0.25">
      <c r="A2486" t="s">
        <v>2485</v>
      </c>
      <c r="B2486" s="8">
        <v>389.5</v>
      </c>
      <c r="C2486" s="8">
        <v>217.06</v>
      </c>
    </row>
    <row r="2487" spans="1:3" x14ac:dyDescent="0.25">
      <c r="A2487" t="s">
        <v>2486</v>
      </c>
      <c r="B2487" s="8">
        <v>387.52</v>
      </c>
      <c r="C2487" s="8">
        <v>212.04</v>
      </c>
    </row>
    <row r="2488" spans="1:3" x14ac:dyDescent="0.25">
      <c r="A2488" t="s">
        <v>2487</v>
      </c>
      <c r="B2488" s="8">
        <v>389.7</v>
      </c>
      <c r="C2488" s="8">
        <v>216.66</v>
      </c>
    </row>
    <row r="2489" spans="1:3" x14ac:dyDescent="0.25">
      <c r="A2489" t="s">
        <v>2488</v>
      </c>
      <c r="B2489" s="8">
        <v>395.98</v>
      </c>
      <c r="C2489" s="8">
        <v>220.61</v>
      </c>
    </row>
    <row r="2490" spans="1:3" x14ac:dyDescent="0.25">
      <c r="A2490" t="s">
        <v>2489</v>
      </c>
      <c r="B2490" s="8">
        <v>395.78</v>
      </c>
      <c r="C2490" s="8">
        <v>214.4</v>
      </c>
    </row>
    <row r="2491" spans="1:3" x14ac:dyDescent="0.25">
      <c r="A2491" t="s">
        <v>2490</v>
      </c>
      <c r="B2491" s="8">
        <v>394.73</v>
      </c>
      <c r="C2491" s="8">
        <v>218.01</v>
      </c>
    </row>
    <row r="2492" spans="1:3" x14ac:dyDescent="0.25">
      <c r="A2492" t="s">
        <v>2491</v>
      </c>
      <c r="B2492" s="8">
        <v>396.33</v>
      </c>
      <c r="C2492" s="8">
        <v>220.94</v>
      </c>
    </row>
    <row r="2493" spans="1:3" x14ac:dyDescent="0.25">
      <c r="A2493" t="s">
        <v>2492</v>
      </c>
      <c r="B2493" s="8">
        <v>400.61</v>
      </c>
      <c r="C2493" s="8">
        <v>223.74</v>
      </c>
    </row>
    <row r="2494" spans="1:3" x14ac:dyDescent="0.25">
      <c r="A2494" t="s">
        <v>2493</v>
      </c>
      <c r="B2494" s="8">
        <v>406.36</v>
      </c>
      <c r="C2494" s="8">
        <v>224.97</v>
      </c>
    </row>
    <row r="2495" spans="1:3" x14ac:dyDescent="0.25">
      <c r="A2495" t="s">
        <v>2494</v>
      </c>
      <c r="B2495" s="8">
        <v>406.12</v>
      </c>
      <c r="C2495" s="8">
        <v>224.31</v>
      </c>
    </row>
    <row r="2496" spans="1:3" x14ac:dyDescent="0.25">
      <c r="A2496" t="s">
        <v>2495</v>
      </c>
      <c r="B2496" s="8">
        <v>406.59</v>
      </c>
      <c r="C2496" s="8">
        <v>220.69</v>
      </c>
    </row>
    <row r="2497" spans="1:3" x14ac:dyDescent="0.25">
      <c r="A2497" t="s">
        <v>2496</v>
      </c>
      <c r="B2497" s="8">
        <v>408.52</v>
      </c>
      <c r="C2497" s="8">
        <v>222.56</v>
      </c>
    </row>
    <row r="2498" spans="1:3" x14ac:dyDescent="0.25">
      <c r="A2498" t="s">
        <v>2497</v>
      </c>
      <c r="B2498" s="8">
        <v>411.49</v>
      </c>
      <c r="C2498" s="8">
        <v>222.59</v>
      </c>
    </row>
    <row r="2499" spans="1:3" x14ac:dyDescent="0.25">
      <c r="A2499" t="s">
        <v>2498</v>
      </c>
      <c r="B2499" s="8">
        <v>411.64</v>
      </c>
      <c r="C2499" s="8">
        <v>221.72</v>
      </c>
    </row>
    <row r="2500" spans="1:3" x14ac:dyDescent="0.25">
      <c r="A2500" t="s">
        <v>2499</v>
      </c>
      <c r="B2500" s="8">
        <v>412.86</v>
      </c>
      <c r="C2500" s="8">
        <v>221.14</v>
      </c>
    </row>
    <row r="2501" spans="1:3" x14ac:dyDescent="0.25">
      <c r="A2501" t="s">
        <v>2500</v>
      </c>
      <c r="B2501" s="8">
        <v>411.45</v>
      </c>
      <c r="C2501" s="8">
        <v>223.32</v>
      </c>
    </row>
    <row r="2502" spans="1:3" x14ac:dyDescent="0.25">
      <c r="A2502" t="s">
        <v>2501</v>
      </c>
      <c r="B2502" s="8">
        <v>415.87</v>
      </c>
      <c r="C2502" s="8">
        <v>224.29</v>
      </c>
    </row>
    <row r="2503" spans="1:3" x14ac:dyDescent="0.25">
      <c r="A2503" t="s">
        <v>2502</v>
      </c>
      <c r="B2503" s="8">
        <v>417.26</v>
      </c>
      <c r="C2503" s="8">
        <v>224.65</v>
      </c>
    </row>
    <row r="2504" spans="1:3" x14ac:dyDescent="0.25">
      <c r="A2504" t="s">
        <v>2503</v>
      </c>
      <c r="B2504" s="8">
        <v>415.21</v>
      </c>
      <c r="C2504" s="8">
        <v>221.73</v>
      </c>
    </row>
    <row r="2505" spans="1:3" x14ac:dyDescent="0.25">
      <c r="A2505" t="s">
        <v>2504</v>
      </c>
      <c r="B2505" s="8">
        <v>412.17</v>
      </c>
      <c r="C2505" s="8">
        <v>217.19</v>
      </c>
    </row>
    <row r="2506" spans="1:3" x14ac:dyDescent="0.25">
      <c r="A2506" t="s">
        <v>2505</v>
      </c>
      <c r="B2506" s="8">
        <v>416.07</v>
      </c>
      <c r="C2506" s="8">
        <v>222.5</v>
      </c>
    </row>
    <row r="2507" spans="1:3" x14ac:dyDescent="0.25">
      <c r="A2507" t="s">
        <v>2506</v>
      </c>
      <c r="B2507" s="8">
        <v>412.27</v>
      </c>
      <c r="C2507" s="8">
        <v>221.58</v>
      </c>
    </row>
    <row r="2508" spans="1:3" x14ac:dyDescent="0.25">
      <c r="A2508" t="s">
        <v>2507</v>
      </c>
      <c r="B2508" s="8">
        <v>416.74</v>
      </c>
      <c r="C2508" s="8">
        <v>225.76</v>
      </c>
    </row>
    <row r="2509" spans="1:3" x14ac:dyDescent="0.25">
      <c r="A2509" t="s">
        <v>2508</v>
      </c>
      <c r="B2509" s="8">
        <v>417.61</v>
      </c>
      <c r="C2509" s="8">
        <v>228.11</v>
      </c>
    </row>
    <row r="2510" spans="1:3" x14ac:dyDescent="0.25">
      <c r="A2510" t="s">
        <v>2509</v>
      </c>
      <c r="B2510" s="8">
        <v>417.52</v>
      </c>
      <c r="C2510" s="8">
        <v>228.45</v>
      </c>
    </row>
    <row r="2511" spans="1:3" x14ac:dyDescent="0.25">
      <c r="A2511" t="s">
        <v>2510</v>
      </c>
      <c r="B2511" s="8">
        <v>417.4</v>
      </c>
      <c r="C2511" s="8">
        <v>228.84</v>
      </c>
    </row>
    <row r="2512" spans="1:3" x14ac:dyDescent="0.25">
      <c r="A2512" t="s">
        <v>2511</v>
      </c>
      <c r="B2512" s="8">
        <v>420.06</v>
      </c>
      <c r="C2512" s="8">
        <v>227.99</v>
      </c>
    </row>
    <row r="2513" spans="1:3" x14ac:dyDescent="0.25">
      <c r="A2513" t="s">
        <v>2512</v>
      </c>
      <c r="B2513" s="8">
        <v>417.3</v>
      </c>
      <c r="C2513" s="8">
        <v>224.89</v>
      </c>
    </row>
    <row r="2514" spans="1:3" x14ac:dyDescent="0.25">
      <c r="A2514" t="s">
        <v>2513</v>
      </c>
      <c r="B2514" s="8">
        <v>418.2</v>
      </c>
      <c r="C2514" s="8">
        <v>225.99</v>
      </c>
    </row>
    <row r="2515" spans="1:3" x14ac:dyDescent="0.25">
      <c r="A2515" t="s">
        <v>2514</v>
      </c>
      <c r="B2515" s="8">
        <v>415.62</v>
      </c>
      <c r="C2515" s="8">
        <v>223.29</v>
      </c>
    </row>
    <row r="2516" spans="1:3" x14ac:dyDescent="0.25">
      <c r="A2516" t="s">
        <v>2515</v>
      </c>
      <c r="B2516" s="8">
        <v>415.75</v>
      </c>
      <c r="C2516" s="8">
        <v>222.4</v>
      </c>
    </row>
    <row r="2517" spans="1:3" x14ac:dyDescent="0.25">
      <c r="A2517" t="s">
        <v>2516</v>
      </c>
      <c r="B2517" s="8">
        <v>419.07</v>
      </c>
      <c r="C2517" s="8">
        <v>222.59</v>
      </c>
    </row>
    <row r="2518" spans="1:3" x14ac:dyDescent="0.25">
      <c r="A2518" t="s">
        <v>2517</v>
      </c>
      <c r="B2518" s="8">
        <v>422.12</v>
      </c>
      <c r="C2518" s="8">
        <v>225.39</v>
      </c>
    </row>
  </sheetData>
  <pageMargins left="0.7" right="0.7" top="0.75" bottom="0.75" header="0.3" footer="0.3"/>
  <pageSetup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531"/>
  <sheetViews>
    <sheetView workbookViewId="0">
      <selection activeCell="I10" sqref="I10"/>
    </sheetView>
  </sheetViews>
  <sheetFormatPr baseColWidth="10" defaultRowHeight="15" x14ac:dyDescent="0.25"/>
  <cols>
    <col min="1" max="1" width="5" bestFit="1" customWidth="1"/>
    <col min="2" max="2" width="23.5703125" bestFit="1" customWidth="1"/>
    <col min="3" max="4" width="11.42578125" style="2"/>
    <col min="5" max="5" width="22.7109375" bestFit="1" customWidth="1"/>
    <col min="6" max="6" width="27.42578125" customWidth="1"/>
    <col min="7" max="7" width="15.28515625" customWidth="1"/>
  </cols>
  <sheetData>
    <row r="1" spans="1:8" ht="15.75" thickBot="1" x14ac:dyDescent="0.3">
      <c r="E1" t="s">
        <v>2524</v>
      </c>
      <c r="F1" s="2" t="s">
        <v>2522</v>
      </c>
    </row>
    <row r="2" spans="1:8" ht="15.75" thickBot="1" x14ac:dyDescent="0.3">
      <c r="E2" s="27" t="s">
        <v>2523</v>
      </c>
      <c r="F2" s="61" t="s">
        <v>2525</v>
      </c>
      <c r="G2" s="62"/>
    </row>
    <row r="3" spans="1:8" x14ac:dyDescent="0.25">
      <c r="E3" s="59" t="s">
        <v>2532</v>
      </c>
      <c r="F3" s="4" t="s">
        <v>2526</v>
      </c>
      <c r="G3" s="5">
        <f>+INDEX(LINEST(D2472:D2531,C2472:C2531),,1)</f>
        <v>9.378631401347011E-2</v>
      </c>
    </row>
    <row r="4" spans="1:8" ht="15.75" thickBot="1" x14ac:dyDescent="0.3">
      <c r="E4" s="60"/>
      <c r="F4" s="6" t="s">
        <v>2527</v>
      </c>
      <c r="G4" s="7">
        <f>+INDEX(LINEST(D2472:D2531,C2472:C2531),,2)</f>
        <v>185.91205830351427</v>
      </c>
    </row>
    <row r="5" spans="1:8" x14ac:dyDescent="0.25">
      <c r="E5" s="59" t="s">
        <v>2533</v>
      </c>
      <c r="F5" s="4" t="s">
        <v>2526</v>
      </c>
      <c r="G5" s="5">
        <f>+INDEX(LINEST(D2442:D2531,C2442:C2531),,1)</f>
        <v>0.39218486062912206</v>
      </c>
    </row>
    <row r="6" spans="1:8" ht="15.75" thickBot="1" x14ac:dyDescent="0.3">
      <c r="E6" s="60"/>
      <c r="F6" s="6" t="s">
        <v>2527</v>
      </c>
      <c r="G6" s="7">
        <f>+INDEX(LINEST(D2442:D2531,C2442:C2531),,2)</f>
        <v>64.905023493844112</v>
      </c>
    </row>
    <row r="7" spans="1:8" x14ac:dyDescent="0.25">
      <c r="E7" s="59" t="s">
        <v>2534</v>
      </c>
      <c r="F7" s="4" t="s">
        <v>2526</v>
      </c>
      <c r="G7" s="5">
        <f>+INDEX(LINEST(D2412:D2531,C2412:C2531),,1)</f>
        <v>0.75338671296918691</v>
      </c>
    </row>
    <row r="8" spans="1:8" ht="15.75" thickBot="1" x14ac:dyDescent="0.3">
      <c r="E8" s="60"/>
      <c r="F8" s="6" t="s">
        <v>2527</v>
      </c>
      <c r="G8" s="7">
        <f>+INDEX(LINEST(D2412:D2531,C2412:C2531),,2)</f>
        <v>-79.835790119807996</v>
      </c>
    </row>
    <row r="9" spans="1:8" x14ac:dyDescent="0.25">
      <c r="E9" s="59" t="s">
        <v>2535</v>
      </c>
      <c r="F9" s="4" t="s">
        <v>2526</v>
      </c>
      <c r="G9" s="5">
        <f>+INDEX(LINEST(D15:D2531,C15:C2531),,1)</f>
        <v>0.46879700913464056</v>
      </c>
    </row>
    <row r="10" spans="1:8" ht="15.75" thickBot="1" x14ac:dyDescent="0.3">
      <c r="E10" s="60"/>
      <c r="F10" s="6" t="s">
        <v>2527</v>
      </c>
      <c r="G10" s="7">
        <f>+INDEX(LINEST(D15:D2531,C15:C2531),,2)</f>
        <v>20.154073392016258</v>
      </c>
    </row>
    <row r="11" spans="1:8" x14ac:dyDescent="0.25">
      <c r="E11" s="1"/>
    </row>
    <row r="13" spans="1:8" x14ac:dyDescent="0.25">
      <c r="C13" s="3" t="s">
        <v>2518</v>
      </c>
      <c r="D13" s="3" t="s">
        <v>2519</v>
      </c>
    </row>
    <row r="14" spans="1:8" x14ac:dyDescent="0.25">
      <c r="B14" s="3" t="s">
        <v>0</v>
      </c>
      <c r="C14" s="2" t="s">
        <v>2520</v>
      </c>
      <c r="D14" s="2" t="s">
        <v>2521</v>
      </c>
      <c r="E14" s="2" t="s">
        <v>2528</v>
      </c>
      <c r="F14" s="2" t="s">
        <v>2529</v>
      </c>
      <c r="G14" s="2" t="s">
        <v>2530</v>
      </c>
      <c r="H14" s="2" t="s">
        <v>2531</v>
      </c>
    </row>
    <row r="15" spans="1:8" x14ac:dyDescent="0.25">
      <c r="A15">
        <v>2517</v>
      </c>
      <c r="B15" t="s">
        <v>1</v>
      </c>
      <c r="C15" s="8">
        <v>134.72</v>
      </c>
      <c r="D15" s="8">
        <v>84.24</v>
      </c>
      <c r="E15" s="10">
        <f>+$G$3*C15+$G$4</f>
        <v>198.54695052740897</v>
      </c>
    </row>
    <row r="16" spans="1:8" x14ac:dyDescent="0.25">
      <c r="A16">
        <v>2516</v>
      </c>
      <c r="B16" t="s">
        <v>2</v>
      </c>
      <c r="C16" s="8">
        <v>135.87</v>
      </c>
      <c r="D16" s="8">
        <v>85.53</v>
      </c>
    </row>
    <row r="17" spans="1:4" x14ac:dyDescent="0.25">
      <c r="A17">
        <v>2515</v>
      </c>
      <c r="B17" t="s">
        <v>3</v>
      </c>
      <c r="C17" s="8">
        <v>134.44</v>
      </c>
      <c r="D17" s="8">
        <v>83.95</v>
      </c>
    </row>
    <row r="18" spans="1:4" x14ac:dyDescent="0.25">
      <c r="A18">
        <v>2514</v>
      </c>
      <c r="B18" t="s">
        <v>4</v>
      </c>
      <c r="C18" s="8">
        <v>135.08000000000001</v>
      </c>
      <c r="D18" s="8">
        <v>84.69</v>
      </c>
    </row>
    <row r="19" spans="1:4" x14ac:dyDescent="0.25">
      <c r="A19">
        <v>2513</v>
      </c>
      <c r="B19" t="s">
        <v>5</v>
      </c>
      <c r="C19" s="8">
        <v>134.04</v>
      </c>
      <c r="D19" s="8">
        <v>83.51</v>
      </c>
    </row>
    <row r="20" spans="1:4" x14ac:dyDescent="0.25">
      <c r="A20">
        <v>2512</v>
      </c>
      <c r="B20" t="s">
        <v>6</v>
      </c>
      <c r="C20" s="8">
        <v>133.19</v>
      </c>
      <c r="D20" s="8">
        <v>82.29</v>
      </c>
    </row>
    <row r="21" spans="1:4" x14ac:dyDescent="0.25">
      <c r="A21">
        <v>2511</v>
      </c>
      <c r="B21" t="s">
        <v>7</v>
      </c>
      <c r="C21" s="8">
        <v>133.16999999999999</v>
      </c>
      <c r="D21" s="8">
        <v>82.03</v>
      </c>
    </row>
    <row r="22" spans="1:4" x14ac:dyDescent="0.25">
      <c r="A22">
        <v>2510</v>
      </c>
      <c r="B22" t="s">
        <v>8</v>
      </c>
      <c r="C22" s="8">
        <v>134.36000000000001</v>
      </c>
      <c r="D22" s="8">
        <v>83.29</v>
      </c>
    </row>
    <row r="23" spans="1:4" x14ac:dyDescent="0.25">
      <c r="A23">
        <v>2509</v>
      </c>
      <c r="B23" t="s">
        <v>9</v>
      </c>
      <c r="C23" s="8">
        <v>134.68</v>
      </c>
      <c r="D23" s="8">
        <v>83.47</v>
      </c>
    </row>
    <row r="24" spans="1:4" x14ac:dyDescent="0.25">
      <c r="A24">
        <v>2508</v>
      </c>
      <c r="B24" t="s">
        <v>10</v>
      </c>
      <c r="C24" s="8">
        <v>133.61000000000001</v>
      </c>
      <c r="D24" s="8">
        <v>82.858999999999995</v>
      </c>
    </row>
    <row r="25" spans="1:4" x14ac:dyDescent="0.25">
      <c r="A25">
        <v>2507</v>
      </c>
      <c r="B25" t="s">
        <v>11</v>
      </c>
      <c r="C25" s="8">
        <v>132.06</v>
      </c>
      <c r="D25" s="8">
        <v>81.37</v>
      </c>
    </row>
    <row r="26" spans="1:4" x14ac:dyDescent="0.25">
      <c r="A26">
        <v>2506</v>
      </c>
      <c r="B26" t="s">
        <v>12</v>
      </c>
      <c r="C26" s="8">
        <v>131.94999999999999</v>
      </c>
      <c r="D26" s="8">
        <v>80.98</v>
      </c>
    </row>
    <row r="27" spans="1:4" x14ac:dyDescent="0.25">
      <c r="A27">
        <v>2505</v>
      </c>
      <c r="B27" t="s">
        <v>13</v>
      </c>
      <c r="C27" s="8">
        <v>132.38999999999999</v>
      </c>
      <c r="D27" s="8">
        <v>82</v>
      </c>
    </row>
    <row r="28" spans="1:4" x14ac:dyDescent="0.25">
      <c r="A28">
        <v>2504</v>
      </c>
      <c r="B28" t="s">
        <v>14</v>
      </c>
      <c r="C28" s="8">
        <v>133</v>
      </c>
      <c r="D28" s="8">
        <v>83.08</v>
      </c>
    </row>
    <row r="29" spans="1:4" x14ac:dyDescent="0.25">
      <c r="A29">
        <v>2503</v>
      </c>
      <c r="B29" t="s">
        <v>15</v>
      </c>
      <c r="C29" s="8">
        <v>133.51</v>
      </c>
      <c r="D29" s="8">
        <v>83.65</v>
      </c>
    </row>
    <row r="30" spans="1:4" x14ac:dyDescent="0.25">
      <c r="A30">
        <v>2502</v>
      </c>
      <c r="B30" t="s">
        <v>16</v>
      </c>
      <c r="C30" s="8">
        <v>134.9</v>
      </c>
      <c r="D30" s="8">
        <v>84.84</v>
      </c>
    </row>
    <row r="31" spans="1:4" x14ac:dyDescent="0.25">
      <c r="A31">
        <v>2501</v>
      </c>
      <c r="B31" t="s">
        <v>17</v>
      </c>
      <c r="C31" s="8">
        <v>131.87</v>
      </c>
      <c r="D31" s="8">
        <v>82.11</v>
      </c>
    </row>
    <row r="32" spans="1:4" x14ac:dyDescent="0.25">
      <c r="A32">
        <v>2500</v>
      </c>
      <c r="B32" t="s">
        <v>18</v>
      </c>
      <c r="C32" s="8">
        <v>131.72999999999999</v>
      </c>
      <c r="D32" s="8">
        <v>82.08</v>
      </c>
    </row>
    <row r="33" spans="1:4" x14ac:dyDescent="0.25">
      <c r="A33">
        <v>2499</v>
      </c>
      <c r="B33" t="s">
        <v>19</v>
      </c>
      <c r="C33" s="8">
        <v>130.41999999999999</v>
      </c>
      <c r="D33" s="8">
        <v>80.88</v>
      </c>
    </row>
    <row r="34" spans="1:4" x14ac:dyDescent="0.25">
      <c r="A34">
        <v>2498</v>
      </c>
      <c r="B34" t="s">
        <v>20</v>
      </c>
      <c r="C34" s="8">
        <v>129.04499999999999</v>
      </c>
      <c r="D34" s="8">
        <v>79.55</v>
      </c>
    </row>
    <row r="35" spans="1:4" x14ac:dyDescent="0.25">
      <c r="A35">
        <v>2497</v>
      </c>
      <c r="B35" t="s">
        <v>21</v>
      </c>
      <c r="C35" s="8">
        <v>128.96</v>
      </c>
      <c r="D35" s="8">
        <v>79.739999999999995</v>
      </c>
    </row>
    <row r="36" spans="1:4" x14ac:dyDescent="0.25">
      <c r="A36">
        <v>2496</v>
      </c>
      <c r="B36" t="s">
        <v>22</v>
      </c>
      <c r="C36" s="8">
        <v>128.41999999999999</v>
      </c>
      <c r="D36" s="8">
        <v>78.849999999999994</v>
      </c>
    </row>
    <row r="37" spans="1:4" x14ac:dyDescent="0.25">
      <c r="A37">
        <v>2495</v>
      </c>
      <c r="B37" t="s">
        <v>23</v>
      </c>
      <c r="C37" s="8">
        <v>129.4</v>
      </c>
      <c r="D37" s="8">
        <v>79.27</v>
      </c>
    </row>
    <row r="38" spans="1:4" x14ac:dyDescent="0.25">
      <c r="A38">
        <v>2494</v>
      </c>
      <c r="B38" t="s">
        <v>24</v>
      </c>
      <c r="C38" s="8">
        <v>127.6</v>
      </c>
      <c r="D38" s="8">
        <v>78</v>
      </c>
    </row>
    <row r="39" spans="1:4" x14ac:dyDescent="0.25">
      <c r="A39">
        <v>2493</v>
      </c>
      <c r="B39" t="s">
        <v>25</v>
      </c>
      <c r="C39" s="8">
        <v>127.7</v>
      </c>
      <c r="D39" s="8">
        <v>77.78</v>
      </c>
    </row>
    <row r="40" spans="1:4" x14ac:dyDescent="0.25">
      <c r="A40">
        <v>2492</v>
      </c>
      <c r="B40" t="s">
        <v>26</v>
      </c>
      <c r="C40" s="8">
        <v>129.32</v>
      </c>
      <c r="D40" s="8">
        <v>79.45</v>
      </c>
    </row>
    <row r="41" spans="1:4" x14ac:dyDescent="0.25">
      <c r="A41">
        <v>2491</v>
      </c>
      <c r="B41" t="s">
        <v>27</v>
      </c>
      <c r="C41" s="8">
        <v>127.02</v>
      </c>
      <c r="D41" s="8">
        <v>78.03</v>
      </c>
    </row>
    <row r="42" spans="1:4" x14ac:dyDescent="0.25">
      <c r="A42">
        <v>2490</v>
      </c>
      <c r="B42" t="s">
        <v>28</v>
      </c>
      <c r="C42" s="8">
        <v>127.3</v>
      </c>
      <c r="D42" s="8">
        <v>78.209999999999994</v>
      </c>
    </row>
    <row r="43" spans="1:4" x14ac:dyDescent="0.25">
      <c r="A43">
        <v>2489</v>
      </c>
      <c r="B43" t="s">
        <v>29</v>
      </c>
      <c r="C43" s="8">
        <v>127.05</v>
      </c>
      <c r="D43" s="8">
        <v>78.23</v>
      </c>
    </row>
    <row r="44" spans="1:4" x14ac:dyDescent="0.25">
      <c r="A44">
        <v>2488</v>
      </c>
      <c r="B44" t="s">
        <v>30</v>
      </c>
      <c r="C44" s="8">
        <v>127.7</v>
      </c>
      <c r="D44" s="8">
        <v>78.95</v>
      </c>
    </row>
    <row r="45" spans="1:4" x14ac:dyDescent="0.25">
      <c r="A45">
        <v>2487</v>
      </c>
      <c r="B45" t="s">
        <v>31</v>
      </c>
      <c r="C45" s="8">
        <v>129.44999999999999</v>
      </c>
      <c r="D45" s="8">
        <v>80.66</v>
      </c>
    </row>
    <row r="46" spans="1:4" x14ac:dyDescent="0.25">
      <c r="A46">
        <v>2486</v>
      </c>
      <c r="B46" t="s">
        <v>32</v>
      </c>
      <c r="C46" s="8">
        <v>128.66999999999999</v>
      </c>
      <c r="D46" s="8">
        <v>80.040000000000006</v>
      </c>
    </row>
    <row r="47" spans="1:4" x14ac:dyDescent="0.25">
      <c r="A47">
        <v>2485</v>
      </c>
      <c r="B47" t="s">
        <v>33</v>
      </c>
      <c r="C47" s="8">
        <v>128.30099999999999</v>
      </c>
      <c r="D47" s="8">
        <v>80.349999999999994</v>
      </c>
    </row>
    <row r="48" spans="1:4" x14ac:dyDescent="0.25">
      <c r="A48">
        <v>2484</v>
      </c>
      <c r="B48" t="s">
        <v>34</v>
      </c>
      <c r="C48" s="8">
        <v>126.81</v>
      </c>
      <c r="D48" s="8">
        <v>79.94</v>
      </c>
    </row>
    <row r="49" spans="1:4" x14ac:dyDescent="0.25">
      <c r="A49">
        <v>2483</v>
      </c>
      <c r="B49" t="s">
        <v>35</v>
      </c>
      <c r="C49" s="8">
        <v>127.94</v>
      </c>
      <c r="D49" s="8">
        <v>80.56</v>
      </c>
    </row>
    <row r="50" spans="1:4" x14ac:dyDescent="0.25">
      <c r="A50">
        <v>2482</v>
      </c>
      <c r="B50" t="s">
        <v>36</v>
      </c>
      <c r="C50" s="8">
        <v>129.61000000000001</v>
      </c>
      <c r="D50" s="8">
        <v>81.81</v>
      </c>
    </row>
    <row r="51" spans="1:4" x14ac:dyDescent="0.25">
      <c r="A51">
        <v>2481</v>
      </c>
      <c r="B51" t="s">
        <v>37</v>
      </c>
      <c r="C51" s="8">
        <v>130.72</v>
      </c>
      <c r="D51" s="8">
        <v>82.2</v>
      </c>
    </row>
    <row r="52" spans="1:4" x14ac:dyDescent="0.25">
      <c r="A52">
        <v>2480</v>
      </c>
      <c r="B52" t="s">
        <v>38</v>
      </c>
      <c r="C52" s="8">
        <v>131.97</v>
      </c>
      <c r="D52" s="8">
        <v>82.8</v>
      </c>
    </row>
    <row r="53" spans="1:4" x14ac:dyDescent="0.25">
      <c r="A53">
        <v>2479</v>
      </c>
      <c r="B53" t="s">
        <v>39</v>
      </c>
      <c r="C53" s="8">
        <v>133.91999999999999</v>
      </c>
      <c r="D53" s="8">
        <v>84.09</v>
      </c>
    </row>
    <row r="54" spans="1:4" x14ac:dyDescent="0.25">
      <c r="A54">
        <v>2478</v>
      </c>
      <c r="B54" t="s">
        <v>40</v>
      </c>
      <c r="C54" s="8">
        <v>133.81</v>
      </c>
      <c r="D54" s="8">
        <v>84.04</v>
      </c>
    </row>
    <row r="55" spans="1:4" x14ac:dyDescent="0.25">
      <c r="A55">
        <v>2477</v>
      </c>
      <c r="B55" t="s">
        <v>41</v>
      </c>
      <c r="C55" s="8">
        <v>133.97</v>
      </c>
      <c r="D55" s="8">
        <v>84.38</v>
      </c>
    </row>
    <row r="56" spans="1:4" x14ac:dyDescent="0.25">
      <c r="A56">
        <v>2476</v>
      </c>
      <c r="B56" t="s">
        <v>42</v>
      </c>
      <c r="C56" s="8">
        <v>135.36000000000001</v>
      </c>
      <c r="D56" s="8">
        <v>85.65</v>
      </c>
    </row>
    <row r="57" spans="1:4" x14ac:dyDescent="0.25">
      <c r="A57">
        <v>2475</v>
      </c>
      <c r="B57" t="s">
        <v>43</v>
      </c>
      <c r="C57" s="8">
        <v>134.4</v>
      </c>
      <c r="D57" s="8">
        <v>85.13</v>
      </c>
    </row>
    <row r="58" spans="1:4" x14ac:dyDescent="0.25">
      <c r="A58">
        <v>2474</v>
      </c>
      <c r="B58" t="s">
        <v>44</v>
      </c>
      <c r="C58" s="8">
        <v>131.97</v>
      </c>
      <c r="D58" s="8">
        <v>83.32</v>
      </c>
    </row>
    <row r="59" spans="1:4" x14ac:dyDescent="0.25">
      <c r="A59">
        <v>2473</v>
      </c>
      <c r="B59" t="s">
        <v>45</v>
      </c>
      <c r="C59" s="8">
        <v>131.4</v>
      </c>
      <c r="D59" s="8">
        <v>82.85</v>
      </c>
    </row>
    <row r="60" spans="1:4" x14ac:dyDescent="0.25">
      <c r="A60">
        <v>2472</v>
      </c>
      <c r="B60" t="s">
        <v>46</v>
      </c>
      <c r="C60" s="8">
        <v>131.84</v>
      </c>
      <c r="D60" s="8">
        <v>83.59</v>
      </c>
    </row>
    <row r="61" spans="1:4" x14ac:dyDescent="0.25">
      <c r="A61">
        <v>2471</v>
      </c>
      <c r="B61" t="s">
        <v>47</v>
      </c>
      <c r="C61" s="8">
        <v>130.93</v>
      </c>
      <c r="D61" s="8">
        <v>82.26</v>
      </c>
    </row>
    <row r="62" spans="1:4" x14ac:dyDescent="0.25">
      <c r="A62">
        <v>2470</v>
      </c>
      <c r="B62" t="s">
        <v>48</v>
      </c>
      <c r="C62" s="8">
        <v>131.69</v>
      </c>
      <c r="D62" s="8">
        <v>82.81</v>
      </c>
    </row>
    <row r="63" spans="1:4" x14ac:dyDescent="0.25">
      <c r="A63">
        <v>2469</v>
      </c>
      <c r="B63" t="s">
        <v>49</v>
      </c>
      <c r="C63" s="8">
        <v>130.61000000000001</v>
      </c>
      <c r="D63" s="8">
        <v>81.48</v>
      </c>
    </row>
    <row r="64" spans="1:4" x14ac:dyDescent="0.25">
      <c r="A64">
        <v>2468</v>
      </c>
      <c r="B64" t="s">
        <v>50</v>
      </c>
      <c r="C64" s="8">
        <v>132.72999999999999</v>
      </c>
      <c r="D64" s="8">
        <v>83.32</v>
      </c>
    </row>
    <row r="65" spans="1:4" x14ac:dyDescent="0.25">
      <c r="A65">
        <v>2467</v>
      </c>
      <c r="B65" t="s">
        <v>51</v>
      </c>
      <c r="C65" s="8">
        <v>132.65</v>
      </c>
      <c r="D65" s="8">
        <v>83.18</v>
      </c>
    </row>
    <row r="66" spans="1:4" x14ac:dyDescent="0.25">
      <c r="A66">
        <v>2466</v>
      </c>
      <c r="B66" t="s">
        <v>52</v>
      </c>
      <c r="C66" s="8">
        <v>134.49</v>
      </c>
      <c r="D66" s="8">
        <v>83.94</v>
      </c>
    </row>
    <row r="67" spans="1:4" x14ac:dyDescent="0.25">
      <c r="A67">
        <v>2465</v>
      </c>
      <c r="B67" t="s">
        <v>53</v>
      </c>
      <c r="C67" s="8">
        <v>134.58000000000001</v>
      </c>
      <c r="D67" s="8">
        <v>84.05</v>
      </c>
    </row>
    <row r="68" spans="1:4" x14ac:dyDescent="0.25">
      <c r="A68">
        <v>2464</v>
      </c>
      <c r="B68" t="s">
        <v>54</v>
      </c>
      <c r="C68" s="8">
        <v>133.83000000000001</v>
      </c>
      <c r="D68" s="8">
        <v>83.06</v>
      </c>
    </row>
    <row r="69" spans="1:4" x14ac:dyDescent="0.25">
      <c r="A69">
        <v>2463</v>
      </c>
      <c r="B69" t="s">
        <v>55</v>
      </c>
      <c r="C69" s="8">
        <v>133.33000000000001</v>
      </c>
      <c r="D69" s="8">
        <v>82.43</v>
      </c>
    </row>
    <row r="70" spans="1:4" x14ac:dyDescent="0.25">
      <c r="A70">
        <v>2462</v>
      </c>
      <c r="B70" t="s">
        <v>56</v>
      </c>
      <c r="C70" s="8">
        <v>130.6</v>
      </c>
      <c r="D70" s="8">
        <v>79.97</v>
      </c>
    </row>
    <row r="71" spans="1:4" x14ac:dyDescent="0.25">
      <c r="A71">
        <v>2461</v>
      </c>
      <c r="B71" t="s">
        <v>57</v>
      </c>
      <c r="C71" s="8">
        <v>130.22</v>
      </c>
      <c r="D71" s="8">
        <v>79.84</v>
      </c>
    </row>
    <row r="72" spans="1:4" x14ac:dyDescent="0.25">
      <c r="A72">
        <v>2460</v>
      </c>
      <c r="B72" t="s">
        <v>58</v>
      </c>
      <c r="C72" s="8">
        <v>129.33000000000001</v>
      </c>
      <c r="D72" s="8">
        <v>79.739999999999995</v>
      </c>
    </row>
    <row r="73" spans="1:4" x14ac:dyDescent="0.25">
      <c r="A73">
        <v>2459</v>
      </c>
      <c r="B73" t="s">
        <v>59</v>
      </c>
      <c r="C73" s="8">
        <v>128.78</v>
      </c>
      <c r="D73" s="8">
        <v>79.22</v>
      </c>
    </row>
    <row r="74" spans="1:4" x14ac:dyDescent="0.25">
      <c r="A74">
        <v>2458</v>
      </c>
      <c r="B74" t="s">
        <v>60</v>
      </c>
      <c r="C74" s="8">
        <v>132.57</v>
      </c>
      <c r="D74" s="8">
        <v>76.75</v>
      </c>
    </row>
    <row r="75" spans="1:4" x14ac:dyDescent="0.25">
      <c r="A75">
        <v>2457</v>
      </c>
      <c r="B75" t="s">
        <v>61</v>
      </c>
      <c r="C75" s="8">
        <v>126.17</v>
      </c>
      <c r="D75" s="8">
        <v>77.260000000000005</v>
      </c>
    </row>
    <row r="76" spans="1:4" x14ac:dyDescent="0.25">
      <c r="A76">
        <v>2456</v>
      </c>
      <c r="B76" t="s">
        <v>62</v>
      </c>
      <c r="C76" s="8">
        <v>120.26</v>
      </c>
      <c r="D76" s="8">
        <v>72.64</v>
      </c>
    </row>
    <row r="77" spans="1:4" x14ac:dyDescent="0.25">
      <c r="A77">
        <v>2455</v>
      </c>
      <c r="B77" t="s">
        <v>63</v>
      </c>
      <c r="C77" s="8">
        <v>120.08</v>
      </c>
      <c r="D77" s="8">
        <v>71.33</v>
      </c>
    </row>
    <row r="78" spans="1:4" x14ac:dyDescent="0.25">
      <c r="A78">
        <v>2454</v>
      </c>
      <c r="B78" t="s">
        <v>64</v>
      </c>
      <c r="C78" s="8">
        <v>112.26</v>
      </c>
      <c r="D78" s="8">
        <v>65.12</v>
      </c>
    </row>
    <row r="79" spans="1:4" x14ac:dyDescent="0.25">
      <c r="A79">
        <v>2453</v>
      </c>
      <c r="B79" t="s">
        <v>65</v>
      </c>
      <c r="C79" s="8">
        <v>117.48</v>
      </c>
      <c r="D79" s="8">
        <v>69.459999999999994</v>
      </c>
    </row>
    <row r="80" spans="1:4" x14ac:dyDescent="0.25">
      <c r="A80">
        <v>2452</v>
      </c>
      <c r="B80" t="s">
        <v>66</v>
      </c>
      <c r="C80" s="8">
        <v>112.29</v>
      </c>
      <c r="D80" s="8">
        <v>66.06</v>
      </c>
    </row>
    <row r="81" spans="1:4" x14ac:dyDescent="0.25">
      <c r="A81">
        <v>2451</v>
      </c>
      <c r="B81" t="s">
        <v>67</v>
      </c>
      <c r="C81" s="8">
        <v>117.33</v>
      </c>
      <c r="D81" s="8">
        <v>69.39</v>
      </c>
    </row>
    <row r="82" spans="1:4" x14ac:dyDescent="0.25">
      <c r="A82">
        <v>2450</v>
      </c>
      <c r="B82" t="s">
        <v>68</v>
      </c>
      <c r="C82" s="8">
        <v>118.12</v>
      </c>
      <c r="D82" s="8">
        <v>69.790000000000006</v>
      </c>
    </row>
    <row r="83" spans="1:4" x14ac:dyDescent="0.25">
      <c r="A83">
        <v>2449</v>
      </c>
      <c r="B83" t="s">
        <v>69</v>
      </c>
      <c r="C83" s="8">
        <v>120.62</v>
      </c>
      <c r="D83" s="8">
        <v>71.760000000000005</v>
      </c>
    </row>
    <row r="84" spans="1:4" x14ac:dyDescent="0.25">
      <c r="A84">
        <v>2448</v>
      </c>
      <c r="B84" t="s">
        <v>70</v>
      </c>
      <c r="C84" s="8">
        <v>119.59</v>
      </c>
      <c r="D84" s="8">
        <v>70.44</v>
      </c>
    </row>
    <row r="85" spans="1:4" x14ac:dyDescent="0.25">
      <c r="A85">
        <v>2447</v>
      </c>
      <c r="B85" t="s">
        <v>71</v>
      </c>
      <c r="C85" s="8">
        <v>119.67</v>
      </c>
      <c r="D85" s="8">
        <v>70.459999999999994</v>
      </c>
    </row>
    <row r="86" spans="1:4" x14ac:dyDescent="0.25">
      <c r="A86">
        <v>2446</v>
      </c>
      <c r="B86" t="s">
        <v>72</v>
      </c>
      <c r="C86" s="8">
        <v>114.51</v>
      </c>
      <c r="D86" s="8">
        <v>66.45</v>
      </c>
    </row>
    <row r="87" spans="1:4" x14ac:dyDescent="0.25">
      <c r="A87">
        <v>2445</v>
      </c>
      <c r="B87" t="s">
        <v>73</v>
      </c>
      <c r="C87" s="8">
        <v>112.64</v>
      </c>
      <c r="D87" s="8">
        <v>65.28</v>
      </c>
    </row>
    <row r="88" spans="1:4" x14ac:dyDescent="0.25">
      <c r="A88">
        <v>2444</v>
      </c>
      <c r="B88" t="s">
        <v>74</v>
      </c>
      <c r="C88" s="8">
        <v>112.73</v>
      </c>
      <c r="D88" s="8">
        <v>65.099999999999994</v>
      </c>
    </row>
    <row r="89" spans="1:4" x14ac:dyDescent="0.25">
      <c r="A89">
        <v>2443</v>
      </c>
      <c r="B89" t="s">
        <v>75</v>
      </c>
      <c r="C89" s="8">
        <v>116.44</v>
      </c>
      <c r="D89" s="8">
        <v>68.19</v>
      </c>
    </row>
    <row r="90" spans="1:4" x14ac:dyDescent="0.25">
      <c r="A90">
        <v>2442</v>
      </c>
      <c r="B90" t="s">
        <v>76</v>
      </c>
      <c r="C90" s="8">
        <v>118.08</v>
      </c>
      <c r="D90" s="8">
        <v>69.2</v>
      </c>
    </row>
    <row r="91" spans="1:4" x14ac:dyDescent="0.25">
      <c r="A91">
        <v>2441</v>
      </c>
      <c r="B91" t="s">
        <v>77</v>
      </c>
      <c r="C91" s="8">
        <v>116.28</v>
      </c>
      <c r="D91" s="8">
        <v>67.5</v>
      </c>
    </row>
    <row r="92" spans="1:4" x14ac:dyDescent="0.25">
      <c r="A92">
        <v>2440</v>
      </c>
      <c r="B92" t="s">
        <v>78</v>
      </c>
      <c r="C92" s="8">
        <v>117.97</v>
      </c>
      <c r="D92" s="8">
        <v>69.11</v>
      </c>
    </row>
    <row r="93" spans="1:4" x14ac:dyDescent="0.25">
      <c r="A93">
        <v>2439</v>
      </c>
      <c r="B93" t="s">
        <v>79</v>
      </c>
      <c r="C93" s="8">
        <v>121.36</v>
      </c>
      <c r="D93" s="8">
        <v>72.38</v>
      </c>
    </row>
    <row r="94" spans="1:4" x14ac:dyDescent="0.25">
      <c r="A94">
        <v>2438</v>
      </c>
      <c r="B94" t="s">
        <v>80</v>
      </c>
      <c r="C94" s="8">
        <v>121.68</v>
      </c>
      <c r="D94" s="8">
        <v>72.8</v>
      </c>
    </row>
    <row r="95" spans="1:4" x14ac:dyDescent="0.25">
      <c r="A95">
        <v>2437</v>
      </c>
      <c r="B95" t="s">
        <v>81</v>
      </c>
      <c r="C95" s="8">
        <v>122.22</v>
      </c>
      <c r="D95" s="8">
        <v>72.650000000000006</v>
      </c>
    </row>
    <row r="96" spans="1:4" x14ac:dyDescent="0.25">
      <c r="A96">
        <v>2436</v>
      </c>
      <c r="B96" t="s">
        <v>82</v>
      </c>
      <c r="C96" s="8">
        <v>120.94</v>
      </c>
      <c r="D96" s="8">
        <v>71.09</v>
      </c>
    </row>
    <row r="97" spans="1:4" x14ac:dyDescent="0.25">
      <c r="A97">
        <v>2435</v>
      </c>
      <c r="B97" t="s">
        <v>83</v>
      </c>
      <c r="C97" s="8">
        <v>117.85</v>
      </c>
      <c r="D97" s="8">
        <v>68.459999999999994</v>
      </c>
    </row>
    <row r="98" spans="1:4" x14ac:dyDescent="0.25">
      <c r="A98">
        <v>2434</v>
      </c>
      <c r="B98" t="s">
        <v>84</v>
      </c>
      <c r="C98" s="8">
        <v>116.99</v>
      </c>
      <c r="D98" s="8">
        <v>68.27</v>
      </c>
    </row>
    <row r="99" spans="1:4" x14ac:dyDescent="0.25">
      <c r="A99">
        <v>2433</v>
      </c>
      <c r="B99" t="s">
        <v>85</v>
      </c>
      <c r="C99" s="8">
        <v>120.29</v>
      </c>
      <c r="D99" s="8">
        <v>70.849999999999994</v>
      </c>
    </row>
    <row r="100" spans="1:4" x14ac:dyDescent="0.25">
      <c r="A100">
        <v>2432</v>
      </c>
      <c r="B100" t="s">
        <v>86</v>
      </c>
      <c r="C100" s="8">
        <v>119.04</v>
      </c>
      <c r="D100" s="8">
        <v>69.55</v>
      </c>
    </row>
    <row r="101" spans="1:4" x14ac:dyDescent="0.25">
      <c r="A101">
        <v>2431</v>
      </c>
      <c r="B101" t="s">
        <v>87</v>
      </c>
      <c r="C101" s="8">
        <v>115.92</v>
      </c>
      <c r="D101" s="8">
        <v>67.5</v>
      </c>
    </row>
    <row r="102" spans="1:4" x14ac:dyDescent="0.25">
      <c r="A102">
        <v>2430</v>
      </c>
      <c r="B102" t="s">
        <v>88</v>
      </c>
      <c r="C102" s="8">
        <v>116.67</v>
      </c>
      <c r="D102" s="8">
        <v>68.08</v>
      </c>
    </row>
    <row r="103" spans="1:4" x14ac:dyDescent="0.25">
      <c r="A103">
        <v>2429</v>
      </c>
      <c r="B103" t="s">
        <v>89</v>
      </c>
      <c r="C103" s="8">
        <v>117.74</v>
      </c>
      <c r="D103" s="8">
        <v>69.180000000000007</v>
      </c>
    </row>
    <row r="104" spans="1:4" x14ac:dyDescent="0.25">
      <c r="A104">
        <v>2428</v>
      </c>
      <c r="B104" t="s">
        <v>90</v>
      </c>
      <c r="C104" s="8">
        <v>119.37</v>
      </c>
      <c r="D104" s="8">
        <v>70.42</v>
      </c>
    </row>
    <row r="105" spans="1:4" x14ac:dyDescent="0.25">
      <c r="A105">
        <v>2427</v>
      </c>
      <c r="B105" t="s">
        <v>91</v>
      </c>
      <c r="C105" s="8">
        <v>121.43</v>
      </c>
      <c r="D105" s="8">
        <v>71.41</v>
      </c>
    </row>
    <row r="106" spans="1:4" x14ac:dyDescent="0.25">
      <c r="A106">
        <v>2426</v>
      </c>
      <c r="B106" t="s">
        <v>92</v>
      </c>
      <c r="C106" s="8">
        <v>121.521</v>
      </c>
      <c r="D106" s="8">
        <v>71.52</v>
      </c>
    </row>
    <row r="107" spans="1:4" x14ac:dyDescent="0.25">
      <c r="A107">
        <v>2425</v>
      </c>
      <c r="B107" t="s">
        <v>93</v>
      </c>
      <c r="C107" s="8">
        <v>120.31</v>
      </c>
      <c r="D107" s="8">
        <v>70.239999999999995</v>
      </c>
    </row>
    <row r="108" spans="1:4" x14ac:dyDescent="0.25">
      <c r="A108">
        <v>2424</v>
      </c>
      <c r="B108" t="s">
        <v>94</v>
      </c>
      <c r="C108" s="8">
        <v>120.17</v>
      </c>
      <c r="D108" s="8">
        <v>69.150000000000006</v>
      </c>
    </row>
    <row r="109" spans="1:4" x14ac:dyDescent="0.25">
      <c r="A109">
        <v>2423</v>
      </c>
      <c r="B109" t="s">
        <v>95</v>
      </c>
      <c r="C109" s="8">
        <v>116.63</v>
      </c>
      <c r="D109" s="8">
        <v>66.59</v>
      </c>
    </row>
    <row r="110" spans="1:4" x14ac:dyDescent="0.25">
      <c r="A110">
        <v>2422</v>
      </c>
      <c r="B110" t="s">
        <v>96</v>
      </c>
      <c r="C110" s="8">
        <v>112.86</v>
      </c>
      <c r="D110" s="8">
        <v>64.73</v>
      </c>
    </row>
    <row r="111" spans="1:4" x14ac:dyDescent="0.25">
      <c r="A111">
        <v>2421</v>
      </c>
      <c r="B111" t="s">
        <v>97</v>
      </c>
      <c r="C111" s="8">
        <v>113.54</v>
      </c>
      <c r="D111" s="8">
        <v>65.14</v>
      </c>
    </row>
    <row r="112" spans="1:4" x14ac:dyDescent="0.25">
      <c r="A112">
        <v>2420</v>
      </c>
      <c r="B112" t="s">
        <v>98</v>
      </c>
      <c r="C112" s="8">
        <v>116.24</v>
      </c>
      <c r="D112" s="8">
        <v>66.37</v>
      </c>
    </row>
    <row r="113" spans="1:4" x14ac:dyDescent="0.25">
      <c r="A113">
        <v>2419</v>
      </c>
      <c r="B113" t="s">
        <v>99</v>
      </c>
      <c r="C113" s="8">
        <v>117.54</v>
      </c>
      <c r="D113" s="8">
        <v>67.8</v>
      </c>
    </row>
    <row r="114" spans="1:4" x14ac:dyDescent="0.25">
      <c r="A114">
        <v>2418</v>
      </c>
      <c r="B114" t="s">
        <v>100</v>
      </c>
      <c r="C114" s="8">
        <v>115.145</v>
      </c>
      <c r="D114" s="8">
        <v>65.2</v>
      </c>
    </row>
    <row r="115" spans="1:4" x14ac:dyDescent="0.25">
      <c r="A115">
        <v>2417</v>
      </c>
      <c r="B115" t="s">
        <v>101</v>
      </c>
      <c r="C115" s="8">
        <v>116.05</v>
      </c>
      <c r="D115" s="8">
        <v>66.33</v>
      </c>
    </row>
    <row r="116" spans="1:4" x14ac:dyDescent="0.25">
      <c r="A116">
        <v>2416</v>
      </c>
      <c r="B116" t="s">
        <v>102</v>
      </c>
      <c r="C116" s="8">
        <v>113.15</v>
      </c>
      <c r="D116" s="8">
        <v>64.3</v>
      </c>
    </row>
    <row r="117" spans="1:4" x14ac:dyDescent="0.25">
      <c r="A117">
        <v>2415</v>
      </c>
      <c r="B117" t="s">
        <v>103</v>
      </c>
      <c r="C117" s="8">
        <v>109.93</v>
      </c>
      <c r="D117" s="8">
        <v>60.99</v>
      </c>
    </row>
    <row r="118" spans="1:4" x14ac:dyDescent="0.25">
      <c r="A118">
        <v>2414</v>
      </c>
      <c r="B118" t="s">
        <v>104</v>
      </c>
      <c r="C118" s="8">
        <v>112.34</v>
      </c>
      <c r="D118" s="8">
        <v>64.790000000000006</v>
      </c>
    </row>
    <row r="119" spans="1:4" x14ac:dyDescent="0.25">
      <c r="A119">
        <v>2413</v>
      </c>
      <c r="B119" t="s">
        <v>105</v>
      </c>
      <c r="C119" s="8">
        <v>114.42</v>
      </c>
      <c r="D119" s="8">
        <v>65.680000000000007</v>
      </c>
    </row>
    <row r="120" spans="1:4" x14ac:dyDescent="0.25">
      <c r="A120">
        <v>2412</v>
      </c>
      <c r="B120" t="s">
        <v>106</v>
      </c>
      <c r="C120" s="8">
        <v>116.49</v>
      </c>
      <c r="D120" s="8">
        <v>67.14</v>
      </c>
    </row>
    <row r="121" spans="1:4" x14ac:dyDescent="0.25">
      <c r="A121">
        <v>2411</v>
      </c>
      <c r="B121" t="s">
        <v>107</v>
      </c>
      <c r="C121" s="8">
        <v>115.71</v>
      </c>
      <c r="D121" s="8">
        <v>65.5</v>
      </c>
    </row>
    <row r="122" spans="1:4" x14ac:dyDescent="0.25">
      <c r="A122">
        <v>2410</v>
      </c>
      <c r="B122" t="s">
        <v>108</v>
      </c>
      <c r="C122" s="8">
        <v>119.58</v>
      </c>
      <c r="D122" s="8">
        <v>68.37</v>
      </c>
    </row>
    <row r="123" spans="1:4" x14ac:dyDescent="0.25">
      <c r="A123">
        <v>2409</v>
      </c>
      <c r="B123" t="s">
        <v>109</v>
      </c>
      <c r="C123" s="8">
        <v>119.7</v>
      </c>
      <c r="D123" s="8">
        <v>68.84</v>
      </c>
    </row>
    <row r="124" spans="1:4" x14ac:dyDescent="0.25">
      <c r="A124">
        <v>2408</v>
      </c>
      <c r="B124" t="s">
        <v>110</v>
      </c>
      <c r="C124" s="8">
        <v>120.75</v>
      </c>
      <c r="D124" s="8">
        <v>69.819999999999993</v>
      </c>
    </row>
    <row r="125" spans="1:4" x14ac:dyDescent="0.25">
      <c r="A125">
        <v>2407</v>
      </c>
      <c r="B125" t="s">
        <v>111</v>
      </c>
      <c r="C125" s="8">
        <v>120.51</v>
      </c>
      <c r="D125" s="8">
        <v>69.760000000000005</v>
      </c>
    </row>
    <row r="126" spans="1:4" x14ac:dyDescent="0.25">
      <c r="A126">
        <v>2406</v>
      </c>
      <c r="B126" t="s">
        <v>112</v>
      </c>
      <c r="C126" s="8">
        <v>122.57</v>
      </c>
      <c r="D126" s="8">
        <v>71.14</v>
      </c>
    </row>
    <row r="127" spans="1:4" x14ac:dyDescent="0.25">
      <c r="A127">
        <v>2405</v>
      </c>
      <c r="B127" t="s">
        <v>113</v>
      </c>
      <c r="C127" s="8">
        <v>120.23</v>
      </c>
      <c r="D127" s="8">
        <v>68.98</v>
      </c>
    </row>
    <row r="128" spans="1:4" x14ac:dyDescent="0.25">
      <c r="A128">
        <v>2404</v>
      </c>
      <c r="B128" t="s">
        <v>114</v>
      </c>
      <c r="C128" s="8">
        <v>122.58</v>
      </c>
      <c r="D128" s="8">
        <v>70.81</v>
      </c>
    </row>
    <row r="129" spans="1:4" x14ac:dyDescent="0.25">
      <c r="A129">
        <v>2403</v>
      </c>
      <c r="B129" t="s">
        <v>115</v>
      </c>
      <c r="C129" s="8">
        <v>121.13</v>
      </c>
      <c r="D129" s="8">
        <v>69.430000000000007</v>
      </c>
    </row>
    <row r="130" spans="1:4" x14ac:dyDescent="0.25">
      <c r="A130">
        <v>2402</v>
      </c>
      <c r="B130" t="s">
        <v>116</v>
      </c>
      <c r="C130" s="8">
        <v>121.66</v>
      </c>
      <c r="D130" s="8">
        <v>69.62</v>
      </c>
    </row>
    <row r="131" spans="1:4" x14ac:dyDescent="0.25">
      <c r="A131">
        <v>2401</v>
      </c>
      <c r="B131" t="s">
        <v>117</v>
      </c>
      <c r="C131" s="8">
        <v>123.97</v>
      </c>
      <c r="D131" s="8">
        <v>71.13</v>
      </c>
    </row>
    <row r="132" spans="1:4" x14ac:dyDescent="0.25">
      <c r="A132">
        <v>2400</v>
      </c>
      <c r="B132" t="s">
        <v>118</v>
      </c>
      <c r="C132" s="8">
        <v>125.49</v>
      </c>
      <c r="D132" s="8">
        <v>73.42</v>
      </c>
    </row>
    <row r="133" spans="1:4" x14ac:dyDescent="0.25">
      <c r="A133">
        <v>2399</v>
      </c>
      <c r="B133" t="s">
        <v>119</v>
      </c>
      <c r="C133" s="8">
        <v>123.04900000000001</v>
      </c>
      <c r="D133" s="8">
        <v>71.36</v>
      </c>
    </row>
    <row r="134" spans="1:4" x14ac:dyDescent="0.25">
      <c r="A134">
        <v>2398</v>
      </c>
      <c r="B134" t="s">
        <v>120</v>
      </c>
      <c r="C134" s="8">
        <v>124.3</v>
      </c>
      <c r="D134" s="8">
        <v>72.59</v>
      </c>
    </row>
    <row r="135" spans="1:4" x14ac:dyDescent="0.25">
      <c r="A135">
        <v>2397</v>
      </c>
      <c r="B135" t="s">
        <v>121</v>
      </c>
      <c r="C135" s="8">
        <v>128.63</v>
      </c>
      <c r="D135" s="8">
        <v>76.38</v>
      </c>
    </row>
    <row r="136" spans="1:4" x14ac:dyDescent="0.25">
      <c r="A136">
        <v>2396</v>
      </c>
      <c r="B136" t="s">
        <v>122</v>
      </c>
      <c r="C136" s="8">
        <v>128.6</v>
      </c>
      <c r="D136" s="8">
        <v>76.03</v>
      </c>
    </row>
    <row r="137" spans="1:4" x14ac:dyDescent="0.25">
      <c r="A137">
        <v>2395</v>
      </c>
      <c r="B137" t="s">
        <v>123</v>
      </c>
      <c r="C137" s="8">
        <v>125.5</v>
      </c>
      <c r="D137" s="8">
        <v>74.010000000000005</v>
      </c>
    </row>
    <row r="138" spans="1:4" x14ac:dyDescent="0.25">
      <c r="A138">
        <v>2394</v>
      </c>
      <c r="B138" t="s">
        <v>124</v>
      </c>
      <c r="C138" s="8">
        <v>122.002</v>
      </c>
      <c r="D138" s="8">
        <v>71.39</v>
      </c>
    </row>
    <row r="139" spans="1:4" x14ac:dyDescent="0.25">
      <c r="A139">
        <v>2393</v>
      </c>
      <c r="B139" t="s">
        <v>125</v>
      </c>
      <c r="C139" s="8">
        <v>123.99</v>
      </c>
      <c r="D139" s="8">
        <v>73.150000000000006</v>
      </c>
    </row>
    <row r="140" spans="1:4" x14ac:dyDescent="0.25">
      <c r="A140">
        <v>2392</v>
      </c>
      <c r="B140" t="s">
        <v>126</v>
      </c>
      <c r="C140" s="8">
        <v>126.25</v>
      </c>
      <c r="D140" s="8">
        <v>74.97</v>
      </c>
    </row>
    <row r="141" spans="1:4" x14ac:dyDescent="0.25">
      <c r="A141">
        <v>2391</v>
      </c>
      <c r="B141" t="s">
        <v>127</v>
      </c>
      <c r="C141" s="8">
        <v>125.48099999999999</v>
      </c>
      <c r="D141" s="8">
        <v>74.599999999999994</v>
      </c>
    </row>
    <row r="142" spans="1:4" x14ac:dyDescent="0.25">
      <c r="A142">
        <v>2390</v>
      </c>
      <c r="B142" t="s">
        <v>128</v>
      </c>
      <c r="C142" s="8">
        <v>126.26</v>
      </c>
      <c r="D142" s="8">
        <v>74.45</v>
      </c>
    </row>
    <row r="143" spans="1:4" x14ac:dyDescent="0.25">
      <c r="A143">
        <v>2389</v>
      </c>
      <c r="B143" t="s">
        <v>129</v>
      </c>
      <c r="C143" s="8">
        <v>127.88</v>
      </c>
      <c r="D143" s="8">
        <v>75.540000000000006</v>
      </c>
    </row>
    <row r="144" spans="1:4" x14ac:dyDescent="0.25">
      <c r="A144">
        <v>2388</v>
      </c>
      <c r="B144" t="s">
        <v>130</v>
      </c>
      <c r="C144" s="8">
        <v>123.161</v>
      </c>
      <c r="D144" s="8">
        <v>71.94</v>
      </c>
    </row>
    <row r="145" spans="1:4" x14ac:dyDescent="0.25">
      <c r="A145">
        <v>2387</v>
      </c>
      <c r="B145" t="s">
        <v>131</v>
      </c>
      <c r="C145" s="8">
        <v>124.32</v>
      </c>
      <c r="D145" s="8">
        <v>72.47</v>
      </c>
    </row>
    <row r="146" spans="1:4" x14ac:dyDescent="0.25">
      <c r="A146">
        <v>2386</v>
      </c>
      <c r="B146" t="s">
        <v>132</v>
      </c>
      <c r="C146" s="8">
        <v>126.66</v>
      </c>
      <c r="D146" s="8">
        <v>74.38</v>
      </c>
    </row>
    <row r="147" spans="1:4" x14ac:dyDescent="0.25">
      <c r="A147">
        <v>2385</v>
      </c>
      <c r="B147" t="s">
        <v>133</v>
      </c>
      <c r="C147" s="8">
        <v>125.46</v>
      </c>
      <c r="D147" s="8">
        <v>73.31</v>
      </c>
    </row>
    <row r="148" spans="1:4" x14ac:dyDescent="0.25">
      <c r="A148">
        <v>2384</v>
      </c>
      <c r="B148" t="s">
        <v>134</v>
      </c>
      <c r="C148" s="8">
        <v>126.083</v>
      </c>
      <c r="D148" s="8">
        <v>74.239999999999995</v>
      </c>
    </row>
    <row r="149" spans="1:4" x14ac:dyDescent="0.25">
      <c r="A149">
        <v>2383</v>
      </c>
      <c r="B149" t="s">
        <v>135</v>
      </c>
      <c r="C149" s="8">
        <v>124.08</v>
      </c>
      <c r="D149" s="8">
        <v>73.037999999999997</v>
      </c>
    </row>
    <row r="150" spans="1:4" x14ac:dyDescent="0.25">
      <c r="A150">
        <v>2382</v>
      </c>
      <c r="B150" t="s">
        <v>136</v>
      </c>
      <c r="C150" s="8">
        <v>122.105</v>
      </c>
      <c r="D150" s="8">
        <v>72</v>
      </c>
    </row>
    <row r="151" spans="1:4" x14ac:dyDescent="0.25">
      <c r="A151">
        <v>2381</v>
      </c>
      <c r="B151" t="s">
        <v>137</v>
      </c>
      <c r="C151" s="8">
        <v>121.979</v>
      </c>
      <c r="D151" s="8">
        <v>71.98</v>
      </c>
    </row>
    <row r="152" spans="1:4" x14ac:dyDescent="0.25">
      <c r="A152">
        <v>2380</v>
      </c>
      <c r="B152" t="s">
        <v>138</v>
      </c>
      <c r="C152" s="8">
        <v>119.661</v>
      </c>
      <c r="D152" s="8">
        <v>70.260000000000005</v>
      </c>
    </row>
    <row r="153" spans="1:4" x14ac:dyDescent="0.25">
      <c r="A153">
        <v>2379</v>
      </c>
      <c r="B153" t="s">
        <v>139</v>
      </c>
      <c r="C153" s="8">
        <v>119.19</v>
      </c>
      <c r="D153" s="8">
        <v>69.67</v>
      </c>
    </row>
    <row r="154" spans="1:4" x14ac:dyDescent="0.25">
      <c r="A154">
        <v>2378</v>
      </c>
      <c r="B154" t="s">
        <v>140</v>
      </c>
      <c r="C154" s="8">
        <v>116.56</v>
      </c>
      <c r="D154" s="8">
        <v>67.48</v>
      </c>
    </row>
    <row r="155" spans="1:4" x14ac:dyDescent="0.25">
      <c r="A155">
        <v>2377</v>
      </c>
      <c r="B155" t="s">
        <v>141</v>
      </c>
      <c r="C155" s="8">
        <v>116.34</v>
      </c>
      <c r="D155" s="8">
        <v>66.62</v>
      </c>
    </row>
    <row r="156" spans="1:4" x14ac:dyDescent="0.25">
      <c r="A156">
        <v>2376</v>
      </c>
      <c r="B156" t="s">
        <v>142</v>
      </c>
      <c r="C156" s="8">
        <v>119.71</v>
      </c>
      <c r="D156" s="8">
        <v>69.790000000000006</v>
      </c>
    </row>
    <row r="157" spans="1:4" x14ac:dyDescent="0.25">
      <c r="A157">
        <v>2375</v>
      </c>
      <c r="B157" t="s">
        <v>143</v>
      </c>
      <c r="C157" s="8">
        <v>120.05</v>
      </c>
      <c r="D157" s="8">
        <v>69.66</v>
      </c>
    </row>
    <row r="158" spans="1:4" x14ac:dyDescent="0.25">
      <c r="A158">
        <v>2374</v>
      </c>
      <c r="B158" t="s">
        <v>144</v>
      </c>
      <c r="C158" s="8">
        <v>124.99</v>
      </c>
      <c r="D158" s="8">
        <v>73.73</v>
      </c>
    </row>
    <row r="159" spans="1:4" x14ac:dyDescent="0.25">
      <c r="A159">
        <v>2373</v>
      </c>
      <c r="B159" t="s">
        <v>145</v>
      </c>
      <c r="C159" s="8">
        <v>124.97</v>
      </c>
      <c r="D159" s="8">
        <v>73.2</v>
      </c>
    </row>
    <row r="160" spans="1:4" x14ac:dyDescent="0.25">
      <c r="A160">
        <v>2372</v>
      </c>
      <c r="B160" t="s">
        <v>146</v>
      </c>
      <c r="C160" s="8">
        <v>124.86</v>
      </c>
      <c r="D160" s="8">
        <v>73.5</v>
      </c>
    </row>
    <row r="161" spans="1:4" x14ac:dyDescent="0.25">
      <c r="A161">
        <v>2371</v>
      </c>
      <c r="B161" t="s">
        <v>147</v>
      </c>
      <c r="C161" s="8">
        <v>126.22</v>
      </c>
      <c r="D161" s="8">
        <v>74.760000000000005</v>
      </c>
    </row>
    <row r="162" spans="1:4" x14ac:dyDescent="0.25">
      <c r="A162">
        <v>2370</v>
      </c>
      <c r="B162" t="s">
        <v>148</v>
      </c>
      <c r="C162" s="8">
        <v>126.26</v>
      </c>
      <c r="D162" s="8">
        <v>74.83</v>
      </c>
    </row>
    <row r="163" spans="1:4" x14ac:dyDescent="0.25">
      <c r="A163">
        <v>2369</v>
      </c>
      <c r="B163" t="s">
        <v>149</v>
      </c>
      <c r="C163" s="8">
        <v>126.73</v>
      </c>
      <c r="D163" s="8">
        <v>74.680000000000007</v>
      </c>
    </row>
    <row r="164" spans="1:4" x14ac:dyDescent="0.25">
      <c r="A164">
        <v>2368</v>
      </c>
      <c r="B164" t="s">
        <v>150</v>
      </c>
      <c r="C164" s="8">
        <v>123.95</v>
      </c>
      <c r="D164" s="8">
        <v>72.36</v>
      </c>
    </row>
    <row r="165" spans="1:4" x14ac:dyDescent="0.25">
      <c r="A165">
        <v>2367</v>
      </c>
      <c r="B165" t="s">
        <v>151</v>
      </c>
      <c r="C165" s="8">
        <v>126.05</v>
      </c>
      <c r="D165" s="8">
        <v>74.540000000000006</v>
      </c>
    </row>
    <row r="166" spans="1:4" x14ac:dyDescent="0.25">
      <c r="A166">
        <v>2366</v>
      </c>
      <c r="B166" t="s">
        <v>152</v>
      </c>
      <c r="C166" s="8">
        <v>124.21</v>
      </c>
      <c r="D166" s="8">
        <v>73.47</v>
      </c>
    </row>
    <row r="167" spans="1:4" x14ac:dyDescent="0.25">
      <c r="A167">
        <v>2365</v>
      </c>
      <c r="B167" t="s">
        <v>153</v>
      </c>
      <c r="C167" s="8">
        <v>123.05</v>
      </c>
      <c r="D167" s="8">
        <v>71.94</v>
      </c>
    </row>
    <row r="168" spans="1:4" x14ac:dyDescent="0.25">
      <c r="A168">
        <v>2364</v>
      </c>
      <c r="B168" t="s">
        <v>154</v>
      </c>
      <c r="C168" s="8">
        <v>121.74</v>
      </c>
      <c r="D168" s="8">
        <v>71.040000000000006</v>
      </c>
    </row>
    <row r="169" spans="1:4" x14ac:dyDescent="0.25">
      <c r="A169">
        <v>2363</v>
      </c>
      <c r="B169" t="s">
        <v>155</v>
      </c>
      <c r="C169" s="8">
        <v>122.185</v>
      </c>
      <c r="D169" s="8">
        <v>71.7</v>
      </c>
    </row>
    <row r="170" spans="1:4" x14ac:dyDescent="0.25">
      <c r="A170">
        <v>2362</v>
      </c>
      <c r="B170" t="s">
        <v>156</v>
      </c>
      <c r="C170" s="8">
        <v>121.59</v>
      </c>
      <c r="D170" s="8">
        <v>72.260000000000005</v>
      </c>
    </row>
    <row r="171" spans="1:4" x14ac:dyDescent="0.25">
      <c r="A171">
        <v>2361</v>
      </c>
      <c r="B171" t="s">
        <v>157</v>
      </c>
      <c r="C171" s="8">
        <v>120.29</v>
      </c>
      <c r="D171" s="8">
        <v>71.010000000000005</v>
      </c>
    </row>
    <row r="172" spans="1:4" x14ac:dyDescent="0.25">
      <c r="A172">
        <v>2360</v>
      </c>
      <c r="B172" t="s">
        <v>158</v>
      </c>
      <c r="C172" s="8">
        <v>123.93</v>
      </c>
      <c r="D172" s="8">
        <v>73.86</v>
      </c>
    </row>
    <row r="173" spans="1:4" x14ac:dyDescent="0.25">
      <c r="A173">
        <v>2359</v>
      </c>
      <c r="B173" t="s">
        <v>159</v>
      </c>
      <c r="C173" s="8">
        <v>124.17</v>
      </c>
      <c r="D173" s="8">
        <v>74.161000000000001</v>
      </c>
    </row>
    <row r="174" spans="1:4" x14ac:dyDescent="0.25">
      <c r="A174">
        <v>2358</v>
      </c>
      <c r="B174" t="s">
        <v>160</v>
      </c>
      <c r="C174" s="8">
        <v>125.27</v>
      </c>
      <c r="D174" s="8">
        <v>74.27</v>
      </c>
    </row>
    <row r="175" spans="1:4" x14ac:dyDescent="0.25">
      <c r="A175">
        <v>2357</v>
      </c>
      <c r="B175" t="s">
        <v>161</v>
      </c>
      <c r="C175" s="8">
        <v>126.39</v>
      </c>
      <c r="D175" s="8">
        <v>74.55</v>
      </c>
    </row>
    <row r="176" spans="1:4" x14ac:dyDescent="0.25">
      <c r="A176">
        <v>2356</v>
      </c>
      <c r="B176" t="s">
        <v>162</v>
      </c>
      <c r="C176" s="8">
        <v>126.49</v>
      </c>
      <c r="D176" s="8">
        <v>74.77</v>
      </c>
    </row>
    <row r="177" spans="1:4" x14ac:dyDescent="0.25">
      <c r="A177">
        <v>2355</v>
      </c>
      <c r="B177" t="s">
        <v>163</v>
      </c>
      <c r="C177" s="8">
        <v>124.83</v>
      </c>
      <c r="D177" s="8">
        <v>73.41</v>
      </c>
    </row>
    <row r="178" spans="1:4" x14ac:dyDescent="0.25">
      <c r="A178">
        <v>2354</v>
      </c>
      <c r="B178" t="s">
        <v>164</v>
      </c>
      <c r="C178" s="8">
        <v>126.12</v>
      </c>
      <c r="D178" s="8">
        <v>74.150000000000006</v>
      </c>
    </row>
    <row r="179" spans="1:4" x14ac:dyDescent="0.25">
      <c r="A179">
        <v>2353</v>
      </c>
      <c r="B179" t="s">
        <v>165</v>
      </c>
      <c r="C179" s="8">
        <v>125.5</v>
      </c>
      <c r="D179" s="8">
        <v>73.75</v>
      </c>
    </row>
    <row r="180" spans="1:4" x14ac:dyDescent="0.25">
      <c r="A180">
        <v>2352</v>
      </c>
      <c r="B180" t="s">
        <v>166</v>
      </c>
      <c r="C180" s="8">
        <v>127.495</v>
      </c>
      <c r="D180" s="8">
        <v>74.974999999999994</v>
      </c>
    </row>
    <row r="181" spans="1:4" x14ac:dyDescent="0.25">
      <c r="A181">
        <v>2351</v>
      </c>
      <c r="B181" t="s">
        <v>167</v>
      </c>
      <c r="C181" s="8">
        <v>127.7</v>
      </c>
      <c r="D181" s="8">
        <v>74.56</v>
      </c>
    </row>
    <row r="182" spans="1:4" x14ac:dyDescent="0.25">
      <c r="A182">
        <v>2350</v>
      </c>
      <c r="B182" t="s">
        <v>168</v>
      </c>
      <c r="C182" s="8">
        <v>128.04</v>
      </c>
      <c r="D182" s="8">
        <v>74.98</v>
      </c>
    </row>
    <row r="183" spans="1:4" x14ac:dyDescent="0.25">
      <c r="A183">
        <v>2349</v>
      </c>
      <c r="B183" t="s">
        <v>169</v>
      </c>
      <c r="C183" s="8">
        <v>127.71</v>
      </c>
      <c r="D183" s="8">
        <v>74.795000000000002</v>
      </c>
    </row>
    <row r="184" spans="1:4" x14ac:dyDescent="0.25">
      <c r="A184">
        <v>2348</v>
      </c>
      <c r="B184" t="s">
        <v>170</v>
      </c>
      <c r="C184" s="8">
        <v>128.02000000000001</v>
      </c>
      <c r="D184" s="8">
        <v>75.17</v>
      </c>
    </row>
    <row r="185" spans="1:4" x14ac:dyDescent="0.25">
      <c r="A185">
        <v>2347</v>
      </c>
      <c r="B185" t="s">
        <v>171</v>
      </c>
      <c r="C185" s="8">
        <v>129.13</v>
      </c>
      <c r="D185" s="8">
        <v>76.27</v>
      </c>
    </row>
    <row r="186" spans="1:4" x14ac:dyDescent="0.25">
      <c r="A186">
        <v>2346</v>
      </c>
      <c r="B186" t="s">
        <v>172</v>
      </c>
      <c r="C186" s="8">
        <v>129.19999999999999</v>
      </c>
      <c r="D186" s="8">
        <v>76.569999999999993</v>
      </c>
    </row>
    <row r="187" spans="1:4" x14ac:dyDescent="0.25">
      <c r="A187">
        <v>2345</v>
      </c>
      <c r="B187" t="s">
        <v>173</v>
      </c>
      <c r="C187" s="8">
        <v>129.51</v>
      </c>
      <c r="D187" s="8">
        <v>76.8</v>
      </c>
    </row>
    <row r="188" spans="1:4" x14ac:dyDescent="0.25">
      <c r="A188">
        <v>2344</v>
      </c>
      <c r="B188" t="s">
        <v>174</v>
      </c>
      <c r="C188" s="8">
        <v>128.84</v>
      </c>
      <c r="D188" s="8">
        <v>76.39</v>
      </c>
    </row>
    <row r="189" spans="1:4" x14ac:dyDescent="0.25">
      <c r="A189">
        <v>2343</v>
      </c>
      <c r="B189" t="s">
        <v>175</v>
      </c>
      <c r="C189" s="8">
        <v>129.34</v>
      </c>
      <c r="D189" s="8">
        <v>76.36</v>
      </c>
    </row>
    <row r="190" spans="1:4" x14ac:dyDescent="0.25">
      <c r="A190">
        <v>2342</v>
      </c>
      <c r="B190" t="s">
        <v>176</v>
      </c>
      <c r="C190" s="8">
        <v>130.77000000000001</v>
      </c>
      <c r="D190" s="8">
        <v>77.72</v>
      </c>
    </row>
    <row r="191" spans="1:4" x14ac:dyDescent="0.25">
      <c r="A191">
        <v>2341</v>
      </c>
      <c r="B191" t="s">
        <v>177</v>
      </c>
      <c r="C191" s="8">
        <v>131.46</v>
      </c>
      <c r="D191" s="8">
        <v>78.2</v>
      </c>
    </row>
    <row r="192" spans="1:4" x14ac:dyDescent="0.25">
      <c r="A192">
        <v>2340</v>
      </c>
      <c r="B192" t="s">
        <v>178</v>
      </c>
      <c r="C192" s="8">
        <v>131.54</v>
      </c>
      <c r="D192" s="8">
        <v>78.25</v>
      </c>
    </row>
    <row r="193" spans="1:4" x14ac:dyDescent="0.25">
      <c r="A193">
        <v>2339</v>
      </c>
      <c r="B193" t="s">
        <v>179</v>
      </c>
      <c r="C193" s="8">
        <v>131.61000000000001</v>
      </c>
      <c r="D193" s="8">
        <v>78.150000000000006</v>
      </c>
    </row>
    <row r="194" spans="1:4" x14ac:dyDescent="0.25">
      <c r="A194">
        <v>2338</v>
      </c>
      <c r="B194" t="s">
        <v>180</v>
      </c>
      <c r="C194" s="8">
        <v>131.46</v>
      </c>
      <c r="D194" s="8">
        <v>78.599999999999994</v>
      </c>
    </row>
    <row r="195" spans="1:4" x14ac:dyDescent="0.25">
      <c r="A195">
        <v>2337</v>
      </c>
      <c r="B195" t="s">
        <v>181</v>
      </c>
      <c r="C195" s="8">
        <v>132.56</v>
      </c>
      <c r="D195" s="8">
        <v>79.27</v>
      </c>
    </row>
    <row r="196" spans="1:4" x14ac:dyDescent="0.25">
      <c r="A196">
        <v>2336</v>
      </c>
      <c r="B196" t="s">
        <v>182</v>
      </c>
      <c r="C196" s="8">
        <v>131.88</v>
      </c>
      <c r="D196" s="8">
        <v>79.180000000000007</v>
      </c>
    </row>
    <row r="197" spans="1:4" x14ac:dyDescent="0.25">
      <c r="A197">
        <v>2335</v>
      </c>
      <c r="B197" t="s">
        <v>183</v>
      </c>
      <c r="C197" s="8">
        <v>131.82</v>
      </c>
      <c r="D197" s="8">
        <v>79.72</v>
      </c>
    </row>
    <row r="198" spans="1:4" x14ac:dyDescent="0.25">
      <c r="A198">
        <v>2334</v>
      </c>
      <c r="B198" t="s">
        <v>184</v>
      </c>
      <c r="C198" s="8">
        <v>131.37</v>
      </c>
      <c r="D198" s="8">
        <v>79.099999999999994</v>
      </c>
    </row>
    <row r="199" spans="1:4" x14ac:dyDescent="0.25">
      <c r="A199">
        <v>2333</v>
      </c>
      <c r="B199" t="s">
        <v>185</v>
      </c>
      <c r="C199" s="8">
        <v>131.32</v>
      </c>
      <c r="D199" s="8">
        <v>79.02</v>
      </c>
    </row>
    <row r="200" spans="1:4" x14ac:dyDescent="0.25">
      <c r="A200">
        <v>2332</v>
      </c>
      <c r="B200" t="s">
        <v>186</v>
      </c>
      <c r="C200" s="8">
        <v>132.47</v>
      </c>
      <c r="D200" s="8">
        <v>80.72</v>
      </c>
    </row>
    <row r="201" spans="1:4" x14ac:dyDescent="0.25">
      <c r="A201">
        <v>2331</v>
      </c>
      <c r="B201" t="s">
        <v>187</v>
      </c>
      <c r="C201" s="8">
        <v>132.68</v>
      </c>
      <c r="D201" s="8">
        <v>81.180000000000007</v>
      </c>
    </row>
    <row r="202" spans="1:4" x14ac:dyDescent="0.25">
      <c r="A202">
        <v>2330</v>
      </c>
      <c r="B202" t="s">
        <v>188</v>
      </c>
      <c r="C202" s="8">
        <v>134.54</v>
      </c>
      <c r="D202" s="8">
        <v>82.95</v>
      </c>
    </row>
    <row r="203" spans="1:4" x14ac:dyDescent="0.25">
      <c r="A203">
        <v>2329</v>
      </c>
      <c r="B203" t="s">
        <v>189</v>
      </c>
      <c r="C203" s="8">
        <v>134.44999999999999</v>
      </c>
      <c r="D203" s="8">
        <v>82.68</v>
      </c>
    </row>
    <row r="204" spans="1:4" x14ac:dyDescent="0.25">
      <c r="A204">
        <v>2328</v>
      </c>
      <c r="B204" t="s">
        <v>190</v>
      </c>
      <c r="C204" s="8">
        <v>134.79</v>
      </c>
      <c r="D204" s="8">
        <v>82.63</v>
      </c>
    </row>
    <row r="205" spans="1:4" x14ac:dyDescent="0.25">
      <c r="A205">
        <v>2327</v>
      </c>
      <c r="B205" t="s">
        <v>191</v>
      </c>
      <c r="C205" s="8">
        <v>132.57</v>
      </c>
      <c r="D205" s="8">
        <v>82.81</v>
      </c>
    </row>
    <row r="206" spans="1:4" x14ac:dyDescent="0.25">
      <c r="A206">
        <v>2326</v>
      </c>
      <c r="B206" t="s">
        <v>192</v>
      </c>
      <c r="C206" s="8">
        <v>135.36000000000001</v>
      </c>
      <c r="D206" s="8">
        <v>82.4</v>
      </c>
    </row>
    <row r="207" spans="1:4" x14ac:dyDescent="0.25">
      <c r="A207">
        <v>2325</v>
      </c>
      <c r="B207" t="s">
        <v>193</v>
      </c>
      <c r="C207" s="8">
        <v>134.36099999999999</v>
      </c>
      <c r="D207" s="8">
        <v>81.27</v>
      </c>
    </row>
    <row r="208" spans="1:4" x14ac:dyDescent="0.25">
      <c r="A208">
        <v>2324</v>
      </c>
      <c r="B208" t="s">
        <v>194</v>
      </c>
      <c r="C208" s="8">
        <v>135.36000000000001</v>
      </c>
      <c r="D208" s="8">
        <v>82.32</v>
      </c>
    </row>
    <row r="209" spans="1:4" x14ac:dyDescent="0.25">
      <c r="A209">
        <v>2323</v>
      </c>
      <c r="B209" t="s">
        <v>195</v>
      </c>
      <c r="C209" s="8">
        <v>135.19</v>
      </c>
      <c r="D209" s="8">
        <v>81.95</v>
      </c>
    </row>
    <row r="210" spans="1:4" x14ac:dyDescent="0.25">
      <c r="A210">
        <v>2322</v>
      </c>
      <c r="B210" t="s">
        <v>196</v>
      </c>
      <c r="C210" s="8">
        <v>134.56</v>
      </c>
      <c r="D210" s="8">
        <v>81.27</v>
      </c>
    </row>
    <row r="211" spans="1:4" x14ac:dyDescent="0.25">
      <c r="A211">
        <v>2321</v>
      </c>
      <c r="B211" t="s">
        <v>197</v>
      </c>
      <c r="C211" s="8">
        <v>136.04900000000001</v>
      </c>
      <c r="D211" s="8">
        <v>82.8</v>
      </c>
    </row>
    <row r="212" spans="1:4" x14ac:dyDescent="0.25">
      <c r="A212">
        <v>2320</v>
      </c>
      <c r="B212" t="s">
        <v>198</v>
      </c>
      <c r="C212" s="8">
        <v>136.41</v>
      </c>
      <c r="D212" s="8">
        <v>82.79</v>
      </c>
    </row>
    <row r="213" spans="1:4" x14ac:dyDescent="0.25">
      <c r="A213">
        <v>2319</v>
      </c>
      <c r="B213" t="s">
        <v>199</v>
      </c>
      <c r="C213" s="8">
        <v>136.47</v>
      </c>
      <c r="D213" s="8">
        <v>82.23</v>
      </c>
    </row>
    <row r="214" spans="1:4" x14ac:dyDescent="0.25">
      <c r="A214">
        <v>2318</v>
      </c>
      <c r="B214" t="s">
        <v>200</v>
      </c>
      <c r="C214" s="8">
        <v>136.03200000000001</v>
      </c>
      <c r="D214" s="8">
        <v>81.58</v>
      </c>
    </row>
    <row r="215" spans="1:4" x14ac:dyDescent="0.25">
      <c r="A215">
        <v>2317</v>
      </c>
      <c r="B215" t="s">
        <v>201</v>
      </c>
      <c r="C215" s="8">
        <v>136.631</v>
      </c>
      <c r="D215" s="8">
        <v>82.8</v>
      </c>
    </row>
    <row r="216" spans="1:4" x14ac:dyDescent="0.25">
      <c r="A216">
        <v>2316</v>
      </c>
      <c r="B216" t="s">
        <v>202</v>
      </c>
      <c r="C216" s="8">
        <v>136.93</v>
      </c>
      <c r="D216" s="8">
        <v>82.64</v>
      </c>
    </row>
    <row r="217" spans="1:4" x14ac:dyDescent="0.25">
      <c r="A217">
        <v>2315</v>
      </c>
      <c r="B217" t="s">
        <v>203</v>
      </c>
      <c r="C217" s="8">
        <v>137.16</v>
      </c>
      <c r="D217" s="8">
        <v>82.5</v>
      </c>
    </row>
    <row r="218" spans="1:4" x14ac:dyDescent="0.25">
      <c r="A218">
        <v>2314</v>
      </c>
      <c r="B218" t="s">
        <v>204</v>
      </c>
      <c r="C218" s="8">
        <v>137.559</v>
      </c>
      <c r="D218" s="8">
        <v>82.28</v>
      </c>
    </row>
    <row r="219" spans="1:4" x14ac:dyDescent="0.25">
      <c r="A219">
        <v>2313</v>
      </c>
      <c r="B219" t="s">
        <v>205</v>
      </c>
      <c r="C219" s="8">
        <v>137.02000000000001</v>
      </c>
      <c r="D219" s="8">
        <v>81.05</v>
      </c>
    </row>
    <row r="220" spans="1:4" x14ac:dyDescent="0.25">
      <c r="A220">
        <v>2312</v>
      </c>
      <c r="B220" t="s">
        <v>206</v>
      </c>
      <c r="C220" s="8">
        <v>137.72999999999999</v>
      </c>
      <c r="D220" s="8">
        <v>81.47</v>
      </c>
    </row>
    <row r="221" spans="1:4" x14ac:dyDescent="0.25">
      <c r="A221">
        <v>2311</v>
      </c>
      <c r="B221" t="s">
        <v>207</v>
      </c>
      <c r="C221" s="8">
        <v>137.31200000000001</v>
      </c>
      <c r="D221" s="8">
        <v>80.25</v>
      </c>
    </row>
    <row r="222" spans="1:4" x14ac:dyDescent="0.25">
      <c r="A222">
        <v>2310</v>
      </c>
      <c r="B222" t="s">
        <v>208</v>
      </c>
      <c r="C222" s="8">
        <v>136.75</v>
      </c>
      <c r="D222" s="8">
        <v>80.34</v>
      </c>
    </row>
    <row r="223" spans="1:4" x14ac:dyDescent="0.25">
      <c r="A223">
        <v>2309</v>
      </c>
      <c r="B223" t="s">
        <v>209</v>
      </c>
      <c r="C223" s="8">
        <v>134.75</v>
      </c>
      <c r="D223" s="8">
        <v>78.739999999999995</v>
      </c>
    </row>
    <row r="224" spans="1:4" x14ac:dyDescent="0.25">
      <c r="A224">
        <v>2308</v>
      </c>
      <c r="B224" t="s">
        <v>210</v>
      </c>
      <c r="C224" s="8">
        <v>135.69</v>
      </c>
      <c r="D224" s="8">
        <v>79.48</v>
      </c>
    </row>
    <row r="225" spans="1:4" x14ac:dyDescent="0.25">
      <c r="A225">
        <v>2307</v>
      </c>
      <c r="B225" t="s">
        <v>211</v>
      </c>
      <c r="C225" s="8">
        <v>137.04</v>
      </c>
      <c r="D225" s="8">
        <v>80.510099999999994</v>
      </c>
    </row>
    <row r="226" spans="1:4" x14ac:dyDescent="0.25">
      <c r="A226">
        <v>2306</v>
      </c>
      <c r="B226" t="s">
        <v>212</v>
      </c>
      <c r="C226" s="8">
        <v>137.57</v>
      </c>
      <c r="D226" s="8">
        <v>81.599999999999994</v>
      </c>
    </row>
    <row r="227" spans="1:4" x14ac:dyDescent="0.25">
      <c r="A227">
        <v>2305</v>
      </c>
      <c r="B227" t="s">
        <v>213</v>
      </c>
      <c r="C227" s="8">
        <v>137.58000000000001</v>
      </c>
      <c r="D227" s="8">
        <v>81.44</v>
      </c>
    </row>
    <row r="228" spans="1:4" x14ac:dyDescent="0.25">
      <c r="A228">
        <v>2304</v>
      </c>
      <c r="B228" t="s">
        <v>214</v>
      </c>
      <c r="C228" s="8">
        <v>140.06200000000001</v>
      </c>
      <c r="D228" s="8">
        <v>83.06</v>
      </c>
    </row>
    <row r="229" spans="1:4" x14ac:dyDescent="0.25">
      <c r="A229">
        <v>2303</v>
      </c>
      <c r="B229" t="s">
        <v>215</v>
      </c>
      <c r="C229" s="8">
        <v>139.91</v>
      </c>
      <c r="D229" s="8">
        <v>82.38</v>
      </c>
    </row>
    <row r="230" spans="1:4" x14ac:dyDescent="0.25">
      <c r="A230">
        <v>2302</v>
      </c>
      <c r="B230" t="s">
        <v>216</v>
      </c>
      <c r="C230" s="8">
        <v>140.72</v>
      </c>
      <c r="D230" s="8">
        <v>83.07</v>
      </c>
    </row>
    <row r="231" spans="1:4" x14ac:dyDescent="0.25">
      <c r="A231">
        <v>2301</v>
      </c>
      <c r="B231" t="s">
        <v>217</v>
      </c>
      <c r="C231" s="8">
        <v>140.30000000000001</v>
      </c>
      <c r="D231" s="8">
        <v>83</v>
      </c>
    </row>
    <row r="232" spans="1:4" x14ac:dyDescent="0.25">
      <c r="A232">
        <v>2300</v>
      </c>
      <c r="B232" t="s">
        <v>218</v>
      </c>
      <c r="C232" s="8">
        <v>140.85</v>
      </c>
      <c r="D232" s="8">
        <v>83.7</v>
      </c>
    </row>
    <row r="233" spans="1:4" x14ac:dyDescent="0.25">
      <c r="A233">
        <v>2299</v>
      </c>
      <c r="B233" t="s">
        <v>219</v>
      </c>
      <c r="C233" s="8">
        <v>140.44</v>
      </c>
      <c r="D233" s="8">
        <v>82.950999999999993</v>
      </c>
    </row>
    <row r="234" spans="1:4" x14ac:dyDescent="0.25">
      <c r="A234">
        <v>2298</v>
      </c>
      <c r="B234" t="s">
        <v>220</v>
      </c>
      <c r="C234" s="8">
        <v>140.21</v>
      </c>
      <c r="D234" s="8">
        <v>82.93</v>
      </c>
    </row>
    <row r="235" spans="1:4" x14ac:dyDescent="0.25">
      <c r="A235">
        <v>2297</v>
      </c>
      <c r="B235" t="s">
        <v>221</v>
      </c>
      <c r="C235" s="8">
        <v>139.19999999999999</v>
      </c>
      <c r="D235" s="8">
        <v>82.13</v>
      </c>
    </row>
    <row r="236" spans="1:4" x14ac:dyDescent="0.25">
      <c r="A236">
        <v>2296</v>
      </c>
      <c r="B236" t="s">
        <v>222</v>
      </c>
      <c r="C236" s="8">
        <v>139.65</v>
      </c>
      <c r="D236" s="8">
        <v>82.68</v>
      </c>
    </row>
    <row r="237" spans="1:4" x14ac:dyDescent="0.25">
      <c r="A237">
        <v>2295</v>
      </c>
      <c r="B237" t="s">
        <v>223</v>
      </c>
      <c r="C237" s="8">
        <v>141.61000000000001</v>
      </c>
      <c r="D237" s="8">
        <v>84.4</v>
      </c>
    </row>
    <row r="238" spans="1:4" x14ac:dyDescent="0.25">
      <c r="A238">
        <v>2294</v>
      </c>
      <c r="B238" t="s">
        <v>224</v>
      </c>
      <c r="C238" s="8">
        <v>141.16999999999999</v>
      </c>
      <c r="D238" s="8">
        <v>83.81</v>
      </c>
    </row>
    <row r="239" spans="1:4" x14ac:dyDescent="0.25">
      <c r="A239">
        <v>2293</v>
      </c>
      <c r="B239" t="s">
        <v>225</v>
      </c>
      <c r="C239" s="8">
        <v>140.47</v>
      </c>
      <c r="D239" s="8">
        <v>83.32</v>
      </c>
    </row>
    <row r="240" spans="1:4" x14ac:dyDescent="0.25">
      <c r="A240">
        <v>2292</v>
      </c>
      <c r="B240" t="s">
        <v>226</v>
      </c>
      <c r="C240" s="8">
        <v>140.22999999999999</v>
      </c>
      <c r="D240" s="8">
        <v>83.08</v>
      </c>
    </row>
    <row r="241" spans="1:4" x14ac:dyDescent="0.25">
      <c r="A241">
        <v>2291</v>
      </c>
      <c r="B241" t="s">
        <v>227</v>
      </c>
      <c r="C241" s="8">
        <v>140.81</v>
      </c>
      <c r="D241" s="8">
        <v>82.81</v>
      </c>
    </row>
    <row r="242" spans="1:4" x14ac:dyDescent="0.25">
      <c r="A242">
        <v>2290</v>
      </c>
      <c r="B242" t="s">
        <v>228</v>
      </c>
      <c r="C242" s="8">
        <v>141.84</v>
      </c>
      <c r="D242" s="8">
        <v>83.83</v>
      </c>
    </row>
    <row r="243" spans="1:4" x14ac:dyDescent="0.25">
      <c r="A243">
        <v>2289</v>
      </c>
      <c r="B243" t="s">
        <v>229</v>
      </c>
      <c r="C243" s="8">
        <v>141.26</v>
      </c>
      <c r="D243" s="8">
        <v>83.27</v>
      </c>
    </row>
    <row r="244" spans="1:4" x14ac:dyDescent="0.25">
      <c r="A244">
        <v>2288</v>
      </c>
      <c r="B244" t="s">
        <v>230</v>
      </c>
      <c r="C244" s="8">
        <v>139.86000000000001</v>
      </c>
      <c r="D244" s="8">
        <v>81.94</v>
      </c>
    </row>
    <row r="245" spans="1:4" x14ac:dyDescent="0.25">
      <c r="A245">
        <v>2287</v>
      </c>
      <c r="B245" t="s">
        <v>231</v>
      </c>
      <c r="C245" s="8">
        <v>139.79</v>
      </c>
      <c r="D245" s="8">
        <v>81.58</v>
      </c>
    </row>
    <row r="246" spans="1:4" x14ac:dyDescent="0.25">
      <c r="A246">
        <v>2286</v>
      </c>
      <c r="B246" t="s">
        <v>232</v>
      </c>
      <c r="C246" s="8">
        <v>138.22</v>
      </c>
      <c r="D246" s="8">
        <v>80.239999999999995</v>
      </c>
    </row>
    <row r="247" spans="1:4" x14ac:dyDescent="0.25">
      <c r="A247">
        <v>2285</v>
      </c>
      <c r="B247" t="s">
        <v>233</v>
      </c>
      <c r="C247" s="8">
        <v>135.9</v>
      </c>
      <c r="D247" s="8">
        <v>78.349999999999994</v>
      </c>
    </row>
    <row r="248" spans="1:4" x14ac:dyDescent="0.25">
      <c r="A248">
        <v>2284</v>
      </c>
      <c r="B248" t="s">
        <v>234</v>
      </c>
      <c r="C248" s="8">
        <v>137</v>
      </c>
      <c r="D248" s="8">
        <v>79.459999999999994</v>
      </c>
    </row>
    <row r="249" spans="1:4" x14ac:dyDescent="0.25">
      <c r="A249">
        <v>2283</v>
      </c>
      <c r="B249" t="s">
        <v>235</v>
      </c>
      <c r="C249" s="8">
        <v>138.79</v>
      </c>
      <c r="D249" s="8">
        <v>80.599999999999994</v>
      </c>
    </row>
    <row r="250" spans="1:4" x14ac:dyDescent="0.25">
      <c r="A250">
        <v>2282</v>
      </c>
      <c r="B250" t="s">
        <v>236</v>
      </c>
      <c r="C250" s="8">
        <v>137.13999999999999</v>
      </c>
      <c r="D250" s="8">
        <v>79.542000000000002</v>
      </c>
    </row>
    <row r="251" spans="1:4" x14ac:dyDescent="0.25">
      <c r="A251">
        <v>2281</v>
      </c>
      <c r="B251" t="s">
        <v>237</v>
      </c>
      <c r="C251" s="8">
        <v>137.05000000000001</v>
      </c>
      <c r="D251" s="8">
        <v>79.67</v>
      </c>
    </row>
    <row r="252" spans="1:4" x14ac:dyDescent="0.25">
      <c r="A252">
        <v>2280</v>
      </c>
      <c r="B252" t="s">
        <v>238</v>
      </c>
      <c r="C252" s="8">
        <v>139.08199999999999</v>
      </c>
      <c r="D252" s="8">
        <v>80.819999999999993</v>
      </c>
    </row>
    <row r="253" spans="1:4" x14ac:dyDescent="0.25">
      <c r="A253">
        <v>2279</v>
      </c>
      <c r="B253" t="s">
        <v>239</v>
      </c>
      <c r="C253" s="8">
        <v>138.61000000000001</v>
      </c>
      <c r="D253" s="8">
        <v>80.209999999999994</v>
      </c>
    </row>
    <row r="254" spans="1:4" x14ac:dyDescent="0.25">
      <c r="A254">
        <v>2278</v>
      </c>
      <c r="B254" t="s">
        <v>240</v>
      </c>
      <c r="C254" s="8">
        <v>137.72</v>
      </c>
      <c r="D254" s="8">
        <v>79.75</v>
      </c>
    </row>
    <row r="255" spans="1:4" x14ac:dyDescent="0.25">
      <c r="A255">
        <v>2277</v>
      </c>
      <c r="B255" t="s">
        <v>241</v>
      </c>
      <c r="C255" s="8">
        <v>137.94999999999999</v>
      </c>
      <c r="D255" s="8">
        <v>80.209999999999994</v>
      </c>
    </row>
    <row r="256" spans="1:4" x14ac:dyDescent="0.25">
      <c r="A256">
        <v>2276</v>
      </c>
      <c r="B256" t="s">
        <v>242</v>
      </c>
      <c r="C256" s="8">
        <v>136.79</v>
      </c>
      <c r="D256" s="8">
        <v>79.099999999999994</v>
      </c>
    </row>
    <row r="257" spans="1:4" x14ac:dyDescent="0.25">
      <c r="A257">
        <v>2275</v>
      </c>
      <c r="B257" t="s">
        <v>243</v>
      </c>
      <c r="C257" s="8">
        <v>137.31</v>
      </c>
      <c r="D257" s="8">
        <v>79.7</v>
      </c>
    </row>
    <row r="258" spans="1:4" x14ac:dyDescent="0.25">
      <c r="A258">
        <v>2274</v>
      </c>
      <c r="B258" t="s">
        <v>244</v>
      </c>
      <c r="C258" s="8">
        <v>139.19</v>
      </c>
      <c r="D258" s="8">
        <v>80.94</v>
      </c>
    </row>
    <row r="259" spans="1:4" x14ac:dyDescent="0.25">
      <c r="A259">
        <v>2273</v>
      </c>
      <c r="B259" t="s">
        <v>245</v>
      </c>
      <c r="C259" s="8">
        <v>140.16</v>
      </c>
      <c r="D259" s="8">
        <v>81.739999999999995</v>
      </c>
    </row>
    <row r="260" spans="1:4" x14ac:dyDescent="0.25">
      <c r="A260">
        <v>2272</v>
      </c>
      <c r="B260" t="s">
        <v>246</v>
      </c>
      <c r="C260" s="8">
        <v>140.38999999999999</v>
      </c>
      <c r="D260" s="8">
        <v>82.38</v>
      </c>
    </row>
    <row r="261" spans="1:4" x14ac:dyDescent="0.25">
      <c r="A261">
        <v>2271</v>
      </c>
      <c r="B261" t="s">
        <v>247</v>
      </c>
      <c r="C261" s="8">
        <v>139.87</v>
      </c>
      <c r="D261" s="8">
        <v>81.47</v>
      </c>
    </row>
    <row r="262" spans="1:4" x14ac:dyDescent="0.25">
      <c r="A262">
        <v>2270</v>
      </c>
      <c r="B262" t="s">
        <v>248</v>
      </c>
      <c r="C262" s="8">
        <v>140.74</v>
      </c>
      <c r="D262" s="8">
        <v>81.55</v>
      </c>
    </row>
    <row r="263" spans="1:4" x14ac:dyDescent="0.25">
      <c r="A263">
        <v>2269</v>
      </c>
      <c r="B263" t="s">
        <v>249</v>
      </c>
      <c r="C263" s="8">
        <v>140.32499999999999</v>
      </c>
      <c r="D263" s="8">
        <v>81.77</v>
      </c>
    </row>
    <row r="264" spans="1:4" x14ac:dyDescent="0.25">
      <c r="A264">
        <v>2268</v>
      </c>
      <c r="B264" t="s">
        <v>250</v>
      </c>
      <c r="C264" s="8">
        <v>139.25</v>
      </c>
      <c r="D264" s="8">
        <v>80.62</v>
      </c>
    </row>
    <row r="265" spans="1:4" x14ac:dyDescent="0.25">
      <c r="A265">
        <v>2267</v>
      </c>
      <c r="B265" t="s">
        <v>251</v>
      </c>
      <c r="C265" s="8">
        <v>137</v>
      </c>
      <c r="D265" s="8">
        <v>79.09</v>
      </c>
    </row>
    <row r="266" spans="1:4" x14ac:dyDescent="0.25">
      <c r="A266">
        <v>2266</v>
      </c>
      <c r="B266" t="s">
        <v>252</v>
      </c>
      <c r="C266" s="8">
        <v>137.1</v>
      </c>
      <c r="D266" s="8">
        <v>79.3</v>
      </c>
    </row>
    <row r="267" spans="1:4" x14ac:dyDescent="0.25">
      <c r="A267">
        <v>2265</v>
      </c>
      <c r="B267" t="s">
        <v>253</v>
      </c>
      <c r="C267" s="8">
        <v>136.55000000000001</v>
      </c>
      <c r="D267" s="8">
        <v>79.25</v>
      </c>
    </row>
    <row r="268" spans="1:4" x14ac:dyDescent="0.25">
      <c r="A268">
        <v>2264</v>
      </c>
      <c r="B268" t="s">
        <v>254</v>
      </c>
      <c r="C268" s="8">
        <v>135.74</v>
      </c>
      <c r="D268" s="8">
        <v>78.8</v>
      </c>
    </row>
    <row r="269" spans="1:4" x14ac:dyDescent="0.25">
      <c r="A269">
        <v>2263</v>
      </c>
      <c r="B269" t="s">
        <v>255</v>
      </c>
      <c r="C269" s="8">
        <v>136.02000000000001</v>
      </c>
      <c r="D269" s="8">
        <v>79.099999999999994</v>
      </c>
    </row>
    <row r="270" spans="1:4" x14ac:dyDescent="0.25">
      <c r="A270">
        <v>2262</v>
      </c>
      <c r="B270" t="s">
        <v>256</v>
      </c>
      <c r="C270" s="8">
        <v>135.61000000000001</v>
      </c>
      <c r="D270" s="8">
        <v>78.900000000000006</v>
      </c>
    </row>
    <row r="271" spans="1:4" x14ac:dyDescent="0.25">
      <c r="A271">
        <v>2261</v>
      </c>
      <c r="B271" t="s">
        <v>257</v>
      </c>
      <c r="C271" s="8">
        <v>134.11000000000001</v>
      </c>
      <c r="D271" s="8">
        <v>77.849999999999994</v>
      </c>
    </row>
    <row r="272" spans="1:4" x14ac:dyDescent="0.25">
      <c r="A272">
        <v>2260</v>
      </c>
      <c r="B272" t="s">
        <v>258</v>
      </c>
      <c r="C272" s="8">
        <v>133.34</v>
      </c>
      <c r="D272" s="8">
        <v>77.709999999999994</v>
      </c>
    </row>
    <row r="273" spans="1:4" x14ac:dyDescent="0.25">
      <c r="A273">
        <v>2259</v>
      </c>
      <c r="B273" t="s">
        <v>259</v>
      </c>
      <c r="C273" s="8">
        <v>132.82900000000001</v>
      </c>
      <c r="D273" s="8">
        <v>77.155000000000001</v>
      </c>
    </row>
    <row r="274" spans="1:4" x14ac:dyDescent="0.25">
      <c r="A274">
        <v>2258</v>
      </c>
      <c r="B274" t="s">
        <v>260</v>
      </c>
      <c r="C274" s="8">
        <v>130.86000000000001</v>
      </c>
      <c r="D274" s="8">
        <v>75.400000000000006</v>
      </c>
    </row>
    <row r="275" spans="1:4" x14ac:dyDescent="0.25">
      <c r="A275">
        <v>2257</v>
      </c>
      <c r="B275" t="s">
        <v>261</v>
      </c>
      <c r="C275" s="8">
        <v>129.74</v>
      </c>
      <c r="D275" s="8">
        <v>74.693399999999997</v>
      </c>
    </row>
    <row r="276" spans="1:4" x14ac:dyDescent="0.25">
      <c r="A276">
        <v>2256</v>
      </c>
      <c r="B276" t="s">
        <v>262</v>
      </c>
      <c r="C276" s="8">
        <v>131.97</v>
      </c>
      <c r="D276" s="8">
        <v>76.45</v>
      </c>
    </row>
    <row r="277" spans="1:4" x14ac:dyDescent="0.25">
      <c r="A277">
        <v>2255</v>
      </c>
      <c r="B277" t="s">
        <v>263</v>
      </c>
      <c r="C277" s="8">
        <v>132.19999999999999</v>
      </c>
      <c r="D277" s="8">
        <v>75.989999999999995</v>
      </c>
    </row>
    <row r="278" spans="1:4" x14ac:dyDescent="0.25">
      <c r="A278">
        <v>2254</v>
      </c>
      <c r="B278" t="s">
        <v>264</v>
      </c>
      <c r="C278" s="8">
        <v>132.27000000000001</v>
      </c>
      <c r="D278" s="8">
        <v>76.48</v>
      </c>
    </row>
    <row r="279" spans="1:4" x14ac:dyDescent="0.25">
      <c r="A279">
        <v>2253</v>
      </c>
      <c r="B279" t="s">
        <v>265</v>
      </c>
      <c r="C279" s="8">
        <v>132.53</v>
      </c>
      <c r="D279" s="8">
        <v>76.64</v>
      </c>
    </row>
    <row r="280" spans="1:4" x14ac:dyDescent="0.25">
      <c r="A280">
        <v>2252</v>
      </c>
      <c r="B280" t="s">
        <v>266</v>
      </c>
      <c r="C280" s="8">
        <v>132.1</v>
      </c>
      <c r="D280" s="8">
        <v>76.59</v>
      </c>
    </row>
    <row r="281" spans="1:4" x14ac:dyDescent="0.25">
      <c r="A281">
        <v>2251</v>
      </c>
      <c r="B281" t="s">
        <v>267</v>
      </c>
      <c r="C281" s="8">
        <v>133.69999999999999</v>
      </c>
      <c r="D281" s="8">
        <v>77.7</v>
      </c>
    </row>
    <row r="282" spans="1:4" x14ac:dyDescent="0.25">
      <c r="A282">
        <v>2250</v>
      </c>
      <c r="B282" t="s">
        <v>268</v>
      </c>
      <c r="C282" s="8">
        <v>131.76</v>
      </c>
      <c r="D282" s="8">
        <v>76.209999999999994</v>
      </c>
    </row>
    <row r="283" spans="1:4" x14ac:dyDescent="0.25">
      <c r="A283">
        <v>2249</v>
      </c>
      <c r="B283" t="s">
        <v>269</v>
      </c>
      <c r="C283" s="8">
        <v>131.47</v>
      </c>
      <c r="D283" s="8">
        <v>76.11</v>
      </c>
    </row>
    <row r="284" spans="1:4" x14ac:dyDescent="0.25">
      <c r="A284">
        <v>2248</v>
      </c>
      <c r="B284" t="s">
        <v>270</v>
      </c>
      <c r="C284" s="8">
        <v>128.16</v>
      </c>
      <c r="D284" s="8">
        <v>73.819999999999993</v>
      </c>
    </row>
    <row r="285" spans="1:4" x14ac:dyDescent="0.25">
      <c r="A285">
        <v>2247</v>
      </c>
      <c r="B285" t="s">
        <v>271</v>
      </c>
      <c r="C285" s="8">
        <v>128.1</v>
      </c>
      <c r="D285" s="8">
        <v>73.650000000000006</v>
      </c>
    </row>
    <row r="286" spans="1:4" x14ac:dyDescent="0.25">
      <c r="A286">
        <v>2246</v>
      </c>
      <c r="B286" t="s">
        <v>272</v>
      </c>
      <c r="C286" s="8">
        <v>129.07</v>
      </c>
      <c r="D286" s="8">
        <v>74.599999999999994</v>
      </c>
    </row>
    <row r="287" spans="1:4" x14ac:dyDescent="0.25">
      <c r="A287">
        <v>2245</v>
      </c>
      <c r="B287" t="s">
        <v>273</v>
      </c>
      <c r="C287" s="8">
        <v>131.97</v>
      </c>
      <c r="D287" s="8">
        <v>76.44</v>
      </c>
    </row>
    <row r="288" spans="1:4" x14ac:dyDescent="0.25">
      <c r="A288">
        <v>2244</v>
      </c>
      <c r="B288" t="s">
        <v>274</v>
      </c>
      <c r="C288" s="8">
        <v>132.05000000000001</v>
      </c>
      <c r="D288" s="8">
        <v>75.94</v>
      </c>
    </row>
    <row r="289" spans="1:4" x14ac:dyDescent="0.25">
      <c r="A289">
        <v>2243</v>
      </c>
      <c r="B289" t="s">
        <v>275</v>
      </c>
      <c r="C289" s="8">
        <v>133.1</v>
      </c>
      <c r="D289" s="8">
        <v>76.97</v>
      </c>
    </row>
    <row r="290" spans="1:4" x14ac:dyDescent="0.25">
      <c r="A290">
        <v>2242</v>
      </c>
      <c r="B290" t="s">
        <v>276</v>
      </c>
      <c r="C290" s="8">
        <v>131.41499999999999</v>
      </c>
      <c r="D290" s="8">
        <v>75.27</v>
      </c>
    </row>
    <row r="291" spans="1:4" x14ac:dyDescent="0.25">
      <c r="A291">
        <v>2241</v>
      </c>
      <c r="B291" t="s">
        <v>277</v>
      </c>
      <c r="C291" s="8">
        <v>132.91999999999999</v>
      </c>
      <c r="D291" s="8">
        <v>76.22</v>
      </c>
    </row>
    <row r="292" spans="1:4" x14ac:dyDescent="0.25">
      <c r="A292">
        <v>2240</v>
      </c>
      <c r="B292" t="s">
        <v>278</v>
      </c>
      <c r="C292" s="8">
        <v>132.07</v>
      </c>
      <c r="D292" s="8">
        <v>75.34</v>
      </c>
    </row>
    <row r="293" spans="1:4" x14ac:dyDescent="0.25">
      <c r="A293">
        <v>2239</v>
      </c>
      <c r="B293" t="s">
        <v>279</v>
      </c>
      <c r="C293" s="8">
        <v>133.47</v>
      </c>
      <c r="D293" s="8">
        <v>76.2</v>
      </c>
    </row>
    <row r="294" spans="1:4" x14ac:dyDescent="0.25">
      <c r="A294">
        <v>2238</v>
      </c>
      <c r="B294" t="s">
        <v>280</v>
      </c>
      <c r="C294" s="8">
        <v>134.13999999999999</v>
      </c>
      <c r="D294" s="8">
        <v>77.22</v>
      </c>
    </row>
    <row r="295" spans="1:4" x14ac:dyDescent="0.25">
      <c r="A295">
        <v>2237</v>
      </c>
      <c r="B295" t="s">
        <v>281</v>
      </c>
      <c r="C295" s="8">
        <v>134.4</v>
      </c>
      <c r="D295" s="8">
        <v>77.31</v>
      </c>
    </row>
    <row r="296" spans="1:4" x14ac:dyDescent="0.25">
      <c r="A296">
        <v>2236</v>
      </c>
      <c r="B296" t="s">
        <v>282</v>
      </c>
      <c r="C296" s="8">
        <v>135.69999999999999</v>
      </c>
      <c r="D296" s="8">
        <v>78.650000000000006</v>
      </c>
    </row>
    <row r="297" spans="1:4" x14ac:dyDescent="0.25">
      <c r="A297">
        <v>2235</v>
      </c>
      <c r="B297" t="s">
        <v>283</v>
      </c>
      <c r="C297" s="8">
        <v>135.47999999999999</v>
      </c>
      <c r="D297" s="8">
        <v>78.53</v>
      </c>
    </row>
    <row r="298" spans="1:4" x14ac:dyDescent="0.25">
      <c r="A298">
        <v>2234</v>
      </c>
      <c r="B298" t="s">
        <v>284</v>
      </c>
      <c r="C298" s="8">
        <v>132.44</v>
      </c>
      <c r="D298" s="8">
        <v>76.62</v>
      </c>
    </row>
    <row r="299" spans="1:4" x14ac:dyDescent="0.25">
      <c r="A299">
        <v>2233</v>
      </c>
      <c r="B299" t="s">
        <v>285</v>
      </c>
      <c r="C299" s="8">
        <v>133.46</v>
      </c>
      <c r="D299" s="8">
        <v>77.489999999999995</v>
      </c>
    </row>
    <row r="300" spans="1:4" x14ac:dyDescent="0.25">
      <c r="A300">
        <v>2232</v>
      </c>
      <c r="B300" t="s">
        <v>286</v>
      </c>
      <c r="C300" s="8">
        <v>131.32</v>
      </c>
      <c r="D300" s="8">
        <v>76.28</v>
      </c>
    </row>
    <row r="301" spans="1:4" x14ac:dyDescent="0.25">
      <c r="A301">
        <v>2231</v>
      </c>
      <c r="B301" t="s">
        <v>287</v>
      </c>
      <c r="C301" s="8">
        <v>131.97999999999999</v>
      </c>
      <c r="D301" s="8">
        <v>76.2</v>
      </c>
    </row>
    <row r="302" spans="1:4" x14ac:dyDescent="0.25">
      <c r="A302">
        <v>2230</v>
      </c>
      <c r="B302" t="s">
        <v>288</v>
      </c>
      <c r="C302" s="8">
        <v>133.173</v>
      </c>
      <c r="D302" s="8">
        <v>77.44</v>
      </c>
    </row>
    <row r="303" spans="1:4" x14ac:dyDescent="0.25">
      <c r="A303">
        <v>2229</v>
      </c>
      <c r="B303" t="s">
        <v>289</v>
      </c>
      <c r="C303" s="8">
        <v>132.79</v>
      </c>
      <c r="D303" s="8">
        <v>77.31</v>
      </c>
    </row>
    <row r="304" spans="1:4" x14ac:dyDescent="0.25">
      <c r="A304">
        <v>2228</v>
      </c>
      <c r="B304" t="s">
        <v>290</v>
      </c>
      <c r="C304" s="8">
        <v>136.10499999999999</v>
      </c>
      <c r="D304" s="8">
        <v>79.56</v>
      </c>
    </row>
    <row r="305" spans="1:4" x14ac:dyDescent="0.25">
      <c r="A305">
        <v>2227</v>
      </c>
      <c r="B305" t="s">
        <v>291</v>
      </c>
      <c r="C305" s="8">
        <v>136.51</v>
      </c>
      <c r="D305" s="8">
        <v>80.48</v>
      </c>
    </row>
    <row r="306" spans="1:4" x14ac:dyDescent="0.25">
      <c r="A306">
        <v>2226</v>
      </c>
      <c r="B306" t="s">
        <v>292</v>
      </c>
      <c r="C306" s="8">
        <v>137.41200000000001</v>
      </c>
      <c r="D306" s="8">
        <v>81.53</v>
      </c>
    </row>
    <row r="307" spans="1:4" x14ac:dyDescent="0.25">
      <c r="A307">
        <v>2225</v>
      </c>
      <c r="B307" t="s">
        <v>293</v>
      </c>
      <c r="C307" s="8">
        <v>136.79</v>
      </c>
      <c r="D307" s="8">
        <v>81.44</v>
      </c>
    </row>
    <row r="308" spans="1:4" x14ac:dyDescent="0.25">
      <c r="A308">
        <v>2224</v>
      </c>
      <c r="B308" t="s">
        <v>294</v>
      </c>
      <c r="C308" s="8">
        <v>135.49</v>
      </c>
      <c r="D308" s="8">
        <v>80.53</v>
      </c>
    </row>
    <row r="309" spans="1:4" x14ac:dyDescent="0.25">
      <c r="A309">
        <v>2223</v>
      </c>
      <c r="B309" t="s">
        <v>295</v>
      </c>
      <c r="C309" s="8">
        <v>135.32</v>
      </c>
      <c r="D309" s="8">
        <v>80.22</v>
      </c>
    </row>
    <row r="310" spans="1:4" x14ac:dyDescent="0.25">
      <c r="A310">
        <v>2222</v>
      </c>
      <c r="B310" t="s">
        <v>296</v>
      </c>
      <c r="C310" s="8">
        <v>134.13999999999999</v>
      </c>
      <c r="D310" s="8">
        <v>79.33</v>
      </c>
    </row>
    <row r="311" spans="1:4" x14ac:dyDescent="0.25">
      <c r="A311">
        <v>2221</v>
      </c>
      <c r="B311" t="s">
        <v>297</v>
      </c>
      <c r="C311" s="8">
        <v>134.16</v>
      </c>
      <c r="D311" s="8">
        <v>79.06</v>
      </c>
    </row>
    <row r="312" spans="1:4" x14ac:dyDescent="0.25">
      <c r="A312">
        <v>2220</v>
      </c>
      <c r="B312" t="s">
        <v>298</v>
      </c>
      <c r="C312" s="8">
        <v>133.51</v>
      </c>
      <c r="D312" s="8">
        <v>78.790000000000006</v>
      </c>
    </row>
    <row r="313" spans="1:4" x14ac:dyDescent="0.25">
      <c r="A313">
        <v>2219</v>
      </c>
      <c r="B313" t="s">
        <v>299</v>
      </c>
      <c r="C313" s="8">
        <v>135.75</v>
      </c>
      <c r="D313" s="8">
        <v>79.771000000000001</v>
      </c>
    </row>
    <row r="314" spans="1:4" x14ac:dyDescent="0.25">
      <c r="A314">
        <v>2218</v>
      </c>
      <c r="B314" t="s">
        <v>300</v>
      </c>
      <c r="C314" s="8">
        <v>135.43</v>
      </c>
      <c r="D314" s="8">
        <v>79.45</v>
      </c>
    </row>
    <row r="315" spans="1:4" x14ac:dyDescent="0.25">
      <c r="A315">
        <v>2217</v>
      </c>
      <c r="B315" t="s">
        <v>301</v>
      </c>
      <c r="C315" s="8">
        <v>136.36000000000001</v>
      </c>
      <c r="D315" s="8">
        <v>79.730999999999995</v>
      </c>
    </row>
    <row r="316" spans="1:4" x14ac:dyDescent="0.25">
      <c r="A316">
        <v>2216</v>
      </c>
      <c r="B316" t="s">
        <v>302</v>
      </c>
      <c r="C316" s="8">
        <v>137.37</v>
      </c>
      <c r="D316" s="8">
        <v>80.22</v>
      </c>
    </row>
    <row r="317" spans="1:4" x14ac:dyDescent="0.25">
      <c r="A317">
        <v>2215</v>
      </c>
      <c r="B317" t="s">
        <v>303</v>
      </c>
      <c r="C317" s="8">
        <v>137.72999999999999</v>
      </c>
      <c r="D317" s="8">
        <v>79.95</v>
      </c>
    </row>
    <row r="318" spans="1:4" x14ac:dyDescent="0.25">
      <c r="A318">
        <v>2214</v>
      </c>
      <c r="B318" t="s">
        <v>304</v>
      </c>
      <c r="C318" s="8">
        <v>136.47</v>
      </c>
      <c r="D318" s="8">
        <v>78.930000000000007</v>
      </c>
    </row>
    <row r="319" spans="1:4" x14ac:dyDescent="0.25">
      <c r="A319">
        <v>2213</v>
      </c>
      <c r="B319" t="s">
        <v>305</v>
      </c>
      <c r="C319" s="8">
        <v>135.09</v>
      </c>
      <c r="D319" s="8">
        <v>77.67</v>
      </c>
    </row>
    <row r="320" spans="1:4" x14ac:dyDescent="0.25">
      <c r="A320">
        <v>2212</v>
      </c>
      <c r="B320" t="s">
        <v>306</v>
      </c>
      <c r="C320" s="8">
        <v>133.92500000000001</v>
      </c>
      <c r="D320" s="8">
        <v>76.650000000000006</v>
      </c>
    </row>
    <row r="321" spans="1:4" x14ac:dyDescent="0.25">
      <c r="A321">
        <v>2211</v>
      </c>
      <c r="B321" t="s">
        <v>307</v>
      </c>
      <c r="C321" s="8">
        <v>133.96</v>
      </c>
      <c r="D321" s="8">
        <v>76.819999999999993</v>
      </c>
    </row>
    <row r="322" spans="1:4" x14ac:dyDescent="0.25">
      <c r="A322">
        <v>2210</v>
      </c>
      <c r="B322" t="s">
        <v>308</v>
      </c>
      <c r="C322" s="8">
        <v>136.16999999999999</v>
      </c>
      <c r="D322" s="8">
        <v>77.48</v>
      </c>
    </row>
    <row r="323" spans="1:4" x14ac:dyDescent="0.25">
      <c r="A323">
        <v>2209</v>
      </c>
      <c r="B323" t="s">
        <v>309</v>
      </c>
      <c r="C323" s="8">
        <v>138.67500000000001</v>
      </c>
      <c r="D323" s="8">
        <v>79.319999999999993</v>
      </c>
    </row>
    <row r="324" spans="1:4" x14ac:dyDescent="0.25">
      <c r="A324">
        <v>2208</v>
      </c>
      <c r="B324" t="s">
        <v>310</v>
      </c>
      <c r="C324" s="8">
        <v>138.68</v>
      </c>
      <c r="D324" s="8">
        <v>79.05</v>
      </c>
    </row>
    <row r="325" spans="1:4" x14ac:dyDescent="0.25">
      <c r="A325">
        <v>2207</v>
      </c>
      <c r="B325" t="s">
        <v>311</v>
      </c>
      <c r="C325" s="8">
        <v>137.82</v>
      </c>
      <c r="D325" s="8">
        <v>78.349999999999994</v>
      </c>
    </row>
    <row r="326" spans="1:4" x14ac:dyDescent="0.25">
      <c r="A326">
        <v>2206</v>
      </c>
      <c r="B326" t="s">
        <v>312</v>
      </c>
      <c r="C326" s="8">
        <v>137.59</v>
      </c>
      <c r="D326" s="8">
        <v>77.06</v>
      </c>
    </row>
    <row r="327" spans="1:4" x14ac:dyDescent="0.25">
      <c r="A327">
        <v>2205</v>
      </c>
      <c r="B327" t="s">
        <v>313</v>
      </c>
      <c r="C327" s="8">
        <v>136.63999999999999</v>
      </c>
      <c r="D327" s="8">
        <v>76.78</v>
      </c>
    </row>
    <row r="328" spans="1:4" x14ac:dyDescent="0.25">
      <c r="A328">
        <v>2204</v>
      </c>
      <c r="B328" t="s">
        <v>314</v>
      </c>
      <c r="C328" s="8">
        <v>140.49</v>
      </c>
      <c r="D328" s="8">
        <v>78.61</v>
      </c>
    </row>
    <row r="329" spans="1:4" x14ac:dyDescent="0.25">
      <c r="A329">
        <v>2203</v>
      </c>
      <c r="B329" t="s">
        <v>315</v>
      </c>
      <c r="C329" s="8">
        <v>139.62</v>
      </c>
      <c r="D329" s="8">
        <v>79.22</v>
      </c>
    </row>
    <row r="330" spans="1:4" x14ac:dyDescent="0.25">
      <c r="A330">
        <v>2202</v>
      </c>
      <c r="B330" t="s">
        <v>316</v>
      </c>
      <c r="C330" s="8">
        <v>140.32</v>
      </c>
      <c r="D330" s="8">
        <v>79.94</v>
      </c>
    </row>
    <row r="331" spans="1:4" x14ac:dyDescent="0.25">
      <c r="A331">
        <v>2201</v>
      </c>
      <c r="B331" t="s">
        <v>317</v>
      </c>
      <c r="C331" s="8">
        <v>140.49</v>
      </c>
      <c r="D331" s="8">
        <v>79.819999999999993</v>
      </c>
    </row>
    <row r="332" spans="1:4" x14ac:dyDescent="0.25">
      <c r="A332">
        <v>2200</v>
      </c>
      <c r="B332" t="s">
        <v>318</v>
      </c>
      <c r="C332" s="8">
        <v>140.61000000000001</v>
      </c>
      <c r="D332" s="8">
        <v>80.2</v>
      </c>
    </row>
    <row r="333" spans="1:4" x14ac:dyDescent="0.25">
      <c r="A333">
        <v>2199</v>
      </c>
      <c r="B333" t="s">
        <v>319</v>
      </c>
      <c r="C333" s="8">
        <v>140.84</v>
      </c>
      <c r="D333" s="8">
        <v>79.92</v>
      </c>
    </row>
    <row r="334" spans="1:4" x14ac:dyDescent="0.25">
      <c r="A334">
        <v>2198</v>
      </c>
      <c r="B334" t="s">
        <v>320</v>
      </c>
      <c r="C334" s="8">
        <v>140.77000000000001</v>
      </c>
      <c r="D334" s="8">
        <v>79.790000000000006</v>
      </c>
    </row>
    <row r="335" spans="1:4" x14ac:dyDescent="0.25">
      <c r="A335">
        <v>2197</v>
      </c>
      <c r="B335" t="s">
        <v>321</v>
      </c>
      <c r="C335" s="8">
        <v>140.79</v>
      </c>
      <c r="D335" s="8">
        <v>79.599999999999994</v>
      </c>
    </row>
    <row r="336" spans="1:4" x14ac:dyDescent="0.25">
      <c r="A336">
        <v>2196</v>
      </c>
      <c r="B336" t="s">
        <v>322</v>
      </c>
      <c r="C336" s="8">
        <v>140.94999999999999</v>
      </c>
      <c r="D336" s="8">
        <v>80.3</v>
      </c>
    </row>
    <row r="337" spans="1:4" x14ac:dyDescent="0.25">
      <c r="A337">
        <v>2195</v>
      </c>
      <c r="B337" t="s">
        <v>323</v>
      </c>
      <c r="C337" s="8">
        <v>141.99</v>
      </c>
      <c r="D337" s="8">
        <v>81.14</v>
      </c>
    </row>
    <row r="338" spans="1:4" x14ac:dyDescent="0.25">
      <c r="A338">
        <v>2194</v>
      </c>
      <c r="B338" t="s">
        <v>324</v>
      </c>
      <c r="C338" s="8">
        <v>142.18</v>
      </c>
      <c r="D338" s="8">
        <v>81.709999999999994</v>
      </c>
    </row>
    <row r="339" spans="1:4" x14ac:dyDescent="0.25">
      <c r="A339">
        <v>2193</v>
      </c>
      <c r="B339" t="s">
        <v>325</v>
      </c>
      <c r="C339" s="8">
        <v>142.19</v>
      </c>
      <c r="D339" s="8">
        <v>81.53</v>
      </c>
    </row>
    <row r="340" spans="1:4" x14ac:dyDescent="0.25">
      <c r="A340">
        <v>2192</v>
      </c>
      <c r="B340" t="s">
        <v>326</v>
      </c>
      <c r="C340" s="8">
        <v>141.76</v>
      </c>
      <c r="D340" s="8">
        <v>81.48</v>
      </c>
    </row>
    <row r="341" spans="1:4" x14ac:dyDescent="0.25">
      <c r="A341">
        <v>2191</v>
      </c>
      <c r="B341" t="s">
        <v>327</v>
      </c>
      <c r="C341" s="8">
        <v>141.82</v>
      </c>
      <c r="D341" s="8">
        <v>81.09</v>
      </c>
    </row>
    <row r="342" spans="1:4" x14ac:dyDescent="0.25">
      <c r="A342">
        <v>2190</v>
      </c>
      <c r="B342" t="s">
        <v>328</v>
      </c>
      <c r="C342" s="8">
        <v>140.66499999999999</v>
      </c>
      <c r="D342" s="8">
        <v>80.52</v>
      </c>
    </row>
    <row r="343" spans="1:4" x14ac:dyDescent="0.25">
      <c r="A343">
        <v>2189</v>
      </c>
      <c r="B343" t="s">
        <v>329</v>
      </c>
      <c r="C343" s="8">
        <v>141.51</v>
      </c>
      <c r="D343" s="8">
        <v>80.739999999999995</v>
      </c>
    </row>
    <row r="344" spans="1:4" x14ac:dyDescent="0.25">
      <c r="A344">
        <v>2188</v>
      </c>
      <c r="B344" t="s">
        <v>330</v>
      </c>
      <c r="C344" s="8">
        <v>141.54</v>
      </c>
      <c r="D344" s="8">
        <v>80.98</v>
      </c>
    </row>
    <row r="345" spans="1:4" x14ac:dyDescent="0.25">
      <c r="A345">
        <v>2187</v>
      </c>
      <c r="B345" t="s">
        <v>331</v>
      </c>
      <c r="C345" s="8">
        <v>141.4</v>
      </c>
      <c r="D345" s="8">
        <v>81.349999999999994</v>
      </c>
    </row>
    <row r="346" spans="1:4" x14ac:dyDescent="0.25">
      <c r="A346">
        <v>2186</v>
      </c>
      <c r="B346" t="s">
        <v>332</v>
      </c>
      <c r="C346" s="8">
        <v>141.51</v>
      </c>
      <c r="D346" s="8">
        <v>81.599999999999994</v>
      </c>
    </row>
    <row r="347" spans="1:4" x14ac:dyDescent="0.25">
      <c r="A347">
        <v>2185</v>
      </c>
      <c r="B347" t="s">
        <v>333</v>
      </c>
      <c r="C347" s="8">
        <v>140.49</v>
      </c>
      <c r="D347" s="8">
        <v>80.790000000000006</v>
      </c>
    </row>
    <row r="348" spans="1:4" x14ac:dyDescent="0.25">
      <c r="A348">
        <v>2184</v>
      </c>
      <c r="B348" t="s">
        <v>334</v>
      </c>
      <c r="C348" s="8">
        <v>141.1</v>
      </c>
      <c r="D348" s="8">
        <v>81.099999999999994</v>
      </c>
    </row>
    <row r="349" spans="1:4" x14ac:dyDescent="0.25">
      <c r="A349">
        <v>2183</v>
      </c>
      <c r="B349" t="s">
        <v>335</v>
      </c>
      <c r="C349" s="8">
        <v>141.03</v>
      </c>
      <c r="D349" s="8">
        <v>82.11</v>
      </c>
    </row>
    <row r="350" spans="1:4" x14ac:dyDescent="0.25">
      <c r="A350">
        <v>2182</v>
      </c>
      <c r="B350" t="s">
        <v>336</v>
      </c>
      <c r="C350" s="8">
        <v>140.91</v>
      </c>
      <c r="D350" s="8">
        <v>82.13</v>
      </c>
    </row>
    <row r="351" spans="1:4" x14ac:dyDescent="0.25">
      <c r="A351">
        <v>2181</v>
      </c>
      <c r="B351" t="s">
        <v>337</v>
      </c>
      <c r="C351" s="8">
        <v>143.77000000000001</v>
      </c>
      <c r="D351" s="8">
        <v>83.63</v>
      </c>
    </row>
    <row r="352" spans="1:4" x14ac:dyDescent="0.25">
      <c r="A352">
        <v>2180</v>
      </c>
      <c r="B352" t="s">
        <v>338</v>
      </c>
      <c r="C352" s="8">
        <v>144.33000000000001</v>
      </c>
      <c r="D352" s="8">
        <v>84.26</v>
      </c>
    </row>
    <row r="353" spans="1:4" x14ac:dyDescent="0.25">
      <c r="A353">
        <v>2179</v>
      </c>
      <c r="B353" t="s">
        <v>339</v>
      </c>
      <c r="C353" s="8">
        <v>143.51</v>
      </c>
      <c r="D353" s="8">
        <v>83.88</v>
      </c>
    </row>
    <row r="354" spans="1:4" x14ac:dyDescent="0.25">
      <c r="A354">
        <v>2178</v>
      </c>
      <c r="B354" t="s">
        <v>340</v>
      </c>
      <c r="C354" s="8">
        <v>143.91</v>
      </c>
      <c r="D354" s="8">
        <v>84.06</v>
      </c>
    </row>
    <row r="355" spans="1:4" x14ac:dyDescent="0.25">
      <c r="A355">
        <v>2177</v>
      </c>
      <c r="B355" t="s">
        <v>341</v>
      </c>
      <c r="C355" s="8">
        <v>144.38999999999999</v>
      </c>
      <c r="D355" s="8">
        <v>84.49</v>
      </c>
    </row>
    <row r="356" spans="1:4" x14ac:dyDescent="0.25">
      <c r="A356">
        <v>2176</v>
      </c>
      <c r="B356" t="s">
        <v>342</v>
      </c>
      <c r="C356" s="8">
        <v>146.59</v>
      </c>
      <c r="D356" s="8">
        <v>85.6</v>
      </c>
    </row>
    <row r="357" spans="1:4" x14ac:dyDescent="0.25">
      <c r="A357">
        <v>2175</v>
      </c>
      <c r="B357" t="s">
        <v>343</v>
      </c>
      <c r="C357" s="8">
        <v>147.19999999999999</v>
      </c>
      <c r="D357" s="8">
        <v>86.4</v>
      </c>
    </row>
    <row r="358" spans="1:4" x14ac:dyDescent="0.25">
      <c r="A358">
        <v>2174</v>
      </c>
      <c r="B358" t="s">
        <v>344</v>
      </c>
      <c r="C358" s="8">
        <v>146.74</v>
      </c>
      <c r="D358" s="8">
        <v>86</v>
      </c>
    </row>
    <row r="359" spans="1:4" x14ac:dyDescent="0.25">
      <c r="A359">
        <v>2173</v>
      </c>
      <c r="B359" t="s">
        <v>345</v>
      </c>
      <c r="C359" s="8">
        <v>146.62</v>
      </c>
      <c r="D359" s="8">
        <v>85.72</v>
      </c>
    </row>
    <row r="360" spans="1:4" x14ac:dyDescent="0.25">
      <c r="A360">
        <v>2172</v>
      </c>
      <c r="B360" t="s">
        <v>346</v>
      </c>
      <c r="C360" s="8">
        <v>146.69999999999999</v>
      </c>
      <c r="D360" s="8">
        <v>85.57</v>
      </c>
    </row>
    <row r="361" spans="1:4" x14ac:dyDescent="0.25">
      <c r="A361">
        <v>2171</v>
      </c>
      <c r="B361" t="s">
        <v>347</v>
      </c>
      <c r="C361" s="8">
        <v>146.71</v>
      </c>
      <c r="D361" s="8">
        <v>85.19</v>
      </c>
    </row>
    <row r="362" spans="1:4" x14ac:dyDescent="0.25">
      <c r="A362">
        <v>2170</v>
      </c>
      <c r="B362" t="s">
        <v>348</v>
      </c>
      <c r="C362" s="8">
        <v>145.87</v>
      </c>
      <c r="D362" s="8">
        <v>85.5</v>
      </c>
    </row>
    <row r="363" spans="1:4" x14ac:dyDescent="0.25">
      <c r="A363">
        <v>2169</v>
      </c>
      <c r="B363" t="s">
        <v>349</v>
      </c>
      <c r="C363" s="8">
        <v>145.64500000000001</v>
      </c>
      <c r="D363" s="8">
        <v>84.89</v>
      </c>
    </row>
    <row r="364" spans="1:4" x14ac:dyDescent="0.25">
      <c r="A364">
        <v>2168</v>
      </c>
      <c r="B364" t="s">
        <v>350</v>
      </c>
      <c r="C364" s="8">
        <v>144.1</v>
      </c>
      <c r="D364" s="8">
        <v>83.67</v>
      </c>
    </row>
    <row r="365" spans="1:4" x14ac:dyDescent="0.25">
      <c r="A365">
        <v>2167</v>
      </c>
      <c r="B365" t="s">
        <v>351</v>
      </c>
      <c r="C365" s="8">
        <v>143.29499999999999</v>
      </c>
      <c r="D365" s="8">
        <v>83.14</v>
      </c>
    </row>
    <row r="366" spans="1:4" x14ac:dyDescent="0.25">
      <c r="A366">
        <v>2166</v>
      </c>
      <c r="B366" t="s">
        <v>352</v>
      </c>
      <c r="C366" s="8">
        <v>144.63999999999999</v>
      </c>
      <c r="D366" s="8">
        <v>84.04</v>
      </c>
    </row>
    <row r="367" spans="1:4" x14ac:dyDescent="0.25">
      <c r="A367">
        <v>2165</v>
      </c>
      <c r="B367" t="s">
        <v>353</v>
      </c>
      <c r="C367" s="8">
        <v>143.97</v>
      </c>
      <c r="D367" s="8">
        <v>83.44</v>
      </c>
    </row>
    <row r="368" spans="1:4" x14ac:dyDescent="0.25">
      <c r="A368">
        <v>2164</v>
      </c>
      <c r="B368" t="s">
        <v>354</v>
      </c>
      <c r="C368" s="8">
        <v>144.345</v>
      </c>
      <c r="D368" s="8">
        <v>83.72</v>
      </c>
    </row>
    <row r="369" spans="1:4" x14ac:dyDescent="0.25">
      <c r="A369">
        <v>2163</v>
      </c>
      <c r="B369" t="s">
        <v>355</v>
      </c>
      <c r="C369" s="8">
        <v>144.5</v>
      </c>
      <c r="D369" s="8">
        <v>83.88</v>
      </c>
    </row>
    <row r="370" spans="1:4" x14ac:dyDescent="0.25">
      <c r="A370">
        <v>2162</v>
      </c>
      <c r="B370" t="s">
        <v>356</v>
      </c>
      <c r="C370" s="8">
        <v>145.09</v>
      </c>
      <c r="D370" s="8">
        <v>83.64</v>
      </c>
    </row>
    <row r="371" spans="1:4" x14ac:dyDescent="0.25">
      <c r="A371">
        <v>2161</v>
      </c>
      <c r="B371" t="s">
        <v>357</v>
      </c>
      <c r="C371" s="8">
        <v>146.125</v>
      </c>
      <c r="D371" s="8">
        <v>84.21</v>
      </c>
    </row>
    <row r="372" spans="1:4" x14ac:dyDescent="0.25">
      <c r="A372">
        <v>2160</v>
      </c>
      <c r="B372" t="s">
        <v>358</v>
      </c>
      <c r="C372" s="8">
        <v>146.13999999999999</v>
      </c>
      <c r="D372" s="8">
        <v>84.11</v>
      </c>
    </row>
    <row r="373" spans="1:4" x14ac:dyDescent="0.25">
      <c r="A373">
        <v>2159</v>
      </c>
      <c r="B373" t="s">
        <v>359</v>
      </c>
      <c r="C373" s="8">
        <v>145.642</v>
      </c>
      <c r="D373" s="8">
        <v>83.58</v>
      </c>
    </row>
    <row r="374" spans="1:4" x14ac:dyDescent="0.25">
      <c r="A374">
        <v>2158</v>
      </c>
      <c r="B374" t="s">
        <v>360</v>
      </c>
      <c r="C374" s="8">
        <v>144.19999999999999</v>
      </c>
      <c r="D374" s="8">
        <v>82.6</v>
      </c>
    </row>
    <row r="375" spans="1:4" x14ac:dyDescent="0.25">
      <c r="A375">
        <v>2157</v>
      </c>
      <c r="B375" t="s">
        <v>361</v>
      </c>
      <c r="C375" s="8">
        <v>143.28</v>
      </c>
      <c r="D375" s="8">
        <v>82.47</v>
      </c>
    </row>
    <row r="376" spans="1:4" x14ac:dyDescent="0.25">
      <c r="A376">
        <v>2156</v>
      </c>
      <c r="B376" t="s">
        <v>362</v>
      </c>
      <c r="C376" s="8">
        <v>143.36000000000001</v>
      </c>
      <c r="D376" s="8">
        <v>82.77</v>
      </c>
    </row>
    <row r="377" spans="1:4" x14ac:dyDescent="0.25">
      <c r="A377">
        <v>2155</v>
      </c>
      <c r="B377" t="s">
        <v>363</v>
      </c>
      <c r="C377" s="8">
        <v>142.88999999999999</v>
      </c>
      <c r="D377" s="8">
        <v>82.1</v>
      </c>
    </row>
    <row r="378" spans="1:4" x14ac:dyDescent="0.25">
      <c r="A378">
        <v>2154</v>
      </c>
      <c r="B378" t="s">
        <v>364</v>
      </c>
      <c r="C378" s="8">
        <v>144.08000000000001</v>
      </c>
      <c r="D378" s="8">
        <v>82.64</v>
      </c>
    </row>
    <row r="379" spans="1:4" x14ac:dyDescent="0.25">
      <c r="A379">
        <v>2153</v>
      </c>
      <c r="B379" t="s">
        <v>365</v>
      </c>
      <c r="C379" s="8">
        <v>145.54</v>
      </c>
      <c r="D379" s="8">
        <v>83.25</v>
      </c>
    </row>
    <row r="380" spans="1:4" x14ac:dyDescent="0.25">
      <c r="A380">
        <v>2152</v>
      </c>
      <c r="B380" t="s">
        <v>366</v>
      </c>
      <c r="C380" s="8">
        <v>146.19999999999999</v>
      </c>
      <c r="D380" s="8">
        <v>84</v>
      </c>
    </row>
    <row r="381" spans="1:4" x14ac:dyDescent="0.25">
      <c r="A381">
        <v>2151</v>
      </c>
      <c r="B381" t="s">
        <v>367</v>
      </c>
      <c r="C381" s="8">
        <v>145.82</v>
      </c>
      <c r="D381" s="8">
        <v>83.54</v>
      </c>
    </row>
    <row r="382" spans="1:4" x14ac:dyDescent="0.25">
      <c r="A382">
        <v>2150</v>
      </c>
      <c r="B382" t="s">
        <v>368</v>
      </c>
      <c r="C382" s="8">
        <v>143.3896</v>
      </c>
      <c r="D382" s="8">
        <v>81.849999999999994</v>
      </c>
    </row>
    <row r="383" spans="1:4" x14ac:dyDescent="0.25">
      <c r="A383">
        <v>2149</v>
      </c>
      <c r="B383" t="s">
        <v>369</v>
      </c>
      <c r="C383" s="8">
        <v>143.41</v>
      </c>
      <c r="D383" s="8">
        <v>81.83</v>
      </c>
    </row>
    <row r="384" spans="1:4" x14ac:dyDescent="0.25">
      <c r="A384">
        <v>2148</v>
      </c>
      <c r="B384" t="s">
        <v>370</v>
      </c>
      <c r="C384" s="8">
        <v>141.41999999999999</v>
      </c>
      <c r="D384" s="8">
        <v>81.420299999999997</v>
      </c>
    </row>
    <row r="385" spans="1:4" x14ac:dyDescent="0.25">
      <c r="A385">
        <v>2147</v>
      </c>
      <c r="B385" t="s">
        <v>371</v>
      </c>
      <c r="C385" s="8">
        <v>141.02000000000001</v>
      </c>
      <c r="D385" s="8">
        <v>81.2</v>
      </c>
    </row>
    <row r="386" spans="1:4" x14ac:dyDescent="0.25">
      <c r="A386">
        <v>2146</v>
      </c>
      <c r="B386" t="s">
        <v>372</v>
      </c>
      <c r="C386" s="8">
        <v>141.43</v>
      </c>
      <c r="D386" s="8">
        <v>81.53</v>
      </c>
    </row>
    <row r="387" spans="1:4" x14ac:dyDescent="0.25">
      <c r="A387">
        <v>2145</v>
      </c>
      <c r="B387" t="s">
        <v>373</v>
      </c>
      <c r="C387" s="8">
        <v>141.35</v>
      </c>
      <c r="D387" s="8">
        <v>81.14</v>
      </c>
    </row>
    <row r="388" spans="1:4" x14ac:dyDescent="0.25">
      <c r="A388">
        <v>2144</v>
      </c>
      <c r="B388" t="s">
        <v>374</v>
      </c>
      <c r="C388" s="8">
        <v>141.35</v>
      </c>
      <c r="D388" s="8">
        <v>81.63</v>
      </c>
    </row>
    <row r="389" spans="1:4" x14ac:dyDescent="0.25">
      <c r="A389">
        <v>2143</v>
      </c>
      <c r="B389" t="s">
        <v>375</v>
      </c>
      <c r="C389" s="8">
        <v>142.83000000000001</v>
      </c>
      <c r="D389" s="8">
        <v>82.49</v>
      </c>
    </row>
    <row r="390" spans="1:4" x14ac:dyDescent="0.25">
      <c r="A390">
        <v>2142</v>
      </c>
      <c r="B390" t="s">
        <v>376</v>
      </c>
      <c r="C390" s="8">
        <v>141.56</v>
      </c>
      <c r="D390" s="8">
        <v>81.191299999999998</v>
      </c>
    </row>
    <row r="391" spans="1:4" x14ac:dyDescent="0.25">
      <c r="A391">
        <v>2141</v>
      </c>
      <c r="B391" t="s">
        <v>377</v>
      </c>
      <c r="C391" s="8">
        <v>141.8486</v>
      </c>
      <c r="D391" s="8">
        <v>81.726600000000005</v>
      </c>
    </row>
    <row r="392" spans="1:4" x14ac:dyDescent="0.25">
      <c r="A392">
        <v>2140</v>
      </c>
      <c r="B392" t="s">
        <v>378</v>
      </c>
      <c r="C392" s="8">
        <v>142.96</v>
      </c>
      <c r="D392" s="8">
        <v>82.34</v>
      </c>
    </row>
    <row r="393" spans="1:4" x14ac:dyDescent="0.25">
      <c r="A393">
        <v>2139</v>
      </c>
      <c r="B393" t="s">
        <v>379</v>
      </c>
      <c r="C393" s="8">
        <v>139.72</v>
      </c>
      <c r="D393" s="8">
        <v>80.34</v>
      </c>
    </row>
    <row r="394" spans="1:4" x14ac:dyDescent="0.25">
      <c r="A394">
        <v>2138</v>
      </c>
      <c r="B394" t="s">
        <v>380</v>
      </c>
      <c r="C394" s="8">
        <v>138.04</v>
      </c>
      <c r="D394" s="8">
        <v>79.209999999999994</v>
      </c>
    </row>
    <row r="395" spans="1:4" x14ac:dyDescent="0.25">
      <c r="A395">
        <v>2137</v>
      </c>
      <c r="B395" t="s">
        <v>381</v>
      </c>
      <c r="C395" s="8">
        <v>138.16</v>
      </c>
      <c r="D395" s="8">
        <v>79.38</v>
      </c>
    </row>
    <row r="396" spans="1:4" x14ac:dyDescent="0.25">
      <c r="A396">
        <v>2136</v>
      </c>
      <c r="B396" t="s">
        <v>382</v>
      </c>
      <c r="C396" s="8">
        <v>138.26499999999999</v>
      </c>
      <c r="D396" s="8">
        <v>79.150000000000006</v>
      </c>
    </row>
    <row r="397" spans="1:4" x14ac:dyDescent="0.25">
      <c r="A397">
        <v>2135</v>
      </c>
      <c r="B397" t="s">
        <v>383</v>
      </c>
      <c r="C397" s="8">
        <v>137.79</v>
      </c>
      <c r="D397" s="8">
        <v>78.7</v>
      </c>
    </row>
    <row r="398" spans="1:4" x14ac:dyDescent="0.25">
      <c r="A398">
        <v>2134</v>
      </c>
      <c r="B398" t="s">
        <v>384</v>
      </c>
      <c r="C398" s="8">
        <v>135.9299</v>
      </c>
      <c r="D398" s="8">
        <v>77.239999999999995</v>
      </c>
    </row>
    <row r="399" spans="1:4" x14ac:dyDescent="0.25">
      <c r="A399">
        <v>2133</v>
      </c>
      <c r="B399" t="s">
        <v>385</v>
      </c>
      <c r="C399" s="8">
        <v>135.69999999999999</v>
      </c>
      <c r="D399" s="8">
        <v>76.840100000000007</v>
      </c>
    </row>
    <row r="400" spans="1:4" x14ac:dyDescent="0.25">
      <c r="A400">
        <v>2132</v>
      </c>
      <c r="B400" t="s">
        <v>386</v>
      </c>
      <c r="C400" s="8">
        <v>136.37</v>
      </c>
      <c r="D400" s="8">
        <v>77.48</v>
      </c>
    </row>
    <row r="401" spans="1:4" x14ac:dyDescent="0.25">
      <c r="A401">
        <v>2131</v>
      </c>
      <c r="B401" t="s">
        <v>387</v>
      </c>
      <c r="C401" s="8">
        <v>139.13</v>
      </c>
      <c r="D401" s="8">
        <v>79.119399999999999</v>
      </c>
    </row>
    <row r="402" spans="1:4" x14ac:dyDescent="0.25">
      <c r="A402">
        <v>2130</v>
      </c>
      <c r="B402" t="s">
        <v>388</v>
      </c>
      <c r="C402" s="8">
        <v>139.19</v>
      </c>
      <c r="D402" s="8">
        <v>79.261099999999999</v>
      </c>
    </row>
    <row r="403" spans="1:4" x14ac:dyDescent="0.25">
      <c r="A403">
        <v>2129</v>
      </c>
      <c r="B403" t="s">
        <v>389</v>
      </c>
      <c r="C403" s="8">
        <v>139.44999999999999</v>
      </c>
      <c r="D403" s="8">
        <v>79.680000000000007</v>
      </c>
    </row>
    <row r="404" spans="1:4" x14ac:dyDescent="0.25">
      <c r="A404">
        <v>2128</v>
      </c>
      <c r="B404" t="s">
        <v>390</v>
      </c>
      <c r="C404" s="8">
        <v>141.35</v>
      </c>
      <c r="D404" s="8">
        <v>80.47</v>
      </c>
    </row>
    <row r="405" spans="1:4" x14ac:dyDescent="0.25">
      <c r="A405">
        <v>2127</v>
      </c>
      <c r="B405" t="s">
        <v>391</v>
      </c>
      <c r="C405" s="8">
        <v>141.05000000000001</v>
      </c>
      <c r="D405" s="8">
        <v>80.73</v>
      </c>
    </row>
    <row r="406" spans="1:4" x14ac:dyDescent="0.25">
      <c r="A406">
        <v>2126</v>
      </c>
      <c r="B406" t="s">
        <v>392</v>
      </c>
      <c r="C406" s="8">
        <v>140.33000000000001</v>
      </c>
      <c r="D406" s="8">
        <v>80.63</v>
      </c>
    </row>
    <row r="407" spans="1:4" x14ac:dyDescent="0.25">
      <c r="A407">
        <v>2125</v>
      </c>
      <c r="B407" t="s">
        <v>393</v>
      </c>
      <c r="C407" s="8">
        <v>141.47</v>
      </c>
      <c r="D407" s="8">
        <v>81.31</v>
      </c>
    </row>
    <row r="408" spans="1:4" x14ac:dyDescent="0.25">
      <c r="A408">
        <v>2124</v>
      </c>
      <c r="B408" t="s">
        <v>394</v>
      </c>
      <c r="C408" s="8">
        <v>142.12</v>
      </c>
      <c r="D408" s="8">
        <v>82.24</v>
      </c>
    </row>
    <row r="409" spans="1:4" x14ac:dyDescent="0.25">
      <c r="A409">
        <v>2123</v>
      </c>
      <c r="B409" t="s">
        <v>395</v>
      </c>
      <c r="C409" s="8">
        <v>142.155</v>
      </c>
      <c r="D409" s="8">
        <v>82.08</v>
      </c>
    </row>
    <row r="410" spans="1:4" x14ac:dyDescent="0.25">
      <c r="A410">
        <v>2122</v>
      </c>
      <c r="B410" t="s">
        <v>396</v>
      </c>
      <c r="C410" s="8">
        <v>141.44999999999999</v>
      </c>
      <c r="D410" s="8">
        <v>81.99</v>
      </c>
    </row>
    <row r="411" spans="1:4" x14ac:dyDescent="0.25">
      <c r="A411">
        <v>2121</v>
      </c>
      <c r="B411" t="s">
        <v>397</v>
      </c>
      <c r="C411" s="8">
        <v>141.25</v>
      </c>
      <c r="D411" s="8">
        <v>82.088499999999996</v>
      </c>
    </row>
    <row r="412" spans="1:4" x14ac:dyDescent="0.25">
      <c r="A412">
        <v>2120</v>
      </c>
      <c r="B412" t="s">
        <v>398</v>
      </c>
      <c r="C412" s="8">
        <v>141.5</v>
      </c>
      <c r="D412" s="8">
        <v>81.993300000000005</v>
      </c>
    </row>
    <row r="413" spans="1:4" x14ac:dyDescent="0.25">
      <c r="A413">
        <v>2119</v>
      </c>
      <c r="B413" t="s">
        <v>399</v>
      </c>
      <c r="C413" s="8">
        <v>141.97999999999999</v>
      </c>
      <c r="D413" s="8">
        <v>82.120599999999996</v>
      </c>
    </row>
    <row r="414" spans="1:4" x14ac:dyDescent="0.25">
      <c r="A414">
        <v>2118</v>
      </c>
      <c r="B414" t="s">
        <v>400</v>
      </c>
      <c r="C414" s="8">
        <v>142.41499999999999</v>
      </c>
      <c r="D414" s="8">
        <v>82.18</v>
      </c>
    </row>
    <row r="415" spans="1:4" x14ac:dyDescent="0.25">
      <c r="A415">
        <v>2117</v>
      </c>
      <c r="B415" t="s">
        <v>401</v>
      </c>
      <c r="C415" s="8">
        <v>142.47300000000001</v>
      </c>
      <c r="D415" s="8">
        <v>82.54</v>
      </c>
    </row>
    <row r="416" spans="1:4" x14ac:dyDescent="0.25">
      <c r="A416">
        <v>2116</v>
      </c>
      <c r="B416" t="s">
        <v>402</v>
      </c>
      <c r="C416" s="8">
        <v>143.44</v>
      </c>
      <c r="D416" s="8">
        <v>83.41</v>
      </c>
    </row>
    <row r="417" spans="1:4" x14ac:dyDescent="0.25">
      <c r="A417">
        <v>2115</v>
      </c>
      <c r="B417" t="s">
        <v>403</v>
      </c>
      <c r="C417" s="8">
        <v>143.51</v>
      </c>
      <c r="D417" s="8">
        <v>82.94</v>
      </c>
    </row>
    <row r="418" spans="1:4" x14ac:dyDescent="0.25">
      <c r="A418">
        <v>2114</v>
      </c>
      <c r="B418" t="s">
        <v>404</v>
      </c>
      <c r="C418" s="8">
        <v>142.63</v>
      </c>
      <c r="D418" s="8">
        <v>82.41</v>
      </c>
    </row>
    <row r="419" spans="1:4" x14ac:dyDescent="0.25">
      <c r="A419">
        <v>2113</v>
      </c>
      <c r="B419" t="s">
        <v>405</v>
      </c>
      <c r="C419" s="8">
        <v>142.10509999999999</v>
      </c>
      <c r="D419" s="8">
        <v>82.36</v>
      </c>
    </row>
    <row r="420" spans="1:4" x14ac:dyDescent="0.25">
      <c r="A420">
        <v>2112</v>
      </c>
      <c r="B420" t="s">
        <v>406</v>
      </c>
      <c r="C420" s="8">
        <v>143.77000000000001</v>
      </c>
      <c r="D420" s="8">
        <v>83.52</v>
      </c>
    </row>
    <row r="421" spans="1:4" x14ac:dyDescent="0.25">
      <c r="A421">
        <v>2111</v>
      </c>
      <c r="B421" t="s">
        <v>407</v>
      </c>
      <c r="C421" s="8">
        <v>145.37</v>
      </c>
      <c r="D421" s="8">
        <v>84.661500000000004</v>
      </c>
    </row>
    <row r="422" spans="1:4" x14ac:dyDescent="0.25">
      <c r="A422">
        <v>2110</v>
      </c>
      <c r="B422" t="s">
        <v>408</v>
      </c>
      <c r="C422" s="8">
        <v>144.29</v>
      </c>
      <c r="D422" s="8">
        <v>84.12</v>
      </c>
    </row>
    <row r="423" spans="1:4" x14ac:dyDescent="0.25">
      <c r="A423">
        <v>2109</v>
      </c>
      <c r="B423" t="s">
        <v>409</v>
      </c>
      <c r="C423" s="8">
        <v>145.12</v>
      </c>
      <c r="D423" s="8">
        <v>84.54</v>
      </c>
    </row>
    <row r="424" spans="1:4" x14ac:dyDescent="0.25">
      <c r="A424">
        <v>2108</v>
      </c>
      <c r="B424" t="s">
        <v>410</v>
      </c>
      <c r="C424" s="8">
        <v>142.79</v>
      </c>
      <c r="D424" s="8">
        <v>84.19</v>
      </c>
    </row>
    <row r="425" spans="1:4" x14ac:dyDescent="0.25">
      <c r="A425">
        <v>2107</v>
      </c>
      <c r="B425" t="s">
        <v>411</v>
      </c>
      <c r="C425" s="8">
        <v>142.35</v>
      </c>
      <c r="D425" s="8">
        <v>83.78</v>
      </c>
    </row>
    <row r="426" spans="1:4" x14ac:dyDescent="0.25">
      <c r="A426">
        <v>2106</v>
      </c>
      <c r="B426" t="s">
        <v>412</v>
      </c>
      <c r="C426" s="8">
        <v>141.75</v>
      </c>
      <c r="D426" s="8">
        <v>83.180800000000005</v>
      </c>
    </row>
    <row r="427" spans="1:4" x14ac:dyDescent="0.25">
      <c r="A427">
        <v>2105</v>
      </c>
      <c r="B427" t="s">
        <v>413</v>
      </c>
      <c r="C427" s="8">
        <v>141.5616</v>
      </c>
      <c r="D427" s="8">
        <v>83.12</v>
      </c>
    </row>
    <row r="428" spans="1:4" x14ac:dyDescent="0.25">
      <c r="A428">
        <v>2104</v>
      </c>
      <c r="B428" t="s">
        <v>414</v>
      </c>
      <c r="C428" s="8">
        <v>140.03</v>
      </c>
      <c r="D428" s="8">
        <v>82.53</v>
      </c>
    </row>
    <row r="429" spans="1:4" x14ac:dyDescent="0.25">
      <c r="A429">
        <v>2103</v>
      </c>
      <c r="B429" t="s">
        <v>415</v>
      </c>
      <c r="C429" s="8">
        <v>142.41</v>
      </c>
      <c r="D429" s="8">
        <v>84.317800000000005</v>
      </c>
    </row>
    <row r="430" spans="1:4" x14ac:dyDescent="0.25">
      <c r="A430">
        <v>2102</v>
      </c>
      <c r="B430" t="s">
        <v>416</v>
      </c>
      <c r="C430" s="8">
        <v>146.06</v>
      </c>
      <c r="D430" s="8">
        <v>86.8</v>
      </c>
    </row>
    <row r="431" spans="1:4" x14ac:dyDescent="0.25">
      <c r="A431">
        <v>2101</v>
      </c>
      <c r="B431" t="s">
        <v>417</v>
      </c>
      <c r="C431" s="8">
        <v>145.73410000000001</v>
      </c>
      <c r="D431" s="8">
        <v>86.6</v>
      </c>
    </row>
    <row r="432" spans="1:4" x14ac:dyDescent="0.25">
      <c r="A432">
        <v>2100</v>
      </c>
      <c r="B432" t="s">
        <v>418</v>
      </c>
      <c r="C432" s="8">
        <v>146.37</v>
      </c>
      <c r="D432" s="8">
        <v>87.24</v>
      </c>
    </row>
    <row r="433" spans="1:4" x14ac:dyDescent="0.25">
      <c r="A433">
        <v>2099</v>
      </c>
      <c r="B433" t="s">
        <v>419</v>
      </c>
      <c r="C433" s="8">
        <v>145.96950000000001</v>
      </c>
      <c r="D433" s="8">
        <v>86.91</v>
      </c>
    </row>
    <row r="434" spans="1:4" x14ac:dyDescent="0.25">
      <c r="A434">
        <v>2098</v>
      </c>
      <c r="B434" t="s">
        <v>420</v>
      </c>
      <c r="C434" s="8">
        <v>145.5496</v>
      </c>
      <c r="D434" s="8">
        <v>86.848699999999994</v>
      </c>
    </row>
    <row r="435" spans="1:4" x14ac:dyDescent="0.25">
      <c r="A435">
        <v>2097</v>
      </c>
      <c r="B435" t="s">
        <v>421</v>
      </c>
      <c r="C435" s="8">
        <v>145.91999999999999</v>
      </c>
      <c r="D435" s="8">
        <v>87.27</v>
      </c>
    </row>
    <row r="436" spans="1:4" x14ac:dyDescent="0.25">
      <c r="A436">
        <v>2096</v>
      </c>
      <c r="B436" t="s">
        <v>422</v>
      </c>
      <c r="C436" s="8">
        <v>147.08000000000001</v>
      </c>
      <c r="D436" s="8">
        <v>87.47</v>
      </c>
    </row>
    <row r="437" spans="1:4" x14ac:dyDescent="0.25">
      <c r="A437">
        <v>2095</v>
      </c>
      <c r="B437" t="s">
        <v>423</v>
      </c>
      <c r="C437" s="8">
        <v>147.07</v>
      </c>
      <c r="D437" s="8">
        <v>87.34</v>
      </c>
    </row>
    <row r="438" spans="1:4" x14ac:dyDescent="0.25">
      <c r="A438">
        <v>2094</v>
      </c>
      <c r="B438" t="s">
        <v>424</v>
      </c>
      <c r="C438" s="8">
        <v>146.97</v>
      </c>
      <c r="D438" s="8">
        <v>87.39</v>
      </c>
    </row>
    <row r="439" spans="1:4" x14ac:dyDescent="0.25">
      <c r="A439">
        <v>2093</v>
      </c>
      <c r="B439" t="s">
        <v>425</v>
      </c>
      <c r="C439" s="8">
        <v>147.07</v>
      </c>
      <c r="D439" s="8">
        <v>87.77</v>
      </c>
    </row>
    <row r="440" spans="1:4" x14ac:dyDescent="0.25">
      <c r="A440">
        <v>2092</v>
      </c>
      <c r="B440" t="s">
        <v>426</v>
      </c>
      <c r="C440" s="8">
        <v>147.05000000000001</v>
      </c>
      <c r="D440" s="8">
        <v>87.51</v>
      </c>
    </row>
    <row r="441" spans="1:4" x14ac:dyDescent="0.25">
      <c r="A441">
        <v>2091</v>
      </c>
      <c r="B441" t="s">
        <v>427</v>
      </c>
      <c r="C441" s="8">
        <v>148</v>
      </c>
      <c r="D441" s="8">
        <v>88.32</v>
      </c>
    </row>
    <row r="442" spans="1:4" x14ac:dyDescent="0.25">
      <c r="A442">
        <v>2090</v>
      </c>
      <c r="B442" t="s">
        <v>428</v>
      </c>
      <c r="C442" s="8">
        <v>148.33000000000001</v>
      </c>
      <c r="D442" s="8">
        <v>88.57</v>
      </c>
    </row>
    <row r="443" spans="1:4" x14ac:dyDescent="0.25">
      <c r="A443">
        <v>2089</v>
      </c>
      <c r="B443" t="s">
        <v>429</v>
      </c>
      <c r="C443" s="8">
        <v>149.13</v>
      </c>
      <c r="D443" s="8">
        <v>89.21</v>
      </c>
    </row>
    <row r="444" spans="1:4" x14ac:dyDescent="0.25">
      <c r="A444">
        <v>2088</v>
      </c>
      <c r="B444" t="s">
        <v>430</v>
      </c>
      <c r="C444" s="8">
        <v>149.37</v>
      </c>
      <c r="D444" s="8">
        <v>89</v>
      </c>
    </row>
    <row r="445" spans="1:4" x14ac:dyDescent="0.25">
      <c r="A445">
        <v>2087</v>
      </c>
      <c r="B445" t="s">
        <v>431</v>
      </c>
      <c r="C445" s="8">
        <v>149.41</v>
      </c>
      <c r="D445" s="8">
        <v>89.31</v>
      </c>
    </row>
    <row r="446" spans="1:4" x14ac:dyDescent="0.25">
      <c r="A446">
        <v>2086</v>
      </c>
      <c r="B446" t="s">
        <v>432</v>
      </c>
      <c r="C446" s="8">
        <v>150.25</v>
      </c>
      <c r="D446" s="8">
        <v>89.94</v>
      </c>
    </row>
    <row r="447" spans="1:4" x14ac:dyDescent="0.25">
      <c r="A447">
        <v>2085</v>
      </c>
      <c r="B447" t="s">
        <v>433</v>
      </c>
      <c r="C447" s="8">
        <v>150.07</v>
      </c>
      <c r="D447" s="8">
        <v>90</v>
      </c>
    </row>
    <row r="448" spans="1:4" x14ac:dyDescent="0.25">
      <c r="A448">
        <v>2084</v>
      </c>
      <c r="B448" t="s">
        <v>434</v>
      </c>
      <c r="C448" s="8">
        <v>150.66</v>
      </c>
      <c r="D448" s="8">
        <v>90.05</v>
      </c>
    </row>
    <row r="449" spans="1:4" x14ac:dyDescent="0.25">
      <c r="A449">
        <v>2083</v>
      </c>
      <c r="B449" t="s">
        <v>435</v>
      </c>
      <c r="C449" s="8">
        <v>150.07</v>
      </c>
      <c r="D449" s="8">
        <v>88.97</v>
      </c>
    </row>
    <row r="450" spans="1:4" x14ac:dyDescent="0.25">
      <c r="A450">
        <v>2082</v>
      </c>
      <c r="B450" t="s">
        <v>436</v>
      </c>
      <c r="C450" s="8">
        <v>149.72</v>
      </c>
      <c r="D450" s="8">
        <v>89.58</v>
      </c>
    </row>
    <row r="451" spans="1:4" x14ac:dyDescent="0.25">
      <c r="A451">
        <v>2081</v>
      </c>
      <c r="B451" t="s">
        <v>437</v>
      </c>
      <c r="C451" s="8">
        <v>151.24</v>
      </c>
      <c r="D451" s="8">
        <v>90.37</v>
      </c>
    </row>
    <row r="452" spans="1:4" x14ac:dyDescent="0.25">
      <c r="A452">
        <v>2080</v>
      </c>
      <c r="B452" t="s">
        <v>438</v>
      </c>
      <c r="C452" s="8">
        <v>149.56</v>
      </c>
      <c r="D452" s="8">
        <v>89.26</v>
      </c>
    </row>
    <row r="453" spans="1:4" x14ac:dyDescent="0.25">
      <c r="A453">
        <v>2079</v>
      </c>
      <c r="B453" t="s">
        <v>439</v>
      </c>
      <c r="C453" s="8">
        <v>151.05000000000001</v>
      </c>
      <c r="D453" s="8">
        <v>90.08</v>
      </c>
    </row>
    <row r="454" spans="1:4" x14ac:dyDescent="0.25">
      <c r="A454">
        <v>2078</v>
      </c>
      <c r="B454" t="s">
        <v>440</v>
      </c>
      <c r="C454" s="8">
        <v>151.16</v>
      </c>
      <c r="D454" s="8">
        <v>90.46</v>
      </c>
    </row>
    <row r="455" spans="1:4" x14ac:dyDescent="0.25">
      <c r="A455">
        <v>2077</v>
      </c>
      <c r="B455" t="s">
        <v>441</v>
      </c>
      <c r="C455" s="8">
        <v>150.96</v>
      </c>
      <c r="D455" s="8">
        <v>90.16</v>
      </c>
    </row>
    <row r="456" spans="1:4" x14ac:dyDescent="0.25">
      <c r="A456">
        <v>2076</v>
      </c>
      <c r="B456" t="s">
        <v>442</v>
      </c>
      <c r="C456" s="8">
        <v>151.80000000000001</v>
      </c>
      <c r="D456" s="8">
        <v>90.8</v>
      </c>
    </row>
    <row r="457" spans="1:4" x14ac:dyDescent="0.25">
      <c r="A457">
        <v>2075</v>
      </c>
      <c r="B457" t="s">
        <v>443</v>
      </c>
      <c r="C457" s="8">
        <v>151.77000000000001</v>
      </c>
      <c r="D457" s="8">
        <v>90.7</v>
      </c>
    </row>
    <row r="458" spans="1:4" x14ac:dyDescent="0.25">
      <c r="A458">
        <v>2074</v>
      </c>
      <c r="B458" t="s">
        <v>444</v>
      </c>
      <c r="C458" s="8">
        <v>152.02000000000001</v>
      </c>
      <c r="D458" s="8">
        <v>91.1</v>
      </c>
    </row>
    <row r="459" spans="1:4" x14ac:dyDescent="0.25">
      <c r="A459">
        <v>2073</v>
      </c>
      <c r="B459" t="s">
        <v>445</v>
      </c>
      <c r="C459" s="8">
        <v>152.15100000000001</v>
      </c>
      <c r="D459" s="8">
        <v>91.48</v>
      </c>
    </row>
    <row r="460" spans="1:4" x14ac:dyDescent="0.25">
      <c r="A460">
        <v>2072</v>
      </c>
      <c r="B460" t="s">
        <v>446</v>
      </c>
      <c r="C460" s="8">
        <v>152.29</v>
      </c>
      <c r="D460" s="8">
        <v>91.71</v>
      </c>
    </row>
    <row r="461" spans="1:4" x14ac:dyDescent="0.25">
      <c r="A461">
        <v>2071</v>
      </c>
      <c r="B461" t="s">
        <v>447</v>
      </c>
      <c r="C461" s="8">
        <v>152.11000000000001</v>
      </c>
      <c r="D461" s="8">
        <v>91.74</v>
      </c>
    </row>
    <row r="462" spans="1:4" x14ac:dyDescent="0.25">
      <c r="A462">
        <v>2070</v>
      </c>
      <c r="B462" t="s">
        <v>448</v>
      </c>
      <c r="C462" s="8">
        <v>153.25</v>
      </c>
      <c r="D462" s="8">
        <v>92.55</v>
      </c>
    </row>
    <row r="463" spans="1:4" x14ac:dyDescent="0.25">
      <c r="A463">
        <v>2069</v>
      </c>
      <c r="B463" t="s">
        <v>449</v>
      </c>
      <c r="C463" s="8">
        <v>151.34</v>
      </c>
      <c r="D463" s="8">
        <v>90.829899999999995</v>
      </c>
    </row>
    <row r="464" spans="1:4" x14ac:dyDescent="0.25">
      <c r="A464">
        <v>2068</v>
      </c>
      <c r="B464" t="s">
        <v>450</v>
      </c>
      <c r="C464" s="8">
        <v>150.41999999999999</v>
      </c>
      <c r="D464" s="8">
        <v>89.95</v>
      </c>
    </row>
    <row r="465" spans="1:4" x14ac:dyDescent="0.25">
      <c r="A465">
        <v>2067</v>
      </c>
      <c r="B465" t="s">
        <v>451</v>
      </c>
      <c r="C465" s="8">
        <v>151.88999999999999</v>
      </c>
      <c r="D465" s="8">
        <v>91.03</v>
      </c>
    </row>
    <row r="466" spans="1:4" x14ac:dyDescent="0.25">
      <c r="A466">
        <v>2066</v>
      </c>
      <c r="B466" t="s">
        <v>452</v>
      </c>
      <c r="C466" s="8">
        <v>149</v>
      </c>
      <c r="D466" s="8">
        <v>89.04</v>
      </c>
    </row>
    <row r="467" spans="1:4" x14ac:dyDescent="0.25">
      <c r="A467">
        <v>2065</v>
      </c>
      <c r="B467" t="s">
        <v>453</v>
      </c>
      <c r="C467" s="8">
        <v>150.02000000000001</v>
      </c>
      <c r="D467" s="8">
        <v>89.37</v>
      </c>
    </row>
    <row r="468" spans="1:4" x14ac:dyDescent="0.25">
      <c r="A468">
        <v>2064</v>
      </c>
      <c r="B468" t="s">
        <v>454</v>
      </c>
      <c r="C468" s="8">
        <v>151.91</v>
      </c>
      <c r="D468" s="8">
        <v>90.31</v>
      </c>
    </row>
    <row r="469" spans="1:4" x14ac:dyDescent="0.25">
      <c r="A469">
        <v>2063</v>
      </c>
      <c r="B469" t="s">
        <v>455</v>
      </c>
      <c r="C469" s="8">
        <v>151.61000000000001</v>
      </c>
      <c r="D469" s="8">
        <v>90.48</v>
      </c>
    </row>
    <row r="470" spans="1:4" x14ac:dyDescent="0.25">
      <c r="A470">
        <v>2062</v>
      </c>
      <c r="B470" t="s">
        <v>456</v>
      </c>
      <c r="C470" s="8">
        <v>152.11000000000001</v>
      </c>
      <c r="D470" s="8">
        <v>90.89</v>
      </c>
    </row>
    <row r="471" spans="1:4" x14ac:dyDescent="0.25">
      <c r="A471">
        <v>2061</v>
      </c>
      <c r="B471" t="s">
        <v>457</v>
      </c>
      <c r="C471" s="8">
        <v>152.91999999999999</v>
      </c>
      <c r="D471" s="8">
        <v>91.13</v>
      </c>
    </row>
    <row r="472" spans="1:4" x14ac:dyDescent="0.25">
      <c r="A472">
        <v>2060</v>
      </c>
      <c r="B472" t="s">
        <v>458</v>
      </c>
      <c r="C472" s="8">
        <v>154.29</v>
      </c>
      <c r="D472" s="8">
        <v>92.19</v>
      </c>
    </row>
    <row r="473" spans="1:4" x14ac:dyDescent="0.25">
      <c r="A473">
        <v>2059</v>
      </c>
      <c r="B473" t="s">
        <v>459</v>
      </c>
      <c r="C473" s="8">
        <v>154.5</v>
      </c>
      <c r="D473" s="8">
        <v>92.43</v>
      </c>
    </row>
    <row r="474" spans="1:4" x14ac:dyDescent="0.25">
      <c r="A474">
        <v>2058</v>
      </c>
      <c r="B474" t="s">
        <v>460</v>
      </c>
      <c r="C474" s="8">
        <v>154.77600000000001</v>
      </c>
      <c r="D474" s="8">
        <v>92.87</v>
      </c>
    </row>
    <row r="475" spans="1:4" x14ac:dyDescent="0.25">
      <c r="A475">
        <v>2057</v>
      </c>
      <c r="B475" t="s">
        <v>461</v>
      </c>
      <c r="C475" s="8">
        <v>155.44</v>
      </c>
      <c r="D475" s="8">
        <v>93.73</v>
      </c>
    </row>
    <row r="476" spans="1:4" x14ac:dyDescent="0.25">
      <c r="A476">
        <v>2056</v>
      </c>
      <c r="B476" t="s">
        <v>462</v>
      </c>
      <c r="C476" s="8">
        <v>156.03</v>
      </c>
      <c r="D476" s="8">
        <v>93.7</v>
      </c>
    </row>
    <row r="477" spans="1:4" x14ac:dyDescent="0.25">
      <c r="A477">
        <v>2055</v>
      </c>
      <c r="B477" t="s">
        <v>463</v>
      </c>
      <c r="C477" s="8">
        <v>155.68</v>
      </c>
      <c r="D477" s="8">
        <v>93.51</v>
      </c>
    </row>
    <row r="478" spans="1:4" x14ac:dyDescent="0.25">
      <c r="A478">
        <v>2054</v>
      </c>
      <c r="B478" t="s">
        <v>464</v>
      </c>
      <c r="C478" s="8">
        <v>155.905</v>
      </c>
      <c r="D478" s="8">
        <v>93.86</v>
      </c>
    </row>
    <row r="479" spans="1:4" x14ac:dyDescent="0.25">
      <c r="A479">
        <v>2053</v>
      </c>
      <c r="B479" t="s">
        <v>465</v>
      </c>
      <c r="C479" s="8">
        <v>156.72999999999999</v>
      </c>
      <c r="D479" s="8">
        <v>94.8</v>
      </c>
    </row>
    <row r="480" spans="1:4" x14ac:dyDescent="0.25">
      <c r="A480">
        <v>2052</v>
      </c>
      <c r="B480" t="s">
        <v>466</v>
      </c>
      <c r="C480" s="8">
        <v>155.83000000000001</v>
      </c>
      <c r="D480" s="8">
        <v>94.75</v>
      </c>
    </row>
    <row r="481" spans="1:4" x14ac:dyDescent="0.25">
      <c r="A481">
        <v>2051</v>
      </c>
      <c r="B481" t="s">
        <v>467</v>
      </c>
      <c r="C481" s="8">
        <v>154.97</v>
      </c>
      <c r="D481" s="8">
        <v>94.23</v>
      </c>
    </row>
    <row r="482" spans="1:4" x14ac:dyDescent="0.25">
      <c r="A482">
        <v>2050</v>
      </c>
      <c r="B482" t="s">
        <v>468</v>
      </c>
      <c r="C482" s="8">
        <v>154.61000000000001</v>
      </c>
      <c r="D482" s="8">
        <v>93.83</v>
      </c>
    </row>
    <row r="483" spans="1:4" x14ac:dyDescent="0.25">
      <c r="A483">
        <v>2049</v>
      </c>
      <c r="B483" t="s">
        <v>469</v>
      </c>
      <c r="C483" s="8">
        <v>155.69</v>
      </c>
      <c r="D483" s="8">
        <v>94.7</v>
      </c>
    </row>
    <row r="484" spans="1:4" x14ac:dyDescent="0.25">
      <c r="A484">
        <v>2048</v>
      </c>
      <c r="B484" t="s">
        <v>470</v>
      </c>
      <c r="C484" s="8">
        <v>154.35900000000001</v>
      </c>
      <c r="D484" s="8">
        <v>93.87</v>
      </c>
    </row>
    <row r="485" spans="1:4" x14ac:dyDescent="0.25">
      <c r="A485">
        <v>2047</v>
      </c>
      <c r="B485" t="s">
        <v>471</v>
      </c>
      <c r="C485" s="8">
        <v>155.6</v>
      </c>
      <c r="D485" s="8">
        <v>94.16</v>
      </c>
    </row>
    <row r="486" spans="1:4" x14ac:dyDescent="0.25">
      <c r="A486">
        <v>2046</v>
      </c>
      <c r="B486" t="s">
        <v>472</v>
      </c>
      <c r="C486" s="8">
        <v>154.94999999999999</v>
      </c>
      <c r="D486" s="8">
        <v>93.95</v>
      </c>
    </row>
    <row r="487" spans="1:4" x14ac:dyDescent="0.25">
      <c r="A487">
        <v>2045</v>
      </c>
      <c r="B487" t="s">
        <v>473</v>
      </c>
      <c r="C487" s="8">
        <v>156.19</v>
      </c>
      <c r="D487" s="8">
        <v>94.25</v>
      </c>
    </row>
    <row r="488" spans="1:4" x14ac:dyDescent="0.25">
      <c r="A488">
        <v>2044</v>
      </c>
      <c r="B488" t="s">
        <v>474</v>
      </c>
      <c r="C488" s="8">
        <v>156.19</v>
      </c>
      <c r="D488" s="8">
        <v>94.313999999999993</v>
      </c>
    </row>
    <row r="489" spans="1:4" x14ac:dyDescent="0.25">
      <c r="A489">
        <v>2043</v>
      </c>
      <c r="B489" t="s">
        <v>475</v>
      </c>
      <c r="C489" s="8">
        <v>156.66999999999999</v>
      </c>
      <c r="D489" s="8">
        <v>94.43</v>
      </c>
    </row>
    <row r="490" spans="1:4" x14ac:dyDescent="0.25">
      <c r="A490">
        <v>2042</v>
      </c>
      <c r="B490" t="s">
        <v>476</v>
      </c>
      <c r="C490" s="8">
        <v>156.05000000000001</v>
      </c>
      <c r="D490" s="8">
        <v>93.16</v>
      </c>
    </row>
    <row r="491" spans="1:4" x14ac:dyDescent="0.25">
      <c r="A491">
        <v>2041</v>
      </c>
      <c r="B491" t="s">
        <v>477</v>
      </c>
      <c r="C491" s="8">
        <v>156.82</v>
      </c>
      <c r="D491" s="8">
        <v>92.58</v>
      </c>
    </row>
    <row r="492" spans="1:4" x14ac:dyDescent="0.25">
      <c r="A492">
        <v>2040</v>
      </c>
      <c r="B492" t="s">
        <v>478</v>
      </c>
      <c r="C492" s="8">
        <v>155.22999999999999</v>
      </c>
      <c r="D492" s="8">
        <v>91.13</v>
      </c>
    </row>
    <row r="493" spans="1:4" x14ac:dyDescent="0.25">
      <c r="A493">
        <v>2039</v>
      </c>
      <c r="B493" t="s">
        <v>479</v>
      </c>
      <c r="C493" s="8">
        <v>155.86000000000001</v>
      </c>
      <c r="D493" s="8">
        <v>91.91</v>
      </c>
    </row>
    <row r="494" spans="1:4" x14ac:dyDescent="0.25">
      <c r="A494">
        <v>2038</v>
      </c>
      <c r="B494" t="s">
        <v>480</v>
      </c>
      <c r="C494" s="8">
        <v>155.15799999999999</v>
      </c>
      <c r="D494" s="8">
        <v>91.73</v>
      </c>
    </row>
    <row r="495" spans="1:4" x14ac:dyDescent="0.25">
      <c r="A495">
        <v>2037</v>
      </c>
      <c r="B495" t="s">
        <v>481</v>
      </c>
      <c r="C495" s="8">
        <v>156.21</v>
      </c>
      <c r="D495" s="8">
        <v>92.49</v>
      </c>
    </row>
    <row r="496" spans="1:4" x14ac:dyDescent="0.25">
      <c r="A496">
        <v>2036</v>
      </c>
      <c r="B496" t="s">
        <v>482</v>
      </c>
      <c r="C496" s="8">
        <v>156.75</v>
      </c>
      <c r="D496" s="8">
        <v>92.22</v>
      </c>
    </row>
    <row r="497" spans="1:4" x14ac:dyDescent="0.25">
      <c r="A497">
        <v>2035</v>
      </c>
      <c r="B497" t="s">
        <v>483</v>
      </c>
      <c r="C497" s="8">
        <v>158.66999999999999</v>
      </c>
      <c r="D497" s="8">
        <v>93.89</v>
      </c>
    </row>
    <row r="498" spans="1:4" x14ac:dyDescent="0.25">
      <c r="A498">
        <v>2034</v>
      </c>
      <c r="B498" t="s">
        <v>484</v>
      </c>
      <c r="C498" s="8">
        <v>159.19</v>
      </c>
      <c r="D498" s="8">
        <v>94.02</v>
      </c>
    </row>
    <row r="499" spans="1:4" x14ac:dyDescent="0.25">
      <c r="A499">
        <v>2033</v>
      </c>
      <c r="B499" t="s">
        <v>485</v>
      </c>
      <c r="C499" s="8">
        <v>158.80000000000001</v>
      </c>
      <c r="D499" s="8">
        <v>93.64</v>
      </c>
    </row>
    <row r="500" spans="1:4" x14ac:dyDescent="0.25">
      <c r="A500">
        <v>2032</v>
      </c>
      <c r="B500" t="s">
        <v>486</v>
      </c>
      <c r="C500" s="8">
        <v>155.11799999999999</v>
      </c>
      <c r="D500" s="8">
        <v>90.11</v>
      </c>
    </row>
    <row r="501" spans="1:4" x14ac:dyDescent="0.25">
      <c r="A501">
        <v>2031</v>
      </c>
      <c r="B501" t="s">
        <v>487</v>
      </c>
      <c r="C501" s="8">
        <v>157.41</v>
      </c>
      <c r="D501" s="8">
        <v>91.67</v>
      </c>
    </row>
    <row r="502" spans="1:4" x14ac:dyDescent="0.25">
      <c r="A502">
        <v>2030</v>
      </c>
      <c r="B502" t="s">
        <v>488</v>
      </c>
      <c r="C502" s="8">
        <v>155.11000000000001</v>
      </c>
      <c r="D502" s="8">
        <v>90.075999999999993</v>
      </c>
    </row>
    <row r="503" spans="1:4" x14ac:dyDescent="0.25">
      <c r="A503">
        <v>2029</v>
      </c>
      <c r="B503" t="s">
        <v>489</v>
      </c>
      <c r="C503" s="8">
        <v>154.13999999999999</v>
      </c>
      <c r="D503" s="8">
        <v>89.58</v>
      </c>
    </row>
    <row r="504" spans="1:4" x14ac:dyDescent="0.25">
      <c r="A504">
        <v>2028</v>
      </c>
      <c r="B504" t="s">
        <v>490</v>
      </c>
      <c r="C504" s="8">
        <v>155.47999999999999</v>
      </c>
      <c r="D504" s="8">
        <v>90.61</v>
      </c>
    </row>
    <row r="505" spans="1:4" x14ac:dyDescent="0.25">
      <c r="A505">
        <v>2027</v>
      </c>
      <c r="B505" t="s">
        <v>491</v>
      </c>
      <c r="C505" s="8">
        <v>156.16999999999999</v>
      </c>
      <c r="D505" s="8">
        <v>90.87</v>
      </c>
    </row>
    <row r="506" spans="1:4" x14ac:dyDescent="0.25">
      <c r="A506">
        <v>2026</v>
      </c>
      <c r="B506" t="s">
        <v>492</v>
      </c>
      <c r="C506" s="8">
        <v>157.78</v>
      </c>
      <c r="D506" s="8">
        <v>92.31</v>
      </c>
    </row>
    <row r="507" spans="1:4" x14ac:dyDescent="0.25">
      <c r="A507">
        <v>2025</v>
      </c>
      <c r="B507" t="s">
        <v>493</v>
      </c>
      <c r="C507" s="8">
        <v>157.88</v>
      </c>
      <c r="D507" s="8">
        <v>92.79</v>
      </c>
    </row>
    <row r="508" spans="1:4" x14ac:dyDescent="0.25">
      <c r="A508">
        <v>2024</v>
      </c>
      <c r="B508" t="s">
        <v>494</v>
      </c>
      <c r="C508" s="8">
        <v>158.52000000000001</v>
      </c>
      <c r="D508" s="8">
        <v>93.4</v>
      </c>
    </row>
    <row r="509" spans="1:4" x14ac:dyDescent="0.25">
      <c r="A509">
        <v>2023</v>
      </c>
      <c r="B509" t="s">
        <v>495</v>
      </c>
      <c r="C509" s="8">
        <v>158.24</v>
      </c>
      <c r="D509" s="8">
        <v>92.9</v>
      </c>
    </row>
    <row r="510" spans="1:4" x14ac:dyDescent="0.25">
      <c r="A510">
        <v>2022</v>
      </c>
      <c r="B510" t="s">
        <v>496</v>
      </c>
      <c r="C510" s="8">
        <v>159.30000000000001</v>
      </c>
      <c r="D510" s="8">
        <v>93.57</v>
      </c>
    </row>
    <row r="511" spans="1:4" x14ac:dyDescent="0.25">
      <c r="A511">
        <v>2021</v>
      </c>
      <c r="B511" t="s">
        <v>497</v>
      </c>
      <c r="C511" s="8">
        <v>159.68</v>
      </c>
      <c r="D511" s="8">
        <v>94.1</v>
      </c>
    </row>
    <row r="512" spans="1:4" x14ac:dyDescent="0.25">
      <c r="A512">
        <v>2020</v>
      </c>
      <c r="B512" t="s">
        <v>498</v>
      </c>
      <c r="C512" s="8">
        <v>158.28</v>
      </c>
      <c r="D512" s="8">
        <v>91.819900000000004</v>
      </c>
    </row>
    <row r="513" spans="1:4" x14ac:dyDescent="0.25">
      <c r="A513">
        <v>2019</v>
      </c>
      <c r="B513" t="s">
        <v>499</v>
      </c>
      <c r="C513" s="8">
        <v>159.75</v>
      </c>
      <c r="D513" s="8">
        <v>93.28</v>
      </c>
    </row>
    <row r="514" spans="1:4" x14ac:dyDescent="0.25">
      <c r="A514">
        <v>2018</v>
      </c>
      <c r="B514" t="s">
        <v>500</v>
      </c>
      <c r="C514" s="8">
        <v>161.36799999999999</v>
      </c>
      <c r="D514" s="8">
        <v>94.76</v>
      </c>
    </row>
    <row r="515" spans="1:4" x14ac:dyDescent="0.25">
      <c r="A515">
        <v>2017</v>
      </c>
      <c r="B515" t="s">
        <v>501</v>
      </c>
      <c r="C515" s="8">
        <v>161.78</v>
      </c>
      <c r="D515" s="8">
        <v>95.37</v>
      </c>
    </row>
    <row r="516" spans="1:4" x14ac:dyDescent="0.25">
      <c r="A516">
        <v>2016</v>
      </c>
      <c r="B516" t="s">
        <v>502</v>
      </c>
      <c r="C516" s="8">
        <v>162.59989999999999</v>
      </c>
      <c r="D516" s="8">
        <v>96.15</v>
      </c>
    </row>
    <row r="517" spans="1:4" x14ac:dyDescent="0.25">
      <c r="A517">
        <v>2015</v>
      </c>
      <c r="B517" t="s">
        <v>503</v>
      </c>
      <c r="C517" s="8">
        <v>163.34</v>
      </c>
      <c r="D517" s="8">
        <v>96.43</v>
      </c>
    </row>
    <row r="518" spans="1:4" x14ac:dyDescent="0.25">
      <c r="A518">
        <v>2014</v>
      </c>
      <c r="B518" t="s">
        <v>504</v>
      </c>
      <c r="C518" s="8">
        <v>162.881</v>
      </c>
      <c r="D518" s="8">
        <v>96.1</v>
      </c>
    </row>
    <row r="519" spans="1:4" x14ac:dyDescent="0.25">
      <c r="A519">
        <v>2013</v>
      </c>
      <c r="B519" t="s">
        <v>505</v>
      </c>
      <c r="C519" s="8">
        <v>163.41</v>
      </c>
      <c r="D519" s="8">
        <v>96.83</v>
      </c>
    </row>
    <row r="520" spans="1:4" x14ac:dyDescent="0.25">
      <c r="A520">
        <v>2012</v>
      </c>
      <c r="B520" t="s">
        <v>506</v>
      </c>
      <c r="C520" s="8">
        <v>163.54</v>
      </c>
      <c r="D520" s="8">
        <v>96.76</v>
      </c>
    </row>
    <row r="521" spans="1:4" x14ac:dyDescent="0.25">
      <c r="A521">
        <v>2011</v>
      </c>
      <c r="B521" t="s">
        <v>507</v>
      </c>
      <c r="C521" s="8">
        <v>165.23</v>
      </c>
      <c r="D521" s="8">
        <v>98</v>
      </c>
    </row>
    <row r="522" spans="1:4" x14ac:dyDescent="0.25">
      <c r="A522">
        <v>2010</v>
      </c>
      <c r="B522" t="s">
        <v>508</v>
      </c>
      <c r="C522" s="8">
        <v>166.11500000000001</v>
      </c>
      <c r="D522" s="8">
        <v>98.2</v>
      </c>
    </row>
    <row r="523" spans="1:4" x14ac:dyDescent="0.25">
      <c r="A523">
        <v>2009</v>
      </c>
      <c r="B523" t="s">
        <v>509</v>
      </c>
      <c r="C523" s="8">
        <v>165.34</v>
      </c>
      <c r="D523" s="8">
        <v>97.95</v>
      </c>
    </row>
    <row r="524" spans="1:4" x14ac:dyDescent="0.25">
      <c r="A524">
        <v>2008</v>
      </c>
      <c r="B524" t="s">
        <v>510</v>
      </c>
      <c r="C524" s="8">
        <v>166.94</v>
      </c>
      <c r="D524" s="8">
        <v>99.05</v>
      </c>
    </row>
    <row r="525" spans="1:4" x14ac:dyDescent="0.25">
      <c r="A525">
        <v>2007</v>
      </c>
      <c r="B525" t="s">
        <v>511</v>
      </c>
      <c r="C525" s="8">
        <v>166.93</v>
      </c>
      <c r="D525" s="8">
        <v>99.21</v>
      </c>
    </row>
    <row r="526" spans="1:4" x14ac:dyDescent="0.25">
      <c r="A526">
        <v>2006</v>
      </c>
      <c r="B526" t="s">
        <v>512</v>
      </c>
      <c r="C526" s="8">
        <v>167.17</v>
      </c>
      <c r="D526" s="8">
        <v>99.23</v>
      </c>
    </row>
    <row r="527" spans="1:4" x14ac:dyDescent="0.25">
      <c r="A527">
        <v>2005</v>
      </c>
      <c r="B527" t="s">
        <v>513</v>
      </c>
      <c r="C527" s="8">
        <v>165.93</v>
      </c>
      <c r="D527" s="8">
        <v>97.78</v>
      </c>
    </row>
    <row r="528" spans="1:4" x14ac:dyDescent="0.25">
      <c r="A528">
        <v>2004</v>
      </c>
      <c r="B528" t="s">
        <v>514</v>
      </c>
      <c r="C528" s="8">
        <v>165.45</v>
      </c>
      <c r="D528" s="8">
        <v>97.9</v>
      </c>
    </row>
    <row r="529" spans="1:4" x14ac:dyDescent="0.25">
      <c r="A529">
        <v>2003</v>
      </c>
      <c r="B529" t="s">
        <v>515</v>
      </c>
      <c r="C529" s="8">
        <v>165.30799999999999</v>
      </c>
      <c r="D529" s="8">
        <v>97.88</v>
      </c>
    </row>
    <row r="530" spans="1:4" x14ac:dyDescent="0.25">
      <c r="A530">
        <v>2002</v>
      </c>
      <c r="B530" t="s">
        <v>516</v>
      </c>
      <c r="C530" s="8">
        <v>166.3</v>
      </c>
      <c r="D530" s="8">
        <v>99.15</v>
      </c>
    </row>
    <row r="531" spans="1:4" x14ac:dyDescent="0.25">
      <c r="A531">
        <v>2001</v>
      </c>
      <c r="B531" t="s">
        <v>517</v>
      </c>
      <c r="C531" s="8">
        <v>165.22</v>
      </c>
      <c r="D531" s="8">
        <v>98.23</v>
      </c>
    </row>
    <row r="532" spans="1:4" x14ac:dyDescent="0.25">
      <c r="A532">
        <v>2000</v>
      </c>
      <c r="B532" t="s">
        <v>518</v>
      </c>
      <c r="C532" s="8">
        <v>165.83</v>
      </c>
      <c r="D532" s="8">
        <v>98.89</v>
      </c>
    </row>
    <row r="533" spans="1:4" x14ac:dyDescent="0.25">
      <c r="A533">
        <v>1999</v>
      </c>
      <c r="B533" t="s">
        <v>519</v>
      </c>
      <c r="C533" s="8">
        <v>163.44499999999999</v>
      </c>
      <c r="D533" s="8">
        <v>97.8</v>
      </c>
    </row>
    <row r="534" spans="1:4" x14ac:dyDescent="0.25">
      <c r="A534">
        <v>1998</v>
      </c>
      <c r="B534" t="s">
        <v>520</v>
      </c>
      <c r="C534" s="8">
        <v>164.35</v>
      </c>
      <c r="D534" s="8">
        <v>98.73</v>
      </c>
    </row>
    <row r="535" spans="1:4" x14ac:dyDescent="0.25">
      <c r="A535">
        <v>1997</v>
      </c>
      <c r="B535" t="s">
        <v>521</v>
      </c>
      <c r="C535" s="8">
        <v>163.56</v>
      </c>
      <c r="D535" s="8">
        <v>97.68</v>
      </c>
    </row>
    <row r="536" spans="1:4" x14ac:dyDescent="0.25">
      <c r="A536">
        <v>1996</v>
      </c>
      <c r="B536" t="s">
        <v>522</v>
      </c>
      <c r="C536" s="8">
        <v>161.27199999999999</v>
      </c>
      <c r="D536" s="8">
        <v>96.43</v>
      </c>
    </row>
    <row r="537" spans="1:4" x14ac:dyDescent="0.25">
      <c r="A537">
        <v>1995</v>
      </c>
      <c r="B537" t="s">
        <v>523</v>
      </c>
      <c r="C537" s="8">
        <v>162.72999999999999</v>
      </c>
      <c r="D537" s="8">
        <v>97.45</v>
      </c>
    </row>
    <row r="538" spans="1:4" x14ac:dyDescent="0.25">
      <c r="A538">
        <v>1994</v>
      </c>
      <c r="B538" t="s">
        <v>524</v>
      </c>
      <c r="C538" s="8">
        <v>164.8</v>
      </c>
      <c r="D538" s="8">
        <v>98.2</v>
      </c>
    </row>
    <row r="539" spans="1:4" x14ac:dyDescent="0.25">
      <c r="A539">
        <v>1993</v>
      </c>
      <c r="B539" t="s">
        <v>525</v>
      </c>
      <c r="C539" s="8">
        <v>164.8</v>
      </c>
      <c r="D539" s="8">
        <v>98.8</v>
      </c>
    </row>
    <row r="540" spans="1:4" x14ac:dyDescent="0.25">
      <c r="A540">
        <v>1992</v>
      </c>
      <c r="B540" t="s">
        <v>526</v>
      </c>
      <c r="C540" s="8">
        <v>163.09800000000001</v>
      </c>
      <c r="D540" s="8">
        <v>97.73</v>
      </c>
    </row>
    <row r="541" spans="1:4" x14ac:dyDescent="0.25">
      <c r="A541">
        <v>1991</v>
      </c>
      <c r="B541" t="s">
        <v>527</v>
      </c>
      <c r="C541" s="8">
        <v>161.75</v>
      </c>
      <c r="D541" s="8">
        <v>96.76</v>
      </c>
    </row>
    <row r="542" spans="1:4" x14ac:dyDescent="0.25">
      <c r="A542">
        <v>1990</v>
      </c>
      <c r="B542" t="s">
        <v>528</v>
      </c>
      <c r="C542" s="8">
        <v>164.21</v>
      </c>
      <c r="D542" s="8">
        <v>98.474999999999994</v>
      </c>
    </row>
    <row r="543" spans="1:4" x14ac:dyDescent="0.25">
      <c r="A543">
        <v>1989</v>
      </c>
      <c r="B543" t="s">
        <v>529</v>
      </c>
      <c r="C543" s="8">
        <v>163.17500000000001</v>
      </c>
      <c r="D543" s="8">
        <v>97.710999999999999</v>
      </c>
    </row>
    <row r="544" spans="1:4" x14ac:dyDescent="0.25">
      <c r="A544">
        <v>1988</v>
      </c>
      <c r="B544" t="s">
        <v>530</v>
      </c>
      <c r="C544" s="8">
        <v>164.44</v>
      </c>
      <c r="D544" s="8">
        <v>98.35</v>
      </c>
    </row>
    <row r="545" spans="1:4" x14ac:dyDescent="0.25">
      <c r="A545">
        <v>1987</v>
      </c>
      <c r="B545" t="s">
        <v>531</v>
      </c>
      <c r="C545" s="8">
        <v>165.73500000000001</v>
      </c>
      <c r="D545" s="8">
        <v>99.51</v>
      </c>
    </row>
    <row r="546" spans="1:4" x14ac:dyDescent="0.25">
      <c r="A546">
        <v>1986</v>
      </c>
      <c r="B546" t="s">
        <v>532</v>
      </c>
      <c r="C546" s="8">
        <v>163.44999999999999</v>
      </c>
      <c r="D546" s="8">
        <v>98.29</v>
      </c>
    </row>
    <row r="547" spans="1:4" x14ac:dyDescent="0.25">
      <c r="A547">
        <v>1985</v>
      </c>
      <c r="B547" t="s">
        <v>533</v>
      </c>
      <c r="C547" s="8">
        <v>159.4</v>
      </c>
      <c r="D547" s="8">
        <v>95.69</v>
      </c>
    </row>
    <row r="548" spans="1:4" x14ac:dyDescent="0.25">
      <c r="A548">
        <v>1984</v>
      </c>
      <c r="B548" t="s">
        <v>534</v>
      </c>
      <c r="C548" s="8">
        <v>159.07</v>
      </c>
      <c r="D548" s="8">
        <v>95.974999999999994</v>
      </c>
    </row>
    <row r="549" spans="1:4" x14ac:dyDescent="0.25">
      <c r="A549">
        <v>1983</v>
      </c>
      <c r="B549" t="s">
        <v>535</v>
      </c>
      <c r="C549" s="8">
        <v>157.06</v>
      </c>
      <c r="D549" s="8">
        <v>94.71</v>
      </c>
    </row>
    <row r="550" spans="1:4" x14ac:dyDescent="0.25">
      <c r="A550">
        <v>1982</v>
      </c>
      <c r="B550" t="s">
        <v>536</v>
      </c>
      <c r="C550" s="8">
        <v>158.57499999999999</v>
      </c>
      <c r="D550" s="8">
        <v>95.62</v>
      </c>
    </row>
    <row r="551" spans="1:4" x14ac:dyDescent="0.25">
      <c r="A551">
        <v>1981</v>
      </c>
      <c r="B551" t="s">
        <v>537</v>
      </c>
      <c r="C551" s="8">
        <v>160.13999999999999</v>
      </c>
      <c r="D551" s="8">
        <v>96.07</v>
      </c>
    </row>
    <row r="552" spans="1:4" x14ac:dyDescent="0.25">
      <c r="A552">
        <v>1980</v>
      </c>
      <c r="B552" t="s">
        <v>538</v>
      </c>
      <c r="C552" s="8">
        <v>161.08000000000001</v>
      </c>
      <c r="D552" s="8">
        <v>97.56</v>
      </c>
    </row>
    <row r="553" spans="1:4" x14ac:dyDescent="0.25">
      <c r="A553">
        <v>1979</v>
      </c>
      <c r="B553" t="s">
        <v>539</v>
      </c>
      <c r="C553" s="8">
        <v>160.41999999999999</v>
      </c>
      <c r="D553" s="8">
        <v>97</v>
      </c>
    </row>
    <row r="554" spans="1:4" x14ac:dyDescent="0.25">
      <c r="A554">
        <v>1978</v>
      </c>
      <c r="B554" t="s">
        <v>540</v>
      </c>
      <c r="C554" s="8">
        <v>161.36000000000001</v>
      </c>
      <c r="D554" s="8">
        <v>98.58</v>
      </c>
    </row>
    <row r="555" spans="1:4" x14ac:dyDescent="0.25">
      <c r="A555">
        <v>1977</v>
      </c>
      <c r="B555" t="s">
        <v>541</v>
      </c>
      <c r="C555" s="8">
        <v>161.21</v>
      </c>
      <c r="D555" s="8">
        <v>98.08</v>
      </c>
    </row>
    <row r="556" spans="1:4" x14ac:dyDescent="0.25">
      <c r="A556">
        <v>1976</v>
      </c>
      <c r="B556" t="s">
        <v>542</v>
      </c>
      <c r="C556" s="8">
        <v>161.28</v>
      </c>
      <c r="D556" s="8">
        <v>98.28</v>
      </c>
    </row>
    <row r="557" spans="1:4" x14ac:dyDescent="0.25">
      <c r="A557">
        <v>1975</v>
      </c>
      <c r="B557" t="s">
        <v>543</v>
      </c>
      <c r="C557" s="8">
        <v>163.02000000000001</v>
      </c>
      <c r="D557" s="8">
        <v>99.67</v>
      </c>
    </row>
    <row r="558" spans="1:4" x14ac:dyDescent="0.25">
      <c r="A558">
        <v>1974</v>
      </c>
      <c r="B558" t="s">
        <v>544</v>
      </c>
      <c r="C558" s="8">
        <v>163.94499999999999</v>
      </c>
      <c r="D558" s="8">
        <v>100.07</v>
      </c>
    </row>
    <row r="559" spans="1:4" x14ac:dyDescent="0.25">
      <c r="A559">
        <v>1973</v>
      </c>
      <c r="B559" t="s">
        <v>545</v>
      </c>
      <c r="C559" s="8">
        <v>165.13</v>
      </c>
      <c r="D559" s="8">
        <v>101</v>
      </c>
    </row>
    <row r="560" spans="1:4" x14ac:dyDescent="0.25">
      <c r="A560">
        <v>1972</v>
      </c>
      <c r="B560" t="s">
        <v>546</v>
      </c>
      <c r="C560" s="8">
        <v>165.19200000000001</v>
      </c>
      <c r="D560" s="8">
        <v>101.28</v>
      </c>
    </row>
    <row r="561" spans="1:4" x14ac:dyDescent="0.25">
      <c r="A561">
        <v>1971</v>
      </c>
      <c r="B561" t="s">
        <v>547</v>
      </c>
      <c r="C561" s="8">
        <v>167.44</v>
      </c>
      <c r="D561" s="8">
        <v>102.47</v>
      </c>
    </row>
    <row r="562" spans="1:4" x14ac:dyDescent="0.25">
      <c r="A562">
        <v>1970</v>
      </c>
      <c r="B562" t="s">
        <v>548</v>
      </c>
      <c r="C562" s="8">
        <v>167.51</v>
      </c>
      <c r="D562" s="8">
        <v>102.68</v>
      </c>
    </row>
    <row r="563" spans="1:4" x14ac:dyDescent="0.25">
      <c r="A563">
        <v>1969</v>
      </c>
      <c r="B563" t="s">
        <v>549</v>
      </c>
      <c r="C563" s="8">
        <v>168.155</v>
      </c>
      <c r="D563" s="8">
        <v>103.58</v>
      </c>
    </row>
    <row r="564" spans="1:4" x14ac:dyDescent="0.25">
      <c r="A564">
        <v>1968</v>
      </c>
      <c r="B564" t="s">
        <v>550</v>
      </c>
      <c r="C564" s="8">
        <v>167.52500000000001</v>
      </c>
      <c r="D564" s="8">
        <v>103.06</v>
      </c>
    </row>
    <row r="565" spans="1:4" x14ac:dyDescent="0.25">
      <c r="A565">
        <v>1967</v>
      </c>
      <c r="B565" t="s">
        <v>551</v>
      </c>
      <c r="C565" s="8">
        <v>167.95009999999999</v>
      </c>
      <c r="D565" s="8">
        <v>103.46</v>
      </c>
    </row>
    <row r="566" spans="1:4" x14ac:dyDescent="0.25">
      <c r="A566">
        <v>1966</v>
      </c>
      <c r="B566" t="s">
        <v>552</v>
      </c>
      <c r="C566" s="8">
        <v>168.87</v>
      </c>
      <c r="D566" s="8">
        <v>104.15</v>
      </c>
    </row>
    <row r="567" spans="1:4" x14ac:dyDescent="0.25">
      <c r="A567">
        <v>1965</v>
      </c>
      <c r="B567" t="s">
        <v>553</v>
      </c>
      <c r="C567" s="8">
        <v>169.17</v>
      </c>
      <c r="D567" s="8">
        <v>104.31</v>
      </c>
    </row>
    <row r="568" spans="1:4" x14ac:dyDescent="0.25">
      <c r="A568">
        <v>1964</v>
      </c>
      <c r="B568" t="s">
        <v>554</v>
      </c>
      <c r="C568" s="8">
        <v>169.5</v>
      </c>
      <c r="D568" s="8">
        <v>104.53</v>
      </c>
    </row>
    <row r="569" spans="1:4" x14ac:dyDescent="0.25">
      <c r="A569">
        <v>1963</v>
      </c>
      <c r="B569" t="s">
        <v>555</v>
      </c>
      <c r="C569" s="8">
        <v>169.14</v>
      </c>
      <c r="D569" s="8">
        <v>104.46</v>
      </c>
    </row>
    <row r="570" spans="1:4" x14ac:dyDescent="0.25">
      <c r="A570">
        <v>1962</v>
      </c>
      <c r="B570" t="s">
        <v>556</v>
      </c>
      <c r="C570" s="8">
        <v>168.52</v>
      </c>
      <c r="D570" s="8">
        <v>103.5899</v>
      </c>
    </row>
    <row r="571" spans="1:4" x14ac:dyDescent="0.25">
      <c r="A571">
        <v>1961</v>
      </c>
      <c r="B571" t="s">
        <v>557</v>
      </c>
      <c r="C571" s="8">
        <v>168.93</v>
      </c>
      <c r="D571" s="8">
        <v>104.54</v>
      </c>
    </row>
    <row r="572" spans="1:4" x14ac:dyDescent="0.25">
      <c r="A572">
        <v>1960</v>
      </c>
      <c r="B572" t="s">
        <v>558</v>
      </c>
      <c r="C572" s="8">
        <v>169.11</v>
      </c>
      <c r="D572" s="8">
        <v>104.12</v>
      </c>
    </row>
    <row r="573" spans="1:4" x14ac:dyDescent="0.25">
      <c r="A573">
        <v>1959</v>
      </c>
      <c r="B573" t="s">
        <v>559</v>
      </c>
      <c r="C573" s="8">
        <v>168.59</v>
      </c>
      <c r="D573" s="8">
        <v>103.39</v>
      </c>
    </row>
    <row r="574" spans="1:4" x14ac:dyDescent="0.25">
      <c r="A574">
        <v>1958</v>
      </c>
      <c r="B574" t="s">
        <v>560</v>
      </c>
      <c r="C574" s="8">
        <v>168.58799999999999</v>
      </c>
      <c r="D574" s="8">
        <v>103.48</v>
      </c>
    </row>
    <row r="575" spans="1:4" x14ac:dyDescent="0.25">
      <c r="A575">
        <v>1957</v>
      </c>
      <c r="B575" t="s">
        <v>561</v>
      </c>
      <c r="C575" s="8">
        <v>168.71</v>
      </c>
      <c r="D575" s="8">
        <v>103.655</v>
      </c>
    </row>
    <row r="576" spans="1:4" x14ac:dyDescent="0.25">
      <c r="A576">
        <v>1956</v>
      </c>
      <c r="B576" t="s">
        <v>562</v>
      </c>
      <c r="C576" s="8">
        <v>170.66</v>
      </c>
      <c r="D576" s="8">
        <v>105.07</v>
      </c>
    </row>
    <row r="577" spans="1:4" x14ac:dyDescent="0.25">
      <c r="A577">
        <v>1955</v>
      </c>
      <c r="B577" t="s">
        <v>563</v>
      </c>
      <c r="C577" s="8">
        <v>170.95</v>
      </c>
      <c r="D577" s="8">
        <v>105.16</v>
      </c>
    </row>
    <row r="578" spans="1:4" x14ac:dyDescent="0.25">
      <c r="A578">
        <v>1954</v>
      </c>
      <c r="B578" t="s">
        <v>564</v>
      </c>
      <c r="C578" s="8">
        <v>170.7</v>
      </c>
      <c r="D578" s="8">
        <v>105.52</v>
      </c>
    </row>
    <row r="579" spans="1:4" x14ac:dyDescent="0.25">
      <c r="A579">
        <v>1953</v>
      </c>
      <c r="B579" t="s">
        <v>565</v>
      </c>
      <c r="C579" s="8">
        <v>169.73</v>
      </c>
      <c r="D579" s="8">
        <v>104.46</v>
      </c>
    </row>
    <row r="580" spans="1:4" x14ac:dyDescent="0.25">
      <c r="A580">
        <v>1952</v>
      </c>
      <c r="B580" t="s">
        <v>566</v>
      </c>
      <c r="C580" s="8">
        <v>169.18</v>
      </c>
      <c r="D580" s="8">
        <v>103.72</v>
      </c>
    </row>
    <row r="581" spans="1:4" x14ac:dyDescent="0.25">
      <c r="A581">
        <v>1951</v>
      </c>
      <c r="B581" t="s">
        <v>567</v>
      </c>
      <c r="C581" s="8">
        <v>169.8</v>
      </c>
      <c r="D581" s="8">
        <v>104.15</v>
      </c>
    </row>
    <row r="582" spans="1:4" x14ac:dyDescent="0.25">
      <c r="A582">
        <v>1950</v>
      </c>
      <c r="B582" t="s">
        <v>568</v>
      </c>
      <c r="C582" s="8">
        <v>169.31</v>
      </c>
      <c r="D582" s="8">
        <v>104.04</v>
      </c>
    </row>
    <row r="583" spans="1:4" x14ac:dyDescent="0.25">
      <c r="A583">
        <v>1949</v>
      </c>
      <c r="B583" t="s">
        <v>569</v>
      </c>
      <c r="C583" s="8">
        <v>169.11099999999999</v>
      </c>
      <c r="D583" s="8">
        <v>104.59</v>
      </c>
    </row>
    <row r="584" spans="1:4" x14ac:dyDescent="0.25">
      <c r="A584">
        <v>1948</v>
      </c>
      <c r="B584" t="s">
        <v>570</v>
      </c>
      <c r="C584" s="8">
        <v>169.61</v>
      </c>
      <c r="D584" s="8">
        <v>104.45</v>
      </c>
    </row>
    <row r="585" spans="1:4" x14ac:dyDescent="0.25">
      <c r="A585">
        <v>1947</v>
      </c>
      <c r="B585" t="s">
        <v>571</v>
      </c>
      <c r="C585" s="8">
        <v>168.74</v>
      </c>
      <c r="D585" s="8">
        <v>104.04</v>
      </c>
    </row>
    <row r="586" spans="1:4" x14ac:dyDescent="0.25">
      <c r="A586">
        <v>1946</v>
      </c>
      <c r="B586" t="s">
        <v>572</v>
      </c>
      <c r="C586" s="8">
        <v>166.38</v>
      </c>
      <c r="D586" s="8">
        <v>102.11</v>
      </c>
    </row>
    <row r="587" spans="1:4" x14ac:dyDescent="0.25">
      <c r="A587">
        <v>1945</v>
      </c>
      <c r="B587" t="s">
        <v>573</v>
      </c>
      <c r="C587" s="8">
        <v>165.83</v>
      </c>
      <c r="D587" s="8">
        <v>101.68</v>
      </c>
    </row>
    <row r="588" spans="1:4" x14ac:dyDescent="0.25">
      <c r="A588">
        <v>1944</v>
      </c>
      <c r="B588" t="s">
        <v>574</v>
      </c>
      <c r="C588" s="8">
        <v>164.77</v>
      </c>
      <c r="D588" s="8">
        <v>100.648</v>
      </c>
    </row>
    <row r="589" spans="1:4" x14ac:dyDescent="0.25">
      <c r="A589">
        <v>1943</v>
      </c>
      <c r="B589" t="s">
        <v>575</v>
      </c>
      <c r="C589" s="8">
        <v>165.58</v>
      </c>
      <c r="D589" s="8">
        <v>102.1</v>
      </c>
    </row>
    <row r="590" spans="1:4" x14ac:dyDescent="0.25">
      <c r="A590">
        <v>1942</v>
      </c>
      <c r="B590" t="s">
        <v>576</v>
      </c>
      <c r="C590" s="8">
        <v>164.56</v>
      </c>
      <c r="D590" s="8">
        <v>101.48</v>
      </c>
    </row>
    <row r="591" spans="1:4" x14ac:dyDescent="0.25">
      <c r="A591">
        <v>1941</v>
      </c>
      <c r="B591" t="s">
        <v>577</v>
      </c>
      <c r="C591" s="8">
        <v>166.06</v>
      </c>
      <c r="D591" s="8">
        <v>102.91</v>
      </c>
    </row>
    <row r="592" spans="1:4" x14ac:dyDescent="0.25">
      <c r="A592">
        <v>1940</v>
      </c>
      <c r="B592" t="s">
        <v>578</v>
      </c>
      <c r="C592" s="8">
        <v>166.62</v>
      </c>
      <c r="D592" s="8">
        <v>103.17</v>
      </c>
    </row>
    <row r="593" spans="1:4" x14ac:dyDescent="0.25">
      <c r="A593">
        <v>1939</v>
      </c>
      <c r="B593" t="s">
        <v>579</v>
      </c>
      <c r="C593" s="8">
        <v>166</v>
      </c>
      <c r="D593" s="8">
        <v>103.18</v>
      </c>
    </row>
    <row r="594" spans="1:4" x14ac:dyDescent="0.25">
      <c r="A594">
        <v>1938</v>
      </c>
      <c r="B594" t="s">
        <v>580</v>
      </c>
      <c r="C594" s="8">
        <v>163.33000000000001</v>
      </c>
      <c r="D594" s="8">
        <v>100.76</v>
      </c>
    </row>
    <row r="595" spans="1:4" x14ac:dyDescent="0.25">
      <c r="A595">
        <v>1937</v>
      </c>
      <c r="B595" t="s">
        <v>581</v>
      </c>
      <c r="C595" s="8">
        <v>163.91</v>
      </c>
      <c r="D595" s="8">
        <v>100.96</v>
      </c>
    </row>
    <row r="596" spans="1:4" x14ac:dyDescent="0.25">
      <c r="A596">
        <v>1936</v>
      </c>
      <c r="B596" t="s">
        <v>582</v>
      </c>
      <c r="C596" s="8">
        <v>164.17</v>
      </c>
      <c r="D596" s="8">
        <v>101.97</v>
      </c>
    </row>
    <row r="597" spans="1:4" x14ac:dyDescent="0.25">
      <c r="A597">
        <v>1935</v>
      </c>
      <c r="B597" t="s">
        <v>583</v>
      </c>
      <c r="C597" s="8">
        <v>163.65</v>
      </c>
      <c r="D597" s="8">
        <v>100.38</v>
      </c>
    </row>
    <row r="598" spans="1:4" x14ac:dyDescent="0.25">
      <c r="A598">
        <v>1934</v>
      </c>
      <c r="B598" t="s">
        <v>584</v>
      </c>
      <c r="C598" s="8">
        <v>164.39</v>
      </c>
      <c r="D598" s="8">
        <v>101.06</v>
      </c>
    </row>
    <row r="599" spans="1:4" x14ac:dyDescent="0.25">
      <c r="A599">
        <v>1933</v>
      </c>
      <c r="B599" t="s">
        <v>585</v>
      </c>
      <c r="C599" s="8">
        <v>165.75</v>
      </c>
      <c r="D599" s="8">
        <v>101.95</v>
      </c>
    </row>
    <row r="600" spans="1:4" x14ac:dyDescent="0.25">
      <c r="A600">
        <v>1932</v>
      </c>
      <c r="B600" t="s">
        <v>586</v>
      </c>
      <c r="C600" s="8">
        <v>165.96</v>
      </c>
      <c r="D600" s="8">
        <v>102.11</v>
      </c>
    </row>
    <row r="601" spans="1:4" x14ac:dyDescent="0.25">
      <c r="A601">
        <v>1931</v>
      </c>
      <c r="B601" t="s">
        <v>587</v>
      </c>
      <c r="C601" s="8">
        <v>166.04</v>
      </c>
      <c r="D601" s="8">
        <v>102.39</v>
      </c>
    </row>
    <row r="602" spans="1:4" x14ac:dyDescent="0.25">
      <c r="A602">
        <v>1930</v>
      </c>
      <c r="B602" t="s">
        <v>588</v>
      </c>
      <c r="C602" s="8">
        <v>167.63399999999999</v>
      </c>
      <c r="D602" s="8">
        <v>103.94</v>
      </c>
    </row>
    <row r="603" spans="1:4" x14ac:dyDescent="0.25">
      <c r="A603">
        <v>1929</v>
      </c>
      <c r="B603" t="s">
        <v>589</v>
      </c>
      <c r="C603" s="8">
        <v>168.87</v>
      </c>
      <c r="D603" s="8">
        <v>104.96</v>
      </c>
    </row>
    <row r="604" spans="1:4" x14ac:dyDescent="0.25">
      <c r="A604">
        <v>1928</v>
      </c>
      <c r="B604" t="s">
        <v>590</v>
      </c>
      <c r="C604" s="8">
        <v>169.4</v>
      </c>
      <c r="D604" s="8">
        <v>105.01</v>
      </c>
    </row>
    <row r="605" spans="1:4" x14ac:dyDescent="0.25">
      <c r="A605">
        <v>1927</v>
      </c>
      <c r="B605" t="s">
        <v>591</v>
      </c>
      <c r="C605" s="8">
        <v>168.95</v>
      </c>
      <c r="D605" s="8">
        <v>104.24</v>
      </c>
    </row>
    <row r="606" spans="1:4" x14ac:dyDescent="0.25">
      <c r="A606">
        <v>1926</v>
      </c>
      <c r="B606" t="s">
        <v>592</v>
      </c>
      <c r="C606" s="8">
        <v>169.33</v>
      </c>
      <c r="D606" s="8">
        <v>104.81</v>
      </c>
    </row>
    <row r="607" spans="1:4" x14ac:dyDescent="0.25">
      <c r="A607">
        <v>1925</v>
      </c>
      <c r="B607" t="s">
        <v>593</v>
      </c>
      <c r="C607" s="8">
        <v>170.31</v>
      </c>
      <c r="D607" s="8">
        <v>105.04</v>
      </c>
    </row>
    <row r="608" spans="1:4" x14ac:dyDescent="0.25">
      <c r="A608">
        <v>1924</v>
      </c>
      <c r="B608" t="s">
        <v>594</v>
      </c>
      <c r="C608" s="8">
        <v>171.07</v>
      </c>
      <c r="D608" s="8">
        <v>106.08</v>
      </c>
    </row>
    <row r="609" spans="1:4" x14ac:dyDescent="0.25">
      <c r="A609">
        <v>1923</v>
      </c>
      <c r="B609" t="s">
        <v>595</v>
      </c>
      <c r="C609" s="8">
        <v>173.05099999999999</v>
      </c>
      <c r="D609" s="8">
        <v>107.09</v>
      </c>
    </row>
    <row r="610" spans="1:4" x14ac:dyDescent="0.25">
      <c r="A610">
        <v>1922</v>
      </c>
      <c r="B610" t="s">
        <v>596</v>
      </c>
      <c r="C610" s="8">
        <v>172.76</v>
      </c>
      <c r="D610" s="8">
        <v>106.98</v>
      </c>
    </row>
    <row r="611" spans="1:4" x14ac:dyDescent="0.25">
      <c r="A611">
        <v>1921</v>
      </c>
      <c r="B611" t="s">
        <v>597</v>
      </c>
      <c r="C611" s="8">
        <v>170.72</v>
      </c>
      <c r="D611" s="8">
        <v>106.59</v>
      </c>
    </row>
    <row r="612" spans="1:4" x14ac:dyDescent="0.25">
      <c r="A612">
        <v>1920</v>
      </c>
      <c r="B612" t="s">
        <v>598</v>
      </c>
      <c r="C612" s="8">
        <v>169.93</v>
      </c>
      <c r="D612" s="8">
        <v>106.6</v>
      </c>
    </row>
    <row r="613" spans="1:4" x14ac:dyDescent="0.25">
      <c r="A613">
        <v>1919</v>
      </c>
      <c r="B613" t="s">
        <v>599</v>
      </c>
      <c r="C613" s="8">
        <v>169.53</v>
      </c>
      <c r="D613" s="8">
        <v>106.67</v>
      </c>
    </row>
    <row r="614" spans="1:4" x14ac:dyDescent="0.25">
      <c r="A614">
        <v>1918</v>
      </c>
      <c r="B614" t="s">
        <v>600</v>
      </c>
      <c r="C614" s="8">
        <v>169.04</v>
      </c>
      <c r="D614" s="8">
        <v>106.47</v>
      </c>
    </row>
    <row r="615" spans="1:4" x14ac:dyDescent="0.25">
      <c r="A615">
        <v>1917</v>
      </c>
      <c r="B615" t="s">
        <v>601</v>
      </c>
      <c r="C615" s="8">
        <v>169.69</v>
      </c>
      <c r="D615" s="8">
        <v>107.06</v>
      </c>
    </row>
    <row r="616" spans="1:4" x14ac:dyDescent="0.25">
      <c r="A616">
        <v>1916</v>
      </c>
      <c r="B616" t="s">
        <v>602</v>
      </c>
      <c r="C616" s="8">
        <v>168.90899999999999</v>
      </c>
      <c r="D616" s="8">
        <v>106.58</v>
      </c>
    </row>
    <row r="617" spans="1:4" x14ac:dyDescent="0.25">
      <c r="A617">
        <v>1915</v>
      </c>
      <c r="B617" t="s">
        <v>603</v>
      </c>
      <c r="C617" s="8">
        <v>168.01</v>
      </c>
      <c r="D617" s="8">
        <v>106.61</v>
      </c>
    </row>
    <row r="618" spans="1:4" x14ac:dyDescent="0.25">
      <c r="A618">
        <v>1914</v>
      </c>
      <c r="B618" t="s">
        <v>604</v>
      </c>
      <c r="C618" s="8">
        <v>169.34</v>
      </c>
      <c r="D618" s="8">
        <v>107.85</v>
      </c>
    </row>
    <row r="619" spans="1:4" x14ac:dyDescent="0.25">
      <c r="A619">
        <v>1913</v>
      </c>
      <c r="B619" t="s">
        <v>605</v>
      </c>
      <c r="C619" s="8">
        <v>169.18</v>
      </c>
      <c r="D619" s="8">
        <v>107.41</v>
      </c>
    </row>
    <row r="620" spans="1:4" x14ac:dyDescent="0.25">
      <c r="A620">
        <v>1912</v>
      </c>
      <c r="B620" t="s">
        <v>606</v>
      </c>
      <c r="C620" s="8">
        <v>167.62</v>
      </c>
      <c r="D620" s="8">
        <v>106.31</v>
      </c>
    </row>
    <row r="621" spans="1:4" x14ac:dyDescent="0.25">
      <c r="A621">
        <v>1911</v>
      </c>
      <c r="B621" t="s">
        <v>607</v>
      </c>
      <c r="C621" s="8">
        <v>168.89</v>
      </c>
      <c r="D621" s="8">
        <v>107.02</v>
      </c>
    </row>
    <row r="622" spans="1:4" x14ac:dyDescent="0.25">
      <c r="A622">
        <v>1910</v>
      </c>
      <c r="B622" t="s">
        <v>608</v>
      </c>
      <c r="C622" s="8">
        <v>167.43</v>
      </c>
      <c r="D622" s="8">
        <v>105.77</v>
      </c>
    </row>
    <row r="623" spans="1:4" x14ac:dyDescent="0.25">
      <c r="A623">
        <v>1909</v>
      </c>
      <c r="B623" t="s">
        <v>609</v>
      </c>
      <c r="C623" s="8">
        <v>165.48</v>
      </c>
      <c r="D623" s="8">
        <v>104.05500000000001</v>
      </c>
    </row>
    <row r="624" spans="1:4" x14ac:dyDescent="0.25">
      <c r="A624">
        <v>1908</v>
      </c>
      <c r="B624" t="s">
        <v>610</v>
      </c>
      <c r="C624" s="8">
        <v>165.6</v>
      </c>
      <c r="D624" s="8">
        <v>103.64</v>
      </c>
    </row>
    <row r="625" spans="1:4" x14ac:dyDescent="0.25">
      <c r="A625">
        <v>1907</v>
      </c>
      <c r="B625" t="s">
        <v>611</v>
      </c>
      <c r="C625" s="8">
        <v>169.17</v>
      </c>
      <c r="D625" s="8">
        <v>106.14</v>
      </c>
    </row>
    <row r="626" spans="1:4" x14ac:dyDescent="0.25">
      <c r="A626">
        <v>1906</v>
      </c>
      <c r="B626" t="s">
        <v>612</v>
      </c>
      <c r="C626" s="8">
        <v>170.26</v>
      </c>
      <c r="D626" s="8">
        <v>107.68</v>
      </c>
    </row>
    <row r="627" spans="1:4" x14ac:dyDescent="0.25">
      <c r="A627">
        <v>1905</v>
      </c>
      <c r="B627" t="s">
        <v>613</v>
      </c>
      <c r="C627" s="8">
        <v>170.94</v>
      </c>
      <c r="D627" s="8">
        <v>108.22</v>
      </c>
    </row>
    <row r="628" spans="1:4" x14ac:dyDescent="0.25">
      <c r="A628">
        <v>1904</v>
      </c>
      <c r="B628" t="s">
        <v>614</v>
      </c>
      <c r="C628" s="8">
        <v>169.7</v>
      </c>
      <c r="D628" s="8">
        <v>107.16</v>
      </c>
    </row>
    <row r="629" spans="1:4" x14ac:dyDescent="0.25">
      <c r="A629">
        <v>1903</v>
      </c>
      <c r="B629" t="s">
        <v>615</v>
      </c>
      <c r="C629" s="8">
        <v>172.07</v>
      </c>
      <c r="D629" s="8">
        <v>108.49</v>
      </c>
    </row>
    <row r="630" spans="1:4" x14ac:dyDescent="0.25">
      <c r="A630">
        <v>1902</v>
      </c>
      <c r="B630" t="s">
        <v>616</v>
      </c>
      <c r="C630" s="8">
        <v>173.22</v>
      </c>
      <c r="D630" s="8">
        <v>109.44</v>
      </c>
    </row>
    <row r="631" spans="1:4" x14ac:dyDescent="0.25">
      <c r="A631">
        <v>1901</v>
      </c>
      <c r="B631" t="s">
        <v>617</v>
      </c>
      <c r="C631" s="8">
        <v>174.38800000000001</v>
      </c>
      <c r="D631" s="8">
        <v>110.69</v>
      </c>
    </row>
    <row r="632" spans="1:4" x14ac:dyDescent="0.25">
      <c r="A632">
        <v>1900</v>
      </c>
      <c r="B632" t="s">
        <v>618</v>
      </c>
      <c r="C632" s="8">
        <v>174.4</v>
      </c>
      <c r="D632" s="8">
        <v>110.47</v>
      </c>
    </row>
    <row r="633" spans="1:4" x14ac:dyDescent="0.25">
      <c r="A633">
        <v>1899</v>
      </c>
      <c r="B633" t="s">
        <v>619</v>
      </c>
      <c r="C633" s="8">
        <v>175.41</v>
      </c>
      <c r="D633" s="8">
        <v>110.76</v>
      </c>
    </row>
    <row r="634" spans="1:4" x14ac:dyDescent="0.25">
      <c r="A634">
        <v>1898</v>
      </c>
      <c r="B634" t="s">
        <v>620</v>
      </c>
      <c r="C634" s="8">
        <v>174.57</v>
      </c>
      <c r="D634" s="8">
        <v>110.39</v>
      </c>
    </row>
    <row r="635" spans="1:4" x14ac:dyDescent="0.25">
      <c r="A635">
        <v>1897</v>
      </c>
      <c r="B635" t="s">
        <v>621</v>
      </c>
      <c r="C635" s="8">
        <v>175.15</v>
      </c>
      <c r="D635" s="8">
        <v>110.98099999999999</v>
      </c>
    </row>
    <row r="636" spans="1:4" x14ac:dyDescent="0.25">
      <c r="A636">
        <v>1896</v>
      </c>
      <c r="B636" t="s">
        <v>622</v>
      </c>
      <c r="C636" s="8">
        <v>175.95</v>
      </c>
      <c r="D636" s="8">
        <v>111.08</v>
      </c>
    </row>
    <row r="637" spans="1:4" x14ac:dyDescent="0.25">
      <c r="A637">
        <v>1895</v>
      </c>
      <c r="B637" t="s">
        <v>623</v>
      </c>
      <c r="C637" s="8">
        <v>176.23</v>
      </c>
      <c r="D637" s="8">
        <v>111.03</v>
      </c>
    </row>
    <row r="638" spans="1:4" x14ac:dyDescent="0.25">
      <c r="A638">
        <v>1894</v>
      </c>
      <c r="B638" t="s">
        <v>624</v>
      </c>
      <c r="C638" s="8">
        <v>177.17</v>
      </c>
      <c r="D638" s="8">
        <v>111.35</v>
      </c>
    </row>
    <row r="639" spans="1:4" x14ac:dyDescent="0.25">
      <c r="A639">
        <v>1893</v>
      </c>
      <c r="B639" t="s">
        <v>625</v>
      </c>
      <c r="C639" s="8">
        <v>176.29</v>
      </c>
      <c r="D639" s="8">
        <v>109.83</v>
      </c>
    </row>
    <row r="640" spans="1:4" x14ac:dyDescent="0.25">
      <c r="A640">
        <v>1892</v>
      </c>
      <c r="B640" t="s">
        <v>626</v>
      </c>
      <c r="C640" s="8">
        <v>175.79</v>
      </c>
      <c r="D640" s="8">
        <v>109.19</v>
      </c>
    </row>
    <row r="641" spans="1:4" x14ac:dyDescent="0.25">
      <c r="A641">
        <v>1891</v>
      </c>
      <c r="B641" t="s">
        <v>627</v>
      </c>
      <c r="C641" s="8">
        <v>176.21</v>
      </c>
      <c r="D641" s="8">
        <v>108.715</v>
      </c>
    </row>
    <row r="642" spans="1:4" x14ac:dyDescent="0.25">
      <c r="A642">
        <v>1890</v>
      </c>
      <c r="B642" t="s">
        <v>628</v>
      </c>
      <c r="C642" s="8">
        <v>176.83</v>
      </c>
      <c r="D642" s="8">
        <v>109.97</v>
      </c>
    </row>
    <row r="643" spans="1:4" x14ac:dyDescent="0.25">
      <c r="A643">
        <v>1889</v>
      </c>
      <c r="B643" t="s">
        <v>629</v>
      </c>
      <c r="C643" s="8">
        <v>176.27</v>
      </c>
      <c r="D643" s="8">
        <v>109.59</v>
      </c>
    </row>
    <row r="644" spans="1:4" x14ac:dyDescent="0.25">
      <c r="A644">
        <v>1888</v>
      </c>
      <c r="B644" t="s">
        <v>630</v>
      </c>
      <c r="C644" s="8">
        <v>177.17</v>
      </c>
      <c r="D644" s="8">
        <v>109.12</v>
      </c>
    </row>
    <row r="645" spans="1:4" x14ac:dyDescent="0.25">
      <c r="A645">
        <v>1887</v>
      </c>
      <c r="B645" t="s">
        <v>631</v>
      </c>
      <c r="C645" s="8">
        <v>174.93</v>
      </c>
      <c r="D645" s="8">
        <v>107.28</v>
      </c>
    </row>
    <row r="646" spans="1:4" x14ac:dyDescent="0.25">
      <c r="A646">
        <v>1886</v>
      </c>
      <c r="B646" t="s">
        <v>632</v>
      </c>
      <c r="C646" s="8">
        <v>177.29</v>
      </c>
      <c r="D646" s="8">
        <v>109.23</v>
      </c>
    </row>
    <row r="647" spans="1:4" x14ac:dyDescent="0.25">
      <c r="A647">
        <v>1885</v>
      </c>
      <c r="B647" t="s">
        <v>633</v>
      </c>
      <c r="C647" s="8">
        <v>177.32</v>
      </c>
      <c r="D647" s="8">
        <v>109.38</v>
      </c>
    </row>
    <row r="648" spans="1:4" x14ac:dyDescent="0.25">
      <c r="A648">
        <v>1884</v>
      </c>
      <c r="B648" t="s">
        <v>634</v>
      </c>
      <c r="C648" s="8">
        <v>176.96</v>
      </c>
      <c r="D648" s="8">
        <v>109.47</v>
      </c>
    </row>
    <row r="649" spans="1:4" x14ac:dyDescent="0.25">
      <c r="A649">
        <v>1883</v>
      </c>
      <c r="B649" t="s">
        <v>635</v>
      </c>
      <c r="C649" s="8">
        <v>178.38</v>
      </c>
      <c r="D649" s="8">
        <v>110.52</v>
      </c>
    </row>
    <row r="650" spans="1:4" x14ac:dyDescent="0.25">
      <c r="A650">
        <v>1882</v>
      </c>
      <c r="B650" t="s">
        <v>636</v>
      </c>
      <c r="C650" s="8">
        <v>179.27</v>
      </c>
      <c r="D650" s="8">
        <v>110.405</v>
      </c>
    </row>
    <row r="651" spans="1:4" x14ac:dyDescent="0.25">
      <c r="A651">
        <v>1881</v>
      </c>
      <c r="B651" t="s">
        <v>637</v>
      </c>
      <c r="C651" s="8">
        <v>180.05</v>
      </c>
      <c r="D651" s="8">
        <v>110.83</v>
      </c>
    </row>
    <row r="652" spans="1:4" x14ac:dyDescent="0.25">
      <c r="A652">
        <v>1880</v>
      </c>
      <c r="B652" t="s">
        <v>638</v>
      </c>
      <c r="C652" s="8">
        <v>179.42</v>
      </c>
      <c r="D652" s="8">
        <v>110.05</v>
      </c>
    </row>
    <row r="653" spans="1:4" x14ac:dyDescent="0.25">
      <c r="A653">
        <v>1879</v>
      </c>
      <c r="B653" t="s">
        <v>639</v>
      </c>
      <c r="C653" s="8">
        <v>179.03</v>
      </c>
      <c r="D653" s="8">
        <v>109.37</v>
      </c>
    </row>
    <row r="654" spans="1:4" x14ac:dyDescent="0.25">
      <c r="A654">
        <v>1878</v>
      </c>
      <c r="B654" t="s">
        <v>640</v>
      </c>
      <c r="C654" s="8">
        <v>178.47</v>
      </c>
      <c r="D654" s="8">
        <v>109.33</v>
      </c>
    </row>
    <row r="655" spans="1:4" x14ac:dyDescent="0.25">
      <c r="A655">
        <v>1877</v>
      </c>
      <c r="B655" t="s">
        <v>641</v>
      </c>
      <c r="C655" s="8">
        <v>179.91</v>
      </c>
      <c r="D655" s="8">
        <v>111.3</v>
      </c>
    </row>
    <row r="656" spans="1:4" x14ac:dyDescent="0.25">
      <c r="A656">
        <v>1876</v>
      </c>
      <c r="B656" t="s">
        <v>642</v>
      </c>
      <c r="C656" s="8">
        <v>180.81</v>
      </c>
      <c r="D656" s="8">
        <v>111.85</v>
      </c>
    </row>
    <row r="657" spans="1:4" x14ac:dyDescent="0.25">
      <c r="A657">
        <v>1875</v>
      </c>
      <c r="B657" t="s">
        <v>643</v>
      </c>
      <c r="C657" s="8">
        <v>180.63</v>
      </c>
      <c r="D657" s="8">
        <v>111.99</v>
      </c>
    </row>
    <row r="658" spans="1:4" x14ac:dyDescent="0.25">
      <c r="A658">
        <v>1874</v>
      </c>
      <c r="B658" t="s">
        <v>644</v>
      </c>
      <c r="C658" s="8">
        <v>180.68</v>
      </c>
      <c r="D658" s="8">
        <v>112.82</v>
      </c>
    </row>
    <row r="659" spans="1:4" x14ac:dyDescent="0.25">
      <c r="A659">
        <v>1873</v>
      </c>
      <c r="B659" t="s">
        <v>645</v>
      </c>
      <c r="C659" s="8">
        <v>181.12</v>
      </c>
      <c r="D659" s="8">
        <v>113.45</v>
      </c>
    </row>
    <row r="660" spans="1:4" x14ac:dyDescent="0.25">
      <c r="A660">
        <v>1872</v>
      </c>
      <c r="B660" t="s">
        <v>646</v>
      </c>
      <c r="C660" s="8">
        <v>181</v>
      </c>
      <c r="D660" s="8">
        <v>113.51</v>
      </c>
    </row>
    <row r="661" spans="1:4" x14ac:dyDescent="0.25">
      <c r="A661">
        <v>1871</v>
      </c>
      <c r="B661" t="s">
        <v>647</v>
      </c>
      <c r="C661" s="8">
        <v>180.53</v>
      </c>
      <c r="D661" s="8">
        <v>112.37</v>
      </c>
    </row>
    <row r="662" spans="1:4" x14ac:dyDescent="0.25">
      <c r="A662">
        <v>1870</v>
      </c>
      <c r="B662" t="s">
        <v>648</v>
      </c>
      <c r="C662" s="8">
        <v>179.75</v>
      </c>
      <c r="D662" s="8">
        <v>111.83</v>
      </c>
    </row>
    <row r="663" spans="1:4" x14ac:dyDescent="0.25">
      <c r="A663">
        <v>1869</v>
      </c>
      <c r="B663" t="s">
        <v>649</v>
      </c>
      <c r="C663" s="8">
        <v>179.73</v>
      </c>
      <c r="D663" s="8">
        <v>111.53</v>
      </c>
    </row>
    <row r="664" spans="1:4" x14ac:dyDescent="0.25">
      <c r="A664">
        <v>1868</v>
      </c>
      <c r="B664" t="s">
        <v>650</v>
      </c>
      <c r="C664" s="8">
        <v>178.94</v>
      </c>
      <c r="D664" s="8">
        <v>111.61</v>
      </c>
    </row>
    <row r="665" spans="1:4" x14ac:dyDescent="0.25">
      <c r="A665">
        <v>1867</v>
      </c>
      <c r="B665" t="s">
        <v>651</v>
      </c>
      <c r="C665" s="8">
        <v>180.94</v>
      </c>
      <c r="D665" s="8">
        <v>112.48</v>
      </c>
    </row>
    <row r="666" spans="1:4" x14ac:dyDescent="0.25">
      <c r="A666">
        <v>1866</v>
      </c>
      <c r="B666" t="s">
        <v>652</v>
      </c>
      <c r="C666" s="8">
        <v>181.4</v>
      </c>
      <c r="D666" s="8">
        <v>112.45</v>
      </c>
    </row>
    <row r="667" spans="1:4" x14ac:dyDescent="0.25">
      <c r="A667">
        <v>1865</v>
      </c>
      <c r="B667" t="s">
        <v>653</v>
      </c>
      <c r="C667" s="8">
        <v>180.75</v>
      </c>
      <c r="D667" s="8">
        <v>111.43</v>
      </c>
    </row>
    <row r="668" spans="1:4" x14ac:dyDescent="0.25">
      <c r="A668">
        <v>1864</v>
      </c>
      <c r="B668" t="s">
        <v>654</v>
      </c>
      <c r="C668" s="8">
        <v>178.72</v>
      </c>
      <c r="D668" s="8">
        <v>109.6</v>
      </c>
    </row>
    <row r="669" spans="1:4" x14ac:dyDescent="0.25">
      <c r="A669">
        <v>1863</v>
      </c>
      <c r="B669" t="s">
        <v>655</v>
      </c>
      <c r="C669" s="8">
        <v>178.13</v>
      </c>
      <c r="D669" s="8">
        <v>109.84</v>
      </c>
    </row>
    <row r="670" spans="1:4" x14ac:dyDescent="0.25">
      <c r="A670">
        <v>1862</v>
      </c>
      <c r="B670" t="s">
        <v>656</v>
      </c>
      <c r="C670" s="8">
        <v>178.11</v>
      </c>
      <c r="D670" s="8">
        <v>110.2</v>
      </c>
    </row>
    <row r="671" spans="1:4" x14ac:dyDescent="0.25">
      <c r="A671">
        <v>1861</v>
      </c>
      <c r="B671" t="s">
        <v>657</v>
      </c>
      <c r="C671" s="8">
        <v>179.21600000000001</v>
      </c>
      <c r="D671" s="8">
        <v>111.51</v>
      </c>
    </row>
    <row r="672" spans="1:4" x14ac:dyDescent="0.25">
      <c r="A672">
        <v>1860</v>
      </c>
      <c r="B672" t="s">
        <v>658</v>
      </c>
      <c r="C672" s="8">
        <v>178.65</v>
      </c>
      <c r="D672" s="8">
        <v>111.35</v>
      </c>
    </row>
    <row r="673" spans="1:4" x14ac:dyDescent="0.25">
      <c r="A673">
        <v>1859</v>
      </c>
      <c r="B673" t="s">
        <v>659</v>
      </c>
      <c r="C673" s="8">
        <v>181.7</v>
      </c>
      <c r="D673" s="8">
        <v>112.88</v>
      </c>
    </row>
    <row r="674" spans="1:4" x14ac:dyDescent="0.25">
      <c r="A674">
        <v>1858</v>
      </c>
      <c r="B674" t="s">
        <v>660</v>
      </c>
      <c r="C674" s="8">
        <v>181.49</v>
      </c>
      <c r="D674" s="8">
        <v>112.04</v>
      </c>
    </row>
    <row r="675" spans="1:4" x14ac:dyDescent="0.25">
      <c r="A675">
        <v>1857</v>
      </c>
      <c r="B675" t="s">
        <v>661</v>
      </c>
      <c r="C675" s="8">
        <v>181.56</v>
      </c>
      <c r="D675" s="8">
        <v>113.93</v>
      </c>
    </row>
    <row r="676" spans="1:4" x14ac:dyDescent="0.25">
      <c r="A676">
        <v>1856</v>
      </c>
      <c r="B676" t="s">
        <v>662</v>
      </c>
      <c r="C676" s="8">
        <v>182.53</v>
      </c>
      <c r="D676" s="8">
        <v>114.78</v>
      </c>
    </row>
    <row r="677" spans="1:4" x14ac:dyDescent="0.25">
      <c r="A677">
        <v>1855</v>
      </c>
      <c r="B677" t="s">
        <v>663</v>
      </c>
      <c r="C677" s="8">
        <v>182.93</v>
      </c>
      <c r="D677" s="8">
        <v>115.22</v>
      </c>
    </row>
    <row r="678" spans="1:4" x14ac:dyDescent="0.25">
      <c r="A678">
        <v>1854</v>
      </c>
      <c r="B678" t="s">
        <v>664</v>
      </c>
      <c r="C678" s="8">
        <v>183.85499999999999</v>
      </c>
      <c r="D678" s="8">
        <v>115.23</v>
      </c>
    </row>
    <row r="679" spans="1:4" x14ac:dyDescent="0.25">
      <c r="A679">
        <v>1853</v>
      </c>
      <c r="B679" t="s">
        <v>665</v>
      </c>
      <c r="C679" s="8">
        <v>183.845</v>
      </c>
      <c r="D679" s="8">
        <v>115.16</v>
      </c>
    </row>
    <row r="680" spans="1:4" x14ac:dyDescent="0.25">
      <c r="A680">
        <v>1852</v>
      </c>
      <c r="B680" t="s">
        <v>666</v>
      </c>
      <c r="C680" s="8">
        <v>183.82</v>
      </c>
      <c r="D680" s="8">
        <v>115.09</v>
      </c>
    </row>
    <row r="681" spans="1:4" x14ac:dyDescent="0.25">
      <c r="A681">
        <v>1851</v>
      </c>
      <c r="B681" t="s">
        <v>667</v>
      </c>
      <c r="C681" s="8">
        <v>184.69</v>
      </c>
      <c r="D681" s="8">
        <v>115.36</v>
      </c>
    </row>
    <row r="682" spans="1:4" x14ac:dyDescent="0.25">
      <c r="A682">
        <v>1850</v>
      </c>
      <c r="B682" t="s">
        <v>668</v>
      </c>
      <c r="C682" s="8">
        <v>182.92</v>
      </c>
      <c r="D682" s="8">
        <v>114.11</v>
      </c>
    </row>
    <row r="683" spans="1:4" x14ac:dyDescent="0.25">
      <c r="A683">
        <v>1849</v>
      </c>
      <c r="B683" t="s">
        <v>669</v>
      </c>
      <c r="C683" s="8">
        <v>182.88499999999999</v>
      </c>
      <c r="D683" s="8">
        <v>114.69</v>
      </c>
    </row>
    <row r="684" spans="1:4" x14ac:dyDescent="0.25">
      <c r="A684">
        <v>1848</v>
      </c>
      <c r="B684" t="s">
        <v>670</v>
      </c>
      <c r="C684" s="8">
        <v>182.36</v>
      </c>
      <c r="D684" s="8">
        <v>113.76</v>
      </c>
    </row>
    <row r="685" spans="1:4" x14ac:dyDescent="0.25">
      <c r="A685">
        <v>1847</v>
      </c>
      <c r="B685" t="s">
        <v>671</v>
      </c>
      <c r="C685" s="8">
        <v>183.48</v>
      </c>
      <c r="D685" s="8">
        <v>114.71</v>
      </c>
    </row>
    <row r="686" spans="1:4" x14ac:dyDescent="0.25">
      <c r="A686">
        <v>1846</v>
      </c>
      <c r="B686" t="s">
        <v>672</v>
      </c>
      <c r="C686" s="8">
        <v>183.52</v>
      </c>
      <c r="D686" s="8">
        <v>114.86</v>
      </c>
    </row>
    <row r="687" spans="1:4" x14ac:dyDescent="0.25">
      <c r="A687">
        <v>1845</v>
      </c>
      <c r="B687" t="s">
        <v>673</v>
      </c>
      <c r="C687" s="8">
        <v>183.64</v>
      </c>
      <c r="D687" s="8">
        <v>114.89</v>
      </c>
    </row>
    <row r="688" spans="1:4" x14ac:dyDescent="0.25">
      <c r="A688">
        <v>1844</v>
      </c>
      <c r="B688" t="s">
        <v>674</v>
      </c>
      <c r="C688" s="8">
        <v>184.14</v>
      </c>
      <c r="D688" s="8">
        <v>115.52</v>
      </c>
    </row>
    <row r="689" spans="1:4" x14ac:dyDescent="0.25">
      <c r="A689">
        <v>1843</v>
      </c>
      <c r="B689" t="s">
        <v>675</v>
      </c>
      <c r="C689" s="8">
        <v>181.685</v>
      </c>
      <c r="D689" s="8">
        <v>113.94</v>
      </c>
    </row>
    <row r="690" spans="1:4" x14ac:dyDescent="0.25">
      <c r="A690">
        <v>1842</v>
      </c>
      <c r="B690" t="s">
        <v>676</v>
      </c>
      <c r="C690" s="8">
        <v>183.67</v>
      </c>
      <c r="D690" s="8">
        <v>115.34</v>
      </c>
    </row>
    <row r="691" spans="1:4" x14ac:dyDescent="0.25">
      <c r="A691">
        <v>1841</v>
      </c>
      <c r="B691" t="s">
        <v>677</v>
      </c>
      <c r="C691" s="8">
        <v>184.66</v>
      </c>
      <c r="D691" s="8">
        <v>116.2</v>
      </c>
    </row>
    <row r="692" spans="1:4" x14ac:dyDescent="0.25">
      <c r="A692">
        <v>1840</v>
      </c>
      <c r="B692" t="s">
        <v>678</v>
      </c>
      <c r="C692" s="8">
        <v>184.42</v>
      </c>
      <c r="D692" s="8">
        <v>116.34</v>
      </c>
    </row>
    <row r="693" spans="1:4" x14ac:dyDescent="0.25">
      <c r="A693">
        <v>1839</v>
      </c>
      <c r="B693" t="s">
        <v>679</v>
      </c>
      <c r="C693" s="8">
        <v>183.63499999999999</v>
      </c>
      <c r="D693" s="8">
        <v>115.93</v>
      </c>
    </row>
    <row r="694" spans="1:4" x14ac:dyDescent="0.25">
      <c r="A694">
        <v>1838</v>
      </c>
      <c r="B694" t="s">
        <v>680</v>
      </c>
      <c r="C694" s="8">
        <v>184.18</v>
      </c>
      <c r="D694" s="8">
        <v>116.62</v>
      </c>
    </row>
    <row r="695" spans="1:4" x14ac:dyDescent="0.25">
      <c r="A695">
        <v>1837</v>
      </c>
      <c r="B695" t="s">
        <v>681</v>
      </c>
      <c r="C695" s="8">
        <v>184.3</v>
      </c>
      <c r="D695" s="8">
        <v>117.21</v>
      </c>
    </row>
    <row r="696" spans="1:4" x14ac:dyDescent="0.25">
      <c r="A696">
        <v>1836</v>
      </c>
      <c r="B696" t="s">
        <v>682</v>
      </c>
      <c r="C696" s="8">
        <v>182.79</v>
      </c>
      <c r="D696" s="8">
        <v>116.42</v>
      </c>
    </row>
    <row r="697" spans="1:4" x14ac:dyDescent="0.25">
      <c r="A697">
        <v>1835</v>
      </c>
      <c r="B697" t="s">
        <v>683</v>
      </c>
      <c r="C697" s="8">
        <v>178.89</v>
      </c>
      <c r="D697" s="8">
        <v>113.45</v>
      </c>
    </row>
    <row r="698" spans="1:4" x14ac:dyDescent="0.25">
      <c r="A698">
        <v>1834</v>
      </c>
      <c r="B698" t="s">
        <v>684</v>
      </c>
      <c r="C698" s="8">
        <v>178.01</v>
      </c>
      <c r="D698" s="8">
        <v>111.79</v>
      </c>
    </row>
    <row r="699" spans="1:4" x14ac:dyDescent="0.25">
      <c r="A699">
        <v>1833</v>
      </c>
      <c r="B699" t="s">
        <v>685</v>
      </c>
      <c r="C699" s="8">
        <v>179.07</v>
      </c>
      <c r="D699" s="8">
        <v>112.97</v>
      </c>
    </row>
    <row r="700" spans="1:4" x14ac:dyDescent="0.25">
      <c r="A700">
        <v>1832</v>
      </c>
      <c r="B700" t="s">
        <v>686</v>
      </c>
      <c r="C700" s="8">
        <v>177.35</v>
      </c>
      <c r="D700" s="8">
        <v>111.34</v>
      </c>
    </row>
    <row r="701" spans="1:4" x14ac:dyDescent="0.25">
      <c r="A701">
        <v>1831</v>
      </c>
      <c r="B701" t="s">
        <v>687</v>
      </c>
      <c r="C701" s="8">
        <v>179.23</v>
      </c>
      <c r="D701" s="8">
        <v>113.001</v>
      </c>
    </row>
    <row r="702" spans="1:4" x14ac:dyDescent="0.25">
      <c r="A702">
        <v>1830</v>
      </c>
      <c r="B702" t="s">
        <v>688</v>
      </c>
      <c r="C702" s="8">
        <v>178.18</v>
      </c>
      <c r="D702" s="8">
        <v>112.16</v>
      </c>
    </row>
    <row r="703" spans="1:4" x14ac:dyDescent="0.25">
      <c r="A703">
        <v>1829</v>
      </c>
      <c r="B703" t="s">
        <v>689</v>
      </c>
      <c r="C703" s="8">
        <v>174.17</v>
      </c>
      <c r="D703" s="8">
        <v>108.65</v>
      </c>
    </row>
    <row r="704" spans="1:4" x14ac:dyDescent="0.25">
      <c r="A704">
        <v>1828</v>
      </c>
      <c r="B704" t="s">
        <v>690</v>
      </c>
      <c r="C704" s="8">
        <v>175.38499999999999</v>
      </c>
      <c r="D704" s="8">
        <v>109.47</v>
      </c>
    </row>
    <row r="705" spans="1:4" x14ac:dyDescent="0.25">
      <c r="A705">
        <v>1827</v>
      </c>
      <c r="B705" t="s">
        <v>691</v>
      </c>
      <c r="C705" s="8">
        <v>175.17</v>
      </c>
      <c r="D705" s="8">
        <v>108.65</v>
      </c>
    </row>
    <row r="706" spans="1:4" x14ac:dyDescent="0.25">
      <c r="A706">
        <v>1826</v>
      </c>
      <c r="B706" t="s">
        <v>692</v>
      </c>
      <c r="C706" s="8">
        <v>177.48</v>
      </c>
      <c r="D706" s="8">
        <v>109.51</v>
      </c>
    </row>
    <row r="707" spans="1:4" x14ac:dyDescent="0.25">
      <c r="A707">
        <v>1825</v>
      </c>
      <c r="B707" t="s">
        <v>693</v>
      </c>
      <c r="C707" s="8">
        <v>179.68</v>
      </c>
      <c r="D707" s="8">
        <v>110.75</v>
      </c>
    </row>
    <row r="708" spans="1:4" x14ac:dyDescent="0.25">
      <c r="A708">
        <v>1824</v>
      </c>
      <c r="B708" t="s">
        <v>694</v>
      </c>
      <c r="C708" s="8">
        <v>180.01</v>
      </c>
      <c r="D708" s="8">
        <v>111.04</v>
      </c>
    </row>
    <row r="709" spans="1:4" x14ac:dyDescent="0.25">
      <c r="A709">
        <v>1823</v>
      </c>
      <c r="B709" t="s">
        <v>695</v>
      </c>
      <c r="C709" s="8">
        <v>181.98</v>
      </c>
      <c r="D709" s="8">
        <v>112.03</v>
      </c>
    </row>
    <row r="710" spans="1:4" x14ac:dyDescent="0.25">
      <c r="A710">
        <v>1822</v>
      </c>
      <c r="B710" t="s">
        <v>696</v>
      </c>
      <c r="C710" s="8">
        <v>182.07</v>
      </c>
      <c r="D710" s="8">
        <v>112.47</v>
      </c>
    </row>
    <row r="711" spans="1:4" x14ac:dyDescent="0.25">
      <c r="A711">
        <v>1821</v>
      </c>
      <c r="B711" t="s">
        <v>697</v>
      </c>
      <c r="C711" s="8">
        <v>183.01</v>
      </c>
      <c r="D711" s="8">
        <v>113.9</v>
      </c>
    </row>
    <row r="712" spans="1:4" x14ac:dyDescent="0.25">
      <c r="A712">
        <v>1820</v>
      </c>
      <c r="B712" t="s">
        <v>698</v>
      </c>
      <c r="C712" s="8">
        <v>184.02</v>
      </c>
      <c r="D712" s="8">
        <v>114.06</v>
      </c>
    </row>
    <row r="713" spans="1:4" x14ac:dyDescent="0.25">
      <c r="A713">
        <v>1819</v>
      </c>
      <c r="B713" t="s">
        <v>699</v>
      </c>
      <c r="C713" s="8">
        <v>184.24</v>
      </c>
      <c r="D713" s="8">
        <v>115.25</v>
      </c>
    </row>
    <row r="714" spans="1:4" x14ac:dyDescent="0.25">
      <c r="A714">
        <v>1818</v>
      </c>
      <c r="B714" t="s">
        <v>700</v>
      </c>
      <c r="C714" s="8">
        <v>183.02</v>
      </c>
      <c r="D714" s="8">
        <v>114.07</v>
      </c>
    </row>
    <row r="715" spans="1:4" x14ac:dyDescent="0.25">
      <c r="A715">
        <v>1817</v>
      </c>
      <c r="B715" t="s">
        <v>701</v>
      </c>
      <c r="C715" s="8">
        <v>184.1</v>
      </c>
      <c r="D715" s="8">
        <v>115.3</v>
      </c>
    </row>
    <row r="716" spans="1:4" x14ac:dyDescent="0.25">
      <c r="A716">
        <v>1816</v>
      </c>
      <c r="B716" t="s">
        <v>702</v>
      </c>
      <c r="C716" s="8">
        <v>183.89</v>
      </c>
      <c r="D716" s="8">
        <v>115.66</v>
      </c>
    </row>
    <row r="717" spans="1:4" x14ac:dyDescent="0.25">
      <c r="A717">
        <v>1815</v>
      </c>
      <c r="B717" t="s">
        <v>703</v>
      </c>
      <c r="C717" s="8">
        <v>184.91</v>
      </c>
      <c r="D717" s="8">
        <v>116.51</v>
      </c>
    </row>
    <row r="718" spans="1:4" x14ac:dyDescent="0.25">
      <c r="A718">
        <v>1814</v>
      </c>
      <c r="B718" t="s">
        <v>704</v>
      </c>
      <c r="C718" s="8">
        <v>184.84</v>
      </c>
      <c r="D718" s="8">
        <v>116.63</v>
      </c>
    </row>
    <row r="719" spans="1:4" x14ac:dyDescent="0.25">
      <c r="A719">
        <v>1813</v>
      </c>
      <c r="B719" t="s">
        <v>705</v>
      </c>
      <c r="C719" s="8">
        <v>184.85</v>
      </c>
      <c r="D719" s="8">
        <v>117.35</v>
      </c>
    </row>
    <row r="720" spans="1:4" x14ac:dyDescent="0.25">
      <c r="A720">
        <v>1812</v>
      </c>
      <c r="B720" t="s">
        <v>706</v>
      </c>
      <c r="C720" s="8">
        <v>185.82</v>
      </c>
      <c r="D720" s="8">
        <v>117.99</v>
      </c>
    </row>
    <row r="721" spans="1:4" x14ac:dyDescent="0.25">
      <c r="A721">
        <v>1811</v>
      </c>
      <c r="B721" t="s">
        <v>707</v>
      </c>
      <c r="C721" s="8">
        <v>186.29</v>
      </c>
      <c r="D721" s="8">
        <v>117.52</v>
      </c>
    </row>
    <row r="722" spans="1:4" x14ac:dyDescent="0.25">
      <c r="A722">
        <v>1810</v>
      </c>
      <c r="B722" t="s">
        <v>708</v>
      </c>
      <c r="C722" s="8">
        <v>184.98</v>
      </c>
      <c r="D722" s="8">
        <v>116.89</v>
      </c>
    </row>
    <row r="723" spans="1:4" x14ac:dyDescent="0.25">
      <c r="A723">
        <v>1809</v>
      </c>
      <c r="B723" t="s">
        <v>709</v>
      </c>
      <c r="C723" s="8">
        <v>187.58</v>
      </c>
      <c r="D723" s="8">
        <v>119.83</v>
      </c>
    </row>
    <row r="724" spans="1:4" x14ac:dyDescent="0.25">
      <c r="A724">
        <v>1808</v>
      </c>
      <c r="B724" t="s">
        <v>710</v>
      </c>
      <c r="C724" s="8">
        <v>187.75</v>
      </c>
      <c r="D724" s="8">
        <v>119.76</v>
      </c>
    </row>
    <row r="725" spans="1:4" x14ac:dyDescent="0.25">
      <c r="A725">
        <v>1807</v>
      </c>
      <c r="B725" t="s">
        <v>711</v>
      </c>
      <c r="C725" s="8">
        <v>188.18</v>
      </c>
      <c r="D725" s="8">
        <v>119.74</v>
      </c>
    </row>
    <row r="726" spans="1:4" x14ac:dyDescent="0.25">
      <c r="A726">
        <v>1806</v>
      </c>
      <c r="B726" t="s">
        <v>712</v>
      </c>
      <c r="C726" s="8">
        <v>188.26</v>
      </c>
      <c r="D726" s="8">
        <v>119.7</v>
      </c>
    </row>
    <row r="727" spans="1:4" x14ac:dyDescent="0.25">
      <c r="A727">
        <v>1805</v>
      </c>
      <c r="B727" t="s">
        <v>713</v>
      </c>
      <c r="C727" s="8">
        <v>188.16</v>
      </c>
      <c r="D727" s="8">
        <v>119.3</v>
      </c>
    </row>
    <row r="728" spans="1:4" x14ac:dyDescent="0.25">
      <c r="A728">
        <v>1804</v>
      </c>
      <c r="B728" t="s">
        <v>714</v>
      </c>
      <c r="C728" s="8">
        <v>187.23</v>
      </c>
      <c r="D728" s="8">
        <v>118.06</v>
      </c>
    </row>
    <row r="729" spans="1:4" x14ac:dyDescent="0.25">
      <c r="A729">
        <v>1803</v>
      </c>
      <c r="B729" t="s">
        <v>715</v>
      </c>
      <c r="C729" s="8">
        <v>187.28</v>
      </c>
      <c r="D729" s="8">
        <v>118.42</v>
      </c>
    </row>
    <row r="730" spans="1:4" x14ac:dyDescent="0.25">
      <c r="A730">
        <v>1802</v>
      </c>
      <c r="B730" t="s">
        <v>716</v>
      </c>
      <c r="C730" s="8">
        <v>185.18</v>
      </c>
      <c r="D730" s="8">
        <v>117.05</v>
      </c>
    </row>
    <row r="731" spans="1:4" x14ac:dyDescent="0.25">
      <c r="A731">
        <v>1801</v>
      </c>
      <c r="B731" t="s">
        <v>717</v>
      </c>
      <c r="C731" s="8">
        <v>184.66</v>
      </c>
      <c r="D731" s="8">
        <v>117.54</v>
      </c>
    </row>
    <row r="732" spans="1:4" x14ac:dyDescent="0.25">
      <c r="A732">
        <v>1800</v>
      </c>
      <c r="B732" t="s">
        <v>718</v>
      </c>
      <c r="C732" s="8">
        <v>186.33</v>
      </c>
      <c r="D732" s="8">
        <v>118.06</v>
      </c>
    </row>
    <row r="733" spans="1:4" x14ac:dyDescent="0.25">
      <c r="A733">
        <v>1799</v>
      </c>
      <c r="B733" t="s">
        <v>719</v>
      </c>
      <c r="C733" s="8">
        <v>187.66</v>
      </c>
      <c r="D733" s="8">
        <v>119.78</v>
      </c>
    </row>
    <row r="734" spans="1:4" x14ac:dyDescent="0.25">
      <c r="A734">
        <v>1798</v>
      </c>
      <c r="B734" t="s">
        <v>720</v>
      </c>
      <c r="C734" s="8">
        <v>186.66</v>
      </c>
      <c r="D734" s="8">
        <v>119</v>
      </c>
    </row>
    <row r="735" spans="1:4" x14ac:dyDescent="0.25">
      <c r="A735">
        <v>1797</v>
      </c>
      <c r="B735" t="s">
        <v>721</v>
      </c>
      <c r="C735" s="8">
        <v>187.74700000000001</v>
      </c>
      <c r="D735" s="8">
        <v>119.16</v>
      </c>
    </row>
    <row r="736" spans="1:4" x14ac:dyDescent="0.25">
      <c r="A736">
        <v>1796</v>
      </c>
      <c r="B736" t="s">
        <v>722</v>
      </c>
      <c r="C736" s="8">
        <v>186.2</v>
      </c>
      <c r="D736" s="8">
        <v>118.61</v>
      </c>
    </row>
    <row r="737" spans="1:4" x14ac:dyDescent="0.25">
      <c r="A737">
        <v>1795</v>
      </c>
      <c r="B737" t="s">
        <v>723</v>
      </c>
      <c r="C737" s="8">
        <v>185.43</v>
      </c>
      <c r="D737" s="8">
        <v>117.26</v>
      </c>
    </row>
    <row r="738" spans="1:4" x14ac:dyDescent="0.25">
      <c r="A738">
        <v>1794</v>
      </c>
      <c r="B738" t="s">
        <v>724</v>
      </c>
      <c r="C738" s="8">
        <v>186.31</v>
      </c>
      <c r="D738" s="8">
        <v>116.93</v>
      </c>
    </row>
    <row r="739" spans="1:4" x14ac:dyDescent="0.25">
      <c r="A739">
        <v>1793</v>
      </c>
      <c r="B739" t="s">
        <v>725</v>
      </c>
      <c r="C739" s="8">
        <v>184.97</v>
      </c>
      <c r="D739" s="8">
        <v>114.69</v>
      </c>
    </row>
    <row r="740" spans="1:4" x14ac:dyDescent="0.25">
      <c r="A740">
        <v>1792</v>
      </c>
      <c r="B740" t="s">
        <v>726</v>
      </c>
      <c r="C740" s="8">
        <v>184.58</v>
      </c>
      <c r="D740" s="8">
        <v>114.4</v>
      </c>
    </row>
    <row r="741" spans="1:4" x14ac:dyDescent="0.25">
      <c r="A741">
        <v>1791</v>
      </c>
      <c r="B741" t="s">
        <v>727</v>
      </c>
      <c r="C741" s="8">
        <v>185.49</v>
      </c>
      <c r="D741" s="8">
        <v>114.29</v>
      </c>
    </row>
    <row r="742" spans="1:4" x14ac:dyDescent="0.25">
      <c r="A742">
        <v>1790</v>
      </c>
      <c r="B742" t="s">
        <v>728</v>
      </c>
      <c r="C742" s="8">
        <v>187.01</v>
      </c>
      <c r="D742" s="8">
        <v>116.34</v>
      </c>
    </row>
    <row r="743" spans="1:4" x14ac:dyDescent="0.25">
      <c r="A743">
        <v>1789</v>
      </c>
      <c r="B743" t="s">
        <v>729</v>
      </c>
      <c r="C743" s="8">
        <v>188.25</v>
      </c>
      <c r="D743" s="8">
        <v>117.87</v>
      </c>
    </row>
    <row r="744" spans="1:4" x14ac:dyDescent="0.25">
      <c r="A744">
        <v>1788</v>
      </c>
      <c r="B744" t="s">
        <v>730</v>
      </c>
      <c r="C744" s="8">
        <v>188.88</v>
      </c>
      <c r="D744" s="8">
        <v>118.4</v>
      </c>
    </row>
    <row r="745" spans="1:4" x14ac:dyDescent="0.25">
      <c r="A745">
        <v>1787</v>
      </c>
      <c r="B745" t="s">
        <v>731</v>
      </c>
      <c r="C745" s="8">
        <v>188.63</v>
      </c>
      <c r="D745" s="8">
        <v>117.2</v>
      </c>
    </row>
    <row r="746" spans="1:4" x14ac:dyDescent="0.25">
      <c r="A746">
        <v>1786</v>
      </c>
      <c r="B746" t="s">
        <v>732</v>
      </c>
      <c r="C746" s="8">
        <v>186.4</v>
      </c>
      <c r="D746" s="8">
        <v>114.49</v>
      </c>
    </row>
    <row r="747" spans="1:4" x14ac:dyDescent="0.25">
      <c r="A747">
        <v>1785</v>
      </c>
      <c r="B747" t="s">
        <v>733</v>
      </c>
      <c r="C747" s="8">
        <v>184.34</v>
      </c>
      <c r="D747" s="8">
        <v>112.82</v>
      </c>
    </row>
    <row r="748" spans="1:4" x14ac:dyDescent="0.25">
      <c r="A748">
        <v>1784</v>
      </c>
      <c r="B748" t="s">
        <v>734</v>
      </c>
      <c r="C748" s="8">
        <v>185.1</v>
      </c>
      <c r="D748" s="8">
        <v>113.61</v>
      </c>
    </row>
    <row r="749" spans="1:4" x14ac:dyDescent="0.25">
      <c r="A749">
        <v>1783</v>
      </c>
      <c r="B749" t="s">
        <v>735</v>
      </c>
      <c r="C749" s="8">
        <v>187.09</v>
      </c>
      <c r="D749" s="8">
        <v>115.25</v>
      </c>
    </row>
    <row r="750" spans="1:4" x14ac:dyDescent="0.25">
      <c r="A750">
        <v>1782</v>
      </c>
      <c r="B750" t="s">
        <v>736</v>
      </c>
      <c r="C750" s="8">
        <v>183.155</v>
      </c>
      <c r="D750" s="8">
        <v>111.959</v>
      </c>
    </row>
    <row r="751" spans="1:4" x14ac:dyDescent="0.25">
      <c r="A751">
        <v>1781</v>
      </c>
      <c r="B751" t="s">
        <v>737</v>
      </c>
      <c r="C751" s="8">
        <v>181.51</v>
      </c>
      <c r="D751" s="8">
        <v>110.41</v>
      </c>
    </row>
    <row r="752" spans="1:4" x14ac:dyDescent="0.25">
      <c r="A752">
        <v>1780</v>
      </c>
      <c r="B752" t="s">
        <v>738</v>
      </c>
      <c r="C752" s="8">
        <v>182.9401</v>
      </c>
      <c r="D752" s="8">
        <v>110.72</v>
      </c>
    </row>
    <row r="753" spans="1:4" x14ac:dyDescent="0.25">
      <c r="A753">
        <v>1779</v>
      </c>
      <c r="B753" t="s">
        <v>739</v>
      </c>
      <c r="C753" s="8">
        <v>184.2</v>
      </c>
      <c r="D753" s="8">
        <v>111.15</v>
      </c>
    </row>
    <row r="754" spans="1:4" x14ac:dyDescent="0.25">
      <c r="A754">
        <v>1778</v>
      </c>
      <c r="B754" t="s">
        <v>740</v>
      </c>
      <c r="C754" s="8">
        <v>186.125</v>
      </c>
      <c r="D754" s="8">
        <v>112.36</v>
      </c>
    </row>
    <row r="755" spans="1:4" x14ac:dyDescent="0.25">
      <c r="A755">
        <v>1777</v>
      </c>
      <c r="B755" t="s">
        <v>741</v>
      </c>
      <c r="C755" s="8">
        <v>186.39</v>
      </c>
      <c r="D755" s="8">
        <v>112.92</v>
      </c>
    </row>
    <row r="756" spans="1:4" x14ac:dyDescent="0.25">
      <c r="A756">
        <v>1776</v>
      </c>
      <c r="B756" t="s">
        <v>742</v>
      </c>
      <c r="C756" s="8">
        <v>187.04</v>
      </c>
      <c r="D756" s="8">
        <v>113.45</v>
      </c>
    </row>
    <row r="757" spans="1:4" x14ac:dyDescent="0.25">
      <c r="A757">
        <v>1775</v>
      </c>
      <c r="B757" t="s">
        <v>743</v>
      </c>
      <c r="C757" s="8">
        <v>187.89</v>
      </c>
      <c r="D757" s="8">
        <v>114.62</v>
      </c>
    </row>
    <row r="758" spans="1:4" x14ac:dyDescent="0.25">
      <c r="A758">
        <v>1774</v>
      </c>
      <c r="B758" t="s">
        <v>744</v>
      </c>
      <c r="C758" s="8">
        <v>187.45</v>
      </c>
      <c r="D758" s="8">
        <v>113.91</v>
      </c>
    </row>
    <row r="759" spans="1:4" x14ac:dyDescent="0.25">
      <c r="A759">
        <v>1773</v>
      </c>
      <c r="B759" t="s">
        <v>745</v>
      </c>
      <c r="C759" s="8">
        <v>187.83</v>
      </c>
      <c r="D759" s="8">
        <v>113.61</v>
      </c>
    </row>
    <row r="760" spans="1:4" x14ac:dyDescent="0.25">
      <c r="A760">
        <v>1772</v>
      </c>
      <c r="B760" t="s">
        <v>746</v>
      </c>
      <c r="C760" s="8">
        <v>186.29</v>
      </c>
      <c r="D760" s="8">
        <v>111.61</v>
      </c>
    </row>
    <row r="761" spans="1:4" x14ac:dyDescent="0.25">
      <c r="A761">
        <v>1771</v>
      </c>
      <c r="B761" t="s">
        <v>747</v>
      </c>
      <c r="C761" s="8">
        <v>186.875</v>
      </c>
      <c r="D761" s="8">
        <v>110.96</v>
      </c>
    </row>
    <row r="762" spans="1:4" x14ac:dyDescent="0.25">
      <c r="A762">
        <v>1770</v>
      </c>
      <c r="B762" t="s">
        <v>748</v>
      </c>
      <c r="C762" s="8">
        <v>187.75</v>
      </c>
      <c r="D762" s="8">
        <v>111.24</v>
      </c>
    </row>
    <row r="763" spans="1:4" x14ac:dyDescent="0.25">
      <c r="A763">
        <v>1769</v>
      </c>
      <c r="B763" t="s">
        <v>749</v>
      </c>
      <c r="C763" s="8">
        <v>188.43</v>
      </c>
      <c r="D763" s="8">
        <v>111.98</v>
      </c>
    </row>
    <row r="764" spans="1:4" x14ac:dyDescent="0.25">
      <c r="A764">
        <v>1768</v>
      </c>
      <c r="B764" t="s">
        <v>750</v>
      </c>
      <c r="C764" s="8">
        <v>188.32499999999999</v>
      </c>
      <c r="D764" s="8">
        <v>111.94</v>
      </c>
    </row>
    <row r="765" spans="1:4" x14ac:dyDescent="0.25">
      <c r="A765">
        <v>1767</v>
      </c>
      <c r="B765" t="s">
        <v>751</v>
      </c>
      <c r="C765" s="8">
        <v>188.06</v>
      </c>
      <c r="D765" s="8">
        <v>112.03</v>
      </c>
    </row>
    <row r="766" spans="1:4" x14ac:dyDescent="0.25">
      <c r="A766">
        <v>1766</v>
      </c>
      <c r="B766" t="s">
        <v>752</v>
      </c>
      <c r="C766" s="8">
        <v>188.42</v>
      </c>
      <c r="D766" s="8">
        <v>111.89</v>
      </c>
    </row>
    <row r="767" spans="1:4" x14ac:dyDescent="0.25">
      <c r="A767">
        <v>1765</v>
      </c>
      <c r="B767" t="s">
        <v>753</v>
      </c>
      <c r="C767" s="8">
        <v>186.78</v>
      </c>
      <c r="D767" s="8">
        <v>110.07</v>
      </c>
    </row>
    <row r="768" spans="1:4" x14ac:dyDescent="0.25">
      <c r="A768">
        <v>1764</v>
      </c>
      <c r="B768" t="s">
        <v>754</v>
      </c>
      <c r="C768" s="8">
        <v>187.88</v>
      </c>
      <c r="D768" s="8">
        <v>110.139</v>
      </c>
    </row>
    <row r="769" spans="1:4" x14ac:dyDescent="0.25">
      <c r="A769">
        <v>1763</v>
      </c>
      <c r="B769" t="s">
        <v>755</v>
      </c>
      <c r="C769" s="8">
        <v>187.67500000000001</v>
      </c>
      <c r="D769" s="8">
        <v>109.03</v>
      </c>
    </row>
    <row r="770" spans="1:4" x14ac:dyDescent="0.25">
      <c r="A770">
        <v>1762</v>
      </c>
      <c r="B770" t="s">
        <v>756</v>
      </c>
      <c r="C770" s="8">
        <v>187.96</v>
      </c>
      <c r="D770" s="8">
        <v>110.03</v>
      </c>
    </row>
    <row r="771" spans="1:4" x14ac:dyDescent="0.25">
      <c r="A771">
        <v>1761</v>
      </c>
      <c r="B771" t="s">
        <v>757</v>
      </c>
      <c r="C771" s="8">
        <v>189.785</v>
      </c>
      <c r="D771" s="8">
        <v>112.53</v>
      </c>
    </row>
    <row r="772" spans="1:4" x14ac:dyDescent="0.25">
      <c r="A772">
        <v>1760</v>
      </c>
      <c r="B772" t="s">
        <v>758</v>
      </c>
      <c r="C772" s="8">
        <v>189.96</v>
      </c>
      <c r="D772" s="8">
        <v>111.43</v>
      </c>
    </row>
    <row r="773" spans="1:4" x14ac:dyDescent="0.25">
      <c r="A773">
        <v>1759</v>
      </c>
      <c r="B773" t="s">
        <v>759</v>
      </c>
      <c r="C773" s="8">
        <v>189.06</v>
      </c>
      <c r="D773" s="8">
        <v>109.62</v>
      </c>
    </row>
    <row r="774" spans="1:4" x14ac:dyDescent="0.25">
      <c r="A774">
        <v>1758</v>
      </c>
      <c r="B774" t="s">
        <v>760</v>
      </c>
      <c r="C774" s="8">
        <v>187.4</v>
      </c>
      <c r="D774" s="8">
        <v>108.88</v>
      </c>
    </row>
    <row r="775" spans="1:4" x14ac:dyDescent="0.25">
      <c r="A775">
        <v>1757</v>
      </c>
      <c r="B775" t="s">
        <v>761</v>
      </c>
      <c r="C775" s="8">
        <v>188.05</v>
      </c>
      <c r="D775" s="8">
        <v>109.57</v>
      </c>
    </row>
    <row r="776" spans="1:4" x14ac:dyDescent="0.25">
      <c r="A776">
        <v>1756</v>
      </c>
      <c r="B776" t="s">
        <v>762</v>
      </c>
      <c r="C776" s="8">
        <v>188.74</v>
      </c>
      <c r="D776" s="8">
        <v>110.75</v>
      </c>
    </row>
    <row r="777" spans="1:4" x14ac:dyDescent="0.25">
      <c r="A777">
        <v>1755</v>
      </c>
      <c r="B777" t="s">
        <v>763</v>
      </c>
      <c r="C777" s="8">
        <v>187.55</v>
      </c>
      <c r="D777" s="8">
        <v>109.06</v>
      </c>
    </row>
    <row r="778" spans="1:4" x14ac:dyDescent="0.25">
      <c r="A778">
        <v>1754</v>
      </c>
      <c r="B778" t="s">
        <v>764</v>
      </c>
      <c r="C778" s="8">
        <v>189.13</v>
      </c>
      <c r="D778" s="8">
        <v>109.62</v>
      </c>
    </row>
    <row r="779" spans="1:4" x14ac:dyDescent="0.25">
      <c r="A779">
        <v>1753</v>
      </c>
      <c r="B779" t="s">
        <v>765</v>
      </c>
      <c r="C779" s="8">
        <v>189.59</v>
      </c>
      <c r="D779" s="8">
        <v>110.76</v>
      </c>
    </row>
    <row r="780" spans="1:4" x14ac:dyDescent="0.25">
      <c r="A780">
        <v>1752</v>
      </c>
      <c r="B780" t="s">
        <v>766</v>
      </c>
      <c r="C780" s="8">
        <v>190.35</v>
      </c>
      <c r="D780" s="8">
        <v>111.97</v>
      </c>
    </row>
    <row r="781" spans="1:4" x14ac:dyDescent="0.25">
      <c r="A781">
        <v>1751</v>
      </c>
      <c r="B781" t="s">
        <v>767</v>
      </c>
      <c r="C781" s="8">
        <v>191.52</v>
      </c>
      <c r="D781" s="8">
        <v>113.58</v>
      </c>
    </row>
    <row r="782" spans="1:4" x14ac:dyDescent="0.25">
      <c r="A782">
        <v>1750</v>
      </c>
      <c r="B782" t="s">
        <v>768</v>
      </c>
      <c r="C782" s="8">
        <v>191.38</v>
      </c>
      <c r="D782" s="8">
        <v>112.99</v>
      </c>
    </row>
    <row r="783" spans="1:4" x14ac:dyDescent="0.25">
      <c r="A783">
        <v>1749</v>
      </c>
      <c r="B783" t="s">
        <v>769</v>
      </c>
      <c r="C783" s="8">
        <v>192.37</v>
      </c>
      <c r="D783" s="8">
        <v>113.37</v>
      </c>
    </row>
    <row r="784" spans="1:4" x14ac:dyDescent="0.25">
      <c r="A784">
        <v>1748</v>
      </c>
      <c r="B784" t="s">
        <v>770</v>
      </c>
      <c r="C784" s="8">
        <v>192.68</v>
      </c>
      <c r="D784" s="8">
        <v>112.86</v>
      </c>
    </row>
    <row r="785" spans="1:4" x14ac:dyDescent="0.25">
      <c r="A785">
        <v>1747</v>
      </c>
      <c r="B785" t="s">
        <v>771</v>
      </c>
      <c r="C785" s="8">
        <v>192.89500000000001</v>
      </c>
      <c r="D785" s="8">
        <v>112.25</v>
      </c>
    </row>
    <row r="786" spans="1:4" x14ac:dyDescent="0.25">
      <c r="A786">
        <v>1746</v>
      </c>
      <c r="B786" t="s">
        <v>772</v>
      </c>
      <c r="C786" s="8">
        <v>192.8</v>
      </c>
      <c r="D786" s="8">
        <v>111.98</v>
      </c>
    </row>
    <row r="787" spans="1:4" x14ac:dyDescent="0.25">
      <c r="A787">
        <v>1745</v>
      </c>
      <c r="B787" t="s">
        <v>773</v>
      </c>
      <c r="C787" s="8">
        <v>193.19</v>
      </c>
      <c r="D787" s="8">
        <v>112.42</v>
      </c>
    </row>
    <row r="788" spans="1:4" x14ac:dyDescent="0.25">
      <c r="A788">
        <v>1744</v>
      </c>
      <c r="B788" t="s">
        <v>774</v>
      </c>
      <c r="C788" s="8">
        <v>194.45</v>
      </c>
      <c r="D788" s="8">
        <v>114.78</v>
      </c>
    </row>
    <row r="789" spans="1:4" x14ac:dyDescent="0.25">
      <c r="A789">
        <v>1743</v>
      </c>
      <c r="B789" t="s">
        <v>775</v>
      </c>
      <c r="C789" s="8">
        <v>195.375</v>
      </c>
      <c r="D789" s="8">
        <v>115.88</v>
      </c>
    </row>
    <row r="790" spans="1:4" x14ac:dyDescent="0.25">
      <c r="A790">
        <v>1742</v>
      </c>
      <c r="B790" t="s">
        <v>776</v>
      </c>
      <c r="C790" s="8">
        <v>195.58</v>
      </c>
      <c r="D790" s="8">
        <v>116.9</v>
      </c>
    </row>
    <row r="791" spans="1:4" x14ac:dyDescent="0.25">
      <c r="A791">
        <v>1741</v>
      </c>
      <c r="B791" t="s">
        <v>777</v>
      </c>
      <c r="C791" s="8">
        <v>195.6</v>
      </c>
      <c r="D791" s="8">
        <v>116.67</v>
      </c>
    </row>
    <row r="792" spans="1:4" x14ac:dyDescent="0.25">
      <c r="A792">
        <v>1740</v>
      </c>
      <c r="B792" t="s">
        <v>778</v>
      </c>
      <c r="C792" s="8">
        <v>194.92</v>
      </c>
      <c r="D792" s="8">
        <v>116.1</v>
      </c>
    </row>
    <row r="793" spans="1:4" x14ac:dyDescent="0.25">
      <c r="A793">
        <v>1739</v>
      </c>
      <c r="B793" t="s">
        <v>779</v>
      </c>
      <c r="C793" s="8">
        <v>193.54</v>
      </c>
      <c r="D793" s="8">
        <v>115.39</v>
      </c>
    </row>
    <row r="794" spans="1:4" x14ac:dyDescent="0.25">
      <c r="A794">
        <v>1738</v>
      </c>
      <c r="B794" t="s">
        <v>780</v>
      </c>
      <c r="C794" s="8">
        <v>194.13</v>
      </c>
      <c r="D794" s="8">
        <v>115.59</v>
      </c>
    </row>
    <row r="795" spans="1:4" x14ac:dyDescent="0.25">
      <c r="A795">
        <v>1737</v>
      </c>
      <c r="B795" t="s">
        <v>781</v>
      </c>
      <c r="C795" s="8">
        <v>194.29</v>
      </c>
      <c r="D795" s="8">
        <v>116.15</v>
      </c>
    </row>
    <row r="796" spans="1:4" x14ac:dyDescent="0.25">
      <c r="A796">
        <v>1736</v>
      </c>
      <c r="B796" t="s">
        <v>782</v>
      </c>
      <c r="C796" s="8">
        <v>194.83</v>
      </c>
      <c r="D796" s="8">
        <v>116.97</v>
      </c>
    </row>
    <row r="797" spans="1:4" x14ac:dyDescent="0.25">
      <c r="A797">
        <v>1735</v>
      </c>
      <c r="B797" t="s">
        <v>783</v>
      </c>
      <c r="C797" s="8">
        <v>196.255</v>
      </c>
      <c r="D797" s="8">
        <v>117.76</v>
      </c>
    </row>
    <row r="798" spans="1:4" x14ac:dyDescent="0.25">
      <c r="A798">
        <v>1734</v>
      </c>
      <c r="B798" t="s">
        <v>784</v>
      </c>
      <c r="C798" s="8">
        <v>196.48</v>
      </c>
      <c r="D798" s="8">
        <v>117.86</v>
      </c>
    </row>
    <row r="799" spans="1:4" x14ac:dyDescent="0.25">
      <c r="A799">
        <v>1733</v>
      </c>
      <c r="B799" t="s">
        <v>785</v>
      </c>
      <c r="C799" s="8">
        <v>195.94</v>
      </c>
      <c r="D799" s="8">
        <v>118.25</v>
      </c>
    </row>
    <row r="800" spans="1:4" x14ac:dyDescent="0.25">
      <c r="A800">
        <v>1732</v>
      </c>
      <c r="B800" t="s">
        <v>786</v>
      </c>
      <c r="C800" s="8">
        <v>195.88</v>
      </c>
      <c r="D800" s="8">
        <v>118.02</v>
      </c>
    </row>
    <row r="801" spans="1:4" x14ac:dyDescent="0.25">
      <c r="A801">
        <v>1731</v>
      </c>
      <c r="B801" t="s">
        <v>787</v>
      </c>
      <c r="C801" s="8">
        <v>194.7</v>
      </c>
      <c r="D801" s="8">
        <v>116.76</v>
      </c>
    </row>
    <row r="802" spans="1:4" x14ac:dyDescent="0.25">
      <c r="A802">
        <v>1730</v>
      </c>
      <c r="B802" t="s">
        <v>788</v>
      </c>
      <c r="C802" s="8">
        <v>195.58</v>
      </c>
      <c r="D802" s="8">
        <v>117.75</v>
      </c>
    </row>
    <row r="803" spans="1:4" x14ac:dyDescent="0.25">
      <c r="A803">
        <v>1729</v>
      </c>
      <c r="B803" t="s">
        <v>789</v>
      </c>
      <c r="C803" s="8">
        <v>195.44</v>
      </c>
      <c r="D803" s="8">
        <v>117.55</v>
      </c>
    </row>
    <row r="804" spans="1:4" x14ac:dyDescent="0.25">
      <c r="A804">
        <v>1728</v>
      </c>
      <c r="B804" t="s">
        <v>790</v>
      </c>
      <c r="C804" s="8">
        <v>195.82</v>
      </c>
      <c r="D804" s="8">
        <v>118.34</v>
      </c>
    </row>
    <row r="805" spans="1:4" x14ac:dyDescent="0.25">
      <c r="A805">
        <v>1727</v>
      </c>
      <c r="B805" t="s">
        <v>791</v>
      </c>
      <c r="C805" s="8">
        <v>195.72</v>
      </c>
      <c r="D805" s="8">
        <v>118.81</v>
      </c>
    </row>
    <row r="806" spans="1:4" x14ac:dyDescent="0.25">
      <c r="A806">
        <v>1726</v>
      </c>
      <c r="B806" t="s">
        <v>792</v>
      </c>
      <c r="C806" s="8">
        <v>197.03</v>
      </c>
      <c r="D806" s="8">
        <v>120.02</v>
      </c>
    </row>
    <row r="807" spans="1:4" x14ac:dyDescent="0.25">
      <c r="A807">
        <v>1725</v>
      </c>
      <c r="B807" t="s">
        <v>793</v>
      </c>
      <c r="C807" s="8">
        <v>197.23</v>
      </c>
      <c r="D807" s="8">
        <v>119.1</v>
      </c>
    </row>
    <row r="808" spans="1:4" x14ac:dyDescent="0.25">
      <c r="A808">
        <v>1724</v>
      </c>
      <c r="B808" t="s">
        <v>794</v>
      </c>
      <c r="C808" s="8">
        <v>198.2</v>
      </c>
      <c r="D808" s="8">
        <v>119.82</v>
      </c>
    </row>
    <row r="809" spans="1:4" x14ac:dyDescent="0.25">
      <c r="A809">
        <v>1723</v>
      </c>
      <c r="B809" t="s">
        <v>795</v>
      </c>
      <c r="C809" s="8">
        <v>197.51</v>
      </c>
      <c r="D809" s="8">
        <v>117.77</v>
      </c>
    </row>
    <row r="810" spans="1:4" x14ac:dyDescent="0.25">
      <c r="A810">
        <v>1722</v>
      </c>
      <c r="B810" t="s">
        <v>796</v>
      </c>
      <c r="C810" s="8">
        <v>196.24</v>
      </c>
      <c r="D810" s="8">
        <v>116.34</v>
      </c>
    </row>
    <row r="811" spans="1:4" x14ac:dyDescent="0.25">
      <c r="A811">
        <v>1721</v>
      </c>
      <c r="B811" t="s">
        <v>797</v>
      </c>
      <c r="C811" s="8">
        <v>197.12</v>
      </c>
      <c r="D811" s="8">
        <v>116.49</v>
      </c>
    </row>
    <row r="812" spans="1:4" x14ac:dyDescent="0.25">
      <c r="A812">
        <v>1720</v>
      </c>
      <c r="B812" t="s">
        <v>798</v>
      </c>
      <c r="C812" s="8">
        <v>196.34</v>
      </c>
      <c r="D812" s="8">
        <v>115.25</v>
      </c>
    </row>
    <row r="813" spans="1:4" x14ac:dyDescent="0.25">
      <c r="A813">
        <v>1719</v>
      </c>
      <c r="B813" t="s">
        <v>799</v>
      </c>
      <c r="C813" s="8">
        <v>196.61</v>
      </c>
      <c r="D813" s="8">
        <v>115.1</v>
      </c>
    </row>
    <row r="814" spans="1:4" x14ac:dyDescent="0.25">
      <c r="A814">
        <v>1718</v>
      </c>
      <c r="B814" t="s">
        <v>800</v>
      </c>
      <c r="C814" s="8">
        <v>197.6</v>
      </c>
      <c r="D814" s="8">
        <v>115.69</v>
      </c>
    </row>
    <row r="815" spans="1:4" x14ac:dyDescent="0.25">
      <c r="A815">
        <v>1717</v>
      </c>
      <c r="B815" t="s">
        <v>801</v>
      </c>
      <c r="C815" s="8">
        <v>197.23</v>
      </c>
      <c r="D815" s="8">
        <v>114.55</v>
      </c>
    </row>
    <row r="816" spans="1:4" x14ac:dyDescent="0.25">
      <c r="A816">
        <v>1716</v>
      </c>
      <c r="B816" t="s">
        <v>802</v>
      </c>
      <c r="C816" s="8">
        <v>197.96</v>
      </c>
      <c r="D816" s="8">
        <v>114.24</v>
      </c>
    </row>
    <row r="817" spans="1:4" x14ac:dyDescent="0.25">
      <c r="A817">
        <v>1715</v>
      </c>
      <c r="B817" t="s">
        <v>803</v>
      </c>
      <c r="C817" s="8">
        <v>195.71</v>
      </c>
      <c r="D817" s="8">
        <v>112.48</v>
      </c>
    </row>
    <row r="818" spans="1:4" x14ac:dyDescent="0.25">
      <c r="A818">
        <v>1714</v>
      </c>
      <c r="B818" t="s">
        <v>804</v>
      </c>
      <c r="C818" s="8">
        <v>197.7099</v>
      </c>
      <c r="D818" s="8">
        <v>114.23</v>
      </c>
    </row>
    <row r="819" spans="1:4" x14ac:dyDescent="0.25">
      <c r="A819">
        <v>1713</v>
      </c>
      <c r="B819" t="s">
        <v>805</v>
      </c>
      <c r="C819" s="8">
        <v>197.34</v>
      </c>
      <c r="D819" s="8">
        <v>113.77</v>
      </c>
    </row>
    <row r="820" spans="1:4" x14ac:dyDescent="0.25">
      <c r="A820">
        <v>1712</v>
      </c>
      <c r="B820" t="s">
        <v>806</v>
      </c>
      <c r="C820" s="8">
        <v>198.2</v>
      </c>
      <c r="D820" s="8">
        <v>114.73</v>
      </c>
    </row>
    <row r="821" spans="1:4" x14ac:dyDescent="0.25">
      <c r="A821">
        <v>1711</v>
      </c>
      <c r="B821" t="s">
        <v>807</v>
      </c>
      <c r="C821" s="8">
        <v>198.64</v>
      </c>
      <c r="D821" s="8">
        <v>114.86499999999999</v>
      </c>
    </row>
    <row r="822" spans="1:4" x14ac:dyDescent="0.25">
      <c r="A822">
        <v>1710</v>
      </c>
      <c r="B822" t="s">
        <v>808</v>
      </c>
      <c r="C822" s="8">
        <v>198.65</v>
      </c>
      <c r="D822" s="8">
        <v>114.64</v>
      </c>
    </row>
    <row r="823" spans="1:4" x14ac:dyDescent="0.25">
      <c r="A823">
        <v>1709</v>
      </c>
      <c r="B823" t="s">
        <v>809</v>
      </c>
      <c r="C823" s="8">
        <v>197.72</v>
      </c>
      <c r="D823" s="8">
        <v>113.6</v>
      </c>
    </row>
    <row r="824" spans="1:4" x14ac:dyDescent="0.25">
      <c r="A824">
        <v>1708</v>
      </c>
      <c r="B824" t="s">
        <v>810</v>
      </c>
      <c r="C824" s="8">
        <v>197.8</v>
      </c>
      <c r="D824" s="8">
        <v>113.03</v>
      </c>
    </row>
    <row r="825" spans="1:4" x14ac:dyDescent="0.25">
      <c r="A825">
        <v>1707</v>
      </c>
      <c r="B825" t="s">
        <v>811</v>
      </c>
      <c r="C825" s="8">
        <v>196.95</v>
      </c>
      <c r="D825" s="8">
        <v>113.34</v>
      </c>
    </row>
    <row r="826" spans="1:4" x14ac:dyDescent="0.25">
      <c r="A826">
        <v>1706</v>
      </c>
      <c r="B826" t="s">
        <v>812</v>
      </c>
      <c r="C826" s="8">
        <v>196.98</v>
      </c>
      <c r="D826" s="8">
        <v>113.79</v>
      </c>
    </row>
    <row r="827" spans="1:4" x14ac:dyDescent="0.25">
      <c r="A827">
        <v>1705</v>
      </c>
      <c r="B827" t="s">
        <v>813</v>
      </c>
      <c r="C827" s="8">
        <v>193.09</v>
      </c>
      <c r="D827" s="8">
        <v>111.18989999999999</v>
      </c>
    </row>
    <row r="828" spans="1:4" x14ac:dyDescent="0.25">
      <c r="A828">
        <v>1704</v>
      </c>
      <c r="B828" t="s">
        <v>814</v>
      </c>
      <c r="C828" s="8">
        <v>192.5</v>
      </c>
      <c r="D828" s="8">
        <v>110.68</v>
      </c>
    </row>
    <row r="829" spans="1:4" x14ac:dyDescent="0.25">
      <c r="A829">
        <v>1703</v>
      </c>
      <c r="B829" t="s">
        <v>815</v>
      </c>
      <c r="C829" s="8">
        <v>193.89</v>
      </c>
      <c r="D829" s="8">
        <v>111.66</v>
      </c>
    </row>
    <row r="830" spans="1:4" x14ac:dyDescent="0.25">
      <c r="A830">
        <v>1702</v>
      </c>
      <c r="B830" t="s">
        <v>816</v>
      </c>
      <c r="C830" s="8">
        <v>192.01</v>
      </c>
      <c r="D830" s="8">
        <v>111.38</v>
      </c>
    </row>
    <row r="831" spans="1:4" x14ac:dyDescent="0.25">
      <c r="A831">
        <v>1701</v>
      </c>
      <c r="B831" t="s">
        <v>817</v>
      </c>
      <c r="C831" s="8">
        <v>192.07</v>
      </c>
      <c r="D831" s="8">
        <v>111.73099999999999</v>
      </c>
    </row>
    <row r="832" spans="1:4" x14ac:dyDescent="0.25">
      <c r="A832">
        <v>1700</v>
      </c>
      <c r="B832" t="s">
        <v>818</v>
      </c>
      <c r="C832" s="8">
        <v>191.03</v>
      </c>
      <c r="D832" s="8">
        <v>111.19</v>
      </c>
    </row>
    <row r="833" spans="1:4" x14ac:dyDescent="0.25">
      <c r="A833">
        <v>1699</v>
      </c>
      <c r="B833" t="s">
        <v>819</v>
      </c>
      <c r="C833" s="8">
        <v>193.24</v>
      </c>
      <c r="D833" s="8">
        <v>112.27</v>
      </c>
    </row>
    <row r="834" spans="1:4" x14ac:dyDescent="0.25">
      <c r="A834">
        <v>1698</v>
      </c>
      <c r="B834" t="s">
        <v>820</v>
      </c>
      <c r="C834" s="8">
        <v>193.79499999999999</v>
      </c>
      <c r="D834" s="8">
        <v>113.34</v>
      </c>
    </row>
    <row r="835" spans="1:4" x14ac:dyDescent="0.25">
      <c r="A835">
        <v>1697</v>
      </c>
      <c r="B835" t="s">
        <v>821</v>
      </c>
      <c r="C835" s="8">
        <v>193.53</v>
      </c>
      <c r="D835" s="8">
        <v>112.56</v>
      </c>
    </row>
    <row r="836" spans="1:4" x14ac:dyDescent="0.25">
      <c r="A836">
        <v>1696</v>
      </c>
      <c r="B836" t="s">
        <v>822</v>
      </c>
      <c r="C836" s="8">
        <v>194.84</v>
      </c>
      <c r="D836" s="8">
        <v>113.44</v>
      </c>
    </row>
    <row r="837" spans="1:4" x14ac:dyDescent="0.25">
      <c r="A837">
        <v>1695</v>
      </c>
      <c r="B837" t="s">
        <v>823</v>
      </c>
      <c r="C837" s="8">
        <v>195.76</v>
      </c>
      <c r="D837" s="8">
        <v>113.61</v>
      </c>
    </row>
    <row r="838" spans="1:4" x14ac:dyDescent="0.25">
      <c r="A838">
        <v>1694</v>
      </c>
      <c r="B838" t="s">
        <v>824</v>
      </c>
      <c r="C838" s="8">
        <v>195.72</v>
      </c>
      <c r="D838" s="8">
        <v>113.39</v>
      </c>
    </row>
    <row r="839" spans="1:4" x14ac:dyDescent="0.25">
      <c r="A839">
        <v>1693</v>
      </c>
      <c r="B839" t="s">
        <v>825</v>
      </c>
      <c r="C839" s="8">
        <v>197.36</v>
      </c>
      <c r="D839" s="8">
        <v>115.04</v>
      </c>
    </row>
    <row r="840" spans="1:4" x14ac:dyDescent="0.25">
      <c r="A840">
        <v>1692</v>
      </c>
      <c r="B840" t="s">
        <v>826</v>
      </c>
      <c r="C840" s="8">
        <v>198.39</v>
      </c>
      <c r="D840" s="8">
        <v>115.44</v>
      </c>
    </row>
    <row r="841" spans="1:4" x14ac:dyDescent="0.25">
      <c r="A841">
        <v>1691</v>
      </c>
      <c r="B841" t="s">
        <v>827</v>
      </c>
      <c r="C841" s="8">
        <v>198.92</v>
      </c>
      <c r="D841" s="8">
        <v>114.95</v>
      </c>
    </row>
    <row r="842" spans="1:4" x14ac:dyDescent="0.25">
      <c r="A842">
        <v>1690</v>
      </c>
      <c r="B842" t="s">
        <v>828</v>
      </c>
      <c r="C842" s="8">
        <v>199.5</v>
      </c>
      <c r="D842" s="8">
        <v>115.2</v>
      </c>
    </row>
    <row r="843" spans="1:4" x14ac:dyDescent="0.25">
      <c r="A843">
        <v>1689</v>
      </c>
      <c r="B843" t="s">
        <v>829</v>
      </c>
      <c r="C843" s="8">
        <v>199.19</v>
      </c>
      <c r="D843" s="8">
        <v>115.21</v>
      </c>
    </row>
    <row r="844" spans="1:4" x14ac:dyDescent="0.25">
      <c r="A844">
        <v>1688</v>
      </c>
      <c r="B844" t="s">
        <v>830</v>
      </c>
      <c r="C844" s="8">
        <v>200.2</v>
      </c>
      <c r="D844" s="8">
        <v>115.75</v>
      </c>
    </row>
    <row r="845" spans="1:4" x14ac:dyDescent="0.25">
      <c r="A845">
        <v>1687</v>
      </c>
      <c r="B845" t="s">
        <v>831</v>
      </c>
      <c r="C845" s="8">
        <v>200.33</v>
      </c>
      <c r="D845" s="8">
        <v>116.8</v>
      </c>
    </row>
    <row r="846" spans="1:4" x14ac:dyDescent="0.25">
      <c r="A846">
        <v>1686</v>
      </c>
      <c r="B846" t="s">
        <v>832</v>
      </c>
      <c r="C846" s="8">
        <v>200.25</v>
      </c>
      <c r="D846" s="8">
        <v>116.51</v>
      </c>
    </row>
    <row r="847" spans="1:4" x14ac:dyDescent="0.25">
      <c r="A847">
        <v>1685</v>
      </c>
      <c r="B847" t="s">
        <v>833</v>
      </c>
      <c r="C847" s="8">
        <v>200.14</v>
      </c>
      <c r="D847" s="8">
        <v>115.91</v>
      </c>
    </row>
    <row r="848" spans="1:4" x14ac:dyDescent="0.25">
      <c r="A848">
        <v>1684</v>
      </c>
      <c r="B848" t="s">
        <v>834</v>
      </c>
      <c r="C848" s="8">
        <v>200.71</v>
      </c>
      <c r="D848" s="8">
        <v>116.56</v>
      </c>
    </row>
    <row r="849" spans="1:4" x14ac:dyDescent="0.25">
      <c r="A849">
        <v>1683</v>
      </c>
      <c r="B849" t="s">
        <v>835</v>
      </c>
      <c r="C849" s="8">
        <v>200.61</v>
      </c>
      <c r="D849" s="8">
        <v>117.2</v>
      </c>
    </row>
    <row r="850" spans="1:4" x14ac:dyDescent="0.25">
      <c r="A850">
        <v>1682</v>
      </c>
      <c r="B850" t="s">
        <v>836</v>
      </c>
      <c r="C850" s="8">
        <v>200.5</v>
      </c>
      <c r="D850" s="8">
        <v>116.46</v>
      </c>
    </row>
    <row r="851" spans="1:4" x14ac:dyDescent="0.25">
      <c r="A851">
        <v>1681</v>
      </c>
      <c r="B851" t="s">
        <v>837</v>
      </c>
      <c r="C851" s="8">
        <v>200.21010000000001</v>
      </c>
      <c r="D851" s="8">
        <v>116.01</v>
      </c>
    </row>
    <row r="852" spans="1:4" x14ac:dyDescent="0.25">
      <c r="A852">
        <v>1680</v>
      </c>
      <c r="B852" t="s">
        <v>838</v>
      </c>
      <c r="C852" s="8">
        <v>201.11</v>
      </c>
      <c r="D852" s="8">
        <v>116.38</v>
      </c>
    </row>
    <row r="853" spans="1:4" x14ac:dyDescent="0.25">
      <c r="A853">
        <v>1679</v>
      </c>
      <c r="B853" t="s">
        <v>839</v>
      </c>
      <c r="C853" s="8">
        <v>200.59</v>
      </c>
      <c r="D853" s="8">
        <v>116.56</v>
      </c>
    </row>
    <row r="854" spans="1:4" x14ac:dyDescent="0.25">
      <c r="A854">
        <v>1678</v>
      </c>
      <c r="B854" t="s">
        <v>840</v>
      </c>
      <c r="C854" s="8">
        <v>199.32</v>
      </c>
      <c r="D854" s="8">
        <v>115.18</v>
      </c>
    </row>
    <row r="855" spans="1:4" x14ac:dyDescent="0.25">
      <c r="A855">
        <v>1677</v>
      </c>
      <c r="B855" t="s">
        <v>841</v>
      </c>
      <c r="C855" s="8">
        <v>200.07</v>
      </c>
      <c r="D855" s="8">
        <v>115.86</v>
      </c>
    </row>
    <row r="856" spans="1:4" x14ac:dyDescent="0.25">
      <c r="A856">
        <v>1676</v>
      </c>
      <c r="B856" t="s">
        <v>842</v>
      </c>
      <c r="C856" s="8">
        <v>200.3</v>
      </c>
      <c r="D856" s="8">
        <v>116.61</v>
      </c>
    </row>
    <row r="857" spans="1:4" x14ac:dyDescent="0.25">
      <c r="A857">
        <v>1675</v>
      </c>
      <c r="B857" t="s">
        <v>843</v>
      </c>
      <c r="C857" s="8">
        <v>199.13</v>
      </c>
      <c r="D857" s="8">
        <v>115.37</v>
      </c>
    </row>
    <row r="858" spans="1:4" x14ac:dyDescent="0.25">
      <c r="A858">
        <v>1674</v>
      </c>
      <c r="B858" t="s">
        <v>844</v>
      </c>
      <c r="C858" s="8">
        <v>198.98099999999999</v>
      </c>
      <c r="D858" s="8">
        <v>114.11</v>
      </c>
    </row>
    <row r="859" spans="1:4" x14ac:dyDescent="0.25">
      <c r="A859">
        <v>1673</v>
      </c>
      <c r="B859" t="s">
        <v>845</v>
      </c>
      <c r="C859" s="8">
        <v>200.48</v>
      </c>
      <c r="D859" s="8">
        <v>114.43</v>
      </c>
    </row>
    <row r="860" spans="1:4" x14ac:dyDescent="0.25">
      <c r="A860">
        <v>1672</v>
      </c>
      <c r="B860" t="s">
        <v>846</v>
      </c>
      <c r="C860" s="8">
        <v>200.75</v>
      </c>
      <c r="D860" s="8">
        <v>114.73</v>
      </c>
    </row>
    <row r="861" spans="1:4" x14ac:dyDescent="0.25">
      <c r="A861">
        <v>1671</v>
      </c>
      <c r="B861" t="s">
        <v>847</v>
      </c>
      <c r="C861" s="8">
        <v>201.82</v>
      </c>
      <c r="D861" s="8">
        <v>115.43</v>
      </c>
    </row>
    <row r="862" spans="1:4" x14ac:dyDescent="0.25">
      <c r="A862">
        <v>1670</v>
      </c>
      <c r="B862" t="s">
        <v>848</v>
      </c>
      <c r="C862" s="8">
        <v>200.7</v>
      </c>
      <c r="D862" s="8">
        <v>113.97</v>
      </c>
    </row>
    <row r="863" spans="1:4" x14ac:dyDescent="0.25">
      <c r="A863">
        <v>1669</v>
      </c>
      <c r="B863" t="s">
        <v>849</v>
      </c>
      <c r="C863" s="8">
        <v>199.15</v>
      </c>
      <c r="D863" s="8">
        <v>112.37</v>
      </c>
    </row>
    <row r="864" spans="1:4" x14ac:dyDescent="0.25">
      <c r="A864">
        <v>1668</v>
      </c>
      <c r="B864" t="s">
        <v>850</v>
      </c>
      <c r="C864" s="8">
        <v>198.01</v>
      </c>
      <c r="D864" s="8">
        <v>111.32</v>
      </c>
    </row>
    <row r="865" spans="1:4" x14ac:dyDescent="0.25">
      <c r="A865">
        <v>1667</v>
      </c>
      <c r="B865" t="s">
        <v>851</v>
      </c>
      <c r="C865" s="8">
        <v>199.56</v>
      </c>
      <c r="D865" s="8">
        <v>112.02</v>
      </c>
    </row>
    <row r="866" spans="1:4" x14ac:dyDescent="0.25">
      <c r="A866">
        <v>1666</v>
      </c>
      <c r="B866" t="s">
        <v>852</v>
      </c>
      <c r="C866" s="8">
        <v>196.34</v>
      </c>
      <c r="D866" s="8">
        <v>110.13</v>
      </c>
    </row>
    <row r="867" spans="1:4" x14ac:dyDescent="0.25">
      <c r="A867">
        <v>1665</v>
      </c>
      <c r="B867" t="s">
        <v>853</v>
      </c>
      <c r="C867" s="8">
        <v>197.9</v>
      </c>
      <c r="D867" s="8">
        <v>111.12</v>
      </c>
    </row>
    <row r="868" spans="1:4" x14ac:dyDescent="0.25">
      <c r="A868">
        <v>1664</v>
      </c>
      <c r="B868" t="s">
        <v>854</v>
      </c>
      <c r="C868" s="8">
        <v>197.54</v>
      </c>
      <c r="D868" s="8">
        <v>111.03</v>
      </c>
    </row>
    <row r="869" spans="1:4" x14ac:dyDescent="0.25">
      <c r="A869">
        <v>1663</v>
      </c>
      <c r="B869" t="s">
        <v>855</v>
      </c>
      <c r="C869" s="8">
        <v>197.02</v>
      </c>
      <c r="D869" s="8">
        <v>109.35</v>
      </c>
    </row>
    <row r="870" spans="1:4" x14ac:dyDescent="0.25">
      <c r="A870">
        <v>1662</v>
      </c>
      <c r="B870" t="s">
        <v>856</v>
      </c>
      <c r="C870" s="8">
        <v>194.35</v>
      </c>
      <c r="D870" s="8">
        <v>107.8</v>
      </c>
    </row>
    <row r="871" spans="1:4" x14ac:dyDescent="0.25">
      <c r="A871">
        <v>1661</v>
      </c>
      <c r="B871" t="s">
        <v>857</v>
      </c>
      <c r="C871" s="8">
        <v>194.38</v>
      </c>
      <c r="D871" s="8">
        <v>108.83</v>
      </c>
    </row>
    <row r="872" spans="1:4" x14ac:dyDescent="0.25">
      <c r="A872">
        <v>1660</v>
      </c>
      <c r="B872" t="s">
        <v>858</v>
      </c>
      <c r="C872" s="8">
        <v>196.52</v>
      </c>
      <c r="D872" s="8">
        <v>109.65</v>
      </c>
    </row>
    <row r="873" spans="1:4" x14ac:dyDescent="0.25">
      <c r="A873">
        <v>1659</v>
      </c>
      <c r="B873" t="s">
        <v>859</v>
      </c>
      <c r="C873" s="8">
        <v>196.29</v>
      </c>
      <c r="D873" s="8">
        <v>108.71</v>
      </c>
    </row>
    <row r="874" spans="1:4" x14ac:dyDescent="0.25">
      <c r="A874">
        <v>1658</v>
      </c>
      <c r="B874" t="s">
        <v>860</v>
      </c>
      <c r="C874" s="8">
        <v>193.26</v>
      </c>
      <c r="D874" s="8">
        <v>106.92</v>
      </c>
    </row>
    <row r="875" spans="1:4" x14ac:dyDescent="0.25">
      <c r="A875">
        <v>1657</v>
      </c>
      <c r="B875" t="s">
        <v>861</v>
      </c>
      <c r="C875" s="8">
        <v>196.64</v>
      </c>
      <c r="D875" s="8">
        <v>108.97</v>
      </c>
    </row>
    <row r="876" spans="1:4" x14ac:dyDescent="0.25">
      <c r="A876">
        <v>1656</v>
      </c>
      <c r="B876" t="s">
        <v>862</v>
      </c>
      <c r="C876" s="8">
        <v>192.74</v>
      </c>
      <c r="D876" s="8">
        <v>106.03</v>
      </c>
    </row>
    <row r="877" spans="1:4" x14ac:dyDescent="0.25">
      <c r="A877">
        <v>1655</v>
      </c>
      <c r="B877" t="s">
        <v>863</v>
      </c>
      <c r="C877" s="8">
        <v>190.54</v>
      </c>
      <c r="D877" s="8">
        <v>104.74</v>
      </c>
    </row>
    <row r="878" spans="1:4" x14ac:dyDescent="0.25">
      <c r="A878">
        <v>1654</v>
      </c>
      <c r="B878" t="s">
        <v>864</v>
      </c>
      <c r="C878" s="8">
        <v>187.40989999999999</v>
      </c>
      <c r="D878" s="8">
        <v>104.32</v>
      </c>
    </row>
    <row r="879" spans="1:4" x14ac:dyDescent="0.25">
      <c r="A879">
        <v>1653</v>
      </c>
      <c r="B879" t="s">
        <v>865</v>
      </c>
      <c r="C879" s="8">
        <v>187.7</v>
      </c>
      <c r="D879" s="8">
        <v>105.54</v>
      </c>
    </row>
    <row r="880" spans="1:4" x14ac:dyDescent="0.25">
      <c r="A880">
        <v>1652</v>
      </c>
      <c r="B880" t="s">
        <v>866</v>
      </c>
      <c r="C880" s="8">
        <v>186.43</v>
      </c>
      <c r="D880" s="8">
        <v>106.6</v>
      </c>
    </row>
    <row r="881" spans="1:4" x14ac:dyDescent="0.25">
      <c r="A881">
        <v>1651</v>
      </c>
      <c r="B881" t="s">
        <v>867</v>
      </c>
      <c r="C881" s="8">
        <v>186.27</v>
      </c>
      <c r="D881" s="8">
        <v>107.8</v>
      </c>
    </row>
    <row r="882" spans="1:4" x14ac:dyDescent="0.25">
      <c r="A882">
        <v>1650</v>
      </c>
      <c r="B882" t="s">
        <v>868</v>
      </c>
      <c r="C882" s="8">
        <v>188.47</v>
      </c>
      <c r="D882" s="8">
        <v>107.48</v>
      </c>
    </row>
    <row r="883" spans="1:4" x14ac:dyDescent="0.25">
      <c r="A883">
        <v>1649</v>
      </c>
      <c r="B883" t="s">
        <v>869</v>
      </c>
      <c r="C883" s="8">
        <v>190.3</v>
      </c>
      <c r="D883" s="8">
        <v>108.74</v>
      </c>
    </row>
    <row r="884" spans="1:4" x14ac:dyDescent="0.25">
      <c r="A884">
        <v>1648</v>
      </c>
      <c r="B884" t="s">
        <v>870</v>
      </c>
      <c r="C884" s="8">
        <v>194.07</v>
      </c>
      <c r="D884" s="8">
        <v>110.53</v>
      </c>
    </row>
    <row r="885" spans="1:4" x14ac:dyDescent="0.25">
      <c r="A885">
        <v>1647</v>
      </c>
      <c r="B885" t="s">
        <v>871</v>
      </c>
      <c r="C885" s="8">
        <v>192.69</v>
      </c>
      <c r="D885" s="8">
        <v>108.95</v>
      </c>
    </row>
    <row r="886" spans="1:4" x14ac:dyDescent="0.25">
      <c r="A886">
        <v>1646</v>
      </c>
      <c r="B886" t="s">
        <v>872</v>
      </c>
      <c r="C886" s="8">
        <v>194.93</v>
      </c>
      <c r="D886" s="8">
        <v>110.88</v>
      </c>
    </row>
    <row r="887" spans="1:4" x14ac:dyDescent="0.25">
      <c r="A887">
        <v>1645</v>
      </c>
      <c r="B887" t="s">
        <v>873</v>
      </c>
      <c r="C887" s="8">
        <v>196.43</v>
      </c>
      <c r="D887" s="8">
        <v>111.07</v>
      </c>
    </row>
    <row r="888" spans="1:4" x14ac:dyDescent="0.25">
      <c r="A888">
        <v>1644</v>
      </c>
      <c r="B888" t="s">
        <v>874</v>
      </c>
      <c r="C888" s="8">
        <v>196.16</v>
      </c>
      <c r="D888" s="8">
        <v>111.01</v>
      </c>
    </row>
    <row r="889" spans="1:4" x14ac:dyDescent="0.25">
      <c r="A889">
        <v>1643</v>
      </c>
      <c r="B889" t="s">
        <v>875</v>
      </c>
      <c r="C889" s="8">
        <v>198.41</v>
      </c>
      <c r="D889" s="8">
        <v>114.17</v>
      </c>
    </row>
    <row r="890" spans="1:4" x14ac:dyDescent="0.25">
      <c r="A890">
        <v>1642</v>
      </c>
      <c r="B890" t="s">
        <v>876</v>
      </c>
      <c r="C890" s="8">
        <v>198.11</v>
      </c>
      <c r="D890" s="8">
        <v>113.9</v>
      </c>
    </row>
    <row r="891" spans="1:4" x14ac:dyDescent="0.25">
      <c r="A891">
        <v>1641</v>
      </c>
      <c r="B891" t="s">
        <v>877</v>
      </c>
      <c r="C891" s="8">
        <v>199.38</v>
      </c>
      <c r="D891" s="8">
        <v>114.87</v>
      </c>
    </row>
    <row r="892" spans="1:4" x14ac:dyDescent="0.25">
      <c r="A892">
        <v>1640</v>
      </c>
      <c r="B892" t="s">
        <v>878</v>
      </c>
      <c r="C892" s="8">
        <v>201.66</v>
      </c>
      <c r="D892" s="8">
        <v>116.56</v>
      </c>
    </row>
    <row r="893" spans="1:4" x14ac:dyDescent="0.25">
      <c r="A893">
        <v>1639</v>
      </c>
      <c r="B893" t="s">
        <v>879</v>
      </c>
      <c r="C893" s="8">
        <v>201.77</v>
      </c>
      <c r="D893" s="8">
        <v>116.36</v>
      </c>
    </row>
    <row r="894" spans="1:4" x14ac:dyDescent="0.25">
      <c r="A894">
        <v>1638</v>
      </c>
      <c r="B894" t="s">
        <v>880</v>
      </c>
      <c r="C894" s="8">
        <v>201.07</v>
      </c>
      <c r="D894" s="8">
        <v>115.82</v>
      </c>
    </row>
    <row r="895" spans="1:4" x14ac:dyDescent="0.25">
      <c r="A895">
        <v>1637</v>
      </c>
      <c r="B895" t="s">
        <v>881</v>
      </c>
      <c r="C895" s="8">
        <v>202.34</v>
      </c>
      <c r="D895" s="8">
        <v>116.03</v>
      </c>
    </row>
    <row r="896" spans="1:4" x14ac:dyDescent="0.25">
      <c r="A896">
        <v>1636</v>
      </c>
      <c r="B896" t="s">
        <v>882</v>
      </c>
      <c r="C896" s="8">
        <v>203.15</v>
      </c>
      <c r="D896" s="8">
        <v>116.53</v>
      </c>
    </row>
    <row r="897" spans="1:4" x14ac:dyDescent="0.25">
      <c r="A897">
        <v>1635</v>
      </c>
      <c r="B897" t="s">
        <v>883</v>
      </c>
      <c r="C897" s="8">
        <v>203.34</v>
      </c>
      <c r="D897" s="8">
        <v>116.71</v>
      </c>
    </row>
    <row r="898" spans="1:4" x14ac:dyDescent="0.25">
      <c r="A898">
        <v>1634</v>
      </c>
      <c r="B898" t="s">
        <v>884</v>
      </c>
      <c r="C898" s="8">
        <v>203.98</v>
      </c>
      <c r="D898" s="8">
        <v>117.29</v>
      </c>
    </row>
    <row r="899" spans="1:4" x14ac:dyDescent="0.25">
      <c r="A899">
        <v>1633</v>
      </c>
      <c r="B899" t="s">
        <v>885</v>
      </c>
      <c r="C899" s="8">
        <v>204.17500000000001</v>
      </c>
      <c r="D899" s="8">
        <v>117.37</v>
      </c>
    </row>
    <row r="900" spans="1:4" x14ac:dyDescent="0.25">
      <c r="A900">
        <v>1632</v>
      </c>
      <c r="B900" t="s">
        <v>886</v>
      </c>
      <c r="C900" s="8">
        <v>203.96</v>
      </c>
      <c r="D900" s="8">
        <v>117.9</v>
      </c>
    </row>
    <row r="901" spans="1:4" x14ac:dyDescent="0.25">
      <c r="A901">
        <v>1631</v>
      </c>
      <c r="B901" t="s">
        <v>887</v>
      </c>
      <c r="C901" s="8">
        <v>204.19</v>
      </c>
      <c r="D901" s="8">
        <v>116.9</v>
      </c>
    </row>
    <row r="902" spans="1:4" x14ac:dyDescent="0.25">
      <c r="A902">
        <v>1630</v>
      </c>
      <c r="B902" t="s">
        <v>888</v>
      </c>
      <c r="C902" s="8">
        <v>204.24</v>
      </c>
      <c r="D902" s="8">
        <v>116.69</v>
      </c>
    </row>
    <row r="903" spans="1:4" x14ac:dyDescent="0.25">
      <c r="A903">
        <v>1629</v>
      </c>
      <c r="B903" t="s">
        <v>889</v>
      </c>
      <c r="C903" s="8">
        <v>204.37</v>
      </c>
      <c r="D903" s="8">
        <v>115.72</v>
      </c>
    </row>
    <row r="904" spans="1:4" x14ac:dyDescent="0.25">
      <c r="A904">
        <v>1628</v>
      </c>
      <c r="B904" t="s">
        <v>890</v>
      </c>
      <c r="C904" s="8">
        <v>205.55</v>
      </c>
      <c r="D904" s="8">
        <v>116.39</v>
      </c>
    </row>
    <row r="905" spans="1:4" x14ac:dyDescent="0.25">
      <c r="A905">
        <v>1627</v>
      </c>
      <c r="B905" t="s">
        <v>891</v>
      </c>
      <c r="C905" s="8">
        <v>205.22</v>
      </c>
      <c r="D905" s="8">
        <v>115.15</v>
      </c>
    </row>
    <row r="906" spans="1:4" x14ac:dyDescent="0.25">
      <c r="A906">
        <v>1626</v>
      </c>
      <c r="B906" t="s">
        <v>892</v>
      </c>
      <c r="C906" s="8">
        <v>205.58</v>
      </c>
      <c r="D906" s="8">
        <v>116.44</v>
      </c>
    </row>
    <row r="907" spans="1:4" x14ac:dyDescent="0.25">
      <c r="A907">
        <v>1625</v>
      </c>
      <c r="B907" t="s">
        <v>893</v>
      </c>
      <c r="C907" s="8">
        <v>206.68</v>
      </c>
      <c r="D907" s="8">
        <v>116.58</v>
      </c>
    </row>
    <row r="908" spans="1:4" x14ac:dyDescent="0.25">
      <c r="A908">
        <v>1624</v>
      </c>
      <c r="B908" t="s">
        <v>894</v>
      </c>
      <c r="C908" s="8">
        <v>207.26</v>
      </c>
      <c r="D908" s="8">
        <v>117.97</v>
      </c>
    </row>
    <row r="909" spans="1:4" x14ac:dyDescent="0.25">
      <c r="A909">
        <v>1623</v>
      </c>
      <c r="B909" t="s">
        <v>895</v>
      </c>
      <c r="C909" s="8">
        <v>207.11</v>
      </c>
      <c r="D909" s="8">
        <v>118.06</v>
      </c>
    </row>
    <row r="910" spans="1:4" x14ac:dyDescent="0.25">
      <c r="A910">
        <v>1622</v>
      </c>
      <c r="B910" t="s">
        <v>896</v>
      </c>
      <c r="C910" s="8">
        <v>207.64</v>
      </c>
      <c r="D910" s="8">
        <v>118.45</v>
      </c>
    </row>
    <row r="911" spans="1:4" x14ac:dyDescent="0.25">
      <c r="A911">
        <v>1621</v>
      </c>
      <c r="B911" t="s">
        <v>897</v>
      </c>
      <c r="C911" s="8">
        <v>207.2</v>
      </c>
      <c r="D911" s="8">
        <v>116.69</v>
      </c>
    </row>
    <row r="912" spans="1:4" x14ac:dyDescent="0.25">
      <c r="A912">
        <v>1620</v>
      </c>
      <c r="B912" t="s">
        <v>898</v>
      </c>
      <c r="C912" s="8">
        <v>205.76</v>
      </c>
      <c r="D912" s="8">
        <v>114.87</v>
      </c>
    </row>
    <row r="913" spans="1:4" x14ac:dyDescent="0.25">
      <c r="A913">
        <v>1619</v>
      </c>
      <c r="B913" t="s">
        <v>899</v>
      </c>
      <c r="C913" s="8">
        <v>207.08500000000001</v>
      </c>
      <c r="D913" s="8">
        <v>116.25</v>
      </c>
    </row>
    <row r="914" spans="1:4" x14ac:dyDescent="0.25">
      <c r="A914">
        <v>1618</v>
      </c>
      <c r="B914" t="s">
        <v>900</v>
      </c>
      <c r="C914" s="8">
        <v>207.89</v>
      </c>
      <c r="D914" s="8">
        <v>117.37</v>
      </c>
    </row>
    <row r="915" spans="1:4" x14ac:dyDescent="0.25">
      <c r="A915">
        <v>1617</v>
      </c>
      <c r="B915" t="s">
        <v>901</v>
      </c>
      <c r="C915" s="8">
        <v>207.66</v>
      </c>
      <c r="D915" s="8">
        <v>116.81</v>
      </c>
    </row>
    <row r="916" spans="1:4" x14ac:dyDescent="0.25">
      <c r="A916">
        <v>1616</v>
      </c>
      <c r="B916" t="s">
        <v>902</v>
      </c>
      <c r="C916" s="8">
        <v>208</v>
      </c>
      <c r="D916" s="8">
        <v>117.69</v>
      </c>
    </row>
    <row r="917" spans="1:4" x14ac:dyDescent="0.25">
      <c r="A917">
        <v>1615</v>
      </c>
      <c r="B917" t="s">
        <v>903</v>
      </c>
      <c r="C917" s="8">
        <v>206.61</v>
      </c>
      <c r="D917" s="8">
        <v>116.22</v>
      </c>
    </row>
    <row r="918" spans="1:4" x14ac:dyDescent="0.25">
      <c r="A918">
        <v>1614</v>
      </c>
      <c r="B918" t="s">
        <v>904</v>
      </c>
      <c r="C918" s="8">
        <v>206.47</v>
      </c>
      <c r="D918" s="8">
        <v>118.17</v>
      </c>
    </row>
    <row r="919" spans="1:4" x14ac:dyDescent="0.25">
      <c r="A919">
        <v>1613</v>
      </c>
      <c r="B919" t="s">
        <v>905</v>
      </c>
      <c r="C919" s="8">
        <v>203.1601</v>
      </c>
      <c r="D919" s="8">
        <v>115.66</v>
      </c>
    </row>
    <row r="920" spans="1:4" x14ac:dyDescent="0.25">
      <c r="A920">
        <v>1612</v>
      </c>
      <c r="B920" t="s">
        <v>906</v>
      </c>
      <c r="C920" s="8">
        <v>204.19</v>
      </c>
      <c r="D920" s="8">
        <v>116.12</v>
      </c>
    </row>
    <row r="921" spans="1:4" x14ac:dyDescent="0.25">
      <c r="A921">
        <v>1611</v>
      </c>
      <c r="B921" t="s">
        <v>907</v>
      </c>
      <c r="C921" s="8">
        <v>200.89</v>
      </c>
      <c r="D921" s="8">
        <v>114.71</v>
      </c>
    </row>
    <row r="922" spans="1:4" x14ac:dyDescent="0.25">
      <c r="A922">
        <v>1610</v>
      </c>
      <c r="B922" t="s">
        <v>908</v>
      </c>
      <c r="C922" s="8">
        <v>199.51</v>
      </c>
      <c r="D922" s="8">
        <v>113.55</v>
      </c>
    </row>
    <row r="923" spans="1:4" x14ac:dyDescent="0.25">
      <c r="A923">
        <v>1609</v>
      </c>
      <c r="B923" t="s">
        <v>909</v>
      </c>
      <c r="C923" s="8">
        <v>197.91</v>
      </c>
      <c r="D923" s="8">
        <v>113.39</v>
      </c>
    </row>
    <row r="924" spans="1:4" x14ac:dyDescent="0.25">
      <c r="A924">
        <v>1608</v>
      </c>
      <c r="B924" t="s">
        <v>910</v>
      </c>
      <c r="C924" s="8">
        <v>201.79</v>
      </c>
      <c r="D924" s="8">
        <v>116.89</v>
      </c>
    </row>
    <row r="925" spans="1:4" x14ac:dyDescent="0.25">
      <c r="A925">
        <v>1607</v>
      </c>
      <c r="B925" t="s">
        <v>911</v>
      </c>
      <c r="C925" s="8">
        <v>206.78</v>
      </c>
      <c r="D925" s="8">
        <v>118.63</v>
      </c>
    </row>
    <row r="926" spans="1:4" x14ac:dyDescent="0.25">
      <c r="A926">
        <v>1606</v>
      </c>
      <c r="B926" t="s">
        <v>912</v>
      </c>
      <c r="C926" s="8">
        <v>206.52</v>
      </c>
      <c r="D926" s="8">
        <v>118.9</v>
      </c>
    </row>
    <row r="927" spans="1:4" x14ac:dyDescent="0.25">
      <c r="A927">
        <v>1605</v>
      </c>
      <c r="B927" t="s">
        <v>913</v>
      </c>
      <c r="C927" s="8">
        <v>207.47</v>
      </c>
      <c r="D927" s="8">
        <v>119.71</v>
      </c>
    </row>
    <row r="928" spans="1:4" x14ac:dyDescent="0.25">
      <c r="A928">
        <v>1604</v>
      </c>
      <c r="B928" t="s">
        <v>914</v>
      </c>
      <c r="C928" s="8">
        <v>207.75</v>
      </c>
      <c r="D928" s="8">
        <v>119.86</v>
      </c>
    </row>
    <row r="929" spans="1:4" x14ac:dyDescent="0.25">
      <c r="A929">
        <v>1603</v>
      </c>
      <c r="B929" t="s">
        <v>915</v>
      </c>
      <c r="C929" s="8">
        <v>207.77</v>
      </c>
      <c r="D929" s="8">
        <v>119.76</v>
      </c>
    </row>
    <row r="930" spans="1:4" x14ac:dyDescent="0.25">
      <c r="A930">
        <v>1602</v>
      </c>
      <c r="B930" t="s">
        <v>916</v>
      </c>
      <c r="C930" s="8">
        <v>208.44</v>
      </c>
      <c r="D930" s="8">
        <v>120.54</v>
      </c>
    </row>
    <row r="931" spans="1:4" x14ac:dyDescent="0.25">
      <c r="A931">
        <v>1601</v>
      </c>
      <c r="B931" t="s">
        <v>917</v>
      </c>
      <c r="C931" s="8">
        <v>208.72</v>
      </c>
      <c r="D931" s="8">
        <v>121.05</v>
      </c>
    </row>
    <row r="932" spans="1:4" x14ac:dyDescent="0.25">
      <c r="A932">
        <v>1600</v>
      </c>
      <c r="B932" t="s">
        <v>918</v>
      </c>
      <c r="C932" s="8">
        <v>207.6</v>
      </c>
      <c r="D932" s="8">
        <v>120.34</v>
      </c>
    </row>
    <row r="933" spans="1:4" x14ac:dyDescent="0.25">
      <c r="A933">
        <v>1599</v>
      </c>
      <c r="B933" t="s">
        <v>919</v>
      </c>
      <c r="C933" s="8">
        <v>205.54</v>
      </c>
      <c r="D933" s="8">
        <v>119.62</v>
      </c>
    </row>
    <row r="934" spans="1:4" x14ac:dyDescent="0.25">
      <c r="A934">
        <v>1598</v>
      </c>
      <c r="B934" t="s">
        <v>920</v>
      </c>
      <c r="C934" s="8">
        <v>205.43</v>
      </c>
      <c r="D934" s="8">
        <v>118.93</v>
      </c>
    </row>
    <row r="935" spans="1:4" x14ac:dyDescent="0.25">
      <c r="A935">
        <v>1597</v>
      </c>
      <c r="B935" t="s">
        <v>921</v>
      </c>
      <c r="C935" s="8">
        <v>201.72</v>
      </c>
      <c r="D935" s="8">
        <v>117.34</v>
      </c>
    </row>
    <row r="936" spans="1:4" x14ac:dyDescent="0.25">
      <c r="A936">
        <v>1596</v>
      </c>
      <c r="B936" t="s">
        <v>922</v>
      </c>
      <c r="C936" s="8">
        <v>199.82</v>
      </c>
      <c r="D936" s="8">
        <v>115.31</v>
      </c>
    </row>
    <row r="937" spans="1:4" x14ac:dyDescent="0.25">
      <c r="A937">
        <v>1595</v>
      </c>
      <c r="B937" t="s">
        <v>923</v>
      </c>
      <c r="C937" s="8">
        <v>202.31</v>
      </c>
      <c r="D937" s="8">
        <v>116.73</v>
      </c>
    </row>
    <row r="938" spans="1:4" x14ac:dyDescent="0.25">
      <c r="A938">
        <v>1594</v>
      </c>
      <c r="B938" t="s">
        <v>924</v>
      </c>
      <c r="C938" s="8">
        <v>205.9</v>
      </c>
      <c r="D938" s="8">
        <v>118.71</v>
      </c>
    </row>
    <row r="939" spans="1:4" x14ac:dyDescent="0.25">
      <c r="A939">
        <v>1593</v>
      </c>
      <c r="B939" t="s">
        <v>925</v>
      </c>
      <c r="C939" s="8">
        <v>204.25</v>
      </c>
      <c r="D939" s="8">
        <v>117.57</v>
      </c>
    </row>
    <row r="940" spans="1:4" x14ac:dyDescent="0.25">
      <c r="A940">
        <v>1592</v>
      </c>
      <c r="B940" t="s">
        <v>926</v>
      </c>
      <c r="C940" s="8">
        <v>202.65</v>
      </c>
      <c r="D940" s="8">
        <v>117.18</v>
      </c>
    </row>
    <row r="941" spans="1:4" x14ac:dyDescent="0.25">
      <c r="A941">
        <v>1591</v>
      </c>
      <c r="B941" t="s">
        <v>927</v>
      </c>
      <c r="C941" s="8">
        <v>202.08</v>
      </c>
      <c r="D941" s="8">
        <v>117.27</v>
      </c>
    </row>
    <row r="942" spans="1:4" x14ac:dyDescent="0.25">
      <c r="A942">
        <v>1590</v>
      </c>
      <c r="B942" t="s">
        <v>928</v>
      </c>
      <c r="C942" s="8">
        <v>200.86</v>
      </c>
      <c r="D942" s="8">
        <v>116.8</v>
      </c>
    </row>
    <row r="943" spans="1:4" x14ac:dyDescent="0.25">
      <c r="A943">
        <v>1589</v>
      </c>
      <c r="B943" t="s">
        <v>929</v>
      </c>
      <c r="C943" s="8">
        <v>199.01990000000001</v>
      </c>
      <c r="D943" s="8">
        <v>114.83</v>
      </c>
    </row>
    <row r="944" spans="1:4" x14ac:dyDescent="0.25">
      <c r="A944">
        <v>1588</v>
      </c>
      <c r="B944" t="s">
        <v>930</v>
      </c>
      <c r="C944" s="8">
        <v>201.63</v>
      </c>
      <c r="D944" s="8">
        <v>116.7</v>
      </c>
    </row>
    <row r="945" spans="1:4" x14ac:dyDescent="0.25">
      <c r="A945">
        <v>1587</v>
      </c>
      <c r="B945" t="s">
        <v>931</v>
      </c>
      <c r="C945" s="8">
        <v>202.05500000000001</v>
      </c>
      <c r="D945" s="8">
        <v>116.21</v>
      </c>
    </row>
    <row r="946" spans="1:4" x14ac:dyDescent="0.25">
      <c r="A946">
        <v>1586</v>
      </c>
      <c r="B946" t="s">
        <v>932</v>
      </c>
      <c r="C946" s="8">
        <v>203.08</v>
      </c>
      <c r="D946" s="8">
        <v>115.84</v>
      </c>
    </row>
    <row r="947" spans="1:4" x14ac:dyDescent="0.25">
      <c r="A947">
        <v>1585</v>
      </c>
      <c r="B947" t="s">
        <v>933</v>
      </c>
      <c r="C947" s="8">
        <v>206.1</v>
      </c>
      <c r="D947" s="8">
        <v>118.2</v>
      </c>
    </row>
    <row r="948" spans="1:4" x14ac:dyDescent="0.25">
      <c r="A948">
        <v>1584</v>
      </c>
      <c r="B948" t="s">
        <v>934</v>
      </c>
      <c r="C948" s="8">
        <v>204.97</v>
      </c>
      <c r="D948" s="8">
        <v>118.12</v>
      </c>
    </row>
    <row r="949" spans="1:4" x14ac:dyDescent="0.25">
      <c r="A949">
        <v>1583</v>
      </c>
      <c r="B949" t="s">
        <v>935</v>
      </c>
      <c r="C949" s="8">
        <v>205.45</v>
      </c>
      <c r="D949" s="8">
        <v>119.26</v>
      </c>
    </row>
    <row r="950" spans="1:4" x14ac:dyDescent="0.25">
      <c r="A950">
        <v>1582</v>
      </c>
      <c r="B950" t="s">
        <v>936</v>
      </c>
      <c r="C950" s="8">
        <v>202.74</v>
      </c>
      <c r="D950" s="8">
        <v>118.69</v>
      </c>
    </row>
    <row r="951" spans="1:4" x14ac:dyDescent="0.25">
      <c r="A951">
        <v>1581</v>
      </c>
      <c r="B951" t="s">
        <v>937</v>
      </c>
      <c r="C951" s="8">
        <v>200.14</v>
      </c>
      <c r="D951" s="8">
        <v>116.69</v>
      </c>
    </row>
    <row r="952" spans="1:4" x14ac:dyDescent="0.25">
      <c r="A952">
        <v>1580</v>
      </c>
      <c r="B952" t="s">
        <v>938</v>
      </c>
      <c r="C952" s="8">
        <v>201.99019999999999</v>
      </c>
      <c r="D952" s="8">
        <v>118.3</v>
      </c>
    </row>
    <row r="953" spans="1:4" x14ac:dyDescent="0.25">
      <c r="A953">
        <v>1579</v>
      </c>
      <c r="B953" t="s">
        <v>939</v>
      </c>
      <c r="C953" s="8">
        <v>199.45</v>
      </c>
      <c r="D953" s="8">
        <v>115.7</v>
      </c>
    </row>
    <row r="954" spans="1:4" x14ac:dyDescent="0.25">
      <c r="A954">
        <v>1578</v>
      </c>
      <c r="B954" t="s">
        <v>940</v>
      </c>
      <c r="C954" s="8">
        <v>201.92</v>
      </c>
      <c r="D954" s="8">
        <v>116.76</v>
      </c>
    </row>
    <row r="955" spans="1:4" x14ac:dyDescent="0.25">
      <c r="A955">
        <v>1577</v>
      </c>
      <c r="B955" t="s">
        <v>941</v>
      </c>
      <c r="C955" s="8">
        <v>204.84</v>
      </c>
      <c r="D955" s="8">
        <v>118.85</v>
      </c>
    </row>
    <row r="956" spans="1:4" x14ac:dyDescent="0.25">
      <c r="A956">
        <v>1576</v>
      </c>
      <c r="B956" t="s">
        <v>942</v>
      </c>
      <c r="C956" s="8">
        <v>204.06</v>
      </c>
      <c r="D956" s="8">
        <v>118.41</v>
      </c>
    </row>
    <row r="957" spans="1:4" x14ac:dyDescent="0.25">
      <c r="A957">
        <v>1575</v>
      </c>
      <c r="B957" t="s">
        <v>943</v>
      </c>
      <c r="C957" s="8">
        <v>206.12</v>
      </c>
      <c r="D957" s="8">
        <v>119.94</v>
      </c>
    </row>
    <row r="958" spans="1:4" x14ac:dyDescent="0.25">
      <c r="A958">
        <v>1574</v>
      </c>
      <c r="B958" t="s">
        <v>944</v>
      </c>
      <c r="C958" s="8">
        <v>205.55</v>
      </c>
      <c r="D958" s="8">
        <v>119.81</v>
      </c>
    </row>
    <row r="959" spans="1:4" x14ac:dyDescent="0.25">
      <c r="A959">
        <v>1573</v>
      </c>
      <c r="B959" t="s">
        <v>945</v>
      </c>
      <c r="C959" s="8">
        <v>204.63</v>
      </c>
      <c r="D959" s="8">
        <v>118.86</v>
      </c>
    </row>
    <row r="960" spans="1:4" x14ac:dyDescent="0.25">
      <c r="A960">
        <v>1572</v>
      </c>
      <c r="B960" t="s">
        <v>946</v>
      </c>
      <c r="C960" s="8">
        <v>206.81</v>
      </c>
      <c r="D960" s="8">
        <v>119.62</v>
      </c>
    </row>
    <row r="961" spans="1:4" x14ac:dyDescent="0.25">
      <c r="A961">
        <v>1571</v>
      </c>
      <c r="B961" t="s">
        <v>947</v>
      </c>
      <c r="C961" s="8">
        <v>206.93</v>
      </c>
      <c r="D961" s="8">
        <v>119.45</v>
      </c>
    </row>
    <row r="962" spans="1:4" x14ac:dyDescent="0.25">
      <c r="A962">
        <v>1570</v>
      </c>
      <c r="B962" t="s">
        <v>948</v>
      </c>
      <c r="C962" s="8">
        <v>208.92</v>
      </c>
      <c r="D962" s="8">
        <v>120.81</v>
      </c>
    </row>
    <row r="963" spans="1:4" x14ac:dyDescent="0.25">
      <c r="A963">
        <v>1569</v>
      </c>
      <c r="B963" t="s">
        <v>949</v>
      </c>
      <c r="C963" s="8">
        <v>209.78</v>
      </c>
      <c r="D963" s="8">
        <v>121.53</v>
      </c>
    </row>
    <row r="964" spans="1:4" x14ac:dyDescent="0.25">
      <c r="A964">
        <v>1568</v>
      </c>
      <c r="B964" t="s">
        <v>950</v>
      </c>
      <c r="C964" s="8">
        <v>210.11</v>
      </c>
      <c r="D964" s="8">
        <v>121.91</v>
      </c>
    </row>
    <row r="965" spans="1:4" x14ac:dyDescent="0.25">
      <c r="A965">
        <v>1567</v>
      </c>
      <c r="B965" t="s">
        <v>951</v>
      </c>
      <c r="C965" s="8">
        <v>210.13</v>
      </c>
      <c r="D965" s="8">
        <v>122.04</v>
      </c>
    </row>
    <row r="966" spans="1:4" x14ac:dyDescent="0.25">
      <c r="A966">
        <v>1566</v>
      </c>
      <c r="B966" t="s">
        <v>952</v>
      </c>
      <c r="C966" s="8">
        <v>209.98</v>
      </c>
      <c r="D966" s="8">
        <v>122.05</v>
      </c>
    </row>
    <row r="967" spans="1:4" x14ac:dyDescent="0.25">
      <c r="A967">
        <v>1565</v>
      </c>
      <c r="B967" t="s">
        <v>953</v>
      </c>
      <c r="C967" s="8">
        <v>211.239</v>
      </c>
      <c r="D967" s="8">
        <v>122.38</v>
      </c>
    </row>
    <row r="968" spans="1:4" x14ac:dyDescent="0.25">
      <c r="A968">
        <v>1564</v>
      </c>
      <c r="B968" t="s">
        <v>954</v>
      </c>
      <c r="C968" s="8">
        <v>211.209</v>
      </c>
      <c r="D968" s="8">
        <v>122.5</v>
      </c>
    </row>
    <row r="969" spans="1:4" x14ac:dyDescent="0.25">
      <c r="A969">
        <v>1563</v>
      </c>
      <c r="B969" t="s">
        <v>955</v>
      </c>
      <c r="C969" s="8">
        <v>211.81</v>
      </c>
      <c r="D969" s="8">
        <v>122.66</v>
      </c>
    </row>
    <row r="970" spans="1:4" x14ac:dyDescent="0.25">
      <c r="A970">
        <v>1562</v>
      </c>
      <c r="B970" t="s">
        <v>956</v>
      </c>
      <c r="C970" s="8">
        <v>211.63</v>
      </c>
      <c r="D970" s="8">
        <v>122.8</v>
      </c>
    </row>
    <row r="971" spans="1:4" x14ac:dyDescent="0.25">
      <c r="A971">
        <v>1561</v>
      </c>
      <c r="B971" t="s">
        <v>957</v>
      </c>
      <c r="C971" s="8">
        <v>211.38</v>
      </c>
      <c r="D971" s="8">
        <v>123.25</v>
      </c>
    </row>
    <row r="972" spans="1:4" x14ac:dyDescent="0.25">
      <c r="A972">
        <v>1560</v>
      </c>
      <c r="B972" t="s">
        <v>958</v>
      </c>
      <c r="C972" s="8">
        <v>210.66</v>
      </c>
      <c r="D972" s="8">
        <v>122.58</v>
      </c>
    </row>
    <row r="973" spans="1:4" x14ac:dyDescent="0.25">
      <c r="A973">
        <v>1559</v>
      </c>
      <c r="B973" t="s">
        <v>959</v>
      </c>
      <c r="C973" s="8">
        <v>211.99</v>
      </c>
      <c r="D973" s="8">
        <v>123.47</v>
      </c>
    </row>
    <row r="974" spans="1:4" x14ac:dyDescent="0.25">
      <c r="A974">
        <v>1558</v>
      </c>
      <c r="B974" t="s">
        <v>960</v>
      </c>
      <c r="C974" s="8">
        <v>211.12</v>
      </c>
      <c r="D974" s="8">
        <v>122.74</v>
      </c>
    </row>
    <row r="975" spans="1:4" x14ac:dyDescent="0.25">
      <c r="A975">
        <v>1557</v>
      </c>
      <c r="B975" t="s">
        <v>961</v>
      </c>
      <c r="C975" s="8">
        <v>210.23009999999999</v>
      </c>
      <c r="D975" s="8">
        <v>122.36</v>
      </c>
    </row>
    <row r="976" spans="1:4" x14ac:dyDescent="0.25">
      <c r="A976">
        <v>1556</v>
      </c>
      <c r="B976" t="s">
        <v>962</v>
      </c>
      <c r="C976" s="8">
        <v>210.46</v>
      </c>
      <c r="D976" s="8">
        <v>122.72</v>
      </c>
    </row>
    <row r="977" spans="1:4" x14ac:dyDescent="0.25">
      <c r="A977">
        <v>1555</v>
      </c>
      <c r="B977" t="s">
        <v>963</v>
      </c>
      <c r="C977" s="8">
        <v>207.5</v>
      </c>
      <c r="D977" s="8">
        <v>121.17</v>
      </c>
    </row>
    <row r="978" spans="1:4" x14ac:dyDescent="0.25">
      <c r="A978">
        <v>1554</v>
      </c>
      <c r="B978" t="s">
        <v>964</v>
      </c>
      <c r="C978" s="8">
        <v>208.36</v>
      </c>
      <c r="D978" s="8">
        <v>121.7</v>
      </c>
    </row>
    <row r="979" spans="1:4" x14ac:dyDescent="0.25">
      <c r="A979">
        <v>1553</v>
      </c>
      <c r="B979" t="s">
        <v>965</v>
      </c>
      <c r="C979" s="8">
        <v>204.98</v>
      </c>
      <c r="D979" s="8">
        <v>120.3</v>
      </c>
    </row>
    <row r="980" spans="1:4" x14ac:dyDescent="0.25">
      <c r="A980">
        <v>1552</v>
      </c>
      <c r="B980" t="s">
        <v>966</v>
      </c>
      <c r="C980" s="8">
        <v>204.5</v>
      </c>
      <c r="D980" s="8">
        <v>121.04</v>
      </c>
    </row>
    <row r="981" spans="1:4" x14ac:dyDescent="0.25">
      <c r="A981">
        <v>1551</v>
      </c>
      <c r="B981" t="s">
        <v>967</v>
      </c>
      <c r="C981" s="8">
        <v>207.1</v>
      </c>
      <c r="D981" s="8">
        <v>123.05</v>
      </c>
    </row>
    <row r="982" spans="1:4" x14ac:dyDescent="0.25">
      <c r="A982">
        <v>1550</v>
      </c>
      <c r="B982" t="s">
        <v>968</v>
      </c>
      <c r="C982" s="8">
        <v>205.8272</v>
      </c>
      <c r="D982" s="8">
        <v>122.61</v>
      </c>
    </row>
    <row r="983" spans="1:4" x14ac:dyDescent="0.25">
      <c r="A983">
        <v>1549</v>
      </c>
      <c r="B983" t="s">
        <v>969</v>
      </c>
      <c r="C983" s="8">
        <v>208.58</v>
      </c>
      <c r="D983" s="8">
        <v>123.33</v>
      </c>
    </row>
    <row r="984" spans="1:4" x14ac:dyDescent="0.25">
      <c r="A984">
        <v>1548</v>
      </c>
      <c r="B984" t="s">
        <v>970</v>
      </c>
      <c r="C984" s="8">
        <v>207.96</v>
      </c>
      <c r="D984" s="8">
        <v>123.66</v>
      </c>
    </row>
    <row r="985" spans="1:4" x14ac:dyDescent="0.25">
      <c r="A985">
        <v>1547</v>
      </c>
      <c r="B985" t="s">
        <v>971</v>
      </c>
      <c r="C985" s="8">
        <v>210.46</v>
      </c>
      <c r="D985" s="8">
        <v>124.65</v>
      </c>
    </row>
    <row r="986" spans="1:4" x14ac:dyDescent="0.25">
      <c r="A986">
        <v>1546</v>
      </c>
      <c r="B986" t="s">
        <v>972</v>
      </c>
      <c r="C986" s="8">
        <v>209.5</v>
      </c>
      <c r="D986" s="8">
        <v>124.89</v>
      </c>
    </row>
    <row r="987" spans="1:4" x14ac:dyDescent="0.25">
      <c r="A987">
        <v>1545</v>
      </c>
      <c r="B987" t="s">
        <v>973</v>
      </c>
      <c r="C987" s="8">
        <v>210.41</v>
      </c>
      <c r="D987" s="8">
        <v>125.99</v>
      </c>
    </row>
    <row r="988" spans="1:4" x14ac:dyDescent="0.25">
      <c r="A988">
        <v>1544</v>
      </c>
      <c r="B988" t="s">
        <v>974</v>
      </c>
      <c r="C988" s="8">
        <v>210</v>
      </c>
      <c r="D988" s="8">
        <v>125.88</v>
      </c>
    </row>
    <row r="989" spans="1:4" x14ac:dyDescent="0.25">
      <c r="A989">
        <v>1543</v>
      </c>
      <c r="B989" t="s">
        <v>975</v>
      </c>
      <c r="C989" s="8">
        <v>208.82</v>
      </c>
      <c r="D989" s="8">
        <v>125.85</v>
      </c>
    </row>
    <row r="990" spans="1:4" x14ac:dyDescent="0.25">
      <c r="A990">
        <v>1542</v>
      </c>
      <c r="B990" t="s">
        <v>976</v>
      </c>
      <c r="C990" s="8">
        <v>205.76</v>
      </c>
      <c r="D990" s="8">
        <v>122.47</v>
      </c>
    </row>
    <row r="991" spans="1:4" x14ac:dyDescent="0.25">
      <c r="A991">
        <v>1541</v>
      </c>
      <c r="B991" t="s">
        <v>977</v>
      </c>
      <c r="C991" s="8">
        <v>205.27</v>
      </c>
      <c r="D991" s="8">
        <v>122.32</v>
      </c>
    </row>
    <row r="992" spans="1:4" x14ac:dyDescent="0.25">
      <c r="A992">
        <v>1540</v>
      </c>
      <c r="B992" t="s">
        <v>978</v>
      </c>
      <c r="C992" s="8">
        <v>205.74</v>
      </c>
      <c r="D992" s="8">
        <v>123.1</v>
      </c>
    </row>
    <row r="993" spans="1:4" x14ac:dyDescent="0.25">
      <c r="A993">
        <v>1539</v>
      </c>
      <c r="B993" t="s">
        <v>979</v>
      </c>
      <c r="C993" s="8">
        <v>208.25</v>
      </c>
      <c r="D993" s="8">
        <v>124.77</v>
      </c>
    </row>
    <row r="994" spans="1:4" x14ac:dyDescent="0.25">
      <c r="A994">
        <v>1538</v>
      </c>
      <c r="B994" t="s">
        <v>980</v>
      </c>
      <c r="C994" s="8">
        <v>206.43</v>
      </c>
      <c r="D994" s="8">
        <v>124.37</v>
      </c>
    </row>
    <row r="995" spans="1:4" x14ac:dyDescent="0.25">
      <c r="A995">
        <v>1537</v>
      </c>
      <c r="B995" t="s">
        <v>981</v>
      </c>
      <c r="C995" s="8">
        <v>205.7</v>
      </c>
      <c r="D995" s="8">
        <v>124.42</v>
      </c>
    </row>
    <row r="996" spans="1:4" x14ac:dyDescent="0.25">
      <c r="A996">
        <v>1536</v>
      </c>
      <c r="B996" t="s">
        <v>982</v>
      </c>
      <c r="C996" s="8">
        <v>206.435</v>
      </c>
      <c r="D996" s="8">
        <v>124.65</v>
      </c>
    </row>
    <row r="997" spans="1:4" x14ac:dyDescent="0.25">
      <c r="A997">
        <v>1535</v>
      </c>
      <c r="B997" t="s">
        <v>983</v>
      </c>
      <c r="C997" s="8">
        <v>207.83</v>
      </c>
      <c r="D997" s="8">
        <v>125.2</v>
      </c>
    </row>
    <row r="998" spans="1:4" x14ac:dyDescent="0.25">
      <c r="A998">
        <v>1534</v>
      </c>
      <c r="B998" t="s">
        <v>984</v>
      </c>
      <c r="C998" s="8">
        <v>207.28</v>
      </c>
      <c r="D998" s="8">
        <v>124.4</v>
      </c>
    </row>
    <row r="999" spans="1:4" x14ac:dyDescent="0.25">
      <c r="A999">
        <v>1533</v>
      </c>
      <c r="B999" t="s">
        <v>985</v>
      </c>
      <c r="C999" s="8">
        <v>207.97499999999999</v>
      </c>
      <c r="D999" s="8">
        <v>125.47</v>
      </c>
    </row>
    <row r="1000" spans="1:4" x14ac:dyDescent="0.25">
      <c r="A1000">
        <v>1532</v>
      </c>
      <c r="B1000" t="s">
        <v>986</v>
      </c>
      <c r="C1000" s="8">
        <v>208.9</v>
      </c>
      <c r="D1000" s="8">
        <v>125.02</v>
      </c>
    </row>
    <row r="1001" spans="1:4" x14ac:dyDescent="0.25">
      <c r="A1001">
        <v>1531</v>
      </c>
      <c r="B1001" t="s">
        <v>987</v>
      </c>
      <c r="C1001" s="8">
        <v>210.04</v>
      </c>
      <c r="D1001" s="8">
        <v>125.62</v>
      </c>
    </row>
    <row r="1002" spans="1:4" x14ac:dyDescent="0.25">
      <c r="A1002">
        <v>1530</v>
      </c>
      <c r="B1002" t="s">
        <v>988</v>
      </c>
      <c r="C1002" s="8">
        <v>209.09</v>
      </c>
      <c r="D1002" s="8">
        <v>125.7</v>
      </c>
    </row>
    <row r="1003" spans="1:4" x14ac:dyDescent="0.25">
      <c r="A1003">
        <v>1529</v>
      </c>
      <c r="B1003" t="s">
        <v>989</v>
      </c>
      <c r="C1003" s="8">
        <v>209.49</v>
      </c>
      <c r="D1003" s="8">
        <v>125.67</v>
      </c>
    </row>
    <row r="1004" spans="1:4" x14ac:dyDescent="0.25">
      <c r="A1004">
        <v>1528</v>
      </c>
      <c r="B1004" t="s">
        <v>990</v>
      </c>
      <c r="C1004" s="8">
        <v>210.43</v>
      </c>
      <c r="D1004" s="8">
        <v>126.55</v>
      </c>
    </row>
    <row r="1005" spans="1:4" x14ac:dyDescent="0.25">
      <c r="A1005">
        <v>1527</v>
      </c>
      <c r="B1005" t="s">
        <v>991</v>
      </c>
      <c r="C1005" s="8">
        <v>210.37</v>
      </c>
      <c r="D1005" s="8">
        <v>126.48</v>
      </c>
    </row>
    <row r="1006" spans="1:4" x14ac:dyDescent="0.25">
      <c r="A1006">
        <v>1526</v>
      </c>
      <c r="B1006" t="s">
        <v>992</v>
      </c>
      <c r="C1006" s="8">
        <v>207.95</v>
      </c>
      <c r="D1006" s="8">
        <v>124.43</v>
      </c>
    </row>
    <row r="1007" spans="1:4" x14ac:dyDescent="0.25">
      <c r="A1007">
        <v>1525</v>
      </c>
      <c r="B1007" t="s">
        <v>993</v>
      </c>
      <c r="C1007" s="8">
        <v>209.85</v>
      </c>
      <c r="D1007" s="8">
        <v>125.65</v>
      </c>
    </row>
    <row r="1008" spans="1:4" x14ac:dyDescent="0.25">
      <c r="A1008">
        <v>1524</v>
      </c>
      <c r="B1008" t="s">
        <v>994</v>
      </c>
      <c r="C1008" s="8">
        <v>209.6</v>
      </c>
      <c r="D1008" s="8">
        <v>125.52</v>
      </c>
    </row>
    <row r="1009" spans="1:4" x14ac:dyDescent="0.25">
      <c r="A1009">
        <v>1523</v>
      </c>
      <c r="B1009" t="s">
        <v>995</v>
      </c>
      <c r="C1009" s="8">
        <v>210.63</v>
      </c>
      <c r="D1009" s="8">
        <v>125.71</v>
      </c>
    </row>
    <row r="1010" spans="1:4" x14ac:dyDescent="0.25">
      <c r="A1010">
        <v>1522</v>
      </c>
      <c r="B1010" t="s">
        <v>996</v>
      </c>
      <c r="C1010" s="8">
        <v>211.16</v>
      </c>
      <c r="D1010" s="8">
        <v>126.28</v>
      </c>
    </row>
    <row r="1011" spans="1:4" x14ac:dyDescent="0.25">
      <c r="A1011">
        <v>1521</v>
      </c>
      <c r="B1011" t="s">
        <v>997</v>
      </c>
      <c r="C1011" s="8">
        <v>211.6499</v>
      </c>
      <c r="D1011" s="8">
        <v>125.86</v>
      </c>
    </row>
    <row r="1012" spans="1:4" x14ac:dyDescent="0.25">
      <c r="A1012">
        <v>1520</v>
      </c>
      <c r="B1012" t="s">
        <v>998</v>
      </c>
      <c r="C1012" s="8">
        <v>210.77</v>
      </c>
      <c r="D1012" s="8">
        <v>124.47</v>
      </c>
    </row>
    <row r="1013" spans="1:4" x14ac:dyDescent="0.25">
      <c r="A1013">
        <v>1519</v>
      </c>
      <c r="B1013" t="s">
        <v>999</v>
      </c>
      <c r="C1013" s="8">
        <v>211.44</v>
      </c>
      <c r="D1013" s="8">
        <v>125.16</v>
      </c>
    </row>
    <row r="1014" spans="1:4" x14ac:dyDescent="0.25">
      <c r="A1014">
        <v>1518</v>
      </c>
      <c r="B1014" t="s">
        <v>1000</v>
      </c>
      <c r="C1014" s="8">
        <v>210.57</v>
      </c>
      <c r="D1014" s="8">
        <v>123.8</v>
      </c>
    </row>
    <row r="1015" spans="1:4" x14ac:dyDescent="0.25">
      <c r="A1015">
        <v>1517</v>
      </c>
      <c r="B1015" t="s">
        <v>1001</v>
      </c>
      <c r="C1015" s="8">
        <v>208.46</v>
      </c>
      <c r="D1015" s="8">
        <v>121.18</v>
      </c>
    </row>
    <row r="1016" spans="1:4" x14ac:dyDescent="0.25">
      <c r="A1016">
        <v>1516</v>
      </c>
      <c r="B1016" t="s">
        <v>1002</v>
      </c>
      <c r="C1016" s="8">
        <v>210.72</v>
      </c>
      <c r="D1016" s="8">
        <v>121.97</v>
      </c>
    </row>
    <row r="1017" spans="1:4" x14ac:dyDescent="0.25">
      <c r="A1017">
        <v>1515</v>
      </c>
      <c r="B1017" t="s">
        <v>1003</v>
      </c>
      <c r="C1017" s="8">
        <v>211.32</v>
      </c>
      <c r="D1017" s="8">
        <v>122.41</v>
      </c>
    </row>
    <row r="1018" spans="1:4" x14ac:dyDescent="0.25">
      <c r="A1018">
        <v>1514</v>
      </c>
      <c r="B1018" t="s">
        <v>1004</v>
      </c>
      <c r="C1018" s="8">
        <v>208.9</v>
      </c>
      <c r="D1018" s="8">
        <v>120.85</v>
      </c>
    </row>
    <row r="1019" spans="1:4" x14ac:dyDescent="0.25">
      <c r="A1019">
        <v>1513</v>
      </c>
      <c r="B1019" t="s">
        <v>1005</v>
      </c>
      <c r="C1019" s="8">
        <v>208.04</v>
      </c>
      <c r="D1019" s="8">
        <v>121.27</v>
      </c>
    </row>
    <row r="1020" spans="1:4" x14ac:dyDescent="0.25">
      <c r="A1020">
        <v>1512</v>
      </c>
      <c r="B1020" t="s">
        <v>1006</v>
      </c>
      <c r="C1020" s="8">
        <v>208.87</v>
      </c>
      <c r="D1020" s="8">
        <v>121.73</v>
      </c>
    </row>
    <row r="1021" spans="1:4" x14ac:dyDescent="0.25">
      <c r="A1021">
        <v>1511</v>
      </c>
      <c r="B1021" t="s">
        <v>1007</v>
      </c>
      <c r="C1021" s="8">
        <v>211.62</v>
      </c>
      <c r="D1021" s="8">
        <v>122.64</v>
      </c>
    </row>
    <row r="1022" spans="1:4" x14ac:dyDescent="0.25">
      <c r="A1022">
        <v>1510</v>
      </c>
      <c r="B1022" t="s">
        <v>1008</v>
      </c>
      <c r="C1022" s="8">
        <v>210.60499999999999</v>
      </c>
      <c r="D1022" s="8">
        <v>122.71</v>
      </c>
    </row>
    <row r="1023" spans="1:4" x14ac:dyDescent="0.25">
      <c r="A1023">
        <v>1509</v>
      </c>
      <c r="B1023" t="s">
        <v>1009</v>
      </c>
      <c r="C1023" s="8">
        <v>209.98</v>
      </c>
      <c r="D1023" s="8">
        <v>122.49</v>
      </c>
    </row>
    <row r="1024" spans="1:4" x14ac:dyDescent="0.25">
      <c r="A1024">
        <v>1508</v>
      </c>
      <c r="B1024" t="s">
        <v>1010</v>
      </c>
      <c r="C1024" s="8">
        <v>210.02</v>
      </c>
      <c r="D1024" s="8">
        <v>122.485</v>
      </c>
    </row>
    <row r="1025" spans="1:4" x14ac:dyDescent="0.25">
      <c r="A1025">
        <v>1507</v>
      </c>
      <c r="B1025" t="s">
        <v>1011</v>
      </c>
      <c r="C1025" s="8">
        <v>212.21</v>
      </c>
      <c r="D1025" s="8">
        <v>123.79</v>
      </c>
    </row>
    <row r="1026" spans="1:4" x14ac:dyDescent="0.25">
      <c r="A1026">
        <v>1506</v>
      </c>
      <c r="B1026" t="s">
        <v>1012</v>
      </c>
      <c r="C1026" s="8">
        <v>212.44</v>
      </c>
      <c r="D1026" s="8">
        <v>123.65</v>
      </c>
    </row>
    <row r="1027" spans="1:4" x14ac:dyDescent="0.25">
      <c r="A1027">
        <v>1505</v>
      </c>
      <c r="B1027" t="s">
        <v>1013</v>
      </c>
      <c r="C1027" s="8">
        <v>213.1</v>
      </c>
      <c r="D1027" s="8">
        <v>125.05</v>
      </c>
    </row>
    <row r="1028" spans="1:4" x14ac:dyDescent="0.25">
      <c r="A1028">
        <v>1504</v>
      </c>
      <c r="B1028" t="s">
        <v>1014</v>
      </c>
      <c r="C1028" s="8">
        <v>213.03</v>
      </c>
      <c r="D1028" s="8">
        <v>124.88</v>
      </c>
    </row>
    <row r="1029" spans="1:4" x14ac:dyDescent="0.25">
      <c r="A1029">
        <v>1503</v>
      </c>
      <c r="B1029" t="s">
        <v>1015</v>
      </c>
      <c r="C1029" s="8">
        <v>212.88</v>
      </c>
      <c r="D1029" s="8">
        <v>125.11</v>
      </c>
    </row>
    <row r="1030" spans="1:4" x14ac:dyDescent="0.25">
      <c r="A1030">
        <v>1502</v>
      </c>
      <c r="B1030" t="s">
        <v>1016</v>
      </c>
      <c r="C1030" s="8">
        <v>213.5</v>
      </c>
      <c r="D1030" s="8">
        <v>124.97</v>
      </c>
    </row>
    <row r="1031" spans="1:4" x14ac:dyDescent="0.25">
      <c r="A1031">
        <v>1501</v>
      </c>
      <c r="B1031" t="s">
        <v>1017</v>
      </c>
      <c r="C1031" s="8">
        <v>212.99</v>
      </c>
      <c r="D1031" s="8">
        <v>124.43</v>
      </c>
    </row>
    <row r="1032" spans="1:4" x14ac:dyDescent="0.25">
      <c r="A1032">
        <v>1500</v>
      </c>
      <c r="B1032" t="s">
        <v>1018</v>
      </c>
      <c r="C1032" s="8">
        <v>210.7</v>
      </c>
      <c r="D1032" s="8">
        <v>123.24</v>
      </c>
    </row>
    <row r="1033" spans="1:4" x14ac:dyDescent="0.25">
      <c r="A1033">
        <v>1499</v>
      </c>
      <c r="B1033" t="s">
        <v>1019</v>
      </c>
      <c r="C1033" s="8">
        <v>212.7</v>
      </c>
      <c r="D1033" s="8">
        <v>124.75</v>
      </c>
    </row>
    <row r="1034" spans="1:4" x14ac:dyDescent="0.25">
      <c r="A1034">
        <v>1498</v>
      </c>
      <c r="B1034" t="s">
        <v>1020</v>
      </c>
      <c r="C1034" s="8">
        <v>212.46</v>
      </c>
      <c r="D1034" s="8">
        <v>124.64</v>
      </c>
    </row>
    <row r="1035" spans="1:4" x14ac:dyDescent="0.25">
      <c r="A1035">
        <v>1497</v>
      </c>
      <c r="B1035" t="s">
        <v>1021</v>
      </c>
      <c r="C1035" s="8">
        <v>211.14</v>
      </c>
      <c r="D1035" s="8">
        <v>123.89</v>
      </c>
    </row>
    <row r="1036" spans="1:4" x14ac:dyDescent="0.25">
      <c r="A1036">
        <v>1496</v>
      </c>
      <c r="B1036" t="s">
        <v>1022</v>
      </c>
      <c r="C1036" s="8">
        <v>211.57</v>
      </c>
      <c r="D1036" s="8">
        <v>124.28</v>
      </c>
    </row>
    <row r="1037" spans="1:4" x14ac:dyDescent="0.25">
      <c r="A1037">
        <v>1495</v>
      </c>
      <c r="B1037" t="s">
        <v>1023</v>
      </c>
      <c r="C1037" s="8">
        <v>211.36</v>
      </c>
      <c r="D1037" s="8">
        <v>124.52</v>
      </c>
    </row>
    <row r="1038" spans="1:4" x14ac:dyDescent="0.25">
      <c r="A1038">
        <v>1494</v>
      </c>
      <c r="B1038" t="s">
        <v>1024</v>
      </c>
      <c r="C1038" s="8">
        <v>211.92</v>
      </c>
      <c r="D1038" s="8">
        <v>125.76</v>
      </c>
    </row>
    <row r="1039" spans="1:4" x14ac:dyDescent="0.25">
      <c r="A1039">
        <v>1493</v>
      </c>
      <c r="B1039" t="s">
        <v>1025</v>
      </c>
      <c r="C1039" s="8">
        <v>210.1292</v>
      </c>
      <c r="D1039" s="8">
        <v>124.5</v>
      </c>
    </row>
    <row r="1040" spans="1:4" x14ac:dyDescent="0.25">
      <c r="A1040">
        <v>1492</v>
      </c>
      <c r="B1040" t="s">
        <v>1026</v>
      </c>
      <c r="C1040" s="8">
        <v>209.77</v>
      </c>
      <c r="D1040" s="8">
        <v>125.4</v>
      </c>
    </row>
    <row r="1041" spans="1:4" x14ac:dyDescent="0.25">
      <c r="A1041">
        <v>1491</v>
      </c>
      <c r="B1041" t="s">
        <v>1027</v>
      </c>
      <c r="C1041" s="8">
        <v>208.48</v>
      </c>
      <c r="D1041" s="8">
        <v>124.82</v>
      </c>
    </row>
    <row r="1042" spans="1:4" x14ac:dyDescent="0.25">
      <c r="A1042">
        <v>1490</v>
      </c>
      <c r="B1042" t="s">
        <v>1028</v>
      </c>
      <c r="C1042" s="8">
        <v>208.45</v>
      </c>
      <c r="D1042" s="8">
        <v>124.44</v>
      </c>
    </row>
    <row r="1043" spans="1:4" x14ac:dyDescent="0.25">
      <c r="A1043">
        <v>1489</v>
      </c>
      <c r="B1043" t="s">
        <v>1029</v>
      </c>
      <c r="C1043" s="8">
        <v>210.95</v>
      </c>
      <c r="D1043" s="8">
        <v>125.99</v>
      </c>
    </row>
    <row r="1044" spans="1:4" x14ac:dyDescent="0.25">
      <c r="A1044">
        <v>1488</v>
      </c>
      <c r="B1044" t="s">
        <v>1030</v>
      </c>
      <c r="C1044" s="8">
        <v>211.63</v>
      </c>
      <c r="D1044" s="8">
        <v>126.31</v>
      </c>
    </row>
    <row r="1045" spans="1:4" x14ac:dyDescent="0.25">
      <c r="A1045">
        <v>1487</v>
      </c>
      <c r="B1045" t="s">
        <v>1031</v>
      </c>
      <c r="C1045" s="8">
        <v>210.01</v>
      </c>
      <c r="D1045" s="8">
        <v>125.93</v>
      </c>
    </row>
    <row r="1046" spans="1:4" x14ac:dyDescent="0.25">
      <c r="A1046">
        <v>1486</v>
      </c>
      <c r="B1046" t="s">
        <v>1032</v>
      </c>
      <c r="C1046" s="8">
        <v>209.11</v>
      </c>
      <c r="D1046" s="8">
        <v>125.53</v>
      </c>
    </row>
    <row r="1047" spans="1:4" x14ac:dyDescent="0.25">
      <c r="A1047">
        <v>1485</v>
      </c>
      <c r="B1047" t="s">
        <v>1033</v>
      </c>
      <c r="C1047" s="8">
        <v>210.25</v>
      </c>
      <c r="D1047" s="8">
        <v>126.42</v>
      </c>
    </row>
    <row r="1048" spans="1:4" x14ac:dyDescent="0.25">
      <c r="A1048">
        <v>1484</v>
      </c>
      <c r="B1048" t="s">
        <v>1034</v>
      </c>
      <c r="C1048" s="8">
        <v>210.59</v>
      </c>
      <c r="D1048" s="8">
        <v>126.23</v>
      </c>
    </row>
    <row r="1049" spans="1:4" x14ac:dyDescent="0.25">
      <c r="A1049">
        <v>1483</v>
      </c>
      <c r="B1049" t="s">
        <v>1035</v>
      </c>
      <c r="C1049" s="8">
        <v>212.78</v>
      </c>
      <c r="D1049" s="8">
        <v>127.92</v>
      </c>
    </row>
    <row r="1050" spans="1:4" x14ac:dyDescent="0.25">
      <c r="A1050">
        <v>1482</v>
      </c>
      <c r="B1050" t="s">
        <v>1036</v>
      </c>
      <c r="C1050" s="8">
        <v>210.81</v>
      </c>
      <c r="D1050" s="8">
        <v>127.86</v>
      </c>
    </row>
    <row r="1051" spans="1:4" x14ac:dyDescent="0.25">
      <c r="A1051">
        <v>1481</v>
      </c>
      <c r="B1051" t="s">
        <v>1037</v>
      </c>
      <c r="C1051" s="8">
        <v>211.89</v>
      </c>
      <c r="D1051" s="8">
        <v>128.74</v>
      </c>
    </row>
    <row r="1052" spans="1:4" x14ac:dyDescent="0.25">
      <c r="A1052">
        <v>1480</v>
      </c>
      <c r="B1052" t="s">
        <v>1038</v>
      </c>
      <c r="C1052" s="8">
        <v>212.04</v>
      </c>
      <c r="D1052" s="8">
        <v>129.01</v>
      </c>
    </row>
    <row r="1053" spans="1:4" x14ac:dyDescent="0.25">
      <c r="A1053">
        <v>1479</v>
      </c>
      <c r="B1053" t="s">
        <v>1039</v>
      </c>
      <c r="C1053" s="8">
        <v>210.5</v>
      </c>
      <c r="D1053" s="8">
        <v>127.92</v>
      </c>
    </row>
    <row r="1054" spans="1:4" x14ac:dyDescent="0.25">
      <c r="A1054">
        <v>1478</v>
      </c>
      <c r="B1054" t="s">
        <v>1040</v>
      </c>
      <c r="C1054" s="8">
        <v>209.86</v>
      </c>
      <c r="D1054" s="8">
        <v>127.85</v>
      </c>
    </row>
    <row r="1055" spans="1:4" x14ac:dyDescent="0.25">
      <c r="A1055">
        <v>1477</v>
      </c>
      <c r="B1055" t="s">
        <v>1041</v>
      </c>
      <c r="C1055" s="8">
        <v>209.82</v>
      </c>
      <c r="D1055" s="8">
        <v>127.5</v>
      </c>
    </row>
    <row r="1056" spans="1:4" x14ac:dyDescent="0.25">
      <c r="A1056">
        <v>1476</v>
      </c>
      <c r="B1056" t="s">
        <v>1042</v>
      </c>
      <c r="C1056" s="8">
        <v>205.42</v>
      </c>
      <c r="D1056" s="8">
        <v>124.28</v>
      </c>
    </row>
    <row r="1057" spans="1:4" x14ac:dyDescent="0.25">
      <c r="A1057">
        <v>1475</v>
      </c>
      <c r="B1057" t="s">
        <v>1043</v>
      </c>
      <c r="C1057" s="8">
        <v>205.85</v>
      </c>
      <c r="D1057" s="8">
        <v>124.86</v>
      </c>
    </row>
    <row r="1058" spans="1:4" x14ac:dyDescent="0.25">
      <c r="A1058">
        <v>1474</v>
      </c>
      <c r="B1058" t="s">
        <v>1044</v>
      </c>
      <c r="C1058" s="8">
        <v>207.5</v>
      </c>
      <c r="D1058" s="8">
        <v>125.23</v>
      </c>
    </row>
    <row r="1059" spans="1:4" x14ac:dyDescent="0.25">
      <c r="A1059">
        <v>1473</v>
      </c>
      <c r="B1059" t="s">
        <v>1045</v>
      </c>
      <c r="C1059" s="8">
        <v>207.31</v>
      </c>
      <c r="D1059" s="8">
        <v>123.78</v>
      </c>
    </row>
    <row r="1060" spans="1:4" x14ac:dyDescent="0.25">
      <c r="A1060">
        <v>1472</v>
      </c>
      <c r="B1060" t="s">
        <v>1046</v>
      </c>
      <c r="C1060" s="8">
        <v>206.72</v>
      </c>
      <c r="D1060" s="8">
        <v>123.74</v>
      </c>
    </row>
    <row r="1061" spans="1:4" x14ac:dyDescent="0.25">
      <c r="A1061">
        <v>1471</v>
      </c>
      <c r="B1061" t="s">
        <v>1047</v>
      </c>
      <c r="C1061" s="8">
        <v>208.02</v>
      </c>
      <c r="D1061" s="8">
        <v>123.88</v>
      </c>
    </row>
    <row r="1062" spans="1:4" x14ac:dyDescent="0.25">
      <c r="A1062">
        <v>1470</v>
      </c>
      <c r="B1062" t="s">
        <v>1048</v>
      </c>
      <c r="C1062" s="8">
        <v>204.53</v>
      </c>
      <c r="D1062" s="8">
        <v>121.99</v>
      </c>
    </row>
    <row r="1063" spans="1:4" x14ac:dyDescent="0.25">
      <c r="A1063">
        <v>1469</v>
      </c>
      <c r="B1063" t="s">
        <v>1049</v>
      </c>
      <c r="C1063" s="8">
        <v>204.9</v>
      </c>
      <c r="D1063" s="8">
        <v>122.43</v>
      </c>
    </row>
    <row r="1064" spans="1:4" x14ac:dyDescent="0.25">
      <c r="A1064">
        <v>1468</v>
      </c>
      <c r="B1064" t="s">
        <v>1050</v>
      </c>
      <c r="C1064" s="8">
        <v>207.48</v>
      </c>
      <c r="D1064" s="8">
        <v>124.13</v>
      </c>
    </row>
    <row r="1065" spans="1:4" x14ac:dyDescent="0.25">
      <c r="A1065">
        <v>1467</v>
      </c>
      <c r="B1065" t="s">
        <v>1051</v>
      </c>
      <c r="C1065" s="8">
        <v>209.77</v>
      </c>
      <c r="D1065" s="8">
        <v>125.53</v>
      </c>
    </row>
    <row r="1066" spans="1:4" x14ac:dyDescent="0.25">
      <c r="A1066">
        <v>1466</v>
      </c>
      <c r="B1066" t="s">
        <v>1052</v>
      </c>
      <c r="C1066" s="8">
        <v>210.68</v>
      </c>
      <c r="D1066" s="8">
        <v>126.23</v>
      </c>
    </row>
    <row r="1067" spans="1:4" x14ac:dyDescent="0.25">
      <c r="A1067">
        <v>1465</v>
      </c>
      <c r="B1067" t="s">
        <v>1053</v>
      </c>
      <c r="C1067" s="8">
        <v>210.61</v>
      </c>
      <c r="D1067" s="8">
        <v>125.56</v>
      </c>
    </row>
    <row r="1068" spans="1:4" x14ac:dyDescent="0.25">
      <c r="A1068">
        <v>1464</v>
      </c>
      <c r="B1068" t="s">
        <v>1054</v>
      </c>
      <c r="C1068" s="8">
        <v>212.3</v>
      </c>
      <c r="D1068" s="8">
        <v>126.31</v>
      </c>
    </row>
    <row r="1069" spans="1:4" x14ac:dyDescent="0.25">
      <c r="A1069">
        <v>1463</v>
      </c>
      <c r="B1069" t="s">
        <v>1055</v>
      </c>
      <c r="C1069" s="8">
        <v>212.48</v>
      </c>
      <c r="D1069" s="8">
        <v>125.76</v>
      </c>
    </row>
    <row r="1070" spans="1:4" x14ac:dyDescent="0.25">
      <c r="A1070">
        <v>1462</v>
      </c>
      <c r="B1070" t="s">
        <v>1056</v>
      </c>
      <c r="C1070" s="8">
        <v>212.59</v>
      </c>
      <c r="D1070" s="8">
        <v>125.08</v>
      </c>
    </row>
    <row r="1071" spans="1:4" x14ac:dyDescent="0.25">
      <c r="A1071">
        <v>1461</v>
      </c>
      <c r="B1071" t="s">
        <v>1057</v>
      </c>
      <c r="C1071" s="8">
        <v>211.75</v>
      </c>
      <c r="D1071" s="8">
        <v>124.49</v>
      </c>
    </row>
    <row r="1072" spans="1:4" x14ac:dyDescent="0.25">
      <c r="A1072">
        <v>1460</v>
      </c>
      <c r="B1072" t="s">
        <v>1058</v>
      </c>
      <c r="C1072" s="8">
        <v>211.37</v>
      </c>
      <c r="D1072" s="8">
        <v>124.95</v>
      </c>
    </row>
    <row r="1073" spans="1:4" x14ac:dyDescent="0.25">
      <c r="A1073">
        <v>1459</v>
      </c>
      <c r="B1073" t="s">
        <v>1059</v>
      </c>
      <c r="C1073" s="8">
        <v>210.18</v>
      </c>
      <c r="D1073" s="8">
        <v>123.57</v>
      </c>
    </row>
    <row r="1074" spans="1:4" x14ac:dyDescent="0.25">
      <c r="A1074">
        <v>1458</v>
      </c>
      <c r="B1074" t="s">
        <v>1060</v>
      </c>
      <c r="C1074" s="8">
        <v>208</v>
      </c>
      <c r="D1074" s="8">
        <v>121.58</v>
      </c>
    </row>
    <row r="1075" spans="1:4" x14ac:dyDescent="0.25">
      <c r="A1075">
        <v>1457</v>
      </c>
      <c r="B1075" t="s">
        <v>1061</v>
      </c>
      <c r="C1075" s="8">
        <v>206.79</v>
      </c>
      <c r="D1075" s="8">
        <v>120.57</v>
      </c>
    </row>
    <row r="1076" spans="1:4" x14ac:dyDescent="0.25">
      <c r="A1076">
        <v>1456</v>
      </c>
      <c r="B1076" t="s">
        <v>1062</v>
      </c>
      <c r="C1076" s="8">
        <v>209.33</v>
      </c>
      <c r="D1076" s="8">
        <v>121.6</v>
      </c>
    </row>
    <row r="1077" spans="1:4" x14ac:dyDescent="0.25">
      <c r="A1077">
        <v>1455</v>
      </c>
      <c r="B1077" t="s">
        <v>1063</v>
      </c>
      <c r="C1077" s="8">
        <v>210.77</v>
      </c>
      <c r="D1077" s="8">
        <v>121.94</v>
      </c>
    </row>
    <row r="1078" spans="1:4" x14ac:dyDescent="0.25">
      <c r="A1078">
        <v>1454</v>
      </c>
      <c r="B1078" t="s">
        <v>1064</v>
      </c>
      <c r="C1078" s="8">
        <v>210.82</v>
      </c>
      <c r="D1078" s="8">
        <v>122.29</v>
      </c>
    </row>
    <row r="1079" spans="1:4" x14ac:dyDescent="0.25">
      <c r="A1079">
        <v>1453</v>
      </c>
      <c r="B1079" t="s">
        <v>1065</v>
      </c>
      <c r="C1079" s="8">
        <v>210.5</v>
      </c>
      <c r="D1079" s="8">
        <v>122.96</v>
      </c>
    </row>
    <row r="1080" spans="1:4" x14ac:dyDescent="0.25">
      <c r="A1080">
        <v>1452</v>
      </c>
      <c r="B1080" t="s">
        <v>1066</v>
      </c>
      <c r="C1080" s="8">
        <v>209.79</v>
      </c>
      <c r="D1080" s="8">
        <v>122.35</v>
      </c>
    </row>
    <row r="1081" spans="1:4" x14ac:dyDescent="0.25">
      <c r="A1081">
        <v>1451</v>
      </c>
      <c r="B1081" t="s">
        <v>1067</v>
      </c>
      <c r="C1081" s="8">
        <v>209.38</v>
      </c>
      <c r="D1081" s="8">
        <v>122.06</v>
      </c>
    </row>
    <row r="1082" spans="1:4" x14ac:dyDescent="0.25">
      <c r="A1082">
        <v>1450</v>
      </c>
      <c r="B1082" t="s">
        <v>1068</v>
      </c>
      <c r="C1082" s="8">
        <v>210.07</v>
      </c>
      <c r="D1082" s="8">
        <v>122.34</v>
      </c>
    </row>
    <row r="1083" spans="1:4" x14ac:dyDescent="0.25">
      <c r="A1083">
        <v>1449</v>
      </c>
      <c r="B1083" t="s">
        <v>1069</v>
      </c>
      <c r="C1083" s="8">
        <v>208.35</v>
      </c>
      <c r="D1083" s="8">
        <v>120.69</v>
      </c>
    </row>
    <row r="1084" spans="1:4" x14ac:dyDescent="0.25">
      <c r="A1084">
        <v>1448</v>
      </c>
      <c r="B1084" t="s">
        <v>1070</v>
      </c>
      <c r="C1084" s="8">
        <v>207.95</v>
      </c>
      <c r="D1084" s="8">
        <v>119.88</v>
      </c>
    </row>
    <row r="1085" spans="1:4" x14ac:dyDescent="0.25">
      <c r="A1085">
        <v>1447</v>
      </c>
      <c r="B1085" t="s">
        <v>1071</v>
      </c>
      <c r="C1085" s="8">
        <v>210.57</v>
      </c>
      <c r="D1085" s="8">
        <v>121.26</v>
      </c>
    </row>
    <row r="1086" spans="1:4" x14ac:dyDescent="0.25">
      <c r="A1086">
        <v>1446</v>
      </c>
      <c r="B1086" t="s">
        <v>1072</v>
      </c>
      <c r="C1086" s="8">
        <v>208.67</v>
      </c>
      <c r="D1086" s="8">
        <v>120.22</v>
      </c>
    </row>
    <row r="1087" spans="1:4" x14ac:dyDescent="0.25">
      <c r="A1087">
        <v>1445</v>
      </c>
      <c r="B1087" t="s">
        <v>1073</v>
      </c>
      <c r="C1087" s="8">
        <v>208.92</v>
      </c>
      <c r="D1087" s="8">
        <v>119.99</v>
      </c>
    </row>
    <row r="1088" spans="1:4" x14ac:dyDescent="0.25">
      <c r="A1088">
        <v>1444</v>
      </c>
      <c r="B1088" t="s">
        <v>1074</v>
      </c>
      <c r="C1088" s="8">
        <v>208.66</v>
      </c>
      <c r="D1088" s="8">
        <v>119.59</v>
      </c>
    </row>
    <row r="1089" spans="1:4" x14ac:dyDescent="0.25">
      <c r="A1089">
        <v>1443</v>
      </c>
      <c r="B1089" t="s">
        <v>1075</v>
      </c>
      <c r="C1089" s="8">
        <v>209.42</v>
      </c>
      <c r="D1089" s="8">
        <v>120.36</v>
      </c>
    </row>
    <row r="1090" spans="1:4" x14ac:dyDescent="0.25">
      <c r="A1090">
        <v>1442</v>
      </c>
      <c r="B1090" t="s">
        <v>1076</v>
      </c>
      <c r="C1090" s="8">
        <v>210.59</v>
      </c>
      <c r="D1090" s="8">
        <v>121.63</v>
      </c>
    </row>
    <row r="1091" spans="1:4" x14ac:dyDescent="0.25">
      <c r="A1091">
        <v>1441</v>
      </c>
      <c r="B1091" t="s">
        <v>1077</v>
      </c>
      <c r="C1091" s="8">
        <v>209.98</v>
      </c>
      <c r="D1091" s="8">
        <v>120.66</v>
      </c>
    </row>
    <row r="1092" spans="1:4" x14ac:dyDescent="0.25">
      <c r="A1092">
        <v>1440</v>
      </c>
      <c r="B1092" t="s">
        <v>1078</v>
      </c>
      <c r="C1092" s="8">
        <v>208.32</v>
      </c>
      <c r="D1092" s="8">
        <v>119.41</v>
      </c>
    </row>
    <row r="1093" spans="1:4" x14ac:dyDescent="0.25">
      <c r="A1093">
        <v>1439</v>
      </c>
      <c r="B1093" t="s">
        <v>1079</v>
      </c>
      <c r="C1093" s="8">
        <v>203.97</v>
      </c>
      <c r="D1093" s="8">
        <v>116.39</v>
      </c>
    </row>
    <row r="1094" spans="1:4" x14ac:dyDescent="0.25">
      <c r="A1094">
        <v>1438</v>
      </c>
      <c r="B1094" t="s">
        <v>1080</v>
      </c>
      <c r="C1094" s="8">
        <v>197.63</v>
      </c>
      <c r="D1094" s="8">
        <v>115.03</v>
      </c>
    </row>
    <row r="1095" spans="1:4" x14ac:dyDescent="0.25">
      <c r="A1095">
        <v>1437</v>
      </c>
      <c r="B1095" t="s">
        <v>1081</v>
      </c>
      <c r="C1095" s="8">
        <v>189.55</v>
      </c>
      <c r="D1095" s="8">
        <v>110.54</v>
      </c>
    </row>
    <row r="1096" spans="1:4" x14ac:dyDescent="0.25">
      <c r="A1096">
        <v>1436</v>
      </c>
      <c r="B1096" t="s">
        <v>1082</v>
      </c>
      <c r="C1096" s="8">
        <v>187.27</v>
      </c>
      <c r="D1096" s="8">
        <v>109.69</v>
      </c>
    </row>
    <row r="1097" spans="1:4" x14ac:dyDescent="0.25">
      <c r="A1097">
        <v>1435</v>
      </c>
      <c r="B1097" t="s">
        <v>1083</v>
      </c>
      <c r="C1097" s="8">
        <v>194.46</v>
      </c>
      <c r="D1097" s="8">
        <v>112.48</v>
      </c>
    </row>
    <row r="1098" spans="1:4" x14ac:dyDescent="0.25">
      <c r="A1098">
        <v>1434</v>
      </c>
      <c r="B1098" t="s">
        <v>1084</v>
      </c>
      <c r="C1098" s="8">
        <v>199.27</v>
      </c>
      <c r="D1098" s="8">
        <v>114.49</v>
      </c>
    </row>
    <row r="1099" spans="1:4" x14ac:dyDescent="0.25">
      <c r="A1099">
        <v>1433</v>
      </c>
      <c r="B1099" t="s">
        <v>1085</v>
      </c>
      <c r="C1099" s="8">
        <v>199.28</v>
      </c>
      <c r="D1099" s="8">
        <v>115.62</v>
      </c>
    </row>
    <row r="1100" spans="1:4" x14ac:dyDescent="0.25">
      <c r="A1100">
        <v>1432</v>
      </c>
      <c r="B1100" t="s">
        <v>1086</v>
      </c>
      <c r="C1100" s="8">
        <v>197.67</v>
      </c>
      <c r="D1100" s="8">
        <v>115.2</v>
      </c>
    </row>
    <row r="1101" spans="1:4" x14ac:dyDescent="0.25">
      <c r="A1101">
        <v>1431</v>
      </c>
      <c r="B1101" t="s">
        <v>1087</v>
      </c>
      <c r="C1101" s="8">
        <v>191.77</v>
      </c>
      <c r="D1101" s="8">
        <v>111.9</v>
      </c>
    </row>
    <row r="1102" spans="1:4" x14ac:dyDescent="0.25">
      <c r="A1102">
        <v>1430</v>
      </c>
      <c r="B1102" t="s">
        <v>1088</v>
      </c>
      <c r="C1102" s="8">
        <v>195.41</v>
      </c>
      <c r="D1102" s="8">
        <v>113.91</v>
      </c>
    </row>
    <row r="1103" spans="1:4" x14ac:dyDescent="0.25">
      <c r="A1103">
        <v>1429</v>
      </c>
      <c r="B1103" t="s">
        <v>1089</v>
      </c>
      <c r="C1103" s="8">
        <v>195.55</v>
      </c>
      <c r="D1103" s="8">
        <v>113.73</v>
      </c>
    </row>
    <row r="1104" spans="1:4" x14ac:dyDescent="0.25">
      <c r="A1104">
        <v>1428</v>
      </c>
      <c r="B1104" t="s">
        <v>1090</v>
      </c>
      <c r="C1104" s="8">
        <v>192.59</v>
      </c>
      <c r="D1104" s="8">
        <v>112.87</v>
      </c>
    </row>
    <row r="1105" spans="1:4" x14ac:dyDescent="0.25">
      <c r="A1105">
        <v>1427</v>
      </c>
      <c r="B1105" t="s">
        <v>1091</v>
      </c>
      <c r="C1105" s="8">
        <v>197.43</v>
      </c>
      <c r="D1105" s="8">
        <v>115.45</v>
      </c>
    </row>
    <row r="1106" spans="1:4" x14ac:dyDescent="0.25">
      <c r="A1106">
        <v>1426</v>
      </c>
      <c r="B1106" t="s">
        <v>1092</v>
      </c>
      <c r="C1106" s="8">
        <v>194.79</v>
      </c>
      <c r="D1106" s="8">
        <v>114.12</v>
      </c>
    </row>
    <row r="1107" spans="1:4" x14ac:dyDescent="0.25">
      <c r="A1107">
        <v>1425</v>
      </c>
      <c r="B1107" t="s">
        <v>1093</v>
      </c>
      <c r="C1107" s="8">
        <v>195.85</v>
      </c>
      <c r="D1107" s="8">
        <v>114.64</v>
      </c>
    </row>
    <row r="1108" spans="1:4" x14ac:dyDescent="0.25">
      <c r="A1108">
        <v>1424</v>
      </c>
      <c r="B1108" t="s">
        <v>1094</v>
      </c>
      <c r="C1108" s="8">
        <v>196.74</v>
      </c>
      <c r="D1108" s="8">
        <v>115.18</v>
      </c>
    </row>
    <row r="1109" spans="1:4" x14ac:dyDescent="0.25">
      <c r="A1109">
        <v>1423</v>
      </c>
      <c r="B1109" t="s">
        <v>1095</v>
      </c>
      <c r="C1109" s="8">
        <v>196.01</v>
      </c>
      <c r="D1109" s="8">
        <v>114.65</v>
      </c>
    </row>
    <row r="1110" spans="1:4" x14ac:dyDescent="0.25">
      <c r="A1110">
        <v>1422</v>
      </c>
      <c r="B1110" t="s">
        <v>1096</v>
      </c>
      <c r="C1110" s="8">
        <v>198.46</v>
      </c>
      <c r="D1110" s="8">
        <v>115.94</v>
      </c>
    </row>
    <row r="1111" spans="1:4" x14ac:dyDescent="0.25">
      <c r="A1111">
        <v>1421</v>
      </c>
      <c r="B1111" t="s">
        <v>1097</v>
      </c>
      <c r="C1111" s="8">
        <v>200.18</v>
      </c>
      <c r="D1111" s="8">
        <v>116.94</v>
      </c>
    </row>
    <row r="1112" spans="1:4" x14ac:dyDescent="0.25">
      <c r="A1112">
        <v>1420</v>
      </c>
      <c r="B1112" t="s">
        <v>1098</v>
      </c>
      <c r="C1112" s="8">
        <v>199.73</v>
      </c>
      <c r="D1112" s="8">
        <v>117.34</v>
      </c>
    </row>
    <row r="1113" spans="1:4" x14ac:dyDescent="0.25">
      <c r="A1113">
        <v>1419</v>
      </c>
      <c r="B1113" t="s">
        <v>1099</v>
      </c>
      <c r="C1113" s="8">
        <v>195.45</v>
      </c>
      <c r="D1113" s="8">
        <v>115.72</v>
      </c>
    </row>
    <row r="1114" spans="1:4" x14ac:dyDescent="0.25">
      <c r="A1114">
        <v>1418</v>
      </c>
      <c r="B1114" t="s">
        <v>1100</v>
      </c>
      <c r="C1114" s="8">
        <v>196.46</v>
      </c>
      <c r="D1114" s="8">
        <v>115.51</v>
      </c>
    </row>
    <row r="1115" spans="1:4" x14ac:dyDescent="0.25">
      <c r="A1115">
        <v>1417</v>
      </c>
      <c r="B1115" t="s">
        <v>1101</v>
      </c>
      <c r="C1115" s="8">
        <v>193.91</v>
      </c>
      <c r="D1115" s="8">
        <v>113.76</v>
      </c>
    </row>
    <row r="1116" spans="1:4" x14ac:dyDescent="0.25">
      <c r="A1116">
        <v>1416</v>
      </c>
      <c r="B1116" t="s">
        <v>1102</v>
      </c>
      <c r="C1116" s="8">
        <v>193.6</v>
      </c>
      <c r="D1116" s="8">
        <v>113.42</v>
      </c>
    </row>
    <row r="1117" spans="1:4" x14ac:dyDescent="0.25">
      <c r="A1117">
        <v>1415</v>
      </c>
      <c r="B1117" t="s">
        <v>1103</v>
      </c>
      <c r="C1117" s="8">
        <v>192.9</v>
      </c>
      <c r="D1117" s="8">
        <v>113.23</v>
      </c>
    </row>
    <row r="1118" spans="1:4" x14ac:dyDescent="0.25">
      <c r="A1118">
        <v>1414</v>
      </c>
      <c r="B1118" t="s">
        <v>1104</v>
      </c>
      <c r="C1118" s="8">
        <v>192.85</v>
      </c>
      <c r="D1118" s="8">
        <v>111.42</v>
      </c>
    </row>
    <row r="1119" spans="1:4" x14ac:dyDescent="0.25">
      <c r="A1119">
        <v>1413</v>
      </c>
      <c r="B1119" t="s">
        <v>1105</v>
      </c>
      <c r="C1119" s="8">
        <v>188.01</v>
      </c>
      <c r="D1119" s="8">
        <v>108.3</v>
      </c>
    </row>
    <row r="1120" spans="1:4" x14ac:dyDescent="0.25">
      <c r="A1120">
        <v>1412</v>
      </c>
      <c r="B1120" t="s">
        <v>1106</v>
      </c>
      <c r="C1120" s="8">
        <v>188.12</v>
      </c>
      <c r="D1120" s="8">
        <v>107.53</v>
      </c>
    </row>
    <row r="1121" spans="1:4" x14ac:dyDescent="0.25">
      <c r="A1121">
        <v>1411</v>
      </c>
      <c r="B1121" t="s">
        <v>1107</v>
      </c>
      <c r="C1121" s="8">
        <v>191.63</v>
      </c>
      <c r="D1121" s="8">
        <v>109.2</v>
      </c>
    </row>
    <row r="1122" spans="1:4" x14ac:dyDescent="0.25">
      <c r="A1122">
        <v>1410</v>
      </c>
      <c r="B1122" t="s">
        <v>1108</v>
      </c>
      <c r="C1122" s="8">
        <v>192.13</v>
      </c>
      <c r="D1122" s="8">
        <v>109.01</v>
      </c>
    </row>
    <row r="1123" spans="1:4" x14ac:dyDescent="0.25">
      <c r="A1123">
        <v>1409</v>
      </c>
      <c r="B1123" t="s">
        <v>1109</v>
      </c>
      <c r="C1123" s="8">
        <v>195</v>
      </c>
      <c r="D1123" s="8">
        <v>110.63</v>
      </c>
    </row>
    <row r="1124" spans="1:4" x14ac:dyDescent="0.25">
      <c r="A1124">
        <v>1408</v>
      </c>
      <c r="B1124" t="s">
        <v>1110</v>
      </c>
      <c r="C1124" s="8">
        <v>198.47</v>
      </c>
      <c r="D1124" s="8">
        <v>113.27</v>
      </c>
    </row>
    <row r="1125" spans="1:4" x14ac:dyDescent="0.25">
      <c r="A1125">
        <v>1407</v>
      </c>
      <c r="B1125" t="s">
        <v>1111</v>
      </c>
      <c r="C1125" s="8">
        <v>197.79</v>
      </c>
      <c r="D1125" s="8">
        <v>112.49</v>
      </c>
    </row>
    <row r="1126" spans="1:4" x14ac:dyDescent="0.25">
      <c r="A1126">
        <v>1406</v>
      </c>
      <c r="B1126" t="s">
        <v>1112</v>
      </c>
      <c r="C1126" s="8">
        <v>199.41</v>
      </c>
      <c r="D1126" s="8">
        <v>114.48</v>
      </c>
    </row>
    <row r="1127" spans="1:4" x14ac:dyDescent="0.25">
      <c r="A1127">
        <v>1405</v>
      </c>
      <c r="B1127" t="s">
        <v>1113</v>
      </c>
      <c r="C1127" s="8">
        <v>201.21</v>
      </c>
      <c r="D1127" s="8">
        <v>115.51</v>
      </c>
    </row>
    <row r="1128" spans="1:4" x14ac:dyDescent="0.25">
      <c r="A1128">
        <v>1404</v>
      </c>
      <c r="B1128" t="s">
        <v>1114</v>
      </c>
      <c r="C1128" s="8">
        <v>201.33</v>
      </c>
      <c r="D1128" s="8">
        <v>115.74</v>
      </c>
    </row>
    <row r="1129" spans="1:4" x14ac:dyDescent="0.25">
      <c r="A1129">
        <v>1403</v>
      </c>
      <c r="B1129" t="s">
        <v>1115</v>
      </c>
      <c r="C1129" s="8">
        <v>201.52</v>
      </c>
      <c r="D1129" s="8">
        <v>115.57</v>
      </c>
    </row>
    <row r="1130" spans="1:4" x14ac:dyDescent="0.25">
      <c r="A1130">
        <v>1402</v>
      </c>
      <c r="B1130" t="s">
        <v>1116</v>
      </c>
      <c r="C1130" s="8">
        <v>200.25</v>
      </c>
      <c r="D1130" s="8">
        <v>113.99</v>
      </c>
    </row>
    <row r="1131" spans="1:4" x14ac:dyDescent="0.25">
      <c r="A1131">
        <v>1401</v>
      </c>
      <c r="B1131" t="s">
        <v>1117</v>
      </c>
      <c r="C1131" s="8">
        <v>199.29</v>
      </c>
      <c r="D1131" s="8">
        <v>112.87</v>
      </c>
    </row>
    <row r="1132" spans="1:4" x14ac:dyDescent="0.25">
      <c r="A1132">
        <v>1400</v>
      </c>
      <c r="B1132" t="s">
        <v>1118</v>
      </c>
      <c r="C1132" s="8">
        <v>202.35</v>
      </c>
      <c r="D1132" s="8">
        <v>115.57</v>
      </c>
    </row>
    <row r="1133" spans="1:4" x14ac:dyDescent="0.25">
      <c r="A1133">
        <v>1399</v>
      </c>
      <c r="B1133" t="s">
        <v>1119</v>
      </c>
      <c r="C1133" s="8">
        <v>203.27</v>
      </c>
      <c r="D1133" s="8">
        <v>115.42</v>
      </c>
    </row>
    <row r="1134" spans="1:4" x14ac:dyDescent="0.25">
      <c r="A1134">
        <v>1398</v>
      </c>
      <c r="B1134" t="s">
        <v>1120</v>
      </c>
      <c r="C1134" s="8">
        <v>203.37</v>
      </c>
      <c r="D1134" s="8">
        <v>115.64</v>
      </c>
    </row>
    <row r="1135" spans="1:4" x14ac:dyDescent="0.25">
      <c r="A1135">
        <v>1397</v>
      </c>
      <c r="B1135" t="s">
        <v>1121</v>
      </c>
      <c r="C1135" s="8">
        <v>203.09</v>
      </c>
      <c r="D1135" s="8">
        <v>115.48</v>
      </c>
    </row>
    <row r="1136" spans="1:4" x14ac:dyDescent="0.25">
      <c r="A1136">
        <v>1396</v>
      </c>
      <c r="B1136" t="s">
        <v>1122</v>
      </c>
      <c r="C1136" s="8">
        <v>201.85</v>
      </c>
      <c r="D1136" s="8">
        <v>113.72</v>
      </c>
    </row>
    <row r="1137" spans="1:4" x14ac:dyDescent="0.25">
      <c r="A1137">
        <v>1395</v>
      </c>
      <c r="B1137" t="s">
        <v>1123</v>
      </c>
      <c r="C1137" s="8">
        <v>205.26</v>
      </c>
      <c r="D1137" s="8">
        <v>114.72</v>
      </c>
    </row>
    <row r="1138" spans="1:4" x14ac:dyDescent="0.25">
      <c r="A1138">
        <v>1394</v>
      </c>
      <c r="B1138" t="s">
        <v>1124</v>
      </c>
      <c r="C1138" s="8">
        <v>207.51</v>
      </c>
      <c r="D1138" s="8">
        <v>115.85</v>
      </c>
    </row>
    <row r="1139" spans="1:4" x14ac:dyDescent="0.25">
      <c r="A1139">
        <v>1393</v>
      </c>
      <c r="B1139" t="s">
        <v>1125</v>
      </c>
      <c r="C1139" s="8">
        <v>207</v>
      </c>
      <c r="D1139" s="8">
        <v>115.06</v>
      </c>
    </row>
    <row r="1140" spans="1:4" x14ac:dyDescent="0.25">
      <c r="A1140">
        <v>1392</v>
      </c>
      <c r="B1140" t="s">
        <v>1126</v>
      </c>
      <c r="C1140" s="8">
        <v>206.6</v>
      </c>
      <c r="D1140" s="8">
        <v>113.8</v>
      </c>
    </row>
    <row r="1141" spans="1:4" x14ac:dyDescent="0.25">
      <c r="A1141">
        <v>1391</v>
      </c>
      <c r="B1141" t="s">
        <v>1127</v>
      </c>
      <c r="C1141" s="8">
        <v>208.95</v>
      </c>
      <c r="D1141" s="8">
        <v>117.12</v>
      </c>
    </row>
    <row r="1142" spans="1:4" x14ac:dyDescent="0.25">
      <c r="A1142">
        <v>1390</v>
      </c>
      <c r="B1142" t="s">
        <v>1128</v>
      </c>
      <c r="C1142" s="8">
        <v>208.83</v>
      </c>
      <c r="D1142" s="8">
        <v>115.87</v>
      </c>
    </row>
    <row r="1143" spans="1:4" x14ac:dyDescent="0.25">
      <c r="A1143">
        <v>1389</v>
      </c>
      <c r="B1143" t="s">
        <v>1129</v>
      </c>
      <c r="C1143" s="8">
        <v>207.93</v>
      </c>
      <c r="D1143" s="8">
        <v>115.34</v>
      </c>
    </row>
    <row r="1144" spans="1:4" x14ac:dyDescent="0.25">
      <c r="A1144">
        <v>1388</v>
      </c>
      <c r="B1144" t="s">
        <v>1130</v>
      </c>
      <c r="C1144" s="8">
        <v>210.39</v>
      </c>
      <c r="D1144" s="8">
        <v>117.74</v>
      </c>
    </row>
    <row r="1145" spans="1:4" x14ac:dyDescent="0.25">
      <c r="A1145">
        <v>1387</v>
      </c>
      <c r="B1145" t="s">
        <v>1131</v>
      </c>
      <c r="C1145" s="8">
        <v>211</v>
      </c>
      <c r="D1145" s="8">
        <v>118.35</v>
      </c>
    </row>
    <row r="1146" spans="1:4" x14ac:dyDescent="0.25">
      <c r="A1146">
        <v>1386</v>
      </c>
      <c r="B1146" t="s">
        <v>1132</v>
      </c>
      <c r="C1146" s="8">
        <v>210.36</v>
      </c>
      <c r="D1146" s="8">
        <v>118.29</v>
      </c>
    </row>
    <row r="1147" spans="1:4" x14ac:dyDescent="0.25">
      <c r="A1147">
        <v>1385</v>
      </c>
      <c r="B1147" t="s">
        <v>1133</v>
      </c>
      <c r="C1147" s="8">
        <v>210.15</v>
      </c>
      <c r="D1147" s="8">
        <v>118.38</v>
      </c>
    </row>
    <row r="1148" spans="1:4" x14ac:dyDescent="0.25">
      <c r="A1148">
        <v>1384</v>
      </c>
      <c r="B1148" t="s">
        <v>1134</v>
      </c>
      <c r="C1148" s="8">
        <v>210.04</v>
      </c>
      <c r="D1148" s="8">
        <v>119.22</v>
      </c>
    </row>
    <row r="1149" spans="1:4" x14ac:dyDescent="0.25">
      <c r="A1149">
        <v>1383</v>
      </c>
      <c r="B1149" t="s">
        <v>1135</v>
      </c>
      <c r="C1149" s="8">
        <v>208.08</v>
      </c>
      <c r="D1149" s="8">
        <v>117.82</v>
      </c>
    </row>
    <row r="1150" spans="1:4" x14ac:dyDescent="0.25">
      <c r="A1150">
        <v>1382</v>
      </c>
      <c r="B1150" t="s">
        <v>1136</v>
      </c>
      <c r="C1150" s="8">
        <v>208.56</v>
      </c>
      <c r="D1150" s="8">
        <v>118.17</v>
      </c>
    </row>
    <row r="1151" spans="1:4" x14ac:dyDescent="0.25">
      <c r="A1151">
        <v>1381</v>
      </c>
      <c r="B1151" t="s">
        <v>1137</v>
      </c>
      <c r="C1151" s="8">
        <v>207.74</v>
      </c>
      <c r="D1151" s="8">
        <v>117.14</v>
      </c>
    </row>
    <row r="1152" spans="1:4" x14ac:dyDescent="0.25">
      <c r="A1152">
        <v>1380</v>
      </c>
      <c r="B1152" t="s">
        <v>1138</v>
      </c>
      <c r="C1152" s="8">
        <v>204.84</v>
      </c>
      <c r="D1152" s="8">
        <v>114.9</v>
      </c>
    </row>
    <row r="1153" spans="1:4" x14ac:dyDescent="0.25">
      <c r="A1153">
        <v>1379</v>
      </c>
      <c r="B1153" t="s">
        <v>1139</v>
      </c>
      <c r="C1153" s="8">
        <v>202.54</v>
      </c>
      <c r="D1153" s="8">
        <v>114.07</v>
      </c>
    </row>
    <row r="1154" spans="1:4" x14ac:dyDescent="0.25">
      <c r="A1154">
        <v>1378</v>
      </c>
      <c r="B1154" t="s">
        <v>1140</v>
      </c>
      <c r="C1154" s="8">
        <v>205.62</v>
      </c>
      <c r="D1154" s="8">
        <v>115.05</v>
      </c>
    </row>
    <row r="1155" spans="1:4" x14ac:dyDescent="0.25">
      <c r="A1155">
        <v>1377</v>
      </c>
      <c r="B1155" t="s">
        <v>1141</v>
      </c>
      <c r="C1155" s="8">
        <v>205.47</v>
      </c>
      <c r="D1155" s="8">
        <v>114.61</v>
      </c>
    </row>
    <row r="1156" spans="1:4" x14ac:dyDescent="0.25">
      <c r="A1156">
        <v>1376</v>
      </c>
      <c r="B1156" t="s">
        <v>1142</v>
      </c>
      <c r="C1156" s="8">
        <v>208.73</v>
      </c>
      <c r="D1156" s="8">
        <v>116.55</v>
      </c>
    </row>
    <row r="1157" spans="1:4" x14ac:dyDescent="0.25">
      <c r="A1157">
        <v>1375</v>
      </c>
      <c r="B1157" t="s">
        <v>1143</v>
      </c>
      <c r="C1157" s="8">
        <v>208.55</v>
      </c>
      <c r="D1157" s="8">
        <v>116.06</v>
      </c>
    </row>
    <row r="1158" spans="1:4" x14ac:dyDescent="0.25">
      <c r="A1158">
        <v>1374</v>
      </c>
      <c r="B1158" t="s">
        <v>1144</v>
      </c>
      <c r="C1158" s="8">
        <v>209.3108</v>
      </c>
      <c r="D1158" s="8">
        <v>116.81</v>
      </c>
    </row>
    <row r="1159" spans="1:4" x14ac:dyDescent="0.25">
      <c r="A1159">
        <v>1373</v>
      </c>
      <c r="B1159" t="s">
        <v>1145</v>
      </c>
      <c r="C1159" s="8">
        <v>209.07</v>
      </c>
      <c r="D1159" s="8">
        <v>117.39</v>
      </c>
    </row>
    <row r="1160" spans="1:4" x14ac:dyDescent="0.25">
      <c r="A1160">
        <v>1372</v>
      </c>
      <c r="B1160" t="s">
        <v>1146</v>
      </c>
      <c r="C1160" s="8">
        <v>209.35</v>
      </c>
      <c r="D1160" s="8">
        <v>118.25</v>
      </c>
    </row>
    <row r="1161" spans="1:4" x14ac:dyDescent="0.25">
      <c r="A1161">
        <v>1371</v>
      </c>
      <c r="B1161" t="s">
        <v>1147</v>
      </c>
      <c r="C1161" s="8">
        <v>209.32</v>
      </c>
      <c r="D1161" s="8">
        <v>119.17</v>
      </c>
    </row>
    <row r="1162" spans="1:4" x14ac:dyDescent="0.25">
      <c r="A1162">
        <v>1370</v>
      </c>
      <c r="B1162" t="s">
        <v>1148</v>
      </c>
      <c r="C1162" s="8">
        <v>209.56</v>
      </c>
      <c r="D1162" s="8">
        <v>119.62</v>
      </c>
    </row>
    <row r="1163" spans="1:4" x14ac:dyDescent="0.25">
      <c r="A1163">
        <v>1369</v>
      </c>
      <c r="B1163" t="s">
        <v>1149</v>
      </c>
      <c r="C1163" s="8">
        <v>208.69</v>
      </c>
      <c r="D1163" s="8">
        <v>119.1</v>
      </c>
    </row>
    <row r="1164" spans="1:4" x14ac:dyDescent="0.25">
      <c r="A1164">
        <v>1368</v>
      </c>
      <c r="B1164" t="s">
        <v>1150</v>
      </c>
      <c r="C1164" s="8">
        <v>210.68</v>
      </c>
      <c r="D1164" s="8">
        <v>119.89</v>
      </c>
    </row>
    <row r="1165" spans="1:4" x14ac:dyDescent="0.25">
      <c r="A1165">
        <v>1367</v>
      </c>
      <c r="B1165" t="s">
        <v>1151</v>
      </c>
      <c r="C1165" s="8">
        <v>208.529</v>
      </c>
      <c r="D1165" s="8">
        <v>118.6</v>
      </c>
    </row>
    <row r="1166" spans="1:4" x14ac:dyDescent="0.25">
      <c r="A1166">
        <v>1366</v>
      </c>
      <c r="B1166" t="s">
        <v>1152</v>
      </c>
      <c r="C1166" s="8">
        <v>205.61</v>
      </c>
      <c r="D1166" s="8">
        <v>116.6</v>
      </c>
    </row>
    <row r="1167" spans="1:4" x14ac:dyDescent="0.25">
      <c r="A1167">
        <v>1365</v>
      </c>
      <c r="B1167" t="s">
        <v>1153</v>
      </c>
      <c r="C1167" s="8">
        <v>209.62</v>
      </c>
      <c r="D1167" s="8">
        <v>117.78</v>
      </c>
    </row>
    <row r="1168" spans="1:4" x14ac:dyDescent="0.25">
      <c r="A1168">
        <v>1364</v>
      </c>
      <c r="B1168" t="s">
        <v>1154</v>
      </c>
      <c r="C1168" s="8">
        <v>208.35</v>
      </c>
      <c r="D1168" s="8">
        <v>116.01</v>
      </c>
    </row>
    <row r="1169" spans="1:4" x14ac:dyDescent="0.25">
      <c r="A1169">
        <v>1363</v>
      </c>
      <c r="B1169" t="s">
        <v>1155</v>
      </c>
      <c r="C1169" s="8">
        <v>206.94900000000001</v>
      </c>
      <c r="D1169" s="8">
        <v>115.37</v>
      </c>
    </row>
    <row r="1170" spans="1:4" x14ac:dyDescent="0.25">
      <c r="A1170">
        <v>1362</v>
      </c>
      <c r="B1170" t="s">
        <v>1156</v>
      </c>
      <c r="C1170" s="8">
        <v>205.34</v>
      </c>
      <c r="D1170" s="8">
        <v>114.08</v>
      </c>
    </row>
    <row r="1171" spans="1:4" x14ac:dyDescent="0.25">
      <c r="A1171">
        <v>1361</v>
      </c>
      <c r="B1171" t="s">
        <v>1157</v>
      </c>
      <c r="C1171" s="8">
        <v>205.87</v>
      </c>
      <c r="D1171" s="8">
        <v>114.46</v>
      </c>
    </row>
    <row r="1172" spans="1:4" x14ac:dyDescent="0.25">
      <c r="A1172">
        <v>1360</v>
      </c>
      <c r="B1172" t="s">
        <v>1158</v>
      </c>
      <c r="C1172" s="8">
        <v>201.88</v>
      </c>
      <c r="D1172" s="8">
        <v>111.91</v>
      </c>
    </row>
    <row r="1173" spans="1:4" x14ac:dyDescent="0.25">
      <c r="A1173">
        <v>1359</v>
      </c>
      <c r="B1173" t="s">
        <v>1159</v>
      </c>
      <c r="C1173" s="8">
        <v>202.9008</v>
      </c>
      <c r="D1173" s="8">
        <v>111.11</v>
      </c>
    </row>
    <row r="1174" spans="1:4" x14ac:dyDescent="0.25">
      <c r="A1174">
        <v>1358</v>
      </c>
      <c r="B1174" t="s">
        <v>1160</v>
      </c>
      <c r="C1174" s="8">
        <v>205.0308</v>
      </c>
      <c r="D1174" s="8">
        <v>112.71</v>
      </c>
    </row>
    <row r="1175" spans="1:4" x14ac:dyDescent="0.25">
      <c r="A1175">
        <v>1357</v>
      </c>
      <c r="B1175" t="s">
        <v>1161</v>
      </c>
      <c r="C1175" s="8">
        <v>208.03</v>
      </c>
      <c r="D1175" s="8">
        <v>114.43</v>
      </c>
    </row>
    <row r="1176" spans="1:4" x14ac:dyDescent="0.25">
      <c r="A1176">
        <v>1356</v>
      </c>
      <c r="B1176" t="s">
        <v>1162</v>
      </c>
      <c r="C1176" s="8">
        <v>204.86</v>
      </c>
      <c r="D1176" s="8">
        <v>113.21</v>
      </c>
    </row>
    <row r="1177" spans="1:4" x14ac:dyDescent="0.25">
      <c r="A1177">
        <v>1355</v>
      </c>
      <c r="B1177" t="s">
        <v>1163</v>
      </c>
      <c r="C1177" s="8">
        <v>200.02080000000001</v>
      </c>
      <c r="D1177" s="8">
        <v>111.48</v>
      </c>
    </row>
    <row r="1178" spans="1:4" x14ac:dyDescent="0.25">
      <c r="A1178">
        <v>1354</v>
      </c>
      <c r="B1178" t="s">
        <v>1164</v>
      </c>
      <c r="C1178" s="8">
        <v>201.67</v>
      </c>
      <c r="D1178" s="8">
        <v>112.32</v>
      </c>
    </row>
    <row r="1179" spans="1:4" x14ac:dyDescent="0.25">
      <c r="A1179">
        <v>1353</v>
      </c>
      <c r="B1179" t="s">
        <v>1165</v>
      </c>
      <c r="C1179" s="8">
        <v>203.5</v>
      </c>
      <c r="D1179" s="8">
        <v>113.35</v>
      </c>
    </row>
    <row r="1180" spans="1:4" x14ac:dyDescent="0.25">
      <c r="A1180">
        <v>1352</v>
      </c>
      <c r="B1180" t="s">
        <v>1166</v>
      </c>
      <c r="C1180" s="8">
        <v>206.02</v>
      </c>
      <c r="D1180" s="8">
        <v>114.78</v>
      </c>
    </row>
    <row r="1181" spans="1:4" x14ac:dyDescent="0.25">
      <c r="A1181">
        <v>1351</v>
      </c>
      <c r="B1181" t="s">
        <v>1167</v>
      </c>
      <c r="C1181" s="8">
        <v>205.68</v>
      </c>
      <c r="D1181" s="8">
        <v>114.5</v>
      </c>
    </row>
    <row r="1182" spans="1:4" x14ac:dyDescent="0.25">
      <c r="A1182">
        <v>1350</v>
      </c>
      <c r="B1182" t="s">
        <v>1168</v>
      </c>
      <c r="C1182" s="8">
        <v>205.21</v>
      </c>
      <c r="D1182" s="8">
        <v>113.97</v>
      </c>
    </row>
    <row r="1183" spans="1:4" x14ac:dyDescent="0.25">
      <c r="A1183">
        <v>1349</v>
      </c>
      <c r="B1183" t="s">
        <v>1169</v>
      </c>
      <c r="C1183" s="8">
        <v>207.4</v>
      </c>
      <c r="D1183" s="8">
        <v>115.2</v>
      </c>
    </row>
    <row r="1184" spans="1:4" x14ac:dyDescent="0.25">
      <c r="A1184">
        <v>1348</v>
      </c>
      <c r="B1184" t="s">
        <v>1170</v>
      </c>
      <c r="C1184" s="8">
        <v>205.93</v>
      </c>
      <c r="D1184" s="8">
        <v>114.04</v>
      </c>
    </row>
    <row r="1185" spans="1:4" x14ac:dyDescent="0.25">
      <c r="A1185">
        <v>1347</v>
      </c>
      <c r="B1185" t="s">
        <v>1171</v>
      </c>
      <c r="C1185" s="8">
        <v>203.87</v>
      </c>
      <c r="D1185" s="8">
        <v>112.62</v>
      </c>
    </row>
    <row r="1186" spans="1:4" x14ac:dyDescent="0.25">
      <c r="A1186">
        <v>1346</v>
      </c>
      <c r="B1186" t="s">
        <v>1172</v>
      </c>
      <c r="C1186" s="8">
        <v>201.01920000000001</v>
      </c>
      <c r="D1186" s="8">
        <v>110.01</v>
      </c>
    </row>
    <row r="1187" spans="1:4" x14ac:dyDescent="0.25">
      <c r="A1187">
        <v>1345</v>
      </c>
      <c r="B1187" t="s">
        <v>1173</v>
      </c>
      <c r="C1187" s="8">
        <v>201.36</v>
      </c>
      <c r="D1187" s="8">
        <v>110.25</v>
      </c>
    </row>
    <row r="1188" spans="1:4" x14ac:dyDescent="0.25">
      <c r="A1188">
        <v>1344</v>
      </c>
      <c r="B1188" t="s">
        <v>1174</v>
      </c>
      <c r="C1188" s="8">
        <v>198.82</v>
      </c>
      <c r="D1188" s="8">
        <v>108.57</v>
      </c>
    </row>
    <row r="1189" spans="1:4" x14ac:dyDescent="0.25">
      <c r="A1189">
        <v>1343</v>
      </c>
      <c r="B1189" t="s">
        <v>1175</v>
      </c>
      <c r="C1189" s="8">
        <v>194.05</v>
      </c>
      <c r="D1189" s="8">
        <v>105.67</v>
      </c>
    </row>
    <row r="1190" spans="1:4" x14ac:dyDescent="0.25">
      <c r="A1190">
        <v>1342</v>
      </c>
      <c r="B1190" t="s">
        <v>1176</v>
      </c>
      <c r="C1190" s="8">
        <v>191.923</v>
      </c>
      <c r="D1190" s="8">
        <v>103.85</v>
      </c>
    </row>
    <row r="1191" spans="1:4" x14ac:dyDescent="0.25">
      <c r="A1191">
        <v>1341</v>
      </c>
      <c r="B1191" t="s">
        <v>1177</v>
      </c>
      <c r="C1191" s="8">
        <v>192.11</v>
      </c>
      <c r="D1191" s="8">
        <v>103.4</v>
      </c>
    </row>
    <row r="1192" spans="1:4" x14ac:dyDescent="0.25">
      <c r="A1192">
        <v>1340</v>
      </c>
      <c r="B1192" t="s">
        <v>1178</v>
      </c>
      <c r="C1192" s="8">
        <v>193.66079999999999</v>
      </c>
      <c r="D1192" s="8">
        <v>103.71</v>
      </c>
    </row>
    <row r="1193" spans="1:4" x14ac:dyDescent="0.25">
      <c r="A1193">
        <v>1339</v>
      </c>
      <c r="B1193" t="s">
        <v>1179</v>
      </c>
      <c r="C1193" s="8">
        <v>188.83</v>
      </c>
      <c r="D1193" s="8">
        <v>100.38</v>
      </c>
    </row>
    <row r="1194" spans="1:4" x14ac:dyDescent="0.25">
      <c r="A1194">
        <v>1338</v>
      </c>
      <c r="B1194" t="s">
        <v>1180</v>
      </c>
      <c r="C1194" s="8">
        <v>191.88</v>
      </c>
      <c r="D1194" s="8">
        <v>101.74</v>
      </c>
    </row>
    <row r="1195" spans="1:4" x14ac:dyDescent="0.25">
      <c r="A1195">
        <v>1337</v>
      </c>
      <c r="B1195" t="s">
        <v>1181</v>
      </c>
      <c r="C1195" s="8">
        <v>187.81</v>
      </c>
      <c r="D1195" s="8">
        <v>100.12</v>
      </c>
    </row>
    <row r="1196" spans="1:4" x14ac:dyDescent="0.25">
      <c r="A1196">
        <v>1336</v>
      </c>
      <c r="B1196" t="s">
        <v>1182</v>
      </c>
      <c r="C1196" s="8">
        <v>188.06</v>
      </c>
      <c r="D1196" s="8">
        <v>98.77</v>
      </c>
    </row>
    <row r="1197" spans="1:4" x14ac:dyDescent="0.25">
      <c r="A1197">
        <v>1335</v>
      </c>
      <c r="B1197" t="s">
        <v>1183</v>
      </c>
      <c r="C1197" s="8">
        <v>185.65</v>
      </c>
      <c r="D1197" s="8">
        <v>99.18</v>
      </c>
    </row>
    <row r="1198" spans="1:4" x14ac:dyDescent="0.25">
      <c r="A1198">
        <v>1334</v>
      </c>
      <c r="B1198" t="s">
        <v>1184</v>
      </c>
      <c r="C1198" s="8">
        <v>186.69</v>
      </c>
      <c r="D1198" s="8">
        <v>98.95</v>
      </c>
    </row>
    <row r="1199" spans="1:4" x14ac:dyDescent="0.25">
      <c r="A1199">
        <v>1333</v>
      </c>
      <c r="B1199" t="s">
        <v>1185</v>
      </c>
      <c r="C1199" s="8">
        <v>190.52</v>
      </c>
      <c r="D1199" s="8">
        <v>101.37</v>
      </c>
    </row>
    <row r="1200" spans="1:4" x14ac:dyDescent="0.25">
      <c r="A1200">
        <v>1332</v>
      </c>
      <c r="B1200" t="s">
        <v>1186</v>
      </c>
      <c r="C1200" s="8">
        <v>187.64</v>
      </c>
      <c r="D1200" s="8">
        <v>99.114999999999995</v>
      </c>
    </row>
    <row r="1201" spans="1:4" x14ac:dyDescent="0.25">
      <c r="A1201">
        <v>1331</v>
      </c>
      <c r="B1201" t="s">
        <v>1187</v>
      </c>
      <c r="C1201" s="8">
        <v>190.2</v>
      </c>
      <c r="D1201" s="8">
        <v>101.1</v>
      </c>
    </row>
    <row r="1202" spans="1:4" x14ac:dyDescent="0.25">
      <c r="A1202">
        <v>1330</v>
      </c>
      <c r="B1202" t="s">
        <v>1188</v>
      </c>
      <c r="C1202" s="8">
        <v>188.13</v>
      </c>
      <c r="D1202" s="8">
        <v>99.71</v>
      </c>
    </row>
    <row r="1203" spans="1:4" x14ac:dyDescent="0.25">
      <c r="A1203">
        <v>1329</v>
      </c>
      <c r="B1203" t="s">
        <v>1189</v>
      </c>
      <c r="C1203" s="8">
        <v>189.11</v>
      </c>
      <c r="D1203" s="8">
        <v>99.69</v>
      </c>
    </row>
    <row r="1204" spans="1:4" x14ac:dyDescent="0.25">
      <c r="A1204">
        <v>1328</v>
      </c>
      <c r="B1204" t="s">
        <v>1190</v>
      </c>
      <c r="C1204" s="8">
        <v>193.7208</v>
      </c>
      <c r="D1204" s="8">
        <v>102.96</v>
      </c>
    </row>
    <row r="1205" spans="1:4" x14ac:dyDescent="0.25">
      <c r="A1205">
        <v>1327</v>
      </c>
      <c r="B1205" t="s">
        <v>1191</v>
      </c>
      <c r="C1205" s="8">
        <v>193.65</v>
      </c>
      <c r="D1205" s="8">
        <v>102.49</v>
      </c>
    </row>
    <row r="1206" spans="1:4" x14ac:dyDescent="0.25">
      <c r="A1206">
        <v>1326</v>
      </c>
      <c r="B1206" t="s">
        <v>1192</v>
      </c>
      <c r="C1206" s="8">
        <v>190.16</v>
      </c>
      <c r="D1206" s="8">
        <v>100.28</v>
      </c>
    </row>
    <row r="1207" spans="1:4" x14ac:dyDescent="0.25">
      <c r="A1207">
        <v>1325</v>
      </c>
      <c r="B1207" t="s">
        <v>1193</v>
      </c>
      <c r="C1207" s="8">
        <v>191.3</v>
      </c>
      <c r="D1207" s="8">
        <v>100.41</v>
      </c>
    </row>
    <row r="1208" spans="1:4" x14ac:dyDescent="0.25">
      <c r="A1208">
        <v>1324</v>
      </c>
      <c r="B1208" t="s">
        <v>1194</v>
      </c>
      <c r="C1208" s="8">
        <v>191.6</v>
      </c>
      <c r="D1208" s="8">
        <v>100.8</v>
      </c>
    </row>
    <row r="1209" spans="1:4" x14ac:dyDescent="0.25">
      <c r="A1209">
        <v>1323</v>
      </c>
      <c r="B1209" t="s">
        <v>1195</v>
      </c>
      <c r="C1209" s="8">
        <v>187.95</v>
      </c>
      <c r="D1209" s="8">
        <v>98.04</v>
      </c>
    </row>
    <row r="1210" spans="1:4" x14ac:dyDescent="0.25">
      <c r="A1210">
        <v>1322</v>
      </c>
      <c r="B1210" t="s">
        <v>1196</v>
      </c>
      <c r="C1210" s="8">
        <v>185.42</v>
      </c>
      <c r="D1210" s="8">
        <v>96.43</v>
      </c>
    </row>
    <row r="1211" spans="1:4" x14ac:dyDescent="0.25">
      <c r="A1211">
        <v>1321</v>
      </c>
      <c r="B1211" t="s">
        <v>1197</v>
      </c>
      <c r="C1211" s="8">
        <v>185.43</v>
      </c>
      <c r="D1211" s="8">
        <v>95.78</v>
      </c>
    </row>
    <row r="1212" spans="1:4" x14ac:dyDescent="0.25">
      <c r="A1212">
        <v>1320</v>
      </c>
      <c r="B1212" t="s">
        <v>1198</v>
      </c>
      <c r="C1212" s="8">
        <v>185.27</v>
      </c>
      <c r="D1212" s="8">
        <v>95.83</v>
      </c>
    </row>
    <row r="1213" spans="1:4" x14ac:dyDescent="0.25">
      <c r="A1213">
        <v>1319</v>
      </c>
      <c r="B1213" t="s">
        <v>1199</v>
      </c>
      <c r="C1213" s="8">
        <v>182.86</v>
      </c>
      <c r="D1213" s="8">
        <v>94.789199999999994</v>
      </c>
    </row>
    <row r="1214" spans="1:4" x14ac:dyDescent="0.25">
      <c r="A1214">
        <v>1318</v>
      </c>
      <c r="B1214" t="s">
        <v>1200</v>
      </c>
      <c r="C1214" s="8">
        <v>186.63</v>
      </c>
      <c r="D1214" s="8">
        <v>96.59</v>
      </c>
    </row>
    <row r="1215" spans="1:4" x14ac:dyDescent="0.25">
      <c r="A1215">
        <v>1317</v>
      </c>
      <c r="B1215" t="s">
        <v>1201</v>
      </c>
      <c r="C1215" s="8">
        <v>189.78</v>
      </c>
      <c r="D1215" s="8">
        <v>98.88</v>
      </c>
    </row>
    <row r="1216" spans="1:4" x14ac:dyDescent="0.25">
      <c r="A1216">
        <v>1316</v>
      </c>
      <c r="B1216" t="s">
        <v>1202</v>
      </c>
      <c r="C1216" s="8">
        <v>192.88</v>
      </c>
      <c r="D1216" s="8">
        <v>100.43</v>
      </c>
    </row>
    <row r="1217" spans="1:4" x14ac:dyDescent="0.25">
      <c r="A1217">
        <v>1315</v>
      </c>
      <c r="B1217" t="s">
        <v>1203</v>
      </c>
      <c r="C1217" s="8">
        <v>192.09</v>
      </c>
      <c r="D1217" s="8">
        <v>99.95</v>
      </c>
    </row>
    <row r="1218" spans="1:4" x14ac:dyDescent="0.25">
      <c r="A1218">
        <v>1314</v>
      </c>
      <c r="B1218" t="s">
        <v>1204</v>
      </c>
      <c r="C1218" s="8">
        <v>192</v>
      </c>
      <c r="D1218" s="8">
        <v>100.45</v>
      </c>
    </row>
    <row r="1219" spans="1:4" x14ac:dyDescent="0.25">
      <c r="A1219">
        <v>1313</v>
      </c>
      <c r="B1219" t="s">
        <v>1205</v>
      </c>
      <c r="C1219" s="8">
        <v>194.78</v>
      </c>
      <c r="D1219" s="8">
        <v>101.57</v>
      </c>
    </row>
    <row r="1220" spans="1:4" x14ac:dyDescent="0.25">
      <c r="A1220">
        <v>1312</v>
      </c>
      <c r="B1220" t="s">
        <v>1206</v>
      </c>
      <c r="C1220" s="8">
        <v>192.32</v>
      </c>
      <c r="D1220" s="8">
        <v>100.64</v>
      </c>
    </row>
    <row r="1221" spans="1:4" x14ac:dyDescent="0.25">
      <c r="A1221">
        <v>1311</v>
      </c>
      <c r="B1221" t="s">
        <v>1207</v>
      </c>
      <c r="C1221" s="8">
        <v>193.2</v>
      </c>
      <c r="D1221" s="8">
        <v>101.61</v>
      </c>
    </row>
    <row r="1222" spans="1:4" x14ac:dyDescent="0.25">
      <c r="A1222">
        <v>1310</v>
      </c>
      <c r="B1222" t="s">
        <v>1208</v>
      </c>
      <c r="C1222" s="8">
        <v>195.54</v>
      </c>
      <c r="D1222" s="8">
        <v>102.54</v>
      </c>
    </row>
    <row r="1223" spans="1:4" x14ac:dyDescent="0.25">
      <c r="A1223">
        <v>1309</v>
      </c>
      <c r="B1223" t="s">
        <v>1209</v>
      </c>
      <c r="C1223" s="8">
        <v>195.08920000000001</v>
      </c>
      <c r="D1223" s="8">
        <v>103.19</v>
      </c>
    </row>
    <row r="1224" spans="1:4" x14ac:dyDescent="0.25">
      <c r="A1224">
        <v>1308</v>
      </c>
      <c r="B1224" t="s">
        <v>1210</v>
      </c>
      <c r="C1224" s="8">
        <v>193.56</v>
      </c>
      <c r="D1224" s="8">
        <v>102.73</v>
      </c>
    </row>
    <row r="1225" spans="1:4" x14ac:dyDescent="0.25">
      <c r="A1225">
        <v>1307</v>
      </c>
      <c r="B1225" t="s">
        <v>1211</v>
      </c>
      <c r="C1225" s="8">
        <v>198.11</v>
      </c>
      <c r="D1225" s="8">
        <v>104.94</v>
      </c>
    </row>
    <row r="1226" spans="1:4" x14ac:dyDescent="0.25">
      <c r="A1226">
        <v>1306</v>
      </c>
      <c r="B1226" t="s">
        <v>1212</v>
      </c>
      <c r="C1226" s="8">
        <v>199</v>
      </c>
      <c r="D1226" s="8">
        <v>106.02079999999999</v>
      </c>
    </row>
    <row r="1227" spans="1:4" x14ac:dyDescent="0.25">
      <c r="A1227">
        <v>1305</v>
      </c>
      <c r="B1227" t="s">
        <v>1213</v>
      </c>
      <c r="C1227" s="8">
        <v>199.77500000000001</v>
      </c>
      <c r="D1227" s="8">
        <v>107.13</v>
      </c>
    </row>
    <row r="1228" spans="1:4" x14ac:dyDescent="0.25">
      <c r="A1228">
        <v>1304</v>
      </c>
      <c r="B1228" t="s">
        <v>1214</v>
      </c>
      <c r="C1228" s="8">
        <v>200.43</v>
      </c>
      <c r="D1228" s="8">
        <v>107.72</v>
      </c>
    </row>
    <row r="1229" spans="1:4" x14ac:dyDescent="0.25">
      <c r="A1229">
        <v>1303</v>
      </c>
      <c r="B1229" t="s">
        <v>1215</v>
      </c>
      <c r="C1229" s="8">
        <v>200.59</v>
      </c>
      <c r="D1229" s="8">
        <v>108.8892</v>
      </c>
    </row>
    <row r="1230" spans="1:4" x14ac:dyDescent="0.25">
      <c r="A1230">
        <v>1302</v>
      </c>
      <c r="B1230" t="s">
        <v>1216</v>
      </c>
      <c r="C1230" s="8">
        <v>198.4</v>
      </c>
      <c r="D1230" s="8">
        <v>106.26</v>
      </c>
    </row>
    <row r="1231" spans="1:4" x14ac:dyDescent="0.25">
      <c r="A1231">
        <v>1301</v>
      </c>
      <c r="B1231" t="s">
        <v>1217</v>
      </c>
      <c r="C1231" s="8">
        <v>199.38</v>
      </c>
      <c r="D1231" s="8">
        <v>106.8</v>
      </c>
    </row>
    <row r="1232" spans="1:4" x14ac:dyDescent="0.25">
      <c r="A1232">
        <v>1300</v>
      </c>
      <c r="B1232" t="s">
        <v>1218</v>
      </c>
      <c r="C1232" s="8">
        <v>199.54</v>
      </c>
      <c r="D1232" s="8">
        <v>105.93</v>
      </c>
    </row>
    <row r="1233" spans="1:4" x14ac:dyDescent="0.25">
      <c r="A1233">
        <v>1299</v>
      </c>
      <c r="B1233" t="s">
        <v>1219</v>
      </c>
      <c r="C1233" s="8">
        <v>202.76</v>
      </c>
      <c r="D1233" s="8">
        <v>108.2008</v>
      </c>
    </row>
    <row r="1234" spans="1:4" x14ac:dyDescent="0.25">
      <c r="A1234">
        <v>1298</v>
      </c>
      <c r="B1234" t="s">
        <v>1220</v>
      </c>
      <c r="C1234" s="8">
        <v>202.5</v>
      </c>
      <c r="D1234" s="8">
        <v>107.92</v>
      </c>
    </row>
    <row r="1235" spans="1:4" x14ac:dyDescent="0.25">
      <c r="A1235">
        <v>1297</v>
      </c>
      <c r="B1235" t="s">
        <v>1221</v>
      </c>
      <c r="C1235" s="8">
        <v>202.17</v>
      </c>
      <c r="D1235" s="8">
        <v>106.24</v>
      </c>
    </row>
    <row r="1236" spans="1:4" x14ac:dyDescent="0.25">
      <c r="A1236">
        <v>1296</v>
      </c>
      <c r="B1236" t="s">
        <v>1222</v>
      </c>
      <c r="C1236" s="8">
        <v>203.34</v>
      </c>
      <c r="D1236" s="8">
        <v>106.99</v>
      </c>
    </row>
    <row r="1237" spans="1:4" x14ac:dyDescent="0.25">
      <c r="A1237">
        <v>1295</v>
      </c>
      <c r="B1237" t="s">
        <v>1223</v>
      </c>
      <c r="C1237" s="8">
        <v>204.63</v>
      </c>
      <c r="D1237" s="8">
        <v>108.63</v>
      </c>
    </row>
    <row r="1238" spans="1:4" x14ac:dyDescent="0.25">
      <c r="A1238">
        <v>1294</v>
      </c>
      <c r="B1238" t="s">
        <v>1224</v>
      </c>
      <c r="C1238" s="8">
        <v>204.38</v>
      </c>
      <c r="D1238" s="8">
        <v>109.61</v>
      </c>
    </row>
    <row r="1239" spans="1:4" x14ac:dyDescent="0.25">
      <c r="A1239">
        <v>1293</v>
      </c>
      <c r="B1239" t="s">
        <v>1225</v>
      </c>
      <c r="C1239" s="8">
        <v>204.67</v>
      </c>
      <c r="D1239" s="8">
        <v>109.35</v>
      </c>
    </row>
    <row r="1240" spans="1:4" x14ac:dyDescent="0.25">
      <c r="A1240">
        <v>1292</v>
      </c>
      <c r="B1240" t="s">
        <v>1226</v>
      </c>
      <c r="C1240" s="8">
        <v>204.56</v>
      </c>
      <c r="D1240" s="8">
        <v>109.22</v>
      </c>
    </row>
    <row r="1241" spans="1:4" x14ac:dyDescent="0.25">
      <c r="A1241">
        <v>1291</v>
      </c>
      <c r="B1241" t="s">
        <v>1227</v>
      </c>
      <c r="C1241" s="8">
        <v>203.20920000000001</v>
      </c>
      <c r="D1241" s="8">
        <v>106.88</v>
      </c>
    </row>
    <row r="1242" spans="1:4" x14ac:dyDescent="0.25">
      <c r="A1242">
        <v>1290</v>
      </c>
      <c r="B1242" t="s">
        <v>1228</v>
      </c>
      <c r="C1242" s="8">
        <v>203.12</v>
      </c>
      <c r="D1242" s="8">
        <v>107.2</v>
      </c>
    </row>
    <row r="1243" spans="1:4" x14ac:dyDescent="0.25">
      <c r="A1243">
        <v>1289</v>
      </c>
      <c r="B1243" t="s">
        <v>1229</v>
      </c>
      <c r="C1243" s="8">
        <v>203.24</v>
      </c>
      <c r="D1243" s="8">
        <v>107.33</v>
      </c>
    </row>
    <row r="1244" spans="1:4" x14ac:dyDescent="0.25">
      <c r="A1244">
        <v>1288</v>
      </c>
      <c r="B1244" t="s">
        <v>1230</v>
      </c>
      <c r="C1244" s="8">
        <v>205.1208</v>
      </c>
      <c r="D1244" s="8">
        <v>110.31</v>
      </c>
    </row>
    <row r="1245" spans="1:4" x14ac:dyDescent="0.25">
      <c r="A1245">
        <v>1287</v>
      </c>
      <c r="B1245" t="s">
        <v>1231</v>
      </c>
      <c r="C1245" s="8">
        <v>206.02</v>
      </c>
      <c r="D1245" s="8">
        <v>110.32</v>
      </c>
    </row>
    <row r="1246" spans="1:4" x14ac:dyDescent="0.25">
      <c r="A1246">
        <v>1286</v>
      </c>
      <c r="B1246" t="s">
        <v>1232</v>
      </c>
      <c r="C1246" s="8">
        <v>205.52</v>
      </c>
      <c r="D1246" s="8">
        <v>110.63</v>
      </c>
    </row>
    <row r="1247" spans="1:4" x14ac:dyDescent="0.25">
      <c r="A1247">
        <v>1285</v>
      </c>
      <c r="B1247" t="s">
        <v>1233</v>
      </c>
      <c r="C1247" s="8">
        <v>206.92</v>
      </c>
      <c r="D1247" s="8">
        <v>111.12</v>
      </c>
    </row>
    <row r="1248" spans="1:4" x14ac:dyDescent="0.25">
      <c r="A1248">
        <v>1284</v>
      </c>
      <c r="B1248" t="s">
        <v>1234</v>
      </c>
      <c r="C1248" s="8">
        <v>206.25</v>
      </c>
      <c r="D1248" s="8">
        <v>110.19</v>
      </c>
    </row>
    <row r="1249" spans="1:4" x14ac:dyDescent="0.25">
      <c r="A1249">
        <v>1283</v>
      </c>
      <c r="B1249" t="s">
        <v>1235</v>
      </c>
      <c r="C1249" s="8">
        <v>204.1892</v>
      </c>
      <c r="D1249" s="8">
        <v>108.94</v>
      </c>
    </row>
    <row r="1250" spans="1:4" x14ac:dyDescent="0.25">
      <c r="A1250">
        <v>1282</v>
      </c>
      <c r="B1250" t="s">
        <v>1236</v>
      </c>
      <c r="C1250" s="8">
        <v>206.42</v>
      </c>
      <c r="D1250" s="8">
        <v>110.17</v>
      </c>
    </row>
    <row r="1251" spans="1:4" x14ac:dyDescent="0.25">
      <c r="A1251">
        <v>1281</v>
      </c>
      <c r="B1251" t="s">
        <v>1237</v>
      </c>
      <c r="C1251" s="8">
        <v>203.95</v>
      </c>
      <c r="D1251" s="8">
        <v>108.68</v>
      </c>
    </row>
    <row r="1252" spans="1:4" x14ac:dyDescent="0.25">
      <c r="A1252">
        <v>1280</v>
      </c>
      <c r="B1252" t="s">
        <v>1238</v>
      </c>
      <c r="C1252" s="8">
        <v>204.4992</v>
      </c>
      <c r="D1252" s="8">
        <v>109.11</v>
      </c>
    </row>
    <row r="1253" spans="1:4" x14ac:dyDescent="0.25">
      <c r="A1253">
        <v>1279</v>
      </c>
      <c r="B1253" t="s">
        <v>1239</v>
      </c>
      <c r="C1253" s="8">
        <v>204.02010000000001</v>
      </c>
      <c r="D1253" s="8">
        <v>108.77</v>
      </c>
    </row>
    <row r="1254" spans="1:4" x14ac:dyDescent="0.25">
      <c r="A1254">
        <v>1278</v>
      </c>
      <c r="B1254" t="s">
        <v>1240</v>
      </c>
      <c r="C1254" s="8">
        <v>205.92</v>
      </c>
      <c r="D1254" s="8">
        <v>109.94</v>
      </c>
    </row>
    <row r="1255" spans="1:4" x14ac:dyDescent="0.25">
      <c r="A1255">
        <v>1277</v>
      </c>
      <c r="B1255" t="s">
        <v>1241</v>
      </c>
      <c r="C1255" s="8">
        <v>208.0008</v>
      </c>
      <c r="D1255" s="8">
        <v>112.31</v>
      </c>
    </row>
    <row r="1256" spans="1:4" x14ac:dyDescent="0.25">
      <c r="A1256">
        <v>1276</v>
      </c>
      <c r="B1256" t="s">
        <v>1242</v>
      </c>
      <c r="C1256" s="8">
        <v>208.01</v>
      </c>
      <c r="D1256" s="8">
        <v>112.17</v>
      </c>
    </row>
    <row r="1257" spans="1:4" x14ac:dyDescent="0.25">
      <c r="A1257">
        <v>1275</v>
      </c>
      <c r="B1257" t="s">
        <v>1243</v>
      </c>
      <c r="C1257" s="8">
        <v>207.78</v>
      </c>
      <c r="D1257" s="8">
        <v>112.45</v>
      </c>
    </row>
    <row r="1258" spans="1:4" x14ac:dyDescent="0.25">
      <c r="A1258">
        <v>1274</v>
      </c>
      <c r="B1258" t="s">
        <v>1244</v>
      </c>
      <c r="C1258" s="8">
        <v>209.23920000000001</v>
      </c>
      <c r="D1258" s="8">
        <v>113.3</v>
      </c>
    </row>
    <row r="1259" spans="1:4" x14ac:dyDescent="0.25">
      <c r="A1259">
        <v>1273</v>
      </c>
      <c r="B1259" t="s">
        <v>1245</v>
      </c>
      <c r="C1259" s="8">
        <v>209.9</v>
      </c>
      <c r="D1259" s="8">
        <v>113.39</v>
      </c>
    </row>
    <row r="1260" spans="1:4" x14ac:dyDescent="0.25">
      <c r="A1260">
        <v>1272</v>
      </c>
      <c r="B1260" t="s">
        <v>1246</v>
      </c>
      <c r="C1260" s="8">
        <v>210.1</v>
      </c>
      <c r="D1260" s="8">
        <v>113.56</v>
      </c>
    </row>
    <row r="1261" spans="1:4" x14ac:dyDescent="0.25">
      <c r="A1261">
        <v>1271</v>
      </c>
      <c r="B1261" t="s">
        <v>1247</v>
      </c>
      <c r="C1261" s="8">
        <v>208.97</v>
      </c>
      <c r="D1261" s="8">
        <v>112.99</v>
      </c>
    </row>
    <row r="1262" spans="1:4" x14ac:dyDescent="0.25">
      <c r="A1262">
        <v>1270</v>
      </c>
      <c r="B1262" t="s">
        <v>1248</v>
      </c>
      <c r="C1262" s="8">
        <v>208.97</v>
      </c>
      <c r="D1262" s="8">
        <v>114.11</v>
      </c>
    </row>
    <row r="1263" spans="1:4" x14ac:dyDescent="0.25">
      <c r="A1263">
        <v>1269</v>
      </c>
      <c r="B1263" t="s">
        <v>1249</v>
      </c>
      <c r="C1263" s="8">
        <v>208.61</v>
      </c>
      <c r="D1263" s="8">
        <v>113.3</v>
      </c>
    </row>
    <row r="1264" spans="1:4" x14ac:dyDescent="0.25">
      <c r="A1264">
        <v>1268</v>
      </c>
      <c r="B1264" t="s">
        <v>1250</v>
      </c>
      <c r="C1264" s="8">
        <v>208.91919999999999</v>
      </c>
      <c r="D1264" s="8">
        <v>114.41</v>
      </c>
    </row>
    <row r="1265" spans="1:4" x14ac:dyDescent="0.25">
      <c r="A1265">
        <v>1267</v>
      </c>
      <c r="B1265" t="s">
        <v>1251</v>
      </c>
      <c r="C1265" s="8">
        <v>209.35</v>
      </c>
      <c r="D1265" s="8">
        <v>114.81</v>
      </c>
    </row>
    <row r="1266" spans="1:4" x14ac:dyDescent="0.25">
      <c r="A1266">
        <v>1266</v>
      </c>
      <c r="B1266" t="s">
        <v>1252</v>
      </c>
      <c r="C1266" s="8">
        <v>207.44749999999999</v>
      </c>
      <c r="D1266" s="8">
        <v>113.5</v>
      </c>
    </row>
    <row r="1267" spans="1:4" x14ac:dyDescent="0.25">
      <c r="A1267">
        <v>1265</v>
      </c>
      <c r="B1267" t="s">
        <v>1253</v>
      </c>
      <c r="C1267" s="8">
        <v>206.33080000000001</v>
      </c>
      <c r="D1267" s="8">
        <v>112.48</v>
      </c>
    </row>
    <row r="1268" spans="1:4" x14ac:dyDescent="0.25">
      <c r="A1268">
        <v>1264</v>
      </c>
      <c r="B1268" t="s">
        <v>1254</v>
      </c>
      <c r="C1268" s="8">
        <v>207.97</v>
      </c>
      <c r="D1268" s="8">
        <v>113.48</v>
      </c>
    </row>
    <row r="1269" spans="1:4" x14ac:dyDescent="0.25">
      <c r="A1269">
        <v>1263</v>
      </c>
      <c r="B1269" t="s">
        <v>1255</v>
      </c>
      <c r="C1269" s="8">
        <v>206.1592</v>
      </c>
      <c r="D1269" s="8">
        <v>111.62</v>
      </c>
    </row>
    <row r="1270" spans="1:4" x14ac:dyDescent="0.25">
      <c r="A1270">
        <v>1262</v>
      </c>
      <c r="B1270" t="s">
        <v>1256</v>
      </c>
      <c r="C1270" s="8">
        <v>205.01</v>
      </c>
      <c r="D1270" s="8">
        <v>110.7</v>
      </c>
    </row>
    <row r="1271" spans="1:4" x14ac:dyDescent="0.25">
      <c r="A1271">
        <v>1261</v>
      </c>
      <c r="B1271" t="s">
        <v>1257</v>
      </c>
      <c r="C1271" s="8">
        <v>204.97</v>
      </c>
      <c r="D1271" s="8">
        <v>110.26</v>
      </c>
    </row>
    <row r="1272" spans="1:4" x14ac:dyDescent="0.25">
      <c r="A1272">
        <v>1260</v>
      </c>
      <c r="B1272" t="s">
        <v>1258</v>
      </c>
      <c r="C1272" s="8">
        <v>205.72</v>
      </c>
      <c r="D1272" s="8">
        <v>110.91</v>
      </c>
    </row>
    <row r="1273" spans="1:4" x14ac:dyDescent="0.25">
      <c r="A1273">
        <v>1259</v>
      </c>
      <c r="B1273" t="s">
        <v>1259</v>
      </c>
      <c r="C1273" s="8">
        <v>205.88919999999999</v>
      </c>
      <c r="D1273" s="8">
        <v>111.23</v>
      </c>
    </row>
    <row r="1274" spans="1:4" x14ac:dyDescent="0.25">
      <c r="A1274">
        <v>1258</v>
      </c>
      <c r="B1274" t="s">
        <v>1260</v>
      </c>
      <c r="C1274" s="8">
        <v>208.45</v>
      </c>
      <c r="D1274" s="8">
        <v>112.35</v>
      </c>
    </row>
    <row r="1275" spans="1:4" x14ac:dyDescent="0.25">
      <c r="A1275">
        <v>1257</v>
      </c>
      <c r="B1275" t="s">
        <v>1261</v>
      </c>
      <c r="C1275" s="8">
        <v>206.5</v>
      </c>
      <c r="D1275" s="8">
        <v>110.96</v>
      </c>
    </row>
    <row r="1276" spans="1:4" x14ac:dyDescent="0.25">
      <c r="A1276">
        <v>1256</v>
      </c>
      <c r="B1276" t="s">
        <v>1262</v>
      </c>
      <c r="C1276" s="8">
        <v>206.56</v>
      </c>
      <c r="D1276" s="8">
        <v>110.3708</v>
      </c>
    </row>
    <row r="1277" spans="1:4" x14ac:dyDescent="0.25">
      <c r="A1277">
        <v>1255</v>
      </c>
      <c r="B1277" t="s">
        <v>1263</v>
      </c>
      <c r="C1277" s="8">
        <v>204.76</v>
      </c>
      <c r="D1277" s="8">
        <v>109.64</v>
      </c>
    </row>
    <row r="1278" spans="1:4" x14ac:dyDescent="0.25">
      <c r="A1278">
        <v>1254</v>
      </c>
      <c r="B1278" t="s">
        <v>1264</v>
      </c>
      <c r="C1278" s="8">
        <v>206.78</v>
      </c>
      <c r="D1278" s="8">
        <v>111.03</v>
      </c>
    </row>
    <row r="1279" spans="1:4" x14ac:dyDescent="0.25">
      <c r="A1279">
        <v>1253</v>
      </c>
      <c r="B1279" t="s">
        <v>1265</v>
      </c>
      <c r="C1279" s="8">
        <v>204.85079999999999</v>
      </c>
      <c r="D1279" s="8">
        <v>109.27</v>
      </c>
    </row>
    <row r="1280" spans="1:4" x14ac:dyDescent="0.25">
      <c r="A1280">
        <v>1252</v>
      </c>
      <c r="B1280" t="s">
        <v>1266</v>
      </c>
      <c r="C1280" s="8">
        <v>204.91</v>
      </c>
      <c r="D1280" s="8">
        <v>109.84</v>
      </c>
    </row>
    <row r="1281" spans="1:4" x14ac:dyDescent="0.25">
      <c r="A1281">
        <v>1251</v>
      </c>
      <c r="B1281" t="s">
        <v>1267</v>
      </c>
      <c r="C1281" s="8">
        <v>204.2</v>
      </c>
      <c r="D1281" s="8">
        <v>108.955</v>
      </c>
    </row>
    <row r="1282" spans="1:4" x14ac:dyDescent="0.25">
      <c r="A1282">
        <v>1250</v>
      </c>
      <c r="B1282" t="s">
        <v>1268</v>
      </c>
      <c r="C1282" s="8">
        <v>205.49</v>
      </c>
      <c r="D1282" s="8">
        <v>110.79</v>
      </c>
    </row>
    <row r="1283" spans="1:4" x14ac:dyDescent="0.25">
      <c r="A1283">
        <v>1249</v>
      </c>
      <c r="B1283" t="s">
        <v>1269</v>
      </c>
      <c r="C1283" s="8">
        <v>205.21</v>
      </c>
      <c r="D1283" s="8">
        <v>110.66</v>
      </c>
    </row>
    <row r="1284" spans="1:4" x14ac:dyDescent="0.25">
      <c r="A1284">
        <v>1248</v>
      </c>
      <c r="B1284" t="s">
        <v>1270</v>
      </c>
      <c r="C1284" s="8">
        <v>207.87</v>
      </c>
      <c r="D1284" s="8">
        <v>112.94</v>
      </c>
    </row>
    <row r="1285" spans="1:4" x14ac:dyDescent="0.25">
      <c r="A1285">
        <v>1247</v>
      </c>
      <c r="B1285" t="s">
        <v>1271</v>
      </c>
      <c r="C1285" s="8">
        <v>209.28</v>
      </c>
      <c r="D1285" s="8">
        <v>113.6</v>
      </c>
    </row>
    <row r="1286" spans="1:4" x14ac:dyDescent="0.25">
      <c r="A1286">
        <v>1246</v>
      </c>
      <c r="B1286" t="s">
        <v>1272</v>
      </c>
      <c r="C1286" s="8">
        <v>209.34</v>
      </c>
      <c r="D1286" s="8">
        <v>113.47</v>
      </c>
    </row>
    <row r="1287" spans="1:4" x14ac:dyDescent="0.25">
      <c r="A1287">
        <v>1245</v>
      </c>
      <c r="B1287" t="s">
        <v>1273</v>
      </c>
      <c r="C1287" s="8">
        <v>210.24</v>
      </c>
      <c r="D1287" s="8">
        <v>114.6</v>
      </c>
    </row>
    <row r="1288" spans="1:4" x14ac:dyDescent="0.25">
      <c r="A1288">
        <v>1244</v>
      </c>
      <c r="B1288" t="s">
        <v>1274</v>
      </c>
      <c r="C1288" s="8">
        <v>209.84</v>
      </c>
      <c r="D1288" s="8">
        <v>115</v>
      </c>
    </row>
    <row r="1289" spans="1:4" x14ac:dyDescent="0.25">
      <c r="A1289">
        <v>1243</v>
      </c>
      <c r="B1289" t="s">
        <v>1275</v>
      </c>
      <c r="C1289" s="8">
        <v>210.27</v>
      </c>
      <c r="D1289" s="8">
        <v>115.78</v>
      </c>
    </row>
    <row r="1290" spans="1:4" x14ac:dyDescent="0.25">
      <c r="A1290">
        <v>1242</v>
      </c>
      <c r="B1290" t="s">
        <v>1276</v>
      </c>
      <c r="C1290" s="8">
        <v>210.91</v>
      </c>
      <c r="D1290" s="8">
        <v>116.67</v>
      </c>
    </row>
    <row r="1291" spans="1:4" x14ac:dyDescent="0.25">
      <c r="A1291">
        <v>1241</v>
      </c>
      <c r="B1291" t="s">
        <v>1277</v>
      </c>
      <c r="C1291" s="8">
        <v>210.28</v>
      </c>
      <c r="D1291" s="8">
        <v>115.97</v>
      </c>
    </row>
    <row r="1292" spans="1:4" x14ac:dyDescent="0.25">
      <c r="A1292">
        <v>1240</v>
      </c>
      <c r="B1292" t="s">
        <v>1278</v>
      </c>
      <c r="C1292" s="8">
        <v>211.35</v>
      </c>
      <c r="D1292" s="8">
        <v>117.22</v>
      </c>
    </row>
    <row r="1293" spans="1:4" x14ac:dyDescent="0.25">
      <c r="A1293">
        <v>1239</v>
      </c>
      <c r="B1293" t="s">
        <v>1279</v>
      </c>
      <c r="C1293" s="8">
        <v>211.68</v>
      </c>
      <c r="D1293" s="8">
        <v>117.56</v>
      </c>
    </row>
    <row r="1294" spans="1:4" x14ac:dyDescent="0.25">
      <c r="A1294">
        <v>1238</v>
      </c>
      <c r="B1294" t="s">
        <v>1280</v>
      </c>
      <c r="C1294" s="8">
        <v>212.37</v>
      </c>
      <c r="D1294" s="8">
        <v>118.43</v>
      </c>
    </row>
    <row r="1295" spans="1:4" x14ac:dyDescent="0.25">
      <c r="A1295">
        <v>1237</v>
      </c>
      <c r="B1295" t="s">
        <v>1281</v>
      </c>
      <c r="C1295" s="8">
        <v>212.08</v>
      </c>
      <c r="D1295" s="8">
        <v>117.67</v>
      </c>
    </row>
    <row r="1296" spans="1:4" x14ac:dyDescent="0.25">
      <c r="A1296">
        <v>1236</v>
      </c>
      <c r="B1296" t="s">
        <v>1282</v>
      </c>
      <c r="C1296" s="8">
        <v>210.07</v>
      </c>
      <c r="D1296" s="8">
        <v>116.07</v>
      </c>
    </row>
    <row r="1297" spans="1:4" x14ac:dyDescent="0.25">
      <c r="A1297">
        <v>1235</v>
      </c>
      <c r="B1297" t="s">
        <v>1283</v>
      </c>
      <c r="C1297" s="8">
        <v>208.44919999999999</v>
      </c>
      <c r="D1297" s="8">
        <v>114.81</v>
      </c>
    </row>
    <row r="1298" spans="1:4" x14ac:dyDescent="0.25">
      <c r="A1298">
        <v>1234</v>
      </c>
      <c r="B1298" t="s">
        <v>1284</v>
      </c>
      <c r="C1298" s="8">
        <v>208.04</v>
      </c>
      <c r="D1298" s="8">
        <v>114.48</v>
      </c>
    </row>
    <row r="1299" spans="1:4" x14ac:dyDescent="0.25">
      <c r="A1299">
        <v>1233</v>
      </c>
      <c r="B1299" t="s">
        <v>1285</v>
      </c>
      <c r="C1299" s="8">
        <v>207.75</v>
      </c>
      <c r="D1299" s="8">
        <v>114.56</v>
      </c>
    </row>
    <row r="1300" spans="1:4" x14ac:dyDescent="0.25">
      <c r="A1300">
        <v>1232</v>
      </c>
      <c r="B1300" t="s">
        <v>1286</v>
      </c>
      <c r="C1300" s="8">
        <v>208.37</v>
      </c>
      <c r="D1300" s="8">
        <v>114.55</v>
      </c>
    </row>
    <row r="1301" spans="1:4" x14ac:dyDescent="0.25">
      <c r="A1301">
        <v>1231</v>
      </c>
      <c r="B1301" t="s">
        <v>1287</v>
      </c>
      <c r="C1301" s="8">
        <v>206.52</v>
      </c>
      <c r="D1301" s="8">
        <v>114.06</v>
      </c>
    </row>
    <row r="1302" spans="1:4" x14ac:dyDescent="0.25">
      <c r="A1302">
        <v>1230</v>
      </c>
      <c r="B1302" t="s">
        <v>1288</v>
      </c>
      <c r="C1302" s="8">
        <v>207.85</v>
      </c>
      <c r="D1302" s="8">
        <v>115.3</v>
      </c>
    </row>
    <row r="1303" spans="1:4" x14ac:dyDescent="0.25">
      <c r="A1303">
        <v>1229</v>
      </c>
      <c r="B1303" t="s">
        <v>1289</v>
      </c>
      <c r="C1303" s="8">
        <v>208.44</v>
      </c>
      <c r="D1303" s="8">
        <v>115.08</v>
      </c>
    </row>
    <row r="1304" spans="1:4" x14ac:dyDescent="0.25">
      <c r="A1304">
        <v>1228</v>
      </c>
      <c r="B1304" t="s">
        <v>1290</v>
      </c>
      <c r="C1304" s="8">
        <v>208.1</v>
      </c>
      <c r="D1304" s="8">
        <v>114.63</v>
      </c>
    </row>
    <row r="1305" spans="1:4" x14ac:dyDescent="0.25">
      <c r="A1305">
        <v>1227</v>
      </c>
      <c r="B1305" t="s">
        <v>1291</v>
      </c>
      <c r="C1305" s="8">
        <v>210.81</v>
      </c>
      <c r="D1305" s="8">
        <v>116.82</v>
      </c>
    </row>
    <row r="1306" spans="1:4" x14ac:dyDescent="0.25">
      <c r="A1306">
        <v>1226</v>
      </c>
      <c r="B1306" t="s">
        <v>1292</v>
      </c>
      <c r="C1306" s="8">
        <v>203.13</v>
      </c>
      <c r="D1306" s="8">
        <v>112.55</v>
      </c>
    </row>
    <row r="1307" spans="1:4" x14ac:dyDescent="0.25">
      <c r="A1307">
        <v>1225</v>
      </c>
      <c r="B1307" t="s">
        <v>1293</v>
      </c>
      <c r="C1307" s="8">
        <v>199.6</v>
      </c>
      <c r="D1307" s="8">
        <v>108.69</v>
      </c>
    </row>
    <row r="1308" spans="1:4" x14ac:dyDescent="0.25">
      <c r="A1308">
        <v>1224</v>
      </c>
      <c r="B1308" t="s">
        <v>1294</v>
      </c>
      <c r="C1308" s="8">
        <v>203.19970000000001</v>
      </c>
      <c r="D1308" s="8">
        <v>110.37</v>
      </c>
    </row>
    <row r="1309" spans="1:4" x14ac:dyDescent="0.25">
      <c r="A1309">
        <v>1223</v>
      </c>
      <c r="B1309" t="s">
        <v>1295</v>
      </c>
      <c r="C1309" s="8">
        <v>206.66</v>
      </c>
      <c r="D1309" s="8">
        <v>112.88</v>
      </c>
    </row>
    <row r="1310" spans="1:4" x14ac:dyDescent="0.25">
      <c r="A1310">
        <v>1222</v>
      </c>
      <c r="B1310" t="s">
        <v>1296</v>
      </c>
      <c r="C1310" s="8">
        <v>209.47499999999999</v>
      </c>
      <c r="D1310" s="8">
        <v>114.98</v>
      </c>
    </row>
    <row r="1311" spans="1:4" x14ac:dyDescent="0.25">
      <c r="A1311">
        <v>1221</v>
      </c>
      <c r="B1311" t="s">
        <v>1297</v>
      </c>
      <c r="C1311" s="8">
        <v>209.92080000000001</v>
      </c>
      <c r="D1311" s="8">
        <v>115.39</v>
      </c>
    </row>
    <row r="1312" spans="1:4" x14ac:dyDescent="0.25">
      <c r="A1312">
        <v>1220</v>
      </c>
      <c r="B1312" t="s">
        <v>1298</v>
      </c>
      <c r="C1312" s="8">
        <v>208.41</v>
      </c>
      <c r="D1312" s="8">
        <v>113.69</v>
      </c>
    </row>
    <row r="1313" spans="1:4" x14ac:dyDescent="0.25">
      <c r="A1313">
        <v>1219</v>
      </c>
      <c r="B1313" t="s">
        <v>1299</v>
      </c>
      <c r="C1313" s="8">
        <v>209.66</v>
      </c>
      <c r="D1313" s="8">
        <v>113.89</v>
      </c>
    </row>
    <row r="1314" spans="1:4" x14ac:dyDescent="0.25">
      <c r="A1314">
        <v>1218</v>
      </c>
      <c r="B1314" t="s">
        <v>1300</v>
      </c>
      <c r="C1314" s="8">
        <v>209.52600000000001</v>
      </c>
      <c r="D1314" s="8">
        <v>114.13</v>
      </c>
    </row>
    <row r="1315" spans="1:4" x14ac:dyDescent="0.25">
      <c r="A1315">
        <v>1217</v>
      </c>
      <c r="B1315" t="s">
        <v>1301</v>
      </c>
      <c r="C1315" s="8">
        <v>212.65</v>
      </c>
      <c r="D1315" s="8">
        <v>116.79</v>
      </c>
    </row>
    <row r="1316" spans="1:4" x14ac:dyDescent="0.25">
      <c r="A1316">
        <v>1216</v>
      </c>
      <c r="B1316" t="s">
        <v>1302</v>
      </c>
      <c r="C1316" s="8">
        <v>213.4</v>
      </c>
      <c r="D1316" s="8">
        <v>118.14</v>
      </c>
    </row>
    <row r="1317" spans="1:4" x14ac:dyDescent="0.25">
      <c r="A1317">
        <v>1215</v>
      </c>
      <c r="B1317" t="s">
        <v>1303</v>
      </c>
      <c r="C1317" s="8">
        <v>214.95</v>
      </c>
      <c r="D1317" s="8">
        <v>119.72</v>
      </c>
    </row>
    <row r="1318" spans="1:4" x14ac:dyDescent="0.25">
      <c r="A1318">
        <v>1214</v>
      </c>
      <c r="B1318" t="s">
        <v>1304</v>
      </c>
      <c r="C1318" s="8">
        <v>214.92</v>
      </c>
      <c r="D1318" s="8">
        <v>119.25</v>
      </c>
    </row>
    <row r="1319" spans="1:4" x14ac:dyDescent="0.25">
      <c r="A1319">
        <v>1213</v>
      </c>
      <c r="B1319" t="s">
        <v>1305</v>
      </c>
      <c r="C1319" s="8">
        <v>216.12</v>
      </c>
      <c r="D1319" s="8">
        <v>119.37</v>
      </c>
    </row>
    <row r="1320" spans="1:4" x14ac:dyDescent="0.25">
      <c r="A1320">
        <v>1212</v>
      </c>
      <c r="B1320" t="s">
        <v>1306</v>
      </c>
      <c r="C1320" s="8">
        <v>215.83</v>
      </c>
      <c r="D1320" s="8">
        <v>119.7</v>
      </c>
    </row>
    <row r="1321" spans="1:4" x14ac:dyDescent="0.25">
      <c r="A1321">
        <v>1211</v>
      </c>
      <c r="B1321" t="s">
        <v>1307</v>
      </c>
      <c r="C1321" s="8">
        <v>216.4092</v>
      </c>
      <c r="D1321" s="8">
        <v>119.9</v>
      </c>
    </row>
    <row r="1322" spans="1:4" x14ac:dyDescent="0.25">
      <c r="A1322">
        <v>1210</v>
      </c>
      <c r="B1322" t="s">
        <v>1308</v>
      </c>
      <c r="C1322" s="8">
        <v>216.19</v>
      </c>
      <c r="D1322" s="8">
        <v>119.3</v>
      </c>
    </row>
    <row r="1323" spans="1:4" x14ac:dyDescent="0.25">
      <c r="A1323">
        <v>1209</v>
      </c>
      <c r="B1323" t="s">
        <v>1309</v>
      </c>
      <c r="C1323" s="8">
        <v>217.08500000000001</v>
      </c>
      <c r="D1323" s="8">
        <v>120.08</v>
      </c>
    </row>
    <row r="1324" spans="1:4" x14ac:dyDescent="0.25">
      <c r="A1324">
        <v>1208</v>
      </c>
      <c r="B1324" t="s">
        <v>1310</v>
      </c>
      <c r="C1324" s="8">
        <v>216.26499999999999</v>
      </c>
      <c r="D1324" s="8">
        <v>119.51</v>
      </c>
    </row>
    <row r="1325" spans="1:4" x14ac:dyDescent="0.25">
      <c r="A1325">
        <v>1207</v>
      </c>
      <c r="B1325" t="s">
        <v>1311</v>
      </c>
      <c r="C1325" s="8">
        <v>217.24</v>
      </c>
      <c r="D1325" s="8">
        <v>120.4</v>
      </c>
    </row>
    <row r="1326" spans="1:4" x14ac:dyDescent="0.25">
      <c r="A1326">
        <v>1206</v>
      </c>
      <c r="B1326" t="s">
        <v>1312</v>
      </c>
      <c r="C1326" s="8">
        <v>216.65</v>
      </c>
      <c r="D1326" s="8">
        <v>120.22</v>
      </c>
    </row>
    <row r="1327" spans="1:4" x14ac:dyDescent="0.25">
      <c r="A1327">
        <v>1205</v>
      </c>
      <c r="B1327" t="s">
        <v>1313</v>
      </c>
      <c r="C1327" s="8">
        <v>216.75</v>
      </c>
      <c r="D1327" s="8">
        <v>120.8</v>
      </c>
    </row>
    <row r="1328" spans="1:4" x14ac:dyDescent="0.25">
      <c r="A1328">
        <v>1204</v>
      </c>
      <c r="B1328" t="s">
        <v>1314</v>
      </c>
      <c r="C1328" s="8">
        <v>216.52</v>
      </c>
      <c r="D1328" s="8">
        <v>121.14</v>
      </c>
    </row>
    <row r="1329" spans="1:4" x14ac:dyDescent="0.25">
      <c r="A1329">
        <v>1203</v>
      </c>
      <c r="B1329" t="s">
        <v>1315</v>
      </c>
      <c r="C1329" s="8">
        <v>216.77</v>
      </c>
      <c r="D1329" s="8">
        <v>120.83</v>
      </c>
    </row>
    <row r="1330" spans="1:4" x14ac:dyDescent="0.25">
      <c r="A1330">
        <v>1202</v>
      </c>
      <c r="B1330" t="s">
        <v>1316</v>
      </c>
      <c r="C1330" s="8">
        <v>217.12</v>
      </c>
      <c r="D1330" s="8">
        <v>121.07</v>
      </c>
    </row>
    <row r="1331" spans="1:4" x14ac:dyDescent="0.25">
      <c r="A1331">
        <v>1201</v>
      </c>
      <c r="B1331" t="s">
        <v>1317</v>
      </c>
      <c r="C1331" s="8">
        <v>216.94</v>
      </c>
      <c r="D1331" s="8">
        <v>121.17</v>
      </c>
    </row>
    <row r="1332" spans="1:4" x14ac:dyDescent="0.25">
      <c r="A1332">
        <v>1200</v>
      </c>
      <c r="B1332" t="s">
        <v>1318</v>
      </c>
      <c r="C1332" s="8">
        <v>215.54920000000001</v>
      </c>
      <c r="D1332" s="8">
        <v>119.48</v>
      </c>
    </row>
    <row r="1333" spans="1:4" x14ac:dyDescent="0.25">
      <c r="A1333">
        <v>1199</v>
      </c>
      <c r="B1333" t="s">
        <v>1319</v>
      </c>
      <c r="C1333" s="8">
        <v>216.18</v>
      </c>
      <c r="D1333" s="8">
        <v>120.45</v>
      </c>
    </row>
    <row r="1334" spans="1:4" x14ac:dyDescent="0.25">
      <c r="A1334">
        <v>1198</v>
      </c>
      <c r="B1334" t="s">
        <v>1320</v>
      </c>
      <c r="C1334" s="8">
        <v>216.40969999999999</v>
      </c>
      <c r="D1334" s="8">
        <v>120.56</v>
      </c>
    </row>
    <row r="1335" spans="1:4" x14ac:dyDescent="0.25">
      <c r="A1335">
        <v>1197</v>
      </c>
      <c r="B1335" t="s">
        <v>1321</v>
      </c>
      <c r="C1335" s="8">
        <v>218.18</v>
      </c>
      <c r="D1335" s="8">
        <v>122.3</v>
      </c>
    </row>
    <row r="1336" spans="1:4" x14ac:dyDescent="0.25">
      <c r="A1336">
        <v>1196</v>
      </c>
      <c r="B1336" t="s">
        <v>1322</v>
      </c>
      <c r="C1336" s="8">
        <v>218.05</v>
      </c>
      <c r="D1336" s="8">
        <v>122.24</v>
      </c>
    </row>
    <row r="1337" spans="1:4" x14ac:dyDescent="0.25">
      <c r="A1337">
        <v>1195</v>
      </c>
      <c r="B1337" t="s">
        <v>1323</v>
      </c>
      <c r="C1337" s="8">
        <v>218.18</v>
      </c>
      <c r="D1337" s="8">
        <v>122.37</v>
      </c>
    </row>
    <row r="1338" spans="1:4" x14ac:dyDescent="0.25">
      <c r="A1338">
        <v>1194</v>
      </c>
      <c r="B1338" t="s">
        <v>1324</v>
      </c>
      <c r="C1338" s="8">
        <v>217.64</v>
      </c>
      <c r="D1338" s="8">
        <v>121.4892</v>
      </c>
    </row>
    <row r="1339" spans="1:4" x14ac:dyDescent="0.25">
      <c r="A1339">
        <v>1193</v>
      </c>
      <c r="B1339" t="s">
        <v>1325</v>
      </c>
      <c r="C1339" s="8">
        <v>218.65</v>
      </c>
      <c r="D1339" s="8">
        <v>122.07</v>
      </c>
    </row>
    <row r="1340" spans="1:4" x14ac:dyDescent="0.25">
      <c r="A1340">
        <v>1192</v>
      </c>
      <c r="B1340" t="s">
        <v>1326</v>
      </c>
      <c r="C1340" s="8">
        <v>218.46</v>
      </c>
      <c r="D1340" s="8">
        <v>122.19</v>
      </c>
    </row>
    <row r="1341" spans="1:4" x14ac:dyDescent="0.25">
      <c r="A1341">
        <v>1191</v>
      </c>
      <c r="B1341" t="s">
        <v>1327</v>
      </c>
      <c r="C1341" s="8">
        <v>219.09</v>
      </c>
      <c r="D1341" s="8">
        <v>123.4</v>
      </c>
    </row>
    <row r="1342" spans="1:4" x14ac:dyDescent="0.25">
      <c r="A1342">
        <v>1190</v>
      </c>
      <c r="B1342" t="s">
        <v>1328</v>
      </c>
      <c r="C1342" s="8">
        <v>217.96</v>
      </c>
      <c r="D1342" s="8">
        <v>122.4</v>
      </c>
    </row>
    <row r="1343" spans="1:4" x14ac:dyDescent="0.25">
      <c r="A1343">
        <v>1189</v>
      </c>
      <c r="B1343" t="s">
        <v>1329</v>
      </c>
      <c r="C1343" s="8">
        <v>218.37</v>
      </c>
      <c r="D1343" s="8">
        <v>122.04</v>
      </c>
    </row>
    <row r="1344" spans="1:4" x14ac:dyDescent="0.25">
      <c r="A1344">
        <v>1188</v>
      </c>
      <c r="B1344" t="s">
        <v>1330</v>
      </c>
      <c r="C1344" s="8">
        <v>218.86</v>
      </c>
      <c r="D1344" s="8">
        <v>122.94</v>
      </c>
    </row>
    <row r="1345" spans="1:4" x14ac:dyDescent="0.25">
      <c r="A1345">
        <v>1187</v>
      </c>
      <c r="B1345" t="s">
        <v>1331</v>
      </c>
      <c r="C1345" s="8">
        <v>218.54</v>
      </c>
      <c r="D1345" s="8">
        <v>122.94</v>
      </c>
    </row>
    <row r="1346" spans="1:4" x14ac:dyDescent="0.25">
      <c r="A1346">
        <v>1186</v>
      </c>
      <c r="B1346" t="s">
        <v>1332</v>
      </c>
      <c r="C1346" s="8">
        <v>218.53</v>
      </c>
      <c r="D1346" s="8">
        <v>123.22</v>
      </c>
    </row>
    <row r="1347" spans="1:4" x14ac:dyDescent="0.25">
      <c r="A1347">
        <v>1185</v>
      </c>
      <c r="B1347" t="s">
        <v>1333</v>
      </c>
      <c r="C1347" s="8">
        <v>218.97</v>
      </c>
      <c r="D1347" s="8">
        <v>124.08</v>
      </c>
    </row>
    <row r="1348" spans="1:4" x14ac:dyDescent="0.25">
      <c r="A1348">
        <v>1184</v>
      </c>
      <c r="B1348" t="s">
        <v>1334</v>
      </c>
      <c r="C1348" s="8">
        <v>217.85</v>
      </c>
      <c r="D1348" s="8">
        <v>123.07</v>
      </c>
    </row>
    <row r="1349" spans="1:4" x14ac:dyDescent="0.25">
      <c r="A1349">
        <v>1183</v>
      </c>
      <c r="B1349" t="s">
        <v>1335</v>
      </c>
      <c r="C1349" s="8">
        <v>217.7</v>
      </c>
      <c r="D1349" s="8">
        <v>123.31</v>
      </c>
    </row>
    <row r="1350" spans="1:4" x14ac:dyDescent="0.25">
      <c r="A1350">
        <v>1182</v>
      </c>
      <c r="B1350" t="s">
        <v>1336</v>
      </c>
      <c r="C1350" s="8">
        <v>217.29</v>
      </c>
      <c r="D1350" s="8">
        <v>123.06</v>
      </c>
    </row>
    <row r="1351" spans="1:4" x14ac:dyDescent="0.25">
      <c r="A1351">
        <v>1181</v>
      </c>
      <c r="B1351" t="s">
        <v>1337</v>
      </c>
      <c r="C1351" s="8">
        <v>218.36080000000001</v>
      </c>
      <c r="D1351" s="8">
        <v>123.7</v>
      </c>
    </row>
    <row r="1352" spans="1:4" x14ac:dyDescent="0.25">
      <c r="A1352">
        <v>1180</v>
      </c>
      <c r="B1352" t="s">
        <v>1338</v>
      </c>
      <c r="C1352" s="8">
        <v>218</v>
      </c>
      <c r="D1352" s="8">
        <v>123.93</v>
      </c>
    </row>
    <row r="1353" spans="1:4" x14ac:dyDescent="0.25">
      <c r="A1353">
        <v>1179</v>
      </c>
      <c r="B1353" t="s">
        <v>1339</v>
      </c>
      <c r="C1353" s="8">
        <v>217.38</v>
      </c>
      <c r="D1353" s="8">
        <v>123.23</v>
      </c>
    </row>
    <row r="1354" spans="1:4" x14ac:dyDescent="0.25">
      <c r="A1354">
        <v>1178</v>
      </c>
      <c r="B1354" t="s">
        <v>1340</v>
      </c>
      <c r="C1354" s="8">
        <v>217.39</v>
      </c>
      <c r="D1354" s="8">
        <v>123.32</v>
      </c>
    </row>
    <row r="1355" spans="1:4" x14ac:dyDescent="0.25">
      <c r="A1355">
        <v>1177</v>
      </c>
      <c r="B1355" t="s">
        <v>1341</v>
      </c>
      <c r="C1355" s="8">
        <v>218.37</v>
      </c>
      <c r="D1355" s="8">
        <v>124.51</v>
      </c>
    </row>
    <row r="1356" spans="1:4" x14ac:dyDescent="0.25">
      <c r="A1356">
        <v>1176</v>
      </c>
      <c r="B1356" t="s">
        <v>1342</v>
      </c>
      <c r="C1356" s="8">
        <v>219.0308</v>
      </c>
      <c r="D1356" s="8">
        <v>124.6292</v>
      </c>
    </row>
    <row r="1357" spans="1:4" x14ac:dyDescent="0.25">
      <c r="A1357">
        <v>1175</v>
      </c>
      <c r="B1357" t="s">
        <v>1343</v>
      </c>
      <c r="C1357" s="8">
        <v>219.01</v>
      </c>
      <c r="D1357" s="8">
        <v>125.41</v>
      </c>
    </row>
    <row r="1358" spans="1:4" x14ac:dyDescent="0.25">
      <c r="A1358">
        <v>1174</v>
      </c>
      <c r="B1358" t="s">
        <v>1344</v>
      </c>
      <c r="C1358" s="8">
        <v>218.51</v>
      </c>
      <c r="D1358" s="8">
        <v>125.16</v>
      </c>
    </row>
    <row r="1359" spans="1:4" x14ac:dyDescent="0.25">
      <c r="A1359">
        <v>1173</v>
      </c>
      <c r="B1359" t="s">
        <v>1345</v>
      </c>
      <c r="C1359" s="8">
        <v>213.28</v>
      </c>
      <c r="D1359" s="8">
        <v>121.25</v>
      </c>
    </row>
    <row r="1360" spans="1:4" x14ac:dyDescent="0.25">
      <c r="A1360">
        <v>1172</v>
      </c>
      <c r="B1360" t="s">
        <v>1346</v>
      </c>
      <c r="C1360" s="8">
        <v>216.34</v>
      </c>
      <c r="D1360" s="8">
        <v>122.94</v>
      </c>
    </row>
    <row r="1361" spans="1:4" x14ac:dyDescent="0.25">
      <c r="A1361">
        <v>1171</v>
      </c>
      <c r="B1361" t="s">
        <v>1347</v>
      </c>
      <c r="C1361" s="8">
        <v>213.23</v>
      </c>
      <c r="D1361" s="8">
        <v>120.58</v>
      </c>
    </row>
    <row r="1362" spans="1:4" x14ac:dyDescent="0.25">
      <c r="A1362">
        <v>1170</v>
      </c>
      <c r="B1362" t="s">
        <v>1348</v>
      </c>
      <c r="C1362" s="8">
        <v>213.15</v>
      </c>
      <c r="D1362" s="8">
        <v>120.6</v>
      </c>
    </row>
    <row r="1363" spans="1:4" x14ac:dyDescent="0.25">
      <c r="A1363">
        <v>1169</v>
      </c>
      <c r="B1363" t="s">
        <v>1349</v>
      </c>
      <c r="C1363" s="8">
        <v>215.28</v>
      </c>
      <c r="D1363" s="8">
        <v>122.04</v>
      </c>
    </row>
    <row r="1364" spans="1:4" x14ac:dyDescent="0.25">
      <c r="A1364">
        <v>1168</v>
      </c>
      <c r="B1364" t="s">
        <v>1350</v>
      </c>
      <c r="C1364" s="8">
        <v>213.37</v>
      </c>
      <c r="D1364" s="8">
        <v>121.86</v>
      </c>
    </row>
    <row r="1365" spans="1:4" x14ac:dyDescent="0.25">
      <c r="A1365">
        <v>1167</v>
      </c>
      <c r="B1365" t="s">
        <v>1351</v>
      </c>
      <c r="C1365" s="8">
        <v>213.41</v>
      </c>
      <c r="D1365" s="8">
        <v>122.67</v>
      </c>
    </row>
    <row r="1366" spans="1:4" x14ac:dyDescent="0.25">
      <c r="A1366">
        <v>1166</v>
      </c>
      <c r="B1366" t="s">
        <v>1352</v>
      </c>
      <c r="C1366" s="8">
        <v>213.42</v>
      </c>
      <c r="D1366" s="8">
        <v>122.15</v>
      </c>
    </row>
    <row r="1367" spans="1:4" x14ac:dyDescent="0.25">
      <c r="A1367">
        <v>1165</v>
      </c>
      <c r="B1367" t="s">
        <v>1353</v>
      </c>
      <c r="C1367" s="8">
        <v>215.82</v>
      </c>
      <c r="D1367" s="8">
        <v>123.92</v>
      </c>
    </row>
    <row r="1368" spans="1:4" x14ac:dyDescent="0.25">
      <c r="A1368">
        <v>1164</v>
      </c>
      <c r="B1368" t="s">
        <v>1354</v>
      </c>
      <c r="C1368" s="8">
        <v>217.18</v>
      </c>
      <c r="D1368" s="8">
        <v>125.7</v>
      </c>
    </row>
    <row r="1369" spans="1:4" x14ac:dyDescent="0.25">
      <c r="A1369">
        <v>1163</v>
      </c>
      <c r="B1369" t="s">
        <v>1355</v>
      </c>
      <c r="C1369" s="8">
        <v>215.99</v>
      </c>
      <c r="D1369" s="8">
        <v>124.81</v>
      </c>
    </row>
    <row r="1370" spans="1:4" x14ac:dyDescent="0.25">
      <c r="A1370">
        <v>1162</v>
      </c>
      <c r="B1370" t="s">
        <v>1356</v>
      </c>
      <c r="C1370" s="8">
        <v>214.24</v>
      </c>
      <c r="D1370" s="8">
        <v>123.23</v>
      </c>
    </row>
    <row r="1371" spans="1:4" x14ac:dyDescent="0.25">
      <c r="A1371">
        <v>1161</v>
      </c>
      <c r="B1371" t="s">
        <v>1357</v>
      </c>
      <c r="C1371" s="8">
        <v>215.57</v>
      </c>
      <c r="D1371" s="8">
        <v>123.73</v>
      </c>
    </row>
    <row r="1372" spans="1:4" x14ac:dyDescent="0.25">
      <c r="A1372">
        <v>1160</v>
      </c>
      <c r="B1372" t="s">
        <v>1358</v>
      </c>
      <c r="C1372" s="8">
        <v>216.64</v>
      </c>
      <c r="D1372" s="8">
        <v>124.68</v>
      </c>
    </row>
    <row r="1373" spans="1:4" x14ac:dyDescent="0.25">
      <c r="A1373">
        <v>1159</v>
      </c>
      <c r="B1373" t="s">
        <v>1359</v>
      </c>
      <c r="C1373" s="8">
        <v>214.68</v>
      </c>
      <c r="D1373" s="8">
        <v>122.86</v>
      </c>
    </row>
    <row r="1374" spans="1:4" x14ac:dyDescent="0.25">
      <c r="A1374">
        <v>1158</v>
      </c>
      <c r="B1374" t="s">
        <v>1360</v>
      </c>
      <c r="C1374" s="8">
        <v>216.3</v>
      </c>
      <c r="D1374" s="8">
        <v>124.21</v>
      </c>
    </row>
    <row r="1375" spans="1:4" x14ac:dyDescent="0.25">
      <c r="A1375">
        <v>1157</v>
      </c>
      <c r="B1375" t="s">
        <v>1361</v>
      </c>
      <c r="C1375" s="8">
        <v>215.78</v>
      </c>
      <c r="D1375" s="8">
        <v>123.82</v>
      </c>
    </row>
    <row r="1376" spans="1:4" x14ac:dyDescent="0.25">
      <c r="A1376">
        <v>1156</v>
      </c>
      <c r="B1376" t="s">
        <v>1362</v>
      </c>
      <c r="C1376" s="8">
        <v>214.68</v>
      </c>
      <c r="D1376" s="8">
        <v>123.21</v>
      </c>
    </row>
    <row r="1377" spans="1:4" x14ac:dyDescent="0.25">
      <c r="A1377">
        <v>1155</v>
      </c>
      <c r="B1377" t="s">
        <v>1363</v>
      </c>
      <c r="C1377" s="8">
        <v>215.63</v>
      </c>
      <c r="D1377" s="8">
        <v>123.95</v>
      </c>
    </row>
    <row r="1378" spans="1:4" x14ac:dyDescent="0.25">
      <c r="A1378">
        <v>1154</v>
      </c>
      <c r="B1378" t="s">
        <v>1364</v>
      </c>
      <c r="C1378" s="8">
        <v>215.78</v>
      </c>
      <c r="D1378" s="8">
        <v>123.82</v>
      </c>
    </row>
    <row r="1379" spans="1:4" x14ac:dyDescent="0.25">
      <c r="A1379">
        <v>1153</v>
      </c>
      <c r="B1379" t="s">
        <v>1365</v>
      </c>
      <c r="C1379" s="8">
        <v>215.04</v>
      </c>
      <c r="D1379" s="8">
        <v>122.83</v>
      </c>
    </row>
    <row r="1380" spans="1:4" x14ac:dyDescent="0.25">
      <c r="A1380">
        <v>1152</v>
      </c>
      <c r="B1380" t="s">
        <v>1366</v>
      </c>
      <c r="C1380" s="8">
        <v>216.16</v>
      </c>
      <c r="D1380" s="8">
        <v>124.3</v>
      </c>
    </row>
    <row r="1381" spans="1:4" x14ac:dyDescent="0.25">
      <c r="A1381">
        <v>1151</v>
      </c>
      <c r="B1381" t="s">
        <v>1367</v>
      </c>
      <c r="C1381" s="8">
        <v>213.43</v>
      </c>
      <c r="D1381" s="8">
        <v>122.03</v>
      </c>
    </row>
    <row r="1382" spans="1:4" x14ac:dyDescent="0.25">
      <c r="A1382">
        <v>1150</v>
      </c>
      <c r="B1382" t="s">
        <v>1368</v>
      </c>
      <c r="C1382" s="8">
        <v>213.71</v>
      </c>
      <c r="D1382" s="8">
        <v>121.93</v>
      </c>
    </row>
    <row r="1383" spans="1:4" x14ac:dyDescent="0.25">
      <c r="A1383">
        <v>1149</v>
      </c>
      <c r="B1383" t="s">
        <v>1369</v>
      </c>
      <c r="C1383" s="8">
        <v>213.01</v>
      </c>
      <c r="D1383" s="8">
        <v>120.92</v>
      </c>
    </row>
    <row r="1384" spans="1:4" x14ac:dyDescent="0.25">
      <c r="A1384">
        <v>1148</v>
      </c>
      <c r="B1384" t="s">
        <v>1370</v>
      </c>
      <c r="C1384" s="8">
        <v>213.12</v>
      </c>
      <c r="D1384" s="8">
        <v>120.43</v>
      </c>
    </row>
    <row r="1385" spans="1:4" x14ac:dyDescent="0.25">
      <c r="A1385">
        <v>1147</v>
      </c>
      <c r="B1385" t="s">
        <v>1371</v>
      </c>
      <c r="C1385" s="8">
        <v>212.38</v>
      </c>
      <c r="D1385" s="8">
        <v>120.29</v>
      </c>
    </row>
    <row r="1386" spans="1:4" x14ac:dyDescent="0.25">
      <c r="A1386">
        <v>1146</v>
      </c>
      <c r="B1386" t="s">
        <v>1372</v>
      </c>
      <c r="C1386" s="8">
        <v>213.71</v>
      </c>
      <c r="D1386" s="8">
        <v>120.98</v>
      </c>
    </row>
    <row r="1387" spans="1:4" x14ac:dyDescent="0.25">
      <c r="A1387">
        <v>1145</v>
      </c>
      <c r="B1387" t="s">
        <v>1373</v>
      </c>
      <c r="C1387" s="8">
        <v>214.28</v>
      </c>
      <c r="D1387" s="8">
        <v>121.49</v>
      </c>
    </row>
    <row r="1388" spans="1:4" x14ac:dyDescent="0.25">
      <c r="A1388">
        <v>1144</v>
      </c>
      <c r="B1388" t="s">
        <v>1374</v>
      </c>
      <c r="C1388" s="8">
        <v>213.88</v>
      </c>
      <c r="D1388" s="8">
        <v>121.13</v>
      </c>
    </row>
    <row r="1389" spans="1:4" x14ac:dyDescent="0.25">
      <c r="A1389">
        <v>1143</v>
      </c>
      <c r="B1389" t="s">
        <v>1375</v>
      </c>
      <c r="C1389" s="8">
        <v>213.98</v>
      </c>
      <c r="D1389" s="8">
        <v>121.07</v>
      </c>
    </row>
    <row r="1390" spans="1:4" x14ac:dyDescent="0.25">
      <c r="A1390">
        <v>1142</v>
      </c>
      <c r="B1390" t="s">
        <v>1376</v>
      </c>
      <c r="C1390" s="8">
        <v>214.89</v>
      </c>
      <c r="D1390" s="8">
        <v>121.84</v>
      </c>
    </row>
    <row r="1391" spans="1:4" x14ac:dyDescent="0.25">
      <c r="A1391">
        <v>1141</v>
      </c>
      <c r="B1391" t="s">
        <v>1377</v>
      </c>
      <c r="C1391" s="8">
        <v>214.17</v>
      </c>
      <c r="D1391" s="8">
        <v>120.93</v>
      </c>
    </row>
    <row r="1392" spans="1:4" x14ac:dyDescent="0.25">
      <c r="A1392">
        <v>1140</v>
      </c>
      <c r="B1392" t="s">
        <v>1378</v>
      </c>
      <c r="C1392" s="8">
        <v>213.74</v>
      </c>
      <c r="D1392" s="8">
        <v>119.73</v>
      </c>
    </row>
    <row r="1393" spans="1:4" x14ac:dyDescent="0.25">
      <c r="A1393">
        <v>1139</v>
      </c>
      <c r="B1393" t="s">
        <v>1379</v>
      </c>
      <c r="C1393" s="8">
        <v>213.17</v>
      </c>
      <c r="D1393" s="8">
        <v>118.36</v>
      </c>
    </row>
    <row r="1394" spans="1:4" x14ac:dyDescent="0.25">
      <c r="A1394">
        <v>1138</v>
      </c>
      <c r="B1394" t="s">
        <v>1380</v>
      </c>
      <c r="C1394" s="8">
        <v>212.54</v>
      </c>
      <c r="D1394" s="8">
        <v>118.03</v>
      </c>
    </row>
    <row r="1395" spans="1:4" x14ac:dyDescent="0.25">
      <c r="A1395">
        <v>1137</v>
      </c>
      <c r="B1395" t="s">
        <v>1381</v>
      </c>
      <c r="C1395" s="8">
        <v>212.55</v>
      </c>
      <c r="D1395" s="8">
        <v>118.5</v>
      </c>
    </row>
    <row r="1396" spans="1:4" x14ac:dyDescent="0.25">
      <c r="A1396">
        <v>1136</v>
      </c>
      <c r="B1396" t="s">
        <v>1382</v>
      </c>
      <c r="C1396" s="8">
        <v>211.01</v>
      </c>
      <c r="D1396" s="8">
        <v>117.05</v>
      </c>
    </row>
    <row r="1397" spans="1:4" x14ac:dyDescent="0.25">
      <c r="A1397">
        <v>1135</v>
      </c>
      <c r="B1397" t="s">
        <v>1383</v>
      </c>
      <c r="C1397" s="8">
        <v>209.74</v>
      </c>
      <c r="D1397" s="8">
        <v>115.56</v>
      </c>
    </row>
    <row r="1398" spans="1:4" x14ac:dyDescent="0.25">
      <c r="A1398">
        <v>1134</v>
      </c>
      <c r="B1398" t="s">
        <v>1384</v>
      </c>
      <c r="C1398" s="8">
        <v>208.78</v>
      </c>
      <c r="D1398" s="8">
        <v>115</v>
      </c>
    </row>
    <row r="1399" spans="1:4" x14ac:dyDescent="0.25">
      <c r="A1399">
        <v>1133</v>
      </c>
      <c r="B1399" t="s">
        <v>1385</v>
      </c>
      <c r="C1399" s="8">
        <v>208.55</v>
      </c>
      <c r="D1399" s="8">
        <v>115.74</v>
      </c>
    </row>
    <row r="1400" spans="1:4" x14ac:dyDescent="0.25">
      <c r="A1400">
        <v>1132</v>
      </c>
      <c r="B1400" t="s">
        <v>1386</v>
      </c>
      <c r="C1400" s="8">
        <v>213.15</v>
      </c>
      <c r="D1400" s="8">
        <v>118.57</v>
      </c>
    </row>
    <row r="1401" spans="1:4" x14ac:dyDescent="0.25">
      <c r="A1401">
        <v>1131</v>
      </c>
      <c r="B1401" t="s">
        <v>1387</v>
      </c>
      <c r="C1401" s="8">
        <v>214.11</v>
      </c>
      <c r="D1401" s="8">
        <v>118.88</v>
      </c>
    </row>
    <row r="1402" spans="1:4" x14ac:dyDescent="0.25">
      <c r="A1402">
        <v>1130</v>
      </c>
      <c r="B1402" t="s">
        <v>1388</v>
      </c>
      <c r="C1402" s="8">
        <v>216.3792</v>
      </c>
      <c r="D1402" s="8">
        <v>122.54</v>
      </c>
    </row>
    <row r="1403" spans="1:4" x14ac:dyDescent="0.25">
      <c r="A1403">
        <v>1129</v>
      </c>
      <c r="B1403" t="s">
        <v>1389</v>
      </c>
      <c r="C1403" s="8">
        <v>216.92</v>
      </c>
      <c r="D1403" s="8">
        <v>124.5</v>
      </c>
    </row>
    <row r="1404" spans="1:4" x14ac:dyDescent="0.25">
      <c r="A1404">
        <v>1128</v>
      </c>
      <c r="B1404" t="s">
        <v>1390</v>
      </c>
      <c r="C1404" s="8">
        <v>216.42</v>
      </c>
      <c r="D1404" s="8">
        <v>127.36</v>
      </c>
    </row>
    <row r="1405" spans="1:4" x14ac:dyDescent="0.25">
      <c r="A1405">
        <v>1127</v>
      </c>
      <c r="B1405" t="s">
        <v>1391</v>
      </c>
      <c r="C1405" s="8">
        <v>216.59</v>
      </c>
      <c r="D1405" s="8">
        <v>129.15</v>
      </c>
    </row>
    <row r="1406" spans="1:4" x14ac:dyDescent="0.25">
      <c r="A1406">
        <v>1126</v>
      </c>
      <c r="B1406" t="s">
        <v>1392</v>
      </c>
      <c r="C1406" s="8">
        <v>218.28</v>
      </c>
      <c r="D1406" s="8">
        <v>129.55000000000001</v>
      </c>
    </row>
    <row r="1407" spans="1:4" x14ac:dyDescent="0.25">
      <c r="A1407">
        <v>1125</v>
      </c>
      <c r="B1407" t="s">
        <v>1393</v>
      </c>
      <c r="C1407" s="8">
        <v>217.87</v>
      </c>
      <c r="D1407" s="8">
        <v>129.54</v>
      </c>
    </row>
    <row r="1408" spans="1:4" x14ac:dyDescent="0.25">
      <c r="A1408">
        <v>1124</v>
      </c>
      <c r="B1408" t="s">
        <v>1394</v>
      </c>
      <c r="C1408" s="8">
        <v>218.99</v>
      </c>
      <c r="D1408" s="8">
        <v>130.30000000000001</v>
      </c>
    </row>
    <row r="1409" spans="1:4" x14ac:dyDescent="0.25">
      <c r="A1409">
        <v>1123</v>
      </c>
      <c r="B1409" t="s">
        <v>1395</v>
      </c>
      <c r="C1409" s="8">
        <v>218.5</v>
      </c>
      <c r="D1409" s="8">
        <v>130.99</v>
      </c>
    </row>
    <row r="1410" spans="1:4" x14ac:dyDescent="0.25">
      <c r="A1410">
        <v>1122</v>
      </c>
      <c r="B1410" t="s">
        <v>1396</v>
      </c>
      <c r="C1410" s="8">
        <v>220.15</v>
      </c>
      <c r="D1410" s="8">
        <v>131.6</v>
      </c>
    </row>
    <row r="1411" spans="1:4" x14ac:dyDescent="0.25">
      <c r="A1411">
        <v>1121</v>
      </c>
      <c r="B1411" t="s">
        <v>1397</v>
      </c>
      <c r="C1411" s="8">
        <v>220.58</v>
      </c>
      <c r="D1411" s="8">
        <v>132.80000000000001</v>
      </c>
    </row>
    <row r="1412" spans="1:4" x14ac:dyDescent="0.25">
      <c r="A1412">
        <v>1120</v>
      </c>
      <c r="B1412" t="s">
        <v>1398</v>
      </c>
      <c r="C1412" s="8">
        <v>220.7</v>
      </c>
      <c r="D1412" s="8">
        <v>133.63</v>
      </c>
    </row>
    <row r="1413" spans="1:4" x14ac:dyDescent="0.25">
      <c r="A1413">
        <v>1119</v>
      </c>
      <c r="B1413" t="s">
        <v>1399</v>
      </c>
      <c r="C1413" s="8">
        <v>221.52</v>
      </c>
      <c r="D1413" s="8">
        <v>134.07</v>
      </c>
    </row>
    <row r="1414" spans="1:4" x14ac:dyDescent="0.25">
      <c r="A1414">
        <v>1118</v>
      </c>
      <c r="B1414" t="s">
        <v>1400</v>
      </c>
      <c r="C1414" s="8">
        <v>220.48</v>
      </c>
      <c r="D1414" s="8">
        <v>132.33000000000001</v>
      </c>
    </row>
    <row r="1415" spans="1:4" x14ac:dyDescent="0.25">
      <c r="A1415">
        <v>1117</v>
      </c>
      <c r="B1415" t="s">
        <v>1401</v>
      </c>
      <c r="C1415" s="8">
        <v>220.91</v>
      </c>
      <c r="D1415" s="8">
        <v>132.26</v>
      </c>
    </row>
    <row r="1416" spans="1:4" x14ac:dyDescent="0.25">
      <c r="A1416">
        <v>1116</v>
      </c>
      <c r="B1416" t="s">
        <v>1402</v>
      </c>
      <c r="C1416" s="8">
        <v>220.38</v>
      </c>
      <c r="D1416" s="8">
        <v>131.61000000000001</v>
      </c>
    </row>
    <row r="1417" spans="1:4" x14ac:dyDescent="0.25">
      <c r="A1417">
        <v>1115</v>
      </c>
      <c r="B1417" t="s">
        <v>1403</v>
      </c>
      <c r="C1417" s="8">
        <v>219.57</v>
      </c>
      <c r="D1417" s="8">
        <v>130.97</v>
      </c>
    </row>
    <row r="1418" spans="1:4" x14ac:dyDescent="0.25">
      <c r="A1418">
        <v>1114</v>
      </c>
      <c r="B1418" t="s">
        <v>1404</v>
      </c>
      <c r="C1418" s="8">
        <v>219.68</v>
      </c>
      <c r="D1418" s="8">
        <v>130.9</v>
      </c>
    </row>
    <row r="1419" spans="1:4" x14ac:dyDescent="0.25">
      <c r="A1419">
        <v>1113</v>
      </c>
      <c r="B1419" t="s">
        <v>1405</v>
      </c>
      <c r="C1419" s="8">
        <v>221</v>
      </c>
      <c r="D1419" s="8">
        <v>133.15</v>
      </c>
    </row>
    <row r="1420" spans="1:4" x14ac:dyDescent="0.25">
      <c r="A1420">
        <v>1112</v>
      </c>
      <c r="B1420" t="s">
        <v>1406</v>
      </c>
      <c r="C1420" s="8">
        <v>221.7</v>
      </c>
      <c r="D1420" s="8">
        <v>134.59</v>
      </c>
    </row>
    <row r="1421" spans="1:4" x14ac:dyDescent="0.25">
      <c r="A1421">
        <v>1111</v>
      </c>
      <c r="B1421" t="s">
        <v>1407</v>
      </c>
      <c r="C1421" s="8">
        <v>224.6</v>
      </c>
      <c r="D1421" s="8">
        <v>135.9</v>
      </c>
    </row>
    <row r="1422" spans="1:4" x14ac:dyDescent="0.25">
      <c r="A1422">
        <v>1110</v>
      </c>
      <c r="B1422" t="s">
        <v>1408</v>
      </c>
      <c r="C1422" s="8">
        <v>225.15</v>
      </c>
      <c r="D1422" s="8">
        <v>138.04</v>
      </c>
    </row>
    <row r="1423" spans="1:4" x14ac:dyDescent="0.25">
      <c r="A1423">
        <v>1109</v>
      </c>
      <c r="B1423" t="s">
        <v>1409</v>
      </c>
      <c r="C1423" s="8">
        <v>226.51</v>
      </c>
      <c r="D1423" s="8">
        <v>138.31</v>
      </c>
    </row>
    <row r="1424" spans="1:4" x14ac:dyDescent="0.25">
      <c r="A1424">
        <v>1108</v>
      </c>
      <c r="B1424" t="s">
        <v>1410</v>
      </c>
      <c r="C1424" s="8">
        <v>226.25</v>
      </c>
      <c r="D1424" s="8">
        <v>136.85</v>
      </c>
    </row>
    <row r="1425" spans="1:4" x14ac:dyDescent="0.25">
      <c r="A1425">
        <v>1107</v>
      </c>
      <c r="B1425" t="s">
        <v>1411</v>
      </c>
      <c r="C1425" s="8">
        <v>227.76</v>
      </c>
      <c r="D1425" s="8">
        <v>136.86000000000001</v>
      </c>
    </row>
    <row r="1426" spans="1:4" x14ac:dyDescent="0.25">
      <c r="A1426">
        <v>1106</v>
      </c>
      <c r="B1426" t="s">
        <v>1412</v>
      </c>
      <c r="C1426" s="8">
        <v>225.88</v>
      </c>
      <c r="D1426" s="8">
        <v>135.15</v>
      </c>
    </row>
    <row r="1427" spans="1:4" x14ac:dyDescent="0.25">
      <c r="A1427">
        <v>1105</v>
      </c>
      <c r="B1427" t="s">
        <v>1413</v>
      </c>
      <c r="C1427" s="8">
        <v>226.81</v>
      </c>
      <c r="D1427" s="8">
        <v>136.16</v>
      </c>
    </row>
    <row r="1428" spans="1:4" x14ac:dyDescent="0.25">
      <c r="A1428">
        <v>1104</v>
      </c>
      <c r="B1428" t="s">
        <v>1414</v>
      </c>
      <c r="C1428" s="8">
        <v>225.04</v>
      </c>
      <c r="D1428" s="8">
        <v>135.91</v>
      </c>
    </row>
    <row r="1429" spans="1:4" x14ac:dyDescent="0.25">
      <c r="A1429">
        <v>1103</v>
      </c>
      <c r="B1429" t="s">
        <v>1415</v>
      </c>
      <c r="C1429" s="8">
        <v>225.53</v>
      </c>
      <c r="D1429" s="8">
        <v>136.80000000000001</v>
      </c>
    </row>
    <row r="1430" spans="1:4" x14ac:dyDescent="0.25">
      <c r="A1430">
        <v>1102</v>
      </c>
      <c r="B1430" t="s">
        <v>1416</v>
      </c>
      <c r="C1430" s="8">
        <v>226.4</v>
      </c>
      <c r="D1430" s="8">
        <v>137.96</v>
      </c>
    </row>
    <row r="1431" spans="1:4" x14ac:dyDescent="0.25">
      <c r="A1431">
        <v>1101</v>
      </c>
      <c r="B1431" t="s">
        <v>1417</v>
      </c>
      <c r="C1431" s="8">
        <v>225.77</v>
      </c>
      <c r="D1431" s="8">
        <v>137.06</v>
      </c>
    </row>
    <row r="1432" spans="1:4" x14ac:dyDescent="0.25">
      <c r="A1432">
        <v>1100</v>
      </c>
      <c r="B1432" t="s">
        <v>1418</v>
      </c>
      <c r="C1432" s="8">
        <v>225.38</v>
      </c>
      <c r="D1432" s="8">
        <v>135.32</v>
      </c>
    </row>
    <row r="1433" spans="1:4" x14ac:dyDescent="0.25">
      <c r="A1433">
        <v>1099</v>
      </c>
      <c r="B1433" t="s">
        <v>1419</v>
      </c>
      <c r="C1433" s="8">
        <v>225.71</v>
      </c>
      <c r="D1433" s="8">
        <v>136.04</v>
      </c>
    </row>
    <row r="1434" spans="1:4" x14ac:dyDescent="0.25">
      <c r="A1434">
        <v>1098</v>
      </c>
      <c r="B1434" t="s">
        <v>1420</v>
      </c>
      <c r="C1434" s="8">
        <v>226.27</v>
      </c>
      <c r="D1434" s="8">
        <v>136.65</v>
      </c>
    </row>
    <row r="1435" spans="1:4" x14ac:dyDescent="0.25">
      <c r="A1435">
        <v>1097</v>
      </c>
      <c r="B1435" t="s">
        <v>1421</v>
      </c>
      <c r="C1435" s="8">
        <v>224.4</v>
      </c>
      <c r="D1435" s="8">
        <v>135.25</v>
      </c>
    </row>
    <row r="1436" spans="1:4" x14ac:dyDescent="0.25">
      <c r="A1436">
        <v>1096</v>
      </c>
      <c r="B1436" t="s">
        <v>1422</v>
      </c>
      <c r="C1436" s="8">
        <v>224.35</v>
      </c>
      <c r="D1436" s="8">
        <v>135.37</v>
      </c>
    </row>
    <row r="1437" spans="1:4" x14ac:dyDescent="0.25">
      <c r="A1437">
        <v>1095</v>
      </c>
      <c r="B1437" t="s">
        <v>1423</v>
      </c>
      <c r="C1437" s="8">
        <v>223.53</v>
      </c>
      <c r="D1437" s="8">
        <v>134.85</v>
      </c>
    </row>
    <row r="1438" spans="1:4" x14ac:dyDescent="0.25">
      <c r="A1438">
        <v>1094</v>
      </c>
      <c r="B1438" t="s">
        <v>1424</v>
      </c>
      <c r="C1438" s="8">
        <v>225.24</v>
      </c>
      <c r="D1438" s="8">
        <v>135.52000000000001</v>
      </c>
    </row>
    <row r="1439" spans="1:4" x14ac:dyDescent="0.25">
      <c r="A1439">
        <v>1093</v>
      </c>
      <c r="B1439" t="s">
        <v>1425</v>
      </c>
      <c r="C1439" s="8">
        <v>226.58</v>
      </c>
      <c r="D1439" s="8">
        <v>137.78</v>
      </c>
    </row>
    <row r="1440" spans="1:4" x14ac:dyDescent="0.25">
      <c r="A1440">
        <v>1092</v>
      </c>
      <c r="B1440" t="s">
        <v>1426</v>
      </c>
      <c r="C1440" s="8">
        <v>226.4</v>
      </c>
      <c r="D1440" s="8">
        <v>136.19</v>
      </c>
    </row>
    <row r="1441" spans="1:4" x14ac:dyDescent="0.25">
      <c r="A1441">
        <v>1091</v>
      </c>
      <c r="B1441" t="s">
        <v>1427</v>
      </c>
      <c r="C1441" s="8">
        <v>227.21</v>
      </c>
      <c r="D1441" s="8">
        <v>135.69</v>
      </c>
    </row>
    <row r="1442" spans="1:4" x14ac:dyDescent="0.25">
      <c r="A1442">
        <v>1090</v>
      </c>
      <c r="B1442" t="s">
        <v>1428</v>
      </c>
      <c r="C1442" s="8">
        <v>226.46</v>
      </c>
      <c r="D1442" s="8">
        <v>134.80000000000001</v>
      </c>
    </row>
    <row r="1443" spans="1:4" x14ac:dyDescent="0.25">
      <c r="A1443">
        <v>1089</v>
      </c>
      <c r="B1443" t="s">
        <v>1429</v>
      </c>
      <c r="C1443" s="8">
        <v>226.46</v>
      </c>
      <c r="D1443" s="8">
        <v>136.09</v>
      </c>
    </row>
    <row r="1444" spans="1:4" x14ac:dyDescent="0.25">
      <c r="A1444">
        <v>1088</v>
      </c>
      <c r="B1444" t="s">
        <v>1430</v>
      </c>
      <c r="C1444" s="8">
        <v>227.1</v>
      </c>
      <c r="D1444" s="8">
        <v>136.33000000000001</v>
      </c>
    </row>
    <row r="1445" spans="1:4" x14ac:dyDescent="0.25">
      <c r="A1445">
        <v>1087</v>
      </c>
      <c r="B1445" t="s">
        <v>1431</v>
      </c>
      <c r="C1445" s="8">
        <v>226.53</v>
      </c>
      <c r="D1445" s="8">
        <v>135.28</v>
      </c>
    </row>
    <row r="1446" spans="1:4" x14ac:dyDescent="0.25">
      <c r="A1446">
        <v>1086</v>
      </c>
      <c r="B1446" t="s">
        <v>1432</v>
      </c>
      <c r="C1446" s="8">
        <v>227.05</v>
      </c>
      <c r="D1446" s="8">
        <v>136.26</v>
      </c>
    </row>
    <row r="1447" spans="1:4" x14ac:dyDescent="0.25">
      <c r="A1447">
        <v>1085</v>
      </c>
      <c r="B1447" t="s">
        <v>1433</v>
      </c>
      <c r="C1447" s="8">
        <v>226.25</v>
      </c>
      <c r="D1447" s="8">
        <v>134.41</v>
      </c>
    </row>
    <row r="1448" spans="1:4" x14ac:dyDescent="0.25">
      <c r="A1448">
        <v>1084</v>
      </c>
      <c r="B1448" t="s">
        <v>1434</v>
      </c>
      <c r="C1448" s="8">
        <v>226.75</v>
      </c>
      <c r="D1448" s="8">
        <v>134.85</v>
      </c>
    </row>
    <row r="1449" spans="1:4" x14ac:dyDescent="0.25">
      <c r="A1449">
        <v>1083</v>
      </c>
      <c r="B1449" t="s">
        <v>1435</v>
      </c>
      <c r="C1449" s="8">
        <v>225.91</v>
      </c>
      <c r="D1449" s="8">
        <v>133.75</v>
      </c>
    </row>
    <row r="1450" spans="1:4" x14ac:dyDescent="0.25">
      <c r="A1450">
        <v>1082</v>
      </c>
      <c r="B1450" t="s">
        <v>1436</v>
      </c>
      <c r="C1450" s="8">
        <v>226.74</v>
      </c>
      <c r="D1450" s="8">
        <v>134.44</v>
      </c>
    </row>
    <row r="1451" spans="1:4" x14ac:dyDescent="0.25">
      <c r="A1451">
        <v>1081</v>
      </c>
      <c r="B1451" t="s">
        <v>1437</v>
      </c>
      <c r="C1451" s="8">
        <v>226.15</v>
      </c>
      <c r="D1451" s="8">
        <v>133.88</v>
      </c>
    </row>
    <row r="1452" spans="1:4" x14ac:dyDescent="0.25">
      <c r="A1452">
        <v>1080</v>
      </c>
      <c r="B1452" t="s">
        <v>1438</v>
      </c>
      <c r="C1452" s="8">
        <v>227.6</v>
      </c>
      <c r="D1452" s="8">
        <v>135.93</v>
      </c>
    </row>
    <row r="1453" spans="1:4" x14ac:dyDescent="0.25">
      <c r="A1453">
        <v>1079</v>
      </c>
      <c r="B1453" t="s">
        <v>1439</v>
      </c>
      <c r="C1453" s="8">
        <v>229.57</v>
      </c>
      <c r="D1453" s="8">
        <v>137.21</v>
      </c>
    </row>
    <row r="1454" spans="1:4" x14ac:dyDescent="0.25">
      <c r="A1454">
        <v>1078</v>
      </c>
      <c r="B1454" t="s">
        <v>1440</v>
      </c>
      <c r="C1454" s="8">
        <v>229.33</v>
      </c>
      <c r="D1454" s="8">
        <v>136.66</v>
      </c>
    </row>
    <row r="1455" spans="1:4" x14ac:dyDescent="0.25">
      <c r="A1455">
        <v>1077</v>
      </c>
      <c r="B1455" t="s">
        <v>1441</v>
      </c>
      <c r="C1455" s="8">
        <v>228.97</v>
      </c>
      <c r="D1455" s="8">
        <v>136.19</v>
      </c>
    </row>
    <row r="1456" spans="1:4" x14ac:dyDescent="0.25">
      <c r="A1456">
        <v>1076</v>
      </c>
      <c r="B1456" t="s">
        <v>1442</v>
      </c>
      <c r="C1456" s="8">
        <v>227.55</v>
      </c>
      <c r="D1456" s="8">
        <v>134.29</v>
      </c>
    </row>
    <row r="1457" spans="1:4" x14ac:dyDescent="0.25">
      <c r="A1457">
        <v>1075</v>
      </c>
      <c r="B1457" t="s">
        <v>1443</v>
      </c>
      <c r="C1457" s="8">
        <v>227.53</v>
      </c>
      <c r="D1457" s="8">
        <v>135.22999999999999</v>
      </c>
    </row>
    <row r="1458" spans="1:4" x14ac:dyDescent="0.25">
      <c r="A1458">
        <v>1074</v>
      </c>
      <c r="B1458" t="s">
        <v>1444</v>
      </c>
      <c r="C1458" s="8">
        <v>227.62</v>
      </c>
      <c r="D1458" s="8">
        <v>135.15</v>
      </c>
    </row>
    <row r="1459" spans="1:4" x14ac:dyDescent="0.25">
      <c r="A1459">
        <v>1073</v>
      </c>
      <c r="B1459" t="s">
        <v>1445</v>
      </c>
      <c r="C1459" s="8">
        <v>227.77</v>
      </c>
      <c r="D1459" s="8">
        <v>134.81</v>
      </c>
    </row>
    <row r="1460" spans="1:4" x14ac:dyDescent="0.25">
      <c r="A1460">
        <v>1072</v>
      </c>
      <c r="B1460" t="s">
        <v>1446</v>
      </c>
      <c r="C1460" s="8">
        <v>229.34</v>
      </c>
      <c r="D1460" s="8">
        <v>136.87</v>
      </c>
    </row>
    <row r="1461" spans="1:4" x14ac:dyDescent="0.25">
      <c r="A1461">
        <v>1071</v>
      </c>
      <c r="B1461" t="s">
        <v>1447</v>
      </c>
      <c r="C1461" s="8">
        <v>228.93</v>
      </c>
      <c r="D1461" s="8">
        <v>135.84</v>
      </c>
    </row>
    <row r="1462" spans="1:4" x14ac:dyDescent="0.25">
      <c r="A1462">
        <v>1070</v>
      </c>
      <c r="B1462" t="s">
        <v>1448</v>
      </c>
      <c r="C1462" s="8">
        <v>228.94</v>
      </c>
      <c r="D1462" s="8">
        <v>135.24</v>
      </c>
    </row>
    <row r="1463" spans="1:4" x14ac:dyDescent="0.25">
      <c r="A1463">
        <v>1069</v>
      </c>
      <c r="B1463" t="s">
        <v>1449</v>
      </c>
      <c r="C1463" s="8">
        <v>229.24</v>
      </c>
      <c r="D1463" s="8">
        <v>135</v>
      </c>
    </row>
    <row r="1464" spans="1:4" x14ac:dyDescent="0.25">
      <c r="A1464">
        <v>1068</v>
      </c>
      <c r="B1464" t="s">
        <v>1450</v>
      </c>
      <c r="C1464" s="8">
        <v>230.6</v>
      </c>
      <c r="D1464" s="8">
        <v>136.9</v>
      </c>
    </row>
    <row r="1465" spans="1:4" x14ac:dyDescent="0.25">
      <c r="A1465">
        <v>1067</v>
      </c>
      <c r="B1465" t="s">
        <v>1451</v>
      </c>
      <c r="C1465" s="8">
        <v>231.51</v>
      </c>
      <c r="D1465" s="8">
        <v>137.94</v>
      </c>
    </row>
    <row r="1466" spans="1:4" x14ac:dyDescent="0.25">
      <c r="A1466">
        <v>1066</v>
      </c>
      <c r="B1466" t="s">
        <v>1452</v>
      </c>
      <c r="C1466" s="8">
        <v>232.77</v>
      </c>
      <c r="D1466" s="8">
        <v>138.30000000000001</v>
      </c>
    </row>
    <row r="1467" spans="1:4" x14ac:dyDescent="0.25">
      <c r="A1467">
        <v>1065</v>
      </c>
      <c r="B1467" t="s">
        <v>1453</v>
      </c>
      <c r="C1467" s="8">
        <v>233.7</v>
      </c>
      <c r="D1467" s="8">
        <v>138.76</v>
      </c>
    </row>
    <row r="1468" spans="1:4" x14ac:dyDescent="0.25">
      <c r="A1468">
        <v>1064</v>
      </c>
      <c r="B1468" t="s">
        <v>1454</v>
      </c>
      <c r="C1468" s="8">
        <v>234.92</v>
      </c>
      <c r="D1468" s="8">
        <v>139.59</v>
      </c>
    </row>
    <row r="1469" spans="1:4" x14ac:dyDescent="0.25">
      <c r="A1469">
        <v>1063</v>
      </c>
      <c r="B1469" t="s">
        <v>1455</v>
      </c>
      <c r="C1469" s="8">
        <v>234.72</v>
      </c>
      <c r="D1469" s="8">
        <v>139.19999999999999</v>
      </c>
    </row>
    <row r="1470" spans="1:4" x14ac:dyDescent="0.25">
      <c r="A1470">
        <v>1062</v>
      </c>
      <c r="B1470" t="s">
        <v>1456</v>
      </c>
      <c r="C1470" s="8">
        <v>235.09</v>
      </c>
      <c r="D1470" s="8">
        <v>139.11000000000001</v>
      </c>
    </row>
    <row r="1471" spans="1:4" x14ac:dyDescent="0.25">
      <c r="A1471">
        <v>1061</v>
      </c>
      <c r="B1471" t="s">
        <v>1457</v>
      </c>
      <c r="C1471" s="8">
        <v>236.49</v>
      </c>
      <c r="D1471" s="8">
        <v>140.19999999999999</v>
      </c>
    </row>
    <row r="1472" spans="1:4" x14ac:dyDescent="0.25">
      <c r="A1472">
        <v>1060</v>
      </c>
      <c r="B1472" t="s">
        <v>1458</v>
      </c>
      <c r="C1472" s="8">
        <v>236.28</v>
      </c>
      <c r="D1472" s="8">
        <v>139.58000000000001</v>
      </c>
    </row>
    <row r="1473" spans="1:4" x14ac:dyDescent="0.25">
      <c r="A1473">
        <v>1059</v>
      </c>
      <c r="B1473" t="s">
        <v>1459</v>
      </c>
      <c r="C1473" s="8">
        <v>236.44</v>
      </c>
      <c r="D1473" s="8">
        <v>138.75</v>
      </c>
    </row>
    <row r="1474" spans="1:4" x14ac:dyDescent="0.25">
      <c r="A1474">
        <v>1058</v>
      </c>
      <c r="B1474" t="s">
        <v>1460</v>
      </c>
      <c r="C1474" s="8">
        <v>236.74</v>
      </c>
      <c r="D1474" s="8">
        <v>138.65</v>
      </c>
    </row>
    <row r="1475" spans="1:4" x14ac:dyDescent="0.25">
      <c r="A1475">
        <v>1057</v>
      </c>
      <c r="B1475" t="s">
        <v>1461</v>
      </c>
      <c r="C1475" s="8">
        <v>237.11</v>
      </c>
      <c r="D1475" s="8">
        <v>140</v>
      </c>
    </row>
    <row r="1476" spans="1:4" x14ac:dyDescent="0.25">
      <c r="A1476">
        <v>1056</v>
      </c>
      <c r="B1476" t="s">
        <v>1462</v>
      </c>
      <c r="C1476" s="8">
        <v>236.47</v>
      </c>
      <c r="D1476" s="8">
        <v>137.84</v>
      </c>
    </row>
    <row r="1477" spans="1:4" x14ac:dyDescent="0.25">
      <c r="A1477">
        <v>1055</v>
      </c>
      <c r="B1477" t="s">
        <v>1463</v>
      </c>
      <c r="C1477" s="8">
        <v>239.78</v>
      </c>
      <c r="D1477" s="8">
        <v>140.36000000000001</v>
      </c>
    </row>
    <row r="1478" spans="1:4" x14ac:dyDescent="0.25">
      <c r="A1478">
        <v>1054</v>
      </c>
      <c r="B1478" t="s">
        <v>1464</v>
      </c>
      <c r="C1478" s="8">
        <v>238.27</v>
      </c>
      <c r="D1478" s="8">
        <v>138.75</v>
      </c>
    </row>
    <row r="1479" spans="1:4" x14ac:dyDescent="0.25">
      <c r="A1479">
        <v>1053</v>
      </c>
      <c r="B1479" t="s">
        <v>1465</v>
      </c>
      <c r="C1479" s="8">
        <v>238.42</v>
      </c>
      <c r="D1479" s="8">
        <v>138.65</v>
      </c>
    </row>
    <row r="1480" spans="1:4" x14ac:dyDescent="0.25">
      <c r="A1480">
        <v>1052</v>
      </c>
      <c r="B1480" t="s">
        <v>1466</v>
      </c>
      <c r="C1480" s="8">
        <v>237.71</v>
      </c>
      <c r="D1480" s="8">
        <v>137.69999999999999</v>
      </c>
    </row>
    <row r="1481" spans="1:4" x14ac:dyDescent="0.25">
      <c r="A1481">
        <v>1051</v>
      </c>
      <c r="B1481" t="s">
        <v>1467</v>
      </c>
      <c r="C1481" s="8">
        <v>237</v>
      </c>
      <c r="D1481" s="8">
        <v>136.80000000000001</v>
      </c>
    </row>
    <row r="1482" spans="1:4" x14ac:dyDescent="0.25">
      <c r="A1482">
        <v>1050</v>
      </c>
      <c r="B1482" t="s">
        <v>1468</v>
      </c>
      <c r="C1482" s="8">
        <v>236.56</v>
      </c>
      <c r="D1482" s="8">
        <v>135.9</v>
      </c>
    </row>
    <row r="1483" spans="1:4" x14ac:dyDescent="0.25">
      <c r="A1483">
        <v>1049</v>
      </c>
      <c r="B1483" t="s">
        <v>1469</v>
      </c>
      <c r="C1483" s="8">
        <v>236.86</v>
      </c>
      <c r="D1483" s="8">
        <v>135.36000000000001</v>
      </c>
    </row>
    <row r="1484" spans="1:4" x14ac:dyDescent="0.25">
      <c r="A1484">
        <v>1048</v>
      </c>
      <c r="B1484" t="s">
        <v>1470</v>
      </c>
      <c r="C1484" s="8">
        <v>237.69</v>
      </c>
      <c r="D1484" s="8">
        <v>135.96</v>
      </c>
    </row>
    <row r="1485" spans="1:4" x14ac:dyDescent="0.25">
      <c r="A1485">
        <v>1047</v>
      </c>
      <c r="B1485" t="s">
        <v>1471</v>
      </c>
      <c r="C1485" s="8">
        <v>237.81</v>
      </c>
      <c r="D1485" s="8">
        <v>136.28</v>
      </c>
    </row>
    <row r="1486" spans="1:4" x14ac:dyDescent="0.25">
      <c r="A1486">
        <v>1046</v>
      </c>
      <c r="B1486" t="s">
        <v>1472</v>
      </c>
      <c r="C1486" s="8">
        <v>236.9</v>
      </c>
      <c r="D1486" s="8">
        <v>135.63</v>
      </c>
    </row>
    <row r="1487" spans="1:4" x14ac:dyDescent="0.25">
      <c r="A1487">
        <v>1045</v>
      </c>
      <c r="B1487" t="s">
        <v>1473</v>
      </c>
      <c r="C1487" s="8">
        <v>238.95</v>
      </c>
      <c r="D1487" s="8">
        <v>137.72999999999999</v>
      </c>
    </row>
    <row r="1488" spans="1:4" x14ac:dyDescent="0.25">
      <c r="A1488">
        <v>1044</v>
      </c>
      <c r="B1488" t="s">
        <v>1474</v>
      </c>
      <c r="C1488" s="8">
        <v>238.48</v>
      </c>
      <c r="D1488" s="8">
        <v>137.91</v>
      </c>
    </row>
    <row r="1489" spans="1:4" x14ac:dyDescent="0.25">
      <c r="A1489">
        <v>1043</v>
      </c>
      <c r="B1489" t="s">
        <v>1475</v>
      </c>
      <c r="C1489" s="8">
        <v>237.03</v>
      </c>
      <c r="D1489" s="8">
        <v>138.46</v>
      </c>
    </row>
    <row r="1490" spans="1:4" x14ac:dyDescent="0.25">
      <c r="A1490">
        <v>1042</v>
      </c>
      <c r="B1490" t="s">
        <v>1476</v>
      </c>
      <c r="C1490" s="8">
        <v>236.77</v>
      </c>
      <c r="D1490" s="8">
        <v>137.75120000000001</v>
      </c>
    </row>
    <row r="1491" spans="1:4" x14ac:dyDescent="0.25">
      <c r="A1491">
        <v>1041</v>
      </c>
      <c r="B1491" t="s">
        <v>1477</v>
      </c>
      <c r="C1491" s="8">
        <v>233.73</v>
      </c>
      <c r="D1491" s="8">
        <v>133.97</v>
      </c>
    </row>
    <row r="1492" spans="1:4" x14ac:dyDescent="0.25">
      <c r="A1492">
        <v>1040</v>
      </c>
      <c r="B1492" t="s">
        <v>1478</v>
      </c>
      <c r="C1492" s="8">
        <v>234.28</v>
      </c>
      <c r="D1492" s="8">
        <v>134</v>
      </c>
    </row>
    <row r="1493" spans="1:4" x14ac:dyDescent="0.25">
      <c r="A1493">
        <v>1039</v>
      </c>
      <c r="B1493" t="s">
        <v>1479</v>
      </c>
      <c r="C1493" s="8">
        <v>234.03</v>
      </c>
      <c r="D1493" s="8">
        <v>134.78</v>
      </c>
    </row>
    <row r="1494" spans="1:4" x14ac:dyDescent="0.25">
      <c r="A1494">
        <v>1038</v>
      </c>
      <c r="B1494" t="s">
        <v>1480</v>
      </c>
      <c r="C1494" s="8">
        <v>233.86</v>
      </c>
      <c r="D1494" s="8">
        <v>134.49</v>
      </c>
    </row>
    <row r="1495" spans="1:4" x14ac:dyDescent="0.25">
      <c r="A1495">
        <v>1037</v>
      </c>
      <c r="B1495" t="s">
        <v>1481</v>
      </c>
      <c r="C1495" s="8">
        <v>233.62</v>
      </c>
      <c r="D1495" s="8">
        <v>134.74</v>
      </c>
    </row>
    <row r="1496" spans="1:4" x14ac:dyDescent="0.25">
      <c r="A1496">
        <v>1036</v>
      </c>
      <c r="B1496" t="s">
        <v>1482</v>
      </c>
      <c r="C1496" s="8">
        <v>235.32</v>
      </c>
      <c r="D1496" s="8">
        <v>135.79</v>
      </c>
    </row>
    <row r="1497" spans="1:4" x14ac:dyDescent="0.25">
      <c r="A1497">
        <v>1035</v>
      </c>
      <c r="B1497" t="s">
        <v>1483</v>
      </c>
      <c r="C1497" s="8">
        <v>235.54</v>
      </c>
      <c r="D1497" s="8">
        <v>136.22999999999999</v>
      </c>
    </row>
    <row r="1498" spans="1:4" x14ac:dyDescent="0.25">
      <c r="A1498">
        <v>1034</v>
      </c>
      <c r="B1498" t="s">
        <v>1484</v>
      </c>
      <c r="C1498" s="8">
        <v>236.29</v>
      </c>
      <c r="D1498" s="8">
        <v>137.26</v>
      </c>
    </row>
    <row r="1499" spans="1:4" x14ac:dyDescent="0.25">
      <c r="A1499">
        <v>1033</v>
      </c>
      <c r="B1499" t="s">
        <v>1485</v>
      </c>
      <c r="C1499" s="8">
        <v>235.74</v>
      </c>
      <c r="D1499" s="8">
        <v>137.47999999999999</v>
      </c>
    </row>
    <row r="1500" spans="1:4" x14ac:dyDescent="0.25">
      <c r="A1500">
        <v>1032</v>
      </c>
      <c r="B1500" t="s">
        <v>1486</v>
      </c>
      <c r="C1500" s="8">
        <v>235.33</v>
      </c>
      <c r="D1500" s="8">
        <v>136.03</v>
      </c>
    </row>
    <row r="1501" spans="1:4" x14ac:dyDescent="0.25">
      <c r="A1501">
        <v>1031</v>
      </c>
      <c r="B1501" t="s">
        <v>1487</v>
      </c>
      <c r="C1501" s="8">
        <v>235.48</v>
      </c>
      <c r="D1501" s="8">
        <v>135.87</v>
      </c>
    </row>
    <row r="1502" spans="1:4" x14ac:dyDescent="0.25">
      <c r="A1502">
        <v>1030</v>
      </c>
      <c r="B1502" t="s">
        <v>1488</v>
      </c>
      <c r="C1502" s="8">
        <v>234.78</v>
      </c>
      <c r="D1502" s="8">
        <v>134.33000000000001</v>
      </c>
    </row>
    <row r="1503" spans="1:4" x14ac:dyDescent="0.25">
      <c r="A1503">
        <v>1029</v>
      </c>
      <c r="B1503" t="s">
        <v>1489</v>
      </c>
      <c r="C1503" s="8">
        <v>235.44</v>
      </c>
      <c r="D1503" s="8">
        <v>135.58000000000001</v>
      </c>
    </row>
    <row r="1504" spans="1:4" x14ac:dyDescent="0.25">
      <c r="A1504">
        <v>1028</v>
      </c>
      <c r="B1504" t="s">
        <v>1490</v>
      </c>
      <c r="C1504" s="8">
        <v>235.2</v>
      </c>
      <c r="D1504" s="8">
        <v>135.52000000000001</v>
      </c>
    </row>
    <row r="1505" spans="1:4" x14ac:dyDescent="0.25">
      <c r="A1505">
        <v>1027</v>
      </c>
      <c r="B1505" t="s">
        <v>1491</v>
      </c>
      <c r="C1505" s="8">
        <v>235.34</v>
      </c>
      <c r="D1505" s="8">
        <v>135.82</v>
      </c>
    </row>
    <row r="1506" spans="1:4" x14ac:dyDescent="0.25">
      <c r="A1506">
        <v>1026</v>
      </c>
      <c r="B1506" t="s">
        <v>1492</v>
      </c>
      <c r="C1506" s="8">
        <v>235.06</v>
      </c>
      <c r="D1506" s="8">
        <v>136.9</v>
      </c>
    </row>
    <row r="1507" spans="1:4" x14ac:dyDescent="0.25">
      <c r="A1507">
        <v>1025</v>
      </c>
      <c r="B1507" t="s">
        <v>1493</v>
      </c>
      <c r="C1507" s="8">
        <v>234.03</v>
      </c>
      <c r="D1507" s="8">
        <v>135.04</v>
      </c>
    </row>
    <row r="1508" spans="1:4" x14ac:dyDescent="0.25">
      <c r="A1508">
        <v>1024</v>
      </c>
      <c r="B1508" t="s">
        <v>1494</v>
      </c>
      <c r="C1508" s="8">
        <v>232.51</v>
      </c>
      <c r="D1508" s="8">
        <v>133.72</v>
      </c>
    </row>
    <row r="1509" spans="1:4" x14ac:dyDescent="0.25">
      <c r="A1509">
        <v>1023</v>
      </c>
      <c r="B1509" t="s">
        <v>1495</v>
      </c>
      <c r="C1509" s="8">
        <v>234.57</v>
      </c>
      <c r="D1509" s="8">
        <v>135.29</v>
      </c>
    </row>
    <row r="1510" spans="1:4" x14ac:dyDescent="0.25">
      <c r="A1510">
        <v>1022</v>
      </c>
      <c r="B1510" t="s">
        <v>1496</v>
      </c>
      <c r="C1510" s="8">
        <v>233.87</v>
      </c>
      <c r="D1510" s="8">
        <v>135.32</v>
      </c>
    </row>
    <row r="1511" spans="1:4" x14ac:dyDescent="0.25">
      <c r="A1511">
        <v>1021</v>
      </c>
      <c r="B1511" t="s">
        <v>1497</v>
      </c>
      <c r="C1511" s="8">
        <v>233.44</v>
      </c>
      <c r="D1511" s="8">
        <v>135.79</v>
      </c>
    </row>
    <row r="1512" spans="1:4" x14ac:dyDescent="0.25">
      <c r="A1512">
        <v>1020</v>
      </c>
      <c r="B1512" t="s">
        <v>1498</v>
      </c>
      <c r="C1512" s="8">
        <v>235.34</v>
      </c>
      <c r="D1512" s="8">
        <v>137.52000000000001</v>
      </c>
    </row>
    <row r="1513" spans="1:4" x14ac:dyDescent="0.25">
      <c r="A1513">
        <v>1019</v>
      </c>
      <c r="B1513" t="s">
        <v>1499</v>
      </c>
      <c r="C1513" s="8">
        <v>234.59</v>
      </c>
      <c r="D1513" s="8">
        <v>137.21</v>
      </c>
    </row>
    <row r="1514" spans="1:4" x14ac:dyDescent="0.25">
      <c r="A1514">
        <v>1018</v>
      </c>
      <c r="B1514" t="s">
        <v>1500</v>
      </c>
      <c r="C1514" s="8">
        <v>237.17</v>
      </c>
      <c r="D1514" s="8">
        <v>138.91999999999999</v>
      </c>
    </row>
    <row r="1515" spans="1:4" x14ac:dyDescent="0.25">
      <c r="A1515">
        <v>1017</v>
      </c>
      <c r="B1515" t="s">
        <v>1501</v>
      </c>
      <c r="C1515" s="8">
        <v>238.55</v>
      </c>
      <c r="D1515" s="8">
        <v>140.27000000000001</v>
      </c>
    </row>
    <row r="1516" spans="1:4" x14ac:dyDescent="0.25">
      <c r="A1516">
        <v>1016</v>
      </c>
      <c r="B1516" t="s">
        <v>1502</v>
      </c>
      <c r="C1516" s="8">
        <v>238.4</v>
      </c>
      <c r="D1516" s="8">
        <v>140.99</v>
      </c>
    </row>
    <row r="1517" spans="1:4" x14ac:dyDescent="0.25">
      <c r="A1517">
        <v>1015</v>
      </c>
      <c r="B1517" t="s">
        <v>1503</v>
      </c>
      <c r="C1517" s="8">
        <v>238.6</v>
      </c>
      <c r="D1517" s="8">
        <v>140.94999999999999</v>
      </c>
    </row>
    <row r="1518" spans="1:4" x14ac:dyDescent="0.25">
      <c r="A1518">
        <v>1014</v>
      </c>
      <c r="B1518" t="s">
        <v>1504</v>
      </c>
      <c r="C1518" s="8">
        <v>238.08</v>
      </c>
      <c r="D1518" s="8">
        <v>139.06</v>
      </c>
    </row>
    <row r="1519" spans="1:4" x14ac:dyDescent="0.25">
      <c r="A1519">
        <v>1013</v>
      </c>
      <c r="B1519" t="s">
        <v>1505</v>
      </c>
      <c r="C1519" s="8">
        <v>238.68</v>
      </c>
      <c r="D1519" s="8">
        <v>139.86000000000001</v>
      </c>
    </row>
    <row r="1520" spans="1:4" x14ac:dyDescent="0.25">
      <c r="A1520">
        <v>1012</v>
      </c>
      <c r="B1520" t="s">
        <v>1506</v>
      </c>
      <c r="C1520" s="8">
        <v>238.77</v>
      </c>
      <c r="D1520" s="8">
        <v>139.15</v>
      </c>
    </row>
    <row r="1521" spans="1:4" x14ac:dyDescent="0.25">
      <c r="A1521">
        <v>1011</v>
      </c>
      <c r="B1521" t="s">
        <v>1507</v>
      </c>
      <c r="C1521" s="8">
        <v>238.48</v>
      </c>
      <c r="D1521" s="8">
        <v>138.29</v>
      </c>
    </row>
    <row r="1522" spans="1:4" x14ac:dyDescent="0.25">
      <c r="A1522">
        <v>1010</v>
      </c>
      <c r="B1522" t="s">
        <v>1508</v>
      </c>
      <c r="C1522" s="8">
        <v>238.76</v>
      </c>
      <c r="D1522" s="8">
        <v>138.1</v>
      </c>
    </row>
    <row r="1523" spans="1:4" x14ac:dyDescent="0.25">
      <c r="A1523">
        <v>1009</v>
      </c>
      <c r="B1523" t="s">
        <v>1509</v>
      </c>
      <c r="C1523" s="8">
        <v>239.7</v>
      </c>
      <c r="D1523" s="8">
        <v>138.99</v>
      </c>
    </row>
    <row r="1524" spans="1:4" x14ac:dyDescent="0.25">
      <c r="A1524">
        <v>1008</v>
      </c>
      <c r="B1524" t="s">
        <v>1510</v>
      </c>
      <c r="C1524" s="8">
        <v>239.66</v>
      </c>
      <c r="D1524" s="8">
        <v>138.41</v>
      </c>
    </row>
    <row r="1525" spans="1:4" x14ac:dyDescent="0.25">
      <c r="A1525">
        <v>1007</v>
      </c>
      <c r="B1525" t="s">
        <v>1511</v>
      </c>
      <c r="C1525" s="8">
        <v>239.44</v>
      </c>
      <c r="D1525" s="8">
        <v>138.35</v>
      </c>
    </row>
    <row r="1526" spans="1:4" x14ac:dyDescent="0.25">
      <c r="A1526">
        <v>1006</v>
      </c>
      <c r="B1526" t="s">
        <v>1512</v>
      </c>
      <c r="C1526" s="8">
        <v>239.87</v>
      </c>
      <c r="D1526" s="8">
        <v>139.21</v>
      </c>
    </row>
    <row r="1527" spans="1:4" x14ac:dyDescent="0.25">
      <c r="A1527">
        <v>1005</v>
      </c>
      <c r="B1527" t="s">
        <v>1513</v>
      </c>
      <c r="C1527" s="8">
        <v>239.38</v>
      </c>
      <c r="D1527" s="8">
        <v>138.24</v>
      </c>
    </row>
    <row r="1528" spans="1:4" x14ac:dyDescent="0.25">
      <c r="A1528">
        <v>1004</v>
      </c>
      <c r="B1528" t="s">
        <v>1514</v>
      </c>
      <c r="C1528" s="8">
        <v>238.98</v>
      </c>
      <c r="D1528" s="8">
        <v>137.51</v>
      </c>
    </row>
    <row r="1529" spans="1:4" x14ac:dyDescent="0.25">
      <c r="A1529">
        <v>1003</v>
      </c>
      <c r="B1529" t="s">
        <v>1515</v>
      </c>
      <c r="C1529" s="8">
        <v>240.3</v>
      </c>
      <c r="D1529" s="8">
        <v>138.58000000000001</v>
      </c>
    </row>
    <row r="1530" spans="1:4" x14ac:dyDescent="0.25">
      <c r="A1530">
        <v>1002</v>
      </c>
      <c r="B1530" t="s">
        <v>1516</v>
      </c>
      <c r="C1530" s="8">
        <v>240.08</v>
      </c>
      <c r="D1530" s="8">
        <v>138.63</v>
      </c>
    </row>
    <row r="1531" spans="1:4" x14ac:dyDescent="0.25">
      <c r="A1531">
        <v>1001</v>
      </c>
      <c r="B1531" t="s">
        <v>1517</v>
      </c>
      <c r="C1531" s="8">
        <v>235.82</v>
      </c>
      <c r="D1531" s="8">
        <v>134.88999999999999</v>
      </c>
    </row>
    <row r="1532" spans="1:4" x14ac:dyDescent="0.25">
      <c r="A1532">
        <v>1000</v>
      </c>
      <c r="B1532" t="s">
        <v>1518</v>
      </c>
      <c r="C1532" s="8">
        <v>236.77</v>
      </c>
      <c r="D1532" s="8">
        <v>135.38</v>
      </c>
    </row>
    <row r="1533" spans="1:4" x14ac:dyDescent="0.25">
      <c r="A1533">
        <v>999</v>
      </c>
      <c r="B1533" t="s">
        <v>1519</v>
      </c>
      <c r="C1533" s="8">
        <v>238.31</v>
      </c>
      <c r="D1533" s="8">
        <v>136.03</v>
      </c>
    </row>
    <row r="1534" spans="1:4" x14ac:dyDescent="0.25">
      <c r="A1534">
        <v>998</v>
      </c>
      <c r="B1534" t="s">
        <v>1520</v>
      </c>
      <c r="C1534" s="8">
        <v>239.52</v>
      </c>
      <c r="D1534" s="8">
        <v>136.94999999999999</v>
      </c>
    </row>
    <row r="1535" spans="1:4" x14ac:dyDescent="0.25">
      <c r="A1535">
        <v>997</v>
      </c>
      <c r="B1535" t="s">
        <v>1521</v>
      </c>
      <c r="C1535" s="8">
        <v>240.05</v>
      </c>
      <c r="D1535" s="8">
        <v>137.4</v>
      </c>
    </row>
    <row r="1536" spans="1:4" x14ac:dyDescent="0.25">
      <c r="A1536">
        <v>996</v>
      </c>
      <c r="B1536" t="s">
        <v>1522</v>
      </c>
      <c r="C1536" s="8">
        <v>240.61</v>
      </c>
      <c r="D1536" s="8">
        <v>137.49</v>
      </c>
    </row>
    <row r="1537" spans="1:4" x14ac:dyDescent="0.25">
      <c r="A1537">
        <v>995</v>
      </c>
      <c r="B1537" t="s">
        <v>1523</v>
      </c>
      <c r="C1537" s="8">
        <v>241.76</v>
      </c>
      <c r="D1537" s="8">
        <v>137.58000000000001</v>
      </c>
    </row>
    <row r="1538" spans="1:4" x14ac:dyDescent="0.25">
      <c r="A1538">
        <v>994</v>
      </c>
      <c r="B1538" t="s">
        <v>1524</v>
      </c>
      <c r="C1538" s="8">
        <v>241.71</v>
      </c>
      <c r="D1538" s="8">
        <v>137.54</v>
      </c>
    </row>
    <row r="1539" spans="1:4" x14ac:dyDescent="0.25">
      <c r="A1539">
        <v>993</v>
      </c>
      <c r="B1539" t="s">
        <v>1525</v>
      </c>
      <c r="C1539" s="8">
        <v>241.5</v>
      </c>
      <c r="D1539" s="8">
        <v>136.46</v>
      </c>
    </row>
    <row r="1540" spans="1:4" x14ac:dyDescent="0.25">
      <c r="A1540">
        <v>992</v>
      </c>
      <c r="B1540" t="s">
        <v>1526</v>
      </c>
      <c r="C1540" s="8">
        <v>241.44</v>
      </c>
      <c r="D1540" s="8">
        <v>136.32</v>
      </c>
    </row>
    <row r="1541" spans="1:4" x14ac:dyDescent="0.25">
      <c r="A1541">
        <v>991</v>
      </c>
      <c r="B1541" t="s">
        <v>1527</v>
      </c>
      <c r="C1541" s="8">
        <v>243.36</v>
      </c>
      <c r="D1541" s="8">
        <v>138.94999999999999</v>
      </c>
    </row>
    <row r="1542" spans="1:4" x14ac:dyDescent="0.25">
      <c r="A1542">
        <v>990</v>
      </c>
      <c r="B1542" t="s">
        <v>1528</v>
      </c>
      <c r="C1542" s="8">
        <v>244.17</v>
      </c>
      <c r="D1542" s="8">
        <v>139.85</v>
      </c>
    </row>
    <row r="1543" spans="1:4" x14ac:dyDescent="0.25">
      <c r="A1543">
        <v>989</v>
      </c>
      <c r="B1543" t="s">
        <v>1529</v>
      </c>
      <c r="C1543" s="8">
        <v>243.99</v>
      </c>
      <c r="D1543" s="8">
        <v>138.97999999999999</v>
      </c>
    </row>
    <row r="1544" spans="1:4" x14ac:dyDescent="0.25">
      <c r="A1544">
        <v>988</v>
      </c>
      <c r="B1544" t="s">
        <v>1530</v>
      </c>
      <c r="C1544" s="8">
        <v>243.21</v>
      </c>
      <c r="D1544" s="8">
        <v>138.85</v>
      </c>
    </row>
    <row r="1545" spans="1:4" x14ac:dyDescent="0.25">
      <c r="A1545">
        <v>987</v>
      </c>
      <c r="B1545" t="s">
        <v>1531</v>
      </c>
      <c r="C1545" s="8">
        <v>243.66</v>
      </c>
      <c r="D1545" s="8">
        <v>138.97999999999999</v>
      </c>
    </row>
    <row r="1546" spans="1:4" x14ac:dyDescent="0.25">
      <c r="A1546">
        <v>986</v>
      </c>
      <c r="B1546" t="s">
        <v>1532</v>
      </c>
      <c r="C1546" s="8">
        <v>243.78</v>
      </c>
      <c r="D1546" s="8">
        <v>140.88</v>
      </c>
    </row>
    <row r="1547" spans="1:4" x14ac:dyDescent="0.25">
      <c r="A1547">
        <v>985</v>
      </c>
      <c r="B1547" t="s">
        <v>1533</v>
      </c>
      <c r="C1547" s="8">
        <v>243.41</v>
      </c>
      <c r="D1547" s="8">
        <v>141.61000000000001</v>
      </c>
    </row>
    <row r="1548" spans="1:4" x14ac:dyDescent="0.25">
      <c r="A1548">
        <v>984</v>
      </c>
      <c r="B1548" t="s">
        <v>1534</v>
      </c>
      <c r="C1548" s="8">
        <v>243.36</v>
      </c>
      <c r="D1548" s="8">
        <v>141.38</v>
      </c>
    </row>
    <row r="1549" spans="1:4" x14ac:dyDescent="0.25">
      <c r="A1549">
        <v>983</v>
      </c>
      <c r="B1549" t="s">
        <v>1535</v>
      </c>
      <c r="C1549" s="8">
        <v>244.55</v>
      </c>
      <c r="D1549" s="8">
        <v>142.1</v>
      </c>
    </row>
    <row r="1550" spans="1:4" x14ac:dyDescent="0.25">
      <c r="A1550">
        <v>982</v>
      </c>
      <c r="B1550" t="s">
        <v>1536</v>
      </c>
      <c r="C1550" s="8">
        <v>244.24</v>
      </c>
      <c r="D1550" s="8">
        <v>141.26</v>
      </c>
    </row>
    <row r="1551" spans="1:4" x14ac:dyDescent="0.25">
      <c r="A1551">
        <v>981</v>
      </c>
      <c r="B1551" t="s">
        <v>1537</v>
      </c>
      <c r="C1551" s="8">
        <v>243.77</v>
      </c>
      <c r="D1551" s="8">
        <v>140.54</v>
      </c>
    </row>
    <row r="1552" spans="1:4" x14ac:dyDescent="0.25">
      <c r="A1552">
        <v>980</v>
      </c>
      <c r="B1552" t="s">
        <v>1538</v>
      </c>
      <c r="C1552" s="8">
        <v>242.64</v>
      </c>
      <c r="D1552" s="8">
        <v>140.19</v>
      </c>
    </row>
    <row r="1553" spans="1:4" x14ac:dyDescent="0.25">
      <c r="A1553">
        <v>979</v>
      </c>
      <c r="B1553" t="s">
        <v>1539</v>
      </c>
      <c r="C1553" s="8">
        <v>244.66</v>
      </c>
      <c r="D1553" s="8">
        <v>141.22999999999999</v>
      </c>
    </row>
    <row r="1554" spans="1:4" x14ac:dyDescent="0.25">
      <c r="A1554">
        <v>978</v>
      </c>
      <c r="B1554" t="s">
        <v>1540</v>
      </c>
      <c r="C1554" s="8">
        <v>243.01</v>
      </c>
      <c r="D1554" s="8">
        <v>139.80000000000001</v>
      </c>
    </row>
    <row r="1555" spans="1:4" x14ac:dyDescent="0.25">
      <c r="A1555">
        <v>977</v>
      </c>
      <c r="B1555" t="s">
        <v>1541</v>
      </c>
      <c r="C1555" s="8">
        <v>242.95</v>
      </c>
      <c r="D1555" s="8">
        <v>139.44999999999999</v>
      </c>
    </row>
    <row r="1556" spans="1:4" x14ac:dyDescent="0.25">
      <c r="A1556">
        <v>976</v>
      </c>
      <c r="B1556" t="s">
        <v>1542</v>
      </c>
      <c r="C1556" s="8">
        <v>242.84</v>
      </c>
      <c r="D1556" s="8">
        <v>139.97999999999999</v>
      </c>
    </row>
    <row r="1557" spans="1:4" x14ac:dyDescent="0.25">
      <c r="A1557">
        <v>975</v>
      </c>
      <c r="B1557" t="s">
        <v>1543</v>
      </c>
      <c r="C1557" s="8">
        <v>243.13</v>
      </c>
      <c r="D1557" s="8">
        <v>140.91</v>
      </c>
    </row>
    <row r="1558" spans="1:4" x14ac:dyDescent="0.25">
      <c r="A1558">
        <v>974</v>
      </c>
      <c r="B1558" t="s">
        <v>1544</v>
      </c>
      <c r="C1558" s="8">
        <v>243.29</v>
      </c>
      <c r="D1558" s="8">
        <v>141.08000000000001</v>
      </c>
    </row>
    <row r="1559" spans="1:4" x14ac:dyDescent="0.25">
      <c r="A1559">
        <v>973</v>
      </c>
      <c r="B1559" t="s">
        <v>1545</v>
      </c>
      <c r="C1559" s="8">
        <v>241.33</v>
      </c>
      <c r="D1559" s="8">
        <v>139.84</v>
      </c>
    </row>
    <row r="1560" spans="1:4" x14ac:dyDescent="0.25">
      <c r="A1560">
        <v>972</v>
      </c>
      <c r="B1560" t="s">
        <v>1546</v>
      </c>
      <c r="C1560" s="8">
        <v>243.49</v>
      </c>
      <c r="D1560" s="8">
        <v>141.97999999999999</v>
      </c>
    </row>
    <row r="1561" spans="1:4" x14ac:dyDescent="0.25">
      <c r="A1561">
        <v>971</v>
      </c>
      <c r="B1561" t="s">
        <v>1547</v>
      </c>
      <c r="C1561" s="8">
        <v>241.35</v>
      </c>
      <c r="D1561" s="8">
        <v>141.13999999999999</v>
      </c>
    </row>
    <row r="1562" spans="1:4" x14ac:dyDescent="0.25">
      <c r="A1562">
        <v>970</v>
      </c>
      <c r="B1562" t="s">
        <v>1548</v>
      </c>
      <c r="C1562" s="8">
        <v>241.8</v>
      </c>
      <c r="D1562" s="8">
        <v>140.91999999999999</v>
      </c>
    </row>
    <row r="1563" spans="1:4" x14ac:dyDescent="0.25">
      <c r="A1563">
        <v>969</v>
      </c>
      <c r="B1563" t="s">
        <v>1549</v>
      </c>
      <c r="C1563" s="8">
        <v>242.21</v>
      </c>
      <c r="D1563" s="8">
        <v>142.1</v>
      </c>
    </row>
    <row r="1564" spans="1:4" x14ac:dyDescent="0.25">
      <c r="A1564">
        <v>968</v>
      </c>
      <c r="B1564" t="s">
        <v>1550</v>
      </c>
      <c r="C1564" s="8">
        <v>242.77</v>
      </c>
      <c r="D1564" s="8">
        <v>141.59</v>
      </c>
    </row>
    <row r="1565" spans="1:4" x14ac:dyDescent="0.25">
      <c r="A1565">
        <v>967</v>
      </c>
      <c r="B1565" t="s">
        <v>1551</v>
      </c>
      <c r="C1565" s="8">
        <v>240.55</v>
      </c>
      <c r="D1565" s="8">
        <v>139.13999999999999</v>
      </c>
    </row>
    <row r="1566" spans="1:4" x14ac:dyDescent="0.25">
      <c r="A1566">
        <v>966</v>
      </c>
      <c r="B1566" t="s">
        <v>1552</v>
      </c>
      <c r="C1566" s="8">
        <v>242.11</v>
      </c>
      <c r="D1566" s="8">
        <v>140.49</v>
      </c>
    </row>
    <row r="1567" spans="1:4" x14ac:dyDescent="0.25">
      <c r="A1567">
        <v>965</v>
      </c>
      <c r="B1567" t="s">
        <v>1553</v>
      </c>
      <c r="C1567" s="8">
        <v>242.37</v>
      </c>
      <c r="D1567" s="8">
        <v>139.88</v>
      </c>
    </row>
    <row r="1568" spans="1:4" x14ac:dyDescent="0.25">
      <c r="A1568">
        <v>964</v>
      </c>
      <c r="B1568" t="s">
        <v>1554</v>
      </c>
      <c r="C1568" s="8">
        <v>242.19</v>
      </c>
      <c r="D1568" s="8">
        <v>140.29</v>
      </c>
    </row>
    <row r="1569" spans="1:4" x14ac:dyDescent="0.25">
      <c r="A1569">
        <v>963</v>
      </c>
      <c r="B1569" t="s">
        <v>1555</v>
      </c>
      <c r="C1569" s="8">
        <v>244.01</v>
      </c>
      <c r="D1569" s="8">
        <v>141.37</v>
      </c>
    </row>
    <row r="1570" spans="1:4" x14ac:dyDescent="0.25">
      <c r="A1570">
        <v>962</v>
      </c>
      <c r="B1570" t="s">
        <v>1556</v>
      </c>
      <c r="C1570" s="8">
        <v>244.42</v>
      </c>
      <c r="D1570" s="8">
        <v>141.49</v>
      </c>
    </row>
    <row r="1571" spans="1:4" x14ac:dyDescent="0.25">
      <c r="A1571">
        <v>961</v>
      </c>
      <c r="B1571" t="s">
        <v>1557</v>
      </c>
      <c r="C1571" s="8">
        <v>245.56</v>
      </c>
      <c r="D1571" s="8">
        <v>141.72999999999999</v>
      </c>
    </row>
    <row r="1572" spans="1:4" x14ac:dyDescent="0.25">
      <c r="A1572">
        <v>960</v>
      </c>
      <c r="B1572" t="s">
        <v>1558</v>
      </c>
      <c r="C1572" s="8">
        <v>245.53</v>
      </c>
      <c r="D1572" s="8">
        <v>142.06</v>
      </c>
    </row>
    <row r="1573" spans="1:4" x14ac:dyDescent="0.25">
      <c r="A1573">
        <v>959</v>
      </c>
      <c r="B1573" t="s">
        <v>1559</v>
      </c>
      <c r="C1573" s="8">
        <v>245.66</v>
      </c>
      <c r="D1573" s="8">
        <v>141.69</v>
      </c>
    </row>
    <row r="1574" spans="1:4" x14ac:dyDescent="0.25">
      <c r="A1574">
        <v>958</v>
      </c>
      <c r="B1574" t="s">
        <v>1560</v>
      </c>
      <c r="C1574" s="8">
        <v>246.99</v>
      </c>
      <c r="D1574" s="8">
        <v>143.1</v>
      </c>
    </row>
    <row r="1575" spans="1:4" x14ac:dyDescent="0.25">
      <c r="A1575">
        <v>957</v>
      </c>
      <c r="B1575" t="s">
        <v>1561</v>
      </c>
      <c r="C1575" s="8">
        <v>247.1</v>
      </c>
      <c r="D1575" s="8">
        <v>143.19999999999999</v>
      </c>
    </row>
    <row r="1576" spans="1:4" x14ac:dyDescent="0.25">
      <c r="A1576">
        <v>956</v>
      </c>
      <c r="B1576" t="s">
        <v>1562</v>
      </c>
      <c r="C1576" s="8">
        <v>246.88</v>
      </c>
      <c r="D1576" s="8">
        <v>142.55000000000001</v>
      </c>
    </row>
    <row r="1577" spans="1:4" x14ac:dyDescent="0.25">
      <c r="A1577">
        <v>955</v>
      </c>
      <c r="B1577" t="s">
        <v>1563</v>
      </c>
      <c r="C1577" s="8">
        <v>246.82</v>
      </c>
      <c r="D1577" s="8">
        <v>142.75</v>
      </c>
    </row>
    <row r="1578" spans="1:4" x14ac:dyDescent="0.25">
      <c r="A1578">
        <v>954</v>
      </c>
      <c r="B1578" t="s">
        <v>1564</v>
      </c>
      <c r="C1578" s="8">
        <v>247.42</v>
      </c>
      <c r="D1578" s="8">
        <v>144.05000000000001</v>
      </c>
    </row>
    <row r="1579" spans="1:4" x14ac:dyDescent="0.25">
      <c r="A1579">
        <v>953</v>
      </c>
      <c r="B1579" t="s">
        <v>1565</v>
      </c>
      <c r="C1579" s="8">
        <v>247.43</v>
      </c>
      <c r="D1579" s="8">
        <v>143.25</v>
      </c>
    </row>
    <row r="1580" spans="1:4" x14ac:dyDescent="0.25">
      <c r="A1580">
        <v>952</v>
      </c>
      <c r="B1580" t="s">
        <v>1566</v>
      </c>
      <c r="C1580" s="8">
        <v>247.2</v>
      </c>
      <c r="D1580" s="8">
        <v>142.34</v>
      </c>
    </row>
    <row r="1581" spans="1:4" x14ac:dyDescent="0.25">
      <c r="A1581">
        <v>951</v>
      </c>
      <c r="B1581" t="s">
        <v>1567</v>
      </c>
      <c r="C1581" s="8">
        <v>246.91</v>
      </c>
      <c r="D1581" s="8">
        <v>141.96</v>
      </c>
    </row>
    <row r="1582" spans="1:4" x14ac:dyDescent="0.25">
      <c r="A1582">
        <v>950</v>
      </c>
      <c r="B1582" t="s">
        <v>1568</v>
      </c>
      <c r="C1582" s="8">
        <v>246.77</v>
      </c>
      <c r="D1582" s="8">
        <v>141.51</v>
      </c>
    </row>
    <row r="1583" spans="1:4" x14ac:dyDescent="0.25">
      <c r="A1583">
        <v>949</v>
      </c>
      <c r="B1583" t="s">
        <v>1569</v>
      </c>
      <c r="C1583" s="8">
        <v>247.32</v>
      </c>
      <c r="D1583" s="8">
        <v>141.78</v>
      </c>
    </row>
    <row r="1584" spans="1:4" x14ac:dyDescent="0.25">
      <c r="A1584">
        <v>948</v>
      </c>
      <c r="B1584" t="s">
        <v>1570</v>
      </c>
      <c r="C1584" s="8">
        <v>247.44</v>
      </c>
      <c r="D1584" s="8">
        <v>140.22999999999999</v>
      </c>
    </row>
    <row r="1585" spans="1:4" x14ac:dyDescent="0.25">
      <c r="A1585">
        <v>947</v>
      </c>
      <c r="B1585" t="s">
        <v>1571</v>
      </c>
      <c r="C1585" s="8">
        <v>246.96</v>
      </c>
      <c r="D1585" s="8">
        <v>139.53</v>
      </c>
    </row>
    <row r="1586" spans="1:4" x14ac:dyDescent="0.25">
      <c r="A1586">
        <v>946</v>
      </c>
      <c r="B1586" t="s">
        <v>1572</v>
      </c>
      <c r="C1586" s="8">
        <v>247.41</v>
      </c>
      <c r="D1586" s="8">
        <v>140.21</v>
      </c>
    </row>
    <row r="1587" spans="1:4" x14ac:dyDescent="0.25">
      <c r="A1587">
        <v>945</v>
      </c>
      <c r="B1587" t="s">
        <v>1573</v>
      </c>
      <c r="C1587" s="8">
        <v>247.87</v>
      </c>
      <c r="D1587" s="8">
        <v>140.44</v>
      </c>
    </row>
    <row r="1588" spans="1:4" x14ac:dyDescent="0.25">
      <c r="A1588">
        <v>944</v>
      </c>
      <c r="B1588" t="s">
        <v>1574</v>
      </c>
      <c r="C1588" s="8">
        <v>247.26</v>
      </c>
      <c r="D1588" s="8">
        <v>140</v>
      </c>
    </row>
    <row r="1589" spans="1:4" x14ac:dyDescent="0.25">
      <c r="A1589">
        <v>943</v>
      </c>
      <c r="B1589" t="s">
        <v>1575</v>
      </c>
      <c r="C1589" s="8">
        <v>247.25</v>
      </c>
      <c r="D1589" s="8">
        <v>138.79</v>
      </c>
    </row>
    <row r="1590" spans="1:4" x14ac:dyDescent="0.25">
      <c r="A1590">
        <v>942</v>
      </c>
      <c r="B1590" t="s">
        <v>1576</v>
      </c>
      <c r="C1590" s="8">
        <v>243.76</v>
      </c>
      <c r="D1590" s="8">
        <v>136.27000000000001</v>
      </c>
    </row>
    <row r="1591" spans="1:4" x14ac:dyDescent="0.25">
      <c r="A1591">
        <v>941</v>
      </c>
      <c r="B1591" t="s">
        <v>1577</v>
      </c>
      <c r="C1591" s="8">
        <v>244.12</v>
      </c>
      <c r="D1591" s="8">
        <v>136.47</v>
      </c>
    </row>
    <row r="1592" spans="1:4" x14ac:dyDescent="0.25">
      <c r="A1592">
        <v>940</v>
      </c>
      <c r="B1592" t="s">
        <v>1578</v>
      </c>
      <c r="C1592" s="8">
        <v>246.54</v>
      </c>
      <c r="D1592" s="8">
        <v>138.54</v>
      </c>
    </row>
    <row r="1593" spans="1:4" x14ac:dyDescent="0.25">
      <c r="A1593">
        <v>939</v>
      </c>
      <c r="B1593" t="s">
        <v>1579</v>
      </c>
      <c r="C1593" s="8">
        <v>246.51</v>
      </c>
      <c r="D1593" s="8">
        <v>137.4</v>
      </c>
    </row>
    <row r="1594" spans="1:4" x14ac:dyDescent="0.25">
      <c r="A1594">
        <v>938</v>
      </c>
      <c r="B1594" t="s">
        <v>1580</v>
      </c>
      <c r="C1594" s="8">
        <v>246.94</v>
      </c>
      <c r="D1594" s="8">
        <v>137.44</v>
      </c>
    </row>
    <row r="1595" spans="1:4" x14ac:dyDescent="0.25">
      <c r="A1595">
        <v>937</v>
      </c>
      <c r="B1595" t="s">
        <v>1581</v>
      </c>
      <c r="C1595" s="8">
        <v>243.09</v>
      </c>
      <c r="D1595" s="8">
        <v>134.93</v>
      </c>
    </row>
    <row r="1596" spans="1:4" x14ac:dyDescent="0.25">
      <c r="A1596">
        <v>936</v>
      </c>
      <c r="B1596" t="s">
        <v>1582</v>
      </c>
      <c r="C1596" s="8">
        <v>242.71</v>
      </c>
      <c r="D1596" s="8">
        <v>134.91999999999999</v>
      </c>
    </row>
    <row r="1597" spans="1:4" x14ac:dyDescent="0.25">
      <c r="A1597">
        <v>935</v>
      </c>
      <c r="B1597" t="s">
        <v>1583</v>
      </c>
      <c r="C1597" s="8">
        <v>242.9</v>
      </c>
      <c r="D1597" s="8">
        <v>134.83000000000001</v>
      </c>
    </row>
    <row r="1598" spans="1:4" x14ac:dyDescent="0.25">
      <c r="A1598">
        <v>934</v>
      </c>
      <c r="B1598" t="s">
        <v>1584</v>
      </c>
      <c r="C1598" s="8">
        <v>245.44</v>
      </c>
      <c r="D1598" s="8">
        <v>136.29</v>
      </c>
    </row>
    <row r="1599" spans="1:4" x14ac:dyDescent="0.25">
      <c r="A1599">
        <v>933</v>
      </c>
      <c r="B1599" t="s">
        <v>1585</v>
      </c>
      <c r="C1599" s="8">
        <v>244.56</v>
      </c>
      <c r="D1599" s="8">
        <v>136.07</v>
      </c>
    </row>
    <row r="1600" spans="1:4" x14ac:dyDescent="0.25">
      <c r="A1600">
        <v>932</v>
      </c>
      <c r="B1600" t="s">
        <v>1586</v>
      </c>
      <c r="C1600" s="8">
        <v>243.99</v>
      </c>
      <c r="D1600" s="8">
        <v>136.49</v>
      </c>
    </row>
    <row r="1601" spans="1:4" x14ac:dyDescent="0.25">
      <c r="A1601">
        <v>931</v>
      </c>
      <c r="B1601" t="s">
        <v>1587</v>
      </c>
      <c r="C1601" s="8">
        <v>244.56</v>
      </c>
      <c r="D1601" s="8">
        <v>136.88</v>
      </c>
    </row>
    <row r="1602" spans="1:4" x14ac:dyDescent="0.25">
      <c r="A1602">
        <v>930</v>
      </c>
      <c r="B1602" t="s">
        <v>1588</v>
      </c>
      <c r="C1602" s="8">
        <v>244.57</v>
      </c>
      <c r="D1602" s="8">
        <v>137.46</v>
      </c>
    </row>
    <row r="1603" spans="1:4" x14ac:dyDescent="0.25">
      <c r="A1603">
        <v>929</v>
      </c>
      <c r="B1603" t="s">
        <v>1589</v>
      </c>
      <c r="C1603" s="8">
        <v>244.85</v>
      </c>
      <c r="D1603" s="8">
        <v>137.49</v>
      </c>
    </row>
    <row r="1604" spans="1:4" x14ac:dyDescent="0.25">
      <c r="A1604">
        <v>928</v>
      </c>
      <c r="B1604" t="s">
        <v>1590</v>
      </c>
      <c r="C1604" s="8">
        <v>246.01</v>
      </c>
      <c r="D1604" s="8">
        <v>138.37</v>
      </c>
    </row>
    <row r="1605" spans="1:4" x14ac:dyDescent="0.25">
      <c r="A1605">
        <v>927</v>
      </c>
      <c r="B1605" t="s">
        <v>1591</v>
      </c>
      <c r="C1605" s="8">
        <v>247.49</v>
      </c>
      <c r="D1605" s="8">
        <v>139.72999999999999</v>
      </c>
    </row>
    <row r="1606" spans="1:4" x14ac:dyDescent="0.25">
      <c r="A1606">
        <v>926</v>
      </c>
      <c r="B1606" t="s">
        <v>1592</v>
      </c>
      <c r="C1606" s="8">
        <v>247.84</v>
      </c>
      <c r="D1606" s="8">
        <v>140.52000000000001</v>
      </c>
    </row>
    <row r="1607" spans="1:4" x14ac:dyDescent="0.25">
      <c r="A1607">
        <v>925</v>
      </c>
      <c r="B1607" t="s">
        <v>1593</v>
      </c>
      <c r="C1607" s="8">
        <v>246.06</v>
      </c>
      <c r="D1607" s="8">
        <v>139.16999999999999</v>
      </c>
    </row>
    <row r="1608" spans="1:4" x14ac:dyDescent="0.25">
      <c r="A1608">
        <v>924</v>
      </c>
      <c r="B1608" t="s">
        <v>1594</v>
      </c>
      <c r="C1608" s="8">
        <v>246.9</v>
      </c>
      <c r="D1608" s="8">
        <v>139.46</v>
      </c>
    </row>
    <row r="1609" spans="1:4" x14ac:dyDescent="0.25">
      <c r="A1609">
        <v>923</v>
      </c>
      <c r="B1609" t="s">
        <v>1595</v>
      </c>
      <c r="C1609" s="8">
        <v>246.87</v>
      </c>
      <c r="D1609" s="8">
        <v>139.11000000000001</v>
      </c>
    </row>
    <row r="1610" spans="1:4" x14ac:dyDescent="0.25">
      <c r="A1610">
        <v>922</v>
      </c>
      <c r="B1610" t="s">
        <v>1596</v>
      </c>
      <c r="C1610" s="8">
        <v>246.58</v>
      </c>
      <c r="D1610" s="8">
        <v>139.22</v>
      </c>
    </row>
    <row r="1611" spans="1:4" x14ac:dyDescent="0.25">
      <c r="A1611">
        <v>921</v>
      </c>
      <c r="B1611" t="s">
        <v>1597</v>
      </c>
      <c r="C1611" s="8">
        <v>249.21</v>
      </c>
      <c r="D1611" s="8">
        <v>140.68</v>
      </c>
    </row>
    <row r="1612" spans="1:4" x14ac:dyDescent="0.25">
      <c r="A1612">
        <v>920</v>
      </c>
      <c r="B1612" t="s">
        <v>1598</v>
      </c>
      <c r="C1612" s="8">
        <v>250.05</v>
      </c>
      <c r="D1612" s="8">
        <v>141.54</v>
      </c>
    </row>
    <row r="1613" spans="1:4" x14ac:dyDescent="0.25">
      <c r="A1613">
        <v>919</v>
      </c>
      <c r="B1613" t="s">
        <v>1599</v>
      </c>
      <c r="C1613" s="8">
        <v>250.17</v>
      </c>
      <c r="D1613" s="8">
        <v>141.96</v>
      </c>
    </row>
    <row r="1614" spans="1:4" x14ac:dyDescent="0.25">
      <c r="A1614">
        <v>918</v>
      </c>
      <c r="B1614" t="s">
        <v>1600</v>
      </c>
      <c r="C1614" s="8">
        <v>250.09</v>
      </c>
      <c r="D1614" s="8">
        <v>141.83000000000001</v>
      </c>
    </row>
    <row r="1615" spans="1:4" x14ac:dyDescent="0.25">
      <c r="A1615">
        <v>917</v>
      </c>
      <c r="B1615" t="s">
        <v>1601</v>
      </c>
      <c r="C1615" s="8">
        <v>249.19</v>
      </c>
      <c r="D1615" s="8">
        <v>142.41</v>
      </c>
    </row>
    <row r="1616" spans="1:4" x14ac:dyDescent="0.25">
      <c r="A1616">
        <v>916</v>
      </c>
      <c r="B1616" t="s">
        <v>1602</v>
      </c>
      <c r="C1616" s="8">
        <v>249.72</v>
      </c>
      <c r="D1616" s="8">
        <v>143.38</v>
      </c>
    </row>
    <row r="1617" spans="1:4" x14ac:dyDescent="0.25">
      <c r="A1617">
        <v>915</v>
      </c>
      <c r="B1617" t="s">
        <v>1603</v>
      </c>
      <c r="C1617" s="8">
        <v>249.97</v>
      </c>
      <c r="D1617" s="8">
        <v>143.38</v>
      </c>
    </row>
    <row r="1618" spans="1:4" x14ac:dyDescent="0.25">
      <c r="A1618">
        <v>914</v>
      </c>
      <c r="B1618" t="s">
        <v>1604</v>
      </c>
      <c r="C1618" s="8">
        <v>250.06</v>
      </c>
      <c r="D1618" s="8">
        <v>143.84</v>
      </c>
    </row>
    <row r="1619" spans="1:4" x14ac:dyDescent="0.25">
      <c r="A1619">
        <v>913</v>
      </c>
      <c r="B1619" t="s">
        <v>1605</v>
      </c>
      <c r="C1619" s="8">
        <v>249.39</v>
      </c>
      <c r="D1619" s="8">
        <v>143.69</v>
      </c>
    </row>
    <row r="1620" spans="1:4" x14ac:dyDescent="0.25">
      <c r="A1620">
        <v>912</v>
      </c>
      <c r="B1620" t="s">
        <v>1606</v>
      </c>
      <c r="C1620" s="8">
        <v>249.44</v>
      </c>
      <c r="D1620" s="8">
        <v>144.30000000000001</v>
      </c>
    </row>
    <row r="1621" spans="1:4" x14ac:dyDescent="0.25">
      <c r="A1621">
        <v>911</v>
      </c>
      <c r="B1621" t="s">
        <v>1607</v>
      </c>
      <c r="C1621" s="8">
        <v>248.93</v>
      </c>
      <c r="D1621" s="8">
        <v>144.5</v>
      </c>
    </row>
    <row r="1622" spans="1:4" x14ac:dyDescent="0.25">
      <c r="A1622">
        <v>910</v>
      </c>
      <c r="B1622" t="s">
        <v>1608</v>
      </c>
      <c r="C1622" s="8">
        <v>249.08</v>
      </c>
      <c r="D1622" s="8">
        <v>144.61000000000001</v>
      </c>
    </row>
    <row r="1623" spans="1:4" x14ac:dyDescent="0.25">
      <c r="A1623">
        <v>909</v>
      </c>
      <c r="B1623" t="s">
        <v>1609</v>
      </c>
      <c r="C1623" s="8">
        <v>250.05</v>
      </c>
      <c r="D1623" s="8">
        <v>147.44</v>
      </c>
    </row>
    <row r="1624" spans="1:4" x14ac:dyDescent="0.25">
      <c r="A1624">
        <v>908</v>
      </c>
      <c r="B1624" t="s">
        <v>1610</v>
      </c>
      <c r="C1624" s="8">
        <v>250.35</v>
      </c>
      <c r="D1624" s="8">
        <v>147.83000000000001</v>
      </c>
    </row>
    <row r="1625" spans="1:4" x14ac:dyDescent="0.25">
      <c r="A1625">
        <v>907</v>
      </c>
      <c r="B1625" t="s">
        <v>1611</v>
      </c>
      <c r="C1625" s="8">
        <v>251.23</v>
      </c>
      <c r="D1625" s="8">
        <v>148.18</v>
      </c>
    </row>
    <row r="1626" spans="1:4" x14ac:dyDescent="0.25">
      <c r="A1626">
        <v>906</v>
      </c>
      <c r="B1626" t="s">
        <v>1612</v>
      </c>
      <c r="C1626" s="8">
        <v>252.32</v>
      </c>
      <c r="D1626" s="8">
        <v>150</v>
      </c>
    </row>
    <row r="1627" spans="1:4" x14ac:dyDescent="0.25">
      <c r="A1627">
        <v>905</v>
      </c>
      <c r="B1627" t="s">
        <v>1613</v>
      </c>
      <c r="C1627" s="8">
        <v>252.86</v>
      </c>
      <c r="D1627" s="8">
        <v>150.33000000000001</v>
      </c>
    </row>
    <row r="1628" spans="1:4" x14ac:dyDescent="0.25">
      <c r="A1628">
        <v>904</v>
      </c>
      <c r="B1628" t="s">
        <v>1614</v>
      </c>
      <c r="C1628" s="8">
        <v>253.16</v>
      </c>
      <c r="D1628" s="8">
        <v>149.85</v>
      </c>
    </row>
    <row r="1629" spans="1:4" x14ac:dyDescent="0.25">
      <c r="A1629">
        <v>903</v>
      </c>
      <c r="B1629" t="s">
        <v>1615</v>
      </c>
      <c r="C1629" s="8">
        <v>254.66</v>
      </c>
      <c r="D1629" s="8">
        <v>150.26</v>
      </c>
    </row>
    <row r="1630" spans="1:4" x14ac:dyDescent="0.25">
      <c r="A1630">
        <v>902</v>
      </c>
      <c r="B1630" t="s">
        <v>1616</v>
      </c>
      <c r="C1630" s="8">
        <v>254.37</v>
      </c>
      <c r="D1630" s="8">
        <v>150.05000000000001</v>
      </c>
    </row>
    <row r="1631" spans="1:4" x14ac:dyDescent="0.25">
      <c r="A1631">
        <v>901</v>
      </c>
      <c r="B1631" t="s">
        <v>1617</v>
      </c>
      <c r="C1631" s="8">
        <v>253.95</v>
      </c>
      <c r="D1631" s="8">
        <v>149.43</v>
      </c>
    </row>
    <row r="1632" spans="1:4" x14ac:dyDescent="0.25">
      <c r="A1632">
        <v>900</v>
      </c>
      <c r="B1632" t="s">
        <v>1618</v>
      </c>
      <c r="C1632" s="8">
        <v>254.62</v>
      </c>
      <c r="D1632" s="8">
        <v>149.86000000000001</v>
      </c>
    </row>
    <row r="1633" spans="1:4" x14ac:dyDescent="0.25">
      <c r="A1633">
        <v>899</v>
      </c>
      <c r="B1633" t="s">
        <v>1619</v>
      </c>
      <c r="C1633" s="8">
        <v>255.02</v>
      </c>
      <c r="D1633" s="8">
        <v>149.75</v>
      </c>
    </row>
    <row r="1634" spans="1:4" x14ac:dyDescent="0.25">
      <c r="A1634">
        <v>898</v>
      </c>
      <c r="B1634" t="s">
        <v>1620</v>
      </c>
      <c r="C1634" s="8">
        <v>254.64</v>
      </c>
      <c r="D1634" s="8">
        <v>149.63999999999999</v>
      </c>
    </row>
    <row r="1635" spans="1:4" x14ac:dyDescent="0.25">
      <c r="A1635">
        <v>897</v>
      </c>
      <c r="B1635" t="s">
        <v>1621</v>
      </c>
      <c r="C1635" s="8">
        <v>254.95</v>
      </c>
      <c r="D1635" s="8">
        <v>149.37</v>
      </c>
    </row>
    <row r="1636" spans="1:4" x14ac:dyDescent="0.25">
      <c r="A1636">
        <v>896</v>
      </c>
      <c r="B1636" t="s">
        <v>1622</v>
      </c>
      <c r="C1636" s="8">
        <v>255.29</v>
      </c>
      <c r="D1636" s="8">
        <v>149.24</v>
      </c>
    </row>
    <row r="1637" spans="1:4" x14ac:dyDescent="0.25">
      <c r="A1637">
        <v>895</v>
      </c>
      <c r="B1637" t="s">
        <v>1623</v>
      </c>
      <c r="C1637" s="8">
        <v>255.47</v>
      </c>
      <c r="D1637" s="8">
        <v>148.81</v>
      </c>
    </row>
    <row r="1638" spans="1:4" x14ac:dyDescent="0.25">
      <c r="A1638">
        <v>894</v>
      </c>
      <c r="B1638" t="s">
        <v>1624</v>
      </c>
      <c r="C1638" s="8">
        <v>255.72</v>
      </c>
      <c r="D1638" s="8">
        <v>149.52000000000001</v>
      </c>
    </row>
    <row r="1639" spans="1:4" x14ac:dyDescent="0.25">
      <c r="A1639">
        <v>893</v>
      </c>
      <c r="B1639" t="s">
        <v>1625</v>
      </c>
      <c r="C1639" s="8">
        <v>255.79</v>
      </c>
      <c r="D1639" s="8">
        <v>149.29</v>
      </c>
    </row>
    <row r="1640" spans="1:4" x14ac:dyDescent="0.25">
      <c r="A1640">
        <v>892</v>
      </c>
      <c r="B1640" t="s">
        <v>1626</v>
      </c>
      <c r="C1640" s="8">
        <v>257.11</v>
      </c>
      <c r="D1640" s="8">
        <v>149.97999999999999</v>
      </c>
    </row>
    <row r="1641" spans="1:4" x14ac:dyDescent="0.25">
      <c r="A1641">
        <v>891</v>
      </c>
      <c r="B1641" t="s">
        <v>1627</v>
      </c>
      <c r="C1641" s="8">
        <v>256.11</v>
      </c>
      <c r="D1641" s="8">
        <v>148.86000000000001</v>
      </c>
    </row>
    <row r="1642" spans="1:4" x14ac:dyDescent="0.25">
      <c r="A1642">
        <v>890</v>
      </c>
      <c r="B1642" t="s">
        <v>1628</v>
      </c>
      <c r="C1642" s="8">
        <v>256.56</v>
      </c>
      <c r="D1642" s="8">
        <v>149.16999999999999</v>
      </c>
    </row>
    <row r="1643" spans="1:4" x14ac:dyDescent="0.25">
      <c r="A1643">
        <v>889</v>
      </c>
      <c r="B1643" t="s">
        <v>1629</v>
      </c>
      <c r="C1643" s="8">
        <v>255.29</v>
      </c>
      <c r="D1643" s="8">
        <v>148.44999999999999</v>
      </c>
    </row>
    <row r="1644" spans="1:4" x14ac:dyDescent="0.25">
      <c r="A1644">
        <v>888</v>
      </c>
      <c r="B1644" t="s">
        <v>1630</v>
      </c>
      <c r="C1644" s="8">
        <v>255.62</v>
      </c>
      <c r="D1644" s="8">
        <v>148.76</v>
      </c>
    </row>
    <row r="1645" spans="1:4" x14ac:dyDescent="0.25">
      <c r="A1645">
        <v>887</v>
      </c>
      <c r="B1645" t="s">
        <v>1631</v>
      </c>
      <c r="C1645" s="8">
        <v>257.70999999999998</v>
      </c>
      <c r="D1645" s="8">
        <v>149.79</v>
      </c>
    </row>
    <row r="1646" spans="1:4" x14ac:dyDescent="0.25">
      <c r="A1646">
        <v>886</v>
      </c>
      <c r="B1646" t="s">
        <v>1632</v>
      </c>
      <c r="C1646" s="8">
        <v>256.75</v>
      </c>
      <c r="D1646" s="8">
        <v>148.21</v>
      </c>
    </row>
    <row r="1647" spans="1:4" x14ac:dyDescent="0.25">
      <c r="A1647">
        <v>885</v>
      </c>
      <c r="B1647" t="s">
        <v>1633</v>
      </c>
      <c r="C1647" s="8">
        <v>257.14999999999998</v>
      </c>
      <c r="D1647" s="8">
        <v>149.26</v>
      </c>
    </row>
    <row r="1648" spans="1:4" x14ac:dyDescent="0.25">
      <c r="A1648">
        <v>884</v>
      </c>
      <c r="B1648" t="s">
        <v>1634</v>
      </c>
      <c r="C1648" s="8">
        <v>257.49</v>
      </c>
      <c r="D1648" s="8">
        <v>148.27000000000001</v>
      </c>
    </row>
    <row r="1649" spans="1:4" x14ac:dyDescent="0.25">
      <c r="A1649">
        <v>883</v>
      </c>
      <c r="B1649" t="s">
        <v>1635</v>
      </c>
      <c r="C1649" s="8">
        <v>257.58999999999997</v>
      </c>
      <c r="D1649" s="8">
        <v>148.71</v>
      </c>
    </row>
    <row r="1650" spans="1:4" x14ac:dyDescent="0.25">
      <c r="A1650">
        <v>882</v>
      </c>
      <c r="B1650" t="s">
        <v>1636</v>
      </c>
      <c r="C1650" s="8">
        <v>258.45</v>
      </c>
      <c r="D1650" s="8">
        <v>148.61000000000001</v>
      </c>
    </row>
    <row r="1651" spans="1:4" x14ac:dyDescent="0.25">
      <c r="A1651">
        <v>881</v>
      </c>
      <c r="B1651" t="s">
        <v>1637</v>
      </c>
      <c r="C1651" s="8">
        <v>258.85000000000002</v>
      </c>
      <c r="D1651" s="8">
        <v>148.78</v>
      </c>
    </row>
    <row r="1652" spans="1:4" x14ac:dyDescent="0.25">
      <c r="A1652">
        <v>880</v>
      </c>
      <c r="B1652" t="s">
        <v>1638</v>
      </c>
      <c r="C1652" s="8">
        <v>258.67</v>
      </c>
      <c r="D1652" s="8">
        <v>147</v>
      </c>
    </row>
    <row r="1653" spans="1:4" x14ac:dyDescent="0.25">
      <c r="A1653">
        <v>879</v>
      </c>
      <c r="B1653" t="s">
        <v>1639</v>
      </c>
      <c r="C1653" s="8">
        <v>259.11</v>
      </c>
      <c r="D1653" s="8">
        <v>147.19999999999999</v>
      </c>
    </row>
    <row r="1654" spans="1:4" x14ac:dyDescent="0.25">
      <c r="A1654">
        <v>878</v>
      </c>
      <c r="B1654" t="s">
        <v>1640</v>
      </c>
      <c r="C1654" s="8">
        <v>258.17</v>
      </c>
      <c r="D1654" s="8">
        <v>146.68</v>
      </c>
    </row>
    <row r="1655" spans="1:4" x14ac:dyDescent="0.25">
      <c r="A1655">
        <v>877</v>
      </c>
      <c r="B1655" t="s">
        <v>1641</v>
      </c>
      <c r="C1655" s="8">
        <v>258.08999999999997</v>
      </c>
      <c r="D1655" s="8">
        <v>146.57</v>
      </c>
    </row>
    <row r="1656" spans="1:4" x14ac:dyDescent="0.25">
      <c r="A1656">
        <v>876</v>
      </c>
      <c r="B1656" t="s">
        <v>1642</v>
      </c>
      <c r="C1656" s="8">
        <v>258.33</v>
      </c>
      <c r="D1656" s="8">
        <v>146.61000000000001</v>
      </c>
    </row>
    <row r="1657" spans="1:4" x14ac:dyDescent="0.25">
      <c r="A1657">
        <v>875</v>
      </c>
      <c r="B1657" t="s">
        <v>1643</v>
      </c>
      <c r="C1657" s="8">
        <v>257.73</v>
      </c>
      <c r="D1657" s="8">
        <v>146.21</v>
      </c>
    </row>
    <row r="1658" spans="1:4" x14ac:dyDescent="0.25">
      <c r="A1658">
        <v>874</v>
      </c>
      <c r="B1658" t="s">
        <v>1644</v>
      </c>
      <c r="C1658" s="8">
        <v>256.44</v>
      </c>
      <c r="D1658" s="8">
        <v>145.63</v>
      </c>
    </row>
    <row r="1659" spans="1:4" x14ac:dyDescent="0.25">
      <c r="A1659">
        <v>873</v>
      </c>
      <c r="B1659" t="s">
        <v>1645</v>
      </c>
      <c r="C1659" s="8">
        <v>258.62</v>
      </c>
      <c r="D1659" s="8">
        <v>147.77000000000001</v>
      </c>
    </row>
    <row r="1660" spans="1:4" x14ac:dyDescent="0.25">
      <c r="A1660">
        <v>872</v>
      </c>
      <c r="B1660" t="s">
        <v>1646</v>
      </c>
      <c r="C1660" s="8">
        <v>257.86</v>
      </c>
      <c r="D1660" s="8">
        <v>148.44999999999999</v>
      </c>
    </row>
    <row r="1661" spans="1:4" x14ac:dyDescent="0.25">
      <c r="A1661">
        <v>871</v>
      </c>
      <c r="B1661" t="s">
        <v>1647</v>
      </c>
      <c r="C1661" s="8">
        <v>258.3</v>
      </c>
      <c r="D1661" s="8">
        <v>149.53</v>
      </c>
    </row>
    <row r="1662" spans="1:4" x14ac:dyDescent="0.25">
      <c r="A1662">
        <v>870</v>
      </c>
      <c r="B1662" t="s">
        <v>1648</v>
      </c>
      <c r="C1662" s="8">
        <v>259.99</v>
      </c>
      <c r="D1662" s="8">
        <v>151.09</v>
      </c>
    </row>
    <row r="1663" spans="1:4" x14ac:dyDescent="0.25">
      <c r="A1663">
        <v>869</v>
      </c>
      <c r="B1663" t="s">
        <v>1649</v>
      </c>
      <c r="C1663" s="8">
        <v>259.76</v>
      </c>
      <c r="D1663" s="8">
        <v>150.88999999999999</v>
      </c>
    </row>
    <row r="1664" spans="1:4" x14ac:dyDescent="0.25">
      <c r="A1664">
        <v>868</v>
      </c>
      <c r="B1664" t="s">
        <v>1650</v>
      </c>
      <c r="C1664" s="8">
        <v>260.36</v>
      </c>
      <c r="D1664" s="8">
        <v>150.94999999999999</v>
      </c>
    </row>
    <row r="1665" spans="1:4" x14ac:dyDescent="0.25">
      <c r="A1665">
        <v>867</v>
      </c>
      <c r="B1665" t="s">
        <v>1651</v>
      </c>
      <c r="C1665" s="8">
        <v>260.23</v>
      </c>
      <c r="D1665" s="8">
        <v>150.49</v>
      </c>
    </row>
    <row r="1666" spans="1:4" x14ac:dyDescent="0.25">
      <c r="A1666">
        <v>866</v>
      </c>
      <c r="B1666" t="s">
        <v>1652</v>
      </c>
      <c r="C1666" s="8">
        <v>262.87</v>
      </c>
      <c r="D1666" s="8">
        <v>152.86000000000001</v>
      </c>
    </row>
    <row r="1667" spans="1:4" x14ac:dyDescent="0.25">
      <c r="A1667">
        <v>865</v>
      </c>
      <c r="B1667" t="s">
        <v>1653</v>
      </c>
      <c r="C1667" s="8">
        <v>262.70999999999998</v>
      </c>
      <c r="D1667" s="8">
        <v>153.37</v>
      </c>
    </row>
    <row r="1668" spans="1:4" x14ac:dyDescent="0.25">
      <c r="A1668">
        <v>864</v>
      </c>
      <c r="B1668" t="s">
        <v>1654</v>
      </c>
      <c r="C1668" s="8">
        <v>265.01</v>
      </c>
      <c r="D1668" s="8">
        <v>153.65</v>
      </c>
    </row>
    <row r="1669" spans="1:4" x14ac:dyDescent="0.25">
      <c r="A1669">
        <v>863</v>
      </c>
      <c r="B1669" t="s">
        <v>1655</v>
      </c>
      <c r="C1669" s="8">
        <v>264.45999999999998</v>
      </c>
      <c r="D1669" s="8">
        <v>153.02000000000001</v>
      </c>
    </row>
    <row r="1670" spans="1:4" x14ac:dyDescent="0.25">
      <c r="A1670">
        <v>862</v>
      </c>
      <c r="B1670" t="s">
        <v>1656</v>
      </c>
      <c r="C1670" s="8">
        <v>264.14</v>
      </c>
      <c r="D1670" s="8">
        <v>152.44999999999999</v>
      </c>
    </row>
    <row r="1671" spans="1:4" x14ac:dyDescent="0.25">
      <c r="A1671">
        <v>861</v>
      </c>
      <c r="B1671" t="s">
        <v>1657</v>
      </c>
      <c r="C1671" s="8">
        <v>263.19</v>
      </c>
      <c r="D1671" s="8">
        <v>150.93</v>
      </c>
    </row>
    <row r="1672" spans="1:4" x14ac:dyDescent="0.25">
      <c r="A1672">
        <v>860</v>
      </c>
      <c r="B1672" t="s">
        <v>1658</v>
      </c>
      <c r="C1672" s="8">
        <v>263.24</v>
      </c>
      <c r="D1672" s="8">
        <v>150.22</v>
      </c>
    </row>
    <row r="1673" spans="1:4" x14ac:dyDescent="0.25">
      <c r="A1673">
        <v>859</v>
      </c>
      <c r="B1673" t="s">
        <v>1659</v>
      </c>
      <c r="C1673" s="8">
        <v>264.07</v>
      </c>
      <c r="D1673" s="8">
        <v>151.27000000000001</v>
      </c>
    </row>
    <row r="1674" spans="1:4" x14ac:dyDescent="0.25">
      <c r="A1674">
        <v>858</v>
      </c>
      <c r="B1674" t="s">
        <v>1660</v>
      </c>
      <c r="C1674" s="8">
        <v>265.51</v>
      </c>
      <c r="D1674" s="8">
        <v>151.41</v>
      </c>
    </row>
    <row r="1675" spans="1:4" x14ac:dyDescent="0.25">
      <c r="A1675">
        <v>857</v>
      </c>
      <c r="B1675" t="s">
        <v>1661</v>
      </c>
      <c r="C1675" s="8">
        <v>266.31</v>
      </c>
      <c r="D1675" s="8">
        <v>151.35</v>
      </c>
    </row>
    <row r="1676" spans="1:4" x14ac:dyDescent="0.25">
      <c r="A1676">
        <v>856</v>
      </c>
      <c r="B1676" t="s">
        <v>1662</v>
      </c>
      <c r="C1676" s="8">
        <v>266.77999999999997</v>
      </c>
      <c r="D1676" s="8">
        <v>150.88</v>
      </c>
    </row>
    <row r="1677" spans="1:4" x14ac:dyDescent="0.25">
      <c r="A1677">
        <v>855</v>
      </c>
      <c r="B1677" t="s">
        <v>1663</v>
      </c>
      <c r="C1677" s="8">
        <v>266.75</v>
      </c>
      <c r="D1677" s="8">
        <v>151.78</v>
      </c>
    </row>
    <row r="1678" spans="1:4" x14ac:dyDescent="0.25">
      <c r="A1678">
        <v>854</v>
      </c>
      <c r="B1678" t="s">
        <v>1664</v>
      </c>
      <c r="C1678" s="8">
        <v>265.66000000000003</v>
      </c>
      <c r="D1678" s="8">
        <v>150.1</v>
      </c>
    </row>
    <row r="1679" spans="1:4" x14ac:dyDescent="0.25">
      <c r="A1679">
        <v>853</v>
      </c>
      <c r="B1679" t="s">
        <v>1665</v>
      </c>
      <c r="C1679" s="8">
        <v>266.51</v>
      </c>
      <c r="D1679" s="8">
        <v>152.24</v>
      </c>
    </row>
    <row r="1680" spans="1:4" x14ac:dyDescent="0.25">
      <c r="A1680">
        <v>852</v>
      </c>
      <c r="B1680" t="s">
        <v>1666</v>
      </c>
      <c r="C1680" s="8">
        <v>268.2</v>
      </c>
      <c r="D1680" s="8">
        <v>154.30000000000001</v>
      </c>
    </row>
    <row r="1681" spans="1:4" x14ac:dyDescent="0.25">
      <c r="A1681">
        <v>851</v>
      </c>
      <c r="B1681" t="s">
        <v>1667</v>
      </c>
      <c r="C1681" s="8">
        <v>267.17</v>
      </c>
      <c r="D1681" s="8">
        <v>153.08000000000001</v>
      </c>
    </row>
    <row r="1682" spans="1:4" x14ac:dyDescent="0.25">
      <c r="A1682">
        <v>850</v>
      </c>
      <c r="B1682" t="s">
        <v>1668</v>
      </c>
      <c r="C1682" s="8">
        <v>267.02999999999997</v>
      </c>
      <c r="D1682" s="8">
        <v>153.38</v>
      </c>
    </row>
    <row r="1683" spans="1:4" x14ac:dyDescent="0.25">
      <c r="A1683">
        <v>849</v>
      </c>
      <c r="B1683" t="s">
        <v>1669</v>
      </c>
      <c r="C1683" s="8">
        <v>267.58</v>
      </c>
      <c r="D1683" s="8">
        <v>153.47</v>
      </c>
    </row>
    <row r="1684" spans="1:4" x14ac:dyDescent="0.25">
      <c r="A1684">
        <v>848</v>
      </c>
      <c r="B1684" t="s">
        <v>1670</v>
      </c>
      <c r="C1684" s="8">
        <v>267.51</v>
      </c>
      <c r="D1684" s="8">
        <v>153.19</v>
      </c>
    </row>
    <row r="1685" spans="1:4" x14ac:dyDescent="0.25">
      <c r="A1685">
        <v>847</v>
      </c>
      <c r="B1685" t="s">
        <v>1671</v>
      </c>
      <c r="C1685" s="8">
        <v>267.19</v>
      </c>
      <c r="D1685" s="8">
        <v>153.28</v>
      </c>
    </row>
    <row r="1686" spans="1:4" x14ac:dyDescent="0.25">
      <c r="A1686">
        <v>846</v>
      </c>
      <c r="B1686" t="s">
        <v>1672</v>
      </c>
      <c r="C1686" s="8">
        <v>267.32</v>
      </c>
      <c r="D1686" s="8">
        <v>153.13</v>
      </c>
    </row>
    <row r="1687" spans="1:4" x14ac:dyDescent="0.25">
      <c r="A1687">
        <v>845</v>
      </c>
      <c r="B1687" t="s">
        <v>1673</v>
      </c>
      <c r="C1687" s="8">
        <v>267.87</v>
      </c>
      <c r="D1687" s="8">
        <v>153.72999999999999</v>
      </c>
    </row>
    <row r="1688" spans="1:4" x14ac:dyDescent="0.25">
      <c r="A1688">
        <v>844</v>
      </c>
      <c r="B1688" t="s">
        <v>1674</v>
      </c>
      <c r="C1688" s="8">
        <v>266.86</v>
      </c>
      <c r="D1688" s="8">
        <v>152.46</v>
      </c>
    </row>
    <row r="1689" spans="1:4" x14ac:dyDescent="0.25">
      <c r="A1689">
        <v>843</v>
      </c>
      <c r="B1689" t="s">
        <v>1675</v>
      </c>
      <c r="C1689" s="8">
        <v>268.77</v>
      </c>
      <c r="D1689" s="8">
        <v>153.9</v>
      </c>
    </row>
    <row r="1690" spans="1:4" x14ac:dyDescent="0.25">
      <c r="A1690">
        <v>842</v>
      </c>
      <c r="B1690" t="s">
        <v>1676</v>
      </c>
      <c r="C1690" s="8">
        <v>270.47000000000003</v>
      </c>
      <c r="D1690" s="8">
        <v>154.06</v>
      </c>
    </row>
    <row r="1691" spans="1:4" x14ac:dyDescent="0.25">
      <c r="A1691">
        <v>841</v>
      </c>
      <c r="B1691" t="s">
        <v>1677</v>
      </c>
      <c r="C1691" s="8">
        <v>271.61</v>
      </c>
      <c r="D1691" s="8">
        <v>154.47</v>
      </c>
    </row>
    <row r="1692" spans="1:4" x14ac:dyDescent="0.25">
      <c r="A1692">
        <v>840</v>
      </c>
      <c r="B1692" t="s">
        <v>1678</v>
      </c>
      <c r="C1692" s="8">
        <v>273.42</v>
      </c>
      <c r="D1692" s="8">
        <v>154.79</v>
      </c>
    </row>
    <row r="1693" spans="1:4" x14ac:dyDescent="0.25">
      <c r="A1693">
        <v>839</v>
      </c>
      <c r="B1693" t="s">
        <v>1679</v>
      </c>
      <c r="C1693" s="8">
        <v>273.92</v>
      </c>
      <c r="D1693" s="8">
        <v>155.03</v>
      </c>
    </row>
    <row r="1694" spans="1:4" x14ac:dyDescent="0.25">
      <c r="A1694">
        <v>838</v>
      </c>
      <c r="B1694" t="s">
        <v>1680</v>
      </c>
      <c r="C1694" s="8">
        <v>274.54000000000002</v>
      </c>
      <c r="D1694" s="8">
        <v>154.82</v>
      </c>
    </row>
    <row r="1695" spans="1:4" x14ac:dyDescent="0.25">
      <c r="A1695">
        <v>837</v>
      </c>
      <c r="B1695" t="s">
        <v>1681</v>
      </c>
      <c r="C1695" s="8">
        <v>274.12</v>
      </c>
      <c r="D1695" s="8">
        <v>154.84</v>
      </c>
    </row>
    <row r="1696" spans="1:4" x14ac:dyDescent="0.25">
      <c r="A1696">
        <v>836</v>
      </c>
      <c r="B1696" t="s">
        <v>1682</v>
      </c>
      <c r="C1696" s="8">
        <v>276.12</v>
      </c>
      <c r="D1696" s="8">
        <v>157.5</v>
      </c>
    </row>
    <row r="1697" spans="1:4" x14ac:dyDescent="0.25">
      <c r="A1697">
        <v>835</v>
      </c>
      <c r="B1697" t="s">
        <v>1683</v>
      </c>
      <c r="C1697" s="8">
        <v>277.92</v>
      </c>
      <c r="D1697" s="8">
        <v>158.16</v>
      </c>
    </row>
    <row r="1698" spans="1:4" x14ac:dyDescent="0.25">
      <c r="A1698">
        <v>834</v>
      </c>
      <c r="B1698" t="s">
        <v>1684</v>
      </c>
      <c r="C1698" s="8">
        <v>276.97000000000003</v>
      </c>
      <c r="D1698" s="8">
        <v>156.13999999999999</v>
      </c>
    </row>
    <row r="1699" spans="1:4" x14ac:dyDescent="0.25">
      <c r="A1699">
        <v>833</v>
      </c>
      <c r="B1699" t="s">
        <v>1685</v>
      </c>
      <c r="C1699" s="8">
        <v>279.61</v>
      </c>
      <c r="D1699" s="8">
        <v>157.62</v>
      </c>
    </row>
    <row r="1700" spans="1:4" x14ac:dyDescent="0.25">
      <c r="A1700">
        <v>832</v>
      </c>
      <c r="B1700" t="s">
        <v>1686</v>
      </c>
      <c r="C1700" s="8">
        <v>279.14</v>
      </c>
      <c r="D1700" s="8">
        <v>156.54</v>
      </c>
    </row>
    <row r="1701" spans="1:4" x14ac:dyDescent="0.25">
      <c r="A1701">
        <v>831</v>
      </c>
      <c r="B1701" t="s">
        <v>1687</v>
      </c>
      <c r="C1701" s="8">
        <v>280.41000000000003</v>
      </c>
      <c r="D1701" s="8">
        <v>158.6</v>
      </c>
    </row>
    <row r="1702" spans="1:4" x14ac:dyDescent="0.25">
      <c r="A1702">
        <v>830</v>
      </c>
      <c r="B1702" t="s">
        <v>1688</v>
      </c>
      <c r="C1702" s="8">
        <v>282.69</v>
      </c>
      <c r="D1702" s="8">
        <v>159.44999999999999</v>
      </c>
    </row>
    <row r="1703" spans="1:4" x14ac:dyDescent="0.25">
      <c r="A1703">
        <v>829</v>
      </c>
      <c r="B1703" t="s">
        <v>1689</v>
      </c>
      <c r="C1703" s="8">
        <v>283.29000000000002</v>
      </c>
      <c r="D1703" s="8">
        <v>159.96</v>
      </c>
    </row>
    <row r="1704" spans="1:4" x14ac:dyDescent="0.25">
      <c r="A1704">
        <v>828</v>
      </c>
      <c r="B1704" t="s">
        <v>1690</v>
      </c>
      <c r="C1704" s="8">
        <v>283.18</v>
      </c>
      <c r="D1704" s="8">
        <v>158.97</v>
      </c>
    </row>
    <row r="1705" spans="1:4" x14ac:dyDescent="0.25">
      <c r="A1705">
        <v>827</v>
      </c>
      <c r="B1705" t="s">
        <v>1691</v>
      </c>
      <c r="C1705" s="8">
        <v>283.3</v>
      </c>
      <c r="D1705" s="8">
        <v>159.03</v>
      </c>
    </row>
    <row r="1706" spans="1:4" x14ac:dyDescent="0.25">
      <c r="A1706">
        <v>826</v>
      </c>
      <c r="B1706" t="s">
        <v>1692</v>
      </c>
      <c r="C1706" s="8">
        <v>286.58</v>
      </c>
      <c r="D1706" s="8">
        <v>159.6</v>
      </c>
    </row>
    <row r="1707" spans="1:4" x14ac:dyDescent="0.25">
      <c r="A1707">
        <v>825</v>
      </c>
      <c r="B1707" t="s">
        <v>1693</v>
      </c>
      <c r="C1707" s="8">
        <v>284.68</v>
      </c>
      <c r="D1707" s="8">
        <v>158.69999999999999</v>
      </c>
    </row>
    <row r="1708" spans="1:4" x14ac:dyDescent="0.25">
      <c r="A1708">
        <v>824</v>
      </c>
      <c r="B1708" t="s">
        <v>1694</v>
      </c>
      <c r="C1708" s="8">
        <v>281.76</v>
      </c>
      <c r="D1708" s="8">
        <v>157.18</v>
      </c>
    </row>
    <row r="1709" spans="1:4" x14ac:dyDescent="0.25">
      <c r="A1709">
        <v>823</v>
      </c>
      <c r="B1709" t="s">
        <v>1695</v>
      </c>
      <c r="C1709" s="8">
        <v>281.89999999999998</v>
      </c>
      <c r="D1709" s="8">
        <v>156.36000000000001</v>
      </c>
    </row>
    <row r="1710" spans="1:4" x14ac:dyDescent="0.25">
      <c r="A1710">
        <v>822</v>
      </c>
      <c r="B1710" t="s">
        <v>1696</v>
      </c>
      <c r="C1710" s="8">
        <v>281.58</v>
      </c>
      <c r="D1710" s="8">
        <v>156.85</v>
      </c>
    </row>
    <row r="1711" spans="1:4" x14ac:dyDescent="0.25">
      <c r="A1711">
        <v>821</v>
      </c>
      <c r="B1711" t="s">
        <v>1697</v>
      </c>
      <c r="C1711" s="8">
        <v>275.45</v>
      </c>
      <c r="D1711" s="8">
        <v>153.83000000000001</v>
      </c>
    </row>
    <row r="1712" spans="1:4" x14ac:dyDescent="0.25">
      <c r="A1712">
        <v>820</v>
      </c>
      <c r="B1712" t="s">
        <v>1698</v>
      </c>
      <c r="C1712" s="8">
        <v>263.93</v>
      </c>
      <c r="D1712" s="8">
        <v>147.91999999999999</v>
      </c>
    </row>
    <row r="1713" spans="1:4" x14ac:dyDescent="0.25">
      <c r="A1713">
        <v>819</v>
      </c>
      <c r="B1713" t="s">
        <v>1699</v>
      </c>
      <c r="C1713" s="8">
        <v>269.13</v>
      </c>
      <c r="D1713" s="8">
        <v>149.69</v>
      </c>
    </row>
    <row r="1714" spans="1:4" x14ac:dyDescent="0.25">
      <c r="A1714">
        <v>818</v>
      </c>
      <c r="B1714" t="s">
        <v>1700</v>
      </c>
      <c r="C1714" s="8">
        <v>267.67</v>
      </c>
      <c r="D1714" s="8">
        <v>149.84</v>
      </c>
    </row>
    <row r="1715" spans="1:4" x14ac:dyDescent="0.25">
      <c r="A1715">
        <v>817</v>
      </c>
      <c r="B1715" t="s">
        <v>1701</v>
      </c>
      <c r="C1715" s="8">
        <v>257.63</v>
      </c>
      <c r="D1715" s="8">
        <v>145.44</v>
      </c>
    </row>
    <row r="1716" spans="1:4" x14ac:dyDescent="0.25">
      <c r="A1716">
        <v>816</v>
      </c>
      <c r="B1716" t="s">
        <v>1702</v>
      </c>
      <c r="C1716" s="8">
        <v>261.5</v>
      </c>
      <c r="D1716" s="8">
        <v>146.77000000000001</v>
      </c>
    </row>
    <row r="1717" spans="1:4" x14ac:dyDescent="0.25">
      <c r="A1717">
        <v>815</v>
      </c>
      <c r="B1717" t="s">
        <v>1703</v>
      </c>
      <c r="C1717" s="8">
        <v>265.33999999999997</v>
      </c>
      <c r="D1717" s="8">
        <v>148.16</v>
      </c>
    </row>
    <row r="1718" spans="1:4" x14ac:dyDescent="0.25">
      <c r="A1718">
        <v>814</v>
      </c>
      <c r="B1718" t="s">
        <v>1704</v>
      </c>
      <c r="C1718" s="8">
        <v>266</v>
      </c>
      <c r="D1718" s="8">
        <v>148.47999999999999</v>
      </c>
    </row>
    <row r="1719" spans="1:4" x14ac:dyDescent="0.25">
      <c r="A1719">
        <v>813</v>
      </c>
      <c r="B1719" t="s">
        <v>1705</v>
      </c>
      <c r="C1719" s="8">
        <v>269.58999999999997</v>
      </c>
      <c r="D1719" s="8">
        <v>151.15</v>
      </c>
    </row>
    <row r="1720" spans="1:4" x14ac:dyDescent="0.25">
      <c r="A1720">
        <v>812</v>
      </c>
      <c r="B1720" t="s">
        <v>1706</v>
      </c>
      <c r="C1720" s="8">
        <v>273.02999999999997</v>
      </c>
      <c r="D1720" s="8">
        <v>152.80000000000001</v>
      </c>
    </row>
    <row r="1721" spans="1:4" x14ac:dyDescent="0.25">
      <c r="A1721">
        <v>811</v>
      </c>
      <c r="B1721" t="s">
        <v>1707</v>
      </c>
      <c r="C1721" s="8">
        <v>273.11</v>
      </c>
      <c r="D1721" s="8">
        <v>153.34</v>
      </c>
    </row>
    <row r="1722" spans="1:4" x14ac:dyDescent="0.25">
      <c r="A1722">
        <v>810</v>
      </c>
      <c r="B1722" t="s">
        <v>1708</v>
      </c>
      <c r="C1722" s="8">
        <v>271.39999999999998</v>
      </c>
      <c r="D1722" s="8">
        <v>152.08000000000001</v>
      </c>
    </row>
    <row r="1723" spans="1:4" x14ac:dyDescent="0.25">
      <c r="A1723">
        <v>809</v>
      </c>
      <c r="B1723" t="s">
        <v>1709</v>
      </c>
      <c r="C1723" s="8">
        <v>270.05</v>
      </c>
      <c r="D1723" s="8">
        <v>152.24</v>
      </c>
    </row>
    <row r="1724" spans="1:4" x14ac:dyDescent="0.25">
      <c r="A1724">
        <v>808</v>
      </c>
      <c r="B1724" t="s">
        <v>1710</v>
      </c>
      <c r="C1724" s="8">
        <v>270.39999999999998</v>
      </c>
      <c r="D1724" s="8">
        <v>152</v>
      </c>
    </row>
    <row r="1725" spans="1:4" x14ac:dyDescent="0.25">
      <c r="A1725">
        <v>807</v>
      </c>
      <c r="B1725" t="s">
        <v>1711</v>
      </c>
      <c r="C1725" s="8">
        <v>274.70999999999998</v>
      </c>
      <c r="D1725" s="8">
        <v>153.97999999999999</v>
      </c>
    </row>
    <row r="1726" spans="1:4" x14ac:dyDescent="0.25">
      <c r="A1726">
        <v>806</v>
      </c>
      <c r="B1726" t="s">
        <v>1712</v>
      </c>
      <c r="C1726" s="8">
        <v>277.89999999999998</v>
      </c>
      <c r="D1726" s="8">
        <v>154.99</v>
      </c>
    </row>
    <row r="1727" spans="1:4" x14ac:dyDescent="0.25">
      <c r="A1727">
        <v>805</v>
      </c>
      <c r="B1727" t="s">
        <v>1713</v>
      </c>
      <c r="C1727" s="8">
        <v>274.43</v>
      </c>
      <c r="D1727" s="8">
        <v>152.76</v>
      </c>
    </row>
    <row r="1728" spans="1:4" x14ac:dyDescent="0.25">
      <c r="A1728">
        <v>804</v>
      </c>
      <c r="B1728" t="s">
        <v>1714</v>
      </c>
      <c r="C1728" s="8">
        <v>271.64999999999998</v>
      </c>
      <c r="D1728" s="8">
        <v>150.35</v>
      </c>
    </row>
    <row r="1729" spans="1:4" x14ac:dyDescent="0.25">
      <c r="A1729">
        <v>803</v>
      </c>
      <c r="B1729" t="s">
        <v>1715</v>
      </c>
      <c r="C1729" s="8">
        <v>267.7</v>
      </c>
      <c r="D1729" s="8">
        <v>149.94999999999999</v>
      </c>
    </row>
    <row r="1730" spans="1:4" x14ac:dyDescent="0.25">
      <c r="A1730">
        <v>802</v>
      </c>
      <c r="B1730" t="s">
        <v>1716</v>
      </c>
      <c r="C1730" s="8">
        <v>269.08</v>
      </c>
      <c r="D1730" s="8">
        <v>152.35</v>
      </c>
    </row>
    <row r="1731" spans="1:4" x14ac:dyDescent="0.25">
      <c r="A1731">
        <v>801</v>
      </c>
      <c r="B1731" t="s">
        <v>1717</v>
      </c>
      <c r="C1731" s="8">
        <v>272.19</v>
      </c>
      <c r="D1731" s="8">
        <v>153.71</v>
      </c>
    </row>
    <row r="1732" spans="1:4" x14ac:dyDescent="0.25">
      <c r="A1732">
        <v>800</v>
      </c>
      <c r="B1732" t="s">
        <v>1718</v>
      </c>
      <c r="C1732" s="8">
        <v>272.88</v>
      </c>
      <c r="D1732" s="8">
        <v>155.37</v>
      </c>
    </row>
    <row r="1733" spans="1:4" x14ac:dyDescent="0.25">
      <c r="A1733">
        <v>799</v>
      </c>
      <c r="B1733" t="s">
        <v>1719</v>
      </c>
      <c r="C1733" s="8">
        <v>272.77999999999997</v>
      </c>
      <c r="D1733" s="8">
        <v>156.74</v>
      </c>
    </row>
    <row r="1734" spans="1:4" x14ac:dyDescent="0.25">
      <c r="A1734">
        <v>798</v>
      </c>
      <c r="B1734" t="s">
        <v>1720</v>
      </c>
      <c r="C1734" s="8">
        <v>274.10000000000002</v>
      </c>
      <c r="D1734" s="8">
        <v>156.41999999999999</v>
      </c>
    </row>
    <row r="1735" spans="1:4" x14ac:dyDescent="0.25">
      <c r="A1735">
        <v>797</v>
      </c>
      <c r="B1735" t="s">
        <v>1721</v>
      </c>
      <c r="C1735" s="8">
        <v>278.87</v>
      </c>
      <c r="D1735" s="8">
        <v>158.91999999999999</v>
      </c>
    </row>
    <row r="1736" spans="1:4" x14ac:dyDescent="0.25">
      <c r="A1736">
        <v>796</v>
      </c>
      <c r="B1736" t="s">
        <v>1722</v>
      </c>
      <c r="C1736" s="8">
        <v>278.52</v>
      </c>
      <c r="D1736" s="8">
        <v>159.19999999999999</v>
      </c>
    </row>
    <row r="1737" spans="1:4" x14ac:dyDescent="0.25">
      <c r="A1737">
        <v>795</v>
      </c>
      <c r="B1737" t="s">
        <v>1723</v>
      </c>
      <c r="C1737" s="8">
        <v>276.72000000000003</v>
      </c>
      <c r="D1737" s="8">
        <v>158.46</v>
      </c>
    </row>
    <row r="1738" spans="1:4" x14ac:dyDescent="0.25">
      <c r="A1738">
        <v>794</v>
      </c>
      <c r="B1738" t="s">
        <v>1724</v>
      </c>
      <c r="C1738" s="8">
        <v>275.3</v>
      </c>
      <c r="D1738" s="8">
        <v>157.71</v>
      </c>
    </row>
    <row r="1739" spans="1:4" x14ac:dyDescent="0.25">
      <c r="A1739">
        <v>793</v>
      </c>
      <c r="B1739" t="s">
        <v>1725</v>
      </c>
      <c r="C1739" s="8">
        <v>275</v>
      </c>
      <c r="D1739" s="8">
        <v>156.91999999999999</v>
      </c>
    </row>
    <row r="1740" spans="1:4" x14ac:dyDescent="0.25">
      <c r="A1740">
        <v>792</v>
      </c>
      <c r="B1740" t="s">
        <v>1726</v>
      </c>
      <c r="C1740" s="8">
        <v>274.2</v>
      </c>
      <c r="D1740" s="8">
        <v>157.80000000000001</v>
      </c>
    </row>
    <row r="1741" spans="1:4" x14ac:dyDescent="0.25">
      <c r="A1741">
        <v>791</v>
      </c>
      <c r="B1741" t="s">
        <v>1727</v>
      </c>
      <c r="C1741" s="8">
        <v>270.49</v>
      </c>
      <c r="D1741" s="8">
        <v>156.28</v>
      </c>
    </row>
    <row r="1742" spans="1:4" x14ac:dyDescent="0.25">
      <c r="A1742">
        <v>790</v>
      </c>
      <c r="B1742" t="s">
        <v>1728</v>
      </c>
      <c r="C1742" s="8">
        <v>270.95</v>
      </c>
      <c r="D1742" s="8">
        <v>156.24</v>
      </c>
    </row>
    <row r="1743" spans="1:4" x14ac:dyDescent="0.25">
      <c r="A1743">
        <v>789</v>
      </c>
      <c r="B1743" t="s">
        <v>1729</v>
      </c>
      <c r="C1743" s="8">
        <v>270.43</v>
      </c>
      <c r="D1743" s="8">
        <v>157.15</v>
      </c>
    </row>
    <row r="1744" spans="1:4" x14ac:dyDescent="0.25">
      <c r="A1744">
        <v>788</v>
      </c>
      <c r="B1744" t="s">
        <v>1730</v>
      </c>
      <c r="C1744" s="8">
        <v>263.67</v>
      </c>
      <c r="D1744" s="8">
        <v>153.35</v>
      </c>
    </row>
    <row r="1745" spans="1:4" x14ac:dyDescent="0.25">
      <c r="A1745">
        <v>787</v>
      </c>
      <c r="B1745" t="s">
        <v>1731</v>
      </c>
      <c r="C1745" s="8">
        <v>258.05</v>
      </c>
      <c r="D1745" s="8">
        <v>150.05000000000001</v>
      </c>
    </row>
    <row r="1746" spans="1:4" x14ac:dyDescent="0.25">
      <c r="A1746">
        <v>786</v>
      </c>
      <c r="B1746" t="s">
        <v>1732</v>
      </c>
      <c r="C1746" s="8">
        <v>265.11</v>
      </c>
      <c r="D1746" s="8">
        <v>153.33000000000001</v>
      </c>
    </row>
    <row r="1747" spans="1:4" x14ac:dyDescent="0.25">
      <c r="A1747">
        <v>785</v>
      </c>
      <c r="B1747" t="s">
        <v>1733</v>
      </c>
      <c r="C1747" s="8">
        <v>260.60000000000002</v>
      </c>
      <c r="D1747" s="8">
        <v>150.36000000000001</v>
      </c>
    </row>
    <row r="1748" spans="1:4" x14ac:dyDescent="0.25">
      <c r="A1748">
        <v>784</v>
      </c>
      <c r="B1748" t="s">
        <v>1734</v>
      </c>
      <c r="C1748" s="8">
        <v>259.83</v>
      </c>
      <c r="D1748" s="8">
        <v>150.31</v>
      </c>
    </row>
    <row r="1749" spans="1:4" x14ac:dyDescent="0.25">
      <c r="A1749">
        <v>783</v>
      </c>
      <c r="B1749" t="s">
        <v>1735</v>
      </c>
      <c r="C1749" s="8">
        <v>263.14999999999998</v>
      </c>
      <c r="D1749" s="8">
        <v>151.83000000000001</v>
      </c>
    </row>
    <row r="1750" spans="1:4" x14ac:dyDescent="0.25">
      <c r="A1750">
        <v>782</v>
      </c>
      <c r="B1750" t="s">
        <v>1736</v>
      </c>
      <c r="C1750" s="8">
        <v>257.47000000000003</v>
      </c>
      <c r="D1750" s="8">
        <v>148.13</v>
      </c>
    </row>
    <row r="1751" spans="1:4" x14ac:dyDescent="0.25">
      <c r="A1751">
        <v>781</v>
      </c>
      <c r="B1751" t="s">
        <v>1737</v>
      </c>
      <c r="C1751" s="8">
        <v>260.77</v>
      </c>
      <c r="D1751" s="8">
        <v>150.25</v>
      </c>
    </row>
    <row r="1752" spans="1:4" x14ac:dyDescent="0.25">
      <c r="A1752">
        <v>780</v>
      </c>
      <c r="B1752" t="s">
        <v>1738</v>
      </c>
      <c r="C1752" s="8">
        <v>263.56</v>
      </c>
      <c r="D1752" s="8">
        <v>152.16</v>
      </c>
    </row>
    <row r="1753" spans="1:4" x14ac:dyDescent="0.25">
      <c r="A1753">
        <v>779</v>
      </c>
      <c r="B1753" t="s">
        <v>1739</v>
      </c>
      <c r="C1753" s="8">
        <v>265.64</v>
      </c>
      <c r="D1753" s="8">
        <v>153.41999999999999</v>
      </c>
    </row>
    <row r="1754" spans="1:4" x14ac:dyDescent="0.25">
      <c r="A1754">
        <v>778</v>
      </c>
      <c r="B1754" t="s">
        <v>1740</v>
      </c>
      <c r="C1754" s="8">
        <v>259.72000000000003</v>
      </c>
      <c r="D1754" s="8">
        <v>150.36000000000001</v>
      </c>
    </row>
    <row r="1755" spans="1:4" x14ac:dyDescent="0.25">
      <c r="A1755">
        <v>777</v>
      </c>
      <c r="B1755" t="s">
        <v>1741</v>
      </c>
      <c r="C1755" s="8">
        <v>261</v>
      </c>
      <c r="D1755" s="8">
        <v>150.54</v>
      </c>
    </row>
    <row r="1756" spans="1:4" x14ac:dyDescent="0.25">
      <c r="A1756">
        <v>776</v>
      </c>
      <c r="B1756" t="s">
        <v>1742</v>
      </c>
      <c r="C1756" s="8">
        <v>265.14999999999998</v>
      </c>
      <c r="D1756" s="8">
        <v>153.38</v>
      </c>
    </row>
    <row r="1757" spans="1:4" x14ac:dyDescent="0.25">
      <c r="A1757">
        <v>775</v>
      </c>
      <c r="B1757" t="s">
        <v>1743</v>
      </c>
      <c r="C1757" s="8">
        <v>263.76</v>
      </c>
      <c r="D1757" s="8">
        <v>153.71</v>
      </c>
    </row>
    <row r="1758" spans="1:4" x14ac:dyDescent="0.25">
      <c r="A1758">
        <v>774</v>
      </c>
      <c r="B1758" t="s">
        <v>1744</v>
      </c>
      <c r="C1758" s="8">
        <v>265.93</v>
      </c>
      <c r="D1758" s="8">
        <v>154.76</v>
      </c>
    </row>
    <row r="1759" spans="1:4" x14ac:dyDescent="0.25">
      <c r="A1759">
        <v>773</v>
      </c>
      <c r="B1759" t="s">
        <v>1745</v>
      </c>
      <c r="C1759" s="8">
        <v>265.14999999999998</v>
      </c>
      <c r="D1759" s="8">
        <v>153.94999999999999</v>
      </c>
    </row>
    <row r="1760" spans="1:4" x14ac:dyDescent="0.25">
      <c r="A1760">
        <v>772</v>
      </c>
      <c r="B1760" t="s">
        <v>1746</v>
      </c>
      <c r="C1760" s="8">
        <v>267.33</v>
      </c>
      <c r="D1760" s="8">
        <v>155.37</v>
      </c>
    </row>
    <row r="1761" spans="1:4" x14ac:dyDescent="0.25">
      <c r="A1761">
        <v>771</v>
      </c>
      <c r="B1761" t="s">
        <v>1747</v>
      </c>
      <c r="C1761" s="8">
        <v>270.19</v>
      </c>
      <c r="D1761" s="8">
        <v>157.06</v>
      </c>
    </row>
    <row r="1762" spans="1:4" x14ac:dyDescent="0.25">
      <c r="A1762">
        <v>770</v>
      </c>
      <c r="B1762" t="s">
        <v>1748</v>
      </c>
      <c r="C1762" s="8">
        <v>270.39</v>
      </c>
      <c r="D1762" s="8">
        <v>157.47999999999999</v>
      </c>
    </row>
    <row r="1763" spans="1:4" x14ac:dyDescent="0.25">
      <c r="A1763">
        <v>769</v>
      </c>
      <c r="B1763" t="s">
        <v>1749</v>
      </c>
      <c r="C1763" s="8">
        <v>268.89</v>
      </c>
      <c r="D1763" s="8">
        <v>156.38999999999999</v>
      </c>
    </row>
    <row r="1764" spans="1:4" x14ac:dyDescent="0.25">
      <c r="A1764">
        <v>768</v>
      </c>
      <c r="B1764" t="s">
        <v>1750</v>
      </c>
      <c r="C1764" s="8">
        <v>266.61</v>
      </c>
      <c r="D1764" s="8">
        <v>155.55000000000001</v>
      </c>
    </row>
    <row r="1765" spans="1:4" x14ac:dyDescent="0.25">
      <c r="A1765">
        <v>767</v>
      </c>
      <c r="B1765" t="s">
        <v>1751</v>
      </c>
      <c r="C1765" s="8">
        <v>266.57</v>
      </c>
      <c r="D1765" s="8">
        <v>155.32</v>
      </c>
    </row>
    <row r="1766" spans="1:4" x14ac:dyDescent="0.25">
      <c r="A1766">
        <v>766</v>
      </c>
      <c r="B1766" t="s">
        <v>1752</v>
      </c>
      <c r="C1766" s="8">
        <v>262.98</v>
      </c>
      <c r="D1766" s="8">
        <v>154.43</v>
      </c>
    </row>
    <row r="1767" spans="1:4" x14ac:dyDescent="0.25">
      <c r="A1767">
        <v>765</v>
      </c>
      <c r="B1767" t="s">
        <v>1753</v>
      </c>
      <c r="C1767" s="8">
        <v>263.63</v>
      </c>
      <c r="D1767" s="8">
        <v>154.19999999999999</v>
      </c>
    </row>
    <row r="1768" spans="1:4" x14ac:dyDescent="0.25">
      <c r="A1768">
        <v>764</v>
      </c>
      <c r="B1768" t="s">
        <v>1754</v>
      </c>
      <c r="C1768" s="8">
        <v>266.31</v>
      </c>
      <c r="D1768" s="8">
        <v>154.91</v>
      </c>
    </row>
    <row r="1769" spans="1:4" x14ac:dyDescent="0.25">
      <c r="A1769">
        <v>763</v>
      </c>
      <c r="B1769" t="s">
        <v>1755</v>
      </c>
      <c r="C1769" s="8">
        <v>266.56</v>
      </c>
      <c r="D1769" s="8">
        <v>154.69</v>
      </c>
    </row>
    <row r="1770" spans="1:4" x14ac:dyDescent="0.25">
      <c r="A1770">
        <v>762</v>
      </c>
      <c r="B1770" t="s">
        <v>1756</v>
      </c>
      <c r="C1770" s="8">
        <v>264.51</v>
      </c>
      <c r="D1770" s="8">
        <v>153.32</v>
      </c>
    </row>
    <row r="1771" spans="1:4" x14ac:dyDescent="0.25">
      <c r="A1771">
        <v>761</v>
      </c>
      <c r="B1771" t="s">
        <v>1757</v>
      </c>
      <c r="C1771" s="8">
        <v>264.98</v>
      </c>
      <c r="D1771" s="8">
        <v>154.07</v>
      </c>
    </row>
    <row r="1772" spans="1:4" x14ac:dyDescent="0.25">
      <c r="A1772">
        <v>760</v>
      </c>
      <c r="B1772" t="s">
        <v>1758</v>
      </c>
      <c r="C1772" s="8">
        <v>263.2</v>
      </c>
      <c r="D1772" s="8">
        <v>154.65</v>
      </c>
    </row>
    <row r="1773" spans="1:4" x14ac:dyDescent="0.25">
      <c r="A1773">
        <v>759</v>
      </c>
      <c r="B1773" t="s">
        <v>1759</v>
      </c>
      <c r="C1773" s="8">
        <v>262.62</v>
      </c>
      <c r="D1773" s="8">
        <v>153.81</v>
      </c>
    </row>
    <row r="1774" spans="1:4" x14ac:dyDescent="0.25">
      <c r="A1774">
        <v>758</v>
      </c>
      <c r="B1774" t="s">
        <v>1760</v>
      </c>
      <c r="C1774" s="8">
        <v>266.02</v>
      </c>
      <c r="D1774" s="8">
        <v>155.72999999999999</v>
      </c>
    </row>
    <row r="1775" spans="1:4" x14ac:dyDescent="0.25">
      <c r="A1775">
        <v>757</v>
      </c>
      <c r="B1775" t="s">
        <v>1761</v>
      </c>
      <c r="C1775" s="8">
        <v>266.92</v>
      </c>
      <c r="D1775" s="8">
        <v>157.05000000000001</v>
      </c>
    </row>
    <row r="1776" spans="1:4" x14ac:dyDescent="0.25">
      <c r="A1776">
        <v>756</v>
      </c>
      <c r="B1776" t="s">
        <v>1762</v>
      </c>
      <c r="C1776" s="8">
        <v>266.92</v>
      </c>
      <c r="D1776" s="8">
        <v>157.83000000000001</v>
      </c>
    </row>
    <row r="1777" spans="1:4" x14ac:dyDescent="0.25">
      <c r="A1777">
        <v>755</v>
      </c>
      <c r="B1777" t="s">
        <v>1763</v>
      </c>
      <c r="C1777" s="8">
        <v>269.5</v>
      </c>
      <c r="D1777" s="8">
        <v>158.68</v>
      </c>
    </row>
    <row r="1778" spans="1:4" x14ac:dyDescent="0.25">
      <c r="A1778">
        <v>754</v>
      </c>
      <c r="B1778" t="s">
        <v>1764</v>
      </c>
      <c r="C1778" s="8">
        <v>272.02</v>
      </c>
      <c r="D1778" s="8">
        <v>159.53</v>
      </c>
    </row>
    <row r="1779" spans="1:4" x14ac:dyDescent="0.25">
      <c r="A1779">
        <v>753</v>
      </c>
      <c r="B1779" t="s">
        <v>1765</v>
      </c>
      <c r="C1779" s="8">
        <v>272.85000000000002</v>
      </c>
      <c r="D1779" s="8">
        <v>159.84</v>
      </c>
    </row>
    <row r="1780" spans="1:4" x14ac:dyDescent="0.25">
      <c r="A1780">
        <v>752</v>
      </c>
      <c r="B1780" t="s">
        <v>1766</v>
      </c>
      <c r="C1780" s="8">
        <v>272.98</v>
      </c>
      <c r="D1780" s="8">
        <v>159.22999999999999</v>
      </c>
    </row>
    <row r="1781" spans="1:4" x14ac:dyDescent="0.25">
      <c r="A1781">
        <v>751</v>
      </c>
      <c r="B1781" t="s">
        <v>1767</v>
      </c>
      <c r="C1781" s="8">
        <v>271.10000000000002</v>
      </c>
      <c r="D1781" s="8">
        <v>159.26</v>
      </c>
    </row>
    <row r="1782" spans="1:4" x14ac:dyDescent="0.25">
      <c r="A1782">
        <v>750</v>
      </c>
      <c r="B1782" t="s">
        <v>1768</v>
      </c>
      <c r="C1782" s="8">
        <v>272.24</v>
      </c>
      <c r="D1782" s="8">
        <v>160.91999999999999</v>
      </c>
    </row>
    <row r="1783" spans="1:4" x14ac:dyDescent="0.25">
      <c r="A1783">
        <v>749</v>
      </c>
      <c r="B1783" t="s">
        <v>1769</v>
      </c>
      <c r="C1783" s="8">
        <v>272.01</v>
      </c>
      <c r="D1783" s="8">
        <v>161.66</v>
      </c>
    </row>
    <row r="1784" spans="1:4" x14ac:dyDescent="0.25">
      <c r="A1784">
        <v>748</v>
      </c>
      <c r="B1784" t="s">
        <v>1770</v>
      </c>
      <c r="C1784" s="8">
        <v>271.33</v>
      </c>
      <c r="D1784" s="8">
        <v>161.87</v>
      </c>
    </row>
    <row r="1785" spans="1:4" x14ac:dyDescent="0.25">
      <c r="A1785">
        <v>747</v>
      </c>
      <c r="B1785" t="s">
        <v>1771</v>
      </c>
      <c r="C1785" s="8">
        <v>273.37</v>
      </c>
      <c r="D1785" s="8">
        <v>162.94</v>
      </c>
    </row>
    <row r="1786" spans="1:4" x14ac:dyDescent="0.25">
      <c r="A1786">
        <v>746</v>
      </c>
      <c r="B1786" t="s">
        <v>1772</v>
      </c>
      <c r="C1786" s="8">
        <v>272.61</v>
      </c>
      <c r="D1786" s="8">
        <v>161.76</v>
      </c>
    </row>
    <row r="1787" spans="1:4" x14ac:dyDescent="0.25">
      <c r="A1787">
        <v>745</v>
      </c>
      <c r="B1787" t="s">
        <v>1773</v>
      </c>
      <c r="C1787" s="8">
        <v>273.36</v>
      </c>
      <c r="D1787" s="8">
        <v>161.97</v>
      </c>
    </row>
    <row r="1788" spans="1:4" x14ac:dyDescent="0.25">
      <c r="A1788">
        <v>744</v>
      </c>
      <c r="B1788" t="s">
        <v>1774</v>
      </c>
      <c r="C1788" s="8">
        <v>272.8</v>
      </c>
      <c r="D1788" s="8">
        <v>162.03</v>
      </c>
    </row>
    <row r="1789" spans="1:4" x14ac:dyDescent="0.25">
      <c r="A1789">
        <v>743</v>
      </c>
      <c r="B1789" t="s">
        <v>1775</v>
      </c>
      <c r="C1789" s="8">
        <v>272.14999999999998</v>
      </c>
      <c r="D1789" s="8">
        <v>161.74</v>
      </c>
    </row>
    <row r="1790" spans="1:4" x14ac:dyDescent="0.25">
      <c r="A1790">
        <v>742</v>
      </c>
      <c r="B1790" t="s">
        <v>1776</v>
      </c>
      <c r="C1790" s="8">
        <v>269.02</v>
      </c>
      <c r="D1790" s="8">
        <v>161.52000000000001</v>
      </c>
    </row>
    <row r="1791" spans="1:4" x14ac:dyDescent="0.25">
      <c r="A1791">
        <v>741</v>
      </c>
      <c r="B1791" t="s">
        <v>1777</v>
      </c>
      <c r="C1791" s="8">
        <v>272.61</v>
      </c>
      <c r="D1791" s="8">
        <v>164.08</v>
      </c>
    </row>
    <row r="1792" spans="1:4" x14ac:dyDescent="0.25">
      <c r="A1792">
        <v>740</v>
      </c>
      <c r="B1792" t="s">
        <v>1778</v>
      </c>
      <c r="C1792" s="8">
        <v>270.94</v>
      </c>
      <c r="D1792" s="8">
        <v>162.77000000000001</v>
      </c>
    </row>
    <row r="1793" spans="1:4" x14ac:dyDescent="0.25">
      <c r="A1793">
        <v>739</v>
      </c>
      <c r="B1793" t="s">
        <v>1779</v>
      </c>
      <c r="C1793" s="8">
        <v>273.60000000000002</v>
      </c>
      <c r="D1793" s="8">
        <v>163.84</v>
      </c>
    </row>
    <row r="1794" spans="1:4" x14ac:dyDescent="0.25">
      <c r="A1794">
        <v>738</v>
      </c>
      <c r="B1794" t="s">
        <v>1780</v>
      </c>
      <c r="C1794" s="8">
        <v>274.89999999999998</v>
      </c>
      <c r="D1794" s="8">
        <v>164.71</v>
      </c>
    </row>
    <row r="1795" spans="1:4" x14ac:dyDescent="0.25">
      <c r="A1795">
        <v>737</v>
      </c>
      <c r="B1795" t="s">
        <v>1781</v>
      </c>
      <c r="C1795" s="8">
        <v>275.10000000000002</v>
      </c>
      <c r="D1795" s="8">
        <v>165.73</v>
      </c>
    </row>
    <row r="1796" spans="1:4" x14ac:dyDescent="0.25">
      <c r="A1796">
        <v>736</v>
      </c>
      <c r="B1796" t="s">
        <v>1782</v>
      </c>
      <c r="C1796" s="8">
        <v>277.39999999999998</v>
      </c>
      <c r="D1796" s="8">
        <v>166.93</v>
      </c>
    </row>
    <row r="1797" spans="1:4" x14ac:dyDescent="0.25">
      <c r="A1797">
        <v>735</v>
      </c>
      <c r="B1797" t="s">
        <v>1783</v>
      </c>
      <c r="C1797" s="8">
        <v>277.37</v>
      </c>
      <c r="D1797" s="8">
        <v>166.02</v>
      </c>
    </row>
    <row r="1798" spans="1:4" x14ac:dyDescent="0.25">
      <c r="A1798">
        <v>734</v>
      </c>
      <c r="B1798" t="s">
        <v>1784</v>
      </c>
      <c r="C1798" s="8">
        <v>278.19</v>
      </c>
      <c r="D1798" s="8">
        <v>166.52</v>
      </c>
    </row>
    <row r="1799" spans="1:4" x14ac:dyDescent="0.25">
      <c r="A1799">
        <v>733</v>
      </c>
      <c r="B1799" t="s">
        <v>1785</v>
      </c>
      <c r="C1799" s="8">
        <v>278.56</v>
      </c>
      <c r="D1799" s="8">
        <v>166.77</v>
      </c>
    </row>
    <row r="1800" spans="1:4" x14ac:dyDescent="0.25">
      <c r="A1800">
        <v>732</v>
      </c>
      <c r="B1800" t="s">
        <v>1786</v>
      </c>
      <c r="C1800" s="8">
        <v>278.92</v>
      </c>
      <c r="D1800" s="8">
        <v>167.53</v>
      </c>
    </row>
    <row r="1801" spans="1:4" x14ac:dyDescent="0.25">
      <c r="A1801">
        <v>731</v>
      </c>
      <c r="B1801" t="s">
        <v>1787</v>
      </c>
      <c r="C1801" s="8">
        <v>278.02999999999997</v>
      </c>
      <c r="D1801" s="8">
        <v>166.87</v>
      </c>
    </row>
    <row r="1802" spans="1:4" x14ac:dyDescent="0.25">
      <c r="A1802">
        <v>730</v>
      </c>
      <c r="B1802" t="s">
        <v>1788</v>
      </c>
      <c r="C1802" s="8">
        <v>278.73</v>
      </c>
      <c r="D1802" s="8">
        <v>167.76</v>
      </c>
    </row>
    <row r="1803" spans="1:4" x14ac:dyDescent="0.25">
      <c r="A1803">
        <v>729</v>
      </c>
      <c r="B1803" t="s">
        <v>1789</v>
      </c>
      <c r="C1803" s="8">
        <v>277.13</v>
      </c>
      <c r="D1803" s="8">
        <v>167.81</v>
      </c>
    </row>
    <row r="1804" spans="1:4" x14ac:dyDescent="0.25">
      <c r="A1804">
        <v>728</v>
      </c>
      <c r="B1804" t="s">
        <v>1790</v>
      </c>
      <c r="C1804" s="8">
        <v>276.56</v>
      </c>
      <c r="D1804" s="8">
        <v>168.6</v>
      </c>
    </row>
    <row r="1805" spans="1:4" x14ac:dyDescent="0.25">
      <c r="A1805">
        <v>727</v>
      </c>
      <c r="B1805" t="s">
        <v>1791</v>
      </c>
      <c r="C1805" s="8">
        <v>275.5</v>
      </c>
      <c r="D1805" s="8">
        <v>168.61</v>
      </c>
    </row>
    <row r="1806" spans="1:4" x14ac:dyDescent="0.25">
      <c r="A1806">
        <v>726</v>
      </c>
      <c r="B1806" t="s">
        <v>1792</v>
      </c>
      <c r="C1806" s="8">
        <v>275.97000000000003</v>
      </c>
      <c r="D1806" s="8">
        <v>169.97</v>
      </c>
    </row>
    <row r="1807" spans="1:4" x14ac:dyDescent="0.25">
      <c r="A1807">
        <v>725</v>
      </c>
      <c r="B1807" t="s">
        <v>1793</v>
      </c>
      <c r="C1807" s="8">
        <v>274.24</v>
      </c>
      <c r="D1807" s="8">
        <v>168.38</v>
      </c>
    </row>
    <row r="1808" spans="1:4" x14ac:dyDescent="0.25">
      <c r="A1808">
        <v>724</v>
      </c>
      <c r="B1808" t="s">
        <v>1794</v>
      </c>
      <c r="C1808" s="8">
        <v>274.74</v>
      </c>
      <c r="D1808" s="8">
        <v>167.82</v>
      </c>
    </row>
    <row r="1809" spans="1:4" x14ac:dyDescent="0.25">
      <c r="A1809">
        <v>723</v>
      </c>
      <c r="B1809" t="s">
        <v>1795</v>
      </c>
      <c r="C1809" s="8">
        <v>271</v>
      </c>
      <c r="D1809" s="8">
        <v>165.08</v>
      </c>
    </row>
    <row r="1810" spans="1:4" x14ac:dyDescent="0.25">
      <c r="A1810">
        <v>722</v>
      </c>
      <c r="B1810" t="s">
        <v>1796</v>
      </c>
      <c r="C1810" s="8">
        <v>271.60000000000002</v>
      </c>
      <c r="D1810" s="8">
        <v>166.04</v>
      </c>
    </row>
    <row r="1811" spans="1:4" x14ac:dyDescent="0.25">
      <c r="A1811">
        <v>721</v>
      </c>
      <c r="B1811" t="s">
        <v>1797</v>
      </c>
      <c r="C1811" s="8">
        <v>269.35000000000002</v>
      </c>
      <c r="D1811" s="8">
        <v>163.38</v>
      </c>
    </row>
    <row r="1812" spans="1:4" x14ac:dyDescent="0.25">
      <c r="A1812">
        <v>720</v>
      </c>
      <c r="B1812" t="s">
        <v>1798</v>
      </c>
      <c r="C1812" s="8">
        <v>270.89</v>
      </c>
      <c r="D1812" s="8">
        <v>163.88</v>
      </c>
    </row>
    <row r="1813" spans="1:4" x14ac:dyDescent="0.25">
      <c r="A1813">
        <v>719</v>
      </c>
      <c r="B1813" t="s">
        <v>1799</v>
      </c>
      <c r="C1813" s="8">
        <v>271.27999999999997</v>
      </c>
      <c r="D1813" s="8">
        <v>163.77000000000001</v>
      </c>
    </row>
    <row r="1814" spans="1:4" x14ac:dyDescent="0.25">
      <c r="A1814">
        <v>718</v>
      </c>
      <c r="B1814" t="s">
        <v>1800</v>
      </c>
      <c r="C1814" s="8">
        <v>271.86</v>
      </c>
      <c r="D1814" s="8">
        <v>164.9</v>
      </c>
    </row>
    <row r="1815" spans="1:4" x14ac:dyDescent="0.25">
      <c r="A1815">
        <v>717</v>
      </c>
      <c r="B1815" t="s">
        <v>1801</v>
      </c>
      <c r="C1815" s="8">
        <v>270.89999999999998</v>
      </c>
      <c r="D1815" s="8">
        <v>164.96</v>
      </c>
    </row>
    <row r="1816" spans="1:4" x14ac:dyDescent="0.25">
      <c r="A1816">
        <v>716</v>
      </c>
      <c r="B1816" t="s">
        <v>1802</v>
      </c>
      <c r="C1816" s="8">
        <v>273.11</v>
      </c>
      <c r="D1816" s="8">
        <v>166.84</v>
      </c>
    </row>
    <row r="1817" spans="1:4" x14ac:dyDescent="0.25">
      <c r="A1817">
        <v>715</v>
      </c>
      <c r="B1817" t="s">
        <v>1803</v>
      </c>
      <c r="C1817" s="8">
        <v>275.42</v>
      </c>
      <c r="D1817" s="8">
        <v>168.25</v>
      </c>
    </row>
    <row r="1818" spans="1:4" x14ac:dyDescent="0.25">
      <c r="A1818">
        <v>714</v>
      </c>
      <c r="B1818" t="s">
        <v>1804</v>
      </c>
      <c r="C1818" s="8">
        <v>277.89999999999998</v>
      </c>
      <c r="D1818" s="8">
        <v>169.31</v>
      </c>
    </row>
    <row r="1819" spans="1:4" x14ac:dyDescent="0.25">
      <c r="A1819">
        <v>713</v>
      </c>
      <c r="B1819" t="s">
        <v>1805</v>
      </c>
      <c r="C1819" s="8">
        <v>278.89999999999998</v>
      </c>
      <c r="D1819" s="8">
        <v>168.54</v>
      </c>
    </row>
    <row r="1820" spans="1:4" x14ac:dyDescent="0.25">
      <c r="A1820">
        <v>712</v>
      </c>
      <c r="B1820" t="s">
        <v>1806</v>
      </c>
      <c r="C1820" s="8">
        <v>276.86</v>
      </c>
      <c r="D1820" s="8">
        <v>167.11</v>
      </c>
    </row>
    <row r="1821" spans="1:4" x14ac:dyDescent="0.25">
      <c r="A1821">
        <v>711</v>
      </c>
      <c r="B1821" t="s">
        <v>1807</v>
      </c>
      <c r="C1821" s="8">
        <v>279.37</v>
      </c>
      <c r="D1821" s="8">
        <v>167.92</v>
      </c>
    </row>
    <row r="1822" spans="1:4" x14ac:dyDescent="0.25">
      <c r="A1822">
        <v>710</v>
      </c>
      <c r="B1822" t="s">
        <v>1808</v>
      </c>
      <c r="C1822" s="8">
        <v>279.58999999999997</v>
      </c>
      <c r="D1822" s="8">
        <v>167.42</v>
      </c>
    </row>
    <row r="1823" spans="1:4" x14ac:dyDescent="0.25">
      <c r="A1823">
        <v>709</v>
      </c>
      <c r="B1823" t="s">
        <v>1809</v>
      </c>
      <c r="C1823" s="8">
        <v>279.33999999999997</v>
      </c>
      <c r="D1823" s="8">
        <v>166.77</v>
      </c>
    </row>
    <row r="1824" spans="1:4" x14ac:dyDescent="0.25">
      <c r="A1824">
        <v>708</v>
      </c>
      <c r="B1824" t="s">
        <v>1810</v>
      </c>
      <c r="C1824" s="8">
        <v>280.47000000000003</v>
      </c>
      <c r="D1824" s="8">
        <v>167.51</v>
      </c>
    </row>
    <row r="1825" spans="1:4" x14ac:dyDescent="0.25">
      <c r="A1825">
        <v>707</v>
      </c>
      <c r="B1825" t="s">
        <v>1811</v>
      </c>
      <c r="C1825" s="8">
        <v>281.06</v>
      </c>
      <c r="D1825" s="8">
        <v>167.98</v>
      </c>
    </row>
    <row r="1826" spans="1:4" x14ac:dyDescent="0.25">
      <c r="A1826">
        <v>706</v>
      </c>
      <c r="B1826" t="s">
        <v>1812</v>
      </c>
      <c r="C1826" s="8">
        <v>280</v>
      </c>
      <c r="D1826" s="8">
        <v>169.17</v>
      </c>
    </row>
    <row r="1827" spans="1:4" x14ac:dyDescent="0.25">
      <c r="A1827">
        <v>705</v>
      </c>
      <c r="B1827" t="s">
        <v>1813</v>
      </c>
      <c r="C1827" s="8">
        <v>279.68</v>
      </c>
      <c r="D1827" s="8">
        <v>168.48</v>
      </c>
    </row>
    <row r="1828" spans="1:4" x14ac:dyDescent="0.25">
      <c r="A1828">
        <v>704</v>
      </c>
      <c r="B1828" t="s">
        <v>1814</v>
      </c>
      <c r="C1828" s="8">
        <v>280.2</v>
      </c>
      <c r="D1828" s="8">
        <v>168.69</v>
      </c>
    </row>
    <row r="1829" spans="1:4" x14ac:dyDescent="0.25">
      <c r="A1829">
        <v>703</v>
      </c>
      <c r="B1829" t="s">
        <v>1815</v>
      </c>
      <c r="C1829" s="8">
        <v>281.61</v>
      </c>
      <c r="D1829" s="8">
        <v>166.89</v>
      </c>
    </row>
    <row r="1830" spans="1:4" x14ac:dyDescent="0.25">
      <c r="A1830">
        <v>702</v>
      </c>
      <c r="B1830" t="s">
        <v>1816</v>
      </c>
      <c r="C1830" s="8">
        <v>284.01</v>
      </c>
      <c r="D1830" s="8">
        <v>167.5</v>
      </c>
    </row>
    <row r="1831" spans="1:4" x14ac:dyDescent="0.25">
      <c r="A1831">
        <v>701</v>
      </c>
      <c r="B1831" t="s">
        <v>1817</v>
      </c>
      <c r="C1831" s="8">
        <v>283.33999999999997</v>
      </c>
      <c r="D1831" s="8">
        <v>168.4</v>
      </c>
    </row>
    <row r="1832" spans="1:4" x14ac:dyDescent="0.25">
      <c r="A1832">
        <v>700</v>
      </c>
      <c r="B1832" t="s">
        <v>1818</v>
      </c>
      <c r="C1832" s="8">
        <v>281.42</v>
      </c>
      <c r="D1832" s="8">
        <v>165.26</v>
      </c>
    </row>
    <row r="1833" spans="1:4" x14ac:dyDescent="0.25">
      <c r="A1833">
        <v>699</v>
      </c>
      <c r="B1833" t="s">
        <v>1819</v>
      </c>
      <c r="C1833" s="8">
        <v>279.95</v>
      </c>
      <c r="D1833" s="8">
        <v>164.2</v>
      </c>
    </row>
    <row r="1834" spans="1:4" x14ac:dyDescent="0.25">
      <c r="A1834">
        <v>698</v>
      </c>
      <c r="B1834" t="s">
        <v>1820</v>
      </c>
      <c r="C1834" s="8">
        <v>281.33</v>
      </c>
      <c r="D1834" s="8">
        <v>165.87</v>
      </c>
    </row>
    <row r="1835" spans="1:4" x14ac:dyDescent="0.25">
      <c r="A1835">
        <v>697</v>
      </c>
      <c r="B1835" t="s">
        <v>1821</v>
      </c>
      <c r="C1835" s="8">
        <v>280.86</v>
      </c>
      <c r="D1835" s="8">
        <v>165.76</v>
      </c>
    </row>
    <row r="1836" spans="1:4" x14ac:dyDescent="0.25">
      <c r="A1836">
        <v>696</v>
      </c>
      <c r="B1836" t="s">
        <v>1822</v>
      </c>
      <c r="C1836" s="8">
        <v>282.39</v>
      </c>
      <c r="D1836" s="8">
        <v>166.97</v>
      </c>
    </row>
    <row r="1837" spans="1:4" x14ac:dyDescent="0.25">
      <c r="A1837">
        <v>695</v>
      </c>
      <c r="B1837" t="s">
        <v>1823</v>
      </c>
      <c r="C1837" s="8">
        <v>283.60000000000002</v>
      </c>
      <c r="D1837" s="8">
        <v>166.39</v>
      </c>
    </row>
    <row r="1838" spans="1:4" x14ac:dyDescent="0.25">
      <c r="A1838">
        <v>694</v>
      </c>
      <c r="B1838" t="s">
        <v>1824</v>
      </c>
      <c r="C1838" s="8">
        <v>284.64</v>
      </c>
      <c r="D1838" s="8">
        <v>167.32</v>
      </c>
    </row>
    <row r="1839" spans="1:4" x14ac:dyDescent="0.25">
      <c r="A1839">
        <v>693</v>
      </c>
      <c r="B1839" t="s">
        <v>1825</v>
      </c>
      <c r="C1839" s="8">
        <v>285.58</v>
      </c>
      <c r="D1839" s="8">
        <v>167.72</v>
      </c>
    </row>
    <row r="1840" spans="1:4" x14ac:dyDescent="0.25">
      <c r="A1840">
        <v>692</v>
      </c>
      <c r="B1840" t="s">
        <v>1826</v>
      </c>
      <c r="C1840" s="8">
        <v>285.45999999999998</v>
      </c>
      <c r="D1840" s="8">
        <v>167.57</v>
      </c>
    </row>
    <row r="1841" spans="1:4" x14ac:dyDescent="0.25">
      <c r="A1841">
        <v>691</v>
      </c>
      <c r="B1841" t="s">
        <v>1827</v>
      </c>
      <c r="C1841" s="8">
        <v>285.07</v>
      </c>
      <c r="D1841" s="8">
        <v>168</v>
      </c>
    </row>
    <row r="1842" spans="1:4" x14ac:dyDescent="0.25">
      <c r="A1842">
        <v>690</v>
      </c>
      <c r="B1842" t="s">
        <v>1828</v>
      </c>
      <c r="C1842" s="8">
        <v>283.16000000000003</v>
      </c>
      <c r="D1842" s="8">
        <v>167.53</v>
      </c>
    </row>
    <row r="1843" spans="1:4" x14ac:dyDescent="0.25">
      <c r="A1843">
        <v>689</v>
      </c>
      <c r="B1843" t="s">
        <v>1829</v>
      </c>
      <c r="C1843" s="8">
        <v>282.10000000000002</v>
      </c>
      <c r="D1843" s="8">
        <v>166.55</v>
      </c>
    </row>
    <row r="1844" spans="1:4" x14ac:dyDescent="0.25">
      <c r="A1844">
        <v>688</v>
      </c>
      <c r="B1844" t="s">
        <v>1830</v>
      </c>
      <c r="C1844" s="8">
        <v>283.89999999999998</v>
      </c>
      <c r="D1844" s="8">
        <v>168.2</v>
      </c>
    </row>
    <row r="1845" spans="1:4" x14ac:dyDescent="0.25">
      <c r="A1845">
        <v>687</v>
      </c>
      <c r="B1845" t="s">
        <v>1831</v>
      </c>
      <c r="C1845" s="8">
        <v>281.77999999999997</v>
      </c>
      <c r="D1845" s="8">
        <v>166.09</v>
      </c>
    </row>
    <row r="1846" spans="1:4" x14ac:dyDescent="0.25">
      <c r="A1846">
        <v>686</v>
      </c>
      <c r="B1846" t="s">
        <v>1832</v>
      </c>
      <c r="C1846" s="8">
        <v>284.06</v>
      </c>
      <c r="D1846" s="8">
        <v>167.63</v>
      </c>
    </row>
    <row r="1847" spans="1:4" x14ac:dyDescent="0.25">
      <c r="A1847">
        <v>685</v>
      </c>
      <c r="B1847" t="s">
        <v>1833</v>
      </c>
      <c r="C1847" s="8">
        <v>285.06</v>
      </c>
      <c r="D1847" s="8">
        <v>168.35</v>
      </c>
    </row>
    <row r="1848" spans="1:4" x14ac:dyDescent="0.25">
      <c r="A1848">
        <v>684</v>
      </c>
      <c r="B1848" t="s">
        <v>1834</v>
      </c>
      <c r="C1848" s="8">
        <v>285.67</v>
      </c>
      <c r="D1848" s="8">
        <v>168.82</v>
      </c>
    </row>
    <row r="1849" spans="1:4" x14ac:dyDescent="0.25">
      <c r="A1849">
        <v>683</v>
      </c>
      <c r="B1849" t="s">
        <v>1835</v>
      </c>
      <c r="C1849" s="8">
        <v>286.33999999999997</v>
      </c>
      <c r="D1849" s="8">
        <v>170.76</v>
      </c>
    </row>
    <row r="1850" spans="1:4" x14ac:dyDescent="0.25">
      <c r="A1850">
        <v>682</v>
      </c>
      <c r="B1850" t="s">
        <v>1836</v>
      </c>
      <c r="C1850" s="8">
        <v>286.17</v>
      </c>
      <c r="D1850" s="8">
        <v>171.18</v>
      </c>
    </row>
    <row r="1851" spans="1:4" x14ac:dyDescent="0.25">
      <c r="A1851">
        <v>681</v>
      </c>
      <c r="B1851" t="s">
        <v>1837</v>
      </c>
      <c r="C1851" s="8">
        <v>285.79000000000002</v>
      </c>
      <c r="D1851" s="8">
        <v>170.66</v>
      </c>
    </row>
    <row r="1852" spans="1:4" x14ac:dyDescent="0.25">
      <c r="A1852">
        <v>680</v>
      </c>
      <c r="B1852" t="s">
        <v>1838</v>
      </c>
      <c r="C1852" s="8">
        <v>287.51</v>
      </c>
      <c r="D1852" s="8">
        <v>171.59</v>
      </c>
    </row>
    <row r="1853" spans="1:4" x14ac:dyDescent="0.25">
      <c r="A1853">
        <v>679</v>
      </c>
      <c r="B1853" t="s">
        <v>1839</v>
      </c>
      <c r="C1853" s="8">
        <v>289.77999999999997</v>
      </c>
      <c r="D1853" s="8">
        <v>171.84</v>
      </c>
    </row>
    <row r="1854" spans="1:4" x14ac:dyDescent="0.25">
      <c r="A1854">
        <v>678</v>
      </c>
      <c r="B1854" t="s">
        <v>1840</v>
      </c>
      <c r="C1854" s="8">
        <v>289.92</v>
      </c>
      <c r="D1854" s="8">
        <v>172</v>
      </c>
    </row>
    <row r="1855" spans="1:4" x14ac:dyDescent="0.25">
      <c r="A1855">
        <v>677</v>
      </c>
      <c r="B1855" t="s">
        <v>1841</v>
      </c>
      <c r="C1855" s="8">
        <v>291.48</v>
      </c>
      <c r="D1855" s="8">
        <v>172.5</v>
      </c>
    </row>
    <row r="1856" spans="1:4" x14ac:dyDescent="0.25">
      <c r="A1856">
        <v>676</v>
      </c>
      <c r="B1856" t="s">
        <v>1842</v>
      </c>
      <c r="C1856" s="8">
        <v>290.3</v>
      </c>
      <c r="D1856" s="8">
        <v>172.36</v>
      </c>
    </row>
    <row r="1857" spans="1:4" x14ac:dyDescent="0.25">
      <c r="A1857">
        <v>675</v>
      </c>
      <c r="B1857" t="s">
        <v>1843</v>
      </c>
      <c r="C1857" s="8">
        <v>290.31</v>
      </c>
      <c r="D1857" s="8">
        <v>173.02</v>
      </c>
    </row>
    <row r="1858" spans="1:4" x14ac:dyDescent="0.25">
      <c r="A1858">
        <v>674</v>
      </c>
      <c r="B1858" t="s">
        <v>1844</v>
      </c>
      <c r="C1858" s="8">
        <v>289.81</v>
      </c>
      <c r="D1858" s="8">
        <v>172.25</v>
      </c>
    </row>
    <row r="1859" spans="1:4" x14ac:dyDescent="0.25">
      <c r="A1859">
        <v>673</v>
      </c>
      <c r="B1859" t="s">
        <v>1845</v>
      </c>
      <c r="C1859" s="8">
        <v>289.02999999999997</v>
      </c>
      <c r="D1859" s="8">
        <v>171.79</v>
      </c>
    </row>
    <row r="1860" spans="1:4" x14ac:dyDescent="0.25">
      <c r="A1860">
        <v>672</v>
      </c>
      <c r="B1860" t="s">
        <v>1846</v>
      </c>
      <c r="C1860" s="8">
        <v>288.16000000000003</v>
      </c>
      <c r="D1860" s="8">
        <v>170.63</v>
      </c>
    </row>
    <row r="1861" spans="1:4" x14ac:dyDescent="0.25">
      <c r="A1861">
        <v>671</v>
      </c>
      <c r="B1861" t="s">
        <v>1847</v>
      </c>
      <c r="C1861" s="8">
        <v>287.60000000000002</v>
      </c>
      <c r="D1861" s="8">
        <v>170.54</v>
      </c>
    </row>
    <row r="1862" spans="1:4" x14ac:dyDescent="0.25">
      <c r="A1862">
        <v>670</v>
      </c>
      <c r="B1862" t="s">
        <v>1848</v>
      </c>
      <c r="C1862" s="8">
        <v>288.10000000000002</v>
      </c>
      <c r="D1862" s="8">
        <v>170.75</v>
      </c>
    </row>
    <row r="1863" spans="1:4" x14ac:dyDescent="0.25">
      <c r="A1863">
        <v>669</v>
      </c>
      <c r="B1863" t="s">
        <v>1849</v>
      </c>
      <c r="C1863" s="8">
        <v>289.05</v>
      </c>
      <c r="D1863" s="8">
        <v>171.03</v>
      </c>
    </row>
    <row r="1864" spans="1:4" x14ac:dyDescent="0.25">
      <c r="A1864">
        <v>668</v>
      </c>
      <c r="B1864" t="s">
        <v>1850</v>
      </c>
      <c r="C1864" s="8">
        <v>289.12</v>
      </c>
      <c r="D1864" s="8">
        <v>170.62</v>
      </c>
    </row>
    <row r="1865" spans="1:4" x14ac:dyDescent="0.25">
      <c r="A1865">
        <v>667</v>
      </c>
      <c r="B1865" t="s">
        <v>1851</v>
      </c>
      <c r="C1865" s="8">
        <v>290.83</v>
      </c>
      <c r="D1865" s="8">
        <v>170.66</v>
      </c>
    </row>
    <row r="1866" spans="1:4" x14ac:dyDescent="0.25">
      <c r="A1866">
        <v>666</v>
      </c>
      <c r="B1866" t="s">
        <v>1852</v>
      </c>
      <c r="C1866" s="8">
        <v>290.88</v>
      </c>
      <c r="D1866" s="8">
        <v>171.38</v>
      </c>
    </row>
    <row r="1867" spans="1:4" x14ac:dyDescent="0.25">
      <c r="A1867">
        <v>665</v>
      </c>
      <c r="B1867" t="s">
        <v>1853</v>
      </c>
      <c r="C1867" s="8">
        <v>289.33999999999997</v>
      </c>
      <c r="D1867" s="8">
        <v>169.56</v>
      </c>
    </row>
    <row r="1868" spans="1:4" x14ac:dyDescent="0.25">
      <c r="A1868">
        <v>664</v>
      </c>
      <c r="B1868" t="s">
        <v>1854</v>
      </c>
      <c r="C1868" s="8">
        <v>290.91000000000003</v>
      </c>
      <c r="D1868" s="8">
        <v>170.27</v>
      </c>
    </row>
    <row r="1869" spans="1:4" x14ac:dyDescent="0.25">
      <c r="A1869">
        <v>663</v>
      </c>
      <c r="B1869" t="s">
        <v>1855</v>
      </c>
      <c r="C1869" s="8">
        <v>291.22000000000003</v>
      </c>
      <c r="D1869" s="8">
        <v>169.65</v>
      </c>
    </row>
    <row r="1870" spans="1:4" x14ac:dyDescent="0.25">
      <c r="A1870">
        <v>662</v>
      </c>
      <c r="B1870" t="s">
        <v>1856</v>
      </c>
      <c r="C1870" s="8">
        <v>293.58</v>
      </c>
      <c r="D1870" s="8">
        <v>171.22</v>
      </c>
    </row>
    <row r="1871" spans="1:4" x14ac:dyDescent="0.25">
      <c r="A1871">
        <v>661</v>
      </c>
      <c r="B1871" t="s">
        <v>1857</v>
      </c>
      <c r="C1871" s="8">
        <v>291.99</v>
      </c>
      <c r="D1871" s="8">
        <v>170.4</v>
      </c>
    </row>
    <row r="1872" spans="1:4" x14ac:dyDescent="0.25">
      <c r="A1872">
        <v>660</v>
      </c>
      <c r="B1872" t="s">
        <v>1858</v>
      </c>
      <c r="C1872" s="8">
        <v>291.02</v>
      </c>
      <c r="D1872" s="8">
        <v>169.77</v>
      </c>
    </row>
    <row r="1873" spans="1:4" x14ac:dyDescent="0.25">
      <c r="A1873">
        <v>659</v>
      </c>
      <c r="B1873" t="s">
        <v>1859</v>
      </c>
      <c r="C1873" s="8">
        <v>290.75</v>
      </c>
      <c r="D1873" s="8">
        <v>170.03</v>
      </c>
    </row>
    <row r="1874" spans="1:4" x14ac:dyDescent="0.25">
      <c r="A1874">
        <v>658</v>
      </c>
      <c r="B1874" t="s">
        <v>1860</v>
      </c>
      <c r="C1874" s="8">
        <v>289.88</v>
      </c>
      <c r="D1874" s="8">
        <v>168.03</v>
      </c>
    </row>
    <row r="1875" spans="1:4" x14ac:dyDescent="0.25">
      <c r="A1875">
        <v>657</v>
      </c>
      <c r="B1875" t="s">
        <v>1861</v>
      </c>
      <c r="C1875" s="8">
        <v>290.69</v>
      </c>
      <c r="D1875" s="8">
        <v>168.04</v>
      </c>
    </row>
    <row r="1876" spans="1:4" x14ac:dyDescent="0.25">
      <c r="A1876">
        <v>656</v>
      </c>
      <c r="B1876" t="s">
        <v>1862</v>
      </c>
      <c r="C1876" s="8">
        <v>290.72000000000003</v>
      </c>
      <c r="D1876" s="8">
        <v>168.55</v>
      </c>
    </row>
    <row r="1877" spans="1:4" x14ac:dyDescent="0.25">
      <c r="A1877">
        <v>655</v>
      </c>
      <c r="B1877" t="s">
        <v>1863</v>
      </c>
      <c r="C1877" s="8">
        <v>291.73</v>
      </c>
      <c r="D1877" s="8">
        <v>166.33</v>
      </c>
    </row>
    <row r="1878" spans="1:4" x14ac:dyDescent="0.25">
      <c r="A1878">
        <v>654</v>
      </c>
      <c r="B1878" t="s">
        <v>1864</v>
      </c>
      <c r="C1878" s="8">
        <v>291.56</v>
      </c>
      <c r="D1878" s="8">
        <v>164.53</v>
      </c>
    </row>
    <row r="1879" spans="1:4" x14ac:dyDescent="0.25">
      <c r="A1879">
        <v>653</v>
      </c>
      <c r="B1879" t="s">
        <v>1865</v>
      </c>
      <c r="C1879" s="8">
        <v>291.72000000000003</v>
      </c>
      <c r="D1879" s="8">
        <v>165.97</v>
      </c>
    </row>
    <row r="1880" spans="1:4" x14ac:dyDescent="0.25">
      <c r="A1880">
        <v>652</v>
      </c>
      <c r="B1880" t="s">
        <v>1866</v>
      </c>
      <c r="C1880" s="8">
        <v>289.44</v>
      </c>
      <c r="D1880" s="8">
        <v>163.63999999999999</v>
      </c>
    </row>
    <row r="1881" spans="1:4" x14ac:dyDescent="0.25">
      <c r="A1881">
        <v>651</v>
      </c>
      <c r="B1881" t="s">
        <v>1867</v>
      </c>
      <c r="C1881" s="8">
        <v>287.82</v>
      </c>
      <c r="D1881" s="8">
        <v>162.16</v>
      </c>
    </row>
    <row r="1882" spans="1:4" x14ac:dyDescent="0.25">
      <c r="A1882">
        <v>650</v>
      </c>
      <c r="B1882" t="s">
        <v>1868</v>
      </c>
      <c r="C1882" s="8">
        <v>287.82</v>
      </c>
      <c r="D1882" s="8">
        <v>161.82</v>
      </c>
    </row>
    <row r="1883" spans="1:4" x14ac:dyDescent="0.25">
      <c r="A1883">
        <v>649</v>
      </c>
      <c r="B1883" t="s">
        <v>1869</v>
      </c>
      <c r="C1883" s="8">
        <v>287.39999999999998</v>
      </c>
      <c r="D1883" s="8">
        <v>161.19</v>
      </c>
    </row>
    <row r="1884" spans="1:4" x14ac:dyDescent="0.25">
      <c r="A1884">
        <v>648</v>
      </c>
      <c r="B1884" t="s">
        <v>1870</v>
      </c>
      <c r="C1884" s="8">
        <v>278.3</v>
      </c>
      <c r="D1884" s="8">
        <v>156.56</v>
      </c>
    </row>
    <row r="1885" spans="1:4" x14ac:dyDescent="0.25">
      <c r="A1885">
        <v>647</v>
      </c>
      <c r="B1885" t="s">
        <v>1871</v>
      </c>
      <c r="C1885" s="8">
        <v>272.17</v>
      </c>
      <c r="D1885" s="8">
        <v>153.57</v>
      </c>
    </row>
    <row r="1886" spans="1:4" x14ac:dyDescent="0.25">
      <c r="A1886">
        <v>646</v>
      </c>
      <c r="B1886" t="s">
        <v>1872</v>
      </c>
      <c r="C1886" s="8">
        <v>275.95</v>
      </c>
      <c r="D1886" s="8">
        <v>153.6</v>
      </c>
    </row>
    <row r="1887" spans="1:4" x14ac:dyDescent="0.25">
      <c r="A1887">
        <v>645</v>
      </c>
      <c r="B1887" t="s">
        <v>1873</v>
      </c>
      <c r="C1887" s="8">
        <v>274.39999999999998</v>
      </c>
      <c r="D1887" s="8">
        <v>154.16999999999999</v>
      </c>
    </row>
    <row r="1888" spans="1:4" x14ac:dyDescent="0.25">
      <c r="A1888">
        <v>644</v>
      </c>
      <c r="B1888" t="s">
        <v>1874</v>
      </c>
      <c r="C1888" s="8">
        <v>280.39999999999998</v>
      </c>
      <c r="D1888" s="8">
        <v>158.63999999999999</v>
      </c>
    </row>
    <row r="1889" spans="1:4" x14ac:dyDescent="0.25">
      <c r="A1889">
        <v>643</v>
      </c>
      <c r="B1889" t="s">
        <v>1875</v>
      </c>
      <c r="C1889" s="8">
        <v>280.45</v>
      </c>
      <c r="D1889" s="8">
        <v>157.96</v>
      </c>
    </row>
    <row r="1890" spans="1:4" x14ac:dyDescent="0.25">
      <c r="A1890">
        <v>642</v>
      </c>
      <c r="B1890" t="s">
        <v>1876</v>
      </c>
      <c r="C1890" s="8">
        <v>276.39999999999998</v>
      </c>
      <c r="D1890" s="8">
        <v>155</v>
      </c>
    </row>
    <row r="1891" spans="1:4" x14ac:dyDescent="0.25">
      <c r="A1891">
        <v>641</v>
      </c>
      <c r="B1891" t="s">
        <v>1877</v>
      </c>
      <c r="C1891" s="8">
        <v>276.25</v>
      </c>
      <c r="D1891" s="8">
        <v>153.36000000000001</v>
      </c>
    </row>
    <row r="1892" spans="1:4" x14ac:dyDescent="0.25">
      <c r="A1892">
        <v>640</v>
      </c>
      <c r="B1892" t="s">
        <v>1878</v>
      </c>
      <c r="C1892" s="8">
        <v>275.01</v>
      </c>
      <c r="D1892" s="8">
        <v>153.03</v>
      </c>
    </row>
    <row r="1893" spans="1:4" x14ac:dyDescent="0.25">
      <c r="A1893">
        <v>639</v>
      </c>
      <c r="B1893" t="s">
        <v>1879</v>
      </c>
      <c r="C1893" s="8">
        <v>273.61</v>
      </c>
      <c r="D1893" s="8">
        <v>151.66</v>
      </c>
    </row>
    <row r="1894" spans="1:4" x14ac:dyDescent="0.25">
      <c r="A1894">
        <v>638</v>
      </c>
      <c r="B1894" t="s">
        <v>1880</v>
      </c>
      <c r="C1894" s="8">
        <v>265.32</v>
      </c>
      <c r="D1894" s="8">
        <v>145.94999999999999</v>
      </c>
    </row>
    <row r="1895" spans="1:4" x14ac:dyDescent="0.25">
      <c r="A1895">
        <v>637</v>
      </c>
      <c r="B1895" t="s">
        <v>1881</v>
      </c>
      <c r="C1895" s="8">
        <v>270.08</v>
      </c>
      <c r="D1895" s="8">
        <v>149.11000000000001</v>
      </c>
    </row>
    <row r="1896" spans="1:4" x14ac:dyDescent="0.25">
      <c r="A1896">
        <v>636</v>
      </c>
      <c r="B1896" t="s">
        <v>1882</v>
      </c>
      <c r="C1896" s="8">
        <v>265.33</v>
      </c>
      <c r="D1896" s="8">
        <v>147.47999999999999</v>
      </c>
    </row>
    <row r="1897" spans="1:4" x14ac:dyDescent="0.25">
      <c r="A1897">
        <v>635</v>
      </c>
      <c r="B1897" t="s">
        <v>1883</v>
      </c>
      <c r="C1897" s="8">
        <v>263.86</v>
      </c>
      <c r="D1897" s="8">
        <v>146.66999999999999</v>
      </c>
    </row>
    <row r="1898" spans="1:4" x14ac:dyDescent="0.25">
      <c r="A1898">
        <v>634</v>
      </c>
      <c r="B1898" t="s">
        <v>1884</v>
      </c>
      <c r="C1898" s="8">
        <v>267.77</v>
      </c>
      <c r="D1898" s="8">
        <v>149.72999999999999</v>
      </c>
    </row>
    <row r="1899" spans="1:4" x14ac:dyDescent="0.25">
      <c r="A1899">
        <v>633</v>
      </c>
      <c r="B1899" t="s">
        <v>1885</v>
      </c>
      <c r="C1899" s="8">
        <v>270.63</v>
      </c>
      <c r="D1899" s="8">
        <v>150.03</v>
      </c>
    </row>
    <row r="1900" spans="1:4" x14ac:dyDescent="0.25">
      <c r="A1900">
        <v>632</v>
      </c>
      <c r="B1900" t="s">
        <v>1886</v>
      </c>
      <c r="C1900" s="8">
        <v>273.51</v>
      </c>
      <c r="D1900" s="8">
        <v>153.49</v>
      </c>
    </row>
    <row r="1901" spans="1:4" x14ac:dyDescent="0.25">
      <c r="A1901">
        <v>631</v>
      </c>
      <c r="B1901" t="s">
        <v>1887</v>
      </c>
      <c r="C1901" s="8">
        <v>271.89</v>
      </c>
      <c r="D1901" s="8">
        <v>154</v>
      </c>
    </row>
    <row r="1902" spans="1:4" x14ac:dyDescent="0.25">
      <c r="A1902">
        <v>630</v>
      </c>
      <c r="B1902" t="s">
        <v>1888</v>
      </c>
      <c r="C1902" s="8">
        <v>273.39</v>
      </c>
      <c r="D1902" s="8">
        <v>153.88</v>
      </c>
    </row>
    <row r="1903" spans="1:4" x14ac:dyDescent="0.25">
      <c r="A1903">
        <v>629</v>
      </c>
      <c r="B1903" t="s">
        <v>1889</v>
      </c>
      <c r="C1903" s="8">
        <v>275.12</v>
      </c>
      <c r="D1903" s="8">
        <v>154.63999999999999</v>
      </c>
    </row>
    <row r="1904" spans="1:4" x14ac:dyDescent="0.25">
      <c r="A1904">
        <v>628</v>
      </c>
      <c r="B1904" t="s">
        <v>1890</v>
      </c>
      <c r="C1904" s="8">
        <v>281.01</v>
      </c>
      <c r="D1904" s="8">
        <v>157.41</v>
      </c>
    </row>
    <row r="1905" spans="1:4" x14ac:dyDescent="0.25">
      <c r="A1905">
        <v>627</v>
      </c>
      <c r="B1905" t="s">
        <v>1891</v>
      </c>
      <c r="C1905" s="8">
        <v>280.5</v>
      </c>
      <c r="D1905" s="8">
        <v>156.99</v>
      </c>
    </row>
    <row r="1906" spans="1:4" x14ac:dyDescent="0.25">
      <c r="A1906">
        <v>626</v>
      </c>
      <c r="B1906" t="s">
        <v>1892</v>
      </c>
      <c r="C1906" s="8">
        <v>277.76</v>
      </c>
      <c r="D1906" s="8">
        <v>154.08000000000001</v>
      </c>
    </row>
    <row r="1907" spans="1:4" x14ac:dyDescent="0.25">
      <c r="A1907">
        <v>625</v>
      </c>
      <c r="B1907" t="s">
        <v>1893</v>
      </c>
      <c r="C1907" s="8">
        <v>272.57</v>
      </c>
      <c r="D1907" s="8">
        <v>151.03</v>
      </c>
    </row>
    <row r="1908" spans="1:4" x14ac:dyDescent="0.25">
      <c r="A1908">
        <v>624</v>
      </c>
      <c r="B1908" t="s">
        <v>1894</v>
      </c>
      <c r="C1908" s="8">
        <v>272.06</v>
      </c>
      <c r="D1908" s="8">
        <v>150.55000000000001</v>
      </c>
    </row>
    <row r="1909" spans="1:4" x14ac:dyDescent="0.25">
      <c r="A1909">
        <v>623</v>
      </c>
      <c r="B1909" t="s">
        <v>1895</v>
      </c>
      <c r="C1909" s="8">
        <v>270.2</v>
      </c>
      <c r="D1909" s="8">
        <v>149.44999999999999</v>
      </c>
    </row>
    <row r="1910" spans="1:4" x14ac:dyDescent="0.25">
      <c r="A1910">
        <v>622</v>
      </c>
      <c r="B1910" t="s">
        <v>1896</v>
      </c>
      <c r="C1910" s="8">
        <v>273.02</v>
      </c>
      <c r="D1910" s="8">
        <v>151.58000000000001</v>
      </c>
    </row>
    <row r="1911" spans="1:4" x14ac:dyDescent="0.25">
      <c r="A1911">
        <v>621</v>
      </c>
      <c r="B1911" t="s">
        <v>1897</v>
      </c>
      <c r="C1911" s="8">
        <v>273.73</v>
      </c>
      <c r="D1911" s="8">
        <v>151.94</v>
      </c>
    </row>
    <row r="1912" spans="1:4" x14ac:dyDescent="0.25">
      <c r="A1912">
        <v>620</v>
      </c>
      <c r="B1912" t="s">
        <v>1898</v>
      </c>
      <c r="C1912" s="8">
        <v>269.10000000000002</v>
      </c>
      <c r="D1912" s="8">
        <v>148.86000000000001</v>
      </c>
    </row>
    <row r="1913" spans="1:4" x14ac:dyDescent="0.25">
      <c r="A1913">
        <v>619</v>
      </c>
      <c r="B1913" t="s">
        <v>1899</v>
      </c>
      <c r="C1913" s="8">
        <v>264.12</v>
      </c>
      <c r="D1913" s="8">
        <v>145.99</v>
      </c>
    </row>
    <row r="1914" spans="1:4" x14ac:dyDescent="0.25">
      <c r="A1914">
        <v>618</v>
      </c>
      <c r="B1914" t="s">
        <v>1900</v>
      </c>
      <c r="C1914" s="8">
        <v>265.02</v>
      </c>
      <c r="D1914" s="8">
        <v>148.03</v>
      </c>
    </row>
    <row r="1915" spans="1:4" x14ac:dyDescent="0.25">
      <c r="A1915">
        <v>617</v>
      </c>
      <c r="B1915" t="s">
        <v>1901</v>
      </c>
      <c r="C1915" s="8">
        <v>263.25</v>
      </c>
      <c r="D1915" s="8">
        <v>147.88999999999999</v>
      </c>
    </row>
    <row r="1916" spans="1:4" x14ac:dyDescent="0.25">
      <c r="A1916">
        <v>616</v>
      </c>
      <c r="B1916" t="s">
        <v>1902</v>
      </c>
      <c r="C1916" s="8">
        <v>267.5</v>
      </c>
      <c r="D1916" s="8">
        <v>149.81</v>
      </c>
    </row>
    <row r="1917" spans="1:4" x14ac:dyDescent="0.25">
      <c r="A1917">
        <v>615</v>
      </c>
      <c r="B1917" t="s">
        <v>1903</v>
      </c>
      <c r="C1917" s="8">
        <v>268.39999999999998</v>
      </c>
      <c r="D1917" s="8">
        <v>148.57</v>
      </c>
    </row>
    <row r="1918" spans="1:4" x14ac:dyDescent="0.25">
      <c r="A1918">
        <v>614</v>
      </c>
      <c r="B1918" t="s">
        <v>1904</v>
      </c>
      <c r="C1918" s="8">
        <v>274.58</v>
      </c>
      <c r="D1918" s="8">
        <v>152.24</v>
      </c>
    </row>
    <row r="1919" spans="1:4" x14ac:dyDescent="0.25">
      <c r="A1919">
        <v>613</v>
      </c>
      <c r="B1919" t="s">
        <v>1905</v>
      </c>
      <c r="C1919" s="8">
        <v>273.98</v>
      </c>
      <c r="D1919" s="8">
        <v>151.83000000000001</v>
      </c>
    </row>
    <row r="1920" spans="1:4" x14ac:dyDescent="0.25">
      <c r="A1920">
        <v>612</v>
      </c>
      <c r="B1920" t="s">
        <v>1906</v>
      </c>
      <c r="C1920" s="8">
        <v>275.64999999999998</v>
      </c>
      <c r="D1920" s="8">
        <v>152.62</v>
      </c>
    </row>
    <row r="1921" spans="1:4" x14ac:dyDescent="0.25">
      <c r="A1921">
        <v>611</v>
      </c>
      <c r="B1921" t="s">
        <v>1907</v>
      </c>
      <c r="C1921" s="8">
        <v>279.3</v>
      </c>
      <c r="D1921" s="8">
        <v>154.08000000000001</v>
      </c>
    </row>
    <row r="1922" spans="1:4" x14ac:dyDescent="0.25">
      <c r="A1922">
        <v>610</v>
      </c>
      <c r="B1922" t="s">
        <v>1908</v>
      </c>
      <c r="C1922" s="8">
        <v>270.25</v>
      </c>
      <c r="D1922" s="8">
        <v>147.52000000000001</v>
      </c>
    </row>
    <row r="1923" spans="1:4" x14ac:dyDescent="0.25">
      <c r="A1923">
        <v>609</v>
      </c>
      <c r="B1923" t="s">
        <v>1909</v>
      </c>
      <c r="C1923" s="8">
        <v>269.83999999999997</v>
      </c>
      <c r="D1923" s="8">
        <v>147.19999999999999</v>
      </c>
    </row>
    <row r="1924" spans="1:4" x14ac:dyDescent="0.25">
      <c r="A1924">
        <v>608</v>
      </c>
      <c r="B1924" t="s">
        <v>1910</v>
      </c>
      <c r="C1924" s="8">
        <v>263.57</v>
      </c>
      <c r="D1924" s="8">
        <v>144.02000000000001</v>
      </c>
    </row>
    <row r="1925" spans="1:4" x14ac:dyDescent="0.25">
      <c r="A1925">
        <v>607</v>
      </c>
      <c r="B1925" t="s">
        <v>1911</v>
      </c>
      <c r="C1925" s="8">
        <v>264.07</v>
      </c>
      <c r="D1925" s="8">
        <v>143.6</v>
      </c>
    </row>
    <row r="1926" spans="1:4" x14ac:dyDescent="0.25">
      <c r="A1926">
        <v>606</v>
      </c>
      <c r="B1926" t="s">
        <v>1912</v>
      </c>
      <c r="C1926" s="8">
        <v>264.13</v>
      </c>
      <c r="D1926" s="8">
        <v>143.44999999999999</v>
      </c>
    </row>
    <row r="1927" spans="1:4" x14ac:dyDescent="0.25">
      <c r="A1927">
        <v>605</v>
      </c>
      <c r="B1927" t="s">
        <v>1913</v>
      </c>
      <c r="C1927" s="8">
        <v>265.45999999999998</v>
      </c>
      <c r="D1927" s="8">
        <v>144.82</v>
      </c>
    </row>
    <row r="1928" spans="1:4" x14ac:dyDescent="0.25">
      <c r="A1928">
        <v>604</v>
      </c>
      <c r="B1928" t="s">
        <v>1914</v>
      </c>
      <c r="C1928" s="8">
        <v>265.37</v>
      </c>
      <c r="D1928" s="8">
        <v>142.77000000000001</v>
      </c>
    </row>
    <row r="1929" spans="1:4" x14ac:dyDescent="0.25">
      <c r="A1929">
        <v>603</v>
      </c>
      <c r="B1929" t="s">
        <v>1915</v>
      </c>
      <c r="C1929" s="8">
        <v>260.47000000000003</v>
      </c>
      <c r="D1929" s="8">
        <v>140.61000000000001</v>
      </c>
    </row>
    <row r="1930" spans="1:4" x14ac:dyDescent="0.25">
      <c r="A1930">
        <v>602</v>
      </c>
      <c r="B1930" t="s">
        <v>1916</v>
      </c>
      <c r="C1930" s="8">
        <v>255.36</v>
      </c>
      <c r="D1930" s="8">
        <v>137.02000000000001</v>
      </c>
    </row>
    <row r="1931" spans="1:4" x14ac:dyDescent="0.25">
      <c r="A1931">
        <v>601</v>
      </c>
      <c r="B1931" t="s">
        <v>1917</v>
      </c>
      <c r="C1931" s="8">
        <v>255.08</v>
      </c>
      <c r="D1931" s="8">
        <v>136.85</v>
      </c>
    </row>
    <row r="1932" spans="1:4" x14ac:dyDescent="0.25">
      <c r="A1932">
        <v>600</v>
      </c>
      <c r="B1932" t="s">
        <v>1918</v>
      </c>
      <c r="C1932" s="8">
        <v>251.26</v>
      </c>
      <c r="D1932" s="8">
        <v>134</v>
      </c>
    </row>
    <row r="1933" spans="1:4" x14ac:dyDescent="0.25">
      <c r="A1933">
        <v>599</v>
      </c>
      <c r="B1933" t="s">
        <v>1919</v>
      </c>
      <c r="C1933" s="8">
        <v>247.17</v>
      </c>
      <c r="D1933" s="8">
        <v>131.79</v>
      </c>
    </row>
    <row r="1934" spans="1:4" x14ac:dyDescent="0.25">
      <c r="A1934">
        <v>598</v>
      </c>
      <c r="B1934" t="s">
        <v>1920</v>
      </c>
      <c r="C1934" s="8">
        <v>240.7</v>
      </c>
      <c r="D1934" s="8">
        <v>128.37</v>
      </c>
    </row>
    <row r="1935" spans="1:4" x14ac:dyDescent="0.25">
      <c r="A1935">
        <v>597</v>
      </c>
      <c r="B1935" t="s">
        <v>1921</v>
      </c>
      <c r="C1935" s="8">
        <v>234.34</v>
      </c>
      <c r="D1935" s="8">
        <v>125.88</v>
      </c>
    </row>
    <row r="1936" spans="1:4" x14ac:dyDescent="0.25">
      <c r="A1936">
        <v>596</v>
      </c>
      <c r="B1936" t="s">
        <v>1922</v>
      </c>
      <c r="C1936" s="8">
        <v>246.18</v>
      </c>
      <c r="D1936" s="8">
        <v>131.93</v>
      </c>
    </row>
    <row r="1937" spans="1:4" x14ac:dyDescent="0.25">
      <c r="A1937">
        <v>595</v>
      </c>
      <c r="B1937" t="s">
        <v>1923</v>
      </c>
      <c r="C1937" s="8">
        <v>248.07</v>
      </c>
      <c r="D1937" s="8">
        <v>132.47999999999999</v>
      </c>
    </row>
    <row r="1938" spans="1:4" x14ac:dyDescent="0.25">
      <c r="A1938">
        <v>594</v>
      </c>
      <c r="B1938" t="s">
        <v>1924</v>
      </c>
      <c r="C1938" s="8">
        <v>247.75</v>
      </c>
      <c r="D1938" s="8">
        <v>132.86000000000001</v>
      </c>
    </row>
    <row r="1939" spans="1:4" x14ac:dyDescent="0.25">
      <c r="A1939">
        <v>593</v>
      </c>
      <c r="B1939" t="s">
        <v>1925</v>
      </c>
      <c r="C1939" s="8">
        <v>249.92</v>
      </c>
      <c r="D1939" s="8">
        <v>133.9</v>
      </c>
    </row>
    <row r="1940" spans="1:4" x14ac:dyDescent="0.25">
      <c r="A1940">
        <v>592</v>
      </c>
      <c r="B1940" t="s">
        <v>1926</v>
      </c>
      <c r="C1940" s="8">
        <v>250.18</v>
      </c>
      <c r="D1940" s="8">
        <v>134.66</v>
      </c>
    </row>
    <row r="1941" spans="1:4" x14ac:dyDescent="0.25">
      <c r="A1941">
        <v>591</v>
      </c>
      <c r="B1941" t="s">
        <v>1927</v>
      </c>
      <c r="C1941" s="8">
        <v>244.21</v>
      </c>
      <c r="D1941" s="8">
        <v>132.25</v>
      </c>
    </row>
    <row r="1942" spans="1:4" x14ac:dyDescent="0.25">
      <c r="A1942">
        <v>590</v>
      </c>
      <c r="B1942" t="s">
        <v>1928</v>
      </c>
      <c r="C1942" s="8">
        <v>252.39</v>
      </c>
      <c r="D1942" s="8">
        <v>137.19</v>
      </c>
    </row>
    <row r="1943" spans="1:4" x14ac:dyDescent="0.25">
      <c r="A1943">
        <v>589</v>
      </c>
      <c r="B1943" t="s">
        <v>1929</v>
      </c>
      <c r="C1943" s="8">
        <v>254.38</v>
      </c>
      <c r="D1943" s="8">
        <v>139.59</v>
      </c>
    </row>
    <row r="1944" spans="1:4" x14ac:dyDescent="0.25">
      <c r="A1944">
        <v>588</v>
      </c>
      <c r="B1944" t="s">
        <v>1930</v>
      </c>
      <c r="C1944" s="8">
        <v>256.77</v>
      </c>
      <c r="D1944" s="8">
        <v>141.72999999999999</v>
      </c>
    </row>
    <row r="1945" spans="1:4" x14ac:dyDescent="0.25">
      <c r="A1945">
        <v>587</v>
      </c>
      <c r="B1945" t="s">
        <v>1931</v>
      </c>
      <c r="C1945" s="8">
        <v>257.97000000000003</v>
      </c>
      <c r="D1945" s="8">
        <v>142.9</v>
      </c>
    </row>
    <row r="1946" spans="1:4" x14ac:dyDescent="0.25">
      <c r="A1946">
        <v>586</v>
      </c>
      <c r="B1946" t="s">
        <v>1932</v>
      </c>
      <c r="C1946" s="8">
        <v>258.88</v>
      </c>
      <c r="D1946" s="8">
        <v>143.63999999999999</v>
      </c>
    </row>
    <row r="1947" spans="1:4" x14ac:dyDescent="0.25">
      <c r="A1947">
        <v>585</v>
      </c>
      <c r="B1947" t="s">
        <v>1933</v>
      </c>
      <c r="C1947" s="8">
        <v>258.98</v>
      </c>
      <c r="D1947" s="8">
        <v>143.68</v>
      </c>
    </row>
    <row r="1948" spans="1:4" x14ac:dyDescent="0.25">
      <c r="A1948">
        <v>584</v>
      </c>
      <c r="B1948" t="s">
        <v>1934</v>
      </c>
      <c r="C1948" s="8">
        <v>257.39999999999998</v>
      </c>
      <c r="D1948" s="8">
        <v>142.25</v>
      </c>
    </row>
    <row r="1949" spans="1:4" x14ac:dyDescent="0.25">
      <c r="A1949">
        <v>583</v>
      </c>
      <c r="B1949" t="s">
        <v>1935</v>
      </c>
      <c r="C1949" s="8">
        <v>260.35000000000002</v>
      </c>
      <c r="D1949" s="8">
        <v>143.44999999999999</v>
      </c>
    </row>
    <row r="1950" spans="1:4" x14ac:dyDescent="0.25">
      <c r="A1950">
        <v>582</v>
      </c>
      <c r="B1950" t="s">
        <v>1936</v>
      </c>
      <c r="C1950" s="8">
        <v>260.98</v>
      </c>
      <c r="D1950" s="8">
        <v>144.52000000000001</v>
      </c>
    </row>
    <row r="1951" spans="1:4" x14ac:dyDescent="0.25">
      <c r="A1951">
        <v>581</v>
      </c>
      <c r="B1951" t="s">
        <v>1937</v>
      </c>
      <c r="C1951" s="8">
        <v>262.95999999999998</v>
      </c>
      <c r="D1951" s="8">
        <v>145.83000000000001</v>
      </c>
    </row>
    <row r="1952" spans="1:4" x14ac:dyDescent="0.25">
      <c r="A1952">
        <v>580</v>
      </c>
      <c r="B1952" t="s">
        <v>1938</v>
      </c>
      <c r="C1952" s="8">
        <v>266.45999999999998</v>
      </c>
      <c r="D1952" s="8">
        <v>147.33000000000001</v>
      </c>
    </row>
    <row r="1953" spans="1:4" x14ac:dyDescent="0.25">
      <c r="A1953">
        <v>579</v>
      </c>
      <c r="B1953" t="s">
        <v>1939</v>
      </c>
      <c r="C1953" s="8">
        <v>262.86</v>
      </c>
      <c r="D1953" s="8">
        <v>145</v>
      </c>
    </row>
    <row r="1954" spans="1:4" x14ac:dyDescent="0.25">
      <c r="A1954">
        <v>578</v>
      </c>
      <c r="B1954" t="s">
        <v>1940</v>
      </c>
      <c r="C1954" s="8">
        <v>263.41000000000003</v>
      </c>
      <c r="D1954" s="8">
        <v>144.6</v>
      </c>
    </row>
    <row r="1955" spans="1:4" x14ac:dyDescent="0.25">
      <c r="A1955">
        <v>577</v>
      </c>
      <c r="B1955" t="s">
        <v>1941</v>
      </c>
      <c r="C1955" s="8">
        <v>263.55</v>
      </c>
      <c r="D1955" s="8">
        <v>145.47</v>
      </c>
    </row>
    <row r="1956" spans="1:4" x14ac:dyDescent="0.25">
      <c r="A1956">
        <v>576</v>
      </c>
      <c r="B1956" t="s">
        <v>1942</v>
      </c>
      <c r="C1956" s="8">
        <v>265.77999999999997</v>
      </c>
      <c r="D1956" s="8">
        <v>147.34</v>
      </c>
    </row>
    <row r="1957" spans="1:4" x14ac:dyDescent="0.25">
      <c r="A1957">
        <v>575</v>
      </c>
      <c r="B1957" t="s">
        <v>1943</v>
      </c>
      <c r="C1957" s="8">
        <v>263.76</v>
      </c>
      <c r="D1957" s="8">
        <v>146.55000000000001</v>
      </c>
    </row>
    <row r="1958" spans="1:4" x14ac:dyDescent="0.25">
      <c r="A1958">
        <v>574</v>
      </c>
      <c r="B1958" t="s">
        <v>1944</v>
      </c>
      <c r="C1958" s="8">
        <v>263.41000000000003</v>
      </c>
      <c r="D1958" s="8">
        <v>146.19999999999999</v>
      </c>
    </row>
    <row r="1959" spans="1:4" x14ac:dyDescent="0.25">
      <c r="A1959">
        <v>573</v>
      </c>
      <c r="B1959" t="s">
        <v>1945</v>
      </c>
      <c r="C1959" s="8">
        <v>267.58</v>
      </c>
      <c r="D1959" s="8">
        <v>147.80000000000001</v>
      </c>
    </row>
    <row r="1960" spans="1:4" x14ac:dyDescent="0.25">
      <c r="A1960">
        <v>572</v>
      </c>
      <c r="B1960" t="s">
        <v>1946</v>
      </c>
      <c r="C1960" s="8">
        <v>269.93</v>
      </c>
      <c r="D1960" s="8">
        <v>149.06</v>
      </c>
    </row>
    <row r="1961" spans="1:4" x14ac:dyDescent="0.25">
      <c r="A1961">
        <v>571</v>
      </c>
      <c r="B1961" t="s">
        <v>1947</v>
      </c>
      <c r="C1961" s="8">
        <v>270.06</v>
      </c>
      <c r="D1961" s="8">
        <v>149.18</v>
      </c>
    </row>
    <row r="1962" spans="1:4" x14ac:dyDescent="0.25">
      <c r="A1962">
        <v>570</v>
      </c>
      <c r="B1962" t="s">
        <v>1948</v>
      </c>
      <c r="C1962" s="8">
        <v>271.95999999999998</v>
      </c>
      <c r="D1962" s="8">
        <v>150.96</v>
      </c>
    </row>
    <row r="1963" spans="1:4" x14ac:dyDescent="0.25">
      <c r="A1963">
        <v>569</v>
      </c>
      <c r="B1963" t="s">
        <v>1949</v>
      </c>
      <c r="C1963" s="8">
        <v>273.10000000000002</v>
      </c>
      <c r="D1963" s="8">
        <v>151.12</v>
      </c>
    </row>
    <row r="1964" spans="1:4" x14ac:dyDescent="0.25">
      <c r="A1964">
        <v>568</v>
      </c>
      <c r="B1964" t="s">
        <v>1950</v>
      </c>
      <c r="C1964" s="8">
        <v>272.74</v>
      </c>
      <c r="D1964" s="8">
        <v>150.93</v>
      </c>
    </row>
    <row r="1965" spans="1:4" x14ac:dyDescent="0.25">
      <c r="A1965">
        <v>567</v>
      </c>
      <c r="B1965" t="s">
        <v>1951</v>
      </c>
      <c r="C1965" s="8">
        <v>270.14</v>
      </c>
      <c r="D1965" s="8">
        <v>149.69</v>
      </c>
    </row>
    <row r="1966" spans="1:4" x14ac:dyDescent="0.25">
      <c r="A1966">
        <v>566</v>
      </c>
      <c r="B1966" t="s">
        <v>1952</v>
      </c>
      <c r="C1966" s="8">
        <v>270.47000000000003</v>
      </c>
      <c r="D1966" s="8">
        <v>149.85</v>
      </c>
    </row>
    <row r="1967" spans="1:4" x14ac:dyDescent="0.25">
      <c r="A1967">
        <v>565</v>
      </c>
      <c r="B1967" t="s">
        <v>1953</v>
      </c>
      <c r="C1967" s="8">
        <v>270.62</v>
      </c>
      <c r="D1967" s="8">
        <v>151.1</v>
      </c>
    </row>
    <row r="1968" spans="1:4" x14ac:dyDescent="0.25">
      <c r="A1968">
        <v>564</v>
      </c>
      <c r="B1968" t="s">
        <v>1954</v>
      </c>
      <c r="C1968" s="8">
        <v>274.10000000000002</v>
      </c>
      <c r="D1968" s="8">
        <v>152.99</v>
      </c>
    </row>
    <row r="1969" spans="1:4" x14ac:dyDescent="0.25">
      <c r="A1969">
        <v>563</v>
      </c>
      <c r="B1969" t="s">
        <v>1955</v>
      </c>
      <c r="C1969" s="8">
        <v>274.99</v>
      </c>
      <c r="D1969" s="8">
        <v>153.41999999999999</v>
      </c>
    </row>
    <row r="1970" spans="1:4" x14ac:dyDescent="0.25">
      <c r="A1970">
        <v>562</v>
      </c>
      <c r="B1970" t="s">
        <v>1956</v>
      </c>
      <c r="C1970" s="8">
        <v>274.38</v>
      </c>
      <c r="D1970" s="8">
        <v>153.77000000000001</v>
      </c>
    </row>
    <row r="1971" spans="1:4" x14ac:dyDescent="0.25">
      <c r="A1971">
        <v>561</v>
      </c>
      <c r="B1971" t="s">
        <v>1957</v>
      </c>
      <c r="C1971" s="8">
        <v>277.37</v>
      </c>
      <c r="D1971" s="8">
        <v>156.22</v>
      </c>
    </row>
    <row r="1972" spans="1:4" x14ac:dyDescent="0.25">
      <c r="A1972">
        <v>560</v>
      </c>
      <c r="B1972" t="s">
        <v>1958</v>
      </c>
      <c r="C1972" s="8">
        <v>277.85000000000002</v>
      </c>
      <c r="D1972" s="8">
        <v>156.65</v>
      </c>
    </row>
    <row r="1973" spans="1:4" x14ac:dyDescent="0.25">
      <c r="A1973">
        <v>559</v>
      </c>
      <c r="B1973" t="s">
        <v>1959</v>
      </c>
      <c r="C1973" s="8">
        <v>278.41000000000003</v>
      </c>
      <c r="D1973" s="8">
        <v>157.38999999999999</v>
      </c>
    </row>
    <row r="1974" spans="1:4" x14ac:dyDescent="0.25">
      <c r="A1974">
        <v>558</v>
      </c>
      <c r="B1974" t="s">
        <v>1960</v>
      </c>
      <c r="C1974" s="8">
        <v>277.42</v>
      </c>
      <c r="D1974" s="8">
        <v>156.79</v>
      </c>
    </row>
    <row r="1975" spans="1:4" x14ac:dyDescent="0.25">
      <c r="A1975">
        <v>557</v>
      </c>
      <c r="B1975" t="s">
        <v>1961</v>
      </c>
      <c r="C1975" s="8">
        <v>279.14</v>
      </c>
      <c r="D1975" s="8">
        <v>158.15</v>
      </c>
    </row>
    <row r="1976" spans="1:4" x14ac:dyDescent="0.25">
      <c r="A1976">
        <v>556</v>
      </c>
      <c r="B1976" t="s">
        <v>1962</v>
      </c>
      <c r="C1976" s="8">
        <v>279.52</v>
      </c>
      <c r="D1976" s="8">
        <v>158.19</v>
      </c>
    </row>
    <row r="1977" spans="1:4" x14ac:dyDescent="0.25">
      <c r="A1977">
        <v>555</v>
      </c>
      <c r="B1977" t="s">
        <v>1963</v>
      </c>
      <c r="C1977" s="8">
        <v>279.32</v>
      </c>
      <c r="D1977" s="8">
        <v>157.1</v>
      </c>
    </row>
    <row r="1978" spans="1:4" x14ac:dyDescent="0.25">
      <c r="A1978">
        <v>554</v>
      </c>
      <c r="B1978" t="s">
        <v>1964</v>
      </c>
      <c r="C1978" s="8">
        <v>279.2</v>
      </c>
      <c r="D1978" s="8">
        <v>157.32</v>
      </c>
    </row>
    <row r="1979" spans="1:4" x14ac:dyDescent="0.25">
      <c r="A1979">
        <v>553</v>
      </c>
      <c r="B1979" t="s">
        <v>1965</v>
      </c>
      <c r="C1979" s="8">
        <v>278.68</v>
      </c>
      <c r="D1979" s="8">
        <v>156.78</v>
      </c>
    </row>
    <row r="1980" spans="1:4" x14ac:dyDescent="0.25">
      <c r="A1980">
        <v>552</v>
      </c>
      <c r="B1980" t="s">
        <v>1966</v>
      </c>
      <c r="C1980" s="8">
        <v>280.42</v>
      </c>
      <c r="D1980" s="8">
        <v>158.24</v>
      </c>
    </row>
    <row r="1981" spans="1:4" x14ac:dyDescent="0.25">
      <c r="A1981">
        <v>551</v>
      </c>
      <c r="B1981" t="s">
        <v>1967</v>
      </c>
      <c r="C1981" s="8">
        <v>279.39999999999998</v>
      </c>
      <c r="D1981" s="8">
        <v>156.81</v>
      </c>
    </row>
    <row r="1982" spans="1:4" x14ac:dyDescent="0.25">
      <c r="A1982">
        <v>550</v>
      </c>
      <c r="B1982" t="s">
        <v>1968</v>
      </c>
      <c r="C1982" s="8">
        <v>279.02</v>
      </c>
      <c r="D1982" s="8">
        <v>156.08000000000001</v>
      </c>
    </row>
    <row r="1983" spans="1:4" x14ac:dyDescent="0.25">
      <c r="A1983">
        <v>549</v>
      </c>
      <c r="B1983" t="s">
        <v>1969</v>
      </c>
      <c r="C1983" s="8">
        <v>277.33</v>
      </c>
      <c r="D1983" s="8">
        <v>153.02000000000001</v>
      </c>
    </row>
    <row r="1984" spans="1:4" x14ac:dyDescent="0.25">
      <c r="A1984">
        <v>548</v>
      </c>
      <c r="B1984" t="s">
        <v>1970</v>
      </c>
      <c r="C1984" s="8">
        <v>275.01</v>
      </c>
      <c r="D1984" s="8">
        <v>151.68</v>
      </c>
    </row>
    <row r="1985" spans="1:4" x14ac:dyDescent="0.25">
      <c r="A1985">
        <v>547</v>
      </c>
      <c r="B1985" t="s">
        <v>1971</v>
      </c>
      <c r="C1985" s="8">
        <v>274.45999999999998</v>
      </c>
      <c r="D1985" s="8">
        <v>151.63999999999999</v>
      </c>
    </row>
    <row r="1986" spans="1:4" x14ac:dyDescent="0.25">
      <c r="A1986">
        <v>546</v>
      </c>
      <c r="B1986" t="s">
        <v>1972</v>
      </c>
      <c r="C1986" s="8">
        <v>278.44</v>
      </c>
      <c r="D1986" s="8">
        <v>154.29</v>
      </c>
    </row>
    <row r="1987" spans="1:4" x14ac:dyDescent="0.25">
      <c r="A1987">
        <v>545</v>
      </c>
      <c r="B1987" t="s">
        <v>1973</v>
      </c>
      <c r="C1987" s="8">
        <v>279.49</v>
      </c>
      <c r="D1987" s="8">
        <v>154.37</v>
      </c>
    </row>
    <row r="1988" spans="1:4" x14ac:dyDescent="0.25">
      <c r="A1988">
        <v>544</v>
      </c>
      <c r="B1988" t="s">
        <v>1974</v>
      </c>
      <c r="C1988" s="8">
        <v>281.33999999999997</v>
      </c>
      <c r="D1988" s="8">
        <v>154.97999999999999</v>
      </c>
    </row>
    <row r="1989" spans="1:4" x14ac:dyDescent="0.25">
      <c r="A1989">
        <v>543</v>
      </c>
      <c r="B1989" t="s">
        <v>1975</v>
      </c>
      <c r="C1989" s="8">
        <v>281.16000000000003</v>
      </c>
      <c r="D1989" s="8">
        <v>154.35</v>
      </c>
    </row>
    <row r="1990" spans="1:4" x14ac:dyDescent="0.25">
      <c r="A1990">
        <v>542</v>
      </c>
      <c r="B1990" t="s">
        <v>1976</v>
      </c>
      <c r="C1990" s="8">
        <v>281.31</v>
      </c>
      <c r="D1990" s="8">
        <v>154.76</v>
      </c>
    </row>
    <row r="1991" spans="1:4" x14ac:dyDescent="0.25">
      <c r="A1991">
        <v>541</v>
      </c>
      <c r="B1991" t="s">
        <v>1977</v>
      </c>
      <c r="C1991" s="8">
        <v>282.33</v>
      </c>
      <c r="D1991" s="8">
        <v>155.75</v>
      </c>
    </row>
    <row r="1992" spans="1:4" x14ac:dyDescent="0.25">
      <c r="A1992">
        <v>540</v>
      </c>
      <c r="B1992" t="s">
        <v>1978</v>
      </c>
      <c r="C1992" s="8">
        <v>282.39999999999998</v>
      </c>
      <c r="D1992" s="8">
        <v>154.96</v>
      </c>
    </row>
    <row r="1993" spans="1:4" x14ac:dyDescent="0.25">
      <c r="A1993">
        <v>539</v>
      </c>
      <c r="B1993" t="s">
        <v>1979</v>
      </c>
      <c r="C1993" s="8">
        <v>281.55</v>
      </c>
      <c r="D1993" s="8">
        <v>153.26</v>
      </c>
    </row>
    <row r="1994" spans="1:4" x14ac:dyDescent="0.25">
      <c r="A1994">
        <v>538</v>
      </c>
      <c r="B1994" t="s">
        <v>1980</v>
      </c>
      <c r="C1994" s="8">
        <v>284.73</v>
      </c>
      <c r="D1994" s="8">
        <v>155.27000000000001</v>
      </c>
    </row>
    <row r="1995" spans="1:4" x14ac:dyDescent="0.25">
      <c r="A1995">
        <v>537</v>
      </c>
      <c r="B1995" t="s">
        <v>1981</v>
      </c>
      <c r="C1995" s="8">
        <v>279.25</v>
      </c>
      <c r="D1995" s="8">
        <v>149.62</v>
      </c>
    </row>
    <row r="1996" spans="1:4" x14ac:dyDescent="0.25">
      <c r="A1996">
        <v>536</v>
      </c>
      <c r="B1996" t="s">
        <v>1982</v>
      </c>
      <c r="C1996" s="8">
        <v>279.04000000000002</v>
      </c>
      <c r="D1996" s="8">
        <v>150.28</v>
      </c>
    </row>
    <row r="1997" spans="1:4" x14ac:dyDescent="0.25">
      <c r="A1997">
        <v>535</v>
      </c>
      <c r="B1997" t="s">
        <v>1983</v>
      </c>
      <c r="C1997" s="8">
        <v>281.12</v>
      </c>
      <c r="D1997" s="8">
        <v>151.86000000000001</v>
      </c>
    </row>
    <row r="1998" spans="1:4" x14ac:dyDescent="0.25">
      <c r="A1998">
        <v>534</v>
      </c>
      <c r="B1998" t="s">
        <v>1984</v>
      </c>
      <c r="C1998" s="8">
        <v>279.64999999999998</v>
      </c>
      <c r="D1998" s="8">
        <v>151.27000000000001</v>
      </c>
    </row>
    <row r="1999" spans="1:4" x14ac:dyDescent="0.25">
      <c r="A1999">
        <v>533</v>
      </c>
      <c r="B1999" t="s">
        <v>1985</v>
      </c>
      <c r="C1999" s="8">
        <v>280.70999999999998</v>
      </c>
      <c r="D1999" s="8">
        <v>152.62</v>
      </c>
    </row>
    <row r="2000" spans="1:4" x14ac:dyDescent="0.25">
      <c r="A2000">
        <v>532</v>
      </c>
      <c r="B2000" t="s">
        <v>1986</v>
      </c>
      <c r="C2000" s="8">
        <v>282.48</v>
      </c>
      <c r="D2000" s="8">
        <v>153.09</v>
      </c>
    </row>
    <row r="2001" spans="1:4" x14ac:dyDescent="0.25">
      <c r="A2001">
        <v>531</v>
      </c>
      <c r="B2001" t="s">
        <v>1987</v>
      </c>
      <c r="C2001" s="8">
        <v>285.83</v>
      </c>
      <c r="D2001" s="8">
        <v>154.76</v>
      </c>
    </row>
    <row r="2002" spans="1:4" x14ac:dyDescent="0.25">
      <c r="A2002">
        <v>530</v>
      </c>
      <c r="B2002" t="s">
        <v>1988</v>
      </c>
      <c r="C2002" s="8">
        <v>285.97000000000003</v>
      </c>
      <c r="D2002" s="8">
        <v>154.36000000000001</v>
      </c>
    </row>
    <row r="2003" spans="1:4" x14ac:dyDescent="0.25">
      <c r="A2003">
        <v>529</v>
      </c>
      <c r="B2003" t="s">
        <v>1989</v>
      </c>
      <c r="C2003" s="8">
        <v>286.42</v>
      </c>
      <c r="D2003" s="8">
        <v>155.16</v>
      </c>
    </row>
    <row r="2004" spans="1:4" x14ac:dyDescent="0.25">
      <c r="A2004">
        <v>528</v>
      </c>
      <c r="B2004" t="s">
        <v>1990</v>
      </c>
      <c r="C2004" s="8">
        <v>287.18</v>
      </c>
      <c r="D2004" s="8">
        <v>155.91999999999999</v>
      </c>
    </row>
    <row r="2005" spans="1:4" x14ac:dyDescent="0.25">
      <c r="A2005">
        <v>527</v>
      </c>
      <c r="B2005" t="s">
        <v>1991</v>
      </c>
      <c r="C2005" s="8">
        <v>288.57</v>
      </c>
      <c r="D2005" s="8">
        <v>157.38</v>
      </c>
    </row>
    <row r="2006" spans="1:4" x14ac:dyDescent="0.25">
      <c r="A2006">
        <v>526</v>
      </c>
      <c r="B2006" t="s">
        <v>1992</v>
      </c>
      <c r="C2006" s="8">
        <v>288.79000000000002</v>
      </c>
      <c r="D2006" s="8">
        <v>157.12</v>
      </c>
    </row>
    <row r="2007" spans="1:4" x14ac:dyDescent="0.25">
      <c r="A2007">
        <v>525</v>
      </c>
      <c r="B2007" t="s">
        <v>1993</v>
      </c>
      <c r="C2007" s="8">
        <v>287.31</v>
      </c>
      <c r="D2007" s="8">
        <v>155.19999999999999</v>
      </c>
    </row>
    <row r="2008" spans="1:4" x14ac:dyDescent="0.25">
      <c r="A2008">
        <v>524</v>
      </c>
      <c r="B2008" t="s">
        <v>1994</v>
      </c>
      <c r="C2008" s="8">
        <v>288.29000000000002</v>
      </c>
      <c r="D2008" s="8">
        <v>157.31</v>
      </c>
    </row>
    <row r="2009" spans="1:4" x14ac:dyDescent="0.25">
      <c r="A2009">
        <v>523</v>
      </c>
      <c r="B2009" t="s">
        <v>1995</v>
      </c>
      <c r="C2009" s="8">
        <v>288.20999999999998</v>
      </c>
      <c r="D2009" s="8">
        <v>157.11000000000001</v>
      </c>
    </row>
    <row r="2010" spans="1:4" x14ac:dyDescent="0.25">
      <c r="A2010">
        <v>522</v>
      </c>
      <c r="B2010" t="s">
        <v>1996</v>
      </c>
      <c r="C2010" s="8">
        <v>290.16000000000003</v>
      </c>
      <c r="D2010" s="8">
        <v>157.68</v>
      </c>
    </row>
    <row r="2011" spans="1:4" x14ac:dyDescent="0.25">
      <c r="A2011">
        <v>521</v>
      </c>
      <c r="B2011" t="s">
        <v>1997</v>
      </c>
      <c r="C2011" s="8">
        <v>289.97000000000003</v>
      </c>
      <c r="D2011" s="8">
        <v>157.16999999999999</v>
      </c>
    </row>
    <row r="2012" spans="1:4" x14ac:dyDescent="0.25">
      <c r="A2012">
        <v>520</v>
      </c>
      <c r="B2012" t="s">
        <v>1998</v>
      </c>
      <c r="C2012" s="8">
        <v>290.16000000000003</v>
      </c>
      <c r="D2012" s="8">
        <v>157.54</v>
      </c>
    </row>
    <row r="2013" spans="1:4" x14ac:dyDescent="0.25">
      <c r="A2013">
        <v>519</v>
      </c>
      <c r="B2013" t="s">
        <v>1999</v>
      </c>
      <c r="C2013" s="8">
        <v>289.45</v>
      </c>
      <c r="D2013" s="8">
        <v>156.1</v>
      </c>
    </row>
    <row r="2014" spans="1:4" x14ac:dyDescent="0.25">
      <c r="A2014">
        <v>518</v>
      </c>
      <c r="B2014" t="s">
        <v>2000</v>
      </c>
      <c r="C2014" s="8">
        <v>290.02</v>
      </c>
      <c r="D2014" s="8">
        <v>155.63999999999999</v>
      </c>
    </row>
    <row r="2015" spans="1:4" x14ac:dyDescent="0.25">
      <c r="A2015">
        <v>517</v>
      </c>
      <c r="B2015" t="s">
        <v>2001</v>
      </c>
      <c r="C2015" s="8">
        <v>290.27</v>
      </c>
      <c r="D2015" s="8">
        <v>155.22999999999999</v>
      </c>
    </row>
    <row r="2016" spans="1:4" x14ac:dyDescent="0.25">
      <c r="A2016">
        <v>516</v>
      </c>
      <c r="B2016" t="s">
        <v>2002</v>
      </c>
      <c r="C2016" s="8">
        <v>292.88</v>
      </c>
      <c r="D2016" s="8">
        <v>157.57</v>
      </c>
    </row>
    <row r="2017" spans="1:4" x14ac:dyDescent="0.25">
      <c r="A2017">
        <v>515</v>
      </c>
      <c r="B2017" t="s">
        <v>2003</v>
      </c>
      <c r="C2017" s="8">
        <v>292.23</v>
      </c>
      <c r="D2017" s="8">
        <v>158.06</v>
      </c>
    </row>
    <row r="2018" spans="1:4" x14ac:dyDescent="0.25">
      <c r="A2018">
        <v>514</v>
      </c>
      <c r="B2018" t="s">
        <v>2004</v>
      </c>
      <c r="C2018" s="8">
        <v>292.05</v>
      </c>
      <c r="D2018" s="8">
        <v>156.75</v>
      </c>
    </row>
    <row r="2019" spans="1:4" x14ac:dyDescent="0.25">
      <c r="A2019">
        <v>513</v>
      </c>
      <c r="B2019" t="s">
        <v>2005</v>
      </c>
      <c r="C2019" s="8">
        <v>293.41000000000003</v>
      </c>
      <c r="D2019" s="8">
        <v>158.27000000000001</v>
      </c>
    </row>
    <row r="2020" spans="1:4" x14ac:dyDescent="0.25">
      <c r="A2020">
        <v>512</v>
      </c>
      <c r="B2020" t="s">
        <v>2006</v>
      </c>
      <c r="C2020" s="8">
        <v>293.87</v>
      </c>
      <c r="D2020" s="8">
        <v>159.03</v>
      </c>
    </row>
    <row r="2021" spans="1:4" x14ac:dyDescent="0.25">
      <c r="A2021">
        <v>511</v>
      </c>
      <c r="B2021" t="s">
        <v>2007</v>
      </c>
      <c r="C2021" s="8">
        <v>294.02</v>
      </c>
      <c r="D2021" s="8">
        <v>158.29</v>
      </c>
    </row>
    <row r="2022" spans="1:4" x14ac:dyDescent="0.25">
      <c r="A2022">
        <v>510</v>
      </c>
      <c r="B2022" t="s">
        <v>2008</v>
      </c>
      <c r="C2022" s="8">
        <v>291.81</v>
      </c>
      <c r="D2022" s="8">
        <v>156.79</v>
      </c>
    </row>
    <row r="2023" spans="1:4" x14ac:dyDescent="0.25">
      <c r="A2023">
        <v>509</v>
      </c>
      <c r="B2023" t="s">
        <v>2009</v>
      </c>
      <c r="C2023" s="8">
        <v>291.18</v>
      </c>
      <c r="D2023" s="8">
        <v>157.52000000000001</v>
      </c>
    </row>
    <row r="2024" spans="1:4" x14ac:dyDescent="0.25">
      <c r="A2024">
        <v>508</v>
      </c>
      <c r="B2024" t="s">
        <v>2010</v>
      </c>
      <c r="C2024" s="8">
        <v>294.02999999999997</v>
      </c>
      <c r="D2024" s="8">
        <v>160.53</v>
      </c>
    </row>
    <row r="2025" spans="1:4" x14ac:dyDescent="0.25">
      <c r="A2025">
        <v>507</v>
      </c>
      <c r="B2025" t="s">
        <v>2011</v>
      </c>
      <c r="C2025" s="8">
        <v>292.82</v>
      </c>
      <c r="D2025" s="8">
        <v>160.71</v>
      </c>
    </row>
    <row r="2026" spans="1:4" x14ac:dyDescent="0.25">
      <c r="A2026">
        <v>506</v>
      </c>
      <c r="B2026" t="s">
        <v>2012</v>
      </c>
      <c r="C2026" s="8">
        <v>287.93</v>
      </c>
      <c r="D2026" s="8">
        <v>157.53</v>
      </c>
    </row>
    <row r="2027" spans="1:4" x14ac:dyDescent="0.25">
      <c r="A2027">
        <v>505</v>
      </c>
      <c r="B2027" t="s">
        <v>2013</v>
      </c>
      <c r="C2027" s="8">
        <v>287.52999999999997</v>
      </c>
      <c r="D2027" s="8">
        <v>156.76</v>
      </c>
    </row>
    <row r="2028" spans="1:4" x14ac:dyDescent="0.25">
      <c r="A2028">
        <v>504</v>
      </c>
      <c r="B2028" t="s">
        <v>2014</v>
      </c>
      <c r="C2028" s="8">
        <v>286.66000000000003</v>
      </c>
      <c r="D2028" s="8">
        <v>156.19</v>
      </c>
    </row>
    <row r="2029" spans="1:4" x14ac:dyDescent="0.25">
      <c r="A2029">
        <v>503</v>
      </c>
      <c r="B2029" t="s">
        <v>2015</v>
      </c>
      <c r="C2029" s="8">
        <v>288.10000000000002</v>
      </c>
      <c r="D2029" s="8">
        <v>156.62</v>
      </c>
    </row>
    <row r="2030" spans="1:4" x14ac:dyDescent="0.25">
      <c r="A2030">
        <v>502</v>
      </c>
      <c r="B2030" t="s">
        <v>2016</v>
      </c>
      <c r="C2030" s="8">
        <v>280.86</v>
      </c>
      <c r="D2030" s="8">
        <v>151.63</v>
      </c>
    </row>
    <row r="2031" spans="1:4" x14ac:dyDescent="0.25">
      <c r="A2031">
        <v>501</v>
      </c>
      <c r="B2031" t="s">
        <v>2017</v>
      </c>
      <c r="C2031" s="8">
        <v>283.39999999999998</v>
      </c>
      <c r="D2031" s="8">
        <v>153.54</v>
      </c>
    </row>
    <row r="2032" spans="1:4" x14ac:dyDescent="0.25">
      <c r="A2032">
        <v>500</v>
      </c>
      <c r="B2032" t="s">
        <v>2018</v>
      </c>
      <c r="C2032" s="8">
        <v>285.06</v>
      </c>
      <c r="D2032" s="8">
        <v>154.04</v>
      </c>
    </row>
    <row r="2033" spans="1:4" x14ac:dyDescent="0.25">
      <c r="A2033">
        <v>499</v>
      </c>
      <c r="B2033" t="s">
        <v>2019</v>
      </c>
      <c r="C2033" s="8">
        <v>287.7</v>
      </c>
      <c r="D2033" s="8">
        <v>155</v>
      </c>
    </row>
    <row r="2034" spans="1:4" x14ac:dyDescent="0.25">
      <c r="A2034">
        <v>498</v>
      </c>
      <c r="B2034" t="s">
        <v>2020</v>
      </c>
      <c r="C2034" s="8">
        <v>285.83999999999997</v>
      </c>
      <c r="D2034" s="8">
        <v>152.84</v>
      </c>
    </row>
    <row r="2035" spans="1:4" x14ac:dyDescent="0.25">
      <c r="A2035">
        <v>497</v>
      </c>
      <c r="B2035" t="s">
        <v>2021</v>
      </c>
      <c r="C2035" s="8">
        <v>283.95</v>
      </c>
      <c r="D2035" s="8">
        <v>151.78</v>
      </c>
    </row>
    <row r="2036" spans="1:4" x14ac:dyDescent="0.25">
      <c r="A2036">
        <v>496</v>
      </c>
      <c r="B2036" t="s">
        <v>2022</v>
      </c>
      <c r="C2036" s="8">
        <v>286.51</v>
      </c>
      <c r="D2036" s="8">
        <v>153.82</v>
      </c>
    </row>
    <row r="2037" spans="1:4" x14ac:dyDescent="0.25">
      <c r="A2037">
        <v>495</v>
      </c>
      <c r="B2037" t="s">
        <v>2023</v>
      </c>
      <c r="C2037" s="8">
        <v>285.63</v>
      </c>
      <c r="D2037" s="8">
        <v>152.53</v>
      </c>
    </row>
    <row r="2038" spans="1:4" x14ac:dyDescent="0.25">
      <c r="A2038">
        <v>494</v>
      </c>
      <c r="B2038" t="s">
        <v>2024</v>
      </c>
      <c r="C2038" s="8">
        <v>282.14</v>
      </c>
      <c r="D2038" s="8">
        <v>149.38999999999999</v>
      </c>
    </row>
    <row r="2039" spans="1:4" x14ac:dyDescent="0.25">
      <c r="A2039">
        <v>493</v>
      </c>
      <c r="B2039" t="s">
        <v>2025</v>
      </c>
      <c r="C2039" s="8">
        <v>282.77999999999997</v>
      </c>
      <c r="D2039" s="8">
        <v>150.79</v>
      </c>
    </row>
    <row r="2040" spans="1:4" x14ac:dyDescent="0.25">
      <c r="A2040">
        <v>492</v>
      </c>
      <c r="B2040" t="s">
        <v>2026</v>
      </c>
      <c r="C2040" s="8">
        <v>280.14999999999998</v>
      </c>
      <c r="D2040" s="8">
        <v>149.59</v>
      </c>
    </row>
    <row r="2041" spans="1:4" x14ac:dyDescent="0.25">
      <c r="A2041">
        <v>491</v>
      </c>
      <c r="B2041" t="s">
        <v>2027</v>
      </c>
      <c r="C2041" s="8">
        <v>278.27</v>
      </c>
      <c r="D2041" s="8">
        <v>148.34</v>
      </c>
    </row>
    <row r="2042" spans="1:4" x14ac:dyDescent="0.25">
      <c r="A2042">
        <v>490</v>
      </c>
      <c r="B2042" t="s">
        <v>2028</v>
      </c>
      <c r="C2042" s="8">
        <v>279.02999999999997</v>
      </c>
      <c r="D2042" s="8">
        <v>147.93</v>
      </c>
    </row>
    <row r="2043" spans="1:4" x14ac:dyDescent="0.25">
      <c r="A2043">
        <v>489</v>
      </c>
      <c r="B2043" t="s">
        <v>2029</v>
      </c>
      <c r="C2043" s="8">
        <v>275.27</v>
      </c>
      <c r="D2043" s="8">
        <v>145.86000000000001</v>
      </c>
    </row>
    <row r="2044" spans="1:4" x14ac:dyDescent="0.25">
      <c r="A2044">
        <v>488</v>
      </c>
      <c r="B2044" t="s">
        <v>2030</v>
      </c>
      <c r="C2044" s="8">
        <v>274.57</v>
      </c>
      <c r="D2044" s="8">
        <v>146.37</v>
      </c>
    </row>
    <row r="2045" spans="1:4" x14ac:dyDescent="0.25">
      <c r="A2045">
        <v>487</v>
      </c>
      <c r="B2045" t="s">
        <v>2031</v>
      </c>
      <c r="C2045" s="8">
        <v>280.52999999999997</v>
      </c>
      <c r="D2045" s="8">
        <v>150.16</v>
      </c>
    </row>
    <row r="2046" spans="1:4" x14ac:dyDescent="0.25">
      <c r="A2046">
        <v>486</v>
      </c>
      <c r="B2046" t="s">
        <v>2032</v>
      </c>
      <c r="C2046" s="8">
        <v>282.95999999999998</v>
      </c>
      <c r="D2046" s="8">
        <v>150.19</v>
      </c>
    </row>
    <row r="2047" spans="1:4" x14ac:dyDescent="0.25">
      <c r="A2047">
        <v>485</v>
      </c>
      <c r="B2047" t="s">
        <v>2033</v>
      </c>
      <c r="C2047" s="8">
        <v>284.8</v>
      </c>
      <c r="D2047" s="8">
        <v>149.80000000000001</v>
      </c>
    </row>
    <row r="2048" spans="1:4" x14ac:dyDescent="0.25">
      <c r="A2048">
        <v>484</v>
      </c>
      <c r="B2048" t="s">
        <v>2034</v>
      </c>
      <c r="C2048" s="8">
        <v>287.64999999999998</v>
      </c>
      <c r="D2048" s="8">
        <v>150.86000000000001</v>
      </c>
    </row>
    <row r="2049" spans="1:4" x14ac:dyDescent="0.25">
      <c r="A2049">
        <v>483</v>
      </c>
      <c r="B2049" t="s">
        <v>2035</v>
      </c>
      <c r="C2049" s="8">
        <v>288.97000000000003</v>
      </c>
      <c r="D2049" s="8">
        <v>151.75</v>
      </c>
    </row>
    <row r="2050" spans="1:4" x14ac:dyDescent="0.25">
      <c r="A2050">
        <v>482</v>
      </c>
      <c r="B2050" t="s">
        <v>2036</v>
      </c>
      <c r="C2050" s="8">
        <v>288.89999999999998</v>
      </c>
      <c r="D2050" s="8">
        <v>151.30000000000001</v>
      </c>
    </row>
    <row r="2051" spans="1:4" x14ac:dyDescent="0.25">
      <c r="A2051">
        <v>481</v>
      </c>
      <c r="B2051" t="s">
        <v>2037</v>
      </c>
      <c r="C2051" s="8">
        <v>288.39</v>
      </c>
      <c r="D2051" s="8">
        <v>151.47</v>
      </c>
    </row>
    <row r="2052" spans="1:4" x14ac:dyDescent="0.25">
      <c r="A2052">
        <v>480</v>
      </c>
      <c r="B2052" t="s">
        <v>2038</v>
      </c>
      <c r="C2052" s="8">
        <v>289.58</v>
      </c>
      <c r="D2052" s="8">
        <v>153.07</v>
      </c>
    </row>
    <row r="2053" spans="1:4" x14ac:dyDescent="0.25">
      <c r="A2053">
        <v>479</v>
      </c>
      <c r="B2053" t="s">
        <v>2039</v>
      </c>
      <c r="C2053" s="8">
        <v>289.26</v>
      </c>
      <c r="D2053" s="8">
        <v>151.72999999999999</v>
      </c>
    </row>
    <row r="2054" spans="1:4" x14ac:dyDescent="0.25">
      <c r="A2054">
        <v>478</v>
      </c>
      <c r="B2054" t="s">
        <v>2040</v>
      </c>
      <c r="C2054" s="8">
        <v>289.37</v>
      </c>
      <c r="D2054" s="8">
        <v>152.24</v>
      </c>
    </row>
    <row r="2055" spans="1:4" x14ac:dyDescent="0.25">
      <c r="A2055">
        <v>477</v>
      </c>
      <c r="B2055" t="s">
        <v>2041</v>
      </c>
      <c r="C2055" s="8">
        <v>292.39999999999998</v>
      </c>
      <c r="D2055" s="8">
        <v>154.01</v>
      </c>
    </row>
    <row r="2056" spans="1:4" x14ac:dyDescent="0.25">
      <c r="A2056">
        <v>476</v>
      </c>
      <c r="B2056" t="s">
        <v>2042</v>
      </c>
      <c r="C2056" s="8">
        <v>293.06</v>
      </c>
      <c r="D2056" s="8">
        <v>154.56</v>
      </c>
    </row>
    <row r="2057" spans="1:4" x14ac:dyDescent="0.25">
      <c r="A2057">
        <v>475</v>
      </c>
      <c r="B2057" t="s">
        <v>2043</v>
      </c>
      <c r="C2057" s="8">
        <v>295.86</v>
      </c>
      <c r="D2057" s="8">
        <v>155.29</v>
      </c>
    </row>
    <row r="2058" spans="1:4" x14ac:dyDescent="0.25">
      <c r="A2058">
        <v>474</v>
      </c>
      <c r="B2058" t="s">
        <v>2044</v>
      </c>
      <c r="C2058" s="8">
        <v>294</v>
      </c>
      <c r="D2058" s="8">
        <v>153.94999999999999</v>
      </c>
    </row>
    <row r="2059" spans="1:4" x14ac:dyDescent="0.25">
      <c r="A2059">
        <v>473</v>
      </c>
      <c r="B2059" t="s">
        <v>2045</v>
      </c>
      <c r="C2059" s="8">
        <v>293.64</v>
      </c>
      <c r="D2059" s="8">
        <v>152.08000000000001</v>
      </c>
    </row>
    <row r="2060" spans="1:4" x14ac:dyDescent="0.25">
      <c r="A2060">
        <v>472</v>
      </c>
      <c r="B2060" t="s">
        <v>2046</v>
      </c>
      <c r="C2060" s="8">
        <v>290.76</v>
      </c>
      <c r="D2060" s="8">
        <v>151.15</v>
      </c>
    </row>
    <row r="2061" spans="1:4" x14ac:dyDescent="0.25">
      <c r="A2061">
        <v>471</v>
      </c>
      <c r="B2061" t="s">
        <v>2047</v>
      </c>
      <c r="C2061" s="8">
        <v>290.47000000000003</v>
      </c>
      <c r="D2061" s="8">
        <v>150.80000000000001</v>
      </c>
    </row>
    <row r="2062" spans="1:4" x14ac:dyDescent="0.25">
      <c r="A2062">
        <v>470</v>
      </c>
      <c r="B2062" t="s">
        <v>2048</v>
      </c>
      <c r="C2062" s="8">
        <v>291.5</v>
      </c>
      <c r="D2062" s="8">
        <v>153.63</v>
      </c>
    </row>
    <row r="2063" spans="1:4" x14ac:dyDescent="0.25">
      <c r="A2063">
        <v>469</v>
      </c>
      <c r="B2063" t="s">
        <v>2049</v>
      </c>
      <c r="C2063" s="8">
        <v>293</v>
      </c>
      <c r="D2063" s="8">
        <v>155.5</v>
      </c>
    </row>
    <row r="2064" spans="1:4" x14ac:dyDescent="0.25">
      <c r="A2064">
        <v>468</v>
      </c>
      <c r="B2064" t="s">
        <v>2050</v>
      </c>
      <c r="C2064" s="8">
        <v>295.66000000000003</v>
      </c>
      <c r="D2064" s="8">
        <v>156.1</v>
      </c>
    </row>
    <row r="2065" spans="1:4" x14ac:dyDescent="0.25">
      <c r="A2065">
        <v>467</v>
      </c>
      <c r="B2065" t="s">
        <v>2051</v>
      </c>
      <c r="C2065" s="8">
        <v>296.43</v>
      </c>
      <c r="D2065" s="8">
        <v>155.15</v>
      </c>
    </row>
    <row r="2066" spans="1:4" x14ac:dyDescent="0.25">
      <c r="A2066">
        <v>466</v>
      </c>
      <c r="B2066" t="s">
        <v>2052</v>
      </c>
      <c r="C2066" s="8">
        <v>298.8</v>
      </c>
      <c r="D2066" s="8">
        <v>156.26</v>
      </c>
    </row>
    <row r="2067" spans="1:4" x14ac:dyDescent="0.25">
      <c r="A2067">
        <v>465</v>
      </c>
      <c r="B2067" t="s">
        <v>2053</v>
      </c>
      <c r="C2067" s="8">
        <v>298.45999999999998</v>
      </c>
      <c r="D2067" s="8">
        <v>156.68</v>
      </c>
    </row>
    <row r="2068" spans="1:4" x14ac:dyDescent="0.25">
      <c r="A2068">
        <v>464</v>
      </c>
      <c r="B2068" t="s">
        <v>2054</v>
      </c>
      <c r="C2068" s="8">
        <v>296.82</v>
      </c>
      <c r="D2068" s="8">
        <v>155.19</v>
      </c>
    </row>
    <row r="2069" spans="1:4" x14ac:dyDescent="0.25">
      <c r="A2069">
        <v>463</v>
      </c>
      <c r="B2069" t="s">
        <v>2055</v>
      </c>
      <c r="C2069" s="8">
        <v>297.19</v>
      </c>
      <c r="D2069" s="8">
        <v>155.4</v>
      </c>
    </row>
    <row r="2070" spans="1:4" x14ac:dyDescent="0.25">
      <c r="A2070">
        <v>462</v>
      </c>
      <c r="B2070" t="s">
        <v>2056</v>
      </c>
      <c r="C2070" s="8">
        <v>298.61</v>
      </c>
      <c r="D2070" s="8">
        <v>155.66999999999999</v>
      </c>
    </row>
    <row r="2071" spans="1:4" x14ac:dyDescent="0.25">
      <c r="A2071">
        <v>461</v>
      </c>
      <c r="B2071" t="s">
        <v>2057</v>
      </c>
      <c r="C2071" s="8">
        <v>299.31</v>
      </c>
      <c r="D2071" s="8">
        <v>154.91</v>
      </c>
    </row>
    <row r="2072" spans="1:4" x14ac:dyDescent="0.25">
      <c r="A2072">
        <v>460</v>
      </c>
      <c r="B2072" t="s">
        <v>2058</v>
      </c>
      <c r="C2072" s="8">
        <v>300.64999999999998</v>
      </c>
      <c r="D2072" s="8">
        <v>156.11000000000001</v>
      </c>
    </row>
    <row r="2073" spans="1:4" x14ac:dyDescent="0.25">
      <c r="A2073">
        <v>459</v>
      </c>
      <c r="B2073" t="s">
        <v>2059</v>
      </c>
      <c r="C2073" s="8">
        <v>300.75</v>
      </c>
      <c r="D2073" s="8">
        <v>155.29</v>
      </c>
    </row>
    <row r="2074" spans="1:4" x14ac:dyDescent="0.25">
      <c r="A2074">
        <v>458</v>
      </c>
      <c r="B2074" t="s">
        <v>2060</v>
      </c>
      <c r="C2074" s="8">
        <v>299.70999999999998</v>
      </c>
      <c r="D2074" s="8">
        <v>155.24</v>
      </c>
    </row>
    <row r="2075" spans="1:4" x14ac:dyDescent="0.25">
      <c r="A2075">
        <v>457</v>
      </c>
      <c r="B2075" t="s">
        <v>2061</v>
      </c>
      <c r="C2075" s="8">
        <v>297.74</v>
      </c>
      <c r="D2075" s="8">
        <v>154.13</v>
      </c>
    </row>
    <row r="2076" spans="1:4" x14ac:dyDescent="0.25">
      <c r="A2076">
        <v>456</v>
      </c>
      <c r="B2076" t="s">
        <v>2062</v>
      </c>
      <c r="C2076" s="8">
        <v>298.83</v>
      </c>
      <c r="D2076" s="8">
        <v>154.71</v>
      </c>
    </row>
    <row r="2077" spans="1:4" x14ac:dyDescent="0.25">
      <c r="A2077">
        <v>455</v>
      </c>
      <c r="B2077" t="s">
        <v>2063</v>
      </c>
      <c r="C2077" s="8">
        <v>297.17</v>
      </c>
      <c r="D2077" s="8">
        <v>153.82</v>
      </c>
    </row>
    <row r="2078" spans="1:4" x14ac:dyDescent="0.25">
      <c r="A2078">
        <v>454</v>
      </c>
      <c r="B2078" t="s">
        <v>2064</v>
      </c>
      <c r="C2078" s="8">
        <v>297.89999999999998</v>
      </c>
      <c r="D2078" s="8">
        <v>153.68</v>
      </c>
    </row>
    <row r="2079" spans="1:4" x14ac:dyDescent="0.25">
      <c r="A2079">
        <v>453</v>
      </c>
      <c r="B2079" t="s">
        <v>2065</v>
      </c>
      <c r="C2079" s="8">
        <v>300.02999999999997</v>
      </c>
      <c r="D2079" s="8">
        <v>154.69999999999999</v>
      </c>
    </row>
    <row r="2080" spans="1:4" x14ac:dyDescent="0.25">
      <c r="A2080">
        <v>452</v>
      </c>
      <c r="B2080" t="s">
        <v>2066</v>
      </c>
      <c r="C2080" s="8">
        <v>301.44</v>
      </c>
      <c r="D2080" s="8">
        <v>157.26</v>
      </c>
    </row>
    <row r="2081" spans="1:4" x14ac:dyDescent="0.25">
      <c r="A2081">
        <v>451</v>
      </c>
      <c r="B2081" t="s">
        <v>2067</v>
      </c>
      <c r="C2081" s="8">
        <v>300</v>
      </c>
      <c r="D2081" s="8">
        <v>155.36000000000001</v>
      </c>
    </row>
    <row r="2082" spans="1:4" x14ac:dyDescent="0.25">
      <c r="A2082">
        <v>450</v>
      </c>
      <c r="B2082" t="s">
        <v>2068</v>
      </c>
      <c r="C2082" s="8">
        <v>302.01</v>
      </c>
      <c r="D2082" s="8">
        <v>157.19999999999999</v>
      </c>
    </row>
    <row r="2083" spans="1:4" x14ac:dyDescent="0.25">
      <c r="A2083">
        <v>449</v>
      </c>
      <c r="B2083" t="s">
        <v>2069</v>
      </c>
      <c r="C2083" s="8">
        <v>301.45999999999998</v>
      </c>
      <c r="D2083" s="8">
        <v>156.15</v>
      </c>
    </row>
    <row r="2084" spans="1:4" x14ac:dyDescent="0.25">
      <c r="A2084">
        <v>448</v>
      </c>
      <c r="B2084" t="s">
        <v>2070</v>
      </c>
      <c r="C2084" s="8">
        <v>300.72000000000003</v>
      </c>
      <c r="D2084" s="8">
        <v>157.84</v>
      </c>
    </row>
    <row r="2085" spans="1:4" x14ac:dyDescent="0.25">
      <c r="A2085">
        <v>447</v>
      </c>
      <c r="B2085" t="s">
        <v>2071</v>
      </c>
      <c r="C2085" s="8">
        <v>297.43</v>
      </c>
      <c r="D2085" s="8">
        <v>156.56</v>
      </c>
    </row>
    <row r="2086" spans="1:4" x14ac:dyDescent="0.25">
      <c r="A2086">
        <v>446</v>
      </c>
      <c r="B2086" t="s">
        <v>2072</v>
      </c>
      <c r="C2086" s="8">
        <v>294.83999999999997</v>
      </c>
      <c r="D2086" s="8">
        <v>154.29</v>
      </c>
    </row>
    <row r="2087" spans="1:4" x14ac:dyDescent="0.25">
      <c r="A2087">
        <v>445</v>
      </c>
      <c r="B2087" t="s">
        <v>2073</v>
      </c>
      <c r="C2087" s="8">
        <v>292.62</v>
      </c>
      <c r="D2087" s="8">
        <v>152.58000000000001</v>
      </c>
    </row>
    <row r="2088" spans="1:4" x14ac:dyDescent="0.25">
      <c r="A2088">
        <v>444</v>
      </c>
      <c r="B2088" t="s">
        <v>2074</v>
      </c>
      <c r="C2088" s="8">
        <v>283.82</v>
      </c>
      <c r="D2088" s="8">
        <v>148</v>
      </c>
    </row>
    <row r="2089" spans="1:4" x14ac:dyDescent="0.25">
      <c r="A2089">
        <v>443</v>
      </c>
      <c r="B2089" t="s">
        <v>2075</v>
      </c>
      <c r="C2089" s="8">
        <v>287.8</v>
      </c>
      <c r="D2089" s="8">
        <v>149.36000000000001</v>
      </c>
    </row>
    <row r="2090" spans="1:4" x14ac:dyDescent="0.25">
      <c r="A2090">
        <v>442</v>
      </c>
      <c r="B2090" t="s">
        <v>2076</v>
      </c>
      <c r="C2090" s="8">
        <v>287.97000000000003</v>
      </c>
      <c r="D2090" s="8">
        <v>149.32</v>
      </c>
    </row>
    <row r="2091" spans="1:4" x14ac:dyDescent="0.25">
      <c r="A2091">
        <v>441</v>
      </c>
      <c r="B2091" t="s">
        <v>2077</v>
      </c>
      <c r="C2091" s="8">
        <v>293.62</v>
      </c>
      <c r="D2091" s="8">
        <v>152.54</v>
      </c>
    </row>
    <row r="2092" spans="1:4" x14ac:dyDescent="0.25">
      <c r="A2092">
        <v>440</v>
      </c>
      <c r="B2092" t="s">
        <v>2078</v>
      </c>
      <c r="C2092" s="8">
        <v>291.62</v>
      </c>
      <c r="D2092" s="8">
        <v>150.62</v>
      </c>
    </row>
    <row r="2093" spans="1:4" x14ac:dyDescent="0.25">
      <c r="A2093">
        <v>439</v>
      </c>
      <c r="B2093" t="s">
        <v>2079</v>
      </c>
      <c r="C2093" s="8">
        <v>288.07</v>
      </c>
      <c r="D2093" s="8">
        <v>148.66999999999999</v>
      </c>
    </row>
    <row r="2094" spans="1:4" x14ac:dyDescent="0.25">
      <c r="A2094">
        <v>438</v>
      </c>
      <c r="B2094" t="s">
        <v>2080</v>
      </c>
      <c r="C2094" s="8">
        <v>292.55</v>
      </c>
      <c r="D2094" s="8">
        <v>150.27000000000001</v>
      </c>
    </row>
    <row r="2095" spans="1:4" x14ac:dyDescent="0.25">
      <c r="A2095">
        <v>437</v>
      </c>
      <c r="B2095" t="s">
        <v>2081</v>
      </c>
      <c r="C2095" s="8">
        <v>283.89999999999998</v>
      </c>
      <c r="D2095" s="8">
        <v>146.07</v>
      </c>
    </row>
    <row r="2096" spans="1:4" x14ac:dyDescent="0.25">
      <c r="A2096">
        <v>436</v>
      </c>
      <c r="B2096" t="s">
        <v>2082</v>
      </c>
      <c r="C2096" s="8">
        <v>284.64999999999998</v>
      </c>
      <c r="D2096" s="8">
        <v>145.49</v>
      </c>
    </row>
    <row r="2097" spans="1:4" x14ac:dyDescent="0.25">
      <c r="A2097">
        <v>435</v>
      </c>
      <c r="B2097" t="s">
        <v>2083</v>
      </c>
      <c r="C2097" s="8">
        <v>288.85000000000002</v>
      </c>
      <c r="D2097" s="8">
        <v>148.63</v>
      </c>
    </row>
    <row r="2098" spans="1:4" x14ac:dyDescent="0.25">
      <c r="A2098">
        <v>434</v>
      </c>
      <c r="B2098" t="s">
        <v>2084</v>
      </c>
      <c r="C2098" s="8">
        <v>292.33</v>
      </c>
      <c r="D2098" s="8">
        <v>150.13</v>
      </c>
    </row>
    <row r="2099" spans="1:4" x14ac:dyDescent="0.25">
      <c r="A2099">
        <v>433</v>
      </c>
      <c r="B2099" t="s">
        <v>2085</v>
      </c>
      <c r="C2099" s="8">
        <v>290.08999999999997</v>
      </c>
      <c r="D2099" s="8">
        <v>149.15</v>
      </c>
    </row>
    <row r="2100" spans="1:4" x14ac:dyDescent="0.25">
      <c r="A2100">
        <v>432</v>
      </c>
      <c r="B2100" t="s">
        <v>2086</v>
      </c>
      <c r="C2100" s="8">
        <v>292.45</v>
      </c>
      <c r="D2100" s="8">
        <v>150.38</v>
      </c>
    </row>
    <row r="2101" spans="1:4" x14ac:dyDescent="0.25">
      <c r="A2101">
        <v>431</v>
      </c>
      <c r="B2101" t="s">
        <v>2087</v>
      </c>
      <c r="C2101" s="8">
        <v>292.36</v>
      </c>
      <c r="D2101" s="8">
        <v>150.03</v>
      </c>
    </row>
    <row r="2102" spans="1:4" x14ac:dyDescent="0.25">
      <c r="A2102">
        <v>430</v>
      </c>
      <c r="B2102" t="s">
        <v>2088</v>
      </c>
      <c r="C2102" s="8">
        <v>284.85000000000002</v>
      </c>
      <c r="D2102" s="8">
        <v>145.43</v>
      </c>
    </row>
    <row r="2103" spans="1:4" x14ac:dyDescent="0.25">
      <c r="A2103">
        <v>429</v>
      </c>
      <c r="B2103" t="s">
        <v>2089</v>
      </c>
      <c r="C2103" s="8">
        <v>288</v>
      </c>
      <c r="D2103" s="8">
        <v>147.03</v>
      </c>
    </row>
    <row r="2104" spans="1:4" x14ac:dyDescent="0.25">
      <c r="A2104">
        <v>428</v>
      </c>
      <c r="B2104" t="s">
        <v>2090</v>
      </c>
      <c r="C2104" s="8">
        <v>286.87</v>
      </c>
      <c r="D2104" s="8">
        <v>144.85</v>
      </c>
    </row>
    <row r="2105" spans="1:4" x14ac:dyDescent="0.25">
      <c r="A2105">
        <v>427</v>
      </c>
      <c r="B2105" t="s">
        <v>2091</v>
      </c>
      <c r="C2105" s="8">
        <v>288.89</v>
      </c>
      <c r="D2105" s="8">
        <v>146.54</v>
      </c>
    </row>
    <row r="2106" spans="1:4" x14ac:dyDescent="0.25">
      <c r="A2106">
        <v>426</v>
      </c>
      <c r="B2106" t="s">
        <v>2092</v>
      </c>
      <c r="C2106" s="8">
        <v>292.58</v>
      </c>
      <c r="D2106" s="8">
        <v>149.11000000000001</v>
      </c>
    </row>
    <row r="2107" spans="1:4" x14ac:dyDescent="0.25">
      <c r="A2107">
        <v>425</v>
      </c>
      <c r="B2107" t="s">
        <v>2093</v>
      </c>
      <c r="C2107" s="8">
        <v>292.45</v>
      </c>
      <c r="D2107" s="8">
        <v>148.84</v>
      </c>
    </row>
    <row r="2108" spans="1:4" x14ac:dyDescent="0.25">
      <c r="A2108">
        <v>424</v>
      </c>
      <c r="B2108" t="s">
        <v>2094</v>
      </c>
      <c r="C2108" s="8">
        <v>290.74</v>
      </c>
      <c r="D2108" s="8">
        <v>146.66</v>
      </c>
    </row>
    <row r="2109" spans="1:4" x14ac:dyDescent="0.25">
      <c r="A2109">
        <v>423</v>
      </c>
      <c r="B2109" t="s">
        <v>2095</v>
      </c>
      <c r="C2109" s="8">
        <v>294.04000000000002</v>
      </c>
      <c r="D2109" s="8">
        <v>147.84</v>
      </c>
    </row>
    <row r="2110" spans="1:4" x14ac:dyDescent="0.25">
      <c r="A2110">
        <v>422</v>
      </c>
      <c r="B2110" t="s">
        <v>2096</v>
      </c>
      <c r="C2110" s="8">
        <v>297.82</v>
      </c>
      <c r="D2110" s="8">
        <v>150.59</v>
      </c>
    </row>
    <row r="2111" spans="1:4" x14ac:dyDescent="0.25">
      <c r="A2111">
        <v>421</v>
      </c>
      <c r="B2111" t="s">
        <v>2097</v>
      </c>
      <c r="C2111" s="8">
        <v>298.05</v>
      </c>
      <c r="D2111" s="8">
        <v>149.9</v>
      </c>
    </row>
    <row r="2112" spans="1:4" x14ac:dyDescent="0.25">
      <c r="A2112">
        <v>420</v>
      </c>
      <c r="B2112" t="s">
        <v>2098</v>
      </c>
      <c r="C2112" s="8">
        <v>298.2</v>
      </c>
      <c r="D2112" s="8">
        <v>151.91</v>
      </c>
    </row>
    <row r="2113" spans="1:4" x14ac:dyDescent="0.25">
      <c r="A2113">
        <v>419</v>
      </c>
      <c r="B2113" t="s">
        <v>2099</v>
      </c>
      <c r="C2113" s="8">
        <v>298.13</v>
      </c>
      <c r="D2113" s="8">
        <v>153.85</v>
      </c>
    </row>
    <row r="2114" spans="1:4" x14ac:dyDescent="0.25">
      <c r="A2114">
        <v>418</v>
      </c>
      <c r="B2114" t="s">
        <v>2100</v>
      </c>
      <c r="C2114" s="8">
        <v>300.25</v>
      </c>
      <c r="D2114" s="8">
        <v>157</v>
      </c>
    </row>
    <row r="2115" spans="1:4" x14ac:dyDescent="0.25">
      <c r="A2115">
        <v>417</v>
      </c>
      <c r="B2115" t="s">
        <v>2101</v>
      </c>
      <c r="C2115" s="8">
        <v>301.29000000000002</v>
      </c>
      <c r="D2115" s="8">
        <v>157.04</v>
      </c>
    </row>
    <row r="2116" spans="1:4" x14ac:dyDescent="0.25">
      <c r="A2116">
        <v>416</v>
      </c>
      <c r="B2116" t="s">
        <v>2102</v>
      </c>
      <c r="C2116" s="8">
        <v>301.08999999999997</v>
      </c>
      <c r="D2116" s="8">
        <v>157.31</v>
      </c>
    </row>
    <row r="2117" spans="1:4" x14ac:dyDescent="0.25">
      <c r="A2117">
        <v>415</v>
      </c>
      <c r="B2117" t="s">
        <v>2103</v>
      </c>
      <c r="C2117" s="8">
        <v>300.16000000000003</v>
      </c>
      <c r="D2117" s="8">
        <v>157.9</v>
      </c>
    </row>
    <row r="2118" spans="1:4" x14ac:dyDescent="0.25">
      <c r="A2118">
        <v>414</v>
      </c>
      <c r="B2118" t="s">
        <v>2104</v>
      </c>
      <c r="C2118" s="8">
        <v>300.92</v>
      </c>
      <c r="D2118" s="8">
        <v>157.49</v>
      </c>
    </row>
    <row r="2119" spans="1:4" x14ac:dyDescent="0.25">
      <c r="A2119">
        <v>413</v>
      </c>
      <c r="B2119" t="s">
        <v>2105</v>
      </c>
      <c r="C2119" s="8">
        <v>301.10000000000002</v>
      </c>
      <c r="D2119" s="8">
        <v>156.52000000000001</v>
      </c>
    </row>
    <row r="2120" spans="1:4" x14ac:dyDescent="0.25">
      <c r="A2120">
        <v>412</v>
      </c>
      <c r="B2120" t="s">
        <v>2106</v>
      </c>
      <c r="C2120" s="8">
        <v>301.08</v>
      </c>
      <c r="D2120" s="8">
        <v>155.76</v>
      </c>
    </row>
    <row r="2121" spans="1:4" x14ac:dyDescent="0.25">
      <c r="A2121">
        <v>411</v>
      </c>
      <c r="B2121" t="s">
        <v>2107</v>
      </c>
      <c r="C2121" s="8">
        <v>298.27999999999997</v>
      </c>
      <c r="D2121" s="8">
        <v>155.43</v>
      </c>
    </row>
    <row r="2122" spans="1:4" x14ac:dyDescent="0.25">
      <c r="A2122">
        <v>410</v>
      </c>
      <c r="B2122" t="s">
        <v>2108</v>
      </c>
      <c r="C2122" s="8">
        <v>298.20999999999998</v>
      </c>
      <c r="D2122" s="8">
        <v>155.31</v>
      </c>
    </row>
    <row r="2123" spans="1:4" x14ac:dyDescent="0.25">
      <c r="A2123">
        <v>409</v>
      </c>
      <c r="B2123" t="s">
        <v>2109</v>
      </c>
      <c r="C2123" s="8">
        <v>295.87</v>
      </c>
      <c r="D2123" s="8">
        <v>152.43</v>
      </c>
    </row>
    <row r="2124" spans="1:4" x14ac:dyDescent="0.25">
      <c r="A2124">
        <v>408</v>
      </c>
      <c r="B2124" t="s">
        <v>2110</v>
      </c>
      <c r="C2124" s="8">
        <v>297.62</v>
      </c>
      <c r="D2124" s="8">
        <v>154.1</v>
      </c>
    </row>
    <row r="2125" spans="1:4" x14ac:dyDescent="0.25">
      <c r="A2125">
        <v>407</v>
      </c>
      <c r="B2125" t="s">
        <v>2111</v>
      </c>
      <c r="C2125" s="8">
        <v>297</v>
      </c>
      <c r="D2125" s="8">
        <v>152.38</v>
      </c>
    </row>
    <row r="2126" spans="1:4" x14ac:dyDescent="0.25">
      <c r="A2126">
        <v>406</v>
      </c>
      <c r="B2126" t="s">
        <v>2112</v>
      </c>
      <c r="C2126" s="8">
        <v>295.39999999999998</v>
      </c>
      <c r="D2126" s="8">
        <v>151.16</v>
      </c>
    </row>
    <row r="2127" spans="1:4" x14ac:dyDescent="0.25">
      <c r="A2127">
        <v>405</v>
      </c>
      <c r="B2127" t="s">
        <v>2113</v>
      </c>
      <c r="C2127" s="8">
        <v>296.77</v>
      </c>
      <c r="D2127" s="8">
        <v>151.34</v>
      </c>
    </row>
    <row r="2128" spans="1:4" x14ac:dyDescent="0.25">
      <c r="A2128">
        <v>404</v>
      </c>
      <c r="B2128" t="s">
        <v>2114</v>
      </c>
      <c r="C2128" s="8">
        <v>293.24</v>
      </c>
      <c r="D2128" s="8">
        <v>148.37</v>
      </c>
    </row>
    <row r="2129" spans="1:4" x14ac:dyDescent="0.25">
      <c r="A2129">
        <v>403</v>
      </c>
      <c r="B2129" t="s">
        <v>2115</v>
      </c>
      <c r="C2129" s="8">
        <v>288.06</v>
      </c>
      <c r="D2129" s="8">
        <v>147.25</v>
      </c>
    </row>
    <row r="2130" spans="1:4" x14ac:dyDescent="0.25">
      <c r="A2130">
        <v>402</v>
      </c>
      <c r="B2130" t="s">
        <v>2116</v>
      </c>
      <c r="C2130" s="8">
        <v>290.42</v>
      </c>
      <c r="D2130" s="8">
        <v>147.74</v>
      </c>
    </row>
    <row r="2131" spans="1:4" x14ac:dyDescent="0.25">
      <c r="A2131">
        <v>401</v>
      </c>
      <c r="B2131" t="s">
        <v>2117</v>
      </c>
      <c r="C2131" s="8">
        <v>294.35000000000002</v>
      </c>
      <c r="D2131" s="8">
        <v>149.13999999999999</v>
      </c>
    </row>
    <row r="2132" spans="1:4" x14ac:dyDescent="0.25">
      <c r="A2132">
        <v>400</v>
      </c>
      <c r="B2132" t="s">
        <v>2118</v>
      </c>
      <c r="C2132" s="8">
        <v>293.08</v>
      </c>
      <c r="D2132" s="8">
        <v>148.88</v>
      </c>
    </row>
    <row r="2133" spans="1:4" x14ac:dyDescent="0.25">
      <c r="A2133">
        <v>399</v>
      </c>
      <c r="B2133" t="s">
        <v>2119</v>
      </c>
      <c r="C2133" s="8">
        <v>288.52999999999997</v>
      </c>
      <c r="D2133" s="8">
        <v>146.46</v>
      </c>
    </row>
    <row r="2134" spans="1:4" x14ac:dyDescent="0.25">
      <c r="A2134">
        <v>398</v>
      </c>
      <c r="B2134" t="s">
        <v>2120</v>
      </c>
      <c r="C2134" s="8">
        <v>291.27</v>
      </c>
      <c r="D2134" s="8">
        <v>147.13</v>
      </c>
    </row>
    <row r="2135" spans="1:4" x14ac:dyDescent="0.25">
      <c r="A2135">
        <v>397</v>
      </c>
      <c r="B2135" t="s">
        <v>2121</v>
      </c>
      <c r="C2135" s="8">
        <v>293.24</v>
      </c>
      <c r="D2135" s="8">
        <v>147.72</v>
      </c>
    </row>
    <row r="2136" spans="1:4" x14ac:dyDescent="0.25">
      <c r="A2136">
        <v>396</v>
      </c>
      <c r="B2136" t="s">
        <v>2122</v>
      </c>
      <c r="C2136" s="8">
        <v>296.27999999999997</v>
      </c>
      <c r="D2136" s="8">
        <v>150.22</v>
      </c>
    </row>
    <row r="2137" spans="1:4" x14ac:dyDescent="0.25">
      <c r="A2137">
        <v>395</v>
      </c>
      <c r="B2137" t="s">
        <v>2123</v>
      </c>
      <c r="C2137" s="8">
        <v>295.95</v>
      </c>
      <c r="D2137" s="8">
        <v>149.66999999999999</v>
      </c>
    </row>
    <row r="2138" spans="1:4" x14ac:dyDescent="0.25">
      <c r="A2138">
        <v>394</v>
      </c>
      <c r="B2138" t="s">
        <v>2124</v>
      </c>
      <c r="C2138" s="8">
        <v>298.88</v>
      </c>
      <c r="D2138" s="8">
        <v>151.38999999999999</v>
      </c>
    </row>
    <row r="2139" spans="1:4" x14ac:dyDescent="0.25">
      <c r="A2139">
        <v>393</v>
      </c>
      <c r="B2139" t="s">
        <v>2125</v>
      </c>
      <c r="C2139" s="8">
        <v>298.39999999999998</v>
      </c>
      <c r="D2139" s="8">
        <v>151.55000000000001</v>
      </c>
    </row>
    <row r="2140" spans="1:4" x14ac:dyDescent="0.25">
      <c r="A2140">
        <v>392</v>
      </c>
      <c r="B2140" t="s">
        <v>2126</v>
      </c>
      <c r="C2140" s="8">
        <v>299.27999999999997</v>
      </c>
      <c r="D2140" s="8">
        <v>153.34</v>
      </c>
    </row>
    <row r="2141" spans="1:4" x14ac:dyDescent="0.25">
      <c r="A2141">
        <v>391</v>
      </c>
      <c r="B2141" t="s">
        <v>2127</v>
      </c>
      <c r="C2141" s="8">
        <v>297.97000000000003</v>
      </c>
      <c r="D2141" s="8">
        <v>152.61000000000001</v>
      </c>
    </row>
    <row r="2142" spans="1:4" x14ac:dyDescent="0.25">
      <c r="A2142">
        <v>390</v>
      </c>
      <c r="B2142" t="s">
        <v>2128</v>
      </c>
      <c r="C2142" s="8">
        <v>299.99</v>
      </c>
      <c r="D2142" s="8">
        <v>154.04</v>
      </c>
    </row>
    <row r="2143" spans="1:4" x14ac:dyDescent="0.25">
      <c r="A2143">
        <v>389</v>
      </c>
      <c r="B2143" t="s">
        <v>2129</v>
      </c>
      <c r="C2143" s="8">
        <v>299.01</v>
      </c>
      <c r="D2143" s="8">
        <v>154.21</v>
      </c>
    </row>
    <row r="2144" spans="1:4" x14ac:dyDescent="0.25">
      <c r="A2144">
        <v>388</v>
      </c>
      <c r="B2144" t="s">
        <v>2130</v>
      </c>
      <c r="C2144" s="8">
        <v>299.88</v>
      </c>
      <c r="D2144" s="8">
        <v>154.4</v>
      </c>
    </row>
    <row r="2145" spans="1:4" x14ac:dyDescent="0.25">
      <c r="A2145">
        <v>387</v>
      </c>
      <c r="B2145" t="s">
        <v>2131</v>
      </c>
      <c r="C2145" s="8">
        <v>300.37</v>
      </c>
      <c r="D2145" s="8">
        <v>154.18</v>
      </c>
    </row>
    <row r="2146" spans="1:4" x14ac:dyDescent="0.25">
      <c r="A2146">
        <v>386</v>
      </c>
      <c r="B2146" t="s">
        <v>2132</v>
      </c>
      <c r="C2146" s="8">
        <v>301.60000000000002</v>
      </c>
      <c r="D2146" s="8">
        <v>155</v>
      </c>
    </row>
    <row r="2147" spans="1:4" x14ac:dyDescent="0.25">
      <c r="A2147">
        <v>385</v>
      </c>
      <c r="B2147" t="s">
        <v>2133</v>
      </c>
      <c r="C2147" s="8">
        <v>303.3</v>
      </c>
      <c r="D2147" s="8">
        <v>156.34</v>
      </c>
    </row>
    <row r="2148" spans="1:4" x14ac:dyDescent="0.25">
      <c r="A2148">
        <v>384</v>
      </c>
      <c r="B2148" t="s">
        <v>2134</v>
      </c>
      <c r="C2148" s="8">
        <v>303.20999999999998</v>
      </c>
      <c r="D2148" s="8">
        <v>156.85</v>
      </c>
    </row>
    <row r="2149" spans="1:4" x14ac:dyDescent="0.25">
      <c r="A2149">
        <v>383</v>
      </c>
      <c r="B2149" t="s">
        <v>2135</v>
      </c>
      <c r="C2149" s="8">
        <v>304.14</v>
      </c>
      <c r="D2149" s="8">
        <v>156.33000000000001</v>
      </c>
    </row>
    <row r="2150" spans="1:4" x14ac:dyDescent="0.25">
      <c r="A2150">
        <v>382</v>
      </c>
      <c r="B2150" t="s">
        <v>2136</v>
      </c>
      <c r="C2150" s="8">
        <v>303.33</v>
      </c>
      <c r="D2150" s="8">
        <v>155.44999999999999</v>
      </c>
    </row>
    <row r="2151" spans="1:4" x14ac:dyDescent="0.25">
      <c r="A2151">
        <v>381</v>
      </c>
      <c r="B2151" t="s">
        <v>2137</v>
      </c>
      <c r="C2151" s="8">
        <v>306.14</v>
      </c>
      <c r="D2151" s="8">
        <v>158.1</v>
      </c>
    </row>
    <row r="2152" spans="1:4" x14ac:dyDescent="0.25">
      <c r="A2152">
        <v>380</v>
      </c>
      <c r="B2152" t="s">
        <v>2138</v>
      </c>
      <c r="C2152" s="8">
        <v>307.37</v>
      </c>
      <c r="D2152" s="8">
        <v>158.94999999999999</v>
      </c>
    </row>
    <row r="2153" spans="1:4" x14ac:dyDescent="0.25">
      <c r="A2153">
        <v>379</v>
      </c>
      <c r="B2153" t="s">
        <v>2139</v>
      </c>
      <c r="C2153" s="8">
        <v>307.02999999999997</v>
      </c>
      <c r="D2153" s="8">
        <v>159.15</v>
      </c>
    </row>
    <row r="2154" spans="1:4" x14ac:dyDescent="0.25">
      <c r="A2154">
        <v>378</v>
      </c>
      <c r="B2154" t="s">
        <v>2140</v>
      </c>
      <c r="C2154" s="8">
        <v>307.10000000000002</v>
      </c>
      <c r="D2154" s="8">
        <v>158.22999999999999</v>
      </c>
    </row>
    <row r="2155" spans="1:4" x14ac:dyDescent="0.25">
      <c r="A2155">
        <v>377</v>
      </c>
      <c r="B2155" t="s">
        <v>2141</v>
      </c>
      <c r="C2155" s="8">
        <v>308.18</v>
      </c>
      <c r="D2155" s="8">
        <v>158.65</v>
      </c>
    </row>
    <row r="2156" spans="1:4" x14ac:dyDescent="0.25">
      <c r="A2156">
        <v>376</v>
      </c>
      <c r="B2156" t="s">
        <v>2142</v>
      </c>
      <c r="C2156" s="8">
        <v>308.94</v>
      </c>
      <c r="D2156" s="8">
        <v>159.08000000000001</v>
      </c>
    </row>
    <row r="2157" spans="1:4" x14ac:dyDescent="0.25">
      <c r="A2157">
        <v>375</v>
      </c>
      <c r="B2157" t="s">
        <v>2143</v>
      </c>
      <c r="C2157" s="8">
        <v>308.35000000000002</v>
      </c>
      <c r="D2157" s="8">
        <v>158.78</v>
      </c>
    </row>
    <row r="2158" spans="1:4" x14ac:dyDescent="0.25">
      <c r="A2158">
        <v>374</v>
      </c>
      <c r="B2158" t="s">
        <v>2144</v>
      </c>
      <c r="C2158" s="8">
        <v>309</v>
      </c>
      <c r="D2158" s="8">
        <v>158.83000000000001</v>
      </c>
    </row>
    <row r="2159" spans="1:4" x14ac:dyDescent="0.25">
      <c r="A2159">
        <v>373</v>
      </c>
      <c r="B2159" t="s">
        <v>2145</v>
      </c>
      <c r="C2159" s="8">
        <v>309.10000000000002</v>
      </c>
      <c r="D2159" s="8">
        <v>158.15</v>
      </c>
    </row>
    <row r="2160" spans="1:4" x14ac:dyDescent="0.25">
      <c r="A2160">
        <v>372</v>
      </c>
      <c r="B2160" t="s">
        <v>2146</v>
      </c>
      <c r="C2160" s="8">
        <v>309.55</v>
      </c>
      <c r="D2160" s="8">
        <v>158.1</v>
      </c>
    </row>
    <row r="2161" spans="1:4" x14ac:dyDescent="0.25">
      <c r="A2161">
        <v>371</v>
      </c>
      <c r="B2161" t="s">
        <v>2147</v>
      </c>
      <c r="C2161" s="8">
        <v>311.79000000000002</v>
      </c>
      <c r="D2161" s="8">
        <v>158.91999999999999</v>
      </c>
    </row>
    <row r="2162" spans="1:4" x14ac:dyDescent="0.25">
      <c r="A2162">
        <v>370</v>
      </c>
      <c r="B2162" t="s">
        <v>2148</v>
      </c>
      <c r="C2162" s="8">
        <v>312.02</v>
      </c>
      <c r="D2162" s="8">
        <v>158.52000000000001</v>
      </c>
    </row>
    <row r="2163" spans="1:4" x14ac:dyDescent="0.25">
      <c r="A2163">
        <v>369</v>
      </c>
      <c r="B2163" t="s">
        <v>2149</v>
      </c>
      <c r="C2163" s="8">
        <v>311.93</v>
      </c>
      <c r="D2163" s="8">
        <v>159.11000000000001</v>
      </c>
    </row>
    <row r="2164" spans="1:4" x14ac:dyDescent="0.25">
      <c r="A2164">
        <v>368</v>
      </c>
      <c r="B2164" t="s">
        <v>2150</v>
      </c>
      <c r="C2164" s="8">
        <v>310.77</v>
      </c>
      <c r="D2164" s="8">
        <v>158.51</v>
      </c>
    </row>
    <row r="2165" spans="1:4" x14ac:dyDescent="0.25">
      <c r="A2165">
        <v>367</v>
      </c>
      <c r="B2165" t="s">
        <v>2151</v>
      </c>
      <c r="C2165" s="8">
        <v>310.27</v>
      </c>
      <c r="D2165" s="8">
        <v>157.72999999999999</v>
      </c>
    </row>
    <row r="2166" spans="1:4" x14ac:dyDescent="0.25">
      <c r="A2166">
        <v>366</v>
      </c>
      <c r="B2166" t="s">
        <v>2152</v>
      </c>
      <c r="C2166" s="8">
        <v>310.95999999999998</v>
      </c>
      <c r="D2166" s="8">
        <v>158.22</v>
      </c>
    </row>
    <row r="2167" spans="1:4" x14ac:dyDescent="0.25">
      <c r="A2167">
        <v>365</v>
      </c>
      <c r="B2167" t="s">
        <v>2153</v>
      </c>
      <c r="C2167" s="8">
        <v>313.37</v>
      </c>
      <c r="D2167" s="8">
        <v>161.58000000000001</v>
      </c>
    </row>
    <row r="2168" spans="1:4" x14ac:dyDescent="0.25">
      <c r="A2168">
        <v>364</v>
      </c>
      <c r="B2168" t="s">
        <v>2154</v>
      </c>
      <c r="C2168" s="8">
        <v>314.08</v>
      </c>
      <c r="D2168" s="8">
        <v>161.69</v>
      </c>
    </row>
    <row r="2169" spans="1:4" x14ac:dyDescent="0.25">
      <c r="A2169">
        <v>363</v>
      </c>
      <c r="B2169" t="s">
        <v>2155</v>
      </c>
      <c r="C2169" s="8">
        <v>315.48</v>
      </c>
      <c r="D2169" s="8">
        <v>162.83000000000001</v>
      </c>
    </row>
    <row r="2170" spans="1:4" x14ac:dyDescent="0.25">
      <c r="A2170">
        <v>362</v>
      </c>
      <c r="B2170" t="s">
        <v>2156</v>
      </c>
      <c r="C2170" s="8">
        <v>314.31</v>
      </c>
      <c r="D2170" s="8">
        <v>161.77000000000001</v>
      </c>
    </row>
    <row r="2171" spans="1:4" x14ac:dyDescent="0.25">
      <c r="A2171">
        <v>361</v>
      </c>
      <c r="B2171" t="s">
        <v>2157</v>
      </c>
      <c r="C2171" s="8">
        <v>311.64</v>
      </c>
      <c r="D2171" s="8">
        <v>160.19</v>
      </c>
    </row>
    <row r="2172" spans="1:4" x14ac:dyDescent="0.25">
      <c r="A2172">
        <v>360</v>
      </c>
      <c r="B2172" t="s">
        <v>2158</v>
      </c>
      <c r="C2172" s="8">
        <v>309.55</v>
      </c>
      <c r="D2172" s="8">
        <v>159.68</v>
      </c>
    </row>
    <row r="2173" spans="1:4" x14ac:dyDescent="0.25">
      <c r="A2173">
        <v>359</v>
      </c>
      <c r="B2173" t="s">
        <v>2159</v>
      </c>
      <c r="C2173" s="8">
        <v>311.45999999999998</v>
      </c>
      <c r="D2173" s="8">
        <v>160.78</v>
      </c>
    </row>
    <row r="2174" spans="1:4" x14ac:dyDescent="0.25">
      <c r="A2174">
        <v>358</v>
      </c>
      <c r="B2174" t="s">
        <v>2160</v>
      </c>
      <c r="C2174" s="8">
        <v>312.02</v>
      </c>
      <c r="D2174" s="8">
        <v>160.94</v>
      </c>
    </row>
    <row r="2175" spans="1:4" x14ac:dyDescent="0.25">
      <c r="A2175">
        <v>357</v>
      </c>
      <c r="B2175" t="s">
        <v>2161</v>
      </c>
      <c r="C2175" s="8">
        <v>314.87</v>
      </c>
      <c r="D2175" s="8">
        <v>162.82</v>
      </c>
    </row>
    <row r="2176" spans="1:4" x14ac:dyDescent="0.25">
      <c r="A2176">
        <v>356</v>
      </c>
      <c r="B2176" t="s">
        <v>2162</v>
      </c>
      <c r="C2176" s="8">
        <v>313.88</v>
      </c>
      <c r="D2176" s="8">
        <v>162.51</v>
      </c>
    </row>
    <row r="2177" spans="1:4" x14ac:dyDescent="0.25">
      <c r="A2177">
        <v>355</v>
      </c>
      <c r="B2177" t="s">
        <v>2163</v>
      </c>
      <c r="C2177" s="8">
        <v>313.52999999999997</v>
      </c>
      <c r="D2177" s="8">
        <v>162.61000000000001</v>
      </c>
    </row>
    <row r="2178" spans="1:4" x14ac:dyDescent="0.25">
      <c r="A2178">
        <v>354</v>
      </c>
      <c r="B2178" t="s">
        <v>2164</v>
      </c>
      <c r="C2178" s="8">
        <v>314.42</v>
      </c>
      <c r="D2178" s="8">
        <v>162.56</v>
      </c>
    </row>
    <row r="2179" spans="1:4" x14ac:dyDescent="0.25">
      <c r="A2179">
        <v>353</v>
      </c>
      <c r="B2179" t="s">
        <v>2165</v>
      </c>
      <c r="C2179" s="8">
        <v>317.13</v>
      </c>
      <c r="D2179" s="8">
        <v>163.96</v>
      </c>
    </row>
    <row r="2180" spans="1:4" x14ac:dyDescent="0.25">
      <c r="A2180">
        <v>352</v>
      </c>
      <c r="B2180" t="s">
        <v>2166</v>
      </c>
      <c r="C2180" s="8">
        <v>317.32</v>
      </c>
      <c r="D2180" s="8">
        <v>163.33000000000001</v>
      </c>
    </row>
    <row r="2181" spans="1:4" x14ac:dyDescent="0.25">
      <c r="A2181">
        <v>351</v>
      </c>
      <c r="B2181" t="s">
        <v>2167</v>
      </c>
      <c r="C2181" s="8">
        <v>319.5</v>
      </c>
      <c r="D2181" s="8">
        <v>163.88</v>
      </c>
    </row>
    <row r="2182" spans="1:4" x14ac:dyDescent="0.25">
      <c r="A2182">
        <v>350</v>
      </c>
      <c r="B2182" t="s">
        <v>2168</v>
      </c>
      <c r="C2182" s="8">
        <v>319.57</v>
      </c>
      <c r="D2182" s="8">
        <v>164.7</v>
      </c>
    </row>
    <row r="2183" spans="1:4" x14ac:dyDescent="0.25">
      <c r="A2183">
        <v>349</v>
      </c>
      <c r="B2183" t="s">
        <v>2169</v>
      </c>
      <c r="C2183" s="8">
        <v>319.58999999999997</v>
      </c>
      <c r="D2183" s="8">
        <v>165.02</v>
      </c>
    </row>
    <row r="2184" spans="1:4" x14ac:dyDescent="0.25">
      <c r="A2184">
        <v>348</v>
      </c>
      <c r="B2184" t="s">
        <v>2170</v>
      </c>
      <c r="C2184" s="8">
        <v>320.89999999999998</v>
      </c>
      <c r="D2184" s="8">
        <v>165.73</v>
      </c>
    </row>
    <row r="2185" spans="1:4" x14ac:dyDescent="0.25">
      <c r="A2185">
        <v>347</v>
      </c>
      <c r="B2185" t="s">
        <v>2171</v>
      </c>
      <c r="C2185" s="8">
        <v>320.73</v>
      </c>
      <c r="D2185" s="8">
        <v>165.97</v>
      </c>
    </row>
    <row r="2186" spans="1:4" x14ac:dyDescent="0.25">
      <c r="A2186">
        <v>346</v>
      </c>
      <c r="B2186" t="s">
        <v>2172</v>
      </c>
      <c r="C2186" s="8">
        <v>321.22000000000003</v>
      </c>
      <c r="D2186" s="8">
        <v>166.3</v>
      </c>
    </row>
    <row r="2187" spans="1:4" x14ac:dyDescent="0.25">
      <c r="A2187">
        <v>345</v>
      </c>
      <c r="B2187" t="s">
        <v>2173</v>
      </c>
      <c r="C2187" s="8">
        <v>321.23</v>
      </c>
      <c r="D2187" s="8">
        <v>166.68</v>
      </c>
    </row>
    <row r="2188" spans="1:4" x14ac:dyDescent="0.25">
      <c r="A2188">
        <v>344</v>
      </c>
      <c r="B2188" t="s">
        <v>2174</v>
      </c>
      <c r="C2188" s="8">
        <v>322.94</v>
      </c>
      <c r="D2188" s="8">
        <v>166.68</v>
      </c>
    </row>
    <row r="2189" spans="1:4" x14ac:dyDescent="0.25">
      <c r="A2189">
        <v>343</v>
      </c>
      <c r="B2189" t="s">
        <v>2175</v>
      </c>
      <c r="C2189" s="8">
        <v>322.86</v>
      </c>
      <c r="D2189" s="8">
        <v>165.86</v>
      </c>
    </row>
    <row r="2190" spans="1:4" x14ac:dyDescent="0.25">
      <c r="A2190">
        <v>342</v>
      </c>
      <c r="B2190" t="s">
        <v>2176</v>
      </c>
      <c r="C2190" s="8">
        <v>321.08</v>
      </c>
      <c r="D2190" s="8">
        <v>165.44</v>
      </c>
    </row>
    <row r="2191" spans="1:4" x14ac:dyDescent="0.25">
      <c r="A2191">
        <v>341</v>
      </c>
      <c r="B2191" t="s">
        <v>2177</v>
      </c>
      <c r="C2191" s="8">
        <v>321.86</v>
      </c>
      <c r="D2191" s="8">
        <v>165.67</v>
      </c>
    </row>
    <row r="2192" spans="1:4" x14ac:dyDescent="0.25">
      <c r="A2192">
        <v>340</v>
      </c>
      <c r="B2192" t="s">
        <v>2178</v>
      </c>
      <c r="C2192" s="8">
        <v>324.87</v>
      </c>
      <c r="D2192" s="8">
        <v>165.78</v>
      </c>
    </row>
    <row r="2193" spans="1:4" x14ac:dyDescent="0.25">
      <c r="A2193">
        <v>339</v>
      </c>
      <c r="B2193" t="s">
        <v>2179</v>
      </c>
      <c r="C2193" s="8">
        <v>322.41000000000003</v>
      </c>
      <c r="D2193" s="8">
        <v>165.13</v>
      </c>
    </row>
    <row r="2194" spans="1:4" x14ac:dyDescent="0.25">
      <c r="A2194">
        <v>338</v>
      </c>
      <c r="B2194" t="s">
        <v>2180</v>
      </c>
      <c r="C2194" s="8">
        <v>323.64</v>
      </c>
      <c r="D2194" s="8">
        <v>165.35</v>
      </c>
    </row>
    <row r="2195" spans="1:4" x14ac:dyDescent="0.25">
      <c r="A2195">
        <v>337</v>
      </c>
      <c r="B2195" t="s">
        <v>2181</v>
      </c>
      <c r="C2195" s="8">
        <v>322.73</v>
      </c>
      <c r="D2195" s="8">
        <v>164.8</v>
      </c>
    </row>
    <row r="2196" spans="1:4" x14ac:dyDescent="0.25">
      <c r="A2196">
        <v>336</v>
      </c>
      <c r="B2196" t="s">
        <v>2182</v>
      </c>
      <c r="C2196" s="8">
        <v>324.45</v>
      </c>
      <c r="D2196" s="8">
        <v>165.31</v>
      </c>
    </row>
    <row r="2197" spans="1:4" x14ac:dyDescent="0.25">
      <c r="A2197">
        <v>335</v>
      </c>
      <c r="B2197" t="s">
        <v>2183</v>
      </c>
      <c r="C2197" s="8">
        <v>326.64999999999998</v>
      </c>
      <c r="D2197" s="8">
        <v>165.51</v>
      </c>
    </row>
    <row r="2198" spans="1:4" x14ac:dyDescent="0.25">
      <c r="A2198">
        <v>334</v>
      </c>
      <c r="B2198" t="s">
        <v>2184</v>
      </c>
      <c r="C2198" s="8">
        <v>325.70999999999998</v>
      </c>
      <c r="D2198" s="8">
        <v>164.89</v>
      </c>
    </row>
    <row r="2199" spans="1:4" x14ac:dyDescent="0.25">
      <c r="A2199">
        <v>333</v>
      </c>
      <c r="B2199" t="s">
        <v>2185</v>
      </c>
      <c r="C2199" s="8">
        <v>327.95</v>
      </c>
      <c r="D2199" s="8">
        <v>165.96</v>
      </c>
    </row>
    <row r="2200" spans="1:4" x14ac:dyDescent="0.25">
      <c r="A2200">
        <v>332</v>
      </c>
      <c r="B2200" t="s">
        <v>2186</v>
      </c>
      <c r="C2200" s="8">
        <v>327.45</v>
      </c>
      <c r="D2200" s="8">
        <v>166.57</v>
      </c>
    </row>
    <row r="2201" spans="1:4" x14ac:dyDescent="0.25">
      <c r="A2201">
        <v>331</v>
      </c>
      <c r="B2201" t="s">
        <v>2187</v>
      </c>
      <c r="C2201" s="8">
        <v>328.19</v>
      </c>
      <c r="D2201" s="8">
        <v>167.37</v>
      </c>
    </row>
    <row r="2202" spans="1:4" x14ac:dyDescent="0.25">
      <c r="A2202">
        <v>330</v>
      </c>
      <c r="B2202" t="s">
        <v>2188</v>
      </c>
      <c r="C2202" s="8">
        <v>330.92</v>
      </c>
      <c r="D2202" s="8">
        <v>169.53</v>
      </c>
    </row>
    <row r="2203" spans="1:4" x14ac:dyDescent="0.25">
      <c r="A2203">
        <v>329</v>
      </c>
      <c r="B2203" t="s">
        <v>2189</v>
      </c>
      <c r="C2203" s="8">
        <v>331.95</v>
      </c>
      <c r="D2203" s="8">
        <v>169.07</v>
      </c>
    </row>
    <row r="2204" spans="1:4" x14ac:dyDescent="0.25">
      <c r="A2204">
        <v>328</v>
      </c>
      <c r="B2204" t="s">
        <v>2190</v>
      </c>
      <c r="C2204" s="8">
        <v>331.3</v>
      </c>
      <c r="D2204" s="8">
        <v>167.67</v>
      </c>
    </row>
    <row r="2205" spans="1:4" x14ac:dyDescent="0.25">
      <c r="A2205">
        <v>327</v>
      </c>
      <c r="B2205" t="s">
        <v>2191</v>
      </c>
      <c r="C2205" s="8">
        <v>331.34</v>
      </c>
      <c r="D2205" s="8">
        <v>167.56</v>
      </c>
    </row>
    <row r="2206" spans="1:4" x14ac:dyDescent="0.25">
      <c r="A2206">
        <v>326</v>
      </c>
      <c r="B2206" t="s">
        <v>2192</v>
      </c>
      <c r="C2206" s="8">
        <v>331.72</v>
      </c>
      <c r="D2206" s="8">
        <v>167.45</v>
      </c>
    </row>
    <row r="2207" spans="1:4" x14ac:dyDescent="0.25">
      <c r="A2207">
        <v>325</v>
      </c>
      <c r="B2207" t="s">
        <v>2193</v>
      </c>
      <c r="C2207" s="8">
        <v>328.77</v>
      </c>
      <c r="D2207" s="8">
        <v>165.39</v>
      </c>
    </row>
    <row r="2208" spans="1:4" x14ac:dyDescent="0.25">
      <c r="A2208">
        <v>324</v>
      </c>
      <c r="B2208" t="s">
        <v>2194</v>
      </c>
      <c r="C2208" s="8">
        <v>323.5</v>
      </c>
      <c r="D2208" s="8">
        <v>163.51</v>
      </c>
    </row>
    <row r="2209" spans="1:4" x14ac:dyDescent="0.25">
      <c r="A2209">
        <v>323</v>
      </c>
      <c r="B2209" t="s">
        <v>2195</v>
      </c>
      <c r="C2209" s="8">
        <v>326.89</v>
      </c>
      <c r="D2209" s="8">
        <v>164.87</v>
      </c>
    </row>
    <row r="2210" spans="1:4" x14ac:dyDescent="0.25">
      <c r="A2210">
        <v>322</v>
      </c>
      <c r="B2210" t="s">
        <v>2196</v>
      </c>
      <c r="C2210" s="8">
        <v>326.62</v>
      </c>
      <c r="D2210" s="8">
        <v>163.93</v>
      </c>
    </row>
    <row r="2211" spans="1:4" x14ac:dyDescent="0.25">
      <c r="A2211">
        <v>321</v>
      </c>
      <c r="B2211" t="s">
        <v>2197</v>
      </c>
      <c r="C2211" s="8">
        <v>327.68</v>
      </c>
      <c r="D2211" s="8">
        <v>163.93</v>
      </c>
    </row>
    <row r="2212" spans="1:4" x14ac:dyDescent="0.25">
      <c r="A2212">
        <v>320</v>
      </c>
      <c r="B2212" t="s">
        <v>2198</v>
      </c>
      <c r="C2212" s="8">
        <v>321.73</v>
      </c>
      <c r="D2212" s="8">
        <v>160.53</v>
      </c>
    </row>
    <row r="2213" spans="1:4" x14ac:dyDescent="0.25">
      <c r="A2213">
        <v>319</v>
      </c>
      <c r="B2213" t="s">
        <v>2199</v>
      </c>
      <c r="C2213" s="8">
        <v>324.12</v>
      </c>
      <c r="D2213" s="8">
        <v>162.32</v>
      </c>
    </row>
    <row r="2214" spans="1:4" x14ac:dyDescent="0.25">
      <c r="A2214">
        <v>318</v>
      </c>
      <c r="B2214" t="s">
        <v>2200</v>
      </c>
      <c r="C2214" s="8">
        <v>329.06</v>
      </c>
      <c r="D2214" s="8">
        <v>164.77</v>
      </c>
    </row>
    <row r="2215" spans="1:4" x14ac:dyDescent="0.25">
      <c r="A2215">
        <v>317</v>
      </c>
      <c r="B2215" t="s">
        <v>2201</v>
      </c>
      <c r="C2215" s="8">
        <v>332.86</v>
      </c>
      <c r="D2215" s="8">
        <v>167.31</v>
      </c>
    </row>
    <row r="2216" spans="1:4" x14ac:dyDescent="0.25">
      <c r="A2216">
        <v>316</v>
      </c>
      <c r="B2216" t="s">
        <v>2202</v>
      </c>
      <c r="C2216" s="8">
        <v>333.98</v>
      </c>
      <c r="D2216" s="8">
        <v>166.93</v>
      </c>
    </row>
    <row r="2217" spans="1:4" x14ac:dyDescent="0.25">
      <c r="A2217">
        <v>315</v>
      </c>
      <c r="B2217" t="s">
        <v>2203</v>
      </c>
      <c r="C2217" s="8">
        <v>332.2</v>
      </c>
      <c r="D2217" s="8">
        <v>164.88</v>
      </c>
    </row>
    <row r="2218" spans="1:4" x14ac:dyDescent="0.25">
      <c r="A2218">
        <v>314</v>
      </c>
      <c r="B2218" t="s">
        <v>2204</v>
      </c>
      <c r="C2218" s="8">
        <v>334.68</v>
      </c>
      <c r="D2218" s="8">
        <v>165.81</v>
      </c>
    </row>
    <row r="2219" spans="1:4" x14ac:dyDescent="0.25">
      <c r="A2219">
        <v>313</v>
      </c>
      <c r="B2219" t="s">
        <v>2205</v>
      </c>
      <c r="C2219" s="8">
        <v>335.26</v>
      </c>
      <c r="D2219" s="8">
        <v>166.96</v>
      </c>
    </row>
    <row r="2220" spans="1:4" x14ac:dyDescent="0.25">
      <c r="A2220">
        <v>312</v>
      </c>
      <c r="B2220" t="s">
        <v>2206</v>
      </c>
      <c r="C2220" s="8">
        <v>337.42</v>
      </c>
      <c r="D2220" s="8">
        <v>168.11</v>
      </c>
    </row>
    <row r="2221" spans="1:4" x14ac:dyDescent="0.25">
      <c r="A2221">
        <v>311</v>
      </c>
      <c r="B2221" t="s">
        <v>2207</v>
      </c>
      <c r="C2221" s="8">
        <v>337.06</v>
      </c>
      <c r="D2221" s="8">
        <v>168.55</v>
      </c>
    </row>
    <row r="2222" spans="1:4" x14ac:dyDescent="0.25">
      <c r="A2222">
        <v>310</v>
      </c>
      <c r="B2222" t="s">
        <v>2208</v>
      </c>
      <c r="C2222" s="8">
        <v>337.6</v>
      </c>
      <c r="D2222" s="8">
        <v>167.9</v>
      </c>
    </row>
    <row r="2223" spans="1:4" x14ac:dyDescent="0.25">
      <c r="A2223">
        <v>309</v>
      </c>
      <c r="B2223" t="s">
        <v>2209</v>
      </c>
      <c r="C2223" s="8">
        <v>336.73</v>
      </c>
      <c r="D2223" s="8">
        <v>167.54</v>
      </c>
    </row>
    <row r="2224" spans="1:4" x14ac:dyDescent="0.25">
      <c r="A2224">
        <v>308</v>
      </c>
      <c r="B2224" t="s">
        <v>2210</v>
      </c>
      <c r="C2224" s="8">
        <v>338.34</v>
      </c>
      <c r="D2224" s="8">
        <v>168.4</v>
      </c>
    </row>
    <row r="2225" spans="1:4" x14ac:dyDescent="0.25">
      <c r="A2225">
        <v>307</v>
      </c>
      <c r="B2225" t="s">
        <v>2211</v>
      </c>
      <c r="C2225" s="8">
        <v>336.95</v>
      </c>
      <c r="D2225" s="8">
        <v>168.81</v>
      </c>
    </row>
    <row r="2226" spans="1:4" x14ac:dyDescent="0.25">
      <c r="A2226">
        <v>306</v>
      </c>
      <c r="B2226" t="s">
        <v>2212</v>
      </c>
      <c r="C2226" s="8">
        <v>333.48</v>
      </c>
      <c r="D2226" s="8">
        <v>167.1</v>
      </c>
    </row>
    <row r="2227" spans="1:4" x14ac:dyDescent="0.25">
      <c r="A2227">
        <v>305</v>
      </c>
      <c r="B2227" t="s">
        <v>2213</v>
      </c>
      <c r="C2227" s="8">
        <v>322.42</v>
      </c>
      <c r="D2227" s="8">
        <v>162.07</v>
      </c>
    </row>
    <row r="2228" spans="1:4" x14ac:dyDescent="0.25">
      <c r="A2228">
        <v>304</v>
      </c>
      <c r="B2228" t="s">
        <v>2214</v>
      </c>
      <c r="C2228" s="8">
        <v>312.64999999999998</v>
      </c>
      <c r="D2228" s="8">
        <v>156.31</v>
      </c>
    </row>
    <row r="2229" spans="1:4" x14ac:dyDescent="0.25">
      <c r="A2229">
        <v>303</v>
      </c>
      <c r="B2229" t="s">
        <v>2215</v>
      </c>
      <c r="C2229" s="8">
        <v>311.5</v>
      </c>
      <c r="D2229" s="8">
        <v>154.5</v>
      </c>
    </row>
    <row r="2230" spans="1:4" x14ac:dyDescent="0.25">
      <c r="A2230">
        <v>302</v>
      </c>
      <c r="B2230" t="s">
        <v>2216</v>
      </c>
      <c r="C2230" s="8">
        <v>297.51</v>
      </c>
      <c r="D2230" s="8">
        <v>149.06</v>
      </c>
    </row>
    <row r="2231" spans="1:4" x14ac:dyDescent="0.25">
      <c r="A2231">
        <v>301</v>
      </c>
      <c r="B2231" t="s">
        <v>2217</v>
      </c>
      <c r="C2231" s="8">
        <v>296.26</v>
      </c>
      <c r="D2231" s="8">
        <v>146.33000000000001</v>
      </c>
    </row>
    <row r="2232" spans="1:4" x14ac:dyDescent="0.25">
      <c r="A2232">
        <v>300</v>
      </c>
      <c r="B2232" t="s">
        <v>2218</v>
      </c>
      <c r="C2232" s="8">
        <v>309.08999999999997</v>
      </c>
      <c r="D2232" s="8">
        <v>151.03</v>
      </c>
    </row>
    <row r="2233" spans="1:4" x14ac:dyDescent="0.25">
      <c r="A2233">
        <v>299</v>
      </c>
      <c r="B2233" t="s">
        <v>2219</v>
      </c>
      <c r="C2233" s="8">
        <v>300.24</v>
      </c>
      <c r="D2233" s="8">
        <v>147.94999999999999</v>
      </c>
    </row>
    <row r="2234" spans="1:4" x14ac:dyDescent="0.25">
      <c r="A2234">
        <v>298</v>
      </c>
      <c r="B2234" t="s">
        <v>2220</v>
      </c>
      <c r="C2234" s="8">
        <v>312.86</v>
      </c>
      <c r="D2234" s="8">
        <v>152.16</v>
      </c>
    </row>
    <row r="2235" spans="1:4" x14ac:dyDescent="0.25">
      <c r="A2235">
        <v>297</v>
      </c>
      <c r="B2235" t="s">
        <v>2221</v>
      </c>
      <c r="C2235" s="8">
        <v>302.45999999999998</v>
      </c>
      <c r="D2235" s="8">
        <v>147.32</v>
      </c>
    </row>
    <row r="2236" spans="1:4" x14ac:dyDescent="0.25">
      <c r="A2236">
        <v>296</v>
      </c>
      <c r="B2236" t="s">
        <v>2222</v>
      </c>
      <c r="C2236" s="8">
        <v>297.45999999999998</v>
      </c>
      <c r="D2236" s="8">
        <v>144.4</v>
      </c>
    </row>
    <row r="2237" spans="1:4" x14ac:dyDescent="0.25">
      <c r="A2237">
        <v>295</v>
      </c>
      <c r="B2237" t="s">
        <v>2223</v>
      </c>
      <c r="C2237" s="8">
        <v>274.23</v>
      </c>
      <c r="D2237" s="8">
        <v>130.36000000000001</v>
      </c>
    </row>
    <row r="2238" spans="1:4" x14ac:dyDescent="0.25">
      <c r="A2238">
        <v>294</v>
      </c>
      <c r="B2238" t="s">
        <v>2224</v>
      </c>
      <c r="C2238" s="8">
        <v>288.42</v>
      </c>
      <c r="D2238" s="8">
        <v>134.43</v>
      </c>
    </row>
    <row r="2239" spans="1:4" x14ac:dyDescent="0.25">
      <c r="A2239">
        <v>293</v>
      </c>
      <c r="B2239" t="s">
        <v>2225</v>
      </c>
      <c r="C2239" s="8">
        <v>274.36</v>
      </c>
      <c r="D2239" s="8">
        <v>125.88</v>
      </c>
    </row>
    <row r="2240" spans="1:4" x14ac:dyDescent="0.25">
      <c r="A2240">
        <v>292</v>
      </c>
      <c r="B2240" t="s">
        <v>2226</v>
      </c>
      <c r="C2240" s="8">
        <v>248.11</v>
      </c>
      <c r="D2240" s="8">
        <v>111.97</v>
      </c>
    </row>
    <row r="2241" spans="1:4" x14ac:dyDescent="0.25">
      <c r="A2241">
        <v>291</v>
      </c>
      <c r="B2241" t="s">
        <v>2227</v>
      </c>
      <c r="C2241" s="8">
        <v>269.32</v>
      </c>
      <c r="D2241" s="8">
        <v>119.47</v>
      </c>
    </row>
    <row r="2242" spans="1:4" x14ac:dyDescent="0.25">
      <c r="A2242">
        <v>290</v>
      </c>
      <c r="B2242" t="s">
        <v>2228</v>
      </c>
      <c r="C2242" s="8">
        <v>239.85</v>
      </c>
      <c r="D2242" s="8">
        <v>103.62</v>
      </c>
    </row>
    <row r="2243" spans="1:4" x14ac:dyDescent="0.25">
      <c r="A2243">
        <v>289</v>
      </c>
      <c r="B2243" t="s">
        <v>2229</v>
      </c>
      <c r="C2243" s="8">
        <v>252.8</v>
      </c>
      <c r="D2243" s="8">
        <v>108.37</v>
      </c>
    </row>
    <row r="2244" spans="1:4" x14ac:dyDescent="0.25">
      <c r="A2244">
        <v>288</v>
      </c>
      <c r="B2244" t="s">
        <v>2230</v>
      </c>
      <c r="C2244" s="8">
        <v>240</v>
      </c>
      <c r="D2244" s="8">
        <v>99.97</v>
      </c>
    </row>
    <row r="2245" spans="1:4" x14ac:dyDescent="0.25">
      <c r="A2245">
        <v>287</v>
      </c>
      <c r="B2245" t="s">
        <v>2231</v>
      </c>
      <c r="C2245" s="8">
        <v>240.51</v>
      </c>
      <c r="D2245" s="8">
        <v>103.87</v>
      </c>
    </row>
    <row r="2246" spans="1:4" x14ac:dyDescent="0.25">
      <c r="A2246">
        <v>286</v>
      </c>
      <c r="B2246" t="s">
        <v>2232</v>
      </c>
      <c r="C2246" s="8">
        <v>228.8</v>
      </c>
      <c r="D2246" s="8">
        <v>101.4</v>
      </c>
    </row>
    <row r="2247" spans="1:4" x14ac:dyDescent="0.25">
      <c r="A2247">
        <v>285</v>
      </c>
      <c r="B2247" t="s">
        <v>2233</v>
      </c>
      <c r="C2247" s="8">
        <v>222.95</v>
      </c>
      <c r="D2247" s="8">
        <v>99.9</v>
      </c>
    </row>
    <row r="2248" spans="1:4" x14ac:dyDescent="0.25">
      <c r="A2248">
        <v>284</v>
      </c>
      <c r="B2248" t="s">
        <v>2234</v>
      </c>
      <c r="C2248" s="8">
        <v>243.15</v>
      </c>
      <c r="D2248" s="8">
        <v>109.04</v>
      </c>
    </row>
    <row r="2249" spans="1:4" x14ac:dyDescent="0.25">
      <c r="A2249">
        <v>283</v>
      </c>
      <c r="B2249" t="s">
        <v>2235</v>
      </c>
      <c r="C2249" s="8">
        <v>246.79</v>
      </c>
      <c r="D2249" s="8">
        <v>109.97</v>
      </c>
    </row>
    <row r="2250" spans="1:4" x14ac:dyDescent="0.25">
      <c r="A2250">
        <v>282</v>
      </c>
      <c r="B2250" t="s">
        <v>2236</v>
      </c>
      <c r="C2250" s="8">
        <v>261.2</v>
      </c>
      <c r="D2250" s="8">
        <v>116.81</v>
      </c>
    </row>
    <row r="2251" spans="1:4" x14ac:dyDescent="0.25">
      <c r="A2251">
        <v>281</v>
      </c>
      <c r="B2251" t="s">
        <v>2237</v>
      </c>
      <c r="C2251" s="8">
        <v>253.42</v>
      </c>
      <c r="D2251" s="8">
        <v>112.56</v>
      </c>
    </row>
    <row r="2252" spans="1:4" x14ac:dyDescent="0.25">
      <c r="A2252">
        <v>280</v>
      </c>
      <c r="B2252" t="s">
        <v>2238</v>
      </c>
      <c r="C2252" s="8">
        <v>261.64999999999998</v>
      </c>
      <c r="D2252" s="8">
        <v>115.04</v>
      </c>
    </row>
    <row r="2253" spans="1:4" x14ac:dyDescent="0.25">
      <c r="A2253">
        <v>279</v>
      </c>
      <c r="B2253" t="s">
        <v>2239</v>
      </c>
      <c r="C2253" s="8">
        <v>257.75</v>
      </c>
      <c r="D2253" s="8">
        <v>114.46</v>
      </c>
    </row>
    <row r="2254" spans="1:4" x14ac:dyDescent="0.25">
      <c r="A2254">
        <v>278</v>
      </c>
      <c r="B2254" t="s">
        <v>2240</v>
      </c>
      <c r="C2254" s="8">
        <v>246.15</v>
      </c>
      <c r="D2254" s="8">
        <v>106.66</v>
      </c>
    </row>
    <row r="2255" spans="1:4" x14ac:dyDescent="0.25">
      <c r="A2255">
        <v>277</v>
      </c>
      <c r="B2255" t="s">
        <v>2241</v>
      </c>
      <c r="C2255" s="8">
        <v>251.83</v>
      </c>
      <c r="D2255" s="8">
        <v>107.67</v>
      </c>
    </row>
    <row r="2256" spans="1:4" x14ac:dyDescent="0.25">
      <c r="A2256">
        <v>276</v>
      </c>
      <c r="B2256" t="s">
        <v>2242</v>
      </c>
      <c r="C2256" s="8">
        <v>248.19</v>
      </c>
      <c r="D2256" s="8">
        <v>104.62</v>
      </c>
    </row>
    <row r="2257" spans="1:4" x14ac:dyDescent="0.25">
      <c r="A2257">
        <v>275</v>
      </c>
      <c r="B2257" t="s">
        <v>2243</v>
      </c>
      <c r="C2257" s="8">
        <v>264.86</v>
      </c>
      <c r="D2257" s="8">
        <v>112.63</v>
      </c>
    </row>
    <row r="2258" spans="1:4" x14ac:dyDescent="0.25">
      <c r="A2258">
        <v>274</v>
      </c>
      <c r="B2258" t="s">
        <v>2244</v>
      </c>
      <c r="C2258" s="8">
        <v>265.13</v>
      </c>
      <c r="D2258" s="8">
        <v>112.92</v>
      </c>
    </row>
    <row r="2259" spans="1:4" x14ac:dyDescent="0.25">
      <c r="A2259">
        <v>273</v>
      </c>
      <c r="B2259" t="s">
        <v>2245</v>
      </c>
      <c r="C2259" s="8">
        <v>274.02999999999997</v>
      </c>
      <c r="D2259" s="8">
        <v>118.07</v>
      </c>
    </row>
    <row r="2260" spans="1:4" x14ac:dyDescent="0.25">
      <c r="A2260">
        <v>272</v>
      </c>
      <c r="B2260" t="s">
        <v>2246</v>
      </c>
      <c r="C2260" s="8">
        <v>278.2</v>
      </c>
      <c r="D2260" s="8">
        <v>123.72</v>
      </c>
    </row>
    <row r="2261" spans="1:4" x14ac:dyDescent="0.25">
      <c r="A2261">
        <v>271</v>
      </c>
      <c r="B2261" t="s">
        <v>2247</v>
      </c>
      <c r="C2261" s="8">
        <v>275.66000000000003</v>
      </c>
      <c r="D2261" s="8">
        <v>120.37</v>
      </c>
    </row>
    <row r="2262" spans="1:4" x14ac:dyDescent="0.25">
      <c r="A2262">
        <v>270</v>
      </c>
      <c r="B2262" t="s">
        <v>2248</v>
      </c>
      <c r="C2262" s="8">
        <v>283.79000000000002</v>
      </c>
      <c r="D2262" s="8">
        <v>122.81</v>
      </c>
    </row>
    <row r="2263" spans="1:4" x14ac:dyDescent="0.25">
      <c r="A2263">
        <v>269</v>
      </c>
      <c r="B2263" t="s">
        <v>2249</v>
      </c>
      <c r="C2263" s="8">
        <v>277.76</v>
      </c>
      <c r="D2263" s="8">
        <v>117.8</v>
      </c>
    </row>
    <row r="2264" spans="1:4" x14ac:dyDescent="0.25">
      <c r="A2264">
        <v>268</v>
      </c>
      <c r="B2264" t="s">
        <v>2250</v>
      </c>
      <c r="C2264" s="8">
        <v>279.10000000000002</v>
      </c>
      <c r="D2264" s="8">
        <v>116.91</v>
      </c>
    </row>
    <row r="2265" spans="1:4" x14ac:dyDescent="0.25">
      <c r="A2265">
        <v>267</v>
      </c>
      <c r="B2265" t="s">
        <v>2251</v>
      </c>
      <c r="C2265" s="8">
        <v>286.64</v>
      </c>
      <c r="D2265" s="8">
        <v>122.06</v>
      </c>
    </row>
    <row r="2266" spans="1:4" x14ac:dyDescent="0.25">
      <c r="A2266">
        <v>266</v>
      </c>
      <c r="B2266" t="s">
        <v>2252</v>
      </c>
      <c r="C2266" s="8">
        <v>281.58999999999997</v>
      </c>
      <c r="D2266" s="8">
        <v>120.62</v>
      </c>
    </row>
    <row r="2267" spans="1:4" x14ac:dyDescent="0.25">
      <c r="A2267">
        <v>265</v>
      </c>
      <c r="B2267" t="s">
        <v>2253</v>
      </c>
      <c r="C2267" s="8">
        <v>273.04000000000002</v>
      </c>
      <c r="D2267" s="8">
        <v>117.74</v>
      </c>
    </row>
    <row r="2268" spans="1:4" x14ac:dyDescent="0.25">
      <c r="A2268">
        <v>264</v>
      </c>
      <c r="B2268" t="s">
        <v>2254</v>
      </c>
      <c r="C2268" s="8">
        <v>279.10000000000002</v>
      </c>
      <c r="D2268" s="8">
        <v>119.17</v>
      </c>
    </row>
    <row r="2269" spans="1:4" x14ac:dyDescent="0.25">
      <c r="A2269">
        <v>263</v>
      </c>
      <c r="B2269" t="s">
        <v>2255</v>
      </c>
      <c r="C2269" s="8">
        <v>279.08</v>
      </c>
      <c r="D2269" s="8">
        <v>120.34</v>
      </c>
    </row>
    <row r="2270" spans="1:4" x14ac:dyDescent="0.25">
      <c r="A2270">
        <v>262</v>
      </c>
      <c r="B2270" t="s">
        <v>2256</v>
      </c>
      <c r="C2270" s="8">
        <v>282.97000000000003</v>
      </c>
      <c r="D2270" s="8">
        <v>122.41</v>
      </c>
    </row>
    <row r="2271" spans="1:4" x14ac:dyDescent="0.25">
      <c r="A2271">
        <v>261</v>
      </c>
      <c r="B2271" t="s">
        <v>2257</v>
      </c>
      <c r="C2271" s="8">
        <v>287.05</v>
      </c>
      <c r="D2271" s="8">
        <v>127.26</v>
      </c>
    </row>
    <row r="2272" spans="1:4" x14ac:dyDescent="0.25">
      <c r="A2272">
        <v>260</v>
      </c>
      <c r="B2272" t="s">
        <v>2258</v>
      </c>
      <c r="C2272" s="8">
        <v>285.73</v>
      </c>
      <c r="D2272" s="8">
        <v>129.11000000000001</v>
      </c>
    </row>
    <row r="2273" spans="1:4" x14ac:dyDescent="0.25">
      <c r="A2273">
        <v>259</v>
      </c>
      <c r="B2273" t="s">
        <v>2259</v>
      </c>
      <c r="C2273" s="8">
        <v>293.20999999999998</v>
      </c>
      <c r="D2273" s="8">
        <v>135.46</v>
      </c>
    </row>
    <row r="2274" spans="1:4" x14ac:dyDescent="0.25">
      <c r="A2274">
        <v>258</v>
      </c>
      <c r="B2274" t="s">
        <v>2260</v>
      </c>
      <c r="C2274" s="8">
        <v>290.48</v>
      </c>
      <c r="D2274" s="8">
        <v>130.31</v>
      </c>
    </row>
    <row r="2275" spans="1:4" x14ac:dyDescent="0.25">
      <c r="A2275">
        <v>257</v>
      </c>
      <c r="B2275" t="s">
        <v>2261</v>
      </c>
      <c r="C2275" s="8">
        <v>282.79000000000002</v>
      </c>
      <c r="D2275" s="8">
        <v>125.14</v>
      </c>
    </row>
    <row r="2276" spans="1:4" x14ac:dyDescent="0.25">
      <c r="A2276">
        <v>256</v>
      </c>
      <c r="B2276" t="s">
        <v>2262</v>
      </c>
      <c r="C2276" s="8">
        <v>283.57</v>
      </c>
      <c r="D2276" s="8">
        <v>125.68</v>
      </c>
    </row>
    <row r="2277" spans="1:4" x14ac:dyDescent="0.25">
      <c r="A2277">
        <v>255</v>
      </c>
      <c r="B2277" t="s">
        <v>2263</v>
      </c>
      <c r="C2277" s="8">
        <v>286.19</v>
      </c>
      <c r="D2277" s="8">
        <v>126.65</v>
      </c>
    </row>
    <row r="2278" spans="1:4" x14ac:dyDescent="0.25">
      <c r="A2278">
        <v>254</v>
      </c>
      <c r="B2278" t="s">
        <v>2264</v>
      </c>
      <c r="C2278" s="8">
        <v>284.25</v>
      </c>
      <c r="D2278" s="8">
        <v>125.72</v>
      </c>
    </row>
    <row r="2279" spans="1:4" x14ac:dyDescent="0.25">
      <c r="A2279">
        <v>253</v>
      </c>
      <c r="B2279" t="s">
        <v>2265</v>
      </c>
      <c r="C2279" s="8">
        <v>287.68</v>
      </c>
      <c r="D2279" s="8">
        <v>127.44</v>
      </c>
    </row>
    <row r="2280" spans="1:4" x14ac:dyDescent="0.25">
      <c r="A2280">
        <v>252</v>
      </c>
      <c r="B2280" t="s">
        <v>2266</v>
      </c>
      <c r="C2280" s="8">
        <v>292.44</v>
      </c>
      <c r="D2280" s="8">
        <v>132.36000000000001</v>
      </c>
    </row>
    <row r="2281" spans="1:4" x14ac:dyDescent="0.25">
      <c r="A2281">
        <v>251</v>
      </c>
      <c r="B2281" t="s">
        <v>2267</v>
      </c>
      <c r="C2281" s="8">
        <v>292.5</v>
      </c>
      <c r="D2281" s="8">
        <v>131.69999999999999</v>
      </c>
    </row>
    <row r="2282" spans="1:4" x14ac:dyDescent="0.25">
      <c r="A2282">
        <v>250</v>
      </c>
      <c r="B2282" t="s">
        <v>2268</v>
      </c>
      <c r="C2282" s="8">
        <v>286.67</v>
      </c>
      <c r="D2282" s="8">
        <v>126.97</v>
      </c>
    </row>
    <row r="2283" spans="1:4" x14ac:dyDescent="0.25">
      <c r="A2283">
        <v>249</v>
      </c>
      <c r="B2283" t="s">
        <v>2269</v>
      </c>
      <c r="C2283" s="8">
        <v>281.60000000000002</v>
      </c>
      <c r="D2283" s="8">
        <v>122.72</v>
      </c>
    </row>
    <row r="2284" spans="1:4" x14ac:dyDescent="0.25">
      <c r="A2284">
        <v>248</v>
      </c>
      <c r="B2284" t="s">
        <v>2270</v>
      </c>
      <c r="C2284" s="8">
        <v>284.97000000000003</v>
      </c>
      <c r="D2284" s="8">
        <v>123.12</v>
      </c>
    </row>
    <row r="2285" spans="1:4" x14ac:dyDescent="0.25">
      <c r="A2285">
        <v>247</v>
      </c>
      <c r="B2285" t="s">
        <v>2271</v>
      </c>
      <c r="C2285" s="8">
        <v>286.27999999999997</v>
      </c>
      <c r="D2285" s="8">
        <v>125.08</v>
      </c>
    </row>
    <row r="2286" spans="1:4" x14ac:dyDescent="0.25">
      <c r="A2286">
        <v>246</v>
      </c>
      <c r="B2286" t="s">
        <v>2272</v>
      </c>
      <c r="C2286" s="8">
        <v>295</v>
      </c>
      <c r="D2286" s="8">
        <v>132.68</v>
      </c>
    </row>
    <row r="2287" spans="1:4" x14ac:dyDescent="0.25">
      <c r="A2287">
        <v>245</v>
      </c>
      <c r="B2287" t="s">
        <v>2273</v>
      </c>
      <c r="C2287" s="8">
        <v>291.97000000000003</v>
      </c>
      <c r="D2287" s="8">
        <v>130.06</v>
      </c>
    </row>
    <row r="2288" spans="1:4" x14ac:dyDescent="0.25">
      <c r="A2288">
        <v>244</v>
      </c>
      <c r="B2288" t="s">
        <v>2274</v>
      </c>
      <c r="C2288" s="8">
        <v>296.93</v>
      </c>
      <c r="D2288" s="8">
        <v>134</v>
      </c>
    </row>
    <row r="2289" spans="1:4" x14ac:dyDescent="0.25">
      <c r="A2289">
        <v>243</v>
      </c>
      <c r="B2289" t="s">
        <v>2275</v>
      </c>
      <c r="C2289" s="8">
        <v>294.88</v>
      </c>
      <c r="D2289" s="8">
        <v>134.24</v>
      </c>
    </row>
    <row r="2290" spans="1:4" x14ac:dyDescent="0.25">
      <c r="A2290">
        <v>242</v>
      </c>
      <c r="B2290" t="s">
        <v>2276</v>
      </c>
      <c r="C2290" s="8">
        <v>295.44</v>
      </c>
      <c r="D2290" s="8">
        <v>134.88999999999999</v>
      </c>
    </row>
    <row r="2291" spans="1:4" x14ac:dyDescent="0.25">
      <c r="A2291">
        <v>241</v>
      </c>
      <c r="B2291" t="s">
        <v>2277</v>
      </c>
      <c r="C2291" s="8">
        <v>299.08</v>
      </c>
      <c r="D2291" s="8">
        <v>138.78</v>
      </c>
    </row>
    <row r="2292" spans="1:4" x14ac:dyDescent="0.25">
      <c r="A2292">
        <v>240</v>
      </c>
      <c r="B2292" t="s">
        <v>2278</v>
      </c>
      <c r="C2292" s="8">
        <v>303.52999999999997</v>
      </c>
      <c r="D2292" s="8">
        <v>143.09</v>
      </c>
    </row>
    <row r="2293" spans="1:4" x14ac:dyDescent="0.25">
      <c r="A2293">
        <v>239</v>
      </c>
      <c r="B2293" t="s">
        <v>2279</v>
      </c>
      <c r="C2293" s="8">
        <v>302.97000000000003</v>
      </c>
      <c r="D2293" s="8">
        <v>139.69999999999999</v>
      </c>
    </row>
    <row r="2294" spans="1:4" x14ac:dyDescent="0.25">
      <c r="A2294">
        <v>238</v>
      </c>
      <c r="B2294" t="s">
        <v>2280</v>
      </c>
      <c r="C2294" s="8">
        <v>304.32</v>
      </c>
      <c r="D2294" s="8">
        <v>138.9</v>
      </c>
    </row>
    <row r="2295" spans="1:4" x14ac:dyDescent="0.25">
      <c r="A2295">
        <v>237</v>
      </c>
      <c r="B2295" t="s">
        <v>2281</v>
      </c>
      <c r="C2295" s="8">
        <v>305.55</v>
      </c>
      <c r="D2295" s="8">
        <v>140.22999999999999</v>
      </c>
    </row>
    <row r="2296" spans="1:4" x14ac:dyDescent="0.25">
      <c r="A2296">
        <v>236</v>
      </c>
      <c r="B2296" t="s">
        <v>2282</v>
      </c>
      <c r="C2296" s="8">
        <v>308.08</v>
      </c>
      <c r="D2296" s="8">
        <v>141.38999999999999</v>
      </c>
    </row>
    <row r="2297" spans="1:4" x14ac:dyDescent="0.25">
      <c r="A2297">
        <v>235</v>
      </c>
      <c r="B2297" t="s">
        <v>2283</v>
      </c>
      <c r="C2297" s="8">
        <v>312.18</v>
      </c>
      <c r="D2297" s="8">
        <v>144.80000000000001</v>
      </c>
    </row>
    <row r="2298" spans="1:4" x14ac:dyDescent="0.25">
      <c r="A2298">
        <v>234</v>
      </c>
      <c r="B2298" t="s">
        <v>2284</v>
      </c>
      <c r="C2298" s="8">
        <v>311.36</v>
      </c>
      <c r="D2298" s="8">
        <v>144.59</v>
      </c>
    </row>
    <row r="2299" spans="1:4" x14ac:dyDescent="0.25">
      <c r="A2299">
        <v>233</v>
      </c>
      <c r="B2299" t="s">
        <v>2285</v>
      </c>
      <c r="C2299" s="8">
        <v>319.33999999999997</v>
      </c>
      <c r="D2299" s="8">
        <v>150.18</v>
      </c>
    </row>
    <row r="2300" spans="1:4" x14ac:dyDescent="0.25">
      <c r="A2300">
        <v>232</v>
      </c>
      <c r="B2300" t="s">
        <v>2286</v>
      </c>
      <c r="C2300" s="8">
        <v>323.2</v>
      </c>
      <c r="D2300" s="8">
        <v>153.09</v>
      </c>
    </row>
    <row r="2301" spans="1:4" x14ac:dyDescent="0.25">
      <c r="A2301">
        <v>231</v>
      </c>
      <c r="B2301" t="s">
        <v>2287</v>
      </c>
      <c r="C2301" s="8">
        <v>320.79000000000002</v>
      </c>
      <c r="D2301" s="8">
        <v>150.26</v>
      </c>
    </row>
    <row r="2302" spans="1:4" x14ac:dyDescent="0.25">
      <c r="A2302">
        <v>230</v>
      </c>
      <c r="B2302" t="s">
        <v>2288</v>
      </c>
      <c r="C2302" s="8">
        <v>319</v>
      </c>
      <c r="D2302" s="8">
        <v>146.18</v>
      </c>
    </row>
    <row r="2303" spans="1:4" x14ac:dyDescent="0.25">
      <c r="A2303">
        <v>229</v>
      </c>
      <c r="B2303" t="s">
        <v>2289</v>
      </c>
      <c r="C2303" s="8">
        <v>300.61</v>
      </c>
      <c r="D2303" s="8">
        <v>135.03</v>
      </c>
    </row>
    <row r="2304" spans="1:4" x14ac:dyDescent="0.25">
      <c r="A2304">
        <v>228</v>
      </c>
      <c r="B2304" t="s">
        <v>2290</v>
      </c>
      <c r="C2304" s="8">
        <v>304.20999999999998</v>
      </c>
      <c r="D2304" s="8">
        <v>138.27000000000001</v>
      </c>
    </row>
    <row r="2305" spans="1:4" x14ac:dyDescent="0.25">
      <c r="A2305">
        <v>227</v>
      </c>
      <c r="B2305" t="s">
        <v>2291</v>
      </c>
      <c r="C2305" s="8">
        <v>307.05</v>
      </c>
      <c r="D2305" s="8">
        <v>140.99</v>
      </c>
    </row>
    <row r="2306" spans="1:4" x14ac:dyDescent="0.25">
      <c r="A2306">
        <v>226</v>
      </c>
      <c r="B2306" t="s">
        <v>2292</v>
      </c>
      <c r="C2306" s="8">
        <v>312.95999999999998</v>
      </c>
      <c r="D2306" s="8">
        <v>144.38</v>
      </c>
    </row>
    <row r="2307" spans="1:4" x14ac:dyDescent="0.25">
      <c r="A2307">
        <v>225</v>
      </c>
      <c r="B2307" t="s">
        <v>2293</v>
      </c>
      <c r="C2307" s="8">
        <v>311.66000000000003</v>
      </c>
      <c r="D2307" s="8">
        <v>141.77000000000001</v>
      </c>
    </row>
    <row r="2308" spans="1:4" x14ac:dyDescent="0.25">
      <c r="A2308">
        <v>224</v>
      </c>
      <c r="B2308" t="s">
        <v>2294</v>
      </c>
      <c r="C2308" s="8">
        <v>311.77999999999997</v>
      </c>
      <c r="D2308" s="8">
        <v>141.72</v>
      </c>
    </row>
    <row r="2309" spans="1:4" x14ac:dyDescent="0.25">
      <c r="A2309">
        <v>223</v>
      </c>
      <c r="B2309" t="s">
        <v>2295</v>
      </c>
      <c r="C2309" s="8">
        <v>308.64</v>
      </c>
      <c r="D2309" s="8">
        <v>140.99</v>
      </c>
    </row>
    <row r="2310" spans="1:4" x14ac:dyDescent="0.25">
      <c r="A2310">
        <v>222</v>
      </c>
      <c r="B2310" t="s">
        <v>2296</v>
      </c>
      <c r="C2310" s="8">
        <v>310.62</v>
      </c>
      <c r="D2310" s="8">
        <v>142.4</v>
      </c>
    </row>
    <row r="2311" spans="1:4" x14ac:dyDescent="0.25">
      <c r="A2311">
        <v>221</v>
      </c>
      <c r="B2311" t="s">
        <v>2297</v>
      </c>
      <c r="C2311" s="8">
        <v>312.05</v>
      </c>
      <c r="D2311" s="8">
        <v>143</v>
      </c>
    </row>
    <row r="2312" spans="1:4" x14ac:dyDescent="0.25">
      <c r="A2312">
        <v>220</v>
      </c>
      <c r="B2312" t="s">
        <v>2298</v>
      </c>
      <c r="C2312" s="8">
        <v>304.08999999999997</v>
      </c>
      <c r="D2312" s="8">
        <v>138.36000000000001</v>
      </c>
    </row>
    <row r="2313" spans="1:4" x14ac:dyDescent="0.25">
      <c r="A2313">
        <v>219</v>
      </c>
      <c r="B2313" t="s">
        <v>2299</v>
      </c>
      <c r="C2313" s="8">
        <v>307.35000000000002</v>
      </c>
      <c r="D2313" s="8">
        <v>140.44999999999999</v>
      </c>
    </row>
    <row r="2314" spans="1:4" x14ac:dyDescent="0.25">
      <c r="A2314">
        <v>218</v>
      </c>
      <c r="B2314" t="s">
        <v>2300</v>
      </c>
      <c r="C2314" s="8">
        <v>300.05</v>
      </c>
      <c r="D2314" s="8">
        <v>136.66999999999999</v>
      </c>
    </row>
    <row r="2315" spans="1:4" x14ac:dyDescent="0.25">
      <c r="A2315">
        <v>217</v>
      </c>
      <c r="B2315" t="s">
        <v>2301</v>
      </c>
      <c r="C2315" s="8">
        <v>304.45999999999998</v>
      </c>
      <c r="D2315" s="8">
        <v>141.13999999999999</v>
      </c>
    </row>
    <row r="2316" spans="1:4" x14ac:dyDescent="0.25">
      <c r="A2316">
        <v>216</v>
      </c>
      <c r="B2316" t="s">
        <v>2302</v>
      </c>
      <c r="C2316" s="8">
        <v>308.36</v>
      </c>
      <c r="D2316" s="8">
        <v>143.18</v>
      </c>
    </row>
    <row r="2317" spans="1:4" x14ac:dyDescent="0.25">
      <c r="A2317">
        <v>215</v>
      </c>
      <c r="B2317" t="s">
        <v>2303</v>
      </c>
      <c r="C2317" s="8">
        <v>310.52</v>
      </c>
      <c r="D2317" s="8">
        <v>141.82</v>
      </c>
    </row>
    <row r="2318" spans="1:4" x14ac:dyDescent="0.25">
      <c r="A2318">
        <v>214</v>
      </c>
      <c r="B2318" t="s">
        <v>2304</v>
      </c>
      <c r="C2318" s="8">
        <v>312.23</v>
      </c>
      <c r="D2318" s="8">
        <v>142.4</v>
      </c>
    </row>
    <row r="2319" spans="1:4" x14ac:dyDescent="0.25">
      <c r="A2319">
        <v>213</v>
      </c>
      <c r="B2319" t="s">
        <v>2305</v>
      </c>
      <c r="C2319" s="8">
        <v>317.05</v>
      </c>
      <c r="D2319" s="8">
        <v>143.43</v>
      </c>
    </row>
    <row r="2320" spans="1:4" x14ac:dyDescent="0.25">
      <c r="A2320">
        <v>212</v>
      </c>
      <c r="B2320" t="s">
        <v>2306</v>
      </c>
      <c r="C2320" s="8">
        <v>313.77999999999997</v>
      </c>
      <c r="D2320" s="8">
        <v>140.88999999999999</v>
      </c>
    </row>
    <row r="2321" spans="1:4" x14ac:dyDescent="0.25">
      <c r="A2321">
        <v>211</v>
      </c>
      <c r="B2321" t="s">
        <v>2307</v>
      </c>
      <c r="C2321" s="8">
        <v>316.18</v>
      </c>
      <c r="D2321" s="8">
        <v>141.94</v>
      </c>
    </row>
    <row r="2322" spans="1:4" x14ac:dyDescent="0.25">
      <c r="A2322">
        <v>210</v>
      </c>
      <c r="B2322" t="s">
        <v>2308</v>
      </c>
      <c r="C2322" s="8">
        <v>314.38</v>
      </c>
      <c r="D2322" s="8">
        <v>139.07</v>
      </c>
    </row>
    <row r="2323" spans="1:4" x14ac:dyDescent="0.25">
      <c r="A2323">
        <v>209</v>
      </c>
      <c r="B2323" t="s">
        <v>2309</v>
      </c>
      <c r="C2323" s="8">
        <v>317.58999999999997</v>
      </c>
      <c r="D2323" s="8">
        <v>141.31</v>
      </c>
    </row>
    <row r="2324" spans="1:4" x14ac:dyDescent="0.25">
      <c r="A2324">
        <v>208</v>
      </c>
      <c r="B2324" t="s">
        <v>2310</v>
      </c>
      <c r="C2324" s="8">
        <v>314.83999999999997</v>
      </c>
      <c r="D2324" s="8">
        <v>139.52000000000001</v>
      </c>
    </row>
    <row r="2325" spans="1:4" x14ac:dyDescent="0.25">
      <c r="A2325">
        <v>207</v>
      </c>
      <c r="B2325" t="s">
        <v>2311</v>
      </c>
      <c r="C2325" s="8">
        <v>318.92</v>
      </c>
      <c r="D2325" s="8">
        <v>141.83000000000001</v>
      </c>
    </row>
    <row r="2326" spans="1:4" x14ac:dyDescent="0.25">
      <c r="A2326">
        <v>206</v>
      </c>
      <c r="B2326" t="s">
        <v>2312</v>
      </c>
      <c r="C2326" s="8">
        <v>321.85000000000002</v>
      </c>
      <c r="D2326" s="8">
        <v>147.03</v>
      </c>
    </row>
    <row r="2327" spans="1:4" x14ac:dyDescent="0.25">
      <c r="A2327">
        <v>205</v>
      </c>
      <c r="B2327" t="s">
        <v>2313</v>
      </c>
      <c r="C2327" s="8">
        <v>320.79000000000002</v>
      </c>
      <c r="D2327" s="8">
        <v>146.16</v>
      </c>
    </row>
    <row r="2328" spans="1:4" x14ac:dyDescent="0.25">
      <c r="A2328">
        <v>204</v>
      </c>
      <c r="B2328" t="s">
        <v>2314</v>
      </c>
      <c r="C2328" s="8">
        <v>321.72000000000003</v>
      </c>
      <c r="D2328" s="8">
        <v>146.59</v>
      </c>
    </row>
    <row r="2329" spans="1:4" x14ac:dyDescent="0.25">
      <c r="A2329">
        <v>203</v>
      </c>
      <c r="B2329" t="s">
        <v>2315</v>
      </c>
      <c r="C2329" s="8">
        <v>324.32</v>
      </c>
      <c r="D2329" s="8">
        <v>145.96</v>
      </c>
    </row>
    <row r="2330" spans="1:4" x14ac:dyDescent="0.25">
      <c r="A2330">
        <v>202</v>
      </c>
      <c r="B2330" t="s">
        <v>2316</v>
      </c>
      <c r="C2330" s="8">
        <v>325.01</v>
      </c>
      <c r="D2330" s="8">
        <v>148.03</v>
      </c>
    </row>
    <row r="2331" spans="1:4" x14ac:dyDescent="0.25">
      <c r="A2331">
        <v>201</v>
      </c>
      <c r="B2331" t="s">
        <v>2317</v>
      </c>
      <c r="C2331" s="8">
        <v>326.86</v>
      </c>
      <c r="D2331" s="8">
        <v>148.11000000000001</v>
      </c>
    </row>
    <row r="2332" spans="1:4" x14ac:dyDescent="0.25">
      <c r="A2332">
        <v>200</v>
      </c>
      <c r="B2332" t="s">
        <v>2318</v>
      </c>
      <c r="C2332" s="8">
        <v>322.95999999999998</v>
      </c>
      <c r="D2332" s="8">
        <v>148.26</v>
      </c>
    </row>
    <row r="2333" spans="1:4" x14ac:dyDescent="0.25">
      <c r="A2333">
        <v>199</v>
      </c>
      <c r="B2333" t="s">
        <v>2319</v>
      </c>
      <c r="C2333" s="8">
        <v>320.88</v>
      </c>
      <c r="D2333" s="8">
        <v>146.08000000000001</v>
      </c>
    </row>
    <row r="2334" spans="1:4" x14ac:dyDescent="0.25">
      <c r="A2334">
        <v>198</v>
      </c>
      <c r="B2334" t="s">
        <v>2320</v>
      </c>
      <c r="C2334" s="8">
        <v>323.22000000000003</v>
      </c>
      <c r="D2334" s="8">
        <v>147.6</v>
      </c>
    </row>
    <row r="2335" spans="1:4" x14ac:dyDescent="0.25">
      <c r="A2335">
        <v>197</v>
      </c>
      <c r="B2335" t="s">
        <v>2321</v>
      </c>
      <c r="C2335" s="8">
        <v>321.17</v>
      </c>
      <c r="D2335" s="8">
        <v>146.13</v>
      </c>
    </row>
    <row r="2336" spans="1:4" x14ac:dyDescent="0.25">
      <c r="A2336">
        <v>196</v>
      </c>
      <c r="B2336" t="s">
        <v>2322</v>
      </c>
      <c r="C2336" s="8">
        <v>325.12</v>
      </c>
      <c r="D2336" s="8">
        <v>149.35</v>
      </c>
    </row>
    <row r="2337" spans="1:4" x14ac:dyDescent="0.25">
      <c r="A2337">
        <v>195</v>
      </c>
      <c r="B2337" t="s">
        <v>2323</v>
      </c>
      <c r="C2337" s="8">
        <v>323.95999999999998</v>
      </c>
      <c r="D2337" s="8">
        <v>148.76</v>
      </c>
    </row>
    <row r="2338" spans="1:4" x14ac:dyDescent="0.25">
      <c r="A2338">
        <v>194</v>
      </c>
      <c r="B2338" t="s">
        <v>2324</v>
      </c>
      <c r="C2338" s="8">
        <v>326.52</v>
      </c>
      <c r="D2338" s="8">
        <v>147.36000000000001</v>
      </c>
    </row>
    <row r="2339" spans="1:4" x14ac:dyDescent="0.25">
      <c r="A2339">
        <v>193</v>
      </c>
      <c r="B2339" t="s">
        <v>2325</v>
      </c>
      <c r="C2339" s="8">
        <v>328.79</v>
      </c>
      <c r="D2339" s="8">
        <v>149.76</v>
      </c>
    </row>
    <row r="2340" spans="1:4" x14ac:dyDescent="0.25">
      <c r="A2340">
        <v>192</v>
      </c>
      <c r="B2340" t="s">
        <v>2326</v>
      </c>
      <c r="C2340" s="8">
        <v>330.06</v>
      </c>
      <c r="D2340" s="8">
        <v>150.79</v>
      </c>
    </row>
    <row r="2341" spans="1:4" x14ac:dyDescent="0.25">
      <c r="A2341">
        <v>191</v>
      </c>
      <c r="B2341" t="s">
        <v>2327</v>
      </c>
      <c r="C2341" s="8">
        <v>332.11</v>
      </c>
      <c r="D2341" s="8">
        <v>153.79</v>
      </c>
    </row>
    <row r="2342" spans="1:4" x14ac:dyDescent="0.25">
      <c r="A2342">
        <v>190</v>
      </c>
      <c r="B2342" t="s">
        <v>2328</v>
      </c>
      <c r="C2342" s="8">
        <v>334.33</v>
      </c>
      <c r="D2342" s="8">
        <v>153.72999999999999</v>
      </c>
    </row>
    <row r="2343" spans="1:4" x14ac:dyDescent="0.25">
      <c r="A2343">
        <v>189</v>
      </c>
      <c r="B2343" t="s">
        <v>2329</v>
      </c>
      <c r="C2343" s="8">
        <v>334.57</v>
      </c>
      <c r="D2343" s="8">
        <v>156.16999999999999</v>
      </c>
    </row>
    <row r="2344" spans="1:4" x14ac:dyDescent="0.25">
      <c r="A2344">
        <v>188</v>
      </c>
      <c r="B2344" t="s">
        <v>2330</v>
      </c>
      <c r="C2344" s="8">
        <v>335.57</v>
      </c>
      <c r="D2344" s="8">
        <v>157.79</v>
      </c>
    </row>
    <row r="2345" spans="1:4" x14ac:dyDescent="0.25">
      <c r="A2345">
        <v>187</v>
      </c>
      <c r="B2345" t="s">
        <v>2331</v>
      </c>
      <c r="C2345" s="8">
        <v>332.8</v>
      </c>
      <c r="D2345" s="8">
        <v>156.88</v>
      </c>
    </row>
    <row r="2346" spans="1:4" x14ac:dyDescent="0.25">
      <c r="A2346">
        <v>186</v>
      </c>
      <c r="B2346" t="s">
        <v>2332</v>
      </c>
      <c r="C2346" s="8">
        <v>337.44</v>
      </c>
      <c r="D2346" s="8">
        <v>157.52000000000001</v>
      </c>
    </row>
    <row r="2347" spans="1:4" x14ac:dyDescent="0.25">
      <c r="A2347">
        <v>185</v>
      </c>
      <c r="B2347" t="s">
        <v>2333</v>
      </c>
      <c r="C2347" s="8">
        <v>336.83</v>
      </c>
      <c r="D2347" s="8">
        <v>157.19</v>
      </c>
    </row>
    <row r="2348" spans="1:4" x14ac:dyDescent="0.25">
      <c r="A2348">
        <v>184</v>
      </c>
      <c r="B2348" t="s">
        <v>2334</v>
      </c>
      <c r="C2348" s="8">
        <v>336.84</v>
      </c>
      <c r="D2348" s="8">
        <v>157.09</v>
      </c>
    </row>
    <row r="2349" spans="1:4" x14ac:dyDescent="0.25">
      <c r="A2349">
        <v>183</v>
      </c>
      <c r="B2349" t="s">
        <v>2335</v>
      </c>
      <c r="C2349" s="8">
        <v>337.91</v>
      </c>
      <c r="D2349" s="8">
        <v>157.9</v>
      </c>
    </row>
    <row r="2350" spans="1:4" x14ac:dyDescent="0.25">
      <c r="A2350">
        <v>182</v>
      </c>
      <c r="B2350" t="s">
        <v>2336</v>
      </c>
      <c r="C2350" s="8">
        <v>338.64</v>
      </c>
      <c r="D2350" s="8">
        <v>156.38999999999999</v>
      </c>
    </row>
    <row r="2351" spans="1:4" x14ac:dyDescent="0.25">
      <c r="A2351">
        <v>181</v>
      </c>
      <c r="B2351" t="s">
        <v>2337</v>
      </c>
      <c r="C2351" s="8">
        <v>337.23</v>
      </c>
      <c r="D2351" s="8">
        <v>156.4</v>
      </c>
    </row>
    <row r="2352" spans="1:4" x14ac:dyDescent="0.25">
      <c r="A2352">
        <v>180</v>
      </c>
      <c r="B2352" t="s">
        <v>2338</v>
      </c>
      <c r="C2352" s="8">
        <v>338.28</v>
      </c>
      <c r="D2352" s="8">
        <v>155.76</v>
      </c>
    </row>
    <row r="2353" spans="1:4" x14ac:dyDescent="0.25">
      <c r="A2353">
        <v>179</v>
      </c>
      <c r="B2353" t="s">
        <v>2339</v>
      </c>
      <c r="C2353" s="8">
        <v>339.48</v>
      </c>
      <c r="D2353" s="8">
        <v>154.61000000000001</v>
      </c>
    </row>
    <row r="2354" spans="1:4" x14ac:dyDescent="0.25">
      <c r="A2354">
        <v>178</v>
      </c>
      <c r="B2354" t="s">
        <v>2340</v>
      </c>
      <c r="C2354" s="8">
        <v>342.92</v>
      </c>
      <c r="D2354" s="8">
        <v>156.22999999999999</v>
      </c>
    </row>
    <row r="2355" spans="1:4" x14ac:dyDescent="0.25">
      <c r="A2355">
        <v>177</v>
      </c>
      <c r="B2355" t="s">
        <v>2341</v>
      </c>
      <c r="C2355" s="8">
        <v>344.12</v>
      </c>
      <c r="D2355" s="8">
        <v>156.4</v>
      </c>
    </row>
    <row r="2356" spans="1:4" x14ac:dyDescent="0.25">
      <c r="A2356">
        <v>176</v>
      </c>
      <c r="B2356" t="s">
        <v>2342</v>
      </c>
      <c r="C2356" s="8">
        <v>347.57</v>
      </c>
      <c r="D2356" s="8">
        <v>155.41999999999999</v>
      </c>
    </row>
    <row r="2357" spans="1:4" x14ac:dyDescent="0.25">
      <c r="A2357">
        <v>175</v>
      </c>
      <c r="B2357" t="s">
        <v>2343</v>
      </c>
      <c r="C2357" s="8">
        <v>348.33</v>
      </c>
      <c r="D2357" s="8">
        <v>155.80000000000001</v>
      </c>
    </row>
    <row r="2358" spans="1:4" x14ac:dyDescent="0.25">
      <c r="A2358">
        <v>174</v>
      </c>
      <c r="B2358" t="s">
        <v>2344</v>
      </c>
      <c r="C2358" s="8">
        <v>350.58</v>
      </c>
      <c r="D2358" s="8">
        <v>157.12</v>
      </c>
    </row>
    <row r="2359" spans="1:4" x14ac:dyDescent="0.25">
      <c r="A2359">
        <v>173</v>
      </c>
      <c r="B2359" t="s">
        <v>2345</v>
      </c>
      <c r="C2359" s="8">
        <v>349.31</v>
      </c>
      <c r="D2359" s="8">
        <v>155.43</v>
      </c>
    </row>
    <row r="2360" spans="1:4" x14ac:dyDescent="0.25">
      <c r="A2360">
        <v>172</v>
      </c>
      <c r="B2360" t="s">
        <v>2346</v>
      </c>
      <c r="C2360" s="8">
        <v>352.6</v>
      </c>
      <c r="D2360" s="8">
        <v>157.21</v>
      </c>
    </row>
    <row r="2361" spans="1:4" x14ac:dyDescent="0.25">
      <c r="A2361">
        <v>171</v>
      </c>
      <c r="B2361" t="s">
        <v>2347</v>
      </c>
      <c r="C2361" s="8">
        <v>357.7</v>
      </c>
      <c r="D2361" s="8">
        <v>158.46</v>
      </c>
    </row>
    <row r="2362" spans="1:4" x14ac:dyDescent="0.25">
      <c r="A2362">
        <v>170</v>
      </c>
      <c r="B2362" t="s">
        <v>2348</v>
      </c>
      <c r="C2362" s="8">
        <v>345.39</v>
      </c>
      <c r="D2362" s="8">
        <v>153.78</v>
      </c>
    </row>
    <row r="2363" spans="1:4" x14ac:dyDescent="0.25">
      <c r="A2363">
        <v>169</v>
      </c>
      <c r="B2363" t="s">
        <v>2349</v>
      </c>
      <c r="C2363" s="8">
        <v>342.57</v>
      </c>
      <c r="D2363" s="8">
        <v>152.80000000000001</v>
      </c>
    </row>
    <row r="2364" spans="1:4" x14ac:dyDescent="0.25">
      <c r="A2364">
        <v>168</v>
      </c>
      <c r="B2364" t="s">
        <v>2350</v>
      </c>
      <c r="C2364" s="8">
        <v>333.21</v>
      </c>
      <c r="D2364" s="8">
        <v>149.86000000000001</v>
      </c>
    </row>
    <row r="2365" spans="1:4" x14ac:dyDescent="0.25">
      <c r="A2365">
        <v>167</v>
      </c>
      <c r="B2365" t="s">
        <v>2351</v>
      </c>
      <c r="C2365" s="8">
        <v>339.79</v>
      </c>
      <c r="D2365" s="8">
        <v>152.13</v>
      </c>
    </row>
    <row r="2366" spans="1:4" x14ac:dyDescent="0.25">
      <c r="A2366">
        <v>166</v>
      </c>
      <c r="B2366" t="s">
        <v>2352</v>
      </c>
      <c r="C2366" s="8">
        <v>333.89</v>
      </c>
      <c r="D2366" s="8">
        <v>150.15</v>
      </c>
    </row>
    <row r="2367" spans="1:4" x14ac:dyDescent="0.25">
      <c r="A2367">
        <v>165</v>
      </c>
      <c r="B2367" t="s">
        <v>2353</v>
      </c>
      <c r="C2367" s="8">
        <v>334.06</v>
      </c>
      <c r="D2367" s="8">
        <v>149.15</v>
      </c>
    </row>
    <row r="2368" spans="1:4" x14ac:dyDescent="0.25">
      <c r="A2368">
        <v>164</v>
      </c>
      <c r="B2368" t="s">
        <v>2354</v>
      </c>
      <c r="C2368" s="8">
        <v>338.46</v>
      </c>
      <c r="D2368" s="8">
        <v>153.08000000000001</v>
      </c>
    </row>
    <row r="2369" spans="1:4" x14ac:dyDescent="0.25">
      <c r="A2369">
        <v>163</v>
      </c>
      <c r="B2369" t="s">
        <v>2355</v>
      </c>
      <c r="C2369" s="8">
        <v>340.17</v>
      </c>
      <c r="D2369" s="8">
        <v>153.37</v>
      </c>
    </row>
    <row r="2370" spans="1:4" x14ac:dyDescent="0.25">
      <c r="A2370">
        <v>162</v>
      </c>
      <c r="B2370" t="s">
        <v>2356</v>
      </c>
      <c r="C2370" s="8">
        <v>338.82</v>
      </c>
      <c r="D2370" s="8">
        <v>154.82</v>
      </c>
    </row>
    <row r="2371" spans="1:4" x14ac:dyDescent="0.25">
      <c r="A2371">
        <v>161</v>
      </c>
      <c r="B2371" t="s">
        <v>2357</v>
      </c>
      <c r="C2371" s="8">
        <v>335.84</v>
      </c>
      <c r="D2371" s="8">
        <v>153.69</v>
      </c>
    </row>
    <row r="2372" spans="1:4" x14ac:dyDescent="0.25">
      <c r="A2372">
        <v>160</v>
      </c>
      <c r="B2372" t="s">
        <v>2358</v>
      </c>
      <c r="C2372" s="8">
        <v>330.65</v>
      </c>
      <c r="D2372" s="8">
        <v>153.29</v>
      </c>
    </row>
    <row r="2373" spans="1:4" x14ac:dyDescent="0.25">
      <c r="A2373">
        <v>159</v>
      </c>
      <c r="B2373" t="s">
        <v>2359</v>
      </c>
      <c r="C2373" s="8">
        <v>326.97000000000003</v>
      </c>
      <c r="D2373" s="8">
        <v>147.91999999999999</v>
      </c>
    </row>
    <row r="2374" spans="1:4" x14ac:dyDescent="0.25">
      <c r="A2374">
        <v>158</v>
      </c>
      <c r="B2374" t="s">
        <v>2360</v>
      </c>
      <c r="C2374" s="8">
        <v>330.3</v>
      </c>
      <c r="D2374" s="8">
        <v>149.06</v>
      </c>
    </row>
    <row r="2375" spans="1:4" x14ac:dyDescent="0.25">
      <c r="A2375">
        <v>157</v>
      </c>
      <c r="B2375" t="s">
        <v>2361</v>
      </c>
      <c r="C2375" s="8">
        <v>322.64</v>
      </c>
      <c r="D2375" s="8">
        <v>144.07</v>
      </c>
    </row>
    <row r="2376" spans="1:4" x14ac:dyDescent="0.25">
      <c r="A2376">
        <v>156</v>
      </c>
      <c r="B2376" t="s">
        <v>2362</v>
      </c>
      <c r="C2376" s="8">
        <v>323.5</v>
      </c>
      <c r="D2376" s="8">
        <v>144.07</v>
      </c>
    </row>
    <row r="2377" spans="1:4" x14ac:dyDescent="0.25">
      <c r="A2377">
        <v>155</v>
      </c>
      <c r="B2377" t="s">
        <v>2363</v>
      </c>
      <c r="C2377" s="8">
        <v>328.73</v>
      </c>
      <c r="D2377" s="8">
        <v>146.41</v>
      </c>
    </row>
    <row r="2378" spans="1:4" x14ac:dyDescent="0.25">
      <c r="A2378">
        <v>154</v>
      </c>
      <c r="B2378" t="s">
        <v>2364</v>
      </c>
      <c r="C2378" s="8">
        <v>334.19</v>
      </c>
      <c r="D2378" s="8">
        <v>150.02000000000001</v>
      </c>
    </row>
    <row r="2379" spans="1:4" x14ac:dyDescent="0.25">
      <c r="A2379">
        <v>153</v>
      </c>
      <c r="B2379" t="s">
        <v>2365</v>
      </c>
      <c r="C2379" s="8">
        <v>332.37</v>
      </c>
      <c r="D2379" s="8">
        <v>149.34</v>
      </c>
    </row>
    <row r="2380" spans="1:4" x14ac:dyDescent="0.25">
      <c r="A2380">
        <v>152</v>
      </c>
      <c r="B2380" t="s">
        <v>2366</v>
      </c>
      <c r="C2380" s="8">
        <v>334.89</v>
      </c>
      <c r="D2380" s="8">
        <v>149.79</v>
      </c>
    </row>
    <row r="2381" spans="1:4" x14ac:dyDescent="0.25">
      <c r="A2381">
        <v>151</v>
      </c>
      <c r="B2381" t="s">
        <v>2367</v>
      </c>
      <c r="C2381" s="8">
        <v>337.04</v>
      </c>
      <c r="D2381" s="8">
        <v>152.18</v>
      </c>
    </row>
    <row r="2382" spans="1:4" x14ac:dyDescent="0.25">
      <c r="A2382">
        <v>150</v>
      </c>
      <c r="B2382" t="s">
        <v>2368</v>
      </c>
      <c r="C2382" s="8">
        <v>333.84</v>
      </c>
      <c r="D2382" s="8">
        <v>152.85</v>
      </c>
    </row>
    <row r="2383" spans="1:4" x14ac:dyDescent="0.25">
      <c r="A2383">
        <v>149</v>
      </c>
      <c r="B2383" t="s">
        <v>2369</v>
      </c>
      <c r="C2383" s="8">
        <v>339.76</v>
      </c>
      <c r="D2383" s="8">
        <v>157.07</v>
      </c>
    </row>
    <row r="2384" spans="1:4" x14ac:dyDescent="0.25">
      <c r="A2384">
        <v>148</v>
      </c>
      <c r="B2384" t="s">
        <v>2370</v>
      </c>
      <c r="C2384" s="8">
        <v>334.93</v>
      </c>
      <c r="D2384" s="8">
        <v>156.62</v>
      </c>
    </row>
    <row r="2385" spans="1:4" x14ac:dyDescent="0.25">
      <c r="A2385">
        <v>147</v>
      </c>
      <c r="B2385" t="s">
        <v>2371</v>
      </c>
      <c r="C2385" s="8">
        <v>340.76</v>
      </c>
      <c r="D2385" s="8">
        <v>160.04</v>
      </c>
    </row>
    <row r="2386" spans="1:4" x14ac:dyDescent="0.25">
      <c r="A2386">
        <v>146</v>
      </c>
      <c r="B2386" t="s">
        <v>2372</v>
      </c>
      <c r="C2386" s="8">
        <v>343.78</v>
      </c>
      <c r="D2386" s="8">
        <v>161.86000000000001</v>
      </c>
    </row>
    <row r="2387" spans="1:4" x14ac:dyDescent="0.25">
      <c r="A2387">
        <v>145</v>
      </c>
      <c r="B2387" t="s">
        <v>2373</v>
      </c>
      <c r="C2387" s="8">
        <v>346.85</v>
      </c>
      <c r="D2387" s="8">
        <v>162.69999999999999</v>
      </c>
    </row>
    <row r="2388" spans="1:4" x14ac:dyDescent="0.25">
      <c r="A2388">
        <v>144</v>
      </c>
      <c r="B2388" t="s">
        <v>2374</v>
      </c>
      <c r="C2388" s="8">
        <v>352.43</v>
      </c>
      <c r="D2388" s="8">
        <v>163.79</v>
      </c>
    </row>
    <row r="2389" spans="1:4" x14ac:dyDescent="0.25">
      <c r="A2389">
        <v>143</v>
      </c>
      <c r="B2389" t="s">
        <v>2375</v>
      </c>
      <c r="C2389" s="8">
        <v>350.13</v>
      </c>
      <c r="D2389" s="8">
        <v>162.69999999999999</v>
      </c>
    </row>
    <row r="2390" spans="1:4" x14ac:dyDescent="0.25">
      <c r="A2390">
        <v>142</v>
      </c>
      <c r="B2390" t="s">
        <v>2376</v>
      </c>
      <c r="C2390" s="8">
        <v>347.93</v>
      </c>
      <c r="D2390" s="8">
        <v>161.09</v>
      </c>
    </row>
    <row r="2391" spans="1:4" x14ac:dyDescent="0.25">
      <c r="A2391">
        <v>141</v>
      </c>
      <c r="B2391" t="s">
        <v>2377</v>
      </c>
      <c r="C2391" s="8">
        <v>347.5</v>
      </c>
      <c r="D2391" s="8">
        <v>162.75</v>
      </c>
    </row>
    <row r="2392" spans="1:4" x14ac:dyDescent="0.25">
      <c r="A2392">
        <v>140</v>
      </c>
      <c r="B2392" t="s">
        <v>2378</v>
      </c>
      <c r="C2392" s="8">
        <v>347.29</v>
      </c>
      <c r="D2392" s="8">
        <v>162.35</v>
      </c>
    </row>
    <row r="2393" spans="1:4" x14ac:dyDescent="0.25">
      <c r="A2393">
        <v>139</v>
      </c>
      <c r="B2393" t="s">
        <v>2379</v>
      </c>
      <c r="C2393" s="8">
        <v>342.01</v>
      </c>
      <c r="D2393" s="8">
        <v>160.41</v>
      </c>
    </row>
    <row r="2394" spans="1:4" x14ac:dyDescent="0.25">
      <c r="A2394">
        <v>138</v>
      </c>
      <c r="B2394" t="s">
        <v>2380</v>
      </c>
      <c r="C2394" s="8">
        <v>343.38</v>
      </c>
      <c r="D2394" s="8">
        <v>160.76</v>
      </c>
    </row>
    <row r="2395" spans="1:4" x14ac:dyDescent="0.25">
      <c r="A2395">
        <v>137</v>
      </c>
      <c r="B2395" t="s">
        <v>2381</v>
      </c>
      <c r="C2395" s="8">
        <v>342.73</v>
      </c>
      <c r="D2395" s="8">
        <v>159.38</v>
      </c>
    </row>
    <row r="2396" spans="1:4" x14ac:dyDescent="0.25">
      <c r="A2396">
        <v>136</v>
      </c>
      <c r="B2396" t="s">
        <v>2382</v>
      </c>
      <c r="C2396" s="8">
        <v>344.61</v>
      </c>
      <c r="D2396" s="8">
        <v>162.13</v>
      </c>
    </row>
    <row r="2397" spans="1:4" x14ac:dyDescent="0.25">
      <c r="A2397">
        <v>135</v>
      </c>
      <c r="B2397" t="s">
        <v>2383</v>
      </c>
      <c r="C2397" s="8">
        <v>345.78</v>
      </c>
      <c r="D2397" s="8">
        <v>163.07</v>
      </c>
    </row>
    <row r="2398" spans="1:4" x14ac:dyDescent="0.25">
      <c r="A2398">
        <v>134</v>
      </c>
      <c r="B2398" t="s">
        <v>2384</v>
      </c>
      <c r="C2398" s="8">
        <v>339.39</v>
      </c>
      <c r="D2398" s="8">
        <v>159.55000000000001</v>
      </c>
    </row>
    <row r="2399" spans="1:4" x14ac:dyDescent="0.25">
      <c r="A2399">
        <v>133</v>
      </c>
      <c r="B2399" t="s">
        <v>2385</v>
      </c>
      <c r="C2399" s="8">
        <v>338.22</v>
      </c>
      <c r="D2399" s="8">
        <v>158.18</v>
      </c>
    </row>
    <row r="2400" spans="1:4" x14ac:dyDescent="0.25">
      <c r="A2400">
        <v>132</v>
      </c>
      <c r="B2400" t="s">
        <v>2386</v>
      </c>
      <c r="C2400" s="8">
        <v>326.66000000000003</v>
      </c>
      <c r="D2400" s="8">
        <v>153.31</v>
      </c>
    </row>
    <row r="2401" spans="1:4" x14ac:dyDescent="0.25">
      <c r="A2401">
        <v>131</v>
      </c>
      <c r="B2401" t="s">
        <v>2387</v>
      </c>
      <c r="C2401" s="8">
        <v>329.98</v>
      </c>
      <c r="D2401" s="8">
        <v>155.13999999999999</v>
      </c>
    </row>
    <row r="2402" spans="1:4" x14ac:dyDescent="0.25">
      <c r="A2402">
        <v>130</v>
      </c>
      <c r="B2402" t="s">
        <v>2388</v>
      </c>
      <c r="C2402" s="8">
        <v>326.54000000000002</v>
      </c>
      <c r="D2402" s="8">
        <v>153.09</v>
      </c>
    </row>
    <row r="2403" spans="1:4" x14ac:dyDescent="0.25">
      <c r="A2403">
        <v>129</v>
      </c>
      <c r="B2403" t="s">
        <v>2389</v>
      </c>
      <c r="C2403" s="8">
        <v>330.2</v>
      </c>
      <c r="D2403" s="8">
        <v>155.82</v>
      </c>
    </row>
    <row r="2404" spans="1:4" x14ac:dyDescent="0.25">
      <c r="A2404">
        <v>128</v>
      </c>
      <c r="B2404" t="s">
        <v>2390</v>
      </c>
      <c r="C2404" s="8">
        <v>336.03</v>
      </c>
      <c r="D2404" s="8">
        <v>160.24</v>
      </c>
    </row>
    <row r="2405" spans="1:4" x14ac:dyDescent="0.25">
      <c r="A2405">
        <v>127</v>
      </c>
      <c r="B2405" t="s">
        <v>2391</v>
      </c>
      <c r="C2405" s="8">
        <v>343.54</v>
      </c>
      <c r="D2405" s="8">
        <v>160.41999999999999</v>
      </c>
    </row>
    <row r="2406" spans="1:4" x14ac:dyDescent="0.25">
      <c r="A2406">
        <v>126</v>
      </c>
      <c r="B2406" t="s">
        <v>2392</v>
      </c>
      <c r="C2406" s="8">
        <v>350.24</v>
      </c>
      <c r="D2406" s="8">
        <v>164.91</v>
      </c>
    </row>
    <row r="2407" spans="1:4" x14ac:dyDescent="0.25">
      <c r="A2407">
        <v>125</v>
      </c>
      <c r="B2407" t="s">
        <v>2393</v>
      </c>
      <c r="C2407" s="8">
        <v>350.16</v>
      </c>
      <c r="D2407" s="8">
        <v>163.62</v>
      </c>
    </row>
    <row r="2408" spans="1:4" x14ac:dyDescent="0.25">
      <c r="A2408">
        <v>124</v>
      </c>
      <c r="B2408" t="s">
        <v>2394</v>
      </c>
      <c r="C2408" s="8">
        <v>354.56</v>
      </c>
      <c r="D2408" s="8">
        <v>169.55</v>
      </c>
    </row>
    <row r="2409" spans="1:4" x14ac:dyDescent="0.25">
      <c r="A2409">
        <v>123</v>
      </c>
      <c r="B2409" t="s">
        <v>2395</v>
      </c>
      <c r="C2409" s="8">
        <v>354.04</v>
      </c>
      <c r="D2409" s="8">
        <v>172.7</v>
      </c>
    </row>
    <row r="2410" spans="1:4" x14ac:dyDescent="0.25">
      <c r="A2410">
        <v>122</v>
      </c>
      <c r="B2410" t="s">
        <v>2396</v>
      </c>
      <c r="C2410" s="8">
        <v>356.67</v>
      </c>
      <c r="D2410" s="8">
        <v>172.63</v>
      </c>
    </row>
    <row r="2411" spans="1:4" x14ac:dyDescent="0.25">
      <c r="A2411">
        <v>121</v>
      </c>
      <c r="B2411" t="s">
        <v>2397</v>
      </c>
      <c r="C2411" s="8">
        <v>353.21</v>
      </c>
      <c r="D2411" s="8">
        <v>169.98</v>
      </c>
    </row>
    <row r="2412" spans="1:4" x14ac:dyDescent="0.25">
      <c r="A2412">
        <v>120</v>
      </c>
      <c r="B2412" t="s">
        <v>2398</v>
      </c>
      <c r="C2412" s="8">
        <v>358.1</v>
      </c>
      <c r="D2412" s="8">
        <v>173.5</v>
      </c>
    </row>
    <row r="2413" spans="1:4" x14ac:dyDescent="0.25">
      <c r="A2413">
        <v>119</v>
      </c>
      <c r="B2413" t="s">
        <v>2399</v>
      </c>
      <c r="C2413" s="8">
        <v>362.57</v>
      </c>
      <c r="D2413" s="8">
        <v>177.63</v>
      </c>
    </row>
    <row r="2414" spans="1:4" x14ac:dyDescent="0.25">
      <c r="A2414">
        <v>118</v>
      </c>
      <c r="B2414" t="s">
        <v>2400</v>
      </c>
      <c r="C2414" s="8">
        <v>360.62</v>
      </c>
      <c r="D2414" s="8">
        <v>178.46</v>
      </c>
    </row>
    <row r="2415" spans="1:4" x14ac:dyDescent="0.25">
      <c r="A2415">
        <v>117</v>
      </c>
      <c r="B2415" t="s">
        <v>2401</v>
      </c>
      <c r="C2415" s="8">
        <v>356.28</v>
      </c>
      <c r="D2415" s="8">
        <v>175.96</v>
      </c>
    </row>
    <row r="2416" spans="1:4" x14ac:dyDescent="0.25">
      <c r="A2416">
        <v>116</v>
      </c>
      <c r="B2416" t="s">
        <v>2402</v>
      </c>
      <c r="C2416" s="8">
        <v>357.78</v>
      </c>
      <c r="D2416" s="8">
        <v>177.31</v>
      </c>
    </row>
    <row r="2417" spans="1:4" x14ac:dyDescent="0.25">
      <c r="A2417">
        <v>115</v>
      </c>
      <c r="B2417" t="s">
        <v>2403</v>
      </c>
      <c r="C2417" s="8">
        <v>355.33</v>
      </c>
      <c r="D2417" s="8">
        <v>177.5</v>
      </c>
    </row>
    <row r="2418" spans="1:4" x14ac:dyDescent="0.25">
      <c r="A2418">
        <v>114</v>
      </c>
      <c r="B2418" t="s">
        <v>2404</v>
      </c>
      <c r="C2418" s="8">
        <v>357.46</v>
      </c>
      <c r="D2418" s="8">
        <v>180.82</v>
      </c>
    </row>
    <row r="2419" spans="1:4" x14ac:dyDescent="0.25">
      <c r="A2419">
        <v>113</v>
      </c>
      <c r="B2419" t="s">
        <v>2405</v>
      </c>
      <c r="C2419" s="8">
        <v>363.22</v>
      </c>
      <c r="D2419" s="8">
        <v>184.22</v>
      </c>
    </row>
    <row r="2420" spans="1:4" x14ac:dyDescent="0.25">
      <c r="A2420">
        <v>112</v>
      </c>
      <c r="B2420" t="s">
        <v>2406</v>
      </c>
      <c r="C2420" s="8">
        <v>362.66</v>
      </c>
      <c r="D2420" s="8">
        <v>183.59</v>
      </c>
    </row>
    <row r="2421" spans="1:4" x14ac:dyDescent="0.25">
      <c r="A2421">
        <v>111</v>
      </c>
      <c r="B2421" t="s">
        <v>2407</v>
      </c>
      <c r="C2421" s="8">
        <v>363.67</v>
      </c>
      <c r="D2421" s="8">
        <v>184.37</v>
      </c>
    </row>
    <row r="2422" spans="1:4" x14ac:dyDescent="0.25">
      <c r="A2422">
        <v>110</v>
      </c>
      <c r="B2422" t="s">
        <v>2408</v>
      </c>
      <c r="C2422" s="8">
        <v>362.06</v>
      </c>
      <c r="D2422" s="8">
        <v>181.02</v>
      </c>
    </row>
    <row r="2423" spans="1:4" x14ac:dyDescent="0.25">
      <c r="A2423">
        <v>109</v>
      </c>
      <c r="B2423" t="s">
        <v>2409</v>
      </c>
      <c r="C2423" s="8">
        <v>366.02</v>
      </c>
      <c r="D2423" s="8">
        <v>182.7</v>
      </c>
    </row>
    <row r="2424" spans="1:4" x14ac:dyDescent="0.25">
      <c r="A2424">
        <v>108</v>
      </c>
      <c r="B2424" t="s">
        <v>2410</v>
      </c>
      <c r="C2424" s="8">
        <v>366.79</v>
      </c>
      <c r="D2424" s="8">
        <v>182.89</v>
      </c>
    </row>
    <row r="2425" spans="1:4" x14ac:dyDescent="0.25">
      <c r="A2425">
        <v>107</v>
      </c>
      <c r="B2425" t="s">
        <v>2411</v>
      </c>
      <c r="C2425" s="8">
        <v>366.69</v>
      </c>
      <c r="D2425" s="8">
        <v>183.92</v>
      </c>
    </row>
    <row r="2426" spans="1:4" x14ac:dyDescent="0.25">
      <c r="A2426">
        <v>106</v>
      </c>
      <c r="B2426" t="s">
        <v>2412</v>
      </c>
      <c r="C2426" s="8">
        <v>369.85</v>
      </c>
      <c r="D2426" s="8">
        <v>188.2</v>
      </c>
    </row>
    <row r="2427" spans="1:4" x14ac:dyDescent="0.25">
      <c r="A2427">
        <v>105</v>
      </c>
      <c r="B2427" t="s">
        <v>2413</v>
      </c>
      <c r="C2427" s="8">
        <v>369.09</v>
      </c>
      <c r="D2427" s="8">
        <v>188.38</v>
      </c>
    </row>
    <row r="2428" spans="1:4" x14ac:dyDescent="0.25">
      <c r="A2428">
        <v>104</v>
      </c>
      <c r="B2428" t="s">
        <v>2414</v>
      </c>
      <c r="C2428" s="8">
        <v>370.17</v>
      </c>
      <c r="D2428" s="8">
        <v>190.8</v>
      </c>
    </row>
    <row r="2429" spans="1:4" x14ac:dyDescent="0.25">
      <c r="A2429">
        <v>103</v>
      </c>
      <c r="B2429" t="s">
        <v>2415</v>
      </c>
      <c r="C2429" s="8">
        <v>366.85</v>
      </c>
      <c r="D2429" s="8">
        <v>189.41</v>
      </c>
    </row>
    <row r="2430" spans="1:4" x14ac:dyDescent="0.25">
      <c r="A2430">
        <v>102</v>
      </c>
      <c r="B2430" t="s">
        <v>2416</v>
      </c>
      <c r="C2430" s="8">
        <v>366.73</v>
      </c>
      <c r="D2430" s="8">
        <v>191.24</v>
      </c>
    </row>
    <row r="2431" spans="1:4" x14ac:dyDescent="0.25">
      <c r="A2431">
        <v>101</v>
      </c>
      <c r="B2431" t="s">
        <v>2417</v>
      </c>
      <c r="C2431" s="8">
        <v>366.3</v>
      </c>
      <c r="D2431" s="8">
        <v>190.3</v>
      </c>
    </row>
    <row r="2432" spans="1:4" x14ac:dyDescent="0.25">
      <c r="A2432">
        <v>100</v>
      </c>
      <c r="B2432" t="s">
        <v>2418</v>
      </c>
      <c r="C2432" s="8">
        <v>364.66</v>
      </c>
      <c r="D2432" s="8">
        <v>189.93</v>
      </c>
    </row>
    <row r="2433" spans="1:4" x14ac:dyDescent="0.25">
      <c r="A2433">
        <v>99</v>
      </c>
      <c r="B2433" t="s">
        <v>2419</v>
      </c>
      <c r="C2433" s="8">
        <v>369.59</v>
      </c>
      <c r="D2433" s="8">
        <v>194.68</v>
      </c>
    </row>
    <row r="2434" spans="1:4" x14ac:dyDescent="0.25">
      <c r="A2434">
        <v>98</v>
      </c>
      <c r="B2434" t="s">
        <v>2420</v>
      </c>
      <c r="C2434" s="8">
        <v>370.17</v>
      </c>
      <c r="D2434" s="8">
        <v>193.98</v>
      </c>
    </row>
    <row r="2435" spans="1:4" x14ac:dyDescent="0.25">
      <c r="A2435">
        <v>97</v>
      </c>
      <c r="B2435" t="s">
        <v>2421</v>
      </c>
      <c r="C2435" s="8">
        <v>372.24</v>
      </c>
      <c r="D2435" s="8">
        <v>196.29</v>
      </c>
    </row>
    <row r="2436" spans="1:4" x14ac:dyDescent="0.25">
      <c r="A2436">
        <v>96</v>
      </c>
      <c r="B2436" t="s">
        <v>2422</v>
      </c>
      <c r="C2436" s="8">
        <v>369.18</v>
      </c>
      <c r="D2436" s="8">
        <v>195.34</v>
      </c>
    </row>
    <row r="2437" spans="1:4" x14ac:dyDescent="0.25">
      <c r="A2437">
        <v>95</v>
      </c>
      <c r="B2437" t="s">
        <v>2423</v>
      </c>
      <c r="C2437" s="8">
        <v>367.86</v>
      </c>
      <c r="D2437" s="8">
        <v>195.24</v>
      </c>
    </row>
    <row r="2438" spans="1:4" x14ac:dyDescent="0.25">
      <c r="A2438">
        <v>94</v>
      </c>
      <c r="B2438" t="s">
        <v>2424</v>
      </c>
      <c r="C2438" s="8">
        <v>367.24</v>
      </c>
      <c r="D2438" s="8">
        <v>197.46</v>
      </c>
    </row>
    <row r="2439" spans="1:4" x14ac:dyDescent="0.25">
      <c r="A2439">
        <v>93</v>
      </c>
      <c r="B2439" t="s">
        <v>2425</v>
      </c>
      <c r="C2439" s="8">
        <v>367.57</v>
      </c>
      <c r="D2439" s="8">
        <v>199.14</v>
      </c>
    </row>
    <row r="2440" spans="1:4" x14ac:dyDescent="0.25">
      <c r="A2440">
        <v>92</v>
      </c>
      <c r="B2440" t="s">
        <v>2426</v>
      </c>
      <c r="C2440" s="8">
        <v>369</v>
      </c>
      <c r="D2440" s="8">
        <v>199.01</v>
      </c>
    </row>
    <row r="2441" spans="1:4" x14ac:dyDescent="0.25">
      <c r="A2441">
        <v>91</v>
      </c>
      <c r="B2441" t="s">
        <v>2427</v>
      </c>
      <c r="C2441" s="8">
        <v>372.17</v>
      </c>
      <c r="D2441" s="8">
        <v>198.27</v>
      </c>
    </row>
    <row r="2442" spans="1:4" x14ac:dyDescent="0.25">
      <c r="A2442">
        <v>90</v>
      </c>
      <c r="B2442" t="s">
        <v>2428</v>
      </c>
      <c r="C2442" s="8">
        <v>371.46</v>
      </c>
      <c r="D2442" s="8">
        <v>194.43</v>
      </c>
    </row>
    <row r="2443" spans="1:4" x14ac:dyDescent="0.25">
      <c r="A2443">
        <v>89</v>
      </c>
      <c r="B2443" t="s">
        <v>2429</v>
      </c>
      <c r="C2443" s="8">
        <v>371.99</v>
      </c>
      <c r="D2443" s="8">
        <v>196.41</v>
      </c>
    </row>
    <row r="2444" spans="1:4" x14ac:dyDescent="0.25">
      <c r="A2444">
        <v>88</v>
      </c>
      <c r="B2444" t="s">
        <v>2430</v>
      </c>
      <c r="C2444" s="8">
        <v>373.88</v>
      </c>
      <c r="D2444" s="8">
        <v>196.06</v>
      </c>
    </row>
    <row r="2445" spans="1:4" x14ac:dyDescent="0.25">
      <c r="A2445">
        <v>87</v>
      </c>
      <c r="B2445" t="s">
        <v>2431</v>
      </c>
      <c r="C2445" s="8">
        <v>368.79</v>
      </c>
      <c r="D2445" s="8">
        <v>193.5</v>
      </c>
    </row>
    <row r="2446" spans="1:4" x14ac:dyDescent="0.25">
      <c r="A2446">
        <v>86</v>
      </c>
      <c r="B2446" t="s">
        <v>2432</v>
      </c>
      <c r="C2446" s="8">
        <v>371.33</v>
      </c>
      <c r="D2446" s="8">
        <v>196.49</v>
      </c>
    </row>
    <row r="2447" spans="1:4" x14ac:dyDescent="0.25">
      <c r="A2447">
        <v>85</v>
      </c>
      <c r="B2447" t="s">
        <v>2433</v>
      </c>
      <c r="C2447" s="8">
        <v>373.55</v>
      </c>
      <c r="D2447" s="8">
        <v>204.53</v>
      </c>
    </row>
    <row r="2448" spans="1:4" x14ac:dyDescent="0.25">
      <c r="A2448">
        <v>84</v>
      </c>
      <c r="B2448" t="s">
        <v>2434</v>
      </c>
      <c r="C2448" s="8">
        <v>379.1</v>
      </c>
      <c r="D2448" s="8">
        <v>208.17</v>
      </c>
    </row>
    <row r="2449" spans="1:4" x14ac:dyDescent="0.25">
      <c r="A2449">
        <v>83</v>
      </c>
      <c r="B2449" t="s">
        <v>2435</v>
      </c>
      <c r="C2449" s="8">
        <v>381.26</v>
      </c>
      <c r="D2449" s="8">
        <v>207.72</v>
      </c>
    </row>
    <row r="2450" spans="1:4" x14ac:dyDescent="0.25">
      <c r="A2450">
        <v>82</v>
      </c>
      <c r="B2450" t="s">
        <v>2436</v>
      </c>
      <c r="C2450" s="8">
        <v>378.69</v>
      </c>
      <c r="D2450" s="8">
        <v>207.54</v>
      </c>
    </row>
    <row r="2451" spans="1:4" x14ac:dyDescent="0.25">
      <c r="A2451">
        <v>81</v>
      </c>
      <c r="B2451" t="s">
        <v>2437</v>
      </c>
      <c r="C2451" s="8">
        <v>378.77</v>
      </c>
      <c r="D2451" s="8">
        <v>211.26</v>
      </c>
    </row>
    <row r="2452" spans="1:4" x14ac:dyDescent="0.25">
      <c r="A2452">
        <v>80</v>
      </c>
      <c r="B2452" t="s">
        <v>2438</v>
      </c>
      <c r="C2452" s="8">
        <v>379.79</v>
      </c>
      <c r="D2452" s="8">
        <v>209.75</v>
      </c>
    </row>
    <row r="2453" spans="1:4" x14ac:dyDescent="0.25">
      <c r="A2453">
        <v>79</v>
      </c>
      <c r="B2453" t="s">
        <v>2439</v>
      </c>
      <c r="C2453" s="8">
        <v>378.46</v>
      </c>
      <c r="D2453" s="8">
        <v>213.94</v>
      </c>
    </row>
    <row r="2454" spans="1:4" x14ac:dyDescent="0.25">
      <c r="A2454">
        <v>78</v>
      </c>
      <c r="B2454" t="s">
        <v>2440</v>
      </c>
      <c r="C2454" s="8">
        <v>375.7</v>
      </c>
      <c r="D2454" s="8">
        <v>210.75</v>
      </c>
    </row>
    <row r="2455" spans="1:4" x14ac:dyDescent="0.25">
      <c r="A2455">
        <v>77</v>
      </c>
      <c r="B2455" t="s">
        <v>2441</v>
      </c>
      <c r="C2455" s="8">
        <v>378.65</v>
      </c>
      <c r="D2455" s="8">
        <v>213.45</v>
      </c>
    </row>
    <row r="2456" spans="1:4" x14ac:dyDescent="0.25">
      <c r="A2456">
        <v>76</v>
      </c>
      <c r="B2456" t="s">
        <v>2442</v>
      </c>
      <c r="C2456" s="8">
        <v>383.89</v>
      </c>
      <c r="D2456" s="8">
        <v>214.39</v>
      </c>
    </row>
    <row r="2457" spans="1:4" x14ac:dyDescent="0.25">
      <c r="A2457">
        <v>75</v>
      </c>
      <c r="B2457" t="s">
        <v>2443</v>
      </c>
      <c r="C2457" s="8">
        <v>384.24</v>
      </c>
      <c r="D2457" s="8">
        <v>212.53</v>
      </c>
    </row>
    <row r="2458" spans="1:4" x14ac:dyDescent="0.25">
      <c r="A2458">
        <v>74</v>
      </c>
      <c r="B2458" t="s">
        <v>2444</v>
      </c>
      <c r="C2458" s="8">
        <v>382.88</v>
      </c>
      <c r="D2458" s="8">
        <v>215</v>
      </c>
    </row>
    <row r="2459" spans="1:4" x14ac:dyDescent="0.25">
      <c r="A2459">
        <v>73</v>
      </c>
      <c r="B2459" t="s">
        <v>2445</v>
      </c>
      <c r="C2459" s="8">
        <v>384.39</v>
      </c>
      <c r="D2459" s="8">
        <v>214.79</v>
      </c>
    </row>
    <row r="2460" spans="1:4" x14ac:dyDescent="0.25">
      <c r="A2460">
        <v>72</v>
      </c>
      <c r="B2460" t="s">
        <v>2446</v>
      </c>
      <c r="C2460" s="8">
        <v>383.79</v>
      </c>
      <c r="D2460" s="8">
        <v>213.3</v>
      </c>
    </row>
    <row r="2461" spans="1:4" x14ac:dyDescent="0.25">
      <c r="A2461">
        <v>71</v>
      </c>
      <c r="B2461" t="s">
        <v>2447</v>
      </c>
      <c r="C2461" s="8">
        <v>374.41</v>
      </c>
      <c r="D2461" s="8">
        <v>209.39</v>
      </c>
    </row>
    <row r="2462" spans="1:4" x14ac:dyDescent="0.25">
      <c r="A2462">
        <v>70</v>
      </c>
      <c r="B2462" t="s">
        <v>2448</v>
      </c>
      <c r="C2462" s="8">
        <v>377.63</v>
      </c>
      <c r="D2462" s="8">
        <v>208.72</v>
      </c>
    </row>
    <row r="2463" spans="1:4" x14ac:dyDescent="0.25">
      <c r="A2463">
        <v>69</v>
      </c>
      <c r="B2463" t="s">
        <v>2449</v>
      </c>
      <c r="C2463" s="8">
        <v>370.07</v>
      </c>
      <c r="D2463" s="8">
        <v>205.56</v>
      </c>
    </row>
    <row r="2464" spans="1:4" x14ac:dyDescent="0.25">
      <c r="A2464">
        <v>68</v>
      </c>
      <c r="B2464" t="s">
        <v>2450</v>
      </c>
      <c r="C2464" s="8">
        <v>376.23</v>
      </c>
      <c r="D2464" s="8">
        <v>210.61</v>
      </c>
    </row>
    <row r="2465" spans="1:4" x14ac:dyDescent="0.25">
      <c r="A2465">
        <v>67</v>
      </c>
      <c r="B2465" t="s">
        <v>2451</v>
      </c>
      <c r="C2465" s="8">
        <v>381.55</v>
      </c>
      <c r="D2465" s="8">
        <v>213.61</v>
      </c>
    </row>
    <row r="2466" spans="1:4" x14ac:dyDescent="0.25">
      <c r="A2466">
        <v>66</v>
      </c>
      <c r="B2466" t="s">
        <v>2452</v>
      </c>
      <c r="C2466" s="8">
        <v>381.85</v>
      </c>
      <c r="D2466" s="8">
        <v>214.25</v>
      </c>
    </row>
    <row r="2467" spans="1:4" x14ac:dyDescent="0.25">
      <c r="A2467">
        <v>65</v>
      </c>
      <c r="B2467" t="s">
        <v>2453</v>
      </c>
      <c r="C2467" s="8">
        <v>386.19</v>
      </c>
      <c r="D2467" s="8">
        <v>218.62</v>
      </c>
    </row>
    <row r="2468" spans="1:4" x14ac:dyDescent="0.25">
      <c r="A2468">
        <v>64</v>
      </c>
      <c r="B2468" t="s">
        <v>2454</v>
      </c>
      <c r="C2468" s="8">
        <v>387.71</v>
      </c>
      <c r="D2468" s="8">
        <v>221.65</v>
      </c>
    </row>
    <row r="2469" spans="1:4" x14ac:dyDescent="0.25">
      <c r="A2469">
        <v>63</v>
      </c>
      <c r="B2469" t="s">
        <v>2455</v>
      </c>
      <c r="C2469" s="8">
        <v>390.51</v>
      </c>
      <c r="D2469" s="8">
        <v>227.31</v>
      </c>
    </row>
    <row r="2470" spans="1:4" x14ac:dyDescent="0.25">
      <c r="A2470">
        <v>62</v>
      </c>
      <c r="B2470" t="s">
        <v>2456</v>
      </c>
      <c r="C2470" s="8">
        <v>390.25</v>
      </c>
      <c r="D2470" s="8">
        <v>228.38</v>
      </c>
    </row>
    <row r="2471" spans="1:4" x14ac:dyDescent="0.25">
      <c r="A2471">
        <v>61</v>
      </c>
      <c r="B2471" t="s">
        <v>2457</v>
      </c>
      <c r="C2471" s="8">
        <v>390.08</v>
      </c>
      <c r="D2471" s="8">
        <v>226.88</v>
      </c>
    </row>
    <row r="2472" spans="1:4" x14ac:dyDescent="0.25">
      <c r="A2472">
        <v>60</v>
      </c>
      <c r="B2472" t="s">
        <v>2458</v>
      </c>
      <c r="C2472" s="8">
        <v>390.71</v>
      </c>
      <c r="D2472" s="8">
        <v>226.62</v>
      </c>
    </row>
    <row r="2473" spans="1:4" x14ac:dyDescent="0.25">
      <c r="A2473">
        <v>59</v>
      </c>
      <c r="B2473" t="s">
        <v>2459</v>
      </c>
      <c r="C2473" s="8">
        <v>392.64</v>
      </c>
      <c r="D2473" s="8">
        <v>227.26</v>
      </c>
    </row>
    <row r="2474" spans="1:4" x14ac:dyDescent="0.25">
      <c r="A2474">
        <v>58</v>
      </c>
      <c r="B2474" t="s">
        <v>2460</v>
      </c>
      <c r="C2474" s="8">
        <v>392.3</v>
      </c>
      <c r="D2474" s="8">
        <v>225.83</v>
      </c>
    </row>
    <row r="2475" spans="1:4" x14ac:dyDescent="0.25">
      <c r="A2475">
        <v>57</v>
      </c>
      <c r="B2475" t="s">
        <v>2461</v>
      </c>
      <c r="C2475" s="8">
        <v>392.39</v>
      </c>
      <c r="D2475" s="8">
        <v>224.06</v>
      </c>
    </row>
    <row r="2476" spans="1:4" x14ac:dyDescent="0.25">
      <c r="A2476">
        <v>56</v>
      </c>
      <c r="B2476" t="s">
        <v>2462</v>
      </c>
      <c r="C2476" s="8">
        <v>390.72</v>
      </c>
      <c r="D2476" s="8">
        <v>220.59</v>
      </c>
    </row>
    <row r="2477" spans="1:4" x14ac:dyDescent="0.25">
      <c r="A2477">
        <v>55</v>
      </c>
      <c r="B2477" t="s">
        <v>2463</v>
      </c>
      <c r="C2477" s="8">
        <v>390.03</v>
      </c>
      <c r="D2477" s="8">
        <v>225.19</v>
      </c>
    </row>
    <row r="2478" spans="1:4" x14ac:dyDescent="0.25">
      <c r="A2478">
        <v>54</v>
      </c>
      <c r="B2478" t="s">
        <v>2464</v>
      </c>
      <c r="C2478" s="8">
        <v>387.03</v>
      </c>
      <c r="D2478" s="8">
        <v>223.73</v>
      </c>
    </row>
    <row r="2479" spans="1:4" x14ac:dyDescent="0.25">
      <c r="A2479">
        <v>53</v>
      </c>
      <c r="B2479" t="s">
        <v>2465</v>
      </c>
      <c r="C2479" s="8">
        <v>387.5</v>
      </c>
      <c r="D2479" s="8">
        <v>221.76</v>
      </c>
    </row>
    <row r="2480" spans="1:4" x14ac:dyDescent="0.25">
      <c r="A2480">
        <v>52</v>
      </c>
      <c r="B2480" t="s">
        <v>2466</v>
      </c>
      <c r="C2480" s="8">
        <v>391.77</v>
      </c>
      <c r="D2480" s="8">
        <v>227</v>
      </c>
    </row>
    <row r="2481" spans="1:4" x14ac:dyDescent="0.25">
      <c r="A2481">
        <v>51</v>
      </c>
      <c r="B2481" t="s">
        <v>2467</v>
      </c>
      <c r="C2481" s="8">
        <v>382.33</v>
      </c>
      <c r="D2481" s="8">
        <v>218.61</v>
      </c>
    </row>
    <row r="2482" spans="1:4" x14ac:dyDescent="0.25">
      <c r="A2482">
        <v>50</v>
      </c>
      <c r="B2482" t="s">
        <v>2468</v>
      </c>
      <c r="C2482" s="8">
        <v>380.36</v>
      </c>
      <c r="D2482" s="8">
        <v>218.31</v>
      </c>
    </row>
    <row r="2483" spans="1:4" x14ac:dyDescent="0.25">
      <c r="A2483">
        <v>49</v>
      </c>
      <c r="B2483" t="s">
        <v>2469</v>
      </c>
      <c r="C2483" s="8">
        <v>389.58</v>
      </c>
      <c r="D2483" s="8">
        <v>226.07</v>
      </c>
    </row>
    <row r="2484" spans="1:4" x14ac:dyDescent="0.25">
      <c r="A2484">
        <v>48</v>
      </c>
      <c r="B2484" t="s">
        <v>2470</v>
      </c>
      <c r="C2484" s="8">
        <v>386.54</v>
      </c>
      <c r="D2484" s="8">
        <v>221.72</v>
      </c>
    </row>
    <row r="2485" spans="1:4" x14ac:dyDescent="0.25">
      <c r="A2485">
        <v>47</v>
      </c>
      <c r="B2485" t="s">
        <v>2471</v>
      </c>
      <c r="C2485" s="8">
        <v>381.42</v>
      </c>
      <c r="D2485" s="8">
        <v>219.32</v>
      </c>
    </row>
    <row r="2486" spans="1:4" x14ac:dyDescent="0.25">
      <c r="A2486">
        <v>46</v>
      </c>
      <c r="B2486" t="s">
        <v>2472</v>
      </c>
      <c r="C2486" s="8">
        <v>376.7</v>
      </c>
      <c r="D2486" s="8">
        <v>213.19</v>
      </c>
    </row>
    <row r="2487" spans="1:4" x14ac:dyDescent="0.25">
      <c r="A2487">
        <v>45</v>
      </c>
      <c r="B2487" t="s">
        <v>2473</v>
      </c>
      <c r="C2487" s="8">
        <v>383.63</v>
      </c>
      <c r="D2487" s="8">
        <v>217.71</v>
      </c>
    </row>
    <row r="2488" spans="1:4" x14ac:dyDescent="0.25">
      <c r="A2488">
        <v>44</v>
      </c>
      <c r="B2488" t="s">
        <v>2474</v>
      </c>
      <c r="C2488" s="8">
        <v>381.72</v>
      </c>
      <c r="D2488" s="8">
        <v>218.74</v>
      </c>
    </row>
    <row r="2489" spans="1:4" x14ac:dyDescent="0.25">
      <c r="A2489">
        <v>43</v>
      </c>
      <c r="B2489" t="s">
        <v>2475</v>
      </c>
      <c r="C2489" s="8">
        <v>387.17</v>
      </c>
      <c r="D2489" s="8">
        <v>223.34</v>
      </c>
    </row>
    <row r="2490" spans="1:4" x14ac:dyDescent="0.25">
      <c r="A2490">
        <v>42</v>
      </c>
      <c r="B2490" t="s">
        <v>2476</v>
      </c>
      <c r="C2490" s="8">
        <v>389.58</v>
      </c>
      <c r="D2490" s="8">
        <v>227.22</v>
      </c>
    </row>
    <row r="2491" spans="1:4" x14ac:dyDescent="0.25">
      <c r="A2491">
        <v>41</v>
      </c>
      <c r="B2491" t="s">
        <v>2477</v>
      </c>
      <c r="C2491" s="8">
        <v>393.53</v>
      </c>
      <c r="D2491" s="8">
        <v>232.22</v>
      </c>
    </row>
    <row r="2492" spans="1:4" x14ac:dyDescent="0.25">
      <c r="A2492">
        <v>40</v>
      </c>
      <c r="B2492" t="s">
        <v>2478</v>
      </c>
      <c r="C2492" s="8">
        <v>394.06</v>
      </c>
      <c r="D2492" s="8">
        <v>233.59</v>
      </c>
    </row>
    <row r="2493" spans="1:4" x14ac:dyDescent="0.25">
      <c r="A2493">
        <v>39</v>
      </c>
      <c r="B2493" t="s">
        <v>2479</v>
      </c>
      <c r="C2493" s="8">
        <v>396.41</v>
      </c>
      <c r="D2493" s="8">
        <v>234.42</v>
      </c>
    </row>
    <row r="2494" spans="1:4" x14ac:dyDescent="0.25">
      <c r="A2494">
        <v>38</v>
      </c>
      <c r="B2494" t="s">
        <v>2480</v>
      </c>
      <c r="C2494" s="8">
        <v>395.91</v>
      </c>
      <c r="D2494" s="8">
        <v>230.5</v>
      </c>
    </row>
    <row r="2495" spans="1:4" x14ac:dyDescent="0.25">
      <c r="A2495">
        <v>37</v>
      </c>
      <c r="B2495" t="s">
        <v>2481</v>
      </c>
      <c r="C2495" s="8">
        <v>397.26</v>
      </c>
      <c r="D2495" s="8">
        <v>232.31</v>
      </c>
    </row>
    <row r="2496" spans="1:4" x14ac:dyDescent="0.25">
      <c r="A2496">
        <v>36</v>
      </c>
      <c r="B2496" t="s">
        <v>2482</v>
      </c>
      <c r="C2496" s="8">
        <v>391.48</v>
      </c>
      <c r="D2496" s="8">
        <v>225.24</v>
      </c>
    </row>
    <row r="2497" spans="1:4" x14ac:dyDescent="0.25">
      <c r="A2497">
        <v>35</v>
      </c>
      <c r="B2497" t="s">
        <v>2483</v>
      </c>
      <c r="C2497" s="8">
        <v>389.48</v>
      </c>
      <c r="D2497" s="8">
        <v>226.94</v>
      </c>
    </row>
    <row r="2498" spans="1:4" x14ac:dyDescent="0.25">
      <c r="A2498">
        <v>34</v>
      </c>
      <c r="B2498" t="s">
        <v>2484</v>
      </c>
      <c r="C2498" s="8">
        <v>392.59</v>
      </c>
      <c r="D2498" s="8">
        <v>225.23</v>
      </c>
    </row>
    <row r="2499" spans="1:4" x14ac:dyDescent="0.25">
      <c r="A2499">
        <v>33</v>
      </c>
      <c r="B2499" t="s">
        <v>2485</v>
      </c>
      <c r="C2499" s="8">
        <v>389.5</v>
      </c>
      <c r="D2499" s="8">
        <v>217.06</v>
      </c>
    </row>
    <row r="2500" spans="1:4" x14ac:dyDescent="0.25">
      <c r="A2500">
        <v>32</v>
      </c>
      <c r="B2500" t="s">
        <v>2486</v>
      </c>
      <c r="C2500" s="8">
        <v>387.52</v>
      </c>
      <c r="D2500" s="8">
        <v>212.04</v>
      </c>
    </row>
    <row r="2501" spans="1:4" x14ac:dyDescent="0.25">
      <c r="A2501">
        <v>31</v>
      </c>
      <c r="B2501" t="s">
        <v>2487</v>
      </c>
      <c r="C2501" s="8">
        <v>389.7</v>
      </c>
      <c r="D2501" s="8">
        <v>216.66</v>
      </c>
    </row>
    <row r="2502" spans="1:4" x14ac:dyDescent="0.25">
      <c r="A2502">
        <v>30</v>
      </c>
      <c r="B2502" t="s">
        <v>2488</v>
      </c>
      <c r="C2502" s="8">
        <v>395.98</v>
      </c>
      <c r="D2502" s="8">
        <v>220.61</v>
      </c>
    </row>
    <row r="2503" spans="1:4" x14ac:dyDescent="0.25">
      <c r="A2503">
        <v>29</v>
      </c>
      <c r="B2503" t="s">
        <v>2489</v>
      </c>
      <c r="C2503" s="8">
        <v>395.78</v>
      </c>
      <c r="D2503" s="8">
        <v>214.4</v>
      </c>
    </row>
    <row r="2504" spans="1:4" x14ac:dyDescent="0.25">
      <c r="A2504">
        <v>28</v>
      </c>
      <c r="B2504" t="s">
        <v>2490</v>
      </c>
      <c r="C2504" s="8">
        <v>394.73</v>
      </c>
      <c r="D2504" s="8">
        <v>218.01</v>
      </c>
    </row>
    <row r="2505" spans="1:4" x14ac:dyDescent="0.25">
      <c r="A2505">
        <v>27</v>
      </c>
      <c r="B2505" t="s">
        <v>2491</v>
      </c>
      <c r="C2505" s="8">
        <v>396.33</v>
      </c>
      <c r="D2505" s="8">
        <v>220.94</v>
      </c>
    </row>
    <row r="2506" spans="1:4" x14ac:dyDescent="0.25">
      <c r="A2506">
        <v>26</v>
      </c>
      <c r="B2506" t="s">
        <v>2492</v>
      </c>
      <c r="C2506" s="8">
        <v>400.61</v>
      </c>
      <c r="D2506" s="8">
        <v>223.74</v>
      </c>
    </row>
    <row r="2507" spans="1:4" x14ac:dyDescent="0.25">
      <c r="A2507">
        <v>25</v>
      </c>
      <c r="B2507" t="s">
        <v>2493</v>
      </c>
      <c r="C2507" s="8">
        <v>406.36</v>
      </c>
      <c r="D2507" s="8">
        <v>224.97</v>
      </c>
    </row>
    <row r="2508" spans="1:4" x14ac:dyDescent="0.25">
      <c r="A2508">
        <v>24</v>
      </c>
      <c r="B2508" t="s">
        <v>2494</v>
      </c>
      <c r="C2508" s="8">
        <v>406.12</v>
      </c>
      <c r="D2508" s="8">
        <v>224.31</v>
      </c>
    </row>
    <row r="2509" spans="1:4" x14ac:dyDescent="0.25">
      <c r="A2509">
        <v>23</v>
      </c>
      <c r="B2509" t="s">
        <v>2495</v>
      </c>
      <c r="C2509" s="8">
        <v>406.59</v>
      </c>
      <c r="D2509" s="8">
        <v>220.69</v>
      </c>
    </row>
    <row r="2510" spans="1:4" x14ac:dyDescent="0.25">
      <c r="A2510">
        <v>22</v>
      </c>
      <c r="B2510" t="s">
        <v>2496</v>
      </c>
      <c r="C2510" s="8">
        <v>408.52</v>
      </c>
      <c r="D2510" s="8">
        <v>222.56</v>
      </c>
    </row>
    <row r="2511" spans="1:4" x14ac:dyDescent="0.25">
      <c r="A2511">
        <v>21</v>
      </c>
      <c r="B2511" t="s">
        <v>2497</v>
      </c>
      <c r="C2511" s="8">
        <v>411.49</v>
      </c>
      <c r="D2511" s="8">
        <v>222.59</v>
      </c>
    </row>
    <row r="2512" spans="1:4" x14ac:dyDescent="0.25">
      <c r="A2512">
        <v>20</v>
      </c>
      <c r="B2512" t="s">
        <v>2498</v>
      </c>
      <c r="C2512" s="8">
        <v>411.64</v>
      </c>
      <c r="D2512" s="8">
        <v>221.72</v>
      </c>
    </row>
    <row r="2513" spans="1:4" x14ac:dyDescent="0.25">
      <c r="A2513">
        <v>19</v>
      </c>
      <c r="B2513" t="s">
        <v>2499</v>
      </c>
      <c r="C2513" s="8">
        <v>412.86</v>
      </c>
      <c r="D2513" s="8">
        <v>221.14</v>
      </c>
    </row>
    <row r="2514" spans="1:4" x14ac:dyDescent="0.25">
      <c r="A2514">
        <v>18</v>
      </c>
      <c r="B2514" t="s">
        <v>2500</v>
      </c>
      <c r="C2514" s="8">
        <v>411.45</v>
      </c>
      <c r="D2514" s="8">
        <v>223.32</v>
      </c>
    </row>
    <row r="2515" spans="1:4" x14ac:dyDescent="0.25">
      <c r="A2515">
        <v>17</v>
      </c>
      <c r="B2515" t="s">
        <v>2501</v>
      </c>
      <c r="C2515" s="8">
        <v>415.87</v>
      </c>
      <c r="D2515" s="8">
        <v>224.29</v>
      </c>
    </row>
    <row r="2516" spans="1:4" x14ac:dyDescent="0.25">
      <c r="A2516">
        <v>16</v>
      </c>
      <c r="B2516" t="s">
        <v>2502</v>
      </c>
      <c r="C2516" s="8">
        <v>417.26</v>
      </c>
      <c r="D2516" s="8">
        <v>224.65</v>
      </c>
    </row>
    <row r="2517" spans="1:4" x14ac:dyDescent="0.25">
      <c r="A2517">
        <v>15</v>
      </c>
      <c r="B2517" t="s">
        <v>2503</v>
      </c>
      <c r="C2517" s="8">
        <v>415.21</v>
      </c>
      <c r="D2517" s="8">
        <v>221.73</v>
      </c>
    </row>
    <row r="2518" spans="1:4" x14ac:dyDescent="0.25">
      <c r="A2518">
        <v>14</v>
      </c>
      <c r="B2518" t="s">
        <v>2504</v>
      </c>
      <c r="C2518" s="8">
        <v>412.17</v>
      </c>
      <c r="D2518" s="8">
        <v>217.19</v>
      </c>
    </row>
    <row r="2519" spans="1:4" x14ac:dyDescent="0.25">
      <c r="A2519">
        <v>13</v>
      </c>
      <c r="B2519" t="s">
        <v>2505</v>
      </c>
      <c r="C2519" s="8">
        <v>416.07</v>
      </c>
      <c r="D2519" s="8">
        <v>222.5</v>
      </c>
    </row>
    <row r="2520" spans="1:4" x14ac:dyDescent="0.25">
      <c r="A2520">
        <v>12</v>
      </c>
      <c r="B2520" t="s">
        <v>2506</v>
      </c>
      <c r="C2520" s="8">
        <v>412.27</v>
      </c>
      <c r="D2520" s="8">
        <v>221.58</v>
      </c>
    </row>
    <row r="2521" spans="1:4" x14ac:dyDescent="0.25">
      <c r="A2521">
        <v>11</v>
      </c>
      <c r="B2521" t="s">
        <v>2507</v>
      </c>
      <c r="C2521" s="8">
        <v>416.74</v>
      </c>
      <c r="D2521" s="8">
        <v>225.76</v>
      </c>
    </row>
    <row r="2522" spans="1:4" x14ac:dyDescent="0.25">
      <c r="A2522">
        <v>10</v>
      </c>
      <c r="B2522" t="s">
        <v>2508</v>
      </c>
      <c r="C2522" s="8">
        <v>417.61</v>
      </c>
      <c r="D2522" s="8">
        <v>228.11</v>
      </c>
    </row>
    <row r="2523" spans="1:4" x14ac:dyDescent="0.25">
      <c r="A2523">
        <v>9</v>
      </c>
      <c r="B2523" t="s">
        <v>2509</v>
      </c>
      <c r="C2523" s="8">
        <v>417.52</v>
      </c>
      <c r="D2523" s="8">
        <v>228.45</v>
      </c>
    </row>
    <row r="2524" spans="1:4" x14ac:dyDescent="0.25">
      <c r="A2524">
        <v>8</v>
      </c>
      <c r="B2524" t="s">
        <v>2510</v>
      </c>
      <c r="C2524" s="8">
        <v>417.4</v>
      </c>
      <c r="D2524" s="8">
        <v>228.84</v>
      </c>
    </row>
    <row r="2525" spans="1:4" x14ac:dyDescent="0.25">
      <c r="A2525">
        <v>7</v>
      </c>
      <c r="B2525" t="s">
        <v>2511</v>
      </c>
      <c r="C2525" s="8">
        <v>420.06</v>
      </c>
      <c r="D2525" s="8">
        <v>227.99</v>
      </c>
    </row>
    <row r="2526" spans="1:4" x14ac:dyDescent="0.25">
      <c r="A2526">
        <v>6</v>
      </c>
      <c r="B2526" t="s">
        <v>2512</v>
      </c>
      <c r="C2526" s="8">
        <v>417.3</v>
      </c>
      <c r="D2526" s="8">
        <v>224.89</v>
      </c>
    </row>
    <row r="2527" spans="1:4" x14ac:dyDescent="0.25">
      <c r="A2527">
        <v>5</v>
      </c>
      <c r="B2527" t="s">
        <v>2513</v>
      </c>
      <c r="C2527" s="8">
        <v>418.2</v>
      </c>
      <c r="D2527" s="8">
        <v>225.99</v>
      </c>
    </row>
    <row r="2528" spans="1:4" x14ac:dyDescent="0.25">
      <c r="A2528">
        <v>4</v>
      </c>
      <c r="B2528" t="s">
        <v>2514</v>
      </c>
      <c r="C2528" s="8">
        <v>415.62</v>
      </c>
      <c r="D2528" s="8">
        <v>223.29</v>
      </c>
    </row>
    <row r="2529" spans="1:4" x14ac:dyDescent="0.25">
      <c r="A2529">
        <v>3</v>
      </c>
      <c r="B2529" t="s">
        <v>2515</v>
      </c>
      <c r="C2529" s="8">
        <v>415.75</v>
      </c>
      <c r="D2529" s="8">
        <v>222.4</v>
      </c>
    </row>
    <row r="2530" spans="1:4" x14ac:dyDescent="0.25">
      <c r="A2530">
        <v>2</v>
      </c>
      <c r="B2530" t="s">
        <v>2516</v>
      </c>
      <c r="C2530" s="8">
        <v>419.07</v>
      </c>
      <c r="D2530" s="8">
        <v>222.59</v>
      </c>
    </row>
    <row r="2531" spans="1:4" x14ac:dyDescent="0.25">
      <c r="A2531">
        <v>1</v>
      </c>
      <c r="B2531" t="s">
        <v>2517</v>
      </c>
      <c r="C2531" s="8">
        <v>422.12</v>
      </c>
      <c r="D2531" s="8">
        <v>225.39</v>
      </c>
    </row>
  </sheetData>
  <mergeCells count="5">
    <mergeCell ref="E3:E4"/>
    <mergeCell ref="E5:E6"/>
    <mergeCell ref="E7:E8"/>
    <mergeCell ref="E9:E10"/>
    <mergeCell ref="F2:G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531"/>
  <sheetViews>
    <sheetView workbookViewId="0">
      <selection activeCell="G8" sqref="G8"/>
    </sheetView>
  </sheetViews>
  <sheetFormatPr baseColWidth="10" defaultRowHeight="15" x14ac:dyDescent="0.25"/>
  <cols>
    <col min="1" max="1" width="5" bestFit="1" customWidth="1"/>
    <col min="2" max="2" width="23.5703125" bestFit="1" customWidth="1"/>
    <col min="3" max="4" width="11.42578125" style="2"/>
    <col min="5" max="5" width="22.7109375" bestFit="1" customWidth="1"/>
    <col min="6" max="6" width="27.42578125" customWidth="1"/>
    <col min="7" max="7" width="15.28515625" customWidth="1"/>
    <col min="8" max="8" width="11.85546875" customWidth="1"/>
    <col min="9" max="9" width="16.42578125" customWidth="1"/>
    <col min="10" max="10" width="15.42578125" customWidth="1"/>
    <col min="11" max="11" width="13.7109375" customWidth="1"/>
    <col min="12" max="12" width="15.5703125" customWidth="1"/>
  </cols>
  <sheetData>
    <row r="1" spans="1:12" ht="15.75" thickBot="1" x14ac:dyDescent="0.3">
      <c r="E1" t="s">
        <v>2524</v>
      </c>
      <c r="F1" s="2" t="s">
        <v>2522</v>
      </c>
    </row>
    <row r="2" spans="1:12" ht="15.75" thickBot="1" x14ac:dyDescent="0.3">
      <c r="E2" s="12" t="s">
        <v>2523</v>
      </c>
      <c r="F2" s="66" t="s">
        <v>2525</v>
      </c>
      <c r="G2" s="68"/>
      <c r="I2" s="63" t="s">
        <v>2537</v>
      </c>
      <c r="J2" s="64"/>
      <c r="K2" s="64"/>
      <c r="L2" s="13" t="s">
        <v>2539</v>
      </c>
    </row>
    <row r="3" spans="1:12" x14ac:dyDescent="0.25">
      <c r="E3" s="59" t="s">
        <v>2532</v>
      </c>
      <c r="F3" s="4" t="s">
        <v>2526</v>
      </c>
      <c r="G3" s="5">
        <f>+INDEX(LINEST(D2472:D2531,C2472:C2531,,TRUE),1,1)</f>
        <v>9.378631401347011E-2</v>
      </c>
      <c r="I3" s="59" t="s">
        <v>2532</v>
      </c>
      <c r="J3" s="4" t="s">
        <v>2526</v>
      </c>
      <c r="K3" s="4">
        <f>+INDEX(LINEST(H2472:H2531,G2472:G2531,,TRUE),1,1)</f>
        <v>-0.27981645195486832</v>
      </c>
      <c r="L3" s="5">
        <f>+K3/K4</f>
        <v>-3.1224084580287799</v>
      </c>
    </row>
    <row r="4" spans="1:12" ht="15.75" thickBot="1" x14ac:dyDescent="0.3">
      <c r="E4" s="60"/>
      <c r="F4" s="6" t="s">
        <v>2527</v>
      </c>
      <c r="G4" s="7">
        <f>+INDEX(LINEST(D2472:D2531,C2472:C2531,,TRUE),1,2)</f>
        <v>185.91205830351427</v>
      </c>
      <c r="I4" s="60"/>
      <c r="J4" s="6" t="s">
        <v>2536</v>
      </c>
      <c r="K4" s="6">
        <f>+INDEX(LINEST(H2472:H2531,G2472:G2531,,TRUE),2,1)</f>
        <v>8.9615582239205294E-2</v>
      </c>
      <c r="L4" s="7"/>
    </row>
    <row r="5" spans="1:12" x14ac:dyDescent="0.25">
      <c r="E5" s="59" t="s">
        <v>2533</v>
      </c>
      <c r="F5" s="4" t="s">
        <v>2526</v>
      </c>
      <c r="G5" s="5">
        <f>+INDEX(LINEST(D2442:D2531,C2442:C2531,,TRUE),1,1)</f>
        <v>0.39218486062912206</v>
      </c>
      <c r="I5" s="65" t="s">
        <v>2533</v>
      </c>
    </row>
    <row r="6" spans="1:12" ht="15.75" thickBot="1" x14ac:dyDescent="0.3">
      <c r="E6" s="60"/>
      <c r="F6" s="6" t="s">
        <v>2527</v>
      </c>
      <c r="G6" s="7">
        <f>+INDEX(LINEST(D2442:D2531,C2442:C2531,,TRUE),1,2)</f>
        <v>64.905023493844112</v>
      </c>
      <c r="I6" s="60"/>
    </row>
    <row r="7" spans="1:12" x14ac:dyDescent="0.25">
      <c r="E7" s="59" t="s">
        <v>2534</v>
      </c>
      <c r="F7" s="4" t="s">
        <v>2526</v>
      </c>
      <c r="G7" s="5">
        <f>+INDEX(LINEST(D2412:D2531,C2412:C2531,,TRUE),1,1)</f>
        <v>0.75338671296918691</v>
      </c>
      <c r="I7" s="59" t="s">
        <v>2534</v>
      </c>
    </row>
    <row r="8" spans="1:12" ht="15.75" thickBot="1" x14ac:dyDescent="0.3">
      <c r="E8" s="60"/>
      <c r="F8" s="6" t="s">
        <v>2527</v>
      </c>
      <c r="G8" s="7">
        <f>+INDEX(LINEST(D2412:D2531,C2412:C2531,,TRUE),1,2)</f>
        <v>-79.835790119807996</v>
      </c>
      <c r="I8" s="60"/>
    </row>
    <row r="9" spans="1:12" x14ac:dyDescent="0.25">
      <c r="E9" s="59" t="s">
        <v>2535</v>
      </c>
      <c r="F9" s="4" t="s">
        <v>2526</v>
      </c>
      <c r="G9" s="5">
        <f>+INDEX(LINEST(D15:D2531,C15:C2531,,TRUE),1,1)</f>
        <v>0.46879700913464056</v>
      </c>
      <c r="I9" s="59" t="s">
        <v>2535</v>
      </c>
    </row>
    <row r="10" spans="1:12" ht="15.75" thickBot="1" x14ac:dyDescent="0.3">
      <c r="E10" s="60"/>
      <c r="F10" s="6" t="s">
        <v>2527</v>
      </c>
      <c r="G10" s="7">
        <f>+INDEX(LINEST(D15:D2531,C15:C2531,,TRUE),1,2)</f>
        <v>20.154073392016258</v>
      </c>
      <c r="I10" s="60"/>
    </row>
    <row r="11" spans="1:12" x14ac:dyDescent="0.25">
      <c r="E11" s="1"/>
    </row>
    <row r="12" spans="1:12" ht="15.75" thickBot="1" x14ac:dyDescent="0.3"/>
    <row r="13" spans="1:12" ht="15.75" thickBot="1" x14ac:dyDescent="0.3">
      <c r="C13" s="3" t="s">
        <v>2518</v>
      </c>
      <c r="D13" s="3" t="s">
        <v>2519</v>
      </c>
      <c r="E13" s="66" t="s">
        <v>2532</v>
      </c>
      <c r="F13" s="67"/>
      <c r="G13" s="67"/>
      <c r="H13" s="68"/>
    </row>
    <row r="14" spans="1:12" x14ac:dyDescent="0.25">
      <c r="B14" s="3" t="s">
        <v>0</v>
      </c>
      <c r="C14" s="2" t="s">
        <v>2520</v>
      </c>
      <c r="D14" s="2" t="s">
        <v>2521</v>
      </c>
      <c r="E14" s="3" t="s">
        <v>2528</v>
      </c>
      <c r="F14" s="3" t="s">
        <v>2529</v>
      </c>
      <c r="G14" s="3" t="s">
        <v>2538</v>
      </c>
      <c r="H14" s="3" t="s">
        <v>2531</v>
      </c>
    </row>
    <row r="15" spans="1:12" x14ac:dyDescent="0.25">
      <c r="A15">
        <v>2517</v>
      </c>
      <c r="B15" t="s">
        <v>1</v>
      </c>
      <c r="C15" s="8">
        <v>134.72</v>
      </c>
      <c r="D15" s="8">
        <v>84.24</v>
      </c>
      <c r="E15" s="10">
        <f>+$G$3*$C15+$G$4</f>
        <v>198.54695052740897</v>
      </c>
      <c r="F15" s="9">
        <f>+$D15-E15</f>
        <v>-114.30695052740897</v>
      </c>
      <c r="G15" s="1"/>
      <c r="H15" s="1"/>
    </row>
    <row r="16" spans="1:12" x14ac:dyDescent="0.25">
      <c r="A16">
        <v>2516</v>
      </c>
      <c r="B16" t="s">
        <v>2</v>
      </c>
      <c r="C16" s="8">
        <v>135.87</v>
      </c>
      <c r="D16" s="8">
        <v>85.53</v>
      </c>
      <c r="E16" s="10">
        <f t="shared" ref="E16:E79" si="0">+$G$3*$C16+$G$4</f>
        <v>198.65480478852444</v>
      </c>
      <c r="F16" s="9">
        <f t="shared" ref="F16:F79" si="1">+$D16-E16</f>
        <v>-113.12480478852444</v>
      </c>
      <c r="G16" s="9">
        <f>+F15</f>
        <v>-114.30695052740897</v>
      </c>
      <c r="H16" s="9">
        <f>+F16-G16</f>
        <v>1.1821457388845289</v>
      </c>
    </row>
    <row r="17" spans="1:8" x14ac:dyDescent="0.25">
      <c r="A17">
        <v>2515</v>
      </c>
      <c r="B17" t="s">
        <v>3</v>
      </c>
      <c r="C17" s="8">
        <v>134.44</v>
      </c>
      <c r="D17" s="8">
        <v>83.95</v>
      </c>
      <c r="E17" s="10">
        <f t="shared" si="0"/>
        <v>198.5206903594852</v>
      </c>
      <c r="F17" s="9">
        <f t="shared" si="1"/>
        <v>-114.5706903594852</v>
      </c>
      <c r="G17" s="9">
        <f t="shared" ref="G17:G80" si="2">+F16</f>
        <v>-113.12480478852444</v>
      </c>
      <c r="H17" s="9">
        <f t="shared" ref="H17:H80" si="3">+F17-G17</f>
        <v>-1.4458855709607548</v>
      </c>
    </row>
    <row r="18" spans="1:8" x14ac:dyDescent="0.25">
      <c r="A18">
        <v>2514</v>
      </c>
      <c r="B18" t="s">
        <v>4</v>
      </c>
      <c r="C18" s="8">
        <v>135.08000000000001</v>
      </c>
      <c r="D18" s="8">
        <v>84.69</v>
      </c>
      <c r="E18" s="10">
        <f t="shared" si="0"/>
        <v>198.58071360045381</v>
      </c>
      <c r="F18" s="9">
        <f t="shared" si="1"/>
        <v>-113.89071360045381</v>
      </c>
      <c r="G18" s="9">
        <f t="shared" si="2"/>
        <v>-114.5706903594852</v>
      </c>
      <c r="H18" s="9">
        <f t="shared" si="3"/>
        <v>0.67997675903139054</v>
      </c>
    </row>
    <row r="19" spans="1:8" x14ac:dyDescent="0.25">
      <c r="A19">
        <v>2513</v>
      </c>
      <c r="B19" t="s">
        <v>5</v>
      </c>
      <c r="C19" s="8">
        <v>134.04</v>
      </c>
      <c r="D19" s="8">
        <v>83.51</v>
      </c>
      <c r="E19" s="10">
        <f t="shared" si="0"/>
        <v>198.48317583387981</v>
      </c>
      <c r="F19" s="9">
        <f t="shared" si="1"/>
        <v>-114.97317583387981</v>
      </c>
      <c r="G19" s="9">
        <f t="shared" si="2"/>
        <v>-113.89071360045381</v>
      </c>
      <c r="H19" s="9">
        <f t="shared" si="3"/>
        <v>-1.0824622334259999</v>
      </c>
    </row>
    <row r="20" spans="1:8" x14ac:dyDescent="0.25">
      <c r="A20">
        <v>2512</v>
      </c>
      <c r="B20" t="s">
        <v>6</v>
      </c>
      <c r="C20" s="8">
        <v>133.19</v>
      </c>
      <c r="D20" s="8">
        <v>82.29</v>
      </c>
      <c r="E20" s="10">
        <f t="shared" si="0"/>
        <v>198.40345746696835</v>
      </c>
      <c r="F20" s="9">
        <f t="shared" si="1"/>
        <v>-116.11345746696834</v>
      </c>
      <c r="G20" s="9">
        <f t="shared" si="2"/>
        <v>-114.97317583387981</v>
      </c>
      <c r="H20" s="9">
        <f t="shared" si="3"/>
        <v>-1.1402816330885344</v>
      </c>
    </row>
    <row r="21" spans="1:8" x14ac:dyDescent="0.25">
      <c r="A21">
        <v>2511</v>
      </c>
      <c r="B21" t="s">
        <v>7</v>
      </c>
      <c r="C21" s="8">
        <v>133.16999999999999</v>
      </c>
      <c r="D21" s="8">
        <v>82.03</v>
      </c>
      <c r="E21" s="10">
        <f t="shared" si="0"/>
        <v>198.40158174068807</v>
      </c>
      <c r="F21" s="9">
        <f t="shared" si="1"/>
        <v>-116.37158174068807</v>
      </c>
      <c r="G21" s="9">
        <f t="shared" si="2"/>
        <v>-116.11345746696834</v>
      </c>
      <c r="H21" s="9">
        <f t="shared" si="3"/>
        <v>-0.25812427371973001</v>
      </c>
    </row>
    <row r="22" spans="1:8" x14ac:dyDescent="0.25">
      <c r="A22">
        <v>2510</v>
      </c>
      <c r="B22" t="s">
        <v>8</v>
      </c>
      <c r="C22" s="8">
        <v>134.36000000000001</v>
      </c>
      <c r="D22" s="8">
        <v>83.29</v>
      </c>
      <c r="E22" s="10">
        <f t="shared" si="0"/>
        <v>198.51318745436413</v>
      </c>
      <c r="F22" s="9">
        <f t="shared" si="1"/>
        <v>-115.22318745436412</v>
      </c>
      <c r="G22" s="9">
        <f t="shared" si="2"/>
        <v>-116.37158174068807</v>
      </c>
      <c r="H22" s="9">
        <f t="shared" si="3"/>
        <v>1.1483942863239491</v>
      </c>
    </row>
    <row r="23" spans="1:8" x14ac:dyDescent="0.25">
      <c r="A23">
        <v>2509</v>
      </c>
      <c r="B23" t="s">
        <v>9</v>
      </c>
      <c r="C23" s="8">
        <v>134.68</v>
      </c>
      <c r="D23" s="8">
        <v>83.47</v>
      </c>
      <c r="E23" s="10">
        <f t="shared" si="0"/>
        <v>198.54319907484842</v>
      </c>
      <c r="F23" s="9">
        <f t="shared" si="1"/>
        <v>-115.07319907484842</v>
      </c>
      <c r="G23" s="9">
        <f t="shared" si="2"/>
        <v>-115.22318745436412</v>
      </c>
      <c r="H23" s="9">
        <f t="shared" si="3"/>
        <v>0.14998837951570465</v>
      </c>
    </row>
    <row r="24" spans="1:8" x14ac:dyDescent="0.25">
      <c r="A24">
        <v>2508</v>
      </c>
      <c r="B24" t="s">
        <v>10</v>
      </c>
      <c r="C24" s="8">
        <v>133.61000000000001</v>
      </c>
      <c r="D24" s="8">
        <v>82.858999999999995</v>
      </c>
      <c r="E24" s="10">
        <f t="shared" si="0"/>
        <v>198.44284771885401</v>
      </c>
      <c r="F24" s="9">
        <f t="shared" si="1"/>
        <v>-115.58384771885402</v>
      </c>
      <c r="G24" s="9">
        <f t="shared" si="2"/>
        <v>-115.07319907484842</v>
      </c>
      <c r="H24" s="9">
        <f t="shared" si="3"/>
        <v>-0.51064864400559884</v>
      </c>
    </row>
    <row r="25" spans="1:8" x14ac:dyDescent="0.25">
      <c r="A25">
        <v>2507</v>
      </c>
      <c r="B25" t="s">
        <v>11</v>
      </c>
      <c r="C25" s="8">
        <v>132.06</v>
      </c>
      <c r="D25" s="8">
        <v>81.37</v>
      </c>
      <c r="E25" s="10">
        <f t="shared" si="0"/>
        <v>198.29747893213315</v>
      </c>
      <c r="F25" s="9">
        <f t="shared" si="1"/>
        <v>-116.92747893213314</v>
      </c>
      <c r="G25" s="9">
        <f t="shared" si="2"/>
        <v>-115.58384771885402</v>
      </c>
      <c r="H25" s="9">
        <f t="shared" si="3"/>
        <v>-1.3436312132791244</v>
      </c>
    </row>
    <row r="26" spans="1:8" x14ac:dyDescent="0.25">
      <c r="A26">
        <v>2506</v>
      </c>
      <c r="B26" t="s">
        <v>12</v>
      </c>
      <c r="C26" s="8">
        <v>131.94999999999999</v>
      </c>
      <c r="D26" s="8">
        <v>80.98</v>
      </c>
      <c r="E26" s="10">
        <f t="shared" si="0"/>
        <v>198.28716243759166</v>
      </c>
      <c r="F26" s="9">
        <f t="shared" si="1"/>
        <v>-117.30716243759166</v>
      </c>
      <c r="G26" s="9">
        <f t="shared" si="2"/>
        <v>-116.92747893213314</v>
      </c>
      <c r="H26" s="9">
        <f t="shared" si="3"/>
        <v>-0.37968350545851592</v>
      </c>
    </row>
    <row r="27" spans="1:8" x14ac:dyDescent="0.25">
      <c r="A27">
        <v>2505</v>
      </c>
      <c r="B27" t="s">
        <v>13</v>
      </c>
      <c r="C27" s="8">
        <v>132.38999999999999</v>
      </c>
      <c r="D27" s="8">
        <v>82</v>
      </c>
      <c r="E27" s="10">
        <f t="shared" si="0"/>
        <v>198.32842841575757</v>
      </c>
      <c r="F27" s="9">
        <f t="shared" si="1"/>
        <v>-116.32842841575757</v>
      </c>
      <c r="G27" s="9">
        <f t="shared" si="2"/>
        <v>-117.30716243759166</v>
      </c>
      <c r="H27" s="9">
        <f t="shared" si="3"/>
        <v>0.97873402183408587</v>
      </c>
    </row>
    <row r="28" spans="1:8" x14ac:dyDescent="0.25">
      <c r="A28">
        <v>2504</v>
      </c>
      <c r="B28" t="s">
        <v>14</v>
      </c>
      <c r="C28" s="8">
        <v>133</v>
      </c>
      <c r="D28" s="8">
        <v>83.08</v>
      </c>
      <c r="E28" s="10">
        <f t="shared" si="0"/>
        <v>198.38563806730579</v>
      </c>
      <c r="F28" s="9">
        <f t="shared" si="1"/>
        <v>-115.30563806730579</v>
      </c>
      <c r="G28" s="9">
        <f t="shared" si="2"/>
        <v>-116.32842841575757</v>
      </c>
      <c r="H28" s="9">
        <f t="shared" si="3"/>
        <v>1.0227903484517782</v>
      </c>
    </row>
    <row r="29" spans="1:8" x14ac:dyDescent="0.25">
      <c r="A29">
        <v>2503</v>
      </c>
      <c r="B29" t="s">
        <v>15</v>
      </c>
      <c r="C29" s="8">
        <v>133.51</v>
      </c>
      <c r="D29" s="8">
        <v>83.65</v>
      </c>
      <c r="E29" s="10">
        <f t="shared" si="0"/>
        <v>198.43346908745266</v>
      </c>
      <c r="F29" s="9">
        <f t="shared" si="1"/>
        <v>-114.78346908745266</v>
      </c>
      <c r="G29" s="9">
        <f t="shared" si="2"/>
        <v>-115.30563806730579</v>
      </c>
      <c r="H29" s="9">
        <f t="shared" si="3"/>
        <v>0.52216897985313437</v>
      </c>
    </row>
    <row r="30" spans="1:8" x14ac:dyDescent="0.25">
      <c r="A30">
        <v>2502</v>
      </c>
      <c r="B30" t="s">
        <v>16</v>
      </c>
      <c r="C30" s="8">
        <v>134.9</v>
      </c>
      <c r="D30" s="8">
        <v>84.84</v>
      </c>
      <c r="E30" s="10">
        <f t="shared" si="0"/>
        <v>198.56383206393139</v>
      </c>
      <c r="F30" s="9">
        <f t="shared" si="1"/>
        <v>-113.72383206393138</v>
      </c>
      <c r="G30" s="9">
        <f t="shared" si="2"/>
        <v>-114.78346908745266</v>
      </c>
      <c r="H30" s="9">
        <f t="shared" si="3"/>
        <v>1.059637023521276</v>
      </c>
    </row>
    <row r="31" spans="1:8" x14ac:dyDescent="0.25">
      <c r="A31">
        <v>2501</v>
      </c>
      <c r="B31" t="s">
        <v>17</v>
      </c>
      <c r="C31" s="8">
        <v>131.87</v>
      </c>
      <c r="D31" s="8">
        <v>82.11</v>
      </c>
      <c r="E31" s="10">
        <f t="shared" si="0"/>
        <v>198.27965953247059</v>
      </c>
      <c r="F31" s="9">
        <f t="shared" si="1"/>
        <v>-116.16965953247059</v>
      </c>
      <c r="G31" s="9">
        <f t="shared" si="2"/>
        <v>-113.72383206393138</v>
      </c>
      <c r="H31" s="9">
        <f t="shared" si="3"/>
        <v>-2.445827468539207</v>
      </c>
    </row>
    <row r="32" spans="1:8" x14ac:dyDescent="0.25">
      <c r="A32">
        <v>2500</v>
      </c>
      <c r="B32" t="s">
        <v>18</v>
      </c>
      <c r="C32" s="8">
        <v>131.72999999999999</v>
      </c>
      <c r="D32" s="8">
        <v>82.08</v>
      </c>
      <c r="E32" s="10">
        <f t="shared" si="0"/>
        <v>198.26652944850869</v>
      </c>
      <c r="F32" s="9">
        <f t="shared" si="1"/>
        <v>-116.18652944850869</v>
      </c>
      <c r="G32" s="9">
        <f t="shared" si="2"/>
        <v>-116.16965953247059</v>
      </c>
      <c r="H32" s="9">
        <f t="shared" si="3"/>
        <v>-1.6869916038103838E-2</v>
      </c>
    </row>
    <row r="33" spans="1:8" x14ac:dyDescent="0.25">
      <c r="A33">
        <v>2499</v>
      </c>
      <c r="B33" t="s">
        <v>19</v>
      </c>
      <c r="C33" s="8">
        <v>130.41999999999999</v>
      </c>
      <c r="D33" s="8">
        <v>80.88</v>
      </c>
      <c r="E33" s="10">
        <f t="shared" si="0"/>
        <v>198.14366937715104</v>
      </c>
      <c r="F33" s="9">
        <f t="shared" si="1"/>
        <v>-117.26366937715105</v>
      </c>
      <c r="G33" s="9">
        <f t="shared" si="2"/>
        <v>-116.18652944850869</v>
      </c>
      <c r="H33" s="9">
        <f t="shared" si="3"/>
        <v>-1.0771399286423531</v>
      </c>
    </row>
    <row r="34" spans="1:8" x14ac:dyDescent="0.25">
      <c r="A34">
        <v>2498</v>
      </c>
      <c r="B34" t="s">
        <v>20</v>
      </c>
      <c r="C34" s="8">
        <v>129.04499999999999</v>
      </c>
      <c r="D34" s="8">
        <v>79.55</v>
      </c>
      <c r="E34" s="10">
        <f t="shared" si="0"/>
        <v>198.01471319538251</v>
      </c>
      <c r="F34" s="9">
        <f t="shared" si="1"/>
        <v>-118.46471319538252</v>
      </c>
      <c r="G34" s="9">
        <f t="shared" si="2"/>
        <v>-117.26366937715105</v>
      </c>
      <c r="H34" s="9">
        <f t="shared" si="3"/>
        <v>-1.2010438182314687</v>
      </c>
    </row>
    <row r="35" spans="1:8" x14ac:dyDescent="0.25">
      <c r="A35">
        <v>2497</v>
      </c>
      <c r="B35" t="s">
        <v>21</v>
      </c>
      <c r="C35" s="8">
        <v>128.96</v>
      </c>
      <c r="D35" s="8">
        <v>79.739999999999995</v>
      </c>
      <c r="E35" s="10">
        <f t="shared" si="0"/>
        <v>198.00674135869139</v>
      </c>
      <c r="F35" s="9">
        <f t="shared" si="1"/>
        <v>-118.26674135869139</v>
      </c>
      <c r="G35" s="9">
        <f t="shared" si="2"/>
        <v>-118.46471319538252</v>
      </c>
      <c r="H35" s="9">
        <f t="shared" si="3"/>
        <v>0.19797183669112428</v>
      </c>
    </row>
    <row r="36" spans="1:8" x14ac:dyDescent="0.25">
      <c r="A36">
        <v>2496</v>
      </c>
      <c r="B36" t="s">
        <v>22</v>
      </c>
      <c r="C36" s="8">
        <v>128.41999999999999</v>
      </c>
      <c r="D36" s="8">
        <v>78.849999999999994</v>
      </c>
      <c r="E36" s="10">
        <f t="shared" si="0"/>
        <v>197.9560967491241</v>
      </c>
      <c r="F36" s="9">
        <f t="shared" si="1"/>
        <v>-119.10609674912411</v>
      </c>
      <c r="G36" s="9">
        <f t="shared" si="2"/>
        <v>-118.26674135869139</v>
      </c>
      <c r="H36" s="9">
        <f t="shared" si="3"/>
        <v>-0.8393553904327149</v>
      </c>
    </row>
    <row r="37" spans="1:8" x14ac:dyDescent="0.25">
      <c r="A37">
        <v>2495</v>
      </c>
      <c r="B37" t="s">
        <v>23</v>
      </c>
      <c r="C37" s="8">
        <v>129.4</v>
      </c>
      <c r="D37" s="8">
        <v>79.27</v>
      </c>
      <c r="E37" s="10">
        <f t="shared" si="0"/>
        <v>198.0480073368573</v>
      </c>
      <c r="F37" s="9">
        <f t="shared" si="1"/>
        <v>-118.7780073368573</v>
      </c>
      <c r="G37" s="9">
        <f t="shared" si="2"/>
        <v>-119.10609674912411</v>
      </c>
      <c r="H37" s="9">
        <f t="shared" si="3"/>
        <v>0.32808941226680588</v>
      </c>
    </row>
    <row r="38" spans="1:8" x14ac:dyDescent="0.25">
      <c r="A38">
        <v>2494</v>
      </c>
      <c r="B38" t="s">
        <v>24</v>
      </c>
      <c r="C38" s="8">
        <v>127.6</v>
      </c>
      <c r="D38" s="8">
        <v>78</v>
      </c>
      <c r="E38" s="10">
        <f t="shared" si="0"/>
        <v>197.87919197163305</v>
      </c>
      <c r="F38" s="9">
        <f t="shared" si="1"/>
        <v>-119.87919197163305</v>
      </c>
      <c r="G38" s="9">
        <f t="shared" si="2"/>
        <v>-118.7780073368573</v>
      </c>
      <c r="H38" s="9">
        <f t="shared" si="3"/>
        <v>-1.1011846347757483</v>
      </c>
    </row>
    <row r="39" spans="1:8" x14ac:dyDescent="0.25">
      <c r="A39">
        <v>2493</v>
      </c>
      <c r="B39" t="s">
        <v>25</v>
      </c>
      <c r="C39" s="8">
        <v>127.7</v>
      </c>
      <c r="D39" s="8">
        <v>77.78</v>
      </c>
      <c r="E39" s="10">
        <f t="shared" si="0"/>
        <v>197.8885706030344</v>
      </c>
      <c r="F39" s="9">
        <f t="shared" si="1"/>
        <v>-120.10857060303439</v>
      </c>
      <c r="G39" s="9">
        <f t="shared" si="2"/>
        <v>-119.87919197163305</v>
      </c>
      <c r="H39" s="9">
        <f t="shared" si="3"/>
        <v>-0.22937863140134596</v>
      </c>
    </row>
    <row r="40" spans="1:8" x14ac:dyDescent="0.25">
      <c r="A40">
        <v>2492</v>
      </c>
      <c r="B40" t="s">
        <v>26</v>
      </c>
      <c r="C40" s="8">
        <v>129.32</v>
      </c>
      <c r="D40" s="8">
        <v>79.45</v>
      </c>
      <c r="E40" s="10">
        <f t="shared" si="0"/>
        <v>198.04050443173622</v>
      </c>
      <c r="F40" s="9">
        <f t="shared" si="1"/>
        <v>-118.59050443173622</v>
      </c>
      <c r="G40" s="9">
        <f t="shared" si="2"/>
        <v>-120.10857060303439</v>
      </c>
      <c r="H40" s="9">
        <f t="shared" si="3"/>
        <v>1.5180661712981731</v>
      </c>
    </row>
    <row r="41" spans="1:8" x14ac:dyDescent="0.25">
      <c r="A41">
        <v>2491</v>
      </c>
      <c r="B41" t="s">
        <v>27</v>
      </c>
      <c r="C41" s="8">
        <v>127.02</v>
      </c>
      <c r="D41" s="8">
        <v>78.03</v>
      </c>
      <c r="E41" s="10">
        <f t="shared" si="0"/>
        <v>197.82479590950524</v>
      </c>
      <c r="F41" s="9">
        <f t="shared" si="1"/>
        <v>-119.79479590950524</v>
      </c>
      <c r="G41" s="9">
        <f t="shared" si="2"/>
        <v>-118.59050443173622</v>
      </c>
      <c r="H41" s="9">
        <f t="shared" si="3"/>
        <v>-1.2042914777690186</v>
      </c>
    </row>
    <row r="42" spans="1:8" x14ac:dyDescent="0.25">
      <c r="A42">
        <v>2490</v>
      </c>
      <c r="B42" t="s">
        <v>28</v>
      </c>
      <c r="C42" s="8">
        <v>127.3</v>
      </c>
      <c r="D42" s="8">
        <v>78.209999999999994</v>
      </c>
      <c r="E42" s="10">
        <f t="shared" si="0"/>
        <v>197.85105607742901</v>
      </c>
      <c r="F42" s="9">
        <f t="shared" si="1"/>
        <v>-119.64105607742901</v>
      </c>
      <c r="G42" s="9">
        <f t="shared" si="2"/>
        <v>-119.79479590950524</v>
      </c>
      <c r="H42" s="9">
        <f t="shared" si="3"/>
        <v>0.15373983207622643</v>
      </c>
    </row>
    <row r="43" spans="1:8" x14ac:dyDescent="0.25">
      <c r="A43">
        <v>2489</v>
      </c>
      <c r="B43" t="s">
        <v>29</v>
      </c>
      <c r="C43" s="8">
        <v>127.05</v>
      </c>
      <c r="D43" s="8">
        <v>78.23</v>
      </c>
      <c r="E43" s="10">
        <f t="shared" si="0"/>
        <v>197.82760949892565</v>
      </c>
      <c r="F43" s="9">
        <f t="shared" si="1"/>
        <v>-119.59760949892565</v>
      </c>
      <c r="G43" s="9">
        <f t="shared" si="2"/>
        <v>-119.64105607742901</v>
      </c>
      <c r="H43" s="9">
        <f t="shared" si="3"/>
        <v>4.3446578503363753E-2</v>
      </c>
    </row>
    <row r="44" spans="1:8" x14ac:dyDescent="0.25">
      <c r="A44">
        <v>2488</v>
      </c>
      <c r="B44" t="s">
        <v>30</v>
      </c>
      <c r="C44" s="8">
        <v>127.7</v>
      </c>
      <c r="D44" s="8">
        <v>78.95</v>
      </c>
      <c r="E44" s="10">
        <f t="shared" si="0"/>
        <v>197.8885706030344</v>
      </c>
      <c r="F44" s="9">
        <f t="shared" si="1"/>
        <v>-118.93857060303439</v>
      </c>
      <c r="G44" s="9">
        <f t="shared" si="2"/>
        <v>-119.59760949892565</v>
      </c>
      <c r="H44" s="9">
        <f t="shared" si="3"/>
        <v>0.65903889589125697</v>
      </c>
    </row>
    <row r="45" spans="1:8" x14ac:dyDescent="0.25">
      <c r="A45">
        <v>2487</v>
      </c>
      <c r="B45" t="s">
        <v>31</v>
      </c>
      <c r="C45" s="8">
        <v>129.44999999999999</v>
      </c>
      <c r="D45" s="8">
        <v>80.66</v>
      </c>
      <c r="E45" s="10">
        <f t="shared" si="0"/>
        <v>198.05269665255798</v>
      </c>
      <c r="F45" s="9">
        <f t="shared" si="1"/>
        <v>-117.39269665255799</v>
      </c>
      <c r="G45" s="9">
        <f t="shared" si="2"/>
        <v>-118.93857060303439</v>
      </c>
      <c r="H45" s="9">
        <f t="shared" si="3"/>
        <v>1.5458739504764054</v>
      </c>
    </row>
    <row r="46" spans="1:8" x14ac:dyDescent="0.25">
      <c r="A46">
        <v>2486</v>
      </c>
      <c r="B46" t="s">
        <v>32</v>
      </c>
      <c r="C46" s="8">
        <v>128.66999999999999</v>
      </c>
      <c r="D46" s="8">
        <v>80.040000000000006</v>
      </c>
      <c r="E46" s="10">
        <f t="shared" si="0"/>
        <v>197.97954332762748</v>
      </c>
      <c r="F46" s="9">
        <f t="shared" si="1"/>
        <v>-117.93954332762748</v>
      </c>
      <c r="G46" s="9">
        <f t="shared" si="2"/>
        <v>-117.39269665255799</v>
      </c>
      <c r="H46" s="9">
        <f t="shared" si="3"/>
        <v>-0.5468466750694887</v>
      </c>
    </row>
    <row r="47" spans="1:8" x14ac:dyDescent="0.25">
      <c r="A47">
        <v>2485</v>
      </c>
      <c r="B47" t="s">
        <v>33</v>
      </c>
      <c r="C47" s="8">
        <v>128.30099999999999</v>
      </c>
      <c r="D47" s="8">
        <v>80.349999999999994</v>
      </c>
      <c r="E47" s="10">
        <f t="shared" si="0"/>
        <v>197.94493617775649</v>
      </c>
      <c r="F47" s="9">
        <f t="shared" si="1"/>
        <v>-117.59493617775649</v>
      </c>
      <c r="G47" s="9">
        <f t="shared" si="2"/>
        <v>-117.93954332762748</v>
      </c>
      <c r="H47" s="9">
        <f t="shared" si="3"/>
        <v>0.34460714987098129</v>
      </c>
    </row>
    <row r="48" spans="1:8" x14ac:dyDescent="0.25">
      <c r="A48">
        <v>2484</v>
      </c>
      <c r="B48" t="s">
        <v>34</v>
      </c>
      <c r="C48" s="8">
        <v>126.81</v>
      </c>
      <c r="D48" s="8">
        <v>79.94</v>
      </c>
      <c r="E48" s="10">
        <f t="shared" si="0"/>
        <v>197.80510078356241</v>
      </c>
      <c r="F48" s="9">
        <f t="shared" si="1"/>
        <v>-117.86510078356241</v>
      </c>
      <c r="G48" s="9">
        <f t="shared" si="2"/>
        <v>-117.59493617775649</v>
      </c>
      <c r="H48" s="9">
        <f t="shared" si="3"/>
        <v>-0.27016460580591684</v>
      </c>
    </row>
    <row r="49" spans="1:8" x14ac:dyDescent="0.25">
      <c r="A49">
        <v>2483</v>
      </c>
      <c r="B49" t="s">
        <v>35</v>
      </c>
      <c r="C49" s="8">
        <v>127.94</v>
      </c>
      <c r="D49" s="8">
        <v>80.56</v>
      </c>
      <c r="E49" s="10">
        <f t="shared" si="0"/>
        <v>197.91107931839764</v>
      </c>
      <c r="F49" s="9">
        <f t="shared" si="1"/>
        <v>-117.35107931839764</v>
      </c>
      <c r="G49" s="9">
        <f t="shared" si="2"/>
        <v>-117.86510078356241</v>
      </c>
      <c r="H49" s="9">
        <f t="shared" si="3"/>
        <v>0.51402146516477387</v>
      </c>
    </row>
    <row r="50" spans="1:8" x14ac:dyDescent="0.25">
      <c r="A50">
        <v>2482</v>
      </c>
      <c r="B50" t="s">
        <v>36</v>
      </c>
      <c r="C50" s="8">
        <v>129.61000000000001</v>
      </c>
      <c r="D50" s="8">
        <v>81.81</v>
      </c>
      <c r="E50" s="10">
        <f t="shared" si="0"/>
        <v>198.06770246280013</v>
      </c>
      <c r="F50" s="9">
        <f t="shared" si="1"/>
        <v>-116.25770246280013</v>
      </c>
      <c r="G50" s="9">
        <f t="shared" si="2"/>
        <v>-117.35107931839764</v>
      </c>
      <c r="H50" s="9">
        <f t="shared" si="3"/>
        <v>1.0933768555975121</v>
      </c>
    </row>
    <row r="51" spans="1:8" x14ac:dyDescent="0.25">
      <c r="A51">
        <v>2481</v>
      </c>
      <c r="B51" t="s">
        <v>37</v>
      </c>
      <c r="C51" s="8">
        <v>130.72</v>
      </c>
      <c r="D51" s="8">
        <v>82.2</v>
      </c>
      <c r="E51" s="10">
        <f t="shared" si="0"/>
        <v>198.17180527135508</v>
      </c>
      <c r="F51" s="9">
        <f t="shared" si="1"/>
        <v>-115.97180527135508</v>
      </c>
      <c r="G51" s="9">
        <f t="shared" si="2"/>
        <v>-116.25770246280013</v>
      </c>
      <c r="H51" s="9">
        <f t="shared" si="3"/>
        <v>0.285897191445045</v>
      </c>
    </row>
    <row r="52" spans="1:8" x14ac:dyDescent="0.25">
      <c r="A52">
        <v>2480</v>
      </c>
      <c r="B52" t="s">
        <v>38</v>
      </c>
      <c r="C52" s="8">
        <v>131.97</v>
      </c>
      <c r="D52" s="8">
        <v>82.8</v>
      </c>
      <c r="E52" s="10">
        <f t="shared" si="0"/>
        <v>198.28903816387191</v>
      </c>
      <c r="F52" s="9">
        <f t="shared" si="1"/>
        <v>-115.48903816387191</v>
      </c>
      <c r="G52" s="9">
        <f t="shared" si="2"/>
        <v>-115.97180527135508</v>
      </c>
      <c r="H52" s="9">
        <f t="shared" si="3"/>
        <v>0.48276710748316987</v>
      </c>
    </row>
    <row r="53" spans="1:8" x14ac:dyDescent="0.25">
      <c r="A53">
        <v>2479</v>
      </c>
      <c r="B53" t="s">
        <v>39</v>
      </c>
      <c r="C53" s="8">
        <v>133.91999999999999</v>
      </c>
      <c r="D53" s="8">
        <v>84.09</v>
      </c>
      <c r="E53" s="10">
        <f t="shared" si="0"/>
        <v>198.47192147619819</v>
      </c>
      <c r="F53" s="9">
        <f t="shared" si="1"/>
        <v>-114.38192147619819</v>
      </c>
      <c r="G53" s="9">
        <f t="shared" si="2"/>
        <v>-115.48903816387191</v>
      </c>
      <c r="H53" s="9">
        <f t="shared" si="3"/>
        <v>1.1071166876737237</v>
      </c>
    </row>
    <row r="54" spans="1:8" x14ac:dyDescent="0.25">
      <c r="A54">
        <v>2478</v>
      </c>
      <c r="B54" t="s">
        <v>40</v>
      </c>
      <c r="C54" s="8">
        <v>133.81</v>
      </c>
      <c r="D54" s="8">
        <v>84.04</v>
      </c>
      <c r="E54" s="10">
        <f t="shared" si="0"/>
        <v>198.46160498165671</v>
      </c>
      <c r="F54" s="9">
        <f t="shared" si="1"/>
        <v>-114.4216049816567</v>
      </c>
      <c r="G54" s="9">
        <f t="shared" si="2"/>
        <v>-114.38192147619819</v>
      </c>
      <c r="H54" s="9">
        <f t="shared" si="3"/>
        <v>-3.9683505458512514E-2</v>
      </c>
    </row>
    <row r="55" spans="1:8" x14ac:dyDescent="0.25">
      <c r="A55">
        <v>2477</v>
      </c>
      <c r="B55" t="s">
        <v>41</v>
      </c>
      <c r="C55" s="8">
        <v>133.97</v>
      </c>
      <c r="D55" s="8">
        <v>84.38</v>
      </c>
      <c r="E55" s="10">
        <f t="shared" si="0"/>
        <v>198.47661079189885</v>
      </c>
      <c r="F55" s="9">
        <f t="shared" si="1"/>
        <v>-114.09661079189885</v>
      </c>
      <c r="G55" s="9">
        <f t="shared" si="2"/>
        <v>-114.4216049816567</v>
      </c>
      <c r="H55" s="9">
        <f t="shared" si="3"/>
        <v>0.32499418975784522</v>
      </c>
    </row>
    <row r="56" spans="1:8" x14ac:dyDescent="0.25">
      <c r="A56">
        <v>2476</v>
      </c>
      <c r="B56" t="s">
        <v>42</v>
      </c>
      <c r="C56" s="8">
        <v>135.36000000000001</v>
      </c>
      <c r="D56" s="8">
        <v>85.65</v>
      </c>
      <c r="E56" s="10">
        <f t="shared" si="0"/>
        <v>198.6069737683776</v>
      </c>
      <c r="F56" s="9">
        <f t="shared" si="1"/>
        <v>-112.95697376837759</v>
      </c>
      <c r="G56" s="9">
        <f t="shared" si="2"/>
        <v>-114.09661079189885</v>
      </c>
      <c r="H56" s="9">
        <f t="shared" si="3"/>
        <v>1.1396370235212601</v>
      </c>
    </row>
    <row r="57" spans="1:8" x14ac:dyDescent="0.25">
      <c r="A57">
        <v>2475</v>
      </c>
      <c r="B57" t="s">
        <v>43</v>
      </c>
      <c r="C57" s="8">
        <v>134.4</v>
      </c>
      <c r="D57" s="8">
        <v>85.13</v>
      </c>
      <c r="E57" s="10">
        <f t="shared" si="0"/>
        <v>198.51693890692465</v>
      </c>
      <c r="F57" s="9">
        <f t="shared" si="1"/>
        <v>-113.38693890692466</v>
      </c>
      <c r="G57" s="9">
        <f t="shared" si="2"/>
        <v>-112.95697376837759</v>
      </c>
      <c r="H57" s="9">
        <f t="shared" si="3"/>
        <v>-0.42996513854706109</v>
      </c>
    </row>
    <row r="58" spans="1:8" x14ac:dyDescent="0.25">
      <c r="A58">
        <v>2474</v>
      </c>
      <c r="B58" t="s">
        <v>44</v>
      </c>
      <c r="C58" s="8">
        <v>131.97</v>
      </c>
      <c r="D58" s="8">
        <v>83.32</v>
      </c>
      <c r="E58" s="10">
        <f t="shared" si="0"/>
        <v>198.28903816387191</v>
      </c>
      <c r="F58" s="9">
        <f t="shared" si="1"/>
        <v>-114.96903816387191</v>
      </c>
      <c r="G58" s="9">
        <f t="shared" si="2"/>
        <v>-113.38693890692466</v>
      </c>
      <c r="H58" s="9">
        <f t="shared" si="3"/>
        <v>-1.5820992569472594</v>
      </c>
    </row>
    <row r="59" spans="1:8" x14ac:dyDescent="0.25">
      <c r="A59">
        <v>2473</v>
      </c>
      <c r="B59" t="s">
        <v>45</v>
      </c>
      <c r="C59" s="8">
        <v>131.4</v>
      </c>
      <c r="D59" s="8">
        <v>82.85</v>
      </c>
      <c r="E59" s="10">
        <f t="shared" si="0"/>
        <v>198.23557996488424</v>
      </c>
      <c r="F59" s="9">
        <f t="shared" si="1"/>
        <v>-115.38557996488424</v>
      </c>
      <c r="G59" s="9">
        <f t="shared" si="2"/>
        <v>-114.96903816387191</v>
      </c>
      <c r="H59" s="9">
        <f t="shared" si="3"/>
        <v>-0.41654180101232896</v>
      </c>
    </row>
    <row r="60" spans="1:8" x14ac:dyDescent="0.25">
      <c r="A60">
        <v>2472</v>
      </c>
      <c r="B60" t="s">
        <v>46</v>
      </c>
      <c r="C60" s="8">
        <v>131.84</v>
      </c>
      <c r="D60" s="8">
        <v>83.59</v>
      </c>
      <c r="E60" s="10">
        <f t="shared" si="0"/>
        <v>198.27684594305018</v>
      </c>
      <c r="F60" s="9">
        <f t="shared" si="1"/>
        <v>-114.68684594305017</v>
      </c>
      <c r="G60" s="9">
        <f t="shared" si="2"/>
        <v>-115.38557996488424</v>
      </c>
      <c r="H60" s="9">
        <f t="shared" si="3"/>
        <v>0.69873402183407052</v>
      </c>
    </row>
    <row r="61" spans="1:8" x14ac:dyDescent="0.25">
      <c r="A61">
        <v>2471</v>
      </c>
      <c r="B61" t="s">
        <v>47</v>
      </c>
      <c r="C61" s="8">
        <v>130.93</v>
      </c>
      <c r="D61" s="8">
        <v>82.26</v>
      </c>
      <c r="E61" s="10">
        <f t="shared" si="0"/>
        <v>198.19150039729792</v>
      </c>
      <c r="F61" s="9">
        <f t="shared" si="1"/>
        <v>-115.93150039729791</v>
      </c>
      <c r="G61" s="9">
        <f t="shared" si="2"/>
        <v>-114.68684594305017</v>
      </c>
      <c r="H61" s="9">
        <f t="shared" si="3"/>
        <v>-1.2446544542477369</v>
      </c>
    </row>
    <row r="62" spans="1:8" x14ac:dyDescent="0.25">
      <c r="A62">
        <v>2470</v>
      </c>
      <c r="B62" t="s">
        <v>48</v>
      </c>
      <c r="C62" s="8">
        <v>131.69</v>
      </c>
      <c r="D62" s="8">
        <v>82.81</v>
      </c>
      <c r="E62" s="10">
        <f t="shared" si="0"/>
        <v>198.26277799594814</v>
      </c>
      <c r="F62" s="9">
        <f t="shared" si="1"/>
        <v>-115.45277799594814</v>
      </c>
      <c r="G62" s="9">
        <f t="shared" si="2"/>
        <v>-115.93150039729791</v>
      </c>
      <c r="H62" s="9">
        <f t="shared" si="3"/>
        <v>0.47872240134977062</v>
      </c>
    </row>
    <row r="63" spans="1:8" x14ac:dyDescent="0.25">
      <c r="A63">
        <v>2469</v>
      </c>
      <c r="B63" t="s">
        <v>49</v>
      </c>
      <c r="C63" s="8">
        <v>130.61000000000001</v>
      </c>
      <c r="D63" s="8">
        <v>81.48</v>
      </c>
      <c r="E63" s="10">
        <f t="shared" si="0"/>
        <v>198.1614887768136</v>
      </c>
      <c r="F63" s="9">
        <f t="shared" si="1"/>
        <v>-116.68148877681359</v>
      </c>
      <c r="G63" s="9">
        <f t="shared" si="2"/>
        <v>-115.45277799594814</v>
      </c>
      <c r="H63" s="9">
        <f t="shared" si="3"/>
        <v>-1.2287107808654554</v>
      </c>
    </row>
    <row r="64" spans="1:8" x14ac:dyDescent="0.25">
      <c r="A64">
        <v>2468</v>
      </c>
      <c r="B64" t="s">
        <v>50</v>
      </c>
      <c r="C64" s="8">
        <v>132.72999999999999</v>
      </c>
      <c r="D64" s="8">
        <v>83.32</v>
      </c>
      <c r="E64" s="10">
        <f t="shared" si="0"/>
        <v>198.36031576252216</v>
      </c>
      <c r="F64" s="9">
        <f t="shared" si="1"/>
        <v>-115.04031576252217</v>
      </c>
      <c r="G64" s="9">
        <f t="shared" si="2"/>
        <v>-116.68148877681359</v>
      </c>
      <c r="H64" s="9">
        <f t="shared" si="3"/>
        <v>1.6411730142914251</v>
      </c>
    </row>
    <row r="65" spans="1:8" x14ac:dyDescent="0.25">
      <c r="A65">
        <v>2467</v>
      </c>
      <c r="B65" t="s">
        <v>51</v>
      </c>
      <c r="C65" s="8">
        <v>132.65</v>
      </c>
      <c r="D65" s="8">
        <v>83.18</v>
      </c>
      <c r="E65" s="10">
        <f t="shared" si="0"/>
        <v>198.35281285740109</v>
      </c>
      <c r="F65" s="9">
        <f t="shared" si="1"/>
        <v>-115.17281285740108</v>
      </c>
      <c r="G65" s="9">
        <f t="shared" si="2"/>
        <v>-115.04031576252217</v>
      </c>
      <c r="H65" s="9">
        <f t="shared" si="3"/>
        <v>-0.13249709487891437</v>
      </c>
    </row>
    <row r="66" spans="1:8" x14ac:dyDescent="0.25">
      <c r="A66">
        <v>2466</v>
      </c>
      <c r="B66" t="s">
        <v>52</v>
      </c>
      <c r="C66" s="8">
        <v>134.49</v>
      </c>
      <c r="D66" s="8">
        <v>83.94</v>
      </c>
      <c r="E66" s="10">
        <f t="shared" si="0"/>
        <v>198.52537967518586</v>
      </c>
      <c r="F66" s="9">
        <f t="shared" si="1"/>
        <v>-114.58537967518586</v>
      </c>
      <c r="G66" s="9">
        <f t="shared" si="2"/>
        <v>-115.17281285740108</v>
      </c>
      <c r="H66" s="9">
        <f t="shared" si="3"/>
        <v>0.58743318221522145</v>
      </c>
    </row>
    <row r="67" spans="1:8" x14ac:dyDescent="0.25">
      <c r="A67">
        <v>2465</v>
      </c>
      <c r="B67" t="s">
        <v>53</v>
      </c>
      <c r="C67" s="8">
        <v>134.58000000000001</v>
      </c>
      <c r="D67" s="8">
        <v>84.05</v>
      </c>
      <c r="E67" s="10">
        <f t="shared" si="0"/>
        <v>198.53382044344707</v>
      </c>
      <c r="F67" s="9">
        <f t="shared" si="1"/>
        <v>-114.48382044344707</v>
      </c>
      <c r="G67" s="9">
        <f t="shared" si="2"/>
        <v>-114.58537967518586</v>
      </c>
      <c r="H67" s="9">
        <f t="shared" si="3"/>
        <v>0.10155923173878989</v>
      </c>
    </row>
    <row r="68" spans="1:8" x14ac:dyDescent="0.25">
      <c r="A68">
        <v>2464</v>
      </c>
      <c r="B68" t="s">
        <v>54</v>
      </c>
      <c r="C68" s="8">
        <v>133.83000000000001</v>
      </c>
      <c r="D68" s="8">
        <v>83.06</v>
      </c>
      <c r="E68" s="10">
        <f t="shared" si="0"/>
        <v>198.46348070793698</v>
      </c>
      <c r="F68" s="9">
        <f t="shared" si="1"/>
        <v>-115.40348070793698</v>
      </c>
      <c r="G68" s="9">
        <f t="shared" si="2"/>
        <v>-114.48382044344707</v>
      </c>
      <c r="H68" s="9">
        <f t="shared" si="3"/>
        <v>-0.9196602644899059</v>
      </c>
    </row>
    <row r="69" spans="1:8" x14ac:dyDescent="0.25">
      <c r="A69">
        <v>2463</v>
      </c>
      <c r="B69" t="s">
        <v>55</v>
      </c>
      <c r="C69" s="8">
        <v>133.33000000000001</v>
      </c>
      <c r="D69" s="8">
        <v>82.43</v>
      </c>
      <c r="E69" s="10">
        <f t="shared" si="0"/>
        <v>198.41658755093025</v>
      </c>
      <c r="F69" s="9">
        <f t="shared" si="1"/>
        <v>-115.98658755093024</v>
      </c>
      <c r="G69" s="9">
        <f t="shared" si="2"/>
        <v>-115.40348070793698</v>
      </c>
      <c r="H69" s="9">
        <f t="shared" si="3"/>
        <v>-0.58310684299325999</v>
      </c>
    </row>
    <row r="70" spans="1:8" x14ac:dyDescent="0.25">
      <c r="A70">
        <v>2462</v>
      </c>
      <c r="B70" t="s">
        <v>56</v>
      </c>
      <c r="C70" s="8">
        <v>130.6</v>
      </c>
      <c r="D70" s="8">
        <v>79.97</v>
      </c>
      <c r="E70" s="10">
        <f t="shared" si="0"/>
        <v>198.16055091367346</v>
      </c>
      <c r="F70" s="9">
        <f t="shared" si="1"/>
        <v>-118.19055091367346</v>
      </c>
      <c r="G70" s="9">
        <f t="shared" si="2"/>
        <v>-115.98658755093024</v>
      </c>
      <c r="H70" s="9">
        <f t="shared" si="3"/>
        <v>-2.2039633627432238</v>
      </c>
    </row>
    <row r="71" spans="1:8" x14ac:dyDescent="0.25">
      <c r="A71">
        <v>2461</v>
      </c>
      <c r="B71" t="s">
        <v>57</v>
      </c>
      <c r="C71" s="8">
        <v>130.22</v>
      </c>
      <c r="D71" s="8">
        <v>79.84</v>
      </c>
      <c r="E71" s="10">
        <f t="shared" si="0"/>
        <v>198.12491211434835</v>
      </c>
      <c r="F71" s="9">
        <f t="shared" si="1"/>
        <v>-118.28491211434834</v>
      </c>
      <c r="G71" s="9">
        <f t="shared" si="2"/>
        <v>-118.19055091367346</v>
      </c>
      <c r="H71" s="9">
        <f t="shared" si="3"/>
        <v>-9.4361200674882184E-2</v>
      </c>
    </row>
    <row r="72" spans="1:8" x14ac:dyDescent="0.25">
      <c r="A72">
        <v>2460</v>
      </c>
      <c r="B72" t="s">
        <v>58</v>
      </c>
      <c r="C72" s="8">
        <v>129.33000000000001</v>
      </c>
      <c r="D72" s="8">
        <v>79.739999999999995</v>
      </c>
      <c r="E72" s="10">
        <f t="shared" si="0"/>
        <v>198.04144229487636</v>
      </c>
      <c r="F72" s="9">
        <f t="shared" si="1"/>
        <v>-118.30144229487637</v>
      </c>
      <c r="G72" s="9">
        <f t="shared" si="2"/>
        <v>-118.28491211434834</v>
      </c>
      <c r="H72" s="9">
        <f t="shared" si="3"/>
        <v>-1.6530180528022242E-2</v>
      </c>
    </row>
    <row r="73" spans="1:8" x14ac:dyDescent="0.25">
      <c r="A73">
        <v>2459</v>
      </c>
      <c r="B73" t="s">
        <v>59</v>
      </c>
      <c r="C73" s="8">
        <v>128.78</v>
      </c>
      <c r="D73" s="8">
        <v>79.22</v>
      </c>
      <c r="E73" s="10">
        <f t="shared" si="0"/>
        <v>197.98985982216897</v>
      </c>
      <c r="F73" s="9">
        <f t="shared" si="1"/>
        <v>-118.76985982216897</v>
      </c>
      <c r="G73" s="9">
        <f t="shared" si="2"/>
        <v>-118.30144229487637</v>
      </c>
      <c r="H73" s="9">
        <f t="shared" si="3"/>
        <v>-0.46841752729260122</v>
      </c>
    </row>
    <row r="74" spans="1:8" x14ac:dyDescent="0.25">
      <c r="A74">
        <v>2458</v>
      </c>
      <c r="B74" t="s">
        <v>60</v>
      </c>
      <c r="C74" s="8">
        <v>132.57</v>
      </c>
      <c r="D74" s="8">
        <v>76.75</v>
      </c>
      <c r="E74" s="10">
        <f t="shared" si="0"/>
        <v>198.34530995227999</v>
      </c>
      <c r="F74" s="9">
        <f t="shared" si="1"/>
        <v>-121.59530995227999</v>
      </c>
      <c r="G74" s="9">
        <f t="shared" si="2"/>
        <v>-118.76985982216897</v>
      </c>
      <c r="H74" s="9">
        <f t="shared" si="3"/>
        <v>-2.8254501301110224</v>
      </c>
    </row>
    <row r="75" spans="1:8" x14ac:dyDescent="0.25">
      <c r="A75">
        <v>2457</v>
      </c>
      <c r="B75" t="s">
        <v>61</v>
      </c>
      <c r="C75" s="8">
        <v>126.17</v>
      </c>
      <c r="D75" s="8">
        <v>77.260000000000005</v>
      </c>
      <c r="E75" s="10">
        <f t="shared" si="0"/>
        <v>197.7450775425938</v>
      </c>
      <c r="F75" s="9">
        <f t="shared" si="1"/>
        <v>-120.4850775425938</v>
      </c>
      <c r="G75" s="9">
        <f t="shared" si="2"/>
        <v>-121.59530995227999</v>
      </c>
      <c r="H75" s="9">
        <f t="shared" si="3"/>
        <v>1.1102324096861906</v>
      </c>
    </row>
    <row r="76" spans="1:8" x14ac:dyDescent="0.25">
      <c r="A76">
        <v>2456</v>
      </c>
      <c r="B76" t="s">
        <v>62</v>
      </c>
      <c r="C76" s="8">
        <v>120.26</v>
      </c>
      <c r="D76" s="8">
        <v>72.64</v>
      </c>
      <c r="E76" s="10">
        <f t="shared" si="0"/>
        <v>197.19080042677419</v>
      </c>
      <c r="F76" s="9">
        <f t="shared" si="1"/>
        <v>-124.55080042677419</v>
      </c>
      <c r="G76" s="9">
        <f t="shared" si="2"/>
        <v>-120.4850775425938</v>
      </c>
      <c r="H76" s="9">
        <f t="shared" si="3"/>
        <v>-4.0657228841803885</v>
      </c>
    </row>
    <row r="77" spans="1:8" x14ac:dyDescent="0.25">
      <c r="A77">
        <v>2455</v>
      </c>
      <c r="B77" t="s">
        <v>63</v>
      </c>
      <c r="C77" s="8">
        <v>120.08</v>
      </c>
      <c r="D77" s="8">
        <v>71.33</v>
      </c>
      <c r="E77" s="10">
        <f t="shared" si="0"/>
        <v>197.17391889025177</v>
      </c>
      <c r="F77" s="9">
        <f t="shared" si="1"/>
        <v>-125.84391889025177</v>
      </c>
      <c r="G77" s="9">
        <f t="shared" si="2"/>
        <v>-124.55080042677419</v>
      </c>
      <c r="H77" s="9">
        <f t="shared" si="3"/>
        <v>-1.2931184634775832</v>
      </c>
    </row>
    <row r="78" spans="1:8" x14ac:dyDescent="0.25">
      <c r="A78">
        <v>2454</v>
      </c>
      <c r="B78" t="s">
        <v>64</v>
      </c>
      <c r="C78" s="8">
        <v>112.26</v>
      </c>
      <c r="D78" s="8">
        <v>65.12</v>
      </c>
      <c r="E78" s="10">
        <f t="shared" si="0"/>
        <v>196.44050991466642</v>
      </c>
      <c r="F78" s="9">
        <f t="shared" si="1"/>
        <v>-131.32050991466642</v>
      </c>
      <c r="G78" s="9">
        <f t="shared" si="2"/>
        <v>-125.84391889025177</v>
      </c>
      <c r="H78" s="9">
        <f t="shared" si="3"/>
        <v>-5.4765910244146454</v>
      </c>
    </row>
    <row r="79" spans="1:8" x14ac:dyDescent="0.25">
      <c r="A79">
        <v>2453</v>
      </c>
      <c r="B79" t="s">
        <v>65</v>
      </c>
      <c r="C79" s="8">
        <v>117.48</v>
      </c>
      <c r="D79" s="8">
        <v>69.459999999999994</v>
      </c>
      <c r="E79" s="10">
        <f t="shared" si="0"/>
        <v>196.93007447381675</v>
      </c>
      <c r="F79" s="9">
        <f t="shared" si="1"/>
        <v>-127.47007447381675</v>
      </c>
      <c r="G79" s="9">
        <f t="shared" si="2"/>
        <v>-131.32050991466642</v>
      </c>
      <c r="H79" s="9">
        <f t="shared" si="3"/>
        <v>3.8504354408496653</v>
      </c>
    </row>
    <row r="80" spans="1:8" x14ac:dyDescent="0.25">
      <c r="A80">
        <v>2452</v>
      </c>
      <c r="B80" t="s">
        <v>66</v>
      </c>
      <c r="C80" s="8">
        <v>112.29</v>
      </c>
      <c r="D80" s="8">
        <v>66.06</v>
      </c>
      <c r="E80" s="10">
        <f t="shared" ref="E80:E143" si="4">+$G$3*$C80+$G$4</f>
        <v>196.44332350408683</v>
      </c>
      <c r="F80" s="9">
        <f t="shared" ref="F80:F143" si="5">+$D80-E80</f>
        <v>-130.38332350408683</v>
      </c>
      <c r="G80" s="9">
        <f t="shared" si="2"/>
        <v>-127.47007447381675</v>
      </c>
      <c r="H80" s="9">
        <f t="shared" si="3"/>
        <v>-2.9132490302700802</v>
      </c>
    </row>
    <row r="81" spans="1:8" x14ac:dyDescent="0.25">
      <c r="A81">
        <v>2451</v>
      </c>
      <c r="B81" t="s">
        <v>67</v>
      </c>
      <c r="C81" s="8">
        <v>117.33</v>
      </c>
      <c r="D81" s="8">
        <v>69.39</v>
      </c>
      <c r="E81" s="10">
        <f t="shared" si="4"/>
        <v>196.91600652671471</v>
      </c>
      <c r="F81" s="9">
        <f t="shared" si="5"/>
        <v>-127.52600652671471</v>
      </c>
      <c r="G81" s="9">
        <f t="shared" ref="G81:G144" si="6">+F80</f>
        <v>-130.38332350408683</v>
      </c>
      <c r="H81" s="9">
        <f t="shared" ref="H81:H144" si="7">+F81-G81</f>
        <v>2.8573169773721219</v>
      </c>
    </row>
    <row r="82" spans="1:8" x14ac:dyDescent="0.25">
      <c r="A82">
        <v>2450</v>
      </c>
      <c r="B82" t="s">
        <v>68</v>
      </c>
      <c r="C82" s="8">
        <v>118.12</v>
      </c>
      <c r="D82" s="8">
        <v>69.790000000000006</v>
      </c>
      <c r="E82" s="10">
        <f t="shared" si="4"/>
        <v>196.99009771478535</v>
      </c>
      <c r="F82" s="9">
        <f t="shared" si="5"/>
        <v>-127.20009771478534</v>
      </c>
      <c r="G82" s="9">
        <f t="shared" si="6"/>
        <v>-127.52600652671471</v>
      </c>
      <c r="H82" s="9">
        <f t="shared" si="7"/>
        <v>0.32590881192936649</v>
      </c>
    </row>
    <row r="83" spans="1:8" x14ac:dyDescent="0.25">
      <c r="A83">
        <v>2449</v>
      </c>
      <c r="B83" t="s">
        <v>69</v>
      </c>
      <c r="C83" s="8">
        <v>120.62</v>
      </c>
      <c r="D83" s="8">
        <v>71.760000000000005</v>
      </c>
      <c r="E83" s="10">
        <f t="shared" si="4"/>
        <v>197.22456349981903</v>
      </c>
      <c r="F83" s="9">
        <f t="shared" si="5"/>
        <v>-125.46456349981902</v>
      </c>
      <c r="G83" s="9">
        <f t="shared" si="6"/>
        <v>-127.20009771478534</v>
      </c>
      <c r="H83" s="9">
        <f t="shared" si="7"/>
        <v>1.7355342149663215</v>
      </c>
    </row>
    <row r="84" spans="1:8" x14ac:dyDescent="0.25">
      <c r="A84">
        <v>2448</v>
      </c>
      <c r="B84" t="s">
        <v>70</v>
      </c>
      <c r="C84" s="8">
        <v>119.59</v>
      </c>
      <c r="D84" s="8">
        <v>70.44</v>
      </c>
      <c r="E84" s="10">
        <f t="shared" si="4"/>
        <v>197.12796359638517</v>
      </c>
      <c r="F84" s="9">
        <f t="shared" si="5"/>
        <v>-126.68796359638517</v>
      </c>
      <c r="G84" s="9">
        <f t="shared" si="6"/>
        <v>-125.46456349981902</v>
      </c>
      <c r="H84" s="9">
        <f t="shared" si="7"/>
        <v>-1.2234000965661522</v>
      </c>
    </row>
    <row r="85" spans="1:8" x14ac:dyDescent="0.25">
      <c r="A85">
        <v>2447</v>
      </c>
      <c r="B85" t="s">
        <v>71</v>
      </c>
      <c r="C85" s="8">
        <v>119.67</v>
      </c>
      <c r="D85" s="8">
        <v>70.459999999999994</v>
      </c>
      <c r="E85" s="10">
        <f t="shared" si="4"/>
        <v>197.13546650150624</v>
      </c>
      <c r="F85" s="9">
        <f t="shared" si="5"/>
        <v>-126.67546650150625</v>
      </c>
      <c r="G85" s="9">
        <f t="shared" si="6"/>
        <v>-126.68796359638517</v>
      </c>
      <c r="H85" s="9">
        <f t="shared" si="7"/>
        <v>1.2497094878924031E-2</v>
      </c>
    </row>
    <row r="86" spans="1:8" x14ac:dyDescent="0.25">
      <c r="A86">
        <v>2446</v>
      </c>
      <c r="B86" t="s">
        <v>72</v>
      </c>
      <c r="C86" s="8">
        <v>114.51</v>
      </c>
      <c r="D86" s="8">
        <v>66.45</v>
      </c>
      <c r="E86" s="10">
        <f t="shared" si="4"/>
        <v>196.65152912119675</v>
      </c>
      <c r="F86" s="9">
        <f t="shared" si="5"/>
        <v>-130.20152912119676</v>
      </c>
      <c r="G86" s="9">
        <f t="shared" si="6"/>
        <v>-126.67546650150625</v>
      </c>
      <c r="H86" s="9">
        <f t="shared" si="7"/>
        <v>-3.5260626196905065</v>
      </c>
    </row>
    <row r="87" spans="1:8" x14ac:dyDescent="0.25">
      <c r="A87">
        <v>2445</v>
      </c>
      <c r="B87" t="s">
        <v>73</v>
      </c>
      <c r="C87" s="8">
        <v>112.64</v>
      </c>
      <c r="D87" s="8">
        <v>65.28</v>
      </c>
      <c r="E87" s="10">
        <f t="shared" si="4"/>
        <v>196.47614871399153</v>
      </c>
      <c r="F87" s="9">
        <f t="shared" si="5"/>
        <v>-131.19614871399153</v>
      </c>
      <c r="G87" s="9">
        <f t="shared" si="6"/>
        <v>-130.20152912119676</v>
      </c>
      <c r="H87" s="9">
        <f t="shared" si="7"/>
        <v>-0.99461959279477696</v>
      </c>
    </row>
    <row r="88" spans="1:8" x14ac:dyDescent="0.25">
      <c r="A88">
        <v>2444</v>
      </c>
      <c r="B88" t="s">
        <v>74</v>
      </c>
      <c r="C88" s="8">
        <v>112.73</v>
      </c>
      <c r="D88" s="8">
        <v>65.099999999999994</v>
      </c>
      <c r="E88" s="10">
        <f t="shared" si="4"/>
        <v>196.48458948225274</v>
      </c>
      <c r="F88" s="9">
        <f t="shared" si="5"/>
        <v>-131.38458948225275</v>
      </c>
      <c r="G88" s="9">
        <f t="shared" si="6"/>
        <v>-131.19614871399153</v>
      </c>
      <c r="H88" s="9">
        <f t="shared" si="7"/>
        <v>-0.18844076826121636</v>
      </c>
    </row>
    <row r="89" spans="1:8" x14ac:dyDescent="0.25">
      <c r="A89">
        <v>2443</v>
      </c>
      <c r="B89" t="s">
        <v>75</v>
      </c>
      <c r="C89" s="8">
        <v>116.44</v>
      </c>
      <c r="D89" s="8">
        <v>68.19</v>
      </c>
      <c r="E89" s="10">
        <f t="shared" si="4"/>
        <v>196.83253670724272</v>
      </c>
      <c r="F89" s="9">
        <f t="shared" si="5"/>
        <v>-128.64253670724273</v>
      </c>
      <c r="G89" s="9">
        <f t="shared" si="6"/>
        <v>-131.38458948225275</v>
      </c>
      <c r="H89" s="9">
        <f t="shared" si="7"/>
        <v>2.7420527750100234</v>
      </c>
    </row>
    <row r="90" spans="1:8" x14ac:dyDescent="0.25">
      <c r="A90">
        <v>2442</v>
      </c>
      <c r="B90" t="s">
        <v>76</v>
      </c>
      <c r="C90" s="8">
        <v>118.08</v>
      </c>
      <c r="D90" s="8">
        <v>69.2</v>
      </c>
      <c r="E90" s="10">
        <f t="shared" si="4"/>
        <v>196.98634626222483</v>
      </c>
      <c r="F90" s="9">
        <f t="shared" si="5"/>
        <v>-127.78634626222482</v>
      </c>
      <c r="G90" s="9">
        <f t="shared" si="6"/>
        <v>-128.64253670724273</v>
      </c>
      <c r="H90" s="9">
        <f t="shared" si="7"/>
        <v>0.85619044501790142</v>
      </c>
    </row>
    <row r="91" spans="1:8" x14ac:dyDescent="0.25">
      <c r="A91">
        <v>2441</v>
      </c>
      <c r="B91" t="s">
        <v>77</v>
      </c>
      <c r="C91" s="8">
        <v>116.28</v>
      </c>
      <c r="D91" s="8">
        <v>67.5</v>
      </c>
      <c r="E91" s="10">
        <f t="shared" si="4"/>
        <v>196.81753089700058</v>
      </c>
      <c r="F91" s="9">
        <f t="shared" si="5"/>
        <v>-129.31753089700058</v>
      </c>
      <c r="G91" s="9">
        <f t="shared" si="6"/>
        <v>-127.78634626222482</v>
      </c>
      <c r="H91" s="9">
        <f t="shared" si="7"/>
        <v>-1.5311846347757552</v>
      </c>
    </row>
    <row r="92" spans="1:8" x14ac:dyDescent="0.25">
      <c r="A92">
        <v>2440</v>
      </c>
      <c r="B92" t="s">
        <v>78</v>
      </c>
      <c r="C92" s="8">
        <v>117.97</v>
      </c>
      <c r="D92" s="8">
        <v>69.11</v>
      </c>
      <c r="E92" s="10">
        <f t="shared" si="4"/>
        <v>196.97602976768334</v>
      </c>
      <c r="F92" s="9">
        <f t="shared" si="5"/>
        <v>-127.86602976768334</v>
      </c>
      <c r="G92" s="9">
        <f t="shared" si="6"/>
        <v>-129.31753089700058</v>
      </c>
      <c r="H92" s="9">
        <f t="shared" si="7"/>
        <v>1.4515011293172364</v>
      </c>
    </row>
    <row r="93" spans="1:8" x14ac:dyDescent="0.25">
      <c r="A93">
        <v>2439</v>
      </c>
      <c r="B93" t="s">
        <v>79</v>
      </c>
      <c r="C93" s="8">
        <v>121.36</v>
      </c>
      <c r="D93" s="8">
        <v>72.38</v>
      </c>
      <c r="E93" s="10">
        <f t="shared" si="4"/>
        <v>197.29396537218901</v>
      </c>
      <c r="F93" s="9">
        <f t="shared" si="5"/>
        <v>-124.91396537218901</v>
      </c>
      <c r="G93" s="9">
        <f t="shared" si="6"/>
        <v>-127.86602976768334</v>
      </c>
      <c r="H93" s="9">
        <f t="shared" si="7"/>
        <v>2.9520643954943324</v>
      </c>
    </row>
    <row r="94" spans="1:8" x14ac:dyDescent="0.25">
      <c r="A94">
        <v>2438</v>
      </c>
      <c r="B94" t="s">
        <v>80</v>
      </c>
      <c r="C94" s="8">
        <v>121.68</v>
      </c>
      <c r="D94" s="8">
        <v>72.8</v>
      </c>
      <c r="E94" s="10">
        <f t="shared" si="4"/>
        <v>197.32397699267332</v>
      </c>
      <c r="F94" s="9">
        <f t="shared" si="5"/>
        <v>-124.52397699267333</v>
      </c>
      <c r="G94" s="9">
        <f t="shared" si="6"/>
        <v>-124.91396537218901</v>
      </c>
      <c r="H94" s="9">
        <f t="shared" si="7"/>
        <v>0.38998837951568532</v>
      </c>
    </row>
    <row r="95" spans="1:8" x14ac:dyDescent="0.25">
      <c r="A95">
        <v>2437</v>
      </c>
      <c r="B95" t="s">
        <v>81</v>
      </c>
      <c r="C95" s="8">
        <v>122.22</v>
      </c>
      <c r="D95" s="8">
        <v>72.650000000000006</v>
      </c>
      <c r="E95" s="10">
        <f t="shared" si="4"/>
        <v>197.37462160224058</v>
      </c>
      <c r="F95" s="9">
        <f t="shared" si="5"/>
        <v>-124.72462160224057</v>
      </c>
      <c r="G95" s="9">
        <f t="shared" si="6"/>
        <v>-124.52397699267333</v>
      </c>
      <c r="H95" s="9">
        <f t="shared" si="7"/>
        <v>-0.20064460956724872</v>
      </c>
    </row>
    <row r="96" spans="1:8" x14ac:dyDescent="0.25">
      <c r="A96">
        <v>2436</v>
      </c>
      <c r="B96" t="s">
        <v>82</v>
      </c>
      <c r="C96" s="8">
        <v>120.94</v>
      </c>
      <c r="D96" s="8">
        <v>71.09</v>
      </c>
      <c r="E96" s="10">
        <f t="shared" si="4"/>
        <v>197.25457512030334</v>
      </c>
      <c r="F96" s="9">
        <f t="shared" si="5"/>
        <v>-126.16457512030334</v>
      </c>
      <c r="G96" s="9">
        <f t="shared" si="6"/>
        <v>-124.72462160224057</v>
      </c>
      <c r="H96" s="9">
        <f t="shared" si="7"/>
        <v>-1.4399535180627652</v>
      </c>
    </row>
    <row r="97" spans="1:8" x14ac:dyDescent="0.25">
      <c r="A97">
        <v>2435</v>
      </c>
      <c r="B97" t="s">
        <v>83</v>
      </c>
      <c r="C97" s="8">
        <v>117.85</v>
      </c>
      <c r="D97" s="8">
        <v>68.459999999999994</v>
      </c>
      <c r="E97" s="10">
        <f t="shared" si="4"/>
        <v>196.96477541000172</v>
      </c>
      <c r="F97" s="9">
        <f t="shared" si="5"/>
        <v>-128.50477541000174</v>
      </c>
      <c r="G97" s="9">
        <f t="shared" si="6"/>
        <v>-126.16457512030334</v>
      </c>
      <c r="H97" s="9">
        <f t="shared" si="7"/>
        <v>-2.3402002896984015</v>
      </c>
    </row>
    <row r="98" spans="1:8" x14ac:dyDescent="0.25">
      <c r="A98">
        <v>2434</v>
      </c>
      <c r="B98" t="s">
        <v>84</v>
      </c>
      <c r="C98" s="8">
        <v>116.99</v>
      </c>
      <c r="D98" s="8">
        <v>68.27</v>
      </c>
      <c r="E98" s="10">
        <f t="shared" si="4"/>
        <v>196.88411917995015</v>
      </c>
      <c r="F98" s="9">
        <f t="shared" si="5"/>
        <v>-128.61411917995014</v>
      </c>
      <c r="G98" s="9">
        <f t="shared" si="6"/>
        <v>-128.50477541000174</v>
      </c>
      <c r="H98" s="9">
        <f t="shared" si="7"/>
        <v>-0.10934376994839567</v>
      </c>
    </row>
    <row r="99" spans="1:8" x14ac:dyDescent="0.25">
      <c r="A99">
        <v>2433</v>
      </c>
      <c r="B99" t="s">
        <v>85</v>
      </c>
      <c r="C99" s="8">
        <v>120.29</v>
      </c>
      <c r="D99" s="8">
        <v>70.849999999999994</v>
      </c>
      <c r="E99" s="10">
        <f t="shared" si="4"/>
        <v>197.1936140161946</v>
      </c>
      <c r="F99" s="9">
        <f t="shared" si="5"/>
        <v>-126.34361401619461</v>
      </c>
      <c r="G99" s="9">
        <f t="shared" si="6"/>
        <v>-128.61411917995014</v>
      </c>
      <c r="H99" s="9">
        <f t="shared" si="7"/>
        <v>2.27050516375553</v>
      </c>
    </row>
    <row r="100" spans="1:8" x14ac:dyDescent="0.25">
      <c r="A100">
        <v>2432</v>
      </c>
      <c r="B100" t="s">
        <v>86</v>
      </c>
      <c r="C100" s="8">
        <v>119.04</v>
      </c>
      <c r="D100" s="8">
        <v>69.55</v>
      </c>
      <c r="E100" s="10">
        <f t="shared" si="4"/>
        <v>197.07638112367775</v>
      </c>
      <c r="F100" s="9">
        <f t="shared" si="5"/>
        <v>-127.52638112367775</v>
      </c>
      <c r="G100" s="9">
        <f t="shared" si="6"/>
        <v>-126.34361401619461</v>
      </c>
      <c r="H100" s="9">
        <f t="shared" si="7"/>
        <v>-1.1827671074831443</v>
      </c>
    </row>
    <row r="101" spans="1:8" x14ac:dyDescent="0.25">
      <c r="A101">
        <v>2431</v>
      </c>
      <c r="B101" t="s">
        <v>87</v>
      </c>
      <c r="C101" s="8">
        <v>115.92</v>
      </c>
      <c r="D101" s="8">
        <v>67.5</v>
      </c>
      <c r="E101" s="10">
        <f t="shared" si="4"/>
        <v>196.78376782395571</v>
      </c>
      <c r="F101" s="9">
        <f t="shared" si="5"/>
        <v>-129.28376782395571</v>
      </c>
      <c r="G101" s="9">
        <f t="shared" si="6"/>
        <v>-127.52638112367775</v>
      </c>
      <c r="H101" s="9">
        <f t="shared" si="7"/>
        <v>-1.7573867002779622</v>
      </c>
    </row>
    <row r="102" spans="1:8" x14ac:dyDescent="0.25">
      <c r="A102">
        <v>2430</v>
      </c>
      <c r="B102" t="s">
        <v>88</v>
      </c>
      <c r="C102" s="8">
        <v>116.67</v>
      </c>
      <c r="D102" s="8">
        <v>68.08</v>
      </c>
      <c r="E102" s="10">
        <f t="shared" si="4"/>
        <v>196.85410755946583</v>
      </c>
      <c r="F102" s="9">
        <f t="shared" si="5"/>
        <v>-128.77410755946585</v>
      </c>
      <c r="G102" s="9">
        <f t="shared" si="6"/>
        <v>-129.28376782395571</v>
      </c>
      <c r="H102" s="9">
        <f t="shared" si="7"/>
        <v>0.50966026448986668</v>
      </c>
    </row>
    <row r="103" spans="1:8" x14ac:dyDescent="0.25">
      <c r="A103">
        <v>2429</v>
      </c>
      <c r="B103" t="s">
        <v>89</v>
      </c>
      <c r="C103" s="8">
        <v>117.74</v>
      </c>
      <c r="D103" s="8">
        <v>69.180000000000007</v>
      </c>
      <c r="E103" s="10">
        <f t="shared" si="4"/>
        <v>196.95445891546024</v>
      </c>
      <c r="F103" s="9">
        <f t="shared" si="5"/>
        <v>-127.77445891546023</v>
      </c>
      <c r="G103" s="9">
        <f t="shared" si="6"/>
        <v>-128.77410755946585</v>
      </c>
      <c r="H103" s="9">
        <f t="shared" si="7"/>
        <v>0.99964864400561737</v>
      </c>
    </row>
    <row r="104" spans="1:8" x14ac:dyDescent="0.25">
      <c r="A104">
        <v>2428</v>
      </c>
      <c r="B104" t="s">
        <v>90</v>
      </c>
      <c r="C104" s="8">
        <v>119.37</v>
      </c>
      <c r="D104" s="8">
        <v>70.42</v>
      </c>
      <c r="E104" s="10">
        <f t="shared" si="4"/>
        <v>197.1073306073022</v>
      </c>
      <c r="F104" s="9">
        <f t="shared" si="5"/>
        <v>-126.6873306073022</v>
      </c>
      <c r="G104" s="9">
        <f t="shared" si="6"/>
        <v>-127.77445891546023</v>
      </c>
      <c r="H104" s="9">
        <f t="shared" si="7"/>
        <v>1.0871283081580287</v>
      </c>
    </row>
    <row r="105" spans="1:8" x14ac:dyDescent="0.25">
      <c r="A105">
        <v>2427</v>
      </c>
      <c r="B105" t="s">
        <v>91</v>
      </c>
      <c r="C105" s="8">
        <v>121.43</v>
      </c>
      <c r="D105" s="8">
        <v>71.41</v>
      </c>
      <c r="E105" s="10">
        <f t="shared" si="4"/>
        <v>197.30053041416994</v>
      </c>
      <c r="F105" s="9">
        <f t="shared" si="5"/>
        <v>-125.89053041416994</v>
      </c>
      <c r="G105" s="9">
        <f t="shared" si="6"/>
        <v>-126.6873306073022</v>
      </c>
      <c r="H105" s="9">
        <f t="shared" si="7"/>
        <v>0.79680019313225614</v>
      </c>
    </row>
    <row r="106" spans="1:8" x14ac:dyDescent="0.25">
      <c r="A106">
        <v>2426</v>
      </c>
      <c r="B106" t="s">
        <v>92</v>
      </c>
      <c r="C106" s="8">
        <v>121.521</v>
      </c>
      <c r="D106" s="8">
        <v>71.52</v>
      </c>
      <c r="E106" s="10">
        <f t="shared" si="4"/>
        <v>197.30906496874516</v>
      </c>
      <c r="F106" s="9">
        <f t="shared" si="5"/>
        <v>-125.78906496874517</v>
      </c>
      <c r="G106" s="9">
        <f t="shared" si="6"/>
        <v>-125.89053041416994</v>
      </c>
      <c r="H106" s="9">
        <f t="shared" si="7"/>
        <v>0.10146544542477898</v>
      </c>
    </row>
    <row r="107" spans="1:8" x14ac:dyDescent="0.25">
      <c r="A107">
        <v>2425</v>
      </c>
      <c r="B107" t="s">
        <v>93</v>
      </c>
      <c r="C107" s="8">
        <v>120.31</v>
      </c>
      <c r="D107" s="8">
        <v>70.239999999999995</v>
      </c>
      <c r="E107" s="10">
        <f t="shared" si="4"/>
        <v>197.19548974247485</v>
      </c>
      <c r="F107" s="9">
        <f t="shared" si="5"/>
        <v>-126.95548974247485</v>
      </c>
      <c r="G107" s="9">
        <f t="shared" si="6"/>
        <v>-125.78906496874517</v>
      </c>
      <c r="H107" s="9">
        <f t="shared" si="7"/>
        <v>-1.1664247737296876</v>
      </c>
    </row>
    <row r="108" spans="1:8" x14ac:dyDescent="0.25">
      <c r="A108">
        <v>2424</v>
      </c>
      <c r="B108" t="s">
        <v>94</v>
      </c>
      <c r="C108" s="8">
        <v>120.17</v>
      </c>
      <c r="D108" s="8">
        <v>69.150000000000006</v>
      </c>
      <c r="E108" s="10">
        <f t="shared" si="4"/>
        <v>197.18235965851298</v>
      </c>
      <c r="F108" s="9">
        <f t="shared" si="5"/>
        <v>-128.03235965851297</v>
      </c>
      <c r="G108" s="9">
        <f t="shared" si="6"/>
        <v>-126.95548974247485</v>
      </c>
      <c r="H108" s="9">
        <f t="shared" si="7"/>
        <v>-1.0768699160381203</v>
      </c>
    </row>
    <row r="109" spans="1:8" x14ac:dyDescent="0.25">
      <c r="A109">
        <v>2423</v>
      </c>
      <c r="B109" t="s">
        <v>95</v>
      </c>
      <c r="C109" s="8">
        <v>116.63</v>
      </c>
      <c r="D109" s="8">
        <v>66.59</v>
      </c>
      <c r="E109" s="10">
        <f t="shared" si="4"/>
        <v>196.85035610690528</v>
      </c>
      <c r="F109" s="9">
        <f t="shared" si="5"/>
        <v>-130.26035610690528</v>
      </c>
      <c r="G109" s="9">
        <f t="shared" si="6"/>
        <v>-128.03235965851297</v>
      </c>
      <c r="H109" s="9">
        <f t="shared" si="7"/>
        <v>-2.2279964483923038</v>
      </c>
    </row>
    <row r="110" spans="1:8" x14ac:dyDescent="0.25">
      <c r="A110">
        <v>2422</v>
      </c>
      <c r="B110" t="s">
        <v>96</v>
      </c>
      <c r="C110" s="8">
        <v>112.86</v>
      </c>
      <c r="D110" s="8">
        <v>64.73</v>
      </c>
      <c r="E110" s="10">
        <f t="shared" si="4"/>
        <v>196.4967817030745</v>
      </c>
      <c r="F110" s="9">
        <f t="shared" si="5"/>
        <v>-131.76678170307451</v>
      </c>
      <c r="G110" s="9">
        <f t="shared" si="6"/>
        <v>-130.26035610690528</v>
      </c>
      <c r="H110" s="9">
        <f t="shared" si="7"/>
        <v>-1.5064255961692368</v>
      </c>
    </row>
    <row r="111" spans="1:8" x14ac:dyDescent="0.25">
      <c r="A111">
        <v>2421</v>
      </c>
      <c r="B111" t="s">
        <v>97</v>
      </c>
      <c r="C111" s="8">
        <v>113.54</v>
      </c>
      <c r="D111" s="8">
        <v>65.14</v>
      </c>
      <c r="E111" s="10">
        <f t="shared" si="4"/>
        <v>196.56055639660366</v>
      </c>
      <c r="F111" s="9">
        <f t="shared" si="5"/>
        <v>-131.42055639660367</v>
      </c>
      <c r="G111" s="9">
        <f t="shared" si="6"/>
        <v>-131.76678170307451</v>
      </c>
      <c r="H111" s="9">
        <f t="shared" si="7"/>
        <v>0.34622530647084204</v>
      </c>
    </row>
    <row r="112" spans="1:8" x14ac:dyDescent="0.25">
      <c r="A112">
        <v>2420</v>
      </c>
      <c r="B112" t="s">
        <v>98</v>
      </c>
      <c r="C112" s="8">
        <v>116.24</v>
      </c>
      <c r="D112" s="8">
        <v>66.37</v>
      </c>
      <c r="E112" s="10">
        <f t="shared" si="4"/>
        <v>196.81377944444003</v>
      </c>
      <c r="F112" s="9">
        <f t="shared" si="5"/>
        <v>-130.44377944444003</v>
      </c>
      <c r="G112" s="9">
        <f t="shared" si="6"/>
        <v>-131.42055639660367</v>
      </c>
      <c r="H112" s="9">
        <f t="shared" si="7"/>
        <v>0.97677695216364668</v>
      </c>
    </row>
    <row r="113" spans="1:8" x14ac:dyDescent="0.25">
      <c r="A113">
        <v>2419</v>
      </c>
      <c r="B113" t="s">
        <v>99</v>
      </c>
      <c r="C113" s="8">
        <v>117.54</v>
      </c>
      <c r="D113" s="8">
        <v>67.8</v>
      </c>
      <c r="E113" s="10">
        <f t="shared" si="4"/>
        <v>196.93570165265754</v>
      </c>
      <c r="F113" s="9">
        <f t="shared" si="5"/>
        <v>-129.13570165265753</v>
      </c>
      <c r="G113" s="9">
        <f t="shared" si="6"/>
        <v>-130.44377944444003</v>
      </c>
      <c r="H113" s="9">
        <f t="shared" si="7"/>
        <v>1.3080777917824946</v>
      </c>
    </row>
    <row r="114" spans="1:8" x14ac:dyDescent="0.25">
      <c r="A114">
        <v>2418</v>
      </c>
      <c r="B114" t="s">
        <v>100</v>
      </c>
      <c r="C114" s="8">
        <v>115.145</v>
      </c>
      <c r="D114" s="8">
        <v>65.2</v>
      </c>
      <c r="E114" s="10">
        <f t="shared" si="4"/>
        <v>196.71108343059529</v>
      </c>
      <c r="F114" s="9">
        <f t="shared" si="5"/>
        <v>-131.51108343059531</v>
      </c>
      <c r="G114" s="9">
        <f t="shared" si="6"/>
        <v>-129.13570165265753</v>
      </c>
      <c r="H114" s="9">
        <f t="shared" si="7"/>
        <v>-2.3753817779377755</v>
      </c>
    </row>
    <row r="115" spans="1:8" x14ac:dyDescent="0.25">
      <c r="A115">
        <v>2417</v>
      </c>
      <c r="B115" t="s">
        <v>101</v>
      </c>
      <c r="C115" s="8">
        <v>116.05</v>
      </c>
      <c r="D115" s="8">
        <v>66.33</v>
      </c>
      <c r="E115" s="10">
        <f t="shared" si="4"/>
        <v>196.79596004477747</v>
      </c>
      <c r="F115" s="9">
        <f t="shared" si="5"/>
        <v>-130.46596004477749</v>
      </c>
      <c r="G115" s="9">
        <f t="shared" si="6"/>
        <v>-131.51108343059531</v>
      </c>
      <c r="H115" s="9">
        <f t="shared" si="7"/>
        <v>1.0451233858178171</v>
      </c>
    </row>
    <row r="116" spans="1:8" x14ac:dyDescent="0.25">
      <c r="A116">
        <v>2416</v>
      </c>
      <c r="B116" t="s">
        <v>102</v>
      </c>
      <c r="C116" s="8">
        <v>113.15</v>
      </c>
      <c r="D116" s="8">
        <v>64.3</v>
      </c>
      <c r="E116" s="10">
        <f t="shared" si="4"/>
        <v>196.52397973413841</v>
      </c>
      <c r="F116" s="9">
        <f t="shared" si="5"/>
        <v>-132.22397973413842</v>
      </c>
      <c r="G116" s="9">
        <f t="shared" si="6"/>
        <v>-130.46596004477749</v>
      </c>
      <c r="H116" s="9">
        <f t="shared" si="7"/>
        <v>-1.7580196893609354</v>
      </c>
    </row>
    <row r="117" spans="1:8" x14ac:dyDescent="0.25">
      <c r="A117">
        <v>2415</v>
      </c>
      <c r="B117" t="s">
        <v>103</v>
      </c>
      <c r="C117" s="8">
        <v>109.93</v>
      </c>
      <c r="D117" s="8">
        <v>60.99</v>
      </c>
      <c r="E117" s="10">
        <f t="shared" si="4"/>
        <v>196.22198780301505</v>
      </c>
      <c r="F117" s="9">
        <f t="shared" si="5"/>
        <v>-135.23198780301504</v>
      </c>
      <c r="G117" s="9">
        <f t="shared" si="6"/>
        <v>-132.22397973413842</v>
      </c>
      <c r="H117" s="9">
        <f t="shared" si="7"/>
        <v>-3.0080080688766202</v>
      </c>
    </row>
    <row r="118" spans="1:8" x14ac:dyDescent="0.25">
      <c r="A118">
        <v>2414</v>
      </c>
      <c r="B118" t="s">
        <v>104</v>
      </c>
      <c r="C118" s="8">
        <v>112.34</v>
      </c>
      <c r="D118" s="8">
        <v>64.790000000000006</v>
      </c>
      <c r="E118" s="10">
        <f t="shared" si="4"/>
        <v>196.44801281978749</v>
      </c>
      <c r="F118" s="9">
        <f t="shared" si="5"/>
        <v>-131.65801281978747</v>
      </c>
      <c r="G118" s="9">
        <f t="shared" si="6"/>
        <v>-135.23198780301504</v>
      </c>
      <c r="H118" s="9">
        <f t="shared" si="7"/>
        <v>3.573974983227572</v>
      </c>
    </row>
    <row r="119" spans="1:8" x14ac:dyDescent="0.25">
      <c r="A119">
        <v>2413</v>
      </c>
      <c r="B119" t="s">
        <v>105</v>
      </c>
      <c r="C119" s="8">
        <v>114.42</v>
      </c>
      <c r="D119" s="8">
        <v>65.680000000000007</v>
      </c>
      <c r="E119" s="10">
        <f t="shared" si="4"/>
        <v>196.64308835293554</v>
      </c>
      <c r="F119" s="9">
        <f t="shared" si="5"/>
        <v>-130.96308835293553</v>
      </c>
      <c r="G119" s="9">
        <f t="shared" si="6"/>
        <v>-131.65801281978747</v>
      </c>
      <c r="H119" s="9">
        <f t="shared" si="7"/>
        <v>0.69492446685194409</v>
      </c>
    </row>
    <row r="120" spans="1:8" x14ac:dyDescent="0.25">
      <c r="A120">
        <v>2412</v>
      </c>
      <c r="B120" t="s">
        <v>106</v>
      </c>
      <c r="C120" s="8">
        <v>116.49</v>
      </c>
      <c r="D120" s="8">
        <v>67.14</v>
      </c>
      <c r="E120" s="10">
        <f t="shared" si="4"/>
        <v>196.83722602294341</v>
      </c>
      <c r="F120" s="9">
        <f t="shared" si="5"/>
        <v>-129.69722602294343</v>
      </c>
      <c r="G120" s="9">
        <f t="shared" si="6"/>
        <v>-130.96308835293553</v>
      </c>
      <c r="H120" s="9">
        <f t="shared" si="7"/>
        <v>1.2658623299921032</v>
      </c>
    </row>
    <row r="121" spans="1:8" x14ac:dyDescent="0.25">
      <c r="A121">
        <v>2411</v>
      </c>
      <c r="B121" t="s">
        <v>107</v>
      </c>
      <c r="C121" s="8">
        <v>115.71</v>
      </c>
      <c r="D121" s="8">
        <v>65.5</v>
      </c>
      <c r="E121" s="10">
        <f t="shared" si="4"/>
        <v>196.76407269801291</v>
      </c>
      <c r="F121" s="9">
        <f t="shared" si="5"/>
        <v>-131.26407269801291</v>
      </c>
      <c r="G121" s="9">
        <f t="shared" si="6"/>
        <v>-129.69722602294343</v>
      </c>
      <c r="H121" s="9">
        <f t="shared" si="7"/>
        <v>-1.5668466750694847</v>
      </c>
    </row>
    <row r="122" spans="1:8" x14ac:dyDescent="0.25">
      <c r="A122">
        <v>2410</v>
      </c>
      <c r="B122" t="s">
        <v>108</v>
      </c>
      <c r="C122" s="8">
        <v>119.58</v>
      </c>
      <c r="D122" s="8">
        <v>68.37</v>
      </c>
      <c r="E122" s="10">
        <f t="shared" si="4"/>
        <v>197.12702573324503</v>
      </c>
      <c r="F122" s="9">
        <f t="shared" si="5"/>
        <v>-128.75702573324503</v>
      </c>
      <c r="G122" s="9">
        <f t="shared" si="6"/>
        <v>-131.26407269801291</v>
      </c>
      <c r="H122" s="9">
        <f t="shared" si="7"/>
        <v>2.5070469647678806</v>
      </c>
    </row>
    <row r="123" spans="1:8" x14ac:dyDescent="0.25">
      <c r="A123">
        <v>2409</v>
      </c>
      <c r="B123" t="s">
        <v>109</v>
      </c>
      <c r="C123" s="8">
        <v>119.7</v>
      </c>
      <c r="D123" s="8">
        <v>68.84</v>
      </c>
      <c r="E123" s="10">
        <f t="shared" si="4"/>
        <v>197.13828009092666</v>
      </c>
      <c r="F123" s="9">
        <f t="shared" si="5"/>
        <v>-128.29828009092665</v>
      </c>
      <c r="G123" s="9">
        <f t="shared" si="6"/>
        <v>-128.75702573324503</v>
      </c>
      <c r="H123" s="9">
        <f t="shared" si="7"/>
        <v>0.45874564231837667</v>
      </c>
    </row>
    <row r="124" spans="1:8" x14ac:dyDescent="0.25">
      <c r="A124">
        <v>2408</v>
      </c>
      <c r="B124" t="s">
        <v>110</v>
      </c>
      <c r="C124" s="8">
        <v>120.75</v>
      </c>
      <c r="D124" s="8">
        <v>69.819999999999993</v>
      </c>
      <c r="E124" s="10">
        <f t="shared" si="4"/>
        <v>197.23675572064079</v>
      </c>
      <c r="F124" s="9">
        <f t="shared" si="5"/>
        <v>-127.41675572064079</v>
      </c>
      <c r="G124" s="9">
        <f t="shared" si="6"/>
        <v>-128.29828009092665</v>
      </c>
      <c r="H124" s="9">
        <f t="shared" si="7"/>
        <v>0.8815243702858595</v>
      </c>
    </row>
    <row r="125" spans="1:8" x14ac:dyDescent="0.25">
      <c r="A125">
        <v>2407</v>
      </c>
      <c r="B125" t="s">
        <v>111</v>
      </c>
      <c r="C125" s="8">
        <v>120.51</v>
      </c>
      <c r="D125" s="8">
        <v>69.760000000000005</v>
      </c>
      <c r="E125" s="10">
        <f t="shared" si="4"/>
        <v>197.21424700527754</v>
      </c>
      <c r="F125" s="9">
        <f t="shared" si="5"/>
        <v>-127.45424700527754</v>
      </c>
      <c r="G125" s="9">
        <f t="shared" si="6"/>
        <v>-127.41675572064079</v>
      </c>
      <c r="H125" s="9">
        <f t="shared" si="7"/>
        <v>-3.7491284636743671E-2</v>
      </c>
    </row>
    <row r="126" spans="1:8" x14ac:dyDescent="0.25">
      <c r="A126">
        <v>2406</v>
      </c>
      <c r="B126" t="s">
        <v>112</v>
      </c>
      <c r="C126" s="8">
        <v>122.57</v>
      </c>
      <c r="D126" s="8">
        <v>71.14</v>
      </c>
      <c r="E126" s="10">
        <f t="shared" si="4"/>
        <v>197.40744681214531</v>
      </c>
      <c r="F126" s="9">
        <f t="shared" si="5"/>
        <v>-126.26744681214531</v>
      </c>
      <c r="G126" s="9">
        <f t="shared" si="6"/>
        <v>-127.45424700527754</v>
      </c>
      <c r="H126" s="9">
        <f t="shared" si="7"/>
        <v>1.1868001931322283</v>
      </c>
    </row>
    <row r="127" spans="1:8" x14ac:dyDescent="0.25">
      <c r="A127">
        <v>2405</v>
      </c>
      <c r="B127" t="s">
        <v>113</v>
      </c>
      <c r="C127" s="8">
        <v>120.23</v>
      </c>
      <c r="D127" s="8">
        <v>68.98</v>
      </c>
      <c r="E127" s="10">
        <f t="shared" si="4"/>
        <v>197.18798683735378</v>
      </c>
      <c r="F127" s="9">
        <f t="shared" si="5"/>
        <v>-128.20798683735376</v>
      </c>
      <c r="G127" s="9">
        <f t="shared" si="6"/>
        <v>-126.26744681214531</v>
      </c>
      <c r="H127" s="9">
        <f t="shared" si="7"/>
        <v>-1.940540025208449</v>
      </c>
    </row>
    <row r="128" spans="1:8" x14ac:dyDescent="0.25">
      <c r="A128">
        <v>2404</v>
      </c>
      <c r="B128" t="s">
        <v>114</v>
      </c>
      <c r="C128" s="8">
        <v>122.58</v>
      </c>
      <c r="D128" s="8">
        <v>70.81</v>
      </c>
      <c r="E128" s="10">
        <f t="shared" si="4"/>
        <v>197.40838467528545</v>
      </c>
      <c r="F128" s="9">
        <f t="shared" si="5"/>
        <v>-126.59838467528544</v>
      </c>
      <c r="G128" s="9">
        <f t="shared" si="6"/>
        <v>-128.20798683735376</v>
      </c>
      <c r="H128" s="9">
        <f t="shared" si="7"/>
        <v>1.6096021620683132</v>
      </c>
    </row>
    <row r="129" spans="1:8" x14ac:dyDescent="0.25">
      <c r="A129">
        <v>2403</v>
      </c>
      <c r="B129" t="s">
        <v>115</v>
      </c>
      <c r="C129" s="8">
        <v>121.13</v>
      </c>
      <c r="D129" s="8">
        <v>69.430000000000007</v>
      </c>
      <c r="E129" s="10">
        <f t="shared" si="4"/>
        <v>197.2723945199659</v>
      </c>
      <c r="F129" s="9">
        <f t="shared" si="5"/>
        <v>-127.84239451996589</v>
      </c>
      <c r="G129" s="9">
        <f t="shared" si="6"/>
        <v>-126.59838467528544</v>
      </c>
      <c r="H129" s="9">
        <f t="shared" si="7"/>
        <v>-1.2440098446804484</v>
      </c>
    </row>
    <row r="130" spans="1:8" x14ac:dyDescent="0.25">
      <c r="A130">
        <v>2402</v>
      </c>
      <c r="B130" t="s">
        <v>116</v>
      </c>
      <c r="C130" s="8">
        <v>121.66</v>
      </c>
      <c r="D130" s="8">
        <v>69.62</v>
      </c>
      <c r="E130" s="10">
        <f t="shared" si="4"/>
        <v>197.32210126639305</v>
      </c>
      <c r="F130" s="9">
        <f t="shared" si="5"/>
        <v>-127.70210126639304</v>
      </c>
      <c r="G130" s="9">
        <f t="shared" si="6"/>
        <v>-127.84239451996589</v>
      </c>
      <c r="H130" s="9">
        <f t="shared" si="7"/>
        <v>0.14029325357284961</v>
      </c>
    </row>
    <row r="131" spans="1:8" x14ac:dyDescent="0.25">
      <c r="A131">
        <v>2401</v>
      </c>
      <c r="B131" t="s">
        <v>117</v>
      </c>
      <c r="C131" s="8">
        <v>123.97</v>
      </c>
      <c r="D131" s="8">
        <v>71.13</v>
      </c>
      <c r="E131" s="10">
        <f t="shared" si="4"/>
        <v>197.53874765176417</v>
      </c>
      <c r="F131" s="9">
        <f t="shared" si="5"/>
        <v>-126.40874765176417</v>
      </c>
      <c r="G131" s="9">
        <f t="shared" si="6"/>
        <v>-127.70210126639304</v>
      </c>
      <c r="H131" s="9">
        <f t="shared" si="7"/>
        <v>1.2933536146288702</v>
      </c>
    </row>
    <row r="132" spans="1:8" x14ac:dyDescent="0.25">
      <c r="A132">
        <v>2400</v>
      </c>
      <c r="B132" t="s">
        <v>118</v>
      </c>
      <c r="C132" s="8">
        <v>125.49</v>
      </c>
      <c r="D132" s="8">
        <v>73.42</v>
      </c>
      <c r="E132" s="10">
        <f t="shared" si="4"/>
        <v>197.68130284906462</v>
      </c>
      <c r="F132" s="9">
        <f t="shared" si="5"/>
        <v>-124.26130284906462</v>
      </c>
      <c r="G132" s="9">
        <f t="shared" si="6"/>
        <v>-126.40874765176417</v>
      </c>
      <c r="H132" s="9">
        <f t="shared" si="7"/>
        <v>2.1474448026995532</v>
      </c>
    </row>
    <row r="133" spans="1:8" x14ac:dyDescent="0.25">
      <c r="A133">
        <v>2399</v>
      </c>
      <c r="B133" t="s">
        <v>119</v>
      </c>
      <c r="C133" s="8">
        <v>123.04900000000001</v>
      </c>
      <c r="D133" s="8">
        <v>71.36</v>
      </c>
      <c r="E133" s="10">
        <f t="shared" si="4"/>
        <v>197.45237045655776</v>
      </c>
      <c r="F133" s="9">
        <f t="shared" si="5"/>
        <v>-126.09237045655776</v>
      </c>
      <c r="G133" s="9">
        <f t="shared" si="6"/>
        <v>-124.26130284906462</v>
      </c>
      <c r="H133" s="9">
        <f t="shared" si="7"/>
        <v>-1.8310676074931393</v>
      </c>
    </row>
    <row r="134" spans="1:8" x14ac:dyDescent="0.25">
      <c r="A134">
        <v>2398</v>
      </c>
      <c r="B134" t="s">
        <v>120</v>
      </c>
      <c r="C134" s="8">
        <v>124.3</v>
      </c>
      <c r="D134" s="8">
        <v>72.59</v>
      </c>
      <c r="E134" s="10">
        <f t="shared" si="4"/>
        <v>197.56969713538859</v>
      </c>
      <c r="F134" s="9">
        <f t="shared" si="5"/>
        <v>-124.97969713538859</v>
      </c>
      <c r="G134" s="9">
        <f t="shared" si="6"/>
        <v>-126.09237045655776</v>
      </c>
      <c r="H134" s="9">
        <f t="shared" si="7"/>
        <v>1.1126733211691686</v>
      </c>
    </row>
    <row r="135" spans="1:8" x14ac:dyDescent="0.25">
      <c r="A135">
        <v>2397</v>
      </c>
      <c r="B135" t="s">
        <v>121</v>
      </c>
      <c r="C135" s="8">
        <v>128.63</v>
      </c>
      <c r="D135" s="8">
        <v>76.38</v>
      </c>
      <c r="E135" s="10">
        <f t="shared" si="4"/>
        <v>197.97579187506693</v>
      </c>
      <c r="F135" s="9">
        <f t="shared" si="5"/>
        <v>-121.59579187506694</v>
      </c>
      <c r="G135" s="9">
        <f t="shared" si="6"/>
        <v>-124.97969713538859</v>
      </c>
      <c r="H135" s="9">
        <f t="shared" si="7"/>
        <v>3.3839052603216544</v>
      </c>
    </row>
    <row r="136" spans="1:8" x14ac:dyDescent="0.25">
      <c r="A136">
        <v>2396</v>
      </c>
      <c r="B136" t="s">
        <v>122</v>
      </c>
      <c r="C136" s="8">
        <v>128.6</v>
      </c>
      <c r="D136" s="8">
        <v>76.03</v>
      </c>
      <c r="E136" s="10">
        <f t="shared" si="4"/>
        <v>197.97297828564652</v>
      </c>
      <c r="F136" s="9">
        <f t="shared" si="5"/>
        <v>-121.94297828564652</v>
      </c>
      <c r="G136" s="9">
        <f t="shared" si="6"/>
        <v>-121.59579187506694</v>
      </c>
      <c r="H136" s="9">
        <f t="shared" si="7"/>
        <v>-0.34718641057958166</v>
      </c>
    </row>
    <row r="137" spans="1:8" x14ac:dyDescent="0.25">
      <c r="A137">
        <v>2395</v>
      </c>
      <c r="B137" t="s">
        <v>123</v>
      </c>
      <c r="C137" s="8">
        <v>125.5</v>
      </c>
      <c r="D137" s="8">
        <v>74.010000000000005</v>
      </c>
      <c r="E137" s="10">
        <f t="shared" si="4"/>
        <v>197.68224071220476</v>
      </c>
      <c r="F137" s="9">
        <f t="shared" si="5"/>
        <v>-123.67224071220475</v>
      </c>
      <c r="G137" s="9">
        <f t="shared" si="6"/>
        <v>-121.94297828564652</v>
      </c>
      <c r="H137" s="9">
        <f t="shared" si="7"/>
        <v>-1.7292624265582361</v>
      </c>
    </row>
    <row r="138" spans="1:8" x14ac:dyDescent="0.25">
      <c r="A138">
        <v>2394</v>
      </c>
      <c r="B138" t="s">
        <v>124</v>
      </c>
      <c r="C138" s="8">
        <v>122.002</v>
      </c>
      <c r="D138" s="8">
        <v>71.39</v>
      </c>
      <c r="E138" s="10">
        <f t="shared" si="4"/>
        <v>197.35417618578566</v>
      </c>
      <c r="F138" s="9">
        <f t="shared" si="5"/>
        <v>-125.96417618578566</v>
      </c>
      <c r="G138" s="9">
        <f t="shared" si="6"/>
        <v>-123.67224071220475</v>
      </c>
      <c r="H138" s="9">
        <f t="shared" si="7"/>
        <v>-2.2919354735809065</v>
      </c>
    </row>
    <row r="139" spans="1:8" x14ac:dyDescent="0.25">
      <c r="A139">
        <v>2393</v>
      </c>
      <c r="B139" t="s">
        <v>125</v>
      </c>
      <c r="C139" s="8">
        <v>123.99</v>
      </c>
      <c r="D139" s="8">
        <v>73.150000000000006</v>
      </c>
      <c r="E139" s="10">
        <f t="shared" si="4"/>
        <v>197.54062337804442</v>
      </c>
      <c r="F139" s="9">
        <f t="shared" si="5"/>
        <v>-124.39062337804441</v>
      </c>
      <c r="G139" s="9">
        <f t="shared" si="6"/>
        <v>-125.96417618578566</v>
      </c>
      <c r="H139" s="9">
        <f t="shared" si="7"/>
        <v>1.5735528077412511</v>
      </c>
    </row>
    <row r="140" spans="1:8" x14ac:dyDescent="0.25">
      <c r="A140">
        <v>2392</v>
      </c>
      <c r="B140" t="s">
        <v>126</v>
      </c>
      <c r="C140" s="8">
        <v>126.25</v>
      </c>
      <c r="D140" s="8">
        <v>74.97</v>
      </c>
      <c r="E140" s="10">
        <f t="shared" si="4"/>
        <v>197.75258044771488</v>
      </c>
      <c r="F140" s="9">
        <f t="shared" si="5"/>
        <v>-122.78258044771488</v>
      </c>
      <c r="G140" s="9">
        <f t="shared" si="6"/>
        <v>-124.39062337804441</v>
      </c>
      <c r="H140" s="9">
        <f t="shared" si="7"/>
        <v>1.6080429303295318</v>
      </c>
    </row>
    <row r="141" spans="1:8" x14ac:dyDescent="0.25">
      <c r="A141">
        <v>2391</v>
      </c>
      <c r="B141" t="s">
        <v>127</v>
      </c>
      <c r="C141" s="8">
        <v>125.48099999999999</v>
      </c>
      <c r="D141" s="8">
        <v>74.599999999999994</v>
      </c>
      <c r="E141" s="10">
        <f t="shared" si="4"/>
        <v>197.68045877223852</v>
      </c>
      <c r="F141" s="9">
        <f t="shared" si="5"/>
        <v>-123.08045877223853</v>
      </c>
      <c r="G141" s="9">
        <f t="shared" si="6"/>
        <v>-122.78258044771488</v>
      </c>
      <c r="H141" s="9">
        <f t="shared" si="7"/>
        <v>-0.29787832452365137</v>
      </c>
    </row>
    <row r="142" spans="1:8" x14ac:dyDescent="0.25">
      <c r="A142">
        <v>2390</v>
      </c>
      <c r="B142" t="s">
        <v>128</v>
      </c>
      <c r="C142" s="8">
        <v>126.26</v>
      </c>
      <c r="D142" s="8">
        <v>74.45</v>
      </c>
      <c r="E142" s="10">
        <f t="shared" si="4"/>
        <v>197.75351831085501</v>
      </c>
      <c r="F142" s="9">
        <f t="shared" si="5"/>
        <v>-123.30351831085501</v>
      </c>
      <c r="G142" s="9">
        <f t="shared" si="6"/>
        <v>-123.08045877223853</v>
      </c>
      <c r="H142" s="9">
        <f t="shared" si="7"/>
        <v>-0.2230595386164822</v>
      </c>
    </row>
    <row r="143" spans="1:8" x14ac:dyDescent="0.25">
      <c r="A143">
        <v>2389</v>
      </c>
      <c r="B143" t="s">
        <v>129</v>
      </c>
      <c r="C143" s="8">
        <v>127.88</v>
      </c>
      <c r="D143" s="8">
        <v>75.540000000000006</v>
      </c>
      <c r="E143" s="10">
        <f t="shared" si="4"/>
        <v>197.90545213955681</v>
      </c>
      <c r="F143" s="9">
        <f t="shared" si="5"/>
        <v>-122.36545213955681</v>
      </c>
      <c r="G143" s="9">
        <f t="shared" si="6"/>
        <v>-123.30351831085501</v>
      </c>
      <c r="H143" s="9">
        <f t="shared" si="7"/>
        <v>0.93806617129820324</v>
      </c>
    </row>
    <row r="144" spans="1:8" x14ac:dyDescent="0.25">
      <c r="A144">
        <v>2388</v>
      </c>
      <c r="B144" t="s">
        <v>130</v>
      </c>
      <c r="C144" s="8">
        <v>123.161</v>
      </c>
      <c r="D144" s="8">
        <v>71.94</v>
      </c>
      <c r="E144" s="10">
        <f t="shared" ref="E144:E207" si="8">+$G$3*$C144+$G$4</f>
        <v>197.46287452372727</v>
      </c>
      <c r="F144" s="9">
        <f t="shared" ref="F144:F207" si="9">+$D144-E144</f>
        <v>-125.52287452372727</v>
      </c>
      <c r="G144" s="9">
        <f t="shared" si="6"/>
        <v>-122.36545213955681</v>
      </c>
      <c r="H144" s="9">
        <f t="shared" si="7"/>
        <v>-3.1574223841704594</v>
      </c>
    </row>
    <row r="145" spans="1:8" x14ac:dyDescent="0.25">
      <c r="A145">
        <v>2387</v>
      </c>
      <c r="B145" t="s">
        <v>131</v>
      </c>
      <c r="C145" s="8">
        <v>124.32</v>
      </c>
      <c r="D145" s="8">
        <v>72.47</v>
      </c>
      <c r="E145" s="10">
        <f t="shared" si="8"/>
        <v>197.57157286166887</v>
      </c>
      <c r="F145" s="9">
        <f t="shared" si="9"/>
        <v>-125.10157286166887</v>
      </c>
      <c r="G145" s="9">
        <f t="shared" ref="G145:G208" si="10">+F144</f>
        <v>-125.52287452372727</v>
      </c>
      <c r="H145" s="9">
        <f t="shared" ref="H145:H208" si="11">+F145-G145</f>
        <v>0.42130166205839714</v>
      </c>
    </row>
    <row r="146" spans="1:8" x14ac:dyDescent="0.25">
      <c r="A146">
        <v>2386</v>
      </c>
      <c r="B146" t="s">
        <v>132</v>
      </c>
      <c r="C146" s="8">
        <v>126.66</v>
      </c>
      <c r="D146" s="8">
        <v>74.38</v>
      </c>
      <c r="E146" s="10">
        <f t="shared" si="8"/>
        <v>197.7910328364604</v>
      </c>
      <c r="F146" s="9">
        <f t="shared" si="9"/>
        <v>-123.41103283646041</v>
      </c>
      <c r="G146" s="9">
        <f t="shared" si="10"/>
        <v>-125.10157286166887</v>
      </c>
      <c r="H146" s="9">
        <f t="shared" si="11"/>
        <v>1.6905400252084632</v>
      </c>
    </row>
    <row r="147" spans="1:8" x14ac:dyDescent="0.25">
      <c r="A147">
        <v>2385</v>
      </c>
      <c r="B147" t="s">
        <v>133</v>
      </c>
      <c r="C147" s="8">
        <v>125.46</v>
      </c>
      <c r="D147" s="8">
        <v>73.31</v>
      </c>
      <c r="E147" s="10">
        <f t="shared" si="8"/>
        <v>197.67848925964424</v>
      </c>
      <c r="F147" s="9">
        <f t="shared" si="9"/>
        <v>-124.36848925964424</v>
      </c>
      <c r="G147" s="9">
        <f t="shared" si="10"/>
        <v>-123.41103283646041</v>
      </c>
      <c r="H147" s="9">
        <f t="shared" si="11"/>
        <v>-0.95745642318382806</v>
      </c>
    </row>
    <row r="148" spans="1:8" x14ac:dyDescent="0.25">
      <c r="A148">
        <v>2384</v>
      </c>
      <c r="B148" t="s">
        <v>134</v>
      </c>
      <c r="C148" s="8">
        <v>126.083</v>
      </c>
      <c r="D148" s="8">
        <v>74.239999999999995</v>
      </c>
      <c r="E148" s="10">
        <f t="shared" si="8"/>
        <v>197.73691813327463</v>
      </c>
      <c r="F148" s="9">
        <f t="shared" si="9"/>
        <v>-123.49691813327463</v>
      </c>
      <c r="G148" s="9">
        <f t="shared" si="10"/>
        <v>-124.36848925964424</v>
      </c>
      <c r="H148" s="9">
        <f t="shared" si="11"/>
        <v>0.87157112636960221</v>
      </c>
    </row>
    <row r="149" spans="1:8" x14ac:dyDescent="0.25">
      <c r="A149">
        <v>2383</v>
      </c>
      <c r="B149" t="s">
        <v>135</v>
      </c>
      <c r="C149" s="8">
        <v>124.08</v>
      </c>
      <c r="D149" s="8">
        <v>73.037999999999997</v>
      </c>
      <c r="E149" s="10">
        <f t="shared" si="8"/>
        <v>197.54906414630565</v>
      </c>
      <c r="F149" s="9">
        <f t="shared" si="9"/>
        <v>-124.51106414630566</v>
      </c>
      <c r="G149" s="9">
        <f t="shared" si="10"/>
        <v>-123.49691813327463</v>
      </c>
      <c r="H149" s="9">
        <f t="shared" si="11"/>
        <v>-1.0141460130310236</v>
      </c>
    </row>
    <row r="150" spans="1:8" x14ac:dyDescent="0.25">
      <c r="A150">
        <v>2382</v>
      </c>
      <c r="B150" t="s">
        <v>136</v>
      </c>
      <c r="C150" s="8">
        <v>122.105</v>
      </c>
      <c r="D150" s="8">
        <v>72</v>
      </c>
      <c r="E150" s="10">
        <f t="shared" si="8"/>
        <v>197.36383617612904</v>
      </c>
      <c r="F150" s="9">
        <f t="shared" si="9"/>
        <v>-125.36383617612904</v>
      </c>
      <c r="G150" s="9">
        <f t="shared" si="10"/>
        <v>-124.51106414630566</v>
      </c>
      <c r="H150" s="9">
        <f t="shared" si="11"/>
        <v>-0.85277202982338451</v>
      </c>
    </row>
    <row r="151" spans="1:8" x14ac:dyDescent="0.25">
      <c r="A151">
        <v>2381</v>
      </c>
      <c r="B151" t="s">
        <v>137</v>
      </c>
      <c r="C151" s="8">
        <v>121.979</v>
      </c>
      <c r="D151" s="8">
        <v>71.98</v>
      </c>
      <c r="E151" s="10">
        <f t="shared" si="8"/>
        <v>197.35201910056335</v>
      </c>
      <c r="F151" s="9">
        <f t="shared" si="9"/>
        <v>-125.37201910056335</v>
      </c>
      <c r="G151" s="9">
        <f t="shared" si="10"/>
        <v>-125.36383617612904</v>
      </c>
      <c r="H151" s="9">
        <f t="shared" si="11"/>
        <v>-8.1829244343083474E-3</v>
      </c>
    </row>
    <row r="152" spans="1:8" x14ac:dyDescent="0.25">
      <c r="A152">
        <v>2380</v>
      </c>
      <c r="B152" t="s">
        <v>138</v>
      </c>
      <c r="C152" s="8">
        <v>119.661</v>
      </c>
      <c r="D152" s="8">
        <v>70.260000000000005</v>
      </c>
      <c r="E152" s="10">
        <f t="shared" si="8"/>
        <v>197.13462242468012</v>
      </c>
      <c r="F152" s="9">
        <f t="shared" si="9"/>
        <v>-126.87462242468011</v>
      </c>
      <c r="G152" s="9">
        <f t="shared" si="10"/>
        <v>-125.37201910056335</v>
      </c>
      <c r="H152" s="9">
        <f t="shared" si="11"/>
        <v>-1.5026033241167625</v>
      </c>
    </row>
    <row r="153" spans="1:8" x14ac:dyDescent="0.25">
      <c r="A153">
        <v>2379</v>
      </c>
      <c r="B153" t="s">
        <v>139</v>
      </c>
      <c r="C153" s="8">
        <v>119.19</v>
      </c>
      <c r="D153" s="8">
        <v>69.67</v>
      </c>
      <c r="E153" s="10">
        <f t="shared" si="8"/>
        <v>197.09044907077978</v>
      </c>
      <c r="F153" s="9">
        <f t="shared" si="9"/>
        <v>-127.42044907077978</v>
      </c>
      <c r="G153" s="9">
        <f t="shared" si="10"/>
        <v>-126.87462242468011</v>
      </c>
      <c r="H153" s="9">
        <f t="shared" si="11"/>
        <v>-0.54582664609966969</v>
      </c>
    </row>
    <row r="154" spans="1:8" x14ac:dyDescent="0.25">
      <c r="A154">
        <v>2378</v>
      </c>
      <c r="B154" t="s">
        <v>140</v>
      </c>
      <c r="C154" s="8">
        <v>116.56</v>
      </c>
      <c r="D154" s="8">
        <v>67.48</v>
      </c>
      <c r="E154" s="10">
        <f t="shared" si="8"/>
        <v>196.84379106492435</v>
      </c>
      <c r="F154" s="9">
        <f t="shared" si="9"/>
        <v>-129.36379106492433</v>
      </c>
      <c r="G154" s="9">
        <f t="shared" si="10"/>
        <v>-127.42044907077978</v>
      </c>
      <c r="H154" s="9">
        <f t="shared" si="11"/>
        <v>-1.9433419941445464</v>
      </c>
    </row>
    <row r="155" spans="1:8" x14ac:dyDescent="0.25">
      <c r="A155">
        <v>2377</v>
      </c>
      <c r="B155" t="s">
        <v>141</v>
      </c>
      <c r="C155" s="8">
        <v>116.34</v>
      </c>
      <c r="D155" s="8">
        <v>66.62</v>
      </c>
      <c r="E155" s="10">
        <f t="shared" si="8"/>
        <v>196.82315807584138</v>
      </c>
      <c r="F155" s="9">
        <f t="shared" si="9"/>
        <v>-130.20315807584137</v>
      </c>
      <c r="G155" s="9">
        <f t="shared" si="10"/>
        <v>-129.36379106492433</v>
      </c>
      <c r="H155" s="9">
        <f t="shared" si="11"/>
        <v>-0.83936701091704435</v>
      </c>
    </row>
    <row r="156" spans="1:8" x14ac:dyDescent="0.25">
      <c r="A156">
        <v>2376</v>
      </c>
      <c r="B156" t="s">
        <v>142</v>
      </c>
      <c r="C156" s="8">
        <v>119.71</v>
      </c>
      <c r="D156" s="8">
        <v>69.790000000000006</v>
      </c>
      <c r="E156" s="10">
        <f t="shared" si="8"/>
        <v>197.13921795406677</v>
      </c>
      <c r="F156" s="9">
        <f t="shared" si="9"/>
        <v>-127.34921795406676</v>
      </c>
      <c r="G156" s="9">
        <f t="shared" si="10"/>
        <v>-130.20315807584137</v>
      </c>
      <c r="H156" s="9">
        <f t="shared" si="11"/>
        <v>2.8539401217746132</v>
      </c>
    </row>
    <row r="157" spans="1:8" x14ac:dyDescent="0.25">
      <c r="A157">
        <v>2375</v>
      </c>
      <c r="B157" t="s">
        <v>143</v>
      </c>
      <c r="C157" s="8">
        <v>120.05</v>
      </c>
      <c r="D157" s="8">
        <v>69.66</v>
      </c>
      <c r="E157" s="10">
        <f t="shared" si="8"/>
        <v>197.17110530083136</v>
      </c>
      <c r="F157" s="9">
        <f t="shared" si="9"/>
        <v>-127.51110530083136</v>
      </c>
      <c r="G157" s="9">
        <f t="shared" si="10"/>
        <v>-127.34921795406676</v>
      </c>
      <c r="H157" s="9">
        <f t="shared" si="11"/>
        <v>-0.16188734676460115</v>
      </c>
    </row>
    <row r="158" spans="1:8" x14ac:dyDescent="0.25">
      <c r="A158">
        <v>2374</v>
      </c>
      <c r="B158" t="s">
        <v>144</v>
      </c>
      <c r="C158" s="8">
        <v>124.99</v>
      </c>
      <c r="D158" s="8">
        <v>73.73</v>
      </c>
      <c r="E158" s="10">
        <f t="shared" si="8"/>
        <v>197.63440969205789</v>
      </c>
      <c r="F158" s="9">
        <f t="shared" si="9"/>
        <v>-123.90440969205788</v>
      </c>
      <c r="G158" s="9">
        <f t="shared" si="10"/>
        <v>-127.51110530083136</v>
      </c>
      <c r="H158" s="9">
        <f t="shared" si="11"/>
        <v>3.6066956087734781</v>
      </c>
    </row>
    <row r="159" spans="1:8" x14ac:dyDescent="0.25">
      <c r="A159">
        <v>2373</v>
      </c>
      <c r="B159" t="s">
        <v>145</v>
      </c>
      <c r="C159" s="8">
        <v>124.97</v>
      </c>
      <c r="D159" s="8">
        <v>73.2</v>
      </c>
      <c r="E159" s="10">
        <f t="shared" si="8"/>
        <v>197.63253396577764</v>
      </c>
      <c r="F159" s="9">
        <f t="shared" si="9"/>
        <v>-124.43253396577764</v>
      </c>
      <c r="G159" s="9">
        <f t="shared" si="10"/>
        <v>-123.90440969205788</v>
      </c>
      <c r="H159" s="9">
        <f t="shared" si="11"/>
        <v>-0.52812427371975446</v>
      </c>
    </row>
    <row r="160" spans="1:8" x14ac:dyDescent="0.25">
      <c r="A160">
        <v>2372</v>
      </c>
      <c r="B160" t="s">
        <v>146</v>
      </c>
      <c r="C160" s="8">
        <v>124.86</v>
      </c>
      <c r="D160" s="8">
        <v>73.5</v>
      </c>
      <c r="E160" s="10">
        <f t="shared" si="8"/>
        <v>197.62221747123616</v>
      </c>
      <c r="F160" s="9">
        <f t="shared" si="9"/>
        <v>-124.12221747123616</v>
      </c>
      <c r="G160" s="9">
        <f t="shared" si="10"/>
        <v>-124.43253396577764</v>
      </c>
      <c r="H160" s="9">
        <f t="shared" si="11"/>
        <v>0.3103164945414818</v>
      </c>
    </row>
    <row r="161" spans="1:8" x14ac:dyDescent="0.25">
      <c r="A161">
        <v>2371</v>
      </c>
      <c r="B161" t="s">
        <v>147</v>
      </c>
      <c r="C161" s="8">
        <v>126.22</v>
      </c>
      <c r="D161" s="8">
        <v>74.760000000000005</v>
      </c>
      <c r="E161" s="10">
        <f t="shared" si="8"/>
        <v>197.74976685829446</v>
      </c>
      <c r="F161" s="9">
        <f t="shared" si="9"/>
        <v>-122.98976685829446</v>
      </c>
      <c r="G161" s="9">
        <f t="shared" si="10"/>
        <v>-124.12221747123616</v>
      </c>
      <c r="H161" s="9">
        <f t="shared" si="11"/>
        <v>1.132450612941696</v>
      </c>
    </row>
    <row r="162" spans="1:8" x14ac:dyDescent="0.25">
      <c r="A162">
        <v>2370</v>
      </c>
      <c r="B162" t="s">
        <v>148</v>
      </c>
      <c r="C162" s="8">
        <v>126.26</v>
      </c>
      <c r="D162" s="8">
        <v>74.83</v>
      </c>
      <c r="E162" s="10">
        <f t="shared" si="8"/>
        <v>197.75351831085501</v>
      </c>
      <c r="F162" s="9">
        <f t="shared" si="9"/>
        <v>-122.92351831085502</v>
      </c>
      <c r="G162" s="9">
        <f t="shared" si="10"/>
        <v>-122.98976685829446</v>
      </c>
      <c r="H162" s="9">
        <f t="shared" si="11"/>
        <v>6.6248547439442973E-2</v>
      </c>
    </row>
    <row r="163" spans="1:8" x14ac:dyDescent="0.25">
      <c r="A163">
        <v>2369</v>
      </c>
      <c r="B163" t="s">
        <v>149</v>
      </c>
      <c r="C163" s="8">
        <v>126.73</v>
      </c>
      <c r="D163" s="8">
        <v>74.680000000000007</v>
      </c>
      <c r="E163" s="10">
        <f t="shared" si="8"/>
        <v>197.79759787844134</v>
      </c>
      <c r="F163" s="9">
        <f t="shared" si="9"/>
        <v>-123.11759787844133</v>
      </c>
      <c r="G163" s="9">
        <f t="shared" si="10"/>
        <v>-122.92351831085502</v>
      </c>
      <c r="H163" s="9">
        <f t="shared" si="11"/>
        <v>-0.19407956758631428</v>
      </c>
    </row>
    <row r="164" spans="1:8" x14ac:dyDescent="0.25">
      <c r="A164">
        <v>2368</v>
      </c>
      <c r="B164" t="s">
        <v>150</v>
      </c>
      <c r="C164" s="8">
        <v>123.95</v>
      </c>
      <c r="D164" s="8">
        <v>72.36</v>
      </c>
      <c r="E164" s="10">
        <f t="shared" si="8"/>
        <v>197.53687192548389</v>
      </c>
      <c r="F164" s="9">
        <f t="shared" si="9"/>
        <v>-125.17687192548389</v>
      </c>
      <c r="G164" s="9">
        <f t="shared" si="10"/>
        <v>-123.11759787844133</v>
      </c>
      <c r="H164" s="9">
        <f t="shared" si="11"/>
        <v>-2.0592740470425639</v>
      </c>
    </row>
    <row r="165" spans="1:8" x14ac:dyDescent="0.25">
      <c r="A165">
        <v>2367</v>
      </c>
      <c r="B165" t="s">
        <v>151</v>
      </c>
      <c r="C165" s="8">
        <v>126.05</v>
      </c>
      <c r="D165" s="8">
        <v>74.540000000000006</v>
      </c>
      <c r="E165" s="10">
        <f t="shared" si="8"/>
        <v>197.73382318491218</v>
      </c>
      <c r="F165" s="9">
        <f t="shared" si="9"/>
        <v>-123.19382318491218</v>
      </c>
      <c r="G165" s="9">
        <f t="shared" si="10"/>
        <v>-125.17687192548389</v>
      </c>
      <c r="H165" s="9">
        <f t="shared" si="11"/>
        <v>1.9830487405717179</v>
      </c>
    </row>
    <row r="166" spans="1:8" x14ac:dyDescent="0.25">
      <c r="A166">
        <v>2366</v>
      </c>
      <c r="B166" t="s">
        <v>152</v>
      </c>
      <c r="C166" s="8">
        <v>124.21</v>
      </c>
      <c r="D166" s="8">
        <v>73.47</v>
      </c>
      <c r="E166" s="10">
        <f t="shared" si="8"/>
        <v>197.56125636712738</v>
      </c>
      <c r="F166" s="9">
        <f t="shared" si="9"/>
        <v>-124.09125636712739</v>
      </c>
      <c r="G166" s="9">
        <f t="shared" si="10"/>
        <v>-123.19382318491218</v>
      </c>
      <c r="H166" s="9">
        <f t="shared" si="11"/>
        <v>-0.89743318221520951</v>
      </c>
    </row>
    <row r="167" spans="1:8" x14ac:dyDescent="0.25">
      <c r="A167">
        <v>2365</v>
      </c>
      <c r="B167" t="s">
        <v>153</v>
      </c>
      <c r="C167" s="8">
        <v>123.05</v>
      </c>
      <c r="D167" s="8">
        <v>71.94</v>
      </c>
      <c r="E167" s="10">
        <f t="shared" si="8"/>
        <v>197.45246424287177</v>
      </c>
      <c r="F167" s="9">
        <f t="shared" si="9"/>
        <v>-125.51246424287177</v>
      </c>
      <c r="G167" s="9">
        <f t="shared" si="10"/>
        <v>-124.09125636712739</v>
      </c>
      <c r="H167" s="9">
        <f t="shared" si="11"/>
        <v>-1.4212078757443862</v>
      </c>
    </row>
    <row r="168" spans="1:8" x14ac:dyDescent="0.25">
      <c r="A168">
        <v>2364</v>
      </c>
      <c r="B168" t="s">
        <v>154</v>
      </c>
      <c r="C168" s="8">
        <v>121.74</v>
      </c>
      <c r="D168" s="8">
        <v>71.040000000000006</v>
      </c>
      <c r="E168" s="10">
        <f t="shared" si="8"/>
        <v>197.32960417151412</v>
      </c>
      <c r="F168" s="9">
        <f t="shared" si="9"/>
        <v>-126.28960417151411</v>
      </c>
      <c r="G168" s="9">
        <f t="shared" si="10"/>
        <v>-125.51246424287177</v>
      </c>
      <c r="H168" s="9">
        <f t="shared" si="11"/>
        <v>-0.77713992864234172</v>
      </c>
    </row>
    <row r="169" spans="1:8" x14ac:dyDescent="0.25">
      <c r="A169">
        <v>2363</v>
      </c>
      <c r="B169" t="s">
        <v>155</v>
      </c>
      <c r="C169" s="8">
        <v>122.185</v>
      </c>
      <c r="D169" s="8">
        <v>71.7</v>
      </c>
      <c r="E169" s="10">
        <f t="shared" si="8"/>
        <v>197.37133908125011</v>
      </c>
      <c r="F169" s="9">
        <f t="shared" si="9"/>
        <v>-125.67133908125011</v>
      </c>
      <c r="G169" s="9">
        <f t="shared" si="10"/>
        <v>-126.28960417151411</v>
      </c>
      <c r="H169" s="9">
        <f t="shared" si="11"/>
        <v>0.61826509026400345</v>
      </c>
    </row>
    <row r="170" spans="1:8" x14ac:dyDescent="0.25">
      <c r="A170">
        <v>2362</v>
      </c>
      <c r="B170" t="s">
        <v>156</v>
      </c>
      <c r="C170" s="8">
        <v>121.59</v>
      </c>
      <c r="D170" s="8">
        <v>72.260000000000005</v>
      </c>
      <c r="E170" s="10">
        <f t="shared" si="8"/>
        <v>197.31553622441211</v>
      </c>
      <c r="F170" s="9">
        <f t="shared" si="9"/>
        <v>-125.05553622441211</v>
      </c>
      <c r="G170" s="9">
        <f t="shared" si="10"/>
        <v>-125.67133908125011</v>
      </c>
      <c r="H170" s="9">
        <f t="shared" si="11"/>
        <v>0.61580285683800184</v>
      </c>
    </row>
    <row r="171" spans="1:8" x14ac:dyDescent="0.25">
      <c r="A171">
        <v>2361</v>
      </c>
      <c r="B171" t="s">
        <v>157</v>
      </c>
      <c r="C171" s="8">
        <v>120.29</v>
      </c>
      <c r="D171" s="8">
        <v>71.010000000000005</v>
      </c>
      <c r="E171" s="10">
        <f t="shared" si="8"/>
        <v>197.1936140161946</v>
      </c>
      <c r="F171" s="9">
        <f t="shared" si="9"/>
        <v>-126.1836140161946</v>
      </c>
      <c r="G171" s="9">
        <f t="shared" si="10"/>
        <v>-125.05553622441211</v>
      </c>
      <c r="H171" s="9">
        <f t="shared" si="11"/>
        <v>-1.1280777917824878</v>
      </c>
    </row>
    <row r="172" spans="1:8" x14ac:dyDescent="0.25">
      <c r="A172">
        <v>2360</v>
      </c>
      <c r="B172" t="s">
        <v>158</v>
      </c>
      <c r="C172" s="8">
        <v>123.93</v>
      </c>
      <c r="D172" s="8">
        <v>73.86</v>
      </c>
      <c r="E172" s="10">
        <f t="shared" si="8"/>
        <v>197.53499619920362</v>
      </c>
      <c r="F172" s="9">
        <f t="shared" si="9"/>
        <v>-123.67499619920362</v>
      </c>
      <c r="G172" s="9">
        <f t="shared" si="10"/>
        <v>-126.1836140161946</v>
      </c>
      <c r="H172" s="9">
        <f t="shared" si="11"/>
        <v>2.5086178169909772</v>
      </c>
    </row>
    <row r="173" spans="1:8" x14ac:dyDescent="0.25">
      <c r="A173">
        <v>2359</v>
      </c>
      <c r="B173" t="s">
        <v>159</v>
      </c>
      <c r="C173" s="8">
        <v>124.17</v>
      </c>
      <c r="D173" s="8">
        <v>74.161000000000001</v>
      </c>
      <c r="E173" s="10">
        <f t="shared" si="8"/>
        <v>197.55750491456686</v>
      </c>
      <c r="F173" s="9">
        <f t="shared" si="9"/>
        <v>-123.39650491456686</v>
      </c>
      <c r="G173" s="9">
        <f t="shared" si="10"/>
        <v>-123.67499619920362</v>
      </c>
      <c r="H173" s="9">
        <f t="shared" si="11"/>
        <v>0.27849128463675754</v>
      </c>
    </row>
    <row r="174" spans="1:8" x14ac:dyDescent="0.25">
      <c r="A174">
        <v>2358</v>
      </c>
      <c r="B174" t="s">
        <v>160</v>
      </c>
      <c r="C174" s="8">
        <v>125.27</v>
      </c>
      <c r="D174" s="8">
        <v>74.27</v>
      </c>
      <c r="E174" s="10">
        <f t="shared" si="8"/>
        <v>197.66066985998168</v>
      </c>
      <c r="F174" s="9">
        <f t="shared" si="9"/>
        <v>-123.39066985998168</v>
      </c>
      <c r="G174" s="9">
        <f t="shared" si="10"/>
        <v>-123.39650491456686</v>
      </c>
      <c r="H174" s="9">
        <f t="shared" si="11"/>
        <v>5.8350545851766356E-3</v>
      </c>
    </row>
    <row r="175" spans="1:8" x14ac:dyDescent="0.25">
      <c r="A175">
        <v>2357</v>
      </c>
      <c r="B175" t="s">
        <v>161</v>
      </c>
      <c r="C175" s="8">
        <v>126.39</v>
      </c>
      <c r="D175" s="8">
        <v>74.55</v>
      </c>
      <c r="E175" s="10">
        <f t="shared" si="8"/>
        <v>197.76571053167675</v>
      </c>
      <c r="F175" s="9">
        <f t="shared" si="9"/>
        <v>-123.21571053167675</v>
      </c>
      <c r="G175" s="9">
        <f t="shared" si="10"/>
        <v>-123.39066985998168</v>
      </c>
      <c r="H175" s="9">
        <f t="shared" si="11"/>
        <v>0.17495932830493643</v>
      </c>
    </row>
    <row r="176" spans="1:8" x14ac:dyDescent="0.25">
      <c r="A176">
        <v>2356</v>
      </c>
      <c r="B176" t="s">
        <v>162</v>
      </c>
      <c r="C176" s="8">
        <v>126.49</v>
      </c>
      <c r="D176" s="8">
        <v>74.77</v>
      </c>
      <c r="E176" s="10">
        <f t="shared" si="8"/>
        <v>197.77508916307809</v>
      </c>
      <c r="F176" s="9">
        <f t="shared" si="9"/>
        <v>-123.0050891630781</v>
      </c>
      <c r="G176" s="9">
        <f t="shared" si="10"/>
        <v>-123.21571053167675</v>
      </c>
      <c r="H176" s="9">
        <f t="shared" si="11"/>
        <v>0.21062136859865177</v>
      </c>
    </row>
    <row r="177" spans="1:8" x14ac:dyDescent="0.25">
      <c r="A177">
        <v>2355</v>
      </c>
      <c r="B177" t="s">
        <v>163</v>
      </c>
      <c r="C177" s="8">
        <v>124.83</v>
      </c>
      <c r="D177" s="8">
        <v>73.41</v>
      </c>
      <c r="E177" s="10">
        <f t="shared" si="8"/>
        <v>197.61940388181574</v>
      </c>
      <c r="F177" s="9">
        <f t="shared" si="9"/>
        <v>-124.20940388181575</v>
      </c>
      <c r="G177" s="9">
        <f t="shared" si="10"/>
        <v>-123.0050891630781</v>
      </c>
      <c r="H177" s="9">
        <f t="shared" si="11"/>
        <v>-1.2043147187376491</v>
      </c>
    </row>
    <row r="178" spans="1:8" x14ac:dyDescent="0.25">
      <c r="A178">
        <v>2354</v>
      </c>
      <c r="B178" t="s">
        <v>164</v>
      </c>
      <c r="C178" s="8">
        <v>126.12</v>
      </c>
      <c r="D178" s="8">
        <v>74.150000000000006</v>
      </c>
      <c r="E178" s="10">
        <f t="shared" si="8"/>
        <v>197.74038822689312</v>
      </c>
      <c r="F178" s="9">
        <f t="shared" si="9"/>
        <v>-123.59038822689311</v>
      </c>
      <c r="G178" s="9">
        <f t="shared" si="10"/>
        <v>-124.20940388181575</v>
      </c>
      <c r="H178" s="9">
        <f t="shared" si="11"/>
        <v>0.61901565492263444</v>
      </c>
    </row>
    <row r="179" spans="1:8" x14ac:dyDescent="0.25">
      <c r="A179">
        <v>2353</v>
      </c>
      <c r="B179" t="s">
        <v>165</v>
      </c>
      <c r="C179" s="8">
        <v>125.5</v>
      </c>
      <c r="D179" s="8">
        <v>73.75</v>
      </c>
      <c r="E179" s="10">
        <f t="shared" si="8"/>
        <v>197.68224071220476</v>
      </c>
      <c r="F179" s="9">
        <f t="shared" si="9"/>
        <v>-123.93224071220476</v>
      </c>
      <c r="G179" s="9">
        <f t="shared" si="10"/>
        <v>-123.59038822689311</v>
      </c>
      <c r="H179" s="9">
        <f t="shared" si="11"/>
        <v>-0.34185248531164802</v>
      </c>
    </row>
    <row r="180" spans="1:8" x14ac:dyDescent="0.25">
      <c r="A180">
        <v>2352</v>
      </c>
      <c r="B180" t="s">
        <v>166</v>
      </c>
      <c r="C180" s="8">
        <v>127.495</v>
      </c>
      <c r="D180" s="8">
        <v>74.974999999999994</v>
      </c>
      <c r="E180" s="10">
        <f t="shared" si="8"/>
        <v>197.86934440866165</v>
      </c>
      <c r="F180" s="9">
        <f t="shared" si="9"/>
        <v>-122.89434440866165</v>
      </c>
      <c r="G180" s="9">
        <f t="shared" si="10"/>
        <v>-123.93224071220476</v>
      </c>
      <c r="H180" s="9">
        <f t="shared" si="11"/>
        <v>1.037896303543107</v>
      </c>
    </row>
    <row r="181" spans="1:8" x14ac:dyDescent="0.25">
      <c r="A181">
        <v>2351</v>
      </c>
      <c r="B181" t="s">
        <v>167</v>
      </c>
      <c r="C181" s="8">
        <v>127.7</v>
      </c>
      <c r="D181" s="8">
        <v>74.56</v>
      </c>
      <c r="E181" s="10">
        <f t="shared" si="8"/>
        <v>197.8885706030344</v>
      </c>
      <c r="F181" s="9">
        <f t="shared" si="9"/>
        <v>-123.32857060303439</v>
      </c>
      <c r="G181" s="9">
        <f t="shared" si="10"/>
        <v>-122.89434440866165</v>
      </c>
      <c r="H181" s="9">
        <f t="shared" si="11"/>
        <v>-0.43422619437274079</v>
      </c>
    </row>
    <row r="182" spans="1:8" x14ac:dyDescent="0.25">
      <c r="A182">
        <v>2350</v>
      </c>
      <c r="B182" t="s">
        <v>168</v>
      </c>
      <c r="C182" s="8">
        <v>128.04</v>
      </c>
      <c r="D182" s="8">
        <v>74.98</v>
      </c>
      <c r="E182" s="10">
        <f t="shared" si="8"/>
        <v>197.92045794979899</v>
      </c>
      <c r="F182" s="9">
        <f t="shared" si="9"/>
        <v>-122.94045794979898</v>
      </c>
      <c r="G182" s="9">
        <f t="shared" si="10"/>
        <v>-123.32857060303439</v>
      </c>
      <c r="H182" s="9">
        <f t="shared" si="11"/>
        <v>0.38811265323541022</v>
      </c>
    </row>
    <row r="183" spans="1:8" x14ac:dyDescent="0.25">
      <c r="A183">
        <v>2349</v>
      </c>
      <c r="B183" t="s">
        <v>169</v>
      </c>
      <c r="C183" s="8">
        <v>127.71</v>
      </c>
      <c r="D183" s="8">
        <v>74.795000000000002</v>
      </c>
      <c r="E183" s="10">
        <f t="shared" si="8"/>
        <v>197.88950846617453</v>
      </c>
      <c r="F183" s="9">
        <f t="shared" si="9"/>
        <v>-123.09450846617453</v>
      </c>
      <c r="G183" s="9">
        <f t="shared" si="10"/>
        <v>-122.94045794979898</v>
      </c>
      <c r="H183" s="9">
        <f t="shared" si="11"/>
        <v>-0.15405051637554834</v>
      </c>
    </row>
    <row r="184" spans="1:8" x14ac:dyDescent="0.25">
      <c r="A184">
        <v>2348</v>
      </c>
      <c r="B184" t="s">
        <v>170</v>
      </c>
      <c r="C184" s="8">
        <v>128.02000000000001</v>
      </c>
      <c r="D184" s="8">
        <v>75.17</v>
      </c>
      <c r="E184" s="10">
        <f t="shared" si="8"/>
        <v>197.91858222351871</v>
      </c>
      <c r="F184" s="9">
        <f t="shared" si="9"/>
        <v>-122.74858222351871</v>
      </c>
      <c r="G184" s="9">
        <f t="shared" si="10"/>
        <v>-123.09450846617453</v>
      </c>
      <c r="H184" s="9">
        <f t="shared" si="11"/>
        <v>0.34592624265582117</v>
      </c>
    </row>
    <row r="185" spans="1:8" x14ac:dyDescent="0.25">
      <c r="A185">
        <v>2347</v>
      </c>
      <c r="B185" t="s">
        <v>171</v>
      </c>
      <c r="C185" s="8">
        <v>129.13</v>
      </c>
      <c r="D185" s="8">
        <v>76.27</v>
      </c>
      <c r="E185" s="10">
        <f t="shared" si="8"/>
        <v>198.02268503207367</v>
      </c>
      <c r="F185" s="9">
        <f t="shared" si="9"/>
        <v>-121.75268503207367</v>
      </c>
      <c r="G185" s="9">
        <f t="shared" si="10"/>
        <v>-122.74858222351871</v>
      </c>
      <c r="H185" s="9">
        <f t="shared" si="11"/>
        <v>0.99589719144503874</v>
      </c>
    </row>
    <row r="186" spans="1:8" x14ac:dyDescent="0.25">
      <c r="A186">
        <v>2346</v>
      </c>
      <c r="B186" t="s">
        <v>172</v>
      </c>
      <c r="C186" s="8">
        <v>129.19999999999999</v>
      </c>
      <c r="D186" s="8">
        <v>76.569999999999993</v>
      </c>
      <c r="E186" s="10">
        <f t="shared" si="8"/>
        <v>198.0292500740546</v>
      </c>
      <c r="F186" s="9">
        <f t="shared" si="9"/>
        <v>-121.45925007405461</v>
      </c>
      <c r="G186" s="9">
        <f t="shared" si="10"/>
        <v>-121.75268503207367</v>
      </c>
      <c r="H186" s="9">
        <f t="shared" si="11"/>
        <v>0.29343495801906272</v>
      </c>
    </row>
    <row r="187" spans="1:8" x14ac:dyDescent="0.25">
      <c r="A187">
        <v>2345</v>
      </c>
      <c r="B187" t="s">
        <v>173</v>
      </c>
      <c r="C187" s="8">
        <v>129.51</v>
      </c>
      <c r="D187" s="8">
        <v>76.8</v>
      </c>
      <c r="E187" s="10">
        <f t="shared" si="8"/>
        <v>198.05832383139878</v>
      </c>
      <c r="F187" s="9">
        <f t="shared" si="9"/>
        <v>-121.25832383139878</v>
      </c>
      <c r="G187" s="9">
        <f t="shared" si="10"/>
        <v>-121.45925007405461</v>
      </c>
      <c r="H187" s="9">
        <f t="shared" si="11"/>
        <v>0.20092624265582515</v>
      </c>
    </row>
    <row r="188" spans="1:8" x14ac:dyDescent="0.25">
      <c r="A188">
        <v>2344</v>
      </c>
      <c r="B188" t="s">
        <v>174</v>
      </c>
      <c r="C188" s="8">
        <v>128.84</v>
      </c>
      <c r="D188" s="8">
        <v>76.39</v>
      </c>
      <c r="E188" s="10">
        <f t="shared" si="8"/>
        <v>197.99548700100976</v>
      </c>
      <c r="F188" s="9">
        <f t="shared" si="9"/>
        <v>-121.60548700100976</v>
      </c>
      <c r="G188" s="9">
        <f t="shared" si="10"/>
        <v>-121.25832383139878</v>
      </c>
      <c r="H188" s="9">
        <f t="shared" si="11"/>
        <v>-0.34716316961097959</v>
      </c>
    </row>
    <row r="189" spans="1:8" x14ac:dyDescent="0.25">
      <c r="A189">
        <v>2343</v>
      </c>
      <c r="B189" t="s">
        <v>175</v>
      </c>
      <c r="C189" s="8">
        <v>129.34</v>
      </c>
      <c r="D189" s="8">
        <v>76.36</v>
      </c>
      <c r="E189" s="10">
        <f t="shared" si="8"/>
        <v>198.0423801580165</v>
      </c>
      <c r="F189" s="9">
        <f t="shared" si="9"/>
        <v>-121.6823801580165</v>
      </c>
      <c r="G189" s="9">
        <f t="shared" si="10"/>
        <v>-121.60548700100976</v>
      </c>
      <c r="H189" s="9">
        <f t="shared" si="11"/>
        <v>-7.6893157006736601E-2</v>
      </c>
    </row>
    <row r="190" spans="1:8" x14ac:dyDescent="0.25">
      <c r="A190">
        <v>2342</v>
      </c>
      <c r="B190" t="s">
        <v>176</v>
      </c>
      <c r="C190" s="8">
        <v>130.77000000000001</v>
      </c>
      <c r="D190" s="8">
        <v>77.72</v>
      </c>
      <c r="E190" s="10">
        <f t="shared" si="8"/>
        <v>198.17649458705577</v>
      </c>
      <c r="F190" s="9">
        <f t="shared" si="9"/>
        <v>-120.45649458705577</v>
      </c>
      <c r="G190" s="9">
        <f t="shared" si="10"/>
        <v>-121.6823801580165</v>
      </c>
      <c r="H190" s="9">
        <f t="shared" si="11"/>
        <v>1.2258855709607275</v>
      </c>
    </row>
    <row r="191" spans="1:8" x14ac:dyDescent="0.25">
      <c r="A191">
        <v>2341</v>
      </c>
      <c r="B191" t="s">
        <v>177</v>
      </c>
      <c r="C191" s="8">
        <v>131.46</v>
      </c>
      <c r="D191" s="8">
        <v>78.2</v>
      </c>
      <c r="E191" s="10">
        <f t="shared" si="8"/>
        <v>198.24120714372506</v>
      </c>
      <c r="F191" s="9">
        <f t="shared" si="9"/>
        <v>-120.04120714372506</v>
      </c>
      <c r="G191" s="9">
        <f t="shared" si="10"/>
        <v>-120.45649458705577</v>
      </c>
      <c r="H191" s="9">
        <f t="shared" si="11"/>
        <v>0.41528744333071188</v>
      </c>
    </row>
    <row r="192" spans="1:8" x14ac:dyDescent="0.25">
      <c r="A192">
        <v>2340</v>
      </c>
      <c r="B192" t="s">
        <v>178</v>
      </c>
      <c r="C192" s="8">
        <v>131.54</v>
      </c>
      <c r="D192" s="8">
        <v>78.25</v>
      </c>
      <c r="E192" s="10">
        <f t="shared" si="8"/>
        <v>198.24871004884614</v>
      </c>
      <c r="F192" s="9">
        <f t="shared" si="9"/>
        <v>-119.99871004884614</v>
      </c>
      <c r="G192" s="9">
        <f t="shared" si="10"/>
        <v>-120.04120714372506</v>
      </c>
      <c r="H192" s="9">
        <f t="shared" si="11"/>
        <v>4.2497094878925168E-2</v>
      </c>
    </row>
    <row r="193" spans="1:8" x14ac:dyDescent="0.25">
      <c r="A193">
        <v>2339</v>
      </c>
      <c r="B193" t="s">
        <v>179</v>
      </c>
      <c r="C193" s="8">
        <v>131.61000000000001</v>
      </c>
      <c r="D193" s="8">
        <v>78.150000000000006</v>
      </c>
      <c r="E193" s="10">
        <f t="shared" si="8"/>
        <v>198.25527509082707</v>
      </c>
      <c r="F193" s="9">
        <f t="shared" si="9"/>
        <v>-120.10527509082706</v>
      </c>
      <c r="G193" s="9">
        <f t="shared" si="10"/>
        <v>-119.99871004884614</v>
      </c>
      <c r="H193" s="9">
        <f t="shared" si="11"/>
        <v>-0.10656504198092875</v>
      </c>
    </row>
    <row r="194" spans="1:8" x14ac:dyDescent="0.25">
      <c r="A194">
        <v>2338</v>
      </c>
      <c r="B194" t="s">
        <v>180</v>
      </c>
      <c r="C194" s="8">
        <v>131.46</v>
      </c>
      <c r="D194" s="8">
        <v>78.599999999999994</v>
      </c>
      <c r="E194" s="10">
        <f t="shared" si="8"/>
        <v>198.24120714372506</v>
      </c>
      <c r="F194" s="9">
        <f t="shared" si="9"/>
        <v>-119.64120714372507</v>
      </c>
      <c r="G194" s="9">
        <f t="shared" si="10"/>
        <v>-120.10527509082706</v>
      </c>
      <c r="H194" s="9">
        <f t="shared" si="11"/>
        <v>0.46406794710199506</v>
      </c>
    </row>
    <row r="195" spans="1:8" x14ac:dyDescent="0.25">
      <c r="A195">
        <v>2337</v>
      </c>
      <c r="B195" t="s">
        <v>181</v>
      </c>
      <c r="C195" s="8">
        <v>132.56</v>
      </c>
      <c r="D195" s="8">
        <v>79.27</v>
      </c>
      <c r="E195" s="10">
        <f t="shared" si="8"/>
        <v>198.34437208913988</v>
      </c>
      <c r="F195" s="9">
        <f t="shared" si="9"/>
        <v>-119.07437208913989</v>
      </c>
      <c r="G195" s="9">
        <f t="shared" si="10"/>
        <v>-119.64120714372507</v>
      </c>
      <c r="H195" s="9">
        <f t="shared" si="11"/>
        <v>0.56683505458518368</v>
      </c>
    </row>
    <row r="196" spans="1:8" x14ac:dyDescent="0.25">
      <c r="A196">
        <v>2336</v>
      </c>
      <c r="B196" t="s">
        <v>182</v>
      </c>
      <c r="C196" s="8">
        <v>131.88</v>
      </c>
      <c r="D196" s="8">
        <v>79.180000000000007</v>
      </c>
      <c r="E196" s="10">
        <f t="shared" si="8"/>
        <v>198.2805973956107</v>
      </c>
      <c r="F196" s="9">
        <f t="shared" si="9"/>
        <v>-119.10059739561069</v>
      </c>
      <c r="G196" s="9">
        <f t="shared" si="10"/>
        <v>-119.07437208913989</v>
      </c>
      <c r="H196" s="9">
        <f t="shared" si="11"/>
        <v>-2.6225306470806231E-2</v>
      </c>
    </row>
    <row r="197" spans="1:8" x14ac:dyDescent="0.25">
      <c r="A197">
        <v>2335</v>
      </c>
      <c r="B197" t="s">
        <v>183</v>
      </c>
      <c r="C197" s="8">
        <v>131.82</v>
      </c>
      <c r="D197" s="8">
        <v>79.72</v>
      </c>
      <c r="E197" s="10">
        <f t="shared" si="8"/>
        <v>198.2749702167699</v>
      </c>
      <c r="F197" s="9">
        <f t="shared" si="9"/>
        <v>-118.5549702167699</v>
      </c>
      <c r="G197" s="9">
        <f t="shared" si="10"/>
        <v>-119.10059739561069</v>
      </c>
      <c r="H197" s="9">
        <f t="shared" si="11"/>
        <v>0.54562717884078893</v>
      </c>
    </row>
    <row r="198" spans="1:8" x14ac:dyDescent="0.25">
      <c r="A198">
        <v>2334</v>
      </c>
      <c r="B198" t="s">
        <v>184</v>
      </c>
      <c r="C198" s="8">
        <v>131.37</v>
      </c>
      <c r="D198" s="8">
        <v>79.099999999999994</v>
      </c>
      <c r="E198" s="10">
        <f t="shared" si="8"/>
        <v>198.23276637546383</v>
      </c>
      <c r="F198" s="9">
        <f t="shared" si="9"/>
        <v>-119.13276637546383</v>
      </c>
      <c r="G198" s="9">
        <f t="shared" si="10"/>
        <v>-118.5549702167699</v>
      </c>
      <c r="H198" s="9">
        <f t="shared" si="11"/>
        <v>-0.57779615869392842</v>
      </c>
    </row>
    <row r="199" spans="1:8" x14ac:dyDescent="0.25">
      <c r="A199">
        <v>2333</v>
      </c>
      <c r="B199" t="s">
        <v>185</v>
      </c>
      <c r="C199" s="8">
        <v>131.32</v>
      </c>
      <c r="D199" s="8">
        <v>79.02</v>
      </c>
      <c r="E199" s="10">
        <f t="shared" si="8"/>
        <v>198.22807705976317</v>
      </c>
      <c r="F199" s="9">
        <f t="shared" si="9"/>
        <v>-119.20807705976317</v>
      </c>
      <c r="G199" s="9">
        <f t="shared" si="10"/>
        <v>-119.13276637546383</v>
      </c>
      <c r="H199" s="9">
        <f t="shared" si="11"/>
        <v>-7.5310684299338959E-2</v>
      </c>
    </row>
    <row r="200" spans="1:8" x14ac:dyDescent="0.25">
      <c r="A200">
        <v>2332</v>
      </c>
      <c r="B200" t="s">
        <v>186</v>
      </c>
      <c r="C200" s="8">
        <v>132.47</v>
      </c>
      <c r="D200" s="8">
        <v>80.72</v>
      </c>
      <c r="E200" s="10">
        <f t="shared" si="8"/>
        <v>198.33593132087867</v>
      </c>
      <c r="F200" s="9">
        <f t="shared" si="9"/>
        <v>-117.61593132087867</v>
      </c>
      <c r="G200" s="9">
        <f t="shared" si="10"/>
        <v>-119.20807705976317</v>
      </c>
      <c r="H200" s="9">
        <f t="shared" si="11"/>
        <v>1.5921457388844971</v>
      </c>
    </row>
    <row r="201" spans="1:8" x14ac:dyDescent="0.25">
      <c r="A201">
        <v>2331</v>
      </c>
      <c r="B201" t="s">
        <v>187</v>
      </c>
      <c r="C201" s="8">
        <v>132.68</v>
      </c>
      <c r="D201" s="8">
        <v>81.180000000000007</v>
      </c>
      <c r="E201" s="10">
        <f t="shared" si="8"/>
        <v>198.35562644682147</v>
      </c>
      <c r="F201" s="9">
        <f t="shared" si="9"/>
        <v>-117.17562644682147</v>
      </c>
      <c r="G201" s="9">
        <f t="shared" si="10"/>
        <v>-117.61593132087867</v>
      </c>
      <c r="H201" s="9">
        <f t="shared" si="11"/>
        <v>0.44030487405720464</v>
      </c>
    </row>
    <row r="202" spans="1:8" x14ac:dyDescent="0.25">
      <c r="A202">
        <v>2330</v>
      </c>
      <c r="B202" t="s">
        <v>188</v>
      </c>
      <c r="C202" s="8">
        <v>134.54</v>
      </c>
      <c r="D202" s="8">
        <v>82.95</v>
      </c>
      <c r="E202" s="10">
        <f t="shared" si="8"/>
        <v>198.53006899088655</v>
      </c>
      <c r="F202" s="9">
        <f t="shared" si="9"/>
        <v>-115.58006899088655</v>
      </c>
      <c r="G202" s="9">
        <f t="shared" si="10"/>
        <v>-117.17562644682147</v>
      </c>
      <c r="H202" s="9">
        <f t="shared" si="11"/>
        <v>1.595557455934923</v>
      </c>
    </row>
    <row r="203" spans="1:8" x14ac:dyDescent="0.25">
      <c r="A203">
        <v>2329</v>
      </c>
      <c r="B203" t="s">
        <v>189</v>
      </c>
      <c r="C203" s="8">
        <v>134.44999999999999</v>
      </c>
      <c r="D203" s="8">
        <v>82.68</v>
      </c>
      <c r="E203" s="10">
        <f t="shared" si="8"/>
        <v>198.52162822262534</v>
      </c>
      <c r="F203" s="9">
        <f t="shared" si="9"/>
        <v>-115.84162822262533</v>
      </c>
      <c r="G203" s="9">
        <f t="shared" si="10"/>
        <v>-115.58006899088655</v>
      </c>
      <c r="H203" s="9">
        <f t="shared" si="11"/>
        <v>-0.26155923173878648</v>
      </c>
    </row>
    <row r="204" spans="1:8" x14ac:dyDescent="0.25">
      <c r="A204">
        <v>2328</v>
      </c>
      <c r="B204" t="s">
        <v>190</v>
      </c>
      <c r="C204" s="8">
        <v>134.79</v>
      </c>
      <c r="D204" s="8">
        <v>82.63</v>
      </c>
      <c r="E204" s="10">
        <f t="shared" si="8"/>
        <v>198.5535155693899</v>
      </c>
      <c r="F204" s="9">
        <f t="shared" si="9"/>
        <v>-115.92351556938991</v>
      </c>
      <c r="G204" s="9">
        <f t="shared" si="10"/>
        <v>-115.84162822262533</v>
      </c>
      <c r="H204" s="9">
        <f t="shared" si="11"/>
        <v>-8.1887346764574431E-2</v>
      </c>
    </row>
    <row r="205" spans="1:8" x14ac:dyDescent="0.25">
      <c r="A205">
        <v>2327</v>
      </c>
      <c r="B205" t="s">
        <v>191</v>
      </c>
      <c r="C205" s="8">
        <v>132.57</v>
      </c>
      <c r="D205" s="8">
        <v>82.81</v>
      </c>
      <c r="E205" s="10">
        <f t="shared" si="8"/>
        <v>198.34530995227999</v>
      </c>
      <c r="F205" s="9">
        <f t="shared" si="9"/>
        <v>-115.53530995227999</v>
      </c>
      <c r="G205" s="9">
        <f t="shared" si="10"/>
        <v>-115.92351556938991</v>
      </c>
      <c r="H205" s="9">
        <f t="shared" si="11"/>
        <v>0.38820561710991797</v>
      </c>
    </row>
    <row r="206" spans="1:8" x14ac:dyDescent="0.25">
      <c r="A206">
        <v>2326</v>
      </c>
      <c r="B206" t="s">
        <v>192</v>
      </c>
      <c r="C206" s="8">
        <v>135.36000000000001</v>
      </c>
      <c r="D206" s="8">
        <v>82.4</v>
      </c>
      <c r="E206" s="10">
        <f t="shared" si="8"/>
        <v>198.6069737683776</v>
      </c>
      <c r="F206" s="9">
        <f t="shared" si="9"/>
        <v>-116.20697376837759</v>
      </c>
      <c r="G206" s="9">
        <f t="shared" si="10"/>
        <v>-115.53530995227999</v>
      </c>
      <c r="H206" s="9">
        <f t="shared" si="11"/>
        <v>-0.67166381609760606</v>
      </c>
    </row>
    <row r="207" spans="1:8" x14ac:dyDescent="0.25">
      <c r="A207">
        <v>2325</v>
      </c>
      <c r="B207" t="s">
        <v>193</v>
      </c>
      <c r="C207" s="8">
        <v>134.36099999999999</v>
      </c>
      <c r="D207" s="8">
        <v>81.27</v>
      </c>
      <c r="E207" s="10">
        <f t="shared" si="8"/>
        <v>198.51328124067814</v>
      </c>
      <c r="F207" s="9">
        <f t="shared" si="9"/>
        <v>-117.24328124067814</v>
      </c>
      <c r="G207" s="9">
        <f t="shared" si="10"/>
        <v>-116.20697376837759</v>
      </c>
      <c r="H207" s="9">
        <f t="shared" si="11"/>
        <v>-1.0363074723005496</v>
      </c>
    </row>
    <row r="208" spans="1:8" x14ac:dyDescent="0.25">
      <c r="A208">
        <v>2324</v>
      </c>
      <c r="B208" t="s">
        <v>194</v>
      </c>
      <c r="C208" s="8">
        <v>135.36000000000001</v>
      </c>
      <c r="D208" s="8">
        <v>82.32</v>
      </c>
      <c r="E208" s="10">
        <f t="shared" ref="E208:E271" si="12">+$G$3*$C208+$G$4</f>
        <v>198.6069737683776</v>
      </c>
      <c r="F208" s="9">
        <f t="shared" ref="F208:F271" si="13">+$D208-E208</f>
        <v>-116.28697376837761</v>
      </c>
      <c r="G208" s="9">
        <f t="shared" si="10"/>
        <v>-117.24328124067814</v>
      </c>
      <c r="H208" s="9">
        <f t="shared" si="11"/>
        <v>0.95630747230053714</v>
      </c>
    </row>
    <row r="209" spans="1:8" x14ac:dyDescent="0.25">
      <c r="A209">
        <v>2323</v>
      </c>
      <c r="B209" t="s">
        <v>195</v>
      </c>
      <c r="C209" s="8">
        <v>135.19</v>
      </c>
      <c r="D209" s="8">
        <v>81.95</v>
      </c>
      <c r="E209" s="10">
        <f t="shared" si="12"/>
        <v>198.59103009499529</v>
      </c>
      <c r="F209" s="9">
        <f t="shared" si="13"/>
        <v>-116.64103009499529</v>
      </c>
      <c r="G209" s="9">
        <f t="shared" ref="G209:G272" si="14">+F208</f>
        <v>-116.28697376837761</v>
      </c>
      <c r="H209" s="9">
        <f t="shared" ref="H209:H272" si="15">+F209-G209</f>
        <v>-0.35405632661768038</v>
      </c>
    </row>
    <row r="210" spans="1:8" x14ac:dyDescent="0.25">
      <c r="A210">
        <v>2322</v>
      </c>
      <c r="B210" t="s">
        <v>196</v>
      </c>
      <c r="C210" s="8">
        <v>134.56</v>
      </c>
      <c r="D210" s="8">
        <v>81.27</v>
      </c>
      <c r="E210" s="10">
        <f t="shared" si="12"/>
        <v>198.53194471716682</v>
      </c>
      <c r="F210" s="9">
        <f t="shared" si="13"/>
        <v>-117.26194471716683</v>
      </c>
      <c r="G210" s="9">
        <f t="shared" si="14"/>
        <v>-116.64103009499529</v>
      </c>
      <c r="H210" s="9">
        <f t="shared" si="15"/>
        <v>-0.62091462217154003</v>
      </c>
    </row>
    <row r="211" spans="1:8" x14ac:dyDescent="0.25">
      <c r="A211">
        <v>2321</v>
      </c>
      <c r="B211" t="s">
        <v>197</v>
      </c>
      <c r="C211" s="8">
        <v>136.04900000000001</v>
      </c>
      <c r="D211" s="8">
        <v>82.8</v>
      </c>
      <c r="E211" s="10">
        <f t="shared" si="12"/>
        <v>198.67159253873285</v>
      </c>
      <c r="F211" s="9">
        <f t="shared" si="13"/>
        <v>-115.87159253873286</v>
      </c>
      <c r="G211" s="9">
        <f t="shared" si="14"/>
        <v>-117.26194471716683</v>
      </c>
      <c r="H211" s="9">
        <f t="shared" si="15"/>
        <v>1.3903521784339716</v>
      </c>
    </row>
    <row r="212" spans="1:8" x14ac:dyDescent="0.25">
      <c r="A212">
        <v>2320</v>
      </c>
      <c r="B212" t="s">
        <v>198</v>
      </c>
      <c r="C212" s="8">
        <v>136.41</v>
      </c>
      <c r="D212" s="8">
        <v>82.79</v>
      </c>
      <c r="E212" s="10">
        <f t="shared" si="12"/>
        <v>198.70544939809173</v>
      </c>
      <c r="F212" s="9">
        <f t="shared" si="13"/>
        <v>-115.91544939809172</v>
      </c>
      <c r="G212" s="9">
        <f t="shared" si="14"/>
        <v>-115.87159253873286</v>
      </c>
      <c r="H212" s="9">
        <f t="shared" si="15"/>
        <v>-4.3856859358868405E-2</v>
      </c>
    </row>
    <row r="213" spans="1:8" x14ac:dyDescent="0.25">
      <c r="A213">
        <v>2319</v>
      </c>
      <c r="B213" t="s">
        <v>199</v>
      </c>
      <c r="C213" s="8">
        <v>136.47</v>
      </c>
      <c r="D213" s="8">
        <v>82.23</v>
      </c>
      <c r="E213" s="10">
        <f t="shared" si="12"/>
        <v>198.71107657693253</v>
      </c>
      <c r="F213" s="9">
        <f t="shared" si="13"/>
        <v>-116.48107657693252</v>
      </c>
      <c r="G213" s="9">
        <f t="shared" si="14"/>
        <v>-115.91544939809172</v>
      </c>
      <c r="H213" s="9">
        <f t="shared" si="15"/>
        <v>-0.56562717884079916</v>
      </c>
    </row>
    <row r="214" spans="1:8" x14ac:dyDescent="0.25">
      <c r="A214">
        <v>2318</v>
      </c>
      <c r="B214" t="s">
        <v>200</v>
      </c>
      <c r="C214" s="8">
        <v>136.03200000000001</v>
      </c>
      <c r="D214" s="8">
        <v>81.58</v>
      </c>
      <c r="E214" s="10">
        <f t="shared" si="12"/>
        <v>198.66999817139464</v>
      </c>
      <c r="F214" s="9">
        <f t="shared" si="13"/>
        <v>-117.08999817139464</v>
      </c>
      <c r="G214" s="9">
        <f t="shared" si="14"/>
        <v>-116.48107657693252</v>
      </c>
      <c r="H214" s="9">
        <f t="shared" si="15"/>
        <v>-0.60892159446211735</v>
      </c>
    </row>
    <row r="215" spans="1:8" x14ac:dyDescent="0.25">
      <c r="A215">
        <v>2317</v>
      </c>
      <c r="B215" t="s">
        <v>201</v>
      </c>
      <c r="C215" s="8">
        <v>136.631</v>
      </c>
      <c r="D215" s="8">
        <v>82.8</v>
      </c>
      <c r="E215" s="10">
        <f t="shared" si="12"/>
        <v>198.72617617348871</v>
      </c>
      <c r="F215" s="9">
        <f t="shared" si="13"/>
        <v>-115.92617617348871</v>
      </c>
      <c r="G215" s="9">
        <f t="shared" si="14"/>
        <v>-117.08999817139464</v>
      </c>
      <c r="H215" s="9">
        <f t="shared" si="15"/>
        <v>1.1638219979059272</v>
      </c>
    </row>
    <row r="216" spans="1:8" x14ac:dyDescent="0.25">
      <c r="A216">
        <v>2316</v>
      </c>
      <c r="B216" t="s">
        <v>202</v>
      </c>
      <c r="C216" s="8">
        <v>136.93</v>
      </c>
      <c r="D216" s="8">
        <v>82.64</v>
      </c>
      <c r="E216" s="10">
        <f t="shared" si="12"/>
        <v>198.75421828137874</v>
      </c>
      <c r="F216" s="9">
        <f t="shared" si="13"/>
        <v>-116.11421828137874</v>
      </c>
      <c r="G216" s="9">
        <f t="shared" si="14"/>
        <v>-115.92617617348871</v>
      </c>
      <c r="H216" s="9">
        <f t="shared" si="15"/>
        <v>-0.18804210789002695</v>
      </c>
    </row>
    <row r="217" spans="1:8" x14ac:dyDescent="0.25">
      <c r="A217">
        <v>2315</v>
      </c>
      <c r="B217" t="s">
        <v>203</v>
      </c>
      <c r="C217" s="8">
        <v>137.16</v>
      </c>
      <c r="D217" s="8">
        <v>82.5</v>
      </c>
      <c r="E217" s="10">
        <f t="shared" si="12"/>
        <v>198.77578913360182</v>
      </c>
      <c r="F217" s="9">
        <f t="shared" si="13"/>
        <v>-116.27578913360182</v>
      </c>
      <c r="G217" s="9">
        <f t="shared" si="14"/>
        <v>-116.11421828137874</v>
      </c>
      <c r="H217" s="9">
        <f t="shared" si="15"/>
        <v>-0.16157085222307899</v>
      </c>
    </row>
    <row r="218" spans="1:8" x14ac:dyDescent="0.25">
      <c r="A218">
        <v>2314</v>
      </c>
      <c r="B218" t="s">
        <v>204</v>
      </c>
      <c r="C218" s="8">
        <v>137.559</v>
      </c>
      <c r="D218" s="8">
        <v>82.28</v>
      </c>
      <c r="E218" s="10">
        <f t="shared" si="12"/>
        <v>198.8132098728932</v>
      </c>
      <c r="F218" s="9">
        <f t="shared" si="13"/>
        <v>-116.5332098728932</v>
      </c>
      <c r="G218" s="9">
        <f t="shared" si="14"/>
        <v>-116.27578913360182</v>
      </c>
      <c r="H218" s="9">
        <f t="shared" si="15"/>
        <v>-0.25742073929137632</v>
      </c>
    </row>
    <row r="219" spans="1:8" x14ac:dyDescent="0.25">
      <c r="A219">
        <v>2313</v>
      </c>
      <c r="B219" t="s">
        <v>205</v>
      </c>
      <c r="C219" s="8">
        <v>137.02000000000001</v>
      </c>
      <c r="D219" s="8">
        <v>81.05</v>
      </c>
      <c r="E219" s="10">
        <f t="shared" si="12"/>
        <v>198.76265904963995</v>
      </c>
      <c r="F219" s="9">
        <f t="shared" si="13"/>
        <v>-117.71265904963995</v>
      </c>
      <c r="G219" s="9">
        <f t="shared" si="14"/>
        <v>-116.5332098728932</v>
      </c>
      <c r="H219" s="9">
        <f t="shared" si="15"/>
        <v>-1.1794491767467576</v>
      </c>
    </row>
    <row r="220" spans="1:8" x14ac:dyDescent="0.25">
      <c r="A220">
        <v>2312</v>
      </c>
      <c r="B220" t="s">
        <v>206</v>
      </c>
      <c r="C220" s="8">
        <v>137.72999999999999</v>
      </c>
      <c r="D220" s="8">
        <v>81.47</v>
      </c>
      <c r="E220" s="10">
        <f t="shared" si="12"/>
        <v>198.82924733258952</v>
      </c>
      <c r="F220" s="9">
        <f t="shared" si="13"/>
        <v>-117.35924733258952</v>
      </c>
      <c r="G220" s="9">
        <f t="shared" si="14"/>
        <v>-117.71265904963995</v>
      </c>
      <c r="H220" s="9">
        <f t="shared" si="15"/>
        <v>0.3534117170504345</v>
      </c>
    </row>
    <row r="221" spans="1:8" x14ac:dyDescent="0.25">
      <c r="A221">
        <v>2311</v>
      </c>
      <c r="B221" t="s">
        <v>207</v>
      </c>
      <c r="C221" s="8">
        <v>137.31200000000001</v>
      </c>
      <c r="D221" s="8">
        <v>80.25</v>
      </c>
      <c r="E221" s="10">
        <f t="shared" si="12"/>
        <v>198.79004465333188</v>
      </c>
      <c r="F221" s="9">
        <f t="shared" si="13"/>
        <v>-118.54004465333188</v>
      </c>
      <c r="G221" s="9">
        <f t="shared" si="14"/>
        <v>-117.35924733258952</v>
      </c>
      <c r="H221" s="9">
        <f t="shared" si="15"/>
        <v>-1.1807973207423572</v>
      </c>
    </row>
    <row r="222" spans="1:8" x14ac:dyDescent="0.25">
      <c r="A222">
        <v>2310</v>
      </c>
      <c r="B222" t="s">
        <v>208</v>
      </c>
      <c r="C222" s="8">
        <v>136.75</v>
      </c>
      <c r="D222" s="8">
        <v>80.34</v>
      </c>
      <c r="E222" s="10">
        <f t="shared" si="12"/>
        <v>198.73733674485632</v>
      </c>
      <c r="F222" s="9">
        <f t="shared" si="13"/>
        <v>-118.39733674485632</v>
      </c>
      <c r="G222" s="9">
        <f t="shared" si="14"/>
        <v>-118.54004465333188</v>
      </c>
      <c r="H222" s="9">
        <f t="shared" si="15"/>
        <v>0.14270790847555759</v>
      </c>
    </row>
    <row r="223" spans="1:8" x14ac:dyDescent="0.25">
      <c r="A223">
        <v>2309</v>
      </c>
      <c r="B223" t="s">
        <v>209</v>
      </c>
      <c r="C223" s="8">
        <v>134.75</v>
      </c>
      <c r="D223" s="8">
        <v>78.739999999999995</v>
      </c>
      <c r="E223" s="10">
        <f t="shared" si="12"/>
        <v>198.54976411682938</v>
      </c>
      <c r="F223" s="9">
        <f t="shared" si="13"/>
        <v>-119.80976411682938</v>
      </c>
      <c r="G223" s="9">
        <f t="shared" si="14"/>
        <v>-118.39733674485632</v>
      </c>
      <c r="H223" s="9">
        <f t="shared" si="15"/>
        <v>-1.4124273719730667</v>
      </c>
    </row>
    <row r="224" spans="1:8" x14ac:dyDescent="0.25">
      <c r="A224">
        <v>2308</v>
      </c>
      <c r="B224" t="s">
        <v>210</v>
      </c>
      <c r="C224" s="8">
        <v>135.69</v>
      </c>
      <c r="D224" s="8">
        <v>79.48</v>
      </c>
      <c r="E224" s="10">
        <f t="shared" si="12"/>
        <v>198.63792325200203</v>
      </c>
      <c r="F224" s="9">
        <f t="shared" si="13"/>
        <v>-119.15792325200202</v>
      </c>
      <c r="G224" s="9">
        <f t="shared" si="14"/>
        <v>-119.80976411682938</v>
      </c>
      <c r="H224" s="9">
        <f t="shared" si="15"/>
        <v>0.65184086482736348</v>
      </c>
    </row>
    <row r="225" spans="1:8" x14ac:dyDescent="0.25">
      <c r="A225">
        <v>2307</v>
      </c>
      <c r="B225" t="s">
        <v>211</v>
      </c>
      <c r="C225" s="8">
        <v>137.04</v>
      </c>
      <c r="D225" s="8">
        <v>80.510099999999994</v>
      </c>
      <c r="E225" s="10">
        <f t="shared" si="12"/>
        <v>198.76453477592023</v>
      </c>
      <c r="F225" s="9">
        <f t="shared" si="13"/>
        <v>-118.25443477592023</v>
      </c>
      <c r="G225" s="9">
        <f t="shared" si="14"/>
        <v>-119.15792325200202</v>
      </c>
      <c r="H225" s="9">
        <f t="shared" si="15"/>
        <v>0.90348847608179028</v>
      </c>
    </row>
    <row r="226" spans="1:8" x14ac:dyDescent="0.25">
      <c r="A226">
        <v>2306</v>
      </c>
      <c r="B226" t="s">
        <v>212</v>
      </c>
      <c r="C226" s="8">
        <v>137.57</v>
      </c>
      <c r="D226" s="8">
        <v>81.599999999999994</v>
      </c>
      <c r="E226" s="10">
        <f t="shared" si="12"/>
        <v>198.81424152234734</v>
      </c>
      <c r="F226" s="9">
        <f t="shared" si="13"/>
        <v>-117.21424152234735</v>
      </c>
      <c r="G226" s="9">
        <f t="shared" si="14"/>
        <v>-118.25443477592023</v>
      </c>
      <c r="H226" s="9">
        <f t="shared" si="15"/>
        <v>1.0401932535728804</v>
      </c>
    </row>
    <row r="227" spans="1:8" x14ac:dyDescent="0.25">
      <c r="A227">
        <v>2305</v>
      </c>
      <c r="B227" t="s">
        <v>213</v>
      </c>
      <c r="C227" s="8">
        <v>137.58000000000001</v>
      </c>
      <c r="D227" s="8">
        <v>81.44</v>
      </c>
      <c r="E227" s="10">
        <f t="shared" si="12"/>
        <v>198.81517938548748</v>
      </c>
      <c r="F227" s="9">
        <f t="shared" si="13"/>
        <v>-117.37517938548748</v>
      </c>
      <c r="G227" s="9">
        <f t="shared" si="14"/>
        <v>-117.21424152234735</v>
      </c>
      <c r="H227" s="9">
        <f t="shared" si="15"/>
        <v>-0.16093786314013414</v>
      </c>
    </row>
    <row r="228" spans="1:8" x14ac:dyDescent="0.25">
      <c r="A228">
        <v>2304</v>
      </c>
      <c r="B228" t="s">
        <v>214</v>
      </c>
      <c r="C228" s="8">
        <v>140.06200000000001</v>
      </c>
      <c r="D228" s="8">
        <v>83.06</v>
      </c>
      <c r="E228" s="10">
        <f t="shared" si="12"/>
        <v>199.04795701686893</v>
      </c>
      <c r="F228" s="9">
        <f t="shared" si="13"/>
        <v>-115.98795701686893</v>
      </c>
      <c r="G228" s="9">
        <f t="shared" si="14"/>
        <v>-117.37517938548748</v>
      </c>
      <c r="H228" s="9">
        <f t="shared" si="15"/>
        <v>1.3872223686185521</v>
      </c>
    </row>
    <row r="229" spans="1:8" x14ac:dyDescent="0.25">
      <c r="A229">
        <v>2303</v>
      </c>
      <c r="B229" t="s">
        <v>215</v>
      </c>
      <c r="C229" s="8">
        <v>139.91</v>
      </c>
      <c r="D229" s="8">
        <v>82.38</v>
      </c>
      <c r="E229" s="10">
        <f t="shared" si="12"/>
        <v>199.03370149713888</v>
      </c>
      <c r="F229" s="9">
        <f t="shared" si="13"/>
        <v>-116.65370149713888</v>
      </c>
      <c r="G229" s="9">
        <f t="shared" si="14"/>
        <v>-115.98795701686893</v>
      </c>
      <c r="H229" s="9">
        <f t="shared" si="15"/>
        <v>-0.66574448026995015</v>
      </c>
    </row>
    <row r="230" spans="1:8" x14ac:dyDescent="0.25">
      <c r="A230">
        <v>2302</v>
      </c>
      <c r="B230" t="s">
        <v>216</v>
      </c>
      <c r="C230" s="8">
        <v>140.72</v>
      </c>
      <c r="D230" s="8">
        <v>83.07</v>
      </c>
      <c r="E230" s="10">
        <f t="shared" si="12"/>
        <v>199.10966841148979</v>
      </c>
      <c r="F230" s="9">
        <f t="shared" si="13"/>
        <v>-116.0396684114898</v>
      </c>
      <c r="G230" s="9">
        <f t="shared" si="14"/>
        <v>-116.65370149713888</v>
      </c>
      <c r="H230" s="9">
        <f t="shared" si="15"/>
        <v>0.61403308564908343</v>
      </c>
    </row>
    <row r="231" spans="1:8" x14ac:dyDescent="0.25">
      <c r="A231">
        <v>2301</v>
      </c>
      <c r="B231" t="s">
        <v>217</v>
      </c>
      <c r="C231" s="8">
        <v>140.30000000000001</v>
      </c>
      <c r="D231" s="8">
        <v>83</v>
      </c>
      <c r="E231" s="10">
        <f t="shared" si="12"/>
        <v>199.07027815960413</v>
      </c>
      <c r="F231" s="9">
        <f t="shared" si="13"/>
        <v>-116.07027815960413</v>
      </c>
      <c r="G231" s="9">
        <f t="shared" si="14"/>
        <v>-116.0396684114898</v>
      </c>
      <c r="H231" s="9">
        <f t="shared" si="15"/>
        <v>-3.0609748114329705E-2</v>
      </c>
    </row>
    <row r="232" spans="1:8" x14ac:dyDescent="0.25">
      <c r="A232">
        <v>2300</v>
      </c>
      <c r="B232" t="s">
        <v>218</v>
      </c>
      <c r="C232" s="8">
        <v>140.85</v>
      </c>
      <c r="D232" s="8">
        <v>83.7</v>
      </c>
      <c r="E232" s="10">
        <f t="shared" si="12"/>
        <v>199.12186063231152</v>
      </c>
      <c r="F232" s="9">
        <f t="shared" si="13"/>
        <v>-115.42186063231152</v>
      </c>
      <c r="G232" s="9">
        <f t="shared" si="14"/>
        <v>-116.07027815960413</v>
      </c>
      <c r="H232" s="9">
        <f t="shared" si="15"/>
        <v>0.64841752729260804</v>
      </c>
    </row>
    <row r="233" spans="1:8" x14ac:dyDescent="0.25">
      <c r="A233">
        <v>2299</v>
      </c>
      <c r="B233" t="s">
        <v>219</v>
      </c>
      <c r="C233" s="8">
        <v>140.44</v>
      </c>
      <c r="D233" s="8">
        <v>82.950999999999993</v>
      </c>
      <c r="E233" s="10">
        <f t="shared" si="12"/>
        <v>199.08340824356603</v>
      </c>
      <c r="F233" s="9">
        <f t="shared" si="13"/>
        <v>-116.13240824356603</v>
      </c>
      <c r="G233" s="9">
        <f t="shared" si="14"/>
        <v>-115.42186063231152</v>
      </c>
      <c r="H233" s="9">
        <f t="shared" si="15"/>
        <v>-0.71054761125451193</v>
      </c>
    </row>
    <row r="234" spans="1:8" x14ac:dyDescent="0.25">
      <c r="A234">
        <v>2298</v>
      </c>
      <c r="B234" t="s">
        <v>220</v>
      </c>
      <c r="C234" s="8">
        <v>140.21</v>
      </c>
      <c r="D234" s="8">
        <v>82.93</v>
      </c>
      <c r="E234" s="10">
        <f t="shared" si="12"/>
        <v>199.06183739134292</v>
      </c>
      <c r="F234" s="9">
        <f t="shared" si="13"/>
        <v>-116.13183739134291</v>
      </c>
      <c r="G234" s="9">
        <f t="shared" si="14"/>
        <v>-116.13240824356603</v>
      </c>
      <c r="H234" s="9">
        <f t="shared" si="15"/>
        <v>5.7085222312025508E-4</v>
      </c>
    </row>
    <row r="235" spans="1:8" x14ac:dyDescent="0.25">
      <c r="A235">
        <v>2297</v>
      </c>
      <c r="B235" t="s">
        <v>221</v>
      </c>
      <c r="C235" s="8">
        <v>139.19999999999999</v>
      </c>
      <c r="D235" s="8">
        <v>82.13</v>
      </c>
      <c r="E235" s="10">
        <f t="shared" si="12"/>
        <v>198.96711321418931</v>
      </c>
      <c r="F235" s="9">
        <f t="shared" si="13"/>
        <v>-116.83711321418932</v>
      </c>
      <c r="G235" s="9">
        <f t="shared" si="14"/>
        <v>-116.13183739134291</v>
      </c>
      <c r="H235" s="9">
        <f t="shared" si="15"/>
        <v>-0.70527582284640289</v>
      </c>
    </row>
    <row r="236" spans="1:8" x14ac:dyDescent="0.25">
      <c r="A236">
        <v>2296</v>
      </c>
      <c r="B236" t="s">
        <v>222</v>
      </c>
      <c r="C236" s="8">
        <v>139.65</v>
      </c>
      <c r="D236" s="8">
        <v>82.68</v>
      </c>
      <c r="E236" s="10">
        <f t="shared" si="12"/>
        <v>199.00931705549539</v>
      </c>
      <c r="F236" s="9">
        <f t="shared" si="13"/>
        <v>-116.32931705549538</v>
      </c>
      <c r="G236" s="9">
        <f t="shared" si="14"/>
        <v>-116.83711321418932</v>
      </c>
      <c r="H236" s="9">
        <f t="shared" si="15"/>
        <v>0.50779615869393524</v>
      </c>
    </row>
    <row r="237" spans="1:8" x14ac:dyDescent="0.25">
      <c r="A237">
        <v>2295</v>
      </c>
      <c r="B237" t="s">
        <v>223</v>
      </c>
      <c r="C237" s="8">
        <v>141.61000000000001</v>
      </c>
      <c r="D237" s="8">
        <v>84.4</v>
      </c>
      <c r="E237" s="10">
        <f t="shared" si="12"/>
        <v>199.19313823096178</v>
      </c>
      <c r="F237" s="9">
        <f t="shared" si="13"/>
        <v>-114.79313823096177</v>
      </c>
      <c r="G237" s="9">
        <f t="shared" si="14"/>
        <v>-116.32931705549538</v>
      </c>
      <c r="H237" s="9">
        <f t="shared" si="15"/>
        <v>1.5361788245336072</v>
      </c>
    </row>
    <row r="238" spans="1:8" x14ac:dyDescent="0.25">
      <c r="A238">
        <v>2294</v>
      </c>
      <c r="B238" t="s">
        <v>224</v>
      </c>
      <c r="C238" s="8">
        <v>141.16999999999999</v>
      </c>
      <c r="D238" s="8">
        <v>83.81</v>
      </c>
      <c r="E238" s="10">
        <f t="shared" si="12"/>
        <v>199.15187225279584</v>
      </c>
      <c r="F238" s="9">
        <f t="shared" si="13"/>
        <v>-115.34187225279584</v>
      </c>
      <c r="G238" s="9">
        <f t="shared" si="14"/>
        <v>-114.79313823096177</v>
      </c>
      <c r="H238" s="9">
        <f t="shared" si="15"/>
        <v>-0.54873402183406483</v>
      </c>
    </row>
    <row r="239" spans="1:8" x14ac:dyDescent="0.25">
      <c r="A239">
        <v>2293</v>
      </c>
      <c r="B239" t="s">
        <v>225</v>
      </c>
      <c r="C239" s="8">
        <v>140.47</v>
      </c>
      <c r="D239" s="8">
        <v>83.32</v>
      </c>
      <c r="E239" s="10">
        <f t="shared" si="12"/>
        <v>199.08622183298641</v>
      </c>
      <c r="F239" s="9">
        <f t="shared" si="13"/>
        <v>-115.76622183298642</v>
      </c>
      <c r="G239" s="9">
        <f t="shared" si="14"/>
        <v>-115.34187225279584</v>
      </c>
      <c r="H239" s="9">
        <f t="shared" si="15"/>
        <v>-0.42434958019057945</v>
      </c>
    </row>
    <row r="240" spans="1:8" x14ac:dyDescent="0.25">
      <c r="A240">
        <v>2292</v>
      </c>
      <c r="B240" t="s">
        <v>226</v>
      </c>
      <c r="C240" s="8">
        <v>140.22999999999999</v>
      </c>
      <c r="D240" s="8">
        <v>83.08</v>
      </c>
      <c r="E240" s="10">
        <f t="shared" si="12"/>
        <v>199.06371311762319</v>
      </c>
      <c r="F240" s="9">
        <f t="shared" si="13"/>
        <v>-115.9837131176232</v>
      </c>
      <c r="G240" s="9">
        <f t="shared" si="14"/>
        <v>-115.76622183298642</v>
      </c>
      <c r="H240" s="9">
        <f t="shared" si="15"/>
        <v>-0.21749128463677891</v>
      </c>
    </row>
    <row r="241" spans="1:8" x14ac:dyDescent="0.25">
      <c r="A241">
        <v>2291</v>
      </c>
      <c r="B241" t="s">
        <v>227</v>
      </c>
      <c r="C241" s="8">
        <v>140.81</v>
      </c>
      <c r="D241" s="8">
        <v>82.81</v>
      </c>
      <c r="E241" s="10">
        <f t="shared" si="12"/>
        <v>199.118109179751</v>
      </c>
      <c r="F241" s="9">
        <f t="shared" si="13"/>
        <v>-116.308109179751</v>
      </c>
      <c r="G241" s="9">
        <f t="shared" si="14"/>
        <v>-115.9837131176232</v>
      </c>
      <c r="H241" s="9">
        <f t="shared" si="15"/>
        <v>-0.32439606212780348</v>
      </c>
    </row>
    <row r="242" spans="1:8" x14ac:dyDescent="0.25">
      <c r="A242">
        <v>2290</v>
      </c>
      <c r="B242" t="s">
        <v>228</v>
      </c>
      <c r="C242" s="8">
        <v>141.84</v>
      </c>
      <c r="D242" s="8">
        <v>83.83</v>
      </c>
      <c r="E242" s="10">
        <f t="shared" si="12"/>
        <v>199.21470908318486</v>
      </c>
      <c r="F242" s="9">
        <f t="shared" si="13"/>
        <v>-115.38470908318486</v>
      </c>
      <c r="G242" s="9">
        <f t="shared" si="14"/>
        <v>-116.308109179751</v>
      </c>
      <c r="H242" s="9">
        <f t="shared" si="15"/>
        <v>0.92340009656614086</v>
      </c>
    </row>
    <row r="243" spans="1:8" x14ac:dyDescent="0.25">
      <c r="A243">
        <v>2289</v>
      </c>
      <c r="B243" t="s">
        <v>229</v>
      </c>
      <c r="C243" s="8">
        <v>141.26</v>
      </c>
      <c r="D243" s="8">
        <v>83.27</v>
      </c>
      <c r="E243" s="10">
        <f t="shared" si="12"/>
        <v>199.16031302105705</v>
      </c>
      <c r="F243" s="9">
        <f t="shared" si="13"/>
        <v>-115.89031302105705</v>
      </c>
      <c r="G243" s="9">
        <f t="shared" si="14"/>
        <v>-115.38470908318486</v>
      </c>
      <c r="H243" s="9">
        <f t="shared" si="15"/>
        <v>-0.50560393787219482</v>
      </c>
    </row>
    <row r="244" spans="1:8" x14ac:dyDescent="0.25">
      <c r="A244">
        <v>2288</v>
      </c>
      <c r="B244" t="s">
        <v>230</v>
      </c>
      <c r="C244" s="8">
        <v>139.86000000000001</v>
      </c>
      <c r="D244" s="8">
        <v>81.94</v>
      </c>
      <c r="E244" s="10">
        <f t="shared" si="12"/>
        <v>199.02901218143819</v>
      </c>
      <c r="F244" s="9">
        <f t="shared" si="13"/>
        <v>-117.08901218143819</v>
      </c>
      <c r="G244" s="9">
        <f t="shared" si="14"/>
        <v>-115.89031302105705</v>
      </c>
      <c r="H244" s="9">
        <f t="shared" si="15"/>
        <v>-1.198699160381139</v>
      </c>
    </row>
    <row r="245" spans="1:8" x14ac:dyDescent="0.25">
      <c r="A245">
        <v>2287</v>
      </c>
      <c r="B245" t="s">
        <v>231</v>
      </c>
      <c r="C245" s="8">
        <v>139.79</v>
      </c>
      <c r="D245" s="8">
        <v>81.58</v>
      </c>
      <c r="E245" s="10">
        <f t="shared" si="12"/>
        <v>199.02244713945726</v>
      </c>
      <c r="F245" s="9">
        <f t="shared" si="13"/>
        <v>-117.44244713945726</v>
      </c>
      <c r="G245" s="9">
        <f t="shared" si="14"/>
        <v>-117.08901218143819</v>
      </c>
      <c r="H245" s="9">
        <f t="shared" si="15"/>
        <v>-0.35343495801906499</v>
      </c>
    </row>
    <row r="246" spans="1:8" x14ac:dyDescent="0.25">
      <c r="A246">
        <v>2286</v>
      </c>
      <c r="B246" t="s">
        <v>232</v>
      </c>
      <c r="C246" s="8">
        <v>138.22</v>
      </c>
      <c r="D246" s="8">
        <v>80.239999999999995</v>
      </c>
      <c r="E246" s="10">
        <f t="shared" si="12"/>
        <v>198.87520262645612</v>
      </c>
      <c r="F246" s="9">
        <f t="shared" si="13"/>
        <v>-118.63520262645612</v>
      </c>
      <c r="G246" s="9">
        <f t="shared" si="14"/>
        <v>-117.44244713945726</v>
      </c>
      <c r="H246" s="9">
        <f t="shared" si="15"/>
        <v>-1.1927554869988626</v>
      </c>
    </row>
    <row r="247" spans="1:8" x14ac:dyDescent="0.25">
      <c r="A247">
        <v>2285</v>
      </c>
      <c r="B247" t="s">
        <v>233</v>
      </c>
      <c r="C247" s="8">
        <v>135.9</v>
      </c>
      <c r="D247" s="8">
        <v>78.349999999999994</v>
      </c>
      <c r="E247" s="10">
        <f t="shared" si="12"/>
        <v>198.65761837794486</v>
      </c>
      <c r="F247" s="9">
        <f t="shared" si="13"/>
        <v>-120.30761837794486</v>
      </c>
      <c r="G247" s="9">
        <f t="shared" si="14"/>
        <v>-118.63520262645612</v>
      </c>
      <c r="H247" s="9">
        <f t="shared" si="15"/>
        <v>-1.6724157514887423</v>
      </c>
    </row>
    <row r="248" spans="1:8" x14ac:dyDescent="0.25">
      <c r="A248">
        <v>2284</v>
      </c>
      <c r="B248" t="s">
        <v>234</v>
      </c>
      <c r="C248" s="8">
        <v>137</v>
      </c>
      <c r="D248" s="8">
        <v>79.459999999999994</v>
      </c>
      <c r="E248" s="10">
        <f t="shared" si="12"/>
        <v>198.76078332335968</v>
      </c>
      <c r="F248" s="9">
        <f t="shared" si="13"/>
        <v>-119.30078332335968</v>
      </c>
      <c r="G248" s="9">
        <f t="shared" si="14"/>
        <v>-120.30761837794486</v>
      </c>
      <c r="H248" s="9">
        <f t="shared" si="15"/>
        <v>1.0068350545851814</v>
      </c>
    </row>
    <row r="249" spans="1:8" x14ac:dyDescent="0.25">
      <c r="A249">
        <v>2283</v>
      </c>
      <c r="B249" t="s">
        <v>235</v>
      </c>
      <c r="C249" s="8">
        <v>138.79</v>
      </c>
      <c r="D249" s="8">
        <v>80.599999999999994</v>
      </c>
      <c r="E249" s="10">
        <f t="shared" si="12"/>
        <v>198.92866082544379</v>
      </c>
      <c r="F249" s="9">
        <f t="shared" si="13"/>
        <v>-118.32866082544379</v>
      </c>
      <c r="G249" s="9">
        <f t="shared" si="14"/>
        <v>-119.30078332335968</v>
      </c>
      <c r="H249" s="9">
        <f t="shared" si="15"/>
        <v>0.97212249791589045</v>
      </c>
    </row>
    <row r="250" spans="1:8" x14ac:dyDescent="0.25">
      <c r="A250">
        <v>2282</v>
      </c>
      <c r="B250" t="s">
        <v>236</v>
      </c>
      <c r="C250" s="8">
        <v>137.13999999999999</v>
      </c>
      <c r="D250" s="8">
        <v>79.542000000000002</v>
      </c>
      <c r="E250" s="10">
        <f t="shared" si="12"/>
        <v>198.77391340732157</v>
      </c>
      <c r="F250" s="9">
        <f t="shared" si="13"/>
        <v>-119.23191340732157</v>
      </c>
      <c r="G250" s="9">
        <f t="shared" si="14"/>
        <v>-118.32866082544379</v>
      </c>
      <c r="H250" s="9">
        <f t="shared" si="15"/>
        <v>-0.9032525818777799</v>
      </c>
    </row>
    <row r="251" spans="1:8" x14ac:dyDescent="0.25">
      <c r="A251">
        <v>2281</v>
      </c>
      <c r="B251" t="s">
        <v>237</v>
      </c>
      <c r="C251" s="8">
        <v>137.05000000000001</v>
      </c>
      <c r="D251" s="8">
        <v>79.67</v>
      </c>
      <c r="E251" s="10">
        <f t="shared" si="12"/>
        <v>198.76547263906036</v>
      </c>
      <c r="F251" s="9">
        <f t="shared" si="13"/>
        <v>-119.09547263906036</v>
      </c>
      <c r="G251" s="9">
        <f t="shared" si="14"/>
        <v>-119.23191340732157</v>
      </c>
      <c r="H251" s="9">
        <f t="shared" si="15"/>
        <v>0.13644076826120966</v>
      </c>
    </row>
    <row r="252" spans="1:8" x14ac:dyDescent="0.25">
      <c r="A252">
        <v>2280</v>
      </c>
      <c r="B252" t="s">
        <v>238</v>
      </c>
      <c r="C252" s="8">
        <v>139.08199999999999</v>
      </c>
      <c r="D252" s="8">
        <v>80.819999999999993</v>
      </c>
      <c r="E252" s="10">
        <f t="shared" si="12"/>
        <v>198.95604642913571</v>
      </c>
      <c r="F252" s="9">
        <f t="shared" si="13"/>
        <v>-118.13604642913572</v>
      </c>
      <c r="G252" s="9">
        <f t="shared" si="14"/>
        <v>-119.09547263906036</v>
      </c>
      <c r="H252" s="9">
        <f t="shared" si="15"/>
        <v>0.95942620992464356</v>
      </c>
    </row>
    <row r="253" spans="1:8" x14ac:dyDescent="0.25">
      <c r="A253">
        <v>2279</v>
      </c>
      <c r="B253" t="s">
        <v>239</v>
      </c>
      <c r="C253" s="8">
        <v>138.61000000000001</v>
      </c>
      <c r="D253" s="8">
        <v>80.209999999999994</v>
      </c>
      <c r="E253" s="10">
        <f t="shared" si="12"/>
        <v>198.91177928892137</v>
      </c>
      <c r="F253" s="9">
        <f t="shared" si="13"/>
        <v>-118.70177928892137</v>
      </c>
      <c r="G253" s="9">
        <f t="shared" si="14"/>
        <v>-118.13604642913572</v>
      </c>
      <c r="H253" s="9">
        <f t="shared" si="15"/>
        <v>-0.5657328597856548</v>
      </c>
    </row>
    <row r="254" spans="1:8" x14ac:dyDescent="0.25">
      <c r="A254">
        <v>2278</v>
      </c>
      <c r="B254" t="s">
        <v>240</v>
      </c>
      <c r="C254" s="8">
        <v>137.72</v>
      </c>
      <c r="D254" s="8">
        <v>79.75</v>
      </c>
      <c r="E254" s="10">
        <f t="shared" si="12"/>
        <v>198.82830946944938</v>
      </c>
      <c r="F254" s="9">
        <f t="shared" si="13"/>
        <v>-119.07830946944938</v>
      </c>
      <c r="G254" s="9">
        <f t="shared" si="14"/>
        <v>-118.70177928892137</v>
      </c>
      <c r="H254" s="9">
        <f t="shared" si="15"/>
        <v>-0.37653018052800746</v>
      </c>
    </row>
    <row r="255" spans="1:8" x14ac:dyDescent="0.25">
      <c r="A255">
        <v>2277</v>
      </c>
      <c r="B255" t="s">
        <v>241</v>
      </c>
      <c r="C255" s="8">
        <v>137.94999999999999</v>
      </c>
      <c r="D255" s="8">
        <v>80.209999999999994</v>
      </c>
      <c r="E255" s="10">
        <f t="shared" si="12"/>
        <v>198.84988032167246</v>
      </c>
      <c r="F255" s="9">
        <f t="shared" si="13"/>
        <v>-118.63988032167246</v>
      </c>
      <c r="G255" s="9">
        <f t="shared" si="14"/>
        <v>-119.07830946944938</v>
      </c>
      <c r="H255" s="9">
        <f t="shared" si="15"/>
        <v>0.43842914777691533</v>
      </c>
    </row>
    <row r="256" spans="1:8" x14ac:dyDescent="0.25">
      <c r="A256">
        <v>2276</v>
      </c>
      <c r="B256" t="s">
        <v>242</v>
      </c>
      <c r="C256" s="8">
        <v>136.79</v>
      </c>
      <c r="D256" s="8">
        <v>79.099999999999994</v>
      </c>
      <c r="E256" s="10">
        <f t="shared" si="12"/>
        <v>198.74108819741684</v>
      </c>
      <c r="F256" s="9">
        <f t="shared" si="13"/>
        <v>-119.64108819741685</v>
      </c>
      <c r="G256" s="9">
        <f t="shared" si="14"/>
        <v>-118.63988032167246</v>
      </c>
      <c r="H256" s="9">
        <f t="shared" si="15"/>
        <v>-1.0012078757443845</v>
      </c>
    </row>
    <row r="257" spans="1:8" x14ac:dyDescent="0.25">
      <c r="A257">
        <v>2275</v>
      </c>
      <c r="B257" t="s">
        <v>243</v>
      </c>
      <c r="C257" s="8">
        <v>137.31</v>
      </c>
      <c r="D257" s="8">
        <v>79.7</v>
      </c>
      <c r="E257" s="10">
        <f t="shared" si="12"/>
        <v>198.78985708070385</v>
      </c>
      <c r="F257" s="9">
        <f t="shared" si="13"/>
        <v>-119.08985708070385</v>
      </c>
      <c r="G257" s="9">
        <f t="shared" si="14"/>
        <v>-119.64108819741685</v>
      </c>
      <c r="H257" s="9">
        <f t="shared" si="15"/>
        <v>0.55123111671299796</v>
      </c>
    </row>
    <row r="258" spans="1:8" x14ac:dyDescent="0.25">
      <c r="A258">
        <v>2274</v>
      </c>
      <c r="B258" t="s">
        <v>244</v>
      </c>
      <c r="C258" s="8">
        <v>139.19</v>
      </c>
      <c r="D258" s="8">
        <v>80.94</v>
      </c>
      <c r="E258" s="10">
        <f t="shared" si="12"/>
        <v>198.96617535104917</v>
      </c>
      <c r="F258" s="9">
        <f t="shared" si="13"/>
        <v>-118.02617535104918</v>
      </c>
      <c r="G258" s="9">
        <f t="shared" si="14"/>
        <v>-119.08985708070385</v>
      </c>
      <c r="H258" s="9">
        <f t="shared" si="15"/>
        <v>1.0636817296546752</v>
      </c>
    </row>
    <row r="259" spans="1:8" x14ac:dyDescent="0.25">
      <c r="A259">
        <v>2273</v>
      </c>
      <c r="B259" t="s">
        <v>245</v>
      </c>
      <c r="C259" s="8">
        <v>140.16</v>
      </c>
      <c r="D259" s="8">
        <v>81.739999999999995</v>
      </c>
      <c r="E259" s="10">
        <f t="shared" si="12"/>
        <v>199.05714807564223</v>
      </c>
      <c r="F259" s="9">
        <f t="shared" si="13"/>
        <v>-117.31714807564224</v>
      </c>
      <c r="G259" s="9">
        <f t="shared" si="14"/>
        <v>-118.02617535104918</v>
      </c>
      <c r="H259" s="9">
        <f t="shared" si="15"/>
        <v>0.70902727540693888</v>
      </c>
    </row>
    <row r="260" spans="1:8" x14ac:dyDescent="0.25">
      <c r="A260">
        <v>2272</v>
      </c>
      <c r="B260" t="s">
        <v>246</v>
      </c>
      <c r="C260" s="8">
        <v>140.38999999999999</v>
      </c>
      <c r="D260" s="8">
        <v>82.38</v>
      </c>
      <c r="E260" s="10">
        <f t="shared" si="12"/>
        <v>199.07871892786534</v>
      </c>
      <c r="F260" s="9">
        <f t="shared" si="13"/>
        <v>-116.69871892786534</v>
      </c>
      <c r="G260" s="9">
        <f t="shared" si="14"/>
        <v>-117.31714807564224</v>
      </c>
      <c r="H260" s="9">
        <f t="shared" si="15"/>
        <v>0.61842914777689373</v>
      </c>
    </row>
    <row r="261" spans="1:8" x14ac:dyDescent="0.25">
      <c r="A261">
        <v>2271</v>
      </c>
      <c r="B261" t="s">
        <v>247</v>
      </c>
      <c r="C261" s="8">
        <v>139.87</v>
      </c>
      <c r="D261" s="8">
        <v>81.47</v>
      </c>
      <c r="E261" s="10">
        <f t="shared" si="12"/>
        <v>199.02995004457833</v>
      </c>
      <c r="F261" s="9">
        <f t="shared" si="13"/>
        <v>-117.55995004457833</v>
      </c>
      <c r="G261" s="9">
        <f t="shared" si="14"/>
        <v>-116.69871892786534</v>
      </c>
      <c r="H261" s="9">
        <f t="shared" si="15"/>
        <v>-0.86123111671298602</v>
      </c>
    </row>
    <row r="262" spans="1:8" x14ac:dyDescent="0.25">
      <c r="A262">
        <v>2270</v>
      </c>
      <c r="B262" t="s">
        <v>248</v>
      </c>
      <c r="C262" s="8">
        <v>140.74</v>
      </c>
      <c r="D262" s="8">
        <v>81.55</v>
      </c>
      <c r="E262" s="10">
        <f t="shared" si="12"/>
        <v>199.11154413777007</v>
      </c>
      <c r="F262" s="9">
        <f t="shared" si="13"/>
        <v>-117.56154413777007</v>
      </c>
      <c r="G262" s="9">
        <f t="shared" si="14"/>
        <v>-117.55995004457833</v>
      </c>
      <c r="H262" s="9">
        <f t="shared" si="15"/>
        <v>-1.5940931917413081E-3</v>
      </c>
    </row>
    <row r="263" spans="1:8" x14ac:dyDescent="0.25">
      <c r="A263">
        <v>2269</v>
      </c>
      <c r="B263" t="s">
        <v>249</v>
      </c>
      <c r="C263" s="8">
        <v>140.32499999999999</v>
      </c>
      <c r="D263" s="8">
        <v>81.77</v>
      </c>
      <c r="E263" s="10">
        <f t="shared" si="12"/>
        <v>199.07262281745446</v>
      </c>
      <c r="F263" s="9">
        <f t="shared" si="13"/>
        <v>-117.30262281745446</v>
      </c>
      <c r="G263" s="9">
        <f t="shared" si="14"/>
        <v>-117.56154413777007</v>
      </c>
      <c r="H263" s="9">
        <f t="shared" si="15"/>
        <v>0.25892132031560777</v>
      </c>
    </row>
    <row r="264" spans="1:8" x14ac:dyDescent="0.25">
      <c r="A264">
        <v>2268</v>
      </c>
      <c r="B264" t="s">
        <v>250</v>
      </c>
      <c r="C264" s="8">
        <v>139.25</v>
      </c>
      <c r="D264" s="8">
        <v>80.62</v>
      </c>
      <c r="E264" s="10">
        <f t="shared" si="12"/>
        <v>198.97180252989</v>
      </c>
      <c r="F264" s="9">
        <f t="shared" si="13"/>
        <v>-118.35180252988999</v>
      </c>
      <c r="G264" s="9">
        <f t="shared" si="14"/>
        <v>-117.30262281745446</v>
      </c>
      <c r="H264" s="9">
        <f t="shared" si="15"/>
        <v>-1.0491797124355315</v>
      </c>
    </row>
    <row r="265" spans="1:8" x14ac:dyDescent="0.25">
      <c r="A265">
        <v>2267</v>
      </c>
      <c r="B265" t="s">
        <v>251</v>
      </c>
      <c r="C265" s="8">
        <v>137</v>
      </c>
      <c r="D265" s="8">
        <v>79.09</v>
      </c>
      <c r="E265" s="10">
        <f t="shared" si="12"/>
        <v>198.76078332335968</v>
      </c>
      <c r="F265" s="9">
        <f t="shared" si="13"/>
        <v>-119.67078332335967</v>
      </c>
      <c r="G265" s="9">
        <f t="shared" si="14"/>
        <v>-118.35180252988999</v>
      </c>
      <c r="H265" s="9">
        <f t="shared" si="15"/>
        <v>-1.3189807934696773</v>
      </c>
    </row>
    <row r="266" spans="1:8" x14ac:dyDescent="0.25">
      <c r="A266">
        <v>2266</v>
      </c>
      <c r="B266" t="s">
        <v>252</v>
      </c>
      <c r="C266" s="8">
        <v>137.1</v>
      </c>
      <c r="D266" s="8">
        <v>79.3</v>
      </c>
      <c r="E266" s="10">
        <f t="shared" si="12"/>
        <v>198.77016195476102</v>
      </c>
      <c r="F266" s="9">
        <f t="shared" si="13"/>
        <v>-119.47016195476102</v>
      </c>
      <c r="G266" s="9">
        <f t="shared" si="14"/>
        <v>-119.67078332335967</v>
      </c>
      <c r="H266" s="9">
        <f t="shared" si="15"/>
        <v>0.20062136859864665</v>
      </c>
    </row>
    <row r="267" spans="1:8" x14ac:dyDescent="0.25">
      <c r="A267">
        <v>2265</v>
      </c>
      <c r="B267" t="s">
        <v>253</v>
      </c>
      <c r="C267" s="8">
        <v>136.55000000000001</v>
      </c>
      <c r="D267" s="8">
        <v>79.25</v>
      </c>
      <c r="E267" s="10">
        <f t="shared" si="12"/>
        <v>198.71857948205363</v>
      </c>
      <c r="F267" s="9">
        <f t="shared" si="13"/>
        <v>-119.46857948205363</v>
      </c>
      <c r="G267" s="9">
        <f t="shared" si="14"/>
        <v>-119.47016195476102</v>
      </c>
      <c r="H267" s="9">
        <f t="shared" si="15"/>
        <v>1.5824727073976419E-3</v>
      </c>
    </row>
    <row r="268" spans="1:8" x14ac:dyDescent="0.25">
      <c r="A268">
        <v>2264</v>
      </c>
      <c r="B268" t="s">
        <v>254</v>
      </c>
      <c r="C268" s="8">
        <v>135.74</v>
      </c>
      <c r="D268" s="8">
        <v>78.8</v>
      </c>
      <c r="E268" s="10">
        <f t="shared" si="12"/>
        <v>198.64261256770271</v>
      </c>
      <c r="F268" s="9">
        <f t="shared" si="13"/>
        <v>-119.84261256770272</v>
      </c>
      <c r="G268" s="9">
        <f t="shared" si="14"/>
        <v>-119.46857948205363</v>
      </c>
      <c r="H268" s="9">
        <f t="shared" si="15"/>
        <v>-0.37403308564908855</v>
      </c>
    </row>
    <row r="269" spans="1:8" x14ac:dyDescent="0.25">
      <c r="A269">
        <v>2263</v>
      </c>
      <c r="B269" t="s">
        <v>255</v>
      </c>
      <c r="C269" s="8">
        <v>136.02000000000001</v>
      </c>
      <c r="D269" s="8">
        <v>79.099999999999994</v>
      </c>
      <c r="E269" s="10">
        <f t="shared" si="12"/>
        <v>198.66887273562648</v>
      </c>
      <c r="F269" s="9">
        <f t="shared" si="13"/>
        <v>-119.56887273562648</v>
      </c>
      <c r="G269" s="9">
        <f t="shared" si="14"/>
        <v>-119.84261256770272</v>
      </c>
      <c r="H269" s="9">
        <f t="shared" si="15"/>
        <v>0.27373983207623098</v>
      </c>
    </row>
    <row r="270" spans="1:8" x14ac:dyDescent="0.25">
      <c r="A270">
        <v>2262</v>
      </c>
      <c r="B270" t="s">
        <v>256</v>
      </c>
      <c r="C270" s="8">
        <v>135.61000000000001</v>
      </c>
      <c r="D270" s="8">
        <v>78.900000000000006</v>
      </c>
      <c r="E270" s="10">
        <f t="shared" si="12"/>
        <v>198.63042034688095</v>
      </c>
      <c r="F270" s="9">
        <f t="shared" si="13"/>
        <v>-119.73042034688095</v>
      </c>
      <c r="G270" s="9">
        <f t="shared" si="14"/>
        <v>-119.56887273562648</v>
      </c>
      <c r="H270" s="9">
        <f t="shared" si="15"/>
        <v>-0.16154761125446271</v>
      </c>
    </row>
    <row r="271" spans="1:8" x14ac:dyDescent="0.25">
      <c r="A271">
        <v>2261</v>
      </c>
      <c r="B271" t="s">
        <v>257</v>
      </c>
      <c r="C271" s="8">
        <v>134.11000000000001</v>
      </c>
      <c r="D271" s="8">
        <v>77.849999999999994</v>
      </c>
      <c r="E271" s="10">
        <f t="shared" si="12"/>
        <v>198.48974087586075</v>
      </c>
      <c r="F271" s="9">
        <f t="shared" si="13"/>
        <v>-120.63974087586075</v>
      </c>
      <c r="G271" s="9">
        <f t="shared" si="14"/>
        <v>-119.73042034688095</v>
      </c>
      <c r="H271" s="9">
        <f t="shared" si="15"/>
        <v>-0.90932052897980498</v>
      </c>
    </row>
    <row r="272" spans="1:8" x14ac:dyDescent="0.25">
      <c r="A272">
        <v>2260</v>
      </c>
      <c r="B272" t="s">
        <v>258</v>
      </c>
      <c r="C272" s="8">
        <v>133.34</v>
      </c>
      <c r="D272" s="8">
        <v>77.709999999999994</v>
      </c>
      <c r="E272" s="10">
        <f t="shared" ref="E272:E335" si="16">+$G$3*$C272+$G$4</f>
        <v>198.41752541407038</v>
      </c>
      <c r="F272" s="9">
        <f t="shared" ref="F272:F335" si="17">+$D272-E272</f>
        <v>-120.70752541407039</v>
      </c>
      <c r="G272" s="9">
        <f t="shared" si="14"/>
        <v>-120.63974087586075</v>
      </c>
      <c r="H272" s="9">
        <f t="shared" si="15"/>
        <v>-6.778453820963648E-2</v>
      </c>
    </row>
    <row r="273" spans="1:8" x14ac:dyDescent="0.25">
      <c r="A273">
        <v>2259</v>
      </c>
      <c r="B273" t="s">
        <v>259</v>
      </c>
      <c r="C273" s="8">
        <v>132.82900000000001</v>
      </c>
      <c r="D273" s="8">
        <v>77.155000000000001</v>
      </c>
      <c r="E273" s="10">
        <f t="shared" si="16"/>
        <v>198.3696006076095</v>
      </c>
      <c r="F273" s="9">
        <f t="shared" si="17"/>
        <v>-121.2146006076095</v>
      </c>
      <c r="G273" s="9">
        <f t="shared" ref="G273:G336" si="18">+F272</f>
        <v>-120.70752541407039</v>
      </c>
      <c r="H273" s="9">
        <f t="shared" ref="H273:H336" si="19">+F273-G273</f>
        <v>-0.50707519353910868</v>
      </c>
    </row>
    <row r="274" spans="1:8" x14ac:dyDescent="0.25">
      <c r="A274">
        <v>2258</v>
      </c>
      <c r="B274" t="s">
        <v>260</v>
      </c>
      <c r="C274" s="8">
        <v>130.86000000000001</v>
      </c>
      <c r="D274" s="8">
        <v>75.400000000000006</v>
      </c>
      <c r="E274" s="10">
        <f t="shared" si="16"/>
        <v>198.18493535531698</v>
      </c>
      <c r="F274" s="9">
        <f t="shared" si="17"/>
        <v>-122.78493535531697</v>
      </c>
      <c r="G274" s="9">
        <f t="shared" si="18"/>
        <v>-121.2146006076095</v>
      </c>
      <c r="H274" s="9">
        <f t="shared" si="19"/>
        <v>-1.5703347477074772</v>
      </c>
    </row>
    <row r="275" spans="1:8" x14ac:dyDescent="0.25">
      <c r="A275">
        <v>2257</v>
      </c>
      <c r="B275" t="s">
        <v>261</v>
      </c>
      <c r="C275" s="8">
        <v>129.74</v>
      </c>
      <c r="D275" s="8">
        <v>74.693399999999997</v>
      </c>
      <c r="E275" s="10">
        <f t="shared" si="16"/>
        <v>198.07989468362189</v>
      </c>
      <c r="F275" s="9">
        <f t="shared" si="17"/>
        <v>-123.38649468362189</v>
      </c>
      <c r="G275" s="9">
        <f t="shared" si="18"/>
        <v>-122.78493535531697</v>
      </c>
      <c r="H275" s="9">
        <f t="shared" si="19"/>
        <v>-0.60155932830491565</v>
      </c>
    </row>
    <row r="276" spans="1:8" x14ac:dyDescent="0.25">
      <c r="A276">
        <v>2256</v>
      </c>
      <c r="B276" t="s">
        <v>262</v>
      </c>
      <c r="C276" s="8">
        <v>131.97</v>
      </c>
      <c r="D276" s="8">
        <v>76.45</v>
      </c>
      <c r="E276" s="10">
        <f t="shared" si="16"/>
        <v>198.28903816387191</v>
      </c>
      <c r="F276" s="9">
        <f t="shared" si="17"/>
        <v>-121.8390381638719</v>
      </c>
      <c r="G276" s="9">
        <f t="shared" si="18"/>
        <v>-123.38649468362189</v>
      </c>
      <c r="H276" s="9">
        <f t="shared" si="19"/>
        <v>1.5474565197499857</v>
      </c>
    </row>
    <row r="277" spans="1:8" x14ac:dyDescent="0.25">
      <c r="A277">
        <v>2255</v>
      </c>
      <c r="B277" t="s">
        <v>263</v>
      </c>
      <c r="C277" s="8">
        <v>132.19999999999999</v>
      </c>
      <c r="D277" s="8">
        <v>75.989999999999995</v>
      </c>
      <c r="E277" s="10">
        <f t="shared" si="16"/>
        <v>198.31060901609501</v>
      </c>
      <c r="F277" s="9">
        <f t="shared" si="17"/>
        <v>-122.32060901609502</v>
      </c>
      <c r="G277" s="9">
        <f t="shared" si="18"/>
        <v>-121.8390381638719</v>
      </c>
      <c r="H277" s="9">
        <f t="shared" si="19"/>
        <v>-0.4815708522231148</v>
      </c>
    </row>
    <row r="278" spans="1:8" x14ac:dyDescent="0.25">
      <c r="A278">
        <v>2254</v>
      </c>
      <c r="B278" t="s">
        <v>264</v>
      </c>
      <c r="C278" s="8">
        <v>132.27000000000001</v>
      </c>
      <c r="D278" s="8">
        <v>76.48</v>
      </c>
      <c r="E278" s="10">
        <f t="shared" si="16"/>
        <v>198.31717405807598</v>
      </c>
      <c r="F278" s="9">
        <f t="shared" si="17"/>
        <v>-121.83717405807597</v>
      </c>
      <c r="G278" s="9">
        <f t="shared" si="18"/>
        <v>-122.32060901609502</v>
      </c>
      <c r="H278" s="9">
        <f t="shared" si="19"/>
        <v>0.48343495801904623</v>
      </c>
    </row>
    <row r="279" spans="1:8" x14ac:dyDescent="0.25">
      <c r="A279">
        <v>2253</v>
      </c>
      <c r="B279" t="s">
        <v>265</v>
      </c>
      <c r="C279" s="8">
        <v>132.53</v>
      </c>
      <c r="D279" s="8">
        <v>76.64</v>
      </c>
      <c r="E279" s="10">
        <f t="shared" si="16"/>
        <v>198.34155849971947</v>
      </c>
      <c r="F279" s="9">
        <f t="shared" si="17"/>
        <v>-121.70155849971947</v>
      </c>
      <c r="G279" s="9">
        <f t="shared" si="18"/>
        <v>-121.83717405807597</v>
      </c>
      <c r="H279" s="9">
        <f t="shared" si="19"/>
        <v>0.13561555835650552</v>
      </c>
    </row>
    <row r="280" spans="1:8" x14ac:dyDescent="0.25">
      <c r="A280">
        <v>2252</v>
      </c>
      <c r="B280" t="s">
        <v>266</v>
      </c>
      <c r="C280" s="8">
        <v>132.1</v>
      </c>
      <c r="D280" s="8">
        <v>76.59</v>
      </c>
      <c r="E280" s="10">
        <f t="shared" si="16"/>
        <v>198.30123038469367</v>
      </c>
      <c r="F280" s="9">
        <f t="shared" si="17"/>
        <v>-121.71123038469366</v>
      </c>
      <c r="G280" s="9">
        <f t="shared" si="18"/>
        <v>-121.70155849971947</v>
      </c>
      <c r="H280" s="9">
        <f t="shared" si="19"/>
        <v>-9.6718849741961321E-3</v>
      </c>
    </row>
    <row r="281" spans="1:8" x14ac:dyDescent="0.25">
      <c r="A281">
        <v>2251</v>
      </c>
      <c r="B281" t="s">
        <v>267</v>
      </c>
      <c r="C281" s="8">
        <v>133.69999999999999</v>
      </c>
      <c r="D281" s="8">
        <v>77.7</v>
      </c>
      <c r="E281" s="10">
        <f t="shared" si="16"/>
        <v>198.45128848711522</v>
      </c>
      <c r="F281" s="9">
        <f t="shared" si="17"/>
        <v>-120.75128848711522</v>
      </c>
      <c r="G281" s="9">
        <f t="shared" si="18"/>
        <v>-121.71123038469366</v>
      </c>
      <c r="H281" s="9">
        <f t="shared" si="19"/>
        <v>0.95994189757844595</v>
      </c>
    </row>
    <row r="282" spans="1:8" x14ac:dyDescent="0.25">
      <c r="A282">
        <v>2250</v>
      </c>
      <c r="B282" t="s">
        <v>268</v>
      </c>
      <c r="C282" s="8">
        <v>131.76</v>
      </c>
      <c r="D282" s="8">
        <v>76.209999999999994</v>
      </c>
      <c r="E282" s="10">
        <f t="shared" si="16"/>
        <v>198.2693430379291</v>
      </c>
      <c r="F282" s="9">
        <f t="shared" si="17"/>
        <v>-122.05934303792911</v>
      </c>
      <c r="G282" s="9">
        <f t="shared" si="18"/>
        <v>-120.75128848711522</v>
      </c>
      <c r="H282" s="9">
        <f t="shared" si="19"/>
        <v>-1.3080545508138925</v>
      </c>
    </row>
    <row r="283" spans="1:8" x14ac:dyDescent="0.25">
      <c r="A283">
        <v>2249</v>
      </c>
      <c r="B283" t="s">
        <v>269</v>
      </c>
      <c r="C283" s="8">
        <v>131.47</v>
      </c>
      <c r="D283" s="8">
        <v>76.11</v>
      </c>
      <c r="E283" s="10">
        <f t="shared" si="16"/>
        <v>198.2421450068652</v>
      </c>
      <c r="F283" s="9">
        <f t="shared" si="17"/>
        <v>-122.1321450068652</v>
      </c>
      <c r="G283" s="9">
        <f t="shared" si="18"/>
        <v>-122.05934303792911</v>
      </c>
      <c r="H283" s="9">
        <f t="shared" si="19"/>
        <v>-7.2801968936090589E-2</v>
      </c>
    </row>
    <row r="284" spans="1:8" x14ac:dyDescent="0.25">
      <c r="A284">
        <v>2248</v>
      </c>
      <c r="B284" t="s">
        <v>270</v>
      </c>
      <c r="C284" s="8">
        <v>128.16</v>
      </c>
      <c r="D284" s="8">
        <v>73.819999999999993</v>
      </c>
      <c r="E284" s="10">
        <f t="shared" si="16"/>
        <v>197.93171230748061</v>
      </c>
      <c r="F284" s="9">
        <f t="shared" si="17"/>
        <v>-124.11171230748062</v>
      </c>
      <c r="G284" s="9">
        <f t="shared" si="18"/>
        <v>-122.1321450068652</v>
      </c>
      <c r="H284" s="9">
        <f t="shared" si="19"/>
        <v>-1.9795673006154146</v>
      </c>
    </row>
    <row r="285" spans="1:8" x14ac:dyDescent="0.25">
      <c r="A285">
        <v>2247</v>
      </c>
      <c r="B285" t="s">
        <v>271</v>
      </c>
      <c r="C285" s="8">
        <v>128.1</v>
      </c>
      <c r="D285" s="8">
        <v>73.650000000000006</v>
      </c>
      <c r="E285" s="10">
        <f t="shared" si="16"/>
        <v>197.92608512863978</v>
      </c>
      <c r="F285" s="9">
        <f t="shared" si="17"/>
        <v>-124.27608512863978</v>
      </c>
      <c r="G285" s="9">
        <f t="shared" si="18"/>
        <v>-124.11171230748062</v>
      </c>
      <c r="H285" s="9">
        <f t="shared" si="19"/>
        <v>-0.16437282115916219</v>
      </c>
    </row>
    <row r="286" spans="1:8" x14ac:dyDescent="0.25">
      <c r="A286">
        <v>2246</v>
      </c>
      <c r="B286" t="s">
        <v>272</v>
      </c>
      <c r="C286" s="8">
        <v>129.07</v>
      </c>
      <c r="D286" s="8">
        <v>74.599999999999994</v>
      </c>
      <c r="E286" s="10">
        <f t="shared" si="16"/>
        <v>198.01705785323287</v>
      </c>
      <c r="F286" s="9">
        <f t="shared" si="17"/>
        <v>-123.41705785323288</v>
      </c>
      <c r="G286" s="9">
        <f t="shared" si="18"/>
        <v>-124.27608512863978</v>
      </c>
      <c r="H286" s="9">
        <f t="shared" si="19"/>
        <v>0.85902727540690194</v>
      </c>
    </row>
    <row r="287" spans="1:8" x14ac:dyDescent="0.25">
      <c r="A287">
        <v>2245</v>
      </c>
      <c r="B287" t="s">
        <v>273</v>
      </c>
      <c r="C287" s="8">
        <v>131.97</v>
      </c>
      <c r="D287" s="8">
        <v>76.44</v>
      </c>
      <c r="E287" s="10">
        <f t="shared" si="16"/>
        <v>198.28903816387191</v>
      </c>
      <c r="F287" s="9">
        <f t="shared" si="17"/>
        <v>-121.84903816387191</v>
      </c>
      <c r="G287" s="9">
        <f t="shared" si="18"/>
        <v>-123.41705785323288</v>
      </c>
      <c r="H287" s="9">
        <f t="shared" si="19"/>
        <v>1.5680196893609661</v>
      </c>
    </row>
    <row r="288" spans="1:8" x14ac:dyDescent="0.25">
      <c r="A288">
        <v>2244</v>
      </c>
      <c r="B288" t="s">
        <v>274</v>
      </c>
      <c r="C288" s="8">
        <v>132.05000000000001</v>
      </c>
      <c r="D288" s="8">
        <v>75.94</v>
      </c>
      <c r="E288" s="10">
        <f t="shared" si="16"/>
        <v>198.29654106899301</v>
      </c>
      <c r="F288" s="9">
        <f t="shared" si="17"/>
        <v>-122.35654106899301</v>
      </c>
      <c r="G288" s="9">
        <f t="shared" si="18"/>
        <v>-121.84903816387191</v>
      </c>
      <c r="H288" s="9">
        <f t="shared" si="19"/>
        <v>-0.50750290512110041</v>
      </c>
    </row>
    <row r="289" spans="1:8" x14ac:dyDescent="0.25">
      <c r="A289">
        <v>2243</v>
      </c>
      <c r="B289" t="s">
        <v>275</v>
      </c>
      <c r="C289" s="8">
        <v>133.1</v>
      </c>
      <c r="D289" s="8">
        <v>76.97</v>
      </c>
      <c r="E289" s="10">
        <f t="shared" si="16"/>
        <v>198.39501669870714</v>
      </c>
      <c r="F289" s="9">
        <f t="shared" si="17"/>
        <v>-121.42501669870714</v>
      </c>
      <c r="G289" s="9">
        <f t="shared" si="18"/>
        <v>-122.35654106899301</v>
      </c>
      <c r="H289" s="9">
        <f t="shared" si="19"/>
        <v>0.93152437028587087</v>
      </c>
    </row>
    <row r="290" spans="1:8" x14ac:dyDescent="0.25">
      <c r="A290">
        <v>2242</v>
      </c>
      <c r="B290" t="s">
        <v>276</v>
      </c>
      <c r="C290" s="8">
        <v>131.41499999999999</v>
      </c>
      <c r="D290" s="8">
        <v>75.27</v>
      </c>
      <c r="E290" s="10">
        <f t="shared" si="16"/>
        <v>198.23698675959446</v>
      </c>
      <c r="F290" s="9">
        <f t="shared" si="17"/>
        <v>-122.96698675959446</v>
      </c>
      <c r="G290" s="9">
        <f t="shared" si="18"/>
        <v>-121.42501669870714</v>
      </c>
      <c r="H290" s="9">
        <f t="shared" si="19"/>
        <v>-1.5419700608873228</v>
      </c>
    </row>
    <row r="291" spans="1:8" x14ac:dyDescent="0.25">
      <c r="A291">
        <v>2241</v>
      </c>
      <c r="B291" t="s">
        <v>277</v>
      </c>
      <c r="C291" s="8">
        <v>132.91999999999999</v>
      </c>
      <c r="D291" s="8">
        <v>76.22</v>
      </c>
      <c r="E291" s="10">
        <f t="shared" si="16"/>
        <v>198.37813516218472</v>
      </c>
      <c r="F291" s="9">
        <f t="shared" si="17"/>
        <v>-122.15813516218472</v>
      </c>
      <c r="G291" s="9">
        <f t="shared" si="18"/>
        <v>-122.96698675959446</v>
      </c>
      <c r="H291" s="9">
        <f t="shared" si="19"/>
        <v>0.80885159740974188</v>
      </c>
    </row>
    <row r="292" spans="1:8" x14ac:dyDescent="0.25">
      <c r="A292">
        <v>2240</v>
      </c>
      <c r="B292" t="s">
        <v>278</v>
      </c>
      <c r="C292" s="8">
        <v>132.07</v>
      </c>
      <c r="D292" s="8">
        <v>75.34</v>
      </c>
      <c r="E292" s="10">
        <f t="shared" si="16"/>
        <v>198.29841679527328</v>
      </c>
      <c r="F292" s="9">
        <f t="shared" si="17"/>
        <v>-122.95841679527328</v>
      </c>
      <c r="G292" s="9">
        <f t="shared" si="18"/>
        <v>-122.15813516218472</v>
      </c>
      <c r="H292" s="9">
        <f t="shared" si="19"/>
        <v>-0.80028163308855937</v>
      </c>
    </row>
    <row r="293" spans="1:8" x14ac:dyDescent="0.25">
      <c r="A293">
        <v>2239</v>
      </c>
      <c r="B293" t="s">
        <v>279</v>
      </c>
      <c r="C293" s="8">
        <v>133.47</v>
      </c>
      <c r="D293" s="8">
        <v>76.2</v>
      </c>
      <c r="E293" s="10">
        <f t="shared" si="16"/>
        <v>198.42971763489211</v>
      </c>
      <c r="F293" s="9">
        <f t="shared" si="17"/>
        <v>-122.22971763489211</v>
      </c>
      <c r="G293" s="9">
        <f t="shared" si="18"/>
        <v>-122.95841679527328</v>
      </c>
      <c r="H293" s="9">
        <f t="shared" si="19"/>
        <v>0.72869916038116855</v>
      </c>
    </row>
    <row r="294" spans="1:8" x14ac:dyDescent="0.25">
      <c r="A294">
        <v>2238</v>
      </c>
      <c r="B294" t="s">
        <v>280</v>
      </c>
      <c r="C294" s="8">
        <v>134.13999999999999</v>
      </c>
      <c r="D294" s="8">
        <v>77.22</v>
      </c>
      <c r="E294" s="10">
        <f t="shared" si="16"/>
        <v>198.49255446528116</v>
      </c>
      <c r="F294" s="9">
        <f t="shared" si="17"/>
        <v>-121.27255446528116</v>
      </c>
      <c r="G294" s="9">
        <f t="shared" si="18"/>
        <v>-122.22971763489211</v>
      </c>
      <c r="H294" s="9">
        <f t="shared" si="19"/>
        <v>0.9571631696109506</v>
      </c>
    </row>
    <row r="295" spans="1:8" x14ac:dyDescent="0.25">
      <c r="A295">
        <v>2237</v>
      </c>
      <c r="B295" t="s">
        <v>281</v>
      </c>
      <c r="C295" s="8">
        <v>134.4</v>
      </c>
      <c r="D295" s="8">
        <v>77.31</v>
      </c>
      <c r="E295" s="10">
        <f t="shared" si="16"/>
        <v>198.51693890692465</v>
      </c>
      <c r="F295" s="9">
        <f t="shared" si="17"/>
        <v>-121.20693890692465</v>
      </c>
      <c r="G295" s="9">
        <f t="shared" si="18"/>
        <v>-121.27255446528116</v>
      </c>
      <c r="H295" s="9">
        <f t="shared" si="19"/>
        <v>6.5615558356512338E-2</v>
      </c>
    </row>
    <row r="296" spans="1:8" x14ac:dyDescent="0.25">
      <c r="A296">
        <v>2236</v>
      </c>
      <c r="B296" t="s">
        <v>282</v>
      </c>
      <c r="C296" s="8">
        <v>135.69999999999999</v>
      </c>
      <c r="D296" s="8">
        <v>78.650000000000006</v>
      </c>
      <c r="E296" s="10">
        <f t="shared" si="16"/>
        <v>198.63886111514216</v>
      </c>
      <c r="F296" s="9">
        <f t="shared" si="17"/>
        <v>-119.98886111514216</v>
      </c>
      <c r="G296" s="9">
        <f t="shared" si="18"/>
        <v>-121.20693890692465</v>
      </c>
      <c r="H296" s="9">
        <f t="shared" si="19"/>
        <v>1.2180777917824912</v>
      </c>
    </row>
    <row r="297" spans="1:8" x14ac:dyDescent="0.25">
      <c r="A297">
        <v>2235</v>
      </c>
      <c r="B297" t="s">
        <v>283</v>
      </c>
      <c r="C297" s="8">
        <v>135.47999999999999</v>
      </c>
      <c r="D297" s="8">
        <v>78.53</v>
      </c>
      <c r="E297" s="10">
        <f t="shared" si="16"/>
        <v>198.61822812605919</v>
      </c>
      <c r="F297" s="9">
        <f t="shared" si="17"/>
        <v>-120.08822812605919</v>
      </c>
      <c r="G297" s="9">
        <f t="shared" si="18"/>
        <v>-119.98886111514216</v>
      </c>
      <c r="H297" s="9">
        <f t="shared" si="19"/>
        <v>-9.9367010917035259E-2</v>
      </c>
    </row>
    <row r="298" spans="1:8" x14ac:dyDescent="0.25">
      <c r="A298">
        <v>2234</v>
      </c>
      <c r="B298" t="s">
        <v>284</v>
      </c>
      <c r="C298" s="8">
        <v>132.44</v>
      </c>
      <c r="D298" s="8">
        <v>76.62</v>
      </c>
      <c r="E298" s="10">
        <f t="shared" si="16"/>
        <v>198.33311773145826</v>
      </c>
      <c r="F298" s="9">
        <f t="shared" si="17"/>
        <v>-121.71311773145825</v>
      </c>
      <c r="G298" s="9">
        <f t="shared" si="18"/>
        <v>-120.08822812605919</v>
      </c>
      <c r="H298" s="9">
        <f t="shared" si="19"/>
        <v>-1.624889605399062</v>
      </c>
    </row>
    <row r="299" spans="1:8" x14ac:dyDescent="0.25">
      <c r="A299">
        <v>2233</v>
      </c>
      <c r="B299" t="s">
        <v>285</v>
      </c>
      <c r="C299" s="8">
        <v>133.46</v>
      </c>
      <c r="D299" s="8">
        <v>77.489999999999995</v>
      </c>
      <c r="E299" s="10">
        <f t="shared" si="16"/>
        <v>198.428779771752</v>
      </c>
      <c r="F299" s="9">
        <f t="shared" si="17"/>
        <v>-120.93877977175201</v>
      </c>
      <c r="G299" s="9">
        <f t="shared" si="18"/>
        <v>-121.71311773145825</v>
      </c>
      <c r="H299" s="9">
        <f t="shared" si="19"/>
        <v>0.77433795970624431</v>
      </c>
    </row>
    <row r="300" spans="1:8" x14ac:dyDescent="0.25">
      <c r="A300">
        <v>2232</v>
      </c>
      <c r="B300" t="s">
        <v>286</v>
      </c>
      <c r="C300" s="8">
        <v>131.32</v>
      </c>
      <c r="D300" s="8">
        <v>76.28</v>
      </c>
      <c r="E300" s="10">
        <f t="shared" si="16"/>
        <v>198.22807705976317</v>
      </c>
      <c r="F300" s="9">
        <f t="shared" si="17"/>
        <v>-121.94807705976316</v>
      </c>
      <c r="G300" s="9">
        <f t="shared" si="18"/>
        <v>-120.93877977175201</v>
      </c>
      <c r="H300" s="9">
        <f t="shared" si="19"/>
        <v>-1.0092972880111546</v>
      </c>
    </row>
    <row r="301" spans="1:8" x14ac:dyDescent="0.25">
      <c r="A301">
        <v>2231</v>
      </c>
      <c r="B301" t="s">
        <v>287</v>
      </c>
      <c r="C301" s="8">
        <v>131.97999999999999</v>
      </c>
      <c r="D301" s="8">
        <v>76.2</v>
      </c>
      <c r="E301" s="10">
        <f t="shared" si="16"/>
        <v>198.28997602701205</v>
      </c>
      <c r="F301" s="9">
        <f t="shared" si="17"/>
        <v>-122.08997602701204</v>
      </c>
      <c r="G301" s="9">
        <f t="shared" si="18"/>
        <v>-121.94807705976316</v>
      </c>
      <c r="H301" s="9">
        <f t="shared" si="19"/>
        <v>-0.14189896724887774</v>
      </c>
    </row>
    <row r="302" spans="1:8" x14ac:dyDescent="0.25">
      <c r="A302">
        <v>2230</v>
      </c>
      <c r="B302" t="s">
        <v>288</v>
      </c>
      <c r="C302" s="8">
        <v>133.173</v>
      </c>
      <c r="D302" s="8">
        <v>77.44</v>
      </c>
      <c r="E302" s="10">
        <f t="shared" si="16"/>
        <v>198.40186309963013</v>
      </c>
      <c r="F302" s="9">
        <f t="shared" si="17"/>
        <v>-120.96186309963014</v>
      </c>
      <c r="G302" s="9">
        <f t="shared" si="18"/>
        <v>-122.08997602701204</v>
      </c>
      <c r="H302" s="9">
        <f t="shared" si="19"/>
        <v>1.1281129273819062</v>
      </c>
    </row>
    <row r="303" spans="1:8" x14ac:dyDescent="0.25">
      <c r="A303">
        <v>2229</v>
      </c>
      <c r="B303" t="s">
        <v>289</v>
      </c>
      <c r="C303" s="8">
        <v>132.79</v>
      </c>
      <c r="D303" s="8">
        <v>77.31</v>
      </c>
      <c r="E303" s="10">
        <f t="shared" si="16"/>
        <v>198.36594294136296</v>
      </c>
      <c r="F303" s="9">
        <f t="shared" si="17"/>
        <v>-121.05594294136296</v>
      </c>
      <c r="G303" s="9">
        <f t="shared" si="18"/>
        <v>-120.96186309963014</v>
      </c>
      <c r="H303" s="9">
        <f t="shared" si="19"/>
        <v>-9.4079841732821023E-2</v>
      </c>
    </row>
    <row r="304" spans="1:8" x14ac:dyDescent="0.25">
      <c r="A304">
        <v>2228</v>
      </c>
      <c r="B304" t="s">
        <v>290</v>
      </c>
      <c r="C304" s="8">
        <v>136.10499999999999</v>
      </c>
      <c r="D304" s="8">
        <v>79.56</v>
      </c>
      <c r="E304" s="10">
        <f t="shared" si="16"/>
        <v>198.67684457231763</v>
      </c>
      <c r="F304" s="9">
        <f t="shared" si="17"/>
        <v>-119.11684457231763</v>
      </c>
      <c r="G304" s="9">
        <f t="shared" si="18"/>
        <v>-121.05594294136296</v>
      </c>
      <c r="H304" s="9">
        <f t="shared" si="19"/>
        <v>1.9390983690453254</v>
      </c>
    </row>
    <row r="305" spans="1:8" x14ac:dyDescent="0.25">
      <c r="A305">
        <v>2227</v>
      </c>
      <c r="B305" t="s">
        <v>291</v>
      </c>
      <c r="C305" s="8">
        <v>136.51</v>
      </c>
      <c r="D305" s="8">
        <v>80.48</v>
      </c>
      <c r="E305" s="10">
        <f t="shared" si="16"/>
        <v>198.71482802949308</v>
      </c>
      <c r="F305" s="9">
        <f t="shared" si="17"/>
        <v>-118.23482802949307</v>
      </c>
      <c r="G305" s="9">
        <f t="shared" si="18"/>
        <v>-119.11684457231763</v>
      </c>
      <c r="H305" s="9">
        <f t="shared" si="19"/>
        <v>0.88201654282455877</v>
      </c>
    </row>
    <row r="306" spans="1:8" x14ac:dyDescent="0.25">
      <c r="A306">
        <v>2226</v>
      </c>
      <c r="B306" t="s">
        <v>292</v>
      </c>
      <c r="C306" s="8">
        <v>137.41200000000001</v>
      </c>
      <c r="D306" s="8">
        <v>81.53</v>
      </c>
      <c r="E306" s="10">
        <f t="shared" si="16"/>
        <v>198.79942328473322</v>
      </c>
      <c r="F306" s="9">
        <f t="shared" si="17"/>
        <v>-117.26942328473322</v>
      </c>
      <c r="G306" s="9">
        <f t="shared" si="18"/>
        <v>-118.23482802949307</v>
      </c>
      <c r="H306" s="9">
        <f t="shared" si="19"/>
        <v>0.9654047447598515</v>
      </c>
    </row>
    <row r="307" spans="1:8" x14ac:dyDescent="0.25">
      <c r="A307">
        <v>2225</v>
      </c>
      <c r="B307" t="s">
        <v>293</v>
      </c>
      <c r="C307" s="8">
        <v>136.79</v>
      </c>
      <c r="D307" s="8">
        <v>81.44</v>
      </c>
      <c r="E307" s="10">
        <f t="shared" si="16"/>
        <v>198.74108819741684</v>
      </c>
      <c r="F307" s="9">
        <f t="shared" si="17"/>
        <v>-117.30108819741685</v>
      </c>
      <c r="G307" s="9">
        <f t="shared" si="18"/>
        <v>-117.26942328473322</v>
      </c>
      <c r="H307" s="9">
        <f t="shared" si="19"/>
        <v>-3.1664912683623925E-2</v>
      </c>
    </row>
    <row r="308" spans="1:8" x14ac:dyDescent="0.25">
      <c r="A308">
        <v>2224</v>
      </c>
      <c r="B308" t="s">
        <v>294</v>
      </c>
      <c r="C308" s="8">
        <v>135.49</v>
      </c>
      <c r="D308" s="8">
        <v>80.53</v>
      </c>
      <c r="E308" s="10">
        <f t="shared" si="16"/>
        <v>198.61916598919933</v>
      </c>
      <c r="F308" s="9">
        <f t="shared" si="17"/>
        <v>-118.08916598919933</v>
      </c>
      <c r="G308" s="9">
        <f t="shared" si="18"/>
        <v>-117.30108819741685</v>
      </c>
      <c r="H308" s="9">
        <f t="shared" si="19"/>
        <v>-0.78807779178248438</v>
      </c>
    </row>
    <row r="309" spans="1:8" x14ac:dyDescent="0.25">
      <c r="A309">
        <v>2223</v>
      </c>
      <c r="B309" t="s">
        <v>295</v>
      </c>
      <c r="C309" s="8">
        <v>135.32</v>
      </c>
      <c r="D309" s="8">
        <v>80.22</v>
      </c>
      <c r="E309" s="10">
        <f t="shared" si="16"/>
        <v>198.60322231581705</v>
      </c>
      <c r="F309" s="9">
        <f t="shared" si="17"/>
        <v>-118.38322231581705</v>
      </c>
      <c r="G309" s="9">
        <f t="shared" si="18"/>
        <v>-118.08916598919933</v>
      </c>
      <c r="H309" s="9">
        <f t="shared" si="19"/>
        <v>-0.29405632661772074</v>
      </c>
    </row>
    <row r="310" spans="1:8" x14ac:dyDescent="0.25">
      <c r="A310">
        <v>2222</v>
      </c>
      <c r="B310" t="s">
        <v>296</v>
      </c>
      <c r="C310" s="8">
        <v>134.13999999999999</v>
      </c>
      <c r="D310" s="8">
        <v>79.33</v>
      </c>
      <c r="E310" s="10">
        <f t="shared" si="16"/>
        <v>198.49255446528116</v>
      </c>
      <c r="F310" s="9">
        <f t="shared" si="17"/>
        <v>-119.16255446528116</v>
      </c>
      <c r="G310" s="9">
        <f t="shared" si="18"/>
        <v>-118.38322231581705</v>
      </c>
      <c r="H310" s="9">
        <f t="shared" si="19"/>
        <v>-0.77933214946411056</v>
      </c>
    </row>
    <row r="311" spans="1:8" x14ac:dyDescent="0.25">
      <c r="A311">
        <v>2221</v>
      </c>
      <c r="B311" t="s">
        <v>297</v>
      </c>
      <c r="C311" s="8">
        <v>134.16</v>
      </c>
      <c r="D311" s="8">
        <v>79.06</v>
      </c>
      <c r="E311" s="10">
        <f t="shared" si="16"/>
        <v>198.49443019156143</v>
      </c>
      <c r="F311" s="9">
        <f t="shared" si="17"/>
        <v>-119.43443019156143</v>
      </c>
      <c r="G311" s="9">
        <f t="shared" si="18"/>
        <v>-119.16255446528116</v>
      </c>
      <c r="H311" s="9">
        <f t="shared" si="19"/>
        <v>-0.27187572628027112</v>
      </c>
    </row>
    <row r="312" spans="1:8" x14ac:dyDescent="0.25">
      <c r="A312">
        <v>2220</v>
      </c>
      <c r="B312" t="s">
        <v>298</v>
      </c>
      <c r="C312" s="8">
        <v>133.51</v>
      </c>
      <c r="D312" s="8">
        <v>78.790000000000006</v>
      </c>
      <c r="E312" s="10">
        <f t="shared" si="16"/>
        <v>198.43346908745266</v>
      </c>
      <c r="F312" s="9">
        <f t="shared" si="17"/>
        <v>-119.64346908745266</v>
      </c>
      <c r="G312" s="9">
        <f t="shared" si="18"/>
        <v>-119.43443019156143</v>
      </c>
      <c r="H312" s="9">
        <f t="shared" si="19"/>
        <v>-0.20903889589122571</v>
      </c>
    </row>
    <row r="313" spans="1:8" x14ac:dyDescent="0.25">
      <c r="A313">
        <v>2219</v>
      </c>
      <c r="B313" t="s">
        <v>299</v>
      </c>
      <c r="C313" s="8">
        <v>135.75</v>
      </c>
      <c r="D313" s="8">
        <v>79.771000000000001</v>
      </c>
      <c r="E313" s="10">
        <f t="shared" si="16"/>
        <v>198.64355043084285</v>
      </c>
      <c r="F313" s="9">
        <f t="shared" si="17"/>
        <v>-118.87255043084285</v>
      </c>
      <c r="G313" s="9">
        <f t="shared" si="18"/>
        <v>-119.64346908745266</v>
      </c>
      <c r="H313" s="9">
        <f t="shared" si="19"/>
        <v>0.77091865660980829</v>
      </c>
    </row>
    <row r="314" spans="1:8" x14ac:dyDescent="0.25">
      <c r="A314">
        <v>2218</v>
      </c>
      <c r="B314" t="s">
        <v>300</v>
      </c>
      <c r="C314" s="8">
        <v>135.43</v>
      </c>
      <c r="D314" s="8">
        <v>79.45</v>
      </c>
      <c r="E314" s="10">
        <f t="shared" si="16"/>
        <v>198.61353881035853</v>
      </c>
      <c r="F314" s="9">
        <f t="shared" si="17"/>
        <v>-119.16353881035853</v>
      </c>
      <c r="G314" s="9">
        <f t="shared" si="18"/>
        <v>-118.87255043084285</v>
      </c>
      <c r="H314" s="9">
        <f t="shared" si="19"/>
        <v>-0.29098837951568157</v>
      </c>
    </row>
    <row r="315" spans="1:8" x14ac:dyDescent="0.25">
      <c r="A315">
        <v>2217</v>
      </c>
      <c r="B315" t="s">
        <v>301</v>
      </c>
      <c r="C315" s="8">
        <v>136.36000000000001</v>
      </c>
      <c r="D315" s="8">
        <v>79.730999999999995</v>
      </c>
      <c r="E315" s="10">
        <f t="shared" si="16"/>
        <v>198.70076008239107</v>
      </c>
      <c r="F315" s="9">
        <f t="shared" si="17"/>
        <v>-118.96976008239108</v>
      </c>
      <c r="G315" s="9">
        <f t="shared" si="18"/>
        <v>-119.16353881035853</v>
      </c>
      <c r="H315" s="9">
        <f t="shared" si="19"/>
        <v>0.19377872796745521</v>
      </c>
    </row>
    <row r="316" spans="1:8" x14ac:dyDescent="0.25">
      <c r="A316">
        <v>2216</v>
      </c>
      <c r="B316" t="s">
        <v>302</v>
      </c>
      <c r="C316" s="8">
        <v>137.37</v>
      </c>
      <c r="D316" s="8">
        <v>80.22</v>
      </c>
      <c r="E316" s="10">
        <f t="shared" si="16"/>
        <v>198.79548425954465</v>
      </c>
      <c r="F316" s="9">
        <f t="shared" si="17"/>
        <v>-118.57548425954465</v>
      </c>
      <c r="G316" s="9">
        <f t="shared" si="18"/>
        <v>-118.96976008239108</v>
      </c>
      <c r="H316" s="9">
        <f t="shared" si="19"/>
        <v>0.39427582284642426</v>
      </c>
    </row>
    <row r="317" spans="1:8" x14ac:dyDescent="0.25">
      <c r="A317">
        <v>2215</v>
      </c>
      <c r="B317" t="s">
        <v>303</v>
      </c>
      <c r="C317" s="8">
        <v>137.72999999999999</v>
      </c>
      <c r="D317" s="8">
        <v>79.95</v>
      </c>
      <c r="E317" s="10">
        <f t="shared" si="16"/>
        <v>198.82924733258952</v>
      </c>
      <c r="F317" s="9">
        <f t="shared" si="17"/>
        <v>-118.87924733258951</v>
      </c>
      <c r="G317" s="9">
        <f t="shared" si="18"/>
        <v>-118.57548425954465</v>
      </c>
      <c r="H317" s="9">
        <f t="shared" si="19"/>
        <v>-0.30376307304486261</v>
      </c>
    </row>
    <row r="318" spans="1:8" x14ac:dyDescent="0.25">
      <c r="A318">
        <v>2214</v>
      </c>
      <c r="B318" t="s">
        <v>304</v>
      </c>
      <c r="C318" s="8">
        <v>136.47</v>
      </c>
      <c r="D318" s="8">
        <v>78.930000000000007</v>
      </c>
      <c r="E318" s="10">
        <f t="shared" si="16"/>
        <v>198.71107657693253</v>
      </c>
      <c r="F318" s="9">
        <f t="shared" si="17"/>
        <v>-119.78107657693252</v>
      </c>
      <c r="G318" s="9">
        <f t="shared" si="18"/>
        <v>-118.87924733258951</v>
      </c>
      <c r="H318" s="9">
        <f t="shared" si="19"/>
        <v>-0.9018292443430056</v>
      </c>
    </row>
    <row r="319" spans="1:8" x14ac:dyDescent="0.25">
      <c r="A319">
        <v>2213</v>
      </c>
      <c r="B319" t="s">
        <v>305</v>
      </c>
      <c r="C319" s="8">
        <v>135.09</v>
      </c>
      <c r="D319" s="8">
        <v>77.67</v>
      </c>
      <c r="E319" s="10">
        <f t="shared" si="16"/>
        <v>198.58165146359394</v>
      </c>
      <c r="F319" s="9">
        <f t="shared" si="17"/>
        <v>-120.91165146359394</v>
      </c>
      <c r="G319" s="9">
        <f t="shared" si="18"/>
        <v>-119.78107657693252</v>
      </c>
      <c r="H319" s="9">
        <f t="shared" si="19"/>
        <v>-1.1305748866614209</v>
      </c>
    </row>
    <row r="320" spans="1:8" x14ac:dyDescent="0.25">
      <c r="A320">
        <v>2212</v>
      </c>
      <c r="B320" t="s">
        <v>306</v>
      </c>
      <c r="C320" s="8">
        <v>133.92500000000001</v>
      </c>
      <c r="D320" s="8">
        <v>76.650000000000006</v>
      </c>
      <c r="E320" s="10">
        <f t="shared" si="16"/>
        <v>198.47239040776824</v>
      </c>
      <c r="F320" s="9">
        <f t="shared" si="17"/>
        <v>-121.82239040776824</v>
      </c>
      <c r="G320" s="9">
        <f t="shared" si="18"/>
        <v>-120.91165146359394</v>
      </c>
      <c r="H320" s="9">
        <f t="shared" si="19"/>
        <v>-0.91073894417429813</v>
      </c>
    </row>
    <row r="321" spans="1:8" x14ac:dyDescent="0.25">
      <c r="A321">
        <v>2211</v>
      </c>
      <c r="B321" t="s">
        <v>307</v>
      </c>
      <c r="C321" s="8">
        <v>133.96</v>
      </c>
      <c r="D321" s="8">
        <v>76.819999999999993</v>
      </c>
      <c r="E321" s="10">
        <f t="shared" si="16"/>
        <v>198.47567292875874</v>
      </c>
      <c r="F321" s="9">
        <f t="shared" si="17"/>
        <v>-121.65567292875875</v>
      </c>
      <c r="G321" s="9">
        <f t="shared" si="18"/>
        <v>-121.82239040776824</v>
      </c>
      <c r="H321" s="9">
        <f t="shared" si="19"/>
        <v>0.16671747900949185</v>
      </c>
    </row>
    <row r="322" spans="1:8" x14ac:dyDescent="0.25">
      <c r="A322">
        <v>2210</v>
      </c>
      <c r="B322" t="s">
        <v>308</v>
      </c>
      <c r="C322" s="8">
        <v>136.16999999999999</v>
      </c>
      <c r="D322" s="8">
        <v>77.48</v>
      </c>
      <c r="E322" s="10">
        <f t="shared" si="16"/>
        <v>198.68294068272849</v>
      </c>
      <c r="F322" s="9">
        <f t="shared" si="17"/>
        <v>-121.20294068272848</v>
      </c>
      <c r="G322" s="9">
        <f t="shared" si="18"/>
        <v>-121.65567292875875</v>
      </c>
      <c r="H322" s="9">
        <f t="shared" si="19"/>
        <v>0.45273224603026563</v>
      </c>
    </row>
    <row r="323" spans="1:8" x14ac:dyDescent="0.25">
      <c r="A323">
        <v>2209</v>
      </c>
      <c r="B323" t="s">
        <v>309</v>
      </c>
      <c r="C323" s="8">
        <v>138.67500000000001</v>
      </c>
      <c r="D323" s="8">
        <v>79.319999999999993</v>
      </c>
      <c r="E323" s="10">
        <f t="shared" si="16"/>
        <v>198.91787539933225</v>
      </c>
      <c r="F323" s="9">
        <f t="shared" si="17"/>
        <v>-119.59787539933225</v>
      </c>
      <c r="G323" s="9">
        <f t="shared" si="18"/>
        <v>-121.20294068272848</v>
      </c>
      <c r="H323" s="9">
        <f t="shared" si="19"/>
        <v>1.6050652833962289</v>
      </c>
    </row>
    <row r="324" spans="1:8" x14ac:dyDescent="0.25">
      <c r="A324">
        <v>2208</v>
      </c>
      <c r="B324" t="s">
        <v>310</v>
      </c>
      <c r="C324" s="8">
        <v>138.68</v>
      </c>
      <c r="D324" s="8">
        <v>79.05</v>
      </c>
      <c r="E324" s="10">
        <f t="shared" si="16"/>
        <v>198.9183443309023</v>
      </c>
      <c r="F324" s="9">
        <f t="shared" si="17"/>
        <v>-119.8683443309023</v>
      </c>
      <c r="G324" s="9">
        <f t="shared" si="18"/>
        <v>-119.59787539933225</v>
      </c>
      <c r="H324" s="9">
        <f t="shared" si="19"/>
        <v>-0.27046893157005059</v>
      </c>
    </row>
    <row r="325" spans="1:8" x14ac:dyDescent="0.25">
      <c r="A325">
        <v>2207</v>
      </c>
      <c r="B325" t="s">
        <v>311</v>
      </c>
      <c r="C325" s="8">
        <v>137.82</v>
      </c>
      <c r="D325" s="8">
        <v>78.349999999999994</v>
      </c>
      <c r="E325" s="10">
        <f t="shared" si="16"/>
        <v>198.83768810085073</v>
      </c>
      <c r="F325" s="9">
        <f t="shared" si="17"/>
        <v>-120.48768810085073</v>
      </c>
      <c r="G325" s="9">
        <f t="shared" si="18"/>
        <v>-119.8683443309023</v>
      </c>
      <c r="H325" s="9">
        <f t="shared" si="19"/>
        <v>-0.61934376994842921</v>
      </c>
    </row>
    <row r="326" spans="1:8" x14ac:dyDescent="0.25">
      <c r="A326">
        <v>2206</v>
      </c>
      <c r="B326" t="s">
        <v>312</v>
      </c>
      <c r="C326" s="8">
        <v>137.59</v>
      </c>
      <c r="D326" s="8">
        <v>77.06</v>
      </c>
      <c r="E326" s="10">
        <f t="shared" si="16"/>
        <v>198.81611724862762</v>
      </c>
      <c r="F326" s="9">
        <f t="shared" si="17"/>
        <v>-121.75611724862762</v>
      </c>
      <c r="G326" s="9">
        <f t="shared" si="18"/>
        <v>-120.48768810085073</v>
      </c>
      <c r="H326" s="9">
        <f t="shared" si="19"/>
        <v>-1.2684291477768852</v>
      </c>
    </row>
    <row r="327" spans="1:8" x14ac:dyDescent="0.25">
      <c r="A327">
        <v>2205</v>
      </c>
      <c r="B327" t="s">
        <v>313</v>
      </c>
      <c r="C327" s="8">
        <v>136.63999999999999</v>
      </c>
      <c r="D327" s="8">
        <v>76.78</v>
      </c>
      <c r="E327" s="10">
        <f t="shared" si="16"/>
        <v>198.72702025031484</v>
      </c>
      <c r="F327" s="9">
        <f t="shared" si="17"/>
        <v>-121.94702025031484</v>
      </c>
      <c r="G327" s="9">
        <f t="shared" si="18"/>
        <v>-121.75611724862762</v>
      </c>
      <c r="H327" s="9">
        <f t="shared" si="19"/>
        <v>-0.19090300168721797</v>
      </c>
    </row>
    <row r="328" spans="1:8" x14ac:dyDescent="0.25">
      <c r="A328">
        <v>2204</v>
      </c>
      <c r="B328" t="s">
        <v>314</v>
      </c>
      <c r="C328" s="8">
        <v>140.49</v>
      </c>
      <c r="D328" s="8">
        <v>78.61</v>
      </c>
      <c r="E328" s="10">
        <f t="shared" si="16"/>
        <v>199.08809755926669</v>
      </c>
      <c r="F328" s="9">
        <f t="shared" si="17"/>
        <v>-120.47809755926669</v>
      </c>
      <c r="G328" s="9">
        <f t="shared" si="18"/>
        <v>-121.94702025031484</v>
      </c>
      <c r="H328" s="9">
        <f t="shared" si="19"/>
        <v>1.4689226910481494</v>
      </c>
    </row>
    <row r="329" spans="1:8" x14ac:dyDescent="0.25">
      <c r="A329">
        <v>2203</v>
      </c>
      <c r="B329" t="s">
        <v>315</v>
      </c>
      <c r="C329" s="8">
        <v>139.62</v>
      </c>
      <c r="D329" s="8">
        <v>79.22</v>
      </c>
      <c r="E329" s="10">
        <f t="shared" si="16"/>
        <v>199.00650346607497</v>
      </c>
      <c r="F329" s="9">
        <f t="shared" si="17"/>
        <v>-119.78650346607498</v>
      </c>
      <c r="G329" s="9">
        <f t="shared" si="18"/>
        <v>-120.47809755926669</v>
      </c>
      <c r="H329" s="9">
        <f t="shared" si="19"/>
        <v>0.69159409319171061</v>
      </c>
    </row>
    <row r="330" spans="1:8" x14ac:dyDescent="0.25">
      <c r="A330">
        <v>2202</v>
      </c>
      <c r="B330" t="s">
        <v>316</v>
      </c>
      <c r="C330" s="8">
        <v>140.32</v>
      </c>
      <c r="D330" s="8">
        <v>79.94</v>
      </c>
      <c r="E330" s="10">
        <f t="shared" si="16"/>
        <v>199.0721538858844</v>
      </c>
      <c r="F330" s="9">
        <f t="shared" si="17"/>
        <v>-119.13215388588441</v>
      </c>
      <c r="G330" s="9">
        <f t="shared" si="18"/>
        <v>-119.78650346607498</v>
      </c>
      <c r="H330" s="9">
        <f t="shared" si="19"/>
        <v>0.65434958019056921</v>
      </c>
    </row>
    <row r="331" spans="1:8" x14ac:dyDescent="0.25">
      <c r="A331">
        <v>2201</v>
      </c>
      <c r="B331" t="s">
        <v>317</v>
      </c>
      <c r="C331" s="8">
        <v>140.49</v>
      </c>
      <c r="D331" s="8">
        <v>79.819999999999993</v>
      </c>
      <c r="E331" s="10">
        <f t="shared" si="16"/>
        <v>199.08809755926669</v>
      </c>
      <c r="F331" s="9">
        <f t="shared" si="17"/>
        <v>-119.26809755926669</v>
      </c>
      <c r="G331" s="9">
        <f t="shared" si="18"/>
        <v>-119.13215388588441</v>
      </c>
      <c r="H331" s="9">
        <f t="shared" si="19"/>
        <v>-0.13594367338228608</v>
      </c>
    </row>
    <row r="332" spans="1:8" x14ac:dyDescent="0.25">
      <c r="A332">
        <v>2200</v>
      </c>
      <c r="B332" t="s">
        <v>318</v>
      </c>
      <c r="C332" s="8">
        <v>140.61000000000001</v>
      </c>
      <c r="D332" s="8">
        <v>80.2</v>
      </c>
      <c r="E332" s="10">
        <f t="shared" si="16"/>
        <v>199.09935191694831</v>
      </c>
      <c r="F332" s="9">
        <f t="shared" si="17"/>
        <v>-118.89935191694831</v>
      </c>
      <c r="G332" s="9">
        <f t="shared" si="18"/>
        <v>-119.26809755926669</v>
      </c>
      <c r="H332" s="9">
        <f t="shared" si="19"/>
        <v>0.36874564231838747</v>
      </c>
    </row>
    <row r="333" spans="1:8" x14ac:dyDescent="0.25">
      <c r="A333">
        <v>2199</v>
      </c>
      <c r="B333" t="s">
        <v>319</v>
      </c>
      <c r="C333" s="8">
        <v>140.84</v>
      </c>
      <c r="D333" s="8">
        <v>79.92</v>
      </c>
      <c r="E333" s="10">
        <f t="shared" si="16"/>
        <v>199.12092276917141</v>
      </c>
      <c r="F333" s="9">
        <f t="shared" si="17"/>
        <v>-119.20092276917141</v>
      </c>
      <c r="G333" s="9">
        <f t="shared" si="18"/>
        <v>-118.89935191694831</v>
      </c>
      <c r="H333" s="9">
        <f t="shared" si="19"/>
        <v>-0.30157085222310798</v>
      </c>
    </row>
    <row r="334" spans="1:8" x14ac:dyDescent="0.25">
      <c r="A334">
        <v>2198</v>
      </c>
      <c r="B334" t="s">
        <v>320</v>
      </c>
      <c r="C334" s="8">
        <v>140.77000000000001</v>
      </c>
      <c r="D334" s="8">
        <v>79.790000000000006</v>
      </c>
      <c r="E334" s="10">
        <f t="shared" si="16"/>
        <v>199.11435772719045</v>
      </c>
      <c r="F334" s="9">
        <f t="shared" si="17"/>
        <v>-119.32435772719045</v>
      </c>
      <c r="G334" s="9">
        <f t="shared" si="18"/>
        <v>-119.20092276917141</v>
      </c>
      <c r="H334" s="9">
        <f t="shared" si="19"/>
        <v>-0.12343495801903259</v>
      </c>
    </row>
    <row r="335" spans="1:8" x14ac:dyDescent="0.25">
      <c r="A335">
        <v>2197</v>
      </c>
      <c r="B335" t="s">
        <v>321</v>
      </c>
      <c r="C335" s="8">
        <v>140.79</v>
      </c>
      <c r="D335" s="8">
        <v>79.599999999999994</v>
      </c>
      <c r="E335" s="10">
        <f t="shared" si="16"/>
        <v>199.11623345347073</v>
      </c>
      <c r="F335" s="9">
        <f t="shared" si="17"/>
        <v>-119.51623345347073</v>
      </c>
      <c r="G335" s="9">
        <f t="shared" si="18"/>
        <v>-119.32435772719045</v>
      </c>
      <c r="H335" s="9">
        <f t="shared" si="19"/>
        <v>-0.19187572628028704</v>
      </c>
    </row>
    <row r="336" spans="1:8" x14ac:dyDescent="0.25">
      <c r="A336">
        <v>2196</v>
      </c>
      <c r="B336" t="s">
        <v>322</v>
      </c>
      <c r="C336" s="8">
        <v>140.94999999999999</v>
      </c>
      <c r="D336" s="8">
        <v>80.3</v>
      </c>
      <c r="E336" s="10">
        <f t="shared" ref="E336:E399" si="20">+$G$3*$C336+$G$4</f>
        <v>199.13123926371287</v>
      </c>
      <c r="F336" s="9">
        <f t="shared" ref="F336:F399" si="21">+$D336-E336</f>
        <v>-118.83123926371287</v>
      </c>
      <c r="G336" s="9">
        <f t="shared" si="18"/>
        <v>-119.51623345347073</v>
      </c>
      <c r="H336" s="9">
        <f t="shared" si="19"/>
        <v>0.68499418975785886</v>
      </c>
    </row>
    <row r="337" spans="1:8" x14ac:dyDescent="0.25">
      <c r="A337">
        <v>2195</v>
      </c>
      <c r="B337" t="s">
        <v>323</v>
      </c>
      <c r="C337" s="8">
        <v>141.99</v>
      </c>
      <c r="D337" s="8">
        <v>81.14</v>
      </c>
      <c r="E337" s="10">
        <f t="shared" si="20"/>
        <v>199.22877703028689</v>
      </c>
      <c r="F337" s="9">
        <f t="shared" si="21"/>
        <v>-118.08877703028689</v>
      </c>
      <c r="G337" s="9">
        <f t="shared" ref="G337:G400" si="22">+F336</f>
        <v>-118.83123926371287</v>
      </c>
      <c r="H337" s="9">
        <f t="shared" ref="H337:H400" si="23">+F337-G337</f>
        <v>0.74246223342598228</v>
      </c>
    </row>
    <row r="338" spans="1:8" x14ac:dyDescent="0.25">
      <c r="A338">
        <v>2194</v>
      </c>
      <c r="B338" t="s">
        <v>324</v>
      </c>
      <c r="C338" s="8">
        <v>142.18</v>
      </c>
      <c r="D338" s="8">
        <v>81.709999999999994</v>
      </c>
      <c r="E338" s="10">
        <f t="shared" si="20"/>
        <v>199.24659642994945</v>
      </c>
      <c r="F338" s="9">
        <f t="shared" si="21"/>
        <v>-117.53659642994946</v>
      </c>
      <c r="G338" s="9">
        <f t="shared" si="22"/>
        <v>-118.08877703028689</v>
      </c>
      <c r="H338" s="9">
        <f t="shared" si="23"/>
        <v>0.55218060033743654</v>
      </c>
    </row>
    <row r="339" spans="1:8" x14ac:dyDescent="0.25">
      <c r="A339">
        <v>2193</v>
      </c>
      <c r="B339" t="s">
        <v>325</v>
      </c>
      <c r="C339" s="8">
        <v>142.19</v>
      </c>
      <c r="D339" s="8">
        <v>81.53</v>
      </c>
      <c r="E339" s="10">
        <f t="shared" si="20"/>
        <v>199.24753429308959</v>
      </c>
      <c r="F339" s="9">
        <f t="shared" si="21"/>
        <v>-117.71753429308959</v>
      </c>
      <c r="G339" s="9">
        <f t="shared" si="22"/>
        <v>-117.53659642994946</v>
      </c>
      <c r="H339" s="9">
        <f t="shared" si="23"/>
        <v>-0.18093786314013016</v>
      </c>
    </row>
    <row r="340" spans="1:8" x14ac:dyDescent="0.25">
      <c r="A340">
        <v>2192</v>
      </c>
      <c r="B340" t="s">
        <v>326</v>
      </c>
      <c r="C340" s="8">
        <v>141.76</v>
      </c>
      <c r="D340" s="8">
        <v>81.48</v>
      </c>
      <c r="E340" s="10">
        <f t="shared" si="20"/>
        <v>199.20720617806379</v>
      </c>
      <c r="F340" s="9">
        <f t="shared" si="21"/>
        <v>-117.72720617806378</v>
      </c>
      <c r="G340" s="9">
        <f t="shared" si="22"/>
        <v>-117.71753429308959</v>
      </c>
      <c r="H340" s="9">
        <f t="shared" si="23"/>
        <v>-9.6718849741961321E-3</v>
      </c>
    </row>
    <row r="341" spans="1:8" x14ac:dyDescent="0.25">
      <c r="A341">
        <v>2191</v>
      </c>
      <c r="B341" t="s">
        <v>327</v>
      </c>
      <c r="C341" s="8">
        <v>141.82</v>
      </c>
      <c r="D341" s="8">
        <v>81.09</v>
      </c>
      <c r="E341" s="10">
        <f t="shared" si="20"/>
        <v>199.21283335690461</v>
      </c>
      <c r="F341" s="9">
        <f t="shared" si="21"/>
        <v>-118.12283335690461</v>
      </c>
      <c r="G341" s="9">
        <f t="shared" si="22"/>
        <v>-117.72720617806378</v>
      </c>
      <c r="H341" s="9">
        <f t="shared" si="23"/>
        <v>-0.39562717884082588</v>
      </c>
    </row>
    <row r="342" spans="1:8" x14ac:dyDescent="0.25">
      <c r="A342">
        <v>2190</v>
      </c>
      <c r="B342" t="s">
        <v>328</v>
      </c>
      <c r="C342" s="8">
        <v>140.66499999999999</v>
      </c>
      <c r="D342" s="8">
        <v>80.52</v>
      </c>
      <c r="E342" s="10">
        <f t="shared" si="20"/>
        <v>199.10451016421905</v>
      </c>
      <c r="F342" s="9">
        <f t="shared" si="21"/>
        <v>-118.58451016421905</v>
      </c>
      <c r="G342" s="9">
        <f t="shared" si="22"/>
        <v>-118.12283335690461</v>
      </c>
      <c r="H342" s="9">
        <f t="shared" si="23"/>
        <v>-0.46167680731444705</v>
      </c>
    </row>
    <row r="343" spans="1:8" x14ac:dyDescent="0.25">
      <c r="A343">
        <v>2189</v>
      </c>
      <c r="B343" t="s">
        <v>329</v>
      </c>
      <c r="C343" s="8">
        <v>141.51</v>
      </c>
      <c r="D343" s="8">
        <v>80.739999999999995</v>
      </c>
      <c r="E343" s="10">
        <f t="shared" si="20"/>
        <v>199.18375959956043</v>
      </c>
      <c r="F343" s="9">
        <f t="shared" si="21"/>
        <v>-118.44375959956044</v>
      </c>
      <c r="G343" s="9">
        <f t="shared" si="22"/>
        <v>-118.58451016421905</v>
      </c>
      <c r="H343" s="9">
        <f t="shared" si="23"/>
        <v>0.14075056465861735</v>
      </c>
    </row>
    <row r="344" spans="1:8" x14ac:dyDescent="0.25">
      <c r="A344">
        <v>2188</v>
      </c>
      <c r="B344" t="s">
        <v>330</v>
      </c>
      <c r="C344" s="8">
        <v>141.54</v>
      </c>
      <c r="D344" s="8">
        <v>80.98</v>
      </c>
      <c r="E344" s="10">
        <f t="shared" si="20"/>
        <v>199.18657318898084</v>
      </c>
      <c r="F344" s="9">
        <f t="shared" si="21"/>
        <v>-118.20657318898084</v>
      </c>
      <c r="G344" s="9">
        <f t="shared" si="22"/>
        <v>-118.44375959956044</v>
      </c>
      <c r="H344" s="9">
        <f t="shared" si="23"/>
        <v>0.23718641057959644</v>
      </c>
    </row>
    <row r="345" spans="1:8" x14ac:dyDescent="0.25">
      <c r="A345">
        <v>2187</v>
      </c>
      <c r="B345" t="s">
        <v>331</v>
      </c>
      <c r="C345" s="8">
        <v>141.4</v>
      </c>
      <c r="D345" s="8">
        <v>81.349999999999994</v>
      </c>
      <c r="E345" s="10">
        <f t="shared" si="20"/>
        <v>199.17344310501895</v>
      </c>
      <c r="F345" s="9">
        <f t="shared" si="21"/>
        <v>-117.82344310501895</v>
      </c>
      <c r="G345" s="9">
        <f t="shared" si="22"/>
        <v>-118.20657318898084</v>
      </c>
      <c r="H345" s="9">
        <f t="shared" si="23"/>
        <v>0.38313008396188764</v>
      </c>
    </row>
    <row r="346" spans="1:8" x14ac:dyDescent="0.25">
      <c r="A346">
        <v>2186</v>
      </c>
      <c r="B346" t="s">
        <v>332</v>
      </c>
      <c r="C346" s="8">
        <v>141.51</v>
      </c>
      <c r="D346" s="8">
        <v>81.599999999999994</v>
      </c>
      <c r="E346" s="10">
        <f t="shared" si="20"/>
        <v>199.18375959956043</v>
      </c>
      <c r="F346" s="9">
        <f t="shared" si="21"/>
        <v>-117.58375959956044</v>
      </c>
      <c r="G346" s="9">
        <f t="shared" si="22"/>
        <v>-117.82344310501895</v>
      </c>
      <c r="H346" s="9">
        <f t="shared" si="23"/>
        <v>0.23968350545851536</v>
      </c>
    </row>
    <row r="347" spans="1:8" x14ac:dyDescent="0.25">
      <c r="A347">
        <v>2185</v>
      </c>
      <c r="B347" t="s">
        <v>333</v>
      </c>
      <c r="C347" s="8">
        <v>140.49</v>
      </c>
      <c r="D347" s="8">
        <v>80.790000000000006</v>
      </c>
      <c r="E347" s="10">
        <f t="shared" si="20"/>
        <v>199.08809755926669</v>
      </c>
      <c r="F347" s="9">
        <f t="shared" si="21"/>
        <v>-118.29809755926668</v>
      </c>
      <c r="G347" s="9">
        <f t="shared" si="22"/>
        <v>-117.58375959956044</v>
      </c>
      <c r="H347" s="9">
        <f t="shared" si="23"/>
        <v>-0.71433795970624203</v>
      </c>
    </row>
    <row r="348" spans="1:8" x14ac:dyDescent="0.25">
      <c r="A348">
        <v>2184</v>
      </c>
      <c r="B348" t="s">
        <v>334</v>
      </c>
      <c r="C348" s="8">
        <v>141.1</v>
      </c>
      <c r="D348" s="8">
        <v>81.099999999999994</v>
      </c>
      <c r="E348" s="10">
        <f t="shared" si="20"/>
        <v>199.14530721081491</v>
      </c>
      <c r="F348" s="9">
        <f t="shared" si="21"/>
        <v>-118.04530721081491</v>
      </c>
      <c r="G348" s="9">
        <f t="shared" si="22"/>
        <v>-118.29809755926668</v>
      </c>
      <c r="H348" s="9">
        <f t="shared" si="23"/>
        <v>0.25279034845176795</v>
      </c>
    </row>
    <row r="349" spans="1:8" x14ac:dyDescent="0.25">
      <c r="A349">
        <v>2183</v>
      </c>
      <c r="B349" t="s">
        <v>335</v>
      </c>
      <c r="C349" s="8">
        <v>141.03</v>
      </c>
      <c r="D349" s="8">
        <v>82.11</v>
      </c>
      <c r="E349" s="10">
        <f t="shared" si="20"/>
        <v>199.13874216883397</v>
      </c>
      <c r="F349" s="9">
        <f t="shared" si="21"/>
        <v>-117.02874216883397</v>
      </c>
      <c r="G349" s="9">
        <f t="shared" si="22"/>
        <v>-118.04530721081491</v>
      </c>
      <c r="H349" s="9">
        <f t="shared" si="23"/>
        <v>1.0165650419809396</v>
      </c>
    </row>
    <row r="350" spans="1:8" x14ac:dyDescent="0.25">
      <c r="A350">
        <v>2182</v>
      </c>
      <c r="B350" t="s">
        <v>336</v>
      </c>
      <c r="C350" s="8">
        <v>140.91</v>
      </c>
      <c r="D350" s="8">
        <v>82.13</v>
      </c>
      <c r="E350" s="10">
        <f t="shared" si="20"/>
        <v>199.12748781115235</v>
      </c>
      <c r="F350" s="9">
        <f t="shared" si="21"/>
        <v>-116.99748781115235</v>
      </c>
      <c r="G350" s="9">
        <f t="shared" si="22"/>
        <v>-117.02874216883397</v>
      </c>
      <c r="H350" s="9">
        <f t="shared" si="23"/>
        <v>3.1254357681618217E-2</v>
      </c>
    </row>
    <row r="351" spans="1:8" x14ac:dyDescent="0.25">
      <c r="A351">
        <v>2181</v>
      </c>
      <c r="B351" t="s">
        <v>337</v>
      </c>
      <c r="C351" s="8">
        <v>143.77000000000001</v>
      </c>
      <c r="D351" s="8">
        <v>83.63</v>
      </c>
      <c r="E351" s="10">
        <f t="shared" si="20"/>
        <v>199.39571666923086</v>
      </c>
      <c r="F351" s="9">
        <f t="shared" si="21"/>
        <v>-115.76571666923087</v>
      </c>
      <c r="G351" s="9">
        <f t="shared" si="22"/>
        <v>-116.99748781115235</v>
      </c>
      <c r="H351" s="9">
        <f t="shared" si="23"/>
        <v>1.2317711419214845</v>
      </c>
    </row>
    <row r="352" spans="1:8" x14ac:dyDescent="0.25">
      <c r="A352">
        <v>2180</v>
      </c>
      <c r="B352" t="s">
        <v>338</v>
      </c>
      <c r="C352" s="8">
        <v>144.33000000000001</v>
      </c>
      <c r="D352" s="8">
        <v>84.26</v>
      </c>
      <c r="E352" s="10">
        <f t="shared" si="20"/>
        <v>199.44823700507843</v>
      </c>
      <c r="F352" s="9">
        <f t="shared" si="21"/>
        <v>-115.18823700507842</v>
      </c>
      <c r="G352" s="9">
        <f t="shared" si="22"/>
        <v>-115.76571666923087</v>
      </c>
      <c r="H352" s="9">
        <f t="shared" si="23"/>
        <v>0.57747966415244889</v>
      </c>
    </row>
    <row r="353" spans="1:8" x14ac:dyDescent="0.25">
      <c r="A353">
        <v>2179</v>
      </c>
      <c r="B353" t="s">
        <v>339</v>
      </c>
      <c r="C353" s="8">
        <v>143.51</v>
      </c>
      <c r="D353" s="8">
        <v>83.88</v>
      </c>
      <c r="E353" s="10">
        <f t="shared" si="20"/>
        <v>199.37133222758737</v>
      </c>
      <c r="F353" s="9">
        <f t="shared" si="21"/>
        <v>-115.49133222758738</v>
      </c>
      <c r="G353" s="9">
        <f t="shared" si="22"/>
        <v>-115.18823700507842</v>
      </c>
      <c r="H353" s="9">
        <f t="shared" si="23"/>
        <v>-0.30309522250895782</v>
      </c>
    </row>
    <row r="354" spans="1:8" x14ac:dyDescent="0.25">
      <c r="A354">
        <v>2178</v>
      </c>
      <c r="B354" t="s">
        <v>340</v>
      </c>
      <c r="C354" s="8">
        <v>143.91</v>
      </c>
      <c r="D354" s="8">
        <v>84.06</v>
      </c>
      <c r="E354" s="10">
        <f t="shared" si="20"/>
        <v>199.40884675319276</v>
      </c>
      <c r="F354" s="9">
        <f t="shared" si="21"/>
        <v>-115.34884675319276</v>
      </c>
      <c r="G354" s="9">
        <f t="shared" si="22"/>
        <v>-115.49133222758738</v>
      </c>
      <c r="H354" s="9">
        <f t="shared" si="23"/>
        <v>0.14248547439461845</v>
      </c>
    </row>
    <row r="355" spans="1:8" x14ac:dyDescent="0.25">
      <c r="A355">
        <v>2177</v>
      </c>
      <c r="B355" t="s">
        <v>341</v>
      </c>
      <c r="C355" s="8">
        <v>144.38999999999999</v>
      </c>
      <c r="D355" s="8">
        <v>84.49</v>
      </c>
      <c r="E355" s="10">
        <f t="shared" si="20"/>
        <v>199.45386418391922</v>
      </c>
      <c r="F355" s="9">
        <f t="shared" si="21"/>
        <v>-114.96386418391923</v>
      </c>
      <c r="G355" s="9">
        <f t="shared" si="22"/>
        <v>-115.34884675319276</v>
      </c>
      <c r="H355" s="9">
        <f t="shared" si="23"/>
        <v>0.38498256927353225</v>
      </c>
    </row>
    <row r="356" spans="1:8" x14ac:dyDescent="0.25">
      <c r="A356">
        <v>2176</v>
      </c>
      <c r="B356" t="s">
        <v>342</v>
      </c>
      <c r="C356" s="8">
        <v>146.59</v>
      </c>
      <c r="D356" s="8">
        <v>85.6</v>
      </c>
      <c r="E356" s="10">
        <f t="shared" si="20"/>
        <v>199.66019407474886</v>
      </c>
      <c r="F356" s="9">
        <f t="shared" si="21"/>
        <v>-114.06019407474886</v>
      </c>
      <c r="G356" s="9">
        <f t="shared" si="22"/>
        <v>-114.96386418391923</v>
      </c>
      <c r="H356" s="9">
        <f t="shared" si="23"/>
        <v>0.90367010917036339</v>
      </c>
    </row>
    <row r="357" spans="1:8" x14ac:dyDescent="0.25">
      <c r="A357">
        <v>2175</v>
      </c>
      <c r="B357" t="s">
        <v>343</v>
      </c>
      <c r="C357" s="8">
        <v>147.19999999999999</v>
      </c>
      <c r="D357" s="8">
        <v>86.4</v>
      </c>
      <c r="E357" s="10">
        <f t="shared" si="20"/>
        <v>199.71740372629708</v>
      </c>
      <c r="F357" s="9">
        <f t="shared" si="21"/>
        <v>-113.31740372629707</v>
      </c>
      <c r="G357" s="9">
        <f t="shared" si="22"/>
        <v>-114.06019407474886</v>
      </c>
      <c r="H357" s="9">
        <f t="shared" si="23"/>
        <v>0.74279034845179126</v>
      </c>
    </row>
    <row r="358" spans="1:8" x14ac:dyDescent="0.25">
      <c r="A358">
        <v>2174</v>
      </c>
      <c r="B358" t="s">
        <v>344</v>
      </c>
      <c r="C358" s="8">
        <v>146.74</v>
      </c>
      <c r="D358" s="8">
        <v>86</v>
      </c>
      <c r="E358" s="10">
        <f t="shared" si="20"/>
        <v>199.67426202185086</v>
      </c>
      <c r="F358" s="9">
        <f t="shared" si="21"/>
        <v>-113.67426202185086</v>
      </c>
      <c r="G358" s="9">
        <f t="shared" si="22"/>
        <v>-113.31740372629707</v>
      </c>
      <c r="H358" s="9">
        <f t="shared" si="23"/>
        <v>-0.356858295553792</v>
      </c>
    </row>
    <row r="359" spans="1:8" x14ac:dyDescent="0.25">
      <c r="A359">
        <v>2173</v>
      </c>
      <c r="B359" t="s">
        <v>345</v>
      </c>
      <c r="C359" s="8">
        <v>146.62</v>
      </c>
      <c r="D359" s="8">
        <v>85.72</v>
      </c>
      <c r="E359" s="10">
        <f t="shared" si="20"/>
        <v>199.66300766416927</v>
      </c>
      <c r="F359" s="9">
        <f t="shared" si="21"/>
        <v>-113.94300766416927</v>
      </c>
      <c r="G359" s="9">
        <f t="shared" si="22"/>
        <v>-113.67426202185086</v>
      </c>
      <c r="H359" s="9">
        <f t="shared" si="23"/>
        <v>-0.26874564231840736</v>
      </c>
    </row>
    <row r="360" spans="1:8" x14ac:dyDescent="0.25">
      <c r="A360">
        <v>2172</v>
      </c>
      <c r="B360" t="s">
        <v>346</v>
      </c>
      <c r="C360" s="8">
        <v>146.69999999999999</v>
      </c>
      <c r="D360" s="8">
        <v>85.57</v>
      </c>
      <c r="E360" s="10">
        <f t="shared" si="20"/>
        <v>199.67051056929034</v>
      </c>
      <c r="F360" s="9">
        <f t="shared" si="21"/>
        <v>-114.10051056929035</v>
      </c>
      <c r="G360" s="9">
        <f t="shared" si="22"/>
        <v>-113.94300766416927</v>
      </c>
      <c r="H360" s="9">
        <f t="shared" si="23"/>
        <v>-0.15750290512107767</v>
      </c>
    </row>
    <row r="361" spans="1:8" x14ac:dyDescent="0.25">
      <c r="A361">
        <v>2171</v>
      </c>
      <c r="B361" t="s">
        <v>347</v>
      </c>
      <c r="C361" s="8">
        <v>146.71</v>
      </c>
      <c r="D361" s="8">
        <v>85.19</v>
      </c>
      <c r="E361" s="10">
        <f t="shared" si="20"/>
        <v>199.67144843243048</v>
      </c>
      <c r="F361" s="9">
        <f t="shared" si="21"/>
        <v>-114.48144843243048</v>
      </c>
      <c r="G361" s="9">
        <f t="shared" si="22"/>
        <v>-114.10051056929035</v>
      </c>
      <c r="H361" s="9">
        <f t="shared" si="23"/>
        <v>-0.380937863140133</v>
      </c>
    </row>
    <row r="362" spans="1:8" x14ac:dyDescent="0.25">
      <c r="A362">
        <v>2170</v>
      </c>
      <c r="B362" t="s">
        <v>348</v>
      </c>
      <c r="C362" s="8">
        <v>145.87</v>
      </c>
      <c r="D362" s="8">
        <v>85.5</v>
      </c>
      <c r="E362" s="10">
        <f t="shared" si="20"/>
        <v>199.59266792865915</v>
      </c>
      <c r="F362" s="9">
        <f t="shared" si="21"/>
        <v>-114.09266792865915</v>
      </c>
      <c r="G362" s="9">
        <f t="shared" si="22"/>
        <v>-114.48144843243048</v>
      </c>
      <c r="H362" s="9">
        <f t="shared" si="23"/>
        <v>0.38878050377132922</v>
      </c>
    </row>
    <row r="363" spans="1:8" x14ac:dyDescent="0.25">
      <c r="A363">
        <v>2169</v>
      </c>
      <c r="B363" t="s">
        <v>349</v>
      </c>
      <c r="C363" s="8">
        <v>145.64500000000001</v>
      </c>
      <c r="D363" s="8">
        <v>84.89</v>
      </c>
      <c r="E363" s="10">
        <f t="shared" si="20"/>
        <v>199.57156600800613</v>
      </c>
      <c r="F363" s="9">
        <f t="shared" si="21"/>
        <v>-114.68156600800613</v>
      </c>
      <c r="G363" s="9">
        <f t="shared" si="22"/>
        <v>-114.09266792865915</v>
      </c>
      <c r="H363" s="9">
        <f t="shared" si="23"/>
        <v>-0.58889807934697558</v>
      </c>
    </row>
    <row r="364" spans="1:8" x14ac:dyDescent="0.25">
      <c r="A364">
        <v>2168</v>
      </c>
      <c r="B364" t="s">
        <v>350</v>
      </c>
      <c r="C364" s="8">
        <v>144.1</v>
      </c>
      <c r="D364" s="8">
        <v>83.67</v>
      </c>
      <c r="E364" s="10">
        <f t="shared" si="20"/>
        <v>199.42666615285532</v>
      </c>
      <c r="F364" s="9">
        <f t="shared" si="21"/>
        <v>-115.75666615285532</v>
      </c>
      <c r="G364" s="9">
        <f t="shared" si="22"/>
        <v>-114.68156600800613</v>
      </c>
      <c r="H364" s="9">
        <f t="shared" si="23"/>
        <v>-1.0751001448491877</v>
      </c>
    </row>
    <row r="365" spans="1:8" x14ac:dyDescent="0.25">
      <c r="A365">
        <v>2167</v>
      </c>
      <c r="B365" t="s">
        <v>351</v>
      </c>
      <c r="C365" s="8">
        <v>143.29499999999999</v>
      </c>
      <c r="D365" s="8">
        <v>83.14</v>
      </c>
      <c r="E365" s="10">
        <f t="shared" si="20"/>
        <v>199.35116817007446</v>
      </c>
      <c r="F365" s="9">
        <f t="shared" si="21"/>
        <v>-116.21116817007446</v>
      </c>
      <c r="G365" s="9">
        <f t="shared" si="22"/>
        <v>-115.75666615285532</v>
      </c>
      <c r="H365" s="9">
        <f t="shared" si="23"/>
        <v>-0.45450201721914141</v>
      </c>
    </row>
    <row r="366" spans="1:8" x14ac:dyDescent="0.25">
      <c r="A366">
        <v>2166</v>
      </c>
      <c r="B366" t="s">
        <v>352</v>
      </c>
      <c r="C366" s="8">
        <v>144.63999999999999</v>
      </c>
      <c r="D366" s="8">
        <v>84.04</v>
      </c>
      <c r="E366" s="10">
        <f t="shared" si="20"/>
        <v>199.47731076242258</v>
      </c>
      <c r="F366" s="9">
        <f t="shared" si="21"/>
        <v>-115.43731076242257</v>
      </c>
      <c r="G366" s="9">
        <f t="shared" si="22"/>
        <v>-116.21116817007446</v>
      </c>
      <c r="H366" s="9">
        <f t="shared" si="23"/>
        <v>0.77385740765188871</v>
      </c>
    </row>
    <row r="367" spans="1:8" x14ac:dyDescent="0.25">
      <c r="A367">
        <v>2165</v>
      </c>
      <c r="B367" t="s">
        <v>353</v>
      </c>
      <c r="C367" s="8">
        <v>143.97</v>
      </c>
      <c r="D367" s="8">
        <v>83.44</v>
      </c>
      <c r="E367" s="10">
        <f t="shared" si="20"/>
        <v>199.41447393203356</v>
      </c>
      <c r="F367" s="9">
        <f t="shared" si="21"/>
        <v>-115.97447393203356</v>
      </c>
      <c r="G367" s="9">
        <f t="shared" si="22"/>
        <v>-115.43731076242257</v>
      </c>
      <c r="H367" s="9">
        <f t="shared" si="23"/>
        <v>-0.53716316961099153</v>
      </c>
    </row>
    <row r="368" spans="1:8" x14ac:dyDescent="0.25">
      <c r="A368">
        <v>2164</v>
      </c>
      <c r="B368" t="s">
        <v>354</v>
      </c>
      <c r="C368" s="8">
        <v>144.345</v>
      </c>
      <c r="D368" s="8">
        <v>83.72</v>
      </c>
      <c r="E368" s="10">
        <f t="shared" si="20"/>
        <v>199.44964379978862</v>
      </c>
      <c r="F368" s="9">
        <f t="shared" si="21"/>
        <v>-115.72964379978862</v>
      </c>
      <c r="G368" s="9">
        <f t="shared" si="22"/>
        <v>-115.97447393203356</v>
      </c>
      <c r="H368" s="9">
        <f t="shared" si="23"/>
        <v>0.24483013224494243</v>
      </c>
    </row>
    <row r="369" spans="1:8" x14ac:dyDescent="0.25">
      <c r="A369">
        <v>2163</v>
      </c>
      <c r="B369" t="s">
        <v>355</v>
      </c>
      <c r="C369" s="8">
        <v>144.5</v>
      </c>
      <c r="D369" s="8">
        <v>83.88</v>
      </c>
      <c r="E369" s="10">
        <f t="shared" si="20"/>
        <v>199.46418067846071</v>
      </c>
      <c r="F369" s="9">
        <f t="shared" si="21"/>
        <v>-115.58418067846071</v>
      </c>
      <c r="G369" s="9">
        <f t="shared" si="22"/>
        <v>-115.72964379978862</v>
      </c>
      <c r="H369" s="9">
        <f t="shared" si="23"/>
        <v>0.14546312132790717</v>
      </c>
    </row>
    <row r="370" spans="1:8" x14ac:dyDescent="0.25">
      <c r="A370">
        <v>2162</v>
      </c>
      <c r="B370" t="s">
        <v>356</v>
      </c>
      <c r="C370" s="8">
        <v>145.09</v>
      </c>
      <c r="D370" s="8">
        <v>83.64</v>
      </c>
      <c r="E370" s="10">
        <f t="shared" si="20"/>
        <v>199.51951460372865</v>
      </c>
      <c r="F370" s="9">
        <f t="shared" si="21"/>
        <v>-115.87951460372865</v>
      </c>
      <c r="G370" s="9">
        <f t="shared" si="22"/>
        <v>-115.58418067846071</v>
      </c>
      <c r="H370" s="9">
        <f t="shared" si="23"/>
        <v>-0.29533392526793989</v>
      </c>
    </row>
    <row r="371" spans="1:8" x14ac:dyDescent="0.25">
      <c r="A371">
        <v>2161</v>
      </c>
      <c r="B371" t="s">
        <v>357</v>
      </c>
      <c r="C371" s="8">
        <v>146.125</v>
      </c>
      <c r="D371" s="8">
        <v>84.21</v>
      </c>
      <c r="E371" s="10">
        <f t="shared" si="20"/>
        <v>199.61658343873259</v>
      </c>
      <c r="F371" s="9">
        <f t="shared" si="21"/>
        <v>-115.4065834387326</v>
      </c>
      <c r="G371" s="9">
        <f t="shared" si="22"/>
        <v>-115.87951460372865</v>
      </c>
      <c r="H371" s="9">
        <f t="shared" si="23"/>
        <v>0.47293116499605503</v>
      </c>
    </row>
    <row r="372" spans="1:8" x14ac:dyDescent="0.25">
      <c r="A372">
        <v>2160</v>
      </c>
      <c r="B372" t="s">
        <v>358</v>
      </c>
      <c r="C372" s="8">
        <v>146.13999999999999</v>
      </c>
      <c r="D372" s="8">
        <v>84.11</v>
      </c>
      <c r="E372" s="10">
        <f t="shared" si="20"/>
        <v>199.61799023344278</v>
      </c>
      <c r="F372" s="9">
        <f t="shared" si="21"/>
        <v>-115.50799023344278</v>
      </c>
      <c r="G372" s="9">
        <f t="shared" si="22"/>
        <v>-115.4065834387326</v>
      </c>
      <c r="H372" s="9">
        <f t="shared" si="23"/>
        <v>-0.10140679471018643</v>
      </c>
    </row>
    <row r="373" spans="1:8" x14ac:dyDescent="0.25">
      <c r="A373">
        <v>2159</v>
      </c>
      <c r="B373" t="s">
        <v>359</v>
      </c>
      <c r="C373" s="8">
        <v>145.642</v>
      </c>
      <c r="D373" s="8">
        <v>83.58</v>
      </c>
      <c r="E373" s="10">
        <f t="shared" si="20"/>
        <v>199.5712846490641</v>
      </c>
      <c r="F373" s="9">
        <f t="shared" si="21"/>
        <v>-115.9912846490641</v>
      </c>
      <c r="G373" s="9">
        <f t="shared" si="22"/>
        <v>-115.50799023344278</v>
      </c>
      <c r="H373" s="9">
        <f t="shared" si="23"/>
        <v>-0.48329441562131592</v>
      </c>
    </row>
    <row r="374" spans="1:8" x14ac:dyDescent="0.25">
      <c r="A374">
        <v>2158</v>
      </c>
      <c r="B374" t="s">
        <v>360</v>
      </c>
      <c r="C374" s="8">
        <v>144.19999999999999</v>
      </c>
      <c r="D374" s="8">
        <v>82.6</v>
      </c>
      <c r="E374" s="10">
        <f t="shared" si="20"/>
        <v>199.43604478425667</v>
      </c>
      <c r="F374" s="9">
        <f t="shared" si="21"/>
        <v>-116.83604478425667</v>
      </c>
      <c r="G374" s="9">
        <f t="shared" si="22"/>
        <v>-115.9912846490641</v>
      </c>
      <c r="H374" s="9">
        <f t="shared" si="23"/>
        <v>-0.84476013519257265</v>
      </c>
    </row>
    <row r="375" spans="1:8" x14ac:dyDescent="0.25">
      <c r="A375">
        <v>2157</v>
      </c>
      <c r="B375" t="s">
        <v>361</v>
      </c>
      <c r="C375" s="8">
        <v>143.28</v>
      </c>
      <c r="D375" s="8">
        <v>82.47</v>
      </c>
      <c r="E375" s="10">
        <f t="shared" si="20"/>
        <v>199.34976137536427</v>
      </c>
      <c r="F375" s="9">
        <f t="shared" si="21"/>
        <v>-116.87976137536427</v>
      </c>
      <c r="G375" s="9">
        <f t="shared" si="22"/>
        <v>-116.83604478425667</v>
      </c>
      <c r="H375" s="9">
        <f t="shared" si="23"/>
        <v>-4.3716591107596514E-2</v>
      </c>
    </row>
    <row r="376" spans="1:8" x14ac:dyDescent="0.25">
      <c r="A376">
        <v>2156</v>
      </c>
      <c r="B376" t="s">
        <v>362</v>
      </c>
      <c r="C376" s="8">
        <v>143.36000000000001</v>
      </c>
      <c r="D376" s="8">
        <v>82.77</v>
      </c>
      <c r="E376" s="10">
        <f t="shared" si="20"/>
        <v>199.35726428048534</v>
      </c>
      <c r="F376" s="9">
        <f t="shared" si="21"/>
        <v>-116.58726428048534</v>
      </c>
      <c r="G376" s="9">
        <f t="shared" si="22"/>
        <v>-116.87976137536427</v>
      </c>
      <c r="H376" s="9">
        <f t="shared" si="23"/>
        <v>0.29249709487892517</v>
      </c>
    </row>
    <row r="377" spans="1:8" x14ac:dyDescent="0.25">
      <c r="A377">
        <v>2155</v>
      </c>
      <c r="B377" t="s">
        <v>363</v>
      </c>
      <c r="C377" s="8">
        <v>142.88999999999999</v>
      </c>
      <c r="D377" s="8">
        <v>82.1</v>
      </c>
      <c r="E377" s="10">
        <f t="shared" si="20"/>
        <v>199.31318471289902</v>
      </c>
      <c r="F377" s="9">
        <f t="shared" si="21"/>
        <v>-117.21318471289902</v>
      </c>
      <c r="G377" s="9">
        <f t="shared" si="22"/>
        <v>-116.58726428048534</v>
      </c>
      <c r="H377" s="9">
        <f t="shared" si="23"/>
        <v>-0.6259204324136789</v>
      </c>
    </row>
    <row r="378" spans="1:8" x14ac:dyDescent="0.25">
      <c r="A378">
        <v>2154</v>
      </c>
      <c r="B378" t="s">
        <v>364</v>
      </c>
      <c r="C378" s="8">
        <v>144.08000000000001</v>
      </c>
      <c r="D378" s="8">
        <v>82.64</v>
      </c>
      <c r="E378" s="10">
        <f t="shared" si="20"/>
        <v>199.42479042657504</v>
      </c>
      <c r="F378" s="9">
        <f t="shared" si="21"/>
        <v>-116.78479042657504</v>
      </c>
      <c r="G378" s="9">
        <f t="shared" si="22"/>
        <v>-117.21318471289902</v>
      </c>
      <c r="H378" s="9">
        <f t="shared" si="23"/>
        <v>0.42839428632397869</v>
      </c>
    </row>
    <row r="379" spans="1:8" x14ac:dyDescent="0.25">
      <c r="A379">
        <v>2153</v>
      </c>
      <c r="B379" t="s">
        <v>365</v>
      </c>
      <c r="C379" s="8">
        <v>145.54</v>
      </c>
      <c r="D379" s="8">
        <v>83.25</v>
      </c>
      <c r="E379" s="10">
        <f t="shared" si="20"/>
        <v>199.5617184450347</v>
      </c>
      <c r="F379" s="9">
        <f t="shared" si="21"/>
        <v>-116.3117184450347</v>
      </c>
      <c r="G379" s="9">
        <f t="shared" si="22"/>
        <v>-116.78479042657504</v>
      </c>
      <c r="H379" s="9">
        <f t="shared" si="23"/>
        <v>0.47307198154034324</v>
      </c>
    </row>
    <row r="380" spans="1:8" x14ac:dyDescent="0.25">
      <c r="A380">
        <v>2152</v>
      </c>
      <c r="B380" t="s">
        <v>366</v>
      </c>
      <c r="C380" s="8">
        <v>146.19999999999999</v>
      </c>
      <c r="D380" s="8">
        <v>84</v>
      </c>
      <c r="E380" s="10">
        <f t="shared" si="20"/>
        <v>199.62361741228361</v>
      </c>
      <c r="F380" s="9">
        <f t="shared" si="21"/>
        <v>-115.62361741228361</v>
      </c>
      <c r="G380" s="9">
        <f t="shared" si="22"/>
        <v>-116.3117184450347</v>
      </c>
      <c r="H380" s="9">
        <f t="shared" si="23"/>
        <v>0.68810103275109213</v>
      </c>
    </row>
    <row r="381" spans="1:8" x14ac:dyDescent="0.25">
      <c r="A381">
        <v>2151</v>
      </c>
      <c r="B381" t="s">
        <v>367</v>
      </c>
      <c r="C381" s="8">
        <v>145.82</v>
      </c>
      <c r="D381" s="8">
        <v>83.54</v>
      </c>
      <c r="E381" s="10">
        <f t="shared" si="20"/>
        <v>199.58797861295849</v>
      </c>
      <c r="F381" s="9">
        <f t="shared" si="21"/>
        <v>-116.04797861295849</v>
      </c>
      <c r="G381" s="9">
        <f t="shared" si="22"/>
        <v>-115.62361741228361</v>
      </c>
      <c r="H381" s="9">
        <f t="shared" si="23"/>
        <v>-0.42436120067488048</v>
      </c>
    </row>
    <row r="382" spans="1:8" x14ac:dyDescent="0.25">
      <c r="A382">
        <v>2150</v>
      </c>
      <c r="B382" t="s">
        <v>368</v>
      </c>
      <c r="C382" s="8">
        <v>143.3896</v>
      </c>
      <c r="D382" s="8">
        <v>81.849999999999994</v>
      </c>
      <c r="E382" s="10">
        <f t="shared" si="20"/>
        <v>199.36004035538014</v>
      </c>
      <c r="F382" s="9">
        <f t="shared" si="21"/>
        <v>-117.51004035538014</v>
      </c>
      <c r="G382" s="9">
        <f t="shared" si="22"/>
        <v>-116.04797861295849</v>
      </c>
      <c r="H382" s="9">
        <f t="shared" si="23"/>
        <v>-1.4620617424216533</v>
      </c>
    </row>
    <row r="383" spans="1:8" x14ac:dyDescent="0.25">
      <c r="A383">
        <v>2149</v>
      </c>
      <c r="B383" t="s">
        <v>369</v>
      </c>
      <c r="C383" s="8">
        <v>143.41</v>
      </c>
      <c r="D383" s="8">
        <v>81.83</v>
      </c>
      <c r="E383" s="10">
        <f t="shared" si="20"/>
        <v>199.36195359618603</v>
      </c>
      <c r="F383" s="9">
        <f t="shared" si="21"/>
        <v>-117.53195359618603</v>
      </c>
      <c r="G383" s="9">
        <f t="shared" si="22"/>
        <v>-117.51004035538014</v>
      </c>
      <c r="H383" s="9">
        <f t="shared" si="23"/>
        <v>-2.1913240805886858E-2</v>
      </c>
    </row>
    <row r="384" spans="1:8" x14ac:dyDescent="0.25">
      <c r="A384">
        <v>2148</v>
      </c>
      <c r="B384" t="s">
        <v>370</v>
      </c>
      <c r="C384" s="8">
        <v>141.41999999999999</v>
      </c>
      <c r="D384" s="8">
        <v>81.420299999999997</v>
      </c>
      <c r="E384" s="10">
        <f t="shared" si="20"/>
        <v>199.17531883129922</v>
      </c>
      <c r="F384" s="9">
        <f t="shared" si="21"/>
        <v>-117.75501883129922</v>
      </c>
      <c r="G384" s="9">
        <f t="shared" si="22"/>
        <v>-117.53195359618603</v>
      </c>
      <c r="H384" s="9">
        <f t="shared" si="23"/>
        <v>-0.22306523511319654</v>
      </c>
    </row>
    <row r="385" spans="1:8" x14ac:dyDescent="0.25">
      <c r="A385">
        <v>2147</v>
      </c>
      <c r="B385" t="s">
        <v>371</v>
      </c>
      <c r="C385" s="8">
        <v>141.02000000000001</v>
      </c>
      <c r="D385" s="8">
        <v>81.2</v>
      </c>
      <c r="E385" s="10">
        <f t="shared" si="20"/>
        <v>199.13780430569383</v>
      </c>
      <c r="F385" s="9">
        <f t="shared" si="21"/>
        <v>-117.93780430569383</v>
      </c>
      <c r="G385" s="9">
        <f t="shared" si="22"/>
        <v>-117.75501883129922</v>
      </c>
      <c r="H385" s="9">
        <f t="shared" si="23"/>
        <v>-0.18278547439460624</v>
      </c>
    </row>
    <row r="386" spans="1:8" x14ac:dyDescent="0.25">
      <c r="A386">
        <v>2146</v>
      </c>
      <c r="B386" t="s">
        <v>372</v>
      </c>
      <c r="C386" s="8">
        <v>141.43</v>
      </c>
      <c r="D386" s="8">
        <v>81.53</v>
      </c>
      <c r="E386" s="10">
        <f t="shared" si="20"/>
        <v>199.17625669443936</v>
      </c>
      <c r="F386" s="9">
        <f t="shared" si="21"/>
        <v>-117.64625669443936</v>
      </c>
      <c r="G386" s="9">
        <f t="shared" si="22"/>
        <v>-117.93780430569383</v>
      </c>
      <c r="H386" s="9">
        <f t="shared" si="23"/>
        <v>0.29154761125447237</v>
      </c>
    </row>
    <row r="387" spans="1:8" x14ac:dyDescent="0.25">
      <c r="A387">
        <v>2145</v>
      </c>
      <c r="B387" t="s">
        <v>373</v>
      </c>
      <c r="C387" s="8">
        <v>141.35</v>
      </c>
      <c r="D387" s="8">
        <v>81.14</v>
      </c>
      <c r="E387" s="10">
        <f t="shared" si="20"/>
        <v>199.16875378931826</v>
      </c>
      <c r="F387" s="9">
        <f t="shared" si="21"/>
        <v>-118.02875378931826</v>
      </c>
      <c r="G387" s="9">
        <f t="shared" si="22"/>
        <v>-117.64625669443936</v>
      </c>
      <c r="H387" s="9">
        <f t="shared" si="23"/>
        <v>-0.38249709487890016</v>
      </c>
    </row>
    <row r="388" spans="1:8" x14ac:dyDescent="0.25">
      <c r="A388">
        <v>2144</v>
      </c>
      <c r="B388" t="s">
        <v>374</v>
      </c>
      <c r="C388" s="8">
        <v>141.35</v>
      </c>
      <c r="D388" s="8">
        <v>81.63</v>
      </c>
      <c r="E388" s="10">
        <f t="shared" si="20"/>
        <v>199.16875378931826</v>
      </c>
      <c r="F388" s="9">
        <f t="shared" si="21"/>
        <v>-117.53875378931826</v>
      </c>
      <c r="G388" s="9">
        <f t="shared" si="22"/>
        <v>-118.02875378931826</v>
      </c>
      <c r="H388" s="9">
        <f t="shared" si="23"/>
        <v>0.48999999999999488</v>
      </c>
    </row>
    <row r="389" spans="1:8" x14ac:dyDescent="0.25">
      <c r="A389">
        <v>2143</v>
      </c>
      <c r="B389" t="s">
        <v>375</v>
      </c>
      <c r="C389" s="8">
        <v>142.83000000000001</v>
      </c>
      <c r="D389" s="8">
        <v>82.49</v>
      </c>
      <c r="E389" s="10">
        <f t="shared" si="20"/>
        <v>199.30755753405822</v>
      </c>
      <c r="F389" s="9">
        <f t="shared" si="21"/>
        <v>-116.81755753405822</v>
      </c>
      <c r="G389" s="9">
        <f t="shared" si="22"/>
        <v>-117.53875378931826</v>
      </c>
      <c r="H389" s="9">
        <f t="shared" si="23"/>
        <v>0.72119625526003972</v>
      </c>
    </row>
    <row r="390" spans="1:8" x14ac:dyDescent="0.25">
      <c r="A390">
        <v>2142</v>
      </c>
      <c r="B390" t="s">
        <v>376</v>
      </c>
      <c r="C390" s="8">
        <v>141.56</v>
      </c>
      <c r="D390" s="8">
        <v>81.191299999999998</v>
      </c>
      <c r="E390" s="10">
        <f t="shared" si="20"/>
        <v>199.18844891526109</v>
      </c>
      <c r="F390" s="9">
        <f t="shared" si="21"/>
        <v>-117.99714891526109</v>
      </c>
      <c r="G390" s="9">
        <f t="shared" si="22"/>
        <v>-116.81755753405822</v>
      </c>
      <c r="H390" s="9">
        <f t="shared" si="23"/>
        <v>-1.1795913812028687</v>
      </c>
    </row>
    <row r="391" spans="1:8" x14ac:dyDescent="0.25">
      <c r="A391">
        <v>2141</v>
      </c>
      <c r="B391" t="s">
        <v>377</v>
      </c>
      <c r="C391" s="8">
        <v>141.8486</v>
      </c>
      <c r="D391" s="8">
        <v>81.726600000000005</v>
      </c>
      <c r="E391" s="10">
        <f t="shared" si="20"/>
        <v>199.2155156454854</v>
      </c>
      <c r="F391" s="9">
        <f t="shared" si="21"/>
        <v>-117.48891564548539</v>
      </c>
      <c r="G391" s="9">
        <f t="shared" si="22"/>
        <v>-117.99714891526109</v>
      </c>
      <c r="H391" s="9">
        <f t="shared" si="23"/>
        <v>0.50823326977570105</v>
      </c>
    </row>
    <row r="392" spans="1:8" x14ac:dyDescent="0.25">
      <c r="A392">
        <v>2140</v>
      </c>
      <c r="B392" t="s">
        <v>378</v>
      </c>
      <c r="C392" s="8">
        <v>142.96</v>
      </c>
      <c r="D392" s="8">
        <v>82.34</v>
      </c>
      <c r="E392" s="10">
        <f t="shared" si="20"/>
        <v>199.31974975487995</v>
      </c>
      <c r="F392" s="9">
        <f t="shared" si="21"/>
        <v>-116.97974975487995</v>
      </c>
      <c r="G392" s="9">
        <f t="shared" si="22"/>
        <v>-117.48891564548539</v>
      </c>
      <c r="H392" s="9">
        <f t="shared" si="23"/>
        <v>0.50916589060544482</v>
      </c>
    </row>
    <row r="393" spans="1:8" x14ac:dyDescent="0.25">
      <c r="A393">
        <v>2139</v>
      </c>
      <c r="B393" t="s">
        <v>379</v>
      </c>
      <c r="C393" s="8">
        <v>139.72</v>
      </c>
      <c r="D393" s="8">
        <v>80.34</v>
      </c>
      <c r="E393" s="10">
        <f t="shared" si="20"/>
        <v>199.01588209747632</v>
      </c>
      <c r="F393" s="9">
        <f t="shared" si="21"/>
        <v>-118.67588209747632</v>
      </c>
      <c r="G393" s="9">
        <f t="shared" si="22"/>
        <v>-116.97974975487995</v>
      </c>
      <c r="H393" s="9">
        <f t="shared" si="23"/>
        <v>-1.6961323425963712</v>
      </c>
    </row>
    <row r="394" spans="1:8" x14ac:dyDescent="0.25">
      <c r="A394">
        <v>2138</v>
      </c>
      <c r="B394" t="s">
        <v>380</v>
      </c>
      <c r="C394" s="8">
        <v>138.04</v>
      </c>
      <c r="D394" s="8">
        <v>79.209999999999994</v>
      </c>
      <c r="E394" s="10">
        <f t="shared" si="20"/>
        <v>198.8583210899337</v>
      </c>
      <c r="F394" s="9">
        <f t="shared" si="21"/>
        <v>-119.6483210899337</v>
      </c>
      <c r="G394" s="9">
        <f t="shared" si="22"/>
        <v>-118.67588209747632</v>
      </c>
      <c r="H394" s="9">
        <f t="shared" si="23"/>
        <v>-0.97243899245738419</v>
      </c>
    </row>
    <row r="395" spans="1:8" x14ac:dyDescent="0.25">
      <c r="A395">
        <v>2137</v>
      </c>
      <c r="B395" t="s">
        <v>381</v>
      </c>
      <c r="C395" s="8">
        <v>138.16</v>
      </c>
      <c r="D395" s="8">
        <v>79.38</v>
      </c>
      <c r="E395" s="10">
        <f t="shared" si="20"/>
        <v>198.86957544761529</v>
      </c>
      <c r="F395" s="9">
        <f t="shared" si="21"/>
        <v>-119.48957544761529</v>
      </c>
      <c r="G395" s="9">
        <f t="shared" si="22"/>
        <v>-119.6483210899337</v>
      </c>
      <c r="H395" s="9">
        <f t="shared" si="23"/>
        <v>0.15874564231840793</v>
      </c>
    </row>
    <row r="396" spans="1:8" x14ac:dyDescent="0.25">
      <c r="A396">
        <v>2136</v>
      </c>
      <c r="B396" t="s">
        <v>382</v>
      </c>
      <c r="C396" s="8">
        <v>138.26499999999999</v>
      </c>
      <c r="D396" s="8">
        <v>79.150000000000006</v>
      </c>
      <c r="E396" s="10">
        <f t="shared" si="20"/>
        <v>198.87942301058672</v>
      </c>
      <c r="F396" s="9">
        <f t="shared" si="21"/>
        <v>-119.72942301058671</v>
      </c>
      <c r="G396" s="9">
        <f t="shared" si="22"/>
        <v>-119.48957544761529</v>
      </c>
      <c r="H396" s="9">
        <f t="shared" si="23"/>
        <v>-0.23984756297141985</v>
      </c>
    </row>
    <row r="397" spans="1:8" x14ac:dyDescent="0.25">
      <c r="A397">
        <v>2135</v>
      </c>
      <c r="B397" t="s">
        <v>383</v>
      </c>
      <c r="C397" s="8">
        <v>137.79</v>
      </c>
      <c r="D397" s="8">
        <v>78.7</v>
      </c>
      <c r="E397" s="10">
        <f t="shared" si="20"/>
        <v>198.83487451143031</v>
      </c>
      <c r="F397" s="9">
        <f t="shared" si="21"/>
        <v>-120.13487451143031</v>
      </c>
      <c r="G397" s="9">
        <f t="shared" si="22"/>
        <v>-119.72942301058671</v>
      </c>
      <c r="H397" s="9">
        <f t="shared" si="23"/>
        <v>-0.40545150084359705</v>
      </c>
    </row>
    <row r="398" spans="1:8" x14ac:dyDescent="0.25">
      <c r="A398">
        <v>2134</v>
      </c>
      <c r="B398" t="s">
        <v>384</v>
      </c>
      <c r="C398" s="8">
        <v>135.9299</v>
      </c>
      <c r="D398" s="8">
        <v>77.239999999999995</v>
      </c>
      <c r="E398" s="10">
        <f t="shared" si="20"/>
        <v>198.66042258873387</v>
      </c>
      <c r="F398" s="9">
        <f t="shared" si="21"/>
        <v>-121.42042258873387</v>
      </c>
      <c r="G398" s="9">
        <f t="shared" si="22"/>
        <v>-120.13487451143031</v>
      </c>
      <c r="H398" s="9">
        <f t="shared" si="23"/>
        <v>-1.2855480773035595</v>
      </c>
    </row>
    <row r="399" spans="1:8" x14ac:dyDescent="0.25">
      <c r="A399">
        <v>2133</v>
      </c>
      <c r="B399" t="s">
        <v>385</v>
      </c>
      <c r="C399" s="8">
        <v>135.69999999999999</v>
      </c>
      <c r="D399" s="8">
        <v>76.840100000000007</v>
      </c>
      <c r="E399" s="10">
        <f t="shared" si="20"/>
        <v>198.63886111514216</v>
      </c>
      <c r="F399" s="9">
        <f t="shared" si="21"/>
        <v>-121.79876111514216</v>
      </c>
      <c r="G399" s="9">
        <f t="shared" si="22"/>
        <v>-121.42042258873387</v>
      </c>
      <c r="H399" s="9">
        <f t="shared" si="23"/>
        <v>-0.37833852640828525</v>
      </c>
    </row>
    <row r="400" spans="1:8" x14ac:dyDescent="0.25">
      <c r="A400">
        <v>2132</v>
      </c>
      <c r="B400" t="s">
        <v>386</v>
      </c>
      <c r="C400" s="8">
        <v>136.37</v>
      </c>
      <c r="D400" s="8">
        <v>77.48</v>
      </c>
      <c r="E400" s="10">
        <f t="shared" ref="E400:E463" si="24">+$G$3*$C400+$G$4</f>
        <v>198.70169794553118</v>
      </c>
      <c r="F400" s="9">
        <f t="shared" ref="F400:F463" si="25">+$D400-E400</f>
        <v>-121.22169794553118</v>
      </c>
      <c r="G400" s="9">
        <f t="shared" si="22"/>
        <v>-121.79876111514216</v>
      </c>
      <c r="H400" s="9">
        <f t="shared" si="23"/>
        <v>0.57706316961098025</v>
      </c>
    </row>
    <row r="401" spans="1:8" x14ac:dyDescent="0.25">
      <c r="A401">
        <v>2131</v>
      </c>
      <c r="B401" t="s">
        <v>387</v>
      </c>
      <c r="C401" s="8">
        <v>139.13</v>
      </c>
      <c r="D401" s="8">
        <v>79.119399999999999</v>
      </c>
      <c r="E401" s="10">
        <f t="shared" si="24"/>
        <v>198.96054817220838</v>
      </c>
      <c r="F401" s="9">
        <f t="shared" si="25"/>
        <v>-119.84114817220838</v>
      </c>
      <c r="G401" s="9">
        <f t="shared" ref="G401:G464" si="26">+F400</f>
        <v>-121.22169794553118</v>
      </c>
      <c r="H401" s="9">
        <f t="shared" ref="H401:H464" si="27">+F401-G401</f>
        <v>1.380549773322798</v>
      </c>
    </row>
    <row r="402" spans="1:8" x14ac:dyDescent="0.25">
      <c r="A402">
        <v>2130</v>
      </c>
      <c r="B402" t="s">
        <v>388</v>
      </c>
      <c r="C402" s="8">
        <v>139.19</v>
      </c>
      <c r="D402" s="8">
        <v>79.261099999999999</v>
      </c>
      <c r="E402" s="10">
        <f t="shared" si="24"/>
        <v>198.96617535104917</v>
      </c>
      <c r="F402" s="9">
        <f t="shared" si="25"/>
        <v>-119.70507535104917</v>
      </c>
      <c r="G402" s="9">
        <f t="shared" si="26"/>
        <v>-119.84114817220838</v>
      </c>
      <c r="H402" s="9">
        <f t="shared" si="27"/>
        <v>0.13607282115920327</v>
      </c>
    </row>
    <row r="403" spans="1:8" x14ac:dyDescent="0.25">
      <c r="A403">
        <v>2129</v>
      </c>
      <c r="B403" t="s">
        <v>389</v>
      </c>
      <c r="C403" s="8">
        <v>139.44999999999999</v>
      </c>
      <c r="D403" s="8">
        <v>79.680000000000007</v>
      </c>
      <c r="E403" s="10">
        <f t="shared" si="24"/>
        <v>198.99055979269266</v>
      </c>
      <c r="F403" s="9">
        <f t="shared" si="25"/>
        <v>-119.31055979269266</v>
      </c>
      <c r="G403" s="9">
        <f t="shared" si="26"/>
        <v>-119.70507535104917</v>
      </c>
      <c r="H403" s="9">
        <f t="shared" si="27"/>
        <v>0.39451555835651675</v>
      </c>
    </row>
    <row r="404" spans="1:8" x14ac:dyDescent="0.25">
      <c r="A404">
        <v>2128</v>
      </c>
      <c r="B404" t="s">
        <v>390</v>
      </c>
      <c r="C404" s="8">
        <v>141.35</v>
      </c>
      <c r="D404" s="8">
        <v>80.47</v>
      </c>
      <c r="E404" s="10">
        <f t="shared" si="24"/>
        <v>199.16875378931826</v>
      </c>
      <c r="F404" s="9">
        <f t="shared" si="25"/>
        <v>-118.69875378931826</v>
      </c>
      <c r="G404" s="9">
        <f t="shared" si="26"/>
        <v>-119.31055979269266</v>
      </c>
      <c r="H404" s="9">
        <f t="shared" si="27"/>
        <v>0.61180600337439728</v>
      </c>
    </row>
    <row r="405" spans="1:8" x14ac:dyDescent="0.25">
      <c r="A405">
        <v>2127</v>
      </c>
      <c r="B405" t="s">
        <v>391</v>
      </c>
      <c r="C405" s="8">
        <v>141.05000000000001</v>
      </c>
      <c r="D405" s="8">
        <v>80.73</v>
      </c>
      <c r="E405" s="10">
        <f t="shared" si="24"/>
        <v>199.14061789511425</v>
      </c>
      <c r="F405" s="9">
        <f t="shared" si="25"/>
        <v>-118.41061789511424</v>
      </c>
      <c r="G405" s="9">
        <f t="shared" si="26"/>
        <v>-118.69875378931826</v>
      </c>
      <c r="H405" s="9">
        <f t="shared" si="27"/>
        <v>0.28813589420401797</v>
      </c>
    </row>
    <row r="406" spans="1:8" x14ac:dyDescent="0.25">
      <c r="A406">
        <v>2126</v>
      </c>
      <c r="B406" t="s">
        <v>392</v>
      </c>
      <c r="C406" s="8">
        <v>140.33000000000001</v>
      </c>
      <c r="D406" s="8">
        <v>80.63</v>
      </c>
      <c r="E406" s="10">
        <f t="shared" si="24"/>
        <v>199.07309174902454</v>
      </c>
      <c r="F406" s="9">
        <f t="shared" si="25"/>
        <v>-118.44309174902455</v>
      </c>
      <c r="G406" s="9">
        <f t="shared" si="26"/>
        <v>-118.41061789511424</v>
      </c>
      <c r="H406" s="9">
        <f t="shared" si="27"/>
        <v>-3.2473853910303774E-2</v>
      </c>
    </row>
    <row r="407" spans="1:8" x14ac:dyDescent="0.25">
      <c r="A407">
        <v>2125</v>
      </c>
      <c r="B407" t="s">
        <v>393</v>
      </c>
      <c r="C407" s="8">
        <v>141.47</v>
      </c>
      <c r="D407" s="8">
        <v>81.31</v>
      </c>
      <c r="E407" s="10">
        <f t="shared" si="24"/>
        <v>199.18000814699988</v>
      </c>
      <c r="F407" s="9">
        <f t="shared" si="25"/>
        <v>-117.87000814699988</v>
      </c>
      <c r="G407" s="9">
        <f t="shared" si="26"/>
        <v>-118.44309174902455</v>
      </c>
      <c r="H407" s="9">
        <f t="shared" si="27"/>
        <v>0.57308360202466702</v>
      </c>
    </row>
    <row r="408" spans="1:8" x14ac:dyDescent="0.25">
      <c r="A408">
        <v>2124</v>
      </c>
      <c r="B408" t="s">
        <v>394</v>
      </c>
      <c r="C408" s="8">
        <v>142.12</v>
      </c>
      <c r="D408" s="8">
        <v>82.24</v>
      </c>
      <c r="E408" s="10">
        <f t="shared" si="24"/>
        <v>199.24096925110865</v>
      </c>
      <c r="F408" s="9">
        <f t="shared" si="25"/>
        <v>-117.00096925110866</v>
      </c>
      <c r="G408" s="9">
        <f t="shared" si="26"/>
        <v>-117.87000814699988</v>
      </c>
      <c r="H408" s="9">
        <f t="shared" si="27"/>
        <v>0.8690388958912223</v>
      </c>
    </row>
    <row r="409" spans="1:8" x14ac:dyDescent="0.25">
      <c r="A409">
        <v>2123</v>
      </c>
      <c r="B409" t="s">
        <v>395</v>
      </c>
      <c r="C409" s="8">
        <v>142.155</v>
      </c>
      <c r="D409" s="8">
        <v>82.08</v>
      </c>
      <c r="E409" s="10">
        <f t="shared" si="24"/>
        <v>199.24425177209912</v>
      </c>
      <c r="F409" s="9">
        <f t="shared" si="25"/>
        <v>-117.16425177209912</v>
      </c>
      <c r="G409" s="9">
        <f t="shared" si="26"/>
        <v>-117.00096925110866</v>
      </c>
      <c r="H409" s="9">
        <f t="shared" si="27"/>
        <v>-0.16328252099046381</v>
      </c>
    </row>
    <row r="410" spans="1:8" x14ac:dyDescent="0.25">
      <c r="A410">
        <v>2122</v>
      </c>
      <c r="B410" t="s">
        <v>396</v>
      </c>
      <c r="C410" s="8">
        <v>141.44999999999999</v>
      </c>
      <c r="D410" s="8">
        <v>81.99</v>
      </c>
      <c r="E410" s="10">
        <f t="shared" si="24"/>
        <v>199.17813242071961</v>
      </c>
      <c r="F410" s="9">
        <f t="shared" si="25"/>
        <v>-117.18813242071961</v>
      </c>
      <c r="G410" s="9">
        <f t="shared" si="26"/>
        <v>-117.16425177209912</v>
      </c>
      <c r="H410" s="9">
        <f t="shared" si="27"/>
        <v>-2.3880648620490774E-2</v>
      </c>
    </row>
    <row r="411" spans="1:8" x14ac:dyDescent="0.25">
      <c r="A411">
        <v>2121</v>
      </c>
      <c r="B411" t="s">
        <v>397</v>
      </c>
      <c r="C411" s="8">
        <v>141.25</v>
      </c>
      <c r="D411" s="8">
        <v>82.088499999999996</v>
      </c>
      <c r="E411" s="10">
        <f t="shared" si="24"/>
        <v>199.15937515791691</v>
      </c>
      <c r="F411" s="9">
        <f t="shared" si="25"/>
        <v>-117.07087515791692</v>
      </c>
      <c r="G411" s="9">
        <f t="shared" si="26"/>
        <v>-117.18813242071961</v>
      </c>
      <c r="H411" s="9">
        <f t="shared" si="27"/>
        <v>0.11725726280269555</v>
      </c>
    </row>
    <row r="412" spans="1:8" x14ac:dyDescent="0.25">
      <c r="A412">
        <v>2120</v>
      </c>
      <c r="B412" t="s">
        <v>398</v>
      </c>
      <c r="C412" s="8">
        <v>141.5</v>
      </c>
      <c r="D412" s="8">
        <v>81.993300000000005</v>
      </c>
      <c r="E412" s="10">
        <f t="shared" si="24"/>
        <v>199.18282173642029</v>
      </c>
      <c r="F412" s="9">
        <f t="shared" si="25"/>
        <v>-117.18952173642029</v>
      </c>
      <c r="G412" s="9">
        <f t="shared" si="26"/>
        <v>-117.07087515791692</v>
      </c>
      <c r="H412" s="9">
        <f t="shared" si="27"/>
        <v>-0.11864657850337323</v>
      </c>
    </row>
    <row r="413" spans="1:8" x14ac:dyDescent="0.25">
      <c r="A413">
        <v>2119</v>
      </c>
      <c r="B413" t="s">
        <v>399</v>
      </c>
      <c r="C413" s="8">
        <v>141.97999999999999</v>
      </c>
      <c r="D413" s="8">
        <v>82.120599999999996</v>
      </c>
      <c r="E413" s="10">
        <f t="shared" si="24"/>
        <v>199.22783916714675</v>
      </c>
      <c r="F413" s="9">
        <f t="shared" si="25"/>
        <v>-117.10723916714676</v>
      </c>
      <c r="G413" s="9">
        <f t="shared" si="26"/>
        <v>-117.18952173642029</v>
      </c>
      <c r="H413" s="9">
        <f t="shared" si="27"/>
        <v>8.2282569273530726E-2</v>
      </c>
    </row>
    <row r="414" spans="1:8" x14ac:dyDescent="0.25">
      <c r="A414">
        <v>2118</v>
      </c>
      <c r="B414" t="s">
        <v>400</v>
      </c>
      <c r="C414" s="8">
        <v>142.41499999999999</v>
      </c>
      <c r="D414" s="8">
        <v>82.18</v>
      </c>
      <c r="E414" s="10">
        <f t="shared" si="24"/>
        <v>199.26863621374261</v>
      </c>
      <c r="F414" s="9">
        <f t="shared" si="25"/>
        <v>-117.0886362137426</v>
      </c>
      <c r="G414" s="9">
        <f t="shared" si="26"/>
        <v>-117.10723916714676</v>
      </c>
      <c r="H414" s="9">
        <f t="shared" si="27"/>
        <v>1.8602953404155187E-2</v>
      </c>
    </row>
    <row r="415" spans="1:8" x14ac:dyDescent="0.25">
      <c r="A415">
        <v>2117</v>
      </c>
      <c r="B415" t="s">
        <v>401</v>
      </c>
      <c r="C415" s="8">
        <v>142.47300000000001</v>
      </c>
      <c r="D415" s="8">
        <v>82.54</v>
      </c>
      <c r="E415" s="10">
        <f t="shared" si="24"/>
        <v>199.27407581995539</v>
      </c>
      <c r="F415" s="9">
        <f t="shared" si="25"/>
        <v>-116.73407581995538</v>
      </c>
      <c r="G415" s="9">
        <f t="shared" si="26"/>
        <v>-117.0886362137426</v>
      </c>
      <c r="H415" s="9">
        <f t="shared" si="27"/>
        <v>0.35456039378722437</v>
      </c>
    </row>
    <row r="416" spans="1:8" x14ac:dyDescent="0.25">
      <c r="A416">
        <v>2116</v>
      </c>
      <c r="B416" t="s">
        <v>402</v>
      </c>
      <c r="C416" s="8">
        <v>143.44</v>
      </c>
      <c r="D416" s="8">
        <v>83.41</v>
      </c>
      <c r="E416" s="10">
        <f t="shared" si="24"/>
        <v>199.36476718560641</v>
      </c>
      <c r="F416" s="9">
        <f t="shared" si="25"/>
        <v>-115.95476718560641</v>
      </c>
      <c r="G416" s="9">
        <f t="shared" si="26"/>
        <v>-116.73407581995538</v>
      </c>
      <c r="H416" s="9">
        <f t="shared" si="27"/>
        <v>0.7793086343489648</v>
      </c>
    </row>
    <row r="417" spans="1:8" x14ac:dyDescent="0.25">
      <c r="A417">
        <v>2115</v>
      </c>
      <c r="B417" t="s">
        <v>403</v>
      </c>
      <c r="C417" s="8">
        <v>143.51</v>
      </c>
      <c r="D417" s="8">
        <v>82.94</v>
      </c>
      <c r="E417" s="10">
        <f t="shared" si="24"/>
        <v>199.37133222758737</v>
      </c>
      <c r="F417" s="9">
        <f t="shared" si="25"/>
        <v>-116.43133222758738</v>
      </c>
      <c r="G417" s="9">
        <f t="shared" si="26"/>
        <v>-115.95476718560641</v>
      </c>
      <c r="H417" s="9">
        <f t="shared" si="27"/>
        <v>-0.47656504198096172</v>
      </c>
    </row>
    <row r="418" spans="1:8" x14ac:dyDescent="0.25">
      <c r="A418">
        <v>2114</v>
      </c>
      <c r="B418" t="s">
        <v>404</v>
      </c>
      <c r="C418" s="8">
        <v>142.63</v>
      </c>
      <c r="D418" s="8">
        <v>82.41</v>
      </c>
      <c r="E418" s="10">
        <f t="shared" si="24"/>
        <v>199.28880027125552</v>
      </c>
      <c r="F418" s="9">
        <f t="shared" si="25"/>
        <v>-116.87880027125553</v>
      </c>
      <c r="G418" s="9">
        <f t="shared" si="26"/>
        <v>-116.43133222758738</v>
      </c>
      <c r="H418" s="9">
        <f t="shared" si="27"/>
        <v>-0.4474680436681524</v>
      </c>
    </row>
    <row r="419" spans="1:8" x14ac:dyDescent="0.25">
      <c r="A419">
        <v>2113</v>
      </c>
      <c r="B419" t="s">
        <v>405</v>
      </c>
      <c r="C419" s="8">
        <v>142.10509999999999</v>
      </c>
      <c r="D419" s="8">
        <v>82.36</v>
      </c>
      <c r="E419" s="10">
        <f t="shared" si="24"/>
        <v>199.23957183502984</v>
      </c>
      <c r="F419" s="9">
        <f t="shared" si="25"/>
        <v>-116.87957183502984</v>
      </c>
      <c r="G419" s="9">
        <f t="shared" si="26"/>
        <v>-116.87880027125553</v>
      </c>
      <c r="H419" s="9">
        <f t="shared" si="27"/>
        <v>-7.7156377430753764E-4</v>
      </c>
    </row>
    <row r="420" spans="1:8" x14ac:dyDescent="0.25">
      <c r="A420">
        <v>2112</v>
      </c>
      <c r="B420" t="s">
        <v>406</v>
      </c>
      <c r="C420" s="8">
        <v>143.77000000000001</v>
      </c>
      <c r="D420" s="8">
        <v>83.52</v>
      </c>
      <c r="E420" s="10">
        <f t="shared" si="24"/>
        <v>199.39571666923086</v>
      </c>
      <c r="F420" s="9">
        <f t="shared" si="25"/>
        <v>-115.87571666923087</v>
      </c>
      <c r="G420" s="9">
        <f t="shared" si="26"/>
        <v>-116.87957183502984</v>
      </c>
      <c r="H420" s="9">
        <f t="shared" si="27"/>
        <v>1.0038551657989672</v>
      </c>
    </row>
    <row r="421" spans="1:8" x14ac:dyDescent="0.25">
      <c r="A421">
        <v>2111</v>
      </c>
      <c r="B421" t="s">
        <v>407</v>
      </c>
      <c r="C421" s="8">
        <v>145.37</v>
      </c>
      <c r="D421" s="8">
        <v>84.661500000000004</v>
      </c>
      <c r="E421" s="10">
        <f t="shared" si="24"/>
        <v>199.54577477165242</v>
      </c>
      <c r="F421" s="9">
        <f t="shared" si="25"/>
        <v>-114.88427477165241</v>
      </c>
      <c r="G421" s="9">
        <f t="shared" si="26"/>
        <v>-115.87571666923087</v>
      </c>
      <c r="H421" s="9">
        <f t="shared" si="27"/>
        <v>0.99144189757845425</v>
      </c>
    </row>
    <row r="422" spans="1:8" x14ac:dyDescent="0.25">
      <c r="A422">
        <v>2110</v>
      </c>
      <c r="B422" t="s">
        <v>408</v>
      </c>
      <c r="C422" s="8">
        <v>144.29</v>
      </c>
      <c r="D422" s="8">
        <v>84.12</v>
      </c>
      <c r="E422" s="10">
        <f t="shared" si="24"/>
        <v>199.44448555251788</v>
      </c>
      <c r="F422" s="9">
        <f t="shared" si="25"/>
        <v>-115.32448555251787</v>
      </c>
      <c r="G422" s="9">
        <f t="shared" si="26"/>
        <v>-114.88427477165241</v>
      </c>
      <c r="H422" s="9">
        <f t="shared" si="27"/>
        <v>-0.44021078086545629</v>
      </c>
    </row>
    <row r="423" spans="1:8" x14ac:dyDescent="0.25">
      <c r="A423">
        <v>2109</v>
      </c>
      <c r="B423" t="s">
        <v>409</v>
      </c>
      <c r="C423" s="8">
        <v>145.12</v>
      </c>
      <c r="D423" s="8">
        <v>84.54</v>
      </c>
      <c r="E423" s="10">
        <f t="shared" si="24"/>
        <v>199.52232819314906</v>
      </c>
      <c r="F423" s="9">
        <f t="shared" si="25"/>
        <v>-114.98232819314906</v>
      </c>
      <c r="G423" s="9">
        <f t="shared" si="26"/>
        <v>-115.32448555251787</v>
      </c>
      <c r="H423" s="9">
        <f t="shared" si="27"/>
        <v>0.34215735936881231</v>
      </c>
    </row>
    <row r="424" spans="1:8" x14ac:dyDescent="0.25">
      <c r="A424">
        <v>2108</v>
      </c>
      <c r="B424" t="s">
        <v>410</v>
      </c>
      <c r="C424" s="8">
        <v>142.79</v>
      </c>
      <c r="D424" s="8">
        <v>84.19</v>
      </c>
      <c r="E424" s="10">
        <f t="shared" si="24"/>
        <v>199.30380608149767</v>
      </c>
      <c r="F424" s="9">
        <f t="shared" si="25"/>
        <v>-115.11380608149767</v>
      </c>
      <c r="G424" s="9">
        <f t="shared" si="26"/>
        <v>-114.98232819314906</v>
      </c>
      <c r="H424" s="9">
        <f t="shared" si="27"/>
        <v>-0.13147788834861274</v>
      </c>
    </row>
    <row r="425" spans="1:8" x14ac:dyDescent="0.25">
      <c r="A425">
        <v>2107</v>
      </c>
      <c r="B425" t="s">
        <v>411</v>
      </c>
      <c r="C425" s="8">
        <v>142.35</v>
      </c>
      <c r="D425" s="8">
        <v>83.78</v>
      </c>
      <c r="E425" s="10">
        <f t="shared" si="24"/>
        <v>199.26254010333173</v>
      </c>
      <c r="F425" s="9">
        <f t="shared" si="25"/>
        <v>-115.48254010333173</v>
      </c>
      <c r="G425" s="9">
        <f t="shared" si="26"/>
        <v>-115.11380608149767</v>
      </c>
      <c r="H425" s="9">
        <f t="shared" si="27"/>
        <v>-0.36873402183405801</v>
      </c>
    </row>
    <row r="426" spans="1:8" x14ac:dyDescent="0.25">
      <c r="A426">
        <v>2106</v>
      </c>
      <c r="B426" t="s">
        <v>412</v>
      </c>
      <c r="C426" s="8">
        <v>141.75</v>
      </c>
      <c r="D426" s="8">
        <v>83.180800000000005</v>
      </c>
      <c r="E426" s="10">
        <f t="shared" si="24"/>
        <v>199.20626831492365</v>
      </c>
      <c r="F426" s="9">
        <f t="shared" si="25"/>
        <v>-116.02546831492364</v>
      </c>
      <c r="G426" s="9">
        <f t="shared" si="26"/>
        <v>-115.48254010333173</v>
      </c>
      <c r="H426" s="9">
        <f t="shared" si="27"/>
        <v>-0.54292821159191362</v>
      </c>
    </row>
    <row r="427" spans="1:8" x14ac:dyDescent="0.25">
      <c r="A427">
        <v>2105</v>
      </c>
      <c r="B427" t="s">
        <v>413</v>
      </c>
      <c r="C427" s="8">
        <v>141.5616</v>
      </c>
      <c r="D427" s="8">
        <v>83.12</v>
      </c>
      <c r="E427" s="10">
        <f t="shared" si="24"/>
        <v>199.18859897336353</v>
      </c>
      <c r="F427" s="9">
        <f t="shared" si="25"/>
        <v>-116.06859897336352</v>
      </c>
      <c r="G427" s="9">
        <f t="shared" si="26"/>
        <v>-116.02546831492364</v>
      </c>
      <c r="H427" s="9">
        <f t="shared" si="27"/>
        <v>-4.3130658439878289E-2</v>
      </c>
    </row>
    <row r="428" spans="1:8" x14ac:dyDescent="0.25">
      <c r="A428">
        <v>2104</v>
      </c>
      <c r="B428" t="s">
        <v>414</v>
      </c>
      <c r="C428" s="8">
        <v>140.03</v>
      </c>
      <c r="D428" s="8">
        <v>82.53</v>
      </c>
      <c r="E428" s="10">
        <f t="shared" si="24"/>
        <v>199.0449558548205</v>
      </c>
      <c r="F428" s="9">
        <f t="shared" si="25"/>
        <v>-116.5149558548205</v>
      </c>
      <c r="G428" s="9">
        <f t="shared" si="26"/>
        <v>-116.06859897336352</v>
      </c>
      <c r="H428" s="9">
        <f t="shared" si="27"/>
        <v>-0.44635688145697827</v>
      </c>
    </row>
    <row r="429" spans="1:8" x14ac:dyDescent="0.25">
      <c r="A429">
        <v>2103</v>
      </c>
      <c r="B429" t="s">
        <v>415</v>
      </c>
      <c r="C429" s="8">
        <v>142.41</v>
      </c>
      <c r="D429" s="8">
        <v>84.317800000000005</v>
      </c>
      <c r="E429" s="10">
        <f t="shared" si="24"/>
        <v>199.26816728217256</v>
      </c>
      <c r="F429" s="9">
        <f t="shared" si="25"/>
        <v>-114.95036728217255</v>
      </c>
      <c r="G429" s="9">
        <f t="shared" si="26"/>
        <v>-116.5149558548205</v>
      </c>
      <c r="H429" s="9">
        <f t="shared" si="27"/>
        <v>1.5645885726479491</v>
      </c>
    </row>
    <row r="430" spans="1:8" x14ac:dyDescent="0.25">
      <c r="A430">
        <v>2102</v>
      </c>
      <c r="B430" t="s">
        <v>416</v>
      </c>
      <c r="C430" s="8">
        <v>146.06</v>
      </c>
      <c r="D430" s="8">
        <v>86.8</v>
      </c>
      <c r="E430" s="10">
        <f t="shared" si="24"/>
        <v>199.61048732832171</v>
      </c>
      <c r="F430" s="9">
        <f t="shared" si="25"/>
        <v>-112.81048732832171</v>
      </c>
      <c r="G430" s="9">
        <f t="shared" si="26"/>
        <v>-114.95036728217255</v>
      </c>
      <c r="H430" s="9">
        <f t="shared" si="27"/>
        <v>2.1398799538508371</v>
      </c>
    </row>
    <row r="431" spans="1:8" x14ac:dyDescent="0.25">
      <c r="A431">
        <v>2101</v>
      </c>
      <c r="B431" t="s">
        <v>417</v>
      </c>
      <c r="C431" s="8">
        <v>145.73410000000001</v>
      </c>
      <c r="D431" s="8">
        <v>86.6</v>
      </c>
      <c r="E431" s="10">
        <f t="shared" si="24"/>
        <v>199.57992236858473</v>
      </c>
      <c r="F431" s="9">
        <f t="shared" si="25"/>
        <v>-112.97992236858474</v>
      </c>
      <c r="G431" s="9">
        <f t="shared" si="26"/>
        <v>-112.81048732832171</v>
      </c>
      <c r="H431" s="9">
        <f t="shared" si="27"/>
        <v>-0.16943504026302492</v>
      </c>
    </row>
    <row r="432" spans="1:8" x14ac:dyDescent="0.25">
      <c r="A432">
        <v>2100</v>
      </c>
      <c r="B432" t="s">
        <v>418</v>
      </c>
      <c r="C432" s="8">
        <v>146.37</v>
      </c>
      <c r="D432" s="8">
        <v>87.24</v>
      </c>
      <c r="E432" s="10">
        <f t="shared" si="24"/>
        <v>199.63956108566589</v>
      </c>
      <c r="F432" s="9">
        <f t="shared" si="25"/>
        <v>-112.39956108566589</v>
      </c>
      <c r="G432" s="9">
        <f t="shared" si="26"/>
        <v>-112.97992236858474</v>
      </c>
      <c r="H432" s="9">
        <f t="shared" si="27"/>
        <v>0.58036128291884381</v>
      </c>
    </row>
    <row r="433" spans="1:8" x14ac:dyDescent="0.25">
      <c r="A433">
        <v>2099</v>
      </c>
      <c r="B433" t="s">
        <v>419</v>
      </c>
      <c r="C433" s="8">
        <v>145.96950000000001</v>
      </c>
      <c r="D433" s="8">
        <v>86.91</v>
      </c>
      <c r="E433" s="10">
        <f t="shared" si="24"/>
        <v>199.60199966690351</v>
      </c>
      <c r="F433" s="9">
        <f t="shared" si="25"/>
        <v>-112.69199966690351</v>
      </c>
      <c r="G433" s="9">
        <f t="shared" si="26"/>
        <v>-112.39956108566589</v>
      </c>
      <c r="H433" s="9">
        <f t="shared" si="27"/>
        <v>-0.29243858123761868</v>
      </c>
    </row>
    <row r="434" spans="1:8" x14ac:dyDescent="0.25">
      <c r="A434">
        <v>2098</v>
      </c>
      <c r="B434" t="s">
        <v>420</v>
      </c>
      <c r="C434" s="8">
        <v>145.5496</v>
      </c>
      <c r="D434" s="8">
        <v>86.848699999999994</v>
      </c>
      <c r="E434" s="10">
        <f t="shared" si="24"/>
        <v>199.56261879364925</v>
      </c>
      <c r="F434" s="9">
        <f t="shared" si="25"/>
        <v>-112.71391879364926</v>
      </c>
      <c r="G434" s="9">
        <f t="shared" si="26"/>
        <v>-112.69199966690351</v>
      </c>
      <c r="H434" s="9">
        <f t="shared" si="27"/>
        <v>-2.1919126745743256E-2</v>
      </c>
    </row>
    <row r="435" spans="1:8" x14ac:dyDescent="0.25">
      <c r="A435">
        <v>2097</v>
      </c>
      <c r="B435" t="s">
        <v>421</v>
      </c>
      <c r="C435" s="8">
        <v>145.91999999999999</v>
      </c>
      <c r="D435" s="8">
        <v>87.27</v>
      </c>
      <c r="E435" s="10">
        <f t="shared" si="24"/>
        <v>199.59735724435984</v>
      </c>
      <c r="F435" s="9">
        <f t="shared" si="25"/>
        <v>-112.32735724435985</v>
      </c>
      <c r="G435" s="9">
        <f t="shared" si="26"/>
        <v>-112.71391879364926</v>
      </c>
      <c r="H435" s="9">
        <f t="shared" si="27"/>
        <v>0.38656154928941078</v>
      </c>
    </row>
    <row r="436" spans="1:8" x14ac:dyDescent="0.25">
      <c r="A436">
        <v>2096</v>
      </c>
      <c r="B436" t="s">
        <v>422</v>
      </c>
      <c r="C436" s="8">
        <v>147.08000000000001</v>
      </c>
      <c r="D436" s="8">
        <v>87.47</v>
      </c>
      <c r="E436" s="10">
        <f t="shared" si="24"/>
        <v>199.70614936861546</v>
      </c>
      <c r="F436" s="9">
        <f t="shared" si="25"/>
        <v>-112.23614936861546</v>
      </c>
      <c r="G436" s="9">
        <f t="shared" si="26"/>
        <v>-112.32735724435985</v>
      </c>
      <c r="H436" s="9">
        <f t="shared" si="27"/>
        <v>9.1207875744387934E-2</v>
      </c>
    </row>
    <row r="437" spans="1:8" x14ac:dyDescent="0.25">
      <c r="A437">
        <v>2095</v>
      </c>
      <c r="B437" t="s">
        <v>423</v>
      </c>
      <c r="C437" s="8">
        <v>147.07</v>
      </c>
      <c r="D437" s="8">
        <v>87.34</v>
      </c>
      <c r="E437" s="10">
        <f t="shared" si="24"/>
        <v>199.70521150547532</v>
      </c>
      <c r="F437" s="9">
        <f t="shared" si="25"/>
        <v>-112.36521150547532</v>
      </c>
      <c r="G437" s="9">
        <f t="shared" si="26"/>
        <v>-112.23614936861546</v>
      </c>
      <c r="H437" s="9">
        <f t="shared" si="27"/>
        <v>-0.1290621368598579</v>
      </c>
    </row>
    <row r="438" spans="1:8" x14ac:dyDescent="0.25">
      <c r="A438">
        <v>2094</v>
      </c>
      <c r="B438" t="s">
        <v>424</v>
      </c>
      <c r="C438" s="8">
        <v>146.97</v>
      </c>
      <c r="D438" s="8">
        <v>87.39</v>
      </c>
      <c r="E438" s="10">
        <f t="shared" si="24"/>
        <v>199.69583287407397</v>
      </c>
      <c r="F438" s="9">
        <f t="shared" si="25"/>
        <v>-112.30583287407397</v>
      </c>
      <c r="G438" s="9">
        <f t="shared" si="26"/>
        <v>-112.36521150547532</v>
      </c>
      <c r="H438" s="9">
        <f t="shared" si="27"/>
        <v>5.9378631401344251E-2</v>
      </c>
    </row>
    <row r="439" spans="1:8" x14ac:dyDescent="0.25">
      <c r="A439">
        <v>2093</v>
      </c>
      <c r="B439" t="s">
        <v>425</v>
      </c>
      <c r="C439" s="8">
        <v>147.07</v>
      </c>
      <c r="D439" s="8">
        <v>87.77</v>
      </c>
      <c r="E439" s="10">
        <f t="shared" si="24"/>
        <v>199.70521150547532</v>
      </c>
      <c r="F439" s="9">
        <f t="shared" si="25"/>
        <v>-111.93521150547532</v>
      </c>
      <c r="G439" s="9">
        <f t="shared" si="26"/>
        <v>-112.30583287407397</v>
      </c>
      <c r="H439" s="9">
        <f t="shared" si="27"/>
        <v>0.37062136859864836</v>
      </c>
    </row>
    <row r="440" spans="1:8" x14ac:dyDescent="0.25">
      <c r="A440">
        <v>2092</v>
      </c>
      <c r="B440" t="s">
        <v>426</v>
      </c>
      <c r="C440" s="8">
        <v>147.05000000000001</v>
      </c>
      <c r="D440" s="8">
        <v>87.51</v>
      </c>
      <c r="E440" s="10">
        <f t="shared" si="24"/>
        <v>199.70333577919504</v>
      </c>
      <c r="F440" s="9">
        <f t="shared" si="25"/>
        <v>-112.19333577919504</v>
      </c>
      <c r="G440" s="9">
        <f t="shared" si="26"/>
        <v>-111.93521150547532</v>
      </c>
      <c r="H440" s="9">
        <f t="shared" si="27"/>
        <v>-0.2581242737197158</v>
      </c>
    </row>
    <row r="441" spans="1:8" x14ac:dyDescent="0.25">
      <c r="A441">
        <v>2091</v>
      </c>
      <c r="B441" t="s">
        <v>427</v>
      </c>
      <c r="C441" s="8">
        <v>148</v>
      </c>
      <c r="D441" s="8">
        <v>88.32</v>
      </c>
      <c r="E441" s="10">
        <f t="shared" si="24"/>
        <v>199.79243277750786</v>
      </c>
      <c r="F441" s="9">
        <f t="shared" si="25"/>
        <v>-111.47243277750786</v>
      </c>
      <c r="G441" s="9">
        <f t="shared" si="26"/>
        <v>-112.19333577919504</v>
      </c>
      <c r="H441" s="9">
        <f t="shared" si="27"/>
        <v>0.72090300168717647</v>
      </c>
    </row>
    <row r="442" spans="1:8" x14ac:dyDescent="0.25">
      <c r="A442">
        <v>2090</v>
      </c>
      <c r="B442" t="s">
        <v>428</v>
      </c>
      <c r="C442" s="8">
        <v>148.33000000000001</v>
      </c>
      <c r="D442" s="8">
        <v>88.57</v>
      </c>
      <c r="E442" s="10">
        <f t="shared" si="24"/>
        <v>199.82338226113228</v>
      </c>
      <c r="F442" s="9">
        <f t="shared" si="25"/>
        <v>-111.25338226113229</v>
      </c>
      <c r="G442" s="9">
        <f t="shared" si="26"/>
        <v>-111.47243277750786</v>
      </c>
      <c r="H442" s="9">
        <f t="shared" si="27"/>
        <v>0.21905051637557449</v>
      </c>
    </row>
    <row r="443" spans="1:8" x14ac:dyDescent="0.25">
      <c r="A443">
        <v>2089</v>
      </c>
      <c r="B443" t="s">
        <v>429</v>
      </c>
      <c r="C443" s="8">
        <v>149.13</v>
      </c>
      <c r="D443" s="8">
        <v>89.21</v>
      </c>
      <c r="E443" s="10">
        <f t="shared" si="24"/>
        <v>199.89841131234306</v>
      </c>
      <c r="F443" s="9">
        <f t="shared" si="25"/>
        <v>-110.68841131234306</v>
      </c>
      <c r="G443" s="9">
        <f t="shared" si="26"/>
        <v>-111.25338226113229</v>
      </c>
      <c r="H443" s="9">
        <f t="shared" si="27"/>
        <v>0.56497094878922383</v>
      </c>
    </row>
    <row r="444" spans="1:8" x14ac:dyDescent="0.25">
      <c r="A444">
        <v>2088</v>
      </c>
      <c r="B444" t="s">
        <v>430</v>
      </c>
      <c r="C444" s="8">
        <v>149.37</v>
      </c>
      <c r="D444" s="8">
        <v>89</v>
      </c>
      <c r="E444" s="10">
        <f t="shared" si="24"/>
        <v>199.9209200277063</v>
      </c>
      <c r="F444" s="9">
        <f t="shared" si="25"/>
        <v>-110.9209200277063</v>
      </c>
      <c r="G444" s="9">
        <f t="shared" si="26"/>
        <v>-110.68841131234306</v>
      </c>
      <c r="H444" s="9">
        <f t="shared" si="27"/>
        <v>-0.23250871536323814</v>
      </c>
    </row>
    <row r="445" spans="1:8" x14ac:dyDescent="0.25">
      <c r="A445">
        <v>2087</v>
      </c>
      <c r="B445" t="s">
        <v>431</v>
      </c>
      <c r="C445" s="8">
        <v>149.41</v>
      </c>
      <c r="D445" s="8">
        <v>89.31</v>
      </c>
      <c r="E445" s="10">
        <f t="shared" si="24"/>
        <v>199.92467148026685</v>
      </c>
      <c r="F445" s="9">
        <f t="shared" si="25"/>
        <v>-110.61467148026685</v>
      </c>
      <c r="G445" s="9">
        <f t="shared" si="26"/>
        <v>-110.9209200277063</v>
      </c>
      <c r="H445" s="9">
        <f t="shared" si="27"/>
        <v>0.30624854743945207</v>
      </c>
    </row>
    <row r="446" spans="1:8" x14ac:dyDescent="0.25">
      <c r="A446">
        <v>2086</v>
      </c>
      <c r="B446" t="s">
        <v>432</v>
      </c>
      <c r="C446" s="8">
        <v>150.25</v>
      </c>
      <c r="D446" s="8">
        <v>89.94</v>
      </c>
      <c r="E446" s="10">
        <f t="shared" si="24"/>
        <v>200.00345198403815</v>
      </c>
      <c r="F446" s="9">
        <f t="shared" si="25"/>
        <v>-110.06345198403815</v>
      </c>
      <c r="G446" s="9">
        <f t="shared" si="26"/>
        <v>-110.61467148026685</v>
      </c>
      <c r="H446" s="9">
        <f t="shared" si="27"/>
        <v>0.55121949622869693</v>
      </c>
    </row>
    <row r="447" spans="1:8" x14ac:dyDescent="0.25">
      <c r="A447">
        <v>2085</v>
      </c>
      <c r="B447" t="s">
        <v>433</v>
      </c>
      <c r="C447" s="8">
        <v>150.07</v>
      </c>
      <c r="D447" s="8">
        <v>90</v>
      </c>
      <c r="E447" s="10">
        <f t="shared" si="24"/>
        <v>199.98657044751573</v>
      </c>
      <c r="F447" s="9">
        <f t="shared" si="25"/>
        <v>-109.98657044751573</v>
      </c>
      <c r="G447" s="9">
        <f t="shared" si="26"/>
        <v>-110.06345198403815</v>
      </c>
      <c r="H447" s="9">
        <f t="shared" si="27"/>
        <v>7.6881536522421356E-2</v>
      </c>
    </row>
    <row r="448" spans="1:8" x14ac:dyDescent="0.25">
      <c r="A448">
        <v>2084</v>
      </c>
      <c r="B448" t="s">
        <v>434</v>
      </c>
      <c r="C448" s="8">
        <v>150.66</v>
      </c>
      <c r="D448" s="8">
        <v>90.05</v>
      </c>
      <c r="E448" s="10">
        <f t="shared" si="24"/>
        <v>200.04190437278368</v>
      </c>
      <c r="F448" s="9">
        <f t="shared" si="25"/>
        <v>-109.99190437278368</v>
      </c>
      <c r="G448" s="9">
        <f t="shared" si="26"/>
        <v>-109.98657044751573</v>
      </c>
      <c r="H448" s="9">
        <f t="shared" si="27"/>
        <v>-5.3339252679478477E-3</v>
      </c>
    </row>
    <row r="449" spans="1:8" x14ac:dyDescent="0.25">
      <c r="A449">
        <v>2083</v>
      </c>
      <c r="B449" t="s">
        <v>435</v>
      </c>
      <c r="C449" s="8">
        <v>150.07</v>
      </c>
      <c r="D449" s="8">
        <v>88.97</v>
      </c>
      <c r="E449" s="10">
        <f t="shared" si="24"/>
        <v>199.98657044751573</v>
      </c>
      <c r="F449" s="9">
        <f t="shared" si="25"/>
        <v>-111.01657044751573</v>
      </c>
      <c r="G449" s="9">
        <f t="shared" si="26"/>
        <v>-109.99190437278368</v>
      </c>
      <c r="H449" s="9">
        <f t="shared" si="27"/>
        <v>-1.0246660747320533</v>
      </c>
    </row>
    <row r="450" spans="1:8" x14ac:dyDescent="0.25">
      <c r="A450">
        <v>2082</v>
      </c>
      <c r="B450" t="s">
        <v>436</v>
      </c>
      <c r="C450" s="8">
        <v>149.72</v>
      </c>
      <c r="D450" s="8">
        <v>89.58</v>
      </c>
      <c r="E450" s="10">
        <f t="shared" si="24"/>
        <v>199.95374523761103</v>
      </c>
      <c r="F450" s="9">
        <f t="shared" si="25"/>
        <v>-110.37374523761103</v>
      </c>
      <c r="G450" s="9">
        <f t="shared" si="26"/>
        <v>-111.01657044751573</v>
      </c>
      <c r="H450" s="9">
        <f t="shared" si="27"/>
        <v>0.64282520990470005</v>
      </c>
    </row>
    <row r="451" spans="1:8" x14ac:dyDescent="0.25">
      <c r="A451">
        <v>2081</v>
      </c>
      <c r="B451" t="s">
        <v>437</v>
      </c>
      <c r="C451" s="8">
        <v>151.24</v>
      </c>
      <c r="D451" s="8">
        <v>90.37</v>
      </c>
      <c r="E451" s="10">
        <f t="shared" si="24"/>
        <v>200.09630043491148</v>
      </c>
      <c r="F451" s="9">
        <f t="shared" si="25"/>
        <v>-109.72630043491148</v>
      </c>
      <c r="G451" s="9">
        <f t="shared" si="26"/>
        <v>-110.37374523761103</v>
      </c>
      <c r="H451" s="9">
        <f t="shared" si="27"/>
        <v>0.64744480269955318</v>
      </c>
    </row>
    <row r="452" spans="1:8" x14ac:dyDescent="0.25">
      <c r="A452">
        <v>2080</v>
      </c>
      <c r="B452" t="s">
        <v>438</v>
      </c>
      <c r="C452" s="8">
        <v>149.56</v>
      </c>
      <c r="D452" s="8">
        <v>89.26</v>
      </c>
      <c r="E452" s="10">
        <f t="shared" si="24"/>
        <v>199.93873942736886</v>
      </c>
      <c r="F452" s="9">
        <f t="shared" si="25"/>
        <v>-110.67873942736885</v>
      </c>
      <c r="G452" s="9">
        <f t="shared" si="26"/>
        <v>-109.72630043491148</v>
      </c>
      <c r="H452" s="9">
        <f t="shared" si="27"/>
        <v>-0.95243899245737396</v>
      </c>
    </row>
    <row r="453" spans="1:8" x14ac:dyDescent="0.25">
      <c r="A453">
        <v>2079</v>
      </c>
      <c r="B453" t="s">
        <v>439</v>
      </c>
      <c r="C453" s="8">
        <v>151.05000000000001</v>
      </c>
      <c r="D453" s="8">
        <v>90.08</v>
      </c>
      <c r="E453" s="10">
        <f t="shared" si="24"/>
        <v>200.07848103524893</v>
      </c>
      <c r="F453" s="9">
        <f t="shared" si="25"/>
        <v>-109.99848103524893</v>
      </c>
      <c r="G453" s="9">
        <f t="shared" si="26"/>
        <v>-110.67873942736885</v>
      </c>
      <c r="H453" s="9">
        <f t="shared" si="27"/>
        <v>0.68025839211992434</v>
      </c>
    </row>
    <row r="454" spans="1:8" x14ac:dyDescent="0.25">
      <c r="A454">
        <v>2078</v>
      </c>
      <c r="B454" t="s">
        <v>440</v>
      </c>
      <c r="C454" s="8">
        <v>151.16</v>
      </c>
      <c r="D454" s="8">
        <v>90.46</v>
      </c>
      <c r="E454" s="10">
        <f t="shared" si="24"/>
        <v>200.08879752979041</v>
      </c>
      <c r="F454" s="9">
        <f t="shared" si="25"/>
        <v>-109.62879752979042</v>
      </c>
      <c r="G454" s="9">
        <f t="shared" si="26"/>
        <v>-109.99848103524893</v>
      </c>
      <c r="H454" s="9">
        <f t="shared" si="27"/>
        <v>0.36968350545851081</v>
      </c>
    </row>
    <row r="455" spans="1:8" x14ac:dyDescent="0.25">
      <c r="A455">
        <v>2077</v>
      </c>
      <c r="B455" t="s">
        <v>441</v>
      </c>
      <c r="C455" s="8">
        <v>150.96</v>
      </c>
      <c r="D455" s="8">
        <v>90.16</v>
      </c>
      <c r="E455" s="10">
        <f t="shared" si="24"/>
        <v>200.07004026698772</v>
      </c>
      <c r="F455" s="9">
        <f t="shared" si="25"/>
        <v>-109.91004026698772</v>
      </c>
      <c r="G455" s="9">
        <f t="shared" si="26"/>
        <v>-109.62879752979042</v>
      </c>
      <c r="H455" s="9">
        <f t="shared" si="27"/>
        <v>-0.28124273719730297</v>
      </c>
    </row>
    <row r="456" spans="1:8" x14ac:dyDescent="0.25">
      <c r="A456">
        <v>2076</v>
      </c>
      <c r="B456" t="s">
        <v>442</v>
      </c>
      <c r="C456" s="8">
        <v>151.80000000000001</v>
      </c>
      <c r="D456" s="8">
        <v>90.8</v>
      </c>
      <c r="E456" s="10">
        <f t="shared" si="24"/>
        <v>200.14882077075904</v>
      </c>
      <c r="F456" s="9">
        <f t="shared" si="25"/>
        <v>-109.34882077075905</v>
      </c>
      <c r="G456" s="9">
        <f t="shared" si="26"/>
        <v>-109.91004026698772</v>
      </c>
      <c r="H456" s="9">
        <f t="shared" si="27"/>
        <v>0.56121949622867362</v>
      </c>
    </row>
    <row r="457" spans="1:8" x14ac:dyDescent="0.25">
      <c r="A457">
        <v>2075</v>
      </c>
      <c r="B457" t="s">
        <v>443</v>
      </c>
      <c r="C457" s="8">
        <v>151.77000000000001</v>
      </c>
      <c r="D457" s="8">
        <v>90.7</v>
      </c>
      <c r="E457" s="10">
        <f t="shared" si="24"/>
        <v>200.14600718133863</v>
      </c>
      <c r="F457" s="9">
        <f t="shared" si="25"/>
        <v>-109.44600718133863</v>
      </c>
      <c r="G457" s="9">
        <f t="shared" si="26"/>
        <v>-109.34882077075905</v>
      </c>
      <c r="H457" s="9">
        <f t="shared" si="27"/>
        <v>-9.7186410579581661E-2</v>
      </c>
    </row>
    <row r="458" spans="1:8" x14ac:dyDescent="0.25">
      <c r="A458">
        <v>2074</v>
      </c>
      <c r="B458" t="s">
        <v>444</v>
      </c>
      <c r="C458" s="8">
        <v>152.02000000000001</v>
      </c>
      <c r="D458" s="8">
        <v>91.1</v>
      </c>
      <c r="E458" s="10">
        <f t="shared" si="24"/>
        <v>200.16945375984199</v>
      </c>
      <c r="F458" s="9">
        <f t="shared" si="25"/>
        <v>-109.06945375984199</v>
      </c>
      <c r="G458" s="9">
        <f t="shared" si="26"/>
        <v>-109.44600718133863</v>
      </c>
      <c r="H458" s="9">
        <f t="shared" si="27"/>
        <v>0.37655342149663795</v>
      </c>
    </row>
    <row r="459" spans="1:8" x14ac:dyDescent="0.25">
      <c r="A459">
        <v>2073</v>
      </c>
      <c r="B459" t="s">
        <v>445</v>
      </c>
      <c r="C459" s="8">
        <v>152.15100000000001</v>
      </c>
      <c r="D459" s="8">
        <v>91.48</v>
      </c>
      <c r="E459" s="10">
        <f t="shared" si="24"/>
        <v>200.18173976697776</v>
      </c>
      <c r="F459" s="9">
        <f t="shared" si="25"/>
        <v>-108.70173976697775</v>
      </c>
      <c r="G459" s="9">
        <f t="shared" si="26"/>
        <v>-109.06945375984199</v>
      </c>
      <c r="H459" s="9">
        <f t="shared" si="27"/>
        <v>0.367713992864239</v>
      </c>
    </row>
    <row r="460" spans="1:8" x14ac:dyDescent="0.25">
      <c r="A460">
        <v>2072</v>
      </c>
      <c r="B460" t="s">
        <v>446</v>
      </c>
      <c r="C460" s="8">
        <v>152.29</v>
      </c>
      <c r="D460" s="8">
        <v>91.71</v>
      </c>
      <c r="E460" s="10">
        <f t="shared" si="24"/>
        <v>200.19477606462564</v>
      </c>
      <c r="F460" s="9">
        <f t="shared" si="25"/>
        <v>-108.48477606462565</v>
      </c>
      <c r="G460" s="9">
        <f t="shared" si="26"/>
        <v>-108.70173976697775</v>
      </c>
      <c r="H460" s="9">
        <f t="shared" si="27"/>
        <v>0.21696370235210338</v>
      </c>
    </row>
    <row r="461" spans="1:8" x14ac:dyDescent="0.25">
      <c r="A461">
        <v>2071</v>
      </c>
      <c r="B461" t="s">
        <v>447</v>
      </c>
      <c r="C461" s="8">
        <v>152.11000000000001</v>
      </c>
      <c r="D461" s="8">
        <v>91.74</v>
      </c>
      <c r="E461" s="10">
        <f t="shared" si="24"/>
        <v>200.17789452810322</v>
      </c>
      <c r="F461" s="9">
        <f t="shared" si="25"/>
        <v>-108.43789452810323</v>
      </c>
      <c r="G461" s="9">
        <f t="shared" si="26"/>
        <v>-108.48477606462565</v>
      </c>
      <c r="H461" s="9">
        <f t="shared" si="27"/>
        <v>4.688153652242022E-2</v>
      </c>
    </row>
    <row r="462" spans="1:8" x14ac:dyDescent="0.25">
      <c r="A462">
        <v>2070</v>
      </c>
      <c r="B462" t="s">
        <v>448</v>
      </c>
      <c r="C462" s="8">
        <v>153.25</v>
      </c>
      <c r="D462" s="8">
        <v>92.55</v>
      </c>
      <c r="E462" s="10">
        <f t="shared" si="24"/>
        <v>200.28481092607856</v>
      </c>
      <c r="F462" s="9">
        <f t="shared" si="25"/>
        <v>-107.73481092607857</v>
      </c>
      <c r="G462" s="9">
        <f t="shared" si="26"/>
        <v>-108.43789452810323</v>
      </c>
      <c r="H462" s="9">
        <f t="shared" si="27"/>
        <v>0.70308360202466247</v>
      </c>
    </row>
    <row r="463" spans="1:8" x14ac:dyDescent="0.25">
      <c r="A463">
        <v>2069</v>
      </c>
      <c r="B463" t="s">
        <v>449</v>
      </c>
      <c r="C463" s="8">
        <v>151.34</v>
      </c>
      <c r="D463" s="8">
        <v>90.829899999999995</v>
      </c>
      <c r="E463" s="10">
        <f t="shared" si="24"/>
        <v>200.10567906631283</v>
      </c>
      <c r="F463" s="9">
        <f t="shared" si="25"/>
        <v>-109.27577906631284</v>
      </c>
      <c r="G463" s="9">
        <f t="shared" si="26"/>
        <v>-107.73481092607857</v>
      </c>
      <c r="H463" s="9">
        <f t="shared" si="27"/>
        <v>-1.5409681402342699</v>
      </c>
    </row>
    <row r="464" spans="1:8" x14ac:dyDescent="0.25">
      <c r="A464">
        <v>2068</v>
      </c>
      <c r="B464" t="s">
        <v>450</v>
      </c>
      <c r="C464" s="8">
        <v>150.41999999999999</v>
      </c>
      <c r="D464" s="8">
        <v>89.95</v>
      </c>
      <c r="E464" s="10">
        <f t="shared" ref="E464:E527" si="28">+$G$3*$C464+$G$4</f>
        <v>200.01939565742043</v>
      </c>
      <c r="F464" s="9">
        <f t="shared" ref="F464:F527" si="29">+$D464-E464</f>
        <v>-110.06939565742043</v>
      </c>
      <c r="G464" s="9">
        <f t="shared" si="26"/>
        <v>-109.27577906631284</v>
      </c>
      <c r="H464" s="9">
        <f t="shared" si="27"/>
        <v>-0.79361659110759319</v>
      </c>
    </row>
    <row r="465" spans="1:8" x14ac:dyDescent="0.25">
      <c r="A465">
        <v>2067</v>
      </c>
      <c r="B465" t="s">
        <v>451</v>
      </c>
      <c r="C465" s="8">
        <v>151.88999999999999</v>
      </c>
      <c r="D465" s="8">
        <v>91.03</v>
      </c>
      <c r="E465" s="10">
        <f t="shared" si="28"/>
        <v>200.15726153902025</v>
      </c>
      <c r="F465" s="9">
        <f t="shared" si="29"/>
        <v>-109.12726153902025</v>
      </c>
      <c r="G465" s="9">
        <f t="shared" ref="G465:G528" si="30">+F464</f>
        <v>-110.06939565742043</v>
      </c>
      <c r="H465" s="9">
        <f t="shared" ref="H465:H528" si="31">+F465-G465</f>
        <v>0.94213411840017613</v>
      </c>
    </row>
    <row r="466" spans="1:8" x14ac:dyDescent="0.25">
      <c r="A466">
        <v>2066</v>
      </c>
      <c r="B466" t="s">
        <v>452</v>
      </c>
      <c r="C466" s="8">
        <v>149</v>
      </c>
      <c r="D466" s="8">
        <v>89.04</v>
      </c>
      <c r="E466" s="10">
        <f t="shared" si="28"/>
        <v>199.88621909152133</v>
      </c>
      <c r="F466" s="9">
        <f t="shared" si="29"/>
        <v>-110.84621909152132</v>
      </c>
      <c r="G466" s="9">
        <f t="shared" si="30"/>
        <v>-109.12726153902025</v>
      </c>
      <c r="H466" s="9">
        <f t="shared" si="31"/>
        <v>-1.7189575525010667</v>
      </c>
    </row>
    <row r="467" spans="1:8" x14ac:dyDescent="0.25">
      <c r="A467">
        <v>2065</v>
      </c>
      <c r="B467" t="s">
        <v>453</v>
      </c>
      <c r="C467" s="8">
        <v>150.02000000000001</v>
      </c>
      <c r="D467" s="8">
        <v>89.37</v>
      </c>
      <c r="E467" s="10">
        <f t="shared" si="28"/>
        <v>199.98188113181504</v>
      </c>
      <c r="F467" s="9">
        <f t="shared" si="29"/>
        <v>-110.61188113181504</v>
      </c>
      <c r="G467" s="9">
        <f t="shared" si="30"/>
        <v>-110.84621909152132</v>
      </c>
      <c r="H467" s="9">
        <f t="shared" si="31"/>
        <v>0.23433795970628069</v>
      </c>
    </row>
    <row r="468" spans="1:8" x14ac:dyDescent="0.25">
      <c r="A468">
        <v>2064</v>
      </c>
      <c r="B468" t="s">
        <v>454</v>
      </c>
      <c r="C468" s="8">
        <v>151.91</v>
      </c>
      <c r="D468" s="8">
        <v>90.31</v>
      </c>
      <c r="E468" s="10">
        <f t="shared" si="28"/>
        <v>200.1591372653005</v>
      </c>
      <c r="F468" s="9">
        <f t="shared" si="29"/>
        <v>-109.8491372653005</v>
      </c>
      <c r="G468" s="9">
        <f t="shared" si="30"/>
        <v>-110.61188113181504</v>
      </c>
      <c r="H468" s="9">
        <f t="shared" si="31"/>
        <v>0.76274386651454051</v>
      </c>
    </row>
    <row r="469" spans="1:8" x14ac:dyDescent="0.25">
      <c r="A469">
        <v>2063</v>
      </c>
      <c r="B469" t="s">
        <v>455</v>
      </c>
      <c r="C469" s="8">
        <v>151.61000000000001</v>
      </c>
      <c r="D469" s="8">
        <v>90.48</v>
      </c>
      <c r="E469" s="10">
        <f t="shared" si="28"/>
        <v>200.13100137109649</v>
      </c>
      <c r="F469" s="9">
        <f t="shared" si="29"/>
        <v>-109.65100137109648</v>
      </c>
      <c r="G469" s="9">
        <f t="shared" si="30"/>
        <v>-109.8491372653005</v>
      </c>
      <c r="H469" s="9">
        <f t="shared" si="31"/>
        <v>0.19813589420401456</v>
      </c>
    </row>
    <row r="470" spans="1:8" x14ac:dyDescent="0.25">
      <c r="A470">
        <v>2062</v>
      </c>
      <c r="B470" t="s">
        <v>456</v>
      </c>
      <c r="C470" s="8">
        <v>152.11000000000001</v>
      </c>
      <c r="D470" s="8">
        <v>90.89</v>
      </c>
      <c r="E470" s="10">
        <f t="shared" si="28"/>
        <v>200.17789452810322</v>
      </c>
      <c r="F470" s="9">
        <f t="shared" si="29"/>
        <v>-109.28789452810322</v>
      </c>
      <c r="G470" s="9">
        <f t="shared" si="30"/>
        <v>-109.65100137109648</v>
      </c>
      <c r="H470" s="9">
        <f t="shared" si="31"/>
        <v>0.36310684299326113</v>
      </c>
    </row>
    <row r="471" spans="1:8" x14ac:dyDescent="0.25">
      <c r="A471">
        <v>2061</v>
      </c>
      <c r="B471" t="s">
        <v>457</v>
      </c>
      <c r="C471" s="8">
        <v>152.91999999999999</v>
      </c>
      <c r="D471" s="8">
        <v>91.13</v>
      </c>
      <c r="E471" s="10">
        <f t="shared" si="28"/>
        <v>200.25386144245411</v>
      </c>
      <c r="F471" s="9">
        <f t="shared" si="29"/>
        <v>-109.12386144245411</v>
      </c>
      <c r="G471" s="9">
        <f t="shared" si="30"/>
        <v>-109.28789452810322</v>
      </c>
      <c r="H471" s="9">
        <f t="shared" si="31"/>
        <v>0.16403308564910901</v>
      </c>
    </row>
    <row r="472" spans="1:8" x14ac:dyDescent="0.25">
      <c r="A472">
        <v>2060</v>
      </c>
      <c r="B472" t="s">
        <v>458</v>
      </c>
      <c r="C472" s="8">
        <v>154.29</v>
      </c>
      <c r="D472" s="8">
        <v>92.19</v>
      </c>
      <c r="E472" s="10">
        <f t="shared" si="28"/>
        <v>200.38234869265258</v>
      </c>
      <c r="F472" s="9">
        <f t="shared" si="29"/>
        <v>-108.19234869265259</v>
      </c>
      <c r="G472" s="9">
        <f t="shared" si="30"/>
        <v>-109.12386144245411</v>
      </c>
      <c r="H472" s="9">
        <f t="shared" si="31"/>
        <v>0.93151274980152721</v>
      </c>
    </row>
    <row r="473" spans="1:8" x14ac:dyDescent="0.25">
      <c r="A473">
        <v>2059</v>
      </c>
      <c r="B473" t="s">
        <v>459</v>
      </c>
      <c r="C473" s="8">
        <v>154.5</v>
      </c>
      <c r="D473" s="8">
        <v>92.43</v>
      </c>
      <c r="E473" s="10">
        <f t="shared" si="28"/>
        <v>200.40204381859542</v>
      </c>
      <c r="F473" s="9">
        <f t="shared" si="29"/>
        <v>-107.97204381859541</v>
      </c>
      <c r="G473" s="9">
        <f t="shared" si="30"/>
        <v>-108.19234869265259</v>
      </c>
      <c r="H473" s="9">
        <f t="shared" si="31"/>
        <v>0.22030487405717736</v>
      </c>
    </row>
    <row r="474" spans="1:8" x14ac:dyDescent="0.25">
      <c r="A474">
        <v>2058</v>
      </c>
      <c r="B474" t="s">
        <v>460</v>
      </c>
      <c r="C474" s="8">
        <v>154.77600000000001</v>
      </c>
      <c r="D474" s="8">
        <v>92.87</v>
      </c>
      <c r="E474" s="10">
        <f t="shared" si="28"/>
        <v>200.42792884126311</v>
      </c>
      <c r="F474" s="9">
        <f t="shared" si="29"/>
        <v>-107.55792884126311</v>
      </c>
      <c r="G474" s="9">
        <f t="shared" si="30"/>
        <v>-107.97204381859541</v>
      </c>
      <c r="H474" s="9">
        <f t="shared" si="31"/>
        <v>0.41411497733230362</v>
      </c>
    </row>
    <row r="475" spans="1:8" x14ac:dyDescent="0.25">
      <c r="A475">
        <v>2057</v>
      </c>
      <c r="B475" t="s">
        <v>461</v>
      </c>
      <c r="C475" s="8">
        <v>155.44</v>
      </c>
      <c r="D475" s="8">
        <v>93.73</v>
      </c>
      <c r="E475" s="10">
        <f t="shared" si="28"/>
        <v>200.49020295376806</v>
      </c>
      <c r="F475" s="9">
        <f t="shared" si="29"/>
        <v>-106.76020295376806</v>
      </c>
      <c r="G475" s="9">
        <f t="shared" si="30"/>
        <v>-107.55792884126311</v>
      </c>
      <c r="H475" s="9">
        <f t="shared" si="31"/>
        <v>0.79772588749504791</v>
      </c>
    </row>
    <row r="476" spans="1:8" x14ac:dyDescent="0.25">
      <c r="A476">
        <v>2056</v>
      </c>
      <c r="B476" t="s">
        <v>462</v>
      </c>
      <c r="C476" s="8">
        <v>156.03</v>
      </c>
      <c r="D476" s="8">
        <v>93.7</v>
      </c>
      <c r="E476" s="10">
        <f t="shared" si="28"/>
        <v>200.54553687903601</v>
      </c>
      <c r="F476" s="9">
        <f t="shared" si="29"/>
        <v>-106.845536879036</v>
      </c>
      <c r="G476" s="9">
        <f t="shared" si="30"/>
        <v>-106.76020295376806</v>
      </c>
      <c r="H476" s="9">
        <f t="shared" si="31"/>
        <v>-8.5333925267946142E-2</v>
      </c>
    </row>
    <row r="477" spans="1:8" x14ac:dyDescent="0.25">
      <c r="A477">
        <v>2055</v>
      </c>
      <c r="B477" t="s">
        <v>463</v>
      </c>
      <c r="C477" s="8">
        <v>155.68</v>
      </c>
      <c r="D477" s="8">
        <v>93.51</v>
      </c>
      <c r="E477" s="10">
        <f t="shared" si="28"/>
        <v>200.51271166913131</v>
      </c>
      <c r="F477" s="9">
        <f t="shared" si="29"/>
        <v>-107.0027116691313</v>
      </c>
      <c r="G477" s="9">
        <f t="shared" si="30"/>
        <v>-106.845536879036</v>
      </c>
      <c r="H477" s="9">
        <f t="shared" si="31"/>
        <v>-0.15717479009529711</v>
      </c>
    </row>
    <row r="478" spans="1:8" x14ac:dyDescent="0.25">
      <c r="A478">
        <v>2054</v>
      </c>
      <c r="B478" t="s">
        <v>464</v>
      </c>
      <c r="C478" s="8">
        <v>155.905</v>
      </c>
      <c r="D478" s="8">
        <v>93.86</v>
      </c>
      <c r="E478" s="10">
        <f t="shared" si="28"/>
        <v>200.53381358978433</v>
      </c>
      <c r="F478" s="9">
        <f t="shared" si="29"/>
        <v>-106.67381358978433</v>
      </c>
      <c r="G478" s="9">
        <f t="shared" si="30"/>
        <v>-107.0027116691313</v>
      </c>
      <c r="H478" s="9">
        <f t="shared" si="31"/>
        <v>0.32889807934697046</v>
      </c>
    </row>
    <row r="479" spans="1:8" x14ac:dyDescent="0.25">
      <c r="A479">
        <v>2053</v>
      </c>
      <c r="B479" t="s">
        <v>465</v>
      </c>
      <c r="C479" s="8">
        <v>156.72999999999999</v>
      </c>
      <c r="D479" s="8">
        <v>94.8</v>
      </c>
      <c r="E479" s="10">
        <f t="shared" si="28"/>
        <v>200.61118729884544</v>
      </c>
      <c r="F479" s="9">
        <f t="shared" si="29"/>
        <v>-105.81118729884544</v>
      </c>
      <c r="G479" s="9">
        <f t="shared" si="30"/>
        <v>-106.67381358978433</v>
      </c>
      <c r="H479" s="9">
        <f t="shared" si="31"/>
        <v>0.86262629093889132</v>
      </c>
    </row>
    <row r="480" spans="1:8" x14ac:dyDescent="0.25">
      <c r="A480">
        <v>2052</v>
      </c>
      <c r="B480" t="s">
        <v>466</v>
      </c>
      <c r="C480" s="8">
        <v>155.83000000000001</v>
      </c>
      <c r="D480" s="8">
        <v>94.75</v>
      </c>
      <c r="E480" s="10">
        <f t="shared" si="28"/>
        <v>200.52677961623331</v>
      </c>
      <c r="F480" s="9">
        <f t="shared" si="29"/>
        <v>-105.77677961623331</v>
      </c>
      <c r="G480" s="9">
        <f t="shared" si="30"/>
        <v>-105.81118729884544</v>
      </c>
      <c r="H480" s="9">
        <f t="shared" si="31"/>
        <v>3.4407682612126678E-2</v>
      </c>
    </row>
    <row r="481" spans="1:8" x14ac:dyDescent="0.25">
      <c r="A481">
        <v>2051</v>
      </c>
      <c r="B481" t="s">
        <v>467</v>
      </c>
      <c r="C481" s="8">
        <v>154.97</v>
      </c>
      <c r="D481" s="8">
        <v>94.23</v>
      </c>
      <c r="E481" s="10">
        <f t="shared" si="28"/>
        <v>200.44612338618174</v>
      </c>
      <c r="F481" s="9">
        <f t="shared" si="29"/>
        <v>-106.21612338618174</v>
      </c>
      <c r="G481" s="9">
        <f t="shared" si="30"/>
        <v>-105.77677961623331</v>
      </c>
      <c r="H481" s="9">
        <f t="shared" si="31"/>
        <v>-0.43934376994842239</v>
      </c>
    </row>
    <row r="482" spans="1:8" x14ac:dyDescent="0.25">
      <c r="A482">
        <v>2050</v>
      </c>
      <c r="B482" t="s">
        <v>468</v>
      </c>
      <c r="C482" s="8">
        <v>154.61000000000001</v>
      </c>
      <c r="D482" s="8">
        <v>93.83</v>
      </c>
      <c r="E482" s="10">
        <f t="shared" si="28"/>
        <v>200.4123603131369</v>
      </c>
      <c r="F482" s="9">
        <f t="shared" si="29"/>
        <v>-106.5823603131369</v>
      </c>
      <c r="G482" s="9">
        <f t="shared" si="30"/>
        <v>-106.21612338618174</v>
      </c>
      <c r="H482" s="9">
        <f t="shared" si="31"/>
        <v>-0.36623692695516752</v>
      </c>
    </row>
    <row r="483" spans="1:8" x14ac:dyDescent="0.25">
      <c r="A483">
        <v>2049</v>
      </c>
      <c r="B483" t="s">
        <v>469</v>
      </c>
      <c r="C483" s="8">
        <v>155.69</v>
      </c>
      <c r="D483" s="8">
        <v>94.7</v>
      </c>
      <c r="E483" s="10">
        <f t="shared" si="28"/>
        <v>200.51364953227144</v>
      </c>
      <c r="F483" s="9">
        <f t="shared" si="29"/>
        <v>-105.81364953227144</v>
      </c>
      <c r="G483" s="9">
        <f t="shared" si="30"/>
        <v>-106.5823603131369</v>
      </c>
      <c r="H483" s="9">
        <f t="shared" si="31"/>
        <v>0.76871078086546163</v>
      </c>
    </row>
    <row r="484" spans="1:8" x14ac:dyDescent="0.25">
      <c r="A484">
        <v>2048</v>
      </c>
      <c r="B484" t="s">
        <v>470</v>
      </c>
      <c r="C484" s="8">
        <v>154.35900000000001</v>
      </c>
      <c r="D484" s="8">
        <v>93.87</v>
      </c>
      <c r="E484" s="10">
        <f t="shared" si="28"/>
        <v>200.38881994831951</v>
      </c>
      <c r="F484" s="9">
        <f t="shared" si="29"/>
        <v>-106.5188199483195</v>
      </c>
      <c r="G484" s="9">
        <f t="shared" si="30"/>
        <v>-105.81364953227144</v>
      </c>
      <c r="H484" s="9">
        <f t="shared" si="31"/>
        <v>-0.70517041604806252</v>
      </c>
    </row>
    <row r="485" spans="1:8" x14ac:dyDescent="0.25">
      <c r="A485">
        <v>2047</v>
      </c>
      <c r="B485" t="s">
        <v>471</v>
      </c>
      <c r="C485" s="8">
        <v>155.6</v>
      </c>
      <c r="D485" s="8">
        <v>94.16</v>
      </c>
      <c r="E485" s="10">
        <f t="shared" si="28"/>
        <v>200.50520876401021</v>
      </c>
      <c r="F485" s="9">
        <f t="shared" si="29"/>
        <v>-106.34520876401021</v>
      </c>
      <c r="G485" s="9">
        <f t="shared" si="30"/>
        <v>-106.5188199483195</v>
      </c>
      <c r="H485" s="9">
        <f t="shared" si="31"/>
        <v>0.17361118430929423</v>
      </c>
    </row>
    <row r="486" spans="1:8" x14ac:dyDescent="0.25">
      <c r="A486">
        <v>2046</v>
      </c>
      <c r="B486" t="s">
        <v>472</v>
      </c>
      <c r="C486" s="8">
        <v>154.94999999999999</v>
      </c>
      <c r="D486" s="8">
        <v>93.95</v>
      </c>
      <c r="E486" s="10">
        <f t="shared" si="28"/>
        <v>200.44424765990146</v>
      </c>
      <c r="F486" s="9">
        <f t="shared" si="29"/>
        <v>-106.49424765990146</v>
      </c>
      <c r="G486" s="9">
        <f t="shared" si="30"/>
        <v>-106.34520876401021</v>
      </c>
      <c r="H486" s="9">
        <f t="shared" si="31"/>
        <v>-0.14903889589125185</v>
      </c>
    </row>
    <row r="487" spans="1:8" x14ac:dyDescent="0.25">
      <c r="A487">
        <v>2045</v>
      </c>
      <c r="B487" t="s">
        <v>473</v>
      </c>
      <c r="C487" s="8">
        <v>156.19</v>
      </c>
      <c r="D487" s="8">
        <v>94.25</v>
      </c>
      <c r="E487" s="10">
        <f t="shared" si="28"/>
        <v>200.56054268927818</v>
      </c>
      <c r="F487" s="9">
        <f t="shared" si="29"/>
        <v>-106.31054268927818</v>
      </c>
      <c r="G487" s="9">
        <f t="shared" si="30"/>
        <v>-106.49424765990146</v>
      </c>
      <c r="H487" s="9">
        <f t="shared" si="31"/>
        <v>0.18370497062328184</v>
      </c>
    </row>
    <row r="488" spans="1:8" x14ac:dyDescent="0.25">
      <c r="A488">
        <v>2044</v>
      </c>
      <c r="B488" t="s">
        <v>474</v>
      </c>
      <c r="C488" s="8">
        <v>156.19</v>
      </c>
      <c r="D488" s="8">
        <v>94.313999999999993</v>
      </c>
      <c r="E488" s="10">
        <f t="shared" si="28"/>
        <v>200.56054268927818</v>
      </c>
      <c r="F488" s="9">
        <f t="shared" si="29"/>
        <v>-106.24654268927819</v>
      </c>
      <c r="G488" s="9">
        <f t="shared" si="30"/>
        <v>-106.31054268927818</v>
      </c>
      <c r="H488" s="9">
        <f t="shared" si="31"/>
        <v>6.3999999999992951E-2</v>
      </c>
    </row>
    <row r="489" spans="1:8" x14ac:dyDescent="0.25">
      <c r="A489">
        <v>2043</v>
      </c>
      <c r="B489" t="s">
        <v>475</v>
      </c>
      <c r="C489" s="8">
        <v>156.66999999999999</v>
      </c>
      <c r="D489" s="8">
        <v>94.43</v>
      </c>
      <c r="E489" s="10">
        <f t="shared" si="28"/>
        <v>200.60556012000464</v>
      </c>
      <c r="F489" s="9">
        <f t="shared" si="29"/>
        <v>-106.17556012000463</v>
      </c>
      <c r="G489" s="9">
        <f t="shared" si="30"/>
        <v>-106.24654268927819</v>
      </c>
      <c r="H489" s="9">
        <f t="shared" si="31"/>
        <v>7.0982569273553509E-2</v>
      </c>
    </row>
    <row r="490" spans="1:8" x14ac:dyDescent="0.25">
      <c r="A490">
        <v>2042</v>
      </c>
      <c r="B490" t="s">
        <v>476</v>
      </c>
      <c r="C490" s="8">
        <v>156.05000000000001</v>
      </c>
      <c r="D490" s="8">
        <v>93.16</v>
      </c>
      <c r="E490" s="10">
        <f t="shared" si="28"/>
        <v>200.54741260531628</v>
      </c>
      <c r="F490" s="9">
        <f t="shared" si="29"/>
        <v>-107.38741260531629</v>
      </c>
      <c r="G490" s="9">
        <f t="shared" si="30"/>
        <v>-106.17556012000463</v>
      </c>
      <c r="H490" s="9">
        <f t="shared" si="31"/>
        <v>-1.2118524853116526</v>
      </c>
    </row>
    <row r="491" spans="1:8" x14ac:dyDescent="0.25">
      <c r="A491">
        <v>2041</v>
      </c>
      <c r="B491" t="s">
        <v>477</v>
      </c>
      <c r="C491" s="8">
        <v>156.82</v>
      </c>
      <c r="D491" s="8">
        <v>92.58</v>
      </c>
      <c r="E491" s="10">
        <f t="shared" si="28"/>
        <v>200.61962806710665</v>
      </c>
      <c r="F491" s="9">
        <f t="shared" si="29"/>
        <v>-108.03962806710665</v>
      </c>
      <c r="G491" s="9">
        <f t="shared" si="30"/>
        <v>-107.38741260531629</v>
      </c>
      <c r="H491" s="9">
        <f t="shared" si="31"/>
        <v>-0.65221546179036238</v>
      </c>
    </row>
    <row r="492" spans="1:8" x14ac:dyDescent="0.25">
      <c r="A492">
        <v>2040</v>
      </c>
      <c r="B492" t="s">
        <v>478</v>
      </c>
      <c r="C492" s="8">
        <v>155.22999999999999</v>
      </c>
      <c r="D492" s="8">
        <v>91.13</v>
      </c>
      <c r="E492" s="10">
        <f t="shared" si="28"/>
        <v>200.47050782782523</v>
      </c>
      <c r="F492" s="9">
        <f t="shared" si="29"/>
        <v>-109.34050782782523</v>
      </c>
      <c r="G492" s="9">
        <f t="shared" si="30"/>
        <v>-108.03962806710665</v>
      </c>
      <c r="H492" s="9">
        <f t="shared" si="31"/>
        <v>-1.3008797607185869</v>
      </c>
    </row>
    <row r="493" spans="1:8" x14ac:dyDescent="0.25">
      <c r="A493">
        <v>2039</v>
      </c>
      <c r="B493" t="s">
        <v>479</v>
      </c>
      <c r="C493" s="8">
        <v>155.86000000000001</v>
      </c>
      <c r="D493" s="8">
        <v>91.91</v>
      </c>
      <c r="E493" s="10">
        <f t="shared" si="28"/>
        <v>200.52959320565373</v>
      </c>
      <c r="F493" s="9">
        <f t="shared" si="29"/>
        <v>-108.61959320565373</v>
      </c>
      <c r="G493" s="9">
        <f t="shared" si="30"/>
        <v>-109.34050782782523</v>
      </c>
      <c r="H493" s="9">
        <f t="shared" si="31"/>
        <v>0.72091462217150593</v>
      </c>
    </row>
    <row r="494" spans="1:8" x14ac:dyDescent="0.25">
      <c r="A494">
        <v>2038</v>
      </c>
      <c r="B494" t="s">
        <v>480</v>
      </c>
      <c r="C494" s="8">
        <v>155.15799999999999</v>
      </c>
      <c r="D494" s="8">
        <v>91.73</v>
      </c>
      <c r="E494" s="10">
        <f t="shared" si="28"/>
        <v>200.46375521321627</v>
      </c>
      <c r="F494" s="9">
        <f t="shared" si="29"/>
        <v>-108.73375521321627</v>
      </c>
      <c r="G494" s="9">
        <f t="shared" si="30"/>
        <v>-108.61959320565373</v>
      </c>
      <c r="H494" s="9">
        <f t="shared" si="31"/>
        <v>-0.11416200756254113</v>
      </c>
    </row>
    <row r="495" spans="1:8" x14ac:dyDescent="0.25">
      <c r="A495">
        <v>2037</v>
      </c>
      <c r="B495" t="s">
        <v>481</v>
      </c>
      <c r="C495" s="8">
        <v>156.21</v>
      </c>
      <c r="D495" s="8">
        <v>92.49</v>
      </c>
      <c r="E495" s="10">
        <f t="shared" si="28"/>
        <v>200.56241841555843</v>
      </c>
      <c r="F495" s="9">
        <f t="shared" si="29"/>
        <v>-108.07241841555843</v>
      </c>
      <c r="G495" s="9">
        <f t="shared" si="30"/>
        <v>-108.73375521321627</v>
      </c>
      <c r="H495" s="9">
        <f t="shared" si="31"/>
        <v>0.66133679765783882</v>
      </c>
    </row>
    <row r="496" spans="1:8" x14ac:dyDescent="0.25">
      <c r="A496">
        <v>2036</v>
      </c>
      <c r="B496" t="s">
        <v>482</v>
      </c>
      <c r="C496" s="8">
        <v>156.75</v>
      </c>
      <c r="D496" s="8">
        <v>92.22</v>
      </c>
      <c r="E496" s="10">
        <f t="shared" si="28"/>
        <v>200.61306302512571</v>
      </c>
      <c r="F496" s="9">
        <f t="shared" si="29"/>
        <v>-108.39306302512571</v>
      </c>
      <c r="G496" s="9">
        <f t="shared" si="30"/>
        <v>-108.07241841555843</v>
      </c>
      <c r="H496" s="9">
        <f t="shared" si="31"/>
        <v>-0.32064460956728169</v>
      </c>
    </row>
    <row r="497" spans="1:8" x14ac:dyDescent="0.25">
      <c r="A497">
        <v>2035</v>
      </c>
      <c r="B497" t="s">
        <v>483</v>
      </c>
      <c r="C497" s="8">
        <v>158.66999999999999</v>
      </c>
      <c r="D497" s="8">
        <v>93.89</v>
      </c>
      <c r="E497" s="10">
        <f t="shared" si="28"/>
        <v>200.79313274803158</v>
      </c>
      <c r="F497" s="9">
        <f t="shared" si="29"/>
        <v>-106.90313274803158</v>
      </c>
      <c r="G497" s="9">
        <f t="shared" si="30"/>
        <v>-108.39306302512571</v>
      </c>
      <c r="H497" s="9">
        <f t="shared" si="31"/>
        <v>1.4899302770941318</v>
      </c>
    </row>
    <row r="498" spans="1:8" x14ac:dyDescent="0.25">
      <c r="A498">
        <v>2034</v>
      </c>
      <c r="B498" t="s">
        <v>484</v>
      </c>
      <c r="C498" s="8">
        <v>159.19</v>
      </c>
      <c r="D498" s="8">
        <v>94.02</v>
      </c>
      <c r="E498" s="10">
        <f t="shared" si="28"/>
        <v>200.84190163131859</v>
      </c>
      <c r="F498" s="9">
        <f t="shared" si="29"/>
        <v>-106.8219016313186</v>
      </c>
      <c r="G498" s="9">
        <f t="shared" si="30"/>
        <v>-106.90313274803158</v>
      </c>
      <c r="H498" s="9">
        <f t="shared" si="31"/>
        <v>8.1231116712984885E-2</v>
      </c>
    </row>
    <row r="499" spans="1:8" x14ac:dyDescent="0.25">
      <c r="A499">
        <v>2033</v>
      </c>
      <c r="B499" t="s">
        <v>485</v>
      </c>
      <c r="C499" s="8">
        <v>158.80000000000001</v>
      </c>
      <c r="D499" s="8">
        <v>93.64</v>
      </c>
      <c r="E499" s="10">
        <f t="shared" si="28"/>
        <v>200.80532496885331</v>
      </c>
      <c r="F499" s="9">
        <f t="shared" si="29"/>
        <v>-107.16532496885331</v>
      </c>
      <c r="G499" s="9">
        <f t="shared" si="30"/>
        <v>-106.8219016313186</v>
      </c>
      <c r="H499" s="9">
        <f t="shared" si="31"/>
        <v>-0.34342333753471621</v>
      </c>
    </row>
    <row r="500" spans="1:8" x14ac:dyDescent="0.25">
      <c r="A500">
        <v>2032</v>
      </c>
      <c r="B500" t="s">
        <v>486</v>
      </c>
      <c r="C500" s="8">
        <v>155.11799999999999</v>
      </c>
      <c r="D500" s="8">
        <v>90.11</v>
      </c>
      <c r="E500" s="10">
        <f t="shared" si="28"/>
        <v>200.46000376065572</v>
      </c>
      <c r="F500" s="9">
        <f t="shared" si="29"/>
        <v>-110.35000376065572</v>
      </c>
      <c r="G500" s="9">
        <f t="shared" si="30"/>
        <v>-107.16532496885331</v>
      </c>
      <c r="H500" s="9">
        <f t="shared" si="31"/>
        <v>-3.184678791802412</v>
      </c>
    </row>
    <row r="501" spans="1:8" x14ac:dyDescent="0.25">
      <c r="A501">
        <v>2031</v>
      </c>
      <c r="B501" t="s">
        <v>487</v>
      </c>
      <c r="C501" s="8">
        <v>157.41</v>
      </c>
      <c r="D501" s="8">
        <v>91.67</v>
      </c>
      <c r="E501" s="10">
        <f t="shared" si="28"/>
        <v>200.67496199237459</v>
      </c>
      <c r="F501" s="9">
        <f t="shared" si="29"/>
        <v>-109.00496199237459</v>
      </c>
      <c r="G501" s="9">
        <f t="shared" si="30"/>
        <v>-110.35000376065572</v>
      </c>
      <c r="H501" s="9">
        <f t="shared" si="31"/>
        <v>1.3450417682811349</v>
      </c>
    </row>
    <row r="502" spans="1:8" x14ac:dyDescent="0.25">
      <c r="A502">
        <v>2030</v>
      </c>
      <c r="B502" t="s">
        <v>488</v>
      </c>
      <c r="C502" s="8">
        <v>155.11000000000001</v>
      </c>
      <c r="D502" s="8">
        <v>90.075999999999993</v>
      </c>
      <c r="E502" s="10">
        <f t="shared" si="28"/>
        <v>200.45925347014361</v>
      </c>
      <c r="F502" s="9">
        <f t="shared" si="29"/>
        <v>-110.38325347014361</v>
      </c>
      <c r="G502" s="9">
        <f t="shared" si="30"/>
        <v>-109.00496199237459</v>
      </c>
      <c r="H502" s="9">
        <f t="shared" si="31"/>
        <v>-1.3782914777690252</v>
      </c>
    </row>
    <row r="503" spans="1:8" x14ac:dyDescent="0.25">
      <c r="A503">
        <v>2029</v>
      </c>
      <c r="B503" t="s">
        <v>489</v>
      </c>
      <c r="C503" s="8">
        <v>154.13999999999999</v>
      </c>
      <c r="D503" s="8">
        <v>89.58</v>
      </c>
      <c r="E503" s="10">
        <f t="shared" si="28"/>
        <v>200.36828074555055</v>
      </c>
      <c r="F503" s="9">
        <f t="shared" si="29"/>
        <v>-110.78828074555055</v>
      </c>
      <c r="G503" s="9">
        <f t="shared" si="30"/>
        <v>-110.38325347014361</v>
      </c>
      <c r="H503" s="9">
        <f t="shared" si="31"/>
        <v>-0.40502727540693684</v>
      </c>
    </row>
    <row r="504" spans="1:8" x14ac:dyDescent="0.25">
      <c r="A504">
        <v>2028</v>
      </c>
      <c r="B504" t="s">
        <v>490</v>
      </c>
      <c r="C504" s="8">
        <v>155.47999999999999</v>
      </c>
      <c r="D504" s="8">
        <v>90.61</v>
      </c>
      <c r="E504" s="10">
        <f t="shared" si="28"/>
        <v>200.49395440632861</v>
      </c>
      <c r="F504" s="9">
        <f t="shared" si="29"/>
        <v>-109.88395440632861</v>
      </c>
      <c r="G504" s="9">
        <f t="shared" si="30"/>
        <v>-110.78828074555055</v>
      </c>
      <c r="H504" s="9">
        <f t="shared" si="31"/>
        <v>0.90432633922193872</v>
      </c>
    </row>
    <row r="505" spans="1:8" x14ac:dyDescent="0.25">
      <c r="A505">
        <v>2027</v>
      </c>
      <c r="B505" t="s">
        <v>491</v>
      </c>
      <c r="C505" s="8">
        <v>156.16999999999999</v>
      </c>
      <c r="D505" s="8">
        <v>90.87</v>
      </c>
      <c r="E505" s="10">
        <f t="shared" si="28"/>
        <v>200.5586669629979</v>
      </c>
      <c r="F505" s="9">
        <f t="shared" si="29"/>
        <v>-109.6886669629979</v>
      </c>
      <c r="G505" s="9">
        <f t="shared" si="30"/>
        <v>-109.88395440632861</v>
      </c>
      <c r="H505" s="9">
        <f t="shared" si="31"/>
        <v>0.19528744333071302</v>
      </c>
    </row>
    <row r="506" spans="1:8" x14ac:dyDescent="0.25">
      <c r="A506">
        <v>2026</v>
      </c>
      <c r="B506" t="s">
        <v>492</v>
      </c>
      <c r="C506" s="8">
        <v>157.78</v>
      </c>
      <c r="D506" s="8">
        <v>92.31</v>
      </c>
      <c r="E506" s="10">
        <f t="shared" si="28"/>
        <v>200.7096629285596</v>
      </c>
      <c r="F506" s="9">
        <f t="shared" si="29"/>
        <v>-108.39966292855959</v>
      </c>
      <c r="G506" s="9">
        <f t="shared" si="30"/>
        <v>-109.6886669629979</v>
      </c>
      <c r="H506" s="9">
        <f t="shared" si="31"/>
        <v>1.2890040344383067</v>
      </c>
    </row>
    <row r="507" spans="1:8" x14ac:dyDescent="0.25">
      <c r="A507">
        <v>2025</v>
      </c>
      <c r="B507" t="s">
        <v>493</v>
      </c>
      <c r="C507" s="8">
        <v>157.88</v>
      </c>
      <c r="D507" s="8">
        <v>92.79</v>
      </c>
      <c r="E507" s="10">
        <f t="shared" si="28"/>
        <v>200.71904155996094</v>
      </c>
      <c r="F507" s="9">
        <f t="shared" si="29"/>
        <v>-107.92904155996094</v>
      </c>
      <c r="G507" s="9">
        <f t="shared" si="30"/>
        <v>-108.39966292855959</v>
      </c>
      <c r="H507" s="9">
        <f t="shared" si="31"/>
        <v>0.47062136859865689</v>
      </c>
    </row>
    <row r="508" spans="1:8" x14ac:dyDescent="0.25">
      <c r="A508">
        <v>2024</v>
      </c>
      <c r="B508" t="s">
        <v>494</v>
      </c>
      <c r="C508" s="8">
        <v>158.52000000000001</v>
      </c>
      <c r="D508" s="8">
        <v>93.4</v>
      </c>
      <c r="E508" s="10">
        <f t="shared" si="28"/>
        <v>200.77906480092955</v>
      </c>
      <c r="F508" s="9">
        <f t="shared" si="29"/>
        <v>-107.37906480092954</v>
      </c>
      <c r="G508" s="9">
        <f t="shared" si="30"/>
        <v>-107.92904155996094</v>
      </c>
      <c r="H508" s="9">
        <f t="shared" si="31"/>
        <v>0.54997675903139509</v>
      </c>
    </row>
    <row r="509" spans="1:8" x14ac:dyDescent="0.25">
      <c r="A509">
        <v>2023</v>
      </c>
      <c r="B509" t="s">
        <v>495</v>
      </c>
      <c r="C509" s="8">
        <v>158.24</v>
      </c>
      <c r="D509" s="8">
        <v>92.9</v>
      </c>
      <c r="E509" s="10">
        <f t="shared" si="28"/>
        <v>200.75280463300578</v>
      </c>
      <c r="F509" s="9">
        <f t="shared" si="29"/>
        <v>-107.85280463300577</v>
      </c>
      <c r="G509" s="9">
        <f t="shared" si="30"/>
        <v>-107.37906480092954</v>
      </c>
      <c r="H509" s="9">
        <f t="shared" si="31"/>
        <v>-0.47373983207623382</v>
      </c>
    </row>
    <row r="510" spans="1:8" x14ac:dyDescent="0.25">
      <c r="A510">
        <v>2022</v>
      </c>
      <c r="B510" t="s">
        <v>496</v>
      </c>
      <c r="C510" s="8">
        <v>159.30000000000001</v>
      </c>
      <c r="D510" s="8">
        <v>93.57</v>
      </c>
      <c r="E510" s="10">
        <f t="shared" si="28"/>
        <v>200.85221812586005</v>
      </c>
      <c r="F510" s="9">
        <f t="shared" si="29"/>
        <v>-107.28221812586006</v>
      </c>
      <c r="G510" s="9">
        <f t="shared" si="30"/>
        <v>-107.85280463300577</v>
      </c>
      <c r="H510" s="9">
        <f t="shared" si="31"/>
        <v>0.57058650714571968</v>
      </c>
    </row>
    <row r="511" spans="1:8" x14ac:dyDescent="0.25">
      <c r="A511">
        <v>2021</v>
      </c>
      <c r="B511" t="s">
        <v>497</v>
      </c>
      <c r="C511" s="8">
        <v>159.68</v>
      </c>
      <c r="D511" s="8">
        <v>94.1</v>
      </c>
      <c r="E511" s="10">
        <f t="shared" si="28"/>
        <v>200.88785692518519</v>
      </c>
      <c r="F511" s="9">
        <f t="shared" si="29"/>
        <v>-106.7878569251852</v>
      </c>
      <c r="G511" s="9">
        <f t="shared" si="30"/>
        <v>-107.28221812586006</v>
      </c>
      <c r="H511" s="9">
        <f t="shared" si="31"/>
        <v>0.49436120067485945</v>
      </c>
    </row>
    <row r="512" spans="1:8" x14ac:dyDescent="0.25">
      <c r="A512">
        <v>2020</v>
      </c>
      <c r="B512" t="s">
        <v>498</v>
      </c>
      <c r="C512" s="8">
        <v>158.28</v>
      </c>
      <c r="D512" s="8">
        <v>91.819900000000004</v>
      </c>
      <c r="E512" s="10">
        <f t="shared" si="28"/>
        <v>200.75655608556633</v>
      </c>
      <c r="F512" s="9">
        <f t="shared" si="29"/>
        <v>-108.93665608556633</v>
      </c>
      <c r="G512" s="9">
        <f t="shared" si="30"/>
        <v>-106.7878569251852</v>
      </c>
      <c r="H512" s="9">
        <f t="shared" si="31"/>
        <v>-2.1487991603811309</v>
      </c>
    </row>
    <row r="513" spans="1:8" x14ac:dyDescent="0.25">
      <c r="A513">
        <v>2019</v>
      </c>
      <c r="B513" t="s">
        <v>499</v>
      </c>
      <c r="C513" s="8">
        <v>159.75</v>
      </c>
      <c r="D513" s="8">
        <v>93.28</v>
      </c>
      <c r="E513" s="10">
        <f t="shared" si="28"/>
        <v>200.89442196716612</v>
      </c>
      <c r="F513" s="9">
        <f t="shared" si="29"/>
        <v>-107.61442196716612</v>
      </c>
      <c r="G513" s="9">
        <f t="shared" si="30"/>
        <v>-108.93665608556633</v>
      </c>
      <c r="H513" s="9">
        <f t="shared" si="31"/>
        <v>1.3222341184002033</v>
      </c>
    </row>
    <row r="514" spans="1:8" x14ac:dyDescent="0.25">
      <c r="A514">
        <v>2018</v>
      </c>
      <c r="B514" t="s">
        <v>500</v>
      </c>
      <c r="C514" s="8">
        <v>161.36799999999999</v>
      </c>
      <c r="D514" s="8">
        <v>94.76</v>
      </c>
      <c r="E514" s="10">
        <f t="shared" si="28"/>
        <v>201.0461682232399</v>
      </c>
      <c r="F514" s="9">
        <f t="shared" si="29"/>
        <v>-106.2861682232399</v>
      </c>
      <c r="G514" s="9">
        <f t="shared" si="30"/>
        <v>-107.61442196716612</v>
      </c>
      <c r="H514" s="9">
        <f t="shared" si="31"/>
        <v>1.3282537439262256</v>
      </c>
    </row>
    <row r="515" spans="1:8" x14ac:dyDescent="0.25">
      <c r="A515">
        <v>2017</v>
      </c>
      <c r="B515" t="s">
        <v>501</v>
      </c>
      <c r="C515" s="8">
        <v>161.78</v>
      </c>
      <c r="D515" s="8">
        <v>95.37</v>
      </c>
      <c r="E515" s="10">
        <f t="shared" si="28"/>
        <v>201.08480818461348</v>
      </c>
      <c r="F515" s="9">
        <f t="shared" si="29"/>
        <v>-105.71480818461347</v>
      </c>
      <c r="G515" s="9">
        <f t="shared" si="30"/>
        <v>-106.2861682232399</v>
      </c>
      <c r="H515" s="9">
        <f t="shared" si="31"/>
        <v>0.57136003862642326</v>
      </c>
    </row>
    <row r="516" spans="1:8" x14ac:dyDescent="0.25">
      <c r="A516">
        <v>2016</v>
      </c>
      <c r="B516" t="s">
        <v>502</v>
      </c>
      <c r="C516" s="8">
        <v>162.59989999999999</v>
      </c>
      <c r="D516" s="8">
        <v>96.15</v>
      </c>
      <c r="E516" s="10">
        <f t="shared" si="28"/>
        <v>201.1617035834731</v>
      </c>
      <c r="F516" s="9">
        <f t="shared" si="29"/>
        <v>-105.01170358347309</v>
      </c>
      <c r="G516" s="9">
        <f t="shared" si="30"/>
        <v>-105.71480818461347</v>
      </c>
      <c r="H516" s="9">
        <f t="shared" si="31"/>
        <v>0.70310460114038165</v>
      </c>
    </row>
    <row r="517" spans="1:8" x14ac:dyDescent="0.25">
      <c r="A517">
        <v>2015</v>
      </c>
      <c r="B517" t="s">
        <v>503</v>
      </c>
      <c r="C517" s="8">
        <v>163.34</v>
      </c>
      <c r="D517" s="8">
        <v>96.43</v>
      </c>
      <c r="E517" s="10">
        <f t="shared" si="28"/>
        <v>201.23111483447448</v>
      </c>
      <c r="F517" s="9">
        <f t="shared" si="29"/>
        <v>-104.80111483447448</v>
      </c>
      <c r="G517" s="9">
        <f t="shared" si="30"/>
        <v>-105.01170358347309</v>
      </c>
      <c r="H517" s="9">
        <f t="shared" si="31"/>
        <v>0.21058874899861735</v>
      </c>
    </row>
    <row r="518" spans="1:8" x14ac:dyDescent="0.25">
      <c r="A518">
        <v>2014</v>
      </c>
      <c r="B518" t="s">
        <v>504</v>
      </c>
      <c r="C518" s="8">
        <v>162.881</v>
      </c>
      <c r="D518" s="8">
        <v>96.1</v>
      </c>
      <c r="E518" s="10">
        <f t="shared" si="28"/>
        <v>201.18806691634231</v>
      </c>
      <c r="F518" s="9">
        <f t="shared" si="29"/>
        <v>-105.08806691634231</v>
      </c>
      <c r="G518" s="9">
        <f t="shared" si="30"/>
        <v>-104.80111483447448</v>
      </c>
      <c r="H518" s="9">
        <f t="shared" si="31"/>
        <v>-0.28695208186783816</v>
      </c>
    </row>
    <row r="519" spans="1:8" x14ac:dyDescent="0.25">
      <c r="A519">
        <v>2013</v>
      </c>
      <c r="B519" t="s">
        <v>505</v>
      </c>
      <c r="C519" s="8">
        <v>163.41</v>
      </c>
      <c r="D519" s="8">
        <v>96.83</v>
      </c>
      <c r="E519" s="10">
        <f t="shared" si="28"/>
        <v>201.23767987645542</v>
      </c>
      <c r="F519" s="9">
        <f t="shared" si="29"/>
        <v>-104.40767987645542</v>
      </c>
      <c r="G519" s="9">
        <f t="shared" si="30"/>
        <v>-105.08806691634231</v>
      </c>
      <c r="H519" s="9">
        <f t="shared" si="31"/>
        <v>0.6803870398868952</v>
      </c>
    </row>
    <row r="520" spans="1:8" x14ac:dyDescent="0.25">
      <c r="A520">
        <v>2012</v>
      </c>
      <c r="B520" t="s">
        <v>506</v>
      </c>
      <c r="C520" s="8">
        <v>163.54</v>
      </c>
      <c r="D520" s="8">
        <v>96.76</v>
      </c>
      <c r="E520" s="10">
        <f t="shared" si="28"/>
        <v>201.24987209727718</v>
      </c>
      <c r="F520" s="9">
        <f t="shared" si="29"/>
        <v>-104.48987209727717</v>
      </c>
      <c r="G520" s="9">
        <f t="shared" si="30"/>
        <v>-104.40767987645542</v>
      </c>
      <c r="H520" s="9">
        <f t="shared" si="31"/>
        <v>-8.2192220821752926E-2</v>
      </c>
    </row>
    <row r="521" spans="1:8" x14ac:dyDescent="0.25">
      <c r="A521">
        <v>2011</v>
      </c>
      <c r="B521" t="s">
        <v>507</v>
      </c>
      <c r="C521" s="8">
        <v>165.23</v>
      </c>
      <c r="D521" s="8">
        <v>98</v>
      </c>
      <c r="E521" s="10">
        <f t="shared" si="28"/>
        <v>201.40837096795994</v>
      </c>
      <c r="F521" s="9">
        <f t="shared" si="29"/>
        <v>-103.40837096795994</v>
      </c>
      <c r="G521" s="9">
        <f t="shared" si="30"/>
        <v>-104.48987209727717</v>
      </c>
      <c r="H521" s="9">
        <f t="shared" si="31"/>
        <v>1.0815011293172319</v>
      </c>
    </row>
    <row r="522" spans="1:8" x14ac:dyDescent="0.25">
      <c r="A522">
        <v>2010</v>
      </c>
      <c r="B522" t="s">
        <v>508</v>
      </c>
      <c r="C522" s="8">
        <v>166.11500000000001</v>
      </c>
      <c r="D522" s="8">
        <v>98.2</v>
      </c>
      <c r="E522" s="10">
        <f t="shared" si="28"/>
        <v>201.49137185586187</v>
      </c>
      <c r="F522" s="9">
        <f t="shared" si="29"/>
        <v>-103.29137185586187</v>
      </c>
      <c r="G522" s="9">
        <f t="shared" si="30"/>
        <v>-103.40837096795994</v>
      </c>
      <c r="H522" s="9">
        <f t="shared" si="31"/>
        <v>0.11699911209807112</v>
      </c>
    </row>
    <row r="523" spans="1:8" x14ac:dyDescent="0.25">
      <c r="A523">
        <v>2009</v>
      </c>
      <c r="B523" t="s">
        <v>509</v>
      </c>
      <c r="C523" s="8">
        <v>165.34</v>
      </c>
      <c r="D523" s="8">
        <v>97.95</v>
      </c>
      <c r="E523" s="10">
        <f t="shared" si="28"/>
        <v>201.41868746250142</v>
      </c>
      <c r="F523" s="9">
        <f t="shared" si="29"/>
        <v>-103.46868746250142</v>
      </c>
      <c r="G523" s="9">
        <f t="shared" si="30"/>
        <v>-103.29137185586187</v>
      </c>
      <c r="H523" s="9">
        <f t="shared" si="31"/>
        <v>-0.17731560663955293</v>
      </c>
    </row>
    <row r="524" spans="1:8" x14ac:dyDescent="0.25">
      <c r="A524">
        <v>2008</v>
      </c>
      <c r="B524" t="s">
        <v>510</v>
      </c>
      <c r="C524" s="8">
        <v>166.94</v>
      </c>
      <c r="D524" s="8">
        <v>99.05</v>
      </c>
      <c r="E524" s="10">
        <f t="shared" si="28"/>
        <v>201.56874556492298</v>
      </c>
      <c r="F524" s="9">
        <f t="shared" si="29"/>
        <v>-102.51874556492298</v>
      </c>
      <c r="G524" s="9">
        <f t="shared" si="30"/>
        <v>-103.46868746250142</v>
      </c>
      <c r="H524" s="9">
        <f t="shared" si="31"/>
        <v>0.94994189757844083</v>
      </c>
    </row>
    <row r="525" spans="1:8" x14ac:dyDescent="0.25">
      <c r="A525">
        <v>2007</v>
      </c>
      <c r="B525" t="s">
        <v>511</v>
      </c>
      <c r="C525" s="8">
        <v>166.93</v>
      </c>
      <c r="D525" s="8">
        <v>99.21</v>
      </c>
      <c r="E525" s="10">
        <f t="shared" si="28"/>
        <v>201.56780770178284</v>
      </c>
      <c r="F525" s="9">
        <f t="shared" si="29"/>
        <v>-102.35780770178285</v>
      </c>
      <c r="G525" s="9">
        <f t="shared" si="30"/>
        <v>-102.51874556492298</v>
      </c>
      <c r="H525" s="9">
        <f t="shared" si="31"/>
        <v>0.16093786314013414</v>
      </c>
    </row>
    <row r="526" spans="1:8" x14ac:dyDescent="0.25">
      <c r="A526">
        <v>2006</v>
      </c>
      <c r="B526" t="s">
        <v>512</v>
      </c>
      <c r="C526" s="8">
        <v>167.17</v>
      </c>
      <c r="D526" s="8">
        <v>99.23</v>
      </c>
      <c r="E526" s="10">
        <f t="shared" si="28"/>
        <v>201.59031641714606</v>
      </c>
      <c r="F526" s="9">
        <f t="shared" si="29"/>
        <v>-102.36031641714605</v>
      </c>
      <c r="G526" s="9">
        <f t="shared" si="30"/>
        <v>-102.35780770178285</v>
      </c>
      <c r="H526" s="9">
        <f t="shared" si="31"/>
        <v>-2.508715363205738E-3</v>
      </c>
    </row>
    <row r="527" spans="1:8" x14ac:dyDescent="0.25">
      <c r="A527">
        <v>2005</v>
      </c>
      <c r="B527" t="s">
        <v>513</v>
      </c>
      <c r="C527" s="8">
        <v>165.93</v>
      </c>
      <c r="D527" s="8">
        <v>97.78</v>
      </c>
      <c r="E527" s="10">
        <f t="shared" si="28"/>
        <v>201.47402138776937</v>
      </c>
      <c r="F527" s="9">
        <f t="shared" si="29"/>
        <v>-103.69402138776937</v>
      </c>
      <c r="G527" s="9">
        <f t="shared" si="30"/>
        <v>-102.36031641714605</v>
      </c>
      <c r="H527" s="9">
        <f t="shared" si="31"/>
        <v>-1.3337049706233159</v>
      </c>
    </row>
    <row r="528" spans="1:8" x14ac:dyDescent="0.25">
      <c r="A528">
        <v>2004</v>
      </c>
      <c r="B528" t="s">
        <v>514</v>
      </c>
      <c r="C528" s="8">
        <v>165.45</v>
      </c>
      <c r="D528" s="8">
        <v>97.9</v>
      </c>
      <c r="E528" s="10">
        <f t="shared" ref="E528:E591" si="32">+$G$3*$C528+$G$4</f>
        <v>201.42900395704291</v>
      </c>
      <c r="F528" s="9">
        <f t="shared" ref="F528:F591" si="33">+$D528-E528</f>
        <v>-103.5290039570429</v>
      </c>
      <c r="G528" s="9">
        <f t="shared" si="30"/>
        <v>-103.69402138776937</v>
      </c>
      <c r="H528" s="9">
        <f t="shared" si="31"/>
        <v>0.16501743072646491</v>
      </c>
    </row>
    <row r="529" spans="1:8" x14ac:dyDescent="0.25">
      <c r="A529">
        <v>2003</v>
      </c>
      <c r="B529" t="s">
        <v>515</v>
      </c>
      <c r="C529" s="8">
        <v>165.30799999999999</v>
      </c>
      <c r="D529" s="8">
        <v>97.88</v>
      </c>
      <c r="E529" s="10">
        <f t="shared" si="32"/>
        <v>201.41568630045299</v>
      </c>
      <c r="F529" s="9">
        <f t="shared" si="33"/>
        <v>-103.53568630045299</v>
      </c>
      <c r="G529" s="9">
        <f t="shared" ref="G529:G592" si="34">+F528</f>
        <v>-103.5290039570429</v>
      </c>
      <c r="H529" s="9">
        <f t="shared" ref="H529:H592" si="35">+F529-G529</f>
        <v>-6.6823434100911072E-3</v>
      </c>
    </row>
    <row r="530" spans="1:8" x14ac:dyDescent="0.25">
      <c r="A530">
        <v>2002</v>
      </c>
      <c r="B530" t="s">
        <v>516</v>
      </c>
      <c r="C530" s="8">
        <v>166.3</v>
      </c>
      <c r="D530" s="8">
        <v>99.15</v>
      </c>
      <c r="E530" s="10">
        <f t="shared" si="32"/>
        <v>201.50872232395434</v>
      </c>
      <c r="F530" s="9">
        <f t="shared" si="33"/>
        <v>-102.35872232395434</v>
      </c>
      <c r="G530" s="9">
        <f t="shared" si="34"/>
        <v>-103.53568630045299</v>
      </c>
      <c r="H530" s="9">
        <f t="shared" si="35"/>
        <v>1.176963976498655</v>
      </c>
    </row>
    <row r="531" spans="1:8" x14ac:dyDescent="0.25">
      <c r="A531">
        <v>2001</v>
      </c>
      <c r="B531" t="s">
        <v>517</v>
      </c>
      <c r="C531" s="8">
        <v>165.22</v>
      </c>
      <c r="D531" s="8">
        <v>98.23</v>
      </c>
      <c r="E531" s="10">
        <f t="shared" si="32"/>
        <v>201.4074331048198</v>
      </c>
      <c r="F531" s="9">
        <f t="shared" si="33"/>
        <v>-103.1774331048198</v>
      </c>
      <c r="G531" s="9">
        <f t="shared" si="34"/>
        <v>-102.35872232395434</v>
      </c>
      <c r="H531" s="9">
        <f t="shared" si="35"/>
        <v>-0.81871078086545879</v>
      </c>
    </row>
    <row r="532" spans="1:8" x14ac:dyDescent="0.25">
      <c r="A532">
        <v>2000</v>
      </c>
      <c r="B532" t="s">
        <v>518</v>
      </c>
      <c r="C532" s="8">
        <v>165.83</v>
      </c>
      <c r="D532" s="8">
        <v>98.89</v>
      </c>
      <c r="E532" s="10">
        <f t="shared" si="32"/>
        <v>201.46464275636802</v>
      </c>
      <c r="F532" s="9">
        <f t="shared" si="33"/>
        <v>-102.57464275636802</v>
      </c>
      <c r="G532" s="9">
        <f t="shared" si="34"/>
        <v>-103.1774331048198</v>
      </c>
      <c r="H532" s="9">
        <f t="shared" si="35"/>
        <v>0.60279034845177648</v>
      </c>
    </row>
    <row r="533" spans="1:8" x14ac:dyDescent="0.25">
      <c r="A533">
        <v>1999</v>
      </c>
      <c r="B533" t="s">
        <v>519</v>
      </c>
      <c r="C533" s="8">
        <v>163.44499999999999</v>
      </c>
      <c r="D533" s="8">
        <v>97.8</v>
      </c>
      <c r="E533" s="10">
        <f t="shared" si="32"/>
        <v>201.24096239744588</v>
      </c>
      <c r="F533" s="9">
        <f t="shared" si="33"/>
        <v>-103.44096239744589</v>
      </c>
      <c r="G533" s="9">
        <f t="shared" si="34"/>
        <v>-102.57464275636802</v>
      </c>
      <c r="H533" s="9">
        <f t="shared" si="35"/>
        <v>-0.8663196410778653</v>
      </c>
    </row>
    <row r="534" spans="1:8" x14ac:dyDescent="0.25">
      <c r="A534">
        <v>1998</v>
      </c>
      <c r="B534" t="s">
        <v>520</v>
      </c>
      <c r="C534" s="8">
        <v>164.35</v>
      </c>
      <c r="D534" s="8">
        <v>98.73</v>
      </c>
      <c r="E534" s="10">
        <f t="shared" si="32"/>
        <v>201.32583901162809</v>
      </c>
      <c r="F534" s="9">
        <f t="shared" si="33"/>
        <v>-102.59583901162809</v>
      </c>
      <c r="G534" s="9">
        <f t="shared" si="34"/>
        <v>-103.44096239744589</v>
      </c>
      <c r="H534" s="9">
        <f t="shared" si="35"/>
        <v>0.8451233858178</v>
      </c>
    </row>
    <row r="535" spans="1:8" x14ac:dyDescent="0.25">
      <c r="A535">
        <v>1997</v>
      </c>
      <c r="B535" t="s">
        <v>521</v>
      </c>
      <c r="C535" s="8">
        <v>163.56</v>
      </c>
      <c r="D535" s="8">
        <v>97.68</v>
      </c>
      <c r="E535" s="10">
        <f t="shared" si="32"/>
        <v>201.25174782355745</v>
      </c>
      <c r="F535" s="9">
        <f t="shared" si="33"/>
        <v>-103.57174782355744</v>
      </c>
      <c r="G535" s="9">
        <f t="shared" si="34"/>
        <v>-102.59583901162809</v>
      </c>
      <c r="H535" s="9">
        <f t="shared" si="35"/>
        <v>-0.97590881192935797</v>
      </c>
    </row>
    <row r="536" spans="1:8" x14ac:dyDescent="0.25">
      <c r="A536">
        <v>1996</v>
      </c>
      <c r="B536" t="s">
        <v>522</v>
      </c>
      <c r="C536" s="8">
        <v>161.27199999999999</v>
      </c>
      <c r="D536" s="8">
        <v>96.43</v>
      </c>
      <c r="E536" s="10">
        <f t="shared" si="32"/>
        <v>201.03716473709463</v>
      </c>
      <c r="F536" s="9">
        <f t="shared" si="33"/>
        <v>-104.60716473709462</v>
      </c>
      <c r="G536" s="9">
        <f t="shared" si="34"/>
        <v>-103.57174782355744</v>
      </c>
      <c r="H536" s="9">
        <f t="shared" si="35"/>
        <v>-1.0354169135371762</v>
      </c>
    </row>
    <row r="537" spans="1:8" x14ac:dyDescent="0.25">
      <c r="A537">
        <v>1995</v>
      </c>
      <c r="B537" t="s">
        <v>523</v>
      </c>
      <c r="C537" s="8">
        <v>162.72999999999999</v>
      </c>
      <c r="D537" s="8">
        <v>97.45</v>
      </c>
      <c r="E537" s="10">
        <f t="shared" si="32"/>
        <v>201.17390518292626</v>
      </c>
      <c r="F537" s="9">
        <f t="shared" si="33"/>
        <v>-103.72390518292626</v>
      </c>
      <c r="G537" s="9">
        <f t="shared" si="34"/>
        <v>-104.60716473709462</v>
      </c>
      <c r="H537" s="9">
        <f t="shared" si="35"/>
        <v>0.88325955416836166</v>
      </c>
    </row>
    <row r="538" spans="1:8" x14ac:dyDescent="0.25">
      <c r="A538">
        <v>1994</v>
      </c>
      <c r="B538" t="s">
        <v>524</v>
      </c>
      <c r="C538" s="8">
        <v>164.8</v>
      </c>
      <c r="D538" s="8">
        <v>98.2</v>
      </c>
      <c r="E538" s="10">
        <f t="shared" si="32"/>
        <v>201.36804285293414</v>
      </c>
      <c r="F538" s="9">
        <f t="shared" si="33"/>
        <v>-103.16804285293414</v>
      </c>
      <c r="G538" s="9">
        <f t="shared" si="34"/>
        <v>-103.72390518292626</v>
      </c>
      <c r="H538" s="9">
        <f t="shared" si="35"/>
        <v>0.5558623299921237</v>
      </c>
    </row>
    <row r="539" spans="1:8" x14ac:dyDescent="0.25">
      <c r="A539">
        <v>1993</v>
      </c>
      <c r="B539" t="s">
        <v>525</v>
      </c>
      <c r="C539" s="8">
        <v>164.8</v>
      </c>
      <c r="D539" s="8">
        <v>98.8</v>
      </c>
      <c r="E539" s="10">
        <f t="shared" si="32"/>
        <v>201.36804285293414</v>
      </c>
      <c r="F539" s="9">
        <f t="shared" si="33"/>
        <v>-102.56804285293414</v>
      </c>
      <c r="G539" s="9">
        <f t="shared" si="34"/>
        <v>-103.16804285293414</v>
      </c>
      <c r="H539" s="9">
        <f t="shared" si="35"/>
        <v>0.59999999999999432</v>
      </c>
    </row>
    <row r="540" spans="1:8" x14ac:dyDescent="0.25">
      <c r="A540">
        <v>1992</v>
      </c>
      <c r="B540" t="s">
        <v>526</v>
      </c>
      <c r="C540" s="8">
        <v>163.09800000000001</v>
      </c>
      <c r="D540" s="8">
        <v>97.73</v>
      </c>
      <c r="E540" s="10">
        <f t="shared" si="32"/>
        <v>201.20841854648322</v>
      </c>
      <c r="F540" s="9">
        <f t="shared" si="33"/>
        <v>-103.47841854648321</v>
      </c>
      <c r="G540" s="9">
        <f t="shared" si="34"/>
        <v>-102.56804285293414</v>
      </c>
      <c r="H540" s="9">
        <f t="shared" si="35"/>
        <v>-0.91037569354907077</v>
      </c>
    </row>
    <row r="541" spans="1:8" x14ac:dyDescent="0.25">
      <c r="A541">
        <v>1991</v>
      </c>
      <c r="B541" t="s">
        <v>527</v>
      </c>
      <c r="C541" s="8">
        <v>161.75</v>
      </c>
      <c r="D541" s="8">
        <v>96.76</v>
      </c>
      <c r="E541" s="10">
        <f t="shared" si="32"/>
        <v>201.08199459519307</v>
      </c>
      <c r="F541" s="9">
        <f t="shared" si="33"/>
        <v>-104.32199459519306</v>
      </c>
      <c r="G541" s="9">
        <f t="shared" si="34"/>
        <v>-103.47841854648321</v>
      </c>
      <c r="H541" s="9">
        <f t="shared" si="35"/>
        <v>-0.84357604870984915</v>
      </c>
    </row>
    <row r="542" spans="1:8" x14ac:dyDescent="0.25">
      <c r="A542">
        <v>1990</v>
      </c>
      <c r="B542" t="s">
        <v>528</v>
      </c>
      <c r="C542" s="8">
        <v>164.21</v>
      </c>
      <c r="D542" s="8">
        <v>98.474999999999994</v>
      </c>
      <c r="E542" s="10">
        <f t="shared" si="32"/>
        <v>201.31270892766619</v>
      </c>
      <c r="F542" s="9">
        <f t="shared" si="33"/>
        <v>-102.8377089276662</v>
      </c>
      <c r="G542" s="9">
        <f t="shared" si="34"/>
        <v>-104.32199459519306</v>
      </c>
      <c r="H542" s="9">
        <f t="shared" si="35"/>
        <v>1.4842856675268621</v>
      </c>
    </row>
    <row r="543" spans="1:8" x14ac:dyDescent="0.25">
      <c r="A543">
        <v>1989</v>
      </c>
      <c r="B543" t="s">
        <v>529</v>
      </c>
      <c r="C543" s="8">
        <v>163.17500000000001</v>
      </c>
      <c r="D543" s="8">
        <v>97.710999999999999</v>
      </c>
      <c r="E543" s="10">
        <f t="shared" si="32"/>
        <v>201.21564009266226</v>
      </c>
      <c r="F543" s="9">
        <f t="shared" si="33"/>
        <v>-103.50464009266226</v>
      </c>
      <c r="G543" s="9">
        <f t="shared" si="34"/>
        <v>-102.8377089276662</v>
      </c>
      <c r="H543" s="9">
        <f t="shared" si="35"/>
        <v>-0.66693116499605765</v>
      </c>
    </row>
    <row r="544" spans="1:8" x14ac:dyDescent="0.25">
      <c r="A544">
        <v>1988</v>
      </c>
      <c r="B544" t="s">
        <v>530</v>
      </c>
      <c r="C544" s="8">
        <v>164.44</v>
      </c>
      <c r="D544" s="8">
        <v>98.35</v>
      </c>
      <c r="E544" s="10">
        <f t="shared" si="32"/>
        <v>201.3342797798893</v>
      </c>
      <c r="F544" s="9">
        <f t="shared" si="33"/>
        <v>-102.98427977988931</v>
      </c>
      <c r="G544" s="9">
        <f t="shared" si="34"/>
        <v>-103.50464009266226</v>
      </c>
      <c r="H544" s="9">
        <f t="shared" si="35"/>
        <v>0.52036031277295081</v>
      </c>
    </row>
    <row r="545" spans="1:8" x14ac:dyDescent="0.25">
      <c r="A545">
        <v>1987</v>
      </c>
      <c r="B545" t="s">
        <v>531</v>
      </c>
      <c r="C545" s="8">
        <v>165.73500000000001</v>
      </c>
      <c r="D545" s="8">
        <v>99.51</v>
      </c>
      <c r="E545" s="10">
        <f t="shared" si="32"/>
        <v>201.45573305653673</v>
      </c>
      <c r="F545" s="9">
        <f t="shared" si="33"/>
        <v>-101.94573305653672</v>
      </c>
      <c r="G545" s="9">
        <f t="shared" si="34"/>
        <v>-102.98427977988931</v>
      </c>
      <c r="H545" s="9">
        <f t="shared" si="35"/>
        <v>1.0385467233525816</v>
      </c>
    </row>
    <row r="546" spans="1:8" x14ac:dyDescent="0.25">
      <c r="A546">
        <v>1986</v>
      </c>
      <c r="B546" t="s">
        <v>532</v>
      </c>
      <c r="C546" s="8">
        <v>163.44999999999999</v>
      </c>
      <c r="D546" s="8">
        <v>98.29</v>
      </c>
      <c r="E546" s="10">
        <f t="shared" si="32"/>
        <v>201.24143132901597</v>
      </c>
      <c r="F546" s="9">
        <f t="shared" si="33"/>
        <v>-102.95143132901596</v>
      </c>
      <c r="G546" s="9">
        <f t="shared" si="34"/>
        <v>-101.94573305653672</v>
      </c>
      <c r="H546" s="9">
        <f t="shared" si="35"/>
        <v>-1.0056982724792363</v>
      </c>
    </row>
    <row r="547" spans="1:8" x14ac:dyDescent="0.25">
      <c r="A547">
        <v>1985</v>
      </c>
      <c r="B547" t="s">
        <v>533</v>
      </c>
      <c r="C547" s="8">
        <v>159.4</v>
      </c>
      <c r="D547" s="8">
        <v>95.69</v>
      </c>
      <c r="E547" s="10">
        <f t="shared" si="32"/>
        <v>200.8615967572614</v>
      </c>
      <c r="F547" s="9">
        <f t="shared" si="33"/>
        <v>-105.1715967572614</v>
      </c>
      <c r="G547" s="9">
        <f t="shared" si="34"/>
        <v>-102.95143132901596</v>
      </c>
      <c r="H547" s="9">
        <f t="shared" si="35"/>
        <v>-2.2201654282454371</v>
      </c>
    </row>
    <row r="548" spans="1:8" x14ac:dyDescent="0.25">
      <c r="A548">
        <v>1984</v>
      </c>
      <c r="B548" t="s">
        <v>534</v>
      </c>
      <c r="C548" s="8">
        <v>159.07</v>
      </c>
      <c r="D548" s="8">
        <v>95.974999999999994</v>
      </c>
      <c r="E548" s="10">
        <f t="shared" si="32"/>
        <v>200.83064727363697</v>
      </c>
      <c r="F548" s="9">
        <f t="shared" si="33"/>
        <v>-104.85564727363698</v>
      </c>
      <c r="G548" s="9">
        <f t="shared" si="34"/>
        <v>-105.1715967572614</v>
      </c>
      <c r="H548" s="9">
        <f t="shared" si="35"/>
        <v>0.3159494836244221</v>
      </c>
    </row>
    <row r="549" spans="1:8" x14ac:dyDescent="0.25">
      <c r="A549">
        <v>1983</v>
      </c>
      <c r="B549" t="s">
        <v>535</v>
      </c>
      <c r="C549" s="8">
        <v>157.06</v>
      </c>
      <c r="D549" s="8">
        <v>94.71</v>
      </c>
      <c r="E549" s="10">
        <f t="shared" si="32"/>
        <v>200.64213678246989</v>
      </c>
      <c r="F549" s="9">
        <f t="shared" si="33"/>
        <v>-105.9321367824699</v>
      </c>
      <c r="G549" s="9">
        <f t="shared" si="34"/>
        <v>-104.85564727363698</v>
      </c>
      <c r="H549" s="9">
        <f t="shared" si="35"/>
        <v>-1.0764895088329212</v>
      </c>
    </row>
    <row r="550" spans="1:8" x14ac:dyDescent="0.25">
      <c r="A550">
        <v>1982</v>
      </c>
      <c r="B550" t="s">
        <v>536</v>
      </c>
      <c r="C550" s="8">
        <v>158.57499999999999</v>
      </c>
      <c r="D550" s="8">
        <v>95.62</v>
      </c>
      <c r="E550" s="10">
        <f t="shared" si="32"/>
        <v>200.78422304820029</v>
      </c>
      <c r="F550" s="9">
        <f t="shared" si="33"/>
        <v>-105.16422304820028</v>
      </c>
      <c r="G550" s="9">
        <f t="shared" si="34"/>
        <v>-105.9321367824699</v>
      </c>
      <c r="H550" s="9">
        <f t="shared" si="35"/>
        <v>0.76791373426961229</v>
      </c>
    </row>
    <row r="551" spans="1:8" x14ac:dyDescent="0.25">
      <c r="A551">
        <v>1981</v>
      </c>
      <c r="B551" t="s">
        <v>537</v>
      </c>
      <c r="C551" s="8">
        <v>160.13999999999999</v>
      </c>
      <c r="D551" s="8">
        <v>96.07</v>
      </c>
      <c r="E551" s="10">
        <f t="shared" si="32"/>
        <v>200.93099862963138</v>
      </c>
      <c r="F551" s="9">
        <f t="shared" si="33"/>
        <v>-104.86099862963138</v>
      </c>
      <c r="G551" s="9">
        <f t="shared" si="34"/>
        <v>-105.16422304820028</v>
      </c>
      <c r="H551" s="9">
        <f t="shared" si="35"/>
        <v>0.30322441856890237</v>
      </c>
    </row>
    <row r="552" spans="1:8" x14ac:dyDescent="0.25">
      <c r="A552">
        <v>1980</v>
      </c>
      <c r="B552" t="s">
        <v>538</v>
      </c>
      <c r="C552" s="8">
        <v>161.08000000000001</v>
      </c>
      <c r="D552" s="8">
        <v>97.56</v>
      </c>
      <c r="E552" s="10">
        <f t="shared" si="32"/>
        <v>201.01915776480405</v>
      </c>
      <c r="F552" s="9">
        <f t="shared" si="33"/>
        <v>-103.45915776480405</v>
      </c>
      <c r="G552" s="9">
        <f t="shared" si="34"/>
        <v>-104.86099862963138</v>
      </c>
      <c r="H552" s="9">
        <f t="shared" si="35"/>
        <v>1.4018408648273351</v>
      </c>
    </row>
    <row r="553" spans="1:8" x14ac:dyDescent="0.25">
      <c r="A553">
        <v>1979</v>
      </c>
      <c r="B553" t="s">
        <v>539</v>
      </c>
      <c r="C553" s="8">
        <v>160.41999999999999</v>
      </c>
      <c r="D553" s="8">
        <v>97</v>
      </c>
      <c r="E553" s="10">
        <f t="shared" si="32"/>
        <v>200.95725879755514</v>
      </c>
      <c r="F553" s="9">
        <f t="shared" si="33"/>
        <v>-103.95725879755514</v>
      </c>
      <c r="G553" s="9">
        <f t="shared" si="34"/>
        <v>-103.45915776480405</v>
      </c>
      <c r="H553" s="9">
        <f t="shared" si="35"/>
        <v>-0.49810103275109441</v>
      </c>
    </row>
    <row r="554" spans="1:8" x14ac:dyDescent="0.25">
      <c r="A554">
        <v>1978</v>
      </c>
      <c r="B554" t="s">
        <v>540</v>
      </c>
      <c r="C554" s="8">
        <v>161.36000000000001</v>
      </c>
      <c r="D554" s="8">
        <v>98.58</v>
      </c>
      <c r="E554" s="10">
        <f t="shared" si="32"/>
        <v>201.04541793272782</v>
      </c>
      <c r="F554" s="9">
        <f t="shared" si="33"/>
        <v>-102.46541793272782</v>
      </c>
      <c r="G554" s="9">
        <f t="shared" si="34"/>
        <v>-103.95725879755514</v>
      </c>
      <c r="H554" s="9">
        <f t="shared" si="35"/>
        <v>1.4918408648273243</v>
      </c>
    </row>
    <row r="555" spans="1:8" x14ac:dyDescent="0.25">
      <c r="A555">
        <v>1977</v>
      </c>
      <c r="B555" t="s">
        <v>541</v>
      </c>
      <c r="C555" s="8">
        <v>161.21</v>
      </c>
      <c r="D555" s="8">
        <v>98.08</v>
      </c>
      <c r="E555" s="10">
        <f t="shared" si="32"/>
        <v>201.03134998562578</v>
      </c>
      <c r="F555" s="9">
        <f t="shared" si="33"/>
        <v>-102.95134998562578</v>
      </c>
      <c r="G555" s="9">
        <f t="shared" si="34"/>
        <v>-102.46541793272782</v>
      </c>
      <c r="H555" s="9">
        <f t="shared" si="35"/>
        <v>-0.48593205289796515</v>
      </c>
    </row>
    <row r="556" spans="1:8" x14ac:dyDescent="0.25">
      <c r="A556">
        <v>1976</v>
      </c>
      <c r="B556" t="s">
        <v>542</v>
      </c>
      <c r="C556" s="8">
        <v>161.28</v>
      </c>
      <c r="D556" s="8">
        <v>98.28</v>
      </c>
      <c r="E556" s="10">
        <f t="shared" si="32"/>
        <v>201.03791502760674</v>
      </c>
      <c r="F556" s="9">
        <f t="shared" si="33"/>
        <v>-102.75791502760674</v>
      </c>
      <c r="G556" s="9">
        <f t="shared" si="34"/>
        <v>-102.95134998562578</v>
      </c>
      <c r="H556" s="9">
        <f t="shared" si="35"/>
        <v>0.19343495801903998</v>
      </c>
    </row>
    <row r="557" spans="1:8" x14ac:dyDescent="0.25">
      <c r="A557">
        <v>1975</v>
      </c>
      <c r="B557" t="s">
        <v>543</v>
      </c>
      <c r="C557" s="8">
        <v>163.02000000000001</v>
      </c>
      <c r="D557" s="8">
        <v>99.67</v>
      </c>
      <c r="E557" s="10">
        <f t="shared" si="32"/>
        <v>201.20110321399017</v>
      </c>
      <c r="F557" s="9">
        <f t="shared" si="33"/>
        <v>-101.53110321399016</v>
      </c>
      <c r="G557" s="9">
        <f t="shared" si="34"/>
        <v>-102.75791502760674</v>
      </c>
      <c r="H557" s="9">
        <f t="shared" si="35"/>
        <v>1.2268118136165782</v>
      </c>
    </row>
    <row r="558" spans="1:8" x14ac:dyDescent="0.25">
      <c r="A558">
        <v>1974</v>
      </c>
      <c r="B558" t="s">
        <v>544</v>
      </c>
      <c r="C558" s="8">
        <v>163.94499999999999</v>
      </c>
      <c r="D558" s="8">
        <v>100.07</v>
      </c>
      <c r="E558" s="10">
        <f t="shared" si="32"/>
        <v>201.28785555445262</v>
      </c>
      <c r="F558" s="9">
        <f t="shared" si="33"/>
        <v>-101.21785555445263</v>
      </c>
      <c r="G558" s="9">
        <f t="shared" si="34"/>
        <v>-101.53110321399016</v>
      </c>
      <c r="H558" s="9">
        <f t="shared" si="35"/>
        <v>0.31324765953753797</v>
      </c>
    </row>
    <row r="559" spans="1:8" x14ac:dyDescent="0.25">
      <c r="A559">
        <v>1973</v>
      </c>
      <c r="B559" t="s">
        <v>545</v>
      </c>
      <c r="C559" s="8">
        <v>165.13</v>
      </c>
      <c r="D559" s="8">
        <v>101</v>
      </c>
      <c r="E559" s="10">
        <f t="shared" si="32"/>
        <v>201.39899233655859</v>
      </c>
      <c r="F559" s="9">
        <f t="shared" si="33"/>
        <v>-100.39899233655859</v>
      </c>
      <c r="G559" s="9">
        <f t="shared" si="34"/>
        <v>-101.21785555445263</v>
      </c>
      <c r="H559" s="9">
        <f t="shared" si="35"/>
        <v>0.81886321789403382</v>
      </c>
    </row>
    <row r="560" spans="1:8" x14ac:dyDescent="0.25">
      <c r="A560">
        <v>1972</v>
      </c>
      <c r="B560" t="s">
        <v>546</v>
      </c>
      <c r="C560" s="8">
        <v>165.19200000000001</v>
      </c>
      <c r="D560" s="8">
        <v>101.28</v>
      </c>
      <c r="E560" s="10">
        <f t="shared" si="32"/>
        <v>201.40480708802744</v>
      </c>
      <c r="F560" s="9">
        <f t="shared" si="33"/>
        <v>-100.12480708802744</v>
      </c>
      <c r="G560" s="9">
        <f t="shared" si="34"/>
        <v>-100.39899233655859</v>
      </c>
      <c r="H560" s="9">
        <f t="shared" si="35"/>
        <v>0.274185248531154</v>
      </c>
    </row>
    <row r="561" spans="1:8" x14ac:dyDescent="0.25">
      <c r="A561">
        <v>1971</v>
      </c>
      <c r="B561" t="s">
        <v>547</v>
      </c>
      <c r="C561" s="8">
        <v>167.44</v>
      </c>
      <c r="D561" s="8">
        <v>102.47</v>
      </c>
      <c r="E561" s="10">
        <f t="shared" si="32"/>
        <v>201.61563872192971</v>
      </c>
      <c r="F561" s="9">
        <f t="shared" si="33"/>
        <v>-99.145638721929714</v>
      </c>
      <c r="G561" s="9">
        <f t="shared" si="34"/>
        <v>-100.12480708802744</v>
      </c>
      <c r="H561" s="9">
        <f t="shared" si="35"/>
        <v>0.97916836609772417</v>
      </c>
    </row>
    <row r="562" spans="1:8" x14ac:dyDescent="0.25">
      <c r="A562">
        <v>1970</v>
      </c>
      <c r="B562" t="s">
        <v>548</v>
      </c>
      <c r="C562" s="8">
        <v>167.51</v>
      </c>
      <c r="D562" s="8">
        <v>102.68</v>
      </c>
      <c r="E562" s="10">
        <f t="shared" si="32"/>
        <v>201.62220376391065</v>
      </c>
      <c r="F562" s="9">
        <f t="shared" si="33"/>
        <v>-98.942203763910641</v>
      </c>
      <c r="G562" s="9">
        <f t="shared" si="34"/>
        <v>-99.145638721929714</v>
      </c>
      <c r="H562" s="9">
        <f t="shared" si="35"/>
        <v>0.20343495801907352</v>
      </c>
    </row>
    <row r="563" spans="1:8" x14ac:dyDescent="0.25">
      <c r="A563">
        <v>1969</v>
      </c>
      <c r="B563" t="s">
        <v>549</v>
      </c>
      <c r="C563" s="8">
        <v>168.155</v>
      </c>
      <c r="D563" s="8">
        <v>103.58</v>
      </c>
      <c r="E563" s="10">
        <f t="shared" si="32"/>
        <v>201.68269593644933</v>
      </c>
      <c r="F563" s="9">
        <f t="shared" si="33"/>
        <v>-98.102695936449337</v>
      </c>
      <c r="G563" s="9">
        <f t="shared" si="34"/>
        <v>-98.942203763910641</v>
      </c>
      <c r="H563" s="9">
        <f t="shared" si="35"/>
        <v>0.83950782746130415</v>
      </c>
    </row>
    <row r="564" spans="1:8" x14ac:dyDescent="0.25">
      <c r="A564">
        <v>1968</v>
      </c>
      <c r="B564" t="s">
        <v>550</v>
      </c>
      <c r="C564" s="8">
        <v>167.52500000000001</v>
      </c>
      <c r="D564" s="8">
        <v>103.06</v>
      </c>
      <c r="E564" s="10">
        <f t="shared" si="32"/>
        <v>201.62361055862084</v>
      </c>
      <c r="F564" s="9">
        <f t="shared" si="33"/>
        <v>-98.563610558620837</v>
      </c>
      <c r="G564" s="9">
        <f t="shared" si="34"/>
        <v>-98.102695936449337</v>
      </c>
      <c r="H564" s="9">
        <f t="shared" si="35"/>
        <v>-0.46091462217150081</v>
      </c>
    </row>
    <row r="565" spans="1:8" x14ac:dyDescent="0.25">
      <c r="A565">
        <v>1967</v>
      </c>
      <c r="B565" t="s">
        <v>551</v>
      </c>
      <c r="C565" s="8">
        <v>167.95009999999999</v>
      </c>
      <c r="D565" s="8">
        <v>103.46</v>
      </c>
      <c r="E565" s="10">
        <f t="shared" si="32"/>
        <v>201.66347912070799</v>
      </c>
      <c r="F565" s="9">
        <f t="shared" si="33"/>
        <v>-98.203479120707996</v>
      </c>
      <c r="G565" s="9">
        <f t="shared" si="34"/>
        <v>-98.563610558620837</v>
      </c>
      <c r="H565" s="9">
        <f t="shared" si="35"/>
        <v>0.36013143791284108</v>
      </c>
    </row>
    <row r="566" spans="1:8" x14ac:dyDescent="0.25">
      <c r="A566">
        <v>1966</v>
      </c>
      <c r="B566" t="s">
        <v>552</v>
      </c>
      <c r="C566" s="8">
        <v>168.87</v>
      </c>
      <c r="D566" s="8">
        <v>104.15</v>
      </c>
      <c r="E566" s="10">
        <f t="shared" si="32"/>
        <v>201.74975315096896</v>
      </c>
      <c r="F566" s="9">
        <f t="shared" si="33"/>
        <v>-97.599753150968951</v>
      </c>
      <c r="G566" s="9">
        <f t="shared" si="34"/>
        <v>-98.203479120707996</v>
      </c>
      <c r="H566" s="9">
        <f t="shared" si="35"/>
        <v>0.60372596973904535</v>
      </c>
    </row>
    <row r="567" spans="1:8" x14ac:dyDescent="0.25">
      <c r="A567">
        <v>1965</v>
      </c>
      <c r="B567" t="s">
        <v>553</v>
      </c>
      <c r="C567" s="8">
        <v>169.17</v>
      </c>
      <c r="D567" s="8">
        <v>104.31</v>
      </c>
      <c r="E567" s="10">
        <f t="shared" si="32"/>
        <v>201.777889045173</v>
      </c>
      <c r="F567" s="9">
        <f t="shared" si="33"/>
        <v>-97.467889045172996</v>
      </c>
      <c r="G567" s="9">
        <f t="shared" si="34"/>
        <v>-97.599753150968951</v>
      </c>
      <c r="H567" s="9">
        <f t="shared" si="35"/>
        <v>0.13186410579595531</v>
      </c>
    </row>
    <row r="568" spans="1:8" x14ac:dyDescent="0.25">
      <c r="A568">
        <v>1964</v>
      </c>
      <c r="B568" t="s">
        <v>554</v>
      </c>
      <c r="C568" s="8">
        <v>169.5</v>
      </c>
      <c r="D568" s="8">
        <v>104.53</v>
      </c>
      <c r="E568" s="10">
        <f t="shared" si="32"/>
        <v>201.80883852879745</v>
      </c>
      <c r="F568" s="9">
        <f t="shared" si="33"/>
        <v>-97.278838528797451</v>
      </c>
      <c r="G568" s="9">
        <f t="shared" si="34"/>
        <v>-97.467889045172996</v>
      </c>
      <c r="H568" s="9">
        <f t="shared" si="35"/>
        <v>0.18905051637554493</v>
      </c>
    </row>
    <row r="569" spans="1:8" x14ac:dyDescent="0.25">
      <c r="A569">
        <v>1963</v>
      </c>
      <c r="B569" t="s">
        <v>555</v>
      </c>
      <c r="C569" s="8">
        <v>169.14</v>
      </c>
      <c r="D569" s="8">
        <v>104.46</v>
      </c>
      <c r="E569" s="10">
        <f t="shared" si="32"/>
        <v>201.77507545575261</v>
      </c>
      <c r="F569" s="9">
        <f t="shared" si="33"/>
        <v>-97.31507545575262</v>
      </c>
      <c r="G569" s="9">
        <f t="shared" si="34"/>
        <v>-97.278838528797451</v>
      </c>
      <c r="H569" s="9">
        <f t="shared" si="35"/>
        <v>-3.6236926955169224E-2</v>
      </c>
    </row>
    <row r="570" spans="1:8" x14ac:dyDescent="0.25">
      <c r="A570">
        <v>1962</v>
      </c>
      <c r="B570" t="s">
        <v>556</v>
      </c>
      <c r="C570" s="8">
        <v>168.52</v>
      </c>
      <c r="D570" s="8">
        <v>103.5899</v>
      </c>
      <c r="E570" s="10">
        <f t="shared" si="32"/>
        <v>201.71692794106426</v>
      </c>
      <c r="F570" s="9">
        <f t="shared" si="33"/>
        <v>-98.127027941064256</v>
      </c>
      <c r="G570" s="9">
        <f t="shared" si="34"/>
        <v>-97.31507545575262</v>
      </c>
      <c r="H570" s="9">
        <f t="shared" si="35"/>
        <v>-0.811952485311636</v>
      </c>
    </row>
    <row r="571" spans="1:8" x14ac:dyDescent="0.25">
      <c r="A571">
        <v>1961</v>
      </c>
      <c r="B571" t="s">
        <v>557</v>
      </c>
      <c r="C571" s="8">
        <v>168.93</v>
      </c>
      <c r="D571" s="8">
        <v>104.54</v>
      </c>
      <c r="E571" s="10">
        <f t="shared" si="32"/>
        <v>201.75538032980978</v>
      </c>
      <c r="F571" s="9">
        <f t="shared" si="33"/>
        <v>-97.215380329809776</v>
      </c>
      <c r="G571" s="9">
        <f t="shared" si="34"/>
        <v>-98.127027941064256</v>
      </c>
      <c r="H571" s="9">
        <f t="shared" si="35"/>
        <v>0.91164761125448024</v>
      </c>
    </row>
    <row r="572" spans="1:8" x14ac:dyDescent="0.25">
      <c r="A572">
        <v>1960</v>
      </c>
      <c r="B572" t="s">
        <v>558</v>
      </c>
      <c r="C572" s="8">
        <v>169.11</v>
      </c>
      <c r="D572" s="8">
        <v>104.12</v>
      </c>
      <c r="E572" s="10">
        <f t="shared" si="32"/>
        <v>201.7722618663322</v>
      </c>
      <c r="F572" s="9">
        <f t="shared" si="33"/>
        <v>-97.652261866332196</v>
      </c>
      <c r="G572" s="9">
        <f t="shared" si="34"/>
        <v>-97.215380329809776</v>
      </c>
      <c r="H572" s="9">
        <f t="shared" si="35"/>
        <v>-0.43688153652242079</v>
      </c>
    </row>
    <row r="573" spans="1:8" x14ac:dyDescent="0.25">
      <c r="A573">
        <v>1959</v>
      </c>
      <c r="B573" t="s">
        <v>559</v>
      </c>
      <c r="C573" s="8">
        <v>168.59</v>
      </c>
      <c r="D573" s="8">
        <v>103.39</v>
      </c>
      <c r="E573" s="10">
        <f t="shared" si="32"/>
        <v>201.72349298304519</v>
      </c>
      <c r="F573" s="9">
        <f t="shared" si="33"/>
        <v>-98.33349298304519</v>
      </c>
      <c r="G573" s="9">
        <f t="shared" si="34"/>
        <v>-97.652261866332196</v>
      </c>
      <c r="H573" s="9">
        <f t="shared" si="35"/>
        <v>-0.68123111671299341</v>
      </c>
    </row>
    <row r="574" spans="1:8" x14ac:dyDescent="0.25">
      <c r="A574">
        <v>1958</v>
      </c>
      <c r="B574" t="s">
        <v>560</v>
      </c>
      <c r="C574" s="8">
        <v>168.58799999999999</v>
      </c>
      <c r="D574" s="8">
        <v>103.48</v>
      </c>
      <c r="E574" s="10">
        <f t="shared" si="32"/>
        <v>201.72330541041717</v>
      </c>
      <c r="F574" s="9">
        <f t="shared" si="33"/>
        <v>-98.243305410417165</v>
      </c>
      <c r="G574" s="9">
        <f t="shared" si="34"/>
        <v>-98.33349298304519</v>
      </c>
      <c r="H574" s="9">
        <f t="shared" si="35"/>
        <v>9.0187572628025237E-2</v>
      </c>
    </row>
    <row r="575" spans="1:8" x14ac:dyDescent="0.25">
      <c r="A575">
        <v>1957</v>
      </c>
      <c r="B575" t="s">
        <v>561</v>
      </c>
      <c r="C575" s="8">
        <v>168.71</v>
      </c>
      <c r="D575" s="8">
        <v>103.655</v>
      </c>
      <c r="E575" s="10">
        <f t="shared" si="32"/>
        <v>201.73474734072681</v>
      </c>
      <c r="F575" s="9">
        <f t="shared" si="33"/>
        <v>-98.079747340726811</v>
      </c>
      <c r="G575" s="9">
        <f t="shared" si="34"/>
        <v>-98.243305410417165</v>
      </c>
      <c r="H575" s="9">
        <f t="shared" si="35"/>
        <v>0.16355806969035314</v>
      </c>
    </row>
    <row r="576" spans="1:8" x14ac:dyDescent="0.25">
      <c r="A576">
        <v>1956</v>
      </c>
      <c r="B576" t="s">
        <v>562</v>
      </c>
      <c r="C576" s="8">
        <v>170.66</v>
      </c>
      <c r="D576" s="8">
        <v>105.07</v>
      </c>
      <c r="E576" s="10">
        <f t="shared" si="32"/>
        <v>201.9176306530531</v>
      </c>
      <c r="F576" s="9">
        <f t="shared" si="33"/>
        <v>-96.847630653053102</v>
      </c>
      <c r="G576" s="9">
        <f t="shared" si="34"/>
        <v>-98.079747340726811</v>
      </c>
      <c r="H576" s="9">
        <f t="shared" si="35"/>
        <v>1.2321166876737095</v>
      </c>
    </row>
    <row r="577" spans="1:8" x14ac:dyDescent="0.25">
      <c r="A577">
        <v>1955</v>
      </c>
      <c r="B577" t="s">
        <v>563</v>
      </c>
      <c r="C577" s="8">
        <v>170.95</v>
      </c>
      <c r="D577" s="8">
        <v>105.16</v>
      </c>
      <c r="E577" s="10">
        <f t="shared" si="32"/>
        <v>201.944828684117</v>
      </c>
      <c r="F577" s="9">
        <f t="shared" si="33"/>
        <v>-96.784828684117002</v>
      </c>
      <c r="G577" s="9">
        <f t="shared" si="34"/>
        <v>-96.847630653053102</v>
      </c>
      <c r="H577" s="9">
        <f t="shared" si="35"/>
        <v>6.2801968936099684E-2</v>
      </c>
    </row>
    <row r="578" spans="1:8" x14ac:dyDescent="0.25">
      <c r="A578">
        <v>1954</v>
      </c>
      <c r="B578" t="s">
        <v>564</v>
      </c>
      <c r="C578" s="8">
        <v>170.7</v>
      </c>
      <c r="D578" s="8">
        <v>105.52</v>
      </c>
      <c r="E578" s="10">
        <f t="shared" si="32"/>
        <v>201.92138210561362</v>
      </c>
      <c r="F578" s="9">
        <f t="shared" si="33"/>
        <v>-96.401382105613621</v>
      </c>
      <c r="G578" s="9">
        <f t="shared" si="34"/>
        <v>-96.784828684117002</v>
      </c>
      <c r="H578" s="9">
        <f t="shared" si="35"/>
        <v>0.38344657850338137</v>
      </c>
    </row>
    <row r="579" spans="1:8" x14ac:dyDescent="0.25">
      <c r="A579">
        <v>1953</v>
      </c>
      <c r="B579" t="s">
        <v>565</v>
      </c>
      <c r="C579" s="8">
        <v>169.73</v>
      </c>
      <c r="D579" s="8">
        <v>104.46</v>
      </c>
      <c r="E579" s="10">
        <f t="shared" si="32"/>
        <v>201.83040938102056</v>
      </c>
      <c r="F579" s="9">
        <f t="shared" si="33"/>
        <v>-97.370409381020565</v>
      </c>
      <c r="G579" s="9">
        <f t="shared" si="34"/>
        <v>-96.401382105613621</v>
      </c>
      <c r="H579" s="9">
        <f t="shared" si="35"/>
        <v>-0.969027275406944</v>
      </c>
    </row>
    <row r="580" spans="1:8" x14ac:dyDescent="0.25">
      <c r="A580">
        <v>1952</v>
      </c>
      <c r="B580" t="s">
        <v>566</v>
      </c>
      <c r="C580" s="8">
        <v>169.18</v>
      </c>
      <c r="D580" s="8">
        <v>103.72</v>
      </c>
      <c r="E580" s="10">
        <f t="shared" si="32"/>
        <v>201.77882690831314</v>
      </c>
      <c r="F580" s="9">
        <f t="shared" si="33"/>
        <v>-98.058826908313137</v>
      </c>
      <c r="G580" s="9">
        <f t="shared" si="34"/>
        <v>-97.370409381020565</v>
      </c>
      <c r="H580" s="9">
        <f t="shared" si="35"/>
        <v>-0.68841752729257166</v>
      </c>
    </row>
    <row r="581" spans="1:8" x14ac:dyDescent="0.25">
      <c r="A581">
        <v>1951</v>
      </c>
      <c r="B581" t="s">
        <v>567</v>
      </c>
      <c r="C581" s="8">
        <v>169.8</v>
      </c>
      <c r="D581" s="8">
        <v>104.15</v>
      </c>
      <c r="E581" s="10">
        <f t="shared" si="32"/>
        <v>201.83697442300149</v>
      </c>
      <c r="F581" s="9">
        <f t="shared" si="33"/>
        <v>-97.686974423001487</v>
      </c>
      <c r="G581" s="9">
        <f t="shared" si="34"/>
        <v>-98.058826908313137</v>
      </c>
      <c r="H581" s="9">
        <f t="shared" si="35"/>
        <v>0.37185248531164916</v>
      </c>
    </row>
    <row r="582" spans="1:8" x14ac:dyDescent="0.25">
      <c r="A582">
        <v>1950</v>
      </c>
      <c r="B582" t="s">
        <v>568</v>
      </c>
      <c r="C582" s="8">
        <v>169.31</v>
      </c>
      <c r="D582" s="8">
        <v>104.04</v>
      </c>
      <c r="E582" s="10">
        <f t="shared" si="32"/>
        <v>201.7910191291349</v>
      </c>
      <c r="F582" s="9">
        <f t="shared" si="33"/>
        <v>-97.751019129134889</v>
      </c>
      <c r="G582" s="9">
        <f t="shared" si="34"/>
        <v>-97.686974423001487</v>
      </c>
      <c r="H582" s="9">
        <f t="shared" si="35"/>
        <v>-6.4044706133401519E-2</v>
      </c>
    </row>
    <row r="583" spans="1:8" x14ac:dyDescent="0.25">
      <c r="A583">
        <v>1949</v>
      </c>
      <c r="B583" t="s">
        <v>569</v>
      </c>
      <c r="C583" s="8">
        <v>169.11099999999999</v>
      </c>
      <c r="D583" s="8">
        <v>104.59</v>
      </c>
      <c r="E583" s="10">
        <f t="shared" si="32"/>
        <v>201.77235565264621</v>
      </c>
      <c r="F583" s="9">
        <f t="shared" si="33"/>
        <v>-97.182355652646208</v>
      </c>
      <c r="G583" s="9">
        <f t="shared" si="34"/>
        <v>-97.751019129134889</v>
      </c>
      <c r="H583" s="9">
        <f t="shared" si="35"/>
        <v>0.56866347648868043</v>
      </c>
    </row>
    <row r="584" spans="1:8" x14ac:dyDescent="0.25">
      <c r="A584">
        <v>1948</v>
      </c>
      <c r="B584" t="s">
        <v>570</v>
      </c>
      <c r="C584" s="8">
        <v>169.61</v>
      </c>
      <c r="D584" s="8">
        <v>104.45</v>
      </c>
      <c r="E584" s="10">
        <f t="shared" si="32"/>
        <v>201.81915502333894</v>
      </c>
      <c r="F584" s="9">
        <f t="shared" si="33"/>
        <v>-97.369155023338934</v>
      </c>
      <c r="G584" s="9">
        <f t="shared" si="34"/>
        <v>-97.182355652646208</v>
      </c>
      <c r="H584" s="9">
        <f t="shared" si="35"/>
        <v>-0.18679937069272512</v>
      </c>
    </row>
    <row r="585" spans="1:8" x14ac:dyDescent="0.25">
      <c r="A585">
        <v>1947</v>
      </c>
      <c r="B585" t="s">
        <v>571</v>
      </c>
      <c r="C585" s="8">
        <v>168.74</v>
      </c>
      <c r="D585" s="8">
        <v>104.04</v>
      </c>
      <c r="E585" s="10">
        <f t="shared" si="32"/>
        <v>201.73756093014723</v>
      </c>
      <c r="F585" s="9">
        <f t="shared" si="33"/>
        <v>-97.697560930147219</v>
      </c>
      <c r="G585" s="9">
        <f t="shared" si="34"/>
        <v>-97.369155023338934</v>
      </c>
      <c r="H585" s="9">
        <f t="shared" si="35"/>
        <v>-0.32840590680828541</v>
      </c>
    </row>
    <row r="586" spans="1:8" x14ac:dyDescent="0.25">
      <c r="A586">
        <v>1946</v>
      </c>
      <c r="B586" t="s">
        <v>572</v>
      </c>
      <c r="C586" s="8">
        <v>166.38</v>
      </c>
      <c r="D586" s="8">
        <v>102.11</v>
      </c>
      <c r="E586" s="10">
        <f t="shared" si="32"/>
        <v>201.51622522907542</v>
      </c>
      <c r="F586" s="9">
        <f t="shared" si="33"/>
        <v>-99.406225229075417</v>
      </c>
      <c r="G586" s="9">
        <f t="shared" si="34"/>
        <v>-97.697560930147219</v>
      </c>
      <c r="H586" s="9">
        <f t="shared" si="35"/>
        <v>-1.7086642989281984</v>
      </c>
    </row>
    <row r="587" spans="1:8" x14ac:dyDescent="0.25">
      <c r="A587">
        <v>1945</v>
      </c>
      <c r="B587" t="s">
        <v>573</v>
      </c>
      <c r="C587" s="8">
        <v>165.83</v>
      </c>
      <c r="D587" s="8">
        <v>101.68</v>
      </c>
      <c r="E587" s="10">
        <f t="shared" si="32"/>
        <v>201.46464275636802</v>
      </c>
      <c r="F587" s="9">
        <f t="shared" si="33"/>
        <v>-99.784642756368015</v>
      </c>
      <c r="G587" s="9">
        <f t="shared" si="34"/>
        <v>-99.406225229075417</v>
      </c>
      <c r="H587" s="9">
        <f t="shared" si="35"/>
        <v>-0.37841752729259781</v>
      </c>
    </row>
    <row r="588" spans="1:8" x14ac:dyDescent="0.25">
      <c r="A588">
        <v>1944</v>
      </c>
      <c r="B588" t="s">
        <v>574</v>
      </c>
      <c r="C588" s="8">
        <v>164.77</v>
      </c>
      <c r="D588" s="8">
        <v>100.648</v>
      </c>
      <c r="E588" s="10">
        <f t="shared" si="32"/>
        <v>201.36522926351375</v>
      </c>
      <c r="F588" s="9">
        <f t="shared" si="33"/>
        <v>-100.71722926351376</v>
      </c>
      <c r="G588" s="9">
        <f t="shared" si="34"/>
        <v>-99.784642756368015</v>
      </c>
      <c r="H588" s="9">
        <f t="shared" si="35"/>
        <v>-0.93258650714574287</v>
      </c>
    </row>
    <row r="589" spans="1:8" x14ac:dyDescent="0.25">
      <c r="A589">
        <v>1943</v>
      </c>
      <c r="B589" t="s">
        <v>575</v>
      </c>
      <c r="C589" s="8">
        <v>165.58</v>
      </c>
      <c r="D589" s="8">
        <v>102.1</v>
      </c>
      <c r="E589" s="10">
        <f t="shared" si="32"/>
        <v>201.44119617786464</v>
      </c>
      <c r="F589" s="9">
        <f t="shared" si="33"/>
        <v>-99.341196177864646</v>
      </c>
      <c r="G589" s="9">
        <f t="shared" si="34"/>
        <v>-100.71722926351376</v>
      </c>
      <c r="H589" s="9">
        <f t="shared" si="35"/>
        <v>1.3760330856491123</v>
      </c>
    </row>
    <row r="590" spans="1:8" x14ac:dyDescent="0.25">
      <c r="A590">
        <v>1942</v>
      </c>
      <c r="B590" t="s">
        <v>576</v>
      </c>
      <c r="C590" s="8">
        <v>164.56</v>
      </c>
      <c r="D590" s="8">
        <v>101.48</v>
      </c>
      <c r="E590" s="10">
        <f t="shared" si="32"/>
        <v>201.34553413757092</v>
      </c>
      <c r="F590" s="9">
        <f t="shared" si="33"/>
        <v>-99.865534137570918</v>
      </c>
      <c r="G590" s="9">
        <f t="shared" si="34"/>
        <v>-99.341196177864646</v>
      </c>
      <c r="H590" s="9">
        <f t="shared" si="35"/>
        <v>-0.52433795970627273</v>
      </c>
    </row>
    <row r="591" spans="1:8" x14ac:dyDescent="0.25">
      <c r="A591">
        <v>1941</v>
      </c>
      <c r="B591" t="s">
        <v>577</v>
      </c>
      <c r="C591" s="8">
        <v>166.06</v>
      </c>
      <c r="D591" s="8">
        <v>102.91</v>
      </c>
      <c r="E591" s="10">
        <f t="shared" si="32"/>
        <v>201.48621360859113</v>
      </c>
      <c r="F591" s="9">
        <f t="shared" si="33"/>
        <v>-98.576213608591132</v>
      </c>
      <c r="G591" s="9">
        <f t="shared" si="34"/>
        <v>-99.865534137570918</v>
      </c>
      <c r="H591" s="9">
        <f t="shared" si="35"/>
        <v>1.2893205289797862</v>
      </c>
    </row>
    <row r="592" spans="1:8" x14ac:dyDescent="0.25">
      <c r="A592">
        <v>1940</v>
      </c>
      <c r="B592" t="s">
        <v>578</v>
      </c>
      <c r="C592" s="8">
        <v>166.62</v>
      </c>
      <c r="D592" s="8">
        <v>103.17</v>
      </c>
      <c r="E592" s="10">
        <f t="shared" ref="E592:E655" si="36">+$G$3*$C592+$G$4</f>
        <v>201.53873394443866</v>
      </c>
      <c r="F592" s="9">
        <f t="shared" ref="F592:F655" si="37">+$D592-E592</f>
        <v>-98.368733944438659</v>
      </c>
      <c r="G592" s="9">
        <f t="shared" si="34"/>
        <v>-98.576213608591132</v>
      </c>
      <c r="H592" s="9">
        <f t="shared" si="35"/>
        <v>0.20747966415247276</v>
      </c>
    </row>
    <row r="593" spans="1:8" x14ac:dyDescent="0.25">
      <c r="A593">
        <v>1939</v>
      </c>
      <c r="B593" t="s">
        <v>579</v>
      </c>
      <c r="C593" s="8">
        <v>166</v>
      </c>
      <c r="D593" s="8">
        <v>103.18</v>
      </c>
      <c r="E593" s="10">
        <f t="shared" si="36"/>
        <v>201.4805864297503</v>
      </c>
      <c r="F593" s="9">
        <f t="shared" si="37"/>
        <v>-98.300586429750297</v>
      </c>
      <c r="G593" s="9">
        <f t="shared" ref="G593:G656" si="38">+F592</f>
        <v>-98.368733944438659</v>
      </c>
      <c r="H593" s="9">
        <f t="shared" ref="H593:H656" si="39">+F593-G593</f>
        <v>6.8147514688362776E-2</v>
      </c>
    </row>
    <row r="594" spans="1:8" x14ac:dyDescent="0.25">
      <c r="A594">
        <v>1938</v>
      </c>
      <c r="B594" t="s">
        <v>580</v>
      </c>
      <c r="C594" s="8">
        <v>163.33000000000001</v>
      </c>
      <c r="D594" s="8">
        <v>100.76</v>
      </c>
      <c r="E594" s="10">
        <f t="shared" si="36"/>
        <v>201.23017697133434</v>
      </c>
      <c r="F594" s="9">
        <f t="shared" si="37"/>
        <v>-100.47017697133434</v>
      </c>
      <c r="G594" s="9">
        <f t="shared" si="38"/>
        <v>-98.300586429750297</v>
      </c>
      <c r="H594" s="9">
        <f t="shared" si="39"/>
        <v>-2.1695905415840429</v>
      </c>
    </row>
    <row r="595" spans="1:8" x14ac:dyDescent="0.25">
      <c r="A595">
        <v>1937</v>
      </c>
      <c r="B595" t="s">
        <v>581</v>
      </c>
      <c r="C595" s="8">
        <v>163.91</v>
      </c>
      <c r="D595" s="8">
        <v>100.96</v>
      </c>
      <c r="E595" s="10">
        <f t="shared" si="36"/>
        <v>201.28457303346215</v>
      </c>
      <c r="F595" s="9">
        <f t="shared" si="37"/>
        <v>-100.32457303346216</v>
      </c>
      <c r="G595" s="9">
        <f t="shared" si="38"/>
        <v>-100.47017697133434</v>
      </c>
      <c r="H595" s="9">
        <f t="shared" si="39"/>
        <v>0.14560393787218118</v>
      </c>
    </row>
    <row r="596" spans="1:8" x14ac:dyDescent="0.25">
      <c r="A596">
        <v>1936</v>
      </c>
      <c r="B596" t="s">
        <v>582</v>
      </c>
      <c r="C596" s="8">
        <v>164.17</v>
      </c>
      <c r="D596" s="8">
        <v>101.97</v>
      </c>
      <c r="E596" s="10">
        <f t="shared" si="36"/>
        <v>201.30895747510567</v>
      </c>
      <c r="F596" s="9">
        <f t="shared" si="37"/>
        <v>-99.338957475105673</v>
      </c>
      <c r="G596" s="9">
        <f t="shared" si="38"/>
        <v>-100.32457303346216</v>
      </c>
      <c r="H596" s="9">
        <f t="shared" si="39"/>
        <v>0.98561555835648562</v>
      </c>
    </row>
    <row r="597" spans="1:8" x14ac:dyDescent="0.25">
      <c r="A597">
        <v>1935</v>
      </c>
      <c r="B597" t="s">
        <v>583</v>
      </c>
      <c r="C597" s="8">
        <v>163.65</v>
      </c>
      <c r="D597" s="8">
        <v>100.38</v>
      </c>
      <c r="E597" s="10">
        <f t="shared" si="36"/>
        <v>201.26018859181866</v>
      </c>
      <c r="F597" s="9">
        <f t="shared" si="37"/>
        <v>-100.88018859181867</v>
      </c>
      <c r="G597" s="9">
        <f t="shared" si="38"/>
        <v>-99.338957475105673</v>
      </c>
      <c r="H597" s="9">
        <f t="shared" si="39"/>
        <v>-1.5412311167129928</v>
      </c>
    </row>
    <row r="598" spans="1:8" x14ac:dyDescent="0.25">
      <c r="A598">
        <v>1934</v>
      </c>
      <c r="B598" t="s">
        <v>584</v>
      </c>
      <c r="C598" s="8">
        <v>164.39</v>
      </c>
      <c r="D598" s="8">
        <v>101.06</v>
      </c>
      <c r="E598" s="10">
        <f t="shared" si="36"/>
        <v>201.32959046418861</v>
      </c>
      <c r="F598" s="9">
        <f t="shared" si="37"/>
        <v>-100.26959046418861</v>
      </c>
      <c r="G598" s="9">
        <f t="shared" si="38"/>
        <v>-100.88018859181867</v>
      </c>
      <c r="H598" s="9">
        <f t="shared" si="39"/>
        <v>0.61059812763005539</v>
      </c>
    </row>
    <row r="599" spans="1:8" x14ac:dyDescent="0.25">
      <c r="A599">
        <v>1933</v>
      </c>
      <c r="B599" t="s">
        <v>585</v>
      </c>
      <c r="C599" s="8">
        <v>165.75</v>
      </c>
      <c r="D599" s="8">
        <v>101.95</v>
      </c>
      <c r="E599" s="10">
        <f t="shared" si="36"/>
        <v>201.45713985124695</v>
      </c>
      <c r="F599" s="9">
        <f t="shared" si="37"/>
        <v>-99.507139851246947</v>
      </c>
      <c r="G599" s="9">
        <f t="shared" si="38"/>
        <v>-100.26959046418861</v>
      </c>
      <c r="H599" s="9">
        <f t="shared" si="39"/>
        <v>0.76245061294166305</v>
      </c>
    </row>
    <row r="600" spans="1:8" x14ac:dyDescent="0.25">
      <c r="A600">
        <v>1932</v>
      </c>
      <c r="B600" t="s">
        <v>586</v>
      </c>
      <c r="C600" s="8">
        <v>165.96</v>
      </c>
      <c r="D600" s="8">
        <v>102.11</v>
      </c>
      <c r="E600" s="10">
        <f t="shared" si="36"/>
        <v>201.47683497718978</v>
      </c>
      <c r="F600" s="9">
        <f t="shared" si="37"/>
        <v>-99.366834977189782</v>
      </c>
      <c r="G600" s="9">
        <f t="shared" si="38"/>
        <v>-99.507139851246947</v>
      </c>
      <c r="H600" s="9">
        <f t="shared" si="39"/>
        <v>0.14030487405716485</v>
      </c>
    </row>
    <row r="601" spans="1:8" x14ac:dyDescent="0.25">
      <c r="A601">
        <v>1931</v>
      </c>
      <c r="B601" t="s">
        <v>587</v>
      </c>
      <c r="C601" s="8">
        <v>166.04</v>
      </c>
      <c r="D601" s="8">
        <v>102.39</v>
      </c>
      <c r="E601" s="10">
        <f t="shared" si="36"/>
        <v>201.48433788231085</v>
      </c>
      <c r="F601" s="9">
        <f t="shared" si="37"/>
        <v>-99.094337882310853</v>
      </c>
      <c r="G601" s="9">
        <f t="shared" si="38"/>
        <v>-99.366834977189782</v>
      </c>
      <c r="H601" s="9">
        <f t="shared" si="39"/>
        <v>0.27249709487892915</v>
      </c>
    </row>
    <row r="602" spans="1:8" x14ac:dyDescent="0.25">
      <c r="A602">
        <v>1930</v>
      </c>
      <c r="B602" t="s">
        <v>588</v>
      </c>
      <c r="C602" s="8">
        <v>167.63399999999999</v>
      </c>
      <c r="D602" s="8">
        <v>103.94</v>
      </c>
      <c r="E602" s="10">
        <f t="shared" si="36"/>
        <v>201.63383326684831</v>
      </c>
      <c r="F602" s="9">
        <f t="shared" si="37"/>
        <v>-97.693833266848316</v>
      </c>
      <c r="G602" s="9">
        <f t="shared" si="38"/>
        <v>-99.094337882310853</v>
      </c>
      <c r="H602" s="9">
        <f t="shared" si="39"/>
        <v>1.4005046154625376</v>
      </c>
    </row>
    <row r="603" spans="1:8" x14ac:dyDescent="0.25">
      <c r="A603">
        <v>1929</v>
      </c>
      <c r="B603" t="s">
        <v>589</v>
      </c>
      <c r="C603" s="8">
        <v>168.87</v>
      </c>
      <c r="D603" s="8">
        <v>104.96</v>
      </c>
      <c r="E603" s="10">
        <f t="shared" si="36"/>
        <v>201.74975315096896</v>
      </c>
      <c r="F603" s="9">
        <f t="shared" si="37"/>
        <v>-96.789753150968963</v>
      </c>
      <c r="G603" s="9">
        <f t="shared" si="38"/>
        <v>-97.693833266848316</v>
      </c>
      <c r="H603" s="9">
        <f t="shared" si="39"/>
        <v>0.90408011587935277</v>
      </c>
    </row>
    <row r="604" spans="1:8" x14ac:dyDescent="0.25">
      <c r="A604">
        <v>1928</v>
      </c>
      <c r="B604" t="s">
        <v>590</v>
      </c>
      <c r="C604" s="8">
        <v>169.4</v>
      </c>
      <c r="D604" s="8">
        <v>105.01</v>
      </c>
      <c r="E604" s="10">
        <f t="shared" si="36"/>
        <v>201.7994598973961</v>
      </c>
      <c r="F604" s="9">
        <f t="shared" si="37"/>
        <v>-96.7894598973961</v>
      </c>
      <c r="G604" s="9">
        <f t="shared" si="38"/>
        <v>-96.789753150968963</v>
      </c>
      <c r="H604" s="9">
        <f t="shared" si="39"/>
        <v>2.9325357286325016E-4</v>
      </c>
    </row>
    <row r="605" spans="1:8" x14ac:dyDescent="0.25">
      <c r="A605">
        <v>1927</v>
      </c>
      <c r="B605" t="s">
        <v>591</v>
      </c>
      <c r="C605" s="8">
        <v>168.95</v>
      </c>
      <c r="D605" s="8">
        <v>104.24</v>
      </c>
      <c r="E605" s="10">
        <f t="shared" si="36"/>
        <v>201.75725605609006</v>
      </c>
      <c r="F605" s="9">
        <f t="shared" si="37"/>
        <v>-97.517256056090062</v>
      </c>
      <c r="G605" s="9">
        <f t="shared" si="38"/>
        <v>-96.7894598973961</v>
      </c>
      <c r="H605" s="9">
        <f t="shared" si="39"/>
        <v>-0.72779615869396252</v>
      </c>
    </row>
    <row r="606" spans="1:8" x14ac:dyDescent="0.25">
      <c r="A606">
        <v>1926</v>
      </c>
      <c r="B606" t="s">
        <v>592</v>
      </c>
      <c r="C606" s="8">
        <v>169.33</v>
      </c>
      <c r="D606" s="8">
        <v>104.81</v>
      </c>
      <c r="E606" s="10">
        <f t="shared" si="36"/>
        <v>201.79289485541517</v>
      </c>
      <c r="F606" s="9">
        <f t="shared" si="37"/>
        <v>-96.982894855415168</v>
      </c>
      <c r="G606" s="9">
        <f t="shared" si="38"/>
        <v>-97.517256056090062</v>
      </c>
      <c r="H606" s="9">
        <f t="shared" si="39"/>
        <v>0.53436120067489412</v>
      </c>
    </row>
    <row r="607" spans="1:8" x14ac:dyDescent="0.25">
      <c r="A607">
        <v>1925</v>
      </c>
      <c r="B607" t="s">
        <v>593</v>
      </c>
      <c r="C607" s="8">
        <v>170.31</v>
      </c>
      <c r="D607" s="8">
        <v>105.04</v>
      </c>
      <c r="E607" s="10">
        <f t="shared" si="36"/>
        <v>201.88480544314837</v>
      </c>
      <c r="F607" s="9">
        <f t="shared" si="37"/>
        <v>-96.84480544314836</v>
      </c>
      <c r="G607" s="9">
        <f t="shared" si="38"/>
        <v>-96.982894855415168</v>
      </c>
      <c r="H607" s="9">
        <f t="shared" si="39"/>
        <v>0.13808941226680815</v>
      </c>
    </row>
    <row r="608" spans="1:8" x14ac:dyDescent="0.25">
      <c r="A608">
        <v>1924</v>
      </c>
      <c r="B608" t="s">
        <v>594</v>
      </c>
      <c r="C608" s="8">
        <v>171.07</v>
      </c>
      <c r="D608" s="8">
        <v>106.08</v>
      </c>
      <c r="E608" s="10">
        <f t="shared" si="36"/>
        <v>201.95608304179859</v>
      </c>
      <c r="F608" s="9">
        <f t="shared" si="37"/>
        <v>-95.876083041798594</v>
      </c>
      <c r="G608" s="9">
        <f t="shared" si="38"/>
        <v>-96.84480544314836</v>
      </c>
      <c r="H608" s="9">
        <f t="shared" si="39"/>
        <v>0.96872240134976551</v>
      </c>
    </row>
    <row r="609" spans="1:8" x14ac:dyDescent="0.25">
      <c r="A609">
        <v>1923</v>
      </c>
      <c r="B609" t="s">
        <v>595</v>
      </c>
      <c r="C609" s="8">
        <v>173.05099999999999</v>
      </c>
      <c r="D609" s="8">
        <v>107.09</v>
      </c>
      <c r="E609" s="10">
        <f t="shared" si="36"/>
        <v>202.1418737298593</v>
      </c>
      <c r="F609" s="9">
        <f t="shared" si="37"/>
        <v>-95.051873729859295</v>
      </c>
      <c r="G609" s="9">
        <f t="shared" si="38"/>
        <v>-95.876083041798594</v>
      </c>
      <c r="H609" s="9">
        <f t="shared" si="39"/>
        <v>0.82420931193929903</v>
      </c>
    </row>
    <row r="610" spans="1:8" x14ac:dyDescent="0.25">
      <c r="A610">
        <v>1922</v>
      </c>
      <c r="B610" t="s">
        <v>596</v>
      </c>
      <c r="C610" s="8">
        <v>172.76</v>
      </c>
      <c r="D610" s="8">
        <v>106.98</v>
      </c>
      <c r="E610" s="10">
        <f t="shared" si="36"/>
        <v>202.11458191248136</v>
      </c>
      <c r="F610" s="9">
        <f t="shared" si="37"/>
        <v>-95.134581912481352</v>
      </c>
      <c r="G610" s="9">
        <f t="shared" si="38"/>
        <v>-95.051873729859295</v>
      </c>
      <c r="H610" s="9">
        <f t="shared" si="39"/>
        <v>-8.270818262205637E-2</v>
      </c>
    </row>
    <row r="611" spans="1:8" x14ac:dyDescent="0.25">
      <c r="A611">
        <v>1921</v>
      </c>
      <c r="B611" t="s">
        <v>597</v>
      </c>
      <c r="C611" s="8">
        <v>170.72</v>
      </c>
      <c r="D611" s="8">
        <v>106.59</v>
      </c>
      <c r="E611" s="10">
        <f t="shared" si="36"/>
        <v>201.92325783189389</v>
      </c>
      <c r="F611" s="9">
        <f t="shared" si="37"/>
        <v>-95.333257831893889</v>
      </c>
      <c r="G611" s="9">
        <f t="shared" si="38"/>
        <v>-95.134581912481352</v>
      </c>
      <c r="H611" s="9">
        <f t="shared" si="39"/>
        <v>-0.19867591941253693</v>
      </c>
    </row>
    <row r="612" spans="1:8" x14ac:dyDescent="0.25">
      <c r="A612">
        <v>1920</v>
      </c>
      <c r="B612" t="s">
        <v>598</v>
      </c>
      <c r="C612" s="8">
        <v>169.93</v>
      </c>
      <c r="D612" s="8">
        <v>106.6</v>
      </c>
      <c r="E612" s="10">
        <f t="shared" si="36"/>
        <v>201.84916664382325</v>
      </c>
      <c r="F612" s="9">
        <f t="shared" si="37"/>
        <v>-95.249166643823258</v>
      </c>
      <c r="G612" s="9">
        <f t="shared" si="38"/>
        <v>-95.333257831893889</v>
      </c>
      <c r="H612" s="9">
        <f t="shared" si="39"/>
        <v>8.4091188070630096E-2</v>
      </c>
    </row>
    <row r="613" spans="1:8" x14ac:dyDescent="0.25">
      <c r="A613">
        <v>1919</v>
      </c>
      <c r="B613" t="s">
        <v>599</v>
      </c>
      <c r="C613" s="8">
        <v>169.53</v>
      </c>
      <c r="D613" s="8">
        <v>106.67</v>
      </c>
      <c r="E613" s="10">
        <f t="shared" si="36"/>
        <v>201.81165211821786</v>
      </c>
      <c r="F613" s="9">
        <f t="shared" si="37"/>
        <v>-95.141652118217863</v>
      </c>
      <c r="G613" s="9">
        <f t="shared" si="38"/>
        <v>-95.249166643823258</v>
      </c>
      <c r="H613" s="9">
        <f t="shared" si="39"/>
        <v>0.10751452560539576</v>
      </c>
    </row>
    <row r="614" spans="1:8" x14ac:dyDescent="0.25">
      <c r="A614">
        <v>1918</v>
      </c>
      <c r="B614" t="s">
        <v>600</v>
      </c>
      <c r="C614" s="8">
        <v>169.04</v>
      </c>
      <c r="D614" s="8">
        <v>106.47</v>
      </c>
      <c r="E614" s="10">
        <f t="shared" si="36"/>
        <v>201.76569682435127</v>
      </c>
      <c r="F614" s="9">
        <f t="shared" si="37"/>
        <v>-95.295696824351268</v>
      </c>
      <c r="G614" s="9">
        <f t="shared" si="38"/>
        <v>-95.141652118217863</v>
      </c>
      <c r="H614" s="9">
        <f t="shared" si="39"/>
        <v>-0.15404470613340493</v>
      </c>
    </row>
    <row r="615" spans="1:8" x14ac:dyDescent="0.25">
      <c r="A615">
        <v>1917</v>
      </c>
      <c r="B615" t="s">
        <v>601</v>
      </c>
      <c r="C615" s="8">
        <v>169.69</v>
      </c>
      <c r="D615" s="8">
        <v>107.06</v>
      </c>
      <c r="E615" s="10">
        <f t="shared" si="36"/>
        <v>201.82665792846001</v>
      </c>
      <c r="F615" s="9">
        <f t="shared" si="37"/>
        <v>-94.766657928460006</v>
      </c>
      <c r="G615" s="9">
        <f t="shared" si="38"/>
        <v>-95.295696824351268</v>
      </c>
      <c r="H615" s="9">
        <f t="shared" si="39"/>
        <v>0.52903889589126152</v>
      </c>
    </row>
    <row r="616" spans="1:8" x14ac:dyDescent="0.25">
      <c r="A616">
        <v>1916</v>
      </c>
      <c r="B616" t="s">
        <v>602</v>
      </c>
      <c r="C616" s="8">
        <v>168.90899999999999</v>
      </c>
      <c r="D616" s="8">
        <v>106.58</v>
      </c>
      <c r="E616" s="10">
        <f t="shared" si="36"/>
        <v>201.7534108172155</v>
      </c>
      <c r="F616" s="9">
        <f t="shared" si="37"/>
        <v>-95.173410817215498</v>
      </c>
      <c r="G616" s="9">
        <f t="shared" si="38"/>
        <v>-94.766657928460006</v>
      </c>
      <c r="H616" s="9">
        <f t="shared" si="39"/>
        <v>-0.40675288875549143</v>
      </c>
    </row>
    <row r="617" spans="1:8" x14ac:dyDescent="0.25">
      <c r="A617">
        <v>1915</v>
      </c>
      <c r="B617" t="s">
        <v>603</v>
      </c>
      <c r="C617" s="8">
        <v>168.01</v>
      </c>
      <c r="D617" s="8">
        <v>106.61</v>
      </c>
      <c r="E617" s="10">
        <f t="shared" si="36"/>
        <v>201.66909692091738</v>
      </c>
      <c r="F617" s="9">
        <f t="shared" si="37"/>
        <v>-95.059096920917383</v>
      </c>
      <c r="G617" s="9">
        <f t="shared" si="38"/>
        <v>-95.173410817215498</v>
      </c>
      <c r="H617" s="9">
        <f t="shared" si="39"/>
        <v>0.11431389629811406</v>
      </c>
    </row>
    <row r="618" spans="1:8" x14ac:dyDescent="0.25">
      <c r="A618">
        <v>1914</v>
      </c>
      <c r="B618" t="s">
        <v>604</v>
      </c>
      <c r="C618" s="8">
        <v>169.34</v>
      </c>
      <c r="D618" s="8">
        <v>107.85</v>
      </c>
      <c r="E618" s="10">
        <f t="shared" si="36"/>
        <v>201.79383271855531</v>
      </c>
      <c r="F618" s="9">
        <f t="shared" si="37"/>
        <v>-93.943832718555313</v>
      </c>
      <c r="G618" s="9">
        <f t="shared" si="38"/>
        <v>-95.059096920917383</v>
      </c>
      <c r="H618" s="9">
        <f t="shared" si="39"/>
        <v>1.11526420236207</v>
      </c>
    </row>
    <row r="619" spans="1:8" x14ac:dyDescent="0.25">
      <c r="A619">
        <v>1913</v>
      </c>
      <c r="B619" t="s">
        <v>605</v>
      </c>
      <c r="C619" s="8">
        <v>169.18</v>
      </c>
      <c r="D619" s="8">
        <v>107.41</v>
      </c>
      <c r="E619" s="10">
        <f t="shared" si="36"/>
        <v>201.77882690831314</v>
      </c>
      <c r="F619" s="9">
        <f t="shared" si="37"/>
        <v>-94.368826908313139</v>
      </c>
      <c r="G619" s="9">
        <f t="shared" si="38"/>
        <v>-93.943832718555313</v>
      </c>
      <c r="H619" s="9">
        <f t="shared" si="39"/>
        <v>-0.42499418975782532</v>
      </c>
    </row>
    <row r="620" spans="1:8" x14ac:dyDescent="0.25">
      <c r="A620">
        <v>1912</v>
      </c>
      <c r="B620" t="s">
        <v>606</v>
      </c>
      <c r="C620" s="8">
        <v>167.62</v>
      </c>
      <c r="D620" s="8">
        <v>106.31</v>
      </c>
      <c r="E620" s="10">
        <f t="shared" si="36"/>
        <v>201.63252025845213</v>
      </c>
      <c r="F620" s="9">
        <f t="shared" si="37"/>
        <v>-95.32252025845213</v>
      </c>
      <c r="G620" s="9">
        <f t="shared" si="38"/>
        <v>-94.368826908313139</v>
      </c>
      <c r="H620" s="9">
        <f t="shared" si="39"/>
        <v>-0.95369335013899104</v>
      </c>
    </row>
    <row r="621" spans="1:8" x14ac:dyDescent="0.25">
      <c r="A621">
        <v>1911</v>
      </c>
      <c r="B621" t="s">
        <v>607</v>
      </c>
      <c r="C621" s="8">
        <v>168.89</v>
      </c>
      <c r="D621" s="8">
        <v>107.02</v>
      </c>
      <c r="E621" s="10">
        <f t="shared" si="36"/>
        <v>201.75162887724923</v>
      </c>
      <c r="F621" s="9">
        <f t="shared" si="37"/>
        <v>-94.731628877249236</v>
      </c>
      <c r="G621" s="9">
        <f t="shared" si="38"/>
        <v>-95.32252025845213</v>
      </c>
      <c r="H621" s="9">
        <f t="shared" si="39"/>
        <v>0.59089138120289419</v>
      </c>
    </row>
    <row r="622" spans="1:8" x14ac:dyDescent="0.25">
      <c r="A622">
        <v>1910</v>
      </c>
      <c r="B622" t="s">
        <v>608</v>
      </c>
      <c r="C622" s="8">
        <v>167.43</v>
      </c>
      <c r="D622" s="8">
        <v>105.77</v>
      </c>
      <c r="E622" s="10">
        <f t="shared" si="36"/>
        <v>201.61470085878958</v>
      </c>
      <c r="F622" s="9">
        <f t="shared" si="37"/>
        <v>-95.844700858789579</v>
      </c>
      <c r="G622" s="9">
        <f t="shared" si="38"/>
        <v>-94.731628877249236</v>
      </c>
      <c r="H622" s="9">
        <f t="shared" si="39"/>
        <v>-1.1130719815403438</v>
      </c>
    </row>
    <row r="623" spans="1:8" x14ac:dyDescent="0.25">
      <c r="A623">
        <v>1909</v>
      </c>
      <c r="B623" t="s">
        <v>609</v>
      </c>
      <c r="C623" s="8">
        <v>165.48</v>
      </c>
      <c r="D623" s="8">
        <v>104.05500000000001</v>
      </c>
      <c r="E623" s="10">
        <f t="shared" si="36"/>
        <v>201.43181754646329</v>
      </c>
      <c r="F623" s="9">
        <f t="shared" si="37"/>
        <v>-97.376817546463286</v>
      </c>
      <c r="G623" s="9">
        <f t="shared" si="38"/>
        <v>-95.844700858789579</v>
      </c>
      <c r="H623" s="9">
        <f t="shared" si="39"/>
        <v>-1.5321166876737067</v>
      </c>
    </row>
    <row r="624" spans="1:8" x14ac:dyDescent="0.25">
      <c r="A624">
        <v>1908</v>
      </c>
      <c r="B624" t="s">
        <v>610</v>
      </c>
      <c r="C624" s="8">
        <v>165.6</v>
      </c>
      <c r="D624" s="8">
        <v>103.64</v>
      </c>
      <c r="E624" s="10">
        <f t="shared" si="36"/>
        <v>201.44307190414492</v>
      </c>
      <c r="F624" s="9">
        <f t="shared" si="37"/>
        <v>-97.803071904144915</v>
      </c>
      <c r="G624" s="9">
        <f t="shared" si="38"/>
        <v>-97.376817546463286</v>
      </c>
      <c r="H624" s="9">
        <f t="shared" si="39"/>
        <v>-0.42625435768162845</v>
      </c>
    </row>
    <row r="625" spans="1:8" x14ac:dyDescent="0.25">
      <c r="A625">
        <v>1907</v>
      </c>
      <c r="B625" t="s">
        <v>611</v>
      </c>
      <c r="C625" s="8">
        <v>169.17</v>
      </c>
      <c r="D625" s="8">
        <v>106.14</v>
      </c>
      <c r="E625" s="10">
        <f t="shared" si="36"/>
        <v>201.777889045173</v>
      </c>
      <c r="F625" s="9">
        <f t="shared" si="37"/>
        <v>-95.637889045172997</v>
      </c>
      <c r="G625" s="9">
        <f t="shared" si="38"/>
        <v>-97.803071904144915</v>
      </c>
      <c r="H625" s="9">
        <f t="shared" si="39"/>
        <v>2.1651828589719173</v>
      </c>
    </row>
    <row r="626" spans="1:8" x14ac:dyDescent="0.25">
      <c r="A626">
        <v>1906</v>
      </c>
      <c r="B626" t="s">
        <v>612</v>
      </c>
      <c r="C626" s="8">
        <v>170.26</v>
      </c>
      <c r="D626" s="8">
        <v>107.68</v>
      </c>
      <c r="E626" s="10">
        <f t="shared" si="36"/>
        <v>201.88011612744768</v>
      </c>
      <c r="F626" s="9">
        <f t="shared" si="37"/>
        <v>-94.200116127447671</v>
      </c>
      <c r="G626" s="9">
        <f t="shared" si="38"/>
        <v>-95.637889045172997</v>
      </c>
      <c r="H626" s="9">
        <f t="shared" si="39"/>
        <v>1.4377729177253258</v>
      </c>
    </row>
    <row r="627" spans="1:8" x14ac:dyDescent="0.25">
      <c r="A627">
        <v>1905</v>
      </c>
      <c r="B627" t="s">
        <v>613</v>
      </c>
      <c r="C627" s="8">
        <v>170.94</v>
      </c>
      <c r="D627" s="8">
        <v>108.22</v>
      </c>
      <c r="E627" s="10">
        <f t="shared" si="36"/>
        <v>201.94389082097686</v>
      </c>
      <c r="F627" s="9">
        <f t="shared" si="37"/>
        <v>-93.723890820976862</v>
      </c>
      <c r="G627" s="9">
        <f t="shared" si="38"/>
        <v>-94.200116127447671</v>
      </c>
      <c r="H627" s="9">
        <f t="shared" si="39"/>
        <v>0.47622530647080907</v>
      </c>
    </row>
    <row r="628" spans="1:8" x14ac:dyDescent="0.25">
      <c r="A628">
        <v>1904</v>
      </c>
      <c r="B628" t="s">
        <v>614</v>
      </c>
      <c r="C628" s="8">
        <v>169.7</v>
      </c>
      <c r="D628" s="8">
        <v>107.16</v>
      </c>
      <c r="E628" s="10">
        <f t="shared" si="36"/>
        <v>201.82759579160015</v>
      </c>
      <c r="F628" s="9">
        <f t="shared" si="37"/>
        <v>-94.667595791600149</v>
      </c>
      <c r="G628" s="9">
        <f t="shared" si="38"/>
        <v>-93.723890820976862</v>
      </c>
      <c r="H628" s="9">
        <f t="shared" si="39"/>
        <v>-0.94370497062328695</v>
      </c>
    </row>
    <row r="629" spans="1:8" x14ac:dyDescent="0.25">
      <c r="A629">
        <v>1903</v>
      </c>
      <c r="B629" t="s">
        <v>615</v>
      </c>
      <c r="C629" s="8">
        <v>172.07</v>
      </c>
      <c r="D629" s="8">
        <v>108.49</v>
      </c>
      <c r="E629" s="10">
        <f t="shared" si="36"/>
        <v>202.04986935581206</v>
      </c>
      <c r="F629" s="9">
        <f t="shared" si="37"/>
        <v>-93.559869355812069</v>
      </c>
      <c r="G629" s="9">
        <f t="shared" si="38"/>
        <v>-94.667595791600149</v>
      </c>
      <c r="H629" s="9">
        <f t="shared" si="39"/>
        <v>1.1077264357880807</v>
      </c>
    </row>
    <row r="630" spans="1:8" x14ac:dyDescent="0.25">
      <c r="A630">
        <v>1902</v>
      </c>
      <c r="B630" t="s">
        <v>616</v>
      </c>
      <c r="C630" s="8">
        <v>173.22</v>
      </c>
      <c r="D630" s="8">
        <v>109.44</v>
      </c>
      <c r="E630" s="10">
        <f t="shared" si="36"/>
        <v>202.15772361692757</v>
      </c>
      <c r="F630" s="9">
        <f t="shared" si="37"/>
        <v>-92.717723616927572</v>
      </c>
      <c r="G630" s="9">
        <f t="shared" si="38"/>
        <v>-93.559869355812069</v>
      </c>
      <c r="H630" s="9">
        <f t="shared" si="39"/>
        <v>0.84214573888449706</v>
      </c>
    </row>
    <row r="631" spans="1:8" x14ac:dyDescent="0.25">
      <c r="A631">
        <v>1901</v>
      </c>
      <c r="B631" t="s">
        <v>617</v>
      </c>
      <c r="C631" s="8">
        <v>174.38800000000001</v>
      </c>
      <c r="D631" s="8">
        <v>110.69</v>
      </c>
      <c r="E631" s="10">
        <f t="shared" si="36"/>
        <v>202.2672660316953</v>
      </c>
      <c r="F631" s="9">
        <f t="shared" si="37"/>
        <v>-91.577266031695302</v>
      </c>
      <c r="G631" s="9">
        <f t="shared" si="38"/>
        <v>-92.717723616927572</v>
      </c>
      <c r="H631" s="9">
        <f t="shared" si="39"/>
        <v>1.1404575852322694</v>
      </c>
    </row>
    <row r="632" spans="1:8" x14ac:dyDescent="0.25">
      <c r="A632">
        <v>1900</v>
      </c>
      <c r="B632" t="s">
        <v>618</v>
      </c>
      <c r="C632" s="8">
        <v>174.4</v>
      </c>
      <c r="D632" s="8">
        <v>110.47</v>
      </c>
      <c r="E632" s="10">
        <f t="shared" si="36"/>
        <v>202.26839146746346</v>
      </c>
      <c r="F632" s="9">
        <f t="shared" si="37"/>
        <v>-91.79839146746346</v>
      </c>
      <c r="G632" s="9">
        <f t="shared" si="38"/>
        <v>-91.577266031695302</v>
      </c>
      <c r="H632" s="9">
        <f t="shared" si="39"/>
        <v>-0.22112543576815824</v>
      </c>
    </row>
    <row r="633" spans="1:8" x14ac:dyDescent="0.25">
      <c r="A633">
        <v>1899</v>
      </c>
      <c r="B633" t="s">
        <v>619</v>
      </c>
      <c r="C633" s="8">
        <v>175.41</v>
      </c>
      <c r="D633" s="8">
        <v>110.76</v>
      </c>
      <c r="E633" s="10">
        <f t="shared" si="36"/>
        <v>202.36311564461707</v>
      </c>
      <c r="F633" s="9">
        <f t="shared" si="37"/>
        <v>-91.603115644617063</v>
      </c>
      <c r="G633" s="9">
        <f t="shared" si="38"/>
        <v>-91.79839146746346</v>
      </c>
      <c r="H633" s="9">
        <f t="shared" si="39"/>
        <v>0.19527582284639777</v>
      </c>
    </row>
    <row r="634" spans="1:8" x14ac:dyDescent="0.25">
      <c r="A634">
        <v>1898</v>
      </c>
      <c r="B634" t="s">
        <v>620</v>
      </c>
      <c r="C634" s="8">
        <v>174.57</v>
      </c>
      <c r="D634" s="8">
        <v>110.39</v>
      </c>
      <c r="E634" s="10">
        <f t="shared" si="36"/>
        <v>202.28433514084574</v>
      </c>
      <c r="F634" s="9">
        <f t="shared" si="37"/>
        <v>-91.89433514084574</v>
      </c>
      <c r="G634" s="9">
        <f t="shared" si="38"/>
        <v>-91.603115644617063</v>
      </c>
      <c r="H634" s="9">
        <f t="shared" si="39"/>
        <v>-0.2912194962286776</v>
      </c>
    </row>
    <row r="635" spans="1:8" x14ac:dyDescent="0.25">
      <c r="A635">
        <v>1897</v>
      </c>
      <c r="B635" t="s">
        <v>621</v>
      </c>
      <c r="C635" s="8">
        <v>175.15</v>
      </c>
      <c r="D635" s="8">
        <v>110.98099999999999</v>
      </c>
      <c r="E635" s="10">
        <f t="shared" si="36"/>
        <v>202.33873120297358</v>
      </c>
      <c r="F635" s="9">
        <f t="shared" si="37"/>
        <v>-91.357731202973582</v>
      </c>
      <c r="G635" s="9">
        <f t="shared" si="38"/>
        <v>-91.89433514084574</v>
      </c>
      <c r="H635" s="9">
        <f t="shared" si="39"/>
        <v>0.5366039378721581</v>
      </c>
    </row>
    <row r="636" spans="1:8" x14ac:dyDescent="0.25">
      <c r="A636">
        <v>1896</v>
      </c>
      <c r="B636" t="s">
        <v>622</v>
      </c>
      <c r="C636" s="8">
        <v>175.95</v>
      </c>
      <c r="D636" s="8">
        <v>111.08</v>
      </c>
      <c r="E636" s="10">
        <f t="shared" si="36"/>
        <v>202.41376025418433</v>
      </c>
      <c r="F636" s="9">
        <f t="shared" si="37"/>
        <v>-91.333760254184327</v>
      </c>
      <c r="G636" s="9">
        <f t="shared" si="38"/>
        <v>-91.357731202973582</v>
      </c>
      <c r="H636" s="9">
        <f t="shared" si="39"/>
        <v>2.3970948789255431E-2</v>
      </c>
    </row>
    <row r="637" spans="1:8" x14ac:dyDescent="0.25">
      <c r="A637">
        <v>1895</v>
      </c>
      <c r="B637" t="s">
        <v>623</v>
      </c>
      <c r="C637" s="8">
        <v>176.23</v>
      </c>
      <c r="D637" s="8">
        <v>111.03</v>
      </c>
      <c r="E637" s="10">
        <f t="shared" si="36"/>
        <v>202.44002042210812</v>
      </c>
      <c r="F637" s="9">
        <f t="shared" si="37"/>
        <v>-91.410020422108119</v>
      </c>
      <c r="G637" s="9">
        <f t="shared" si="38"/>
        <v>-91.333760254184327</v>
      </c>
      <c r="H637" s="9">
        <f t="shared" si="39"/>
        <v>-7.6260167923791755E-2</v>
      </c>
    </row>
    <row r="638" spans="1:8" x14ac:dyDescent="0.25">
      <c r="A638">
        <v>1894</v>
      </c>
      <c r="B638" t="s">
        <v>624</v>
      </c>
      <c r="C638" s="8">
        <v>177.17</v>
      </c>
      <c r="D638" s="8">
        <v>111.35</v>
      </c>
      <c r="E638" s="10">
        <f t="shared" si="36"/>
        <v>202.52817955728077</v>
      </c>
      <c r="F638" s="9">
        <f t="shared" si="37"/>
        <v>-91.178179557280771</v>
      </c>
      <c r="G638" s="9">
        <f t="shared" si="38"/>
        <v>-91.410020422108119</v>
      </c>
      <c r="H638" s="9">
        <f t="shared" si="39"/>
        <v>0.23184086482734756</v>
      </c>
    </row>
    <row r="639" spans="1:8" x14ac:dyDescent="0.25">
      <c r="A639">
        <v>1893</v>
      </c>
      <c r="B639" t="s">
        <v>625</v>
      </c>
      <c r="C639" s="8">
        <v>176.29</v>
      </c>
      <c r="D639" s="8">
        <v>109.83</v>
      </c>
      <c r="E639" s="10">
        <f t="shared" si="36"/>
        <v>202.44564760094892</v>
      </c>
      <c r="F639" s="9">
        <f t="shared" si="37"/>
        <v>-92.615647600948918</v>
      </c>
      <c r="G639" s="9">
        <f t="shared" si="38"/>
        <v>-91.178179557280771</v>
      </c>
      <c r="H639" s="9">
        <f t="shared" si="39"/>
        <v>-1.4374680436681473</v>
      </c>
    </row>
    <row r="640" spans="1:8" x14ac:dyDescent="0.25">
      <c r="A640">
        <v>1892</v>
      </c>
      <c r="B640" t="s">
        <v>626</v>
      </c>
      <c r="C640" s="8">
        <v>175.79</v>
      </c>
      <c r="D640" s="8">
        <v>109.19</v>
      </c>
      <c r="E640" s="10">
        <f t="shared" si="36"/>
        <v>202.39875444394218</v>
      </c>
      <c r="F640" s="9">
        <f t="shared" si="37"/>
        <v>-93.208754443942183</v>
      </c>
      <c r="G640" s="9">
        <f t="shared" si="38"/>
        <v>-92.615647600948918</v>
      </c>
      <c r="H640" s="9">
        <f t="shared" si="39"/>
        <v>-0.5931068429932651</v>
      </c>
    </row>
    <row r="641" spans="1:8" x14ac:dyDescent="0.25">
      <c r="A641">
        <v>1891</v>
      </c>
      <c r="B641" t="s">
        <v>627</v>
      </c>
      <c r="C641" s="8">
        <v>176.21</v>
      </c>
      <c r="D641" s="8">
        <v>108.715</v>
      </c>
      <c r="E641" s="10">
        <f t="shared" si="36"/>
        <v>202.43814469582784</v>
      </c>
      <c r="F641" s="9">
        <f t="shared" si="37"/>
        <v>-93.723144695827841</v>
      </c>
      <c r="G641" s="9">
        <f t="shared" si="38"/>
        <v>-93.208754443942183</v>
      </c>
      <c r="H641" s="9">
        <f t="shared" si="39"/>
        <v>-0.51439025188565779</v>
      </c>
    </row>
    <row r="642" spans="1:8" x14ac:dyDescent="0.25">
      <c r="A642">
        <v>1890</v>
      </c>
      <c r="B642" t="s">
        <v>628</v>
      </c>
      <c r="C642" s="8">
        <v>176.83</v>
      </c>
      <c r="D642" s="8">
        <v>109.97</v>
      </c>
      <c r="E642" s="10">
        <f t="shared" si="36"/>
        <v>202.4962922105162</v>
      </c>
      <c r="F642" s="9">
        <f t="shared" si="37"/>
        <v>-92.526292210516203</v>
      </c>
      <c r="G642" s="9">
        <f t="shared" si="38"/>
        <v>-93.723144695827841</v>
      </c>
      <c r="H642" s="9">
        <f t="shared" si="39"/>
        <v>1.1968524853116378</v>
      </c>
    </row>
    <row r="643" spans="1:8" x14ac:dyDescent="0.25">
      <c r="A643">
        <v>1889</v>
      </c>
      <c r="B643" t="s">
        <v>629</v>
      </c>
      <c r="C643" s="8">
        <v>176.27</v>
      </c>
      <c r="D643" s="8">
        <v>109.59</v>
      </c>
      <c r="E643" s="10">
        <f t="shared" si="36"/>
        <v>202.44377187466864</v>
      </c>
      <c r="F643" s="9">
        <f t="shared" si="37"/>
        <v>-92.853771874668638</v>
      </c>
      <c r="G643" s="9">
        <f t="shared" si="38"/>
        <v>-92.526292210516203</v>
      </c>
      <c r="H643" s="9">
        <f t="shared" si="39"/>
        <v>-0.32747966415243468</v>
      </c>
    </row>
    <row r="644" spans="1:8" x14ac:dyDescent="0.25">
      <c r="A644">
        <v>1888</v>
      </c>
      <c r="B644" t="s">
        <v>630</v>
      </c>
      <c r="C644" s="8">
        <v>177.17</v>
      </c>
      <c r="D644" s="8">
        <v>109.12</v>
      </c>
      <c r="E644" s="10">
        <f t="shared" si="36"/>
        <v>202.52817955728077</v>
      </c>
      <c r="F644" s="9">
        <f t="shared" si="37"/>
        <v>-93.408179557280761</v>
      </c>
      <c r="G644" s="9">
        <f t="shared" si="38"/>
        <v>-92.853771874668638</v>
      </c>
      <c r="H644" s="9">
        <f t="shared" si="39"/>
        <v>-0.5544076826121227</v>
      </c>
    </row>
    <row r="645" spans="1:8" x14ac:dyDescent="0.25">
      <c r="A645">
        <v>1887</v>
      </c>
      <c r="B645" t="s">
        <v>631</v>
      </c>
      <c r="C645" s="8">
        <v>174.93</v>
      </c>
      <c r="D645" s="8">
        <v>107.28</v>
      </c>
      <c r="E645" s="10">
        <f t="shared" si="36"/>
        <v>202.31809821389061</v>
      </c>
      <c r="F645" s="9">
        <f t="shared" si="37"/>
        <v>-95.038098213890606</v>
      </c>
      <c r="G645" s="9">
        <f t="shared" si="38"/>
        <v>-93.408179557280761</v>
      </c>
      <c r="H645" s="9">
        <f t="shared" si="39"/>
        <v>-1.6299186566098456</v>
      </c>
    </row>
    <row r="646" spans="1:8" x14ac:dyDescent="0.25">
      <c r="A646">
        <v>1886</v>
      </c>
      <c r="B646" t="s">
        <v>632</v>
      </c>
      <c r="C646" s="8">
        <v>177.29</v>
      </c>
      <c r="D646" s="8">
        <v>109.23</v>
      </c>
      <c r="E646" s="10">
        <f t="shared" si="36"/>
        <v>202.53943391496239</v>
      </c>
      <c r="F646" s="9">
        <f t="shared" si="37"/>
        <v>-93.309433914962383</v>
      </c>
      <c r="G646" s="9">
        <f t="shared" si="38"/>
        <v>-95.038098213890606</v>
      </c>
      <c r="H646" s="9">
        <f t="shared" si="39"/>
        <v>1.7286642989282228</v>
      </c>
    </row>
    <row r="647" spans="1:8" x14ac:dyDescent="0.25">
      <c r="A647">
        <v>1885</v>
      </c>
      <c r="B647" t="s">
        <v>633</v>
      </c>
      <c r="C647" s="8">
        <v>177.32</v>
      </c>
      <c r="D647" s="8">
        <v>109.38</v>
      </c>
      <c r="E647" s="10">
        <f t="shared" si="36"/>
        <v>202.5422475043828</v>
      </c>
      <c r="F647" s="9">
        <f t="shared" si="37"/>
        <v>-93.162247504382805</v>
      </c>
      <c r="G647" s="9">
        <f t="shared" si="38"/>
        <v>-93.309433914962383</v>
      </c>
      <c r="H647" s="9">
        <f t="shared" si="39"/>
        <v>0.14718641057957882</v>
      </c>
    </row>
    <row r="648" spans="1:8" x14ac:dyDescent="0.25">
      <c r="A648">
        <v>1884</v>
      </c>
      <c r="B648" t="s">
        <v>634</v>
      </c>
      <c r="C648" s="8">
        <v>176.96</v>
      </c>
      <c r="D648" s="8">
        <v>109.47</v>
      </c>
      <c r="E648" s="10">
        <f t="shared" si="36"/>
        <v>202.50848443133793</v>
      </c>
      <c r="F648" s="9">
        <f t="shared" si="37"/>
        <v>-93.038484431337935</v>
      </c>
      <c r="G648" s="9">
        <f t="shared" si="38"/>
        <v>-93.162247504382805</v>
      </c>
      <c r="H648" s="9">
        <f t="shared" si="39"/>
        <v>0.12376307304487</v>
      </c>
    </row>
    <row r="649" spans="1:8" x14ac:dyDescent="0.25">
      <c r="A649">
        <v>1883</v>
      </c>
      <c r="B649" t="s">
        <v>635</v>
      </c>
      <c r="C649" s="8">
        <v>178.38</v>
      </c>
      <c r="D649" s="8">
        <v>110.52</v>
      </c>
      <c r="E649" s="10">
        <f t="shared" si="36"/>
        <v>202.64166099723707</v>
      </c>
      <c r="F649" s="9">
        <f t="shared" si="37"/>
        <v>-92.121660997237072</v>
      </c>
      <c r="G649" s="9">
        <f t="shared" si="38"/>
        <v>-93.038484431337935</v>
      </c>
      <c r="H649" s="9">
        <f t="shared" si="39"/>
        <v>0.91682343410086276</v>
      </c>
    </row>
    <row r="650" spans="1:8" x14ac:dyDescent="0.25">
      <c r="A650">
        <v>1882</v>
      </c>
      <c r="B650" t="s">
        <v>636</v>
      </c>
      <c r="C650" s="8">
        <v>179.27</v>
      </c>
      <c r="D650" s="8">
        <v>110.405</v>
      </c>
      <c r="E650" s="10">
        <f t="shared" si="36"/>
        <v>202.72513081670905</v>
      </c>
      <c r="F650" s="9">
        <f t="shared" si="37"/>
        <v>-92.320130816709053</v>
      </c>
      <c r="G650" s="9">
        <f t="shared" si="38"/>
        <v>-92.121660997237072</v>
      </c>
      <c r="H650" s="9">
        <f t="shared" si="39"/>
        <v>-0.19846981947198117</v>
      </c>
    </row>
    <row r="651" spans="1:8" x14ac:dyDescent="0.25">
      <c r="A651">
        <v>1881</v>
      </c>
      <c r="B651" t="s">
        <v>637</v>
      </c>
      <c r="C651" s="8">
        <v>180.05</v>
      </c>
      <c r="D651" s="8">
        <v>110.83</v>
      </c>
      <c r="E651" s="10">
        <f t="shared" si="36"/>
        <v>202.79828414163956</v>
      </c>
      <c r="F651" s="9">
        <f t="shared" si="37"/>
        <v>-91.968284141639558</v>
      </c>
      <c r="G651" s="9">
        <f t="shared" si="38"/>
        <v>-92.320130816709053</v>
      </c>
      <c r="H651" s="9">
        <f t="shared" si="39"/>
        <v>0.35184667506949552</v>
      </c>
    </row>
    <row r="652" spans="1:8" x14ac:dyDescent="0.25">
      <c r="A652">
        <v>1880</v>
      </c>
      <c r="B652" t="s">
        <v>638</v>
      </c>
      <c r="C652" s="8">
        <v>179.42</v>
      </c>
      <c r="D652" s="8">
        <v>110.05</v>
      </c>
      <c r="E652" s="10">
        <f t="shared" si="36"/>
        <v>202.73919876381109</v>
      </c>
      <c r="F652" s="9">
        <f t="shared" si="37"/>
        <v>-92.689198763811092</v>
      </c>
      <c r="G652" s="9">
        <f t="shared" si="38"/>
        <v>-91.968284141639558</v>
      </c>
      <c r="H652" s="9">
        <f t="shared" si="39"/>
        <v>-0.72091462217153435</v>
      </c>
    </row>
    <row r="653" spans="1:8" x14ac:dyDescent="0.25">
      <c r="A653">
        <v>1879</v>
      </c>
      <c r="B653" t="s">
        <v>639</v>
      </c>
      <c r="C653" s="8">
        <v>179.03</v>
      </c>
      <c r="D653" s="8">
        <v>109.37</v>
      </c>
      <c r="E653" s="10">
        <f t="shared" si="36"/>
        <v>202.70262210134581</v>
      </c>
      <c r="F653" s="9">
        <f t="shared" si="37"/>
        <v>-93.332622101345805</v>
      </c>
      <c r="G653" s="9">
        <f t="shared" si="38"/>
        <v>-92.689198763811092</v>
      </c>
      <c r="H653" s="9">
        <f t="shared" si="39"/>
        <v>-0.64342333753471337</v>
      </c>
    </row>
    <row r="654" spans="1:8" x14ac:dyDescent="0.25">
      <c r="A654">
        <v>1878</v>
      </c>
      <c r="B654" t="s">
        <v>640</v>
      </c>
      <c r="C654" s="8">
        <v>178.47</v>
      </c>
      <c r="D654" s="8">
        <v>109.33</v>
      </c>
      <c r="E654" s="10">
        <f t="shared" si="36"/>
        <v>202.65010176549828</v>
      </c>
      <c r="F654" s="9">
        <f t="shared" si="37"/>
        <v>-93.320101765498279</v>
      </c>
      <c r="G654" s="9">
        <f t="shared" si="38"/>
        <v>-93.332622101345805</v>
      </c>
      <c r="H654" s="9">
        <f t="shared" si="39"/>
        <v>1.2520335847526098E-2</v>
      </c>
    </row>
    <row r="655" spans="1:8" x14ac:dyDescent="0.25">
      <c r="A655">
        <v>1877</v>
      </c>
      <c r="B655" t="s">
        <v>641</v>
      </c>
      <c r="C655" s="8">
        <v>179.91</v>
      </c>
      <c r="D655" s="8">
        <v>111.3</v>
      </c>
      <c r="E655" s="10">
        <f t="shared" si="36"/>
        <v>202.78515405767769</v>
      </c>
      <c r="F655" s="9">
        <f t="shared" si="37"/>
        <v>-91.48515405767769</v>
      </c>
      <c r="G655" s="9">
        <f t="shared" si="38"/>
        <v>-93.320101765498279</v>
      </c>
      <c r="H655" s="9">
        <f t="shared" si="39"/>
        <v>1.8349477078205894</v>
      </c>
    </row>
    <row r="656" spans="1:8" x14ac:dyDescent="0.25">
      <c r="A656">
        <v>1876</v>
      </c>
      <c r="B656" t="s">
        <v>642</v>
      </c>
      <c r="C656" s="8">
        <v>180.81</v>
      </c>
      <c r="D656" s="8">
        <v>111.85</v>
      </c>
      <c r="E656" s="10">
        <f t="shared" ref="E656:E719" si="40">+$G$3*$C656+$G$4</f>
        <v>202.86956174028981</v>
      </c>
      <c r="F656" s="9">
        <f t="shared" ref="F656:F719" si="41">+$D656-E656</f>
        <v>-91.019561740289816</v>
      </c>
      <c r="G656" s="9">
        <f t="shared" si="38"/>
        <v>-91.48515405767769</v>
      </c>
      <c r="H656" s="9">
        <f t="shared" si="39"/>
        <v>0.46559231738787332</v>
      </c>
    </row>
    <row r="657" spans="1:8" x14ac:dyDescent="0.25">
      <c r="A657">
        <v>1875</v>
      </c>
      <c r="B657" t="s">
        <v>643</v>
      </c>
      <c r="C657" s="8">
        <v>180.63</v>
      </c>
      <c r="D657" s="8">
        <v>111.99</v>
      </c>
      <c r="E657" s="10">
        <f t="shared" si="40"/>
        <v>202.85268020376736</v>
      </c>
      <c r="F657" s="9">
        <f t="shared" si="41"/>
        <v>-90.862680203767368</v>
      </c>
      <c r="G657" s="9">
        <f t="shared" ref="G657:G720" si="42">+F656</f>
        <v>-91.019561740289816</v>
      </c>
      <c r="H657" s="9">
        <f t="shared" ref="H657:H720" si="43">+F657-G657</f>
        <v>0.15688153652244807</v>
      </c>
    </row>
    <row r="658" spans="1:8" x14ac:dyDescent="0.25">
      <c r="A658">
        <v>1874</v>
      </c>
      <c r="B658" t="s">
        <v>644</v>
      </c>
      <c r="C658" s="8">
        <v>180.68</v>
      </c>
      <c r="D658" s="8">
        <v>112.82</v>
      </c>
      <c r="E658" s="10">
        <f t="shared" si="40"/>
        <v>202.85736951946805</v>
      </c>
      <c r="F658" s="9">
        <f t="shared" si="41"/>
        <v>-90.037369519468058</v>
      </c>
      <c r="G658" s="9">
        <f t="shared" si="42"/>
        <v>-90.862680203767368</v>
      </c>
      <c r="H658" s="9">
        <f t="shared" si="43"/>
        <v>0.82531068429931054</v>
      </c>
    </row>
    <row r="659" spans="1:8" x14ac:dyDescent="0.25">
      <c r="A659">
        <v>1873</v>
      </c>
      <c r="B659" t="s">
        <v>645</v>
      </c>
      <c r="C659" s="8">
        <v>181.12</v>
      </c>
      <c r="D659" s="8">
        <v>113.45</v>
      </c>
      <c r="E659" s="10">
        <f t="shared" si="40"/>
        <v>202.89863549763399</v>
      </c>
      <c r="F659" s="9">
        <f t="shared" si="41"/>
        <v>-89.448635497633987</v>
      </c>
      <c r="G659" s="9">
        <f t="shared" si="42"/>
        <v>-90.037369519468058</v>
      </c>
      <c r="H659" s="9">
        <f t="shared" si="43"/>
        <v>0.58873402183407109</v>
      </c>
    </row>
    <row r="660" spans="1:8" x14ac:dyDescent="0.25">
      <c r="A660">
        <v>1872</v>
      </c>
      <c r="B660" t="s">
        <v>646</v>
      </c>
      <c r="C660" s="8">
        <v>181</v>
      </c>
      <c r="D660" s="8">
        <v>113.51</v>
      </c>
      <c r="E660" s="10">
        <f t="shared" si="40"/>
        <v>202.88738113995237</v>
      </c>
      <c r="F660" s="9">
        <f t="shared" si="41"/>
        <v>-89.377381139952362</v>
      </c>
      <c r="G660" s="9">
        <f t="shared" si="42"/>
        <v>-89.448635497633987</v>
      </c>
      <c r="H660" s="9">
        <f t="shared" si="43"/>
        <v>7.1254357681624469E-2</v>
      </c>
    </row>
    <row r="661" spans="1:8" x14ac:dyDescent="0.25">
      <c r="A661">
        <v>1871</v>
      </c>
      <c r="B661" t="s">
        <v>647</v>
      </c>
      <c r="C661" s="8">
        <v>180.53</v>
      </c>
      <c r="D661" s="8">
        <v>112.37</v>
      </c>
      <c r="E661" s="10">
        <f t="shared" si="40"/>
        <v>202.84330157236604</v>
      </c>
      <c r="F661" s="9">
        <f t="shared" si="41"/>
        <v>-90.47330157236604</v>
      </c>
      <c r="G661" s="9">
        <f t="shared" si="42"/>
        <v>-89.377381139952362</v>
      </c>
      <c r="H661" s="9">
        <f t="shared" si="43"/>
        <v>-1.0959204324136778</v>
      </c>
    </row>
    <row r="662" spans="1:8" x14ac:dyDescent="0.25">
      <c r="A662">
        <v>1870</v>
      </c>
      <c r="B662" t="s">
        <v>648</v>
      </c>
      <c r="C662" s="8">
        <v>179.75</v>
      </c>
      <c r="D662" s="8">
        <v>111.83</v>
      </c>
      <c r="E662" s="10">
        <f t="shared" si="40"/>
        <v>202.77014824743551</v>
      </c>
      <c r="F662" s="9">
        <f t="shared" si="41"/>
        <v>-90.940148247435516</v>
      </c>
      <c r="G662" s="9">
        <f t="shared" si="42"/>
        <v>-90.47330157236604</v>
      </c>
      <c r="H662" s="9">
        <f t="shared" si="43"/>
        <v>-0.46684667506947619</v>
      </c>
    </row>
    <row r="663" spans="1:8" x14ac:dyDescent="0.25">
      <c r="A663">
        <v>1869</v>
      </c>
      <c r="B663" t="s">
        <v>649</v>
      </c>
      <c r="C663" s="8">
        <v>179.73</v>
      </c>
      <c r="D663" s="8">
        <v>111.53</v>
      </c>
      <c r="E663" s="10">
        <f t="shared" si="40"/>
        <v>202.76827252115527</v>
      </c>
      <c r="F663" s="9">
        <f t="shared" si="41"/>
        <v>-91.238272521155267</v>
      </c>
      <c r="G663" s="9">
        <f t="shared" si="42"/>
        <v>-90.940148247435516</v>
      </c>
      <c r="H663" s="9">
        <f t="shared" si="43"/>
        <v>-0.29812427371975048</v>
      </c>
    </row>
    <row r="664" spans="1:8" x14ac:dyDescent="0.25">
      <c r="A664">
        <v>1868</v>
      </c>
      <c r="B664" t="s">
        <v>650</v>
      </c>
      <c r="C664" s="8">
        <v>178.94</v>
      </c>
      <c r="D664" s="8">
        <v>111.61</v>
      </c>
      <c r="E664" s="10">
        <f t="shared" si="40"/>
        <v>202.6941813330846</v>
      </c>
      <c r="F664" s="9">
        <f t="shared" si="41"/>
        <v>-91.084181333084601</v>
      </c>
      <c r="G664" s="9">
        <f t="shared" si="42"/>
        <v>-91.238272521155267</v>
      </c>
      <c r="H664" s="9">
        <f t="shared" si="43"/>
        <v>0.15409118807066591</v>
      </c>
    </row>
    <row r="665" spans="1:8" x14ac:dyDescent="0.25">
      <c r="A665">
        <v>1867</v>
      </c>
      <c r="B665" t="s">
        <v>651</v>
      </c>
      <c r="C665" s="8">
        <v>180.94</v>
      </c>
      <c r="D665" s="8">
        <v>112.48</v>
      </c>
      <c r="E665" s="10">
        <f t="shared" si="40"/>
        <v>202.88175396111154</v>
      </c>
      <c r="F665" s="9">
        <f t="shared" si="41"/>
        <v>-90.401753961111538</v>
      </c>
      <c r="G665" s="9">
        <f t="shared" si="42"/>
        <v>-91.084181333084601</v>
      </c>
      <c r="H665" s="9">
        <f t="shared" si="43"/>
        <v>0.68242737197306269</v>
      </c>
    </row>
    <row r="666" spans="1:8" x14ac:dyDescent="0.25">
      <c r="A666">
        <v>1866</v>
      </c>
      <c r="B666" t="s">
        <v>652</v>
      </c>
      <c r="C666" s="8">
        <v>181.4</v>
      </c>
      <c r="D666" s="8">
        <v>112.45</v>
      </c>
      <c r="E666" s="10">
        <f t="shared" si="40"/>
        <v>202.92489566555776</v>
      </c>
      <c r="F666" s="9">
        <f t="shared" si="41"/>
        <v>-90.474895665557753</v>
      </c>
      <c r="G666" s="9">
        <f t="shared" si="42"/>
        <v>-90.401753961111538</v>
      </c>
      <c r="H666" s="9">
        <f t="shared" si="43"/>
        <v>-7.3141704446214817E-2</v>
      </c>
    </row>
    <row r="667" spans="1:8" x14ac:dyDescent="0.25">
      <c r="A667">
        <v>1865</v>
      </c>
      <c r="B667" t="s">
        <v>653</v>
      </c>
      <c r="C667" s="8">
        <v>180.75</v>
      </c>
      <c r="D667" s="8">
        <v>111.43</v>
      </c>
      <c r="E667" s="10">
        <f t="shared" si="40"/>
        <v>202.86393456144899</v>
      </c>
      <c r="F667" s="9">
        <f t="shared" si="41"/>
        <v>-91.433934561448979</v>
      </c>
      <c r="G667" s="9">
        <f t="shared" si="42"/>
        <v>-90.474895665557753</v>
      </c>
      <c r="H667" s="9">
        <f t="shared" si="43"/>
        <v>-0.95903889589122571</v>
      </c>
    </row>
    <row r="668" spans="1:8" x14ac:dyDescent="0.25">
      <c r="A668">
        <v>1864</v>
      </c>
      <c r="B668" t="s">
        <v>654</v>
      </c>
      <c r="C668" s="8">
        <v>178.72</v>
      </c>
      <c r="D668" s="8">
        <v>109.6</v>
      </c>
      <c r="E668" s="10">
        <f t="shared" si="40"/>
        <v>202.67354834400166</v>
      </c>
      <c r="F668" s="9">
        <f t="shared" si="41"/>
        <v>-93.073548344001665</v>
      </c>
      <c r="G668" s="9">
        <f t="shared" si="42"/>
        <v>-91.433934561448979</v>
      </c>
      <c r="H668" s="9">
        <f t="shared" si="43"/>
        <v>-1.6396137825526864</v>
      </c>
    </row>
    <row r="669" spans="1:8" x14ac:dyDescent="0.25">
      <c r="A669">
        <v>1863</v>
      </c>
      <c r="B669" t="s">
        <v>655</v>
      </c>
      <c r="C669" s="8">
        <v>178.13</v>
      </c>
      <c r="D669" s="8">
        <v>109.84</v>
      </c>
      <c r="E669" s="10">
        <f t="shared" si="40"/>
        <v>202.61821441873371</v>
      </c>
      <c r="F669" s="9">
        <f t="shared" si="41"/>
        <v>-92.778214418733711</v>
      </c>
      <c r="G669" s="9">
        <f t="shared" si="42"/>
        <v>-93.073548344001665</v>
      </c>
      <c r="H669" s="9">
        <f t="shared" si="43"/>
        <v>0.2953339252679541</v>
      </c>
    </row>
    <row r="670" spans="1:8" x14ac:dyDescent="0.25">
      <c r="A670">
        <v>1862</v>
      </c>
      <c r="B670" t="s">
        <v>656</v>
      </c>
      <c r="C670" s="8">
        <v>178.11</v>
      </c>
      <c r="D670" s="8">
        <v>110.2</v>
      </c>
      <c r="E670" s="10">
        <f t="shared" si="40"/>
        <v>202.61633869245344</v>
      </c>
      <c r="F670" s="9">
        <f t="shared" si="41"/>
        <v>-92.416338692453436</v>
      </c>
      <c r="G670" s="9">
        <f t="shared" si="42"/>
        <v>-92.778214418733711</v>
      </c>
      <c r="H670" s="9">
        <f t="shared" si="43"/>
        <v>0.36187572628027453</v>
      </c>
    </row>
    <row r="671" spans="1:8" x14ac:dyDescent="0.25">
      <c r="A671">
        <v>1861</v>
      </c>
      <c r="B671" t="s">
        <v>657</v>
      </c>
      <c r="C671" s="8">
        <v>179.21600000000001</v>
      </c>
      <c r="D671" s="8">
        <v>111.51</v>
      </c>
      <c r="E671" s="10">
        <f t="shared" si="40"/>
        <v>202.72006635575232</v>
      </c>
      <c r="F671" s="9">
        <f t="shared" si="41"/>
        <v>-91.210066355752318</v>
      </c>
      <c r="G671" s="9">
        <f t="shared" si="42"/>
        <v>-92.416338692453436</v>
      </c>
      <c r="H671" s="9">
        <f t="shared" si="43"/>
        <v>1.2062723367011188</v>
      </c>
    </row>
    <row r="672" spans="1:8" x14ac:dyDescent="0.25">
      <c r="A672">
        <v>1860</v>
      </c>
      <c r="B672" t="s">
        <v>658</v>
      </c>
      <c r="C672" s="8">
        <v>178.65</v>
      </c>
      <c r="D672" s="8">
        <v>111.35</v>
      </c>
      <c r="E672" s="10">
        <f t="shared" si="40"/>
        <v>202.6669833020207</v>
      </c>
      <c r="F672" s="9">
        <f t="shared" si="41"/>
        <v>-91.316983302020702</v>
      </c>
      <c r="G672" s="9">
        <f t="shared" si="42"/>
        <v>-91.210066355752318</v>
      </c>
      <c r="H672" s="9">
        <f t="shared" si="43"/>
        <v>-0.10691694626838455</v>
      </c>
    </row>
    <row r="673" spans="1:8" x14ac:dyDescent="0.25">
      <c r="A673">
        <v>1859</v>
      </c>
      <c r="B673" t="s">
        <v>659</v>
      </c>
      <c r="C673" s="8">
        <v>181.7</v>
      </c>
      <c r="D673" s="8">
        <v>112.88</v>
      </c>
      <c r="E673" s="10">
        <f t="shared" si="40"/>
        <v>202.9530315597618</v>
      </c>
      <c r="F673" s="9">
        <f t="shared" si="41"/>
        <v>-90.073031559761802</v>
      </c>
      <c r="G673" s="9">
        <f t="shared" si="42"/>
        <v>-91.316983302020702</v>
      </c>
      <c r="H673" s="9">
        <f t="shared" si="43"/>
        <v>1.2439517422589006</v>
      </c>
    </row>
    <row r="674" spans="1:8" x14ac:dyDescent="0.25">
      <c r="A674">
        <v>1858</v>
      </c>
      <c r="B674" t="s">
        <v>660</v>
      </c>
      <c r="C674" s="8">
        <v>181.49</v>
      </c>
      <c r="D674" s="8">
        <v>112.04</v>
      </c>
      <c r="E674" s="10">
        <f t="shared" si="40"/>
        <v>202.93333643381897</v>
      </c>
      <c r="F674" s="9">
        <f t="shared" si="41"/>
        <v>-90.893336433818959</v>
      </c>
      <c r="G674" s="9">
        <f t="shared" si="42"/>
        <v>-90.073031559761802</v>
      </c>
      <c r="H674" s="9">
        <f t="shared" si="43"/>
        <v>-0.82030487405715746</v>
      </c>
    </row>
    <row r="675" spans="1:8" x14ac:dyDescent="0.25">
      <c r="A675">
        <v>1857</v>
      </c>
      <c r="B675" t="s">
        <v>661</v>
      </c>
      <c r="C675" s="8">
        <v>181.56</v>
      </c>
      <c r="D675" s="8">
        <v>113.93</v>
      </c>
      <c r="E675" s="10">
        <f t="shared" si="40"/>
        <v>202.9399014757999</v>
      </c>
      <c r="F675" s="9">
        <f t="shared" si="41"/>
        <v>-89.009901475799893</v>
      </c>
      <c r="G675" s="9">
        <f t="shared" si="42"/>
        <v>-90.893336433818959</v>
      </c>
      <c r="H675" s="9">
        <f t="shared" si="43"/>
        <v>1.8834349580190661</v>
      </c>
    </row>
    <row r="676" spans="1:8" x14ac:dyDescent="0.25">
      <c r="A676">
        <v>1856</v>
      </c>
      <c r="B676" t="s">
        <v>662</v>
      </c>
      <c r="C676" s="8">
        <v>182.53</v>
      </c>
      <c r="D676" s="8">
        <v>114.78</v>
      </c>
      <c r="E676" s="10">
        <f t="shared" si="40"/>
        <v>203.03087420039299</v>
      </c>
      <c r="F676" s="9">
        <f t="shared" si="41"/>
        <v>-88.250874200392985</v>
      </c>
      <c r="G676" s="9">
        <f t="shared" si="42"/>
        <v>-89.009901475799893</v>
      </c>
      <c r="H676" s="9">
        <f t="shared" si="43"/>
        <v>0.75902727540690762</v>
      </c>
    </row>
    <row r="677" spans="1:8" x14ac:dyDescent="0.25">
      <c r="A677">
        <v>1855</v>
      </c>
      <c r="B677" t="s">
        <v>663</v>
      </c>
      <c r="C677" s="8">
        <v>182.93</v>
      </c>
      <c r="D677" s="8">
        <v>115.22</v>
      </c>
      <c r="E677" s="10">
        <f t="shared" si="40"/>
        <v>203.06838872599837</v>
      </c>
      <c r="F677" s="9">
        <f t="shared" si="41"/>
        <v>-87.848388725998376</v>
      </c>
      <c r="G677" s="9">
        <f t="shared" si="42"/>
        <v>-88.250874200392985</v>
      </c>
      <c r="H677" s="9">
        <f t="shared" si="43"/>
        <v>0.40248547439460935</v>
      </c>
    </row>
    <row r="678" spans="1:8" x14ac:dyDescent="0.25">
      <c r="A678">
        <v>1854</v>
      </c>
      <c r="B678" t="s">
        <v>664</v>
      </c>
      <c r="C678" s="8">
        <v>183.85499999999999</v>
      </c>
      <c r="D678" s="8">
        <v>115.23</v>
      </c>
      <c r="E678" s="10">
        <f t="shared" si="40"/>
        <v>203.15514106646083</v>
      </c>
      <c r="F678" s="9">
        <f t="shared" si="41"/>
        <v>-87.925141066460824</v>
      </c>
      <c r="G678" s="9">
        <f t="shared" si="42"/>
        <v>-87.848388725998376</v>
      </c>
      <c r="H678" s="9">
        <f t="shared" si="43"/>
        <v>-7.6752340462448387E-2</v>
      </c>
    </row>
    <row r="679" spans="1:8" x14ac:dyDescent="0.25">
      <c r="A679">
        <v>1853</v>
      </c>
      <c r="B679" t="s">
        <v>665</v>
      </c>
      <c r="C679" s="8">
        <v>183.845</v>
      </c>
      <c r="D679" s="8">
        <v>115.16</v>
      </c>
      <c r="E679" s="10">
        <f t="shared" si="40"/>
        <v>203.15420320332069</v>
      </c>
      <c r="F679" s="9">
        <f t="shared" si="41"/>
        <v>-87.994203203320694</v>
      </c>
      <c r="G679" s="9">
        <f t="shared" si="42"/>
        <v>-87.925141066460824</v>
      </c>
      <c r="H679" s="9">
        <f t="shared" si="43"/>
        <v>-6.9062136859869838E-2</v>
      </c>
    </row>
    <row r="680" spans="1:8" x14ac:dyDescent="0.25">
      <c r="A680">
        <v>1852</v>
      </c>
      <c r="B680" t="s">
        <v>666</v>
      </c>
      <c r="C680" s="8">
        <v>183.82</v>
      </c>
      <c r="D680" s="8">
        <v>115.09</v>
      </c>
      <c r="E680" s="10">
        <f t="shared" si="40"/>
        <v>203.15185854547036</v>
      </c>
      <c r="F680" s="9">
        <f t="shared" si="41"/>
        <v>-88.061858545470358</v>
      </c>
      <c r="G680" s="9">
        <f t="shared" si="42"/>
        <v>-87.994203203320694</v>
      </c>
      <c r="H680" s="9">
        <f t="shared" si="43"/>
        <v>-6.7655342149663511E-2</v>
      </c>
    </row>
    <row r="681" spans="1:8" x14ac:dyDescent="0.25">
      <c r="A681">
        <v>1851</v>
      </c>
      <c r="B681" t="s">
        <v>667</v>
      </c>
      <c r="C681" s="8">
        <v>184.69</v>
      </c>
      <c r="D681" s="8">
        <v>115.36</v>
      </c>
      <c r="E681" s="10">
        <f t="shared" si="40"/>
        <v>203.23345263866207</v>
      </c>
      <c r="F681" s="9">
        <f t="shared" si="41"/>
        <v>-87.873452638662073</v>
      </c>
      <c r="G681" s="9">
        <f t="shared" si="42"/>
        <v>-88.061858545470358</v>
      </c>
      <c r="H681" s="9">
        <f t="shared" si="43"/>
        <v>0.18840590680828484</v>
      </c>
    </row>
    <row r="682" spans="1:8" x14ac:dyDescent="0.25">
      <c r="A682">
        <v>1850</v>
      </c>
      <c r="B682" t="s">
        <v>668</v>
      </c>
      <c r="C682" s="8">
        <v>182.92</v>
      </c>
      <c r="D682" s="8">
        <v>114.11</v>
      </c>
      <c r="E682" s="10">
        <f t="shared" si="40"/>
        <v>203.06745086285821</v>
      </c>
      <c r="F682" s="9">
        <f t="shared" si="41"/>
        <v>-88.957450862858209</v>
      </c>
      <c r="G682" s="9">
        <f t="shared" si="42"/>
        <v>-87.873452638662073</v>
      </c>
      <c r="H682" s="9">
        <f t="shared" si="43"/>
        <v>-1.0839982241961366</v>
      </c>
    </row>
    <row r="683" spans="1:8" x14ac:dyDescent="0.25">
      <c r="A683">
        <v>1849</v>
      </c>
      <c r="B683" t="s">
        <v>669</v>
      </c>
      <c r="C683" s="8">
        <v>182.88499999999999</v>
      </c>
      <c r="D683" s="8">
        <v>114.69</v>
      </c>
      <c r="E683" s="10">
        <f t="shared" si="40"/>
        <v>203.06416834186774</v>
      </c>
      <c r="F683" s="9">
        <f t="shared" si="41"/>
        <v>-88.374168341867744</v>
      </c>
      <c r="G683" s="9">
        <f t="shared" si="42"/>
        <v>-88.957450862858209</v>
      </c>
      <c r="H683" s="9">
        <f t="shared" si="43"/>
        <v>0.58328252099046551</v>
      </c>
    </row>
    <row r="684" spans="1:8" x14ac:dyDescent="0.25">
      <c r="A684">
        <v>1848</v>
      </c>
      <c r="B684" t="s">
        <v>670</v>
      </c>
      <c r="C684" s="8">
        <v>182.36</v>
      </c>
      <c r="D684" s="8">
        <v>113.76</v>
      </c>
      <c r="E684" s="10">
        <f t="shared" si="40"/>
        <v>203.01493052701068</v>
      </c>
      <c r="F684" s="9">
        <f t="shared" si="41"/>
        <v>-89.254930527010671</v>
      </c>
      <c r="G684" s="9">
        <f t="shared" si="42"/>
        <v>-88.374168341867744</v>
      </c>
      <c r="H684" s="9">
        <f t="shared" si="43"/>
        <v>-0.88076218514292748</v>
      </c>
    </row>
    <row r="685" spans="1:8" x14ac:dyDescent="0.25">
      <c r="A685">
        <v>1847</v>
      </c>
      <c r="B685" t="s">
        <v>671</v>
      </c>
      <c r="C685" s="8">
        <v>183.48</v>
      </c>
      <c r="D685" s="8">
        <v>114.71</v>
      </c>
      <c r="E685" s="10">
        <f t="shared" si="40"/>
        <v>203.11997119870577</v>
      </c>
      <c r="F685" s="9">
        <f t="shared" si="41"/>
        <v>-88.409971198705776</v>
      </c>
      <c r="G685" s="9">
        <f t="shared" si="42"/>
        <v>-89.254930527010671</v>
      </c>
      <c r="H685" s="9">
        <f t="shared" si="43"/>
        <v>0.84495932830489551</v>
      </c>
    </row>
    <row r="686" spans="1:8" x14ac:dyDescent="0.25">
      <c r="A686">
        <v>1846</v>
      </c>
      <c r="B686" t="s">
        <v>672</v>
      </c>
      <c r="C686" s="8">
        <v>183.52</v>
      </c>
      <c r="D686" s="8">
        <v>114.86</v>
      </c>
      <c r="E686" s="10">
        <f t="shared" si="40"/>
        <v>203.12372265126629</v>
      </c>
      <c r="F686" s="9">
        <f t="shared" si="41"/>
        <v>-88.263722651266292</v>
      </c>
      <c r="G686" s="9">
        <f t="shared" si="42"/>
        <v>-88.409971198705776</v>
      </c>
      <c r="H686" s="9">
        <f t="shared" si="43"/>
        <v>0.1462485474394839</v>
      </c>
    </row>
    <row r="687" spans="1:8" x14ac:dyDescent="0.25">
      <c r="A687">
        <v>1845</v>
      </c>
      <c r="B687" t="s">
        <v>673</v>
      </c>
      <c r="C687" s="8">
        <v>183.64</v>
      </c>
      <c r="D687" s="8">
        <v>114.89</v>
      </c>
      <c r="E687" s="10">
        <f t="shared" si="40"/>
        <v>203.13497700894791</v>
      </c>
      <c r="F687" s="9">
        <f t="shared" si="41"/>
        <v>-88.244977008947913</v>
      </c>
      <c r="G687" s="9">
        <f t="shared" si="42"/>
        <v>-88.263722651266292</v>
      </c>
      <c r="H687" s="9">
        <f t="shared" si="43"/>
        <v>1.8745642318378941E-2</v>
      </c>
    </row>
    <row r="688" spans="1:8" x14ac:dyDescent="0.25">
      <c r="A688">
        <v>1844</v>
      </c>
      <c r="B688" t="s">
        <v>674</v>
      </c>
      <c r="C688" s="8">
        <v>184.14</v>
      </c>
      <c r="D688" s="8">
        <v>115.52</v>
      </c>
      <c r="E688" s="10">
        <f t="shared" si="40"/>
        <v>203.18187016595465</v>
      </c>
      <c r="F688" s="9">
        <f t="shared" si="41"/>
        <v>-87.661870165954653</v>
      </c>
      <c r="G688" s="9">
        <f t="shared" si="42"/>
        <v>-88.244977008947913</v>
      </c>
      <c r="H688" s="9">
        <f t="shared" si="43"/>
        <v>0.58310684299325999</v>
      </c>
    </row>
    <row r="689" spans="1:8" x14ac:dyDescent="0.25">
      <c r="A689">
        <v>1843</v>
      </c>
      <c r="B689" t="s">
        <v>675</v>
      </c>
      <c r="C689" s="8">
        <v>181.685</v>
      </c>
      <c r="D689" s="8">
        <v>113.94</v>
      </c>
      <c r="E689" s="10">
        <f t="shared" si="40"/>
        <v>202.95162476505158</v>
      </c>
      <c r="F689" s="9">
        <f t="shared" si="41"/>
        <v>-89.011624765051579</v>
      </c>
      <c r="G689" s="9">
        <f t="shared" si="42"/>
        <v>-87.661870165954653</v>
      </c>
      <c r="H689" s="9">
        <f t="shared" si="43"/>
        <v>-1.3497545990969257</v>
      </c>
    </row>
    <row r="690" spans="1:8" x14ac:dyDescent="0.25">
      <c r="A690">
        <v>1842</v>
      </c>
      <c r="B690" t="s">
        <v>676</v>
      </c>
      <c r="C690" s="8">
        <v>183.67</v>
      </c>
      <c r="D690" s="8">
        <v>115.34</v>
      </c>
      <c r="E690" s="10">
        <f t="shared" si="40"/>
        <v>203.13779059836833</v>
      </c>
      <c r="F690" s="9">
        <f t="shared" si="41"/>
        <v>-87.797790598368323</v>
      </c>
      <c r="G690" s="9">
        <f t="shared" si="42"/>
        <v>-89.011624765051579</v>
      </c>
      <c r="H690" s="9">
        <f t="shared" si="43"/>
        <v>1.2138341666832559</v>
      </c>
    </row>
    <row r="691" spans="1:8" x14ac:dyDescent="0.25">
      <c r="A691">
        <v>1841</v>
      </c>
      <c r="B691" t="s">
        <v>677</v>
      </c>
      <c r="C691" s="8">
        <v>184.66</v>
      </c>
      <c r="D691" s="8">
        <v>116.2</v>
      </c>
      <c r="E691" s="10">
        <f t="shared" si="40"/>
        <v>203.23063904924166</v>
      </c>
      <c r="F691" s="9">
        <f t="shared" si="41"/>
        <v>-87.030639049241657</v>
      </c>
      <c r="G691" s="9">
        <f t="shared" si="42"/>
        <v>-87.797790598368323</v>
      </c>
      <c r="H691" s="9">
        <f t="shared" si="43"/>
        <v>0.76715154912666605</v>
      </c>
    </row>
    <row r="692" spans="1:8" x14ac:dyDescent="0.25">
      <c r="A692">
        <v>1840</v>
      </c>
      <c r="B692" t="s">
        <v>678</v>
      </c>
      <c r="C692" s="8">
        <v>184.42</v>
      </c>
      <c r="D692" s="8">
        <v>116.34</v>
      </c>
      <c r="E692" s="10">
        <f t="shared" si="40"/>
        <v>203.20813033387844</v>
      </c>
      <c r="F692" s="9">
        <f t="shared" si="41"/>
        <v>-86.86813033387844</v>
      </c>
      <c r="G692" s="9">
        <f t="shared" si="42"/>
        <v>-87.030639049241657</v>
      </c>
      <c r="H692" s="9">
        <f t="shared" si="43"/>
        <v>0.16250871536321654</v>
      </c>
    </row>
    <row r="693" spans="1:8" x14ac:dyDescent="0.25">
      <c r="A693">
        <v>1839</v>
      </c>
      <c r="B693" t="s">
        <v>679</v>
      </c>
      <c r="C693" s="8">
        <v>183.63499999999999</v>
      </c>
      <c r="D693" s="8">
        <v>115.93</v>
      </c>
      <c r="E693" s="10">
        <f t="shared" si="40"/>
        <v>203.13450807737786</v>
      </c>
      <c r="F693" s="9">
        <f t="shared" si="41"/>
        <v>-87.204508077377852</v>
      </c>
      <c r="G693" s="9">
        <f t="shared" si="42"/>
        <v>-86.86813033387844</v>
      </c>
      <c r="H693" s="9">
        <f t="shared" si="43"/>
        <v>-0.33637774349941196</v>
      </c>
    </row>
    <row r="694" spans="1:8" x14ac:dyDescent="0.25">
      <c r="A694">
        <v>1838</v>
      </c>
      <c r="B694" t="s">
        <v>680</v>
      </c>
      <c r="C694" s="8">
        <v>184.18</v>
      </c>
      <c r="D694" s="8">
        <v>116.62</v>
      </c>
      <c r="E694" s="10">
        <f t="shared" si="40"/>
        <v>203.1856216185152</v>
      </c>
      <c r="F694" s="9">
        <f t="shared" si="41"/>
        <v>-86.565621618515195</v>
      </c>
      <c r="G694" s="9">
        <f t="shared" si="42"/>
        <v>-87.204508077377852</v>
      </c>
      <c r="H694" s="9">
        <f t="shared" si="43"/>
        <v>0.63888645886265749</v>
      </c>
    </row>
    <row r="695" spans="1:8" x14ac:dyDescent="0.25">
      <c r="A695">
        <v>1837</v>
      </c>
      <c r="B695" t="s">
        <v>681</v>
      </c>
      <c r="C695" s="8">
        <v>184.3</v>
      </c>
      <c r="D695" s="8">
        <v>117.21</v>
      </c>
      <c r="E695" s="10">
        <f t="shared" si="40"/>
        <v>203.19687597619682</v>
      </c>
      <c r="F695" s="9">
        <f t="shared" si="41"/>
        <v>-85.986875976196828</v>
      </c>
      <c r="G695" s="9">
        <f t="shared" si="42"/>
        <v>-86.565621618515195</v>
      </c>
      <c r="H695" s="9">
        <f t="shared" si="43"/>
        <v>0.578745642318367</v>
      </c>
    </row>
    <row r="696" spans="1:8" x14ac:dyDescent="0.25">
      <c r="A696">
        <v>1836</v>
      </c>
      <c r="B696" t="s">
        <v>682</v>
      </c>
      <c r="C696" s="8">
        <v>182.79</v>
      </c>
      <c r="D696" s="8">
        <v>116.42</v>
      </c>
      <c r="E696" s="10">
        <f t="shared" si="40"/>
        <v>203.05525864203648</v>
      </c>
      <c r="F696" s="9">
        <f t="shared" si="41"/>
        <v>-86.635258642036476</v>
      </c>
      <c r="G696" s="9">
        <f t="shared" si="42"/>
        <v>-85.986875976196828</v>
      </c>
      <c r="H696" s="9">
        <f t="shared" si="43"/>
        <v>-0.6483826658396481</v>
      </c>
    </row>
    <row r="697" spans="1:8" x14ac:dyDescent="0.25">
      <c r="A697">
        <v>1835</v>
      </c>
      <c r="B697" t="s">
        <v>683</v>
      </c>
      <c r="C697" s="8">
        <v>178.89</v>
      </c>
      <c r="D697" s="8">
        <v>113.45</v>
      </c>
      <c r="E697" s="10">
        <f t="shared" si="40"/>
        <v>202.68949201738394</v>
      </c>
      <c r="F697" s="9">
        <f t="shared" si="41"/>
        <v>-89.239492017383938</v>
      </c>
      <c r="G697" s="9">
        <f t="shared" si="42"/>
        <v>-86.635258642036476</v>
      </c>
      <c r="H697" s="9">
        <f t="shared" si="43"/>
        <v>-2.6042333753474622</v>
      </c>
    </row>
    <row r="698" spans="1:8" x14ac:dyDescent="0.25">
      <c r="A698">
        <v>1834</v>
      </c>
      <c r="B698" t="s">
        <v>684</v>
      </c>
      <c r="C698" s="8">
        <v>178.01</v>
      </c>
      <c r="D698" s="8">
        <v>111.79</v>
      </c>
      <c r="E698" s="10">
        <f t="shared" si="40"/>
        <v>202.60696006105209</v>
      </c>
      <c r="F698" s="9">
        <f t="shared" si="41"/>
        <v>-90.816960061052086</v>
      </c>
      <c r="G698" s="9">
        <f t="shared" si="42"/>
        <v>-89.239492017383938</v>
      </c>
      <c r="H698" s="9">
        <f t="shared" si="43"/>
        <v>-1.5774680436681479</v>
      </c>
    </row>
    <row r="699" spans="1:8" x14ac:dyDescent="0.25">
      <c r="A699">
        <v>1833</v>
      </c>
      <c r="B699" t="s">
        <v>685</v>
      </c>
      <c r="C699" s="8">
        <v>179.07</v>
      </c>
      <c r="D699" s="8">
        <v>112.97</v>
      </c>
      <c r="E699" s="10">
        <f t="shared" si="40"/>
        <v>202.70637355390636</v>
      </c>
      <c r="F699" s="9">
        <f t="shared" si="41"/>
        <v>-89.736373553906361</v>
      </c>
      <c r="G699" s="9">
        <f t="shared" si="42"/>
        <v>-90.816960061052086</v>
      </c>
      <c r="H699" s="9">
        <f t="shared" si="43"/>
        <v>1.0805865071457248</v>
      </c>
    </row>
    <row r="700" spans="1:8" x14ac:dyDescent="0.25">
      <c r="A700">
        <v>1832</v>
      </c>
      <c r="B700" t="s">
        <v>686</v>
      </c>
      <c r="C700" s="8">
        <v>177.35</v>
      </c>
      <c r="D700" s="8">
        <v>111.34</v>
      </c>
      <c r="E700" s="10">
        <f t="shared" si="40"/>
        <v>202.54506109380318</v>
      </c>
      <c r="F700" s="9">
        <f t="shared" si="41"/>
        <v>-91.205061093803181</v>
      </c>
      <c r="G700" s="9">
        <f t="shared" si="42"/>
        <v>-89.736373553906361</v>
      </c>
      <c r="H700" s="9">
        <f t="shared" si="43"/>
        <v>-1.4686875398968198</v>
      </c>
    </row>
    <row r="701" spans="1:8" x14ac:dyDescent="0.25">
      <c r="A701">
        <v>1831</v>
      </c>
      <c r="B701" t="s">
        <v>687</v>
      </c>
      <c r="C701" s="8">
        <v>179.23</v>
      </c>
      <c r="D701" s="8">
        <v>113.001</v>
      </c>
      <c r="E701" s="10">
        <f t="shared" si="40"/>
        <v>202.7213793641485</v>
      </c>
      <c r="F701" s="9">
        <f t="shared" si="41"/>
        <v>-89.720379364148499</v>
      </c>
      <c r="G701" s="9">
        <f t="shared" si="42"/>
        <v>-91.205061093803181</v>
      </c>
      <c r="H701" s="9">
        <f t="shared" si="43"/>
        <v>1.4846817296546817</v>
      </c>
    </row>
    <row r="702" spans="1:8" x14ac:dyDescent="0.25">
      <c r="A702">
        <v>1830</v>
      </c>
      <c r="B702" t="s">
        <v>688</v>
      </c>
      <c r="C702" s="8">
        <v>178.18</v>
      </c>
      <c r="D702" s="8">
        <v>112.16</v>
      </c>
      <c r="E702" s="10">
        <f t="shared" si="40"/>
        <v>202.62290373443437</v>
      </c>
      <c r="F702" s="9">
        <f t="shared" si="41"/>
        <v>-90.462903734434377</v>
      </c>
      <c r="G702" s="9">
        <f t="shared" si="42"/>
        <v>-89.720379364148499</v>
      </c>
      <c r="H702" s="9">
        <f t="shared" si="43"/>
        <v>-0.74252437028587792</v>
      </c>
    </row>
    <row r="703" spans="1:8" x14ac:dyDescent="0.25">
      <c r="A703">
        <v>1829</v>
      </c>
      <c r="B703" t="s">
        <v>689</v>
      </c>
      <c r="C703" s="8">
        <v>174.17</v>
      </c>
      <c r="D703" s="8">
        <v>108.65</v>
      </c>
      <c r="E703" s="10">
        <f t="shared" si="40"/>
        <v>202.24682061524035</v>
      </c>
      <c r="F703" s="9">
        <f t="shared" si="41"/>
        <v>-93.596820615240347</v>
      </c>
      <c r="G703" s="9">
        <f t="shared" si="42"/>
        <v>-90.462903734434377</v>
      </c>
      <c r="H703" s="9">
        <f t="shared" si="43"/>
        <v>-3.1339168808059696</v>
      </c>
    </row>
    <row r="704" spans="1:8" x14ac:dyDescent="0.25">
      <c r="A704">
        <v>1828</v>
      </c>
      <c r="B704" t="s">
        <v>690</v>
      </c>
      <c r="C704" s="8">
        <v>175.38499999999999</v>
      </c>
      <c r="D704" s="8">
        <v>109.47</v>
      </c>
      <c r="E704" s="10">
        <f t="shared" si="40"/>
        <v>202.36077098676674</v>
      </c>
      <c r="F704" s="9">
        <f t="shared" si="41"/>
        <v>-92.890770986766739</v>
      </c>
      <c r="G704" s="9">
        <f t="shared" si="42"/>
        <v>-93.596820615240347</v>
      </c>
      <c r="H704" s="9">
        <f t="shared" si="43"/>
        <v>0.70604962847360753</v>
      </c>
    </row>
    <row r="705" spans="1:8" x14ac:dyDescent="0.25">
      <c r="A705">
        <v>1827</v>
      </c>
      <c r="B705" t="s">
        <v>691</v>
      </c>
      <c r="C705" s="8">
        <v>175.17</v>
      </c>
      <c r="D705" s="8">
        <v>108.65</v>
      </c>
      <c r="E705" s="10">
        <f t="shared" si="40"/>
        <v>202.34060692925382</v>
      </c>
      <c r="F705" s="9">
        <f t="shared" si="41"/>
        <v>-93.690606929253818</v>
      </c>
      <c r="G705" s="9">
        <f t="shared" si="42"/>
        <v>-92.890770986766739</v>
      </c>
      <c r="H705" s="9">
        <f t="shared" si="43"/>
        <v>-0.79983594248707846</v>
      </c>
    </row>
    <row r="706" spans="1:8" x14ac:dyDescent="0.25">
      <c r="A706">
        <v>1826</v>
      </c>
      <c r="B706" t="s">
        <v>692</v>
      </c>
      <c r="C706" s="8">
        <v>177.48</v>
      </c>
      <c r="D706" s="8">
        <v>109.51</v>
      </c>
      <c r="E706" s="10">
        <f t="shared" si="40"/>
        <v>202.55725331462494</v>
      </c>
      <c r="F706" s="9">
        <f t="shared" si="41"/>
        <v>-93.047253314624939</v>
      </c>
      <c r="G706" s="9">
        <f t="shared" si="42"/>
        <v>-93.690606929253818</v>
      </c>
      <c r="H706" s="9">
        <f t="shared" si="43"/>
        <v>0.64335361462887874</v>
      </c>
    </row>
    <row r="707" spans="1:8" x14ac:dyDescent="0.25">
      <c r="A707">
        <v>1825</v>
      </c>
      <c r="B707" t="s">
        <v>693</v>
      </c>
      <c r="C707" s="8">
        <v>179.68</v>
      </c>
      <c r="D707" s="8">
        <v>110.75</v>
      </c>
      <c r="E707" s="10">
        <f t="shared" si="40"/>
        <v>202.76358320545458</v>
      </c>
      <c r="F707" s="9">
        <f t="shared" si="41"/>
        <v>-92.01358320545458</v>
      </c>
      <c r="G707" s="9">
        <f t="shared" si="42"/>
        <v>-93.047253314624939</v>
      </c>
      <c r="H707" s="9">
        <f t="shared" si="43"/>
        <v>1.0336701091703588</v>
      </c>
    </row>
    <row r="708" spans="1:8" x14ac:dyDescent="0.25">
      <c r="A708">
        <v>1824</v>
      </c>
      <c r="B708" t="s">
        <v>694</v>
      </c>
      <c r="C708" s="8">
        <v>180.01</v>
      </c>
      <c r="D708" s="8">
        <v>111.04</v>
      </c>
      <c r="E708" s="10">
        <f t="shared" si="40"/>
        <v>202.79453268907903</v>
      </c>
      <c r="F708" s="9">
        <f t="shared" si="41"/>
        <v>-91.754532689079028</v>
      </c>
      <c r="G708" s="9">
        <f t="shared" si="42"/>
        <v>-92.01358320545458</v>
      </c>
      <c r="H708" s="9">
        <f t="shared" si="43"/>
        <v>0.25905051637555232</v>
      </c>
    </row>
    <row r="709" spans="1:8" x14ac:dyDescent="0.25">
      <c r="A709">
        <v>1823</v>
      </c>
      <c r="B709" t="s">
        <v>695</v>
      </c>
      <c r="C709" s="8">
        <v>181.98</v>
      </c>
      <c r="D709" s="8">
        <v>112.03</v>
      </c>
      <c r="E709" s="10">
        <f t="shared" si="40"/>
        <v>202.97929172768556</v>
      </c>
      <c r="F709" s="9">
        <f t="shared" si="41"/>
        <v>-90.949291727685562</v>
      </c>
      <c r="G709" s="9">
        <f t="shared" si="42"/>
        <v>-91.754532689079028</v>
      </c>
      <c r="H709" s="9">
        <f t="shared" si="43"/>
        <v>0.80524096139346568</v>
      </c>
    </row>
    <row r="710" spans="1:8" x14ac:dyDescent="0.25">
      <c r="A710">
        <v>1822</v>
      </c>
      <c r="B710" t="s">
        <v>696</v>
      </c>
      <c r="C710" s="8">
        <v>182.07</v>
      </c>
      <c r="D710" s="8">
        <v>112.47</v>
      </c>
      <c r="E710" s="10">
        <f t="shared" si="40"/>
        <v>202.98773249594677</v>
      </c>
      <c r="F710" s="9">
        <f t="shared" si="41"/>
        <v>-90.517732495946774</v>
      </c>
      <c r="G710" s="9">
        <f t="shared" si="42"/>
        <v>-90.949291727685562</v>
      </c>
      <c r="H710" s="9">
        <f t="shared" si="43"/>
        <v>0.43155923173878818</v>
      </c>
    </row>
    <row r="711" spans="1:8" x14ac:dyDescent="0.25">
      <c r="A711">
        <v>1821</v>
      </c>
      <c r="B711" t="s">
        <v>697</v>
      </c>
      <c r="C711" s="8">
        <v>183.01</v>
      </c>
      <c r="D711" s="8">
        <v>113.9</v>
      </c>
      <c r="E711" s="10">
        <f t="shared" si="40"/>
        <v>203.07589163111945</v>
      </c>
      <c r="F711" s="9">
        <f t="shared" si="41"/>
        <v>-89.175891631119441</v>
      </c>
      <c r="G711" s="9">
        <f t="shared" si="42"/>
        <v>-90.517732495946774</v>
      </c>
      <c r="H711" s="9">
        <f t="shared" si="43"/>
        <v>1.3418408648273328</v>
      </c>
    </row>
    <row r="712" spans="1:8" x14ac:dyDescent="0.25">
      <c r="A712">
        <v>1820</v>
      </c>
      <c r="B712" t="s">
        <v>698</v>
      </c>
      <c r="C712" s="8">
        <v>184.02</v>
      </c>
      <c r="D712" s="8">
        <v>114.06</v>
      </c>
      <c r="E712" s="10">
        <f t="shared" si="40"/>
        <v>203.17061580827306</v>
      </c>
      <c r="F712" s="9">
        <f t="shared" si="41"/>
        <v>-89.110615808273053</v>
      </c>
      <c r="G712" s="9">
        <f t="shared" si="42"/>
        <v>-89.175891631119441</v>
      </c>
      <c r="H712" s="9">
        <f t="shared" si="43"/>
        <v>6.527582284638811E-2</v>
      </c>
    </row>
    <row r="713" spans="1:8" x14ac:dyDescent="0.25">
      <c r="A713">
        <v>1819</v>
      </c>
      <c r="B713" t="s">
        <v>699</v>
      </c>
      <c r="C713" s="8">
        <v>184.24</v>
      </c>
      <c r="D713" s="8">
        <v>115.25</v>
      </c>
      <c r="E713" s="10">
        <f t="shared" si="40"/>
        <v>203.191248797356</v>
      </c>
      <c r="F713" s="9">
        <f t="shared" si="41"/>
        <v>-87.941248797355996</v>
      </c>
      <c r="G713" s="9">
        <f t="shared" si="42"/>
        <v>-89.110615808273053</v>
      </c>
      <c r="H713" s="9">
        <f t="shared" si="43"/>
        <v>1.1693670109170569</v>
      </c>
    </row>
    <row r="714" spans="1:8" x14ac:dyDescent="0.25">
      <c r="A714">
        <v>1818</v>
      </c>
      <c r="B714" t="s">
        <v>700</v>
      </c>
      <c r="C714" s="8">
        <v>183.02</v>
      </c>
      <c r="D714" s="8">
        <v>114.07</v>
      </c>
      <c r="E714" s="10">
        <f t="shared" si="40"/>
        <v>203.07682949425958</v>
      </c>
      <c r="F714" s="9">
        <f t="shared" si="41"/>
        <v>-89.006829494259591</v>
      </c>
      <c r="G714" s="9">
        <f t="shared" si="42"/>
        <v>-87.941248797355996</v>
      </c>
      <c r="H714" s="9">
        <f t="shared" si="43"/>
        <v>-1.065580696903595</v>
      </c>
    </row>
    <row r="715" spans="1:8" x14ac:dyDescent="0.25">
      <c r="A715">
        <v>1817</v>
      </c>
      <c r="B715" t="s">
        <v>701</v>
      </c>
      <c r="C715" s="8">
        <v>184.1</v>
      </c>
      <c r="D715" s="8">
        <v>115.3</v>
      </c>
      <c r="E715" s="10">
        <f t="shared" si="40"/>
        <v>203.17811871339413</v>
      </c>
      <c r="F715" s="9">
        <f t="shared" si="41"/>
        <v>-87.87811871339413</v>
      </c>
      <c r="G715" s="9">
        <f t="shared" si="42"/>
        <v>-89.006829494259591</v>
      </c>
      <c r="H715" s="9">
        <f t="shared" si="43"/>
        <v>1.1287107808654611</v>
      </c>
    </row>
    <row r="716" spans="1:8" x14ac:dyDescent="0.25">
      <c r="A716">
        <v>1816</v>
      </c>
      <c r="B716" t="s">
        <v>702</v>
      </c>
      <c r="C716" s="8">
        <v>183.89</v>
      </c>
      <c r="D716" s="8">
        <v>115.66</v>
      </c>
      <c r="E716" s="10">
        <f t="shared" si="40"/>
        <v>203.1584235874513</v>
      </c>
      <c r="F716" s="9">
        <f t="shared" si="41"/>
        <v>-87.498423587451299</v>
      </c>
      <c r="G716" s="9">
        <f t="shared" si="42"/>
        <v>-87.87811871339413</v>
      </c>
      <c r="H716" s="9">
        <f t="shared" si="43"/>
        <v>0.37969512594283117</v>
      </c>
    </row>
    <row r="717" spans="1:8" x14ac:dyDescent="0.25">
      <c r="A717">
        <v>1815</v>
      </c>
      <c r="B717" t="s">
        <v>703</v>
      </c>
      <c r="C717" s="8">
        <v>184.91</v>
      </c>
      <c r="D717" s="8">
        <v>116.51</v>
      </c>
      <c r="E717" s="10">
        <f t="shared" si="40"/>
        <v>203.25408562774504</v>
      </c>
      <c r="F717" s="9">
        <f t="shared" si="41"/>
        <v>-86.744085627745037</v>
      </c>
      <c r="G717" s="9">
        <f t="shared" si="42"/>
        <v>-87.498423587451299</v>
      </c>
      <c r="H717" s="9">
        <f t="shared" si="43"/>
        <v>0.7543379597062625</v>
      </c>
    </row>
    <row r="718" spans="1:8" x14ac:dyDescent="0.25">
      <c r="A718">
        <v>1814</v>
      </c>
      <c r="B718" t="s">
        <v>704</v>
      </c>
      <c r="C718" s="8">
        <v>184.84</v>
      </c>
      <c r="D718" s="8">
        <v>116.63</v>
      </c>
      <c r="E718" s="10">
        <f t="shared" si="40"/>
        <v>203.24752058576408</v>
      </c>
      <c r="F718" s="9">
        <f t="shared" si="41"/>
        <v>-86.617520585764083</v>
      </c>
      <c r="G718" s="9">
        <f t="shared" si="42"/>
        <v>-86.744085627745037</v>
      </c>
      <c r="H718" s="9">
        <f t="shared" si="43"/>
        <v>0.1265650419809532</v>
      </c>
    </row>
    <row r="719" spans="1:8" x14ac:dyDescent="0.25">
      <c r="A719">
        <v>1813</v>
      </c>
      <c r="B719" t="s">
        <v>705</v>
      </c>
      <c r="C719" s="8">
        <v>184.85</v>
      </c>
      <c r="D719" s="8">
        <v>117.35</v>
      </c>
      <c r="E719" s="10">
        <f t="shared" si="40"/>
        <v>203.24845844890422</v>
      </c>
      <c r="F719" s="9">
        <f t="shared" si="41"/>
        <v>-85.898458448904222</v>
      </c>
      <c r="G719" s="9">
        <f t="shared" si="42"/>
        <v>-86.617520585764083</v>
      </c>
      <c r="H719" s="9">
        <f t="shared" si="43"/>
        <v>0.71906213685986131</v>
      </c>
    </row>
    <row r="720" spans="1:8" x14ac:dyDescent="0.25">
      <c r="A720">
        <v>1812</v>
      </c>
      <c r="B720" t="s">
        <v>706</v>
      </c>
      <c r="C720" s="8">
        <v>185.82</v>
      </c>
      <c r="D720" s="8">
        <v>117.99</v>
      </c>
      <c r="E720" s="10">
        <f t="shared" ref="E720:E783" si="44">+$G$3*$C720+$G$4</f>
        <v>203.33943117349727</v>
      </c>
      <c r="F720" s="9">
        <f t="shared" ref="F720:F783" si="45">+$D720-E720</f>
        <v>-85.34943117349728</v>
      </c>
      <c r="G720" s="9">
        <f t="shared" si="42"/>
        <v>-85.898458448904222</v>
      </c>
      <c r="H720" s="9">
        <f t="shared" si="43"/>
        <v>0.54902727540694229</v>
      </c>
    </row>
    <row r="721" spans="1:8" x14ac:dyDescent="0.25">
      <c r="A721">
        <v>1811</v>
      </c>
      <c r="B721" t="s">
        <v>707</v>
      </c>
      <c r="C721" s="8">
        <v>186.29</v>
      </c>
      <c r="D721" s="8">
        <v>117.52</v>
      </c>
      <c r="E721" s="10">
        <f t="shared" si="44"/>
        <v>203.38351074108363</v>
      </c>
      <c r="F721" s="9">
        <f t="shared" si="45"/>
        <v>-85.86351074108363</v>
      </c>
      <c r="G721" s="9">
        <f t="shared" ref="G721:G784" si="46">+F720</f>
        <v>-85.34943117349728</v>
      </c>
      <c r="H721" s="9">
        <f t="shared" ref="H721:H784" si="47">+F721-G721</f>
        <v>-0.51407956758635009</v>
      </c>
    </row>
    <row r="722" spans="1:8" x14ac:dyDescent="0.25">
      <c r="A722">
        <v>1810</v>
      </c>
      <c r="B722" t="s">
        <v>708</v>
      </c>
      <c r="C722" s="8">
        <v>184.98</v>
      </c>
      <c r="D722" s="8">
        <v>116.89</v>
      </c>
      <c r="E722" s="10">
        <f t="shared" si="44"/>
        <v>203.26065066972598</v>
      </c>
      <c r="F722" s="9">
        <f t="shared" si="45"/>
        <v>-86.370650669725975</v>
      </c>
      <c r="G722" s="9">
        <f t="shared" si="46"/>
        <v>-85.86351074108363</v>
      </c>
      <c r="H722" s="9">
        <f t="shared" si="47"/>
        <v>-0.50713992864234569</v>
      </c>
    </row>
    <row r="723" spans="1:8" x14ac:dyDescent="0.25">
      <c r="A723">
        <v>1809</v>
      </c>
      <c r="B723" t="s">
        <v>709</v>
      </c>
      <c r="C723" s="8">
        <v>187.58</v>
      </c>
      <c r="D723" s="8">
        <v>119.83</v>
      </c>
      <c r="E723" s="10">
        <f t="shared" si="44"/>
        <v>203.504495086161</v>
      </c>
      <c r="F723" s="9">
        <f t="shared" si="45"/>
        <v>-83.674495086161002</v>
      </c>
      <c r="G723" s="9">
        <f t="shared" si="46"/>
        <v>-86.370650669725975</v>
      </c>
      <c r="H723" s="9">
        <f t="shared" si="47"/>
        <v>2.6961555835649733</v>
      </c>
    </row>
    <row r="724" spans="1:8" x14ac:dyDescent="0.25">
      <c r="A724">
        <v>1808</v>
      </c>
      <c r="B724" t="s">
        <v>710</v>
      </c>
      <c r="C724" s="8">
        <v>187.75</v>
      </c>
      <c r="D724" s="8">
        <v>119.76</v>
      </c>
      <c r="E724" s="10">
        <f t="shared" si="44"/>
        <v>203.52043875954328</v>
      </c>
      <c r="F724" s="9">
        <f t="shared" si="45"/>
        <v>-83.760438759543277</v>
      </c>
      <c r="G724" s="9">
        <f t="shared" si="46"/>
        <v>-83.674495086161002</v>
      </c>
      <c r="H724" s="9">
        <f t="shared" si="47"/>
        <v>-8.594367338227471E-2</v>
      </c>
    </row>
    <row r="725" spans="1:8" x14ac:dyDescent="0.25">
      <c r="A725">
        <v>1807</v>
      </c>
      <c r="B725" t="s">
        <v>711</v>
      </c>
      <c r="C725" s="8">
        <v>188.18</v>
      </c>
      <c r="D725" s="8">
        <v>119.74</v>
      </c>
      <c r="E725" s="10">
        <f t="shared" si="44"/>
        <v>203.56076687456908</v>
      </c>
      <c r="F725" s="9">
        <f t="shared" si="45"/>
        <v>-83.820766874569088</v>
      </c>
      <c r="G725" s="9">
        <f t="shared" si="46"/>
        <v>-83.760438759543277</v>
      </c>
      <c r="H725" s="9">
        <f t="shared" si="47"/>
        <v>-6.0328115025811258E-2</v>
      </c>
    </row>
    <row r="726" spans="1:8" x14ac:dyDescent="0.25">
      <c r="A726">
        <v>1806</v>
      </c>
      <c r="B726" t="s">
        <v>712</v>
      </c>
      <c r="C726" s="8">
        <v>188.26</v>
      </c>
      <c r="D726" s="8">
        <v>119.7</v>
      </c>
      <c r="E726" s="10">
        <f t="shared" si="44"/>
        <v>203.56826977969016</v>
      </c>
      <c r="F726" s="9">
        <f t="shared" si="45"/>
        <v>-83.868269779690152</v>
      </c>
      <c r="G726" s="9">
        <f t="shared" si="46"/>
        <v>-83.820766874569088</v>
      </c>
      <c r="H726" s="9">
        <f t="shared" si="47"/>
        <v>-4.7502905121064032E-2</v>
      </c>
    </row>
    <row r="727" spans="1:8" x14ac:dyDescent="0.25">
      <c r="A727">
        <v>1805</v>
      </c>
      <c r="B727" t="s">
        <v>713</v>
      </c>
      <c r="C727" s="8">
        <v>188.16</v>
      </c>
      <c r="D727" s="8">
        <v>119.3</v>
      </c>
      <c r="E727" s="10">
        <f t="shared" si="44"/>
        <v>203.55889114828881</v>
      </c>
      <c r="F727" s="9">
        <f t="shared" si="45"/>
        <v>-84.258891148288811</v>
      </c>
      <c r="G727" s="9">
        <f t="shared" si="46"/>
        <v>-83.868269779690152</v>
      </c>
      <c r="H727" s="9">
        <f t="shared" si="47"/>
        <v>-0.39062136859865859</v>
      </c>
    </row>
    <row r="728" spans="1:8" x14ac:dyDescent="0.25">
      <c r="A728">
        <v>1804</v>
      </c>
      <c r="B728" t="s">
        <v>714</v>
      </c>
      <c r="C728" s="8">
        <v>187.23</v>
      </c>
      <c r="D728" s="8">
        <v>118.06</v>
      </c>
      <c r="E728" s="10">
        <f t="shared" si="44"/>
        <v>203.47166987625627</v>
      </c>
      <c r="F728" s="9">
        <f t="shared" si="45"/>
        <v>-85.411669876256269</v>
      </c>
      <c r="G728" s="9">
        <f t="shared" si="46"/>
        <v>-84.258891148288811</v>
      </c>
      <c r="H728" s="9">
        <f t="shared" si="47"/>
        <v>-1.1527787279674584</v>
      </c>
    </row>
    <row r="729" spans="1:8" x14ac:dyDescent="0.25">
      <c r="A729">
        <v>1803</v>
      </c>
      <c r="B729" t="s">
        <v>715</v>
      </c>
      <c r="C729" s="8">
        <v>187.28</v>
      </c>
      <c r="D729" s="8">
        <v>118.42</v>
      </c>
      <c r="E729" s="10">
        <f t="shared" si="44"/>
        <v>203.47635919195696</v>
      </c>
      <c r="F729" s="9">
        <f t="shared" si="45"/>
        <v>-85.056359191956957</v>
      </c>
      <c r="G729" s="9">
        <f t="shared" si="46"/>
        <v>-85.411669876256269</v>
      </c>
      <c r="H729" s="9">
        <f t="shared" si="47"/>
        <v>0.35531068429931167</v>
      </c>
    </row>
    <row r="730" spans="1:8" x14ac:dyDescent="0.25">
      <c r="A730">
        <v>1802</v>
      </c>
      <c r="B730" t="s">
        <v>716</v>
      </c>
      <c r="C730" s="8">
        <v>185.18</v>
      </c>
      <c r="D730" s="8">
        <v>117.05</v>
      </c>
      <c r="E730" s="10">
        <f t="shared" si="44"/>
        <v>203.27940793252867</v>
      </c>
      <c r="F730" s="9">
        <f t="shared" si="45"/>
        <v>-86.229407932528673</v>
      </c>
      <c r="G730" s="9">
        <f t="shared" si="46"/>
        <v>-85.056359191956957</v>
      </c>
      <c r="H730" s="9">
        <f t="shared" si="47"/>
        <v>-1.1730487405717156</v>
      </c>
    </row>
    <row r="731" spans="1:8" x14ac:dyDescent="0.25">
      <c r="A731">
        <v>1801</v>
      </c>
      <c r="B731" t="s">
        <v>717</v>
      </c>
      <c r="C731" s="8">
        <v>184.66</v>
      </c>
      <c r="D731" s="8">
        <v>117.54</v>
      </c>
      <c r="E731" s="10">
        <f t="shared" si="44"/>
        <v>203.23063904924166</v>
      </c>
      <c r="F731" s="9">
        <f t="shared" si="45"/>
        <v>-85.690639049241653</v>
      </c>
      <c r="G731" s="9">
        <f t="shared" si="46"/>
        <v>-86.229407932528673</v>
      </c>
      <c r="H731" s="9">
        <f t="shared" si="47"/>
        <v>0.53876888328701966</v>
      </c>
    </row>
    <row r="732" spans="1:8" x14ac:dyDescent="0.25">
      <c r="A732">
        <v>1800</v>
      </c>
      <c r="B732" t="s">
        <v>718</v>
      </c>
      <c r="C732" s="8">
        <v>186.33</v>
      </c>
      <c r="D732" s="8">
        <v>118.06</v>
      </c>
      <c r="E732" s="10">
        <f t="shared" si="44"/>
        <v>203.38726219364415</v>
      </c>
      <c r="F732" s="9">
        <f t="shared" si="45"/>
        <v>-85.327262193644145</v>
      </c>
      <c r="G732" s="9">
        <f t="shared" si="46"/>
        <v>-85.690639049241653</v>
      </c>
      <c r="H732" s="9">
        <f t="shared" si="47"/>
        <v>0.3633768555975081</v>
      </c>
    </row>
    <row r="733" spans="1:8" x14ac:dyDescent="0.25">
      <c r="A733">
        <v>1799</v>
      </c>
      <c r="B733" t="s">
        <v>719</v>
      </c>
      <c r="C733" s="8">
        <v>187.66</v>
      </c>
      <c r="D733" s="8">
        <v>119.78</v>
      </c>
      <c r="E733" s="10">
        <f t="shared" si="44"/>
        <v>203.51199799128207</v>
      </c>
      <c r="F733" s="9">
        <f t="shared" si="45"/>
        <v>-83.731997991282071</v>
      </c>
      <c r="G733" s="9">
        <f t="shared" si="46"/>
        <v>-85.327262193644145</v>
      </c>
      <c r="H733" s="9">
        <f t="shared" si="47"/>
        <v>1.595264202362074</v>
      </c>
    </row>
    <row r="734" spans="1:8" x14ac:dyDescent="0.25">
      <c r="A734">
        <v>1798</v>
      </c>
      <c r="B734" t="s">
        <v>720</v>
      </c>
      <c r="C734" s="8">
        <v>186.66</v>
      </c>
      <c r="D734" s="8">
        <v>119</v>
      </c>
      <c r="E734" s="10">
        <f t="shared" si="44"/>
        <v>203.4182116772686</v>
      </c>
      <c r="F734" s="9">
        <f t="shared" si="45"/>
        <v>-84.418211677268602</v>
      </c>
      <c r="G734" s="9">
        <f t="shared" si="46"/>
        <v>-83.731997991282071</v>
      </c>
      <c r="H734" s="9">
        <f t="shared" si="47"/>
        <v>-0.68621368598653021</v>
      </c>
    </row>
    <row r="735" spans="1:8" x14ac:dyDescent="0.25">
      <c r="A735">
        <v>1797</v>
      </c>
      <c r="B735" t="s">
        <v>721</v>
      </c>
      <c r="C735" s="8">
        <v>187.74700000000001</v>
      </c>
      <c r="D735" s="8">
        <v>119.16</v>
      </c>
      <c r="E735" s="10">
        <f t="shared" si="44"/>
        <v>203.52015740060125</v>
      </c>
      <c r="F735" s="9">
        <f t="shared" si="45"/>
        <v>-84.360157400601253</v>
      </c>
      <c r="G735" s="9">
        <f t="shared" si="46"/>
        <v>-84.418211677268602</v>
      </c>
      <c r="H735" s="9">
        <f t="shared" si="47"/>
        <v>5.8054276667348859E-2</v>
      </c>
    </row>
    <row r="736" spans="1:8" x14ac:dyDescent="0.25">
      <c r="A736">
        <v>1796</v>
      </c>
      <c r="B736" t="s">
        <v>722</v>
      </c>
      <c r="C736" s="8">
        <v>186.2</v>
      </c>
      <c r="D736" s="8">
        <v>118.61</v>
      </c>
      <c r="E736" s="10">
        <f t="shared" si="44"/>
        <v>203.37506997282242</v>
      </c>
      <c r="F736" s="9">
        <f t="shared" si="45"/>
        <v>-84.765069972822417</v>
      </c>
      <c r="G736" s="9">
        <f t="shared" si="46"/>
        <v>-84.360157400601253</v>
      </c>
      <c r="H736" s="9">
        <f t="shared" si="47"/>
        <v>-0.40491257222116417</v>
      </c>
    </row>
    <row r="737" spans="1:8" x14ac:dyDescent="0.25">
      <c r="A737">
        <v>1795</v>
      </c>
      <c r="B737" t="s">
        <v>723</v>
      </c>
      <c r="C737" s="8">
        <v>185.43</v>
      </c>
      <c r="D737" s="8">
        <v>117.26</v>
      </c>
      <c r="E737" s="10">
        <f t="shared" si="44"/>
        <v>203.30285451103202</v>
      </c>
      <c r="F737" s="9">
        <f t="shared" si="45"/>
        <v>-86.042854511032019</v>
      </c>
      <c r="G737" s="9">
        <f t="shared" si="46"/>
        <v>-84.765069972822417</v>
      </c>
      <c r="H737" s="9">
        <f t="shared" si="47"/>
        <v>-1.2777845382096018</v>
      </c>
    </row>
    <row r="738" spans="1:8" x14ac:dyDescent="0.25">
      <c r="A738">
        <v>1794</v>
      </c>
      <c r="B738" t="s">
        <v>724</v>
      </c>
      <c r="C738" s="8">
        <v>186.31</v>
      </c>
      <c r="D738" s="8">
        <v>116.93</v>
      </c>
      <c r="E738" s="10">
        <f t="shared" si="44"/>
        <v>203.3853864673639</v>
      </c>
      <c r="F738" s="9">
        <f t="shared" si="45"/>
        <v>-86.455386467363894</v>
      </c>
      <c r="G738" s="9">
        <f t="shared" si="46"/>
        <v>-86.042854511032019</v>
      </c>
      <c r="H738" s="9">
        <f t="shared" si="47"/>
        <v>-0.41253195633187545</v>
      </c>
    </row>
    <row r="739" spans="1:8" x14ac:dyDescent="0.25">
      <c r="A739">
        <v>1793</v>
      </c>
      <c r="B739" t="s">
        <v>725</v>
      </c>
      <c r="C739" s="8">
        <v>184.97</v>
      </c>
      <c r="D739" s="8">
        <v>114.69</v>
      </c>
      <c r="E739" s="10">
        <f t="shared" si="44"/>
        <v>203.25971280658584</v>
      </c>
      <c r="F739" s="9">
        <f t="shared" si="45"/>
        <v>-88.569712806585841</v>
      </c>
      <c r="G739" s="9">
        <f t="shared" si="46"/>
        <v>-86.455386467363894</v>
      </c>
      <c r="H739" s="9">
        <f t="shared" si="47"/>
        <v>-2.1143263392219467</v>
      </c>
    </row>
    <row r="740" spans="1:8" x14ac:dyDescent="0.25">
      <c r="A740">
        <v>1792</v>
      </c>
      <c r="B740" t="s">
        <v>726</v>
      </c>
      <c r="C740" s="8">
        <v>184.58</v>
      </c>
      <c r="D740" s="8">
        <v>114.4</v>
      </c>
      <c r="E740" s="10">
        <f t="shared" si="44"/>
        <v>203.22313614412059</v>
      </c>
      <c r="F740" s="9">
        <f t="shared" si="45"/>
        <v>-88.823136144120582</v>
      </c>
      <c r="G740" s="9">
        <f t="shared" si="46"/>
        <v>-88.569712806585841</v>
      </c>
      <c r="H740" s="9">
        <f t="shared" si="47"/>
        <v>-0.25342333753474122</v>
      </c>
    </row>
    <row r="741" spans="1:8" x14ac:dyDescent="0.25">
      <c r="A741">
        <v>1791</v>
      </c>
      <c r="B741" t="s">
        <v>727</v>
      </c>
      <c r="C741" s="8">
        <v>185.49</v>
      </c>
      <c r="D741" s="8">
        <v>114.29</v>
      </c>
      <c r="E741" s="10">
        <f t="shared" si="44"/>
        <v>203.30848168987285</v>
      </c>
      <c r="F741" s="9">
        <f t="shared" si="45"/>
        <v>-89.018481689872843</v>
      </c>
      <c r="G741" s="9">
        <f t="shared" si="46"/>
        <v>-88.823136144120582</v>
      </c>
      <c r="H741" s="9">
        <f t="shared" si="47"/>
        <v>-0.19534554575226082</v>
      </c>
    </row>
    <row r="742" spans="1:8" x14ac:dyDescent="0.25">
      <c r="A742">
        <v>1790</v>
      </c>
      <c r="B742" t="s">
        <v>728</v>
      </c>
      <c r="C742" s="8">
        <v>187.01</v>
      </c>
      <c r="D742" s="8">
        <v>116.34</v>
      </c>
      <c r="E742" s="10">
        <f t="shared" si="44"/>
        <v>203.4510368871733</v>
      </c>
      <c r="F742" s="9">
        <f t="shared" si="45"/>
        <v>-87.111036887173299</v>
      </c>
      <c r="G742" s="9">
        <f t="shared" si="46"/>
        <v>-89.018481689872843</v>
      </c>
      <c r="H742" s="9">
        <f t="shared" si="47"/>
        <v>1.9074448026995441</v>
      </c>
    </row>
    <row r="743" spans="1:8" x14ac:dyDescent="0.25">
      <c r="A743">
        <v>1789</v>
      </c>
      <c r="B743" t="s">
        <v>729</v>
      </c>
      <c r="C743" s="8">
        <v>188.25</v>
      </c>
      <c r="D743" s="8">
        <v>117.87</v>
      </c>
      <c r="E743" s="10">
        <f t="shared" si="44"/>
        <v>203.56733191655002</v>
      </c>
      <c r="F743" s="9">
        <f t="shared" si="45"/>
        <v>-85.697331916550013</v>
      </c>
      <c r="G743" s="9">
        <f t="shared" si="46"/>
        <v>-87.111036887173299</v>
      </c>
      <c r="H743" s="9">
        <f t="shared" si="47"/>
        <v>1.4137049706232858</v>
      </c>
    </row>
    <row r="744" spans="1:8" x14ac:dyDescent="0.25">
      <c r="A744">
        <v>1788</v>
      </c>
      <c r="B744" t="s">
        <v>730</v>
      </c>
      <c r="C744" s="8">
        <v>188.88</v>
      </c>
      <c r="D744" s="8">
        <v>118.4</v>
      </c>
      <c r="E744" s="10">
        <f t="shared" si="44"/>
        <v>203.62641729437851</v>
      </c>
      <c r="F744" s="9">
        <f t="shared" si="45"/>
        <v>-85.226417294378507</v>
      </c>
      <c r="G744" s="9">
        <f t="shared" si="46"/>
        <v>-85.697331916550013</v>
      </c>
      <c r="H744" s="9">
        <f t="shared" si="47"/>
        <v>0.47091462217150593</v>
      </c>
    </row>
    <row r="745" spans="1:8" x14ac:dyDescent="0.25">
      <c r="A745">
        <v>1787</v>
      </c>
      <c r="B745" t="s">
        <v>731</v>
      </c>
      <c r="C745" s="8">
        <v>188.63</v>
      </c>
      <c r="D745" s="8">
        <v>117.2</v>
      </c>
      <c r="E745" s="10">
        <f t="shared" si="44"/>
        <v>203.60297071587513</v>
      </c>
      <c r="F745" s="9">
        <f t="shared" si="45"/>
        <v>-86.402970715875128</v>
      </c>
      <c r="G745" s="9">
        <f t="shared" si="46"/>
        <v>-85.226417294378507</v>
      </c>
      <c r="H745" s="9">
        <f t="shared" si="47"/>
        <v>-1.1765534214966209</v>
      </c>
    </row>
    <row r="746" spans="1:8" x14ac:dyDescent="0.25">
      <c r="A746">
        <v>1786</v>
      </c>
      <c r="B746" t="s">
        <v>732</v>
      </c>
      <c r="C746" s="8">
        <v>186.4</v>
      </c>
      <c r="D746" s="8">
        <v>114.49</v>
      </c>
      <c r="E746" s="10">
        <f t="shared" si="44"/>
        <v>203.39382723562511</v>
      </c>
      <c r="F746" s="9">
        <f t="shared" si="45"/>
        <v>-88.903827235625116</v>
      </c>
      <c r="G746" s="9">
        <f t="shared" si="46"/>
        <v>-86.402970715875128</v>
      </c>
      <c r="H746" s="9">
        <f t="shared" si="47"/>
        <v>-2.5008565197499877</v>
      </c>
    </row>
    <row r="747" spans="1:8" x14ac:dyDescent="0.25">
      <c r="A747">
        <v>1785</v>
      </c>
      <c r="B747" t="s">
        <v>733</v>
      </c>
      <c r="C747" s="8">
        <v>184.34</v>
      </c>
      <c r="D747" s="8">
        <v>112.82</v>
      </c>
      <c r="E747" s="10">
        <f t="shared" si="44"/>
        <v>203.20062742875734</v>
      </c>
      <c r="F747" s="9">
        <f t="shared" si="45"/>
        <v>-90.38062742875735</v>
      </c>
      <c r="G747" s="9">
        <f t="shared" si="46"/>
        <v>-88.903827235625116</v>
      </c>
      <c r="H747" s="9">
        <f t="shared" si="47"/>
        <v>-1.4768001931322345</v>
      </c>
    </row>
    <row r="748" spans="1:8" x14ac:dyDescent="0.25">
      <c r="A748">
        <v>1784</v>
      </c>
      <c r="B748" t="s">
        <v>734</v>
      </c>
      <c r="C748" s="8">
        <v>185.1</v>
      </c>
      <c r="D748" s="8">
        <v>113.61</v>
      </c>
      <c r="E748" s="10">
        <f t="shared" si="44"/>
        <v>203.2719050274076</v>
      </c>
      <c r="F748" s="9">
        <f t="shared" si="45"/>
        <v>-89.661905027407599</v>
      </c>
      <c r="G748" s="9">
        <f t="shared" si="46"/>
        <v>-90.38062742875735</v>
      </c>
      <c r="H748" s="9">
        <f t="shared" si="47"/>
        <v>0.71872240134975129</v>
      </c>
    </row>
    <row r="749" spans="1:8" x14ac:dyDescent="0.25">
      <c r="A749">
        <v>1783</v>
      </c>
      <c r="B749" t="s">
        <v>735</v>
      </c>
      <c r="C749" s="8">
        <v>187.09</v>
      </c>
      <c r="D749" s="8">
        <v>115.25</v>
      </c>
      <c r="E749" s="10">
        <f t="shared" si="44"/>
        <v>203.4585397922944</v>
      </c>
      <c r="F749" s="9">
        <f t="shared" si="45"/>
        <v>-88.208539792294403</v>
      </c>
      <c r="G749" s="9">
        <f t="shared" si="46"/>
        <v>-89.661905027407599</v>
      </c>
      <c r="H749" s="9">
        <f t="shared" si="47"/>
        <v>1.4533652351131963</v>
      </c>
    </row>
    <row r="750" spans="1:8" x14ac:dyDescent="0.25">
      <c r="A750">
        <v>1782</v>
      </c>
      <c r="B750" t="s">
        <v>736</v>
      </c>
      <c r="C750" s="8">
        <v>183.155</v>
      </c>
      <c r="D750" s="8">
        <v>111.959</v>
      </c>
      <c r="E750" s="10">
        <f t="shared" si="44"/>
        <v>203.0894906466514</v>
      </c>
      <c r="F750" s="9">
        <f t="shared" si="45"/>
        <v>-91.130490646651396</v>
      </c>
      <c r="G750" s="9">
        <f t="shared" si="46"/>
        <v>-88.208539792294403</v>
      </c>
      <c r="H750" s="9">
        <f t="shared" si="47"/>
        <v>-2.921950854356993</v>
      </c>
    </row>
    <row r="751" spans="1:8" x14ac:dyDescent="0.25">
      <c r="A751">
        <v>1781</v>
      </c>
      <c r="B751" t="s">
        <v>737</v>
      </c>
      <c r="C751" s="8">
        <v>181.51</v>
      </c>
      <c r="D751" s="8">
        <v>110.41</v>
      </c>
      <c r="E751" s="10">
        <f t="shared" si="44"/>
        <v>202.93521216009924</v>
      </c>
      <c r="F751" s="9">
        <f t="shared" si="45"/>
        <v>-92.525212160099244</v>
      </c>
      <c r="G751" s="9">
        <f t="shared" si="46"/>
        <v>-91.130490646651396</v>
      </c>
      <c r="H751" s="9">
        <f t="shared" si="47"/>
        <v>-1.3947215134478483</v>
      </c>
    </row>
    <row r="752" spans="1:8" x14ac:dyDescent="0.25">
      <c r="A752">
        <v>1780</v>
      </c>
      <c r="B752" t="s">
        <v>738</v>
      </c>
      <c r="C752" s="8">
        <v>182.9401</v>
      </c>
      <c r="D752" s="8">
        <v>110.72</v>
      </c>
      <c r="E752" s="10">
        <f t="shared" si="44"/>
        <v>203.06933596776989</v>
      </c>
      <c r="F752" s="9">
        <f t="shared" si="45"/>
        <v>-92.349335967769889</v>
      </c>
      <c r="G752" s="9">
        <f t="shared" si="46"/>
        <v>-92.525212160099244</v>
      </c>
      <c r="H752" s="9">
        <f t="shared" si="47"/>
        <v>0.17587619232935481</v>
      </c>
    </row>
    <row r="753" spans="1:8" x14ac:dyDescent="0.25">
      <c r="A753">
        <v>1779</v>
      </c>
      <c r="B753" t="s">
        <v>739</v>
      </c>
      <c r="C753" s="8">
        <v>184.2</v>
      </c>
      <c r="D753" s="8">
        <v>111.15</v>
      </c>
      <c r="E753" s="10">
        <f t="shared" si="44"/>
        <v>203.18749734479547</v>
      </c>
      <c r="F753" s="9">
        <f t="shared" si="45"/>
        <v>-92.037497344795469</v>
      </c>
      <c r="G753" s="9">
        <f t="shared" si="46"/>
        <v>-92.349335967769889</v>
      </c>
      <c r="H753" s="9">
        <f t="shared" si="47"/>
        <v>0.31183862297442033</v>
      </c>
    </row>
    <row r="754" spans="1:8" x14ac:dyDescent="0.25">
      <c r="A754">
        <v>1778</v>
      </c>
      <c r="B754" t="s">
        <v>740</v>
      </c>
      <c r="C754" s="8">
        <v>186.125</v>
      </c>
      <c r="D754" s="8">
        <v>112.36</v>
      </c>
      <c r="E754" s="10">
        <f t="shared" si="44"/>
        <v>203.3680359992714</v>
      </c>
      <c r="F754" s="9">
        <f t="shared" si="45"/>
        <v>-91.008035999271399</v>
      </c>
      <c r="G754" s="9">
        <f t="shared" si="46"/>
        <v>-92.037497344795469</v>
      </c>
      <c r="H754" s="9">
        <f t="shared" si="47"/>
        <v>1.0294613455240693</v>
      </c>
    </row>
    <row r="755" spans="1:8" x14ac:dyDescent="0.25">
      <c r="A755">
        <v>1777</v>
      </c>
      <c r="B755" t="s">
        <v>741</v>
      </c>
      <c r="C755" s="8">
        <v>186.39</v>
      </c>
      <c r="D755" s="8">
        <v>112.92</v>
      </c>
      <c r="E755" s="10">
        <f t="shared" si="44"/>
        <v>203.39288937248497</v>
      </c>
      <c r="F755" s="9">
        <f t="shared" si="45"/>
        <v>-90.472889372484971</v>
      </c>
      <c r="G755" s="9">
        <f t="shared" si="46"/>
        <v>-91.008035999271399</v>
      </c>
      <c r="H755" s="9">
        <f t="shared" si="47"/>
        <v>0.53514662678642821</v>
      </c>
    </row>
    <row r="756" spans="1:8" x14ac:dyDescent="0.25">
      <c r="A756">
        <v>1776</v>
      </c>
      <c r="B756" t="s">
        <v>742</v>
      </c>
      <c r="C756" s="8">
        <v>187.04</v>
      </c>
      <c r="D756" s="8">
        <v>113.45</v>
      </c>
      <c r="E756" s="10">
        <f t="shared" si="44"/>
        <v>203.45385047659371</v>
      </c>
      <c r="F756" s="9">
        <f t="shared" si="45"/>
        <v>-90.003850476593712</v>
      </c>
      <c r="G756" s="9">
        <f t="shared" si="46"/>
        <v>-90.472889372484971</v>
      </c>
      <c r="H756" s="9">
        <f t="shared" si="47"/>
        <v>0.46903889589125924</v>
      </c>
    </row>
    <row r="757" spans="1:8" x14ac:dyDescent="0.25">
      <c r="A757">
        <v>1775</v>
      </c>
      <c r="B757" t="s">
        <v>743</v>
      </c>
      <c r="C757" s="8">
        <v>187.89</v>
      </c>
      <c r="D757" s="8">
        <v>114.62</v>
      </c>
      <c r="E757" s="10">
        <f t="shared" si="44"/>
        <v>203.53356884350518</v>
      </c>
      <c r="F757" s="9">
        <f t="shared" si="45"/>
        <v>-88.913568843505175</v>
      </c>
      <c r="G757" s="9">
        <f t="shared" si="46"/>
        <v>-90.003850476593712</v>
      </c>
      <c r="H757" s="9">
        <f t="shared" si="47"/>
        <v>1.0902816330885372</v>
      </c>
    </row>
    <row r="758" spans="1:8" x14ac:dyDescent="0.25">
      <c r="A758">
        <v>1774</v>
      </c>
      <c r="B758" t="s">
        <v>744</v>
      </c>
      <c r="C758" s="8">
        <v>187.45</v>
      </c>
      <c r="D758" s="8">
        <v>113.91</v>
      </c>
      <c r="E758" s="10">
        <f t="shared" si="44"/>
        <v>203.49230286533924</v>
      </c>
      <c r="F758" s="9">
        <f t="shared" si="45"/>
        <v>-89.582302865339244</v>
      </c>
      <c r="G758" s="9">
        <f t="shared" si="46"/>
        <v>-88.913568843505175</v>
      </c>
      <c r="H758" s="9">
        <f t="shared" si="47"/>
        <v>-0.66873402183406938</v>
      </c>
    </row>
    <row r="759" spans="1:8" x14ac:dyDescent="0.25">
      <c r="A759">
        <v>1773</v>
      </c>
      <c r="B759" t="s">
        <v>745</v>
      </c>
      <c r="C759" s="8">
        <v>187.83</v>
      </c>
      <c r="D759" s="8">
        <v>113.61</v>
      </c>
      <c r="E759" s="10">
        <f t="shared" si="44"/>
        <v>203.52794166466435</v>
      </c>
      <c r="F759" s="9">
        <f t="shared" si="45"/>
        <v>-89.917941664664355</v>
      </c>
      <c r="G759" s="9">
        <f t="shared" si="46"/>
        <v>-89.582302865339244</v>
      </c>
      <c r="H759" s="9">
        <f t="shared" si="47"/>
        <v>-0.33563879932511043</v>
      </c>
    </row>
    <row r="760" spans="1:8" x14ac:dyDescent="0.25">
      <c r="A760">
        <v>1772</v>
      </c>
      <c r="B760" t="s">
        <v>746</v>
      </c>
      <c r="C760" s="8">
        <v>186.29</v>
      </c>
      <c r="D760" s="8">
        <v>111.61</v>
      </c>
      <c r="E760" s="10">
        <f t="shared" si="44"/>
        <v>203.38351074108363</v>
      </c>
      <c r="F760" s="9">
        <f t="shared" si="45"/>
        <v>-91.773510741083626</v>
      </c>
      <c r="G760" s="9">
        <f t="shared" si="46"/>
        <v>-89.917941664664355</v>
      </c>
      <c r="H760" s="9">
        <f t="shared" si="47"/>
        <v>-1.8555690764192718</v>
      </c>
    </row>
    <row r="761" spans="1:8" x14ac:dyDescent="0.25">
      <c r="A761">
        <v>1771</v>
      </c>
      <c r="B761" t="s">
        <v>747</v>
      </c>
      <c r="C761" s="8">
        <v>186.875</v>
      </c>
      <c r="D761" s="8">
        <v>110.96</v>
      </c>
      <c r="E761" s="10">
        <f t="shared" si="44"/>
        <v>203.43837573478149</v>
      </c>
      <c r="F761" s="9">
        <f t="shared" si="45"/>
        <v>-92.478375734781494</v>
      </c>
      <c r="G761" s="9">
        <f t="shared" si="46"/>
        <v>-91.773510741083626</v>
      </c>
      <c r="H761" s="9">
        <f t="shared" si="47"/>
        <v>-0.7048649936978677</v>
      </c>
    </row>
    <row r="762" spans="1:8" x14ac:dyDescent="0.25">
      <c r="A762">
        <v>1770</v>
      </c>
      <c r="B762" t="s">
        <v>748</v>
      </c>
      <c r="C762" s="8">
        <v>187.75</v>
      </c>
      <c r="D762" s="8">
        <v>111.24</v>
      </c>
      <c r="E762" s="10">
        <f t="shared" si="44"/>
        <v>203.52043875954328</v>
      </c>
      <c r="F762" s="9">
        <f t="shared" si="45"/>
        <v>-92.280438759543287</v>
      </c>
      <c r="G762" s="9">
        <f t="shared" si="46"/>
        <v>-92.478375734781494</v>
      </c>
      <c r="H762" s="9">
        <f t="shared" si="47"/>
        <v>0.19793697523820697</v>
      </c>
    </row>
    <row r="763" spans="1:8" x14ac:dyDescent="0.25">
      <c r="A763">
        <v>1769</v>
      </c>
      <c r="B763" t="s">
        <v>749</v>
      </c>
      <c r="C763" s="8">
        <v>188.43</v>
      </c>
      <c r="D763" s="8">
        <v>111.98</v>
      </c>
      <c r="E763" s="10">
        <f t="shared" si="44"/>
        <v>203.58421345307244</v>
      </c>
      <c r="F763" s="9">
        <f t="shared" si="45"/>
        <v>-91.604213453072433</v>
      </c>
      <c r="G763" s="9">
        <f t="shared" si="46"/>
        <v>-92.280438759543287</v>
      </c>
      <c r="H763" s="9">
        <f t="shared" si="47"/>
        <v>0.67622530647085455</v>
      </c>
    </row>
    <row r="764" spans="1:8" x14ac:dyDescent="0.25">
      <c r="A764">
        <v>1768</v>
      </c>
      <c r="B764" t="s">
        <v>750</v>
      </c>
      <c r="C764" s="8">
        <v>188.32499999999999</v>
      </c>
      <c r="D764" s="8">
        <v>111.94</v>
      </c>
      <c r="E764" s="10">
        <f t="shared" si="44"/>
        <v>203.57436589010103</v>
      </c>
      <c r="F764" s="9">
        <f t="shared" si="45"/>
        <v>-91.634365890101037</v>
      </c>
      <c r="G764" s="9">
        <f t="shared" si="46"/>
        <v>-91.604213453072433</v>
      </c>
      <c r="H764" s="9">
        <f t="shared" si="47"/>
        <v>-3.0152437028604595E-2</v>
      </c>
    </row>
    <row r="765" spans="1:8" x14ac:dyDescent="0.25">
      <c r="A765">
        <v>1767</v>
      </c>
      <c r="B765" t="s">
        <v>751</v>
      </c>
      <c r="C765" s="8">
        <v>188.06</v>
      </c>
      <c r="D765" s="8">
        <v>112.03</v>
      </c>
      <c r="E765" s="10">
        <f t="shared" si="44"/>
        <v>203.54951251688746</v>
      </c>
      <c r="F765" s="9">
        <f t="shared" si="45"/>
        <v>-91.51951251688746</v>
      </c>
      <c r="G765" s="9">
        <f t="shared" si="46"/>
        <v>-91.634365890101037</v>
      </c>
      <c r="H765" s="9">
        <f t="shared" si="47"/>
        <v>0.11485337321357747</v>
      </c>
    </row>
    <row r="766" spans="1:8" x14ac:dyDescent="0.25">
      <c r="A766">
        <v>1766</v>
      </c>
      <c r="B766" t="s">
        <v>752</v>
      </c>
      <c r="C766" s="8">
        <v>188.42</v>
      </c>
      <c r="D766" s="8">
        <v>111.89</v>
      </c>
      <c r="E766" s="10">
        <f t="shared" si="44"/>
        <v>203.5832755899323</v>
      </c>
      <c r="F766" s="9">
        <f t="shared" si="45"/>
        <v>-91.693275589932298</v>
      </c>
      <c r="G766" s="9">
        <f t="shared" si="46"/>
        <v>-91.51951251688746</v>
      </c>
      <c r="H766" s="9">
        <f t="shared" si="47"/>
        <v>-0.17376307304483873</v>
      </c>
    </row>
    <row r="767" spans="1:8" x14ac:dyDescent="0.25">
      <c r="A767">
        <v>1765</v>
      </c>
      <c r="B767" t="s">
        <v>753</v>
      </c>
      <c r="C767" s="8">
        <v>186.78</v>
      </c>
      <c r="D767" s="8">
        <v>110.07</v>
      </c>
      <c r="E767" s="10">
        <f t="shared" si="44"/>
        <v>203.42946603495022</v>
      </c>
      <c r="F767" s="9">
        <f t="shared" si="45"/>
        <v>-93.359466034950231</v>
      </c>
      <c r="G767" s="9">
        <f t="shared" si="46"/>
        <v>-91.693275589932298</v>
      </c>
      <c r="H767" s="9">
        <f t="shared" si="47"/>
        <v>-1.6661904450179321</v>
      </c>
    </row>
    <row r="768" spans="1:8" x14ac:dyDescent="0.25">
      <c r="A768">
        <v>1764</v>
      </c>
      <c r="B768" t="s">
        <v>754</v>
      </c>
      <c r="C768" s="8">
        <v>187.88</v>
      </c>
      <c r="D768" s="8">
        <v>110.139</v>
      </c>
      <c r="E768" s="10">
        <f t="shared" si="44"/>
        <v>203.53263098036504</v>
      </c>
      <c r="F768" s="9">
        <f t="shared" si="45"/>
        <v>-93.393630980365046</v>
      </c>
      <c r="G768" s="9">
        <f t="shared" si="46"/>
        <v>-93.359466034950231</v>
      </c>
      <c r="H768" s="9">
        <f t="shared" si="47"/>
        <v>-3.4164945414815406E-2</v>
      </c>
    </row>
    <row r="769" spans="1:8" x14ac:dyDescent="0.25">
      <c r="A769">
        <v>1763</v>
      </c>
      <c r="B769" t="s">
        <v>755</v>
      </c>
      <c r="C769" s="8">
        <v>187.67500000000001</v>
      </c>
      <c r="D769" s="8">
        <v>109.03</v>
      </c>
      <c r="E769" s="10">
        <f t="shared" si="44"/>
        <v>203.51340478599226</v>
      </c>
      <c r="F769" s="9">
        <f t="shared" si="45"/>
        <v>-94.483404785992263</v>
      </c>
      <c r="G769" s="9">
        <f t="shared" si="46"/>
        <v>-93.393630980365046</v>
      </c>
      <c r="H769" s="9">
        <f t="shared" si="47"/>
        <v>-1.0897738056272175</v>
      </c>
    </row>
    <row r="770" spans="1:8" x14ac:dyDescent="0.25">
      <c r="A770">
        <v>1762</v>
      </c>
      <c r="B770" t="s">
        <v>756</v>
      </c>
      <c r="C770" s="8">
        <v>187.96</v>
      </c>
      <c r="D770" s="8">
        <v>110.03</v>
      </c>
      <c r="E770" s="10">
        <f t="shared" si="44"/>
        <v>203.54013388548611</v>
      </c>
      <c r="F770" s="9">
        <f t="shared" si="45"/>
        <v>-93.510133885486113</v>
      </c>
      <c r="G770" s="9">
        <f t="shared" si="46"/>
        <v>-94.483404785992263</v>
      </c>
      <c r="H770" s="9">
        <f t="shared" si="47"/>
        <v>0.97327090050615084</v>
      </c>
    </row>
    <row r="771" spans="1:8" x14ac:dyDescent="0.25">
      <c r="A771">
        <v>1761</v>
      </c>
      <c r="B771" t="s">
        <v>757</v>
      </c>
      <c r="C771" s="8">
        <v>189.785</v>
      </c>
      <c r="D771" s="8">
        <v>112.53</v>
      </c>
      <c r="E771" s="10">
        <f t="shared" si="44"/>
        <v>203.71129390856069</v>
      </c>
      <c r="F771" s="9">
        <f t="shared" si="45"/>
        <v>-91.18129390856069</v>
      </c>
      <c r="G771" s="9">
        <f t="shared" si="46"/>
        <v>-93.510133885486113</v>
      </c>
      <c r="H771" s="9">
        <f t="shared" si="47"/>
        <v>2.3288399769254227</v>
      </c>
    </row>
    <row r="772" spans="1:8" x14ac:dyDescent="0.25">
      <c r="A772">
        <v>1760</v>
      </c>
      <c r="B772" t="s">
        <v>758</v>
      </c>
      <c r="C772" s="8">
        <v>189.96</v>
      </c>
      <c r="D772" s="8">
        <v>111.43</v>
      </c>
      <c r="E772" s="10">
        <f t="shared" si="44"/>
        <v>203.72770651351306</v>
      </c>
      <c r="F772" s="9">
        <f t="shared" si="45"/>
        <v>-92.297706513513049</v>
      </c>
      <c r="G772" s="9">
        <f t="shared" si="46"/>
        <v>-91.18129390856069</v>
      </c>
      <c r="H772" s="9">
        <f t="shared" si="47"/>
        <v>-1.1164126049523588</v>
      </c>
    </row>
    <row r="773" spans="1:8" x14ac:dyDescent="0.25">
      <c r="A773">
        <v>1759</v>
      </c>
      <c r="B773" t="s">
        <v>759</v>
      </c>
      <c r="C773" s="8">
        <v>189.06</v>
      </c>
      <c r="D773" s="8">
        <v>109.62</v>
      </c>
      <c r="E773" s="10">
        <f t="shared" si="44"/>
        <v>203.64329883090093</v>
      </c>
      <c r="F773" s="9">
        <f t="shared" si="45"/>
        <v>-94.023298830900927</v>
      </c>
      <c r="G773" s="9">
        <f t="shared" si="46"/>
        <v>-92.297706513513049</v>
      </c>
      <c r="H773" s="9">
        <f t="shared" si="47"/>
        <v>-1.7255923173878784</v>
      </c>
    </row>
    <row r="774" spans="1:8" x14ac:dyDescent="0.25">
      <c r="A774">
        <v>1758</v>
      </c>
      <c r="B774" t="s">
        <v>760</v>
      </c>
      <c r="C774" s="8">
        <v>187.4</v>
      </c>
      <c r="D774" s="8">
        <v>108.88</v>
      </c>
      <c r="E774" s="10">
        <f t="shared" si="44"/>
        <v>203.48761354963858</v>
      </c>
      <c r="F774" s="9">
        <f t="shared" si="45"/>
        <v>-94.607613549638586</v>
      </c>
      <c r="G774" s="9">
        <f t="shared" si="46"/>
        <v>-94.023298830900927</v>
      </c>
      <c r="H774" s="9">
        <f t="shared" si="47"/>
        <v>-0.58431471873765872</v>
      </c>
    </row>
    <row r="775" spans="1:8" x14ac:dyDescent="0.25">
      <c r="A775">
        <v>1757</v>
      </c>
      <c r="B775" t="s">
        <v>761</v>
      </c>
      <c r="C775" s="8">
        <v>188.05</v>
      </c>
      <c r="D775" s="8">
        <v>109.57</v>
      </c>
      <c r="E775" s="10">
        <f t="shared" si="44"/>
        <v>203.54857465374732</v>
      </c>
      <c r="F775" s="9">
        <f t="shared" si="45"/>
        <v>-93.97857465374733</v>
      </c>
      <c r="G775" s="9">
        <f t="shared" si="46"/>
        <v>-94.607613549638586</v>
      </c>
      <c r="H775" s="9">
        <f t="shared" si="47"/>
        <v>0.62903889589125583</v>
      </c>
    </row>
    <row r="776" spans="1:8" x14ac:dyDescent="0.25">
      <c r="A776">
        <v>1756</v>
      </c>
      <c r="B776" t="s">
        <v>762</v>
      </c>
      <c r="C776" s="8">
        <v>188.74</v>
      </c>
      <c r="D776" s="8">
        <v>110.75</v>
      </c>
      <c r="E776" s="10">
        <f t="shared" si="44"/>
        <v>203.61328721041662</v>
      </c>
      <c r="F776" s="9">
        <f t="shared" si="45"/>
        <v>-92.863287210416615</v>
      </c>
      <c r="G776" s="9">
        <f t="shared" si="46"/>
        <v>-93.97857465374733</v>
      </c>
      <c r="H776" s="9">
        <f t="shared" si="47"/>
        <v>1.1152874433307147</v>
      </c>
    </row>
    <row r="777" spans="1:8" x14ac:dyDescent="0.25">
      <c r="A777">
        <v>1755</v>
      </c>
      <c r="B777" t="s">
        <v>763</v>
      </c>
      <c r="C777" s="8">
        <v>187.55</v>
      </c>
      <c r="D777" s="8">
        <v>109.06</v>
      </c>
      <c r="E777" s="10">
        <f t="shared" si="44"/>
        <v>203.50168149674059</v>
      </c>
      <c r="F777" s="9">
        <f t="shared" si="45"/>
        <v>-94.441681496740586</v>
      </c>
      <c r="G777" s="9">
        <f t="shared" si="46"/>
        <v>-92.863287210416615</v>
      </c>
      <c r="H777" s="9">
        <f t="shared" si="47"/>
        <v>-1.5783942863239702</v>
      </c>
    </row>
    <row r="778" spans="1:8" x14ac:dyDescent="0.25">
      <c r="A778">
        <v>1754</v>
      </c>
      <c r="B778" t="s">
        <v>764</v>
      </c>
      <c r="C778" s="8">
        <v>189.13</v>
      </c>
      <c r="D778" s="8">
        <v>109.62</v>
      </c>
      <c r="E778" s="10">
        <f t="shared" si="44"/>
        <v>203.64986387288187</v>
      </c>
      <c r="F778" s="9">
        <f t="shared" si="45"/>
        <v>-94.029863872881862</v>
      </c>
      <c r="G778" s="9">
        <f t="shared" si="46"/>
        <v>-94.441681496740586</v>
      </c>
      <c r="H778" s="9">
        <f t="shared" si="47"/>
        <v>0.41181762385872389</v>
      </c>
    </row>
    <row r="779" spans="1:8" x14ac:dyDescent="0.25">
      <c r="A779">
        <v>1753</v>
      </c>
      <c r="B779" t="s">
        <v>765</v>
      </c>
      <c r="C779" s="8">
        <v>189.59</v>
      </c>
      <c r="D779" s="8">
        <v>110.76</v>
      </c>
      <c r="E779" s="10">
        <f t="shared" si="44"/>
        <v>203.69300557732808</v>
      </c>
      <c r="F779" s="9">
        <f t="shared" si="45"/>
        <v>-92.933005577328075</v>
      </c>
      <c r="G779" s="9">
        <f t="shared" si="46"/>
        <v>-94.029863872881862</v>
      </c>
      <c r="H779" s="9">
        <f t="shared" si="47"/>
        <v>1.0968582955537869</v>
      </c>
    </row>
    <row r="780" spans="1:8" x14ac:dyDescent="0.25">
      <c r="A780">
        <v>1752</v>
      </c>
      <c r="B780" t="s">
        <v>766</v>
      </c>
      <c r="C780" s="8">
        <v>190.35</v>
      </c>
      <c r="D780" s="8">
        <v>111.97</v>
      </c>
      <c r="E780" s="10">
        <f t="shared" si="44"/>
        <v>203.76428317597831</v>
      </c>
      <c r="F780" s="9">
        <f t="shared" si="45"/>
        <v>-91.794283175978308</v>
      </c>
      <c r="G780" s="9">
        <f t="shared" si="46"/>
        <v>-92.933005577328075</v>
      </c>
      <c r="H780" s="9">
        <f t="shared" si="47"/>
        <v>1.1387224013497672</v>
      </c>
    </row>
    <row r="781" spans="1:8" x14ac:dyDescent="0.25">
      <c r="A781">
        <v>1751</v>
      </c>
      <c r="B781" t="s">
        <v>767</v>
      </c>
      <c r="C781" s="8">
        <v>191.52</v>
      </c>
      <c r="D781" s="8">
        <v>113.58</v>
      </c>
      <c r="E781" s="10">
        <f t="shared" si="44"/>
        <v>203.87401316337406</v>
      </c>
      <c r="F781" s="9">
        <f t="shared" si="45"/>
        <v>-90.294013163374061</v>
      </c>
      <c r="G781" s="9">
        <f t="shared" si="46"/>
        <v>-91.794283175978308</v>
      </c>
      <c r="H781" s="9">
        <f t="shared" si="47"/>
        <v>1.500270012604247</v>
      </c>
    </row>
    <row r="782" spans="1:8" x14ac:dyDescent="0.25">
      <c r="A782">
        <v>1750</v>
      </c>
      <c r="B782" t="s">
        <v>768</v>
      </c>
      <c r="C782" s="8">
        <v>191.38</v>
      </c>
      <c r="D782" s="8">
        <v>112.99</v>
      </c>
      <c r="E782" s="10">
        <f t="shared" si="44"/>
        <v>203.86088307941219</v>
      </c>
      <c r="F782" s="9">
        <f t="shared" si="45"/>
        <v>-90.870883079412195</v>
      </c>
      <c r="G782" s="9">
        <f t="shared" si="46"/>
        <v>-90.294013163374061</v>
      </c>
      <c r="H782" s="9">
        <f t="shared" si="47"/>
        <v>-0.57686991603813453</v>
      </c>
    </row>
    <row r="783" spans="1:8" x14ac:dyDescent="0.25">
      <c r="A783">
        <v>1749</v>
      </c>
      <c r="B783" t="s">
        <v>769</v>
      </c>
      <c r="C783" s="8">
        <v>192.37</v>
      </c>
      <c r="D783" s="8">
        <v>113.37</v>
      </c>
      <c r="E783" s="10">
        <f t="shared" si="44"/>
        <v>203.95373153028552</v>
      </c>
      <c r="F783" s="9">
        <f t="shared" si="45"/>
        <v>-90.583731530285519</v>
      </c>
      <c r="G783" s="9">
        <f t="shared" si="46"/>
        <v>-90.870883079412195</v>
      </c>
      <c r="H783" s="9">
        <f t="shared" si="47"/>
        <v>0.28715154912667629</v>
      </c>
    </row>
    <row r="784" spans="1:8" x14ac:dyDescent="0.25">
      <c r="A784">
        <v>1748</v>
      </c>
      <c r="B784" t="s">
        <v>770</v>
      </c>
      <c r="C784" s="8">
        <v>192.68</v>
      </c>
      <c r="D784" s="8">
        <v>112.86</v>
      </c>
      <c r="E784" s="10">
        <f t="shared" ref="E784:E847" si="48">+$G$3*$C784+$G$4</f>
        <v>203.9828052876297</v>
      </c>
      <c r="F784" s="9">
        <f t="shared" ref="F784:F847" si="49">+$D784-E784</f>
        <v>-91.122805287629703</v>
      </c>
      <c r="G784" s="9">
        <f t="shared" si="46"/>
        <v>-90.583731530285519</v>
      </c>
      <c r="H784" s="9">
        <f t="shared" si="47"/>
        <v>-0.53907375734418395</v>
      </c>
    </row>
    <row r="785" spans="1:8" x14ac:dyDescent="0.25">
      <c r="A785">
        <v>1747</v>
      </c>
      <c r="B785" t="s">
        <v>771</v>
      </c>
      <c r="C785" s="8">
        <v>192.89500000000001</v>
      </c>
      <c r="D785" s="8">
        <v>112.25</v>
      </c>
      <c r="E785" s="10">
        <f t="shared" si="48"/>
        <v>204.00296934514259</v>
      </c>
      <c r="F785" s="9">
        <f t="shared" si="49"/>
        <v>-91.752969345142589</v>
      </c>
      <c r="G785" s="9">
        <f t="shared" ref="G785:G848" si="50">+F784</f>
        <v>-91.122805287629703</v>
      </c>
      <c r="H785" s="9">
        <f t="shared" ref="H785:H848" si="51">+F785-G785</f>
        <v>-0.63016405751288573</v>
      </c>
    </row>
    <row r="786" spans="1:8" x14ac:dyDescent="0.25">
      <c r="A786">
        <v>1746</v>
      </c>
      <c r="B786" t="s">
        <v>772</v>
      </c>
      <c r="C786" s="8">
        <v>192.8</v>
      </c>
      <c r="D786" s="8">
        <v>111.98</v>
      </c>
      <c r="E786" s="10">
        <f t="shared" si="48"/>
        <v>203.99405964531132</v>
      </c>
      <c r="F786" s="9">
        <f t="shared" si="49"/>
        <v>-92.01405964531132</v>
      </c>
      <c r="G786" s="9">
        <f t="shared" si="50"/>
        <v>-91.752969345142589</v>
      </c>
      <c r="H786" s="9">
        <f t="shared" si="51"/>
        <v>-0.26109030016873191</v>
      </c>
    </row>
    <row r="787" spans="1:8" x14ac:dyDescent="0.25">
      <c r="A787">
        <v>1745</v>
      </c>
      <c r="B787" t="s">
        <v>773</v>
      </c>
      <c r="C787" s="8">
        <v>193.19</v>
      </c>
      <c r="D787" s="8">
        <v>112.42</v>
      </c>
      <c r="E787" s="10">
        <f t="shared" si="48"/>
        <v>204.03063630777655</v>
      </c>
      <c r="F787" s="9">
        <f t="shared" si="49"/>
        <v>-91.610636307776545</v>
      </c>
      <c r="G787" s="9">
        <f t="shared" si="50"/>
        <v>-92.01405964531132</v>
      </c>
      <c r="H787" s="9">
        <f t="shared" si="51"/>
        <v>0.40342333753477533</v>
      </c>
    </row>
    <row r="788" spans="1:8" x14ac:dyDescent="0.25">
      <c r="A788">
        <v>1744</v>
      </c>
      <c r="B788" t="s">
        <v>774</v>
      </c>
      <c r="C788" s="8">
        <v>194.45</v>
      </c>
      <c r="D788" s="8">
        <v>114.78</v>
      </c>
      <c r="E788" s="10">
        <f t="shared" si="48"/>
        <v>204.14880706343354</v>
      </c>
      <c r="F788" s="9">
        <f t="shared" si="49"/>
        <v>-89.368807063433536</v>
      </c>
      <c r="G788" s="9">
        <f t="shared" si="50"/>
        <v>-91.610636307776545</v>
      </c>
      <c r="H788" s="9">
        <f t="shared" si="51"/>
        <v>2.241829244343009</v>
      </c>
    </row>
    <row r="789" spans="1:8" x14ac:dyDescent="0.25">
      <c r="A789">
        <v>1743</v>
      </c>
      <c r="B789" t="s">
        <v>775</v>
      </c>
      <c r="C789" s="8">
        <v>195.375</v>
      </c>
      <c r="D789" s="8">
        <v>115.88</v>
      </c>
      <c r="E789" s="10">
        <f t="shared" si="48"/>
        <v>204.23555940389599</v>
      </c>
      <c r="F789" s="9">
        <f t="shared" si="49"/>
        <v>-88.355559403895995</v>
      </c>
      <c r="G789" s="9">
        <f t="shared" si="50"/>
        <v>-89.368807063433536</v>
      </c>
      <c r="H789" s="9">
        <f t="shared" si="51"/>
        <v>1.0132476595375408</v>
      </c>
    </row>
    <row r="790" spans="1:8" x14ac:dyDescent="0.25">
      <c r="A790">
        <v>1742</v>
      </c>
      <c r="B790" t="s">
        <v>776</v>
      </c>
      <c r="C790" s="8">
        <v>195.58</v>
      </c>
      <c r="D790" s="8">
        <v>116.9</v>
      </c>
      <c r="E790" s="10">
        <f t="shared" si="48"/>
        <v>204.25478559826877</v>
      </c>
      <c r="F790" s="9">
        <f t="shared" si="49"/>
        <v>-87.354785598268762</v>
      </c>
      <c r="G790" s="9">
        <f t="shared" si="50"/>
        <v>-88.355559403895995</v>
      </c>
      <c r="H790" s="9">
        <f t="shared" si="51"/>
        <v>1.0007738056272331</v>
      </c>
    </row>
    <row r="791" spans="1:8" x14ac:dyDescent="0.25">
      <c r="A791">
        <v>1741</v>
      </c>
      <c r="B791" t="s">
        <v>777</v>
      </c>
      <c r="C791" s="8">
        <v>195.6</v>
      </c>
      <c r="D791" s="8">
        <v>116.67</v>
      </c>
      <c r="E791" s="10">
        <f t="shared" si="48"/>
        <v>204.25666132454901</v>
      </c>
      <c r="F791" s="9">
        <f t="shared" si="49"/>
        <v>-87.586661324549013</v>
      </c>
      <c r="G791" s="9">
        <f t="shared" si="50"/>
        <v>-87.354785598268762</v>
      </c>
      <c r="H791" s="9">
        <f t="shared" si="51"/>
        <v>-0.23187572628025066</v>
      </c>
    </row>
    <row r="792" spans="1:8" x14ac:dyDescent="0.25">
      <c r="A792">
        <v>1740</v>
      </c>
      <c r="B792" t="s">
        <v>778</v>
      </c>
      <c r="C792" s="8">
        <v>194.92</v>
      </c>
      <c r="D792" s="8">
        <v>116.1</v>
      </c>
      <c r="E792" s="10">
        <f t="shared" si="48"/>
        <v>204.19288663101986</v>
      </c>
      <c r="F792" s="9">
        <f t="shared" si="49"/>
        <v>-88.092886631019866</v>
      </c>
      <c r="G792" s="9">
        <f t="shared" si="50"/>
        <v>-87.586661324549013</v>
      </c>
      <c r="H792" s="9">
        <f t="shared" si="51"/>
        <v>-0.50622530647085284</v>
      </c>
    </row>
    <row r="793" spans="1:8" x14ac:dyDescent="0.25">
      <c r="A793">
        <v>1739</v>
      </c>
      <c r="B793" t="s">
        <v>779</v>
      </c>
      <c r="C793" s="8">
        <v>193.54</v>
      </c>
      <c r="D793" s="8">
        <v>115.39</v>
      </c>
      <c r="E793" s="10">
        <f t="shared" si="48"/>
        <v>204.06346151768128</v>
      </c>
      <c r="F793" s="9">
        <f t="shared" si="49"/>
        <v>-88.673461517681275</v>
      </c>
      <c r="G793" s="9">
        <f t="shared" si="50"/>
        <v>-88.092886631019866</v>
      </c>
      <c r="H793" s="9">
        <f t="shared" si="51"/>
        <v>-0.58057488666140955</v>
      </c>
    </row>
    <row r="794" spans="1:8" x14ac:dyDescent="0.25">
      <c r="A794">
        <v>1738</v>
      </c>
      <c r="B794" t="s">
        <v>780</v>
      </c>
      <c r="C794" s="8">
        <v>194.13</v>
      </c>
      <c r="D794" s="8">
        <v>115.59</v>
      </c>
      <c r="E794" s="10">
        <f t="shared" si="48"/>
        <v>204.11879544294922</v>
      </c>
      <c r="F794" s="9">
        <f t="shared" si="49"/>
        <v>-88.528795442949217</v>
      </c>
      <c r="G794" s="9">
        <f t="shared" si="50"/>
        <v>-88.673461517681275</v>
      </c>
      <c r="H794" s="9">
        <f t="shared" si="51"/>
        <v>0.14466607473205784</v>
      </c>
    </row>
    <row r="795" spans="1:8" x14ac:dyDescent="0.25">
      <c r="A795">
        <v>1737</v>
      </c>
      <c r="B795" t="s">
        <v>781</v>
      </c>
      <c r="C795" s="8">
        <v>194.29</v>
      </c>
      <c r="D795" s="8">
        <v>116.15</v>
      </c>
      <c r="E795" s="10">
        <f t="shared" si="48"/>
        <v>204.13380125319139</v>
      </c>
      <c r="F795" s="9">
        <f t="shared" si="49"/>
        <v>-87.983801253191388</v>
      </c>
      <c r="G795" s="9">
        <f t="shared" si="50"/>
        <v>-88.528795442949217</v>
      </c>
      <c r="H795" s="9">
        <f t="shared" si="51"/>
        <v>0.54499418975782987</v>
      </c>
    </row>
    <row r="796" spans="1:8" x14ac:dyDescent="0.25">
      <c r="A796">
        <v>1736</v>
      </c>
      <c r="B796" t="s">
        <v>782</v>
      </c>
      <c r="C796" s="8">
        <v>194.83</v>
      </c>
      <c r="D796" s="8">
        <v>116.97</v>
      </c>
      <c r="E796" s="10">
        <f t="shared" si="48"/>
        <v>204.18444586275865</v>
      </c>
      <c r="F796" s="9">
        <f t="shared" si="49"/>
        <v>-87.214445862758652</v>
      </c>
      <c r="G796" s="9">
        <f t="shared" si="50"/>
        <v>-87.983801253191388</v>
      </c>
      <c r="H796" s="9">
        <f t="shared" si="51"/>
        <v>0.76935539043273593</v>
      </c>
    </row>
    <row r="797" spans="1:8" x14ac:dyDescent="0.25">
      <c r="A797">
        <v>1735</v>
      </c>
      <c r="B797" t="s">
        <v>783</v>
      </c>
      <c r="C797" s="8">
        <v>196.255</v>
      </c>
      <c r="D797" s="8">
        <v>117.76</v>
      </c>
      <c r="E797" s="10">
        <f t="shared" si="48"/>
        <v>204.31809136022784</v>
      </c>
      <c r="F797" s="9">
        <f t="shared" si="49"/>
        <v>-86.558091360227834</v>
      </c>
      <c r="G797" s="9">
        <f t="shared" si="50"/>
        <v>-87.214445862758652</v>
      </c>
      <c r="H797" s="9">
        <f t="shared" si="51"/>
        <v>0.65635450253081729</v>
      </c>
    </row>
    <row r="798" spans="1:8" x14ac:dyDescent="0.25">
      <c r="A798">
        <v>1734</v>
      </c>
      <c r="B798" t="s">
        <v>784</v>
      </c>
      <c r="C798" s="8">
        <v>196.48</v>
      </c>
      <c r="D798" s="8">
        <v>117.86</v>
      </c>
      <c r="E798" s="10">
        <f t="shared" si="48"/>
        <v>204.33919328088086</v>
      </c>
      <c r="F798" s="9">
        <f t="shared" si="49"/>
        <v>-86.479193280880864</v>
      </c>
      <c r="G798" s="9">
        <f t="shared" si="50"/>
        <v>-86.558091360227834</v>
      </c>
      <c r="H798" s="9">
        <f t="shared" si="51"/>
        <v>7.8898079346970462E-2</v>
      </c>
    </row>
    <row r="799" spans="1:8" x14ac:dyDescent="0.25">
      <c r="A799">
        <v>1733</v>
      </c>
      <c r="B799" t="s">
        <v>785</v>
      </c>
      <c r="C799" s="8">
        <v>195.94</v>
      </c>
      <c r="D799" s="8">
        <v>118.25</v>
      </c>
      <c r="E799" s="10">
        <f t="shared" si="48"/>
        <v>204.28854867131361</v>
      </c>
      <c r="F799" s="9">
        <f t="shared" si="49"/>
        <v>-86.038548671313606</v>
      </c>
      <c r="G799" s="9">
        <f t="shared" si="50"/>
        <v>-86.479193280880864</v>
      </c>
      <c r="H799" s="9">
        <f t="shared" si="51"/>
        <v>0.44064460956725782</v>
      </c>
    </row>
    <row r="800" spans="1:8" x14ac:dyDescent="0.25">
      <c r="A800">
        <v>1732</v>
      </c>
      <c r="B800" t="s">
        <v>786</v>
      </c>
      <c r="C800" s="8">
        <v>195.88</v>
      </c>
      <c r="D800" s="8">
        <v>118.02</v>
      </c>
      <c r="E800" s="10">
        <f t="shared" si="48"/>
        <v>204.28292149247278</v>
      </c>
      <c r="F800" s="9">
        <f t="shared" si="49"/>
        <v>-86.262921492472785</v>
      </c>
      <c r="G800" s="9">
        <f t="shared" si="50"/>
        <v>-86.038548671313606</v>
      </c>
      <c r="H800" s="9">
        <f t="shared" si="51"/>
        <v>-0.22437282115917867</v>
      </c>
    </row>
    <row r="801" spans="1:8" x14ac:dyDescent="0.25">
      <c r="A801">
        <v>1731</v>
      </c>
      <c r="B801" t="s">
        <v>787</v>
      </c>
      <c r="C801" s="8">
        <v>194.7</v>
      </c>
      <c r="D801" s="8">
        <v>116.76</v>
      </c>
      <c r="E801" s="10">
        <f t="shared" si="48"/>
        <v>204.17225364193689</v>
      </c>
      <c r="F801" s="9">
        <f t="shared" si="49"/>
        <v>-87.412253641936886</v>
      </c>
      <c r="G801" s="9">
        <f t="shared" si="50"/>
        <v>-86.262921492472785</v>
      </c>
      <c r="H801" s="9">
        <f t="shared" si="51"/>
        <v>-1.1493321494641009</v>
      </c>
    </row>
    <row r="802" spans="1:8" x14ac:dyDescent="0.25">
      <c r="A802">
        <v>1730</v>
      </c>
      <c r="B802" t="s">
        <v>788</v>
      </c>
      <c r="C802" s="8">
        <v>195.58</v>
      </c>
      <c r="D802" s="8">
        <v>117.75</v>
      </c>
      <c r="E802" s="10">
        <f t="shared" si="48"/>
        <v>204.25478559826877</v>
      </c>
      <c r="F802" s="9">
        <f t="shared" si="49"/>
        <v>-86.504785598268768</v>
      </c>
      <c r="G802" s="9">
        <f t="shared" si="50"/>
        <v>-87.412253641936886</v>
      </c>
      <c r="H802" s="9">
        <f t="shared" si="51"/>
        <v>0.90746804366811773</v>
      </c>
    </row>
    <row r="803" spans="1:8" x14ac:dyDescent="0.25">
      <c r="A803">
        <v>1729</v>
      </c>
      <c r="B803" t="s">
        <v>789</v>
      </c>
      <c r="C803" s="8">
        <v>195.44</v>
      </c>
      <c r="D803" s="8">
        <v>117.55</v>
      </c>
      <c r="E803" s="10">
        <f t="shared" si="48"/>
        <v>204.24165551430687</v>
      </c>
      <c r="F803" s="9">
        <f t="shared" si="49"/>
        <v>-86.691655514306873</v>
      </c>
      <c r="G803" s="9">
        <f t="shared" si="50"/>
        <v>-86.504785598268768</v>
      </c>
      <c r="H803" s="9">
        <f t="shared" si="51"/>
        <v>-0.18686991603810554</v>
      </c>
    </row>
    <row r="804" spans="1:8" x14ac:dyDescent="0.25">
      <c r="A804">
        <v>1728</v>
      </c>
      <c r="B804" t="s">
        <v>790</v>
      </c>
      <c r="C804" s="8">
        <v>195.82</v>
      </c>
      <c r="D804" s="8">
        <v>118.34</v>
      </c>
      <c r="E804" s="10">
        <f t="shared" si="48"/>
        <v>204.27729431363198</v>
      </c>
      <c r="F804" s="9">
        <f t="shared" si="49"/>
        <v>-85.93729431363198</v>
      </c>
      <c r="G804" s="9">
        <f t="shared" si="50"/>
        <v>-86.691655514306873</v>
      </c>
      <c r="H804" s="9">
        <f t="shared" si="51"/>
        <v>0.75436120067489298</v>
      </c>
    </row>
    <row r="805" spans="1:8" x14ac:dyDescent="0.25">
      <c r="A805">
        <v>1727</v>
      </c>
      <c r="B805" t="s">
        <v>791</v>
      </c>
      <c r="C805" s="8">
        <v>195.72</v>
      </c>
      <c r="D805" s="8">
        <v>118.81</v>
      </c>
      <c r="E805" s="10">
        <f t="shared" si="48"/>
        <v>204.26791568223064</v>
      </c>
      <c r="F805" s="9">
        <f t="shared" si="49"/>
        <v>-85.457915682230635</v>
      </c>
      <c r="G805" s="9">
        <f t="shared" si="50"/>
        <v>-85.93729431363198</v>
      </c>
      <c r="H805" s="9">
        <f t="shared" si="51"/>
        <v>0.47937863140134596</v>
      </c>
    </row>
    <row r="806" spans="1:8" x14ac:dyDescent="0.25">
      <c r="A806">
        <v>1726</v>
      </c>
      <c r="B806" t="s">
        <v>792</v>
      </c>
      <c r="C806" s="8">
        <v>197.03</v>
      </c>
      <c r="D806" s="8">
        <v>120.02</v>
      </c>
      <c r="E806" s="10">
        <f t="shared" si="48"/>
        <v>204.39077575358829</v>
      </c>
      <c r="F806" s="9">
        <f t="shared" si="49"/>
        <v>-84.370775753588291</v>
      </c>
      <c r="G806" s="9">
        <f t="shared" si="50"/>
        <v>-85.457915682230635</v>
      </c>
      <c r="H806" s="9">
        <f t="shared" si="51"/>
        <v>1.087139928642344</v>
      </c>
    </row>
    <row r="807" spans="1:8" x14ac:dyDescent="0.25">
      <c r="A807">
        <v>1725</v>
      </c>
      <c r="B807" t="s">
        <v>793</v>
      </c>
      <c r="C807" s="8">
        <v>197.23</v>
      </c>
      <c r="D807" s="8">
        <v>119.1</v>
      </c>
      <c r="E807" s="10">
        <f t="shared" si="48"/>
        <v>204.40953301639098</v>
      </c>
      <c r="F807" s="9">
        <f t="shared" si="49"/>
        <v>-85.309533016390986</v>
      </c>
      <c r="G807" s="9">
        <f t="shared" si="50"/>
        <v>-84.370775753588291</v>
      </c>
      <c r="H807" s="9">
        <f t="shared" si="51"/>
        <v>-0.93875726280269589</v>
      </c>
    </row>
    <row r="808" spans="1:8" x14ac:dyDescent="0.25">
      <c r="A808">
        <v>1724</v>
      </c>
      <c r="B808" t="s">
        <v>794</v>
      </c>
      <c r="C808" s="8">
        <v>198.2</v>
      </c>
      <c r="D808" s="8">
        <v>119.82</v>
      </c>
      <c r="E808" s="10">
        <f t="shared" si="48"/>
        <v>204.50050574098404</v>
      </c>
      <c r="F808" s="9">
        <f t="shared" si="49"/>
        <v>-84.680505740984046</v>
      </c>
      <c r="G808" s="9">
        <f t="shared" si="50"/>
        <v>-85.309533016390986</v>
      </c>
      <c r="H808" s="9">
        <f t="shared" si="51"/>
        <v>0.62902727540694059</v>
      </c>
    </row>
    <row r="809" spans="1:8" x14ac:dyDescent="0.25">
      <c r="A809">
        <v>1723</v>
      </c>
      <c r="B809" t="s">
        <v>795</v>
      </c>
      <c r="C809" s="8">
        <v>197.51</v>
      </c>
      <c r="D809" s="8">
        <v>117.77</v>
      </c>
      <c r="E809" s="10">
        <f t="shared" si="48"/>
        <v>204.43579318431475</v>
      </c>
      <c r="F809" s="9">
        <f t="shared" si="49"/>
        <v>-86.665793184314751</v>
      </c>
      <c r="G809" s="9">
        <f t="shared" si="50"/>
        <v>-84.680505740984046</v>
      </c>
      <c r="H809" s="9">
        <f t="shared" si="51"/>
        <v>-1.9852874433307051</v>
      </c>
    </row>
    <row r="810" spans="1:8" x14ac:dyDescent="0.25">
      <c r="A810">
        <v>1722</v>
      </c>
      <c r="B810" t="s">
        <v>796</v>
      </c>
      <c r="C810" s="8">
        <v>196.24</v>
      </c>
      <c r="D810" s="8">
        <v>116.34</v>
      </c>
      <c r="E810" s="10">
        <f t="shared" si="48"/>
        <v>204.31668456551765</v>
      </c>
      <c r="F810" s="9">
        <f t="shared" si="49"/>
        <v>-87.976684565517644</v>
      </c>
      <c r="G810" s="9">
        <f t="shared" si="50"/>
        <v>-86.665793184314751</v>
      </c>
      <c r="H810" s="9">
        <f t="shared" si="51"/>
        <v>-1.3108913812028931</v>
      </c>
    </row>
    <row r="811" spans="1:8" x14ac:dyDescent="0.25">
      <c r="A811">
        <v>1721</v>
      </c>
      <c r="B811" t="s">
        <v>797</v>
      </c>
      <c r="C811" s="8">
        <v>197.12</v>
      </c>
      <c r="D811" s="8">
        <v>116.49</v>
      </c>
      <c r="E811" s="10">
        <f t="shared" si="48"/>
        <v>204.3992165218495</v>
      </c>
      <c r="F811" s="9">
        <f t="shared" si="49"/>
        <v>-87.909216521849501</v>
      </c>
      <c r="G811" s="9">
        <f t="shared" si="50"/>
        <v>-87.976684565517644</v>
      </c>
      <c r="H811" s="9">
        <f t="shared" si="51"/>
        <v>6.7468043668142741E-2</v>
      </c>
    </row>
    <row r="812" spans="1:8" x14ac:dyDescent="0.25">
      <c r="A812">
        <v>1720</v>
      </c>
      <c r="B812" t="s">
        <v>798</v>
      </c>
      <c r="C812" s="8">
        <v>196.34</v>
      </c>
      <c r="D812" s="8">
        <v>115.25</v>
      </c>
      <c r="E812" s="10">
        <f t="shared" si="48"/>
        <v>204.32606319691899</v>
      </c>
      <c r="F812" s="9">
        <f t="shared" si="49"/>
        <v>-89.076063196918994</v>
      </c>
      <c r="G812" s="9">
        <f t="shared" si="50"/>
        <v>-87.909216521849501</v>
      </c>
      <c r="H812" s="9">
        <f t="shared" si="51"/>
        <v>-1.1668466750694932</v>
      </c>
    </row>
    <row r="813" spans="1:8" x14ac:dyDescent="0.25">
      <c r="A813">
        <v>1719</v>
      </c>
      <c r="B813" t="s">
        <v>799</v>
      </c>
      <c r="C813" s="8">
        <v>196.61</v>
      </c>
      <c r="D813" s="8">
        <v>115.1</v>
      </c>
      <c r="E813" s="10">
        <f t="shared" si="48"/>
        <v>204.35138550170262</v>
      </c>
      <c r="F813" s="9">
        <f t="shared" si="49"/>
        <v>-89.251385501702629</v>
      </c>
      <c r="G813" s="9">
        <f t="shared" si="50"/>
        <v>-89.076063196918994</v>
      </c>
      <c r="H813" s="9">
        <f t="shared" si="51"/>
        <v>-0.17532230478363431</v>
      </c>
    </row>
    <row r="814" spans="1:8" x14ac:dyDescent="0.25">
      <c r="A814">
        <v>1718</v>
      </c>
      <c r="B814" t="s">
        <v>800</v>
      </c>
      <c r="C814" s="8">
        <v>197.6</v>
      </c>
      <c r="D814" s="8">
        <v>115.69</v>
      </c>
      <c r="E814" s="10">
        <f t="shared" si="48"/>
        <v>204.44423395257596</v>
      </c>
      <c r="F814" s="9">
        <f t="shared" si="49"/>
        <v>-88.754233952575959</v>
      </c>
      <c r="G814" s="9">
        <f t="shared" si="50"/>
        <v>-89.251385501702629</v>
      </c>
      <c r="H814" s="9">
        <f t="shared" si="51"/>
        <v>0.49715154912667003</v>
      </c>
    </row>
    <row r="815" spans="1:8" x14ac:dyDescent="0.25">
      <c r="A815">
        <v>1717</v>
      </c>
      <c r="B815" t="s">
        <v>801</v>
      </c>
      <c r="C815" s="8">
        <v>197.23</v>
      </c>
      <c r="D815" s="8">
        <v>114.55</v>
      </c>
      <c r="E815" s="10">
        <f t="shared" si="48"/>
        <v>204.40953301639098</v>
      </c>
      <c r="F815" s="9">
        <f t="shared" si="49"/>
        <v>-89.859533016390984</v>
      </c>
      <c r="G815" s="9">
        <f t="shared" si="50"/>
        <v>-88.754233952575959</v>
      </c>
      <c r="H815" s="9">
        <f t="shared" si="51"/>
        <v>-1.1052990638150249</v>
      </c>
    </row>
    <row r="816" spans="1:8" x14ac:dyDescent="0.25">
      <c r="A816">
        <v>1716</v>
      </c>
      <c r="B816" t="s">
        <v>802</v>
      </c>
      <c r="C816" s="8">
        <v>197.96</v>
      </c>
      <c r="D816" s="8">
        <v>114.24</v>
      </c>
      <c r="E816" s="10">
        <f t="shared" si="48"/>
        <v>204.47799702562082</v>
      </c>
      <c r="F816" s="9">
        <f t="shared" si="49"/>
        <v>-90.237997025620828</v>
      </c>
      <c r="G816" s="9">
        <f t="shared" si="50"/>
        <v>-89.859533016390984</v>
      </c>
      <c r="H816" s="9">
        <f t="shared" si="51"/>
        <v>-0.37846400922984458</v>
      </c>
    </row>
    <row r="817" spans="1:8" x14ac:dyDescent="0.25">
      <c r="A817">
        <v>1715</v>
      </c>
      <c r="B817" t="s">
        <v>803</v>
      </c>
      <c r="C817" s="8">
        <v>195.71</v>
      </c>
      <c r="D817" s="8">
        <v>112.48</v>
      </c>
      <c r="E817" s="10">
        <f t="shared" si="48"/>
        <v>204.2669778190905</v>
      </c>
      <c r="F817" s="9">
        <f t="shared" si="49"/>
        <v>-91.786977819090495</v>
      </c>
      <c r="G817" s="9">
        <f t="shared" si="50"/>
        <v>-90.237997025620828</v>
      </c>
      <c r="H817" s="9">
        <f t="shared" si="51"/>
        <v>-1.5489807934696671</v>
      </c>
    </row>
    <row r="818" spans="1:8" x14ac:dyDescent="0.25">
      <c r="A818">
        <v>1714</v>
      </c>
      <c r="B818" t="s">
        <v>804</v>
      </c>
      <c r="C818" s="8">
        <v>197.7099</v>
      </c>
      <c r="D818" s="8">
        <v>114.23</v>
      </c>
      <c r="E818" s="10">
        <f t="shared" si="48"/>
        <v>204.45454106848604</v>
      </c>
      <c r="F818" s="9">
        <f t="shared" si="49"/>
        <v>-90.224541068486033</v>
      </c>
      <c r="G818" s="9">
        <f t="shared" si="50"/>
        <v>-91.786977819090495</v>
      </c>
      <c r="H818" s="9">
        <f t="shared" si="51"/>
        <v>1.5624367506044621</v>
      </c>
    </row>
    <row r="819" spans="1:8" x14ac:dyDescent="0.25">
      <c r="A819">
        <v>1713</v>
      </c>
      <c r="B819" t="s">
        <v>805</v>
      </c>
      <c r="C819" s="8">
        <v>197.34</v>
      </c>
      <c r="D819" s="8">
        <v>113.77</v>
      </c>
      <c r="E819" s="10">
        <f t="shared" si="48"/>
        <v>204.41984951093247</v>
      </c>
      <c r="F819" s="9">
        <f t="shared" si="49"/>
        <v>-90.649849510932469</v>
      </c>
      <c r="G819" s="9">
        <f t="shared" si="50"/>
        <v>-90.224541068486033</v>
      </c>
      <c r="H819" s="9">
        <f t="shared" si="51"/>
        <v>-0.42530844244643617</v>
      </c>
    </row>
    <row r="820" spans="1:8" x14ac:dyDescent="0.25">
      <c r="A820">
        <v>1712</v>
      </c>
      <c r="B820" t="s">
        <v>806</v>
      </c>
      <c r="C820" s="8">
        <v>198.2</v>
      </c>
      <c r="D820" s="8">
        <v>114.73</v>
      </c>
      <c r="E820" s="10">
        <f t="shared" si="48"/>
        <v>204.50050574098404</v>
      </c>
      <c r="F820" s="9">
        <f t="shared" si="49"/>
        <v>-89.770505740984035</v>
      </c>
      <c r="G820" s="9">
        <f t="shared" si="50"/>
        <v>-90.649849510932469</v>
      </c>
      <c r="H820" s="9">
        <f t="shared" si="51"/>
        <v>0.87934376994843433</v>
      </c>
    </row>
    <row r="821" spans="1:8" x14ac:dyDescent="0.25">
      <c r="A821">
        <v>1711</v>
      </c>
      <c r="B821" t="s">
        <v>807</v>
      </c>
      <c r="C821" s="8">
        <v>198.64</v>
      </c>
      <c r="D821" s="8">
        <v>114.86499999999999</v>
      </c>
      <c r="E821" s="10">
        <f t="shared" si="48"/>
        <v>204.54177171914998</v>
      </c>
      <c r="F821" s="9">
        <f t="shared" si="49"/>
        <v>-89.676771719149983</v>
      </c>
      <c r="G821" s="9">
        <f t="shared" si="50"/>
        <v>-89.770505740984035</v>
      </c>
      <c r="H821" s="9">
        <f t="shared" si="51"/>
        <v>9.3734021834052328E-2</v>
      </c>
    </row>
    <row r="822" spans="1:8" x14ac:dyDescent="0.25">
      <c r="A822">
        <v>1710</v>
      </c>
      <c r="B822" t="s">
        <v>808</v>
      </c>
      <c r="C822" s="8">
        <v>198.65</v>
      </c>
      <c r="D822" s="8">
        <v>114.64</v>
      </c>
      <c r="E822" s="10">
        <f t="shared" si="48"/>
        <v>204.54270958229012</v>
      </c>
      <c r="F822" s="9">
        <f t="shared" si="49"/>
        <v>-89.902709582290115</v>
      </c>
      <c r="G822" s="9">
        <f t="shared" si="50"/>
        <v>-89.676771719149983</v>
      </c>
      <c r="H822" s="9">
        <f t="shared" si="51"/>
        <v>-0.22593786314013187</v>
      </c>
    </row>
    <row r="823" spans="1:8" x14ac:dyDescent="0.25">
      <c r="A823">
        <v>1709</v>
      </c>
      <c r="B823" t="s">
        <v>809</v>
      </c>
      <c r="C823" s="8">
        <v>197.72</v>
      </c>
      <c r="D823" s="8">
        <v>113.6</v>
      </c>
      <c r="E823" s="10">
        <f t="shared" si="48"/>
        <v>204.45548831025758</v>
      </c>
      <c r="F823" s="9">
        <f t="shared" si="49"/>
        <v>-90.855488310257584</v>
      </c>
      <c r="G823" s="9">
        <f t="shared" si="50"/>
        <v>-89.902709582290115</v>
      </c>
      <c r="H823" s="9">
        <f t="shared" si="51"/>
        <v>-0.95277872796746976</v>
      </c>
    </row>
    <row r="824" spans="1:8" x14ac:dyDescent="0.25">
      <c r="A824">
        <v>1708</v>
      </c>
      <c r="B824" t="s">
        <v>810</v>
      </c>
      <c r="C824" s="8">
        <v>197.8</v>
      </c>
      <c r="D824" s="8">
        <v>113.03</v>
      </c>
      <c r="E824" s="10">
        <f t="shared" si="48"/>
        <v>204.46299121537865</v>
      </c>
      <c r="F824" s="9">
        <f t="shared" si="49"/>
        <v>-91.432991215378649</v>
      </c>
      <c r="G824" s="9">
        <f t="shared" si="50"/>
        <v>-90.855488310257584</v>
      </c>
      <c r="H824" s="9">
        <f t="shared" si="51"/>
        <v>-0.57750290512106517</v>
      </c>
    </row>
    <row r="825" spans="1:8" x14ac:dyDescent="0.25">
      <c r="A825">
        <v>1707</v>
      </c>
      <c r="B825" t="s">
        <v>811</v>
      </c>
      <c r="C825" s="8">
        <v>196.95</v>
      </c>
      <c r="D825" s="8">
        <v>113.34</v>
      </c>
      <c r="E825" s="10">
        <f t="shared" si="48"/>
        <v>204.38327284846721</v>
      </c>
      <c r="F825" s="9">
        <f t="shared" si="49"/>
        <v>-91.043272848467211</v>
      </c>
      <c r="G825" s="9">
        <f t="shared" si="50"/>
        <v>-91.432991215378649</v>
      </c>
      <c r="H825" s="9">
        <f t="shared" si="51"/>
        <v>0.38971836691143835</v>
      </c>
    </row>
    <row r="826" spans="1:8" x14ac:dyDescent="0.25">
      <c r="A826">
        <v>1706</v>
      </c>
      <c r="B826" t="s">
        <v>812</v>
      </c>
      <c r="C826" s="8">
        <v>196.98</v>
      </c>
      <c r="D826" s="8">
        <v>113.79</v>
      </c>
      <c r="E826" s="10">
        <f t="shared" si="48"/>
        <v>204.38608643788763</v>
      </c>
      <c r="F826" s="9">
        <f t="shared" si="49"/>
        <v>-90.596086437887621</v>
      </c>
      <c r="G826" s="9">
        <f t="shared" si="50"/>
        <v>-91.043272848467211</v>
      </c>
      <c r="H826" s="9">
        <f t="shared" si="51"/>
        <v>0.44718641057959019</v>
      </c>
    </row>
    <row r="827" spans="1:8" x14ac:dyDescent="0.25">
      <c r="A827">
        <v>1705</v>
      </c>
      <c r="B827" t="s">
        <v>813</v>
      </c>
      <c r="C827" s="8">
        <v>193.09</v>
      </c>
      <c r="D827" s="8">
        <v>111.18989999999999</v>
      </c>
      <c r="E827" s="10">
        <f t="shared" si="48"/>
        <v>204.02125767637523</v>
      </c>
      <c r="F827" s="9">
        <f t="shared" si="49"/>
        <v>-92.831357676375234</v>
      </c>
      <c r="G827" s="9">
        <f t="shared" si="50"/>
        <v>-90.596086437887621</v>
      </c>
      <c r="H827" s="9">
        <f t="shared" si="51"/>
        <v>-2.2352712384876128</v>
      </c>
    </row>
    <row r="828" spans="1:8" x14ac:dyDescent="0.25">
      <c r="A828">
        <v>1704</v>
      </c>
      <c r="B828" t="s">
        <v>814</v>
      </c>
      <c r="C828" s="8">
        <v>192.5</v>
      </c>
      <c r="D828" s="8">
        <v>110.68</v>
      </c>
      <c r="E828" s="10">
        <f t="shared" si="48"/>
        <v>203.96592375110725</v>
      </c>
      <c r="F828" s="9">
        <f t="shared" si="49"/>
        <v>-93.285923751107248</v>
      </c>
      <c r="G828" s="9">
        <f t="shared" si="50"/>
        <v>-92.831357676375234</v>
      </c>
      <c r="H828" s="9">
        <f t="shared" si="51"/>
        <v>-0.45456607473201416</v>
      </c>
    </row>
    <row r="829" spans="1:8" x14ac:dyDescent="0.25">
      <c r="A829">
        <v>1703</v>
      </c>
      <c r="B829" t="s">
        <v>815</v>
      </c>
      <c r="C829" s="8">
        <v>193.89</v>
      </c>
      <c r="D829" s="8">
        <v>111.66</v>
      </c>
      <c r="E829" s="10">
        <f t="shared" si="48"/>
        <v>204.096286727586</v>
      </c>
      <c r="F829" s="9">
        <f t="shared" si="49"/>
        <v>-92.436286727586008</v>
      </c>
      <c r="G829" s="9">
        <f t="shared" si="50"/>
        <v>-93.285923751107248</v>
      </c>
      <c r="H829" s="9">
        <f t="shared" si="51"/>
        <v>0.8496370235212396</v>
      </c>
    </row>
    <row r="830" spans="1:8" x14ac:dyDescent="0.25">
      <c r="A830">
        <v>1702</v>
      </c>
      <c r="B830" t="s">
        <v>816</v>
      </c>
      <c r="C830" s="8">
        <v>192.01</v>
      </c>
      <c r="D830" s="8">
        <v>111.38</v>
      </c>
      <c r="E830" s="10">
        <f t="shared" si="48"/>
        <v>203.91996845724066</v>
      </c>
      <c r="F830" s="9">
        <f t="shared" si="49"/>
        <v>-92.539968457240661</v>
      </c>
      <c r="G830" s="9">
        <f t="shared" si="50"/>
        <v>-92.436286727586008</v>
      </c>
      <c r="H830" s="9">
        <f t="shared" si="51"/>
        <v>-0.10368172965465305</v>
      </c>
    </row>
    <row r="831" spans="1:8" x14ac:dyDescent="0.25">
      <c r="A831">
        <v>1701</v>
      </c>
      <c r="B831" t="s">
        <v>817</v>
      </c>
      <c r="C831" s="8">
        <v>192.07</v>
      </c>
      <c r="D831" s="8">
        <v>111.73099999999999</v>
      </c>
      <c r="E831" s="10">
        <f t="shared" si="48"/>
        <v>203.92559563608148</v>
      </c>
      <c r="F831" s="9">
        <f t="shared" si="49"/>
        <v>-92.194595636081488</v>
      </c>
      <c r="G831" s="9">
        <f t="shared" si="50"/>
        <v>-92.539968457240661</v>
      </c>
      <c r="H831" s="9">
        <f t="shared" si="51"/>
        <v>0.34537282115917378</v>
      </c>
    </row>
    <row r="832" spans="1:8" x14ac:dyDescent="0.25">
      <c r="A832">
        <v>1700</v>
      </c>
      <c r="B832" t="s">
        <v>818</v>
      </c>
      <c r="C832" s="8">
        <v>191.03</v>
      </c>
      <c r="D832" s="8">
        <v>111.19</v>
      </c>
      <c r="E832" s="10">
        <f t="shared" si="48"/>
        <v>203.82805786950746</v>
      </c>
      <c r="F832" s="9">
        <f t="shared" si="49"/>
        <v>-92.638057869507463</v>
      </c>
      <c r="G832" s="9">
        <f t="shared" si="50"/>
        <v>-92.194595636081488</v>
      </c>
      <c r="H832" s="9">
        <f t="shared" si="51"/>
        <v>-0.44346223342597568</v>
      </c>
    </row>
    <row r="833" spans="1:8" x14ac:dyDescent="0.25">
      <c r="A833">
        <v>1699</v>
      </c>
      <c r="B833" t="s">
        <v>819</v>
      </c>
      <c r="C833" s="8">
        <v>193.24</v>
      </c>
      <c r="D833" s="8">
        <v>112.27</v>
      </c>
      <c r="E833" s="10">
        <f t="shared" si="48"/>
        <v>204.03532562347723</v>
      </c>
      <c r="F833" s="9">
        <f t="shared" si="49"/>
        <v>-91.765325623477239</v>
      </c>
      <c r="G833" s="9">
        <f t="shared" si="50"/>
        <v>-92.638057869507463</v>
      </c>
      <c r="H833" s="9">
        <f t="shared" si="51"/>
        <v>0.8727322460302247</v>
      </c>
    </row>
    <row r="834" spans="1:8" x14ac:dyDescent="0.25">
      <c r="A834">
        <v>1698</v>
      </c>
      <c r="B834" t="s">
        <v>820</v>
      </c>
      <c r="C834" s="8">
        <v>193.79499999999999</v>
      </c>
      <c r="D834" s="8">
        <v>113.34</v>
      </c>
      <c r="E834" s="10">
        <f t="shared" si="48"/>
        <v>204.08737702775471</v>
      </c>
      <c r="F834" s="9">
        <f t="shared" si="49"/>
        <v>-90.747377027754709</v>
      </c>
      <c r="G834" s="9">
        <f t="shared" si="50"/>
        <v>-91.765325623477239</v>
      </c>
      <c r="H834" s="9">
        <f t="shared" si="51"/>
        <v>1.0179485957225296</v>
      </c>
    </row>
    <row r="835" spans="1:8" x14ac:dyDescent="0.25">
      <c r="A835">
        <v>1697</v>
      </c>
      <c r="B835" t="s">
        <v>821</v>
      </c>
      <c r="C835" s="8">
        <v>193.53</v>
      </c>
      <c r="D835" s="8">
        <v>112.56</v>
      </c>
      <c r="E835" s="10">
        <f t="shared" si="48"/>
        <v>204.06252365454114</v>
      </c>
      <c r="F835" s="9">
        <f t="shared" si="49"/>
        <v>-91.502523654541136</v>
      </c>
      <c r="G835" s="9">
        <f t="shared" si="50"/>
        <v>-90.747377027754709</v>
      </c>
      <c r="H835" s="9">
        <f t="shared" si="51"/>
        <v>-0.75514662678642708</v>
      </c>
    </row>
    <row r="836" spans="1:8" x14ac:dyDescent="0.25">
      <c r="A836">
        <v>1696</v>
      </c>
      <c r="B836" t="s">
        <v>822</v>
      </c>
      <c r="C836" s="8">
        <v>194.84</v>
      </c>
      <c r="D836" s="8">
        <v>113.44</v>
      </c>
      <c r="E836" s="10">
        <f t="shared" si="48"/>
        <v>204.18538372589879</v>
      </c>
      <c r="F836" s="9">
        <f t="shared" si="49"/>
        <v>-90.74538372589879</v>
      </c>
      <c r="G836" s="9">
        <f t="shared" si="50"/>
        <v>-91.502523654541136</v>
      </c>
      <c r="H836" s="9">
        <f t="shared" si="51"/>
        <v>0.75713992864234569</v>
      </c>
    </row>
    <row r="837" spans="1:8" x14ac:dyDescent="0.25">
      <c r="A837">
        <v>1695</v>
      </c>
      <c r="B837" t="s">
        <v>823</v>
      </c>
      <c r="C837" s="8">
        <v>195.76</v>
      </c>
      <c r="D837" s="8">
        <v>113.61</v>
      </c>
      <c r="E837" s="10">
        <f t="shared" si="48"/>
        <v>204.27166713479119</v>
      </c>
      <c r="F837" s="9">
        <f t="shared" si="49"/>
        <v>-90.661667134791188</v>
      </c>
      <c r="G837" s="9">
        <f t="shared" si="50"/>
        <v>-90.74538372589879</v>
      </c>
      <c r="H837" s="9">
        <f t="shared" si="51"/>
        <v>8.3716591107602767E-2</v>
      </c>
    </row>
    <row r="838" spans="1:8" x14ac:dyDescent="0.25">
      <c r="A838">
        <v>1694</v>
      </c>
      <c r="B838" t="s">
        <v>824</v>
      </c>
      <c r="C838" s="8">
        <v>195.72</v>
      </c>
      <c r="D838" s="8">
        <v>113.39</v>
      </c>
      <c r="E838" s="10">
        <f t="shared" si="48"/>
        <v>204.26791568223064</v>
      </c>
      <c r="F838" s="9">
        <f t="shared" si="49"/>
        <v>-90.877915682230636</v>
      </c>
      <c r="G838" s="9">
        <f t="shared" si="50"/>
        <v>-90.661667134791188</v>
      </c>
      <c r="H838" s="9">
        <f t="shared" si="51"/>
        <v>-0.21624854743944866</v>
      </c>
    </row>
    <row r="839" spans="1:8" x14ac:dyDescent="0.25">
      <c r="A839">
        <v>1693</v>
      </c>
      <c r="B839" t="s">
        <v>825</v>
      </c>
      <c r="C839" s="8">
        <v>197.36</v>
      </c>
      <c r="D839" s="8">
        <v>115.04</v>
      </c>
      <c r="E839" s="10">
        <f t="shared" si="48"/>
        <v>204.42172523721274</v>
      </c>
      <c r="F839" s="9">
        <f t="shared" si="49"/>
        <v>-89.381725237212734</v>
      </c>
      <c r="G839" s="9">
        <f t="shared" si="50"/>
        <v>-90.877915682230636</v>
      </c>
      <c r="H839" s="9">
        <f t="shared" si="51"/>
        <v>1.496190445017902</v>
      </c>
    </row>
    <row r="840" spans="1:8" x14ac:dyDescent="0.25">
      <c r="A840">
        <v>1692</v>
      </c>
      <c r="B840" t="s">
        <v>826</v>
      </c>
      <c r="C840" s="8">
        <v>198.39</v>
      </c>
      <c r="D840" s="8">
        <v>115.44</v>
      </c>
      <c r="E840" s="10">
        <f t="shared" si="48"/>
        <v>204.5183251406466</v>
      </c>
      <c r="F840" s="9">
        <f t="shared" si="49"/>
        <v>-89.078325140646598</v>
      </c>
      <c r="G840" s="9">
        <f t="shared" si="50"/>
        <v>-89.381725237212734</v>
      </c>
      <c r="H840" s="9">
        <f t="shared" si="51"/>
        <v>0.30340009656613631</v>
      </c>
    </row>
    <row r="841" spans="1:8" x14ac:dyDescent="0.25">
      <c r="A841">
        <v>1691</v>
      </c>
      <c r="B841" t="s">
        <v>827</v>
      </c>
      <c r="C841" s="8">
        <v>198.92</v>
      </c>
      <c r="D841" s="8">
        <v>114.95</v>
      </c>
      <c r="E841" s="10">
        <f t="shared" si="48"/>
        <v>204.56803188707374</v>
      </c>
      <c r="F841" s="9">
        <f t="shared" si="49"/>
        <v>-89.618031887073741</v>
      </c>
      <c r="G841" s="9">
        <f t="shared" si="50"/>
        <v>-89.078325140646598</v>
      </c>
      <c r="H841" s="9">
        <f t="shared" si="51"/>
        <v>-0.539706746427143</v>
      </c>
    </row>
    <row r="842" spans="1:8" x14ac:dyDescent="0.25">
      <c r="A842">
        <v>1690</v>
      </c>
      <c r="B842" t="s">
        <v>828</v>
      </c>
      <c r="C842" s="8">
        <v>199.5</v>
      </c>
      <c r="D842" s="8">
        <v>115.2</v>
      </c>
      <c r="E842" s="10">
        <f t="shared" si="48"/>
        <v>204.62242794920155</v>
      </c>
      <c r="F842" s="9">
        <f t="shared" si="49"/>
        <v>-89.422427949201548</v>
      </c>
      <c r="G842" s="9">
        <f t="shared" si="50"/>
        <v>-89.618031887073741</v>
      </c>
      <c r="H842" s="9">
        <f t="shared" si="51"/>
        <v>0.19560393787219255</v>
      </c>
    </row>
    <row r="843" spans="1:8" x14ac:dyDescent="0.25">
      <c r="A843">
        <v>1689</v>
      </c>
      <c r="B843" t="s">
        <v>829</v>
      </c>
      <c r="C843" s="8">
        <v>199.19</v>
      </c>
      <c r="D843" s="8">
        <v>115.21</v>
      </c>
      <c r="E843" s="10">
        <f t="shared" si="48"/>
        <v>204.59335419185737</v>
      </c>
      <c r="F843" s="9">
        <f t="shared" si="49"/>
        <v>-89.383354191857379</v>
      </c>
      <c r="G843" s="9">
        <f t="shared" si="50"/>
        <v>-89.422427949201548</v>
      </c>
      <c r="H843" s="9">
        <f t="shared" si="51"/>
        <v>3.9073757344169735E-2</v>
      </c>
    </row>
    <row r="844" spans="1:8" x14ac:dyDescent="0.25">
      <c r="A844">
        <v>1688</v>
      </c>
      <c r="B844" t="s">
        <v>830</v>
      </c>
      <c r="C844" s="8">
        <v>200.2</v>
      </c>
      <c r="D844" s="8">
        <v>115.75</v>
      </c>
      <c r="E844" s="10">
        <f t="shared" si="48"/>
        <v>204.68807836901098</v>
      </c>
      <c r="F844" s="9">
        <f t="shared" si="49"/>
        <v>-88.938078369010981</v>
      </c>
      <c r="G844" s="9">
        <f t="shared" si="50"/>
        <v>-89.383354191857379</v>
      </c>
      <c r="H844" s="9">
        <f t="shared" si="51"/>
        <v>0.44527582284639777</v>
      </c>
    </row>
    <row r="845" spans="1:8" x14ac:dyDescent="0.25">
      <c r="A845">
        <v>1687</v>
      </c>
      <c r="B845" t="s">
        <v>831</v>
      </c>
      <c r="C845" s="8">
        <v>200.33</v>
      </c>
      <c r="D845" s="8">
        <v>116.8</v>
      </c>
      <c r="E845" s="10">
        <f t="shared" si="48"/>
        <v>204.70027058983274</v>
      </c>
      <c r="F845" s="9">
        <f t="shared" si="49"/>
        <v>-87.900270589832743</v>
      </c>
      <c r="G845" s="9">
        <f t="shared" si="50"/>
        <v>-88.938078369010981</v>
      </c>
      <c r="H845" s="9">
        <f t="shared" si="51"/>
        <v>1.0378077791782374</v>
      </c>
    </row>
    <row r="846" spans="1:8" x14ac:dyDescent="0.25">
      <c r="A846">
        <v>1686</v>
      </c>
      <c r="B846" t="s">
        <v>832</v>
      </c>
      <c r="C846" s="8">
        <v>200.25</v>
      </c>
      <c r="D846" s="8">
        <v>116.51</v>
      </c>
      <c r="E846" s="10">
        <f t="shared" si="48"/>
        <v>204.69276768471167</v>
      </c>
      <c r="F846" s="9">
        <f t="shared" si="49"/>
        <v>-88.182767684711663</v>
      </c>
      <c r="G846" s="9">
        <f t="shared" si="50"/>
        <v>-87.900270589832743</v>
      </c>
      <c r="H846" s="9">
        <f t="shared" si="51"/>
        <v>-0.28249709487892005</v>
      </c>
    </row>
    <row r="847" spans="1:8" x14ac:dyDescent="0.25">
      <c r="A847">
        <v>1685</v>
      </c>
      <c r="B847" t="s">
        <v>833</v>
      </c>
      <c r="C847" s="8">
        <v>200.14</v>
      </c>
      <c r="D847" s="8">
        <v>115.91</v>
      </c>
      <c r="E847" s="10">
        <f t="shared" si="48"/>
        <v>204.68245119017018</v>
      </c>
      <c r="F847" s="9">
        <f t="shared" si="49"/>
        <v>-88.772451190170187</v>
      </c>
      <c r="G847" s="9">
        <f t="shared" si="50"/>
        <v>-88.182767684711663</v>
      </c>
      <c r="H847" s="9">
        <f t="shared" si="51"/>
        <v>-0.58968350545852388</v>
      </c>
    </row>
    <row r="848" spans="1:8" x14ac:dyDescent="0.25">
      <c r="A848">
        <v>1684</v>
      </c>
      <c r="B848" t="s">
        <v>834</v>
      </c>
      <c r="C848" s="8">
        <v>200.71</v>
      </c>
      <c r="D848" s="8">
        <v>116.56</v>
      </c>
      <c r="E848" s="10">
        <f t="shared" ref="E848:E911" si="52">+$G$3*$C848+$G$4</f>
        <v>204.73590938915785</v>
      </c>
      <c r="F848" s="9">
        <f t="shared" ref="F848:F911" si="53">+$D848-E848</f>
        <v>-88.175909389157852</v>
      </c>
      <c r="G848" s="9">
        <f t="shared" si="50"/>
        <v>-88.772451190170187</v>
      </c>
      <c r="H848" s="9">
        <f t="shared" si="51"/>
        <v>0.59654180101233578</v>
      </c>
    </row>
    <row r="849" spans="1:8" x14ac:dyDescent="0.25">
      <c r="A849">
        <v>1683</v>
      </c>
      <c r="B849" t="s">
        <v>835</v>
      </c>
      <c r="C849" s="8">
        <v>200.61</v>
      </c>
      <c r="D849" s="8">
        <v>117.2</v>
      </c>
      <c r="E849" s="10">
        <f t="shared" si="52"/>
        <v>204.72653075775651</v>
      </c>
      <c r="F849" s="9">
        <f t="shared" si="53"/>
        <v>-87.526530757756504</v>
      </c>
      <c r="G849" s="9">
        <f t="shared" ref="G849:G912" si="54">+F848</f>
        <v>-88.175909389157852</v>
      </c>
      <c r="H849" s="9">
        <f t="shared" ref="H849:H912" si="55">+F849-G849</f>
        <v>0.64937863140134766</v>
      </c>
    </row>
    <row r="850" spans="1:8" x14ac:dyDescent="0.25">
      <c r="A850">
        <v>1682</v>
      </c>
      <c r="B850" t="s">
        <v>836</v>
      </c>
      <c r="C850" s="8">
        <v>200.5</v>
      </c>
      <c r="D850" s="8">
        <v>116.46</v>
      </c>
      <c r="E850" s="10">
        <f t="shared" si="52"/>
        <v>204.71621426321502</v>
      </c>
      <c r="F850" s="9">
        <f t="shared" si="53"/>
        <v>-88.256214263215028</v>
      </c>
      <c r="G850" s="9">
        <f t="shared" si="54"/>
        <v>-87.526530757756504</v>
      </c>
      <c r="H850" s="9">
        <f t="shared" si="55"/>
        <v>-0.72968350545852445</v>
      </c>
    </row>
    <row r="851" spans="1:8" x14ac:dyDescent="0.25">
      <c r="A851">
        <v>1681</v>
      </c>
      <c r="B851" t="s">
        <v>837</v>
      </c>
      <c r="C851" s="8">
        <v>200.21010000000001</v>
      </c>
      <c r="D851" s="8">
        <v>116.01</v>
      </c>
      <c r="E851" s="10">
        <f t="shared" si="52"/>
        <v>204.68902561078252</v>
      </c>
      <c r="F851" s="9">
        <f t="shared" si="53"/>
        <v>-88.679025610782517</v>
      </c>
      <c r="G851" s="9">
        <f t="shared" si="54"/>
        <v>-88.256214263215028</v>
      </c>
      <c r="H851" s="9">
        <f t="shared" si="55"/>
        <v>-0.42281134756748884</v>
      </c>
    </row>
    <row r="852" spans="1:8" x14ac:dyDescent="0.25">
      <c r="A852">
        <v>1680</v>
      </c>
      <c r="B852" t="s">
        <v>838</v>
      </c>
      <c r="C852" s="8">
        <v>201.11</v>
      </c>
      <c r="D852" s="8">
        <v>116.38</v>
      </c>
      <c r="E852" s="10">
        <f t="shared" si="52"/>
        <v>204.77342391476324</v>
      </c>
      <c r="F852" s="9">
        <f t="shared" si="53"/>
        <v>-88.393423914763247</v>
      </c>
      <c r="G852" s="9">
        <f t="shared" si="54"/>
        <v>-88.679025610782517</v>
      </c>
      <c r="H852" s="9">
        <f t="shared" si="55"/>
        <v>0.28560169601927043</v>
      </c>
    </row>
    <row r="853" spans="1:8" x14ac:dyDescent="0.25">
      <c r="A853">
        <v>1679</v>
      </c>
      <c r="B853" t="s">
        <v>839</v>
      </c>
      <c r="C853" s="8">
        <v>200.59</v>
      </c>
      <c r="D853" s="8">
        <v>116.56</v>
      </c>
      <c r="E853" s="10">
        <f t="shared" si="52"/>
        <v>204.72465503147623</v>
      </c>
      <c r="F853" s="9">
        <f t="shared" si="53"/>
        <v>-88.164655031476229</v>
      </c>
      <c r="G853" s="9">
        <f t="shared" si="54"/>
        <v>-88.393423914763247</v>
      </c>
      <c r="H853" s="9">
        <f t="shared" si="55"/>
        <v>0.22876888328701739</v>
      </c>
    </row>
    <row r="854" spans="1:8" x14ac:dyDescent="0.25">
      <c r="A854">
        <v>1678</v>
      </c>
      <c r="B854" t="s">
        <v>840</v>
      </c>
      <c r="C854" s="8">
        <v>199.32</v>
      </c>
      <c r="D854" s="8">
        <v>115.18</v>
      </c>
      <c r="E854" s="10">
        <f t="shared" si="52"/>
        <v>204.60554641267913</v>
      </c>
      <c r="F854" s="9">
        <f t="shared" si="53"/>
        <v>-89.425546412679125</v>
      </c>
      <c r="G854" s="9">
        <f t="shared" si="54"/>
        <v>-88.164655031476229</v>
      </c>
      <c r="H854" s="9">
        <f t="shared" si="55"/>
        <v>-1.2608913812028959</v>
      </c>
    </row>
    <row r="855" spans="1:8" x14ac:dyDescent="0.25">
      <c r="A855">
        <v>1677</v>
      </c>
      <c r="B855" t="s">
        <v>841</v>
      </c>
      <c r="C855" s="8">
        <v>200.07</v>
      </c>
      <c r="D855" s="8">
        <v>115.86</v>
      </c>
      <c r="E855" s="10">
        <f t="shared" si="52"/>
        <v>204.67588614818925</v>
      </c>
      <c r="F855" s="9">
        <f t="shared" si="53"/>
        <v>-88.81588614818925</v>
      </c>
      <c r="G855" s="9">
        <f t="shared" si="54"/>
        <v>-89.425546412679125</v>
      </c>
      <c r="H855" s="9">
        <f t="shared" si="55"/>
        <v>0.6096602644898752</v>
      </c>
    </row>
    <row r="856" spans="1:8" x14ac:dyDescent="0.25">
      <c r="A856">
        <v>1676</v>
      </c>
      <c r="B856" t="s">
        <v>842</v>
      </c>
      <c r="C856" s="8">
        <v>200.3</v>
      </c>
      <c r="D856" s="8">
        <v>116.61</v>
      </c>
      <c r="E856" s="10">
        <f t="shared" si="52"/>
        <v>204.69745700041233</v>
      </c>
      <c r="F856" s="9">
        <f t="shared" si="53"/>
        <v>-88.087457000412329</v>
      </c>
      <c r="G856" s="9">
        <f t="shared" si="54"/>
        <v>-88.81588614818925</v>
      </c>
      <c r="H856" s="9">
        <f t="shared" si="55"/>
        <v>0.72842914777692158</v>
      </c>
    </row>
    <row r="857" spans="1:8" x14ac:dyDescent="0.25">
      <c r="A857">
        <v>1675</v>
      </c>
      <c r="B857" t="s">
        <v>843</v>
      </c>
      <c r="C857" s="8">
        <v>199.13</v>
      </c>
      <c r="D857" s="8">
        <v>115.37</v>
      </c>
      <c r="E857" s="10">
        <f t="shared" si="52"/>
        <v>204.58772701301658</v>
      </c>
      <c r="F857" s="9">
        <f t="shared" si="53"/>
        <v>-89.217727013016571</v>
      </c>
      <c r="G857" s="9">
        <f t="shared" si="54"/>
        <v>-88.087457000412329</v>
      </c>
      <c r="H857" s="9">
        <f t="shared" si="55"/>
        <v>-1.1302700126042424</v>
      </c>
    </row>
    <row r="858" spans="1:8" x14ac:dyDescent="0.25">
      <c r="A858">
        <v>1674</v>
      </c>
      <c r="B858" t="s">
        <v>844</v>
      </c>
      <c r="C858" s="8">
        <v>198.98099999999999</v>
      </c>
      <c r="D858" s="8">
        <v>114.11</v>
      </c>
      <c r="E858" s="10">
        <f t="shared" si="52"/>
        <v>204.57375285222855</v>
      </c>
      <c r="F858" s="9">
        <f t="shared" si="53"/>
        <v>-90.463752852228552</v>
      </c>
      <c r="G858" s="9">
        <f t="shared" si="54"/>
        <v>-89.217727013016571</v>
      </c>
      <c r="H858" s="9">
        <f t="shared" si="55"/>
        <v>-1.2460258392119812</v>
      </c>
    </row>
    <row r="859" spans="1:8" x14ac:dyDescent="0.25">
      <c r="A859">
        <v>1673</v>
      </c>
      <c r="B859" t="s">
        <v>845</v>
      </c>
      <c r="C859" s="8">
        <v>200.48</v>
      </c>
      <c r="D859" s="8">
        <v>114.43</v>
      </c>
      <c r="E859" s="10">
        <f t="shared" si="52"/>
        <v>204.71433853693475</v>
      </c>
      <c r="F859" s="9">
        <f t="shared" si="53"/>
        <v>-90.28433853693474</v>
      </c>
      <c r="G859" s="9">
        <f t="shared" si="54"/>
        <v>-90.463752852228552</v>
      </c>
      <c r="H859" s="9">
        <f t="shared" si="55"/>
        <v>0.17941431529381191</v>
      </c>
    </row>
    <row r="860" spans="1:8" x14ac:dyDescent="0.25">
      <c r="A860">
        <v>1672</v>
      </c>
      <c r="B860" t="s">
        <v>846</v>
      </c>
      <c r="C860" s="8">
        <v>200.75</v>
      </c>
      <c r="D860" s="8">
        <v>114.73</v>
      </c>
      <c r="E860" s="10">
        <f t="shared" si="52"/>
        <v>204.7396608417184</v>
      </c>
      <c r="F860" s="9">
        <f t="shared" si="53"/>
        <v>-90.0096608417184</v>
      </c>
      <c r="G860" s="9">
        <f t="shared" si="54"/>
        <v>-90.28433853693474</v>
      </c>
      <c r="H860" s="9">
        <f t="shared" si="55"/>
        <v>0.27467769521634011</v>
      </c>
    </row>
    <row r="861" spans="1:8" x14ac:dyDescent="0.25">
      <c r="A861">
        <v>1671</v>
      </c>
      <c r="B861" t="s">
        <v>847</v>
      </c>
      <c r="C861" s="8">
        <v>201.82</v>
      </c>
      <c r="D861" s="8">
        <v>115.43</v>
      </c>
      <c r="E861" s="10">
        <f t="shared" si="52"/>
        <v>204.84001219771281</v>
      </c>
      <c r="F861" s="9">
        <f t="shared" si="53"/>
        <v>-89.410012197712803</v>
      </c>
      <c r="G861" s="9">
        <f t="shared" si="54"/>
        <v>-90.0096608417184</v>
      </c>
      <c r="H861" s="9">
        <f t="shared" si="55"/>
        <v>0.59964864400559748</v>
      </c>
    </row>
    <row r="862" spans="1:8" x14ac:dyDescent="0.25">
      <c r="A862">
        <v>1670</v>
      </c>
      <c r="B862" t="s">
        <v>848</v>
      </c>
      <c r="C862" s="8">
        <v>200.7</v>
      </c>
      <c r="D862" s="8">
        <v>113.97</v>
      </c>
      <c r="E862" s="10">
        <f t="shared" si="52"/>
        <v>204.73497152601772</v>
      </c>
      <c r="F862" s="9">
        <f t="shared" si="53"/>
        <v>-90.764971526017717</v>
      </c>
      <c r="G862" s="9">
        <f t="shared" si="54"/>
        <v>-89.410012197712803</v>
      </c>
      <c r="H862" s="9">
        <f t="shared" si="55"/>
        <v>-1.3549593283049148</v>
      </c>
    </row>
    <row r="863" spans="1:8" x14ac:dyDescent="0.25">
      <c r="A863">
        <v>1669</v>
      </c>
      <c r="B863" t="s">
        <v>849</v>
      </c>
      <c r="C863" s="8">
        <v>199.15</v>
      </c>
      <c r="D863" s="8">
        <v>112.37</v>
      </c>
      <c r="E863" s="10">
        <f t="shared" si="52"/>
        <v>204.58960273929685</v>
      </c>
      <c r="F863" s="9">
        <f t="shared" si="53"/>
        <v>-92.219602739296846</v>
      </c>
      <c r="G863" s="9">
        <f t="shared" si="54"/>
        <v>-90.764971526017717</v>
      </c>
      <c r="H863" s="9">
        <f t="shared" si="55"/>
        <v>-1.4546312132791286</v>
      </c>
    </row>
    <row r="864" spans="1:8" x14ac:dyDescent="0.25">
      <c r="A864">
        <v>1668</v>
      </c>
      <c r="B864" t="s">
        <v>850</v>
      </c>
      <c r="C864" s="8">
        <v>198.01</v>
      </c>
      <c r="D864" s="8">
        <v>111.32</v>
      </c>
      <c r="E864" s="10">
        <f t="shared" si="52"/>
        <v>204.48268634132148</v>
      </c>
      <c r="F864" s="9">
        <f t="shared" si="53"/>
        <v>-93.162686341321489</v>
      </c>
      <c r="G864" s="9">
        <f t="shared" si="54"/>
        <v>-92.219602739296846</v>
      </c>
      <c r="H864" s="9">
        <f t="shared" si="55"/>
        <v>-0.94308360202464314</v>
      </c>
    </row>
    <row r="865" spans="1:8" x14ac:dyDescent="0.25">
      <c r="A865">
        <v>1667</v>
      </c>
      <c r="B865" t="s">
        <v>851</v>
      </c>
      <c r="C865" s="8">
        <v>199.56</v>
      </c>
      <c r="D865" s="8">
        <v>112.02</v>
      </c>
      <c r="E865" s="10">
        <f t="shared" si="52"/>
        <v>204.62805512804238</v>
      </c>
      <c r="F865" s="9">
        <f t="shared" si="53"/>
        <v>-92.60805512804238</v>
      </c>
      <c r="G865" s="9">
        <f t="shared" si="54"/>
        <v>-93.162686341321489</v>
      </c>
      <c r="H865" s="9">
        <f t="shared" si="55"/>
        <v>0.55463121327910869</v>
      </c>
    </row>
    <row r="866" spans="1:8" x14ac:dyDescent="0.25">
      <c r="A866">
        <v>1666</v>
      </c>
      <c r="B866" t="s">
        <v>852</v>
      </c>
      <c r="C866" s="8">
        <v>196.34</v>
      </c>
      <c r="D866" s="8">
        <v>110.13</v>
      </c>
      <c r="E866" s="10">
        <f t="shared" si="52"/>
        <v>204.32606319691899</v>
      </c>
      <c r="F866" s="9">
        <f t="shared" si="53"/>
        <v>-94.196063196918999</v>
      </c>
      <c r="G866" s="9">
        <f t="shared" si="54"/>
        <v>-92.60805512804238</v>
      </c>
      <c r="H866" s="9">
        <f t="shared" si="55"/>
        <v>-1.5880080688766185</v>
      </c>
    </row>
    <row r="867" spans="1:8" x14ac:dyDescent="0.25">
      <c r="A867">
        <v>1665</v>
      </c>
      <c r="B867" t="s">
        <v>853</v>
      </c>
      <c r="C867" s="8">
        <v>197.9</v>
      </c>
      <c r="D867" s="8">
        <v>111.12</v>
      </c>
      <c r="E867" s="10">
        <f t="shared" si="52"/>
        <v>204.47236984678</v>
      </c>
      <c r="F867" s="9">
        <f t="shared" si="53"/>
        <v>-93.352369846779993</v>
      </c>
      <c r="G867" s="9">
        <f t="shared" si="54"/>
        <v>-94.196063196918999</v>
      </c>
      <c r="H867" s="9">
        <f t="shared" si="55"/>
        <v>0.84369335013900582</v>
      </c>
    </row>
    <row r="868" spans="1:8" x14ac:dyDescent="0.25">
      <c r="A868">
        <v>1664</v>
      </c>
      <c r="B868" t="s">
        <v>854</v>
      </c>
      <c r="C868" s="8">
        <v>197.54</v>
      </c>
      <c r="D868" s="8">
        <v>111.03</v>
      </c>
      <c r="E868" s="10">
        <f t="shared" si="52"/>
        <v>204.43860677373516</v>
      </c>
      <c r="F868" s="9">
        <f t="shared" si="53"/>
        <v>-93.408606773735158</v>
      </c>
      <c r="G868" s="9">
        <f t="shared" si="54"/>
        <v>-93.352369846779993</v>
      </c>
      <c r="H868" s="9">
        <f t="shared" si="55"/>
        <v>-5.6236926955165245E-2</v>
      </c>
    </row>
    <row r="869" spans="1:8" x14ac:dyDescent="0.25">
      <c r="A869">
        <v>1663</v>
      </c>
      <c r="B869" t="s">
        <v>855</v>
      </c>
      <c r="C869" s="8">
        <v>197.02</v>
      </c>
      <c r="D869" s="8">
        <v>109.35</v>
      </c>
      <c r="E869" s="10">
        <f t="shared" si="52"/>
        <v>204.38983789044815</v>
      </c>
      <c r="F869" s="9">
        <f t="shared" si="53"/>
        <v>-95.039837890448155</v>
      </c>
      <c r="G869" s="9">
        <f t="shared" si="54"/>
        <v>-93.408606773735158</v>
      </c>
      <c r="H869" s="9">
        <f t="shared" si="55"/>
        <v>-1.6312311167129963</v>
      </c>
    </row>
    <row r="870" spans="1:8" x14ac:dyDescent="0.25">
      <c r="A870">
        <v>1662</v>
      </c>
      <c r="B870" t="s">
        <v>856</v>
      </c>
      <c r="C870" s="8">
        <v>194.35</v>
      </c>
      <c r="D870" s="8">
        <v>107.8</v>
      </c>
      <c r="E870" s="10">
        <f t="shared" si="52"/>
        <v>204.13942843203219</v>
      </c>
      <c r="F870" s="9">
        <f t="shared" si="53"/>
        <v>-96.339428432032193</v>
      </c>
      <c r="G870" s="9">
        <f t="shared" si="54"/>
        <v>-95.039837890448155</v>
      </c>
      <c r="H870" s="9">
        <f t="shared" si="55"/>
        <v>-1.2995905415840383</v>
      </c>
    </row>
    <row r="871" spans="1:8" x14ac:dyDescent="0.25">
      <c r="A871">
        <v>1661</v>
      </c>
      <c r="B871" t="s">
        <v>857</v>
      </c>
      <c r="C871" s="8">
        <v>194.38</v>
      </c>
      <c r="D871" s="8">
        <v>108.83</v>
      </c>
      <c r="E871" s="10">
        <f t="shared" si="52"/>
        <v>204.1422420214526</v>
      </c>
      <c r="F871" s="9">
        <f t="shared" si="53"/>
        <v>-95.312242021452604</v>
      </c>
      <c r="G871" s="9">
        <f t="shared" si="54"/>
        <v>-96.339428432032193</v>
      </c>
      <c r="H871" s="9">
        <f t="shared" si="55"/>
        <v>1.0271864105795885</v>
      </c>
    </row>
    <row r="872" spans="1:8" x14ac:dyDescent="0.25">
      <c r="A872">
        <v>1660</v>
      </c>
      <c r="B872" t="s">
        <v>858</v>
      </c>
      <c r="C872" s="8">
        <v>196.52</v>
      </c>
      <c r="D872" s="8">
        <v>109.65</v>
      </c>
      <c r="E872" s="10">
        <f t="shared" si="52"/>
        <v>204.34294473344141</v>
      </c>
      <c r="F872" s="9">
        <f t="shared" si="53"/>
        <v>-94.692944733441408</v>
      </c>
      <c r="G872" s="9">
        <f t="shared" si="54"/>
        <v>-95.312242021452604</v>
      </c>
      <c r="H872" s="9">
        <f t="shared" si="55"/>
        <v>0.61929728801119666</v>
      </c>
    </row>
    <row r="873" spans="1:8" x14ac:dyDescent="0.25">
      <c r="A873">
        <v>1659</v>
      </c>
      <c r="B873" t="s">
        <v>859</v>
      </c>
      <c r="C873" s="8">
        <v>196.29</v>
      </c>
      <c r="D873" s="8">
        <v>108.71</v>
      </c>
      <c r="E873" s="10">
        <f t="shared" si="52"/>
        <v>204.32137388121831</v>
      </c>
      <c r="F873" s="9">
        <f t="shared" si="53"/>
        <v>-95.611373881218313</v>
      </c>
      <c r="G873" s="9">
        <f t="shared" si="54"/>
        <v>-94.692944733441408</v>
      </c>
      <c r="H873" s="9">
        <f t="shared" si="55"/>
        <v>-0.9184291477769051</v>
      </c>
    </row>
    <row r="874" spans="1:8" x14ac:dyDescent="0.25">
      <c r="A874">
        <v>1658</v>
      </c>
      <c r="B874" t="s">
        <v>860</v>
      </c>
      <c r="C874" s="8">
        <v>193.26</v>
      </c>
      <c r="D874" s="8">
        <v>106.92</v>
      </c>
      <c r="E874" s="10">
        <f t="shared" si="52"/>
        <v>204.03720134975751</v>
      </c>
      <c r="F874" s="9">
        <f t="shared" si="53"/>
        <v>-97.117201349757508</v>
      </c>
      <c r="G874" s="9">
        <f t="shared" si="54"/>
        <v>-95.611373881218313</v>
      </c>
      <c r="H874" s="9">
        <f t="shared" si="55"/>
        <v>-1.505827468539195</v>
      </c>
    </row>
    <row r="875" spans="1:8" x14ac:dyDescent="0.25">
      <c r="A875">
        <v>1657</v>
      </c>
      <c r="B875" t="s">
        <v>861</v>
      </c>
      <c r="C875" s="8">
        <v>196.64</v>
      </c>
      <c r="D875" s="8">
        <v>108.97</v>
      </c>
      <c r="E875" s="10">
        <f t="shared" si="52"/>
        <v>204.35419909112304</v>
      </c>
      <c r="F875" s="9">
        <f t="shared" si="53"/>
        <v>-95.384199091123037</v>
      </c>
      <c r="G875" s="9">
        <f t="shared" si="54"/>
        <v>-97.117201349757508</v>
      </c>
      <c r="H875" s="9">
        <f t="shared" si="55"/>
        <v>1.7330022586344711</v>
      </c>
    </row>
    <row r="876" spans="1:8" x14ac:dyDescent="0.25">
      <c r="A876">
        <v>1656</v>
      </c>
      <c r="B876" t="s">
        <v>862</v>
      </c>
      <c r="C876" s="8">
        <v>192.74</v>
      </c>
      <c r="D876" s="8">
        <v>106.03</v>
      </c>
      <c r="E876" s="10">
        <f t="shared" si="52"/>
        <v>203.9884324664705</v>
      </c>
      <c r="F876" s="9">
        <f t="shared" si="53"/>
        <v>-97.958432466470498</v>
      </c>
      <c r="G876" s="9">
        <f t="shared" si="54"/>
        <v>-95.384199091123037</v>
      </c>
      <c r="H876" s="9">
        <f t="shared" si="55"/>
        <v>-2.5742333753474611</v>
      </c>
    </row>
    <row r="877" spans="1:8" x14ac:dyDescent="0.25">
      <c r="A877">
        <v>1655</v>
      </c>
      <c r="B877" t="s">
        <v>863</v>
      </c>
      <c r="C877" s="8">
        <v>190.54</v>
      </c>
      <c r="D877" s="8">
        <v>104.74</v>
      </c>
      <c r="E877" s="10">
        <f t="shared" si="52"/>
        <v>203.78210257564086</v>
      </c>
      <c r="F877" s="9">
        <f t="shared" si="53"/>
        <v>-99.042102575640868</v>
      </c>
      <c r="G877" s="9">
        <f t="shared" si="54"/>
        <v>-97.958432466470498</v>
      </c>
      <c r="H877" s="9">
        <f t="shared" si="55"/>
        <v>-1.0836701091703702</v>
      </c>
    </row>
    <row r="878" spans="1:8" x14ac:dyDescent="0.25">
      <c r="A878">
        <v>1654</v>
      </c>
      <c r="B878" t="s">
        <v>864</v>
      </c>
      <c r="C878" s="8">
        <v>187.40989999999999</v>
      </c>
      <c r="D878" s="8">
        <v>104.32</v>
      </c>
      <c r="E878" s="10">
        <f t="shared" si="52"/>
        <v>203.48854203414732</v>
      </c>
      <c r="F878" s="9">
        <f t="shared" si="53"/>
        <v>-99.168542034147322</v>
      </c>
      <c r="G878" s="9">
        <f t="shared" si="54"/>
        <v>-99.042102575640868</v>
      </c>
      <c r="H878" s="9">
        <f t="shared" si="55"/>
        <v>-0.12643945850645366</v>
      </c>
    </row>
    <row r="879" spans="1:8" x14ac:dyDescent="0.25">
      <c r="A879">
        <v>1653</v>
      </c>
      <c r="B879" t="s">
        <v>865</v>
      </c>
      <c r="C879" s="8">
        <v>187.7</v>
      </c>
      <c r="D879" s="8">
        <v>105.54</v>
      </c>
      <c r="E879" s="10">
        <f t="shared" si="52"/>
        <v>203.51574944384259</v>
      </c>
      <c r="F879" s="9">
        <f t="shared" si="53"/>
        <v>-97.975749443842588</v>
      </c>
      <c r="G879" s="9">
        <f t="shared" si="54"/>
        <v>-99.168542034147322</v>
      </c>
      <c r="H879" s="9">
        <f t="shared" si="55"/>
        <v>1.1927925903047338</v>
      </c>
    </row>
    <row r="880" spans="1:8" x14ac:dyDescent="0.25">
      <c r="A880">
        <v>1652</v>
      </c>
      <c r="B880" t="s">
        <v>866</v>
      </c>
      <c r="C880" s="8">
        <v>186.43</v>
      </c>
      <c r="D880" s="8">
        <v>106.6</v>
      </c>
      <c r="E880" s="10">
        <f t="shared" si="52"/>
        <v>203.39664082504549</v>
      </c>
      <c r="F880" s="9">
        <f t="shared" si="53"/>
        <v>-96.7966408250455</v>
      </c>
      <c r="G880" s="9">
        <f t="shared" si="54"/>
        <v>-97.975749443842588</v>
      </c>
      <c r="H880" s="9">
        <f t="shared" si="55"/>
        <v>1.1791086187970876</v>
      </c>
    </row>
    <row r="881" spans="1:8" x14ac:dyDescent="0.25">
      <c r="A881">
        <v>1651</v>
      </c>
      <c r="B881" t="s">
        <v>867</v>
      </c>
      <c r="C881" s="8">
        <v>186.27</v>
      </c>
      <c r="D881" s="8">
        <v>107.8</v>
      </c>
      <c r="E881" s="10">
        <f t="shared" si="52"/>
        <v>203.38163501480335</v>
      </c>
      <c r="F881" s="9">
        <f t="shared" si="53"/>
        <v>-95.581635014803354</v>
      </c>
      <c r="G881" s="9">
        <f t="shared" si="54"/>
        <v>-96.7966408250455</v>
      </c>
      <c r="H881" s="9">
        <f t="shared" si="55"/>
        <v>1.2150058102421468</v>
      </c>
    </row>
    <row r="882" spans="1:8" x14ac:dyDescent="0.25">
      <c r="A882">
        <v>1650</v>
      </c>
      <c r="B882" t="s">
        <v>868</v>
      </c>
      <c r="C882" s="8">
        <v>188.47</v>
      </c>
      <c r="D882" s="8">
        <v>107.48</v>
      </c>
      <c r="E882" s="10">
        <f t="shared" si="52"/>
        <v>203.58796490563299</v>
      </c>
      <c r="F882" s="9">
        <f t="shared" si="53"/>
        <v>-96.107964905632983</v>
      </c>
      <c r="G882" s="9">
        <f t="shared" si="54"/>
        <v>-95.581635014803354</v>
      </c>
      <c r="H882" s="9">
        <f t="shared" si="55"/>
        <v>-0.52632989082962922</v>
      </c>
    </row>
    <row r="883" spans="1:8" x14ac:dyDescent="0.25">
      <c r="A883">
        <v>1649</v>
      </c>
      <c r="B883" t="s">
        <v>869</v>
      </c>
      <c r="C883" s="8">
        <v>190.3</v>
      </c>
      <c r="D883" s="8">
        <v>108.74</v>
      </c>
      <c r="E883" s="10">
        <f t="shared" si="52"/>
        <v>203.75959386027762</v>
      </c>
      <c r="F883" s="9">
        <f t="shared" si="53"/>
        <v>-95.019593860277624</v>
      </c>
      <c r="G883" s="9">
        <f t="shared" si="54"/>
        <v>-96.107964905632983</v>
      </c>
      <c r="H883" s="9">
        <f t="shared" si="55"/>
        <v>1.088371045355359</v>
      </c>
    </row>
    <row r="884" spans="1:8" x14ac:dyDescent="0.25">
      <c r="A884">
        <v>1648</v>
      </c>
      <c r="B884" t="s">
        <v>870</v>
      </c>
      <c r="C884" s="8">
        <v>194.07</v>
      </c>
      <c r="D884" s="8">
        <v>110.53</v>
      </c>
      <c r="E884" s="10">
        <f t="shared" si="52"/>
        <v>204.11316826410842</v>
      </c>
      <c r="F884" s="9">
        <f t="shared" si="53"/>
        <v>-93.583168264108423</v>
      </c>
      <c r="G884" s="9">
        <f t="shared" si="54"/>
        <v>-95.019593860277624</v>
      </c>
      <c r="H884" s="9">
        <f t="shared" si="55"/>
        <v>1.436425596169201</v>
      </c>
    </row>
    <row r="885" spans="1:8" x14ac:dyDescent="0.25">
      <c r="A885">
        <v>1647</v>
      </c>
      <c r="B885" t="s">
        <v>871</v>
      </c>
      <c r="C885" s="8">
        <v>192.69</v>
      </c>
      <c r="D885" s="8">
        <v>108.95</v>
      </c>
      <c r="E885" s="10">
        <f t="shared" si="52"/>
        <v>203.98374315076984</v>
      </c>
      <c r="F885" s="9">
        <f t="shared" si="53"/>
        <v>-95.033743150769837</v>
      </c>
      <c r="G885" s="9">
        <f t="shared" si="54"/>
        <v>-93.583168264108423</v>
      </c>
      <c r="H885" s="9">
        <f t="shared" si="55"/>
        <v>-1.4505748866614141</v>
      </c>
    </row>
    <row r="886" spans="1:8" x14ac:dyDescent="0.25">
      <c r="A886">
        <v>1646</v>
      </c>
      <c r="B886" t="s">
        <v>872</v>
      </c>
      <c r="C886" s="8">
        <v>194.93</v>
      </c>
      <c r="D886" s="8">
        <v>110.88</v>
      </c>
      <c r="E886" s="10">
        <f t="shared" si="52"/>
        <v>204.19382449416</v>
      </c>
      <c r="F886" s="9">
        <f t="shared" si="53"/>
        <v>-93.313824494160002</v>
      </c>
      <c r="G886" s="9">
        <f t="shared" si="54"/>
        <v>-95.033743150769837</v>
      </c>
      <c r="H886" s="9">
        <f t="shared" si="55"/>
        <v>1.7199186566098348</v>
      </c>
    </row>
    <row r="887" spans="1:8" x14ac:dyDescent="0.25">
      <c r="A887">
        <v>1645</v>
      </c>
      <c r="B887" t="s">
        <v>873</v>
      </c>
      <c r="C887" s="8">
        <v>196.43</v>
      </c>
      <c r="D887" s="8">
        <v>111.07</v>
      </c>
      <c r="E887" s="10">
        <f t="shared" si="52"/>
        <v>204.3345039651802</v>
      </c>
      <c r="F887" s="9">
        <f t="shared" si="53"/>
        <v>-93.264503965180211</v>
      </c>
      <c r="G887" s="9">
        <f t="shared" si="54"/>
        <v>-93.313824494160002</v>
      </c>
      <c r="H887" s="9">
        <f t="shared" si="55"/>
        <v>4.9320528979791334E-2</v>
      </c>
    </row>
    <row r="888" spans="1:8" x14ac:dyDescent="0.25">
      <c r="A888">
        <v>1644</v>
      </c>
      <c r="B888" t="s">
        <v>874</v>
      </c>
      <c r="C888" s="8">
        <v>196.16</v>
      </c>
      <c r="D888" s="8">
        <v>111.01</v>
      </c>
      <c r="E888" s="10">
        <f t="shared" si="52"/>
        <v>204.30918166039658</v>
      </c>
      <c r="F888" s="9">
        <f t="shared" si="53"/>
        <v>-93.29918166039657</v>
      </c>
      <c r="G888" s="9">
        <f t="shared" si="54"/>
        <v>-93.264503965180211</v>
      </c>
      <c r="H888" s="9">
        <f t="shared" si="55"/>
        <v>-3.4677695216359439E-2</v>
      </c>
    </row>
    <row r="889" spans="1:8" x14ac:dyDescent="0.25">
      <c r="A889">
        <v>1643</v>
      </c>
      <c r="B889" t="s">
        <v>875</v>
      </c>
      <c r="C889" s="8">
        <v>198.41</v>
      </c>
      <c r="D889" s="8">
        <v>114.17</v>
      </c>
      <c r="E889" s="10">
        <f t="shared" si="52"/>
        <v>204.52020086692687</v>
      </c>
      <c r="F889" s="9">
        <f t="shared" si="53"/>
        <v>-90.350200866926869</v>
      </c>
      <c r="G889" s="9">
        <f t="shared" si="54"/>
        <v>-93.29918166039657</v>
      </c>
      <c r="H889" s="9">
        <f t="shared" si="55"/>
        <v>2.9489807934697012</v>
      </c>
    </row>
    <row r="890" spans="1:8" x14ac:dyDescent="0.25">
      <c r="A890">
        <v>1642</v>
      </c>
      <c r="B890" t="s">
        <v>876</v>
      </c>
      <c r="C890" s="8">
        <v>198.11</v>
      </c>
      <c r="D890" s="8">
        <v>113.9</v>
      </c>
      <c r="E890" s="10">
        <f t="shared" si="52"/>
        <v>204.49206497272283</v>
      </c>
      <c r="F890" s="9">
        <f t="shared" si="53"/>
        <v>-90.592064972722824</v>
      </c>
      <c r="G890" s="9">
        <f t="shared" si="54"/>
        <v>-90.350200866926869</v>
      </c>
      <c r="H890" s="9">
        <f t="shared" si="55"/>
        <v>-0.24186410579595474</v>
      </c>
    </row>
    <row r="891" spans="1:8" x14ac:dyDescent="0.25">
      <c r="A891">
        <v>1641</v>
      </c>
      <c r="B891" t="s">
        <v>877</v>
      </c>
      <c r="C891" s="8">
        <v>199.38</v>
      </c>
      <c r="D891" s="8">
        <v>114.87</v>
      </c>
      <c r="E891" s="10">
        <f t="shared" si="52"/>
        <v>204.61117359151996</v>
      </c>
      <c r="F891" s="9">
        <f t="shared" si="53"/>
        <v>-89.741173591519953</v>
      </c>
      <c r="G891" s="9">
        <f t="shared" si="54"/>
        <v>-90.592064972722824</v>
      </c>
      <c r="H891" s="9">
        <f t="shared" si="55"/>
        <v>0.85089138120287089</v>
      </c>
    </row>
    <row r="892" spans="1:8" x14ac:dyDescent="0.25">
      <c r="A892">
        <v>1640</v>
      </c>
      <c r="B892" t="s">
        <v>878</v>
      </c>
      <c r="C892" s="8">
        <v>201.66</v>
      </c>
      <c r="D892" s="8">
        <v>116.56</v>
      </c>
      <c r="E892" s="10">
        <f t="shared" si="52"/>
        <v>204.82500638747067</v>
      </c>
      <c r="F892" s="9">
        <f t="shared" si="53"/>
        <v>-88.265006387470663</v>
      </c>
      <c r="G892" s="9">
        <f t="shared" si="54"/>
        <v>-89.741173591519953</v>
      </c>
      <c r="H892" s="9">
        <f t="shared" si="55"/>
        <v>1.4761672040492897</v>
      </c>
    </row>
    <row r="893" spans="1:8" x14ac:dyDescent="0.25">
      <c r="A893">
        <v>1639</v>
      </c>
      <c r="B893" t="s">
        <v>879</v>
      </c>
      <c r="C893" s="8">
        <v>201.77</v>
      </c>
      <c r="D893" s="8">
        <v>116.36</v>
      </c>
      <c r="E893" s="10">
        <f t="shared" si="52"/>
        <v>204.83532288201212</v>
      </c>
      <c r="F893" s="9">
        <f t="shared" si="53"/>
        <v>-88.475322882012122</v>
      </c>
      <c r="G893" s="9">
        <f t="shared" si="54"/>
        <v>-88.265006387470663</v>
      </c>
      <c r="H893" s="9">
        <f t="shared" si="55"/>
        <v>-0.21031649454145906</v>
      </c>
    </row>
    <row r="894" spans="1:8" x14ac:dyDescent="0.25">
      <c r="A894">
        <v>1638</v>
      </c>
      <c r="B894" t="s">
        <v>880</v>
      </c>
      <c r="C894" s="8">
        <v>201.07</v>
      </c>
      <c r="D894" s="8">
        <v>115.82</v>
      </c>
      <c r="E894" s="10">
        <f t="shared" si="52"/>
        <v>204.76967246220272</v>
      </c>
      <c r="F894" s="9">
        <f t="shared" si="53"/>
        <v>-88.949672462202727</v>
      </c>
      <c r="G894" s="9">
        <f t="shared" si="54"/>
        <v>-88.475322882012122</v>
      </c>
      <c r="H894" s="9">
        <f t="shared" si="55"/>
        <v>-0.47434958019060502</v>
      </c>
    </row>
    <row r="895" spans="1:8" x14ac:dyDescent="0.25">
      <c r="A895">
        <v>1637</v>
      </c>
      <c r="B895" t="s">
        <v>881</v>
      </c>
      <c r="C895" s="8">
        <v>202.34</v>
      </c>
      <c r="D895" s="8">
        <v>116.03</v>
      </c>
      <c r="E895" s="10">
        <f t="shared" si="52"/>
        <v>204.88878108099982</v>
      </c>
      <c r="F895" s="9">
        <f t="shared" si="53"/>
        <v>-88.858781080999819</v>
      </c>
      <c r="G895" s="9">
        <f t="shared" si="54"/>
        <v>-88.949672462202727</v>
      </c>
      <c r="H895" s="9">
        <f t="shared" si="55"/>
        <v>9.0891381202908406E-2</v>
      </c>
    </row>
    <row r="896" spans="1:8" x14ac:dyDescent="0.25">
      <c r="A896">
        <v>1636</v>
      </c>
      <c r="B896" t="s">
        <v>882</v>
      </c>
      <c r="C896" s="8">
        <v>203.15</v>
      </c>
      <c r="D896" s="8">
        <v>116.53</v>
      </c>
      <c r="E896" s="10">
        <f t="shared" si="52"/>
        <v>204.96474799535073</v>
      </c>
      <c r="F896" s="9">
        <f t="shared" si="53"/>
        <v>-88.434747995350733</v>
      </c>
      <c r="G896" s="9">
        <f t="shared" si="54"/>
        <v>-88.858781080999819</v>
      </c>
      <c r="H896" s="9">
        <f t="shared" si="55"/>
        <v>0.42403308564908571</v>
      </c>
    </row>
    <row r="897" spans="1:8" x14ac:dyDescent="0.25">
      <c r="A897">
        <v>1635</v>
      </c>
      <c r="B897" t="s">
        <v>883</v>
      </c>
      <c r="C897" s="8">
        <v>203.34</v>
      </c>
      <c r="D897" s="8">
        <v>116.71</v>
      </c>
      <c r="E897" s="10">
        <f t="shared" si="52"/>
        <v>204.98256739501329</v>
      </c>
      <c r="F897" s="9">
        <f t="shared" si="53"/>
        <v>-88.272567395013297</v>
      </c>
      <c r="G897" s="9">
        <f t="shared" si="54"/>
        <v>-88.434747995350733</v>
      </c>
      <c r="H897" s="9">
        <f t="shared" si="55"/>
        <v>0.16218060033743598</v>
      </c>
    </row>
    <row r="898" spans="1:8" x14ac:dyDescent="0.25">
      <c r="A898">
        <v>1634</v>
      </c>
      <c r="B898" t="s">
        <v>884</v>
      </c>
      <c r="C898" s="8">
        <v>203.98</v>
      </c>
      <c r="D898" s="8">
        <v>117.29</v>
      </c>
      <c r="E898" s="10">
        <f t="shared" si="52"/>
        <v>205.0425906359819</v>
      </c>
      <c r="F898" s="9">
        <f t="shared" si="53"/>
        <v>-87.752590635981889</v>
      </c>
      <c r="G898" s="9">
        <f t="shared" si="54"/>
        <v>-88.272567395013297</v>
      </c>
      <c r="H898" s="9">
        <f t="shared" si="55"/>
        <v>0.51997675903140816</v>
      </c>
    </row>
    <row r="899" spans="1:8" x14ac:dyDescent="0.25">
      <c r="A899">
        <v>1633</v>
      </c>
      <c r="B899" t="s">
        <v>885</v>
      </c>
      <c r="C899" s="8">
        <v>204.17500000000001</v>
      </c>
      <c r="D899" s="8">
        <v>117.37</v>
      </c>
      <c r="E899" s="10">
        <f t="shared" si="52"/>
        <v>205.06087896721453</v>
      </c>
      <c r="F899" s="9">
        <f t="shared" si="53"/>
        <v>-87.69087896721453</v>
      </c>
      <c r="G899" s="9">
        <f t="shared" si="54"/>
        <v>-87.752590635981889</v>
      </c>
      <c r="H899" s="9">
        <f t="shared" si="55"/>
        <v>6.1711668767358674E-2</v>
      </c>
    </row>
    <row r="900" spans="1:8" x14ac:dyDescent="0.25">
      <c r="A900">
        <v>1632</v>
      </c>
      <c r="B900" t="s">
        <v>886</v>
      </c>
      <c r="C900" s="8">
        <v>203.96</v>
      </c>
      <c r="D900" s="8">
        <v>117.9</v>
      </c>
      <c r="E900" s="10">
        <f t="shared" si="52"/>
        <v>205.04071490970165</v>
      </c>
      <c r="F900" s="9">
        <f t="shared" si="53"/>
        <v>-87.140714909701643</v>
      </c>
      <c r="G900" s="9">
        <f t="shared" si="54"/>
        <v>-87.69087896721453</v>
      </c>
      <c r="H900" s="9">
        <f t="shared" si="55"/>
        <v>0.55016405751288744</v>
      </c>
    </row>
    <row r="901" spans="1:8" x14ac:dyDescent="0.25">
      <c r="A901">
        <v>1631</v>
      </c>
      <c r="B901" t="s">
        <v>887</v>
      </c>
      <c r="C901" s="8">
        <v>204.19</v>
      </c>
      <c r="D901" s="8">
        <v>116.9</v>
      </c>
      <c r="E901" s="10">
        <f t="shared" si="52"/>
        <v>205.06228576192473</v>
      </c>
      <c r="F901" s="9">
        <f t="shared" si="53"/>
        <v>-88.162285761924721</v>
      </c>
      <c r="G901" s="9">
        <f t="shared" si="54"/>
        <v>-87.140714909701643</v>
      </c>
      <c r="H901" s="9">
        <f t="shared" si="55"/>
        <v>-1.0215708522230784</v>
      </c>
    </row>
    <row r="902" spans="1:8" x14ac:dyDescent="0.25">
      <c r="A902">
        <v>1630</v>
      </c>
      <c r="B902" t="s">
        <v>888</v>
      </c>
      <c r="C902" s="8">
        <v>204.24</v>
      </c>
      <c r="D902" s="8">
        <v>116.69</v>
      </c>
      <c r="E902" s="10">
        <f t="shared" si="52"/>
        <v>205.06697507762541</v>
      </c>
      <c r="F902" s="9">
        <f t="shared" si="53"/>
        <v>-88.376975077625417</v>
      </c>
      <c r="G902" s="9">
        <f t="shared" si="54"/>
        <v>-88.162285761924721</v>
      </c>
      <c r="H902" s="9">
        <f t="shared" si="55"/>
        <v>-0.21468931570069572</v>
      </c>
    </row>
    <row r="903" spans="1:8" x14ac:dyDescent="0.25">
      <c r="A903">
        <v>1629</v>
      </c>
      <c r="B903" t="s">
        <v>889</v>
      </c>
      <c r="C903" s="8">
        <v>204.37</v>
      </c>
      <c r="D903" s="8">
        <v>115.72</v>
      </c>
      <c r="E903" s="10">
        <f t="shared" si="52"/>
        <v>205.07916729844715</v>
      </c>
      <c r="F903" s="9">
        <f t="shared" si="53"/>
        <v>-89.359167298447147</v>
      </c>
      <c r="G903" s="9">
        <f t="shared" si="54"/>
        <v>-88.376975077625417</v>
      </c>
      <c r="H903" s="9">
        <f t="shared" si="55"/>
        <v>-0.98219222082173019</v>
      </c>
    </row>
    <row r="904" spans="1:8" x14ac:dyDescent="0.25">
      <c r="A904">
        <v>1628</v>
      </c>
      <c r="B904" t="s">
        <v>890</v>
      </c>
      <c r="C904" s="8">
        <v>205.55</v>
      </c>
      <c r="D904" s="8">
        <v>116.39</v>
      </c>
      <c r="E904" s="10">
        <f t="shared" si="52"/>
        <v>205.18983514898306</v>
      </c>
      <c r="F904" s="9">
        <f t="shared" si="53"/>
        <v>-88.799835148983064</v>
      </c>
      <c r="G904" s="9">
        <f t="shared" si="54"/>
        <v>-89.359167298447147</v>
      </c>
      <c r="H904" s="9">
        <f t="shared" si="55"/>
        <v>0.55933214946408327</v>
      </c>
    </row>
    <row r="905" spans="1:8" x14ac:dyDescent="0.25">
      <c r="A905">
        <v>1627</v>
      </c>
      <c r="B905" t="s">
        <v>891</v>
      </c>
      <c r="C905" s="8">
        <v>205.22</v>
      </c>
      <c r="D905" s="8">
        <v>115.15</v>
      </c>
      <c r="E905" s="10">
        <f t="shared" si="52"/>
        <v>205.15888566535861</v>
      </c>
      <c r="F905" s="9">
        <f t="shared" si="53"/>
        <v>-90.008885665358605</v>
      </c>
      <c r="G905" s="9">
        <f t="shared" si="54"/>
        <v>-88.799835148983064</v>
      </c>
      <c r="H905" s="9">
        <f t="shared" si="55"/>
        <v>-1.209050516375541</v>
      </c>
    </row>
    <row r="906" spans="1:8" x14ac:dyDescent="0.25">
      <c r="A906">
        <v>1626</v>
      </c>
      <c r="B906" t="s">
        <v>892</v>
      </c>
      <c r="C906" s="8">
        <v>205.58</v>
      </c>
      <c r="D906" s="8">
        <v>116.44</v>
      </c>
      <c r="E906" s="10">
        <f t="shared" si="52"/>
        <v>205.19264873840345</v>
      </c>
      <c r="F906" s="9">
        <f t="shared" si="53"/>
        <v>-88.752648738403451</v>
      </c>
      <c r="G906" s="9">
        <f t="shared" si="54"/>
        <v>-90.008885665358605</v>
      </c>
      <c r="H906" s="9">
        <f t="shared" si="55"/>
        <v>1.2562369269551539</v>
      </c>
    </row>
    <row r="907" spans="1:8" x14ac:dyDescent="0.25">
      <c r="A907">
        <v>1625</v>
      </c>
      <c r="B907" t="s">
        <v>893</v>
      </c>
      <c r="C907" s="8">
        <v>206.68</v>
      </c>
      <c r="D907" s="8">
        <v>116.58</v>
      </c>
      <c r="E907" s="10">
        <f t="shared" si="52"/>
        <v>205.29581368381827</v>
      </c>
      <c r="F907" s="9">
        <f t="shared" si="53"/>
        <v>-88.715813683818268</v>
      </c>
      <c r="G907" s="9">
        <f t="shared" si="54"/>
        <v>-88.752648738403451</v>
      </c>
      <c r="H907" s="9">
        <f t="shared" si="55"/>
        <v>3.6835054585182547E-2</v>
      </c>
    </row>
    <row r="908" spans="1:8" x14ac:dyDescent="0.25">
      <c r="A908">
        <v>1624</v>
      </c>
      <c r="B908" t="s">
        <v>894</v>
      </c>
      <c r="C908" s="8">
        <v>207.26</v>
      </c>
      <c r="D908" s="8">
        <v>117.97</v>
      </c>
      <c r="E908" s="10">
        <f t="shared" si="52"/>
        <v>205.35020974594607</v>
      </c>
      <c r="F908" s="9">
        <f t="shared" si="53"/>
        <v>-87.380209745946075</v>
      </c>
      <c r="G908" s="9">
        <f t="shared" si="54"/>
        <v>-88.715813683818268</v>
      </c>
      <c r="H908" s="9">
        <f t="shared" si="55"/>
        <v>1.3356039378721931</v>
      </c>
    </row>
    <row r="909" spans="1:8" x14ac:dyDescent="0.25">
      <c r="A909">
        <v>1623</v>
      </c>
      <c r="B909" t="s">
        <v>895</v>
      </c>
      <c r="C909" s="8">
        <v>207.11</v>
      </c>
      <c r="D909" s="8">
        <v>118.06</v>
      </c>
      <c r="E909" s="10">
        <f t="shared" si="52"/>
        <v>205.33614179884407</v>
      </c>
      <c r="F909" s="9">
        <f t="shared" si="53"/>
        <v>-87.276141798844066</v>
      </c>
      <c r="G909" s="9">
        <f t="shared" si="54"/>
        <v>-87.380209745946075</v>
      </c>
      <c r="H909" s="9">
        <f t="shared" si="55"/>
        <v>0.10406794710200984</v>
      </c>
    </row>
    <row r="910" spans="1:8" x14ac:dyDescent="0.25">
      <c r="A910">
        <v>1622</v>
      </c>
      <c r="B910" t="s">
        <v>896</v>
      </c>
      <c r="C910" s="8">
        <v>207.64</v>
      </c>
      <c r="D910" s="8">
        <v>118.45</v>
      </c>
      <c r="E910" s="10">
        <f t="shared" si="52"/>
        <v>205.38584854527122</v>
      </c>
      <c r="F910" s="9">
        <f t="shared" si="53"/>
        <v>-86.935848545271213</v>
      </c>
      <c r="G910" s="9">
        <f t="shared" si="54"/>
        <v>-87.276141798844066</v>
      </c>
      <c r="H910" s="9">
        <f t="shared" si="55"/>
        <v>0.34029325357285245</v>
      </c>
    </row>
    <row r="911" spans="1:8" x14ac:dyDescent="0.25">
      <c r="A911">
        <v>1621</v>
      </c>
      <c r="B911" t="s">
        <v>897</v>
      </c>
      <c r="C911" s="8">
        <v>207.2</v>
      </c>
      <c r="D911" s="8">
        <v>116.69</v>
      </c>
      <c r="E911" s="10">
        <f t="shared" si="52"/>
        <v>205.34458256710528</v>
      </c>
      <c r="F911" s="9">
        <f t="shared" si="53"/>
        <v>-88.65458256710528</v>
      </c>
      <c r="G911" s="9">
        <f t="shared" si="54"/>
        <v>-86.935848545271213</v>
      </c>
      <c r="H911" s="9">
        <f t="shared" si="55"/>
        <v>-1.7187340218340665</v>
      </c>
    </row>
    <row r="912" spans="1:8" x14ac:dyDescent="0.25">
      <c r="A912">
        <v>1620</v>
      </c>
      <c r="B912" t="s">
        <v>898</v>
      </c>
      <c r="C912" s="8">
        <v>205.76</v>
      </c>
      <c r="D912" s="8">
        <v>114.87</v>
      </c>
      <c r="E912" s="10">
        <f t="shared" ref="E912:E975" si="56">+$G$3*$C912+$G$4</f>
        <v>205.2095302749259</v>
      </c>
      <c r="F912" s="9">
        <f t="shared" ref="F912:F975" si="57">+$D912-E912</f>
        <v>-90.339530274925892</v>
      </c>
      <c r="G912" s="9">
        <f t="shared" si="54"/>
        <v>-88.65458256710528</v>
      </c>
      <c r="H912" s="9">
        <f t="shared" si="55"/>
        <v>-1.6849477078206121</v>
      </c>
    </row>
    <row r="913" spans="1:8" x14ac:dyDescent="0.25">
      <c r="A913">
        <v>1619</v>
      </c>
      <c r="B913" t="s">
        <v>899</v>
      </c>
      <c r="C913" s="8">
        <v>207.08500000000001</v>
      </c>
      <c r="D913" s="8">
        <v>116.25</v>
      </c>
      <c r="E913" s="10">
        <f t="shared" si="56"/>
        <v>205.33379714099374</v>
      </c>
      <c r="F913" s="9">
        <f t="shared" si="57"/>
        <v>-89.083797140993738</v>
      </c>
      <c r="G913" s="9">
        <f t="shared" ref="G913:G976" si="58">+F912</f>
        <v>-90.339530274925892</v>
      </c>
      <c r="H913" s="9">
        <f t="shared" ref="H913:H976" si="59">+F913-G913</f>
        <v>1.2557331339321536</v>
      </c>
    </row>
    <row r="914" spans="1:8" x14ac:dyDescent="0.25">
      <c r="A914">
        <v>1618</v>
      </c>
      <c r="B914" t="s">
        <v>900</v>
      </c>
      <c r="C914" s="8">
        <v>207.89</v>
      </c>
      <c r="D914" s="8">
        <v>117.37</v>
      </c>
      <c r="E914" s="10">
        <f t="shared" si="56"/>
        <v>205.40929512377457</v>
      </c>
      <c r="F914" s="9">
        <f t="shared" si="57"/>
        <v>-88.039295123774565</v>
      </c>
      <c r="G914" s="9">
        <f t="shared" si="58"/>
        <v>-89.083797140993738</v>
      </c>
      <c r="H914" s="9">
        <f t="shared" si="59"/>
        <v>1.0445020172191732</v>
      </c>
    </row>
    <row r="915" spans="1:8" x14ac:dyDescent="0.25">
      <c r="A915">
        <v>1617</v>
      </c>
      <c r="B915" t="s">
        <v>901</v>
      </c>
      <c r="C915" s="8">
        <v>207.66</v>
      </c>
      <c r="D915" s="8">
        <v>116.81</v>
      </c>
      <c r="E915" s="10">
        <f t="shared" si="56"/>
        <v>205.38772427155146</v>
      </c>
      <c r="F915" s="9">
        <f t="shared" si="57"/>
        <v>-88.57772427155146</v>
      </c>
      <c r="G915" s="9">
        <f t="shared" si="58"/>
        <v>-88.039295123774565</v>
      </c>
      <c r="H915" s="9">
        <f t="shared" si="59"/>
        <v>-0.53842914777689543</v>
      </c>
    </row>
    <row r="916" spans="1:8" x14ac:dyDescent="0.25">
      <c r="A916">
        <v>1616</v>
      </c>
      <c r="B916" t="s">
        <v>902</v>
      </c>
      <c r="C916" s="8">
        <v>208</v>
      </c>
      <c r="D916" s="8">
        <v>117.69</v>
      </c>
      <c r="E916" s="10">
        <f t="shared" si="56"/>
        <v>205.41961161831605</v>
      </c>
      <c r="F916" s="9">
        <f t="shared" si="57"/>
        <v>-87.729611618316056</v>
      </c>
      <c r="G916" s="9">
        <f t="shared" si="58"/>
        <v>-88.57772427155146</v>
      </c>
      <c r="H916" s="9">
        <f t="shared" si="59"/>
        <v>0.84811265323540397</v>
      </c>
    </row>
    <row r="917" spans="1:8" x14ac:dyDescent="0.25">
      <c r="A917">
        <v>1615</v>
      </c>
      <c r="B917" t="s">
        <v>903</v>
      </c>
      <c r="C917" s="8">
        <v>206.61</v>
      </c>
      <c r="D917" s="8">
        <v>116.22</v>
      </c>
      <c r="E917" s="10">
        <f t="shared" si="56"/>
        <v>205.28924864183733</v>
      </c>
      <c r="F917" s="9">
        <f t="shared" si="57"/>
        <v>-89.069248641837333</v>
      </c>
      <c r="G917" s="9">
        <f t="shared" si="58"/>
        <v>-87.729611618316056</v>
      </c>
      <c r="H917" s="9">
        <f t="shared" si="59"/>
        <v>-1.3396370235212771</v>
      </c>
    </row>
    <row r="918" spans="1:8" x14ac:dyDescent="0.25">
      <c r="A918">
        <v>1614</v>
      </c>
      <c r="B918" t="s">
        <v>904</v>
      </c>
      <c r="C918" s="8">
        <v>206.47</v>
      </c>
      <c r="D918" s="8">
        <v>118.17</v>
      </c>
      <c r="E918" s="10">
        <f t="shared" si="56"/>
        <v>205.27611855787544</v>
      </c>
      <c r="F918" s="9">
        <f t="shared" si="57"/>
        <v>-87.106118557875433</v>
      </c>
      <c r="G918" s="9">
        <f t="shared" si="58"/>
        <v>-89.069248641837333</v>
      </c>
      <c r="H918" s="9">
        <f t="shared" si="59"/>
        <v>1.9631300839619001</v>
      </c>
    </row>
    <row r="919" spans="1:8" x14ac:dyDescent="0.25">
      <c r="A919">
        <v>1613</v>
      </c>
      <c r="B919" t="s">
        <v>905</v>
      </c>
      <c r="C919" s="8">
        <v>203.1601</v>
      </c>
      <c r="D919" s="8">
        <v>115.66</v>
      </c>
      <c r="E919" s="10">
        <f t="shared" si="56"/>
        <v>204.96569523712225</v>
      </c>
      <c r="F919" s="9">
        <f t="shared" si="57"/>
        <v>-89.305695237122251</v>
      </c>
      <c r="G919" s="9">
        <f t="shared" si="58"/>
        <v>-87.106118557875433</v>
      </c>
      <c r="H919" s="9">
        <f t="shared" si="59"/>
        <v>-2.1995766792468174</v>
      </c>
    </row>
    <row r="920" spans="1:8" x14ac:dyDescent="0.25">
      <c r="A920">
        <v>1612</v>
      </c>
      <c r="B920" t="s">
        <v>906</v>
      </c>
      <c r="C920" s="8">
        <v>204.19</v>
      </c>
      <c r="D920" s="8">
        <v>116.12</v>
      </c>
      <c r="E920" s="10">
        <f t="shared" si="56"/>
        <v>205.06228576192473</v>
      </c>
      <c r="F920" s="9">
        <f t="shared" si="57"/>
        <v>-88.942285761924722</v>
      </c>
      <c r="G920" s="9">
        <f t="shared" si="58"/>
        <v>-89.305695237122251</v>
      </c>
      <c r="H920" s="9">
        <f t="shared" si="59"/>
        <v>0.36340947519752831</v>
      </c>
    </row>
    <row r="921" spans="1:8" x14ac:dyDescent="0.25">
      <c r="A921">
        <v>1611</v>
      </c>
      <c r="B921" t="s">
        <v>907</v>
      </c>
      <c r="C921" s="8">
        <v>200.89</v>
      </c>
      <c r="D921" s="8">
        <v>114.71</v>
      </c>
      <c r="E921" s="10">
        <f t="shared" si="56"/>
        <v>204.75279092568027</v>
      </c>
      <c r="F921" s="9">
        <f t="shared" si="57"/>
        <v>-90.042790925680279</v>
      </c>
      <c r="G921" s="9">
        <f t="shared" si="58"/>
        <v>-88.942285761924722</v>
      </c>
      <c r="H921" s="9">
        <f t="shared" si="59"/>
        <v>-1.1005051637555567</v>
      </c>
    </row>
    <row r="922" spans="1:8" x14ac:dyDescent="0.25">
      <c r="A922">
        <v>1610</v>
      </c>
      <c r="B922" t="s">
        <v>908</v>
      </c>
      <c r="C922" s="8">
        <v>199.51</v>
      </c>
      <c r="D922" s="8">
        <v>113.55</v>
      </c>
      <c r="E922" s="10">
        <f t="shared" si="56"/>
        <v>204.62336581234169</v>
      </c>
      <c r="F922" s="9">
        <f t="shared" si="57"/>
        <v>-91.073365812341692</v>
      </c>
      <c r="G922" s="9">
        <f t="shared" si="58"/>
        <v>-90.042790925680279</v>
      </c>
      <c r="H922" s="9">
        <f t="shared" si="59"/>
        <v>-1.0305748866614124</v>
      </c>
    </row>
    <row r="923" spans="1:8" x14ac:dyDescent="0.25">
      <c r="A923">
        <v>1609</v>
      </c>
      <c r="B923" t="s">
        <v>909</v>
      </c>
      <c r="C923" s="8">
        <v>197.91</v>
      </c>
      <c r="D923" s="8">
        <v>113.39</v>
      </c>
      <c r="E923" s="10">
        <f t="shared" si="56"/>
        <v>204.47330770992014</v>
      </c>
      <c r="F923" s="9">
        <f t="shared" si="57"/>
        <v>-91.083307709920135</v>
      </c>
      <c r="G923" s="9">
        <f t="shared" si="58"/>
        <v>-91.073365812341692</v>
      </c>
      <c r="H923" s="9">
        <f t="shared" si="59"/>
        <v>-9.9418975784431041E-3</v>
      </c>
    </row>
    <row r="924" spans="1:8" x14ac:dyDescent="0.25">
      <c r="A924">
        <v>1608</v>
      </c>
      <c r="B924" t="s">
        <v>910</v>
      </c>
      <c r="C924" s="8">
        <v>201.79</v>
      </c>
      <c r="D924" s="8">
        <v>116.89</v>
      </c>
      <c r="E924" s="10">
        <f t="shared" si="56"/>
        <v>204.8371986082924</v>
      </c>
      <c r="F924" s="9">
        <f t="shared" si="57"/>
        <v>-87.947198608292396</v>
      </c>
      <c r="G924" s="9">
        <f t="shared" si="58"/>
        <v>-91.083307709920135</v>
      </c>
      <c r="H924" s="9">
        <f t="shared" si="59"/>
        <v>3.1361091016277385</v>
      </c>
    </row>
    <row r="925" spans="1:8" x14ac:dyDescent="0.25">
      <c r="A925">
        <v>1607</v>
      </c>
      <c r="B925" t="s">
        <v>911</v>
      </c>
      <c r="C925" s="8">
        <v>206.78</v>
      </c>
      <c r="D925" s="8">
        <v>118.63</v>
      </c>
      <c r="E925" s="10">
        <f t="shared" si="56"/>
        <v>205.30519231521961</v>
      </c>
      <c r="F925" s="9">
        <f t="shared" si="57"/>
        <v>-86.675192315219618</v>
      </c>
      <c r="G925" s="9">
        <f t="shared" si="58"/>
        <v>-87.947198608292396</v>
      </c>
      <c r="H925" s="9">
        <f t="shared" si="59"/>
        <v>1.2720062930727778</v>
      </c>
    </row>
    <row r="926" spans="1:8" x14ac:dyDescent="0.25">
      <c r="A926">
        <v>1606</v>
      </c>
      <c r="B926" t="s">
        <v>912</v>
      </c>
      <c r="C926" s="8">
        <v>206.52</v>
      </c>
      <c r="D926" s="8">
        <v>118.9</v>
      </c>
      <c r="E926" s="10">
        <f t="shared" si="56"/>
        <v>205.28080787357612</v>
      </c>
      <c r="F926" s="9">
        <f t="shared" si="57"/>
        <v>-86.380807873576117</v>
      </c>
      <c r="G926" s="9">
        <f t="shared" si="58"/>
        <v>-86.675192315219618</v>
      </c>
      <c r="H926" s="9">
        <f t="shared" si="59"/>
        <v>0.2943844416435013</v>
      </c>
    </row>
    <row r="927" spans="1:8" x14ac:dyDescent="0.25">
      <c r="A927">
        <v>1605</v>
      </c>
      <c r="B927" t="s">
        <v>913</v>
      </c>
      <c r="C927" s="8">
        <v>207.47</v>
      </c>
      <c r="D927" s="8">
        <v>119.71</v>
      </c>
      <c r="E927" s="10">
        <f t="shared" si="56"/>
        <v>205.36990487188891</v>
      </c>
      <c r="F927" s="9">
        <f t="shared" si="57"/>
        <v>-85.659904871888912</v>
      </c>
      <c r="G927" s="9">
        <f t="shared" si="58"/>
        <v>-86.380807873576117</v>
      </c>
      <c r="H927" s="9">
        <f t="shared" si="59"/>
        <v>0.72090300168720489</v>
      </c>
    </row>
    <row r="928" spans="1:8" x14ac:dyDescent="0.25">
      <c r="A928">
        <v>1604</v>
      </c>
      <c r="B928" t="s">
        <v>914</v>
      </c>
      <c r="C928" s="8">
        <v>207.75</v>
      </c>
      <c r="D928" s="8">
        <v>119.86</v>
      </c>
      <c r="E928" s="10">
        <f t="shared" si="56"/>
        <v>205.39616503981267</v>
      </c>
      <c r="F928" s="9">
        <f t="shared" si="57"/>
        <v>-85.536165039812673</v>
      </c>
      <c r="G928" s="9">
        <f t="shared" si="58"/>
        <v>-85.659904871888912</v>
      </c>
      <c r="H928" s="9">
        <f t="shared" si="59"/>
        <v>0.12373983207623951</v>
      </c>
    </row>
    <row r="929" spans="1:8" x14ac:dyDescent="0.25">
      <c r="A929">
        <v>1603</v>
      </c>
      <c r="B929" t="s">
        <v>915</v>
      </c>
      <c r="C929" s="8">
        <v>207.77</v>
      </c>
      <c r="D929" s="8">
        <v>119.76</v>
      </c>
      <c r="E929" s="10">
        <f t="shared" si="56"/>
        <v>205.39804076609295</v>
      </c>
      <c r="F929" s="9">
        <f t="shared" si="57"/>
        <v>-85.638040766092942</v>
      </c>
      <c r="G929" s="9">
        <f t="shared" si="58"/>
        <v>-85.536165039812673</v>
      </c>
      <c r="H929" s="9">
        <f t="shared" si="59"/>
        <v>-0.10187572628026942</v>
      </c>
    </row>
    <row r="930" spans="1:8" x14ac:dyDescent="0.25">
      <c r="A930">
        <v>1602</v>
      </c>
      <c r="B930" t="s">
        <v>916</v>
      </c>
      <c r="C930" s="8">
        <v>208.44</v>
      </c>
      <c r="D930" s="8">
        <v>120.54</v>
      </c>
      <c r="E930" s="10">
        <f t="shared" si="56"/>
        <v>205.46087759648199</v>
      </c>
      <c r="F930" s="9">
        <f t="shared" si="57"/>
        <v>-84.920877596481986</v>
      </c>
      <c r="G930" s="9">
        <f t="shared" si="58"/>
        <v>-85.638040766092942</v>
      </c>
      <c r="H930" s="9">
        <f t="shared" si="59"/>
        <v>0.71716316961095572</v>
      </c>
    </row>
    <row r="931" spans="1:8" x14ac:dyDescent="0.25">
      <c r="A931">
        <v>1601</v>
      </c>
      <c r="B931" t="s">
        <v>917</v>
      </c>
      <c r="C931" s="8">
        <v>208.72</v>
      </c>
      <c r="D931" s="8">
        <v>121.05</v>
      </c>
      <c r="E931" s="10">
        <f t="shared" si="56"/>
        <v>205.48713776440576</v>
      </c>
      <c r="F931" s="9">
        <f t="shared" si="57"/>
        <v>-84.437137764405762</v>
      </c>
      <c r="G931" s="9">
        <f t="shared" si="58"/>
        <v>-84.920877596481986</v>
      </c>
      <c r="H931" s="9">
        <f t="shared" si="59"/>
        <v>0.48373983207622473</v>
      </c>
    </row>
    <row r="932" spans="1:8" x14ac:dyDescent="0.25">
      <c r="A932">
        <v>1600</v>
      </c>
      <c r="B932" t="s">
        <v>918</v>
      </c>
      <c r="C932" s="8">
        <v>207.6</v>
      </c>
      <c r="D932" s="8">
        <v>120.34</v>
      </c>
      <c r="E932" s="10">
        <f t="shared" si="56"/>
        <v>205.38209709271067</v>
      </c>
      <c r="F932" s="9">
        <f t="shared" si="57"/>
        <v>-85.042097092710662</v>
      </c>
      <c r="G932" s="9">
        <f t="shared" si="58"/>
        <v>-84.437137764405762</v>
      </c>
      <c r="H932" s="9">
        <f t="shared" si="59"/>
        <v>-0.60495932830490062</v>
      </c>
    </row>
    <row r="933" spans="1:8" x14ac:dyDescent="0.25">
      <c r="A933">
        <v>1599</v>
      </c>
      <c r="B933" t="s">
        <v>919</v>
      </c>
      <c r="C933" s="8">
        <v>205.54</v>
      </c>
      <c r="D933" s="8">
        <v>119.62</v>
      </c>
      <c r="E933" s="10">
        <f t="shared" si="56"/>
        <v>205.18889728584293</v>
      </c>
      <c r="F933" s="9">
        <f t="shared" si="57"/>
        <v>-85.568897285842922</v>
      </c>
      <c r="G933" s="9">
        <f t="shared" si="58"/>
        <v>-85.042097092710662</v>
      </c>
      <c r="H933" s="9">
        <f t="shared" si="59"/>
        <v>-0.52680019313226012</v>
      </c>
    </row>
    <row r="934" spans="1:8" x14ac:dyDescent="0.25">
      <c r="A934">
        <v>1598</v>
      </c>
      <c r="B934" t="s">
        <v>920</v>
      </c>
      <c r="C934" s="8">
        <v>205.43</v>
      </c>
      <c r="D934" s="8">
        <v>118.93</v>
      </c>
      <c r="E934" s="10">
        <f t="shared" si="56"/>
        <v>205.17858079130144</v>
      </c>
      <c r="F934" s="9">
        <f t="shared" si="57"/>
        <v>-86.248580791301436</v>
      </c>
      <c r="G934" s="9">
        <f t="shared" si="58"/>
        <v>-85.568897285842922</v>
      </c>
      <c r="H934" s="9">
        <f t="shared" si="59"/>
        <v>-0.67968350545851308</v>
      </c>
    </row>
    <row r="935" spans="1:8" x14ac:dyDescent="0.25">
      <c r="A935">
        <v>1597</v>
      </c>
      <c r="B935" t="s">
        <v>921</v>
      </c>
      <c r="C935" s="8">
        <v>201.72</v>
      </c>
      <c r="D935" s="8">
        <v>117.34</v>
      </c>
      <c r="E935" s="10">
        <f t="shared" si="56"/>
        <v>204.83063356631146</v>
      </c>
      <c r="F935" s="9">
        <f t="shared" si="57"/>
        <v>-87.490633566311459</v>
      </c>
      <c r="G935" s="9">
        <f t="shared" si="58"/>
        <v>-86.248580791301436</v>
      </c>
      <c r="H935" s="9">
        <f t="shared" si="59"/>
        <v>-1.2420527750100234</v>
      </c>
    </row>
    <row r="936" spans="1:8" x14ac:dyDescent="0.25">
      <c r="A936">
        <v>1596</v>
      </c>
      <c r="B936" t="s">
        <v>922</v>
      </c>
      <c r="C936" s="8">
        <v>199.82</v>
      </c>
      <c r="D936" s="8">
        <v>115.31</v>
      </c>
      <c r="E936" s="10">
        <f t="shared" si="56"/>
        <v>204.65243956968587</v>
      </c>
      <c r="F936" s="9">
        <f t="shared" si="57"/>
        <v>-89.342439569685865</v>
      </c>
      <c r="G936" s="9">
        <f t="shared" si="58"/>
        <v>-87.490633566311459</v>
      </c>
      <c r="H936" s="9">
        <f t="shared" si="59"/>
        <v>-1.8518060033744064</v>
      </c>
    </row>
    <row r="937" spans="1:8" x14ac:dyDescent="0.25">
      <c r="A937">
        <v>1595</v>
      </c>
      <c r="B937" t="s">
        <v>923</v>
      </c>
      <c r="C937" s="8">
        <v>202.31</v>
      </c>
      <c r="D937" s="8">
        <v>116.73</v>
      </c>
      <c r="E937" s="10">
        <f t="shared" si="56"/>
        <v>204.88596749157941</v>
      </c>
      <c r="F937" s="9">
        <f t="shared" si="57"/>
        <v>-88.155967491579403</v>
      </c>
      <c r="G937" s="9">
        <f t="shared" si="58"/>
        <v>-89.342439569685865</v>
      </c>
      <c r="H937" s="9">
        <f t="shared" si="59"/>
        <v>1.1864720781064619</v>
      </c>
    </row>
    <row r="938" spans="1:8" x14ac:dyDescent="0.25">
      <c r="A938">
        <v>1594</v>
      </c>
      <c r="B938" t="s">
        <v>924</v>
      </c>
      <c r="C938" s="8">
        <v>205.9</v>
      </c>
      <c r="D938" s="8">
        <v>118.71</v>
      </c>
      <c r="E938" s="10">
        <f t="shared" si="56"/>
        <v>205.22266035888777</v>
      </c>
      <c r="F938" s="9">
        <f t="shared" si="57"/>
        <v>-86.512660358887771</v>
      </c>
      <c r="G938" s="9">
        <f t="shared" si="58"/>
        <v>-88.155967491579403</v>
      </c>
      <c r="H938" s="9">
        <f t="shared" si="59"/>
        <v>1.643307132691632</v>
      </c>
    </row>
    <row r="939" spans="1:8" x14ac:dyDescent="0.25">
      <c r="A939">
        <v>1593</v>
      </c>
      <c r="B939" t="s">
        <v>925</v>
      </c>
      <c r="C939" s="8">
        <v>204.25</v>
      </c>
      <c r="D939" s="8">
        <v>117.57</v>
      </c>
      <c r="E939" s="10">
        <f t="shared" si="56"/>
        <v>205.06791294076555</v>
      </c>
      <c r="F939" s="9">
        <f t="shared" si="57"/>
        <v>-87.497912940765559</v>
      </c>
      <c r="G939" s="9">
        <f t="shared" si="58"/>
        <v>-86.512660358887771</v>
      </c>
      <c r="H939" s="9">
        <f t="shared" si="59"/>
        <v>-0.98525258187778775</v>
      </c>
    </row>
    <row r="940" spans="1:8" x14ac:dyDescent="0.25">
      <c r="A940">
        <v>1592</v>
      </c>
      <c r="B940" t="s">
        <v>926</v>
      </c>
      <c r="C940" s="8">
        <v>202.65</v>
      </c>
      <c r="D940" s="8">
        <v>117.18</v>
      </c>
      <c r="E940" s="10">
        <f t="shared" si="56"/>
        <v>204.917854838344</v>
      </c>
      <c r="F940" s="9">
        <f t="shared" si="57"/>
        <v>-87.737854838343992</v>
      </c>
      <c r="G940" s="9">
        <f t="shared" si="58"/>
        <v>-87.497912940765559</v>
      </c>
      <c r="H940" s="9">
        <f t="shared" si="59"/>
        <v>-0.23994189757843287</v>
      </c>
    </row>
    <row r="941" spans="1:8" x14ac:dyDescent="0.25">
      <c r="A941">
        <v>1591</v>
      </c>
      <c r="B941" t="s">
        <v>927</v>
      </c>
      <c r="C941" s="8">
        <v>202.08</v>
      </c>
      <c r="D941" s="8">
        <v>117.27</v>
      </c>
      <c r="E941" s="10">
        <f t="shared" si="56"/>
        <v>204.8643966393563</v>
      </c>
      <c r="F941" s="9">
        <f t="shared" si="57"/>
        <v>-87.594396639356304</v>
      </c>
      <c r="G941" s="9">
        <f t="shared" si="58"/>
        <v>-87.737854838343992</v>
      </c>
      <c r="H941" s="9">
        <f t="shared" si="59"/>
        <v>0.14345819898768752</v>
      </c>
    </row>
    <row r="942" spans="1:8" x14ac:dyDescent="0.25">
      <c r="A942">
        <v>1590</v>
      </c>
      <c r="B942" t="s">
        <v>928</v>
      </c>
      <c r="C942" s="8">
        <v>200.86</v>
      </c>
      <c r="D942" s="8">
        <v>116.8</v>
      </c>
      <c r="E942" s="10">
        <f t="shared" si="56"/>
        <v>204.74997733625989</v>
      </c>
      <c r="F942" s="9">
        <f t="shared" si="57"/>
        <v>-87.949977336259892</v>
      </c>
      <c r="G942" s="9">
        <f t="shared" si="58"/>
        <v>-87.594396639356304</v>
      </c>
      <c r="H942" s="9">
        <f t="shared" si="59"/>
        <v>-0.35558069690358707</v>
      </c>
    </row>
    <row r="943" spans="1:8" x14ac:dyDescent="0.25">
      <c r="A943">
        <v>1589</v>
      </c>
      <c r="B943" t="s">
        <v>929</v>
      </c>
      <c r="C943" s="8">
        <v>199.01990000000001</v>
      </c>
      <c r="D943" s="8">
        <v>114.83</v>
      </c>
      <c r="E943" s="10">
        <f t="shared" si="56"/>
        <v>204.57740113984369</v>
      </c>
      <c r="F943" s="9">
        <f t="shared" si="57"/>
        <v>-89.747401139843689</v>
      </c>
      <c r="G943" s="9">
        <f t="shared" si="58"/>
        <v>-87.949977336259892</v>
      </c>
      <c r="H943" s="9">
        <f t="shared" si="59"/>
        <v>-1.7974238035837971</v>
      </c>
    </row>
    <row r="944" spans="1:8" x14ac:dyDescent="0.25">
      <c r="A944">
        <v>1588</v>
      </c>
      <c r="B944" t="s">
        <v>930</v>
      </c>
      <c r="C944" s="8">
        <v>201.63</v>
      </c>
      <c r="D944" s="8">
        <v>116.7</v>
      </c>
      <c r="E944" s="10">
        <f t="shared" si="56"/>
        <v>204.82219279805025</v>
      </c>
      <c r="F944" s="9">
        <f t="shared" si="57"/>
        <v>-88.12219279805025</v>
      </c>
      <c r="G944" s="9">
        <f t="shared" si="58"/>
        <v>-89.747401139843689</v>
      </c>
      <c r="H944" s="9">
        <f t="shared" si="59"/>
        <v>1.6252083417934386</v>
      </c>
    </row>
    <row r="945" spans="1:8" x14ac:dyDescent="0.25">
      <c r="A945">
        <v>1587</v>
      </c>
      <c r="B945" t="s">
        <v>931</v>
      </c>
      <c r="C945" s="8">
        <v>202.05500000000001</v>
      </c>
      <c r="D945" s="8">
        <v>116.21</v>
      </c>
      <c r="E945" s="10">
        <f t="shared" si="56"/>
        <v>204.86205198150597</v>
      </c>
      <c r="F945" s="9">
        <f t="shared" si="57"/>
        <v>-88.652051981505977</v>
      </c>
      <c r="G945" s="9">
        <f t="shared" si="58"/>
        <v>-88.12219279805025</v>
      </c>
      <c r="H945" s="9">
        <f t="shared" si="59"/>
        <v>-0.52985918345572713</v>
      </c>
    </row>
    <row r="946" spans="1:8" x14ac:dyDescent="0.25">
      <c r="A946">
        <v>1586</v>
      </c>
      <c r="B946" t="s">
        <v>932</v>
      </c>
      <c r="C946" s="8">
        <v>203.08</v>
      </c>
      <c r="D946" s="8">
        <v>115.84</v>
      </c>
      <c r="E946" s="10">
        <f t="shared" si="56"/>
        <v>204.95818295336977</v>
      </c>
      <c r="F946" s="9">
        <f t="shared" si="57"/>
        <v>-89.118182953369768</v>
      </c>
      <c r="G946" s="9">
        <f t="shared" si="58"/>
        <v>-88.652051981505977</v>
      </c>
      <c r="H946" s="9">
        <f t="shared" si="59"/>
        <v>-0.46613097186379093</v>
      </c>
    </row>
    <row r="947" spans="1:8" x14ac:dyDescent="0.25">
      <c r="A947">
        <v>1585</v>
      </c>
      <c r="B947" t="s">
        <v>933</v>
      </c>
      <c r="C947" s="8">
        <v>206.1</v>
      </c>
      <c r="D947" s="8">
        <v>118.2</v>
      </c>
      <c r="E947" s="10">
        <f t="shared" si="56"/>
        <v>205.24141762169046</v>
      </c>
      <c r="F947" s="9">
        <f t="shared" si="57"/>
        <v>-87.041417621690456</v>
      </c>
      <c r="G947" s="9">
        <f t="shared" si="58"/>
        <v>-89.118182953369768</v>
      </c>
      <c r="H947" s="9">
        <f t="shared" si="59"/>
        <v>2.0767653316793115</v>
      </c>
    </row>
    <row r="948" spans="1:8" x14ac:dyDescent="0.25">
      <c r="A948">
        <v>1584</v>
      </c>
      <c r="B948" t="s">
        <v>934</v>
      </c>
      <c r="C948" s="8">
        <v>204.97</v>
      </c>
      <c r="D948" s="8">
        <v>118.12</v>
      </c>
      <c r="E948" s="10">
        <f t="shared" si="56"/>
        <v>205.13543908685523</v>
      </c>
      <c r="F948" s="9">
        <f t="shared" si="57"/>
        <v>-87.015439086855224</v>
      </c>
      <c r="G948" s="9">
        <f t="shared" si="58"/>
        <v>-87.041417621690456</v>
      </c>
      <c r="H948" s="9">
        <f t="shared" si="59"/>
        <v>2.5978534835232381E-2</v>
      </c>
    </row>
    <row r="949" spans="1:8" x14ac:dyDescent="0.25">
      <c r="A949">
        <v>1583</v>
      </c>
      <c r="B949" t="s">
        <v>935</v>
      </c>
      <c r="C949" s="8">
        <v>205.45</v>
      </c>
      <c r="D949" s="8">
        <v>119.26</v>
      </c>
      <c r="E949" s="10">
        <f t="shared" si="56"/>
        <v>205.18045651758172</v>
      </c>
      <c r="F949" s="9">
        <f t="shared" si="57"/>
        <v>-85.920456517581712</v>
      </c>
      <c r="G949" s="9">
        <f t="shared" si="58"/>
        <v>-87.015439086855224</v>
      </c>
      <c r="H949" s="9">
        <f t="shared" si="59"/>
        <v>1.0949825692735118</v>
      </c>
    </row>
    <row r="950" spans="1:8" x14ac:dyDescent="0.25">
      <c r="A950">
        <v>1582</v>
      </c>
      <c r="B950" t="s">
        <v>936</v>
      </c>
      <c r="C950" s="8">
        <v>202.74</v>
      </c>
      <c r="D950" s="8">
        <v>118.69</v>
      </c>
      <c r="E950" s="10">
        <f t="shared" si="56"/>
        <v>204.92629560660521</v>
      </c>
      <c r="F950" s="9">
        <f t="shared" si="57"/>
        <v>-86.236295606605211</v>
      </c>
      <c r="G950" s="9">
        <f t="shared" si="58"/>
        <v>-85.920456517581712</v>
      </c>
      <c r="H950" s="9">
        <f t="shared" si="59"/>
        <v>-0.31583908902349833</v>
      </c>
    </row>
    <row r="951" spans="1:8" x14ac:dyDescent="0.25">
      <c r="A951">
        <v>1581</v>
      </c>
      <c r="B951" t="s">
        <v>937</v>
      </c>
      <c r="C951" s="8">
        <v>200.14</v>
      </c>
      <c r="D951" s="8">
        <v>116.69</v>
      </c>
      <c r="E951" s="10">
        <f t="shared" si="56"/>
        <v>204.68245119017018</v>
      </c>
      <c r="F951" s="9">
        <f t="shared" si="57"/>
        <v>-87.992451190170186</v>
      </c>
      <c r="G951" s="9">
        <f t="shared" si="58"/>
        <v>-86.236295606605211</v>
      </c>
      <c r="H951" s="9">
        <f t="shared" si="59"/>
        <v>-1.7561555835649756</v>
      </c>
    </row>
    <row r="952" spans="1:8" x14ac:dyDescent="0.25">
      <c r="A952">
        <v>1580</v>
      </c>
      <c r="B952" t="s">
        <v>938</v>
      </c>
      <c r="C952" s="8">
        <v>201.99019999999999</v>
      </c>
      <c r="D952" s="8">
        <v>118.3</v>
      </c>
      <c r="E952" s="10">
        <f t="shared" si="56"/>
        <v>204.8559746283579</v>
      </c>
      <c r="F952" s="9">
        <f t="shared" si="57"/>
        <v>-86.555974628357902</v>
      </c>
      <c r="G952" s="9">
        <f t="shared" si="58"/>
        <v>-87.992451190170186</v>
      </c>
      <c r="H952" s="9">
        <f t="shared" si="59"/>
        <v>1.4364765618122846</v>
      </c>
    </row>
    <row r="953" spans="1:8" x14ac:dyDescent="0.25">
      <c r="A953">
        <v>1579</v>
      </c>
      <c r="B953" t="s">
        <v>939</v>
      </c>
      <c r="C953" s="8">
        <v>199.45</v>
      </c>
      <c r="D953" s="8">
        <v>115.7</v>
      </c>
      <c r="E953" s="10">
        <f t="shared" si="56"/>
        <v>204.61773863350089</v>
      </c>
      <c r="F953" s="9">
        <f t="shared" si="57"/>
        <v>-88.917738633500889</v>
      </c>
      <c r="G953" s="9">
        <f t="shared" si="58"/>
        <v>-86.555974628357902</v>
      </c>
      <c r="H953" s="9">
        <f t="shared" si="59"/>
        <v>-2.3617640051429873</v>
      </c>
    </row>
    <row r="954" spans="1:8" x14ac:dyDescent="0.25">
      <c r="A954">
        <v>1578</v>
      </c>
      <c r="B954" t="s">
        <v>940</v>
      </c>
      <c r="C954" s="8">
        <v>201.92</v>
      </c>
      <c r="D954" s="8">
        <v>116.76</v>
      </c>
      <c r="E954" s="10">
        <f t="shared" si="56"/>
        <v>204.84939082911416</v>
      </c>
      <c r="F954" s="9">
        <f t="shared" si="57"/>
        <v>-88.089390829114151</v>
      </c>
      <c r="G954" s="9">
        <f t="shared" si="58"/>
        <v>-88.917738633500889</v>
      </c>
      <c r="H954" s="9">
        <f t="shared" si="59"/>
        <v>0.82834780438673761</v>
      </c>
    </row>
    <row r="955" spans="1:8" x14ac:dyDescent="0.25">
      <c r="A955">
        <v>1577</v>
      </c>
      <c r="B955" t="s">
        <v>941</v>
      </c>
      <c r="C955" s="8">
        <v>204.84</v>
      </c>
      <c r="D955" s="8">
        <v>118.85</v>
      </c>
      <c r="E955" s="10">
        <f t="shared" si="56"/>
        <v>205.1232468660335</v>
      </c>
      <c r="F955" s="9">
        <f t="shared" si="57"/>
        <v>-86.273246866033503</v>
      </c>
      <c r="G955" s="9">
        <f t="shared" si="58"/>
        <v>-88.089390829114151</v>
      </c>
      <c r="H955" s="9">
        <f t="shared" si="59"/>
        <v>1.8161439630806484</v>
      </c>
    </row>
    <row r="956" spans="1:8" x14ac:dyDescent="0.25">
      <c r="A956">
        <v>1576</v>
      </c>
      <c r="B956" t="s">
        <v>942</v>
      </c>
      <c r="C956" s="8">
        <v>204.06</v>
      </c>
      <c r="D956" s="8">
        <v>118.41</v>
      </c>
      <c r="E956" s="10">
        <f t="shared" si="56"/>
        <v>205.05009354110297</v>
      </c>
      <c r="F956" s="9">
        <f t="shared" si="57"/>
        <v>-86.640093541102971</v>
      </c>
      <c r="G956" s="9">
        <f t="shared" si="58"/>
        <v>-86.273246866033503</v>
      </c>
      <c r="H956" s="9">
        <f t="shared" si="59"/>
        <v>-0.36684667506946766</v>
      </c>
    </row>
    <row r="957" spans="1:8" x14ac:dyDescent="0.25">
      <c r="A957">
        <v>1575</v>
      </c>
      <c r="B957" t="s">
        <v>943</v>
      </c>
      <c r="C957" s="8">
        <v>206.12</v>
      </c>
      <c r="D957" s="8">
        <v>119.94</v>
      </c>
      <c r="E957" s="10">
        <f t="shared" si="56"/>
        <v>205.24329334797073</v>
      </c>
      <c r="F957" s="9">
        <f t="shared" si="57"/>
        <v>-85.303293347970737</v>
      </c>
      <c r="G957" s="9">
        <f t="shared" si="58"/>
        <v>-86.640093541102971</v>
      </c>
      <c r="H957" s="9">
        <f t="shared" si="59"/>
        <v>1.336800193132234</v>
      </c>
    </row>
    <row r="958" spans="1:8" x14ac:dyDescent="0.25">
      <c r="A958">
        <v>1574</v>
      </c>
      <c r="B958" t="s">
        <v>944</v>
      </c>
      <c r="C958" s="8">
        <v>205.55</v>
      </c>
      <c r="D958" s="8">
        <v>119.81</v>
      </c>
      <c r="E958" s="10">
        <f t="shared" si="56"/>
        <v>205.18983514898306</v>
      </c>
      <c r="F958" s="9">
        <f t="shared" si="57"/>
        <v>-85.379835148983062</v>
      </c>
      <c r="G958" s="9">
        <f t="shared" si="58"/>
        <v>-85.303293347970737</v>
      </c>
      <c r="H958" s="9">
        <f t="shared" si="59"/>
        <v>-7.654180101232555E-2</v>
      </c>
    </row>
    <row r="959" spans="1:8" x14ac:dyDescent="0.25">
      <c r="A959">
        <v>1573</v>
      </c>
      <c r="B959" t="s">
        <v>945</v>
      </c>
      <c r="C959" s="8">
        <v>204.63</v>
      </c>
      <c r="D959" s="8">
        <v>118.86</v>
      </c>
      <c r="E959" s="10">
        <f t="shared" si="56"/>
        <v>205.10355174009067</v>
      </c>
      <c r="F959" s="9">
        <f t="shared" si="57"/>
        <v>-86.243551740090666</v>
      </c>
      <c r="G959" s="9">
        <f t="shared" si="58"/>
        <v>-85.379835148983062</v>
      </c>
      <c r="H959" s="9">
        <f t="shared" si="59"/>
        <v>-0.8637165911076039</v>
      </c>
    </row>
    <row r="960" spans="1:8" x14ac:dyDescent="0.25">
      <c r="A960">
        <v>1572</v>
      </c>
      <c r="B960" t="s">
        <v>946</v>
      </c>
      <c r="C960" s="8">
        <v>206.81</v>
      </c>
      <c r="D960" s="8">
        <v>119.62</v>
      </c>
      <c r="E960" s="10">
        <f t="shared" si="56"/>
        <v>205.30800590464003</v>
      </c>
      <c r="F960" s="9">
        <f t="shared" si="57"/>
        <v>-85.688005904640022</v>
      </c>
      <c r="G960" s="9">
        <f t="shared" si="58"/>
        <v>-86.243551740090666</v>
      </c>
      <c r="H960" s="9">
        <f t="shared" si="59"/>
        <v>0.55554583545064418</v>
      </c>
    </row>
    <row r="961" spans="1:8" x14ac:dyDescent="0.25">
      <c r="A961">
        <v>1571</v>
      </c>
      <c r="B961" t="s">
        <v>947</v>
      </c>
      <c r="C961" s="8">
        <v>206.93</v>
      </c>
      <c r="D961" s="8">
        <v>119.45</v>
      </c>
      <c r="E961" s="10">
        <f t="shared" si="56"/>
        <v>205.31926026232165</v>
      </c>
      <c r="F961" s="9">
        <f t="shared" si="57"/>
        <v>-85.869260262321646</v>
      </c>
      <c r="G961" s="9">
        <f t="shared" si="58"/>
        <v>-85.688005904640022</v>
      </c>
      <c r="H961" s="9">
        <f t="shared" si="59"/>
        <v>-0.1812543576816239</v>
      </c>
    </row>
    <row r="962" spans="1:8" x14ac:dyDescent="0.25">
      <c r="A962">
        <v>1570</v>
      </c>
      <c r="B962" t="s">
        <v>948</v>
      </c>
      <c r="C962" s="8">
        <v>208.92</v>
      </c>
      <c r="D962" s="8">
        <v>120.81</v>
      </c>
      <c r="E962" s="10">
        <f t="shared" si="56"/>
        <v>205.50589502720845</v>
      </c>
      <c r="F962" s="9">
        <f t="shared" si="57"/>
        <v>-84.695895027208451</v>
      </c>
      <c r="G962" s="9">
        <f t="shared" si="58"/>
        <v>-85.869260262321646</v>
      </c>
      <c r="H962" s="9">
        <f t="shared" si="59"/>
        <v>1.1733652351131951</v>
      </c>
    </row>
    <row r="963" spans="1:8" x14ac:dyDescent="0.25">
      <c r="A963">
        <v>1569</v>
      </c>
      <c r="B963" t="s">
        <v>949</v>
      </c>
      <c r="C963" s="8">
        <v>209.78</v>
      </c>
      <c r="D963" s="8">
        <v>121.53</v>
      </c>
      <c r="E963" s="10">
        <f t="shared" si="56"/>
        <v>205.58655125726003</v>
      </c>
      <c r="F963" s="9">
        <f t="shared" si="57"/>
        <v>-84.056551257260026</v>
      </c>
      <c r="G963" s="9">
        <f t="shared" si="58"/>
        <v>-84.695895027208451</v>
      </c>
      <c r="H963" s="9">
        <f t="shared" si="59"/>
        <v>0.63934376994842523</v>
      </c>
    </row>
    <row r="964" spans="1:8" x14ac:dyDescent="0.25">
      <c r="A964">
        <v>1568</v>
      </c>
      <c r="B964" t="s">
        <v>950</v>
      </c>
      <c r="C964" s="8">
        <v>210.11</v>
      </c>
      <c r="D964" s="8">
        <v>121.91</v>
      </c>
      <c r="E964" s="10">
        <f t="shared" si="56"/>
        <v>205.61750074088448</v>
      </c>
      <c r="F964" s="9">
        <f t="shared" si="57"/>
        <v>-83.707500740884484</v>
      </c>
      <c r="G964" s="9">
        <f t="shared" si="58"/>
        <v>-84.056551257260026</v>
      </c>
      <c r="H964" s="9">
        <f t="shared" si="59"/>
        <v>0.34905051637554152</v>
      </c>
    </row>
    <row r="965" spans="1:8" x14ac:dyDescent="0.25">
      <c r="A965">
        <v>1567</v>
      </c>
      <c r="B965" t="s">
        <v>951</v>
      </c>
      <c r="C965" s="8">
        <v>210.13</v>
      </c>
      <c r="D965" s="8">
        <v>122.04</v>
      </c>
      <c r="E965" s="10">
        <f t="shared" si="56"/>
        <v>205.61937646716476</v>
      </c>
      <c r="F965" s="9">
        <f t="shared" si="57"/>
        <v>-83.579376467164749</v>
      </c>
      <c r="G965" s="9">
        <f t="shared" si="58"/>
        <v>-83.707500740884484</v>
      </c>
      <c r="H965" s="9">
        <f t="shared" si="59"/>
        <v>0.12812427371973456</v>
      </c>
    </row>
    <row r="966" spans="1:8" x14ac:dyDescent="0.25">
      <c r="A966">
        <v>1566</v>
      </c>
      <c r="B966" t="s">
        <v>952</v>
      </c>
      <c r="C966" s="8">
        <v>209.98</v>
      </c>
      <c r="D966" s="8">
        <v>122.05</v>
      </c>
      <c r="E966" s="10">
        <f t="shared" si="56"/>
        <v>205.60530852006272</v>
      </c>
      <c r="F966" s="9">
        <f t="shared" si="57"/>
        <v>-83.555308520062724</v>
      </c>
      <c r="G966" s="9">
        <f t="shared" si="58"/>
        <v>-83.579376467164749</v>
      </c>
      <c r="H966" s="9">
        <f t="shared" si="59"/>
        <v>2.4067947102025755E-2</v>
      </c>
    </row>
    <row r="967" spans="1:8" x14ac:dyDescent="0.25">
      <c r="A967">
        <v>1565</v>
      </c>
      <c r="B967" t="s">
        <v>953</v>
      </c>
      <c r="C967" s="8">
        <v>211.239</v>
      </c>
      <c r="D967" s="8">
        <v>122.38</v>
      </c>
      <c r="E967" s="10">
        <f t="shared" si="56"/>
        <v>205.7233854894057</v>
      </c>
      <c r="F967" s="9">
        <f t="shared" si="57"/>
        <v>-83.343385489405705</v>
      </c>
      <c r="G967" s="9">
        <f t="shared" si="58"/>
        <v>-83.555308520062724</v>
      </c>
      <c r="H967" s="9">
        <f t="shared" si="59"/>
        <v>0.21192303065701878</v>
      </c>
    </row>
    <row r="968" spans="1:8" x14ac:dyDescent="0.25">
      <c r="A968">
        <v>1564</v>
      </c>
      <c r="B968" t="s">
        <v>954</v>
      </c>
      <c r="C968" s="8">
        <v>211.209</v>
      </c>
      <c r="D968" s="8">
        <v>122.5</v>
      </c>
      <c r="E968" s="10">
        <f t="shared" si="56"/>
        <v>205.72057189998529</v>
      </c>
      <c r="F968" s="9">
        <f t="shared" si="57"/>
        <v>-83.220571899985288</v>
      </c>
      <c r="G968" s="9">
        <f t="shared" si="58"/>
        <v>-83.343385489405705</v>
      </c>
      <c r="H968" s="9">
        <f t="shared" si="59"/>
        <v>0.1228135894204172</v>
      </c>
    </row>
    <row r="969" spans="1:8" x14ac:dyDescent="0.25">
      <c r="A969">
        <v>1563</v>
      </c>
      <c r="B969" t="s">
        <v>955</v>
      </c>
      <c r="C969" s="8">
        <v>211.81</v>
      </c>
      <c r="D969" s="8">
        <v>122.66</v>
      </c>
      <c r="E969" s="10">
        <f t="shared" si="56"/>
        <v>205.77693747470738</v>
      </c>
      <c r="F969" s="9">
        <f t="shared" si="57"/>
        <v>-83.116937474707385</v>
      </c>
      <c r="G969" s="9">
        <f t="shared" si="58"/>
        <v>-83.220571899985288</v>
      </c>
      <c r="H969" s="9">
        <f t="shared" si="59"/>
        <v>0.10363442527790312</v>
      </c>
    </row>
    <row r="970" spans="1:8" x14ac:dyDescent="0.25">
      <c r="A970">
        <v>1562</v>
      </c>
      <c r="B970" t="s">
        <v>956</v>
      </c>
      <c r="C970" s="8">
        <v>211.63</v>
      </c>
      <c r="D970" s="8">
        <v>122.8</v>
      </c>
      <c r="E970" s="10">
        <f t="shared" si="56"/>
        <v>205.76005593818496</v>
      </c>
      <c r="F970" s="9">
        <f t="shared" si="57"/>
        <v>-82.960055938184965</v>
      </c>
      <c r="G970" s="9">
        <f t="shared" si="58"/>
        <v>-83.116937474707385</v>
      </c>
      <c r="H970" s="9">
        <f t="shared" si="59"/>
        <v>0.15688153652241965</v>
      </c>
    </row>
    <row r="971" spans="1:8" x14ac:dyDescent="0.25">
      <c r="A971">
        <v>1561</v>
      </c>
      <c r="B971" t="s">
        <v>957</v>
      </c>
      <c r="C971" s="8">
        <v>211.38</v>
      </c>
      <c r="D971" s="8">
        <v>123.25</v>
      </c>
      <c r="E971" s="10">
        <f t="shared" si="56"/>
        <v>205.73660935968158</v>
      </c>
      <c r="F971" s="9">
        <f t="shared" si="57"/>
        <v>-82.48660935968158</v>
      </c>
      <c r="G971" s="9">
        <f t="shared" si="58"/>
        <v>-82.960055938184965</v>
      </c>
      <c r="H971" s="9">
        <f t="shared" si="59"/>
        <v>0.47344657850338479</v>
      </c>
    </row>
    <row r="972" spans="1:8" x14ac:dyDescent="0.25">
      <c r="A972">
        <v>1560</v>
      </c>
      <c r="B972" t="s">
        <v>958</v>
      </c>
      <c r="C972" s="8">
        <v>210.66</v>
      </c>
      <c r="D972" s="8">
        <v>122.58</v>
      </c>
      <c r="E972" s="10">
        <f t="shared" si="56"/>
        <v>205.66908321359188</v>
      </c>
      <c r="F972" s="9">
        <f t="shared" si="57"/>
        <v>-83.089083213591877</v>
      </c>
      <c r="G972" s="9">
        <f t="shared" si="58"/>
        <v>-82.48660935968158</v>
      </c>
      <c r="H972" s="9">
        <f t="shared" si="59"/>
        <v>-0.60247385391029695</v>
      </c>
    </row>
    <row r="973" spans="1:8" x14ac:dyDescent="0.25">
      <c r="A973">
        <v>1559</v>
      </c>
      <c r="B973" t="s">
        <v>959</v>
      </c>
      <c r="C973" s="8">
        <v>211.99</v>
      </c>
      <c r="D973" s="8">
        <v>123.47</v>
      </c>
      <c r="E973" s="10">
        <f t="shared" si="56"/>
        <v>205.7938190112298</v>
      </c>
      <c r="F973" s="9">
        <f t="shared" si="57"/>
        <v>-82.323819011229801</v>
      </c>
      <c r="G973" s="9">
        <f t="shared" si="58"/>
        <v>-83.089083213591877</v>
      </c>
      <c r="H973" s="9">
        <f t="shared" si="59"/>
        <v>0.76526420236207571</v>
      </c>
    </row>
    <row r="974" spans="1:8" x14ac:dyDescent="0.25">
      <c r="A974">
        <v>1558</v>
      </c>
      <c r="B974" t="s">
        <v>960</v>
      </c>
      <c r="C974" s="8">
        <v>211.12</v>
      </c>
      <c r="D974" s="8">
        <v>122.74</v>
      </c>
      <c r="E974" s="10">
        <f t="shared" si="56"/>
        <v>205.71222491803809</v>
      </c>
      <c r="F974" s="9">
        <f t="shared" si="57"/>
        <v>-82.972224918038094</v>
      </c>
      <c r="G974" s="9">
        <f t="shared" si="58"/>
        <v>-82.323819011229801</v>
      </c>
      <c r="H974" s="9">
        <f t="shared" si="59"/>
        <v>-0.6484059068082928</v>
      </c>
    </row>
    <row r="975" spans="1:8" x14ac:dyDescent="0.25">
      <c r="A975">
        <v>1557</v>
      </c>
      <c r="B975" t="s">
        <v>961</v>
      </c>
      <c r="C975" s="8">
        <v>210.23009999999999</v>
      </c>
      <c r="D975" s="8">
        <v>122.36</v>
      </c>
      <c r="E975" s="10">
        <f t="shared" si="56"/>
        <v>205.62876447719748</v>
      </c>
      <c r="F975" s="9">
        <f t="shared" si="57"/>
        <v>-83.268764477197479</v>
      </c>
      <c r="G975" s="9">
        <f t="shared" si="58"/>
        <v>-82.972224918038094</v>
      </c>
      <c r="H975" s="9">
        <f t="shared" si="59"/>
        <v>-0.29653955915938468</v>
      </c>
    </row>
    <row r="976" spans="1:8" x14ac:dyDescent="0.25">
      <c r="A976">
        <v>1556</v>
      </c>
      <c r="B976" t="s">
        <v>962</v>
      </c>
      <c r="C976" s="8">
        <v>210.46</v>
      </c>
      <c r="D976" s="8">
        <v>122.72</v>
      </c>
      <c r="E976" s="10">
        <f t="shared" ref="E976:E1039" si="60">+$G$3*$C976+$G$4</f>
        <v>205.65032595078918</v>
      </c>
      <c r="F976" s="9">
        <f t="shared" ref="F976:F1039" si="61">+$D976-E976</f>
        <v>-82.930325950789182</v>
      </c>
      <c r="G976" s="9">
        <f t="shared" si="58"/>
        <v>-83.268764477197479</v>
      </c>
      <c r="H976" s="9">
        <f t="shared" si="59"/>
        <v>0.33843852640829653</v>
      </c>
    </row>
    <row r="977" spans="1:8" x14ac:dyDescent="0.25">
      <c r="A977">
        <v>1555</v>
      </c>
      <c r="B977" t="s">
        <v>963</v>
      </c>
      <c r="C977" s="8">
        <v>207.5</v>
      </c>
      <c r="D977" s="8">
        <v>121.17</v>
      </c>
      <c r="E977" s="10">
        <f t="shared" si="60"/>
        <v>205.37271846130932</v>
      </c>
      <c r="F977" s="9">
        <f t="shared" si="61"/>
        <v>-84.202718461309317</v>
      </c>
      <c r="G977" s="9">
        <f t="shared" ref="G977:G1040" si="62">+F976</f>
        <v>-82.930325950789182</v>
      </c>
      <c r="H977" s="9">
        <f t="shared" ref="H977:H1040" si="63">+F977-G977</f>
        <v>-1.2723925105201346</v>
      </c>
    </row>
    <row r="978" spans="1:8" x14ac:dyDescent="0.25">
      <c r="A978">
        <v>1554</v>
      </c>
      <c r="B978" t="s">
        <v>964</v>
      </c>
      <c r="C978" s="8">
        <v>208.36</v>
      </c>
      <c r="D978" s="8">
        <v>121.7</v>
      </c>
      <c r="E978" s="10">
        <f t="shared" si="60"/>
        <v>205.45337469136092</v>
      </c>
      <c r="F978" s="9">
        <f t="shared" si="61"/>
        <v>-83.753374691360918</v>
      </c>
      <c r="G978" s="9">
        <f t="shared" si="62"/>
        <v>-84.202718461309317</v>
      </c>
      <c r="H978" s="9">
        <f t="shared" si="63"/>
        <v>0.44934376994839909</v>
      </c>
    </row>
    <row r="979" spans="1:8" x14ac:dyDescent="0.25">
      <c r="A979">
        <v>1553</v>
      </c>
      <c r="B979" t="s">
        <v>965</v>
      </c>
      <c r="C979" s="8">
        <v>204.98</v>
      </c>
      <c r="D979" s="8">
        <v>120.3</v>
      </c>
      <c r="E979" s="10">
        <f t="shared" si="60"/>
        <v>205.13637694999537</v>
      </c>
      <c r="F979" s="9">
        <f t="shared" si="61"/>
        <v>-84.836376949995369</v>
      </c>
      <c r="G979" s="9">
        <f t="shared" si="62"/>
        <v>-83.753374691360918</v>
      </c>
      <c r="H979" s="9">
        <f t="shared" si="63"/>
        <v>-1.0830022586344512</v>
      </c>
    </row>
    <row r="980" spans="1:8" x14ac:dyDescent="0.25">
      <c r="A980">
        <v>1552</v>
      </c>
      <c r="B980" t="s">
        <v>966</v>
      </c>
      <c r="C980" s="8">
        <v>204.5</v>
      </c>
      <c r="D980" s="8">
        <v>121.04</v>
      </c>
      <c r="E980" s="10">
        <f t="shared" si="60"/>
        <v>205.09135951926891</v>
      </c>
      <c r="F980" s="9">
        <f t="shared" si="61"/>
        <v>-84.0513595192689</v>
      </c>
      <c r="G980" s="9">
        <f t="shared" si="62"/>
        <v>-84.836376949995369</v>
      </c>
      <c r="H980" s="9">
        <f t="shared" si="63"/>
        <v>0.78501743072646946</v>
      </c>
    </row>
    <row r="981" spans="1:8" x14ac:dyDescent="0.25">
      <c r="A981">
        <v>1551</v>
      </c>
      <c r="B981" t="s">
        <v>967</v>
      </c>
      <c r="C981" s="8">
        <v>207.1</v>
      </c>
      <c r="D981" s="8">
        <v>123.05</v>
      </c>
      <c r="E981" s="10">
        <f t="shared" si="60"/>
        <v>205.33520393570393</v>
      </c>
      <c r="F981" s="9">
        <f t="shared" si="61"/>
        <v>-82.285203935703933</v>
      </c>
      <c r="G981" s="9">
        <f t="shared" si="62"/>
        <v>-84.0513595192689</v>
      </c>
      <c r="H981" s="9">
        <f t="shared" si="63"/>
        <v>1.7661555835649665</v>
      </c>
    </row>
    <row r="982" spans="1:8" x14ac:dyDescent="0.25">
      <c r="A982">
        <v>1550</v>
      </c>
      <c r="B982" t="s">
        <v>968</v>
      </c>
      <c r="C982" s="8">
        <v>205.8272</v>
      </c>
      <c r="D982" s="8">
        <v>122.61</v>
      </c>
      <c r="E982" s="10">
        <f t="shared" si="60"/>
        <v>205.21583271522758</v>
      </c>
      <c r="F982" s="9">
        <f t="shared" si="61"/>
        <v>-82.605832715227578</v>
      </c>
      <c r="G982" s="9">
        <f t="shared" si="62"/>
        <v>-82.285203935703933</v>
      </c>
      <c r="H982" s="9">
        <f t="shared" si="63"/>
        <v>-0.32062877952364488</v>
      </c>
    </row>
    <row r="983" spans="1:8" x14ac:dyDescent="0.25">
      <c r="A983">
        <v>1549</v>
      </c>
      <c r="B983" t="s">
        <v>969</v>
      </c>
      <c r="C983" s="8">
        <v>208.58</v>
      </c>
      <c r="D983" s="8">
        <v>123.33</v>
      </c>
      <c r="E983" s="10">
        <f t="shared" si="60"/>
        <v>205.47400768044386</v>
      </c>
      <c r="F983" s="9">
        <f t="shared" si="61"/>
        <v>-82.144007680443863</v>
      </c>
      <c r="G983" s="9">
        <f t="shared" si="62"/>
        <v>-82.605832715227578</v>
      </c>
      <c r="H983" s="9">
        <f t="shared" si="63"/>
        <v>0.46182503478371473</v>
      </c>
    </row>
    <row r="984" spans="1:8" x14ac:dyDescent="0.25">
      <c r="A984">
        <v>1548</v>
      </c>
      <c r="B984" t="s">
        <v>970</v>
      </c>
      <c r="C984" s="8">
        <v>207.96</v>
      </c>
      <c r="D984" s="8">
        <v>123.66</v>
      </c>
      <c r="E984" s="10">
        <f t="shared" si="60"/>
        <v>205.4158601657555</v>
      </c>
      <c r="F984" s="9">
        <f t="shared" si="61"/>
        <v>-81.755860165755507</v>
      </c>
      <c r="G984" s="9">
        <f t="shared" si="62"/>
        <v>-82.144007680443863</v>
      </c>
      <c r="H984" s="9">
        <f t="shared" si="63"/>
        <v>0.38814751468835595</v>
      </c>
    </row>
    <row r="985" spans="1:8" x14ac:dyDescent="0.25">
      <c r="A985">
        <v>1547</v>
      </c>
      <c r="B985" t="s">
        <v>971</v>
      </c>
      <c r="C985" s="8">
        <v>210.46</v>
      </c>
      <c r="D985" s="8">
        <v>124.65</v>
      </c>
      <c r="E985" s="10">
        <f t="shared" si="60"/>
        <v>205.65032595078918</v>
      </c>
      <c r="F985" s="9">
        <f t="shared" si="61"/>
        <v>-81.000325950789176</v>
      </c>
      <c r="G985" s="9">
        <f t="shared" si="62"/>
        <v>-81.755860165755507</v>
      </c>
      <c r="H985" s="9">
        <f t="shared" si="63"/>
        <v>0.75553421496633177</v>
      </c>
    </row>
    <row r="986" spans="1:8" x14ac:dyDescent="0.25">
      <c r="A986">
        <v>1546</v>
      </c>
      <c r="B986" t="s">
        <v>972</v>
      </c>
      <c r="C986" s="8">
        <v>209.5</v>
      </c>
      <c r="D986" s="8">
        <v>124.89</v>
      </c>
      <c r="E986" s="10">
        <f t="shared" si="60"/>
        <v>205.56029108933626</v>
      </c>
      <c r="F986" s="9">
        <f t="shared" si="61"/>
        <v>-80.67029108933626</v>
      </c>
      <c r="G986" s="9">
        <f t="shared" si="62"/>
        <v>-81.000325950789176</v>
      </c>
      <c r="H986" s="9">
        <f t="shared" si="63"/>
        <v>0.33003486145291561</v>
      </c>
    </row>
    <row r="987" spans="1:8" x14ac:dyDescent="0.25">
      <c r="A987">
        <v>1545</v>
      </c>
      <c r="B987" t="s">
        <v>973</v>
      </c>
      <c r="C987" s="8">
        <v>210.41</v>
      </c>
      <c r="D987" s="8">
        <v>125.99</v>
      </c>
      <c r="E987" s="10">
        <f t="shared" si="60"/>
        <v>205.64563663508852</v>
      </c>
      <c r="F987" s="9">
        <f t="shared" si="61"/>
        <v>-79.655636635088527</v>
      </c>
      <c r="G987" s="9">
        <f t="shared" si="62"/>
        <v>-80.67029108933626</v>
      </c>
      <c r="H987" s="9">
        <f t="shared" si="63"/>
        <v>1.0146544542477329</v>
      </c>
    </row>
    <row r="988" spans="1:8" x14ac:dyDescent="0.25">
      <c r="A988">
        <v>1544</v>
      </c>
      <c r="B988" t="s">
        <v>974</v>
      </c>
      <c r="C988" s="8">
        <v>210</v>
      </c>
      <c r="D988" s="8">
        <v>125.88</v>
      </c>
      <c r="E988" s="10">
        <f t="shared" si="60"/>
        <v>205.607184246343</v>
      </c>
      <c r="F988" s="9">
        <f t="shared" si="61"/>
        <v>-79.727184246343</v>
      </c>
      <c r="G988" s="9">
        <f t="shared" si="62"/>
        <v>-79.655636635088527</v>
      </c>
      <c r="H988" s="9">
        <f t="shared" si="63"/>
        <v>-7.1547611254473509E-2</v>
      </c>
    </row>
    <row r="989" spans="1:8" x14ac:dyDescent="0.25">
      <c r="A989">
        <v>1543</v>
      </c>
      <c r="B989" t="s">
        <v>975</v>
      </c>
      <c r="C989" s="8">
        <v>208.82</v>
      </c>
      <c r="D989" s="8">
        <v>125.85</v>
      </c>
      <c r="E989" s="10">
        <f t="shared" si="60"/>
        <v>205.49651639580711</v>
      </c>
      <c r="F989" s="9">
        <f t="shared" si="61"/>
        <v>-79.646516395807112</v>
      </c>
      <c r="G989" s="9">
        <f t="shared" si="62"/>
        <v>-79.727184246343</v>
      </c>
      <c r="H989" s="9">
        <f t="shared" si="63"/>
        <v>8.0667850535888874E-2</v>
      </c>
    </row>
    <row r="990" spans="1:8" x14ac:dyDescent="0.25">
      <c r="A990">
        <v>1542</v>
      </c>
      <c r="B990" t="s">
        <v>976</v>
      </c>
      <c r="C990" s="8">
        <v>205.76</v>
      </c>
      <c r="D990" s="8">
        <v>122.47</v>
      </c>
      <c r="E990" s="10">
        <f t="shared" si="60"/>
        <v>205.2095302749259</v>
      </c>
      <c r="F990" s="9">
        <f t="shared" si="61"/>
        <v>-82.739530274925897</v>
      </c>
      <c r="G990" s="9">
        <f t="shared" si="62"/>
        <v>-79.646516395807112</v>
      </c>
      <c r="H990" s="9">
        <f t="shared" si="63"/>
        <v>-3.0930138791187858</v>
      </c>
    </row>
    <row r="991" spans="1:8" x14ac:dyDescent="0.25">
      <c r="A991">
        <v>1541</v>
      </c>
      <c r="B991" t="s">
        <v>977</v>
      </c>
      <c r="C991" s="8">
        <v>205.27</v>
      </c>
      <c r="D991" s="8">
        <v>122.32</v>
      </c>
      <c r="E991" s="10">
        <f t="shared" si="60"/>
        <v>205.16357498105927</v>
      </c>
      <c r="F991" s="9">
        <f t="shared" si="61"/>
        <v>-82.843574981059277</v>
      </c>
      <c r="G991" s="9">
        <f t="shared" si="62"/>
        <v>-82.739530274925897</v>
      </c>
      <c r="H991" s="9">
        <f t="shared" si="63"/>
        <v>-0.10404470613337935</v>
      </c>
    </row>
    <row r="992" spans="1:8" x14ac:dyDescent="0.25">
      <c r="A992">
        <v>1540</v>
      </c>
      <c r="B992" t="s">
        <v>978</v>
      </c>
      <c r="C992" s="8">
        <v>205.74</v>
      </c>
      <c r="D992" s="8">
        <v>123.1</v>
      </c>
      <c r="E992" s="10">
        <f t="shared" si="60"/>
        <v>205.20765454864562</v>
      </c>
      <c r="F992" s="9">
        <f t="shared" si="61"/>
        <v>-82.107654548645627</v>
      </c>
      <c r="G992" s="9">
        <f t="shared" si="62"/>
        <v>-82.843574981059277</v>
      </c>
      <c r="H992" s="9">
        <f t="shared" si="63"/>
        <v>0.73592043241364991</v>
      </c>
    </row>
    <row r="993" spans="1:8" x14ac:dyDescent="0.25">
      <c r="A993">
        <v>1539</v>
      </c>
      <c r="B993" t="s">
        <v>979</v>
      </c>
      <c r="C993" s="8">
        <v>208.25</v>
      </c>
      <c r="D993" s="8">
        <v>124.77</v>
      </c>
      <c r="E993" s="10">
        <f t="shared" si="60"/>
        <v>205.44305819681944</v>
      </c>
      <c r="F993" s="9">
        <f t="shared" si="61"/>
        <v>-80.67305819681944</v>
      </c>
      <c r="G993" s="9">
        <f t="shared" si="62"/>
        <v>-82.107654548645627</v>
      </c>
      <c r="H993" s="9">
        <f t="shared" si="63"/>
        <v>1.4345963518261868</v>
      </c>
    </row>
    <row r="994" spans="1:8" x14ac:dyDescent="0.25">
      <c r="A994">
        <v>1538</v>
      </c>
      <c r="B994" t="s">
        <v>980</v>
      </c>
      <c r="C994" s="8">
        <v>206.43</v>
      </c>
      <c r="D994" s="8">
        <v>124.37</v>
      </c>
      <c r="E994" s="10">
        <f t="shared" si="60"/>
        <v>205.27236710531491</v>
      </c>
      <c r="F994" s="9">
        <f t="shared" si="61"/>
        <v>-80.902367105314909</v>
      </c>
      <c r="G994" s="9">
        <f t="shared" si="62"/>
        <v>-80.67305819681944</v>
      </c>
      <c r="H994" s="9">
        <f t="shared" si="63"/>
        <v>-0.2293089084954687</v>
      </c>
    </row>
    <row r="995" spans="1:8" x14ac:dyDescent="0.25">
      <c r="A995">
        <v>1537</v>
      </c>
      <c r="B995" t="s">
        <v>981</v>
      </c>
      <c r="C995" s="8">
        <v>205.7</v>
      </c>
      <c r="D995" s="8">
        <v>124.42</v>
      </c>
      <c r="E995" s="10">
        <f t="shared" si="60"/>
        <v>205.20390309608507</v>
      </c>
      <c r="F995" s="9">
        <f t="shared" si="61"/>
        <v>-80.783903096085069</v>
      </c>
      <c r="G995" s="9">
        <f t="shared" si="62"/>
        <v>-80.902367105314909</v>
      </c>
      <c r="H995" s="9">
        <f t="shared" si="63"/>
        <v>0.11846400922983946</v>
      </c>
    </row>
    <row r="996" spans="1:8" x14ac:dyDescent="0.25">
      <c r="A996">
        <v>1536</v>
      </c>
      <c r="B996" t="s">
        <v>982</v>
      </c>
      <c r="C996" s="8">
        <v>206.435</v>
      </c>
      <c r="D996" s="8">
        <v>124.65</v>
      </c>
      <c r="E996" s="10">
        <f t="shared" si="60"/>
        <v>205.27283603688497</v>
      </c>
      <c r="F996" s="9">
        <f t="shared" si="61"/>
        <v>-80.622836036884962</v>
      </c>
      <c r="G996" s="9">
        <f t="shared" si="62"/>
        <v>-80.783903096085069</v>
      </c>
      <c r="H996" s="9">
        <f t="shared" si="63"/>
        <v>0.16106705920010711</v>
      </c>
    </row>
    <row r="997" spans="1:8" x14ac:dyDescent="0.25">
      <c r="A997">
        <v>1535</v>
      </c>
      <c r="B997" t="s">
        <v>983</v>
      </c>
      <c r="C997" s="8">
        <v>207.83</v>
      </c>
      <c r="D997" s="8">
        <v>125.2</v>
      </c>
      <c r="E997" s="10">
        <f t="shared" si="60"/>
        <v>205.40366794493377</v>
      </c>
      <c r="F997" s="9">
        <f t="shared" si="61"/>
        <v>-80.20366794493377</v>
      </c>
      <c r="G997" s="9">
        <f t="shared" si="62"/>
        <v>-80.622836036884962</v>
      </c>
      <c r="H997" s="9">
        <f t="shared" si="63"/>
        <v>0.41916809195119242</v>
      </c>
    </row>
    <row r="998" spans="1:8" x14ac:dyDescent="0.25">
      <c r="A998">
        <v>1534</v>
      </c>
      <c r="B998" t="s">
        <v>984</v>
      </c>
      <c r="C998" s="8">
        <v>207.28</v>
      </c>
      <c r="D998" s="8">
        <v>124.4</v>
      </c>
      <c r="E998" s="10">
        <f t="shared" si="60"/>
        <v>205.35208547222635</v>
      </c>
      <c r="F998" s="9">
        <f t="shared" si="61"/>
        <v>-80.952085472226344</v>
      </c>
      <c r="G998" s="9">
        <f t="shared" si="62"/>
        <v>-80.20366794493377</v>
      </c>
      <c r="H998" s="9">
        <f t="shared" si="63"/>
        <v>-0.74841752729257394</v>
      </c>
    </row>
    <row r="999" spans="1:8" x14ac:dyDescent="0.25">
      <c r="A999">
        <v>1533</v>
      </c>
      <c r="B999" t="s">
        <v>985</v>
      </c>
      <c r="C999" s="8">
        <v>207.97499999999999</v>
      </c>
      <c r="D999" s="8">
        <v>125.47</v>
      </c>
      <c r="E999" s="10">
        <f t="shared" si="60"/>
        <v>205.41726696046572</v>
      </c>
      <c r="F999" s="9">
        <f t="shared" si="61"/>
        <v>-79.947266960465726</v>
      </c>
      <c r="G999" s="9">
        <f t="shared" si="62"/>
        <v>-80.952085472226344</v>
      </c>
      <c r="H999" s="9">
        <f t="shared" si="63"/>
        <v>1.0048185117606181</v>
      </c>
    </row>
    <row r="1000" spans="1:8" x14ac:dyDescent="0.25">
      <c r="A1000">
        <v>1532</v>
      </c>
      <c r="B1000" t="s">
        <v>986</v>
      </c>
      <c r="C1000" s="8">
        <v>208.9</v>
      </c>
      <c r="D1000" s="8">
        <v>125.02</v>
      </c>
      <c r="E1000" s="10">
        <f t="shared" si="60"/>
        <v>205.50401930092818</v>
      </c>
      <c r="F1000" s="9">
        <f t="shared" si="61"/>
        <v>-80.484019300928182</v>
      </c>
      <c r="G1000" s="9">
        <f t="shared" si="62"/>
        <v>-79.947266960465726</v>
      </c>
      <c r="H1000" s="9">
        <f t="shared" si="63"/>
        <v>-0.53675234046245635</v>
      </c>
    </row>
    <row r="1001" spans="1:8" x14ac:dyDescent="0.25">
      <c r="A1001">
        <v>1531</v>
      </c>
      <c r="B1001" t="s">
        <v>987</v>
      </c>
      <c r="C1001" s="8">
        <v>210.04</v>
      </c>
      <c r="D1001" s="8">
        <v>125.62</v>
      </c>
      <c r="E1001" s="10">
        <f t="shared" si="60"/>
        <v>205.61093569890352</v>
      </c>
      <c r="F1001" s="9">
        <f t="shared" si="61"/>
        <v>-79.990935698903513</v>
      </c>
      <c r="G1001" s="9">
        <f t="shared" si="62"/>
        <v>-80.484019300928182</v>
      </c>
      <c r="H1001" s="9">
        <f t="shared" si="63"/>
        <v>0.49308360202466872</v>
      </c>
    </row>
    <row r="1002" spans="1:8" x14ac:dyDescent="0.25">
      <c r="A1002">
        <v>1530</v>
      </c>
      <c r="B1002" t="s">
        <v>988</v>
      </c>
      <c r="C1002" s="8">
        <v>209.09</v>
      </c>
      <c r="D1002" s="8">
        <v>125.7</v>
      </c>
      <c r="E1002" s="10">
        <f t="shared" si="60"/>
        <v>205.52183870059073</v>
      </c>
      <c r="F1002" s="9">
        <f t="shared" si="61"/>
        <v>-79.821838700590732</v>
      </c>
      <c r="G1002" s="9">
        <f t="shared" si="62"/>
        <v>-79.990935698903513</v>
      </c>
      <c r="H1002" s="9">
        <f t="shared" si="63"/>
        <v>0.16909699831278147</v>
      </c>
    </row>
    <row r="1003" spans="1:8" x14ac:dyDescent="0.25">
      <c r="A1003">
        <v>1529</v>
      </c>
      <c r="B1003" t="s">
        <v>989</v>
      </c>
      <c r="C1003" s="8">
        <v>209.49</v>
      </c>
      <c r="D1003" s="8">
        <v>125.67</v>
      </c>
      <c r="E1003" s="10">
        <f t="shared" si="60"/>
        <v>205.55935322619612</v>
      </c>
      <c r="F1003" s="9">
        <f t="shared" si="61"/>
        <v>-79.889353226196121</v>
      </c>
      <c r="G1003" s="9">
        <f t="shared" si="62"/>
        <v>-79.821838700590732</v>
      </c>
      <c r="H1003" s="9">
        <f t="shared" si="63"/>
        <v>-6.7514525605389508E-2</v>
      </c>
    </row>
    <row r="1004" spans="1:8" x14ac:dyDescent="0.25">
      <c r="A1004">
        <v>1528</v>
      </c>
      <c r="B1004" t="s">
        <v>990</v>
      </c>
      <c r="C1004" s="8">
        <v>210.43</v>
      </c>
      <c r="D1004" s="8">
        <v>126.55</v>
      </c>
      <c r="E1004" s="10">
        <f t="shared" si="60"/>
        <v>205.6475123613688</v>
      </c>
      <c r="F1004" s="9">
        <f t="shared" si="61"/>
        <v>-79.0975123613688</v>
      </c>
      <c r="G1004" s="9">
        <f t="shared" si="62"/>
        <v>-79.889353226196121</v>
      </c>
      <c r="H1004" s="9">
        <f t="shared" si="63"/>
        <v>0.79184086482732141</v>
      </c>
    </row>
    <row r="1005" spans="1:8" x14ac:dyDescent="0.25">
      <c r="A1005">
        <v>1527</v>
      </c>
      <c r="B1005" t="s">
        <v>991</v>
      </c>
      <c r="C1005" s="8">
        <v>210.37</v>
      </c>
      <c r="D1005" s="8">
        <v>126.48</v>
      </c>
      <c r="E1005" s="10">
        <f t="shared" si="60"/>
        <v>205.64188518252797</v>
      </c>
      <c r="F1005" s="9">
        <f t="shared" si="61"/>
        <v>-79.161885182527968</v>
      </c>
      <c r="G1005" s="9">
        <f t="shared" si="62"/>
        <v>-79.0975123613688</v>
      </c>
      <c r="H1005" s="9">
        <f t="shared" si="63"/>
        <v>-6.437282115916787E-2</v>
      </c>
    </row>
    <row r="1006" spans="1:8" x14ac:dyDescent="0.25">
      <c r="A1006">
        <v>1526</v>
      </c>
      <c r="B1006" t="s">
        <v>992</v>
      </c>
      <c r="C1006" s="8">
        <v>207.95</v>
      </c>
      <c r="D1006" s="8">
        <v>124.43</v>
      </c>
      <c r="E1006" s="10">
        <f t="shared" si="60"/>
        <v>205.41492230261537</v>
      </c>
      <c r="F1006" s="9">
        <f t="shared" si="61"/>
        <v>-80.98492230261536</v>
      </c>
      <c r="G1006" s="9">
        <f t="shared" si="62"/>
        <v>-79.161885182527968</v>
      </c>
      <c r="H1006" s="9">
        <f t="shared" si="63"/>
        <v>-1.8230371200873918</v>
      </c>
    </row>
    <row r="1007" spans="1:8" x14ac:dyDescent="0.25">
      <c r="A1007">
        <v>1525</v>
      </c>
      <c r="B1007" t="s">
        <v>993</v>
      </c>
      <c r="C1007" s="8">
        <v>209.85</v>
      </c>
      <c r="D1007" s="8">
        <v>125.65</v>
      </c>
      <c r="E1007" s="10">
        <f t="shared" si="60"/>
        <v>205.59311629924096</v>
      </c>
      <c r="F1007" s="9">
        <f t="shared" si="61"/>
        <v>-79.943116299240955</v>
      </c>
      <c r="G1007" s="9">
        <f t="shared" si="62"/>
        <v>-80.98492230261536</v>
      </c>
      <c r="H1007" s="9">
        <f t="shared" si="63"/>
        <v>1.0418060033744041</v>
      </c>
    </row>
    <row r="1008" spans="1:8" x14ac:dyDescent="0.25">
      <c r="A1008">
        <v>1524</v>
      </c>
      <c r="B1008" t="s">
        <v>994</v>
      </c>
      <c r="C1008" s="8">
        <v>209.6</v>
      </c>
      <c r="D1008" s="8">
        <v>125.52</v>
      </c>
      <c r="E1008" s="10">
        <f t="shared" si="60"/>
        <v>205.56966972073761</v>
      </c>
      <c r="F1008" s="9">
        <f t="shared" si="61"/>
        <v>-80.049669720737612</v>
      </c>
      <c r="G1008" s="9">
        <f t="shared" si="62"/>
        <v>-79.943116299240955</v>
      </c>
      <c r="H1008" s="9">
        <f t="shared" si="63"/>
        <v>-0.10655342149665614</v>
      </c>
    </row>
    <row r="1009" spans="1:8" x14ac:dyDescent="0.25">
      <c r="A1009">
        <v>1523</v>
      </c>
      <c r="B1009" t="s">
        <v>995</v>
      </c>
      <c r="C1009" s="8">
        <v>210.63</v>
      </c>
      <c r="D1009" s="8">
        <v>125.71</v>
      </c>
      <c r="E1009" s="10">
        <f t="shared" si="60"/>
        <v>205.66626962417149</v>
      </c>
      <c r="F1009" s="9">
        <f t="shared" si="61"/>
        <v>-79.956269624171497</v>
      </c>
      <c r="G1009" s="9">
        <f t="shared" si="62"/>
        <v>-80.049669720737612</v>
      </c>
      <c r="H1009" s="9">
        <f t="shared" si="63"/>
        <v>9.3400096566114144E-2</v>
      </c>
    </row>
    <row r="1010" spans="1:8" x14ac:dyDescent="0.25">
      <c r="A1010">
        <v>1522</v>
      </c>
      <c r="B1010" t="s">
        <v>996</v>
      </c>
      <c r="C1010" s="8">
        <v>211.16</v>
      </c>
      <c r="D1010" s="8">
        <v>126.28</v>
      </c>
      <c r="E1010" s="10">
        <f t="shared" si="60"/>
        <v>205.71597637059861</v>
      </c>
      <c r="F1010" s="9">
        <f t="shared" si="61"/>
        <v>-79.43597637059861</v>
      </c>
      <c r="G1010" s="9">
        <f t="shared" si="62"/>
        <v>-79.956269624171497</v>
      </c>
      <c r="H1010" s="9">
        <f t="shared" si="63"/>
        <v>0.52029325357288769</v>
      </c>
    </row>
    <row r="1011" spans="1:8" x14ac:dyDescent="0.25">
      <c r="A1011">
        <v>1521</v>
      </c>
      <c r="B1011" t="s">
        <v>997</v>
      </c>
      <c r="C1011" s="8">
        <v>211.6499</v>
      </c>
      <c r="D1011" s="8">
        <v>125.86</v>
      </c>
      <c r="E1011" s="10">
        <f t="shared" si="60"/>
        <v>205.7619222858338</v>
      </c>
      <c r="F1011" s="9">
        <f t="shared" si="61"/>
        <v>-79.901922285833805</v>
      </c>
      <c r="G1011" s="9">
        <f t="shared" si="62"/>
        <v>-79.43597637059861</v>
      </c>
      <c r="H1011" s="9">
        <f t="shared" si="63"/>
        <v>-0.46594591523519568</v>
      </c>
    </row>
    <row r="1012" spans="1:8" x14ac:dyDescent="0.25">
      <c r="A1012">
        <v>1520</v>
      </c>
      <c r="B1012" t="s">
        <v>998</v>
      </c>
      <c r="C1012" s="8">
        <v>210.77</v>
      </c>
      <c r="D1012" s="8">
        <v>124.47</v>
      </c>
      <c r="E1012" s="10">
        <f t="shared" si="60"/>
        <v>205.67939970813336</v>
      </c>
      <c r="F1012" s="9">
        <f t="shared" si="61"/>
        <v>-81.209399708133361</v>
      </c>
      <c r="G1012" s="9">
        <f t="shared" si="62"/>
        <v>-79.901922285833805</v>
      </c>
      <c r="H1012" s="9">
        <f t="shared" si="63"/>
        <v>-1.3074774222995558</v>
      </c>
    </row>
    <row r="1013" spans="1:8" x14ac:dyDescent="0.25">
      <c r="A1013">
        <v>1519</v>
      </c>
      <c r="B1013" t="s">
        <v>999</v>
      </c>
      <c r="C1013" s="8">
        <v>211.44</v>
      </c>
      <c r="D1013" s="8">
        <v>125.16</v>
      </c>
      <c r="E1013" s="10">
        <f t="shared" si="60"/>
        <v>205.74223653852238</v>
      </c>
      <c r="F1013" s="9">
        <f t="shared" si="61"/>
        <v>-80.58223653852238</v>
      </c>
      <c r="G1013" s="9">
        <f t="shared" si="62"/>
        <v>-81.209399708133361</v>
      </c>
      <c r="H1013" s="9">
        <f t="shared" si="63"/>
        <v>0.62716316961098073</v>
      </c>
    </row>
    <row r="1014" spans="1:8" x14ac:dyDescent="0.25">
      <c r="A1014">
        <v>1518</v>
      </c>
      <c r="B1014" t="s">
        <v>1000</v>
      </c>
      <c r="C1014" s="8">
        <v>210.57</v>
      </c>
      <c r="D1014" s="8">
        <v>123.8</v>
      </c>
      <c r="E1014" s="10">
        <f t="shared" si="60"/>
        <v>205.66064244533067</v>
      </c>
      <c r="F1014" s="9">
        <f t="shared" si="61"/>
        <v>-81.860642445330669</v>
      </c>
      <c r="G1014" s="9">
        <f t="shared" si="62"/>
        <v>-80.58223653852238</v>
      </c>
      <c r="H1014" s="9">
        <f t="shared" si="63"/>
        <v>-1.2784059068082883</v>
      </c>
    </row>
    <row r="1015" spans="1:8" x14ac:dyDescent="0.25">
      <c r="A1015">
        <v>1517</v>
      </c>
      <c r="B1015" t="s">
        <v>1001</v>
      </c>
      <c r="C1015" s="8">
        <v>208.46</v>
      </c>
      <c r="D1015" s="8">
        <v>121.18</v>
      </c>
      <c r="E1015" s="10">
        <f t="shared" si="60"/>
        <v>205.46275332276224</v>
      </c>
      <c r="F1015" s="9">
        <f t="shared" si="61"/>
        <v>-84.282753322762233</v>
      </c>
      <c r="G1015" s="9">
        <f t="shared" si="62"/>
        <v>-81.860642445330669</v>
      </c>
      <c r="H1015" s="9">
        <f t="shared" si="63"/>
        <v>-2.4221108774315638</v>
      </c>
    </row>
    <row r="1016" spans="1:8" x14ac:dyDescent="0.25">
      <c r="A1016">
        <v>1516</v>
      </c>
      <c r="B1016" t="s">
        <v>1002</v>
      </c>
      <c r="C1016" s="8">
        <v>210.72</v>
      </c>
      <c r="D1016" s="8">
        <v>121.97</v>
      </c>
      <c r="E1016" s="10">
        <f t="shared" si="60"/>
        <v>205.6747103924327</v>
      </c>
      <c r="F1016" s="9">
        <f t="shared" si="61"/>
        <v>-83.704710392432702</v>
      </c>
      <c r="G1016" s="9">
        <f t="shared" si="62"/>
        <v>-84.282753322762233</v>
      </c>
      <c r="H1016" s="9">
        <f t="shared" si="63"/>
        <v>0.57804293032953069</v>
      </c>
    </row>
    <row r="1017" spans="1:8" x14ac:dyDescent="0.25">
      <c r="A1017">
        <v>1515</v>
      </c>
      <c r="B1017" t="s">
        <v>1003</v>
      </c>
      <c r="C1017" s="8">
        <v>211.32</v>
      </c>
      <c r="D1017" s="8">
        <v>122.41</v>
      </c>
      <c r="E1017" s="10">
        <f t="shared" si="60"/>
        <v>205.73098218084078</v>
      </c>
      <c r="F1017" s="9">
        <f t="shared" si="61"/>
        <v>-83.320982180840787</v>
      </c>
      <c r="G1017" s="9">
        <f t="shared" si="62"/>
        <v>-83.704710392432702</v>
      </c>
      <c r="H1017" s="9">
        <f t="shared" si="63"/>
        <v>0.38372821159191517</v>
      </c>
    </row>
    <row r="1018" spans="1:8" x14ac:dyDescent="0.25">
      <c r="A1018">
        <v>1514</v>
      </c>
      <c r="B1018" t="s">
        <v>1004</v>
      </c>
      <c r="C1018" s="8">
        <v>208.9</v>
      </c>
      <c r="D1018" s="8">
        <v>120.85</v>
      </c>
      <c r="E1018" s="10">
        <f t="shared" si="60"/>
        <v>205.50401930092818</v>
      </c>
      <c r="F1018" s="9">
        <f t="shared" si="61"/>
        <v>-84.654019300928184</v>
      </c>
      <c r="G1018" s="9">
        <f t="shared" si="62"/>
        <v>-83.320982180840787</v>
      </c>
      <c r="H1018" s="9">
        <f t="shared" si="63"/>
        <v>-1.3330371200873969</v>
      </c>
    </row>
    <row r="1019" spans="1:8" x14ac:dyDescent="0.25">
      <c r="A1019">
        <v>1513</v>
      </c>
      <c r="B1019" t="s">
        <v>1005</v>
      </c>
      <c r="C1019" s="8">
        <v>208.04</v>
      </c>
      <c r="D1019" s="8">
        <v>121.27</v>
      </c>
      <c r="E1019" s="10">
        <f t="shared" si="60"/>
        <v>205.4233630708766</v>
      </c>
      <c r="F1019" s="9">
        <f t="shared" si="61"/>
        <v>-84.153363070876608</v>
      </c>
      <c r="G1019" s="9">
        <f t="shared" si="62"/>
        <v>-84.654019300928184</v>
      </c>
      <c r="H1019" s="9">
        <f t="shared" si="63"/>
        <v>0.50065623005157533</v>
      </c>
    </row>
    <row r="1020" spans="1:8" x14ac:dyDescent="0.25">
      <c r="A1020">
        <v>1512</v>
      </c>
      <c r="B1020" t="s">
        <v>1006</v>
      </c>
      <c r="C1020" s="8">
        <v>208.87</v>
      </c>
      <c r="D1020" s="8">
        <v>121.73</v>
      </c>
      <c r="E1020" s="10">
        <f t="shared" si="60"/>
        <v>205.50120571150777</v>
      </c>
      <c r="F1020" s="9">
        <f t="shared" si="61"/>
        <v>-83.771205711507761</v>
      </c>
      <c r="G1020" s="9">
        <f t="shared" si="62"/>
        <v>-84.153363070876608</v>
      </c>
      <c r="H1020" s="9">
        <f t="shared" si="63"/>
        <v>0.38215735936884698</v>
      </c>
    </row>
    <row r="1021" spans="1:8" x14ac:dyDescent="0.25">
      <c r="A1021">
        <v>1511</v>
      </c>
      <c r="B1021" t="s">
        <v>1007</v>
      </c>
      <c r="C1021" s="8">
        <v>211.62</v>
      </c>
      <c r="D1021" s="8">
        <v>122.64</v>
      </c>
      <c r="E1021" s="10">
        <f t="shared" si="60"/>
        <v>205.75911807504482</v>
      </c>
      <c r="F1021" s="9">
        <f t="shared" si="61"/>
        <v>-83.119118075044824</v>
      </c>
      <c r="G1021" s="9">
        <f t="shared" si="62"/>
        <v>-83.771205711507761</v>
      </c>
      <c r="H1021" s="9">
        <f t="shared" si="63"/>
        <v>0.65208763646293733</v>
      </c>
    </row>
    <row r="1022" spans="1:8" x14ac:dyDescent="0.25">
      <c r="A1022">
        <v>1510</v>
      </c>
      <c r="B1022" t="s">
        <v>1008</v>
      </c>
      <c r="C1022" s="8">
        <v>210.60499999999999</v>
      </c>
      <c r="D1022" s="8">
        <v>122.71</v>
      </c>
      <c r="E1022" s="10">
        <f t="shared" si="60"/>
        <v>205.66392496632113</v>
      </c>
      <c r="F1022" s="9">
        <f t="shared" si="61"/>
        <v>-82.953924966321139</v>
      </c>
      <c r="G1022" s="9">
        <f t="shared" si="62"/>
        <v>-83.119118075044824</v>
      </c>
      <c r="H1022" s="9">
        <f t="shared" si="63"/>
        <v>0.16519310872368465</v>
      </c>
    </row>
    <row r="1023" spans="1:8" x14ac:dyDescent="0.25">
      <c r="A1023">
        <v>1509</v>
      </c>
      <c r="B1023" t="s">
        <v>1009</v>
      </c>
      <c r="C1023" s="8">
        <v>209.98</v>
      </c>
      <c r="D1023" s="8">
        <v>122.49</v>
      </c>
      <c r="E1023" s="10">
        <f t="shared" si="60"/>
        <v>205.60530852006272</v>
      </c>
      <c r="F1023" s="9">
        <f t="shared" si="61"/>
        <v>-83.115308520062726</v>
      </c>
      <c r="G1023" s="9">
        <f t="shared" si="62"/>
        <v>-82.953924966321139</v>
      </c>
      <c r="H1023" s="9">
        <f t="shared" si="63"/>
        <v>-0.16138355374158664</v>
      </c>
    </row>
    <row r="1024" spans="1:8" x14ac:dyDescent="0.25">
      <c r="A1024">
        <v>1508</v>
      </c>
      <c r="B1024" t="s">
        <v>1010</v>
      </c>
      <c r="C1024" s="8">
        <v>210.02</v>
      </c>
      <c r="D1024" s="8">
        <v>122.485</v>
      </c>
      <c r="E1024" s="10">
        <f t="shared" si="60"/>
        <v>205.60905997262327</v>
      </c>
      <c r="F1024" s="9">
        <f t="shared" si="61"/>
        <v>-83.124059972623272</v>
      </c>
      <c r="G1024" s="9">
        <f t="shared" si="62"/>
        <v>-83.115308520062726</v>
      </c>
      <c r="H1024" s="9">
        <f t="shared" si="63"/>
        <v>-8.7514525605456583E-3</v>
      </c>
    </row>
    <row r="1025" spans="1:8" x14ac:dyDescent="0.25">
      <c r="A1025">
        <v>1507</v>
      </c>
      <c r="B1025" t="s">
        <v>1011</v>
      </c>
      <c r="C1025" s="8">
        <v>212.21</v>
      </c>
      <c r="D1025" s="8">
        <v>123.79</v>
      </c>
      <c r="E1025" s="10">
        <f t="shared" si="60"/>
        <v>205.81445200031277</v>
      </c>
      <c r="F1025" s="9">
        <f t="shared" si="61"/>
        <v>-82.024452000312763</v>
      </c>
      <c r="G1025" s="9">
        <f t="shared" si="62"/>
        <v>-83.124059972623272</v>
      </c>
      <c r="H1025" s="9">
        <f t="shared" si="63"/>
        <v>1.0996079723105083</v>
      </c>
    </row>
    <row r="1026" spans="1:8" x14ac:dyDescent="0.25">
      <c r="A1026">
        <v>1506</v>
      </c>
      <c r="B1026" t="s">
        <v>1012</v>
      </c>
      <c r="C1026" s="8">
        <v>212.44</v>
      </c>
      <c r="D1026" s="8">
        <v>123.65</v>
      </c>
      <c r="E1026" s="10">
        <f t="shared" si="60"/>
        <v>205.83602285253585</v>
      </c>
      <c r="F1026" s="9">
        <f t="shared" si="61"/>
        <v>-82.186022852535842</v>
      </c>
      <c r="G1026" s="9">
        <f t="shared" si="62"/>
        <v>-82.024452000312763</v>
      </c>
      <c r="H1026" s="9">
        <f t="shared" si="63"/>
        <v>-0.16157085222307899</v>
      </c>
    </row>
    <row r="1027" spans="1:8" x14ac:dyDescent="0.25">
      <c r="A1027">
        <v>1505</v>
      </c>
      <c r="B1027" t="s">
        <v>1013</v>
      </c>
      <c r="C1027" s="8">
        <v>213.1</v>
      </c>
      <c r="D1027" s="8">
        <v>125.05</v>
      </c>
      <c r="E1027" s="10">
        <f t="shared" si="60"/>
        <v>205.89792181978476</v>
      </c>
      <c r="F1027" s="9">
        <f t="shared" si="61"/>
        <v>-80.847921819784759</v>
      </c>
      <c r="G1027" s="9">
        <f t="shared" si="62"/>
        <v>-82.186022852535842</v>
      </c>
      <c r="H1027" s="9">
        <f t="shared" si="63"/>
        <v>1.3381010327510836</v>
      </c>
    </row>
    <row r="1028" spans="1:8" x14ac:dyDescent="0.25">
      <c r="A1028">
        <v>1504</v>
      </c>
      <c r="B1028" t="s">
        <v>1014</v>
      </c>
      <c r="C1028" s="8">
        <v>213.03</v>
      </c>
      <c r="D1028" s="8">
        <v>124.88</v>
      </c>
      <c r="E1028" s="10">
        <f t="shared" si="60"/>
        <v>205.89135677780382</v>
      </c>
      <c r="F1028" s="9">
        <f t="shared" si="61"/>
        <v>-81.011356777803826</v>
      </c>
      <c r="G1028" s="9">
        <f t="shared" si="62"/>
        <v>-80.847921819784759</v>
      </c>
      <c r="H1028" s="9">
        <f t="shared" si="63"/>
        <v>-0.16343495801906727</v>
      </c>
    </row>
    <row r="1029" spans="1:8" x14ac:dyDescent="0.25">
      <c r="A1029">
        <v>1503</v>
      </c>
      <c r="B1029" t="s">
        <v>1015</v>
      </c>
      <c r="C1029" s="8">
        <v>212.88</v>
      </c>
      <c r="D1029" s="8">
        <v>125.11</v>
      </c>
      <c r="E1029" s="10">
        <f t="shared" si="60"/>
        <v>205.87728883070179</v>
      </c>
      <c r="F1029" s="9">
        <f t="shared" si="61"/>
        <v>-80.767288830701787</v>
      </c>
      <c r="G1029" s="9">
        <f t="shared" si="62"/>
        <v>-81.011356777803826</v>
      </c>
      <c r="H1029" s="9">
        <f t="shared" si="63"/>
        <v>0.24406794710203883</v>
      </c>
    </row>
    <row r="1030" spans="1:8" x14ac:dyDescent="0.25">
      <c r="A1030">
        <v>1502</v>
      </c>
      <c r="B1030" t="s">
        <v>1016</v>
      </c>
      <c r="C1030" s="8">
        <v>213.5</v>
      </c>
      <c r="D1030" s="8">
        <v>124.97</v>
      </c>
      <c r="E1030" s="10">
        <f t="shared" si="60"/>
        <v>205.93543634539014</v>
      </c>
      <c r="F1030" s="9">
        <f t="shared" si="61"/>
        <v>-80.965436345390145</v>
      </c>
      <c r="G1030" s="9">
        <f t="shared" si="62"/>
        <v>-80.767288830701787</v>
      </c>
      <c r="H1030" s="9">
        <f t="shared" si="63"/>
        <v>-0.19814751468835823</v>
      </c>
    </row>
    <row r="1031" spans="1:8" x14ac:dyDescent="0.25">
      <c r="A1031">
        <v>1501</v>
      </c>
      <c r="B1031" t="s">
        <v>1017</v>
      </c>
      <c r="C1031" s="8">
        <v>212.99</v>
      </c>
      <c r="D1031" s="8">
        <v>124.43</v>
      </c>
      <c r="E1031" s="10">
        <f t="shared" si="60"/>
        <v>205.88760532524327</v>
      </c>
      <c r="F1031" s="9">
        <f t="shared" si="61"/>
        <v>-81.457605325243264</v>
      </c>
      <c r="G1031" s="9">
        <f t="shared" si="62"/>
        <v>-80.965436345390145</v>
      </c>
      <c r="H1031" s="9">
        <f t="shared" si="63"/>
        <v>-0.49216897985311903</v>
      </c>
    </row>
    <row r="1032" spans="1:8" x14ac:dyDescent="0.25">
      <c r="A1032">
        <v>1500</v>
      </c>
      <c r="B1032" t="s">
        <v>1018</v>
      </c>
      <c r="C1032" s="8">
        <v>210.7</v>
      </c>
      <c r="D1032" s="8">
        <v>123.24</v>
      </c>
      <c r="E1032" s="10">
        <f t="shared" si="60"/>
        <v>205.67283466615243</v>
      </c>
      <c r="F1032" s="9">
        <f t="shared" si="61"/>
        <v>-82.432834666152431</v>
      </c>
      <c r="G1032" s="9">
        <f t="shared" si="62"/>
        <v>-81.457605325243264</v>
      </c>
      <c r="H1032" s="9">
        <f t="shared" si="63"/>
        <v>-0.97522934090916635</v>
      </c>
    </row>
    <row r="1033" spans="1:8" x14ac:dyDescent="0.25">
      <c r="A1033">
        <v>1499</v>
      </c>
      <c r="B1033" t="s">
        <v>1019</v>
      </c>
      <c r="C1033" s="8">
        <v>212.7</v>
      </c>
      <c r="D1033" s="8">
        <v>124.75</v>
      </c>
      <c r="E1033" s="10">
        <f t="shared" si="60"/>
        <v>205.86040729417937</v>
      </c>
      <c r="F1033" s="9">
        <f t="shared" si="61"/>
        <v>-81.110407294179367</v>
      </c>
      <c r="G1033" s="9">
        <f t="shared" si="62"/>
        <v>-82.432834666152431</v>
      </c>
      <c r="H1033" s="9">
        <f t="shared" si="63"/>
        <v>1.3224273719730633</v>
      </c>
    </row>
    <row r="1034" spans="1:8" x14ac:dyDescent="0.25">
      <c r="A1034">
        <v>1498</v>
      </c>
      <c r="B1034" t="s">
        <v>1020</v>
      </c>
      <c r="C1034" s="8">
        <v>212.46</v>
      </c>
      <c r="D1034" s="8">
        <v>124.64</v>
      </c>
      <c r="E1034" s="10">
        <f t="shared" si="60"/>
        <v>205.83789857881612</v>
      </c>
      <c r="F1034" s="9">
        <f t="shared" si="61"/>
        <v>-81.197898578816122</v>
      </c>
      <c r="G1034" s="9">
        <f t="shared" si="62"/>
        <v>-81.110407294179367</v>
      </c>
      <c r="H1034" s="9">
        <f t="shared" si="63"/>
        <v>-8.749128463675504E-2</v>
      </c>
    </row>
    <row r="1035" spans="1:8" x14ac:dyDescent="0.25">
      <c r="A1035">
        <v>1497</v>
      </c>
      <c r="B1035" t="s">
        <v>1021</v>
      </c>
      <c r="C1035" s="8">
        <v>211.14</v>
      </c>
      <c r="D1035" s="8">
        <v>123.89</v>
      </c>
      <c r="E1035" s="10">
        <f t="shared" si="60"/>
        <v>205.71410064431836</v>
      </c>
      <c r="F1035" s="9">
        <f t="shared" si="61"/>
        <v>-81.824100644318364</v>
      </c>
      <c r="G1035" s="9">
        <f t="shared" si="62"/>
        <v>-81.197898578816122</v>
      </c>
      <c r="H1035" s="9">
        <f t="shared" si="63"/>
        <v>-0.62620206550224111</v>
      </c>
    </row>
    <row r="1036" spans="1:8" x14ac:dyDescent="0.25">
      <c r="A1036">
        <v>1496</v>
      </c>
      <c r="B1036" t="s">
        <v>1022</v>
      </c>
      <c r="C1036" s="8">
        <v>211.57</v>
      </c>
      <c r="D1036" s="8">
        <v>124.28</v>
      </c>
      <c r="E1036" s="10">
        <f t="shared" si="60"/>
        <v>205.75442875934414</v>
      </c>
      <c r="F1036" s="9">
        <f t="shared" si="61"/>
        <v>-81.474428759344136</v>
      </c>
      <c r="G1036" s="9">
        <f t="shared" si="62"/>
        <v>-81.824100644318364</v>
      </c>
      <c r="H1036" s="9">
        <f t="shared" si="63"/>
        <v>0.34967188497422796</v>
      </c>
    </row>
    <row r="1037" spans="1:8" x14ac:dyDescent="0.25">
      <c r="A1037">
        <v>1495</v>
      </c>
      <c r="B1037" t="s">
        <v>1023</v>
      </c>
      <c r="C1037" s="8">
        <v>211.36</v>
      </c>
      <c r="D1037" s="8">
        <v>124.52</v>
      </c>
      <c r="E1037" s="10">
        <f t="shared" si="60"/>
        <v>205.73473363340131</v>
      </c>
      <c r="F1037" s="9">
        <f t="shared" si="61"/>
        <v>-81.214733633401309</v>
      </c>
      <c r="G1037" s="9">
        <f t="shared" si="62"/>
        <v>-81.474428759344136</v>
      </c>
      <c r="H1037" s="9">
        <f t="shared" si="63"/>
        <v>0.25969512594282662</v>
      </c>
    </row>
    <row r="1038" spans="1:8" x14ac:dyDescent="0.25">
      <c r="A1038">
        <v>1494</v>
      </c>
      <c r="B1038" t="s">
        <v>1024</v>
      </c>
      <c r="C1038" s="8">
        <v>211.92</v>
      </c>
      <c r="D1038" s="8">
        <v>125.76</v>
      </c>
      <c r="E1038" s="10">
        <f t="shared" si="60"/>
        <v>205.78725396924887</v>
      </c>
      <c r="F1038" s="9">
        <f t="shared" si="61"/>
        <v>-80.027253969248861</v>
      </c>
      <c r="G1038" s="9">
        <f t="shared" si="62"/>
        <v>-81.214733633401309</v>
      </c>
      <c r="H1038" s="9">
        <f t="shared" si="63"/>
        <v>1.1874796641524483</v>
      </c>
    </row>
    <row r="1039" spans="1:8" x14ac:dyDescent="0.25">
      <c r="A1039">
        <v>1493</v>
      </c>
      <c r="B1039" t="s">
        <v>1025</v>
      </c>
      <c r="C1039" s="8">
        <v>210.1292</v>
      </c>
      <c r="D1039" s="8">
        <v>124.5</v>
      </c>
      <c r="E1039" s="10">
        <f t="shared" si="60"/>
        <v>205.61930143811352</v>
      </c>
      <c r="F1039" s="9">
        <f t="shared" si="61"/>
        <v>-81.119301438113524</v>
      </c>
      <c r="G1039" s="9">
        <f t="shared" si="62"/>
        <v>-80.027253969248861</v>
      </c>
      <c r="H1039" s="9">
        <f t="shared" si="63"/>
        <v>-1.0920474688646635</v>
      </c>
    </row>
    <row r="1040" spans="1:8" x14ac:dyDescent="0.25">
      <c r="A1040">
        <v>1492</v>
      </c>
      <c r="B1040" t="s">
        <v>1026</v>
      </c>
      <c r="C1040" s="8">
        <v>209.77</v>
      </c>
      <c r="D1040" s="8">
        <v>125.4</v>
      </c>
      <c r="E1040" s="10">
        <f t="shared" ref="E1040:E1103" si="64">+$G$3*$C1040+$G$4</f>
        <v>205.58561339411989</v>
      </c>
      <c r="F1040" s="9">
        <f t="shared" ref="F1040:F1103" si="65">+$D1040-E1040</f>
        <v>-80.185613394119883</v>
      </c>
      <c r="G1040" s="9">
        <f t="shared" si="62"/>
        <v>-81.119301438113524</v>
      </c>
      <c r="H1040" s="9">
        <f t="shared" si="63"/>
        <v>0.9336880439936408</v>
      </c>
    </row>
    <row r="1041" spans="1:8" x14ac:dyDescent="0.25">
      <c r="A1041">
        <v>1491</v>
      </c>
      <c r="B1041" t="s">
        <v>1027</v>
      </c>
      <c r="C1041" s="8">
        <v>208.48</v>
      </c>
      <c r="D1041" s="8">
        <v>124.82</v>
      </c>
      <c r="E1041" s="10">
        <f t="shared" si="64"/>
        <v>205.46462904904251</v>
      </c>
      <c r="F1041" s="9">
        <f t="shared" si="65"/>
        <v>-80.644629049042521</v>
      </c>
      <c r="G1041" s="9">
        <f t="shared" ref="G1041:G1104" si="66">+F1040</f>
        <v>-80.185613394119883</v>
      </c>
      <c r="H1041" s="9">
        <f t="shared" ref="H1041:H1104" si="67">+F1041-G1041</f>
        <v>-0.45901565492263785</v>
      </c>
    </row>
    <row r="1042" spans="1:8" x14ac:dyDescent="0.25">
      <c r="A1042">
        <v>1490</v>
      </c>
      <c r="B1042" t="s">
        <v>1028</v>
      </c>
      <c r="C1042" s="8">
        <v>208.45</v>
      </c>
      <c r="D1042" s="8">
        <v>124.44</v>
      </c>
      <c r="E1042" s="10">
        <f t="shared" si="64"/>
        <v>205.46181545962213</v>
      </c>
      <c r="F1042" s="9">
        <f t="shared" si="65"/>
        <v>-81.021815459622132</v>
      </c>
      <c r="G1042" s="9">
        <f t="shared" si="66"/>
        <v>-80.644629049042521</v>
      </c>
      <c r="H1042" s="9">
        <f t="shared" si="67"/>
        <v>-0.37718641057961122</v>
      </c>
    </row>
    <row r="1043" spans="1:8" x14ac:dyDescent="0.25">
      <c r="A1043">
        <v>1489</v>
      </c>
      <c r="B1043" t="s">
        <v>1029</v>
      </c>
      <c r="C1043" s="8">
        <v>210.95</v>
      </c>
      <c r="D1043" s="8">
        <v>125.99</v>
      </c>
      <c r="E1043" s="10">
        <f t="shared" si="64"/>
        <v>205.69628124465578</v>
      </c>
      <c r="F1043" s="9">
        <f t="shared" si="65"/>
        <v>-79.706281244655784</v>
      </c>
      <c r="G1043" s="9">
        <f t="shared" si="66"/>
        <v>-81.021815459622132</v>
      </c>
      <c r="H1043" s="9">
        <f t="shared" si="67"/>
        <v>1.3155342149663483</v>
      </c>
    </row>
    <row r="1044" spans="1:8" x14ac:dyDescent="0.25">
      <c r="A1044">
        <v>1488</v>
      </c>
      <c r="B1044" t="s">
        <v>1030</v>
      </c>
      <c r="C1044" s="8">
        <v>211.63</v>
      </c>
      <c r="D1044" s="8">
        <v>126.31</v>
      </c>
      <c r="E1044" s="10">
        <f t="shared" si="64"/>
        <v>205.76005593818496</v>
      </c>
      <c r="F1044" s="9">
        <f t="shared" si="65"/>
        <v>-79.45005593818496</v>
      </c>
      <c r="G1044" s="9">
        <f t="shared" si="66"/>
        <v>-79.706281244655784</v>
      </c>
      <c r="H1044" s="9">
        <f t="shared" si="67"/>
        <v>0.25622530647082442</v>
      </c>
    </row>
    <row r="1045" spans="1:8" x14ac:dyDescent="0.25">
      <c r="A1045">
        <v>1487</v>
      </c>
      <c r="B1045" t="s">
        <v>1031</v>
      </c>
      <c r="C1045" s="8">
        <v>210.01</v>
      </c>
      <c r="D1045" s="8">
        <v>125.93</v>
      </c>
      <c r="E1045" s="10">
        <f t="shared" si="64"/>
        <v>205.60812210948313</v>
      </c>
      <c r="F1045" s="9">
        <f t="shared" si="65"/>
        <v>-79.678122109483127</v>
      </c>
      <c r="G1045" s="9">
        <f t="shared" si="66"/>
        <v>-79.45005593818496</v>
      </c>
      <c r="H1045" s="9">
        <f t="shared" si="67"/>
        <v>-0.22806617129816686</v>
      </c>
    </row>
    <row r="1046" spans="1:8" x14ac:dyDescent="0.25">
      <c r="A1046">
        <v>1486</v>
      </c>
      <c r="B1046" t="s">
        <v>1032</v>
      </c>
      <c r="C1046" s="8">
        <v>209.11</v>
      </c>
      <c r="D1046" s="8">
        <v>125.53</v>
      </c>
      <c r="E1046" s="10">
        <f t="shared" si="64"/>
        <v>205.52371442687101</v>
      </c>
      <c r="F1046" s="9">
        <f t="shared" si="65"/>
        <v>-79.993714426871009</v>
      </c>
      <c r="G1046" s="9">
        <f t="shared" si="66"/>
        <v>-79.678122109483127</v>
      </c>
      <c r="H1046" s="9">
        <f t="shared" si="67"/>
        <v>-0.31559231738788185</v>
      </c>
    </row>
    <row r="1047" spans="1:8" x14ac:dyDescent="0.25">
      <c r="A1047">
        <v>1485</v>
      </c>
      <c r="B1047" t="s">
        <v>1033</v>
      </c>
      <c r="C1047" s="8">
        <v>210.25</v>
      </c>
      <c r="D1047" s="8">
        <v>126.42</v>
      </c>
      <c r="E1047" s="10">
        <f t="shared" si="64"/>
        <v>205.63063082484638</v>
      </c>
      <c r="F1047" s="9">
        <f t="shared" si="65"/>
        <v>-79.210630824846376</v>
      </c>
      <c r="G1047" s="9">
        <f t="shared" si="66"/>
        <v>-79.993714426871009</v>
      </c>
      <c r="H1047" s="9">
        <f t="shared" si="67"/>
        <v>0.78308360202463234</v>
      </c>
    </row>
    <row r="1048" spans="1:8" x14ac:dyDescent="0.25">
      <c r="A1048">
        <v>1484</v>
      </c>
      <c r="B1048" t="s">
        <v>1034</v>
      </c>
      <c r="C1048" s="8">
        <v>210.59</v>
      </c>
      <c r="D1048" s="8">
        <v>126.23</v>
      </c>
      <c r="E1048" s="10">
        <f t="shared" si="64"/>
        <v>205.66251817161094</v>
      </c>
      <c r="F1048" s="9">
        <f t="shared" si="65"/>
        <v>-79.432518171610937</v>
      </c>
      <c r="G1048" s="9">
        <f t="shared" si="66"/>
        <v>-79.210630824846376</v>
      </c>
      <c r="H1048" s="9">
        <f t="shared" si="67"/>
        <v>-0.22188734676456079</v>
      </c>
    </row>
    <row r="1049" spans="1:8" x14ac:dyDescent="0.25">
      <c r="A1049">
        <v>1483</v>
      </c>
      <c r="B1049" t="s">
        <v>1035</v>
      </c>
      <c r="C1049" s="8">
        <v>212.78</v>
      </c>
      <c r="D1049" s="8">
        <v>127.92</v>
      </c>
      <c r="E1049" s="10">
        <f t="shared" si="64"/>
        <v>205.86791019930044</v>
      </c>
      <c r="F1049" s="9">
        <f t="shared" si="65"/>
        <v>-77.947910199300438</v>
      </c>
      <c r="G1049" s="9">
        <f t="shared" si="66"/>
        <v>-79.432518171610937</v>
      </c>
      <c r="H1049" s="9">
        <f t="shared" si="67"/>
        <v>1.4846079723104992</v>
      </c>
    </row>
    <row r="1050" spans="1:8" x14ac:dyDescent="0.25">
      <c r="A1050">
        <v>1482</v>
      </c>
      <c r="B1050" t="s">
        <v>1036</v>
      </c>
      <c r="C1050" s="8">
        <v>210.81</v>
      </c>
      <c r="D1050" s="8">
        <v>127.86</v>
      </c>
      <c r="E1050" s="10">
        <f t="shared" si="64"/>
        <v>205.68315116069391</v>
      </c>
      <c r="F1050" s="9">
        <f t="shared" si="65"/>
        <v>-77.823151160693911</v>
      </c>
      <c r="G1050" s="9">
        <f t="shared" si="66"/>
        <v>-77.947910199300438</v>
      </c>
      <c r="H1050" s="9">
        <f t="shared" si="67"/>
        <v>0.12475903860652693</v>
      </c>
    </row>
    <row r="1051" spans="1:8" x14ac:dyDescent="0.25">
      <c r="A1051">
        <v>1481</v>
      </c>
      <c r="B1051" t="s">
        <v>1037</v>
      </c>
      <c r="C1051" s="8">
        <v>211.89</v>
      </c>
      <c r="D1051" s="8">
        <v>128.74</v>
      </c>
      <c r="E1051" s="10">
        <f t="shared" si="64"/>
        <v>205.78444037982845</v>
      </c>
      <c r="F1051" s="9">
        <f t="shared" si="65"/>
        <v>-77.044440379828444</v>
      </c>
      <c r="G1051" s="9">
        <f t="shared" si="66"/>
        <v>-77.823151160693911</v>
      </c>
      <c r="H1051" s="9">
        <f t="shared" si="67"/>
        <v>0.77871078086546675</v>
      </c>
    </row>
    <row r="1052" spans="1:8" x14ac:dyDescent="0.25">
      <c r="A1052">
        <v>1480</v>
      </c>
      <c r="B1052" t="s">
        <v>1038</v>
      </c>
      <c r="C1052" s="8">
        <v>212.04</v>
      </c>
      <c r="D1052" s="8">
        <v>129.01</v>
      </c>
      <c r="E1052" s="10">
        <f t="shared" si="64"/>
        <v>205.79850832693046</v>
      </c>
      <c r="F1052" s="9">
        <f t="shared" si="65"/>
        <v>-76.788508326930469</v>
      </c>
      <c r="G1052" s="9">
        <f t="shared" si="66"/>
        <v>-77.044440379828444</v>
      </c>
      <c r="H1052" s="9">
        <f t="shared" si="67"/>
        <v>0.25593205289797538</v>
      </c>
    </row>
    <row r="1053" spans="1:8" x14ac:dyDescent="0.25">
      <c r="A1053">
        <v>1479</v>
      </c>
      <c r="B1053" t="s">
        <v>1039</v>
      </c>
      <c r="C1053" s="8">
        <v>210.5</v>
      </c>
      <c r="D1053" s="8">
        <v>127.92</v>
      </c>
      <c r="E1053" s="10">
        <f t="shared" si="64"/>
        <v>205.65407740334973</v>
      </c>
      <c r="F1053" s="9">
        <f t="shared" si="65"/>
        <v>-77.73407740334973</v>
      </c>
      <c r="G1053" s="9">
        <f t="shared" si="66"/>
        <v>-76.788508326930469</v>
      </c>
      <c r="H1053" s="9">
        <f t="shared" si="67"/>
        <v>-0.94556907641926102</v>
      </c>
    </row>
    <row r="1054" spans="1:8" x14ac:dyDescent="0.25">
      <c r="A1054">
        <v>1478</v>
      </c>
      <c r="B1054" t="s">
        <v>1040</v>
      </c>
      <c r="C1054" s="8">
        <v>209.86</v>
      </c>
      <c r="D1054" s="8">
        <v>127.85</v>
      </c>
      <c r="E1054" s="10">
        <f t="shared" si="64"/>
        <v>205.5940541623811</v>
      </c>
      <c r="F1054" s="9">
        <f t="shared" si="65"/>
        <v>-77.744054162381104</v>
      </c>
      <c r="G1054" s="9">
        <f t="shared" si="66"/>
        <v>-77.73407740334973</v>
      </c>
      <c r="H1054" s="9">
        <f t="shared" si="67"/>
        <v>-9.9767590313746268E-3</v>
      </c>
    </row>
    <row r="1055" spans="1:8" x14ac:dyDescent="0.25">
      <c r="A1055">
        <v>1477</v>
      </c>
      <c r="B1055" t="s">
        <v>1041</v>
      </c>
      <c r="C1055" s="8">
        <v>209.82</v>
      </c>
      <c r="D1055" s="8">
        <v>127.5</v>
      </c>
      <c r="E1055" s="10">
        <f t="shared" si="64"/>
        <v>205.59030270982058</v>
      </c>
      <c r="F1055" s="9">
        <f t="shared" si="65"/>
        <v>-78.090302709820577</v>
      </c>
      <c r="G1055" s="9">
        <f t="shared" si="66"/>
        <v>-77.744054162381104</v>
      </c>
      <c r="H1055" s="9">
        <f t="shared" si="67"/>
        <v>-0.34624854743947253</v>
      </c>
    </row>
    <row r="1056" spans="1:8" x14ac:dyDescent="0.25">
      <c r="A1056">
        <v>1476</v>
      </c>
      <c r="B1056" t="s">
        <v>1042</v>
      </c>
      <c r="C1056" s="8">
        <v>205.42</v>
      </c>
      <c r="D1056" s="8">
        <v>124.28</v>
      </c>
      <c r="E1056" s="10">
        <f t="shared" si="64"/>
        <v>205.1776429281613</v>
      </c>
      <c r="F1056" s="9">
        <f t="shared" si="65"/>
        <v>-80.897642928161304</v>
      </c>
      <c r="G1056" s="9">
        <f t="shared" si="66"/>
        <v>-78.090302709820577</v>
      </c>
      <c r="H1056" s="9">
        <f t="shared" si="67"/>
        <v>-2.8073402183407268</v>
      </c>
    </row>
    <row r="1057" spans="1:8" x14ac:dyDescent="0.25">
      <c r="A1057">
        <v>1475</v>
      </c>
      <c r="B1057" t="s">
        <v>1043</v>
      </c>
      <c r="C1057" s="8">
        <v>205.85</v>
      </c>
      <c r="D1057" s="8">
        <v>124.86</v>
      </c>
      <c r="E1057" s="10">
        <f t="shared" si="64"/>
        <v>205.21797104318711</v>
      </c>
      <c r="F1057" s="9">
        <f t="shared" si="65"/>
        <v>-80.357971043187106</v>
      </c>
      <c r="G1057" s="9">
        <f t="shared" si="66"/>
        <v>-80.897642928161304</v>
      </c>
      <c r="H1057" s="9">
        <f t="shared" si="67"/>
        <v>0.53967188497419727</v>
      </c>
    </row>
    <row r="1058" spans="1:8" x14ac:dyDescent="0.25">
      <c r="A1058">
        <v>1474</v>
      </c>
      <c r="B1058" t="s">
        <v>1044</v>
      </c>
      <c r="C1058" s="8">
        <v>207.5</v>
      </c>
      <c r="D1058" s="8">
        <v>125.23</v>
      </c>
      <c r="E1058" s="10">
        <f t="shared" si="64"/>
        <v>205.37271846130932</v>
      </c>
      <c r="F1058" s="9">
        <f t="shared" si="65"/>
        <v>-80.142718461309315</v>
      </c>
      <c r="G1058" s="9">
        <f t="shared" si="66"/>
        <v>-80.357971043187106</v>
      </c>
      <c r="H1058" s="9">
        <f t="shared" si="67"/>
        <v>0.21525258187779173</v>
      </c>
    </row>
    <row r="1059" spans="1:8" x14ac:dyDescent="0.25">
      <c r="A1059">
        <v>1473</v>
      </c>
      <c r="B1059" t="s">
        <v>1045</v>
      </c>
      <c r="C1059" s="8">
        <v>207.31</v>
      </c>
      <c r="D1059" s="8">
        <v>123.78</v>
      </c>
      <c r="E1059" s="10">
        <f t="shared" si="64"/>
        <v>205.35489906164676</v>
      </c>
      <c r="F1059" s="9">
        <f t="shared" si="65"/>
        <v>-81.574899061646761</v>
      </c>
      <c r="G1059" s="9">
        <f t="shared" si="66"/>
        <v>-80.142718461309315</v>
      </c>
      <c r="H1059" s="9">
        <f t="shared" si="67"/>
        <v>-1.4321806003374462</v>
      </c>
    </row>
    <row r="1060" spans="1:8" x14ac:dyDescent="0.25">
      <c r="A1060">
        <v>1472</v>
      </c>
      <c r="B1060" t="s">
        <v>1046</v>
      </c>
      <c r="C1060" s="8">
        <v>206.72</v>
      </c>
      <c r="D1060" s="8">
        <v>123.74</v>
      </c>
      <c r="E1060" s="10">
        <f t="shared" si="64"/>
        <v>205.29956513637882</v>
      </c>
      <c r="F1060" s="9">
        <f t="shared" si="65"/>
        <v>-81.559565136378822</v>
      </c>
      <c r="G1060" s="9">
        <f t="shared" si="66"/>
        <v>-81.574899061646761</v>
      </c>
      <c r="H1060" s="9">
        <f t="shared" si="67"/>
        <v>1.5333925267938753E-2</v>
      </c>
    </row>
    <row r="1061" spans="1:8" x14ac:dyDescent="0.25">
      <c r="A1061">
        <v>1471</v>
      </c>
      <c r="B1061" t="s">
        <v>1047</v>
      </c>
      <c r="C1061" s="8">
        <v>208.02</v>
      </c>
      <c r="D1061" s="8">
        <v>123.88</v>
      </c>
      <c r="E1061" s="10">
        <f t="shared" si="64"/>
        <v>205.42148734459633</v>
      </c>
      <c r="F1061" s="9">
        <f t="shared" si="65"/>
        <v>-81.541487344596334</v>
      </c>
      <c r="G1061" s="9">
        <f t="shared" si="66"/>
        <v>-81.559565136378822</v>
      </c>
      <c r="H1061" s="9">
        <f t="shared" si="67"/>
        <v>1.8077791782488362E-2</v>
      </c>
    </row>
    <row r="1062" spans="1:8" x14ac:dyDescent="0.25">
      <c r="A1062">
        <v>1470</v>
      </c>
      <c r="B1062" t="s">
        <v>1048</v>
      </c>
      <c r="C1062" s="8">
        <v>204.53</v>
      </c>
      <c r="D1062" s="8">
        <v>121.99</v>
      </c>
      <c r="E1062" s="10">
        <f t="shared" si="64"/>
        <v>205.09417310868932</v>
      </c>
      <c r="F1062" s="9">
        <f t="shared" si="65"/>
        <v>-83.104173108689324</v>
      </c>
      <c r="G1062" s="9">
        <f t="shared" si="66"/>
        <v>-81.541487344596334</v>
      </c>
      <c r="H1062" s="9">
        <f t="shared" si="67"/>
        <v>-1.5626857640929899</v>
      </c>
    </row>
    <row r="1063" spans="1:8" x14ac:dyDescent="0.25">
      <c r="A1063">
        <v>1469</v>
      </c>
      <c r="B1063" t="s">
        <v>1049</v>
      </c>
      <c r="C1063" s="8">
        <v>204.9</v>
      </c>
      <c r="D1063" s="8">
        <v>122.43</v>
      </c>
      <c r="E1063" s="10">
        <f t="shared" si="64"/>
        <v>205.12887404487429</v>
      </c>
      <c r="F1063" s="9">
        <f t="shared" si="65"/>
        <v>-82.698874044874287</v>
      </c>
      <c r="G1063" s="9">
        <f t="shared" si="66"/>
        <v>-83.104173108689324</v>
      </c>
      <c r="H1063" s="9">
        <f t="shared" si="67"/>
        <v>0.40529906381503622</v>
      </c>
    </row>
    <row r="1064" spans="1:8" x14ac:dyDescent="0.25">
      <c r="A1064">
        <v>1468</v>
      </c>
      <c r="B1064" t="s">
        <v>1050</v>
      </c>
      <c r="C1064" s="8">
        <v>207.48</v>
      </c>
      <c r="D1064" s="8">
        <v>124.13</v>
      </c>
      <c r="E1064" s="10">
        <f t="shared" si="64"/>
        <v>205.37084273502904</v>
      </c>
      <c r="F1064" s="9">
        <f t="shared" si="65"/>
        <v>-81.240842735029048</v>
      </c>
      <c r="G1064" s="9">
        <f t="shared" si="66"/>
        <v>-82.698874044874287</v>
      </c>
      <c r="H1064" s="9">
        <f t="shared" si="67"/>
        <v>1.4580313098452393</v>
      </c>
    </row>
    <row r="1065" spans="1:8" x14ac:dyDescent="0.25">
      <c r="A1065">
        <v>1467</v>
      </c>
      <c r="B1065" t="s">
        <v>1051</v>
      </c>
      <c r="C1065" s="8">
        <v>209.77</v>
      </c>
      <c r="D1065" s="8">
        <v>125.53</v>
      </c>
      <c r="E1065" s="10">
        <f t="shared" si="64"/>
        <v>205.58561339411989</v>
      </c>
      <c r="F1065" s="9">
        <f t="shared" si="65"/>
        <v>-80.055613394119888</v>
      </c>
      <c r="G1065" s="9">
        <f t="shared" si="66"/>
        <v>-81.240842735029048</v>
      </c>
      <c r="H1065" s="9">
        <f t="shared" si="67"/>
        <v>1.1852293409091601</v>
      </c>
    </row>
    <row r="1066" spans="1:8" x14ac:dyDescent="0.25">
      <c r="A1066">
        <v>1466</v>
      </c>
      <c r="B1066" t="s">
        <v>1052</v>
      </c>
      <c r="C1066" s="8">
        <v>210.68</v>
      </c>
      <c r="D1066" s="8">
        <v>126.23</v>
      </c>
      <c r="E1066" s="10">
        <f t="shared" si="64"/>
        <v>205.67095893987215</v>
      </c>
      <c r="F1066" s="9">
        <f t="shared" si="65"/>
        <v>-79.440958939872147</v>
      </c>
      <c r="G1066" s="9">
        <f t="shared" si="66"/>
        <v>-80.055613394119888</v>
      </c>
      <c r="H1066" s="9">
        <f t="shared" si="67"/>
        <v>0.61465445424774146</v>
      </c>
    </row>
    <row r="1067" spans="1:8" x14ac:dyDescent="0.25">
      <c r="A1067">
        <v>1465</v>
      </c>
      <c r="B1067" t="s">
        <v>1053</v>
      </c>
      <c r="C1067" s="8">
        <v>210.61</v>
      </c>
      <c r="D1067" s="8">
        <v>125.56</v>
      </c>
      <c r="E1067" s="10">
        <f t="shared" si="64"/>
        <v>205.66439389789122</v>
      </c>
      <c r="F1067" s="9">
        <f t="shared" si="65"/>
        <v>-80.104393897891214</v>
      </c>
      <c r="G1067" s="9">
        <f t="shared" si="66"/>
        <v>-79.440958939872147</v>
      </c>
      <c r="H1067" s="9">
        <f t="shared" si="67"/>
        <v>-0.66343495801906727</v>
      </c>
    </row>
    <row r="1068" spans="1:8" x14ac:dyDescent="0.25">
      <c r="A1068">
        <v>1464</v>
      </c>
      <c r="B1068" t="s">
        <v>1054</v>
      </c>
      <c r="C1068" s="8">
        <v>212.3</v>
      </c>
      <c r="D1068" s="8">
        <v>126.31</v>
      </c>
      <c r="E1068" s="10">
        <f t="shared" si="64"/>
        <v>205.82289276857398</v>
      </c>
      <c r="F1068" s="9">
        <f t="shared" si="65"/>
        <v>-79.512892768573977</v>
      </c>
      <c r="G1068" s="9">
        <f t="shared" si="66"/>
        <v>-80.104393897891214</v>
      </c>
      <c r="H1068" s="9">
        <f t="shared" si="67"/>
        <v>0.59150112931723697</v>
      </c>
    </row>
    <row r="1069" spans="1:8" x14ac:dyDescent="0.25">
      <c r="A1069">
        <v>1463</v>
      </c>
      <c r="B1069" t="s">
        <v>1055</v>
      </c>
      <c r="C1069" s="8">
        <v>212.48</v>
      </c>
      <c r="D1069" s="8">
        <v>125.76</v>
      </c>
      <c r="E1069" s="10">
        <f t="shared" si="64"/>
        <v>205.8397743050964</v>
      </c>
      <c r="F1069" s="9">
        <f t="shared" si="65"/>
        <v>-80.079774305096393</v>
      </c>
      <c r="G1069" s="9">
        <f t="shared" si="66"/>
        <v>-79.512892768573977</v>
      </c>
      <c r="H1069" s="9">
        <f t="shared" si="67"/>
        <v>-0.56688153652241624</v>
      </c>
    </row>
    <row r="1070" spans="1:8" x14ac:dyDescent="0.25">
      <c r="A1070">
        <v>1462</v>
      </c>
      <c r="B1070" t="s">
        <v>1056</v>
      </c>
      <c r="C1070" s="8">
        <v>212.59</v>
      </c>
      <c r="D1070" s="8">
        <v>125.08</v>
      </c>
      <c r="E1070" s="10">
        <f t="shared" si="64"/>
        <v>205.85009079963788</v>
      </c>
      <c r="F1070" s="9">
        <f t="shared" si="65"/>
        <v>-80.770090799637885</v>
      </c>
      <c r="G1070" s="9">
        <f t="shared" si="66"/>
        <v>-80.079774305096393</v>
      </c>
      <c r="H1070" s="9">
        <f t="shared" si="67"/>
        <v>-0.69031649454149147</v>
      </c>
    </row>
    <row r="1071" spans="1:8" x14ac:dyDescent="0.25">
      <c r="A1071">
        <v>1461</v>
      </c>
      <c r="B1071" t="s">
        <v>1057</v>
      </c>
      <c r="C1071" s="8">
        <v>211.75</v>
      </c>
      <c r="D1071" s="8">
        <v>124.49</v>
      </c>
      <c r="E1071" s="10">
        <f t="shared" si="64"/>
        <v>205.77131029586656</v>
      </c>
      <c r="F1071" s="9">
        <f t="shared" si="65"/>
        <v>-81.281310295866561</v>
      </c>
      <c r="G1071" s="9">
        <f t="shared" si="66"/>
        <v>-80.770090799637885</v>
      </c>
      <c r="H1071" s="9">
        <f t="shared" si="67"/>
        <v>-0.51121949622867646</v>
      </c>
    </row>
    <row r="1072" spans="1:8" x14ac:dyDescent="0.25">
      <c r="A1072">
        <v>1460</v>
      </c>
      <c r="B1072" t="s">
        <v>1058</v>
      </c>
      <c r="C1072" s="8">
        <v>211.37</v>
      </c>
      <c r="D1072" s="8">
        <v>124.95</v>
      </c>
      <c r="E1072" s="10">
        <f t="shared" si="64"/>
        <v>205.73567149654144</v>
      </c>
      <c r="F1072" s="9">
        <f t="shared" si="65"/>
        <v>-80.78567149654144</v>
      </c>
      <c r="G1072" s="9">
        <f t="shared" si="66"/>
        <v>-81.281310295866561</v>
      </c>
      <c r="H1072" s="9">
        <f t="shared" si="67"/>
        <v>0.49563879932512123</v>
      </c>
    </row>
    <row r="1073" spans="1:8" x14ac:dyDescent="0.25">
      <c r="A1073">
        <v>1459</v>
      </c>
      <c r="B1073" t="s">
        <v>1059</v>
      </c>
      <c r="C1073" s="8">
        <v>210.18</v>
      </c>
      <c r="D1073" s="8">
        <v>123.57</v>
      </c>
      <c r="E1073" s="10">
        <f t="shared" si="64"/>
        <v>205.62406578286542</v>
      </c>
      <c r="F1073" s="9">
        <f t="shared" si="65"/>
        <v>-82.054065782865422</v>
      </c>
      <c r="G1073" s="9">
        <f t="shared" si="66"/>
        <v>-80.78567149654144</v>
      </c>
      <c r="H1073" s="9">
        <f t="shared" si="67"/>
        <v>-1.2683942863239821</v>
      </c>
    </row>
    <row r="1074" spans="1:8" x14ac:dyDescent="0.25">
      <c r="A1074">
        <v>1458</v>
      </c>
      <c r="B1074" t="s">
        <v>1060</v>
      </c>
      <c r="C1074" s="8">
        <v>208</v>
      </c>
      <c r="D1074" s="8">
        <v>121.58</v>
      </c>
      <c r="E1074" s="10">
        <f t="shared" si="64"/>
        <v>205.41961161831605</v>
      </c>
      <c r="F1074" s="9">
        <f t="shared" si="65"/>
        <v>-83.839611618316056</v>
      </c>
      <c r="G1074" s="9">
        <f t="shared" si="66"/>
        <v>-82.054065782865422</v>
      </c>
      <c r="H1074" s="9">
        <f t="shared" si="67"/>
        <v>-1.7855458354506339</v>
      </c>
    </row>
    <row r="1075" spans="1:8" x14ac:dyDescent="0.25">
      <c r="A1075">
        <v>1457</v>
      </c>
      <c r="B1075" t="s">
        <v>1061</v>
      </c>
      <c r="C1075" s="8">
        <v>206.79</v>
      </c>
      <c r="D1075" s="8">
        <v>120.57</v>
      </c>
      <c r="E1075" s="10">
        <f t="shared" si="64"/>
        <v>205.30613017835975</v>
      </c>
      <c r="F1075" s="9">
        <f t="shared" si="65"/>
        <v>-84.736130178359758</v>
      </c>
      <c r="G1075" s="9">
        <f t="shared" si="66"/>
        <v>-83.839611618316056</v>
      </c>
      <c r="H1075" s="9">
        <f t="shared" si="67"/>
        <v>-0.89651856004370245</v>
      </c>
    </row>
    <row r="1076" spans="1:8" x14ac:dyDescent="0.25">
      <c r="A1076">
        <v>1456</v>
      </c>
      <c r="B1076" t="s">
        <v>1062</v>
      </c>
      <c r="C1076" s="8">
        <v>209.33</v>
      </c>
      <c r="D1076" s="8">
        <v>121.6</v>
      </c>
      <c r="E1076" s="10">
        <f t="shared" si="64"/>
        <v>205.54434741595398</v>
      </c>
      <c r="F1076" s="9">
        <f t="shared" si="65"/>
        <v>-83.944347415953985</v>
      </c>
      <c r="G1076" s="9">
        <f t="shared" si="66"/>
        <v>-84.736130178359758</v>
      </c>
      <c r="H1076" s="9">
        <f t="shared" si="67"/>
        <v>0.79178276240577361</v>
      </c>
    </row>
    <row r="1077" spans="1:8" x14ac:dyDescent="0.25">
      <c r="A1077">
        <v>1455</v>
      </c>
      <c r="B1077" t="s">
        <v>1063</v>
      </c>
      <c r="C1077" s="8">
        <v>210.77</v>
      </c>
      <c r="D1077" s="8">
        <v>121.94</v>
      </c>
      <c r="E1077" s="10">
        <f t="shared" si="64"/>
        <v>205.67939970813336</v>
      </c>
      <c r="F1077" s="9">
        <f t="shared" si="65"/>
        <v>-83.739399708133362</v>
      </c>
      <c r="G1077" s="9">
        <f t="shared" si="66"/>
        <v>-83.944347415953985</v>
      </c>
      <c r="H1077" s="9">
        <f t="shared" si="67"/>
        <v>0.20494770782062233</v>
      </c>
    </row>
    <row r="1078" spans="1:8" x14ac:dyDescent="0.25">
      <c r="A1078">
        <v>1454</v>
      </c>
      <c r="B1078" t="s">
        <v>1064</v>
      </c>
      <c r="C1078" s="8">
        <v>210.82</v>
      </c>
      <c r="D1078" s="8">
        <v>122.29</v>
      </c>
      <c r="E1078" s="10">
        <f t="shared" si="64"/>
        <v>205.68408902383405</v>
      </c>
      <c r="F1078" s="9">
        <f t="shared" si="65"/>
        <v>-83.394089023834042</v>
      </c>
      <c r="G1078" s="9">
        <f t="shared" si="66"/>
        <v>-83.739399708133362</v>
      </c>
      <c r="H1078" s="9">
        <f t="shared" si="67"/>
        <v>0.34531068429932077</v>
      </c>
    </row>
    <row r="1079" spans="1:8" x14ac:dyDescent="0.25">
      <c r="A1079">
        <v>1453</v>
      </c>
      <c r="B1079" t="s">
        <v>1065</v>
      </c>
      <c r="C1079" s="8">
        <v>210.5</v>
      </c>
      <c r="D1079" s="8">
        <v>122.96</v>
      </c>
      <c r="E1079" s="10">
        <f t="shared" si="64"/>
        <v>205.65407740334973</v>
      </c>
      <c r="F1079" s="9">
        <f t="shared" si="65"/>
        <v>-82.694077403349738</v>
      </c>
      <c r="G1079" s="9">
        <f t="shared" si="66"/>
        <v>-83.394089023834042</v>
      </c>
      <c r="H1079" s="9">
        <f t="shared" si="67"/>
        <v>0.70001162048430388</v>
      </c>
    </row>
    <row r="1080" spans="1:8" x14ac:dyDescent="0.25">
      <c r="A1080">
        <v>1452</v>
      </c>
      <c r="B1080" t="s">
        <v>1066</v>
      </c>
      <c r="C1080" s="8">
        <v>209.79</v>
      </c>
      <c r="D1080" s="8">
        <v>122.35</v>
      </c>
      <c r="E1080" s="10">
        <f t="shared" si="64"/>
        <v>205.58748912040016</v>
      </c>
      <c r="F1080" s="9">
        <f t="shared" si="65"/>
        <v>-83.23748912040017</v>
      </c>
      <c r="G1080" s="9">
        <f t="shared" si="66"/>
        <v>-82.694077403349738</v>
      </c>
      <c r="H1080" s="9">
        <f t="shared" si="67"/>
        <v>-0.54341171705043223</v>
      </c>
    </row>
    <row r="1081" spans="1:8" x14ac:dyDescent="0.25">
      <c r="A1081">
        <v>1451</v>
      </c>
      <c r="B1081" t="s">
        <v>1067</v>
      </c>
      <c r="C1081" s="8">
        <v>209.38</v>
      </c>
      <c r="D1081" s="8">
        <v>122.06</v>
      </c>
      <c r="E1081" s="10">
        <f t="shared" si="64"/>
        <v>205.54903673165464</v>
      </c>
      <c r="F1081" s="9">
        <f t="shared" si="65"/>
        <v>-83.489036731654636</v>
      </c>
      <c r="G1081" s="9">
        <f t="shared" si="66"/>
        <v>-83.23748912040017</v>
      </c>
      <c r="H1081" s="9">
        <f t="shared" si="67"/>
        <v>-0.25154761125446612</v>
      </c>
    </row>
    <row r="1082" spans="1:8" x14ac:dyDescent="0.25">
      <c r="A1082">
        <v>1450</v>
      </c>
      <c r="B1082" t="s">
        <v>1068</v>
      </c>
      <c r="C1082" s="8">
        <v>210.07</v>
      </c>
      <c r="D1082" s="8">
        <v>122.34</v>
      </c>
      <c r="E1082" s="10">
        <f t="shared" si="64"/>
        <v>205.61374928832393</v>
      </c>
      <c r="F1082" s="9">
        <f t="shared" si="65"/>
        <v>-83.273749288323927</v>
      </c>
      <c r="G1082" s="9">
        <f t="shared" si="66"/>
        <v>-83.489036731654636</v>
      </c>
      <c r="H1082" s="9">
        <f t="shared" si="67"/>
        <v>0.21528744333070904</v>
      </c>
    </row>
    <row r="1083" spans="1:8" x14ac:dyDescent="0.25">
      <c r="A1083">
        <v>1449</v>
      </c>
      <c r="B1083" t="s">
        <v>1069</v>
      </c>
      <c r="C1083" s="8">
        <v>208.35</v>
      </c>
      <c r="D1083" s="8">
        <v>120.69</v>
      </c>
      <c r="E1083" s="10">
        <f t="shared" si="64"/>
        <v>205.45243682822075</v>
      </c>
      <c r="F1083" s="9">
        <f t="shared" si="65"/>
        <v>-84.762436828220757</v>
      </c>
      <c r="G1083" s="9">
        <f t="shared" si="66"/>
        <v>-83.273749288323927</v>
      </c>
      <c r="H1083" s="9">
        <f t="shared" si="67"/>
        <v>-1.48868753989683</v>
      </c>
    </row>
    <row r="1084" spans="1:8" x14ac:dyDescent="0.25">
      <c r="A1084">
        <v>1448</v>
      </c>
      <c r="B1084" t="s">
        <v>1070</v>
      </c>
      <c r="C1084" s="8">
        <v>207.95</v>
      </c>
      <c r="D1084" s="8">
        <v>119.88</v>
      </c>
      <c r="E1084" s="10">
        <f t="shared" si="64"/>
        <v>205.41492230261537</v>
      </c>
      <c r="F1084" s="9">
        <f t="shared" si="65"/>
        <v>-85.534922302615371</v>
      </c>
      <c r="G1084" s="9">
        <f t="shared" si="66"/>
        <v>-84.762436828220757</v>
      </c>
      <c r="H1084" s="9">
        <f t="shared" si="67"/>
        <v>-0.7724854743946139</v>
      </c>
    </row>
    <row r="1085" spans="1:8" x14ac:dyDescent="0.25">
      <c r="A1085">
        <v>1447</v>
      </c>
      <c r="B1085" t="s">
        <v>1071</v>
      </c>
      <c r="C1085" s="8">
        <v>210.57</v>
      </c>
      <c r="D1085" s="8">
        <v>121.26</v>
      </c>
      <c r="E1085" s="10">
        <f t="shared" si="64"/>
        <v>205.66064244533067</v>
      </c>
      <c r="F1085" s="9">
        <f t="shared" si="65"/>
        <v>-84.400642445330661</v>
      </c>
      <c r="G1085" s="9">
        <f t="shared" si="66"/>
        <v>-85.534922302615371</v>
      </c>
      <c r="H1085" s="9">
        <f t="shared" si="67"/>
        <v>1.1342798572847101</v>
      </c>
    </row>
    <row r="1086" spans="1:8" x14ac:dyDescent="0.25">
      <c r="A1086">
        <v>1446</v>
      </c>
      <c r="B1086" t="s">
        <v>1072</v>
      </c>
      <c r="C1086" s="8">
        <v>208.67</v>
      </c>
      <c r="D1086" s="8">
        <v>120.22</v>
      </c>
      <c r="E1086" s="10">
        <f t="shared" si="64"/>
        <v>205.48244844870507</v>
      </c>
      <c r="F1086" s="9">
        <f t="shared" si="65"/>
        <v>-85.262448448705072</v>
      </c>
      <c r="G1086" s="9">
        <f t="shared" si="66"/>
        <v>-84.400642445330661</v>
      </c>
      <c r="H1086" s="9">
        <f t="shared" si="67"/>
        <v>-0.86180600337441149</v>
      </c>
    </row>
    <row r="1087" spans="1:8" x14ac:dyDescent="0.25">
      <c r="A1087">
        <v>1445</v>
      </c>
      <c r="B1087" t="s">
        <v>1073</v>
      </c>
      <c r="C1087" s="8">
        <v>208.92</v>
      </c>
      <c r="D1087" s="8">
        <v>119.99</v>
      </c>
      <c r="E1087" s="10">
        <f t="shared" si="64"/>
        <v>205.50589502720845</v>
      </c>
      <c r="F1087" s="9">
        <f t="shared" si="65"/>
        <v>-85.515895027208458</v>
      </c>
      <c r="G1087" s="9">
        <f t="shared" si="66"/>
        <v>-85.262448448705072</v>
      </c>
      <c r="H1087" s="9">
        <f t="shared" si="67"/>
        <v>-0.25344657850338592</v>
      </c>
    </row>
    <row r="1088" spans="1:8" x14ac:dyDescent="0.25">
      <c r="A1088">
        <v>1444</v>
      </c>
      <c r="B1088" t="s">
        <v>1074</v>
      </c>
      <c r="C1088" s="8">
        <v>208.66</v>
      </c>
      <c r="D1088" s="8">
        <v>119.59</v>
      </c>
      <c r="E1088" s="10">
        <f t="shared" si="64"/>
        <v>205.48151058556493</v>
      </c>
      <c r="F1088" s="9">
        <f t="shared" si="65"/>
        <v>-85.89151058556493</v>
      </c>
      <c r="G1088" s="9">
        <f t="shared" si="66"/>
        <v>-85.515895027208458</v>
      </c>
      <c r="H1088" s="9">
        <f t="shared" si="67"/>
        <v>-0.37561555835647198</v>
      </c>
    </row>
    <row r="1089" spans="1:8" x14ac:dyDescent="0.25">
      <c r="A1089">
        <v>1443</v>
      </c>
      <c r="B1089" t="s">
        <v>1075</v>
      </c>
      <c r="C1089" s="8">
        <v>209.42</v>
      </c>
      <c r="D1089" s="8">
        <v>120.36</v>
      </c>
      <c r="E1089" s="10">
        <f t="shared" si="64"/>
        <v>205.55278818421519</v>
      </c>
      <c r="F1089" s="9">
        <f t="shared" si="65"/>
        <v>-85.192788184215189</v>
      </c>
      <c r="G1089" s="9">
        <f t="shared" si="66"/>
        <v>-85.89151058556493</v>
      </c>
      <c r="H1089" s="9">
        <f t="shared" si="67"/>
        <v>0.69872240134974106</v>
      </c>
    </row>
    <row r="1090" spans="1:8" x14ac:dyDescent="0.25">
      <c r="A1090">
        <v>1442</v>
      </c>
      <c r="B1090" t="s">
        <v>1076</v>
      </c>
      <c r="C1090" s="8">
        <v>210.59</v>
      </c>
      <c r="D1090" s="8">
        <v>121.63</v>
      </c>
      <c r="E1090" s="10">
        <f t="shared" si="64"/>
        <v>205.66251817161094</v>
      </c>
      <c r="F1090" s="9">
        <f t="shared" si="65"/>
        <v>-84.032518171610946</v>
      </c>
      <c r="G1090" s="9">
        <f t="shared" si="66"/>
        <v>-85.192788184215189</v>
      </c>
      <c r="H1090" s="9">
        <f t="shared" si="67"/>
        <v>1.1602700126042436</v>
      </c>
    </row>
    <row r="1091" spans="1:8" x14ac:dyDescent="0.25">
      <c r="A1091">
        <v>1441</v>
      </c>
      <c r="B1091" t="s">
        <v>1077</v>
      </c>
      <c r="C1091" s="8">
        <v>209.98</v>
      </c>
      <c r="D1091" s="8">
        <v>120.66</v>
      </c>
      <c r="E1091" s="10">
        <f t="shared" si="64"/>
        <v>205.60530852006272</v>
      </c>
      <c r="F1091" s="9">
        <f t="shared" si="65"/>
        <v>-84.945308520062724</v>
      </c>
      <c r="G1091" s="9">
        <f t="shared" si="66"/>
        <v>-84.032518171610946</v>
      </c>
      <c r="H1091" s="9">
        <f t="shared" si="67"/>
        <v>-0.91279034845177875</v>
      </c>
    </row>
    <row r="1092" spans="1:8" x14ac:dyDescent="0.25">
      <c r="A1092">
        <v>1440</v>
      </c>
      <c r="B1092" t="s">
        <v>1078</v>
      </c>
      <c r="C1092" s="8">
        <v>208.32</v>
      </c>
      <c r="D1092" s="8">
        <v>119.41</v>
      </c>
      <c r="E1092" s="10">
        <f t="shared" si="64"/>
        <v>205.44962323880037</v>
      </c>
      <c r="F1092" s="9">
        <f t="shared" si="65"/>
        <v>-86.039623238800374</v>
      </c>
      <c r="G1092" s="9">
        <f t="shared" si="66"/>
        <v>-84.945308520062724</v>
      </c>
      <c r="H1092" s="9">
        <f t="shared" si="67"/>
        <v>-1.0943147187376496</v>
      </c>
    </row>
    <row r="1093" spans="1:8" x14ac:dyDescent="0.25">
      <c r="A1093">
        <v>1439</v>
      </c>
      <c r="B1093" t="s">
        <v>1079</v>
      </c>
      <c r="C1093" s="8">
        <v>203.97</v>
      </c>
      <c r="D1093" s="8">
        <v>116.39</v>
      </c>
      <c r="E1093" s="10">
        <f t="shared" si="64"/>
        <v>205.04165277284176</v>
      </c>
      <c r="F1093" s="9">
        <f t="shared" si="65"/>
        <v>-88.651652772841757</v>
      </c>
      <c r="G1093" s="9">
        <f t="shared" si="66"/>
        <v>-86.039623238800374</v>
      </c>
      <c r="H1093" s="9">
        <f t="shared" si="67"/>
        <v>-2.6120295340413833</v>
      </c>
    </row>
    <row r="1094" spans="1:8" x14ac:dyDescent="0.25">
      <c r="A1094">
        <v>1438</v>
      </c>
      <c r="B1094" t="s">
        <v>1080</v>
      </c>
      <c r="C1094" s="8">
        <v>197.63</v>
      </c>
      <c r="D1094" s="8">
        <v>115.03</v>
      </c>
      <c r="E1094" s="10">
        <f t="shared" si="64"/>
        <v>204.44704754199637</v>
      </c>
      <c r="F1094" s="9">
        <f t="shared" si="65"/>
        <v>-89.417047541996368</v>
      </c>
      <c r="G1094" s="9">
        <f t="shared" si="66"/>
        <v>-88.651652772841757</v>
      </c>
      <c r="H1094" s="9">
        <f t="shared" si="67"/>
        <v>-0.7653947691546108</v>
      </c>
    </row>
    <row r="1095" spans="1:8" x14ac:dyDescent="0.25">
      <c r="A1095">
        <v>1437</v>
      </c>
      <c r="B1095" t="s">
        <v>1081</v>
      </c>
      <c r="C1095" s="8">
        <v>189.55</v>
      </c>
      <c r="D1095" s="8">
        <v>110.54</v>
      </c>
      <c r="E1095" s="10">
        <f t="shared" si="64"/>
        <v>203.68925412476753</v>
      </c>
      <c r="F1095" s="9">
        <f t="shared" si="65"/>
        <v>-93.149254124767523</v>
      </c>
      <c r="G1095" s="9">
        <f t="shared" si="66"/>
        <v>-89.417047541996368</v>
      </c>
      <c r="H1095" s="9">
        <f t="shared" si="67"/>
        <v>-3.7322065827711555</v>
      </c>
    </row>
    <row r="1096" spans="1:8" x14ac:dyDescent="0.25">
      <c r="A1096">
        <v>1436</v>
      </c>
      <c r="B1096" t="s">
        <v>1082</v>
      </c>
      <c r="C1096" s="8">
        <v>187.27</v>
      </c>
      <c r="D1096" s="8">
        <v>109.69</v>
      </c>
      <c r="E1096" s="10">
        <f t="shared" si="64"/>
        <v>203.47542132881682</v>
      </c>
      <c r="F1096" s="9">
        <f t="shared" si="65"/>
        <v>-93.785421328816824</v>
      </c>
      <c r="G1096" s="9">
        <f t="shared" si="66"/>
        <v>-93.149254124767523</v>
      </c>
      <c r="H1096" s="9">
        <f t="shared" si="67"/>
        <v>-0.63616720404930049</v>
      </c>
    </row>
    <row r="1097" spans="1:8" x14ac:dyDescent="0.25">
      <c r="A1097">
        <v>1435</v>
      </c>
      <c r="B1097" t="s">
        <v>1083</v>
      </c>
      <c r="C1097" s="8">
        <v>194.46</v>
      </c>
      <c r="D1097" s="8">
        <v>112.48</v>
      </c>
      <c r="E1097" s="10">
        <f t="shared" si="64"/>
        <v>204.14974492657367</v>
      </c>
      <c r="F1097" s="9">
        <f t="shared" si="65"/>
        <v>-91.669744926573671</v>
      </c>
      <c r="G1097" s="9">
        <f t="shared" si="66"/>
        <v>-93.785421328816824</v>
      </c>
      <c r="H1097" s="9">
        <f t="shared" si="67"/>
        <v>2.1156764022431531</v>
      </c>
    </row>
    <row r="1098" spans="1:8" x14ac:dyDescent="0.25">
      <c r="A1098">
        <v>1434</v>
      </c>
      <c r="B1098" t="s">
        <v>1084</v>
      </c>
      <c r="C1098" s="8">
        <v>199.27</v>
      </c>
      <c r="D1098" s="8">
        <v>114.49</v>
      </c>
      <c r="E1098" s="10">
        <f t="shared" si="64"/>
        <v>204.60085709697847</v>
      </c>
      <c r="F1098" s="9">
        <f t="shared" si="65"/>
        <v>-90.110857096978478</v>
      </c>
      <c r="G1098" s="9">
        <f t="shared" si="66"/>
        <v>-91.669744926573671</v>
      </c>
      <c r="H1098" s="9">
        <f t="shared" si="67"/>
        <v>1.5588878295951929</v>
      </c>
    </row>
    <row r="1099" spans="1:8" x14ac:dyDescent="0.25">
      <c r="A1099">
        <v>1433</v>
      </c>
      <c r="B1099" t="s">
        <v>1085</v>
      </c>
      <c r="C1099" s="8">
        <v>199.28</v>
      </c>
      <c r="D1099" s="8">
        <v>115.62</v>
      </c>
      <c r="E1099" s="10">
        <f t="shared" si="64"/>
        <v>204.60179496011858</v>
      </c>
      <c r="F1099" s="9">
        <f t="shared" si="65"/>
        <v>-88.981794960118577</v>
      </c>
      <c r="G1099" s="9">
        <f t="shared" si="66"/>
        <v>-90.110857096978478</v>
      </c>
      <c r="H1099" s="9">
        <f t="shared" si="67"/>
        <v>1.1290621368599005</v>
      </c>
    </row>
    <row r="1100" spans="1:8" x14ac:dyDescent="0.25">
      <c r="A1100">
        <v>1432</v>
      </c>
      <c r="B1100" t="s">
        <v>1086</v>
      </c>
      <c r="C1100" s="8">
        <v>197.67</v>
      </c>
      <c r="D1100" s="8">
        <v>115.2</v>
      </c>
      <c r="E1100" s="10">
        <f t="shared" si="64"/>
        <v>204.45079899455692</v>
      </c>
      <c r="F1100" s="9">
        <f t="shared" si="65"/>
        <v>-89.250798994556916</v>
      </c>
      <c r="G1100" s="9">
        <f t="shared" si="66"/>
        <v>-88.981794960118577</v>
      </c>
      <c r="H1100" s="9">
        <f t="shared" si="67"/>
        <v>-0.26900403443833909</v>
      </c>
    </row>
    <row r="1101" spans="1:8" x14ac:dyDescent="0.25">
      <c r="A1101">
        <v>1431</v>
      </c>
      <c r="B1101" t="s">
        <v>1087</v>
      </c>
      <c r="C1101" s="8">
        <v>191.77</v>
      </c>
      <c r="D1101" s="8">
        <v>111.9</v>
      </c>
      <c r="E1101" s="10">
        <f t="shared" si="64"/>
        <v>203.89745974187744</v>
      </c>
      <c r="F1101" s="9">
        <f t="shared" si="65"/>
        <v>-91.997459741877435</v>
      </c>
      <c r="G1101" s="9">
        <f t="shared" si="66"/>
        <v>-89.250798994556916</v>
      </c>
      <c r="H1101" s="9">
        <f t="shared" si="67"/>
        <v>-2.7466607473205187</v>
      </c>
    </row>
    <row r="1102" spans="1:8" x14ac:dyDescent="0.25">
      <c r="A1102">
        <v>1430</v>
      </c>
      <c r="B1102" t="s">
        <v>1088</v>
      </c>
      <c r="C1102" s="8">
        <v>195.41</v>
      </c>
      <c r="D1102" s="8">
        <v>113.91</v>
      </c>
      <c r="E1102" s="10">
        <f t="shared" si="64"/>
        <v>204.23884192488646</v>
      </c>
      <c r="F1102" s="9">
        <f t="shared" si="65"/>
        <v>-90.328841924886461</v>
      </c>
      <c r="G1102" s="9">
        <f t="shared" si="66"/>
        <v>-91.997459741877435</v>
      </c>
      <c r="H1102" s="9">
        <f t="shared" si="67"/>
        <v>1.6686178169909738</v>
      </c>
    </row>
    <row r="1103" spans="1:8" x14ac:dyDescent="0.25">
      <c r="A1103">
        <v>1429</v>
      </c>
      <c r="B1103" t="s">
        <v>1089</v>
      </c>
      <c r="C1103" s="8">
        <v>195.55</v>
      </c>
      <c r="D1103" s="8">
        <v>113.73</v>
      </c>
      <c r="E1103" s="10">
        <f t="shared" si="64"/>
        <v>204.25197200884836</v>
      </c>
      <c r="F1103" s="9">
        <f t="shared" si="65"/>
        <v>-90.521972008848351</v>
      </c>
      <c r="G1103" s="9">
        <f t="shared" si="66"/>
        <v>-90.328841924886461</v>
      </c>
      <c r="H1103" s="9">
        <f t="shared" si="67"/>
        <v>-0.19313008396188991</v>
      </c>
    </row>
    <row r="1104" spans="1:8" x14ac:dyDescent="0.25">
      <c r="A1104">
        <v>1428</v>
      </c>
      <c r="B1104" t="s">
        <v>1090</v>
      </c>
      <c r="C1104" s="8">
        <v>192.59</v>
      </c>
      <c r="D1104" s="8">
        <v>112.87</v>
      </c>
      <c r="E1104" s="10">
        <f t="shared" ref="E1104:E1167" si="68">+$G$3*$C1104+$G$4</f>
        <v>203.97436451936849</v>
      </c>
      <c r="F1104" s="9">
        <f t="shared" ref="F1104:F1167" si="69">+$D1104-E1104</f>
        <v>-91.104364519368488</v>
      </c>
      <c r="G1104" s="9">
        <f t="shared" si="66"/>
        <v>-90.521972008848351</v>
      </c>
      <c r="H1104" s="9">
        <f t="shared" si="67"/>
        <v>-0.58239251052013685</v>
      </c>
    </row>
    <row r="1105" spans="1:8" x14ac:dyDescent="0.25">
      <c r="A1105">
        <v>1427</v>
      </c>
      <c r="B1105" t="s">
        <v>1091</v>
      </c>
      <c r="C1105" s="8">
        <v>197.43</v>
      </c>
      <c r="D1105" s="8">
        <v>115.45</v>
      </c>
      <c r="E1105" s="10">
        <f t="shared" si="68"/>
        <v>204.42829027919367</v>
      </c>
      <c r="F1105" s="9">
        <f t="shared" si="69"/>
        <v>-88.978290279193672</v>
      </c>
      <c r="G1105" s="9">
        <f t="shared" ref="G1105:G1168" si="70">+F1104</f>
        <v>-91.104364519368488</v>
      </c>
      <c r="H1105" s="9">
        <f t="shared" ref="H1105:H1168" si="71">+F1105-G1105</f>
        <v>2.1260742401748161</v>
      </c>
    </row>
    <row r="1106" spans="1:8" x14ac:dyDescent="0.25">
      <c r="A1106">
        <v>1426</v>
      </c>
      <c r="B1106" t="s">
        <v>1092</v>
      </c>
      <c r="C1106" s="8">
        <v>194.79</v>
      </c>
      <c r="D1106" s="8">
        <v>114.12</v>
      </c>
      <c r="E1106" s="10">
        <f t="shared" si="68"/>
        <v>204.1806944101981</v>
      </c>
      <c r="F1106" s="9">
        <f t="shared" si="69"/>
        <v>-90.060694410198096</v>
      </c>
      <c r="G1106" s="9">
        <f t="shared" si="70"/>
        <v>-88.978290279193672</v>
      </c>
      <c r="H1106" s="9">
        <f t="shared" si="71"/>
        <v>-1.0824041310044237</v>
      </c>
    </row>
    <row r="1107" spans="1:8" x14ac:dyDescent="0.25">
      <c r="A1107">
        <v>1425</v>
      </c>
      <c r="B1107" t="s">
        <v>1093</v>
      </c>
      <c r="C1107" s="8">
        <v>195.85</v>
      </c>
      <c r="D1107" s="8">
        <v>114.64</v>
      </c>
      <c r="E1107" s="10">
        <f t="shared" si="68"/>
        <v>204.2801079030524</v>
      </c>
      <c r="F1107" s="9">
        <f t="shared" si="69"/>
        <v>-89.640107903052396</v>
      </c>
      <c r="G1107" s="9">
        <f t="shared" si="70"/>
        <v>-90.060694410198096</v>
      </c>
      <c r="H1107" s="9">
        <f t="shared" si="71"/>
        <v>0.42058650714569978</v>
      </c>
    </row>
    <row r="1108" spans="1:8" x14ac:dyDescent="0.25">
      <c r="A1108">
        <v>1424</v>
      </c>
      <c r="B1108" t="s">
        <v>1094</v>
      </c>
      <c r="C1108" s="8">
        <v>196.74</v>
      </c>
      <c r="D1108" s="8">
        <v>115.18</v>
      </c>
      <c r="E1108" s="10">
        <f t="shared" si="68"/>
        <v>204.36357772252438</v>
      </c>
      <c r="F1108" s="9">
        <f t="shared" si="69"/>
        <v>-89.183577722524376</v>
      </c>
      <c r="G1108" s="9">
        <f t="shared" si="70"/>
        <v>-89.640107903052396</v>
      </c>
      <c r="H1108" s="9">
        <f t="shared" si="71"/>
        <v>0.45653018052801997</v>
      </c>
    </row>
    <row r="1109" spans="1:8" x14ac:dyDescent="0.25">
      <c r="A1109">
        <v>1423</v>
      </c>
      <c r="B1109" t="s">
        <v>1095</v>
      </c>
      <c r="C1109" s="8">
        <v>196.01</v>
      </c>
      <c r="D1109" s="8">
        <v>114.65</v>
      </c>
      <c r="E1109" s="10">
        <f t="shared" si="68"/>
        <v>204.29511371329454</v>
      </c>
      <c r="F1109" s="9">
        <f t="shared" si="69"/>
        <v>-89.645113713294535</v>
      </c>
      <c r="G1109" s="9">
        <f t="shared" si="70"/>
        <v>-89.183577722524376</v>
      </c>
      <c r="H1109" s="9">
        <f t="shared" si="71"/>
        <v>-0.46153599077015883</v>
      </c>
    </row>
    <row r="1110" spans="1:8" x14ac:dyDescent="0.25">
      <c r="A1110">
        <v>1422</v>
      </c>
      <c r="B1110" t="s">
        <v>1096</v>
      </c>
      <c r="C1110" s="8">
        <v>198.46</v>
      </c>
      <c r="D1110" s="8">
        <v>115.94</v>
      </c>
      <c r="E1110" s="10">
        <f t="shared" si="68"/>
        <v>204.52489018262756</v>
      </c>
      <c r="F1110" s="9">
        <f t="shared" si="69"/>
        <v>-88.584890182627561</v>
      </c>
      <c r="G1110" s="9">
        <f t="shared" si="70"/>
        <v>-89.645113713294535</v>
      </c>
      <c r="H1110" s="9">
        <f t="shared" si="71"/>
        <v>1.0602235306669741</v>
      </c>
    </row>
    <row r="1111" spans="1:8" x14ac:dyDescent="0.25">
      <c r="A1111">
        <v>1421</v>
      </c>
      <c r="B1111" t="s">
        <v>1097</v>
      </c>
      <c r="C1111" s="8">
        <v>200.18</v>
      </c>
      <c r="D1111" s="8">
        <v>116.94</v>
      </c>
      <c r="E1111" s="10">
        <f t="shared" si="68"/>
        <v>204.68620264273073</v>
      </c>
      <c r="F1111" s="9">
        <f t="shared" si="69"/>
        <v>-87.746202642730736</v>
      </c>
      <c r="G1111" s="9">
        <f t="shared" si="70"/>
        <v>-88.584890182627561</v>
      </c>
      <c r="H1111" s="9">
        <f t="shared" si="71"/>
        <v>0.83868753989682432</v>
      </c>
    </row>
    <row r="1112" spans="1:8" x14ac:dyDescent="0.25">
      <c r="A1112">
        <v>1420</v>
      </c>
      <c r="B1112" t="s">
        <v>1098</v>
      </c>
      <c r="C1112" s="8">
        <v>199.73</v>
      </c>
      <c r="D1112" s="8">
        <v>117.34</v>
      </c>
      <c r="E1112" s="10">
        <f t="shared" si="68"/>
        <v>204.64399880142466</v>
      </c>
      <c r="F1112" s="9">
        <f t="shared" si="69"/>
        <v>-87.303998801424655</v>
      </c>
      <c r="G1112" s="9">
        <f t="shared" si="70"/>
        <v>-87.746202642730736</v>
      </c>
      <c r="H1112" s="9">
        <f t="shared" si="71"/>
        <v>0.44220384130608181</v>
      </c>
    </row>
    <row r="1113" spans="1:8" x14ac:dyDescent="0.25">
      <c r="A1113">
        <v>1419</v>
      </c>
      <c r="B1113" t="s">
        <v>1099</v>
      </c>
      <c r="C1113" s="8">
        <v>195.45</v>
      </c>
      <c r="D1113" s="8">
        <v>115.72</v>
      </c>
      <c r="E1113" s="10">
        <f t="shared" si="68"/>
        <v>204.24259337744701</v>
      </c>
      <c r="F1113" s="9">
        <f t="shared" si="69"/>
        <v>-88.522593377447009</v>
      </c>
      <c r="G1113" s="9">
        <f t="shared" si="70"/>
        <v>-87.303998801424655</v>
      </c>
      <c r="H1113" s="9">
        <f t="shared" si="71"/>
        <v>-1.2185945760223547</v>
      </c>
    </row>
    <row r="1114" spans="1:8" x14ac:dyDescent="0.25">
      <c r="A1114">
        <v>1418</v>
      </c>
      <c r="B1114" t="s">
        <v>1100</v>
      </c>
      <c r="C1114" s="8">
        <v>196.46</v>
      </c>
      <c r="D1114" s="8">
        <v>115.51</v>
      </c>
      <c r="E1114" s="10">
        <f t="shared" si="68"/>
        <v>204.33731755460062</v>
      </c>
      <c r="F1114" s="9">
        <f t="shared" si="69"/>
        <v>-88.827317554600612</v>
      </c>
      <c r="G1114" s="9">
        <f t="shared" si="70"/>
        <v>-88.522593377447009</v>
      </c>
      <c r="H1114" s="9">
        <f t="shared" si="71"/>
        <v>-0.30472417715360223</v>
      </c>
    </row>
    <row r="1115" spans="1:8" x14ac:dyDescent="0.25">
      <c r="A1115">
        <v>1417</v>
      </c>
      <c r="B1115" t="s">
        <v>1101</v>
      </c>
      <c r="C1115" s="8">
        <v>193.91</v>
      </c>
      <c r="D1115" s="8">
        <v>113.76</v>
      </c>
      <c r="E1115" s="10">
        <f t="shared" si="68"/>
        <v>204.09816245386625</v>
      </c>
      <c r="F1115" s="9">
        <f t="shared" si="69"/>
        <v>-90.338162453866246</v>
      </c>
      <c r="G1115" s="9">
        <f t="shared" si="70"/>
        <v>-88.827317554600612</v>
      </c>
      <c r="H1115" s="9">
        <f t="shared" si="71"/>
        <v>-1.5108448992656349</v>
      </c>
    </row>
    <row r="1116" spans="1:8" x14ac:dyDescent="0.25">
      <c r="A1116">
        <v>1416</v>
      </c>
      <c r="B1116" t="s">
        <v>1102</v>
      </c>
      <c r="C1116" s="8">
        <v>193.6</v>
      </c>
      <c r="D1116" s="8">
        <v>113.42</v>
      </c>
      <c r="E1116" s="10">
        <f t="shared" si="68"/>
        <v>204.06908869652207</v>
      </c>
      <c r="F1116" s="9">
        <f t="shared" si="69"/>
        <v>-90.649088696522071</v>
      </c>
      <c r="G1116" s="9">
        <f t="shared" si="70"/>
        <v>-90.338162453866246</v>
      </c>
      <c r="H1116" s="9">
        <f t="shared" si="71"/>
        <v>-0.31092624265582458</v>
      </c>
    </row>
    <row r="1117" spans="1:8" x14ac:dyDescent="0.25">
      <c r="A1117">
        <v>1415</v>
      </c>
      <c r="B1117" t="s">
        <v>1103</v>
      </c>
      <c r="C1117" s="8">
        <v>192.9</v>
      </c>
      <c r="D1117" s="8">
        <v>113.23</v>
      </c>
      <c r="E1117" s="10">
        <f t="shared" si="68"/>
        <v>204.00343827671264</v>
      </c>
      <c r="F1117" s="9">
        <f t="shared" si="69"/>
        <v>-90.773438276712639</v>
      </c>
      <c r="G1117" s="9">
        <f t="shared" si="70"/>
        <v>-90.649088696522071</v>
      </c>
      <c r="H1117" s="9">
        <f t="shared" si="71"/>
        <v>-0.12434958019056808</v>
      </c>
    </row>
    <row r="1118" spans="1:8" x14ac:dyDescent="0.25">
      <c r="A1118">
        <v>1414</v>
      </c>
      <c r="B1118" t="s">
        <v>1104</v>
      </c>
      <c r="C1118" s="8">
        <v>192.85</v>
      </c>
      <c r="D1118" s="8">
        <v>111.42</v>
      </c>
      <c r="E1118" s="10">
        <f t="shared" si="68"/>
        <v>203.99874896101198</v>
      </c>
      <c r="F1118" s="9">
        <f t="shared" si="69"/>
        <v>-92.578748961011982</v>
      </c>
      <c r="G1118" s="9">
        <f t="shared" si="70"/>
        <v>-90.773438276712639</v>
      </c>
      <c r="H1118" s="9">
        <f t="shared" si="71"/>
        <v>-1.8053106842993429</v>
      </c>
    </row>
    <row r="1119" spans="1:8" x14ac:dyDescent="0.25">
      <c r="A1119">
        <v>1413</v>
      </c>
      <c r="B1119" t="s">
        <v>1105</v>
      </c>
      <c r="C1119" s="8">
        <v>188.01</v>
      </c>
      <c r="D1119" s="8">
        <v>108.3</v>
      </c>
      <c r="E1119" s="10">
        <f t="shared" si="68"/>
        <v>203.54482320118677</v>
      </c>
      <c r="F1119" s="9">
        <f t="shared" si="69"/>
        <v>-95.244823201186776</v>
      </c>
      <c r="G1119" s="9">
        <f t="shared" si="70"/>
        <v>-92.578748961011982</v>
      </c>
      <c r="H1119" s="9">
        <f t="shared" si="71"/>
        <v>-2.6660742401747939</v>
      </c>
    </row>
    <row r="1120" spans="1:8" x14ac:dyDescent="0.25">
      <c r="A1120">
        <v>1412</v>
      </c>
      <c r="B1120" t="s">
        <v>1106</v>
      </c>
      <c r="C1120" s="8">
        <v>188.12</v>
      </c>
      <c r="D1120" s="8">
        <v>107.53</v>
      </c>
      <c r="E1120" s="10">
        <f t="shared" si="68"/>
        <v>203.55513969572826</v>
      </c>
      <c r="F1120" s="9">
        <f t="shared" si="69"/>
        <v>-96.025139695728257</v>
      </c>
      <c r="G1120" s="9">
        <f t="shared" si="70"/>
        <v>-95.244823201186776</v>
      </c>
      <c r="H1120" s="9">
        <f t="shared" si="71"/>
        <v>-0.78031649454148067</v>
      </c>
    </row>
    <row r="1121" spans="1:8" x14ac:dyDescent="0.25">
      <c r="A1121">
        <v>1411</v>
      </c>
      <c r="B1121" t="s">
        <v>1107</v>
      </c>
      <c r="C1121" s="8">
        <v>191.63</v>
      </c>
      <c r="D1121" s="8">
        <v>109.2</v>
      </c>
      <c r="E1121" s="10">
        <f t="shared" si="68"/>
        <v>203.88432965791554</v>
      </c>
      <c r="F1121" s="9">
        <f t="shared" si="69"/>
        <v>-94.684329657915541</v>
      </c>
      <c r="G1121" s="9">
        <f t="shared" si="70"/>
        <v>-96.025139695728257</v>
      </c>
      <c r="H1121" s="9">
        <f t="shared" si="71"/>
        <v>1.3408100378127159</v>
      </c>
    </row>
    <row r="1122" spans="1:8" x14ac:dyDescent="0.25">
      <c r="A1122">
        <v>1410</v>
      </c>
      <c r="B1122" t="s">
        <v>1108</v>
      </c>
      <c r="C1122" s="8">
        <v>192.13</v>
      </c>
      <c r="D1122" s="8">
        <v>109.01</v>
      </c>
      <c r="E1122" s="10">
        <f t="shared" si="68"/>
        <v>203.93122281492228</v>
      </c>
      <c r="F1122" s="9">
        <f t="shared" si="69"/>
        <v>-94.921222814922274</v>
      </c>
      <c r="G1122" s="9">
        <f t="shared" si="70"/>
        <v>-94.684329657915541</v>
      </c>
      <c r="H1122" s="9">
        <f t="shared" si="71"/>
        <v>-0.23689315700673319</v>
      </c>
    </row>
    <row r="1123" spans="1:8" x14ac:dyDescent="0.25">
      <c r="A1123">
        <v>1409</v>
      </c>
      <c r="B1123" t="s">
        <v>1109</v>
      </c>
      <c r="C1123" s="8">
        <v>195</v>
      </c>
      <c r="D1123" s="8">
        <v>110.63</v>
      </c>
      <c r="E1123" s="10">
        <f t="shared" si="68"/>
        <v>204.20038953614093</v>
      </c>
      <c r="F1123" s="9">
        <f t="shared" si="69"/>
        <v>-93.570389536140937</v>
      </c>
      <c r="G1123" s="9">
        <f t="shared" si="70"/>
        <v>-94.921222814922274</v>
      </c>
      <c r="H1123" s="9">
        <f t="shared" si="71"/>
        <v>1.3508332787813373</v>
      </c>
    </row>
    <row r="1124" spans="1:8" x14ac:dyDescent="0.25">
      <c r="A1124">
        <v>1408</v>
      </c>
      <c r="B1124" t="s">
        <v>1110</v>
      </c>
      <c r="C1124" s="8">
        <v>198.47</v>
      </c>
      <c r="D1124" s="8">
        <v>113.27</v>
      </c>
      <c r="E1124" s="10">
        <f t="shared" si="68"/>
        <v>204.5258280457677</v>
      </c>
      <c r="F1124" s="9">
        <f t="shared" si="69"/>
        <v>-91.2558280457677</v>
      </c>
      <c r="G1124" s="9">
        <f t="shared" si="70"/>
        <v>-93.570389536140937</v>
      </c>
      <c r="H1124" s="9">
        <f t="shared" si="71"/>
        <v>2.3145614903732366</v>
      </c>
    </row>
    <row r="1125" spans="1:8" x14ac:dyDescent="0.25">
      <c r="A1125">
        <v>1407</v>
      </c>
      <c r="B1125" t="s">
        <v>1111</v>
      </c>
      <c r="C1125" s="8">
        <v>197.79</v>
      </c>
      <c r="D1125" s="8">
        <v>112.49</v>
      </c>
      <c r="E1125" s="10">
        <f t="shared" si="68"/>
        <v>204.46205335223851</v>
      </c>
      <c r="F1125" s="9">
        <f t="shared" si="69"/>
        <v>-91.972053352238518</v>
      </c>
      <c r="G1125" s="9">
        <f t="shared" si="70"/>
        <v>-91.2558280457677</v>
      </c>
      <c r="H1125" s="9">
        <f t="shared" si="71"/>
        <v>-0.71622530647081817</v>
      </c>
    </row>
    <row r="1126" spans="1:8" x14ac:dyDescent="0.25">
      <c r="A1126">
        <v>1406</v>
      </c>
      <c r="B1126" t="s">
        <v>1112</v>
      </c>
      <c r="C1126" s="8">
        <v>199.41</v>
      </c>
      <c r="D1126" s="8">
        <v>114.48</v>
      </c>
      <c r="E1126" s="10">
        <f t="shared" si="68"/>
        <v>204.61398718094034</v>
      </c>
      <c r="F1126" s="9">
        <f t="shared" si="69"/>
        <v>-90.133987180940338</v>
      </c>
      <c r="G1126" s="9">
        <f t="shared" si="70"/>
        <v>-91.972053352238518</v>
      </c>
      <c r="H1126" s="9">
        <f t="shared" si="71"/>
        <v>1.8380661712981805</v>
      </c>
    </row>
    <row r="1127" spans="1:8" x14ac:dyDescent="0.25">
      <c r="A1127">
        <v>1405</v>
      </c>
      <c r="B1127" t="s">
        <v>1113</v>
      </c>
      <c r="C1127" s="8">
        <v>201.21</v>
      </c>
      <c r="D1127" s="8">
        <v>115.51</v>
      </c>
      <c r="E1127" s="10">
        <f t="shared" si="68"/>
        <v>204.78280254616459</v>
      </c>
      <c r="F1127" s="9">
        <f t="shared" si="69"/>
        <v>-89.272802546164584</v>
      </c>
      <c r="G1127" s="9">
        <f t="shared" si="70"/>
        <v>-90.133987180940338</v>
      </c>
      <c r="H1127" s="9">
        <f t="shared" si="71"/>
        <v>0.86118463477575347</v>
      </c>
    </row>
    <row r="1128" spans="1:8" x14ac:dyDescent="0.25">
      <c r="A1128">
        <v>1404</v>
      </c>
      <c r="B1128" t="s">
        <v>1114</v>
      </c>
      <c r="C1128" s="8">
        <v>201.33</v>
      </c>
      <c r="D1128" s="8">
        <v>115.74</v>
      </c>
      <c r="E1128" s="10">
        <f t="shared" si="68"/>
        <v>204.79405690384621</v>
      </c>
      <c r="F1128" s="9">
        <f t="shared" si="69"/>
        <v>-89.054056903846217</v>
      </c>
      <c r="G1128" s="9">
        <f t="shared" si="70"/>
        <v>-89.272802546164584</v>
      </c>
      <c r="H1128" s="9">
        <f t="shared" si="71"/>
        <v>0.21874564231836757</v>
      </c>
    </row>
    <row r="1129" spans="1:8" x14ac:dyDescent="0.25">
      <c r="A1129">
        <v>1403</v>
      </c>
      <c r="B1129" t="s">
        <v>1115</v>
      </c>
      <c r="C1129" s="8">
        <v>201.52</v>
      </c>
      <c r="D1129" s="8">
        <v>115.57</v>
      </c>
      <c r="E1129" s="10">
        <f t="shared" si="68"/>
        <v>204.81187630350877</v>
      </c>
      <c r="F1129" s="9">
        <f t="shared" si="69"/>
        <v>-89.241876303508775</v>
      </c>
      <c r="G1129" s="9">
        <f t="shared" si="70"/>
        <v>-89.054056903846217</v>
      </c>
      <c r="H1129" s="9">
        <f t="shared" si="71"/>
        <v>-0.18781939966255834</v>
      </c>
    </row>
    <row r="1130" spans="1:8" x14ac:dyDescent="0.25">
      <c r="A1130">
        <v>1402</v>
      </c>
      <c r="B1130" t="s">
        <v>1116</v>
      </c>
      <c r="C1130" s="8">
        <v>200.25</v>
      </c>
      <c r="D1130" s="8">
        <v>113.99</v>
      </c>
      <c r="E1130" s="10">
        <f t="shared" si="68"/>
        <v>204.69276768471167</v>
      </c>
      <c r="F1130" s="9">
        <f t="shared" si="69"/>
        <v>-90.702767684711674</v>
      </c>
      <c r="G1130" s="9">
        <f t="shared" si="70"/>
        <v>-89.241876303508775</v>
      </c>
      <c r="H1130" s="9">
        <f t="shared" si="71"/>
        <v>-1.4608913812028987</v>
      </c>
    </row>
    <row r="1131" spans="1:8" x14ac:dyDescent="0.25">
      <c r="A1131">
        <v>1401</v>
      </c>
      <c r="B1131" t="s">
        <v>1117</v>
      </c>
      <c r="C1131" s="8">
        <v>199.29</v>
      </c>
      <c r="D1131" s="8">
        <v>112.87</v>
      </c>
      <c r="E1131" s="10">
        <f t="shared" si="68"/>
        <v>204.60273282325872</v>
      </c>
      <c r="F1131" s="9">
        <f t="shared" si="69"/>
        <v>-91.732732823258715</v>
      </c>
      <c r="G1131" s="9">
        <f t="shared" si="70"/>
        <v>-90.702767684711674</v>
      </c>
      <c r="H1131" s="9">
        <f t="shared" si="71"/>
        <v>-1.0299651385470412</v>
      </c>
    </row>
    <row r="1132" spans="1:8" x14ac:dyDescent="0.25">
      <c r="A1132">
        <v>1400</v>
      </c>
      <c r="B1132" t="s">
        <v>1118</v>
      </c>
      <c r="C1132" s="8">
        <v>202.35</v>
      </c>
      <c r="D1132" s="8">
        <v>115.57</v>
      </c>
      <c r="E1132" s="10">
        <f t="shared" si="68"/>
        <v>204.88971894413996</v>
      </c>
      <c r="F1132" s="9">
        <f t="shared" si="69"/>
        <v>-89.319718944139964</v>
      </c>
      <c r="G1132" s="9">
        <f t="shared" si="70"/>
        <v>-91.732732823258715</v>
      </c>
      <c r="H1132" s="9">
        <f t="shared" si="71"/>
        <v>2.4130138791187505</v>
      </c>
    </row>
    <row r="1133" spans="1:8" x14ac:dyDescent="0.25">
      <c r="A1133">
        <v>1399</v>
      </c>
      <c r="B1133" t="s">
        <v>1119</v>
      </c>
      <c r="C1133" s="8">
        <v>203.27</v>
      </c>
      <c r="D1133" s="8">
        <v>115.42</v>
      </c>
      <c r="E1133" s="10">
        <f t="shared" si="68"/>
        <v>204.97600235303236</v>
      </c>
      <c r="F1133" s="9">
        <f t="shared" si="69"/>
        <v>-89.556002353032355</v>
      </c>
      <c r="G1133" s="9">
        <f t="shared" si="70"/>
        <v>-89.319718944139964</v>
      </c>
      <c r="H1133" s="9">
        <f t="shared" si="71"/>
        <v>-0.23628340889239041</v>
      </c>
    </row>
    <row r="1134" spans="1:8" x14ac:dyDescent="0.25">
      <c r="A1134">
        <v>1398</v>
      </c>
      <c r="B1134" t="s">
        <v>1120</v>
      </c>
      <c r="C1134" s="8">
        <v>203.37</v>
      </c>
      <c r="D1134" s="8">
        <v>115.64</v>
      </c>
      <c r="E1134" s="10">
        <f t="shared" si="68"/>
        <v>204.98538098443368</v>
      </c>
      <c r="F1134" s="9">
        <f t="shared" si="69"/>
        <v>-89.345380984433675</v>
      </c>
      <c r="G1134" s="9">
        <f t="shared" si="70"/>
        <v>-89.556002353032355</v>
      </c>
      <c r="H1134" s="9">
        <f t="shared" si="71"/>
        <v>0.21062136859868019</v>
      </c>
    </row>
    <row r="1135" spans="1:8" x14ac:dyDescent="0.25">
      <c r="A1135">
        <v>1397</v>
      </c>
      <c r="B1135" t="s">
        <v>1121</v>
      </c>
      <c r="C1135" s="8">
        <v>203.09</v>
      </c>
      <c r="D1135" s="8">
        <v>115.48</v>
      </c>
      <c r="E1135" s="10">
        <f t="shared" si="68"/>
        <v>204.95912081650991</v>
      </c>
      <c r="F1135" s="9">
        <f t="shared" si="69"/>
        <v>-89.479120816509905</v>
      </c>
      <c r="G1135" s="9">
        <f t="shared" si="70"/>
        <v>-89.345380984433675</v>
      </c>
      <c r="H1135" s="9">
        <f t="shared" si="71"/>
        <v>-0.13373983207623041</v>
      </c>
    </row>
    <row r="1136" spans="1:8" x14ac:dyDescent="0.25">
      <c r="A1136">
        <v>1396</v>
      </c>
      <c r="B1136" t="s">
        <v>1122</v>
      </c>
      <c r="C1136" s="8">
        <v>201.85</v>
      </c>
      <c r="D1136" s="8">
        <v>113.72</v>
      </c>
      <c r="E1136" s="10">
        <f t="shared" si="68"/>
        <v>204.84282578713322</v>
      </c>
      <c r="F1136" s="9">
        <f t="shared" si="69"/>
        <v>-91.122825787133223</v>
      </c>
      <c r="G1136" s="9">
        <f t="shared" si="70"/>
        <v>-89.479120816509905</v>
      </c>
      <c r="H1136" s="9">
        <f t="shared" si="71"/>
        <v>-1.6437049706233182</v>
      </c>
    </row>
    <row r="1137" spans="1:8" x14ac:dyDescent="0.25">
      <c r="A1137">
        <v>1395</v>
      </c>
      <c r="B1137" t="s">
        <v>1123</v>
      </c>
      <c r="C1137" s="8">
        <v>205.26</v>
      </c>
      <c r="D1137" s="8">
        <v>114.72</v>
      </c>
      <c r="E1137" s="10">
        <f t="shared" si="68"/>
        <v>205.16263711791913</v>
      </c>
      <c r="F1137" s="9">
        <f t="shared" si="69"/>
        <v>-90.442637117919134</v>
      </c>
      <c r="G1137" s="9">
        <f t="shared" si="70"/>
        <v>-91.122825787133223</v>
      </c>
      <c r="H1137" s="9">
        <f t="shared" si="71"/>
        <v>0.68018866921408971</v>
      </c>
    </row>
    <row r="1138" spans="1:8" x14ac:dyDescent="0.25">
      <c r="A1138">
        <v>1394</v>
      </c>
      <c r="B1138" t="s">
        <v>1124</v>
      </c>
      <c r="C1138" s="8">
        <v>207.51</v>
      </c>
      <c r="D1138" s="8">
        <v>115.85</v>
      </c>
      <c r="E1138" s="10">
        <f t="shared" si="68"/>
        <v>205.37365632444946</v>
      </c>
      <c r="F1138" s="9">
        <f t="shared" si="69"/>
        <v>-89.523656324449462</v>
      </c>
      <c r="G1138" s="9">
        <f t="shared" si="70"/>
        <v>-90.442637117919134</v>
      </c>
      <c r="H1138" s="9">
        <f t="shared" si="71"/>
        <v>0.91898079346967165</v>
      </c>
    </row>
    <row r="1139" spans="1:8" x14ac:dyDescent="0.25">
      <c r="A1139">
        <v>1393</v>
      </c>
      <c r="B1139" t="s">
        <v>1125</v>
      </c>
      <c r="C1139" s="8">
        <v>207</v>
      </c>
      <c r="D1139" s="8">
        <v>115.06</v>
      </c>
      <c r="E1139" s="10">
        <f t="shared" si="68"/>
        <v>205.32582530430258</v>
      </c>
      <c r="F1139" s="9">
        <f t="shared" si="69"/>
        <v>-90.265825304302581</v>
      </c>
      <c r="G1139" s="9">
        <f t="shared" si="70"/>
        <v>-89.523656324449462</v>
      </c>
      <c r="H1139" s="9">
        <f t="shared" si="71"/>
        <v>-0.74216897985311903</v>
      </c>
    </row>
    <row r="1140" spans="1:8" x14ac:dyDescent="0.25">
      <c r="A1140">
        <v>1392</v>
      </c>
      <c r="B1140" t="s">
        <v>1126</v>
      </c>
      <c r="C1140" s="8">
        <v>206.6</v>
      </c>
      <c r="D1140" s="8">
        <v>113.8</v>
      </c>
      <c r="E1140" s="10">
        <f t="shared" si="68"/>
        <v>205.28831077869719</v>
      </c>
      <c r="F1140" s="9">
        <f t="shared" si="69"/>
        <v>-91.488310778697198</v>
      </c>
      <c r="G1140" s="9">
        <f t="shared" si="70"/>
        <v>-90.265825304302581</v>
      </c>
      <c r="H1140" s="9">
        <f t="shared" si="71"/>
        <v>-1.2224854743946167</v>
      </c>
    </row>
    <row r="1141" spans="1:8" x14ac:dyDescent="0.25">
      <c r="A1141">
        <v>1391</v>
      </c>
      <c r="B1141" t="s">
        <v>1127</v>
      </c>
      <c r="C1141" s="8">
        <v>208.95</v>
      </c>
      <c r="D1141" s="8">
        <v>117.12</v>
      </c>
      <c r="E1141" s="10">
        <f t="shared" si="68"/>
        <v>205.50870861662884</v>
      </c>
      <c r="F1141" s="9">
        <f t="shared" si="69"/>
        <v>-88.388708616628833</v>
      </c>
      <c r="G1141" s="9">
        <f t="shared" si="70"/>
        <v>-91.488310778697198</v>
      </c>
      <c r="H1141" s="9">
        <f t="shared" si="71"/>
        <v>3.0996021620683649</v>
      </c>
    </row>
    <row r="1142" spans="1:8" x14ac:dyDescent="0.25">
      <c r="A1142">
        <v>1390</v>
      </c>
      <c r="B1142" t="s">
        <v>1128</v>
      </c>
      <c r="C1142" s="8">
        <v>208.83</v>
      </c>
      <c r="D1142" s="8">
        <v>115.87</v>
      </c>
      <c r="E1142" s="10">
        <f t="shared" si="68"/>
        <v>205.49745425894724</v>
      </c>
      <c r="F1142" s="9">
        <f t="shared" si="69"/>
        <v>-89.627454258947239</v>
      </c>
      <c r="G1142" s="9">
        <f t="shared" si="70"/>
        <v>-88.388708616628833</v>
      </c>
      <c r="H1142" s="9">
        <f t="shared" si="71"/>
        <v>-1.2387456423184062</v>
      </c>
    </row>
    <row r="1143" spans="1:8" x14ac:dyDescent="0.25">
      <c r="A1143">
        <v>1389</v>
      </c>
      <c r="B1143" t="s">
        <v>1129</v>
      </c>
      <c r="C1143" s="8">
        <v>207.93</v>
      </c>
      <c r="D1143" s="8">
        <v>115.34</v>
      </c>
      <c r="E1143" s="10">
        <f t="shared" si="68"/>
        <v>205.41304657633512</v>
      </c>
      <c r="F1143" s="9">
        <f t="shared" si="69"/>
        <v>-90.073046576335116</v>
      </c>
      <c r="G1143" s="9">
        <f t="shared" si="70"/>
        <v>-89.627454258947239</v>
      </c>
      <c r="H1143" s="9">
        <f t="shared" si="71"/>
        <v>-0.4455923173878773</v>
      </c>
    </row>
    <row r="1144" spans="1:8" x14ac:dyDescent="0.25">
      <c r="A1144">
        <v>1388</v>
      </c>
      <c r="B1144" t="s">
        <v>1130</v>
      </c>
      <c r="C1144" s="8">
        <v>210.39</v>
      </c>
      <c r="D1144" s="8">
        <v>117.74</v>
      </c>
      <c r="E1144" s="10">
        <f t="shared" si="68"/>
        <v>205.64376090880825</v>
      </c>
      <c r="F1144" s="9">
        <f t="shared" si="69"/>
        <v>-87.903760908808252</v>
      </c>
      <c r="G1144" s="9">
        <f t="shared" si="70"/>
        <v>-90.073046576335116</v>
      </c>
      <c r="H1144" s="9">
        <f t="shared" si="71"/>
        <v>2.1692856675268644</v>
      </c>
    </row>
    <row r="1145" spans="1:8" x14ac:dyDescent="0.25">
      <c r="A1145">
        <v>1387</v>
      </c>
      <c r="B1145" t="s">
        <v>1131</v>
      </c>
      <c r="C1145" s="8">
        <v>211</v>
      </c>
      <c r="D1145" s="8">
        <v>118.35</v>
      </c>
      <c r="E1145" s="10">
        <f t="shared" si="68"/>
        <v>205.70097056035647</v>
      </c>
      <c r="F1145" s="9">
        <f t="shared" si="69"/>
        <v>-87.350970560356473</v>
      </c>
      <c r="G1145" s="9">
        <f t="shared" si="70"/>
        <v>-87.903760908808252</v>
      </c>
      <c r="H1145" s="9">
        <f t="shared" si="71"/>
        <v>0.55279034845177932</v>
      </c>
    </row>
    <row r="1146" spans="1:8" x14ac:dyDescent="0.25">
      <c r="A1146">
        <v>1386</v>
      </c>
      <c r="B1146" t="s">
        <v>1132</v>
      </c>
      <c r="C1146" s="8">
        <v>210.36</v>
      </c>
      <c r="D1146" s="8">
        <v>118.29</v>
      </c>
      <c r="E1146" s="10">
        <f t="shared" si="68"/>
        <v>205.64094731938783</v>
      </c>
      <c r="F1146" s="9">
        <f t="shared" si="69"/>
        <v>-87.350947319387828</v>
      </c>
      <c r="G1146" s="9">
        <f t="shared" si="70"/>
        <v>-87.350970560356473</v>
      </c>
      <c r="H1146" s="9">
        <f t="shared" si="71"/>
        <v>2.3240968644699933E-5</v>
      </c>
    </row>
    <row r="1147" spans="1:8" x14ac:dyDescent="0.25">
      <c r="A1147">
        <v>1385</v>
      </c>
      <c r="B1147" t="s">
        <v>1133</v>
      </c>
      <c r="C1147" s="8">
        <v>210.15</v>
      </c>
      <c r="D1147" s="8">
        <v>118.38</v>
      </c>
      <c r="E1147" s="10">
        <f t="shared" si="68"/>
        <v>205.621252193445</v>
      </c>
      <c r="F1147" s="9">
        <f t="shared" si="69"/>
        <v>-87.241252193445007</v>
      </c>
      <c r="G1147" s="9">
        <f t="shared" si="70"/>
        <v>-87.350947319387828</v>
      </c>
      <c r="H1147" s="9">
        <f t="shared" si="71"/>
        <v>0.10969512594282094</v>
      </c>
    </row>
    <row r="1148" spans="1:8" x14ac:dyDescent="0.25">
      <c r="A1148">
        <v>1384</v>
      </c>
      <c r="B1148" t="s">
        <v>1134</v>
      </c>
      <c r="C1148" s="8">
        <v>210.04</v>
      </c>
      <c r="D1148" s="8">
        <v>119.22</v>
      </c>
      <c r="E1148" s="10">
        <f t="shared" si="68"/>
        <v>205.61093569890352</v>
      </c>
      <c r="F1148" s="9">
        <f t="shared" si="69"/>
        <v>-86.390935698903519</v>
      </c>
      <c r="G1148" s="9">
        <f t="shared" si="70"/>
        <v>-87.241252193445007</v>
      </c>
      <c r="H1148" s="9">
        <f t="shared" si="71"/>
        <v>0.85031649454148805</v>
      </c>
    </row>
    <row r="1149" spans="1:8" x14ac:dyDescent="0.25">
      <c r="A1149">
        <v>1383</v>
      </c>
      <c r="B1149" t="s">
        <v>1135</v>
      </c>
      <c r="C1149" s="8">
        <v>208.08</v>
      </c>
      <c r="D1149" s="8">
        <v>117.82</v>
      </c>
      <c r="E1149" s="10">
        <f t="shared" si="68"/>
        <v>205.42711452343713</v>
      </c>
      <c r="F1149" s="9">
        <f t="shared" si="69"/>
        <v>-87.607114523437133</v>
      </c>
      <c r="G1149" s="9">
        <f t="shared" si="70"/>
        <v>-86.390935698903519</v>
      </c>
      <c r="H1149" s="9">
        <f t="shared" si="71"/>
        <v>-1.216178824533614</v>
      </c>
    </row>
    <row r="1150" spans="1:8" x14ac:dyDescent="0.25">
      <c r="A1150">
        <v>1382</v>
      </c>
      <c r="B1150" t="s">
        <v>1136</v>
      </c>
      <c r="C1150" s="8">
        <v>208.56</v>
      </c>
      <c r="D1150" s="8">
        <v>118.17</v>
      </c>
      <c r="E1150" s="10">
        <f t="shared" si="68"/>
        <v>205.47213195416359</v>
      </c>
      <c r="F1150" s="9">
        <f t="shared" si="69"/>
        <v>-87.302131954163585</v>
      </c>
      <c r="G1150" s="9">
        <f t="shared" si="70"/>
        <v>-87.607114523437133</v>
      </c>
      <c r="H1150" s="9">
        <f t="shared" si="71"/>
        <v>0.30498256927354817</v>
      </c>
    </row>
    <row r="1151" spans="1:8" x14ac:dyDescent="0.25">
      <c r="A1151">
        <v>1381</v>
      </c>
      <c r="B1151" t="s">
        <v>1137</v>
      </c>
      <c r="C1151" s="8">
        <v>207.74</v>
      </c>
      <c r="D1151" s="8">
        <v>117.14</v>
      </c>
      <c r="E1151" s="10">
        <f t="shared" si="68"/>
        <v>205.39522717667256</v>
      </c>
      <c r="F1151" s="9">
        <f t="shared" si="69"/>
        <v>-88.255227176672562</v>
      </c>
      <c r="G1151" s="9">
        <f t="shared" si="70"/>
        <v>-87.302131954163585</v>
      </c>
      <c r="H1151" s="9">
        <f t="shared" si="71"/>
        <v>-0.95309522250897771</v>
      </c>
    </row>
    <row r="1152" spans="1:8" x14ac:dyDescent="0.25">
      <c r="A1152">
        <v>1380</v>
      </c>
      <c r="B1152" t="s">
        <v>1138</v>
      </c>
      <c r="C1152" s="8">
        <v>204.84</v>
      </c>
      <c r="D1152" s="8">
        <v>114.9</v>
      </c>
      <c r="E1152" s="10">
        <f t="shared" si="68"/>
        <v>205.1232468660335</v>
      </c>
      <c r="F1152" s="9">
        <f t="shared" si="69"/>
        <v>-90.223246866033492</v>
      </c>
      <c r="G1152" s="9">
        <f t="shared" si="70"/>
        <v>-88.255227176672562</v>
      </c>
      <c r="H1152" s="9">
        <f t="shared" si="71"/>
        <v>-1.9680196893609292</v>
      </c>
    </row>
    <row r="1153" spans="1:8" x14ac:dyDescent="0.25">
      <c r="A1153">
        <v>1379</v>
      </c>
      <c r="B1153" t="s">
        <v>1139</v>
      </c>
      <c r="C1153" s="8">
        <v>202.54</v>
      </c>
      <c r="D1153" s="8">
        <v>114.07</v>
      </c>
      <c r="E1153" s="10">
        <f t="shared" si="68"/>
        <v>204.90753834380251</v>
      </c>
      <c r="F1153" s="9">
        <f t="shared" si="69"/>
        <v>-90.837538343802521</v>
      </c>
      <c r="G1153" s="9">
        <f t="shared" si="70"/>
        <v>-90.223246866033492</v>
      </c>
      <c r="H1153" s="9">
        <f t="shared" si="71"/>
        <v>-0.61429147776902937</v>
      </c>
    </row>
    <row r="1154" spans="1:8" x14ac:dyDescent="0.25">
      <c r="A1154">
        <v>1378</v>
      </c>
      <c r="B1154" t="s">
        <v>1140</v>
      </c>
      <c r="C1154" s="8">
        <v>205.62</v>
      </c>
      <c r="D1154" s="8">
        <v>115.05</v>
      </c>
      <c r="E1154" s="10">
        <f t="shared" si="68"/>
        <v>205.196400190964</v>
      </c>
      <c r="F1154" s="9">
        <f t="shared" si="69"/>
        <v>-90.146400190964002</v>
      </c>
      <c r="G1154" s="9">
        <f t="shared" si="70"/>
        <v>-90.837538343802521</v>
      </c>
      <c r="H1154" s="9">
        <f t="shared" si="71"/>
        <v>0.6911381528385192</v>
      </c>
    </row>
    <row r="1155" spans="1:8" x14ac:dyDescent="0.25">
      <c r="A1155">
        <v>1377</v>
      </c>
      <c r="B1155" t="s">
        <v>1141</v>
      </c>
      <c r="C1155" s="8">
        <v>205.47</v>
      </c>
      <c r="D1155" s="8">
        <v>114.61</v>
      </c>
      <c r="E1155" s="10">
        <f t="shared" si="68"/>
        <v>205.18233224386196</v>
      </c>
      <c r="F1155" s="9">
        <f t="shared" si="69"/>
        <v>-90.572332243861965</v>
      </c>
      <c r="G1155" s="9">
        <f t="shared" si="70"/>
        <v>-90.146400190964002</v>
      </c>
      <c r="H1155" s="9">
        <f t="shared" si="71"/>
        <v>-0.42593205289796288</v>
      </c>
    </row>
    <row r="1156" spans="1:8" x14ac:dyDescent="0.25">
      <c r="A1156">
        <v>1376</v>
      </c>
      <c r="B1156" t="s">
        <v>1142</v>
      </c>
      <c r="C1156" s="8">
        <v>208.73</v>
      </c>
      <c r="D1156" s="8">
        <v>116.55</v>
      </c>
      <c r="E1156" s="10">
        <f t="shared" si="68"/>
        <v>205.4880756275459</v>
      </c>
      <c r="F1156" s="9">
        <f t="shared" si="69"/>
        <v>-88.938075627545899</v>
      </c>
      <c r="G1156" s="9">
        <f t="shared" si="70"/>
        <v>-90.572332243861965</v>
      </c>
      <c r="H1156" s="9">
        <f t="shared" si="71"/>
        <v>1.6342566163160654</v>
      </c>
    </row>
    <row r="1157" spans="1:8" x14ac:dyDescent="0.25">
      <c r="A1157">
        <v>1375</v>
      </c>
      <c r="B1157" t="s">
        <v>1143</v>
      </c>
      <c r="C1157" s="8">
        <v>208.55</v>
      </c>
      <c r="D1157" s="8">
        <v>116.06</v>
      </c>
      <c r="E1157" s="10">
        <f t="shared" si="68"/>
        <v>205.47119409102345</v>
      </c>
      <c r="F1157" s="9">
        <f t="shared" si="69"/>
        <v>-89.411194091023447</v>
      </c>
      <c r="G1157" s="9">
        <f t="shared" si="70"/>
        <v>-88.938075627545899</v>
      </c>
      <c r="H1157" s="9">
        <f t="shared" si="71"/>
        <v>-0.47311846347754738</v>
      </c>
    </row>
    <row r="1158" spans="1:8" x14ac:dyDescent="0.25">
      <c r="A1158">
        <v>1374</v>
      </c>
      <c r="B1158" t="s">
        <v>1144</v>
      </c>
      <c r="C1158" s="8">
        <v>209.3108</v>
      </c>
      <c r="D1158" s="8">
        <v>116.81</v>
      </c>
      <c r="E1158" s="10">
        <f t="shared" si="68"/>
        <v>205.54254671872491</v>
      </c>
      <c r="F1158" s="9">
        <f t="shared" si="69"/>
        <v>-88.732546718724905</v>
      </c>
      <c r="G1158" s="9">
        <f t="shared" si="70"/>
        <v>-89.411194091023447</v>
      </c>
      <c r="H1158" s="9">
        <f t="shared" si="71"/>
        <v>0.678647372298542</v>
      </c>
    </row>
    <row r="1159" spans="1:8" x14ac:dyDescent="0.25">
      <c r="A1159">
        <v>1373</v>
      </c>
      <c r="B1159" t="s">
        <v>1145</v>
      </c>
      <c r="C1159" s="8">
        <v>209.07</v>
      </c>
      <c r="D1159" s="8">
        <v>117.39</v>
      </c>
      <c r="E1159" s="10">
        <f t="shared" si="68"/>
        <v>205.51996297431046</v>
      </c>
      <c r="F1159" s="9">
        <f t="shared" si="69"/>
        <v>-88.129962974310459</v>
      </c>
      <c r="G1159" s="9">
        <f t="shared" si="70"/>
        <v>-88.732546718724905</v>
      </c>
      <c r="H1159" s="9">
        <f t="shared" si="71"/>
        <v>0.60258374441444573</v>
      </c>
    </row>
    <row r="1160" spans="1:8" x14ac:dyDescent="0.25">
      <c r="A1160">
        <v>1372</v>
      </c>
      <c r="B1160" t="s">
        <v>1146</v>
      </c>
      <c r="C1160" s="8">
        <v>209.35</v>
      </c>
      <c r="D1160" s="8">
        <v>118.25</v>
      </c>
      <c r="E1160" s="10">
        <f t="shared" si="68"/>
        <v>205.54622314223423</v>
      </c>
      <c r="F1160" s="9">
        <f t="shared" si="69"/>
        <v>-87.296223142234226</v>
      </c>
      <c r="G1160" s="9">
        <f t="shared" si="70"/>
        <v>-88.129962974310459</v>
      </c>
      <c r="H1160" s="9">
        <f t="shared" si="71"/>
        <v>0.83373983207623326</v>
      </c>
    </row>
    <row r="1161" spans="1:8" x14ac:dyDescent="0.25">
      <c r="A1161">
        <v>1371</v>
      </c>
      <c r="B1161" t="s">
        <v>1147</v>
      </c>
      <c r="C1161" s="8">
        <v>209.32</v>
      </c>
      <c r="D1161" s="8">
        <v>119.17</v>
      </c>
      <c r="E1161" s="10">
        <f t="shared" si="68"/>
        <v>205.54340955281384</v>
      </c>
      <c r="F1161" s="9">
        <f t="shared" si="69"/>
        <v>-86.37340955281384</v>
      </c>
      <c r="G1161" s="9">
        <f t="shared" si="70"/>
        <v>-87.296223142234226</v>
      </c>
      <c r="H1161" s="9">
        <f t="shared" si="71"/>
        <v>0.92281358942038594</v>
      </c>
    </row>
    <row r="1162" spans="1:8" x14ac:dyDescent="0.25">
      <c r="A1162">
        <v>1370</v>
      </c>
      <c r="B1162" t="s">
        <v>1148</v>
      </c>
      <c r="C1162" s="8">
        <v>209.56</v>
      </c>
      <c r="D1162" s="8">
        <v>119.62</v>
      </c>
      <c r="E1162" s="10">
        <f t="shared" si="68"/>
        <v>205.56591826817706</v>
      </c>
      <c r="F1162" s="9">
        <f t="shared" si="69"/>
        <v>-85.945918268177053</v>
      </c>
      <c r="G1162" s="9">
        <f t="shared" si="70"/>
        <v>-86.37340955281384</v>
      </c>
      <c r="H1162" s="9">
        <f t="shared" si="71"/>
        <v>0.42749128463678687</v>
      </c>
    </row>
    <row r="1163" spans="1:8" x14ac:dyDescent="0.25">
      <c r="A1163">
        <v>1369</v>
      </c>
      <c r="B1163" t="s">
        <v>1149</v>
      </c>
      <c r="C1163" s="8">
        <v>208.69</v>
      </c>
      <c r="D1163" s="8">
        <v>119.1</v>
      </c>
      <c r="E1163" s="10">
        <f t="shared" si="68"/>
        <v>205.48432417498535</v>
      </c>
      <c r="F1163" s="9">
        <f t="shared" si="69"/>
        <v>-86.384324174985352</v>
      </c>
      <c r="G1163" s="9">
        <f t="shared" si="70"/>
        <v>-85.945918268177053</v>
      </c>
      <c r="H1163" s="9">
        <f t="shared" si="71"/>
        <v>-0.43840590680829905</v>
      </c>
    </row>
    <row r="1164" spans="1:8" x14ac:dyDescent="0.25">
      <c r="A1164">
        <v>1368</v>
      </c>
      <c r="B1164" t="s">
        <v>1150</v>
      </c>
      <c r="C1164" s="8">
        <v>210.68</v>
      </c>
      <c r="D1164" s="8">
        <v>119.89</v>
      </c>
      <c r="E1164" s="10">
        <f t="shared" si="68"/>
        <v>205.67095893987215</v>
      </c>
      <c r="F1164" s="9">
        <f t="shared" si="69"/>
        <v>-85.78095893987215</v>
      </c>
      <c r="G1164" s="9">
        <f t="shared" si="70"/>
        <v>-86.384324174985352</v>
      </c>
      <c r="H1164" s="9">
        <f t="shared" si="71"/>
        <v>0.60336523511320195</v>
      </c>
    </row>
    <row r="1165" spans="1:8" x14ac:dyDescent="0.25">
      <c r="A1165">
        <v>1367</v>
      </c>
      <c r="B1165" t="s">
        <v>1151</v>
      </c>
      <c r="C1165" s="8">
        <v>208.529</v>
      </c>
      <c r="D1165" s="8">
        <v>118.6</v>
      </c>
      <c r="E1165" s="10">
        <f t="shared" si="68"/>
        <v>205.46922457842919</v>
      </c>
      <c r="F1165" s="9">
        <f t="shared" si="69"/>
        <v>-86.869224578429197</v>
      </c>
      <c r="G1165" s="9">
        <f t="shared" si="70"/>
        <v>-85.78095893987215</v>
      </c>
      <c r="H1165" s="9">
        <f t="shared" si="71"/>
        <v>-1.0882656385570471</v>
      </c>
    </row>
    <row r="1166" spans="1:8" x14ac:dyDescent="0.25">
      <c r="A1166">
        <v>1366</v>
      </c>
      <c r="B1166" t="s">
        <v>1152</v>
      </c>
      <c r="C1166" s="8">
        <v>205.61</v>
      </c>
      <c r="D1166" s="8">
        <v>116.6</v>
      </c>
      <c r="E1166" s="10">
        <f t="shared" si="68"/>
        <v>205.19546232782386</v>
      </c>
      <c r="F1166" s="9">
        <f t="shared" si="69"/>
        <v>-88.595462327823867</v>
      </c>
      <c r="G1166" s="9">
        <f t="shared" si="70"/>
        <v>-86.869224578429197</v>
      </c>
      <c r="H1166" s="9">
        <f t="shared" si="71"/>
        <v>-1.7262377493946701</v>
      </c>
    </row>
    <row r="1167" spans="1:8" x14ac:dyDescent="0.25">
      <c r="A1167">
        <v>1365</v>
      </c>
      <c r="B1167" t="s">
        <v>1153</v>
      </c>
      <c r="C1167" s="8">
        <v>209.62</v>
      </c>
      <c r="D1167" s="8">
        <v>117.78</v>
      </c>
      <c r="E1167" s="10">
        <f t="shared" si="68"/>
        <v>205.57154544701788</v>
      </c>
      <c r="F1167" s="9">
        <f t="shared" si="69"/>
        <v>-87.791545447017882</v>
      </c>
      <c r="G1167" s="9">
        <f t="shared" si="70"/>
        <v>-88.595462327823867</v>
      </c>
      <c r="H1167" s="9">
        <f t="shared" si="71"/>
        <v>0.80391688080598556</v>
      </c>
    </row>
    <row r="1168" spans="1:8" x14ac:dyDescent="0.25">
      <c r="A1168">
        <v>1364</v>
      </c>
      <c r="B1168" t="s">
        <v>1154</v>
      </c>
      <c r="C1168" s="8">
        <v>208.35</v>
      </c>
      <c r="D1168" s="8">
        <v>116.01</v>
      </c>
      <c r="E1168" s="10">
        <f t="shared" ref="E1168:E1231" si="72">+$G$3*$C1168+$G$4</f>
        <v>205.45243682822075</v>
      </c>
      <c r="F1168" s="9">
        <f t="shared" ref="F1168:F1231" si="73">+$D1168-E1168</f>
        <v>-89.44243682822075</v>
      </c>
      <c r="G1168" s="9">
        <f t="shared" si="70"/>
        <v>-87.791545447017882</v>
      </c>
      <c r="H1168" s="9">
        <f t="shared" si="71"/>
        <v>-1.650891381202868</v>
      </c>
    </row>
    <row r="1169" spans="1:8" x14ac:dyDescent="0.25">
      <c r="A1169">
        <v>1363</v>
      </c>
      <c r="B1169" t="s">
        <v>1155</v>
      </c>
      <c r="C1169" s="8">
        <v>206.94900000000001</v>
      </c>
      <c r="D1169" s="8">
        <v>115.37</v>
      </c>
      <c r="E1169" s="10">
        <f t="shared" si="72"/>
        <v>205.32104220228791</v>
      </c>
      <c r="F1169" s="9">
        <f t="shared" si="73"/>
        <v>-89.951042202287908</v>
      </c>
      <c r="G1169" s="9">
        <f t="shared" ref="G1169:G1232" si="74">+F1168</f>
        <v>-89.44243682822075</v>
      </c>
      <c r="H1169" s="9">
        <f t="shared" ref="H1169:H1232" si="75">+F1169-G1169</f>
        <v>-0.50860537406715878</v>
      </c>
    </row>
    <row r="1170" spans="1:8" x14ac:dyDescent="0.25">
      <c r="A1170">
        <v>1362</v>
      </c>
      <c r="B1170" t="s">
        <v>1156</v>
      </c>
      <c r="C1170" s="8">
        <v>205.34</v>
      </c>
      <c r="D1170" s="8">
        <v>114.08</v>
      </c>
      <c r="E1170" s="10">
        <f t="shared" si="72"/>
        <v>205.17014002304023</v>
      </c>
      <c r="F1170" s="9">
        <f t="shared" si="73"/>
        <v>-91.090140023040234</v>
      </c>
      <c r="G1170" s="9">
        <f t="shared" si="74"/>
        <v>-89.951042202287908</v>
      </c>
      <c r="H1170" s="9">
        <f t="shared" si="75"/>
        <v>-1.1390978207523261</v>
      </c>
    </row>
    <row r="1171" spans="1:8" x14ac:dyDescent="0.25">
      <c r="A1171">
        <v>1361</v>
      </c>
      <c r="B1171" t="s">
        <v>1157</v>
      </c>
      <c r="C1171" s="8">
        <v>205.87</v>
      </c>
      <c r="D1171" s="8">
        <v>114.46</v>
      </c>
      <c r="E1171" s="10">
        <f t="shared" si="72"/>
        <v>205.21984676946735</v>
      </c>
      <c r="F1171" s="9">
        <f t="shared" si="73"/>
        <v>-90.759846769467359</v>
      </c>
      <c r="G1171" s="9">
        <f t="shared" si="74"/>
        <v>-91.090140023040234</v>
      </c>
      <c r="H1171" s="9">
        <f t="shared" si="75"/>
        <v>0.33029325357287576</v>
      </c>
    </row>
    <row r="1172" spans="1:8" x14ac:dyDescent="0.25">
      <c r="A1172">
        <v>1360</v>
      </c>
      <c r="B1172" t="s">
        <v>1158</v>
      </c>
      <c r="C1172" s="8">
        <v>201.88</v>
      </c>
      <c r="D1172" s="8">
        <v>111.91</v>
      </c>
      <c r="E1172" s="10">
        <f t="shared" si="72"/>
        <v>204.84563937655361</v>
      </c>
      <c r="F1172" s="9">
        <f t="shared" si="73"/>
        <v>-92.93563937655361</v>
      </c>
      <c r="G1172" s="9">
        <f t="shared" si="74"/>
        <v>-90.759846769467359</v>
      </c>
      <c r="H1172" s="9">
        <f t="shared" si="75"/>
        <v>-2.175792607086251</v>
      </c>
    </row>
    <row r="1173" spans="1:8" x14ac:dyDescent="0.25">
      <c r="A1173">
        <v>1359</v>
      </c>
      <c r="B1173" t="s">
        <v>1159</v>
      </c>
      <c r="C1173" s="8">
        <v>202.9008</v>
      </c>
      <c r="D1173" s="8">
        <v>111.11</v>
      </c>
      <c r="E1173" s="10">
        <f t="shared" si="72"/>
        <v>204.94137644589858</v>
      </c>
      <c r="F1173" s="9">
        <f t="shared" si="73"/>
        <v>-93.831376445898584</v>
      </c>
      <c r="G1173" s="9">
        <f t="shared" si="74"/>
        <v>-92.93563937655361</v>
      </c>
      <c r="H1173" s="9">
        <f t="shared" si="75"/>
        <v>-0.89573706934497466</v>
      </c>
    </row>
    <row r="1174" spans="1:8" x14ac:dyDescent="0.25">
      <c r="A1174">
        <v>1358</v>
      </c>
      <c r="B1174" t="s">
        <v>1160</v>
      </c>
      <c r="C1174" s="8">
        <v>205.0308</v>
      </c>
      <c r="D1174" s="8">
        <v>112.71</v>
      </c>
      <c r="E1174" s="10">
        <f t="shared" si="72"/>
        <v>205.14114129474726</v>
      </c>
      <c r="F1174" s="9">
        <f t="shared" si="73"/>
        <v>-92.431141294747263</v>
      </c>
      <c r="G1174" s="9">
        <f t="shared" si="74"/>
        <v>-93.831376445898584</v>
      </c>
      <c r="H1174" s="9">
        <f t="shared" si="75"/>
        <v>1.4002351511513211</v>
      </c>
    </row>
    <row r="1175" spans="1:8" x14ac:dyDescent="0.25">
      <c r="A1175">
        <v>1357</v>
      </c>
      <c r="B1175" t="s">
        <v>1161</v>
      </c>
      <c r="C1175" s="8">
        <v>208.03</v>
      </c>
      <c r="D1175" s="8">
        <v>114.43</v>
      </c>
      <c r="E1175" s="10">
        <f t="shared" si="72"/>
        <v>205.42242520773647</v>
      </c>
      <c r="F1175" s="9">
        <f t="shared" si="73"/>
        <v>-90.99242520773646</v>
      </c>
      <c r="G1175" s="9">
        <f t="shared" si="74"/>
        <v>-92.431141294747263</v>
      </c>
      <c r="H1175" s="9">
        <f t="shared" si="75"/>
        <v>1.4387160870108033</v>
      </c>
    </row>
    <row r="1176" spans="1:8" x14ac:dyDescent="0.25">
      <c r="A1176">
        <v>1356</v>
      </c>
      <c r="B1176" t="s">
        <v>1162</v>
      </c>
      <c r="C1176" s="8">
        <v>204.86</v>
      </c>
      <c r="D1176" s="8">
        <v>113.21</v>
      </c>
      <c r="E1176" s="10">
        <f t="shared" si="72"/>
        <v>205.12512259231374</v>
      </c>
      <c r="F1176" s="9">
        <f t="shared" si="73"/>
        <v>-91.91512259231375</v>
      </c>
      <c r="G1176" s="9">
        <f t="shared" si="74"/>
        <v>-90.99242520773646</v>
      </c>
      <c r="H1176" s="9">
        <f t="shared" si="75"/>
        <v>-0.92269738457729034</v>
      </c>
    </row>
    <row r="1177" spans="1:8" x14ac:dyDescent="0.25">
      <c r="A1177">
        <v>1355</v>
      </c>
      <c r="B1177" t="s">
        <v>1163</v>
      </c>
      <c r="C1177" s="8">
        <v>200.02080000000001</v>
      </c>
      <c r="D1177" s="8">
        <v>111.48</v>
      </c>
      <c r="E1177" s="10">
        <f t="shared" si="72"/>
        <v>204.67127186153976</v>
      </c>
      <c r="F1177" s="9">
        <f t="shared" si="73"/>
        <v>-93.191271861539761</v>
      </c>
      <c r="G1177" s="9">
        <f t="shared" si="74"/>
        <v>-91.91512259231375</v>
      </c>
      <c r="H1177" s="9">
        <f t="shared" si="75"/>
        <v>-1.2761492692260106</v>
      </c>
    </row>
    <row r="1178" spans="1:8" x14ac:dyDescent="0.25">
      <c r="A1178">
        <v>1354</v>
      </c>
      <c r="B1178" t="s">
        <v>1164</v>
      </c>
      <c r="C1178" s="8">
        <v>201.67</v>
      </c>
      <c r="D1178" s="8">
        <v>112.32</v>
      </c>
      <c r="E1178" s="10">
        <f t="shared" si="72"/>
        <v>204.8259442506108</v>
      </c>
      <c r="F1178" s="9">
        <f t="shared" si="73"/>
        <v>-92.50594425061081</v>
      </c>
      <c r="G1178" s="9">
        <f t="shared" si="74"/>
        <v>-93.191271861539761</v>
      </c>
      <c r="H1178" s="9">
        <f t="shared" si="75"/>
        <v>0.685327610928951</v>
      </c>
    </row>
    <row r="1179" spans="1:8" x14ac:dyDescent="0.25">
      <c r="A1179">
        <v>1353</v>
      </c>
      <c r="B1179" t="s">
        <v>1165</v>
      </c>
      <c r="C1179" s="8">
        <v>203.5</v>
      </c>
      <c r="D1179" s="8">
        <v>113.35</v>
      </c>
      <c r="E1179" s="10">
        <f t="shared" si="72"/>
        <v>204.99757320525543</v>
      </c>
      <c r="F1179" s="9">
        <f t="shared" si="73"/>
        <v>-91.647573205255441</v>
      </c>
      <c r="G1179" s="9">
        <f t="shared" si="74"/>
        <v>-92.50594425061081</v>
      </c>
      <c r="H1179" s="9">
        <f t="shared" si="75"/>
        <v>0.85837104535536923</v>
      </c>
    </row>
    <row r="1180" spans="1:8" x14ac:dyDescent="0.25">
      <c r="A1180">
        <v>1352</v>
      </c>
      <c r="B1180" t="s">
        <v>1166</v>
      </c>
      <c r="C1180" s="8">
        <v>206.02</v>
      </c>
      <c r="D1180" s="8">
        <v>114.78</v>
      </c>
      <c r="E1180" s="10">
        <f t="shared" si="72"/>
        <v>205.23391471656939</v>
      </c>
      <c r="F1180" s="9">
        <f t="shared" si="73"/>
        <v>-90.453914716569386</v>
      </c>
      <c r="G1180" s="9">
        <f t="shared" si="74"/>
        <v>-91.647573205255441</v>
      </c>
      <c r="H1180" s="9">
        <f t="shared" si="75"/>
        <v>1.1936584886860544</v>
      </c>
    </row>
    <row r="1181" spans="1:8" x14ac:dyDescent="0.25">
      <c r="A1181">
        <v>1351</v>
      </c>
      <c r="B1181" t="s">
        <v>1167</v>
      </c>
      <c r="C1181" s="8">
        <v>205.68</v>
      </c>
      <c r="D1181" s="8">
        <v>114.5</v>
      </c>
      <c r="E1181" s="10">
        <f t="shared" si="72"/>
        <v>205.2020273698048</v>
      </c>
      <c r="F1181" s="9">
        <f t="shared" si="73"/>
        <v>-90.702027369804796</v>
      </c>
      <c r="G1181" s="9">
        <f t="shared" si="74"/>
        <v>-90.453914716569386</v>
      </c>
      <c r="H1181" s="9">
        <f t="shared" si="75"/>
        <v>-0.24811265323540965</v>
      </c>
    </row>
    <row r="1182" spans="1:8" x14ac:dyDescent="0.25">
      <c r="A1182">
        <v>1350</v>
      </c>
      <c r="B1182" t="s">
        <v>1168</v>
      </c>
      <c r="C1182" s="8">
        <v>205.21</v>
      </c>
      <c r="D1182" s="8">
        <v>113.97</v>
      </c>
      <c r="E1182" s="10">
        <f t="shared" si="72"/>
        <v>205.15794780221847</v>
      </c>
      <c r="F1182" s="9">
        <f t="shared" si="73"/>
        <v>-91.187947802218474</v>
      </c>
      <c r="G1182" s="9">
        <f t="shared" si="74"/>
        <v>-90.702027369804796</v>
      </c>
      <c r="H1182" s="9">
        <f t="shared" si="75"/>
        <v>-0.48592043241367833</v>
      </c>
    </row>
    <row r="1183" spans="1:8" x14ac:dyDescent="0.25">
      <c r="A1183">
        <v>1349</v>
      </c>
      <c r="B1183" t="s">
        <v>1169</v>
      </c>
      <c r="C1183" s="8">
        <v>207.4</v>
      </c>
      <c r="D1183" s="8">
        <v>115.2</v>
      </c>
      <c r="E1183" s="10">
        <f t="shared" si="72"/>
        <v>205.36333982990797</v>
      </c>
      <c r="F1183" s="9">
        <f t="shared" si="73"/>
        <v>-90.163339829907969</v>
      </c>
      <c r="G1183" s="9">
        <f t="shared" si="74"/>
        <v>-91.187947802218474</v>
      </c>
      <c r="H1183" s="9">
        <f t="shared" si="75"/>
        <v>1.0246079723105055</v>
      </c>
    </row>
    <row r="1184" spans="1:8" x14ac:dyDescent="0.25">
      <c r="A1184">
        <v>1348</v>
      </c>
      <c r="B1184" t="s">
        <v>1170</v>
      </c>
      <c r="C1184" s="8">
        <v>205.93</v>
      </c>
      <c r="D1184" s="8">
        <v>114.04</v>
      </c>
      <c r="E1184" s="10">
        <f t="shared" si="72"/>
        <v>205.22547394830818</v>
      </c>
      <c r="F1184" s="9">
        <f t="shared" si="73"/>
        <v>-91.185473948308172</v>
      </c>
      <c r="G1184" s="9">
        <f t="shared" si="74"/>
        <v>-90.163339829907969</v>
      </c>
      <c r="H1184" s="9">
        <f t="shared" si="75"/>
        <v>-1.0221341184002029</v>
      </c>
    </row>
    <row r="1185" spans="1:8" x14ac:dyDescent="0.25">
      <c r="A1185">
        <v>1347</v>
      </c>
      <c r="B1185" t="s">
        <v>1171</v>
      </c>
      <c r="C1185" s="8">
        <v>203.87</v>
      </c>
      <c r="D1185" s="8">
        <v>112.62</v>
      </c>
      <c r="E1185" s="10">
        <f t="shared" si="72"/>
        <v>205.03227414144044</v>
      </c>
      <c r="F1185" s="9">
        <f t="shared" si="73"/>
        <v>-92.412274141440435</v>
      </c>
      <c r="G1185" s="9">
        <f t="shared" si="74"/>
        <v>-91.185473948308172</v>
      </c>
      <c r="H1185" s="9">
        <f t="shared" si="75"/>
        <v>-1.226800193132263</v>
      </c>
    </row>
    <row r="1186" spans="1:8" x14ac:dyDescent="0.25">
      <c r="A1186">
        <v>1346</v>
      </c>
      <c r="B1186" t="s">
        <v>1172</v>
      </c>
      <c r="C1186" s="8">
        <v>201.01920000000001</v>
      </c>
      <c r="D1186" s="8">
        <v>110.01</v>
      </c>
      <c r="E1186" s="10">
        <f t="shared" si="72"/>
        <v>204.76490811745083</v>
      </c>
      <c r="F1186" s="9">
        <f t="shared" si="73"/>
        <v>-94.754908117450825</v>
      </c>
      <c r="G1186" s="9">
        <f t="shared" si="74"/>
        <v>-92.412274141440435</v>
      </c>
      <c r="H1186" s="9">
        <f t="shared" si="75"/>
        <v>-2.34263397601039</v>
      </c>
    </row>
    <row r="1187" spans="1:8" x14ac:dyDescent="0.25">
      <c r="A1187">
        <v>1345</v>
      </c>
      <c r="B1187" t="s">
        <v>1173</v>
      </c>
      <c r="C1187" s="8">
        <v>201.36</v>
      </c>
      <c r="D1187" s="8">
        <v>110.25</v>
      </c>
      <c r="E1187" s="10">
        <f t="shared" si="72"/>
        <v>204.79687049326662</v>
      </c>
      <c r="F1187" s="9">
        <f t="shared" si="73"/>
        <v>-94.546870493266624</v>
      </c>
      <c r="G1187" s="9">
        <f t="shared" si="74"/>
        <v>-94.754908117450825</v>
      </c>
      <c r="H1187" s="9">
        <f t="shared" si="75"/>
        <v>0.20803762418420035</v>
      </c>
    </row>
    <row r="1188" spans="1:8" x14ac:dyDescent="0.25">
      <c r="A1188">
        <v>1344</v>
      </c>
      <c r="B1188" t="s">
        <v>1174</v>
      </c>
      <c r="C1188" s="8">
        <v>198.82</v>
      </c>
      <c r="D1188" s="8">
        <v>108.57</v>
      </c>
      <c r="E1188" s="10">
        <f t="shared" si="72"/>
        <v>204.5586532556724</v>
      </c>
      <c r="F1188" s="9">
        <f t="shared" si="73"/>
        <v>-95.988653255672403</v>
      </c>
      <c r="G1188" s="9">
        <f t="shared" si="74"/>
        <v>-94.546870493266624</v>
      </c>
      <c r="H1188" s="9">
        <f t="shared" si="75"/>
        <v>-1.4417827624057793</v>
      </c>
    </row>
    <row r="1189" spans="1:8" x14ac:dyDescent="0.25">
      <c r="A1189">
        <v>1343</v>
      </c>
      <c r="B1189" t="s">
        <v>1175</v>
      </c>
      <c r="C1189" s="8">
        <v>194.05</v>
      </c>
      <c r="D1189" s="8">
        <v>105.67</v>
      </c>
      <c r="E1189" s="10">
        <f t="shared" si="72"/>
        <v>204.11129253782815</v>
      </c>
      <c r="F1189" s="9">
        <f t="shared" si="73"/>
        <v>-98.441292537828147</v>
      </c>
      <c r="G1189" s="9">
        <f t="shared" si="74"/>
        <v>-95.988653255672403</v>
      </c>
      <c r="H1189" s="9">
        <f t="shared" si="75"/>
        <v>-2.4526392821557437</v>
      </c>
    </row>
    <row r="1190" spans="1:8" x14ac:dyDescent="0.25">
      <c r="A1190">
        <v>1342</v>
      </c>
      <c r="B1190" t="s">
        <v>1176</v>
      </c>
      <c r="C1190" s="8">
        <v>191.923</v>
      </c>
      <c r="D1190" s="8">
        <v>103.85</v>
      </c>
      <c r="E1190" s="10">
        <f t="shared" si="72"/>
        <v>203.91180904792151</v>
      </c>
      <c r="F1190" s="9">
        <f t="shared" si="73"/>
        <v>-100.06180904792151</v>
      </c>
      <c r="G1190" s="9">
        <f t="shared" si="74"/>
        <v>-98.441292537828147</v>
      </c>
      <c r="H1190" s="9">
        <f t="shared" si="75"/>
        <v>-1.6205165100933669</v>
      </c>
    </row>
    <row r="1191" spans="1:8" x14ac:dyDescent="0.25">
      <c r="A1191">
        <v>1341</v>
      </c>
      <c r="B1191" t="s">
        <v>1177</v>
      </c>
      <c r="C1191" s="8">
        <v>192.11</v>
      </c>
      <c r="D1191" s="8">
        <v>103.4</v>
      </c>
      <c r="E1191" s="10">
        <f t="shared" si="72"/>
        <v>203.929347088642</v>
      </c>
      <c r="F1191" s="9">
        <f t="shared" si="73"/>
        <v>-100.529347088642</v>
      </c>
      <c r="G1191" s="9">
        <f t="shared" si="74"/>
        <v>-100.06180904792151</v>
      </c>
      <c r="H1191" s="9">
        <f t="shared" si="75"/>
        <v>-0.4675380407204841</v>
      </c>
    </row>
    <row r="1192" spans="1:8" x14ac:dyDescent="0.25">
      <c r="A1192">
        <v>1340</v>
      </c>
      <c r="B1192" t="s">
        <v>1178</v>
      </c>
      <c r="C1192" s="8">
        <v>193.66079999999999</v>
      </c>
      <c r="D1192" s="8">
        <v>103.71</v>
      </c>
      <c r="E1192" s="10">
        <f t="shared" si="72"/>
        <v>204.0747909044141</v>
      </c>
      <c r="F1192" s="9">
        <f t="shared" si="73"/>
        <v>-100.36479090441411</v>
      </c>
      <c r="G1192" s="9">
        <f t="shared" si="74"/>
        <v>-100.529347088642</v>
      </c>
      <c r="H1192" s="9">
        <f t="shared" si="75"/>
        <v>0.16455618422789087</v>
      </c>
    </row>
    <row r="1193" spans="1:8" x14ac:dyDescent="0.25">
      <c r="A1193">
        <v>1339</v>
      </c>
      <c r="B1193" t="s">
        <v>1179</v>
      </c>
      <c r="C1193" s="8">
        <v>188.83</v>
      </c>
      <c r="D1193" s="8">
        <v>100.38</v>
      </c>
      <c r="E1193" s="10">
        <f t="shared" si="72"/>
        <v>203.62172797867782</v>
      </c>
      <c r="F1193" s="9">
        <f t="shared" si="73"/>
        <v>-103.24172797867783</v>
      </c>
      <c r="G1193" s="9">
        <f t="shared" si="74"/>
        <v>-100.36479090441411</v>
      </c>
      <c r="H1193" s="9">
        <f t="shared" si="75"/>
        <v>-2.8769370742637221</v>
      </c>
    </row>
    <row r="1194" spans="1:8" x14ac:dyDescent="0.25">
      <c r="A1194">
        <v>1338</v>
      </c>
      <c r="B1194" t="s">
        <v>1180</v>
      </c>
      <c r="C1194" s="8">
        <v>191.88</v>
      </c>
      <c r="D1194" s="8">
        <v>101.74</v>
      </c>
      <c r="E1194" s="10">
        <f t="shared" si="72"/>
        <v>203.90777623641893</v>
      </c>
      <c r="F1194" s="9">
        <f t="shared" si="73"/>
        <v>-102.16777623641893</v>
      </c>
      <c r="G1194" s="9">
        <f t="shared" si="74"/>
        <v>-103.24172797867783</v>
      </c>
      <c r="H1194" s="9">
        <f t="shared" si="75"/>
        <v>1.0739517422588989</v>
      </c>
    </row>
    <row r="1195" spans="1:8" x14ac:dyDescent="0.25">
      <c r="A1195">
        <v>1337</v>
      </c>
      <c r="B1195" t="s">
        <v>1181</v>
      </c>
      <c r="C1195" s="8">
        <v>187.81</v>
      </c>
      <c r="D1195" s="8">
        <v>100.12</v>
      </c>
      <c r="E1195" s="10">
        <f t="shared" si="72"/>
        <v>203.52606593838408</v>
      </c>
      <c r="F1195" s="9">
        <f t="shared" si="73"/>
        <v>-103.40606593838407</v>
      </c>
      <c r="G1195" s="9">
        <f t="shared" si="74"/>
        <v>-102.16777623641893</v>
      </c>
      <c r="H1195" s="9">
        <f t="shared" si="75"/>
        <v>-1.2382897019651438</v>
      </c>
    </row>
    <row r="1196" spans="1:8" x14ac:dyDescent="0.25">
      <c r="A1196">
        <v>1336</v>
      </c>
      <c r="B1196" t="s">
        <v>1182</v>
      </c>
      <c r="C1196" s="8">
        <v>188.06</v>
      </c>
      <c r="D1196" s="8">
        <v>98.77</v>
      </c>
      <c r="E1196" s="10">
        <f t="shared" si="72"/>
        <v>203.54951251688746</v>
      </c>
      <c r="F1196" s="9">
        <f t="shared" si="73"/>
        <v>-104.77951251688746</v>
      </c>
      <c r="G1196" s="9">
        <f t="shared" si="74"/>
        <v>-103.40606593838407</v>
      </c>
      <c r="H1196" s="9">
        <f t="shared" si="75"/>
        <v>-1.3734465785033905</v>
      </c>
    </row>
    <row r="1197" spans="1:8" x14ac:dyDescent="0.25">
      <c r="A1197">
        <v>1335</v>
      </c>
      <c r="B1197" t="s">
        <v>1183</v>
      </c>
      <c r="C1197" s="8">
        <v>185.65</v>
      </c>
      <c r="D1197" s="8">
        <v>99.18</v>
      </c>
      <c r="E1197" s="10">
        <f t="shared" si="72"/>
        <v>203.32348750011499</v>
      </c>
      <c r="F1197" s="9">
        <f t="shared" si="73"/>
        <v>-104.14348750011499</v>
      </c>
      <c r="G1197" s="9">
        <f t="shared" si="74"/>
        <v>-104.77951251688746</v>
      </c>
      <c r="H1197" s="9">
        <f t="shared" si="75"/>
        <v>0.63602501677247858</v>
      </c>
    </row>
    <row r="1198" spans="1:8" x14ac:dyDescent="0.25">
      <c r="A1198">
        <v>1334</v>
      </c>
      <c r="B1198" t="s">
        <v>1184</v>
      </c>
      <c r="C1198" s="8">
        <v>186.69</v>
      </c>
      <c r="D1198" s="8">
        <v>98.95</v>
      </c>
      <c r="E1198" s="10">
        <f t="shared" si="72"/>
        <v>203.42102526668901</v>
      </c>
      <c r="F1198" s="9">
        <f t="shared" si="73"/>
        <v>-104.47102526668901</v>
      </c>
      <c r="G1198" s="9">
        <f t="shared" si="74"/>
        <v>-104.14348750011499</v>
      </c>
      <c r="H1198" s="9">
        <f t="shared" si="75"/>
        <v>-0.32753776657402511</v>
      </c>
    </row>
    <row r="1199" spans="1:8" x14ac:dyDescent="0.25">
      <c r="A1199">
        <v>1333</v>
      </c>
      <c r="B1199" t="s">
        <v>1185</v>
      </c>
      <c r="C1199" s="8">
        <v>190.52</v>
      </c>
      <c r="D1199" s="8">
        <v>101.37</v>
      </c>
      <c r="E1199" s="10">
        <f t="shared" si="72"/>
        <v>203.78022684936059</v>
      </c>
      <c r="F1199" s="9">
        <f t="shared" si="73"/>
        <v>-102.41022684936058</v>
      </c>
      <c r="G1199" s="9">
        <f t="shared" si="74"/>
        <v>-104.47102526668901</v>
      </c>
      <c r="H1199" s="9">
        <f t="shared" si="75"/>
        <v>2.0607984173284279</v>
      </c>
    </row>
    <row r="1200" spans="1:8" x14ac:dyDescent="0.25">
      <c r="A1200">
        <v>1332</v>
      </c>
      <c r="B1200" t="s">
        <v>1186</v>
      </c>
      <c r="C1200" s="8">
        <v>187.64</v>
      </c>
      <c r="D1200" s="8">
        <v>99.114999999999995</v>
      </c>
      <c r="E1200" s="10">
        <f t="shared" si="72"/>
        <v>203.5101222650018</v>
      </c>
      <c r="F1200" s="9">
        <f t="shared" si="73"/>
        <v>-104.3951222650018</v>
      </c>
      <c r="G1200" s="9">
        <f t="shared" si="74"/>
        <v>-102.41022684936058</v>
      </c>
      <c r="H1200" s="9">
        <f t="shared" si="75"/>
        <v>-1.9848954156412191</v>
      </c>
    </row>
    <row r="1201" spans="1:8" x14ac:dyDescent="0.25">
      <c r="A1201">
        <v>1331</v>
      </c>
      <c r="B1201" t="s">
        <v>1187</v>
      </c>
      <c r="C1201" s="8">
        <v>190.2</v>
      </c>
      <c r="D1201" s="8">
        <v>101.1</v>
      </c>
      <c r="E1201" s="10">
        <f t="shared" si="72"/>
        <v>203.7502152288763</v>
      </c>
      <c r="F1201" s="9">
        <f t="shared" si="73"/>
        <v>-102.65021522887631</v>
      </c>
      <c r="G1201" s="9">
        <f t="shared" si="74"/>
        <v>-104.3951222650018</v>
      </c>
      <c r="H1201" s="9">
        <f t="shared" si="75"/>
        <v>1.7449070361254968</v>
      </c>
    </row>
    <row r="1202" spans="1:8" x14ac:dyDescent="0.25">
      <c r="A1202">
        <v>1330</v>
      </c>
      <c r="B1202" t="s">
        <v>1188</v>
      </c>
      <c r="C1202" s="8">
        <v>188.13</v>
      </c>
      <c r="D1202" s="8">
        <v>99.71</v>
      </c>
      <c r="E1202" s="10">
        <f t="shared" si="72"/>
        <v>203.5560775588684</v>
      </c>
      <c r="F1202" s="9">
        <f t="shared" si="73"/>
        <v>-103.8460775588684</v>
      </c>
      <c r="G1202" s="9">
        <f t="shared" si="74"/>
        <v>-102.65021522887631</v>
      </c>
      <c r="H1202" s="9">
        <f t="shared" si="75"/>
        <v>-1.1958623299920959</v>
      </c>
    </row>
    <row r="1203" spans="1:8" x14ac:dyDescent="0.25">
      <c r="A1203">
        <v>1329</v>
      </c>
      <c r="B1203" t="s">
        <v>1189</v>
      </c>
      <c r="C1203" s="8">
        <v>189.11</v>
      </c>
      <c r="D1203" s="8">
        <v>99.69</v>
      </c>
      <c r="E1203" s="10">
        <f t="shared" si="72"/>
        <v>203.64798814660162</v>
      </c>
      <c r="F1203" s="9">
        <f t="shared" si="73"/>
        <v>-103.95798814660162</v>
      </c>
      <c r="G1203" s="9">
        <f t="shared" si="74"/>
        <v>-103.8460775588684</v>
      </c>
      <c r="H1203" s="9">
        <f t="shared" si="75"/>
        <v>-0.11191058773322027</v>
      </c>
    </row>
    <row r="1204" spans="1:8" x14ac:dyDescent="0.25">
      <c r="A1204">
        <v>1328</v>
      </c>
      <c r="B1204" t="s">
        <v>1190</v>
      </c>
      <c r="C1204" s="8">
        <v>193.7208</v>
      </c>
      <c r="D1204" s="8">
        <v>102.96</v>
      </c>
      <c r="E1204" s="10">
        <f t="shared" si="72"/>
        <v>204.08041808325493</v>
      </c>
      <c r="F1204" s="9">
        <f t="shared" si="73"/>
        <v>-101.12041808325493</v>
      </c>
      <c r="G1204" s="9">
        <f t="shared" si="74"/>
        <v>-103.95798814660162</v>
      </c>
      <c r="H1204" s="9">
        <f t="shared" si="75"/>
        <v>2.8375700633466892</v>
      </c>
    </row>
    <row r="1205" spans="1:8" x14ac:dyDescent="0.25">
      <c r="A1205">
        <v>1327</v>
      </c>
      <c r="B1205" t="s">
        <v>1191</v>
      </c>
      <c r="C1205" s="8">
        <v>193.65</v>
      </c>
      <c r="D1205" s="8">
        <v>102.49</v>
      </c>
      <c r="E1205" s="10">
        <f t="shared" si="72"/>
        <v>204.07377801222276</v>
      </c>
      <c r="F1205" s="9">
        <f t="shared" si="73"/>
        <v>-101.58377801222277</v>
      </c>
      <c r="G1205" s="9">
        <f t="shared" si="74"/>
        <v>-101.12041808325493</v>
      </c>
      <c r="H1205" s="9">
        <f t="shared" si="75"/>
        <v>-0.46335992896783296</v>
      </c>
    </row>
    <row r="1206" spans="1:8" x14ac:dyDescent="0.25">
      <c r="A1206">
        <v>1326</v>
      </c>
      <c r="B1206" t="s">
        <v>1192</v>
      </c>
      <c r="C1206" s="8">
        <v>190.16</v>
      </c>
      <c r="D1206" s="8">
        <v>100.28</v>
      </c>
      <c r="E1206" s="10">
        <f t="shared" si="72"/>
        <v>203.74646377631575</v>
      </c>
      <c r="F1206" s="9">
        <f t="shared" si="73"/>
        <v>-103.46646377631575</v>
      </c>
      <c r="G1206" s="9">
        <f t="shared" si="74"/>
        <v>-101.58377801222277</v>
      </c>
      <c r="H1206" s="9">
        <f t="shared" si="75"/>
        <v>-1.882685764092983</v>
      </c>
    </row>
    <row r="1207" spans="1:8" x14ac:dyDescent="0.25">
      <c r="A1207">
        <v>1325</v>
      </c>
      <c r="B1207" t="s">
        <v>1193</v>
      </c>
      <c r="C1207" s="8">
        <v>191.3</v>
      </c>
      <c r="D1207" s="8">
        <v>100.41</v>
      </c>
      <c r="E1207" s="10">
        <f t="shared" si="72"/>
        <v>203.85338017429109</v>
      </c>
      <c r="F1207" s="9">
        <f t="shared" si="73"/>
        <v>-103.44338017429109</v>
      </c>
      <c r="G1207" s="9">
        <f t="shared" si="74"/>
        <v>-103.46646377631575</v>
      </c>
      <c r="H1207" s="9">
        <f t="shared" si="75"/>
        <v>2.3083602024655647E-2</v>
      </c>
    </row>
    <row r="1208" spans="1:8" x14ac:dyDescent="0.25">
      <c r="A1208">
        <v>1324</v>
      </c>
      <c r="B1208" t="s">
        <v>1194</v>
      </c>
      <c r="C1208" s="8">
        <v>191.6</v>
      </c>
      <c r="D1208" s="8">
        <v>100.8</v>
      </c>
      <c r="E1208" s="10">
        <f t="shared" si="72"/>
        <v>203.88151606849516</v>
      </c>
      <c r="F1208" s="9">
        <f t="shared" si="73"/>
        <v>-103.08151606849516</v>
      </c>
      <c r="G1208" s="9">
        <f t="shared" si="74"/>
        <v>-103.44338017429109</v>
      </c>
      <c r="H1208" s="9">
        <f t="shared" si="75"/>
        <v>0.36186410579593087</v>
      </c>
    </row>
    <row r="1209" spans="1:8" x14ac:dyDescent="0.25">
      <c r="A1209">
        <v>1323</v>
      </c>
      <c r="B1209" t="s">
        <v>1195</v>
      </c>
      <c r="C1209" s="8">
        <v>187.95</v>
      </c>
      <c r="D1209" s="8">
        <v>98.04</v>
      </c>
      <c r="E1209" s="10">
        <f t="shared" si="72"/>
        <v>203.53919602234598</v>
      </c>
      <c r="F1209" s="9">
        <f t="shared" si="73"/>
        <v>-105.49919602234597</v>
      </c>
      <c r="G1209" s="9">
        <f t="shared" si="74"/>
        <v>-103.08151606849516</v>
      </c>
      <c r="H1209" s="9">
        <f t="shared" si="75"/>
        <v>-2.4176799538508078</v>
      </c>
    </row>
    <row r="1210" spans="1:8" x14ac:dyDescent="0.25">
      <c r="A1210">
        <v>1322</v>
      </c>
      <c r="B1210" t="s">
        <v>1196</v>
      </c>
      <c r="C1210" s="8">
        <v>185.42</v>
      </c>
      <c r="D1210" s="8">
        <v>96.43</v>
      </c>
      <c r="E1210" s="10">
        <f t="shared" si="72"/>
        <v>203.30191664789189</v>
      </c>
      <c r="F1210" s="9">
        <f t="shared" si="73"/>
        <v>-106.87191664789188</v>
      </c>
      <c r="G1210" s="9">
        <f t="shared" si="74"/>
        <v>-105.49919602234597</v>
      </c>
      <c r="H1210" s="9">
        <f t="shared" si="75"/>
        <v>-1.3727206255459095</v>
      </c>
    </row>
    <row r="1211" spans="1:8" x14ac:dyDescent="0.25">
      <c r="A1211">
        <v>1321</v>
      </c>
      <c r="B1211" t="s">
        <v>1197</v>
      </c>
      <c r="C1211" s="8">
        <v>185.43</v>
      </c>
      <c r="D1211" s="8">
        <v>95.78</v>
      </c>
      <c r="E1211" s="10">
        <f t="shared" si="72"/>
        <v>203.30285451103202</v>
      </c>
      <c r="F1211" s="9">
        <f t="shared" si="73"/>
        <v>-107.52285451103202</v>
      </c>
      <c r="G1211" s="9">
        <f t="shared" si="74"/>
        <v>-106.87191664789188</v>
      </c>
      <c r="H1211" s="9">
        <f t="shared" si="75"/>
        <v>-0.65093786314014324</v>
      </c>
    </row>
    <row r="1212" spans="1:8" x14ac:dyDescent="0.25">
      <c r="A1212">
        <v>1320</v>
      </c>
      <c r="B1212" t="s">
        <v>1198</v>
      </c>
      <c r="C1212" s="8">
        <v>185.27</v>
      </c>
      <c r="D1212" s="8">
        <v>95.83</v>
      </c>
      <c r="E1212" s="10">
        <f t="shared" si="72"/>
        <v>203.28784870078988</v>
      </c>
      <c r="F1212" s="9">
        <f t="shared" si="73"/>
        <v>-107.45784870078988</v>
      </c>
      <c r="G1212" s="9">
        <f t="shared" si="74"/>
        <v>-107.52285451103202</v>
      </c>
      <c r="H1212" s="9">
        <f t="shared" si="75"/>
        <v>6.5005810242141138E-2</v>
      </c>
    </row>
    <row r="1213" spans="1:8" x14ac:dyDescent="0.25">
      <c r="A1213">
        <v>1319</v>
      </c>
      <c r="B1213" t="s">
        <v>1199</v>
      </c>
      <c r="C1213" s="8">
        <v>182.86</v>
      </c>
      <c r="D1213" s="8">
        <v>94.789199999999994</v>
      </c>
      <c r="E1213" s="10">
        <f t="shared" si="72"/>
        <v>203.06182368401741</v>
      </c>
      <c r="F1213" s="9">
        <f t="shared" si="73"/>
        <v>-108.27262368401742</v>
      </c>
      <c r="G1213" s="9">
        <f t="shared" si="74"/>
        <v>-107.45784870078988</v>
      </c>
      <c r="H1213" s="9">
        <f t="shared" si="75"/>
        <v>-0.81477498322753661</v>
      </c>
    </row>
    <row r="1214" spans="1:8" x14ac:dyDescent="0.25">
      <c r="A1214">
        <v>1318</v>
      </c>
      <c r="B1214" t="s">
        <v>1200</v>
      </c>
      <c r="C1214" s="8">
        <v>186.63</v>
      </c>
      <c r="D1214" s="8">
        <v>96.59</v>
      </c>
      <c r="E1214" s="10">
        <f t="shared" si="72"/>
        <v>203.41539808784819</v>
      </c>
      <c r="F1214" s="9">
        <f t="shared" si="73"/>
        <v>-106.82539808784819</v>
      </c>
      <c r="G1214" s="9">
        <f t="shared" si="74"/>
        <v>-108.27262368401742</v>
      </c>
      <c r="H1214" s="9">
        <f t="shared" si="75"/>
        <v>1.4472255961692326</v>
      </c>
    </row>
    <row r="1215" spans="1:8" x14ac:dyDescent="0.25">
      <c r="A1215">
        <v>1317</v>
      </c>
      <c r="B1215" t="s">
        <v>1201</v>
      </c>
      <c r="C1215" s="8">
        <v>189.78</v>
      </c>
      <c r="D1215" s="8">
        <v>98.88</v>
      </c>
      <c r="E1215" s="10">
        <f t="shared" si="72"/>
        <v>203.71082497699064</v>
      </c>
      <c r="F1215" s="9">
        <f t="shared" si="73"/>
        <v>-104.83082497699064</v>
      </c>
      <c r="G1215" s="9">
        <f t="shared" si="74"/>
        <v>-106.82539808784819</v>
      </c>
      <c r="H1215" s="9">
        <f t="shared" si="75"/>
        <v>1.9945731108575444</v>
      </c>
    </row>
    <row r="1216" spans="1:8" x14ac:dyDescent="0.25">
      <c r="A1216">
        <v>1316</v>
      </c>
      <c r="B1216" t="s">
        <v>1202</v>
      </c>
      <c r="C1216" s="8">
        <v>192.88</v>
      </c>
      <c r="D1216" s="8">
        <v>100.43</v>
      </c>
      <c r="E1216" s="10">
        <f t="shared" si="72"/>
        <v>204.0015625504324</v>
      </c>
      <c r="F1216" s="9">
        <f t="shared" si="73"/>
        <v>-103.57156255043239</v>
      </c>
      <c r="G1216" s="9">
        <f t="shared" si="74"/>
        <v>-104.83082497699064</v>
      </c>
      <c r="H1216" s="9">
        <f t="shared" si="75"/>
        <v>1.2592624265582515</v>
      </c>
    </row>
    <row r="1217" spans="1:8" x14ac:dyDescent="0.25">
      <c r="A1217">
        <v>1315</v>
      </c>
      <c r="B1217" t="s">
        <v>1203</v>
      </c>
      <c r="C1217" s="8">
        <v>192.09</v>
      </c>
      <c r="D1217" s="8">
        <v>99.95</v>
      </c>
      <c r="E1217" s="10">
        <f t="shared" si="72"/>
        <v>203.92747136236176</v>
      </c>
      <c r="F1217" s="9">
        <f t="shared" si="73"/>
        <v>-103.97747136236175</v>
      </c>
      <c r="G1217" s="9">
        <f t="shared" si="74"/>
        <v>-103.57156255043239</v>
      </c>
      <c r="H1217" s="9">
        <f t="shared" si="75"/>
        <v>-0.40590881192936479</v>
      </c>
    </row>
    <row r="1218" spans="1:8" x14ac:dyDescent="0.25">
      <c r="A1218">
        <v>1314</v>
      </c>
      <c r="B1218" t="s">
        <v>1204</v>
      </c>
      <c r="C1218" s="8">
        <v>192</v>
      </c>
      <c r="D1218" s="8">
        <v>100.45</v>
      </c>
      <c r="E1218" s="10">
        <f t="shared" si="72"/>
        <v>203.91903059410055</v>
      </c>
      <c r="F1218" s="9">
        <f t="shared" si="73"/>
        <v>-103.46903059410054</v>
      </c>
      <c r="G1218" s="9">
        <f t="shared" si="74"/>
        <v>-103.97747136236175</v>
      </c>
      <c r="H1218" s="9">
        <f t="shared" si="75"/>
        <v>0.50844076826120954</v>
      </c>
    </row>
    <row r="1219" spans="1:8" x14ac:dyDescent="0.25">
      <c r="A1219">
        <v>1313</v>
      </c>
      <c r="B1219" t="s">
        <v>1205</v>
      </c>
      <c r="C1219" s="8">
        <v>194.78</v>
      </c>
      <c r="D1219" s="8">
        <v>101.57</v>
      </c>
      <c r="E1219" s="10">
        <f t="shared" si="72"/>
        <v>204.17975654705799</v>
      </c>
      <c r="F1219" s="9">
        <f t="shared" si="73"/>
        <v>-102.609756547058</v>
      </c>
      <c r="G1219" s="9">
        <f t="shared" si="74"/>
        <v>-103.46903059410054</v>
      </c>
      <c r="H1219" s="9">
        <f t="shared" si="75"/>
        <v>0.85927404704254684</v>
      </c>
    </row>
    <row r="1220" spans="1:8" x14ac:dyDescent="0.25">
      <c r="A1220">
        <v>1312</v>
      </c>
      <c r="B1220" t="s">
        <v>1206</v>
      </c>
      <c r="C1220" s="8">
        <v>192.32</v>
      </c>
      <c r="D1220" s="8">
        <v>100.64</v>
      </c>
      <c r="E1220" s="10">
        <f t="shared" si="72"/>
        <v>203.94904221458484</v>
      </c>
      <c r="F1220" s="9">
        <f t="shared" si="73"/>
        <v>-103.30904221458484</v>
      </c>
      <c r="G1220" s="9">
        <f t="shared" si="74"/>
        <v>-102.609756547058</v>
      </c>
      <c r="H1220" s="9">
        <f t="shared" si="75"/>
        <v>-0.69928566752683707</v>
      </c>
    </row>
    <row r="1221" spans="1:8" x14ac:dyDescent="0.25">
      <c r="A1221">
        <v>1311</v>
      </c>
      <c r="B1221" t="s">
        <v>1207</v>
      </c>
      <c r="C1221" s="8">
        <v>193.2</v>
      </c>
      <c r="D1221" s="8">
        <v>101.61</v>
      </c>
      <c r="E1221" s="10">
        <f t="shared" si="72"/>
        <v>204.03157417091668</v>
      </c>
      <c r="F1221" s="9">
        <f t="shared" si="73"/>
        <v>-102.42157417091668</v>
      </c>
      <c r="G1221" s="9">
        <f t="shared" si="74"/>
        <v>-103.30904221458484</v>
      </c>
      <c r="H1221" s="9">
        <f t="shared" si="75"/>
        <v>0.88746804366815013</v>
      </c>
    </row>
    <row r="1222" spans="1:8" x14ac:dyDescent="0.25">
      <c r="A1222">
        <v>1310</v>
      </c>
      <c r="B1222" t="s">
        <v>1208</v>
      </c>
      <c r="C1222" s="8">
        <v>195.54</v>
      </c>
      <c r="D1222" s="8">
        <v>102.54</v>
      </c>
      <c r="E1222" s="10">
        <f t="shared" si="72"/>
        <v>204.25103414570822</v>
      </c>
      <c r="F1222" s="9">
        <f t="shared" si="73"/>
        <v>-101.71103414570821</v>
      </c>
      <c r="G1222" s="9">
        <f t="shared" si="74"/>
        <v>-102.42157417091668</v>
      </c>
      <c r="H1222" s="9">
        <f t="shared" si="75"/>
        <v>0.71054002520847348</v>
      </c>
    </row>
    <row r="1223" spans="1:8" x14ac:dyDescent="0.25">
      <c r="A1223">
        <v>1309</v>
      </c>
      <c r="B1223" t="s">
        <v>1209</v>
      </c>
      <c r="C1223" s="8">
        <v>195.08920000000001</v>
      </c>
      <c r="D1223" s="8">
        <v>103.19</v>
      </c>
      <c r="E1223" s="10">
        <f t="shared" si="72"/>
        <v>204.20875527535094</v>
      </c>
      <c r="F1223" s="9">
        <f t="shared" si="73"/>
        <v>-101.01875527535094</v>
      </c>
      <c r="G1223" s="9">
        <f t="shared" si="74"/>
        <v>-101.71103414570821</v>
      </c>
      <c r="H1223" s="9">
        <f t="shared" si="75"/>
        <v>0.69227887035727065</v>
      </c>
    </row>
    <row r="1224" spans="1:8" x14ac:dyDescent="0.25">
      <c r="A1224">
        <v>1308</v>
      </c>
      <c r="B1224" t="s">
        <v>1210</v>
      </c>
      <c r="C1224" s="8">
        <v>193.56</v>
      </c>
      <c r="D1224" s="8">
        <v>102.73</v>
      </c>
      <c r="E1224" s="10">
        <f t="shared" si="72"/>
        <v>204.06533724396155</v>
      </c>
      <c r="F1224" s="9">
        <f t="shared" si="73"/>
        <v>-101.33533724396155</v>
      </c>
      <c r="G1224" s="9">
        <f t="shared" si="74"/>
        <v>-101.01875527535094</v>
      </c>
      <c r="H1224" s="9">
        <f t="shared" si="75"/>
        <v>-0.31658196861060617</v>
      </c>
    </row>
    <row r="1225" spans="1:8" x14ac:dyDescent="0.25">
      <c r="A1225">
        <v>1307</v>
      </c>
      <c r="B1225" t="s">
        <v>1211</v>
      </c>
      <c r="C1225" s="8">
        <v>198.11</v>
      </c>
      <c r="D1225" s="8">
        <v>104.94</v>
      </c>
      <c r="E1225" s="10">
        <f t="shared" si="72"/>
        <v>204.49206497272283</v>
      </c>
      <c r="F1225" s="9">
        <f t="shared" si="73"/>
        <v>-99.552064972722832</v>
      </c>
      <c r="G1225" s="9">
        <f t="shared" si="74"/>
        <v>-101.33533724396155</v>
      </c>
      <c r="H1225" s="9">
        <f t="shared" si="75"/>
        <v>1.7832722712387152</v>
      </c>
    </row>
    <row r="1226" spans="1:8" x14ac:dyDescent="0.25">
      <c r="A1226">
        <v>1306</v>
      </c>
      <c r="B1226" t="s">
        <v>1212</v>
      </c>
      <c r="C1226" s="8">
        <v>199</v>
      </c>
      <c r="D1226" s="8">
        <v>106.02079999999999</v>
      </c>
      <c r="E1226" s="10">
        <f t="shared" si="72"/>
        <v>204.57553479219482</v>
      </c>
      <c r="F1226" s="9">
        <f t="shared" si="73"/>
        <v>-98.554734792194822</v>
      </c>
      <c r="G1226" s="9">
        <f t="shared" si="74"/>
        <v>-99.552064972722832</v>
      </c>
      <c r="H1226" s="9">
        <f t="shared" si="75"/>
        <v>0.99733018052801015</v>
      </c>
    </row>
    <row r="1227" spans="1:8" x14ac:dyDescent="0.25">
      <c r="A1227">
        <v>1305</v>
      </c>
      <c r="B1227" t="s">
        <v>1213</v>
      </c>
      <c r="C1227" s="8">
        <v>199.77500000000001</v>
      </c>
      <c r="D1227" s="8">
        <v>107.13</v>
      </c>
      <c r="E1227" s="10">
        <f t="shared" si="72"/>
        <v>204.64821918555526</v>
      </c>
      <c r="F1227" s="9">
        <f t="shared" si="73"/>
        <v>-97.518219185555267</v>
      </c>
      <c r="G1227" s="9">
        <f t="shared" si="74"/>
        <v>-98.554734792194822</v>
      </c>
      <c r="H1227" s="9">
        <f t="shared" si="75"/>
        <v>1.0365156066395542</v>
      </c>
    </row>
    <row r="1228" spans="1:8" x14ac:dyDescent="0.25">
      <c r="A1228">
        <v>1304</v>
      </c>
      <c r="B1228" t="s">
        <v>1214</v>
      </c>
      <c r="C1228" s="8">
        <v>200.43</v>
      </c>
      <c r="D1228" s="8">
        <v>107.72</v>
      </c>
      <c r="E1228" s="10">
        <f t="shared" si="72"/>
        <v>204.70964922123409</v>
      </c>
      <c r="F1228" s="9">
        <f t="shared" si="73"/>
        <v>-96.989649221234089</v>
      </c>
      <c r="G1228" s="9">
        <f t="shared" si="74"/>
        <v>-97.518219185555267</v>
      </c>
      <c r="H1228" s="9">
        <f t="shared" si="75"/>
        <v>0.52856996432117853</v>
      </c>
    </row>
    <row r="1229" spans="1:8" x14ac:dyDescent="0.25">
      <c r="A1229">
        <v>1303</v>
      </c>
      <c r="B1229" t="s">
        <v>1215</v>
      </c>
      <c r="C1229" s="8">
        <v>200.59</v>
      </c>
      <c r="D1229" s="8">
        <v>108.8892</v>
      </c>
      <c r="E1229" s="10">
        <f t="shared" si="72"/>
        <v>204.72465503147623</v>
      </c>
      <c r="F1229" s="9">
        <f t="shared" si="73"/>
        <v>-95.835455031476229</v>
      </c>
      <c r="G1229" s="9">
        <f t="shared" si="74"/>
        <v>-96.989649221234089</v>
      </c>
      <c r="H1229" s="9">
        <f t="shared" si="75"/>
        <v>1.1541941897578596</v>
      </c>
    </row>
    <row r="1230" spans="1:8" x14ac:dyDescent="0.25">
      <c r="A1230">
        <v>1302</v>
      </c>
      <c r="B1230" t="s">
        <v>1216</v>
      </c>
      <c r="C1230" s="8">
        <v>198.4</v>
      </c>
      <c r="D1230" s="8">
        <v>106.26</v>
      </c>
      <c r="E1230" s="10">
        <f t="shared" si="72"/>
        <v>204.51926300378673</v>
      </c>
      <c r="F1230" s="9">
        <f t="shared" si="73"/>
        <v>-98.259263003786728</v>
      </c>
      <c r="G1230" s="9">
        <f t="shared" si="74"/>
        <v>-95.835455031476229</v>
      </c>
      <c r="H1230" s="9">
        <f t="shared" si="75"/>
        <v>-2.4238079723104988</v>
      </c>
    </row>
    <row r="1231" spans="1:8" x14ac:dyDescent="0.25">
      <c r="A1231">
        <v>1301</v>
      </c>
      <c r="B1231" t="s">
        <v>1217</v>
      </c>
      <c r="C1231" s="8">
        <v>199.38</v>
      </c>
      <c r="D1231" s="8">
        <v>106.8</v>
      </c>
      <c r="E1231" s="10">
        <f t="shared" si="72"/>
        <v>204.61117359151996</v>
      </c>
      <c r="F1231" s="9">
        <f t="shared" si="73"/>
        <v>-97.81117359151996</v>
      </c>
      <c r="G1231" s="9">
        <f t="shared" si="74"/>
        <v>-98.259263003786728</v>
      </c>
      <c r="H1231" s="9">
        <f t="shared" si="75"/>
        <v>0.44808941226676779</v>
      </c>
    </row>
    <row r="1232" spans="1:8" x14ac:dyDescent="0.25">
      <c r="A1232">
        <v>1300</v>
      </c>
      <c r="B1232" t="s">
        <v>1218</v>
      </c>
      <c r="C1232" s="8">
        <v>199.54</v>
      </c>
      <c r="D1232" s="8">
        <v>105.93</v>
      </c>
      <c r="E1232" s="10">
        <f t="shared" ref="E1232:E1295" si="76">+$G$3*$C1232+$G$4</f>
        <v>204.6261794017621</v>
      </c>
      <c r="F1232" s="9">
        <f t="shared" ref="F1232:F1295" si="77">+$D1232-E1232</f>
        <v>-98.696179401762095</v>
      </c>
      <c r="G1232" s="9">
        <f t="shared" si="74"/>
        <v>-97.81117359151996</v>
      </c>
      <c r="H1232" s="9">
        <f t="shared" si="75"/>
        <v>-0.88500581024213432</v>
      </c>
    </row>
    <row r="1233" spans="1:8" x14ac:dyDescent="0.25">
      <c r="A1233">
        <v>1299</v>
      </c>
      <c r="B1233" t="s">
        <v>1219</v>
      </c>
      <c r="C1233" s="8">
        <v>202.76</v>
      </c>
      <c r="D1233" s="8">
        <v>108.2008</v>
      </c>
      <c r="E1233" s="10">
        <f t="shared" si="76"/>
        <v>204.92817133288548</v>
      </c>
      <c r="F1233" s="9">
        <f t="shared" si="77"/>
        <v>-96.727371332885483</v>
      </c>
      <c r="G1233" s="9">
        <f t="shared" ref="G1233:G1296" si="78">+F1232</f>
        <v>-98.696179401762095</v>
      </c>
      <c r="H1233" s="9">
        <f t="shared" ref="H1233:H1296" si="79">+F1233-G1233</f>
        <v>1.9688080688766121</v>
      </c>
    </row>
    <row r="1234" spans="1:8" x14ac:dyDescent="0.25">
      <c r="A1234">
        <v>1298</v>
      </c>
      <c r="B1234" t="s">
        <v>1220</v>
      </c>
      <c r="C1234" s="8">
        <v>202.5</v>
      </c>
      <c r="D1234" s="8">
        <v>107.92</v>
      </c>
      <c r="E1234" s="10">
        <f t="shared" si="76"/>
        <v>204.90378689124196</v>
      </c>
      <c r="F1234" s="9">
        <f t="shared" si="77"/>
        <v>-96.983786891241962</v>
      </c>
      <c r="G1234" s="9">
        <f t="shared" si="78"/>
        <v>-96.727371332885483</v>
      </c>
      <c r="H1234" s="9">
        <f t="shared" si="79"/>
        <v>-0.25641555835647978</v>
      </c>
    </row>
    <row r="1235" spans="1:8" x14ac:dyDescent="0.25">
      <c r="A1235">
        <v>1297</v>
      </c>
      <c r="B1235" t="s">
        <v>1221</v>
      </c>
      <c r="C1235" s="8">
        <v>202.17</v>
      </c>
      <c r="D1235" s="8">
        <v>106.24</v>
      </c>
      <c r="E1235" s="10">
        <f t="shared" si="76"/>
        <v>204.87283740761751</v>
      </c>
      <c r="F1235" s="9">
        <f t="shared" si="77"/>
        <v>-98.632837407617515</v>
      </c>
      <c r="G1235" s="9">
        <f t="shared" si="78"/>
        <v>-96.983786891241962</v>
      </c>
      <c r="H1235" s="9">
        <f t="shared" si="79"/>
        <v>-1.6490505163755529</v>
      </c>
    </row>
    <row r="1236" spans="1:8" x14ac:dyDescent="0.25">
      <c r="A1236">
        <v>1296</v>
      </c>
      <c r="B1236" t="s">
        <v>1222</v>
      </c>
      <c r="C1236" s="8">
        <v>203.34</v>
      </c>
      <c r="D1236" s="8">
        <v>106.99</v>
      </c>
      <c r="E1236" s="10">
        <f t="shared" si="76"/>
        <v>204.98256739501329</v>
      </c>
      <c r="F1236" s="9">
        <f t="shared" si="77"/>
        <v>-97.992567395013296</v>
      </c>
      <c r="G1236" s="9">
        <f t="shared" si="78"/>
        <v>-98.632837407617515</v>
      </c>
      <c r="H1236" s="9">
        <f t="shared" si="79"/>
        <v>0.64027001260421912</v>
      </c>
    </row>
    <row r="1237" spans="1:8" x14ac:dyDescent="0.25">
      <c r="A1237">
        <v>1295</v>
      </c>
      <c r="B1237" t="s">
        <v>1223</v>
      </c>
      <c r="C1237" s="8">
        <v>204.63</v>
      </c>
      <c r="D1237" s="8">
        <v>108.63</v>
      </c>
      <c r="E1237" s="10">
        <f t="shared" si="76"/>
        <v>205.10355174009067</v>
      </c>
      <c r="F1237" s="9">
        <f t="shared" si="77"/>
        <v>-96.47355174009067</v>
      </c>
      <c r="G1237" s="9">
        <f t="shared" si="78"/>
        <v>-97.992567395013296</v>
      </c>
      <c r="H1237" s="9">
        <f t="shared" si="79"/>
        <v>1.5190156549226259</v>
      </c>
    </row>
    <row r="1238" spans="1:8" x14ac:dyDescent="0.25">
      <c r="A1238">
        <v>1294</v>
      </c>
      <c r="B1238" t="s">
        <v>1224</v>
      </c>
      <c r="C1238" s="8">
        <v>204.38</v>
      </c>
      <c r="D1238" s="8">
        <v>109.61</v>
      </c>
      <c r="E1238" s="10">
        <f t="shared" si="76"/>
        <v>205.08010516158728</v>
      </c>
      <c r="F1238" s="9">
        <f t="shared" si="77"/>
        <v>-95.470105161587284</v>
      </c>
      <c r="G1238" s="9">
        <f t="shared" si="78"/>
        <v>-96.47355174009067</v>
      </c>
      <c r="H1238" s="9">
        <f t="shared" si="79"/>
        <v>1.0034465785033859</v>
      </c>
    </row>
    <row r="1239" spans="1:8" x14ac:dyDescent="0.25">
      <c r="A1239">
        <v>1293</v>
      </c>
      <c r="B1239" t="s">
        <v>1225</v>
      </c>
      <c r="C1239" s="8">
        <v>204.67</v>
      </c>
      <c r="D1239" s="8">
        <v>109.35</v>
      </c>
      <c r="E1239" s="10">
        <f t="shared" si="76"/>
        <v>205.10730319265119</v>
      </c>
      <c r="F1239" s="9">
        <f t="shared" si="77"/>
        <v>-95.757303192651193</v>
      </c>
      <c r="G1239" s="9">
        <f t="shared" si="78"/>
        <v>-95.470105161587284</v>
      </c>
      <c r="H1239" s="9">
        <f t="shared" si="79"/>
        <v>-0.28719803106390884</v>
      </c>
    </row>
    <row r="1240" spans="1:8" x14ac:dyDescent="0.25">
      <c r="A1240">
        <v>1292</v>
      </c>
      <c r="B1240" t="s">
        <v>1226</v>
      </c>
      <c r="C1240" s="8">
        <v>204.56</v>
      </c>
      <c r="D1240" s="8">
        <v>109.22</v>
      </c>
      <c r="E1240" s="10">
        <f t="shared" si="76"/>
        <v>205.09698669810973</v>
      </c>
      <c r="F1240" s="9">
        <f t="shared" si="77"/>
        <v>-95.876986698109732</v>
      </c>
      <c r="G1240" s="9">
        <f t="shared" si="78"/>
        <v>-95.757303192651193</v>
      </c>
      <c r="H1240" s="9">
        <f t="shared" si="79"/>
        <v>-0.11968350545853923</v>
      </c>
    </row>
    <row r="1241" spans="1:8" x14ac:dyDescent="0.25">
      <c r="A1241">
        <v>1291</v>
      </c>
      <c r="B1241" t="s">
        <v>1227</v>
      </c>
      <c r="C1241" s="8">
        <v>203.20920000000001</v>
      </c>
      <c r="D1241" s="8">
        <v>106.88</v>
      </c>
      <c r="E1241" s="10">
        <f t="shared" si="76"/>
        <v>204.97030014514033</v>
      </c>
      <c r="F1241" s="9">
        <f t="shared" si="77"/>
        <v>-98.090300145140333</v>
      </c>
      <c r="G1241" s="9">
        <f t="shared" si="78"/>
        <v>-95.876986698109732</v>
      </c>
      <c r="H1241" s="9">
        <f t="shared" si="79"/>
        <v>-2.2133134470306004</v>
      </c>
    </row>
    <row r="1242" spans="1:8" x14ac:dyDescent="0.25">
      <c r="A1242">
        <v>1290</v>
      </c>
      <c r="B1242" t="s">
        <v>1228</v>
      </c>
      <c r="C1242" s="8">
        <v>203.12</v>
      </c>
      <c r="D1242" s="8">
        <v>107.2</v>
      </c>
      <c r="E1242" s="10">
        <f t="shared" si="76"/>
        <v>204.96193440593032</v>
      </c>
      <c r="F1242" s="9">
        <f t="shared" si="77"/>
        <v>-97.761934405930319</v>
      </c>
      <c r="G1242" s="9">
        <f t="shared" si="78"/>
        <v>-98.090300145140333</v>
      </c>
      <c r="H1242" s="9">
        <f t="shared" si="79"/>
        <v>0.32836573921001388</v>
      </c>
    </row>
    <row r="1243" spans="1:8" x14ac:dyDescent="0.25">
      <c r="A1243">
        <v>1289</v>
      </c>
      <c r="B1243" t="s">
        <v>1229</v>
      </c>
      <c r="C1243" s="8">
        <v>203.24</v>
      </c>
      <c r="D1243" s="8">
        <v>107.33</v>
      </c>
      <c r="E1243" s="10">
        <f t="shared" si="76"/>
        <v>204.97318876361194</v>
      </c>
      <c r="F1243" s="9">
        <f t="shared" si="77"/>
        <v>-97.643188763611946</v>
      </c>
      <c r="G1243" s="9">
        <f t="shared" si="78"/>
        <v>-97.761934405930319</v>
      </c>
      <c r="H1243" s="9">
        <f t="shared" si="79"/>
        <v>0.11874564231837326</v>
      </c>
    </row>
    <row r="1244" spans="1:8" x14ac:dyDescent="0.25">
      <c r="A1244">
        <v>1288</v>
      </c>
      <c r="B1244" t="s">
        <v>1230</v>
      </c>
      <c r="C1244" s="8">
        <v>205.1208</v>
      </c>
      <c r="D1244" s="8">
        <v>110.31</v>
      </c>
      <c r="E1244" s="10">
        <f t="shared" si="76"/>
        <v>205.14958206300847</v>
      </c>
      <c r="F1244" s="9">
        <f t="shared" si="77"/>
        <v>-94.839582063008464</v>
      </c>
      <c r="G1244" s="9">
        <f t="shared" si="78"/>
        <v>-97.643188763611946</v>
      </c>
      <c r="H1244" s="9">
        <f t="shared" si="79"/>
        <v>2.8036067006034813</v>
      </c>
    </row>
    <row r="1245" spans="1:8" x14ac:dyDescent="0.25">
      <c r="A1245">
        <v>1287</v>
      </c>
      <c r="B1245" t="s">
        <v>1231</v>
      </c>
      <c r="C1245" s="8">
        <v>206.02</v>
      </c>
      <c r="D1245" s="8">
        <v>110.32</v>
      </c>
      <c r="E1245" s="10">
        <f t="shared" si="76"/>
        <v>205.23391471656939</v>
      </c>
      <c r="F1245" s="9">
        <f t="shared" si="77"/>
        <v>-94.913914716569394</v>
      </c>
      <c r="G1245" s="9">
        <f t="shared" si="78"/>
        <v>-94.839582063008464</v>
      </c>
      <c r="H1245" s="9">
        <f t="shared" si="79"/>
        <v>-7.4332653560929884E-2</v>
      </c>
    </row>
    <row r="1246" spans="1:8" x14ac:dyDescent="0.25">
      <c r="A1246">
        <v>1286</v>
      </c>
      <c r="B1246" t="s">
        <v>1232</v>
      </c>
      <c r="C1246" s="8">
        <v>205.52</v>
      </c>
      <c r="D1246" s="8">
        <v>110.63</v>
      </c>
      <c r="E1246" s="10">
        <f t="shared" si="76"/>
        <v>205.18702155956265</v>
      </c>
      <c r="F1246" s="9">
        <f t="shared" si="77"/>
        <v>-94.557021559562656</v>
      </c>
      <c r="G1246" s="9">
        <f t="shared" si="78"/>
        <v>-94.913914716569394</v>
      </c>
      <c r="H1246" s="9">
        <f t="shared" si="79"/>
        <v>0.35689315700673774</v>
      </c>
    </row>
    <row r="1247" spans="1:8" x14ac:dyDescent="0.25">
      <c r="A1247">
        <v>1285</v>
      </c>
      <c r="B1247" t="s">
        <v>1233</v>
      </c>
      <c r="C1247" s="8">
        <v>206.92</v>
      </c>
      <c r="D1247" s="8">
        <v>111.12</v>
      </c>
      <c r="E1247" s="10">
        <f t="shared" si="76"/>
        <v>205.31832239918151</v>
      </c>
      <c r="F1247" s="9">
        <f t="shared" si="77"/>
        <v>-94.198322399181507</v>
      </c>
      <c r="G1247" s="9">
        <f t="shared" si="78"/>
        <v>-94.557021559562656</v>
      </c>
      <c r="H1247" s="9">
        <f t="shared" si="79"/>
        <v>0.3586991603811498</v>
      </c>
    </row>
    <row r="1248" spans="1:8" x14ac:dyDescent="0.25">
      <c r="A1248">
        <v>1284</v>
      </c>
      <c r="B1248" t="s">
        <v>1234</v>
      </c>
      <c r="C1248" s="8">
        <v>206.25</v>
      </c>
      <c r="D1248" s="8">
        <v>110.19</v>
      </c>
      <c r="E1248" s="10">
        <f t="shared" si="76"/>
        <v>205.25548556879249</v>
      </c>
      <c r="F1248" s="9">
        <f t="shared" si="77"/>
        <v>-95.065485568792496</v>
      </c>
      <c r="G1248" s="9">
        <f t="shared" si="78"/>
        <v>-94.198322399181507</v>
      </c>
      <c r="H1248" s="9">
        <f t="shared" si="79"/>
        <v>-0.86716316961098983</v>
      </c>
    </row>
    <row r="1249" spans="1:8" x14ac:dyDescent="0.25">
      <c r="A1249">
        <v>1283</v>
      </c>
      <c r="B1249" t="s">
        <v>1235</v>
      </c>
      <c r="C1249" s="8">
        <v>204.1892</v>
      </c>
      <c r="D1249" s="8">
        <v>108.94</v>
      </c>
      <c r="E1249" s="10">
        <f t="shared" si="76"/>
        <v>205.06221073287352</v>
      </c>
      <c r="F1249" s="9">
        <f t="shared" si="77"/>
        <v>-96.122210732873526</v>
      </c>
      <c r="G1249" s="9">
        <f t="shared" si="78"/>
        <v>-95.065485568792496</v>
      </c>
      <c r="H1249" s="9">
        <f t="shared" si="79"/>
        <v>-1.0567251640810298</v>
      </c>
    </row>
    <row r="1250" spans="1:8" x14ac:dyDescent="0.25">
      <c r="A1250">
        <v>1282</v>
      </c>
      <c r="B1250" t="s">
        <v>1236</v>
      </c>
      <c r="C1250" s="8">
        <v>206.42</v>
      </c>
      <c r="D1250" s="8">
        <v>110.17</v>
      </c>
      <c r="E1250" s="10">
        <f t="shared" si="76"/>
        <v>205.27142924217478</v>
      </c>
      <c r="F1250" s="9">
        <f t="shared" si="77"/>
        <v>-95.101429242174774</v>
      </c>
      <c r="G1250" s="9">
        <f t="shared" si="78"/>
        <v>-96.122210732873526</v>
      </c>
      <c r="H1250" s="9">
        <f t="shared" si="79"/>
        <v>1.0207814906987522</v>
      </c>
    </row>
    <row r="1251" spans="1:8" x14ac:dyDescent="0.25">
      <c r="A1251">
        <v>1281</v>
      </c>
      <c r="B1251" t="s">
        <v>1237</v>
      </c>
      <c r="C1251" s="8">
        <v>203.95</v>
      </c>
      <c r="D1251" s="8">
        <v>108.68</v>
      </c>
      <c r="E1251" s="10">
        <f t="shared" si="76"/>
        <v>205.03977704656151</v>
      </c>
      <c r="F1251" s="9">
        <f t="shared" si="77"/>
        <v>-96.359777046561504</v>
      </c>
      <c r="G1251" s="9">
        <f t="shared" si="78"/>
        <v>-95.101429242174774</v>
      </c>
      <c r="H1251" s="9">
        <f t="shared" si="79"/>
        <v>-1.2583478043867302</v>
      </c>
    </row>
    <row r="1252" spans="1:8" x14ac:dyDescent="0.25">
      <c r="A1252">
        <v>1280</v>
      </c>
      <c r="B1252" t="s">
        <v>1238</v>
      </c>
      <c r="C1252" s="8">
        <v>204.4992</v>
      </c>
      <c r="D1252" s="8">
        <v>109.11</v>
      </c>
      <c r="E1252" s="10">
        <f t="shared" si="76"/>
        <v>205.0912844902177</v>
      </c>
      <c r="F1252" s="9">
        <f t="shared" si="77"/>
        <v>-95.981284490217703</v>
      </c>
      <c r="G1252" s="9">
        <f t="shared" si="78"/>
        <v>-96.359777046561504</v>
      </c>
      <c r="H1252" s="9">
        <f t="shared" si="79"/>
        <v>0.37849255634380086</v>
      </c>
    </row>
    <row r="1253" spans="1:8" x14ac:dyDescent="0.25">
      <c r="A1253">
        <v>1279</v>
      </c>
      <c r="B1253" t="s">
        <v>1239</v>
      </c>
      <c r="C1253" s="8">
        <v>204.02010000000001</v>
      </c>
      <c r="D1253" s="8">
        <v>108.77</v>
      </c>
      <c r="E1253" s="10">
        <f t="shared" si="76"/>
        <v>205.04635146717385</v>
      </c>
      <c r="F1253" s="9">
        <f t="shared" si="77"/>
        <v>-96.276351467173853</v>
      </c>
      <c r="G1253" s="9">
        <f t="shared" si="78"/>
        <v>-95.981284490217703</v>
      </c>
      <c r="H1253" s="9">
        <f t="shared" si="79"/>
        <v>-0.29506697695615003</v>
      </c>
    </row>
    <row r="1254" spans="1:8" x14ac:dyDescent="0.25">
      <c r="A1254">
        <v>1278</v>
      </c>
      <c r="B1254" t="s">
        <v>1240</v>
      </c>
      <c r="C1254" s="8">
        <v>205.92</v>
      </c>
      <c r="D1254" s="8">
        <v>109.94</v>
      </c>
      <c r="E1254" s="10">
        <f t="shared" si="76"/>
        <v>205.22453608516804</v>
      </c>
      <c r="F1254" s="9">
        <f t="shared" si="77"/>
        <v>-95.284536085168043</v>
      </c>
      <c r="G1254" s="9">
        <f t="shared" si="78"/>
        <v>-96.276351467173853</v>
      </c>
      <c r="H1254" s="9">
        <f t="shared" si="79"/>
        <v>0.99181538200581087</v>
      </c>
    </row>
    <row r="1255" spans="1:8" x14ac:dyDescent="0.25">
      <c r="A1255">
        <v>1277</v>
      </c>
      <c r="B1255" t="s">
        <v>1241</v>
      </c>
      <c r="C1255" s="8">
        <v>208.0008</v>
      </c>
      <c r="D1255" s="8">
        <v>112.31</v>
      </c>
      <c r="E1255" s="10">
        <f t="shared" si="76"/>
        <v>205.41968664736726</v>
      </c>
      <c r="F1255" s="9">
        <f t="shared" si="77"/>
        <v>-93.109686647367255</v>
      </c>
      <c r="G1255" s="9">
        <f t="shared" si="78"/>
        <v>-95.284536085168043</v>
      </c>
      <c r="H1255" s="9">
        <f t="shared" si="79"/>
        <v>2.1748494378007877</v>
      </c>
    </row>
    <row r="1256" spans="1:8" x14ac:dyDescent="0.25">
      <c r="A1256">
        <v>1276</v>
      </c>
      <c r="B1256" t="s">
        <v>1242</v>
      </c>
      <c r="C1256" s="8">
        <v>208.01</v>
      </c>
      <c r="D1256" s="8">
        <v>112.17</v>
      </c>
      <c r="E1256" s="10">
        <f t="shared" si="76"/>
        <v>205.42054948145619</v>
      </c>
      <c r="F1256" s="9">
        <f t="shared" si="77"/>
        <v>-93.25054948145619</v>
      </c>
      <c r="G1256" s="9">
        <f t="shared" si="78"/>
        <v>-93.109686647367255</v>
      </c>
      <c r="H1256" s="9">
        <f t="shared" si="79"/>
        <v>-0.14086283408893507</v>
      </c>
    </row>
    <row r="1257" spans="1:8" x14ac:dyDescent="0.25">
      <c r="A1257">
        <v>1275</v>
      </c>
      <c r="B1257" t="s">
        <v>1243</v>
      </c>
      <c r="C1257" s="8">
        <v>207.78</v>
      </c>
      <c r="D1257" s="8">
        <v>112.45</v>
      </c>
      <c r="E1257" s="10">
        <f t="shared" si="76"/>
        <v>205.39897862923308</v>
      </c>
      <c r="F1257" s="9">
        <f t="shared" si="77"/>
        <v>-92.948978629233082</v>
      </c>
      <c r="G1257" s="9">
        <f t="shared" si="78"/>
        <v>-93.25054948145619</v>
      </c>
      <c r="H1257" s="9">
        <f t="shared" si="79"/>
        <v>0.30157085222310798</v>
      </c>
    </row>
    <row r="1258" spans="1:8" x14ac:dyDescent="0.25">
      <c r="A1258">
        <v>1274</v>
      </c>
      <c r="B1258" t="s">
        <v>1244</v>
      </c>
      <c r="C1258" s="8">
        <v>209.23920000000001</v>
      </c>
      <c r="D1258" s="8">
        <v>113.3</v>
      </c>
      <c r="E1258" s="10">
        <f t="shared" si="76"/>
        <v>205.53583161864154</v>
      </c>
      <c r="F1258" s="9">
        <f t="shared" si="77"/>
        <v>-92.235831618641541</v>
      </c>
      <c r="G1258" s="9">
        <f t="shared" si="78"/>
        <v>-92.948978629233082</v>
      </c>
      <c r="H1258" s="9">
        <f t="shared" si="79"/>
        <v>0.71314701059154118</v>
      </c>
    </row>
    <row r="1259" spans="1:8" x14ac:dyDescent="0.25">
      <c r="A1259">
        <v>1273</v>
      </c>
      <c r="B1259" t="s">
        <v>1245</v>
      </c>
      <c r="C1259" s="8">
        <v>209.9</v>
      </c>
      <c r="D1259" s="8">
        <v>113.39</v>
      </c>
      <c r="E1259" s="10">
        <f t="shared" si="76"/>
        <v>205.59780561494165</v>
      </c>
      <c r="F1259" s="9">
        <f t="shared" si="77"/>
        <v>-92.207805614941648</v>
      </c>
      <c r="G1259" s="9">
        <f t="shared" si="78"/>
        <v>-92.235831618641541</v>
      </c>
      <c r="H1259" s="9">
        <f t="shared" si="79"/>
        <v>2.8026003699892499E-2</v>
      </c>
    </row>
    <row r="1260" spans="1:8" x14ac:dyDescent="0.25">
      <c r="A1260">
        <v>1272</v>
      </c>
      <c r="B1260" t="s">
        <v>1246</v>
      </c>
      <c r="C1260" s="8">
        <v>210.1</v>
      </c>
      <c r="D1260" s="8">
        <v>113.56</v>
      </c>
      <c r="E1260" s="10">
        <f t="shared" si="76"/>
        <v>205.61656287774434</v>
      </c>
      <c r="F1260" s="9">
        <f t="shared" si="77"/>
        <v>-92.056562877744341</v>
      </c>
      <c r="G1260" s="9">
        <f t="shared" si="78"/>
        <v>-92.207805614941648</v>
      </c>
      <c r="H1260" s="9">
        <f t="shared" si="79"/>
        <v>0.15124273719730752</v>
      </c>
    </row>
    <row r="1261" spans="1:8" x14ac:dyDescent="0.25">
      <c r="A1261">
        <v>1271</v>
      </c>
      <c r="B1261" t="s">
        <v>1247</v>
      </c>
      <c r="C1261" s="8">
        <v>208.97</v>
      </c>
      <c r="D1261" s="8">
        <v>112.99</v>
      </c>
      <c r="E1261" s="10">
        <f t="shared" si="76"/>
        <v>205.51058434290911</v>
      </c>
      <c r="F1261" s="9">
        <f t="shared" si="77"/>
        <v>-92.520584342909117</v>
      </c>
      <c r="G1261" s="9">
        <f t="shared" si="78"/>
        <v>-92.056562877744341</v>
      </c>
      <c r="H1261" s="9">
        <f t="shared" si="79"/>
        <v>-0.46402146516477671</v>
      </c>
    </row>
    <row r="1262" spans="1:8" x14ac:dyDescent="0.25">
      <c r="A1262">
        <v>1270</v>
      </c>
      <c r="B1262" t="s">
        <v>1248</v>
      </c>
      <c r="C1262" s="8">
        <v>208.97</v>
      </c>
      <c r="D1262" s="8">
        <v>114.11</v>
      </c>
      <c r="E1262" s="10">
        <f t="shared" si="76"/>
        <v>205.51058434290911</v>
      </c>
      <c r="F1262" s="9">
        <f t="shared" si="77"/>
        <v>-91.400584342909113</v>
      </c>
      <c r="G1262" s="9">
        <f t="shared" si="78"/>
        <v>-92.520584342909117</v>
      </c>
      <c r="H1262" s="9">
        <f t="shared" si="79"/>
        <v>1.1200000000000045</v>
      </c>
    </row>
    <row r="1263" spans="1:8" x14ac:dyDescent="0.25">
      <c r="A1263">
        <v>1269</v>
      </c>
      <c r="B1263" t="s">
        <v>1249</v>
      </c>
      <c r="C1263" s="8">
        <v>208.61</v>
      </c>
      <c r="D1263" s="8">
        <v>113.3</v>
      </c>
      <c r="E1263" s="10">
        <f t="shared" si="76"/>
        <v>205.47682126986427</v>
      </c>
      <c r="F1263" s="9">
        <f t="shared" si="77"/>
        <v>-92.176821269864277</v>
      </c>
      <c r="G1263" s="9">
        <f t="shared" si="78"/>
        <v>-91.400584342909113</v>
      </c>
      <c r="H1263" s="9">
        <f t="shared" si="79"/>
        <v>-0.77623692695516411</v>
      </c>
    </row>
    <row r="1264" spans="1:8" x14ac:dyDescent="0.25">
      <c r="A1264">
        <v>1268</v>
      </c>
      <c r="B1264" t="s">
        <v>1250</v>
      </c>
      <c r="C1264" s="8">
        <v>208.91919999999999</v>
      </c>
      <c r="D1264" s="8">
        <v>114.41</v>
      </c>
      <c r="E1264" s="10">
        <f t="shared" si="76"/>
        <v>205.50581999815722</v>
      </c>
      <c r="F1264" s="9">
        <f t="shared" si="77"/>
        <v>-91.095819998157225</v>
      </c>
      <c r="G1264" s="9">
        <f t="shared" si="78"/>
        <v>-92.176821269864277</v>
      </c>
      <c r="H1264" s="9">
        <f t="shared" si="79"/>
        <v>1.0810012717070521</v>
      </c>
    </row>
    <row r="1265" spans="1:8" x14ac:dyDescent="0.25">
      <c r="A1265">
        <v>1267</v>
      </c>
      <c r="B1265" t="s">
        <v>1251</v>
      </c>
      <c r="C1265" s="8">
        <v>209.35</v>
      </c>
      <c r="D1265" s="8">
        <v>114.81</v>
      </c>
      <c r="E1265" s="10">
        <f t="shared" si="76"/>
        <v>205.54622314223423</v>
      </c>
      <c r="F1265" s="9">
        <f t="shared" si="77"/>
        <v>-90.736223142234223</v>
      </c>
      <c r="G1265" s="9">
        <f t="shared" si="78"/>
        <v>-91.095819998157225</v>
      </c>
      <c r="H1265" s="9">
        <f t="shared" si="79"/>
        <v>0.35959685592300161</v>
      </c>
    </row>
    <row r="1266" spans="1:8" x14ac:dyDescent="0.25">
      <c r="A1266">
        <v>1266</v>
      </c>
      <c r="B1266" t="s">
        <v>1252</v>
      </c>
      <c r="C1266" s="8">
        <v>207.44749999999999</v>
      </c>
      <c r="D1266" s="8">
        <v>113.5</v>
      </c>
      <c r="E1266" s="10">
        <f t="shared" si="76"/>
        <v>205.36779467982362</v>
      </c>
      <c r="F1266" s="9">
        <f t="shared" si="77"/>
        <v>-91.867794679823618</v>
      </c>
      <c r="G1266" s="9">
        <f t="shared" si="78"/>
        <v>-90.736223142234223</v>
      </c>
      <c r="H1266" s="9">
        <f t="shared" si="79"/>
        <v>-1.1315715375893944</v>
      </c>
    </row>
    <row r="1267" spans="1:8" x14ac:dyDescent="0.25">
      <c r="A1267">
        <v>1265</v>
      </c>
      <c r="B1267" t="s">
        <v>1253</v>
      </c>
      <c r="C1267" s="8">
        <v>206.33080000000001</v>
      </c>
      <c r="D1267" s="8">
        <v>112.48</v>
      </c>
      <c r="E1267" s="10">
        <f t="shared" si="76"/>
        <v>205.26306350296477</v>
      </c>
      <c r="F1267" s="9">
        <f t="shared" si="77"/>
        <v>-92.783063502964765</v>
      </c>
      <c r="G1267" s="9">
        <f t="shared" si="78"/>
        <v>-91.867794679823618</v>
      </c>
      <c r="H1267" s="9">
        <f t="shared" si="79"/>
        <v>-0.91526882314114744</v>
      </c>
    </row>
    <row r="1268" spans="1:8" x14ac:dyDescent="0.25">
      <c r="A1268">
        <v>1264</v>
      </c>
      <c r="B1268" t="s">
        <v>1254</v>
      </c>
      <c r="C1268" s="8">
        <v>207.97</v>
      </c>
      <c r="D1268" s="8">
        <v>113.48</v>
      </c>
      <c r="E1268" s="10">
        <f t="shared" si="76"/>
        <v>205.41679802889564</v>
      </c>
      <c r="F1268" s="9">
        <f t="shared" si="77"/>
        <v>-91.936798028895637</v>
      </c>
      <c r="G1268" s="9">
        <f t="shared" si="78"/>
        <v>-92.783063502964765</v>
      </c>
      <c r="H1268" s="9">
        <f t="shared" si="79"/>
        <v>0.84626547406912778</v>
      </c>
    </row>
    <row r="1269" spans="1:8" x14ac:dyDescent="0.25">
      <c r="A1269">
        <v>1263</v>
      </c>
      <c r="B1269" t="s">
        <v>1255</v>
      </c>
      <c r="C1269" s="8">
        <v>206.1592</v>
      </c>
      <c r="D1269" s="8">
        <v>111.62</v>
      </c>
      <c r="E1269" s="10">
        <f t="shared" si="76"/>
        <v>205.24696977148005</v>
      </c>
      <c r="F1269" s="9">
        <f t="shared" si="77"/>
        <v>-93.626969771480049</v>
      </c>
      <c r="G1269" s="9">
        <f t="shared" si="78"/>
        <v>-91.936798028895637</v>
      </c>
      <c r="H1269" s="9">
        <f t="shared" si="79"/>
        <v>-1.6901717425844112</v>
      </c>
    </row>
    <row r="1270" spans="1:8" x14ac:dyDescent="0.25">
      <c r="A1270">
        <v>1262</v>
      </c>
      <c r="B1270" t="s">
        <v>1256</v>
      </c>
      <c r="C1270" s="8">
        <v>205.01</v>
      </c>
      <c r="D1270" s="8">
        <v>110.7</v>
      </c>
      <c r="E1270" s="10">
        <f t="shared" si="76"/>
        <v>205.13919053941578</v>
      </c>
      <c r="F1270" s="9">
        <f t="shared" si="77"/>
        <v>-94.439190539415776</v>
      </c>
      <c r="G1270" s="9">
        <f t="shared" si="78"/>
        <v>-93.626969771480049</v>
      </c>
      <c r="H1270" s="9">
        <f t="shared" si="79"/>
        <v>-0.81222076793572739</v>
      </c>
    </row>
    <row r="1271" spans="1:8" x14ac:dyDescent="0.25">
      <c r="A1271">
        <v>1261</v>
      </c>
      <c r="B1271" t="s">
        <v>1257</v>
      </c>
      <c r="C1271" s="8">
        <v>204.97</v>
      </c>
      <c r="D1271" s="8">
        <v>110.26</v>
      </c>
      <c r="E1271" s="10">
        <f t="shared" si="76"/>
        <v>205.13543908685523</v>
      </c>
      <c r="F1271" s="9">
        <f t="shared" si="77"/>
        <v>-94.875439086855224</v>
      </c>
      <c r="G1271" s="9">
        <f t="shared" si="78"/>
        <v>-94.439190539415776</v>
      </c>
      <c r="H1271" s="9">
        <f t="shared" si="79"/>
        <v>-0.43624854743944752</v>
      </c>
    </row>
    <row r="1272" spans="1:8" x14ac:dyDescent="0.25">
      <c r="A1272">
        <v>1260</v>
      </c>
      <c r="B1272" t="s">
        <v>1258</v>
      </c>
      <c r="C1272" s="8">
        <v>205.72</v>
      </c>
      <c r="D1272" s="8">
        <v>110.91</v>
      </c>
      <c r="E1272" s="10">
        <f t="shared" si="76"/>
        <v>205.20577882236535</v>
      </c>
      <c r="F1272" s="9">
        <f t="shared" si="77"/>
        <v>-94.295778822365349</v>
      </c>
      <c r="G1272" s="9">
        <f t="shared" si="78"/>
        <v>-94.875439086855224</v>
      </c>
      <c r="H1272" s="9">
        <f t="shared" si="79"/>
        <v>0.57966026448987407</v>
      </c>
    </row>
    <row r="1273" spans="1:8" x14ac:dyDescent="0.25">
      <c r="A1273">
        <v>1259</v>
      </c>
      <c r="B1273" t="s">
        <v>1259</v>
      </c>
      <c r="C1273" s="8">
        <v>205.88919999999999</v>
      </c>
      <c r="D1273" s="8">
        <v>111.23</v>
      </c>
      <c r="E1273" s="10">
        <f t="shared" si="76"/>
        <v>205.22164746669642</v>
      </c>
      <c r="F1273" s="9">
        <f t="shared" si="77"/>
        <v>-93.991647466696421</v>
      </c>
      <c r="G1273" s="9">
        <f t="shared" si="78"/>
        <v>-94.295778822365349</v>
      </c>
      <c r="H1273" s="9">
        <f t="shared" si="79"/>
        <v>0.3041313556689289</v>
      </c>
    </row>
    <row r="1274" spans="1:8" x14ac:dyDescent="0.25">
      <c r="A1274">
        <v>1258</v>
      </c>
      <c r="B1274" t="s">
        <v>1260</v>
      </c>
      <c r="C1274" s="8">
        <v>208.45</v>
      </c>
      <c r="D1274" s="8">
        <v>112.35</v>
      </c>
      <c r="E1274" s="10">
        <f t="shared" si="76"/>
        <v>205.46181545962213</v>
      </c>
      <c r="F1274" s="9">
        <f t="shared" si="77"/>
        <v>-93.111815459622136</v>
      </c>
      <c r="G1274" s="9">
        <f t="shared" si="78"/>
        <v>-93.991647466696421</v>
      </c>
      <c r="H1274" s="9">
        <f t="shared" si="79"/>
        <v>0.87983200707428466</v>
      </c>
    </row>
    <row r="1275" spans="1:8" x14ac:dyDescent="0.25">
      <c r="A1275">
        <v>1257</v>
      </c>
      <c r="B1275" t="s">
        <v>1261</v>
      </c>
      <c r="C1275" s="8">
        <v>206.5</v>
      </c>
      <c r="D1275" s="8">
        <v>110.96</v>
      </c>
      <c r="E1275" s="10">
        <f t="shared" si="76"/>
        <v>205.27893214729585</v>
      </c>
      <c r="F1275" s="9">
        <f t="shared" si="77"/>
        <v>-94.318932147295854</v>
      </c>
      <c r="G1275" s="9">
        <f t="shared" si="78"/>
        <v>-93.111815459622136</v>
      </c>
      <c r="H1275" s="9">
        <f t="shared" si="79"/>
        <v>-1.207116687673718</v>
      </c>
    </row>
    <row r="1276" spans="1:8" x14ac:dyDescent="0.25">
      <c r="A1276">
        <v>1256</v>
      </c>
      <c r="B1276" t="s">
        <v>1262</v>
      </c>
      <c r="C1276" s="8">
        <v>206.56</v>
      </c>
      <c r="D1276" s="8">
        <v>110.3708</v>
      </c>
      <c r="E1276" s="10">
        <f t="shared" si="76"/>
        <v>205.28455932613667</v>
      </c>
      <c r="F1276" s="9">
        <f t="shared" si="77"/>
        <v>-94.91375932613667</v>
      </c>
      <c r="G1276" s="9">
        <f t="shared" si="78"/>
        <v>-94.318932147295854</v>
      </c>
      <c r="H1276" s="9">
        <f t="shared" si="79"/>
        <v>-0.59482717884081637</v>
      </c>
    </row>
    <row r="1277" spans="1:8" x14ac:dyDescent="0.25">
      <c r="A1277">
        <v>1255</v>
      </c>
      <c r="B1277" t="s">
        <v>1263</v>
      </c>
      <c r="C1277" s="8">
        <v>204.76</v>
      </c>
      <c r="D1277" s="8">
        <v>109.64</v>
      </c>
      <c r="E1277" s="10">
        <f t="shared" si="76"/>
        <v>205.11574396091243</v>
      </c>
      <c r="F1277" s="9">
        <f t="shared" si="77"/>
        <v>-95.475743960912425</v>
      </c>
      <c r="G1277" s="9">
        <f t="shared" si="78"/>
        <v>-94.91375932613667</v>
      </c>
      <c r="H1277" s="9">
        <f t="shared" si="79"/>
        <v>-0.56198463477575444</v>
      </c>
    </row>
    <row r="1278" spans="1:8" x14ac:dyDescent="0.25">
      <c r="A1278">
        <v>1254</v>
      </c>
      <c r="B1278" t="s">
        <v>1264</v>
      </c>
      <c r="C1278" s="8">
        <v>206.78</v>
      </c>
      <c r="D1278" s="8">
        <v>111.03</v>
      </c>
      <c r="E1278" s="10">
        <f t="shared" si="76"/>
        <v>205.30519231521961</v>
      </c>
      <c r="F1278" s="9">
        <f t="shared" si="77"/>
        <v>-94.275192315219613</v>
      </c>
      <c r="G1278" s="9">
        <f t="shared" si="78"/>
        <v>-95.475743960912425</v>
      </c>
      <c r="H1278" s="9">
        <f t="shared" si="79"/>
        <v>1.200551645692812</v>
      </c>
    </row>
    <row r="1279" spans="1:8" x14ac:dyDescent="0.25">
      <c r="A1279">
        <v>1253</v>
      </c>
      <c r="B1279" t="s">
        <v>1265</v>
      </c>
      <c r="C1279" s="8">
        <v>204.85079999999999</v>
      </c>
      <c r="D1279" s="8">
        <v>109.27</v>
      </c>
      <c r="E1279" s="10">
        <f t="shared" si="76"/>
        <v>205.12425975822484</v>
      </c>
      <c r="F1279" s="9">
        <f t="shared" si="77"/>
        <v>-95.854259758224842</v>
      </c>
      <c r="G1279" s="9">
        <f t="shared" si="78"/>
        <v>-94.275192315219613</v>
      </c>
      <c r="H1279" s="9">
        <f t="shared" si="79"/>
        <v>-1.5790674430052292</v>
      </c>
    </row>
    <row r="1280" spans="1:8" x14ac:dyDescent="0.25">
      <c r="A1280">
        <v>1252</v>
      </c>
      <c r="B1280" t="s">
        <v>1266</v>
      </c>
      <c r="C1280" s="8">
        <v>204.91</v>
      </c>
      <c r="D1280" s="8">
        <v>109.84</v>
      </c>
      <c r="E1280" s="10">
        <f t="shared" si="76"/>
        <v>205.12981190801443</v>
      </c>
      <c r="F1280" s="9">
        <f t="shared" si="77"/>
        <v>-95.289811908014428</v>
      </c>
      <c r="G1280" s="9">
        <f t="shared" si="78"/>
        <v>-95.854259758224842</v>
      </c>
      <c r="H1280" s="9">
        <f t="shared" si="79"/>
        <v>0.56444785021041355</v>
      </c>
    </row>
    <row r="1281" spans="1:8" x14ac:dyDescent="0.25">
      <c r="A1281">
        <v>1251</v>
      </c>
      <c r="B1281" t="s">
        <v>1267</v>
      </c>
      <c r="C1281" s="8">
        <v>204.2</v>
      </c>
      <c r="D1281" s="8">
        <v>108.955</v>
      </c>
      <c r="E1281" s="10">
        <f t="shared" si="76"/>
        <v>205.06322362506486</v>
      </c>
      <c r="F1281" s="9">
        <f t="shared" si="77"/>
        <v>-96.108223625064866</v>
      </c>
      <c r="G1281" s="9">
        <f t="shared" si="78"/>
        <v>-95.289811908014428</v>
      </c>
      <c r="H1281" s="9">
        <f t="shared" si="79"/>
        <v>-0.81841171705043791</v>
      </c>
    </row>
    <row r="1282" spans="1:8" x14ac:dyDescent="0.25">
      <c r="A1282">
        <v>1250</v>
      </c>
      <c r="B1282" t="s">
        <v>1268</v>
      </c>
      <c r="C1282" s="8">
        <v>205.49</v>
      </c>
      <c r="D1282" s="8">
        <v>110.79</v>
      </c>
      <c r="E1282" s="10">
        <f t="shared" si="76"/>
        <v>205.18420797014224</v>
      </c>
      <c r="F1282" s="9">
        <f t="shared" si="77"/>
        <v>-94.394207970142233</v>
      </c>
      <c r="G1282" s="9">
        <f t="shared" si="78"/>
        <v>-96.108223625064866</v>
      </c>
      <c r="H1282" s="9">
        <f t="shared" si="79"/>
        <v>1.7140156549226333</v>
      </c>
    </row>
    <row r="1283" spans="1:8" x14ac:dyDescent="0.25">
      <c r="A1283">
        <v>1249</v>
      </c>
      <c r="B1283" t="s">
        <v>1269</v>
      </c>
      <c r="C1283" s="8">
        <v>205.21</v>
      </c>
      <c r="D1283" s="8">
        <v>110.66</v>
      </c>
      <c r="E1283" s="10">
        <f t="shared" si="76"/>
        <v>205.15794780221847</v>
      </c>
      <c r="F1283" s="9">
        <f t="shared" si="77"/>
        <v>-94.497947802218476</v>
      </c>
      <c r="G1283" s="9">
        <f t="shared" si="78"/>
        <v>-94.394207970142233</v>
      </c>
      <c r="H1283" s="9">
        <f t="shared" si="79"/>
        <v>-0.10373983207624349</v>
      </c>
    </row>
    <row r="1284" spans="1:8" x14ac:dyDescent="0.25">
      <c r="A1284">
        <v>1248</v>
      </c>
      <c r="B1284" t="s">
        <v>1270</v>
      </c>
      <c r="C1284" s="8">
        <v>207.87</v>
      </c>
      <c r="D1284" s="8">
        <v>112.94</v>
      </c>
      <c r="E1284" s="10">
        <f t="shared" si="76"/>
        <v>205.40741939749429</v>
      </c>
      <c r="F1284" s="9">
        <f t="shared" si="77"/>
        <v>-92.467419397494297</v>
      </c>
      <c r="G1284" s="9">
        <f t="shared" si="78"/>
        <v>-94.497947802218476</v>
      </c>
      <c r="H1284" s="9">
        <f t="shared" si="79"/>
        <v>2.0305284047241798</v>
      </c>
    </row>
    <row r="1285" spans="1:8" x14ac:dyDescent="0.25">
      <c r="A1285">
        <v>1247</v>
      </c>
      <c r="B1285" t="s">
        <v>1271</v>
      </c>
      <c r="C1285" s="8">
        <v>209.28</v>
      </c>
      <c r="D1285" s="8">
        <v>113.6</v>
      </c>
      <c r="E1285" s="10">
        <f t="shared" si="76"/>
        <v>205.53965810025329</v>
      </c>
      <c r="F1285" s="9">
        <f t="shared" si="77"/>
        <v>-91.939658100253297</v>
      </c>
      <c r="G1285" s="9">
        <f t="shared" si="78"/>
        <v>-92.467419397494297</v>
      </c>
      <c r="H1285" s="9">
        <f t="shared" si="79"/>
        <v>0.52776129724099974</v>
      </c>
    </row>
    <row r="1286" spans="1:8" x14ac:dyDescent="0.25">
      <c r="A1286">
        <v>1246</v>
      </c>
      <c r="B1286" t="s">
        <v>1272</v>
      </c>
      <c r="C1286" s="8">
        <v>209.34</v>
      </c>
      <c r="D1286" s="8">
        <v>113.47</v>
      </c>
      <c r="E1286" s="10">
        <f t="shared" si="76"/>
        <v>205.54528527909412</v>
      </c>
      <c r="F1286" s="9">
        <f t="shared" si="77"/>
        <v>-92.075285279094118</v>
      </c>
      <c r="G1286" s="9">
        <f t="shared" si="78"/>
        <v>-91.939658100253297</v>
      </c>
      <c r="H1286" s="9">
        <f t="shared" si="79"/>
        <v>-0.13562717884082076</v>
      </c>
    </row>
    <row r="1287" spans="1:8" x14ac:dyDescent="0.25">
      <c r="A1287">
        <v>1245</v>
      </c>
      <c r="B1287" t="s">
        <v>1273</v>
      </c>
      <c r="C1287" s="8">
        <v>210.24</v>
      </c>
      <c r="D1287" s="8">
        <v>114.6</v>
      </c>
      <c r="E1287" s="10">
        <f t="shared" si="76"/>
        <v>205.62969296170624</v>
      </c>
      <c r="F1287" s="9">
        <f t="shared" si="77"/>
        <v>-91.029692961706246</v>
      </c>
      <c r="G1287" s="9">
        <f t="shared" si="78"/>
        <v>-92.075285279094118</v>
      </c>
      <c r="H1287" s="9">
        <f t="shared" si="79"/>
        <v>1.0455923173878716</v>
      </c>
    </row>
    <row r="1288" spans="1:8" x14ac:dyDescent="0.25">
      <c r="A1288">
        <v>1244</v>
      </c>
      <c r="B1288" t="s">
        <v>1274</v>
      </c>
      <c r="C1288" s="8">
        <v>209.84</v>
      </c>
      <c r="D1288" s="8">
        <v>115</v>
      </c>
      <c r="E1288" s="10">
        <f t="shared" si="76"/>
        <v>205.59217843610085</v>
      </c>
      <c r="F1288" s="9">
        <f t="shared" si="77"/>
        <v>-90.592178436100852</v>
      </c>
      <c r="G1288" s="9">
        <f t="shared" si="78"/>
        <v>-91.029692961706246</v>
      </c>
      <c r="H1288" s="9">
        <f t="shared" si="79"/>
        <v>0.43751452560539406</v>
      </c>
    </row>
    <row r="1289" spans="1:8" x14ac:dyDescent="0.25">
      <c r="A1289">
        <v>1243</v>
      </c>
      <c r="B1289" t="s">
        <v>1275</v>
      </c>
      <c r="C1289" s="8">
        <v>210.27</v>
      </c>
      <c r="D1289" s="8">
        <v>115.78</v>
      </c>
      <c r="E1289" s="10">
        <f t="shared" si="76"/>
        <v>205.63250655112662</v>
      </c>
      <c r="F1289" s="9">
        <f t="shared" si="77"/>
        <v>-89.852506551126623</v>
      </c>
      <c r="G1289" s="9">
        <f t="shared" si="78"/>
        <v>-90.592178436100852</v>
      </c>
      <c r="H1289" s="9">
        <f t="shared" si="79"/>
        <v>0.73967188497422853</v>
      </c>
    </row>
    <row r="1290" spans="1:8" x14ac:dyDescent="0.25">
      <c r="A1290">
        <v>1242</v>
      </c>
      <c r="B1290" t="s">
        <v>1276</v>
      </c>
      <c r="C1290" s="8">
        <v>210.91</v>
      </c>
      <c r="D1290" s="8">
        <v>116.67</v>
      </c>
      <c r="E1290" s="10">
        <f t="shared" si="76"/>
        <v>205.69252979209526</v>
      </c>
      <c r="F1290" s="9">
        <f t="shared" si="77"/>
        <v>-89.022529792095256</v>
      </c>
      <c r="G1290" s="9">
        <f t="shared" si="78"/>
        <v>-89.852506551126623</v>
      </c>
      <c r="H1290" s="9">
        <f t="shared" si="79"/>
        <v>0.82997675903136781</v>
      </c>
    </row>
    <row r="1291" spans="1:8" x14ac:dyDescent="0.25">
      <c r="A1291">
        <v>1241</v>
      </c>
      <c r="B1291" t="s">
        <v>1277</v>
      </c>
      <c r="C1291" s="8">
        <v>210.28</v>
      </c>
      <c r="D1291" s="8">
        <v>115.97</v>
      </c>
      <c r="E1291" s="10">
        <f t="shared" si="76"/>
        <v>205.63344441426676</v>
      </c>
      <c r="F1291" s="9">
        <f t="shared" si="77"/>
        <v>-89.663444414266763</v>
      </c>
      <c r="G1291" s="9">
        <f t="shared" si="78"/>
        <v>-89.022529792095256</v>
      </c>
      <c r="H1291" s="9">
        <f t="shared" si="79"/>
        <v>-0.64091462217150763</v>
      </c>
    </row>
    <row r="1292" spans="1:8" x14ac:dyDescent="0.25">
      <c r="A1292">
        <v>1240</v>
      </c>
      <c r="B1292" t="s">
        <v>1278</v>
      </c>
      <c r="C1292" s="8">
        <v>211.35</v>
      </c>
      <c r="D1292" s="8">
        <v>117.22</v>
      </c>
      <c r="E1292" s="10">
        <f t="shared" si="76"/>
        <v>205.73379577026117</v>
      </c>
      <c r="F1292" s="9">
        <f t="shared" si="77"/>
        <v>-88.513795770261169</v>
      </c>
      <c r="G1292" s="9">
        <f t="shared" si="78"/>
        <v>-89.663444414266763</v>
      </c>
      <c r="H1292" s="9">
        <f t="shared" si="79"/>
        <v>1.1496486440055946</v>
      </c>
    </row>
    <row r="1293" spans="1:8" x14ac:dyDescent="0.25">
      <c r="A1293">
        <v>1239</v>
      </c>
      <c r="B1293" t="s">
        <v>1279</v>
      </c>
      <c r="C1293" s="8">
        <v>211.68</v>
      </c>
      <c r="D1293" s="8">
        <v>117.56</v>
      </c>
      <c r="E1293" s="10">
        <f t="shared" si="76"/>
        <v>205.76474525388562</v>
      </c>
      <c r="F1293" s="9">
        <f t="shared" si="77"/>
        <v>-88.204745253885619</v>
      </c>
      <c r="G1293" s="9">
        <f t="shared" si="78"/>
        <v>-88.513795770261169</v>
      </c>
      <c r="H1293" s="9">
        <f t="shared" si="79"/>
        <v>0.30905051637554948</v>
      </c>
    </row>
    <row r="1294" spans="1:8" x14ac:dyDescent="0.25">
      <c r="A1294">
        <v>1238</v>
      </c>
      <c r="B1294" t="s">
        <v>1280</v>
      </c>
      <c r="C1294" s="8">
        <v>212.37</v>
      </c>
      <c r="D1294" s="8">
        <v>118.43</v>
      </c>
      <c r="E1294" s="10">
        <f t="shared" si="76"/>
        <v>205.82945781055491</v>
      </c>
      <c r="F1294" s="9">
        <f t="shared" si="77"/>
        <v>-87.399457810554907</v>
      </c>
      <c r="G1294" s="9">
        <f t="shared" si="78"/>
        <v>-88.204745253885619</v>
      </c>
      <c r="H1294" s="9">
        <f t="shared" si="79"/>
        <v>0.80528744333071245</v>
      </c>
    </row>
    <row r="1295" spans="1:8" x14ac:dyDescent="0.25">
      <c r="A1295">
        <v>1237</v>
      </c>
      <c r="B1295" t="s">
        <v>1281</v>
      </c>
      <c r="C1295" s="8">
        <v>212.08</v>
      </c>
      <c r="D1295" s="8">
        <v>117.67</v>
      </c>
      <c r="E1295" s="10">
        <f t="shared" si="76"/>
        <v>205.80225977949101</v>
      </c>
      <c r="F1295" s="9">
        <f t="shared" si="77"/>
        <v>-88.132259779491008</v>
      </c>
      <c r="G1295" s="9">
        <f t="shared" si="78"/>
        <v>-87.399457810554907</v>
      </c>
      <c r="H1295" s="9">
        <f t="shared" si="79"/>
        <v>-0.73280196893610139</v>
      </c>
    </row>
    <row r="1296" spans="1:8" x14ac:dyDescent="0.25">
      <c r="A1296">
        <v>1236</v>
      </c>
      <c r="B1296" t="s">
        <v>1282</v>
      </c>
      <c r="C1296" s="8">
        <v>210.07</v>
      </c>
      <c r="D1296" s="8">
        <v>116.07</v>
      </c>
      <c r="E1296" s="10">
        <f t="shared" ref="E1296:E1359" si="80">+$G$3*$C1296+$G$4</f>
        <v>205.61374928832393</v>
      </c>
      <c r="F1296" s="9">
        <f t="shared" ref="F1296:F1359" si="81">+$D1296-E1296</f>
        <v>-89.543749288323937</v>
      </c>
      <c r="G1296" s="9">
        <f t="shared" si="78"/>
        <v>-88.132259779491008</v>
      </c>
      <c r="H1296" s="9">
        <f t="shared" si="79"/>
        <v>-1.4114895088329291</v>
      </c>
    </row>
    <row r="1297" spans="1:8" x14ac:dyDescent="0.25">
      <c r="A1297">
        <v>1235</v>
      </c>
      <c r="B1297" t="s">
        <v>1283</v>
      </c>
      <c r="C1297" s="8">
        <v>208.44919999999999</v>
      </c>
      <c r="D1297" s="8">
        <v>114.81</v>
      </c>
      <c r="E1297" s="10">
        <f t="shared" si="80"/>
        <v>205.4617404305709</v>
      </c>
      <c r="F1297" s="9">
        <f t="shared" si="81"/>
        <v>-90.651740430570896</v>
      </c>
      <c r="G1297" s="9">
        <f t="shared" ref="G1297:G1360" si="82">+F1296</f>
        <v>-89.543749288323937</v>
      </c>
      <c r="H1297" s="9">
        <f t="shared" ref="H1297:H1360" si="83">+F1297-G1297</f>
        <v>-1.1079911422469593</v>
      </c>
    </row>
    <row r="1298" spans="1:8" x14ac:dyDescent="0.25">
      <c r="A1298">
        <v>1234</v>
      </c>
      <c r="B1298" t="s">
        <v>1284</v>
      </c>
      <c r="C1298" s="8">
        <v>208.04</v>
      </c>
      <c r="D1298" s="8">
        <v>114.48</v>
      </c>
      <c r="E1298" s="10">
        <f t="shared" si="80"/>
        <v>205.4233630708766</v>
      </c>
      <c r="F1298" s="9">
        <f t="shared" si="81"/>
        <v>-90.9433630708766</v>
      </c>
      <c r="G1298" s="9">
        <f t="shared" si="82"/>
        <v>-90.651740430570896</v>
      </c>
      <c r="H1298" s="9">
        <f t="shared" si="83"/>
        <v>-0.29162264030570384</v>
      </c>
    </row>
    <row r="1299" spans="1:8" x14ac:dyDescent="0.25">
      <c r="A1299">
        <v>1233</v>
      </c>
      <c r="B1299" t="s">
        <v>1285</v>
      </c>
      <c r="C1299" s="8">
        <v>207.75</v>
      </c>
      <c r="D1299" s="8">
        <v>114.56</v>
      </c>
      <c r="E1299" s="10">
        <f t="shared" si="80"/>
        <v>205.39616503981267</v>
      </c>
      <c r="F1299" s="9">
        <f t="shared" si="81"/>
        <v>-90.83616503981267</v>
      </c>
      <c r="G1299" s="9">
        <f t="shared" si="82"/>
        <v>-90.9433630708766</v>
      </c>
      <c r="H1299" s="9">
        <f t="shared" si="83"/>
        <v>0.10719803106393044</v>
      </c>
    </row>
    <row r="1300" spans="1:8" x14ac:dyDescent="0.25">
      <c r="A1300">
        <v>1232</v>
      </c>
      <c r="B1300" t="s">
        <v>1286</v>
      </c>
      <c r="C1300" s="8">
        <v>208.37</v>
      </c>
      <c r="D1300" s="8">
        <v>114.55</v>
      </c>
      <c r="E1300" s="10">
        <f t="shared" si="80"/>
        <v>205.45431255450103</v>
      </c>
      <c r="F1300" s="9">
        <f t="shared" si="81"/>
        <v>-90.904312554501033</v>
      </c>
      <c r="G1300" s="9">
        <f t="shared" si="82"/>
        <v>-90.83616503981267</v>
      </c>
      <c r="H1300" s="9">
        <f t="shared" si="83"/>
        <v>-6.8147514688362776E-2</v>
      </c>
    </row>
    <row r="1301" spans="1:8" x14ac:dyDescent="0.25">
      <c r="A1301">
        <v>1231</v>
      </c>
      <c r="B1301" t="s">
        <v>1287</v>
      </c>
      <c r="C1301" s="8">
        <v>206.52</v>
      </c>
      <c r="D1301" s="8">
        <v>114.06</v>
      </c>
      <c r="E1301" s="10">
        <f t="shared" si="80"/>
        <v>205.28080787357612</v>
      </c>
      <c r="F1301" s="9">
        <f t="shared" si="81"/>
        <v>-91.220807873576121</v>
      </c>
      <c r="G1301" s="9">
        <f t="shared" si="82"/>
        <v>-90.904312554501033</v>
      </c>
      <c r="H1301" s="9">
        <f t="shared" si="83"/>
        <v>-0.31649531907508788</v>
      </c>
    </row>
    <row r="1302" spans="1:8" x14ac:dyDescent="0.25">
      <c r="A1302">
        <v>1230</v>
      </c>
      <c r="B1302" t="s">
        <v>1288</v>
      </c>
      <c r="C1302" s="8">
        <v>207.85</v>
      </c>
      <c r="D1302" s="8">
        <v>115.3</v>
      </c>
      <c r="E1302" s="10">
        <f t="shared" si="80"/>
        <v>205.40554367121405</v>
      </c>
      <c r="F1302" s="9">
        <f t="shared" si="81"/>
        <v>-90.105543671214051</v>
      </c>
      <c r="G1302" s="9">
        <f t="shared" si="82"/>
        <v>-91.220807873576121</v>
      </c>
      <c r="H1302" s="9">
        <f t="shared" si="83"/>
        <v>1.11526420236207</v>
      </c>
    </row>
    <row r="1303" spans="1:8" x14ac:dyDescent="0.25">
      <c r="A1303">
        <v>1229</v>
      </c>
      <c r="B1303" t="s">
        <v>1289</v>
      </c>
      <c r="C1303" s="8">
        <v>208.44</v>
      </c>
      <c r="D1303" s="8">
        <v>115.08</v>
      </c>
      <c r="E1303" s="10">
        <f t="shared" si="80"/>
        <v>205.46087759648199</v>
      </c>
      <c r="F1303" s="9">
        <f t="shared" si="81"/>
        <v>-90.380877596481994</v>
      </c>
      <c r="G1303" s="9">
        <f t="shared" si="82"/>
        <v>-90.105543671214051</v>
      </c>
      <c r="H1303" s="9">
        <f t="shared" si="83"/>
        <v>-0.27533392526794387</v>
      </c>
    </row>
    <row r="1304" spans="1:8" x14ac:dyDescent="0.25">
      <c r="A1304">
        <v>1228</v>
      </c>
      <c r="B1304" t="s">
        <v>1290</v>
      </c>
      <c r="C1304" s="8">
        <v>208.1</v>
      </c>
      <c r="D1304" s="8">
        <v>114.63</v>
      </c>
      <c r="E1304" s="10">
        <f t="shared" si="80"/>
        <v>205.4289902497174</v>
      </c>
      <c r="F1304" s="9">
        <f t="shared" si="81"/>
        <v>-90.798990249717406</v>
      </c>
      <c r="G1304" s="9">
        <f t="shared" si="82"/>
        <v>-90.380877596481994</v>
      </c>
      <c r="H1304" s="9">
        <f t="shared" si="83"/>
        <v>-0.41811265323541136</v>
      </c>
    </row>
    <row r="1305" spans="1:8" x14ac:dyDescent="0.25">
      <c r="A1305">
        <v>1227</v>
      </c>
      <c r="B1305" t="s">
        <v>1291</v>
      </c>
      <c r="C1305" s="8">
        <v>210.81</v>
      </c>
      <c r="D1305" s="8">
        <v>116.82</v>
      </c>
      <c r="E1305" s="10">
        <f t="shared" si="80"/>
        <v>205.68315116069391</v>
      </c>
      <c r="F1305" s="9">
        <f t="shared" si="81"/>
        <v>-88.863151160693917</v>
      </c>
      <c r="G1305" s="9">
        <f t="shared" si="82"/>
        <v>-90.798990249717406</v>
      </c>
      <c r="H1305" s="9">
        <f t="shared" si="83"/>
        <v>1.9358390890234887</v>
      </c>
    </row>
    <row r="1306" spans="1:8" x14ac:dyDescent="0.25">
      <c r="A1306">
        <v>1226</v>
      </c>
      <c r="B1306" t="s">
        <v>1292</v>
      </c>
      <c r="C1306" s="8">
        <v>203.13</v>
      </c>
      <c r="D1306" s="8">
        <v>112.55</v>
      </c>
      <c r="E1306" s="10">
        <f t="shared" si="80"/>
        <v>204.96287226907046</v>
      </c>
      <c r="F1306" s="9">
        <f t="shared" si="81"/>
        <v>-92.412872269070462</v>
      </c>
      <c r="G1306" s="9">
        <f t="shared" si="82"/>
        <v>-88.863151160693917</v>
      </c>
      <c r="H1306" s="9">
        <f t="shared" si="83"/>
        <v>-3.549721108376545</v>
      </c>
    </row>
    <row r="1307" spans="1:8" x14ac:dyDescent="0.25">
      <c r="A1307">
        <v>1225</v>
      </c>
      <c r="B1307" t="s">
        <v>1293</v>
      </c>
      <c r="C1307" s="8">
        <v>199.6</v>
      </c>
      <c r="D1307" s="8">
        <v>108.69</v>
      </c>
      <c r="E1307" s="10">
        <f t="shared" si="80"/>
        <v>204.6318065806029</v>
      </c>
      <c r="F1307" s="9">
        <f t="shared" si="81"/>
        <v>-95.941806580602901</v>
      </c>
      <c r="G1307" s="9">
        <f t="shared" si="82"/>
        <v>-92.412872269070462</v>
      </c>
      <c r="H1307" s="9">
        <f t="shared" si="83"/>
        <v>-3.5289343115324385</v>
      </c>
    </row>
    <row r="1308" spans="1:8" x14ac:dyDescent="0.25">
      <c r="A1308">
        <v>1224</v>
      </c>
      <c r="B1308" t="s">
        <v>1294</v>
      </c>
      <c r="C1308" s="8">
        <v>203.19970000000001</v>
      </c>
      <c r="D1308" s="8">
        <v>110.37</v>
      </c>
      <c r="E1308" s="10">
        <f t="shared" si="80"/>
        <v>204.96940917515718</v>
      </c>
      <c r="F1308" s="9">
        <f t="shared" si="81"/>
        <v>-94.599409175157177</v>
      </c>
      <c r="G1308" s="9">
        <f t="shared" si="82"/>
        <v>-95.941806580602901</v>
      </c>
      <c r="H1308" s="9">
        <f t="shared" si="83"/>
        <v>1.3423974054457233</v>
      </c>
    </row>
    <row r="1309" spans="1:8" x14ac:dyDescent="0.25">
      <c r="A1309">
        <v>1223</v>
      </c>
      <c r="B1309" t="s">
        <v>1295</v>
      </c>
      <c r="C1309" s="8">
        <v>206.66</v>
      </c>
      <c r="D1309" s="8">
        <v>112.88</v>
      </c>
      <c r="E1309" s="10">
        <f t="shared" si="80"/>
        <v>205.29393795753799</v>
      </c>
      <c r="F1309" s="9">
        <f t="shared" si="81"/>
        <v>-92.413937957537996</v>
      </c>
      <c r="G1309" s="9">
        <f t="shared" si="82"/>
        <v>-94.599409175157177</v>
      </c>
      <c r="H1309" s="9">
        <f t="shared" si="83"/>
        <v>2.1854712176191811</v>
      </c>
    </row>
    <row r="1310" spans="1:8" x14ac:dyDescent="0.25">
      <c r="A1310">
        <v>1222</v>
      </c>
      <c r="B1310" t="s">
        <v>1296</v>
      </c>
      <c r="C1310" s="8">
        <v>209.47499999999999</v>
      </c>
      <c r="D1310" s="8">
        <v>114.98</v>
      </c>
      <c r="E1310" s="10">
        <f t="shared" si="80"/>
        <v>205.55794643148593</v>
      </c>
      <c r="F1310" s="9">
        <f t="shared" si="81"/>
        <v>-90.577946431485927</v>
      </c>
      <c r="G1310" s="9">
        <f t="shared" si="82"/>
        <v>-92.413937957537996</v>
      </c>
      <c r="H1310" s="9">
        <f t="shared" si="83"/>
        <v>1.8359915260520694</v>
      </c>
    </row>
    <row r="1311" spans="1:8" x14ac:dyDescent="0.25">
      <c r="A1311">
        <v>1221</v>
      </c>
      <c r="B1311" t="s">
        <v>1297</v>
      </c>
      <c r="C1311" s="8">
        <v>209.92080000000001</v>
      </c>
      <c r="D1311" s="8">
        <v>115.39</v>
      </c>
      <c r="E1311" s="10">
        <f t="shared" si="80"/>
        <v>205.59975637027313</v>
      </c>
      <c r="F1311" s="9">
        <f t="shared" si="81"/>
        <v>-90.209756370273126</v>
      </c>
      <c r="G1311" s="9">
        <f t="shared" si="82"/>
        <v>-90.577946431485927</v>
      </c>
      <c r="H1311" s="9">
        <f t="shared" si="83"/>
        <v>0.3681900612128004</v>
      </c>
    </row>
    <row r="1312" spans="1:8" x14ac:dyDescent="0.25">
      <c r="A1312">
        <v>1220</v>
      </c>
      <c r="B1312" t="s">
        <v>1298</v>
      </c>
      <c r="C1312" s="8">
        <v>208.41</v>
      </c>
      <c r="D1312" s="8">
        <v>113.69</v>
      </c>
      <c r="E1312" s="10">
        <f t="shared" si="80"/>
        <v>205.45806400706158</v>
      </c>
      <c r="F1312" s="9">
        <f t="shared" si="81"/>
        <v>-91.768064007061582</v>
      </c>
      <c r="G1312" s="9">
        <f t="shared" si="82"/>
        <v>-90.209756370273126</v>
      </c>
      <c r="H1312" s="9">
        <f t="shared" si="83"/>
        <v>-1.5583076367884559</v>
      </c>
    </row>
    <row r="1313" spans="1:8" x14ac:dyDescent="0.25">
      <c r="A1313">
        <v>1219</v>
      </c>
      <c r="B1313" t="s">
        <v>1299</v>
      </c>
      <c r="C1313" s="8">
        <v>209.66</v>
      </c>
      <c r="D1313" s="8">
        <v>113.89</v>
      </c>
      <c r="E1313" s="10">
        <f t="shared" si="80"/>
        <v>205.5752968995784</v>
      </c>
      <c r="F1313" s="9">
        <f t="shared" si="81"/>
        <v>-91.685296899578404</v>
      </c>
      <c r="G1313" s="9">
        <f t="shared" si="82"/>
        <v>-91.768064007061582</v>
      </c>
      <c r="H1313" s="9">
        <f t="shared" si="83"/>
        <v>8.2767107483178393E-2</v>
      </c>
    </row>
    <row r="1314" spans="1:8" x14ac:dyDescent="0.25">
      <c r="A1314">
        <v>1218</v>
      </c>
      <c r="B1314" t="s">
        <v>1300</v>
      </c>
      <c r="C1314" s="8">
        <v>209.52600000000001</v>
      </c>
      <c r="D1314" s="8">
        <v>114.13</v>
      </c>
      <c r="E1314" s="10">
        <f t="shared" si="80"/>
        <v>205.5627295335006</v>
      </c>
      <c r="F1314" s="9">
        <f t="shared" si="81"/>
        <v>-91.432729533500606</v>
      </c>
      <c r="G1314" s="9">
        <f t="shared" si="82"/>
        <v>-91.685296899578404</v>
      </c>
      <c r="H1314" s="9">
        <f t="shared" si="83"/>
        <v>0.25256736607779828</v>
      </c>
    </row>
    <row r="1315" spans="1:8" x14ac:dyDescent="0.25">
      <c r="A1315">
        <v>1217</v>
      </c>
      <c r="B1315" t="s">
        <v>1301</v>
      </c>
      <c r="C1315" s="8">
        <v>212.65</v>
      </c>
      <c r="D1315" s="8">
        <v>116.79</v>
      </c>
      <c r="E1315" s="10">
        <f t="shared" si="80"/>
        <v>205.85571797847868</v>
      </c>
      <c r="F1315" s="9">
        <f t="shared" si="81"/>
        <v>-89.065717978478673</v>
      </c>
      <c r="G1315" s="9">
        <f t="shared" si="82"/>
        <v>-91.432729533500606</v>
      </c>
      <c r="H1315" s="9">
        <f t="shared" si="83"/>
        <v>2.3670115550219322</v>
      </c>
    </row>
    <row r="1316" spans="1:8" x14ac:dyDescent="0.25">
      <c r="A1316">
        <v>1216</v>
      </c>
      <c r="B1316" t="s">
        <v>1302</v>
      </c>
      <c r="C1316" s="8">
        <v>213.4</v>
      </c>
      <c r="D1316" s="8">
        <v>118.14</v>
      </c>
      <c r="E1316" s="10">
        <f t="shared" si="80"/>
        <v>205.9260577139888</v>
      </c>
      <c r="F1316" s="9">
        <f t="shared" si="81"/>
        <v>-87.786057713988797</v>
      </c>
      <c r="G1316" s="9">
        <f t="shared" si="82"/>
        <v>-89.065717978478673</v>
      </c>
      <c r="H1316" s="9">
        <f t="shared" si="83"/>
        <v>1.2796602644898769</v>
      </c>
    </row>
    <row r="1317" spans="1:8" x14ac:dyDescent="0.25">
      <c r="A1317">
        <v>1215</v>
      </c>
      <c r="B1317" t="s">
        <v>1303</v>
      </c>
      <c r="C1317" s="8">
        <v>214.95</v>
      </c>
      <c r="D1317" s="8">
        <v>119.72</v>
      </c>
      <c r="E1317" s="10">
        <f t="shared" si="80"/>
        <v>206.07142650070966</v>
      </c>
      <c r="F1317" s="9">
        <f t="shared" si="81"/>
        <v>-86.351426500709664</v>
      </c>
      <c r="G1317" s="9">
        <f t="shared" si="82"/>
        <v>-87.786057713988797</v>
      </c>
      <c r="H1317" s="9">
        <f t="shared" si="83"/>
        <v>1.4346312132791326</v>
      </c>
    </row>
    <row r="1318" spans="1:8" x14ac:dyDescent="0.25">
      <c r="A1318">
        <v>1214</v>
      </c>
      <c r="B1318" t="s">
        <v>1304</v>
      </c>
      <c r="C1318" s="8">
        <v>214.92</v>
      </c>
      <c r="D1318" s="8">
        <v>119.25</v>
      </c>
      <c r="E1318" s="10">
        <f t="shared" si="80"/>
        <v>206.06861291128928</v>
      </c>
      <c r="F1318" s="9">
        <f t="shared" si="81"/>
        <v>-86.818612911289279</v>
      </c>
      <c r="G1318" s="9">
        <f t="shared" si="82"/>
        <v>-86.351426500709664</v>
      </c>
      <c r="H1318" s="9">
        <f t="shared" si="83"/>
        <v>-0.46718641057961463</v>
      </c>
    </row>
    <row r="1319" spans="1:8" x14ac:dyDescent="0.25">
      <c r="A1319">
        <v>1213</v>
      </c>
      <c r="B1319" t="s">
        <v>1305</v>
      </c>
      <c r="C1319" s="8">
        <v>216.12</v>
      </c>
      <c r="D1319" s="8">
        <v>119.37</v>
      </c>
      <c r="E1319" s="10">
        <f t="shared" si="80"/>
        <v>206.18115648810544</v>
      </c>
      <c r="F1319" s="9">
        <f t="shared" si="81"/>
        <v>-86.811156488105439</v>
      </c>
      <c r="G1319" s="9">
        <f t="shared" si="82"/>
        <v>-86.818612911289279</v>
      </c>
      <c r="H1319" s="9">
        <f t="shared" si="83"/>
        <v>7.4564231838394335E-3</v>
      </c>
    </row>
    <row r="1320" spans="1:8" x14ac:dyDescent="0.25">
      <c r="A1320">
        <v>1212</v>
      </c>
      <c r="B1320" t="s">
        <v>1306</v>
      </c>
      <c r="C1320" s="8">
        <v>215.83</v>
      </c>
      <c r="D1320" s="8">
        <v>119.7</v>
      </c>
      <c r="E1320" s="10">
        <f t="shared" si="80"/>
        <v>206.15395845704154</v>
      </c>
      <c r="F1320" s="9">
        <f t="shared" si="81"/>
        <v>-86.453958457041537</v>
      </c>
      <c r="G1320" s="9">
        <f t="shared" si="82"/>
        <v>-86.811156488105439</v>
      </c>
      <c r="H1320" s="9">
        <f t="shared" si="83"/>
        <v>0.35719803106390202</v>
      </c>
    </row>
    <row r="1321" spans="1:8" x14ac:dyDescent="0.25">
      <c r="A1321">
        <v>1211</v>
      </c>
      <c r="B1321" t="s">
        <v>1307</v>
      </c>
      <c r="C1321" s="8">
        <v>216.4092</v>
      </c>
      <c r="D1321" s="8">
        <v>119.9</v>
      </c>
      <c r="E1321" s="10">
        <f t="shared" si="80"/>
        <v>206.20827949011812</v>
      </c>
      <c r="F1321" s="9">
        <f t="shared" si="81"/>
        <v>-86.30827949011811</v>
      </c>
      <c r="G1321" s="9">
        <f t="shared" si="82"/>
        <v>-86.453958457041537</v>
      </c>
      <c r="H1321" s="9">
        <f t="shared" si="83"/>
        <v>0.14567896692342686</v>
      </c>
    </row>
    <row r="1322" spans="1:8" x14ac:dyDescent="0.25">
      <c r="A1322">
        <v>1210</v>
      </c>
      <c r="B1322" t="s">
        <v>1308</v>
      </c>
      <c r="C1322" s="8">
        <v>216.19</v>
      </c>
      <c r="D1322" s="8">
        <v>119.3</v>
      </c>
      <c r="E1322" s="10">
        <f t="shared" si="80"/>
        <v>206.18772153008638</v>
      </c>
      <c r="F1322" s="9">
        <f t="shared" si="81"/>
        <v>-86.887721530086381</v>
      </c>
      <c r="G1322" s="9">
        <f t="shared" si="82"/>
        <v>-86.30827949011811</v>
      </c>
      <c r="H1322" s="9">
        <f t="shared" si="83"/>
        <v>-0.57944203996827071</v>
      </c>
    </row>
    <row r="1323" spans="1:8" x14ac:dyDescent="0.25">
      <c r="A1323">
        <v>1209</v>
      </c>
      <c r="B1323" t="s">
        <v>1309</v>
      </c>
      <c r="C1323" s="8">
        <v>217.08500000000001</v>
      </c>
      <c r="D1323" s="8">
        <v>120.08</v>
      </c>
      <c r="E1323" s="10">
        <f t="shared" si="80"/>
        <v>206.27166028112842</v>
      </c>
      <c r="F1323" s="9">
        <f t="shared" si="81"/>
        <v>-86.191660281128421</v>
      </c>
      <c r="G1323" s="9">
        <f t="shared" si="82"/>
        <v>-86.887721530086381</v>
      </c>
      <c r="H1323" s="9">
        <f t="shared" si="83"/>
        <v>0.69606124895796029</v>
      </c>
    </row>
    <row r="1324" spans="1:8" x14ac:dyDescent="0.25">
      <c r="A1324">
        <v>1208</v>
      </c>
      <c r="B1324" t="s">
        <v>1310</v>
      </c>
      <c r="C1324" s="8">
        <v>216.26499999999999</v>
      </c>
      <c r="D1324" s="8">
        <v>119.51</v>
      </c>
      <c r="E1324" s="10">
        <f t="shared" si="80"/>
        <v>206.1947555036374</v>
      </c>
      <c r="F1324" s="9">
        <f t="shared" si="81"/>
        <v>-86.68475550363739</v>
      </c>
      <c r="G1324" s="9">
        <f t="shared" si="82"/>
        <v>-86.191660281128421</v>
      </c>
      <c r="H1324" s="9">
        <f t="shared" si="83"/>
        <v>-0.49309522250896975</v>
      </c>
    </row>
    <row r="1325" spans="1:8" x14ac:dyDescent="0.25">
      <c r="A1325">
        <v>1207</v>
      </c>
      <c r="B1325" t="s">
        <v>1311</v>
      </c>
      <c r="C1325" s="8">
        <v>217.24</v>
      </c>
      <c r="D1325" s="8">
        <v>120.4</v>
      </c>
      <c r="E1325" s="10">
        <f t="shared" si="80"/>
        <v>206.28619715980051</v>
      </c>
      <c r="F1325" s="9">
        <f t="shared" si="81"/>
        <v>-85.886197159800503</v>
      </c>
      <c r="G1325" s="9">
        <f t="shared" si="82"/>
        <v>-86.68475550363739</v>
      </c>
      <c r="H1325" s="9">
        <f t="shared" si="83"/>
        <v>0.79855834383688773</v>
      </c>
    </row>
    <row r="1326" spans="1:8" x14ac:dyDescent="0.25">
      <c r="A1326">
        <v>1206</v>
      </c>
      <c r="B1326" t="s">
        <v>1312</v>
      </c>
      <c r="C1326" s="8">
        <v>216.65</v>
      </c>
      <c r="D1326" s="8">
        <v>120.22</v>
      </c>
      <c r="E1326" s="10">
        <f t="shared" si="80"/>
        <v>206.23086323453256</v>
      </c>
      <c r="F1326" s="9">
        <f t="shared" si="81"/>
        <v>-86.010863234532565</v>
      </c>
      <c r="G1326" s="9">
        <f t="shared" si="82"/>
        <v>-85.886197159800503</v>
      </c>
      <c r="H1326" s="9">
        <f t="shared" si="83"/>
        <v>-0.12466607473206182</v>
      </c>
    </row>
    <row r="1327" spans="1:8" x14ac:dyDescent="0.25">
      <c r="A1327">
        <v>1205</v>
      </c>
      <c r="B1327" t="s">
        <v>1313</v>
      </c>
      <c r="C1327" s="8">
        <v>216.75</v>
      </c>
      <c r="D1327" s="8">
        <v>120.8</v>
      </c>
      <c r="E1327" s="10">
        <f t="shared" si="80"/>
        <v>206.24024186593391</v>
      </c>
      <c r="F1327" s="9">
        <f t="shared" si="81"/>
        <v>-85.440241865933913</v>
      </c>
      <c r="G1327" s="9">
        <f t="shared" si="82"/>
        <v>-86.010863234532565</v>
      </c>
      <c r="H1327" s="9">
        <f t="shared" si="83"/>
        <v>0.5706213685986512</v>
      </c>
    </row>
    <row r="1328" spans="1:8" x14ac:dyDescent="0.25">
      <c r="A1328">
        <v>1204</v>
      </c>
      <c r="B1328" t="s">
        <v>1314</v>
      </c>
      <c r="C1328" s="8">
        <v>216.52</v>
      </c>
      <c r="D1328" s="8">
        <v>121.14</v>
      </c>
      <c r="E1328" s="10">
        <f t="shared" si="80"/>
        <v>206.21867101371083</v>
      </c>
      <c r="F1328" s="9">
        <f t="shared" si="81"/>
        <v>-85.078671013710832</v>
      </c>
      <c r="G1328" s="9">
        <f t="shared" si="82"/>
        <v>-85.440241865933913</v>
      </c>
      <c r="H1328" s="9">
        <f t="shared" si="83"/>
        <v>0.36157085222308183</v>
      </c>
    </row>
    <row r="1329" spans="1:8" x14ac:dyDescent="0.25">
      <c r="A1329">
        <v>1203</v>
      </c>
      <c r="B1329" t="s">
        <v>1315</v>
      </c>
      <c r="C1329" s="8">
        <v>216.77</v>
      </c>
      <c r="D1329" s="8">
        <v>120.83</v>
      </c>
      <c r="E1329" s="10">
        <f t="shared" si="80"/>
        <v>206.24211759221419</v>
      </c>
      <c r="F1329" s="9">
        <f t="shared" si="81"/>
        <v>-85.412117592214187</v>
      </c>
      <c r="G1329" s="9">
        <f t="shared" si="82"/>
        <v>-85.078671013710832</v>
      </c>
      <c r="H1329" s="9">
        <f t="shared" si="83"/>
        <v>-0.33344657850335579</v>
      </c>
    </row>
    <row r="1330" spans="1:8" x14ac:dyDescent="0.25">
      <c r="A1330">
        <v>1202</v>
      </c>
      <c r="B1330" t="s">
        <v>1316</v>
      </c>
      <c r="C1330" s="8">
        <v>217.12</v>
      </c>
      <c r="D1330" s="8">
        <v>121.07</v>
      </c>
      <c r="E1330" s="10">
        <f t="shared" si="80"/>
        <v>206.27494280211891</v>
      </c>
      <c r="F1330" s="9">
        <f t="shared" si="81"/>
        <v>-85.204942802118921</v>
      </c>
      <c r="G1330" s="9">
        <f t="shared" si="82"/>
        <v>-85.412117592214187</v>
      </c>
      <c r="H1330" s="9">
        <f t="shared" si="83"/>
        <v>0.20717479009526585</v>
      </c>
    </row>
    <row r="1331" spans="1:8" x14ac:dyDescent="0.25">
      <c r="A1331">
        <v>1201</v>
      </c>
      <c r="B1331" t="s">
        <v>1317</v>
      </c>
      <c r="C1331" s="8">
        <v>216.94</v>
      </c>
      <c r="D1331" s="8">
        <v>121.17</v>
      </c>
      <c r="E1331" s="10">
        <f t="shared" si="80"/>
        <v>206.25806126559647</v>
      </c>
      <c r="F1331" s="9">
        <f t="shared" si="81"/>
        <v>-85.088061265596465</v>
      </c>
      <c r="G1331" s="9">
        <f t="shared" si="82"/>
        <v>-85.204942802118921</v>
      </c>
      <c r="H1331" s="9">
        <f t="shared" si="83"/>
        <v>0.11688153652245603</v>
      </c>
    </row>
    <row r="1332" spans="1:8" x14ac:dyDescent="0.25">
      <c r="A1332">
        <v>1200</v>
      </c>
      <c r="B1332" t="s">
        <v>1318</v>
      </c>
      <c r="C1332" s="8">
        <v>215.54920000000001</v>
      </c>
      <c r="D1332" s="8">
        <v>119.48</v>
      </c>
      <c r="E1332" s="10">
        <f t="shared" si="80"/>
        <v>206.12762326006654</v>
      </c>
      <c r="F1332" s="9">
        <f t="shared" si="81"/>
        <v>-86.647623260066538</v>
      </c>
      <c r="G1332" s="9">
        <f t="shared" si="82"/>
        <v>-85.088061265596465</v>
      </c>
      <c r="H1332" s="9">
        <f t="shared" si="83"/>
        <v>-1.5595619944700729</v>
      </c>
    </row>
    <row r="1333" spans="1:8" x14ac:dyDescent="0.25">
      <c r="A1333">
        <v>1199</v>
      </c>
      <c r="B1333" t="s">
        <v>1319</v>
      </c>
      <c r="C1333" s="8">
        <v>216.18</v>
      </c>
      <c r="D1333" s="8">
        <v>120.45</v>
      </c>
      <c r="E1333" s="10">
        <f t="shared" si="80"/>
        <v>206.18678366694624</v>
      </c>
      <c r="F1333" s="9">
        <f t="shared" si="81"/>
        <v>-85.736783666946238</v>
      </c>
      <c r="G1333" s="9">
        <f t="shared" si="82"/>
        <v>-86.647623260066538</v>
      </c>
      <c r="H1333" s="9">
        <f t="shared" si="83"/>
        <v>0.91083959312030061</v>
      </c>
    </row>
    <row r="1334" spans="1:8" x14ac:dyDescent="0.25">
      <c r="A1334">
        <v>1198</v>
      </c>
      <c r="B1334" t="s">
        <v>1320</v>
      </c>
      <c r="C1334" s="8">
        <v>216.40969999999999</v>
      </c>
      <c r="D1334" s="8">
        <v>120.56</v>
      </c>
      <c r="E1334" s="10">
        <f t="shared" si="80"/>
        <v>206.20832638327514</v>
      </c>
      <c r="F1334" s="9">
        <f t="shared" si="81"/>
        <v>-85.648326383275133</v>
      </c>
      <c r="G1334" s="9">
        <f t="shared" si="82"/>
        <v>-85.736783666946238</v>
      </c>
      <c r="H1334" s="9">
        <f t="shared" si="83"/>
        <v>8.8457283671104392E-2</v>
      </c>
    </row>
    <row r="1335" spans="1:8" x14ac:dyDescent="0.25">
      <c r="A1335">
        <v>1197</v>
      </c>
      <c r="B1335" t="s">
        <v>1321</v>
      </c>
      <c r="C1335" s="8">
        <v>218.18</v>
      </c>
      <c r="D1335" s="8">
        <v>122.3</v>
      </c>
      <c r="E1335" s="10">
        <f t="shared" si="80"/>
        <v>206.37435629497318</v>
      </c>
      <c r="F1335" s="9">
        <f t="shared" si="81"/>
        <v>-84.074356294973185</v>
      </c>
      <c r="G1335" s="9">
        <f t="shared" si="82"/>
        <v>-85.648326383275133</v>
      </c>
      <c r="H1335" s="9">
        <f t="shared" si="83"/>
        <v>1.5739700883019481</v>
      </c>
    </row>
    <row r="1336" spans="1:8" x14ac:dyDescent="0.25">
      <c r="A1336">
        <v>1196</v>
      </c>
      <c r="B1336" t="s">
        <v>1322</v>
      </c>
      <c r="C1336" s="8">
        <v>218.05</v>
      </c>
      <c r="D1336" s="8">
        <v>122.24</v>
      </c>
      <c r="E1336" s="10">
        <f t="shared" si="80"/>
        <v>206.36216407415142</v>
      </c>
      <c r="F1336" s="9">
        <f t="shared" si="81"/>
        <v>-84.122164074151428</v>
      </c>
      <c r="G1336" s="9">
        <f t="shared" si="82"/>
        <v>-84.074356294973185</v>
      </c>
      <c r="H1336" s="9">
        <f t="shared" si="83"/>
        <v>-4.7807779178242527E-2</v>
      </c>
    </row>
    <row r="1337" spans="1:8" x14ac:dyDescent="0.25">
      <c r="A1337">
        <v>1195</v>
      </c>
      <c r="B1337" t="s">
        <v>1323</v>
      </c>
      <c r="C1337" s="8">
        <v>218.18</v>
      </c>
      <c r="D1337" s="8">
        <v>122.37</v>
      </c>
      <c r="E1337" s="10">
        <f t="shared" si="80"/>
        <v>206.37435629497318</v>
      </c>
      <c r="F1337" s="9">
        <f t="shared" si="81"/>
        <v>-84.004356294973178</v>
      </c>
      <c r="G1337" s="9">
        <f t="shared" si="82"/>
        <v>-84.122164074151428</v>
      </c>
      <c r="H1337" s="9">
        <f t="shared" si="83"/>
        <v>0.11780777917824992</v>
      </c>
    </row>
    <row r="1338" spans="1:8" x14ac:dyDescent="0.25">
      <c r="A1338">
        <v>1194</v>
      </c>
      <c r="B1338" t="s">
        <v>1324</v>
      </c>
      <c r="C1338" s="8">
        <v>217.64</v>
      </c>
      <c r="D1338" s="8">
        <v>121.4892</v>
      </c>
      <c r="E1338" s="10">
        <f t="shared" si="80"/>
        <v>206.3237116854059</v>
      </c>
      <c r="F1338" s="9">
        <f t="shared" si="81"/>
        <v>-84.8345116854059</v>
      </c>
      <c r="G1338" s="9">
        <f t="shared" si="82"/>
        <v>-84.004356294973178</v>
      </c>
      <c r="H1338" s="9">
        <f t="shared" si="83"/>
        <v>-0.83015539043272213</v>
      </c>
    </row>
    <row r="1339" spans="1:8" x14ac:dyDescent="0.25">
      <c r="A1339">
        <v>1193</v>
      </c>
      <c r="B1339" t="s">
        <v>1325</v>
      </c>
      <c r="C1339" s="8">
        <v>218.65</v>
      </c>
      <c r="D1339" s="8">
        <v>122.07</v>
      </c>
      <c r="E1339" s="10">
        <f t="shared" si="80"/>
        <v>206.41843586255951</v>
      </c>
      <c r="F1339" s="9">
        <f t="shared" si="81"/>
        <v>-84.348435862559512</v>
      </c>
      <c r="G1339" s="9">
        <f t="shared" si="82"/>
        <v>-84.8345116854059</v>
      </c>
      <c r="H1339" s="9">
        <f t="shared" si="83"/>
        <v>0.48607582284638795</v>
      </c>
    </row>
    <row r="1340" spans="1:8" x14ac:dyDescent="0.25">
      <c r="A1340">
        <v>1192</v>
      </c>
      <c r="B1340" t="s">
        <v>1326</v>
      </c>
      <c r="C1340" s="8">
        <v>218.46</v>
      </c>
      <c r="D1340" s="8">
        <v>122.19</v>
      </c>
      <c r="E1340" s="10">
        <f t="shared" si="80"/>
        <v>206.40061646289695</v>
      </c>
      <c r="F1340" s="9">
        <f t="shared" si="81"/>
        <v>-84.210616462896951</v>
      </c>
      <c r="G1340" s="9">
        <f t="shared" si="82"/>
        <v>-84.348435862559512</v>
      </c>
      <c r="H1340" s="9">
        <f t="shared" si="83"/>
        <v>0.13781939966256118</v>
      </c>
    </row>
    <row r="1341" spans="1:8" x14ac:dyDescent="0.25">
      <c r="A1341">
        <v>1191</v>
      </c>
      <c r="B1341" t="s">
        <v>1327</v>
      </c>
      <c r="C1341" s="8">
        <v>219.09</v>
      </c>
      <c r="D1341" s="8">
        <v>123.4</v>
      </c>
      <c r="E1341" s="10">
        <f t="shared" si="80"/>
        <v>206.45970184072544</v>
      </c>
      <c r="F1341" s="9">
        <f t="shared" si="81"/>
        <v>-83.059701840725438</v>
      </c>
      <c r="G1341" s="9">
        <f t="shared" si="82"/>
        <v>-84.210616462896951</v>
      </c>
      <c r="H1341" s="9">
        <f t="shared" si="83"/>
        <v>1.1509146221715127</v>
      </c>
    </row>
    <row r="1342" spans="1:8" x14ac:dyDescent="0.25">
      <c r="A1342">
        <v>1190</v>
      </c>
      <c r="B1342" t="s">
        <v>1328</v>
      </c>
      <c r="C1342" s="8">
        <v>217.96</v>
      </c>
      <c r="D1342" s="8">
        <v>122.4</v>
      </c>
      <c r="E1342" s="10">
        <f t="shared" si="80"/>
        <v>206.35372330589021</v>
      </c>
      <c r="F1342" s="9">
        <f t="shared" si="81"/>
        <v>-83.953723305890207</v>
      </c>
      <c r="G1342" s="9">
        <f t="shared" si="82"/>
        <v>-83.059701840725438</v>
      </c>
      <c r="H1342" s="9">
        <f t="shared" si="83"/>
        <v>-0.89402146516476932</v>
      </c>
    </row>
    <row r="1343" spans="1:8" x14ac:dyDescent="0.25">
      <c r="A1343">
        <v>1189</v>
      </c>
      <c r="B1343" t="s">
        <v>1329</v>
      </c>
      <c r="C1343" s="8">
        <v>218.37</v>
      </c>
      <c r="D1343" s="8">
        <v>122.04</v>
      </c>
      <c r="E1343" s="10">
        <f t="shared" si="80"/>
        <v>206.39217569463574</v>
      </c>
      <c r="F1343" s="9">
        <f t="shared" si="81"/>
        <v>-84.352175694635733</v>
      </c>
      <c r="G1343" s="9">
        <f t="shared" si="82"/>
        <v>-83.953723305890207</v>
      </c>
      <c r="H1343" s="9">
        <f t="shared" si="83"/>
        <v>-0.39845238874552535</v>
      </c>
    </row>
    <row r="1344" spans="1:8" x14ac:dyDescent="0.25">
      <c r="A1344">
        <v>1188</v>
      </c>
      <c r="B1344" t="s">
        <v>1330</v>
      </c>
      <c r="C1344" s="8">
        <v>218.86</v>
      </c>
      <c r="D1344" s="8">
        <v>122.94</v>
      </c>
      <c r="E1344" s="10">
        <f t="shared" si="80"/>
        <v>206.43813098850234</v>
      </c>
      <c r="F1344" s="9">
        <f t="shared" si="81"/>
        <v>-83.498130988502339</v>
      </c>
      <c r="G1344" s="9">
        <f t="shared" si="82"/>
        <v>-84.352175694635733</v>
      </c>
      <c r="H1344" s="9">
        <f t="shared" si="83"/>
        <v>0.85404470613339356</v>
      </c>
    </row>
    <row r="1345" spans="1:8" x14ac:dyDescent="0.25">
      <c r="A1345">
        <v>1187</v>
      </c>
      <c r="B1345" t="s">
        <v>1331</v>
      </c>
      <c r="C1345" s="8">
        <v>218.54</v>
      </c>
      <c r="D1345" s="8">
        <v>122.94</v>
      </c>
      <c r="E1345" s="10">
        <f t="shared" si="80"/>
        <v>206.40811936801802</v>
      </c>
      <c r="F1345" s="9">
        <f t="shared" si="81"/>
        <v>-83.468119368018023</v>
      </c>
      <c r="G1345" s="9">
        <f t="shared" si="82"/>
        <v>-83.498130988502339</v>
      </c>
      <c r="H1345" s="9">
        <f t="shared" si="83"/>
        <v>3.0011620484316381E-2</v>
      </c>
    </row>
    <row r="1346" spans="1:8" x14ac:dyDescent="0.25">
      <c r="A1346">
        <v>1186</v>
      </c>
      <c r="B1346" t="s">
        <v>1332</v>
      </c>
      <c r="C1346" s="8">
        <v>218.53</v>
      </c>
      <c r="D1346" s="8">
        <v>123.22</v>
      </c>
      <c r="E1346" s="10">
        <f t="shared" si="80"/>
        <v>206.40718150487788</v>
      </c>
      <c r="F1346" s="9">
        <f t="shared" si="81"/>
        <v>-83.187181504877884</v>
      </c>
      <c r="G1346" s="9">
        <f t="shared" si="82"/>
        <v>-83.468119368018023</v>
      </c>
      <c r="H1346" s="9">
        <f t="shared" si="83"/>
        <v>0.28093786314013869</v>
      </c>
    </row>
    <row r="1347" spans="1:8" x14ac:dyDescent="0.25">
      <c r="A1347">
        <v>1185</v>
      </c>
      <c r="B1347" t="s">
        <v>1333</v>
      </c>
      <c r="C1347" s="8">
        <v>218.97</v>
      </c>
      <c r="D1347" s="8">
        <v>124.08</v>
      </c>
      <c r="E1347" s="10">
        <f t="shared" si="80"/>
        <v>206.44844748304382</v>
      </c>
      <c r="F1347" s="9">
        <f t="shared" si="81"/>
        <v>-82.368447483043823</v>
      </c>
      <c r="G1347" s="9">
        <f t="shared" si="82"/>
        <v>-83.187181504877884</v>
      </c>
      <c r="H1347" s="9">
        <f t="shared" si="83"/>
        <v>0.81873402183406085</v>
      </c>
    </row>
    <row r="1348" spans="1:8" x14ac:dyDescent="0.25">
      <c r="A1348">
        <v>1184</v>
      </c>
      <c r="B1348" t="s">
        <v>1334</v>
      </c>
      <c r="C1348" s="8">
        <v>217.85</v>
      </c>
      <c r="D1348" s="8">
        <v>123.07</v>
      </c>
      <c r="E1348" s="10">
        <f t="shared" si="80"/>
        <v>206.34340681134873</v>
      </c>
      <c r="F1348" s="9">
        <f t="shared" si="81"/>
        <v>-83.273406811348735</v>
      </c>
      <c r="G1348" s="9">
        <f t="shared" si="82"/>
        <v>-82.368447483043823</v>
      </c>
      <c r="H1348" s="9">
        <f t="shared" si="83"/>
        <v>-0.90495932830491199</v>
      </c>
    </row>
    <row r="1349" spans="1:8" x14ac:dyDescent="0.25">
      <c r="A1349">
        <v>1183</v>
      </c>
      <c r="B1349" t="s">
        <v>1335</v>
      </c>
      <c r="C1349" s="8">
        <v>217.7</v>
      </c>
      <c r="D1349" s="8">
        <v>123.31</v>
      </c>
      <c r="E1349" s="10">
        <f t="shared" si="80"/>
        <v>206.32933886424672</v>
      </c>
      <c r="F1349" s="9">
        <f t="shared" si="81"/>
        <v>-83.01933886424672</v>
      </c>
      <c r="G1349" s="9">
        <f t="shared" si="82"/>
        <v>-83.273406811348735</v>
      </c>
      <c r="H1349" s="9">
        <f t="shared" si="83"/>
        <v>0.25406794710201552</v>
      </c>
    </row>
    <row r="1350" spans="1:8" x14ac:dyDescent="0.25">
      <c r="A1350">
        <v>1182</v>
      </c>
      <c r="B1350" t="s">
        <v>1336</v>
      </c>
      <c r="C1350" s="8">
        <v>217.29</v>
      </c>
      <c r="D1350" s="8">
        <v>123.06</v>
      </c>
      <c r="E1350" s="10">
        <f t="shared" si="80"/>
        <v>206.2908864755012</v>
      </c>
      <c r="F1350" s="9">
        <f t="shared" si="81"/>
        <v>-83.230886475501194</v>
      </c>
      <c r="G1350" s="9">
        <f t="shared" si="82"/>
        <v>-83.01933886424672</v>
      </c>
      <c r="H1350" s="9">
        <f t="shared" si="83"/>
        <v>-0.21154761125447408</v>
      </c>
    </row>
    <row r="1351" spans="1:8" x14ac:dyDescent="0.25">
      <c r="A1351">
        <v>1181</v>
      </c>
      <c r="B1351" t="s">
        <v>1337</v>
      </c>
      <c r="C1351" s="8">
        <v>218.36080000000001</v>
      </c>
      <c r="D1351" s="8">
        <v>123.7</v>
      </c>
      <c r="E1351" s="10">
        <f t="shared" si="80"/>
        <v>206.3913128605468</v>
      </c>
      <c r="F1351" s="9">
        <f t="shared" si="81"/>
        <v>-82.691312860546802</v>
      </c>
      <c r="G1351" s="9">
        <f t="shared" si="82"/>
        <v>-83.230886475501194</v>
      </c>
      <c r="H1351" s="9">
        <f t="shared" si="83"/>
        <v>0.53957361495439216</v>
      </c>
    </row>
    <row r="1352" spans="1:8" x14ac:dyDescent="0.25">
      <c r="A1352">
        <v>1180</v>
      </c>
      <c r="B1352" t="s">
        <v>1338</v>
      </c>
      <c r="C1352" s="8">
        <v>218</v>
      </c>
      <c r="D1352" s="8">
        <v>123.93</v>
      </c>
      <c r="E1352" s="10">
        <f t="shared" si="80"/>
        <v>206.35747475845076</v>
      </c>
      <c r="F1352" s="9">
        <f t="shared" si="81"/>
        <v>-82.427474758450757</v>
      </c>
      <c r="G1352" s="9">
        <f t="shared" si="82"/>
        <v>-82.691312860546802</v>
      </c>
      <c r="H1352" s="9">
        <f t="shared" si="83"/>
        <v>0.26383810209604519</v>
      </c>
    </row>
    <row r="1353" spans="1:8" x14ac:dyDescent="0.25">
      <c r="A1353">
        <v>1179</v>
      </c>
      <c r="B1353" t="s">
        <v>1339</v>
      </c>
      <c r="C1353" s="8">
        <v>217.38</v>
      </c>
      <c r="D1353" s="8">
        <v>123.23</v>
      </c>
      <c r="E1353" s="10">
        <f t="shared" si="80"/>
        <v>206.29932724376241</v>
      </c>
      <c r="F1353" s="9">
        <f t="shared" si="81"/>
        <v>-83.069327243762402</v>
      </c>
      <c r="G1353" s="9">
        <f t="shared" si="82"/>
        <v>-82.427474758450757</v>
      </c>
      <c r="H1353" s="9">
        <f t="shared" si="83"/>
        <v>-0.64185248531164518</v>
      </c>
    </row>
    <row r="1354" spans="1:8" x14ac:dyDescent="0.25">
      <c r="A1354">
        <v>1178</v>
      </c>
      <c r="B1354" t="s">
        <v>1340</v>
      </c>
      <c r="C1354" s="8">
        <v>217.39</v>
      </c>
      <c r="D1354" s="8">
        <v>123.32</v>
      </c>
      <c r="E1354" s="10">
        <f t="shared" si="80"/>
        <v>206.30026510690254</v>
      </c>
      <c r="F1354" s="9">
        <f t="shared" si="81"/>
        <v>-82.98026510690255</v>
      </c>
      <c r="G1354" s="9">
        <f t="shared" si="82"/>
        <v>-83.069327243762402</v>
      </c>
      <c r="H1354" s="9">
        <f t="shared" si="83"/>
        <v>8.9062136859851648E-2</v>
      </c>
    </row>
    <row r="1355" spans="1:8" x14ac:dyDescent="0.25">
      <c r="A1355">
        <v>1177</v>
      </c>
      <c r="B1355" t="s">
        <v>1341</v>
      </c>
      <c r="C1355" s="8">
        <v>218.37</v>
      </c>
      <c r="D1355" s="8">
        <v>124.51</v>
      </c>
      <c r="E1355" s="10">
        <f t="shared" si="80"/>
        <v>206.39217569463574</v>
      </c>
      <c r="F1355" s="9">
        <f t="shared" si="81"/>
        <v>-81.882175694635734</v>
      </c>
      <c r="G1355" s="9">
        <f t="shared" si="82"/>
        <v>-82.98026510690255</v>
      </c>
      <c r="H1355" s="9">
        <f t="shared" si="83"/>
        <v>1.0980894122668161</v>
      </c>
    </row>
    <row r="1356" spans="1:8" x14ac:dyDescent="0.25">
      <c r="A1356">
        <v>1176</v>
      </c>
      <c r="B1356" t="s">
        <v>1342</v>
      </c>
      <c r="C1356" s="8">
        <v>219.0308</v>
      </c>
      <c r="D1356" s="8">
        <v>124.6292</v>
      </c>
      <c r="E1356" s="10">
        <f t="shared" si="80"/>
        <v>206.45414969093585</v>
      </c>
      <c r="F1356" s="9">
        <f t="shared" si="81"/>
        <v>-81.824949690935853</v>
      </c>
      <c r="G1356" s="9">
        <f t="shared" si="82"/>
        <v>-81.882175694635734</v>
      </c>
      <c r="H1356" s="9">
        <f t="shared" si="83"/>
        <v>5.7226003699881289E-2</v>
      </c>
    </row>
    <row r="1357" spans="1:8" x14ac:dyDescent="0.25">
      <c r="A1357">
        <v>1175</v>
      </c>
      <c r="B1357" t="s">
        <v>1343</v>
      </c>
      <c r="C1357" s="8">
        <v>219.01</v>
      </c>
      <c r="D1357" s="8">
        <v>125.41</v>
      </c>
      <c r="E1357" s="10">
        <f t="shared" si="80"/>
        <v>206.45219893560437</v>
      </c>
      <c r="F1357" s="9">
        <f t="shared" si="81"/>
        <v>-81.042198935604375</v>
      </c>
      <c r="G1357" s="9">
        <f t="shared" si="82"/>
        <v>-81.824949690935853</v>
      </c>
      <c r="H1357" s="9">
        <f t="shared" si="83"/>
        <v>0.78275075533147742</v>
      </c>
    </row>
    <row r="1358" spans="1:8" x14ac:dyDescent="0.25">
      <c r="A1358">
        <v>1174</v>
      </c>
      <c r="B1358" t="s">
        <v>1344</v>
      </c>
      <c r="C1358" s="8">
        <v>218.51</v>
      </c>
      <c r="D1358" s="8">
        <v>125.16</v>
      </c>
      <c r="E1358" s="10">
        <f t="shared" si="80"/>
        <v>206.40530577859764</v>
      </c>
      <c r="F1358" s="9">
        <f t="shared" si="81"/>
        <v>-81.24530577859764</v>
      </c>
      <c r="G1358" s="9">
        <f t="shared" si="82"/>
        <v>-81.042198935604375</v>
      </c>
      <c r="H1358" s="9">
        <f t="shared" si="83"/>
        <v>-0.20310684299326454</v>
      </c>
    </row>
    <row r="1359" spans="1:8" x14ac:dyDescent="0.25">
      <c r="A1359">
        <v>1173</v>
      </c>
      <c r="B1359" t="s">
        <v>1345</v>
      </c>
      <c r="C1359" s="8">
        <v>213.28</v>
      </c>
      <c r="D1359" s="8">
        <v>121.25</v>
      </c>
      <c r="E1359" s="10">
        <f t="shared" si="80"/>
        <v>205.91480335630717</v>
      </c>
      <c r="F1359" s="9">
        <f t="shared" si="81"/>
        <v>-84.664803356307175</v>
      </c>
      <c r="G1359" s="9">
        <f t="shared" si="82"/>
        <v>-81.24530577859764</v>
      </c>
      <c r="H1359" s="9">
        <f t="shared" si="83"/>
        <v>-3.4194975777095351</v>
      </c>
    </row>
    <row r="1360" spans="1:8" x14ac:dyDescent="0.25">
      <c r="A1360">
        <v>1172</v>
      </c>
      <c r="B1360" t="s">
        <v>1346</v>
      </c>
      <c r="C1360" s="8">
        <v>216.34</v>
      </c>
      <c r="D1360" s="8">
        <v>122.94</v>
      </c>
      <c r="E1360" s="10">
        <f t="shared" ref="E1360:E1423" si="84">+$G$3*$C1360+$G$4</f>
        <v>206.20178947718838</v>
      </c>
      <c r="F1360" s="9">
        <f t="shared" ref="F1360:F1423" si="85">+$D1360-E1360</f>
        <v>-83.261789477188387</v>
      </c>
      <c r="G1360" s="9">
        <f t="shared" si="82"/>
        <v>-84.664803356307175</v>
      </c>
      <c r="H1360" s="9">
        <f t="shared" si="83"/>
        <v>1.4030138791187881</v>
      </c>
    </row>
    <row r="1361" spans="1:8" x14ac:dyDescent="0.25">
      <c r="A1361">
        <v>1171</v>
      </c>
      <c r="B1361" t="s">
        <v>1347</v>
      </c>
      <c r="C1361" s="8">
        <v>213.23</v>
      </c>
      <c r="D1361" s="8">
        <v>120.58</v>
      </c>
      <c r="E1361" s="10">
        <f t="shared" si="84"/>
        <v>205.91011404060652</v>
      </c>
      <c r="F1361" s="9">
        <f t="shared" si="85"/>
        <v>-85.330114040606517</v>
      </c>
      <c r="G1361" s="9">
        <f t="shared" ref="G1361:G1424" si="86">+F1360</f>
        <v>-83.261789477188387</v>
      </c>
      <c r="H1361" s="9">
        <f t="shared" ref="H1361:H1424" si="87">+F1361-G1361</f>
        <v>-2.0683245634181304</v>
      </c>
    </row>
    <row r="1362" spans="1:8" x14ac:dyDescent="0.25">
      <c r="A1362">
        <v>1170</v>
      </c>
      <c r="B1362" t="s">
        <v>1348</v>
      </c>
      <c r="C1362" s="8">
        <v>213.15</v>
      </c>
      <c r="D1362" s="8">
        <v>120.6</v>
      </c>
      <c r="E1362" s="10">
        <f t="shared" si="84"/>
        <v>205.90261113548542</v>
      </c>
      <c r="F1362" s="9">
        <f t="shared" si="85"/>
        <v>-85.302611135485421</v>
      </c>
      <c r="G1362" s="9">
        <f t="shared" si="86"/>
        <v>-85.330114040606517</v>
      </c>
      <c r="H1362" s="9">
        <f t="shared" si="87"/>
        <v>2.7502905121096433E-2</v>
      </c>
    </row>
    <row r="1363" spans="1:8" x14ac:dyDescent="0.25">
      <c r="A1363">
        <v>1169</v>
      </c>
      <c r="B1363" t="s">
        <v>1349</v>
      </c>
      <c r="C1363" s="8">
        <v>215.28</v>
      </c>
      <c r="D1363" s="8">
        <v>122.04</v>
      </c>
      <c r="E1363" s="10">
        <f t="shared" si="84"/>
        <v>206.10237598433412</v>
      </c>
      <c r="F1363" s="9">
        <f t="shared" si="85"/>
        <v>-84.062375984334111</v>
      </c>
      <c r="G1363" s="9">
        <f t="shared" si="86"/>
        <v>-85.302611135485421</v>
      </c>
      <c r="H1363" s="9">
        <f t="shared" si="87"/>
        <v>1.2402351511513103</v>
      </c>
    </row>
    <row r="1364" spans="1:8" x14ac:dyDescent="0.25">
      <c r="A1364">
        <v>1168</v>
      </c>
      <c r="B1364" t="s">
        <v>1350</v>
      </c>
      <c r="C1364" s="8">
        <v>213.37</v>
      </c>
      <c r="D1364" s="8">
        <v>121.86</v>
      </c>
      <c r="E1364" s="10">
        <f t="shared" si="84"/>
        <v>205.92324412456838</v>
      </c>
      <c r="F1364" s="9">
        <f t="shared" si="85"/>
        <v>-84.063244124568385</v>
      </c>
      <c r="G1364" s="9">
        <f t="shared" si="86"/>
        <v>-84.062375984334111</v>
      </c>
      <c r="H1364" s="9">
        <f t="shared" si="87"/>
        <v>-8.6814023427450593E-4</v>
      </c>
    </row>
    <row r="1365" spans="1:8" x14ac:dyDescent="0.25">
      <c r="A1365">
        <v>1167</v>
      </c>
      <c r="B1365" t="s">
        <v>1351</v>
      </c>
      <c r="C1365" s="8">
        <v>213.41</v>
      </c>
      <c r="D1365" s="8">
        <v>122.67</v>
      </c>
      <c r="E1365" s="10">
        <f t="shared" si="84"/>
        <v>205.92699557712893</v>
      </c>
      <c r="F1365" s="9">
        <f t="shared" si="85"/>
        <v>-83.256995577128933</v>
      </c>
      <c r="G1365" s="9">
        <f t="shared" si="86"/>
        <v>-84.063244124568385</v>
      </c>
      <c r="H1365" s="9">
        <f t="shared" si="87"/>
        <v>0.80624854743945207</v>
      </c>
    </row>
    <row r="1366" spans="1:8" x14ac:dyDescent="0.25">
      <c r="A1366">
        <v>1166</v>
      </c>
      <c r="B1366" t="s">
        <v>1352</v>
      </c>
      <c r="C1366" s="8">
        <v>213.42</v>
      </c>
      <c r="D1366" s="8">
        <v>122.15</v>
      </c>
      <c r="E1366" s="10">
        <f t="shared" si="84"/>
        <v>205.92793344026907</v>
      </c>
      <c r="F1366" s="9">
        <f t="shared" si="85"/>
        <v>-83.777933440269067</v>
      </c>
      <c r="G1366" s="9">
        <f t="shared" si="86"/>
        <v>-83.256995577128933</v>
      </c>
      <c r="H1366" s="9">
        <f t="shared" si="87"/>
        <v>-0.52093786314013357</v>
      </c>
    </row>
    <row r="1367" spans="1:8" x14ac:dyDescent="0.25">
      <c r="A1367">
        <v>1165</v>
      </c>
      <c r="B1367" t="s">
        <v>1353</v>
      </c>
      <c r="C1367" s="8">
        <v>215.82</v>
      </c>
      <c r="D1367" s="8">
        <v>123.92</v>
      </c>
      <c r="E1367" s="10">
        <f t="shared" si="84"/>
        <v>206.15302059390137</v>
      </c>
      <c r="F1367" s="9">
        <f t="shared" si="85"/>
        <v>-82.233020593901372</v>
      </c>
      <c r="G1367" s="9">
        <f t="shared" si="86"/>
        <v>-83.777933440269067</v>
      </c>
      <c r="H1367" s="9">
        <f t="shared" si="87"/>
        <v>1.5449128463676942</v>
      </c>
    </row>
    <row r="1368" spans="1:8" x14ac:dyDescent="0.25">
      <c r="A1368">
        <v>1164</v>
      </c>
      <c r="B1368" t="s">
        <v>1354</v>
      </c>
      <c r="C1368" s="8">
        <v>217.18</v>
      </c>
      <c r="D1368" s="8">
        <v>125.7</v>
      </c>
      <c r="E1368" s="10">
        <f t="shared" si="84"/>
        <v>206.28056998095971</v>
      </c>
      <c r="F1368" s="9">
        <f t="shared" si="85"/>
        <v>-80.580569980959709</v>
      </c>
      <c r="G1368" s="9">
        <f t="shared" si="86"/>
        <v>-82.233020593901372</v>
      </c>
      <c r="H1368" s="9">
        <f t="shared" si="87"/>
        <v>1.6524506129416636</v>
      </c>
    </row>
    <row r="1369" spans="1:8" x14ac:dyDescent="0.25">
      <c r="A1369">
        <v>1163</v>
      </c>
      <c r="B1369" t="s">
        <v>1355</v>
      </c>
      <c r="C1369" s="8">
        <v>215.99</v>
      </c>
      <c r="D1369" s="8">
        <v>124.81</v>
      </c>
      <c r="E1369" s="10">
        <f t="shared" si="84"/>
        <v>206.16896426728368</v>
      </c>
      <c r="F1369" s="9">
        <f t="shared" si="85"/>
        <v>-81.358964267283682</v>
      </c>
      <c r="G1369" s="9">
        <f t="shared" si="86"/>
        <v>-80.580569980959709</v>
      </c>
      <c r="H1369" s="9">
        <f t="shared" si="87"/>
        <v>-0.77839428632397301</v>
      </c>
    </row>
    <row r="1370" spans="1:8" x14ac:dyDescent="0.25">
      <c r="A1370">
        <v>1162</v>
      </c>
      <c r="B1370" t="s">
        <v>1356</v>
      </c>
      <c r="C1370" s="8">
        <v>214.24</v>
      </c>
      <c r="D1370" s="8">
        <v>123.23</v>
      </c>
      <c r="E1370" s="10">
        <f t="shared" si="84"/>
        <v>206.0048382177601</v>
      </c>
      <c r="F1370" s="9">
        <f t="shared" si="85"/>
        <v>-82.774838217760092</v>
      </c>
      <c r="G1370" s="9">
        <f t="shared" si="86"/>
        <v>-81.358964267283682</v>
      </c>
      <c r="H1370" s="9">
        <f t="shared" si="87"/>
        <v>-1.41587395047641</v>
      </c>
    </row>
    <row r="1371" spans="1:8" x14ac:dyDescent="0.25">
      <c r="A1371">
        <v>1161</v>
      </c>
      <c r="B1371" t="s">
        <v>1357</v>
      </c>
      <c r="C1371" s="8">
        <v>215.57</v>
      </c>
      <c r="D1371" s="8">
        <v>123.73</v>
      </c>
      <c r="E1371" s="10">
        <f t="shared" si="84"/>
        <v>206.12957401539802</v>
      </c>
      <c r="F1371" s="9">
        <f t="shared" si="85"/>
        <v>-82.399574015398017</v>
      </c>
      <c r="G1371" s="9">
        <f t="shared" si="86"/>
        <v>-82.774838217760092</v>
      </c>
      <c r="H1371" s="9">
        <f t="shared" si="87"/>
        <v>0.37526420236207514</v>
      </c>
    </row>
    <row r="1372" spans="1:8" x14ac:dyDescent="0.25">
      <c r="A1372">
        <v>1160</v>
      </c>
      <c r="B1372" t="s">
        <v>1358</v>
      </c>
      <c r="C1372" s="8">
        <v>216.64</v>
      </c>
      <c r="D1372" s="8">
        <v>124.68</v>
      </c>
      <c r="E1372" s="10">
        <f t="shared" si="84"/>
        <v>206.22992537139243</v>
      </c>
      <c r="F1372" s="9">
        <f t="shared" si="85"/>
        <v>-81.549925371392419</v>
      </c>
      <c r="G1372" s="9">
        <f t="shared" si="86"/>
        <v>-82.399574015398017</v>
      </c>
      <c r="H1372" s="9">
        <f t="shared" si="87"/>
        <v>0.84964864400559748</v>
      </c>
    </row>
    <row r="1373" spans="1:8" x14ac:dyDescent="0.25">
      <c r="A1373">
        <v>1159</v>
      </c>
      <c r="B1373" t="s">
        <v>1359</v>
      </c>
      <c r="C1373" s="8">
        <v>214.68</v>
      </c>
      <c r="D1373" s="8">
        <v>122.86</v>
      </c>
      <c r="E1373" s="10">
        <f t="shared" si="84"/>
        <v>206.04610419592603</v>
      </c>
      <c r="F1373" s="9">
        <f t="shared" si="85"/>
        <v>-83.186104195926035</v>
      </c>
      <c r="G1373" s="9">
        <f t="shared" si="86"/>
        <v>-81.549925371392419</v>
      </c>
      <c r="H1373" s="9">
        <f t="shared" si="87"/>
        <v>-1.6361788245336157</v>
      </c>
    </row>
    <row r="1374" spans="1:8" x14ac:dyDescent="0.25">
      <c r="A1374">
        <v>1158</v>
      </c>
      <c r="B1374" t="s">
        <v>1360</v>
      </c>
      <c r="C1374" s="8">
        <v>216.3</v>
      </c>
      <c r="D1374" s="8">
        <v>124.21</v>
      </c>
      <c r="E1374" s="10">
        <f t="shared" si="84"/>
        <v>206.19803802462786</v>
      </c>
      <c r="F1374" s="9">
        <f t="shared" si="85"/>
        <v>-81.988038024627869</v>
      </c>
      <c r="G1374" s="9">
        <f t="shared" si="86"/>
        <v>-83.186104195926035</v>
      </c>
      <c r="H1374" s="9">
        <f t="shared" si="87"/>
        <v>1.1980661712981657</v>
      </c>
    </row>
    <row r="1375" spans="1:8" x14ac:dyDescent="0.25">
      <c r="A1375">
        <v>1157</v>
      </c>
      <c r="B1375" t="s">
        <v>1361</v>
      </c>
      <c r="C1375" s="8">
        <v>215.78</v>
      </c>
      <c r="D1375" s="8">
        <v>123.82</v>
      </c>
      <c r="E1375" s="10">
        <f t="shared" si="84"/>
        <v>206.14926914134085</v>
      </c>
      <c r="F1375" s="9">
        <f t="shared" si="85"/>
        <v>-82.329269141340859</v>
      </c>
      <c r="G1375" s="9">
        <f t="shared" si="86"/>
        <v>-81.988038024627869</v>
      </c>
      <c r="H1375" s="9">
        <f t="shared" si="87"/>
        <v>-0.34123111671299</v>
      </c>
    </row>
    <row r="1376" spans="1:8" x14ac:dyDescent="0.25">
      <c r="A1376">
        <v>1156</v>
      </c>
      <c r="B1376" t="s">
        <v>1362</v>
      </c>
      <c r="C1376" s="8">
        <v>214.68</v>
      </c>
      <c r="D1376" s="8">
        <v>123.21</v>
      </c>
      <c r="E1376" s="10">
        <f t="shared" si="84"/>
        <v>206.04610419592603</v>
      </c>
      <c r="F1376" s="9">
        <f t="shared" si="85"/>
        <v>-82.83610419592604</v>
      </c>
      <c r="G1376" s="9">
        <f t="shared" si="86"/>
        <v>-82.329269141340859</v>
      </c>
      <c r="H1376" s="9">
        <f t="shared" si="87"/>
        <v>-0.50683505458518141</v>
      </c>
    </row>
    <row r="1377" spans="1:8" x14ac:dyDescent="0.25">
      <c r="A1377">
        <v>1155</v>
      </c>
      <c r="B1377" t="s">
        <v>1363</v>
      </c>
      <c r="C1377" s="8">
        <v>215.63</v>
      </c>
      <c r="D1377" s="8">
        <v>123.95</v>
      </c>
      <c r="E1377" s="10">
        <f t="shared" si="84"/>
        <v>206.13520119423885</v>
      </c>
      <c r="F1377" s="9">
        <f t="shared" si="85"/>
        <v>-82.185201194238843</v>
      </c>
      <c r="G1377" s="9">
        <f t="shared" si="86"/>
        <v>-82.83610419592604</v>
      </c>
      <c r="H1377" s="9">
        <f t="shared" si="87"/>
        <v>0.6509030016871975</v>
      </c>
    </row>
    <row r="1378" spans="1:8" x14ac:dyDescent="0.25">
      <c r="A1378">
        <v>1154</v>
      </c>
      <c r="B1378" t="s">
        <v>1364</v>
      </c>
      <c r="C1378" s="8">
        <v>215.78</v>
      </c>
      <c r="D1378" s="8">
        <v>123.82</v>
      </c>
      <c r="E1378" s="10">
        <f t="shared" si="84"/>
        <v>206.14926914134085</v>
      </c>
      <c r="F1378" s="9">
        <f t="shared" si="85"/>
        <v>-82.329269141340859</v>
      </c>
      <c r="G1378" s="9">
        <f t="shared" si="86"/>
        <v>-82.185201194238843</v>
      </c>
      <c r="H1378" s="9">
        <f t="shared" si="87"/>
        <v>-0.14406794710201609</v>
      </c>
    </row>
    <row r="1379" spans="1:8" x14ac:dyDescent="0.25">
      <c r="A1379">
        <v>1153</v>
      </c>
      <c r="B1379" t="s">
        <v>1365</v>
      </c>
      <c r="C1379" s="8">
        <v>215.04</v>
      </c>
      <c r="D1379" s="8">
        <v>122.83</v>
      </c>
      <c r="E1379" s="10">
        <f t="shared" si="84"/>
        <v>206.07986726897087</v>
      </c>
      <c r="F1379" s="9">
        <f t="shared" si="85"/>
        <v>-83.249867268970874</v>
      </c>
      <c r="G1379" s="9">
        <f t="shared" si="86"/>
        <v>-82.329269141340859</v>
      </c>
      <c r="H1379" s="9">
        <f t="shared" si="87"/>
        <v>-0.92059812763001503</v>
      </c>
    </row>
    <row r="1380" spans="1:8" x14ac:dyDescent="0.25">
      <c r="A1380">
        <v>1152</v>
      </c>
      <c r="B1380" t="s">
        <v>1366</v>
      </c>
      <c r="C1380" s="8">
        <v>216.16</v>
      </c>
      <c r="D1380" s="8">
        <v>124.3</v>
      </c>
      <c r="E1380" s="10">
        <f t="shared" si="84"/>
        <v>206.18490794066597</v>
      </c>
      <c r="F1380" s="9">
        <f t="shared" si="85"/>
        <v>-81.884907940665968</v>
      </c>
      <c r="G1380" s="9">
        <f t="shared" si="86"/>
        <v>-83.249867268970874</v>
      </c>
      <c r="H1380" s="9">
        <f t="shared" si="87"/>
        <v>1.3649593283049057</v>
      </c>
    </row>
    <row r="1381" spans="1:8" x14ac:dyDescent="0.25">
      <c r="A1381">
        <v>1151</v>
      </c>
      <c r="B1381" t="s">
        <v>1367</v>
      </c>
      <c r="C1381" s="8">
        <v>213.43</v>
      </c>
      <c r="D1381" s="8">
        <v>122.03</v>
      </c>
      <c r="E1381" s="10">
        <f t="shared" si="84"/>
        <v>205.92887130340921</v>
      </c>
      <c r="F1381" s="9">
        <f t="shared" si="85"/>
        <v>-83.898871303409209</v>
      </c>
      <c r="G1381" s="9">
        <f t="shared" si="86"/>
        <v>-81.884907940665968</v>
      </c>
      <c r="H1381" s="9">
        <f t="shared" si="87"/>
        <v>-2.0139633627432403</v>
      </c>
    </row>
    <row r="1382" spans="1:8" x14ac:dyDescent="0.25">
      <c r="A1382">
        <v>1150</v>
      </c>
      <c r="B1382" t="s">
        <v>1368</v>
      </c>
      <c r="C1382" s="8">
        <v>213.71</v>
      </c>
      <c r="D1382" s="8">
        <v>121.93</v>
      </c>
      <c r="E1382" s="10">
        <f t="shared" si="84"/>
        <v>205.95513147133298</v>
      </c>
      <c r="F1382" s="9">
        <f t="shared" si="85"/>
        <v>-84.025131471332969</v>
      </c>
      <c r="G1382" s="9">
        <f t="shared" si="86"/>
        <v>-83.898871303409209</v>
      </c>
      <c r="H1382" s="9">
        <f t="shared" si="87"/>
        <v>-0.12626016792376049</v>
      </c>
    </row>
    <row r="1383" spans="1:8" x14ac:dyDescent="0.25">
      <c r="A1383">
        <v>1149</v>
      </c>
      <c r="B1383" t="s">
        <v>1369</v>
      </c>
      <c r="C1383" s="8">
        <v>213.01</v>
      </c>
      <c r="D1383" s="8">
        <v>120.92</v>
      </c>
      <c r="E1383" s="10">
        <f t="shared" si="84"/>
        <v>205.88948105152355</v>
      </c>
      <c r="F1383" s="9">
        <f t="shared" si="85"/>
        <v>-84.969481051523545</v>
      </c>
      <c r="G1383" s="9">
        <f t="shared" si="86"/>
        <v>-84.025131471332969</v>
      </c>
      <c r="H1383" s="9">
        <f t="shared" si="87"/>
        <v>-0.94434958019057547</v>
      </c>
    </row>
    <row r="1384" spans="1:8" x14ac:dyDescent="0.25">
      <c r="A1384">
        <v>1148</v>
      </c>
      <c r="B1384" t="s">
        <v>1370</v>
      </c>
      <c r="C1384" s="8">
        <v>213.12</v>
      </c>
      <c r="D1384" s="8">
        <v>120.43</v>
      </c>
      <c r="E1384" s="10">
        <f t="shared" si="84"/>
        <v>205.89979754606503</v>
      </c>
      <c r="F1384" s="9">
        <f t="shared" si="85"/>
        <v>-85.469797546065024</v>
      </c>
      <c r="G1384" s="9">
        <f t="shared" si="86"/>
        <v>-84.969481051523545</v>
      </c>
      <c r="H1384" s="9">
        <f t="shared" si="87"/>
        <v>-0.50031649454147953</v>
      </c>
    </row>
    <row r="1385" spans="1:8" x14ac:dyDescent="0.25">
      <c r="A1385">
        <v>1147</v>
      </c>
      <c r="B1385" t="s">
        <v>1371</v>
      </c>
      <c r="C1385" s="8">
        <v>212.38</v>
      </c>
      <c r="D1385" s="8">
        <v>120.29</v>
      </c>
      <c r="E1385" s="10">
        <f t="shared" si="84"/>
        <v>205.83039567369505</v>
      </c>
      <c r="F1385" s="9">
        <f t="shared" si="85"/>
        <v>-85.540395673695045</v>
      </c>
      <c r="G1385" s="9">
        <f t="shared" si="86"/>
        <v>-85.469797546065024</v>
      </c>
      <c r="H1385" s="9">
        <f t="shared" si="87"/>
        <v>-7.0598127630020713E-2</v>
      </c>
    </row>
    <row r="1386" spans="1:8" x14ac:dyDescent="0.25">
      <c r="A1386">
        <v>1146</v>
      </c>
      <c r="B1386" t="s">
        <v>1372</v>
      </c>
      <c r="C1386" s="8">
        <v>213.71</v>
      </c>
      <c r="D1386" s="8">
        <v>120.98</v>
      </c>
      <c r="E1386" s="10">
        <f t="shared" si="84"/>
        <v>205.95513147133298</v>
      </c>
      <c r="F1386" s="9">
        <f t="shared" si="85"/>
        <v>-84.975131471332972</v>
      </c>
      <c r="G1386" s="9">
        <f t="shared" si="86"/>
        <v>-85.540395673695045</v>
      </c>
      <c r="H1386" s="9">
        <f t="shared" si="87"/>
        <v>0.56526420236207287</v>
      </c>
    </row>
    <row r="1387" spans="1:8" x14ac:dyDescent="0.25">
      <c r="A1387">
        <v>1145</v>
      </c>
      <c r="B1387" t="s">
        <v>1373</v>
      </c>
      <c r="C1387" s="8">
        <v>214.28</v>
      </c>
      <c r="D1387" s="8">
        <v>121.49</v>
      </c>
      <c r="E1387" s="10">
        <f t="shared" si="84"/>
        <v>206.00858967032065</v>
      </c>
      <c r="F1387" s="9">
        <f t="shared" si="85"/>
        <v>-84.518589670320651</v>
      </c>
      <c r="G1387" s="9">
        <f t="shared" si="86"/>
        <v>-84.975131471332972</v>
      </c>
      <c r="H1387" s="9">
        <f t="shared" si="87"/>
        <v>0.456541801012321</v>
      </c>
    </row>
    <row r="1388" spans="1:8" x14ac:dyDescent="0.25">
      <c r="A1388">
        <v>1144</v>
      </c>
      <c r="B1388" t="s">
        <v>1374</v>
      </c>
      <c r="C1388" s="8">
        <v>213.88</v>
      </c>
      <c r="D1388" s="8">
        <v>121.13</v>
      </c>
      <c r="E1388" s="10">
        <f t="shared" si="84"/>
        <v>205.97107514471526</v>
      </c>
      <c r="F1388" s="9">
        <f t="shared" si="85"/>
        <v>-84.841075144715262</v>
      </c>
      <c r="G1388" s="9">
        <f t="shared" si="86"/>
        <v>-84.518589670320651</v>
      </c>
      <c r="H1388" s="9">
        <f t="shared" si="87"/>
        <v>-0.32248547439461106</v>
      </c>
    </row>
    <row r="1389" spans="1:8" x14ac:dyDescent="0.25">
      <c r="A1389">
        <v>1143</v>
      </c>
      <c r="B1389" t="s">
        <v>1375</v>
      </c>
      <c r="C1389" s="8">
        <v>213.98</v>
      </c>
      <c r="D1389" s="8">
        <v>121.07</v>
      </c>
      <c r="E1389" s="10">
        <f t="shared" si="84"/>
        <v>205.9804537761166</v>
      </c>
      <c r="F1389" s="9">
        <f t="shared" si="85"/>
        <v>-84.910453776116611</v>
      </c>
      <c r="G1389" s="9">
        <f t="shared" si="86"/>
        <v>-84.841075144715262</v>
      </c>
      <c r="H1389" s="9">
        <f t="shared" si="87"/>
        <v>-6.9378631401349367E-2</v>
      </c>
    </row>
    <row r="1390" spans="1:8" x14ac:dyDescent="0.25">
      <c r="A1390">
        <v>1142</v>
      </c>
      <c r="B1390" t="s">
        <v>1376</v>
      </c>
      <c r="C1390" s="8">
        <v>214.89</v>
      </c>
      <c r="D1390" s="8">
        <v>121.84</v>
      </c>
      <c r="E1390" s="10">
        <f t="shared" si="84"/>
        <v>206.06579932186887</v>
      </c>
      <c r="F1390" s="9">
        <f t="shared" si="85"/>
        <v>-84.225799321868863</v>
      </c>
      <c r="G1390" s="9">
        <f t="shared" si="86"/>
        <v>-84.910453776116611</v>
      </c>
      <c r="H1390" s="9">
        <f t="shared" si="87"/>
        <v>0.68465445424774884</v>
      </c>
    </row>
    <row r="1391" spans="1:8" x14ac:dyDescent="0.25">
      <c r="A1391">
        <v>1141</v>
      </c>
      <c r="B1391" t="s">
        <v>1377</v>
      </c>
      <c r="C1391" s="8">
        <v>214.17</v>
      </c>
      <c r="D1391" s="8">
        <v>120.93</v>
      </c>
      <c r="E1391" s="10">
        <f t="shared" si="84"/>
        <v>205.99827317577916</v>
      </c>
      <c r="F1391" s="9">
        <f t="shared" si="85"/>
        <v>-85.068273175779154</v>
      </c>
      <c r="G1391" s="9">
        <f t="shared" si="86"/>
        <v>-84.225799321868863</v>
      </c>
      <c r="H1391" s="9">
        <f t="shared" si="87"/>
        <v>-0.84247385391029184</v>
      </c>
    </row>
    <row r="1392" spans="1:8" x14ac:dyDescent="0.25">
      <c r="A1392">
        <v>1140</v>
      </c>
      <c r="B1392" t="s">
        <v>1378</v>
      </c>
      <c r="C1392" s="8">
        <v>213.74</v>
      </c>
      <c r="D1392" s="8">
        <v>119.73</v>
      </c>
      <c r="E1392" s="10">
        <f t="shared" si="84"/>
        <v>205.95794506075339</v>
      </c>
      <c r="F1392" s="9">
        <f t="shared" si="85"/>
        <v>-86.227945060753385</v>
      </c>
      <c r="G1392" s="9">
        <f t="shared" si="86"/>
        <v>-85.068273175779154</v>
      </c>
      <c r="H1392" s="9">
        <f t="shared" si="87"/>
        <v>-1.1596718849742302</v>
      </c>
    </row>
    <row r="1393" spans="1:8" x14ac:dyDescent="0.25">
      <c r="A1393">
        <v>1139</v>
      </c>
      <c r="B1393" t="s">
        <v>1379</v>
      </c>
      <c r="C1393" s="8">
        <v>213.17</v>
      </c>
      <c r="D1393" s="8">
        <v>118.36</v>
      </c>
      <c r="E1393" s="10">
        <f t="shared" si="84"/>
        <v>205.90448686176569</v>
      </c>
      <c r="F1393" s="9">
        <f t="shared" si="85"/>
        <v>-87.544486861765691</v>
      </c>
      <c r="G1393" s="9">
        <f t="shared" si="86"/>
        <v>-86.227945060753385</v>
      </c>
      <c r="H1393" s="9">
        <f t="shared" si="87"/>
        <v>-1.3165418010123062</v>
      </c>
    </row>
    <row r="1394" spans="1:8" x14ac:dyDescent="0.25">
      <c r="A1394">
        <v>1138</v>
      </c>
      <c r="B1394" t="s">
        <v>1380</v>
      </c>
      <c r="C1394" s="8">
        <v>212.54</v>
      </c>
      <c r="D1394" s="8">
        <v>118.03</v>
      </c>
      <c r="E1394" s="10">
        <f t="shared" si="84"/>
        <v>205.84540148393722</v>
      </c>
      <c r="F1394" s="9">
        <f t="shared" si="85"/>
        <v>-87.815401483937222</v>
      </c>
      <c r="G1394" s="9">
        <f t="shared" si="86"/>
        <v>-87.544486861765691</v>
      </c>
      <c r="H1394" s="9">
        <f t="shared" si="87"/>
        <v>-0.27091462217153151</v>
      </c>
    </row>
    <row r="1395" spans="1:8" x14ac:dyDescent="0.25">
      <c r="A1395">
        <v>1137</v>
      </c>
      <c r="B1395" t="s">
        <v>1381</v>
      </c>
      <c r="C1395" s="8">
        <v>212.55</v>
      </c>
      <c r="D1395" s="8">
        <v>118.5</v>
      </c>
      <c r="E1395" s="10">
        <f t="shared" si="84"/>
        <v>205.84633934707733</v>
      </c>
      <c r="F1395" s="9">
        <f t="shared" si="85"/>
        <v>-87.346339347077333</v>
      </c>
      <c r="G1395" s="9">
        <f t="shared" si="86"/>
        <v>-87.815401483937222</v>
      </c>
      <c r="H1395" s="9">
        <f t="shared" si="87"/>
        <v>0.46906213685988973</v>
      </c>
    </row>
    <row r="1396" spans="1:8" x14ac:dyDescent="0.25">
      <c r="A1396">
        <v>1136</v>
      </c>
      <c r="B1396" t="s">
        <v>1382</v>
      </c>
      <c r="C1396" s="8">
        <v>211.01</v>
      </c>
      <c r="D1396" s="8">
        <v>117.05</v>
      </c>
      <c r="E1396" s="10">
        <f t="shared" si="84"/>
        <v>205.7019084234966</v>
      </c>
      <c r="F1396" s="9">
        <f t="shared" si="85"/>
        <v>-88.651908423496607</v>
      </c>
      <c r="G1396" s="9">
        <f t="shared" si="86"/>
        <v>-87.346339347077333</v>
      </c>
      <c r="H1396" s="9">
        <f t="shared" si="87"/>
        <v>-1.3055690764192747</v>
      </c>
    </row>
    <row r="1397" spans="1:8" x14ac:dyDescent="0.25">
      <c r="A1397">
        <v>1135</v>
      </c>
      <c r="B1397" t="s">
        <v>1383</v>
      </c>
      <c r="C1397" s="8">
        <v>209.74</v>
      </c>
      <c r="D1397" s="8">
        <v>115.56</v>
      </c>
      <c r="E1397" s="10">
        <f t="shared" si="84"/>
        <v>205.5827998046995</v>
      </c>
      <c r="F1397" s="9">
        <f t="shared" si="85"/>
        <v>-90.022799804699503</v>
      </c>
      <c r="G1397" s="9">
        <f t="shared" si="86"/>
        <v>-88.651908423496607</v>
      </c>
      <c r="H1397" s="9">
        <f t="shared" si="87"/>
        <v>-1.3708913812028953</v>
      </c>
    </row>
    <row r="1398" spans="1:8" x14ac:dyDescent="0.25">
      <c r="A1398">
        <v>1134</v>
      </c>
      <c r="B1398" t="s">
        <v>1384</v>
      </c>
      <c r="C1398" s="8">
        <v>208.78</v>
      </c>
      <c r="D1398" s="8">
        <v>115</v>
      </c>
      <c r="E1398" s="10">
        <f t="shared" si="84"/>
        <v>205.49276494324656</v>
      </c>
      <c r="F1398" s="9">
        <f t="shared" si="85"/>
        <v>-90.492764943246556</v>
      </c>
      <c r="G1398" s="9">
        <f t="shared" si="86"/>
        <v>-90.022799804699503</v>
      </c>
      <c r="H1398" s="9">
        <f t="shared" si="87"/>
        <v>-0.46996513854705313</v>
      </c>
    </row>
    <row r="1399" spans="1:8" x14ac:dyDescent="0.25">
      <c r="A1399">
        <v>1133</v>
      </c>
      <c r="B1399" t="s">
        <v>1385</v>
      </c>
      <c r="C1399" s="8">
        <v>208.55</v>
      </c>
      <c r="D1399" s="8">
        <v>115.74</v>
      </c>
      <c r="E1399" s="10">
        <f t="shared" si="84"/>
        <v>205.47119409102345</v>
      </c>
      <c r="F1399" s="9">
        <f t="shared" si="85"/>
        <v>-89.731194091023454</v>
      </c>
      <c r="G1399" s="9">
        <f t="shared" si="86"/>
        <v>-90.492764943246556</v>
      </c>
      <c r="H1399" s="9">
        <f t="shared" si="87"/>
        <v>0.76157085222310172</v>
      </c>
    </row>
    <row r="1400" spans="1:8" x14ac:dyDescent="0.25">
      <c r="A1400">
        <v>1132</v>
      </c>
      <c r="B1400" t="s">
        <v>1386</v>
      </c>
      <c r="C1400" s="8">
        <v>213.15</v>
      </c>
      <c r="D1400" s="8">
        <v>118.57</v>
      </c>
      <c r="E1400" s="10">
        <f t="shared" si="84"/>
        <v>205.90261113548542</v>
      </c>
      <c r="F1400" s="9">
        <f t="shared" si="85"/>
        <v>-87.332611135485422</v>
      </c>
      <c r="G1400" s="9">
        <f t="shared" si="86"/>
        <v>-89.731194091023454</v>
      </c>
      <c r="H1400" s="9">
        <f t="shared" si="87"/>
        <v>2.398582955538032</v>
      </c>
    </row>
    <row r="1401" spans="1:8" x14ac:dyDescent="0.25">
      <c r="A1401">
        <v>1131</v>
      </c>
      <c r="B1401" t="s">
        <v>1387</v>
      </c>
      <c r="C1401" s="8">
        <v>214.11</v>
      </c>
      <c r="D1401" s="8">
        <v>118.88</v>
      </c>
      <c r="E1401" s="10">
        <f t="shared" si="84"/>
        <v>205.99264599693836</v>
      </c>
      <c r="F1401" s="9">
        <f t="shared" si="85"/>
        <v>-87.112645996938369</v>
      </c>
      <c r="G1401" s="9">
        <f t="shared" si="86"/>
        <v>-87.332611135485422</v>
      </c>
      <c r="H1401" s="9">
        <f t="shared" si="87"/>
        <v>0.21996513854705313</v>
      </c>
    </row>
    <row r="1402" spans="1:8" x14ac:dyDescent="0.25">
      <c r="A1402">
        <v>1130</v>
      </c>
      <c r="B1402" t="s">
        <v>1388</v>
      </c>
      <c r="C1402" s="8">
        <v>216.3792</v>
      </c>
      <c r="D1402" s="8">
        <v>122.54</v>
      </c>
      <c r="E1402" s="10">
        <f t="shared" si="84"/>
        <v>206.20546590069773</v>
      </c>
      <c r="F1402" s="9">
        <f t="shared" si="85"/>
        <v>-83.665465900697725</v>
      </c>
      <c r="G1402" s="9">
        <f t="shared" si="86"/>
        <v>-87.112645996938369</v>
      </c>
      <c r="H1402" s="9">
        <f t="shared" si="87"/>
        <v>3.4471800962406434</v>
      </c>
    </row>
    <row r="1403" spans="1:8" x14ac:dyDescent="0.25">
      <c r="A1403">
        <v>1129</v>
      </c>
      <c r="B1403" t="s">
        <v>1389</v>
      </c>
      <c r="C1403" s="8">
        <v>216.92</v>
      </c>
      <c r="D1403" s="8">
        <v>124.5</v>
      </c>
      <c r="E1403" s="10">
        <f t="shared" si="84"/>
        <v>206.25618553931622</v>
      </c>
      <c r="F1403" s="9">
        <f t="shared" si="85"/>
        <v>-81.75618553931622</v>
      </c>
      <c r="G1403" s="9">
        <f t="shared" si="86"/>
        <v>-83.665465900697725</v>
      </c>
      <c r="H1403" s="9">
        <f t="shared" si="87"/>
        <v>1.909280361381505</v>
      </c>
    </row>
    <row r="1404" spans="1:8" x14ac:dyDescent="0.25">
      <c r="A1404">
        <v>1128</v>
      </c>
      <c r="B1404" t="s">
        <v>1390</v>
      </c>
      <c r="C1404" s="8">
        <v>216.42</v>
      </c>
      <c r="D1404" s="8">
        <v>127.36</v>
      </c>
      <c r="E1404" s="10">
        <f t="shared" si="84"/>
        <v>206.20929238230946</v>
      </c>
      <c r="F1404" s="9">
        <f t="shared" si="85"/>
        <v>-78.849292382309457</v>
      </c>
      <c r="G1404" s="9">
        <f t="shared" si="86"/>
        <v>-81.75618553931622</v>
      </c>
      <c r="H1404" s="9">
        <f t="shared" si="87"/>
        <v>2.9068931570067633</v>
      </c>
    </row>
    <row r="1405" spans="1:8" x14ac:dyDescent="0.25">
      <c r="A1405">
        <v>1127</v>
      </c>
      <c r="B1405" t="s">
        <v>1391</v>
      </c>
      <c r="C1405" s="8">
        <v>216.59</v>
      </c>
      <c r="D1405" s="8">
        <v>129.15</v>
      </c>
      <c r="E1405" s="10">
        <f t="shared" si="84"/>
        <v>206.22523605569177</v>
      </c>
      <c r="F1405" s="9">
        <f t="shared" si="85"/>
        <v>-77.075236055691761</v>
      </c>
      <c r="G1405" s="9">
        <f t="shared" si="86"/>
        <v>-78.849292382309457</v>
      </c>
      <c r="H1405" s="9">
        <f t="shared" si="87"/>
        <v>1.7740563266176963</v>
      </c>
    </row>
    <row r="1406" spans="1:8" x14ac:dyDescent="0.25">
      <c r="A1406">
        <v>1126</v>
      </c>
      <c r="B1406" t="s">
        <v>1392</v>
      </c>
      <c r="C1406" s="8">
        <v>218.28</v>
      </c>
      <c r="D1406" s="8">
        <v>129.55000000000001</v>
      </c>
      <c r="E1406" s="10">
        <f t="shared" si="84"/>
        <v>206.38373492637453</v>
      </c>
      <c r="F1406" s="9">
        <f t="shared" si="85"/>
        <v>-76.833734926374518</v>
      </c>
      <c r="G1406" s="9">
        <f t="shared" si="86"/>
        <v>-77.075236055691761</v>
      </c>
      <c r="H1406" s="9">
        <f t="shared" si="87"/>
        <v>0.24150112931724266</v>
      </c>
    </row>
    <row r="1407" spans="1:8" x14ac:dyDescent="0.25">
      <c r="A1407">
        <v>1125</v>
      </c>
      <c r="B1407" t="s">
        <v>1393</v>
      </c>
      <c r="C1407" s="8">
        <v>217.87</v>
      </c>
      <c r="D1407" s="8">
        <v>129.54</v>
      </c>
      <c r="E1407" s="10">
        <f t="shared" si="84"/>
        <v>206.345282537629</v>
      </c>
      <c r="F1407" s="9">
        <f t="shared" si="85"/>
        <v>-76.805282537629012</v>
      </c>
      <c r="G1407" s="9">
        <f t="shared" si="86"/>
        <v>-76.833734926374518</v>
      </c>
      <c r="H1407" s="9">
        <f t="shared" si="87"/>
        <v>2.8452388745506596E-2</v>
      </c>
    </row>
    <row r="1408" spans="1:8" x14ac:dyDescent="0.25">
      <c r="A1408">
        <v>1124</v>
      </c>
      <c r="B1408" t="s">
        <v>1394</v>
      </c>
      <c r="C1408" s="8">
        <v>218.99</v>
      </c>
      <c r="D1408" s="8">
        <v>130.30000000000001</v>
      </c>
      <c r="E1408" s="10">
        <f t="shared" si="84"/>
        <v>206.4503232093241</v>
      </c>
      <c r="F1408" s="9">
        <f t="shared" si="85"/>
        <v>-76.150323209324085</v>
      </c>
      <c r="G1408" s="9">
        <f t="shared" si="86"/>
        <v>-76.805282537629012</v>
      </c>
      <c r="H1408" s="9">
        <f t="shared" si="87"/>
        <v>0.6549593283049262</v>
      </c>
    </row>
    <row r="1409" spans="1:8" x14ac:dyDescent="0.25">
      <c r="A1409">
        <v>1123</v>
      </c>
      <c r="B1409" t="s">
        <v>1395</v>
      </c>
      <c r="C1409" s="8">
        <v>218.5</v>
      </c>
      <c r="D1409" s="8">
        <v>130.99</v>
      </c>
      <c r="E1409" s="10">
        <f t="shared" si="84"/>
        <v>206.4043679154575</v>
      </c>
      <c r="F1409" s="9">
        <f t="shared" si="85"/>
        <v>-75.41436791545749</v>
      </c>
      <c r="G1409" s="9">
        <f t="shared" si="86"/>
        <v>-76.150323209324085</v>
      </c>
      <c r="H1409" s="9">
        <f t="shared" si="87"/>
        <v>0.73595529386659564</v>
      </c>
    </row>
    <row r="1410" spans="1:8" x14ac:dyDescent="0.25">
      <c r="A1410">
        <v>1122</v>
      </c>
      <c r="B1410" t="s">
        <v>1396</v>
      </c>
      <c r="C1410" s="8">
        <v>220.15</v>
      </c>
      <c r="D1410" s="8">
        <v>131.6</v>
      </c>
      <c r="E1410" s="10">
        <f t="shared" si="84"/>
        <v>206.55911533357971</v>
      </c>
      <c r="F1410" s="9">
        <f t="shared" si="85"/>
        <v>-74.959115333579717</v>
      </c>
      <c r="G1410" s="9">
        <f t="shared" si="86"/>
        <v>-75.41436791545749</v>
      </c>
      <c r="H1410" s="9">
        <f t="shared" si="87"/>
        <v>0.4552525818777724</v>
      </c>
    </row>
    <row r="1411" spans="1:8" x14ac:dyDescent="0.25">
      <c r="A1411">
        <v>1121</v>
      </c>
      <c r="B1411" t="s">
        <v>1397</v>
      </c>
      <c r="C1411" s="8">
        <v>220.58</v>
      </c>
      <c r="D1411" s="8">
        <v>132.80000000000001</v>
      </c>
      <c r="E1411" s="10">
        <f t="shared" si="84"/>
        <v>206.59944344860551</v>
      </c>
      <c r="F1411" s="9">
        <f t="shared" si="85"/>
        <v>-73.799443448605501</v>
      </c>
      <c r="G1411" s="9">
        <f t="shared" si="86"/>
        <v>-74.959115333579717</v>
      </c>
      <c r="H1411" s="9">
        <f t="shared" si="87"/>
        <v>1.159671884974216</v>
      </c>
    </row>
    <row r="1412" spans="1:8" x14ac:dyDescent="0.25">
      <c r="A1412">
        <v>1120</v>
      </c>
      <c r="B1412" t="s">
        <v>1398</v>
      </c>
      <c r="C1412" s="8">
        <v>220.7</v>
      </c>
      <c r="D1412" s="8">
        <v>133.63</v>
      </c>
      <c r="E1412" s="10">
        <f t="shared" si="84"/>
        <v>206.61069780628713</v>
      </c>
      <c r="F1412" s="9">
        <f t="shared" si="85"/>
        <v>-72.980697806287139</v>
      </c>
      <c r="G1412" s="9">
        <f t="shared" si="86"/>
        <v>-73.799443448605501</v>
      </c>
      <c r="H1412" s="9">
        <f t="shared" si="87"/>
        <v>0.81874564231836189</v>
      </c>
    </row>
    <row r="1413" spans="1:8" x14ac:dyDescent="0.25">
      <c r="A1413">
        <v>1119</v>
      </c>
      <c r="B1413" t="s">
        <v>1399</v>
      </c>
      <c r="C1413" s="8">
        <v>221.52</v>
      </c>
      <c r="D1413" s="8">
        <v>134.07</v>
      </c>
      <c r="E1413" s="10">
        <f t="shared" si="84"/>
        <v>206.68760258377819</v>
      </c>
      <c r="F1413" s="9">
        <f t="shared" si="85"/>
        <v>-72.617602583778194</v>
      </c>
      <c r="G1413" s="9">
        <f t="shared" si="86"/>
        <v>-72.980697806287139</v>
      </c>
      <c r="H1413" s="9">
        <f t="shared" si="87"/>
        <v>0.36309522250894588</v>
      </c>
    </row>
    <row r="1414" spans="1:8" x14ac:dyDescent="0.25">
      <c r="A1414">
        <v>1118</v>
      </c>
      <c r="B1414" t="s">
        <v>1400</v>
      </c>
      <c r="C1414" s="8">
        <v>220.48</v>
      </c>
      <c r="D1414" s="8">
        <v>132.33000000000001</v>
      </c>
      <c r="E1414" s="10">
        <f t="shared" si="84"/>
        <v>206.59006481720417</v>
      </c>
      <c r="F1414" s="9">
        <f t="shared" si="85"/>
        <v>-74.260064817204153</v>
      </c>
      <c r="G1414" s="9">
        <f t="shared" si="86"/>
        <v>-72.617602583778194</v>
      </c>
      <c r="H1414" s="9">
        <f t="shared" si="87"/>
        <v>-1.6424622334259595</v>
      </c>
    </row>
    <row r="1415" spans="1:8" x14ac:dyDescent="0.25">
      <c r="A1415">
        <v>1117</v>
      </c>
      <c r="B1415" t="s">
        <v>1401</v>
      </c>
      <c r="C1415" s="8">
        <v>220.91</v>
      </c>
      <c r="D1415" s="8">
        <v>132.26</v>
      </c>
      <c r="E1415" s="10">
        <f t="shared" si="84"/>
        <v>206.63039293222994</v>
      </c>
      <c r="F1415" s="9">
        <f t="shared" si="85"/>
        <v>-74.370392932229947</v>
      </c>
      <c r="G1415" s="9">
        <f t="shared" si="86"/>
        <v>-74.260064817204153</v>
      </c>
      <c r="H1415" s="9">
        <f t="shared" si="87"/>
        <v>-0.1103281150257942</v>
      </c>
    </row>
    <row r="1416" spans="1:8" x14ac:dyDescent="0.25">
      <c r="A1416">
        <v>1116</v>
      </c>
      <c r="B1416" t="s">
        <v>1402</v>
      </c>
      <c r="C1416" s="8">
        <v>220.38</v>
      </c>
      <c r="D1416" s="8">
        <v>131.61000000000001</v>
      </c>
      <c r="E1416" s="10">
        <f t="shared" si="84"/>
        <v>206.58068618580282</v>
      </c>
      <c r="F1416" s="9">
        <f t="shared" si="85"/>
        <v>-74.970686185802805</v>
      </c>
      <c r="G1416" s="9">
        <f t="shared" si="86"/>
        <v>-74.370392932229947</v>
      </c>
      <c r="H1416" s="9">
        <f t="shared" si="87"/>
        <v>-0.60029325357285757</v>
      </c>
    </row>
    <row r="1417" spans="1:8" x14ac:dyDescent="0.25">
      <c r="A1417">
        <v>1115</v>
      </c>
      <c r="B1417" t="s">
        <v>1403</v>
      </c>
      <c r="C1417" s="8">
        <v>219.57</v>
      </c>
      <c r="D1417" s="8">
        <v>130.97</v>
      </c>
      <c r="E1417" s="10">
        <f t="shared" si="84"/>
        <v>206.5047192714519</v>
      </c>
      <c r="F1417" s="9">
        <f t="shared" si="85"/>
        <v>-75.534719271451905</v>
      </c>
      <c r="G1417" s="9">
        <f t="shared" si="86"/>
        <v>-74.970686185802805</v>
      </c>
      <c r="H1417" s="9">
        <f t="shared" si="87"/>
        <v>-0.56403308564910049</v>
      </c>
    </row>
    <row r="1418" spans="1:8" x14ac:dyDescent="0.25">
      <c r="A1418">
        <v>1114</v>
      </c>
      <c r="B1418" t="s">
        <v>1404</v>
      </c>
      <c r="C1418" s="8">
        <v>219.68</v>
      </c>
      <c r="D1418" s="8">
        <v>130.9</v>
      </c>
      <c r="E1418" s="10">
        <f t="shared" si="84"/>
        <v>206.51503576599339</v>
      </c>
      <c r="F1418" s="9">
        <f t="shared" si="85"/>
        <v>-75.615035765993383</v>
      </c>
      <c r="G1418" s="9">
        <f t="shared" si="86"/>
        <v>-75.534719271451905</v>
      </c>
      <c r="H1418" s="9">
        <f t="shared" si="87"/>
        <v>-8.0316494541477823E-2</v>
      </c>
    </row>
    <row r="1419" spans="1:8" x14ac:dyDescent="0.25">
      <c r="A1419">
        <v>1113</v>
      </c>
      <c r="B1419" t="s">
        <v>1405</v>
      </c>
      <c r="C1419" s="8">
        <v>221</v>
      </c>
      <c r="D1419" s="8">
        <v>133.15</v>
      </c>
      <c r="E1419" s="10">
        <f t="shared" si="84"/>
        <v>206.63883370049118</v>
      </c>
      <c r="F1419" s="9">
        <f t="shared" si="85"/>
        <v>-73.48883370049117</v>
      </c>
      <c r="G1419" s="9">
        <f t="shared" si="86"/>
        <v>-75.615035765993383</v>
      </c>
      <c r="H1419" s="9">
        <f t="shared" si="87"/>
        <v>2.1262020655022127</v>
      </c>
    </row>
    <row r="1420" spans="1:8" x14ac:dyDescent="0.25">
      <c r="A1420">
        <v>1112</v>
      </c>
      <c r="B1420" t="s">
        <v>1406</v>
      </c>
      <c r="C1420" s="8">
        <v>221.7</v>
      </c>
      <c r="D1420" s="8">
        <v>134.59</v>
      </c>
      <c r="E1420" s="10">
        <f t="shared" si="84"/>
        <v>206.70448412030061</v>
      </c>
      <c r="F1420" s="9">
        <f t="shared" si="85"/>
        <v>-72.114484120300602</v>
      </c>
      <c r="G1420" s="9">
        <f t="shared" si="86"/>
        <v>-73.48883370049117</v>
      </c>
      <c r="H1420" s="9">
        <f t="shared" si="87"/>
        <v>1.3743495801905681</v>
      </c>
    </row>
    <row r="1421" spans="1:8" x14ac:dyDescent="0.25">
      <c r="A1421">
        <v>1111</v>
      </c>
      <c r="B1421" t="s">
        <v>1407</v>
      </c>
      <c r="C1421" s="8">
        <v>224.6</v>
      </c>
      <c r="D1421" s="8">
        <v>135.9</v>
      </c>
      <c r="E1421" s="10">
        <f t="shared" si="84"/>
        <v>206.97646443093964</v>
      </c>
      <c r="F1421" s="9">
        <f t="shared" si="85"/>
        <v>-71.076464430939637</v>
      </c>
      <c r="G1421" s="9">
        <f t="shared" si="86"/>
        <v>-72.114484120300602</v>
      </c>
      <c r="H1421" s="9">
        <f t="shared" si="87"/>
        <v>1.038019689360965</v>
      </c>
    </row>
    <row r="1422" spans="1:8" x14ac:dyDescent="0.25">
      <c r="A1422">
        <v>1110</v>
      </c>
      <c r="B1422" t="s">
        <v>1408</v>
      </c>
      <c r="C1422" s="8">
        <v>225.15</v>
      </c>
      <c r="D1422" s="8">
        <v>138.04</v>
      </c>
      <c r="E1422" s="10">
        <f t="shared" si="84"/>
        <v>207.02804690364707</v>
      </c>
      <c r="F1422" s="9">
        <f t="shared" si="85"/>
        <v>-68.988046903647074</v>
      </c>
      <c r="G1422" s="9">
        <f t="shared" si="86"/>
        <v>-71.076464430939637</v>
      </c>
      <c r="H1422" s="9">
        <f t="shared" si="87"/>
        <v>2.0884175272925631</v>
      </c>
    </row>
    <row r="1423" spans="1:8" x14ac:dyDescent="0.25">
      <c r="A1423">
        <v>1109</v>
      </c>
      <c r="B1423" t="s">
        <v>1409</v>
      </c>
      <c r="C1423" s="8">
        <v>226.51</v>
      </c>
      <c r="D1423" s="8">
        <v>138.31</v>
      </c>
      <c r="E1423" s="10">
        <f t="shared" si="84"/>
        <v>207.15559629070538</v>
      </c>
      <c r="F1423" s="9">
        <f t="shared" si="85"/>
        <v>-68.845596290705373</v>
      </c>
      <c r="G1423" s="9">
        <f t="shared" si="86"/>
        <v>-68.988046903647074</v>
      </c>
      <c r="H1423" s="9">
        <f t="shared" si="87"/>
        <v>0.14245061294170114</v>
      </c>
    </row>
    <row r="1424" spans="1:8" x14ac:dyDescent="0.25">
      <c r="A1424">
        <v>1108</v>
      </c>
      <c r="B1424" t="s">
        <v>1410</v>
      </c>
      <c r="C1424" s="8">
        <v>226.25</v>
      </c>
      <c r="D1424" s="8">
        <v>136.85</v>
      </c>
      <c r="E1424" s="10">
        <f t="shared" ref="E1424:E1487" si="88">+$G$3*$C1424+$G$4</f>
        <v>207.13121184906188</v>
      </c>
      <c r="F1424" s="9">
        <f t="shared" ref="F1424:F1487" si="89">+$D1424-E1424</f>
        <v>-70.28121184906189</v>
      </c>
      <c r="G1424" s="9">
        <f t="shared" si="86"/>
        <v>-68.845596290705373</v>
      </c>
      <c r="H1424" s="9">
        <f t="shared" si="87"/>
        <v>-1.4356155583565169</v>
      </c>
    </row>
    <row r="1425" spans="1:8" x14ac:dyDescent="0.25">
      <c r="A1425">
        <v>1107</v>
      </c>
      <c r="B1425" t="s">
        <v>1411</v>
      </c>
      <c r="C1425" s="8">
        <v>227.76</v>
      </c>
      <c r="D1425" s="8">
        <v>136.86000000000001</v>
      </c>
      <c r="E1425" s="10">
        <f t="shared" si="88"/>
        <v>207.27282918322223</v>
      </c>
      <c r="F1425" s="9">
        <f t="shared" si="89"/>
        <v>-70.412829183222215</v>
      </c>
      <c r="G1425" s="9">
        <f t="shared" ref="G1425:G1488" si="90">+F1424</f>
        <v>-70.28121184906189</v>
      </c>
      <c r="H1425" s="9">
        <f t="shared" ref="H1425:H1488" si="91">+F1425-G1425</f>
        <v>-0.13161733416032462</v>
      </c>
    </row>
    <row r="1426" spans="1:8" x14ac:dyDescent="0.25">
      <c r="A1426">
        <v>1106</v>
      </c>
      <c r="B1426" t="s">
        <v>1412</v>
      </c>
      <c r="C1426" s="8">
        <v>225.88</v>
      </c>
      <c r="D1426" s="8">
        <v>135.15</v>
      </c>
      <c r="E1426" s="10">
        <f t="shared" si="88"/>
        <v>207.09651091287691</v>
      </c>
      <c r="F1426" s="9">
        <f t="shared" si="89"/>
        <v>-71.946510912876903</v>
      </c>
      <c r="G1426" s="9">
        <f t="shared" si="90"/>
        <v>-70.412829183222215</v>
      </c>
      <c r="H1426" s="9">
        <f t="shared" si="91"/>
        <v>-1.5336817296546883</v>
      </c>
    </row>
    <row r="1427" spans="1:8" x14ac:dyDescent="0.25">
      <c r="A1427">
        <v>1105</v>
      </c>
      <c r="B1427" t="s">
        <v>1413</v>
      </c>
      <c r="C1427" s="8">
        <v>226.81</v>
      </c>
      <c r="D1427" s="8">
        <v>136.16</v>
      </c>
      <c r="E1427" s="10">
        <f t="shared" si="88"/>
        <v>207.18373218490942</v>
      </c>
      <c r="F1427" s="9">
        <f t="shared" si="89"/>
        <v>-71.02373218490942</v>
      </c>
      <c r="G1427" s="9">
        <f t="shared" si="90"/>
        <v>-71.946510912876903</v>
      </c>
      <c r="H1427" s="9">
        <f t="shared" si="91"/>
        <v>0.92277872796748284</v>
      </c>
    </row>
    <row r="1428" spans="1:8" x14ac:dyDescent="0.25">
      <c r="A1428">
        <v>1104</v>
      </c>
      <c r="B1428" t="s">
        <v>1414</v>
      </c>
      <c r="C1428" s="8">
        <v>225.04</v>
      </c>
      <c r="D1428" s="8">
        <v>135.91</v>
      </c>
      <c r="E1428" s="10">
        <f t="shared" si="88"/>
        <v>207.01773040910558</v>
      </c>
      <c r="F1428" s="9">
        <f t="shared" si="89"/>
        <v>-71.107730409105585</v>
      </c>
      <c r="G1428" s="9">
        <f t="shared" si="90"/>
        <v>-71.02373218490942</v>
      </c>
      <c r="H1428" s="9">
        <f t="shared" si="91"/>
        <v>-8.3998224196164983E-2</v>
      </c>
    </row>
    <row r="1429" spans="1:8" x14ac:dyDescent="0.25">
      <c r="A1429">
        <v>1103</v>
      </c>
      <c r="B1429" t="s">
        <v>1415</v>
      </c>
      <c r="C1429" s="8">
        <v>225.53</v>
      </c>
      <c r="D1429" s="8">
        <v>136.80000000000001</v>
      </c>
      <c r="E1429" s="10">
        <f t="shared" si="88"/>
        <v>207.06368570297218</v>
      </c>
      <c r="F1429" s="9">
        <f t="shared" si="89"/>
        <v>-70.263685702972168</v>
      </c>
      <c r="G1429" s="9">
        <f t="shared" si="90"/>
        <v>-71.107730409105585</v>
      </c>
      <c r="H1429" s="9">
        <f t="shared" si="91"/>
        <v>0.84404470613341687</v>
      </c>
    </row>
    <row r="1430" spans="1:8" x14ac:dyDescent="0.25">
      <c r="A1430">
        <v>1102</v>
      </c>
      <c r="B1430" t="s">
        <v>1416</v>
      </c>
      <c r="C1430" s="8">
        <v>226.4</v>
      </c>
      <c r="D1430" s="8">
        <v>137.96</v>
      </c>
      <c r="E1430" s="10">
        <f t="shared" si="88"/>
        <v>207.14527979616389</v>
      </c>
      <c r="F1430" s="9">
        <f t="shared" si="89"/>
        <v>-69.185279796163883</v>
      </c>
      <c r="G1430" s="9">
        <f t="shared" si="90"/>
        <v>-70.263685702972168</v>
      </c>
      <c r="H1430" s="9">
        <f t="shared" si="91"/>
        <v>1.0784059068082854</v>
      </c>
    </row>
    <row r="1431" spans="1:8" x14ac:dyDescent="0.25">
      <c r="A1431">
        <v>1101</v>
      </c>
      <c r="B1431" t="s">
        <v>1417</v>
      </c>
      <c r="C1431" s="8">
        <v>225.77</v>
      </c>
      <c r="D1431" s="8">
        <v>137.06</v>
      </c>
      <c r="E1431" s="10">
        <f t="shared" si="88"/>
        <v>207.08619441833542</v>
      </c>
      <c r="F1431" s="9">
        <f t="shared" si="89"/>
        <v>-70.026194418335422</v>
      </c>
      <c r="G1431" s="9">
        <f t="shared" si="90"/>
        <v>-69.185279796163883</v>
      </c>
      <c r="H1431" s="9">
        <f t="shared" si="91"/>
        <v>-0.84091462217153889</v>
      </c>
    </row>
    <row r="1432" spans="1:8" x14ac:dyDescent="0.25">
      <c r="A1432">
        <v>1100</v>
      </c>
      <c r="B1432" t="s">
        <v>1418</v>
      </c>
      <c r="C1432" s="8">
        <v>225.38</v>
      </c>
      <c r="D1432" s="8">
        <v>135.32</v>
      </c>
      <c r="E1432" s="10">
        <f t="shared" si="88"/>
        <v>207.04961775587017</v>
      </c>
      <c r="F1432" s="9">
        <f t="shared" si="89"/>
        <v>-71.72961775587018</v>
      </c>
      <c r="G1432" s="9">
        <f t="shared" si="90"/>
        <v>-70.026194418335422</v>
      </c>
      <c r="H1432" s="9">
        <f t="shared" si="91"/>
        <v>-1.7034233375347583</v>
      </c>
    </row>
    <row r="1433" spans="1:8" x14ac:dyDescent="0.25">
      <c r="A1433">
        <v>1099</v>
      </c>
      <c r="B1433" t="s">
        <v>1419</v>
      </c>
      <c r="C1433" s="8">
        <v>225.71</v>
      </c>
      <c r="D1433" s="8">
        <v>136.04</v>
      </c>
      <c r="E1433" s="10">
        <f t="shared" si="88"/>
        <v>207.0805672394946</v>
      </c>
      <c r="F1433" s="9">
        <f t="shared" si="89"/>
        <v>-71.040567239494607</v>
      </c>
      <c r="G1433" s="9">
        <f t="shared" si="90"/>
        <v>-71.72961775587018</v>
      </c>
      <c r="H1433" s="9">
        <f t="shared" si="91"/>
        <v>0.68905051637557335</v>
      </c>
    </row>
    <row r="1434" spans="1:8" x14ac:dyDescent="0.25">
      <c r="A1434">
        <v>1098</v>
      </c>
      <c r="B1434" t="s">
        <v>1420</v>
      </c>
      <c r="C1434" s="8">
        <v>226.27</v>
      </c>
      <c r="D1434" s="8">
        <v>136.65</v>
      </c>
      <c r="E1434" s="10">
        <f t="shared" si="88"/>
        <v>207.13308757534216</v>
      </c>
      <c r="F1434" s="9">
        <f t="shared" si="89"/>
        <v>-70.483087575342154</v>
      </c>
      <c r="G1434" s="9">
        <f t="shared" si="90"/>
        <v>-71.040567239494607</v>
      </c>
      <c r="H1434" s="9">
        <f t="shared" si="91"/>
        <v>0.55747966415245287</v>
      </c>
    </row>
    <row r="1435" spans="1:8" x14ac:dyDescent="0.25">
      <c r="A1435">
        <v>1097</v>
      </c>
      <c r="B1435" t="s">
        <v>1421</v>
      </c>
      <c r="C1435" s="8">
        <v>224.4</v>
      </c>
      <c r="D1435" s="8">
        <v>135.25</v>
      </c>
      <c r="E1435" s="10">
        <f t="shared" si="88"/>
        <v>206.95770716813695</v>
      </c>
      <c r="F1435" s="9">
        <f t="shared" si="89"/>
        <v>-71.707707168136949</v>
      </c>
      <c r="G1435" s="9">
        <f t="shared" si="90"/>
        <v>-70.483087575342154</v>
      </c>
      <c r="H1435" s="9">
        <f t="shared" si="91"/>
        <v>-1.2246195927947952</v>
      </c>
    </row>
    <row r="1436" spans="1:8" x14ac:dyDescent="0.25">
      <c r="A1436">
        <v>1096</v>
      </c>
      <c r="B1436" t="s">
        <v>1422</v>
      </c>
      <c r="C1436" s="8">
        <v>224.35</v>
      </c>
      <c r="D1436" s="8">
        <v>135.37</v>
      </c>
      <c r="E1436" s="10">
        <f t="shared" si="88"/>
        <v>206.95301785243629</v>
      </c>
      <c r="F1436" s="9">
        <f t="shared" si="89"/>
        <v>-71.583017852436285</v>
      </c>
      <c r="G1436" s="9">
        <f t="shared" si="90"/>
        <v>-71.707707168136949</v>
      </c>
      <c r="H1436" s="9">
        <f t="shared" si="91"/>
        <v>0.12468931570066388</v>
      </c>
    </row>
    <row r="1437" spans="1:8" x14ac:dyDescent="0.25">
      <c r="A1437">
        <v>1095</v>
      </c>
      <c r="B1437" t="s">
        <v>1423</v>
      </c>
      <c r="C1437" s="8">
        <v>223.53</v>
      </c>
      <c r="D1437" s="8">
        <v>134.85</v>
      </c>
      <c r="E1437" s="10">
        <f t="shared" si="88"/>
        <v>206.87611307494524</v>
      </c>
      <c r="F1437" s="9">
        <f t="shared" si="89"/>
        <v>-72.026113074945243</v>
      </c>
      <c r="G1437" s="9">
        <f t="shared" si="90"/>
        <v>-71.583017852436285</v>
      </c>
      <c r="H1437" s="9">
        <f t="shared" si="91"/>
        <v>-0.44309522250895839</v>
      </c>
    </row>
    <row r="1438" spans="1:8" x14ac:dyDescent="0.25">
      <c r="A1438">
        <v>1094</v>
      </c>
      <c r="B1438" t="s">
        <v>1424</v>
      </c>
      <c r="C1438" s="8">
        <v>225.24</v>
      </c>
      <c r="D1438" s="8">
        <v>135.52000000000001</v>
      </c>
      <c r="E1438" s="10">
        <f t="shared" si="88"/>
        <v>207.03648767190828</v>
      </c>
      <c r="F1438" s="9">
        <f t="shared" si="89"/>
        <v>-71.516487671908266</v>
      </c>
      <c r="G1438" s="9">
        <f t="shared" si="90"/>
        <v>-72.026113074945243</v>
      </c>
      <c r="H1438" s="9">
        <f t="shared" si="91"/>
        <v>0.50962540303697779</v>
      </c>
    </row>
    <row r="1439" spans="1:8" x14ac:dyDescent="0.25">
      <c r="A1439">
        <v>1093</v>
      </c>
      <c r="B1439" t="s">
        <v>1425</v>
      </c>
      <c r="C1439" s="8">
        <v>226.58</v>
      </c>
      <c r="D1439" s="8">
        <v>137.78</v>
      </c>
      <c r="E1439" s="10">
        <f t="shared" si="88"/>
        <v>207.16216133268634</v>
      </c>
      <c r="F1439" s="9">
        <f t="shared" si="89"/>
        <v>-69.382161332686337</v>
      </c>
      <c r="G1439" s="9">
        <f t="shared" si="90"/>
        <v>-71.516487671908266</v>
      </c>
      <c r="H1439" s="9">
        <f t="shared" si="91"/>
        <v>2.1343263392219285</v>
      </c>
    </row>
    <row r="1440" spans="1:8" x14ac:dyDescent="0.25">
      <c r="A1440">
        <v>1092</v>
      </c>
      <c r="B1440" t="s">
        <v>1426</v>
      </c>
      <c r="C1440" s="8">
        <v>226.4</v>
      </c>
      <c r="D1440" s="8">
        <v>136.19</v>
      </c>
      <c r="E1440" s="10">
        <f t="shared" si="88"/>
        <v>207.14527979616389</v>
      </c>
      <c r="F1440" s="9">
        <f t="shared" si="89"/>
        <v>-70.955279796163893</v>
      </c>
      <c r="G1440" s="9">
        <f t="shared" si="90"/>
        <v>-69.382161332686337</v>
      </c>
      <c r="H1440" s="9">
        <f t="shared" si="91"/>
        <v>-1.5731184634775559</v>
      </c>
    </row>
    <row r="1441" spans="1:8" x14ac:dyDescent="0.25">
      <c r="A1441">
        <v>1091</v>
      </c>
      <c r="B1441" t="s">
        <v>1427</v>
      </c>
      <c r="C1441" s="8">
        <v>227.21</v>
      </c>
      <c r="D1441" s="8">
        <v>135.69</v>
      </c>
      <c r="E1441" s="10">
        <f t="shared" si="88"/>
        <v>207.22124671051481</v>
      </c>
      <c r="F1441" s="9">
        <f t="shared" si="89"/>
        <v>-71.531246710514807</v>
      </c>
      <c r="G1441" s="9">
        <f t="shared" si="90"/>
        <v>-70.955279796163893</v>
      </c>
      <c r="H1441" s="9">
        <f t="shared" si="91"/>
        <v>-0.57596691435091429</v>
      </c>
    </row>
    <row r="1442" spans="1:8" x14ac:dyDescent="0.25">
      <c r="A1442">
        <v>1090</v>
      </c>
      <c r="B1442" t="s">
        <v>1428</v>
      </c>
      <c r="C1442" s="8">
        <v>226.46</v>
      </c>
      <c r="D1442" s="8">
        <v>134.80000000000001</v>
      </c>
      <c r="E1442" s="10">
        <f t="shared" si="88"/>
        <v>207.15090697500472</v>
      </c>
      <c r="F1442" s="9">
        <f t="shared" si="89"/>
        <v>-72.350906975004705</v>
      </c>
      <c r="G1442" s="9">
        <f t="shared" si="90"/>
        <v>-71.531246710514807</v>
      </c>
      <c r="H1442" s="9">
        <f t="shared" si="91"/>
        <v>-0.81966026448989737</v>
      </c>
    </row>
    <row r="1443" spans="1:8" x14ac:dyDescent="0.25">
      <c r="A1443">
        <v>1089</v>
      </c>
      <c r="B1443" t="s">
        <v>1429</v>
      </c>
      <c r="C1443" s="8">
        <v>226.46</v>
      </c>
      <c r="D1443" s="8">
        <v>136.09</v>
      </c>
      <c r="E1443" s="10">
        <f t="shared" si="88"/>
        <v>207.15090697500472</v>
      </c>
      <c r="F1443" s="9">
        <f t="shared" si="89"/>
        <v>-71.060906975004713</v>
      </c>
      <c r="G1443" s="9">
        <f t="shared" si="90"/>
        <v>-72.350906975004705</v>
      </c>
      <c r="H1443" s="9">
        <f t="shared" si="91"/>
        <v>1.289999999999992</v>
      </c>
    </row>
    <row r="1444" spans="1:8" x14ac:dyDescent="0.25">
      <c r="A1444">
        <v>1088</v>
      </c>
      <c r="B1444" t="s">
        <v>1430</v>
      </c>
      <c r="C1444" s="8">
        <v>227.1</v>
      </c>
      <c r="D1444" s="8">
        <v>136.33000000000001</v>
      </c>
      <c r="E1444" s="10">
        <f t="shared" si="88"/>
        <v>207.21093021597335</v>
      </c>
      <c r="F1444" s="9">
        <f t="shared" si="89"/>
        <v>-70.880930215973336</v>
      </c>
      <c r="G1444" s="9">
        <f t="shared" si="90"/>
        <v>-71.060906975004713</v>
      </c>
      <c r="H1444" s="9">
        <f t="shared" si="91"/>
        <v>0.17997675903137633</v>
      </c>
    </row>
    <row r="1445" spans="1:8" x14ac:dyDescent="0.25">
      <c r="A1445">
        <v>1087</v>
      </c>
      <c r="B1445" t="s">
        <v>1431</v>
      </c>
      <c r="C1445" s="8">
        <v>226.53</v>
      </c>
      <c r="D1445" s="8">
        <v>135.28</v>
      </c>
      <c r="E1445" s="10">
        <f t="shared" si="88"/>
        <v>207.15747201698565</v>
      </c>
      <c r="F1445" s="9">
        <f t="shared" si="89"/>
        <v>-71.877472016985649</v>
      </c>
      <c r="G1445" s="9">
        <f t="shared" si="90"/>
        <v>-70.880930215973336</v>
      </c>
      <c r="H1445" s="9">
        <f t="shared" si="91"/>
        <v>-0.99654180101231304</v>
      </c>
    </row>
    <row r="1446" spans="1:8" x14ac:dyDescent="0.25">
      <c r="A1446">
        <v>1086</v>
      </c>
      <c r="B1446" t="s">
        <v>1432</v>
      </c>
      <c r="C1446" s="8">
        <v>227.05</v>
      </c>
      <c r="D1446" s="8">
        <v>136.26</v>
      </c>
      <c r="E1446" s="10">
        <f t="shared" si="88"/>
        <v>207.20624090027266</v>
      </c>
      <c r="F1446" s="9">
        <f t="shared" si="89"/>
        <v>-70.94624090027267</v>
      </c>
      <c r="G1446" s="9">
        <f t="shared" si="90"/>
        <v>-71.877472016985649</v>
      </c>
      <c r="H1446" s="9">
        <f t="shared" si="91"/>
        <v>0.9312311167129792</v>
      </c>
    </row>
    <row r="1447" spans="1:8" x14ac:dyDescent="0.25">
      <c r="A1447">
        <v>1085</v>
      </c>
      <c r="B1447" t="s">
        <v>1433</v>
      </c>
      <c r="C1447" s="8">
        <v>226.25</v>
      </c>
      <c r="D1447" s="8">
        <v>134.41</v>
      </c>
      <c r="E1447" s="10">
        <f t="shared" si="88"/>
        <v>207.13121184906188</v>
      </c>
      <c r="F1447" s="9">
        <f t="shared" si="89"/>
        <v>-72.721211849061888</v>
      </c>
      <c r="G1447" s="9">
        <f t="shared" si="90"/>
        <v>-70.94624090027267</v>
      </c>
      <c r="H1447" s="9">
        <f t="shared" si="91"/>
        <v>-1.7749709487892176</v>
      </c>
    </row>
    <row r="1448" spans="1:8" x14ac:dyDescent="0.25">
      <c r="A1448">
        <v>1084</v>
      </c>
      <c r="B1448" t="s">
        <v>1434</v>
      </c>
      <c r="C1448" s="8">
        <v>226.75</v>
      </c>
      <c r="D1448" s="8">
        <v>134.85</v>
      </c>
      <c r="E1448" s="10">
        <f t="shared" si="88"/>
        <v>207.17810500606862</v>
      </c>
      <c r="F1448" s="9">
        <f t="shared" si="89"/>
        <v>-72.328105006068625</v>
      </c>
      <c r="G1448" s="9">
        <f t="shared" si="90"/>
        <v>-72.721211849061888</v>
      </c>
      <c r="H1448" s="9">
        <f t="shared" si="91"/>
        <v>0.39310684299326226</v>
      </c>
    </row>
    <row r="1449" spans="1:8" x14ac:dyDescent="0.25">
      <c r="A1449">
        <v>1083</v>
      </c>
      <c r="B1449" t="s">
        <v>1435</v>
      </c>
      <c r="C1449" s="8">
        <v>225.91</v>
      </c>
      <c r="D1449" s="8">
        <v>133.75</v>
      </c>
      <c r="E1449" s="10">
        <f t="shared" si="88"/>
        <v>207.09932450229729</v>
      </c>
      <c r="F1449" s="9">
        <f t="shared" si="89"/>
        <v>-73.349324502297293</v>
      </c>
      <c r="G1449" s="9">
        <f t="shared" si="90"/>
        <v>-72.328105006068625</v>
      </c>
      <c r="H1449" s="9">
        <f t="shared" si="91"/>
        <v>-1.0212194962286674</v>
      </c>
    </row>
    <row r="1450" spans="1:8" x14ac:dyDescent="0.25">
      <c r="A1450">
        <v>1082</v>
      </c>
      <c r="B1450" t="s">
        <v>1436</v>
      </c>
      <c r="C1450" s="8">
        <v>226.74</v>
      </c>
      <c r="D1450" s="8">
        <v>134.44</v>
      </c>
      <c r="E1450" s="10">
        <f t="shared" si="88"/>
        <v>207.17716714292848</v>
      </c>
      <c r="F1450" s="9">
        <f t="shared" si="89"/>
        <v>-72.737167142928485</v>
      </c>
      <c r="G1450" s="9">
        <f t="shared" si="90"/>
        <v>-73.349324502297293</v>
      </c>
      <c r="H1450" s="9">
        <f t="shared" si="91"/>
        <v>0.61215735936880833</v>
      </c>
    </row>
    <row r="1451" spans="1:8" x14ac:dyDescent="0.25">
      <c r="A1451">
        <v>1081</v>
      </c>
      <c r="B1451" t="s">
        <v>1437</v>
      </c>
      <c r="C1451" s="8">
        <v>226.15</v>
      </c>
      <c r="D1451" s="8">
        <v>133.88</v>
      </c>
      <c r="E1451" s="10">
        <f t="shared" si="88"/>
        <v>207.12183321766054</v>
      </c>
      <c r="F1451" s="9">
        <f t="shared" si="89"/>
        <v>-73.241833217660542</v>
      </c>
      <c r="G1451" s="9">
        <f t="shared" si="90"/>
        <v>-72.737167142928485</v>
      </c>
      <c r="H1451" s="9">
        <f t="shared" si="91"/>
        <v>-0.50466607473205727</v>
      </c>
    </row>
    <row r="1452" spans="1:8" x14ac:dyDescent="0.25">
      <c r="A1452">
        <v>1080</v>
      </c>
      <c r="B1452" t="s">
        <v>1438</v>
      </c>
      <c r="C1452" s="8">
        <v>227.6</v>
      </c>
      <c r="D1452" s="8">
        <v>135.93</v>
      </c>
      <c r="E1452" s="10">
        <f t="shared" si="88"/>
        <v>207.25782337298006</v>
      </c>
      <c r="F1452" s="9">
        <f t="shared" si="89"/>
        <v>-71.327823372980049</v>
      </c>
      <c r="G1452" s="9">
        <f t="shared" si="90"/>
        <v>-73.241833217660542</v>
      </c>
      <c r="H1452" s="9">
        <f t="shared" si="91"/>
        <v>1.9140098446804927</v>
      </c>
    </row>
    <row r="1453" spans="1:8" x14ac:dyDescent="0.25">
      <c r="A1453">
        <v>1079</v>
      </c>
      <c r="B1453" t="s">
        <v>1439</v>
      </c>
      <c r="C1453" s="8">
        <v>229.57</v>
      </c>
      <c r="D1453" s="8">
        <v>137.21</v>
      </c>
      <c r="E1453" s="10">
        <f t="shared" si="88"/>
        <v>207.44258241158661</v>
      </c>
      <c r="F1453" s="9">
        <f t="shared" si="89"/>
        <v>-70.232582411586606</v>
      </c>
      <c r="G1453" s="9">
        <f t="shared" si="90"/>
        <v>-71.327823372980049</v>
      </c>
      <c r="H1453" s="9">
        <f t="shared" si="91"/>
        <v>1.0952409613934435</v>
      </c>
    </row>
    <row r="1454" spans="1:8" x14ac:dyDescent="0.25">
      <c r="A1454">
        <v>1078</v>
      </c>
      <c r="B1454" t="s">
        <v>1440</v>
      </c>
      <c r="C1454" s="8">
        <v>229.33</v>
      </c>
      <c r="D1454" s="8">
        <v>136.66</v>
      </c>
      <c r="E1454" s="10">
        <f t="shared" si="88"/>
        <v>207.42007369622337</v>
      </c>
      <c r="F1454" s="9">
        <f t="shared" si="89"/>
        <v>-70.760073696223373</v>
      </c>
      <c r="G1454" s="9">
        <f t="shared" si="90"/>
        <v>-70.232582411586606</v>
      </c>
      <c r="H1454" s="9">
        <f t="shared" si="91"/>
        <v>-0.52749128463676698</v>
      </c>
    </row>
    <row r="1455" spans="1:8" x14ac:dyDescent="0.25">
      <c r="A1455">
        <v>1077</v>
      </c>
      <c r="B1455" t="s">
        <v>1441</v>
      </c>
      <c r="C1455" s="8">
        <v>228.97</v>
      </c>
      <c r="D1455" s="8">
        <v>136.19</v>
      </c>
      <c r="E1455" s="10">
        <f t="shared" si="88"/>
        <v>207.38631062317853</v>
      </c>
      <c r="F1455" s="9">
        <f t="shared" si="89"/>
        <v>-71.196310623178533</v>
      </c>
      <c r="G1455" s="9">
        <f t="shared" si="90"/>
        <v>-70.760073696223373</v>
      </c>
      <c r="H1455" s="9">
        <f t="shared" si="91"/>
        <v>-0.4362369269551607</v>
      </c>
    </row>
    <row r="1456" spans="1:8" x14ac:dyDescent="0.25">
      <c r="A1456">
        <v>1076</v>
      </c>
      <c r="B1456" t="s">
        <v>1442</v>
      </c>
      <c r="C1456" s="8">
        <v>227.55</v>
      </c>
      <c r="D1456" s="8">
        <v>134.29</v>
      </c>
      <c r="E1456" s="10">
        <f t="shared" si="88"/>
        <v>207.2531340572794</v>
      </c>
      <c r="F1456" s="9">
        <f t="shared" si="89"/>
        <v>-72.963134057279404</v>
      </c>
      <c r="G1456" s="9">
        <f t="shared" si="90"/>
        <v>-71.196310623178533</v>
      </c>
      <c r="H1456" s="9">
        <f t="shared" si="91"/>
        <v>-1.7668234341008713</v>
      </c>
    </row>
    <row r="1457" spans="1:8" x14ac:dyDescent="0.25">
      <c r="A1457">
        <v>1075</v>
      </c>
      <c r="B1457" t="s">
        <v>1443</v>
      </c>
      <c r="C1457" s="8">
        <v>227.53</v>
      </c>
      <c r="D1457" s="8">
        <v>135.22999999999999</v>
      </c>
      <c r="E1457" s="10">
        <f t="shared" si="88"/>
        <v>207.25125833099912</v>
      </c>
      <c r="F1457" s="9">
        <f t="shared" si="89"/>
        <v>-72.021258330999132</v>
      </c>
      <c r="G1457" s="9">
        <f t="shared" si="90"/>
        <v>-72.963134057279404</v>
      </c>
      <c r="H1457" s="9">
        <f t="shared" si="91"/>
        <v>0.94187572628027283</v>
      </c>
    </row>
    <row r="1458" spans="1:8" x14ac:dyDescent="0.25">
      <c r="A1458">
        <v>1074</v>
      </c>
      <c r="B1458" t="s">
        <v>1444</v>
      </c>
      <c r="C1458" s="8">
        <v>227.62</v>
      </c>
      <c r="D1458" s="8">
        <v>135.15</v>
      </c>
      <c r="E1458" s="10">
        <f t="shared" si="88"/>
        <v>207.25969909926033</v>
      </c>
      <c r="F1458" s="9">
        <f t="shared" si="89"/>
        <v>-72.109699099260325</v>
      </c>
      <c r="G1458" s="9">
        <f t="shared" si="90"/>
        <v>-72.021258330999132</v>
      </c>
      <c r="H1458" s="9">
        <f t="shared" si="91"/>
        <v>-8.8440768261193625E-2</v>
      </c>
    </row>
    <row r="1459" spans="1:8" x14ac:dyDescent="0.25">
      <c r="A1459">
        <v>1073</v>
      </c>
      <c r="B1459" t="s">
        <v>1445</v>
      </c>
      <c r="C1459" s="8">
        <v>227.77</v>
      </c>
      <c r="D1459" s="8">
        <v>134.81</v>
      </c>
      <c r="E1459" s="10">
        <f t="shared" si="88"/>
        <v>207.27376704636237</v>
      </c>
      <c r="F1459" s="9">
        <f t="shared" si="89"/>
        <v>-72.463767046362364</v>
      </c>
      <c r="G1459" s="9">
        <f t="shared" si="90"/>
        <v>-72.109699099260325</v>
      </c>
      <c r="H1459" s="9">
        <f t="shared" si="91"/>
        <v>-0.35406794710203826</v>
      </c>
    </row>
    <row r="1460" spans="1:8" x14ac:dyDescent="0.25">
      <c r="A1460">
        <v>1072</v>
      </c>
      <c r="B1460" t="s">
        <v>1446</v>
      </c>
      <c r="C1460" s="8">
        <v>229.34</v>
      </c>
      <c r="D1460" s="8">
        <v>136.87</v>
      </c>
      <c r="E1460" s="10">
        <f t="shared" si="88"/>
        <v>207.42101155936351</v>
      </c>
      <c r="F1460" s="9">
        <f t="shared" si="89"/>
        <v>-70.551011559363502</v>
      </c>
      <c r="G1460" s="9">
        <f t="shared" si="90"/>
        <v>-72.463767046362364</v>
      </c>
      <c r="H1460" s="9">
        <f t="shared" si="91"/>
        <v>1.9127554869988614</v>
      </c>
    </row>
    <row r="1461" spans="1:8" x14ac:dyDescent="0.25">
      <c r="A1461">
        <v>1071</v>
      </c>
      <c r="B1461" t="s">
        <v>1447</v>
      </c>
      <c r="C1461" s="8">
        <v>228.93</v>
      </c>
      <c r="D1461" s="8">
        <v>135.84</v>
      </c>
      <c r="E1461" s="10">
        <f t="shared" si="88"/>
        <v>207.38255917061798</v>
      </c>
      <c r="F1461" s="9">
        <f t="shared" si="89"/>
        <v>-71.542559170617977</v>
      </c>
      <c r="G1461" s="9">
        <f t="shared" si="90"/>
        <v>-70.551011559363502</v>
      </c>
      <c r="H1461" s="9">
        <f t="shared" si="91"/>
        <v>-0.99154761125447521</v>
      </c>
    </row>
    <row r="1462" spans="1:8" x14ac:dyDescent="0.25">
      <c r="A1462">
        <v>1070</v>
      </c>
      <c r="B1462" t="s">
        <v>1448</v>
      </c>
      <c r="C1462" s="8">
        <v>228.94</v>
      </c>
      <c r="D1462" s="8">
        <v>135.24</v>
      </c>
      <c r="E1462" s="10">
        <f t="shared" si="88"/>
        <v>207.38349703375812</v>
      </c>
      <c r="F1462" s="9">
        <f t="shared" si="89"/>
        <v>-72.143497033758109</v>
      </c>
      <c r="G1462" s="9">
        <f t="shared" si="90"/>
        <v>-71.542559170617977</v>
      </c>
      <c r="H1462" s="9">
        <f t="shared" si="91"/>
        <v>-0.60093786314013187</v>
      </c>
    </row>
    <row r="1463" spans="1:8" x14ac:dyDescent="0.25">
      <c r="A1463">
        <v>1069</v>
      </c>
      <c r="B1463" t="s">
        <v>1449</v>
      </c>
      <c r="C1463" s="8">
        <v>229.24</v>
      </c>
      <c r="D1463" s="8">
        <v>135</v>
      </c>
      <c r="E1463" s="10">
        <f t="shared" si="88"/>
        <v>207.41163292796216</v>
      </c>
      <c r="F1463" s="9">
        <f t="shared" si="89"/>
        <v>-72.41163292796216</v>
      </c>
      <c r="G1463" s="9">
        <f t="shared" si="90"/>
        <v>-72.143497033758109</v>
      </c>
      <c r="H1463" s="9">
        <f t="shared" si="91"/>
        <v>-0.26813589420405037</v>
      </c>
    </row>
    <row r="1464" spans="1:8" x14ac:dyDescent="0.25">
      <c r="A1464">
        <v>1068</v>
      </c>
      <c r="B1464" t="s">
        <v>1450</v>
      </c>
      <c r="C1464" s="8">
        <v>230.6</v>
      </c>
      <c r="D1464" s="8">
        <v>136.9</v>
      </c>
      <c r="E1464" s="10">
        <f t="shared" si="88"/>
        <v>207.53918231502047</v>
      </c>
      <c r="F1464" s="9">
        <f t="shared" si="89"/>
        <v>-70.639182315020463</v>
      </c>
      <c r="G1464" s="9">
        <f t="shared" si="90"/>
        <v>-72.41163292796216</v>
      </c>
      <c r="H1464" s="9">
        <f t="shared" si="91"/>
        <v>1.7724506129416966</v>
      </c>
    </row>
    <row r="1465" spans="1:8" x14ac:dyDescent="0.25">
      <c r="A1465">
        <v>1067</v>
      </c>
      <c r="B1465" t="s">
        <v>1451</v>
      </c>
      <c r="C1465" s="8">
        <v>231.51</v>
      </c>
      <c r="D1465" s="8">
        <v>137.94</v>
      </c>
      <c r="E1465" s="10">
        <f t="shared" si="88"/>
        <v>207.62452786077273</v>
      </c>
      <c r="F1465" s="9">
        <f t="shared" si="89"/>
        <v>-69.684527860772732</v>
      </c>
      <c r="G1465" s="9">
        <f t="shared" si="90"/>
        <v>-70.639182315020463</v>
      </c>
      <c r="H1465" s="9">
        <f t="shared" si="91"/>
        <v>0.95465445424773065</v>
      </c>
    </row>
    <row r="1466" spans="1:8" x14ac:dyDescent="0.25">
      <c r="A1466">
        <v>1066</v>
      </c>
      <c r="B1466" t="s">
        <v>1452</v>
      </c>
      <c r="C1466" s="8">
        <v>232.77</v>
      </c>
      <c r="D1466" s="8">
        <v>138.30000000000001</v>
      </c>
      <c r="E1466" s="10">
        <f t="shared" si="88"/>
        <v>207.74269861642972</v>
      </c>
      <c r="F1466" s="9">
        <f t="shared" si="89"/>
        <v>-69.442698616429709</v>
      </c>
      <c r="G1466" s="9">
        <f t="shared" si="90"/>
        <v>-69.684527860772732</v>
      </c>
      <c r="H1466" s="9">
        <f t="shared" si="91"/>
        <v>0.24182924434302322</v>
      </c>
    </row>
    <row r="1467" spans="1:8" x14ac:dyDescent="0.25">
      <c r="A1467">
        <v>1065</v>
      </c>
      <c r="B1467" t="s">
        <v>1453</v>
      </c>
      <c r="C1467" s="8">
        <v>233.7</v>
      </c>
      <c r="D1467" s="8">
        <v>138.76</v>
      </c>
      <c r="E1467" s="10">
        <f t="shared" si="88"/>
        <v>207.82991988846223</v>
      </c>
      <c r="F1467" s="9">
        <f t="shared" si="89"/>
        <v>-69.069919888462238</v>
      </c>
      <c r="G1467" s="9">
        <f t="shared" si="90"/>
        <v>-69.442698616429709</v>
      </c>
      <c r="H1467" s="9">
        <f t="shared" si="91"/>
        <v>0.37277872796747147</v>
      </c>
    </row>
    <row r="1468" spans="1:8" x14ac:dyDescent="0.25">
      <c r="A1468">
        <v>1064</v>
      </c>
      <c r="B1468" t="s">
        <v>1454</v>
      </c>
      <c r="C1468" s="8">
        <v>234.92</v>
      </c>
      <c r="D1468" s="8">
        <v>139.59</v>
      </c>
      <c r="E1468" s="10">
        <f t="shared" si="88"/>
        <v>207.94433919155867</v>
      </c>
      <c r="F1468" s="9">
        <f t="shared" si="89"/>
        <v>-68.354339191558665</v>
      </c>
      <c r="G1468" s="9">
        <f t="shared" si="90"/>
        <v>-69.069919888462238</v>
      </c>
      <c r="H1468" s="9">
        <f t="shared" si="91"/>
        <v>0.71558069690357229</v>
      </c>
    </row>
    <row r="1469" spans="1:8" x14ac:dyDescent="0.25">
      <c r="A1469">
        <v>1063</v>
      </c>
      <c r="B1469" t="s">
        <v>1455</v>
      </c>
      <c r="C1469" s="8">
        <v>234.72</v>
      </c>
      <c r="D1469" s="8">
        <v>139.19999999999999</v>
      </c>
      <c r="E1469" s="10">
        <f t="shared" si="88"/>
        <v>207.92558192875597</v>
      </c>
      <c r="F1469" s="9">
        <f t="shared" si="89"/>
        <v>-68.725581928755986</v>
      </c>
      <c r="G1469" s="9">
        <f t="shared" si="90"/>
        <v>-68.354339191558665</v>
      </c>
      <c r="H1469" s="9">
        <f t="shared" si="91"/>
        <v>-0.37124273719732059</v>
      </c>
    </row>
    <row r="1470" spans="1:8" x14ac:dyDescent="0.25">
      <c r="A1470">
        <v>1062</v>
      </c>
      <c r="B1470" t="s">
        <v>1456</v>
      </c>
      <c r="C1470" s="8">
        <v>235.09</v>
      </c>
      <c r="D1470" s="8">
        <v>139.11000000000001</v>
      </c>
      <c r="E1470" s="10">
        <f t="shared" si="88"/>
        <v>207.96028286494095</v>
      </c>
      <c r="F1470" s="9">
        <f t="shared" si="89"/>
        <v>-68.850282864940937</v>
      </c>
      <c r="G1470" s="9">
        <f t="shared" si="90"/>
        <v>-68.725581928755986</v>
      </c>
      <c r="H1470" s="9">
        <f t="shared" si="91"/>
        <v>-0.12470093618495071</v>
      </c>
    </row>
    <row r="1471" spans="1:8" x14ac:dyDescent="0.25">
      <c r="A1471">
        <v>1061</v>
      </c>
      <c r="B1471" t="s">
        <v>1457</v>
      </c>
      <c r="C1471" s="8">
        <v>236.49</v>
      </c>
      <c r="D1471" s="8">
        <v>140.19999999999999</v>
      </c>
      <c r="E1471" s="10">
        <f t="shared" si="88"/>
        <v>208.09158370455981</v>
      </c>
      <c r="F1471" s="9">
        <f t="shared" si="89"/>
        <v>-67.891583704559821</v>
      </c>
      <c r="G1471" s="9">
        <f t="shared" si="90"/>
        <v>-68.850282864940937</v>
      </c>
      <c r="H1471" s="9">
        <f t="shared" si="91"/>
        <v>0.95869916038111569</v>
      </c>
    </row>
    <row r="1472" spans="1:8" x14ac:dyDescent="0.25">
      <c r="A1472">
        <v>1060</v>
      </c>
      <c r="B1472" t="s">
        <v>1458</v>
      </c>
      <c r="C1472" s="8">
        <v>236.28</v>
      </c>
      <c r="D1472" s="8">
        <v>139.58000000000001</v>
      </c>
      <c r="E1472" s="10">
        <f t="shared" si="88"/>
        <v>208.07188857861698</v>
      </c>
      <c r="F1472" s="9">
        <f t="shared" si="89"/>
        <v>-68.491888578616965</v>
      </c>
      <c r="G1472" s="9">
        <f t="shared" si="90"/>
        <v>-67.891583704559821</v>
      </c>
      <c r="H1472" s="9">
        <f t="shared" si="91"/>
        <v>-0.60030487405714439</v>
      </c>
    </row>
    <row r="1473" spans="1:8" x14ac:dyDescent="0.25">
      <c r="A1473">
        <v>1059</v>
      </c>
      <c r="B1473" t="s">
        <v>1459</v>
      </c>
      <c r="C1473" s="8">
        <v>236.44</v>
      </c>
      <c r="D1473" s="8">
        <v>138.75</v>
      </c>
      <c r="E1473" s="10">
        <f t="shared" si="88"/>
        <v>208.08689438885915</v>
      </c>
      <c r="F1473" s="9">
        <f t="shared" si="89"/>
        <v>-69.33689438885915</v>
      </c>
      <c r="G1473" s="9">
        <f t="shared" si="90"/>
        <v>-68.491888578616965</v>
      </c>
      <c r="H1473" s="9">
        <f t="shared" si="91"/>
        <v>-0.84500581024218491</v>
      </c>
    </row>
    <row r="1474" spans="1:8" x14ac:dyDescent="0.25">
      <c r="A1474">
        <v>1058</v>
      </c>
      <c r="B1474" t="s">
        <v>1460</v>
      </c>
      <c r="C1474" s="8">
        <v>236.74</v>
      </c>
      <c r="D1474" s="8">
        <v>138.65</v>
      </c>
      <c r="E1474" s="10">
        <f t="shared" si="88"/>
        <v>208.11503028306319</v>
      </c>
      <c r="F1474" s="9">
        <f t="shared" si="89"/>
        <v>-69.465030283063186</v>
      </c>
      <c r="G1474" s="9">
        <f t="shared" si="90"/>
        <v>-69.33689438885915</v>
      </c>
      <c r="H1474" s="9">
        <f t="shared" si="91"/>
        <v>-0.12813589420403559</v>
      </c>
    </row>
    <row r="1475" spans="1:8" x14ac:dyDescent="0.25">
      <c r="A1475">
        <v>1057</v>
      </c>
      <c r="B1475" t="s">
        <v>1461</v>
      </c>
      <c r="C1475" s="8">
        <v>237.11</v>
      </c>
      <c r="D1475" s="8">
        <v>140</v>
      </c>
      <c r="E1475" s="10">
        <f t="shared" si="88"/>
        <v>208.14973121924817</v>
      </c>
      <c r="F1475" s="9">
        <f t="shared" si="89"/>
        <v>-68.149731219248167</v>
      </c>
      <c r="G1475" s="9">
        <f t="shared" si="90"/>
        <v>-69.465030283063186</v>
      </c>
      <c r="H1475" s="9">
        <f t="shared" si="91"/>
        <v>1.3152990638150186</v>
      </c>
    </row>
    <row r="1476" spans="1:8" x14ac:dyDescent="0.25">
      <c r="A1476">
        <v>1056</v>
      </c>
      <c r="B1476" t="s">
        <v>1462</v>
      </c>
      <c r="C1476" s="8">
        <v>236.47</v>
      </c>
      <c r="D1476" s="8">
        <v>137.84</v>
      </c>
      <c r="E1476" s="10">
        <f t="shared" si="88"/>
        <v>208.08970797827953</v>
      </c>
      <c r="F1476" s="9">
        <f t="shared" si="89"/>
        <v>-70.249707978279531</v>
      </c>
      <c r="G1476" s="9">
        <f t="shared" si="90"/>
        <v>-68.149731219248167</v>
      </c>
      <c r="H1476" s="9">
        <f t="shared" si="91"/>
        <v>-2.0999767590313638</v>
      </c>
    </row>
    <row r="1477" spans="1:8" x14ac:dyDescent="0.25">
      <c r="A1477">
        <v>1055</v>
      </c>
      <c r="B1477" t="s">
        <v>1463</v>
      </c>
      <c r="C1477" s="8">
        <v>239.78</v>
      </c>
      <c r="D1477" s="8">
        <v>140.36000000000001</v>
      </c>
      <c r="E1477" s="10">
        <f t="shared" si="88"/>
        <v>208.40014067766413</v>
      </c>
      <c r="F1477" s="9">
        <f t="shared" si="89"/>
        <v>-68.040140677664112</v>
      </c>
      <c r="G1477" s="9">
        <f t="shared" si="90"/>
        <v>-70.249707978279531</v>
      </c>
      <c r="H1477" s="9">
        <f t="shared" si="91"/>
        <v>2.2095673006154186</v>
      </c>
    </row>
    <row r="1478" spans="1:8" x14ac:dyDescent="0.25">
      <c r="A1478">
        <v>1054</v>
      </c>
      <c r="B1478" t="s">
        <v>1464</v>
      </c>
      <c r="C1478" s="8">
        <v>238.27</v>
      </c>
      <c r="D1478" s="8">
        <v>138.75</v>
      </c>
      <c r="E1478" s="10">
        <f t="shared" si="88"/>
        <v>208.25852334350378</v>
      </c>
      <c r="F1478" s="9">
        <f t="shared" si="89"/>
        <v>-69.508523343503782</v>
      </c>
      <c r="G1478" s="9">
        <f t="shared" si="90"/>
        <v>-68.040140677664112</v>
      </c>
      <c r="H1478" s="9">
        <f t="shared" si="91"/>
        <v>-1.4683826658396697</v>
      </c>
    </row>
    <row r="1479" spans="1:8" x14ac:dyDescent="0.25">
      <c r="A1479">
        <v>1053</v>
      </c>
      <c r="B1479" t="s">
        <v>1465</v>
      </c>
      <c r="C1479" s="8">
        <v>238.42</v>
      </c>
      <c r="D1479" s="8">
        <v>138.65</v>
      </c>
      <c r="E1479" s="10">
        <f t="shared" si="88"/>
        <v>208.27259129060582</v>
      </c>
      <c r="F1479" s="9">
        <f t="shared" si="89"/>
        <v>-69.622591290605811</v>
      </c>
      <c r="G1479" s="9">
        <f t="shared" si="90"/>
        <v>-69.508523343503782</v>
      </c>
      <c r="H1479" s="9">
        <f t="shared" si="91"/>
        <v>-0.11406794710202917</v>
      </c>
    </row>
    <row r="1480" spans="1:8" x14ac:dyDescent="0.25">
      <c r="A1480">
        <v>1052</v>
      </c>
      <c r="B1480" t="s">
        <v>1466</v>
      </c>
      <c r="C1480" s="8">
        <v>237.71</v>
      </c>
      <c r="D1480" s="8">
        <v>137.69999999999999</v>
      </c>
      <c r="E1480" s="10">
        <f t="shared" si="88"/>
        <v>208.20600300765625</v>
      </c>
      <c r="F1480" s="9">
        <f t="shared" si="89"/>
        <v>-70.506003007656261</v>
      </c>
      <c r="G1480" s="9">
        <f t="shared" si="90"/>
        <v>-69.622591290605811</v>
      </c>
      <c r="H1480" s="9">
        <f t="shared" si="91"/>
        <v>-0.88341171705044985</v>
      </c>
    </row>
    <row r="1481" spans="1:8" x14ac:dyDescent="0.25">
      <c r="A1481">
        <v>1051</v>
      </c>
      <c r="B1481" t="s">
        <v>1467</v>
      </c>
      <c r="C1481" s="8">
        <v>237</v>
      </c>
      <c r="D1481" s="8">
        <v>136.80000000000001</v>
      </c>
      <c r="E1481" s="10">
        <f t="shared" si="88"/>
        <v>208.13941472470668</v>
      </c>
      <c r="F1481" s="9">
        <f t="shared" si="89"/>
        <v>-71.339414724706671</v>
      </c>
      <c r="G1481" s="9">
        <f t="shared" si="90"/>
        <v>-70.506003007656261</v>
      </c>
      <c r="H1481" s="9">
        <f t="shared" si="91"/>
        <v>-0.83341171705041006</v>
      </c>
    </row>
    <row r="1482" spans="1:8" x14ac:dyDescent="0.25">
      <c r="A1482">
        <v>1050</v>
      </c>
      <c r="B1482" t="s">
        <v>1468</v>
      </c>
      <c r="C1482" s="8">
        <v>236.56</v>
      </c>
      <c r="D1482" s="8">
        <v>135.9</v>
      </c>
      <c r="E1482" s="10">
        <f t="shared" si="88"/>
        <v>208.09814874654077</v>
      </c>
      <c r="F1482" s="9">
        <f t="shared" si="89"/>
        <v>-72.198148746540767</v>
      </c>
      <c r="G1482" s="9">
        <f t="shared" si="90"/>
        <v>-71.339414724706671</v>
      </c>
      <c r="H1482" s="9">
        <f t="shared" si="91"/>
        <v>-0.85873402183409553</v>
      </c>
    </row>
    <row r="1483" spans="1:8" x14ac:dyDescent="0.25">
      <c r="A1483">
        <v>1049</v>
      </c>
      <c r="B1483" t="s">
        <v>1469</v>
      </c>
      <c r="C1483" s="8">
        <v>236.86</v>
      </c>
      <c r="D1483" s="8">
        <v>135.36000000000001</v>
      </c>
      <c r="E1483" s="10">
        <f t="shared" si="88"/>
        <v>208.12628464074481</v>
      </c>
      <c r="F1483" s="9">
        <f t="shared" si="89"/>
        <v>-72.7662846407448</v>
      </c>
      <c r="G1483" s="9">
        <f t="shared" si="90"/>
        <v>-72.198148746540767</v>
      </c>
      <c r="H1483" s="9">
        <f t="shared" si="91"/>
        <v>-0.56813589420403332</v>
      </c>
    </row>
    <row r="1484" spans="1:8" x14ac:dyDescent="0.25">
      <c r="A1484">
        <v>1048</v>
      </c>
      <c r="B1484" t="s">
        <v>1470</v>
      </c>
      <c r="C1484" s="8">
        <v>237.69</v>
      </c>
      <c r="D1484" s="8">
        <v>135.96</v>
      </c>
      <c r="E1484" s="10">
        <f t="shared" si="88"/>
        <v>208.20412728137597</v>
      </c>
      <c r="F1484" s="9">
        <f t="shared" si="89"/>
        <v>-72.244127281375967</v>
      </c>
      <c r="G1484" s="9">
        <f t="shared" si="90"/>
        <v>-72.7662846407448</v>
      </c>
      <c r="H1484" s="9">
        <f t="shared" si="91"/>
        <v>0.52215735936883334</v>
      </c>
    </row>
    <row r="1485" spans="1:8" x14ac:dyDescent="0.25">
      <c r="A1485">
        <v>1047</v>
      </c>
      <c r="B1485" t="s">
        <v>1471</v>
      </c>
      <c r="C1485" s="8">
        <v>237.81</v>
      </c>
      <c r="D1485" s="8">
        <v>136.28</v>
      </c>
      <c r="E1485" s="10">
        <f t="shared" si="88"/>
        <v>208.2153816390576</v>
      </c>
      <c r="F1485" s="9">
        <f t="shared" si="89"/>
        <v>-71.935381639057596</v>
      </c>
      <c r="G1485" s="9">
        <f t="shared" si="90"/>
        <v>-72.244127281375967</v>
      </c>
      <c r="H1485" s="9">
        <f t="shared" si="91"/>
        <v>0.30874564231837098</v>
      </c>
    </row>
    <row r="1486" spans="1:8" x14ac:dyDescent="0.25">
      <c r="A1486">
        <v>1046</v>
      </c>
      <c r="B1486" t="s">
        <v>1472</v>
      </c>
      <c r="C1486" s="8">
        <v>236.9</v>
      </c>
      <c r="D1486" s="8">
        <v>135.63</v>
      </c>
      <c r="E1486" s="10">
        <f t="shared" si="88"/>
        <v>208.13003609330534</v>
      </c>
      <c r="F1486" s="9">
        <f t="shared" si="89"/>
        <v>-72.50003609330534</v>
      </c>
      <c r="G1486" s="9">
        <f t="shared" si="90"/>
        <v>-71.935381639057596</v>
      </c>
      <c r="H1486" s="9">
        <f t="shared" si="91"/>
        <v>-0.5646544542477443</v>
      </c>
    </row>
    <row r="1487" spans="1:8" x14ac:dyDescent="0.25">
      <c r="A1487">
        <v>1045</v>
      </c>
      <c r="B1487" t="s">
        <v>1473</v>
      </c>
      <c r="C1487" s="8">
        <v>238.95</v>
      </c>
      <c r="D1487" s="8">
        <v>137.72999999999999</v>
      </c>
      <c r="E1487" s="10">
        <f t="shared" si="88"/>
        <v>208.32229803703297</v>
      </c>
      <c r="F1487" s="9">
        <f t="shared" si="89"/>
        <v>-70.592298037032975</v>
      </c>
      <c r="G1487" s="9">
        <f t="shared" si="90"/>
        <v>-72.50003609330534</v>
      </c>
      <c r="H1487" s="9">
        <f t="shared" si="91"/>
        <v>1.9077380562723647</v>
      </c>
    </row>
    <row r="1488" spans="1:8" x14ac:dyDescent="0.25">
      <c r="A1488">
        <v>1044</v>
      </c>
      <c r="B1488" t="s">
        <v>1474</v>
      </c>
      <c r="C1488" s="8">
        <v>238.48</v>
      </c>
      <c r="D1488" s="8">
        <v>137.91</v>
      </c>
      <c r="E1488" s="10">
        <f t="shared" ref="E1488:E1551" si="92">+$G$3*$C1488+$G$4</f>
        <v>208.27821846944661</v>
      </c>
      <c r="F1488" s="9">
        <f t="shared" ref="F1488:F1551" si="93">+$D1488-E1488</f>
        <v>-70.368218469446617</v>
      </c>
      <c r="G1488" s="9">
        <f t="shared" si="90"/>
        <v>-70.592298037032975</v>
      </c>
      <c r="H1488" s="9">
        <f t="shared" si="91"/>
        <v>0.22407956758635805</v>
      </c>
    </row>
    <row r="1489" spans="1:8" x14ac:dyDescent="0.25">
      <c r="A1489">
        <v>1043</v>
      </c>
      <c r="B1489" t="s">
        <v>1475</v>
      </c>
      <c r="C1489" s="8">
        <v>237.03</v>
      </c>
      <c r="D1489" s="8">
        <v>138.46</v>
      </c>
      <c r="E1489" s="10">
        <f t="shared" si="92"/>
        <v>208.1422283141271</v>
      </c>
      <c r="F1489" s="9">
        <f t="shared" si="93"/>
        <v>-69.682228314127087</v>
      </c>
      <c r="G1489" s="9">
        <f t="shared" ref="G1489:G1552" si="94">+F1488</f>
        <v>-70.368218469446617</v>
      </c>
      <c r="H1489" s="9">
        <f t="shared" ref="H1489:H1552" si="95">+F1489-G1489</f>
        <v>0.68599015531953</v>
      </c>
    </row>
    <row r="1490" spans="1:8" x14ac:dyDescent="0.25">
      <c r="A1490">
        <v>1042</v>
      </c>
      <c r="B1490" t="s">
        <v>1476</v>
      </c>
      <c r="C1490" s="8">
        <v>236.77</v>
      </c>
      <c r="D1490" s="8">
        <v>137.75120000000001</v>
      </c>
      <c r="E1490" s="10">
        <f t="shared" si="92"/>
        <v>208.1178438724836</v>
      </c>
      <c r="F1490" s="9">
        <f t="shared" si="93"/>
        <v>-70.366643872483593</v>
      </c>
      <c r="G1490" s="9">
        <f t="shared" si="94"/>
        <v>-69.682228314127087</v>
      </c>
      <c r="H1490" s="9">
        <f t="shared" si="95"/>
        <v>-0.68441555835650547</v>
      </c>
    </row>
    <row r="1491" spans="1:8" x14ac:dyDescent="0.25">
      <c r="A1491">
        <v>1041</v>
      </c>
      <c r="B1491" t="s">
        <v>1477</v>
      </c>
      <c r="C1491" s="8">
        <v>233.73</v>
      </c>
      <c r="D1491" s="8">
        <v>133.97</v>
      </c>
      <c r="E1491" s="10">
        <f t="shared" si="92"/>
        <v>207.83273347788264</v>
      </c>
      <c r="F1491" s="9">
        <f t="shared" si="93"/>
        <v>-73.862733477882642</v>
      </c>
      <c r="G1491" s="9">
        <f t="shared" si="94"/>
        <v>-70.366643872483593</v>
      </c>
      <c r="H1491" s="9">
        <f t="shared" si="95"/>
        <v>-3.4960896053990496</v>
      </c>
    </row>
    <row r="1492" spans="1:8" x14ac:dyDescent="0.25">
      <c r="A1492">
        <v>1040</v>
      </c>
      <c r="B1492" t="s">
        <v>1478</v>
      </c>
      <c r="C1492" s="8">
        <v>234.28</v>
      </c>
      <c r="D1492" s="8">
        <v>134</v>
      </c>
      <c r="E1492" s="10">
        <f t="shared" si="92"/>
        <v>207.88431595059006</v>
      </c>
      <c r="F1492" s="9">
        <f t="shared" si="93"/>
        <v>-73.884315950590064</v>
      </c>
      <c r="G1492" s="9">
        <f t="shared" si="94"/>
        <v>-73.862733477882642</v>
      </c>
      <c r="H1492" s="9">
        <f t="shared" si="95"/>
        <v>-2.1582472707422085E-2</v>
      </c>
    </row>
    <row r="1493" spans="1:8" x14ac:dyDescent="0.25">
      <c r="A1493">
        <v>1039</v>
      </c>
      <c r="B1493" t="s">
        <v>1479</v>
      </c>
      <c r="C1493" s="8">
        <v>234.03</v>
      </c>
      <c r="D1493" s="8">
        <v>134.78</v>
      </c>
      <c r="E1493" s="10">
        <f t="shared" si="92"/>
        <v>207.86086937208668</v>
      </c>
      <c r="F1493" s="9">
        <f t="shared" si="93"/>
        <v>-73.080869372086681</v>
      </c>
      <c r="G1493" s="9">
        <f t="shared" si="94"/>
        <v>-73.884315950590064</v>
      </c>
      <c r="H1493" s="9">
        <f t="shared" si="95"/>
        <v>0.80344657850338308</v>
      </c>
    </row>
    <row r="1494" spans="1:8" x14ac:dyDescent="0.25">
      <c r="A1494">
        <v>1038</v>
      </c>
      <c r="B1494" t="s">
        <v>1480</v>
      </c>
      <c r="C1494" s="8">
        <v>233.86</v>
      </c>
      <c r="D1494" s="8">
        <v>134.49</v>
      </c>
      <c r="E1494" s="10">
        <f t="shared" si="92"/>
        <v>207.8449256987044</v>
      </c>
      <c r="F1494" s="9">
        <f t="shared" si="93"/>
        <v>-73.354925698704392</v>
      </c>
      <c r="G1494" s="9">
        <f t="shared" si="94"/>
        <v>-73.080869372086681</v>
      </c>
      <c r="H1494" s="9">
        <f t="shared" si="95"/>
        <v>-0.27405632661771051</v>
      </c>
    </row>
    <row r="1495" spans="1:8" x14ac:dyDescent="0.25">
      <c r="A1495">
        <v>1037</v>
      </c>
      <c r="B1495" t="s">
        <v>1481</v>
      </c>
      <c r="C1495" s="8">
        <v>233.62</v>
      </c>
      <c r="D1495" s="8">
        <v>134.74</v>
      </c>
      <c r="E1495" s="10">
        <f t="shared" si="92"/>
        <v>207.82241698334116</v>
      </c>
      <c r="F1495" s="9">
        <f t="shared" si="93"/>
        <v>-73.082416983341147</v>
      </c>
      <c r="G1495" s="9">
        <f t="shared" si="94"/>
        <v>-73.354925698704392</v>
      </c>
      <c r="H1495" s="9">
        <f t="shared" si="95"/>
        <v>0.27250871536324439</v>
      </c>
    </row>
    <row r="1496" spans="1:8" x14ac:dyDescent="0.25">
      <c r="A1496">
        <v>1036</v>
      </c>
      <c r="B1496" t="s">
        <v>1482</v>
      </c>
      <c r="C1496" s="8">
        <v>235.32</v>
      </c>
      <c r="D1496" s="8">
        <v>135.79</v>
      </c>
      <c r="E1496" s="10">
        <f t="shared" si="92"/>
        <v>207.98185371716406</v>
      </c>
      <c r="F1496" s="9">
        <f t="shared" si="93"/>
        <v>-72.191853717164065</v>
      </c>
      <c r="G1496" s="9">
        <f t="shared" si="94"/>
        <v>-73.082416983341147</v>
      </c>
      <c r="H1496" s="9">
        <f t="shared" si="95"/>
        <v>0.89056326617708237</v>
      </c>
    </row>
    <row r="1497" spans="1:8" x14ac:dyDescent="0.25">
      <c r="A1497">
        <v>1035</v>
      </c>
      <c r="B1497" t="s">
        <v>1483</v>
      </c>
      <c r="C1497" s="8">
        <v>235.54</v>
      </c>
      <c r="D1497" s="8">
        <v>136.22999999999999</v>
      </c>
      <c r="E1497" s="10">
        <f t="shared" si="92"/>
        <v>208.00248670624703</v>
      </c>
      <c r="F1497" s="9">
        <f t="shared" si="93"/>
        <v>-71.772486706247037</v>
      </c>
      <c r="G1497" s="9">
        <f t="shared" si="94"/>
        <v>-72.191853717164065</v>
      </c>
      <c r="H1497" s="9">
        <f t="shared" si="95"/>
        <v>0.41936701091702844</v>
      </c>
    </row>
    <row r="1498" spans="1:8" x14ac:dyDescent="0.25">
      <c r="A1498">
        <v>1034</v>
      </c>
      <c r="B1498" t="s">
        <v>1484</v>
      </c>
      <c r="C1498" s="8">
        <v>236.29</v>
      </c>
      <c r="D1498" s="8">
        <v>137.26</v>
      </c>
      <c r="E1498" s="10">
        <f t="shared" si="92"/>
        <v>208.07282644175712</v>
      </c>
      <c r="F1498" s="9">
        <f t="shared" si="93"/>
        <v>-70.812826441757124</v>
      </c>
      <c r="G1498" s="9">
        <f t="shared" si="94"/>
        <v>-71.772486706247037</v>
      </c>
      <c r="H1498" s="9">
        <f t="shared" si="95"/>
        <v>0.95966026448991215</v>
      </c>
    </row>
    <row r="1499" spans="1:8" x14ac:dyDescent="0.25">
      <c r="A1499">
        <v>1033</v>
      </c>
      <c r="B1499" t="s">
        <v>1485</v>
      </c>
      <c r="C1499" s="8">
        <v>235.74</v>
      </c>
      <c r="D1499" s="8">
        <v>137.47999999999999</v>
      </c>
      <c r="E1499" s="10">
        <f t="shared" si="92"/>
        <v>208.02124396904972</v>
      </c>
      <c r="F1499" s="9">
        <f t="shared" si="93"/>
        <v>-70.541243969049731</v>
      </c>
      <c r="G1499" s="9">
        <f t="shared" si="94"/>
        <v>-70.812826441757124</v>
      </c>
      <c r="H1499" s="9">
        <f t="shared" si="95"/>
        <v>0.27158247270739366</v>
      </c>
    </row>
    <row r="1500" spans="1:8" x14ac:dyDescent="0.25">
      <c r="A1500">
        <v>1032</v>
      </c>
      <c r="B1500" t="s">
        <v>1486</v>
      </c>
      <c r="C1500" s="8">
        <v>235.33</v>
      </c>
      <c r="D1500" s="8">
        <v>136.03</v>
      </c>
      <c r="E1500" s="10">
        <f t="shared" si="92"/>
        <v>207.98279158030419</v>
      </c>
      <c r="F1500" s="9">
        <f t="shared" si="93"/>
        <v>-71.952791580304194</v>
      </c>
      <c r="G1500" s="9">
        <f t="shared" si="94"/>
        <v>-70.541243969049731</v>
      </c>
      <c r="H1500" s="9">
        <f t="shared" si="95"/>
        <v>-1.4115476112544627</v>
      </c>
    </row>
    <row r="1501" spans="1:8" x14ac:dyDescent="0.25">
      <c r="A1501">
        <v>1031</v>
      </c>
      <c r="B1501" t="s">
        <v>1487</v>
      </c>
      <c r="C1501" s="8">
        <v>235.48</v>
      </c>
      <c r="D1501" s="8">
        <v>135.87</v>
      </c>
      <c r="E1501" s="10">
        <f t="shared" si="92"/>
        <v>207.9968595274062</v>
      </c>
      <c r="F1501" s="9">
        <f t="shared" si="93"/>
        <v>-72.126859527406197</v>
      </c>
      <c r="G1501" s="9">
        <f t="shared" si="94"/>
        <v>-71.952791580304194</v>
      </c>
      <c r="H1501" s="9">
        <f t="shared" si="95"/>
        <v>-0.17406794710200302</v>
      </c>
    </row>
    <row r="1502" spans="1:8" x14ac:dyDescent="0.25">
      <c r="A1502">
        <v>1030</v>
      </c>
      <c r="B1502" t="s">
        <v>1488</v>
      </c>
      <c r="C1502" s="8">
        <v>234.78</v>
      </c>
      <c r="D1502" s="8">
        <v>134.33000000000001</v>
      </c>
      <c r="E1502" s="10">
        <f t="shared" si="92"/>
        <v>207.93120910759677</v>
      </c>
      <c r="F1502" s="9">
        <f t="shared" si="93"/>
        <v>-73.601209107596759</v>
      </c>
      <c r="G1502" s="9">
        <f t="shared" si="94"/>
        <v>-72.126859527406197</v>
      </c>
      <c r="H1502" s="9">
        <f t="shared" si="95"/>
        <v>-1.4743495801905624</v>
      </c>
    </row>
    <row r="1503" spans="1:8" x14ac:dyDescent="0.25">
      <c r="A1503">
        <v>1029</v>
      </c>
      <c r="B1503" t="s">
        <v>1489</v>
      </c>
      <c r="C1503" s="8">
        <v>235.44</v>
      </c>
      <c r="D1503" s="8">
        <v>135.58000000000001</v>
      </c>
      <c r="E1503" s="10">
        <f t="shared" si="92"/>
        <v>207.99310807484568</v>
      </c>
      <c r="F1503" s="9">
        <f t="shared" si="93"/>
        <v>-72.413108074845667</v>
      </c>
      <c r="G1503" s="9">
        <f t="shared" si="94"/>
        <v>-73.601209107596759</v>
      </c>
      <c r="H1503" s="9">
        <f t="shared" si="95"/>
        <v>1.1881010327510921</v>
      </c>
    </row>
    <row r="1504" spans="1:8" x14ac:dyDescent="0.25">
      <c r="A1504">
        <v>1028</v>
      </c>
      <c r="B1504" t="s">
        <v>1490</v>
      </c>
      <c r="C1504" s="8">
        <v>235.2</v>
      </c>
      <c r="D1504" s="8">
        <v>135.52000000000001</v>
      </c>
      <c r="E1504" s="10">
        <f t="shared" si="92"/>
        <v>207.97059935948243</v>
      </c>
      <c r="F1504" s="9">
        <f t="shared" si="93"/>
        <v>-72.450599359482425</v>
      </c>
      <c r="G1504" s="9">
        <f t="shared" si="94"/>
        <v>-72.413108074845667</v>
      </c>
      <c r="H1504" s="9">
        <f t="shared" si="95"/>
        <v>-3.7491284636757882E-2</v>
      </c>
    </row>
    <row r="1505" spans="1:8" x14ac:dyDescent="0.25">
      <c r="A1505">
        <v>1027</v>
      </c>
      <c r="B1505" t="s">
        <v>1491</v>
      </c>
      <c r="C1505" s="8">
        <v>235.34</v>
      </c>
      <c r="D1505" s="8">
        <v>135.82</v>
      </c>
      <c r="E1505" s="10">
        <f t="shared" si="92"/>
        <v>207.98372944344433</v>
      </c>
      <c r="F1505" s="9">
        <f t="shared" si="93"/>
        <v>-72.163729443444339</v>
      </c>
      <c r="G1505" s="9">
        <f t="shared" si="94"/>
        <v>-72.450599359482425</v>
      </c>
      <c r="H1505" s="9">
        <f t="shared" si="95"/>
        <v>0.28686991603808565</v>
      </c>
    </row>
    <row r="1506" spans="1:8" x14ac:dyDescent="0.25">
      <c r="A1506">
        <v>1026</v>
      </c>
      <c r="B1506" t="s">
        <v>1492</v>
      </c>
      <c r="C1506" s="8">
        <v>235.06</v>
      </c>
      <c r="D1506" s="8">
        <v>136.9</v>
      </c>
      <c r="E1506" s="10">
        <f t="shared" si="92"/>
        <v>207.95746927552057</v>
      </c>
      <c r="F1506" s="9">
        <f t="shared" si="93"/>
        <v>-71.05746927552056</v>
      </c>
      <c r="G1506" s="9">
        <f t="shared" si="94"/>
        <v>-72.163729443444339</v>
      </c>
      <c r="H1506" s="9">
        <f t="shared" si="95"/>
        <v>1.1062601679237787</v>
      </c>
    </row>
    <row r="1507" spans="1:8" x14ac:dyDescent="0.25">
      <c r="A1507">
        <v>1025</v>
      </c>
      <c r="B1507" t="s">
        <v>1493</v>
      </c>
      <c r="C1507" s="8">
        <v>234.03</v>
      </c>
      <c r="D1507" s="8">
        <v>135.04</v>
      </c>
      <c r="E1507" s="10">
        <f t="shared" si="92"/>
        <v>207.86086937208668</v>
      </c>
      <c r="F1507" s="9">
        <f t="shared" si="93"/>
        <v>-72.82086937208669</v>
      </c>
      <c r="G1507" s="9">
        <f t="shared" si="94"/>
        <v>-71.05746927552056</v>
      </c>
      <c r="H1507" s="9">
        <f t="shared" si="95"/>
        <v>-1.7634000965661301</v>
      </c>
    </row>
    <row r="1508" spans="1:8" x14ac:dyDescent="0.25">
      <c r="A1508">
        <v>1024</v>
      </c>
      <c r="B1508" t="s">
        <v>1494</v>
      </c>
      <c r="C1508" s="8">
        <v>232.51</v>
      </c>
      <c r="D1508" s="8">
        <v>133.72</v>
      </c>
      <c r="E1508" s="10">
        <f t="shared" si="92"/>
        <v>207.7183141747862</v>
      </c>
      <c r="F1508" s="9">
        <f t="shared" si="93"/>
        <v>-73.998314174786202</v>
      </c>
      <c r="G1508" s="9">
        <f t="shared" si="94"/>
        <v>-72.82086937208669</v>
      </c>
      <c r="H1508" s="9">
        <f t="shared" si="95"/>
        <v>-1.1774448026995117</v>
      </c>
    </row>
    <row r="1509" spans="1:8" x14ac:dyDescent="0.25">
      <c r="A1509">
        <v>1023</v>
      </c>
      <c r="B1509" t="s">
        <v>1495</v>
      </c>
      <c r="C1509" s="8">
        <v>234.57</v>
      </c>
      <c r="D1509" s="8">
        <v>135.29</v>
      </c>
      <c r="E1509" s="10">
        <f t="shared" si="92"/>
        <v>207.91151398165397</v>
      </c>
      <c r="F1509" s="9">
        <f t="shared" si="93"/>
        <v>-72.621513981653976</v>
      </c>
      <c r="G1509" s="9">
        <f t="shared" si="94"/>
        <v>-73.998314174786202</v>
      </c>
      <c r="H1509" s="9">
        <f t="shared" si="95"/>
        <v>1.376800193132226</v>
      </c>
    </row>
    <row r="1510" spans="1:8" x14ac:dyDescent="0.25">
      <c r="A1510">
        <v>1022</v>
      </c>
      <c r="B1510" t="s">
        <v>1496</v>
      </c>
      <c r="C1510" s="8">
        <v>233.87</v>
      </c>
      <c r="D1510" s="8">
        <v>135.32</v>
      </c>
      <c r="E1510" s="10">
        <f t="shared" si="92"/>
        <v>207.84586356184454</v>
      </c>
      <c r="F1510" s="9">
        <f t="shared" si="93"/>
        <v>-72.525863561844545</v>
      </c>
      <c r="G1510" s="9">
        <f t="shared" si="94"/>
        <v>-72.621513981653976</v>
      </c>
      <c r="H1510" s="9">
        <f t="shared" si="95"/>
        <v>9.5650419809430787E-2</v>
      </c>
    </row>
    <row r="1511" spans="1:8" x14ac:dyDescent="0.25">
      <c r="A1511">
        <v>1021</v>
      </c>
      <c r="B1511" t="s">
        <v>1497</v>
      </c>
      <c r="C1511" s="8">
        <v>233.44</v>
      </c>
      <c r="D1511" s="8">
        <v>135.79</v>
      </c>
      <c r="E1511" s="10">
        <f t="shared" si="92"/>
        <v>207.80553544681874</v>
      </c>
      <c r="F1511" s="9">
        <f t="shared" si="93"/>
        <v>-72.015535446818745</v>
      </c>
      <c r="G1511" s="9">
        <f t="shared" si="94"/>
        <v>-72.525863561844545</v>
      </c>
      <c r="H1511" s="9">
        <f t="shared" si="95"/>
        <v>0.51032811502579989</v>
      </c>
    </row>
    <row r="1512" spans="1:8" x14ac:dyDescent="0.25">
      <c r="A1512">
        <v>1020</v>
      </c>
      <c r="B1512" t="s">
        <v>1498</v>
      </c>
      <c r="C1512" s="8">
        <v>235.34</v>
      </c>
      <c r="D1512" s="8">
        <v>137.52000000000001</v>
      </c>
      <c r="E1512" s="10">
        <f t="shared" si="92"/>
        <v>207.98372944344433</v>
      </c>
      <c r="F1512" s="9">
        <f t="shared" si="93"/>
        <v>-70.463729443444322</v>
      </c>
      <c r="G1512" s="9">
        <f t="shared" si="94"/>
        <v>-72.015535446818745</v>
      </c>
      <c r="H1512" s="9">
        <f t="shared" si="95"/>
        <v>1.5518060033744234</v>
      </c>
    </row>
    <row r="1513" spans="1:8" x14ac:dyDescent="0.25">
      <c r="A1513">
        <v>1019</v>
      </c>
      <c r="B1513" t="s">
        <v>1499</v>
      </c>
      <c r="C1513" s="8">
        <v>234.59</v>
      </c>
      <c r="D1513" s="8">
        <v>137.21</v>
      </c>
      <c r="E1513" s="10">
        <f t="shared" si="92"/>
        <v>207.91338970793421</v>
      </c>
      <c r="F1513" s="9">
        <f t="shared" si="93"/>
        <v>-70.703389707934207</v>
      </c>
      <c r="G1513" s="9">
        <f t="shared" si="94"/>
        <v>-70.463729443444322</v>
      </c>
      <c r="H1513" s="9">
        <f t="shared" si="95"/>
        <v>-0.23966026448988487</v>
      </c>
    </row>
    <row r="1514" spans="1:8" x14ac:dyDescent="0.25">
      <c r="A1514">
        <v>1018</v>
      </c>
      <c r="B1514" t="s">
        <v>1500</v>
      </c>
      <c r="C1514" s="8">
        <v>237.17</v>
      </c>
      <c r="D1514" s="8">
        <v>138.91999999999999</v>
      </c>
      <c r="E1514" s="10">
        <f t="shared" si="92"/>
        <v>208.15535839808896</v>
      </c>
      <c r="F1514" s="9">
        <f t="shared" si="93"/>
        <v>-69.235358398088977</v>
      </c>
      <c r="G1514" s="9">
        <f t="shared" si="94"/>
        <v>-70.703389707934207</v>
      </c>
      <c r="H1514" s="9">
        <f t="shared" si="95"/>
        <v>1.4680313098452302</v>
      </c>
    </row>
    <row r="1515" spans="1:8" x14ac:dyDescent="0.25">
      <c r="A1515">
        <v>1017</v>
      </c>
      <c r="B1515" t="s">
        <v>1501</v>
      </c>
      <c r="C1515" s="8">
        <v>238.55</v>
      </c>
      <c r="D1515" s="8">
        <v>140.27000000000001</v>
      </c>
      <c r="E1515" s="10">
        <f t="shared" si="92"/>
        <v>208.28478351142758</v>
      </c>
      <c r="F1515" s="9">
        <f t="shared" si="93"/>
        <v>-68.014783511427567</v>
      </c>
      <c r="G1515" s="9">
        <f t="shared" si="94"/>
        <v>-69.235358398088977</v>
      </c>
      <c r="H1515" s="9">
        <f t="shared" si="95"/>
        <v>1.2205748866614101</v>
      </c>
    </row>
    <row r="1516" spans="1:8" x14ac:dyDescent="0.25">
      <c r="A1516">
        <v>1016</v>
      </c>
      <c r="B1516" t="s">
        <v>1502</v>
      </c>
      <c r="C1516" s="8">
        <v>238.4</v>
      </c>
      <c r="D1516" s="8">
        <v>140.99</v>
      </c>
      <c r="E1516" s="10">
        <f t="shared" si="92"/>
        <v>208.27071556432554</v>
      </c>
      <c r="F1516" s="9">
        <f t="shared" si="93"/>
        <v>-67.280715564325533</v>
      </c>
      <c r="G1516" s="9">
        <f t="shared" si="94"/>
        <v>-68.014783511427567</v>
      </c>
      <c r="H1516" s="9">
        <f t="shared" si="95"/>
        <v>0.73406794710203371</v>
      </c>
    </row>
    <row r="1517" spans="1:8" x14ac:dyDescent="0.25">
      <c r="A1517">
        <v>1015</v>
      </c>
      <c r="B1517" t="s">
        <v>1503</v>
      </c>
      <c r="C1517" s="8">
        <v>238.6</v>
      </c>
      <c r="D1517" s="8">
        <v>140.94999999999999</v>
      </c>
      <c r="E1517" s="10">
        <f t="shared" si="92"/>
        <v>208.28947282712824</v>
      </c>
      <c r="F1517" s="9">
        <f t="shared" si="93"/>
        <v>-67.339472827128247</v>
      </c>
      <c r="G1517" s="9">
        <f t="shared" si="94"/>
        <v>-67.280715564325533</v>
      </c>
      <c r="H1517" s="9">
        <f t="shared" si="95"/>
        <v>-5.8757262802714649E-2</v>
      </c>
    </row>
    <row r="1518" spans="1:8" x14ac:dyDescent="0.25">
      <c r="A1518">
        <v>1014</v>
      </c>
      <c r="B1518" t="s">
        <v>1504</v>
      </c>
      <c r="C1518" s="8">
        <v>238.08</v>
      </c>
      <c r="D1518" s="8">
        <v>139.06</v>
      </c>
      <c r="E1518" s="10">
        <f t="shared" si="92"/>
        <v>208.24070394384123</v>
      </c>
      <c r="F1518" s="9">
        <f t="shared" si="93"/>
        <v>-69.180703943841223</v>
      </c>
      <c r="G1518" s="9">
        <f t="shared" si="94"/>
        <v>-67.339472827128247</v>
      </c>
      <c r="H1518" s="9">
        <f t="shared" si="95"/>
        <v>-1.8412311167129758</v>
      </c>
    </row>
    <row r="1519" spans="1:8" x14ac:dyDescent="0.25">
      <c r="A1519">
        <v>1013</v>
      </c>
      <c r="B1519" t="s">
        <v>1505</v>
      </c>
      <c r="C1519" s="8">
        <v>238.68</v>
      </c>
      <c r="D1519" s="8">
        <v>139.86000000000001</v>
      </c>
      <c r="E1519" s="10">
        <f t="shared" si="92"/>
        <v>208.29697573224931</v>
      </c>
      <c r="F1519" s="9">
        <f t="shared" si="93"/>
        <v>-68.436975732249294</v>
      </c>
      <c r="G1519" s="9">
        <f t="shared" si="94"/>
        <v>-69.180703943841223</v>
      </c>
      <c r="H1519" s="9">
        <f t="shared" si="95"/>
        <v>0.74372821159192881</v>
      </c>
    </row>
    <row r="1520" spans="1:8" x14ac:dyDescent="0.25">
      <c r="A1520">
        <v>1012</v>
      </c>
      <c r="B1520" t="s">
        <v>1506</v>
      </c>
      <c r="C1520" s="8">
        <v>238.77</v>
      </c>
      <c r="D1520" s="8">
        <v>139.15</v>
      </c>
      <c r="E1520" s="10">
        <f t="shared" si="92"/>
        <v>208.30541650051055</v>
      </c>
      <c r="F1520" s="9">
        <f t="shared" si="93"/>
        <v>-69.15541650051054</v>
      </c>
      <c r="G1520" s="9">
        <f t="shared" si="94"/>
        <v>-68.436975732249294</v>
      </c>
      <c r="H1520" s="9">
        <f t="shared" si="95"/>
        <v>-0.71844076826124592</v>
      </c>
    </row>
    <row r="1521" spans="1:8" x14ac:dyDescent="0.25">
      <c r="A1521">
        <v>1011</v>
      </c>
      <c r="B1521" t="s">
        <v>1507</v>
      </c>
      <c r="C1521" s="8">
        <v>238.48</v>
      </c>
      <c r="D1521" s="8">
        <v>138.29</v>
      </c>
      <c r="E1521" s="10">
        <f t="shared" si="92"/>
        <v>208.27821846944661</v>
      </c>
      <c r="F1521" s="9">
        <f t="shared" si="93"/>
        <v>-69.988218469446622</v>
      </c>
      <c r="G1521" s="9">
        <f t="shared" si="94"/>
        <v>-69.15541650051054</v>
      </c>
      <c r="H1521" s="9">
        <f t="shared" si="95"/>
        <v>-0.83280196893608149</v>
      </c>
    </row>
    <row r="1522" spans="1:8" x14ac:dyDescent="0.25">
      <c r="A1522">
        <v>1010</v>
      </c>
      <c r="B1522" t="s">
        <v>1508</v>
      </c>
      <c r="C1522" s="8">
        <v>238.76</v>
      </c>
      <c r="D1522" s="8">
        <v>138.1</v>
      </c>
      <c r="E1522" s="10">
        <f t="shared" si="92"/>
        <v>208.30447863737038</v>
      </c>
      <c r="F1522" s="9">
        <f t="shared" si="93"/>
        <v>-70.204478637370386</v>
      </c>
      <c r="G1522" s="9">
        <f t="shared" si="94"/>
        <v>-69.988218469446622</v>
      </c>
      <c r="H1522" s="9">
        <f t="shared" si="95"/>
        <v>-0.2162601679237639</v>
      </c>
    </row>
    <row r="1523" spans="1:8" x14ac:dyDescent="0.25">
      <c r="A1523">
        <v>1009</v>
      </c>
      <c r="B1523" t="s">
        <v>1509</v>
      </c>
      <c r="C1523" s="8">
        <v>239.7</v>
      </c>
      <c r="D1523" s="8">
        <v>138.99</v>
      </c>
      <c r="E1523" s="10">
        <f t="shared" si="92"/>
        <v>208.39263777254305</v>
      </c>
      <c r="F1523" s="9">
        <f t="shared" si="93"/>
        <v>-69.402637772543045</v>
      </c>
      <c r="G1523" s="9">
        <f t="shared" si="94"/>
        <v>-70.204478637370386</v>
      </c>
      <c r="H1523" s="9">
        <f t="shared" si="95"/>
        <v>0.80184086482734074</v>
      </c>
    </row>
    <row r="1524" spans="1:8" x14ac:dyDescent="0.25">
      <c r="A1524">
        <v>1008</v>
      </c>
      <c r="B1524" t="s">
        <v>1510</v>
      </c>
      <c r="C1524" s="8">
        <v>239.66</v>
      </c>
      <c r="D1524" s="8">
        <v>138.41</v>
      </c>
      <c r="E1524" s="10">
        <f t="shared" si="92"/>
        <v>208.38888631998253</v>
      </c>
      <c r="F1524" s="9">
        <f t="shared" si="93"/>
        <v>-69.978886319982536</v>
      </c>
      <c r="G1524" s="9">
        <f t="shared" si="94"/>
        <v>-69.402637772543045</v>
      </c>
      <c r="H1524" s="9">
        <f t="shared" si="95"/>
        <v>-0.57624854743949072</v>
      </c>
    </row>
    <row r="1525" spans="1:8" x14ac:dyDescent="0.25">
      <c r="A1525">
        <v>1007</v>
      </c>
      <c r="B1525" t="s">
        <v>1511</v>
      </c>
      <c r="C1525" s="8">
        <v>239.44</v>
      </c>
      <c r="D1525" s="8">
        <v>138.35</v>
      </c>
      <c r="E1525" s="10">
        <f t="shared" si="92"/>
        <v>208.36825333089956</v>
      </c>
      <c r="F1525" s="9">
        <f t="shared" si="93"/>
        <v>-70.018253330899569</v>
      </c>
      <c r="G1525" s="9">
        <f t="shared" si="94"/>
        <v>-69.978886319982536</v>
      </c>
      <c r="H1525" s="9">
        <f t="shared" si="95"/>
        <v>-3.9367010917032985E-2</v>
      </c>
    </row>
    <row r="1526" spans="1:8" x14ac:dyDescent="0.25">
      <c r="A1526">
        <v>1006</v>
      </c>
      <c r="B1526" t="s">
        <v>1512</v>
      </c>
      <c r="C1526" s="8">
        <v>239.87</v>
      </c>
      <c r="D1526" s="8">
        <v>139.21</v>
      </c>
      <c r="E1526" s="10">
        <f t="shared" si="92"/>
        <v>208.40858144592534</v>
      </c>
      <c r="F1526" s="9">
        <f t="shared" si="93"/>
        <v>-69.198581445925328</v>
      </c>
      <c r="G1526" s="9">
        <f t="shared" si="94"/>
        <v>-70.018253330899569</v>
      </c>
      <c r="H1526" s="9">
        <f t="shared" si="95"/>
        <v>0.81967188497424104</v>
      </c>
    </row>
    <row r="1527" spans="1:8" x14ac:dyDescent="0.25">
      <c r="A1527">
        <v>1005</v>
      </c>
      <c r="B1527" t="s">
        <v>1513</v>
      </c>
      <c r="C1527" s="8">
        <v>239.38</v>
      </c>
      <c r="D1527" s="8">
        <v>138.24</v>
      </c>
      <c r="E1527" s="10">
        <f t="shared" si="92"/>
        <v>208.36262615205874</v>
      </c>
      <c r="F1527" s="9">
        <f t="shared" si="93"/>
        <v>-70.122626152058729</v>
      </c>
      <c r="G1527" s="9">
        <f t="shared" si="94"/>
        <v>-69.198581445925328</v>
      </c>
      <c r="H1527" s="9">
        <f t="shared" si="95"/>
        <v>-0.92404470613340095</v>
      </c>
    </row>
    <row r="1528" spans="1:8" x14ac:dyDescent="0.25">
      <c r="A1528">
        <v>1004</v>
      </c>
      <c r="B1528" t="s">
        <v>1514</v>
      </c>
      <c r="C1528" s="8">
        <v>238.98</v>
      </c>
      <c r="D1528" s="8">
        <v>137.51</v>
      </c>
      <c r="E1528" s="10">
        <f t="shared" si="92"/>
        <v>208.32511162645335</v>
      </c>
      <c r="F1528" s="9">
        <f t="shared" si="93"/>
        <v>-70.815111626453358</v>
      </c>
      <c r="G1528" s="9">
        <f t="shared" si="94"/>
        <v>-70.122626152058729</v>
      </c>
      <c r="H1528" s="9">
        <f t="shared" si="95"/>
        <v>-0.69248547439462982</v>
      </c>
    </row>
    <row r="1529" spans="1:8" x14ac:dyDescent="0.25">
      <c r="A1529">
        <v>1003</v>
      </c>
      <c r="B1529" t="s">
        <v>1515</v>
      </c>
      <c r="C1529" s="8">
        <v>240.3</v>
      </c>
      <c r="D1529" s="8">
        <v>138.58000000000001</v>
      </c>
      <c r="E1529" s="10">
        <f t="shared" si="92"/>
        <v>208.44890956095114</v>
      </c>
      <c r="F1529" s="9">
        <f t="shared" si="93"/>
        <v>-69.868909560951124</v>
      </c>
      <c r="G1529" s="9">
        <f t="shared" si="94"/>
        <v>-70.815111626453358</v>
      </c>
      <c r="H1529" s="9">
        <f t="shared" si="95"/>
        <v>0.94620206550223429</v>
      </c>
    </row>
    <row r="1530" spans="1:8" x14ac:dyDescent="0.25">
      <c r="A1530">
        <v>1002</v>
      </c>
      <c r="B1530" t="s">
        <v>1516</v>
      </c>
      <c r="C1530" s="8">
        <v>240.08</v>
      </c>
      <c r="D1530" s="8">
        <v>138.63</v>
      </c>
      <c r="E1530" s="10">
        <f t="shared" si="92"/>
        <v>208.42827657186817</v>
      </c>
      <c r="F1530" s="9">
        <f t="shared" si="93"/>
        <v>-69.798276571868172</v>
      </c>
      <c r="G1530" s="9">
        <f t="shared" si="94"/>
        <v>-69.868909560951124</v>
      </c>
      <c r="H1530" s="9">
        <f t="shared" si="95"/>
        <v>7.0632989082952236E-2</v>
      </c>
    </row>
    <row r="1531" spans="1:8" x14ac:dyDescent="0.25">
      <c r="A1531">
        <v>1001</v>
      </c>
      <c r="B1531" t="s">
        <v>1517</v>
      </c>
      <c r="C1531" s="8">
        <v>235.82</v>
      </c>
      <c r="D1531" s="8">
        <v>134.88999999999999</v>
      </c>
      <c r="E1531" s="10">
        <f t="shared" si="92"/>
        <v>208.02874687417079</v>
      </c>
      <c r="F1531" s="9">
        <f t="shared" si="93"/>
        <v>-73.138746874170806</v>
      </c>
      <c r="G1531" s="9">
        <f t="shared" si="94"/>
        <v>-69.798276571868172</v>
      </c>
      <c r="H1531" s="9">
        <f t="shared" si="95"/>
        <v>-3.3404703023026343</v>
      </c>
    </row>
    <row r="1532" spans="1:8" x14ac:dyDescent="0.25">
      <c r="A1532">
        <v>1000</v>
      </c>
      <c r="B1532" t="s">
        <v>1518</v>
      </c>
      <c r="C1532" s="8">
        <v>236.77</v>
      </c>
      <c r="D1532" s="8">
        <v>135.38</v>
      </c>
      <c r="E1532" s="10">
        <f t="shared" si="92"/>
        <v>208.1178438724836</v>
      </c>
      <c r="F1532" s="9">
        <f t="shared" si="93"/>
        <v>-72.737843872483609</v>
      </c>
      <c r="G1532" s="9">
        <f t="shared" si="94"/>
        <v>-73.138746874170806</v>
      </c>
      <c r="H1532" s="9">
        <f t="shared" si="95"/>
        <v>0.4009030016871975</v>
      </c>
    </row>
    <row r="1533" spans="1:8" x14ac:dyDescent="0.25">
      <c r="A1533">
        <v>999</v>
      </c>
      <c r="B1533" t="s">
        <v>1519</v>
      </c>
      <c r="C1533" s="8">
        <v>238.31</v>
      </c>
      <c r="D1533" s="8">
        <v>136.03</v>
      </c>
      <c r="E1533" s="10">
        <f t="shared" si="92"/>
        <v>208.26227479606433</v>
      </c>
      <c r="F1533" s="9">
        <f t="shared" si="93"/>
        <v>-72.232274796064331</v>
      </c>
      <c r="G1533" s="9">
        <f t="shared" si="94"/>
        <v>-72.737843872483609</v>
      </c>
      <c r="H1533" s="9">
        <f t="shared" si="95"/>
        <v>0.50556907641927751</v>
      </c>
    </row>
    <row r="1534" spans="1:8" x14ac:dyDescent="0.25">
      <c r="A1534">
        <v>998</v>
      </c>
      <c r="B1534" t="s">
        <v>1520</v>
      </c>
      <c r="C1534" s="8">
        <v>239.52</v>
      </c>
      <c r="D1534" s="8">
        <v>136.94999999999999</v>
      </c>
      <c r="E1534" s="10">
        <f t="shared" si="92"/>
        <v>208.37575623602064</v>
      </c>
      <c r="F1534" s="9">
        <f t="shared" si="93"/>
        <v>-71.425756236020646</v>
      </c>
      <c r="G1534" s="9">
        <f t="shared" si="94"/>
        <v>-72.232274796064331</v>
      </c>
      <c r="H1534" s="9">
        <f t="shared" si="95"/>
        <v>0.80651856004368483</v>
      </c>
    </row>
    <row r="1535" spans="1:8" x14ac:dyDescent="0.25">
      <c r="A1535">
        <v>997</v>
      </c>
      <c r="B1535" t="s">
        <v>1521</v>
      </c>
      <c r="C1535" s="8">
        <v>240.05</v>
      </c>
      <c r="D1535" s="8">
        <v>137.4</v>
      </c>
      <c r="E1535" s="10">
        <f t="shared" si="92"/>
        <v>208.42546298244778</v>
      </c>
      <c r="F1535" s="9">
        <f t="shared" si="93"/>
        <v>-71.025462982447777</v>
      </c>
      <c r="G1535" s="9">
        <f t="shared" si="94"/>
        <v>-71.425756236020646</v>
      </c>
      <c r="H1535" s="9">
        <f t="shared" si="95"/>
        <v>0.40029325357286893</v>
      </c>
    </row>
    <row r="1536" spans="1:8" x14ac:dyDescent="0.25">
      <c r="A1536">
        <v>996</v>
      </c>
      <c r="B1536" t="s">
        <v>1522</v>
      </c>
      <c r="C1536" s="8">
        <v>240.61</v>
      </c>
      <c r="D1536" s="8">
        <v>137.49</v>
      </c>
      <c r="E1536" s="10">
        <f t="shared" si="92"/>
        <v>208.47798331829532</v>
      </c>
      <c r="F1536" s="9">
        <f t="shared" si="93"/>
        <v>-70.987983318295306</v>
      </c>
      <c r="G1536" s="9">
        <f t="shared" si="94"/>
        <v>-71.025462982447777</v>
      </c>
      <c r="H1536" s="9">
        <f t="shared" si="95"/>
        <v>3.7479664152471059E-2</v>
      </c>
    </row>
    <row r="1537" spans="1:8" x14ac:dyDescent="0.25">
      <c r="A1537">
        <v>995</v>
      </c>
      <c r="B1537" t="s">
        <v>1523</v>
      </c>
      <c r="C1537" s="8">
        <v>241.76</v>
      </c>
      <c r="D1537" s="8">
        <v>137.58000000000001</v>
      </c>
      <c r="E1537" s="10">
        <f t="shared" si="92"/>
        <v>208.58583757941079</v>
      </c>
      <c r="F1537" s="9">
        <f t="shared" si="93"/>
        <v>-71.00583757941078</v>
      </c>
      <c r="G1537" s="9">
        <f t="shared" si="94"/>
        <v>-70.987983318295306</v>
      </c>
      <c r="H1537" s="9">
        <f t="shared" si="95"/>
        <v>-1.7854261115473946E-2</v>
      </c>
    </row>
    <row r="1538" spans="1:8" x14ac:dyDescent="0.25">
      <c r="A1538">
        <v>994</v>
      </c>
      <c r="B1538" t="s">
        <v>1524</v>
      </c>
      <c r="C1538" s="8">
        <v>241.71</v>
      </c>
      <c r="D1538" s="8">
        <v>137.54</v>
      </c>
      <c r="E1538" s="10">
        <f t="shared" si="92"/>
        <v>208.58114826371013</v>
      </c>
      <c r="F1538" s="9">
        <f t="shared" si="93"/>
        <v>-71.041148263710141</v>
      </c>
      <c r="G1538" s="9">
        <f t="shared" si="94"/>
        <v>-71.00583757941078</v>
      </c>
      <c r="H1538" s="9">
        <f t="shared" si="95"/>
        <v>-3.5310684299361128E-2</v>
      </c>
    </row>
    <row r="1539" spans="1:8" x14ac:dyDescent="0.25">
      <c r="A1539">
        <v>993</v>
      </c>
      <c r="B1539" t="s">
        <v>1525</v>
      </c>
      <c r="C1539" s="8">
        <v>241.5</v>
      </c>
      <c r="D1539" s="8">
        <v>136.46</v>
      </c>
      <c r="E1539" s="10">
        <f t="shared" si="92"/>
        <v>208.5614531377673</v>
      </c>
      <c r="F1539" s="9">
        <f t="shared" si="93"/>
        <v>-72.101453137767294</v>
      </c>
      <c r="G1539" s="9">
        <f t="shared" si="94"/>
        <v>-71.041148263710141</v>
      </c>
      <c r="H1539" s="9">
        <f t="shared" si="95"/>
        <v>-1.0603048740571523</v>
      </c>
    </row>
    <row r="1540" spans="1:8" x14ac:dyDescent="0.25">
      <c r="A1540">
        <v>992</v>
      </c>
      <c r="B1540" t="s">
        <v>1526</v>
      </c>
      <c r="C1540" s="8">
        <v>241.44</v>
      </c>
      <c r="D1540" s="8">
        <v>136.32</v>
      </c>
      <c r="E1540" s="10">
        <f t="shared" si="92"/>
        <v>208.5558259589265</v>
      </c>
      <c r="F1540" s="9">
        <f t="shared" si="93"/>
        <v>-72.235825958926512</v>
      </c>
      <c r="G1540" s="9">
        <f t="shared" si="94"/>
        <v>-72.101453137767294</v>
      </c>
      <c r="H1540" s="9">
        <f t="shared" si="95"/>
        <v>-0.13437282115921789</v>
      </c>
    </row>
    <row r="1541" spans="1:8" x14ac:dyDescent="0.25">
      <c r="A1541">
        <v>991</v>
      </c>
      <c r="B1541" t="s">
        <v>1527</v>
      </c>
      <c r="C1541" s="8">
        <v>243.36</v>
      </c>
      <c r="D1541" s="8">
        <v>138.94999999999999</v>
      </c>
      <c r="E1541" s="10">
        <f t="shared" si="92"/>
        <v>208.73589568183235</v>
      </c>
      <c r="F1541" s="9">
        <f t="shared" si="93"/>
        <v>-69.785895681832358</v>
      </c>
      <c r="G1541" s="9">
        <f t="shared" si="94"/>
        <v>-72.235825958926512</v>
      </c>
      <c r="H1541" s="9">
        <f t="shared" si="95"/>
        <v>2.449930277094154</v>
      </c>
    </row>
    <row r="1542" spans="1:8" x14ac:dyDescent="0.25">
      <c r="A1542">
        <v>990</v>
      </c>
      <c r="B1542" t="s">
        <v>1528</v>
      </c>
      <c r="C1542" s="8">
        <v>244.17</v>
      </c>
      <c r="D1542" s="8">
        <v>139.85</v>
      </c>
      <c r="E1542" s="10">
        <f t="shared" si="92"/>
        <v>208.81186259618326</v>
      </c>
      <c r="F1542" s="9">
        <f t="shared" si="93"/>
        <v>-68.961862596183266</v>
      </c>
      <c r="G1542" s="9">
        <f t="shared" si="94"/>
        <v>-69.785895681832358</v>
      </c>
      <c r="H1542" s="9">
        <f t="shared" si="95"/>
        <v>0.82403308564909139</v>
      </c>
    </row>
    <row r="1543" spans="1:8" x14ac:dyDescent="0.25">
      <c r="A1543">
        <v>989</v>
      </c>
      <c r="B1543" t="s">
        <v>1529</v>
      </c>
      <c r="C1543" s="8">
        <v>243.99</v>
      </c>
      <c r="D1543" s="8">
        <v>138.97999999999999</v>
      </c>
      <c r="E1543" s="10">
        <f t="shared" si="92"/>
        <v>208.79498105966084</v>
      </c>
      <c r="F1543" s="9">
        <f t="shared" si="93"/>
        <v>-69.814981059660852</v>
      </c>
      <c r="G1543" s="9">
        <f t="shared" si="94"/>
        <v>-68.961862596183266</v>
      </c>
      <c r="H1543" s="9">
        <f t="shared" si="95"/>
        <v>-0.85311846347758546</v>
      </c>
    </row>
    <row r="1544" spans="1:8" x14ac:dyDescent="0.25">
      <c r="A1544">
        <v>988</v>
      </c>
      <c r="B1544" t="s">
        <v>1530</v>
      </c>
      <c r="C1544" s="8">
        <v>243.21</v>
      </c>
      <c r="D1544" s="8">
        <v>138.85</v>
      </c>
      <c r="E1544" s="10">
        <f t="shared" si="92"/>
        <v>208.72182773473034</v>
      </c>
      <c r="F1544" s="9">
        <f t="shared" si="93"/>
        <v>-69.871827734730346</v>
      </c>
      <c r="G1544" s="9">
        <f t="shared" si="94"/>
        <v>-69.814981059660852</v>
      </c>
      <c r="H1544" s="9">
        <f t="shared" si="95"/>
        <v>-5.6846675069493813E-2</v>
      </c>
    </row>
    <row r="1545" spans="1:8" x14ac:dyDescent="0.25">
      <c r="A1545">
        <v>987</v>
      </c>
      <c r="B1545" t="s">
        <v>1531</v>
      </c>
      <c r="C1545" s="8">
        <v>243.66</v>
      </c>
      <c r="D1545" s="8">
        <v>138.97999999999999</v>
      </c>
      <c r="E1545" s="10">
        <f t="shared" si="92"/>
        <v>208.76403157603639</v>
      </c>
      <c r="F1545" s="9">
        <f t="shared" si="93"/>
        <v>-69.784031576036398</v>
      </c>
      <c r="G1545" s="9">
        <f t="shared" si="94"/>
        <v>-69.871827734730346</v>
      </c>
      <c r="H1545" s="9">
        <f t="shared" si="95"/>
        <v>8.7796158693947746E-2</v>
      </c>
    </row>
    <row r="1546" spans="1:8" x14ac:dyDescent="0.25">
      <c r="A1546">
        <v>986</v>
      </c>
      <c r="B1546" t="s">
        <v>1532</v>
      </c>
      <c r="C1546" s="8">
        <v>243.78</v>
      </c>
      <c r="D1546" s="8">
        <v>140.88</v>
      </c>
      <c r="E1546" s="10">
        <f t="shared" si="92"/>
        <v>208.77528593371801</v>
      </c>
      <c r="F1546" s="9">
        <f t="shared" si="93"/>
        <v>-67.895285933718014</v>
      </c>
      <c r="G1546" s="9">
        <f t="shared" si="94"/>
        <v>-69.784031576036398</v>
      </c>
      <c r="H1546" s="9">
        <f t="shared" si="95"/>
        <v>1.8887456423183835</v>
      </c>
    </row>
    <row r="1547" spans="1:8" x14ac:dyDescent="0.25">
      <c r="A1547">
        <v>985</v>
      </c>
      <c r="B1547" t="s">
        <v>1533</v>
      </c>
      <c r="C1547" s="8">
        <v>243.41</v>
      </c>
      <c r="D1547" s="8">
        <v>141.61000000000001</v>
      </c>
      <c r="E1547" s="10">
        <f t="shared" si="92"/>
        <v>208.74058499753303</v>
      </c>
      <c r="F1547" s="9">
        <f t="shared" si="93"/>
        <v>-67.13058499753302</v>
      </c>
      <c r="G1547" s="9">
        <f t="shared" si="94"/>
        <v>-67.895285933718014</v>
      </c>
      <c r="H1547" s="9">
        <f t="shared" si="95"/>
        <v>0.76470093618499391</v>
      </c>
    </row>
    <row r="1548" spans="1:8" x14ac:dyDescent="0.25">
      <c r="A1548">
        <v>984</v>
      </c>
      <c r="B1548" t="s">
        <v>1534</v>
      </c>
      <c r="C1548" s="8">
        <v>243.36</v>
      </c>
      <c r="D1548" s="8">
        <v>141.38</v>
      </c>
      <c r="E1548" s="10">
        <f t="shared" si="92"/>
        <v>208.73589568183235</v>
      </c>
      <c r="F1548" s="9">
        <f t="shared" si="93"/>
        <v>-67.355895681832351</v>
      </c>
      <c r="G1548" s="9">
        <f t="shared" si="94"/>
        <v>-67.13058499753302</v>
      </c>
      <c r="H1548" s="9">
        <f t="shared" si="95"/>
        <v>-0.22531068429933043</v>
      </c>
    </row>
    <row r="1549" spans="1:8" x14ac:dyDescent="0.25">
      <c r="A1549">
        <v>983</v>
      </c>
      <c r="B1549" t="s">
        <v>1535</v>
      </c>
      <c r="C1549" s="8">
        <v>244.55</v>
      </c>
      <c r="D1549" s="8">
        <v>142.1</v>
      </c>
      <c r="E1549" s="10">
        <f t="shared" si="92"/>
        <v>208.8475013955084</v>
      </c>
      <c r="F1549" s="9">
        <f t="shared" si="93"/>
        <v>-66.747501395508408</v>
      </c>
      <c r="G1549" s="9">
        <f t="shared" si="94"/>
        <v>-67.355895681832351</v>
      </c>
      <c r="H1549" s="9">
        <f t="shared" si="95"/>
        <v>0.60839428632394288</v>
      </c>
    </row>
    <row r="1550" spans="1:8" x14ac:dyDescent="0.25">
      <c r="A1550">
        <v>982</v>
      </c>
      <c r="B1550" t="s">
        <v>1536</v>
      </c>
      <c r="C1550" s="8">
        <v>244.24</v>
      </c>
      <c r="D1550" s="8">
        <v>141.26</v>
      </c>
      <c r="E1550" s="10">
        <f t="shared" si="92"/>
        <v>208.81842763816422</v>
      </c>
      <c r="F1550" s="9">
        <f t="shared" si="93"/>
        <v>-67.558427638164233</v>
      </c>
      <c r="G1550" s="9">
        <f t="shared" si="94"/>
        <v>-66.747501395508408</v>
      </c>
      <c r="H1550" s="9">
        <f t="shared" si="95"/>
        <v>-0.81092624265582458</v>
      </c>
    </row>
    <row r="1551" spans="1:8" x14ac:dyDescent="0.25">
      <c r="A1551">
        <v>981</v>
      </c>
      <c r="B1551" t="s">
        <v>1537</v>
      </c>
      <c r="C1551" s="8">
        <v>243.77</v>
      </c>
      <c r="D1551" s="8">
        <v>140.54</v>
      </c>
      <c r="E1551" s="10">
        <f t="shared" si="92"/>
        <v>208.77434807057787</v>
      </c>
      <c r="F1551" s="9">
        <f t="shared" si="93"/>
        <v>-68.23434807057788</v>
      </c>
      <c r="G1551" s="9">
        <f t="shared" si="94"/>
        <v>-67.558427638164233</v>
      </c>
      <c r="H1551" s="9">
        <f t="shared" si="95"/>
        <v>-0.67592043241364763</v>
      </c>
    </row>
    <row r="1552" spans="1:8" x14ac:dyDescent="0.25">
      <c r="A1552">
        <v>980</v>
      </c>
      <c r="B1552" t="s">
        <v>1538</v>
      </c>
      <c r="C1552" s="8">
        <v>242.64</v>
      </c>
      <c r="D1552" s="8">
        <v>140.19</v>
      </c>
      <c r="E1552" s="10">
        <f t="shared" ref="E1552:E1615" si="96">+$G$3*$C1552+$G$4</f>
        <v>208.66836953574267</v>
      </c>
      <c r="F1552" s="9">
        <f t="shared" ref="F1552:F1615" si="97">+$D1552-E1552</f>
        <v>-68.478369535742672</v>
      </c>
      <c r="G1552" s="9">
        <f t="shared" si="94"/>
        <v>-68.23434807057788</v>
      </c>
      <c r="H1552" s="9">
        <f t="shared" si="95"/>
        <v>-0.24402146516479206</v>
      </c>
    </row>
    <row r="1553" spans="1:8" x14ac:dyDescent="0.25">
      <c r="A1553">
        <v>979</v>
      </c>
      <c r="B1553" t="s">
        <v>1539</v>
      </c>
      <c r="C1553" s="8">
        <v>244.66</v>
      </c>
      <c r="D1553" s="8">
        <v>141.22999999999999</v>
      </c>
      <c r="E1553" s="10">
        <f t="shared" si="96"/>
        <v>208.85781789004986</v>
      </c>
      <c r="F1553" s="9">
        <f t="shared" si="97"/>
        <v>-67.627817890049869</v>
      </c>
      <c r="G1553" s="9">
        <f t="shared" ref="G1553:G1616" si="98">+F1552</f>
        <v>-68.478369535742672</v>
      </c>
      <c r="H1553" s="9">
        <f t="shared" ref="H1553:H1616" si="99">+F1553-G1553</f>
        <v>0.8505516456928035</v>
      </c>
    </row>
    <row r="1554" spans="1:8" x14ac:dyDescent="0.25">
      <c r="A1554">
        <v>978</v>
      </c>
      <c r="B1554" t="s">
        <v>1540</v>
      </c>
      <c r="C1554" s="8">
        <v>243.01</v>
      </c>
      <c r="D1554" s="8">
        <v>139.80000000000001</v>
      </c>
      <c r="E1554" s="10">
        <f t="shared" si="96"/>
        <v>208.70307047192765</v>
      </c>
      <c r="F1554" s="9">
        <f t="shared" si="97"/>
        <v>-68.903070471927634</v>
      </c>
      <c r="G1554" s="9">
        <f t="shared" si="98"/>
        <v>-67.627817890049869</v>
      </c>
      <c r="H1554" s="9">
        <f t="shared" si="99"/>
        <v>-1.2752525818777656</v>
      </c>
    </row>
    <row r="1555" spans="1:8" x14ac:dyDescent="0.25">
      <c r="A1555">
        <v>977</v>
      </c>
      <c r="B1555" t="s">
        <v>1541</v>
      </c>
      <c r="C1555" s="8">
        <v>242.95</v>
      </c>
      <c r="D1555" s="8">
        <v>139.44999999999999</v>
      </c>
      <c r="E1555" s="10">
        <f t="shared" si="96"/>
        <v>208.69744329308685</v>
      </c>
      <c r="F1555" s="9">
        <f t="shared" si="97"/>
        <v>-69.24744329308686</v>
      </c>
      <c r="G1555" s="9">
        <f t="shared" si="98"/>
        <v>-68.903070471927634</v>
      </c>
      <c r="H1555" s="9">
        <f t="shared" si="99"/>
        <v>-0.34437282115922585</v>
      </c>
    </row>
    <row r="1556" spans="1:8" x14ac:dyDescent="0.25">
      <c r="A1556">
        <v>976</v>
      </c>
      <c r="B1556" t="s">
        <v>1542</v>
      </c>
      <c r="C1556" s="8">
        <v>242.84</v>
      </c>
      <c r="D1556" s="8">
        <v>139.97999999999999</v>
      </c>
      <c r="E1556" s="10">
        <f t="shared" si="96"/>
        <v>208.68712679854536</v>
      </c>
      <c r="F1556" s="9">
        <f t="shared" si="97"/>
        <v>-68.707126798545374</v>
      </c>
      <c r="G1556" s="9">
        <f t="shared" si="98"/>
        <v>-69.24744329308686</v>
      </c>
      <c r="H1556" s="9">
        <f t="shared" si="99"/>
        <v>0.54031649454148578</v>
      </c>
    </row>
    <row r="1557" spans="1:8" x14ac:dyDescent="0.25">
      <c r="A1557">
        <v>975</v>
      </c>
      <c r="B1557" t="s">
        <v>1543</v>
      </c>
      <c r="C1557" s="8">
        <v>243.13</v>
      </c>
      <c r="D1557" s="8">
        <v>140.91</v>
      </c>
      <c r="E1557" s="10">
        <f t="shared" si="96"/>
        <v>208.71432482960927</v>
      </c>
      <c r="F1557" s="9">
        <f t="shared" si="97"/>
        <v>-67.804324829609271</v>
      </c>
      <c r="G1557" s="9">
        <f t="shared" si="98"/>
        <v>-68.707126798545374</v>
      </c>
      <c r="H1557" s="9">
        <f t="shared" si="99"/>
        <v>0.90280196893610309</v>
      </c>
    </row>
    <row r="1558" spans="1:8" x14ac:dyDescent="0.25">
      <c r="A1558">
        <v>974</v>
      </c>
      <c r="B1558" t="s">
        <v>1544</v>
      </c>
      <c r="C1558" s="8">
        <v>243.29</v>
      </c>
      <c r="D1558" s="8">
        <v>141.08000000000001</v>
      </c>
      <c r="E1558" s="10">
        <f t="shared" si="96"/>
        <v>208.72933063985141</v>
      </c>
      <c r="F1558" s="9">
        <f t="shared" si="97"/>
        <v>-67.649330639851399</v>
      </c>
      <c r="G1558" s="9">
        <f t="shared" si="98"/>
        <v>-67.804324829609271</v>
      </c>
      <c r="H1558" s="9">
        <f t="shared" si="99"/>
        <v>0.15499418975787194</v>
      </c>
    </row>
    <row r="1559" spans="1:8" x14ac:dyDescent="0.25">
      <c r="A1559">
        <v>973</v>
      </c>
      <c r="B1559" t="s">
        <v>1545</v>
      </c>
      <c r="C1559" s="8">
        <v>241.33</v>
      </c>
      <c r="D1559" s="8">
        <v>139.84</v>
      </c>
      <c r="E1559" s="10">
        <f t="shared" si="96"/>
        <v>208.54550946438502</v>
      </c>
      <c r="F1559" s="9">
        <f t="shared" si="97"/>
        <v>-68.705509464385017</v>
      </c>
      <c r="G1559" s="9">
        <f t="shared" si="98"/>
        <v>-67.649330639851399</v>
      </c>
      <c r="H1559" s="9">
        <f t="shared" si="99"/>
        <v>-1.0561788245336174</v>
      </c>
    </row>
    <row r="1560" spans="1:8" x14ac:dyDescent="0.25">
      <c r="A1560">
        <v>972</v>
      </c>
      <c r="B1560" t="s">
        <v>1546</v>
      </c>
      <c r="C1560" s="8">
        <v>243.49</v>
      </c>
      <c r="D1560" s="8">
        <v>141.97999999999999</v>
      </c>
      <c r="E1560" s="10">
        <f t="shared" si="96"/>
        <v>208.74808790265411</v>
      </c>
      <c r="F1560" s="9">
        <f t="shared" si="97"/>
        <v>-66.768087902654116</v>
      </c>
      <c r="G1560" s="9">
        <f t="shared" si="98"/>
        <v>-68.705509464385017</v>
      </c>
      <c r="H1560" s="9">
        <f t="shared" si="99"/>
        <v>1.9374215617309005</v>
      </c>
    </row>
    <row r="1561" spans="1:8" x14ac:dyDescent="0.25">
      <c r="A1561">
        <v>971</v>
      </c>
      <c r="B1561" t="s">
        <v>1547</v>
      </c>
      <c r="C1561" s="8">
        <v>241.35</v>
      </c>
      <c r="D1561" s="8">
        <v>141.13999999999999</v>
      </c>
      <c r="E1561" s="10">
        <f t="shared" si="96"/>
        <v>208.5473851906653</v>
      </c>
      <c r="F1561" s="9">
        <f t="shared" si="97"/>
        <v>-67.407385190665309</v>
      </c>
      <c r="G1561" s="9">
        <f t="shared" si="98"/>
        <v>-66.768087902654116</v>
      </c>
      <c r="H1561" s="9">
        <f t="shared" si="99"/>
        <v>-0.63929728801119268</v>
      </c>
    </row>
    <row r="1562" spans="1:8" x14ac:dyDescent="0.25">
      <c r="A1562">
        <v>970</v>
      </c>
      <c r="B1562" t="s">
        <v>1548</v>
      </c>
      <c r="C1562" s="8">
        <v>241.8</v>
      </c>
      <c r="D1562" s="8">
        <v>140.91999999999999</v>
      </c>
      <c r="E1562" s="10">
        <f t="shared" si="96"/>
        <v>208.58958903197134</v>
      </c>
      <c r="F1562" s="9">
        <f t="shared" si="97"/>
        <v>-67.669589031971356</v>
      </c>
      <c r="G1562" s="9">
        <f t="shared" si="98"/>
        <v>-67.407385190665309</v>
      </c>
      <c r="H1562" s="9">
        <f t="shared" si="99"/>
        <v>-0.26220384130604657</v>
      </c>
    </row>
    <row r="1563" spans="1:8" x14ac:dyDescent="0.25">
      <c r="A1563">
        <v>969</v>
      </c>
      <c r="B1563" t="s">
        <v>1549</v>
      </c>
      <c r="C1563" s="8">
        <v>242.21</v>
      </c>
      <c r="D1563" s="8">
        <v>142.1</v>
      </c>
      <c r="E1563" s="10">
        <f t="shared" si="96"/>
        <v>208.62804142071687</v>
      </c>
      <c r="F1563" s="9">
        <f t="shared" si="97"/>
        <v>-66.528041420716875</v>
      </c>
      <c r="G1563" s="9">
        <f t="shared" si="98"/>
        <v>-67.669589031971356</v>
      </c>
      <c r="H1563" s="9">
        <f t="shared" si="99"/>
        <v>1.1415476112544809</v>
      </c>
    </row>
    <row r="1564" spans="1:8" x14ac:dyDescent="0.25">
      <c r="A1564">
        <v>968</v>
      </c>
      <c r="B1564" t="s">
        <v>1550</v>
      </c>
      <c r="C1564" s="8">
        <v>242.77</v>
      </c>
      <c r="D1564" s="8">
        <v>141.59</v>
      </c>
      <c r="E1564" s="10">
        <f t="shared" si="96"/>
        <v>208.6805617565644</v>
      </c>
      <c r="F1564" s="9">
        <f t="shared" si="97"/>
        <v>-67.090561756564398</v>
      </c>
      <c r="G1564" s="9">
        <f t="shared" si="98"/>
        <v>-66.528041420716875</v>
      </c>
      <c r="H1564" s="9">
        <f t="shared" si="99"/>
        <v>-0.56252033584752326</v>
      </c>
    </row>
    <row r="1565" spans="1:8" x14ac:dyDescent="0.25">
      <c r="A1565">
        <v>967</v>
      </c>
      <c r="B1565" t="s">
        <v>1551</v>
      </c>
      <c r="C1565" s="8">
        <v>240.55</v>
      </c>
      <c r="D1565" s="8">
        <v>139.13999999999999</v>
      </c>
      <c r="E1565" s="10">
        <f t="shared" si="96"/>
        <v>208.47235613945452</v>
      </c>
      <c r="F1565" s="9">
        <f t="shared" si="97"/>
        <v>-69.332356139454532</v>
      </c>
      <c r="G1565" s="9">
        <f t="shared" si="98"/>
        <v>-67.090561756564398</v>
      </c>
      <c r="H1565" s="9">
        <f t="shared" si="99"/>
        <v>-2.2417943828901343</v>
      </c>
    </row>
    <row r="1566" spans="1:8" x14ac:dyDescent="0.25">
      <c r="A1566">
        <v>966</v>
      </c>
      <c r="B1566" t="s">
        <v>1552</v>
      </c>
      <c r="C1566" s="8">
        <v>242.11</v>
      </c>
      <c r="D1566" s="8">
        <v>140.49</v>
      </c>
      <c r="E1566" s="10">
        <f t="shared" si="96"/>
        <v>208.61866278931552</v>
      </c>
      <c r="F1566" s="9">
        <f t="shared" si="97"/>
        <v>-68.128662789315513</v>
      </c>
      <c r="G1566" s="9">
        <f t="shared" si="98"/>
        <v>-69.332356139454532</v>
      </c>
      <c r="H1566" s="9">
        <f t="shared" si="99"/>
        <v>1.2036933501390195</v>
      </c>
    </row>
    <row r="1567" spans="1:8" x14ac:dyDescent="0.25">
      <c r="A1567">
        <v>965</v>
      </c>
      <c r="B1567" t="s">
        <v>1553</v>
      </c>
      <c r="C1567" s="8">
        <v>242.37</v>
      </c>
      <c r="D1567" s="8">
        <v>139.88</v>
      </c>
      <c r="E1567" s="10">
        <f t="shared" si="96"/>
        <v>208.64304723095901</v>
      </c>
      <c r="F1567" s="9">
        <f t="shared" si="97"/>
        <v>-68.763047230959017</v>
      </c>
      <c r="G1567" s="9">
        <f t="shared" si="98"/>
        <v>-68.128662789315513</v>
      </c>
      <c r="H1567" s="9">
        <f t="shared" si="99"/>
        <v>-0.63438444164350472</v>
      </c>
    </row>
    <row r="1568" spans="1:8" x14ac:dyDescent="0.25">
      <c r="A1568">
        <v>964</v>
      </c>
      <c r="B1568" t="s">
        <v>1554</v>
      </c>
      <c r="C1568" s="8">
        <v>242.19</v>
      </c>
      <c r="D1568" s="8">
        <v>140.29</v>
      </c>
      <c r="E1568" s="10">
        <f t="shared" si="96"/>
        <v>208.62616569443659</v>
      </c>
      <c r="F1568" s="9">
        <f t="shared" si="97"/>
        <v>-68.336165694436602</v>
      </c>
      <c r="G1568" s="9">
        <f t="shared" si="98"/>
        <v>-68.763047230959017</v>
      </c>
      <c r="H1568" s="9">
        <f t="shared" si="99"/>
        <v>0.42688153652241567</v>
      </c>
    </row>
    <row r="1569" spans="1:8" x14ac:dyDescent="0.25">
      <c r="A1569">
        <v>963</v>
      </c>
      <c r="B1569" t="s">
        <v>1555</v>
      </c>
      <c r="C1569" s="8">
        <v>244.01</v>
      </c>
      <c r="D1569" s="8">
        <v>141.37</v>
      </c>
      <c r="E1569" s="10">
        <f t="shared" si="96"/>
        <v>208.79685678594112</v>
      </c>
      <c r="F1569" s="9">
        <f t="shared" si="97"/>
        <v>-67.426856785941112</v>
      </c>
      <c r="G1569" s="9">
        <f t="shared" si="98"/>
        <v>-68.336165694436602</v>
      </c>
      <c r="H1569" s="9">
        <f t="shared" si="99"/>
        <v>0.90930890849548973</v>
      </c>
    </row>
    <row r="1570" spans="1:8" x14ac:dyDescent="0.25">
      <c r="A1570">
        <v>962</v>
      </c>
      <c r="B1570" t="s">
        <v>1556</v>
      </c>
      <c r="C1570" s="8">
        <v>244.42</v>
      </c>
      <c r="D1570" s="8">
        <v>141.49</v>
      </c>
      <c r="E1570" s="10">
        <f t="shared" si="96"/>
        <v>208.83530917468664</v>
      </c>
      <c r="F1570" s="9">
        <f t="shared" si="97"/>
        <v>-67.345309174686633</v>
      </c>
      <c r="G1570" s="9">
        <f t="shared" si="98"/>
        <v>-67.426856785941112</v>
      </c>
      <c r="H1570" s="9">
        <f t="shared" si="99"/>
        <v>8.1547611254478625E-2</v>
      </c>
    </row>
    <row r="1571" spans="1:8" x14ac:dyDescent="0.25">
      <c r="A1571">
        <v>961</v>
      </c>
      <c r="B1571" t="s">
        <v>1557</v>
      </c>
      <c r="C1571" s="8">
        <v>245.56</v>
      </c>
      <c r="D1571" s="8">
        <v>141.72999999999999</v>
      </c>
      <c r="E1571" s="10">
        <f t="shared" si="96"/>
        <v>208.94222557266198</v>
      </c>
      <c r="F1571" s="9">
        <f t="shared" si="97"/>
        <v>-67.212225572661993</v>
      </c>
      <c r="G1571" s="9">
        <f t="shared" si="98"/>
        <v>-67.345309174686633</v>
      </c>
      <c r="H1571" s="9">
        <f t="shared" si="99"/>
        <v>0.13308360202464087</v>
      </c>
    </row>
    <row r="1572" spans="1:8" x14ac:dyDescent="0.25">
      <c r="A1572">
        <v>960</v>
      </c>
      <c r="B1572" t="s">
        <v>1558</v>
      </c>
      <c r="C1572" s="8">
        <v>245.53</v>
      </c>
      <c r="D1572" s="8">
        <v>142.06</v>
      </c>
      <c r="E1572" s="10">
        <f t="shared" si="96"/>
        <v>208.9394119832416</v>
      </c>
      <c r="F1572" s="9">
        <f t="shared" si="97"/>
        <v>-66.879411983241596</v>
      </c>
      <c r="G1572" s="9">
        <f t="shared" si="98"/>
        <v>-67.212225572661993</v>
      </c>
      <c r="H1572" s="9">
        <f t="shared" si="99"/>
        <v>0.33281358942039674</v>
      </c>
    </row>
    <row r="1573" spans="1:8" x14ac:dyDescent="0.25">
      <c r="A1573">
        <v>959</v>
      </c>
      <c r="B1573" t="s">
        <v>1559</v>
      </c>
      <c r="C1573" s="8">
        <v>245.66</v>
      </c>
      <c r="D1573" s="8">
        <v>141.69</v>
      </c>
      <c r="E1573" s="10">
        <f t="shared" si="96"/>
        <v>208.95160420406333</v>
      </c>
      <c r="F1573" s="9">
        <f t="shared" si="97"/>
        <v>-67.261604204063332</v>
      </c>
      <c r="G1573" s="9">
        <f t="shared" si="98"/>
        <v>-66.879411983241596</v>
      </c>
      <c r="H1573" s="9">
        <f t="shared" si="99"/>
        <v>-0.38219222082173587</v>
      </c>
    </row>
    <row r="1574" spans="1:8" x14ac:dyDescent="0.25">
      <c r="A1574">
        <v>958</v>
      </c>
      <c r="B1574" t="s">
        <v>1560</v>
      </c>
      <c r="C1574" s="8">
        <v>246.99</v>
      </c>
      <c r="D1574" s="8">
        <v>143.1</v>
      </c>
      <c r="E1574" s="10">
        <f t="shared" si="96"/>
        <v>209.07634000170125</v>
      </c>
      <c r="F1574" s="9">
        <f t="shared" si="97"/>
        <v>-65.97634000170126</v>
      </c>
      <c r="G1574" s="9">
        <f t="shared" si="98"/>
        <v>-67.261604204063332</v>
      </c>
      <c r="H1574" s="9">
        <f t="shared" si="99"/>
        <v>1.2852642023620717</v>
      </c>
    </row>
    <row r="1575" spans="1:8" x14ac:dyDescent="0.25">
      <c r="A1575">
        <v>957</v>
      </c>
      <c r="B1575" t="s">
        <v>1561</v>
      </c>
      <c r="C1575" s="8">
        <v>247.1</v>
      </c>
      <c r="D1575" s="8">
        <v>143.19999999999999</v>
      </c>
      <c r="E1575" s="10">
        <f t="shared" si="96"/>
        <v>209.08665649624274</v>
      </c>
      <c r="F1575" s="9">
        <f t="shared" si="97"/>
        <v>-65.88665649624275</v>
      </c>
      <c r="G1575" s="9">
        <f t="shared" si="98"/>
        <v>-65.97634000170126</v>
      </c>
      <c r="H1575" s="9">
        <f t="shared" si="99"/>
        <v>8.9683505458509671E-2</v>
      </c>
    </row>
    <row r="1576" spans="1:8" x14ac:dyDescent="0.25">
      <c r="A1576">
        <v>956</v>
      </c>
      <c r="B1576" t="s">
        <v>1562</v>
      </c>
      <c r="C1576" s="8">
        <v>246.88</v>
      </c>
      <c r="D1576" s="8">
        <v>142.55000000000001</v>
      </c>
      <c r="E1576" s="10">
        <f t="shared" si="96"/>
        <v>209.06602350715977</v>
      </c>
      <c r="F1576" s="9">
        <f t="shared" si="97"/>
        <v>-66.516023507159758</v>
      </c>
      <c r="G1576" s="9">
        <f t="shared" si="98"/>
        <v>-65.88665649624275</v>
      </c>
      <c r="H1576" s="9">
        <f t="shared" si="99"/>
        <v>-0.62936701091700797</v>
      </c>
    </row>
    <row r="1577" spans="1:8" x14ac:dyDescent="0.25">
      <c r="A1577">
        <v>955</v>
      </c>
      <c r="B1577" t="s">
        <v>1563</v>
      </c>
      <c r="C1577" s="8">
        <v>246.82</v>
      </c>
      <c r="D1577" s="8">
        <v>142.75</v>
      </c>
      <c r="E1577" s="10">
        <f t="shared" si="96"/>
        <v>209.06039632831897</v>
      </c>
      <c r="F1577" s="9">
        <f t="shared" si="97"/>
        <v>-66.310396328318973</v>
      </c>
      <c r="G1577" s="9">
        <f t="shared" si="98"/>
        <v>-66.516023507159758</v>
      </c>
      <c r="H1577" s="9">
        <f t="shared" si="99"/>
        <v>0.20562717884078552</v>
      </c>
    </row>
    <row r="1578" spans="1:8" x14ac:dyDescent="0.25">
      <c r="A1578">
        <v>954</v>
      </c>
      <c r="B1578" t="s">
        <v>1564</v>
      </c>
      <c r="C1578" s="8">
        <v>247.42</v>
      </c>
      <c r="D1578" s="8">
        <v>144.05000000000001</v>
      </c>
      <c r="E1578" s="10">
        <f t="shared" si="96"/>
        <v>209.11666811672706</v>
      </c>
      <c r="F1578" s="9">
        <f t="shared" si="97"/>
        <v>-65.066668116727044</v>
      </c>
      <c r="G1578" s="9">
        <f t="shared" si="98"/>
        <v>-66.310396328318973</v>
      </c>
      <c r="H1578" s="9">
        <f t="shared" si="99"/>
        <v>1.2437282115919288</v>
      </c>
    </row>
    <row r="1579" spans="1:8" x14ac:dyDescent="0.25">
      <c r="A1579">
        <v>953</v>
      </c>
      <c r="B1579" t="s">
        <v>1565</v>
      </c>
      <c r="C1579" s="8">
        <v>247.43</v>
      </c>
      <c r="D1579" s="8">
        <v>143.25</v>
      </c>
      <c r="E1579" s="10">
        <f t="shared" si="96"/>
        <v>209.11760597986719</v>
      </c>
      <c r="F1579" s="9">
        <f t="shared" si="97"/>
        <v>-65.867605979867193</v>
      </c>
      <c r="G1579" s="9">
        <f t="shared" si="98"/>
        <v>-65.066668116727044</v>
      </c>
      <c r="H1579" s="9">
        <f t="shared" si="99"/>
        <v>-0.80093786314014892</v>
      </c>
    </row>
    <row r="1580" spans="1:8" x14ac:dyDescent="0.25">
      <c r="A1580">
        <v>952</v>
      </c>
      <c r="B1580" t="s">
        <v>1566</v>
      </c>
      <c r="C1580" s="8">
        <v>247.2</v>
      </c>
      <c r="D1580" s="8">
        <v>142.34</v>
      </c>
      <c r="E1580" s="10">
        <f t="shared" si="96"/>
        <v>209.09603512764409</v>
      </c>
      <c r="F1580" s="9">
        <f t="shared" si="97"/>
        <v>-66.756035127644083</v>
      </c>
      <c r="G1580" s="9">
        <f t="shared" si="98"/>
        <v>-65.867605979867193</v>
      </c>
      <c r="H1580" s="9">
        <f t="shared" si="99"/>
        <v>-0.88842914777688975</v>
      </c>
    </row>
    <row r="1581" spans="1:8" x14ac:dyDescent="0.25">
      <c r="A1581">
        <v>951</v>
      </c>
      <c r="B1581" t="s">
        <v>1567</v>
      </c>
      <c r="C1581" s="8">
        <v>246.91</v>
      </c>
      <c r="D1581" s="8">
        <v>141.96</v>
      </c>
      <c r="E1581" s="10">
        <f t="shared" si="96"/>
        <v>209.06883709658018</v>
      </c>
      <c r="F1581" s="9">
        <f t="shared" si="97"/>
        <v>-67.108837096580174</v>
      </c>
      <c r="G1581" s="9">
        <f t="shared" si="98"/>
        <v>-66.756035127644083</v>
      </c>
      <c r="H1581" s="9">
        <f t="shared" si="99"/>
        <v>-0.35280196893609173</v>
      </c>
    </row>
    <row r="1582" spans="1:8" x14ac:dyDescent="0.25">
      <c r="A1582">
        <v>950</v>
      </c>
      <c r="B1582" t="s">
        <v>1568</v>
      </c>
      <c r="C1582" s="8">
        <v>246.77</v>
      </c>
      <c r="D1582" s="8">
        <v>141.51</v>
      </c>
      <c r="E1582" s="10">
        <f t="shared" si="96"/>
        <v>209.05570701261829</v>
      </c>
      <c r="F1582" s="9">
        <f t="shared" si="97"/>
        <v>-67.545707012618294</v>
      </c>
      <c r="G1582" s="9">
        <f t="shared" si="98"/>
        <v>-67.108837096580174</v>
      </c>
      <c r="H1582" s="9">
        <f t="shared" si="99"/>
        <v>-0.43686991603811975</v>
      </c>
    </row>
    <row r="1583" spans="1:8" x14ac:dyDescent="0.25">
      <c r="A1583">
        <v>949</v>
      </c>
      <c r="B1583" t="s">
        <v>1569</v>
      </c>
      <c r="C1583" s="8">
        <v>247.32</v>
      </c>
      <c r="D1583" s="8">
        <v>141.78</v>
      </c>
      <c r="E1583" s="10">
        <f t="shared" si="96"/>
        <v>209.10728948532571</v>
      </c>
      <c r="F1583" s="9">
        <f t="shared" si="97"/>
        <v>-67.327289485325707</v>
      </c>
      <c r="G1583" s="9">
        <f t="shared" si="98"/>
        <v>-67.545707012618294</v>
      </c>
      <c r="H1583" s="9">
        <f t="shared" si="99"/>
        <v>0.21841752729258701</v>
      </c>
    </row>
    <row r="1584" spans="1:8" x14ac:dyDescent="0.25">
      <c r="A1584">
        <v>948</v>
      </c>
      <c r="B1584" t="s">
        <v>1570</v>
      </c>
      <c r="C1584" s="8">
        <v>247.44</v>
      </c>
      <c r="D1584" s="8">
        <v>140.22999999999999</v>
      </c>
      <c r="E1584" s="10">
        <f t="shared" si="96"/>
        <v>209.11854384300733</v>
      </c>
      <c r="F1584" s="9">
        <f t="shared" si="97"/>
        <v>-68.888543843007341</v>
      </c>
      <c r="G1584" s="9">
        <f t="shared" si="98"/>
        <v>-67.327289485325707</v>
      </c>
      <c r="H1584" s="9">
        <f t="shared" si="99"/>
        <v>-1.5612543576816336</v>
      </c>
    </row>
    <row r="1585" spans="1:8" x14ac:dyDescent="0.25">
      <c r="A1585">
        <v>947</v>
      </c>
      <c r="B1585" t="s">
        <v>1571</v>
      </c>
      <c r="C1585" s="8">
        <v>246.96</v>
      </c>
      <c r="D1585" s="8">
        <v>139.53</v>
      </c>
      <c r="E1585" s="10">
        <f t="shared" si="96"/>
        <v>209.07352641228084</v>
      </c>
      <c r="F1585" s="9">
        <f t="shared" si="97"/>
        <v>-69.543526412280841</v>
      </c>
      <c r="G1585" s="9">
        <f t="shared" si="98"/>
        <v>-68.888543843007341</v>
      </c>
      <c r="H1585" s="9">
        <f t="shared" si="99"/>
        <v>-0.65498256927349985</v>
      </c>
    </row>
    <row r="1586" spans="1:8" x14ac:dyDescent="0.25">
      <c r="A1586">
        <v>946</v>
      </c>
      <c r="B1586" t="s">
        <v>1572</v>
      </c>
      <c r="C1586" s="8">
        <v>247.41</v>
      </c>
      <c r="D1586" s="8">
        <v>140.21</v>
      </c>
      <c r="E1586" s="10">
        <f t="shared" si="96"/>
        <v>209.11573025358692</v>
      </c>
      <c r="F1586" s="9">
        <f t="shared" si="97"/>
        <v>-68.90573025358691</v>
      </c>
      <c r="G1586" s="9">
        <f t="shared" si="98"/>
        <v>-69.543526412280841</v>
      </c>
      <c r="H1586" s="9">
        <f t="shared" si="99"/>
        <v>0.63779615869393069</v>
      </c>
    </row>
    <row r="1587" spans="1:8" x14ac:dyDescent="0.25">
      <c r="A1587">
        <v>945</v>
      </c>
      <c r="B1587" t="s">
        <v>1573</v>
      </c>
      <c r="C1587" s="8">
        <v>247.87</v>
      </c>
      <c r="D1587" s="8">
        <v>140.44</v>
      </c>
      <c r="E1587" s="10">
        <f t="shared" si="96"/>
        <v>209.1588719580331</v>
      </c>
      <c r="F1587" s="9">
        <f t="shared" si="97"/>
        <v>-68.718871958033105</v>
      </c>
      <c r="G1587" s="9">
        <f t="shared" si="98"/>
        <v>-68.90573025358691</v>
      </c>
      <c r="H1587" s="9">
        <f t="shared" si="99"/>
        <v>0.18685829555380451</v>
      </c>
    </row>
    <row r="1588" spans="1:8" x14ac:dyDescent="0.25">
      <c r="A1588">
        <v>944</v>
      </c>
      <c r="B1588" t="s">
        <v>1574</v>
      </c>
      <c r="C1588" s="8">
        <v>247.26</v>
      </c>
      <c r="D1588" s="8">
        <v>140</v>
      </c>
      <c r="E1588" s="10">
        <f t="shared" si="96"/>
        <v>209.10166230648488</v>
      </c>
      <c r="F1588" s="9">
        <f t="shared" si="97"/>
        <v>-69.101662306484883</v>
      </c>
      <c r="G1588" s="9">
        <f t="shared" si="98"/>
        <v>-68.718871958033105</v>
      </c>
      <c r="H1588" s="9">
        <f t="shared" si="99"/>
        <v>-0.38279034845177762</v>
      </c>
    </row>
    <row r="1589" spans="1:8" x14ac:dyDescent="0.25">
      <c r="A1589">
        <v>943</v>
      </c>
      <c r="B1589" t="s">
        <v>1575</v>
      </c>
      <c r="C1589" s="8">
        <v>247.25</v>
      </c>
      <c r="D1589" s="8">
        <v>138.79</v>
      </c>
      <c r="E1589" s="10">
        <f t="shared" si="96"/>
        <v>209.10072444334475</v>
      </c>
      <c r="F1589" s="9">
        <f t="shared" si="97"/>
        <v>-70.310724443344753</v>
      </c>
      <c r="G1589" s="9">
        <f t="shared" si="98"/>
        <v>-69.101662306484883</v>
      </c>
      <c r="H1589" s="9">
        <f t="shared" si="99"/>
        <v>-1.2090621368598704</v>
      </c>
    </row>
    <row r="1590" spans="1:8" x14ac:dyDescent="0.25">
      <c r="A1590">
        <v>942</v>
      </c>
      <c r="B1590" t="s">
        <v>1576</v>
      </c>
      <c r="C1590" s="8">
        <v>243.76</v>
      </c>
      <c r="D1590" s="8">
        <v>136.27000000000001</v>
      </c>
      <c r="E1590" s="10">
        <f t="shared" si="96"/>
        <v>208.77341020743773</v>
      </c>
      <c r="F1590" s="9">
        <f t="shared" si="97"/>
        <v>-72.503410207437724</v>
      </c>
      <c r="G1590" s="9">
        <f t="shared" si="98"/>
        <v>-70.310724443344753</v>
      </c>
      <c r="H1590" s="9">
        <f t="shared" si="99"/>
        <v>-2.1926857640929711</v>
      </c>
    </row>
    <row r="1591" spans="1:8" x14ac:dyDescent="0.25">
      <c r="A1591">
        <v>941</v>
      </c>
      <c r="B1591" t="s">
        <v>1577</v>
      </c>
      <c r="C1591" s="8">
        <v>244.12</v>
      </c>
      <c r="D1591" s="8">
        <v>136.47</v>
      </c>
      <c r="E1591" s="10">
        <f t="shared" si="96"/>
        <v>208.8071732804826</v>
      </c>
      <c r="F1591" s="9">
        <f t="shared" si="97"/>
        <v>-72.337173280482602</v>
      </c>
      <c r="G1591" s="9">
        <f t="shared" si="98"/>
        <v>-72.503410207437724</v>
      </c>
      <c r="H1591" s="9">
        <f t="shared" si="99"/>
        <v>0.16623692695512204</v>
      </c>
    </row>
    <row r="1592" spans="1:8" x14ac:dyDescent="0.25">
      <c r="A1592">
        <v>940</v>
      </c>
      <c r="B1592" t="s">
        <v>1578</v>
      </c>
      <c r="C1592" s="8">
        <v>246.54</v>
      </c>
      <c r="D1592" s="8">
        <v>138.54</v>
      </c>
      <c r="E1592" s="10">
        <f t="shared" si="96"/>
        <v>209.03413616039518</v>
      </c>
      <c r="F1592" s="9">
        <f t="shared" si="97"/>
        <v>-70.494136160395186</v>
      </c>
      <c r="G1592" s="9">
        <f t="shared" si="98"/>
        <v>-72.337173280482602</v>
      </c>
      <c r="H1592" s="9">
        <f t="shared" si="99"/>
        <v>1.8430371200874163</v>
      </c>
    </row>
    <row r="1593" spans="1:8" x14ac:dyDescent="0.25">
      <c r="A1593">
        <v>939</v>
      </c>
      <c r="B1593" t="s">
        <v>1579</v>
      </c>
      <c r="C1593" s="8">
        <v>246.51</v>
      </c>
      <c r="D1593" s="8">
        <v>137.4</v>
      </c>
      <c r="E1593" s="10">
        <f t="shared" si="96"/>
        <v>209.03132257097479</v>
      </c>
      <c r="F1593" s="9">
        <f t="shared" si="97"/>
        <v>-71.631322570974788</v>
      </c>
      <c r="G1593" s="9">
        <f t="shared" si="98"/>
        <v>-70.494136160395186</v>
      </c>
      <c r="H1593" s="9">
        <f t="shared" si="99"/>
        <v>-1.1371864105796021</v>
      </c>
    </row>
    <row r="1594" spans="1:8" x14ac:dyDescent="0.25">
      <c r="A1594">
        <v>938</v>
      </c>
      <c r="B1594" t="s">
        <v>1580</v>
      </c>
      <c r="C1594" s="8">
        <v>246.94</v>
      </c>
      <c r="D1594" s="8">
        <v>137.44</v>
      </c>
      <c r="E1594" s="10">
        <f t="shared" si="96"/>
        <v>209.07165068600057</v>
      </c>
      <c r="F1594" s="9">
        <f t="shared" si="97"/>
        <v>-71.631650686000569</v>
      </c>
      <c r="G1594" s="9">
        <f t="shared" si="98"/>
        <v>-71.631322570974788</v>
      </c>
      <c r="H1594" s="9">
        <f t="shared" si="99"/>
        <v>-3.2811502578056206E-4</v>
      </c>
    </row>
    <row r="1595" spans="1:8" x14ac:dyDescent="0.25">
      <c r="A1595">
        <v>937</v>
      </c>
      <c r="B1595" t="s">
        <v>1581</v>
      </c>
      <c r="C1595" s="8">
        <v>243.09</v>
      </c>
      <c r="D1595" s="8">
        <v>134.93</v>
      </c>
      <c r="E1595" s="10">
        <f t="shared" si="96"/>
        <v>208.71057337704872</v>
      </c>
      <c r="F1595" s="9">
        <f t="shared" si="97"/>
        <v>-73.780573377048711</v>
      </c>
      <c r="G1595" s="9">
        <f t="shared" si="98"/>
        <v>-71.631650686000569</v>
      </c>
      <c r="H1595" s="9">
        <f t="shared" si="99"/>
        <v>-2.148922691048142</v>
      </c>
    </row>
    <row r="1596" spans="1:8" x14ac:dyDescent="0.25">
      <c r="A1596">
        <v>936</v>
      </c>
      <c r="B1596" t="s">
        <v>1582</v>
      </c>
      <c r="C1596" s="8">
        <v>242.71</v>
      </c>
      <c r="D1596" s="8">
        <v>134.91999999999999</v>
      </c>
      <c r="E1596" s="10">
        <f t="shared" si="96"/>
        <v>208.6749345777236</v>
      </c>
      <c r="F1596" s="9">
        <f t="shared" si="97"/>
        <v>-73.754934577723617</v>
      </c>
      <c r="G1596" s="9">
        <f t="shared" si="98"/>
        <v>-73.780573377048711</v>
      </c>
      <c r="H1596" s="9">
        <f t="shared" si="99"/>
        <v>2.5638799325093942E-2</v>
      </c>
    </row>
    <row r="1597" spans="1:8" x14ac:dyDescent="0.25">
      <c r="A1597">
        <v>935</v>
      </c>
      <c r="B1597" t="s">
        <v>1583</v>
      </c>
      <c r="C1597" s="8">
        <v>242.9</v>
      </c>
      <c r="D1597" s="8">
        <v>134.83000000000001</v>
      </c>
      <c r="E1597" s="10">
        <f t="shared" si="96"/>
        <v>208.69275397738616</v>
      </c>
      <c r="F1597" s="9">
        <f t="shared" si="97"/>
        <v>-73.862753977386149</v>
      </c>
      <c r="G1597" s="9">
        <f t="shared" si="98"/>
        <v>-73.754934577723617</v>
      </c>
      <c r="H1597" s="9">
        <f t="shared" si="99"/>
        <v>-0.10781939966253162</v>
      </c>
    </row>
    <row r="1598" spans="1:8" x14ac:dyDescent="0.25">
      <c r="A1598">
        <v>934</v>
      </c>
      <c r="B1598" t="s">
        <v>1584</v>
      </c>
      <c r="C1598" s="8">
        <v>245.44</v>
      </c>
      <c r="D1598" s="8">
        <v>136.29</v>
      </c>
      <c r="E1598" s="10">
        <f t="shared" si="96"/>
        <v>208.93097121498039</v>
      </c>
      <c r="F1598" s="9">
        <f t="shared" si="97"/>
        <v>-72.640971214980397</v>
      </c>
      <c r="G1598" s="9">
        <f t="shared" si="98"/>
        <v>-73.862753977386149</v>
      </c>
      <c r="H1598" s="9">
        <f t="shared" si="99"/>
        <v>1.221782762405752</v>
      </c>
    </row>
    <row r="1599" spans="1:8" x14ac:dyDescent="0.25">
      <c r="A1599">
        <v>933</v>
      </c>
      <c r="B1599" t="s">
        <v>1585</v>
      </c>
      <c r="C1599" s="8">
        <v>244.56</v>
      </c>
      <c r="D1599" s="8">
        <v>136.07</v>
      </c>
      <c r="E1599" s="10">
        <f t="shared" si="96"/>
        <v>208.84843925864851</v>
      </c>
      <c r="F1599" s="9">
        <f t="shared" si="97"/>
        <v>-72.778439258648518</v>
      </c>
      <c r="G1599" s="9">
        <f t="shared" si="98"/>
        <v>-72.640971214980397</v>
      </c>
      <c r="H1599" s="9">
        <f t="shared" si="99"/>
        <v>-0.13746804366812171</v>
      </c>
    </row>
    <row r="1600" spans="1:8" x14ac:dyDescent="0.25">
      <c r="A1600">
        <v>932</v>
      </c>
      <c r="B1600" t="s">
        <v>1586</v>
      </c>
      <c r="C1600" s="8">
        <v>243.99</v>
      </c>
      <c r="D1600" s="8">
        <v>136.49</v>
      </c>
      <c r="E1600" s="10">
        <f t="shared" si="96"/>
        <v>208.79498105966084</v>
      </c>
      <c r="F1600" s="9">
        <f t="shared" si="97"/>
        <v>-72.304981059660832</v>
      </c>
      <c r="G1600" s="9">
        <f t="shared" si="98"/>
        <v>-72.778439258648518</v>
      </c>
      <c r="H1600" s="9">
        <f t="shared" si="99"/>
        <v>0.47345819898768582</v>
      </c>
    </row>
    <row r="1601" spans="1:8" x14ac:dyDescent="0.25">
      <c r="A1601">
        <v>931</v>
      </c>
      <c r="B1601" t="s">
        <v>1587</v>
      </c>
      <c r="C1601" s="8">
        <v>244.56</v>
      </c>
      <c r="D1601" s="8">
        <v>136.88</v>
      </c>
      <c r="E1601" s="10">
        <f t="shared" si="96"/>
        <v>208.84843925864851</v>
      </c>
      <c r="F1601" s="9">
        <f t="shared" si="97"/>
        <v>-71.968439258648516</v>
      </c>
      <c r="G1601" s="9">
        <f t="shared" si="98"/>
        <v>-72.304981059660832</v>
      </c>
      <c r="H1601" s="9">
        <f t="shared" si="99"/>
        <v>0.33654180101231645</v>
      </c>
    </row>
    <row r="1602" spans="1:8" x14ac:dyDescent="0.25">
      <c r="A1602">
        <v>930</v>
      </c>
      <c r="B1602" t="s">
        <v>1588</v>
      </c>
      <c r="C1602" s="8">
        <v>244.57</v>
      </c>
      <c r="D1602" s="8">
        <v>137.46</v>
      </c>
      <c r="E1602" s="10">
        <f t="shared" si="96"/>
        <v>208.84937712178865</v>
      </c>
      <c r="F1602" s="9">
        <f t="shared" si="97"/>
        <v>-71.389377121788641</v>
      </c>
      <c r="G1602" s="9">
        <f t="shared" si="98"/>
        <v>-71.968439258648516</v>
      </c>
      <c r="H1602" s="9">
        <f t="shared" si="99"/>
        <v>0.57906213685987495</v>
      </c>
    </row>
    <row r="1603" spans="1:8" x14ac:dyDescent="0.25">
      <c r="A1603">
        <v>929</v>
      </c>
      <c r="B1603" t="s">
        <v>1589</v>
      </c>
      <c r="C1603" s="8">
        <v>244.85</v>
      </c>
      <c r="D1603" s="8">
        <v>137.49</v>
      </c>
      <c r="E1603" s="10">
        <f t="shared" si="96"/>
        <v>208.87563728971242</v>
      </c>
      <c r="F1603" s="9">
        <f t="shared" si="97"/>
        <v>-71.385637289712406</v>
      </c>
      <c r="G1603" s="9">
        <f t="shared" si="98"/>
        <v>-71.389377121788641</v>
      </c>
      <c r="H1603" s="9">
        <f t="shared" si="99"/>
        <v>3.7398320762349613E-3</v>
      </c>
    </row>
    <row r="1604" spans="1:8" x14ac:dyDescent="0.25">
      <c r="A1604">
        <v>928</v>
      </c>
      <c r="B1604" t="s">
        <v>1590</v>
      </c>
      <c r="C1604" s="8">
        <v>246.01</v>
      </c>
      <c r="D1604" s="8">
        <v>138.37</v>
      </c>
      <c r="E1604" s="10">
        <f t="shared" si="96"/>
        <v>208.98442941396806</v>
      </c>
      <c r="F1604" s="9">
        <f t="shared" si="97"/>
        <v>-70.614429413968054</v>
      </c>
      <c r="G1604" s="9">
        <f t="shared" si="98"/>
        <v>-71.385637289712406</v>
      </c>
      <c r="H1604" s="9">
        <f t="shared" si="99"/>
        <v>0.77120787574435212</v>
      </c>
    </row>
    <row r="1605" spans="1:8" x14ac:dyDescent="0.25">
      <c r="A1605">
        <v>927</v>
      </c>
      <c r="B1605" t="s">
        <v>1591</v>
      </c>
      <c r="C1605" s="8">
        <v>247.49</v>
      </c>
      <c r="D1605" s="8">
        <v>139.72999999999999</v>
      </c>
      <c r="E1605" s="10">
        <f t="shared" si="96"/>
        <v>209.12323315870799</v>
      </c>
      <c r="F1605" s="9">
        <f t="shared" si="97"/>
        <v>-69.393233158708</v>
      </c>
      <c r="G1605" s="9">
        <f t="shared" si="98"/>
        <v>-70.614429413968054</v>
      </c>
      <c r="H1605" s="9">
        <f t="shared" si="99"/>
        <v>1.2211962552600539</v>
      </c>
    </row>
    <row r="1606" spans="1:8" x14ac:dyDescent="0.25">
      <c r="A1606">
        <v>926</v>
      </c>
      <c r="B1606" t="s">
        <v>1592</v>
      </c>
      <c r="C1606" s="8">
        <v>247.84</v>
      </c>
      <c r="D1606" s="8">
        <v>140.52000000000001</v>
      </c>
      <c r="E1606" s="10">
        <f t="shared" si="96"/>
        <v>209.15605836861272</v>
      </c>
      <c r="F1606" s="9">
        <f t="shared" si="97"/>
        <v>-68.636058368612709</v>
      </c>
      <c r="G1606" s="9">
        <f t="shared" si="98"/>
        <v>-69.393233158708</v>
      </c>
      <c r="H1606" s="9">
        <f t="shared" si="99"/>
        <v>0.75717479009529143</v>
      </c>
    </row>
    <row r="1607" spans="1:8" x14ac:dyDescent="0.25">
      <c r="A1607">
        <v>925</v>
      </c>
      <c r="B1607" t="s">
        <v>1593</v>
      </c>
      <c r="C1607" s="8">
        <v>246.06</v>
      </c>
      <c r="D1607" s="8">
        <v>139.16999999999999</v>
      </c>
      <c r="E1607" s="10">
        <f t="shared" si="96"/>
        <v>208.98911872966872</v>
      </c>
      <c r="F1607" s="9">
        <f t="shared" si="97"/>
        <v>-69.81911872966873</v>
      </c>
      <c r="G1607" s="9">
        <f t="shared" si="98"/>
        <v>-68.636058368612709</v>
      </c>
      <c r="H1607" s="9">
        <f t="shared" si="99"/>
        <v>-1.1830603610560217</v>
      </c>
    </row>
    <row r="1608" spans="1:8" x14ac:dyDescent="0.25">
      <c r="A1608">
        <v>924</v>
      </c>
      <c r="B1608" t="s">
        <v>1594</v>
      </c>
      <c r="C1608" s="8">
        <v>246.9</v>
      </c>
      <c r="D1608" s="8">
        <v>139.46</v>
      </c>
      <c r="E1608" s="10">
        <f t="shared" si="96"/>
        <v>209.06789923344004</v>
      </c>
      <c r="F1608" s="9">
        <f t="shared" si="97"/>
        <v>-69.607899233440037</v>
      </c>
      <c r="G1608" s="9">
        <f t="shared" si="98"/>
        <v>-69.81911872966873</v>
      </c>
      <c r="H1608" s="9">
        <f t="shared" si="99"/>
        <v>0.21121949622869352</v>
      </c>
    </row>
    <row r="1609" spans="1:8" x14ac:dyDescent="0.25">
      <c r="A1609">
        <v>923</v>
      </c>
      <c r="B1609" t="s">
        <v>1595</v>
      </c>
      <c r="C1609" s="8">
        <v>246.87</v>
      </c>
      <c r="D1609" s="8">
        <v>139.11000000000001</v>
      </c>
      <c r="E1609" s="10">
        <f t="shared" si="96"/>
        <v>209.06508564401963</v>
      </c>
      <c r="F1609" s="9">
        <f t="shared" si="97"/>
        <v>-69.955085644019618</v>
      </c>
      <c r="G1609" s="9">
        <f t="shared" si="98"/>
        <v>-69.607899233440037</v>
      </c>
      <c r="H1609" s="9">
        <f t="shared" si="99"/>
        <v>-0.34718641057958166</v>
      </c>
    </row>
    <row r="1610" spans="1:8" x14ac:dyDescent="0.25">
      <c r="A1610">
        <v>922</v>
      </c>
      <c r="B1610" t="s">
        <v>1596</v>
      </c>
      <c r="C1610" s="8">
        <v>246.58</v>
      </c>
      <c r="D1610" s="8">
        <v>139.22</v>
      </c>
      <c r="E1610" s="10">
        <f t="shared" si="96"/>
        <v>209.03788761295573</v>
      </c>
      <c r="F1610" s="9">
        <f t="shared" si="97"/>
        <v>-69.81788761295573</v>
      </c>
      <c r="G1610" s="9">
        <f t="shared" si="98"/>
        <v>-69.955085644019618</v>
      </c>
      <c r="H1610" s="9">
        <f t="shared" si="99"/>
        <v>0.13719803106388895</v>
      </c>
    </row>
    <row r="1611" spans="1:8" x14ac:dyDescent="0.25">
      <c r="A1611">
        <v>921</v>
      </c>
      <c r="B1611" t="s">
        <v>1597</v>
      </c>
      <c r="C1611" s="8">
        <v>249.21</v>
      </c>
      <c r="D1611" s="8">
        <v>140.68</v>
      </c>
      <c r="E1611" s="10">
        <f t="shared" si="96"/>
        <v>209.28454561881117</v>
      </c>
      <c r="F1611" s="9">
        <f t="shared" si="97"/>
        <v>-68.604545618811159</v>
      </c>
      <c r="G1611" s="9">
        <f t="shared" si="98"/>
        <v>-69.81788761295573</v>
      </c>
      <c r="H1611" s="9">
        <f t="shared" si="99"/>
        <v>1.2133419941445709</v>
      </c>
    </row>
    <row r="1612" spans="1:8" x14ac:dyDescent="0.25">
      <c r="A1612">
        <v>920</v>
      </c>
      <c r="B1612" t="s">
        <v>1598</v>
      </c>
      <c r="C1612" s="8">
        <v>250.05</v>
      </c>
      <c r="D1612" s="8">
        <v>141.54</v>
      </c>
      <c r="E1612" s="10">
        <f t="shared" si="96"/>
        <v>209.36332612258246</v>
      </c>
      <c r="F1612" s="9">
        <f t="shared" si="97"/>
        <v>-67.823326122582472</v>
      </c>
      <c r="G1612" s="9">
        <f t="shared" si="98"/>
        <v>-68.604545618811159</v>
      </c>
      <c r="H1612" s="9">
        <f t="shared" si="99"/>
        <v>0.78121949622868669</v>
      </c>
    </row>
    <row r="1613" spans="1:8" x14ac:dyDescent="0.25">
      <c r="A1613">
        <v>919</v>
      </c>
      <c r="B1613" t="s">
        <v>1599</v>
      </c>
      <c r="C1613" s="8">
        <v>250.17</v>
      </c>
      <c r="D1613" s="8">
        <v>141.96</v>
      </c>
      <c r="E1613" s="10">
        <f t="shared" si="96"/>
        <v>209.37458048026409</v>
      </c>
      <c r="F1613" s="9">
        <f t="shared" si="97"/>
        <v>-67.414580480264078</v>
      </c>
      <c r="G1613" s="9">
        <f t="shared" si="98"/>
        <v>-67.823326122582472</v>
      </c>
      <c r="H1613" s="9">
        <f t="shared" si="99"/>
        <v>0.40874564231839372</v>
      </c>
    </row>
    <row r="1614" spans="1:8" x14ac:dyDescent="0.25">
      <c r="A1614">
        <v>918</v>
      </c>
      <c r="B1614" t="s">
        <v>1600</v>
      </c>
      <c r="C1614" s="8">
        <v>250.09</v>
      </c>
      <c r="D1614" s="8">
        <v>141.83000000000001</v>
      </c>
      <c r="E1614" s="10">
        <f t="shared" si="96"/>
        <v>209.36707757514301</v>
      </c>
      <c r="F1614" s="9">
        <f t="shared" si="97"/>
        <v>-67.537077575143002</v>
      </c>
      <c r="G1614" s="9">
        <f t="shared" si="98"/>
        <v>-67.414580480264078</v>
      </c>
      <c r="H1614" s="9">
        <f t="shared" si="99"/>
        <v>-0.12249709487892346</v>
      </c>
    </row>
    <row r="1615" spans="1:8" x14ac:dyDescent="0.25">
      <c r="A1615">
        <v>917</v>
      </c>
      <c r="B1615" t="s">
        <v>1601</v>
      </c>
      <c r="C1615" s="8">
        <v>249.19</v>
      </c>
      <c r="D1615" s="8">
        <v>142.41</v>
      </c>
      <c r="E1615" s="10">
        <f t="shared" si="96"/>
        <v>209.28266989253089</v>
      </c>
      <c r="F1615" s="9">
        <f t="shared" si="97"/>
        <v>-66.872669892530894</v>
      </c>
      <c r="G1615" s="9">
        <f t="shared" si="98"/>
        <v>-67.537077575143002</v>
      </c>
      <c r="H1615" s="9">
        <f t="shared" si="99"/>
        <v>0.66440768261210792</v>
      </c>
    </row>
    <row r="1616" spans="1:8" x14ac:dyDescent="0.25">
      <c r="A1616">
        <v>916</v>
      </c>
      <c r="B1616" t="s">
        <v>1602</v>
      </c>
      <c r="C1616" s="8">
        <v>249.72</v>
      </c>
      <c r="D1616" s="8">
        <v>143.38</v>
      </c>
      <c r="E1616" s="10">
        <f t="shared" ref="E1616:E1679" si="100">+$G$3*$C1616+$G$4</f>
        <v>209.33237663895804</v>
      </c>
      <c r="F1616" s="9">
        <f t="shared" ref="F1616:F1679" si="101">+$D1616-E1616</f>
        <v>-65.952376638958043</v>
      </c>
      <c r="G1616" s="9">
        <f t="shared" si="98"/>
        <v>-66.872669892530894</v>
      </c>
      <c r="H1616" s="9">
        <f t="shared" si="99"/>
        <v>0.92029325357285074</v>
      </c>
    </row>
    <row r="1617" spans="1:8" x14ac:dyDescent="0.25">
      <c r="A1617">
        <v>915</v>
      </c>
      <c r="B1617" t="s">
        <v>1603</v>
      </c>
      <c r="C1617" s="8">
        <v>249.97</v>
      </c>
      <c r="D1617" s="8">
        <v>143.38</v>
      </c>
      <c r="E1617" s="10">
        <f t="shared" si="100"/>
        <v>209.35582321746139</v>
      </c>
      <c r="F1617" s="9">
        <f t="shared" si="101"/>
        <v>-65.975823217461397</v>
      </c>
      <c r="G1617" s="9">
        <f t="shared" ref="G1617:G1680" si="102">+F1616</f>
        <v>-65.952376638958043</v>
      </c>
      <c r="H1617" s="9">
        <f t="shared" ref="H1617:H1680" si="103">+F1617-G1617</f>
        <v>-2.3446578503353521E-2</v>
      </c>
    </row>
    <row r="1618" spans="1:8" x14ac:dyDescent="0.25">
      <c r="A1618">
        <v>914</v>
      </c>
      <c r="B1618" t="s">
        <v>1604</v>
      </c>
      <c r="C1618" s="8">
        <v>250.06</v>
      </c>
      <c r="D1618" s="8">
        <v>143.84</v>
      </c>
      <c r="E1618" s="10">
        <f t="shared" si="100"/>
        <v>209.3642639857226</v>
      </c>
      <c r="F1618" s="9">
        <f t="shared" si="101"/>
        <v>-65.524263985722598</v>
      </c>
      <c r="G1618" s="9">
        <f t="shared" si="102"/>
        <v>-65.975823217461397</v>
      </c>
      <c r="H1618" s="9">
        <f t="shared" si="103"/>
        <v>0.45155923173879842</v>
      </c>
    </row>
    <row r="1619" spans="1:8" x14ac:dyDescent="0.25">
      <c r="A1619">
        <v>913</v>
      </c>
      <c r="B1619" t="s">
        <v>1605</v>
      </c>
      <c r="C1619" s="8">
        <v>249.39</v>
      </c>
      <c r="D1619" s="8">
        <v>143.69</v>
      </c>
      <c r="E1619" s="10">
        <f t="shared" si="100"/>
        <v>209.30142715533358</v>
      </c>
      <c r="F1619" s="9">
        <f t="shared" si="101"/>
        <v>-65.611427155333587</v>
      </c>
      <c r="G1619" s="9">
        <f t="shared" si="102"/>
        <v>-65.524263985722598</v>
      </c>
      <c r="H1619" s="9">
        <f t="shared" si="103"/>
        <v>-8.7163169610988689E-2</v>
      </c>
    </row>
    <row r="1620" spans="1:8" x14ac:dyDescent="0.25">
      <c r="A1620">
        <v>912</v>
      </c>
      <c r="B1620" t="s">
        <v>1606</v>
      </c>
      <c r="C1620" s="8">
        <v>249.44</v>
      </c>
      <c r="D1620" s="8">
        <v>144.30000000000001</v>
      </c>
      <c r="E1620" s="10">
        <f t="shared" si="100"/>
        <v>209.30611647103424</v>
      </c>
      <c r="F1620" s="9">
        <f t="shared" si="101"/>
        <v>-65.006116471034233</v>
      </c>
      <c r="G1620" s="9">
        <f t="shared" si="102"/>
        <v>-65.611427155333587</v>
      </c>
      <c r="H1620" s="9">
        <f t="shared" si="103"/>
        <v>0.60531068429935431</v>
      </c>
    </row>
    <row r="1621" spans="1:8" x14ac:dyDescent="0.25">
      <c r="A1621">
        <v>911</v>
      </c>
      <c r="B1621" t="s">
        <v>1607</v>
      </c>
      <c r="C1621" s="8">
        <v>248.93</v>
      </c>
      <c r="D1621" s="8">
        <v>144.5</v>
      </c>
      <c r="E1621" s="10">
        <f t="shared" si="100"/>
        <v>209.2582854508874</v>
      </c>
      <c r="F1621" s="9">
        <f t="shared" si="101"/>
        <v>-64.758285450887399</v>
      </c>
      <c r="G1621" s="9">
        <f t="shared" si="102"/>
        <v>-65.006116471034233</v>
      </c>
      <c r="H1621" s="9">
        <f t="shared" si="103"/>
        <v>0.24783102014683323</v>
      </c>
    </row>
    <row r="1622" spans="1:8" x14ac:dyDescent="0.25">
      <c r="A1622">
        <v>910</v>
      </c>
      <c r="B1622" t="s">
        <v>1608</v>
      </c>
      <c r="C1622" s="8">
        <v>249.08</v>
      </c>
      <c r="D1622" s="8">
        <v>144.61000000000001</v>
      </c>
      <c r="E1622" s="10">
        <f t="shared" si="100"/>
        <v>209.27235339798941</v>
      </c>
      <c r="F1622" s="9">
        <f t="shared" si="101"/>
        <v>-64.662353397989392</v>
      </c>
      <c r="G1622" s="9">
        <f t="shared" si="102"/>
        <v>-64.758285450887399</v>
      </c>
      <c r="H1622" s="9">
        <f t="shared" si="103"/>
        <v>9.5932052898007214E-2</v>
      </c>
    </row>
    <row r="1623" spans="1:8" x14ac:dyDescent="0.25">
      <c r="A1623">
        <v>909</v>
      </c>
      <c r="B1623" t="s">
        <v>1609</v>
      </c>
      <c r="C1623" s="8">
        <v>250.05</v>
      </c>
      <c r="D1623" s="8">
        <v>147.44</v>
      </c>
      <c r="E1623" s="10">
        <f t="shared" si="100"/>
        <v>209.36332612258246</v>
      </c>
      <c r="F1623" s="9">
        <f t="shared" si="101"/>
        <v>-61.923326122582466</v>
      </c>
      <c r="G1623" s="9">
        <f t="shared" si="102"/>
        <v>-64.662353397989392</v>
      </c>
      <c r="H1623" s="9">
        <f t="shared" si="103"/>
        <v>2.7390272754069258</v>
      </c>
    </row>
    <row r="1624" spans="1:8" x14ac:dyDescent="0.25">
      <c r="A1624">
        <v>908</v>
      </c>
      <c r="B1624" t="s">
        <v>1610</v>
      </c>
      <c r="C1624" s="8">
        <v>250.35</v>
      </c>
      <c r="D1624" s="8">
        <v>147.83000000000001</v>
      </c>
      <c r="E1624" s="10">
        <f t="shared" si="100"/>
        <v>209.39146201678651</v>
      </c>
      <c r="F1624" s="9">
        <f t="shared" si="101"/>
        <v>-61.561462016786493</v>
      </c>
      <c r="G1624" s="9">
        <f t="shared" si="102"/>
        <v>-61.923326122582466</v>
      </c>
      <c r="H1624" s="9">
        <f t="shared" si="103"/>
        <v>0.3618641057959735</v>
      </c>
    </row>
    <row r="1625" spans="1:8" x14ac:dyDescent="0.25">
      <c r="A1625">
        <v>907</v>
      </c>
      <c r="B1625" t="s">
        <v>1611</v>
      </c>
      <c r="C1625" s="8">
        <v>251.23</v>
      </c>
      <c r="D1625" s="8">
        <v>148.18</v>
      </c>
      <c r="E1625" s="10">
        <f t="shared" si="100"/>
        <v>209.47399397311835</v>
      </c>
      <c r="F1625" s="9">
        <f t="shared" si="101"/>
        <v>-61.293993973118347</v>
      </c>
      <c r="G1625" s="9">
        <f t="shared" si="102"/>
        <v>-61.561462016786493</v>
      </c>
      <c r="H1625" s="9">
        <f t="shared" si="103"/>
        <v>0.26746804366814558</v>
      </c>
    </row>
    <row r="1626" spans="1:8" x14ac:dyDescent="0.25">
      <c r="A1626">
        <v>906</v>
      </c>
      <c r="B1626" t="s">
        <v>1612</v>
      </c>
      <c r="C1626" s="8">
        <v>252.32</v>
      </c>
      <c r="D1626" s="8">
        <v>150</v>
      </c>
      <c r="E1626" s="10">
        <f t="shared" si="100"/>
        <v>209.57622105539303</v>
      </c>
      <c r="F1626" s="9">
        <f t="shared" si="101"/>
        <v>-59.576221055393034</v>
      </c>
      <c r="G1626" s="9">
        <f t="shared" si="102"/>
        <v>-61.293993973118347</v>
      </c>
      <c r="H1626" s="9">
        <f t="shared" si="103"/>
        <v>1.7177729177253127</v>
      </c>
    </row>
    <row r="1627" spans="1:8" x14ac:dyDescent="0.25">
      <c r="A1627">
        <v>905</v>
      </c>
      <c r="B1627" t="s">
        <v>1613</v>
      </c>
      <c r="C1627" s="8">
        <v>252.86</v>
      </c>
      <c r="D1627" s="8">
        <v>150.33000000000001</v>
      </c>
      <c r="E1627" s="10">
        <f t="shared" si="100"/>
        <v>209.62686566496032</v>
      </c>
      <c r="F1627" s="9">
        <f t="shared" si="101"/>
        <v>-59.296865664960308</v>
      </c>
      <c r="G1627" s="9">
        <f t="shared" si="102"/>
        <v>-59.576221055393034</v>
      </c>
      <c r="H1627" s="9">
        <f t="shared" si="103"/>
        <v>0.27935539043272684</v>
      </c>
    </row>
    <row r="1628" spans="1:8" x14ac:dyDescent="0.25">
      <c r="A1628">
        <v>904</v>
      </c>
      <c r="B1628" t="s">
        <v>1614</v>
      </c>
      <c r="C1628" s="8">
        <v>253.16</v>
      </c>
      <c r="D1628" s="8">
        <v>149.85</v>
      </c>
      <c r="E1628" s="10">
        <f t="shared" si="100"/>
        <v>209.65500155916436</v>
      </c>
      <c r="F1628" s="9">
        <f t="shared" si="101"/>
        <v>-59.805001559164367</v>
      </c>
      <c r="G1628" s="9">
        <f t="shared" si="102"/>
        <v>-59.296865664960308</v>
      </c>
      <c r="H1628" s="9">
        <f t="shared" si="103"/>
        <v>-0.50813589420405947</v>
      </c>
    </row>
    <row r="1629" spans="1:8" x14ac:dyDescent="0.25">
      <c r="A1629">
        <v>903</v>
      </c>
      <c r="B1629" t="s">
        <v>1615</v>
      </c>
      <c r="C1629" s="8">
        <v>254.66</v>
      </c>
      <c r="D1629" s="8">
        <v>150.26</v>
      </c>
      <c r="E1629" s="10">
        <f t="shared" si="100"/>
        <v>209.79568103018457</v>
      </c>
      <c r="F1629" s="9">
        <f t="shared" si="101"/>
        <v>-59.535681030184577</v>
      </c>
      <c r="G1629" s="9">
        <f t="shared" si="102"/>
        <v>-59.805001559164367</v>
      </c>
      <c r="H1629" s="9">
        <f t="shared" si="103"/>
        <v>0.2693205289797902</v>
      </c>
    </row>
    <row r="1630" spans="1:8" x14ac:dyDescent="0.25">
      <c r="A1630">
        <v>902</v>
      </c>
      <c r="B1630" t="s">
        <v>1616</v>
      </c>
      <c r="C1630" s="8">
        <v>254.37</v>
      </c>
      <c r="D1630" s="8">
        <v>150.05000000000001</v>
      </c>
      <c r="E1630" s="10">
        <f t="shared" si="100"/>
        <v>209.76848299912066</v>
      </c>
      <c r="F1630" s="9">
        <f t="shared" si="101"/>
        <v>-59.718482999120653</v>
      </c>
      <c r="G1630" s="9">
        <f t="shared" si="102"/>
        <v>-59.535681030184577</v>
      </c>
      <c r="H1630" s="9">
        <f t="shared" si="103"/>
        <v>-0.18280196893607581</v>
      </c>
    </row>
    <row r="1631" spans="1:8" x14ac:dyDescent="0.25">
      <c r="A1631">
        <v>901</v>
      </c>
      <c r="B1631" t="s">
        <v>1617</v>
      </c>
      <c r="C1631" s="8">
        <v>253.95</v>
      </c>
      <c r="D1631" s="8">
        <v>149.43</v>
      </c>
      <c r="E1631" s="10">
        <f t="shared" si="100"/>
        <v>209.729092747235</v>
      </c>
      <c r="F1631" s="9">
        <f t="shared" si="101"/>
        <v>-60.299092747234994</v>
      </c>
      <c r="G1631" s="9">
        <f t="shared" si="102"/>
        <v>-59.718482999120653</v>
      </c>
      <c r="H1631" s="9">
        <f t="shared" si="103"/>
        <v>-0.58060974811434107</v>
      </c>
    </row>
    <row r="1632" spans="1:8" x14ac:dyDescent="0.25">
      <c r="A1632">
        <v>900</v>
      </c>
      <c r="B1632" t="s">
        <v>1618</v>
      </c>
      <c r="C1632" s="8">
        <v>254.62</v>
      </c>
      <c r="D1632" s="8">
        <v>149.86000000000001</v>
      </c>
      <c r="E1632" s="10">
        <f t="shared" si="100"/>
        <v>209.79192957762405</v>
      </c>
      <c r="F1632" s="9">
        <f t="shared" si="101"/>
        <v>-59.931929577624032</v>
      </c>
      <c r="G1632" s="9">
        <f t="shared" si="102"/>
        <v>-60.299092747234994</v>
      </c>
      <c r="H1632" s="9">
        <f t="shared" si="103"/>
        <v>0.3671631696109614</v>
      </c>
    </row>
    <row r="1633" spans="1:8" x14ac:dyDescent="0.25">
      <c r="A1633">
        <v>899</v>
      </c>
      <c r="B1633" t="s">
        <v>1619</v>
      </c>
      <c r="C1633" s="8">
        <v>255.02</v>
      </c>
      <c r="D1633" s="8">
        <v>149.75</v>
      </c>
      <c r="E1633" s="10">
        <f t="shared" si="100"/>
        <v>209.82944410322943</v>
      </c>
      <c r="F1633" s="9">
        <f t="shared" si="101"/>
        <v>-60.079444103229434</v>
      </c>
      <c r="G1633" s="9">
        <f t="shared" si="102"/>
        <v>-59.931929577624032</v>
      </c>
      <c r="H1633" s="9">
        <f t="shared" si="103"/>
        <v>-0.14751452560540201</v>
      </c>
    </row>
    <row r="1634" spans="1:8" x14ac:dyDescent="0.25">
      <c r="A1634">
        <v>898</v>
      </c>
      <c r="B1634" t="s">
        <v>1620</v>
      </c>
      <c r="C1634" s="8">
        <v>254.64</v>
      </c>
      <c r="D1634" s="8">
        <v>149.63999999999999</v>
      </c>
      <c r="E1634" s="10">
        <f t="shared" si="100"/>
        <v>209.79380530390429</v>
      </c>
      <c r="F1634" s="9">
        <f t="shared" si="101"/>
        <v>-60.153805303904306</v>
      </c>
      <c r="G1634" s="9">
        <f t="shared" si="102"/>
        <v>-60.079444103229434</v>
      </c>
      <c r="H1634" s="9">
        <f t="shared" si="103"/>
        <v>-7.4361200674871952E-2</v>
      </c>
    </row>
    <row r="1635" spans="1:8" x14ac:dyDescent="0.25">
      <c r="A1635">
        <v>897</v>
      </c>
      <c r="B1635" t="s">
        <v>1621</v>
      </c>
      <c r="C1635" s="8">
        <v>254.95</v>
      </c>
      <c r="D1635" s="8">
        <v>149.37</v>
      </c>
      <c r="E1635" s="10">
        <f t="shared" si="100"/>
        <v>209.82287906124847</v>
      </c>
      <c r="F1635" s="9">
        <f t="shared" si="101"/>
        <v>-60.452879061248467</v>
      </c>
      <c r="G1635" s="9">
        <f t="shared" si="102"/>
        <v>-60.153805303904306</v>
      </c>
      <c r="H1635" s="9">
        <f t="shared" si="103"/>
        <v>-0.29907375734416064</v>
      </c>
    </row>
    <row r="1636" spans="1:8" x14ac:dyDescent="0.25">
      <c r="A1636">
        <v>896</v>
      </c>
      <c r="B1636" t="s">
        <v>1622</v>
      </c>
      <c r="C1636" s="8">
        <v>255.29</v>
      </c>
      <c r="D1636" s="8">
        <v>149.24</v>
      </c>
      <c r="E1636" s="10">
        <f t="shared" si="100"/>
        <v>209.85476640801306</v>
      </c>
      <c r="F1636" s="9">
        <f t="shared" si="101"/>
        <v>-60.614766408013054</v>
      </c>
      <c r="G1636" s="9">
        <f t="shared" si="102"/>
        <v>-60.452879061248467</v>
      </c>
      <c r="H1636" s="9">
        <f t="shared" si="103"/>
        <v>-0.16188734676458694</v>
      </c>
    </row>
    <row r="1637" spans="1:8" x14ac:dyDescent="0.25">
      <c r="A1637">
        <v>895</v>
      </c>
      <c r="B1637" t="s">
        <v>1623</v>
      </c>
      <c r="C1637" s="8">
        <v>255.47</v>
      </c>
      <c r="D1637" s="8">
        <v>148.81</v>
      </c>
      <c r="E1637" s="10">
        <f t="shared" si="100"/>
        <v>209.87164794453548</v>
      </c>
      <c r="F1637" s="9">
        <f t="shared" si="101"/>
        <v>-61.06164794453548</v>
      </c>
      <c r="G1637" s="9">
        <f t="shared" si="102"/>
        <v>-60.614766408013054</v>
      </c>
      <c r="H1637" s="9">
        <f t="shared" si="103"/>
        <v>-0.4468815365224259</v>
      </c>
    </row>
    <row r="1638" spans="1:8" x14ac:dyDescent="0.25">
      <c r="A1638">
        <v>894</v>
      </c>
      <c r="B1638" t="s">
        <v>1624</v>
      </c>
      <c r="C1638" s="8">
        <v>255.72</v>
      </c>
      <c r="D1638" s="8">
        <v>149.52000000000001</v>
      </c>
      <c r="E1638" s="10">
        <f t="shared" si="100"/>
        <v>209.89509452303884</v>
      </c>
      <c r="F1638" s="9">
        <f t="shared" si="101"/>
        <v>-60.375094523038825</v>
      </c>
      <c r="G1638" s="9">
        <f t="shared" si="102"/>
        <v>-61.06164794453548</v>
      </c>
      <c r="H1638" s="9">
        <f t="shared" si="103"/>
        <v>0.68655342149665444</v>
      </c>
    </row>
    <row r="1639" spans="1:8" x14ac:dyDescent="0.25">
      <c r="A1639">
        <v>893</v>
      </c>
      <c r="B1639" t="s">
        <v>1625</v>
      </c>
      <c r="C1639" s="8">
        <v>255.79</v>
      </c>
      <c r="D1639" s="8">
        <v>149.29</v>
      </c>
      <c r="E1639" s="10">
        <f t="shared" si="100"/>
        <v>209.9016595650198</v>
      </c>
      <c r="F1639" s="9">
        <f t="shared" si="101"/>
        <v>-60.611659565019806</v>
      </c>
      <c r="G1639" s="9">
        <f t="shared" si="102"/>
        <v>-60.375094523038825</v>
      </c>
      <c r="H1639" s="9">
        <f t="shared" si="103"/>
        <v>-0.23656504198098105</v>
      </c>
    </row>
    <row r="1640" spans="1:8" x14ac:dyDescent="0.25">
      <c r="A1640">
        <v>892</v>
      </c>
      <c r="B1640" t="s">
        <v>1626</v>
      </c>
      <c r="C1640" s="8">
        <v>257.11</v>
      </c>
      <c r="D1640" s="8">
        <v>149.97999999999999</v>
      </c>
      <c r="E1640" s="10">
        <f t="shared" si="100"/>
        <v>210.02545749951759</v>
      </c>
      <c r="F1640" s="9">
        <f t="shared" si="101"/>
        <v>-60.045457499517596</v>
      </c>
      <c r="G1640" s="9">
        <f t="shared" si="102"/>
        <v>-60.611659565019806</v>
      </c>
      <c r="H1640" s="9">
        <f t="shared" si="103"/>
        <v>0.56620206550221042</v>
      </c>
    </row>
    <row r="1641" spans="1:8" x14ac:dyDescent="0.25">
      <c r="A1641">
        <v>891</v>
      </c>
      <c r="B1641" t="s">
        <v>1627</v>
      </c>
      <c r="C1641" s="8">
        <v>256.11</v>
      </c>
      <c r="D1641" s="8">
        <v>148.86000000000001</v>
      </c>
      <c r="E1641" s="10">
        <f t="shared" si="100"/>
        <v>209.93167118550411</v>
      </c>
      <c r="F1641" s="9">
        <f t="shared" si="101"/>
        <v>-61.071671185504101</v>
      </c>
      <c r="G1641" s="9">
        <f t="shared" si="102"/>
        <v>-60.045457499517596</v>
      </c>
      <c r="H1641" s="9">
        <f t="shared" si="103"/>
        <v>-1.0262136859865052</v>
      </c>
    </row>
    <row r="1642" spans="1:8" x14ac:dyDescent="0.25">
      <c r="A1642">
        <v>890</v>
      </c>
      <c r="B1642" t="s">
        <v>1628</v>
      </c>
      <c r="C1642" s="8">
        <v>256.56</v>
      </c>
      <c r="D1642" s="8">
        <v>149.16999999999999</v>
      </c>
      <c r="E1642" s="10">
        <f t="shared" si="100"/>
        <v>209.97387502681016</v>
      </c>
      <c r="F1642" s="9">
        <f t="shared" si="101"/>
        <v>-60.803875026810175</v>
      </c>
      <c r="G1642" s="9">
        <f t="shared" si="102"/>
        <v>-61.071671185504101</v>
      </c>
      <c r="H1642" s="9">
        <f t="shared" si="103"/>
        <v>0.26779615869392615</v>
      </c>
    </row>
    <row r="1643" spans="1:8" x14ac:dyDescent="0.25">
      <c r="A1643">
        <v>889</v>
      </c>
      <c r="B1643" t="s">
        <v>1629</v>
      </c>
      <c r="C1643" s="8">
        <v>255.29</v>
      </c>
      <c r="D1643" s="8">
        <v>148.44999999999999</v>
      </c>
      <c r="E1643" s="10">
        <f t="shared" si="100"/>
        <v>209.85476640801306</v>
      </c>
      <c r="F1643" s="9">
        <f t="shared" si="101"/>
        <v>-61.404766408013074</v>
      </c>
      <c r="G1643" s="9">
        <f t="shared" si="102"/>
        <v>-60.803875026810175</v>
      </c>
      <c r="H1643" s="9">
        <f t="shared" si="103"/>
        <v>-0.60089138120289931</v>
      </c>
    </row>
    <row r="1644" spans="1:8" x14ac:dyDescent="0.25">
      <c r="A1644">
        <v>888</v>
      </c>
      <c r="B1644" t="s">
        <v>1630</v>
      </c>
      <c r="C1644" s="8">
        <v>255.62</v>
      </c>
      <c r="D1644" s="8">
        <v>148.76</v>
      </c>
      <c r="E1644" s="10">
        <f t="shared" si="100"/>
        <v>209.88571589163752</v>
      </c>
      <c r="F1644" s="9">
        <f t="shared" si="101"/>
        <v>-61.125715891637526</v>
      </c>
      <c r="G1644" s="9">
        <f t="shared" si="102"/>
        <v>-61.404766408013074</v>
      </c>
      <c r="H1644" s="9">
        <f t="shared" si="103"/>
        <v>0.27905051637554834</v>
      </c>
    </row>
    <row r="1645" spans="1:8" x14ac:dyDescent="0.25">
      <c r="A1645">
        <v>887</v>
      </c>
      <c r="B1645" t="s">
        <v>1631</v>
      </c>
      <c r="C1645" s="8">
        <v>257.70999999999998</v>
      </c>
      <c r="D1645" s="8">
        <v>149.79</v>
      </c>
      <c r="E1645" s="10">
        <f t="shared" si="100"/>
        <v>210.08172928792564</v>
      </c>
      <c r="F1645" s="9">
        <f t="shared" si="101"/>
        <v>-60.291729287925648</v>
      </c>
      <c r="G1645" s="9">
        <f t="shared" si="102"/>
        <v>-61.125715891637526</v>
      </c>
      <c r="H1645" s="9">
        <f t="shared" si="103"/>
        <v>0.83398660371187816</v>
      </c>
    </row>
    <row r="1646" spans="1:8" x14ac:dyDescent="0.25">
      <c r="A1646">
        <v>886</v>
      </c>
      <c r="B1646" t="s">
        <v>1632</v>
      </c>
      <c r="C1646" s="8">
        <v>256.75</v>
      </c>
      <c r="D1646" s="8">
        <v>148.21</v>
      </c>
      <c r="E1646" s="10">
        <f t="shared" si="100"/>
        <v>209.99169442647272</v>
      </c>
      <c r="F1646" s="9">
        <f t="shared" si="101"/>
        <v>-61.781694426472711</v>
      </c>
      <c r="G1646" s="9">
        <f t="shared" si="102"/>
        <v>-60.291729287925648</v>
      </c>
      <c r="H1646" s="9">
        <f t="shared" si="103"/>
        <v>-1.4899651385470634</v>
      </c>
    </row>
    <row r="1647" spans="1:8" x14ac:dyDescent="0.25">
      <c r="A1647">
        <v>885</v>
      </c>
      <c r="B1647" t="s">
        <v>1633</v>
      </c>
      <c r="C1647" s="8">
        <v>257.14999999999998</v>
      </c>
      <c r="D1647" s="8">
        <v>149.26</v>
      </c>
      <c r="E1647" s="10">
        <f t="shared" si="100"/>
        <v>210.02920895207811</v>
      </c>
      <c r="F1647" s="9">
        <f t="shared" si="101"/>
        <v>-60.769208952078117</v>
      </c>
      <c r="G1647" s="9">
        <f t="shared" si="102"/>
        <v>-61.781694426472711</v>
      </c>
      <c r="H1647" s="9">
        <f t="shared" si="103"/>
        <v>1.0124854743945946</v>
      </c>
    </row>
    <row r="1648" spans="1:8" x14ac:dyDescent="0.25">
      <c r="A1648">
        <v>884</v>
      </c>
      <c r="B1648" t="s">
        <v>1634</v>
      </c>
      <c r="C1648" s="8">
        <v>257.49</v>
      </c>
      <c r="D1648" s="8">
        <v>148.27000000000001</v>
      </c>
      <c r="E1648" s="10">
        <f t="shared" si="100"/>
        <v>210.0610962988427</v>
      </c>
      <c r="F1648" s="9">
        <f t="shared" si="101"/>
        <v>-61.791096298842689</v>
      </c>
      <c r="G1648" s="9">
        <f t="shared" si="102"/>
        <v>-60.769208952078117</v>
      </c>
      <c r="H1648" s="9">
        <f t="shared" si="103"/>
        <v>-1.0218873467645722</v>
      </c>
    </row>
    <row r="1649" spans="1:8" x14ac:dyDescent="0.25">
      <c r="A1649">
        <v>883</v>
      </c>
      <c r="B1649" t="s">
        <v>1635</v>
      </c>
      <c r="C1649" s="8">
        <v>257.58999999999997</v>
      </c>
      <c r="D1649" s="8">
        <v>148.71</v>
      </c>
      <c r="E1649" s="10">
        <f t="shared" si="100"/>
        <v>210.07047493024405</v>
      </c>
      <c r="F1649" s="9">
        <f t="shared" si="101"/>
        <v>-61.360474930244038</v>
      </c>
      <c r="G1649" s="9">
        <f t="shared" si="102"/>
        <v>-61.791096298842689</v>
      </c>
      <c r="H1649" s="9">
        <f t="shared" si="103"/>
        <v>0.43062136859865063</v>
      </c>
    </row>
    <row r="1650" spans="1:8" x14ac:dyDescent="0.25">
      <c r="A1650">
        <v>882</v>
      </c>
      <c r="B1650" t="s">
        <v>1636</v>
      </c>
      <c r="C1650" s="8">
        <v>258.45</v>
      </c>
      <c r="D1650" s="8">
        <v>148.61000000000001</v>
      </c>
      <c r="E1650" s="10">
        <f t="shared" si="100"/>
        <v>210.15113116029562</v>
      </c>
      <c r="F1650" s="9">
        <f t="shared" si="101"/>
        <v>-61.541131160295606</v>
      </c>
      <c r="G1650" s="9">
        <f t="shared" si="102"/>
        <v>-61.360474930244038</v>
      </c>
      <c r="H1650" s="9">
        <f t="shared" si="103"/>
        <v>-0.18065623005156795</v>
      </c>
    </row>
    <row r="1651" spans="1:8" x14ac:dyDescent="0.25">
      <c r="A1651">
        <v>881</v>
      </c>
      <c r="B1651" t="s">
        <v>1637</v>
      </c>
      <c r="C1651" s="8">
        <v>258.85000000000002</v>
      </c>
      <c r="D1651" s="8">
        <v>148.78</v>
      </c>
      <c r="E1651" s="10">
        <f t="shared" si="100"/>
        <v>210.18864568590101</v>
      </c>
      <c r="F1651" s="9">
        <f t="shared" si="101"/>
        <v>-61.408645685901007</v>
      </c>
      <c r="G1651" s="9">
        <f t="shared" si="102"/>
        <v>-61.541131160295606</v>
      </c>
      <c r="H1651" s="9">
        <f t="shared" si="103"/>
        <v>0.13248547439459912</v>
      </c>
    </row>
    <row r="1652" spans="1:8" x14ac:dyDescent="0.25">
      <c r="A1652">
        <v>880</v>
      </c>
      <c r="B1652" t="s">
        <v>1638</v>
      </c>
      <c r="C1652" s="8">
        <v>258.67</v>
      </c>
      <c r="D1652" s="8">
        <v>147</v>
      </c>
      <c r="E1652" s="10">
        <f t="shared" si="100"/>
        <v>210.17176414937859</v>
      </c>
      <c r="F1652" s="9">
        <f t="shared" si="101"/>
        <v>-63.171764149378589</v>
      </c>
      <c r="G1652" s="9">
        <f t="shared" si="102"/>
        <v>-61.408645685901007</v>
      </c>
      <c r="H1652" s="9">
        <f t="shared" si="103"/>
        <v>-1.7631184634775821</v>
      </c>
    </row>
    <row r="1653" spans="1:8" x14ac:dyDescent="0.25">
      <c r="A1653">
        <v>879</v>
      </c>
      <c r="B1653" t="s">
        <v>1639</v>
      </c>
      <c r="C1653" s="8">
        <v>259.11</v>
      </c>
      <c r="D1653" s="8">
        <v>147.19999999999999</v>
      </c>
      <c r="E1653" s="10">
        <f t="shared" si="100"/>
        <v>210.21303012754453</v>
      </c>
      <c r="F1653" s="9">
        <f t="shared" si="101"/>
        <v>-63.013030127544539</v>
      </c>
      <c r="G1653" s="9">
        <f t="shared" si="102"/>
        <v>-63.171764149378589</v>
      </c>
      <c r="H1653" s="9">
        <f t="shared" si="103"/>
        <v>0.15873402183405005</v>
      </c>
    </row>
    <row r="1654" spans="1:8" x14ac:dyDescent="0.25">
      <c r="A1654">
        <v>878</v>
      </c>
      <c r="B1654" t="s">
        <v>1640</v>
      </c>
      <c r="C1654" s="8">
        <v>258.17</v>
      </c>
      <c r="D1654" s="8">
        <v>146.68</v>
      </c>
      <c r="E1654" s="10">
        <f t="shared" si="100"/>
        <v>210.12487099237185</v>
      </c>
      <c r="F1654" s="9">
        <f t="shared" si="101"/>
        <v>-63.444870992371847</v>
      </c>
      <c r="G1654" s="9">
        <f t="shared" si="102"/>
        <v>-63.013030127544539</v>
      </c>
      <c r="H1654" s="9">
        <f t="shared" si="103"/>
        <v>-0.43184086482730777</v>
      </c>
    </row>
    <row r="1655" spans="1:8" x14ac:dyDescent="0.25">
      <c r="A1655">
        <v>877</v>
      </c>
      <c r="B1655" t="s">
        <v>1641</v>
      </c>
      <c r="C1655" s="8">
        <v>258.08999999999997</v>
      </c>
      <c r="D1655" s="8">
        <v>146.57</v>
      </c>
      <c r="E1655" s="10">
        <f t="shared" si="100"/>
        <v>210.11736808725078</v>
      </c>
      <c r="F1655" s="9">
        <f t="shared" si="101"/>
        <v>-63.547368087250788</v>
      </c>
      <c r="G1655" s="9">
        <f t="shared" si="102"/>
        <v>-63.444870992371847</v>
      </c>
      <c r="H1655" s="9">
        <f t="shared" si="103"/>
        <v>-0.10249709487894165</v>
      </c>
    </row>
    <row r="1656" spans="1:8" x14ac:dyDescent="0.25">
      <c r="A1656">
        <v>876</v>
      </c>
      <c r="B1656" t="s">
        <v>1642</v>
      </c>
      <c r="C1656" s="8">
        <v>258.33</v>
      </c>
      <c r="D1656" s="8">
        <v>146.61000000000001</v>
      </c>
      <c r="E1656" s="10">
        <f t="shared" si="100"/>
        <v>210.139876802614</v>
      </c>
      <c r="F1656" s="9">
        <f t="shared" si="101"/>
        <v>-63.529876802613984</v>
      </c>
      <c r="G1656" s="9">
        <f t="shared" si="102"/>
        <v>-63.547368087250788</v>
      </c>
      <c r="H1656" s="9">
        <f t="shared" si="103"/>
        <v>1.7491284636804494E-2</v>
      </c>
    </row>
    <row r="1657" spans="1:8" x14ac:dyDescent="0.25">
      <c r="A1657">
        <v>875</v>
      </c>
      <c r="B1657" t="s">
        <v>1643</v>
      </c>
      <c r="C1657" s="8">
        <v>257.73</v>
      </c>
      <c r="D1657" s="8">
        <v>146.21</v>
      </c>
      <c r="E1657" s="10">
        <f t="shared" si="100"/>
        <v>210.08360501420592</v>
      </c>
      <c r="F1657" s="9">
        <f t="shared" si="101"/>
        <v>-63.873605014205907</v>
      </c>
      <c r="G1657" s="9">
        <f t="shared" si="102"/>
        <v>-63.529876802613984</v>
      </c>
      <c r="H1657" s="9">
        <f t="shared" si="103"/>
        <v>-0.34372821159192313</v>
      </c>
    </row>
    <row r="1658" spans="1:8" x14ac:dyDescent="0.25">
      <c r="A1658">
        <v>874</v>
      </c>
      <c r="B1658" t="s">
        <v>1644</v>
      </c>
      <c r="C1658" s="8">
        <v>256.44</v>
      </c>
      <c r="D1658" s="8">
        <v>145.63</v>
      </c>
      <c r="E1658" s="10">
        <f t="shared" si="100"/>
        <v>209.96262066912854</v>
      </c>
      <c r="F1658" s="9">
        <f t="shared" si="101"/>
        <v>-64.332620669128545</v>
      </c>
      <c r="G1658" s="9">
        <f t="shared" si="102"/>
        <v>-63.873605014205907</v>
      </c>
      <c r="H1658" s="9">
        <f t="shared" si="103"/>
        <v>-0.45901565492263785</v>
      </c>
    </row>
    <row r="1659" spans="1:8" x14ac:dyDescent="0.25">
      <c r="A1659">
        <v>873</v>
      </c>
      <c r="B1659" t="s">
        <v>1645</v>
      </c>
      <c r="C1659" s="8">
        <v>258.62</v>
      </c>
      <c r="D1659" s="8">
        <v>147.77000000000001</v>
      </c>
      <c r="E1659" s="10">
        <f t="shared" si="100"/>
        <v>210.1670748336779</v>
      </c>
      <c r="F1659" s="9">
        <f t="shared" si="101"/>
        <v>-62.397074833677891</v>
      </c>
      <c r="G1659" s="9">
        <f t="shared" si="102"/>
        <v>-64.332620669128545</v>
      </c>
      <c r="H1659" s="9">
        <f t="shared" si="103"/>
        <v>1.9355458354506538</v>
      </c>
    </row>
    <row r="1660" spans="1:8" x14ac:dyDescent="0.25">
      <c r="A1660">
        <v>872</v>
      </c>
      <c r="B1660" t="s">
        <v>1646</v>
      </c>
      <c r="C1660" s="8">
        <v>257.86</v>
      </c>
      <c r="D1660" s="8">
        <v>148.44999999999999</v>
      </c>
      <c r="E1660" s="10">
        <f t="shared" si="100"/>
        <v>210.09579723502767</v>
      </c>
      <c r="F1660" s="9">
        <f t="shared" si="101"/>
        <v>-61.645797235027686</v>
      </c>
      <c r="G1660" s="9">
        <f t="shared" si="102"/>
        <v>-62.397074833677891</v>
      </c>
      <c r="H1660" s="9">
        <f t="shared" si="103"/>
        <v>0.75127759865020494</v>
      </c>
    </row>
    <row r="1661" spans="1:8" x14ac:dyDescent="0.25">
      <c r="A1661">
        <v>871</v>
      </c>
      <c r="B1661" t="s">
        <v>1647</v>
      </c>
      <c r="C1661" s="8">
        <v>258.3</v>
      </c>
      <c r="D1661" s="8">
        <v>149.53</v>
      </c>
      <c r="E1661" s="10">
        <f t="shared" si="100"/>
        <v>210.13706321319361</v>
      </c>
      <c r="F1661" s="9">
        <f t="shared" si="101"/>
        <v>-60.607063213193612</v>
      </c>
      <c r="G1661" s="9">
        <f t="shared" si="102"/>
        <v>-61.645797235027686</v>
      </c>
      <c r="H1661" s="9">
        <f t="shared" si="103"/>
        <v>1.0387340218340739</v>
      </c>
    </row>
    <row r="1662" spans="1:8" x14ac:dyDescent="0.25">
      <c r="A1662">
        <v>870</v>
      </c>
      <c r="B1662" t="s">
        <v>1648</v>
      </c>
      <c r="C1662" s="8">
        <v>259.99</v>
      </c>
      <c r="D1662" s="8">
        <v>151.09</v>
      </c>
      <c r="E1662" s="10">
        <f t="shared" si="100"/>
        <v>210.29556208387638</v>
      </c>
      <c r="F1662" s="9">
        <f t="shared" si="101"/>
        <v>-59.205562083876373</v>
      </c>
      <c r="G1662" s="9">
        <f t="shared" si="102"/>
        <v>-60.607063213193612</v>
      </c>
      <c r="H1662" s="9">
        <f t="shared" si="103"/>
        <v>1.4015011293172392</v>
      </c>
    </row>
    <row r="1663" spans="1:8" x14ac:dyDescent="0.25">
      <c r="A1663">
        <v>869</v>
      </c>
      <c r="B1663" t="s">
        <v>1649</v>
      </c>
      <c r="C1663" s="8">
        <v>259.76</v>
      </c>
      <c r="D1663" s="8">
        <v>150.88999999999999</v>
      </c>
      <c r="E1663" s="10">
        <f t="shared" si="100"/>
        <v>210.27399123165327</v>
      </c>
      <c r="F1663" s="9">
        <f t="shared" si="101"/>
        <v>-59.383991231653283</v>
      </c>
      <c r="G1663" s="9">
        <f t="shared" si="102"/>
        <v>-59.205562083876373</v>
      </c>
      <c r="H1663" s="9">
        <f t="shared" si="103"/>
        <v>-0.17842914777691021</v>
      </c>
    </row>
    <row r="1664" spans="1:8" x14ac:dyDescent="0.25">
      <c r="A1664">
        <v>868</v>
      </c>
      <c r="B1664" t="s">
        <v>1650</v>
      </c>
      <c r="C1664" s="8">
        <v>260.36</v>
      </c>
      <c r="D1664" s="8">
        <v>150.94999999999999</v>
      </c>
      <c r="E1664" s="10">
        <f t="shared" si="100"/>
        <v>210.33026302006135</v>
      </c>
      <c r="F1664" s="9">
        <f t="shared" si="101"/>
        <v>-59.380263020061363</v>
      </c>
      <c r="G1664" s="9">
        <f t="shared" si="102"/>
        <v>-59.383991231653283</v>
      </c>
      <c r="H1664" s="9">
        <f t="shared" si="103"/>
        <v>3.7282115919197167E-3</v>
      </c>
    </row>
    <row r="1665" spans="1:8" x14ac:dyDescent="0.25">
      <c r="A1665">
        <v>867</v>
      </c>
      <c r="B1665" t="s">
        <v>1651</v>
      </c>
      <c r="C1665" s="8">
        <v>260.23</v>
      </c>
      <c r="D1665" s="8">
        <v>150.49</v>
      </c>
      <c r="E1665" s="10">
        <f t="shared" si="100"/>
        <v>210.31807079923959</v>
      </c>
      <c r="F1665" s="9">
        <f t="shared" si="101"/>
        <v>-59.828070799239583</v>
      </c>
      <c r="G1665" s="9">
        <f t="shared" si="102"/>
        <v>-59.380263020061363</v>
      </c>
      <c r="H1665" s="9">
        <f t="shared" si="103"/>
        <v>-0.44780777917821979</v>
      </c>
    </row>
    <row r="1666" spans="1:8" x14ac:dyDescent="0.25">
      <c r="A1666">
        <v>866</v>
      </c>
      <c r="B1666" t="s">
        <v>1652</v>
      </c>
      <c r="C1666" s="8">
        <v>262.87</v>
      </c>
      <c r="D1666" s="8">
        <v>152.86000000000001</v>
      </c>
      <c r="E1666" s="10">
        <f t="shared" si="100"/>
        <v>210.56566666823517</v>
      </c>
      <c r="F1666" s="9">
        <f t="shared" si="101"/>
        <v>-57.705666668235153</v>
      </c>
      <c r="G1666" s="9">
        <f t="shared" si="102"/>
        <v>-59.828070799239583</v>
      </c>
      <c r="H1666" s="9">
        <f t="shared" si="103"/>
        <v>2.1224041310044299</v>
      </c>
    </row>
    <row r="1667" spans="1:8" x14ac:dyDescent="0.25">
      <c r="A1667">
        <v>865</v>
      </c>
      <c r="B1667" t="s">
        <v>1653</v>
      </c>
      <c r="C1667" s="8">
        <v>262.70999999999998</v>
      </c>
      <c r="D1667" s="8">
        <v>153.37</v>
      </c>
      <c r="E1667" s="10">
        <f t="shared" si="100"/>
        <v>210.55066085799299</v>
      </c>
      <c r="F1667" s="9">
        <f t="shared" si="101"/>
        <v>-57.18066085799299</v>
      </c>
      <c r="G1667" s="9">
        <f t="shared" si="102"/>
        <v>-57.705666668235153</v>
      </c>
      <c r="H1667" s="9">
        <f t="shared" si="103"/>
        <v>0.52500581024216331</v>
      </c>
    </row>
    <row r="1668" spans="1:8" x14ac:dyDescent="0.25">
      <c r="A1668">
        <v>864</v>
      </c>
      <c r="B1668" t="s">
        <v>1654</v>
      </c>
      <c r="C1668" s="8">
        <v>265.01</v>
      </c>
      <c r="D1668" s="8">
        <v>153.65</v>
      </c>
      <c r="E1668" s="10">
        <f t="shared" si="100"/>
        <v>210.76636938022398</v>
      </c>
      <c r="F1668" s="9">
        <f t="shared" si="101"/>
        <v>-57.116369380223972</v>
      </c>
      <c r="G1668" s="9">
        <f t="shared" si="102"/>
        <v>-57.18066085799299</v>
      </c>
      <c r="H1668" s="9">
        <f t="shared" si="103"/>
        <v>6.4291477769018002E-2</v>
      </c>
    </row>
    <row r="1669" spans="1:8" x14ac:dyDescent="0.25">
      <c r="A1669">
        <v>863</v>
      </c>
      <c r="B1669" t="s">
        <v>1655</v>
      </c>
      <c r="C1669" s="8">
        <v>264.45999999999998</v>
      </c>
      <c r="D1669" s="8">
        <v>153.02000000000001</v>
      </c>
      <c r="E1669" s="10">
        <f t="shared" si="100"/>
        <v>210.71478690751658</v>
      </c>
      <c r="F1669" s="9">
        <f t="shared" si="101"/>
        <v>-57.694786907516573</v>
      </c>
      <c r="G1669" s="9">
        <f t="shared" si="102"/>
        <v>-57.116369380223972</v>
      </c>
      <c r="H1669" s="9">
        <f t="shared" si="103"/>
        <v>-0.57841752729260065</v>
      </c>
    </row>
    <row r="1670" spans="1:8" x14ac:dyDescent="0.25">
      <c r="A1670">
        <v>862</v>
      </c>
      <c r="B1670" t="s">
        <v>1656</v>
      </c>
      <c r="C1670" s="8">
        <v>264.14</v>
      </c>
      <c r="D1670" s="8">
        <v>152.44999999999999</v>
      </c>
      <c r="E1670" s="10">
        <f t="shared" si="100"/>
        <v>210.68477528703227</v>
      </c>
      <c r="F1670" s="9">
        <f t="shared" si="101"/>
        <v>-58.234775287032278</v>
      </c>
      <c r="G1670" s="9">
        <f t="shared" si="102"/>
        <v>-57.694786907516573</v>
      </c>
      <c r="H1670" s="9">
        <f t="shared" si="103"/>
        <v>-0.53998837951570522</v>
      </c>
    </row>
    <row r="1671" spans="1:8" x14ac:dyDescent="0.25">
      <c r="A1671">
        <v>861</v>
      </c>
      <c r="B1671" t="s">
        <v>1657</v>
      </c>
      <c r="C1671" s="8">
        <v>263.19</v>
      </c>
      <c r="D1671" s="8">
        <v>150.93</v>
      </c>
      <c r="E1671" s="10">
        <f t="shared" si="100"/>
        <v>210.59567828871945</v>
      </c>
      <c r="F1671" s="9">
        <f t="shared" si="101"/>
        <v>-59.665678288719448</v>
      </c>
      <c r="G1671" s="9">
        <f t="shared" si="102"/>
        <v>-58.234775287032278</v>
      </c>
      <c r="H1671" s="9">
        <f t="shared" si="103"/>
        <v>-1.4309030016871702</v>
      </c>
    </row>
    <row r="1672" spans="1:8" x14ac:dyDescent="0.25">
      <c r="A1672">
        <v>860</v>
      </c>
      <c r="B1672" t="s">
        <v>1658</v>
      </c>
      <c r="C1672" s="8">
        <v>263.24</v>
      </c>
      <c r="D1672" s="8">
        <v>150.22</v>
      </c>
      <c r="E1672" s="10">
        <f t="shared" si="100"/>
        <v>210.60036760442014</v>
      </c>
      <c r="F1672" s="9">
        <f t="shared" si="101"/>
        <v>-60.380367604420144</v>
      </c>
      <c r="G1672" s="9">
        <f t="shared" si="102"/>
        <v>-59.665678288719448</v>
      </c>
      <c r="H1672" s="9">
        <f t="shared" si="103"/>
        <v>-0.71468931570069572</v>
      </c>
    </row>
    <row r="1673" spans="1:8" x14ac:dyDescent="0.25">
      <c r="A1673">
        <v>859</v>
      </c>
      <c r="B1673" t="s">
        <v>1659</v>
      </c>
      <c r="C1673" s="8">
        <v>264.07</v>
      </c>
      <c r="D1673" s="8">
        <v>151.27000000000001</v>
      </c>
      <c r="E1673" s="10">
        <f t="shared" si="100"/>
        <v>210.67821024505133</v>
      </c>
      <c r="F1673" s="9">
        <f t="shared" si="101"/>
        <v>-59.408210245051322</v>
      </c>
      <c r="G1673" s="9">
        <f t="shared" si="102"/>
        <v>-60.380367604420144</v>
      </c>
      <c r="H1673" s="9">
        <f t="shared" si="103"/>
        <v>0.97215735936882197</v>
      </c>
    </row>
    <row r="1674" spans="1:8" x14ac:dyDescent="0.25">
      <c r="A1674">
        <v>858</v>
      </c>
      <c r="B1674" t="s">
        <v>1660</v>
      </c>
      <c r="C1674" s="8">
        <v>265.51</v>
      </c>
      <c r="D1674" s="8">
        <v>151.41</v>
      </c>
      <c r="E1674" s="10">
        <f t="shared" si="100"/>
        <v>210.81326253723071</v>
      </c>
      <c r="F1674" s="9">
        <f t="shared" si="101"/>
        <v>-59.403262537230717</v>
      </c>
      <c r="G1674" s="9">
        <f t="shared" si="102"/>
        <v>-59.408210245051322</v>
      </c>
      <c r="H1674" s="9">
        <f t="shared" si="103"/>
        <v>4.9477078206052738E-3</v>
      </c>
    </row>
    <row r="1675" spans="1:8" x14ac:dyDescent="0.25">
      <c r="A1675">
        <v>857</v>
      </c>
      <c r="B1675" t="s">
        <v>1661</v>
      </c>
      <c r="C1675" s="8">
        <v>266.31</v>
      </c>
      <c r="D1675" s="8">
        <v>151.35</v>
      </c>
      <c r="E1675" s="10">
        <f t="shared" si="100"/>
        <v>210.88829158844149</v>
      </c>
      <c r="F1675" s="9">
        <f t="shared" si="101"/>
        <v>-59.538291588441496</v>
      </c>
      <c r="G1675" s="9">
        <f t="shared" si="102"/>
        <v>-59.403262537230717</v>
      </c>
      <c r="H1675" s="9">
        <f t="shared" si="103"/>
        <v>-0.13502905121077902</v>
      </c>
    </row>
    <row r="1676" spans="1:8" x14ac:dyDescent="0.25">
      <c r="A1676">
        <v>856</v>
      </c>
      <c r="B1676" t="s">
        <v>1662</v>
      </c>
      <c r="C1676" s="8">
        <v>266.77999999999997</v>
      </c>
      <c r="D1676" s="8">
        <v>150.88</v>
      </c>
      <c r="E1676" s="10">
        <f t="shared" si="100"/>
        <v>210.93237115602781</v>
      </c>
      <c r="F1676" s="9">
        <f t="shared" si="101"/>
        <v>-60.052371156027817</v>
      </c>
      <c r="G1676" s="9">
        <f t="shared" si="102"/>
        <v>-59.538291588441496</v>
      </c>
      <c r="H1676" s="9">
        <f t="shared" si="103"/>
        <v>-0.51407956758632167</v>
      </c>
    </row>
    <row r="1677" spans="1:8" x14ac:dyDescent="0.25">
      <c r="A1677">
        <v>855</v>
      </c>
      <c r="B1677" t="s">
        <v>1663</v>
      </c>
      <c r="C1677" s="8">
        <v>266.75</v>
      </c>
      <c r="D1677" s="8">
        <v>151.78</v>
      </c>
      <c r="E1677" s="10">
        <f t="shared" si="100"/>
        <v>210.92955756660743</v>
      </c>
      <c r="F1677" s="9">
        <f t="shared" si="101"/>
        <v>-59.149557566607427</v>
      </c>
      <c r="G1677" s="9">
        <f t="shared" si="102"/>
        <v>-60.052371156027817</v>
      </c>
      <c r="H1677" s="9">
        <f t="shared" si="103"/>
        <v>0.90281358942038992</v>
      </c>
    </row>
    <row r="1678" spans="1:8" x14ac:dyDescent="0.25">
      <c r="A1678">
        <v>854</v>
      </c>
      <c r="B1678" t="s">
        <v>1664</v>
      </c>
      <c r="C1678" s="8">
        <v>265.66000000000003</v>
      </c>
      <c r="D1678" s="8">
        <v>150.1</v>
      </c>
      <c r="E1678" s="10">
        <f t="shared" si="100"/>
        <v>210.82733048433275</v>
      </c>
      <c r="F1678" s="9">
        <f t="shared" si="101"/>
        <v>-60.727330484332754</v>
      </c>
      <c r="G1678" s="9">
        <f t="shared" si="102"/>
        <v>-59.149557566607427</v>
      </c>
      <c r="H1678" s="9">
        <f t="shared" si="103"/>
        <v>-1.5777729177253264</v>
      </c>
    </row>
    <row r="1679" spans="1:8" x14ac:dyDescent="0.25">
      <c r="A1679">
        <v>853</v>
      </c>
      <c r="B1679" t="s">
        <v>1665</v>
      </c>
      <c r="C1679" s="8">
        <v>266.51</v>
      </c>
      <c r="D1679" s="8">
        <v>152.24</v>
      </c>
      <c r="E1679" s="10">
        <f t="shared" si="100"/>
        <v>210.90704885124418</v>
      </c>
      <c r="F1679" s="9">
        <f t="shared" si="101"/>
        <v>-58.667048851244175</v>
      </c>
      <c r="G1679" s="9">
        <f t="shared" si="102"/>
        <v>-60.727330484332754</v>
      </c>
      <c r="H1679" s="9">
        <f t="shared" si="103"/>
        <v>2.0602816330885787</v>
      </c>
    </row>
    <row r="1680" spans="1:8" x14ac:dyDescent="0.25">
      <c r="A1680">
        <v>852</v>
      </c>
      <c r="B1680" t="s">
        <v>1666</v>
      </c>
      <c r="C1680" s="8">
        <v>268.2</v>
      </c>
      <c r="D1680" s="8">
        <v>154.30000000000001</v>
      </c>
      <c r="E1680" s="10">
        <f t="shared" ref="E1680:E1743" si="104">+$G$3*$C1680+$G$4</f>
        <v>211.06554772192695</v>
      </c>
      <c r="F1680" s="9">
        <f t="shared" ref="F1680:F1743" si="105">+$D1680-E1680</f>
        <v>-56.765547721926936</v>
      </c>
      <c r="G1680" s="9">
        <f t="shared" si="102"/>
        <v>-58.667048851244175</v>
      </c>
      <c r="H1680" s="9">
        <f t="shared" si="103"/>
        <v>1.9015011293172392</v>
      </c>
    </row>
    <row r="1681" spans="1:8" x14ac:dyDescent="0.25">
      <c r="A1681">
        <v>851</v>
      </c>
      <c r="B1681" t="s">
        <v>1667</v>
      </c>
      <c r="C1681" s="8">
        <v>267.17</v>
      </c>
      <c r="D1681" s="8">
        <v>153.08000000000001</v>
      </c>
      <c r="E1681" s="10">
        <f t="shared" si="104"/>
        <v>210.96894781849309</v>
      </c>
      <c r="F1681" s="9">
        <f t="shared" si="105"/>
        <v>-57.888947818493079</v>
      </c>
      <c r="G1681" s="9">
        <f t="shared" ref="G1681:G1744" si="106">+F1680</f>
        <v>-56.765547721926936</v>
      </c>
      <c r="H1681" s="9">
        <f t="shared" ref="H1681:H1744" si="107">+F1681-G1681</f>
        <v>-1.1234000965661437</v>
      </c>
    </row>
    <row r="1682" spans="1:8" x14ac:dyDescent="0.25">
      <c r="A1682">
        <v>850</v>
      </c>
      <c r="B1682" t="s">
        <v>1668</v>
      </c>
      <c r="C1682" s="8">
        <v>267.02999999999997</v>
      </c>
      <c r="D1682" s="8">
        <v>153.38</v>
      </c>
      <c r="E1682" s="10">
        <f t="shared" si="104"/>
        <v>210.95581773453119</v>
      </c>
      <c r="F1682" s="9">
        <f t="shared" si="105"/>
        <v>-57.575817734531199</v>
      </c>
      <c r="G1682" s="9">
        <f t="shared" si="106"/>
        <v>-57.888947818493079</v>
      </c>
      <c r="H1682" s="9">
        <f t="shared" si="107"/>
        <v>0.31313008396188025</v>
      </c>
    </row>
    <row r="1683" spans="1:8" x14ac:dyDescent="0.25">
      <c r="A1683">
        <v>849</v>
      </c>
      <c r="B1683" t="s">
        <v>1669</v>
      </c>
      <c r="C1683" s="8">
        <v>267.58</v>
      </c>
      <c r="D1683" s="8">
        <v>153.47</v>
      </c>
      <c r="E1683" s="10">
        <f t="shared" si="104"/>
        <v>211.00740020723862</v>
      </c>
      <c r="F1683" s="9">
        <f t="shared" si="105"/>
        <v>-57.537400207238619</v>
      </c>
      <c r="G1683" s="9">
        <f t="shared" si="106"/>
        <v>-57.575817734531199</v>
      </c>
      <c r="H1683" s="9">
        <f t="shared" si="107"/>
        <v>3.8417527292580189E-2</v>
      </c>
    </row>
    <row r="1684" spans="1:8" x14ac:dyDescent="0.25">
      <c r="A1684">
        <v>848</v>
      </c>
      <c r="B1684" t="s">
        <v>1670</v>
      </c>
      <c r="C1684" s="8">
        <v>267.51</v>
      </c>
      <c r="D1684" s="8">
        <v>153.19</v>
      </c>
      <c r="E1684" s="10">
        <f t="shared" si="104"/>
        <v>211.00083516525766</v>
      </c>
      <c r="F1684" s="9">
        <f t="shared" si="105"/>
        <v>-57.810835165257657</v>
      </c>
      <c r="G1684" s="9">
        <f t="shared" si="106"/>
        <v>-57.537400207238619</v>
      </c>
      <c r="H1684" s="9">
        <f t="shared" si="107"/>
        <v>-0.27343495801903828</v>
      </c>
    </row>
    <row r="1685" spans="1:8" x14ac:dyDescent="0.25">
      <c r="A1685">
        <v>847</v>
      </c>
      <c r="B1685" t="s">
        <v>1671</v>
      </c>
      <c r="C1685" s="8">
        <v>267.19</v>
      </c>
      <c r="D1685" s="8">
        <v>153.28</v>
      </c>
      <c r="E1685" s="10">
        <f t="shared" si="104"/>
        <v>210.97082354477334</v>
      </c>
      <c r="F1685" s="9">
        <f t="shared" si="105"/>
        <v>-57.690823544773338</v>
      </c>
      <c r="G1685" s="9">
        <f t="shared" si="106"/>
        <v>-57.810835165257657</v>
      </c>
      <c r="H1685" s="9">
        <f t="shared" si="107"/>
        <v>0.12001162048431979</v>
      </c>
    </row>
    <row r="1686" spans="1:8" x14ac:dyDescent="0.25">
      <c r="A1686">
        <v>846</v>
      </c>
      <c r="B1686" t="s">
        <v>1672</v>
      </c>
      <c r="C1686" s="8">
        <v>267.32</v>
      </c>
      <c r="D1686" s="8">
        <v>153.13</v>
      </c>
      <c r="E1686" s="10">
        <f t="shared" si="104"/>
        <v>210.9830157655951</v>
      </c>
      <c r="F1686" s="9">
        <f t="shared" si="105"/>
        <v>-57.853015765595103</v>
      </c>
      <c r="G1686" s="9">
        <f t="shared" si="106"/>
        <v>-57.690823544773338</v>
      </c>
      <c r="H1686" s="9">
        <f t="shared" si="107"/>
        <v>-0.16219222082176543</v>
      </c>
    </row>
    <row r="1687" spans="1:8" x14ac:dyDescent="0.25">
      <c r="A1687">
        <v>845</v>
      </c>
      <c r="B1687" t="s">
        <v>1673</v>
      </c>
      <c r="C1687" s="8">
        <v>267.87</v>
      </c>
      <c r="D1687" s="8">
        <v>153.72999999999999</v>
      </c>
      <c r="E1687" s="10">
        <f t="shared" si="104"/>
        <v>211.03459823830252</v>
      </c>
      <c r="F1687" s="9">
        <f t="shared" si="105"/>
        <v>-57.304598238302532</v>
      </c>
      <c r="G1687" s="9">
        <f t="shared" si="106"/>
        <v>-57.853015765595103</v>
      </c>
      <c r="H1687" s="9">
        <f t="shared" si="107"/>
        <v>0.54841752729257109</v>
      </c>
    </row>
    <row r="1688" spans="1:8" x14ac:dyDescent="0.25">
      <c r="A1688">
        <v>844</v>
      </c>
      <c r="B1688" t="s">
        <v>1674</v>
      </c>
      <c r="C1688" s="8">
        <v>266.86</v>
      </c>
      <c r="D1688" s="8">
        <v>152.46</v>
      </c>
      <c r="E1688" s="10">
        <f t="shared" si="104"/>
        <v>210.93987406114891</v>
      </c>
      <c r="F1688" s="9">
        <f t="shared" si="105"/>
        <v>-58.479874061148905</v>
      </c>
      <c r="G1688" s="9">
        <f t="shared" si="106"/>
        <v>-57.304598238302532</v>
      </c>
      <c r="H1688" s="9">
        <f t="shared" si="107"/>
        <v>-1.1752758228463733</v>
      </c>
    </row>
    <row r="1689" spans="1:8" x14ac:dyDescent="0.25">
      <c r="A1689">
        <v>843</v>
      </c>
      <c r="B1689" t="s">
        <v>1675</v>
      </c>
      <c r="C1689" s="8">
        <v>268.77</v>
      </c>
      <c r="D1689" s="8">
        <v>153.9</v>
      </c>
      <c r="E1689" s="10">
        <f t="shared" si="104"/>
        <v>211.11900592091462</v>
      </c>
      <c r="F1689" s="9">
        <f t="shared" si="105"/>
        <v>-57.219005920914611</v>
      </c>
      <c r="G1689" s="9">
        <f t="shared" si="106"/>
        <v>-58.479874061148905</v>
      </c>
      <c r="H1689" s="9">
        <f t="shared" si="107"/>
        <v>1.2608681402342938</v>
      </c>
    </row>
    <row r="1690" spans="1:8" x14ac:dyDescent="0.25">
      <c r="A1690">
        <v>842</v>
      </c>
      <c r="B1690" t="s">
        <v>1676</v>
      </c>
      <c r="C1690" s="8">
        <v>270.47000000000003</v>
      </c>
      <c r="D1690" s="8">
        <v>154.06</v>
      </c>
      <c r="E1690" s="10">
        <f t="shared" si="104"/>
        <v>211.27844265473755</v>
      </c>
      <c r="F1690" s="9">
        <f t="shared" si="105"/>
        <v>-57.218442654737544</v>
      </c>
      <c r="G1690" s="9">
        <f t="shared" si="106"/>
        <v>-57.219005920914611</v>
      </c>
      <c r="H1690" s="9">
        <f t="shared" si="107"/>
        <v>5.6326617706758952E-4</v>
      </c>
    </row>
    <row r="1691" spans="1:8" x14ac:dyDescent="0.25">
      <c r="A1691">
        <v>841</v>
      </c>
      <c r="B1691" t="s">
        <v>1677</v>
      </c>
      <c r="C1691" s="8">
        <v>271.61</v>
      </c>
      <c r="D1691" s="8">
        <v>154.47</v>
      </c>
      <c r="E1691" s="10">
        <f t="shared" si="104"/>
        <v>211.38535905271289</v>
      </c>
      <c r="F1691" s="9">
        <f t="shared" si="105"/>
        <v>-56.915359052712887</v>
      </c>
      <c r="G1691" s="9">
        <f t="shared" si="106"/>
        <v>-57.218442654737544</v>
      </c>
      <c r="H1691" s="9">
        <f t="shared" si="107"/>
        <v>0.30308360202465678</v>
      </c>
    </row>
    <row r="1692" spans="1:8" x14ac:dyDescent="0.25">
      <c r="A1692">
        <v>840</v>
      </c>
      <c r="B1692" t="s">
        <v>1678</v>
      </c>
      <c r="C1692" s="8">
        <v>273.42</v>
      </c>
      <c r="D1692" s="8">
        <v>154.79</v>
      </c>
      <c r="E1692" s="10">
        <f t="shared" si="104"/>
        <v>211.55511228107727</v>
      </c>
      <c r="F1692" s="9">
        <f t="shared" si="105"/>
        <v>-56.765112281077279</v>
      </c>
      <c r="G1692" s="9">
        <f t="shared" si="106"/>
        <v>-56.915359052712887</v>
      </c>
      <c r="H1692" s="9">
        <f t="shared" si="107"/>
        <v>0.15024677163560796</v>
      </c>
    </row>
    <row r="1693" spans="1:8" x14ac:dyDescent="0.25">
      <c r="A1693">
        <v>839</v>
      </c>
      <c r="B1693" t="s">
        <v>1679</v>
      </c>
      <c r="C1693" s="8">
        <v>273.92</v>
      </c>
      <c r="D1693" s="8">
        <v>155.03</v>
      </c>
      <c r="E1693" s="10">
        <f t="shared" si="104"/>
        <v>211.60200543808401</v>
      </c>
      <c r="F1693" s="9">
        <f t="shared" si="105"/>
        <v>-56.572005438084005</v>
      </c>
      <c r="G1693" s="9">
        <f t="shared" si="106"/>
        <v>-56.765112281077279</v>
      </c>
      <c r="H1693" s="9">
        <f t="shared" si="107"/>
        <v>0.19310684299327363</v>
      </c>
    </row>
    <row r="1694" spans="1:8" x14ac:dyDescent="0.25">
      <c r="A1694">
        <v>838</v>
      </c>
      <c r="B1694" t="s">
        <v>1680</v>
      </c>
      <c r="C1694" s="8">
        <v>274.54000000000002</v>
      </c>
      <c r="D1694" s="8">
        <v>154.82</v>
      </c>
      <c r="E1694" s="10">
        <f t="shared" si="104"/>
        <v>211.66015295277236</v>
      </c>
      <c r="F1694" s="9">
        <f t="shared" si="105"/>
        <v>-56.840152952772371</v>
      </c>
      <c r="G1694" s="9">
        <f t="shared" si="106"/>
        <v>-56.572005438084005</v>
      </c>
      <c r="H1694" s="9">
        <f t="shared" si="107"/>
        <v>-0.26814751468836562</v>
      </c>
    </row>
    <row r="1695" spans="1:8" x14ac:dyDescent="0.25">
      <c r="A1695">
        <v>837</v>
      </c>
      <c r="B1695" t="s">
        <v>1681</v>
      </c>
      <c r="C1695" s="8">
        <v>274.12</v>
      </c>
      <c r="D1695" s="8">
        <v>154.84</v>
      </c>
      <c r="E1695" s="10">
        <f t="shared" si="104"/>
        <v>211.6207627008867</v>
      </c>
      <c r="F1695" s="9">
        <f t="shared" si="105"/>
        <v>-56.780762700886697</v>
      </c>
      <c r="G1695" s="9">
        <f t="shared" si="106"/>
        <v>-56.840152952772371</v>
      </c>
      <c r="H1695" s="9">
        <f t="shared" si="107"/>
        <v>5.9390251885673706E-2</v>
      </c>
    </row>
    <row r="1696" spans="1:8" x14ac:dyDescent="0.25">
      <c r="A1696">
        <v>836</v>
      </c>
      <c r="B1696" t="s">
        <v>1682</v>
      </c>
      <c r="C1696" s="8">
        <v>276.12</v>
      </c>
      <c r="D1696" s="8">
        <v>157.5</v>
      </c>
      <c r="E1696" s="10">
        <f t="shared" si="104"/>
        <v>211.80833532891364</v>
      </c>
      <c r="F1696" s="9">
        <f t="shared" si="105"/>
        <v>-54.308335328913643</v>
      </c>
      <c r="G1696" s="9">
        <f t="shared" si="106"/>
        <v>-56.780762700886697</v>
      </c>
      <c r="H1696" s="9">
        <f t="shared" si="107"/>
        <v>2.4724273719730547</v>
      </c>
    </row>
    <row r="1697" spans="1:8" x14ac:dyDescent="0.25">
      <c r="A1697">
        <v>835</v>
      </c>
      <c r="B1697" t="s">
        <v>1683</v>
      </c>
      <c r="C1697" s="8">
        <v>277.92</v>
      </c>
      <c r="D1697" s="8">
        <v>158.16</v>
      </c>
      <c r="E1697" s="10">
        <f t="shared" si="104"/>
        <v>211.97715069413789</v>
      </c>
      <c r="F1697" s="9">
        <f t="shared" si="105"/>
        <v>-53.817150694137894</v>
      </c>
      <c r="G1697" s="9">
        <f t="shared" si="106"/>
        <v>-54.308335328913643</v>
      </c>
      <c r="H1697" s="9">
        <f t="shared" si="107"/>
        <v>0.49118463477574892</v>
      </c>
    </row>
    <row r="1698" spans="1:8" x14ac:dyDescent="0.25">
      <c r="A1698">
        <v>834</v>
      </c>
      <c r="B1698" t="s">
        <v>1684</v>
      </c>
      <c r="C1698" s="8">
        <v>276.97000000000003</v>
      </c>
      <c r="D1698" s="8">
        <v>156.13999999999999</v>
      </c>
      <c r="E1698" s="10">
        <f t="shared" si="104"/>
        <v>211.88805369582508</v>
      </c>
      <c r="F1698" s="9">
        <f t="shared" si="105"/>
        <v>-55.748053695825092</v>
      </c>
      <c r="G1698" s="9">
        <f t="shared" si="106"/>
        <v>-53.817150694137894</v>
      </c>
      <c r="H1698" s="9">
        <f t="shared" si="107"/>
        <v>-1.9309030016871986</v>
      </c>
    </row>
    <row r="1699" spans="1:8" x14ac:dyDescent="0.25">
      <c r="A1699">
        <v>833</v>
      </c>
      <c r="B1699" t="s">
        <v>1685</v>
      </c>
      <c r="C1699" s="8">
        <v>279.61</v>
      </c>
      <c r="D1699" s="8">
        <v>157.62</v>
      </c>
      <c r="E1699" s="10">
        <f t="shared" si="104"/>
        <v>212.13564956482065</v>
      </c>
      <c r="F1699" s="9">
        <f t="shared" si="105"/>
        <v>-54.515649564820649</v>
      </c>
      <c r="G1699" s="9">
        <f t="shared" si="106"/>
        <v>-55.748053695825092</v>
      </c>
      <c r="H1699" s="9">
        <f t="shared" si="107"/>
        <v>1.2324041310044436</v>
      </c>
    </row>
    <row r="1700" spans="1:8" x14ac:dyDescent="0.25">
      <c r="A1700">
        <v>832</v>
      </c>
      <c r="B1700" t="s">
        <v>1686</v>
      </c>
      <c r="C1700" s="8">
        <v>279.14</v>
      </c>
      <c r="D1700" s="8">
        <v>156.54</v>
      </c>
      <c r="E1700" s="10">
        <f t="shared" si="104"/>
        <v>212.09156999723433</v>
      </c>
      <c r="F1700" s="9">
        <f t="shared" si="105"/>
        <v>-55.551569997234338</v>
      </c>
      <c r="G1700" s="9">
        <f t="shared" si="106"/>
        <v>-54.515649564820649</v>
      </c>
      <c r="H1700" s="9">
        <f t="shared" si="107"/>
        <v>-1.0359204324136897</v>
      </c>
    </row>
    <row r="1701" spans="1:8" x14ac:dyDescent="0.25">
      <c r="A1701">
        <v>831</v>
      </c>
      <c r="B1701" t="s">
        <v>1687</v>
      </c>
      <c r="C1701" s="8">
        <v>280.41000000000003</v>
      </c>
      <c r="D1701" s="8">
        <v>158.6</v>
      </c>
      <c r="E1701" s="10">
        <f t="shared" si="104"/>
        <v>212.21067861603143</v>
      </c>
      <c r="F1701" s="9">
        <f t="shared" si="105"/>
        <v>-53.610678616031436</v>
      </c>
      <c r="G1701" s="9">
        <f t="shared" si="106"/>
        <v>-55.551569997234338</v>
      </c>
      <c r="H1701" s="9">
        <f t="shared" si="107"/>
        <v>1.9408913812029027</v>
      </c>
    </row>
    <row r="1702" spans="1:8" x14ac:dyDescent="0.25">
      <c r="A1702">
        <v>830</v>
      </c>
      <c r="B1702" t="s">
        <v>1688</v>
      </c>
      <c r="C1702" s="8">
        <v>282.69</v>
      </c>
      <c r="D1702" s="8">
        <v>159.44999999999999</v>
      </c>
      <c r="E1702" s="10">
        <f t="shared" si="104"/>
        <v>212.42451141198214</v>
      </c>
      <c r="F1702" s="9">
        <f t="shared" si="105"/>
        <v>-52.974511411982149</v>
      </c>
      <c r="G1702" s="9">
        <f t="shared" si="106"/>
        <v>-53.610678616031436</v>
      </c>
      <c r="H1702" s="9">
        <f t="shared" si="107"/>
        <v>0.63616720404928628</v>
      </c>
    </row>
    <row r="1703" spans="1:8" x14ac:dyDescent="0.25">
      <c r="A1703">
        <v>829</v>
      </c>
      <c r="B1703" t="s">
        <v>1689</v>
      </c>
      <c r="C1703" s="8">
        <v>283.29000000000002</v>
      </c>
      <c r="D1703" s="8">
        <v>159.96</v>
      </c>
      <c r="E1703" s="10">
        <f t="shared" si="104"/>
        <v>212.48078320039022</v>
      </c>
      <c r="F1703" s="9">
        <f t="shared" si="105"/>
        <v>-52.520783200390213</v>
      </c>
      <c r="G1703" s="9">
        <f t="shared" si="106"/>
        <v>-52.974511411982149</v>
      </c>
      <c r="H1703" s="9">
        <f t="shared" si="107"/>
        <v>0.45372821159193677</v>
      </c>
    </row>
    <row r="1704" spans="1:8" x14ac:dyDescent="0.25">
      <c r="A1704">
        <v>828</v>
      </c>
      <c r="B1704" t="s">
        <v>1690</v>
      </c>
      <c r="C1704" s="8">
        <v>283.18</v>
      </c>
      <c r="D1704" s="8">
        <v>158.97</v>
      </c>
      <c r="E1704" s="10">
        <f t="shared" si="104"/>
        <v>212.47046670584874</v>
      </c>
      <c r="F1704" s="9">
        <f t="shared" si="105"/>
        <v>-53.500466705848737</v>
      </c>
      <c r="G1704" s="9">
        <f t="shared" si="106"/>
        <v>-52.520783200390213</v>
      </c>
      <c r="H1704" s="9">
        <f t="shared" si="107"/>
        <v>-0.97968350545852445</v>
      </c>
    </row>
    <row r="1705" spans="1:8" x14ac:dyDescent="0.25">
      <c r="A1705">
        <v>827</v>
      </c>
      <c r="B1705" t="s">
        <v>1691</v>
      </c>
      <c r="C1705" s="8">
        <v>283.3</v>
      </c>
      <c r="D1705" s="8">
        <v>159.03</v>
      </c>
      <c r="E1705" s="10">
        <f t="shared" si="104"/>
        <v>212.48172106353036</v>
      </c>
      <c r="F1705" s="9">
        <f t="shared" si="105"/>
        <v>-53.451721063530357</v>
      </c>
      <c r="G1705" s="9">
        <f t="shared" si="106"/>
        <v>-53.500466705848737</v>
      </c>
      <c r="H1705" s="9">
        <f t="shared" si="107"/>
        <v>4.8745642318380078E-2</v>
      </c>
    </row>
    <row r="1706" spans="1:8" x14ac:dyDescent="0.25">
      <c r="A1706">
        <v>826</v>
      </c>
      <c r="B1706" t="s">
        <v>1692</v>
      </c>
      <c r="C1706" s="8">
        <v>286.58</v>
      </c>
      <c r="D1706" s="8">
        <v>159.6</v>
      </c>
      <c r="E1706" s="10">
        <f t="shared" si="104"/>
        <v>212.78934017349454</v>
      </c>
      <c r="F1706" s="9">
        <f t="shared" si="105"/>
        <v>-53.189340173494543</v>
      </c>
      <c r="G1706" s="9">
        <f t="shared" si="106"/>
        <v>-53.451721063530357</v>
      </c>
      <c r="H1706" s="9">
        <f t="shared" si="107"/>
        <v>0.26238089003581422</v>
      </c>
    </row>
    <row r="1707" spans="1:8" x14ac:dyDescent="0.25">
      <c r="A1707">
        <v>825</v>
      </c>
      <c r="B1707" t="s">
        <v>1693</v>
      </c>
      <c r="C1707" s="8">
        <v>284.68</v>
      </c>
      <c r="D1707" s="8">
        <v>158.69999999999999</v>
      </c>
      <c r="E1707" s="10">
        <f t="shared" si="104"/>
        <v>212.61114617686894</v>
      </c>
      <c r="F1707" s="9">
        <f t="shared" si="105"/>
        <v>-53.911146176868954</v>
      </c>
      <c r="G1707" s="9">
        <f t="shared" si="106"/>
        <v>-53.189340173494543</v>
      </c>
      <c r="H1707" s="9">
        <f t="shared" si="107"/>
        <v>-0.72180600337441092</v>
      </c>
    </row>
    <row r="1708" spans="1:8" x14ac:dyDescent="0.25">
      <c r="A1708">
        <v>824</v>
      </c>
      <c r="B1708" t="s">
        <v>1694</v>
      </c>
      <c r="C1708" s="8">
        <v>281.76</v>
      </c>
      <c r="D1708" s="8">
        <v>157.18</v>
      </c>
      <c r="E1708" s="10">
        <f t="shared" si="104"/>
        <v>212.3372901399496</v>
      </c>
      <c r="F1708" s="9">
        <f t="shared" si="105"/>
        <v>-55.157290139949595</v>
      </c>
      <c r="G1708" s="9">
        <f t="shared" si="106"/>
        <v>-53.911146176868954</v>
      </c>
      <c r="H1708" s="9">
        <f t="shared" si="107"/>
        <v>-1.246143963080641</v>
      </c>
    </row>
    <row r="1709" spans="1:8" x14ac:dyDescent="0.25">
      <c r="A1709">
        <v>823</v>
      </c>
      <c r="B1709" t="s">
        <v>1695</v>
      </c>
      <c r="C1709" s="8">
        <v>281.89999999999998</v>
      </c>
      <c r="D1709" s="8">
        <v>156.36000000000001</v>
      </c>
      <c r="E1709" s="10">
        <f t="shared" si="104"/>
        <v>212.3504202239115</v>
      </c>
      <c r="F1709" s="9">
        <f t="shared" si="105"/>
        <v>-55.990420223911485</v>
      </c>
      <c r="G1709" s="9">
        <f t="shared" si="106"/>
        <v>-55.157290139949595</v>
      </c>
      <c r="H1709" s="9">
        <f t="shared" si="107"/>
        <v>-0.83313008396189048</v>
      </c>
    </row>
    <row r="1710" spans="1:8" x14ac:dyDescent="0.25">
      <c r="A1710">
        <v>822</v>
      </c>
      <c r="B1710" t="s">
        <v>1696</v>
      </c>
      <c r="C1710" s="8">
        <v>281.58</v>
      </c>
      <c r="D1710" s="8">
        <v>156.85</v>
      </c>
      <c r="E1710" s="10">
        <f t="shared" si="104"/>
        <v>212.32040860342718</v>
      </c>
      <c r="F1710" s="9">
        <f t="shared" si="105"/>
        <v>-55.470408603427188</v>
      </c>
      <c r="G1710" s="9">
        <f t="shared" si="106"/>
        <v>-55.990420223911485</v>
      </c>
      <c r="H1710" s="9">
        <f t="shared" si="107"/>
        <v>0.52001162048429705</v>
      </c>
    </row>
    <row r="1711" spans="1:8" x14ac:dyDescent="0.25">
      <c r="A1711">
        <v>821</v>
      </c>
      <c r="B1711" t="s">
        <v>1697</v>
      </c>
      <c r="C1711" s="8">
        <v>275.45</v>
      </c>
      <c r="D1711" s="8">
        <v>153.83000000000001</v>
      </c>
      <c r="E1711" s="10">
        <f t="shared" si="104"/>
        <v>211.74549849852463</v>
      </c>
      <c r="F1711" s="9">
        <f t="shared" si="105"/>
        <v>-57.915498498524613</v>
      </c>
      <c r="G1711" s="9">
        <f t="shared" si="106"/>
        <v>-55.470408603427188</v>
      </c>
      <c r="H1711" s="9">
        <f t="shared" si="107"/>
        <v>-2.4450898950974249</v>
      </c>
    </row>
    <row r="1712" spans="1:8" x14ac:dyDescent="0.25">
      <c r="A1712">
        <v>820</v>
      </c>
      <c r="B1712" t="s">
        <v>1698</v>
      </c>
      <c r="C1712" s="8">
        <v>263.93</v>
      </c>
      <c r="D1712" s="8">
        <v>147.91999999999999</v>
      </c>
      <c r="E1712" s="10">
        <f t="shared" si="104"/>
        <v>210.66508016108943</v>
      </c>
      <c r="F1712" s="9">
        <f t="shared" si="105"/>
        <v>-62.745080161089447</v>
      </c>
      <c r="G1712" s="9">
        <f t="shared" si="106"/>
        <v>-57.915498498524613</v>
      </c>
      <c r="H1712" s="9">
        <f t="shared" si="107"/>
        <v>-4.8295816625648342</v>
      </c>
    </row>
    <row r="1713" spans="1:8" x14ac:dyDescent="0.25">
      <c r="A1713">
        <v>819</v>
      </c>
      <c r="B1713" t="s">
        <v>1699</v>
      </c>
      <c r="C1713" s="8">
        <v>269.13</v>
      </c>
      <c r="D1713" s="8">
        <v>149.69</v>
      </c>
      <c r="E1713" s="10">
        <f t="shared" si="104"/>
        <v>211.15276899395948</v>
      </c>
      <c r="F1713" s="9">
        <f t="shared" si="105"/>
        <v>-61.462768993959486</v>
      </c>
      <c r="G1713" s="9">
        <f t="shared" si="106"/>
        <v>-62.745080161089447</v>
      </c>
      <c r="H1713" s="9">
        <f t="shared" si="107"/>
        <v>1.2823111671299614</v>
      </c>
    </row>
    <row r="1714" spans="1:8" x14ac:dyDescent="0.25">
      <c r="A1714">
        <v>818</v>
      </c>
      <c r="B1714" t="s">
        <v>1700</v>
      </c>
      <c r="C1714" s="8">
        <v>267.67</v>
      </c>
      <c r="D1714" s="8">
        <v>149.84</v>
      </c>
      <c r="E1714" s="10">
        <f t="shared" si="104"/>
        <v>211.01584097549983</v>
      </c>
      <c r="F1714" s="9">
        <f t="shared" si="105"/>
        <v>-61.175840975499824</v>
      </c>
      <c r="G1714" s="9">
        <f t="shared" si="106"/>
        <v>-61.462768993959486</v>
      </c>
      <c r="H1714" s="9">
        <f t="shared" si="107"/>
        <v>0.28692801845966187</v>
      </c>
    </row>
    <row r="1715" spans="1:8" x14ac:dyDescent="0.25">
      <c r="A1715">
        <v>817</v>
      </c>
      <c r="B1715" t="s">
        <v>1701</v>
      </c>
      <c r="C1715" s="8">
        <v>257.63</v>
      </c>
      <c r="D1715" s="8">
        <v>145.44</v>
      </c>
      <c r="E1715" s="10">
        <f t="shared" si="104"/>
        <v>210.07422638280457</v>
      </c>
      <c r="F1715" s="9">
        <f t="shared" si="105"/>
        <v>-64.63422638280457</v>
      </c>
      <c r="G1715" s="9">
        <f t="shared" si="106"/>
        <v>-61.175840975499824</v>
      </c>
      <c r="H1715" s="9">
        <f t="shared" si="107"/>
        <v>-3.4583854073047462</v>
      </c>
    </row>
    <row r="1716" spans="1:8" x14ac:dyDescent="0.25">
      <c r="A1716">
        <v>816</v>
      </c>
      <c r="B1716" t="s">
        <v>1702</v>
      </c>
      <c r="C1716" s="8">
        <v>261.5</v>
      </c>
      <c r="D1716" s="8">
        <v>146.77000000000001</v>
      </c>
      <c r="E1716" s="10">
        <f t="shared" si="104"/>
        <v>210.43717941803669</v>
      </c>
      <c r="F1716" s="9">
        <f t="shared" si="105"/>
        <v>-63.667179418036682</v>
      </c>
      <c r="G1716" s="9">
        <f t="shared" si="106"/>
        <v>-64.63422638280457</v>
      </c>
      <c r="H1716" s="9">
        <f t="shared" si="107"/>
        <v>0.96704696476788854</v>
      </c>
    </row>
    <row r="1717" spans="1:8" x14ac:dyDescent="0.25">
      <c r="A1717">
        <v>815</v>
      </c>
      <c r="B1717" t="s">
        <v>1703</v>
      </c>
      <c r="C1717" s="8">
        <v>265.33999999999997</v>
      </c>
      <c r="D1717" s="8">
        <v>148.16</v>
      </c>
      <c r="E1717" s="10">
        <f t="shared" si="104"/>
        <v>210.79731886384843</v>
      </c>
      <c r="F1717" s="9">
        <f t="shared" si="105"/>
        <v>-62.637318863848435</v>
      </c>
      <c r="G1717" s="9">
        <f t="shared" si="106"/>
        <v>-63.667179418036682</v>
      </c>
      <c r="H1717" s="9">
        <f t="shared" si="107"/>
        <v>1.0298605541882466</v>
      </c>
    </row>
    <row r="1718" spans="1:8" x14ac:dyDescent="0.25">
      <c r="A1718">
        <v>814</v>
      </c>
      <c r="B1718" t="s">
        <v>1704</v>
      </c>
      <c r="C1718" s="8">
        <v>266</v>
      </c>
      <c r="D1718" s="8">
        <v>148.47999999999999</v>
      </c>
      <c r="E1718" s="10">
        <f t="shared" si="104"/>
        <v>210.85921783109731</v>
      </c>
      <c r="F1718" s="9">
        <f t="shared" si="105"/>
        <v>-62.379217831097321</v>
      </c>
      <c r="G1718" s="9">
        <f t="shared" si="106"/>
        <v>-62.637318863848435</v>
      </c>
      <c r="H1718" s="9">
        <f t="shared" si="107"/>
        <v>0.25810103275111373</v>
      </c>
    </row>
    <row r="1719" spans="1:8" x14ac:dyDescent="0.25">
      <c r="A1719">
        <v>813</v>
      </c>
      <c r="B1719" t="s">
        <v>1705</v>
      </c>
      <c r="C1719" s="8">
        <v>269.58999999999997</v>
      </c>
      <c r="D1719" s="8">
        <v>151.15</v>
      </c>
      <c r="E1719" s="10">
        <f t="shared" si="104"/>
        <v>211.19591069840567</v>
      </c>
      <c r="F1719" s="9">
        <f t="shared" si="105"/>
        <v>-60.045910698405663</v>
      </c>
      <c r="G1719" s="9">
        <f t="shared" si="106"/>
        <v>-62.379217831097321</v>
      </c>
      <c r="H1719" s="9">
        <f t="shared" si="107"/>
        <v>2.3333071326916581</v>
      </c>
    </row>
    <row r="1720" spans="1:8" x14ac:dyDescent="0.25">
      <c r="A1720">
        <v>812</v>
      </c>
      <c r="B1720" t="s">
        <v>1706</v>
      </c>
      <c r="C1720" s="8">
        <v>273.02999999999997</v>
      </c>
      <c r="D1720" s="8">
        <v>152.80000000000001</v>
      </c>
      <c r="E1720" s="10">
        <f t="shared" si="104"/>
        <v>211.51853561861202</v>
      </c>
      <c r="F1720" s="9">
        <f t="shared" si="105"/>
        <v>-58.718535618612009</v>
      </c>
      <c r="G1720" s="9">
        <f t="shared" si="106"/>
        <v>-60.045910698405663</v>
      </c>
      <c r="H1720" s="9">
        <f t="shared" si="107"/>
        <v>1.3273750797936543</v>
      </c>
    </row>
    <row r="1721" spans="1:8" x14ac:dyDescent="0.25">
      <c r="A1721">
        <v>811</v>
      </c>
      <c r="B1721" t="s">
        <v>1707</v>
      </c>
      <c r="C1721" s="8">
        <v>273.11</v>
      </c>
      <c r="D1721" s="8">
        <v>153.34</v>
      </c>
      <c r="E1721" s="10">
        <f t="shared" si="104"/>
        <v>211.52603852373309</v>
      </c>
      <c r="F1721" s="9">
        <f t="shared" si="105"/>
        <v>-58.186038523733089</v>
      </c>
      <c r="G1721" s="9">
        <f t="shared" si="106"/>
        <v>-58.718535618612009</v>
      </c>
      <c r="H1721" s="9">
        <f t="shared" si="107"/>
        <v>0.53249709487892005</v>
      </c>
    </row>
    <row r="1722" spans="1:8" x14ac:dyDescent="0.25">
      <c r="A1722">
        <v>810</v>
      </c>
      <c r="B1722" t="s">
        <v>1708</v>
      </c>
      <c r="C1722" s="8">
        <v>271.39999999999998</v>
      </c>
      <c r="D1722" s="8">
        <v>152.08000000000001</v>
      </c>
      <c r="E1722" s="10">
        <f t="shared" si="104"/>
        <v>211.36566392677005</v>
      </c>
      <c r="F1722" s="9">
        <f t="shared" si="105"/>
        <v>-59.285663926770042</v>
      </c>
      <c r="G1722" s="9">
        <f t="shared" si="106"/>
        <v>-58.186038523733089</v>
      </c>
      <c r="H1722" s="9">
        <f t="shared" si="107"/>
        <v>-1.0996254030369528</v>
      </c>
    </row>
    <row r="1723" spans="1:8" x14ac:dyDescent="0.25">
      <c r="A1723">
        <v>809</v>
      </c>
      <c r="B1723" t="s">
        <v>1709</v>
      </c>
      <c r="C1723" s="8">
        <v>270.05</v>
      </c>
      <c r="D1723" s="8">
        <v>152.24</v>
      </c>
      <c r="E1723" s="10">
        <f t="shared" si="104"/>
        <v>211.23905240285188</v>
      </c>
      <c r="F1723" s="9">
        <f t="shared" si="105"/>
        <v>-58.999052402851873</v>
      </c>
      <c r="G1723" s="9">
        <f t="shared" si="106"/>
        <v>-59.285663926770042</v>
      </c>
      <c r="H1723" s="9">
        <f t="shared" si="107"/>
        <v>0.28661152391816813</v>
      </c>
    </row>
    <row r="1724" spans="1:8" x14ac:dyDescent="0.25">
      <c r="A1724">
        <v>808</v>
      </c>
      <c r="B1724" t="s">
        <v>1710</v>
      </c>
      <c r="C1724" s="8">
        <v>270.39999999999998</v>
      </c>
      <c r="D1724" s="8">
        <v>152</v>
      </c>
      <c r="E1724" s="10">
        <f t="shared" si="104"/>
        <v>211.27187761275658</v>
      </c>
      <c r="F1724" s="9">
        <f t="shared" si="105"/>
        <v>-59.271877612756583</v>
      </c>
      <c r="G1724" s="9">
        <f t="shared" si="106"/>
        <v>-58.999052402851873</v>
      </c>
      <c r="H1724" s="9">
        <f t="shared" si="107"/>
        <v>-0.27282520990470971</v>
      </c>
    </row>
    <row r="1725" spans="1:8" x14ac:dyDescent="0.25">
      <c r="A1725">
        <v>807</v>
      </c>
      <c r="B1725" t="s">
        <v>1711</v>
      </c>
      <c r="C1725" s="8">
        <v>274.70999999999998</v>
      </c>
      <c r="D1725" s="8">
        <v>153.97999999999999</v>
      </c>
      <c r="E1725" s="10">
        <f t="shared" si="104"/>
        <v>211.67609662615465</v>
      </c>
      <c r="F1725" s="9">
        <f t="shared" si="105"/>
        <v>-57.696096626154656</v>
      </c>
      <c r="G1725" s="9">
        <f t="shared" si="106"/>
        <v>-59.271877612756583</v>
      </c>
      <c r="H1725" s="9">
        <f t="shared" si="107"/>
        <v>1.5757809866019272</v>
      </c>
    </row>
    <row r="1726" spans="1:8" x14ac:dyDescent="0.25">
      <c r="A1726">
        <v>806</v>
      </c>
      <c r="B1726" t="s">
        <v>1712</v>
      </c>
      <c r="C1726" s="8">
        <v>277.89999999999998</v>
      </c>
      <c r="D1726" s="8">
        <v>154.99</v>
      </c>
      <c r="E1726" s="10">
        <f t="shared" si="104"/>
        <v>211.97527496785762</v>
      </c>
      <c r="F1726" s="9">
        <f t="shared" si="105"/>
        <v>-56.985274967857606</v>
      </c>
      <c r="G1726" s="9">
        <f t="shared" si="106"/>
        <v>-57.696096626154656</v>
      </c>
      <c r="H1726" s="9">
        <f t="shared" si="107"/>
        <v>0.71082165829704991</v>
      </c>
    </row>
    <row r="1727" spans="1:8" x14ac:dyDescent="0.25">
      <c r="A1727">
        <v>805</v>
      </c>
      <c r="B1727" t="s">
        <v>1713</v>
      </c>
      <c r="C1727" s="8">
        <v>274.43</v>
      </c>
      <c r="D1727" s="8">
        <v>152.76</v>
      </c>
      <c r="E1727" s="10">
        <f t="shared" si="104"/>
        <v>211.64983645823088</v>
      </c>
      <c r="F1727" s="9">
        <f t="shared" si="105"/>
        <v>-58.889836458230889</v>
      </c>
      <c r="G1727" s="9">
        <f t="shared" si="106"/>
        <v>-56.985274967857606</v>
      </c>
      <c r="H1727" s="9">
        <f t="shared" si="107"/>
        <v>-1.9045614903732826</v>
      </c>
    </row>
    <row r="1728" spans="1:8" x14ac:dyDescent="0.25">
      <c r="A1728">
        <v>804</v>
      </c>
      <c r="B1728" t="s">
        <v>1714</v>
      </c>
      <c r="C1728" s="8">
        <v>271.64999999999998</v>
      </c>
      <c r="D1728" s="8">
        <v>150.35</v>
      </c>
      <c r="E1728" s="10">
        <f t="shared" si="104"/>
        <v>211.38911050527344</v>
      </c>
      <c r="F1728" s="9">
        <f t="shared" si="105"/>
        <v>-61.039110505273442</v>
      </c>
      <c r="G1728" s="9">
        <f t="shared" si="106"/>
        <v>-58.889836458230889</v>
      </c>
      <c r="H1728" s="9">
        <f t="shared" si="107"/>
        <v>-2.1492740470425531</v>
      </c>
    </row>
    <row r="1729" spans="1:8" x14ac:dyDescent="0.25">
      <c r="A1729">
        <v>803</v>
      </c>
      <c r="B1729" t="s">
        <v>1715</v>
      </c>
      <c r="C1729" s="8">
        <v>267.7</v>
      </c>
      <c r="D1729" s="8">
        <v>149.94999999999999</v>
      </c>
      <c r="E1729" s="10">
        <f t="shared" si="104"/>
        <v>211.01865456492021</v>
      </c>
      <c r="F1729" s="9">
        <f t="shared" si="105"/>
        <v>-61.068654564920223</v>
      </c>
      <c r="G1729" s="9">
        <f t="shared" si="106"/>
        <v>-61.039110505273442</v>
      </c>
      <c r="H1729" s="9">
        <f t="shared" si="107"/>
        <v>-2.9544059646781307E-2</v>
      </c>
    </row>
    <row r="1730" spans="1:8" x14ac:dyDescent="0.25">
      <c r="A1730">
        <v>802</v>
      </c>
      <c r="B1730" t="s">
        <v>1716</v>
      </c>
      <c r="C1730" s="8">
        <v>269.08</v>
      </c>
      <c r="D1730" s="8">
        <v>152.35</v>
      </c>
      <c r="E1730" s="10">
        <f t="shared" si="104"/>
        <v>211.1480796782588</v>
      </c>
      <c r="F1730" s="9">
        <f t="shared" si="105"/>
        <v>-58.798079678258802</v>
      </c>
      <c r="G1730" s="9">
        <f t="shared" si="106"/>
        <v>-61.068654564920223</v>
      </c>
      <c r="H1730" s="9">
        <f t="shared" si="107"/>
        <v>2.2705748866614215</v>
      </c>
    </row>
    <row r="1731" spans="1:8" x14ac:dyDescent="0.25">
      <c r="A1731">
        <v>801</v>
      </c>
      <c r="B1731" t="s">
        <v>1717</v>
      </c>
      <c r="C1731" s="8">
        <v>272.19</v>
      </c>
      <c r="D1731" s="8">
        <v>153.71</v>
      </c>
      <c r="E1731" s="10">
        <f t="shared" si="104"/>
        <v>211.43975511484069</v>
      </c>
      <c r="F1731" s="9">
        <f t="shared" si="105"/>
        <v>-57.729755114840685</v>
      </c>
      <c r="G1731" s="9">
        <f t="shared" si="106"/>
        <v>-58.798079678258802</v>
      </c>
      <c r="H1731" s="9">
        <f t="shared" si="107"/>
        <v>1.0683245634181162</v>
      </c>
    </row>
    <row r="1732" spans="1:8" x14ac:dyDescent="0.25">
      <c r="A1732">
        <v>800</v>
      </c>
      <c r="B1732" t="s">
        <v>1718</v>
      </c>
      <c r="C1732" s="8">
        <v>272.88</v>
      </c>
      <c r="D1732" s="8">
        <v>155.37</v>
      </c>
      <c r="E1732" s="10">
        <f t="shared" si="104"/>
        <v>211.50446767150999</v>
      </c>
      <c r="F1732" s="9">
        <f t="shared" si="105"/>
        <v>-56.134467671509981</v>
      </c>
      <c r="G1732" s="9">
        <f t="shared" si="106"/>
        <v>-57.729755114840685</v>
      </c>
      <c r="H1732" s="9">
        <f t="shared" si="107"/>
        <v>1.5952874433307045</v>
      </c>
    </row>
    <row r="1733" spans="1:8" x14ac:dyDescent="0.25">
      <c r="A1733">
        <v>799</v>
      </c>
      <c r="B1733" t="s">
        <v>1719</v>
      </c>
      <c r="C1733" s="8">
        <v>272.77999999999997</v>
      </c>
      <c r="D1733" s="8">
        <v>156.74</v>
      </c>
      <c r="E1733" s="10">
        <f t="shared" si="104"/>
        <v>211.49508904010864</v>
      </c>
      <c r="F1733" s="9">
        <f t="shared" si="105"/>
        <v>-54.755089040108629</v>
      </c>
      <c r="G1733" s="9">
        <f t="shared" si="106"/>
        <v>-56.134467671509981</v>
      </c>
      <c r="H1733" s="9">
        <f t="shared" si="107"/>
        <v>1.3793786314013516</v>
      </c>
    </row>
    <row r="1734" spans="1:8" x14ac:dyDescent="0.25">
      <c r="A1734">
        <v>798</v>
      </c>
      <c r="B1734" t="s">
        <v>1720</v>
      </c>
      <c r="C1734" s="8">
        <v>274.10000000000002</v>
      </c>
      <c r="D1734" s="8">
        <v>156.41999999999999</v>
      </c>
      <c r="E1734" s="10">
        <f t="shared" si="104"/>
        <v>211.61888697460643</v>
      </c>
      <c r="F1734" s="9">
        <f t="shared" si="105"/>
        <v>-55.198886974606438</v>
      </c>
      <c r="G1734" s="9">
        <f t="shared" si="106"/>
        <v>-54.755089040108629</v>
      </c>
      <c r="H1734" s="9">
        <f t="shared" si="107"/>
        <v>-0.44379793449780891</v>
      </c>
    </row>
    <row r="1735" spans="1:8" x14ac:dyDescent="0.25">
      <c r="A1735">
        <v>797</v>
      </c>
      <c r="B1735" t="s">
        <v>1721</v>
      </c>
      <c r="C1735" s="8">
        <v>278.87</v>
      </c>
      <c r="D1735" s="8">
        <v>158.91999999999999</v>
      </c>
      <c r="E1735" s="10">
        <f t="shared" si="104"/>
        <v>212.06624769245067</v>
      </c>
      <c r="F1735" s="9">
        <f t="shared" si="105"/>
        <v>-53.146247692450686</v>
      </c>
      <c r="G1735" s="9">
        <f t="shared" si="106"/>
        <v>-55.198886974606438</v>
      </c>
      <c r="H1735" s="9">
        <f t="shared" si="107"/>
        <v>2.0526392821557522</v>
      </c>
    </row>
    <row r="1736" spans="1:8" x14ac:dyDescent="0.25">
      <c r="A1736">
        <v>796</v>
      </c>
      <c r="B1736" t="s">
        <v>1722</v>
      </c>
      <c r="C1736" s="8">
        <v>278.52</v>
      </c>
      <c r="D1736" s="8">
        <v>159.19999999999999</v>
      </c>
      <c r="E1736" s="10">
        <f t="shared" si="104"/>
        <v>212.03342248254597</v>
      </c>
      <c r="F1736" s="9">
        <f t="shared" si="105"/>
        <v>-52.833422482545984</v>
      </c>
      <c r="G1736" s="9">
        <f t="shared" si="106"/>
        <v>-53.146247692450686</v>
      </c>
      <c r="H1736" s="9">
        <f t="shared" si="107"/>
        <v>0.31282520990470175</v>
      </c>
    </row>
    <row r="1737" spans="1:8" x14ac:dyDescent="0.25">
      <c r="A1737">
        <v>795</v>
      </c>
      <c r="B1737" t="s">
        <v>1723</v>
      </c>
      <c r="C1737" s="8">
        <v>276.72000000000003</v>
      </c>
      <c r="D1737" s="8">
        <v>158.46</v>
      </c>
      <c r="E1737" s="10">
        <f t="shared" si="104"/>
        <v>211.86460711732173</v>
      </c>
      <c r="F1737" s="9">
        <f t="shared" si="105"/>
        <v>-53.404607117321717</v>
      </c>
      <c r="G1737" s="9">
        <f t="shared" si="106"/>
        <v>-52.833422482545984</v>
      </c>
      <c r="H1737" s="9">
        <f t="shared" si="107"/>
        <v>-0.571184634775733</v>
      </c>
    </row>
    <row r="1738" spans="1:8" x14ac:dyDescent="0.25">
      <c r="A1738">
        <v>794</v>
      </c>
      <c r="B1738" t="s">
        <v>1724</v>
      </c>
      <c r="C1738" s="8">
        <v>275.3</v>
      </c>
      <c r="D1738" s="8">
        <v>157.71</v>
      </c>
      <c r="E1738" s="10">
        <f t="shared" si="104"/>
        <v>211.73143055142259</v>
      </c>
      <c r="F1738" s="9">
        <f t="shared" si="105"/>
        <v>-54.021430551422583</v>
      </c>
      <c r="G1738" s="9">
        <f t="shared" si="106"/>
        <v>-53.404607117321717</v>
      </c>
      <c r="H1738" s="9">
        <f t="shared" si="107"/>
        <v>-0.6168234341008656</v>
      </c>
    </row>
    <row r="1739" spans="1:8" x14ac:dyDescent="0.25">
      <c r="A1739">
        <v>793</v>
      </c>
      <c r="B1739" t="s">
        <v>1725</v>
      </c>
      <c r="C1739" s="8">
        <v>275</v>
      </c>
      <c r="D1739" s="8">
        <v>156.91999999999999</v>
      </c>
      <c r="E1739" s="10">
        <f t="shared" si="104"/>
        <v>211.70329465721855</v>
      </c>
      <c r="F1739" s="9">
        <f t="shared" si="105"/>
        <v>-54.783294657218562</v>
      </c>
      <c r="G1739" s="9">
        <f t="shared" si="106"/>
        <v>-54.021430551422583</v>
      </c>
      <c r="H1739" s="9">
        <f t="shared" si="107"/>
        <v>-0.76186410579597919</v>
      </c>
    </row>
    <row r="1740" spans="1:8" x14ac:dyDescent="0.25">
      <c r="A1740">
        <v>792</v>
      </c>
      <c r="B1740" t="s">
        <v>1726</v>
      </c>
      <c r="C1740" s="8">
        <v>274.2</v>
      </c>
      <c r="D1740" s="8">
        <v>157.80000000000001</v>
      </c>
      <c r="E1740" s="10">
        <f t="shared" si="104"/>
        <v>211.62826560600777</v>
      </c>
      <c r="F1740" s="9">
        <f t="shared" si="105"/>
        <v>-53.828265606007761</v>
      </c>
      <c r="G1740" s="9">
        <f t="shared" si="106"/>
        <v>-54.783294657218562</v>
      </c>
      <c r="H1740" s="9">
        <f t="shared" si="107"/>
        <v>0.95502905121080062</v>
      </c>
    </row>
    <row r="1741" spans="1:8" x14ac:dyDescent="0.25">
      <c r="A1741">
        <v>791</v>
      </c>
      <c r="B1741" t="s">
        <v>1727</v>
      </c>
      <c r="C1741" s="8">
        <v>270.49</v>
      </c>
      <c r="D1741" s="8">
        <v>156.28</v>
      </c>
      <c r="E1741" s="10">
        <f t="shared" si="104"/>
        <v>211.28031838101779</v>
      </c>
      <c r="F1741" s="9">
        <f t="shared" si="105"/>
        <v>-55.000318381017792</v>
      </c>
      <c r="G1741" s="9">
        <f t="shared" si="106"/>
        <v>-53.828265606007761</v>
      </c>
      <c r="H1741" s="9">
        <f t="shared" si="107"/>
        <v>-1.1720527750100302</v>
      </c>
    </row>
    <row r="1742" spans="1:8" x14ac:dyDescent="0.25">
      <c r="A1742">
        <v>790</v>
      </c>
      <c r="B1742" t="s">
        <v>1728</v>
      </c>
      <c r="C1742" s="8">
        <v>270.95</v>
      </c>
      <c r="D1742" s="8">
        <v>156.24</v>
      </c>
      <c r="E1742" s="10">
        <f t="shared" si="104"/>
        <v>211.32346008546401</v>
      </c>
      <c r="F1742" s="9">
        <f t="shared" si="105"/>
        <v>-55.083460085463997</v>
      </c>
      <c r="G1742" s="9">
        <f t="shared" si="106"/>
        <v>-55.000318381017792</v>
      </c>
      <c r="H1742" s="9">
        <f t="shared" si="107"/>
        <v>-8.3141704446205722E-2</v>
      </c>
    </row>
    <row r="1743" spans="1:8" x14ac:dyDescent="0.25">
      <c r="A1743">
        <v>789</v>
      </c>
      <c r="B1743" t="s">
        <v>1729</v>
      </c>
      <c r="C1743" s="8">
        <v>270.43</v>
      </c>
      <c r="D1743" s="8">
        <v>157.15</v>
      </c>
      <c r="E1743" s="10">
        <f t="shared" si="104"/>
        <v>211.274691202177</v>
      </c>
      <c r="F1743" s="9">
        <f t="shared" si="105"/>
        <v>-54.12469120217699</v>
      </c>
      <c r="G1743" s="9">
        <f t="shared" si="106"/>
        <v>-55.083460085463997</v>
      </c>
      <c r="H1743" s="9">
        <f t="shared" si="107"/>
        <v>0.95876888328700716</v>
      </c>
    </row>
    <row r="1744" spans="1:8" x14ac:dyDescent="0.25">
      <c r="A1744">
        <v>788</v>
      </c>
      <c r="B1744" t="s">
        <v>1730</v>
      </c>
      <c r="C1744" s="8">
        <v>263.67</v>
      </c>
      <c r="D1744" s="8">
        <v>153.35</v>
      </c>
      <c r="E1744" s="10">
        <f t="shared" ref="E1744:E1807" si="108">+$G$3*$C1744+$G$4</f>
        <v>210.64069571944594</v>
      </c>
      <c r="F1744" s="9">
        <f t="shared" ref="F1744:F1807" si="109">+$D1744-E1744</f>
        <v>-57.290695719445949</v>
      </c>
      <c r="G1744" s="9">
        <f t="shared" si="106"/>
        <v>-54.12469120217699</v>
      </c>
      <c r="H1744" s="9">
        <f t="shared" si="107"/>
        <v>-3.1660045172689593</v>
      </c>
    </row>
    <row r="1745" spans="1:8" x14ac:dyDescent="0.25">
      <c r="A1745">
        <v>787</v>
      </c>
      <c r="B1745" t="s">
        <v>1731</v>
      </c>
      <c r="C1745" s="8">
        <v>258.05</v>
      </c>
      <c r="D1745" s="8">
        <v>150.05000000000001</v>
      </c>
      <c r="E1745" s="10">
        <f t="shared" si="108"/>
        <v>210.11361663469023</v>
      </c>
      <c r="F1745" s="9">
        <f t="shared" si="109"/>
        <v>-60.06361663469022</v>
      </c>
      <c r="G1745" s="9">
        <f t="shared" ref="G1745:G1808" si="110">+F1744</f>
        <v>-57.290695719445949</v>
      </c>
      <c r="H1745" s="9">
        <f t="shared" ref="H1745:H1808" si="111">+F1745-G1745</f>
        <v>-2.7729209152442706</v>
      </c>
    </row>
    <row r="1746" spans="1:8" x14ac:dyDescent="0.25">
      <c r="A1746">
        <v>786</v>
      </c>
      <c r="B1746" t="s">
        <v>1732</v>
      </c>
      <c r="C1746" s="8">
        <v>265.11</v>
      </c>
      <c r="D1746" s="8">
        <v>153.33000000000001</v>
      </c>
      <c r="E1746" s="10">
        <f t="shared" si="108"/>
        <v>210.77574801162532</v>
      </c>
      <c r="F1746" s="9">
        <f t="shared" si="109"/>
        <v>-57.445748011625312</v>
      </c>
      <c r="G1746" s="9">
        <f t="shared" si="110"/>
        <v>-60.06361663469022</v>
      </c>
      <c r="H1746" s="9">
        <f t="shared" si="111"/>
        <v>2.6178686230649078</v>
      </c>
    </row>
    <row r="1747" spans="1:8" x14ac:dyDescent="0.25">
      <c r="A1747">
        <v>785</v>
      </c>
      <c r="B1747" t="s">
        <v>1733</v>
      </c>
      <c r="C1747" s="8">
        <v>260.60000000000002</v>
      </c>
      <c r="D1747" s="8">
        <v>150.36000000000001</v>
      </c>
      <c r="E1747" s="10">
        <f t="shared" si="108"/>
        <v>210.3527717354246</v>
      </c>
      <c r="F1747" s="9">
        <f t="shared" si="109"/>
        <v>-59.992771735424583</v>
      </c>
      <c r="G1747" s="9">
        <f t="shared" si="110"/>
        <v>-57.445748011625312</v>
      </c>
      <c r="H1747" s="9">
        <f t="shared" si="111"/>
        <v>-2.5470237237992706</v>
      </c>
    </row>
    <row r="1748" spans="1:8" x14ac:dyDescent="0.25">
      <c r="A1748">
        <v>784</v>
      </c>
      <c r="B1748" t="s">
        <v>1734</v>
      </c>
      <c r="C1748" s="8">
        <v>259.83</v>
      </c>
      <c r="D1748" s="8">
        <v>150.31</v>
      </c>
      <c r="E1748" s="10">
        <f t="shared" si="108"/>
        <v>210.2805562736342</v>
      </c>
      <c r="F1748" s="9">
        <f t="shared" si="109"/>
        <v>-59.970556273634202</v>
      </c>
      <c r="G1748" s="9">
        <f t="shared" si="110"/>
        <v>-59.992771735424583</v>
      </c>
      <c r="H1748" s="9">
        <f t="shared" si="111"/>
        <v>2.2215461790381141E-2</v>
      </c>
    </row>
    <row r="1749" spans="1:8" x14ac:dyDescent="0.25">
      <c r="A1749">
        <v>783</v>
      </c>
      <c r="B1749" t="s">
        <v>1735</v>
      </c>
      <c r="C1749" s="8">
        <v>263.14999999999998</v>
      </c>
      <c r="D1749" s="8">
        <v>151.83000000000001</v>
      </c>
      <c r="E1749" s="10">
        <f t="shared" si="108"/>
        <v>210.59192683615893</v>
      </c>
      <c r="F1749" s="9">
        <f t="shared" si="109"/>
        <v>-58.761926836158921</v>
      </c>
      <c r="G1749" s="9">
        <f t="shared" si="110"/>
        <v>-59.970556273634202</v>
      </c>
      <c r="H1749" s="9">
        <f t="shared" si="111"/>
        <v>1.2086294374752811</v>
      </c>
    </row>
    <row r="1750" spans="1:8" x14ac:dyDescent="0.25">
      <c r="A1750">
        <v>782</v>
      </c>
      <c r="B1750" t="s">
        <v>1736</v>
      </c>
      <c r="C1750" s="8">
        <v>257.47000000000003</v>
      </c>
      <c r="D1750" s="8">
        <v>148.13</v>
      </c>
      <c r="E1750" s="10">
        <f t="shared" si="108"/>
        <v>210.05922057256242</v>
      </c>
      <c r="F1750" s="9">
        <f t="shared" si="109"/>
        <v>-61.929220572562429</v>
      </c>
      <c r="G1750" s="9">
        <f t="shared" si="110"/>
        <v>-58.761926836158921</v>
      </c>
      <c r="H1750" s="9">
        <f t="shared" si="111"/>
        <v>-3.1672937364035079</v>
      </c>
    </row>
    <row r="1751" spans="1:8" x14ac:dyDescent="0.25">
      <c r="A1751">
        <v>781</v>
      </c>
      <c r="B1751" t="s">
        <v>1737</v>
      </c>
      <c r="C1751" s="8">
        <v>260.77</v>
      </c>
      <c r="D1751" s="8">
        <v>150.25</v>
      </c>
      <c r="E1751" s="10">
        <f t="shared" si="108"/>
        <v>210.36871540880688</v>
      </c>
      <c r="F1751" s="9">
        <f t="shared" si="109"/>
        <v>-60.118715408806878</v>
      </c>
      <c r="G1751" s="9">
        <f t="shared" si="110"/>
        <v>-61.929220572562429</v>
      </c>
      <c r="H1751" s="9">
        <f t="shared" si="111"/>
        <v>1.8105051637555505</v>
      </c>
    </row>
    <row r="1752" spans="1:8" x14ac:dyDescent="0.25">
      <c r="A1752">
        <v>780</v>
      </c>
      <c r="B1752" t="s">
        <v>1738</v>
      </c>
      <c r="C1752" s="8">
        <v>263.56</v>
      </c>
      <c r="D1752" s="8">
        <v>152.16</v>
      </c>
      <c r="E1752" s="10">
        <f t="shared" si="108"/>
        <v>210.63037922490446</v>
      </c>
      <c r="F1752" s="9">
        <f t="shared" si="109"/>
        <v>-58.470379224904462</v>
      </c>
      <c r="G1752" s="9">
        <f t="shared" si="110"/>
        <v>-60.118715408806878</v>
      </c>
      <c r="H1752" s="9">
        <f t="shared" si="111"/>
        <v>1.6483361839024155</v>
      </c>
    </row>
    <row r="1753" spans="1:8" x14ac:dyDescent="0.25">
      <c r="A1753">
        <v>779</v>
      </c>
      <c r="B1753" t="s">
        <v>1739</v>
      </c>
      <c r="C1753" s="8">
        <v>265.64</v>
      </c>
      <c r="D1753" s="8">
        <v>153.41999999999999</v>
      </c>
      <c r="E1753" s="10">
        <f t="shared" si="108"/>
        <v>210.82545475805247</v>
      </c>
      <c r="F1753" s="9">
        <f t="shared" si="109"/>
        <v>-57.405454758052485</v>
      </c>
      <c r="G1753" s="9">
        <f t="shared" si="110"/>
        <v>-58.470379224904462</v>
      </c>
      <c r="H1753" s="9">
        <f t="shared" si="111"/>
        <v>1.0649244668519771</v>
      </c>
    </row>
    <row r="1754" spans="1:8" x14ac:dyDescent="0.25">
      <c r="A1754">
        <v>778</v>
      </c>
      <c r="B1754" t="s">
        <v>1740</v>
      </c>
      <c r="C1754" s="8">
        <v>259.72000000000003</v>
      </c>
      <c r="D1754" s="8">
        <v>150.36000000000001</v>
      </c>
      <c r="E1754" s="10">
        <f t="shared" si="108"/>
        <v>210.27023977909272</v>
      </c>
      <c r="F1754" s="9">
        <f t="shared" si="109"/>
        <v>-59.910239779092706</v>
      </c>
      <c r="G1754" s="9">
        <f t="shared" si="110"/>
        <v>-57.405454758052485</v>
      </c>
      <c r="H1754" s="9">
        <f t="shared" si="111"/>
        <v>-2.5047850210402203</v>
      </c>
    </row>
    <row r="1755" spans="1:8" x14ac:dyDescent="0.25">
      <c r="A1755">
        <v>777</v>
      </c>
      <c r="B1755" t="s">
        <v>1741</v>
      </c>
      <c r="C1755" s="8">
        <v>261</v>
      </c>
      <c r="D1755" s="8">
        <v>150.54</v>
      </c>
      <c r="E1755" s="10">
        <f t="shared" si="108"/>
        <v>210.39028626102998</v>
      </c>
      <c r="F1755" s="9">
        <f t="shared" si="109"/>
        <v>-59.850286261029993</v>
      </c>
      <c r="G1755" s="9">
        <f t="shared" si="110"/>
        <v>-59.910239779092706</v>
      </c>
      <c r="H1755" s="9">
        <f t="shared" si="111"/>
        <v>5.9953518062712874E-2</v>
      </c>
    </row>
    <row r="1756" spans="1:8" x14ac:dyDescent="0.25">
      <c r="A1756">
        <v>776</v>
      </c>
      <c r="B1756" t="s">
        <v>1742</v>
      </c>
      <c r="C1756" s="8">
        <v>265.14999999999998</v>
      </c>
      <c r="D1756" s="8">
        <v>153.38</v>
      </c>
      <c r="E1756" s="10">
        <f t="shared" si="108"/>
        <v>210.77949946418588</v>
      </c>
      <c r="F1756" s="9">
        <f t="shared" si="109"/>
        <v>-57.39949946418588</v>
      </c>
      <c r="G1756" s="9">
        <f t="shared" si="110"/>
        <v>-59.850286261029993</v>
      </c>
      <c r="H1756" s="9">
        <f t="shared" si="111"/>
        <v>2.4507867968441133</v>
      </c>
    </row>
    <row r="1757" spans="1:8" x14ac:dyDescent="0.25">
      <c r="A1757">
        <v>775</v>
      </c>
      <c r="B1757" t="s">
        <v>1743</v>
      </c>
      <c r="C1757" s="8">
        <v>263.76</v>
      </c>
      <c r="D1757" s="8">
        <v>153.71</v>
      </c>
      <c r="E1757" s="10">
        <f t="shared" si="108"/>
        <v>210.64913648770715</v>
      </c>
      <c r="F1757" s="9">
        <f t="shared" si="109"/>
        <v>-56.939136487707145</v>
      </c>
      <c r="G1757" s="9">
        <f t="shared" si="110"/>
        <v>-57.39949946418588</v>
      </c>
      <c r="H1757" s="9">
        <f t="shared" si="111"/>
        <v>0.46036297647873425</v>
      </c>
    </row>
    <row r="1758" spans="1:8" x14ac:dyDescent="0.25">
      <c r="A1758">
        <v>774</v>
      </c>
      <c r="B1758" t="s">
        <v>1744</v>
      </c>
      <c r="C1758" s="8">
        <v>265.93</v>
      </c>
      <c r="D1758" s="8">
        <v>154.76</v>
      </c>
      <c r="E1758" s="10">
        <f t="shared" si="108"/>
        <v>210.85265278911638</v>
      </c>
      <c r="F1758" s="9">
        <f t="shared" si="109"/>
        <v>-56.092652789116386</v>
      </c>
      <c r="G1758" s="9">
        <f t="shared" si="110"/>
        <v>-56.939136487707145</v>
      </c>
      <c r="H1758" s="9">
        <f t="shared" si="111"/>
        <v>0.84648369859075956</v>
      </c>
    </row>
    <row r="1759" spans="1:8" x14ac:dyDescent="0.25">
      <c r="A1759">
        <v>773</v>
      </c>
      <c r="B1759" t="s">
        <v>1745</v>
      </c>
      <c r="C1759" s="8">
        <v>265.14999999999998</v>
      </c>
      <c r="D1759" s="8">
        <v>153.94999999999999</v>
      </c>
      <c r="E1759" s="10">
        <f t="shared" si="108"/>
        <v>210.77949946418588</v>
      </c>
      <c r="F1759" s="9">
        <f t="shared" si="109"/>
        <v>-56.829499464185886</v>
      </c>
      <c r="G1759" s="9">
        <f t="shared" si="110"/>
        <v>-56.092652789116386</v>
      </c>
      <c r="H1759" s="9">
        <f t="shared" si="111"/>
        <v>-0.73684667506950063</v>
      </c>
    </row>
    <row r="1760" spans="1:8" x14ac:dyDescent="0.25">
      <c r="A1760">
        <v>772</v>
      </c>
      <c r="B1760" t="s">
        <v>1746</v>
      </c>
      <c r="C1760" s="8">
        <v>267.33</v>
      </c>
      <c r="D1760" s="8">
        <v>155.37</v>
      </c>
      <c r="E1760" s="10">
        <f t="shared" si="108"/>
        <v>210.98395362873524</v>
      </c>
      <c r="F1760" s="9">
        <f t="shared" si="109"/>
        <v>-55.613953628735231</v>
      </c>
      <c r="G1760" s="9">
        <f t="shared" si="110"/>
        <v>-56.829499464185886</v>
      </c>
      <c r="H1760" s="9">
        <f t="shared" si="111"/>
        <v>1.215545835450655</v>
      </c>
    </row>
    <row r="1761" spans="1:8" x14ac:dyDescent="0.25">
      <c r="A1761">
        <v>771</v>
      </c>
      <c r="B1761" t="s">
        <v>1747</v>
      </c>
      <c r="C1761" s="8">
        <v>270.19</v>
      </c>
      <c r="D1761" s="8">
        <v>157.06</v>
      </c>
      <c r="E1761" s="10">
        <f t="shared" si="108"/>
        <v>211.25218248681375</v>
      </c>
      <c r="F1761" s="9">
        <f t="shared" si="109"/>
        <v>-54.192182486813749</v>
      </c>
      <c r="G1761" s="9">
        <f t="shared" si="110"/>
        <v>-55.613953628735231</v>
      </c>
      <c r="H1761" s="9">
        <f t="shared" si="111"/>
        <v>1.4217711419214822</v>
      </c>
    </row>
    <row r="1762" spans="1:8" x14ac:dyDescent="0.25">
      <c r="A1762">
        <v>770</v>
      </c>
      <c r="B1762" t="s">
        <v>1748</v>
      </c>
      <c r="C1762" s="8">
        <v>270.39</v>
      </c>
      <c r="D1762" s="8">
        <v>157.47999999999999</v>
      </c>
      <c r="E1762" s="10">
        <f t="shared" si="108"/>
        <v>211.27093974961645</v>
      </c>
      <c r="F1762" s="9">
        <f t="shared" si="109"/>
        <v>-53.790939749616456</v>
      </c>
      <c r="G1762" s="9">
        <f t="shared" si="110"/>
        <v>-54.192182486813749</v>
      </c>
      <c r="H1762" s="9">
        <f t="shared" si="111"/>
        <v>0.40124273719729331</v>
      </c>
    </row>
    <row r="1763" spans="1:8" x14ac:dyDescent="0.25">
      <c r="A1763">
        <v>769</v>
      </c>
      <c r="B1763" t="s">
        <v>1749</v>
      </c>
      <c r="C1763" s="8">
        <v>268.89</v>
      </c>
      <c r="D1763" s="8">
        <v>156.38999999999999</v>
      </c>
      <c r="E1763" s="10">
        <f t="shared" si="108"/>
        <v>211.13026027859624</v>
      </c>
      <c r="F1763" s="9">
        <f t="shared" si="109"/>
        <v>-54.740260278596253</v>
      </c>
      <c r="G1763" s="9">
        <f t="shared" si="110"/>
        <v>-53.790939749616456</v>
      </c>
      <c r="H1763" s="9">
        <f t="shared" si="111"/>
        <v>-0.94932052897979702</v>
      </c>
    </row>
    <row r="1764" spans="1:8" x14ac:dyDescent="0.25">
      <c r="A1764">
        <v>768</v>
      </c>
      <c r="B1764" t="s">
        <v>1750</v>
      </c>
      <c r="C1764" s="8">
        <v>266.61</v>
      </c>
      <c r="D1764" s="8">
        <v>155.55000000000001</v>
      </c>
      <c r="E1764" s="10">
        <f t="shared" si="108"/>
        <v>210.91642748264553</v>
      </c>
      <c r="F1764" s="9">
        <f t="shared" si="109"/>
        <v>-55.36642748264552</v>
      </c>
      <c r="G1764" s="9">
        <f t="shared" si="110"/>
        <v>-54.740260278596253</v>
      </c>
      <c r="H1764" s="9">
        <f t="shared" si="111"/>
        <v>-0.62616720404926696</v>
      </c>
    </row>
    <row r="1765" spans="1:8" x14ac:dyDescent="0.25">
      <c r="A1765">
        <v>767</v>
      </c>
      <c r="B1765" t="s">
        <v>1751</v>
      </c>
      <c r="C1765" s="8">
        <v>266.57</v>
      </c>
      <c r="D1765" s="8">
        <v>155.32</v>
      </c>
      <c r="E1765" s="10">
        <f t="shared" si="108"/>
        <v>210.91267603008501</v>
      </c>
      <c r="F1765" s="9">
        <f t="shared" si="109"/>
        <v>-55.592676030085016</v>
      </c>
      <c r="G1765" s="9">
        <f t="shared" si="110"/>
        <v>-55.36642748264552</v>
      </c>
      <c r="H1765" s="9">
        <f t="shared" si="111"/>
        <v>-0.22624854743949641</v>
      </c>
    </row>
    <row r="1766" spans="1:8" x14ac:dyDescent="0.25">
      <c r="A1766">
        <v>766</v>
      </c>
      <c r="B1766" t="s">
        <v>1752</v>
      </c>
      <c r="C1766" s="8">
        <v>262.98</v>
      </c>
      <c r="D1766" s="8">
        <v>154.43</v>
      </c>
      <c r="E1766" s="10">
        <f t="shared" si="108"/>
        <v>210.57598316277665</v>
      </c>
      <c r="F1766" s="9">
        <f t="shared" si="109"/>
        <v>-56.145983162776645</v>
      </c>
      <c r="G1766" s="9">
        <f t="shared" si="110"/>
        <v>-55.592676030085016</v>
      </c>
      <c r="H1766" s="9">
        <f t="shared" si="111"/>
        <v>-0.55330713269162857</v>
      </c>
    </row>
    <row r="1767" spans="1:8" x14ac:dyDescent="0.25">
      <c r="A1767">
        <v>765</v>
      </c>
      <c r="B1767" t="s">
        <v>1753</v>
      </c>
      <c r="C1767" s="8">
        <v>263.63</v>
      </c>
      <c r="D1767" s="8">
        <v>154.19999999999999</v>
      </c>
      <c r="E1767" s="10">
        <f t="shared" si="108"/>
        <v>210.63694426688539</v>
      </c>
      <c r="F1767" s="9">
        <f t="shared" si="109"/>
        <v>-56.436944266885405</v>
      </c>
      <c r="G1767" s="9">
        <f t="shared" si="110"/>
        <v>-56.145983162776645</v>
      </c>
      <c r="H1767" s="9">
        <f t="shared" si="111"/>
        <v>-0.29096110410876008</v>
      </c>
    </row>
    <row r="1768" spans="1:8" x14ac:dyDescent="0.25">
      <c r="A1768">
        <v>764</v>
      </c>
      <c r="B1768" t="s">
        <v>1754</v>
      </c>
      <c r="C1768" s="8">
        <v>266.31</v>
      </c>
      <c r="D1768" s="8">
        <v>154.91</v>
      </c>
      <c r="E1768" s="10">
        <f t="shared" si="108"/>
        <v>210.88829158844149</v>
      </c>
      <c r="F1768" s="9">
        <f t="shared" si="109"/>
        <v>-55.978291588441493</v>
      </c>
      <c r="G1768" s="9">
        <f t="shared" si="110"/>
        <v>-56.436944266885405</v>
      </c>
      <c r="H1768" s="9">
        <f t="shared" si="111"/>
        <v>0.45865267844391155</v>
      </c>
    </row>
    <row r="1769" spans="1:8" x14ac:dyDescent="0.25">
      <c r="A1769">
        <v>763</v>
      </c>
      <c r="B1769" t="s">
        <v>1755</v>
      </c>
      <c r="C1769" s="8">
        <v>266.56</v>
      </c>
      <c r="D1769" s="8">
        <v>154.69</v>
      </c>
      <c r="E1769" s="10">
        <f t="shared" si="108"/>
        <v>210.91173816694487</v>
      </c>
      <c r="F1769" s="9">
        <f t="shared" si="109"/>
        <v>-56.221738166944874</v>
      </c>
      <c r="G1769" s="9">
        <f t="shared" si="110"/>
        <v>-55.978291588441493</v>
      </c>
      <c r="H1769" s="9">
        <f t="shared" si="111"/>
        <v>-0.24344657850338081</v>
      </c>
    </row>
    <row r="1770" spans="1:8" x14ac:dyDescent="0.25">
      <c r="A1770">
        <v>762</v>
      </c>
      <c r="B1770" t="s">
        <v>1756</v>
      </c>
      <c r="C1770" s="8">
        <v>264.51</v>
      </c>
      <c r="D1770" s="8">
        <v>153.32</v>
      </c>
      <c r="E1770" s="10">
        <f t="shared" si="108"/>
        <v>210.71947622321724</v>
      </c>
      <c r="F1770" s="9">
        <f t="shared" si="109"/>
        <v>-57.399476223217249</v>
      </c>
      <c r="G1770" s="9">
        <f t="shared" si="110"/>
        <v>-56.221738166944874</v>
      </c>
      <c r="H1770" s="9">
        <f t="shared" si="111"/>
        <v>-1.1777380562723749</v>
      </c>
    </row>
    <row r="1771" spans="1:8" x14ac:dyDescent="0.25">
      <c r="A1771">
        <v>761</v>
      </c>
      <c r="B1771" t="s">
        <v>1757</v>
      </c>
      <c r="C1771" s="8">
        <v>264.98</v>
      </c>
      <c r="D1771" s="8">
        <v>154.07</v>
      </c>
      <c r="E1771" s="10">
        <f t="shared" si="108"/>
        <v>210.76355579080359</v>
      </c>
      <c r="F1771" s="9">
        <f t="shared" si="109"/>
        <v>-56.6935557908036</v>
      </c>
      <c r="G1771" s="9">
        <f t="shared" si="110"/>
        <v>-57.399476223217249</v>
      </c>
      <c r="H1771" s="9">
        <f t="shared" si="111"/>
        <v>0.70592043241364877</v>
      </c>
    </row>
    <row r="1772" spans="1:8" x14ac:dyDescent="0.25">
      <c r="A1772">
        <v>760</v>
      </c>
      <c r="B1772" t="s">
        <v>1758</v>
      </c>
      <c r="C1772" s="8">
        <v>263.2</v>
      </c>
      <c r="D1772" s="8">
        <v>154.65</v>
      </c>
      <c r="E1772" s="10">
        <f t="shared" si="108"/>
        <v>210.59661615185959</v>
      </c>
      <c r="F1772" s="9">
        <f t="shared" si="109"/>
        <v>-55.946616151859587</v>
      </c>
      <c r="G1772" s="9">
        <f t="shared" si="110"/>
        <v>-56.6935557908036</v>
      </c>
      <c r="H1772" s="9">
        <f t="shared" si="111"/>
        <v>0.7469396389440135</v>
      </c>
    </row>
    <row r="1773" spans="1:8" x14ac:dyDescent="0.25">
      <c r="A1773">
        <v>759</v>
      </c>
      <c r="B1773" t="s">
        <v>1759</v>
      </c>
      <c r="C1773" s="8">
        <v>262.62</v>
      </c>
      <c r="D1773" s="8">
        <v>153.81</v>
      </c>
      <c r="E1773" s="10">
        <f t="shared" si="108"/>
        <v>210.54222008973179</v>
      </c>
      <c r="F1773" s="9">
        <f t="shared" si="109"/>
        <v>-56.732220089731783</v>
      </c>
      <c r="G1773" s="9">
        <f t="shared" si="110"/>
        <v>-55.946616151859587</v>
      </c>
      <c r="H1773" s="9">
        <f t="shared" si="111"/>
        <v>-0.78560393787219596</v>
      </c>
    </row>
    <row r="1774" spans="1:8" x14ac:dyDescent="0.25">
      <c r="A1774">
        <v>758</v>
      </c>
      <c r="B1774" t="s">
        <v>1760</v>
      </c>
      <c r="C1774" s="8">
        <v>266.02</v>
      </c>
      <c r="D1774" s="8">
        <v>155.72999999999999</v>
      </c>
      <c r="E1774" s="10">
        <f t="shared" si="108"/>
        <v>210.86109355737759</v>
      </c>
      <c r="F1774" s="9">
        <f t="shared" si="109"/>
        <v>-55.131093557377596</v>
      </c>
      <c r="G1774" s="9">
        <f t="shared" si="110"/>
        <v>-56.732220089731783</v>
      </c>
      <c r="H1774" s="9">
        <f t="shared" si="111"/>
        <v>1.6011265323541863</v>
      </c>
    </row>
    <row r="1775" spans="1:8" x14ac:dyDescent="0.25">
      <c r="A1775">
        <v>757</v>
      </c>
      <c r="B1775" t="s">
        <v>1761</v>
      </c>
      <c r="C1775" s="8">
        <v>266.92</v>
      </c>
      <c r="D1775" s="8">
        <v>157.05000000000001</v>
      </c>
      <c r="E1775" s="10">
        <f t="shared" si="108"/>
        <v>210.94550123998971</v>
      </c>
      <c r="F1775" s="9">
        <f t="shared" si="109"/>
        <v>-53.895501239989699</v>
      </c>
      <c r="G1775" s="9">
        <f t="shared" si="110"/>
        <v>-55.131093557377596</v>
      </c>
      <c r="H1775" s="9">
        <f t="shared" si="111"/>
        <v>1.2355923173878978</v>
      </c>
    </row>
    <row r="1776" spans="1:8" x14ac:dyDescent="0.25">
      <c r="A1776">
        <v>756</v>
      </c>
      <c r="B1776" t="s">
        <v>1762</v>
      </c>
      <c r="C1776" s="8">
        <v>266.92</v>
      </c>
      <c r="D1776" s="8">
        <v>157.83000000000001</v>
      </c>
      <c r="E1776" s="10">
        <f t="shared" si="108"/>
        <v>210.94550123998971</v>
      </c>
      <c r="F1776" s="9">
        <f t="shared" si="109"/>
        <v>-53.115501239989698</v>
      </c>
      <c r="G1776" s="9">
        <f t="shared" si="110"/>
        <v>-53.895501239989699</v>
      </c>
      <c r="H1776" s="9">
        <f t="shared" si="111"/>
        <v>0.78000000000000114</v>
      </c>
    </row>
    <row r="1777" spans="1:8" x14ac:dyDescent="0.25">
      <c r="A1777">
        <v>755</v>
      </c>
      <c r="B1777" t="s">
        <v>1763</v>
      </c>
      <c r="C1777" s="8">
        <v>269.5</v>
      </c>
      <c r="D1777" s="8">
        <v>158.68</v>
      </c>
      <c r="E1777" s="10">
        <f t="shared" si="108"/>
        <v>211.18746993014446</v>
      </c>
      <c r="F1777" s="9">
        <f t="shared" si="109"/>
        <v>-52.507469930144453</v>
      </c>
      <c r="G1777" s="9">
        <f t="shared" si="110"/>
        <v>-53.115501239989698</v>
      </c>
      <c r="H1777" s="9">
        <f t="shared" si="111"/>
        <v>0.608031309845245</v>
      </c>
    </row>
    <row r="1778" spans="1:8" x14ac:dyDescent="0.25">
      <c r="A1778">
        <v>754</v>
      </c>
      <c r="B1778" t="s">
        <v>1764</v>
      </c>
      <c r="C1778" s="8">
        <v>272.02</v>
      </c>
      <c r="D1778" s="8">
        <v>159.53</v>
      </c>
      <c r="E1778" s="10">
        <f t="shared" si="108"/>
        <v>211.42381144145841</v>
      </c>
      <c r="F1778" s="9">
        <f t="shared" si="109"/>
        <v>-51.893811441458411</v>
      </c>
      <c r="G1778" s="9">
        <f t="shared" si="110"/>
        <v>-52.507469930144453</v>
      </c>
      <c r="H1778" s="9">
        <f t="shared" si="111"/>
        <v>0.61365848868604189</v>
      </c>
    </row>
    <row r="1779" spans="1:8" x14ac:dyDescent="0.25">
      <c r="A1779">
        <v>753</v>
      </c>
      <c r="B1779" t="s">
        <v>1765</v>
      </c>
      <c r="C1779" s="8">
        <v>272.85000000000002</v>
      </c>
      <c r="D1779" s="8">
        <v>159.84</v>
      </c>
      <c r="E1779" s="10">
        <f t="shared" si="108"/>
        <v>211.5016540820896</v>
      </c>
      <c r="F1779" s="9">
        <f t="shared" si="109"/>
        <v>-51.661654082089598</v>
      </c>
      <c r="G1779" s="9">
        <f t="shared" si="110"/>
        <v>-51.893811441458411</v>
      </c>
      <c r="H1779" s="9">
        <f t="shared" si="111"/>
        <v>0.23215735936881288</v>
      </c>
    </row>
    <row r="1780" spans="1:8" x14ac:dyDescent="0.25">
      <c r="A1780">
        <v>752</v>
      </c>
      <c r="B1780" t="s">
        <v>1766</v>
      </c>
      <c r="C1780" s="8">
        <v>272.98</v>
      </c>
      <c r="D1780" s="8">
        <v>159.22999999999999</v>
      </c>
      <c r="E1780" s="10">
        <f t="shared" si="108"/>
        <v>211.51384630291133</v>
      </c>
      <c r="F1780" s="9">
        <f t="shared" si="109"/>
        <v>-52.283846302911343</v>
      </c>
      <c r="G1780" s="9">
        <f t="shared" si="110"/>
        <v>-51.661654082089598</v>
      </c>
      <c r="H1780" s="9">
        <f t="shared" si="111"/>
        <v>-0.62219222082174497</v>
      </c>
    </row>
    <row r="1781" spans="1:8" x14ac:dyDescent="0.25">
      <c r="A1781">
        <v>751</v>
      </c>
      <c r="B1781" t="s">
        <v>1767</v>
      </c>
      <c r="C1781" s="8">
        <v>271.10000000000002</v>
      </c>
      <c r="D1781" s="8">
        <v>159.26</v>
      </c>
      <c r="E1781" s="10">
        <f t="shared" si="108"/>
        <v>211.33752803256601</v>
      </c>
      <c r="F1781" s="9">
        <f t="shared" si="109"/>
        <v>-52.077528032566022</v>
      </c>
      <c r="G1781" s="9">
        <f t="shared" si="110"/>
        <v>-52.283846302911343</v>
      </c>
      <c r="H1781" s="9">
        <f t="shared" si="111"/>
        <v>0.2063182703453208</v>
      </c>
    </row>
    <row r="1782" spans="1:8" x14ac:dyDescent="0.25">
      <c r="A1782">
        <v>750</v>
      </c>
      <c r="B1782" t="s">
        <v>1768</v>
      </c>
      <c r="C1782" s="8">
        <v>272.24</v>
      </c>
      <c r="D1782" s="8">
        <v>160.91999999999999</v>
      </c>
      <c r="E1782" s="10">
        <f t="shared" si="108"/>
        <v>211.44444443054138</v>
      </c>
      <c r="F1782" s="9">
        <f t="shared" si="109"/>
        <v>-50.524444430541394</v>
      </c>
      <c r="G1782" s="9">
        <f t="shared" si="110"/>
        <v>-52.077528032566022</v>
      </c>
      <c r="H1782" s="9">
        <f t="shared" si="111"/>
        <v>1.5530836020246284</v>
      </c>
    </row>
    <row r="1783" spans="1:8" x14ac:dyDescent="0.25">
      <c r="A1783">
        <v>749</v>
      </c>
      <c r="B1783" t="s">
        <v>1769</v>
      </c>
      <c r="C1783" s="8">
        <v>272.01</v>
      </c>
      <c r="D1783" s="8">
        <v>161.66</v>
      </c>
      <c r="E1783" s="10">
        <f t="shared" si="108"/>
        <v>211.42287357831827</v>
      </c>
      <c r="F1783" s="9">
        <f t="shared" si="109"/>
        <v>-49.762873578318278</v>
      </c>
      <c r="G1783" s="9">
        <f t="shared" si="110"/>
        <v>-50.524444430541394</v>
      </c>
      <c r="H1783" s="9">
        <f t="shared" si="111"/>
        <v>0.76157085222311593</v>
      </c>
    </row>
    <row r="1784" spans="1:8" x14ac:dyDescent="0.25">
      <c r="A1784">
        <v>748</v>
      </c>
      <c r="B1784" t="s">
        <v>1770</v>
      </c>
      <c r="C1784" s="8">
        <v>271.33</v>
      </c>
      <c r="D1784" s="8">
        <v>161.87</v>
      </c>
      <c r="E1784" s="10">
        <f t="shared" si="108"/>
        <v>211.35909888478912</v>
      </c>
      <c r="F1784" s="9">
        <f t="shared" si="109"/>
        <v>-49.489098884789115</v>
      </c>
      <c r="G1784" s="9">
        <f t="shared" si="110"/>
        <v>-49.762873578318278</v>
      </c>
      <c r="H1784" s="9">
        <f t="shared" si="111"/>
        <v>0.27377469352916251</v>
      </c>
    </row>
    <row r="1785" spans="1:8" x14ac:dyDescent="0.25">
      <c r="A1785">
        <v>747</v>
      </c>
      <c r="B1785" t="s">
        <v>1771</v>
      </c>
      <c r="C1785" s="8">
        <v>273.37</v>
      </c>
      <c r="D1785" s="8">
        <v>162.94</v>
      </c>
      <c r="E1785" s="10">
        <f t="shared" si="108"/>
        <v>211.55042296537658</v>
      </c>
      <c r="F1785" s="9">
        <f t="shared" si="109"/>
        <v>-48.610422965376586</v>
      </c>
      <c r="G1785" s="9">
        <f t="shared" si="110"/>
        <v>-49.489098884789115</v>
      </c>
      <c r="H1785" s="9">
        <f t="shared" si="111"/>
        <v>0.87867591941252954</v>
      </c>
    </row>
    <row r="1786" spans="1:8" x14ac:dyDescent="0.25">
      <c r="A1786">
        <v>746</v>
      </c>
      <c r="B1786" t="s">
        <v>1772</v>
      </c>
      <c r="C1786" s="8">
        <v>272.61</v>
      </c>
      <c r="D1786" s="8">
        <v>161.76</v>
      </c>
      <c r="E1786" s="10">
        <f t="shared" si="108"/>
        <v>211.47914536672636</v>
      </c>
      <c r="F1786" s="9">
        <f t="shared" si="109"/>
        <v>-49.719145366726366</v>
      </c>
      <c r="G1786" s="9">
        <f t="shared" si="110"/>
        <v>-48.610422965376586</v>
      </c>
      <c r="H1786" s="9">
        <f t="shared" si="111"/>
        <v>-1.1087224013497803</v>
      </c>
    </row>
    <row r="1787" spans="1:8" x14ac:dyDescent="0.25">
      <c r="A1787">
        <v>745</v>
      </c>
      <c r="B1787" t="s">
        <v>1773</v>
      </c>
      <c r="C1787" s="8">
        <v>273.36</v>
      </c>
      <c r="D1787" s="8">
        <v>161.97</v>
      </c>
      <c r="E1787" s="10">
        <f t="shared" si="108"/>
        <v>211.54948510223647</v>
      </c>
      <c r="F1787" s="9">
        <f t="shared" si="109"/>
        <v>-49.579485102236475</v>
      </c>
      <c r="G1787" s="9">
        <f t="shared" si="110"/>
        <v>-49.719145366726366</v>
      </c>
      <c r="H1787" s="9">
        <f t="shared" si="111"/>
        <v>0.13966026448989055</v>
      </c>
    </row>
    <row r="1788" spans="1:8" x14ac:dyDescent="0.25">
      <c r="A1788">
        <v>744</v>
      </c>
      <c r="B1788" t="s">
        <v>1774</v>
      </c>
      <c r="C1788" s="8">
        <v>272.8</v>
      </c>
      <c r="D1788" s="8">
        <v>162.03</v>
      </c>
      <c r="E1788" s="10">
        <f t="shared" si="108"/>
        <v>211.49696476638891</v>
      </c>
      <c r="F1788" s="9">
        <f t="shared" si="109"/>
        <v>-49.466964766388912</v>
      </c>
      <c r="G1788" s="9">
        <f t="shared" si="110"/>
        <v>-49.579485102236475</v>
      </c>
      <c r="H1788" s="9">
        <f t="shared" si="111"/>
        <v>0.11252033584756305</v>
      </c>
    </row>
    <row r="1789" spans="1:8" x14ac:dyDescent="0.25">
      <c r="A1789">
        <v>743</v>
      </c>
      <c r="B1789" t="s">
        <v>1775</v>
      </c>
      <c r="C1789" s="8">
        <v>272.14999999999998</v>
      </c>
      <c r="D1789" s="8">
        <v>161.74</v>
      </c>
      <c r="E1789" s="10">
        <f t="shared" si="108"/>
        <v>211.43600366228017</v>
      </c>
      <c r="F1789" s="9">
        <f t="shared" si="109"/>
        <v>-49.696003662280162</v>
      </c>
      <c r="G1789" s="9">
        <f t="shared" si="110"/>
        <v>-49.466964766388912</v>
      </c>
      <c r="H1789" s="9">
        <f t="shared" si="111"/>
        <v>-0.22903889589125015</v>
      </c>
    </row>
    <row r="1790" spans="1:8" x14ac:dyDescent="0.25">
      <c r="A1790">
        <v>742</v>
      </c>
      <c r="B1790" t="s">
        <v>1776</v>
      </c>
      <c r="C1790" s="8">
        <v>269.02</v>
      </c>
      <c r="D1790" s="8">
        <v>161.52000000000001</v>
      </c>
      <c r="E1790" s="10">
        <f t="shared" si="108"/>
        <v>211.142452499418</v>
      </c>
      <c r="F1790" s="9">
        <f t="shared" si="109"/>
        <v>-49.622452499417989</v>
      </c>
      <c r="G1790" s="9">
        <f t="shared" si="110"/>
        <v>-49.696003662280162</v>
      </c>
      <c r="H1790" s="9">
        <f t="shared" si="111"/>
        <v>7.3551162862173669E-2</v>
      </c>
    </row>
    <row r="1791" spans="1:8" x14ac:dyDescent="0.25">
      <c r="A1791">
        <v>741</v>
      </c>
      <c r="B1791" t="s">
        <v>1777</v>
      </c>
      <c r="C1791" s="8">
        <v>272.61</v>
      </c>
      <c r="D1791" s="8">
        <v>164.08</v>
      </c>
      <c r="E1791" s="10">
        <f t="shared" si="108"/>
        <v>211.47914536672636</v>
      </c>
      <c r="F1791" s="9">
        <f t="shared" si="109"/>
        <v>-47.399145366726344</v>
      </c>
      <c r="G1791" s="9">
        <f t="shared" si="110"/>
        <v>-49.622452499417989</v>
      </c>
      <c r="H1791" s="9">
        <f t="shared" si="111"/>
        <v>2.2233071326916445</v>
      </c>
    </row>
    <row r="1792" spans="1:8" x14ac:dyDescent="0.25">
      <c r="A1792">
        <v>740</v>
      </c>
      <c r="B1792" t="s">
        <v>1778</v>
      </c>
      <c r="C1792" s="8">
        <v>270.94</v>
      </c>
      <c r="D1792" s="8">
        <v>162.77000000000001</v>
      </c>
      <c r="E1792" s="10">
        <f t="shared" si="108"/>
        <v>211.32252222232387</v>
      </c>
      <c r="F1792" s="9">
        <f t="shared" si="109"/>
        <v>-48.552522222323859</v>
      </c>
      <c r="G1792" s="9">
        <f t="shared" si="110"/>
        <v>-47.399145366726344</v>
      </c>
      <c r="H1792" s="9">
        <f t="shared" si="111"/>
        <v>-1.1533768555975143</v>
      </c>
    </row>
    <row r="1793" spans="1:8" x14ac:dyDescent="0.25">
      <c r="A1793">
        <v>739</v>
      </c>
      <c r="B1793" t="s">
        <v>1779</v>
      </c>
      <c r="C1793" s="8">
        <v>273.60000000000002</v>
      </c>
      <c r="D1793" s="8">
        <v>163.84</v>
      </c>
      <c r="E1793" s="10">
        <f t="shared" si="108"/>
        <v>211.57199381759969</v>
      </c>
      <c r="F1793" s="9">
        <f t="shared" si="109"/>
        <v>-47.731993817599687</v>
      </c>
      <c r="G1793" s="9">
        <f t="shared" si="110"/>
        <v>-48.552522222323859</v>
      </c>
      <c r="H1793" s="9">
        <f t="shared" si="111"/>
        <v>0.82052840472417188</v>
      </c>
    </row>
    <row r="1794" spans="1:8" x14ac:dyDescent="0.25">
      <c r="A1794">
        <v>738</v>
      </c>
      <c r="B1794" t="s">
        <v>1780</v>
      </c>
      <c r="C1794" s="8">
        <v>274.89999999999998</v>
      </c>
      <c r="D1794" s="8">
        <v>164.71</v>
      </c>
      <c r="E1794" s="10">
        <f t="shared" si="108"/>
        <v>211.6939160258172</v>
      </c>
      <c r="F1794" s="9">
        <f t="shared" si="109"/>
        <v>-46.983916025817194</v>
      </c>
      <c r="G1794" s="9">
        <f t="shared" si="110"/>
        <v>-47.731993817599687</v>
      </c>
      <c r="H1794" s="9">
        <f t="shared" si="111"/>
        <v>0.74807779178249234</v>
      </c>
    </row>
    <row r="1795" spans="1:8" x14ac:dyDescent="0.25">
      <c r="A1795">
        <v>737</v>
      </c>
      <c r="B1795" t="s">
        <v>1781</v>
      </c>
      <c r="C1795" s="8">
        <v>275.10000000000002</v>
      </c>
      <c r="D1795" s="8">
        <v>165.73</v>
      </c>
      <c r="E1795" s="10">
        <f t="shared" si="108"/>
        <v>211.7126732886199</v>
      </c>
      <c r="F1795" s="9">
        <f t="shared" si="109"/>
        <v>-45.982673288619907</v>
      </c>
      <c r="G1795" s="9">
        <f t="shared" si="110"/>
        <v>-46.983916025817194</v>
      </c>
      <c r="H1795" s="9">
        <f t="shared" si="111"/>
        <v>1.0012427371972876</v>
      </c>
    </row>
    <row r="1796" spans="1:8" x14ac:dyDescent="0.25">
      <c r="A1796">
        <v>736</v>
      </c>
      <c r="B1796" t="s">
        <v>1782</v>
      </c>
      <c r="C1796" s="8">
        <v>277.39999999999998</v>
      </c>
      <c r="D1796" s="8">
        <v>166.93</v>
      </c>
      <c r="E1796" s="10">
        <f t="shared" si="108"/>
        <v>211.92838181085088</v>
      </c>
      <c r="F1796" s="9">
        <f t="shared" si="109"/>
        <v>-44.998381810850873</v>
      </c>
      <c r="G1796" s="9">
        <f t="shared" si="110"/>
        <v>-45.982673288619907</v>
      </c>
      <c r="H1796" s="9">
        <f t="shared" si="111"/>
        <v>0.98429147776903392</v>
      </c>
    </row>
    <row r="1797" spans="1:8" x14ac:dyDescent="0.25">
      <c r="A1797">
        <v>735</v>
      </c>
      <c r="B1797" t="s">
        <v>1783</v>
      </c>
      <c r="C1797" s="8">
        <v>277.37</v>
      </c>
      <c r="D1797" s="8">
        <v>166.02</v>
      </c>
      <c r="E1797" s="10">
        <f t="shared" si="108"/>
        <v>211.92556822143047</v>
      </c>
      <c r="F1797" s="9">
        <f t="shared" si="109"/>
        <v>-45.905568221430457</v>
      </c>
      <c r="G1797" s="9">
        <f t="shared" si="110"/>
        <v>-44.998381810850873</v>
      </c>
      <c r="H1797" s="9">
        <f t="shared" si="111"/>
        <v>-0.90718641057958394</v>
      </c>
    </row>
    <row r="1798" spans="1:8" x14ac:dyDescent="0.25">
      <c r="A1798">
        <v>734</v>
      </c>
      <c r="B1798" t="s">
        <v>1784</v>
      </c>
      <c r="C1798" s="8">
        <v>278.19</v>
      </c>
      <c r="D1798" s="8">
        <v>166.52</v>
      </c>
      <c r="E1798" s="10">
        <f t="shared" si="108"/>
        <v>212.00247299892152</v>
      </c>
      <c r="F1798" s="9">
        <f t="shared" si="109"/>
        <v>-45.482472998921509</v>
      </c>
      <c r="G1798" s="9">
        <f t="shared" si="110"/>
        <v>-45.905568221430457</v>
      </c>
      <c r="H1798" s="9">
        <f t="shared" si="111"/>
        <v>0.42309522250894815</v>
      </c>
    </row>
    <row r="1799" spans="1:8" x14ac:dyDescent="0.25">
      <c r="A1799">
        <v>733</v>
      </c>
      <c r="B1799" t="s">
        <v>1785</v>
      </c>
      <c r="C1799" s="8">
        <v>278.56</v>
      </c>
      <c r="D1799" s="8">
        <v>166.77</v>
      </c>
      <c r="E1799" s="10">
        <f t="shared" si="108"/>
        <v>212.03717393510649</v>
      </c>
      <c r="F1799" s="9">
        <f t="shared" si="109"/>
        <v>-45.267173935106484</v>
      </c>
      <c r="G1799" s="9">
        <f t="shared" si="110"/>
        <v>-45.482472998921509</v>
      </c>
      <c r="H1799" s="9">
        <f t="shared" si="111"/>
        <v>0.21529906381502428</v>
      </c>
    </row>
    <row r="1800" spans="1:8" x14ac:dyDescent="0.25">
      <c r="A1800">
        <v>732</v>
      </c>
      <c r="B1800" t="s">
        <v>1786</v>
      </c>
      <c r="C1800" s="8">
        <v>278.92</v>
      </c>
      <c r="D1800" s="8">
        <v>167.53</v>
      </c>
      <c r="E1800" s="10">
        <f t="shared" si="108"/>
        <v>212.07093700815136</v>
      </c>
      <c r="F1800" s="9">
        <f t="shared" si="109"/>
        <v>-44.54093700815136</v>
      </c>
      <c r="G1800" s="9">
        <f t="shared" si="110"/>
        <v>-45.267173935106484</v>
      </c>
      <c r="H1800" s="9">
        <f t="shared" si="111"/>
        <v>0.72623692695512432</v>
      </c>
    </row>
    <row r="1801" spans="1:8" x14ac:dyDescent="0.25">
      <c r="A1801">
        <v>731</v>
      </c>
      <c r="B1801" t="s">
        <v>1787</v>
      </c>
      <c r="C1801" s="8">
        <v>278.02999999999997</v>
      </c>
      <c r="D1801" s="8">
        <v>166.87</v>
      </c>
      <c r="E1801" s="10">
        <f t="shared" si="108"/>
        <v>211.98746718867937</v>
      </c>
      <c r="F1801" s="9">
        <f t="shared" si="109"/>
        <v>-45.11746718867937</v>
      </c>
      <c r="G1801" s="9">
        <f t="shared" si="110"/>
        <v>-44.54093700815136</v>
      </c>
      <c r="H1801" s="9">
        <f t="shared" si="111"/>
        <v>-0.57653018052801031</v>
      </c>
    </row>
    <row r="1802" spans="1:8" x14ac:dyDescent="0.25">
      <c r="A1802">
        <v>730</v>
      </c>
      <c r="B1802" t="s">
        <v>1788</v>
      </c>
      <c r="C1802" s="8">
        <v>278.73</v>
      </c>
      <c r="D1802" s="8">
        <v>167.76</v>
      </c>
      <c r="E1802" s="10">
        <f t="shared" si="108"/>
        <v>212.0531176084888</v>
      </c>
      <c r="F1802" s="9">
        <f t="shared" si="109"/>
        <v>-44.293117608488814</v>
      </c>
      <c r="G1802" s="9">
        <f t="shared" si="110"/>
        <v>-45.11746718867937</v>
      </c>
      <c r="H1802" s="9">
        <f t="shared" si="111"/>
        <v>0.82434958019055671</v>
      </c>
    </row>
    <row r="1803" spans="1:8" x14ac:dyDescent="0.25">
      <c r="A1803">
        <v>729</v>
      </c>
      <c r="B1803" t="s">
        <v>1789</v>
      </c>
      <c r="C1803" s="8">
        <v>277.13</v>
      </c>
      <c r="D1803" s="8">
        <v>167.81</v>
      </c>
      <c r="E1803" s="10">
        <f t="shared" si="108"/>
        <v>211.90305950606725</v>
      </c>
      <c r="F1803" s="9">
        <f t="shared" si="109"/>
        <v>-44.093059506067249</v>
      </c>
      <c r="G1803" s="9">
        <f t="shared" si="110"/>
        <v>-44.293117608488814</v>
      </c>
      <c r="H1803" s="9">
        <f t="shared" si="111"/>
        <v>0.20005810242156485</v>
      </c>
    </row>
    <row r="1804" spans="1:8" x14ac:dyDescent="0.25">
      <c r="A1804">
        <v>728</v>
      </c>
      <c r="B1804" t="s">
        <v>1790</v>
      </c>
      <c r="C1804" s="8">
        <v>276.56</v>
      </c>
      <c r="D1804" s="8">
        <v>168.6</v>
      </c>
      <c r="E1804" s="10">
        <f t="shared" si="108"/>
        <v>211.84960130707958</v>
      </c>
      <c r="F1804" s="9">
        <f t="shared" si="109"/>
        <v>-43.249601307079587</v>
      </c>
      <c r="G1804" s="9">
        <f t="shared" si="110"/>
        <v>-44.093059506067249</v>
      </c>
      <c r="H1804" s="9">
        <f t="shared" si="111"/>
        <v>0.84345819898766194</v>
      </c>
    </row>
    <row r="1805" spans="1:8" x14ac:dyDescent="0.25">
      <c r="A1805">
        <v>727</v>
      </c>
      <c r="B1805" t="s">
        <v>1791</v>
      </c>
      <c r="C1805" s="8">
        <v>275.5</v>
      </c>
      <c r="D1805" s="8">
        <v>168.61</v>
      </c>
      <c r="E1805" s="10">
        <f t="shared" si="108"/>
        <v>211.75018781422528</v>
      </c>
      <c r="F1805" s="9">
        <f t="shared" si="109"/>
        <v>-43.140187814225271</v>
      </c>
      <c r="G1805" s="9">
        <f t="shared" si="110"/>
        <v>-43.249601307079587</v>
      </c>
      <c r="H1805" s="9">
        <f t="shared" si="111"/>
        <v>0.10941349285431556</v>
      </c>
    </row>
    <row r="1806" spans="1:8" x14ac:dyDescent="0.25">
      <c r="A1806">
        <v>726</v>
      </c>
      <c r="B1806" t="s">
        <v>1792</v>
      </c>
      <c r="C1806" s="8">
        <v>275.97000000000003</v>
      </c>
      <c r="D1806" s="8">
        <v>169.97</v>
      </c>
      <c r="E1806" s="10">
        <f t="shared" si="108"/>
        <v>211.79426738181161</v>
      </c>
      <c r="F1806" s="9">
        <f t="shared" si="109"/>
        <v>-41.824267381811609</v>
      </c>
      <c r="G1806" s="9">
        <f t="shared" si="110"/>
        <v>-43.140187814225271</v>
      </c>
      <c r="H1806" s="9">
        <f t="shared" si="111"/>
        <v>1.3159204324136624</v>
      </c>
    </row>
    <row r="1807" spans="1:8" x14ac:dyDescent="0.25">
      <c r="A1807">
        <v>725</v>
      </c>
      <c r="B1807" t="s">
        <v>1793</v>
      </c>
      <c r="C1807" s="8">
        <v>274.24</v>
      </c>
      <c r="D1807" s="8">
        <v>168.38</v>
      </c>
      <c r="E1807" s="10">
        <f t="shared" si="108"/>
        <v>211.63201705856832</v>
      </c>
      <c r="F1807" s="9">
        <f t="shared" si="109"/>
        <v>-43.252017058568327</v>
      </c>
      <c r="G1807" s="9">
        <f t="shared" si="110"/>
        <v>-41.824267381811609</v>
      </c>
      <c r="H1807" s="9">
        <f t="shared" si="111"/>
        <v>-1.4277496767567186</v>
      </c>
    </row>
    <row r="1808" spans="1:8" x14ac:dyDescent="0.25">
      <c r="A1808">
        <v>724</v>
      </c>
      <c r="B1808" t="s">
        <v>1794</v>
      </c>
      <c r="C1808" s="8">
        <v>274.74</v>
      </c>
      <c r="D1808" s="8">
        <v>167.82</v>
      </c>
      <c r="E1808" s="10">
        <f t="shared" ref="E1808:E1871" si="112">+$G$3*$C1808+$G$4</f>
        <v>211.67891021557506</v>
      </c>
      <c r="F1808" s="9">
        <f t="shared" ref="F1808:F1871" si="113">+$D1808-E1808</f>
        <v>-43.858910215575065</v>
      </c>
      <c r="G1808" s="9">
        <f t="shared" si="110"/>
        <v>-43.252017058568327</v>
      </c>
      <c r="H1808" s="9">
        <f t="shared" si="111"/>
        <v>-0.60689315700673774</v>
      </c>
    </row>
    <row r="1809" spans="1:8" x14ac:dyDescent="0.25">
      <c r="A1809">
        <v>723</v>
      </c>
      <c r="B1809" t="s">
        <v>1795</v>
      </c>
      <c r="C1809" s="8">
        <v>271</v>
      </c>
      <c r="D1809" s="8">
        <v>165.08</v>
      </c>
      <c r="E1809" s="10">
        <f t="shared" si="112"/>
        <v>211.32814940116467</v>
      </c>
      <c r="F1809" s="9">
        <f t="shared" si="113"/>
        <v>-46.248149401164653</v>
      </c>
      <c r="G1809" s="9">
        <f t="shared" ref="G1809:G1872" si="114">+F1808</f>
        <v>-43.858910215575065</v>
      </c>
      <c r="H1809" s="9">
        <f t="shared" ref="H1809:H1872" si="115">+F1809-G1809</f>
        <v>-2.389239185589588</v>
      </c>
    </row>
    <row r="1810" spans="1:8" x14ac:dyDescent="0.25">
      <c r="A1810">
        <v>722</v>
      </c>
      <c r="B1810" t="s">
        <v>1796</v>
      </c>
      <c r="C1810" s="8">
        <v>271.60000000000002</v>
      </c>
      <c r="D1810" s="8">
        <v>166.04</v>
      </c>
      <c r="E1810" s="10">
        <f t="shared" si="112"/>
        <v>211.38442118957275</v>
      </c>
      <c r="F1810" s="9">
        <f t="shared" si="113"/>
        <v>-45.344421189572756</v>
      </c>
      <c r="G1810" s="9">
        <f t="shared" si="114"/>
        <v>-46.248149401164653</v>
      </c>
      <c r="H1810" s="9">
        <f t="shared" si="115"/>
        <v>0.90372821159189698</v>
      </c>
    </row>
    <row r="1811" spans="1:8" x14ac:dyDescent="0.25">
      <c r="A1811">
        <v>721</v>
      </c>
      <c r="B1811" t="s">
        <v>1797</v>
      </c>
      <c r="C1811" s="8">
        <v>269.35000000000002</v>
      </c>
      <c r="D1811" s="8">
        <v>163.38</v>
      </c>
      <c r="E1811" s="10">
        <f t="shared" si="112"/>
        <v>211.17340198304245</v>
      </c>
      <c r="F1811" s="9">
        <f t="shared" si="113"/>
        <v>-47.793401983042457</v>
      </c>
      <c r="G1811" s="9">
        <f t="shared" si="114"/>
        <v>-45.344421189572756</v>
      </c>
      <c r="H1811" s="9">
        <f t="shared" si="115"/>
        <v>-2.4489807934697012</v>
      </c>
    </row>
    <row r="1812" spans="1:8" x14ac:dyDescent="0.25">
      <c r="A1812">
        <v>720</v>
      </c>
      <c r="B1812" t="s">
        <v>1798</v>
      </c>
      <c r="C1812" s="8">
        <v>270.89</v>
      </c>
      <c r="D1812" s="8">
        <v>163.88</v>
      </c>
      <c r="E1812" s="10">
        <f t="shared" si="112"/>
        <v>211.31783290662318</v>
      </c>
      <c r="F1812" s="9">
        <f t="shared" si="113"/>
        <v>-47.437832906623186</v>
      </c>
      <c r="G1812" s="9">
        <f t="shared" si="114"/>
        <v>-47.793401983042457</v>
      </c>
      <c r="H1812" s="9">
        <f t="shared" si="115"/>
        <v>0.35556907641927182</v>
      </c>
    </row>
    <row r="1813" spans="1:8" x14ac:dyDescent="0.25">
      <c r="A1813">
        <v>719</v>
      </c>
      <c r="B1813" t="s">
        <v>1799</v>
      </c>
      <c r="C1813" s="8">
        <v>271.27999999999997</v>
      </c>
      <c r="D1813" s="8">
        <v>163.77000000000001</v>
      </c>
      <c r="E1813" s="10">
        <f t="shared" si="112"/>
        <v>211.35440956908843</v>
      </c>
      <c r="F1813" s="9">
        <f t="shared" si="113"/>
        <v>-47.584409569088422</v>
      </c>
      <c r="G1813" s="9">
        <f t="shared" si="114"/>
        <v>-47.437832906623186</v>
      </c>
      <c r="H1813" s="9">
        <f t="shared" si="115"/>
        <v>-0.14657666246523604</v>
      </c>
    </row>
    <row r="1814" spans="1:8" x14ac:dyDescent="0.25">
      <c r="A1814">
        <v>718</v>
      </c>
      <c r="B1814" t="s">
        <v>1800</v>
      </c>
      <c r="C1814" s="8">
        <v>271.86</v>
      </c>
      <c r="D1814" s="8">
        <v>164.9</v>
      </c>
      <c r="E1814" s="10">
        <f t="shared" si="112"/>
        <v>211.40880563121627</v>
      </c>
      <c r="F1814" s="9">
        <f t="shared" si="113"/>
        <v>-46.508805631216262</v>
      </c>
      <c r="G1814" s="9">
        <f t="shared" si="114"/>
        <v>-47.584409569088422</v>
      </c>
      <c r="H1814" s="9">
        <f t="shared" si="115"/>
        <v>1.0756039378721596</v>
      </c>
    </row>
    <row r="1815" spans="1:8" x14ac:dyDescent="0.25">
      <c r="A1815">
        <v>717</v>
      </c>
      <c r="B1815" t="s">
        <v>1801</v>
      </c>
      <c r="C1815" s="8">
        <v>270.89999999999998</v>
      </c>
      <c r="D1815" s="8">
        <v>164.96</v>
      </c>
      <c r="E1815" s="10">
        <f t="shared" si="112"/>
        <v>211.31877076976332</v>
      </c>
      <c r="F1815" s="9">
        <f t="shared" si="113"/>
        <v>-46.358770769763311</v>
      </c>
      <c r="G1815" s="9">
        <f t="shared" si="114"/>
        <v>-46.508805631216262</v>
      </c>
      <c r="H1815" s="9">
        <f t="shared" si="115"/>
        <v>0.15003486145295142</v>
      </c>
    </row>
    <row r="1816" spans="1:8" x14ac:dyDescent="0.25">
      <c r="A1816">
        <v>716</v>
      </c>
      <c r="B1816" t="s">
        <v>1802</v>
      </c>
      <c r="C1816" s="8">
        <v>273.11</v>
      </c>
      <c r="D1816" s="8">
        <v>166.84</v>
      </c>
      <c r="E1816" s="10">
        <f t="shared" si="112"/>
        <v>211.52603852373309</v>
      </c>
      <c r="F1816" s="9">
        <f t="shared" si="113"/>
        <v>-44.686038523733089</v>
      </c>
      <c r="G1816" s="9">
        <f t="shared" si="114"/>
        <v>-46.358770769763311</v>
      </c>
      <c r="H1816" s="9">
        <f t="shared" si="115"/>
        <v>1.6727322460302219</v>
      </c>
    </row>
    <row r="1817" spans="1:8" x14ac:dyDescent="0.25">
      <c r="A1817">
        <v>715</v>
      </c>
      <c r="B1817" t="s">
        <v>1803</v>
      </c>
      <c r="C1817" s="8">
        <v>275.42</v>
      </c>
      <c r="D1817" s="8">
        <v>168.25</v>
      </c>
      <c r="E1817" s="10">
        <f t="shared" si="112"/>
        <v>211.74268490910421</v>
      </c>
      <c r="F1817" s="9">
        <f t="shared" si="113"/>
        <v>-43.492684909104213</v>
      </c>
      <c r="G1817" s="9">
        <f t="shared" si="114"/>
        <v>-44.686038523733089</v>
      </c>
      <c r="H1817" s="9">
        <f t="shared" si="115"/>
        <v>1.1933536146288759</v>
      </c>
    </row>
    <row r="1818" spans="1:8" x14ac:dyDescent="0.25">
      <c r="A1818">
        <v>714</v>
      </c>
      <c r="B1818" t="s">
        <v>1804</v>
      </c>
      <c r="C1818" s="8">
        <v>277.89999999999998</v>
      </c>
      <c r="D1818" s="8">
        <v>169.31</v>
      </c>
      <c r="E1818" s="10">
        <f t="shared" si="112"/>
        <v>211.97527496785762</v>
      </c>
      <c r="F1818" s="9">
        <f t="shared" si="113"/>
        <v>-42.665274967857613</v>
      </c>
      <c r="G1818" s="9">
        <f t="shared" si="114"/>
        <v>-43.492684909104213</v>
      </c>
      <c r="H1818" s="9">
        <f t="shared" si="115"/>
        <v>0.82740994124660006</v>
      </c>
    </row>
    <row r="1819" spans="1:8" x14ac:dyDescent="0.25">
      <c r="A1819">
        <v>713</v>
      </c>
      <c r="B1819" t="s">
        <v>1805</v>
      </c>
      <c r="C1819" s="8">
        <v>278.89999999999998</v>
      </c>
      <c r="D1819" s="8">
        <v>168.54</v>
      </c>
      <c r="E1819" s="10">
        <f t="shared" si="112"/>
        <v>212.06906128187109</v>
      </c>
      <c r="F1819" s="9">
        <f t="shared" si="113"/>
        <v>-43.529061281871094</v>
      </c>
      <c r="G1819" s="9">
        <f t="shared" si="114"/>
        <v>-42.665274967857613</v>
      </c>
      <c r="H1819" s="9">
        <f t="shared" si="115"/>
        <v>-0.86378631401348116</v>
      </c>
    </row>
    <row r="1820" spans="1:8" x14ac:dyDescent="0.25">
      <c r="A1820">
        <v>712</v>
      </c>
      <c r="B1820" t="s">
        <v>1806</v>
      </c>
      <c r="C1820" s="8">
        <v>276.86</v>
      </c>
      <c r="D1820" s="8">
        <v>167.11</v>
      </c>
      <c r="E1820" s="10">
        <f t="shared" si="112"/>
        <v>211.87773720128359</v>
      </c>
      <c r="F1820" s="9">
        <f t="shared" si="113"/>
        <v>-44.76773720128358</v>
      </c>
      <c r="G1820" s="9">
        <f t="shared" si="114"/>
        <v>-43.529061281871094</v>
      </c>
      <c r="H1820" s="9">
        <f t="shared" si="115"/>
        <v>-1.2386759194124863</v>
      </c>
    </row>
    <row r="1821" spans="1:8" x14ac:dyDescent="0.25">
      <c r="A1821">
        <v>711</v>
      </c>
      <c r="B1821" t="s">
        <v>1807</v>
      </c>
      <c r="C1821" s="8">
        <v>279.37</v>
      </c>
      <c r="D1821" s="8">
        <v>167.92</v>
      </c>
      <c r="E1821" s="10">
        <f t="shared" si="112"/>
        <v>212.11314084945741</v>
      </c>
      <c r="F1821" s="9">
        <f t="shared" si="113"/>
        <v>-44.193140849457421</v>
      </c>
      <c r="G1821" s="9">
        <f t="shared" si="114"/>
        <v>-44.76773720128358</v>
      </c>
      <c r="H1821" s="9">
        <f t="shared" si="115"/>
        <v>0.57459635182615898</v>
      </c>
    </row>
    <row r="1822" spans="1:8" x14ac:dyDescent="0.25">
      <c r="A1822">
        <v>710</v>
      </c>
      <c r="B1822" t="s">
        <v>1808</v>
      </c>
      <c r="C1822" s="8">
        <v>279.58999999999997</v>
      </c>
      <c r="D1822" s="8">
        <v>167.42</v>
      </c>
      <c r="E1822" s="10">
        <f t="shared" si="112"/>
        <v>212.13377383854038</v>
      </c>
      <c r="F1822" s="9">
        <f t="shared" si="113"/>
        <v>-44.713773838540391</v>
      </c>
      <c r="G1822" s="9">
        <f t="shared" si="114"/>
        <v>-44.193140849457421</v>
      </c>
      <c r="H1822" s="9">
        <f t="shared" si="115"/>
        <v>-0.52063298908296929</v>
      </c>
    </row>
    <row r="1823" spans="1:8" x14ac:dyDescent="0.25">
      <c r="A1823">
        <v>709</v>
      </c>
      <c r="B1823" t="s">
        <v>1809</v>
      </c>
      <c r="C1823" s="8">
        <v>279.33999999999997</v>
      </c>
      <c r="D1823" s="8">
        <v>166.77</v>
      </c>
      <c r="E1823" s="10">
        <f t="shared" si="112"/>
        <v>212.11032726003702</v>
      </c>
      <c r="F1823" s="9">
        <f t="shared" si="113"/>
        <v>-45.340327260037014</v>
      </c>
      <c r="G1823" s="9">
        <f t="shared" si="114"/>
        <v>-44.713773838540391</v>
      </c>
      <c r="H1823" s="9">
        <f t="shared" si="115"/>
        <v>-0.62655342149662374</v>
      </c>
    </row>
    <row r="1824" spans="1:8" x14ac:dyDescent="0.25">
      <c r="A1824">
        <v>708</v>
      </c>
      <c r="B1824" t="s">
        <v>1810</v>
      </c>
      <c r="C1824" s="8">
        <v>280.47000000000003</v>
      </c>
      <c r="D1824" s="8">
        <v>167.51</v>
      </c>
      <c r="E1824" s="10">
        <f t="shared" si="112"/>
        <v>212.21630579487223</v>
      </c>
      <c r="F1824" s="9">
        <f t="shared" si="113"/>
        <v>-44.706305794872236</v>
      </c>
      <c r="G1824" s="9">
        <f t="shared" si="114"/>
        <v>-45.340327260037014</v>
      </c>
      <c r="H1824" s="9">
        <f t="shared" si="115"/>
        <v>0.63402146516477842</v>
      </c>
    </row>
    <row r="1825" spans="1:8" x14ac:dyDescent="0.25">
      <c r="A1825">
        <v>707</v>
      </c>
      <c r="B1825" t="s">
        <v>1811</v>
      </c>
      <c r="C1825" s="8">
        <v>281.06</v>
      </c>
      <c r="D1825" s="8">
        <v>167.98</v>
      </c>
      <c r="E1825" s="10">
        <f t="shared" si="112"/>
        <v>212.27163972014017</v>
      </c>
      <c r="F1825" s="9">
        <f t="shared" si="113"/>
        <v>-44.291639720140182</v>
      </c>
      <c r="G1825" s="9">
        <f t="shared" si="114"/>
        <v>-44.706305794872236</v>
      </c>
      <c r="H1825" s="9">
        <f t="shared" si="115"/>
        <v>0.41466607473205386</v>
      </c>
    </row>
    <row r="1826" spans="1:8" x14ac:dyDescent="0.25">
      <c r="A1826">
        <v>706</v>
      </c>
      <c r="B1826" t="s">
        <v>1812</v>
      </c>
      <c r="C1826" s="8">
        <v>280</v>
      </c>
      <c r="D1826" s="8">
        <v>169.17</v>
      </c>
      <c r="E1826" s="10">
        <f t="shared" si="112"/>
        <v>212.1722262272859</v>
      </c>
      <c r="F1826" s="9">
        <f t="shared" si="113"/>
        <v>-43.002226227285917</v>
      </c>
      <c r="G1826" s="9">
        <f t="shared" si="114"/>
        <v>-44.291639720140182</v>
      </c>
      <c r="H1826" s="9">
        <f t="shared" si="115"/>
        <v>1.2894134928542655</v>
      </c>
    </row>
    <row r="1827" spans="1:8" x14ac:dyDescent="0.25">
      <c r="A1827">
        <v>705</v>
      </c>
      <c r="B1827" t="s">
        <v>1813</v>
      </c>
      <c r="C1827" s="8">
        <v>279.68</v>
      </c>
      <c r="D1827" s="8">
        <v>168.48</v>
      </c>
      <c r="E1827" s="10">
        <f t="shared" si="112"/>
        <v>212.14221460680159</v>
      </c>
      <c r="F1827" s="9">
        <f t="shared" si="113"/>
        <v>-43.662214606801598</v>
      </c>
      <c r="G1827" s="9">
        <f t="shared" si="114"/>
        <v>-43.002226227285917</v>
      </c>
      <c r="H1827" s="9">
        <f t="shared" si="115"/>
        <v>-0.65998837951568134</v>
      </c>
    </row>
    <row r="1828" spans="1:8" x14ac:dyDescent="0.25">
      <c r="A1828">
        <v>704</v>
      </c>
      <c r="B1828" t="s">
        <v>1814</v>
      </c>
      <c r="C1828" s="8">
        <v>280.2</v>
      </c>
      <c r="D1828" s="8">
        <v>168.69</v>
      </c>
      <c r="E1828" s="10">
        <f t="shared" si="112"/>
        <v>212.1909834900886</v>
      </c>
      <c r="F1828" s="9">
        <f t="shared" si="113"/>
        <v>-43.500983490088601</v>
      </c>
      <c r="G1828" s="9">
        <f t="shared" si="114"/>
        <v>-43.662214606801598</v>
      </c>
      <c r="H1828" s="9">
        <f t="shared" si="115"/>
        <v>0.16123111671299739</v>
      </c>
    </row>
    <row r="1829" spans="1:8" x14ac:dyDescent="0.25">
      <c r="A1829">
        <v>703</v>
      </c>
      <c r="B1829" t="s">
        <v>1815</v>
      </c>
      <c r="C1829" s="8">
        <v>281.61</v>
      </c>
      <c r="D1829" s="8">
        <v>166.89</v>
      </c>
      <c r="E1829" s="10">
        <f t="shared" si="112"/>
        <v>212.3232221928476</v>
      </c>
      <c r="F1829" s="9">
        <f t="shared" si="113"/>
        <v>-45.433222192847609</v>
      </c>
      <c r="G1829" s="9">
        <f t="shared" si="114"/>
        <v>-43.500983490088601</v>
      </c>
      <c r="H1829" s="9">
        <f t="shared" si="115"/>
        <v>-1.9322387027590082</v>
      </c>
    </row>
    <row r="1830" spans="1:8" x14ac:dyDescent="0.25">
      <c r="A1830">
        <v>702</v>
      </c>
      <c r="B1830" t="s">
        <v>1816</v>
      </c>
      <c r="C1830" s="8">
        <v>284.01</v>
      </c>
      <c r="D1830" s="8">
        <v>167.5</v>
      </c>
      <c r="E1830" s="10">
        <f t="shared" si="112"/>
        <v>212.54830934647993</v>
      </c>
      <c r="F1830" s="9">
        <f t="shared" si="113"/>
        <v>-45.048309346479925</v>
      </c>
      <c r="G1830" s="9">
        <f t="shared" si="114"/>
        <v>-45.433222192847609</v>
      </c>
      <c r="H1830" s="9">
        <f t="shared" si="115"/>
        <v>0.38491284636768341</v>
      </c>
    </row>
    <row r="1831" spans="1:8" x14ac:dyDescent="0.25">
      <c r="A1831">
        <v>701</v>
      </c>
      <c r="B1831" t="s">
        <v>1817</v>
      </c>
      <c r="C1831" s="8">
        <v>283.33999999999997</v>
      </c>
      <c r="D1831" s="8">
        <v>168.4</v>
      </c>
      <c r="E1831" s="10">
        <f t="shared" si="112"/>
        <v>212.48547251609088</v>
      </c>
      <c r="F1831" s="9">
        <f t="shared" si="113"/>
        <v>-44.085472516090874</v>
      </c>
      <c r="G1831" s="9">
        <f t="shared" si="114"/>
        <v>-45.048309346479925</v>
      </c>
      <c r="H1831" s="9">
        <f t="shared" si="115"/>
        <v>0.9628368303890511</v>
      </c>
    </row>
    <row r="1832" spans="1:8" x14ac:dyDescent="0.25">
      <c r="A1832">
        <v>700</v>
      </c>
      <c r="B1832" t="s">
        <v>1818</v>
      </c>
      <c r="C1832" s="8">
        <v>281.42</v>
      </c>
      <c r="D1832" s="8">
        <v>165.26</v>
      </c>
      <c r="E1832" s="10">
        <f t="shared" si="112"/>
        <v>212.30540279318504</v>
      </c>
      <c r="F1832" s="9">
        <f t="shared" si="113"/>
        <v>-47.045402793185048</v>
      </c>
      <c r="G1832" s="9">
        <f t="shared" si="114"/>
        <v>-44.085472516090874</v>
      </c>
      <c r="H1832" s="9">
        <f t="shared" si="115"/>
        <v>-2.9599302770941733</v>
      </c>
    </row>
    <row r="1833" spans="1:8" x14ac:dyDescent="0.25">
      <c r="A1833">
        <v>699</v>
      </c>
      <c r="B1833" t="s">
        <v>1819</v>
      </c>
      <c r="C1833" s="8">
        <v>279.95</v>
      </c>
      <c r="D1833" s="8">
        <v>164.2</v>
      </c>
      <c r="E1833" s="10">
        <f t="shared" si="112"/>
        <v>212.16753691158522</v>
      </c>
      <c r="F1833" s="9">
        <f t="shared" si="113"/>
        <v>-47.967536911585228</v>
      </c>
      <c r="G1833" s="9">
        <f t="shared" si="114"/>
        <v>-47.045402793185048</v>
      </c>
      <c r="H1833" s="9">
        <f t="shared" si="115"/>
        <v>-0.92213411840018011</v>
      </c>
    </row>
    <row r="1834" spans="1:8" x14ac:dyDescent="0.25">
      <c r="A1834">
        <v>698</v>
      </c>
      <c r="B1834" t="s">
        <v>1820</v>
      </c>
      <c r="C1834" s="8">
        <v>281.33</v>
      </c>
      <c r="D1834" s="8">
        <v>165.87</v>
      </c>
      <c r="E1834" s="10">
        <f t="shared" si="112"/>
        <v>212.2969620249238</v>
      </c>
      <c r="F1834" s="9">
        <f t="shared" si="113"/>
        <v>-46.426962024923796</v>
      </c>
      <c r="G1834" s="9">
        <f t="shared" si="114"/>
        <v>-47.967536911585228</v>
      </c>
      <c r="H1834" s="9">
        <f t="shared" si="115"/>
        <v>1.5405748866614317</v>
      </c>
    </row>
    <row r="1835" spans="1:8" x14ac:dyDescent="0.25">
      <c r="A1835">
        <v>697</v>
      </c>
      <c r="B1835" t="s">
        <v>1821</v>
      </c>
      <c r="C1835" s="8">
        <v>280.86</v>
      </c>
      <c r="D1835" s="8">
        <v>165.76</v>
      </c>
      <c r="E1835" s="10">
        <f t="shared" si="112"/>
        <v>212.25288245733748</v>
      </c>
      <c r="F1835" s="9">
        <f t="shared" si="113"/>
        <v>-46.492882457337487</v>
      </c>
      <c r="G1835" s="9">
        <f t="shared" si="114"/>
        <v>-46.426962024923796</v>
      </c>
      <c r="H1835" s="9">
        <f t="shared" si="115"/>
        <v>-6.5920432413690833E-2</v>
      </c>
    </row>
    <row r="1836" spans="1:8" x14ac:dyDescent="0.25">
      <c r="A1836">
        <v>696</v>
      </c>
      <c r="B1836" t="s">
        <v>1822</v>
      </c>
      <c r="C1836" s="8">
        <v>282.39</v>
      </c>
      <c r="D1836" s="8">
        <v>166.97</v>
      </c>
      <c r="E1836" s="10">
        <f t="shared" si="112"/>
        <v>212.3963755177781</v>
      </c>
      <c r="F1836" s="9">
        <f t="shared" si="113"/>
        <v>-45.426375517778098</v>
      </c>
      <c r="G1836" s="9">
        <f t="shared" si="114"/>
        <v>-46.492882457337487</v>
      </c>
      <c r="H1836" s="9">
        <f t="shared" si="115"/>
        <v>1.0665069395593889</v>
      </c>
    </row>
    <row r="1837" spans="1:8" x14ac:dyDescent="0.25">
      <c r="A1837">
        <v>695</v>
      </c>
      <c r="B1837" t="s">
        <v>1823</v>
      </c>
      <c r="C1837" s="8">
        <v>283.60000000000002</v>
      </c>
      <c r="D1837" s="8">
        <v>166.39</v>
      </c>
      <c r="E1837" s="10">
        <f t="shared" si="112"/>
        <v>212.5098569577344</v>
      </c>
      <c r="F1837" s="9">
        <f t="shared" si="113"/>
        <v>-46.119856957734413</v>
      </c>
      <c r="G1837" s="9">
        <f t="shared" si="114"/>
        <v>-45.426375517778098</v>
      </c>
      <c r="H1837" s="9">
        <f t="shared" si="115"/>
        <v>-0.69348143995631517</v>
      </c>
    </row>
    <row r="1838" spans="1:8" x14ac:dyDescent="0.25">
      <c r="A1838">
        <v>694</v>
      </c>
      <c r="B1838" t="s">
        <v>1824</v>
      </c>
      <c r="C1838" s="8">
        <v>284.64</v>
      </c>
      <c r="D1838" s="8">
        <v>167.32</v>
      </c>
      <c r="E1838" s="10">
        <f t="shared" si="112"/>
        <v>212.60739472430839</v>
      </c>
      <c r="F1838" s="9">
        <f t="shared" si="113"/>
        <v>-45.287394724308399</v>
      </c>
      <c r="G1838" s="9">
        <f t="shared" si="114"/>
        <v>-46.119856957734413</v>
      </c>
      <c r="H1838" s="9">
        <f t="shared" si="115"/>
        <v>0.83246223342601411</v>
      </c>
    </row>
    <row r="1839" spans="1:8" x14ac:dyDescent="0.25">
      <c r="A1839">
        <v>693</v>
      </c>
      <c r="B1839" t="s">
        <v>1825</v>
      </c>
      <c r="C1839" s="8">
        <v>285.58</v>
      </c>
      <c r="D1839" s="8">
        <v>167.72</v>
      </c>
      <c r="E1839" s="10">
        <f t="shared" si="112"/>
        <v>212.69555385948107</v>
      </c>
      <c r="F1839" s="9">
        <f t="shared" si="113"/>
        <v>-44.975553859481067</v>
      </c>
      <c r="G1839" s="9">
        <f t="shared" si="114"/>
        <v>-45.287394724308399</v>
      </c>
      <c r="H1839" s="9">
        <f t="shared" si="115"/>
        <v>0.31184086482733164</v>
      </c>
    </row>
    <row r="1840" spans="1:8" x14ac:dyDescent="0.25">
      <c r="A1840">
        <v>692</v>
      </c>
      <c r="B1840" t="s">
        <v>1826</v>
      </c>
      <c r="C1840" s="8">
        <v>285.45999999999998</v>
      </c>
      <c r="D1840" s="8">
        <v>167.57</v>
      </c>
      <c r="E1840" s="10">
        <f t="shared" si="112"/>
        <v>212.68429950179944</v>
      </c>
      <c r="F1840" s="9">
        <f t="shared" si="113"/>
        <v>-45.114299501799451</v>
      </c>
      <c r="G1840" s="9">
        <f t="shared" si="114"/>
        <v>-44.975553859481067</v>
      </c>
      <c r="H1840" s="9">
        <f t="shared" si="115"/>
        <v>-0.13874564231838349</v>
      </c>
    </row>
    <row r="1841" spans="1:8" x14ac:dyDescent="0.25">
      <c r="A1841">
        <v>691</v>
      </c>
      <c r="B1841" t="s">
        <v>1827</v>
      </c>
      <c r="C1841" s="8">
        <v>285.07</v>
      </c>
      <c r="D1841" s="8">
        <v>168</v>
      </c>
      <c r="E1841" s="10">
        <f t="shared" si="112"/>
        <v>212.64772283933419</v>
      </c>
      <c r="F1841" s="9">
        <f t="shared" si="113"/>
        <v>-44.647722839334193</v>
      </c>
      <c r="G1841" s="9">
        <f t="shared" si="114"/>
        <v>-45.114299501799451</v>
      </c>
      <c r="H1841" s="9">
        <f t="shared" si="115"/>
        <v>0.46657666246525764</v>
      </c>
    </row>
    <row r="1842" spans="1:8" x14ac:dyDescent="0.25">
      <c r="A1842">
        <v>690</v>
      </c>
      <c r="B1842" t="s">
        <v>1828</v>
      </c>
      <c r="C1842" s="8">
        <v>283.16000000000003</v>
      </c>
      <c r="D1842" s="8">
        <v>167.53</v>
      </c>
      <c r="E1842" s="10">
        <f t="shared" si="112"/>
        <v>212.46859097956846</v>
      </c>
      <c r="F1842" s="9">
        <f t="shared" si="113"/>
        <v>-44.93859097956846</v>
      </c>
      <c r="G1842" s="9">
        <f t="shared" si="114"/>
        <v>-44.647722839334193</v>
      </c>
      <c r="H1842" s="9">
        <f t="shared" si="115"/>
        <v>-0.29086814023426655</v>
      </c>
    </row>
    <row r="1843" spans="1:8" x14ac:dyDescent="0.25">
      <c r="A1843">
        <v>689</v>
      </c>
      <c r="B1843" t="s">
        <v>1829</v>
      </c>
      <c r="C1843" s="8">
        <v>282.10000000000002</v>
      </c>
      <c r="D1843" s="8">
        <v>166.55</v>
      </c>
      <c r="E1843" s="10">
        <f t="shared" si="112"/>
        <v>212.36917748671419</v>
      </c>
      <c r="F1843" s="9">
        <f t="shared" si="113"/>
        <v>-45.819177486714182</v>
      </c>
      <c r="G1843" s="9">
        <f t="shared" si="114"/>
        <v>-44.93859097956846</v>
      </c>
      <c r="H1843" s="9">
        <f t="shared" si="115"/>
        <v>-0.88058650714572195</v>
      </c>
    </row>
    <row r="1844" spans="1:8" x14ac:dyDescent="0.25">
      <c r="A1844">
        <v>688</v>
      </c>
      <c r="B1844" t="s">
        <v>1830</v>
      </c>
      <c r="C1844" s="8">
        <v>283.89999999999998</v>
      </c>
      <c r="D1844" s="8">
        <v>168.2</v>
      </c>
      <c r="E1844" s="10">
        <f t="shared" si="112"/>
        <v>212.53799285193844</v>
      </c>
      <c r="F1844" s="9">
        <f t="shared" si="113"/>
        <v>-44.337992851938452</v>
      </c>
      <c r="G1844" s="9">
        <f t="shared" si="114"/>
        <v>-45.819177486714182</v>
      </c>
      <c r="H1844" s="9">
        <f t="shared" si="115"/>
        <v>1.4811846347757296</v>
      </c>
    </row>
    <row r="1845" spans="1:8" x14ac:dyDescent="0.25">
      <c r="A1845">
        <v>687</v>
      </c>
      <c r="B1845" t="s">
        <v>1831</v>
      </c>
      <c r="C1845" s="8">
        <v>281.77999999999997</v>
      </c>
      <c r="D1845" s="8">
        <v>166.09</v>
      </c>
      <c r="E1845" s="10">
        <f t="shared" si="112"/>
        <v>212.33916586622988</v>
      </c>
      <c r="F1845" s="9">
        <f t="shared" si="113"/>
        <v>-46.249165866229873</v>
      </c>
      <c r="G1845" s="9">
        <f t="shared" si="114"/>
        <v>-44.337992851938452</v>
      </c>
      <c r="H1845" s="9">
        <f t="shared" si="115"/>
        <v>-1.9111730142914212</v>
      </c>
    </row>
    <row r="1846" spans="1:8" x14ac:dyDescent="0.25">
      <c r="A1846">
        <v>686</v>
      </c>
      <c r="B1846" t="s">
        <v>1832</v>
      </c>
      <c r="C1846" s="8">
        <v>284.06</v>
      </c>
      <c r="D1846" s="8">
        <v>167.63</v>
      </c>
      <c r="E1846" s="10">
        <f t="shared" si="112"/>
        <v>212.55299866218058</v>
      </c>
      <c r="F1846" s="9">
        <f t="shared" si="113"/>
        <v>-44.922998662180589</v>
      </c>
      <c r="G1846" s="9">
        <f t="shared" si="114"/>
        <v>-46.249165866229873</v>
      </c>
      <c r="H1846" s="9">
        <f t="shared" si="115"/>
        <v>1.326167204049284</v>
      </c>
    </row>
    <row r="1847" spans="1:8" x14ac:dyDescent="0.25">
      <c r="A1847">
        <v>685</v>
      </c>
      <c r="B1847" t="s">
        <v>1833</v>
      </c>
      <c r="C1847" s="8">
        <v>285.06</v>
      </c>
      <c r="D1847" s="8">
        <v>168.35</v>
      </c>
      <c r="E1847" s="10">
        <f t="shared" si="112"/>
        <v>212.64678497619406</v>
      </c>
      <c r="F1847" s="9">
        <f t="shared" si="113"/>
        <v>-44.296784976194061</v>
      </c>
      <c r="G1847" s="9">
        <f t="shared" si="114"/>
        <v>-44.922998662180589</v>
      </c>
      <c r="H1847" s="9">
        <f t="shared" si="115"/>
        <v>0.62621368598652793</v>
      </c>
    </row>
    <row r="1848" spans="1:8" x14ac:dyDescent="0.25">
      <c r="A1848">
        <v>684</v>
      </c>
      <c r="B1848" t="s">
        <v>1834</v>
      </c>
      <c r="C1848" s="8">
        <v>285.67</v>
      </c>
      <c r="D1848" s="8">
        <v>168.82</v>
      </c>
      <c r="E1848" s="10">
        <f t="shared" si="112"/>
        <v>212.70399462774228</v>
      </c>
      <c r="F1848" s="9">
        <f t="shared" si="113"/>
        <v>-43.883994627742283</v>
      </c>
      <c r="G1848" s="9">
        <f t="shared" si="114"/>
        <v>-44.296784976194061</v>
      </c>
      <c r="H1848" s="9">
        <f t="shared" si="115"/>
        <v>0.41279034845177875</v>
      </c>
    </row>
    <row r="1849" spans="1:8" x14ac:dyDescent="0.25">
      <c r="A1849">
        <v>683</v>
      </c>
      <c r="B1849" t="s">
        <v>1835</v>
      </c>
      <c r="C1849" s="8">
        <v>286.33999999999997</v>
      </c>
      <c r="D1849" s="8">
        <v>170.76</v>
      </c>
      <c r="E1849" s="10">
        <f t="shared" si="112"/>
        <v>212.76683145813129</v>
      </c>
      <c r="F1849" s="9">
        <f t="shared" si="113"/>
        <v>-42.006831458131302</v>
      </c>
      <c r="G1849" s="9">
        <f t="shared" si="114"/>
        <v>-43.883994627742283</v>
      </c>
      <c r="H1849" s="9">
        <f t="shared" si="115"/>
        <v>1.8771631696109807</v>
      </c>
    </row>
    <row r="1850" spans="1:8" x14ac:dyDescent="0.25">
      <c r="A1850">
        <v>682</v>
      </c>
      <c r="B1850" t="s">
        <v>1836</v>
      </c>
      <c r="C1850" s="8">
        <v>286.17</v>
      </c>
      <c r="D1850" s="8">
        <v>171.18</v>
      </c>
      <c r="E1850" s="10">
        <f t="shared" si="112"/>
        <v>212.75088778474901</v>
      </c>
      <c r="F1850" s="9">
        <f t="shared" si="113"/>
        <v>-41.570887784749004</v>
      </c>
      <c r="G1850" s="9">
        <f t="shared" si="114"/>
        <v>-42.006831458131302</v>
      </c>
      <c r="H1850" s="9">
        <f t="shared" si="115"/>
        <v>0.43594367338229745</v>
      </c>
    </row>
    <row r="1851" spans="1:8" x14ac:dyDescent="0.25">
      <c r="A1851">
        <v>681</v>
      </c>
      <c r="B1851" t="s">
        <v>1837</v>
      </c>
      <c r="C1851" s="8">
        <v>285.79000000000002</v>
      </c>
      <c r="D1851" s="8">
        <v>170.66</v>
      </c>
      <c r="E1851" s="10">
        <f t="shared" si="112"/>
        <v>212.7152489854239</v>
      </c>
      <c r="F1851" s="9">
        <f t="shared" si="113"/>
        <v>-42.055248985423901</v>
      </c>
      <c r="G1851" s="9">
        <f t="shared" si="114"/>
        <v>-41.570887784749004</v>
      </c>
      <c r="H1851" s="9">
        <f t="shared" si="115"/>
        <v>-0.48436120067489696</v>
      </c>
    </row>
    <row r="1852" spans="1:8" x14ac:dyDescent="0.25">
      <c r="A1852">
        <v>680</v>
      </c>
      <c r="B1852" t="s">
        <v>1838</v>
      </c>
      <c r="C1852" s="8">
        <v>287.51</v>
      </c>
      <c r="D1852" s="8">
        <v>171.59</v>
      </c>
      <c r="E1852" s="10">
        <f t="shared" si="112"/>
        <v>212.87656144552707</v>
      </c>
      <c r="F1852" s="9">
        <f t="shared" si="113"/>
        <v>-41.28656144552707</v>
      </c>
      <c r="G1852" s="9">
        <f t="shared" si="114"/>
        <v>-42.055248985423901</v>
      </c>
      <c r="H1852" s="9">
        <f t="shared" si="115"/>
        <v>0.76868753989683114</v>
      </c>
    </row>
    <row r="1853" spans="1:8" x14ac:dyDescent="0.25">
      <c r="A1853">
        <v>679</v>
      </c>
      <c r="B1853" t="s">
        <v>1839</v>
      </c>
      <c r="C1853" s="8">
        <v>289.77999999999997</v>
      </c>
      <c r="D1853" s="8">
        <v>171.84</v>
      </c>
      <c r="E1853" s="10">
        <f t="shared" si="112"/>
        <v>213.08945637833764</v>
      </c>
      <c r="F1853" s="9">
        <f t="shared" si="113"/>
        <v>-41.249456378337641</v>
      </c>
      <c r="G1853" s="9">
        <f t="shared" si="114"/>
        <v>-41.28656144552707</v>
      </c>
      <c r="H1853" s="9">
        <f t="shared" si="115"/>
        <v>3.7105067189429519E-2</v>
      </c>
    </row>
    <row r="1854" spans="1:8" x14ac:dyDescent="0.25">
      <c r="A1854">
        <v>678</v>
      </c>
      <c r="B1854" t="s">
        <v>1840</v>
      </c>
      <c r="C1854" s="8">
        <v>289.92</v>
      </c>
      <c r="D1854" s="8">
        <v>172</v>
      </c>
      <c r="E1854" s="10">
        <f t="shared" si="112"/>
        <v>213.10258646229954</v>
      </c>
      <c r="F1854" s="9">
        <f t="shared" si="113"/>
        <v>-41.102586462299541</v>
      </c>
      <c r="G1854" s="9">
        <f t="shared" si="114"/>
        <v>-41.249456378337641</v>
      </c>
      <c r="H1854" s="9">
        <f t="shared" si="115"/>
        <v>0.14686991603809929</v>
      </c>
    </row>
    <row r="1855" spans="1:8" x14ac:dyDescent="0.25">
      <c r="A1855">
        <v>677</v>
      </c>
      <c r="B1855" t="s">
        <v>1841</v>
      </c>
      <c r="C1855" s="8">
        <v>291.48</v>
      </c>
      <c r="D1855" s="8">
        <v>172.5</v>
      </c>
      <c r="E1855" s="10">
        <f t="shared" si="112"/>
        <v>213.24889311216054</v>
      </c>
      <c r="F1855" s="9">
        <f t="shared" si="113"/>
        <v>-40.748893112160545</v>
      </c>
      <c r="G1855" s="9">
        <f t="shared" si="114"/>
        <v>-41.102586462299541</v>
      </c>
      <c r="H1855" s="9">
        <f t="shared" si="115"/>
        <v>0.35369335013899672</v>
      </c>
    </row>
    <row r="1856" spans="1:8" x14ac:dyDescent="0.25">
      <c r="A1856">
        <v>676</v>
      </c>
      <c r="B1856" t="s">
        <v>1842</v>
      </c>
      <c r="C1856" s="8">
        <v>290.3</v>
      </c>
      <c r="D1856" s="8">
        <v>172.36</v>
      </c>
      <c r="E1856" s="10">
        <f t="shared" si="112"/>
        <v>213.13822526162465</v>
      </c>
      <c r="F1856" s="9">
        <f t="shared" si="113"/>
        <v>-40.778225261624641</v>
      </c>
      <c r="G1856" s="9">
        <f t="shared" si="114"/>
        <v>-40.748893112160545</v>
      </c>
      <c r="H1856" s="9">
        <f t="shared" si="115"/>
        <v>-2.9332149464096346E-2</v>
      </c>
    </row>
    <row r="1857" spans="1:8" x14ac:dyDescent="0.25">
      <c r="A1857">
        <v>675</v>
      </c>
      <c r="B1857" t="s">
        <v>1843</v>
      </c>
      <c r="C1857" s="8">
        <v>290.31</v>
      </c>
      <c r="D1857" s="8">
        <v>173.02</v>
      </c>
      <c r="E1857" s="10">
        <f t="shared" si="112"/>
        <v>213.13916312476476</v>
      </c>
      <c r="F1857" s="9">
        <f t="shared" si="113"/>
        <v>-40.119163124764754</v>
      </c>
      <c r="G1857" s="9">
        <f t="shared" si="114"/>
        <v>-40.778225261624641</v>
      </c>
      <c r="H1857" s="9">
        <f t="shared" si="115"/>
        <v>0.65906213685988746</v>
      </c>
    </row>
    <row r="1858" spans="1:8" x14ac:dyDescent="0.25">
      <c r="A1858">
        <v>674</v>
      </c>
      <c r="B1858" t="s">
        <v>1844</v>
      </c>
      <c r="C1858" s="8">
        <v>289.81</v>
      </c>
      <c r="D1858" s="8">
        <v>172.25</v>
      </c>
      <c r="E1858" s="10">
        <f t="shared" si="112"/>
        <v>213.09226996775806</v>
      </c>
      <c r="F1858" s="9">
        <f t="shared" si="113"/>
        <v>-40.842269967758057</v>
      </c>
      <c r="G1858" s="9">
        <f t="shared" si="114"/>
        <v>-40.119163124764754</v>
      </c>
      <c r="H1858" s="9">
        <f t="shared" si="115"/>
        <v>-0.72310684299330319</v>
      </c>
    </row>
    <row r="1859" spans="1:8" x14ac:dyDescent="0.25">
      <c r="A1859">
        <v>673</v>
      </c>
      <c r="B1859" t="s">
        <v>1845</v>
      </c>
      <c r="C1859" s="8">
        <v>289.02999999999997</v>
      </c>
      <c r="D1859" s="8">
        <v>171.79</v>
      </c>
      <c r="E1859" s="10">
        <f t="shared" si="112"/>
        <v>213.01911664282753</v>
      </c>
      <c r="F1859" s="9">
        <f t="shared" si="113"/>
        <v>-41.229116642827535</v>
      </c>
      <c r="G1859" s="9">
        <f t="shared" si="114"/>
        <v>-40.842269967758057</v>
      </c>
      <c r="H1859" s="9">
        <f t="shared" si="115"/>
        <v>-0.3868466750694779</v>
      </c>
    </row>
    <row r="1860" spans="1:8" x14ac:dyDescent="0.25">
      <c r="A1860">
        <v>672</v>
      </c>
      <c r="B1860" t="s">
        <v>1846</v>
      </c>
      <c r="C1860" s="8">
        <v>288.16000000000003</v>
      </c>
      <c r="D1860" s="8">
        <v>170.63</v>
      </c>
      <c r="E1860" s="10">
        <f t="shared" si="112"/>
        <v>212.93752254963582</v>
      </c>
      <c r="F1860" s="9">
        <f t="shared" si="113"/>
        <v>-42.30752254963582</v>
      </c>
      <c r="G1860" s="9">
        <f t="shared" si="114"/>
        <v>-41.229116642827535</v>
      </c>
      <c r="H1860" s="9">
        <f t="shared" si="115"/>
        <v>-1.0784059068082854</v>
      </c>
    </row>
    <row r="1861" spans="1:8" x14ac:dyDescent="0.25">
      <c r="A1861">
        <v>671</v>
      </c>
      <c r="B1861" t="s">
        <v>1847</v>
      </c>
      <c r="C1861" s="8">
        <v>287.60000000000002</v>
      </c>
      <c r="D1861" s="8">
        <v>170.54</v>
      </c>
      <c r="E1861" s="10">
        <f t="shared" si="112"/>
        <v>212.88500221378828</v>
      </c>
      <c r="F1861" s="9">
        <f t="shared" si="113"/>
        <v>-42.345002213788291</v>
      </c>
      <c r="G1861" s="9">
        <f t="shared" si="114"/>
        <v>-42.30752254963582</v>
      </c>
      <c r="H1861" s="9">
        <f t="shared" si="115"/>
        <v>-3.7479664152471059E-2</v>
      </c>
    </row>
    <row r="1862" spans="1:8" x14ac:dyDescent="0.25">
      <c r="A1862">
        <v>670</v>
      </c>
      <c r="B1862" t="s">
        <v>1848</v>
      </c>
      <c r="C1862" s="8">
        <v>288.10000000000002</v>
      </c>
      <c r="D1862" s="8">
        <v>170.75</v>
      </c>
      <c r="E1862" s="10">
        <f t="shared" si="112"/>
        <v>212.93189537079502</v>
      </c>
      <c r="F1862" s="9">
        <f t="shared" si="113"/>
        <v>-42.181895370795019</v>
      </c>
      <c r="G1862" s="9">
        <f t="shared" si="114"/>
        <v>-42.345002213788291</v>
      </c>
      <c r="H1862" s="9">
        <f t="shared" si="115"/>
        <v>0.16310684299327249</v>
      </c>
    </row>
    <row r="1863" spans="1:8" x14ac:dyDescent="0.25">
      <c r="A1863">
        <v>669</v>
      </c>
      <c r="B1863" t="s">
        <v>1849</v>
      </c>
      <c r="C1863" s="8">
        <v>289.05</v>
      </c>
      <c r="D1863" s="8">
        <v>171.03</v>
      </c>
      <c r="E1863" s="10">
        <f t="shared" si="112"/>
        <v>213.0209923691078</v>
      </c>
      <c r="F1863" s="9">
        <f t="shared" si="113"/>
        <v>-41.990992369107801</v>
      </c>
      <c r="G1863" s="9">
        <f t="shared" si="114"/>
        <v>-42.181895370795019</v>
      </c>
      <c r="H1863" s="9">
        <f t="shared" si="115"/>
        <v>0.19090300168721797</v>
      </c>
    </row>
    <row r="1864" spans="1:8" x14ac:dyDescent="0.25">
      <c r="A1864">
        <v>668</v>
      </c>
      <c r="B1864" t="s">
        <v>1850</v>
      </c>
      <c r="C1864" s="8">
        <v>289.12</v>
      </c>
      <c r="D1864" s="8">
        <v>170.62</v>
      </c>
      <c r="E1864" s="10">
        <f t="shared" si="112"/>
        <v>213.02755741108876</v>
      </c>
      <c r="F1864" s="9">
        <f t="shared" si="113"/>
        <v>-42.40755741108876</v>
      </c>
      <c r="G1864" s="9">
        <f t="shared" si="114"/>
        <v>-41.990992369107801</v>
      </c>
      <c r="H1864" s="9">
        <f t="shared" si="115"/>
        <v>-0.41656504198095945</v>
      </c>
    </row>
    <row r="1865" spans="1:8" x14ac:dyDescent="0.25">
      <c r="A1865">
        <v>667</v>
      </c>
      <c r="B1865" t="s">
        <v>1851</v>
      </c>
      <c r="C1865" s="8">
        <v>290.83</v>
      </c>
      <c r="D1865" s="8">
        <v>170.66</v>
      </c>
      <c r="E1865" s="10">
        <f t="shared" si="112"/>
        <v>213.18793200805177</v>
      </c>
      <c r="F1865" s="9">
        <f t="shared" si="113"/>
        <v>-42.527932008051778</v>
      </c>
      <c r="G1865" s="9">
        <f t="shared" si="114"/>
        <v>-42.40755741108876</v>
      </c>
      <c r="H1865" s="9">
        <f t="shared" si="115"/>
        <v>-0.12037459696301767</v>
      </c>
    </row>
    <row r="1866" spans="1:8" x14ac:dyDescent="0.25">
      <c r="A1866">
        <v>666</v>
      </c>
      <c r="B1866" t="s">
        <v>1852</v>
      </c>
      <c r="C1866" s="8">
        <v>290.88</v>
      </c>
      <c r="D1866" s="8">
        <v>171.38</v>
      </c>
      <c r="E1866" s="10">
        <f t="shared" si="112"/>
        <v>213.19262132375246</v>
      </c>
      <c r="F1866" s="9">
        <f t="shared" si="113"/>
        <v>-41.812621323752467</v>
      </c>
      <c r="G1866" s="9">
        <f t="shared" si="114"/>
        <v>-42.527932008051778</v>
      </c>
      <c r="H1866" s="9">
        <f t="shared" si="115"/>
        <v>0.71531068429931111</v>
      </c>
    </row>
    <row r="1867" spans="1:8" x14ac:dyDescent="0.25">
      <c r="A1867">
        <v>665</v>
      </c>
      <c r="B1867" t="s">
        <v>1853</v>
      </c>
      <c r="C1867" s="8">
        <v>289.33999999999997</v>
      </c>
      <c r="D1867" s="8">
        <v>169.56</v>
      </c>
      <c r="E1867" s="10">
        <f t="shared" si="112"/>
        <v>213.04819040017171</v>
      </c>
      <c r="F1867" s="9">
        <f t="shared" si="113"/>
        <v>-43.488190400171703</v>
      </c>
      <c r="G1867" s="9">
        <f t="shared" si="114"/>
        <v>-41.812621323752467</v>
      </c>
      <c r="H1867" s="9">
        <f t="shared" si="115"/>
        <v>-1.6755690764192366</v>
      </c>
    </row>
    <row r="1868" spans="1:8" x14ac:dyDescent="0.25">
      <c r="A1868">
        <v>664</v>
      </c>
      <c r="B1868" t="s">
        <v>1854</v>
      </c>
      <c r="C1868" s="8">
        <v>290.91000000000003</v>
      </c>
      <c r="D1868" s="8">
        <v>170.27</v>
      </c>
      <c r="E1868" s="10">
        <f t="shared" si="112"/>
        <v>213.19543491317287</v>
      </c>
      <c r="F1868" s="9">
        <f t="shared" si="113"/>
        <v>-42.925434913172865</v>
      </c>
      <c r="G1868" s="9">
        <f t="shared" si="114"/>
        <v>-43.488190400171703</v>
      </c>
      <c r="H1868" s="9">
        <f t="shared" si="115"/>
        <v>0.56275548699883871</v>
      </c>
    </row>
    <row r="1869" spans="1:8" x14ac:dyDescent="0.25">
      <c r="A1869">
        <v>663</v>
      </c>
      <c r="B1869" t="s">
        <v>1855</v>
      </c>
      <c r="C1869" s="8">
        <v>291.22000000000003</v>
      </c>
      <c r="D1869" s="8">
        <v>169.65</v>
      </c>
      <c r="E1869" s="10">
        <f t="shared" si="112"/>
        <v>213.22450867051703</v>
      </c>
      <c r="F1869" s="9">
        <f t="shared" si="113"/>
        <v>-43.574508670517019</v>
      </c>
      <c r="G1869" s="9">
        <f t="shared" si="114"/>
        <v>-42.925434913172865</v>
      </c>
      <c r="H1869" s="9">
        <f t="shared" si="115"/>
        <v>-0.64907375734415496</v>
      </c>
    </row>
    <row r="1870" spans="1:8" x14ac:dyDescent="0.25">
      <c r="A1870">
        <v>662</v>
      </c>
      <c r="B1870" t="s">
        <v>1856</v>
      </c>
      <c r="C1870" s="8">
        <v>293.58</v>
      </c>
      <c r="D1870" s="8">
        <v>171.22</v>
      </c>
      <c r="E1870" s="10">
        <f t="shared" si="112"/>
        <v>213.44584437158883</v>
      </c>
      <c r="F1870" s="9">
        <f t="shared" si="113"/>
        <v>-42.225844371588835</v>
      </c>
      <c r="G1870" s="9">
        <f t="shared" si="114"/>
        <v>-43.574508670517019</v>
      </c>
      <c r="H1870" s="9">
        <f t="shared" si="115"/>
        <v>1.3486642989281847</v>
      </c>
    </row>
    <row r="1871" spans="1:8" x14ac:dyDescent="0.25">
      <c r="A1871">
        <v>661</v>
      </c>
      <c r="B1871" t="s">
        <v>1857</v>
      </c>
      <c r="C1871" s="8">
        <v>291.99</v>
      </c>
      <c r="D1871" s="8">
        <v>170.4</v>
      </c>
      <c r="E1871" s="10">
        <f t="shared" si="112"/>
        <v>213.29672413230742</v>
      </c>
      <c r="F1871" s="9">
        <f t="shared" si="113"/>
        <v>-42.896724132307412</v>
      </c>
      <c r="G1871" s="9">
        <f t="shared" si="114"/>
        <v>-42.225844371588835</v>
      </c>
      <c r="H1871" s="9">
        <f t="shared" si="115"/>
        <v>-0.67087976071857724</v>
      </c>
    </row>
    <row r="1872" spans="1:8" x14ac:dyDescent="0.25">
      <c r="A1872">
        <v>660</v>
      </c>
      <c r="B1872" t="s">
        <v>1858</v>
      </c>
      <c r="C1872" s="8">
        <v>291.02</v>
      </c>
      <c r="D1872" s="8">
        <v>169.77</v>
      </c>
      <c r="E1872" s="10">
        <f t="shared" ref="E1872:E1935" si="116">+$G$3*$C1872+$G$4</f>
        <v>213.20575140771433</v>
      </c>
      <c r="F1872" s="9">
        <f t="shared" ref="F1872:F1935" si="117">+$D1872-E1872</f>
        <v>-43.435751407714321</v>
      </c>
      <c r="G1872" s="9">
        <f t="shared" si="114"/>
        <v>-42.896724132307412</v>
      </c>
      <c r="H1872" s="9">
        <f t="shared" si="115"/>
        <v>-0.53902727540690876</v>
      </c>
    </row>
    <row r="1873" spans="1:8" x14ac:dyDescent="0.25">
      <c r="A1873">
        <v>659</v>
      </c>
      <c r="B1873" t="s">
        <v>1859</v>
      </c>
      <c r="C1873" s="8">
        <v>290.75</v>
      </c>
      <c r="D1873" s="8">
        <v>170.03</v>
      </c>
      <c r="E1873" s="10">
        <f t="shared" si="116"/>
        <v>213.1804291029307</v>
      </c>
      <c r="F1873" s="9">
        <f t="shared" si="117"/>
        <v>-43.150429102930701</v>
      </c>
      <c r="G1873" s="9">
        <f t="shared" ref="G1873:G1936" si="118">+F1872</f>
        <v>-43.435751407714321</v>
      </c>
      <c r="H1873" s="9">
        <f t="shared" ref="H1873:H1936" si="119">+F1873-G1873</f>
        <v>0.28532230478361953</v>
      </c>
    </row>
    <row r="1874" spans="1:8" x14ac:dyDescent="0.25">
      <c r="A1874">
        <v>658</v>
      </c>
      <c r="B1874" t="s">
        <v>1860</v>
      </c>
      <c r="C1874" s="8">
        <v>289.88</v>
      </c>
      <c r="D1874" s="8">
        <v>168.03</v>
      </c>
      <c r="E1874" s="10">
        <f t="shared" si="116"/>
        <v>213.09883500973899</v>
      </c>
      <c r="F1874" s="9">
        <f t="shared" si="117"/>
        <v>-45.06883500973899</v>
      </c>
      <c r="G1874" s="9">
        <f t="shared" si="118"/>
        <v>-43.150429102930701</v>
      </c>
      <c r="H1874" s="9">
        <f t="shared" si="119"/>
        <v>-1.9184059068082888</v>
      </c>
    </row>
    <row r="1875" spans="1:8" x14ac:dyDescent="0.25">
      <c r="A1875">
        <v>657</v>
      </c>
      <c r="B1875" t="s">
        <v>1861</v>
      </c>
      <c r="C1875" s="8">
        <v>290.69</v>
      </c>
      <c r="D1875" s="8">
        <v>168.04</v>
      </c>
      <c r="E1875" s="10">
        <f t="shared" si="116"/>
        <v>213.17480192408991</v>
      </c>
      <c r="F1875" s="9">
        <f t="shared" si="117"/>
        <v>-45.134801924089913</v>
      </c>
      <c r="G1875" s="9">
        <f t="shared" si="118"/>
        <v>-45.06883500973899</v>
      </c>
      <c r="H1875" s="9">
        <f t="shared" si="119"/>
        <v>-6.5966914350923389E-2</v>
      </c>
    </row>
    <row r="1876" spans="1:8" x14ac:dyDescent="0.25">
      <c r="A1876">
        <v>656</v>
      </c>
      <c r="B1876" t="s">
        <v>1862</v>
      </c>
      <c r="C1876" s="8">
        <v>290.72000000000003</v>
      </c>
      <c r="D1876" s="8">
        <v>168.55</v>
      </c>
      <c r="E1876" s="10">
        <f t="shared" si="116"/>
        <v>213.17761551351032</v>
      </c>
      <c r="F1876" s="9">
        <f t="shared" si="117"/>
        <v>-44.627615513510307</v>
      </c>
      <c r="G1876" s="9">
        <f t="shared" si="118"/>
        <v>-45.134801924089913</v>
      </c>
      <c r="H1876" s="9">
        <f t="shared" si="119"/>
        <v>0.50718641057960667</v>
      </c>
    </row>
    <row r="1877" spans="1:8" x14ac:dyDescent="0.25">
      <c r="A1877">
        <v>655</v>
      </c>
      <c r="B1877" t="s">
        <v>1863</v>
      </c>
      <c r="C1877" s="8">
        <v>291.73</v>
      </c>
      <c r="D1877" s="8">
        <v>166.33</v>
      </c>
      <c r="E1877" s="10">
        <f t="shared" si="116"/>
        <v>213.2723396906639</v>
      </c>
      <c r="F1877" s="9">
        <f t="shared" si="117"/>
        <v>-46.942339690663886</v>
      </c>
      <c r="G1877" s="9">
        <f t="shared" si="118"/>
        <v>-44.627615513510307</v>
      </c>
      <c r="H1877" s="9">
        <f t="shared" si="119"/>
        <v>-2.3147241771535789</v>
      </c>
    </row>
    <row r="1878" spans="1:8" x14ac:dyDescent="0.25">
      <c r="A1878">
        <v>654</v>
      </c>
      <c r="B1878" t="s">
        <v>1864</v>
      </c>
      <c r="C1878" s="8">
        <v>291.56</v>
      </c>
      <c r="D1878" s="8">
        <v>164.53</v>
      </c>
      <c r="E1878" s="10">
        <f t="shared" si="116"/>
        <v>213.25639601728162</v>
      </c>
      <c r="F1878" s="9">
        <f t="shared" si="117"/>
        <v>-48.726396017281616</v>
      </c>
      <c r="G1878" s="9">
        <f t="shared" si="118"/>
        <v>-46.942339690663886</v>
      </c>
      <c r="H1878" s="9">
        <f t="shared" si="119"/>
        <v>-1.7840563266177298</v>
      </c>
    </row>
    <row r="1879" spans="1:8" x14ac:dyDescent="0.25">
      <c r="A1879">
        <v>653</v>
      </c>
      <c r="B1879" t="s">
        <v>1865</v>
      </c>
      <c r="C1879" s="8">
        <v>291.72000000000003</v>
      </c>
      <c r="D1879" s="8">
        <v>165.97</v>
      </c>
      <c r="E1879" s="10">
        <f t="shared" si="116"/>
        <v>213.27140182752379</v>
      </c>
      <c r="F1879" s="9">
        <f t="shared" si="117"/>
        <v>-47.30140182752379</v>
      </c>
      <c r="G1879" s="9">
        <f t="shared" si="118"/>
        <v>-48.726396017281616</v>
      </c>
      <c r="H1879" s="9">
        <f t="shared" si="119"/>
        <v>1.4249941897578253</v>
      </c>
    </row>
    <row r="1880" spans="1:8" x14ac:dyDescent="0.25">
      <c r="A1880">
        <v>652</v>
      </c>
      <c r="B1880" t="s">
        <v>1866</v>
      </c>
      <c r="C1880" s="8">
        <v>289.44</v>
      </c>
      <c r="D1880" s="8">
        <v>163.63999999999999</v>
      </c>
      <c r="E1880" s="10">
        <f t="shared" si="116"/>
        <v>213.05756903157305</v>
      </c>
      <c r="F1880" s="9">
        <f t="shared" si="117"/>
        <v>-49.417569031573066</v>
      </c>
      <c r="G1880" s="9">
        <f t="shared" si="118"/>
        <v>-47.30140182752379</v>
      </c>
      <c r="H1880" s="9">
        <f t="shared" si="119"/>
        <v>-2.1161672040492761</v>
      </c>
    </row>
    <row r="1881" spans="1:8" x14ac:dyDescent="0.25">
      <c r="A1881">
        <v>651</v>
      </c>
      <c r="B1881" t="s">
        <v>1867</v>
      </c>
      <c r="C1881" s="8">
        <v>287.82</v>
      </c>
      <c r="D1881" s="8">
        <v>162.16</v>
      </c>
      <c r="E1881" s="10">
        <f t="shared" si="116"/>
        <v>212.90563520287122</v>
      </c>
      <c r="F1881" s="9">
        <f t="shared" si="117"/>
        <v>-50.745635202871227</v>
      </c>
      <c r="G1881" s="9">
        <f t="shared" si="118"/>
        <v>-49.417569031573066</v>
      </c>
      <c r="H1881" s="9">
        <f t="shared" si="119"/>
        <v>-1.3280661712981612</v>
      </c>
    </row>
    <row r="1882" spans="1:8" x14ac:dyDescent="0.25">
      <c r="A1882">
        <v>650</v>
      </c>
      <c r="B1882" t="s">
        <v>1868</v>
      </c>
      <c r="C1882" s="8">
        <v>287.82</v>
      </c>
      <c r="D1882" s="8">
        <v>161.82</v>
      </c>
      <c r="E1882" s="10">
        <f t="shared" si="116"/>
        <v>212.90563520287122</v>
      </c>
      <c r="F1882" s="9">
        <f t="shared" si="117"/>
        <v>-51.085635202871231</v>
      </c>
      <c r="G1882" s="9">
        <f t="shared" si="118"/>
        <v>-50.745635202871227</v>
      </c>
      <c r="H1882" s="9">
        <f t="shared" si="119"/>
        <v>-0.34000000000000341</v>
      </c>
    </row>
    <row r="1883" spans="1:8" x14ac:dyDescent="0.25">
      <c r="A1883">
        <v>649</v>
      </c>
      <c r="B1883" t="s">
        <v>1869</v>
      </c>
      <c r="C1883" s="8">
        <v>287.39999999999998</v>
      </c>
      <c r="D1883" s="8">
        <v>161.19</v>
      </c>
      <c r="E1883" s="10">
        <f t="shared" si="116"/>
        <v>212.86624495098559</v>
      </c>
      <c r="F1883" s="9">
        <f t="shared" si="117"/>
        <v>-51.676244950985591</v>
      </c>
      <c r="G1883" s="9">
        <f t="shared" si="118"/>
        <v>-51.085635202871231</v>
      </c>
      <c r="H1883" s="9">
        <f t="shared" si="119"/>
        <v>-0.5906097481143604</v>
      </c>
    </row>
    <row r="1884" spans="1:8" x14ac:dyDescent="0.25">
      <c r="A1884">
        <v>648</v>
      </c>
      <c r="B1884" t="s">
        <v>1870</v>
      </c>
      <c r="C1884" s="8">
        <v>278.3</v>
      </c>
      <c r="D1884" s="8">
        <v>156.56</v>
      </c>
      <c r="E1884" s="10">
        <f t="shared" si="116"/>
        <v>212.012789493463</v>
      </c>
      <c r="F1884" s="9">
        <f t="shared" si="117"/>
        <v>-55.452789493463001</v>
      </c>
      <c r="G1884" s="9">
        <f t="shared" si="118"/>
        <v>-51.676244950985591</v>
      </c>
      <c r="H1884" s="9">
        <f t="shared" si="119"/>
        <v>-3.77654454247741</v>
      </c>
    </row>
    <row r="1885" spans="1:8" x14ac:dyDescent="0.25">
      <c r="A1885">
        <v>647</v>
      </c>
      <c r="B1885" t="s">
        <v>1871</v>
      </c>
      <c r="C1885" s="8">
        <v>272.17</v>
      </c>
      <c r="D1885" s="8">
        <v>153.57</v>
      </c>
      <c r="E1885" s="10">
        <f t="shared" si="116"/>
        <v>211.43787938856042</v>
      </c>
      <c r="F1885" s="9">
        <f t="shared" si="117"/>
        <v>-57.867879388560425</v>
      </c>
      <c r="G1885" s="9">
        <f t="shared" si="118"/>
        <v>-55.452789493463001</v>
      </c>
      <c r="H1885" s="9">
        <f t="shared" si="119"/>
        <v>-2.4150898950974238</v>
      </c>
    </row>
    <row r="1886" spans="1:8" x14ac:dyDescent="0.25">
      <c r="A1886">
        <v>646</v>
      </c>
      <c r="B1886" t="s">
        <v>1872</v>
      </c>
      <c r="C1886" s="8">
        <v>275.95</v>
      </c>
      <c r="D1886" s="8">
        <v>153.6</v>
      </c>
      <c r="E1886" s="10">
        <f t="shared" si="116"/>
        <v>211.79239165553133</v>
      </c>
      <c r="F1886" s="9">
        <f t="shared" si="117"/>
        <v>-58.192391655531338</v>
      </c>
      <c r="G1886" s="9">
        <f t="shared" si="118"/>
        <v>-57.867879388560425</v>
      </c>
      <c r="H1886" s="9">
        <f t="shared" si="119"/>
        <v>-0.32451226697091329</v>
      </c>
    </row>
    <row r="1887" spans="1:8" x14ac:dyDescent="0.25">
      <c r="A1887">
        <v>645</v>
      </c>
      <c r="B1887" t="s">
        <v>1873</v>
      </c>
      <c r="C1887" s="8">
        <v>274.39999999999998</v>
      </c>
      <c r="D1887" s="8">
        <v>154.16999999999999</v>
      </c>
      <c r="E1887" s="10">
        <f t="shared" si="116"/>
        <v>211.64702286881047</v>
      </c>
      <c r="F1887" s="9">
        <f t="shared" si="117"/>
        <v>-57.477022868810479</v>
      </c>
      <c r="G1887" s="9">
        <f t="shared" si="118"/>
        <v>-58.192391655531338</v>
      </c>
      <c r="H1887" s="9">
        <f t="shared" si="119"/>
        <v>0.71536878672085891</v>
      </c>
    </row>
    <row r="1888" spans="1:8" x14ac:dyDescent="0.25">
      <c r="A1888">
        <v>644</v>
      </c>
      <c r="B1888" t="s">
        <v>1874</v>
      </c>
      <c r="C1888" s="8">
        <v>280.39999999999998</v>
      </c>
      <c r="D1888" s="8">
        <v>158.63999999999999</v>
      </c>
      <c r="E1888" s="10">
        <f t="shared" si="116"/>
        <v>212.20974075289129</v>
      </c>
      <c r="F1888" s="9">
        <f t="shared" si="117"/>
        <v>-53.569740752891306</v>
      </c>
      <c r="G1888" s="9">
        <f t="shared" si="118"/>
        <v>-57.477022868810479</v>
      </c>
      <c r="H1888" s="9">
        <f t="shared" si="119"/>
        <v>3.9072821159191733</v>
      </c>
    </row>
    <row r="1889" spans="1:8" x14ac:dyDescent="0.25">
      <c r="A1889">
        <v>643</v>
      </c>
      <c r="B1889" t="s">
        <v>1875</v>
      </c>
      <c r="C1889" s="8">
        <v>280.45</v>
      </c>
      <c r="D1889" s="8">
        <v>157.96</v>
      </c>
      <c r="E1889" s="10">
        <f t="shared" si="116"/>
        <v>212.21443006859195</v>
      </c>
      <c r="F1889" s="9">
        <f t="shared" si="117"/>
        <v>-54.254430068591944</v>
      </c>
      <c r="G1889" s="9">
        <f t="shared" si="118"/>
        <v>-53.569740752891306</v>
      </c>
      <c r="H1889" s="9">
        <f t="shared" si="119"/>
        <v>-0.68468931570063774</v>
      </c>
    </row>
    <row r="1890" spans="1:8" x14ac:dyDescent="0.25">
      <c r="A1890">
        <v>642</v>
      </c>
      <c r="B1890" t="s">
        <v>1876</v>
      </c>
      <c r="C1890" s="8">
        <v>276.39999999999998</v>
      </c>
      <c r="D1890" s="8">
        <v>155</v>
      </c>
      <c r="E1890" s="10">
        <f t="shared" si="116"/>
        <v>211.83459549683741</v>
      </c>
      <c r="F1890" s="9">
        <f t="shared" si="117"/>
        <v>-56.834595496837409</v>
      </c>
      <c r="G1890" s="9">
        <f t="shared" si="118"/>
        <v>-54.254430068591944</v>
      </c>
      <c r="H1890" s="9">
        <f t="shared" si="119"/>
        <v>-2.5801654282454649</v>
      </c>
    </row>
    <row r="1891" spans="1:8" x14ac:dyDescent="0.25">
      <c r="A1891">
        <v>641</v>
      </c>
      <c r="B1891" t="s">
        <v>1877</v>
      </c>
      <c r="C1891" s="8">
        <v>276.25</v>
      </c>
      <c r="D1891" s="8">
        <v>153.36000000000001</v>
      </c>
      <c r="E1891" s="10">
        <f t="shared" si="116"/>
        <v>211.8205275497354</v>
      </c>
      <c r="F1891" s="9">
        <f t="shared" si="117"/>
        <v>-58.460527549735389</v>
      </c>
      <c r="G1891" s="9">
        <f t="shared" si="118"/>
        <v>-56.834595496837409</v>
      </c>
      <c r="H1891" s="9">
        <f t="shared" si="119"/>
        <v>-1.6259320528979799</v>
      </c>
    </row>
    <row r="1892" spans="1:8" x14ac:dyDescent="0.25">
      <c r="A1892">
        <v>640</v>
      </c>
      <c r="B1892" t="s">
        <v>1878</v>
      </c>
      <c r="C1892" s="8">
        <v>275.01</v>
      </c>
      <c r="D1892" s="8">
        <v>153.03</v>
      </c>
      <c r="E1892" s="10">
        <f t="shared" si="116"/>
        <v>211.70423252035869</v>
      </c>
      <c r="F1892" s="9">
        <f t="shared" si="117"/>
        <v>-58.674232520358686</v>
      </c>
      <c r="G1892" s="9">
        <f t="shared" si="118"/>
        <v>-58.460527549735389</v>
      </c>
      <c r="H1892" s="9">
        <f t="shared" si="119"/>
        <v>-0.21370497062329719</v>
      </c>
    </row>
    <row r="1893" spans="1:8" x14ac:dyDescent="0.25">
      <c r="A1893">
        <v>639</v>
      </c>
      <c r="B1893" t="s">
        <v>1879</v>
      </c>
      <c r="C1893" s="8">
        <v>273.61</v>
      </c>
      <c r="D1893" s="8">
        <v>151.66</v>
      </c>
      <c r="E1893" s="10">
        <f t="shared" si="116"/>
        <v>211.57293168073983</v>
      </c>
      <c r="F1893" s="9">
        <f t="shared" si="117"/>
        <v>-59.912931680739831</v>
      </c>
      <c r="G1893" s="9">
        <f t="shared" si="118"/>
        <v>-58.674232520358686</v>
      </c>
      <c r="H1893" s="9">
        <f t="shared" si="119"/>
        <v>-1.2386991603811452</v>
      </c>
    </row>
    <row r="1894" spans="1:8" x14ac:dyDescent="0.25">
      <c r="A1894">
        <v>638</v>
      </c>
      <c r="B1894" t="s">
        <v>1880</v>
      </c>
      <c r="C1894" s="8">
        <v>265.32</v>
      </c>
      <c r="D1894" s="8">
        <v>145.94999999999999</v>
      </c>
      <c r="E1894" s="10">
        <f t="shared" si="116"/>
        <v>210.79544313756816</v>
      </c>
      <c r="F1894" s="9">
        <f t="shared" si="117"/>
        <v>-64.845443137568168</v>
      </c>
      <c r="G1894" s="9">
        <f t="shared" si="118"/>
        <v>-59.912931680739831</v>
      </c>
      <c r="H1894" s="9">
        <f t="shared" si="119"/>
        <v>-4.9325114568283368</v>
      </c>
    </row>
    <row r="1895" spans="1:8" x14ac:dyDescent="0.25">
      <c r="A1895">
        <v>637</v>
      </c>
      <c r="B1895" t="s">
        <v>1881</v>
      </c>
      <c r="C1895" s="8">
        <v>270.08</v>
      </c>
      <c r="D1895" s="8">
        <v>149.11000000000001</v>
      </c>
      <c r="E1895" s="10">
        <f t="shared" si="116"/>
        <v>211.24186599227227</v>
      </c>
      <c r="F1895" s="9">
        <f t="shared" si="117"/>
        <v>-62.131865992272253</v>
      </c>
      <c r="G1895" s="9">
        <f t="shared" si="118"/>
        <v>-64.845443137568168</v>
      </c>
      <c r="H1895" s="9">
        <f t="shared" si="119"/>
        <v>2.7135771452959148</v>
      </c>
    </row>
    <row r="1896" spans="1:8" x14ac:dyDescent="0.25">
      <c r="A1896">
        <v>636</v>
      </c>
      <c r="B1896" t="s">
        <v>1882</v>
      </c>
      <c r="C1896" s="8">
        <v>265.33</v>
      </c>
      <c r="D1896" s="8">
        <v>147.47999999999999</v>
      </c>
      <c r="E1896" s="10">
        <f t="shared" si="116"/>
        <v>210.79638100070829</v>
      </c>
      <c r="F1896" s="9">
        <f t="shared" si="117"/>
        <v>-63.316381000708304</v>
      </c>
      <c r="G1896" s="9">
        <f t="shared" si="118"/>
        <v>-62.131865992272253</v>
      </c>
      <c r="H1896" s="9">
        <f t="shared" si="119"/>
        <v>-1.1845150084360512</v>
      </c>
    </row>
    <row r="1897" spans="1:8" x14ac:dyDescent="0.25">
      <c r="A1897">
        <v>635</v>
      </c>
      <c r="B1897" t="s">
        <v>1883</v>
      </c>
      <c r="C1897" s="8">
        <v>263.86</v>
      </c>
      <c r="D1897" s="8">
        <v>146.66999999999999</v>
      </c>
      <c r="E1897" s="10">
        <f t="shared" si="116"/>
        <v>210.6585151191085</v>
      </c>
      <c r="F1897" s="9">
        <f t="shared" si="117"/>
        <v>-63.988515119108513</v>
      </c>
      <c r="G1897" s="9">
        <f t="shared" si="118"/>
        <v>-63.316381000708304</v>
      </c>
      <c r="H1897" s="9">
        <f t="shared" si="119"/>
        <v>-0.67213411840020854</v>
      </c>
    </row>
    <row r="1898" spans="1:8" x14ac:dyDescent="0.25">
      <c r="A1898">
        <v>634</v>
      </c>
      <c r="B1898" t="s">
        <v>1884</v>
      </c>
      <c r="C1898" s="8">
        <v>267.77</v>
      </c>
      <c r="D1898" s="8">
        <v>149.72999999999999</v>
      </c>
      <c r="E1898" s="10">
        <f t="shared" si="116"/>
        <v>211.02521960690115</v>
      </c>
      <c r="F1898" s="9">
        <f t="shared" si="117"/>
        <v>-61.295219606901156</v>
      </c>
      <c r="G1898" s="9">
        <f t="shared" si="118"/>
        <v>-63.988515119108513</v>
      </c>
      <c r="H1898" s="9">
        <f t="shared" si="119"/>
        <v>2.6932955122073565</v>
      </c>
    </row>
    <row r="1899" spans="1:8" x14ac:dyDescent="0.25">
      <c r="A1899">
        <v>633</v>
      </c>
      <c r="B1899" t="s">
        <v>1885</v>
      </c>
      <c r="C1899" s="8">
        <v>270.63</v>
      </c>
      <c r="D1899" s="8">
        <v>150.03</v>
      </c>
      <c r="E1899" s="10">
        <f t="shared" si="116"/>
        <v>211.29344846497969</v>
      </c>
      <c r="F1899" s="9">
        <f t="shared" si="117"/>
        <v>-61.263448464979689</v>
      </c>
      <c r="G1899" s="9">
        <f t="shared" si="118"/>
        <v>-61.295219606901156</v>
      </c>
      <c r="H1899" s="9">
        <f t="shared" si="119"/>
        <v>3.1771141921467461E-2</v>
      </c>
    </row>
    <row r="1900" spans="1:8" x14ac:dyDescent="0.25">
      <c r="A1900">
        <v>632</v>
      </c>
      <c r="B1900" t="s">
        <v>1886</v>
      </c>
      <c r="C1900" s="8">
        <v>273.51</v>
      </c>
      <c r="D1900" s="8">
        <v>153.49</v>
      </c>
      <c r="E1900" s="10">
        <f t="shared" si="116"/>
        <v>211.56355304933848</v>
      </c>
      <c r="F1900" s="9">
        <f t="shared" si="117"/>
        <v>-58.073553049338472</v>
      </c>
      <c r="G1900" s="9">
        <f t="shared" si="118"/>
        <v>-61.263448464979689</v>
      </c>
      <c r="H1900" s="9">
        <f t="shared" si="119"/>
        <v>3.1898954156412174</v>
      </c>
    </row>
    <row r="1901" spans="1:8" x14ac:dyDescent="0.25">
      <c r="A1901">
        <v>631</v>
      </c>
      <c r="B1901" t="s">
        <v>1887</v>
      </c>
      <c r="C1901" s="8">
        <v>271.89</v>
      </c>
      <c r="D1901" s="8">
        <v>154</v>
      </c>
      <c r="E1901" s="10">
        <f t="shared" si="116"/>
        <v>211.41161922063665</v>
      </c>
      <c r="F1901" s="9">
        <f t="shared" si="117"/>
        <v>-57.411619220636652</v>
      </c>
      <c r="G1901" s="9">
        <f t="shared" si="118"/>
        <v>-58.073553049338472</v>
      </c>
      <c r="H1901" s="9">
        <f t="shared" si="119"/>
        <v>0.66193382870181949</v>
      </c>
    </row>
    <row r="1902" spans="1:8" x14ac:dyDescent="0.25">
      <c r="A1902">
        <v>630</v>
      </c>
      <c r="B1902" t="s">
        <v>1888</v>
      </c>
      <c r="C1902" s="8">
        <v>273.39</v>
      </c>
      <c r="D1902" s="8">
        <v>153.88</v>
      </c>
      <c r="E1902" s="10">
        <f t="shared" si="116"/>
        <v>211.55229869165686</v>
      </c>
      <c r="F1902" s="9">
        <f t="shared" si="117"/>
        <v>-57.672298691656863</v>
      </c>
      <c r="G1902" s="9">
        <f t="shared" si="118"/>
        <v>-57.411619220636652</v>
      </c>
      <c r="H1902" s="9">
        <f t="shared" si="119"/>
        <v>-0.26067947102021094</v>
      </c>
    </row>
    <row r="1903" spans="1:8" x14ac:dyDescent="0.25">
      <c r="A1903">
        <v>629</v>
      </c>
      <c r="B1903" t="s">
        <v>1889</v>
      </c>
      <c r="C1903" s="8">
        <v>275.12</v>
      </c>
      <c r="D1903" s="8">
        <v>154.63999999999999</v>
      </c>
      <c r="E1903" s="10">
        <f t="shared" si="116"/>
        <v>211.71454901490017</v>
      </c>
      <c r="F1903" s="9">
        <f t="shared" si="117"/>
        <v>-57.074549014900185</v>
      </c>
      <c r="G1903" s="9">
        <f t="shared" si="118"/>
        <v>-57.672298691656863</v>
      </c>
      <c r="H1903" s="9">
        <f t="shared" si="119"/>
        <v>0.59774967675667767</v>
      </c>
    </row>
    <row r="1904" spans="1:8" x14ac:dyDescent="0.25">
      <c r="A1904">
        <v>628</v>
      </c>
      <c r="B1904" t="s">
        <v>1890</v>
      </c>
      <c r="C1904" s="8">
        <v>281.01</v>
      </c>
      <c r="D1904" s="8">
        <v>157.41</v>
      </c>
      <c r="E1904" s="10">
        <f t="shared" si="116"/>
        <v>212.26695040443951</v>
      </c>
      <c r="F1904" s="9">
        <f t="shared" si="117"/>
        <v>-54.856950404439516</v>
      </c>
      <c r="G1904" s="9">
        <f t="shared" si="118"/>
        <v>-57.074549014900185</v>
      </c>
      <c r="H1904" s="9">
        <f t="shared" si="119"/>
        <v>2.2175986104606693</v>
      </c>
    </row>
    <row r="1905" spans="1:8" x14ac:dyDescent="0.25">
      <c r="A1905">
        <v>627</v>
      </c>
      <c r="B1905" t="s">
        <v>1891</v>
      </c>
      <c r="C1905" s="8">
        <v>280.5</v>
      </c>
      <c r="D1905" s="8">
        <v>156.99</v>
      </c>
      <c r="E1905" s="10">
        <f t="shared" si="116"/>
        <v>212.21911938429264</v>
      </c>
      <c r="F1905" s="9">
        <f t="shared" si="117"/>
        <v>-55.22911938429263</v>
      </c>
      <c r="G1905" s="9">
        <f t="shared" si="118"/>
        <v>-54.856950404439516</v>
      </c>
      <c r="H1905" s="9">
        <f t="shared" si="119"/>
        <v>-0.37216897985311448</v>
      </c>
    </row>
    <row r="1906" spans="1:8" x14ac:dyDescent="0.25">
      <c r="A1906">
        <v>626</v>
      </c>
      <c r="B1906" t="s">
        <v>1892</v>
      </c>
      <c r="C1906" s="8">
        <v>277.76</v>
      </c>
      <c r="D1906" s="8">
        <v>154.08000000000001</v>
      </c>
      <c r="E1906" s="10">
        <f t="shared" si="116"/>
        <v>211.96214488389572</v>
      </c>
      <c r="F1906" s="9">
        <f t="shared" si="117"/>
        <v>-57.882144883895705</v>
      </c>
      <c r="G1906" s="9">
        <f t="shared" si="118"/>
        <v>-55.22911938429263</v>
      </c>
      <c r="H1906" s="9">
        <f t="shared" si="119"/>
        <v>-2.6530254996030749</v>
      </c>
    </row>
    <row r="1907" spans="1:8" x14ac:dyDescent="0.25">
      <c r="A1907">
        <v>625</v>
      </c>
      <c r="B1907" t="s">
        <v>1893</v>
      </c>
      <c r="C1907" s="8">
        <v>272.57</v>
      </c>
      <c r="D1907" s="8">
        <v>151.03</v>
      </c>
      <c r="E1907" s="10">
        <f t="shared" si="116"/>
        <v>211.47539391416581</v>
      </c>
      <c r="F1907" s="9">
        <f t="shared" si="117"/>
        <v>-60.445393914165805</v>
      </c>
      <c r="G1907" s="9">
        <f t="shared" si="118"/>
        <v>-57.882144883895705</v>
      </c>
      <c r="H1907" s="9">
        <f t="shared" si="119"/>
        <v>-2.5632490302701001</v>
      </c>
    </row>
    <row r="1908" spans="1:8" x14ac:dyDescent="0.25">
      <c r="A1908">
        <v>624</v>
      </c>
      <c r="B1908" t="s">
        <v>1894</v>
      </c>
      <c r="C1908" s="8">
        <v>272.06</v>
      </c>
      <c r="D1908" s="8">
        <v>150.55000000000001</v>
      </c>
      <c r="E1908" s="10">
        <f t="shared" si="116"/>
        <v>211.42756289401896</v>
      </c>
      <c r="F1908" s="9">
        <f t="shared" si="117"/>
        <v>-60.877562894018951</v>
      </c>
      <c r="G1908" s="9">
        <f t="shared" si="118"/>
        <v>-60.445393914165805</v>
      </c>
      <c r="H1908" s="9">
        <f t="shared" si="119"/>
        <v>-0.43216897985314517</v>
      </c>
    </row>
    <row r="1909" spans="1:8" x14ac:dyDescent="0.25">
      <c r="A1909">
        <v>623</v>
      </c>
      <c r="B1909" t="s">
        <v>1895</v>
      </c>
      <c r="C1909" s="8">
        <v>270.2</v>
      </c>
      <c r="D1909" s="8">
        <v>149.44999999999999</v>
      </c>
      <c r="E1909" s="10">
        <f t="shared" si="116"/>
        <v>211.25312034995389</v>
      </c>
      <c r="F1909" s="9">
        <f t="shared" si="117"/>
        <v>-61.8031203499539</v>
      </c>
      <c r="G1909" s="9">
        <f t="shared" si="118"/>
        <v>-60.877562894018951</v>
      </c>
      <c r="H1909" s="9">
        <f t="shared" si="119"/>
        <v>-0.92555745593494976</v>
      </c>
    </row>
    <row r="1910" spans="1:8" x14ac:dyDescent="0.25">
      <c r="A1910">
        <v>622</v>
      </c>
      <c r="B1910" t="s">
        <v>1896</v>
      </c>
      <c r="C1910" s="8">
        <v>273.02</v>
      </c>
      <c r="D1910" s="8">
        <v>151.58000000000001</v>
      </c>
      <c r="E1910" s="10">
        <f t="shared" si="116"/>
        <v>211.51759775547188</v>
      </c>
      <c r="F1910" s="9">
        <f t="shared" si="117"/>
        <v>-59.93759775547187</v>
      </c>
      <c r="G1910" s="9">
        <f t="shared" si="118"/>
        <v>-61.8031203499539</v>
      </c>
      <c r="H1910" s="9">
        <f t="shared" si="119"/>
        <v>1.8655225944820302</v>
      </c>
    </row>
    <row r="1911" spans="1:8" x14ac:dyDescent="0.25">
      <c r="A1911">
        <v>621</v>
      </c>
      <c r="B1911" t="s">
        <v>1897</v>
      </c>
      <c r="C1911" s="8">
        <v>273.73</v>
      </c>
      <c r="D1911" s="8">
        <v>151.94</v>
      </c>
      <c r="E1911" s="10">
        <f t="shared" si="116"/>
        <v>211.58418603842145</v>
      </c>
      <c r="F1911" s="9">
        <f t="shared" si="117"/>
        <v>-59.644186038421452</v>
      </c>
      <c r="G1911" s="9">
        <f t="shared" si="118"/>
        <v>-59.93759775547187</v>
      </c>
      <c r="H1911" s="9">
        <f t="shared" si="119"/>
        <v>0.29341171705041802</v>
      </c>
    </row>
    <row r="1912" spans="1:8" x14ac:dyDescent="0.25">
      <c r="A1912">
        <v>620</v>
      </c>
      <c r="B1912" t="s">
        <v>1898</v>
      </c>
      <c r="C1912" s="8">
        <v>269.10000000000002</v>
      </c>
      <c r="D1912" s="8">
        <v>148.86000000000001</v>
      </c>
      <c r="E1912" s="10">
        <f t="shared" si="116"/>
        <v>211.14995540453907</v>
      </c>
      <c r="F1912" s="9">
        <f t="shared" si="117"/>
        <v>-62.289955404539057</v>
      </c>
      <c r="G1912" s="9">
        <f t="shared" si="118"/>
        <v>-59.644186038421452</v>
      </c>
      <c r="H1912" s="9">
        <f t="shared" si="119"/>
        <v>-2.6457693661176052</v>
      </c>
    </row>
    <row r="1913" spans="1:8" x14ac:dyDescent="0.25">
      <c r="A1913">
        <v>619</v>
      </c>
      <c r="B1913" t="s">
        <v>1899</v>
      </c>
      <c r="C1913" s="8">
        <v>264.12</v>
      </c>
      <c r="D1913" s="8">
        <v>145.99</v>
      </c>
      <c r="E1913" s="10">
        <f t="shared" si="116"/>
        <v>210.68289956075199</v>
      </c>
      <c r="F1913" s="9">
        <f t="shared" si="117"/>
        <v>-64.692899560751982</v>
      </c>
      <c r="G1913" s="9">
        <f t="shared" si="118"/>
        <v>-62.289955404539057</v>
      </c>
      <c r="H1913" s="9">
        <f t="shared" si="119"/>
        <v>-2.402944156212925</v>
      </c>
    </row>
    <row r="1914" spans="1:8" x14ac:dyDescent="0.25">
      <c r="A1914">
        <v>618</v>
      </c>
      <c r="B1914" t="s">
        <v>1900</v>
      </c>
      <c r="C1914" s="8">
        <v>265.02</v>
      </c>
      <c r="D1914" s="8">
        <v>148.03</v>
      </c>
      <c r="E1914" s="10">
        <f t="shared" si="116"/>
        <v>210.76730724336412</v>
      </c>
      <c r="F1914" s="9">
        <f t="shared" si="117"/>
        <v>-62.737307243364114</v>
      </c>
      <c r="G1914" s="9">
        <f t="shared" si="118"/>
        <v>-64.692899560751982</v>
      </c>
      <c r="H1914" s="9">
        <f t="shared" si="119"/>
        <v>1.9555923173878682</v>
      </c>
    </row>
    <row r="1915" spans="1:8" x14ac:dyDescent="0.25">
      <c r="A1915">
        <v>617</v>
      </c>
      <c r="B1915" t="s">
        <v>1901</v>
      </c>
      <c r="C1915" s="8">
        <v>263.25</v>
      </c>
      <c r="D1915" s="8">
        <v>147.88999999999999</v>
      </c>
      <c r="E1915" s="10">
        <f t="shared" si="116"/>
        <v>210.60130546756028</v>
      </c>
      <c r="F1915" s="9">
        <f t="shared" si="117"/>
        <v>-62.711305467560294</v>
      </c>
      <c r="G1915" s="9">
        <f t="shared" si="118"/>
        <v>-62.737307243364114</v>
      </c>
      <c r="H1915" s="9">
        <f t="shared" si="119"/>
        <v>2.6001775803820237E-2</v>
      </c>
    </row>
    <row r="1916" spans="1:8" x14ac:dyDescent="0.25">
      <c r="A1916">
        <v>616</v>
      </c>
      <c r="B1916" t="s">
        <v>1902</v>
      </c>
      <c r="C1916" s="8">
        <v>267.5</v>
      </c>
      <c r="D1916" s="8">
        <v>149.81</v>
      </c>
      <c r="E1916" s="10">
        <f t="shared" si="116"/>
        <v>210.99989730211752</v>
      </c>
      <c r="F1916" s="9">
        <f t="shared" si="117"/>
        <v>-61.189897302117515</v>
      </c>
      <c r="G1916" s="9">
        <f t="shared" si="118"/>
        <v>-62.711305467560294</v>
      </c>
      <c r="H1916" s="9">
        <f t="shared" si="119"/>
        <v>1.5214081654427787</v>
      </c>
    </row>
    <row r="1917" spans="1:8" x14ac:dyDescent="0.25">
      <c r="A1917">
        <v>615</v>
      </c>
      <c r="B1917" t="s">
        <v>1903</v>
      </c>
      <c r="C1917" s="8">
        <v>268.39999999999998</v>
      </c>
      <c r="D1917" s="8">
        <v>148.57</v>
      </c>
      <c r="E1917" s="10">
        <f t="shared" si="116"/>
        <v>211.08430498472964</v>
      </c>
      <c r="F1917" s="9">
        <f t="shared" si="117"/>
        <v>-62.514304984729648</v>
      </c>
      <c r="G1917" s="9">
        <f t="shared" si="118"/>
        <v>-61.189897302117515</v>
      </c>
      <c r="H1917" s="9">
        <f t="shared" si="119"/>
        <v>-1.3244076826121329</v>
      </c>
    </row>
    <row r="1918" spans="1:8" x14ac:dyDescent="0.25">
      <c r="A1918">
        <v>614</v>
      </c>
      <c r="B1918" t="s">
        <v>1904</v>
      </c>
      <c r="C1918" s="8">
        <v>274.58</v>
      </c>
      <c r="D1918" s="8">
        <v>152.24</v>
      </c>
      <c r="E1918" s="10">
        <f t="shared" si="116"/>
        <v>211.66390440533289</v>
      </c>
      <c r="F1918" s="9">
        <f t="shared" si="117"/>
        <v>-59.423904405332877</v>
      </c>
      <c r="G1918" s="9">
        <f t="shared" si="118"/>
        <v>-62.514304984729648</v>
      </c>
      <c r="H1918" s="9">
        <f t="shared" si="119"/>
        <v>3.0904005793967713</v>
      </c>
    </row>
    <row r="1919" spans="1:8" x14ac:dyDescent="0.25">
      <c r="A1919">
        <v>613</v>
      </c>
      <c r="B1919" t="s">
        <v>1905</v>
      </c>
      <c r="C1919" s="8">
        <v>273.98</v>
      </c>
      <c r="D1919" s="8">
        <v>151.83000000000001</v>
      </c>
      <c r="E1919" s="10">
        <f t="shared" si="116"/>
        <v>211.6076326169248</v>
      </c>
      <c r="F1919" s="9">
        <f t="shared" si="117"/>
        <v>-59.777632616924791</v>
      </c>
      <c r="G1919" s="9">
        <f t="shared" si="118"/>
        <v>-59.423904405332877</v>
      </c>
      <c r="H1919" s="9">
        <f t="shared" si="119"/>
        <v>-0.35372821159191403</v>
      </c>
    </row>
    <row r="1920" spans="1:8" x14ac:dyDescent="0.25">
      <c r="A1920">
        <v>612</v>
      </c>
      <c r="B1920" t="s">
        <v>1906</v>
      </c>
      <c r="C1920" s="8">
        <v>275.64999999999998</v>
      </c>
      <c r="D1920" s="8">
        <v>152.62</v>
      </c>
      <c r="E1920" s="10">
        <f t="shared" si="116"/>
        <v>211.76425576132732</v>
      </c>
      <c r="F1920" s="9">
        <f t="shared" si="117"/>
        <v>-59.144255761327315</v>
      </c>
      <c r="G1920" s="9">
        <f t="shared" si="118"/>
        <v>-59.777632616924791</v>
      </c>
      <c r="H1920" s="9">
        <f t="shared" si="119"/>
        <v>0.6333768555974757</v>
      </c>
    </row>
    <row r="1921" spans="1:8" x14ac:dyDescent="0.25">
      <c r="A1921">
        <v>611</v>
      </c>
      <c r="B1921" t="s">
        <v>1907</v>
      </c>
      <c r="C1921" s="8">
        <v>279.3</v>
      </c>
      <c r="D1921" s="8">
        <v>154.08000000000001</v>
      </c>
      <c r="E1921" s="10">
        <f t="shared" si="116"/>
        <v>212.10657580747647</v>
      </c>
      <c r="F1921" s="9">
        <f t="shared" si="117"/>
        <v>-58.026575807476462</v>
      </c>
      <c r="G1921" s="9">
        <f t="shared" si="118"/>
        <v>-59.144255761327315</v>
      </c>
      <c r="H1921" s="9">
        <f t="shared" si="119"/>
        <v>1.1176799538508533</v>
      </c>
    </row>
    <row r="1922" spans="1:8" x14ac:dyDescent="0.25">
      <c r="A1922">
        <v>610</v>
      </c>
      <c r="B1922" t="s">
        <v>1908</v>
      </c>
      <c r="C1922" s="8">
        <v>270.25</v>
      </c>
      <c r="D1922" s="8">
        <v>147.52000000000001</v>
      </c>
      <c r="E1922" s="10">
        <f t="shared" si="116"/>
        <v>211.25780966565458</v>
      </c>
      <c r="F1922" s="9">
        <f t="shared" si="117"/>
        <v>-63.737809665654567</v>
      </c>
      <c r="G1922" s="9">
        <f t="shared" si="118"/>
        <v>-58.026575807476462</v>
      </c>
      <c r="H1922" s="9">
        <f t="shared" si="119"/>
        <v>-5.7112338581781046</v>
      </c>
    </row>
    <row r="1923" spans="1:8" x14ac:dyDescent="0.25">
      <c r="A1923">
        <v>609</v>
      </c>
      <c r="B1923" t="s">
        <v>1909</v>
      </c>
      <c r="C1923" s="8">
        <v>269.83999999999997</v>
      </c>
      <c r="D1923" s="8">
        <v>147.19999999999999</v>
      </c>
      <c r="E1923" s="10">
        <f t="shared" si="116"/>
        <v>211.21935727690905</v>
      </c>
      <c r="F1923" s="9">
        <f t="shared" si="117"/>
        <v>-64.019357276909062</v>
      </c>
      <c r="G1923" s="9">
        <f t="shared" si="118"/>
        <v>-63.737809665654567</v>
      </c>
      <c r="H1923" s="9">
        <f t="shared" si="119"/>
        <v>-0.28154761125449568</v>
      </c>
    </row>
    <row r="1924" spans="1:8" x14ac:dyDescent="0.25">
      <c r="A1924">
        <v>608</v>
      </c>
      <c r="B1924" t="s">
        <v>1910</v>
      </c>
      <c r="C1924" s="8">
        <v>263.57</v>
      </c>
      <c r="D1924" s="8">
        <v>144.02000000000001</v>
      </c>
      <c r="E1924" s="10">
        <f t="shared" si="116"/>
        <v>210.6313170880446</v>
      </c>
      <c r="F1924" s="9">
        <f t="shared" si="117"/>
        <v>-66.611317088044586</v>
      </c>
      <c r="G1924" s="9">
        <f t="shared" si="118"/>
        <v>-64.019357276909062</v>
      </c>
      <c r="H1924" s="9">
        <f t="shared" si="119"/>
        <v>-2.5919598111355242</v>
      </c>
    </row>
    <row r="1925" spans="1:8" x14ac:dyDescent="0.25">
      <c r="A1925">
        <v>607</v>
      </c>
      <c r="B1925" t="s">
        <v>1911</v>
      </c>
      <c r="C1925" s="8">
        <v>264.07</v>
      </c>
      <c r="D1925" s="8">
        <v>143.6</v>
      </c>
      <c r="E1925" s="10">
        <f t="shared" si="116"/>
        <v>210.67821024505133</v>
      </c>
      <c r="F1925" s="9">
        <f t="shared" si="117"/>
        <v>-67.078210245051338</v>
      </c>
      <c r="G1925" s="9">
        <f t="shared" si="118"/>
        <v>-66.611317088044586</v>
      </c>
      <c r="H1925" s="9">
        <f t="shared" si="119"/>
        <v>-0.46689315700675138</v>
      </c>
    </row>
    <row r="1926" spans="1:8" x14ac:dyDescent="0.25">
      <c r="A1926">
        <v>606</v>
      </c>
      <c r="B1926" t="s">
        <v>1912</v>
      </c>
      <c r="C1926" s="8">
        <v>264.13</v>
      </c>
      <c r="D1926" s="8">
        <v>143.44999999999999</v>
      </c>
      <c r="E1926" s="10">
        <f t="shared" si="116"/>
        <v>210.68383742389213</v>
      </c>
      <c r="F1926" s="9">
        <f t="shared" si="117"/>
        <v>-67.23383742389214</v>
      </c>
      <c r="G1926" s="9">
        <f t="shared" si="118"/>
        <v>-67.078210245051338</v>
      </c>
      <c r="H1926" s="9">
        <f t="shared" si="119"/>
        <v>-0.15562717884080257</v>
      </c>
    </row>
    <row r="1927" spans="1:8" x14ac:dyDescent="0.25">
      <c r="A1927">
        <v>605</v>
      </c>
      <c r="B1927" t="s">
        <v>1913</v>
      </c>
      <c r="C1927" s="8">
        <v>265.45999999999998</v>
      </c>
      <c r="D1927" s="8">
        <v>144.82</v>
      </c>
      <c r="E1927" s="10">
        <f t="shared" si="116"/>
        <v>210.80857322153005</v>
      </c>
      <c r="F1927" s="9">
        <f t="shared" si="117"/>
        <v>-65.988573221530061</v>
      </c>
      <c r="G1927" s="9">
        <f t="shared" si="118"/>
        <v>-67.23383742389214</v>
      </c>
      <c r="H1927" s="9">
        <f t="shared" si="119"/>
        <v>1.2452642023620797</v>
      </c>
    </row>
    <row r="1928" spans="1:8" x14ac:dyDescent="0.25">
      <c r="A1928">
        <v>604</v>
      </c>
      <c r="B1928" t="s">
        <v>1914</v>
      </c>
      <c r="C1928" s="8">
        <v>265.37</v>
      </c>
      <c r="D1928" s="8">
        <v>142.77000000000001</v>
      </c>
      <c r="E1928" s="10">
        <f t="shared" si="116"/>
        <v>210.80013245326884</v>
      </c>
      <c r="F1928" s="9">
        <f t="shared" si="117"/>
        <v>-68.030132453268834</v>
      </c>
      <c r="G1928" s="9">
        <f t="shared" si="118"/>
        <v>-65.988573221530061</v>
      </c>
      <c r="H1928" s="9">
        <f t="shared" si="119"/>
        <v>-2.0415592317387734</v>
      </c>
    </row>
    <row r="1929" spans="1:8" x14ac:dyDescent="0.25">
      <c r="A1929">
        <v>603</v>
      </c>
      <c r="B1929" t="s">
        <v>1915</v>
      </c>
      <c r="C1929" s="8">
        <v>260.47000000000003</v>
      </c>
      <c r="D1929" s="8">
        <v>140.61000000000001</v>
      </c>
      <c r="E1929" s="10">
        <f t="shared" si="116"/>
        <v>210.34057951460284</v>
      </c>
      <c r="F1929" s="9">
        <f t="shared" si="117"/>
        <v>-69.730579514602823</v>
      </c>
      <c r="G1929" s="9">
        <f t="shared" si="118"/>
        <v>-68.030132453268834</v>
      </c>
      <c r="H1929" s="9">
        <f t="shared" si="119"/>
        <v>-1.700447061333989</v>
      </c>
    </row>
    <row r="1930" spans="1:8" x14ac:dyDescent="0.25">
      <c r="A1930">
        <v>602</v>
      </c>
      <c r="B1930" t="s">
        <v>1916</v>
      </c>
      <c r="C1930" s="8">
        <v>255.36</v>
      </c>
      <c r="D1930" s="8">
        <v>137.02000000000001</v>
      </c>
      <c r="E1930" s="10">
        <f t="shared" si="116"/>
        <v>209.861331449994</v>
      </c>
      <c r="F1930" s="9">
        <f t="shared" si="117"/>
        <v>-72.841331449993987</v>
      </c>
      <c r="G1930" s="9">
        <f t="shared" si="118"/>
        <v>-69.730579514602823</v>
      </c>
      <c r="H1930" s="9">
        <f t="shared" si="119"/>
        <v>-3.1107519353911641</v>
      </c>
    </row>
    <row r="1931" spans="1:8" x14ac:dyDescent="0.25">
      <c r="A1931">
        <v>601</v>
      </c>
      <c r="B1931" t="s">
        <v>1917</v>
      </c>
      <c r="C1931" s="8">
        <v>255.08</v>
      </c>
      <c r="D1931" s="8">
        <v>136.85</v>
      </c>
      <c r="E1931" s="10">
        <f t="shared" si="116"/>
        <v>209.83507128207023</v>
      </c>
      <c r="F1931" s="9">
        <f t="shared" si="117"/>
        <v>-72.985071282070237</v>
      </c>
      <c r="G1931" s="9">
        <f t="shared" si="118"/>
        <v>-72.841331449993987</v>
      </c>
      <c r="H1931" s="9">
        <f t="shared" si="119"/>
        <v>-0.14373983207624974</v>
      </c>
    </row>
    <row r="1932" spans="1:8" x14ac:dyDescent="0.25">
      <c r="A1932">
        <v>600</v>
      </c>
      <c r="B1932" t="s">
        <v>1918</v>
      </c>
      <c r="C1932" s="8">
        <v>251.26</v>
      </c>
      <c r="D1932" s="8">
        <v>134</v>
      </c>
      <c r="E1932" s="10">
        <f t="shared" si="116"/>
        <v>209.47680756253877</v>
      </c>
      <c r="F1932" s="9">
        <f t="shared" si="117"/>
        <v>-75.476807562538767</v>
      </c>
      <c r="G1932" s="9">
        <f t="shared" si="118"/>
        <v>-72.985071282070237</v>
      </c>
      <c r="H1932" s="9">
        <f t="shared" si="119"/>
        <v>-2.4917362804685297</v>
      </c>
    </row>
    <row r="1933" spans="1:8" x14ac:dyDescent="0.25">
      <c r="A1933">
        <v>599</v>
      </c>
      <c r="B1933" t="s">
        <v>1919</v>
      </c>
      <c r="C1933" s="8">
        <v>247.17</v>
      </c>
      <c r="D1933" s="8">
        <v>131.79</v>
      </c>
      <c r="E1933" s="10">
        <f t="shared" si="116"/>
        <v>209.09322153822367</v>
      </c>
      <c r="F1933" s="9">
        <f t="shared" si="117"/>
        <v>-77.303221538223681</v>
      </c>
      <c r="G1933" s="9">
        <f t="shared" si="118"/>
        <v>-75.476807562538767</v>
      </c>
      <c r="H1933" s="9">
        <f t="shared" si="119"/>
        <v>-1.8264139756849147</v>
      </c>
    </row>
    <row r="1934" spans="1:8" x14ac:dyDescent="0.25">
      <c r="A1934">
        <v>598</v>
      </c>
      <c r="B1934" t="s">
        <v>1920</v>
      </c>
      <c r="C1934" s="8">
        <v>240.7</v>
      </c>
      <c r="D1934" s="8">
        <v>128.37</v>
      </c>
      <c r="E1934" s="10">
        <f t="shared" si="116"/>
        <v>208.48642408655653</v>
      </c>
      <c r="F1934" s="9">
        <f t="shared" si="117"/>
        <v>-80.11642408655652</v>
      </c>
      <c r="G1934" s="9">
        <f t="shared" si="118"/>
        <v>-77.303221538223681</v>
      </c>
      <c r="H1934" s="9">
        <f t="shared" si="119"/>
        <v>-2.8132025483328391</v>
      </c>
    </row>
    <row r="1935" spans="1:8" x14ac:dyDescent="0.25">
      <c r="A1935">
        <v>597</v>
      </c>
      <c r="B1935" t="s">
        <v>1921</v>
      </c>
      <c r="C1935" s="8">
        <v>234.34</v>
      </c>
      <c r="D1935" s="8">
        <v>125.88</v>
      </c>
      <c r="E1935" s="10">
        <f t="shared" si="116"/>
        <v>207.88994312943086</v>
      </c>
      <c r="F1935" s="9">
        <f t="shared" si="117"/>
        <v>-82.009943129430866</v>
      </c>
      <c r="G1935" s="9">
        <f t="shared" si="118"/>
        <v>-80.11642408655652</v>
      </c>
      <c r="H1935" s="9">
        <f t="shared" si="119"/>
        <v>-1.8935190428743454</v>
      </c>
    </row>
    <row r="1936" spans="1:8" x14ac:dyDescent="0.25">
      <c r="A1936">
        <v>596</v>
      </c>
      <c r="B1936" t="s">
        <v>1922</v>
      </c>
      <c r="C1936" s="8">
        <v>246.18</v>
      </c>
      <c r="D1936" s="8">
        <v>131.93</v>
      </c>
      <c r="E1936" s="10">
        <f t="shared" ref="E1936:E1999" si="120">+$G$3*$C1936+$G$4</f>
        <v>209.00037308735034</v>
      </c>
      <c r="F1936" s="9">
        <f t="shared" ref="F1936:F1999" si="121">+$D1936-E1936</f>
        <v>-77.070373087350333</v>
      </c>
      <c r="G1936" s="9">
        <f t="shared" si="118"/>
        <v>-82.009943129430866</v>
      </c>
      <c r="H1936" s="9">
        <f t="shared" si="119"/>
        <v>4.9395700420805326</v>
      </c>
    </row>
    <row r="1937" spans="1:8" x14ac:dyDescent="0.25">
      <c r="A1937">
        <v>595</v>
      </c>
      <c r="B1937" t="s">
        <v>1923</v>
      </c>
      <c r="C1937" s="8">
        <v>248.07</v>
      </c>
      <c r="D1937" s="8">
        <v>132.47999999999999</v>
      </c>
      <c r="E1937" s="10">
        <f t="shared" si="120"/>
        <v>209.1776292208358</v>
      </c>
      <c r="F1937" s="9">
        <f t="shared" si="121"/>
        <v>-76.697629220835807</v>
      </c>
      <c r="G1937" s="9">
        <f t="shared" ref="G1937:G2000" si="122">+F1936</f>
        <v>-77.070373087350333</v>
      </c>
      <c r="H1937" s="9">
        <f t="shared" ref="H1937:H2000" si="123">+F1937-G1937</f>
        <v>0.37274386651452573</v>
      </c>
    </row>
    <row r="1938" spans="1:8" x14ac:dyDescent="0.25">
      <c r="A1938">
        <v>594</v>
      </c>
      <c r="B1938" t="s">
        <v>1924</v>
      </c>
      <c r="C1938" s="8">
        <v>247.75</v>
      </c>
      <c r="D1938" s="8">
        <v>132.86000000000001</v>
      </c>
      <c r="E1938" s="10">
        <f t="shared" si="120"/>
        <v>209.14761760035148</v>
      </c>
      <c r="F1938" s="9">
        <f t="shared" si="121"/>
        <v>-76.287617600351467</v>
      </c>
      <c r="G1938" s="9">
        <f t="shared" si="122"/>
        <v>-76.697629220835807</v>
      </c>
      <c r="H1938" s="9">
        <f t="shared" si="123"/>
        <v>0.41001162048434026</v>
      </c>
    </row>
    <row r="1939" spans="1:8" x14ac:dyDescent="0.25">
      <c r="A1939">
        <v>593</v>
      </c>
      <c r="B1939" t="s">
        <v>1925</v>
      </c>
      <c r="C1939" s="8">
        <v>249.92</v>
      </c>
      <c r="D1939" s="8">
        <v>133.9</v>
      </c>
      <c r="E1939" s="10">
        <f t="shared" si="120"/>
        <v>209.3511339017607</v>
      </c>
      <c r="F1939" s="9">
        <f t="shared" si="121"/>
        <v>-75.451133901760699</v>
      </c>
      <c r="G1939" s="9">
        <f t="shared" si="122"/>
        <v>-76.287617600351467</v>
      </c>
      <c r="H1939" s="9">
        <f t="shared" si="123"/>
        <v>0.83648369859076865</v>
      </c>
    </row>
    <row r="1940" spans="1:8" x14ac:dyDescent="0.25">
      <c r="A1940">
        <v>592</v>
      </c>
      <c r="B1940" t="s">
        <v>1926</v>
      </c>
      <c r="C1940" s="8">
        <v>250.18</v>
      </c>
      <c r="D1940" s="8">
        <v>134.66</v>
      </c>
      <c r="E1940" s="10">
        <f t="shared" si="120"/>
        <v>209.37551834340422</v>
      </c>
      <c r="F1940" s="9">
        <f t="shared" si="121"/>
        <v>-74.715518343404227</v>
      </c>
      <c r="G1940" s="9">
        <f t="shared" si="122"/>
        <v>-75.451133901760699</v>
      </c>
      <c r="H1940" s="9">
        <f t="shared" si="123"/>
        <v>0.73561555835647141</v>
      </c>
    </row>
    <row r="1941" spans="1:8" x14ac:dyDescent="0.25">
      <c r="A1941">
        <v>591</v>
      </c>
      <c r="B1941" t="s">
        <v>1927</v>
      </c>
      <c r="C1941" s="8">
        <v>244.21</v>
      </c>
      <c r="D1941" s="8">
        <v>132.25</v>
      </c>
      <c r="E1941" s="10">
        <f t="shared" si="120"/>
        <v>208.81561404874381</v>
      </c>
      <c r="F1941" s="9">
        <f t="shared" si="121"/>
        <v>-76.565614048743811</v>
      </c>
      <c r="G1941" s="9">
        <f t="shared" si="122"/>
        <v>-74.715518343404227</v>
      </c>
      <c r="H1941" s="9">
        <f t="shared" si="123"/>
        <v>-1.8500957053395837</v>
      </c>
    </row>
    <row r="1942" spans="1:8" x14ac:dyDescent="0.25">
      <c r="A1942">
        <v>590</v>
      </c>
      <c r="B1942" t="s">
        <v>1928</v>
      </c>
      <c r="C1942" s="8">
        <v>252.39</v>
      </c>
      <c r="D1942" s="8">
        <v>137.19</v>
      </c>
      <c r="E1942" s="10">
        <f t="shared" si="120"/>
        <v>209.582786097374</v>
      </c>
      <c r="F1942" s="9">
        <f t="shared" si="121"/>
        <v>-72.392786097374</v>
      </c>
      <c r="G1942" s="9">
        <f t="shared" si="122"/>
        <v>-76.565614048743811</v>
      </c>
      <c r="H1942" s="9">
        <f t="shared" si="123"/>
        <v>4.1728279513698112</v>
      </c>
    </row>
    <row r="1943" spans="1:8" x14ac:dyDescent="0.25">
      <c r="A1943">
        <v>589</v>
      </c>
      <c r="B1943" t="s">
        <v>1929</v>
      </c>
      <c r="C1943" s="8">
        <v>254.38</v>
      </c>
      <c r="D1943" s="8">
        <v>139.59</v>
      </c>
      <c r="E1943" s="10">
        <f t="shared" si="120"/>
        <v>209.7694208622608</v>
      </c>
      <c r="F1943" s="9">
        <f t="shared" si="121"/>
        <v>-70.179420862260798</v>
      </c>
      <c r="G1943" s="9">
        <f t="shared" si="122"/>
        <v>-72.392786097374</v>
      </c>
      <c r="H1943" s="9">
        <f t="shared" si="123"/>
        <v>2.2133652351132014</v>
      </c>
    </row>
    <row r="1944" spans="1:8" x14ac:dyDescent="0.25">
      <c r="A1944">
        <v>588</v>
      </c>
      <c r="B1944" t="s">
        <v>1930</v>
      </c>
      <c r="C1944" s="8">
        <v>256.77</v>
      </c>
      <c r="D1944" s="8">
        <v>141.72999999999999</v>
      </c>
      <c r="E1944" s="10">
        <f t="shared" si="120"/>
        <v>209.99357015275299</v>
      </c>
      <c r="F1944" s="9">
        <f t="shared" si="121"/>
        <v>-68.263570152753005</v>
      </c>
      <c r="G1944" s="9">
        <f t="shared" si="122"/>
        <v>-70.179420862260798</v>
      </c>
      <c r="H1944" s="9">
        <f t="shared" si="123"/>
        <v>1.9158507095077937</v>
      </c>
    </row>
    <row r="1945" spans="1:8" x14ac:dyDescent="0.25">
      <c r="A1945">
        <v>587</v>
      </c>
      <c r="B1945" t="s">
        <v>1931</v>
      </c>
      <c r="C1945" s="8">
        <v>257.97000000000003</v>
      </c>
      <c r="D1945" s="8">
        <v>142.9</v>
      </c>
      <c r="E1945" s="10">
        <f t="shared" si="120"/>
        <v>210.10611372956916</v>
      </c>
      <c r="F1945" s="9">
        <f t="shared" si="121"/>
        <v>-67.206113729569154</v>
      </c>
      <c r="G1945" s="9">
        <f t="shared" si="122"/>
        <v>-68.263570152753005</v>
      </c>
      <c r="H1945" s="9">
        <f t="shared" si="123"/>
        <v>1.0574564231838508</v>
      </c>
    </row>
    <row r="1946" spans="1:8" x14ac:dyDescent="0.25">
      <c r="A1946">
        <v>586</v>
      </c>
      <c r="B1946" t="s">
        <v>1932</v>
      </c>
      <c r="C1946" s="8">
        <v>258.88</v>
      </c>
      <c r="D1946" s="8">
        <v>143.63999999999999</v>
      </c>
      <c r="E1946" s="10">
        <f t="shared" si="120"/>
        <v>210.19145927532142</v>
      </c>
      <c r="F1946" s="9">
        <f t="shared" si="121"/>
        <v>-66.551459275321434</v>
      </c>
      <c r="G1946" s="9">
        <f t="shared" si="122"/>
        <v>-67.206113729569154</v>
      </c>
      <c r="H1946" s="9">
        <f t="shared" si="123"/>
        <v>0.65465445424771929</v>
      </c>
    </row>
    <row r="1947" spans="1:8" x14ac:dyDescent="0.25">
      <c r="A1947">
        <v>585</v>
      </c>
      <c r="B1947" t="s">
        <v>1933</v>
      </c>
      <c r="C1947" s="8">
        <v>258.98</v>
      </c>
      <c r="D1947" s="8">
        <v>143.68</v>
      </c>
      <c r="E1947" s="10">
        <f t="shared" si="120"/>
        <v>210.20083790672277</v>
      </c>
      <c r="F1947" s="9">
        <f t="shared" si="121"/>
        <v>-66.520837906722761</v>
      </c>
      <c r="G1947" s="9">
        <f t="shared" si="122"/>
        <v>-66.551459275321434</v>
      </c>
      <c r="H1947" s="9">
        <f t="shared" si="123"/>
        <v>3.0621368598673371E-2</v>
      </c>
    </row>
    <row r="1948" spans="1:8" x14ac:dyDescent="0.25">
      <c r="A1948">
        <v>584</v>
      </c>
      <c r="B1948" t="s">
        <v>1934</v>
      </c>
      <c r="C1948" s="8">
        <v>257.39999999999998</v>
      </c>
      <c r="D1948" s="8">
        <v>142.25</v>
      </c>
      <c r="E1948" s="10">
        <f t="shared" si="120"/>
        <v>210.05265553058149</v>
      </c>
      <c r="F1948" s="9">
        <f t="shared" si="121"/>
        <v>-67.80265553058149</v>
      </c>
      <c r="G1948" s="9">
        <f t="shared" si="122"/>
        <v>-66.520837906722761</v>
      </c>
      <c r="H1948" s="9">
        <f t="shared" si="123"/>
        <v>-1.2818176238587284</v>
      </c>
    </row>
    <row r="1949" spans="1:8" x14ac:dyDescent="0.25">
      <c r="A1949">
        <v>583</v>
      </c>
      <c r="B1949" t="s">
        <v>1935</v>
      </c>
      <c r="C1949" s="8">
        <v>260.35000000000002</v>
      </c>
      <c r="D1949" s="8">
        <v>143.44999999999999</v>
      </c>
      <c r="E1949" s="10">
        <f t="shared" si="120"/>
        <v>210.32932515692121</v>
      </c>
      <c r="F1949" s="9">
        <f t="shared" si="121"/>
        <v>-66.879325156921226</v>
      </c>
      <c r="G1949" s="9">
        <f t="shared" si="122"/>
        <v>-67.80265553058149</v>
      </c>
      <c r="H1949" s="9">
        <f t="shared" si="123"/>
        <v>0.9233303736602636</v>
      </c>
    </row>
    <row r="1950" spans="1:8" x14ac:dyDescent="0.25">
      <c r="A1950">
        <v>582</v>
      </c>
      <c r="B1950" t="s">
        <v>1936</v>
      </c>
      <c r="C1950" s="8">
        <v>260.98</v>
      </c>
      <c r="D1950" s="8">
        <v>144.52000000000001</v>
      </c>
      <c r="E1950" s="10">
        <f t="shared" si="120"/>
        <v>210.38841053474971</v>
      </c>
      <c r="F1950" s="9">
        <f t="shared" si="121"/>
        <v>-65.8684105347497</v>
      </c>
      <c r="G1950" s="9">
        <f t="shared" si="122"/>
        <v>-66.879325156921226</v>
      </c>
      <c r="H1950" s="9">
        <f t="shared" si="123"/>
        <v>1.0109146221715264</v>
      </c>
    </row>
    <row r="1951" spans="1:8" x14ac:dyDescent="0.25">
      <c r="A1951">
        <v>581</v>
      </c>
      <c r="B1951" t="s">
        <v>1937</v>
      </c>
      <c r="C1951" s="8">
        <v>262.95999999999998</v>
      </c>
      <c r="D1951" s="8">
        <v>145.83000000000001</v>
      </c>
      <c r="E1951" s="10">
        <f t="shared" si="120"/>
        <v>210.57410743649638</v>
      </c>
      <c r="F1951" s="9">
        <f t="shared" si="121"/>
        <v>-64.744107436496364</v>
      </c>
      <c r="G1951" s="9">
        <f t="shared" si="122"/>
        <v>-65.8684105347497</v>
      </c>
      <c r="H1951" s="9">
        <f t="shared" si="123"/>
        <v>1.1243030982533355</v>
      </c>
    </row>
    <row r="1952" spans="1:8" x14ac:dyDescent="0.25">
      <c r="A1952">
        <v>580</v>
      </c>
      <c r="B1952" t="s">
        <v>1938</v>
      </c>
      <c r="C1952" s="8">
        <v>266.45999999999998</v>
      </c>
      <c r="D1952" s="8">
        <v>147.33000000000001</v>
      </c>
      <c r="E1952" s="10">
        <f t="shared" si="120"/>
        <v>210.90235953554352</v>
      </c>
      <c r="F1952" s="9">
        <f t="shared" si="121"/>
        <v>-63.572359535543512</v>
      </c>
      <c r="G1952" s="9">
        <f t="shared" si="122"/>
        <v>-64.744107436496364</v>
      </c>
      <c r="H1952" s="9">
        <f t="shared" si="123"/>
        <v>1.1717479009528518</v>
      </c>
    </row>
    <row r="1953" spans="1:8" x14ac:dyDescent="0.25">
      <c r="A1953">
        <v>579</v>
      </c>
      <c r="B1953" t="s">
        <v>1939</v>
      </c>
      <c r="C1953" s="8">
        <v>262.86</v>
      </c>
      <c r="D1953" s="8">
        <v>145</v>
      </c>
      <c r="E1953" s="10">
        <f t="shared" si="120"/>
        <v>210.56472880509503</v>
      </c>
      <c r="F1953" s="9">
        <f t="shared" si="121"/>
        <v>-65.564728805095029</v>
      </c>
      <c r="G1953" s="9">
        <f t="shared" si="122"/>
        <v>-63.572359535543512</v>
      </c>
      <c r="H1953" s="9">
        <f t="shared" si="123"/>
        <v>-1.9923692695515172</v>
      </c>
    </row>
    <row r="1954" spans="1:8" x14ac:dyDescent="0.25">
      <c r="A1954">
        <v>578</v>
      </c>
      <c r="B1954" t="s">
        <v>1940</v>
      </c>
      <c r="C1954" s="8">
        <v>263.41000000000003</v>
      </c>
      <c r="D1954" s="8">
        <v>144.6</v>
      </c>
      <c r="E1954" s="10">
        <f t="shared" si="120"/>
        <v>210.61631127780242</v>
      </c>
      <c r="F1954" s="9">
        <f t="shared" si="121"/>
        <v>-66.01631127780243</v>
      </c>
      <c r="G1954" s="9">
        <f t="shared" si="122"/>
        <v>-65.564728805095029</v>
      </c>
      <c r="H1954" s="9">
        <f t="shared" si="123"/>
        <v>-0.45158247270740048</v>
      </c>
    </row>
    <row r="1955" spans="1:8" x14ac:dyDescent="0.25">
      <c r="A1955">
        <v>577</v>
      </c>
      <c r="B1955" t="s">
        <v>1941</v>
      </c>
      <c r="C1955" s="8">
        <v>263.55</v>
      </c>
      <c r="D1955" s="8">
        <v>145.47</v>
      </c>
      <c r="E1955" s="10">
        <f t="shared" si="120"/>
        <v>210.62944136176432</v>
      </c>
      <c r="F1955" s="9">
        <f t="shared" si="121"/>
        <v>-65.159441361764323</v>
      </c>
      <c r="G1955" s="9">
        <f t="shared" si="122"/>
        <v>-66.01631127780243</v>
      </c>
      <c r="H1955" s="9">
        <f t="shared" si="123"/>
        <v>0.85686991603810725</v>
      </c>
    </row>
    <row r="1956" spans="1:8" x14ac:dyDescent="0.25">
      <c r="A1956">
        <v>576</v>
      </c>
      <c r="B1956" t="s">
        <v>1942</v>
      </c>
      <c r="C1956" s="8">
        <v>265.77999999999997</v>
      </c>
      <c r="D1956" s="8">
        <v>147.34</v>
      </c>
      <c r="E1956" s="10">
        <f t="shared" si="120"/>
        <v>210.83858484201437</v>
      </c>
      <c r="F1956" s="9">
        <f t="shared" si="121"/>
        <v>-63.498584842014367</v>
      </c>
      <c r="G1956" s="9">
        <f t="shared" si="122"/>
        <v>-65.159441361764323</v>
      </c>
      <c r="H1956" s="9">
        <f t="shared" si="123"/>
        <v>1.6608565197499559</v>
      </c>
    </row>
    <row r="1957" spans="1:8" x14ac:dyDescent="0.25">
      <c r="A1957">
        <v>575</v>
      </c>
      <c r="B1957" t="s">
        <v>1943</v>
      </c>
      <c r="C1957" s="8">
        <v>263.76</v>
      </c>
      <c r="D1957" s="8">
        <v>146.55000000000001</v>
      </c>
      <c r="E1957" s="10">
        <f t="shared" si="120"/>
        <v>210.64913648770715</v>
      </c>
      <c r="F1957" s="9">
        <f t="shared" si="121"/>
        <v>-64.099136487707142</v>
      </c>
      <c r="G1957" s="9">
        <f t="shared" si="122"/>
        <v>-63.498584842014367</v>
      </c>
      <c r="H1957" s="9">
        <f t="shared" si="123"/>
        <v>-0.60055164569277508</v>
      </c>
    </row>
    <row r="1958" spans="1:8" x14ac:dyDescent="0.25">
      <c r="A1958">
        <v>574</v>
      </c>
      <c r="B1958" t="s">
        <v>1944</v>
      </c>
      <c r="C1958" s="8">
        <v>263.41000000000003</v>
      </c>
      <c r="D1958" s="8">
        <v>146.19999999999999</v>
      </c>
      <c r="E1958" s="10">
        <f t="shared" si="120"/>
        <v>210.61631127780242</v>
      </c>
      <c r="F1958" s="9">
        <f t="shared" si="121"/>
        <v>-64.416311277802436</v>
      </c>
      <c r="G1958" s="9">
        <f t="shared" si="122"/>
        <v>-64.099136487707142</v>
      </c>
      <c r="H1958" s="9">
        <f t="shared" si="123"/>
        <v>-0.3171747900952937</v>
      </c>
    </row>
    <row r="1959" spans="1:8" x14ac:dyDescent="0.25">
      <c r="A1959">
        <v>573</v>
      </c>
      <c r="B1959" t="s">
        <v>1945</v>
      </c>
      <c r="C1959" s="8">
        <v>267.58</v>
      </c>
      <c r="D1959" s="8">
        <v>147.80000000000001</v>
      </c>
      <c r="E1959" s="10">
        <f t="shared" si="120"/>
        <v>211.00740020723862</v>
      </c>
      <c r="F1959" s="9">
        <f t="shared" si="121"/>
        <v>-63.207400207238607</v>
      </c>
      <c r="G1959" s="9">
        <f t="shared" si="122"/>
        <v>-64.416311277802436</v>
      </c>
      <c r="H1959" s="9">
        <f t="shared" si="123"/>
        <v>1.2089110705638291</v>
      </c>
    </row>
    <row r="1960" spans="1:8" x14ac:dyDescent="0.25">
      <c r="A1960">
        <v>572</v>
      </c>
      <c r="B1960" t="s">
        <v>1946</v>
      </c>
      <c r="C1960" s="8">
        <v>269.93</v>
      </c>
      <c r="D1960" s="8">
        <v>149.06</v>
      </c>
      <c r="E1960" s="10">
        <f t="shared" si="120"/>
        <v>211.22779804517026</v>
      </c>
      <c r="F1960" s="9">
        <f t="shared" si="121"/>
        <v>-62.167798045170258</v>
      </c>
      <c r="G1960" s="9">
        <f t="shared" si="122"/>
        <v>-63.207400207238607</v>
      </c>
      <c r="H1960" s="9">
        <f t="shared" si="123"/>
        <v>1.0396021620683484</v>
      </c>
    </row>
    <row r="1961" spans="1:8" x14ac:dyDescent="0.25">
      <c r="A1961">
        <v>571</v>
      </c>
      <c r="B1961" t="s">
        <v>1947</v>
      </c>
      <c r="C1961" s="8">
        <v>270.06</v>
      </c>
      <c r="D1961" s="8">
        <v>149.18</v>
      </c>
      <c r="E1961" s="10">
        <f t="shared" si="120"/>
        <v>211.23999026599202</v>
      </c>
      <c r="F1961" s="9">
        <f t="shared" si="121"/>
        <v>-62.059990265992013</v>
      </c>
      <c r="G1961" s="9">
        <f t="shared" si="122"/>
        <v>-62.167798045170258</v>
      </c>
      <c r="H1961" s="9">
        <f t="shared" si="123"/>
        <v>0.1078077791782448</v>
      </c>
    </row>
    <row r="1962" spans="1:8" x14ac:dyDescent="0.25">
      <c r="A1962">
        <v>570</v>
      </c>
      <c r="B1962" t="s">
        <v>1948</v>
      </c>
      <c r="C1962" s="8">
        <v>271.95999999999998</v>
      </c>
      <c r="D1962" s="8">
        <v>150.96</v>
      </c>
      <c r="E1962" s="10">
        <f t="shared" si="120"/>
        <v>211.41818426261761</v>
      </c>
      <c r="F1962" s="9">
        <f t="shared" si="121"/>
        <v>-60.458184262617607</v>
      </c>
      <c r="G1962" s="9">
        <f t="shared" si="122"/>
        <v>-62.059990265992013</v>
      </c>
      <c r="H1962" s="9">
        <f t="shared" si="123"/>
        <v>1.6018060033744064</v>
      </c>
    </row>
    <row r="1963" spans="1:8" x14ac:dyDescent="0.25">
      <c r="A1963">
        <v>569</v>
      </c>
      <c r="B1963" t="s">
        <v>1949</v>
      </c>
      <c r="C1963" s="8">
        <v>273.10000000000002</v>
      </c>
      <c r="D1963" s="8">
        <v>151.12</v>
      </c>
      <c r="E1963" s="10">
        <f t="shared" si="120"/>
        <v>211.52510066059295</v>
      </c>
      <c r="F1963" s="9">
        <f t="shared" si="121"/>
        <v>-60.40510066059295</v>
      </c>
      <c r="G1963" s="9">
        <f t="shared" si="122"/>
        <v>-60.458184262617607</v>
      </c>
      <c r="H1963" s="9">
        <f t="shared" si="123"/>
        <v>5.3083602024656784E-2</v>
      </c>
    </row>
    <row r="1964" spans="1:8" x14ac:dyDescent="0.25">
      <c r="A1964">
        <v>568</v>
      </c>
      <c r="B1964" t="s">
        <v>1950</v>
      </c>
      <c r="C1964" s="8">
        <v>272.74</v>
      </c>
      <c r="D1964" s="8">
        <v>150.93</v>
      </c>
      <c r="E1964" s="10">
        <f t="shared" si="120"/>
        <v>211.49133758754812</v>
      </c>
      <c r="F1964" s="9">
        <f t="shared" si="121"/>
        <v>-60.56133758754811</v>
      </c>
      <c r="G1964" s="9">
        <f t="shared" si="122"/>
        <v>-60.40510066059295</v>
      </c>
      <c r="H1964" s="9">
        <f t="shared" si="123"/>
        <v>-0.15623692695515956</v>
      </c>
    </row>
    <row r="1965" spans="1:8" x14ac:dyDescent="0.25">
      <c r="A1965">
        <v>567</v>
      </c>
      <c r="B1965" t="s">
        <v>1951</v>
      </c>
      <c r="C1965" s="8">
        <v>270.14</v>
      </c>
      <c r="D1965" s="8">
        <v>149.69</v>
      </c>
      <c r="E1965" s="10">
        <f t="shared" si="120"/>
        <v>211.24749317111309</v>
      </c>
      <c r="F1965" s="9">
        <f t="shared" si="121"/>
        <v>-61.557493171113094</v>
      </c>
      <c r="G1965" s="9">
        <f t="shared" si="122"/>
        <v>-60.56133758754811</v>
      </c>
      <c r="H1965" s="9">
        <f t="shared" si="123"/>
        <v>-0.99615558356498468</v>
      </c>
    </row>
    <row r="1966" spans="1:8" x14ac:dyDescent="0.25">
      <c r="A1966">
        <v>566</v>
      </c>
      <c r="B1966" t="s">
        <v>1952</v>
      </c>
      <c r="C1966" s="8">
        <v>270.47000000000003</v>
      </c>
      <c r="D1966" s="8">
        <v>149.85</v>
      </c>
      <c r="E1966" s="10">
        <f t="shared" si="120"/>
        <v>211.27844265473755</v>
      </c>
      <c r="F1966" s="9">
        <f t="shared" si="121"/>
        <v>-61.428442654737552</v>
      </c>
      <c r="G1966" s="9">
        <f t="shared" si="122"/>
        <v>-61.557493171113094</v>
      </c>
      <c r="H1966" s="9">
        <f t="shared" si="123"/>
        <v>0.12905051637554266</v>
      </c>
    </row>
    <row r="1967" spans="1:8" x14ac:dyDescent="0.25">
      <c r="A1967">
        <v>565</v>
      </c>
      <c r="B1967" t="s">
        <v>1953</v>
      </c>
      <c r="C1967" s="8">
        <v>270.62</v>
      </c>
      <c r="D1967" s="8">
        <v>151.1</v>
      </c>
      <c r="E1967" s="10">
        <f t="shared" si="120"/>
        <v>211.29251060183955</v>
      </c>
      <c r="F1967" s="9">
        <f t="shared" si="121"/>
        <v>-60.192510601839558</v>
      </c>
      <c r="G1967" s="9">
        <f t="shared" si="122"/>
        <v>-61.428442654737552</v>
      </c>
      <c r="H1967" s="9">
        <f t="shared" si="123"/>
        <v>1.2359320528979936</v>
      </c>
    </row>
    <row r="1968" spans="1:8" x14ac:dyDescent="0.25">
      <c r="A1968">
        <v>564</v>
      </c>
      <c r="B1968" t="s">
        <v>1954</v>
      </c>
      <c r="C1968" s="8">
        <v>274.10000000000002</v>
      </c>
      <c r="D1968" s="8">
        <v>152.99</v>
      </c>
      <c r="E1968" s="10">
        <f t="shared" si="120"/>
        <v>211.61888697460643</v>
      </c>
      <c r="F1968" s="9">
        <f t="shared" si="121"/>
        <v>-58.628886974606417</v>
      </c>
      <c r="G1968" s="9">
        <f t="shared" si="122"/>
        <v>-60.192510601839558</v>
      </c>
      <c r="H1968" s="9">
        <f t="shared" si="123"/>
        <v>1.5636236272331416</v>
      </c>
    </row>
    <row r="1969" spans="1:8" x14ac:dyDescent="0.25">
      <c r="A1969">
        <v>563</v>
      </c>
      <c r="B1969" t="s">
        <v>1955</v>
      </c>
      <c r="C1969" s="8">
        <v>274.99</v>
      </c>
      <c r="D1969" s="8">
        <v>153.41999999999999</v>
      </c>
      <c r="E1969" s="10">
        <f t="shared" si="120"/>
        <v>211.70235679407841</v>
      </c>
      <c r="F1969" s="9">
        <f t="shared" si="121"/>
        <v>-58.282356794078424</v>
      </c>
      <c r="G1969" s="9">
        <f t="shared" si="122"/>
        <v>-58.628886974606417</v>
      </c>
      <c r="H1969" s="9">
        <f t="shared" si="123"/>
        <v>0.34653018052799212</v>
      </c>
    </row>
    <row r="1970" spans="1:8" x14ac:dyDescent="0.25">
      <c r="A1970">
        <v>562</v>
      </c>
      <c r="B1970" t="s">
        <v>1956</v>
      </c>
      <c r="C1970" s="8">
        <v>274.38</v>
      </c>
      <c r="D1970" s="8">
        <v>153.77000000000001</v>
      </c>
      <c r="E1970" s="10">
        <f t="shared" si="120"/>
        <v>211.64514714253019</v>
      </c>
      <c r="F1970" s="9">
        <f t="shared" si="121"/>
        <v>-57.875147142530182</v>
      </c>
      <c r="G1970" s="9">
        <f t="shared" si="122"/>
        <v>-58.282356794078424</v>
      </c>
      <c r="H1970" s="9">
        <f t="shared" si="123"/>
        <v>0.40720965154824285</v>
      </c>
    </row>
    <row r="1971" spans="1:8" x14ac:dyDescent="0.25">
      <c r="A1971">
        <v>561</v>
      </c>
      <c r="B1971" t="s">
        <v>1957</v>
      </c>
      <c r="C1971" s="8">
        <v>277.37</v>
      </c>
      <c r="D1971" s="8">
        <v>156.22</v>
      </c>
      <c r="E1971" s="10">
        <f t="shared" si="120"/>
        <v>211.92556822143047</v>
      </c>
      <c r="F1971" s="9">
        <f t="shared" si="121"/>
        <v>-55.705568221430468</v>
      </c>
      <c r="G1971" s="9">
        <f t="shared" si="122"/>
        <v>-57.875147142530182</v>
      </c>
      <c r="H1971" s="9">
        <f t="shared" si="123"/>
        <v>2.1695789210997134</v>
      </c>
    </row>
    <row r="1972" spans="1:8" x14ac:dyDescent="0.25">
      <c r="A1972">
        <v>560</v>
      </c>
      <c r="B1972" t="s">
        <v>1958</v>
      </c>
      <c r="C1972" s="8">
        <v>277.85000000000002</v>
      </c>
      <c r="D1972" s="8">
        <v>156.65</v>
      </c>
      <c r="E1972" s="10">
        <f t="shared" si="120"/>
        <v>211.97058565215696</v>
      </c>
      <c r="F1972" s="9">
        <f t="shared" si="121"/>
        <v>-55.32058565215695</v>
      </c>
      <c r="G1972" s="9">
        <f t="shared" si="122"/>
        <v>-55.705568221430468</v>
      </c>
      <c r="H1972" s="9">
        <f t="shared" si="123"/>
        <v>0.38498256927351804</v>
      </c>
    </row>
    <row r="1973" spans="1:8" x14ac:dyDescent="0.25">
      <c r="A1973">
        <v>559</v>
      </c>
      <c r="B1973" t="s">
        <v>1959</v>
      </c>
      <c r="C1973" s="8">
        <v>278.41000000000003</v>
      </c>
      <c r="D1973" s="8">
        <v>157.38999999999999</v>
      </c>
      <c r="E1973" s="10">
        <f t="shared" si="120"/>
        <v>212.02310598800449</v>
      </c>
      <c r="F1973" s="9">
        <f t="shared" si="121"/>
        <v>-54.633105988004502</v>
      </c>
      <c r="G1973" s="9">
        <f t="shared" si="122"/>
        <v>-55.32058565215695</v>
      </c>
      <c r="H1973" s="9">
        <f t="shared" si="123"/>
        <v>0.68747966415244832</v>
      </c>
    </row>
    <row r="1974" spans="1:8" x14ac:dyDescent="0.25">
      <c r="A1974">
        <v>558</v>
      </c>
      <c r="B1974" t="s">
        <v>1960</v>
      </c>
      <c r="C1974" s="8">
        <v>277.42</v>
      </c>
      <c r="D1974" s="8">
        <v>156.79</v>
      </c>
      <c r="E1974" s="10">
        <f t="shared" si="120"/>
        <v>211.93025753713115</v>
      </c>
      <c r="F1974" s="9">
        <f t="shared" si="121"/>
        <v>-55.140257537131163</v>
      </c>
      <c r="G1974" s="9">
        <f t="shared" si="122"/>
        <v>-54.633105988004502</v>
      </c>
      <c r="H1974" s="9">
        <f t="shared" si="123"/>
        <v>-0.50715154912666094</v>
      </c>
    </row>
    <row r="1975" spans="1:8" x14ac:dyDescent="0.25">
      <c r="A1975">
        <v>557</v>
      </c>
      <c r="B1975" t="s">
        <v>1961</v>
      </c>
      <c r="C1975" s="8">
        <v>279.14</v>
      </c>
      <c r="D1975" s="8">
        <v>158.15</v>
      </c>
      <c r="E1975" s="10">
        <f t="shared" si="120"/>
        <v>212.09156999723433</v>
      </c>
      <c r="F1975" s="9">
        <f t="shared" si="121"/>
        <v>-53.941569997234325</v>
      </c>
      <c r="G1975" s="9">
        <f t="shared" si="122"/>
        <v>-55.140257537131163</v>
      </c>
      <c r="H1975" s="9">
        <f t="shared" si="123"/>
        <v>1.198687539896838</v>
      </c>
    </row>
    <row r="1976" spans="1:8" x14ac:dyDescent="0.25">
      <c r="A1976">
        <v>556</v>
      </c>
      <c r="B1976" t="s">
        <v>1962</v>
      </c>
      <c r="C1976" s="8">
        <v>279.52</v>
      </c>
      <c r="D1976" s="8">
        <v>158.19</v>
      </c>
      <c r="E1976" s="10">
        <f t="shared" si="120"/>
        <v>212.12720879655944</v>
      </c>
      <c r="F1976" s="9">
        <f t="shared" si="121"/>
        <v>-53.937208796559446</v>
      </c>
      <c r="G1976" s="9">
        <f t="shared" si="122"/>
        <v>-53.941569997234325</v>
      </c>
      <c r="H1976" s="9">
        <f t="shared" si="123"/>
        <v>4.3612006748787735E-3</v>
      </c>
    </row>
    <row r="1977" spans="1:8" x14ac:dyDescent="0.25">
      <c r="A1977">
        <v>555</v>
      </c>
      <c r="B1977" t="s">
        <v>1963</v>
      </c>
      <c r="C1977" s="8">
        <v>279.32</v>
      </c>
      <c r="D1977" s="8">
        <v>157.1</v>
      </c>
      <c r="E1977" s="10">
        <f t="shared" si="120"/>
        <v>212.10845153375675</v>
      </c>
      <c r="F1977" s="9">
        <f t="shared" si="121"/>
        <v>-55.008451533756755</v>
      </c>
      <c r="G1977" s="9">
        <f t="shared" si="122"/>
        <v>-53.937208796559446</v>
      </c>
      <c r="H1977" s="9">
        <f t="shared" si="123"/>
        <v>-1.0712427371973092</v>
      </c>
    </row>
    <row r="1978" spans="1:8" x14ac:dyDescent="0.25">
      <c r="A1978">
        <v>554</v>
      </c>
      <c r="B1978" t="s">
        <v>1964</v>
      </c>
      <c r="C1978" s="8">
        <v>279.2</v>
      </c>
      <c r="D1978" s="8">
        <v>157.32</v>
      </c>
      <c r="E1978" s="10">
        <f t="shared" si="120"/>
        <v>212.09719717607513</v>
      </c>
      <c r="F1978" s="9">
        <f t="shared" si="121"/>
        <v>-54.777197176075134</v>
      </c>
      <c r="G1978" s="9">
        <f t="shared" si="122"/>
        <v>-55.008451533756755</v>
      </c>
      <c r="H1978" s="9">
        <f t="shared" si="123"/>
        <v>0.23125435768162106</v>
      </c>
    </row>
    <row r="1979" spans="1:8" x14ac:dyDescent="0.25">
      <c r="A1979">
        <v>553</v>
      </c>
      <c r="B1979" t="s">
        <v>1965</v>
      </c>
      <c r="C1979" s="8">
        <v>278.68</v>
      </c>
      <c r="D1979" s="8">
        <v>156.78</v>
      </c>
      <c r="E1979" s="10">
        <f t="shared" si="120"/>
        <v>212.04842829278812</v>
      </c>
      <c r="F1979" s="9">
        <f t="shared" si="121"/>
        <v>-55.268428292788116</v>
      </c>
      <c r="G1979" s="9">
        <f t="shared" si="122"/>
        <v>-54.777197176075134</v>
      </c>
      <c r="H1979" s="9">
        <f t="shared" si="123"/>
        <v>-0.49123111671298147</v>
      </c>
    </row>
    <row r="1980" spans="1:8" x14ac:dyDescent="0.25">
      <c r="A1980">
        <v>552</v>
      </c>
      <c r="B1980" t="s">
        <v>1966</v>
      </c>
      <c r="C1980" s="8">
        <v>280.42</v>
      </c>
      <c r="D1980" s="8">
        <v>158.24</v>
      </c>
      <c r="E1980" s="10">
        <f t="shared" si="120"/>
        <v>212.21161647917157</v>
      </c>
      <c r="F1980" s="9">
        <f t="shared" si="121"/>
        <v>-53.971616479171558</v>
      </c>
      <c r="G1980" s="9">
        <f t="shared" si="122"/>
        <v>-55.268428292788116</v>
      </c>
      <c r="H1980" s="9">
        <f t="shared" si="123"/>
        <v>1.2968118136165572</v>
      </c>
    </row>
    <row r="1981" spans="1:8" x14ac:dyDescent="0.25">
      <c r="A1981">
        <v>551</v>
      </c>
      <c r="B1981" t="s">
        <v>1967</v>
      </c>
      <c r="C1981" s="8">
        <v>279.39999999999998</v>
      </c>
      <c r="D1981" s="8">
        <v>156.81</v>
      </c>
      <c r="E1981" s="10">
        <f t="shared" si="120"/>
        <v>212.11595443887782</v>
      </c>
      <c r="F1981" s="9">
        <f t="shared" si="121"/>
        <v>-55.305954438877819</v>
      </c>
      <c r="G1981" s="9">
        <f t="shared" si="122"/>
        <v>-53.971616479171558</v>
      </c>
      <c r="H1981" s="9">
        <f t="shared" si="123"/>
        <v>-1.3343379597062608</v>
      </c>
    </row>
    <row r="1982" spans="1:8" x14ac:dyDescent="0.25">
      <c r="A1982">
        <v>550</v>
      </c>
      <c r="B1982" t="s">
        <v>1968</v>
      </c>
      <c r="C1982" s="8">
        <v>279.02</v>
      </c>
      <c r="D1982" s="8">
        <v>156.08000000000001</v>
      </c>
      <c r="E1982" s="10">
        <f t="shared" si="120"/>
        <v>212.08031563955271</v>
      </c>
      <c r="F1982" s="9">
        <f t="shared" si="121"/>
        <v>-56.000315639552696</v>
      </c>
      <c r="G1982" s="9">
        <f t="shared" si="122"/>
        <v>-55.305954438877819</v>
      </c>
      <c r="H1982" s="9">
        <f t="shared" si="123"/>
        <v>-0.6943612006748765</v>
      </c>
    </row>
    <row r="1983" spans="1:8" x14ac:dyDescent="0.25">
      <c r="A1983">
        <v>549</v>
      </c>
      <c r="B1983" t="s">
        <v>1969</v>
      </c>
      <c r="C1983" s="8">
        <v>277.33</v>
      </c>
      <c r="D1983" s="8">
        <v>153.02000000000001</v>
      </c>
      <c r="E1983" s="10">
        <f t="shared" si="120"/>
        <v>211.92181676886995</v>
      </c>
      <c r="F1983" s="9">
        <f t="shared" si="121"/>
        <v>-58.901816768869935</v>
      </c>
      <c r="G1983" s="9">
        <f t="shared" si="122"/>
        <v>-56.000315639552696</v>
      </c>
      <c r="H1983" s="9">
        <f t="shared" si="123"/>
        <v>-2.9015011293172392</v>
      </c>
    </row>
    <row r="1984" spans="1:8" x14ac:dyDescent="0.25">
      <c r="A1984">
        <v>548</v>
      </c>
      <c r="B1984" t="s">
        <v>1970</v>
      </c>
      <c r="C1984" s="8">
        <v>275.01</v>
      </c>
      <c r="D1984" s="8">
        <v>151.68</v>
      </c>
      <c r="E1984" s="10">
        <f t="shared" si="120"/>
        <v>211.70423252035869</v>
      </c>
      <c r="F1984" s="9">
        <f t="shared" si="121"/>
        <v>-60.02423252035868</v>
      </c>
      <c r="G1984" s="9">
        <f t="shared" si="122"/>
        <v>-58.901816768869935</v>
      </c>
      <c r="H1984" s="9">
        <f t="shared" si="123"/>
        <v>-1.1224157514887452</v>
      </c>
    </row>
    <row r="1985" spans="1:8" x14ac:dyDescent="0.25">
      <c r="A1985">
        <v>547</v>
      </c>
      <c r="B1985" t="s">
        <v>1971</v>
      </c>
      <c r="C1985" s="8">
        <v>274.45999999999998</v>
      </c>
      <c r="D1985" s="8">
        <v>151.63999999999999</v>
      </c>
      <c r="E1985" s="10">
        <f t="shared" si="120"/>
        <v>211.65265004765126</v>
      </c>
      <c r="F1985" s="9">
        <f t="shared" si="121"/>
        <v>-60.012650047651277</v>
      </c>
      <c r="G1985" s="9">
        <f t="shared" si="122"/>
        <v>-60.02423252035868</v>
      </c>
      <c r="H1985" s="9">
        <f t="shared" si="123"/>
        <v>1.1582472707402758E-2</v>
      </c>
    </row>
    <row r="1986" spans="1:8" x14ac:dyDescent="0.25">
      <c r="A1986">
        <v>546</v>
      </c>
      <c r="B1986" t="s">
        <v>1972</v>
      </c>
      <c r="C1986" s="8">
        <v>278.44</v>
      </c>
      <c r="D1986" s="8">
        <v>154.29</v>
      </c>
      <c r="E1986" s="10">
        <f t="shared" si="120"/>
        <v>212.0259195774249</v>
      </c>
      <c r="F1986" s="9">
        <f t="shared" si="121"/>
        <v>-57.735919577424909</v>
      </c>
      <c r="G1986" s="9">
        <f t="shared" si="122"/>
        <v>-60.012650047651277</v>
      </c>
      <c r="H1986" s="9">
        <f t="shared" si="123"/>
        <v>2.2767304702263687</v>
      </c>
    </row>
    <row r="1987" spans="1:8" x14ac:dyDescent="0.25">
      <c r="A1987">
        <v>545</v>
      </c>
      <c r="B1987" t="s">
        <v>1973</v>
      </c>
      <c r="C1987" s="8">
        <v>279.49</v>
      </c>
      <c r="D1987" s="8">
        <v>154.37</v>
      </c>
      <c r="E1987" s="10">
        <f t="shared" si="120"/>
        <v>212.12439520713903</v>
      </c>
      <c r="F1987" s="9">
        <f t="shared" si="121"/>
        <v>-57.754395207139027</v>
      </c>
      <c r="G1987" s="9">
        <f t="shared" si="122"/>
        <v>-57.735919577424909</v>
      </c>
      <c r="H1987" s="9">
        <f t="shared" si="123"/>
        <v>-1.8475629714117758E-2</v>
      </c>
    </row>
    <row r="1988" spans="1:8" x14ac:dyDescent="0.25">
      <c r="A1988">
        <v>544</v>
      </c>
      <c r="B1988" t="s">
        <v>1974</v>
      </c>
      <c r="C1988" s="8">
        <v>281.33999999999997</v>
      </c>
      <c r="D1988" s="8">
        <v>154.97999999999999</v>
      </c>
      <c r="E1988" s="10">
        <f t="shared" si="120"/>
        <v>212.29789988806394</v>
      </c>
      <c r="F1988" s="9">
        <f t="shared" si="121"/>
        <v>-57.317899888063948</v>
      </c>
      <c r="G1988" s="9">
        <f t="shared" si="122"/>
        <v>-57.754395207139027</v>
      </c>
      <c r="H1988" s="9">
        <f t="shared" si="123"/>
        <v>0.43649531907507821</v>
      </c>
    </row>
    <row r="1989" spans="1:8" x14ac:dyDescent="0.25">
      <c r="A1989">
        <v>543</v>
      </c>
      <c r="B1989" t="s">
        <v>1975</v>
      </c>
      <c r="C1989" s="8">
        <v>281.16000000000003</v>
      </c>
      <c r="D1989" s="8">
        <v>154.35</v>
      </c>
      <c r="E1989" s="10">
        <f t="shared" si="120"/>
        <v>212.28101835154152</v>
      </c>
      <c r="F1989" s="9">
        <f t="shared" si="121"/>
        <v>-57.931018351541525</v>
      </c>
      <c r="G1989" s="9">
        <f t="shared" si="122"/>
        <v>-57.317899888063948</v>
      </c>
      <c r="H1989" s="9">
        <f t="shared" si="123"/>
        <v>-0.61311846347757637</v>
      </c>
    </row>
    <row r="1990" spans="1:8" x14ac:dyDescent="0.25">
      <c r="A1990">
        <v>542</v>
      </c>
      <c r="B1990" t="s">
        <v>1976</v>
      </c>
      <c r="C1990" s="8">
        <v>281.31</v>
      </c>
      <c r="D1990" s="8">
        <v>154.76</v>
      </c>
      <c r="E1990" s="10">
        <f t="shared" si="120"/>
        <v>212.29508629864355</v>
      </c>
      <c r="F1990" s="9">
        <f t="shared" si="121"/>
        <v>-57.535086298643563</v>
      </c>
      <c r="G1990" s="9">
        <f t="shared" si="122"/>
        <v>-57.931018351541525</v>
      </c>
      <c r="H1990" s="9">
        <f t="shared" si="123"/>
        <v>0.39593205289796174</v>
      </c>
    </row>
    <row r="1991" spans="1:8" x14ac:dyDescent="0.25">
      <c r="A1991">
        <v>541</v>
      </c>
      <c r="B1991" t="s">
        <v>1977</v>
      </c>
      <c r="C1991" s="8">
        <v>282.33</v>
      </c>
      <c r="D1991" s="8">
        <v>155.75</v>
      </c>
      <c r="E1991" s="10">
        <f t="shared" si="120"/>
        <v>212.39074833893727</v>
      </c>
      <c r="F1991" s="9">
        <f t="shared" si="121"/>
        <v>-56.640748338937271</v>
      </c>
      <c r="G1991" s="9">
        <f t="shared" si="122"/>
        <v>-57.535086298643563</v>
      </c>
      <c r="H1991" s="9">
        <f t="shared" si="123"/>
        <v>0.89433795970629149</v>
      </c>
    </row>
    <row r="1992" spans="1:8" x14ac:dyDescent="0.25">
      <c r="A1992">
        <v>540</v>
      </c>
      <c r="B1992" t="s">
        <v>1978</v>
      </c>
      <c r="C1992" s="8">
        <v>282.39999999999998</v>
      </c>
      <c r="D1992" s="8">
        <v>154.96</v>
      </c>
      <c r="E1992" s="10">
        <f t="shared" si="120"/>
        <v>212.39731338091823</v>
      </c>
      <c r="F1992" s="9">
        <f t="shared" si="121"/>
        <v>-57.437313380918226</v>
      </c>
      <c r="G1992" s="9">
        <f t="shared" si="122"/>
        <v>-56.640748338937271</v>
      </c>
      <c r="H1992" s="9">
        <f t="shared" si="123"/>
        <v>-0.7965650419809549</v>
      </c>
    </row>
    <row r="1993" spans="1:8" x14ac:dyDescent="0.25">
      <c r="A1993">
        <v>539</v>
      </c>
      <c r="B1993" t="s">
        <v>1979</v>
      </c>
      <c r="C1993" s="8">
        <v>281.55</v>
      </c>
      <c r="D1993" s="8">
        <v>153.26</v>
      </c>
      <c r="E1993" s="10">
        <f t="shared" si="120"/>
        <v>212.31759501400677</v>
      </c>
      <c r="F1993" s="9">
        <f t="shared" si="121"/>
        <v>-59.057595014006779</v>
      </c>
      <c r="G1993" s="9">
        <f t="shared" si="122"/>
        <v>-57.437313380918226</v>
      </c>
      <c r="H1993" s="9">
        <f t="shared" si="123"/>
        <v>-1.6202816330885526</v>
      </c>
    </row>
    <row r="1994" spans="1:8" x14ac:dyDescent="0.25">
      <c r="A1994">
        <v>538</v>
      </c>
      <c r="B1994" t="s">
        <v>1980</v>
      </c>
      <c r="C1994" s="8">
        <v>284.73</v>
      </c>
      <c r="D1994" s="8">
        <v>155.27000000000001</v>
      </c>
      <c r="E1994" s="10">
        <f t="shared" si="120"/>
        <v>212.6158354925696</v>
      </c>
      <c r="F1994" s="9">
        <f t="shared" si="121"/>
        <v>-57.345835492569591</v>
      </c>
      <c r="G1994" s="9">
        <f t="shared" si="122"/>
        <v>-59.057595014006779</v>
      </c>
      <c r="H1994" s="9">
        <f t="shared" si="123"/>
        <v>1.7117595214371875</v>
      </c>
    </row>
    <row r="1995" spans="1:8" x14ac:dyDescent="0.25">
      <c r="A1995">
        <v>537</v>
      </c>
      <c r="B1995" t="s">
        <v>1981</v>
      </c>
      <c r="C1995" s="8">
        <v>279.25</v>
      </c>
      <c r="D1995" s="8">
        <v>149.62</v>
      </c>
      <c r="E1995" s="10">
        <f t="shared" si="120"/>
        <v>212.10188649177582</v>
      </c>
      <c r="F1995" s="9">
        <f t="shared" si="121"/>
        <v>-62.481886491775811</v>
      </c>
      <c r="G1995" s="9">
        <f t="shared" si="122"/>
        <v>-57.345835492569591</v>
      </c>
      <c r="H1995" s="9">
        <f t="shared" si="123"/>
        <v>-5.1360509992062191</v>
      </c>
    </row>
    <row r="1996" spans="1:8" x14ac:dyDescent="0.25">
      <c r="A1996">
        <v>536</v>
      </c>
      <c r="B1996" t="s">
        <v>1982</v>
      </c>
      <c r="C1996" s="8">
        <v>279.04000000000002</v>
      </c>
      <c r="D1996" s="8">
        <v>150.28</v>
      </c>
      <c r="E1996" s="10">
        <f t="shared" si="120"/>
        <v>212.08219136583298</v>
      </c>
      <c r="F1996" s="9">
        <f t="shared" si="121"/>
        <v>-61.802191365832982</v>
      </c>
      <c r="G1996" s="9">
        <f t="shared" si="122"/>
        <v>-62.481886491775811</v>
      </c>
      <c r="H1996" s="9">
        <f t="shared" si="123"/>
        <v>0.67969512594282833</v>
      </c>
    </row>
    <row r="1997" spans="1:8" x14ac:dyDescent="0.25">
      <c r="A1997">
        <v>535</v>
      </c>
      <c r="B1997" t="s">
        <v>1983</v>
      </c>
      <c r="C1997" s="8">
        <v>281.12</v>
      </c>
      <c r="D1997" s="8">
        <v>151.86000000000001</v>
      </c>
      <c r="E1997" s="10">
        <f t="shared" si="120"/>
        <v>212.277266898981</v>
      </c>
      <c r="F1997" s="9">
        <f t="shared" si="121"/>
        <v>-60.417266898980984</v>
      </c>
      <c r="G1997" s="9">
        <f t="shared" si="122"/>
        <v>-61.802191365832982</v>
      </c>
      <c r="H1997" s="9">
        <f t="shared" si="123"/>
        <v>1.3849244668519987</v>
      </c>
    </row>
    <row r="1998" spans="1:8" x14ac:dyDescent="0.25">
      <c r="A1998">
        <v>534</v>
      </c>
      <c r="B1998" t="s">
        <v>1984</v>
      </c>
      <c r="C1998" s="8">
        <v>279.64999999999998</v>
      </c>
      <c r="D1998" s="8">
        <v>151.27000000000001</v>
      </c>
      <c r="E1998" s="10">
        <f t="shared" si="120"/>
        <v>212.13940101738118</v>
      </c>
      <c r="F1998" s="9">
        <f t="shared" si="121"/>
        <v>-60.869401017381165</v>
      </c>
      <c r="G1998" s="9">
        <f t="shared" si="122"/>
        <v>-60.417266898980984</v>
      </c>
      <c r="H1998" s="9">
        <f t="shared" si="123"/>
        <v>-0.45213411840018125</v>
      </c>
    </row>
    <row r="1999" spans="1:8" x14ac:dyDescent="0.25">
      <c r="A1999">
        <v>533</v>
      </c>
      <c r="B1999" t="s">
        <v>1985</v>
      </c>
      <c r="C1999" s="8">
        <v>280.70999999999998</v>
      </c>
      <c r="D1999" s="8">
        <v>152.62</v>
      </c>
      <c r="E1999" s="10">
        <f t="shared" si="120"/>
        <v>212.23881451023547</v>
      </c>
      <c r="F1999" s="9">
        <f t="shared" si="121"/>
        <v>-59.618814510235467</v>
      </c>
      <c r="G1999" s="9">
        <f t="shared" si="122"/>
        <v>-60.869401017381165</v>
      </c>
      <c r="H1999" s="9">
        <f t="shared" si="123"/>
        <v>1.2505865071456981</v>
      </c>
    </row>
    <row r="2000" spans="1:8" x14ac:dyDescent="0.25">
      <c r="A2000">
        <v>532</v>
      </c>
      <c r="B2000" t="s">
        <v>1986</v>
      </c>
      <c r="C2000" s="8">
        <v>282.48</v>
      </c>
      <c r="D2000" s="8">
        <v>153.09</v>
      </c>
      <c r="E2000" s="10">
        <f t="shared" ref="E2000:E2063" si="124">+$G$3*$C2000+$G$4</f>
        <v>212.40481628603931</v>
      </c>
      <c r="F2000" s="9">
        <f t="shared" ref="F2000:F2063" si="125">+$D2000-E2000</f>
        <v>-59.314816286039303</v>
      </c>
      <c r="G2000" s="9">
        <f t="shared" si="122"/>
        <v>-59.618814510235467</v>
      </c>
      <c r="H2000" s="9">
        <f t="shared" si="123"/>
        <v>0.30399822419616385</v>
      </c>
    </row>
    <row r="2001" spans="1:8" x14ac:dyDescent="0.25">
      <c r="A2001">
        <v>531</v>
      </c>
      <c r="B2001" t="s">
        <v>1987</v>
      </c>
      <c r="C2001" s="8">
        <v>285.83</v>
      </c>
      <c r="D2001" s="8">
        <v>154.76</v>
      </c>
      <c r="E2001" s="10">
        <f t="shared" si="124"/>
        <v>212.71900043798442</v>
      </c>
      <c r="F2001" s="9">
        <f t="shared" si="125"/>
        <v>-57.959000437984429</v>
      </c>
      <c r="G2001" s="9">
        <f t="shared" ref="G2001:G2064" si="126">+F2000</f>
        <v>-59.314816286039303</v>
      </c>
      <c r="H2001" s="9">
        <f t="shared" ref="H2001:H2064" si="127">+F2001-G2001</f>
        <v>1.3558158480548741</v>
      </c>
    </row>
    <row r="2002" spans="1:8" x14ac:dyDescent="0.25">
      <c r="A2002">
        <v>530</v>
      </c>
      <c r="B2002" t="s">
        <v>1988</v>
      </c>
      <c r="C2002" s="8">
        <v>285.97000000000003</v>
      </c>
      <c r="D2002" s="8">
        <v>154.36000000000001</v>
      </c>
      <c r="E2002" s="10">
        <f t="shared" si="124"/>
        <v>212.73213052194632</v>
      </c>
      <c r="F2002" s="9">
        <f t="shared" si="125"/>
        <v>-58.372130521946303</v>
      </c>
      <c r="G2002" s="9">
        <f t="shared" si="126"/>
        <v>-57.959000437984429</v>
      </c>
      <c r="H2002" s="9">
        <f t="shared" si="127"/>
        <v>-0.41313008396187456</v>
      </c>
    </row>
    <row r="2003" spans="1:8" x14ac:dyDescent="0.25">
      <c r="A2003">
        <v>529</v>
      </c>
      <c r="B2003" t="s">
        <v>1989</v>
      </c>
      <c r="C2003" s="8">
        <v>286.42</v>
      </c>
      <c r="D2003" s="8">
        <v>155.16</v>
      </c>
      <c r="E2003" s="10">
        <f t="shared" si="124"/>
        <v>212.77433436325239</v>
      </c>
      <c r="F2003" s="9">
        <f t="shared" si="125"/>
        <v>-57.614334363252397</v>
      </c>
      <c r="G2003" s="9">
        <f t="shared" si="126"/>
        <v>-58.372130521946303</v>
      </c>
      <c r="H2003" s="9">
        <f t="shared" si="127"/>
        <v>0.75779615869390682</v>
      </c>
    </row>
    <row r="2004" spans="1:8" x14ac:dyDescent="0.25">
      <c r="A2004">
        <v>528</v>
      </c>
      <c r="B2004" t="s">
        <v>1990</v>
      </c>
      <c r="C2004" s="8">
        <v>287.18</v>
      </c>
      <c r="D2004" s="8">
        <v>155.91999999999999</v>
      </c>
      <c r="E2004" s="10">
        <f t="shared" si="124"/>
        <v>212.84561196190262</v>
      </c>
      <c r="F2004" s="9">
        <f t="shared" si="125"/>
        <v>-56.925611961902632</v>
      </c>
      <c r="G2004" s="9">
        <f t="shared" si="126"/>
        <v>-57.614334363252397</v>
      </c>
      <c r="H2004" s="9">
        <f t="shared" si="127"/>
        <v>0.68872240134976437</v>
      </c>
    </row>
    <row r="2005" spans="1:8" x14ac:dyDescent="0.25">
      <c r="A2005">
        <v>527</v>
      </c>
      <c r="B2005" t="s">
        <v>1991</v>
      </c>
      <c r="C2005" s="8">
        <v>288.57</v>
      </c>
      <c r="D2005" s="8">
        <v>157.38</v>
      </c>
      <c r="E2005" s="10">
        <f t="shared" si="124"/>
        <v>212.97597493838134</v>
      </c>
      <c r="F2005" s="9">
        <f t="shared" si="125"/>
        <v>-55.595974938381346</v>
      </c>
      <c r="G2005" s="9">
        <f t="shared" si="126"/>
        <v>-56.925611961902632</v>
      </c>
      <c r="H2005" s="9">
        <f t="shared" si="127"/>
        <v>1.3296370235212862</v>
      </c>
    </row>
    <row r="2006" spans="1:8" x14ac:dyDescent="0.25">
      <c r="A2006">
        <v>526</v>
      </c>
      <c r="B2006" t="s">
        <v>1992</v>
      </c>
      <c r="C2006" s="8">
        <v>288.79000000000002</v>
      </c>
      <c r="D2006" s="8">
        <v>157.12</v>
      </c>
      <c r="E2006" s="10">
        <f t="shared" si="124"/>
        <v>212.99660792746431</v>
      </c>
      <c r="F2006" s="9">
        <f t="shared" si="125"/>
        <v>-55.876607927464306</v>
      </c>
      <c r="G2006" s="9">
        <f t="shared" si="126"/>
        <v>-55.595974938381346</v>
      </c>
      <c r="H2006" s="9">
        <f t="shared" si="127"/>
        <v>-0.28063298908296019</v>
      </c>
    </row>
    <row r="2007" spans="1:8" x14ac:dyDescent="0.25">
      <c r="A2007">
        <v>525</v>
      </c>
      <c r="B2007" t="s">
        <v>1993</v>
      </c>
      <c r="C2007" s="8">
        <v>287.31</v>
      </c>
      <c r="D2007" s="8">
        <v>155.19999999999999</v>
      </c>
      <c r="E2007" s="10">
        <f t="shared" si="124"/>
        <v>212.85780418272438</v>
      </c>
      <c r="F2007" s="9">
        <f t="shared" si="125"/>
        <v>-57.657804182724391</v>
      </c>
      <c r="G2007" s="9">
        <f t="shared" si="126"/>
        <v>-55.876607927464306</v>
      </c>
      <c r="H2007" s="9">
        <f t="shared" si="127"/>
        <v>-1.7811962552600846</v>
      </c>
    </row>
    <row r="2008" spans="1:8" x14ac:dyDescent="0.25">
      <c r="A2008">
        <v>524</v>
      </c>
      <c r="B2008" t="s">
        <v>1994</v>
      </c>
      <c r="C2008" s="8">
        <v>288.29000000000002</v>
      </c>
      <c r="D2008" s="8">
        <v>157.31</v>
      </c>
      <c r="E2008" s="10">
        <f t="shared" si="124"/>
        <v>212.94971477045758</v>
      </c>
      <c r="F2008" s="9">
        <f t="shared" si="125"/>
        <v>-55.639714770457573</v>
      </c>
      <c r="G2008" s="9">
        <f t="shared" si="126"/>
        <v>-57.657804182724391</v>
      </c>
      <c r="H2008" s="9">
        <f t="shared" si="127"/>
        <v>2.0180894122668178</v>
      </c>
    </row>
    <row r="2009" spans="1:8" x14ac:dyDescent="0.25">
      <c r="A2009">
        <v>523</v>
      </c>
      <c r="B2009" t="s">
        <v>1995</v>
      </c>
      <c r="C2009" s="8">
        <v>288.20999999999998</v>
      </c>
      <c r="D2009" s="8">
        <v>157.11000000000001</v>
      </c>
      <c r="E2009" s="10">
        <f t="shared" si="124"/>
        <v>212.9422118653365</v>
      </c>
      <c r="F2009" s="9">
        <f t="shared" si="125"/>
        <v>-55.83221186533649</v>
      </c>
      <c r="G2009" s="9">
        <f t="shared" si="126"/>
        <v>-55.639714770457573</v>
      </c>
      <c r="H2009" s="9">
        <f t="shared" si="127"/>
        <v>-0.19249709487891664</v>
      </c>
    </row>
    <row r="2010" spans="1:8" x14ac:dyDescent="0.25">
      <c r="A2010">
        <v>522</v>
      </c>
      <c r="B2010" t="s">
        <v>1996</v>
      </c>
      <c r="C2010" s="8">
        <v>290.16000000000003</v>
      </c>
      <c r="D2010" s="8">
        <v>157.68</v>
      </c>
      <c r="E2010" s="10">
        <f t="shared" si="124"/>
        <v>213.12509517766276</v>
      </c>
      <c r="F2010" s="9">
        <f t="shared" si="125"/>
        <v>-55.445095177662751</v>
      </c>
      <c r="G2010" s="9">
        <f t="shared" si="126"/>
        <v>-55.83221186533649</v>
      </c>
      <c r="H2010" s="9">
        <f t="shared" si="127"/>
        <v>0.38711668767373908</v>
      </c>
    </row>
    <row r="2011" spans="1:8" x14ac:dyDescent="0.25">
      <c r="A2011">
        <v>521</v>
      </c>
      <c r="B2011" t="s">
        <v>1997</v>
      </c>
      <c r="C2011" s="8">
        <v>289.97000000000003</v>
      </c>
      <c r="D2011" s="8">
        <v>157.16999999999999</v>
      </c>
      <c r="E2011" s="10">
        <f t="shared" si="124"/>
        <v>213.1072757780002</v>
      </c>
      <c r="F2011" s="9">
        <f t="shared" si="125"/>
        <v>-55.937275778000213</v>
      </c>
      <c r="G2011" s="9">
        <f t="shared" si="126"/>
        <v>-55.445095177662751</v>
      </c>
      <c r="H2011" s="9">
        <f t="shared" si="127"/>
        <v>-0.49218060033746269</v>
      </c>
    </row>
    <row r="2012" spans="1:8" x14ac:dyDescent="0.25">
      <c r="A2012">
        <v>520</v>
      </c>
      <c r="B2012" t="s">
        <v>1998</v>
      </c>
      <c r="C2012" s="8">
        <v>290.16000000000003</v>
      </c>
      <c r="D2012" s="8">
        <v>157.54</v>
      </c>
      <c r="E2012" s="10">
        <f t="shared" si="124"/>
        <v>213.12509517766276</v>
      </c>
      <c r="F2012" s="9">
        <f t="shared" si="125"/>
        <v>-55.585095177662765</v>
      </c>
      <c r="G2012" s="9">
        <f t="shared" si="126"/>
        <v>-55.937275778000213</v>
      </c>
      <c r="H2012" s="9">
        <f t="shared" si="127"/>
        <v>0.35218060033744791</v>
      </c>
    </row>
    <row r="2013" spans="1:8" x14ac:dyDescent="0.25">
      <c r="A2013">
        <v>519</v>
      </c>
      <c r="B2013" t="s">
        <v>1999</v>
      </c>
      <c r="C2013" s="8">
        <v>289.45</v>
      </c>
      <c r="D2013" s="8">
        <v>156.1</v>
      </c>
      <c r="E2013" s="10">
        <f t="shared" si="124"/>
        <v>213.05850689471319</v>
      </c>
      <c r="F2013" s="9">
        <f t="shared" si="125"/>
        <v>-56.958506894713196</v>
      </c>
      <c r="G2013" s="9">
        <f t="shared" si="126"/>
        <v>-55.585095177662765</v>
      </c>
      <c r="H2013" s="9">
        <f t="shared" si="127"/>
        <v>-1.3734117170504305</v>
      </c>
    </row>
    <row r="2014" spans="1:8" x14ac:dyDescent="0.25">
      <c r="A2014">
        <v>518</v>
      </c>
      <c r="B2014" t="s">
        <v>2000</v>
      </c>
      <c r="C2014" s="8">
        <v>290.02</v>
      </c>
      <c r="D2014" s="8">
        <v>155.63999999999999</v>
      </c>
      <c r="E2014" s="10">
        <f t="shared" si="124"/>
        <v>213.11196509370086</v>
      </c>
      <c r="F2014" s="9">
        <f t="shared" si="125"/>
        <v>-57.471965093700874</v>
      </c>
      <c r="G2014" s="9">
        <f t="shared" si="126"/>
        <v>-56.958506894713196</v>
      </c>
      <c r="H2014" s="9">
        <f t="shared" si="127"/>
        <v>-0.51345819898767786</v>
      </c>
    </row>
    <row r="2015" spans="1:8" x14ac:dyDescent="0.25">
      <c r="A2015">
        <v>517</v>
      </c>
      <c r="B2015" t="s">
        <v>2001</v>
      </c>
      <c r="C2015" s="8">
        <v>290.27</v>
      </c>
      <c r="D2015" s="8">
        <v>155.22999999999999</v>
      </c>
      <c r="E2015" s="10">
        <f t="shared" si="124"/>
        <v>213.13541167220424</v>
      </c>
      <c r="F2015" s="9">
        <f t="shared" si="125"/>
        <v>-57.905411672204252</v>
      </c>
      <c r="G2015" s="9">
        <f t="shared" si="126"/>
        <v>-57.471965093700874</v>
      </c>
      <c r="H2015" s="9">
        <f t="shared" si="127"/>
        <v>-0.43344657850337853</v>
      </c>
    </row>
    <row r="2016" spans="1:8" x14ac:dyDescent="0.25">
      <c r="A2016">
        <v>516</v>
      </c>
      <c r="B2016" t="s">
        <v>2002</v>
      </c>
      <c r="C2016" s="8">
        <v>292.88</v>
      </c>
      <c r="D2016" s="8">
        <v>157.57</v>
      </c>
      <c r="E2016" s="10">
        <f t="shared" si="124"/>
        <v>213.3801939517794</v>
      </c>
      <c r="F2016" s="9">
        <f t="shared" si="125"/>
        <v>-55.810193951779411</v>
      </c>
      <c r="G2016" s="9">
        <f t="shared" si="126"/>
        <v>-57.905411672204252</v>
      </c>
      <c r="H2016" s="9">
        <f t="shared" si="127"/>
        <v>2.0952177204248414</v>
      </c>
    </row>
    <row r="2017" spans="1:8" x14ac:dyDescent="0.25">
      <c r="A2017">
        <v>515</v>
      </c>
      <c r="B2017" t="s">
        <v>2003</v>
      </c>
      <c r="C2017" s="8">
        <v>292.23</v>
      </c>
      <c r="D2017" s="8">
        <v>158.06</v>
      </c>
      <c r="E2017" s="10">
        <f t="shared" si="124"/>
        <v>213.31923284767063</v>
      </c>
      <c r="F2017" s="9">
        <f t="shared" si="125"/>
        <v>-55.259232847670631</v>
      </c>
      <c r="G2017" s="9">
        <f t="shared" si="126"/>
        <v>-55.810193951779411</v>
      </c>
      <c r="H2017" s="9">
        <f t="shared" si="127"/>
        <v>0.55096110410877941</v>
      </c>
    </row>
    <row r="2018" spans="1:8" x14ac:dyDescent="0.25">
      <c r="A2018">
        <v>514</v>
      </c>
      <c r="B2018" t="s">
        <v>2004</v>
      </c>
      <c r="C2018" s="8">
        <v>292.05</v>
      </c>
      <c r="D2018" s="8">
        <v>156.75</v>
      </c>
      <c r="E2018" s="10">
        <f t="shared" si="124"/>
        <v>213.30235131114821</v>
      </c>
      <c r="F2018" s="9">
        <f t="shared" si="125"/>
        <v>-56.552351311148215</v>
      </c>
      <c r="G2018" s="9">
        <f t="shared" si="126"/>
        <v>-55.259232847670631</v>
      </c>
      <c r="H2018" s="9">
        <f t="shared" si="127"/>
        <v>-1.2931184634775832</v>
      </c>
    </row>
    <row r="2019" spans="1:8" x14ac:dyDescent="0.25">
      <c r="A2019">
        <v>513</v>
      </c>
      <c r="B2019" t="s">
        <v>2005</v>
      </c>
      <c r="C2019" s="8">
        <v>293.41000000000003</v>
      </c>
      <c r="D2019" s="8">
        <v>158.27000000000001</v>
      </c>
      <c r="E2019" s="10">
        <f t="shared" si="124"/>
        <v>213.42990069820655</v>
      </c>
      <c r="F2019" s="9">
        <f t="shared" si="125"/>
        <v>-55.159900698206542</v>
      </c>
      <c r="G2019" s="9">
        <f t="shared" si="126"/>
        <v>-56.552351311148215</v>
      </c>
      <c r="H2019" s="9">
        <f t="shared" si="127"/>
        <v>1.3924506129416727</v>
      </c>
    </row>
    <row r="2020" spans="1:8" x14ac:dyDescent="0.25">
      <c r="A2020">
        <v>512</v>
      </c>
      <c r="B2020" t="s">
        <v>2006</v>
      </c>
      <c r="C2020" s="8">
        <v>293.87</v>
      </c>
      <c r="D2020" s="8">
        <v>159.03</v>
      </c>
      <c r="E2020" s="10">
        <f t="shared" si="124"/>
        <v>213.47304240265274</v>
      </c>
      <c r="F2020" s="9">
        <f t="shared" si="125"/>
        <v>-54.443042402652736</v>
      </c>
      <c r="G2020" s="9">
        <f t="shared" si="126"/>
        <v>-55.159900698206542</v>
      </c>
      <c r="H2020" s="9">
        <f t="shared" si="127"/>
        <v>0.71685829555380565</v>
      </c>
    </row>
    <row r="2021" spans="1:8" x14ac:dyDescent="0.25">
      <c r="A2021">
        <v>511</v>
      </c>
      <c r="B2021" t="s">
        <v>2007</v>
      </c>
      <c r="C2021" s="8">
        <v>294.02</v>
      </c>
      <c r="D2021" s="8">
        <v>158.29</v>
      </c>
      <c r="E2021" s="10">
        <f t="shared" si="124"/>
        <v>213.48711034975474</v>
      </c>
      <c r="F2021" s="9">
        <f t="shared" si="125"/>
        <v>-55.197110349754752</v>
      </c>
      <c r="G2021" s="9">
        <f t="shared" si="126"/>
        <v>-54.443042402652736</v>
      </c>
      <c r="H2021" s="9">
        <f t="shared" si="127"/>
        <v>-0.75406794710201552</v>
      </c>
    </row>
    <row r="2022" spans="1:8" x14ac:dyDescent="0.25">
      <c r="A2022">
        <v>510</v>
      </c>
      <c r="B2022" t="s">
        <v>2008</v>
      </c>
      <c r="C2022" s="8">
        <v>291.81</v>
      </c>
      <c r="D2022" s="8">
        <v>156.79</v>
      </c>
      <c r="E2022" s="10">
        <f t="shared" si="124"/>
        <v>213.279842595785</v>
      </c>
      <c r="F2022" s="9">
        <f t="shared" si="125"/>
        <v>-56.489842595785007</v>
      </c>
      <c r="G2022" s="9">
        <f t="shared" si="126"/>
        <v>-55.197110349754752</v>
      </c>
      <c r="H2022" s="9">
        <f t="shared" si="127"/>
        <v>-1.2927322460302548</v>
      </c>
    </row>
    <row r="2023" spans="1:8" x14ac:dyDescent="0.25">
      <c r="A2023">
        <v>509</v>
      </c>
      <c r="B2023" t="s">
        <v>2009</v>
      </c>
      <c r="C2023" s="8">
        <v>291.18</v>
      </c>
      <c r="D2023" s="8">
        <v>157.52000000000001</v>
      </c>
      <c r="E2023" s="10">
        <f t="shared" si="124"/>
        <v>213.2207572179565</v>
      </c>
      <c r="F2023" s="9">
        <f t="shared" si="125"/>
        <v>-55.700757217956493</v>
      </c>
      <c r="G2023" s="9">
        <f t="shared" si="126"/>
        <v>-56.489842595785007</v>
      </c>
      <c r="H2023" s="9">
        <f t="shared" si="127"/>
        <v>0.7890853778285134</v>
      </c>
    </row>
    <row r="2024" spans="1:8" x14ac:dyDescent="0.25">
      <c r="A2024">
        <v>508</v>
      </c>
      <c r="B2024" t="s">
        <v>2010</v>
      </c>
      <c r="C2024" s="8">
        <v>294.02999999999997</v>
      </c>
      <c r="D2024" s="8">
        <v>160.53</v>
      </c>
      <c r="E2024" s="10">
        <f t="shared" si="124"/>
        <v>213.48804821289488</v>
      </c>
      <c r="F2024" s="9">
        <f t="shared" si="125"/>
        <v>-52.95804821289488</v>
      </c>
      <c r="G2024" s="9">
        <f t="shared" si="126"/>
        <v>-55.700757217956493</v>
      </c>
      <c r="H2024" s="9">
        <f t="shared" si="127"/>
        <v>2.742709005061613</v>
      </c>
    </row>
    <row r="2025" spans="1:8" x14ac:dyDescent="0.25">
      <c r="A2025">
        <v>507</v>
      </c>
      <c r="B2025" t="s">
        <v>2011</v>
      </c>
      <c r="C2025" s="8">
        <v>292.82</v>
      </c>
      <c r="D2025" s="8">
        <v>160.71</v>
      </c>
      <c r="E2025" s="10">
        <f t="shared" si="124"/>
        <v>213.37456677293858</v>
      </c>
      <c r="F2025" s="9">
        <f t="shared" si="125"/>
        <v>-52.664566772938571</v>
      </c>
      <c r="G2025" s="9">
        <f t="shared" si="126"/>
        <v>-52.95804821289488</v>
      </c>
      <c r="H2025" s="9">
        <f t="shared" si="127"/>
        <v>0.29348143995630949</v>
      </c>
    </row>
    <row r="2026" spans="1:8" x14ac:dyDescent="0.25">
      <c r="A2026">
        <v>506</v>
      </c>
      <c r="B2026" t="s">
        <v>2012</v>
      </c>
      <c r="C2026" s="8">
        <v>287.93</v>
      </c>
      <c r="D2026" s="8">
        <v>157.53</v>
      </c>
      <c r="E2026" s="10">
        <f t="shared" si="124"/>
        <v>212.91595169741271</v>
      </c>
      <c r="F2026" s="9">
        <f t="shared" si="125"/>
        <v>-55.385951697412708</v>
      </c>
      <c r="G2026" s="9">
        <f t="shared" si="126"/>
        <v>-52.664566772938571</v>
      </c>
      <c r="H2026" s="9">
        <f t="shared" si="127"/>
        <v>-2.7213849244741368</v>
      </c>
    </row>
    <row r="2027" spans="1:8" x14ac:dyDescent="0.25">
      <c r="A2027">
        <v>505</v>
      </c>
      <c r="B2027" t="s">
        <v>2013</v>
      </c>
      <c r="C2027" s="8">
        <v>287.52999999999997</v>
      </c>
      <c r="D2027" s="8">
        <v>156.76</v>
      </c>
      <c r="E2027" s="10">
        <f t="shared" si="124"/>
        <v>212.87843717180732</v>
      </c>
      <c r="F2027" s="9">
        <f t="shared" si="125"/>
        <v>-56.118437171807329</v>
      </c>
      <c r="G2027" s="9">
        <f t="shared" si="126"/>
        <v>-55.385951697412708</v>
      </c>
      <c r="H2027" s="9">
        <f t="shared" si="127"/>
        <v>-0.73248547439462186</v>
      </c>
    </row>
    <row r="2028" spans="1:8" x14ac:dyDescent="0.25">
      <c r="A2028">
        <v>504</v>
      </c>
      <c r="B2028" t="s">
        <v>2014</v>
      </c>
      <c r="C2028" s="8">
        <v>286.66000000000003</v>
      </c>
      <c r="D2028" s="8">
        <v>156.19</v>
      </c>
      <c r="E2028" s="10">
        <f t="shared" si="124"/>
        <v>212.79684307861561</v>
      </c>
      <c r="F2028" s="9">
        <f t="shared" si="125"/>
        <v>-56.606843078615611</v>
      </c>
      <c r="G2028" s="9">
        <f t="shared" si="126"/>
        <v>-56.118437171807329</v>
      </c>
      <c r="H2028" s="9">
        <f t="shared" si="127"/>
        <v>-0.488405906808282</v>
      </c>
    </row>
    <row r="2029" spans="1:8" x14ac:dyDescent="0.25">
      <c r="A2029">
        <v>503</v>
      </c>
      <c r="B2029" t="s">
        <v>2015</v>
      </c>
      <c r="C2029" s="8">
        <v>288.10000000000002</v>
      </c>
      <c r="D2029" s="8">
        <v>156.62</v>
      </c>
      <c r="E2029" s="10">
        <f t="shared" si="124"/>
        <v>212.93189537079502</v>
      </c>
      <c r="F2029" s="9">
        <f t="shared" si="125"/>
        <v>-56.311895370795014</v>
      </c>
      <c r="G2029" s="9">
        <f t="shared" si="126"/>
        <v>-56.606843078615611</v>
      </c>
      <c r="H2029" s="9">
        <f t="shared" si="127"/>
        <v>0.29494770782059732</v>
      </c>
    </row>
    <row r="2030" spans="1:8" x14ac:dyDescent="0.25">
      <c r="A2030">
        <v>502</v>
      </c>
      <c r="B2030" t="s">
        <v>2016</v>
      </c>
      <c r="C2030" s="8">
        <v>280.86</v>
      </c>
      <c r="D2030" s="8">
        <v>151.63</v>
      </c>
      <c r="E2030" s="10">
        <f t="shared" si="124"/>
        <v>212.25288245733748</v>
      </c>
      <c r="F2030" s="9">
        <f t="shared" si="125"/>
        <v>-60.622882457337482</v>
      </c>
      <c r="G2030" s="9">
        <f t="shared" si="126"/>
        <v>-56.311895370795014</v>
      </c>
      <c r="H2030" s="9">
        <f t="shared" si="127"/>
        <v>-4.3109870865424682</v>
      </c>
    </row>
    <row r="2031" spans="1:8" x14ac:dyDescent="0.25">
      <c r="A2031">
        <v>501</v>
      </c>
      <c r="B2031" t="s">
        <v>2017</v>
      </c>
      <c r="C2031" s="8">
        <v>283.39999999999998</v>
      </c>
      <c r="D2031" s="8">
        <v>153.54</v>
      </c>
      <c r="E2031" s="10">
        <f t="shared" si="124"/>
        <v>212.49109969493171</v>
      </c>
      <c r="F2031" s="9">
        <f t="shared" si="125"/>
        <v>-58.951099694931713</v>
      </c>
      <c r="G2031" s="9">
        <f t="shared" si="126"/>
        <v>-60.622882457337482</v>
      </c>
      <c r="H2031" s="9">
        <f t="shared" si="127"/>
        <v>1.6717827624057691</v>
      </c>
    </row>
    <row r="2032" spans="1:8" x14ac:dyDescent="0.25">
      <c r="A2032">
        <v>500</v>
      </c>
      <c r="B2032" t="s">
        <v>2018</v>
      </c>
      <c r="C2032" s="8">
        <v>285.06</v>
      </c>
      <c r="D2032" s="8">
        <v>154.04</v>
      </c>
      <c r="E2032" s="10">
        <f t="shared" si="124"/>
        <v>212.64678497619406</v>
      </c>
      <c r="F2032" s="9">
        <f t="shared" si="125"/>
        <v>-58.606784976194064</v>
      </c>
      <c r="G2032" s="9">
        <f t="shared" si="126"/>
        <v>-58.951099694931713</v>
      </c>
      <c r="H2032" s="9">
        <f t="shared" si="127"/>
        <v>0.34431471873764963</v>
      </c>
    </row>
    <row r="2033" spans="1:8" x14ac:dyDescent="0.25">
      <c r="A2033">
        <v>499</v>
      </c>
      <c r="B2033" t="s">
        <v>2019</v>
      </c>
      <c r="C2033" s="8">
        <v>287.7</v>
      </c>
      <c r="D2033" s="8">
        <v>155</v>
      </c>
      <c r="E2033" s="10">
        <f t="shared" si="124"/>
        <v>212.89438084518963</v>
      </c>
      <c r="F2033" s="9">
        <f t="shared" si="125"/>
        <v>-57.89438084518963</v>
      </c>
      <c r="G2033" s="9">
        <f t="shared" si="126"/>
        <v>-58.606784976194064</v>
      </c>
      <c r="H2033" s="9">
        <f t="shared" si="127"/>
        <v>0.71240413100443334</v>
      </c>
    </row>
    <row r="2034" spans="1:8" x14ac:dyDescent="0.25">
      <c r="A2034">
        <v>498</v>
      </c>
      <c r="B2034" t="s">
        <v>2020</v>
      </c>
      <c r="C2034" s="8">
        <v>285.83999999999997</v>
      </c>
      <c r="D2034" s="8">
        <v>152.84</v>
      </c>
      <c r="E2034" s="10">
        <f t="shared" si="124"/>
        <v>212.71993830112456</v>
      </c>
      <c r="F2034" s="9">
        <f t="shared" si="125"/>
        <v>-59.879938301124554</v>
      </c>
      <c r="G2034" s="9">
        <f t="shared" si="126"/>
        <v>-57.89438084518963</v>
      </c>
      <c r="H2034" s="9">
        <f t="shared" si="127"/>
        <v>-1.9855574559349236</v>
      </c>
    </row>
    <row r="2035" spans="1:8" x14ac:dyDescent="0.25">
      <c r="A2035">
        <v>497</v>
      </c>
      <c r="B2035" t="s">
        <v>2021</v>
      </c>
      <c r="C2035" s="8">
        <v>283.95</v>
      </c>
      <c r="D2035" s="8">
        <v>151.78</v>
      </c>
      <c r="E2035" s="10">
        <f t="shared" si="124"/>
        <v>212.5426821676391</v>
      </c>
      <c r="F2035" s="9">
        <f t="shared" si="125"/>
        <v>-60.762682167639099</v>
      </c>
      <c r="G2035" s="9">
        <f t="shared" si="126"/>
        <v>-59.879938301124554</v>
      </c>
      <c r="H2035" s="9">
        <f t="shared" si="127"/>
        <v>-0.88274386651454506</v>
      </c>
    </row>
    <row r="2036" spans="1:8" x14ac:dyDescent="0.25">
      <c r="A2036">
        <v>496</v>
      </c>
      <c r="B2036" t="s">
        <v>2022</v>
      </c>
      <c r="C2036" s="8">
        <v>286.51</v>
      </c>
      <c r="D2036" s="8">
        <v>153.82</v>
      </c>
      <c r="E2036" s="10">
        <f t="shared" si="124"/>
        <v>212.7827751315136</v>
      </c>
      <c r="F2036" s="9">
        <f t="shared" si="125"/>
        <v>-58.962775131513609</v>
      </c>
      <c r="G2036" s="9">
        <f t="shared" si="126"/>
        <v>-60.762682167639099</v>
      </c>
      <c r="H2036" s="9">
        <f t="shared" si="127"/>
        <v>1.7999070361254894</v>
      </c>
    </row>
    <row r="2037" spans="1:8" x14ac:dyDescent="0.25">
      <c r="A2037">
        <v>495</v>
      </c>
      <c r="B2037" t="s">
        <v>2023</v>
      </c>
      <c r="C2037" s="8">
        <v>285.63</v>
      </c>
      <c r="D2037" s="8">
        <v>152.53</v>
      </c>
      <c r="E2037" s="10">
        <f t="shared" si="124"/>
        <v>212.70024317518175</v>
      </c>
      <c r="F2037" s="9">
        <f t="shared" si="125"/>
        <v>-60.170243175181753</v>
      </c>
      <c r="G2037" s="9">
        <f t="shared" si="126"/>
        <v>-58.962775131513609</v>
      </c>
      <c r="H2037" s="9">
        <f t="shared" si="127"/>
        <v>-1.2074680436681433</v>
      </c>
    </row>
    <row r="2038" spans="1:8" x14ac:dyDescent="0.25">
      <c r="A2038">
        <v>494</v>
      </c>
      <c r="B2038" t="s">
        <v>2024</v>
      </c>
      <c r="C2038" s="8">
        <v>282.14</v>
      </c>
      <c r="D2038" s="8">
        <v>149.38999999999999</v>
      </c>
      <c r="E2038" s="10">
        <f t="shared" si="124"/>
        <v>212.37292893927471</v>
      </c>
      <c r="F2038" s="9">
        <f t="shared" si="125"/>
        <v>-62.982928939274728</v>
      </c>
      <c r="G2038" s="9">
        <f t="shared" si="126"/>
        <v>-60.170243175181753</v>
      </c>
      <c r="H2038" s="9">
        <f t="shared" si="127"/>
        <v>-2.8126857640929757</v>
      </c>
    </row>
    <row r="2039" spans="1:8" x14ac:dyDescent="0.25">
      <c r="A2039">
        <v>493</v>
      </c>
      <c r="B2039" t="s">
        <v>2025</v>
      </c>
      <c r="C2039" s="8">
        <v>282.77999999999997</v>
      </c>
      <c r="D2039" s="8">
        <v>150.79</v>
      </c>
      <c r="E2039" s="10">
        <f t="shared" si="124"/>
        <v>212.43295218024335</v>
      </c>
      <c r="F2039" s="9">
        <f t="shared" si="125"/>
        <v>-61.642952180243356</v>
      </c>
      <c r="G2039" s="9">
        <f t="shared" si="126"/>
        <v>-62.982928939274728</v>
      </c>
      <c r="H2039" s="9">
        <f t="shared" si="127"/>
        <v>1.3399767590313729</v>
      </c>
    </row>
    <row r="2040" spans="1:8" x14ac:dyDescent="0.25">
      <c r="A2040">
        <v>492</v>
      </c>
      <c r="B2040" t="s">
        <v>2026</v>
      </c>
      <c r="C2040" s="8">
        <v>280.14999999999998</v>
      </c>
      <c r="D2040" s="8">
        <v>149.59</v>
      </c>
      <c r="E2040" s="10">
        <f t="shared" si="124"/>
        <v>212.18629417438791</v>
      </c>
      <c r="F2040" s="9">
        <f t="shared" si="125"/>
        <v>-62.596294174387907</v>
      </c>
      <c r="G2040" s="9">
        <f t="shared" si="126"/>
        <v>-61.642952180243356</v>
      </c>
      <c r="H2040" s="9">
        <f t="shared" si="127"/>
        <v>-0.95334199414455156</v>
      </c>
    </row>
    <row r="2041" spans="1:8" x14ac:dyDescent="0.25">
      <c r="A2041">
        <v>491</v>
      </c>
      <c r="B2041" t="s">
        <v>2027</v>
      </c>
      <c r="C2041" s="8">
        <v>278.27</v>
      </c>
      <c r="D2041" s="8">
        <v>148.34</v>
      </c>
      <c r="E2041" s="10">
        <f t="shared" si="124"/>
        <v>212.00997590404259</v>
      </c>
      <c r="F2041" s="9">
        <f t="shared" si="125"/>
        <v>-63.669975904042587</v>
      </c>
      <c r="G2041" s="9">
        <f t="shared" si="126"/>
        <v>-62.596294174387907</v>
      </c>
      <c r="H2041" s="9">
        <f t="shared" si="127"/>
        <v>-1.0736817296546803</v>
      </c>
    </row>
    <row r="2042" spans="1:8" x14ac:dyDescent="0.25">
      <c r="A2042">
        <v>490</v>
      </c>
      <c r="B2042" t="s">
        <v>2028</v>
      </c>
      <c r="C2042" s="8">
        <v>279.02999999999997</v>
      </c>
      <c r="D2042" s="8">
        <v>147.93</v>
      </c>
      <c r="E2042" s="10">
        <f t="shared" si="124"/>
        <v>212.08125350269285</v>
      </c>
      <c r="F2042" s="9">
        <f t="shared" si="125"/>
        <v>-64.151253502692839</v>
      </c>
      <c r="G2042" s="9">
        <f t="shared" si="126"/>
        <v>-63.669975904042587</v>
      </c>
      <c r="H2042" s="9">
        <f t="shared" si="127"/>
        <v>-0.48127759865025155</v>
      </c>
    </row>
    <row r="2043" spans="1:8" x14ac:dyDescent="0.25">
      <c r="A2043">
        <v>489</v>
      </c>
      <c r="B2043" t="s">
        <v>2029</v>
      </c>
      <c r="C2043" s="8">
        <v>275.27</v>
      </c>
      <c r="D2043" s="8">
        <v>145.86000000000001</v>
      </c>
      <c r="E2043" s="10">
        <f t="shared" si="124"/>
        <v>211.72861696200218</v>
      </c>
      <c r="F2043" s="9">
        <f t="shared" si="125"/>
        <v>-65.868616962002164</v>
      </c>
      <c r="G2043" s="9">
        <f t="shared" si="126"/>
        <v>-64.151253502692839</v>
      </c>
      <c r="H2043" s="9">
        <f t="shared" si="127"/>
        <v>-1.7173634593093254</v>
      </c>
    </row>
    <row r="2044" spans="1:8" x14ac:dyDescent="0.25">
      <c r="A2044">
        <v>488</v>
      </c>
      <c r="B2044" t="s">
        <v>2030</v>
      </c>
      <c r="C2044" s="8">
        <v>274.57</v>
      </c>
      <c r="D2044" s="8">
        <v>146.37</v>
      </c>
      <c r="E2044" s="10">
        <f t="shared" si="124"/>
        <v>211.66296654219275</v>
      </c>
      <c r="F2044" s="9">
        <f t="shared" si="125"/>
        <v>-65.292966542192744</v>
      </c>
      <c r="G2044" s="9">
        <f t="shared" si="126"/>
        <v>-65.868616962002164</v>
      </c>
      <c r="H2044" s="9">
        <f t="shared" si="127"/>
        <v>0.57565041980942055</v>
      </c>
    </row>
    <row r="2045" spans="1:8" x14ac:dyDescent="0.25">
      <c r="A2045">
        <v>487</v>
      </c>
      <c r="B2045" t="s">
        <v>2031</v>
      </c>
      <c r="C2045" s="8">
        <v>280.52999999999997</v>
      </c>
      <c r="D2045" s="8">
        <v>150.16</v>
      </c>
      <c r="E2045" s="10">
        <f t="shared" si="124"/>
        <v>212.22193297371302</v>
      </c>
      <c r="F2045" s="9">
        <f t="shared" si="125"/>
        <v>-62.061932973713027</v>
      </c>
      <c r="G2045" s="9">
        <f t="shared" si="126"/>
        <v>-65.292966542192744</v>
      </c>
      <c r="H2045" s="9">
        <f t="shared" si="127"/>
        <v>3.2310335684797167</v>
      </c>
    </row>
    <row r="2046" spans="1:8" x14ac:dyDescent="0.25">
      <c r="A2046">
        <v>486</v>
      </c>
      <c r="B2046" t="s">
        <v>2032</v>
      </c>
      <c r="C2046" s="8">
        <v>282.95999999999998</v>
      </c>
      <c r="D2046" s="8">
        <v>150.19</v>
      </c>
      <c r="E2046" s="10">
        <f t="shared" si="124"/>
        <v>212.44983371676577</v>
      </c>
      <c r="F2046" s="9">
        <f t="shared" si="125"/>
        <v>-62.259833716765769</v>
      </c>
      <c r="G2046" s="9">
        <f t="shared" si="126"/>
        <v>-62.061932973713027</v>
      </c>
      <c r="H2046" s="9">
        <f t="shared" si="127"/>
        <v>-0.19790074305274175</v>
      </c>
    </row>
    <row r="2047" spans="1:8" x14ac:dyDescent="0.25">
      <c r="A2047">
        <v>485</v>
      </c>
      <c r="B2047" t="s">
        <v>2033</v>
      </c>
      <c r="C2047" s="8">
        <v>284.8</v>
      </c>
      <c r="D2047" s="8">
        <v>149.80000000000001</v>
      </c>
      <c r="E2047" s="10">
        <f t="shared" si="124"/>
        <v>212.62240053455056</v>
      </c>
      <c r="F2047" s="9">
        <f t="shared" si="125"/>
        <v>-62.822400534550553</v>
      </c>
      <c r="G2047" s="9">
        <f t="shared" si="126"/>
        <v>-62.259833716765769</v>
      </c>
      <c r="H2047" s="9">
        <f t="shared" si="127"/>
        <v>-0.56256681778478423</v>
      </c>
    </row>
    <row r="2048" spans="1:8" x14ac:dyDescent="0.25">
      <c r="A2048">
        <v>484</v>
      </c>
      <c r="B2048" t="s">
        <v>2034</v>
      </c>
      <c r="C2048" s="8">
        <v>287.64999999999998</v>
      </c>
      <c r="D2048" s="8">
        <v>150.86000000000001</v>
      </c>
      <c r="E2048" s="10">
        <f t="shared" si="124"/>
        <v>212.88969152948894</v>
      </c>
      <c r="F2048" s="9">
        <f t="shared" si="125"/>
        <v>-62.029691529488929</v>
      </c>
      <c r="G2048" s="9">
        <f t="shared" si="126"/>
        <v>-62.822400534550553</v>
      </c>
      <c r="H2048" s="9">
        <f t="shared" si="127"/>
        <v>0.79270900506162434</v>
      </c>
    </row>
    <row r="2049" spans="1:8" x14ac:dyDescent="0.25">
      <c r="A2049">
        <v>483</v>
      </c>
      <c r="B2049" t="s">
        <v>2035</v>
      </c>
      <c r="C2049" s="8">
        <v>288.97000000000003</v>
      </c>
      <c r="D2049" s="8">
        <v>151.75</v>
      </c>
      <c r="E2049" s="10">
        <f t="shared" si="124"/>
        <v>213.01348946398673</v>
      </c>
      <c r="F2049" s="9">
        <f t="shared" si="125"/>
        <v>-61.26348946398673</v>
      </c>
      <c r="G2049" s="9">
        <f t="shared" si="126"/>
        <v>-62.029691529488929</v>
      </c>
      <c r="H2049" s="9">
        <f t="shared" si="127"/>
        <v>0.76620206550219905</v>
      </c>
    </row>
    <row r="2050" spans="1:8" x14ac:dyDescent="0.25">
      <c r="A2050">
        <v>482</v>
      </c>
      <c r="B2050" t="s">
        <v>2036</v>
      </c>
      <c r="C2050" s="8">
        <v>288.89999999999998</v>
      </c>
      <c r="D2050" s="8">
        <v>151.30000000000001</v>
      </c>
      <c r="E2050" s="10">
        <f t="shared" si="124"/>
        <v>213.0069244220058</v>
      </c>
      <c r="F2050" s="9">
        <f t="shared" si="125"/>
        <v>-61.706924422005784</v>
      </c>
      <c r="G2050" s="9">
        <f t="shared" si="126"/>
        <v>-61.26348946398673</v>
      </c>
      <c r="H2050" s="9">
        <f t="shared" si="127"/>
        <v>-0.44343495801905419</v>
      </c>
    </row>
    <row r="2051" spans="1:8" x14ac:dyDescent="0.25">
      <c r="A2051">
        <v>481</v>
      </c>
      <c r="B2051" t="s">
        <v>2037</v>
      </c>
      <c r="C2051" s="8">
        <v>288.39</v>
      </c>
      <c r="D2051" s="8">
        <v>151.47</v>
      </c>
      <c r="E2051" s="10">
        <f t="shared" si="124"/>
        <v>212.95909340185892</v>
      </c>
      <c r="F2051" s="9">
        <f t="shared" si="125"/>
        <v>-61.489093401858923</v>
      </c>
      <c r="G2051" s="9">
        <f t="shared" si="126"/>
        <v>-61.706924422005784</v>
      </c>
      <c r="H2051" s="9">
        <f t="shared" si="127"/>
        <v>0.21783102014686051</v>
      </c>
    </row>
    <row r="2052" spans="1:8" x14ac:dyDescent="0.25">
      <c r="A2052">
        <v>480</v>
      </c>
      <c r="B2052" t="s">
        <v>2038</v>
      </c>
      <c r="C2052" s="8">
        <v>289.58</v>
      </c>
      <c r="D2052" s="8">
        <v>153.07</v>
      </c>
      <c r="E2052" s="10">
        <f t="shared" si="124"/>
        <v>213.07069911553495</v>
      </c>
      <c r="F2052" s="9">
        <f t="shared" si="125"/>
        <v>-60.000699115534957</v>
      </c>
      <c r="G2052" s="9">
        <f t="shared" si="126"/>
        <v>-61.489093401858923</v>
      </c>
      <c r="H2052" s="9">
        <f t="shared" si="127"/>
        <v>1.4883942863239668</v>
      </c>
    </row>
    <row r="2053" spans="1:8" x14ac:dyDescent="0.25">
      <c r="A2053">
        <v>479</v>
      </c>
      <c r="B2053" t="s">
        <v>2039</v>
      </c>
      <c r="C2053" s="8">
        <v>289.26</v>
      </c>
      <c r="D2053" s="8">
        <v>151.72999999999999</v>
      </c>
      <c r="E2053" s="10">
        <f t="shared" si="124"/>
        <v>213.04068749505063</v>
      </c>
      <c r="F2053" s="9">
        <f t="shared" si="125"/>
        <v>-61.310687495050644</v>
      </c>
      <c r="G2053" s="9">
        <f t="shared" si="126"/>
        <v>-60.000699115534957</v>
      </c>
      <c r="H2053" s="9">
        <f t="shared" si="127"/>
        <v>-1.309988379515687</v>
      </c>
    </row>
    <row r="2054" spans="1:8" x14ac:dyDescent="0.25">
      <c r="A2054">
        <v>478</v>
      </c>
      <c r="B2054" t="s">
        <v>2040</v>
      </c>
      <c r="C2054" s="8">
        <v>289.37</v>
      </c>
      <c r="D2054" s="8">
        <v>152.24</v>
      </c>
      <c r="E2054" s="10">
        <f t="shared" si="124"/>
        <v>213.05100398959212</v>
      </c>
      <c r="F2054" s="9">
        <f t="shared" si="125"/>
        <v>-60.811003989592109</v>
      </c>
      <c r="G2054" s="9">
        <f t="shared" si="126"/>
        <v>-61.310687495050644</v>
      </c>
      <c r="H2054" s="9">
        <f t="shared" si="127"/>
        <v>0.49968350545853468</v>
      </c>
    </row>
    <row r="2055" spans="1:8" x14ac:dyDescent="0.25">
      <c r="A2055">
        <v>477</v>
      </c>
      <c r="B2055" t="s">
        <v>2041</v>
      </c>
      <c r="C2055" s="8">
        <v>292.39999999999998</v>
      </c>
      <c r="D2055" s="8">
        <v>154.01</v>
      </c>
      <c r="E2055" s="10">
        <f t="shared" si="124"/>
        <v>213.33517652105292</v>
      </c>
      <c r="F2055" s="9">
        <f t="shared" si="125"/>
        <v>-59.325176521052924</v>
      </c>
      <c r="G2055" s="9">
        <f t="shared" si="126"/>
        <v>-60.811003989592109</v>
      </c>
      <c r="H2055" s="9">
        <f t="shared" si="127"/>
        <v>1.4858274685391848</v>
      </c>
    </row>
    <row r="2056" spans="1:8" x14ac:dyDescent="0.25">
      <c r="A2056">
        <v>476</v>
      </c>
      <c r="B2056" t="s">
        <v>2042</v>
      </c>
      <c r="C2056" s="8">
        <v>293.06</v>
      </c>
      <c r="D2056" s="8">
        <v>154.56</v>
      </c>
      <c r="E2056" s="10">
        <f t="shared" si="124"/>
        <v>213.39707548830182</v>
      </c>
      <c r="F2056" s="9">
        <f t="shared" si="125"/>
        <v>-58.837075488301821</v>
      </c>
      <c r="G2056" s="9">
        <f t="shared" si="126"/>
        <v>-59.325176521052924</v>
      </c>
      <c r="H2056" s="9">
        <f t="shared" si="127"/>
        <v>0.4881010327511035</v>
      </c>
    </row>
    <row r="2057" spans="1:8" x14ac:dyDescent="0.25">
      <c r="A2057">
        <v>475</v>
      </c>
      <c r="B2057" t="s">
        <v>2043</v>
      </c>
      <c r="C2057" s="8">
        <v>295.86</v>
      </c>
      <c r="D2057" s="8">
        <v>155.29</v>
      </c>
      <c r="E2057" s="10">
        <f t="shared" si="124"/>
        <v>213.65967716753954</v>
      </c>
      <c r="F2057" s="9">
        <f t="shared" si="125"/>
        <v>-58.36967716753955</v>
      </c>
      <c r="G2057" s="9">
        <f t="shared" si="126"/>
        <v>-58.837075488301821</v>
      </c>
      <c r="H2057" s="9">
        <f t="shared" si="127"/>
        <v>0.46739832076227117</v>
      </c>
    </row>
    <row r="2058" spans="1:8" x14ac:dyDescent="0.25">
      <c r="A2058">
        <v>474</v>
      </c>
      <c r="B2058" t="s">
        <v>2044</v>
      </c>
      <c r="C2058" s="8">
        <v>294</v>
      </c>
      <c r="D2058" s="8">
        <v>153.94999999999999</v>
      </c>
      <c r="E2058" s="10">
        <f t="shared" si="124"/>
        <v>213.48523462347447</v>
      </c>
      <c r="F2058" s="9">
        <f t="shared" si="125"/>
        <v>-59.53523462347448</v>
      </c>
      <c r="G2058" s="9">
        <f t="shared" si="126"/>
        <v>-58.36967716753955</v>
      </c>
      <c r="H2058" s="9">
        <f t="shared" si="127"/>
        <v>-1.1655574559349304</v>
      </c>
    </row>
    <row r="2059" spans="1:8" x14ac:dyDescent="0.25">
      <c r="A2059">
        <v>473</v>
      </c>
      <c r="B2059" t="s">
        <v>2045</v>
      </c>
      <c r="C2059" s="8">
        <v>293.64</v>
      </c>
      <c r="D2059" s="8">
        <v>152.08000000000001</v>
      </c>
      <c r="E2059" s="10">
        <f t="shared" si="124"/>
        <v>213.45147155042963</v>
      </c>
      <c r="F2059" s="9">
        <f t="shared" si="125"/>
        <v>-61.371471550429618</v>
      </c>
      <c r="G2059" s="9">
        <f t="shared" si="126"/>
        <v>-59.53523462347448</v>
      </c>
      <c r="H2059" s="9">
        <f t="shared" si="127"/>
        <v>-1.836236926955138</v>
      </c>
    </row>
    <row r="2060" spans="1:8" x14ac:dyDescent="0.25">
      <c r="A2060">
        <v>472</v>
      </c>
      <c r="B2060" t="s">
        <v>2046</v>
      </c>
      <c r="C2060" s="8">
        <v>290.76</v>
      </c>
      <c r="D2060" s="8">
        <v>151.15</v>
      </c>
      <c r="E2060" s="10">
        <f t="shared" si="124"/>
        <v>213.18136696607084</v>
      </c>
      <c r="F2060" s="9">
        <f t="shared" si="125"/>
        <v>-62.031366966070834</v>
      </c>
      <c r="G2060" s="9">
        <f t="shared" si="126"/>
        <v>-61.371471550429618</v>
      </c>
      <c r="H2060" s="9">
        <f t="shared" si="127"/>
        <v>-0.65989541564121623</v>
      </c>
    </row>
    <row r="2061" spans="1:8" x14ac:dyDescent="0.25">
      <c r="A2061">
        <v>471</v>
      </c>
      <c r="B2061" t="s">
        <v>2047</v>
      </c>
      <c r="C2061" s="8">
        <v>290.47000000000003</v>
      </c>
      <c r="D2061" s="8">
        <v>150.80000000000001</v>
      </c>
      <c r="E2061" s="10">
        <f t="shared" si="124"/>
        <v>213.15416893500694</v>
      </c>
      <c r="F2061" s="9">
        <f t="shared" si="125"/>
        <v>-62.354168935006925</v>
      </c>
      <c r="G2061" s="9">
        <f t="shared" si="126"/>
        <v>-62.031366966070834</v>
      </c>
      <c r="H2061" s="9">
        <f t="shared" si="127"/>
        <v>-0.32280196893609059</v>
      </c>
    </row>
    <row r="2062" spans="1:8" x14ac:dyDescent="0.25">
      <c r="A2062">
        <v>470</v>
      </c>
      <c r="B2062" t="s">
        <v>2048</v>
      </c>
      <c r="C2062" s="8">
        <v>291.5</v>
      </c>
      <c r="D2062" s="8">
        <v>153.63</v>
      </c>
      <c r="E2062" s="10">
        <f t="shared" si="124"/>
        <v>213.25076883844082</v>
      </c>
      <c r="F2062" s="9">
        <f t="shared" si="125"/>
        <v>-59.620768838440824</v>
      </c>
      <c r="G2062" s="9">
        <f t="shared" si="126"/>
        <v>-62.354168935006925</v>
      </c>
      <c r="H2062" s="9">
        <f t="shared" si="127"/>
        <v>2.7334000965661005</v>
      </c>
    </row>
    <row r="2063" spans="1:8" x14ac:dyDescent="0.25">
      <c r="A2063">
        <v>469</v>
      </c>
      <c r="B2063" t="s">
        <v>2049</v>
      </c>
      <c r="C2063" s="8">
        <v>293</v>
      </c>
      <c r="D2063" s="8">
        <v>155.5</v>
      </c>
      <c r="E2063" s="10">
        <f t="shared" si="124"/>
        <v>213.391448309461</v>
      </c>
      <c r="F2063" s="9">
        <f t="shared" si="125"/>
        <v>-57.891448309460998</v>
      </c>
      <c r="G2063" s="9">
        <f t="shared" si="126"/>
        <v>-59.620768838440824</v>
      </c>
      <c r="H2063" s="9">
        <f t="shared" si="127"/>
        <v>1.7293205289798266</v>
      </c>
    </row>
    <row r="2064" spans="1:8" x14ac:dyDescent="0.25">
      <c r="A2064">
        <v>468</v>
      </c>
      <c r="B2064" t="s">
        <v>2050</v>
      </c>
      <c r="C2064" s="8">
        <v>295.66000000000003</v>
      </c>
      <c r="D2064" s="8">
        <v>156.1</v>
      </c>
      <c r="E2064" s="10">
        <f t="shared" ref="E2064:E2127" si="128">+$G$3*$C2064+$G$4</f>
        <v>213.64091990473685</v>
      </c>
      <c r="F2064" s="9">
        <f t="shared" ref="F2064:F2127" si="129">+$D2064-E2064</f>
        <v>-57.540919904736853</v>
      </c>
      <c r="G2064" s="9">
        <f t="shared" si="126"/>
        <v>-57.891448309460998</v>
      </c>
      <c r="H2064" s="9">
        <f t="shared" si="127"/>
        <v>0.35052840472414459</v>
      </c>
    </row>
    <row r="2065" spans="1:8" x14ac:dyDescent="0.25">
      <c r="A2065">
        <v>467</v>
      </c>
      <c r="B2065" t="s">
        <v>2051</v>
      </c>
      <c r="C2065" s="8">
        <v>296.43</v>
      </c>
      <c r="D2065" s="8">
        <v>155.15</v>
      </c>
      <c r="E2065" s="10">
        <f t="shared" si="128"/>
        <v>213.71313536652721</v>
      </c>
      <c r="F2065" s="9">
        <f t="shared" si="129"/>
        <v>-58.563135366527206</v>
      </c>
      <c r="G2065" s="9">
        <f t="shared" ref="G2065:G2128" si="130">+F2064</f>
        <v>-57.540919904736853</v>
      </c>
      <c r="H2065" s="9">
        <f t="shared" ref="H2065:H2128" si="131">+F2065-G2065</f>
        <v>-1.0222154617903527</v>
      </c>
    </row>
    <row r="2066" spans="1:8" x14ac:dyDescent="0.25">
      <c r="A2066">
        <v>466</v>
      </c>
      <c r="B2066" t="s">
        <v>2052</v>
      </c>
      <c r="C2066" s="8">
        <v>298.8</v>
      </c>
      <c r="D2066" s="8">
        <v>156.26</v>
      </c>
      <c r="E2066" s="10">
        <f t="shared" si="128"/>
        <v>213.93540893073913</v>
      </c>
      <c r="F2066" s="9">
        <f t="shared" si="129"/>
        <v>-57.675408930739138</v>
      </c>
      <c r="G2066" s="9">
        <f t="shared" si="130"/>
        <v>-58.563135366527206</v>
      </c>
      <c r="H2066" s="9">
        <f t="shared" si="131"/>
        <v>0.88772643578806765</v>
      </c>
    </row>
    <row r="2067" spans="1:8" x14ac:dyDescent="0.25">
      <c r="A2067">
        <v>465</v>
      </c>
      <c r="B2067" t="s">
        <v>2053</v>
      </c>
      <c r="C2067" s="8">
        <v>298.45999999999998</v>
      </c>
      <c r="D2067" s="8">
        <v>156.68</v>
      </c>
      <c r="E2067" s="10">
        <f t="shared" si="128"/>
        <v>213.90352158397457</v>
      </c>
      <c r="F2067" s="9">
        <f t="shared" si="129"/>
        <v>-57.223521583974559</v>
      </c>
      <c r="G2067" s="9">
        <f t="shared" si="130"/>
        <v>-57.675408930739138</v>
      </c>
      <c r="H2067" s="9">
        <f t="shared" si="131"/>
        <v>0.45188734676457898</v>
      </c>
    </row>
    <row r="2068" spans="1:8" x14ac:dyDescent="0.25">
      <c r="A2068">
        <v>464</v>
      </c>
      <c r="B2068" t="s">
        <v>2054</v>
      </c>
      <c r="C2068" s="8">
        <v>296.82</v>
      </c>
      <c r="D2068" s="8">
        <v>155.19</v>
      </c>
      <c r="E2068" s="10">
        <f t="shared" si="128"/>
        <v>213.74971202899246</v>
      </c>
      <c r="F2068" s="9">
        <f t="shared" si="129"/>
        <v>-58.559712028992465</v>
      </c>
      <c r="G2068" s="9">
        <f t="shared" si="130"/>
        <v>-57.223521583974559</v>
      </c>
      <c r="H2068" s="9">
        <f t="shared" si="131"/>
        <v>-1.3361904450179054</v>
      </c>
    </row>
    <row r="2069" spans="1:8" x14ac:dyDescent="0.25">
      <c r="A2069">
        <v>463</v>
      </c>
      <c r="B2069" t="s">
        <v>2055</v>
      </c>
      <c r="C2069" s="8">
        <v>297.19</v>
      </c>
      <c r="D2069" s="8">
        <v>155.4</v>
      </c>
      <c r="E2069" s="10">
        <f t="shared" si="128"/>
        <v>213.78441296517747</v>
      </c>
      <c r="F2069" s="9">
        <f t="shared" si="129"/>
        <v>-58.384412965177461</v>
      </c>
      <c r="G2069" s="9">
        <f t="shared" si="130"/>
        <v>-58.559712028992465</v>
      </c>
      <c r="H2069" s="9">
        <f t="shared" si="131"/>
        <v>0.17529906381500382</v>
      </c>
    </row>
    <row r="2070" spans="1:8" x14ac:dyDescent="0.25">
      <c r="A2070">
        <v>462</v>
      </c>
      <c r="B2070" t="s">
        <v>2056</v>
      </c>
      <c r="C2070" s="8">
        <v>298.61</v>
      </c>
      <c r="D2070" s="8">
        <v>155.66999999999999</v>
      </c>
      <c r="E2070" s="10">
        <f t="shared" si="128"/>
        <v>213.91758953107657</v>
      </c>
      <c r="F2070" s="9">
        <f t="shared" si="129"/>
        <v>-58.247589531076585</v>
      </c>
      <c r="G2070" s="9">
        <f t="shared" si="130"/>
        <v>-58.384412965177461</v>
      </c>
      <c r="H2070" s="9">
        <f t="shared" si="131"/>
        <v>0.13682343410087583</v>
      </c>
    </row>
    <row r="2071" spans="1:8" x14ac:dyDescent="0.25">
      <c r="A2071">
        <v>461</v>
      </c>
      <c r="B2071" t="s">
        <v>2057</v>
      </c>
      <c r="C2071" s="8">
        <v>299.31</v>
      </c>
      <c r="D2071" s="8">
        <v>154.91</v>
      </c>
      <c r="E2071" s="10">
        <f t="shared" si="128"/>
        <v>213.983239950886</v>
      </c>
      <c r="F2071" s="9">
        <f t="shared" si="129"/>
        <v>-59.073239950886006</v>
      </c>
      <c r="G2071" s="9">
        <f t="shared" si="130"/>
        <v>-58.247589531076585</v>
      </c>
      <c r="H2071" s="9">
        <f t="shared" si="131"/>
        <v>-0.82565041980942055</v>
      </c>
    </row>
    <row r="2072" spans="1:8" x14ac:dyDescent="0.25">
      <c r="A2072">
        <v>460</v>
      </c>
      <c r="B2072" t="s">
        <v>2058</v>
      </c>
      <c r="C2072" s="8">
        <v>300.64999999999998</v>
      </c>
      <c r="D2072" s="8">
        <v>156.11000000000001</v>
      </c>
      <c r="E2072" s="10">
        <f t="shared" si="128"/>
        <v>214.10891361166406</v>
      </c>
      <c r="F2072" s="9">
        <f t="shared" si="129"/>
        <v>-57.998913611664051</v>
      </c>
      <c r="G2072" s="9">
        <f t="shared" si="130"/>
        <v>-59.073239950886006</v>
      </c>
      <c r="H2072" s="9">
        <f t="shared" si="131"/>
        <v>1.0743263392219546</v>
      </c>
    </row>
    <row r="2073" spans="1:8" x14ac:dyDescent="0.25">
      <c r="A2073">
        <v>459</v>
      </c>
      <c r="B2073" t="s">
        <v>2059</v>
      </c>
      <c r="C2073" s="8">
        <v>300.75</v>
      </c>
      <c r="D2073" s="8">
        <v>155.29</v>
      </c>
      <c r="E2073" s="10">
        <f t="shared" si="128"/>
        <v>214.11829224306541</v>
      </c>
      <c r="F2073" s="9">
        <f t="shared" si="129"/>
        <v>-58.82829224306542</v>
      </c>
      <c r="G2073" s="9">
        <f t="shared" si="130"/>
        <v>-57.998913611664051</v>
      </c>
      <c r="H2073" s="9">
        <f t="shared" si="131"/>
        <v>-0.82937863140136869</v>
      </c>
    </row>
    <row r="2074" spans="1:8" x14ac:dyDescent="0.25">
      <c r="A2074">
        <v>458</v>
      </c>
      <c r="B2074" t="s">
        <v>2060</v>
      </c>
      <c r="C2074" s="8">
        <v>299.70999999999998</v>
      </c>
      <c r="D2074" s="8">
        <v>155.24</v>
      </c>
      <c r="E2074" s="10">
        <f t="shared" si="128"/>
        <v>214.02075447649139</v>
      </c>
      <c r="F2074" s="9">
        <f t="shared" si="129"/>
        <v>-58.780754476491381</v>
      </c>
      <c r="G2074" s="9">
        <f t="shared" si="130"/>
        <v>-58.82829224306542</v>
      </c>
      <c r="H2074" s="9">
        <f t="shared" si="131"/>
        <v>4.7537766574038187E-2</v>
      </c>
    </row>
    <row r="2075" spans="1:8" x14ac:dyDescent="0.25">
      <c r="A2075">
        <v>457</v>
      </c>
      <c r="B2075" t="s">
        <v>2061</v>
      </c>
      <c r="C2075" s="8">
        <v>297.74</v>
      </c>
      <c r="D2075" s="8">
        <v>154.13</v>
      </c>
      <c r="E2075" s="10">
        <f t="shared" si="128"/>
        <v>213.83599543788486</v>
      </c>
      <c r="F2075" s="9">
        <f t="shared" si="129"/>
        <v>-59.705995437884866</v>
      </c>
      <c r="G2075" s="9">
        <f t="shared" si="130"/>
        <v>-58.780754476491381</v>
      </c>
      <c r="H2075" s="9">
        <f t="shared" si="131"/>
        <v>-0.92524096139348444</v>
      </c>
    </row>
    <row r="2076" spans="1:8" x14ac:dyDescent="0.25">
      <c r="A2076">
        <v>456</v>
      </c>
      <c r="B2076" t="s">
        <v>2062</v>
      </c>
      <c r="C2076" s="8">
        <v>298.83</v>
      </c>
      <c r="D2076" s="8">
        <v>154.71</v>
      </c>
      <c r="E2076" s="10">
        <f t="shared" si="128"/>
        <v>213.93822252015954</v>
      </c>
      <c r="F2076" s="9">
        <f t="shared" si="129"/>
        <v>-59.228222520159534</v>
      </c>
      <c r="G2076" s="9">
        <f t="shared" si="130"/>
        <v>-59.705995437884866</v>
      </c>
      <c r="H2076" s="9">
        <f t="shared" si="131"/>
        <v>0.47777291772533204</v>
      </c>
    </row>
    <row r="2077" spans="1:8" x14ac:dyDescent="0.25">
      <c r="A2077">
        <v>455</v>
      </c>
      <c r="B2077" t="s">
        <v>2063</v>
      </c>
      <c r="C2077" s="8">
        <v>297.17</v>
      </c>
      <c r="D2077" s="8">
        <v>153.82</v>
      </c>
      <c r="E2077" s="10">
        <f t="shared" si="128"/>
        <v>213.78253723889719</v>
      </c>
      <c r="F2077" s="9">
        <f t="shared" si="129"/>
        <v>-59.962537238897198</v>
      </c>
      <c r="G2077" s="9">
        <f t="shared" si="130"/>
        <v>-59.228222520159534</v>
      </c>
      <c r="H2077" s="9">
        <f t="shared" si="131"/>
        <v>-0.73431471873766441</v>
      </c>
    </row>
    <row r="2078" spans="1:8" x14ac:dyDescent="0.25">
      <c r="A2078">
        <v>454</v>
      </c>
      <c r="B2078" t="s">
        <v>2064</v>
      </c>
      <c r="C2078" s="8">
        <v>297.89999999999998</v>
      </c>
      <c r="D2078" s="8">
        <v>153.68</v>
      </c>
      <c r="E2078" s="10">
        <f t="shared" si="128"/>
        <v>213.85100124812701</v>
      </c>
      <c r="F2078" s="9">
        <f t="shared" si="129"/>
        <v>-60.171001248126998</v>
      </c>
      <c r="G2078" s="9">
        <f t="shared" si="130"/>
        <v>-59.962537238897198</v>
      </c>
      <c r="H2078" s="9">
        <f t="shared" si="131"/>
        <v>-0.20846400922980024</v>
      </c>
    </row>
    <row r="2079" spans="1:8" x14ac:dyDescent="0.25">
      <c r="A2079">
        <v>453</v>
      </c>
      <c r="B2079" t="s">
        <v>2065</v>
      </c>
      <c r="C2079" s="8">
        <v>300.02999999999997</v>
      </c>
      <c r="D2079" s="8">
        <v>154.69999999999999</v>
      </c>
      <c r="E2079" s="10">
        <f t="shared" si="128"/>
        <v>214.05076609697571</v>
      </c>
      <c r="F2079" s="9">
        <f t="shared" si="129"/>
        <v>-59.350766096975718</v>
      </c>
      <c r="G2079" s="9">
        <f t="shared" si="130"/>
        <v>-60.171001248126998</v>
      </c>
      <c r="H2079" s="9">
        <f t="shared" si="131"/>
        <v>0.82023515115128021</v>
      </c>
    </row>
    <row r="2080" spans="1:8" x14ac:dyDescent="0.25">
      <c r="A2080">
        <v>452</v>
      </c>
      <c r="B2080" t="s">
        <v>2066</v>
      </c>
      <c r="C2080" s="8">
        <v>301.44</v>
      </c>
      <c r="D2080" s="8">
        <v>157.26</v>
      </c>
      <c r="E2080" s="10">
        <f t="shared" si="128"/>
        <v>214.1830047997347</v>
      </c>
      <c r="F2080" s="9">
        <f t="shared" si="129"/>
        <v>-56.923004799734713</v>
      </c>
      <c r="G2080" s="9">
        <f t="shared" si="130"/>
        <v>-59.350766096975718</v>
      </c>
      <c r="H2080" s="9">
        <f t="shared" si="131"/>
        <v>2.4277612972410054</v>
      </c>
    </row>
    <row r="2081" spans="1:8" x14ac:dyDescent="0.25">
      <c r="A2081">
        <v>451</v>
      </c>
      <c r="B2081" t="s">
        <v>2067</v>
      </c>
      <c r="C2081" s="8">
        <v>300</v>
      </c>
      <c r="D2081" s="8">
        <v>155.36000000000001</v>
      </c>
      <c r="E2081" s="10">
        <f t="shared" si="128"/>
        <v>214.04795250755529</v>
      </c>
      <c r="F2081" s="9">
        <f t="shared" si="129"/>
        <v>-58.687952507555281</v>
      </c>
      <c r="G2081" s="9">
        <f t="shared" si="130"/>
        <v>-56.923004799734713</v>
      </c>
      <c r="H2081" s="9">
        <f t="shared" si="131"/>
        <v>-1.7649477078205678</v>
      </c>
    </row>
    <row r="2082" spans="1:8" x14ac:dyDescent="0.25">
      <c r="A2082">
        <v>450</v>
      </c>
      <c r="B2082" t="s">
        <v>2068</v>
      </c>
      <c r="C2082" s="8">
        <v>302.01</v>
      </c>
      <c r="D2082" s="8">
        <v>157.19999999999999</v>
      </c>
      <c r="E2082" s="10">
        <f t="shared" si="128"/>
        <v>214.23646299872237</v>
      </c>
      <c r="F2082" s="9">
        <f t="shared" si="129"/>
        <v>-57.036462998722385</v>
      </c>
      <c r="G2082" s="9">
        <f t="shared" si="130"/>
        <v>-58.687952507555281</v>
      </c>
      <c r="H2082" s="9">
        <f t="shared" si="131"/>
        <v>1.6514895088328956</v>
      </c>
    </row>
    <row r="2083" spans="1:8" x14ac:dyDescent="0.25">
      <c r="A2083">
        <v>449</v>
      </c>
      <c r="B2083" t="s">
        <v>2069</v>
      </c>
      <c r="C2083" s="8">
        <v>301.45999999999998</v>
      </c>
      <c r="D2083" s="8">
        <v>156.15</v>
      </c>
      <c r="E2083" s="10">
        <f t="shared" si="128"/>
        <v>214.18488052601498</v>
      </c>
      <c r="F2083" s="9">
        <f t="shared" si="129"/>
        <v>-58.034880526014973</v>
      </c>
      <c r="G2083" s="9">
        <f t="shared" si="130"/>
        <v>-57.036462998722385</v>
      </c>
      <c r="H2083" s="9">
        <f t="shared" si="131"/>
        <v>-0.99841752729258815</v>
      </c>
    </row>
    <row r="2084" spans="1:8" x14ac:dyDescent="0.25">
      <c r="A2084">
        <v>448</v>
      </c>
      <c r="B2084" t="s">
        <v>2070</v>
      </c>
      <c r="C2084" s="8">
        <v>300.72000000000003</v>
      </c>
      <c r="D2084" s="8">
        <v>157.84</v>
      </c>
      <c r="E2084" s="10">
        <f t="shared" si="128"/>
        <v>214.115478653645</v>
      </c>
      <c r="F2084" s="9">
        <f t="shared" si="129"/>
        <v>-56.275478653644996</v>
      </c>
      <c r="G2084" s="9">
        <f t="shared" si="130"/>
        <v>-58.034880526014973</v>
      </c>
      <c r="H2084" s="9">
        <f t="shared" si="131"/>
        <v>1.7594018723699776</v>
      </c>
    </row>
    <row r="2085" spans="1:8" x14ac:dyDescent="0.25">
      <c r="A2085">
        <v>447</v>
      </c>
      <c r="B2085" t="s">
        <v>2071</v>
      </c>
      <c r="C2085" s="8">
        <v>297.43</v>
      </c>
      <c r="D2085" s="8">
        <v>156.56</v>
      </c>
      <c r="E2085" s="10">
        <f t="shared" si="128"/>
        <v>213.80692168054068</v>
      </c>
      <c r="F2085" s="9">
        <f t="shared" si="129"/>
        <v>-57.24692168054068</v>
      </c>
      <c r="G2085" s="9">
        <f t="shared" si="130"/>
        <v>-56.275478653644996</v>
      </c>
      <c r="H2085" s="9">
        <f t="shared" si="131"/>
        <v>-0.97144302689568462</v>
      </c>
    </row>
    <row r="2086" spans="1:8" x14ac:dyDescent="0.25">
      <c r="A2086">
        <v>446</v>
      </c>
      <c r="B2086" t="s">
        <v>2072</v>
      </c>
      <c r="C2086" s="8">
        <v>294.83999999999997</v>
      </c>
      <c r="D2086" s="8">
        <v>154.29</v>
      </c>
      <c r="E2086" s="10">
        <f t="shared" si="128"/>
        <v>213.5640151272458</v>
      </c>
      <c r="F2086" s="9">
        <f t="shared" si="129"/>
        <v>-59.274015127245804</v>
      </c>
      <c r="G2086" s="9">
        <f t="shared" si="130"/>
        <v>-57.24692168054068</v>
      </c>
      <c r="H2086" s="9">
        <f t="shared" si="131"/>
        <v>-2.0270934467051234</v>
      </c>
    </row>
    <row r="2087" spans="1:8" x14ac:dyDescent="0.25">
      <c r="A2087">
        <v>445</v>
      </c>
      <c r="B2087" t="s">
        <v>2073</v>
      </c>
      <c r="C2087" s="8">
        <v>292.62</v>
      </c>
      <c r="D2087" s="8">
        <v>152.58000000000001</v>
      </c>
      <c r="E2087" s="10">
        <f t="shared" si="128"/>
        <v>213.35580951013588</v>
      </c>
      <c r="F2087" s="9">
        <f t="shared" si="129"/>
        <v>-60.775809510135872</v>
      </c>
      <c r="G2087" s="9">
        <f t="shared" si="130"/>
        <v>-59.274015127245804</v>
      </c>
      <c r="H2087" s="9">
        <f t="shared" si="131"/>
        <v>-1.5017943828900684</v>
      </c>
    </row>
    <row r="2088" spans="1:8" x14ac:dyDescent="0.25">
      <c r="A2088">
        <v>444</v>
      </c>
      <c r="B2088" t="s">
        <v>2074</v>
      </c>
      <c r="C2088" s="8">
        <v>283.82</v>
      </c>
      <c r="D2088" s="8">
        <v>148</v>
      </c>
      <c r="E2088" s="10">
        <f t="shared" si="128"/>
        <v>212.53048994681737</v>
      </c>
      <c r="F2088" s="9">
        <f t="shared" si="129"/>
        <v>-64.530489946817369</v>
      </c>
      <c r="G2088" s="9">
        <f t="shared" si="130"/>
        <v>-60.775809510135872</v>
      </c>
      <c r="H2088" s="9">
        <f t="shared" si="131"/>
        <v>-3.7546804366814968</v>
      </c>
    </row>
    <row r="2089" spans="1:8" x14ac:dyDescent="0.25">
      <c r="A2089">
        <v>443</v>
      </c>
      <c r="B2089" t="s">
        <v>2075</v>
      </c>
      <c r="C2089" s="8">
        <v>287.8</v>
      </c>
      <c r="D2089" s="8">
        <v>149.36000000000001</v>
      </c>
      <c r="E2089" s="10">
        <f t="shared" si="128"/>
        <v>212.90375947659098</v>
      </c>
      <c r="F2089" s="9">
        <f t="shared" si="129"/>
        <v>-63.543759476590964</v>
      </c>
      <c r="G2089" s="9">
        <f t="shared" si="130"/>
        <v>-64.530489946817369</v>
      </c>
      <c r="H2089" s="9">
        <f t="shared" si="131"/>
        <v>0.98673047022640503</v>
      </c>
    </row>
    <row r="2090" spans="1:8" x14ac:dyDescent="0.25">
      <c r="A2090">
        <v>442</v>
      </c>
      <c r="B2090" t="s">
        <v>2076</v>
      </c>
      <c r="C2090" s="8">
        <v>287.97000000000003</v>
      </c>
      <c r="D2090" s="8">
        <v>149.32</v>
      </c>
      <c r="E2090" s="10">
        <f t="shared" si="128"/>
        <v>212.91970314997326</v>
      </c>
      <c r="F2090" s="9">
        <f t="shared" si="129"/>
        <v>-63.599703149973266</v>
      </c>
      <c r="G2090" s="9">
        <f t="shared" si="130"/>
        <v>-63.543759476590964</v>
      </c>
      <c r="H2090" s="9">
        <f t="shared" si="131"/>
        <v>-5.5943673382301995E-2</v>
      </c>
    </row>
    <row r="2091" spans="1:8" x14ac:dyDescent="0.25">
      <c r="A2091">
        <v>441</v>
      </c>
      <c r="B2091" t="s">
        <v>2077</v>
      </c>
      <c r="C2091" s="8">
        <v>293.62</v>
      </c>
      <c r="D2091" s="8">
        <v>152.54</v>
      </c>
      <c r="E2091" s="10">
        <f t="shared" si="128"/>
        <v>213.44959582414936</v>
      </c>
      <c r="F2091" s="9">
        <f t="shared" si="129"/>
        <v>-60.909595824149363</v>
      </c>
      <c r="G2091" s="9">
        <f t="shared" si="130"/>
        <v>-63.599703149973266</v>
      </c>
      <c r="H2091" s="9">
        <f t="shared" si="131"/>
        <v>2.6901073258239023</v>
      </c>
    </row>
    <row r="2092" spans="1:8" x14ac:dyDescent="0.25">
      <c r="A2092">
        <v>440</v>
      </c>
      <c r="B2092" t="s">
        <v>2078</v>
      </c>
      <c r="C2092" s="8">
        <v>291.62</v>
      </c>
      <c r="D2092" s="8">
        <v>150.62</v>
      </c>
      <c r="E2092" s="10">
        <f t="shared" si="128"/>
        <v>213.26202319612241</v>
      </c>
      <c r="F2092" s="9">
        <f t="shared" si="129"/>
        <v>-62.642023196122409</v>
      </c>
      <c r="G2092" s="9">
        <f t="shared" si="130"/>
        <v>-60.909595824149363</v>
      </c>
      <c r="H2092" s="9">
        <f t="shared" si="131"/>
        <v>-1.7324273719730456</v>
      </c>
    </row>
    <row r="2093" spans="1:8" x14ac:dyDescent="0.25">
      <c r="A2093">
        <v>439</v>
      </c>
      <c r="B2093" t="s">
        <v>2079</v>
      </c>
      <c r="C2093" s="8">
        <v>288.07</v>
      </c>
      <c r="D2093" s="8">
        <v>148.66999999999999</v>
      </c>
      <c r="E2093" s="10">
        <f t="shared" si="128"/>
        <v>212.92908178137461</v>
      </c>
      <c r="F2093" s="9">
        <f t="shared" si="129"/>
        <v>-64.259081781374618</v>
      </c>
      <c r="G2093" s="9">
        <f t="shared" si="130"/>
        <v>-62.642023196122409</v>
      </c>
      <c r="H2093" s="9">
        <f t="shared" si="131"/>
        <v>-1.6170585852522095</v>
      </c>
    </row>
    <row r="2094" spans="1:8" x14ac:dyDescent="0.25">
      <c r="A2094">
        <v>438</v>
      </c>
      <c r="B2094" t="s">
        <v>2080</v>
      </c>
      <c r="C2094" s="8">
        <v>292.55</v>
      </c>
      <c r="D2094" s="8">
        <v>150.27000000000001</v>
      </c>
      <c r="E2094" s="10">
        <f t="shared" si="128"/>
        <v>213.34924446815495</v>
      </c>
      <c r="F2094" s="9">
        <f t="shared" si="129"/>
        <v>-63.07924446815494</v>
      </c>
      <c r="G2094" s="9">
        <f t="shared" si="130"/>
        <v>-64.259081781374618</v>
      </c>
      <c r="H2094" s="9">
        <f t="shared" si="131"/>
        <v>1.1798373132196787</v>
      </c>
    </row>
    <row r="2095" spans="1:8" x14ac:dyDescent="0.25">
      <c r="A2095">
        <v>437</v>
      </c>
      <c r="B2095" t="s">
        <v>2081</v>
      </c>
      <c r="C2095" s="8">
        <v>283.89999999999998</v>
      </c>
      <c r="D2095" s="8">
        <v>146.07</v>
      </c>
      <c r="E2095" s="10">
        <f t="shared" si="128"/>
        <v>212.53799285193844</v>
      </c>
      <c r="F2095" s="9">
        <f t="shared" si="129"/>
        <v>-66.467992851938448</v>
      </c>
      <c r="G2095" s="9">
        <f t="shared" si="130"/>
        <v>-63.07924446815494</v>
      </c>
      <c r="H2095" s="9">
        <f t="shared" si="131"/>
        <v>-3.3887483837835077</v>
      </c>
    </row>
    <row r="2096" spans="1:8" x14ac:dyDescent="0.25">
      <c r="A2096">
        <v>436</v>
      </c>
      <c r="B2096" t="s">
        <v>2082</v>
      </c>
      <c r="C2096" s="8">
        <v>284.64999999999998</v>
      </c>
      <c r="D2096" s="8">
        <v>145.49</v>
      </c>
      <c r="E2096" s="10">
        <f t="shared" si="128"/>
        <v>212.60833258744853</v>
      </c>
      <c r="F2096" s="9">
        <f t="shared" si="129"/>
        <v>-67.118332587448521</v>
      </c>
      <c r="G2096" s="9">
        <f t="shared" si="130"/>
        <v>-66.467992851938448</v>
      </c>
      <c r="H2096" s="9">
        <f t="shared" si="131"/>
        <v>-0.65033973551007307</v>
      </c>
    </row>
    <row r="2097" spans="1:8" x14ac:dyDescent="0.25">
      <c r="A2097">
        <v>435</v>
      </c>
      <c r="B2097" t="s">
        <v>2083</v>
      </c>
      <c r="C2097" s="8">
        <v>288.85000000000002</v>
      </c>
      <c r="D2097" s="8">
        <v>148.63</v>
      </c>
      <c r="E2097" s="10">
        <f t="shared" si="128"/>
        <v>213.00223510630511</v>
      </c>
      <c r="F2097" s="9">
        <f t="shared" si="129"/>
        <v>-64.372235106305112</v>
      </c>
      <c r="G2097" s="9">
        <f t="shared" si="130"/>
        <v>-67.118332587448521</v>
      </c>
      <c r="H2097" s="9">
        <f t="shared" si="131"/>
        <v>2.7460974811434085</v>
      </c>
    </row>
    <row r="2098" spans="1:8" x14ac:dyDescent="0.25">
      <c r="A2098">
        <v>434</v>
      </c>
      <c r="B2098" t="s">
        <v>2084</v>
      </c>
      <c r="C2098" s="8">
        <v>292.33</v>
      </c>
      <c r="D2098" s="8">
        <v>150.13</v>
      </c>
      <c r="E2098" s="10">
        <f t="shared" si="128"/>
        <v>213.32861147907198</v>
      </c>
      <c r="F2098" s="9">
        <f t="shared" si="129"/>
        <v>-63.198611479071985</v>
      </c>
      <c r="G2098" s="9">
        <f t="shared" si="130"/>
        <v>-64.372235106305112</v>
      </c>
      <c r="H2098" s="9">
        <f t="shared" si="131"/>
        <v>1.1736236272331269</v>
      </c>
    </row>
    <row r="2099" spans="1:8" x14ac:dyDescent="0.25">
      <c r="A2099">
        <v>433</v>
      </c>
      <c r="B2099" t="s">
        <v>2085</v>
      </c>
      <c r="C2099" s="8">
        <v>290.08999999999997</v>
      </c>
      <c r="D2099" s="8">
        <v>149.15</v>
      </c>
      <c r="E2099" s="10">
        <f t="shared" si="128"/>
        <v>213.11853013568182</v>
      </c>
      <c r="F2099" s="9">
        <f t="shared" si="129"/>
        <v>-63.968530135681817</v>
      </c>
      <c r="G2099" s="9">
        <f t="shared" si="130"/>
        <v>-63.198611479071985</v>
      </c>
      <c r="H2099" s="9">
        <f t="shared" si="131"/>
        <v>-0.76991865660983194</v>
      </c>
    </row>
    <row r="2100" spans="1:8" x14ac:dyDescent="0.25">
      <c r="A2100">
        <v>432</v>
      </c>
      <c r="B2100" t="s">
        <v>2086</v>
      </c>
      <c r="C2100" s="8">
        <v>292.45</v>
      </c>
      <c r="D2100" s="8">
        <v>150.38</v>
      </c>
      <c r="E2100" s="10">
        <f t="shared" si="128"/>
        <v>213.3398658367536</v>
      </c>
      <c r="F2100" s="9">
        <f t="shared" si="129"/>
        <v>-62.959865836753607</v>
      </c>
      <c r="G2100" s="9">
        <f t="shared" si="130"/>
        <v>-63.968530135681817</v>
      </c>
      <c r="H2100" s="9">
        <f t="shared" si="131"/>
        <v>1.0086642989282097</v>
      </c>
    </row>
    <row r="2101" spans="1:8" x14ac:dyDescent="0.25">
      <c r="A2101">
        <v>431</v>
      </c>
      <c r="B2101" t="s">
        <v>2087</v>
      </c>
      <c r="C2101" s="8">
        <v>292.36</v>
      </c>
      <c r="D2101" s="8">
        <v>150.03</v>
      </c>
      <c r="E2101" s="10">
        <f t="shared" si="128"/>
        <v>213.33142506849239</v>
      </c>
      <c r="F2101" s="9">
        <f t="shared" si="129"/>
        <v>-63.301425068492392</v>
      </c>
      <c r="G2101" s="9">
        <f t="shared" si="130"/>
        <v>-62.959865836753607</v>
      </c>
      <c r="H2101" s="9">
        <f t="shared" si="131"/>
        <v>-0.34155923173878477</v>
      </c>
    </row>
    <row r="2102" spans="1:8" x14ac:dyDescent="0.25">
      <c r="A2102">
        <v>430</v>
      </c>
      <c r="B2102" t="s">
        <v>2088</v>
      </c>
      <c r="C2102" s="8">
        <v>284.85000000000002</v>
      </c>
      <c r="D2102" s="8">
        <v>145.43</v>
      </c>
      <c r="E2102" s="10">
        <f t="shared" si="128"/>
        <v>212.62708985025122</v>
      </c>
      <c r="F2102" s="9">
        <f t="shared" si="129"/>
        <v>-67.197089850251217</v>
      </c>
      <c r="G2102" s="9">
        <f t="shared" si="130"/>
        <v>-63.301425068492392</v>
      </c>
      <c r="H2102" s="9">
        <f t="shared" si="131"/>
        <v>-3.8956647817588248</v>
      </c>
    </row>
    <row r="2103" spans="1:8" x14ac:dyDescent="0.25">
      <c r="A2103">
        <v>429</v>
      </c>
      <c r="B2103" t="s">
        <v>2089</v>
      </c>
      <c r="C2103" s="8">
        <v>288</v>
      </c>
      <c r="D2103" s="8">
        <v>147.03</v>
      </c>
      <c r="E2103" s="10">
        <f t="shared" si="128"/>
        <v>212.92251673939367</v>
      </c>
      <c r="F2103" s="9">
        <f t="shared" si="129"/>
        <v>-65.89251673939367</v>
      </c>
      <c r="G2103" s="9">
        <f t="shared" si="130"/>
        <v>-67.197089850251217</v>
      </c>
      <c r="H2103" s="9">
        <f t="shared" si="131"/>
        <v>1.3045731108575467</v>
      </c>
    </row>
    <row r="2104" spans="1:8" x14ac:dyDescent="0.25">
      <c r="A2104">
        <v>428</v>
      </c>
      <c r="B2104" t="s">
        <v>2090</v>
      </c>
      <c r="C2104" s="8">
        <v>286.87</v>
      </c>
      <c r="D2104" s="8">
        <v>144.85</v>
      </c>
      <c r="E2104" s="10">
        <f t="shared" si="128"/>
        <v>212.81653820455844</v>
      </c>
      <c r="F2104" s="9">
        <f t="shared" si="129"/>
        <v>-67.966538204558447</v>
      </c>
      <c r="G2104" s="9">
        <f t="shared" si="130"/>
        <v>-65.89251673939367</v>
      </c>
      <c r="H2104" s="9">
        <f t="shared" si="131"/>
        <v>-2.0740214651647761</v>
      </c>
    </row>
    <row r="2105" spans="1:8" x14ac:dyDescent="0.25">
      <c r="A2105">
        <v>427</v>
      </c>
      <c r="B2105" t="s">
        <v>2091</v>
      </c>
      <c r="C2105" s="8">
        <v>288.89</v>
      </c>
      <c r="D2105" s="8">
        <v>146.54</v>
      </c>
      <c r="E2105" s="10">
        <f t="shared" si="128"/>
        <v>213.00598655886566</v>
      </c>
      <c r="F2105" s="9">
        <f t="shared" si="129"/>
        <v>-66.465986558865666</v>
      </c>
      <c r="G2105" s="9">
        <f t="shared" si="130"/>
        <v>-67.966538204558447</v>
      </c>
      <c r="H2105" s="9">
        <f t="shared" si="131"/>
        <v>1.5005516456927808</v>
      </c>
    </row>
    <row r="2106" spans="1:8" x14ac:dyDescent="0.25">
      <c r="A2106">
        <v>426</v>
      </c>
      <c r="B2106" t="s">
        <v>2092</v>
      </c>
      <c r="C2106" s="8">
        <v>292.58</v>
      </c>
      <c r="D2106" s="8">
        <v>149.11000000000001</v>
      </c>
      <c r="E2106" s="10">
        <f t="shared" si="128"/>
        <v>213.35205805757536</v>
      </c>
      <c r="F2106" s="9">
        <f t="shared" si="129"/>
        <v>-64.242058057575349</v>
      </c>
      <c r="G2106" s="9">
        <f t="shared" si="130"/>
        <v>-66.465986558865666</v>
      </c>
      <c r="H2106" s="9">
        <f t="shared" si="131"/>
        <v>2.2239285012903167</v>
      </c>
    </row>
    <row r="2107" spans="1:8" x14ac:dyDescent="0.25">
      <c r="A2107">
        <v>425</v>
      </c>
      <c r="B2107" t="s">
        <v>2093</v>
      </c>
      <c r="C2107" s="8">
        <v>292.45</v>
      </c>
      <c r="D2107" s="8">
        <v>148.84</v>
      </c>
      <c r="E2107" s="10">
        <f t="shared" si="128"/>
        <v>213.3398658367536</v>
      </c>
      <c r="F2107" s="9">
        <f t="shared" si="129"/>
        <v>-64.4998658367536</v>
      </c>
      <c r="G2107" s="9">
        <f t="shared" si="130"/>
        <v>-64.242058057575349</v>
      </c>
      <c r="H2107" s="9">
        <f t="shared" si="131"/>
        <v>-0.25780777917825048</v>
      </c>
    </row>
    <row r="2108" spans="1:8" x14ac:dyDescent="0.25">
      <c r="A2108">
        <v>424</v>
      </c>
      <c r="B2108" t="s">
        <v>2094</v>
      </c>
      <c r="C2108" s="8">
        <v>290.74</v>
      </c>
      <c r="D2108" s="8">
        <v>146.66</v>
      </c>
      <c r="E2108" s="10">
        <f t="shared" si="128"/>
        <v>213.17949123979056</v>
      </c>
      <c r="F2108" s="9">
        <f t="shared" si="129"/>
        <v>-66.519491239790568</v>
      </c>
      <c r="G2108" s="9">
        <f t="shared" si="130"/>
        <v>-64.4998658367536</v>
      </c>
      <c r="H2108" s="9">
        <f t="shared" si="131"/>
        <v>-2.0196254030369687</v>
      </c>
    </row>
    <row r="2109" spans="1:8" x14ac:dyDescent="0.25">
      <c r="A2109">
        <v>423</v>
      </c>
      <c r="B2109" t="s">
        <v>2095</v>
      </c>
      <c r="C2109" s="8">
        <v>294.04000000000002</v>
      </c>
      <c r="D2109" s="8">
        <v>147.84</v>
      </c>
      <c r="E2109" s="10">
        <f t="shared" si="128"/>
        <v>213.48898607603502</v>
      </c>
      <c r="F2109" s="9">
        <f t="shared" si="129"/>
        <v>-65.648986076035015</v>
      </c>
      <c r="G2109" s="9">
        <f t="shared" si="130"/>
        <v>-66.519491239790568</v>
      </c>
      <c r="H2109" s="9">
        <f t="shared" si="131"/>
        <v>0.87050516375555276</v>
      </c>
    </row>
    <row r="2110" spans="1:8" x14ac:dyDescent="0.25">
      <c r="A2110">
        <v>422</v>
      </c>
      <c r="B2110" t="s">
        <v>2096</v>
      </c>
      <c r="C2110" s="8">
        <v>297.82</v>
      </c>
      <c r="D2110" s="8">
        <v>150.59</v>
      </c>
      <c r="E2110" s="10">
        <f t="shared" si="128"/>
        <v>213.84349834300593</v>
      </c>
      <c r="F2110" s="9">
        <f t="shared" si="129"/>
        <v>-63.25349834300593</v>
      </c>
      <c r="G2110" s="9">
        <f t="shared" si="130"/>
        <v>-65.648986076035015</v>
      </c>
      <c r="H2110" s="9">
        <f t="shared" si="131"/>
        <v>2.3954877330290856</v>
      </c>
    </row>
    <row r="2111" spans="1:8" x14ac:dyDescent="0.25">
      <c r="A2111">
        <v>421</v>
      </c>
      <c r="B2111" t="s">
        <v>2097</v>
      </c>
      <c r="C2111" s="8">
        <v>298.05</v>
      </c>
      <c r="D2111" s="8">
        <v>149.9</v>
      </c>
      <c r="E2111" s="10">
        <f t="shared" si="128"/>
        <v>213.86506919522904</v>
      </c>
      <c r="F2111" s="9">
        <f t="shared" si="129"/>
        <v>-63.965069195229034</v>
      </c>
      <c r="G2111" s="9">
        <f t="shared" si="130"/>
        <v>-63.25349834300593</v>
      </c>
      <c r="H2111" s="9">
        <f t="shared" si="131"/>
        <v>-0.71157085222310457</v>
      </c>
    </row>
    <row r="2112" spans="1:8" x14ac:dyDescent="0.25">
      <c r="A2112">
        <v>420</v>
      </c>
      <c r="B2112" t="s">
        <v>2098</v>
      </c>
      <c r="C2112" s="8">
        <v>298.2</v>
      </c>
      <c r="D2112" s="8">
        <v>151.91</v>
      </c>
      <c r="E2112" s="10">
        <f t="shared" si="128"/>
        <v>213.87913714233105</v>
      </c>
      <c r="F2112" s="9">
        <f t="shared" si="129"/>
        <v>-61.96913714233105</v>
      </c>
      <c r="G2112" s="9">
        <f t="shared" si="130"/>
        <v>-63.965069195229034</v>
      </c>
      <c r="H2112" s="9">
        <f t="shared" si="131"/>
        <v>1.9959320528979845</v>
      </c>
    </row>
    <row r="2113" spans="1:8" x14ac:dyDescent="0.25">
      <c r="A2113">
        <v>419</v>
      </c>
      <c r="B2113" t="s">
        <v>2099</v>
      </c>
      <c r="C2113" s="8">
        <v>298.13</v>
      </c>
      <c r="D2113" s="8">
        <v>153.85</v>
      </c>
      <c r="E2113" s="10">
        <f t="shared" si="128"/>
        <v>213.87257210035011</v>
      </c>
      <c r="F2113" s="9">
        <f t="shared" si="129"/>
        <v>-60.022572100350118</v>
      </c>
      <c r="G2113" s="9">
        <f t="shared" si="130"/>
        <v>-61.96913714233105</v>
      </c>
      <c r="H2113" s="9">
        <f t="shared" si="131"/>
        <v>1.9465650419809322</v>
      </c>
    </row>
    <row r="2114" spans="1:8" x14ac:dyDescent="0.25">
      <c r="A2114">
        <v>418</v>
      </c>
      <c r="B2114" t="s">
        <v>2100</v>
      </c>
      <c r="C2114" s="8">
        <v>300.25</v>
      </c>
      <c r="D2114" s="8">
        <v>157</v>
      </c>
      <c r="E2114" s="10">
        <f t="shared" si="128"/>
        <v>214.07139908605868</v>
      </c>
      <c r="F2114" s="9">
        <f t="shared" si="129"/>
        <v>-57.071399086058676</v>
      </c>
      <c r="G2114" s="9">
        <f t="shared" si="130"/>
        <v>-60.022572100350118</v>
      </c>
      <c r="H2114" s="9">
        <f t="shared" si="131"/>
        <v>2.9511730142914416</v>
      </c>
    </row>
    <row r="2115" spans="1:8" x14ac:dyDescent="0.25">
      <c r="A2115">
        <v>417</v>
      </c>
      <c r="B2115" t="s">
        <v>2101</v>
      </c>
      <c r="C2115" s="8">
        <v>301.29000000000002</v>
      </c>
      <c r="D2115" s="8">
        <v>157.04</v>
      </c>
      <c r="E2115" s="10">
        <f t="shared" si="128"/>
        <v>214.16893685263267</v>
      </c>
      <c r="F2115" s="9">
        <f t="shared" si="129"/>
        <v>-57.128936852632677</v>
      </c>
      <c r="G2115" s="9">
        <f t="shared" si="130"/>
        <v>-57.071399086058676</v>
      </c>
      <c r="H2115" s="9">
        <f t="shared" si="131"/>
        <v>-5.7537766574000671E-2</v>
      </c>
    </row>
    <row r="2116" spans="1:8" x14ac:dyDescent="0.25">
      <c r="A2116">
        <v>416</v>
      </c>
      <c r="B2116" t="s">
        <v>2102</v>
      </c>
      <c r="C2116" s="8">
        <v>301.08999999999997</v>
      </c>
      <c r="D2116" s="8">
        <v>157.31</v>
      </c>
      <c r="E2116" s="10">
        <f t="shared" si="128"/>
        <v>214.15017958982997</v>
      </c>
      <c r="F2116" s="9">
        <f t="shared" si="129"/>
        <v>-56.840179589829972</v>
      </c>
      <c r="G2116" s="9">
        <f t="shared" si="130"/>
        <v>-57.128936852632677</v>
      </c>
      <c r="H2116" s="9">
        <f t="shared" si="131"/>
        <v>0.28875726280270442</v>
      </c>
    </row>
    <row r="2117" spans="1:8" x14ac:dyDescent="0.25">
      <c r="A2117">
        <v>415</v>
      </c>
      <c r="B2117" t="s">
        <v>2103</v>
      </c>
      <c r="C2117" s="8">
        <v>300.16000000000003</v>
      </c>
      <c r="D2117" s="8">
        <v>157.9</v>
      </c>
      <c r="E2117" s="10">
        <f t="shared" si="128"/>
        <v>214.06295831779747</v>
      </c>
      <c r="F2117" s="9">
        <f t="shared" si="129"/>
        <v>-56.162958317797461</v>
      </c>
      <c r="G2117" s="9">
        <f t="shared" si="130"/>
        <v>-56.840179589829972</v>
      </c>
      <c r="H2117" s="9">
        <f t="shared" si="131"/>
        <v>0.67722127203251148</v>
      </c>
    </row>
    <row r="2118" spans="1:8" x14ac:dyDescent="0.25">
      <c r="A2118">
        <v>414</v>
      </c>
      <c r="B2118" t="s">
        <v>2104</v>
      </c>
      <c r="C2118" s="8">
        <v>300.92</v>
      </c>
      <c r="D2118" s="8">
        <v>157.49</v>
      </c>
      <c r="E2118" s="10">
        <f t="shared" si="128"/>
        <v>214.13423591644769</v>
      </c>
      <c r="F2118" s="9">
        <f t="shared" si="129"/>
        <v>-56.644235916447684</v>
      </c>
      <c r="G2118" s="9">
        <f t="shared" si="130"/>
        <v>-56.162958317797461</v>
      </c>
      <c r="H2118" s="9">
        <f t="shared" si="131"/>
        <v>-0.48127759865022313</v>
      </c>
    </row>
    <row r="2119" spans="1:8" x14ac:dyDescent="0.25">
      <c r="A2119">
        <v>413</v>
      </c>
      <c r="B2119" t="s">
        <v>2105</v>
      </c>
      <c r="C2119" s="8">
        <v>301.10000000000002</v>
      </c>
      <c r="D2119" s="8">
        <v>156.52000000000001</v>
      </c>
      <c r="E2119" s="10">
        <f t="shared" si="128"/>
        <v>214.15111745297011</v>
      </c>
      <c r="F2119" s="9">
        <f t="shared" si="129"/>
        <v>-57.631117452970102</v>
      </c>
      <c r="G2119" s="9">
        <f t="shared" si="130"/>
        <v>-56.644235916447684</v>
      </c>
      <c r="H2119" s="9">
        <f t="shared" si="131"/>
        <v>-0.98688153652241795</v>
      </c>
    </row>
    <row r="2120" spans="1:8" x14ac:dyDescent="0.25">
      <c r="A2120">
        <v>412</v>
      </c>
      <c r="B2120" t="s">
        <v>2106</v>
      </c>
      <c r="C2120" s="8">
        <v>301.08</v>
      </c>
      <c r="D2120" s="8">
        <v>155.76</v>
      </c>
      <c r="E2120" s="10">
        <f t="shared" si="128"/>
        <v>214.14924172668987</v>
      </c>
      <c r="F2120" s="9">
        <f t="shared" si="129"/>
        <v>-58.389241726689875</v>
      </c>
      <c r="G2120" s="9">
        <f t="shared" si="130"/>
        <v>-57.631117452970102</v>
      </c>
      <c r="H2120" s="9">
        <f t="shared" si="131"/>
        <v>-0.75812427371977265</v>
      </c>
    </row>
    <row r="2121" spans="1:8" x14ac:dyDescent="0.25">
      <c r="A2121">
        <v>411</v>
      </c>
      <c r="B2121" t="s">
        <v>2107</v>
      </c>
      <c r="C2121" s="8">
        <v>298.27999999999997</v>
      </c>
      <c r="D2121" s="8">
        <v>155.43</v>
      </c>
      <c r="E2121" s="10">
        <f t="shared" si="128"/>
        <v>213.88664004745215</v>
      </c>
      <c r="F2121" s="9">
        <f t="shared" si="129"/>
        <v>-58.45664004745214</v>
      </c>
      <c r="G2121" s="9">
        <f t="shared" si="130"/>
        <v>-58.389241726689875</v>
      </c>
      <c r="H2121" s="9">
        <f t="shared" si="131"/>
        <v>-6.7398320762265485E-2</v>
      </c>
    </row>
    <row r="2122" spans="1:8" x14ac:dyDescent="0.25">
      <c r="A2122">
        <v>410</v>
      </c>
      <c r="B2122" t="s">
        <v>2108</v>
      </c>
      <c r="C2122" s="8">
        <v>298.20999999999998</v>
      </c>
      <c r="D2122" s="8">
        <v>155.31</v>
      </c>
      <c r="E2122" s="10">
        <f t="shared" si="128"/>
        <v>213.88007500547118</v>
      </c>
      <c r="F2122" s="9">
        <f t="shared" si="129"/>
        <v>-58.570075005471182</v>
      </c>
      <c r="G2122" s="9">
        <f t="shared" si="130"/>
        <v>-58.45664004745214</v>
      </c>
      <c r="H2122" s="9">
        <f t="shared" si="131"/>
        <v>-0.11343495801904169</v>
      </c>
    </row>
    <row r="2123" spans="1:8" x14ac:dyDescent="0.25">
      <c r="A2123">
        <v>409</v>
      </c>
      <c r="B2123" t="s">
        <v>2109</v>
      </c>
      <c r="C2123" s="8">
        <v>295.87</v>
      </c>
      <c r="D2123" s="8">
        <v>152.43</v>
      </c>
      <c r="E2123" s="10">
        <f t="shared" si="128"/>
        <v>213.66061503067968</v>
      </c>
      <c r="F2123" s="9">
        <f t="shared" si="129"/>
        <v>-61.230615030679672</v>
      </c>
      <c r="G2123" s="9">
        <f t="shared" si="130"/>
        <v>-58.570075005471182</v>
      </c>
      <c r="H2123" s="9">
        <f t="shared" si="131"/>
        <v>-2.6605400252084905</v>
      </c>
    </row>
    <row r="2124" spans="1:8" x14ac:dyDescent="0.25">
      <c r="A2124">
        <v>408</v>
      </c>
      <c r="B2124" t="s">
        <v>2110</v>
      </c>
      <c r="C2124" s="8">
        <v>297.62</v>
      </c>
      <c r="D2124" s="8">
        <v>154.1</v>
      </c>
      <c r="E2124" s="10">
        <f t="shared" si="128"/>
        <v>213.82474108020324</v>
      </c>
      <c r="F2124" s="9">
        <f t="shared" si="129"/>
        <v>-59.724741080203245</v>
      </c>
      <c r="G2124" s="9">
        <f t="shared" si="130"/>
        <v>-61.230615030679672</v>
      </c>
      <c r="H2124" s="9">
        <f t="shared" si="131"/>
        <v>1.5058739504764276</v>
      </c>
    </row>
    <row r="2125" spans="1:8" x14ac:dyDescent="0.25">
      <c r="A2125">
        <v>407</v>
      </c>
      <c r="B2125" t="s">
        <v>2111</v>
      </c>
      <c r="C2125" s="8">
        <v>297</v>
      </c>
      <c r="D2125" s="8">
        <v>152.38</v>
      </c>
      <c r="E2125" s="10">
        <f t="shared" si="128"/>
        <v>213.76659356551488</v>
      </c>
      <c r="F2125" s="9">
        <f t="shared" si="129"/>
        <v>-61.386593565514886</v>
      </c>
      <c r="G2125" s="9">
        <f t="shared" si="130"/>
        <v>-59.724741080203245</v>
      </c>
      <c r="H2125" s="9">
        <f t="shared" si="131"/>
        <v>-1.6618524853116412</v>
      </c>
    </row>
    <row r="2126" spans="1:8" x14ac:dyDescent="0.25">
      <c r="A2126">
        <v>406</v>
      </c>
      <c r="B2126" t="s">
        <v>2112</v>
      </c>
      <c r="C2126" s="8">
        <v>295.39999999999998</v>
      </c>
      <c r="D2126" s="8">
        <v>151.16</v>
      </c>
      <c r="E2126" s="10">
        <f t="shared" si="128"/>
        <v>213.61653546309333</v>
      </c>
      <c r="F2126" s="9">
        <f t="shared" si="129"/>
        <v>-62.456535463093331</v>
      </c>
      <c r="G2126" s="9">
        <f t="shared" si="130"/>
        <v>-61.386593565514886</v>
      </c>
      <c r="H2126" s="9">
        <f t="shared" si="131"/>
        <v>-1.0699418975784454</v>
      </c>
    </row>
    <row r="2127" spans="1:8" x14ac:dyDescent="0.25">
      <c r="A2127">
        <v>405</v>
      </c>
      <c r="B2127" t="s">
        <v>2113</v>
      </c>
      <c r="C2127" s="8">
        <v>296.77</v>
      </c>
      <c r="D2127" s="8">
        <v>151.34</v>
      </c>
      <c r="E2127" s="10">
        <f t="shared" si="128"/>
        <v>213.7450227132918</v>
      </c>
      <c r="F2127" s="9">
        <f t="shared" si="129"/>
        <v>-62.4050227132918</v>
      </c>
      <c r="G2127" s="9">
        <f t="shared" si="130"/>
        <v>-62.456535463093331</v>
      </c>
      <c r="H2127" s="9">
        <f t="shared" si="131"/>
        <v>5.1512749801531754E-2</v>
      </c>
    </row>
    <row r="2128" spans="1:8" x14ac:dyDescent="0.25">
      <c r="A2128">
        <v>404</v>
      </c>
      <c r="B2128" t="s">
        <v>2114</v>
      </c>
      <c r="C2128" s="8">
        <v>293.24</v>
      </c>
      <c r="D2128" s="8">
        <v>148.37</v>
      </c>
      <c r="E2128" s="10">
        <f t="shared" ref="E2128:E2191" si="132">+$G$3*$C2128+$G$4</f>
        <v>213.41395702482424</v>
      </c>
      <c r="F2128" s="9">
        <f t="shared" ref="F2128:F2191" si="133">+$D2128-E2128</f>
        <v>-65.043957024824238</v>
      </c>
      <c r="G2128" s="9">
        <f t="shared" si="130"/>
        <v>-62.4050227132918</v>
      </c>
      <c r="H2128" s="9">
        <f t="shared" si="131"/>
        <v>-2.638934311532438</v>
      </c>
    </row>
    <row r="2129" spans="1:8" x14ac:dyDescent="0.25">
      <c r="A2129">
        <v>403</v>
      </c>
      <c r="B2129" t="s">
        <v>2115</v>
      </c>
      <c r="C2129" s="8">
        <v>288.06</v>
      </c>
      <c r="D2129" s="8">
        <v>147.25</v>
      </c>
      <c r="E2129" s="10">
        <f t="shared" si="132"/>
        <v>212.92814391823447</v>
      </c>
      <c r="F2129" s="9">
        <f t="shared" si="133"/>
        <v>-65.678143918234468</v>
      </c>
      <c r="G2129" s="9">
        <f t="shared" ref="G2129:G2192" si="134">+F2128</f>
        <v>-65.043957024824238</v>
      </c>
      <c r="H2129" s="9">
        <f t="shared" ref="H2129:H2192" si="135">+F2129-G2129</f>
        <v>-0.63418689341023082</v>
      </c>
    </row>
    <row r="2130" spans="1:8" x14ac:dyDescent="0.25">
      <c r="A2130">
        <v>402</v>
      </c>
      <c r="B2130" t="s">
        <v>2116</v>
      </c>
      <c r="C2130" s="8">
        <v>290.42</v>
      </c>
      <c r="D2130" s="8">
        <v>147.74</v>
      </c>
      <c r="E2130" s="10">
        <f t="shared" si="132"/>
        <v>213.14947961930625</v>
      </c>
      <c r="F2130" s="9">
        <f t="shared" si="133"/>
        <v>-65.409479619306239</v>
      </c>
      <c r="G2130" s="9">
        <f t="shared" si="134"/>
        <v>-65.678143918234468</v>
      </c>
      <c r="H2130" s="9">
        <f t="shared" si="135"/>
        <v>0.26866429892822907</v>
      </c>
    </row>
    <row r="2131" spans="1:8" x14ac:dyDescent="0.25">
      <c r="A2131">
        <v>401</v>
      </c>
      <c r="B2131" t="s">
        <v>2117</v>
      </c>
      <c r="C2131" s="8">
        <v>294.35000000000002</v>
      </c>
      <c r="D2131" s="8">
        <v>149.13999999999999</v>
      </c>
      <c r="E2131" s="10">
        <f t="shared" si="132"/>
        <v>213.5180598333792</v>
      </c>
      <c r="F2131" s="9">
        <f t="shared" si="133"/>
        <v>-64.378059833379211</v>
      </c>
      <c r="G2131" s="9">
        <f t="shared" si="134"/>
        <v>-65.409479619306239</v>
      </c>
      <c r="H2131" s="9">
        <f t="shared" si="135"/>
        <v>1.031419785927028</v>
      </c>
    </row>
    <row r="2132" spans="1:8" x14ac:dyDescent="0.25">
      <c r="A2132">
        <v>400</v>
      </c>
      <c r="B2132" t="s">
        <v>2118</v>
      </c>
      <c r="C2132" s="8">
        <v>293.08</v>
      </c>
      <c r="D2132" s="8">
        <v>148.88</v>
      </c>
      <c r="E2132" s="10">
        <f t="shared" si="132"/>
        <v>213.3989512145821</v>
      </c>
      <c r="F2132" s="9">
        <f t="shared" si="133"/>
        <v>-64.518951214582103</v>
      </c>
      <c r="G2132" s="9">
        <f t="shared" si="134"/>
        <v>-64.378059833379211</v>
      </c>
      <c r="H2132" s="9">
        <f t="shared" si="135"/>
        <v>-0.14089138120289135</v>
      </c>
    </row>
    <row r="2133" spans="1:8" x14ac:dyDescent="0.25">
      <c r="A2133">
        <v>399</v>
      </c>
      <c r="B2133" t="s">
        <v>2119</v>
      </c>
      <c r="C2133" s="8">
        <v>288.52999999999997</v>
      </c>
      <c r="D2133" s="8">
        <v>146.46</v>
      </c>
      <c r="E2133" s="10">
        <f t="shared" si="132"/>
        <v>212.97222348582079</v>
      </c>
      <c r="F2133" s="9">
        <f t="shared" si="133"/>
        <v>-66.512223485820783</v>
      </c>
      <c r="G2133" s="9">
        <f t="shared" si="134"/>
        <v>-64.518951214582103</v>
      </c>
      <c r="H2133" s="9">
        <f t="shared" si="135"/>
        <v>-1.9932722712386806</v>
      </c>
    </row>
    <row r="2134" spans="1:8" x14ac:dyDescent="0.25">
      <c r="A2134">
        <v>398</v>
      </c>
      <c r="B2134" t="s">
        <v>2120</v>
      </c>
      <c r="C2134" s="8">
        <v>291.27</v>
      </c>
      <c r="D2134" s="8">
        <v>147.13</v>
      </c>
      <c r="E2134" s="10">
        <f t="shared" si="132"/>
        <v>213.22919798621771</v>
      </c>
      <c r="F2134" s="9">
        <f t="shared" si="133"/>
        <v>-66.099197986217717</v>
      </c>
      <c r="G2134" s="9">
        <f t="shared" si="134"/>
        <v>-66.512223485820783</v>
      </c>
      <c r="H2134" s="9">
        <f t="shared" si="135"/>
        <v>0.41302549960306578</v>
      </c>
    </row>
    <row r="2135" spans="1:8" x14ac:dyDescent="0.25">
      <c r="A2135">
        <v>397</v>
      </c>
      <c r="B2135" t="s">
        <v>2121</v>
      </c>
      <c r="C2135" s="8">
        <v>293.24</v>
      </c>
      <c r="D2135" s="8">
        <v>147.72</v>
      </c>
      <c r="E2135" s="10">
        <f t="shared" si="132"/>
        <v>213.41395702482424</v>
      </c>
      <c r="F2135" s="9">
        <f t="shared" si="133"/>
        <v>-65.693957024824243</v>
      </c>
      <c r="G2135" s="9">
        <f t="shared" si="134"/>
        <v>-66.099197986217717</v>
      </c>
      <c r="H2135" s="9">
        <f t="shared" si="135"/>
        <v>0.40524096139347421</v>
      </c>
    </row>
    <row r="2136" spans="1:8" x14ac:dyDescent="0.25">
      <c r="A2136">
        <v>396</v>
      </c>
      <c r="B2136" t="s">
        <v>2122</v>
      </c>
      <c r="C2136" s="8">
        <v>296.27999999999997</v>
      </c>
      <c r="D2136" s="8">
        <v>150.22</v>
      </c>
      <c r="E2136" s="10">
        <f t="shared" si="132"/>
        <v>213.69906741942521</v>
      </c>
      <c r="F2136" s="9">
        <f t="shared" si="133"/>
        <v>-63.479067419425206</v>
      </c>
      <c r="G2136" s="9">
        <f t="shared" si="134"/>
        <v>-65.693957024824243</v>
      </c>
      <c r="H2136" s="9">
        <f t="shared" si="135"/>
        <v>2.214889605399037</v>
      </c>
    </row>
    <row r="2137" spans="1:8" x14ac:dyDescent="0.25">
      <c r="A2137">
        <v>395</v>
      </c>
      <c r="B2137" t="s">
        <v>2123</v>
      </c>
      <c r="C2137" s="8">
        <v>295.95</v>
      </c>
      <c r="D2137" s="8">
        <v>149.66999999999999</v>
      </c>
      <c r="E2137" s="10">
        <f t="shared" si="132"/>
        <v>213.66811793580075</v>
      </c>
      <c r="F2137" s="9">
        <f t="shared" si="133"/>
        <v>-63.998117935800764</v>
      </c>
      <c r="G2137" s="9">
        <f t="shared" si="134"/>
        <v>-63.479067419425206</v>
      </c>
      <c r="H2137" s="9">
        <f t="shared" si="135"/>
        <v>-0.51905051637555744</v>
      </c>
    </row>
    <row r="2138" spans="1:8" x14ac:dyDescent="0.25">
      <c r="A2138">
        <v>394</v>
      </c>
      <c r="B2138" t="s">
        <v>2124</v>
      </c>
      <c r="C2138" s="8">
        <v>298.88</v>
      </c>
      <c r="D2138" s="8">
        <v>151.38999999999999</v>
      </c>
      <c r="E2138" s="10">
        <f t="shared" si="132"/>
        <v>213.94291183586023</v>
      </c>
      <c r="F2138" s="9">
        <f t="shared" si="133"/>
        <v>-62.552911835860243</v>
      </c>
      <c r="G2138" s="9">
        <f t="shared" si="134"/>
        <v>-63.998117935800764</v>
      </c>
      <c r="H2138" s="9">
        <f t="shared" si="135"/>
        <v>1.4452060999405205</v>
      </c>
    </row>
    <row r="2139" spans="1:8" x14ac:dyDescent="0.25">
      <c r="A2139">
        <v>393</v>
      </c>
      <c r="B2139" t="s">
        <v>2125</v>
      </c>
      <c r="C2139" s="8">
        <v>298.39999999999998</v>
      </c>
      <c r="D2139" s="8">
        <v>151.55000000000001</v>
      </c>
      <c r="E2139" s="10">
        <f t="shared" si="132"/>
        <v>213.89789440513374</v>
      </c>
      <c r="F2139" s="9">
        <f t="shared" si="133"/>
        <v>-62.347894405133729</v>
      </c>
      <c r="G2139" s="9">
        <f t="shared" si="134"/>
        <v>-62.552911835860243</v>
      </c>
      <c r="H2139" s="9">
        <f t="shared" si="135"/>
        <v>0.20501743072651379</v>
      </c>
    </row>
    <row r="2140" spans="1:8" x14ac:dyDescent="0.25">
      <c r="A2140">
        <v>392</v>
      </c>
      <c r="B2140" t="s">
        <v>2126</v>
      </c>
      <c r="C2140" s="8">
        <v>299.27999999999997</v>
      </c>
      <c r="D2140" s="8">
        <v>153.34</v>
      </c>
      <c r="E2140" s="10">
        <f t="shared" si="132"/>
        <v>213.98042636146562</v>
      </c>
      <c r="F2140" s="9">
        <f t="shared" si="133"/>
        <v>-60.640426361465614</v>
      </c>
      <c r="G2140" s="9">
        <f t="shared" si="134"/>
        <v>-62.347894405133729</v>
      </c>
      <c r="H2140" s="9">
        <f t="shared" si="135"/>
        <v>1.7074680436681149</v>
      </c>
    </row>
    <row r="2141" spans="1:8" x14ac:dyDescent="0.25">
      <c r="A2141">
        <v>391</v>
      </c>
      <c r="B2141" t="s">
        <v>2127</v>
      </c>
      <c r="C2141" s="8">
        <v>297.97000000000003</v>
      </c>
      <c r="D2141" s="8">
        <v>152.61000000000001</v>
      </c>
      <c r="E2141" s="10">
        <f t="shared" si="132"/>
        <v>213.85756629010797</v>
      </c>
      <c r="F2141" s="9">
        <f t="shared" si="133"/>
        <v>-61.247566290107955</v>
      </c>
      <c r="G2141" s="9">
        <f t="shared" si="134"/>
        <v>-60.640426361465614</v>
      </c>
      <c r="H2141" s="9">
        <f t="shared" si="135"/>
        <v>-0.60713992864234001</v>
      </c>
    </row>
    <row r="2142" spans="1:8" x14ac:dyDescent="0.25">
      <c r="A2142">
        <v>390</v>
      </c>
      <c r="B2142" t="s">
        <v>2128</v>
      </c>
      <c r="C2142" s="8">
        <v>299.99</v>
      </c>
      <c r="D2142" s="8">
        <v>154.04</v>
      </c>
      <c r="E2142" s="10">
        <f t="shared" si="132"/>
        <v>214.04701464441519</v>
      </c>
      <c r="F2142" s="9">
        <f t="shared" si="133"/>
        <v>-60.007014644415193</v>
      </c>
      <c r="G2142" s="9">
        <f t="shared" si="134"/>
        <v>-61.247566290107955</v>
      </c>
      <c r="H2142" s="9">
        <f t="shared" si="135"/>
        <v>1.2405516456927614</v>
      </c>
    </row>
    <row r="2143" spans="1:8" x14ac:dyDescent="0.25">
      <c r="A2143">
        <v>389</v>
      </c>
      <c r="B2143" t="s">
        <v>2129</v>
      </c>
      <c r="C2143" s="8">
        <v>299.01</v>
      </c>
      <c r="D2143" s="8">
        <v>154.21</v>
      </c>
      <c r="E2143" s="10">
        <f t="shared" si="132"/>
        <v>213.95510405668196</v>
      </c>
      <c r="F2143" s="9">
        <f t="shared" si="133"/>
        <v>-59.745104056681953</v>
      </c>
      <c r="G2143" s="9">
        <f t="shared" si="134"/>
        <v>-60.007014644415193</v>
      </c>
      <c r="H2143" s="9">
        <f t="shared" si="135"/>
        <v>0.26191058773324016</v>
      </c>
    </row>
    <row r="2144" spans="1:8" x14ac:dyDescent="0.25">
      <c r="A2144">
        <v>388</v>
      </c>
      <c r="B2144" t="s">
        <v>2130</v>
      </c>
      <c r="C2144" s="8">
        <v>299.88</v>
      </c>
      <c r="D2144" s="8">
        <v>154.4</v>
      </c>
      <c r="E2144" s="10">
        <f t="shared" si="132"/>
        <v>214.0366981498737</v>
      </c>
      <c r="F2144" s="9">
        <f t="shared" si="133"/>
        <v>-59.636698149873695</v>
      </c>
      <c r="G2144" s="9">
        <f t="shared" si="134"/>
        <v>-59.745104056681953</v>
      </c>
      <c r="H2144" s="9">
        <f t="shared" si="135"/>
        <v>0.10840590680825812</v>
      </c>
    </row>
    <row r="2145" spans="1:8" x14ac:dyDescent="0.25">
      <c r="A2145">
        <v>387</v>
      </c>
      <c r="B2145" t="s">
        <v>2131</v>
      </c>
      <c r="C2145" s="8">
        <v>300.37</v>
      </c>
      <c r="D2145" s="8">
        <v>154.18</v>
      </c>
      <c r="E2145" s="10">
        <f t="shared" si="132"/>
        <v>214.0826534437403</v>
      </c>
      <c r="F2145" s="9">
        <f t="shared" si="133"/>
        <v>-59.902653443740292</v>
      </c>
      <c r="G2145" s="9">
        <f t="shared" si="134"/>
        <v>-59.636698149873695</v>
      </c>
      <c r="H2145" s="9">
        <f t="shared" si="135"/>
        <v>-0.26595529386659678</v>
      </c>
    </row>
    <row r="2146" spans="1:8" x14ac:dyDescent="0.25">
      <c r="A2146">
        <v>386</v>
      </c>
      <c r="B2146" t="s">
        <v>2132</v>
      </c>
      <c r="C2146" s="8">
        <v>301.60000000000002</v>
      </c>
      <c r="D2146" s="8">
        <v>155</v>
      </c>
      <c r="E2146" s="10">
        <f t="shared" si="132"/>
        <v>214.19801060997685</v>
      </c>
      <c r="F2146" s="9">
        <f t="shared" si="133"/>
        <v>-59.198010609976848</v>
      </c>
      <c r="G2146" s="9">
        <f t="shared" si="134"/>
        <v>-59.902653443740292</v>
      </c>
      <c r="H2146" s="9">
        <f t="shared" si="135"/>
        <v>0.70464283376344383</v>
      </c>
    </row>
    <row r="2147" spans="1:8" x14ac:dyDescent="0.25">
      <c r="A2147">
        <v>385</v>
      </c>
      <c r="B2147" t="s">
        <v>2133</v>
      </c>
      <c r="C2147" s="8">
        <v>303.3</v>
      </c>
      <c r="D2147" s="8">
        <v>156.34</v>
      </c>
      <c r="E2147" s="10">
        <f t="shared" si="132"/>
        <v>214.35744734379975</v>
      </c>
      <c r="F2147" s="9">
        <f t="shared" si="133"/>
        <v>-58.017447343799745</v>
      </c>
      <c r="G2147" s="9">
        <f t="shared" si="134"/>
        <v>-59.198010609976848</v>
      </c>
      <c r="H2147" s="9">
        <f t="shared" si="135"/>
        <v>1.1805632661771028</v>
      </c>
    </row>
    <row r="2148" spans="1:8" x14ac:dyDescent="0.25">
      <c r="A2148">
        <v>384</v>
      </c>
      <c r="B2148" t="s">
        <v>2134</v>
      </c>
      <c r="C2148" s="8">
        <v>303.20999999999998</v>
      </c>
      <c r="D2148" s="8">
        <v>156.85</v>
      </c>
      <c r="E2148" s="10">
        <f t="shared" si="132"/>
        <v>214.34900657553854</v>
      </c>
      <c r="F2148" s="9">
        <f t="shared" si="133"/>
        <v>-57.499006575538544</v>
      </c>
      <c r="G2148" s="9">
        <f t="shared" si="134"/>
        <v>-58.017447343799745</v>
      </c>
      <c r="H2148" s="9">
        <f t="shared" si="135"/>
        <v>0.51844076826120045</v>
      </c>
    </row>
    <row r="2149" spans="1:8" x14ac:dyDescent="0.25">
      <c r="A2149">
        <v>383</v>
      </c>
      <c r="B2149" t="s">
        <v>2135</v>
      </c>
      <c r="C2149" s="8">
        <v>304.14</v>
      </c>
      <c r="D2149" s="8">
        <v>156.33000000000001</v>
      </c>
      <c r="E2149" s="10">
        <f t="shared" si="132"/>
        <v>214.43622784757108</v>
      </c>
      <c r="F2149" s="9">
        <f t="shared" si="133"/>
        <v>-58.106227847571063</v>
      </c>
      <c r="G2149" s="9">
        <f t="shared" si="134"/>
        <v>-57.499006575538544</v>
      </c>
      <c r="H2149" s="9">
        <f t="shared" si="135"/>
        <v>-0.6072212720325183</v>
      </c>
    </row>
    <row r="2150" spans="1:8" x14ac:dyDescent="0.25">
      <c r="A2150">
        <v>382</v>
      </c>
      <c r="B2150" t="s">
        <v>2136</v>
      </c>
      <c r="C2150" s="8">
        <v>303.33</v>
      </c>
      <c r="D2150" s="8">
        <v>155.44999999999999</v>
      </c>
      <c r="E2150" s="10">
        <f t="shared" si="132"/>
        <v>214.36026093322016</v>
      </c>
      <c r="F2150" s="9">
        <f t="shared" si="133"/>
        <v>-58.910260933220172</v>
      </c>
      <c r="G2150" s="9">
        <f t="shared" si="134"/>
        <v>-58.106227847571063</v>
      </c>
      <c r="H2150" s="9">
        <f t="shared" si="135"/>
        <v>-0.80403308564910958</v>
      </c>
    </row>
    <row r="2151" spans="1:8" x14ac:dyDescent="0.25">
      <c r="A2151">
        <v>381</v>
      </c>
      <c r="B2151" t="s">
        <v>2137</v>
      </c>
      <c r="C2151" s="8">
        <v>306.14</v>
      </c>
      <c r="D2151" s="8">
        <v>158.1</v>
      </c>
      <c r="E2151" s="10">
        <f t="shared" si="132"/>
        <v>214.62380047559802</v>
      </c>
      <c r="F2151" s="9">
        <f t="shared" si="133"/>
        <v>-56.523800475598023</v>
      </c>
      <c r="G2151" s="9">
        <f t="shared" si="134"/>
        <v>-58.910260933220172</v>
      </c>
      <c r="H2151" s="9">
        <f t="shared" si="135"/>
        <v>2.3864604576221495</v>
      </c>
    </row>
    <row r="2152" spans="1:8" x14ac:dyDescent="0.25">
      <c r="A2152">
        <v>380</v>
      </c>
      <c r="B2152" t="s">
        <v>2138</v>
      </c>
      <c r="C2152" s="8">
        <v>307.37</v>
      </c>
      <c r="D2152" s="8">
        <v>158.94999999999999</v>
      </c>
      <c r="E2152" s="10">
        <f t="shared" si="132"/>
        <v>214.73915764183459</v>
      </c>
      <c r="F2152" s="9">
        <f t="shared" si="133"/>
        <v>-55.789157641834606</v>
      </c>
      <c r="G2152" s="9">
        <f t="shared" si="134"/>
        <v>-56.523800475598023</v>
      </c>
      <c r="H2152" s="9">
        <f t="shared" si="135"/>
        <v>0.73464283376341655</v>
      </c>
    </row>
    <row r="2153" spans="1:8" x14ac:dyDescent="0.25">
      <c r="A2153">
        <v>379</v>
      </c>
      <c r="B2153" t="s">
        <v>2139</v>
      </c>
      <c r="C2153" s="8">
        <v>307.02999999999997</v>
      </c>
      <c r="D2153" s="8">
        <v>159.15</v>
      </c>
      <c r="E2153" s="10">
        <f t="shared" si="132"/>
        <v>214.70727029507</v>
      </c>
      <c r="F2153" s="9">
        <f t="shared" si="133"/>
        <v>-55.557270295069998</v>
      </c>
      <c r="G2153" s="9">
        <f t="shared" si="134"/>
        <v>-55.789157641834606</v>
      </c>
      <c r="H2153" s="9">
        <f t="shared" si="135"/>
        <v>0.23188734676460854</v>
      </c>
    </row>
    <row r="2154" spans="1:8" x14ac:dyDescent="0.25">
      <c r="A2154">
        <v>378</v>
      </c>
      <c r="B2154" t="s">
        <v>2140</v>
      </c>
      <c r="C2154" s="8">
        <v>307.10000000000002</v>
      </c>
      <c r="D2154" s="8">
        <v>158.22999999999999</v>
      </c>
      <c r="E2154" s="10">
        <f t="shared" si="132"/>
        <v>214.71383533705094</v>
      </c>
      <c r="F2154" s="9">
        <f t="shared" si="133"/>
        <v>-56.483835337050948</v>
      </c>
      <c r="G2154" s="9">
        <f t="shared" si="134"/>
        <v>-55.557270295069998</v>
      </c>
      <c r="H2154" s="9">
        <f t="shared" si="135"/>
        <v>-0.92656504198095035</v>
      </c>
    </row>
    <row r="2155" spans="1:8" x14ac:dyDescent="0.25">
      <c r="A2155">
        <v>377</v>
      </c>
      <c r="B2155" t="s">
        <v>2141</v>
      </c>
      <c r="C2155" s="8">
        <v>308.18</v>
      </c>
      <c r="D2155" s="8">
        <v>158.65</v>
      </c>
      <c r="E2155" s="10">
        <f t="shared" si="132"/>
        <v>214.81512455618548</v>
      </c>
      <c r="F2155" s="9">
        <f t="shared" si="133"/>
        <v>-56.165124556185475</v>
      </c>
      <c r="G2155" s="9">
        <f t="shared" si="134"/>
        <v>-56.483835337050948</v>
      </c>
      <c r="H2155" s="9">
        <f t="shared" si="135"/>
        <v>0.318710780865473</v>
      </c>
    </row>
    <row r="2156" spans="1:8" x14ac:dyDescent="0.25">
      <c r="A2156">
        <v>376</v>
      </c>
      <c r="B2156" t="s">
        <v>2142</v>
      </c>
      <c r="C2156" s="8">
        <v>308.94</v>
      </c>
      <c r="D2156" s="8">
        <v>159.08000000000001</v>
      </c>
      <c r="E2156" s="10">
        <f t="shared" si="132"/>
        <v>214.88640215483574</v>
      </c>
      <c r="F2156" s="9">
        <f t="shared" si="133"/>
        <v>-55.806402154835723</v>
      </c>
      <c r="G2156" s="9">
        <f t="shared" si="134"/>
        <v>-56.165124556185475</v>
      </c>
      <c r="H2156" s="9">
        <f t="shared" si="135"/>
        <v>0.35872240134975186</v>
      </c>
    </row>
    <row r="2157" spans="1:8" x14ac:dyDescent="0.25">
      <c r="A2157">
        <v>375</v>
      </c>
      <c r="B2157" t="s">
        <v>2143</v>
      </c>
      <c r="C2157" s="8">
        <v>308.35000000000002</v>
      </c>
      <c r="D2157" s="8">
        <v>158.78</v>
      </c>
      <c r="E2157" s="10">
        <f t="shared" si="132"/>
        <v>214.83106822956779</v>
      </c>
      <c r="F2157" s="9">
        <f t="shared" si="133"/>
        <v>-56.05106822956779</v>
      </c>
      <c r="G2157" s="9">
        <f t="shared" si="134"/>
        <v>-55.806402154835723</v>
      </c>
      <c r="H2157" s="9">
        <f t="shared" si="135"/>
        <v>-0.24466607473206636</v>
      </c>
    </row>
    <row r="2158" spans="1:8" x14ac:dyDescent="0.25">
      <c r="A2158">
        <v>374</v>
      </c>
      <c r="B2158" t="s">
        <v>2144</v>
      </c>
      <c r="C2158" s="8">
        <v>309</v>
      </c>
      <c r="D2158" s="8">
        <v>158.83000000000001</v>
      </c>
      <c r="E2158" s="10">
        <f t="shared" si="132"/>
        <v>214.89202933367653</v>
      </c>
      <c r="F2158" s="9">
        <f t="shared" si="133"/>
        <v>-56.06202933367652</v>
      </c>
      <c r="G2158" s="9">
        <f t="shared" si="134"/>
        <v>-56.05106822956779</v>
      </c>
      <c r="H2158" s="9">
        <f t="shared" si="135"/>
        <v>-1.0961104108730524E-2</v>
      </c>
    </row>
    <row r="2159" spans="1:8" x14ac:dyDescent="0.25">
      <c r="A2159">
        <v>373</v>
      </c>
      <c r="B2159" t="s">
        <v>2145</v>
      </c>
      <c r="C2159" s="8">
        <v>309.10000000000002</v>
      </c>
      <c r="D2159" s="8">
        <v>158.15</v>
      </c>
      <c r="E2159" s="10">
        <f t="shared" si="132"/>
        <v>214.90140796507788</v>
      </c>
      <c r="F2159" s="9">
        <f t="shared" si="133"/>
        <v>-56.751407965077874</v>
      </c>
      <c r="G2159" s="9">
        <f t="shared" si="134"/>
        <v>-56.06202933367652</v>
      </c>
      <c r="H2159" s="9">
        <f t="shared" si="135"/>
        <v>-0.68937863140135391</v>
      </c>
    </row>
    <row r="2160" spans="1:8" x14ac:dyDescent="0.25">
      <c r="A2160">
        <v>372</v>
      </c>
      <c r="B2160" t="s">
        <v>2146</v>
      </c>
      <c r="C2160" s="8">
        <v>309.55</v>
      </c>
      <c r="D2160" s="8">
        <v>158.1</v>
      </c>
      <c r="E2160" s="10">
        <f t="shared" si="132"/>
        <v>214.94361180638396</v>
      </c>
      <c r="F2160" s="9">
        <f t="shared" si="133"/>
        <v>-56.843611806383961</v>
      </c>
      <c r="G2160" s="9">
        <f t="shared" si="134"/>
        <v>-56.751407965077874</v>
      </c>
      <c r="H2160" s="9">
        <f t="shared" si="135"/>
        <v>-9.2203841306087497E-2</v>
      </c>
    </row>
    <row r="2161" spans="1:8" x14ac:dyDescent="0.25">
      <c r="A2161">
        <v>371</v>
      </c>
      <c r="B2161" t="s">
        <v>2147</v>
      </c>
      <c r="C2161" s="8">
        <v>311.79000000000002</v>
      </c>
      <c r="D2161" s="8">
        <v>158.91999999999999</v>
      </c>
      <c r="E2161" s="10">
        <f t="shared" si="132"/>
        <v>215.15369314977411</v>
      </c>
      <c r="F2161" s="9">
        <f t="shared" si="133"/>
        <v>-56.233693149774126</v>
      </c>
      <c r="G2161" s="9">
        <f t="shared" si="134"/>
        <v>-56.843611806383961</v>
      </c>
      <c r="H2161" s="9">
        <f t="shared" si="135"/>
        <v>0.60991865660983535</v>
      </c>
    </row>
    <row r="2162" spans="1:8" x14ac:dyDescent="0.25">
      <c r="A2162">
        <v>370</v>
      </c>
      <c r="B2162" t="s">
        <v>2148</v>
      </c>
      <c r="C2162" s="8">
        <v>312.02</v>
      </c>
      <c r="D2162" s="8">
        <v>158.52000000000001</v>
      </c>
      <c r="E2162" s="10">
        <f t="shared" si="132"/>
        <v>215.17526400199722</v>
      </c>
      <c r="F2162" s="9">
        <f t="shared" si="133"/>
        <v>-56.65526400199721</v>
      </c>
      <c r="G2162" s="9">
        <f t="shared" si="134"/>
        <v>-56.233693149774126</v>
      </c>
      <c r="H2162" s="9">
        <f t="shared" si="135"/>
        <v>-0.4215708522230841</v>
      </c>
    </row>
    <row r="2163" spans="1:8" x14ac:dyDescent="0.25">
      <c r="A2163">
        <v>369</v>
      </c>
      <c r="B2163" t="s">
        <v>2149</v>
      </c>
      <c r="C2163" s="8">
        <v>311.93</v>
      </c>
      <c r="D2163" s="8">
        <v>159.11000000000001</v>
      </c>
      <c r="E2163" s="10">
        <f t="shared" si="132"/>
        <v>215.16682323373601</v>
      </c>
      <c r="F2163" s="9">
        <f t="shared" si="133"/>
        <v>-56.056823233735997</v>
      </c>
      <c r="G2163" s="9">
        <f t="shared" si="134"/>
        <v>-56.65526400199721</v>
      </c>
      <c r="H2163" s="9">
        <f t="shared" si="135"/>
        <v>0.59844076826121295</v>
      </c>
    </row>
    <row r="2164" spans="1:8" x14ac:dyDescent="0.25">
      <c r="A2164">
        <v>368</v>
      </c>
      <c r="B2164" t="s">
        <v>2150</v>
      </c>
      <c r="C2164" s="8">
        <v>310.77</v>
      </c>
      <c r="D2164" s="8">
        <v>158.51</v>
      </c>
      <c r="E2164" s="10">
        <f t="shared" si="132"/>
        <v>215.05803110948037</v>
      </c>
      <c r="F2164" s="9">
        <f t="shared" si="133"/>
        <v>-56.548031109480377</v>
      </c>
      <c r="G2164" s="9">
        <f t="shared" si="134"/>
        <v>-56.056823233735997</v>
      </c>
      <c r="H2164" s="9">
        <f t="shared" si="135"/>
        <v>-0.49120787574437941</v>
      </c>
    </row>
    <row r="2165" spans="1:8" x14ac:dyDescent="0.25">
      <c r="A2165">
        <v>367</v>
      </c>
      <c r="B2165" t="s">
        <v>2151</v>
      </c>
      <c r="C2165" s="8">
        <v>310.27</v>
      </c>
      <c r="D2165" s="8">
        <v>157.72999999999999</v>
      </c>
      <c r="E2165" s="10">
        <f t="shared" si="132"/>
        <v>215.01113795247363</v>
      </c>
      <c r="F2165" s="9">
        <f t="shared" si="133"/>
        <v>-57.281137952473642</v>
      </c>
      <c r="G2165" s="9">
        <f t="shared" si="134"/>
        <v>-56.548031109480377</v>
      </c>
      <c r="H2165" s="9">
        <f t="shared" si="135"/>
        <v>-0.73310684299326567</v>
      </c>
    </row>
    <row r="2166" spans="1:8" x14ac:dyDescent="0.25">
      <c r="A2166">
        <v>366</v>
      </c>
      <c r="B2166" t="s">
        <v>2152</v>
      </c>
      <c r="C2166" s="8">
        <v>310.95999999999998</v>
      </c>
      <c r="D2166" s="8">
        <v>158.22</v>
      </c>
      <c r="E2166" s="10">
        <f t="shared" si="132"/>
        <v>215.07585050914292</v>
      </c>
      <c r="F2166" s="9">
        <f t="shared" si="133"/>
        <v>-56.855850509142925</v>
      </c>
      <c r="G2166" s="9">
        <f t="shared" si="134"/>
        <v>-57.281137952473642</v>
      </c>
      <c r="H2166" s="9">
        <f t="shared" si="135"/>
        <v>0.425287443330717</v>
      </c>
    </row>
    <row r="2167" spans="1:8" x14ac:dyDescent="0.25">
      <c r="A2167">
        <v>365</v>
      </c>
      <c r="B2167" t="s">
        <v>2153</v>
      </c>
      <c r="C2167" s="8">
        <v>313.37</v>
      </c>
      <c r="D2167" s="8">
        <v>161.58000000000001</v>
      </c>
      <c r="E2167" s="10">
        <f t="shared" si="132"/>
        <v>215.30187552591539</v>
      </c>
      <c r="F2167" s="9">
        <f t="shared" si="133"/>
        <v>-53.72187552591538</v>
      </c>
      <c r="G2167" s="9">
        <f t="shared" si="134"/>
        <v>-56.855850509142925</v>
      </c>
      <c r="H2167" s="9">
        <f t="shared" si="135"/>
        <v>3.1339749832275459</v>
      </c>
    </row>
    <row r="2168" spans="1:8" x14ac:dyDescent="0.25">
      <c r="A2168">
        <v>364</v>
      </c>
      <c r="B2168" t="s">
        <v>2154</v>
      </c>
      <c r="C2168" s="8">
        <v>314.08</v>
      </c>
      <c r="D2168" s="8">
        <v>161.69</v>
      </c>
      <c r="E2168" s="10">
        <f t="shared" si="132"/>
        <v>215.36846380886496</v>
      </c>
      <c r="F2168" s="9">
        <f t="shared" si="133"/>
        <v>-53.678463808864961</v>
      </c>
      <c r="G2168" s="9">
        <f t="shared" si="134"/>
        <v>-53.72187552591538</v>
      </c>
      <c r="H2168" s="9">
        <f t="shared" si="135"/>
        <v>4.3411717050418019E-2</v>
      </c>
    </row>
    <row r="2169" spans="1:8" x14ac:dyDescent="0.25">
      <c r="A2169">
        <v>363</v>
      </c>
      <c r="B2169" t="s">
        <v>2155</v>
      </c>
      <c r="C2169" s="8">
        <v>315.48</v>
      </c>
      <c r="D2169" s="8">
        <v>162.83000000000001</v>
      </c>
      <c r="E2169" s="10">
        <f t="shared" si="132"/>
        <v>215.49976464848382</v>
      </c>
      <c r="F2169" s="9">
        <f t="shared" si="133"/>
        <v>-52.669764648483806</v>
      </c>
      <c r="G2169" s="9">
        <f t="shared" si="134"/>
        <v>-53.678463808864961</v>
      </c>
      <c r="H2169" s="9">
        <f t="shared" si="135"/>
        <v>1.0086991603811555</v>
      </c>
    </row>
    <row r="2170" spans="1:8" x14ac:dyDescent="0.25">
      <c r="A2170">
        <v>362</v>
      </c>
      <c r="B2170" t="s">
        <v>2156</v>
      </c>
      <c r="C2170" s="8">
        <v>314.31</v>
      </c>
      <c r="D2170" s="8">
        <v>161.77000000000001</v>
      </c>
      <c r="E2170" s="10">
        <f t="shared" si="132"/>
        <v>215.39003466108807</v>
      </c>
      <c r="F2170" s="9">
        <f t="shared" si="133"/>
        <v>-53.620034661088056</v>
      </c>
      <c r="G2170" s="9">
        <f t="shared" si="134"/>
        <v>-52.669764648483806</v>
      </c>
      <c r="H2170" s="9">
        <f t="shared" si="135"/>
        <v>-0.95027001260424981</v>
      </c>
    </row>
    <row r="2171" spans="1:8" x14ac:dyDescent="0.25">
      <c r="A2171">
        <v>361</v>
      </c>
      <c r="B2171" t="s">
        <v>2157</v>
      </c>
      <c r="C2171" s="8">
        <v>311.64</v>
      </c>
      <c r="D2171" s="8">
        <v>160.19</v>
      </c>
      <c r="E2171" s="10">
        <f t="shared" si="132"/>
        <v>215.13962520267211</v>
      </c>
      <c r="F2171" s="9">
        <f t="shared" si="133"/>
        <v>-54.949625202672109</v>
      </c>
      <c r="G2171" s="9">
        <f t="shared" si="134"/>
        <v>-53.620034661088056</v>
      </c>
      <c r="H2171" s="9">
        <f t="shared" si="135"/>
        <v>-1.3295905415840537</v>
      </c>
    </row>
    <row r="2172" spans="1:8" x14ac:dyDescent="0.25">
      <c r="A2172">
        <v>360</v>
      </c>
      <c r="B2172" t="s">
        <v>2158</v>
      </c>
      <c r="C2172" s="8">
        <v>309.55</v>
      </c>
      <c r="D2172" s="8">
        <v>159.68</v>
      </c>
      <c r="E2172" s="10">
        <f t="shared" si="132"/>
        <v>214.94361180638396</v>
      </c>
      <c r="F2172" s="9">
        <f t="shared" si="133"/>
        <v>-55.263611806383949</v>
      </c>
      <c r="G2172" s="9">
        <f t="shared" si="134"/>
        <v>-54.949625202672109</v>
      </c>
      <c r="H2172" s="9">
        <f t="shared" si="135"/>
        <v>-0.31398660371183951</v>
      </c>
    </row>
    <row r="2173" spans="1:8" x14ac:dyDescent="0.25">
      <c r="A2173">
        <v>359</v>
      </c>
      <c r="B2173" t="s">
        <v>2159</v>
      </c>
      <c r="C2173" s="8">
        <v>311.45999999999998</v>
      </c>
      <c r="D2173" s="8">
        <v>160.78</v>
      </c>
      <c r="E2173" s="10">
        <f t="shared" si="132"/>
        <v>215.12274366614966</v>
      </c>
      <c r="F2173" s="9">
        <f t="shared" si="133"/>
        <v>-54.342743666149659</v>
      </c>
      <c r="G2173" s="9">
        <f t="shared" si="134"/>
        <v>-55.263611806383949</v>
      </c>
      <c r="H2173" s="9">
        <f t="shared" si="135"/>
        <v>0.92086814023429042</v>
      </c>
    </row>
    <row r="2174" spans="1:8" x14ac:dyDescent="0.25">
      <c r="A2174">
        <v>358</v>
      </c>
      <c r="B2174" t="s">
        <v>2160</v>
      </c>
      <c r="C2174" s="8">
        <v>312.02</v>
      </c>
      <c r="D2174" s="8">
        <v>160.94</v>
      </c>
      <c r="E2174" s="10">
        <f t="shared" si="132"/>
        <v>215.17526400199722</v>
      </c>
      <c r="F2174" s="9">
        <f t="shared" si="133"/>
        <v>-54.235264001997223</v>
      </c>
      <c r="G2174" s="9">
        <f t="shared" si="134"/>
        <v>-54.342743666149659</v>
      </c>
      <c r="H2174" s="9">
        <f t="shared" si="135"/>
        <v>0.10747966415243582</v>
      </c>
    </row>
    <row r="2175" spans="1:8" x14ac:dyDescent="0.25">
      <c r="A2175">
        <v>357</v>
      </c>
      <c r="B2175" t="s">
        <v>2161</v>
      </c>
      <c r="C2175" s="8">
        <v>314.87</v>
      </c>
      <c r="D2175" s="8">
        <v>162.82</v>
      </c>
      <c r="E2175" s="10">
        <f t="shared" si="132"/>
        <v>215.4425549969356</v>
      </c>
      <c r="F2175" s="9">
        <f t="shared" si="133"/>
        <v>-52.622554996935605</v>
      </c>
      <c r="G2175" s="9">
        <f t="shared" si="134"/>
        <v>-54.235264001997223</v>
      </c>
      <c r="H2175" s="9">
        <f t="shared" si="135"/>
        <v>1.6127090050616175</v>
      </c>
    </row>
    <row r="2176" spans="1:8" x14ac:dyDescent="0.25">
      <c r="A2176">
        <v>356</v>
      </c>
      <c r="B2176" t="s">
        <v>2162</v>
      </c>
      <c r="C2176" s="8">
        <v>313.88</v>
      </c>
      <c r="D2176" s="8">
        <v>162.51</v>
      </c>
      <c r="E2176" s="10">
        <f t="shared" si="132"/>
        <v>215.34970654606227</v>
      </c>
      <c r="F2176" s="9">
        <f t="shared" si="133"/>
        <v>-52.839706546062274</v>
      </c>
      <c r="G2176" s="9">
        <f t="shared" si="134"/>
        <v>-52.622554996935605</v>
      </c>
      <c r="H2176" s="9">
        <f t="shared" si="135"/>
        <v>-0.2171515491266689</v>
      </c>
    </row>
    <row r="2177" spans="1:8" x14ac:dyDescent="0.25">
      <c r="A2177">
        <v>355</v>
      </c>
      <c r="B2177" t="s">
        <v>2163</v>
      </c>
      <c r="C2177" s="8">
        <v>313.52999999999997</v>
      </c>
      <c r="D2177" s="8">
        <v>162.61000000000001</v>
      </c>
      <c r="E2177" s="10">
        <f t="shared" si="132"/>
        <v>215.31688133615756</v>
      </c>
      <c r="F2177" s="9">
        <f t="shared" si="133"/>
        <v>-52.706881336157551</v>
      </c>
      <c r="G2177" s="9">
        <f t="shared" si="134"/>
        <v>-52.839706546062274</v>
      </c>
      <c r="H2177" s="9">
        <f t="shared" si="135"/>
        <v>0.13282520990472335</v>
      </c>
    </row>
    <row r="2178" spans="1:8" x14ac:dyDescent="0.25">
      <c r="A2178">
        <v>354</v>
      </c>
      <c r="B2178" t="s">
        <v>2164</v>
      </c>
      <c r="C2178" s="8">
        <v>314.42</v>
      </c>
      <c r="D2178" s="8">
        <v>162.56</v>
      </c>
      <c r="E2178" s="10">
        <f t="shared" si="132"/>
        <v>215.40035115562955</v>
      </c>
      <c r="F2178" s="9">
        <f t="shared" si="133"/>
        <v>-52.840351155629548</v>
      </c>
      <c r="G2178" s="9">
        <f t="shared" si="134"/>
        <v>-52.706881336157551</v>
      </c>
      <c r="H2178" s="9">
        <f t="shared" si="135"/>
        <v>-0.13346981947199765</v>
      </c>
    </row>
    <row r="2179" spans="1:8" x14ac:dyDescent="0.25">
      <c r="A2179">
        <v>353</v>
      </c>
      <c r="B2179" t="s">
        <v>2165</v>
      </c>
      <c r="C2179" s="8">
        <v>317.13</v>
      </c>
      <c r="D2179" s="8">
        <v>163.96</v>
      </c>
      <c r="E2179" s="10">
        <f t="shared" si="132"/>
        <v>215.65451206660606</v>
      </c>
      <c r="F2179" s="9">
        <f t="shared" si="133"/>
        <v>-51.694512066606052</v>
      </c>
      <c r="G2179" s="9">
        <f t="shared" si="134"/>
        <v>-52.840351155629548</v>
      </c>
      <c r="H2179" s="9">
        <f t="shared" si="135"/>
        <v>1.1458390890234966</v>
      </c>
    </row>
    <row r="2180" spans="1:8" x14ac:dyDescent="0.25">
      <c r="A2180">
        <v>352</v>
      </c>
      <c r="B2180" t="s">
        <v>2166</v>
      </c>
      <c r="C2180" s="8">
        <v>317.32</v>
      </c>
      <c r="D2180" s="8">
        <v>163.33000000000001</v>
      </c>
      <c r="E2180" s="10">
        <f t="shared" si="132"/>
        <v>215.67233146626862</v>
      </c>
      <c r="F2180" s="9">
        <f t="shared" si="133"/>
        <v>-52.342331466268604</v>
      </c>
      <c r="G2180" s="9">
        <f t="shared" si="134"/>
        <v>-51.694512066606052</v>
      </c>
      <c r="H2180" s="9">
        <f t="shared" si="135"/>
        <v>-0.64781939966255209</v>
      </c>
    </row>
    <row r="2181" spans="1:8" x14ac:dyDescent="0.25">
      <c r="A2181">
        <v>351</v>
      </c>
      <c r="B2181" t="s">
        <v>2167</v>
      </c>
      <c r="C2181" s="8">
        <v>319.5</v>
      </c>
      <c r="D2181" s="8">
        <v>163.88</v>
      </c>
      <c r="E2181" s="10">
        <f t="shared" si="132"/>
        <v>215.87678563081798</v>
      </c>
      <c r="F2181" s="9">
        <f t="shared" si="133"/>
        <v>-51.996785630817982</v>
      </c>
      <c r="G2181" s="9">
        <f t="shared" si="134"/>
        <v>-52.342331466268604</v>
      </c>
      <c r="H2181" s="9">
        <f t="shared" si="135"/>
        <v>0.34554583545062201</v>
      </c>
    </row>
    <row r="2182" spans="1:8" x14ac:dyDescent="0.25">
      <c r="A2182">
        <v>350</v>
      </c>
      <c r="B2182" t="s">
        <v>2168</v>
      </c>
      <c r="C2182" s="8">
        <v>319.57</v>
      </c>
      <c r="D2182" s="8">
        <v>164.7</v>
      </c>
      <c r="E2182" s="10">
        <f t="shared" si="132"/>
        <v>215.88335067279891</v>
      </c>
      <c r="F2182" s="9">
        <f t="shared" si="133"/>
        <v>-51.183350672798923</v>
      </c>
      <c r="G2182" s="9">
        <f t="shared" si="134"/>
        <v>-51.996785630817982</v>
      </c>
      <c r="H2182" s="9">
        <f t="shared" si="135"/>
        <v>0.81343495801905874</v>
      </c>
    </row>
    <row r="2183" spans="1:8" x14ac:dyDescent="0.25">
      <c r="A2183">
        <v>349</v>
      </c>
      <c r="B2183" t="s">
        <v>2169</v>
      </c>
      <c r="C2183" s="8">
        <v>319.58999999999997</v>
      </c>
      <c r="D2183" s="8">
        <v>165.02</v>
      </c>
      <c r="E2183" s="10">
        <f t="shared" si="132"/>
        <v>215.88522639907919</v>
      </c>
      <c r="F2183" s="9">
        <f t="shared" si="133"/>
        <v>-50.865226399079177</v>
      </c>
      <c r="G2183" s="9">
        <f t="shared" si="134"/>
        <v>-51.183350672798923</v>
      </c>
      <c r="H2183" s="9">
        <f t="shared" si="135"/>
        <v>0.3181242737197465</v>
      </c>
    </row>
    <row r="2184" spans="1:8" x14ac:dyDescent="0.25">
      <c r="A2184">
        <v>348</v>
      </c>
      <c r="B2184" t="s">
        <v>2170</v>
      </c>
      <c r="C2184" s="8">
        <v>320.89999999999998</v>
      </c>
      <c r="D2184" s="8">
        <v>165.73</v>
      </c>
      <c r="E2184" s="10">
        <f t="shared" si="132"/>
        <v>216.00808647043684</v>
      </c>
      <c r="F2184" s="9">
        <f t="shared" si="133"/>
        <v>-50.278086470436847</v>
      </c>
      <c r="G2184" s="9">
        <f t="shared" si="134"/>
        <v>-50.865226399079177</v>
      </c>
      <c r="H2184" s="9">
        <f t="shared" si="135"/>
        <v>0.58713992864232978</v>
      </c>
    </row>
    <row r="2185" spans="1:8" x14ac:dyDescent="0.25">
      <c r="A2185">
        <v>347</v>
      </c>
      <c r="B2185" t="s">
        <v>2171</v>
      </c>
      <c r="C2185" s="8">
        <v>320.73</v>
      </c>
      <c r="D2185" s="8">
        <v>165.97</v>
      </c>
      <c r="E2185" s="10">
        <f t="shared" si="132"/>
        <v>215.99214279705456</v>
      </c>
      <c r="F2185" s="9">
        <f t="shared" si="133"/>
        <v>-50.022142797054556</v>
      </c>
      <c r="G2185" s="9">
        <f t="shared" si="134"/>
        <v>-50.278086470436847</v>
      </c>
      <c r="H2185" s="9">
        <f t="shared" si="135"/>
        <v>0.25594367338229063</v>
      </c>
    </row>
    <row r="2186" spans="1:8" x14ac:dyDescent="0.25">
      <c r="A2186">
        <v>346</v>
      </c>
      <c r="B2186" t="s">
        <v>2172</v>
      </c>
      <c r="C2186" s="8">
        <v>321.22000000000003</v>
      </c>
      <c r="D2186" s="8">
        <v>166.3</v>
      </c>
      <c r="E2186" s="10">
        <f t="shared" si="132"/>
        <v>216.03809809092115</v>
      </c>
      <c r="F2186" s="9">
        <f t="shared" si="133"/>
        <v>-49.738098090921142</v>
      </c>
      <c r="G2186" s="9">
        <f t="shared" si="134"/>
        <v>-50.022142797054556</v>
      </c>
      <c r="H2186" s="9">
        <f t="shared" si="135"/>
        <v>0.28404470613341459</v>
      </c>
    </row>
    <row r="2187" spans="1:8" x14ac:dyDescent="0.25">
      <c r="A2187">
        <v>345</v>
      </c>
      <c r="B2187" t="s">
        <v>2173</v>
      </c>
      <c r="C2187" s="8">
        <v>321.23</v>
      </c>
      <c r="D2187" s="8">
        <v>166.68</v>
      </c>
      <c r="E2187" s="10">
        <f t="shared" si="132"/>
        <v>216.03903595406126</v>
      </c>
      <c r="F2187" s="9">
        <f t="shared" si="133"/>
        <v>-49.359035954061255</v>
      </c>
      <c r="G2187" s="9">
        <f t="shared" si="134"/>
        <v>-49.738098090921142</v>
      </c>
      <c r="H2187" s="9">
        <f t="shared" si="135"/>
        <v>0.37906213685988632</v>
      </c>
    </row>
    <row r="2188" spans="1:8" x14ac:dyDescent="0.25">
      <c r="A2188">
        <v>344</v>
      </c>
      <c r="B2188" t="s">
        <v>2174</v>
      </c>
      <c r="C2188" s="8">
        <v>322.94</v>
      </c>
      <c r="D2188" s="8">
        <v>166.68</v>
      </c>
      <c r="E2188" s="10">
        <f t="shared" si="132"/>
        <v>216.1994105510243</v>
      </c>
      <c r="F2188" s="9">
        <f t="shared" si="133"/>
        <v>-49.519410551024293</v>
      </c>
      <c r="G2188" s="9">
        <f t="shared" si="134"/>
        <v>-49.359035954061255</v>
      </c>
      <c r="H2188" s="9">
        <f t="shared" si="135"/>
        <v>-0.16037459696303813</v>
      </c>
    </row>
    <row r="2189" spans="1:8" x14ac:dyDescent="0.25">
      <c r="A2189">
        <v>343</v>
      </c>
      <c r="B2189" t="s">
        <v>2175</v>
      </c>
      <c r="C2189" s="8">
        <v>322.86</v>
      </c>
      <c r="D2189" s="8">
        <v>165.86</v>
      </c>
      <c r="E2189" s="10">
        <f t="shared" si="132"/>
        <v>216.19190764590323</v>
      </c>
      <c r="F2189" s="9">
        <f t="shared" si="133"/>
        <v>-50.331907645903215</v>
      </c>
      <c r="G2189" s="9">
        <f t="shared" si="134"/>
        <v>-49.519410551024293</v>
      </c>
      <c r="H2189" s="9">
        <f t="shared" si="135"/>
        <v>-0.81249709487892119</v>
      </c>
    </row>
    <row r="2190" spans="1:8" x14ac:dyDescent="0.25">
      <c r="A2190">
        <v>342</v>
      </c>
      <c r="B2190" t="s">
        <v>2176</v>
      </c>
      <c r="C2190" s="8">
        <v>321.08</v>
      </c>
      <c r="D2190" s="8">
        <v>165.44</v>
      </c>
      <c r="E2190" s="10">
        <f t="shared" si="132"/>
        <v>216.02496800695926</v>
      </c>
      <c r="F2190" s="9">
        <f t="shared" si="133"/>
        <v>-50.584968006959258</v>
      </c>
      <c r="G2190" s="9">
        <f t="shared" si="134"/>
        <v>-50.331907645903215</v>
      </c>
      <c r="H2190" s="9">
        <f t="shared" si="135"/>
        <v>-0.25306036105604335</v>
      </c>
    </row>
    <row r="2191" spans="1:8" x14ac:dyDescent="0.25">
      <c r="A2191">
        <v>341</v>
      </c>
      <c r="B2191" t="s">
        <v>2177</v>
      </c>
      <c r="C2191" s="8">
        <v>321.86</v>
      </c>
      <c r="D2191" s="8">
        <v>165.67</v>
      </c>
      <c r="E2191" s="10">
        <f t="shared" si="132"/>
        <v>216.09812133188976</v>
      </c>
      <c r="F2191" s="9">
        <f t="shared" si="133"/>
        <v>-50.42812133188977</v>
      </c>
      <c r="G2191" s="9">
        <f t="shared" si="134"/>
        <v>-50.584968006959258</v>
      </c>
      <c r="H2191" s="9">
        <f t="shared" si="135"/>
        <v>0.15684667506948813</v>
      </c>
    </row>
    <row r="2192" spans="1:8" x14ac:dyDescent="0.25">
      <c r="A2192">
        <v>340</v>
      </c>
      <c r="B2192" t="s">
        <v>2178</v>
      </c>
      <c r="C2192" s="8">
        <v>324.87</v>
      </c>
      <c r="D2192" s="8">
        <v>165.78</v>
      </c>
      <c r="E2192" s="10">
        <f t="shared" ref="E2192:E2255" si="136">+$G$3*$C2192+$G$4</f>
        <v>216.38041813707031</v>
      </c>
      <c r="F2192" s="9">
        <f t="shared" ref="F2192:F2255" si="137">+$D2192-E2192</f>
        <v>-50.600418137070307</v>
      </c>
      <c r="G2192" s="9">
        <f t="shared" si="134"/>
        <v>-50.42812133188977</v>
      </c>
      <c r="H2192" s="9">
        <f t="shared" si="135"/>
        <v>-0.17229680518053669</v>
      </c>
    </row>
    <row r="2193" spans="1:8" x14ac:dyDescent="0.25">
      <c r="A2193">
        <v>339</v>
      </c>
      <c r="B2193" t="s">
        <v>2179</v>
      </c>
      <c r="C2193" s="8">
        <v>322.41000000000003</v>
      </c>
      <c r="D2193" s="8">
        <v>165.13</v>
      </c>
      <c r="E2193" s="10">
        <f t="shared" si="136"/>
        <v>216.14970380459718</v>
      </c>
      <c r="F2193" s="9">
        <f t="shared" si="137"/>
        <v>-51.019703804597185</v>
      </c>
      <c r="G2193" s="9">
        <f t="shared" ref="G2193:G2256" si="138">+F2192</f>
        <v>-50.600418137070307</v>
      </c>
      <c r="H2193" s="9">
        <f t="shared" ref="H2193:H2256" si="139">+F2193-G2193</f>
        <v>-0.41928566752687857</v>
      </c>
    </row>
    <row r="2194" spans="1:8" x14ac:dyDescent="0.25">
      <c r="A2194">
        <v>338</v>
      </c>
      <c r="B2194" t="s">
        <v>2180</v>
      </c>
      <c r="C2194" s="8">
        <v>323.64</v>
      </c>
      <c r="D2194" s="8">
        <v>165.35</v>
      </c>
      <c r="E2194" s="10">
        <f t="shared" si="136"/>
        <v>216.26506097083373</v>
      </c>
      <c r="F2194" s="9">
        <f t="shared" si="137"/>
        <v>-50.915060970833736</v>
      </c>
      <c r="G2194" s="9">
        <f t="shared" si="138"/>
        <v>-51.019703804597185</v>
      </c>
      <c r="H2194" s="9">
        <f t="shared" si="139"/>
        <v>0.10464283376344952</v>
      </c>
    </row>
    <row r="2195" spans="1:8" x14ac:dyDescent="0.25">
      <c r="A2195">
        <v>337</v>
      </c>
      <c r="B2195" t="s">
        <v>2181</v>
      </c>
      <c r="C2195" s="8">
        <v>322.73</v>
      </c>
      <c r="D2195" s="8">
        <v>164.8</v>
      </c>
      <c r="E2195" s="10">
        <f t="shared" si="136"/>
        <v>216.1797154250815</v>
      </c>
      <c r="F2195" s="9">
        <f t="shared" si="137"/>
        <v>-51.379715425081486</v>
      </c>
      <c r="G2195" s="9">
        <f t="shared" si="138"/>
        <v>-50.915060970833736</v>
      </c>
      <c r="H2195" s="9">
        <f t="shared" si="139"/>
        <v>-0.46465445424774998</v>
      </c>
    </row>
    <row r="2196" spans="1:8" x14ac:dyDescent="0.25">
      <c r="A2196">
        <v>336</v>
      </c>
      <c r="B2196" t="s">
        <v>2182</v>
      </c>
      <c r="C2196" s="8">
        <v>324.45</v>
      </c>
      <c r="D2196" s="8">
        <v>165.31</v>
      </c>
      <c r="E2196" s="10">
        <f t="shared" si="136"/>
        <v>216.34102788518464</v>
      </c>
      <c r="F2196" s="9">
        <f t="shared" si="137"/>
        <v>-51.031027885184642</v>
      </c>
      <c r="G2196" s="9">
        <f t="shared" si="138"/>
        <v>-51.379715425081486</v>
      </c>
      <c r="H2196" s="9">
        <f t="shared" si="139"/>
        <v>0.34868753989684365</v>
      </c>
    </row>
    <row r="2197" spans="1:8" x14ac:dyDescent="0.25">
      <c r="A2197">
        <v>335</v>
      </c>
      <c r="B2197" t="s">
        <v>2183</v>
      </c>
      <c r="C2197" s="8">
        <v>326.64999999999998</v>
      </c>
      <c r="D2197" s="8">
        <v>165.51</v>
      </c>
      <c r="E2197" s="10">
        <f t="shared" si="136"/>
        <v>216.54735777601428</v>
      </c>
      <c r="F2197" s="9">
        <f t="shared" si="137"/>
        <v>-51.037357776014289</v>
      </c>
      <c r="G2197" s="9">
        <f t="shared" si="138"/>
        <v>-51.031027885184642</v>
      </c>
      <c r="H2197" s="9">
        <f t="shared" si="139"/>
        <v>-6.329890829647411E-3</v>
      </c>
    </row>
    <row r="2198" spans="1:8" x14ac:dyDescent="0.25">
      <c r="A2198">
        <v>334</v>
      </c>
      <c r="B2198" t="s">
        <v>2184</v>
      </c>
      <c r="C2198" s="8">
        <v>325.70999999999998</v>
      </c>
      <c r="D2198" s="8">
        <v>164.89</v>
      </c>
      <c r="E2198" s="10">
        <f t="shared" si="136"/>
        <v>216.45919864084163</v>
      </c>
      <c r="F2198" s="9">
        <f t="shared" si="137"/>
        <v>-51.569198640841648</v>
      </c>
      <c r="G2198" s="9">
        <f t="shared" si="138"/>
        <v>-51.037357776014289</v>
      </c>
      <c r="H2198" s="9">
        <f t="shared" si="139"/>
        <v>-0.53184086482735893</v>
      </c>
    </row>
    <row r="2199" spans="1:8" x14ac:dyDescent="0.25">
      <c r="A2199">
        <v>333</v>
      </c>
      <c r="B2199" t="s">
        <v>2185</v>
      </c>
      <c r="C2199" s="8">
        <v>327.95</v>
      </c>
      <c r="D2199" s="8">
        <v>165.96</v>
      </c>
      <c r="E2199" s="10">
        <f t="shared" si="136"/>
        <v>216.66927998423179</v>
      </c>
      <c r="F2199" s="9">
        <f t="shared" si="137"/>
        <v>-50.709279984231785</v>
      </c>
      <c r="G2199" s="9">
        <f t="shared" si="138"/>
        <v>-51.569198640841648</v>
      </c>
      <c r="H2199" s="9">
        <f t="shared" si="139"/>
        <v>0.85991865660986377</v>
      </c>
    </row>
    <row r="2200" spans="1:8" x14ac:dyDescent="0.25">
      <c r="A2200">
        <v>332</v>
      </c>
      <c r="B2200" t="s">
        <v>2186</v>
      </c>
      <c r="C2200" s="8">
        <v>327.45</v>
      </c>
      <c r="D2200" s="8">
        <v>166.57</v>
      </c>
      <c r="E2200" s="10">
        <f t="shared" si="136"/>
        <v>216.62238682722506</v>
      </c>
      <c r="F2200" s="9">
        <f t="shared" si="137"/>
        <v>-50.052386827225064</v>
      </c>
      <c r="G2200" s="9">
        <f t="shared" si="138"/>
        <v>-50.709279984231785</v>
      </c>
      <c r="H2200" s="9">
        <f t="shared" si="139"/>
        <v>0.65689315700672068</v>
      </c>
    </row>
    <row r="2201" spans="1:8" x14ac:dyDescent="0.25">
      <c r="A2201">
        <v>331</v>
      </c>
      <c r="B2201" t="s">
        <v>2187</v>
      </c>
      <c r="C2201" s="8">
        <v>328.19</v>
      </c>
      <c r="D2201" s="8">
        <v>167.37</v>
      </c>
      <c r="E2201" s="10">
        <f t="shared" si="136"/>
        <v>216.69178869959504</v>
      </c>
      <c r="F2201" s="9">
        <f t="shared" si="137"/>
        <v>-49.321788699595032</v>
      </c>
      <c r="G2201" s="9">
        <f t="shared" si="138"/>
        <v>-50.052386827225064</v>
      </c>
      <c r="H2201" s="9">
        <f t="shared" si="139"/>
        <v>0.73059812763003151</v>
      </c>
    </row>
    <row r="2202" spans="1:8" x14ac:dyDescent="0.25">
      <c r="A2202">
        <v>330</v>
      </c>
      <c r="B2202" t="s">
        <v>2188</v>
      </c>
      <c r="C2202" s="8">
        <v>330.92</v>
      </c>
      <c r="D2202" s="8">
        <v>169.53</v>
      </c>
      <c r="E2202" s="10">
        <f t="shared" si="136"/>
        <v>216.94782533685179</v>
      </c>
      <c r="F2202" s="9">
        <f t="shared" si="137"/>
        <v>-47.417825336851791</v>
      </c>
      <c r="G2202" s="9">
        <f t="shared" si="138"/>
        <v>-49.321788699595032</v>
      </c>
      <c r="H2202" s="9">
        <f t="shared" si="139"/>
        <v>1.9039633627432409</v>
      </c>
    </row>
    <row r="2203" spans="1:8" x14ac:dyDescent="0.25">
      <c r="A2203">
        <v>329</v>
      </c>
      <c r="B2203" t="s">
        <v>2189</v>
      </c>
      <c r="C2203" s="8">
        <v>331.95</v>
      </c>
      <c r="D2203" s="8">
        <v>169.07</v>
      </c>
      <c r="E2203" s="10">
        <f t="shared" si="136"/>
        <v>217.04442524028568</v>
      </c>
      <c r="F2203" s="9">
        <f t="shared" si="137"/>
        <v>-47.974425240285683</v>
      </c>
      <c r="G2203" s="9">
        <f t="shared" si="138"/>
        <v>-47.417825336851791</v>
      </c>
      <c r="H2203" s="9">
        <f t="shared" si="139"/>
        <v>-0.55659990343389154</v>
      </c>
    </row>
    <row r="2204" spans="1:8" x14ac:dyDescent="0.25">
      <c r="A2204">
        <v>328</v>
      </c>
      <c r="B2204" t="s">
        <v>2190</v>
      </c>
      <c r="C2204" s="8">
        <v>331.3</v>
      </c>
      <c r="D2204" s="8">
        <v>167.67</v>
      </c>
      <c r="E2204" s="10">
        <f t="shared" si="136"/>
        <v>216.98346413617691</v>
      </c>
      <c r="F2204" s="9">
        <f t="shared" si="137"/>
        <v>-49.313464136176918</v>
      </c>
      <c r="G2204" s="9">
        <f t="shared" si="138"/>
        <v>-47.974425240285683</v>
      </c>
      <c r="H2204" s="9">
        <f t="shared" si="139"/>
        <v>-1.3390388958912354</v>
      </c>
    </row>
    <row r="2205" spans="1:8" x14ac:dyDescent="0.25">
      <c r="A2205">
        <v>327</v>
      </c>
      <c r="B2205" t="s">
        <v>2191</v>
      </c>
      <c r="C2205" s="8">
        <v>331.34</v>
      </c>
      <c r="D2205" s="8">
        <v>167.56</v>
      </c>
      <c r="E2205" s="10">
        <f t="shared" si="136"/>
        <v>216.98721558873746</v>
      </c>
      <c r="F2205" s="9">
        <f t="shared" si="137"/>
        <v>-49.427215588737454</v>
      </c>
      <c r="G2205" s="9">
        <f t="shared" si="138"/>
        <v>-49.313464136176918</v>
      </c>
      <c r="H2205" s="9">
        <f t="shared" si="139"/>
        <v>-0.11375145256053543</v>
      </c>
    </row>
    <row r="2206" spans="1:8" x14ac:dyDescent="0.25">
      <c r="A2206">
        <v>326</v>
      </c>
      <c r="B2206" t="s">
        <v>2192</v>
      </c>
      <c r="C2206" s="8">
        <v>331.72</v>
      </c>
      <c r="D2206" s="8">
        <v>167.45</v>
      </c>
      <c r="E2206" s="10">
        <f t="shared" si="136"/>
        <v>217.02285438806257</v>
      </c>
      <c r="F2206" s="9">
        <f t="shared" si="137"/>
        <v>-49.572854388062581</v>
      </c>
      <c r="G2206" s="9">
        <f t="shared" si="138"/>
        <v>-49.427215588737454</v>
      </c>
      <c r="H2206" s="9">
        <f t="shared" si="139"/>
        <v>-0.14563879932512691</v>
      </c>
    </row>
    <row r="2207" spans="1:8" x14ac:dyDescent="0.25">
      <c r="A2207">
        <v>325</v>
      </c>
      <c r="B2207" t="s">
        <v>2193</v>
      </c>
      <c r="C2207" s="8">
        <v>328.77</v>
      </c>
      <c r="D2207" s="8">
        <v>165.39</v>
      </c>
      <c r="E2207" s="10">
        <f t="shared" si="136"/>
        <v>216.74618476172284</v>
      </c>
      <c r="F2207" s="9">
        <f t="shared" si="137"/>
        <v>-51.356184761722858</v>
      </c>
      <c r="G2207" s="9">
        <f t="shared" si="138"/>
        <v>-49.572854388062581</v>
      </c>
      <c r="H2207" s="9">
        <f t="shared" si="139"/>
        <v>-1.7833303736602772</v>
      </c>
    </row>
    <row r="2208" spans="1:8" x14ac:dyDescent="0.25">
      <c r="A2208">
        <v>324</v>
      </c>
      <c r="B2208" t="s">
        <v>2194</v>
      </c>
      <c r="C2208" s="8">
        <v>323.5</v>
      </c>
      <c r="D2208" s="8">
        <v>163.51</v>
      </c>
      <c r="E2208" s="10">
        <f t="shared" si="136"/>
        <v>216.25193088687186</v>
      </c>
      <c r="F2208" s="9">
        <f t="shared" si="137"/>
        <v>-52.74193088687187</v>
      </c>
      <c r="G2208" s="9">
        <f t="shared" si="138"/>
        <v>-51.356184761722858</v>
      </c>
      <c r="H2208" s="9">
        <f t="shared" si="139"/>
        <v>-1.3857461251490122</v>
      </c>
    </row>
    <row r="2209" spans="1:8" x14ac:dyDescent="0.25">
      <c r="A2209">
        <v>323</v>
      </c>
      <c r="B2209" t="s">
        <v>2195</v>
      </c>
      <c r="C2209" s="8">
        <v>326.89</v>
      </c>
      <c r="D2209" s="8">
        <v>164.87</v>
      </c>
      <c r="E2209" s="10">
        <f t="shared" si="136"/>
        <v>216.56986649137752</v>
      </c>
      <c r="F2209" s="9">
        <f t="shared" si="137"/>
        <v>-51.69986649137752</v>
      </c>
      <c r="G2209" s="9">
        <f t="shared" si="138"/>
        <v>-52.74193088687187</v>
      </c>
      <c r="H2209" s="9">
        <f t="shared" si="139"/>
        <v>1.04206439549435</v>
      </c>
    </row>
    <row r="2210" spans="1:8" x14ac:dyDescent="0.25">
      <c r="A2210">
        <v>322</v>
      </c>
      <c r="B2210" t="s">
        <v>2196</v>
      </c>
      <c r="C2210" s="8">
        <v>326.62</v>
      </c>
      <c r="D2210" s="8">
        <v>163.93</v>
      </c>
      <c r="E2210" s="10">
        <f t="shared" si="136"/>
        <v>216.54454418659387</v>
      </c>
      <c r="F2210" s="9">
        <f t="shared" si="137"/>
        <v>-52.614544186593861</v>
      </c>
      <c r="G2210" s="9">
        <f t="shared" si="138"/>
        <v>-51.69986649137752</v>
      </c>
      <c r="H2210" s="9">
        <f t="shared" si="139"/>
        <v>-0.91467769521634068</v>
      </c>
    </row>
    <row r="2211" spans="1:8" x14ac:dyDescent="0.25">
      <c r="A2211">
        <v>321</v>
      </c>
      <c r="B2211" t="s">
        <v>2197</v>
      </c>
      <c r="C2211" s="8">
        <v>327.68</v>
      </c>
      <c r="D2211" s="8">
        <v>163.93</v>
      </c>
      <c r="E2211" s="10">
        <f t="shared" si="136"/>
        <v>216.64395767944816</v>
      </c>
      <c r="F2211" s="9">
        <f t="shared" si="137"/>
        <v>-52.713957679448157</v>
      </c>
      <c r="G2211" s="9">
        <f t="shared" si="138"/>
        <v>-52.614544186593861</v>
      </c>
      <c r="H2211" s="9">
        <f t="shared" si="139"/>
        <v>-9.9413492854296237E-2</v>
      </c>
    </row>
    <row r="2212" spans="1:8" x14ac:dyDescent="0.25">
      <c r="A2212">
        <v>320</v>
      </c>
      <c r="B2212" t="s">
        <v>2198</v>
      </c>
      <c r="C2212" s="8">
        <v>321.73</v>
      </c>
      <c r="D2212" s="8">
        <v>160.53</v>
      </c>
      <c r="E2212" s="10">
        <f t="shared" si="136"/>
        <v>216.08592911106803</v>
      </c>
      <c r="F2212" s="9">
        <f t="shared" si="137"/>
        <v>-55.555929111068025</v>
      </c>
      <c r="G2212" s="9">
        <f t="shared" si="138"/>
        <v>-52.713957679448157</v>
      </c>
      <c r="H2212" s="9">
        <f t="shared" si="139"/>
        <v>-2.8419714316198679</v>
      </c>
    </row>
    <row r="2213" spans="1:8" x14ac:dyDescent="0.25">
      <c r="A2213">
        <v>319</v>
      </c>
      <c r="B2213" t="s">
        <v>2199</v>
      </c>
      <c r="C2213" s="8">
        <v>324.12</v>
      </c>
      <c r="D2213" s="8">
        <v>162.32</v>
      </c>
      <c r="E2213" s="10">
        <f t="shared" si="136"/>
        <v>216.31007840156019</v>
      </c>
      <c r="F2213" s="9">
        <f t="shared" si="137"/>
        <v>-53.990078401560197</v>
      </c>
      <c r="G2213" s="9">
        <f t="shared" si="138"/>
        <v>-55.555929111068025</v>
      </c>
      <c r="H2213" s="9">
        <f t="shared" si="139"/>
        <v>1.5658507095078278</v>
      </c>
    </row>
    <row r="2214" spans="1:8" x14ac:dyDescent="0.25">
      <c r="A2214">
        <v>318</v>
      </c>
      <c r="B2214" t="s">
        <v>2200</v>
      </c>
      <c r="C2214" s="8">
        <v>329.06</v>
      </c>
      <c r="D2214" s="8">
        <v>164.77</v>
      </c>
      <c r="E2214" s="10">
        <f t="shared" si="136"/>
        <v>216.77338279278675</v>
      </c>
      <c r="F2214" s="9">
        <f t="shared" si="137"/>
        <v>-52.003382792786738</v>
      </c>
      <c r="G2214" s="9">
        <f t="shared" si="138"/>
        <v>-53.990078401560197</v>
      </c>
      <c r="H2214" s="9">
        <f t="shared" si="139"/>
        <v>1.9866956087734593</v>
      </c>
    </row>
    <row r="2215" spans="1:8" x14ac:dyDescent="0.25">
      <c r="A2215">
        <v>317</v>
      </c>
      <c r="B2215" t="s">
        <v>2201</v>
      </c>
      <c r="C2215" s="8">
        <v>332.86</v>
      </c>
      <c r="D2215" s="8">
        <v>167.31</v>
      </c>
      <c r="E2215" s="10">
        <f t="shared" si="136"/>
        <v>217.12977078603794</v>
      </c>
      <c r="F2215" s="9">
        <f t="shared" si="137"/>
        <v>-49.819770786037935</v>
      </c>
      <c r="G2215" s="9">
        <f t="shared" si="138"/>
        <v>-52.003382792786738</v>
      </c>
      <c r="H2215" s="9">
        <f t="shared" si="139"/>
        <v>2.1836120067488025</v>
      </c>
    </row>
    <row r="2216" spans="1:8" x14ac:dyDescent="0.25">
      <c r="A2216">
        <v>316</v>
      </c>
      <c r="B2216" t="s">
        <v>2202</v>
      </c>
      <c r="C2216" s="8">
        <v>333.98</v>
      </c>
      <c r="D2216" s="8">
        <v>166.93</v>
      </c>
      <c r="E2216" s="10">
        <f t="shared" si="136"/>
        <v>217.23481145773303</v>
      </c>
      <c r="F2216" s="9">
        <f t="shared" si="137"/>
        <v>-50.304811457733024</v>
      </c>
      <c r="G2216" s="9">
        <f t="shared" si="138"/>
        <v>-49.819770786037935</v>
      </c>
      <c r="H2216" s="9">
        <f t="shared" si="139"/>
        <v>-0.48504067169508858</v>
      </c>
    </row>
    <row r="2217" spans="1:8" x14ac:dyDescent="0.25">
      <c r="A2217">
        <v>315</v>
      </c>
      <c r="B2217" t="s">
        <v>2203</v>
      </c>
      <c r="C2217" s="8">
        <v>332.2</v>
      </c>
      <c r="D2217" s="8">
        <v>164.88</v>
      </c>
      <c r="E2217" s="10">
        <f t="shared" si="136"/>
        <v>217.06787181878903</v>
      </c>
      <c r="F2217" s="9">
        <f t="shared" si="137"/>
        <v>-52.187871818789034</v>
      </c>
      <c r="G2217" s="9">
        <f t="shared" si="138"/>
        <v>-50.304811457733024</v>
      </c>
      <c r="H2217" s="9">
        <f t="shared" si="139"/>
        <v>-1.8830603610560104</v>
      </c>
    </row>
    <row r="2218" spans="1:8" x14ac:dyDescent="0.25">
      <c r="A2218">
        <v>314</v>
      </c>
      <c r="B2218" t="s">
        <v>2204</v>
      </c>
      <c r="C2218" s="8">
        <v>334.68</v>
      </c>
      <c r="D2218" s="8">
        <v>165.81</v>
      </c>
      <c r="E2218" s="10">
        <f t="shared" si="136"/>
        <v>217.30046187754246</v>
      </c>
      <c r="F2218" s="9">
        <f t="shared" si="137"/>
        <v>-51.490461877542458</v>
      </c>
      <c r="G2218" s="9">
        <f t="shared" si="138"/>
        <v>-52.187871818789034</v>
      </c>
      <c r="H2218" s="9">
        <f t="shared" si="139"/>
        <v>0.69740994124657618</v>
      </c>
    </row>
    <row r="2219" spans="1:8" x14ac:dyDescent="0.25">
      <c r="A2219">
        <v>313</v>
      </c>
      <c r="B2219" t="s">
        <v>2205</v>
      </c>
      <c r="C2219" s="8">
        <v>335.26</v>
      </c>
      <c r="D2219" s="8">
        <v>166.96</v>
      </c>
      <c r="E2219" s="10">
        <f t="shared" si="136"/>
        <v>217.35485793967027</v>
      </c>
      <c r="F2219" s="9">
        <f t="shared" si="137"/>
        <v>-50.39485793967026</v>
      </c>
      <c r="G2219" s="9">
        <f t="shared" si="138"/>
        <v>-51.490461877542458</v>
      </c>
      <c r="H2219" s="9">
        <f t="shared" si="139"/>
        <v>1.0956039378721982</v>
      </c>
    </row>
    <row r="2220" spans="1:8" x14ac:dyDescent="0.25">
      <c r="A2220">
        <v>312</v>
      </c>
      <c r="B2220" t="s">
        <v>2206</v>
      </c>
      <c r="C2220" s="8">
        <v>337.42</v>
      </c>
      <c r="D2220" s="8">
        <v>168.11</v>
      </c>
      <c r="E2220" s="10">
        <f t="shared" si="136"/>
        <v>217.55743637793935</v>
      </c>
      <c r="F2220" s="9">
        <f t="shared" si="137"/>
        <v>-49.44743637793934</v>
      </c>
      <c r="G2220" s="9">
        <f t="shared" si="138"/>
        <v>-50.39485793967026</v>
      </c>
      <c r="H2220" s="9">
        <f t="shared" si="139"/>
        <v>0.94742156173091985</v>
      </c>
    </row>
    <row r="2221" spans="1:8" x14ac:dyDescent="0.25">
      <c r="A2221">
        <v>311</v>
      </c>
      <c r="B2221" t="s">
        <v>2207</v>
      </c>
      <c r="C2221" s="8">
        <v>337.06</v>
      </c>
      <c r="D2221" s="8">
        <v>168.55</v>
      </c>
      <c r="E2221" s="10">
        <f t="shared" si="136"/>
        <v>217.52367330489452</v>
      </c>
      <c r="F2221" s="9">
        <f t="shared" si="137"/>
        <v>-48.973673304894504</v>
      </c>
      <c r="G2221" s="9">
        <f t="shared" si="138"/>
        <v>-49.44743637793934</v>
      </c>
      <c r="H2221" s="9">
        <f t="shared" si="139"/>
        <v>0.47376307304483589</v>
      </c>
    </row>
    <row r="2222" spans="1:8" x14ac:dyDescent="0.25">
      <c r="A2222">
        <v>310</v>
      </c>
      <c r="B2222" t="s">
        <v>2208</v>
      </c>
      <c r="C2222" s="8">
        <v>337.6</v>
      </c>
      <c r="D2222" s="8">
        <v>167.9</v>
      </c>
      <c r="E2222" s="10">
        <f t="shared" si="136"/>
        <v>217.57431791446177</v>
      </c>
      <c r="F2222" s="9">
        <f t="shared" si="137"/>
        <v>-49.674317914461767</v>
      </c>
      <c r="G2222" s="9">
        <f t="shared" si="138"/>
        <v>-48.973673304894504</v>
      </c>
      <c r="H2222" s="9">
        <f t="shared" si="139"/>
        <v>-0.70064460956726293</v>
      </c>
    </row>
    <row r="2223" spans="1:8" x14ac:dyDescent="0.25">
      <c r="A2223">
        <v>309</v>
      </c>
      <c r="B2223" t="s">
        <v>2209</v>
      </c>
      <c r="C2223" s="8">
        <v>336.73</v>
      </c>
      <c r="D2223" s="8">
        <v>167.54</v>
      </c>
      <c r="E2223" s="10">
        <f t="shared" si="136"/>
        <v>217.49272382127006</v>
      </c>
      <c r="F2223" s="9">
        <f t="shared" si="137"/>
        <v>-49.952723821270069</v>
      </c>
      <c r="G2223" s="9">
        <f t="shared" si="138"/>
        <v>-49.674317914461767</v>
      </c>
      <c r="H2223" s="9">
        <f t="shared" si="139"/>
        <v>-0.27840590680830246</v>
      </c>
    </row>
    <row r="2224" spans="1:8" x14ac:dyDescent="0.25">
      <c r="A2224">
        <v>308</v>
      </c>
      <c r="B2224" t="s">
        <v>2210</v>
      </c>
      <c r="C2224" s="8">
        <v>338.34</v>
      </c>
      <c r="D2224" s="8">
        <v>168.4</v>
      </c>
      <c r="E2224" s="10">
        <f t="shared" si="136"/>
        <v>217.64371978683175</v>
      </c>
      <c r="F2224" s="9">
        <f t="shared" si="137"/>
        <v>-49.243719786831747</v>
      </c>
      <c r="G2224" s="9">
        <f t="shared" si="138"/>
        <v>-49.952723821270069</v>
      </c>
      <c r="H2224" s="9">
        <f t="shared" si="139"/>
        <v>0.70900403443832261</v>
      </c>
    </row>
    <row r="2225" spans="1:8" x14ac:dyDescent="0.25">
      <c r="A2225">
        <v>307</v>
      </c>
      <c r="B2225" t="s">
        <v>2211</v>
      </c>
      <c r="C2225" s="8">
        <v>336.95</v>
      </c>
      <c r="D2225" s="8">
        <v>168.81</v>
      </c>
      <c r="E2225" s="10">
        <f t="shared" si="136"/>
        <v>217.51335681035303</v>
      </c>
      <c r="F2225" s="9">
        <f t="shared" si="137"/>
        <v>-48.703356810353029</v>
      </c>
      <c r="G2225" s="9">
        <f t="shared" si="138"/>
        <v>-49.243719786831747</v>
      </c>
      <c r="H2225" s="9">
        <f t="shared" si="139"/>
        <v>0.54036297647871834</v>
      </c>
    </row>
    <row r="2226" spans="1:8" x14ac:dyDescent="0.25">
      <c r="A2226">
        <v>306</v>
      </c>
      <c r="B2226" t="s">
        <v>2212</v>
      </c>
      <c r="C2226" s="8">
        <v>333.48</v>
      </c>
      <c r="D2226" s="8">
        <v>167.1</v>
      </c>
      <c r="E2226" s="10">
        <f t="shared" si="136"/>
        <v>217.1879183007263</v>
      </c>
      <c r="F2226" s="9">
        <f t="shared" si="137"/>
        <v>-50.087918300726301</v>
      </c>
      <c r="G2226" s="9">
        <f t="shared" si="138"/>
        <v>-48.703356810353029</v>
      </c>
      <c r="H2226" s="9">
        <f t="shared" si="139"/>
        <v>-1.3845614903732724</v>
      </c>
    </row>
    <row r="2227" spans="1:8" x14ac:dyDescent="0.25">
      <c r="A2227">
        <v>305</v>
      </c>
      <c r="B2227" t="s">
        <v>2213</v>
      </c>
      <c r="C2227" s="8">
        <v>322.42</v>
      </c>
      <c r="D2227" s="8">
        <v>162.07</v>
      </c>
      <c r="E2227" s="10">
        <f t="shared" si="136"/>
        <v>216.15064166773732</v>
      </c>
      <c r="F2227" s="9">
        <f t="shared" si="137"/>
        <v>-54.080641667737325</v>
      </c>
      <c r="G2227" s="9">
        <f t="shared" si="138"/>
        <v>-50.087918300726301</v>
      </c>
      <c r="H2227" s="9">
        <f t="shared" si="139"/>
        <v>-3.992723367011024</v>
      </c>
    </row>
    <row r="2228" spans="1:8" x14ac:dyDescent="0.25">
      <c r="A2228">
        <v>304</v>
      </c>
      <c r="B2228" t="s">
        <v>2214</v>
      </c>
      <c r="C2228" s="8">
        <v>312.64999999999998</v>
      </c>
      <c r="D2228" s="8">
        <v>156.31</v>
      </c>
      <c r="E2228" s="10">
        <f t="shared" si="136"/>
        <v>215.23434937982569</v>
      </c>
      <c r="F2228" s="9">
        <f t="shared" si="137"/>
        <v>-58.924349379825685</v>
      </c>
      <c r="G2228" s="9">
        <f t="shared" si="138"/>
        <v>-54.080641667737325</v>
      </c>
      <c r="H2228" s="9">
        <f t="shared" si="139"/>
        <v>-4.84370771208836</v>
      </c>
    </row>
    <row r="2229" spans="1:8" x14ac:dyDescent="0.25">
      <c r="A2229">
        <v>303</v>
      </c>
      <c r="B2229" t="s">
        <v>2215</v>
      </c>
      <c r="C2229" s="8">
        <v>311.5</v>
      </c>
      <c r="D2229" s="8">
        <v>154.5</v>
      </c>
      <c r="E2229" s="10">
        <f t="shared" si="136"/>
        <v>215.12649511871021</v>
      </c>
      <c r="F2229" s="9">
        <f t="shared" si="137"/>
        <v>-60.62649511871021</v>
      </c>
      <c r="G2229" s="9">
        <f t="shared" si="138"/>
        <v>-58.924349379825685</v>
      </c>
      <c r="H2229" s="9">
        <f t="shared" si="139"/>
        <v>-1.7021457388845249</v>
      </c>
    </row>
    <row r="2230" spans="1:8" x14ac:dyDescent="0.25">
      <c r="A2230">
        <v>302</v>
      </c>
      <c r="B2230" t="s">
        <v>2216</v>
      </c>
      <c r="C2230" s="8">
        <v>297.51</v>
      </c>
      <c r="D2230" s="8">
        <v>149.06</v>
      </c>
      <c r="E2230" s="10">
        <f t="shared" si="136"/>
        <v>213.81442458566175</v>
      </c>
      <c r="F2230" s="9">
        <f t="shared" si="137"/>
        <v>-64.754424585661752</v>
      </c>
      <c r="G2230" s="9">
        <f t="shared" si="138"/>
        <v>-60.62649511871021</v>
      </c>
      <c r="H2230" s="9">
        <f t="shared" si="139"/>
        <v>-4.1279294669515423</v>
      </c>
    </row>
    <row r="2231" spans="1:8" x14ac:dyDescent="0.25">
      <c r="A2231">
        <v>301</v>
      </c>
      <c r="B2231" t="s">
        <v>2217</v>
      </c>
      <c r="C2231" s="8">
        <v>296.26</v>
      </c>
      <c r="D2231" s="8">
        <v>146.33000000000001</v>
      </c>
      <c r="E2231" s="10">
        <f t="shared" si="136"/>
        <v>213.69719169314493</v>
      </c>
      <c r="F2231" s="9">
        <f t="shared" si="137"/>
        <v>-67.367191693144918</v>
      </c>
      <c r="G2231" s="9">
        <f t="shared" si="138"/>
        <v>-64.754424585661752</v>
      </c>
      <c r="H2231" s="9">
        <f t="shared" si="139"/>
        <v>-2.6127671074831653</v>
      </c>
    </row>
    <row r="2232" spans="1:8" x14ac:dyDescent="0.25">
      <c r="A2232">
        <v>300</v>
      </c>
      <c r="B2232" t="s">
        <v>2218</v>
      </c>
      <c r="C2232" s="8">
        <v>309.08999999999997</v>
      </c>
      <c r="D2232" s="8">
        <v>151.03</v>
      </c>
      <c r="E2232" s="10">
        <f t="shared" si="136"/>
        <v>214.90047010193774</v>
      </c>
      <c r="F2232" s="9">
        <f t="shared" si="137"/>
        <v>-63.870470101937741</v>
      </c>
      <c r="G2232" s="9">
        <f t="shared" si="138"/>
        <v>-67.367191693144918</v>
      </c>
      <c r="H2232" s="9">
        <f t="shared" si="139"/>
        <v>3.4967215912071765</v>
      </c>
    </row>
    <row r="2233" spans="1:8" x14ac:dyDescent="0.25">
      <c r="A2233">
        <v>299</v>
      </c>
      <c r="B2233" t="s">
        <v>2219</v>
      </c>
      <c r="C2233" s="8">
        <v>300.24</v>
      </c>
      <c r="D2233" s="8">
        <v>147.94999999999999</v>
      </c>
      <c r="E2233" s="10">
        <f t="shared" si="136"/>
        <v>214.07046122291854</v>
      </c>
      <c r="F2233" s="9">
        <f t="shared" si="137"/>
        <v>-66.12046122291855</v>
      </c>
      <c r="G2233" s="9">
        <f t="shared" si="138"/>
        <v>-63.870470101937741</v>
      </c>
      <c r="H2233" s="9">
        <f t="shared" si="139"/>
        <v>-2.249991120980809</v>
      </c>
    </row>
    <row r="2234" spans="1:8" x14ac:dyDescent="0.25">
      <c r="A2234">
        <v>298</v>
      </c>
      <c r="B2234" t="s">
        <v>2220</v>
      </c>
      <c r="C2234" s="8">
        <v>312.86</v>
      </c>
      <c r="D2234" s="8">
        <v>152.16</v>
      </c>
      <c r="E2234" s="10">
        <f t="shared" si="136"/>
        <v>215.25404450576852</v>
      </c>
      <c r="F2234" s="9">
        <f t="shared" si="137"/>
        <v>-63.094044505768522</v>
      </c>
      <c r="G2234" s="9">
        <f t="shared" si="138"/>
        <v>-66.12046122291855</v>
      </c>
      <c r="H2234" s="9">
        <f t="shared" si="139"/>
        <v>3.0264167171500276</v>
      </c>
    </row>
    <row r="2235" spans="1:8" x14ac:dyDescent="0.25">
      <c r="A2235">
        <v>297</v>
      </c>
      <c r="B2235" t="s">
        <v>2221</v>
      </c>
      <c r="C2235" s="8">
        <v>302.45999999999998</v>
      </c>
      <c r="D2235" s="8">
        <v>147.32</v>
      </c>
      <c r="E2235" s="10">
        <f t="shared" si="136"/>
        <v>214.27866684002845</v>
      </c>
      <c r="F2235" s="9">
        <f t="shared" si="137"/>
        <v>-66.958666840028457</v>
      </c>
      <c r="G2235" s="9">
        <f t="shared" si="138"/>
        <v>-63.094044505768522</v>
      </c>
      <c r="H2235" s="9">
        <f t="shared" si="139"/>
        <v>-3.8646223342599342</v>
      </c>
    </row>
    <row r="2236" spans="1:8" x14ac:dyDescent="0.25">
      <c r="A2236">
        <v>296</v>
      </c>
      <c r="B2236" t="s">
        <v>2222</v>
      </c>
      <c r="C2236" s="8">
        <v>297.45999999999998</v>
      </c>
      <c r="D2236" s="8">
        <v>144.4</v>
      </c>
      <c r="E2236" s="10">
        <f t="shared" si="136"/>
        <v>213.8097352699611</v>
      </c>
      <c r="F2236" s="9">
        <f t="shared" si="137"/>
        <v>-69.409735269961089</v>
      </c>
      <c r="G2236" s="9">
        <f t="shared" si="138"/>
        <v>-66.958666840028457</v>
      </c>
      <c r="H2236" s="9">
        <f t="shared" si="139"/>
        <v>-2.4510684299326329</v>
      </c>
    </row>
    <row r="2237" spans="1:8" x14ac:dyDescent="0.25">
      <c r="A2237">
        <v>295</v>
      </c>
      <c r="B2237" t="s">
        <v>2223</v>
      </c>
      <c r="C2237" s="8">
        <v>274.23</v>
      </c>
      <c r="D2237" s="8">
        <v>130.36000000000001</v>
      </c>
      <c r="E2237" s="10">
        <f t="shared" si="136"/>
        <v>211.63107919542819</v>
      </c>
      <c r="F2237" s="9">
        <f t="shared" si="137"/>
        <v>-81.271079195428172</v>
      </c>
      <c r="G2237" s="9">
        <f t="shared" si="138"/>
        <v>-69.409735269961089</v>
      </c>
      <c r="H2237" s="9">
        <f t="shared" si="139"/>
        <v>-11.861343925467082</v>
      </c>
    </row>
    <row r="2238" spans="1:8" x14ac:dyDescent="0.25">
      <c r="A2238">
        <v>294</v>
      </c>
      <c r="B2238" t="s">
        <v>2224</v>
      </c>
      <c r="C2238" s="8">
        <v>288.42</v>
      </c>
      <c r="D2238" s="8">
        <v>134.43</v>
      </c>
      <c r="E2238" s="10">
        <f t="shared" si="136"/>
        <v>212.96190699127931</v>
      </c>
      <c r="F2238" s="9">
        <f t="shared" si="137"/>
        <v>-78.5319069912793</v>
      </c>
      <c r="G2238" s="9">
        <f t="shared" si="138"/>
        <v>-81.271079195428172</v>
      </c>
      <c r="H2238" s="9">
        <f t="shared" si="139"/>
        <v>2.739172204148872</v>
      </c>
    </row>
    <row r="2239" spans="1:8" x14ac:dyDescent="0.25">
      <c r="A2239">
        <v>293</v>
      </c>
      <c r="B2239" t="s">
        <v>2225</v>
      </c>
      <c r="C2239" s="8">
        <v>274.36</v>
      </c>
      <c r="D2239" s="8">
        <v>125.88</v>
      </c>
      <c r="E2239" s="10">
        <f t="shared" si="136"/>
        <v>211.64327141624995</v>
      </c>
      <c r="F2239" s="9">
        <f t="shared" si="137"/>
        <v>-85.76327141624995</v>
      </c>
      <c r="G2239" s="9">
        <f t="shared" si="138"/>
        <v>-78.5319069912793</v>
      </c>
      <c r="H2239" s="9">
        <f t="shared" si="139"/>
        <v>-7.2313644249706499</v>
      </c>
    </row>
    <row r="2240" spans="1:8" x14ac:dyDescent="0.25">
      <c r="A2240">
        <v>292</v>
      </c>
      <c r="B2240" t="s">
        <v>2226</v>
      </c>
      <c r="C2240" s="8">
        <v>248.11</v>
      </c>
      <c r="D2240" s="8">
        <v>111.97</v>
      </c>
      <c r="E2240" s="10">
        <f t="shared" si="136"/>
        <v>209.18138067339635</v>
      </c>
      <c r="F2240" s="9">
        <f t="shared" si="137"/>
        <v>-97.211380673396349</v>
      </c>
      <c r="G2240" s="9">
        <f t="shared" si="138"/>
        <v>-85.76327141624995</v>
      </c>
      <c r="H2240" s="9">
        <f t="shared" si="139"/>
        <v>-11.448109257146399</v>
      </c>
    </row>
    <row r="2241" spans="1:8" x14ac:dyDescent="0.25">
      <c r="A2241">
        <v>291</v>
      </c>
      <c r="B2241" t="s">
        <v>2227</v>
      </c>
      <c r="C2241" s="8">
        <v>269.32</v>
      </c>
      <c r="D2241" s="8">
        <v>119.47</v>
      </c>
      <c r="E2241" s="10">
        <f t="shared" si="136"/>
        <v>211.17058839362204</v>
      </c>
      <c r="F2241" s="9">
        <f t="shared" si="137"/>
        <v>-91.700588393622041</v>
      </c>
      <c r="G2241" s="9">
        <f t="shared" si="138"/>
        <v>-97.211380673396349</v>
      </c>
      <c r="H2241" s="9">
        <f t="shared" si="139"/>
        <v>5.5107922797743072</v>
      </c>
    </row>
    <row r="2242" spans="1:8" x14ac:dyDescent="0.25">
      <c r="A2242">
        <v>290</v>
      </c>
      <c r="B2242" t="s">
        <v>2228</v>
      </c>
      <c r="C2242" s="8">
        <v>239.85</v>
      </c>
      <c r="D2242" s="8">
        <v>103.62</v>
      </c>
      <c r="E2242" s="10">
        <f t="shared" si="136"/>
        <v>208.40670571964509</v>
      </c>
      <c r="F2242" s="9">
        <f t="shared" si="137"/>
        <v>-104.78670571964508</v>
      </c>
      <c r="G2242" s="9">
        <f t="shared" si="138"/>
        <v>-91.700588393622041</v>
      </c>
      <c r="H2242" s="9">
        <f t="shared" si="139"/>
        <v>-13.086117326023043</v>
      </c>
    </row>
    <row r="2243" spans="1:8" x14ac:dyDescent="0.25">
      <c r="A2243">
        <v>289</v>
      </c>
      <c r="B2243" t="s">
        <v>2229</v>
      </c>
      <c r="C2243" s="8">
        <v>252.8</v>
      </c>
      <c r="D2243" s="8">
        <v>108.37</v>
      </c>
      <c r="E2243" s="10">
        <f t="shared" si="136"/>
        <v>209.62123848611952</v>
      </c>
      <c r="F2243" s="9">
        <f t="shared" si="137"/>
        <v>-101.25123848611952</v>
      </c>
      <c r="G2243" s="9">
        <f t="shared" si="138"/>
        <v>-104.78670571964508</v>
      </c>
      <c r="H2243" s="9">
        <f t="shared" si="139"/>
        <v>3.5354672335255657</v>
      </c>
    </row>
    <row r="2244" spans="1:8" x14ac:dyDescent="0.25">
      <c r="A2244">
        <v>288</v>
      </c>
      <c r="B2244" t="s">
        <v>2230</v>
      </c>
      <c r="C2244" s="8">
        <v>240</v>
      </c>
      <c r="D2244" s="8">
        <v>99.97</v>
      </c>
      <c r="E2244" s="10">
        <f t="shared" si="136"/>
        <v>208.4207736667471</v>
      </c>
      <c r="F2244" s="9">
        <f t="shared" si="137"/>
        <v>-108.4507736667471</v>
      </c>
      <c r="G2244" s="9">
        <f t="shared" si="138"/>
        <v>-101.25123848611952</v>
      </c>
      <c r="H2244" s="9">
        <f t="shared" si="139"/>
        <v>-7.1995351806275778</v>
      </c>
    </row>
    <row r="2245" spans="1:8" x14ac:dyDescent="0.25">
      <c r="A2245">
        <v>287</v>
      </c>
      <c r="B2245" t="s">
        <v>2231</v>
      </c>
      <c r="C2245" s="8">
        <v>240.51</v>
      </c>
      <c r="D2245" s="8">
        <v>103.87</v>
      </c>
      <c r="E2245" s="10">
        <f t="shared" si="136"/>
        <v>208.46860468689397</v>
      </c>
      <c r="F2245" s="9">
        <f t="shared" si="137"/>
        <v>-104.59860468689396</v>
      </c>
      <c r="G2245" s="9">
        <f t="shared" si="138"/>
        <v>-108.4507736667471</v>
      </c>
      <c r="H2245" s="9">
        <f t="shared" si="139"/>
        <v>3.8521689798531327</v>
      </c>
    </row>
    <row r="2246" spans="1:8" x14ac:dyDescent="0.25">
      <c r="A2246">
        <v>286</v>
      </c>
      <c r="B2246" t="s">
        <v>2232</v>
      </c>
      <c r="C2246" s="8">
        <v>228.8</v>
      </c>
      <c r="D2246" s="8">
        <v>101.4</v>
      </c>
      <c r="E2246" s="10">
        <f t="shared" si="136"/>
        <v>207.37036694979622</v>
      </c>
      <c r="F2246" s="9">
        <f t="shared" si="137"/>
        <v>-105.97036694979622</v>
      </c>
      <c r="G2246" s="9">
        <f t="shared" si="138"/>
        <v>-104.59860468689396</v>
      </c>
      <c r="H2246" s="9">
        <f t="shared" si="139"/>
        <v>-1.3717622629022515</v>
      </c>
    </row>
    <row r="2247" spans="1:8" x14ac:dyDescent="0.25">
      <c r="A2247">
        <v>285</v>
      </c>
      <c r="B2247" t="s">
        <v>2233</v>
      </c>
      <c r="C2247" s="8">
        <v>222.95</v>
      </c>
      <c r="D2247" s="8">
        <v>99.9</v>
      </c>
      <c r="E2247" s="10">
        <f t="shared" si="136"/>
        <v>206.82171701281743</v>
      </c>
      <c r="F2247" s="9">
        <f t="shared" si="137"/>
        <v>-106.92171701281742</v>
      </c>
      <c r="G2247" s="9">
        <f t="shared" si="138"/>
        <v>-105.97036694979622</v>
      </c>
      <c r="H2247" s="9">
        <f t="shared" si="139"/>
        <v>-0.95135006302120928</v>
      </c>
    </row>
    <row r="2248" spans="1:8" x14ac:dyDescent="0.25">
      <c r="A2248">
        <v>284</v>
      </c>
      <c r="B2248" t="s">
        <v>2234</v>
      </c>
      <c r="C2248" s="8">
        <v>243.15</v>
      </c>
      <c r="D2248" s="8">
        <v>109.04</v>
      </c>
      <c r="E2248" s="10">
        <f t="shared" si="136"/>
        <v>208.71620055588954</v>
      </c>
      <c r="F2248" s="9">
        <f t="shared" si="137"/>
        <v>-99.676200555889537</v>
      </c>
      <c r="G2248" s="9">
        <f t="shared" si="138"/>
        <v>-106.92171701281742</v>
      </c>
      <c r="H2248" s="9">
        <f t="shared" si="139"/>
        <v>7.2455164569278878</v>
      </c>
    </row>
    <row r="2249" spans="1:8" x14ac:dyDescent="0.25">
      <c r="A2249">
        <v>283</v>
      </c>
      <c r="B2249" t="s">
        <v>2235</v>
      </c>
      <c r="C2249" s="8">
        <v>246.79</v>
      </c>
      <c r="D2249" s="8">
        <v>109.97</v>
      </c>
      <c r="E2249" s="10">
        <f t="shared" si="136"/>
        <v>209.05758273889856</v>
      </c>
      <c r="F2249" s="9">
        <f t="shared" si="137"/>
        <v>-99.087582738898561</v>
      </c>
      <c r="G2249" s="9">
        <f t="shared" si="138"/>
        <v>-99.676200555889537</v>
      </c>
      <c r="H2249" s="9">
        <f t="shared" si="139"/>
        <v>0.58861781699097548</v>
      </c>
    </row>
    <row r="2250" spans="1:8" x14ac:dyDescent="0.25">
      <c r="A2250">
        <v>282</v>
      </c>
      <c r="B2250" t="s">
        <v>2236</v>
      </c>
      <c r="C2250" s="8">
        <v>261.2</v>
      </c>
      <c r="D2250" s="8">
        <v>116.81</v>
      </c>
      <c r="E2250" s="10">
        <f t="shared" si="136"/>
        <v>210.40904352383268</v>
      </c>
      <c r="F2250" s="9">
        <f t="shared" si="137"/>
        <v>-93.599043523832677</v>
      </c>
      <c r="G2250" s="9">
        <f t="shared" si="138"/>
        <v>-99.087582738898561</v>
      </c>
      <c r="H2250" s="9">
        <f t="shared" si="139"/>
        <v>5.4885392150658845</v>
      </c>
    </row>
    <row r="2251" spans="1:8" x14ac:dyDescent="0.25">
      <c r="A2251">
        <v>281</v>
      </c>
      <c r="B2251" t="s">
        <v>2237</v>
      </c>
      <c r="C2251" s="8">
        <v>253.42</v>
      </c>
      <c r="D2251" s="8">
        <v>112.56</v>
      </c>
      <c r="E2251" s="10">
        <f t="shared" si="136"/>
        <v>209.67938600080788</v>
      </c>
      <c r="F2251" s="9">
        <f t="shared" si="137"/>
        <v>-97.119386000807879</v>
      </c>
      <c r="G2251" s="9">
        <f t="shared" si="138"/>
        <v>-93.599043523832677</v>
      </c>
      <c r="H2251" s="9">
        <f t="shared" si="139"/>
        <v>-3.5203424769752019</v>
      </c>
    </row>
    <row r="2252" spans="1:8" x14ac:dyDescent="0.25">
      <c r="A2252">
        <v>280</v>
      </c>
      <c r="B2252" t="s">
        <v>2238</v>
      </c>
      <c r="C2252" s="8">
        <v>261.64999999999998</v>
      </c>
      <c r="D2252" s="8">
        <v>115.04</v>
      </c>
      <c r="E2252" s="10">
        <f t="shared" si="136"/>
        <v>210.45124736513873</v>
      </c>
      <c r="F2252" s="9">
        <f t="shared" si="137"/>
        <v>-95.411247365138721</v>
      </c>
      <c r="G2252" s="9">
        <f t="shared" si="138"/>
        <v>-97.119386000807879</v>
      </c>
      <c r="H2252" s="9">
        <f t="shared" si="139"/>
        <v>1.7081386356691581</v>
      </c>
    </row>
    <row r="2253" spans="1:8" x14ac:dyDescent="0.25">
      <c r="A2253">
        <v>279</v>
      </c>
      <c r="B2253" t="s">
        <v>2239</v>
      </c>
      <c r="C2253" s="8">
        <v>257.75</v>
      </c>
      <c r="D2253" s="8">
        <v>114.46</v>
      </c>
      <c r="E2253" s="10">
        <f t="shared" si="136"/>
        <v>210.08548074048619</v>
      </c>
      <c r="F2253" s="9">
        <f t="shared" si="137"/>
        <v>-95.625480740486196</v>
      </c>
      <c r="G2253" s="9">
        <f t="shared" si="138"/>
        <v>-95.411247365138721</v>
      </c>
      <c r="H2253" s="9">
        <f t="shared" si="139"/>
        <v>-0.21423337534747589</v>
      </c>
    </row>
    <row r="2254" spans="1:8" x14ac:dyDescent="0.25">
      <c r="A2254">
        <v>278</v>
      </c>
      <c r="B2254" t="s">
        <v>2240</v>
      </c>
      <c r="C2254" s="8">
        <v>246.15</v>
      </c>
      <c r="D2254" s="8">
        <v>106.66</v>
      </c>
      <c r="E2254" s="10">
        <f t="shared" si="136"/>
        <v>208.99755949792993</v>
      </c>
      <c r="F2254" s="9">
        <f t="shared" si="137"/>
        <v>-102.33755949792993</v>
      </c>
      <c r="G2254" s="9">
        <f t="shared" si="138"/>
        <v>-95.625480740486196</v>
      </c>
      <c r="H2254" s="9">
        <f t="shared" si="139"/>
        <v>-6.7120787574437344</v>
      </c>
    </row>
    <row r="2255" spans="1:8" x14ac:dyDescent="0.25">
      <c r="A2255">
        <v>277</v>
      </c>
      <c r="B2255" t="s">
        <v>2241</v>
      </c>
      <c r="C2255" s="8">
        <v>251.83</v>
      </c>
      <c r="D2255" s="8">
        <v>107.67</v>
      </c>
      <c r="E2255" s="10">
        <f t="shared" si="136"/>
        <v>209.53026576152644</v>
      </c>
      <c r="F2255" s="9">
        <f t="shared" si="137"/>
        <v>-101.86026576152643</v>
      </c>
      <c r="G2255" s="9">
        <f t="shared" si="138"/>
        <v>-102.33755949792993</v>
      </c>
      <c r="H2255" s="9">
        <f t="shared" si="139"/>
        <v>0.47729373640349593</v>
      </c>
    </row>
    <row r="2256" spans="1:8" x14ac:dyDescent="0.25">
      <c r="A2256">
        <v>276</v>
      </c>
      <c r="B2256" t="s">
        <v>2242</v>
      </c>
      <c r="C2256" s="8">
        <v>248.19</v>
      </c>
      <c r="D2256" s="8">
        <v>104.62</v>
      </c>
      <c r="E2256" s="10">
        <f t="shared" ref="E2256:E2319" si="140">+$G$3*$C2256+$G$4</f>
        <v>209.18888357851742</v>
      </c>
      <c r="F2256" s="9">
        <f t="shared" ref="F2256:F2319" si="141">+$D2256-E2256</f>
        <v>-104.56888357851741</v>
      </c>
      <c r="G2256" s="9">
        <f t="shared" si="138"/>
        <v>-101.86026576152643</v>
      </c>
      <c r="H2256" s="9">
        <f t="shared" si="139"/>
        <v>-2.70861781699098</v>
      </c>
    </row>
    <row r="2257" spans="1:8" x14ac:dyDescent="0.25">
      <c r="A2257">
        <v>275</v>
      </c>
      <c r="B2257" t="s">
        <v>2243</v>
      </c>
      <c r="C2257" s="8">
        <v>264.86</v>
      </c>
      <c r="D2257" s="8">
        <v>112.63</v>
      </c>
      <c r="E2257" s="10">
        <f t="shared" si="140"/>
        <v>210.75230143312197</v>
      </c>
      <c r="F2257" s="9">
        <f t="shared" si="141"/>
        <v>-98.122301433121976</v>
      </c>
      <c r="G2257" s="9">
        <f t="shared" ref="G2257:G2320" si="142">+F2256</f>
        <v>-104.56888357851741</v>
      </c>
      <c r="H2257" s="9">
        <f t="shared" ref="H2257:H2320" si="143">+F2257-G2257</f>
        <v>6.4465821453954391</v>
      </c>
    </row>
    <row r="2258" spans="1:8" x14ac:dyDescent="0.25">
      <c r="A2258">
        <v>274</v>
      </c>
      <c r="B2258" t="s">
        <v>2244</v>
      </c>
      <c r="C2258" s="8">
        <v>265.13</v>
      </c>
      <c r="D2258" s="8">
        <v>112.92</v>
      </c>
      <c r="E2258" s="10">
        <f t="shared" si="140"/>
        <v>210.7776237379056</v>
      </c>
      <c r="F2258" s="9">
        <f t="shared" si="141"/>
        <v>-97.857623737905598</v>
      </c>
      <c r="G2258" s="9">
        <f t="shared" si="142"/>
        <v>-98.122301433121976</v>
      </c>
      <c r="H2258" s="9">
        <f t="shared" si="143"/>
        <v>0.26467769521637763</v>
      </c>
    </row>
    <row r="2259" spans="1:8" x14ac:dyDescent="0.25">
      <c r="A2259">
        <v>273</v>
      </c>
      <c r="B2259" t="s">
        <v>2245</v>
      </c>
      <c r="C2259" s="8">
        <v>274.02999999999997</v>
      </c>
      <c r="D2259" s="8">
        <v>118.07</v>
      </c>
      <c r="E2259" s="10">
        <f t="shared" si="140"/>
        <v>211.61232193262549</v>
      </c>
      <c r="F2259" s="9">
        <f t="shared" si="141"/>
        <v>-93.542321932625498</v>
      </c>
      <c r="G2259" s="9">
        <f t="shared" si="142"/>
        <v>-97.857623737905598</v>
      </c>
      <c r="H2259" s="9">
        <f t="shared" si="143"/>
        <v>4.3153018052801002</v>
      </c>
    </row>
    <row r="2260" spans="1:8" x14ac:dyDescent="0.25">
      <c r="A2260">
        <v>272</v>
      </c>
      <c r="B2260" t="s">
        <v>2246</v>
      </c>
      <c r="C2260" s="8">
        <v>278.2</v>
      </c>
      <c r="D2260" s="8">
        <v>123.72</v>
      </c>
      <c r="E2260" s="10">
        <f t="shared" si="140"/>
        <v>212.00341086206166</v>
      </c>
      <c r="F2260" s="9">
        <f t="shared" si="141"/>
        <v>-88.283410862061658</v>
      </c>
      <c r="G2260" s="9">
        <f t="shared" si="142"/>
        <v>-93.542321932625498</v>
      </c>
      <c r="H2260" s="9">
        <f t="shared" si="143"/>
        <v>5.2589110705638404</v>
      </c>
    </row>
    <row r="2261" spans="1:8" x14ac:dyDescent="0.25">
      <c r="A2261">
        <v>271</v>
      </c>
      <c r="B2261" t="s">
        <v>2247</v>
      </c>
      <c r="C2261" s="8">
        <v>275.66000000000003</v>
      </c>
      <c r="D2261" s="8">
        <v>120.37</v>
      </c>
      <c r="E2261" s="10">
        <f t="shared" si="140"/>
        <v>211.76519362446743</v>
      </c>
      <c r="F2261" s="9">
        <f t="shared" si="141"/>
        <v>-91.395193624467424</v>
      </c>
      <c r="G2261" s="9">
        <f t="shared" si="142"/>
        <v>-88.283410862061658</v>
      </c>
      <c r="H2261" s="9">
        <f t="shared" si="143"/>
        <v>-3.1117827624057668</v>
      </c>
    </row>
    <row r="2262" spans="1:8" x14ac:dyDescent="0.25">
      <c r="A2262">
        <v>270</v>
      </c>
      <c r="B2262" t="s">
        <v>2248</v>
      </c>
      <c r="C2262" s="8">
        <v>283.79000000000002</v>
      </c>
      <c r="D2262" s="8">
        <v>122.81</v>
      </c>
      <c r="E2262" s="10">
        <f t="shared" si="140"/>
        <v>212.52767635739696</v>
      </c>
      <c r="F2262" s="9">
        <f t="shared" si="141"/>
        <v>-89.717676357396954</v>
      </c>
      <c r="G2262" s="9">
        <f t="shared" si="142"/>
        <v>-91.395193624467424</v>
      </c>
      <c r="H2262" s="9">
        <f t="shared" si="143"/>
        <v>1.6775172670704706</v>
      </c>
    </row>
    <row r="2263" spans="1:8" x14ac:dyDescent="0.25">
      <c r="A2263">
        <v>269</v>
      </c>
      <c r="B2263" t="s">
        <v>2249</v>
      </c>
      <c r="C2263" s="8">
        <v>277.76</v>
      </c>
      <c r="D2263" s="8">
        <v>117.8</v>
      </c>
      <c r="E2263" s="10">
        <f t="shared" si="140"/>
        <v>211.96214488389572</v>
      </c>
      <c r="F2263" s="9">
        <f t="shared" si="141"/>
        <v>-94.162144883895721</v>
      </c>
      <c r="G2263" s="9">
        <f t="shared" si="142"/>
        <v>-89.717676357396954</v>
      </c>
      <c r="H2263" s="9">
        <f t="shared" si="143"/>
        <v>-4.4444685264987669</v>
      </c>
    </row>
    <row r="2264" spans="1:8" x14ac:dyDescent="0.25">
      <c r="A2264">
        <v>268</v>
      </c>
      <c r="B2264" t="s">
        <v>2250</v>
      </c>
      <c r="C2264" s="8">
        <v>279.10000000000002</v>
      </c>
      <c r="D2264" s="8">
        <v>116.91</v>
      </c>
      <c r="E2264" s="10">
        <f t="shared" si="140"/>
        <v>212.08781854467378</v>
      </c>
      <c r="F2264" s="9">
        <f t="shared" si="141"/>
        <v>-95.177818544673784</v>
      </c>
      <c r="G2264" s="9">
        <f t="shared" si="142"/>
        <v>-94.162144883895721</v>
      </c>
      <c r="H2264" s="9">
        <f t="shared" si="143"/>
        <v>-1.015673660778063</v>
      </c>
    </row>
    <row r="2265" spans="1:8" x14ac:dyDescent="0.25">
      <c r="A2265">
        <v>267</v>
      </c>
      <c r="B2265" t="s">
        <v>2251</v>
      </c>
      <c r="C2265" s="8">
        <v>286.64</v>
      </c>
      <c r="D2265" s="8">
        <v>122.06</v>
      </c>
      <c r="E2265" s="10">
        <f t="shared" si="140"/>
        <v>212.79496735233533</v>
      </c>
      <c r="F2265" s="9">
        <f t="shared" si="141"/>
        <v>-90.734967352335332</v>
      </c>
      <c r="G2265" s="9">
        <f t="shared" si="142"/>
        <v>-95.177818544673784</v>
      </c>
      <c r="H2265" s="9">
        <f t="shared" si="143"/>
        <v>4.4428511923384519</v>
      </c>
    </row>
    <row r="2266" spans="1:8" x14ac:dyDescent="0.25">
      <c r="A2266">
        <v>266</v>
      </c>
      <c r="B2266" t="s">
        <v>2252</v>
      </c>
      <c r="C2266" s="8">
        <v>281.58999999999997</v>
      </c>
      <c r="D2266" s="8">
        <v>120.62</v>
      </c>
      <c r="E2266" s="10">
        <f t="shared" si="140"/>
        <v>212.32134646656732</v>
      </c>
      <c r="F2266" s="9">
        <f t="shared" si="141"/>
        <v>-91.701346466567315</v>
      </c>
      <c r="G2266" s="9">
        <f t="shared" si="142"/>
        <v>-90.734967352335332</v>
      </c>
      <c r="H2266" s="9">
        <f t="shared" si="143"/>
        <v>-0.96637911423198375</v>
      </c>
    </row>
    <row r="2267" spans="1:8" x14ac:dyDescent="0.25">
      <c r="A2267">
        <v>265</v>
      </c>
      <c r="B2267" t="s">
        <v>2253</v>
      </c>
      <c r="C2267" s="8">
        <v>273.04000000000002</v>
      </c>
      <c r="D2267" s="8">
        <v>117.74</v>
      </c>
      <c r="E2267" s="10">
        <f t="shared" si="140"/>
        <v>211.51947348175216</v>
      </c>
      <c r="F2267" s="9">
        <f t="shared" si="141"/>
        <v>-93.779473481752163</v>
      </c>
      <c r="G2267" s="9">
        <f t="shared" si="142"/>
        <v>-91.701346466567315</v>
      </c>
      <c r="H2267" s="9">
        <f t="shared" si="143"/>
        <v>-2.0781270151848474</v>
      </c>
    </row>
    <row r="2268" spans="1:8" x14ac:dyDescent="0.25">
      <c r="A2268">
        <v>264</v>
      </c>
      <c r="B2268" t="s">
        <v>2254</v>
      </c>
      <c r="C2268" s="8">
        <v>279.10000000000002</v>
      </c>
      <c r="D2268" s="8">
        <v>119.17</v>
      </c>
      <c r="E2268" s="10">
        <f t="shared" si="140"/>
        <v>212.08781854467378</v>
      </c>
      <c r="F2268" s="9">
        <f t="shared" si="141"/>
        <v>-92.917818544673779</v>
      </c>
      <c r="G2268" s="9">
        <f t="shared" si="142"/>
        <v>-93.779473481752163</v>
      </c>
      <c r="H2268" s="9">
        <f t="shared" si="143"/>
        <v>0.86165493707838436</v>
      </c>
    </row>
    <row r="2269" spans="1:8" x14ac:dyDescent="0.25">
      <c r="A2269">
        <v>263</v>
      </c>
      <c r="B2269" t="s">
        <v>2255</v>
      </c>
      <c r="C2269" s="8">
        <v>279.08</v>
      </c>
      <c r="D2269" s="8">
        <v>120.34</v>
      </c>
      <c r="E2269" s="10">
        <f t="shared" si="140"/>
        <v>212.08594281839351</v>
      </c>
      <c r="F2269" s="9">
        <f t="shared" si="141"/>
        <v>-91.745942818393502</v>
      </c>
      <c r="G2269" s="9">
        <f t="shared" si="142"/>
        <v>-92.917818544673779</v>
      </c>
      <c r="H2269" s="9">
        <f t="shared" si="143"/>
        <v>1.1718757262802768</v>
      </c>
    </row>
    <row r="2270" spans="1:8" x14ac:dyDescent="0.25">
      <c r="A2270">
        <v>262</v>
      </c>
      <c r="B2270" t="s">
        <v>2256</v>
      </c>
      <c r="C2270" s="8">
        <v>282.97000000000003</v>
      </c>
      <c r="D2270" s="8">
        <v>122.41</v>
      </c>
      <c r="E2270" s="10">
        <f t="shared" si="140"/>
        <v>212.4507715799059</v>
      </c>
      <c r="F2270" s="9">
        <f t="shared" si="141"/>
        <v>-90.040771579905908</v>
      </c>
      <c r="G2270" s="9">
        <f t="shared" si="142"/>
        <v>-91.745942818393502</v>
      </c>
      <c r="H2270" s="9">
        <f t="shared" si="143"/>
        <v>1.7051712384875941</v>
      </c>
    </row>
    <row r="2271" spans="1:8" x14ac:dyDescent="0.25">
      <c r="A2271">
        <v>261</v>
      </c>
      <c r="B2271" t="s">
        <v>2257</v>
      </c>
      <c r="C2271" s="8">
        <v>287.05</v>
      </c>
      <c r="D2271" s="8">
        <v>127.26</v>
      </c>
      <c r="E2271" s="10">
        <f t="shared" si="140"/>
        <v>212.83341974108086</v>
      </c>
      <c r="F2271" s="9">
        <f t="shared" si="141"/>
        <v>-85.573419741080855</v>
      </c>
      <c r="G2271" s="9">
        <f t="shared" si="142"/>
        <v>-90.040771579905908</v>
      </c>
      <c r="H2271" s="9">
        <f t="shared" si="143"/>
        <v>4.4673518388250528</v>
      </c>
    </row>
    <row r="2272" spans="1:8" x14ac:dyDescent="0.25">
      <c r="A2272">
        <v>260</v>
      </c>
      <c r="B2272" t="s">
        <v>2258</v>
      </c>
      <c r="C2272" s="8">
        <v>285.73</v>
      </c>
      <c r="D2272" s="8">
        <v>129.11000000000001</v>
      </c>
      <c r="E2272" s="10">
        <f t="shared" si="140"/>
        <v>212.70962180658307</v>
      </c>
      <c r="F2272" s="9">
        <f t="shared" si="141"/>
        <v>-83.599621806583059</v>
      </c>
      <c r="G2272" s="9">
        <f t="shared" si="142"/>
        <v>-85.573419741080855</v>
      </c>
      <c r="H2272" s="9">
        <f t="shared" si="143"/>
        <v>1.9737979344977958</v>
      </c>
    </row>
    <row r="2273" spans="1:8" x14ac:dyDescent="0.25">
      <c r="A2273">
        <v>259</v>
      </c>
      <c r="B2273" t="s">
        <v>2259</v>
      </c>
      <c r="C2273" s="8">
        <v>293.20999999999998</v>
      </c>
      <c r="D2273" s="8">
        <v>135.46</v>
      </c>
      <c r="E2273" s="10">
        <f t="shared" si="140"/>
        <v>213.41114343540383</v>
      </c>
      <c r="F2273" s="9">
        <f t="shared" si="141"/>
        <v>-77.951143435403822</v>
      </c>
      <c r="G2273" s="9">
        <f t="shared" si="142"/>
        <v>-83.599621806583059</v>
      </c>
      <c r="H2273" s="9">
        <f t="shared" si="143"/>
        <v>5.6484783711792375</v>
      </c>
    </row>
    <row r="2274" spans="1:8" x14ac:dyDescent="0.25">
      <c r="A2274">
        <v>258</v>
      </c>
      <c r="B2274" t="s">
        <v>2260</v>
      </c>
      <c r="C2274" s="8">
        <v>290.48</v>
      </c>
      <c r="D2274" s="8">
        <v>130.31</v>
      </c>
      <c r="E2274" s="10">
        <f t="shared" si="140"/>
        <v>213.15510679814707</v>
      </c>
      <c r="F2274" s="9">
        <f t="shared" si="141"/>
        <v>-82.845106798147071</v>
      </c>
      <c r="G2274" s="9">
        <f t="shared" si="142"/>
        <v>-77.951143435403822</v>
      </c>
      <c r="H2274" s="9">
        <f t="shared" si="143"/>
        <v>-4.8939633627432499</v>
      </c>
    </row>
    <row r="2275" spans="1:8" x14ac:dyDescent="0.25">
      <c r="A2275">
        <v>257</v>
      </c>
      <c r="B2275" t="s">
        <v>2261</v>
      </c>
      <c r="C2275" s="8">
        <v>282.79000000000002</v>
      </c>
      <c r="D2275" s="8">
        <v>125.14</v>
      </c>
      <c r="E2275" s="10">
        <f t="shared" si="140"/>
        <v>212.43389004338349</v>
      </c>
      <c r="F2275" s="9">
        <f t="shared" si="141"/>
        <v>-87.293890043383485</v>
      </c>
      <c r="G2275" s="9">
        <f t="shared" si="142"/>
        <v>-82.845106798147071</v>
      </c>
      <c r="H2275" s="9">
        <f t="shared" si="143"/>
        <v>-4.4487832452364131</v>
      </c>
    </row>
    <row r="2276" spans="1:8" x14ac:dyDescent="0.25">
      <c r="A2276">
        <v>256</v>
      </c>
      <c r="B2276" t="s">
        <v>2262</v>
      </c>
      <c r="C2276" s="8">
        <v>283.57</v>
      </c>
      <c r="D2276" s="8">
        <v>125.68</v>
      </c>
      <c r="E2276" s="10">
        <f t="shared" si="140"/>
        <v>212.50704336831399</v>
      </c>
      <c r="F2276" s="9">
        <f t="shared" si="141"/>
        <v>-86.82704336831398</v>
      </c>
      <c r="G2276" s="9">
        <f t="shared" si="142"/>
        <v>-87.293890043383485</v>
      </c>
      <c r="H2276" s="9">
        <f t="shared" si="143"/>
        <v>0.46684667506950461</v>
      </c>
    </row>
    <row r="2277" spans="1:8" x14ac:dyDescent="0.25">
      <c r="A2277">
        <v>255</v>
      </c>
      <c r="B2277" t="s">
        <v>2263</v>
      </c>
      <c r="C2277" s="8">
        <v>286.19</v>
      </c>
      <c r="D2277" s="8">
        <v>126.65</v>
      </c>
      <c r="E2277" s="10">
        <f t="shared" si="140"/>
        <v>212.75276351102929</v>
      </c>
      <c r="F2277" s="9">
        <f t="shared" si="141"/>
        <v>-86.102763511029281</v>
      </c>
      <c r="G2277" s="9">
        <f t="shared" si="142"/>
        <v>-86.82704336831398</v>
      </c>
      <c r="H2277" s="9">
        <f t="shared" si="143"/>
        <v>0.72427985728469935</v>
      </c>
    </row>
    <row r="2278" spans="1:8" x14ac:dyDescent="0.25">
      <c r="A2278">
        <v>254</v>
      </c>
      <c r="B2278" t="s">
        <v>2264</v>
      </c>
      <c r="C2278" s="8">
        <v>284.25</v>
      </c>
      <c r="D2278" s="8">
        <v>125.72</v>
      </c>
      <c r="E2278" s="10">
        <f t="shared" si="140"/>
        <v>212.57081806184314</v>
      </c>
      <c r="F2278" s="9">
        <f t="shared" si="141"/>
        <v>-86.850818061843142</v>
      </c>
      <c r="G2278" s="9">
        <f t="shared" si="142"/>
        <v>-86.102763511029281</v>
      </c>
      <c r="H2278" s="9">
        <f t="shared" si="143"/>
        <v>-0.74805455081386185</v>
      </c>
    </row>
    <row r="2279" spans="1:8" x14ac:dyDescent="0.25">
      <c r="A2279">
        <v>253</v>
      </c>
      <c r="B2279" t="s">
        <v>2265</v>
      </c>
      <c r="C2279" s="8">
        <v>287.68</v>
      </c>
      <c r="D2279" s="8">
        <v>127.44</v>
      </c>
      <c r="E2279" s="10">
        <f t="shared" si="140"/>
        <v>212.89250511890936</v>
      </c>
      <c r="F2279" s="9">
        <f t="shared" si="141"/>
        <v>-85.452505118909357</v>
      </c>
      <c r="G2279" s="9">
        <f t="shared" si="142"/>
        <v>-86.850818061843142</v>
      </c>
      <c r="H2279" s="9">
        <f t="shared" si="143"/>
        <v>1.3983129429337851</v>
      </c>
    </row>
    <row r="2280" spans="1:8" x14ac:dyDescent="0.25">
      <c r="A2280">
        <v>252</v>
      </c>
      <c r="B2280" t="s">
        <v>2266</v>
      </c>
      <c r="C2280" s="8">
        <v>292.44</v>
      </c>
      <c r="D2280" s="8">
        <v>132.36000000000001</v>
      </c>
      <c r="E2280" s="10">
        <f t="shared" si="140"/>
        <v>213.33892797361347</v>
      </c>
      <c r="F2280" s="9">
        <f t="shared" si="141"/>
        <v>-80.978927973613452</v>
      </c>
      <c r="G2280" s="9">
        <f t="shared" si="142"/>
        <v>-85.452505118909357</v>
      </c>
      <c r="H2280" s="9">
        <f t="shared" si="143"/>
        <v>4.4735771452959057</v>
      </c>
    </row>
    <row r="2281" spans="1:8" x14ac:dyDescent="0.25">
      <c r="A2281">
        <v>251</v>
      </c>
      <c r="B2281" t="s">
        <v>2267</v>
      </c>
      <c r="C2281" s="8">
        <v>292.5</v>
      </c>
      <c r="D2281" s="8">
        <v>131.69999999999999</v>
      </c>
      <c r="E2281" s="10">
        <f t="shared" si="140"/>
        <v>213.34455515245429</v>
      </c>
      <c r="F2281" s="9">
        <f t="shared" si="141"/>
        <v>-81.644555152454302</v>
      </c>
      <c r="G2281" s="9">
        <f t="shared" si="142"/>
        <v>-80.978927973613452</v>
      </c>
      <c r="H2281" s="9">
        <f t="shared" si="143"/>
        <v>-0.66562717884085032</v>
      </c>
    </row>
    <row r="2282" spans="1:8" x14ac:dyDescent="0.25">
      <c r="A2282">
        <v>250</v>
      </c>
      <c r="B2282" t="s">
        <v>2268</v>
      </c>
      <c r="C2282" s="8">
        <v>286.67</v>
      </c>
      <c r="D2282" s="8">
        <v>126.97</v>
      </c>
      <c r="E2282" s="10">
        <f t="shared" si="140"/>
        <v>212.79778094175575</v>
      </c>
      <c r="F2282" s="9">
        <f t="shared" si="141"/>
        <v>-85.827780941755748</v>
      </c>
      <c r="G2282" s="9">
        <f t="shared" si="142"/>
        <v>-81.644555152454302</v>
      </c>
      <c r="H2282" s="9">
        <f t="shared" si="143"/>
        <v>-4.1832257893014457</v>
      </c>
    </row>
    <row r="2283" spans="1:8" x14ac:dyDescent="0.25">
      <c r="A2283">
        <v>249</v>
      </c>
      <c r="B2283" t="s">
        <v>2269</v>
      </c>
      <c r="C2283" s="8">
        <v>281.60000000000002</v>
      </c>
      <c r="D2283" s="8">
        <v>122.72</v>
      </c>
      <c r="E2283" s="10">
        <f t="shared" si="140"/>
        <v>212.32228432970746</v>
      </c>
      <c r="F2283" s="9">
        <f t="shared" si="141"/>
        <v>-89.602284329707459</v>
      </c>
      <c r="G2283" s="9">
        <f t="shared" si="142"/>
        <v>-85.827780941755748</v>
      </c>
      <c r="H2283" s="9">
        <f t="shared" si="143"/>
        <v>-3.7745033879517109</v>
      </c>
    </row>
    <row r="2284" spans="1:8" x14ac:dyDescent="0.25">
      <c r="A2284">
        <v>248</v>
      </c>
      <c r="B2284" t="s">
        <v>2270</v>
      </c>
      <c r="C2284" s="8">
        <v>284.97000000000003</v>
      </c>
      <c r="D2284" s="8">
        <v>123.12</v>
      </c>
      <c r="E2284" s="10">
        <f t="shared" si="140"/>
        <v>212.63834420793285</v>
      </c>
      <c r="F2284" s="9">
        <f t="shared" si="141"/>
        <v>-89.518344207932842</v>
      </c>
      <c r="G2284" s="9">
        <f t="shared" si="142"/>
        <v>-89.602284329707459</v>
      </c>
      <c r="H2284" s="9">
        <f t="shared" si="143"/>
        <v>8.3940121774617182E-2</v>
      </c>
    </row>
    <row r="2285" spans="1:8" x14ac:dyDescent="0.25">
      <c r="A2285">
        <v>247</v>
      </c>
      <c r="B2285" t="s">
        <v>2271</v>
      </c>
      <c r="C2285" s="8">
        <v>286.27999999999997</v>
      </c>
      <c r="D2285" s="8">
        <v>125.08</v>
      </c>
      <c r="E2285" s="10">
        <f t="shared" si="140"/>
        <v>212.7612042792905</v>
      </c>
      <c r="F2285" s="9">
        <f t="shared" si="141"/>
        <v>-87.681204279290498</v>
      </c>
      <c r="G2285" s="9">
        <f t="shared" si="142"/>
        <v>-89.518344207932842</v>
      </c>
      <c r="H2285" s="9">
        <f t="shared" si="143"/>
        <v>1.837139928642344</v>
      </c>
    </row>
    <row r="2286" spans="1:8" x14ac:dyDescent="0.25">
      <c r="A2286">
        <v>246</v>
      </c>
      <c r="B2286" t="s">
        <v>2272</v>
      </c>
      <c r="C2286" s="8">
        <v>295</v>
      </c>
      <c r="D2286" s="8">
        <v>132.68</v>
      </c>
      <c r="E2286" s="10">
        <f t="shared" si="140"/>
        <v>213.57902093748794</v>
      </c>
      <c r="F2286" s="9">
        <f t="shared" si="141"/>
        <v>-80.899020937487933</v>
      </c>
      <c r="G2286" s="9">
        <f t="shared" si="142"/>
        <v>-87.681204279290498</v>
      </c>
      <c r="H2286" s="9">
        <f t="shared" si="143"/>
        <v>6.7821833418025648</v>
      </c>
    </row>
    <row r="2287" spans="1:8" x14ac:dyDescent="0.25">
      <c r="A2287">
        <v>245</v>
      </c>
      <c r="B2287" t="s">
        <v>2273</v>
      </c>
      <c r="C2287" s="8">
        <v>291.97000000000003</v>
      </c>
      <c r="D2287" s="8">
        <v>130.06</v>
      </c>
      <c r="E2287" s="10">
        <f t="shared" si="140"/>
        <v>213.29484840602714</v>
      </c>
      <c r="F2287" s="9">
        <f t="shared" si="141"/>
        <v>-83.23484840602714</v>
      </c>
      <c r="G2287" s="9">
        <f t="shared" si="142"/>
        <v>-80.899020937487933</v>
      </c>
      <c r="H2287" s="9">
        <f t="shared" si="143"/>
        <v>-2.3358274685392075</v>
      </c>
    </row>
    <row r="2288" spans="1:8" x14ac:dyDescent="0.25">
      <c r="A2288">
        <v>244</v>
      </c>
      <c r="B2288" t="s">
        <v>2274</v>
      </c>
      <c r="C2288" s="8">
        <v>296.93</v>
      </c>
      <c r="D2288" s="8">
        <v>134</v>
      </c>
      <c r="E2288" s="10">
        <f t="shared" si="140"/>
        <v>213.76002852353395</v>
      </c>
      <c r="F2288" s="9">
        <f t="shared" si="141"/>
        <v>-79.760028523533947</v>
      </c>
      <c r="G2288" s="9">
        <f t="shared" si="142"/>
        <v>-83.23484840602714</v>
      </c>
      <c r="H2288" s="9">
        <f t="shared" si="143"/>
        <v>3.4748198824931933</v>
      </c>
    </row>
    <row r="2289" spans="1:8" x14ac:dyDescent="0.25">
      <c r="A2289">
        <v>243</v>
      </c>
      <c r="B2289" t="s">
        <v>2275</v>
      </c>
      <c r="C2289" s="8">
        <v>294.88</v>
      </c>
      <c r="D2289" s="8">
        <v>134.24</v>
      </c>
      <c r="E2289" s="10">
        <f t="shared" si="140"/>
        <v>213.56776657980635</v>
      </c>
      <c r="F2289" s="9">
        <f t="shared" si="141"/>
        <v>-79.327766579806337</v>
      </c>
      <c r="G2289" s="9">
        <f t="shared" si="142"/>
        <v>-79.760028523533947</v>
      </c>
      <c r="H2289" s="9">
        <f t="shared" si="143"/>
        <v>0.43226194372761029</v>
      </c>
    </row>
    <row r="2290" spans="1:8" x14ac:dyDescent="0.25">
      <c r="A2290">
        <v>242</v>
      </c>
      <c r="B2290" t="s">
        <v>2276</v>
      </c>
      <c r="C2290" s="8">
        <v>295.44</v>
      </c>
      <c r="D2290" s="8">
        <v>134.88999999999999</v>
      </c>
      <c r="E2290" s="10">
        <f t="shared" si="140"/>
        <v>213.62028691565388</v>
      </c>
      <c r="F2290" s="9">
        <f t="shared" si="141"/>
        <v>-78.730286915653892</v>
      </c>
      <c r="G2290" s="9">
        <f t="shared" si="142"/>
        <v>-79.327766579806337</v>
      </c>
      <c r="H2290" s="9">
        <f t="shared" si="143"/>
        <v>0.59747966415244491</v>
      </c>
    </row>
    <row r="2291" spans="1:8" x14ac:dyDescent="0.25">
      <c r="A2291">
        <v>241</v>
      </c>
      <c r="B2291" t="s">
        <v>2277</v>
      </c>
      <c r="C2291" s="8">
        <v>299.08</v>
      </c>
      <c r="D2291" s="8">
        <v>138.78</v>
      </c>
      <c r="E2291" s="10">
        <f t="shared" si="140"/>
        <v>213.96166909866292</v>
      </c>
      <c r="F2291" s="9">
        <f t="shared" si="141"/>
        <v>-75.181669098662923</v>
      </c>
      <c r="G2291" s="9">
        <f t="shared" si="142"/>
        <v>-78.730286915653892</v>
      </c>
      <c r="H2291" s="9">
        <f t="shared" si="143"/>
        <v>3.5486178169909692</v>
      </c>
    </row>
    <row r="2292" spans="1:8" x14ac:dyDescent="0.25">
      <c r="A2292">
        <v>240</v>
      </c>
      <c r="B2292" t="s">
        <v>2278</v>
      </c>
      <c r="C2292" s="8">
        <v>303.52999999999997</v>
      </c>
      <c r="D2292" s="8">
        <v>143.09</v>
      </c>
      <c r="E2292" s="10">
        <f t="shared" si="140"/>
        <v>214.37901819602286</v>
      </c>
      <c r="F2292" s="9">
        <f t="shared" si="141"/>
        <v>-71.289018196022852</v>
      </c>
      <c r="G2292" s="9">
        <f t="shared" si="142"/>
        <v>-75.181669098662923</v>
      </c>
      <c r="H2292" s="9">
        <f t="shared" si="143"/>
        <v>3.8926509026400709</v>
      </c>
    </row>
    <row r="2293" spans="1:8" x14ac:dyDescent="0.25">
      <c r="A2293">
        <v>239</v>
      </c>
      <c r="B2293" t="s">
        <v>2279</v>
      </c>
      <c r="C2293" s="8">
        <v>302.97000000000003</v>
      </c>
      <c r="D2293" s="8">
        <v>139.69999999999999</v>
      </c>
      <c r="E2293" s="10">
        <f t="shared" si="140"/>
        <v>214.32649786017532</v>
      </c>
      <c r="F2293" s="9">
        <f t="shared" si="141"/>
        <v>-74.626497860175334</v>
      </c>
      <c r="G2293" s="9">
        <f t="shared" si="142"/>
        <v>-71.289018196022852</v>
      </c>
      <c r="H2293" s="9">
        <f t="shared" si="143"/>
        <v>-3.3374796641524824</v>
      </c>
    </row>
    <row r="2294" spans="1:8" x14ac:dyDescent="0.25">
      <c r="A2294">
        <v>238</v>
      </c>
      <c r="B2294" t="s">
        <v>2280</v>
      </c>
      <c r="C2294" s="8">
        <v>304.32</v>
      </c>
      <c r="D2294" s="8">
        <v>138.9</v>
      </c>
      <c r="E2294" s="10">
        <f t="shared" si="140"/>
        <v>214.45310938409349</v>
      </c>
      <c r="F2294" s="9">
        <f t="shared" si="141"/>
        <v>-75.553109384093489</v>
      </c>
      <c r="G2294" s="9">
        <f t="shared" si="142"/>
        <v>-74.626497860175334</v>
      </c>
      <c r="H2294" s="9">
        <f t="shared" si="143"/>
        <v>-0.92661152391815449</v>
      </c>
    </row>
    <row r="2295" spans="1:8" x14ac:dyDescent="0.25">
      <c r="A2295">
        <v>237</v>
      </c>
      <c r="B2295" t="s">
        <v>2281</v>
      </c>
      <c r="C2295" s="8">
        <v>305.55</v>
      </c>
      <c r="D2295" s="8">
        <v>140.22999999999999</v>
      </c>
      <c r="E2295" s="10">
        <f t="shared" si="140"/>
        <v>214.56846655033007</v>
      </c>
      <c r="F2295" s="9">
        <f t="shared" si="141"/>
        <v>-74.338466550330082</v>
      </c>
      <c r="G2295" s="9">
        <f t="shared" si="142"/>
        <v>-75.553109384093489</v>
      </c>
      <c r="H2295" s="9">
        <f t="shared" si="143"/>
        <v>1.2146428337634063</v>
      </c>
    </row>
    <row r="2296" spans="1:8" x14ac:dyDescent="0.25">
      <c r="A2296">
        <v>236</v>
      </c>
      <c r="B2296" t="s">
        <v>2282</v>
      </c>
      <c r="C2296" s="8">
        <v>308.08</v>
      </c>
      <c r="D2296" s="8">
        <v>141.38999999999999</v>
      </c>
      <c r="E2296" s="10">
        <f t="shared" si="140"/>
        <v>214.80574592478413</v>
      </c>
      <c r="F2296" s="9">
        <f t="shared" si="141"/>
        <v>-73.415745924784147</v>
      </c>
      <c r="G2296" s="9">
        <f t="shared" si="142"/>
        <v>-74.338466550330082</v>
      </c>
      <c r="H2296" s="9">
        <f t="shared" si="143"/>
        <v>0.92272062554593504</v>
      </c>
    </row>
    <row r="2297" spans="1:8" x14ac:dyDescent="0.25">
      <c r="A2297">
        <v>235</v>
      </c>
      <c r="B2297" t="s">
        <v>2283</v>
      </c>
      <c r="C2297" s="8">
        <v>312.18</v>
      </c>
      <c r="D2297" s="8">
        <v>144.80000000000001</v>
      </c>
      <c r="E2297" s="10">
        <f t="shared" si="140"/>
        <v>215.19026981223936</v>
      </c>
      <c r="F2297" s="9">
        <f t="shared" si="141"/>
        <v>-70.390269812239353</v>
      </c>
      <c r="G2297" s="9">
        <f t="shared" si="142"/>
        <v>-73.415745924784147</v>
      </c>
      <c r="H2297" s="9">
        <f t="shared" si="143"/>
        <v>3.0254761125447942</v>
      </c>
    </row>
    <row r="2298" spans="1:8" x14ac:dyDescent="0.25">
      <c r="A2298">
        <v>234</v>
      </c>
      <c r="B2298" t="s">
        <v>2284</v>
      </c>
      <c r="C2298" s="8">
        <v>311.36</v>
      </c>
      <c r="D2298" s="8">
        <v>144.59</v>
      </c>
      <c r="E2298" s="10">
        <f t="shared" si="140"/>
        <v>215.11336503474831</v>
      </c>
      <c r="F2298" s="9">
        <f t="shared" si="141"/>
        <v>-70.523365034748309</v>
      </c>
      <c r="G2298" s="9">
        <f t="shared" si="142"/>
        <v>-70.390269812239353</v>
      </c>
      <c r="H2298" s="9">
        <f t="shared" si="143"/>
        <v>-0.13309522250895611</v>
      </c>
    </row>
    <row r="2299" spans="1:8" x14ac:dyDescent="0.25">
      <c r="A2299">
        <v>233</v>
      </c>
      <c r="B2299" t="s">
        <v>2285</v>
      </c>
      <c r="C2299" s="8">
        <v>319.33999999999997</v>
      </c>
      <c r="D2299" s="8">
        <v>150.18</v>
      </c>
      <c r="E2299" s="10">
        <f t="shared" si="140"/>
        <v>215.8617798205758</v>
      </c>
      <c r="F2299" s="9">
        <f t="shared" si="141"/>
        <v>-65.681779820575798</v>
      </c>
      <c r="G2299" s="9">
        <f t="shared" si="142"/>
        <v>-70.523365034748309</v>
      </c>
      <c r="H2299" s="9">
        <f t="shared" si="143"/>
        <v>4.8415852141725111</v>
      </c>
    </row>
    <row r="2300" spans="1:8" x14ac:dyDescent="0.25">
      <c r="A2300">
        <v>232</v>
      </c>
      <c r="B2300" t="s">
        <v>2286</v>
      </c>
      <c r="C2300" s="8">
        <v>323.2</v>
      </c>
      <c r="D2300" s="8">
        <v>153.09</v>
      </c>
      <c r="E2300" s="10">
        <f t="shared" si="140"/>
        <v>216.22379499266782</v>
      </c>
      <c r="F2300" s="9">
        <f t="shared" si="141"/>
        <v>-63.133794992667816</v>
      </c>
      <c r="G2300" s="9">
        <f t="shared" si="142"/>
        <v>-65.681779820575798</v>
      </c>
      <c r="H2300" s="9">
        <f t="shared" si="143"/>
        <v>2.5479848279079818</v>
      </c>
    </row>
    <row r="2301" spans="1:8" x14ac:dyDescent="0.25">
      <c r="A2301">
        <v>231</v>
      </c>
      <c r="B2301" t="s">
        <v>2287</v>
      </c>
      <c r="C2301" s="8">
        <v>320.79000000000002</v>
      </c>
      <c r="D2301" s="8">
        <v>150.26</v>
      </c>
      <c r="E2301" s="10">
        <f t="shared" si="140"/>
        <v>215.99776997589535</v>
      </c>
      <c r="F2301" s="9">
        <f t="shared" si="141"/>
        <v>-65.737769975895361</v>
      </c>
      <c r="G2301" s="9">
        <f t="shared" si="142"/>
        <v>-63.133794992667816</v>
      </c>
      <c r="H2301" s="9">
        <f t="shared" si="143"/>
        <v>-2.6039749832275447</v>
      </c>
    </row>
    <row r="2302" spans="1:8" x14ac:dyDescent="0.25">
      <c r="A2302">
        <v>230</v>
      </c>
      <c r="B2302" t="s">
        <v>2288</v>
      </c>
      <c r="C2302" s="8">
        <v>319</v>
      </c>
      <c r="D2302" s="8">
        <v>146.18</v>
      </c>
      <c r="E2302" s="10">
        <f t="shared" si="140"/>
        <v>215.82989247381124</v>
      </c>
      <c r="F2302" s="9">
        <f t="shared" si="141"/>
        <v>-69.649892473811235</v>
      </c>
      <c r="G2302" s="9">
        <f t="shared" si="142"/>
        <v>-65.737769975895361</v>
      </c>
      <c r="H2302" s="9">
        <f t="shared" si="143"/>
        <v>-3.912122497915874</v>
      </c>
    </row>
    <row r="2303" spans="1:8" x14ac:dyDescent="0.25">
      <c r="A2303">
        <v>229</v>
      </c>
      <c r="B2303" t="s">
        <v>2289</v>
      </c>
      <c r="C2303" s="8">
        <v>300.61</v>
      </c>
      <c r="D2303" s="8">
        <v>135.03</v>
      </c>
      <c r="E2303" s="10">
        <f t="shared" si="140"/>
        <v>214.10516215910351</v>
      </c>
      <c r="F2303" s="9">
        <f t="shared" si="141"/>
        <v>-79.075162159103513</v>
      </c>
      <c r="G2303" s="9">
        <f t="shared" si="142"/>
        <v>-69.649892473811235</v>
      </c>
      <c r="H2303" s="9">
        <f t="shared" si="143"/>
        <v>-9.4252696852922782</v>
      </c>
    </row>
    <row r="2304" spans="1:8" x14ac:dyDescent="0.25">
      <c r="A2304">
        <v>228</v>
      </c>
      <c r="B2304" t="s">
        <v>2290</v>
      </c>
      <c r="C2304" s="8">
        <v>304.20999999999998</v>
      </c>
      <c r="D2304" s="8">
        <v>138.27000000000001</v>
      </c>
      <c r="E2304" s="10">
        <f t="shared" si="140"/>
        <v>214.44279288955201</v>
      </c>
      <c r="F2304" s="9">
        <f t="shared" si="141"/>
        <v>-76.172792889551999</v>
      </c>
      <c r="G2304" s="9">
        <f t="shared" si="142"/>
        <v>-79.075162159103513</v>
      </c>
      <c r="H2304" s="9">
        <f t="shared" si="143"/>
        <v>2.9023692695515138</v>
      </c>
    </row>
    <row r="2305" spans="1:8" x14ac:dyDescent="0.25">
      <c r="A2305">
        <v>227</v>
      </c>
      <c r="B2305" t="s">
        <v>2291</v>
      </c>
      <c r="C2305" s="8">
        <v>307.05</v>
      </c>
      <c r="D2305" s="8">
        <v>140.99</v>
      </c>
      <c r="E2305" s="10">
        <f t="shared" si="140"/>
        <v>214.70914602135028</v>
      </c>
      <c r="F2305" s="9">
        <f t="shared" si="141"/>
        <v>-73.719146021350269</v>
      </c>
      <c r="G2305" s="9">
        <f t="shared" si="142"/>
        <v>-76.172792889551999</v>
      </c>
      <c r="H2305" s="9">
        <f t="shared" si="143"/>
        <v>2.4536468682017301</v>
      </c>
    </row>
    <row r="2306" spans="1:8" x14ac:dyDescent="0.25">
      <c r="A2306">
        <v>226</v>
      </c>
      <c r="B2306" t="s">
        <v>2292</v>
      </c>
      <c r="C2306" s="8">
        <v>312.95999999999998</v>
      </c>
      <c r="D2306" s="8">
        <v>144.38</v>
      </c>
      <c r="E2306" s="10">
        <f t="shared" si="140"/>
        <v>215.26342313716987</v>
      </c>
      <c r="F2306" s="9">
        <f t="shared" si="141"/>
        <v>-70.883423137169871</v>
      </c>
      <c r="G2306" s="9">
        <f t="shared" si="142"/>
        <v>-73.719146021350269</v>
      </c>
      <c r="H2306" s="9">
        <f t="shared" si="143"/>
        <v>2.8357228841803988</v>
      </c>
    </row>
    <row r="2307" spans="1:8" x14ac:dyDescent="0.25">
      <c r="A2307">
        <v>225</v>
      </c>
      <c r="B2307" t="s">
        <v>2293</v>
      </c>
      <c r="C2307" s="8">
        <v>311.66000000000003</v>
      </c>
      <c r="D2307" s="8">
        <v>141.77000000000001</v>
      </c>
      <c r="E2307" s="10">
        <f t="shared" si="140"/>
        <v>215.14150092895238</v>
      </c>
      <c r="F2307" s="9">
        <f t="shared" si="141"/>
        <v>-73.371500928952372</v>
      </c>
      <c r="G2307" s="9">
        <f t="shared" si="142"/>
        <v>-70.883423137169871</v>
      </c>
      <c r="H2307" s="9">
        <f t="shared" si="143"/>
        <v>-2.4880777917825014</v>
      </c>
    </row>
    <row r="2308" spans="1:8" x14ac:dyDescent="0.25">
      <c r="A2308">
        <v>224</v>
      </c>
      <c r="B2308" t="s">
        <v>2294</v>
      </c>
      <c r="C2308" s="8">
        <v>311.77999999999997</v>
      </c>
      <c r="D2308" s="8">
        <v>141.72</v>
      </c>
      <c r="E2308" s="10">
        <f t="shared" si="140"/>
        <v>215.15275528663398</v>
      </c>
      <c r="F2308" s="9">
        <f t="shared" si="141"/>
        <v>-73.432755286633977</v>
      </c>
      <c r="G2308" s="9">
        <f t="shared" si="142"/>
        <v>-73.371500928952372</v>
      </c>
      <c r="H2308" s="9">
        <f t="shared" si="143"/>
        <v>-6.1254357681605143E-2</v>
      </c>
    </row>
    <row r="2309" spans="1:8" x14ac:dyDescent="0.25">
      <c r="A2309">
        <v>223</v>
      </c>
      <c r="B2309" t="s">
        <v>2295</v>
      </c>
      <c r="C2309" s="8">
        <v>308.64</v>
      </c>
      <c r="D2309" s="8">
        <v>140.99</v>
      </c>
      <c r="E2309" s="10">
        <f t="shared" si="140"/>
        <v>214.85826626063169</v>
      </c>
      <c r="F2309" s="9">
        <f t="shared" si="141"/>
        <v>-73.868266260631685</v>
      </c>
      <c r="G2309" s="9">
        <f t="shared" si="142"/>
        <v>-73.432755286633977</v>
      </c>
      <c r="H2309" s="9">
        <f t="shared" si="143"/>
        <v>-0.43551097399770811</v>
      </c>
    </row>
    <row r="2310" spans="1:8" x14ac:dyDescent="0.25">
      <c r="A2310">
        <v>222</v>
      </c>
      <c r="B2310" t="s">
        <v>2296</v>
      </c>
      <c r="C2310" s="8">
        <v>310.62</v>
      </c>
      <c r="D2310" s="8">
        <v>142.4</v>
      </c>
      <c r="E2310" s="10">
        <f t="shared" si="140"/>
        <v>215.04396316237836</v>
      </c>
      <c r="F2310" s="9">
        <f t="shared" si="141"/>
        <v>-72.643963162378355</v>
      </c>
      <c r="G2310" s="9">
        <f t="shared" si="142"/>
        <v>-73.868266260631685</v>
      </c>
      <c r="H2310" s="9">
        <f t="shared" si="143"/>
        <v>1.2243030982533298</v>
      </c>
    </row>
    <row r="2311" spans="1:8" x14ac:dyDescent="0.25">
      <c r="A2311">
        <v>221</v>
      </c>
      <c r="B2311" t="s">
        <v>2297</v>
      </c>
      <c r="C2311" s="8">
        <v>312.05</v>
      </c>
      <c r="D2311" s="8">
        <v>143</v>
      </c>
      <c r="E2311" s="10">
        <f t="shared" si="140"/>
        <v>215.1780775914176</v>
      </c>
      <c r="F2311" s="9">
        <f t="shared" si="141"/>
        <v>-72.178077591417605</v>
      </c>
      <c r="G2311" s="9">
        <f t="shared" si="142"/>
        <v>-72.643963162378355</v>
      </c>
      <c r="H2311" s="9">
        <f t="shared" si="143"/>
        <v>0.46588557096075078</v>
      </c>
    </row>
    <row r="2312" spans="1:8" x14ac:dyDescent="0.25">
      <c r="A2312">
        <v>220</v>
      </c>
      <c r="B2312" t="s">
        <v>2298</v>
      </c>
      <c r="C2312" s="8">
        <v>304.08999999999997</v>
      </c>
      <c r="D2312" s="8">
        <v>138.36000000000001</v>
      </c>
      <c r="E2312" s="10">
        <f t="shared" si="140"/>
        <v>214.43153853187039</v>
      </c>
      <c r="F2312" s="9">
        <f t="shared" si="141"/>
        <v>-76.071538531870374</v>
      </c>
      <c r="G2312" s="9">
        <f t="shared" si="142"/>
        <v>-72.178077591417605</v>
      </c>
      <c r="H2312" s="9">
        <f t="shared" si="143"/>
        <v>-3.8934609404527691</v>
      </c>
    </row>
    <row r="2313" spans="1:8" x14ac:dyDescent="0.25">
      <c r="A2313">
        <v>219</v>
      </c>
      <c r="B2313" t="s">
        <v>2299</v>
      </c>
      <c r="C2313" s="8">
        <v>307.35000000000002</v>
      </c>
      <c r="D2313" s="8">
        <v>140.44999999999999</v>
      </c>
      <c r="E2313" s="10">
        <f t="shared" si="140"/>
        <v>214.73728191555432</v>
      </c>
      <c r="F2313" s="9">
        <f t="shared" si="141"/>
        <v>-74.287281915554331</v>
      </c>
      <c r="G2313" s="9">
        <f t="shared" si="142"/>
        <v>-76.071538531870374</v>
      </c>
      <c r="H2313" s="9">
        <f t="shared" si="143"/>
        <v>1.7842566163160427</v>
      </c>
    </row>
    <row r="2314" spans="1:8" x14ac:dyDescent="0.25">
      <c r="A2314">
        <v>218</v>
      </c>
      <c r="B2314" t="s">
        <v>2300</v>
      </c>
      <c r="C2314" s="8">
        <v>300.05</v>
      </c>
      <c r="D2314" s="8">
        <v>136.66999999999999</v>
      </c>
      <c r="E2314" s="10">
        <f t="shared" si="140"/>
        <v>214.05264182325598</v>
      </c>
      <c r="F2314" s="9">
        <f t="shared" si="141"/>
        <v>-77.382641823255994</v>
      </c>
      <c r="G2314" s="9">
        <f t="shared" si="142"/>
        <v>-74.287281915554331</v>
      </c>
      <c r="H2314" s="9">
        <f t="shared" si="143"/>
        <v>-3.0953599077016634</v>
      </c>
    </row>
    <row r="2315" spans="1:8" x14ac:dyDescent="0.25">
      <c r="A2315">
        <v>217</v>
      </c>
      <c r="B2315" t="s">
        <v>2301</v>
      </c>
      <c r="C2315" s="8">
        <v>304.45999999999998</v>
      </c>
      <c r="D2315" s="8">
        <v>141.13999999999999</v>
      </c>
      <c r="E2315" s="10">
        <f t="shared" si="140"/>
        <v>214.46623946805539</v>
      </c>
      <c r="F2315" s="9">
        <f t="shared" si="141"/>
        <v>-73.326239468055405</v>
      </c>
      <c r="G2315" s="9">
        <f t="shared" si="142"/>
        <v>-77.382641823255994</v>
      </c>
      <c r="H2315" s="9">
        <f t="shared" si="143"/>
        <v>4.0564023552005892</v>
      </c>
    </row>
    <row r="2316" spans="1:8" x14ac:dyDescent="0.25">
      <c r="A2316">
        <v>216</v>
      </c>
      <c r="B2316" t="s">
        <v>2302</v>
      </c>
      <c r="C2316" s="8">
        <v>308.36</v>
      </c>
      <c r="D2316" s="8">
        <v>143.18</v>
      </c>
      <c r="E2316" s="10">
        <f t="shared" si="140"/>
        <v>214.8320060927079</v>
      </c>
      <c r="F2316" s="9">
        <f t="shared" si="141"/>
        <v>-71.652006092707893</v>
      </c>
      <c r="G2316" s="9">
        <f t="shared" si="142"/>
        <v>-73.326239468055405</v>
      </c>
      <c r="H2316" s="9">
        <f t="shared" si="143"/>
        <v>1.6742333753475123</v>
      </c>
    </row>
    <row r="2317" spans="1:8" x14ac:dyDescent="0.25">
      <c r="A2317">
        <v>215</v>
      </c>
      <c r="B2317" t="s">
        <v>2303</v>
      </c>
      <c r="C2317" s="8">
        <v>310.52</v>
      </c>
      <c r="D2317" s="8">
        <v>141.82</v>
      </c>
      <c r="E2317" s="10">
        <f t="shared" si="140"/>
        <v>215.03458453097701</v>
      </c>
      <c r="F2317" s="9">
        <f t="shared" si="141"/>
        <v>-73.214584530977021</v>
      </c>
      <c r="G2317" s="9">
        <f t="shared" si="142"/>
        <v>-71.652006092707893</v>
      </c>
      <c r="H2317" s="9">
        <f t="shared" si="143"/>
        <v>-1.5625784382691279</v>
      </c>
    </row>
    <row r="2318" spans="1:8" x14ac:dyDescent="0.25">
      <c r="A2318">
        <v>214</v>
      </c>
      <c r="B2318" t="s">
        <v>2304</v>
      </c>
      <c r="C2318" s="8">
        <v>312.23</v>
      </c>
      <c r="D2318" s="8">
        <v>142.4</v>
      </c>
      <c r="E2318" s="10">
        <f t="shared" si="140"/>
        <v>215.19495912794005</v>
      </c>
      <c r="F2318" s="9">
        <f t="shared" si="141"/>
        <v>-72.794959127940047</v>
      </c>
      <c r="G2318" s="9">
        <f t="shared" si="142"/>
        <v>-73.214584530977021</v>
      </c>
      <c r="H2318" s="9">
        <f t="shared" si="143"/>
        <v>0.41962540303697438</v>
      </c>
    </row>
    <row r="2319" spans="1:8" x14ac:dyDescent="0.25">
      <c r="A2319">
        <v>213</v>
      </c>
      <c r="B2319" t="s">
        <v>2305</v>
      </c>
      <c r="C2319" s="8">
        <v>317.05</v>
      </c>
      <c r="D2319" s="8">
        <v>143.43</v>
      </c>
      <c r="E2319" s="10">
        <f t="shared" si="140"/>
        <v>215.64700916148496</v>
      </c>
      <c r="F2319" s="9">
        <f t="shared" si="141"/>
        <v>-72.217009161484953</v>
      </c>
      <c r="G2319" s="9">
        <f t="shared" si="142"/>
        <v>-72.794959127940047</v>
      </c>
      <c r="H2319" s="9">
        <f t="shared" si="143"/>
        <v>0.577949966455094</v>
      </c>
    </row>
    <row r="2320" spans="1:8" x14ac:dyDescent="0.25">
      <c r="A2320">
        <v>212</v>
      </c>
      <c r="B2320" t="s">
        <v>2306</v>
      </c>
      <c r="C2320" s="8">
        <v>313.77999999999997</v>
      </c>
      <c r="D2320" s="8">
        <v>140.88999999999999</v>
      </c>
      <c r="E2320" s="10">
        <f t="shared" ref="E2320:E2383" si="144">+$G$3*$C2320+$G$4</f>
        <v>215.34032791466092</v>
      </c>
      <c r="F2320" s="9">
        <f t="shared" ref="F2320:F2383" si="145">+$D2320-E2320</f>
        <v>-74.450327914660932</v>
      </c>
      <c r="G2320" s="9">
        <f t="shared" si="142"/>
        <v>-72.217009161484953</v>
      </c>
      <c r="H2320" s="9">
        <f t="shared" si="143"/>
        <v>-2.2333187531759791</v>
      </c>
    </row>
    <row r="2321" spans="1:8" x14ac:dyDescent="0.25">
      <c r="A2321">
        <v>211</v>
      </c>
      <c r="B2321" t="s">
        <v>2307</v>
      </c>
      <c r="C2321" s="8">
        <v>316.18</v>
      </c>
      <c r="D2321" s="8">
        <v>141.94</v>
      </c>
      <c r="E2321" s="10">
        <f t="shared" si="144"/>
        <v>215.56541506829325</v>
      </c>
      <c r="F2321" s="9">
        <f t="shared" si="145"/>
        <v>-73.62541506829325</v>
      </c>
      <c r="G2321" s="9">
        <f t="shared" ref="G2321:G2384" si="146">+F2320</f>
        <v>-74.450327914660932</v>
      </c>
      <c r="H2321" s="9">
        <f t="shared" ref="H2321:H2384" si="147">+F2321-G2321</f>
        <v>0.82491284636768114</v>
      </c>
    </row>
    <row r="2322" spans="1:8" x14ac:dyDescent="0.25">
      <c r="A2322">
        <v>210</v>
      </c>
      <c r="B2322" t="s">
        <v>2308</v>
      </c>
      <c r="C2322" s="8">
        <v>314.38</v>
      </c>
      <c r="D2322" s="8">
        <v>139.07</v>
      </c>
      <c r="E2322" s="10">
        <f t="shared" si="144"/>
        <v>215.396599703069</v>
      </c>
      <c r="F2322" s="9">
        <f t="shared" si="145"/>
        <v>-76.326599703069007</v>
      </c>
      <c r="G2322" s="9">
        <f t="shared" si="146"/>
        <v>-73.62541506829325</v>
      </c>
      <c r="H2322" s="9">
        <f t="shared" si="147"/>
        <v>-2.7011846347757569</v>
      </c>
    </row>
    <row r="2323" spans="1:8" x14ac:dyDescent="0.25">
      <c r="A2323">
        <v>209</v>
      </c>
      <c r="B2323" t="s">
        <v>2309</v>
      </c>
      <c r="C2323" s="8">
        <v>317.58999999999997</v>
      </c>
      <c r="D2323" s="8">
        <v>141.31</v>
      </c>
      <c r="E2323" s="10">
        <f t="shared" si="144"/>
        <v>215.69765377105225</v>
      </c>
      <c r="F2323" s="9">
        <f t="shared" si="145"/>
        <v>-74.387653771052243</v>
      </c>
      <c r="G2323" s="9">
        <f t="shared" si="146"/>
        <v>-76.326599703069007</v>
      </c>
      <c r="H2323" s="9">
        <f t="shared" si="147"/>
        <v>1.9389459320167646</v>
      </c>
    </row>
    <row r="2324" spans="1:8" x14ac:dyDescent="0.25">
      <c r="A2324">
        <v>208</v>
      </c>
      <c r="B2324" t="s">
        <v>2310</v>
      </c>
      <c r="C2324" s="8">
        <v>314.83999999999997</v>
      </c>
      <c r="D2324" s="8">
        <v>139.52000000000001</v>
      </c>
      <c r="E2324" s="10">
        <f t="shared" si="144"/>
        <v>215.43974140751521</v>
      </c>
      <c r="F2324" s="9">
        <f t="shared" si="145"/>
        <v>-75.919741407515204</v>
      </c>
      <c r="G2324" s="9">
        <f t="shared" si="146"/>
        <v>-74.387653771052243</v>
      </c>
      <c r="H2324" s="9">
        <f t="shared" si="147"/>
        <v>-1.5320876364629612</v>
      </c>
    </row>
    <row r="2325" spans="1:8" x14ac:dyDescent="0.25">
      <c r="A2325">
        <v>207</v>
      </c>
      <c r="B2325" t="s">
        <v>2311</v>
      </c>
      <c r="C2325" s="8">
        <v>318.92</v>
      </c>
      <c r="D2325" s="8">
        <v>141.83000000000001</v>
      </c>
      <c r="E2325" s="10">
        <f t="shared" si="144"/>
        <v>215.82238956869017</v>
      </c>
      <c r="F2325" s="9">
        <f t="shared" si="145"/>
        <v>-73.992389568690157</v>
      </c>
      <c r="G2325" s="9">
        <f t="shared" si="146"/>
        <v>-75.919741407515204</v>
      </c>
      <c r="H2325" s="9">
        <f t="shared" si="147"/>
        <v>1.9273518388250466</v>
      </c>
    </row>
    <row r="2326" spans="1:8" x14ac:dyDescent="0.25">
      <c r="A2326">
        <v>206</v>
      </c>
      <c r="B2326" t="s">
        <v>2312</v>
      </c>
      <c r="C2326" s="8">
        <v>321.85000000000002</v>
      </c>
      <c r="D2326" s="8">
        <v>147.03</v>
      </c>
      <c r="E2326" s="10">
        <f t="shared" si="144"/>
        <v>216.09718346874962</v>
      </c>
      <c r="F2326" s="9">
        <f t="shared" si="145"/>
        <v>-69.067183468749619</v>
      </c>
      <c r="G2326" s="9">
        <f t="shared" si="146"/>
        <v>-73.992389568690157</v>
      </c>
      <c r="H2326" s="9">
        <f t="shared" si="147"/>
        <v>4.9252060999405387</v>
      </c>
    </row>
    <row r="2327" spans="1:8" x14ac:dyDescent="0.25">
      <c r="A2327">
        <v>205</v>
      </c>
      <c r="B2327" t="s">
        <v>2313</v>
      </c>
      <c r="C2327" s="8">
        <v>320.79000000000002</v>
      </c>
      <c r="D2327" s="8">
        <v>146.16</v>
      </c>
      <c r="E2327" s="10">
        <f t="shared" si="144"/>
        <v>215.99776997589535</v>
      </c>
      <c r="F2327" s="9">
        <f t="shared" si="145"/>
        <v>-69.837769975895355</v>
      </c>
      <c r="G2327" s="9">
        <f t="shared" si="146"/>
        <v>-69.067183468749619</v>
      </c>
      <c r="H2327" s="9">
        <f t="shared" si="147"/>
        <v>-0.77058650714573673</v>
      </c>
    </row>
    <row r="2328" spans="1:8" x14ac:dyDescent="0.25">
      <c r="A2328">
        <v>204</v>
      </c>
      <c r="B2328" t="s">
        <v>2314</v>
      </c>
      <c r="C2328" s="8">
        <v>321.72000000000003</v>
      </c>
      <c r="D2328" s="8">
        <v>146.59</v>
      </c>
      <c r="E2328" s="10">
        <f t="shared" si="144"/>
        <v>216.08499124792789</v>
      </c>
      <c r="F2328" s="9">
        <f t="shared" si="145"/>
        <v>-69.494991247927885</v>
      </c>
      <c r="G2328" s="9">
        <f t="shared" si="146"/>
        <v>-69.837769975895355</v>
      </c>
      <c r="H2328" s="9">
        <f t="shared" si="147"/>
        <v>0.34277872796747033</v>
      </c>
    </row>
    <row r="2329" spans="1:8" x14ac:dyDescent="0.25">
      <c r="A2329">
        <v>203</v>
      </c>
      <c r="B2329" t="s">
        <v>2315</v>
      </c>
      <c r="C2329" s="8">
        <v>324.32</v>
      </c>
      <c r="D2329" s="8">
        <v>145.96</v>
      </c>
      <c r="E2329" s="10">
        <f t="shared" si="144"/>
        <v>216.32883566436288</v>
      </c>
      <c r="F2329" s="9">
        <f t="shared" si="145"/>
        <v>-70.368835664362877</v>
      </c>
      <c r="G2329" s="9">
        <f t="shared" si="146"/>
        <v>-69.494991247927885</v>
      </c>
      <c r="H2329" s="9">
        <f t="shared" si="147"/>
        <v>-0.87384441643499144</v>
      </c>
    </row>
    <row r="2330" spans="1:8" x14ac:dyDescent="0.25">
      <c r="A2330">
        <v>202</v>
      </c>
      <c r="B2330" t="s">
        <v>2316</v>
      </c>
      <c r="C2330" s="8">
        <v>325.01</v>
      </c>
      <c r="D2330" s="8">
        <v>148.03</v>
      </c>
      <c r="E2330" s="10">
        <f t="shared" si="144"/>
        <v>216.39354822103218</v>
      </c>
      <c r="F2330" s="9">
        <f t="shared" si="145"/>
        <v>-68.363548221032175</v>
      </c>
      <c r="G2330" s="9">
        <f t="shared" si="146"/>
        <v>-70.368835664362877</v>
      </c>
      <c r="H2330" s="9">
        <f t="shared" si="147"/>
        <v>2.0052874433307011</v>
      </c>
    </row>
    <row r="2331" spans="1:8" x14ac:dyDescent="0.25">
      <c r="A2331">
        <v>201</v>
      </c>
      <c r="B2331" t="s">
        <v>2317</v>
      </c>
      <c r="C2331" s="8">
        <v>326.86</v>
      </c>
      <c r="D2331" s="8">
        <v>148.11000000000001</v>
      </c>
      <c r="E2331" s="10">
        <f t="shared" si="144"/>
        <v>216.56705290195711</v>
      </c>
      <c r="F2331" s="9">
        <f t="shared" si="145"/>
        <v>-68.457052901957098</v>
      </c>
      <c r="G2331" s="9">
        <f t="shared" si="146"/>
        <v>-68.363548221032175</v>
      </c>
      <c r="H2331" s="9">
        <f t="shared" si="147"/>
        <v>-9.3504680924922923E-2</v>
      </c>
    </row>
    <row r="2332" spans="1:8" x14ac:dyDescent="0.25">
      <c r="A2332">
        <v>200</v>
      </c>
      <c r="B2332" t="s">
        <v>2318</v>
      </c>
      <c r="C2332" s="8">
        <v>322.95999999999998</v>
      </c>
      <c r="D2332" s="8">
        <v>148.26</v>
      </c>
      <c r="E2332" s="10">
        <f t="shared" si="144"/>
        <v>216.20128627730458</v>
      </c>
      <c r="F2332" s="9">
        <f t="shared" si="145"/>
        <v>-67.941286277304584</v>
      </c>
      <c r="G2332" s="9">
        <f t="shared" si="146"/>
        <v>-68.457052901957098</v>
      </c>
      <c r="H2332" s="9">
        <f t="shared" si="147"/>
        <v>0.51576662465251388</v>
      </c>
    </row>
    <row r="2333" spans="1:8" x14ac:dyDescent="0.25">
      <c r="A2333">
        <v>199</v>
      </c>
      <c r="B2333" t="s">
        <v>2319</v>
      </c>
      <c r="C2333" s="8">
        <v>320.88</v>
      </c>
      <c r="D2333" s="8">
        <v>146.08000000000001</v>
      </c>
      <c r="E2333" s="10">
        <f t="shared" si="144"/>
        <v>216.00621074415656</v>
      </c>
      <c r="F2333" s="9">
        <f t="shared" si="145"/>
        <v>-69.926210744156549</v>
      </c>
      <c r="G2333" s="9">
        <f t="shared" si="146"/>
        <v>-67.941286277304584</v>
      </c>
      <c r="H2333" s="9">
        <f t="shared" si="147"/>
        <v>-1.9849244668519646</v>
      </c>
    </row>
    <row r="2334" spans="1:8" x14ac:dyDescent="0.25">
      <c r="A2334">
        <v>198</v>
      </c>
      <c r="B2334" t="s">
        <v>2320</v>
      </c>
      <c r="C2334" s="8">
        <v>323.22000000000003</v>
      </c>
      <c r="D2334" s="8">
        <v>147.6</v>
      </c>
      <c r="E2334" s="10">
        <f t="shared" si="144"/>
        <v>216.22567071894809</v>
      </c>
      <c r="F2334" s="9">
        <f t="shared" si="145"/>
        <v>-68.625670718948101</v>
      </c>
      <c r="G2334" s="9">
        <f t="shared" si="146"/>
        <v>-69.926210744156549</v>
      </c>
      <c r="H2334" s="9">
        <f t="shared" si="147"/>
        <v>1.3005400252084485</v>
      </c>
    </row>
    <row r="2335" spans="1:8" x14ac:dyDescent="0.25">
      <c r="A2335">
        <v>197</v>
      </c>
      <c r="B2335" t="s">
        <v>2321</v>
      </c>
      <c r="C2335" s="8">
        <v>321.17</v>
      </c>
      <c r="D2335" s="8">
        <v>146.13</v>
      </c>
      <c r="E2335" s="10">
        <f t="shared" si="144"/>
        <v>216.03340877522047</v>
      </c>
      <c r="F2335" s="9">
        <f t="shared" si="145"/>
        <v>-69.90340877522047</v>
      </c>
      <c r="G2335" s="9">
        <f t="shared" si="146"/>
        <v>-68.625670718948101</v>
      </c>
      <c r="H2335" s="9">
        <f t="shared" si="147"/>
        <v>-1.2777380562723692</v>
      </c>
    </row>
    <row r="2336" spans="1:8" x14ac:dyDescent="0.25">
      <c r="A2336">
        <v>196</v>
      </c>
      <c r="B2336" t="s">
        <v>2322</v>
      </c>
      <c r="C2336" s="8">
        <v>325.12</v>
      </c>
      <c r="D2336" s="8">
        <v>149.35</v>
      </c>
      <c r="E2336" s="10">
        <f t="shared" si="144"/>
        <v>216.40386471557366</v>
      </c>
      <c r="F2336" s="9">
        <f t="shared" si="145"/>
        <v>-67.053864715573667</v>
      </c>
      <c r="G2336" s="9">
        <f t="shared" si="146"/>
        <v>-69.90340877522047</v>
      </c>
      <c r="H2336" s="9">
        <f t="shared" si="147"/>
        <v>2.8495440596468029</v>
      </c>
    </row>
    <row r="2337" spans="1:8" x14ac:dyDescent="0.25">
      <c r="A2337">
        <v>195</v>
      </c>
      <c r="B2337" t="s">
        <v>2323</v>
      </c>
      <c r="C2337" s="8">
        <v>323.95999999999998</v>
      </c>
      <c r="D2337" s="8">
        <v>148.76</v>
      </c>
      <c r="E2337" s="10">
        <f t="shared" si="144"/>
        <v>216.29507259131805</v>
      </c>
      <c r="F2337" s="9">
        <f t="shared" si="145"/>
        <v>-67.535072591318055</v>
      </c>
      <c r="G2337" s="9">
        <f t="shared" si="146"/>
        <v>-67.053864715573667</v>
      </c>
      <c r="H2337" s="9">
        <f t="shared" si="147"/>
        <v>-0.4812078757443885</v>
      </c>
    </row>
    <row r="2338" spans="1:8" x14ac:dyDescent="0.25">
      <c r="A2338">
        <v>194</v>
      </c>
      <c r="B2338" t="s">
        <v>2324</v>
      </c>
      <c r="C2338" s="8">
        <v>326.52</v>
      </c>
      <c r="D2338" s="8">
        <v>147.36000000000001</v>
      </c>
      <c r="E2338" s="10">
        <f t="shared" si="144"/>
        <v>216.53516555519252</v>
      </c>
      <c r="F2338" s="9">
        <f t="shared" si="145"/>
        <v>-69.175165555192507</v>
      </c>
      <c r="G2338" s="9">
        <f t="shared" si="146"/>
        <v>-67.535072591318055</v>
      </c>
      <c r="H2338" s="9">
        <f t="shared" si="147"/>
        <v>-1.6400929638744515</v>
      </c>
    </row>
    <row r="2339" spans="1:8" x14ac:dyDescent="0.25">
      <c r="A2339">
        <v>193</v>
      </c>
      <c r="B2339" t="s">
        <v>2325</v>
      </c>
      <c r="C2339" s="8">
        <v>328.79</v>
      </c>
      <c r="D2339" s="8">
        <v>149.76</v>
      </c>
      <c r="E2339" s="10">
        <f t="shared" si="144"/>
        <v>216.74806048800312</v>
      </c>
      <c r="F2339" s="9">
        <f t="shared" si="145"/>
        <v>-66.988060488003129</v>
      </c>
      <c r="G2339" s="9">
        <f t="shared" si="146"/>
        <v>-69.175165555192507</v>
      </c>
      <c r="H2339" s="9">
        <f t="shared" si="147"/>
        <v>2.1871050671893784</v>
      </c>
    </row>
    <row r="2340" spans="1:8" x14ac:dyDescent="0.25">
      <c r="A2340">
        <v>192</v>
      </c>
      <c r="B2340" t="s">
        <v>2326</v>
      </c>
      <c r="C2340" s="8">
        <v>330.06</v>
      </c>
      <c r="D2340" s="8">
        <v>150.79</v>
      </c>
      <c r="E2340" s="10">
        <f t="shared" si="144"/>
        <v>216.86716910680022</v>
      </c>
      <c r="F2340" s="9">
        <f t="shared" si="145"/>
        <v>-66.077169106800227</v>
      </c>
      <c r="G2340" s="9">
        <f t="shared" si="146"/>
        <v>-66.988060488003129</v>
      </c>
      <c r="H2340" s="9">
        <f t="shared" si="147"/>
        <v>0.91089138120290158</v>
      </c>
    </row>
    <row r="2341" spans="1:8" x14ac:dyDescent="0.25">
      <c r="A2341">
        <v>191</v>
      </c>
      <c r="B2341" t="s">
        <v>2327</v>
      </c>
      <c r="C2341" s="8">
        <v>332.11</v>
      </c>
      <c r="D2341" s="8">
        <v>153.79</v>
      </c>
      <c r="E2341" s="10">
        <f t="shared" si="144"/>
        <v>217.05943105052782</v>
      </c>
      <c r="F2341" s="9">
        <f t="shared" si="145"/>
        <v>-63.269431050527828</v>
      </c>
      <c r="G2341" s="9">
        <f t="shared" si="146"/>
        <v>-66.077169106800227</v>
      </c>
      <c r="H2341" s="9">
        <f t="shared" si="147"/>
        <v>2.8077380562723988</v>
      </c>
    </row>
    <row r="2342" spans="1:8" x14ac:dyDescent="0.25">
      <c r="A2342">
        <v>190</v>
      </c>
      <c r="B2342" t="s">
        <v>2328</v>
      </c>
      <c r="C2342" s="8">
        <v>334.33</v>
      </c>
      <c r="D2342" s="8">
        <v>153.72999999999999</v>
      </c>
      <c r="E2342" s="10">
        <f t="shared" si="144"/>
        <v>217.26763666763773</v>
      </c>
      <c r="F2342" s="9">
        <f t="shared" si="145"/>
        <v>-63.537636667637742</v>
      </c>
      <c r="G2342" s="9">
        <f t="shared" si="146"/>
        <v>-63.269431050527828</v>
      </c>
      <c r="H2342" s="9">
        <f t="shared" si="147"/>
        <v>-0.26820561710991342</v>
      </c>
    </row>
    <row r="2343" spans="1:8" x14ac:dyDescent="0.25">
      <c r="A2343">
        <v>189</v>
      </c>
      <c r="B2343" t="s">
        <v>2329</v>
      </c>
      <c r="C2343" s="8">
        <v>334.57</v>
      </c>
      <c r="D2343" s="8">
        <v>156.16999999999999</v>
      </c>
      <c r="E2343" s="10">
        <f t="shared" si="144"/>
        <v>217.29014538300098</v>
      </c>
      <c r="F2343" s="9">
        <f t="shared" si="145"/>
        <v>-61.120145383000988</v>
      </c>
      <c r="G2343" s="9">
        <f t="shared" si="146"/>
        <v>-63.537636667637742</v>
      </c>
      <c r="H2343" s="9">
        <f t="shared" si="147"/>
        <v>2.4174912846367533</v>
      </c>
    </row>
    <row r="2344" spans="1:8" x14ac:dyDescent="0.25">
      <c r="A2344">
        <v>188</v>
      </c>
      <c r="B2344" t="s">
        <v>2330</v>
      </c>
      <c r="C2344" s="8">
        <v>335.57</v>
      </c>
      <c r="D2344" s="8">
        <v>157.79</v>
      </c>
      <c r="E2344" s="10">
        <f t="shared" si="144"/>
        <v>217.38393169701445</v>
      </c>
      <c r="F2344" s="9">
        <f t="shared" si="145"/>
        <v>-59.593931697014455</v>
      </c>
      <c r="G2344" s="9">
        <f t="shared" si="146"/>
        <v>-61.120145383000988</v>
      </c>
      <c r="H2344" s="9">
        <f t="shared" si="147"/>
        <v>1.5262136859865336</v>
      </c>
    </row>
    <row r="2345" spans="1:8" x14ac:dyDescent="0.25">
      <c r="A2345">
        <v>187</v>
      </c>
      <c r="B2345" t="s">
        <v>2331</v>
      </c>
      <c r="C2345" s="8">
        <v>332.8</v>
      </c>
      <c r="D2345" s="8">
        <v>156.88</v>
      </c>
      <c r="E2345" s="10">
        <f t="shared" si="144"/>
        <v>217.12414360719714</v>
      </c>
      <c r="F2345" s="9">
        <f t="shared" si="145"/>
        <v>-60.244143607197145</v>
      </c>
      <c r="G2345" s="9">
        <f t="shared" si="146"/>
        <v>-59.593931697014455</v>
      </c>
      <c r="H2345" s="9">
        <f t="shared" si="147"/>
        <v>-0.65021191018269064</v>
      </c>
    </row>
    <row r="2346" spans="1:8" x14ac:dyDescent="0.25">
      <c r="A2346">
        <v>186</v>
      </c>
      <c r="B2346" t="s">
        <v>2332</v>
      </c>
      <c r="C2346" s="8">
        <v>337.44</v>
      </c>
      <c r="D2346" s="8">
        <v>157.52000000000001</v>
      </c>
      <c r="E2346" s="10">
        <f t="shared" si="144"/>
        <v>217.55931210421963</v>
      </c>
      <c r="F2346" s="9">
        <f t="shared" si="145"/>
        <v>-60.039312104219619</v>
      </c>
      <c r="G2346" s="9">
        <f t="shared" si="146"/>
        <v>-60.244143607197145</v>
      </c>
      <c r="H2346" s="9">
        <f t="shared" si="147"/>
        <v>0.20483150297752672</v>
      </c>
    </row>
    <row r="2347" spans="1:8" x14ac:dyDescent="0.25">
      <c r="A2347">
        <v>185</v>
      </c>
      <c r="B2347" t="s">
        <v>2333</v>
      </c>
      <c r="C2347" s="8">
        <v>336.83</v>
      </c>
      <c r="D2347" s="8">
        <v>157.19</v>
      </c>
      <c r="E2347" s="10">
        <f t="shared" si="144"/>
        <v>217.50210245267141</v>
      </c>
      <c r="F2347" s="9">
        <f t="shared" si="145"/>
        <v>-60.312102452671411</v>
      </c>
      <c r="G2347" s="9">
        <f t="shared" si="146"/>
        <v>-60.039312104219619</v>
      </c>
      <c r="H2347" s="9">
        <f t="shared" si="147"/>
        <v>-0.2727903484517924</v>
      </c>
    </row>
    <row r="2348" spans="1:8" x14ac:dyDescent="0.25">
      <c r="A2348">
        <v>184</v>
      </c>
      <c r="B2348" t="s">
        <v>2334</v>
      </c>
      <c r="C2348" s="8">
        <v>336.84</v>
      </c>
      <c r="D2348" s="8">
        <v>157.09</v>
      </c>
      <c r="E2348" s="10">
        <f t="shared" si="144"/>
        <v>217.50304031581155</v>
      </c>
      <c r="F2348" s="9">
        <f t="shared" si="145"/>
        <v>-60.413040315811543</v>
      </c>
      <c r="G2348" s="9">
        <f t="shared" si="146"/>
        <v>-60.312102452671411</v>
      </c>
      <c r="H2348" s="9">
        <f t="shared" si="147"/>
        <v>-0.10093786314013187</v>
      </c>
    </row>
    <row r="2349" spans="1:8" x14ac:dyDescent="0.25">
      <c r="A2349">
        <v>183</v>
      </c>
      <c r="B2349" t="s">
        <v>2335</v>
      </c>
      <c r="C2349" s="8">
        <v>337.91</v>
      </c>
      <c r="D2349" s="8">
        <v>157.9</v>
      </c>
      <c r="E2349" s="10">
        <f t="shared" si="144"/>
        <v>217.60339167180595</v>
      </c>
      <c r="F2349" s="9">
        <f t="shared" si="145"/>
        <v>-59.703391671805946</v>
      </c>
      <c r="G2349" s="9">
        <f t="shared" si="146"/>
        <v>-60.413040315811543</v>
      </c>
      <c r="H2349" s="9">
        <f t="shared" si="147"/>
        <v>0.70964864400559691</v>
      </c>
    </row>
    <row r="2350" spans="1:8" x14ac:dyDescent="0.25">
      <c r="A2350">
        <v>182</v>
      </c>
      <c r="B2350" t="s">
        <v>2336</v>
      </c>
      <c r="C2350" s="8">
        <v>338.64</v>
      </c>
      <c r="D2350" s="8">
        <v>156.38999999999999</v>
      </c>
      <c r="E2350" s="10">
        <f t="shared" si="144"/>
        <v>217.67185568103579</v>
      </c>
      <c r="F2350" s="9">
        <f t="shared" si="145"/>
        <v>-61.281855681035807</v>
      </c>
      <c r="G2350" s="9">
        <f t="shared" si="146"/>
        <v>-59.703391671805946</v>
      </c>
      <c r="H2350" s="9">
        <f t="shared" si="147"/>
        <v>-1.5784640092298616</v>
      </c>
    </row>
    <row r="2351" spans="1:8" x14ac:dyDescent="0.25">
      <c r="A2351">
        <v>181</v>
      </c>
      <c r="B2351" t="s">
        <v>2337</v>
      </c>
      <c r="C2351" s="8">
        <v>337.23</v>
      </c>
      <c r="D2351" s="8">
        <v>156.4</v>
      </c>
      <c r="E2351" s="10">
        <f t="shared" si="144"/>
        <v>217.5396169782768</v>
      </c>
      <c r="F2351" s="9">
        <f t="shared" si="145"/>
        <v>-61.139616978276791</v>
      </c>
      <c r="G2351" s="9">
        <f t="shared" si="146"/>
        <v>-61.281855681035807</v>
      </c>
      <c r="H2351" s="9">
        <f t="shared" si="147"/>
        <v>0.14223870275901618</v>
      </c>
    </row>
    <row r="2352" spans="1:8" x14ac:dyDescent="0.25">
      <c r="A2352">
        <v>180</v>
      </c>
      <c r="B2352" t="s">
        <v>2338</v>
      </c>
      <c r="C2352" s="8">
        <v>338.28</v>
      </c>
      <c r="D2352" s="8">
        <v>155.76</v>
      </c>
      <c r="E2352" s="10">
        <f t="shared" si="144"/>
        <v>217.63809260799093</v>
      </c>
      <c r="F2352" s="9">
        <f t="shared" si="145"/>
        <v>-61.878092607990936</v>
      </c>
      <c r="G2352" s="9">
        <f t="shared" si="146"/>
        <v>-61.139616978276791</v>
      </c>
      <c r="H2352" s="9">
        <f t="shared" si="147"/>
        <v>-0.73847562971414504</v>
      </c>
    </row>
    <row r="2353" spans="1:8" x14ac:dyDescent="0.25">
      <c r="A2353">
        <v>179</v>
      </c>
      <c r="B2353" t="s">
        <v>2339</v>
      </c>
      <c r="C2353" s="8">
        <v>339.48</v>
      </c>
      <c r="D2353" s="8">
        <v>154.61000000000001</v>
      </c>
      <c r="E2353" s="10">
        <f t="shared" si="144"/>
        <v>217.75063618480709</v>
      </c>
      <c r="F2353" s="9">
        <f t="shared" si="145"/>
        <v>-63.140636184807079</v>
      </c>
      <c r="G2353" s="9">
        <f t="shared" si="146"/>
        <v>-61.878092607990936</v>
      </c>
      <c r="H2353" s="9">
        <f t="shared" si="147"/>
        <v>-1.2625435768161424</v>
      </c>
    </row>
    <row r="2354" spans="1:8" x14ac:dyDescent="0.25">
      <c r="A2354">
        <v>178</v>
      </c>
      <c r="B2354" t="s">
        <v>2340</v>
      </c>
      <c r="C2354" s="8">
        <v>342.92</v>
      </c>
      <c r="D2354" s="8">
        <v>156.22999999999999</v>
      </c>
      <c r="E2354" s="10">
        <f t="shared" si="144"/>
        <v>218.07326110501344</v>
      </c>
      <c r="F2354" s="9">
        <f t="shared" si="145"/>
        <v>-61.843261105013454</v>
      </c>
      <c r="G2354" s="9">
        <f t="shared" si="146"/>
        <v>-63.140636184807079</v>
      </c>
      <c r="H2354" s="9">
        <f t="shared" si="147"/>
        <v>1.2973750797936248</v>
      </c>
    </row>
    <row r="2355" spans="1:8" x14ac:dyDescent="0.25">
      <c r="A2355">
        <v>177</v>
      </c>
      <c r="B2355" t="s">
        <v>2341</v>
      </c>
      <c r="C2355" s="8">
        <v>344.12</v>
      </c>
      <c r="D2355" s="8">
        <v>156.4</v>
      </c>
      <c r="E2355" s="10">
        <f t="shared" si="144"/>
        <v>218.18580468182961</v>
      </c>
      <c r="F2355" s="9">
        <f t="shared" si="145"/>
        <v>-61.785804681829603</v>
      </c>
      <c r="G2355" s="9">
        <f t="shared" si="146"/>
        <v>-61.843261105013454</v>
      </c>
      <c r="H2355" s="9">
        <f t="shared" si="147"/>
        <v>5.7456423183850802E-2</v>
      </c>
    </row>
    <row r="2356" spans="1:8" x14ac:dyDescent="0.25">
      <c r="A2356">
        <v>176</v>
      </c>
      <c r="B2356" t="s">
        <v>2342</v>
      </c>
      <c r="C2356" s="8">
        <v>347.57</v>
      </c>
      <c r="D2356" s="8">
        <v>155.41999999999999</v>
      </c>
      <c r="E2356" s="10">
        <f t="shared" si="144"/>
        <v>218.50936746517607</v>
      </c>
      <c r="F2356" s="9">
        <f t="shared" si="145"/>
        <v>-63.089367465176082</v>
      </c>
      <c r="G2356" s="9">
        <f t="shared" si="146"/>
        <v>-61.785804681829603</v>
      </c>
      <c r="H2356" s="9">
        <f t="shared" si="147"/>
        <v>-1.3035627833464787</v>
      </c>
    </row>
    <row r="2357" spans="1:8" x14ac:dyDescent="0.25">
      <c r="A2357">
        <v>175</v>
      </c>
      <c r="B2357" t="s">
        <v>2343</v>
      </c>
      <c r="C2357" s="8">
        <v>348.33</v>
      </c>
      <c r="D2357" s="8">
        <v>155.80000000000001</v>
      </c>
      <c r="E2357" s="10">
        <f t="shared" si="144"/>
        <v>218.5806450638263</v>
      </c>
      <c r="F2357" s="9">
        <f t="shared" si="145"/>
        <v>-62.780645063826285</v>
      </c>
      <c r="G2357" s="9">
        <f t="shared" si="146"/>
        <v>-63.089367465176082</v>
      </c>
      <c r="H2357" s="9">
        <f t="shared" si="147"/>
        <v>0.30872240134979734</v>
      </c>
    </row>
    <row r="2358" spans="1:8" x14ac:dyDescent="0.25">
      <c r="A2358">
        <v>174</v>
      </c>
      <c r="B2358" t="s">
        <v>2344</v>
      </c>
      <c r="C2358" s="8">
        <v>350.58</v>
      </c>
      <c r="D2358" s="8">
        <v>157.12</v>
      </c>
      <c r="E2358" s="10">
        <f t="shared" si="144"/>
        <v>218.79166427035662</v>
      </c>
      <c r="F2358" s="9">
        <f t="shared" si="145"/>
        <v>-61.671664270356615</v>
      </c>
      <c r="G2358" s="9">
        <f t="shared" si="146"/>
        <v>-62.780645063826285</v>
      </c>
      <c r="H2358" s="9">
        <f t="shared" si="147"/>
        <v>1.1089807934696694</v>
      </c>
    </row>
    <row r="2359" spans="1:8" x14ac:dyDescent="0.25">
      <c r="A2359">
        <v>173</v>
      </c>
      <c r="B2359" t="s">
        <v>2345</v>
      </c>
      <c r="C2359" s="8">
        <v>349.31</v>
      </c>
      <c r="D2359" s="8">
        <v>155.43</v>
      </c>
      <c r="E2359" s="10">
        <f t="shared" si="144"/>
        <v>218.67255565155952</v>
      </c>
      <c r="F2359" s="9">
        <f t="shared" si="145"/>
        <v>-63.242555651559513</v>
      </c>
      <c r="G2359" s="9">
        <f t="shared" si="146"/>
        <v>-61.671664270356615</v>
      </c>
      <c r="H2359" s="9">
        <f t="shared" si="147"/>
        <v>-1.5708913812028982</v>
      </c>
    </row>
    <row r="2360" spans="1:8" x14ac:dyDescent="0.25">
      <c r="A2360">
        <v>172</v>
      </c>
      <c r="B2360" t="s">
        <v>2346</v>
      </c>
      <c r="C2360" s="8">
        <v>352.6</v>
      </c>
      <c r="D2360" s="8">
        <v>157.21</v>
      </c>
      <c r="E2360" s="10">
        <f t="shared" si="144"/>
        <v>218.98111262466384</v>
      </c>
      <c r="F2360" s="9">
        <f t="shared" si="145"/>
        <v>-61.771112624663829</v>
      </c>
      <c r="G2360" s="9">
        <f t="shared" si="146"/>
        <v>-63.242555651559513</v>
      </c>
      <c r="H2360" s="9">
        <f t="shared" si="147"/>
        <v>1.4714430268956846</v>
      </c>
    </row>
    <row r="2361" spans="1:8" x14ac:dyDescent="0.25">
      <c r="A2361">
        <v>171</v>
      </c>
      <c r="B2361" t="s">
        <v>2347</v>
      </c>
      <c r="C2361" s="8">
        <v>357.7</v>
      </c>
      <c r="D2361" s="8">
        <v>158.46</v>
      </c>
      <c r="E2361" s="10">
        <f t="shared" si="144"/>
        <v>219.45942282613254</v>
      </c>
      <c r="F2361" s="9">
        <f t="shared" si="145"/>
        <v>-60.99942282613253</v>
      </c>
      <c r="G2361" s="9">
        <f t="shared" si="146"/>
        <v>-61.771112624663829</v>
      </c>
      <c r="H2361" s="9">
        <f t="shared" si="147"/>
        <v>0.77168979853129827</v>
      </c>
    </row>
    <row r="2362" spans="1:8" x14ac:dyDescent="0.25">
      <c r="A2362">
        <v>170</v>
      </c>
      <c r="B2362" t="s">
        <v>2348</v>
      </c>
      <c r="C2362" s="8">
        <v>345.39</v>
      </c>
      <c r="D2362" s="8">
        <v>153.78</v>
      </c>
      <c r="E2362" s="10">
        <f t="shared" si="144"/>
        <v>218.30491330062671</v>
      </c>
      <c r="F2362" s="9">
        <f t="shared" si="145"/>
        <v>-64.524913300626707</v>
      </c>
      <c r="G2362" s="9">
        <f t="shared" si="146"/>
        <v>-60.99942282613253</v>
      </c>
      <c r="H2362" s="9">
        <f t="shared" si="147"/>
        <v>-3.5254904744941769</v>
      </c>
    </row>
    <row r="2363" spans="1:8" x14ac:dyDescent="0.25">
      <c r="A2363">
        <v>169</v>
      </c>
      <c r="B2363" t="s">
        <v>2349</v>
      </c>
      <c r="C2363" s="8">
        <v>342.57</v>
      </c>
      <c r="D2363" s="8">
        <v>152.80000000000001</v>
      </c>
      <c r="E2363" s="10">
        <f t="shared" si="144"/>
        <v>218.04043589510871</v>
      </c>
      <c r="F2363" s="9">
        <f t="shared" si="145"/>
        <v>-65.240435895108703</v>
      </c>
      <c r="G2363" s="9">
        <f t="shared" si="146"/>
        <v>-64.524913300626707</v>
      </c>
      <c r="H2363" s="9">
        <f t="shared" si="147"/>
        <v>-0.71552259448199607</v>
      </c>
    </row>
    <row r="2364" spans="1:8" x14ac:dyDescent="0.25">
      <c r="A2364">
        <v>168</v>
      </c>
      <c r="B2364" t="s">
        <v>2350</v>
      </c>
      <c r="C2364" s="8">
        <v>333.21</v>
      </c>
      <c r="D2364" s="8">
        <v>149.86000000000001</v>
      </c>
      <c r="E2364" s="10">
        <f t="shared" si="144"/>
        <v>217.16259599594264</v>
      </c>
      <c r="F2364" s="9">
        <f t="shared" si="145"/>
        <v>-67.302595995942625</v>
      </c>
      <c r="G2364" s="9">
        <f t="shared" si="146"/>
        <v>-65.240435895108703</v>
      </c>
      <c r="H2364" s="9">
        <f t="shared" si="147"/>
        <v>-2.0621601008339212</v>
      </c>
    </row>
    <row r="2365" spans="1:8" x14ac:dyDescent="0.25">
      <c r="A2365">
        <v>167</v>
      </c>
      <c r="B2365" t="s">
        <v>2351</v>
      </c>
      <c r="C2365" s="8">
        <v>339.79</v>
      </c>
      <c r="D2365" s="8">
        <v>152.13</v>
      </c>
      <c r="E2365" s="10">
        <f t="shared" si="144"/>
        <v>217.77970994215127</v>
      </c>
      <c r="F2365" s="9">
        <f t="shared" si="145"/>
        <v>-65.649709942151276</v>
      </c>
      <c r="G2365" s="9">
        <f t="shared" si="146"/>
        <v>-67.302595995942625</v>
      </c>
      <c r="H2365" s="9">
        <f t="shared" si="147"/>
        <v>1.6528860537913488</v>
      </c>
    </row>
    <row r="2366" spans="1:8" x14ac:dyDescent="0.25">
      <c r="A2366">
        <v>166</v>
      </c>
      <c r="B2366" t="s">
        <v>2352</v>
      </c>
      <c r="C2366" s="8">
        <v>333.89</v>
      </c>
      <c r="D2366" s="8">
        <v>150.15</v>
      </c>
      <c r="E2366" s="10">
        <f t="shared" si="144"/>
        <v>217.22637068947179</v>
      </c>
      <c r="F2366" s="9">
        <f t="shared" si="145"/>
        <v>-67.076370689471787</v>
      </c>
      <c r="G2366" s="9">
        <f t="shared" si="146"/>
        <v>-65.649709942151276</v>
      </c>
      <c r="H2366" s="9">
        <f t="shared" si="147"/>
        <v>-1.4266607473205113</v>
      </c>
    </row>
    <row r="2367" spans="1:8" x14ac:dyDescent="0.25">
      <c r="A2367">
        <v>165</v>
      </c>
      <c r="B2367" t="s">
        <v>2353</v>
      </c>
      <c r="C2367" s="8">
        <v>334.06</v>
      </c>
      <c r="D2367" s="8">
        <v>149.15</v>
      </c>
      <c r="E2367" s="10">
        <f t="shared" si="144"/>
        <v>217.2423143628541</v>
      </c>
      <c r="F2367" s="9">
        <f t="shared" si="145"/>
        <v>-68.092314362854097</v>
      </c>
      <c r="G2367" s="9">
        <f t="shared" si="146"/>
        <v>-67.076370689471787</v>
      </c>
      <c r="H2367" s="9">
        <f t="shared" si="147"/>
        <v>-1.01594367338231</v>
      </c>
    </row>
    <row r="2368" spans="1:8" x14ac:dyDescent="0.25">
      <c r="A2368">
        <v>164</v>
      </c>
      <c r="B2368" t="s">
        <v>2354</v>
      </c>
      <c r="C2368" s="8">
        <v>338.46</v>
      </c>
      <c r="D2368" s="8">
        <v>153.08000000000001</v>
      </c>
      <c r="E2368" s="10">
        <f t="shared" si="144"/>
        <v>217.65497414451337</v>
      </c>
      <c r="F2368" s="9">
        <f t="shared" si="145"/>
        <v>-64.574974144513362</v>
      </c>
      <c r="G2368" s="9">
        <f t="shared" si="146"/>
        <v>-68.092314362854097</v>
      </c>
      <c r="H2368" s="9">
        <f t="shared" si="147"/>
        <v>3.5173402183407347</v>
      </c>
    </row>
    <row r="2369" spans="1:8" x14ac:dyDescent="0.25">
      <c r="A2369">
        <v>163</v>
      </c>
      <c r="B2369" t="s">
        <v>2355</v>
      </c>
      <c r="C2369" s="8">
        <v>340.17</v>
      </c>
      <c r="D2369" s="8">
        <v>153.37</v>
      </c>
      <c r="E2369" s="10">
        <f t="shared" si="144"/>
        <v>217.81534874147638</v>
      </c>
      <c r="F2369" s="9">
        <f t="shared" si="145"/>
        <v>-64.44534874147638</v>
      </c>
      <c r="G2369" s="9">
        <f t="shared" si="146"/>
        <v>-64.574974144513362</v>
      </c>
      <c r="H2369" s="9">
        <f t="shared" si="147"/>
        <v>0.12962540303698233</v>
      </c>
    </row>
    <row r="2370" spans="1:8" x14ac:dyDescent="0.25">
      <c r="A2370">
        <v>162</v>
      </c>
      <c r="B2370" t="s">
        <v>2356</v>
      </c>
      <c r="C2370" s="8">
        <v>338.82</v>
      </c>
      <c r="D2370" s="8">
        <v>154.82</v>
      </c>
      <c r="E2370" s="10">
        <f t="shared" si="144"/>
        <v>217.68873721755821</v>
      </c>
      <c r="F2370" s="9">
        <f t="shared" si="145"/>
        <v>-62.86873721755822</v>
      </c>
      <c r="G2370" s="9">
        <f t="shared" si="146"/>
        <v>-64.44534874147638</v>
      </c>
      <c r="H2370" s="9">
        <f t="shared" si="147"/>
        <v>1.5766115239181602</v>
      </c>
    </row>
    <row r="2371" spans="1:8" x14ac:dyDescent="0.25">
      <c r="A2371">
        <v>161</v>
      </c>
      <c r="B2371" t="s">
        <v>2357</v>
      </c>
      <c r="C2371" s="8">
        <v>335.84</v>
      </c>
      <c r="D2371" s="8">
        <v>153.69</v>
      </c>
      <c r="E2371" s="10">
        <f t="shared" si="144"/>
        <v>217.40925400179808</v>
      </c>
      <c r="F2371" s="9">
        <f t="shared" si="145"/>
        <v>-63.719254001798078</v>
      </c>
      <c r="G2371" s="9">
        <f t="shared" si="146"/>
        <v>-62.86873721755822</v>
      </c>
      <c r="H2371" s="9">
        <f t="shared" si="147"/>
        <v>-0.85051678423985777</v>
      </c>
    </row>
    <row r="2372" spans="1:8" x14ac:dyDescent="0.25">
      <c r="A2372">
        <v>160</v>
      </c>
      <c r="B2372" t="s">
        <v>2358</v>
      </c>
      <c r="C2372" s="8">
        <v>330.65</v>
      </c>
      <c r="D2372" s="8">
        <v>153.29</v>
      </c>
      <c r="E2372" s="10">
        <f t="shared" si="144"/>
        <v>216.92250303206816</v>
      </c>
      <c r="F2372" s="9">
        <f t="shared" si="145"/>
        <v>-63.632503032068172</v>
      </c>
      <c r="G2372" s="9">
        <f t="shared" si="146"/>
        <v>-63.719254001798078</v>
      </c>
      <c r="H2372" s="9">
        <f t="shared" si="147"/>
        <v>8.6750969729905592E-2</v>
      </c>
    </row>
    <row r="2373" spans="1:8" x14ac:dyDescent="0.25">
      <c r="A2373">
        <v>159</v>
      </c>
      <c r="B2373" t="s">
        <v>2359</v>
      </c>
      <c r="C2373" s="8">
        <v>326.97000000000003</v>
      </c>
      <c r="D2373" s="8">
        <v>147.91999999999999</v>
      </c>
      <c r="E2373" s="10">
        <f t="shared" si="144"/>
        <v>216.5773693964986</v>
      </c>
      <c r="F2373" s="9">
        <f t="shared" si="145"/>
        <v>-68.657369396498609</v>
      </c>
      <c r="G2373" s="9">
        <f t="shared" si="146"/>
        <v>-63.632503032068172</v>
      </c>
      <c r="H2373" s="9">
        <f t="shared" si="147"/>
        <v>-5.0248663644304372</v>
      </c>
    </row>
    <row r="2374" spans="1:8" x14ac:dyDescent="0.25">
      <c r="A2374">
        <v>158</v>
      </c>
      <c r="B2374" t="s">
        <v>2360</v>
      </c>
      <c r="C2374" s="8">
        <v>330.3</v>
      </c>
      <c r="D2374" s="8">
        <v>149.06</v>
      </c>
      <c r="E2374" s="10">
        <f t="shared" si="144"/>
        <v>216.88967782216343</v>
      </c>
      <c r="F2374" s="9">
        <f t="shared" si="145"/>
        <v>-67.829677822163433</v>
      </c>
      <c r="G2374" s="9">
        <f t="shared" si="146"/>
        <v>-68.657369396498609</v>
      </c>
      <c r="H2374" s="9">
        <f t="shared" si="147"/>
        <v>0.82769157433517648</v>
      </c>
    </row>
    <row r="2375" spans="1:8" x14ac:dyDescent="0.25">
      <c r="A2375">
        <v>157</v>
      </c>
      <c r="B2375" t="s">
        <v>2361</v>
      </c>
      <c r="C2375" s="8">
        <v>322.64</v>
      </c>
      <c r="D2375" s="8">
        <v>144.07</v>
      </c>
      <c r="E2375" s="10">
        <f t="shared" si="144"/>
        <v>216.17127465682026</v>
      </c>
      <c r="F2375" s="9">
        <f t="shared" si="145"/>
        <v>-72.101274656820266</v>
      </c>
      <c r="G2375" s="9">
        <f t="shared" si="146"/>
        <v>-67.829677822163433</v>
      </c>
      <c r="H2375" s="9">
        <f t="shared" si="147"/>
        <v>-4.2715968346568332</v>
      </c>
    </row>
    <row r="2376" spans="1:8" x14ac:dyDescent="0.25">
      <c r="A2376">
        <v>156</v>
      </c>
      <c r="B2376" t="s">
        <v>2362</v>
      </c>
      <c r="C2376" s="8">
        <v>323.5</v>
      </c>
      <c r="D2376" s="8">
        <v>144.07</v>
      </c>
      <c r="E2376" s="10">
        <f t="shared" si="144"/>
        <v>216.25193088687186</v>
      </c>
      <c r="F2376" s="9">
        <f t="shared" si="145"/>
        <v>-72.181930886871868</v>
      </c>
      <c r="G2376" s="9">
        <f t="shared" si="146"/>
        <v>-72.101274656820266</v>
      </c>
      <c r="H2376" s="9">
        <f t="shared" si="147"/>
        <v>-8.0656230051602051E-2</v>
      </c>
    </row>
    <row r="2377" spans="1:8" x14ac:dyDescent="0.25">
      <c r="A2377">
        <v>155</v>
      </c>
      <c r="B2377" t="s">
        <v>2363</v>
      </c>
      <c r="C2377" s="8">
        <v>328.73</v>
      </c>
      <c r="D2377" s="8">
        <v>146.41</v>
      </c>
      <c r="E2377" s="10">
        <f t="shared" si="144"/>
        <v>216.74243330916229</v>
      </c>
      <c r="F2377" s="9">
        <f t="shared" si="145"/>
        <v>-70.332433309162298</v>
      </c>
      <c r="G2377" s="9">
        <f t="shared" si="146"/>
        <v>-72.181930886871868</v>
      </c>
      <c r="H2377" s="9">
        <f t="shared" si="147"/>
        <v>1.8494975777095704</v>
      </c>
    </row>
    <row r="2378" spans="1:8" x14ac:dyDescent="0.25">
      <c r="A2378">
        <v>154</v>
      </c>
      <c r="B2378" t="s">
        <v>2364</v>
      </c>
      <c r="C2378" s="8">
        <v>334.19</v>
      </c>
      <c r="D2378" s="8">
        <v>150.02000000000001</v>
      </c>
      <c r="E2378" s="10">
        <f t="shared" si="144"/>
        <v>217.25450658367583</v>
      </c>
      <c r="F2378" s="9">
        <f t="shared" si="145"/>
        <v>-67.234506583675824</v>
      </c>
      <c r="G2378" s="9">
        <f t="shared" si="146"/>
        <v>-70.332433309162298</v>
      </c>
      <c r="H2378" s="9">
        <f t="shared" si="147"/>
        <v>3.0979267254864737</v>
      </c>
    </row>
    <row r="2379" spans="1:8" x14ac:dyDescent="0.25">
      <c r="A2379">
        <v>153</v>
      </c>
      <c r="B2379" t="s">
        <v>2365</v>
      </c>
      <c r="C2379" s="8">
        <v>332.37</v>
      </c>
      <c r="D2379" s="8">
        <v>149.34</v>
      </c>
      <c r="E2379" s="10">
        <f t="shared" si="144"/>
        <v>217.08381549217134</v>
      </c>
      <c r="F2379" s="9">
        <f t="shared" si="145"/>
        <v>-67.743815492171336</v>
      </c>
      <c r="G2379" s="9">
        <f t="shared" si="146"/>
        <v>-67.234506583675824</v>
      </c>
      <c r="H2379" s="9">
        <f t="shared" si="147"/>
        <v>-0.50930890849551247</v>
      </c>
    </row>
    <row r="2380" spans="1:8" x14ac:dyDescent="0.25">
      <c r="A2380">
        <v>152</v>
      </c>
      <c r="B2380" t="s">
        <v>2366</v>
      </c>
      <c r="C2380" s="8">
        <v>334.89</v>
      </c>
      <c r="D2380" s="8">
        <v>149.79</v>
      </c>
      <c r="E2380" s="10">
        <f t="shared" si="144"/>
        <v>217.32015700348526</v>
      </c>
      <c r="F2380" s="9">
        <f t="shared" si="145"/>
        <v>-67.530157003485272</v>
      </c>
      <c r="G2380" s="9">
        <f t="shared" si="146"/>
        <v>-67.743815492171336</v>
      </c>
      <c r="H2380" s="9">
        <f t="shared" si="147"/>
        <v>0.21365848868606463</v>
      </c>
    </row>
    <row r="2381" spans="1:8" x14ac:dyDescent="0.25">
      <c r="A2381">
        <v>151</v>
      </c>
      <c r="B2381" t="s">
        <v>2367</v>
      </c>
      <c r="C2381" s="8">
        <v>337.04</v>
      </c>
      <c r="D2381" s="8">
        <v>152.18</v>
      </c>
      <c r="E2381" s="10">
        <f t="shared" si="144"/>
        <v>217.52179757861424</v>
      </c>
      <c r="F2381" s="9">
        <f t="shared" si="145"/>
        <v>-65.341797578614234</v>
      </c>
      <c r="G2381" s="9">
        <f t="shared" si="146"/>
        <v>-67.530157003485272</v>
      </c>
      <c r="H2381" s="9">
        <f t="shared" si="147"/>
        <v>2.1883594248710381</v>
      </c>
    </row>
    <row r="2382" spans="1:8" x14ac:dyDescent="0.25">
      <c r="A2382">
        <v>150</v>
      </c>
      <c r="B2382" t="s">
        <v>2368</v>
      </c>
      <c r="C2382" s="8">
        <v>333.84</v>
      </c>
      <c r="D2382" s="8">
        <v>152.85</v>
      </c>
      <c r="E2382" s="10">
        <f t="shared" si="144"/>
        <v>217.22168137377113</v>
      </c>
      <c r="F2382" s="9">
        <f t="shared" si="145"/>
        <v>-64.371681373771139</v>
      </c>
      <c r="G2382" s="9">
        <f t="shared" si="146"/>
        <v>-65.341797578614234</v>
      </c>
      <c r="H2382" s="9">
        <f t="shared" si="147"/>
        <v>0.97011620484309447</v>
      </c>
    </row>
    <row r="2383" spans="1:8" x14ac:dyDescent="0.25">
      <c r="A2383">
        <v>149</v>
      </c>
      <c r="B2383" t="s">
        <v>2369</v>
      </c>
      <c r="C2383" s="8">
        <v>339.76</v>
      </c>
      <c r="D2383" s="8">
        <v>157.07</v>
      </c>
      <c r="E2383" s="10">
        <f t="shared" si="144"/>
        <v>217.77689635273089</v>
      </c>
      <c r="F2383" s="9">
        <f t="shared" si="145"/>
        <v>-60.706896352730894</v>
      </c>
      <c r="G2383" s="9">
        <f t="shared" si="146"/>
        <v>-64.371681373771139</v>
      </c>
      <c r="H2383" s="9">
        <f t="shared" si="147"/>
        <v>3.6647850210402453</v>
      </c>
    </row>
    <row r="2384" spans="1:8" x14ac:dyDescent="0.25">
      <c r="A2384">
        <v>148</v>
      </c>
      <c r="B2384" t="s">
        <v>2370</v>
      </c>
      <c r="C2384" s="8">
        <v>334.93</v>
      </c>
      <c r="D2384" s="8">
        <v>156.62</v>
      </c>
      <c r="E2384" s="10">
        <f t="shared" ref="E2384:E2447" si="148">+$G$3*$C2384+$G$4</f>
        <v>217.32390845604581</v>
      </c>
      <c r="F2384" s="9">
        <f t="shared" ref="F2384:F2447" si="149">+$D2384-E2384</f>
        <v>-60.703908456045809</v>
      </c>
      <c r="G2384" s="9">
        <f t="shared" si="146"/>
        <v>-60.706896352730894</v>
      </c>
      <c r="H2384" s="9">
        <f t="shared" si="147"/>
        <v>2.987896685084479E-3</v>
      </c>
    </row>
    <row r="2385" spans="1:8" x14ac:dyDescent="0.25">
      <c r="A2385">
        <v>147</v>
      </c>
      <c r="B2385" t="s">
        <v>2371</v>
      </c>
      <c r="C2385" s="8">
        <v>340.76</v>
      </c>
      <c r="D2385" s="8">
        <v>160.04</v>
      </c>
      <c r="E2385" s="10">
        <f t="shared" si="148"/>
        <v>217.87068266674436</v>
      </c>
      <c r="F2385" s="9">
        <f t="shared" si="149"/>
        <v>-57.830682666744366</v>
      </c>
      <c r="G2385" s="9">
        <f t="shared" ref="G2385:G2448" si="150">+F2384</f>
        <v>-60.703908456045809</v>
      </c>
      <c r="H2385" s="9">
        <f t="shared" ref="H2385:H2448" si="151">+F2385-G2385</f>
        <v>2.8732257893014435</v>
      </c>
    </row>
    <row r="2386" spans="1:8" x14ac:dyDescent="0.25">
      <c r="A2386">
        <v>146</v>
      </c>
      <c r="B2386" t="s">
        <v>2372</v>
      </c>
      <c r="C2386" s="8">
        <v>343.78</v>
      </c>
      <c r="D2386" s="8">
        <v>161.86000000000001</v>
      </c>
      <c r="E2386" s="10">
        <f t="shared" si="148"/>
        <v>218.15391733506502</v>
      </c>
      <c r="F2386" s="9">
        <f t="shared" si="149"/>
        <v>-56.293917335065004</v>
      </c>
      <c r="G2386" s="9">
        <f t="shared" si="150"/>
        <v>-57.830682666744366</v>
      </c>
      <c r="H2386" s="9">
        <f t="shared" si="151"/>
        <v>1.5367653316793621</v>
      </c>
    </row>
    <row r="2387" spans="1:8" x14ac:dyDescent="0.25">
      <c r="A2387">
        <v>145</v>
      </c>
      <c r="B2387" t="s">
        <v>2373</v>
      </c>
      <c r="C2387" s="8">
        <v>346.85</v>
      </c>
      <c r="D2387" s="8">
        <v>162.69999999999999</v>
      </c>
      <c r="E2387" s="10">
        <f t="shared" si="148"/>
        <v>218.44184131908639</v>
      </c>
      <c r="F2387" s="9">
        <f t="shared" si="149"/>
        <v>-55.741841319086404</v>
      </c>
      <c r="G2387" s="9">
        <f t="shared" si="150"/>
        <v>-56.293917335065004</v>
      </c>
      <c r="H2387" s="9">
        <f t="shared" si="151"/>
        <v>0.55207601597859934</v>
      </c>
    </row>
    <row r="2388" spans="1:8" x14ac:dyDescent="0.25">
      <c r="A2388">
        <v>144</v>
      </c>
      <c r="B2388" t="s">
        <v>2374</v>
      </c>
      <c r="C2388" s="8">
        <v>352.43</v>
      </c>
      <c r="D2388" s="8">
        <v>163.79</v>
      </c>
      <c r="E2388" s="10">
        <f t="shared" si="148"/>
        <v>218.96516895128156</v>
      </c>
      <c r="F2388" s="9">
        <f t="shared" si="149"/>
        <v>-55.175168951281563</v>
      </c>
      <c r="G2388" s="9">
        <f t="shared" si="150"/>
        <v>-55.741841319086404</v>
      </c>
      <c r="H2388" s="9">
        <f t="shared" si="151"/>
        <v>0.56667236780484131</v>
      </c>
    </row>
    <row r="2389" spans="1:8" x14ac:dyDescent="0.25">
      <c r="A2389">
        <v>143</v>
      </c>
      <c r="B2389" t="s">
        <v>2375</v>
      </c>
      <c r="C2389" s="8">
        <v>350.13</v>
      </c>
      <c r="D2389" s="8">
        <v>162.69999999999999</v>
      </c>
      <c r="E2389" s="10">
        <f t="shared" si="148"/>
        <v>218.74946042905054</v>
      </c>
      <c r="F2389" s="9">
        <f t="shared" si="149"/>
        <v>-56.049460429050555</v>
      </c>
      <c r="G2389" s="9">
        <f t="shared" si="150"/>
        <v>-55.175168951281563</v>
      </c>
      <c r="H2389" s="9">
        <f t="shared" si="151"/>
        <v>-0.87429147776899185</v>
      </c>
    </row>
    <row r="2390" spans="1:8" x14ac:dyDescent="0.25">
      <c r="A2390">
        <v>142</v>
      </c>
      <c r="B2390" t="s">
        <v>2376</v>
      </c>
      <c r="C2390" s="8">
        <v>347.93</v>
      </c>
      <c r="D2390" s="8">
        <v>161.09</v>
      </c>
      <c r="E2390" s="10">
        <f t="shared" si="148"/>
        <v>218.54313053822094</v>
      </c>
      <c r="F2390" s="9">
        <f t="shared" si="149"/>
        <v>-57.453130538220933</v>
      </c>
      <c r="G2390" s="9">
        <f t="shared" si="150"/>
        <v>-56.049460429050555</v>
      </c>
      <c r="H2390" s="9">
        <f t="shared" si="151"/>
        <v>-1.4036701091703776</v>
      </c>
    </row>
    <row r="2391" spans="1:8" x14ac:dyDescent="0.25">
      <c r="A2391">
        <v>141</v>
      </c>
      <c r="B2391" t="s">
        <v>2377</v>
      </c>
      <c r="C2391" s="8">
        <v>347.5</v>
      </c>
      <c r="D2391" s="8">
        <v>162.75</v>
      </c>
      <c r="E2391" s="10">
        <f t="shared" si="148"/>
        <v>218.50280242319513</v>
      </c>
      <c r="F2391" s="9">
        <f t="shared" si="149"/>
        <v>-55.752802423195135</v>
      </c>
      <c r="G2391" s="9">
        <f t="shared" si="150"/>
        <v>-57.453130538220933</v>
      </c>
      <c r="H2391" s="9">
        <f t="shared" si="151"/>
        <v>1.7003281150257976</v>
      </c>
    </row>
    <row r="2392" spans="1:8" x14ac:dyDescent="0.25">
      <c r="A2392">
        <v>140</v>
      </c>
      <c r="B2392" t="s">
        <v>2378</v>
      </c>
      <c r="C2392" s="8">
        <v>347.29</v>
      </c>
      <c r="D2392" s="8">
        <v>162.35</v>
      </c>
      <c r="E2392" s="10">
        <f t="shared" si="148"/>
        <v>218.4831072972523</v>
      </c>
      <c r="F2392" s="9">
        <f t="shared" si="149"/>
        <v>-56.133107297252309</v>
      </c>
      <c r="G2392" s="9">
        <f t="shared" si="150"/>
        <v>-55.752802423195135</v>
      </c>
      <c r="H2392" s="9">
        <f t="shared" si="151"/>
        <v>-0.38030487405717395</v>
      </c>
    </row>
    <row r="2393" spans="1:8" x14ac:dyDescent="0.25">
      <c r="A2393">
        <v>139</v>
      </c>
      <c r="B2393" t="s">
        <v>2379</v>
      </c>
      <c r="C2393" s="8">
        <v>342.01</v>
      </c>
      <c r="D2393" s="8">
        <v>160.41</v>
      </c>
      <c r="E2393" s="10">
        <f t="shared" si="148"/>
        <v>217.98791555926118</v>
      </c>
      <c r="F2393" s="9">
        <f t="shared" si="149"/>
        <v>-57.577915559261186</v>
      </c>
      <c r="G2393" s="9">
        <f t="shared" si="150"/>
        <v>-56.133107297252309</v>
      </c>
      <c r="H2393" s="9">
        <f t="shared" si="151"/>
        <v>-1.4448082620088769</v>
      </c>
    </row>
    <row r="2394" spans="1:8" x14ac:dyDescent="0.25">
      <c r="A2394">
        <v>138</v>
      </c>
      <c r="B2394" t="s">
        <v>2380</v>
      </c>
      <c r="C2394" s="8">
        <v>343.38</v>
      </c>
      <c r="D2394" s="8">
        <v>160.76</v>
      </c>
      <c r="E2394" s="10">
        <f t="shared" si="148"/>
        <v>218.11640280945963</v>
      </c>
      <c r="F2394" s="9">
        <f t="shared" si="149"/>
        <v>-57.356402809459638</v>
      </c>
      <c r="G2394" s="9">
        <f t="shared" si="150"/>
        <v>-57.577915559261186</v>
      </c>
      <c r="H2394" s="9">
        <f t="shared" si="151"/>
        <v>0.22151274980154767</v>
      </c>
    </row>
    <row r="2395" spans="1:8" x14ac:dyDescent="0.25">
      <c r="A2395">
        <v>137</v>
      </c>
      <c r="B2395" t="s">
        <v>2381</v>
      </c>
      <c r="C2395" s="8">
        <v>342.73</v>
      </c>
      <c r="D2395" s="8">
        <v>159.38</v>
      </c>
      <c r="E2395" s="10">
        <f t="shared" si="148"/>
        <v>218.05544170535089</v>
      </c>
      <c r="F2395" s="9">
        <f t="shared" si="149"/>
        <v>-58.675441705350892</v>
      </c>
      <c r="G2395" s="9">
        <f t="shared" si="150"/>
        <v>-57.356402809459638</v>
      </c>
      <c r="H2395" s="9">
        <f t="shared" si="151"/>
        <v>-1.3190388958912536</v>
      </c>
    </row>
    <row r="2396" spans="1:8" x14ac:dyDescent="0.25">
      <c r="A2396">
        <v>136</v>
      </c>
      <c r="B2396" t="s">
        <v>2382</v>
      </c>
      <c r="C2396" s="8">
        <v>344.61</v>
      </c>
      <c r="D2396" s="8">
        <v>162.13</v>
      </c>
      <c r="E2396" s="10">
        <f t="shared" si="148"/>
        <v>218.23175997569621</v>
      </c>
      <c r="F2396" s="9">
        <f t="shared" si="149"/>
        <v>-56.101759975696211</v>
      </c>
      <c r="G2396" s="9">
        <f t="shared" si="150"/>
        <v>-58.675441705350892</v>
      </c>
      <c r="H2396" s="9">
        <f t="shared" si="151"/>
        <v>2.5736817296546803</v>
      </c>
    </row>
    <row r="2397" spans="1:8" x14ac:dyDescent="0.25">
      <c r="A2397">
        <v>135</v>
      </c>
      <c r="B2397" t="s">
        <v>2383</v>
      </c>
      <c r="C2397" s="8">
        <v>345.78</v>
      </c>
      <c r="D2397" s="8">
        <v>163.07</v>
      </c>
      <c r="E2397" s="10">
        <f t="shared" si="148"/>
        <v>218.34148996309196</v>
      </c>
      <c r="F2397" s="9">
        <f t="shared" si="149"/>
        <v>-55.271489963091966</v>
      </c>
      <c r="G2397" s="9">
        <f t="shared" si="150"/>
        <v>-56.101759975696211</v>
      </c>
      <c r="H2397" s="9">
        <f t="shared" si="151"/>
        <v>0.83027001260424527</v>
      </c>
    </row>
    <row r="2398" spans="1:8" x14ac:dyDescent="0.25">
      <c r="A2398">
        <v>134</v>
      </c>
      <c r="B2398" t="s">
        <v>2384</v>
      </c>
      <c r="C2398" s="8">
        <v>339.39</v>
      </c>
      <c r="D2398" s="8">
        <v>159.55000000000001</v>
      </c>
      <c r="E2398" s="10">
        <f t="shared" si="148"/>
        <v>217.74219541654588</v>
      </c>
      <c r="F2398" s="9">
        <f t="shared" si="149"/>
        <v>-58.192195416545871</v>
      </c>
      <c r="G2398" s="9">
        <f t="shared" si="150"/>
        <v>-55.271489963091966</v>
      </c>
      <c r="H2398" s="9">
        <f t="shared" si="151"/>
        <v>-2.9207054534539054</v>
      </c>
    </row>
    <row r="2399" spans="1:8" x14ac:dyDescent="0.25">
      <c r="A2399">
        <v>133</v>
      </c>
      <c r="B2399" t="s">
        <v>2385</v>
      </c>
      <c r="C2399" s="8">
        <v>338.22</v>
      </c>
      <c r="D2399" s="8">
        <v>158.18</v>
      </c>
      <c r="E2399" s="10">
        <f t="shared" si="148"/>
        <v>217.63246542915013</v>
      </c>
      <c r="F2399" s="9">
        <f t="shared" si="149"/>
        <v>-59.452465429150124</v>
      </c>
      <c r="G2399" s="9">
        <f t="shared" si="150"/>
        <v>-58.192195416545871</v>
      </c>
      <c r="H2399" s="9">
        <f t="shared" si="151"/>
        <v>-1.2602700126042521</v>
      </c>
    </row>
    <row r="2400" spans="1:8" x14ac:dyDescent="0.25">
      <c r="A2400">
        <v>132</v>
      </c>
      <c r="B2400" t="s">
        <v>2386</v>
      </c>
      <c r="C2400" s="8">
        <v>326.66000000000003</v>
      </c>
      <c r="D2400" s="8">
        <v>153.31</v>
      </c>
      <c r="E2400" s="10">
        <f t="shared" si="148"/>
        <v>216.54829563915442</v>
      </c>
      <c r="F2400" s="9">
        <f t="shared" si="149"/>
        <v>-63.238295639154416</v>
      </c>
      <c r="G2400" s="9">
        <f t="shared" si="150"/>
        <v>-59.452465429150124</v>
      </c>
      <c r="H2400" s="9">
        <f t="shared" si="151"/>
        <v>-3.785830210004292</v>
      </c>
    </row>
    <row r="2401" spans="1:8" x14ac:dyDescent="0.25">
      <c r="A2401">
        <v>131</v>
      </c>
      <c r="B2401" t="s">
        <v>2387</v>
      </c>
      <c r="C2401" s="8">
        <v>329.98</v>
      </c>
      <c r="D2401" s="8">
        <v>155.13999999999999</v>
      </c>
      <c r="E2401" s="10">
        <f t="shared" si="148"/>
        <v>216.85966620167915</v>
      </c>
      <c r="F2401" s="9">
        <f t="shared" si="149"/>
        <v>-61.719666201679161</v>
      </c>
      <c r="G2401" s="9">
        <f t="shared" si="150"/>
        <v>-63.238295639154416</v>
      </c>
      <c r="H2401" s="9">
        <f t="shared" si="151"/>
        <v>1.5186294374752549</v>
      </c>
    </row>
    <row r="2402" spans="1:8" x14ac:dyDescent="0.25">
      <c r="A2402">
        <v>130</v>
      </c>
      <c r="B2402" t="s">
        <v>2388</v>
      </c>
      <c r="C2402" s="8">
        <v>326.54000000000002</v>
      </c>
      <c r="D2402" s="8">
        <v>153.09</v>
      </c>
      <c r="E2402" s="10">
        <f t="shared" si="148"/>
        <v>216.5370412814728</v>
      </c>
      <c r="F2402" s="9">
        <f t="shared" si="149"/>
        <v>-63.447041281472792</v>
      </c>
      <c r="G2402" s="9">
        <f t="shared" si="150"/>
        <v>-61.719666201679161</v>
      </c>
      <c r="H2402" s="9">
        <f t="shared" si="151"/>
        <v>-1.7273750797936316</v>
      </c>
    </row>
    <row r="2403" spans="1:8" x14ac:dyDescent="0.25">
      <c r="A2403">
        <v>129</v>
      </c>
      <c r="B2403" t="s">
        <v>2389</v>
      </c>
      <c r="C2403" s="8">
        <v>330.2</v>
      </c>
      <c r="D2403" s="8">
        <v>155.82</v>
      </c>
      <c r="E2403" s="10">
        <f t="shared" si="148"/>
        <v>216.88029919076212</v>
      </c>
      <c r="F2403" s="9">
        <f t="shared" si="149"/>
        <v>-61.060299190762123</v>
      </c>
      <c r="G2403" s="9">
        <f t="shared" si="150"/>
        <v>-63.447041281472792</v>
      </c>
      <c r="H2403" s="9">
        <f t="shared" si="151"/>
        <v>2.3867420907106691</v>
      </c>
    </row>
    <row r="2404" spans="1:8" x14ac:dyDescent="0.25">
      <c r="A2404">
        <v>128</v>
      </c>
      <c r="B2404" t="s">
        <v>2390</v>
      </c>
      <c r="C2404" s="8">
        <v>336.03</v>
      </c>
      <c r="D2404" s="8">
        <v>160.24</v>
      </c>
      <c r="E2404" s="10">
        <f t="shared" si="148"/>
        <v>217.42707340146063</v>
      </c>
      <c r="F2404" s="9">
        <f t="shared" si="149"/>
        <v>-57.187073401460623</v>
      </c>
      <c r="G2404" s="9">
        <f t="shared" si="150"/>
        <v>-61.060299190762123</v>
      </c>
      <c r="H2404" s="9">
        <f t="shared" si="151"/>
        <v>3.8732257893015003</v>
      </c>
    </row>
    <row r="2405" spans="1:8" x14ac:dyDescent="0.25">
      <c r="A2405">
        <v>127</v>
      </c>
      <c r="B2405" t="s">
        <v>2391</v>
      </c>
      <c r="C2405" s="8">
        <v>343.54</v>
      </c>
      <c r="D2405" s="8">
        <v>160.41999999999999</v>
      </c>
      <c r="E2405" s="10">
        <f t="shared" si="148"/>
        <v>218.1314086197018</v>
      </c>
      <c r="F2405" s="9">
        <f t="shared" si="149"/>
        <v>-57.711408619701814</v>
      </c>
      <c r="G2405" s="9">
        <f t="shared" si="150"/>
        <v>-57.187073401460623</v>
      </c>
      <c r="H2405" s="9">
        <f t="shared" si="151"/>
        <v>-0.52433521824119111</v>
      </c>
    </row>
    <row r="2406" spans="1:8" x14ac:dyDescent="0.25">
      <c r="A2406">
        <v>126</v>
      </c>
      <c r="B2406" t="s">
        <v>2392</v>
      </c>
      <c r="C2406" s="8">
        <v>350.24</v>
      </c>
      <c r="D2406" s="8">
        <v>164.91</v>
      </c>
      <c r="E2406" s="10">
        <f t="shared" si="148"/>
        <v>218.75977692359203</v>
      </c>
      <c r="F2406" s="9">
        <f t="shared" si="149"/>
        <v>-53.849776923592032</v>
      </c>
      <c r="G2406" s="9">
        <f t="shared" si="150"/>
        <v>-57.711408619701814</v>
      </c>
      <c r="H2406" s="9">
        <f t="shared" si="151"/>
        <v>3.8616316961097823</v>
      </c>
    </row>
    <row r="2407" spans="1:8" x14ac:dyDescent="0.25">
      <c r="A2407">
        <v>125</v>
      </c>
      <c r="B2407" t="s">
        <v>2393</v>
      </c>
      <c r="C2407" s="8">
        <v>350.16</v>
      </c>
      <c r="D2407" s="8">
        <v>163.62</v>
      </c>
      <c r="E2407" s="10">
        <f t="shared" si="148"/>
        <v>218.75227401847098</v>
      </c>
      <c r="F2407" s="9">
        <f t="shared" si="149"/>
        <v>-55.13227401847098</v>
      </c>
      <c r="G2407" s="9">
        <f t="shared" si="150"/>
        <v>-53.849776923592032</v>
      </c>
      <c r="H2407" s="9">
        <f t="shared" si="151"/>
        <v>-1.2824970948789485</v>
      </c>
    </row>
    <row r="2408" spans="1:8" x14ac:dyDescent="0.25">
      <c r="A2408">
        <v>124</v>
      </c>
      <c r="B2408" t="s">
        <v>2394</v>
      </c>
      <c r="C2408" s="8">
        <v>354.56</v>
      </c>
      <c r="D2408" s="8">
        <v>169.55</v>
      </c>
      <c r="E2408" s="10">
        <f t="shared" si="148"/>
        <v>219.16493380013023</v>
      </c>
      <c r="F2408" s="9">
        <f t="shared" si="149"/>
        <v>-49.614933800130217</v>
      </c>
      <c r="G2408" s="9">
        <f t="shared" si="150"/>
        <v>-55.13227401847098</v>
      </c>
      <c r="H2408" s="9">
        <f t="shared" si="151"/>
        <v>5.5173402183407632</v>
      </c>
    </row>
    <row r="2409" spans="1:8" x14ac:dyDescent="0.25">
      <c r="A2409">
        <v>123</v>
      </c>
      <c r="B2409" t="s">
        <v>2395</v>
      </c>
      <c r="C2409" s="8">
        <v>354.04</v>
      </c>
      <c r="D2409" s="8">
        <v>172.7</v>
      </c>
      <c r="E2409" s="10">
        <f t="shared" si="148"/>
        <v>219.11616491684322</v>
      </c>
      <c r="F2409" s="9">
        <f t="shared" si="149"/>
        <v>-46.416164916843229</v>
      </c>
      <c r="G2409" s="9">
        <f t="shared" si="150"/>
        <v>-49.614933800130217</v>
      </c>
      <c r="H2409" s="9">
        <f t="shared" si="151"/>
        <v>3.1987688832869878</v>
      </c>
    </row>
    <row r="2410" spans="1:8" x14ac:dyDescent="0.25">
      <c r="A2410">
        <v>122</v>
      </c>
      <c r="B2410" t="s">
        <v>2396</v>
      </c>
      <c r="C2410" s="8">
        <v>356.67</v>
      </c>
      <c r="D2410" s="8">
        <v>172.63</v>
      </c>
      <c r="E2410" s="10">
        <f t="shared" si="148"/>
        <v>219.36282292269865</v>
      </c>
      <c r="F2410" s="9">
        <f t="shared" si="149"/>
        <v>-46.732822922698659</v>
      </c>
      <c r="G2410" s="9">
        <f t="shared" si="150"/>
        <v>-46.416164916843229</v>
      </c>
      <c r="H2410" s="9">
        <f t="shared" si="151"/>
        <v>-0.31665800585543025</v>
      </c>
    </row>
    <row r="2411" spans="1:8" x14ac:dyDescent="0.25">
      <c r="A2411">
        <v>121</v>
      </c>
      <c r="B2411" t="s">
        <v>2397</v>
      </c>
      <c r="C2411" s="8">
        <v>353.21</v>
      </c>
      <c r="D2411" s="8">
        <v>169.98</v>
      </c>
      <c r="E2411" s="10">
        <f t="shared" si="148"/>
        <v>219.03832227621206</v>
      </c>
      <c r="F2411" s="9">
        <f t="shared" si="149"/>
        <v>-49.058322276212067</v>
      </c>
      <c r="G2411" s="9">
        <f t="shared" si="150"/>
        <v>-46.732822922698659</v>
      </c>
      <c r="H2411" s="9">
        <f t="shared" si="151"/>
        <v>-2.3254993535134076</v>
      </c>
    </row>
    <row r="2412" spans="1:8" x14ac:dyDescent="0.25">
      <c r="A2412">
        <v>120</v>
      </c>
      <c r="B2412" t="s">
        <v>2398</v>
      </c>
      <c r="C2412" s="8">
        <v>358.1</v>
      </c>
      <c r="D2412" s="8">
        <v>173.5</v>
      </c>
      <c r="E2412" s="10">
        <f t="shared" si="148"/>
        <v>219.49693735173793</v>
      </c>
      <c r="F2412" s="9">
        <f t="shared" si="149"/>
        <v>-45.996937351737927</v>
      </c>
      <c r="G2412" s="9">
        <f t="shared" si="150"/>
        <v>-49.058322276212067</v>
      </c>
      <c r="H2412" s="9">
        <f t="shared" si="151"/>
        <v>3.0613849244741402</v>
      </c>
    </row>
    <row r="2413" spans="1:8" x14ac:dyDescent="0.25">
      <c r="A2413">
        <v>119</v>
      </c>
      <c r="B2413" t="s">
        <v>2399</v>
      </c>
      <c r="C2413" s="8">
        <v>362.57</v>
      </c>
      <c r="D2413" s="8">
        <v>177.63</v>
      </c>
      <c r="E2413" s="10">
        <f t="shared" si="148"/>
        <v>219.91616217537813</v>
      </c>
      <c r="F2413" s="9">
        <f t="shared" si="149"/>
        <v>-42.286162175378138</v>
      </c>
      <c r="G2413" s="9">
        <f t="shared" si="150"/>
        <v>-45.996937351737927</v>
      </c>
      <c r="H2413" s="9">
        <f t="shared" si="151"/>
        <v>3.7107751763597889</v>
      </c>
    </row>
    <row r="2414" spans="1:8" x14ac:dyDescent="0.25">
      <c r="A2414">
        <v>118</v>
      </c>
      <c r="B2414" t="s">
        <v>2400</v>
      </c>
      <c r="C2414" s="8">
        <v>360.62</v>
      </c>
      <c r="D2414" s="8">
        <v>178.46</v>
      </c>
      <c r="E2414" s="10">
        <f t="shared" si="148"/>
        <v>219.73327886305185</v>
      </c>
      <c r="F2414" s="9">
        <f t="shared" si="149"/>
        <v>-41.273278863051843</v>
      </c>
      <c r="G2414" s="9">
        <f t="shared" si="150"/>
        <v>-42.286162175378138</v>
      </c>
      <c r="H2414" s="9">
        <f t="shared" si="151"/>
        <v>1.012883312326295</v>
      </c>
    </row>
    <row r="2415" spans="1:8" x14ac:dyDescent="0.25">
      <c r="A2415">
        <v>117</v>
      </c>
      <c r="B2415" t="s">
        <v>2401</v>
      </c>
      <c r="C2415" s="8">
        <v>356.28</v>
      </c>
      <c r="D2415" s="8">
        <v>175.96</v>
      </c>
      <c r="E2415" s="10">
        <f t="shared" si="148"/>
        <v>219.3262462602334</v>
      </c>
      <c r="F2415" s="9">
        <f t="shared" si="149"/>
        <v>-43.366246260233396</v>
      </c>
      <c r="G2415" s="9">
        <f t="shared" si="150"/>
        <v>-41.273278863051843</v>
      </c>
      <c r="H2415" s="9">
        <f t="shared" si="151"/>
        <v>-2.0929673971815532</v>
      </c>
    </row>
    <row r="2416" spans="1:8" x14ac:dyDescent="0.25">
      <c r="A2416">
        <v>116</v>
      </c>
      <c r="B2416" t="s">
        <v>2402</v>
      </c>
      <c r="C2416" s="8">
        <v>357.78</v>
      </c>
      <c r="D2416" s="8">
        <v>177.31</v>
      </c>
      <c r="E2416" s="10">
        <f t="shared" si="148"/>
        <v>219.46692573125361</v>
      </c>
      <c r="F2416" s="9">
        <f t="shared" si="149"/>
        <v>-42.156925731253608</v>
      </c>
      <c r="G2416" s="9">
        <f t="shared" si="150"/>
        <v>-43.366246260233396</v>
      </c>
      <c r="H2416" s="9">
        <f t="shared" si="151"/>
        <v>1.2093205289797879</v>
      </c>
    </row>
    <row r="2417" spans="1:8" x14ac:dyDescent="0.25">
      <c r="A2417">
        <v>115</v>
      </c>
      <c r="B2417" t="s">
        <v>2403</v>
      </c>
      <c r="C2417" s="8">
        <v>355.33</v>
      </c>
      <c r="D2417" s="8">
        <v>177.5</v>
      </c>
      <c r="E2417" s="10">
        <f t="shared" si="148"/>
        <v>219.23714926192059</v>
      </c>
      <c r="F2417" s="9">
        <f t="shared" si="149"/>
        <v>-41.737149261920592</v>
      </c>
      <c r="G2417" s="9">
        <f t="shared" si="150"/>
        <v>-42.156925731253608</v>
      </c>
      <c r="H2417" s="9">
        <f t="shared" si="151"/>
        <v>0.41977646933301571</v>
      </c>
    </row>
    <row r="2418" spans="1:8" x14ac:dyDescent="0.25">
      <c r="A2418">
        <v>114</v>
      </c>
      <c r="B2418" t="s">
        <v>2404</v>
      </c>
      <c r="C2418" s="8">
        <v>357.46</v>
      </c>
      <c r="D2418" s="8">
        <v>180.82</v>
      </c>
      <c r="E2418" s="10">
        <f t="shared" si="148"/>
        <v>219.43691411076929</v>
      </c>
      <c r="F2418" s="9">
        <f t="shared" si="149"/>
        <v>-38.616914110769301</v>
      </c>
      <c r="G2418" s="9">
        <f t="shared" si="150"/>
        <v>-41.737149261920592</v>
      </c>
      <c r="H2418" s="9">
        <f t="shared" si="151"/>
        <v>3.1202351511512916</v>
      </c>
    </row>
    <row r="2419" spans="1:8" x14ac:dyDescent="0.25">
      <c r="A2419">
        <v>113</v>
      </c>
      <c r="B2419" t="s">
        <v>2405</v>
      </c>
      <c r="C2419" s="8">
        <v>363.22</v>
      </c>
      <c r="D2419" s="8">
        <v>184.22</v>
      </c>
      <c r="E2419" s="10">
        <f t="shared" si="148"/>
        <v>219.97712327948688</v>
      </c>
      <c r="F2419" s="9">
        <f t="shared" si="149"/>
        <v>-35.757123279486876</v>
      </c>
      <c r="G2419" s="9">
        <f t="shared" si="150"/>
        <v>-38.616914110769301</v>
      </c>
      <c r="H2419" s="9">
        <f t="shared" si="151"/>
        <v>2.8597908312824245</v>
      </c>
    </row>
    <row r="2420" spans="1:8" x14ac:dyDescent="0.25">
      <c r="A2420">
        <v>112</v>
      </c>
      <c r="B2420" t="s">
        <v>2406</v>
      </c>
      <c r="C2420" s="8">
        <v>362.66</v>
      </c>
      <c r="D2420" s="8">
        <v>183.59</v>
      </c>
      <c r="E2420" s="10">
        <f t="shared" si="148"/>
        <v>219.92460294363934</v>
      </c>
      <c r="F2420" s="9">
        <f t="shared" si="149"/>
        <v>-36.334602943639339</v>
      </c>
      <c r="G2420" s="9">
        <f t="shared" si="150"/>
        <v>-35.757123279486876</v>
      </c>
      <c r="H2420" s="9">
        <f t="shared" si="151"/>
        <v>-0.5774796641524631</v>
      </c>
    </row>
    <row r="2421" spans="1:8" x14ac:dyDescent="0.25">
      <c r="A2421">
        <v>111</v>
      </c>
      <c r="B2421" t="s">
        <v>2407</v>
      </c>
      <c r="C2421" s="8">
        <v>363.67</v>
      </c>
      <c r="D2421" s="8">
        <v>184.37</v>
      </c>
      <c r="E2421" s="10">
        <f t="shared" si="148"/>
        <v>220.01932712079295</v>
      </c>
      <c r="F2421" s="9">
        <f t="shared" si="149"/>
        <v>-35.649327120792947</v>
      </c>
      <c r="G2421" s="9">
        <f t="shared" si="150"/>
        <v>-36.334602943639339</v>
      </c>
      <c r="H2421" s="9">
        <f t="shared" si="151"/>
        <v>0.68527582284639266</v>
      </c>
    </row>
    <row r="2422" spans="1:8" x14ac:dyDescent="0.25">
      <c r="A2422">
        <v>110</v>
      </c>
      <c r="B2422" t="s">
        <v>2408</v>
      </c>
      <c r="C2422" s="8">
        <v>362.06</v>
      </c>
      <c r="D2422" s="8">
        <v>181.02</v>
      </c>
      <c r="E2422" s="10">
        <f t="shared" si="148"/>
        <v>219.86833115523126</v>
      </c>
      <c r="F2422" s="9">
        <f t="shared" si="149"/>
        <v>-38.84833115523125</v>
      </c>
      <c r="G2422" s="9">
        <f t="shared" si="150"/>
        <v>-35.649327120792947</v>
      </c>
      <c r="H2422" s="9">
        <f t="shared" si="151"/>
        <v>-3.1990040344383033</v>
      </c>
    </row>
    <row r="2423" spans="1:8" x14ac:dyDescent="0.25">
      <c r="A2423">
        <v>109</v>
      </c>
      <c r="B2423" t="s">
        <v>2409</v>
      </c>
      <c r="C2423" s="8">
        <v>366.02</v>
      </c>
      <c r="D2423" s="8">
        <v>182.7</v>
      </c>
      <c r="E2423" s="10">
        <f t="shared" si="148"/>
        <v>220.23972495872459</v>
      </c>
      <c r="F2423" s="9">
        <f t="shared" si="149"/>
        <v>-37.539724958724605</v>
      </c>
      <c r="G2423" s="9">
        <f t="shared" si="150"/>
        <v>-38.84833115523125</v>
      </c>
      <c r="H2423" s="9">
        <f t="shared" si="151"/>
        <v>1.3086061965066449</v>
      </c>
    </row>
    <row r="2424" spans="1:8" x14ac:dyDescent="0.25">
      <c r="A2424">
        <v>108</v>
      </c>
      <c r="B2424" t="s">
        <v>2410</v>
      </c>
      <c r="C2424" s="8">
        <v>366.79</v>
      </c>
      <c r="D2424" s="8">
        <v>182.89</v>
      </c>
      <c r="E2424" s="10">
        <f t="shared" si="148"/>
        <v>220.31194042051499</v>
      </c>
      <c r="F2424" s="9">
        <f t="shared" si="149"/>
        <v>-37.421940420515</v>
      </c>
      <c r="G2424" s="9">
        <f t="shared" si="150"/>
        <v>-37.539724958724605</v>
      </c>
      <c r="H2424" s="9">
        <f t="shared" si="151"/>
        <v>0.11778453820960522</v>
      </c>
    </row>
    <row r="2425" spans="1:8" x14ac:dyDescent="0.25">
      <c r="A2425">
        <v>107</v>
      </c>
      <c r="B2425" t="s">
        <v>2411</v>
      </c>
      <c r="C2425" s="8">
        <v>366.69</v>
      </c>
      <c r="D2425" s="8">
        <v>183.92</v>
      </c>
      <c r="E2425" s="10">
        <f t="shared" si="148"/>
        <v>220.30256178911361</v>
      </c>
      <c r="F2425" s="9">
        <f t="shared" si="149"/>
        <v>-36.382561789113623</v>
      </c>
      <c r="G2425" s="9">
        <f t="shared" si="150"/>
        <v>-37.421940420515</v>
      </c>
      <c r="H2425" s="9">
        <f t="shared" si="151"/>
        <v>1.0393786314013767</v>
      </c>
    </row>
    <row r="2426" spans="1:8" x14ac:dyDescent="0.25">
      <c r="A2426">
        <v>106</v>
      </c>
      <c r="B2426" t="s">
        <v>2412</v>
      </c>
      <c r="C2426" s="8">
        <v>369.85</v>
      </c>
      <c r="D2426" s="8">
        <v>188.2</v>
      </c>
      <c r="E2426" s="10">
        <f t="shared" si="148"/>
        <v>220.5989265413962</v>
      </c>
      <c r="F2426" s="9">
        <f t="shared" si="149"/>
        <v>-32.398926541396207</v>
      </c>
      <c r="G2426" s="9">
        <f t="shared" si="150"/>
        <v>-36.382561789113623</v>
      </c>
      <c r="H2426" s="9">
        <f t="shared" si="151"/>
        <v>3.983635247717416</v>
      </c>
    </row>
    <row r="2427" spans="1:8" x14ac:dyDescent="0.25">
      <c r="A2427">
        <v>105</v>
      </c>
      <c r="B2427" t="s">
        <v>2413</v>
      </c>
      <c r="C2427" s="8">
        <v>369.09</v>
      </c>
      <c r="D2427" s="8">
        <v>188.38</v>
      </c>
      <c r="E2427" s="10">
        <f t="shared" si="148"/>
        <v>220.52764894274594</v>
      </c>
      <c r="F2427" s="9">
        <f t="shared" si="149"/>
        <v>-32.147648942745946</v>
      </c>
      <c r="G2427" s="9">
        <f t="shared" si="150"/>
        <v>-32.398926541396207</v>
      </c>
      <c r="H2427" s="9">
        <f t="shared" si="151"/>
        <v>0.25127759865026178</v>
      </c>
    </row>
    <row r="2428" spans="1:8" x14ac:dyDescent="0.25">
      <c r="A2428">
        <v>104</v>
      </c>
      <c r="B2428" t="s">
        <v>2414</v>
      </c>
      <c r="C2428" s="8">
        <v>370.17</v>
      </c>
      <c r="D2428" s="8">
        <v>190.8</v>
      </c>
      <c r="E2428" s="10">
        <f t="shared" si="148"/>
        <v>220.62893816188051</v>
      </c>
      <c r="F2428" s="9">
        <f t="shared" si="149"/>
        <v>-29.828938161880501</v>
      </c>
      <c r="G2428" s="9">
        <f t="shared" si="150"/>
        <v>-32.147648942745946</v>
      </c>
      <c r="H2428" s="9">
        <f t="shared" si="151"/>
        <v>2.3187107808654446</v>
      </c>
    </row>
    <row r="2429" spans="1:8" x14ac:dyDescent="0.25">
      <c r="A2429">
        <v>103</v>
      </c>
      <c r="B2429" t="s">
        <v>2415</v>
      </c>
      <c r="C2429" s="8">
        <v>366.85</v>
      </c>
      <c r="D2429" s="8">
        <v>189.41</v>
      </c>
      <c r="E2429" s="10">
        <f t="shared" si="148"/>
        <v>220.31756759935578</v>
      </c>
      <c r="F2429" s="9">
        <f t="shared" si="149"/>
        <v>-30.907567599355787</v>
      </c>
      <c r="G2429" s="9">
        <f t="shared" si="150"/>
        <v>-29.828938161880501</v>
      </c>
      <c r="H2429" s="9">
        <f t="shared" si="151"/>
        <v>-1.0786294374752856</v>
      </c>
    </row>
    <row r="2430" spans="1:8" x14ac:dyDescent="0.25">
      <c r="A2430">
        <v>102</v>
      </c>
      <c r="B2430" t="s">
        <v>2416</v>
      </c>
      <c r="C2430" s="8">
        <v>366.73</v>
      </c>
      <c r="D2430" s="8">
        <v>191.24</v>
      </c>
      <c r="E2430" s="10">
        <f t="shared" si="148"/>
        <v>220.30631324167416</v>
      </c>
      <c r="F2430" s="9">
        <f t="shared" si="149"/>
        <v>-29.066313241674152</v>
      </c>
      <c r="G2430" s="9">
        <f t="shared" si="150"/>
        <v>-30.907567599355787</v>
      </c>
      <c r="H2430" s="9">
        <f t="shared" si="151"/>
        <v>1.8412543576816347</v>
      </c>
    </row>
    <row r="2431" spans="1:8" x14ac:dyDescent="0.25">
      <c r="A2431">
        <v>101</v>
      </c>
      <c r="B2431" t="s">
        <v>2417</v>
      </c>
      <c r="C2431" s="8">
        <v>366.3</v>
      </c>
      <c r="D2431" s="8">
        <v>190.3</v>
      </c>
      <c r="E2431" s="10">
        <f t="shared" si="148"/>
        <v>220.26598512664839</v>
      </c>
      <c r="F2431" s="9">
        <f t="shared" si="149"/>
        <v>-29.965985126648377</v>
      </c>
      <c r="G2431" s="9">
        <f t="shared" si="150"/>
        <v>-29.066313241674152</v>
      </c>
      <c r="H2431" s="9">
        <f t="shared" si="151"/>
        <v>-0.89967188497422512</v>
      </c>
    </row>
    <row r="2432" spans="1:8" x14ac:dyDescent="0.25">
      <c r="A2432">
        <v>100</v>
      </c>
      <c r="B2432" t="s">
        <v>2418</v>
      </c>
      <c r="C2432" s="8">
        <v>364.66</v>
      </c>
      <c r="D2432" s="8">
        <v>189.93</v>
      </c>
      <c r="E2432" s="10">
        <f t="shared" si="148"/>
        <v>220.11217557166628</v>
      </c>
      <c r="F2432" s="9">
        <f t="shared" si="149"/>
        <v>-30.182175571666278</v>
      </c>
      <c r="G2432" s="9">
        <f t="shared" si="150"/>
        <v>-29.965985126648377</v>
      </c>
      <c r="H2432" s="9">
        <f t="shared" si="151"/>
        <v>-0.21619044501790086</v>
      </c>
    </row>
    <row r="2433" spans="1:8" x14ac:dyDescent="0.25">
      <c r="A2433">
        <v>99</v>
      </c>
      <c r="B2433" t="s">
        <v>2419</v>
      </c>
      <c r="C2433" s="8">
        <v>369.59</v>
      </c>
      <c r="D2433" s="8">
        <v>194.68</v>
      </c>
      <c r="E2433" s="10">
        <f t="shared" si="148"/>
        <v>220.57454209975268</v>
      </c>
      <c r="F2433" s="9">
        <f t="shared" si="149"/>
        <v>-25.89454209975267</v>
      </c>
      <c r="G2433" s="9">
        <f t="shared" si="150"/>
        <v>-30.182175571666278</v>
      </c>
      <c r="H2433" s="9">
        <f t="shared" si="151"/>
        <v>4.2876334719136082</v>
      </c>
    </row>
    <row r="2434" spans="1:8" x14ac:dyDescent="0.25">
      <c r="A2434">
        <v>98</v>
      </c>
      <c r="B2434" t="s">
        <v>2420</v>
      </c>
      <c r="C2434" s="8">
        <v>370.17</v>
      </c>
      <c r="D2434" s="8">
        <v>193.98</v>
      </c>
      <c r="E2434" s="10">
        <f t="shared" si="148"/>
        <v>220.62893816188051</v>
      </c>
      <c r="F2434" s="9">
        <f t="shared" si="149"/>
        <v>-26.648938161880523</v>
      </c>
      <c r="G2434" s="9">
        <f t="shared" si="150"/>
        <v>-25.89454209975267</v>
      </c>
      <c r="H2434" s="9">
        <f t="shared" si="151"/>
        <v>-0.75439606212785293</v>
      </c>
    </row>
    <row r="2435" spans="1:8" x14ac:dyDescent="0.25">
      <c r="A2435">
        <v>97</v>
      </c>
      <c r="B2435" t="s">
        <v>2421</v>
      </c>
      <c r="C2435" s="8">
        <v>372.24</v>
      </c>
      <c r="D2435" s="8">
        <v>196.29</v>
      </c>
      <c r="E2435" s="10">
        <f t="shared" si="148"/>
        <v>220.82307583188839</v>
      </c>
      <c r="F2435" s="9">
        <f t="shared" si="149"/>
        <v>-24.533075831888397</v>
      </c>
      <c r="G2435" s="9">
        <f t="shared" si="150"/>
        <v>-26.648938161880523</v>
      </c>
      <c r="H2435" s="9">
        <f t="shared" si="151"/>
        <v>2.115862329992126</v>
      </c>
    </row>
    <row r="2436" spans="1:8" x14ac:dyDescent="0.25">
      <c r="A2436">
        <v>96</v>
      </c>
      <c r="B2436" t="s">
        <v>2422</v>
      </c>
      <c r="C2436" s="8">
        <v>369.18</v>
      </c>
      <c r="D2436" s="8">
        <v>195.34</v>
      </c>
      <c r="E2436" s="10">
        <f t="shared" si="148"/>
        <v>220.53608971100715</v>
      </c>
      <c r="F2436" s="9">
        <f t="shared" si="149"/>
        <v>-25.196089711007147</v>
      </c>
      <c r="G2436" s="9">
        <f t="shared" si="150"/>
        <v>-24.533075831888397</v>
      </c>
      <c r="H2436" s="9">
        <f t="shared" si="151"/>
        <v>-0.66301387911875054</v>
      </c>
    </row>
    <row r="2437" spans="1:8" x14ac:dyDescent="0.25">
      <c r="A2437">
        <v>95</v>
      </c>
      <c r="B2437" t="s">
        <v>2423</v>
      </c>
      <c r="C2437" s="8">
        <v>367.86</v>
      </c>
      <c r="D2437" s="8">
        <v>195.24</v>
      </c>
      <c r="E2437" s="10">
        <f t="shared" si="148"/>
        <v>220.41229177650939</v>
      </c>
      <c r="F2437" s="9">
        <f t="shared" si="149"/>
        <v>-25.172291776509383</v>
      </c>
      <c r="G2437" s="9">
        <f t="shared" si="150"/>
        <v>-25.196089711007147</v>
      </c>
      <c r="H2437" s="9">
        <f t="shared" si="151"/>
        <v>2.3797934497764572E-2</v>
      </c>
    </row>
    <row r="2438" spans="1:8" x14ac:dyDescent="0.25">
      <c r="A2438">
        <v>94</v>
      </c>
      <c r="B2438" t="s">
        <v>2424</v>
      </c>
      <c r="C2438" s="8">
        <v>367.24</v>
      </c>
      <c r="D2438" s="8">
        <v>197.46</v>
      </c>
      <c r="E2438" s="10">
        <f t="shared" si="148"/>
        <v>220.35414426182103</v>
      </c>
      <c r="F2438" s="9">
        <f t="shared" si="149"/>
        <v>-22.894144261821026</v>
      </c>
      <c r="G2438" s="9">
        <f t="shared" si="150"/>
        <v>-25.172291776509383</v>
      </c>
      <c r="H2438" s="9">
        <f t="shared" si="151"/>
        <v>2.2781475146883565</v>
      </c>
    </row>
    <row r="2439" spans="1:8" x14ac:dyDescent="0.25">
      <c r="A2439">
        <v>93</v>
      </c>
      <c r="B2439" t="s">
        <v>2425</v>
      </c>
      <c r="C2439" s="8">
        <v>367.57</v>
      </c>
      <c r="D2439" s="8">
        <v>199.14</v>
      </c>
      <c r="E2439" s="10">
        <f t="shared" si="148"/>
        <v>220.38509374544549</v>
      </c>
      <c r="F2439" s="9">
        <f t="shared" si="149"/>
        <v>-21.245093745445502</v>
      </c>
      <c r="G2439" s="9">
        <f t="shared" si="150"/>
        <v>-22.894144261821026</v>
      </c>
      <c r="H2439" s="9">
        <f t="shared" si="151"/>
        <v>1.6490505163755245</v>
      </c>
    </row>
    <row r="2440" spans="1:8" x14ac:dyDescent="0.25">
      <c r="A2440">
        <v>92</v>
      </c>
      <c r="B2440" t="s">
        <v>2426</v>
      </c>
      <c r="C2440" s="8">
        <v>369</v>
      </c>
      <c r="D2440" s="8">
        <v>199.01</v>
      </c>
      <c r="E2440" s="10">
        <f t="shared" si="148"/>
        <v>220.51920817448473</v>
      </c>
      <c r="F2440" s="9">
        <f t="shared" si="149"/>
        <v>-21.509208174484741</v>
      </c>
      <c r="G2440" s="9">
        <f t="shared" si="150"/>
        <v>-21.245093745445502</v>
      </c>
      <c r="H2440" s="9">
        <f t="shared" si="151"/>
        <v>-0.26411442903923898</v>
      </c>
    </row>
    <row r="2441" spans="1:8" x14ac:dyDescent="0.25">
      <c r="A2441">
        <v>91</v>
      </c>
      <c r="B2441" t="s">
        <v>2427</v>
      </c>
      <c r="C2441" s="8">
        <v>372.17</v>
      </c>
      <c r="D2441" s="8">
        <v>198.27</v>
      </c>
      <c r="E2441" s="10">
        <f t="shared" si="148"/>
        <v>220.81651078990745</v>
      </c>
      <c r="F2441" s="9">
        <f t="shared" si="149"/>
        <v>-22.546510789907444</v>
      </c>
      <c r="G2441" s="9">
        <f t="shared" si="150"/>
        <v>-21.509208174484741</v>
      </c>
      <c r="H2441" s="9">
        <f t="shared" si="151"/>
        <v>-1.0373026154227034</v>
      </c>
    </row>
    <row r="2442" spans="1:8" x14ac:dyDescent="0.25">
      <c r="A2442">
        <v>90</v>
      </c>
      <c r="B2442" t="s">
        <v>2428</v>
      </c>
      <c r="C2442" s="8">
        <v>371.46</v>
      </c>
      <c r="D2442" s="8">
        <v>194.43</v>
      </c>
      <c r="E2442" s="10">
        <f t="shared" si="148"/>
        <v>220.74992250695789</v>
      </c>
      <c r="F2442" s="9">
        <f t="shared" si="149"/>
        <v>-26.31992250695788</v>
      </c>
      <c r="G2442" s="9">
        <f t="shared" si="150"/>
        <v>-22.546510789907444</v>
      </c>
      <c r="H2442" s="9">
        <f t="shared" si="151"/>
        <v>-3.7734117170504362</v>
      </c>
    </row>
    <row r="2443" spans="1:8" x14ac:dyDescent="0.25">
      <c r="A2443">
        <v>89</v>
      </c>
      <c r="B2443" t="s">
        <v>2429</v>
      </c>
      <c r="C2443" s="8">
        <v>371.99</v>
      </c>
      <c r="D2443" s="8">
        <v>196.41</v>
      </c>
      <c r="E2443" s="10">
        <f t="shared" si="148"/>
        <v>220.79962925338504</v>
      </c>
      <c r="F2443" s="9">
        <f t="shared" si="149"/>
        <v>-24.389629253385039</v>
      </c>
      <c r="G2443" s="9">
        <f t="shared" si="150"/>
        <v>-26.31992250695788</v>
      </c>
      <c r="H2443" s="9">
        <f t="shared" si="151"/>
        <v>1.9302932535728416</v>
      </c>
    </row>
    <row r="2444" spans="1:8" x14ac:dyDescent="0.25">
      <c r="A2444">
        <v>88</v>
      </c>
      <c r="B2444" t="s">
        <v>2430</v>
      </c>
      <c r="C2444" s="8">
        <v>373.88</v>
      </c>
      <c r="D2444" s="8">
        <v>196.06</v>
      </c>
      <c r="E2444" s="10">
        <f t="shared" si="148"/>
        <v>220.97688538687049</v>
      </c>
      <c r="F2444" s="9">
        <f t="shared" si="149"/>
        <v>-24.91688538687049</v>
      </c>
      <c r="G2444" s="9">
        <f t="shared" si="150"/>
        <v>-24.389629253385039</v>
      </c>
      <c r="H2444" s="9">
        <f t="shared" si="151"/>
        <v>-0.52725613348545153</v>
      </c>
    </row>
    <row r="2445" spans="1:8" x14ac:dyDescent="0.25">
      <c r="A2445">
        <v>87</v>
      </c>
      <c r="B2445" t="s">
        <v>2431</v>
      </c>
      <c r="C2445" s="8">
        <v>368.79</v>
      </c>
      <c r="D2445" s="8">
        <v>193.5</v>
      </c>
      <c r="E2445" s="10">
        <f t="shared" si="148"/>
        <v>220.49951304854193</v>
      </c>
      <c r="F2445" s="9">
        <f t="shared" si="149"/>
        <v>-26.999513048541928</v>
      </c>
      <c r="G2445" s="9">
        <f t="shared" si="150"/>
        <v>-24.91688538687049</v>
      </c>
      <c r="H2445" s="9">
        <f t="shared" si="151"/>
        <v>-2.0826276616714381</v>
      </c>
    </row>
    <row r="2446" spans="1:8" x14ac:dyDescent="0.25">
      <c r="A2446">
        <v>86</v>
      </c>
      <c r="B2446" t="s">
        <v>2432</v>
      </c>
      <c r="C2446" s="8">
        <v>371.33</v>
      </c>
      <c r="D2446" s="8">
        <v>196.49</v>
      </c>
      <c r="E2446" s="10">
        <f t="shared" si="148"/>
        <v>220.73773028613613</v>
      </c>
      <c r="F2446" s="9">
        <f t="shared" si="149"/>
        <v>-24.247730286136118</v>
      </c>
      <c r="G2446" s="9">
        <f t="shared" si="150"/>
        <v>-26.999513048541928</v>
      </c>
      <c r="H2446" s="9">
        <f t="shared" si="151"/>
        <v>2.75178276240581</v>
      </c>
    </row>
    <row r="2447" spans="1:8" x14ac:dyDescent="0.25">
      <c r="A2447">
        <v>85</v>
      </c>
      <c r="B2447" t="s">
        <v>2433</v>
      </c>
      <c r="C2447" s="8">
        <v>373.55</v>
      </c>
      <c r="D2447" s="8">
        <v>204.53</v>
      </c>
      <c r="E2447" s="10">
        <f t="shared" si="148"/>
        <v>220.94593590324604</v>
      </c>
      <c r="F2447" s="9">
        <f t="shared" si="149"/>
        <v>-16.415935903246037</v>
      </c>
      <c r="G2447" s="9">
        <f t="shared" si="150"/>
        <v>-24.247730286136118</v>
      </c>
      <c r="H2447" s="9">
        <f t="shared" si="151"/>
        <v>7.8317943828900809</v>
      </c>
    </row>
    <row r="2448" spans="1:8" x14ac:dyDescent="0.25">
      <c r="A2448">
        <v>84</v>
      </c>
      <c r="B2448" t="s">
        <v>2434</v>
      </c>
      <c r="C2448" s="8">
        <v>379.1</v>
      </c>
      <c r="D2448" s="8">
        <v>208.17</v>
      </c>
      <c r="E2448" s="10">
        <f t="shared" ref="E2448:E2511" si="152">+$G$3*$C2448+$G$4</f>
        <v>221.46644994602079</v>
      </c>
      <c r="F2448" s="9">
        <f t="shared" ref="F2448:F2511" si="153">+$D2448-E2448</f>
        <v>-13.2964499460208</v>
      </c>
      <c r="G2448" s="9">
        <f t="shared" si="150"/>
        <v>-16.415935903246037</v>
      </c>
      <c r="H2448" s="9">
        <f t="shared" si="151"/>
        <v>3.1194859572252369</v>
      </c>
    </row>
    <row r="2449" spans="1:8" x14ac:dyDescent="0.25">
      <c r="A2449">
        <v>83</v>
      </c>
      <c r="B2449" t="s">
        <v>2435</v>
      </c>
      <c r="C2449" s="8">
        <v>381.26</v>
      </c>
      <c r="D2449" s="8">
        <v>207.72</v>
      </c>
      <c r="E2449" s="10">
        <f t="shared" si="152"/>
        <v>221.6690283842899</v>
      </c>
      <c r="F2449" s="9">
        <f t="shared" si="153"/>
        <v>-13.949028384289903</v>
      </c>
      <c r="G2449" s="9">
        <f t="shared" ref="G2449:G2512" si="154">+F2448</f>
        <v>-13.2964499460208</v>
      </c>
      <c r="H2449" s="9">
        <f t="shared" ref="H2449:H2512" si="155">+F2449-G2449</f>
        <v>-0.65257843826910289</v>
      </c>
    </row>
    <row r="2450" spans="1:8" x14ac:dyDescent="0.25">
      <c r="A2450">
        <v>82</v>
      </c>
      <c r="B2450" t="s">
        <v>2436</v>
      </c>
      <c r="C2450" s="8">
        <v>378.69</v>
      </c>
      <c r="D2450" s="8">
        <v>207.54</v>
      </c>
      <c r="E2450" s="10">
        <f t="shared" si="152"/>
        <v>221.42799755727526</v>
      </c>
      <c r="F2450" s="9">
        <f t="shared" si="153"/>
        <v>-13.88799755727527</v>
      </c>
      <c r="G2450" s="9">
        <f t="shared" si="154"/>
        <v>-13.949028384289903</v>
      </c>
      <c r="H2450" s="9">
        <f t="shared" si="155"/>
        <v>6.103082701463336E-2</v>
      </c>
    </row>
    <row r="2451" spans="1:8" x14ac:dyDescent="0.25">
      <c r="A2451">
        <v>81</v>
      </c>
      <c r="B2451" t="s">
        <v>2437</v>
      </c>
      <c r="C2451" s="8">
        <v>378.77</v>
      </c>
      <c r="D2451" s="8">
        <v>211.26</v>
      </c>
      <c r="E2451" s="10">
        <f t="shared" si="152"/>
        <v>221.43550046239633</v>
      </c>
      <c r="F2451" s="9">
        <f t="shared" si="153"/>
        <v>-10.175500462396343</v>
      </c>
      <c r="G2451" s="9">
        <f t="shared" si="154"/>
        <v>-13.88799755727527</v>
      </c>
      <c r="H2451" s="9">
        <f t="shared" si="155"/>
        <v>3.7124970948789269</v>
      </c>
    </row>
    <row r="2452" spans="1:8" x14ac:dyDescent="0.25">
      <c r="A2452">
        <v>80</v>
      </c>
      <c r="B2452" t="s">
        <v>2438</v>
      </c>
      <c r="C2452" s="8">
        <v>379.79</v>
      </c>
      <c r="D2452" s="8">
        <v>209.75</v>
      </c>
      <c r="E2452" s="10">
        <f t="shared" si="152"/>
        <v>221.53116250269008</v>
      </c>
      <c r="F2452" s="9">
        <f t="shared" si="153"/>
        <v>-11.78116250269008</v>
      </c>
      <c r="G2452" s="9">
        <f t="shared" si="154"/>
        <v>-10.175500462396343</v>
      </c>
      <c r="H2452" s="9">
        <f t="shared" si="155"/>
        <v>-1.6056620402937369</v>
      </c>
    </row>
    <row r="2453" spans="1:8" x14ac:dyDescent="0.25">
      <c r="A2453">
        <v>79</v>
      </c>
      <c r="B2453" t="s">
        <v>2439</v>
      </c>
      <c r="C2453" s="8">
        <v>378.46</v>
      </c>
      <c r="D2453" s="8">
        <v>213.94</v>
      </c>
      <c r="E2453" s="10">
        <f t="shared" si="152"/>
        <v>221.40642670505218</v>
      </c>
      <c r="F2453" s="9">
        <f t="shared" si="153"/>
        <v>-7.4664267050521858</v>
      </c>
      <c r="G2453" s="9">
        <f t="shared" si="154"/>
        <v>-11.78116250269008</v>
      </c>
      <c r="H2453" s="9">
        <f t="shared" si="155"/>
        <v>4.3147357976378942</v>
      </c>
    </row>
    <row r="2454" spans="1:8" x14ac:dyDescent="0.25">
      <c r="A2454">
        <v>78</v>
      </c>
      <c r="B2454" t="s">
        <v>2440</v>
      </c>
      <c r="C2454" s="8">
        <v>375.7</v>
      </c>
      <c r="D2454" s="8">
        <v>210.75</v>
      </c>
      <c r="E2454" s="10">
        <f t="shared" si="152"/>
        <v>221.14757647837499</v>
      </c>
      <c r="F2454" s="9">
        <f t="shared" si="153"/>
        <v>-10.397576478374987</v>
      </c>
      <c r="G2454" s="9">
        <f t="shared" si="154"/>
        <v>-7.4664267050521858</v>
      </c>
      <c r="H2454" s="9">
        <f t="shared" si="155"/>
        <v>-2.9311497733228009</v>
      </c>
    </row>
    <row r="2455" spans="1:8" x14ac:dyDescent="0.25">
      <c r="A2455">
        <v>77</v>
      </c>
      <c r="B2455" t="s">
        <v>2441</v>
      </c>
      <c r="C2455" s="8">
        <v>378.65</v>
      </c>
      <c r="D2455" s="8">
        <v>213.45</v>
      </c>
      <c r="E2455" s="10">
        <f t="shared" si="152"/>
        <v>221.42424610471471</v>
      </c>
      <c r="F2455" s="9">
        <f t="shared" si="153"/>
        <v>-7.9742461047147231</v>
      </c>
      <c r="G2455" s="9">
        <f t="shared" si="154"/>
        <v>-10.397576478374987</v>
      </c>
      <c r="H2455" s="9">
        <f t="shared" si="155"/>
        <v>2.4233303736602636</v>
      </c>
    </row>
    <row r="2456" spans="1:8" x14ac:dyDescent="0.25">
      <c r="A2456">
        <v>76</v>
      </c>
      <c r="B2456" t="s">
        <v>2442</v>
      </c>
      <c r="C2456" s="8">
        <v>383.89</v>
      </c>
      <c r="D2456" s="8">
        <v>214.39</v>
      </c>
      <c r="E2456" s="10">
        <f t="shared" si="152"/>
        <v>221.91568639014531</v>
      </c>
      <c r="F2456" s="9">
        <f t="shared" si="153"/>
        <v>-7.5256863901453244</v>
      </c>
      <c r="G2456" s="9">
        <f t="shared" si="154"/>
        <v>-7.9742461047147231</v>
      </c>
      <c r="H2456" s="9">
        <f t="shared" si="155"/>
        <v>0.44855971456939869</v>
      </c>
    </row>
    <row r="2457" spans="1:8" x14ac:dyDescent="0.25">
      <c r="A2457">
        <v>75</v>
      </c>
      <c r="B2457" t="s">
        <v>2443</v>
      </c>
      <c r="C2457" s="8">
        <v>384.24</v>
      </c>
      <c r="D2457" s="8">
        <v>212.53</v>
      </c>
      <c r="E2457" s="10">
        <f t="shared" si="152"/>
        <v>221.94851160005004</v>
      </c>
      <c r="F2457" s="9">
        <f t="shared" si="153"/>
        <v>-9.4185116000500386</v>
      </c>
      <c r="G2457" s="9">
        <f t="shared" si="154"/>
        <v>-7.5256863901453244</v>
      </c>
      <c r="H2457" s="9">
        <f t="shared" si="155"/>
        <v>-1.8928252099047143</v>
      </c>
    </row>
    <row r="2458" spans="1:8" x14ac:dyDescent="0.25">
      <c r="A2458">
        <v>74</v>
      </c>
      <c r="B2458" t="s">
        <v>2444</v>
      </c>
      <c r="C2458" s="8">
        <v>382.88</v>
      </c>
      <c r="D2458" s="8">
        <v>215</v>
      </c>
      <c r="E2458" s="10">
        <f t="shared" si="152"/>
        <v>221.8209622129917</v>
      </c>
      <c r="F2458" s="9">
        <f t="shared" si="153"/>
        <v>-6.8209622129917022</v>
      </c>
      <c r="G2458" s="9">
        <f t="shared" si="154"/>
        <v>-9.4185116000500386</v>
      </c>
      <c r="H2458" s="9">
        <f t="shared" si="155"/>
        <v>2.5975493870583364</v>
      </c>
    </row>
    <row r="2459" spans="1:8" x14ac:dyDescent="0.25">
      <c r="A2459">
        <v>73</v>
      </c>
      <c r="B2459" t="s">
        <v>2445</v>
      </c>
      <c r="C2459" s="8">
        <v>384.39</v>
      </c>
      <c r="D2459" s="8">
        <v>214.79</v>
      </c>
      <c r="E2459" s="10">
        <f t="shared" si="152"/>
        <v>221.96257954715205</v>
      </c>
      <c r="F2459" s="9">
        <f t="shared" si="153"/>
        <v>-7.1725795471520541</v>
      </c>
      <c r="G2459" s="9">
        <f t="shared" si="154"/>
        <v>-6.8209622129917022</v>
      </c>
      <c r="H2459" s="9">
        <f t="shared" si="155"/>
        <v>-0.3516173341603519</v>
      </c>
    </row>
    <row r="2460" spans="1:8" x14ac:dyDescent="0.25">
      <c r="A2460">
        <v>72</v>
      </c>
      <c r="B2460" t="s">
        <v>2446</v>
      </c>
      <c r="C2460" s="8">
        <v>383.79</v>
      </c>
      <c r="D2460" s="8">
        <v>213.3</v>
      </c>
      <c r="E2460" s="10">
        <f t="shared" si="152"/>
        <v>221.90630775874396</v>
      </c>
      <c r="F2460" s="9">
        <f t="shared" si="153"/>
        <v>-8.6063077587439523</v>
      </c>
      <c r="G2460" s="9">
        <f t="shared" si="154"/>
        <v>-7.1725795471520541</v>
      </c>
      <c r="H2460" s="9">
        <f t="shared" si="155"/>
        <v>-1.4337282115918981</v>
      </c>
    </row>
    <row r="2461" spans="1:8" x14ac:dyDescent="0.25">
      <c r="A2461">
        <v>71</v>
      </c>
      <c r="B2461" t="s">
        <v>2447</v>
      </c>
      <c r="C2461" s="8">
        <v>374.41</v>
      </c>
      <c r="D2461" s="8">
        <v>209.39</v>
      </c>
      <c r="E2461" s="10">
        <f t="shared" si="152"/>
        <v>221.02659213329761</v>
      </c>
      <c r="F2461" s="9">
        <f t="shared" si="153"/>
        <v>-11.636592133297626</v>
      </c>
      <c r="G2461" s="9">
        <f t="shared" si="154"/>
        <v>-8.6063077587439523</v>
      </c>
      <c r="H2461" s="9">
        <f t="shared" si="155"/>
        <v>-3.0302843745536734</v>
      </c>
    </row>
    <row r="2462" spans="1:8" x14ac:dyDescent="0.25">
      <c r="A2462">
        <v>70</v>
      </c>
      <c r="B2462" t="s">
        <v>2448</v>
      </c>
      <c r="C2462" s="8">
        <v>377.63</v>
      </c>
      <c r="D2462" s="8">
        <v>208.72</v>
      </c>
      <c r="E2462" s="10">
        <f t="shared" si="152"/>
        <v>221.32858406442099</v>
      </c>
      <c r="F2462" s="9">
        <f t="shared" si="153"/>
        <v>-12.608584064420995</v>
      </c>
      <c r="G2462" s="9">
        <f t="shared" si="154"/>
        <v>-11.636592133297626</v>
      </c>
      <c r="H2462" s="9">
        <f t="shared" si="155"/>
        <v>-0.97199193112336957</v>
      </c>
    </row>
    <row r="2463" spans="1:8" x14ac:dyDescent="0.25">
      <c r="A2463">
        <v>69</v>
      </c>
      <c r="B2463" t="s">
        <v>2449</v>
      </c>
      <c r="C2463" s="8">
        <v>370.07</v>
      </c>
      <c r="D2463" s="8">
        <v>205.56</v>
      </c>
      <c r="E2463" s="10">
        <f t="shared" si="152"/>
        <v>220.61955953047914</v>
      </c>
      <c r="F2463" s="9">
        <f t="shared" si="153"/>
        <v>-15.059559530479135</v>
      </c>
      <c r="G2463" s="9">
        <f t="shared" si="154"/>
        <v>-12.608584064420995</v>
      </c>
      <c r="H2463" s="9">
        <f t="shared" si="155"/>
        <v>-2.4509754660581393</v>
      </c>
    </row>
    <row r="2464" spans="1:8" x14ac:dyDescent="0.25">
      <c r="A2464">
        <v>68</v>
      </c>
      <c r="B2464" t="s">
        <v>2450</v>
      </c>
      <c r="C2464" s="8">
        <v>376.23</v>
      </c>
      <c r="D2464" s="8">
        <v>210.61</v>
      </c>
      <c r="E2464" s="10">
        <f t="shared" si="152"/>
        <v>221.19728322480213</v>
      </c>
      <c r="F2464" s="9">
        <f t="shared" si="153"/>
        <v>-10.587283224802121</v>
      </c>
      <c r="G2464" s="9">
        <f t="shared" si="154"/>
        <v>-15.059559530479135</v>
      </c>
      <c r="H2464" s="9">
        <f t="shared" si="155"/>
        <v>4.4722763056770134</v>
      </c>
    </row>
    <row r="2465" spans="1:8" x14ac:dyDescent="0.25">
      <c r="A2465">
        <v>67</v>
      </c>
      <c r="B2465" t="s">
        <v>2451</v>
      </c>
      <c r="C2465" s="8">
        <v>381.55</v>
      </c>
      <c r="D2465" s="8">
        <v>213.61</v>
      </c>
      <c r="E2465" s="10">
        <f t="shared" si="152"/>
        <v>221.69622641535381</v>
      </c>
      <c r="F2465" s="9">
        <f t="shared" si="153"/>
        <v>-8.0862264153537922</v>
      </c>
      <c r="G2465" s="9">
        <f t="shared" si="154"/>
        <v>-10.587283224802121</v>
      </c>
      <c r="H2465" s="9">
        <f t="shared" si="155"/>
        <v>2.501056809448329</v>
      </c>
    </row>
    <row r="2466" spans="1:8" x14ac:dyDescent="0.25">
      <c r="A2466">
        <v>66</v>
      </c>
      <c r="B2466" t="s">
        <v>2452</v>
      </c>
      <c r="C2466" s="8">
        <v>381.85</v>
      </c>
      <c r="D2466" s="8">
        <v>214.25</v>
      </c>
      <c r="E2466" s="10">
        <f t="shared" si="152"/>
        <v>221.72436230955782</v>
      </c>
      <c r="F2466" s="9">
        <f t="shared" si="153"/>
        <v>-7.4743623095578187</v>
      </c>
      <c r="G2466" s="9">
        <f t="shared" si="154"/>
        <v>-8.0862264153537922</v>
      </c>
      <c r="H2466" s="9">
        <f t="shared" si="155"/>
        <v>0.6118641057959735</v>
      </c>
    </row>
    <row r="2467" spans="1:8" x14ac:dyDescent="0.25">
      <c r="A2467">
        <v>65</v>
      </c>
      <c r="B2467" t="s">
        <v>2453</v>
      </c>
      <c r="C2467" s="8">
        <v>386.19</v>
      </c>
      <c r="D2467" s="8">
        <v>218.62</v>
      </c>
      <c r="E2467" s="10">
        <f t="shared" si="152"/>
        <v>222.13139491237629</v>
      </c>
      <c r="F2467" s="9">
        <f t="shared" si="153"/>
        <v>-3.5113949123762893</v>
      </c>
      <c r="G2467" s="9">
        <f t="shared" si="154"/>
        <v>-7.4743623095578187</v>
      </c>
      <c r="H2467" s="9">
        <f t="shared" si="155"/>
        <v>3.9629673971815293</v>
      </c>
    </row>
    <row r="2468" spans="1:8" x14ac:dyDescent="0.25">
      <c r="A2468">
        <v>64</v>
      </c>
      <c r="B2468" t="s">
        <v>2454</v>
      </c>
      <c r="C2468" s="8">
        <v>387.71</v>
      </c>
      <c r="D2468" s="8">
        <v>221.65</v>
      </c>
      <c r="E2468" s="10">
        <f t="shared" si="152"/>
        <v>222.27395010967678</v>
      </c>
      <c r="F2468" s="9">
        <f t="shared" si="153"/>
        <v>-0.62395010967676967</v>
      </c>
      <c r="G2468" s="9">
        <f t="shared" si="154"/>
        <v>-3.5113949123762893</v>
      </c>
      <c r="H2468" s="9">
        <f t="shared" si="155"/>
        <v>2.8874448026995196</v>
      </c>
    </row>
    <row r="2469" spans="1:8" x14ac:dyDescent="0.25">
      <c r="A2469">
        <v>63</v>
      </c>
      <c r="B2469" t="s">
        <v>2455</v>
      </c>
      <c r="C2469" s="8">
        <v>390.51</v>
      </c>
      <c r="D2469" s="8">
        <v>227.31</v>
      </c>
      <c r="E2469" s="10">
        <f t="shared" si="152"/>
        <v>222.53655178891449</v>
      </c>
      <c r="F2469" s="9">
        <f t="shared" si="153"/>
        <v>4.7734482110855083</v>
      </c>
      <c r="G2469" s="9">
        <f t="shared" si="154"/>
        <v>-0.62395010967676967</v>
      </c>
      <c r="H2469" s="9">
        <f t="shared" si="155"/>
        <v>5.397398320762278</v>
      </c>
    </row>
    <row r="2470" spans="1:8" x14ac:dyDescent="0.25">
      <c r="A2470">
        <v>62</v>
      </c>
      <c r="B2470" t="s">
        <v>2456</v>
      </c>
      <c r="C2470" s="8">
        <v>390.25</v>
      </c>
      <c r="D2470" s="8">
        <v>228.38</v>
      </c>
      <c r="E2470" s="10">
        <f t="shared" si="152"/>
        <v>222.51216734727097</v>
      </c>
      <c r="F2470" s="9">
        <f t="shared" si="153"/>
        <v>5.867832652729021</v>
      </c>
      <c r="G2470" s="9">
        <f t="shared" si="154"/>
        <v>4.7734482110855083</v>
      </c>
      <c r="H2470" s="9">
        <f t="shared" si="155"/>
        <v>1.0943844416435127</v>
      </c>
    </row>
    <row r="2471" spans="1:8" x14ac:dyDescent="0.25">
      <c r="A2471">
        <v>61</v>
      </c>
      <c r="B2471" t="s">
        <v>2457</v>
      </c>
      <c r="C2471" s="8">
        <v>390.08</v>
      </c>
      <c r="D2471" s="8">
        <v>226.88</v>
      </c>
      <c r="E2471" s="10">
        <f t="shared" si="152"/>
        <v>222.49622367388869</v>
      </c>
      <c r="F2471" s="9">
        <f t="shared" si="153"/>
        <v>4.3837763261113025</v>
      </c>
      <c r="G2471" s="9">
        <f t="shared" si="154"/>
        <v>5.867832652729021</v>
      </c>
      <c r="H2471" s="9">
        <f t="shared" si="155"/>
        <v>-1.4840563266177185</v>
      </c>
    </row>
    <row r="2472" spans="1:8" x14ac:dyDescent="0.25">
      <c r="A2472">
        <v>60</v>
      </c>
      <c r="B2472" t="s">
        <v>2458</v>
      </c>
      <c r="C2472" s="8">
        <v>390.71</v>
      </c>
      <c r="D2472" s="8">
        <v>226.62</v>
      </c>
      <c r="E2472" s="10">
        <f t="shared" si="152"/>
        <v>222.55530905171719</v>
      </c>
      <c r="F2472" s="9">
        <f t="shared" si="153"/>
        <v>4.0646909482828164</v>
      </c>
      <c r="G2472" s="9">
        <f t="shared" si="154"/>
        <v>4.3837763261113025</v>
      </c>
      <c r="H2472" s="9">
        <f t="shared" si="155"/>
        <v>-0.31908537782848612</v>
      </c>
    </row>
    <row r="2473" spans="1:8" x14ac:dyDescent="0.25">
      <c r="A2473">
        <v>59</v>
      </c>
      <c r="B2473" t="s">
        <v>2459</v>
      </c>
      <c r="C2473" s="8">
        <v>392.64</v>
      </c>
      <c r="D2473" s="8">
        <v>227.26</v>
      </c>
      <c r="E2473" s="10">
        <f t="shared" si="152"/>
        <v>222.73631663776317</v>
      </c>
      <c r="F2473" s="9">
        <f t="shared" si="153"/>
        <v>4.5236833622368238</v>
      </c>
      <c r="G2473" s="9">
        <f t="shared" si="154"/>
        <v>4.0646909482828164</v>
      </c>
      <c r="H2473" s="9">
        <f t="shared" si="155"/>
        <v>0.45899241395400736</v>
      </c>
    </row>
    <row r="2474" spans="1:8" x14ac:dyDescent="0.25">
      <c r="A2474">
        <v>58</v>
      </c>
      <c r="B2474" t="s">
        <v>2460</v>
      </c>
      <c r="C2474" s="8">
        <v>392.3</v>
      </c>
      <c r="D2474" s="8">
        <v>225.83</v>
      </c>
      <c r="E2474" s="10">
        <f t="shared" si="152"/>
        <v>222.7044292909986</v>
      </c>
      <c r="F2474" s="9">
        <f t="shared" si="153"/>
        <v>3.1255707090014084</v>
      </c>
      <c r="G2474" s="9">
        <f t="shared" si="154"/>
        <v>4.5236833622368238</v>
      </c>
      <c r="H2474" s="9">
        <f t="shared" si="155"/>
        <v>-1.3981126532354153</v>
      </c>
    </row>
    <row r="2475" spans="1:8" x14ac:dyDescent="0.25">
      <c r="A2475">
        <v>57</v>
      </c>
      <c r="B2475" t="s">
        <v>2461</v>
      </c>
      <c r="C2475" s="8">
        <v>392.39</v>
      </c>
      <c r="D2475" s="8">
        <v>224.06</v>
      </c>
      <c r="E2475" s="10">
        <f t="shared" si="152"/>
        <v>222.71287005925981</v>
      </c>
      <c r="F2475" s="9">
        <f t="shared" si="153"/>
        <v>1.3471299407401887</v>
      </c>
      <c r="G2475" s="9">
        <f t="shared" si="154"/>
        <v>3.1255707090014084</v>
      </c>
      <c r="H2475" s="9">
        <f t="shared" si="155"/>
        <v>-1.7784407682612198</v>
      </c>
    </row>
    <row r="2476" spans="1:8" x14ac:dyDescent="0.25">
      <c r="A2476">
        <v>56</v>
      </c>
      <c r="B2476" t="s">
        <v>2462</v>
      </c>
      <c r="C2476" s="8">
        <v>390.72</v>
      </c>
      <c r="D2476" s="8">
        <v>220.59</v>
      </c>
      <c r="E2476" s="10">
        <f t="shared" si="152"/>
        <v>222.55624691485733</v>
      </c>
      <c r="F2476" s="9">
        <f t="shared" si="153"/>
        <v>-1.9662469148573223</v>
      </c>
      <c r="G2476" s="9">
        <f t="shared" si="154"/>
        <v>1.3471299407401887</v>
      </c>
      <c r="H2476" s="9">
        <f t="shared" si="155"/>
        <v>-3.3133768555975109</v>
      </c>
    </row>
    <row r="2477" spans="1:8" x14ac:dyDescent="0.25">
      <c r="A2477">
        <v>55</v>
      </c>
      <c r="B2477" t="s">
        <v>2463</v>
      </c>
      <c r="C2477" s="8">
        <v>390.03</v>
      </c>
      <c r="D2477" s="8">
        <v>225.19</v>
      </c>
      <c r="E2477" s="10">
        <f t="shared" si="152"/>
        <v>222.49153435818801</v>
      </c>
      <c r="F2477" s="9">
        <f t="shared" si="153"/>
        <v>2.6984656418119926</v>
      </c>
      <c r="G2477" s="9">
        <f t="shared" si="154"/>
        <v>-1.9662469148573223</v>
      </c>
      <c r="H2477" s="9">
        <f t="shared" si="155"/>
        <v>4.6647125566693148</v>
      </c>
    </row>
    <row r="2478" spans="1:8" x14ac:dyDescent="0.25">
      <c r="A2478">
        <v>54</v>
      </c>
      <c r="B2478" t="s">
        <v>2464</v>
      </c>
      <c r="C2478" s="8">
        <v>387.03</v>
      </c>
      <c r="D2478" s="8">
        <v>223.73</v>
      </c>
      <c r="E2478" s="10">
        <f t="shared" si="152"/>
        <v>222.21017541614759</v>
      </c>
      <c r="F2478" s="9">
        <f t="shared" si="153"/>
        <v>1.5198245838523974</v>
      </c>
      <c r="G2478" s="9">
        <f t="shared" si="154"/>
        <v>2.6984656418119926</v>
      </c>
      <c r="H2478" s="9">
        <f t="shared" si="155"/>
        <v>-1.1786410579595952</v>
      </c>
    </row>
    <row r="2479" spans="1:8" x14ac:dyDescent="0.25">
      <c r="A2479">
        <v>53</v>
      </c>
      <c r="B2479" t="s">
        <v>2465</v>
      </c>
      <c r="C2479" s="8">
        <v>387.5</v>
      </c>
      <c r="D2479" s="8">
        <v>221.76</v>
      </c>
      <c r="E2479" s="10">
        <f t="shared" si="152"/>
        <v>222.25425498373394</v>
      </c>
      <c r="F2479" s="9">
        <f t="shared" si="153"/>
        <v>-0.49425498373395271</v>
      </c>
      <c r="G2479" s="9">
        <f t="shared" si="154"/>
        <v>1.5198245838523974</v>
      </c>
      <c r="H2479" s="9">
        <f t="shared" si="155"/>
        <v>-2.0140795675863501</v>
      </c>
    </row>
    <row r="2480" spans="1:8" x14ac:dyDescent="0.25">
      <c r="A2480">
        <v>52</v>
      </c>
      <c r="B2480" t="s">
        <v>2466</v>
      </c>
      <c r="C2480" s="8">
        <v>391.77</v>
      </c>
      <c r="D2480" s="8">
        <v>227</v>
      </c>
      <c r="E2480" s="10">
        <f t="shared" si="152"/>
        <v>222.65472254457146</v>
      </c>
      <c r="F2480" s="9">
        <f t="shared" si="153"/>
        <v>4.345277455428544</v>
      </c>
      <c r="G2480" s="9">
        <f t="shared" si="154"/>
        <v>-0.49425498373395271</v>
      </c>
      <c r="H2480" s="9">
        <f t="shared" si="155"/>
        <v>4.8395324391624968</v>
      </c>
    </row>
    <row r="2481" spans="1:8" x14ac:dyDescent="0.25">
      <c r="A2481">
        <v>51</v>
      </c>
      <c r="B2481" t="s">
        <v>2467</v>
      </c>
      <c r="C2481" s="8">
        <v>382.33</v>
      </c>
      <c r="D2481" s="8">
        <v>218.61</v>
      </c>
      <c r="E2481" s="10">
        <f t="shared" si="152"/>
        <v>221.76937974028431</v>
      </c>
      <c r="F2481" s="9">
        <f t="shared" si="153"/>
        <v>-3.1593797402842938</v>
      </c>
      <c r="G2481" s="9">
        <f t="shared" si="154"/>
        <v>4.345277455428544</v>
      </c>
      <c r="H2481" s="9">
        <f t="shared" si="155"/>
        <v>-7.5046571957128378</v>
      </c>
    </row>
    <row r="2482" spans="1:8" x14ac:dyDescent="0.25">
      <c r="A2482">
        <v>50</v>
      </c>
      <c r="B2482" t="s">
        <v>2468</v>
      </c>
      <c r="C2482" s="8">
        <v>380.36</v>
      </c>
      <c r="D2482" s="8">
        <v>218.31</v>
      </c>
      <c r="E2482" s="10">
        <f t="shared" si="152"/>
        <v>221.58462070167775</v>
      </c>
      <c r="F2482" s="9">
        <f t="shared" si="153"/>
        <v>-3.2746207016777475</v>
      </c>
      <c r="G2482" s="9">
        <f t="shared" si="154"/>
        <v>-3.1593797402842938</v>
      </c>
      <c r="H2482" s="9">
        <f t="shared" si="155"/>
        <v>-0.11524096139345374</v>
      </c>
    </row>
    <row r="2483" spans="1:8" x14ac:dyDescent="0.25">
      <c r="A2483">
        <v>49</v>
      </c>
      <c r="B2483" t="s">
        <v>2469</v>
      </c>
      <c r="C2483" s="8">
        <v>389.58</v>
      </c>
      <c r="D2483" s="8">
        <v>226.07</v>
      </c>
      <c r="E2483" s="10">
        <f t="shared" si="152"/>
        <v>222.44933051688196</v>
      </c>
      <c r="F2483" s="9">
        <f t="shared" si="153"/>
        <v>3.6206694831180357</v>
      </c>
      <c r="G2483" s="9">
        <f t="shared" si="154"/>
        <v>-3.2746207016777475</v>
      </c>
      <c r="H2483" s="9">
        <f t="shared" si="155"/>
        <v>6.8952901847957833</v>
      </c>
    </row>
    <row r="2484" spans="1:8" x14ac:dyDescent="0.25">
      <c r="A2484">
        <v>48</v>
      </c>
      <c r="B2484" t="s">
        <v>2470</v>
      </c>
      <c r="C2484" s="8">
        <v>386.54</v>
      </c>
      <c r="D2484" s="8">
        <v>221.72</v>
      </c>
      <c r="E2484" s="10">
        <f t="shared" si="152"/>
        <v>222.16422012228099</v>
      </c>
      <c r="F2484" s="9">
        <f t="shared" si="153"/>
        <v>-0.44422012228099561</v>
      </c>
      <c r="G2484" s="9">
        <f t="shared" si="154"/>
        <v>3.6206694831180357</v>
      </c>
      <c r="H2484" s="9">
        <f t="shared" si="155"/>
        <v>-4.0648896053990313</v>
      </c>
    </row>
    <row r="2485" spans="1:8" x14ac:dyDescent="0.25">
      <c r="A2485">
        <v>47</v>
      </c>
      <c r="B2485" t="s">
        <v>2471</v>
      </c>
      <c r="C2485" s="8">
        <v>381.42</v>
      </c>
      <c r="D2485" s="8">
        <v>219.32</v>
      </c>
      <c r="E2485" s="10">
        <f t="shared" si="152"/>
        <v>221.68403419453205</v>
      </c>
      <c r="F2485" s="9">
        <f t="shared" si="153"/>
        <v>-2.3640341945320529</v>
      </c>
      <c r="G2485" s="9">
        <f t="shared" si="154"/>
        <v>-0.44422012228099561</v>
      </c>
      <c r="H2485" s="9">
        <f t="shared" si="155"/>
        <v>-1.9198140722510573</v>
      </c>
    </row>
    <row r="2486" spans="1:8" x14ac:dyDescent="0.25">
      <c r="A2486">
        <v>46</v>
      </c>
      <c r="B2486" t="s">
        <v>2472</v>
      </c>
      <c r="C2486" s="8">
        <v>376.7</v>
      </c>
      <c r="D2486" s="8">
        <v>213.19</v>
      </c>
      <c r="E2486" s="10">
        <f t="shared" si="152"/>
        <v>221.24136279238846</v>
      </c>
      <c r="F2486" s="9">
        <f t="shared" si="153"/>
        <v>-8.0513627923884599</v>
      </c>
      <c r="G2486" s="9">
        <f t="shared" si="154"/>
        <v>-2.3640341945320529</v>
      </c>
      <c r="H2486" s="9">
        <f t="shared" si="155"/>
        <v>-5.687328597856407</v>
      </c>
    </row>
    <row r="2487" spans="1:8" x14ac:dyDescent="0.25">
      <c r="A2487">
        <v>45</v>
      </c>
      <c r="B2487" t="s">
        <v>2473</v>
      </c>
      <c r="C2487" s="8">
        <v>383.63</v>
      </c>
      <c r="D2487" s="8">
        <v>217.71</v>
      </c>
      <c r="E2487" s="10">
        <f t="shared" si="152"/>
        <v>221.89130194850182</v>
      </c>
      <c r="F2487" s="9">
        <f t="shared" si="153"/>
        <v>-4.1813019485018117</v>
      </c>
      <c r="G2487" s="9">
        <f t="shared" si="154"/>
        <v>-8.0513627923884599</v>
      </c>
      <c r="H2487" s="9">
        <f t="shared" si="155"/>
        <v>3.8700608438866482</v>
      </c>
    </row>
    <row r="2488" spans="1:8" x14ac:dyDescent="0.25">
      <c r="A2488">
        <v>44</v>
      </c>
      <c r="B2488" t="s">
        <v>2474</v>
      </c>
      <c r="C2488" s="8">
        <v>381.72</v>
      </c>
      <c r="D2488" s="8">
        <v>218.74</v>
      </c>
      <c r="E2488" s="10">
        <f t="shared" si="152"/>
        <v>221.71217008873609</v>
      </c>
      <c r="F2488" s="9">
        <f t="shared" si="153"/>
        <v>-2.9721700887360782</v>
      </c>
      <c r="G2488" s="9">
        <f t="shared" si="154"/>
        <v>-4.1813019485018117</v>
      </c>
      <c r="H2488" s="9">
        <f t="shared" si="155"/>
        <v>1.2091318597657335</v>
      </c>
    </row>
    <row r="2489" spans="1:8" x14ac:dyDescent="0.25">
      <c r="A2489">
        <v>43</v>
      </c>
      <c r="B2489" t="s">
        <v>2475</v>
      </c>
      <c r="C2489" s="8">
        <v>387.17</v>
      </c>
      <c r="D2489" s="8">
        <v>223.34</v>
      </c>
      <c r="E2489" s="10">
        <f t="shared" si="152"/>
        <v>222.22330550010949</v>
      </c>
      <c r="F2489" s="9">
        <f t="shared" si="153"/>
        <v>1.1166944998905137</v>
      </c>
      <c r="G2489" s="9">
        <f t="shared" si="154"/>
        <v>-2.9721700887360782</v>
      </c>
      <c r="H2489" s="9">
        <f t="shared" si="155"/>
        <v>4.088864588626592</v>
      </c>
    </row>
    <row r="2490" spans="1:8" x14ac:dyDescent="0.25">
      <c r="A2490">
        <v>42</v>
      </c>
      <c r="B2490" t="s">
        <v>2476</v>
      </c>
      <c r="C2490" s="8">
        <v>389.58</v>
      </c>
      <c r="D2490" s="8">
        <v>227.22</v>
      </c>
      <c r="E2490" s="10">
        <f t="shared" si="152"/>
        <v>222.44933051688196</v>
      </c>
      <c r="F2490" s="9">
        <f t="shared" si="153"/>
        <v>4.7706694831180414</v>
      </c>
      <c r="G2490" s="9">
        <f t="shared" si="154"/>
        <v>1.1166944998905137</v>
      </c>
      <c r="H2490" s="9">
        <f t="shared" si="155"/>
        <v>3.6539749832275277</v>
      </c>
    </row>
    <row r="2491" spans="1:8" x14ac:dyDescent="0.25">
      <c r="A2491">
        <v>41</v>
      </c>
      <c r="B2491" t="s">
        <v>2477</v>
      </c>
      <c r="C2491" s="8">
        <v>393.53</v>
      </c>
      <c r="D2491" s="8">
        <v>232.22</v>
      </c>
      <c r="E2491" s="10">
        <f t="shared" si="152"/>
        <v>222.81978645723515</v>
      </c>
      <c r="F2491" s="9">
        <f t="shared" si="153"/>
        <v>9.4002135427648454</v>
      </c>
      <c r="G2491" s="9">
        <f t="shared" si="154"/>
        <v>4.7706694831180414</v>
      </c>
      <c r="H2491" s="9">
        <f t="shared" si="155"/>
        <v>4.629544059646804</v>
      </c>
    </row>
    <row r="2492" spans="1:8" x14ac:dyDescent="0.25">
      <c r="A2492">
        <v>40</v>
      </c>
      <c r="B2492" t="s">
        <v>2478</v>
      </c>
      <c r="C2492" s="8">
        <v>394.06</v>
      </c>
      <c r="D2492" s="8">
        <v>233.59</v>
      </c>
      <c r="E2492" s="10">
        <f t="shared" si="152"/>
        <v>222.8694932036623</v>
      </c>
      <c r="F2492" s="9">
        <f t="shared" si="153"/>
        <v>10.720506796337702</v>
      </c>
      <c r="G2492" s="9">
        <f t="shared" si="154"/>
        <v>9.4002135427648454</v>
      </c>
      <c r="H2492" s="9">
        <f t="shared" si="155"/>
        <v>1.3202932535728564</v>
      </c>
    </row>
    <row r="2493" spans="1:8" x14ac:dyDescent="0.25">
      <c r="A2493">
        <v>39</v>
      </c>
      <c r="B2493" t="s">
        <v>2479</v>
      </c>
      <c r="C2493" s="8">
        <v>396.41</v>
      </c>
      <c r="D2493" s="8">
        <v>234.42</v>
      </c>
      <c r="E2493" s="10">
        <f t="shared" si="152"/>
        <v>223.08989104159394</v>
      </c>
      <c r="F2493" s="9">
        <f t="shared" si="153"/>
        <v>11.330108958406043</v>
      </c>
      <c r="G2493" s="9">
        <f t="shared" si="154"/>
        <v>10.720506796337702</v>
      </c>
      <c r="H2493" s="9">
        <f t="shared" si="155"/>
        <v>0.60960216206834161</v>
      </c>
    </row>
    <row r="2494" spans="1:8" x14ac:dyDescent="0.25">
      <c r="A2494">
        <v>38</v>
      </c>
      <c r="B2494" t="s">
        <v>2480</v>
      </c>
      <c r="C2494" s="8">
        <v>395.91</v>
      </c>
      <c r="D2494" s="8">
        <v>230.5</v>
      </c>
      <c r="E2494" s="10">
        <f t="shared" si="152"/>
        <v>223.04299788458724</v>
      </c>
      <c r="F2494" s="9">
        <f t="shared" si="153"/>
        <v>7.457002115412763</v>
      </c>
      <c r="G2494" s="9">
        <f t="shared" si="154"/>
        <v>11.330108958406043</v>
      </c>
      <c r="H2494" s="9">
        <f t="shared" si="155"/>
        <v>-3.8731068429932805</v>
      </c>
    </row>
    <row r="2495" spans="1:8" x14ac:dyDescent="0.25">
      <c r="A2495">
        <v>37</v>
      </c>
      <c r="B2495" t="s">
        <v>2481</v>
      </c>
      <c r="C2495" s="8">
        <v>397.26</v>
      </c>
      <c r="D2495" s="8">
        <v>232.31</v>
      </c>
      <c r="E2495" s="10">
        <f t="shared" si="152"/>
        <v>223.16960940850541</v>
      </c>
      <c r="F2495" s="9">
        <f t="shared" si="153"/>
        <v>9.1403905914945938</v>
      </c>
      <c r="G2495" s="9">
        <f t="shared" si="154"/>
        <v>7.457002115412763</v>
      </c>
      <c r="H2495" s="9">
        <f t="shared" si="155"/>
        <v>1.6833884760818307</v>
      </c>
    </row>
    <row r="2496" spans="1:8" x14ac:dyDescent="0.25">
      <c r="A2496">
        <v>36</v>
      </c>
      <c r="B2496" t="s">
        <v>2482</v>
      </c>
      <c r="C2496" s="8">
        <v>391.48</v>
      </c>
      <c r="D2496" s="8">
        <v>225.24</v>
      </c>
      <c r="E2496" s="10">
        <f t="shared" si="152"/>
        <v>222.62752451350755</v>
      </c>
      <c r="F2496" s="9">
        <f t="shared" si="153"/>
        <v>2.6124754864924569</v>
      </c>
      <c r="G2496" s="9">
        <f t="shared" si="154"/>
        <v>9.1403905914945938</v>
      </c>
      <c r="H2496" s="9">
        <f t="shared" si="155"/>
        <v>-6.5279151050021369</v>
      </c>
    </row>
    <row r="2497" spans="1:8" x14ac:dyDescent="0.25">
      <c r="A2497">
        <v>35</v>
      </c>
      <c r="B2497" t="s">
        <v>2483</v>
      </c>
      <c r="C2497" s="8">
        <v>389.48</v>
      </c>
      <c r="D2497" s="8">
        <v>226.94</v>
      </c>
      <c r="E2497" s="10">
        <f t="shared" si="152"/>
        <v>222.43995188548061</v>
      </c>
      <c r="F2497" s="9">
        <f t="shared" si="153"/>
        <v>4.5000481145193874</v>
      </c>
      <c r="G2497" s="9">
        <f t="shared" si="154"/>
        <v>2.6124754864924569</v>
      </c>
      <c r="H2497" s="9">
        <f t="shared" si="155"/>
        <v>1.8875726280269305</v>
      </c>
    </row>
    <row r="2498" spans="1:8" x14ac:dyDescent="0.25">
      <c r="A2498">
        <v>34</v>
      </c>
      <c r="B2498" t="s">
        <v>2484</v>
      </c>
      <c r="C2498" s="8">
        <v>392.59</v>
      </c>
      <c r="D2498" s="8">
        <v>225.23</v>
      </c>
      <c r="E2498" s="10">
        <f t="shared" si="152"/>
        <v>222.73162732206251</v>
      </c>
      <c r="F2498" s="9">
        <f t="shared" si="153"/>
        <v>2.498372677937482</v>
      </c>
      <c r="G2498" s="9">
        <f t="shared" si="154"/>
        <v>4.5000481145193874</v>
      </c>
      <c r="H2498" s="9">
        <f t="shared" si="155"/>
        <v>-2.0016754365819054</v>
      </c>
    </row>
    <row r="2499" spans="1:8" x14ac:dyDescent="0.25">
      <c r="A2499">
        <v>33</v>
      </c>
      <c r="B2499" t="s">
        <v>2485</v>
      </c>
      <c r="C2499" s="8">
        <v>389.5</v>
      </c>
      <c r="D2499" s="8">
        <v>217.06</v>
      </c>
      <c r="E2499" s="10">
        <f t="shared" si="152"/>
        <v>222.44182761176089</v>
      </c>
      <c r="F2499" s="9">
        <f t="shared" si="153"/>
        <v>-5.3818276117608832</v>
      </c>
      <c r="G2499" s="9">
        <f t="shared" si="154"/>
        <v>2.498372677937482</v>
      </c>
      <c r="H2499" s="9">
        <f t="shared" si="155"/>
        <v>-7.8802002896983652</v>
      </c>
    </row>
    <row r="2500" spans="1:8" x14ac:dyDescent="0.25">
      <c r="A2500">
        <v>32</v>
      </c>
      <c r="B2500" t="s">
        <v>2486</v>
      </c>
      <c r="C2500" s="8">
        <v>387.52</v>
      </c>
      <c r="D2500" s="8">
        <v>212.04</v>
      </c>
      <c r="E2500" s="10">
        <f t="shared" si="152"/>
        <v>222.25613071001419</v>
      </c>
      <c r="F2500" s="9">
        <f t="shared" si="153"/>
        <v>-10.216130710014198</v>
      </c>
      <c r="G2500" s="9">
        <f t="shared" si="154"/>
        <v>-5.3818276117608832</v>
      </c>
      <c r="H2500" s="9">
        <f t="shared" si="155"/>
        <v>-4.8343030982533151</v>
      </c>
    </row>
    <row r="2501" spans="1:8" x14ac:dyDescent="0.25">
      <c r="A2501">
        <v>31</v>
      </c>
      <c r="B2501" t="s">
        <v>2487</v>
      </c>
      <c r="C2501" s="8">
        <v>389.7</v>
      </c>
      <c r="D2501" s="8">
        <v>216.66</v>
      </c>
      <c r="E2501" s="10">
        <f t="shared" si="152"/>
        <v>222.46058487456358</v>
      </c>
      <c r="F2501" s="9">
        <f t="shared" si="153"/>
        <v>-5.8005848745635831</v>
      </c>
      <c r="G2501" s="9">
        <f t="shared" si="154"/>
        <v>-10.216130710014198</v>
      </c>
      <c r="H2501" s="9">
        <f t="shared" si="155"/>
        <v>4.4155458354506152</v>
      </c>
    </row>
    <row r="2502" spans="1:8" x14ac:dyDescent="0.25">
      <c r="A2502">
        <v>30</v>
      </c>
      <c r="B2502" t="s">
        <v>2488</v>
      </c>
      <c r="C2502" s="8">
        <v>395.98</v>
      </c>
      <c r="D2502" s="8">
        <v>220.61</v>
      </c>
      <c r="E2502" s="10">
        <f t="shared" si="152"/>
        <v>223.04956292656817</v>
      </c>
      <c r="F2502" s="9">
        <f t="shared" si="153"/>
        <v>-2.4395629265681578</v>
      </c>
      <c r="G2502" s="9">
        <f t="shared" si="154"/>
        <v>-5.8005848745635831</v>
      </c>
      <c r="H2502" s="9">
        <f t="shared" si="155"/>
        <v>3.3610219479954253</v>
      </c>
    </row>
    <row r="2503" spans="1:8" x14ac:dyDescent="0.25">
      <c r="A2503">
        <v>29</v>
      </c>
      <c r="B2503" t="s">
        <v>2489</v>
      </c>
      <c r="C2503" s="8">
        <v>395.78</v>
      </c>
      <c r="D2503" s="8">
        <v>214.4</v>
      </c>
      <c r="E2503" s="10">
        <f t="shared" si="152"/>
        <v>223.03080566376548</v>
      </c>
      <c r="F2503" s="9">
        <f t="shared" si="153"/>
        <v>-8.6308056637654715</v>
      </c>
      <c r="G2503" s="9">
        <f t="shared" si="154"/>
        <v>-2.4395629265681578</v>
      </c>
      <c r="H2503" s="9">
        <f t="shared" si="155"/>
        <v>-6.1912427371973138</v>
      </c>
    </row>
    <row r="2504" spans="1:8" x14ac:dyDescent="0.25">
      <c r="A2504">
        <v>28</v>
      </c>
      <c r="B2504" t="s">
        <v>2490</v>
      </c>
      <c r="C2504" s="8">
        <v>394.73</v>
      </c>
      <c r="D2504" s="8">
        <v>218.01</v>
      </c>
      <c r="E2504" s="10">
        <f t="shared" si="152"/>
        <v>222.93233003405135</v>
      </c>
      <c r="F2504" s="9">
        <f t="shared" si="153"/>
        <v>-4.9223300340513561</v>
      </c>
      <c r="G2504" s="9">
        <f t="shared" si="154"/>
        <v>-8.6308056637654715</v>
      </c>
      <c r="H2504" s="9">
        <f t="shared" si="155"/>
        <v>3.7084756297141155</v>
      </c>
    </row>
    <row r="2505" spans="1:8" x14ac:dyDescent="0.25">
      <c r="A2505">
        <v>27</v>
      </c>
      <c r="B2505" t="s">
        <v>2491</v>
      </c>
      <c r="C2505" s="8">
        <v>396.33</v>
      </c>
      <c r="D2505" s="8">
        <v>220.94</v>
      </c>
      <c r="E2505" s="10">
        <f t="shared" si="152"/>
        <v>223.08238813647287</v>
      </c>
      <c r="F2505" s="9">
        <f t="shared" si="153"/>
        <v>-2.1423881364728743</v>
      </c>
      <c r="G2505" s="9">
        <f t="shared" si="154"/>
        <v>-4.9223300340513561</v>
      </c>
      <c r="H2505" s="9">
        <f t="shared" si="155"/>
        <v>2.7799418975784818</v>
      </c>
    </row>
    <row r="2506" spans="1:8" x14ac:dyDescent="0.25">
      <c r="A2506">
        <v>26</v>
      </c>
      <c r="B2506" t="s">
        <v>2492</v>
      </c>
      <c r="C2506" s="8">
        <v>400.61</v>
      </c>
      <c r="D2506" s="8">
        <v>223.74</v>
      </c>
      <c r="E2506" s="10">
        <f t="shared" si="152"/>
        <v>223.48379356045052</v>
      </c>
      <c r="F2506" s="9">
        <f t="shared" si="153"/>
        <v>0.25620643954948719</v>
      </c>
      <c r="G2506" s="9">
        <f t="shared" si="154"/>
        <v>-2.1423881364728743</v>
      </c>
      <c r="H2506" s="9">
        <f t="shared" si="155"/>
        <v>2.3985945760223615</v>
      </c>
    </row>
    <row r="2507" spans="1:8" x14ac:dyDescent="0.25">
      <c r="A2507">
        <v>25</v>
      </c>
      <c r="B2507" t="s">
        <v>2493</v>
      </c>
      <c r="C2507" s="8">
        <v>406.36</v>
      </c>
      <c r="D2507" s="8">
        <v>224.97</v>
      </c>
      <c r="E2507" s="10">
        <f t="shared" si="152"/>
        <v>224.02306486602799</v>
      </c>
      <c r="F2507" s="9">
        <f t="shared" si="153"/>
        <v>0.94693513397200491</v>
      </c>
      <c r="G2507" s="9">
        <f t="shared" si="154"/>
        <v>0.25620643954948719</v>
      </c>
      <c r="H2507" s="9">
        <f t="shared" si="155"/>
        <v>0.69072869442251772</v>
      </c>
    </row>
    <row r="2508" spans="1:8" x14ac:dyDescent="0.25">
      <c r="A2508">
        <v>24</v>
      </c>
      <c r="B2508" t="s">
        <v>2494</v>
      </c>
      <c r="C2508" s="8">
        <v>406.12</v>
      </c>
      <c r="D2508" s="8">
        <v>224.31</v>
      </c>
      <c r="E2508" s="10">
        <f t="shared" si="152"/>
        <v>224.00055615066475</v>
      </c>
      <c r="F2508" s="9">
        <f t="shared" si="153"/>
        <v>0.30944384933525271</v>
      </c>
      <c r="G2508" s="9">
        <f t="shared" si="154"/>
        <v>0.94693513397200491</v>
      </c>
      <c r="H2508" s="9">
        <f t="shared" si="155"/>
        <v>-0.6374912846367522</v>
      </c>
    </row>
    <row r="2509" spans="1:8" x14ac:dyDescent="0.25">
      <c r="A2509">
        <v>23</v>
      </c>
      <c r="B2509" t="s">
        <v>2495</v>
      </c>
      <c r="C2509" s="8">
        <v>406.59</v>
      </c>
      <c r="D2509" s="8">
        <v>220.69</v>
      </c>
      <c r="E2509" s="10">
        <f t="shared" si="152"/>
        <v>224.04463571825107</v>
      </c>
      <c r="F2509" s="9">
        <f t="shared" si="153"/>
        <v>-3.3546357182510746</v>
      </c>
      <c r="G2509" s="9">
        <f t="shared" si="154"/>
        <v>0.30944384933525271</v>
      </c>
      <c r="H2509" s="9">
        <f t="shared" si="155"/>
        <v>-3.6640795675863274</v>
      </c>
    </row>
    <row r="2510" spans="1:8" x14ac:dyDescent="0.25">
      <c r="A2510">
        <v>22</v>
      </c>
      <c r="B2510" t="s">
        <v>2496</v>
      </c>
      <c r="C2510" s="8">
        <v>408.52</v>
      </c>
      <c r="D2510" s="8">
        <v>222.56</v>
      </c>
      <c r="E2510" s="10">
        <f t="shared" si="152"/>
        <v>224.22564330429708</v>
      </c>
      <c r="F2510" s="9">
        <f t="shared" si="153"/>
        <v>-1.6656433042970775</v>
      </c>
      <c r="G2510" s="9">
        <f t="shared" si="154"/>
        <v>-3.3546357182510746</v>
      </c>
      <c r="H2510" s="9">
        <f t="shared" si="155"/>
        <v>1.6889924139539971</v>
      </c>
    </row>
    <row r="2511" spans="1:8" x14ac:dyDescent="0.25">
      <c r="A2511">
        <v>21</v>
      </c>
      <c r="B2511" t="s">
        <v>2497</v>
      </c>
      <c r="C2511" s="8">
        <v>411.49</v>
      </c>
      <c r="D2511" s="8">
        <v>222.59</v>
      </c>
      <c r="E2511" s="10">
        <f t="shared" si="152"/>
        <v>224.50418865691708</v>
      </c>
      <c r="F2511" s="9">
        <f t="shared" si="153"/>
        <v>-1.9141886569170765</v>
      </c>
      <c r="G2511" s="9">
        <f t="shared" si="154"/>
        <v>-1.6656433042970775</v>
      </c>
      <c r="H2511" s="9">
        <f t="shared" si="155"/>
        <v>-0.24854535261999899</v>
      </c>
    </row>
    <row r="2512" spans="1:8" x14ac:dyDescent="0.25">
      <c r="A2512">
        <v>20</v>
      </c>
      <c r="B2512" t="s">
        <v>2498</v>
      </c>
      <c r="C2512" s="8">
        <v>411.64</v>
      </c>
      <c r="D2512" s="8">
        <v>221.72</v>
      </c>
      <c r="E2512" s="10">
        <f t="shared" ref="E2512:E2531" si="156">+$G$3*$C2512+$G$4</f>
        <v>224.51825660401911</v>
      </c>
      <c r="F2512" s="9">
        <f t="shared" ref="F2512:F2531" si="157">+$D2512-E2512</f>
        <v>-2.7982566040191159</v>
      </c>
      <c r="G2512" s="9">
        <f t="shared" si="154"/>
        <v>-1.9141886569170765</v>
      </c>
      <c r="H2512" s="9">
        <f t="shared" si="155"/>
        <v>-0.8840679471020394</v>
      </c>
    </row>
    <row r="2513" spans="1:8" x14ac:dyDescent="0.25">
      <c r="A2513">
        <v>19</v>
      </c>
      <c r="B2513" t="s">
        <v>2499</v>
      </c>
      <c r="C2513" s="8">
        <v>412.86</v>
      </c>
      <c r="D2513" s="8">
        <v>221.14</v>
      </c>
      <c r="E2513" s="10">
        <f t="shared" si="156"/>
        <v>224.63267590711553</v>
      </c>
      <c r="F2513" s="9">
        <f t="shared" si="157"/>
        <v>-3.4926759071155402</v>
      </c>
      <c r="G2513" s="9">
        <f t="shared" ref="G2513:G2531" si="158">+F2512</f>
        <v>-2.7982566040191159</v>
      </c>
      <c r="H2513" s="9">
        <f t="shared" ref="H2513:H2531" si="159">+F2513-G2513</f>
        <v>-0.6944193030964243</v>
      </c>
    </row>
    <row r="2514" spans="1:8" x14ac:dyDescent="0.25">
      <c r="A2514">
        <v>18</v>
      </c>
      <c r="B2514" t="s">
        <v>2500</v>
      </c>
      <c r="C2514" s="8">
        <v>411.45</v>
      </c>
      <c r="D2514" s="8">
        <v>223.32</v>
      </c>
      <c r="E2514" s="10">
        <f t="shared" si="156"/>
        <v>224.50043720435656</v>
      </c>
      <c r="F2514" s="9">
        <f t="shared" si="157"/>
        <v>-1.180437204356565</v>
      </c>
      <c r="G2514" s="9">
        <f t="shared" si="158"/>
        <v>-3.4926759071155402</v>
      </c>
      <c r="H2514" s="9">
        <f t="shared" si="159"/>
        <v>2.3122387027589753</v>
      </c>
    </row>
    <row r="2515" spans="1:8" x14ac:dyDescent="0.25">
      <c r="A2515">
        <v>17</v>
      </c>
      <c r="B2515" t="s">
        <v>2501</v>
      </c>
      <c r="C2515" s="8">
        <v>415.87</v>
      </c>
      <c r="D2515" s="8">
        <v>224.29</v>
      </c>
      <c r="E2515" s="10">
        <f t="shared" si="156"/>
        <v>224.91497271229608</v>
      </c>
      <c r="F2515" s="9">
        <f t="shared" si="157"/>
        <v>-0.62497271229608486</v>
      </c>
      <c r="G2515" s="9">
        <f t="shared" si="158"/>
        <v>-1.180437204356565</v>
      </c>
      <c r="H2515" s="9">
        <f t="shared" si="159"/>
        <v>0.5554644920604801</v>
      </c>
    </row>
    <row r="2516" spans="1:8" x14ac:dyDescent="0.25">
      <c r="A2516">
        <v>16</v>
      </c>
      <c r="B2516" t="s">
        <v>2502</v>
      </c>
      <c r="C2516" s="8">
        <v>417.26</v>
      </c>
      <c r="D2516" s="8">
        <v>224.65</v>
      </c>
      <c r="E2516" s="10">
        <f t="shared" si="156"/>
        <v>225.0453356887748</v>
      </c>
      <c r="F2516" s="9">
        <f t="shared" si="157"/>
        <v>-0.39533568877479297</v>
      </c>
      <c r="G2516" s="9">
        <f t="shared" si="158"/>
        <v>-0.62497271229608486</v>
      </c>
      <c r="H2516" s="9">
        <f t="shared" si="159"/>
        <v>0.22963702352129189</v>
      </c>
    </row>
    <row r="2517" spans="1:8" x14ac:dyDescent="0.25">
      <c r="A2517">
        <v>15</v>
      </c>
      <c r="B2517" t="s">
        <v>2503</v>
      </c>
      <c r="C2517" s="8">
        <v>415.21</v>
      </c>
      <c r="D2517" s="8">
        <v>221.73</v>
      </c>
      <c r="E2517" s="10">
        <f t="shared" si="156"/>
        <v>224.8530737450472</v>
      </c>
      <c r="F2517" s="9">
        <f t="shared" si="157"/>
        <v>-3.1230737450472077</v>
      </c>
      <c r="G2517" s="9">
        <f t="shared" si="158"/>
        <v>-0.39533568877479297</v>
      </c>
      <c r="H2517" s="9">
        <f t="shared" si="159"/>
        <v>-2.7277380562724147</v>
      </c>
    </row>
    <row r="2518" spans="1:8" x14ac:dyDescent="0.25">
      <c r="A2518">
        <v>14</v>
      </c>
      <c r="B2518" t="s">
        <v>2504</v>
      </c>
      <c r="C2518" s="8">
        <v>412.17</v>
      </c>
      <c r="D2518" s="8">
        <v>217.19</v>
      </c>
      <c r="E2518" s="10">
        <f t="shared" si="156"/>
        <v>224.56796335044623</v>
      </c>
      <c r="F2518" s="9">
        <f t="shared" si="157"/>
        <v>-7.3779633504462367</v>
      </c>
      <c r="G2518" s="9">
        <f t="shared" si="158"/>
        <v>-3.1230737450472077</v>
      </c>
      <c r="H2518" s="9">
        <f t="shared" si="159"/>
        <v>-4.2548896053990291</v>
      </c>
    </row>
    <row r="2519" spans="1:8" x14ac:dyDescent="0.25">
      <c r="A2519">
        <v>13</v>
      </c>
      <c r="B2519" t="s">
        <v>2505</v>
      </c>
      <c r="C2519" s="8">
        <v>416.07</v>
      </c>
      <c r="D2519" s="8">
        <v>222.5</v>
      </c>
      <c r="E2519" s="10">
        <f t="shared" si="156"/>
        <v>224.93372997509877</v>
      </c>
      <c r="F2519" s="9">
        <f t="shared" si="157"/>
        <v>-2.4337299750987711</v>
      </c>
      <c r="G2519" s="9">
        <f t="shared" si="158"/>
        <v>-7.3779633504462367</v>
      </c>
      <c r="H2519" s="9">
        <f t="shared" si="159"/>
        <v>4.9442333753474657</v>
      </c>
    </row>
    <row r="2520" spans="1:8" x14ac:dyDescent="0.25">
      <c r="A2520">
        <v>12</v>
      </c>
      <c r="B2520" t="s">
        <v>2506</v>
      </c>
      <c r="C2520" s="8">
        <v>412.27</v>
      </c>
      <c r="D2520" s="8">
        <v>221.58</v>
      </c>
      <c r="E2520" s="10">
        <f t="shared" si="156"/>
        <v>224.57734198184758</v>
      </c>
      <c r="F2520" s="9">
        <f t="shared" si="157"/>
        <v>-2.9973419818475691</v>
      </c>
      <c r="G2520" s="9">
        <f t="shared" si="158"/>
        <v>-2.4337299750987711</v>
      </c>
      <c r="H2520" s="9">
        <f t="shared" si="159"/>
        <v>-0.56361200674879797</v>
      </c>
    </row>
    <row r="2521" spans="1:8" x14ac:dyDescent="0.25">
      <c r="A2521">
        <v>11</v>
      </c>
      <c r="B2521" t="s">
        <v>2507</v>
      </c>
      <c r="C2521" s="8">
        <v>416.74</v>
      </c>
      <c r="D2521" s="8">
        <v>225.76</v>
      </c>
      <c r="E2521" s="10">
        <f t="shared" si="156"/>
        <v>224.99656680548782</v>
      </c>
      <c r="F2521" s="9">
        <f t="shared" si="157"/>
        <v>0.7634331945121744</v>
      </c>
      <c r="G2521" s="9">
        <f t="shared" si="158"/>
        <v>-2.9973419818475691</v>
      </c>
      <c r="H2521" s="9">
        <f t="shared" si="159"/>
        <v>3.7607751763597435</v>
      </c>
    </row>
    <row r="2522" spans="1:8" x14ac:dyDescent="0.25">
      <c r="A2522">
        <v>10</v>
      </c>
      <c r="B2522" t="s">
        <v>2508</v>
      </c>
      <c r="C2522" s="8">
        <v>417.61</v>
      </c>
      <c r="D2522" s="8">
        <v>228.11</v>
      </c>
      <c r="E2522" s="10">
        <f t="shared" si="156"/>
        <v>225.07816089867953</v>
      </c>
      <c r="F2522" s="9">
        <f t="shared" si="157"/>
        <v>3.031839101320486</v>
      </c>
      <c r="G2522" s="9">
        <f t="shared" si="158"/>
        <v>0.7634331945121744</v>
      </c>
      <c r="H2522" s="9">
        <f t="shared" si="159"/>
        <v>2.2684059068083116</v>
      </c>
    </row>
    <row r="2523" spans="1:8" x14ac:dyDescent="0.25">
      <c r="A2523">
        <v>9</v>
      </c>
      <c r="B2523" t="s">
        <v>2509</v>
      </c>
      <c r="C2523" s="8">
        <v>417.52</v>
      </c>
      <c r="D2523" s="8">
        <v>228.45</v>
      </c>
      <c r="E2523" s="10">
        <f t="shared" si="156"/>
        <v>225.06972013041832</v>
      </c>
      <c r="F2523" s="9">
        <f t="shared" si="157"/>
        <v>3.3802798695816705</v>
      </c>
      <c r="G2523" s="9">
        <f t="shared" si="158"/>
        <v>3.031839101320486</v>
      </c>
      <c r="H2523" s="9">
        <f t="shared" si="159"/>
        <v>0.34844076826118453</v>
      </c>
    </row>
    <row r="2524" spans="1:8" x14ac:dyDescent="0.25">
      <c r="A2524">
        <v>8</v>
      </c>
      <c r="B2524" t="s">
        <v>2510</v>
      </c>
      <c r="C2524" s="8">
        <v>417.4</v>
      </c>
      <c r="D2524" s="8">
        <v>228.84</v>
      </c>
      <c r="E2524" s="10">
        <f t="shared" si="156"/>
        <v>225.0584657727367</v>
      </c>
      <c r="F2524" s="9">
        <f t="shared" si="157"/>
        <v>3.7815342272633075</v>
      </c>
      <c r="G2524" s="9">
        <f t="shared" si="158"/>
        <v>3.3802798695816705</v>
      </c>
      <c r="H2524" s="9">
        <f t="shared" si="159"/>
        <v>0.40125435768163698</v>
      </c>
    </row>
    <row r="2525" spans="1:8" x14ac:dyDescent="0.25">
      <c r="A2525">
        <v>7</v>
      </c>
      <c r="B2525" t="s">
        <v>2511</v>
      </c>
      <c r="C2525" s="8">
        <v>420.06</v>
      </c>
      <c r="D2525" s="8">
        <v>227.99</v>
      </c>
      <c r="E2525" s="10">
        <f t="shared" si="156"/>
        <v>225.30793736801252</v>
      </c>
      <c r="F2525" s="9">
        <f t="shared" si="157"/>
        <v>2.6820626319874918</v>
      </c>
      <c r="G2525" s="9">
        <f t="shared" si="158"/>
        <v>3.7815342272633075</v>
      </c>
      <c r="H2525" s="9">
        <f t="shared" si="159"/>
        <v>-1.0994715952758156</v>
      </c>
    </row>
    <row r="2526" spans="1:8" x14ac:dyDescent="0.25">
      <c r="A2526">
        <v>6</v>
      </c>
      <c r="B2526" t="s">
        <v>2512</v>
      </c>
      <c r="C2526" s="8">
        <v>417.3</v>
      </c>
      <c r="D2526" s="8">
        <v>224.89</v>
      </c>
      <c r="E2526" s="10">
        <f t="shared" si="156"/>
        <v>225.04908714133535</v>
      </c>
      <c r="F2526" s="9">
        <f t="shared" si="157"/>
        <v>-0.1590871413353625</v>
      </c>
      <c r="G2526" s="9">
        <f t="shared" si="158"/>
        <v>2.6820626319874918</v>
      </c>
      <c r="H2526" s="9">
        <f t="shared" si="159"/>
        <v>-2.8411497733228543</v>
      </c>
    </row>
    <row r="2527" spans="1:8" x14ac:dyDescent="0.25">
      <c r="A2527">
        <v>5</v>
      </c>
      <c r="B2527" t="s">
        <v>2513</v>
      </c>
      <c r="C2527" s="8">
        <v>418.2</v>
      </c>
      <c r="D2527" s="8">
        <v>225.99</v>
      </c>
      <c r="E2527" s="10">
        <f t="shared" si="156"/>
        <v>225.13349482394747</v>
      </c>
      <c r="F2527" s="9">
        <f t="shared" si="157"/>
        <v>0.8565051760525364</v>
      </c>
      <c r="G2527" s="9">
        <f t="shared" si="158"/>
        <v>-0.1590871413353625</v>
      </c>
      <c r="H2527" s="9">
        <f t="shared" si="159"/>
        <v>1.0155923173878989</v>
      </c>
    </row>
    <row r="2528" spans="1:8" x14ac:dyDescent="0.25">
      <c r="A2528">
        <v>4</v>
      </c>
      <c r="B2528" t="s">
        <v>2514</v>
      </c>
      <c r="C2528" s="8">
        <v>415.62</v>
      </c>
      <c r="D2528" s="8">
        <v>223.29</v>
      </c>
      <c r="E2528" s="10">
        <f t="shared" si="156"/>
        <v>224.89152613379272</v>
      </c>
      <c r="F2528" s="9">
        <f t="shared" si="157"/>
        <v>-1.6015261337927313</v>
      </c>
      <c r="G2528" s="9">
        <f t="shared" si="158"/>
        <v>0.8565051760525364</v>
      </c>
      <c r="H2528" s="9">
        <f t="shared" si="159"/>
        <v>-2.4580313098452677</v>
      </c>
    </row>
    <row r="2529" spans="1:8" x14ac:dyDescent="0.25">
      <c r="A2529">
        <v>3</v>
      </c>
      <c r="B2529" t="s">
        <v>2515</v>
      </c>
      <c r="C2529" s="8">
        <v>415.75</v>
      </c>
      <c r="D2529" s="8">
        <v>222.4</v>
      </c>
      <c r="E2529" s="10">
        <f t="shared" si="156"/>
        <v>224.90371835461445</v>
      </c>
      <c r="F2529" s="9">
        <f t="shared" si="157"/>
        <v>-2.503718354614449</v>
      </c>
      <c r="G2529" s="9">
        <f t="shared" si="158"/>
        <v>-1.6015261337927313</v>
      </c>
      <c r="H2529" s="9">
        <f t="shared" si="159"/>
        <v>-0.90219222082171768</v>
      </c>
    </row>
    <row r="2530" spans="1:8" x14ac:dyDescent="0.25">
      <c r="A2530">
        <v>2</v>
      </c>
      <c r="B2530" t="s">
        <v>2516</v>
      </c>
      <c r="C2530" s="8">
        <v>419.07</v>
      </c>
      <c r="D2530" s="8">
        <v>222.59</v>
      </c>
      <c r="E2530" s="10">
        <f t="shared" si="156"/>
        <v>225.21508891713918</v>
      </c>
      <c r="F2530" s="9">
        <f t="shared" si="157"/>
        <v>-2.6250889171391805</v>
      </c>
      <c r="G2530" s="9">
        <f t="shared" si="158"/>
        <v>-2.503718354614449</v>
      </c>
      <c r="H2530" s="9">
        <f t="shared" si="159"/>
        <v>-0.12137056252473144</v>
      </c>
    </row>
    <row r="2531" spans="1:8" x14ac:dyDescent="0.25">
      <c r="A2531">
        <v>1</v>
      </c>
      <c r="B2531" t="s">
        <v>2517</v>
      </c>
      <c r="C2531" s="8">
        <v>422.12</v>
      </c>
      <c r="D2531" s="8">
        <v>225.39</v>
      </c>
      <c r="E2531" s="10">
        <f t="shared" si="156"/>
        <v>225.50113717488028</v>
      </c>
      <c r="F2531" s="9">
        <f t="shared" si="157"/>
        <v>-0.11113717488029806</v>
      </c>
      <c r="G2531" s="9">
        <f t="shared" si="158"/>
        <v>-2.6250889171391805</v>
      </c>
      <c r="H2531" s="9">
        <f t="shared" si="159"/>
        <v>2.5139517422588824</v>
      </c>
    </row>
  </sheetData>
  <mergeCells count="11">
    <mergeCell ref="F2:G2"/>
    <mergeCell ref="E3:E4"/>
    <mergeCell ref="E5:E6"/>
    <mergeCell ref="E7:E8"/>
    <mergeCell ref="E9:E10"/>
    <mergeCell ref="E13:H13"/>
    <mergeCell ref="I2:K2"/>
    <mergeCell ref="I3:I4"/>
    <mergeCell ref="I5:I6"/>
    <mergeCell ref="I7:I8"/>
    <mergeCell ref="I9:I10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531"/>
  <sheetViews>
    <sheetView zoomScale="80" zoomScaleNormal="80" workbookViewId="0">
      <pane ySplit="14" topLeftCell="A15" activePane="bottomLeft" state="frozen"/>
      <selection pane="bottomLeft" activeCell="P2" sqref="P2"/>
    </sheetView>
  </sheetViews>
  <sheetFormatPr baseColWidth="10" defaultRowHeight="15" x14ac:dyDescent="0.25"/>
  <cols>
    <col min="1" max="1" width="5" bestFit="1" customWidth="1"/>
    <col min="2" max="2" width="23.5703125" bestFit="1" customWidth="1"/>
    <col min="3" max="4" width="11.42578125" style="2"/>
    <col min="5" max="5" width="22.7109375" bestFit="1" customWidth="1"/>
    <col min="6" max="6" width="27.42578125" customWidth="1"/>
    <col min="7" max="7" width="15.28515625" customWidth="1"/>
    <col min="8" max="8" width="11.85546875" customWidth="1"/>
    <col min="9" max="10" width="16.42578125" customWidth="1"/>
    <col min="12" max="12" width="12.140625" bestFit="1" customWidth="1"/>
    <col min="15" max="15" width="12.7109375" customWidth="1"/>
    <col min="16" max="16" width="13" customWidth="1"/>
    <col min="19" max="19" width="12.7109375" customWidth="1"/>
    <col min="20" max="20" width="13" customWidth="1"/>
  </cols>
  <sheetData>
    <row r="1" spans="1:20" ht="15.75" thickBot="1" x14ac:dyDescent="0.3">
      <c r="E1" t="s">
        <v>2524</v>
      </c>
      <c r="F1" s="2" t="s">
        <v>2522</v>
      </c>
    </row>
    <row r="2" spans="1:20" ht="15.75" thickBot="1" x14ac:dyDescent="0.3">
      <c r="E2" s="28" t="s">
        <v>2523</v>
      </c>
      <c r="F2" s="66" t="s">
        <v>2525</v>
      </c>
      <c r="G2" s="68"/>
      <c r="I2" s="63" t="s">
        <v>2537</v>
      </c>
      <c r="J2" s="64"/>
      <c r="K2" s="64"/>
      <c r="L2" s="13" t="s">
        <v>2539</v>
      </c>
    </row>
    <row r="3" spans="1:20" x14ac:dyDescent="0.25">
      <c r="E3" s="59" t="s">
        <v>2532</v>
      </c>
      <c r="F3" s="4" t="s">
        <v>2526</v>
      </c>
      <c r="G3" s="5">
        <f>+INDEX(LINEST(D2472:D2531,C2472:C2531,,TRUE),1,1)</f>
        <v>9.378631401347011E-2</v>
      </c>
      <c r="I3" s="59" t="s">
        <v>2532</v>
      </c>
      <c r="J3" s="4" t="s">
        <v>2526</v>
      </c>
      <c r="K3" s="4">
        <f>+INDEX(LINEST(H2472:H2531,G2472:G2531,,TRUE),1,1)</f>
        <v>-0.27981645195486832</v>
      </c>
      <c r="L3" s="5">
        <f>+K3/K4</f>
        <v>-3.1224084580287799</v>
      </c>
    </row>
    <row r="4" spans="1:20" ht="15.75" thickBot="1" x14ac:dyDescent="0.3">
      <c r="E4" s="60"/>
      <c r="F4" s="6" t="s">
        <v>2527</v>
      </c>
      <c r="G4" s="7">
        <f>+INDEX(LINEST(D2472:D2531,C2472:C2531,,TRUE),1,2)</f>
        <v>185.91205830351427</v>
      </c>
      <c r="I4" s="60"/>
      <c r="J4" s="6" t="s">
        <v>2536</v>
      </c>
      <c r="K4" s="6">
        <f>+INDEX(LINEST(H2472:H2531,G2472:G2531,,TRUE),2,1)</f>
        <v>8.9615582239205294E-2</v>
      </c>
      <c r="L4" s="7"/>
    </row>
    <row r="5" spans="1:20" x14ac:dyDescent="0.25">
      <c r="E5" s="59" t="s">
        <v>2533</v>
      </c>
      <c r="F5" s="4" t="s">
        <v>2526</v>
      </c>
      <c r="G5" s="5">
        <f>+INDEX(LINEST(D2442:D2531,C2442:C2531,,TRUE),1,1)</f>
        <v>0.39218486062912206</v>
      </c>
      <c r="I5" s="65" t="s">
        <v>2533</v>
      </c>
      <c r="J5" s="4" t="s">
        <v>2526</v>
      </c>
      <c r="K5" s="4">
        <f>+INDEX(LINEST(H2442:H2531,G2442:G2531,,TRUE),1,1)</f>
        <v>-0.10414834650743204</v>
      </c>
      <c r="L5" s="5">
        <f>+K5/K6</f>
        <v>-2.6002937358630427</v>
      </c>
    </row>
    <row r="6" spans="1:20" ht="15.75" thickBot="1" x14ac:dyDescent="0.3">
      <c r="E6" s="60"/>
      <c r="F6" s="6" t="s">
        <v>2527</v>
      </c>
      <c r="G6" s="7">
        <f>+INDEX(LINEST(D2442:D2531,C2442:C2531,,TRUE),1,2)</f>
        <v>64.905023493844112</v>
      </c>
      <c r="I6" s="60"/>
      <c r="J6" s="6" t="s">
        <v>2536</v>
      </c>
      <c r="K6" s="6">
        <f>+INDEX(LINEST(H2442:H2531,G2442:G2531,,TRUE),2,1)</f>
        <v>4.0052531400982284E-2</v>
      </c>
      <c r="L6" s="7"/>
    </row>
    <row r="7" spans="1:20" x14ac:dyDescent="0.25">
      <c r="E7" s="59" t="s">
        <v>2534</v>
      </c>
      <c r="F7" s="4" t="s">
        <v>2526</v>
      </c>
      <c r="G7" s="5">
        <f>+INDEX(LINEST(D2412:D2531,C2412:C2531,,TRUE),1,1)</f>
        <v>0.75338671296918691</v>
      </c>
      <c r="I7" s="59" t="s">
        <v>2534</v>
      </c>
      <c r="J7" s="4" t="s">
        <v>2526</v>
      </c>
      <c r="K7" s="4">
        <f>+INDEX(LINEST(H2412:H2531,G2412:G2531,,TRUE),1,1)</f>
        <v>-4.2314386470545508E-2</v>
      </c>
      <c r="L7" s="5">
        <f>+K7/K8</f>
        <v>-2.448435424388657</v>
      </c>
    </row>
    <row r="8" spans="1:20" ht="15.75" thickBot="1" x14ac:dyDescent="0.3">
      <c r="E8" s="60"/>
      <c r="F8" s="6" t="s">
        <v>2527</v>
      </c>
      <c r="G8" s="7">
        <f>+INDEX(LINEST(D2412:D2531,C2412:C2531,,TRUE),1,2)</f>
        <v>-79.835790119807996</v>
      </c>
      <c r="I8" s="60"/>
      <c r="J8" s="6" t="s">
        <v>2536</v>
      </c>
      <c r="K8" s="6">
        <f>+INDEX(LINEST(H2412:H2531,G2412:G2531,,TRUE),2,1)</f>
        <v>1.7282214613077194E-2</v>
      </c>
      <c r="L8" s="7"/>
    </row>
    <row r="9" spans="1:20" x14ac:dyDescent="0.25">
      <c r="E9" s="59" t="s">
        <v>2535</v>
      </c>
      <c r="F9" s="4" t="s">
        <v>2526</v>
      </c>
      <c r="G9" s="5">
        <f>+INDEX(LINEST(D15:D2531,C15:C2531,,TRUE),1,1)</f>
        <v>0.46879700913464056</v>
      </c>
      <c r="I9" s="59" t="s">
        <v>2535</v>
      </c>
      <c r="J9" s="4" t="s">
        <v>2526</v>
      </c>
      <c r="K9" s="4">
        <f>+INDEX(LINEST(H16:H2531,G16:G2531,,TRUE),1,1)</f>
        <v>-1.0173640739293101E-4</v>
      </c>
      <c r="L9" s="5">
        <f>+K9/K10</f>
        <v>-9.2261600784469627E-2</v>
      </c>
    </row>
    <row r="10" spans="1:20" ht="15.75" thickBot="1" x14ac:dyDescent="0.3">
      <c r="E10" s="60"/>
      <c r="F10" s="6" t="s">
        <v>2527</v>
      </c>
      <c r="G10" s="7">
        <f>+INDEX(LINEST(D15:D2531,C15:C2531,,TRUE),1,2)</f>
        <v>20.154073392016258</v>
      </c>
      <c r="I10" s="60"/>
      <c r="J10" s="6" t="s">
        <v>2536</v>
      </c>
      <c r="K10" s="6">
        <f>+INDEX(LINEST(H16:H2531,G16:G2531,,TRUE),2,1)</f>
        <v>1.1026950164304571E-3</v>
      </c>
      <c r="L10" s="7"/>
    </row>
    <row r="11" spans="1:20" x14ac:dyDescent="0.25">
      <c r="E11" s="1"/>
    </row>
    <row r="12" spans="1:20" ht="15.75" thickBot="1" x14ac:dyDescent="0.3"/>
    <row r="13" spans="1:20" ht="15.75" thickBot="1" x14ac:dyDescent="0.3">
      <c r="C13" s="3" t="s">
        <v>2518</v>
      </c>
      <c r="D13" s="3" t="s">
        <v>2519</v>
      </c>
      <c r="E13" s="66" t="s">
        <v>2532</v>
      </c>
      <c r="F13" s="67"/>
      <c r="G13" s="67"/>
      <c r="H13" s="68"/>
      <c r="I13" s="66" t="s">
        <v>2533</v>
      </c>
      <c r="J13" s="67"/>
      <c r="K13" s="67"/>
      <c r="L13" s="68"/>
      <c r="M13" s="66" t="s">
        <v>2534</v>
      </c>
      <c r="N13" s="67"/>
      <c r="O13" s="67"/>
      <c r="P13" s="68"/>
      <c r="Q13" s="66" t="s">
        <v>2540</v>
      </c>
      <c r="R13" s="67"/>
      <c r="S13" s="67"/>
      <c r="T13" s="68"/>
    </row>
    <row r="14" spans="1:20" x14ac:dyDescent="0.25">
      <c r="B14" s="3" t="s">
        <v>0</v>
      </c>
      <c r="C14" s="2" t="s">
        <v>2520</v>
      </c>
      <c r="D14" s="2" t="s">
        <v>2521</v>
      </c>
      <c r="E14" s="14" t="s">
        <v>2528</v>
      </c>
      <c r="F14" s="15" t="s">
        <v>2529</v>
      </c>
      <c r="G14" s="15" t="s">
        <v>2538</v>
      </c>
      <c r="H14" s="16" t="s">
        <v>2531</v>
      </c>
      <c r="I14" s="14" t="s">
        <v>2528</v>
      </c>
      <c r="J14" s="15" t="s">
        <v>2529</v>
      </c>
      <c r="K14" s="15" t="s">
        <v>2538</v>
      </c>
      <c r="L14" s="16" t="s">
        <v>2531</v>
      </c>
      <c r="M14" s="14" t="s">
        <v>2528</v>
      </c>
      <c r="N14" s="15" t="s">
        <v>2529</v>
      </c>
      <c r="O14" s="15" t="s">
        <v>2538</v>
      </c>
      <c r="P14" s="16" t="s">
        <v>2531</v>
      </c>
      <c r="Q14" s="14" t="s">
        <v>2528</v>
      </c>
      <c r="R14" s="15" t="s">
        <v>2529</v>
      </c>
      <c r="S14" s="15" t="s">
        <v>2538</v>
      </c>
      <c r="T14" s="16" t="s">
        <v>2531</v>
      </c>
    </row>
    <row r="15" spans="1:20" x14ac:dyDescent="0.25">
      <c r="A15">
        <v>2517</v>
      </c>
      <c r="B15" t="s">
        <v>1</v>
      </c>
      <c r="C15" s="8">
        <v>134.72</v>
      </c>
      <c r="D15" s="8">
        <v>84.24</v>
      </c>
      <c r="E15" s="17">
        <f>+$G$3*$C15+$G$4</f>
        <v>198.54695052740897</v>
      </c>
      <c r="F15" s="18">
        <f>+$D15-E15</f>
        <v>-114.30695052740897</v>
      </c>
      <c r="G15" s="19"/>
      <c r="H15" s="20"/>
      <c r="I15" s="17">
        <f>+$G$5*$C15+$G$6</f>
        <v>117.74016791779943</v>
      </c>
      <c r="J15" s="18">
        <f>+$D15-I15</f>
        <v>-33.50016791779943</v>
      </c>
      <c r="K15" s="19"/>
      <c r="L15" s="20"/>
      <c r="M15" s="17">
        <f>+$G$7*$C15+$G$8</f>
        <v>21.660467851400867</v>
      </c>
      <c r="N15" s="18">
        <f>+$D15-M15</f>
        <v>62.579532148599128</v>
      </c>
      <c r="O15" s="19"/>
      <c r="P15" s="20"/>
      <c r="Q15" s="17">
        <f>+$G$9*$C15+$G$10</f>
        <v>83.310406462635029</v>
      </c>
      <c r="R15" s="18">
        <f>+$D15-Q15</f>
        <v>0.92959353736496553</v>
      </c>
      <c r="S15" s="19"/>
      <c r="T15" s="20"/>
    </row>
    <row r="16" spans="1:20" x14ac:dyDescent="0.25">
      <c r="A16">
        <v>2516</v>
      </c>
      <c r="B16" t="s">
        <v>2</v>
      </c>
      <c r="C16" s="8">
        <v>135.87</v>
      </c>
      <c r="D16" s="8">
        <v>85.53</v>
      </c>
      <c r="E16" s="17">
        <f t="shared" ref="E16:E79" si="0">+$G$3*$C16+$G$4</f>
        <v>198.65480478852444</v>
      </c>
      <c r="F16" s="18">
        <f t="shared" ref="F16:F79" si="1">+$D16-E16</f>
        <v>-113.12480478852444</v>
      </c>
      <c r="G16" s="21">
        <f>+F15</f>
        <v>-114.30695052740897</v>
      </c>
      <c r="H16" s="22">
        <f>+F16-G16</f>
        <v>1.1821457388845289</v>
      </c>
      <c r="I16" s="17">
        <f t="shared" ref="I16:I79" si="2">+$G$5*$C16+$G$6</f>
        <v>118.19118050752293</v>
      </c>
      <c r="J16" s="18">
        <f t="shared" ref="J16:J79" si="3">+$D16-I16</f>
        <v>-32.661180507522928</v>
      </c>
      <c r="K16" s="21">
        <f>+J15</f>
        <v>-33.50016791779943</v>
      </c>
      <c r="L16" s="22">
        <f>+J16-K16</f>
        <v>0.83898741027650203</v>
      </c>
      <c r="M16" s="17">
        <f t="shared" ref="M16:M79" si="4">+$G$7*$C16+$G$8</f>
        <v>22.526862571315434</v>
      </c>
      <c r="N16" s="18">
        <f t="shared" ref="N16:N79" si="5">+$D16-M16</f>
        <v>63.003137428684568</v>
      </c>
      <c r="O16" s="21">
        <f>+N15</f>
        <v>62.579532148599128</v>
      </c>
      <c r="P16" s="22">
        <f>+N16-O16</f>
        <v>0.42360528008543952</v>
      </c>
      <c r="Q16" s="17">
        <f t="shared" ref="Q16:Q79" si="6">+$G$9*$C16+$G$10</f>
        <v>83.849523023139881</v>
      </c>
      <c r="R16" s="18">
        <f t="shared" ref="R16:R79" si="7">+$D16-Q16</f>
        <v>1.6804769768601204</v>
      </c>
      <c r="S16" s="21">
        <f>+R15</f>
        <v>0.92959353736496553</v>
      </c>
      <c r="T16" s="22">
        <f>+R16-S16</f>
        <v>0.7508834394951549</v>
      </c>
    </row>
    <row r="17" spans="1:20" x14ac:dyDescent="0.25">
      <c r="A17">
        <v>2515</v>
      </c>
      <c r="B17" t="s">
        <v>3</v>
      </c>
      <c r="C17" s="8">
        <v>134.44</v>
      </c>
      <c r="D17" s="8">
        <v>83.95</v>
      </c>
      <c r="E17" s="17">
        <f t="shared" si="0"/>
        <v>198.5206903594852</v>
      </c>
      <c r="F17" s="18">
        <f t="shared" si="1"/>
        <v>-114.5706903594852</v>
      </c>
      <c r="G17" s="21">
        <f t="shared" ref="G17:G80" si="8">+F16</f>
        <v>-113.12480478852444</v>
      </c>
      <c r="H17" s="22">
        <f t="shared" ref="H17:H80" si="9">+F17-G17</f>
        <v>-1.4458855709607548</v>
      </c>
      <c r="I17" s="17">
        <f t="shared" si="2"/>
        <v>117.63035615682328</v>
      </c>
      <c r="J17" s="18">
        <f t="shared" si="3"/>
        <v>-33.680356156823279</v>
      </c>
      <c r="K17" s="21">
        <f t="shared" ref="K17:K80" si="10">+J16</f>
        <v>-32.661180507522928</v>
      </c>
      <c r="L17" s="22">
        <f t="shared" ref="L17:L80" si="11">+J17-K17</f>
        <v>-1.019175649300351</v>
      </c>
      <c r="M17" s="17">
        <f t="shared" si="4"/>
        <v>21.449519571769486</v>
      </c>
      <c r="N17" s="18">
        <f t="shared" si="5"/>
        <v>62.500480428230517</v>
      </c>
      <c r="O17" s="21">
        <f t="shared" ref="O17:O80" si="12">+N16</f>
        <v>63.003137428684568</v>
      </c>
      <c r="P17" s="22">
        <f t="shared" ref="P17:P80" si="13">+N17-O17</f>
        <v>-0.50265700045405026</v>
      </c>
      <c r="Q17" s="17">
        <f t="shared" si="6"/>
        <v>83.179143300077328</v>
      </c>
      <c r="R17" s="18">
        <f t="shared" si="7"/>
        <v>0.77085669992267469</v>
      </c>
      <c r="S17" s="21">
        <f t="shared" ref="S17:S80" si="14">+R16</f>
        <v>1.6804769768601204</v>
      </c>
      <c r="T17" s="22">
        <f t="shared" ref="T17:T80" si="15">+R17-S17</f>
        <v>-0.90962027693744574</v>
      </c>
    </row>
    <row r="18" spans="1:20" x14ac:dyDescent="0.25">
      <c r="A18">
        <v>2514</v>
      </c>
      <c r="B18" t="s">
        <v>4</v>
      </c>
      <c r="C18" s="8">
        <v>135.08000000000001</v>
      </c>
      <c r="D18" s="8">
        <v>84.69</v>
      </c>
      <c r="E18" s="17">
        <f t="shared" si="0"/>
        <v>198.58071360045381</v>
      </c>
      <c r="F18" s="18">
        <f t="shared" si="1"/>
        <v>-113.89071360045381</v>
      </c>
      <c r="G18" s="21">
        <f t="shared" si="8"/>
        <v>-114.5706903594852</v>
      </c>
      <c r="H18" s="22">
        <f t="shared" si="9"/>
        <v>0.67997675903139054</v>
      </c>
      <c r="I18" s="17">
        <f t="shared" si="2"/>
        <v>117.88135446762593</v>
      </c>
      <c r="J18" s="18">
        <f t="shared" si="3"/>
        <v>-33.191354467625928</v>
      </c>
      <c r="K18" s="21">
        <f t="shared" si="10"/>
        <v>-33.680356156823279</v>
      </c>
      <c r="L18" s="22">
        <f t="shared" si="11"/>
        <v>0.48900168919735165</v>
      </c>
      <c r="M18" s="17">
        <f t="shared" si="4"/>
        <v>21.931687068069778</v>
      </c>
      <c r="N18" s="18">
        <f t="shared" si="5"/>
        <v>62.75831293193022</v>
      </c>
      <c r="O18" s="21">
        <f t="shared" si="12"/>
        <v>62.500480428230517</v>
      </c>
      <c r="P18" s="22">
        <f t="shared" si="13"/>
        <v>0.2578325036997029</v>
      </c>
      <c r="Q18" s="17">
        <f t="shared" si="6"/>
        <v>83.479173385923502</v>
      </c>
      <c r="R18" s="18">
        <f t="shared" si="7"/>
        <v>1.2108266140764954</v>
      </c>
      <c r="S18" s="21">
        <f t="shared" si="14"/>
        <v>0.77085669992267469</v>
      </c>
      <c r="T18" s="22">
        <f t="shared" si="15"/>
        <v>0.4399699141538207</v>
      </c>
    </row>
    <row r="19" spans="1:20" x14ac:dyDescent="0.25">
      <c r="A19">
        <v>2513</v>
      </c>
      <c r="B19" t="s">
        <v>5</v>
      </c>
      <c r="C19" s="8">
        <v>134.04</v>
      </c>
      <c r="D19" s="8">
        <v>83.51</v>
      </c>
      <c r="E19" s="17">
        <f t="shared" si="0"/>
        <v>198.48317583387981</v>
      </c>
      <c r="F19" s="18">
        <f t="shared" si="1"/>
        <v>-114.97317583387981</v>
      </c>
      <c r="G19" s="21">
        <f t="shared" si="8"/>
        <v>-113.89071360045381</v>
      </c>
      <c r="H19" s="22">
        <f t="shared" si="9"/>
        <v>-1.0824622334259999</v>
      </c>
      <c r="I19" s="17">
        <f t="shared" si="2"/>
        <v>117.47348221257164</v>
      </c>
      <c r="J19" s="18">
        <f t="shared" si="3"/>
        <v>-33.963482212571634</v>
      </c>
      <c r="K19" s="21">
        <f t="shared" si="10"/>
        <v>-33.191354467625928</v>
      </c>
      <c r="L19" s="22">
        <f t="shared" si="11"/>
        <v>-0.77212774494570624</v>
      </c>
      <c r="M19" s="17">
        <f t="shared" si="4"/>
        <v>21.14816488658181</v>
      </c>
      <c r="N19" s="18">
        <f t="shared" si="5"/>
        <v>62.361835113418195</v>
      </c>
      <c r="O19" s="21">
        <f t="shared" si="12"/>
        <v>62.75831293193022</v>
      </c>
      <c r="P19" s="22">
        <f t="shared" si="13"/>
        <v>-0.39647781851202524</v>
      </c>
      <c r="Q19" s="17">
        <f t="shared" si="6"/>
        <v>82.991624496423469</v>
      </c>
      <c r="R19" s="18">
        <f t="shared" si="7"/>
        <v>0.51837550357653583</v>
      </c>
      <c r="S19" s="21">
        <f t="shared" si="14"/>
        <v>1.2108266140764954</v>
      </c>
      <c r="T19" s="22">
        <f t="shared" si="15"/>
        <v>-0.69245111049995955</v>
      </c>
    </row>
    <row r="20" spans="1:20" x14ac:dyDescent="0.25">
      <c r="A20">
        <v>2512</v>
      </c>
      <c r="B20" t="s">
        <v>6</v>
      </c>
      <c r="C20" s="8">
        <v>133.19</v>
      </c>
      <c r="D20" s="8">
        <v>82.29</v>
      </c>
      <c r="E20" s="17">
        <f t="shared" si="0"/>
        <v>198.40345746696835</v>
      </c>
      <c r="F20" s="18">
        <f t="shared" si="1"/>
        <v>-116.11345746696834</v>
      </c>
      <c r="G20" s="21">
        <f t="shared" si="8"/>
        <v>-114.97317583387981</v>
      </c>
      <c r="H20" s="22">
        <f t="shared" si="9"/>
        <v>-1.1402816330885344</v>
      </c>
      <c r="I20" s="17">
        <f t="shared" si="2"/>
        <v>117.14012508103687</v>
      </c>
      <c r="J20" s="18">
        <f t="shared" si="3"/>
        <v>-34.850125081036865</v>
      </c>
      <c r="K20" s="21">
        <f t="shared" si="10"/>
        <v>-33.963482212571634</v>
      </c>
      <c r="L20" s="22">
        <f t="shared" si="11"/>
        <v>-0.88664286846523055</v>
      </c>
      <c r="M20" s="17">
        <f t="shared" si="4"/>
        <v>20.507786180558014</v>
      </c>
      <c r="N20" s="18">
        <f t="shared" si="5"/>
        <v>61.782213819441992</v>
      </c>
      <c r="O20" s="21">
        <f t="shared" si="12"/>
        <v>62.361835113418195</v>
      </c>
      <c r="P20" s="22">
        <f t="shared" si="13"/>
        <v>-0.57962129397620288</v>
      </c>
      <c r="Q20" s="17">
        <f t="shared" si="6"/>
        <v>82.593147038659026</v>
      </c>
      <c r="R20" s="18">
        <f t="shared" si="7"/>
        <v>-0.30314703865902004</v>
      </c>
      <c r="S20" s="21">
        <f t="shared" si="14"/>
        <v>0.51837550357653583</v>
      </c>
      <c r="T20" s="22">
        <f t="shared" si="15"/>
        <v>-0.82152254223555587</v>
      </c>
    </row>
    <row r="21" spans="1:20" x14ac:dyDescent="0.25">
      <c r="A21">
        <v>2511</v>
      </c>
      <c r="B21" t="s">
        <v>7</v>
      </c>
      <c r="C21" s="8">
        <v>133.16999999999999</v>
      </c>
      <c r="D21" s="8">
        <v>82.03</v>
      </c>
      <c r="E21" s="17">
        <f t="shared" si="0"/>
        <v>198.40158174068807</v>
      </c>
      <c r="F21" s="18">
        <f t="shared" si="1"/>
        <v>-116.37158174068807</v>
      </c>
      <c r="G21" s="21">
        <f t="shared" si="8"/>
        <v>-116.11345746696834</v>
      </c>
      <c r="H21" s="22">
        <f t="shared" si="9"/>
        <v>-0.25812427371973001</v>
      </c>
      <c r="I21" s="17">
        <f t="shared" si="2"/>
        <v>117.13228138382429</v>
      </c>
      <c r="J21" s="18">
        <f t="shared" si="3"/>
        <v>-35.102281383824291</v>
      </c>
      <c r="K21" s="21">
        <f t="shared" si="10"/>
        <v>-34.850125081036865</v>
      </c>
      <c r="L21" s="22">
        <f t="shared" si="11"/>
        <v>-0.25215630278742651</v>
      </c>
      <c r="M21" s="17">
        <f t="shared" si="4"/>
        <v>20.492718446298611</v>
      </c>
      <c r="N21" s="18">
        <f t="shared" si="5"/>
        <v>61.537281553701391</v>
      </c>
      <c r="O21" s="21">
        <f t="shared" si="12"/>
        <v>61.782213819441992</v>
      </c>
      <c r="P21" s="22">
        <f t="shared" si="13"/>
        <v>-0.24493226574060145</v>
      </c>
      <c r="Q21" s="17">
        <f t="shared" si="6"/>
        <v>82.583771098476333</v>
      </c>
      <c r="R21" s="18">
        <f t="shared" si="7"/>
        <v>-0.55377109847633221</v>
      </c>
      <c r="S21" s="21">
        <f t="shared" si="14"/>
        <v>-0.30314703865902004</v>
      </c>
      <c r="T21" s="22">
        <f t="shared" si="15"/>
        <v>-0.25062405981731217</v>
      </c>
    </row>
    <row r="22" spans="1:20" x14ac:dyDescent="0.25">
      <c r="A22">
        <v>2510</v>
      </c>
      <c r="B22" t="s">
        <v>8</v>
      </c>
      <c r="C22" s="8">
        <v>134.36000000000001</v>
      </c>
      <c r="D22" s="8">
        <v>83.29</v>
      </c>
      <c r="E22" s="17">
        <f t="shared" si="0"/>
        <v>198.51318745436413</v>
      </c>
      <c r="F22" s="18">
        <f t="shared" si="1"/>
        <v>-115.22318745436412</v>
      </c>
      <c r="G22" s="21">
        <f t="shared" si="8"/>
        <v>-116.37158174068807</v>
      </c>
      <c r="H22" s="22">
        <f t="shared" si="9"/>
        <v>1.1483942863239491</v>
      </c>
      <c r="I22" s="17">
        <f t="shared" si="2"/>
        <v>117.59898136797295</v>
      </c>
      <c r="J22" s="18">
        <f t="shared" si="3"/>
        <v>-34.308981367972947</v>
      </c>
      <c r="K22" s="21">
        <f t="shared" si="10"/>
        <v>-35.102281383824291</v>
      </c>
      <c r="L22" s="22">
        <f t="shared" si="11"/>
        <v>0.79330001585134369</v>
      </c>
      <c r="M22" s="17">
        <f t="shared" si="4"/>
        <v>21.38924863473197</v>
      </c>
      <c r="N22" s="18">
        <f t="shared" si="5"/>
        <v>61.900751365268036</v>
      </c>
      <c r="O22" s="21">
        <f t="shared" si="12"/>
        <v>61.537281553701391</v>
      </c>
      <c r="P22" s="22">
        <f t="shared" si="13"/>
        <v>0.36346981156664526</v>
      </c>
      <c r="Q22" s="17">
        <f t="shared" si="6"/>
        <v>83.141639539346571</v>
      </c>
      <c r="R22" s="18">
        <f t="shared" si="7"/>
        <v>0.14836046065343567</v>
      </c>
      <c r="S22" s="21">
        <f t="shared" si="14"/>
        <v>-0.55377109847633221</v>
      </c>
      <c r="T22" s="22">
        <f t="shared" si="15"/>
        <v>0.70213155912976788</v>
      </c>
    </row>
    <row r="23" spans="1:20" x14ac:dyDescent="0.25">
      <c r="A23">
        <v>2509</v>
      </c>
      <c r="B23" t="s">
        <v>9</v>
      </c>
      <c r="C23" s="8">
        <v>134.68</v>
      </c>
      <c r="D23" s="8">
        <v>83.47</v>
      </c>
      <c r="E23" s="17">
        <f t="shared" si="0"/>
        <v>198.54319907484842</v>
      </c>
      <c r="F23" s="18">
        <f t="shared" si="1"/>
        <v>-115.07319907484842</v>
      </c>
      <c r="G23" s="21">
        <f t="shared" si="8"/>
        <v>-115.22318745436412</v>
      </c>
      <c r="H23" s="22">
        <f t="shared" si="9"/>
        <v>0.14998837951570465</v>
      </c>
      <c r="I23" s="17">
        <f t="shared" si="2"/>
        <v>117.72448052337427</v>
      </c>
      <c r="J23" s="18">
        <f t="shared" si="3"/>
        <v>-34.254480523374269</v>
      </c>
      <c r="K23" s="21">
        <f t="shared" si="10"/>
        <v>-34.308981367972947</v>
      </c>
      <c r="L23" s="22">
        <f t="shared" si="11"/>
        <v>5.45008445986781E-2</v>
      </c>
      <c r="M23" s="17">
        <f t="shared" si="4"/>
        <v>21.630332382882102</v>
      </c>
      <c r="N23" s="18">
        <f t="shared" si="5"/>
        <v>61.839667617117897</v>
      </c>
      <c r="O23" s="21">
        <f t="shared" si="12"/>
        <v>61.900751365268036</v>
      </c>
      <c r="P23" s="22">
        <f t="shared" si="13"/>
        <v>-6.1083748150139172E-2</v>
      </c>
      <c r="Q23" s="17">
        <f t="shared" si="6"/>
        <v>83.291654582269643</v>
      </c>
      <c r="R23" s="18">
        <f t="shared" si="7"/>
        <v>0.17834541773035539</v>
      </c>
      <c r="S23" s="21">
        <f t="shared" si="14"/>
        <v>0.14836046065343567</v>
      </c>
      <c r="T23" s="22">
        <f t="shared" si="15"/>
        <v>2.9984957076919727E-2</v>
      </c>
    </row>
    <row r="24" spans="1:20" x14ac:dyDescent="0.25">
      <c r="A24">
        <v>2508</v>
      </c>
      <c r="B24" t="s">
        <v>10</v>
      </c>
      <c r="C24" s="8">
        <v>133.61000000000001</v>
      </c>
      <c r="D24" s="8">
        <v>82.858999999999995</v>
      </c>
      <c r="E24" s="17">
        <f t="shared" si="0"/>
        <v>198.44284771885401</v>
      </c>
      <c r="F24" s="18">
        <f t="shared" si="1"/>
        <v>-115.58384771885402</v>
      </c>
      <c r="G24" s="21">
        <f t="shared" si="8"/>
        <v>-115.07319907484842</v>
      </c>
      <c r="H24" s="22">
        <f t="shared" si="9"/>
        <v>-0.51064864400559884</v>
      </c>
      <c r="I24" s="17">
        <f t="shared" si="2"/>
        <v>117.30484272250112</v>
      </c>
      <c r="J24" s="18">
        <f t="shared" si="3"/>
        <v>-34.445842722501126</v>
      </c>
      <c r="K24" s="21">
        <f t="shared" si="10"/>
        <v>-34.254480523374269</v>
      </c>
      <c r="L24" s="22">
        <f t="shared" si="11"/>
        <v>-0.19136219912685704</v>
      </c>
      <c r="M24" s="17">
        <f t="shared" si="4"/>
        <v>20.824208600005079</v>
      </c>
      <c r="N24" s="18">
        <f t="shared" si="5"/>
        <v>62.034791399994916</v>
      </c>
      <c r="O24" s="21">
        <f t="shared" si="12"/>
        <v>61.839667617117897</v>
      </c>
      <c r="P24" s="22">
        <f t="shared" si="13"/>
        <v>0.19512378287701893</v>
      </c>
      <c r="Q24" s="17">
        <f t="shared" si="6"/>
        <v>82.790041782495592</v>
      </c>
      <c r="R24" s="18">
        <f t="shared" si="7"/>
        <v>6.8958217504402342E-2</v>
      </c>
      <c r="S24" s="21">
        <f t="shared" si="14"/>
        <v>0.17834541773035539</v>
      </c>
      <c r="T24" s="22">
        <f t="shared" si="15"/>
        <v>-0.10938720022595305</v>
      </c>
    </row>
    <row r="25" spans="1:20" x14ac:dyDescent="0.25">
      <c r="A25">
        <v>2507</v>
      </c>
      <c r="B25" t="s">
        <v>11</v>
      </c>
      <c r="C25" s="8">
        <v>132.06</v>
      </c>
      <c r="D25" s="8">
        <v>81.37</v>
      </c>
      <c r="E25" s="17">
        <f t="shared" si="0"/>
        <v>198.29747893213315</v>
      </c>
      <c r="F25" s="18">
        <f t="shared" si="1"/>
        <v>-116.92747893213314</v>
      </c>
      <c r="G25" s="21">
        <f t="shared" si="8"/>
        <v>-115.58384771885402</v>
      </c>
      <c r="H25" s="22">
        <f t="shared" si="9"/>
        <v>-1.3436312132791244</v>
      </c>
      <c r="I25" s="17">
        <f t="shared" si="2"/>
        <v>116.69695618852597</v>
      </c>
      <c r="J25" s="18">
        <f t="shared" si="3"/>
        <v>-35.326956188525969</v>
      </c>
      <c r="K25" s="21">
        <f t="shared" si="10"/>
        <v>-34.445842722501126</v>
      </c>
      <c r="L25" s="22">
        <f t="shared" si="11"/>
        <v>-0.88111346602484275</v>
      </c>
      <c r="M25" s="17">
        <f t="shared" si="4"/>
        <v>19.656459194902823</v>
      </c>
      <c r="N25" s="18">
        <f t="shared" si="5"/>
        <v>61.713540805097182</v>
      </c>
      <c r="O25" s="21">
        <f t="shared" si="12"/>
        <v>62.034791399994916</v>
      </c>
      <c r="P25" s="22">
        <f t="shared" si="13"/>
        <v>-0.32125059489773378</v>
      </c>
      <c r="Q25" s="17">
        <f t="shared" si="6"/>
        <v>82.063406418336882</v>
      </c>
      <c r="R25" s="18">
        <f t="shared" si="7"/>
        <v>-0.69340641833687755</v>
      </c>
      <c r="S25" s="21">
        <f t="shared" si="14"/>
        <v>6.8958217504402342E-2</v>
      </c>
      <c r="T25" s="22">
        <f t="shared" si="15"/>
        <v>-0.76236463584127989</v>
      </c>
    </row>
    <row r="26" spans="1:20" x14ac:dyDescent="0.25">
      <c r="A26">
        <v>2506</v>
      </c>
      <c r="B26" t="s">
        <v>12</v>
      </c>
      <c r="C26" s="8">
        <v>131.94999999999999</v>
      </c>
      <c r="D26" s="8">
        <v>80.98</v>
      </c>
      <c r="E26" s="17">
        <f t="shared" si="0"/>
        <v>198.28716243759166</v>
      </c>
      <c r="F26" s="18">
        <f t="shared" si="1"/>
        <v>-117.30716243759166</v>
      </c>
      <c r="G26" s="21">
        <f t="shared" si="8"/>
        <v>-116.92747893213314</v>
      </c>
      <c r="H26" s="22">
        <f t="shared" si="9"/>
        <v>-0.37968350545851592</v>
      </c>
      <c r="I26" s="17">
        <f t="shared" si="2"/>
        <v>116.65381585385677</v>
      </c>
      <c r="J26" s="18">
        <f t="shared" si="3"/>
        <v>-35.673815853856766</v>
      </c>
      <c r="K26" s="21">
        <f t="shared" si="10"/>
        <v>-35.326956188525969</v>
      </c>
      <c r="L26" s="22">
        <f t="shared" si="11"/>
        <v>-0.34685966533079693</v>
      </c>
      <c r="M26" s="17">
        <f t="shared" si="4"/>
        <v>19.573586656476209</v>
      </c>
      <c r="N26" s="18">
        <f t="shared" si="5"/>
        <v>61.406413343523795</v>
      </c>
      <c r="O26" s="21">
        <f t="shared" si="12"/>
        <v>61.713540805097182</v>
      </c>
      <c r="P26" s="22">
        <f t="shared" si="13"/>
        <v>-0.307127461573387</v>
      </c>
      <c r="Q26" s="17">
        <f t="shared" si="6"/>
        <v>82.011838747332078</v>
      </c>
      <c r="R26" s="18">
        <f t="shared" si="7"/>
        <v>-1.031838747332074</v>
      </c>
      <c r="S26" s="21">
        <f t="shared" si="14"/>
        <v>-0.69340641833687755</v>
      </c>
      <c r="T26" s="22">
        <f t="shared" si="15"/>
        <v>-0.33843232899519649</v>
      </c>
    </row>
    <row r="27" spans="1:20" x14ac:dyDescent="0.25">
      <c r="A27">
        <v>2505</v>
      </c>
      <c r="B27" t="s">
        <v>13</v>
      </c>
      <c r="C27" s="8">
        <v>132.38999999999999</v>
      </c>
      <c r="D27" s="8">
        <v>82</v>
      </c>
      <c r="E27" s="17">
        <f t="shared" si="0"/>
        <v>198.32842841575757</v>
      </c>
      <c r="F27" s="18">
        <f t="shared" si="1"/>
        <v>-116.32842841575757</v>
      </c>
      <c r="G27" s="21">
        <f t="shared" si="8"/>
        <v>-117.30716243759166</v>
      </c>
      <c r="H27" s="22">
        <f t="shared" si="9"/>
        <v>0.97873402183408587</v>
      </c>
      <c r="I27" s="17">
        <f t="shared" si="2"/>
        <v>116.82637719253358</v>
      </c>
      <c r="J27" s="18">
        <f t="shared" si="3"/>
        <v>-34.826377192533585</v>
      </c>
      <c r="K27" s="21">
        <f t="shared" si="10"/>
        <v>-35.673815853856766</v>
      </c>
      <c r="L27" s="22">
        <f t="shared" si="11"/>
        <v>0.84743866132318146</v>
      </c>
      <c r="M27" s="17">
        <f t="shared" si="4"/>
        <v>19.905076810182649</v>
      </c>
      <c r="N27" s="18">
        <f t="shared" si="5"/>
        <v>62.094923189817351</v>
      </c>
      <c r="O27" s="21">
        <f t="shared" si="12"/>
        <v>61.406413343523795</v>
      </c>
      <c r="P27" s="22">
        <f t="shared" si="13"/>
        <v>0.68850984629355594</v>
      </c>
      <c r="Q27" s="17">
        <f t="shared" si="6"/>
        <v>82.218109431351309</v>
      </c>
      <c r="R27" s="18">
        <f t="shared" si="7"/>
        <v>-0.21810943135130856</v>
      </c>
      <c r="S27" s="21">
        <f t="shared" si="14"/>
        <v>-1.031838747332074</v>
      </c>
      <c r="T27" s="22">
        <f t="shared" si="15"/>
        <v>0.81372931598076548</v>
      </c>
    </row>
    <row r="28" spans="1:20" x14ac:dyDescent="0.25">
      <c r="A28">
        <v>2504</v>
      </c>
      <c r="B28" t="s">
        <v>14</v>
      </c>
      <c r="C28" s="8">
        <v>133</v>
      </c>
      <c r="D28" s="8">
        <v>83.08</v>
      </c>
      <c r="E28" s="17">
        <f t="shared" si="0"/>
        <v>198.38563806730579</v>
      </c>
      <c r="F28" s="18">
        <f t="shared" si="1"/>
        <v>-115.30563806730579</v>
      </c>
      <c r="G28" s="21">
        <f t="shared" si="8"/>
        <v>-116.32842841575757</v>
      </c>
      <c r="H28" s="22">
        <f t="shared" si="9"/>
        <v>1.0227903484517782</v>
      </c>
      <c r="I28" s="17">
        <f t="shared" si="2"/>
        <v>117.06560995751735</v>
      </c>
      <c r="J28" s="18">
        <f t="shared" si="3"/>
        <v>-33.985609957517354</v>
      </c>
      <c r="K28" s="21">
        <f t="shared" si="10"/>
        <v>-34.826377192533585</v>
      </c>
      <c r="L28" s="22">
        <f t="shared" si="11"/>
        <v>0.84076723501623007</v>
      </c>
      <c r="M28" s="17">
        <f t="shared" si="4"/>
        <v>20.364642705093857</v>
      </c>
      <c r="N28" s="18">
        <f t="shared" si="5"/>
        <v>62.715357294906141</v>
      </c>
      <c r="O28" s="21">
        <f t="shared" si="12"/>
        <v>62.094923189817351</v>
      </c>
      <c r="P28" s="22">
        <f t="shared" si="13"/>
        <v>0.62043410508879049</v>
      </c>
      <c r="Q28" s="17">
        <f t="shared" si="6"/>
        <v>82.50407560692345</v>
      </c>
      <c r="R28" s="18">
        <f t="shared" si="7"/>
        <v>0.57592439307654786</v>
      </c>
      <c r="S28" s="21">
        <f t="shared" si="14"/>
        <v>-0.21810943135130856</v>
      </c>
      <c r="T28" s="22">
        <f t="shared" si="15"/>
        <v>0.79403382442785642</v>
      </c>
    </row>
    <row r="29" spans="1:20" x14ac:dyDescent="0.25">
      <c r="A29">
        <v>2503</v>
      </c>
      <c r="B29" t="s">
        <v>15</v>
      </c>
      <c r="C29" s="8">
        <v>133.51</v>
      </c>
      <c r="D29" s="8">
        <v>83.65</v>
      </c>
      <c r="E29" s="17">
        <f t="shared" si="0"/>
        <v>198.43346908745266</v>
      </c>
      <c r="F29" s="18">
        <f t="shared" si="1"/>
        <v>-114.78346908745266</v>
      </c>
      <c r="G29" s="21">
        <f t="shared" si="8"/>
        <v>-115.30563806730579</v>
      </c>
      <c r="H29" s="22">
        <f t="shared" si="9"/>
        <v>0.52216897985313437</v>
      </c>
      <c r="I29" s="17">
        <f t="shared" si="2"/>
        <v>117.26562423643819</v>
      </c>
      <c r="J29" s="18">
        <f t="shared" si="3"/>
        <v>-33.61562423643818</v>
      </c>
      <c r="K29" s="21">
        <f t="shared" si="10"/>
        <v>-33.985609957517354</v>
      </c>
      <c r="L29" s="22">
        <f t="shared" si="11"/>
        <v>0.36998572107917482</v>
      </c>
      <c r="M29" s="17">
        <f t="shared" si="4"/>
        <v>20.748869928708146</v>
      </c>
      <c r="N29" s="18">
        <f t="shared" si="5"/>
        <v>62.90113007129186</v>
      </c>
      <c r="O29" s="21">
        <f t="shared" si="12"/>
        <v>62.715357294906141</v>
      </c>
      <c r="P29" s="22">
        <f t="shared" si="13"/>
        <v>0.18577277638571843</v>
      </c>
      <c r="Q29" s="17">
        <f t="shared" si="6"/>
        <v>82.743162081582113</v>
      </c>
      <c r="R29" s="18">
        <f t="shared" si="7"/>
        <v>0.9068379184178923</v>
      </c>
      <c r="S29" s="21">
        <f t="shared" si="14"/>
        <v>0.57592439307654786</v>
      </c>
      <c r="T29" s="22">
        <f t="shared" si="15"/>
        <v>0.33091352534134444</v>
      </c>
    </row>
    <row r="30" spans="1:20" x14ac:dyDescent="0.25">
      <c r="A30">
        <v>2502</v>
      </c>
      <c r="B30" t="s">
        <v>16</v>
      </c>
      <c r="C30" s="8">
        <v>134.9</v>
      </c>
      <c r="D30" s="8">
        <v>84.84</v>
      </c>
      <c r="E30" s="17">
        <f t="shared" si="0"/>
        <v>198.56383206393139</v>
      </c>
      <c r="F30" s="18">
        <f t="shared" si="1"/>
        <v>-113.72383206393138</v>
      </c>
      <c r="G30" s="21">
        <f t="shared" si="8"/>
        <v>-114.78346908745266</v>
      </c>
      <c r="H30" s="22">
        <f t="shared" si="9"/>
        <v>1.059637023521276</v>
      </c>
      <c r="I30" s="17">
        <f t="shared" si="2"/>
        <v>117.81076119271268</v>
      </c>
      <c r="J30" s="18">
        <f t="shared" si="3"/>
        <v>-32.970761192712672</v>
      </c>
      <c r="K30" s="21">
        <f t="shared" si="10"/>
        <v>-33.61562423643818</v>
      </c>
      <c r="L30" s="22">
        <f t="shared" si="11"/>
        <v>0.64486304372550762</v>
      </c>
      <c r="M30" s="17">
        <f t="shared" si="4"/>
        <v>21.796077459735329</v>
      </c>
      <c r="N30" s="18">
        <f t="shared" si="5"/>
        <v>63.043922540264674</v>
      </c>
      <c r="O30" s="21">
        <f t="shared" si="12"/>
        <v>62.90113007129186</v>
      </c>
      <c r="P30" s="22">
        <f t="shared" si="13"/>
        <v>0.14279246897281439</v>
      </c>
      <c r="Q30" s="17">
        <f t="shared" si="6"/>
        <v>83.39478992427928</v>
      </c>
      <c r="R30" s="18">
        <f t="shared" si="7"/>
        <v>1.4452100757207234</v>
      </c>
      <c r="S30" s="21">
        <f t="shared" si="14"/>
        <v>0.9068379184178923</v>
      </c>
      <c r="T30" s="22">
        <f t="shared" si="15"/>
        <v>0.53837215730283106</v>
      </c>
    </row>
    <row r="31" spans="1:20" x14ac:dyDescent="0.25">
      <c r="A31">
        <v>2501</v>
      </c>
      <c r="B31" t="s">
        <v>17</v>
      </c>
      <c r="C31" s="8">
        <v>131.87</v>
      </c>
      <c r="D31" s="8">
        <v>82.11</v>
      </c>
      <c r="E31" s="17">
        <f t="shared" si="0"/>
        <v>198.27965953247059</v>
      </c>
      <c r="F31" s="18">
        <f t="shared" si="1"/>
        <v>-116.16965953247059</v>
      </c>
      <c r="G31" s="21">
        <f t="shared" si="8"/>
        <v>-113.72383206393138</v>
      </c>
      <c r="H31" s="22">
        <f t="shared" si="9"/>
        <v>-2.445827468539207</v>
      </c>
      <c r="I31" s="17">
        <f t="shared" si="2"/>
        <v>116.62244106500644</v>
      </c>
      <c r="J31" s="18">
        <f t="shared" si="3"/>
        <v>-34.512441065006442</v>
      </c>
      <c r="K31" s="21">
        <f t="shared" si="10"/>
        <v>-32.970761192712672</v>
      </c>
      <c r="L31" s="22">
        <f t="shared" si="11"/>
        <v>-1.5416798722937699</v>
      </c>
      <c r="M31" s="17">
        <f t="shared" si="4"/>
        <v>19.51331571943868</v>
      </c>
      <c r="N31" s="18">
        <f t="shared" si="5"/>
        <v>62.59668428056132</v>
      </c>
      <c r="O31" s="21">
        <f t="shared" si="12"/>
        <v>63.043922540264674</v>
      </c>
      <c r="P31" s="22">
        <f t="shared" si="13"/>
        <v>-0.4472382597033544</v>
      </c>
      <c r="Q31" s="17">
        <f t="shared" si="6"/>
        <v>81.97433498660132</v>
      </c>
      <c r="R31" s="18">
        <f t="shared" si="7"/>
        <v>0.13566501339867898</v>
      </c>
      <c r="S31" s="21">
        <f t="shared" si="14"/>
        <v>1.4452100757207234</v>
      </c>
      <c r="T31" s="22">
        <f t="shared" si="15"/>
        <v>-1.3095450623220444</v>
      </c>
    </row>
    <row r="32" spans="1:20" x14ac:dyDescent="0.25">
      <c r="A32">
        <v>2500</v>
      </c>
      <c r="B32" t="s">
        <v>18</v>
      </c>
      <c r="C32" s="8">
        <v>131.72999999999999</v>
      </c>
      <c r="D32" s="8">
        <v>82.08</v>
      </c>
      <c r="E32" s="17">
        <f t="shared" si="0"/>
        <v>198.26652944850869</v>
      </c>
      <c r="F32" s="18">
        <f t="shared" si="1"/>
        <v>-116.18652944850869</v>
      </c>
      <c r="G32" s="21">
        <f t="shared" si="8"/>
        <v>-116.16965953247059</v>
      </c>
      <c r="H32" s="22">
        <f t="shared" si="9"/>
        <v>-1.6869916038103838E-2</v>
      </c>
      <c r="I32" s="17">
        <f t="shared" si="2"/>
        <v>116.56753518451836</v>
      </c>
      <c r="J32" s="18">
        <f t="shared" si="3"/>
        <v>-34.487535184518364</v>
      </c>
      <c r="K32" s="21">
        <f t="shared" si="10"/>
        <v>-34.512441065006442</v>
      </c>
      <c r="L32" s="22">
        <f t="shared" si="11"/>
        <v>2.4905880488077514E-2</v>
      </c>
      <c r="M32" s="17">
        <f t="shared" si="4"/>
        <v>19.407841579622982</v>
      </c>
      <c r="N32" s="18">
        <f t="shared" si="5"/>
        <v>62.672158420377016</v>
      </c>
      <c r="O32" s="21">
        <f t="shared" si="12"/>
        <v>62.59668428056132</v>
      </c>
      <c r="P32" s="22">
        <f t="shared" si="13"/>
        <v>7.5474139815696617E-2</v>
      </c>
      <c r="Q32" s="17">
        <f t="shared" si="6"/>
        <v>81.908703405322456</v>
      </c>
      <c r="R32" s="18">
        <f t="shared" si="7"/>
        <v>0.17129659467754266</v>
      </c>
      <c r="S32" s="21">
        <f t="shared" si="14"/>
        <v>0.13566501339867898</v>
      </c>
      <c r="T32" s="22">
        <f t="shared" si="15"/>
        <v>3.5631581278863678E-2</v>
      </c>
    </row>
    <row r="33" spans="1:20" x14ac:dyDescent="0.25">
      <c r="A33">
        <v>2499</v>
      </c>
      <c r="B33" t="s">
        <v>19</v>
      </c>
      <c r="C33" s="8">
        <v>130.41999999999999</v>
      </c>
      <c r="D33" s="8">
        <v>80.88</v>
      </c>
      <c r="E33" s="17">
        <f t="shared" si="0"/>
        <v>198.14366937715104</v>
      </c>
      <c r="F33" s="18">
        <f t="shared" si="1"/>
        <v>-117.26366937715105</v>
      </c>
      <c r="G33" s="21">
        <f t="shared" si="8"/>
        <v>-116.18652944850869</v>
      </c>
      <c r="H33" s="22">
        <f t="shared" si="9"/>
        <v>-1.0771399286423531</v>
      </c>
      <c r="I33" s="17">
        <f t="shared" si="2"/>
        <v>116.05377301709422</v>
      </c>
      <c r="J33" s="18">
        <f t="shared" si="3"/>
        <v>-35.17377301709422</v>
      </c>
      <c r="K33" s="21">
        <f t="shared" si="10"/>
        <v>-34.487535184518364</v>
      </c>
      <c r="L33" s="22">
        <f t="shared" si="11"/>
        <v>-0.68623783257585558</v>
      </c>
      <c r="M33" s="17">
        <f t="shared" si="4"/>
        <v>18.420904985633356</v>
      </c>
      <c r="N33" s="18">
        <f t="shared" si="5"/>
        <v>62.459095014366639</v>
      </c>
      <c r="O33" s="21">
        <f t="shared" si="12"/>
        <v>62.672158420377016</v>
      </c>
      <c r="P33" s="22">
        <f t="shared" si="13"/>
        <v>-0.21306340601037732</v>
      </c>
      <c r="Q33" s="17">
        <f t="shared" si="6"/>
        <v>81.294579323356075</v>
      </c>
      <c r="R33" s="18">
        <f t="shared" si="7"/>
        <v>-0.4145793233560795</v>
      </c>
      <c r="S33" s="21">
        <f t="shared" si="14"/>
        <v>0.17129659467754266</v>
      </c>
      <c r="T33" s="22">
        <f t="shared" si="15"/>
        <v>-0.58587591803362216</v>
      </c>
    </row>
    <row r="34" spans="1:20" x14ac:dyDescent="0.25">
      <c r="A34">
        <v>2498</v>
      </c>
      <c r="B34" t="s">
        <v>20</v>
      </c>
      <c r="C34" s="8">
        <v>129.04499999999999</v>
      </c>
      <c r="D34" s="8">
        <v>79.55</v>
      </c>
      <c r="E34" s="17">
        <f t="shared" si="0"/>
        <v>198.01471319538251</v>
      </c>
      <c r="F34" s="18">
        <f t="shared" si="1"/>
        <v>-118.46471319538252</v>
      </c>
      <c r="G34" s="21">
        <f t="shared" si="8"/>
        <v>-117.26366937715105</v>
      </c>
      <c r="H34" s="22">
        <f t="shared" si="9"/>
        <v>-1.2010438182314687</v>
      </c>
      <c r="I34" s="17">
        <f t="shared" si="2"/>
        <v>115.51451883372917</v>
      </c>
      <c r="J34" s="18">
        <f t="shared" si="3"/>
        <v>-35.964518833729173</v>
      </c>
      <c r="K34" s="21">
        <f t="shared" si="10"/>
        <v>-35.17377301709422</v>
      </c>
      <c r="L34" s="22">
        <f t="shared" si="11"/>
        <v>-0.7907458166349528</v>
      </c>
      <c r="M34" s="17">
        <f t="shared" si="4"/>
        <v>17.384998255300715</v>
      </c>
      <c r="N34" s="18">
        <f t="shared" si="5"/>
        <v>62.165001744699282</v>
      </c>
      <c r="O34" s="21">
        <f t="shared" si="12"/>
        <v>62.459095014366639</v>
      </c>
      <c r="P34" s="22">
        <f t="shared" si="13"/>
        <v>-0.29409326966735705</v>
      </c>
      <c r="Q34" s="17">
        <f t="shared" si="6"/>
        <v>80.649983435795946</v>
      </c>
      <c r="R34" s="18">
        <f t="shared" si="7"/>
        <v>-1.0999834357959486</v>
      </c>
      <c r="S34" s="21">
        <f t="shared" si="14"/>
        <v>-0.4145793233560795</v>
      </c>
      <c r="T34" s="22">
        <f t="shared" si="15"/>
        <v>-0.6854041124398691</v>
      </c>
    </row>
    <row r="35" spans="1:20" x14ac:dyDescent="0.25">
      <c r="A35">
        <v>2497</v>
      </c>
      <c r="B35" t="s">
        <v>21</v>
      </c>
      <c r="C35" s="8">
        <v>128.96</v>
      </c>
      <c r="D35" s="8">
        <v>79.739999999999995</v>
      </c>
      <c r="E35" s="17">
        <f t="shared" si="0"/>
        <v>198.00674135869139</v>
      </c>
      <c r="F35" s="18">
        <f t="shared" si="1"/>
        <v>-118.26674135869139</v>
      </c>
      <c r="G35" s="21">
        <f t="shared" si="8"/>
        <v>-118.46471319538252</v>
      </c>
      <c r="H35" s="22">
        <f t="shared" si="9"/>
        <v>0.19797183669112428</v>
      </c>
      <c r="I35" s="17">
        <f t="shared" si="2"/>
        <v>115.48118312057569</v>
      </c>
      <c r="J35" s="18">
        <f t="shared" si="3"/>
        <v>-35.741183120575698</v>
      </c>
      <c r="K35" s="21">
        <f t="shared" si="10"/>
        <v>-35.964518833729173</v>
      </c>
      <c r="L35" s="22">
        <f t="shared" si="11"/>
        <v>0.22333571315347456</v>
      </c>
      <c r="M35" s="17">
        <f t="shared" si="4"/>
        <v>17.320960384698353</v>
      </c>
      <c r="N35" s="18">
        <f t="shared" si="5"/>
        <v>62.419039615301642</v>
      </c>
      <c r="O35" s="21">
        <f t="shared" si="12"/>
        <v>62.165001744699282</v>
      </c>
      <c r="P35" s="22">
        <f t="shared" si="13"/>
        <v>0.25403787060236027</v>
      </c>
      <c r="Q35" s="17">
        <f t="shared" si="6"/>
        <v>80.610135690019519</v>
      </c>
      <c r="R35" s="18">
        <f t="shared" si="7"/>
        <v>-0.87013569001952362</v>
      </c>
      <c r="S35" s="21">
        <f t="shared" si="14"/>
        <v>-1.0999834357959486</v>
      </c>
      <c r="T35" s="22">
        <f t="shared" si="15"/>
        <v>0.22984774577642497</v>
      </c>
    </row>
    <row r="36" spans="1:20" x14ac:dyDescent="0.25">
      <c r="A36">
        <v>2496</v>
      </c>
      <c r="B36" t="s">
        <v>22</v>
      </c>
      <c r="C36" s="8">
        <v>128.41999999999999</v>
      </c>
      <c r="D36" s="8">
        <v>78.849999999999994</v>
      </c>
      <c r="E36" s="17">
        <f t="shared" si="0"/>
        <v>197.9560967491241</v>
      </c>
      <c r="F36" s="18">
        <f t="shared" si="1"/>
        <v>-119.10609674912411</v>
      </c>
      <c r="G36" s="21">
        <f t="shared" si="8"/>
        <v>-118.26674135869139</v>
      </c>
      <c r="H36" s="22">
        <f t="shared" si="9"/>
        <v>-0.8393553904327149</v>
      </c>
      <c r="I36" s="17">
        <f t="shared" si="2"/>
        <v>115.26940329583596</v>
      </c>
      <c r="J36" s="18">
        <f t="shared" si="3"/>
        <v>-36.419403295835963</v>
      </c>
      <c r="K36" s="21">
        <f t="shared" si="10"/>
        <v>-35.741183120575698</v>
      </c>
      <c r="L36" s="22">
        <f t="shared" si="11"/>
        <v>-0.67822017526026457</v>
      </c>
      <c r="M36" s="17">
        <f t="shared" si="4"/>
        <v>16.91413155969498</v>
      </c>
      <c r="N36" s="18">
        <f t="shared" si="5"/>
        <v>61.935868440305015</v>
      </c>
      <c r="O36" s="21">
        <f t="shared" si="12"/>
        <v>62.419039615301642</v>
      </c>
      <c r="P36" s="22">
        <f t="shared" si="13"/>
        <v>-0.48317117499662743</v>
      </c>
      <c r="Q36" s="17">
        <f t="shared" si="6"/>
        <v>80.356985305086795</v>
      </c>
      <c r="R36" s="18">
        <f t="shared" si="7"/>
        <v>-1.5069853050868005</v>
      </c>
      <c r="S36" s="21">
        <f t="shared" si="14"/>
        <v>-0.87013569001952362</v>
      </c>
      <c r="T36" s="22">
        <f t="shared" si="15"/>
        <v>-0.63684961506727689</v>
      </c>
    </row>
    <row r="37" spans="1:20" x14ac:dyDescent="0.25">
      <c r="A37">
        <v>2495</v>
      </c>
      <c r="B37" t="s">
        <v>23</v>
      </c>
      <c r="C37" s="8">
        <v>129.4</v>
      </c>
      <c r="D37" s="8">
        <v>79.27</v>
      </c>
      <c r="E37" s="17">
        <f t="shared" si="0"/>
        <v>198.0480073368573</v>
      </c>
      <c r="F37" s="18">
        <f t="shared" si="1"/>
        <v>-118.7780073368573</v>
      </c>
      <c r="G37" s="21">
        <f t="shared" si="8"/>
        <v>-119.10609674912411</v>
      </c>
      <c r="H37" s="22">
        <f t="shared" si="9"/>
        <v>0.32808941226680588</v>
      </c>
      <c r="I37" s="17">
        <f t="shared" si="2"/>
        <v>115.65374445925251</v>
      </c>
      <c r="J37" s="18">
        <f t="shared" si="3"/>
        <v>-36.383744459252512</v>
      </c>
      <c r="K37" s="21">
        <f t="shared" si="10"/>
        <v>-36.419403295835963</v>
      </c>
      <c r="L37" s="22">
        <f t="shared" si="11"/>
        <v>3.5658836583451148E-2</v>
      </c>
      <c r="M37" s="17">
        <f t="shared" si="4"/>
        <v>17.652450538404793</v>
      </c>
      <c r="N37" s="18">
        <f t="shared" si="5"/>
        <v>61.617549461595203</v>
      </c>
      <c r="O37" s="21">
        <f t="shared" si="12"/>
        <v>61.935868440305015</v>
      </c>
      <c r="P37" s="22">
        <f t="shared" si="13"/>
        <v>-0.31831897870981152</v>
      </c>
      <c r="Q37" s="17">
        <f t="shared" si="6"/>
        <v>80.816406374038749</v>
      </c>
      <c r="R37" s="18">
        <f t="shared" si="7"/>
        <v>-1.546406374038753</v>
      </c>
      <c r="S37" s="21">
        <f t="shared" si="14"/>
        <v>-1.5069853050868005</v>
      </c>
      <c r="T37" s="22">
        <f t="shared" si="15"/>
        <v>-3.942106895195252E-2</v>
      </c>
    </row>
    <row r="38" spans="1:20" x14ac:dyDescent="0.25">
      <c r="A38">
        <v>2494</v>
      </c>
      <c r="B38" t="s">
        <v>24</v>
      </c>
      <c r="C38" s="8">
        <v>127.6</v>
      </c>
      <c r="D38" s="8">
        <v>78</v>
      </c>
      <c r="E38" s="17">
        <f t="shared" si="0"/>
        <v>197.87919197163305</v>
      </c>
      <c r="F38" s="18">
        <f t="shared" si="1"/>
        <v>-119.87919197163305</v>
      </c>
      <c r="G38" s="21">
        <f t="shared" si="8"/>
        <v>-118.7780073368573</v>
      </c>
      <c r="H38" s="22">
        <f t="shared" si="9"/>
        <v>-1.1011846347757483</v>
      </c>
      <c r="I38" s="17">
        <f t="shared" si="2"/>
        <v>114.94781171012008</v>
      </c>
      <c r="J38" s="18">
        <f t="shared" si="3"/>
        <v>-36.947811710120078</v>
      </c>
      <c r="K38" s="21">
        <f t="shared" si="10"/>
        <v>-36.383744459252512</v>
      </c>
      <c r="L38" s="22">
        <f t="shared" si="11"/>
        <v>-0.56406725086756637</v>
      </c>
      <c r="M38" s="17">
        <f t="shared" si="4"/>
        <v>16.296354455060253</v>
      </c>
      <c r="N38" s="18">
        <f t="shared" si="5"/>
        <v>61.703645544939747</v>
      </c>
      <c r="O38" s="21">
        <f t="shared" si="12"/>
        <v>61.617549461595203</v>
      </c>
      <c r="P38" s="22">
        <f t="shared" si="13"/>
        <v>8.6096083344543217E-2</v>
      </c>
      <c r="Q38" s="17">
        <f t="shared" si="6"/>
        <v>79.972571757596398</v>
      </c>
      <c r="R38" s="18">
        <f t="shared" si="7"/>
        <v>-1.9725717575963984</v>
      </c>
      <c r="S38" s="21">
        <f t="shared" si="14"/>
        <v>-1.546406374038753</v>
      </c>
      <c r="T38" s="22">
        <f t="shared" si="15"/>
        <v>-0.42616538355764533</v>
      </c>
    </row>
    <row r="39" spans="1:20" x14ac:dyDescent="0.25">
      <c r="A39">
        <v>2493</v>
      </c>
      <c r="B39" t="s">
        <v>25</v>
      </c>
      <c r="C39" s="8">
        <v>127.7</v>
      </c>
      <c r="D39" s="8">
        <v>77.78</v>
      </c>
      <c r="E39" s="17">
        <f t="shared" si="0"/>
        <v>197.8885706030344</v>
      </c>
      <c r="F39" s="18">
        <f t="shared" si="1"/>
        <v>-120.10857060303439</v>
      </c>
      <c r="G39" s="21">
        <f t="shared" si="8"/>
        <v>-119.87919197163305</v>
      </c>
      <c r="H39" s="22">
        <f t="shared" si="9"/>
        <v>-0.22937863140134596</v>
      </c>
      <c r="I39" s="17">
        <f t="shared" si="2"/>
        <v>114.987030196183</v>
      </c>
      <c r="J39" s="18">
        <f t="shared" si="3"/>
        <v>-37.207030196182998</v>
      </c>
      <c r="K39" s="21">
        <f t="shared" si="10"/>
        <v>-36.947811710120078</v>
      </c>
      <c r="L39" s="22">
        <f t="shared" si="11"/>
        <v>-0.25921848606292031</v>
      </c>
      <c r="M39" s="17">
        <f t="shared" si="4"/>
        <v>16.371693126357172</v>
      </c>
      <c r="N39" s="18">
        <f t="shared" si="5"/>
        <v>61.408306873642829</v>
      </c>
      <c r="O39" s="21">
        <f t="shared" si="12"/>
        <v>61.703645544939747</v>
      </c>
      <c r="P39" s="22">
        <f t="shared" si="13"/>
        <v>-0.29533867129691771</v>
      </c>
      <c r="Q39" s="17">
        <f t="shared" si="6"/>
        <v>80.019451458509849</v>
      </c>
      <c r="R39" s="18">
        <f t="shared" si="7"/>
        <v>-2.2394514585098477</v>
      </c>
      <c r="S39" s="21">
        <f t="shared" si="14"/>
        <v>-1.9725717575963984</v>
      </c>
      <c r="T39" s="22">
        <f t="shared" si="15"/>
        <v>-0.26687970091344937</v>
      </c>
    </row>
    <row r="40" spans="1:20" x14ac:dyDescent="0.25">
      <c r="A40">
        <v>2492</v>
      </c>
      <c r="B40" t="s">
        <v>26</v>
      </c>
      <c r="C40" s="8">
        <v>129.32</v>
      </c>
      <c r="D40" s="8">
        <v>79.45</v>
      </c>
      <c r="E40" s="17">
        <f t="shared" si="0"/>
        <v>198.04050443173622</v>
      </c>
      <c r="F40" s="18">
        <f t="shared" si="1"/>
        <v>-118.59050443173622</v>
      </c>
      <c r="G40" s="21">
        <f t="shared" si="8"/>
        <v>-120.10857060303439</v>
      </c>
      <c r="H40" s="22">
        <f t="shared" si="9"/>
        <v>1.5180661712981731</v>
      </c>
      <c r="I40" s="17">
        <f t="shared" si="2"/>
        <v>115.62236967040218</v>
      </c>
      <c r="J40" s="18">
        <f t="shared" si="3"/>
        <v>-36.172369670402176</v>
      </c>
      <c r="K40" s="21">
        <f t="shared" si="10"/>
        <v>-37.207030196182998</v>
      </c>
      <c r="L40" s="22">
        <f t="shared" si="11"/>
        <v>1.0346605257808221</v>
      </c>
      <c r="M40" s="17">
        <f t="shared" si="4"/>
        <v>17.592179601367249</v>
      </c>
      <c r="N40" s="18">
        <f t="shared" si="5"/>
        <v>61.857820398632754</v>
      </c>
      <c r="O40" s="21">
        <f t="shared" si="12"/>
        <v>61.408306873642829</v>
      </c>
      <c r="P40" s="22">
        <f t="shared" si="13"/>
        <v>0.44951352498992492</v>
      </c>
      <c r="Q40" s="17">
        <f t="shared" si="6"/>
        <v>80.778902613307963</v>
      </c>
      <c r="R40" s="18">
        <f t="shared" si="7"/>
        <v>-1.3289026133079602</v>
      </c>
      <c r="S40" s="21">
        <f t="shared" si="14"/>
        <v>-2.2394514585098477</v>
      </c>
      <c r="T40" s="22">
        <f t="shared" si="15"/>
        <v>0.9105488452018875</v>
      </c>
    </row>
    <row r="41" spans="1:20" x14ac:dyDescent="0.25">
      <c r="A41">
        <v>2491</v>
      </c>
      <c r="B41" t="s">
        <v>27</v>
      </c>
      <c r="C41" s="8">
        <v>127.02</v>
      </c>
      <c r="D41" s="8">
        <v>78.03</v>
      </c>
      <c r="E41" s="17">
        <f t="shared" si="0"/>
        <v>197.82479590950524</v>
      </c>
      <c r="F41" s="18">
        <f t="shared" si="1"/>
        <v>-119.79479590950524</v>
      </c>
      <c r="G41" s="21">
        <f t="shared" si="8"/>
        <v>-118.59050443173622</v>
      </c>
      <c r="H41" s="22">
        <f t="shared" si="9"/>
        <v>-1.2042914777690186</v>
      </c>
      <c r="I41" s="17">
        <f t="shared" si="2"/>
        <v>114.7203444909552</v>
      </c>
      <c r="J41" s="18">
        <f t="shared" si="3"/>
        <v>-36.690344490955198</v>
      </c>
      <c r="K41" s="21">
        <f t="shared" si="10"/>
        <v>-36.172369670402176</v>
      </c>
      <c r="L41" s="22">
        <f t="shared" si="11"/>
        <v>-0.51797482055302169</v>
      </c>
      <c r="M41" s="17">
        <f t="shared" si="4"/>
        <v>15.859390161538116</v>
      </c>
      <c r="N41" s="18">
        <f t="shared" si="5"/>
        <v>62.170609838461885</v>
      </c>
      <c r="O41" s="21">
        <f t="shared" si="12"/>
        <v>61.857820398632754</v>
      </c>
      <c r="P41" s="22">
        <f t="shared" si="13"/>
        <v>0.31278943982913177</v>
      </c>
      <c r="Q41" s="17">
        <f t="shared" si="6"/>
        <v>79.700669492298303</v>
      </c>
      <c r="R41" s="18">
        <f t="shared" si="7"/>
        <v>-1.6706694922983019</v>
      </c>
      <c r="S41" s="21">
        <f t="shared" si="14"/>
        <v>-1.3289026133079602</v>
      </c>
      <c r="T41" s="22">
        <f t="shared" si="15"/>
        <v>-0.34176687899034164</v>
      </c>
    </row>
    <row r="42" spans="1:20" x14ac:dyDescent="0.25">
      <c r="A42">
        <v>2490</v>
      </c>
      <c r="B42" t="s">
        <v>28</v>
      </c>
      <c r="C42" s="8">
        <v>127.3</v>
      </c>
      <c r="D42" s="8">
        <v>78.209999999999994</v>
      </c>
      <c r="E42" s="17">
        <f t="shared" si="0"/>
        <v>197.85105607742901</v>
      </c>
      <c r="F42" s="18">
        <f t="shared" si="1"/>
        <v>-119.64105607742901</v>
      </c>
      <c r="G42" s="21">
        <f t="shared" si="8"/>
        <v>-119.79479590950524</v>
      </c>
      <c r="H42" s="22">
        <f t="shared" si="9"/>
        <v>0.15373983207622643</v>
      </c>
      <c r="I42" s="17">
        <f t="shared" si="2"/>
        <v>114.83015625193136</v>
      </c>
      <c r="J42" s="18">
        <f t="shared" si="3"/>
        <v>-36.620156251931363</v>
      </c>
      <c r="K42" s="21">
        <f t="shared" si="10"/>
        <v>-36.690344490955198</v>
      </c>
      <c r="L42" s="22">
        <f t="shared" si="11"/>
        <v>7.0188239023835308E-2</v>
      </c>
      <c r="M42" s="17">
        <f t="shared" si="4"/>
        <v>16.070338441169497</v>
      </c>
      <c r="N42" s="18">
        <f t="shared" si="5"/>
        <v>62.139661558830497</v>
      </c>
      <c r="O42" s="21">
        <f t="shared" si="12"/>
        <v>62.170609838461885</v>
      </c>
      <c r="P42" s="22">
        <f t="shared" si="13"/>
        <v>-3.0948279631388687E-2</v>
      </c>
      <c r="Q42" s="17">
        <f t="shared" si="6"/>
        <v>79.83193265485599</v>
      </c>
      <c r="R42" s="18">
        <f t="shared" si="7"/>
        <v>-1.6219326548559962</v>
      </c>
      <c r="S42" s="21">
        <f t="shared" si="14"/>
        <v>-1.6706694922983019</v>
      </c>
      <c r="T42" s="22">
        <f t="shared" si="15"/>
        <v>4.8736837442305614E-2</v>
      </c>
    </row>
    <row r="43" spans="1:20" x14ac:dyDescent="0.25">
      <c r="A43">
        <v>2489</v>
      </c>
      <c r="B43" t="s">
        <v>29</v>
      </c>
      <c r="C43" s="8">
        <v>127.05</v>
      </c>
      <c r="D43" s="8">
        <v>78.23</v>
      </c>
      <c r="E43" s="17">
        <f t="shared" si="0"/>
        <v>197.82760949892565</v>
      </c>
      <c r="F43" s="18">
        <f t="shared" si="1"/>
        <v>-119.59760949892565</v>
      </c>
      <c r="G43" s="21">
        <f t="shared" si="8"/>
        <v>-119.64105607742901</v>
      </c>
      <c r="H43" s="22">
        <f t="shared" si="9"/>
        <v>4.3446578503363753E-2</v>
      </c>
      <c r="I43" s="17">
        <f t="shared" si="2"/>
        <v>114.73211003677406</v>
      </c>
      <c r="J43" s="18">
        <f t="shared" si="3"/>
        <v>-36.502110036774056</v>
      </c>
      <c r="K43" s="21">
        <f t="shared" si="10"/>
        <v>-36.620156251931363</v>
      </c>
      <c r="L43" s="22">
        <f t="shared" si="11"/>
        <v>0.11804621515730673</v>
      </c>
      <c r="M43" s="17">
        <f t="shared" si="4"/>
        <v>15.8819917629272</v>
      </c>
      <c r="N43" s="18">
        <f t="shared" si="5"/>
        <v>62.348008237072804</v>
      </c>
      <c r="O43" s="21">
        <f t="shared" si="12"/>
        <v>62.139661558830497</v>
      </c>
      <c r="P43" s="22">
        <f t="shared" si="13"/>
        <v>0.20834667824230735</v>
      </c>
      <c r="Q43" s="17">
        <f t="shared" si="6"/>
        <v>79.714733402572335</v>
      </c>
      <c r="R43" s="18">
        <f t="shared" si="7"/>
        <v>-1.4847334025723313</v>
      </c>
      <c r="S43" s="21">
        <f t="shared" si="14"/>
        <v>-1.6219326548559962</v>
      </c>
      <c r="T43" s="22">
        <f t="shared" si="15"/>
        <v>0.13719925228366492</v>
      </c>
    </row>
    <row r="44" spans="1:20" x14ac:dyDescent="0.25">
      <c r="A44">
        <v>2488</v>
      </c>
      <c r="B44" t="s">
        <v>30</v>
      </c>
      <c r="C44" s="8">
        <v>127.7</v>
      </c>
      <c r="D44" s="8">
        <v>78.95</v>
      </c>
      <c r="E44" s="17">
        <f t="shared" si="0"/>
        <v>197.8885706030344</v>
      </c>
      <c r="F44" s="18">
        <f t="shared" si="1"/>
        <v>-118.93857060303439</v>
      </c>
      <c r="G44" s="21">
        <f t="shared" si="8"/>
        <v>-119.59760949892565</v>
      </c>
      <c r="H44" s="22">
        <f t="shared" si="9"/>
        <v>0.65903889589125697</v>
      </c>
      <c r="I44" s="17">
        <f t="shared" si="2"/>
        <v>114.987030196183</v>
      </c>
      <c r="J44" s="18">
        <f t="shared" si="3"/>
        <v>-36.037030196182997</v>
      </c>
      <c r="K44" s="21">
        <f t="shared" si="10"/>
        <v>-36.502110036774056</v>
      </c>
      <c r="L44" s="22">
        <f t="shared" si="11"/>
        <v>0.46507984059105922</v>
      </c>
      <c r="M44" s="17">
        <f t="shared" si="4"/>
        <v>16.371693126357172</v>
      </c>
      <c r="N44" s="18">
        <f t="shared" si="5"/>
        <v>62.578306873642831</v>
      </c>
      <c r="O44" s="21">
        <f t="shared" si="12"/>
        <v>62.348008237072804</v>
      </c>
      <c r="P44" s="22">
        <f t="shared" si="13"/>
        <v>0.23029863657002636</v>
      </c>
      <c r="Q44" s="17">
        <f t="shared" si="6"/>
        <v>80.019451458509849</v>
      </c>
      <c r="R44" s="18">
        <f t="shared" si="7"/>
        <v>-1.069451458509846</v>
      </c>
      <c r="S44" s="21">
        <f t="shared" si="14"/>
        <v>-1.4847334025723313</v>
      </c>
      <c r="T44" s="22">
        <f t="shared" si="15"/>
        <v>0.41528194406248531</v>
      </c>
    </row>
    <row r="45" spans="1:20" x14ac:dyDescent="0.25">
      <c r="A45">
        <v>2487</v>
      </c>
      <c r="B45" t="s">
        <v>31</v>
      </c>
      <c r="C45" s="8">
        <v>129.44999999999999</v>
      </c>
      <c r="D45" s="8">
        <v>80.66</v>
      </c>
      <c r="E45" s="17">
        <f t="shared" si="0"/>
        <v>198.05269665255798</v>
      </c>
      <c r="F45" s="18">
        <f t="shared" si="1"/>
        <v>-117.39269665255799</v>
      </c>
      <c r="G45" s="21">
        <f t="shared" si="8"/>
        <v>-118.93857060303439</v>
      </c>
      <c r="H45" s="22">
        <f t="shared" si="9"/>
        <v>1.5458739504764054</v>
      </c>
      <c r="I45" s="17">
        <f t="shared" si="2"/>
        <v>115.67335370228396</v>
      </c>
      <c r="J45" s="18">
        <f t="shared" si="3"/>
        <v>-35.013353702283965</v>
      </c>
      <c r="K45" s="21">
        <f t="shared" si="10"/>
        <v>-36.037030196182997</v>
      </c>
      <c r="L45" s="22">
        <f t="shared" si="11"/>
        <v>1.0236764938990319</v>
      </c>
      <c r="M45" s="17">
        <f t="shared" si="4"/>
        <v>17.690119874053238</v>
      </c>
      <c r="N45" s="18">
        <f t="shared" si="5"/>
        <v>62.969880125946759</v>
      </c>
      <c r="O45" s="21">
        <f t="shared" si="12"/>
        <v>62.578306873642831</v>
      </c>
      <c r="P45" s="22">
        <f t="shared" si="13"/>
        <v>0.39157325230392814</v>
      </c>
      <c r="Q45" s="17">
        <f t="shared" si="6"/>
        <v>80.839846224495474</v>
      </c>
      <c r="R45" s="18">
        <f t="shared" si="7"/>
        <v>-0.17984622449547771</v>
      </c>
      <c r="S45" s="21">
        <f t="shared" si="14"/>
        <v>-1.069451458509846</v>
      </c>
      <c r="T45" s="22">
        <f t="shared" si="15"/>
        <v>0.88960523401436831</v>
      </c>
    </row>
    <row r="46" spans="1:20" x14ac:dyDescent="0.25">
      <c r="A46">
        <v>2486</v>
      </c>
      <c r="B46" t="s">
        <v>32</v>
      </c>
      <c r="C46" s="8">
        <v>128.66999999999999</v>
      </c>
      <c r="D46" s="8">
        <v>80.040000000000006</v>
      </c>
      <c r="E46" s="17">
        <f t="shared" si="0"/>
        <v>197.97954332762748</v>
      </c>
      <c r="F46" s="18">
        <f t="shared" si="1"/>
        <v>-117.93954332762748</v>
      </c>
      <c r="G46" s="21">
        <f t="shared" si="8"/>
        <v>-117.39269665255799</v>
      </c>
      <c r="H46" s="22">
        <f t="shared" si="9"/>
        <v>-0.5468466750694887</v>
      </c>
      <c r="I46" s="17">
        <f t="shared" si="2"/>
        <v>115.36744951099324</v>
      </c>
      <c r="J46" s="18">
        <f t="shared" si="3"/>
        <v>-35.327449510993233</v>
      </c>
      <c r="K46" s="21">
        <f t="shared" si="10"/>
        <v>-35.013353702283965</v>
      </c>
      <c r="L46" s="22">
        <f t="shared" si="11"/>
        <v>-0.31409580870926845</v>
      </c>
      <c r="M46" s="17">
        <f t="shared" si="4"/>
        <v>17.102478237937277</v>
      </c>
      <c r="N46" s="18">
        <f t="shared" si="5"/>
        <v>62.93752176206273</v>
      </c>
      <c r="O46" s="21">
        <f t="shared" si="12"/>
        <v>62.969880125946759</v>
      </c>
      <c r="P46" s="22">
        <f t="shared" si="13"/>
        <v>-3.2358363884029018E-2</v>
      </c>
      <c r="Q46" s="17">
        <f t="shared" si="6"/>
        <v>80.47418455737045</v>
      </c>
      <c r="R46" s="18">
        <f t="shared" si="7"/>
        <v>-0.43418455737044326</v>
      </c>
      <c r="S46" s="21">
        <f t="shared" si="14"/>
        <v>-0.17984622449547771</v>
      </c>
      <c r="T46" s="22">
        <f t="shared" si="15"/>
        <v>-0.25433833287496554</v>
      </c>
    </row>
    <row r="47" spans="1:20" x14ac:dyDescent="0.25">
      <c r="A47">
        <v>2485</v>
      </c>
      <c r="B47" t="s">
        <v>33</v>
      </c>
      <c r="C47" s="8">
        <v>128.30099999999999</v>
      </c>
      <c r="D47" s="8">
        <v>80.349999999999994</v>
      </c>
      <c r="E47" s="17">
        <f t="shared" si="0"/>
        <v>197.94493617775649</v>
      </c>
      <c r="F47" s="18">
        <f t="shared" si="1"/>
        <v>-117.59493617775649</v>
      </c>
      <c r="G47" s="21">
        <f t="shared" si="8"/>
        <v>-117.93954332762748</v>
      </c>
      <c r="H47" s="22">
        <f t="shared" si="9"/>
        <v>0.34460714987098129</v>
      </c>
      <c r="I47" s="17">
        <f t="shared" si="2"/>
        <v>115.22273329742109</v>
      </c>
      <c r="J47" s="18">
        <f t="shared" si="3"/>
        <v>-34.872733297421092</v>
      </c>
      <c r="K47" s="21">
        <f t="shared" si="10"/>
        <v>-35.327449510993233</v>
      </c>
      <c r="L47" s="22">
        <f t="shared" si="11"/>
        <v>0.45471621357214076</v>
      </c>
      <c r="M47" s="17">
        <f t="shared" si="4"/>
        <v>16.824478540851644</v>
      </c>
      <c r="N47" s="18">
        <f t="shared" si="5"/>
        <v>63.525521459148351</v>
      </c>
      <c r="O47" s="21">
        <f t="shared" si="12"/>
        <v>62.93752176206273</v>
      </c>
      <c r="P47" s="22">
        <f t="shared" si="13"/>
        <v>0.58799969708562116</v>
      </c>
      <c r="Q47" s="17">
        <f t="shared" si="6"/>
        <v>80.301198460999771</v>
      </c>
      <c r="R47" s="18">
        <f t="shared" si="7"/>
        <v>4.8801539000223215E-2</v>
      </c>
      <c r="S47" s="21">
        <f t="shared" si="14"/>
        <v>-0.43418455737044326</v>
      </c>
      <c r="T47" s="22">
        <f t="shared" si="15"/>
        <v>0.48298609637066647</v>
      </c>
    </row>
    <row r="48" spans="1:20" x14ac:dyDescent="0.25">
      <c r="A48">
        <v>2484</v>
      </c>
      <c r="B48" t="s">
        <v>34</v>
      </c>
      <c r="C48" s="8">
        <v>126.81</v>
      </c>
      <c r="D48" s="8">
        <v>79.94</v>
      </c>
      <c r="E48" s="17">
        <f t="shared" si="0"/>
        <v>197.80510078356241</v>
      </c>
      <c r="F48" s="18">
        <f t="shared" si="1"/>
        <v>-117.86510078356241</v>
      </c>
      <c r="G48" s="21">
        <f t="shared" si="8"/>
        <v>-117.59493617775649</v>
      </c>
      <c r="H48" s="22">
        <f t="shared" si="9"/>
        <v>-0.27016460580591684</v>
      </c>
      <c r="I48" s="17">
        <f t="shared" si="2"/>
        <v>114.63798567022309</v>
      </c>
      <c r="J48" s="18">
        <f t="shared" si="3"/>
        <v>-34.69798567022309</v>
      </c>
      <c r="K48" s="21">
        <f t="shared" si="10"/>
        <v>-34.872733297421092</v>
      </c>
      <c r="L48" s="22">
        <f t="shared" si="11"/>
        <v>0.17474762719800196</v>
      </c>
      <c r="M48" s="17">
        <f t="shared" si="4"/>
        <v>15.701178951814597</v>
      </c>
      <c r="N48" s="18">
        <f t="shared" si="5"/>
        <v>64.2388210481854</v>
      </c>
      <c r="O48" s="21">
        <f t="shared" si="12"/>
        <v>63.525521459148351</v>
      </c>
      <c r="P48" s="22">
        <f t="shared" si="13"/>
        <v>0.71329958903704949</v>
      </c>
      <c r="Q48" s="17">
        <f t="shared" si="6"/>
        <v>79.60222212038002</v>
      </c>
      <c r="R48" s="18">
        <f t="shared" si="7"/>
        <v>0.33777787961997774</v>
      </c>
      <c r="S48" s="21">
        <f t="shared" si="14"/>
        <v>4.8801539000223215E-2</v>
      </c>
      <c r="T48" s="22">
        <f t="shared" si="15"/>
        <v>0.28897634061975452</v>
      </c>
    </row>
    <row r="49" spans="1:20" x14ac:dyDescent="0.25">
      <c r="A49">
        <v>2483</v>
      </c>
      <c r="B49" t="s">
        <v>35</v>
      </c>
      <c r="C49" s="8">
        <v>127.94</v>
      </c>
      <c r="D49" s="8">
        <v>80.56</v>
      </c>
      <c r="E49" s="17">
        <f t="shared" si="0"/>
        <v>197.91107931839764</v>
      </c>
      <c r="F49" s="18">
        <f t="shared" si="1"/>
        <v>-117.35107931839764</v>
      </c>
      <c r="G49" s="21">
        <f t="shared" si="8"/>
        <v>-117.86510078356241</v>
      </c>
      <c r="H49" s="22">
        <f t="shared" si="9"/>
        <v>0.51402146516477387</v>
      </c>
      <c r="I49" s="17">
        <f t="shared" si="2"/>
        <v>115.08115456273399</v>
      </c>
      <c r="J49" s="18">
        <f t="shared" si="3"/>
        <v>-34.521154562733983</v>
      </c>
      <c r="K49" s="21">
        <f t="shared" si="10"/>
        <v>-34.69798567022309</v>
      </c>
      <c r="L49" s="22">
        <f t="shared" si="11"/>
        <v>0.17683110748910735</v>
      </c>
      <c r="M49" s="17">
        <f t="shared" si="4"/>
        <v>16.552505937469775</v>
      </c>
      <c r="N49" s="18">
        <f t="shared" si="5"/>
        <v>64.007494062530228</v>
      </c>
      <c r="O49" s="21">
        <f t="shared" si="12"/>
        <v>64.2388210481854</v>
      </c>
      <c r="P49" s="22">
        <f t="shared" si="13"/>
        <v>-0.23132698565517273</v>
      </c>
      <c r="Q49" s="17">
        <f t="shared" si="6"/>
        <v>80.131962740702164</v>
      </c>
      <c r="R49" s="18">
        <f t="shared" si="7"/>
        <v>0.42803725929783809</v>
      </c>
      <c r="S49" s="21">
        <f t="shared" si="14"/>
        <v>0.33777787961997774</v>
      </c>
      <c r="T49" s="22">
        <f t="shared" si="15"/>
        <v>9.0259379677860352E-2</v>
      </c>
    </row>
    <row r="50" spans="1:20" x14ac:dyDescent="0.25">
      <c r="A50">
        <v>2482</v>
      </c>
      <c r="B50" t="s">
        <v>36</v>
      </c>
      <c r="C50" s="8">
        <v>129.61000000000001</v>
      </c>
      <c r="D50" s="8">
        <v>81.81</v>
      </c>
      <c r="E50" s="17">
        <f t="shared" si="0"/>
        <v>198.06770246280013</v>
      </c>
      <c r="F50" s="18">
        <f t="shared" si="1"/>
        <v>-116.25770246280013</v>
      </c>
      <c r="G50" s="21">
        <f t="shared" si="8"/>
        <v>-117.35107931839764</v>
      </c>
      <c r="H50" s="22">
        <f t="shared" si="9"/>
        <v>1.0933768555975121</v>
      </c>
      <c r="I50" s="17">
        <f t="shared" si="2"/>
        <v>115.73610327998463</v>
      </c>
      <c r="J50" s="18">
        <f t="shared" si="3"/>
        <v>-33.92610327998463</v>
      </c>
      <c r="K50" s="21">
        <f t="shared" si="10"/>
        <v>-34.521154562733983</v>
      </c>
      <c r="L50" s="22">
        <f t="shared" si="11"/>
        <v>0.59505128274935259</v>
      </c>
      <c r="M50" s="17">
        <f t="shared" si="4"/>
        <v>17.810661748128325</v>
      </c>
      <c r="N50" s="18">
        <f t="shared" si="5"/>
        <v>63.999338251871677</v>
      </c>
      <c r="O50" s="21">
        <f t="shared" si="12"/>
        <v>64.007494062530228</v>
      </c>
      <c r="P50" s="22">
        <f t="shared" si="13"/>
        <v>-8.155810658550422E-3</v>
      </c>
      <c r="Q50" s="17">
        <f t="shared" si="6"/>
        <v>80.914853745957032</v>
      </c>
      <c r="R50" s="18">
        <f t="shared" si="7"/>
        <v>0.89514625404297021</v>
      </c>
      <c r="S50" s="21">
        <f t="shared" si="14"/>
        <v>0.42803725929783809</v>
      </c>
      <c r="T50" s="22">
        <f t="shared" si="15"/>
        <v>0.46710899474513212</v>
      </c>
    </row>
    <row r="51" spans="1:20" x14ac:dyDescent="0.25">
      <c r="A51">
        <v>2481</v>
      </c>
      <c r="B51" t="s">
        <v>37</v>
      </c>
      <c r="C51" s="8">
        <v>130.72</v>
      </c>
      <c r="D51" s="8">
        <v>82.2</v>
      </c>
      <c r="E51" s="17">
        <f t="shared" si="0"/>
        <v>198.17180527135508</v>
      </c>
      <c r="F51" s="18">
        <f t="shared" si="1"/>
        <v>-115.97180527135508</v>
      </c>
      <c r="G51" s="21">
        <f t="shared" si="8"/>
        <v>-116.25770246280013</v>
      </c>
      <c r="H51" s="22">
        <f t="shared" si="9"/>
        <v>0.285897191445045</v>
      </c>
      <c r="I51" s="17">
        <f t="shared" si="2"/>
        <v>116.17142847528294</v>
      </c>
      <c r="J51" s="18">
        <f t="shared" si="3"/>
        <v>-33.971428475282934</v>
      </c>
      <c r="K51" s="21">
        <f t="shared" si="10"/>
        <v>-33.92610327998463</v>
      </c>
      <c r="L51" s="22">
        <f t="shared" si="11"/>
        <v>-4.5325195298303811E-2</v>
      </c>
      <c r="M51" s="17">
        <f t="shared" si="4"/>
        <v>18.646920999524113</v>
      </c>
      <c r="N51" s="18">
        <f t="shared" si="5"/>
        <v>63.55307900047589</v>
      </c>
      <c r="O51" s="21">
        <f t="shared" si="12"/>
        <v>63.999338251871677</v>
      </c>
      <c r="P51" s="22">
        <f t="shared" si="13"/>
        <v>-0.44625925139578726</v>
      </c>
      <c r="Q51" s="17">
        <f t="shared" si="6"/>
        <v>81.435218426096469</v>
      </c>
      <c r="R51" s="18">
        <f t="shared" si="7"/>
        <v>0.76478157390353374</v>
      </c>
      <c r="S51" s="21">
        <f t="shared" si="14"/>
        <v>0.89514625404297021</v>
      </c>
      <c r="T51" s="22">
        <f t="shared" si="15"/>
        <v>-0.13036468013943647</v>
      </c>
    </row>
    <row r="52" spans="1:20" x14ac:dyDescent="0.25">
      <c r="A52">
        <v>2480</v>
      </c>
      <c r="B52" t="s">
        <v>38</v>
      </c>
      <c r="C52" s="8">
        <v>131.97</v>
      </c>
      <c r="D52" s="8">
        <v>82.8</v>
      </c>
      <c r="E52" s="17">
        <f t="shared" si="0"/>
        <v>198.28903816387191</v>
      </c>
      <c r="F52" s="18">
        <f t="shared" si="1"/>
        <v>-115.48903816387191</v>
      </c>
      <c r="G52" s="21">
        <f t="shared" si="8"/>
        <v>-115.97180527135508</v>
      </c>
      <c r="H52" s="22">
        <f t="shared" si="9"/>
        <v>0.48276710748316987</v>
      </c>
      <c r="I52" s="17">
        <f t="shared" si="2"/>
        <v>116.66165955106935</v>
      </c>
      <c r="J52" s="18">
        <f t="shared" si="3"/>
        <v>-33.861659551069351</v>
      </c>
      <c r="K52" s="21">
        <f t="shared" si="10"/>
        <v>-33.971428475282934</v>
      </c>
      <c r="L52" s="22">
        <f t="shared" si="11"/>
        <v>0.10976892421358286</v>
      </c>
      <c r="M52" s="17">
        <f t="shared" si="4"/>
        <v>19.588654390735599</v>
      </c>
      <c r="N52" s="18">
        <f t="shared" si="5"/>
        <v>63.211345609264399</v>
      </c>
      <c r="O52" s="21">
        <f t="shared" si="12"/>
        <v>63.55307900047589</v>
      </c>
      <c r="P52" s="22">
        <f t="shared" si="13"/>
        <v>-0.34173339121149127</v>
      </c>
      <c r="Q52" s="17">
        <f t="shared" si="6"/>
        <v>82.021214687514771</v>
      </c>
      <c r="R52" s="18">
        <f t="shared" si="7"/>
        <v>0.7787853124852262</v>
      </c>
      <c r="S52" s="21">
        <f t="shared" si="14"/>
        <v>0.76478157390353374</v>
      </c>
      <c r="T52" s="22">
        <f t="shared" si="15"/>
        <v>1.400373858169246E-2</v>
      </c>
    </row>
    <row r="53" spans="1:20" x14ac:dyDescent="0.25">
      <c r="A53">
        <v>2479</v>
      </c>
      <c r="B53" t="s">
        <v>39</v>
      </c>
      <c r="C53" s="8">
        <v>133.91999999999999</v>
      </c>
      <c r="D53" s="8">
        <v>84.09</v>
      </c>
      <c r="E53" s="17">
        <f t="shared" si="0"/>
        <v>198.47192147619819</v>
      </c>
      <c r="F53" s="18">
        <f t="shared" si="1"/>
        <v>-114.38192147619819</v>
      </c>
      <c r="G53" s="21">
        <f t="shared" si="8"/>
        <v>-115.48903816387191</v>
      </c>
      <c r="H53" s="22">
        <f t="shared" si="9"/>
        <v>1.1071166876737237</v>
      </c>
      <c r="I53" s="17">
        <f t="shared" si="2"/>
        <v>117.42642002929614</v>
      </c>
      <c r="J53" s="18">
        <f t="shared" si="3"/>
        <v>-33.336420029296136</v>
      </c>
      <c r="K53" s="21">
        <f t="shared" si="10"/>
        <v>-33.861659551069351</v>
      </c>
      <c r="L53" s="22">
        <f t="shared" si="11"/>
        <v>0.52523952177321576</v>
      </c>
      <c r="M53" s="17">
        <f t="shared" si="4"/>
        <v>21.057758481025502</v>
      </c>
      <c r="N53" s="18">
        <f t="shared" si="5"/>
        <v>63.032241518974502</v>
      </c>
      <c r="O53" s="21">
        <f t="shared" si="12"/>
        <v>63.211345609264399</v>
      </c>
      <c r="P53" s="22">
        <f t="shared" si="13"/>
        <v>-0.17910409028989704</v>
      </c>
      <c r="Q53" s="17">
        <f t="shared" si="6"/>
        <v>82.935368855327312</v>
      </c>
      <c r="R53" s="18">
        <f t="shared" si="7"/>
        <v>1.1546311446726918</v>
      </c>
      <c r="S53" s="21">
        <f t="shared" si="14"/>
        <v>0.7787853124852262</v>
      </c>
      <c r="T53" s="22">
        <f t="shared" si="15"/>
        <v>0.37584583218746559</v>
      </c>
    </row>
    <row r="54" spans="1:20" x14ac:dyDescent="0.25">
      <c r="A54">
        <v>2478</v>
      </c>
      <c r="B54" t="s">
        <v>40</v>
      </c>
      <c r="C54" s="8">
        <v>133.81</v>
      </c>
      <c r="D54" s="8">
        <v>84.04</v>
      </c>
      <c r="E54" s="17">
        <f t="shared" si="0"/>
        <v>198.46160498165671</v>
      </c>
      <c r="F54" s="18">
        <f t="shared" si="1"/>
        <v>-114.4216049816567</v>
      </c>
      <c r="G54" s="21">
        <f t="shared" si="8"/>
        <v>-114.38192147619819</v>
      </c>
      <c r="H54" s="22">
        <f t="shared" si="9"/>
        <v>-3.9683505458512514E-2</v>
      </c>
      <c r="I54" s="17">
        <f t="shared" si="2"/>
        <v>117.38327969462694</v>
      </c>
      <c r="J54" s="18">
        <f t="shared" si="3"/>
        <v>-33.343279694626929</v>
      </c>
      <c r="K54" s="21">
        <f t="shared" si="10"/>
        <v>-33.336420029296136</v>
      </c>
      <c r="L54" s="22">
        <f t="shared" si="11"/>
        <v>-6.8596653307935185E-3</v>
      </c>
      <c r="M54" s="17">
        <f t="shared" si="4"/>
        <v>20.974885942598902</v>
      </c>
      <c r="N54" s="18">
        <f t="shared" si="5"/>
        <v>63.065114057401104</v>
      </c>
      <c r="O54" s="21">
        <f t="shared" si="12"/>
        <v>63.032241518974502</v>
      </c>
      <c r="P54" s="22">
        <f t="shared" si="13"/>
        <v>3.2872538426602205E-2</v>
      </c>
      <c r="Q54" s="17">
        <f t="shared" si="6"/>
        <v>82.883801184322522</v>
      </c>
      <c r="R54" s="18">
        <f t="shared" si="7"/>
        <v>1.1561988156774845</v>
      </c>
      <c r="S54" s="21">
        <f t="shared" si="14"/>
        <v>1.1546311446726918</v>
      </c>
      <c r="T54" s="22">
        <f t="shared" si="15"/>
        <v>1.5676710047927145E-3</v>
      </c>
    </row>
    <row r="55" spans="1:20" x14ac:dyDescent="0.25">
      <c r="A55">
        <v>2477</v>
      </c>
      <c r="B55" t="s">
        <v>41</v>
      </c>
      <c r="C55" s="8">
        <v>133.97</v>
      </c>
      <c r="D55" s="8">
        <v>84.38</v>
      </c>
      <c r="E55" s="17">
        <f t="shared" si="0"/>
        <v>198.47661079189885</v>
      </c>
      <c r="F55" s="18">
        <f t="shared" si="1"/>
        <v>-114.09661079189885</v>
      </c>
      <c r="G55" s="21">
        <f t="shared" si="8"/>
        <v>-114.4216049816567</v>
      </c>
      <c r="H55" s="22">
        <f t="shared" si="9"/>
        <v>0.32499418975784522</v>
      </c>
      <c r="I55" s="17">
        <f t="shared" si="2"/>
        <v>117.44602927232759</v>
      </c>
      <c r="J55" s="18">
        <f t="shared" si="3"/>
        <v>-33.066029272327597</v>
      </c>
      <c r="K55" s="21">
        <f t="shared" si="10"/>
        <v>-33.343279694626929</v>
      </c>
      <c r="L55" s="22">
        <f t="shared" si="11"/>
        <v>0.27725042229933194</v>
      </c>
      <c r="M55" s="17">
        <f t="shared" si="4"/>
        <v>21.095427816673975</v>
      </c>
      <c r="N55" s="18">
        <f t="shared" si="5"/>
        <v>63.28457218332602</v>
      </c>
      <c r="O55" s="21">
        <f t="shared" si="12"/>
        <v>63.065114057401104</v>
      </c>
      <c r="P55" s="22">
        <f t="shared" si="13"/>
        <v>0.2194581259249162</v>
      </c>
      <c r="Q55" s="17">
        <f t="shared" si="6"/>
        <v>82.958808705784051</v>
      </c>
      <c r="R55" s="18">
        <f t="shared" si="7"/>
        <v>1.4211912942159444</v>
      </c>
      <c r="S55" s="21">
        <f t="shared" si="14"/>
        <v>1.1561988156774845</v>
      </c>
      <c r="T55" s="22">
        <f t="shared" si="15"/>
        <v>0.26499247853845986</v>
      </c>
    </row>
    <row r="56" spans="1:20" x14ac:dyDescent="0.25">
      <c r="A56">
        <v>2476</v>
      </c>
      <c r="B56" t="s">
        <v>42</v>
      </c>
      <c r="C56" s="8">
        <v>135.36000000000001</v>
      </c>
      <c r="D56" s="8">
        <v>85.65</v>
      </c>
      <c r="E56" s="17">
        <f t="shared" si="0"/>
        <v>198.6069737683776</v>
      </c>
      <c r="F56" s="18">
        <f t="shared" si="1"/>
        <v>-112.95697376837759</v>
      </c>
      <c r="G56" s="21">
        <f t="shared" si="8"/>
        <v>-114.09661079189885</v>
      </c>
      <c r="H56" s="22">
        <f t="shared" si="9"/>
        <v>1.1396370235212601</v>
      </c>
      <c r="I56" s="17">
        <f t="shared" si="2"/>
        <v>117.99116622860208</v>
      </c>
      <c r="J56" s="18">
        <f t="shared" si="3"/>
        <v>-32.341166228602077</v>
      </c>
      <c r="K56" s="21">
        <f t="shared" si="10"/>
        <v>-33.066029272327597</v>
      </c>
      <c r="L56" s="22">
        <f t="shared" si="11"/>
        <v>0.72486304372552013</v>
      </c>
      <c r="M56" s="17">
        <f t="shared" si="4"/>
        <v>22.142635347701159</v>
      </c>
      <c r="N56" s="18">
        <f t="shared" si="5"/>
        <v>63.507364652298847</v>
      </c>
      <c r="O56" s="21">
        <f t="shared" si="12"/>
        <v>63.28457218332602</v>
      </c>
      <c r="P56" s="22">
        <f t="shared" si="13"/>
        <v>0.2227924689728269</v>
      </c>
      <c r="Q56" s="17">
        <f t="shared" si="6"/>
        <v>83.610436548481204</v>
      </c>
      <c r="R56" s="18">
        <f t="shared" si="7"/>
        <v>2.0395634515188021</v>
      </c>
      <c r="S56" s="21">
        <f t="shared" si="14"/>
        <v>1.4211912942159444</v>
      </c>
      <c r="T56" s="22">
        <f t="shared" si="15"/>
        <v>0.61837215730285777</v>
      </c>
    </row>
    <row r="57" spans="1:20" x14ac:dyDescent="0.25">
      <c r="A57">
        <v>2475</v>
      </c>
      <c r="B57" t="s">
        <v>43</v>
      </c>
      <c r="C57" s="8">
        <v>134.4</v>
      </c>
      <c r="D57" s="8">
        <v>85.13</v>
      </c>
      <c r="E57" s="17">
        <f t="shared" si="0"/>
        <v>198.51693890692465</v>
      </c>
      <c r="F57" s="18">
        <f t="shared" si="1"/>
        <v>-113.38693890692466</v>
      </c>
      <c r="G57" s="21">
        <f t="shared" si="8"/>
        <v>-112.95697376837759</v>
      </c>
      <c r="H57" s="22">
        <f t="shared" si="9"/>
        <v>-0.42996513854706109</v>
      </c>
      <c r="I57" s="17">
        <f t="shared" si="2"/>
        <v>117.61466876239811</v>
      </c>
      <c r="J57" s="18">
        <f t="shared" si="3"/>
        <v>-32.484668762398115</v>
      </c>
      <c r="K57" s="21">
        <f t="shared" si="10"/>
        <v>-32.341166228602077</v>
      </c>
      <c r="L57" s="22">
        <f t="shared" si="11"/>
        <v>-0.14350253379603828</v>
      </c>
      <c r="M57" s="17">
        <f t="shared" si="4"/>
        <v>21.419384103250735</v>
      </c>
      <c r="N57" s="18">
        <f t="shared" si="5"/>
        <v>63.71061589674926</v>
      </c>
      <c r="O57" s="21">
        <f t="shared" si="12"/>
        <v>63.507364652298847</v>
      </c>
      <c r="P57" s="22">
        <f t="shared" si="13"/>
        <v>0.20325124445041354</v>
      </c>
      <c r="Q57" s="17">
        <f t="shared" si="6"/>
        <v>83.160391419711942</v>
      </c>
      <c r="R57" s="18">
        <f t="shared" si="7"/>
        <v>1.9696085802880532</v>
      </c>
      <c r="S57" s="21">
        <f t="shared" si="14"/>
        <v>2.0395634515188021</v>
      </c>
      <c r="T57" s="22">
        <f t="shared" si="15"/>
        <v>-6.995487123074895E-2</v>
      </c>
    </row>
    <row r="58" spans="1:20" x14ac:dyDescent="0.25">
      <c r="A58">
        <v>2474</v>
      </c>
      <c r="B58" t="s">
        <v>44</v>
      </c>
      <c r="C58" s="8">
        <v>131.97</v>
      </c>
      <c r="D58" s="8">
        <v>83.32</v>
      </c>
      <c r="E58" s="17">
        <f t="shared" si="0"/>
        <v>198.28903816387191</v>
      </c>
      <c r="F58" s="18">
        <f t="shared" si="1"/>
        <v>-114.96903816387191</v>
      </c>
      <c r="G58" s="21">
        <f t="shared" si="8"/>
        <v>-113.38693890692466</v>
      </c>
      <c r="H58" s="22">
        <f t="shared" si="9"/>
        <v>-1.5820992569472594</v>
      </c>
      <c r="I58" s="17">
        <f t="shared" si="2"/>
        <v>116.66165955106935</v>
      </c>
      <c r="J58" s="18">
        <f t="shared" si="3"/>
        <v>-33.341659551069355</v>
      </c>
      <c r="K58" s="21">
        <f t="shared" si="10"/>
        <v>-32.484668762398115</v>
      </c>
      <c r="L58" s="22">
        <f t="shared" si="11"/>
        <v>-0.85699078867124001</v>
      </c>
      <c r="M58" s="17">
        <f t="shared" si="4"/>
        <v>19.588654390735599</v>
      </c>
      <c r="N58" s="18">
        <f t="shared" si="5"/>
        <v>63.731345609264395</v>
      </c>
      <c r="O58" s="21">
        <f t="shared" si="12"/>
        <v>63.71061589674926</v>
      </c>
      <c r="P58" s="22">
        <f t="shared" si="13"/>
        <v>2.0729712515134224E-2</v>
      </c>
      <c r="Q58" s="17">
        <f t="shared" si="6"/>
        <v>82.021214687514771</v>
      </c>
      <c r="R58" s="18">
        <f t="shared" si="7"/>
        <v>1.2987853124852222</v>
      </c>
      <c r="S58" s="21">
        <f t="shared" si="14"/>
        <v>1.9696085802880532</v>
      </c>
      <c r="T58" s="22">
        <f t="shared" si="15"/>
        <v>-0.67082326780283097</v>
      </c>
    </row>
    <row r="59" spans="1:20" x14ac:dyDescent="0.25">
      <c r="A59">
        <v>2473</v>
      </c>
      <c r="B59" t="s">
        <v>45</v>
      </c>
      <c r="C59" s="8">
        <v>131.4</v>
      </c>
      <c r="D59" s="8">
        <v>82.85</v>
      </c>
      <c r="E59" s="17">
        <f t="shared" si="0"/>
        <v>198.23557996488424</v>
      </c>
      <c r="F59" s="18">
        <f t="shared" si="1"/>
        <v>-115.38557996488424</v>
      </c>
      <c r="G59" s="21">
        <f t="shared" si="8"/>
        <v>-114.96903816387191</v>
      </c>
      <c r="H59" s="22">
        <f t="shared" si="9"/>
        <v>-0.41654180101232896</v>
      </c>
      <c r="I59" s="17">
        <f t="shared" si="2"/>
        <v>116.43811418051075</v>
      </c>
      <c r="J59" s="18">
        <f t="shared" si="3"/>
        <v>-33.588114180510757</v>
      </c>
      <c r="K59" s="21">
        <f t="shared" si="10"/>
        <v>-33.341659551069355</v>
      </c>
      <c r="L59" s="22">
        <f t="shared" si="11"/>
        <v>-0.24645462944140206</v>
      </c>
      <c r="M59" s="17">
        <f t="shared" si="4"/>
        <v>19.15922396434317</v>
      </c>
      <c r="N59" s="18">
        <f t="shared" si="5"/>
        <v>63.690776035656825</v>
      </c>
      <c r="O59" s="21">
        <f t="shared" si="12"/>
        <v>63.731345609264395</v>
      </c>
      <c r="P59" s="22">
        <f t="shared" si="13"/>
        <v>-4.0569573607569964E-2</v>
      </c>
      <c r="Q59" s="17">
        <f t="shared" si="6"/>
        <v>81.754000392308029</v>
      </c>
      <c r="R59" s="18">
        <f t="shared" si="7"/>
        <v>1.0959996076919651</v>
      </c>
      <c r="S59" s="21">
        <f t="shared" si="14"/>
        <v>1.2987853124852222</v>
      </c>
      <c r="T59" s="22">
        <f t="shared" si="15"/>
        <v>-0.20278570479325708</v>
      </c>
    </row>
    <row r="60" spans="1:20" x14ac:dyDescent="0.25">
      <c r="A60">
        <v>2472</v>
      </c>
      <c r="B60" t="s">
        <v>46</v>
      </c>
      <c r="C60" s="8">
        <v>131.84</v>
      </c>
      <c r="D60" s="8">
        <v>83.59</v>
      </c>
      <c r="E60" s="17">
        <f t="shared" si="0"/>
        <v>198.27684594305018</v>
      </c>
      <c r="F60" s="18">
        <f t="shared" si="1"/>
        <v>-114.68684594305017</v>
      </c>
      <c r="G60" s="21">
        <f t="shared" si="8"/>
        <v>-115.38557996488424</v>
      </c>
      <c r="H60" s="22">
        <f t="shared" si="9"/>
        <v>0.69873402183407052</v>
      </c>
      <c r="I60" s="17">
        <f t="shared" si="2"/>
        <v>116.61067551918757</v>
      </c>
      <c r="J60" s="18">
        <f t="shared" si="3"/>
        <v>-33.020675519187563</v>
      </c>
      <c r="K60" s="21">
        <f t="shared" si="10"/>
        <v>-33.588114180510757</v>
      </c>
      <c r="L60" s="22">
        <f t="shared" si="11"/>
        <v>0.56743866132319454</v>
      </c>
      <c r="M60" s="17">
        <f t="shared" si="4"/>
        <v>19.49071411804961</v>
      </c>
      <c r="N60" s="18">
        <f t="shared" si="5"/>
        <v>64.099285881950394</v>
      </c>
      <c r="O60" s="21">
        <f t="shared" si="12"/>
        <v>63.690776035656825</v>
      </c>
      <c r="P60" s="22">
        <f t="shared" si="13"/>
        <v>0.40850984629356901</v>
      </c>
      <c r="Q60" s="17">
        <f t="shared" si="6"/>
        <v>81.960271076327274</v>
      </c>
      <c r="R60" s="18">
        <f t="shared" si="7"/>
        <v>1.6297289236727295</v>
      </c>
      <c r="S60" s="21">
        <f t="shared" si="14"/>
        <v>1.0959996076919651</v>
      </c>
      <c r="T60" s="22">
        <f t="shared" si="15"/>
        <v>0.53372931598076434</v>
      </c>
    </row>
    <row r="61" spans="1:20" x14ac:dyDescent="0.25">
      <c r="A61">
        <v>2471</v>
      </c>
      <c r="B61" t="s">
        <v>47</v>
      </c>
      <c r="C61" s="8">
        <v>130.93</v>
      </c>
      <c r="D61" s="8">
        <v>82.26</v>
      </c>
      <c r="E61" s="17">
        <f t="shared" si="0"/>
        <v>198.19150039729792</v>
      </c>
      <c r="F61" s="18">
        <f t="shared" si="1"/>
        <v>-115.93150039729791</v>
      </c>
      <c r="G61" s="21">
        <f t="shared" si="8"/>
        <v>-114.68684594305017</v>
      </c>
      <c r="H61" s="22">
        <f t="shared" si="9"/>
        <v>-1.2446544542477369</v>
      </c>
      <c r="I61" s="17">
        <f t="shared" si="2"/>
        <v>116.25378729601506</v>
      </c>
      <c r="J61" s="18">
        <f t="shared" si="3"/>
        <v>-33.993787296015057</v>
      </c>
      <c r="K61" s="21">
        <f t="shared" si="10"/>
        <v>-33.020675519187563</v>
      </c>
      <c r="L61" s="22">
        <f t="shared" si="11"/>
        <v>-0.97311177682749417</v>
      </c>
      <c r="M61" s="17">
        <f t="shared" si="4"/>
        <v>18.805132209247645</v>
      </c>
      <c r="N61" s="18">
        <f t="shared" si="5"/>
        <v>63.45486779075236</v>
      </c>
      <c r="O61" s="21">
        <f t="shared" si="12"/>
        <v>64.099285881950394</v>
      </c>
      <c r="P61" s="22">
        <f t="shared" si="13"/>
        <v>-0.64441809119803395</v>
      </c>
      <c r="Q61" s="17">
        <f t="shared" si="6"/>
        <v>81.533665798014752</v>
      </c>
      <c r="R61" s="18">
        <f t="shared" si="7"/>
        <v>0.726334201985253</v>
      </c>
      <c r="S61" s="21">
        <f t="shared" si="14"/>
        <v>1.6297289236727295</v>
      </c>
      <c r="T61" s="22">
        <f t="shared" si="15"/>
        <v>-0.90339472168747648</v>
      </c>
    </row>
    <row r="62" spans="1:20" x14ac:dyDescent="0.25">
      <c r="A62">
        <v>2470</v>
      </c>
      <c r="B62" t="s">
        <v>48</v>
      </c>
      <c r="C62" s="8">
        <v>131.69</v>
      </c>
      <c r="D62" s="8">
        <v>82.81</v>
      </c>
      <c r="E62" s="17">
        <f t="shared" si="0"/>
        <v>198.26277799594814</v>
      </c>
      <c r="F62" s="18">
        <f t="shared" si="1"/>
        <v>-115.45277799594814</v>
      </c>
      <c r="G62" s="21">
        <f t="shared" si="8"/>
        <v>-115.93150039729791</v>
      </c>
      <c r="H62" s="22">
        <f t="shared" si="9"/>
        <v>0.47872240134977062</v>
      </c>
      <c r="I62" s="17">
        <f t="shared" si="2"/>
        <v>116.55184779009321</v>
      </c>
      <c r="J62" s="18">
        <f t="shared" si="3"/>
        <v>-33.741847790093203</v>
      </c>
      <c r="K62" s="21">
        <f t="shared" si="10"/>
        <v>-33.993787296015057</v>
      </c>
      <c r="L62" s="22">
        <f t="shared" si="11"/>
        <v>0.25193950592185388</v>
      </c>
      <c r="M62" s="17">
        <f t="shared" si="4"/>
        <v>19.377706111104231</v>
      </c>
      <c r="N62" s="18">
        <f t="shared" si="5"/>
        <v>63.432293888895771</v>
      </c>
      <c r="O62" s="21">
        <f t="shared" si="12"/>
        <v>63.45486779075236</v>
      </c>
      <c r="P62" s="22">
        <f t="shared" si="13"/>
        <v>-2.2573901856588918E-2</v>
      </c>
      <c r="Q62" s="17">
        <f t="shared" si="6"/>
        <v>81.88995152495707</v>
      </c>
      <c r="R62" s="18">
        <f t="shared" si="7"/>
        <v>0.92004847504293252</v>
      </c>
      <c r="S62" s="21">
        <f t="shared" si="14"/>
        <v>0.726334201985253</v>
      </c>
      <c r="T62" s="22">
        <f t="shared" si="15"/>
        <v>0.19371427305767952</v>
      </c>
    </row>
    <row r="63" spans="1:20" x14ac:dyDescent="0.25">
      <c r="A63">
        <v>2469</v>
      </c>
      <c r="B63" t="s">
        <v>49</v>
      </c>
      <c r="C63" s="8">
        <v>130.61000000000001</v>
      </c>
      <c r="D63" s="8">
        <v>81.48</v>
      </c>
      <c r="E63" s="17">
        <f t="shared" si="0"/>
        <v>198.1614887768136</v>
      </c>
      <c r="F63" s="18">
        <f t="shared" si="1"/>
        <v>-116.68148877681359</v>
      </c>
      <c r="G63" s="21">
        <f t="shared" si="8"/>
        <v>-115.45277799594814</v>
      </c>
      <c r="H63" s="22">
        <f t="shared" si="9"/>
        <v>-1.2287107808654554</v>
      </c>
      <c r="I63" s="17">
        <f t="shared" si="2"/>
        <v>116.12828814061375</v>
      </c>
      <c r="J63" s="18">
        <f t="shared" si="3"/>
        <v>-34.648288140613744</v>
      </c>
      <c r="K63" s="21">
        <f t="shared" si="10"/>
        <v>-33.741847790093203</v>
      </c>
      <c r="L63" s="22">
        <f t="shared" si="11"/>
        <v>-0.90644035052054051</v>
      </c>
      <c r="M63" s="17">
        <f t="shared" si="4"/>
        <v>18.564048461097514</v>
      </c>
      <c r="N63" s="18">
        <f t="shared" si="5"/>
        <v>62.91595153890249</v>
      </c>
      <c r="O63" s="21">
        <f t="shared" si="12"/>
        <v>63.432293888895771</v>
      </c>
      <c r="P63" s="22">
        <f t="shared" si="13"/>
        <v>-0.51634234999328044</v>
      </c>
      <c r="Q63" s="17">
        <f t="shared" si="6"/>
        <v>81.383650755091665</v>
      </c>
      <c r="R63" s="18">
        <f t="shared" si="7"/>
        <v>9.634924490833896E-2</v>
      </c>
      <c r="S63" s="21">
        <f t="shared" si="14"/>
        <v>0.92004847504293252</v>
      </c>
      <c r="T63" s="22">
        <f t="shared" si="15"/>
        <v>-0.82369923013459356</v>
      </c>
    </row>
    <row r="64" spans="1:20" x14ac:dyDescent="0.25">
      <c r="A64">
        <v>2468</v>
      </c>
      <c r="B64" t="s">
        <v>50</v>
      </c>
      <c r="C64" s="8">
        <v>132.72999999999999</v>
      </c>
      <c r="D64" s="8">
        <v>83.32</v>
      </c>
      <c r="E64" s="17">
        <f t="shared" si="0"/>
        <v>198.36031576252216</v>
      </c>
      <c r="F64" s="18">
        <f t="shared" si="1"/>
        <v>-115.04031576252217</v>
      </c>
      <c r="G64" s="21">
        <f t="shared" si="8"/>
        <v>-116.68148877681359</v>
      </c>
      <c r="H64" s="22">
        <f t="shared" si="9"/>
        <v>1.6411730142914251</v>
      </c>
      <c r="I64" s="17">
        <f t="shared" si="2"/>
        <v>116.95972004514748</v>
      </c>
      <c r="J64" s="18">
        <f t="shared" si="3"/>
        <v>-33.639720045147484</v>
      </c>
      <c r="K64" s="21">
        <f t="shared" si="10"/>
        <v>-34.648288140613744</v>
      </c>
      <c r="L64" s="22">
        <f t="shared" si="11"/>
        <v>1.0085680954662593</v>
      </c>
      <c r="M64" s="17">
        <f t="shared" si="4"/>
        <v>20.16122829259217</v>
      </c>
      <c r="N64" s="18">
        <f t="shared" si="5"/>
        <v>63.158771707407823</v>
      </c>
      <c r="O64" s="21">
        <f t="shared" si="12"/>
        <v>62.91595153890249</v>
      </c>
      <c r="P64" s="22">
        <f t="shared" si="13"/>
        <v>0.24282016850533239</v>
      </c>
      <c r="Q64" s="17">
        <f t="shared" si="6"/>
        <v>82.377500414457103</v>
      </c>
      <c r="R64" s="18">
        <f t="shared" si="7"/>
        <v>0.94249958554289037</v>
      </c>
      <c r="S64" s="21">
        <f t="shared" si="14"/>
        <v>9.634924490833896E-2</v>
      </c>
      <c r="T64" s="22">
        <f t="shared" si="15"/>
        <v>0.84615034063455141</v>
      </c>
    </row>
    <row r="65" spans="1:20" x14ac:dyDescent="0.25">
      <c r="A65">
        <v>2467</v>
      </c>
      <c r="B65" t="s">
        <v>51</v>
      </c>
      <c r="C65" s="8">
        <v>132.65</v>
      </c>
      <c r="D65" s="8">
        <v>83.18</v>
      </c>
      <c r="E65" s="17">
        <f t="shared" si="0"/>
        <v>198.35281285740109</v>
      </c>
      <c r="F65" s="18">
        <f t="shared" si="1"/>
        <v>-115.17281285740108</v>
      </c>
      <c r="G65" s="21">
        <f t="shared" si="8"/>
        <v>-115.04031576252217</v>
      </c>
      <c r="H65" s="22">
        <f t="shared" si="9"/>
        <v>-0.13249709487891437</v>
      </c>
      <c r="I65" s="17">
        <f t="shared" si="2"/>
        <v>116.92834525629715</v>
      </c>
      <c r="J65" s="18">
        <f t="shared" si="3"/>
        <v>-33.748345256297142</v>
      </c>
      <c r="K65" s="21">
        <f t="shared" si="10"/>
        <v>-33.639720045147484</v>
      </c>
      <c r="L65" s="22">
        <f t="shared" si="11"/>
        <v>-0.10862521114965773</v>
      </c>
      <c r="M65" s="17">
        <f t="shared" si="4"/>
        <v>20.100957355554655</v>
      </c>
      <c r="N65" s="18">
        <f t="shared" si="5"/>
        <v>63.079042644445352</v>
      </c>
      <c r="O65" s="21">
        <f t="shared" si="12"/>
        <v>63.158771707407823</v>
      </c>
      <c r="P65" s="22">
        <f t="shared" si="13"/>
        <v>-7.9729062962471176E-2</v>
      </c>
      <c r="Q65" s="17">
        <f t="shared" si="6"/>
        <v>82.339996653726331</v>
      </c>
      <c r="R65" s="18">
        <f t="shared" si="7"/>
        <v>0.84000334627367579</v>
      </c>
      <c r="S65" s="21">
        <f t="shared" si="14"/>
        <v>0.94249958554289037</v>
      </c>
      <c r="T65" s="22">
        <f t="shared" si="15"/>
        <v>-0.10249623926921458</v>
      </c>
    </row>
    <row r="66" spans="1:20" x14ac:dyDescent="0.25">
      <c r="A66">
        <v>2466</v>
      </c>
      <c r="B66" t="s">
        <v>52</v>
      </c>
      <c r="C66" s="8">
        <v>134.49</v>
      </c>
      <c r="D66" s="8">
        <v>83.94</v>
      </c>
      <c r="E66" s="17">
        <f t="shared" si="0"/>
        <v>198.52537967518586</v>
      </c>
      <c r="F66" s="18">
        <f t="shared" si="1"/>
        <v>-114.58537967518586</v>
      </c>
      <c r="G66" s="21">
        <f t="shared" si="8"/>
        <v>-115.17281285740108</v>
      </c>
      <c r="H66" s="22">
        <f t="shared" si="9"/>
        <v>0.58743318221522145</v>
      </c>
      <c r="I66" s="17">
        <f t="shared" si="2"/>
        <v>117.64996539985475</v>
      </c>
      <c r="J66" s="18">
        <f t="shared" si="3"/>
        <v>-33.709965399854752</v>
      </c>
      <c r="K66" s="21">
        <f t="shared" si="10"/>
        <v>-33.748345256297142</v>
      </c>
      <c r="L66" s="22">
        <f t="shared" si="11"/>
        <v>3.8379856442389837E-2</v>
      </c>
      <c r="M66" s="17">
        <f t="shared" si="4"/>
        <v>21.487188907417959</v>
      </c>
      <c r="N66" s="18">
        <f t="shared" si="5"/>
        <v>62.452811092582039</v>
      </c>
      <c r="O66" s="21">
        <f t="shared" si="12"/>
        <v>63.079042644445352</v>
      </c>
      <c r="P66" s="22">
        <f t="shared" si="13"/>
        <v>-0.62623155186331303</v>
      </c>
      <c r="Q66" s="17">
        <f t="shared" si="6"/>
        <v>83.202583150534082</v>
      </c>
      <c r="R66" s="18">
        <f t="shared" si="7"/>
        <v>0.7374168494659159</v>
      </c>
      <c r="S66" s="21">
        <f t="shared" si="14"/>
        <v>0.84000334627367579</v>
      </c>
      <c r="T66" s="22">
        <f t="shared" si="15"/>
        <v>-0.10258649680775989</v>
      </c>
    </row>
    <row r="67" spans="1:20" x14ac:dyDescent="0.25">
      <c r="A67">
        <v>2465</v>
      </c>
      <c r="B67" t="s">
        <v>53</v>
      </c>
      <c r="C67" s="8">
        <v>134.58000000000001</v>
      </c>
      <c r="D67" s="8">
        <v>84.05</v>
      </c>
      <c r="E67" s="17">
        <f t="shared" si="0"/>
        <v>198.53382044344707</v>
      </c>
      <c r="F67" s="18">
        <f t="shared" si="1"/>
        <v>-114.48382044344707</v>
      </c>
      <c r="G67" s="21">
        <f t="shared" si="8"/>
        <v>-114.58537967518586</v>
      </c>
      <c r="H67" s="22">
        <f t="shared" si="9"/>
        <v>0.10155923173878989</v>
      </c>
      <c r="I67" s="17">
        <f t="shared" si="2"/>
        <v>117.68526203731136</v>
      </c>
      <c r="J67" s="18">
        <f t="shared" si="3"/>
        <v>-33.635262037311364</v>
      </c>
      <c r="K67" s="21">
        <f t="shared" si="10"/>
        <v>-33.709965399854752</v>
      </c>
      <c r="L67" s="22">
        <f t="shared" si="11"/>
        <v>7.4703362543388607E-2</v>
      </c>
      <c r="M67" s="17">
        <f t="shared" si="4"/>
        <v>21.554993711585183</v>
      </c>
      <c r="N67" s="18">
        <f t="shared" si="5"/>
        <v>62.495006288414814</v>
      </c>
      <c r="O67" s="21">
        <f t="shared" si="12"/>
        <v>62.452811092582039</v>
      </c>
      <c r="P67" s="22">
        <f t="shared" si="13"/>
        <v>4.2195195832775312E-2</v>
      </c>
      <c r="Q67" s="17">
        <f t="shared" si="6"/>
        <v>83.244774881356193</v>
      </c>
      <c r="R67" s="18">
        <f t="shared" si="7"/>
        <v>0.80522511864380419</v>
      </c>
      <c r="S67" s="21">
        <f t="shared" si="14"/>
        <v>0.7374168494659159</v>
      </c>
      <c r="T67" s="22">
        <f t="shared" si="15"/>
        <v>6.7808269177888292E-2</v>
      </c>
    </row>
    <row r="68" spans="1:20" x14ac:dyDescent="0.25">
      <c r="A68">
        <v>2464</v>
      </c>
      <c r="B68" t="s">
        <v>54</v>
      </c>
      <c r="C68" s="8">
        <v>133.83000000000001</v>
      </c>
      <c r="D68" s="8">
        <v>83.06</v>
      </c>
      <c r="E68" s="17">
        <f t="shared" si="0"/>
        <v>198.46348070793698</v>
      </c>
      <c r="F68" s="18">
        <f t="shared" si="1"/>
        <v>-115.40348070793698</v>
      </c>
      <c r="G68" s="21">
        <f t="shared" si="8"/>
        <v>-114.48382044344707</v>
      </c>
      <c r="H68" s="22">
        <f t="shared" si="9"/>
        <v>-0.9196602644899059</v>
      </c>
      <c r="I68" s="17">
        <f t="shared" si="2"/>
        <v>117.39112339183953</v>
      </c>
      <c r="J68" s="18">
        <f t="shared" si="3"/>
        <v>-34.331123391839526</v>
      </c>
      <c r="K68" s="21">
        <f t="shared" si="10"/>
        <v>-33.635262037311364</v>
      </c>
      <c r="L68" s="22">
        <f t="shared" si="11"/>
        <v>-0.69586135452816222</v>
      </c>
      <c r="M68" s="17">
        <f t="shared" si="4"/>
        <v>20.989953676858292</v>
      </c>
      <c r="N68" s="18">
        <f t="shared" si="5"/>
        <v>62.07004632314171</v>
      </c>
      <c r="O68" s="21">
        <f t="shared" si="12"/>
        <v>62.495006288414814</v>
      </c>
      <c r="P68" s="22">
        <f t="shared" si="13"/>
        <v>-0.42495996527310353</v>
      </c>
      <c r="Q68" s="17">
        <f t="shared" si="6"/>
        <v>82.8931771245052</v>
      </c>
      <c r="R68" s="18">
        <f t="shared" si="7"/>
        <v>0.16682287549480179</v>
      </c>
      <c r="S68" s="21">
        <f t="shared" si="14"/>
        <v>0.80522511864380419</v>
      </c>
      <c r="T68" s="22">
        <f t="shared" si="15"/>
        <v>-0.6384022431490024</v>
      </c>
    </row>
    <row r="69" spans="1:20" x14ac:dyDescent="0.25">
      <c r="A69">
        <v>2463</v>
      </c>
      <c r="B69" t="s">
        <v>55</v>
      </c>
      <c r="C69" s="8">
        <v>133.33000000000001</v>
      </c>
      <c r="D69" s="8">
        <v>82.43</v>
      </c>
      <c r="E69" s="17">
        <f t="shared" si="0"/>
        <v>198.41658755093025</v>
      </c>
      <c r="F69" s="18">
        <f t="shared" si="1"/>
        <v>-115.98658755093024</v>
      </c>
      <c r="G69" s="21">
        <f t="shared" si="8"/>
        <v>-115.40348070793698</v>
      </c>
      <c r="H69" s="22">
        <f t="shared" si="9"/>
        <v>-0.58310684299325999</v>
      </c>
      <c r="I69" s="17">
        <f t="shared" si="2"/>
        <v>117.19503096152496</v>
      </c>
      <c r="J69" s="18">
        <f t="shared" si="3"/>
        <v>-34.765030961524957</v>
      </c>
      <c r="K69" s="21">
        <f t="shared" si="10"/>
        <v>-34.331123391839526</v>
      </c>
      <c r="L69" s="22">
        <f t="shared" si="11"/>
        <v>-0.43390756968543087</v>
      </c>
      <c r="M69" s="17">
        <f t="shared" si="4"/>
        <v>20.613260320373698</v>
      </c>
      <c r="N69" s="18">
        <f t="shared" si="5"/>
        <v>61.816739679626309</v>
      </c>
      <c r="O69" s="21">
        <f t="shared" si="12"/>
        <v>62.07004632314171</v>
      </c>
      <c r="P69" s="22">
        <f t="shared" si="13"/>
        <v>-0.25330664351540122</v>
      </c>
      <c r="Q69" s="17">
        <f t="shared" si="6"/>
        <v>82.658778619937891</v>
      </c>
      <c r="R69" s="18">
        <f t="shared" si="7"/>
        <v>-0.22877861993788429</v>
      </c>
      <c r="S69" s="21">
        <f t="shared" si="14"/>
        <v>0.16682287549480179</v>
      </c>
      <c r="T69" s="22">
        <f t="shared" si="15"/>
        <v>-0.39560149543268608</v>
      </c>
    </row>
    <row r="70" spans="1:20" x14ac:dyDescent="0.25">
      <c r="A70">
        <v>2462</v>
      </c>
      <c r="B70" t="s">
        <v>56</v>
      </c>
      <c r="C70" s="8">
        <v>130.6</v>
      </c>
      <c r="D70" s="8">
        <v>79.97</v>
      </c>
      <c r="E70" s="17">
        <f t="shared" si="0"/>
        <v>198.16055091367346</v>
      </c>
      <c r="F70" s="18">
        <f t="shared" si="1"/>
        <v>-118.19055091367346</v>
      </c>
      <c r="G70" s="21">
        <f t="shared" si="8"/>
        <v>-115.98658755093024</v>
      </c>
      <c r="H70" s="22">
        <f t="shared" si="9"/>
        <v>-2.2039633627432238</v>
      </c>
      <c r="I70" s="17">
        <f t="shared" si="2"/>
        <v>116.12436629200745</v>
      </c>
      <c r="J70" s="18">
        <f t="shared" si="3"/>
        <v>-36.154366292007452</v>
      </c>
      <c r="K70" s="21">
        <f t="shared" si="10"/>
        <v>-34.765030961524957</v>
      </c>
      <c r="L70" s="22">
        <f t="shared" si="11"/>
        <v>-1.3893353304824956</v>
      </c>
      <c r="M70" s="17">
        <f t="shared" si="4"/>
        <v>18.556514593967805</v>
      </c>
      <c r="N70" s="18">
        <f t="shared" si="5"/>
        <v>61.413485406032194</v>
      </c>
      <c r="O70" s="21">
        <f t="shared" si="12"/>
        <v>61.816739679626309</v>
      </c>
      <c r="P70" s="22">
        <f t="shared" si="13"/>
        <v>-0.40325427359411492</v>
      </c>
      <c r="Q70" s="17">
        <f t="shared" si="6"/>
        <v>81.378962785000311</v>
      </c>
      <c r="R70" s="18">
        <f t="shared" si="7"/>
        <v>-1.4089627850003126</v>
      </c>
      <c r="S70" s="21">
        <f t="shared" si="14"/>
        <v>-0.22877861993788429</v>
      </c>
      <c r="T70" s="22">
        <f t="shared" si="15"/>
        <v>-1.1801841650624283</v>
      </c>
    </row>
    <row r="71" spans="1:20" x14ac:dyDescent="0.25">
      <c r="A71">
        <v>2461</v>
      </c>
      <c r="B71" t="s">
        <v>57</v>
      </c>
      <c r="C71" s="8">
        <v>130.22</v>
      </c>
      <c r="D71" s="8">
        <v>79.84</v>
      </c>
      <c r="E71" s="17">
        <f t="shared" si="0"/>
        <v>198.12491211434835</v>
      </c>
      <c r="F71" s="18">
        <f t="shared" si="1"/>
        <v>-118.28491211434834</v>
      </c>
      <c r="G71" s="21">
        <f t="shared" si="8"/>
        <v>-118.19055091367346</v>
      </c>
      <c r="H71" s="22">
        <f t="shared" si="9"/>
        <v>-9.4361200674882184E-2</v>
      </c>
      <c r="I71" s="17">
        <f t="shared" si="2"/>
        <v>115.97533604496839</v>
      </c>
      <c r="J71" s="18">
        <f t="shared" si="3"/>
        <v>-36.135336044968383</v>
      </c>
      <c r="K71" s="21">
        <f t="shared" si="10"/>
        <v>-36.154366292007452</v>
      </c>
      <c r="L71" s="22">
        <f t="shared" si="11"/>
        <v>1.9030247039069081E-2</v>
      </c>
      <c r="M71" s="17">
        <f t="shared" si="4"/>
        <v>18.270227643039519</v>
      </c>
      <c r="N71" s="18">
        <f t="shared" si="5"/>
        <v>61.569772356960485</v>
      </c>
      <c r="O71" s="21">
        <f t="shared" si="12"/>
        <v>61.413485406032194</v>
      </c>
      <c r="P71" s="22">
        <f t="shared" si="13"/>
        <v>0.15628695092829048</v>
      </c>
      <c r="Q71" s="17">
        <f t="shared" si="6"/>
        <v>81.20081992152916</v>
      </c>
      <c r="R71" s="18">
        <f t="shared" si="7"/>
        <v>-1.3608199215291563</v>
      </c>
      <c r="S71" s="21">
        <f t="shared" si="14"/>
        <v>-1.4089627850003126</v>
      </c>
      <c r="T71" s="22">
        <f t="shared" si="15"/>
        <v>4.8142863471156261E-2</v>
      </c>
    </row>
    <row r="72" spans="1:20" x14ac:dyDescent="0.25">
      <c r="A72">
        <v>2460</v>
      </c>
      <c r="B72" t="s">
        <v>58</v>
      </c>
      <c r="C72" s="8">
        <v>129.33000000000001</v>
      </c>
      <c r="D72" s="8">
        <v>79.739999999999995</v>
      </c>
      <c r="E72" s="17">
        <f t="shared" si="0"/>
        <v>198.04144229487636</v>
      </c>
      <c r="F72" s="18">
        <f t="shared" si="1"/>
        <v>-118.30144229487637</v>
      </c>
      <c r="G72" s="21">
        <f t="shared" si="8"/>
        <v>-118.28491211434834</v>
      </c>
      <c r="H72" s="22">
        <f t="shared" si="9"/>
        <v>-1.6530180528022242E-2</v>
      </c>
      <c r="I72" s="17">
        <f t="shared" si="2"/>
        <v>115.62629151900848</v>
      </c>
      <c r="J72" s="18">
        <f t="shared" si="3"/>
        <v>-35.886291519008481</v>
      </c>
      <c r="K72" s="21">
        <f t="shared" si="10"/>
        <v>-36.135336044968383</v>
      </c>
      <c r="L72" s="22">
        <f t="shared" si="11"/>
        <v>0.24904452595990278</v>
      </c>
      <c r="M72" s="17">
        <f t="shared" si="4"/>
        <v>17.599713468496958</v>
      </c>
      <c r="N72" s="18">
        <f t="shared" si="5"/>
        <v>62.140286531503037</v>
      </c>
      <c r="O72" s="21">
        <f t="shared" si="12"/>
        <v>61.569772356960485</v>
      </c>
      <c r="P72" s="22">
        <f t="shared" si="13"/>
        <v>0.57051417454255215</v>
      </c>
      <c r="Q72" s="17">
        <f t="shared" si="6"/>
        <v>80.783590583399331</v>
      </c>
      <c r="R72" s="18">
        <f t="shared" si="7"/>
        <v>-1.043590583399336</v>
      </c>
      <c r="S72" s="21">
        <f t="shared" si="14"/>
        <v>-1.3608199215291563</v>
      </c>
      <c r="T72" s="22">
        <f t="shared" si="15"/>
        <v>0.31722933812982035</v>
      </c>
    </row>
    <row r="73" spans="1:20" x14ac:dyDescent="0.25">
      <c r="A73">
        <v>2459</v>
      </c>
      <c r="B73" t="s">
        <v>59</v>
      </c>
      <c r="C73" s="8">
        <v>128.78</v>
      </c>
      <c r="D73" s="8">
        <v>79.22</v>
      </c>
      <c r="E73" s="17">
        <f t="shared" si="0"/>
        <v>197.98985982216897</v>
      </c>
      <c r="F73" s="18">
        <f t="shared" si="1"/>
        <v>-118.76985982216897</v>
      </c>
      <c r="G73" s="21">
        <f t="shared" si="8"/>
        <v>-118.30144229487637</v>
      </c>
      <c r="H73" s="22">
        <f t="shared" si="9"/>
        <v>-0.46841752729260122</v>
      </c>
      <c r="I73" s="17">
        <f t="shared" si="2"/>
        <v>115.41058984566246</v>
      </c>
      <c r="J73" s="18">
        <f t="shared" si="3"/>
        <v>-36.190589845662458</v>
      </c>
      <c r="K73" s="21">
        <f t="shared" si="10"/>
        <v>-35.886291519008481</v>
      </c>
      <c r="L73" s="22">
        <f t="shared" si="11"/>
        <v>-0.30429832665397782</v>
      </c>
      <c r="M73" s="17">
        <f t="shared" si="4"/>
        <v>17.18535077636389</v>
      </c>
      <c r="N73" s="18">
        <f t="shared" si="5"/>
        <v>62.034649223636109</v>
      </c>
      <c r="O73" s="21">
        <f t="shared" si="12"/>
        <v>62.140286531503037</v>
      </c>
      <c r="P73" s="22">
        <f t="shared" si="13"/>
        <v>-0.10563730786692815</v>
      </c>
      <c r="Q73" s="17">
        <f t="shared" si="6"/>
        <v>80.525752228375268</v>
      </c>
      <c r="R73" s="18">
        <f t="shared" si="7"/>
        <v>-1.3057522283752689</v>
      </c>
      <c r="S73" s="21">
        <f t="shared" si="14"/>
        <v>-1.043590583399336</v>
      </c>
      <c r="T73" s="22">
        <f t="shared" si="15"/>
        <v>-0.26216164497593297</v>
      </c>
    </row>
    <row r="74" spans="1:20" x14ac:dyDescent="0.25">
      <c r="A74">
        <v>2458</v>
      </c>
      <c r="B74" t="s">
        <v>60</v>
      </c>
      <c r="C74" s="8">
        <v>132.57</v>
      </c>
      <c r="D74" s="8">
        <v>76.75</v>
      </c>
      <c r="E74" s="17">
        <f t="shared" si="0"/>
        <v>198.34530995227999</v>
      </c>
      <c r="F74" s="18">
        <f t="shared" si="1"/>
        <v>-121.59530995227999</v>
      </c>
      <c r="G74" s="21">
        <f t="shared" si="8"/>
        <v>-118.76985982216897</v>
      </c>
      <c r="H74" s="22">
        <f t="shared" si="9"/>
        <v>-2.8254501301110224</v>
      </c>
      <c r="I74" s="17">
        <f t="shared" si="2"/>
        <v>116.89697046744682</v>
      </c>
      <c r="J74" s="18">
        <f t="shared" si="3"/>
        <v>-40.14697046744682</v>
      </c>
      <c r="K74" s="21">
        <f t="shared" si="10"/>
        <v>-36.190589845662458</v>
      </c>
      <c r="L74" s="22">
        <f t="shared" si="11"/>
        <v>-3.956380621784362</v>
      </c>
      <c r="M74" s="17">
        <f t="shared" si="4"/>
        <v>20.040686418517112</v>
      </c>
      <c r="N74" s="18">
        <f t="shared" si="5"/>
        <v>56.709313581482888</v>
      </c>
      <c r="O74" s="21">
        <f t="shared" si="12"/>
        <v>62.034649223636109</v>
      </c>
      <c r="P74" s="22">
        <f t="shared" si="13"/>
        <v>-5.3253356421532203</v>
      </c>
      <c r="Q74" s="17">
        <f t="shared" si="6"/>
        <v>82.302492892995559</v>
      </c>
      <c r="R74" s="18">
        <f t="shared" si="7"/>
        <v>-5.5524928929955593</v>
      </c>
      <c r="S74" s="21">
        <f t="shared" si="14"/>
        <v>-1.3057522283752689</v>
      </c>
      <c r="T74" s="22">
        <f t="shared" si="15"/>
        <v>-4.2467406646202903</v>
      </c>
    </row>
    <row r="75" spans="1:20" x14ac:dyDescent="0.25">
      <c r="A75">
        <v>2457</v>
      </c>
      <c r="B75" t="s">
        <v>61</v>
      </c>
      <c r="C75" s="8">
        <v>126.17</v>
      </c>
      <c r="D75" s="8">
        <v>77.260000000000005</v>
      </c>
      <c r="E75" s="17">
        <f t="shared" si="0"/>
        <v>197.7450775425938</v>
      </c>
      <c r="F75" s="18">
        <f t="shared" si="1"/>
        <v>-120.4850775425938</v>
      </c>
      <c r="G75" s="21">
        <f t="shared" si="8"/>
        <v>-121.59530995227999</v>
      </c>
      <c r="H75" s="22">
        <f t="shared" si="9"/>
        <v>1.1102324096861906</v>
      </c>
      <c r="I75" s="17">
        <f t="shared" si="2"/>
        <v>114.38698735942044</v>
      </c>
      <c r="J75" s="18">
        <f t="shared" si="3"/>
        <v>-37.12698735942044</v>
      </c>
      <c r="K75" s="21">
        <f t="shared" si="10"/>
        <v>-40.14697046744682</v>
      </c>
      <c r="L75" s="22">
        <f t="shared" si="11"/>
        <v>3.0199831080263806</v>
      </c>
      <c r="M75" s="17">
        <f t="shared" si="4"/>
        <v>15.21901145551432</v>
      </c>
      <c r="N75" s="18">
        <f t="shared" si="5"/>
        <v>62.040988544485685</v>
      </c>
      <c r="O75" s="21">
        <f t="shared" si="12"/>
        <v>56.709313581482888</v>
      </c>
      <c r="P75" s="22">
        <f t="shared" si="13"/>
        <v>5.3316749630027971</v>
      </c>
      <c r="Q75" s="17">
        <f t="shared" si="6"/>
        <v>79.30219203453386</v>
      </c>
      <c r="R75" s="18">
        <f t="shared" si="7"/>
        <v>-2.0421920345338549</v>
      </c>
      <c r="S75" s="21">
        <f t="shared" si="14"/>
        <v>-5.5524928929955593</v>
      </c>
      <c r="T75" s="22">
        <f t="shared" si="15"/>
        <v>3.5103008584617044</v>
      </c>
    </row>
    <row r="76" spans="1:20" x14ac:dyDescent="0.25">
      <c r="A76">
        <v>2456</v>
      </c>
      <c r="B76" t="s">
        <v>62</v>
      </c>
      <c r="C76" s="8">
        <v>120.26</v>
      </c>
      <c r="D76" s="8">
        <v>72.64</v>
      </c>
      <c r="E76" s="17">
        <f t="shared" si="0"/>
        <v>197.19080042677419</v>
      </c>
      <c r="F76" s="18">
        <f t="shared" si="1"/>
        <v>-124.55080042677419</v>
      </c>
      <c r="G76" s="21">
        <f t="shared" si="8"/>
        <v>-120.4850775425938</v>
      </c>
      <c r="H76" s="22">
        <f t="shared" si="9"/>
        <v>-4.0657228841803885</v>
      </c>
      <c r="I76" s="17">
        <f t="shared" si="2"/>
        <v>112.06917483310232</v>
      </c>
      <c r="J76" s="18">
        <f t="shared" si="3"/>
        <v>-39.429174833102323</v>
      </c>
      <c r="K76" s="21">
        <f t="shared" si="10"/>
        <v>-37.12698735942044</v>
      </c>
      <c r="L76" s="22">
        <f t="shared" si="11"/>
        <v>-2.302187473681883</v>
      </c>
      <c r="M76" s="17">
        <f t="shared" si="4"/>
        <v>10.766495981866427</v>
      </c>
      <c r="N76" s="18">
        <f t="shared" si="5"/>
        <v>61.873504018133573</v>
      </c>
      <c r="O76" s="21">
        <f t="shared" si="12"/>
        <v>62.040988544485685</v>
      </c>
      <c r="P76" s="22">
        <f t="shared" si="13"/>
        <v>-0.16748452635211208</v>
      </c>
      <c r="Q76" s="17">
        <f t="shared" si="6"/>
        <v>76.531601710548131</v>
      </c>
      <c r="R76" s="18">
        <f t="shared" si="7"/>
        <v>-3.8916017105481302</v>
      </c>
      <c r="S76" s="21">
        <f t="shared" si="14"/>
        <v>-2.0421920345338549</v>
      </c>
      <c r="T76" s="22">
        <f t="shared" si="15"/>
        <v>-1.8494096760142753</v>
      </c>
    </row>
    <row r="77" spans="1:20" x14ac:dyDescent="0.25">
      <c r="A77">
        <v>2455</v>
      </c>
      <c r="B77" t="s">
        <v>63</v>
      </c>
      <c r="C77" s="8">
        <v>120.08</v>
      </c>
      <c r="D77" s="8">
        <v>71.33</v>
      </c>
      <c r="E77" s="17">
        <f t="shared" si="0"/>
        <v>197.17391889025177</v>
      </c>
      <c r="F77" s="18">
        <f t="shared" si="1"/>
        <v>-125.84391889025177</v>
      </c>
      <c r="G77" s="21">
        <f t="shared" si="8"/>
        <v>-124.55080042677419</v>
      </c>
      <c r="H77" s="22">
        <f t="shared" si="9"/>
        <v>-1.2931184634775832</v>
      </c>
      <c r="I77" s="17">
        <f t="shared" si="2"/>
        <v>111.99858155818909</v>
      </c>
      <c r="J77" s="18">
        <f t="shared" si="3"/>
        <v>-40.668581558189089</v>
      </c>
      <c r="K77" s="21">
        <f t="shared" si="10"/>
        <v>-39.429174833102323</v>
      </c>
      <c r="L77" s="22">
        <f t="shared" si="11"/>
        <v>-1.2394067250867664</v>
      </c>
      <c r="M77" s="17">
        <f t="shared" si="4"/>
        <v>10.630886373531965</v>
      </c>
      <c r="N77" s="18">
        <f t="shared" si="5"/>
        <v>60.699113626468034</v>
      </c>
      <c r="O77" s="21">
        <f t="shared" si="12"/>
        <v>61.873504018133573</v>
      </c>
      <c r="P77" s="22">
        <f t="shared" si="13"/>
        <v>-1.1743903916655398</v>
      </c>
      <c r="Q77" s="17">
        <f t="shared" si="6"/>
        <v>76.447218248903894</v>
      </c>
      <c r="R77" s="18">
        <f t="shared" si="7"/>
        <v>-5.117218248903896</v>
      </c>
      <c r="S77" s="21">
        <f t="shared" si="14"/>
        <v>-3.8916017105481302</v>
      </c>
      <c r="T77" s="22">
        <f t="shared" si="15"/>
        <v>-1.2256165383557658</v>
      </c>
    </row>
    <row r="78" spans="1:20" x14ac:dyDescent="0.25">
      <c r="A78">
        <v>2454</v>
      </c>
      <c r="B78" t="s">
        <v>64</v>
      </c>
      <c r="C78" s="8">
        <v>112.26</v>
      </c>
      <c r="D78" s="8">
        <v>65.12</v>
      </c>
      <c r="E78" s="17">
        <f t="shared" si="0"/>
        <v>196.44050991466642</v>
      </c>
      <c r="F78" s="18">
        <f t="shared" si="1"/>
        <v>-131.32050991466642</v>
      </c>
      <c r="G78" s="21">
        <f t="shared" si="8"/>
        <v>-125.84391889025177</v>
      </c>
      <c r="H78" s="22">
        <f t="shared" si="9"/>
        <v>-5.4765910244146454</v>
      </c>
      <c r="I78" s="17">
        <f t="shared" si="2"/>
        <v>108.93169594806935</v>
      </c>
      <c r="J78" s="18">
        <f t="shared" si="3"/>
        <v>-43.811695948069342</v>
      </c>
      <c r="K78" s="21">
        <f t="shared" si="10"/>
        <v>-40.668581558189089</v>
      </c>
      <c r="L78" s="22">
        <f t="shared" si="11"/>
        <v>-3.1431143898802532</v>
      </c>
      <c r="M78" s="17">
        <f t="shared" si="4"/>
        <v>4.7394022781129337</v>
      </c>
      <c r="N78" s="18">
        <f t="shared" si="5"/>
        <v>60.380597721887071</v>
      </c>
      <c r="O78" s="21">
        <f t="shared" si="12"/>
        <v>60.699113626468034</v>
      </c>
      <c r="P78" s="22">
        <f t="shared" si="13"/>
        <v>-0.31851590458096268</v>
      </c>
      <c r="Q78" s="17">
        <f t="shared" si="6"/>
        <v>72.78122563747101</v>
      </c>
      <c r="R78" s="18">
        <f t="shared" si="7"/>
        <v>-7.6612256374710057</v>
      </c>
      <c r="S78" s="21">
        <f t="shared" si="14"/>
        <v>-5.117218248903896</v>
      </c>
      <c r="T78" s="22">
        <f t="shared" si="15"/>
        <v>-2.5440073885671097</v>
      </c>
    </row>
    <row r="79" spans="1:20" x14ac:dyDescent="0.25">
      <c r="A79">
        <v>2453</v>
      </c>
      <c r="B79" t="s">
        <v>65</v>
      </c>
      <c r="C79" s="8">
        <v>117.48</v>
      </c>
      <c r="D79" s="8">
        <v>69.459999999999994</v>
      </c>
      <c r="E79" s="17">
        <f t="shared" si="0"/>
        <v>196.93007447381675</v>
      </c>
      <c r="F79" s="18">
        <f t="shared" si="1"/>
        <v>-127.47007447381675</v>
      </c>
      <c r="G79" s="21">
        <f t="shared" si="8"/>
        <v>-131.32050991466642</v>
      </c>
      <c r="H79" s="22">
        <f t="shared" si="9"/>
        <v>3.8504354408496653</v>
      </c>
      <c r="I79" s="17">
        <f t="shared" si="2"/>
        <v>110.97890092055337</v>
      </c>
      <c r="J79" s="18">
        <f t="shared" si="3"/>
        <v>-41.518900920553378</v>
      </c>
      <c r="K79" s="21">
        <f t="shared" si="10"/>
        <v>-43.811695948069342</v>
      </c>
      <c r="L79" s="22">
        <f t="shared" si="11"/>
        <v>2.2927950275159645</v>
      </c>
      <c r="M79" s="17">
        <f t="shared" si="4"/>
        <v>8.672080919812089</v>
      </c>
      <c r="N79" s="18">
        <f t="shared" si="5"/>
        <v>60.787919080187905</v>
      </c>
      <c r="O79" s="21">
        <f t="shared" si="12"/>
        <v>60.380597721887071</v>
      </c>
      <c r="P79" s="22">
        <f t="shared" si="13"/>
        <v>0.40732135830083394</v>
      </c>
      <c r="Q79" s="17">
        <f t="shared" si="6"/>
        <v>75.228346025153826</v>
      </c>
      <c r="R79" s="18">
        <f t="shared" si="7"/>
        <v>-5.7683460251538321</v>
      </c>
      <c r="S79" s="21">
        <f t="shared" si="14"/>
        <v>-7.6612256374710057</v>
      </c>
      <c r="T79" s="22">
        <f t="shared" si="15"/>
        <v>1.8928796123171736</v>
      </c>
    </row>
    <row r="80" spans="1:20" x14ac:dyDescent="0.25">
      <c r="A80">
        <v>2452</v>
      </c>
      <c r="B80" t="s">
        <v>66</v>
      </c>
      <c r="C80" s="8">
        <v>112.29</v>
      </c>
      <c r="D80" s="8">
        <v>66.06</v>
      </c>
      <c r="E80" s="17">
        <f t="shared" ref="E80:E143" si="16">+$G$3*$C80+$G$4</f>
        <v>196.44332350408683</v>
      </c>
      <c r="F80" s="18">
        <f t="shared" ref="F80:F143" si="17">+$D80-E80</f>
        <v>-130.38332350408683</v>
      </c>
      <c r="G80" s="21">
        <f t="shared" si="8"/>
        <v>-127.47007447381675</v>
      </c>
      <c r="H80" s="22">
        <f t="shared" si="9"/>
        <v>-2.9132490302700802</v>
      </c>
      <c r="I80" s="17">
        <f t="shared" ref="I80:I143" si="18">+$G$5*$C80+$G$6</f>
        <v>108.94346149388824</v>
      </c>
      <c r="J80" s="18">
        <f t="shared" ref="J80:J143" si="19">+$D80-I80</f>
        <v>-42.883461493888234</v>
      </c>
      <c r="K80" s="21">
        <f t="shared" si="10"/>
        <v>-41.518900920553378</v>
      </c>
      <c r="L80" s="22">
        <f t="shared" si="11"/>
        <v>-1.364560573334856</v>
      </c>
      <c r="M80" s="17">
        <f t="shared" ref="M80:M143" si="20">+$G$7*$C80+$G$8</f>
        <v>4.7620038795020037</v>
      </c>
      <c r="N80" s="18">
        <f t="shared" ref="N80:N143" si="21">+$D80-M80</f>
        <v>61.297996120497999</v>
      </c>
      <c r="O80" s="21">
        <f t="shared" si="12"/>
        <v>60.787919080187905</v>
      </c>
      <c r="P80" s="22">
        <f t="shared" si="13"/>
        <v>0.51007704031009382</v>
      </c>
      <c r="Q80" s="17">
        <f t="shared" ref="Q80:Q143" si="22">+$G$9*$C80+$G$10</f>
        <v>72.795289547745057</v>
      </c>
      <c r="R80" s="18">
        <f t="shared" ref="R80:R143" si="23">+$D80-Q80</f>
        <v>-6.7352895477450545</v>
      </c>
      <c r="S80" s="21">
        <f t="shared" si="14"/>
        <v>-5.7683460251538321</v>
      </c>
      <c r="T80" s="22">
        <f t="shared" si="15"/>
        <v>-0.9669435225912224</v>
      </c>
    </row>
    <row r="81" spans="1:20" x14ac:dyDescent="0.25">
      <c r="A81">
        <v>2451</v>
      </c>
      <c r="B81" t="s">
        <v>67</v>
      </c>
      <c r="C81" s="8">
        <v>117.33</v>
      </c>
      <c r="D81" s="8">
        <v>69.39</v>
      </c>
      <c r="E81" s="17">
        <f t="shared" si="16"/>
        <v>196.91600652671471</v>
      </c>
      <c r="F81" s="18">
        <f t="shared" si="17"/>
        <v>-127.52600652671471</v>
      </c>
      <c r="G81" s="21">
        <f t="shared" ref="G81:G144" si="24">+F80</f>
        <v>-130.38332350408683</v>
      </c>
      <c r="H81" s="22">
        <f t="shared" ref="H81:H144" si="25">+F81-G81</f>
        <v>2.8573169773721219</v>
      </c>
      <c r="I81" s="17">
        <f t="shared" si="18"/>
        <v>110.92007319145901</v>
      </c>
      <c r="J81" s="18">
        <f t="shared" si="19"/>
        <v>-41.53007319145901</v>
      </c>
      <c r="K81" s="21">
        <f t="shared" ref="K81:K144" si="26">+J80</f>
        <v>-42.883461493888234</v>
      </c>
      <c r="L81" s="22">
        <f t="shared" ref="L81:L144" si="27">+J81-K81</f>
        <v>1.3533883024292237</v>
      </c>
      <c r="M81" s="17">
        <f t="shared" si="20"/>
        <v>8.5590729128666965</v>
      </c>
      <c r="N81" s="18">
        <f t="shared" si="21"/>
        <v>60.830927087133304</v>
      </c>
      <c r="O81" s="21">
        <f t="shared" ref="O81:O144" si="28">+N80</f>
        <v>61.297996120497999</v>
      </c>
      <c r="P81" s="22">
        <f t="shared" ref="P81:P144" si="29">+N81-O81</f>
        <v>-0.46706903336469452</v>
      </c>
      <c r="Q81" s="17">
        <f t="shared" si="22"/>
        <v>75.158026473783636</v>
      </c>
      <c r="R81" s="18">
        <f t="shared" si="23"/>
        <v>-5.7680264737836353</v>
      </c>
      <c r="S81" s="21">
        <f t="shared" ref="S81:S144" si="30">+R80</f>
        <v>-6.7352895477450545</v>
      </c>
      <c r="T81" s="22">
        <f t="shared" ref="T81:T144" si="31">+R81-S81</f>
        <v>0.9672630739614192</v>
      </c>
    </row>
    <row r="82" spans="1:20" x14ac:dyDescent="0.25">
      <c r="A82">
        <v>2450</v>
      </c>
      <c r="B82" t="s">
        <v>68</v>
      </c>
      <c r="C82" s="8">
        <v>118.12</v>
      </c>
      <c r="D82" s="8">
        <v>69.790000000000006</v>
      </c>
      <c r="E82" s="17">
        <f t="shared" si="16"/>
        <v>196.99009771478535</v>
      </c>
      <c r="F82" s="18">
        <f t="shared" si="17"/>
        <v>-127.20009771478534</v>
      </c>
      <c r="G82" s="21">
        <f t="shared" si="24"/>
        <v>-127.52600652671471</v>
      </c>
      <c r="H82" s="22">
        <f t="shared" si="25"/>
        <v>0.32590881192936649</v>
      </c>
      <c r="I82" s="17">
        <f t="shared" si="18"/>
        <v>111.229899231356</v>
      </c>
      <c r="J82" s="18">
        <f t="shared" si="19"/>
        <v>-41.439899231355994</v>
      </c>
      <c r="K82" s="21">
        <f t="shared" si="26"/>
        <v>-41.53007319145901</v>
      </c>
      <c r="L82" s="22">
        <f t="shared" si="27"/>
        <v>9.0173960103015816E-2</v>
      </c>
      <c r="M82" s="17">
        <f t="shared" si="20"/>
        <v>9.1542484161123667</v>
      </c>
      <c r="N82" s="18">
        <f t="shared" si="21"/>
        <v>60.63575158388764</v>
      </c>
      <c r="O82" s="21">
        <f t="shared" si="28"/>
        <v>60.830927087133304</v>
      </c>
      <c r="P82" s="22">
        <f t="shared" si="29"/>
        <v>-0.19517550324566457</v>
      </c>
      <c r="Q82" s="17">
        <f t="shared" si="22"/>
        <v>75.528376111</v>
      </c>
      <c r="R82" s="18">
        <f t="shared" si="23"/>
        <v>-5.7383761109999938</v>
      </c>
      <c r="S82" s="21">
        <f t="shared" si="30"/>
        <v>-5.7680264737836353</v>
      </c>
      <c r="T82" s="22">
        <f t="shared" si="31"/>
        <v>2.9650362783641526E-2</v>
      </c>
    </row>
    <row r="83" spans="1:20" x14ac:dyDescent="0.25">
      <c r="A83">
        <v>2449</v>
      </c>
      <c r="B83" t="s">
        <v>69</v>
      </c>
      <c r="C83" s="8">
        <v>120.62</v>
      </c>
      <c r="D83" s="8">
        <v>71.760000000000005</v>
      </c>
      <c r="E83" s="17">
        <f t="shared" si="16"/>
        <v>197.22456349981903</v>
      </c>
      <c r="F83" s="18">
        <f t="shared" si="17"/>
        <v>-125.46456349981902</v>
      </c>
      <c r="G83" s="21">
        <f t="shared" si="24"/>
        <v>-127.20009771478534</v>
      </c>
      <c r="H83" s="22">
        <f t="shared" si="25"/>
        <v>1.7355342149663215</v>
      </c>
      <c r="I83" s="17">
        <f t="shared" si="18"/>
        <v>112.21036138292882</v>
      </c>
      <c r="J83" s="18">
        <f t="shared" si="19"/>
        <v>-40.450361382928818</v>
      </c>
      <c r="K83" s="21">
        <f t="shared" si="26"/>
        <v>-41.439899231355994</v>
      </c>
      <c r="L83" s="22">
        <f t="shared" si="27"/>
        <v>0.98953784842717596</v>
      </c>
      <c r="M83" s="17">
        <f t="shared" si="20"/>
        <v>11.037715198535338</v>
      </c>
      <c r="N83" s="18">
        <f t="shared" si="21"/>
        <v>60.722284801464667</v>
      </c>
      <c r="O83" s="21">
        <f t="shared" si="28"/>
        <v>60.63575158388764</v>
      </c>
      <c r="P83" s="22">
        <f t="shared" si="29"/>
        <v>8.6533217577027699E-2</v>
      </c>
      <c r="Q83" s="17">
        <f t="shared" si="22"/>
        <v>76.700368633836604</v>
      </c>
      <c r="R83" s="18">
        <f t="shared" si="23"/>
        <v>-4.9403686338365986</v>
      </c>
      <c r="S83" s="21">
        <f t="shared" si="30"/>
        <v>-5.7383761109999938</v>
      </c>
      <c r="T83" s="22">
        <f t="shared" si="31"/>
        <v>0.79800747716339515</v>
      </c>
    </row>
    <row r="84" spans="1:20" x14ac:dyDescent="0.25">
      <c r="A84">
        <v>2448</v>
      </c>
      <c r="B84" t="s">
        <v>70</v>
      </c>
      <c r="C84" s="8">
        <v>119.59</v>
      </c>
      <c r="D84" s="8">
        <v>70.44</v>
      </c>
      <c r="E84" s="17">
        <f t="shared" si="16"/>
        <v>197.12796359638517</v>
      </c>
      <c r="F84" s="18">
        <f t="shared" si="17"/>
        <v>-126.68796359638517</v>
      </c>
      <c r="G84" s="21">
        <f t="shared" si="24"/>
        <v>-125.46456349981902</v>
      </c>
      <c r="H84" s="22">
        <f t="shared" si="25"/>
        <v>-1.2234000965661522</v>
      </c>
      <c r="I84" s="17">
        <f t="shared" si="18"/>
        <v>111.80641097648082</v>
      </c>
      <c r="J84" s="18">
        <f t="shared" si="19"/>
        <v>-41.366410976480822</v>
      </c>
      <c r="K84" s="21">
        <f t="shared" si="26"/>
        <v>-40.450361382928818</v>
      </c>
      <c r="L84" s="22">
        <f t="shared" si="27"/>
        <v>-0.91604959355200322</v>
      </c>
      <c r="M84" s="17">
        <f t="shared" si="20"/>
        <v>10.261726884177065</v>
      </c>
      <c r="N84" s="18">
        <f t="shared" si="21"/>
        <v>60.178273115822932</v>
      </c>
      <c r="O84" s="21">
        <f t="shared" si="28"/>
        <v>60.722284801464667</v>
      </c>
      <c r="P84" s="22">
        <f t="shared" si="29"/>
        <v>-0.54401168564173474</v>
      </c>
      <c r="Q84" s="17">
        <f t="shared" si="22"/>
        <v>76.217507714427924</v>
      </c>
      <c r="R84" s="18">
        <f t="shared" si="23"/>
        <v>-5.7775077144279265</v>
      </c>
      <c r="S84" s="21">
        <f t="shared" si="30"/>
        <v>-4.9403686338365986</v>
      </c>
      <c r="T84" s="22">
        <f t="shared" si="31"/>
        <v>-0.83713908059132791</v>
      </c>
    </row>
    <row r="85" spans="1:20" x14ac:dyDescent="0.25">
      <c r="A85">
        <v>2447</v>
      </c>
      <c r="B85" t="s">
        <v>71</v>
      </c>
      <c r="C85" s="8">
        <v>119.67</v>
      </c>
      <c r="D85" s="8">
        <v>70.459999999999994</v>
      </c>
      <c r="E85" s="17">
        <f t="shared" si="16"/>
        <v>197.13546650150624</v>
      </c>
      <c r="F85" s="18">
        <f t="shared" si="17"/>
        <v>-126.67546650150625</v>
      </c>
      <c r="G85" s="21">
        <f t="shared" si="24"/>
        <v>-126.68796359638517</v>
      </c>
      <c r="H85" s="22">
        <f t="shared" si="25"/>
        <v>1.2497094878924031E-2</v>
      </c>
      <c r="I85" s="17">
        <f t="shared" si="18"/>
        <v>111.83778576533115</v>
      </c>
      <c r="J85" s="18">
        <f t="shared" si="19"/>
        <v>-41.377785765331154</v>
      </c>
      <c r="K85" s="21">
        <f t="shared" si="26"/>
        <v>-41.366410976480822</v>
      </c>
      <c r="L85" s="22">
        <f t="shared" si="27"/>
        <v>-1.1374788850332607E-2</v>
      </c>
      <c r="M85" s="17">
        <f t="shared" si="20"/>
        <v>10.321997821214609</v>
      </c>
      <c r="N85" s="18">
        <f t="shared" si="21"/>
        <v>60.138002178785385</v>
      </c>
      <c r="O85" s="21">
        <f t="shared" si="28"/>
        <v>60.178273115822932</v>
      </c>
      <c r="P85" s="22">
        <f t="shared" si="29"/>
        <v>-4.0270937037547583E-2</v>
      </c>
      <c r="Q85" s="17">
        <f t="shared" si="22"/>
        <v>76.255011475158696</v>
      </c>
      <c r="R85" s="18">
        <f t="shared" si="23"/>
        <v>-5.7950114751587023</v>
      </c>
      <c r="S85" s="21">
        <f t="shared" si="30"/>
        <v>-5.7775077144279265</v>
      </c>
      <c r="T85" s="22">
        <f t="shared" si="31"/>
        <v>-1.7503760730775753E-2</v>
      </c>
    </row>
    <row r="86" spans="1:20" x14ac:dyDescent="0.25">
      <c r="A86">
        <v>2446</v>
      </c>
      <c r="B86" t="s">
        <v>72</v>
      </c>
      <c r="C86" s="8">
        <v>114.51</v>
      </c>
      <c r="D86" s="8">
        <v>66.45</v>
      </c>
      <c r="E86" s="17">
        <f t="shared" si="16"/>
        <v>196.65152912119675</v>
      </c>
      <c r="F86" s="18">
        <f t="shared" si="17"/>
        <v>-130.20152912119676</v>
      </c>
      <c r="G86" s="21">
        <f t="shared" si="24"/>
        <v>-126.67546650150625</v>
      </c>
      <c r="H86" s="22">
        <f t="shared" si="25"/>
        <v>-3.5260626196905065</v>
      </c>
      <c r="I86" s="17">
        <f t="shared" si="18"/>
        <v>109.81411188448487</v>
      </c>
      <c r="J86" s="18">
        <f t="shared" si="19"/>
        <v>-43.364111884484871</v>
      </c>
      <c r="K86" s="21">
        <f t="shared" si="26"/>
        <v>-41.377785765331154</v>
      </c>
      <c r="L86" s="22">
        <f t="shared" si="27"/>
        <v>-1.9863261191537163</v>
      </c>
      <c r="M86" s="17">
        <f t="shared" si="20"/>
        <v>6.4345223822936077</v>
      </c>
      <c r="N86" s="18">
        <f t="shared" si="21"/>
        <v>60.015477617706395</v>
      </c>
      <c r="O86" s="21">
        <f t="shared" si="28"/>
        <v>60.138002178785385</v>
      </c>
      <c r="P86" s="22">
        <f t="shared" si="29"/>
        <v>-0.12252456107898979</v>
      </c>
      <c r="Q86" s="17">
        <f t="shared" si="22"/>
        <v>73.836018908023959</v>
      </c>
      <c r="R86" s="18">
        <f t="shared" si="23"/>
        <v>-7.3860189080239564</v>
      </c>
      <c r="S86" s="21">
        <f t="shared" si="30"/>
        <v>-5.7950114751587023</v>
      </c>
      <c r="T86" s="22">
        <f t="shared" si="31"/>
        <v>-1.5910074328652541</v>
      </c>
    </row>
    <row r="87" spans="1:20" x14ac:dyDescent="0.25">
      <c r="A87">
        <v>2445</v>
      </c>
      <c r="B87" t="s">
        <v>73</v>
      </c>
      <c r="C87" s="8">
        <v>112.64</v>
      </c>
      <c r="D87" s="8">
        <v>65.28</v>
      </c>
      <c r="E87" s="17">
        <f t="shared" si="16"/>
        <v>196.47614871399153</v>
      </c>
      <c r="F87" s="18">
        <f t="shared" si="17"/>
        <v>-131.19614871399153</v>
      </c>
      <c r="G87" s="21">
        <f t="shared" si="24"/>
        <v>-130.20152912119676</v>
      </c>
      <c r="H87" s="22">
        <f t="shared" si="25"/>
        <v>-0.99461959279477696</v>
      </c>
      <c r="I87" s="17">
        <f t="shared" si="18"/>
        <v>109.08072619510841</v>
      </c>
      <c r="J87" s="18">
        <f t="shared" si="19"/>
        <v>-43.80072619510841</v>
      </c>
      <c r="K87" s="21">
        <f t="shared" si="26"/>
        <v>-43.364111884484871</v>
      </c>
      <c r="L87" s="22">
        <f t="shared" si="27"/>
        <v>-0.43661431062353984</v>
      </c>
      <c r="M87" s="17">
        <f t="shared" si="20"/>
        <v>5.0256892290412196</v>
      </c>
      <c r="N87" s="18">
        <f t="shared" si="21"/>
        <v>60.254310770958782</v>
      </c>
      <c r="O87" s="21">
        <f t="shared" si="28"/>
        <v>60.015477617706395</v>
      </c>
      <c r="P87" s="22">
        <f t="shared" si="29"/>
        <v>0.23883315325238641</v>
      </c>
      <c r="Q87" s="17">
        <f t="shared" si="22"/>
        <v>72.959368500942162</v>
      </c>
      <c r="R87" s="18">
        <f t="shared" si="23"/>
        <v>-7.6793685009421608</v>
      </c>
      <c r="S87" s="21">
        <f t="shared" si="30"/>
        <v>-7.3860189080239564</v>
      </c>
      <c r="T87" s="22">
        <f t="shared" si="31"/>
        <v>-0.29334959291820439</v>
      </c>
    </row>
    <row r="88" spans="1:20" x14ac:dyDescent="0.25">
      <c r="A88">
        <v>2444</v>
      </c>
      <c r="B88" t="s">
        <v>74</v>
      </c>
      <c r="C88" s="8">
        <v>112.73</v>
      </c>
      <c r="D88" s="8">
        <v>65.099999999999994</v>
      </c>
      <c r="E88" s="17">
        <f t="shared" si="16"/>
        <v>196.48458948225274</v>
      </c>
      <c r="F88" s="18">
        <f t="shared" si="17"/>
        <v>-131.38458948225275</v>
      </c>
      <c r="G88" s="21">
        <f t="shared" si="24"/>
        <v>-131.19614871399153</v>
      </c>
      <c r="H88" s="22">
        <f t="shared" si="25"/>
        <v>-0.18844076826121636</v>
      </c>
      <c r="I88" s="17">
        <f t="shared" si="18"/>
        <v>109.11602283256505</v>
      </c>
      <c r="J88" s="18">
        <f t="shared" si="19"/>
        <v>-44.016022832565056</v>
      </c>
      <c r="K88" s="21">
        <f t="shared" si="26"/>
        <v>-43.80072619510841</v>
      </c>
      <c r="L88" s="22">
        <f t="shared" si="27"/>
        <v>-0.21529663745664607</v>
      </c>
      <c r="M88" s="17">
        <f t="shared" si="20"/>
        <v>5.0934940332084437</v>
      </c>
      <c r="N88" s="18">
        <f t="shared" si="21"/>
        <v>60.006505966791551</v>
      </c>
      <c r="O88" s="21">
        <f t="shared" si="28"/>
        <v>60.254310770958782</v>
      </c>
      <c r="P88" s="22">
        <f t="shared" si="29"/>
        <v>-0.24780480416723094</v>
      </c>
      <c r="Q88" s="17">
        <f t="shared" si="22"/>
        <v>73.001560231764287</v>
      </c>
      <c r="R88" s="18">
        <f t="shared" si="23"/>
        <v>-7.901560231764293</v>
      </c>
      <c r="S88" s="21">
        <f t="shared" si="30"/>
        <v>-7.6793685009421608</v>
      </c>
      <c r="T88" s="22">
        <f t="shared" si="31"/>
        <v>-0.22219173082213217</v>
      </c>
    </row>
    <row r="89" spans="1:20" x14ac:dyDescent="0.25">
      <c r="A89">
        <v>2443</v>
      </c>
      <c r="B89" t="s">
        <v>75</v>
      </c>
      <c r="C89" s="8">
        <v>116.44</v>
      </c>
      <c r="D89" s="8">
        <v>68.19</v>
      </c>
      <c r="E89" s="17">
        <f t="shared" si="16"/>
        <v>196.83253670724272</v>
      </c>
      <c r="F89" s="18">
        <f t="shared" si="17"/>
        <v>-128.64253670724273</v>
      </c>
      <c r="G89" s="21">
        <f t="shared" si="24"/>
        <v>-131.38458948225275</v>
      </c>
      <c r="H89" s="22">
        <f t="shared" si="25"/>
        <v>2.7420527750100234</v>
      </c>
      <c r="I89" s="17">
        <f t="shared" si="18"/>
        <v>110.57102866549909</v>
      </c>
      <c r="J89" s="18">
        <f t="shared" si="19"/>
        <v>-42.381028665499088</v>
      </c>
      <c r="K89" s="21">
        <f t="shared" si="26"/>
        <v>-44.016022832565056</v>
      </c>
      <c r="L89" s="22">
        <f t="shared" si="27"/>
        <v>1.6349941670659689</v>
      </c>
      <c r="M89" s="17">
        <f t="shared" si="20"/>
        <v>7.8885587383241216</v>
      </c>
      <c r="N89" s="18">
        <f t="shared" si="21"/>
        <v>60.301441261675876</v>
      </c>
      <c r="O89" s="21">
        <f t="shared" si="28"/>
        <v>60.006505966791551</v>
      </c>
      <c r="P89" s="22">
        <f t="shared" si="29"/>
        <v>0.29493529488432557</v>
      </c>
      <c r="Q89" s="17">
        <f t="shared" si="22"/>
        <v>74.740797135653807</v>
      </c>
      <c r="R89" s="18">
        <f t="shared" si="23"/>
        <v>-6.5507971356538093</v>
      </c>
      <c r="S89" s="21">
        <f t="shared" si="30"/>
        <v>-7.901560231764293</v>
      </c>
      <c r="T89" s="22">
        <f t="shared" si="31"/>
        <v>1.3507630961104837</v>
      </c>
    </row>
    <row r="90" spans="1:20" x14ac:dyDescent="0.25">
      <c r="A90">
        <v>2442</v>
      </c>
      <c r="B90" t="s">
        <v>76</v>
      </c>
      <c r="C90" s="8">
        <v>118.08</v>
      </c>
      <c r="D90" s="8">
        <v>69.2</v>
      </c>
      <c r="E90" s="17">
        <f t="shared" si="16"/>
        <v>196.98634626222483</v>
      </c>
      <c r="F90" s="18">
        <f t="shared" si="17"/>
        <v>-127.78634626222482</v>
      </c>
      <c r="G90" s="21">
        <f t="shared" si="24"/>
        <v>-128.64253670724273</v>
      </c>
      <c r="H90" s="22">
        <f t="shared" si="25"/>
        <v>0.85619044501790142</v>
      </c>
      <c r="I90" s="17">
        <f t="shared" si="18"/>
        <v>111.21421183693084</v>
      </c>
      <c r="J90" s="18">
        <f t="shared" si="19"/>
        <v>-42.014211836930841</v>
      </c>
      <c r="K90" s="21">
        <f t="shared" si="26"/>
        <v>-42.381028665499088</v>
      </c>
      <c r="L90" s="22">
        <f t="shared" si="27"/>
        <v>0.36681682856824693</v>
      </c>
      <c r="M90" s="17">
        <f t="shared" si="20"/>
        <v>9.1241129475935878</v>
      </c>
      <c r="N90" s="18">
        <f t="shared" si="21"/>
        <v>60.075887052406415</v>
      </c>
      <c r="O90" s="21">
        <f t="shared" si="28"/>
        <v>60.301441261675876</v>
      </c>
      <c r="P90" s="22">
        <f t="shared" si="29"/>
        <v>-0.22555420926946113</v>
      </c>
      <c r="Q90" s="17">
        <f t="shared" si="22"/>
        <v>75.509624230634614</v>
      </c>
      <c r="R90" s="18">
        <f t="shared" si="23"/>
        <v>-6.3096242306346113</v>
      </c>
      <c r="S90" s="21">
        <f t="shared" si="30"/>
        <v>-6.5507971356538093</v>
      </c>
      <c r="T90" s="22">
        <f t="shared" si="31"/>
        <v>0.24117290501919797</v>
      </c>
    </row>
    <row r="91" spans="1:20" x14ac:dyDescent="0.25">
      <c r="A91">
        <v>2441</v>
      </c>
      <c r="B91" t="s">
        <v>77</v>
      </c>
      <c r="C91" s="8">
        <v>116.28</v>
      </c>
      <c r="D91" s="8">
        <v>67.5</v>
      </c>
      <c r="E91" s="17">
        <f t="shared" si="16"/>
        <v>196.81753089700058</v>
      </c>
      <c r="F91" s="18">
        <f t="shared" si="17"/>
        <v>-129.31753089700058</v>
      </c>
      <c r="G91" s="21">
        <f t="shared" si="24"/>
        <v>-127.78634626222482</v>
      </c>
      <c r="H91" s="22">
        <f t="shared" si="25"/>
        <v>-1.5311846347757552</v>
      </c>
      <c r="I91" s="17">
        <f t="shared" si="18"/>
        <v>110.50827908779843</v>
      </c>
      <c r="J91" s="18">
        <f t="shared" si="19"/>
        <v>-43.008279087798428</v>
      </c>
      <c r="K91" s="21">
        <f t="shared" si="26"/>
        <v>-42.014211836930841</v>
      </c>
      <c r="L91" s="22">
        <f t="shared" si="27"/>
        <v>-0.9940672508675874</v>
      </c>
      <c r="M91" s="17">
        <f t="shared" si="20"/>
        <v>7.7680168642490628</v>
      </c>
      <c r="N91" s="18">
        <f t="shared" si="21"/>
        <v>59.731983135750937</v>
      </c>
      <c r="O91" s="21">
        <f t="shared" si="28"/>
        <v>60.075887052406415</v>
      </c>
      <c r="P91" s="22">
        <f t="shared" si="29"/>
        <v>-0.34390391665547781</v>
      </c>
      <c r="Q91" s="17">
        <f t="shared" si="22"/>
        <v>74.665789614192263</v>
      </c>
      <c r="R91" s="18">
        <f t="shared" si="23"/>
        <v>-7.1657896141922635</v>
      </c>
      <c r="S91" s="21">
        <f t="shared" si="30"/>
        <v>-6.3096242306346113</v>
      </c>
      <c r="T91" s="22">
        <f t="shared" si="31"/>
        <v>-0.85616538355765215</v>
      </c>
    </row>
    <row r="92" spans="1:20" x14ac:dyDescent="0.25">
      <c r="A92">
        <v>2440</v>
      </c>
      <c r="B92" t="s">
        <v>78</v>
      </c>
      <c r="C92" s="8">
        <v>117.97</v>
      </c>
      <c r="D92" s="8">
        <v>69.11</v>
      </c>
      <c r="E92" s="17">
        <f t="shared" si="16"/>
        <v>196.97602976768334</v>
      </c>
      <c r="F92" s="18">
        <f t="shared" si="17"/>
        <v>-127.86602976768334</v>
      </c>
      <c r="G92" s="21">
        <f t="shared" si="24"/>
        <v>-129.31753089700058</v>
      </c>
      <c r="H92" s="22">
        <f t="shared" si="25"/>
        <v>1.4515011293172364</v>
      </c>
      <c r="I92" s="17">
        <f t="shared" si="18"/>
        <v>111.17107150226164</v>
      </c>
      <c r="J92" s="18">
        <f t="shared" si="19"/>
        <v>-42.06107150226164</v>
      </c>
      <c r="K92" s="21">
        <f t="shared" si="26"/>
        <v>-43.008279087798428</v>
      </c>
      <c r="L92" s="22">
        <f t="shared" si="27"/>
        <v>0.94720758553678763</v>
      </c>
      <c r="M92" s="17">
        <f t="shared" si="20"/>
        <v>9.0412404091669885</v>
      </c>
      <c r="N92" s="18">
        <f t="shared" si="21"/>
        <v>60.068759590833011</v>
      </c>
      <c r="O92" s="21">
        <f t="shared" si="28"/>
        <v>59.731983135750937</v>
      </c>
      <c r="P92" s="22">
        <f t="shared" si="29"/>
        <v>0.33677645508207377</v>
      </c>
      <c r="Q92" s="17">
        <f t="shared" si="22"/>
        <v>75.458056559629796</v>
      </c>
      <c r="R92" s="18">
        <f t="shared" si="23"/>
        <v>-6.3480565596297964</v>
      </c>
      <c r="S92" s="21">
        <f t="shared" si="30"/>
        <v>-7.1657896141922635</v>
      </c>
      <c r="T92" s="22">
        <f t="shared" si="31"/>
        <v>0.81773305456246703</v>
      </c>
    </row>
    <row r="93" spans="1:20" x14ac:dyDescent="0.25">
      <c r="A93">
        <v>2439</v>
      </c>
      <c r="B93" t="s">
        <v>79</v>
      </c>
      <c r="C93" s="8">
        <v>121.36</v>
      </c>
      <c r="D93" s="8">
        <v>72.38</v>
      </c>
      <c r="E93" s="17">
        <f t="shared" si="16"/>
        <v>197.29396537218901</v>
      </c>
      <c r="F93" s="18">
        <f t="shared" si="17"/>
        <v>-124.91396537218901</v>
      </c>
      <c r="G93" s="21">
        <f t="shared" si="24"/>
        <v>-127.86602976768334</v>
      </c>
      <c r="H93" s="22">
        <f t="shared" si="25"/>
        <v>2.9520643954943324</v>
      </c>
      <c r="I93" s="17">
        <f t="shared" si="18"/>
        <v>112.50057817979436</v>
      </c>
      <c r="J93" s="18">
        <f t="shared" si="19"/>
        <v>-40.120578179794364</v>
      </c>
      <c r="K93" s="21">
        <f t="shared" si="26"/>
        <v>-42.06107150226164</v>
      </c>
      <c r="L93" s="22">
        <f t="shared" si="27"/>
        <v>1.940493322467276</v>
      </c>
      <c r="M93" s="17">
        <f t="shared" si="20"/>
        <v>11.59522136613252</v>
      </c>
      <c r="N93" s="18">
        <f t="shared" si="21"/>
        <v>60.784778633867475</v>
      </c>
      <c r="O93" s="21">
        <f t="shared" si="28"/>
        <v>60.068759590833011</v>
      </c>
      <c r="P93" s="22">
        <f t="shared" si="29"/>
        <v>0.71601904303446418</v>
      </c>
      <c r="Q93" s="17">
        <f t="shared" si="22"/>
        <v>77.047278420596228</v>
      </c>
      <c r="R93" s="18">
        <f t="shared" si="23"/>
        <v>-4.667278420596233</v>
      </c>
      <c r="S93" s="21">
        <f t="shared" si="30"/>
        <v>-6.3480565596297964</v>
      </c>
      <c r="T93" s="22">
        <f t="shared" si="31"/>
        <v>1.6807781390335634</v>
      </c>
    </row>
    <row r="94" spans="1:20" x14ac:dyDescent="0.25">
      <c r="A94">
        <v>2438</v>
      </c>
      <c r="B94" t="s">
        <v>80</v>
      </c>
      <c r="C94" s="8">
        <v>121.68</v>
      </c>
      <c r="D94" s="8">
        <v>72.8</v>
      </c>
      <c r="E94" s="17">
        <f t="shared" si="16"/>
        <v>197.32397699267332</v>
      </c>
      <c r="F94" s="18">
        <f t="shared" si="17"/>
        <v>-124.52397699267333</v>
      </c>
      <c r="G94" s="21">
        <f t="shared" si="24"/>
        <v>-124.91396537218901</v>
      </c>
      <c r="H94" s="22">
        <f t="shared" si="25"/>
        <v>0.38998837951568532</v>
      </c>
      <c r="I94" s="17">
        <f t="shared" si="18"/>
        <v>112.62607733519569</v>
      </c>
      <c r="J94" s="18">
        <f t="shared" si="19"/>
        <v>-39.826077335195691</v>
      </c>
      <c r="K94" s="21">
        <f t="shared" si="26"/>
        <v>-40.120578179794364</v>
      </c>
      <c r="L94" s="22">
        <f t="shared" si="27"/>
        <v>0.29450084459867298</v>
      </c>
      <c r="M94" s="17">
        <f t="shared" si="20"/>
        <v>11.836305114282666</v>
      </c>
      <c r="N94" s="18">
        <f t="shared" si="21"/>
        <v>60.963694885717331</v>
      </c>
      <c r="O94" s="21">
        <f t="shared" si="28"/>
        <v>60.784778633867475</v>
      </c>
      <c r="P94" s="22">
        <f t="shared" si="29"/>
        <v>0.17891625184985571</v>
      </c>
      <c r="Q94" s="17">
        <f t="shared" si="22"/>
        <v>77.197293463519316</v>
      </c>
      <c r="R94" s="18">
        <f t="shared" si="23"/>
        <v>-4.3972934635193184</v>
      </c>
      <c r="S94" s="21">
        <f t="shared" si="30"/>
        <v>-4.667278420596233</v>
      </c>
      <c r="T94" s="22">
        <f t="shared" si="31"/>
        <v>0.26998495707691461</v>
      </c>
    </row>
    <row r="95" spans="1:20" x14ac:dyDescent="0.25">
      <c r="A95">
        <v>2437</v>
      </c>
      <c r="B95" t="s">
        <v>81</v>
      </c>
      <c r="C95" s="8">
        <v>122.22</v>
      </c>
      <c r="D95" s="8">
        <v>72.650000000000006</v>
      </c>
      <c r="E95" s="17">
        <f t="shared" si="16"/>
        <v>197.37462160224058</v>
      </c>
      <c r="F95" s="18">
        <f t="shared" si="17"/>
        <v>-124.72462160224057</v>
      </c>
      <c r="G95" s="21">
        <f t="shared" si="24"/>
        <v>-124.52397699267333</v>
      </c>
      <c r="H95" s="22">
        <f t="shared" si="25"/>
        <v>-0.20064460956724872</v>
      </c>
      <c r="I95" s="17">
        <f t="shared" si="18"/>
        <v>112.83785715993541</v>
      </c>
      <c r="J95" s="18">
        <f t="shared" si="19"/>
        <v>-40.187857159935405</v>
      </c>
      <c r="K95" s="21">
        <f t="shared" si="26"/>
        <v>-39.826077335195691</v>
      </c>
      <c r="L95" s="22">
        <f t="shared" si="27"/>
        <v>-0.36177982473971326</v>
      </c>
      <c r="M95" s="17">
        <f t="shared" si="20"/>
        <v>12.243133939286025</v>
      </c>
      <c r="N95" s="18">
        <f t="shared" si="21"/>
        <v>60.40686606071398</v>
      </c>
      <c r="O95" s="21">
        <f t="shared" si="28"/>
        <v>60.963694885717331</v>
      </c>
      <c r="P95" s="22">
        <f t="shared" si="29"/>
        <v>-0.5568288250033504</v>
      </c>
      <c r="Q95" s="17">
        <f t="shared" si="22"/>
        <v>77.450443848452025</v>
      </c>
      <c r="R95" s="18">
        <f t="shared" si="23"/>
        <v>-4.8004438484520193</v>
      </c>
      <c r="S95" s="21">
        <f t="shared" si="30"/>
        <v>-4.3972934635193184</v>
      </c>
      <c r="T95" s="22">
        <f t="shared" si="31"/>
        <v>-0.40315038493270094</v>
      </c>
    </row>
    <row r="96" spans="1:20" x14ac:dyDescent="0.25">
      <c r="A96">
        <v>2436</v>
      </c>
      <c r="B96" t="s">
        <v>82</v>
      </c>
      <c r="C96" s="8">
        <v>120.94</v>
      </c>
      <c r="D96" s="8">
        <v>71.09</v>
      </c>
      <c r="E96" s="17">
        <f t="shared" si="16"/>
        <v>197.25457512030334</v>
      </c>
      <c r="F96" s="18">
        <f t="shared" si="17"/>
        <v>-126.16457512030334</v>
      </c>
      <c r="G96" s="21">
        <f t="shared" si="24"/>
        <v>-124.72462160224057</v>
      </c>
      <c r="H96" s="22">
        <f t="shared" si="25"/>
        <v>-1.4399535180627652</v>
      </c>
      <c r="I96" s="17">
        <f t="shared" si="18"/>
        <v>112.33586053833014</v>
      </c>
      <c r="J96" s="18">
        <f t="shared" si="19"/>
        <v>-41.245860538330135</v>
      </c>
      <c r="K96" s="21">
        <f t="shared" si="26"/>
        <v>-40.187857159935405</v>
      </c>
      <c r="L96" s="22">
        <f t="shared" si="27"/>
        <v>-1.05800337839473</v>
      </c>
      <c r="M96" s="17">
        <f t="shared" si="20"/>
        <v>11.27879894668547</v>
      </c>
      <c r="N96" s="18">
        <f t="shared" si="21"/>
        <v>59.811201053314534</v>
      </c>
      <c r="O96" s="21">
        <f t="shared" si="28"/>
        <v>60.40686606071398</v>
      </c>
      <c r="P96" s="22">
        <f t="shared" si="29"/>
        <v>-0.59566500739944672</v>
      </c>
      <c r="Q96" s="17">
        <f t="shared" si="22"/>
        <v>76.850383676759691</v>
      </c>
      <c r="R96" s="18">
        <f t="shared" si="23"/>
        <v>-5.7603836767596874</v>
      </c>
      <c r="S96" s="21">
        <f t="shared" si="30"/>
        <v>-4.8004438484520193</v>
      </c>
      <c r="T96" s="22">
        <f t="shared" si="31"/>
        <v>-0.95993982830766811</v>
      </c>
    </row>
    <row r="97" spans="1:20" x14ac:dyDescent="0.25">
      <c r="A97">
        <v>2435</v>
      </c>
      <c r="B97" t="s">
        <v>83</v>
      </c>
      <c r="C97" s="8">
        <v>117.85</v>
      </c>
      <c r="D97" s="8">
        <v>68.459999999999994</v>
      </c>
      <c r="E97" s="17">
        <f t="shared" si="16"/>
        <v>196.96477541000172</v>
      </c>
      <c r="F97" s="18">
        <f t="shared" si="17"/>
        <v>-128.50477541000174</v>
      </c>
      <c r="G97" s="21">
        <f t="shared" si="24"/>
        <v>-126.16457512030334</v>
      </c>
      <c r="H97" s="22">
        <f t="shared" si="25"/>
        <v>-2.3402002896984015</v>
      </c>
      <c r="I97" s="17">
        <f t="shared" si="18"/>
        <v>111.12400931898614</v>
      </c>
      <c r="J97" s="18">
        <f t="shared" si="19"/>
        <v>-42.664009318986146</v>
      </c>
      <c r="K97" s="21">
        <f t="shared" si="26"/>
        <v>-41.245860538330135</v>
      </c>
      <c r="L97" s="22">
        <f t="shared" si="27"/>
        <v>-1.4181487806560114</v>
      </c>
      <c r="M97" s="17">
        <f t="shared" si="20"/>
        <v>8.9508340036106802</v>
      </c>
      <c r="N97" s="18">
        <f t="shared" si="21"/>
        <v>59.509165996389314</v>
      </c>
      <c r="O97" s="21">
        <f t="shared" si="28"/>
        <v>59.811201053314534</v>
      </c>
      <c r="P97" s="22">
        <f t="shared" si="29"/>
        <v>-0.30203505692522015</v>
      </c>
      <c r="Q97" s="17">
        <f t="shared" si="22"/>
        <v>75.401800918533638</v>
      </c>
      <c r="R97" s="18">
        <f t="shared" si="23"/>
        <v>-6.9418009185336444</v>
      </c>
      <c r="S97" s="21">
        <f t="shared" si="30"/>
        <v>-5.7603836767596874</v>
      </c>
      <c r="T97" s="22">
        <f t="shared" si="31"/>
        <v>-1.181417241773957</v>
      </c>
    </row>
    <row r="98" spans="1:20" x14ac:dyDescent="0.25">
      <c r="A98">
        <v>2434</v>
      </c>
      <c r="B98" t="s">
        <v>84</v>
      </c>
      <c r="C98" s="8">
        <v>116.99</v>
      </c>
      <c r="D98" s="8">
        <v>68.27</v>
      </c>
      <c r="E98" s="17">
        <f t="shared" si="16"/>
        <v>196.88411917995015</v>
      </c>
      <c r="F98" s="18">
        <f t="shared" si="17"/>
        <v>-128.61411917995014</v>
      </c>
      <c r="G98" s="21">
        <f t="shared" si="24"/>
        <v>-128.50477541000174</v>
      </c>
      <c r="H98" s="22">
        <f t="shared" si="25"/>
        <v>-0.10934376994839567</v>
      </c>
      <c r="I98" s="17">
        <f t="shared" si="18"/>
        <v>110.7867303388451</v>
      </c>
      <c r="J98" s="18">
        <f t="shared" si="19"/>
        <v>-42.516730338845107</v>
      </c>
      <c r="K98" s="21">
        <f t="shared" si="26"/>
        <v>-42.664009318986146</v>
      </c>
      <c r="L98" s="22">
        <f t="shared" si="27"/>
        <v>0.14727898014103857</v>
      </c>
      <c r="M98" s="17">
        <f t="shared" si="20"/>
        <v>8.3029214304571752</v>
      </c>
      <c r="N98" s="18">
        <f t="shared" si="21"/>
        <v>59.967078569542821</v>
      </c>
      <c r="O98" s="21">
        <f t="shared" si="28"/>
        <v>59.509165996389314</v>
      </c>
      <c r="P98" s="22">
        <f t="shared" si="29"/>
        <v>0.4579125731535072</v>
      </c>
      <c r="Q98" s="17">
        <f t="shared" si="22"/>
        <v>74.998635490677856</v>
      </c>
      <c r="R98" s="18">
        <f t="shared" si="23"/>
        <v>-6.7286354906778598</v>
      </c>
      <c r="S98" s="21">
        <f t="shared" si="30"/>
        <v>-6.9418009185336444</v>
      </c>
      <c r="T98" s="22">
        <f t="shared" si="31"/>
        <v>0.21316542785578463</v>
      </c>
    </row>
    <row r="99" spans="1:20" x14ac:dyDescent="0.25">
      <c r="A99">
        <v>2433</v>
      </c>
      <c r="B99" t="s">
        <v>85</v>
      </c>
      <c r="C99" s="8">
        <v>120.29</v>
      </c>
      <c r="D99" s="8">
        <v>70.849999999999994</v>
      </c>
      <c r="E99" s="17">
        <f t="shared" si="16"/>
        <v>197.1936140161946</v>
      </c>
      <c r="F99" s="18">
        <f t="shared" si="17"/>
        <v>-126.34361401619461</v>
      </c>
      <c r="G99" s="21">
        <f t="shared" si="24"/>
        <v>-128.61411917995014</v>
      </c>
      <c r="H99" s="22">
        <f t="shared" si="25"/>
        <v>2.27050516375553</v>
      </c>
      <c r="I99" s="17">
        <f t="shared" si="18"/>
        <v>112.08094037892121</v>
      </c>
      <c r="J99" s="18">
        <f t="shared" si="19"/>
        <v>-41.230940378921218</v>
      </c>
      <c r="K99" s="21">
        <f t="shared" si="26"/>
        <v>-42.516730338845107</v>
      </c>
      <c r="L99" s="22">
        <f t="shared" si="27"/>
        <v>1.2857899599238891</v>
      </c>
      <c r="M99" s="17">
        <f t="shared" si="20"/>
        <v>10.789097583255497</v>
      </c>
      <c r="N99" s="18">
        <f t="shared" si="21"/>
        <v>60.060902416744497</v>
      </c>
      <c r="O99" s="21">
        <f t="shared" si="28"/>
        <v>59.967078569542821</v>
      </c>
      <c r="P99" s="22">
        <f t="shared" si="29"/>
        <v>9.3823847201676358E-2</v>
      </c>
      <c r="Q99" s="17">
        <f t="shared" si="22"/>
        <v>76.545665620822177</v>
      </c>
      <c r="R99" s="18">
        <f t="shared" si="23"/>
        <v>-5.695665620822183</v>
      </c>
      <c r="S99" s="21">
        <f t="shared" si="30"/>
        <v>-6.7286354906778598</v>
      </c>
      <c r="T99" s="22">
        <f t="shared" si="31"/>
        <v>1.0329698698556768</v>
      </c>
    </row>
    <row r="100" spans="1:20" x14ac:dyDescent="0.25">
      <c r="A100">
        <v>2432</v>
      </c>
      <c r="B100" t="s">
        <v>86</v>
      </c>
      <c r="C100" s="8">
        <v>119.04</v>
      </c>
      <c r="D100" s="8">
        <v>69.55</v>
      </c>
      <c r="E100" s="17">
        <f t="shared" si="16"/>
        <v>197.07638112367775</v>
      </c>
      <c r="F100" s="18">
        <f t="shared" si="17"/>
        <v>-127.52638112367775</v>
      </c>
      <c r="G100" s="21">
        <f t="shared" si="24"/>
        <v>-126.34361401619461</v>
      </c>
      <c r="H100" s="22">
        <f t="shared" si="25"/>
        <v>-1.1827671074831443</v>
      </c>
      <c r="I100" s="17">
        <f t="shared" si="18"/>
        <v>111.5907093031348</v>
      </c>
      <c r="J100" s="18">
        <f t="shared" si="19"/>
        <v>-42.040709303134804</v>
      </c>
      <c r="K100" s="21">
        <f t="shared" si="26"/>
        <v>-41.230940378921218</v>
      </c>
      <c r="L100" s="22">
        <f t="shared" si="27"/>
        <v>-0.80976892421358571</v>
      </c>
      <c r="M100" s="17">
        <f t="shared" si="20"/>
        <v>9.8473641920440258</v>
      </c>
      <c r="N100" s="18">
        <f t="shared" si="21"/>
        <v>59.702635807955971</v>
      </c>
      <c r="O100" s="21">
        <f t="shared" si="28"/>
        <v>60.060902416744497</v>
      </c>
      <c r="P100" s="22">
        <f t="shared" si="29"/>
        <v>-0.35826660878852579</v>
      </c>
      <c r="Q100" s="17">
        <f t="shared" si="22"/>
        <v>75.959669359403875</v>
      </c>
      <c r="R100" s="18">
        <f t="shared" si="23"/>
        <v>-6.4096693594038783</v>
      </c>
      <c r="S100" s="21">
        <f t="shared" si="30"/>
        <v>-5.695665620822183</v>
      </c>
      <c r="T100" s="22">
        <f t="shared" si="31"/>
        <v>-0.7140037385816953</v>
      </c>
    </row>
    <row r="101" spans="1:20" x14ac:dyDescent="0.25">
      <c r="A101">
        <v>2431</v>
      </c>
      <c r="B101" t="s">
        <v>87</v>
      </c>
      <c r="C101" s="8">
        <v>115.92</v>
      </c>
      <c r="D101" s="8">
        <v>67.5</v>
      </c>
      <c r="E101" s="17">
        <f t="shared" si="16"/>
        <v>196.78376782395571</v>
      </c>
      <c r="F101" s="18">
        <f t="shared" si="17"/>
        <v>-129.28376782395571</v>
      </c>
      <c r="G101" s="21">
        <f t="shared" si="24"/>
        <v>-127.52638112367775</v>
      </c>
      <c r="H101" s="22">
        <f t="shared" si="25"/>
        <v>-1.7573867002779622</v>
      </c>
      <c r="I101" s="17">
        <f t="shared" si="18"/>
        <v>110.36709253797194</v>
      </c>
      <c r="J101" s="18">
        <f t="shared" si="19"/>
        <v>-42.867092537971942</v>
      </c>
      <c r="K101" s="21">
        <f t="shared" si="26"/>
        <v>-42.040709303134804</v>
      </c>
      <c r="L101" s="22">
        <f t="shared" si="27"/>
        <v>-0.82638323483713805</v>
      </c>
      <c r="M101" s="17">
        <f t="shared" si="20"/>
        <v>7.4967976475801521</v>
      </c>
      <c r="N101" s="18">
        <f t="shared" si="21"/>
        <v>60.003202352419848</v>
      </c>
      <c r="O101" s="21">
        <f t="shared" si="28"/>
        <v>59.702635807955971</v>
      </c>
      <c r="P101" s="22">
        <f t="shared" si="29"/>
        <v>0.30056654446387654</v>
      </c>
      <c r="Q101" s="17">
        <f t="shared" si="22"/>
        <v>74.49702269090379</v>
      </c>
      <c r="R101" s="18">
        <f t="shared" si="23"/>
        <v>-6.9970226909037905</v>
      </c>
      <c r="S101" s="21">
        <f t="shared" si="30"/>
        <v>-6.4096693594038783</v>
      </c>
      <c r="T101" s="22">
        <f t="shared" si="31"/>
        <v>-0.5873533314999122</v>
      </c>
    </row>
    <row r="102" spans="1:20" x14ac:dyDescent="0.25">
      <c r="A102">
        <v>2430</v>
      </c>
      <c r="B102" t="s">
        <v>88</v>
      </c>
      <c r="C102" s="8">
        <v>116.67</v>
      </c>
      <c r="D102" s="8">
        <v>68.08</v>
      </c>
      <c r="E102" s="17">
        <f t="shared" si="16"/>
        <v>196.85410755946583</v>
      </c>
      <c r="F102" s="18">
        <f t="shared" si="17"/>
        <v>-128.77410755946585</v>
      </c>
      <c r="G102" s="21">
        <f t="shared" si="24"/>
        <v>-129.28376782395571</v>
      </c>
      <c r="H102" s="22">
        <f t="shared" si="25"/>
        <v>0.50966026448986668</v>
      </c>
      <c r="I102" s="17">
        <f t="shared" si="18"/>
        <v>110.66123118344379</v>
      </c>
      <c r="J102" s="18">
        <f t="shared" si="19"/>
        <v>-42.581231183443791</v>
      </c>
      <c r="K102" s="21">
        <f t="shared" si="26"/>
        <v>-42.867092537971942</v>
      </c>
      <c r="L102" s="22">
        <f t="shared" si="27"/>
        <v>0.28586135452815142</v>
      </c>
      <c r="M102" s="17">
        <f t="shared" si="20"/>
        <v>8.0618376823070435</v>
      </c>
      <c r="N102" s="18">
        <f t="shared" si="21"/>
        <v>60.018162317692955</v>
      </c>
      <c r="O102" s="21">
        <f t="shared" si="28"/>
        <v>60.003202352419848</v>
      </c>
      <c r="P102" s="22">
        <f t="shared" si="29"/>
        <v>1.4959965273106945E-2</v>
      </c>
      <c r="Q102" s="17">
        <f t="shared" si="22"/>
        <v>74.848620447754769</v>
      </c>
      <c r="R102" s="18">
        <f t="shared" si="23"/>
        <v>-6.7686204477547705</v>
      </c>
      <c r="S102" s="21">
        <f t="shared" si="30"/>
        <v>-6.9970226909037905</v>
      </c>
      <c r="T102" s="22">
        <f t="shared" si="31"/>
        <v>0.22840224314902002</v>
      </c>
    </row>
    <row r="103" spans="1:20" x14ac:dyDescent="0.25">
      <c r="A103">
        <v>2429</v>
      </c>
      <c r="B103" t="s">
        <v>89</v>
      </c>
      <c r="C103" s="8">
        <v>117.74</v>
      </c>
      <c r="D103" s="8">
        <v>69.180000000000007</v>
      </c>
      <c r="E103" s="17">
        <f t="shared" si="16"/>
        <v>196.95445891546024</v>
      </c>
      <c r="F103" s="18">
        <f t="shared" si="17"/>
        <v>-127.77445891546023</v>
      </c>
      <c r="G103" s="21">
        <f t="shared" si="24"/>
        <v>-128.77410755946585</v>
      </c>
      <c r="H103" s="22">
        <f t="shared" si="25"/>
        <v>0.99964864400561737</v>
      </c>
      <c r="I103" s="17">
        <f t="shared" si="18"/>
        <v>111.08086898431694</v>
      </c>
      <c r="J103" s="18">
        <f t="shared" si="19"/>
        <v>-41.900868984316929</v>
      </c>
      <c r="K103" s="21">
        <f t="shared" si="26"/>
        <v>-42.581231183443791</v>
      </c>
      <c r="L103" s="22">
        <f t="shared" si="27"/>
        <v>0.68036219912686136</v>
      </c>
      <c r="M103" s="17">
        <f t="shared" si="20"/>
        <v>8.8679614651840666</v>
      </c>
      <c r="N103" s="18">
        <f t="shared" si="21"/>
        <v>60.31203853481594</v>
      </c>
      <c r="O103" s="21">
        <f t="shared" si="28"/>
        <v>60.018162317692955</v>
      </c>
      <c r="P103" s="22">
        <f t="shared" si="29"/>
        <v>0.29387621712298539</v>
      </c>
      <c r="Q103" s="17">
        <f t="shared" si="22"/>
        <v>75.350233247528834</v>
      </c>
      <c r="R103" s="18">
        <f t="shared" si="23"/>
        <v>-6.1702332475288273</v>
      </c>
      <c r="S103" s="21">
        <f t="shared" si="30"/>
        <v>-6.7686204477547705</v>
      </c>
      <c r="T103" s="22">
        <f t="shared" si="31"/>
        <v>0.59838720022594316</v>
      </c>
    </row>
    <row r="104" spans="1:20" x14ac:dyDescent="0.25">
      <c r="A104">
        <v>2428</v>
      </c>
      <c r="B104" t="s">
        <v>90</v>
      </c>
      <c r="C104" s="8">
        <v>119.37</v>
      </c>
      <c r="D104" s="8">
        <v>70.42</v>
      </c>
      <c r="E104" s="17">
        <f t="shared" si="16"/>
        <v>197.1073306073022</v>
      </c>
      <c r="F104" s="18">
        <f t="shared" si="17"/>
        <v>-126.6873306073022</v>
      </c>
      <c r="G104" s="21">
        <f t="shared" si="24"/>
        <v>-127.77445891546023</v>
      </c>
      <c r="H104" s="22">
        <f t="shared" si="25"/>
        <v>1.0871283081580287</v>
      </c>
      <c r="I104" s="17">
        <f t="shared" si="18"/>
        <v>111.72013030714241</v>
      </c>
      <c r="J104" s="18">
        <f t="shared" si="19"/>
        <v>-41.30013030714241</v>
      </c>
      <c r="K104" s="21">
        <f t="shared" si="26"/>
        <v>-41.900868984316929</v>
      </c>
      <c r="L104" s="22">
        <f t="shared" si="27"/>
        <v>0.6007386771745189</v>
      </c>
      <c r="M104" s="17">
        <f t="shared" si="20"/>
        <v>10.095981807323852</v>
      </c>
      <c r="N104" s="18">
        <f t="shared" si="21"/>
        <v>60.324018192676149</v>
      </c>
      <c r="O104" s="21">
        <f t="shared" si="28"/>
        <v>60.31203853481594</v>
      </c>
      <c r="P104" s="22">
        <f t="shared" si="29"/>
        <v>1.1979657860209159E-2</v>
      </c>
      <c r="Q104" s="17">
        <f t="shared" si="22"/>
        <v>76.114372372418302</v>
      </c>
      <c r="R104" s="18">
        <f t="shared" si="23"/>
        <v>-5.6943723724183002</v>
      </c>
      <c r="S104" s="21">
        <f t="shared" si="30"/>
        <v>-6.1702332475288273</v>
      </c>
      <c r="T104" s="22">
        <f t="shared" si="31"/>
        <v>0.4758608751105271</v>
      </c>
    </row>
    <row r="105" spans="1:20" x14ac:dyDescent="0.25">
      <c r="A105">
        <v>2427</v>
      </c>
      <c r="B105" t="s">
        <v>91</v>
      </c>
      <c r="C105" s="8">
        <v>121.43</v>
      </c>
      <c r="D105" s="8">
        <v>71.41</v>
      </c>
      <c r="E105" s="17">
        <f t="shared" si="16"/>
        <v>197.30053041416994</v>
      </c>
      <c r="F105" s="18">
        <f t="shared" si="17"/>
        <v>-125.89053041416994</v>
      </c>
      <c r="G105" s="21">
        <f t="shared" si="24"/>
        <v>-126.6873306073022</v>
      </c>
      <c r="H105" s="22">
        <f t="shared" si="25"/>
        <v>0.79680019313225614</v>
      </c>
      <c r="I105" s="17">
        <f t="shared" si="18"/>
        <v>112.52803112003841</v>
      </c>
      <c r="J105" s="18">
        <f t="shared" si="19"/>
        <v>-41.11803112003841</v>
      </c>
      <c r="K105" s="21">
        <f t="shared" si="26"/>
        <v>-41.30013030714241</v>
      </c>
      <c r="L105" s="22">
        <f t="shared" si="27"/>
        <v>0.18209918710400075</v>
      </c>
      <c r="M105" s="17">
        <f t="shared" si="20"/>
        <v>11.647958436040369</v>
      </c>
      <c r="N105" s="18">
        <f t="shared" si="21"/>
        <v>59.762041563959627</v>
      </c>
      <c r="O105" s="21">
        <f t="shared" si="28"/>
        <v>60.324018192676149</v>
      </c>
      <c r="P105" s="22">
        <f t="shared" si="29"/>
        <v>-0.56197662871652199</v>
      </c>
      <c r="Q105" s="17">
        <f t="shared" si="22"/>
        <v>77.080094211235661</v>
      </c>
      <c r="R105" s="18">
        <f t="shared" si="23"/>
        <v>-5.6700942112356643</v>
      </c>
      <c r="S105" s="21">
        <f t="shared" si="30"/>
        <v>-5.6943723724183002</v>
      </c>
      <c r="T105" s="22">
        <f t="shared" si="31"/>
        <v>2.4278161182635927E-2</v>
      </c>
    </row>
    <row r="106" spans="1:20" x14ac:dyDescent="0.25">
      <c r="A106">
        <v>2426</v>
      </c>
      <c r="B106" t="s">
        <v>92</v>
      </c>
      <c r="C106" s="8">
        <v>121.521</v>
      </c>
      <c r="D106" s="8">
        <v>71.52</v>
      </c>
      <c r="E106" s="17">
        <f t="shared" si="16"/>
        <v>197.30906496874516</v>
      </c>
      <c r="F106" s="18">
        <f t="shared" si="17"/>
        <v>-125.78906496874517</v>
      </c>
      <c r="G106" s="21">
        <f t="shared" si="24"/>
        <v>-125.89053041416994</v>
      </c>
      <c r="H106" s="22">
        <f t="shared" si="25"/>
        <v>0.10146544542477898</v>
      </c>
      <c r="I106" s="17">
        <f t="shared" si="18"/>
        <v>112.56371994235565</v>
      </c>
      <c r="J106" s="18">
        <f t="shared" si="19"/>
        <v>-41.043719942355651</v>
      </c>
      <c r="K106" s="21">
        <f t="shared" si="26"/>
        <v>-41.11803112003841</v>
      </c>
      <c r="L106" s="22">
        <f t="shared" si="27"/>
        <v>7.4311177682758967E-2</v>
      </c>
      <c r="M106" s="17">
        <f t="shared" si="20"/>
        <v>11.716516626920566</v>
      </c>
      <c r="N106" s="18">
        <f t="shared" si="21"/>
        <v>59.80348337307943</v>
      </c>
      <c r="O106" s="21">
        <f t="shared" si="28"/>
        <v>59.762041563959627</v>
      </c>
      <c r="P106" s="22">
        <f t="shared" si="29"/>
        <v>4.1441809119802997E-2</v>
      </c>
      <c r="Q106" s="17">
        <f t="shared" si="22"/>
        <v>77.12275473906692</v>
      </c>
      <c r="R106" s="18">
        <f t="shared" si="23"/>
        <v>-5.6027547390669241</v>
      </c>
      <c r="S106" s="21">
        <f t="shared" si="30"/>
        <v>-5.6700942112356643</v>
      </c>
      <c r="T106" s="22">
        <f t="shared" si="31"/>
        <v>6.7339472168740144E-2</v>
      </c>
    </row>
    <row r="107" spans="1:20" x14ac:dyDescent="0.25">
      <c r="A107">
        <v>2425</v>
      </c>
      <c r="B107" t="s">
        <v>93</v>
      </c>
      <c r="C107" s="8">
        <v>120.31</v>
      </c>
      <c r="D107" s="8">
        <v>70.239999999999995</v>
      </c>
      <c r="E107" s="17">
        <f t="shared" si="16"/>
        <v>197.19548974247485</v>
      </c>
      <c r="F107" s="18">
        <f t="shared" si="17"/>
        <v>-126.95548974247485</v>
      </c>
      <c r="G107" s="21">
        <f t="shared" si="24"/>
        <v>-125.78906496874517</v>
      </c>
      <c r="H107" s="22">
        <f t="shared" si="25"/>
        <v>-1.1664247737296876</v>
      </c>
      <c r="I107" s="17">
        <f t="shared" si="18"/>
        <v>112.08878407613378</v>
      </c>
      <c r="J107" s="18">
        <f t="shared" si="19"/>
        <v>-41.848784076133782</v>
      </c>
      <c r="K107" s="21">
        <f t="shared" si="26"/>
        <v>-41.043719942355651</v>
      </c>
      <c r="L107" s="22">
        <f t="shared" si="27"/>
        <v>-0.80506413377813146</v>
      </c>
      <c r="M107" s="17">
        <f t="shared" si="20"/>
        <v>10.804165317514887</v>
      </c>
      <c r="N107" s="18">
        <f t="shared" si="21"/>
        <v>59.435834682485108</v>
      </c>
      <c r="O107" s="21">
        <f t="shared" si="28"/>
        <v>59.80348337307943</v>
      </c>
      <c r="P107" s="22">
        <f t="shared" si="29"/>
        <v>-0.36764869059432215</v>
      </c>
      <c r="Q107" s="17">
        <f t="shared" si="22"/>
        <v>76.555041561004856</v>
      </c>
      <c r="R107" s="18">
        <f t="shared" si="23"/>
        <v>-6.3150415610048611</v>
      </c>
      <c r="S107" s="21">
        <f t="shared" si="30"/>
        <v>-5.6027547390669241</v>
      </c>
      <c r="T107" s="22">
        <f t="shared" si="31"/>
        <v>-0.71228682193793702</v>
      </c>
    </row>
    <row r="108" spans="1:20" x14ac:dyDescent="0.25">
      <c r="A108">
        <v>2424</v>
      </c>
      <c r="B108" t="s">
        <v>94</v>
      </c>
      <c r="C108" s="8">
        <v>120.17</v>
      </c>
      <c r="D108" s="8">
        <v>69.150000000000006</v>
      </c>
      <c r="E108" s="17">
        <f t="shared" si="16"/>
        <v>197.18235965851298</v>
      </c>
      <c r="F108" s="18">
        <f t="shared" si="17"/>
        <v>-128.03235965851297</v>
      </c>
      <c r="G108" s="21">
        <f t="shared" si="24"/>
        <v>-126.95548974247485</v>
      </c>
      <c r="H108" s="22">
        <f t="shared" si="25"/>
        <v>-1.0768699160381203</v>
      </c>
      <c r="I108" s="17">
        <f t="shared" si="18"/>
        <v>112.03387819564571</v>
      </c>
      <c r="J108" s="18">
        <f t="shared" si="19"/>
        <v>-42.883878195645707</v>
      </c>
      <c r="K108" s="21">
        <f t="shared" si="26"/>
        <v>-41.848784076133782</v>
      </c>
      <c r="L108" s="22">
        <f t="shared" si="27"/>
        <v>-1.0350941195119248</v>
      </c>
      <c r="M108" s="17">
        <f t="shared" si="20"/>
        <v>10.698691177699203</v>
      </c>
      <c r="N108" s="18">
        <f t="shared" si="21"/>
        <v>58.451308822300803</v>
      </c>
      <c r="O108" s="21">
        <f t="shared" si="28"/>
        <v>59.435834682485108</v>
      </c>
      <c r="P108" s="22">
        <f t="shared" si="29"/>
        <v>-0.98452586018430566</v>
      </c>
      <c r="Q108" s="17">
        <f t="shared" si="22"/>
        <v>76.48940997972602</v>
      </c>
      <c r="R108" s="18">
        <f t="shared" si="23"/>
        <v>-7.3394099797260139</v>
      </c>
      <c r="S108" s="21">
        <f t="shared" si="30"/>
        <v>-6.3150415610048611</v>
      </c>
      <c r="T108" s="22">
        <f t="shared" si="31"/>
        <v>-1.0243684187211528</v>
      </c>
    </row>
    <row r="109" spans="1:20" x14ac:dyDescent="0.25">
      <c r="A109">
        <v>2423</v>
      </c>
      <c r="B109" t="s">
        <v>95</v>
      </c>
      <c r="C109" s="8">
        <v>116.63</v>
      </c>
      <c r="D109" s="8">
        <v>66.59</v>
      </c>
      <c r="E109" s="17">
        <f t="shared" si="16"/>
        <v>196.85035610690528</v>
      </c>
      <c r="F109" s="18">
        <f t="shared" si="17"/>
        <v>-130.26035610690528</v>
      </c>
      <c r="G109" s="21">
        <f t="shared" si="24"/>
        <v>-128.03235965851297</v>
      </c>
      <c r="H109" s="22">
        <f t="shared" si="25"/>
        <v>-2.2279964483923038</v>
      </c>
      <c r="I109" s="17">
        <f t="shared" si="18"/>
        <v>110.64554378901862</v>
      </c>
      <c r="J109" s="18">
        <f t="shared" si="19"/>
        <v>-44.055543789018614</v>
      </c>
      <c r="K109" s="21">
        <f t="shared" si="26"/>
        <v>-42.883878195645707</v>
      </c>
      <c r="L109" s="22">
        <f t="shared" si="27"/>
        <v>-1.1716655933729072</v>
      </c>
      <c r="M109" s="17">
        <f t="shared" si="20"/>
        <v>8.0317022137882645</v>
      </c>
      <c r="N109" s="18">
        <f t="shared" si="21"/>
        <v>58.558297786211739</v>
      </c>
      <c r="O109" s="21">
        <f t="shared" si="28"/>
        <v>58.451308822300803</v>
      </c>
      <c r="P109" s="22">
        <f t="shared" si="29"/>
        <v>0.10698896391093626</v>
      </c>
      <c r="Q109" s="17">
        <f t="shared" si="22"/>
        <v>74.829868567389383</v>
      </c>
      <c r="R109" s="18">
        <f t="shared" si="23"/>
        <v>-8.2398685673893795</v>
      </c>
      <c r="S109" s="21">
        <f t="shared" si="30"/>
        <v>-7.3394099797260139</v>
      </c>
      <c r="T109" s="22">
        <f t="shared" si="31"/>
        <v>-0.90045858766336551</v>
      </c>
    </row>
    <row r="110" spans="1:20" x14ac:dyDescent="0.25">
      <c r="A110">
        <v>2422</v>
      </c>
      <c r="B110" t="s">
        <v>96</v>
      </c>
      <c r="C110" s="8">
        <v>112.86</v>
      </c>
      <c r="D110" s="8">
        <v>64.73</v>
      </c>
      <c r="E110" s="17">
        <f t="shared" si="16"/>
        <v>196.4967817030745</v>
      </c>
      <c r="F110" s="18">
        <f t="shared" si="17"/>
        <v>-131.76678170307451</v>
      </c>
      <c r="G110" s="21">
        <f t="shared" si="24"/>
        <v>-130.26035610690528</v>
      </c>
      <c r="H110" s="22">
        <f t="shared" si="25"/>
        <v>-1.5064255961692368</v>
      </c>
      <c r="I110" s="17">
        <f t="shared" si="18"/>
        <v>109.16700686444682</v>
      </c>
      <c r="J110" s="18">
        <f t="shared" si="19"/>
        <v>-44.437006864446815</v>
      </c>
      <c r="K110" s="21">
        <f t="shared" si="26"/>
        <v>-44.055543789018614</v>
      </c>
      <c r="L110" s="22">
        <f t="shared" si="27"/>
        <v>-0.38146307542820068</v>
      </c>
      <c r="M110" s="17">
        <f t="shared" si="20"/>
        <v>5.1914343058944326</v>
      </c>
      <c r="N110" s="18">
        <f t="shared" si="21"/>
        <v>59.538565694105571</v>
      </c>
      <c r="O110" s="21">
        <f t="shared" si="28"/>
        <v>58.558297786211739</v>
      </c>
      <c r="P110" s="22">
        <f t="shared" si="29"/>
        <v>0.98026790789383256</v>
      </c>
      <c r="Q110" s="17">
        <f t="shared" si="22"/>
        <v>73.062503842951799</v>
      </c>
      <c r="R110" s="18">
        <f t="shared" si="23"/>
        <v>-8.3325038429517946</v>
      </c>
      <c r="S110" s="21">
        <f t="shared" si="30"/>
        <v>-8.2398685673893795</v>
      </c>
      <c r="T110" s="22">
        <f t="shared" si="31"/>
        <v>-9.2635275562415131E-2</v>
      </c>
    </row>
    <row r="111" spans="1:20" x14ac:dyDescent="0.25">
      <c r="A111">
        <v>2421</v>
      </c>
      <c r="B111" t="s">
        <v>97</v>
      </c>
      <c r="C111" s="8">
        <v>113.54</v>
      </c>
      <c r="D111" s="8">
        <v>65.14</v>
      </c>
      <c r="E111" s="17">
        <f t="shared" si="16"/>
        <v>196.56055639660366</v>
      </c>
      <c r="F111" s="18">
        <f t="shared" si="17"/>
        <v>-131.42055639660367</v>
      </c>
      <c r="G111" s="21">
        <f t="shared" si="24"/>
        <v>-131.76678170307451</v>
      </c>
      <c r="H111" s="22">
        <f t="shared" si="25"/>
        <v>0.34622530647084204</v>
      </c>
      <c r="I111" s="17">
        <f t="shared" si="18"/>
        <v>109.43369256967463</v>
      </c>
      <c r="J111" s="18">
        <f t="shared" si="19"/>
        <v>-44.293692569674633</v>
      </c>
      <c r="K111" s="21">
        <f t="shared" si="26"/>
        <v>-44.437006864446815</v>
      </c>
      <c r="L111" s="22">
        <f t="shared" si="27"/>
        <v>0.14331429477218194</v>
      </c>
      <c r="M111" s="17">
        <f t="shared" si="20"/>
        <v>5.7037372707134892</v>
      </c>
      <c r="N111" s="18">
        <f t="shared" si="21"/>
        <v>59.436262729286511</v>
      </c>
      <c r="O111" s="21">
        <f t="shared" si="28"/>
        <v>59.538565694105571</v>
      </c>
      <c r="P111" s="22">
        <f t="shared" si="29"/>
        <v>-0.10230296481906009</v>
      </c>
      <c r="Q111" s="17">
        <f t="shared" si="22"/>
        <v>73.381285809163359</v>
      </c>
      <c r="R111" s="18">
        <f t="shared" si="23"/>
        <v>-8.2412858091633581</v>
      </c>
      <c r="S111" s="21">
        <f t="shared" si="30"/>
        <v>-8.3325038429517946</v>
      </c>
      <c r="T111" s="22">
        <f t="shared" si="31"/>
        <v>9.1218033788436514E-2</v>
      </c>
    </row>
    <row r="112" spans="1:20" x14ac:dyDescent="0.25">
      <c r="A112">
        <v>2420</v>
      </c>
      <c r="B112" t="s">
        <v>98</v>
      </c>
      <c r="C112" s="8">
        <v>116.24</v>
      </c>
      <c r="D112" s="8">
        <v>66.37</v>
      </c>
      <c r="E112" s="17">
        <f t="shared" si="16"/>
        <v>196.81377944444003</v>
      </c>
      <c r="F112" s="18">
        <f t="shared" si="17"/>
        <v>-130.44377944444003</v>
      </c>
      <c r="G112" s="21">
        <f t="shared" si="24"/>
        <v>-131.42055639660367</v>
      </c>
      <c r="H112" s="22">
        <f t="shared" si="25"/>
        <v>0.97677695216364668</v>
      </c>
      <c r="I112" s="17">
        <f t="shared" si="18"/>
        <v>110.49259169337326</v>
      </c>
      <c r="J112" s="18">
        <f t="shared" si="19"/>
        <v>-44.122591693373252</v>
      </c>
      <c r="K112" s="21">
        <f t="shared" si="26"/>
        <v>-44.293692569674633</v>
      </c>
      <c r="L112" s="22">
        <f t="shared" si="27"/>
        <v>0.17110087630138082</v>
      </c>
      <c r="M112" s="17">
        <f t="shared" si="20"/>
        <v>7.7378813957302839</v>
      </c>
      <c r="N112" s="18">
        <f t="shared" si="21"/>
        <v>58.632118604269721</v>
      </c>
      <c r="O112" s="21">
        <f t="shared" si="28"/>
        <v>59.436262729286511</v>
      </c>
      <c r="P112" s="22">
        <f t="shared" si="29"/>
        <v>-0.80414412501679067</v>
      </c>
      <c r="Q112" s="17">
        <f t="shared" si="22"/>
        <v>74.647037733826878</v>
      </c>
      <c r="R112" s="18">
        <f t="shared" si="23"/>
        <v>-8.277037733826873</v>
      </c>
      <c r="S112" s="21">
        <f t="shared" si="30"/>
        <v>-8.2412858091633581</v>
      </c>
      <c r="T112" s="22">
        <f t="shared" si="31"/>
        <v>-3.5751924663514956E-2</v>
      </c>
    </row>
    <row r="113" spans="1:20" x14ac:dyDescent="0.25">
      <c r="A113">
        <v>2419</v>
      </c>
      <c r="B113" t="s">
        <v>99</v>
      </c>
      <c r="C113" s="8">
        <v>117.54</v>
      </c>
      <c r="D113" s="8">
        <v>67.8</v>
      </c>
      <c r="E113" s="17">
        <f t="shared" si="16"/>
        <v>196.93570165265754</v>
      </c>
      <c r="F113" s="18">
        <f t="shared" si="17"/>
        <v>-129.13570165265753</v>
      </c>
      <c r="G113" s="21">
        <f t="shared" si="24"/>
        <v>-130.44377944444003</v>
      </c>
      <c r="H113" s="22">
        <f t="shared" si="25"/>
        <v>1.3080777917824946</v>
      </c>
      <c r="I113" s="17">
        <f t="shared" si="18"/>
        <v>111.00243201219112</v>
      </c>
      <c r="J113" s="18">
        <f t="shared" si="19"/>
        <v>-43.202432012191124</v>
      </c>
      <c r="K113" s="21">
        <f t="shared" si="26"/>
        <v>-44.122591693373252</v>
      </c>
      <c r="L113" s="22">
        <f t="shared" si="27"/>
        <v>0.92015968118212754</v>
      </c>
      <c r="M113" s="17">
        <f t="shared" si="20"/>
        <v>8.7172841225902431</v>
      </c>
      <c r="N113" s="18">
        <f t="shared" si="21"/>
        <v>59.082715877409754</v>
      </c>
      <c r="O113" s="21">
        <f t="shared" si="28"/>
        <v>58.632118604269721</v>
      </c>
      <c r="P113" s="22">
        <f t="shared" si="29"/>
        <v>0.45059727314003339</v>
      </c>
      <c r="Q113" s="17">
        <f t="shared" si="22"/>
        <v>75.256473845701919</v>
      </c>
      <c r="R113" s="18">
        <f t="shared" si="23"/>
        <v>-7.4564738457019217</v>
      </c>
      <c r="S113" s="21">
        <f t="shared" si="30"/>
        <v>-8.277037733826873</v>
      </c>
      <c r="T113" s="22">
        <f t="shared" si="31"/>
        <v>0.82056388812495129</v>
      </c>
    </row>
    <row r="114" spans="1:20" x14ac:dyDescent="0.25">
      <c r="A114">
        <v>2418</v>
      </c>
      <c r="B114" t="s">
        <v>100</v>
      </c>
      <c r="C114" s="8">
        <v>115.145</v>
      </c>
      <c r="D114" s="8">
        <v>65.2</v>
      </c>
      <c r="E114" s="17">
        <f t="shared" si="16"/>
        <v>196.71108343059529</v>
      </c>
      <c r="F114" s="18">
        <f t="shared" si="17"/>
        <v>-131.51108343059531</v>
      </c>
      <c r="G114" s="21">
        <f t="shared" si="24"/>
        <v>-129.13570165265753</v>
      </c>
      <c r="H114" s="22">
        <f t="shared" si="25"/>
        <v>-2.3753817779377755</v>
      </c>
      <c r="I114" s="17">
        <f t="shared" si="18"/>
        <v>110.06314927098437</v>
      </c>
      <c r="J114" s="18">
        <f t="shared" si="19"/>
        <v>-44.863149270984366</v>
      </c>
      <c r="K114" s="21">
        <f t="shared" si="26"/>
        <v>-43.202432012191124</v>
      </c>
      <c r="L114" s="22">
        <f t="shared" si="27"/>
        <v>-1.6607172587932411</v>
      </c>
      <c r="M114" s="17">
        <f t="shared" si="20"/>
        <v>6.9129229450290239</v>
      </c>
      <c r="N114" s="18">
        <f t="shared" si="21"/>
        <v>58.287077054970979</v>
      </c>
      <c r="O114" s="21">
        <f t="shared" si="28"/>
        <v>59.082715877409754</v>
      </c>
      <c r="P114" s="22">
        <f t="shared" si="29"/>
        <v>-0.79563882243877515</v>
      </c>
      <c r="Q114" s="17">
        <f t="shared" si="22"/>
        <v>74.13370500882445</v>
      </c>
      <c r="R114" s="18">
        <f t="shared" si="23"/>
        <v>-8.9337050088244467</v>
      </c>
      <c r="S114" s="21">
        <f t="shared" si="30"/>
        <v>-7.4564738457019217</v>
      </c>
      <c r="T114" s="22">
        <f t="shared" si="31"/>
        <v>-1.477231163122525</v>
      </c>
    </row>
    <row r="115" spans="1:20" x14ac:dyDescent="0.25">
      <c r="A115">
        <v>2417</v>
      </c>
      <c r="B115" t="s">
        <v>101</v>
      </c>
      <c r="C115" s="8">
        <v>116.05</v>
      </c>
      <c r="D115" s="8">
        <v>66.33</v>
      </c>
      <c r="E115" s="17">
        <f t="shared" si="16"/>
        <v>196.79596004477747</v>
      </c>
      <c r="F115" s="18">
        <f t="shared" si="17"/>
        <v>-130.46596004477749</v>
      </c>
      <c r="G115" s="21">
        <f t="shared" si="24"/>
        <v>-131.51108343059531</v>
      </c>
      <c r="H115" s="22">
        <f t="shared" si="25"/>
        <v>1.0451233858178171</v>
      </c>
      <c r="I115" s="17">
        <f t="shared" si="18"/>
        <v>110.41807656985372</v>
      </c>
      <c r="J115" s="18">
        <f t="shared" si="19"/>
        <v>-44.088076569853726</v>
      </c>
      <c r="K115" s="21">
        <f t="shared" si="26"/>
        <v>-44.863149270984366</v>
      </c>
      <c r="L115" s="22">
        <f t="shared" si="27"/>
        <v>0.77507270113063953</v>
      </c>
      <c r="M115" s="17">
        <f t="shared" si="20"/>
        <v>7.5947379202661409</v>
      </c>
      <c r="N115" s="18">
        <f t="shared" si="21"/>
        <v>58.735262079733857</v>
      </c>
      <c r="O115" s="21">
        <f t="shared" si="28"/>
        <v>58.287077054970979</v>
      </c>
      <c r="P115" s="22">
        <f t="shared" si="29"/>
        <v>0.44818502476287847</v>
      </c>
      <c r="Q115" s="17">
        <f t="shared" si="22"/>
        <v>74.557966302091302</v>
      </c>
      <c r="R115" s="18">
        <f t="shared" si="23"/>
        <v>-8.2279663020913034</v>
      </c>
      <c r="S115" s="21">
        <f t="shared" si="30"/>
        <v>-8.9337050088244467</v>
      </c>
      <c r="T115" s="22">
        <f t="shared" si="31"/>
        <v>0.70573870673314332</v>
      </c>
    </row>
    <row r="116" spans="1:20" x14ac:dyDescent="0.25">
      <c r="A116">
        <v>2416</v>
      </c>
      <c r="B116" t="s">
        <v>102</v>
      </c>
      <c r="C116" s="8">
        <v>113.15</v>
      </c>
      <c r="D116" s="8">
        <v>64.3</v>
      </c>
      <c r="E116" s="17">
        <f t="shared" si="16"/>
        <v>196.52397973413841</v>
      </c>
      <c r="F116" s="18">
        <f t="shared" si="17"/>
        <v>-132.22397973413842</v>
      </c>
      <c r="G116" s="21">
        <f t="shared" si="24"/>
        <v>-130.46596004477749</v>
      </c>
      <c r="H116" s="22">
        <f t="shared" si="25"/>
        <v>-1.7580196893609354</v>
      </c>
      <c r="I116" s="17">
        <f t="shared" si="18"/>
        <v>109.28074047402927</v>
      </c>
      <c r="J116" s="18">
        <f t="shared" si="19"/>
        <v>-44.980740474029275</v>
      </c>
      <c r="K116" s="21">
        <f t="shared" si="26"/>
        <v>-44.088076569853726</v>
      </c>
      <c r="L116" s="22">
        <f t="shared" si="27"/>
        <v>-0.89266390417554931</v>
      </c>
      <c r="M116" s="17">
        <f t="shared" si="20"/>
        <v>5.4099164526555086</v>
      </c>
      <c r="N116" s="18">
        <f t="shared" si="21"/>
        <v>58.890083547344489</v>
      </c>
      <c r="O116" s="21">
        <f t="shared" si="28"/>
        <v>58.735262079733857</v>
      </c>
      <c r="P116" s="22">
        <f t="shared" si="29"/>
        <v>0.1548214676106312</v>
      </c>
      <c r="Q116" s="17">
        <f t="shared" si="22"/>
        <v>73.198454975600839</v>
      </c>
      <c r="R116" s="18">
        <f t="shared" si="23"/>
        <v>-8.898454975600842</v>
      </c>
      <c r="S116" s="21">
        <f t="shared" si="30"/>
        <v>-8.2279663020913034</v>
      </c>
      <c r="T116" s="22">
        <f t="shared" si="31"/>
        <v>-0.67048867350953856</v>
      </c>
    </row>
    <row r="117" spans="1:20" x14ac:dyDescent="0.25">
      <c r="A117">
        <v>2415</v>
      </c>
      <c r="B117" t="s">
        <v>103</v>
      </c>
      <c r="C117" s="8">
        <v>109.93</v>
      </c>
      <c r="D117" s="8">
        <v>60.99</v>
      </c>
      <c r="E117" s="17">
        <f t="shared" si="16"/>
        <v>196.22198780301505</v>
      </c>
      <c r="F117" s="18">
        <f t="shared" si="17"/>
        <v>-135.23198780301504</v>
      </c>
      <c r="G117" s="21">
        <f t="shared" si="24"/>
        <v>-132.22397973413842</v>
      </c>
      <c r="H117" s="22">
        <f t="shared" si="25"/>
        <v>-3.0080080688766202</v>
      </c>
      <c r="I117" s="17">
        <f t="shared" si="18"/>
        <v>108.01790522280351</v>
      </c>
      <c r="J117" s="18">
        <f t="shared" si="19"/>
        <v>-47.027905222803504</v>
      </c>
      <c r="K117" s="21">
        <f t="shared" si="26"/>
        <v>-44.980740474029275</v>
      </c>
      <c r="L117" s="22">
        <f t="shared" si="27"/>
        <v>-2.0471647487742288</v>
      </c>
      <c r="M117" s="17">
        <f t="shared" si="20"/>
        <v>2.9840112368947302</v>
      </c>
      <c r="N117" s="18">
        <f t="shared" si="21"/>
        <v>58.005988763105272</v>
      </c>
      <c r="O117" s="21">
        <f t="shared" si="28"/>
        <v>58.890083547344489</v>
      </c>
      <c r="P117" s="22">
        <f t="shared" si="29"/>
        <v>-0.88409478423921684</v>
      </c>
      <c r="Q117" s="17">
        <f t="shared" si="22"/>
        <v>71.688928606187289</v>
      </c>
      <c r="R117" s="18">
        <f t="shared" si="23"/>
        <v>-10.698928606187287</v>
      </c>
      <c r="S117" s="21">
        <f t="shared" si="30"/>
        <v>-8.898454975600842</v>
      </c>
      <c r="T117" s="22">
        <f t="shared" si="31"/>
        <v>-1.8004736305864455</v>
      </c>
    </row>
    <row r="118" spans="1:20" x14ac:dyDescent="0.25">
      <c r="A118">
        <v>2414</v>
      </c>
      <c r="B118" t="s">
        <v>104</v>
      </c>
      <c r="C118" s="8">
        <v>112.34</v>
      </c>
      <c r="D118" s="8">
        <v>64.790000000000006</v>
      </c>
      <c r="E118" s="17">
        <f t="shared" si="16"/>
        <v>196.44801281978749</v>
      </c>
      <c r="F118" s="18">
        <f t="shared" si="17"/>
        <v>-131.65801281978747</v>
      </c>
      <c r="G118" s="21">
        <f t="shared" si="24"/>
        <v>-135.23198780301504</v>
      </c>
      <c r="H118" s="22">
        <f t="shared" si="25"/>
        <v>3.573974983227572</v>
      </c>
      <c r="I118" s="17">
        <f t="shared" si="18"/>
        <v>108.96307073691969</v>
      </c>
      <c r="J118" s="18">
        <f t="shared" si="19"/>
        <v>-44.173070736919684</v>
      </c>
      <c r="K118" s="21">
        <f t="shared" si="26"/>
        <v>-47.027905222803504</v>
      </c>
      <c r="L118" s="22">
        <f t="shared" si="27"/>
        <v>2.8548344858838206</v>
      </c>
      <c r="M118" s="17">
        <f t="shared" si="20"/>
        <v>4.7996732151504631</v>
      </c>
      <c r="N118" s="18">
        <f t="shared" si="21"/>
        <v>59.990326784849543</v>
      </c>
      <c r="O118" s="21">
        <f t="shared" si="28"/>
        <v>58.005988763105272</v>
      </c>
      <c r="P118" s="22">
        <f t="shared" si="29"/>
        <v>1.9843380217442714</v>
      </c>
      <c r="Q118" s="17">
        <f t="shared" si="22"/>
        <v>72.818729398201782</v>
      </c>
      <c r="R118" s="18">
        <f t="shared" si="23"/>
        <v>-8.0287293982017758</v>
      </c>
      <c r="S118" s="21">
        <f t="shared" si="30"/>
        <v>-10.698928606187287</v>
      </c>
      <c r="T118" s="22">
        <f t="shared" si="31"/>
        <v>2.6701992079855117</v>
      </c>
    </row>
    <row r="119" spans="1:20" x14ac:dyDescent="0.25">
      <c r="A119">
        <v>2413</v>
      </c>
      <c r="B119" t="s">
        <v>105</v>
      </c>
      <c r="C119" s="8">
        <v>114.42</v>
      </c>
      <c r="D119" s="8">
        <v>65.680000000000007</v>
      </c>
      <c r="E119" s="17">
        <f t="shared" si="16"/>
        <v>196.64308835293554</v>
      </c>
      <c r="F119" s="18">
        <f t="shared" si="17"/>
        <v>-130.96308835293553</v>
      </c>
      <c r="G119" s="21">
        <f t="shared" si="24"/>
        <v>-131.65801281978747</v>
      </c>
      <c r="H119" s="22">
        <f t="shared" si="25"/>
        <v>0.69492446685194409</v>
      </c>
      <c r="I119" s="17">
        <f t="shared" si="18"/>
        <v>109.77881524702826</v>
      </c>
      <c r="J119" s="18">
        <f t="shared" si="19"/>
        <v>-44.098815247028256</v>
      </c>
      <c r="K119" s="21">
        <f t="shared" si="26"/>
        <v>-44.173070736919684</v>
      </c>
      <c r="L119" s="22">
        <f t="shared" si="27"/>
        <v>7.4255489891427828E-2</v>
      </c>
      <c r="M119" s="17">
        <f t="shared" si="20"/>
        <v>6.3667175781263694</v>
      </c>
      <c r="N119" s="18">
        <f t="shared" si="21"/>
        <v>59.313282421873637</v>
      </c>
      <c r="O119" s="21">
        <f t="shared" si="28"/>
        <v>59.990326784849543</v>
      </c>
      <c r="P119" s="22">
        <f t="shared" si="29"/>
        <v>-0.67704436297590576</v>
      </c>
      <c r="Q119" s="17">
        <f t="shared" si="22"/>
        <v>73.793827177201834</v>
      </c>
      <c r="R119" s="18">
        <f t="shared" si="23"/>
        <v>-8.1138271772018271</v>
      </c>
      <c r="S119" s="21">
        <f t="shared" si="30"/>
        <v>-8.0287293982017758</v>
      </c>
      <c r="T119" s="22">
        <f t="shared" si="31"/>
        <v>-8.5097779000051332E-2</v>
      </c>
    </row>
    <row r="120" spans="1:20" x14ac:dyDescent="0.25">
      <c r="A120">
        <v>2412</v>
      </c>
      <c r="B120" t="s">
        <v>106</v>
      </c>
      <c r="C120" s="8">
        <v>116.49</v>
      </c>
      <c r="D120" s="8">
        <v>67.14</v>
      </c>
      <c r="E120" s="17">
        <f t="shared" si="16"/>
        <v>196.83722602294341</v>
      </c>
      <c r="F120" s="18">
        <f t="shared" si="17"/>
        <v>-129.69722602294343</v>
      </c>
      <c r="G120" s="21">
        <f t="shared" si="24"/>
        <v>-130.96308835293553</v>
      </c>
      <c r="H120" s="22">
        <f t="shared" si="25"/>
        <v>1.2658623299921032</v>
      </c>
      <c r="I120" s="17">
        <f t="shared" si="18"/>
        <v>110.59063790853054</v>
      </c>
      <c r="J120" s="18">
        <f t="shared" si="19"/>
        <v>-43.450637908530538</v>
      </c>
      <c r="K120" s="21">
        <f t="shared" si="26"/>
        <v>-44.098815247028256</v>
      </c>
      <c r="L120" s="22">
        <f t="shared" si="27"/>
        <v>0.64817733849771741</v>
      </c>
      <c r="M120" s="17">
        <f t="shared" si="20"/>
        <v>7.926228073972581</v>
      </c>
      <c r="N120" s="18">
        <f t="shared" si="21"/>
        <v>59.21377192602742</v>
      </c>
      <c r="O120" s="21">
        <f t="shared" si="28"/>
        <v>59.313282421873637</v>
      </c>
      <c r="P120" s="22">
        <f t="shared" si="29"/>
        <v>-9.951049584621785E-2</v>
      </c>
      <c r="Q120" s="17">
        <f t="shared" si="22"/>
        <v>74.764236986110532</v>
      </c>
      <c r="R120" s="18">
        <f t="shared" si="23"/>
        <v>-7.6242369861105317</v>
      </c>
      <c r="S120" s="21">
        <f t="shared" si="30"/>
        <v>-8.1138271772018271</v>
      </c>
      <c r="T120" s="22">
        <f t="shared" si="31"/>
        <v>0.48959019109129542</v>
      </c>
    </row>
    <row r="121" spans="1:20" x14ac:dyDescent="0.25">
      <c r="A121">
        <v>2411</v>
      </c>
      <c r="B121" t="s">
        <v>107</v>
      </c>
      <c r="C121" s="8">
        <v>115.71</v>
      </c>
      <c r="D121" s="8">
        <v>65.5</v>
      </c>
      <c r="E121" s="17">
        <f t="shared" si="16"/>
        <v>196.76407269801291</v>
      </c>
      <c r="F121" s="18">
        <f t="shared" si="17"/>
        <v>-131.26407269801291</v>
      </c>
      <c r="G121" s="21">
        <f t="shared" si="24"/>
        <v>-129.69722602294343</v>
      </c>
      <c r="H121" s="22">
        <f t="shared" si="25"/>
        <v>-1.5668466750694847</v>
      </c>
      <c r="I121" s="17">
        <f t="shared" si="18"/>
        <v>110.28473371723982</v>
      </c>
      <c r="J121" s="18">
        <f t="shared" si="19"/>
        <v>-44.784733717239817</v>
      </c>
      <c r="K121" s="21">
        <f t="shared" si="26"/>
        <v>-43.450637908530538</v>
      </c>
      <c r="L121" s="22">
        <f t="shared" si="27"/>
        <v>-1.3340958087092787</v>
      </c>
      <c r="M121" s="17">
        <f t="shared" si="20"/>
        <v>7.3385864378566197</v>
      </c>
      <c r="N121" s="18">
        <f t="shared" si="21"/>
        <v>58.16141356214338</v>
      </c>
      <c r="O121" s="21">
        <f t="shared" si="28"/>
        <v>59.21377192602742</v>
      </c>
      <c r="P121" s="22">
        <f t="shared" si="29"/>
        <v>-1.0523583638840392</v>
      </c>
      <c r="Q121" s="17">
        <f t="shared" si="22"/>
        <v>74.398575318985507</v>
      </c>
      <c r="R121" s="18">
        <f t="shared" si="23"/>
        <v>-8.8985753189855075</v>
      </c>
      <c r="S121" s="21">
        <f t="shared" si="30"/>
        <v>-7.6242369861105317</v>
      </c>
      <c r="T121" s="22">
        <f t="shared" si="31"/>
        <v>-1.2743383328749758</v>
      </c>
    </row>
    <row r="122" spans="1:20" x14ac:dyDescent="0.25">
      <c r="A122">
        <v>2410</v>
      </c>
      <c r="B122" t="s">
        <v>108</v>
      </c>
      <c r="C122" s="8">
        <v>119.58</v>
      </c>
      <c r="D122" s="8">
        <v>68.37</v>
      </c>
      <c r="E122" s="17">
        <f t="shared" si="16"/>
        <v>197.12702573324503</v>
      </c>
      <c r="F122" s="18">
        <f t="shared" si="17"/>
        <v>-128.75702573324503</v>
      </c>
      <c r="G122" s="21">
        <f t="shared" si="24"/>
        <v>-131.26407269801291</v>
      </c>
      <c r="H122" s="22">
        <f t="shared" si="25"/>
        <v>2.5070469647678806</v>
      </c>
      <c r="I122" s="17">
        <f t="shared" si="18"/>
        <v>111.80248912787454</v>
      </c>
      <c r="J122" s="18">
        <f t="shared" si="19"/>
        <v>-43.432489127874533</v>
      </c>
      <c r="K122" s="21">
        <f t="shared" si="26"/>
        <v>-44.784733717239817</v>
      </c>
      <c r="L122" s="22">
        <f t="shared" si="27"/>
        <v>1.3522445893652844</v>
      </c>
      <c r="M122" s="17">
        <f t="shared" si="20"/>
        <v>10.254193017047371</v>
      </c>
      <c r="N122" s="18">
        <f t="shared" si="21"/>
        <v>58.115806982952634</v>
      </c>
      <c r="O122" s="21">
        <f t="shared" si="28"/>
        <v>58.16141356214338</v>
      </c>
      <c r="P122" s="22">
        <f t="shared" si="29"/>
        <v>-4.5606579190746288E-2</v>
      </c>
      <c r="Q122" s="17">
        <f t="shared" si="22"/>
        <v>76.212819744336571</v>
      </c>
      <c r="R122" s="18">
        <f t="shared" si="23"/>
        <v>-7.8428197443365661</v>
      </c>
      <c r="S122" s="21">
        <f t="shared" si="30"/>
        <v>-8.8985753189855075</v>
      </c>
      <c r="T122" s="22">
        <f t="shared" si="31"/>
        <v>1.0557555746489413</v>
      </c>
    </row>
    <row r="123" spans="1:20" x14ac:dyDescent="0.25">
      <c r="A123">
        <v>2409</v>
      </c>
      <c r="B123" t="s">
        <v>109</v>
      </c>
      <c r="C123" s="8">
        <v>119.7</v>
      </c>
      <c r="D123" s="8">
        <v>68.84</v>
      </c>
      <c r="E123" s="17">
        <f t="shared" si="16"/>
        <v>197.13828009092666</v>
      </c>
      <c r="F123" s="18">
        <f t="shared" si="17"/>
        <v>-128.29828009092665</v>
      </c>
      <c r="G123" s="21">
        <f t="shared" si="24"/>
        <v>-128.75702573324503</v>
      </c>
      <c r="H123" s="22">
        <f t="shared" si="25"/>
        <v>0.45874564231837667</v>
      </c>
      <c r="I123" s="17">
        <f t="shared" si="18"/>
        <v>111.84955131115002</v>
      </c>
      <c r="J123" s="18">
        <f t="shared" si="19"/>
        <v>-43.00955131115002</v>
      </c>
      <c r="K123" s="21">
        <f t="shared" si="26"/>
        <v>-43.432489127874533</v>
      </c>
      <c r="L123" s="22">
        <f t="shared" si="27"/>
        <v>0.42293781672451303</v>
      </c>
      <c r="M123" s="17">
        <f t="shared" si="20"/>
        <v>10.344599422603679</v>
      </c>
      <c r="N123" s="18">
        <f t="shared" si="21"/>
        <v>58.495400577396325</v>
      </c>
      <c r="O123" s="21">
        <f t="shared" si="28"/>
        <v>58.115806982952634</v>
      </c>
      <c r="P123" s="22">
        <f t="shared" si="29"/>
        <v>0.37959359444369056</v>
      </c>
      <c r="Q123" s="17">
        <f t="shared" si="22"/>
        <v>76.269075385432728</v>
      </c>
      <c r="R123" s="18">
        <f t="shared" si="23"/>
        <v>-7.4290753854327249</v>
      </c>
      <c r="S123" s="21">
        <f t="shared" si="30"/>
        <v>-7.8428197443365661</v>
      </c>
      <c r="T123" s="22">
        <f t="shared" si="31"/>
        <v>0.4137443589038412</v>
      </c>
    </row>
    <row r="124" spans="1:20" x14ac:dyDescent="0.25">
      <c r="A124">
        <v>2408</v>
      </c>
      <c r="B124" t="s">
        <v>110</v>
      </c>
      <c r="C124" s="8">
        <v>120.75</v>
      </c>
      <c r="D124" s="8">
        <v>69.819999999999993</v>
      </c>
      <c r="E124" s="17">
        <f t="shared" si="16"/>
        <v>197.23675572064079</v>
      </c>
      <c r="F124" s="18">
        <f t="shared" si="17"/>
        <v>-127.41675572064079</v>
      </c>
      <c r="G124" s="21">
        <f t="shared" si="24"/>
        <v>-128.29828009092665</v>
      </c>
      <c r="H124" s="22">
        <f t="shared" si="25"/>
        <v>0.8815243702858595</v>
      </c>
      <c r="I124" s="17">
        <f t="shared" si="18"/>
        <v>112.26134541481059</v>
      </c>
      <c r="J124" s="18">
        <f t="shared" si="19"/>
        <v>-42.441345414810598</v>
      </c>
      <c r="K124" s="21">
        <f t="shared" si="26"/>
        <v>-43.00955131115002</v>
      </c>
      <c r="L124" s="22">
        <f t="shared" si="27"/>
        <v>0.5682058963394212</v>
      </c>
      <c r="M124" s="17">
        <f t="shared" si="20"/>
        <v>11.135655471221327</v>
      </c>
      <c r="N124" s="18">
        <f t="shared" si="21"/>
        <v>58.684344528778666</v>
      </c>
      <c r="O124" s="21">
        <f t="shared" si="28"/>
        <v>58.495400577396325</v>
      </c>
      <c r="P124" s="22">
        <f t="shared" si="29"/>
        <v>0.18894395138234188</v>
      </c>
      <c r="Q124" s="17">
        <f t="shared" si="22"/>
        <v>76.761312245024101</v>
      </c>
      <c r="R124" s="18">
        <f t="shared" si="23"/>
        <v>-6.9413122450241076</v>
      </c>
      <c r="S124" s="21">
        <f t="shared" si="30"/>
        <v>-7.4290753854327249</v>
      </c>
      <c r="T124" s="22">
        <f t="shared" si="31"/>
        <v>0.48776314040861735</v>
      </c>
    </row>
    <row r="125" spans="1:20" x14ac:dyDescent="0.25">
      <c r="A125">
        <v>2407</v>
      </c>
      <c r="B125" t="s">
        <v>111</v>
      </c>
      <c r="C125" s="8">
        <v>120.51</v>
      </c>
      <c r="D125" s="8">
        <v>69.760000000000005</v>
      </c>
      <c r="E125" s="17">
        <f t="shared" si="16"/>
        <v>197.21424700527754</v>
      </c>
      <c r="F125" s="18">
        <f t="shared" si="17"/>
        <v>-127.45424700527754</v>
      </c>
      <c r="G125" s="21">
        <f t="shared" si="24"/>
        <v>-127.41675572064079</v>
      </c>
      <c r="H125" s="22">
        <f t="shared" si="25"/>
        <v>-3.7491284636743671E-2</v>
      </c>
      <c r="I125" s="17">
        <f t="shared" si="18"/>
        <v>112.16722104825962</v>
      </c>
      <c r="J125" s="18">
        <f t="shared" si="19"/>
        <v>-42.407221048259615</v>
      </c>
      <c r="K125" s="21">
        <f t="shared" si="26"/>
        <v>-42.441345414810598</v>
      </c>
      <c r="L125" s="22">
        <f t="shared" si="27"/>
        <v>3.4124366550983609E-2</v>
      </c>
      <c r="M125" s="17">
        <f t="shared" si="20"/>
        <v>10.954842660108724</v>
      </c>
      <c r="N125" s="18">
        <f t="shared" si="21"/>
        <v>58.805157339891281</v>
      </c>
      <c r="O125" s="21">
        <f t="shared" si="28"/>
        <v>58.684344528778666</v>
      </c>
      <c r="P125" s="22">
        <f t="shared" si="29"/>
        <v>0.12081281111261433</v>
      </c>
      <c r="Q125" s="17">
        <f t="shared" si="22"/>
        <v>76.648800962831785</v>
      </c>
      <c r="R125" s="18">
        <f t="shared" si="23"/>
        <v>-6.8888009628317803</v>
      </c>
      <c r="S125" s="21">
        <f t="shared" si="30"/>
        <v>-6.9413122450241076</v>
      </c>
      <c r="T125" s="22">
        <f t="shared" si="31"/>
        <v>5.2511282192327258E-2</v>
      </c>
    </row>
    <row r="126" spans="1:20" x14ac:dyDescent="0.25">
      <c r="A126">
        <v>2406</v>
      </c>
      <c r="B126" t="s">
        <v>112</v>
      </c>
      <c r="C126" s="8">
        <v>122.57</v>
      </c>
      <c r="D126" s="8">
        <v>71.14</v>
      </c>
      <c r="E126" s="17">
        <f t="shared" si="16"/>
        <v>197.40744681214531</v>
      </c>
      <c r="F126" s="18">
        <f t="shared" si="17"/>
        <v>-126.26744681214531</v>
      </c>
      <c r="G126" s="21">
        <f t="shared" si="24"/>
        <v>-127.45424700527754</v>
      </c>
      <c r="H126" s="22">
        <f t="shared" si="25"/>
        <v>1.1868001931322283</v>
      </c>
      <c r="I126" s="17">
        <f t="shared" si="18"/>
        <v>112.9751218611556</v>
      </c>
      <c r="J126" s="18">
        <f t="shared" si="19"/>
        <v>-41.835121861155599</v>
      </c>
      <c r="K126" s="21">
        <f t="shared" si="26"/>
        <v>-42.407221048259615</v>
      </c>
      <c r="L126" s="22">
        <f t="shared" si="27"/>
        <v>0.57209918710401553</v>
      </c>
      <c r="M126" s="17">
        <f t="shared" si="20"/>
        <v>12.506819288825241</v>
      </c>
      <c r="N126" s="18">
        <f t="shared" si="21"/>
        <v>58.633180711174759</v>
      </c>
      <c r="O126" s="21">
        <f t="shared" si="28"/>
        <v>58.805157339891281</v>
      </c>
      <c r="P126" s="22">
        <f t="shared" si="29"/>
        <v>-0.17197662871652142</v>
      </c>
      <c r="Q126" s="17">
        <f t="shared" si="22"/>
        <v>77.614522801649144</v>
      </c>
      <c r="R126" s="18">
        <f t="shared" si="23"/>
        <v>-6.4745228016491438</v>
      </c>
      <c r="S126" s="21">
        <f t="shared" si="30"/>
        <v>-6.8888009628317803</v>
      </c>
      <c r="T126" s="22">
        <f t="shared" si="31"/>
        <v>0.4142781611826365</v>
      </c>
    </row>
    <row r="127" spans="1:20" x14ac:dyDescent="0.25">
      <c r="A127">
        <v>2405</v>
      </c>
      <c r="B127" t="s">
        <v>113</v>
      </c>
      <c r="C127" s="8">
        <v>120.23</v>
      </c>
      <c r="D127" s="8">
        <v>68.98</v>
      </c>
      <c r="E127" s="17">
        <f t="shared" si="16"/>
        <v>197.18798683735378</v>
      </c>
      <c r="F127" s="18">
        <f t="shared" si="17"/>
        <v>-128.20798683735376</v>
      </c>
      <c r="G127" s="21">
        <f t="shared" si="24"/>
        <v>-126.26744681214531</v>
      </c>
      <c r="H127" s="22">
        <f t="shared" si="25"/>
        <v>-1.940540025208449</v>
      </c>
      <c r="I127" s="17">
        <f t="shared" si="18"/>
        <v>112.05740928728346</v>
      </c>
      <c r="J127" s="18">
        <f t="shared" si="19"/>
        <v>-43.077409287283459</v>
      </c>
      <c r="K127" s="21">
        <f t="shared" si="26"/>
        <v>-41.835121861155599</v>
      </c>
      <c r="L127" s="22">
        <f t="shared" si="27"/>
        <v>-1.2422874261278594</v>
      </c>
      <c r="M127" s="17">
        <f t="shared" si="20"/>
        <v>10.743894380477343</v>
      </c>
      <c r="N127" s="18">
        <f t="shared" si="21"/>
        <v>58.236105619522661</v>
      </c>
      <c r="O127" s="21">
        <f t="shared" si="28"/>
        <v>58.633180711174759</v>
      </c>
      <c r="P127" s="22">
        <f t="shared" si="29"/>
        <v>-0.39707509165209842</v>
      </c>
      <c r="Q127" s="17">
        <f t="shared" si="22"/>
        <v>76.517537800274084</v>
      </c>
      <c r="R127" s="18">
        <f t="shared" si="23"/>
        <v>-7.5375378002740803</v>
      </c>
      <c r="S127" s="21">
        <f t="shared" si="30"/>
        <v>-6.4745228016491438</v>
      </c>
      <c r="T127" s="22">
        <f t="shared" si="31"/>
        <v>-1.0630149986249364</v>
      </c>
    </row>
    <row r="128" spans="1:20" x14ac:dyDescent="0.25">
      <c r="A128">
        <v>2404</v>
      </c>
      <c r="B128" t="s">
        <v>114</v>
      </c>
      <c r="C128" s="8">
        <v>122.58</v>
      </c>
      <c r="D128" s="8">
        <v>70.81</v>
      </c>
      <c r="E128" s="17">
        <f t="shared" si="16"/>
        <v>197.40838467528545</v>
      </c>
      <c r="F128" s="18">
        <f t="shared" si="17"/>
        <v>-126.59838467528544</v>
      </c>
      <c r="G128" s="21">
        <f t="shared" si="24"/>
        <v>-128.20798683735376</v>
      </c>
      <c r="H128" s="22">
        <f t="shared" si="25"/>
        <v>1.6096021620683132</v>
      </c>
      <c r="I128" s="17">
        <f t="shared" si="18"/>
        <v>112.9790437097619</v>
      </c>
      <c r="J128" s="18">
        <f t="shared" si="19"/>
        <v>-42.169043709761894</v>
      </c>
      <c r="K128" s="21">
        <f t="shared" si="26"/>
        <v>-43.077409287283459</v>
      </c>
      <c r="L128" s="22">
        <f t="shared" si="27"/>
        <v>0.90836557752156466</v>
      </c>
      <c r="M128" s="17">
        <f t="shared" si="20"/>
        <v>12.514353155954936</v>
      </c>
      <c r="N128" s="18">
        <f t="shared" si="21"/>
        <v>58.295646844045066</v>
      </c>
      <c r="O128" s="21">
        <f t="shared" si="28"/>
        <v>58.236105619522661</v>
      </c>
      <c r="P128" s="22">
        <f t="shared" si="29"/>
        <v>5.95412245224054E-2</v>
      </c>
      <c r="Q128" s="17">
        <f t="shared" si="22"/>
        <v>77.619210771740498</v>
      </c>
      <c r="R128" s="18">
        <f t="shared" si="23"/>
        <v>-6.8092107717404957</v>
      </c>
      <c r="S128" s="21">
        <f t="shared" si="30"/>
        <v>-7.5375378002740803</v>
      </c>
      <c r="T128" s="22">
        <f t="shared" si="31"/>
        <v>0.72832702853358455</v>
      </c>
    </row>
    <row r="129" spans="1:20" x14ac:dyDescent="0.25">
      <c r="A129">
        <v>2403</v>
      </c>
      <c r="B129" t="s">
        <v>115</v>
      </c>
      <c r="C129" s="8">
        <v>121.13</v>
      </c>
      <c r="D129" s="8">
        <v>69.430000000000007</v>
      </c>
      <c r="E129" s="17">
        <f t="shared" si="16"/>
        <v>197.2723945199659</v>
      </c>
      <c r="F129" s="18">
        <f t="shared" si="17"/>
        <v>-127.84239451996589</v>
      </c>
      <c r="G129" s="21">
        <f t="shared" si="24"/>
        <v>-126.59838467528544</v>
      </c>
      <c r="H129" s="22">
        <f t="shared" si="25"/>
        <v>-1.2440098446804484</v>
      </c>
      <c r="I129" s="17">
        <f t="shared" si="18"/>
        <v>112.41037566184966</v>
      </c>
      <c r="J129" s="18">
        <f t="shared" si="19"/>
        <v>-42.980375661849649</v>
      </c>
      <c r="K129" s="21">
        <f t="shared" si="26"/>
        <v>-42.169043709761894</v>
      </c>
      <c r="L129" s="22">
        <f t="shared" si="27"/>
        <v>-0.81133195208775533</v>
      </c>
      <c r="M129" s="17">
        <f t="shared" si="20"/>
        <v>11.421942422149613</v>
      </c>
      <c r="N129" s="18">
        <f t="shared" si="21"/>
        <v>58.008057577850394</v>
      </c>
      <c r="O129" s="21">
        <f t="shared" si="28"/>
        <v>58.295646844045066</v>
      </c>
      <c r="P129" s="22">
        <f t="shared" si="29"/>
        <v>-0.28758926619467218</v>
      </c>
      <c r="Q129" s="17">
        <f t="shared" si="22"/>
        <v>76.939455108495267</v>
      </c>
      <c r="R129" s="18">
        <f t="shared" si="23"/>
        <v>-7.5094551084952599</v>
      </c>
      <c r="S129" s="21">
        <f t="shared" si="30"/>
        <v>-6.8092107717404957</v>
      </c>
      <c r="T129" s="22">
        <f t="shared" si="31"/>
        <v>-0.70024433675476416</v>
      </c>
    </row>
    <row r="130" spans="1:20" x14ac:dyDescent="0.25">
      <c r="A130">
        <v>2402</v>
      </c>
      <c r="B130" t="s">
        <v>116</v>
      </c>
      <c r="C130" s="8">
        <v>121.66</v>
      </c>
      <c r="D130" s="8">
        <v>69.62</v>
      </c>
      <c r="E130" s="17">
        <f t="shared" si="16"/>
        <v>197.32210126639305</v>
      </c>
      <c r="F130" s="18">
        <f t="shared" si="17"/>
        <v>-127.70210126639304</v>
      </c>
      <c r="G130" s="21">
        <f t="shared" si="24"/>
        <v>-127.84239451996589</v>
      </c>
      <c r="H130" s="22">
        <f t="shared" si="25"/>
        <v>0.14029325357284961</v>
      </c>
      <c r="I130" s="17">
        <f t="shared" si="18"/>
        <v>112.61823363798311</v>
      </c>
      <c r="J130" s="18">
        <f t="shared" si="19"/>
        <v>-42.998233637983105</v>
      </c>
      <c r="K130" s="21">
        <f t="shared" si="26"/>
        <v>-42.980375661849649</v>
      </c>
      <c r="L130" s="22">
        <f t="shared" si="27"/>
        <v>-1.7857976133456077E-2</v>
      </c>
      <c r="M130" s="17">
        <f t="shared" si="20"/>
        <v>11.821237380023277</v>
      </c>
      <c r="N130" s="18">
        <f t="shared" si="21"/>
        <v>57.798762619976728</v>
      </c>
      <c r="O130" s="21">
        <f t="shared" si="28"/>
        <v>58.008057577850394</v>
      </c>
      <c r="P130" s="22">
        <f t="shared" si="29"/>
        <v>-0.20929495787366648</v>
      </c>
      <c r="Q130" s="17">
        <f t="shared" si="22"/>
        <v>77.187917523336637</v>
      </c>
      <c r="R130" s="18">
        <f t="shared" si="23"/>
        <v>-7.5679175233366323</v>
      </c>
      <c r="S130" s="21">
        <f t="shared" si="30"/>
        <v>-7.5094551084952599</v>
      </c>
      <c r="T130" s="22">
        <f t="shared" si="31"/>
        <v>-5.8462414841372379E-2</v>
      </c>
    </row>
    <row r="131" spans="1:20" x14ac:dyDescent="0.25">
      <c r="A131">
        <v>2401</v>
      </c>
      <c r="B131" t="s">
        <v>117</v>
      </c>
      <c r="C131" s="8">
        <v>123.97</v>
      </c>
      <c r="D131" s="8">
        <v>71.13</v>
      </c>
      <c r="E131" s="17">
        <f t="shared" si="16"/>
        <v>197.53874765176417</v>
      </c>
      <c r="F131" s="18">
        <f t="shared" si="17"/>
        <v>-126.40874765176417</v>
      </c>
      <c r="G131" s="21">
        <f t="shared" si="24"/>
        <v>-127.70210126639304</v>
      </c>
      <c r="H131" s="22">
        <f t="shared" si="25"/>
        <v>1.2933536146288702</v>
      </c>
      <c r="I131" s="17">
        <f t="shared" si="18"/>
        <v>113.52418066603637</v>
      </c>
      <c r="J131" s="18">
        <f t="shared" si="19"/>
        <v>-42.394180666036377</v>
      </c>
      <c r="K131" s="21">
        <f t="shared" si="26"/>
        <v>-42.998233637983105</v>
      </c>
      <c r="L131" s="22">
        <f t="shared" si="27"/>
        <v>0.60405297194672869</v>
      </c>
      <c r="M131" s="17">
        <f t="shared" si="20"/>
        <v>13.561560686982105</v>
      </c>
      <c r="N131" s="18">
        <f t="shared" si="21"/>
        <v>57.56843931301789</v>
      </c>
      <c r="O131" s="21">
        <f t="shared" si="28"/>
        <v>57.798762619976728</v>
      </c>
      <c r="P131" s="22">
        <f t="shared" si="29"/>
        <v>-0.23032330695883729</v>
      </c>
      <c r="Q131" s="17">
        <f t="shared" si="22"/>
        <v>78.27083861443765</v>
      </c>
      <c r="R131" s="18">
        <f t="shared" si="23"/>
        <v>-7.140838614437655</v>
      </c>
      <c r="S131" s="21">
        <f t="shared" si="30"/>
        <v>-7.5679175233366323</v>
      </c>
      <c r="T131" s="22">
        <f t="shared" si="31"/>
        <v>0.42707890889897726</v>
      </c>
    </row>
    <row r="132" spans="1:20" x14ac:dyDescent="0.25">
      <c r="A132">
        <v>2400</v>
      </c>
      <c r="B132" t="s">
        <v>118</v>
      </c>
      <c r="C132" s="8">
        <v>125.49</v>
      </c>
      <c r="D132" s="8">
        <v>73.42</v>
      </c>
      <c r="E132" s="17">
        <f t="shared" si="16"/>
        <v>197.68130284906462</v>
      </c>
      <c r="F132" s="18">
        <f t="shared" si="17"/>
        <v>-124.26130284906462</v>
      </c>
      <c r="G132" s="21">
        <f t="shared" si="24"/>
        <v>-126.40874765176417</v>
      </c>
      <c r="H132" s="22">
        <f t="shared" si="25"/>
        <v>2.1474448026995532</v>
      </c>
      <c r="I132" s="17">
        <f t="shared" si="18"/>
        <v>114.12030165419264</v>
      </c>
      <c r="J132" s="18">
        <f t="shared" si="19"/>
        <v>-40.700301654192643</v>
      </c>
      <c r="K132" s="21">
        <f t="shared" si="26"/>
        <v>-42.394180666036377</v>
      </c>
      <c r="L132" s="22">
        <f t="shared" si="27"/>
        <v>1.6938790118437339</v>
      </c>
      <c r="M132" s="17">
        <f t="shared" si="20"/>
        <v>14.706708490695263</v>
      </c>
      <c r="N132" s="18">
        <f t="shared" si="21"/>
        <v>58.713291509304739</v>
      </c>
      <c r="O132" s="21">
        <f t="shared" si="28"/>
        <v>57.56843931301789</v>
      </c>
      <c r="P132" s="22">
        <f t="shared" si="29"/>
        <v>1.1448521962868483</v>
      </c>
      <c r="Q132" s="17">
        <f t="shared" si="22"/>
        <v>78.9834100683223</v>
      </c>
      <c r="R132" s="18">
        <f t="shared" si="23"/>
        <v>-5.5634100683222982</v>
      </c>
      <c r="S132" s="21">
        <f t="shared" si="30"/>
        <v>-7.140838614437655</v>
      </c>
      <c r="T132" s="22">
        <f t="shared" si="31"/>
        <v>1.5774285461153568</v>
      </c>
    </row>
    <row r="133" spans="1:20" x14ac:dyDescent="0.25">
      <c r="A133">
        <v>2399</v>
      </c>
      <c r="B133" t="s">
        <v>119</v>
      </c>
      <c r="C133" s="8">
        <v>123.04900000000001</v>
      </c>
      <c r="D133" s="8">
        <v>71.36</v>
      </c>
      <c r="E133" s="17">
        <f t="shared" si="16"/>
        <v>197.45237045655776</v>
      </c>
      <c r="F133" s="18">
        <f t="shared" si="17"/>
        <v>-126.09237045655776</v>
      </c>
      <c r="G133" s="21">
        <f t="shared" si="24"/>
        <v>-124.26130284906462</v>
      </c>
      <c r="H133" s="22">
        <f t="shared" si="25"/>
        <v>-1.8310676074931393</v>
      </c>
      <c r="I133" s="17">
        <f t="shared" si="18"/>
        <v>113.16297840939696</v>
      </c>
      <c r="J133" s="18">
        <f t="shared" si="19"/>
        <v>-41.802978409396957</v>
      </c>
      <c r="K133" s="21">
        <f t="shared" si="26"/>
        <v>-40.700301654192643</v>
      </c>
      <c r="L133" s="22">
        <f t="shared" si="27"/>
        <v>-1.102676755204314</v>
      </c>
      <c r="M133" s="17">
        <f t="shared" si="20"/>
        <v>12.867691524337488</v>
      </c>
      <c r="N133" s="18">
        <f t="shared" si="21"/>
        <v>58.492308475662512</v>
      </c>
      <c r="O133" s="21">
        <f t="shared" si="28"/>
        <v>58.713291509304739</v>
      </c>
      <c r="P133" s="22">
        <f t="shared" si="29"/>
        <v>-0.22098303364222716</v>
      </c>
      <c r="Q133" s="17">
        <f t="shared" si="22"/>
        <v>77.839076569024655</v>
      </c>
      <c r="R133" s="18">
        <f t="shared" si="23"/>
        <v>-6.4790765690246559</v>
      </c>
      <c r="S133" s="21">
        <f t="shared" si="30"/>
        <v>-5.5634100683222982</v>
      </c>
      <c r="T133" s="22">
        <f t="shared" si="31"/>
        <v>-0.91566650070235767</v>
      </c>
    </row>
    <row r="134" spans="1:20" x14ac:dyDescent="0.25">
      <c r="A134">
        <v>2398</v>
      </c>
      <c r="B134" t="s">
        <v>120</v>
      </c>
      <c r="C134" s="8">
        <v>124.3</v>
      </c>
      <c r="D134" s="8">
        <v>72.59</v>
      </c>
      <c r="E134" s="17">
        <f t="shared" si="16"/>
        <v>197.56969713538859</v>
      </c>
      <c r="F134" s="18">
        <f t="shared" si="17"/>
        <v>-124.97969713538859</v>
      </c>
      <c r="G134" s="21">
        <f t="shared" si="24"/>
        <v>-126.09237045655776</v>
      </c>
      <c r="H134" s="22">
        <f t="shared" si="25"/>
        <v>1.1126733211691686</v>
      </c>
      <c r="I134" s="17">
        <f t="shared" si="18"/>
        <v>113.65360167004398</v>
      </c>
      <c r="J134" s="18">
        <f t="shared" si="19"/>
        <v>-41.06360167004398</v>
      </c>
      <c r="K134" s="21">
        <f t="shared" si="26"/>
        <v>-41.802978409396957</v>
      </c>
      <c r="L134" s="22">
        <f t="shared" si="27"/>
        <v>0.7393767393529771</v>
      </c>
      <c r="M134" s="17">
        <f t="shared" si="20"/>
        <v>13.810178302261932</v>
      </c>
      <c r="N134" s="18">
        <f t="shared" si="21"/>
        <v>58.779821697738072</v>
      </c>
      <c r="O134" s="21">
        <f t="shared" si="28"/>
        <v>58.492308475662512</v>
      </c>
      <c r="P134" s="22">
        <f t="shared" si="29"/>
        <v>0.28751322207556029</v>
      </c>
      <c r="Q134" s="17">
        <f t="shared" si="22"/>
        <v>78.425541627452077</v>
      </c>
      <c r="R134" s="18">
        <f t="shared" si="23"/>
        <v>-5.8355416274520735</v>
      </c>
      <c r="S134" s="21">
        <f t="shared" si="30"/>
        <v>-6.4790765690246559</v>
      </c>
      <c r="T134" s="22">
        <f t="shared" si="31"/>
        <v>0.6435349415725824</v>
      </c>
    </row>
    <row r="135" spans="1:20" x14ac:dyDescent="0.25">
      <c r="A135">
        <v>2397</v>
      </c>
      <c r="B135" t="s">
        <v>121</v>
      </c>
      <c r="C135" s="8">
        <v>128.63</v>
      </c>
      <c r="D135" s="8">
        <v>76.38</v>
      </c>
      <c r="E135" s="17">
        <f t="shared" si="16"/>
        <v>197.97579187506693</v>
      </c>
      <c r="F135" s="18">
        <f t="shared" si="17"/>
        <v>-121.59579187506694</v>
      </c>
      <c r="G135" s="21">
        <f t="shared" si="24"/>
        <v>-124.97969713538859</v>
      </c>
      <c r="H135" s="22">
        <f t="shared" si="25"/>
        <v>3.3839052603216544</v>
      </c>
      <c r="I135" s="17">
        <f t="shared" si="18"/>
        <v>115.35176211656808</v>
      </c>
      <c r="J135" s="18">
        <f t="shared" si="19"/>
        <v>-38.971762116568087</v>
      </c>
      <c r="K135" s="21">
        <f t="shared" si="26"/>
        <v>-41.06360167004398</v>
      </c>
      <c r="L135" s="22">
        <f t="shared" si="27"/>
        <v>2.0918395534758929</v>
      </c>
      <c r="M135" s="17">
        <f t="shared" si="20"/>
        <v>17.072342769418512</v>
      </c>
      <c r="N135" s="18">
        <f t="shared" si="21"/>
        <v>59.307657230581484</v>
      </c>
      <c r="O135" s="21">
        <f t="shared" si="28"/>
        <v>58.779821697738072</v>
      </c>
      <c r="P135" s="22">
        <f t="shared" si="29"/>
        <v>0.52783553284341167</v>
      </c>
      <c r="Q135" s="17">
        <f t="shared" si="22"/>
        <v>80.455432677005064</v>
      </c>
      <c r="R135" s="18">
        <f t="shared" si="23"/>
        <v>-4.0754326770050682</v>
      </c>
      <c r="S135" s="21">
        <f t="shared" si="30"/>
        <v>-5.8355416274520735</v>
      </c>
      <c r="T135" s="22">
        <f t="shared" si="31"/>
        <v>1.7601089504470053</v>
      </c>
    </row>
    <row r="136" spans="1:20" x14ac:dyDescent="0.25">
      <c r="A136">
        <v>2396</v>
      </c>
      <c r="B136" t="s">
        <v>122</v>
      </c>
      <c r="C136" s="8">
        <v>128.6</v>
      </c>
      <c r="D136" s="8">
        <v>76.03</v>
      </c>
      <c r="E136" s="17">
        <f t="shared" si="16"/>
        <v>197.97297828564652</v>
      </c>
      <c r="F136" s="18">
        <f t="shared" si="17"/>
        <v>-121.94297828564652</v>
      </c>
      <c r="G136" s="21">
        <f t="shared" si="24"/>
        <v>-121.59579187506694</v>
      </c>
      <c r="H136" s="22">
        <f t="shared" si="25"/>
        <v>-0.34718641057958166</v>
      </c>
      <c r="I136" s="17">
        <f t="shared" si="18"/>
        <v>115.33999657074921</v>
      </c>
      <c r="J136" s="18">
        <f t="shared" si="19"/>
        <v>-39.309996570749206</v>
      </c>
      <c r="K136" s="21">
        <f t="shared" si="26"/>
        <v>-38.971762116568087</v>
      </c>
      <c r="L136" s="22">
        <f t="shared" si="27"/>
        <v>-0.3382344541811193</v>
      </c>
      <c r="M136" s="17">
        <f t="shared" si="20"/>
        <v>17.049741168029442</v>
      </c>
      <c r="N136" s="18">
        <f t="shared" si="21"/>
        <v>58.980258831970559</v>
      </c>
      <c r="O136" s="21">
        <f t="shared" si="28"/>
        <v>59.307657230581484</v>
      </c>
      <c r="P136" s="22">
        <f t="shared" si="29"/>
        <v>-0.32739839861092435</v>
      </c>
      <c r="Q136" s="17">
        <f t="shared" si="22"/>
        <v>80.441368766731031</v>
      </c>
      <c r="R136" s="18">
        <f t="shared" si="23"/>
        <v>-4.4113687667310302</v>
      </c>
      <c r="S136" s="21">
        <f t="shared" si="30"/>
        <v>-4.0754326770050682</v>
      </c>
      <c r="T136" s="22">
        <f t="shared" si="31"/>
        <v>-0.33593608972596201</v>
      </c>
    </row>
    <row r="137" spans="1:20" x14ac:dyDescent="0.25">
      <c r="A137">
        <v>2395</v>
      </c>
      <c r="B137" t="s">
        <v>123</v>
      </c>
      <c r="C137" s="8">
        <v>125.5</v>
      </c>
      <c r="D137" s="8">
        <v>74.010000000000005</v>
      </c>
      <c r="E137" s="17">
        <f t="shared" si="16"/>
        <v>197.68224071220476</v>
      </c>
      <c r="F137" s="18">
        <f t="shared" si="17"/>
        <v>-123.67224071220475</v>
      </c>
      <c r="G137" s="21">
        <f t="shared" si="24"/>
        <v>-121.94297828564652</v>
      </c>
      <c r="H137" s="22">
        <f t="shared" si="25"/>
        <v>-1.7292624265582361</v>
      </c>
      <c r="I137" s="17">
        <f t="shared" si="18"/>
        <v>114.12422350279893</v>
      </c>
      <c r="J137" s="18">
        <f t="shared" si="19"/>
        <v>-40.114223502798922</v>
      </c>
      <c r="K137" s="21">
        <f t="shared" si="26"/>
        <v>-39.309996570749206</v>
      </c>
      <c r="L137" s="22">
        <f t="shared" si="27"/>
        <v>-0.80422693204971551</v>
      </c>
      <c r="M137" s="17">
        <f t="shared" si="20"/>
        <v>14.714242357824958</v>
      </c>
      <c r="N137" s="18">
        <f t="shared" si="21"/>
        <v>59.295757642175047</v>
      </c>
      <c r="O137" s="21">
        <f t="shared" si="28"/>
        <v>58.980258831970559</v>
      </c>
      <c r="P137" s="22">
        <f t="shared" si="29"/>
        <v>0.31549881020448822</v>
      </c>
      <c r="Q137" s="17">
        <f t="shared" si="22"/>
        <v>78.988098038413654</v>
      </c>
      <c r="R137" s="18">
        <f t="shared" si="23"/>
        <v>-4.9780980384136484</v>
      </c>
      <c r="S137" s="21">
        <f t="shared" si="30"/>
        <v>-4.4113687667310302</v>
      </c>
      <c r="T137" s="22">
        <f t="shared" si="31"/>
        <v>-0.56672927168261822</v>
      </c>
    </row>
    <row r="138" spans="1:20" x14ac:dyDescent="0.25">
      <c r="A138">
        <v>2394</v>
      </c>
      <c r="B138" t="s">
        <v>124</v>
      </c>
      <c r="C138" s="8">
        <v>122.002</v>
      </c>
      <c r="D138" s="8">
        <v>71.39</v>
      </c>
      <c r="E138" s="17">
        <f t="shared" si="16"/>
        <v>197.35417618578566</v>
      </c>
      <c r="F138" s="18">
        <f t="shared" si="17"/>
        <v>-125.96417618578566</v>
      </c>
      <c r="G138" s="21">
        <f t="shared" si="24"/>
        <v>-123.67224071220475</v>
      </c>
      <c r="H138" s="22">
        <f t="shared" si="25"/>
        <v>-2.2919354735809065</v>
      </c>
      <c r="I138" s="17">
        <f t="shared" si="18"/>
        <v>112.75236086031826</v>
      </c>
      <c r="J138" s="18">
        <f t="shared" si="19"/>
        <v>-41.362360860318262</v>
      </c>
      <c r="K138" s="21">
        <f t="shared" si="26"/>
        <v>-40.114223502798922</v>
      </c>
      <c r="L138" s="22">
        <f t="shared" si="27"/>
        <v>-1.2481373575193402</v>
      </c>
      <c r="M138" s="17">
        <f t="shared" si="20"/>
        <v>12.078895635858743</v>
      </c>
      <c r="N138" s="18">
        <f t="shared" si="21"/>
        <v>59.311104364141258</v>
      </c>
      <c r="O138" s="21">
        <f t="shared" si="28"/>
        <v>59.295757642175047</v>
      </c>
      <c r="P138" s="22">
        <f t="shared" si="29"/>
        <v>1.5346721966210453E-2</v>
      </c>
      <c r="Q138" s="17">
        <f t="shared" si="22"/>
        <v>77.348246100460671</v>
      </c>
      <c r="R138" s="18">
        <f t="shared" si="23"/>
        <v>-5.9582461004606699</v>
      </c>
      <c r="S138" s="21">
        <f t="shared" si="30"/>
        <v>-4.9780980384136484</v>
      </c>
      <c r="T138" s="22">
        <f t="shared" si="31"/>
        <v>-0.98014806204702154</v>
      </c>
    </row>
    <row r="139" spans="1:20" x14ac:dyDescent="0.25">
      <c r="A139">
        <v>2393</v>
      </c>
      <c r="B139" t="s">
        <v>125</v>
      </c>
      <c r="C139" s="8">
        <v>123.99</v>
      </c>
      <c r="D139" s="8">
        <v>73.150000000000006</v>
      </c>
      <c r="E139" s="17">
        <f t="shared" si="16"/>
        <v>197.54062337804442</v>
      </c>
      <c r="F139" s="18">
        <f t="shared" si="17"/>
        <v>-124.39062337804441</v>
      </c>
      <c r="G139" s="21">
        <f t="shared" si="24"/>
        <v>-125.96417618578566</v>
      </c>
      <c r="H139" s="22">
        <f t="shared" si="25"/>
        <v>1.5735528077412511</v>
      </c>
      <c r="I139" s="17">
        <f t="shared" si="18"/>
        <v>113.53202436324895</v>
      </c>
      <c r="J139" s="18">
        <f t="shared" si="19"/>
        <v>-40.382024363248945</v>
      </c>
      <c r="K139" s="21">
        <f t="shared" si="26"/>
        <v>-41.362360860318262</v>
      </c>
      <c r="L139" s="22">
        <f t="shared" si="27"/>
        <v>0.98033649706931669</v>
      </c>
      <c r="M139" s="17">
        <f t="shared" si="20"/>
        <v>13.57662842124148</v>
      </c>
      <c r="N139" s="18">
        <f t="shared" si="21"/>
        <v>59.573371578758525</v>
      </c>
      <c r="O139" s="21">
        <f t="shared" si="28"/>
        <v>59.311104364141258</v>
      </c>
      <c r="P139" s="22">
        <f t="shared" si="29"/>
        <v>0.26226721461726754</v>
      </c>
      <c r="Q139" s="17">
        <f t="shared" si="22"/>
        <v>78.280214554620329</v>
      </c>
      <c r="R139" s="18">
        <f t="shared" si="23"/>
        <v>-5.1302145546203235</v>
      </c>
      <c r="S139" s="21">
        <f t="shared" si="30"/>
        <v>-5.9582461004606699</v>
      </c>
      <c r="T139" s="22">
        <f t="shared" si="31"/>
        <v>0.82803154584034644</v>
      </c>
    </row>
    <row r="140" spans="1:20" x14ac:dyDescent="0.25">
      <c r="A140">
        <v>2392</v>
      </c>
      <c r="B140" t="s">
        <v>126</v>
      </c>
      <c r="C140" s="8">
        <v>126.25</v>
      </c>
      <c r="D140" s="8">
        <v>74.97</v>
      </c>
      <c r="E140" s="17">
        <f t="shared" si="16"/>
        <v>197.75258044771488</v>
      </c>
      <c r="F140" s="18">
        <f t="shared" si="17"/>
        <v>-122.78258044771488</v>
      </c>
      <c r="G140" s="21">
        <f t="shared" si="24"/>
        <v>-124.39062337804441</v>
      </c>
      <c r="H140" s="22">
        <f t="shared" si="25"/>
        <v>1.6080429303295318</v>
      </c>
      <c r="I140" s="17">
        <f t="shared" si="18"/>
        <v>114.41836214827077</v>
      </c>
      <c r="J140" s="18">
        <f t="shared" si="19"/>
        <v>-39.448362148270775</v>
      </c>
      <c r="K140" s="21">
        <f t="shared" si="26"/>
        <v>-40.382024363248945</v>
      </c>
      <c r="L140" s="22">
        <f t="shared" si="27"/>
        <v>0.93366221497817037</v>
      </c>
      <c r="M140" s="17">
        <f t="shared" si="20"/>
        <v>15.279282392551849</v>
      </c>
      <c r="N140" s="18">
        <f t="shared" si="21"/>
        <v>59.69071760744815</v>
      </c>
      <c r="O140" s="21">
        <f t="shared" si="28"/>
        <v>59.573371578758525</v>
      </c>
      <c r="P140" s="22">
        <f t="shared" si="29"/>
        <v>0.1173460286896244</v>
      </c>
      <c r="Q140" s="17">
        <f t="shared" si="22"/>
        <v>79.339695795264632</v>
      </c>
      <c r="R140" s="18">
        <f t="shared" si="23"/>
        <v>-4.3696957952646329</v>
      </c>
      <c r="S140" s="21">
        <f t="shared" si="30"/>
        <v>-5.1302145546203235</v>
      </c>
      <c r="T140" s="22">
        <f t="shared" si="31"/>
        <v>0.76051875935569058</v>
      </c>
    </row>
    <row r="141" spans="1:20" x14ac:dyDescent="0.25">
      <c r="A141">
        <v>2391</v>
      </c>
      <c r="B141" t="s">
        <v>127</v>
      </c>
      <c r="C141" s="8">
        <v>125.48099999999999</v>
      </c>
      <c r="D141" s="8">
        <v>74.599999999999994</v>
      </c>
      <c r="E141" s="17">
        <f t="shared" si="16"/>
        <v>197.68045877223852</v>
      </c>
      <c r="F141" s="18">
        <f t="shared" si="17"/>
        <v>-123.08045877223853</v>
      </c>
      <c r="G141" s="21">
        <f t="shared" si="24"/>
        <v>-122.78258044771488</v>
      </c>
      <c r="H141" s="22">
        <f t="shared" si="25"/>
        <v>-0.29787832452365137</v>
      </c>
      <c r="I141" s="17">
        <f t="shared" si="18"/>
        <v>114.11677199044698</v>
      </c>
      <c r="J141" s="18">
        <f t="shared" si="19"/>
        <v>-39.516771990446983</v>
      </c>
      <c r="K141" s="21">
        <f t="shared" si="26"/>
        <v>-39.448362148270775</v>
      </c>
      <c r="L141" s="22">
        <f t="shared" si="27"/>
        <v>-6.8409842176208713E-2</v>
      </c>
      <c r="M141" s="17">
        <f t="shared" si="20"/>
        <v>14.699928010278541</v>
      </c>
      <c r="N141" s="18">
        <f t="shared" si="21"/>
        <v>59.900071989721454</v>
      </c>
      <c r="O141" s="21">
        <f t="shared" si="28"/>
        <v>59.69071760744815</v>
      </c>
      <c r="P141" s="22">
        <f t="shared" si="29"/>
        <v>0.20935438227330394</v>
      </c>
      <c r="Q141" s="17">
        <f t="shared" si="22"/>
        <v>78.979190895240095</v>
      </c>
      <c r="R141" s="18">
        <f t="shared" si="23"/>
        <v>-4.3791908952401002</v>
      </c>
      <c r="S141" s="21">
        <f t="shared" si="30"/>
        <v>-4.3696957952646329</v>
      </c>
      <c r="T141" s="22">
        <f t="shared" si="31"/>
        <v>-9.4950999754672694E-3</v>
      </c>
    </row>
    <row r="142" spans="1:20" x14ac:dyDescent="0.25">
      <c r="A142">
        <v>2390</v>
      </c>
      <c r="B142" t="s">
        <v>128</v>
      </c>
      <c r="C142" s="8">
        <v>126.26</v>
      </c>
      <c r="D142" s="8">
        <v>74.45</v>
      </c>
      <c r="E142" s="17">
        <f t="shared" si="16"/>
        <v>197.75351831085501</v>
      </c>
      <c r="F142" s="18">
        <f t="shared" si="17"/>
        <v>-123.30351831085501</v>
      </c>
      <c r="G142" s="21">
        <f t="shared" si="24"/>
        <v>-123.08045877223853</v>
      </c>
      <c r="H142" s="22">
        <f t="shared" si="25"/>
        <v>-0.2230595386164822</v>
      </c>
      <c r="I142" s="17">
        <f t="shared" si="18"/>
        <v>114.42228399687707</v>
      </c>
      <c r="J142" s="18">
        <f t="shared" si="19"/>
        <v>-39.972283996877067</v>
      </c>
      <c r="K142" s="21">
        <f t="shared" si="26"/>
        <v>-39.516771990446983</v>
      </c>
      <c r="L142" s="22">
        <f t="shared" si="27"/>
        <v>-0.45551200643008372</v>
      </c>
      <c r="M142" s="17">
        <f t="shared" si="20"/>
        <v>15.286816259681544</v>
      </c>
      <c r="N142" s="18">
        <f t="shared" si="21"/>
        <v>59.163183740318459</v>
      </c>
      <c r="O142" s="21">
        <f t="shared" si="28"/>
        <v>59.900071989721454</v>
      </c>
      <c r="P142" s="22">
        <f t="shared" si="29"/>
        <v>-0.73688824940299469</v>
      </c>
      <c r="Q142" s="17">
        <f t="shared" si="22"/>
        <v>79.344383765355985</v>
      </c>
      <c r="R142" s="18">
        <f t="shared" si="23"/>
        <v>-4.8943837653559825</v>
      </c>
      <c r="S142" s="21">
        <f t="shared" si="30"/>
        <v>-4.3791908952401002</v>
      </c>
      <c r="T142" s="22">
        <f t="shared" si="31"/>
        <v>-0.51519287011588233</v>
      </c>
    </row>
    <row r="143" spans="1:20" x14ac:dyDescent="0.25">
      <c r="A143">
        <v>2389</v>
      </c>
      <c r="B143" t="s">
        <v>129</v>
      </c>
      <c r="C143" s="8">
        <v>127.88</v>
      </c>
      <c r="D143" s="8">
        <v>75.540000000000006</v>
      </c>
      <c r="E143" s="17">
        <f t="shared" si="16"/>
        <v>197.90545213955681</v>
      </c>
      <c r="F143" s="18">
        <f t="shared" si="17"/>
        <v>-122.36545213955681</v>
      </c>
      <c r="G143" s="21">
        <f t="shared" si="24"/>
        <v>-123.30351831085501</v>
      </c>
      <c r="H143" s="22">
        <f t="shared" si="25"/>
        <v>0.93806617129820324</v>
      </c>
      <c r="I143" s="17">
        <f t="shared" si="18"/>
        <v>115.05762347109624</v>
      </c>
      <c r="J143" s="18">
        <f t="shared" si="19"/>
        <v>-39.517623471096229</v>
      </c>
      <c r="K143" s="21">
        <f t="shared" si="26"/>
        <v>-39.972283996877067</v>
      </c>
      <c r="L143" s="22">
        <f t="shared" si="27"/>
        <v>0.45466052578083804</v>
      </c>
      <c r="M143" s="17">
        <f t="shared" si="20"/>
        <v>16.507302734691621</v>
      </c>
      <c r="N143" s="18">
        <f t="shared" si="21"/>
        <v>59.032697265308386</v>
      </c>
      <c r="O143" s="21">
        <f t="shared" si="28"/>
        <v>59.163183740318459</v>
      </c>
      <c r="P143" s="22">
        <f t="shared" si="29"/>
        <v>-0.13048647501007338</v>
      </c>
      <c r="Q143" s="17">
        <f t="shared" si="22"/>
        <v>80.1038349201541</v>
      </c>
      <c r="R143" s="18">
        <f t="shared" si="23"/>
        <v>-4.5638349201540933</v>
      </c>
      <c r="S143" s="21">
        <f t="shared" si="30"/>
        <v>-4.8943837653559825</v>
      </c>
      <c r="T143" s="22">
        <f t="shared" si="31"/>
        <v>0.33054884520188921</v>
      </c>
    </row>
    <row r="144" spans="1:20" x14ac:dyDescent="0.25">
      <c r="A144">
        <v>2388</v>
      </c>
      <c r="B144" t="s">
        <v>130</v>
      </c>
      <c r="C144" s="8">
        <v>123.161</v>
      </c>
      <c r="D144" s="8">
        <v>71.94</v>
      </c>
      <c r="E144" s="17">
        <f t="shared" ref="E144:E207" si="32">+$G$3*$C144+$G$4</f>
        <v>197.46287452372727</v>
      </c>
      <c r="F144" s="18">
        <f t="shared" ref="F144:F207" si="33">+$D144-E144</f>
        <v>-125.52287452372727</v>
      </c>
      <c r="G144" s="21">
        <f t="shared" si="24"/>
        <v>-122.36545213955681</v>
      </c>
      <c r="H144" s="22">
        <f t="shared" si="25"/>
        <v>-3.1574223841704594</v>
      </c>
      <c r="I144" s="17">
        <f t="shared" ref="I144:I207" si="34">+$G$5*$C144+$G$6</f>
        <v>113.2069031137874</v>
      </c>
      <c r="J144" s="18">
        <f t="shared" ref="J144:J207" si="35">+$D144-I144</f>
        <v>-41.266903113787407</v>
      </c>
      <c r="K144" s="21">
        <f t="shared" si="26"/>
        <v>-39.517623471096229</v>
      </c>
      <c r="L144" s="22">
        <f t="shared" si="27"/>
        <v>-1.7492796426911781</v>
      </c>
      <c r="M144" s="17">
        <f t="shared" ref="M144:M207" si="36">+$G$7*$C144+$G$8</f>
        <v>12.952070836190032</v>
      </c>
      <c r="N144" s="18">
        <f t="shared" ref="N144:N207" si="37">+$D144-M144</f>
        <v>58.987929163809966</v>
      </c>
      <c r="O144" s="21">
        <f t="shared" si="28"/>
        <v>59.032697265308386</v>
      </c>
      <c r="P144" s="22">
        <f t="shared" si="29"/>
        <v>-4.476810149841981E-2</v>
      </c>
      <c r="Q144" s="17">
        <f t="shared" ref="Q144:Q207" si="38">+$G$9*$C144+$G$10</f>
        <v>77.891581834047727</v>
      </c>
      <c r="R144" s="18">
        <f t="shared" ref="R144:R207" si="39">+$D144-Q144</f>
        <v>-5.9515818340477296</v>
      </c>
      <c r="S144" s="21">
        <f t="shared" si="30"/>
        <v>-4.5638349201540933</v>
      </c>
      <c r="T144" s="22">
        <f t="shared" si="31"/>
        <v>-1.3877469138936362</v>
      </c>
    </row>
    <row r="145" spans="1:20" x14ac:dyDescent="0.25">
      <c r="A145">
        <v>2387</v>
      </c>
      <c r="B145" t="s">
        <v>131</v>
      </c>
      <c r="C145" s="8">
        <v>124.32</v>
      </c>
      <c r="D145" s="8">
        <v>72.47</v>
      </c>
      <c r="E145" s="17">
        <f t="shared" si="32"/>
        <v>197.57157286166887</v>
      </c>
      <c r="F145" s="18">
        <f t="shared" si="33"/>
        <v>-125.10157286166887</v>
      </c>
      <c r="G145" s="21">
        <f t="shared" ref="G145:G208" si="40">+F144</f>
        <v>-125.52287452372727</v>
      </c>
      <c r="H145" s="22">
        <f t="shared" ref="H145:H208" si="41">+F145-G145</f>
        <v>0.42130166205839714</v>
      </c>
      <c r="I145" s="17">
        <f t="shared" si="34"/>
        <v>113.66144536725656</v>
      </c>
      <c r="J145" s="18">
        <f t="shared" si="35"/>
        <v>-41.191445367256563</v>
      </c>
      <c r="K145" s="21">
        <f t="shared" ref="K145:K208" si="42">+J144</f>
        <v>-41.266903113787407</v>
      </c>
      <c r="L145" s="22">
        <f t="shared" ref="L145:L208" si="43">+J145-K145</f>
        <v>7.5457746530844361E-2</v>
      </c>
      <c r="M145" s="17">
        <f t="shared" si="36"/>
        <v>13.825246036521321</v>
      </c>
      <c r="N145" s="18">
        <f t="shared" si="37"/>
        <v>58.644753963478678</v>
      </c>
      <c r="O145" s="21">
        <f t="shared" ref="O145:O208" si="44">+N144</f>
        <v>58.987929163809966</v>
      </c>
      <c r="P145" s="22">
        <f t="shared" ref="P145:P208" si="45">+N145-O145</f>
        <v>-0.34317520033128801</v>
      </c>
      <c r="Q145" s="17">
        <f t="shared" si="38"/>
        <v>78.43491756763477</v>
      </c>
      <c r="R145" s="18">
        <f t="shared" si="39"/>
        <v>-5.964917567634771</v>
      </c>
      <c r="S145" s="21">
        <f t="shared" ref="S145:S208" si="46">+R144</f>
        <v>-5.9515818340477296</v>
      </c>
      <c r="T145" s="22">
        <f t="shared" ref="T145:T208" si="47">+R145-S145</f>
        <v>-1.3335733587041432E-2</v>
      </c>
    </row>
    <row r="146" spans="1:20" x14ac:dyDescent="0.25">
      <c r="A146">
        <v>2386</v>
      </c>
      <c r="B146" t="s">
        <v>132</v>
      </c>
      <c r="C146" s="8">
        <v>126.66</v>
      </c>
      <c r="D146" s="8">
        <v>74.38</v>
      </c>
      <c r="E146" s="17">
        <f t="shared" si="32"/>
        <v>197.7910328364604</v>
      </c>
      <c r="F146" s="18">
        <f t="shared" si="33"/>
        <v>-123.41103283646041</v>
      </c>
      <c r="G146" s="21">
        <f t="shared" si="40"/>
        <v>-125.10157286166887</v>
      </c>
      <c r="H146" s="22">
        <f t="shared" si="41"/>
        <v>1.6905400252084632</v>
      </c>
      <c r="I146" s="17">
        <f t="shared" si="34"/>
        <v>114.57915794112871</v>
      </c>
      <c r="J146" s="18">
        <f t="shared" si="35"/>
        <v>-40.199157941128718</v>
      </c>
      <c r="K146" s="21">
        <f t="shared" si="42"/>
        <v>-41.191445367256563</v>
      </c>
      <c r="L146" s="22">
        <f t="shared" si="43"/>
        <v>0.99228742612784515</v>
      </c>
      <c r="M146" s="17">
        <f t="shared" si="36"/>
        <v>15.588170944869219</v>
      </c>
      <c r="N146" s="18">
        <f t="shared" si="37"/>
        <v>58.791829055130776</v>
      </c>
      <c r="O146" s="21">
        <f t="shared" si="44"/>
        <v>58.644753963478678</v>
      </c>
      <c r="P146" s="22">
        <f t="shared" si="45"/>
        <v>0.14707509165209842</v>
      </c>
      <c r="Q146" s="17">
        <f t="shared" si="38"/>
        <v>79.53190256900983</v>
      </c>
      <c r="R146" s="18">
        <f t="shared" si="39"/>
        <v>-5.1519025690098346</v>
      </c>
      <c r="S146" s="21">
        <f t="shared" si="46"/>
        <v>-5.964917567634771</v>
      </c>
      <c r="T146" s="22">
        <f t="shared" si="47"/>
        <v>0.81301499862493642</v>
      </c>
    </row>
    <row r="147" spans="1:20" x14ac:dyDescent="0.25">
      <c r="A147">
        <v>2385</v>
      </c>
      <c r="B147" t="s">
        <v>133</v>
      </c>
      <c r="C147" s="8">
        <v>125.46</v>
      </c>
      <c r="D147" s="8">
        <v>73.31</v>
      </c>
      <c r="E147" s="17">
        <f t="shared" si="32"/>
        <v>197.67848925964424</v>
      </c>
      <c r="F147" s="18">
        <f t="shared" si="33"/>
        <v>-124.36848925964424</v>
      </c>
      <c r="G147" s="21">
        <f t="shared" si="40"/>
        <v>-123.41103283646041</v>
      </c>
      <c r="H147" s="22">
        <f t="shared" si="41"/>
        <v>-0.95745642318382806</v>
      </c>
      <c r="I147" s="17">
        <f t="shared" si="34"/>
        <v>114.10853610837376</v>
      </c>
      <c r="J147" s="18">
        <f t="shared" si="35"/>
        <v>-40.798536108373753</v>
      </c>
      <c r="K147" s="21">
        <f t="shared" si="42"/>
        <v>-40.199157941128718</v>
      </c>
      <c r="L147" s="22">
        <f t="shared" si="43"/>
        <v>-0.59937816724503534</v>
      </c>
      <c r="M147" s="17">
        <f t="shared" si="36"/>
        <v>14.684106889306193</v>
      </c>
      <c r="N147" s="18">
        <f t="shared" si="37"/>
        <v>58.625893110693809</v>
      </c>
      <c r="O147" s="21">
        <f t="shared" si="44"/>
        <v>58.791829055130776</v>
      </c>
      <c r="P147" s="22">
        <f t="shared" si="45"/>
        <v>-0.16593594443696702</v>
      </c>
      <c r="Q147" s="17">
        <f t="shared" si="38"/>
        <v>78.969346158048268</v>
      </c>
      <c r="R147" s="18">
        <f t="shared" si="39"/>
        <v>-5.6593461580482654</v>
      </c>
      <c r="S147" s="21">
        <f t="shared" si="46"/>
        <v>-5.1519025690098346</v>
      </c>
      <c r="T147" s="22">
        <f t="shared" si="47"/>
        <v>-0.50744358903843079</v>
      </c>
    </row>
    <row r="148" spans="1:20" x14ac:dyDescent="0.25">
      <c r="A148">
        <v>2384</v>
      </c>
      <c r="B148" t="s">
        <v>134</v>
      </c>
      <c r="C148" s="8">
        <v>126.083</v>
      </c>
      <c r="D148" s="8">
        <v>74.239999999999995</v>
      </c>
      <c r="E148" s="17">
        <f t="shared" si="32"/>
        <v>197.73691813327463</v>
      </c>
      <c r="F148" s="18">
        <f t="shared" si="33"/>
        <v>-123.49691813327463</v>
      </c>
      <c r="G148" s="21">
        <f t="shared" si="40"/>
        <v>-124.36848925964424</v>
      </c>
      <c r="H148" s="22">
        <f t="shared" si="41"/>
        <v>0.87157112636960221</v>
      </c>
      <c r="I148" s="17">
        <f t="shared" si="34"/>
        <v>114.35286727654571</v>
      </c>
      <c r="J148" s="18">
        <f t="shared" si="35"/>
        <v>-40.112867276545714</v>
      </c>
      <c r="K148" s="21">
        <f t="shared" si="42"/>
        <v>-40.798536108373753</v>
      </c>
      <c r="L148" s="22">
        <f t="shared" si="43"/>
        <v>0.68566883182803906</v>
      </c>
      <c r="M148" s="17">
        <f t="shared" si="36"/>
        <v>15.153466811485998</v>
      </c>
      <c r="N148" s="18">
        <f t="shared" si="37"/>
        <v>59.086533188513997</v>
      </c>
      <c r="O148" s="21">
        <f t="shared" si="44"/>
        <v>58.625893110693809</v>
      </c>
      <c r="P148" s="22">
        <f t="shared" si="45"/>
        <v>0.46064007782018734</v>
      </c>
      <c r="Q148" s="17">
        <f t="shared" si="38"/>
        <v>79.261406694739151</v>
      </c>
      <c r="R148" s="18">
        <f t="shared" si="39"/>
        <v>-5.0214066947391558</v>
      </c>
      <c r="S148" s="21">
        <f t="shared" si="46"/>
        <v>-5.6593461580482654</v>
      </c>
      <c r="T148" s="22">
        <f t="shared" si="47"/>
        <v>0.63793946330910956</v>
      </c>
    </row>
    <row r="149" spans="1:20" x14ac:dyDescent="0.25">
      <c r="A149">
        <v>2383</v>
      </c>
      <c r="B149" t="s">
        <v>135</v>
      </c>
      <c r="C149" s="8">
        <v>124.08</v>
      </c>
      <c r="D149" s="8">
        <v>73.037999999999997</v>
      </c>
      <c r="E149" s="17">
        <f t="shared" si="32"/>
        <v>197.54906414630565</v>
      </c>
      <c r="F149" s="18">
        <f t="shared" si="33"/>
        <v>-124.51106414630566</v>
      </c>
      <c r="G149" s="21">
        <f t="shared" si="40"/>
        <v>-123.49691813327463</v>
      </c>
      <c r="H149" s="22">
        <f t="shared" si="41"/>
        <v>-1.0141460130310236</v>
      </c>
      <c r="I149" s="17">
        <f t="shared" si="34"/>
        <v>113.56732100070558</v>
      </c>
      <c r="J149" s="18">
        <f t="shared" si="35"/>
        <v>-40.529321000705579</v>
      </c>
      <c r="K149" s="21">
        <f t="shared" si="42"/>
        <v>-40.112867276545714</v>
      </c>
      <c r="L149" s="22">
        <f t="shared" si="43"/>
        <v>-0.41645372415986515</v>
      </c>
      <c r="M149" s="17">
        <f t="shared" si="36"/>
        <v>13.644433225408719</v>
      </c>
      <c r="N149" s="18">
        <f t="shared" si="37"/>
        <v>59.393566774591278</v>
      </c>
      <c r="O149" s="21">
        <f t="shared" si="44"/>
        <v>59.086533188513997</v>
      </c>
      <c r="P149" s="22">
        <f t="shared" si="45"/>
        <v>0.30703358607728148</v>
      </c>
      <c r="Q149" s="17">
        <f t="shared" si="38"/>
        <v>78.322406285442469</v>
      </c>
      <c r="R149" s="18">
        <f t="shared" si="39"/>
        <v>-5.284406285442472</v>
      </c>
      <c r="S149" s="21">
        <f t="shared" si="46"/>
        <v>-5.0214066947391558</v>
      </c>
      <c r="T149" s="22">
        <f t="shared" si="47"/>
        <v>-0.26299959070331624</v>
      </c>
    </row>
    <row r="150" spans="1:20" x14ac:dyDescent="0.25">
      <c r="A150">
        <v>2382</v>
      </c>
      <c r="B150" t="s">
        <v>136</v>
      </c>
      <c r="C150" s="8">
        <v>122.105</v>
      </c>
      <c r="D150" s="8">
        <v>72</v>
      </c>
      <c r="E150" s="17">
        <f t="shared" si="32"/>
        <v>197.36383617612904</v>
      </c>
      <c r="F150" s="18">
        <f t="shared" si="33"/>
        <v>-125.36383617612904</v>
      </c>
      <c r="G150" s="21">
        <f t="shared" si="40"/>
        <v>-124.51106414630566</v>
      </c>
      <c r="H150" s="22">
        <f t="shared" si="41"/>
        <v>-0.85277202982338451</v>
      </c>
      <c r="I150" s="17">
        <f t="shared" si="34"/>
        <v>112.79275590096307</v>
      </c>
      <c r="J150" s="18">
        <f t="shared" si="35"/>
        <v>-40.792755900963073</v>
      </c>
      <c r="K150" s="21">
        <f t="shared" si="42"/>
        <v>-40.529321000705579</v>
      </c>
      <c r="L150" s="22">
        <f t="shared" si="43"/>
        <v>-0.26343490025749361</v>
      </c>
      <c r="M150" s="17">
        <f t="shared" si="36"/>
        <v>12.156494467294578</v>
      </c>
      <c r="N150" s="18">
        <f t="shared" si="37"/>
        <v>59.843505532705422</v>
      </c>
      <c r="O150" s="21">
        <f t="shared" si="44"/>
        <v>59.393566774591278</v>
      </c>
      <c r="P150" s="22">
        <f t="shared" si="45"/>
        <v>0.44993875811414341</v>
      </c>
      <c r="Q150" s="17">
        <f t="shared" si="38"/>
        <v>77.396532192401537</v>
      </c>
      <c r="R150" s="18">
        <f t="shared" si="39"/>
        <v>-5.396532192401537</v>
      </c>
      <c r="S150" s="21">
        <f t="shared" si="46"/>
        <v>-5.284406285442472</v>
      </c>
      <c r="T150" s="22">
        <f t="shared" si="47"/>
        <v>-0.11212590695906499</v>
      </c>
    </row>
    <row r="151" spans="1:20" x14ac:dyDescent="0.25">
      <c r="A151">
        <v>2381</v>
      </c>
      <c r="B151" t="s">
        <v>137</v>
      </c>
      <c r="C151" s="8">
        <v>121.979</v>
      </c>
      <c r="D151" s="8">
        <v>71.98</v>
      </c>
      <c r="E151" s="17">
        <f t="shared" si="32"/>
        <v>197.35201910056335</v>
      </c>
      <c r="F151" s="18">
        <f t="shared" si="33"/>
        <v>-125.37201910056335</v>
      </c>
      <c r="G151" s="21">
        <f t="shared" si="40"/>
        <v>-125.36383617612904</v>
      </c>
      <c r="H151" s="22">
        <f t="shared" si="41"/>
        <v>-8.1829244343083474E-3</v>
      </c>
      <c r="I151" s="17">
        <f t="shared" si="34"/>
        <v>112.74334060852379</v>
      </c>
      <c r="J151" s="18">
        <f t="shared" si="35"/>
        <v>-40.763340608523791</v>
      </c>
      <c r="K151" s="21">
        <f t="shared" si="42"/>
        <v>-40.792755900963073</v>
      </c>
      <c r="L151" s="22">
        <f t="shared" si="43"/>
        <v>2.941529243928187E-2</v>
      </c>
      <c r="M151" s="17">
        <f t="shared" si="36"/>
        <v>12.061567741460451</v>
      </c>
      <c r="N151" s="18">
        <f t="shared" si="37"/>
        <v>59.918432258539553</v>
      </c>
      <c r="O151" s="21">
        <f t="shared" si="44"/>
        <v>59.843505532705422</v>
      </c>
      <c r="P151" s="22">
        <f t="shared" si="45"/>
        <v>7.4926725834131958E-2</v>
      </c>
      <c r="Q151" s="17">
        <f t="shared" si="38"/>
        <v>77.337463769250576</v>
      </c>
      <c r="R151" s="18">
        <f t="shared" si="39"/>
        <v>-5.3574637692505718</v>
      </c>
      <c r="S151" s="21">
        <f t="shared" si="46"/>
        <v>-5.396532192401537</v>
      </c>
      <c r="T151" s="22">
        <f t="shared" si="47"/>
        <v>3.9068423150965259E-2</v>
      </c>
    </row>
    <row r="152" spans="1:20" x14ac:dyDescent="0.25">
      <c r="A152">
        <v>2380</v>
      </c>
      <c r="B152" t="s">
        <v>138</v>
      </c>
      <c r="C152" s="8">
        <v>119.661</v>
      </c>
      <c r="D152" s="8">
        <v>70.260000000000005</v>
      </c>
      <c r="E152" s="17">
        <f t="shared" si="32"/>
        <v>197.13462242468012</v>
      </c>
      <c r="F152" s="18">
        <f t="shared" si="33"/>
        <v>-126.87462242468011</v>
      </c>
      <c r="G152" s="21">
        <f t="shared" si="40"/>
        <v>-125.37201910056335</v>
      </c>
      <c r="H152" s="22">
        <f t="shared" si="41"/>
        <v>-1.5026033241167625</v>
      </c>
      <c r="I152" s="17">
        <f t="shared" si="34"/>
        <v>111.83425610158548</v>
      </c>
      <c r="J152" s="18">
        <f t="shared" si="35"/>
        <v>-41.574256101585476</v>
      </c>
      <c r="K152" s="21">
        <f t="shared" si="42"/>
        <v>-40.763340608523791</v>
      </c>
      <c r="L152" s="22">
        <f t="shared" si="43"/>
        <v>-0.81091549306168531</v>
      </c>
      <c r="M152" s="17">
        <f t="shared" si="36"/>
        <v>10.315217340797886</v>
      </c>
      <c r="N152" s="18">
        <f t="shared" si="37"/>
        <v>59.944782659202119</v>
      </c>
      <c r="O152" s="21">
        <f t="shared" si="44"/>
        <v>59.918432258539553</v>
      </c>
      <c r="P152" s="22">
        <f t="shared" si="45"/>
        <v>2.6350400662565221E-2</v>
      </c>
      <c r="Q152" s="17">
        <f t="shared" si="38"/>
        <v>76.250792302076491</v>
      </c>
      <c r="R152" s="18">
        <f t="shared" si="39"/>
        <v>-5.9907923020764855</v>
      </c>
      <c r="S152" s="21">
        <f t="shared" si="46"/>
        <v>-5.3574637692505718</v>
      </c>
      <c r="T152" s="22">
        <f t="shared" si="47"/>
        <v>-0.63332853282591373</v>
      </c>
    </row>
    <row r="153" spans="1:20" x14ac:dyDescent="0.25">
      <c r="A153">
        <v>2379</v>
      </c>
      <c r="B153" t="s">
        <v>139</v>
      </c>
      <c r="C153" s="8">
        <v>119.19</v>
      </c>
      <c r="D153" s="8">
        <v>69.67</v>
      </c>
      <c r="E153" s="17">
        <f t="shared" si="32"/>
        <v>197.09044907077978</v>
      </c>
      <c r="F153" s="18">
        <f t="shared" si="33"/>
        <v>-127.42044907077978</v>
      </c>
      <c r="G153" s="21">
        <f t="shared" si="40"/>
        <v>-126.87462242468011</v>
      </c>
      <c r="H153" s="22">
        <f t="shared" si="41"/>
        <v>-0.54582664609966969</v>
      </c>
      <c r="I153" s="17">
        <f t="shared" si="34"/>
        <v>111.64953703222918</v>
      </c>
      <c r="J153" s="18">
        <f t="shared" si="35"/>
        <v>-41.979537032229175</v>
      </c>
      <c r="K153" s="21">
        <f t="shared" si="42"/>
        <v>-41.574256101585476</v>
      </c>
      <c r="L153" s="22">
        <f t="shared" si="43"/>
        <v>-0.40528093064369841</v>
      </c>
      <c r="M153" s="17">
        <f t="shared" si="36"/>
        <v>9.9603721989893899</v>
      </c>
      <c r="N153" s="18">
        <f t="shared" si="37"/>
        <v>59.709627801010612</v>
      </c>
      <c r="O153" s="21">
        <f t="shared" si="44"/>
        <v>59.944782659202119</v>
      </c>
      <c r="P153" s="22">
        <f t="shared" si="45"/>
        <v>-0.23515485819150683</v>
      </c>
      <c r="Q153" s="17">
        <f t="shared" si="38"/>
        <v>76.029988910774065</v>
      </c>
      <c r="R153" s="18">
        <f t="shared" si="39"/>
        <v>-6.3599889107740637</v>
      </c>
      <c r="S153" s="21">
        <f t="shared" si="46"/>
        <v>-5.9907923020764855</v>
      </c>
      <c r="T153" s="22">
        <f t="shared" si="47"/>
        <v>-0.3691966086975782</v>
      </c>
    </row>
    <row r="154" spans="1:20" x14ac:dyDescent="0.25">
      <c r="A154">
        <v>2378</v>
      </c>
      <c r="B154" t="s">
        <v>140</v>
      </c>
      <c r="C154" s="8">
        <v>116.56</v>
      </c>
      <c r="D154" s="8">
        <v>67.48</v>
      </c>
      <c r="E154" s="17">
        <f t="shared" si="32"/>
        <v>196.84379106492435</v>
      </c>
      <c r="F154" s="18">
        <f t="shared" si="33"/>
        <v>-129.36379106492433</v>
      </c>
      <c r="G154" s="21">
        <f t="shared" si="40"/>
        <v>-127.42044907077978</v>
      </c>
      <c r="H154" s="22">
        <f t="shared" si="41"/>
        <v>-1.9433419941445464</v>
      </c>
      <c r="I154" s="17">
        <f t="shared" si="34"/>
        <v>110.61809084877459</v>
      </c>
      <c r="J154" s="18">
        <f t="shared" si="35"/>
        <v>-43.138090848774581</v>
      </c>
      <c r="K154" s="21">
        <f t="shared" si="42"/>
        <v>-41.979537032229175</v>
      </c>
      <c r="L154" s="22">
        <f t="shared" si="43"/>
        <v>-1.1585538165454068</v>
      </c>
      <c r="M154" s="17">
        <f t="shared" si="36"/>
        <v>7.9789651438804299</v>
      </c>
      <c r="N154" s="18">
        <f t="shared" si="37"/>
        <v>59.501034856119574</v>
      </c>
      <c r="O154" s="21">
        <f t="shared" si="44"/>
        <v>59.709627801010612</v>
      </c>
      <c r="P154" s="22">
        <f t="shared" si="45"/>
        <v>-0.20859294489103775</v>
      </c>
      <c r="Q154" s="17">
        <f t="shared" si="38"/>
        <v>74.797052776749965</v>
      </c>
      <c r="R154" s="18">
        <f t="shared" si="39"/>
        <v>-7.3170527767499607</v>
      </c>
      <c r="S154" s="21">
        <f t="shared" si="46"/>
        <v>-6.3599889107740637</v>
      </c>
      <c r="T154" s="22">
        <f t="shared" si="47"/>
        <v>-0.95706386597589699</v>
      </c>
    </row>
    <row r="155" spans="1:20" x14ac:dyDescent="0.25">
      <c r="A155">
        <v>2377</v>
      </c>
      <c r="B155" t="s">
        <v>141</v>
      </c>
      <c r="C155" s="8">
        <v>116.34</v>
      </c>
      <c r="D155" s="8">
        <v>66.62</v>
      </c>
      <c r="E155" s="17">
        <f t="shared" si="32"/>
        <v>196.82315807584138</v>
      </c>
      <c r="F155" s="18">
        <f t="shared" si="33"/>
        <v>-130.20315807584137</v>
      </c>
      <c r="G155" s="21">
        <f t="shared" si="40"/>
        <v>-129.36379106492433</v>
      </c>
      <c r="H155" s="22">
        <f t="shared" si="41"/>
        <v>-0.83936701091704435</v>
      </c>
      <c r="I155" s="17">
        <f t="shared" si="34"/>
        <v>110.53181017943618</v>
      </c>
      <c r="J155" s="18">
        <f t="shared" si="35"/>
        <v>-43.911810179436173</v>
      </c>
      <c r="K155" s="21">
        <f t="shared" si="42"/>
        <v>-43.138090848774581</v>
      </c>
      <c r="L155" s="22">
        <f t="shared" si="43"/>
        <v>-0.77371933066159215</v>
      </c>
      <c r="M155" s="17">
        <f t="shared" si="36"/>
        <v>7.8132200670272169</v>
      </c>
      <c r="N155" s="18">
        <f t="shared" si="37"/>
        <v>58.806779932972788</v>
      </c>
      <c r="O155" s="21">
        <f t="shared" si="44"/>
        <v>59.501034856119574</v>
      </c>
      <c r="P155" s="22">
        <f t="shared" si="45"/>
        <v>-0.6942549231467865</v>
      </c>
      <c r="Q155" s="17">
        <f t="shared" si="38"/>
        <v>74.693917434740342</v>
      </c>
      <c r="R155" s="18">
        <f t="shared" si="39"/>
        <v>-8.0739174347403377</v>
      </c>
      <c r="S155" s="21">
        <f t="shared" si="46"/>
        <v>-7.3170527767499607</v>
      </c>
      <c r="T155" s="22">
        <f t="shared" si="47"/>
        <v>-0.75686465799037705</v>
      </c>
    </row>
    <row r="156" spans="1:20" x14ac:dyDescent="0.25">
      <c r="A156">
        <v>2376</v>
      </c>
      <c r="B156" t="s">
        <v>142</v>
      </c>
      <c r="C156" s="8">
        <v>119.71</v>
      </c>
      <c r="D156" s="8">
        <v>69.790000000000006</v>
      </c>
      <c r="E156" s="17">
        <f t="shared" si="32"/>
        <v>197.13921795406677</v>
      </c>
      <c r="F156" s="18">
        <f t="shared" si="33"/>
        <v>-127.34921795406676</v>
      </c>
      <c r="G156" s="21">
        <f t="shared" si="40"/>
        <v>-130.20315807584137</v>
      </c>
      <c r="H156" s="22">
        <f t="shared" si="41"/>
        <v>2.8539401217746132</v>
      </c>
      <c r="I156" s="17">
        <f t="shared" si="34"/>
        <v>111.85347315975631</v>
      </c>
      <c r="J156" s="18">
        <f t="shared" si="35"/>
        <v>-42.063473159756299</v>
      </c>
      <c r="K156" s="21">
        <f t="shared" si="42"/>
        <v>-43.911810179436173</v>
      </c>
      <c r="L156" s="22">
        <f t="shared" si="43"/>
        <v>1.8483370196798745</v>
      </c>
      <c r="M156" s="17">
        <f t="shared" si="36"/>
        <v>10.352133289733359</v>
      </c>
      <c r="N156" s="18">
        <f t="shared" si="37"/>
        <v>59.437866710266647</v>
      </c>
      <c r="O156" s="21">
        <f t="shared" si="44"/>
        <v>58.806779932972788</v>
      </c>
      <c r="P156" s="22">
        <f t="shared" si="45"/>
        <v>0.63108677729385931</v>
      </c>
      <c r="Q156" s="17">
        <f t="shared" si="38"/>
        <v>76.273763355524068</v>
      </c>
      <c r="R156" s="18">
        <f t="shared" si="39"/>
        <v>-6.4837633555240615</v>
      </c>
      <c r="S156" s="21">
        <f t="shared" si="46"/>
        <v>-8.0739174347403377</v>
      </c>
      <c r="T156" s="22">
        <f t="shared" si="47"/>
        <v>1.5901540792162763</v>
      </c>
    </row>
    <row r="157" spans="1:20" x14ac:dyDescent="0.25">
      <c r="A157">
        <v>2375</v>
      </c>
      <c r="B157" t="s">
        <v>143</v>
      </c>
      <c r="C157" s="8">
        <v>120.05</v>
      </c>
      <c r="D157" s="8">
        <v>69.66</v>
      </c>
      <c r="E157" s="17">
        <f t="shared" si="32"/>
        <v>197.17110530083136</v>
      </c>
      <c r="F157" s="18">
        <f t="shared" si="33"/>
        <v>-127.51110530083136</v>
      </c>
      <c r="G157" s="21">
        <f t="shared" si="40"/>
        <v>-127.34921795406676</v>
      </c>
      <c r="H157" s="22">
        <f t="shared" si="41"/>
        <v>-0.16188734676460115</v>
      </c>
      <c r="I157" s="17">
        <f t="shared" si="34"/>
        <v>111.98681601237021</v>
      </c>
      <c r="J157" s="18">
        <f t="shared" si="35"/>
        <v>-42.326816012370216</v>
      </c>
      <c r="K157" s="21">
        <f t="shared" si="42"/>
        <v>-42.063473159756299</v>
      </c>
      <c r="L157" s="22">
        <f t="shared" si="43"/>
        <v>-0.26334285261391699</v>
      </c>
      <c r="M157" s="17">
        <f t="shared" si="36"/>
        <v>10.608284772142895</v>
      </c>
      <c r="N157" s="18">
        <f t="shared" si="37"/>
        <v>59.051715227857102</v>
      </c>
      <c r="O157" s="21">
        <f t="shared" si="44"/>
        <v>59.437866710266647</v>
      </c>
      <c r="P157" s="22">
        <f t="shared" si="45"/>
        <v>-0.38615148240954511</v>
      </c>
      <c r="Q157" s="17">
        <f t="shared" si="38"/>
        <v>76.433154338629862</v>
      </c>
      <c r="R157" s="18">
        <f t="shared" si="39"/>
        <v>-6.7731543386298654</v>
      </c>
      <c r="S157" s="21">
        <f t="shared" si="46"/>
        <v>-6.4837633555240615</v>
      </c>
      <c r="T157" s="22">
        <f t="shared" si="47"/>
        <v>-0.28939098310580391</v>
      </c>
    </row>
    <row r="158" spans="1:20" x14ac:dyDescent="0.25">
      <c r="A158">
        <v>2374</v>
      </c>
      <c r="B158" t="s">
        <v>144</v>
      </c>
      <c r="C158" s="8">
        <v>124.99</v>
      </c>
      <c r="D158" s="8">
        <v>73.73</v>
      </c>
      <c r="E158" s="17">
        <f t="shared" si="32"/>
        <v>197.63440969205789</v>
      </c>
      <c r="F158" s="18">
        <f t="shared" si="33"/>
        <v>-123.90440969205788</v>
      </c>
      <c r="G158" s="21">
        <f t="shared" si="40"/>
        <v>-127.51110530083136</v>
      </c>
      <c r="H158" s="22">
        <f t="shared" si="41"/>
        <v>3.6066956087734781</v>
      </c>
      <c r="I158" s="17">
        <f t="shared" si="34"/>
        <v>113.92420922387808</v>
      </c>
      <c r="J158" s="18">
        <f t="shared" si="35"/>
        <v>-40.194209223878076</v>
      </c>
      <c r="K158" s="21">
        <f t="shared" si="42"/>
        <v>-42.326816012370216</v>
      </c>
      <c r="L158" s="22">
        <f t="shared" si="43"/>
        <v>2.13260678849214</v>
      </c>
      <c r="M158" s="17">
        <f t="shared" si="36"/>
        <v>14.330015134210669</v>
      </c>
      <c r="N158" s="18">
        <f t="shared" si="37"/>
        <v>59.399984865789335</v>
      </c>
      <c r="O158" s="21">
        <f t="shared" si="44"/>
        <v>59.051715227857102</v>
      </c>
      <c r="P158" s="22">
        <f t="shared" si="45"/>
        <v>0.34826963793223342</v>
      </c>
      <c r="Q158" s="17">
        <f t="shared" si="38"/>
        <v>78.749011563754976</v>
      </c>
      <c r="R158" s="18">
        <f t="shared" si="39"/>
        <v>-5.0190115637549724</v>
      </c>
      <c r="S158" s="21">
        <f t="shared" si="46"/>
        <v>-6.7731543386298654</v>
      </c>
      <c r="T158" s="22">
        <f t="shared" si="47"/>
        <v>1.754142774874893</v>
      </c>
    </row>
    <row r="159" spans="1:20" x14ac:dyDescent="0.25">
      <c r="A159">
        <v>2373</v>
      </c>
      <c r="B159" t="s">
        <v>145</v>
      </c>
      <c r="C159" s="8">
        <v>124.97</v>
      </c>
      <c r="D159" s="8">
        <v>73.2</v>
      </c>
      <c r="E159" s="17">
        <f t="shared" si="32"/>
        <v>197.63253396577764</v>
      </c>
      <c r="F159" s="18">
        <f t="shared" si="33"/>
        <v>-124.43253396577764</v>
      </c>
      <c r="G159" s="21">
        <f t="shared" si="40"/>
        <v>-123.90440969205788</v>
      </c>
      <c r="H159" s="22">
        <f t="shared" si="41"/>
        <v>-0.52812427371975446</v>
      </c>
      <c r="I159" s="17">
        <f t="shared" si="34"/>
        <v>113.91636552666549</v>
      </c>
      <c r="J159" s="18">
        <f t="shared" si="35"/>
        <v>-40.716365526665484</v>
      </c>
      <c r="K159" s="21">
        <f t="shared" si="42"/>
        <v>-40.194209223878076</v>
      </c>
      <c r="L159" s="22">
        <f t="shared" si="43"/>
        <v>-0.52215630278740832</v>
      </c>
      <c r="M159" s="17">
        <f t="shared" si="36"/>
        <v>14.314947399951294</v>
      </c>
      <c r="N159" s="18">
        <f t="shared" si="37"/>
        <v>58.885052600048709</v>
      </c>
      <c r="O159" s="21">
        <f t="shared" si="44"/>
        <v>59.399984865789335</v>
      </c>
      <c r="P159" s="22">
        <f t="shared" si="45"/>
        <v>-0.51493226574062589</v>
      </c>
      <c r="Q159" s="17">
        <f t="shared" si="38"/>
        <v>78.739635623572298</v>
      </c>
      <c r="R159" s="18">
        <f t="shared" si="39"/>
        <v>-5.5396356235722948</v>
      </c>
      <c r="S159" s="21">
        <f t="shared" si="46"/>
        <v>-5.0190115637549724</v>
      </c>
      <c r="T159" s="22">
        <f t="shared" si="47"/>
        <v>-0.5206240598173224</v>
      </c>
    </row>
    <row r="160" spans="1:20" x14ac:dyDescent="0.25">
      <c r="A160">
        <v>2372</v>
      </c>
      <c r="B160" t="s">
        <v>146</v>
      </c>
      <c r="C160" s="8">
        <v>124.86</v>
      </c>
      <c r="D160" s="8">
        <v>73.5</v>
      </c>
      <c r="E160" s="17">
        <f t="shared" si="32"/>
        <v>197.62221747123616</v>
      </c>
      <c r="F160" s="18">
        <f t="shared" si="33"/>
        <v>-124.12221747123616</v>
      </c>
      <c r="G160" s="21">
        <f t="shared" si="40"/>
        <v>-124.43253396577764</v>
      </c>
      <c r="H160" s="22">
        <f t="shared" si="41"/>
        <v>0.3103164945414818</v>
      </c>
      <c r="I160" s="17">
        <f t="shared" si="34"/>
        <v>113.87322519199628</v>
      </c>
      <c r="J160" s="18">
        <f t="shared" si="35"/>
        <v>-40.373225191996283</v>
      </c>
      <c r="K160" s="21">
        <f t="shared" si="42"/>
        <v>-40.716365526665484</v>
      </c>
      <c r="L160" s="22">
        <f t="shared" si="43"/>
        <v>0.3431403346692008</v>
      </c>
      <c r="M160" s="17">
        <f t="shared" si="36"/>
        <v>14.23207486152468</v>
      </c>
      <c r="N160" s="18">
        <f t="shared" si="37"/>
        <v>59.26792513847532</v>
      </c>
      <c r="O160" s="21">
        <f t="shared" si="44"/>
        <v>58.885052600048709</v>
      </c>
      <c r="P160" s="22">
        <f t="shared" si="45"/>
        <v>0.38287253842661073</v>
      </c>
      <c r="Q160" s="17">
        <f t="shared" si="38"/>
        <v>78.688067952567479</v>
      </c>
      <c r="R160" s="18">
        <f t="shared" si="39"/>
        <v>-5.1880679525674793</v>
      </c>
      <c r="S160" s="21">
        <f t="shared" si="46"/>
        <v>-5.5396356235722948</v>
      </c>
      <c r="T160" s="22">
        <f t="shared" si="47"/>
        <v>0.35156767100481545</v>
      </c>
    </row>
    <row r="161" spans="1:20" x14ac:dyDescent="0.25">
      <c r="A161">
        <v>2371</v>
      </c>
      <c r="B161" t="s">
        <v>147</v>
      </c>
      <c r="C161" s="8">
        <v>126.22</v>
      </c>
      <c r="D161" s="8">
        <v>74.760000000000005</v>
      </c>
      <c r="E161" s="17">
        <f t="shared" si="32"/>
        <v>197.74976685829446</v>
      </c>
      <c r="F161" s="18">
        <f t="shared" si="33"/>
        <v>-122.98976685829446</v>
      </c>
      <c r="G161" s="21">
        <f t="shared" si="40"/>
        <v>-124.12221747123616</v>
      </c>
      <c r="H161" s="22">
        <f t="shared" si="41"/>
        <v>1.132450612941696</v>
      </c>
      <c r="I161" s="17">
        <f t="shared" si="34"/>
        <v>114.4065966024519</v>
      </c>
      <c r="J161" s="18">
        <f t="shared" si="35"/>
        <v>-39.646596602451893</v>
      </c>
      <c r="K161" s="21">
        <f t="shared" si="42"/>
        <v>-40.373225191996283</v>
      </c>
      <c r="L161" s="22">
        <f t="shared" si="43"/>
        <v>0.72662858954439002</v>
      </c>
      <c r="M161" s="17">
        <f t="shared" si="36"/>
        <v>15.256680791162779</v>
      </c>
      <c r="N161" s="18">
        <f t="shared" si="37"/>
        <v>59.503319208837226</v>
      </c>
      <c r="O161" s="21">
        <f t="shared" si="44"/>
        <v>59.26792513847532</v>
      </c>
      <c r="P161" s="22">
        <f t="shared" si="45"/>
        <v>0.23539407036190596</v>
      </c>
      <c r="Q161" s="17">
        <f t="shared" si="38"/>
        <v>79.325631884990599</v>
      </c>
      <c r="R161" s="18">
        <f t="shared" si="39"/>
        <v>-4.5656318849905944</v>
      </c>
      <c r="S161" s="21">
        <f t="shared" si="46"/>
        <v>-5.1880679525674793</v>
      </c>
      <c r="T161" s="22">
        <f t="shared" si="47"/>
        <v>0.62243606757688497</v>
      </c>
    </row>
    <row r="162" spans="1:20" x14ac:dyDescent="0.25">
      <c r="A162">
        <v>2370</v>
      </c>
      <c r="B162" t="s">
        <v>148</v>
      </c>
      <c r="C162" s="8">
        <v>126.26</v>
      </c>
      <c r="D162" s="8">
        <v>74.83</v>
      </c>
      <c r="E162" s="17">
        <f t="shared" si="32"/>
        <v>197.75351831085501</v>
      </c>
      <c r="F162" s="18">
        <f t="shared" si="33"/>
        <v>-122.92351831085502</v>
      </c>
      <c r="G162" s="21">
        <f t="shared" si="40"/>
        <v>-122.98976685829446</v>
      </c>
      <c r="H162" s="22">
        <f t="shared" si="41"/>
        <v>6.6248547439442973E-2</v>
      </c>
      <c r="I162" s="17">
        <f t="shared" si="34"/>
        <v>114.42228399687707</v>
      </c>
      <c r="J162" s="18">
        <f t="shared" si="35"/>
        <v>-39.592283996877072</v>
      </c>
      <c r="K162" s="21">
        <f t="shared" si="42"/>
        <v>-39.646596602451893</v>
      </c>
      <c r="L162" s="22">
        <f t="shared" si="43"/>
        <v>5.431260557482176E-2</v>
      </c>
      <c r="M162" s="17">
        <f t="shared" si="36"/>
        <v>15.286816259681544</v>
      </c>
      <c r="N162" s="18">
        <f t="shared" si="37"/>
        <v>59.543183740318455</v>
      </c>
      <c r="O162" s="21">
        <f t="shared" si="44"/>
        <v>59.503319208837226</v>
      </c>
      <c r="P162" s="22">
        <f t="shared" si="45"/>
        <v>3.9864531481228482E-2</v>
      </c>
      <c r="Q162" s="17">
        <f t="shared" si="38"/>
        <v>79.344383765355985</v>
      </c>
      <c r="R162" s="18">
        <f t="shared" si="39"/>
        <v>-4.5143837653559871</v>
      </c>
      <c r="S162" s="21">
        <f t="shared" si="46"/>
        <v>-4.5656318849905944</v>
      </c>
      <c r="T162" s="22">
        <f t="shared" si="47"/>
        <v>5.1248119634607292E-2</v>
      </c>
    </row>
    <row r="163" spans="1:20" x14ac:dyDescent="0.25">
      <c r="A163">
        <v>2369</v>
      </c>
      <c r="B163" t="s">
        <v>149</v>
      </c>
      <c r="C163" s="8">
        <v>126.73</v>
      </c>
      <c r="D163" s="8">
        <v>74.680000000000007</v>
      </c>
      <c r="E163" s="17">
        <f t="shared" si="32"/>
        <v>197.79759787844134</v>
      </c>
      <c r="F163" s="18">
        <f t="shared" si="33"/>
        <v>-123.11759787844133</v>
      </c>
      <c r="G163" s="21">
        <f t="shared" si="40"/>
        <v>-122.92351831085502</v>
      </c>
      <c r="H163" s="22">
        <f t="shared" si="41"/>
        <v>-0.19407956758631428</v>
      </c>
      <c r="I163" s="17">
        <f t="shared" si="34"/>
        <v>114.60661088137275</v>
      </c>
      <c r="J163" s="18">
        <f t="shared" si="35"/>
        <v>-39.926610881372739</v>
      </c>
      <c r="K163" s="21">
        <f t="shared" si="42"/>
        <v>-39.592283996877072</v>
      </c>
      <c r="L163" s="22">
        <f t="shared" si="43"/>
        <v>-0.33432688449566683</v>
      </c>
      <c r="M163" s="17">
        <f t="shared" si="36"/>
        <v>15.640908014777068</v>
      </c>
      <c r="N163" s="18">
        <f t="shared" si="37"/>
        <v>59.039091985222939</v>
      </c>
      <c r="O163" s="21">
        <f t="shared" si="44"/>
        <v>59.543183740318455</v>
      </c>
      <c r="P163" s="22">
        <f t="shared" si="45"/>
        <v>-0.50409175509551574</v>
      </c>
      <c r="Q163" s="17">
        <f t="shared" si="38"/>
        <v>79.564718359649248</v>
      </c>
      <c r="R163" s="18">
        <f t="shared" si="39"/>
        <v>-4.8847183596492414</v>
      </c>
      <c r="S163" s="21">
        <f t="shared" si="46"/>
        <v>-4.5143837653559871</v>
      </c>
      <c r="T163" s="22">
        <f t="shared" si="47"/>
        <v>-0.37033459429325433</v>
      </c>
    </row>
    <row r="164" spans="1:20" x14ac:dyDescent="0.25">
      <c r="A164">
        <v>2368</v>
      </c>
      <c r="B164" t="s">
        <v>150</v>
      </c>
      <c r="C164" s="8">
        <v>123.95</v>
      </c>
      <c r="D164" s="8">
        <v>72.36</v>
      </c>
      <c r="E164" s="17">
        <f t="shared" si="32"/>
        <v>197.53687192548389</v>
      </c>
      <c r="F164" s="18">
        <f t="shared" si="33"/>
        <v>-125.17687192548389</v>
      </c>
      <c r="G164" s="21">
        <f t="shared" si="40"/>
        <v>-123.11759787844133</v>
      </c>
      <c r="H164" s="22">
        <f t="shared" si="41"/>
        <v>-2.0592740470425639</v>
      </c>
      <c r="I164" s="17">
        <f t="shared" si="34"/>
        <v>113.51633696882379</v>
      </c>
      <c r="J164" s="18">
        <f t="shared" si="35"/>
        <v>-41.156336968823794</v>
      </c>
      <c r="K164" s="21">
        <f t="shared" si="42"/>
        <v>-39.926610881372739</v>
      </c>
      <c r="L164" s="22">
        <f t="shared" si="43"/>
        <v>-1.2297260874510556</v>
      </c>
      <c r="M164" s="17">
        <f t="shared" si="36"/>
        <v>13.54649295272273</v>
      </c>
      <c r="N164" s="18">
        <f t="shared" si="37"/>
        <v>58.81350704727727</v>
      </c>
      <c r="O164" s="21">
        <f t="shared" si="44"/>
        <v>59.039091985222939</v>
      </c>
      <c r="P164" s="22">
        <f t="shared" si="45"/>
        <v>-0.22558493794566914</v>
      </c>
      <c r="Q164" s="17">
        <f t="shared" si="38"/>
        <v>78.261462674254958</v>
      </c>
      <c r="R164" s="18">
        <f t="shared" si="39"/>
        <v>-5.9014626742549581</v>
      </c>
      <c r="S164" s="21">
        <f t="shared" si="46"/>
        <v>-4.8847183596492414</v>
      </c>
      <c r="T164" s="22">
        <f t="shared" si="47"/>
        <v>-1.0167443146057167</v>
      </c>
    </row>
    <row r="165" spans="1:20" x14ac:dyDescent="0.25">
      <c r="A165">
        <v>2367</v>
      </c>
      <c r="B165" t="s">
        <v>151</v>
      </c>
      <c r="C165" s="8">
        <v>126.05</v>
      </c>
      <c r="D165" s="8">
        <v>74.540000000000006</v>
      </c>
      <c r="E165" s="17">
        <f t="shared" si="32"/>
        <v>197.73382318491218</v>
      </c>
      <c r="F165" s="18">
        <f t="shared" si="33"/>
        <v>-123.19382318491218</v>
      </c>
      <c r="G165" s="21">
        <f t="shared" si="40"/>
        <v>-125.17687192548389</v>
      </c>
      <c r="H165" s="22">
        <f t="shared" si="41"/>
        <v>1.9830487405717179</v>
      </c>
      <c r="I165" s="17">
        <f t="shared" si="34"/>
        <v>114.33992517614494</v>
      </c>
      <c r="J165" s="18">
        <f t="shared" si="35"/>
        <v>-39.799925176144939</v>
      </c>
      <c r="K165" s="21">
        <f t="shared" si="42"/>
        <v>-41.156336968823794</v>
      </c>
      <c r="L165" s="22">
        <f t="shared" si="43"/>
        <v>1.3564117926788555</v>
      </c>
      <c r="M165" s="17">
        <f t="shared" si="36"/>
        <v>15.128605049958011</v>
      </c>
      <c r="N165" s="18">
        <f t="shared" si="37"/>
        <v>59.411394950041995</v>
      </c>
      <c r="O165" s="21">
        <f t="shared" si="44"/>
        <v>58.81350704727727</v>
      </c>
      <c r="P165" s="22">
        <f t="shared" si="45"/>
        <v>0.59788790276472525</v>
      </c>
      <c r="Q165" s="17">
        <f t="shared" si="38"/>
        <v>79.245936393437702</v>
      </c>
      <c r="R165" s="18">
        <f t="shared" si="39"/>
        <v>-4.7059363934376961</v>
      </c>
      <c r="S165" s="21">
        <f t="shared" si="46"/>
        <v>-5.9014626742549581</v>
      </c>
      <c r="T165" s="22">
        <f t="shared" si="47"/>
        <v>1.195526280817262</v>
      </c>
    </row>
    <row r="166" spans="1:20" x14ac:dyDescent="0.25">
      <c r="A166">
        <v>2366</v>
      </c>
      <c r="B166" t="s">
        <v>152</v>
      </c>
      <c r="C166" s="8">
        <v>124.21</v>
      </c>
      <c r="D166" s="8">
        <v>73.47</v>
      </c>
      <c r="E166" s="17">
        <f t="shared" si="32"/>
        <v>197.56125636712738</v>
      </c>
      <c r="F166" s="18">
        <f t="shared" si="33"/>
        <v>-124.09125636712739</v>
      </c>
      <c r="G166" s="21">
        <f t="shared" si="40"/>
        <v>-123.19382318491218</v>
      </c>
      <c r="H166" s="22">
        <f t="shared" si="41"/>
        <v>-0.89743318221520951</v>
      </c>
      <c r="I166" s="17">
        <f t="shared" si="34"/>
        <v>113.61830503258736</v>
      </c>
      <c r="J166" s="18">
        <f t="shared" si="35"/>
        <v>-40.148305032587359</v>
      </c>
      <c r="K166" s="21">
        <f t="shared" si="42"/>
        <v>-39.799925176144939</v>
      </c>
      <c r="L166" s="22">
        <f t="shared" si="43"/>
        <v>-0.34837985644242053</v>
      </c>
      <c r="M166" s="17">
        <f t="shared" si="36"/>
        <v>13.742373498094707</v>
      </c>
      <c r="N166" s="18">
        <f t="shared" si="37"/>
        <v>59.727626501905291</v>
      </c>
      <c r="O166" s="21">
        <f t="shared" si="44"/>
        <v>59.411394950041995</v>
      </c>
      <c r="P166" s="22">
        <f t="shared" si="45"/>
        <v>0.31623155186329654</v>
      </c>
      <c r="Q166" s="17">
        <f t="shared" si="38"/>
        <v>78.383349896629966</v>
      </c>
      <c r="R166" s="18">
        <f t="shared" si="39"/>
        <v>-4.9133498966299669</v>
      </c>
      <c r="S166" s="21">
        <f t="shared" si="46"/>
        <v>-4.7059363934376961</v>
      </c>
      <c r="T166" s="22">
        <f t="shared" si="47"/>
        <v>-0.20741350319227081</v>
      </c>
    </row>
    <row r="167" spans="1:20" x14ac:dyDescent="0.25">
      <c r="A167">
        <v>2365</v>
      </c>
      <c r="B167" t="s">
        <v>153</v>
      </c>
      <c r="C167" s="8">
        <v>123.05</v>
      </c>
      <c r="D167" s="8">
        <v>71.94</v>
      </c>
      <c r="E167" s="17">
        <f t="shared" si="32"/>
        <v>197.45246424287177</v>
      </c>
      <c r="F167" s="18">
        <f t="shared" si="33"/>
        <v>-125.51246424287177</v>
      </c>
      <c r="G167" s="21">
        <f t="shared" si="40"/>
        <v>-124.09125636712739</v>
      </c>
      <c r="H167" s="22">
        <f t="shared" si="41"/>
        <v>-1.4212078757443862</v>
      </c>
      <c r="I167" s="17">
        <f t="shared" si="34"/>
        <v>113.16337059425757</v>
      </c>
      <c r="J167" s="18">
        <f t="shared" si="35"/>
        <v>-41.223370594257574</v>
      </c>
      <c r="K167" s="21">
        <f t="shared" si="42"/>
        <v>-40.148305032587359</v>
      </c>
      <c r="L167" s="22">
        <f t="shared" si="43"/>
        <v>-1.0750655616702147</v>
      </c>
      <c r="M167" s="17">
        <f t="shared" si="36"/>
        <v>12.868444911050446</v>
      </c>
      <c r="N167" s="18">
        <f t="shared" si="37"/>
        <v>59.071555088949552</v>
      </c>
      <c r="O167" s="21">
        <f t="shared" si="44"/>
        <v>59.727626501905291</v>
      </c>
      <c r="P167" s="22">
        <f t="shared" si="45"/>
        <v>-0.65607141295573967</v>
      </c>
      <c r="Q167" s="17">
        <f t="shared" si="38"/>
        <v>77.839545366033775</v>
      </c>
      <c r="R167" s="18">
        <f t="shared" si="39"/>
        <v>-5.8995453660337773</v>
      </c>
      <c r="S167" s="21">
        <f t="shared" si="46"/>
        <v>-4.9133498966299669</v>
      </c>
      <c r="T167" s="22">
        <f t="shared" si="47"/>
        <v>-0.98619546940381042</v>
      </c>
    </row>
    <row r="168" spans="1:20" x14ac:dyDescent="0.25">
      <c r="A168">
        <v>2364</v>
      </c>
      <c r="B168" t="s">
        <v>154</v>
      </c>
      <c r="C168" s="8">
        <v>121.74</v>
      </c>
      <c r="D168" s="8">
        <v>71.040000000000006</v>
      </c>
      <c r="E168" s="17">
        <f t="shared" si="32"/>
        <v>197.32960417151412</v>
      </c>
      <c r="F168" s="18">
        <f t="shared" si="33"/>
        <v>-126.28960417151411</v>
      </c>
      <c r="G168" s="21">
        <f t="shared" si="40"/>
        <v>-125.51246424287177</v>
      </c>
      <c r="H168" s="22">
        <f t="shared" si="41"/>
        <v>-0.77713992864234172</v>
      </c>
      <c r="I168" s="17">
        <f t="shared" si="34"/>
        <v>112.64960842683342</v>
      </c>
      <c r="J168" s="18">
        <f t="shared" si="35"/>
        <v>-41.609608426833418</v>
      </c>
      <c r="K168" s="21">
        <f t="shared" si="42"/>
        <v>-41.223370594257574</v>
      </c>
      <c r="L168" s="22">
        <f t="shared" si="43"/>
        <v>-0.38623783257584421</v>
      </c>
      <c r="M168" s="17">
        <f t="shared" si="36"/>
        <v>11.88150831706082</v>
      </c>
      <c r="N168" s="18">
        <f t="shared" si="37"/>
        <v>59.158491682939186</v>
      </c>
      <c r="O168" s="21">
        <f t="shared" si="44"/>
        <v>59.071555088949552</v>
      </c>
      <c r="P168" s="22">
        <f t="shared" si="45"/>
        <v>8.6936593989634048E-2</v>
      </c>
      <c r="Q168" s="17">
        <f t="shared" si="38"/>
        <v>77.225421284067394</v>
      </c>
      <c r="R168" s="18">
        <f t="shared" si="39"/>
        <v>-6.1854212840673881</v>
      </c>
      <c r="S168" s="21">
        <f t="shared" si="46"/>
        <v>-5.8995453660337773</v>
      </c>
      <c r="T168" s="22">
        <f t="shared" si="47"/>
        <v>-0.28587591803361079</v>
      </c>
    </row>
    <row r="169" spans="1:20" x14ac:dyDescent="0.25">
      <c r="A169">
        <v>2363</v>
      </c>
      <c r="B169" t="s">
        <v>155</v>
      </c>
      <c r="C169" s="8">
        <v>122.185</v>
      </c>
      <c r="D169" s="8">
        <v>71.7</v>
      </c>
      <c r="E169" s="17">
        <f t="shared" si="32"/>
        <v>197.37133908125011</v>
      </c>
      <c r="F169" s="18">
        <f t="shared" si="33"/>
        <v>-125.67133908125011</v>
      </c>
      <c r="G169" s="21">
        <f t="shared" si="40"/>
        <v>-126.28960417151411</v>
      </c>
      <c r="H169" s="22">
        <f t="shared" si="41"/>
        <v>0.61826509026400345</v>
      </c>
      <c r="I169" s="17">
        <f t="shared" si="34"/>
        <v>112.82413068981339</v>
      </c>
      <c r="J169" s="18">
        <f t="shared" si="35"/>
        <v>-41.124130689813384</v>
      </c>
      <c r="K169" s="21">
        <f t="shared" si="42"/>
        <v>-41.609608426833418</v>
      </c>
      <c r="L169" s="22">
        <f t="shared" si="43"/>
        <v>0.48547773702003383</v>
      </c>
      <c r="M169" s="17">
        <f t="shared" si="36"/>
        <v>12.216765404332108</v>
      </c>
      <c r="N169" s="18">
        <f t="shared" si="37"/>
        <v>59.483234595667895</v>
      </c>
      <c r="O169" s="21">
        <f t="shared" si="44"/>
        <v>59.158491682939186</v>
      </c>
      <c r="P169" s="22">
        <f t="shared" si="45"/>
        <v>0.32474291272870914</v>
      </c>
      <c r="Q169" s="17">
        <f t="shared" si="38"/>
        <v>77.434035953132309</v>
      </c>
      <c r="R169" s="18">
        <f t="shared" si="39"/>
        <v>-5.734035953132306</v>
      </c>
      <c r="S169" s="21">
        <f t="shared" si="46"/>
        <v>-6.1854212840673881</v>
      </c>
      <c r="T169" s="22">
        <f t="shared" si="47"/>
        <v>0.45138533093508215</v>
      </c>
    </row>
    <row r="170" spans="1:20" x14ac:dyDescent="0.25">
      <c r="A170">
        <v>2362</v>
      </c>
      <c r="B170" t="s">
        <v>156</v>
      </c>
      <c r="C170" s="8">
        <v>121.59</v>
      </c>
      <c r="D170" s="8">
        <v>72.260000000000005</v>
      </c>
      <c r="E170" s="17">
        <f t="shared" si="32"/>
        <v>197.31553622441211</v>
      </c>
      <c r="F170" s="18">
        <f t="shared" si="33"/>
        <v>-125.05553622441211</v>
      </c>
      <c r="G170" s="21">
        <f t="shared" si="40"/>
        <v>-125.67133908125011</v>
      </c>
      <c r="H170" s="22">
        <f t="shared" si="41"/>
        <v>0.61580285683800184</v>
      </c>
      <c r="I170" s="17">
        <f t="shared" si="34"/>
        <v>112.59078069773906</v>
      </c>
      <c r="J170" s="18">
        <f t="shared" si="35"/>
        <v>-40.330780697739058</v>
      </c>
      <c r="K170" s="21">
        <f t="shared" si="42"/>
        <v>-41.124130689813384</v>
      </c>
      <c r="L170" s="22">
        <f t="shared" si="43"/>
        <v>0.79334999207432588</v>
      </c>
      <c r="M170" s="17">
        <f t="shared" si="36"/>
        <v>11.768500310115442</v>
      </c>
      <c r="N170" s="18">
        <f t="shared" si="37"/>
        <v>60.491499689884563</v>
      </c>
      <c r="O170" s="21">
        <f t="shared" si="44"/>
        <v>59.483234595667895</v>
      </c>
      <c r="P170" s="22">
        <f t="shared" si="45"/>
        <v>1.008265094216668</v>
      </c>
      <c r="Q170" s="17">
        <f t="shared" si="38"/>
        <v>77.155101732697204</v>
      </c>
      <c r="R170" s="18">
        <f t="shared" si="39"/>
        <v>-4.8951017326971993</v>
      </c>
      <c r="S170" s="21">
        <f t="shared" si="46"/>
        <v>-5.734035953132306</v>
      </c>
      <c r="T170" s="22">
        <f t="shared" si="47"/>
        <v>0.83893422043510668</v>
      </c>
    </row>
    <row r="171" spans="1:20" x14ac:dyDescent="0.25">
      <c r="A171">
        <v>2361</v>
      </c>
      <c r="B171" t="s">
        <v>157</v>
      </c>
      <c r="C171" s="8">
        <v>120.29</v>
      </c>
      <c r="D171" s="8">
        <v>71.010000000000005</v>
      </c>
      <c r="E171" s="17">
        <f t="shared" si="32"/>
        <v>197.1936140161946</v>
      </c>
      <c r="F171" s="18">
        <f t="shared" si="33"/>
        <v>-126.1836140161946</v>
      </c>
      <c r="G171" s="21">
        <f t="shared" si="40"/>
        <v>-125.05553622441211</v>
      </c>
      <c r="H171" s="22">
        <f t="shared" si="41"/>
        <v>-1.1280777917824878</v>
      </c>
      <c r="I171" s="17">
        <f t="shared" si="34"/>
        <v>112.08094037892121</v>
      </c>
      <c r="J171" s="18">
        <f t="shared" si="35"/>
        <v>-41.070940378921208</v>
      </c>
      <c r="K171" s="21">
        <f t="shared" si="42"/>
        <v>-40.330780697739058</v>
      </c>
      <c r="L171" s="22">
        <f t="shared" si="43"/>
        <v>-0.74015968118214914</v>
      </c>
      <c r="M171" s="17">
        <f t="shared" si="36"/>
        <v>10.789097583255497</v>
      </c>
      <c r="N171" s="18">
        <f t="shared" si="37"/>
        <v>60.220902416744508</v>
      </c>
      <c r="O171" s="21">
        <f t="shared" si="44"/>
        <v>60.491499689884563</v>
      </c>
      <c r="P171" s="22">
        <f t="shared" si="45"/>
        <v>-0.27059727314005499</v>
      </c>
      <c r="Q171" s="17">
        <f t="shared" si="38"/>
        <v>76.545665620822177</v>
      </c>
      <c r="R171" s="18">
        <f t="shared" si="39"/>
        <v>-5.5356656208221722</v>
      </c>
      <c r="S171" s="21">
        <f t="shared" si="46"/>
        <v>-4.8951017326971993</v>
      </c>
      <c r="T171" s="22">
        <f t="shared" si="47"/>
        <v>-0.64056388812497289</v>
      </c>
    </row>
    <row r="172" spans="1:20" x14ac:dyDescent="0.25">
      <c r="A172">
        <v>2360</v>
      </c>
      <c r="B172" t="s">
        <v>158</v>
      </c>
      <c r="C172" s="8">
        <v>123.93</v>
      </c>
      <c r="D172" s="8">
        <v>73.86</v>
      </c>
      <c r="E172" s="17">
        <f t="shared" si="32"/>
        <v>197.53499619920362</v>
      </c>
      <c r="F172" s="18">
        <f t="shared" si="33"/>
        <v>-123.67499619920362</v>
      </c>
      <c r="G172" s="21">
        <f t="shared" si="40"/>
        <v>-126.1836140161946</v>
      </c>
      <c r="H172" s="22">
        <f t="shared" si="41"/>
        <v>2.5086178169909772</v>
      </c>
      <c r="I172" s="17">
        <f t="shared" si="34"/>
        <v>113.5084932716112</v>
      </c>
      <c r="J172" s="18">
        <f t="shared" si="35"/>
        <v>-39.648493271611201</v>
      </c>
      <c r="K172" s="21">
        <f t="shared" si="42"/>
        <v>-41.070940378921208</v>
      </c>
      <c r="L172" s="22">
        <f t="shared" si="43"/>
        <v>1.4224471073100062</v>
      </c>
      <c r="M172" s="17">
        <f t="shared" si="36"/>
        <v>13.53142521846334</v>
      </c>
      <c r="N172" s="18">
        <f t="shared" si="37"/>
        <v>60.328574781536659</v>
      </c>
      <c r="O172" s="21">
        <f t="shared" si="44"/>
        <v>60.220902416744508</v>
      </c>
      <c r="P172" s="22">
        <f t="shared" si="45"/>
        <v>0.10767236479215114</v>
      </c>
      <c r="Q172" s="17">
        <f t="shared" si="38"/>
        <v>78.252086734072265</v>
      </c>
      <c r="R172" s="18">
        <f t="shared" si="39"/>
        <v>-4.3920867340722651</v>
      </c>
      <c r="S172" s="21">
        <f t="shared" si="46"/>
        <v>-5.5356656208221722</v>
      </c>
      <c r="T172" s="22">
        <f t="shared" si="47"/>
        <v>1.143578886749907</v>
      </c>
    </row>
    <row r="173" spans="1:20" x14ac:dyDescent="0.25">
      <c r="A173">
        <v>2359</v>
      </c>
      <c r="B173" t="s">
        <v>159</v>
      </c>
      <c r="C173" s="8">
        <v>124.17</v>
      </c>
      <c r="D173" s="8">
        <v>74.161000000000001</v>
      </c>
      <c r="E173" s="17">
        <f t="shared" si="32"/>
        <v>197.55750491456686</v>
      </c>
      <c r="F173" s="18">
        <f t="shared" si="33"/>
        <v>-123.39650491456686</v>
      </c>
      <c r="G173" s="21">
        <f t="shared" si="40"/>
        <v>-123.67499619920362</v>
      </c>
      <c r="H173" s="22">
        <f t="shared" si="41"/>
        <v>0.27849128463675754</v>
      </c>
      <c r="I173" s="17">
        <f t="shared" si="34"/>
        <v>113.6026176381622</v>
      </c>
      <c r="J173" s="18">
        <f t="shared" si="35"/>
        <v>-39.441617638162199</v>
      </c>
      <c r="K173" s="21">
        <f t="shared" si="42"/>
        <v>-39.648493271611201</v>
      </c>
      <c r="L173" s="22">
        <f t="shared" si="43"/>
        <v>0.20687563344900184</v>
      </c>
      <c r="M173" s="17">
        <f t="shared" si="36"/>
        <v>13.712238029575943</v>
      </c>
      <c r="N173" s="18">
        <f t="shared" si="37"/>
        <v>60.448761970424059</v>
      </c>
      <c r="O173" s="21">
        <f t="shared" si="44"/>
        <v>60.328574781536659</v>
      </c>
      <c r="P173" s="22">
        <f t="shared" si="45"/>
        <v>0.12018718888739954</v>
      </c>
      <c r="Q173" s="17">
        <f t="shared" si="38"/>
        <v>78.36459801626458</v>
      </c>
      <c r="R173" s="18">
        <f t="shared" si="39"/>
        <v>-4.2035980162645785</v>
      </c>
      <c r="S173" s="21">
        <f t="shared" si="46"/>
        <v>-4.3920867340722651</v>
      </c>
      <c r="T173" s="22">
        <f t="shared" si="47"/>
        <v>0.18848871780768661</v>
      </c>
    </row>
    <row r="174" spans="1:20" x14ac:dyDescent="0.25">
      <c r="A174">
        <v>2358</v>
      </c>
      <c r="B174" t="s">
        <v>160</v>
      </c>
      <c r="C174" s="8">
        <v>125.27</v>
      </c>
      <c r="D174" s="8">
        <v>74.27</v>
      </c>
      <c r="E174" s="17">
        <f t="shared" si="32"/>
        <v>197.66066985998168</v>
      </c>
      <c r="F174" s="18">
        <f t="shared" si="33"/>
        <v>-123.39066985998168</v>
      </c>
      <c r="G174" s="21">
        <f t="shared" si="40"/>
        <v>-123.39650491456686</v>
      </c>
      <c r="H174" s="22">
        <f t="shared" si="41"/>
        <v>5.8350545851766356E-3</v>
      </c>
      <c r="I174" s="17">
        <f t="shared" si="34"/>
        <v>114.03402098485424</v>
      </c>
      <c r="J174" s="18">
        <f t="shared" si="35"/>
        <v>-39.764020984854241</v>
      </c>
      <c r="K174" s="21">
        <f t="shared" si="42"/>
        <v>-39.441617638162199</v>
      </c>
      <c r="L174" s="22">
        <f t="shared" si="43"/>
        <v>-0.32240334669204174</v>
      </c>
      <c r="M174" s="17">
        <f t="shared" si="36"/>
        <v>14.54096341384205</v>
      </c>
      <c r="N174" s="18">
        <f t="shared" si="37"/>
        <v>59.729036586157946</v>
      </c>
      <c r="O174" s="21">
        <f t="shared" si="44"/>
        <v>60.448761970424059</v>
      </c>
      <c r="P174" s="22">
        <f t="shared" si="45"/>
        <v>-0.71972538426611266</v>
      </c>
      <c r="Q174" s="17">
        <f t="shared" si="38"/>
        <v>78.880274726312678</v>
      </c>
      <c r="R174" s="18">
        <f t="shared" si="39"/>
        <v>-4.6102747263126815</v>
      </c>
      <c r="S174" s="21">
        <f t="shared" si="46"/>
        <v>-4.2035980162645785</v>
      </c>
      <c r="T174" s="22">
        <f t="shared" si="47"/>
        <v>-0.40667671004810302</v>
      </c>
    </row>
    <row r="175" spans="1:20" x14ac:dyDescent="0.25">
      <c r="A175">
        <v>2357</v>
      </c>
      <c r="B175" t="s">
        <v>161</v>
      </c>
      <c r="C175" s="8">
        <v>126.39</v>
      </c>
      <c r="D175" s="8">
        <v>74.55</v>
      </c>
      <c r="E175" s="17">
        <f t="shared" si="32"/>
        <v>197.76571053167675</v>
      </c>
      <c r="F175" s="18">
        <f t="shared" si="33"/>
        <v>-123.21571053167675</v>
      </c>
      <c r="G175" s="21">
        <f t="shared" si="40"/>
        <v>-123.39066985998168</v>
      </c>
      <c r="H175" s="22">
        <f t="shared" si="41"/>
        <v>0.17495932830493643</v>
      </c>
      <c r="I175" s="17">
        <f t="shared" si="34"/>
        <v>114.47326802875885</v>
      </c>
      <c r="J175" s="18">
        <f t="shared" si="35"/>
        <v>-39.923268028758855</v>
      </c>
      <c r="K175" s="21">
        <f t="shared" si="42"/>
        <v>-39.764020984854241</v>
      </c>
      <c r="L175" s="22">
        <f t="shared" si="43"/>
        <v>-0.15924704390461386</v>
      </c>
      <c r="M175" s="17">
        <f t="shared" si="36"/>
        <v>15.384756532367533</v>
      </c>
      <c r="N175" s="18">
        <f t="shared" si="37"/>
        <v>59.165243467632465</v>
      </c>
      <c r="O175" s="21">
        <f t="shared" si="44"/>
        <v>59.729036586157946</v>
      </c>
      <c r="P175" s="22">
        <f t="shared" si="45"/>
        <v>-0.56379311852548142</v>
      </c>
      <c r="Q175" s="17">
        <f t="shared" si="38"/>
        <v>79.405327376543482</v>
      </c>
      <c r="R175" s="18">
        <f t="shared" si="39"/>
        <v>-4.8553273765434852</v>
      </c>
      <c r="S175" s="21">
        <f t="shared" si="46"/>
        <v>-4.6102747263126815</v>
      </c>
      <c r="T175" s="22">
        <f t="shared" si="47"/>
        <v>-0.24505265023080369</v>
      </c>
    </row>
    <row r="176" spans="1:20" x14ac:dyDescent="0.25">
      <c r="A176">
        <v>2356</v>
      </c>
      <c r="B176" t="s">
        <v>162</v>
      </c>
      <c r="C176" s="8">
        <v>126.49</v>
      </c>
      <c r="D176" s="8">
        <v>74.77</v>
      </c>
      <c r="E176" s="17">
        <f t="shared" si="32"/>
        <v>197.77508916307809</v>
      </c>
      <c r="F176" s="18">
        <f t="shared" si="33"/>
        <v>-123.0050891630781</v>
      </c>
      <c r="G176" s="21">
        <f t="shared" si="40"/>
        <v>-123.21571053167675</v>
      </c>
      <c r="H176" s="22">
        <f t="shared" si="41"/>
        <v>0.21062136859865177</v>
      </c>
      <c r="I176" s="17">
        <f t="shared" si="34"/>
        <v>114.51248651482176</v>
      </c>
      <c r="J176" s="18">
        <f t="shared" si="35"/>
        <v>-39.742486514821763</v>
      </c>
      <c r="K176" s="21">
        <f t="shared" si="42"/>
        <v>-39.923268028758855</v>
      </c>
      <c r="L176" s="22">
        <f t="shared" si="43"/>
        <v>0.18078151393709163</v>
      </c>
      <c r="M176" s="17">
        <f t="shared" si="36"/>
        <v>15.460095203664451</v>
      </c>
      <c r="N176" s="18">
        <f t="shared" si="37"/>
        <v>59.309904796335545</v>
      </c>
      <c r="O176" s="21">
        <f t="shared" si="44"/>
        <v>59.165243467632465</v>
      </c>
      <c r="P176" s="22">
        <f t="shared" si="45"/>
        <v>0.14466132870308002</v>
      </c>
      <c r="Q176" s="17">
        <f t="shared" si="38"/>
        <v>79.452207077456933</v>
      </c>
      <c r="R176" s="18">
        <f t="shared" si="39"/>
        <v>-4.6822070774569369</v>
      </c>
      <c r="S176" s="21">
        <f t="shared" si="46"/>
        <v>-4.8553273765434852</v>
      </c>
      <c r="T176" s="22">
        <f t="shared" si="47"/>
        <v>0.17312029908654836</v>
      </c>
    </row>
    <row r="177" spans="1:20" x14ac:dyDescent="0.25">
      <c r="A177">
        <v>2355</v>
      </c>
      <c r="B177" t="s">
        <v>163</v>
      </c>
      <c r="C177" s="8">
        <v>124.83</v>
      </c>
      <c r="D177" s="8">
        <v>73.41</v>
      </c>
      <c r="E177" s="17">
        <f t="shared" si="32"/>
        <v>197.61940388181574</v>
      </c>
      <c r="F177" s="18">
        <f t="shared" si="33"/>
        <v>-124.20940388181575</v>
      </c>
      <c r="G177" s="21">
        <f t="shared" si="40"/>
        <v>-123.0050891630781</v>
      </c>
      <c r="H177" s="22">
        <f t="shared" si="41"/>
        <v>-1.2043147187376491</v>
      </c>
      <c r="I177" s="17">
        <f t="shared" si="34"/>
        <v>113.86145964617742</v>
      </c>
      <c r="J177" s="18">
        <f t="shared" si="35"/>
        <v>-40.451459646177426</v>
      </c>
      <c r="K177" s="21">
        <f t="shared" si="42"/>
        <v>-39.742486514821763</v>
      </c>
      <c r="L177" s="22">
        <f t="shared" si="43"/>
        <v>-0.70897313135566264</v>
      </c>
      <c r="M177" s="17">
        <f t="shared" si="36"/>
        <v>14.20947326013561</v>
      </c>
      <c r="N177" s="18">
        <f t="shared" si="37"/>
        <v>59.200526739864387</v>
      </c>
      <c r="O177" s="21">
        <f t="shared" si="44"/>
        <v>59.309904796335545</v>
      </c>
      <c r="P177" s="22">
        <f t="shared" si="45"/>
        <v>-0.10937805647115795</v>
      </c>
      <c r="Q177" s="17">
        <f t="shared" si="38"/>
        <v>78.674004042293433</v>
      </c>
      <c r="R177" s="18">
        <f t="shared" si="39"/>
        <v>-5.2640040422934362</v>
      </c>
      <c r="S177" s="21">
        <f t="shared" si="46"/>
        <v>-4.6822070774569369</v>
      </c>
      <c r="T177" s="22">
        <f t="shared" si="47"/>
        <v>-0.58179696483649934</v>
      </c>
    </row>
    <row r="178" spans="1:20" x14ac:dyDescent="0.25">
      <c r="A178">
        <v>2354</v>
      </c>
      <c r="B178" t="s">
        <v>164</v>
      </c>
      <c r="C178" s="8">
        <v>126.12</v>
      </c>
      <c r="D178" s="8">
        <v>74.150000000000006</v>
      </c>
      <c r="E178" s="17">
        <f t="shared" si="32"/>
        <v>197.74038822689312</v>
      </c>
      <c r="F178" s="18">
        <f t="shared" si="33"/>
        <v>-123.59038822689311</v>
      </c>
      <c r="G178" s="21">
        <f t="shared" si="40"/>
        <v>-124.20940388181575</v>
      </c>
      <c r="H178" s="22">
        <f t="shared" si="41"/>
        <v>0.61901565492263444</v>
      </c>
      <c r="I178" s="17">
        <f t="shared" si="34"/>
        <v>114.36737811638898</v>
      </c>
      <c r="J178" s="18">
        <f t="shared" si="35"/>
        <v>-40.217378116388971</v>
      </c>
      <c r="K178" s="21">
        <f t="shared" si="42"/>
        <v>-40.451459646177426</v>
      </c>
      <c r="L178" s="22">
        <f t="shared" si="43"/>
        <v>0.23408152978845465</v>
      </c>
      <c r="M178" s="17">
        <f t="shared" si="36"/>
        <v>15.18134211986586</v>
      </c>
      <c r="N178" s="18">
        <f t="shared" si="37"/>
        <v>58.968657880134145</v>
      </c>
      <c r="O178" s="21">
        <f t="shared" si="44"/>
        <v>59.200526739864387</v>
      </c>
      <c r="P178" s="22">
        <f t="shared" si="45"/>
        <v>-0.23186885973024118</v>
      </c>
      <c r="Q178" s="17">
        <f t="shared" si="38"/>
        <v>79.278752184077121</v>
      </c>
      <c r="R178" s="18">
        <f t="shared" si="39"/>
        <v>-5.1287521840771149</v>
      </c>
      <c r="S178" s="21">
        <f t="shared" si="46"/>
        <v>-5.2640040422934362</v>
      </c>
      <c r="T178" s="22">
        <f t="shared" si="47"/>
        <v>0.13525185821632135</v>
      </c>
    </row>
    <row r="179" spans="1:20" x14ac:dyDescent="0.25">
      <c r="A179">
        <v>2353</v>
      </c>
      <c r="B179" t="s">
        <v>165</v>
      </c>
      <c r="C179" s="8">
        <v>125.5</v>
      </c>
      <c r="D179" s="8">
        <v>73.75</v>
      </c>
      <c r="E179" s="17">
        <f t="shared" si="32"/>
        <v>197.68224071220476</v>
      </c>
      <c r="F179" s="18">
        <f t="shared" si="33"/>
        <v>-123.93224071220476</v>
      </c>
      <c r="G179" s="21">
        <f t="shared" si="40"/>
        <v>-123.59038822689311</v>
      </c>
      <c r="H179" s="22">
        <f t="shared" si="41"/>
        <v>-0.34185248531164802</v>
      </c>
      <c r="I179" s="17">
        <f t="shared" si="34"/>
        <v>114.12422350279893</v>
      </c>
      <c r="J179" s="18">
        <f t="shared" si="35"/>
        <v>-40.374223502798927</v>
      </c>
      <c r="K179" s="21">
        <f t="shared" si="42"/>
        <v>-40.217378116388971</v>
      </c>
      <c r="L179" s="22">
        <f t="shared" si="43"/>
        <v>-0.15684538640995527</v>
      </c>
      <c r="M179" s="17">
        <f t="shared" si="36"/>
        <v>14.714242357824958</v>
      </c>
      <c r="N179" s="18">
        <f t="shared" si="37"/>
        <v>59.035757642175042</v>
      </c>
      <c r="O179" s="21">
        <f t="shared" si="44"/>
        <v>58.968657880134145</v>
      </c>
      <c r="P179" s="22">
        <f t="shared" si="45"/>
        <v>6.7099762040896849E-2</v>
      </c>
      <c r="Q179" s="17">
        <f t="shared" si="38"/>
        <v>78.988098038413654</v>
      </c>
      <c r="R179" s="18">
        <f t="shared" si="39"/>
        <v>-5.2380980384136535</v>
      </c>
      <c r="S179" s="21">
        <f t="shared" si="46"/>
        <v>-5.1287521840771149</v>
      </c>
      <c r="T179" s="22">
        <f t="shared" si="47"/>
        <v>-0.10934585433653865</v>
      </c>
    </row>
    <row r="180" spans="1:20" x14ac:dyDescent="0.25">
      <c r="A180">
        <v>2352</v>
      </c>
      <c r="B180" t="s">
        <v>166</v>
      </c>
      <c r="C180" s="8">
        <v>127.495</v>
      </c>
      <c r="D180" s="8">
        <v>74.974999999999994</v>
      </c>
      <c r="E180" s="17">
        <f t="shared" si="32"/>
        <v>197.86934440866165</v>
      </c>
      <c r="F180" s="18">
        <f t="shared" si="33"/>
        <v>-122.89434440866165</v>
      </c>
      <c r="G180" s="21">
        <f t="shared" si="40"/>
        <v>-123.93224071220476</v>
      </c>
      <c r="H180" s="22">
        <f t="shared" si="41"/>
        <v>1.037896303543107</v>
      </c>
      <c r="I180" s="17">
        <f t="shared" si="34"/>
        <v>114.90663229975402</v>
      </c>
      <c r="J180" s="18">
        <f t="shared" si="35"/>
        <v>-39.931632299754028</v>
      </c>
      <c r="K180" s="21">
        <f t="shared" si="42"/>
        <v>-40.374223502798927</v>
      </c>
      <c r="L180" s="22">
        <f t="shared" si="43"/>
        <v>0.44259120304489841</v>
      </c>
      <c r="M180" s="17">
        <f t="shared" si="36"/>
        <v>16.217248850198487</v>
      </c>
      <c r="N180" s="18">
        <f t="shared" si="37"/>
        <v>58.757751149801507</v>
      </c>
      <c r="O180" s="21">
        <f t="shared" si="44"/>
        <v>59.035757642175042</v>
      </c>
      <c r="P180" s="22">
        <f t="shared" si="45"/>
        <v>-0.27800649237353525</v>
      </c>
      <c r="Q180" s="17">
        <f t="shared" si="38"/>
        <v>79.923348071637264</v>
      </c>
      <c r="R180" s="18">
        <f t="shared" si="39"/>
        <v>-4.9483480716372696</v>
      </c>
      <c r="S180" s="21">
        <f t="shared" si="46"/>
        <v>-5.2380980384136535</v>
      </c>
      <c r="T180" s="22">
        <f t="shared" si="47"/>
        <v>0.28974996677638387</v>
      </c>
    </row>
    <row r="181" spans="1:20" x14ac:dyDescent="0.25">
      <c r="A181">
        <v>2351</v>
      </c>
      <c r="B181" t="s">
        <v>167</v>
      </c>
      <c r="C181" s="8">
        <v>127.7</v>
      </c>
      <c r="D181" s="8">
        <v>74.56</v>
      </c>
      <c r="E181" s="17">
        <f t="shared" si="32"/>
        <v>197.8885706030344</v>
      </c>
      <c r="F181" s="18">
        <f t="shared" si="33"/>
        <v>-123.32857060303439</v>
      </c>
      <c r="G181" s="21">
        <f t="shared" si="40"/>
        <v>-122.89434440866165</v>
      </c>
      <c r="H181" s="22">
        <f t="shared" si="41"/>
        <v>-0.43422619437274079</v>
      </c>
      <c r="I181" s="17">
        <f t="shared" si="34"/>
        <v>114.987030196183</v>
      </c>
      <c r="J181" s="18">
        <f t="shared" si="35"/>
        <v>-40.427030196182997</v>
      </c>
      <c r="K181" s="21">
        <f t="shared" si="42"/>
        <v>-39.931632299754028</v>
      </c>
      <c r="L181" s="22">
        <f t="shared" si="43"/>
        <v>-0.49539789642896892</v>
      </c>
      <c r="M181" s="17">
        <f t="shared" si="36"/>
        <v>16.371693126357172</v>
      </c>
      <c r="N181" s="18">
        <f t="shared" si="37"/>
        <v>58.18830687364283</v>
      </c>
      <c r="O181" s="21">
        <f t="shared" si="44"/>
        <v>58.757751149801507</v>
      </c>
      <c r="P181" s="22">
        <f t="shared" si="45"/>
        <v>-0.5694442761586771</v>
      </c>
      <c r="Q181" s="17">
        <f t="shared" si="38"/>
        <v>80.019451458509849</v>
      </c>
      <c r="R181" s="18">
        <f t="shared" si="39"/>
        <v>-5.4594514585098466</v>
      </c>
      <c r="S181" s="21">
        <f t="shared" si="46"/>
        <v>-4.9483480716372696</v>
      </c>
      <c r="T181" s="22">
        <f t="shared" si="47"/>
        <v>-0.51110338687257695</v>
      </c>
    </row>
    <row r="182" spans="1:20" x14ac:dyDescent="0.25">
      <c r="A182">
        <v>2350</v>
      </c>
      <c r="B182" t="s">
        <v>168</v>
      </c>
      <c r="C182" s="8">
        <v>128.04</v>
      </c>
      <c r="D182" s="8">
        <v>74.98</v>
      </c>
      <c r="E182" s="17">
        <f t="shared" si="32"/>
        <v>197.92045794979899</v>
      </c>
      <c r="F182" s="18">
        <f t="shared" si="33"/>
        <v>-122.94045794979898</v>
      </c>
      <c r="G182" s="21">
        <f t="shared" si="40"/>
        <v>-123.32857060303439</v>
      </c>
      <c r="H182" s="22">
        <f t="shared" si="41"/>
        <v>0.38811265323541022</v>
      </c>
      <c r="I182" s="17">
        <f t="shared" si="34"/>
        <v>115.12037304879689</v>
      </c>
      <c r="J182" s="18">
        <f t="shared" si="35"/>
        <v>-40.140373048796889</v>
      </c>
      <c r="K182" s="21">
        <f t="shared" si="42"/>
        <v>-40.427030196182997</v>
      </c>
      <c r="L182" s="22">
        <f t="shared" si="43"/>
        <v>0.28665714738610859</v>
      </c>
      <c r="M182" s="17">
        <f t="shared" si="36"/>
        <v>16.627844608766694</v>
      </c>
      <c r="N182" s="18">
        <f t="shared" si="37"/>
        <v>58.35215539123331</v>
      </c>
      <c r="O182" s="21">
        <f t="shared" si="44"/>
        <v>58.18830687364283</v>
      </c>
      <c r="P182" s="22">
        <f t="shared" si="45"/>
        <v>0.16384851759048047</v>
      </c>
      <c r="Q182" s="17">
        <f t="shared" si="38"/>
        <v>80.178842441615629</v>
      </c>
      <c r="R182" s="18">
        <f t="shared" si="39"/>
        <v>-5.1988424416156249</v>
      </c>
      <c r="S182" s="21">
        <f t="shared" si="46"/>
        <v>-5.4594514585098466</v>
      </c>
      <c r="T182" s="22">
        <f t="shared" si="47"/>
        <v>0.26060901689422167</v>
      </c>
    </row>
    <row r="183" spans="1:20" x14ac:dyDescent="0.25">
      <c r="A183">
        <v>2349</v>
      </c>
      <c r="B183" t="s">
        <v>169</v>
      </c>
      <c r="C183" s="8">
        <v>127.71</v>
      </c>
      <c r="D183" s="8">
        <v>74.795000000000002</v>
      </c>
      <c r="E183" s="17">
        <f t="shared" si="32"/>
        <v>197.88950846617453</v>
      </c>
      <c r="F183" s="18">
        <f t="shared" si="33"/>
        <v>-123.09450846617453</v>
      </c>
      <c r="G183" s="21">
        <f t="shared" si="40"/>
        <v>-122.94045794979898</v>
      </c>
      <c r="H183" s="22">
        <f t="shared" si="41"/>
        <v>-0.15405051637554834</v>
      </c>
      <c r="I183" s="17">
        <f t="shared" si="34"/>
        <v>114.99095204478928</v>
      </c>
      <c r="J183" s="18">
        <f t="shared" si="35"/>
        <v>-40.19595204478928</v>
      </c>
      <c r="K183" s="21">
        <f t="shared" si="42"/>
        <v>-40.140373048796889</v>
      </c>
      <c r="L183" s="22">
        <f t="shared" si="43"/>
        <v>-5.5578995992391356E-2</v>
      </c>
      <c r="M183" s="17">
        <f t="shared" si="36"/>
        <v>16.379226993486867</v>
      </c>
      <c r="N183" s="18">
        <f t="shared" si="37"/>
        <v>58.415773006513135</v>
      </c>
      <c r="O183" s="21">
        <f t="shared" si="44"/>
        <v>58.35215539123331</v>
      </c>
      <c r="P183" s="22">
        <f t="shared" si="45"/>
        <v>6.3617615279824236E-2</v>
      </c>
      <c r="Q183" s="17">
        <f t="shared" si="38"/>
        <v>80.024139428601202</v>
      </c>
      <c r="R183" s="18">
        <f t="shared" si="39"/>
        <v>-5.2291394286012007</v>
      </c>
      <c r="S183" s="21">
        <f t="shared" si="46"/>
        <v>-5.1988424416156249</v>
      </c>
      <c r="T183" s="22">
        <f t="shared" si="47"/>
        <v>-3.0296986985575813E-2</v>
      </c>
    </row>
    <row r="184" spans="1:20" x14ac:dyDescent="0.25">
      <c r="A184">
        <v>2348</v>
      </c>
      <c r="B184" t="s">
        <v>170</v>
      </c>
      <c r="C184" s="8">
        <v>128.02000000000001</v>
      </c>
      <c r="D184" s="8">
        <v>75.17</v>
      </c>
      <c r="E184" s="17">
        <f t="shared" si="32"/>
        <v>197.91858222351871</v>
      </c>
      <c r="F184" s="18">
        <f t="shared" si="33"/>
        <v>-122.74858222351871</v>
      </c>
      <c r="G184" s="21">
        <f t="shared" si="40"/>
        <v>-123.09450846617453</v>
      </c>
      <c r="H184" s="22">
        <f t="shared" si="41"/>
        <v>0.34592624265582117</v>
      </c>
      <c r="I184" s="17">
        <f t="shared" si="34"/>
        <v>115.11252935158433</v>
      </c>
      <c r="J184" s="18">
        <f t="shared" si="35"/>
        <v>-39.942529351584326</v>
      </c>
      <c r="K184" s="21">
        <f t="shared" si="42"/>
        <v>-40.19595204478928</v>
      </c>
      <c r="L184" s="22">
        <f t="shared" si="43"/>
        <v>0.25342269320495348</v>
      </c>
      <c r="M184" s="17">
        <f t="shared" si="36"/>
        <v>16.612776874507318</v>
      </c>
      <c r="N184" s="18">
        <f t="shared" si="37"/>
        <v>58.557223125492683</v>
      </c>
      <c r="O184" s="21">
        <f t="shared" si="44"/>
        <v>58.415773006513135</v>
      </c>
      <c r="P184" s="22">
        <f t="shared" si="45"/>
        <v>0.14145011897954873</v>
      </c>
      <c r="Q184" s="17">
        <f t="shared" si="38"/>
        <v>80.16946650143295</v>
      </c>
      <c r="R184" s="18">
        <f t="shared" si="39"/>
        <v>-4.9994665014329485</v>
      </c>
      <c r="S184" s="21">
        <f t="shared" si="46"/>
        <v>-5.2291394286012007</v>
      </c>
      <c r="T184" s="22">
        <f t="shared" si="47"/>
        <v>0.22967292716825227</v>
      </c>
    </row>
    <row r="185" spans="1:20" x14ac:dyDescent="0.25">
      <c r="A185">
        <v>2347</v>
      </c>
      <c r="B185" t="s">
        <v>171</v>
      </c>
      <c r="C185" s="8">
        <v>129.13</v>
      </c>
      <c r="D185" s="8">
        <v>76.27</v>
      </c>
      <c r="E185" s="17">
        <f t="shared" si="32"/>
        <v>198.02268503207367</v>
      </c>
      <c r="F185" s="18">
        <f t="shared" si="33"/>
        <v>-121.75268503207367</v>
      </c>
      <c r="G185" s="21">
        <f t="shared" si="40"/>
        <v>-122.74858222351871</v>
      </c>
      <c r="H185" s="22">
        <f t="shared" si="41"/>
        <v>0.99589719144503874</v>
      </c>
      <c r="I185" s="17">
        <f t="shared" si="34"/>
        <v>115.54785454688263</v>
      </c>
      <c r="J185" s="18">
        <f t="shared" si="35"/>
        <v>-39.277854546882637</v>
      </c>
      <c r="K185" s="21">
        <f t="shared" si="42"/>
        <v>-39.942529351584326</v>
      </c>
      <c r="L185" s="22">
        <f t="shared" si="43"/>
        <v>0.66467480470168994</v>
      </c>
      <c r="M185" s="17">
        <f t="shared" si="36"/>
        <v>17.449036125903106</v>
      </c>
      <c r="N185" s="18">
        <f t="shared" si="37"/>
        <v>58.82096387409689</v>
      </c>
      <c r="O185" s="21">
        <f t="shared" si="44"/>
        <v>58.557223125492683</v>
      </c>
      <c r="P185" s="22">
        <f t="shared" si="45"/>
        <v>0.26374074860420649</v>
      </c>
      <c r="Q185" s="17">
        <f t="shared" si="38"/>
        <v>80.689831181572401</v>
      </c>
      <c r="R185" s="18">
        <f t="shared" si="39"/>
        <v>-4.4198311815724054</v>
      </c>
      <c r="S185" s="21">
        <f t="shared" si="46"/>
        <v>-4.9994665014329485</v>
      </c>
      <c r="T185" s="22">
        <f t="shared" si="47"/>
        <v>0.57963531986054306</v>
      </c>
    </row>
    <row r="186" spans="1:20" x14ac:dyDescent="0.25">
      <c r="A186">
        <v>2346</v>
      </c>
      <c r="B186" t="s">
        <v>172</v>
      </c>
      <c r="C186" s="8">
        <v>129.19999999999999</v>
      </c>
      <c r="D186" s="8">
        <v>76.569999999999993</v>
      </c>
      <c r="E186" s="17">
        <f t="shared" si="32"/>
        <v>198.0292500740546</v>
      </c>
      <c r="F186" s="18">
        <f t="shared" si="33"/>
        <v>-121.45925007405461</v>
      </c>
      <c r="G186" s="21">
        <f t="shared" si="40"/>
        <v>-121.75268503207367</v>
      </c>
      <c r="H186" s="22">
        <f t="shared" si="41"/>
        <v>0.29343495801906272</v>
      </c>
      <c r="I186" s="17">
        <f t="shared" si="34"/>
        <v>115.57530748712668</v>
      </c>
      <c r="J186" s="18">
        <f t="shared" si="35"/>
        <v>-39.005307487126686</v>
      </c>
      <c r="K186" s="21">
        <f t="shared" si="42"/>
        <v>-39.277854546882637</v>
      </c>
      <c r="L186" s="22">
        <f t="shared" si="43"/>
        <v>0.27254705975595073</v>
      </c>
      <c r="M186" s="17">
        <f t="shared" si="36"/>
        <v>17.501773195810941</v>
      </c>
      <c r="N186" s="18">
        <f t="shared" si="37"/>
        <v>59.068226804189052</v>
      </c>
      <c r="O186" s="21">
        <f t="shared" si="44"/>
        <v>58.82096387409689</v>
      </c>
      <c r="P186" s="22">
        <f t="shared" si="45"/>
        <v>0.24726293009216249</v>
      </c>
      <c r="Q186" s="17">
        <f t="shared" si="38"/>
        <v>80.722646972211805</v>
      </c>
      <c r="R186" s="18">
        <f t="shared" si="39"/>
        <v>-4.1526469722118122</v>
      </c>
      <c r="S186" s="21">
        <f t="shared" si="46"/>
        <v>-4.4198311815724054</v>
      </c>
      <c r="T186" s="22">
        <f t="shared" si="47"/>
        <v>0.26718420936059317</v>
      </c>
    </row>
    <row r="187" spans="1:20" x14ac:dyDescent="0.25">
      <c r="A187">
        <v>2345</v>
      </c>
      <c r="B187" t="s">
        <v>173</v>
      </c>
      <c r="C187" s="8">
        <v>129.51</v>
      </c>
      <c r="D187" s="8">
        <v>76.8</v>
      </c>
      <c r="E187" s="17">
        <f t="shared" si="32"/>
        <v>198.05832383139878</v>
      </c>
      <c r="F187" s="18">
        <f t="shared" si="33"/>
        <v>-121.25832383139878</v>
      </c>
      <c r="G187" s="21">
        <f t="shared" si="40"/>
        <v>-121.45925007405461</v>
      </c>
      <c r="H187" s="22">
        <f t="shared" si="41"/>
        <v>0.20092624265582515</v>
      </c>
      <c r="I187" s="17">
        <f t="shared" si="34"/>
        <v>115.6968847939217</v>
      </c>
      <c r="J187" s="18">
        <f t="shared" si="35"/>
        <v>-38.8968847939217</v>
      </c>
      <c r="K187" s="21">
        <f t="shared" si="42"/>
        <v>-39.005307487126686</v>
      </c>
      <c r="L187" s="22">
        <f t="shared" si="43"/>
        <v>0.10842269320498588</v>
      </c>
      <c r="M187" s="17">
        <f t="shared" si="36"/>
        <v>17.735323076831392</v>
      </c>
      <c r="N187" s="18">
        <f t="shared" si="37"/>
        <v>59.064676923168605</v>
      </c>
      <c r="O187" s="21">
        <f t="shared" si="44"/>
        <v>59.068226804189052</v>
      </c>
      <c r="P187" s="22">
        <f t="shared" si="45"/>
        <v>-3.5498810204472875E-3</v>
      </c>
      <c r="Q187" s="17">
        <f t="shared" si="38"/>
        <v>80.867974045043553</v>
      </c>
      <c r="R187" s="18">
        <f t="shared" si="39"/>
        <v>-4.067974045043556</v>
      </c>
      <c r="S187" s="21">
        <f t="shared" si="46"/>
        <v>-4.1526469722118122</v>
      </c>
      <c r="T187" s="22">
        <f t="shared" si="47"/>
        <v>8.4672927168256251E-2</v>
      </c>
    </row>
    <row r="188" spans="1:20" x14ac:dyDescent="0.25">
      <c r="A188">
        <v>2344</v>
      </c>
      <c r="B188" t="s">
        <v>174</v>
      </c>
      <c r="C188" s="8">
        <v>128.84</v>
      </c>
      <c r="D188" s="8">
        <v>76.39</v>
      </c>
      <c r="E188" s="17">
        <f t="shared" si="32"/>
        <v>197.99548700100976</v>
      </c>
      <c r="F188" s="18">
        <f t="shared" si="33"/>
        <v>-121.60548700100976</v>
      </c>
      <c r="G188" s="21">
        <f t="shared" si="40"/>
        <v>-121.25832383139878</v>
      </c>
      <c r="H188" s="22">
        <f t="shared" si="41"/>
        <v>-0.34716316961097959</v>
      </c>
      <c r="I188" s="17">
        <f t="shared" si="34"/>
        <v>115.43412093730021</v>
      </c>
      <c r="J188" s="18">
        <f t="shared" si="35"/>
        <v>-39.044120937300207</v>
      </c>
      <c r="K188" s="21">
        <f t="shared" si="42"/>
        <v>-38.8968847939217</v>
      </c>
      <c r="L188" s="22">
        <f t="shared" si="43"/>
        <v>-0.14723614337850677</v>
      </c>
      <c r="M188" s="17">
        <f t="shared" si="36"/>
        <v>17.230553979142044</v>
      </c>
      <c r="N188" s="18">
        <f t="shared" si="37"/>
        <v>59.159446020857956</v>
      </c>
      <c r="O188" s="21">
        <f t="shared" si="44"/>
        <v>59.064676923168605</v>
      </c>
      <c r="P188" s="22">
        <f t="shared" si="45"/>
        <v>9.4769097689351156E-2</v>
      </c>
      <c r="Q188" s="17">
        <f t="shared" si="38"/>
        <v>80.553880048923347</v>
      </c>
      <c r="R188" s="18">
        <f t="shared" si="39"/>
        <v>-4.1638800489233461</v>
      </c>
      <c r="S188" s="21">
        <f t="shared" si="46"/>
        <v>-4.067974045043556</v>
      </c>
      <c r="T188" s="22">
        <f t="shared" si="47"/>
        <v>-9.5906003879790092E-2</v>
      </c>
    </row>
    <row r="189" spans="1:20" x14ac:dyDescent="0.25">
      <c r="A189">
        <v>2343</v>
      </c>
      <c r="B189" t="s">
        <v>175</v>
      </c>
      <c r="C189" s="8">
        <v>129.34</v>
      </c>
      <c r="D189" s="8">
        <v>76.36</v>
      </c>
      <c r="E189" s="17">
        <f t="shared" si="32"/>
        <v>198.0423801580165</v>
      </c>
      <c r="F189" s="18">
        <f t="shared" si="33"/>
        <v>-121.6823801580165</v>
      </c>
      <c r="G189" s="21">
        <f t="shared" si="40"/>
        <v>-121.60548700100976</v>
      </c>
      <c r="H189" s="22">
        <f t="shared" si="41"/>
        <v>-7.6893157006736601E-2</v>
      </c>
      <c r="I189" s="17">
        <f t="shared" si="34"/>
        <v>115.63021336761476</v>
      </c>
      <c r="J189" s="18">
        <f t="shared" si="35"/>
        <v>-39.270213367614758</v>
      </c>
      <c r="K189" s="21">
        <f t="shared" si="42"/>
        <v>-39.044120937300207</v>
      </c>
      <c r="L189" s="22">
        <f t="shared" si="43"/>
        <v>-0.22609243031455151</v>
      </c>
      <c r="M189" s="17">
        <f t="shared" si="36"/>
        <v>17.607247335626639</v>
      </c>
      <c r="N189" s="18">
        <f t="shared" si="37"/>
        <v>58.752752664373361</v>
      </c>
      <c r="O189" s="21">
        <f t="shared" si="44"/>
        <v>59.159446020857956</v>
      </c>
      <c r="P189" s="22">
        <f t="shared" si="45"/>
        <v>-0.40669335648459537</v>
      </c>
      <c r="Q189" s="17">
        <f t="shared" si="38"/>
        <v>80.78827855349067</v>
      </c>
      <c r="R189" s="18">
        <f t="shared" si="39"/>
        <v>-4.4282785534906708</v>
      </c>
      <c r="S189" s="21">
        <f t="shared" si="46"/>
        <v>-4.1638800489233461</v>
      </c>
      <c r="T189" s="22">
        <f t="shared" si="47"/>
        <v>-0.26439850456732472</v>
      </c>
    </row>
    <row r="190" spans="1:20" x14ac:dyDescent="0.25">
      <c r="A190">
        <v>2342</v>
      </c>
      <c r="B190" t="s">
        <v>176</v>
      </c>
      <c r="C190" s="8">
        <v>130.77000000000001</v>
      </c>
      <c r="D190" s="8">
        <v>77.72</v>
      </c>
      <c r="E190" s="17">
        <f t="shared" si="32"/>
        <v>198.17649458705577</v>
      </c>
      <c r="F190" s="18">
        <f t="shared" si="33"/>
        <v>-120.45649458705577</v>
      </c>
      <c r="G190" s="21">
        <f t="shared" si="40"/>
        <v>-121.6823801580165</v>
      </c>
      <c r="H190" s="22">
        <f t="shared" si="41"/>
        <v>1.2258855709607275</v>
      </c>
      <c r="I190" s="17">
        <f t="shared" si="34"/>
        <v>116.1910377183144</v>
      </c>
      <c r="J190" s="18">
        <f t="shared" si="35"/>
        <v>-38.471037718314406</v>
      </c>
      <c r="K190" s="21">
        <f t="shared" si="42"/>
        <v>-39.270213367614758</v>
      </c>
      <c r="L190" s="22">
        <f t="shared" si="43"/>
        <v>0.79917564930035212</v>
      </c>
      <c r="M190" s="17">
        <f t="shared" si="36"/>
        <v>18.684590335172587</v>
      </c>
      <c r="N190" s="18">
        <f t="shared" si="37"/>
        <v>59.035409664827412</v>
      </c>
      <c r="O190" s="21">
        <f t="shared" si="44"/>
        <v>58.752752664373361</v>
      </c>
      <c r="P190" s="22">
        <f t="shared" si="45"/>
        <v>0.2826570004540514</v>
      </c>
      <c r="Q190" s="17">
        <f t="shared" si="38"/>
        <v>81.458658276553209</v>
      </c>
      <c r="R190" s="18">
        <f t="shared" si="39"/>
        <v>-3.7386582765532097</v>
      </c>
      <c r="S190" s="21">
        <f t="shared" si="46"/>
        <v>-4.4282785534906708</v>
      </c>
      <c r="T190" s="22">
        <f t="shared" si="47"/>
        <v>0.68962027693746109</v>
      </c>
    </row>
    <row r="191" spans="1:20" x14ac:dyDescent="0.25">
      <c r="A191">
        <v>2341</v>
      </c>
      <c r="B191" t="s">
        <v>177</v>
      </c>
      <c r="C191" s="8">
        <v>131.46</v>
      </c>
      <c r="D191" s="8">
        <v>78.2</v>
      </c>
      <c r="E191" s="17">
        <f t="shared" si="32"/>
        <v>198.24120714372506</v>
      </c>
      <c r="F191" s="18">
        <f t="shared" si="33"/>
        <v>-120.04120714372506</v>
      </c>
      <c r="G191" s="21">
        <f t="shared" si="40"/>
        <v>-120.45649458705577</v>
      </c>
      <c r="H191" s="22">
        <f t="shared" si="41"/>
        <v>0.41528744333071188</v>
      </c>
      <c r="I191" s="17">
        <f t="shared" si="34"/>
        <v>116.4616452721485</v>
      </c>
      <c r="J191" s="18">
        <f t="shared" si="35"/>
        <v>-38.261645272148499</v>
      </c>
      <c r="K191" s="21">
        <f t="shared" si="42"/>
        <v>-38.471037718314406</v>
      </c>
      <c r="L191" s="22">
        <f t="shared" si="43"/>
        <v>0.20939244616590713</v>
      </c>
      <c r="M191" s="17">
        <f t="shared" si="36"/>
        <v>19.204427167121324</v>
      </c>
      <c r="N191" s="18">
        <f t="shared" si="37"/>
        <v>58.995572832878679</v>
      </c>
      <c r="O191" s="21">
        <f t="shared" si="44"/>
        <v>59.035409664827412</v>
      </c>
      <c r="P191" s="22">
        <f t="shared" si="45"/>
        <v>-3.983683194873322E-2</v>
      </c>
      <c r="Q191" s="17">
        <f t="shared" si="38"/>
        <v>81.782128212856108</v>
      </c>
      <c r="R191" s="18">
        <f t="shared" si="39"/>
        <v>-3.5821282128561052</v>
      </c>
      <c r="S191" s="21">
        <f t="shared" si="46"/>
        <v>-3.7386582765532097</v>
      </c>
      <c r="T191" s="22">
        <f t="shared" si="47"/>
        <v>0.15653006369710454</v>
      </c>
    </row>
    <row r="192" spans="1:20" x14ac:dyDescent="0.25">
      <c r="A192">
        <v>2340</v>
      </c>
      <c r="B192" t="s">
        <v>178</v>
      </c>
      <c r="C192" s="8">
        <v>131.54</v>
      </c>
      <c r="D192" s="8">
        <v>78.25</v>
      </c>
      <c r="E192" s="17">
        <f t="shared" si="32"/>
        <v>198.24871004884614</v>
      </c>
      <c r="F192" s="18">
        <f t="shared" si="33"/>
        <v>-119.99871004884614</v>
      </c>
      <c r="G192" s="21">
        <f t="shared" si="40"/>
        <v>-120.04120714372506</v>
      </c>
      <c r="H192" s="22">
        <f t="shared" si="41"/>
        <v>4.2497094878925168E-2</v>
      </c>
      <c r="I192" s="17">
        <f t="shared" si="34"/>
        <v>116.49302006099882</v>
      </c>
      <c r="J192" s="18">
        <f t="shared" si="35"/>
        <v>-38.243020060998816</v>
      </c>
      <c r="K192" s="21">
        <f t="shared" si="42"/>
        <v>-38.261645272148499</v>
      </c>
      <c r="L192" s="22">
        <f t="shared" si="43"/>
        <v>1.8625211149682741E-2</v>
      </c>
      <c r="M192" s="17">
        <f t="shared" si="36"/>
        <v>19.264698104158839</v>
      </c>
      <c r="N192" s="18">
        <f t="shared" si="37"/>
        <v>58.985301895841161</v>
      </c>
      <c r="O192" s="21">
        <f t="shared" si="44"/>
        <v>58.995572832878679</v>
      </c>
      <c r="P192" s="22">
        <f t="shared" si="45"/>
        <v>-1.0270937037518024E-2</v>
      </c>
      <c r="Q192" s="17">
        <f t="shared" si="38"/>
        <v>81.819631973586866</v>
      </c>
      <c r="R192" s="18">
        <f t="shared" si="39"/>
        <v>-3.5696319735868656</v>
      </c>
      <c r="S192" s="21">
        <f t="shared" si="46"/>
        <v>-3.5821282128561052</v>
      </c>
      <c r="T192" s="22">
        <f t="shared" si="47"/>
        <v>1.2496239269239595E-2</v>
      </c>
    </row>
    <row r="193" spans="1:20" x14ac:dyDescent="0.25">
      <c r="A193">
        <v>2339</v>
      </c>
      <c r="B193" t="s">
        <v>179</v>
      </c>
      <c r="C193" s="8">
        <v>131.61000000000001</v>
      </c>
      <c r="D193" s="8">
        <v>78.150000000000006</v>
      </c>
      <c r="E193" s="17">
        <f t="shared" si="32"/>
        <v>198.25527509082707</v>
      </c>
      <c r="F193" s="18">
        <f t="shared" si="33"/>
        <v>-120.10527509082706</v>
      </c>
      <c r="G193" s="21">
        <f t="shared" si="40"/>
        <v>-119.99871004884614</v>
      </c>
      <c r="H193" s="22">
        <f t="shared" si="41"/>
        <v>-0.10656504198092875</v>
      </c>
      <c r="I193" s="17">
        <f t="shared" si="34"/>
        <v>116.52047300124286</v>
      </c>
      <c r="J193" s="18">
        <f t="shared" si="35"/>
        <v>-38.370473001242857</v>
      </c>
      <c r="K193" s="21">
        <f t="shared" si="42"/>
        <v>-38.243020060998816</v>
      </c>
      <c r="L193" s="22">
        <f t="shared" si="43"/>
        <v>-0.12745294024404075</v>
      </c>
      <c r="M193" s="17">
        <f t="shared" si="36"/>
        <v>19.317435174066702</v>
      </c>
      <c r="N193" s="18">
        <f t="shared" si="37"/>
        <v>58.832564825933304</v>
      </c>
      <c r="O193" s="21">
        <f t="shared" si="44"/>
        <v>58.985301895841161</v>
      </c>
      <c r="P193" s="22">
        <f t="shared" si="45"/>
        <v>-0.1527370699078574</v>
      </c>
      <c r="Q193" s="17">
        <f t="shared" si="38"/>
        <v>81.852447764226312</v>
      </c>
      <c r="R193" s="18">
        <f t="shared" si="39"/>
        <v>-3.7024477642263065</v>
      </c>
      <c r="S193" s="21">
        <f t="shared" si="46"/>
        <v>-3.5696319735868656</v>
      </c>
      <c r="T193" s="22">
        <f t="shared" si="47"/>
        <v>-0.13281579063944093</v>
      </c>
    </row>
    <row r="194" spans="1:20" x14ac:dyDescent="0.25">
      <c r="A194">
        <v>2338</v>
      </c>
      <c r="B194" t="s">
        <v>180</v>
      </c>
      <c r="C194" s="8">
        <v>131.46</v>
      </c>
      <c r="D194" s="8">
        <v>78.599999999999994</v>
      </c>
      <c r="E194" s="17">
        <f t="shared" si="32"/>
        <v>198.24120714372506</v>
      </c>
      <c r="F194" s="18">
        <f t="shared" si="33"/>
        <v>-119.64120714372507</v>
      </c>
      <c r="G194" s="21">
        <f t="shared" si="40"/>
        <v>-120.10527509082706</v>
      </c>
      <c r="H194" s="22">
        <f t="shared" si="41"/>
        <v>0.46406794710199506</v>
      </c>
      <c r="I194" s="17">
        <f t="shared" si="34"/>
        <v>116.4616452721485</v>
      </c>
      <c r="J194" s="18">
        <f t="shared" si="35"/>
        <v>-37.861645272148508</v>
      </c>
      <c r="K194" s="21">
        <f t="shared" si="42"/>
        <v>-38.370473001242857</v>
      </c>
      <c r="L194" s="22">
        <f t="shared" si="43"/>
        <v>0.50882772909434948</v>
      </c>
      <c r="M194" s="17">
        <f t="shared" si="36"/>
        <v>19.204427167121324</v>
      </c>
      <c r="N194" s="18">
        <f t="shared" si="37"/>
        <v>59.395572832878671</v>
      </c>
      <c r="O194" s="21">
        <f t="shared" si="44"/>
        <v>58.832564825933304</v>
      </c>
      <c r="P194" s="22">
        <f t="shared" si="45"/>
        <v>0.5630080069453669</v>
      </c>
      <c r="Q194" s="17">
        <f t="shared" si="38"/>
        <v>81.782128212856108</v>
      </c>
      <c r="R194" s="18">
        <f t="shared" si="39"/>
        <v>-3.1821282128561137</v>
      </c>
      <c r="S194" s="21">
        <f t="shared" si="46"/>
        <v>-3.7024477642263065</v>
      </c>
      <c r="T194" s="22">
        <f t="shared" si="47"/>
        <v>0.52031955137019281</v>
      </c>
    </row>
    <row r="195" spans="1:20" x14ac:dyDescent="0.25">
      <c r="A195">
        <v>2337</v>
      </c>
      <c r="B195" t="s">
        <v>181</v>
      </c>
      <c r="C195" s="8">
        <v>132.56</v>
      </c>
      <c r="D195" s="8">
        <v>79.27</v>
      </c>
      <c r="E195" s="17">
        <f t="shared" si="32"/>
        <v>198.34437208913988</v>
      </c>
      <c r="F195" s="18">
        <f t="shared" si="33"/>
        <v>-119.07437208913989</v>
      </c>
      <c r="G195" s="21">
        <f t="shared" si="40"/>
        <v>-119.64120714372507</v>
      </c>
      <c r="H195" s="22">
        <f t="shared" si="41"/>
        <v>0.56683505458518368</v>
      </c>
      <c r="I195" s="17">
        <f t="shared" si="34"/>
        <v>116.89304861884054</v>
      </c>
      <c r="J195" s="18">
        <f t="shared" si="35"/>
        <v>-37.623048618840542</v>
      </c>
      <c r="K195" s="21">
        <f t="shared" si="42"/>
        <v>-37.861645272148508</v>
      </c>
      <c r="L195" s="22">
        <f t="shared" si="43"/>
        <v>0.23859665330796531</v>
      </c>
      <c r="M195" s="17">
        <f t="shared" si="36"/>
        <v>20.033152551387417</v>
      </c>
      <c r="N195" s="18">
        <f t="shared" si="37"/>
        <v>59.236847448612579</v>
      </c>
      <c r="O195" s="21">
        <f t="shared" si="44"/>
        <v>59.395572832878671</v>
      </c>
      <c r="P195" s="22">
        <f t="shared" si="45"/>
        <v>-0.1587253842660914</v>
      </c>
      <c r="Q195" s="17">
        <f t="shared" si="38"/>
        <v>82.29780492290422</v>
      </c>
      <c r="R195" s="18">
        <f t="shared" si="39"/>
        <v>-3.0278049229042239</v>
      </c>
      <c r="S195" s="21">
        <f t="shared" si="46"/>
        <v>-3.1821282128561137</v>
      </c>
      <c r="T195" s="22">
        <f t="shared" si="47"/>
        <v>0.15432328995188982</v>
      </c>
    </row>
    <row r="196" spans="1:20" x14ac:dyDescent="0.25">
      <c r="A196">
        <v>2336</v>
      </c>
      <c r="B196" t="s">
        <v>182</v>
      </c>
      <c r="C196" s="8">
        <v>131.88</v>
      </c>
      <c r="D196" s="8">
        <v>79.180000000000007</v>
      </c>
      <c r="E196" s="17">
        <f t="shared" si="32"/>
        <v>198.2805973956107</v>
      </c>
      <c r="F196" s="18">
        <f t="shared" si="33"/>
        <v>-119.10059739561069</v>
      </c>
      <c r="G196" s="21">
        <f t="shared" si="40"/>
        <v>-119.07437208913989</v>
      </c>
      <c r="H196" s="22">
        <f t="shared" si="41"/>
        <v>-2.6225306470806231E-2</v>
      </c>
      <c r="I196" s="17">
        <f t="shared" si="34"/>
        <v>116.62636291361272</v>
      </c>
      <c r="J196" s="18">
        <f t="shared" si="35"/>
        <v>-37.446362913612717</v>
      </c>
      <c r="K196" s="21">
        <f t="shared" si="42"/>
        <v>-37.623048618840542</v>
      </c>
      <c r="L196" s="22">
        <f t="shared" si="43"/>
        <v>0.17668570522782545</v>
      </c>
      <c r="M196" s="17">
        <f t="shared" si="36"/>
        <v>19.520849586568374</v>
      </c>
      <c r="N196" s="18">
        <f t="shared" si="37"/>
        <v>59.659150413431632</v>
      </c>
      <c r="O196" s="21">
        <f t="shared" si="44"/>
        <v>59.236847448612579</v>
      </c>
      <c r="P196" s="22">
        <f t="shared" si="45"/>
        <v>0.42230296481905327</v>
      </c>
      <c r="Q196" s="17">
        <f t="shared" si="38"/>
        <v>81.97902295669266</v>
      </c>
      <c r="R196" s="18">
        <f t="shared" si="39"/>
        <v>-2.799022956692653</v>
      </c>
      <c r="S196" s="21">
        <f t="shared" si="46"/>
        <v>-3.0278049229042239</v>
      </c>
      <c r="T196" s="22">
        <f t="shared" si="47"/>
        <v>0.22878196621157088</v>
      </c>
    </row>
    <row r="197" spans="1:20" x14ac:dyDescent="0.25">
      <c r="A197">
        <v>2335</v>
      </c>
      <c r="B197" t="s">
        <v>183</v>
      </c>
      <c r="C197" s="8">
        <v>131.82</v>
      </c>
      <c r="D197" s="8">
        <v>79.72</v>
      </c>
      <c r="E197" s="17">
        <f t="shared" si="32"/>
        <v>198.2749702167699</v>
      </c>
      <c r="F197" s="18">
        <f t="shared" si="33"/>
        <v>-118.5549702167699</v>
      </c>
      <c r="G197" s="21">
        <f t="shared" si="40"/>
        <v>-119.10059739561069</v>
      </c>
      <c r="H197" s="22">
        <f t="shared" si="41"/>
        <v>0.54562717884078893</v>
      </c>
      <c r="I197" s="17">
        <f t="shared" si="34"/>
        <v>116.60283182197497</v>
      </c>
      <c r="J197" s="18">
        <f t="shared" si="35"/>
        <v>-36.882831821974975</v>
      </c>
      <c r="K197" s="21">
        <f t="shared" si="42"/>
        <v>-37.446362913612717</v>
      </c>
      <c r="L197" s="22">
        <f t="shared" si="43"/>
        <v>0.56353109163774207</v>
      </c>
      <c r="M197" s="17">
        <f t="shared" si="36"/>
        <v>19.47564638379022</v>
      </c>
      <c r="N197" s="18">
        <f t="shared" si="37"/>
        <v>60.244353616209779</v>
      </c>
      <c r="O197" s="21">
        <f t="shared" si="44"/>
        <v>59.659150413431632</v>
      </c>
      <c r="P197" s="22">
        <f t="shared" si="45"/>
        <v>0.58520320277814619</v>
      </c>
      <c r="Q197" s="17">
        <f t="shared" si="38"/>
        <v>81.950895136144567</v>
      </c>
      <c r="R197" s="18">
        <f t="shared" si="39"/>
        <v>-2.2308951361445679</v>
      </c>
      <c r="S197" s="21">
        <f t="shared" si="46"/>
        <v>-2.799022956692653</v>
      </c>
      <c r="T197" s="22">
        <f t="shared" si="47"/>
        <v>0.56812782054808508</v>
      </c>
    </row>
    <row r="198" spans="1:20" x14ac:dyDescent="0.25">
      <c r="A198">
        <v>2334</v>
      </c>
      <c r="B198" t="s">
        <v>184</v>
      </c>
      <c r="C198" s="8">
        <v>131.37</v>
      </c>
      <c r="D198" s="8">
        <v>79.099999999999994</v>
      </c>
      <c r="E198" s="17">
        <f t="shared" si="32"/>
        <v>198.23276637546383</v>
      </c>
      <c r="F198" s="18">
        <f t="shared" si="33"/>
        <v>-119.13276637546383</v>
      </c>
      <c r="G198" s="21">
        <f t="shared" si="40"/>
        <v>-118.5549702167699</v>
      </c>
      <c r="H198" s="22">
        <f t="shared" si="41"/>
        <v>-0.57779615869392842</v>
      </c>
      <c r="I198" s="17">
        <f t="shared" si="34"/>
        <v>116.42634863469188</v>
      </c>
      <c r="J198" s="18">
        <f t="shared" si="35"/>
        <v>-37.326348634691882</v>
      </c>
      <c r="K198" s="21">
        <f t="shared" si="42"/>
        <v>-36.882831821974975</v>
      </c>
      <c r="L198" s="22">
        <f t="shared" si="43"/>
        <v>-0.44351681271690779</v>
      </c>
      <c r="M198" s="17">
        <f t="shared" si="36"/>
        <v>19.136622362954085</v>
      </c>
      <c r="N198" s="18">
        <f t="shared" si="37"/>
        <v>59.963377637045909</v>
      </c>
      <c r="O198" s="21">
        <f t="shared" si="44"/>
        <v>60.244353616209779</v>
      </c>
      <c r="P198" s="22">
        <f t="shared" si="45"/>
        <v>-0.28097597916386974</v>
      </c>
      <c r="Q198" s="17">
        <f t="shared" si="38"/>
        <v>81.739936482033983</v>
      </c>
      <c r="R198" s="18">
        <f t="shared" si="39"/>
        <v>-2.6399364820339883</v>
      </c>
      <c r="S198" s="21">
        <f t="shared" si="46"/>
        <v>-2.2308951361445679</v>
      </c>
      <c r="T198" s="22">
        <f t="shared" si="47"/>
        <v>-0.40904134588942043</v>
      </c>
    </row>
    <row r="199" spans="1:20" x14ac:dyDescent="0.25">
      <c r="A199">
        <v>2333</v>
      </c>
      <c r="B199" t="s">
        <v>185</v>
      </c>
      <c r="C199" s="8">
        <v>131.32</v>
      </c>
      <c r="D199" s="8">
        <v>79.02</v>
      </c>
      <c r="E199" s="17">
        <f t="shared" si="32"/>
        <v>198.22807705976317</v>
      </c>
      <c r="F199" s="18">
        <f t="shared" si="33"/>
        <v>-119.20807705976317</v>
      </c>
      <c r="G199" s="21">
        <f t="shared" si="40"/>
        <v>-119.13276637546383</v>
      </c>
      <c r="H199" s="22">
        <f t="shared" si="41"/>
        <v>-7.5310684299338959E-2</v>
      </c>
      <c r="I199" s="17">
        <f t="shared" si="34"/>
        <v>116.40673939166041</v>
      </c>
      <c r="J199" s="18">
        <f t="shared" si="35"/>
        <v>-37.386739391660413</v>
      </c>
      <c r="K199" s="21">
        <f t="shared" si="42"/>
        <v>-37.326348634691882</v>
      </c>
      <c r="L199" s="22">
        <f t="shared" si="43"/>
        <v>-6.0390756968530468E-2</v>
      </c>
      <c r="M199" s="17">
        <f t="shared" si="36"/>
        <v>19.098953027305626</v>
      </c>
      <c r="N199" s="18">
        <f t="shared" si="37"/>
        <v>59.92104697269437</v>
      </c>
      <c r="O199" s="21">
        <f t="shared" si="44"/>
        <v>59.963377637045909</v>
      </c>
      <c r="P199" s="22">
        <f t="shared" si="45"/>
        <v>-4.2330664351538871E-2</v>
      </c>
      <c r="Q199" s="17">
        <f t="shared" si="38"/>
        <v>81.716496631577257</v>
      </c>
      <c r="R199" s="18">
        <f t="shared" si="39"/>
        <v>-2.6964966315772614</v>
      </c>
      <c r="S199" s="21">
        <f t="shared" si="46"/>
        <v>-2.6399364820339883</v>
      </c>
      <c r="T199" s="22">
        <f t="shared" si="47"/>
        <v>-5.6560149543273042E-2</v>
      </c>
    </row>
    <row r="200" spans="1:20" x14ac:dyDescent="0.25">
      <c r="A200">
        <v>2332</v>
      </c>
      <c r="B200" t="s">
        <v>186</v>
      </c>
      <c r="C200" s="8">
        <v>132.47</v>
      </c>
      <c r="D200" s="8">
        <v>80.72</v>
      </c>
      <c r="E200" s="17">
        <f t="shared" si="32"/>
        <v>198.33593132087867</v>
      </c>
      <c r="F200" s="18">
        <f t="shared" si="33"/>
        <v>-117.61593132087867</v>
      </c>
      <c r="G200" s="21">
        <f t="shared" si="40"/>
        <v>-119.20807705976317</v>
      </c>
      <c r="H200" s="22">
        <f t="shared" si="41"/>
        <v>1.5921457388844971</v>
      </c>
      <c r="I200" s="17">
        <f t="shared" si="34"/>
        <v>116.85775198138391</v>
      </c>
      <c r="J200" s="18">
        <f t="shared" si="35"/>
        <v>-36.137751981383914</v>
      </c>
      <c r="K200" s="21">
        <f t="shared" si="42"/>
        <v>-37.386739391660413</v>
      </c>
      <c r="L200" s="22">
        <f t="shared" si="43"/>
        <v>1.2489874102764986</v>
      </c>
      <c r="M200" s="17">
        <f t="shared" si="36"/>
        <v>19.965347747220193</v>
      </c>
      <c r="N200" s="18">
        <f t="shared" si="37"/>
        <v>60.754652252779806</v>
      </c>
      <c r="O200" s="21">
        <f t="shared" si="44"/>
        <v>59.92104697269437</v>
      </c>
      <c r="P200" s="22">
        <f t="shared" si="45"/>
        <v>0.83360528008543611</v>
      </c>
      <c r="Q200" s="17">
        <f t="shared" si="38"/>
        <v>82.255613192082095</v>
      </c>
      <c r="R200" s="18">
        <f t="shared" si="39"/>
        <v>-1.5356131920820957</v>
      </c>
      <c r="S200" s="21">
        <f t="shared" si="46"/>
        <v>-2.6964966315772614</v>
      </c>
      <c r="T200" s="22">
        <f t="shared" si="47"/>
        <v>1.1608834394951657</v>
      </c>
    </row>
    <row r="201" spans="1:20" x14ac:dyDescent="0.25">
      <c r="A201">
        <v>2331</v>
      </c>
      <c r="B201" t="s">
        <v>187</v>
      </c>
      <c r="C201" s="8">
        <v>132.68</v>
      </c>
      <c r="D201" s="8">
        <v>81.180000000000007</v>
      </c>
      <c r="E201" s="17">
        <f t="shared" si="32"/>
        <v>198.35562644682147</v>
      </c>
      <c r="F201" s="18">
        <f t="shared" si="33"/>
        <v>-117.17562644682147</v>
      </c>
      <c r="G201" s="21">
        <f t="shared" si="40"/>
        <v>-117.61593132087867</v>
      </c>
      <c r="H201" s="22">
        <f t="shared" si="41"/>
        <v>0.44030487405720464</v>
      </c>
      <c r="I201" s="17">
        <f t="shared" si="34"/>
        <v>116.94011080211604</v>
      </c>
      <c r="J201" s="18">
        <f t="shared" si="35"/>
        <v>-35.760110802116031</v>
      </c>
      <c r="K201" s="21">
        <f t="shared" si="42"/>
        <v>-36.137751981383914</v>
      </c>
      <c r="L201" s="22">
        <f t="shared" si="43"/>
        <v>0.37764117926788288</v>
      </c>
      <c r="M201" s="17">
        <f t="shared" si="36"/>
        <v>20.123558956943725</v>
      </c>
      <c r="N201" s="18">
        <f t="shared" si="37"/>
        <v>61.056441043056282</v>
      </c>
      <c r="O201" s="21">
        <f t="shared" si="44"/>
        <v>60.754652252779806</v>
      </c>
      <c r="P201" s="22">
        <f t="shared" si="45"/>
        <v>0.30178879027647554</v>
      </c>
      <c r="Q201" s="17">
        <f t="shared" si="38"/>
        <v>82.354060564000378</v>
      </c>
      <c r="R201" s="18">
        <f t="shared" si="39"/>
        <v>-1.1740605640003707</v>
      </c>
      <c r="S201" s="21">
        <f t="shared" si="46"/>
        <v>-1.5356131920820957</v>
      </c>
      <c r="T201" s="22">
        <f t="shared" si="47"/>
        <v>0.36155262808172495</v>
      </c>
    </row>
    <row r="202" spans="1:20" x14ac:dyDescent="0.25">
      <c r="A202">
        <v>2330</v>
      </c>
      <c r="B202" t="s">
        <v>188</v>
      </c>
      <c r="C202" s="8">
        <v>134.54</v>
      </c>
      <c r="D202" s="8">
        <v>82.95</v>
      </c>
      <c r="E202" s="17">
        <f t="shared" si="32"/>
        <v>198.53006899088655</v>
      </c>
      <c r="F202" s="18">
        <f t="shared" si="33"/>
        <v>-115.58006899088655</v>
      </c>
      <c r="G202" s="21">
        <f t="shared" si="40"/>
        <v>-117.17562644682147</v>
      </c>
      <c r="H202" s="22">
        <f t="shared" si="41"/>
        <v>1.595557455934923</v>
      </c>
      <c r="I202" s="17">
        <f t="shared" si="34"/>
        <v>117.66957464288619</v>
      </c>
      <c r="J202" s="18">
        <f t="shared" si="35"/>
        <v>-34.719574642886187</v>
      </c>
      <c r="K202" s="21">
        <f t="shared" si="42"/>
        <v>-35.760110802116031</v>
      </c>
      <c r="L202" s="22">
        <f t="shared" si="43"/>
        <v>1.0405361592298448</v>
      </c>
      <c r="M202" s="17">
        <f t="shared" si="36"/>
        <v>21.524858243066404</v>
      </c>
      <c r="N202" s="18">
        <f t="shared" si="37"/>
        <v>61.425141756933598</v>
      </c>
      <c r="O202" s="21">
        <f t="shared" si="44"/>
        <v>61.056441043056282</v>
      </c>
      <c r="P202" s="22">
        <f t="shared" si="45"/>
        <v>0.36870071387731684</v>
      </c>
      <c r="Q202" s="17">
        <f t="shared" si="38"/>
        <v>83.226023000990793</v>
      </c>
      <c r="R202" s="18">
        <f t="shared" si="39"/>
        <v>-0.27602300099079002</v>
      </c>
      <c r="S202" s="21">
        <f t="shared" si="46"/>
        <v>-1.1740605640003707</v>
      </c>
      <c r="T202" s="22">
        <f t="shared" si="47"/>
        <v>0.89803756300958071</v>
      </c>
    </row>
    <row r="203" spans="1:20" x14ac:dyDescent="0.25">
      <c r="A203">
        <v>2329</v>
      </c>
      <c r="B203" t="s">
        <v>189</v>
      </c>
      <c r="C203" s="8">
        <v>134.44999999999999</v>
      </c>
      <c r="D203" s="8">
        <v>82.68</v>
      </c>
      <c r="E203" s="17">
        <f t="shared" si="32"/>
        <v>198.52162822262534</v>
      </c>
      <c r="F203" s="18">
        <f t="shared" si="33"/>
        <v>-115.84162822262533</v>
      </c>
      <c r="G203" s="21">
        <f t="shared" si="40"/>
        <v>-115.58006899088655</v>
      </c>
      <c r="H203" s="22">
        <f t="shared" si="41"/>
        <v>-0.26155923173878648</v>
      </c>
      <c r="I203" s="17">
        <f t="shared" si="34"/>
        <v>117.63427800542956</v>
      </c>
      <c r="J203" s="18">
        <f t="shared" si="35"/>
        <v>-34.954278005429558</v>
      </c>
      <c r="K203" s="21">
        <f t="shared" si="42"/>
        <v>-34.719574642886187</v>
      </c>
      <c r="L203" s="22">
        <f t="shared" si="43"/>
        <v>-0.23470336254337099</v>
      </c>
      <c r="M203" s="17">
        <f t="shared" si="36"/>
        <v>21.45705343889918</v>
      </c>
      <c r="N203" s="18">
        <f t="shared" si="37"/>
        <v>61.222946561100827</v>
      </c>
      <c r="O203" s="21">
        <f t="shared" si="44"/>
        <v>61.425141756933598</v>
      </c>
      <c r="P203" s="22">
        <f t="shared" si="45"/>
        <v>-0.2021951958327719</v>
      </c>
      <c r="Q203" s="17">
        <f t="shared" si="38"/>
        <v>83.183831270168668</v>
      </c>
      <c r="R203" s="18">
        <f t="shared" si="39"/>
        <v>-0.50383127016866069</v>
      </c>
      <c r="S203" s="21">
        <f t="shared" si="46"/>
        <v>-0.27602300099079002</v>
      </c>
      <c r="T203" s="22">
        <f t="shared" si="47"/>
        <v>-0.22780826917787067</v>
      </c>
    </row>
    <row r="204" spans="1:20" x14ac:dyDescent="0.25">
      <c r="A204">
        <v>2328</v>
      </c>
      <c r="B204" t="s">
        <v>190</v>
      </c>
      <c r="C204" s="8">
        <v>134.79</v>
      </c>
      <c r="D204" s="8">
        <v>82.63</v>
      </c>
      <c r="E204" s="17">
        <f t="shared" si="32"/>
        <v>198.5535155693899</v>
      </c>
      <c r="F204" s="18">
        <f t="shared" si="33"/>
        <v>-115.92351556938991</v>
      </c>
      <c r="G204" s="21">
        <f t="shared" si="40"/>
        <v>-115.84162822262533</v>
      </c>
      <c r="H204" s="22">
        <f t="shared" si="41"/>
        <v>-8.1887346764574431E-2</v>
      </c>
      <c r="I204" s="17">
        <f t="shared" si="34"/>
        <v>117.76762085804347</v>
      </c>
      <c r="J204" s="18">
        <f t="shared" si="35"/>
        <v>-35.137620858043476</v>
      </c>
      <c r="K204" s="21">
        <f t="shared" si="42"/>
        <v>-34.954278005429558</v>
      </c>
      <c r="L204" s="22">
        <f t="shared" si="43"/>
        <v>-0.18334285261391869</v>
      </c>
      <c r="M204" s="17">
        <f t="shared" si="36"/>
        <v>21.713204921308702</v>
      </c>
      <c r="N204" s="18">
        <f t="shared" si="37"/>
        <v>60.916795078691294</v>
      </c>
      <c r="O204" s="21">
        <f t="shared" si="44"/>
        <v>61.222946561100827</v>
      </c>
      <c r="P204" s="22">
        <f t="shared" si="45"/>
        <v>-0.3061514824095326</v>
      </c>
      <c r="Q204" s="17">
        <f t="shared" si="38"/>
        <v>83.343222253274462</v>
      </c>
      <c r="R204" s="18">
        <f t="shared" si="39"/>
        <v>-0.71322225327446631</v>
      </c>
      <c r="S204" s="21">
        <f t="shared" si="46"/>
        <v>-0.50383127016866069</v>
      </c>
      <c r="T204" s="22">
        <f t="shared" si="47"/>
        <v>-0.20939098310580562</v>
      </c>
    </row>
    <row r="205" spans="1:20" x14ac:dyDescent="0.25">
      <c r="A205">
        <v>2327</v>
      </c>
      <c r="B205" t="s">
        <v>191</v>
      </c>
      <c r="C205" s="8">
        <v>132.57</v>
      </c>
      <c r="D205" s="8">
        <v>82.81</v>
      </c>
      <c r="E205" s="17">
        <f t="shared" si="32"/>
        <v>198.34530995227999</v>
      </c>
      <c r="F205" s="18">
        <f t="shared" si="33"/>
        <v>-115.53530995227999</v>
      </c>
      <c r="G205" s="21">
        <f t="shared" si="40"/>
        <v>-115.92351556938991</v>
      </c>
      <c r="H205" s="22">
        <f t="shared" si="41"/>
        <v>0.38820561710991797</v>
      </c>
      <c r="I205" s="17">
        <f t="shared" si="34"/>
        <v>116.89697046744682</v>
      </c>
      <c r="J205" s="18">
        <f t="shared" si="35"/>
        <v>-34.086970467446818</v>
      </c>
      <c r="K205" s="21">
        <f t="shared" si="42"/>
        <v>-35.137620858043476</v>
      </c>
      <c r="L205" s="22">
        <f t="shared" si="43"/>
        <v>1.0506503905966582</v>
      </c>
      <c r="M205" s="17">
        <f t="shared" si="36"/>
        <v>20.040686418517112</v>
      </c>
      <c r="N205" s="18">
        <f t="shared" si="37"/>
        <v>62.769313581482891</v>
      </c>
      <c r="O205" s="21">
        <f t="shared" si="44"/>
        <v>60.916795078691294</v>
      </c>
      <c r="P205" s="22">
        <f t="shared" si="45"/>
        <v>1.8525185027915967</v>
      </c>
      <c r="Q205" s="17">
        <f t="shared" si="38"/>
        <v>82.302492892995559</v>
      </c>
      <c r="R205" s="18">
        <f t="shared" si="39"/>
        <v>0.50750710700444301</v>
      </c>
      <c r="S205" s="21">
        <f t="shared" si="46"/>
        <v>-0.71322225327446631</v>
      </c>
      <c r="T205" s="22">
        <f t="shared" si="47"/>
        <v>1.2207293602789093</v>
      </c>
    </row>
    <row r="206" spans="1:20" x14ac:dyDescent="0.25">
      <c r="A206">
        <v>2326</v>
      </c>
      <c r="B206" t="s">
        <v>192</v>
      </c>
      <c r="C206" s="8">
        <v>135.36000000000001</v>
      </c>
      <c r="D206" s="8">
        <v>82.4</v>
      </c>
      <c r="E206" s="17">
        <f t="shared" si="32"/>
        <v>198.6069737683776</v>
      </c>
      <c r="F206" s="18">
        <f t="shared" si="33"/>
        <v>-116.20697376837759</v>
      </c>
      <c r="G206" s="21">
        <f t="shared" si="40"/>
        <v>-115.53530995227999</v>
      </c>
      <c r="H206" s="22">
        <f t="shared" si="41"/>
        <v>-0.67166381609760606</v>
      </c>
      <c r="I206" s="17">
        <f t="shared" si="34"/>
        <v>117.99116622860208</v>
      </c>
      <c r="J206" s="18">
        <f t="shared" si="35"/>
        <v>-35.591166228602077</v>
      </c>
      <c r="K206" s="21">
        <f t="shared" si="42"/>
        <v>-34.086970467446818</v>
      </c>
      <c r="L206" s="22">
        <f t="shared" si="43"/>
        <v>-1.504195761155259</v>
      </c>
      <c r="M206" s="17">
        <f t="shared" si="36"/>
        <v>22.142635347701159</v>
      </c>
      <c r="N206" s="18">
        <f t="shared" si="37"/>
        <v>60.257364652298847</v>
      </c>
      <c r="O206" s="21">
        <f t="shared" si="44"/>
        <v>62.769313581482891</v>
      </c>
      <c r="P206" s="22">
        <f t="shared" si="45"/>
        <v>-2.5119489291840438</v>
      </c>
      <c r="Q206" s="17">
        <f t="shared" si="38"/>
        <v>83.610436548481204</v>
      </c>
      <c r="R206" s="18">
        <f t="shared" si="39"/>
        <v>-1.2104365484811979</v>
      </c>
      <c r="S206" s="21">
        <f t="shared" si="46"/>
        <v>0.50750710700444301</v>
      </c>
      <c r="T206" s="22">
        <f t="shared" si="47"/>
        <v>-1.7179436554856409</v>
      </c>
    </row>
    <row r="207" spans="1:20" x14ac:dyDescent="0.25">
      <c r="A207">
        <v>2325</v>
      </c>
      <c r="B207" t="s">
        <v>193</v>
      </c>
      <c r="C207" s="8">
        <v>134.36099999999999</v>
      </c>
      <c r="D207" s="8">
        <v>81.27</v>
      </c>
      <c r="E207" s="17">
        <f t="shared" si="32"/>
        <v>198.51328124067814</v>
      </c>
      <c r="F207" s="18">
        <f t="shared" si="33"/>
        <v>-117.24328124067814</v>
      </c>
      <c r="G207" s="21">
        <f t="shared" si="40"/>
        <v>-116.20697376837759</v>
      </c>
      <c r="H207" s="22">
        <f t="shared" si="41"/>
        <v>-1.0363074723005496</v>
      </c>
      <c r="I207" s="17">
        <f t="shared" si="34"/>
        <v>117.59937355283358</v>
      </c>
      <c r="J207" s="18">
        <f t="shared" si="35"/>
        <v>-36.329373552833587</v>
      </c>
      <c r="K207" s="21">
        <f t="shared" si="42"/>
        <v>-35.591166228602077</v>
      </c>
      <c r="L207" s="22">
        <f t="shared" si="43"/>
        <v>-0.73820732423151014</v>
      </c>
      <c r="M207" s="17">
        <f t="shared" si="36"/>
        <v>21.390002021444914</v>
      </c>
      <c r="N207" s="18">
        <f t="shared" si="37"/>
        <v>59.879997978555082</v>
      </c>
      <c r="O207" s="21">
        <f t="shared" si="44"/>
        <v>60.257364652298847</v>
      </c>
      <c r="P207" s="22">
        <f t="shared" si="45"/>
        <v>-0.37736667374376509</v>
      </c>
      <c r="Q207" s="17">
        <f t="shared" si="38"/>
        <v>83.142108336355705</v>
      </c>
      <c r="R207" s="18">
        <f t="shared" si="39"/>
        <v>-1.8721083363557085</v>
      </c>
      <c r="S207" s="21">
        <f t="shared" si="46"/>
        <v>-1.2104365484811979</v>
      </c>
      <c r="T207" s="22">
        <f t="shared" si="47"/>
        <v>-0.66167178787451064</v>
      </c>
    </row>
    <row r="208" spans="1:20" x14ac:dyDescent="0.25">
      <c r="A208">
        <v>2324</v>
      </c>
      <c r="B208" t="s">
        <v>194</v>
      </c>
      <c r="C208" s="8">
        <v>135.36000000000001</v>
      </c>
      <c r="D208" s="8">
        <v>82.32</v>
      </c>
      <c r="E208" s="17">
        <f t="shared" ref="E208:E271" si="48">+$G$3*$C208+$G$4</f>
        <v>198.6069737683776</v>
      </c>
      <c r="F208" s="18">
        <f t="shared" ref="F208:F271" si="49">+$D208-E208</f>
        <v>-116.28697376837761</v>
      </c>
      <c r="G208" s="21">
        <f t="shared" si="40"/>
        <v>-117.24328124067814</v>
      </c>
      <c r="H208" s="22">
        <f t="shared" si="41"/>
        <v>0.95630747230053714</v>
      </c>
      <c r="I208" s="17">
        <f t="shared" ref="I208:I271" si="50">+$G$5*$C208+$G$6</f>
        <v>117.99116622860208</v>
      </c>
      <c r="J208" s="18">
        <f t="shared" ref="J208:J271" si="51">+$D208-I208</f>
        <v>-35.67116622860209</v>
      </c>
      <c r="K208" s="21">
        <f t="shared" si="42"/>
        <v>-36.329373552833587</v>
      </c>
      <c r="L208" s="22">
        <f t="shared" si="43"/>
        <v>0.65820732423149764</v>
      </c>
      <c r="M208" s="17">
        <f t="shared" ref="M208:M271" si="52">+$G$7*$C208+$G$8</f>
        <v>22.142635347701159</v>
      </c>
      <c r="N208" s="18">
        <f t="shared" ref="N208:N271" si="53">+$D208-M208</f>
        <v>60.177364652298834</v>
      </c>
      <c r="O208" s="21">
        <f t="shared" si="44"/>
        <v>59.879997978555082</v>
      </c>
      <c r="P208" s="22">
        <f t="shared" si="45"/>
        <v>0.29736667374375259</v>
      </c>
      <c r="Q208" s="17">
        <f t="shared" ref="Q208:Q271" si="54">+$G$9*$C208+$G$10</f>
        <v>83.610436548481204</v>
      </c>
      <c r="R208" s="18">
        <f t="shared" ref="R208:R271" si="55">+$D208-Q208</f>
        <v>-1.2904365484812104</v>
      </c>
      <c r="S208" s="21">
        <f t="shared" si="46"/>
        <v>-1.8721083363557085</v>
      </c>
      <c r="T208" s="22">
        <f t="shared" si="47"/>
        <v>0.58167178787449814</v>
      </c>
    </row>
    <row r="209" spans="1:20" x14ac:dyDescent="0.25">
      <c r="A209">
        <v>2323</v>
      </c>
      <c r="B209" t="s">
        <v>195</v>
      </c>
      <c r="C209" s="8">
        <v>135.19</v>
      </c>
      <c r="D209" s="8">
        <v>81.95</v>
      </c>
      <c r="E209" s="17">
        <f t="shared" si="48"/>
        <v>198.59103009499529</v>
      </c>
      <c r="F209" s="18">
        <f t="shared" si="49"/>
        <v>-116.64103009499529</v>
      </c>
      <c r="G209" s="21">
        <f t="shared" ref="G209:G272" si="56">+F208</f>
        <v>-116.28697376837761</v>
      </c>
      <c r="H209" s="22">
        <f t="shared" ref="H209:H272" si="57">+F209-G209</f>
        <v>-0.35405632661768038</v>
      </c>
      <c r="I209" s="17">
        <f t="shared" si="50"/>
        <v>117.92449480229513</v>
      </c>
      <c r="J209" s="18">
        <f t="shared" si="51"/>
        <v>-35.974494802295126</v>
      </c>
      <c r="K209" s="21">
        <f t="shared" ref="K209:K272" si="58">+J208</f>
        <v>-35.67116622860209</v>
      </c>
      <c r="L209" s="22">
        <f t="shared" ref="L209:L272" si="59">+J209-K209</f>
        <v>-0.30332857369303667</v>
      </c>
      <c r="M209" s="17">
        <f t="shared" si="52"/>
        <v>22.014559606496377</v>
      </c>
      <c r="N209" s="18">
        <f t="shared" si="53"/>
        <v>59.935440393503626</v>
      </c>
      <c r="O209" s="21">
        <f t="shared" ref="O209:O272" si="60">+N208</f>
        <v>60.177364652298834</v>
      </c>
      <c r="P209" s="22">
        <f t="shared" ref="P209:P272" si="61">+N209-O209</f>
        <v>-0.2419242587952084</v>
      </c>
      <c r="Q209" s="17">
        <f t="shared" si="54"/>
        <v>83.530741056928321</v>
      </c>
      <c r="R209" s="18">
        <f t="shared" si="55"/>
        <v>-1.5807410569283178</v>
      </c>
      <c r="S209" s="21">
        <f t="shared" ref="S209:S272" si="62">+R208</f>
        <v>-1.2904365484812104</v>
      </c>
      <c r="T209" s="22">
        <f t="shared" ref="T209:T272" si="63">+R209-S209</f>
        <v>-0.29030450844710742</v>
      </c>
    </row>
    <row r="210" spans="1:20" x14ac:dyDescent="0.25">
      <c r="A210">
        <v>2322</v>
      </c>
      <c r="B210" t="s">
        <v>196</v>
      </c>
      <c r="C210" s="8">
        <v>134.56</v>
      </c>
      <c r="D210" s="8">
        <v>81.27</v>
      </c>
      <c r="E210" s="17">
        <f t="shared" si="48"/>
        <v>198.53194471716682</v>
      </c>
      <c r="F210" s="18">
        <f t="shared" si="49"/>
        <v>-117.26194471716683</v>
      </c>
      <c r="G210" s="21">
        <f t="shared" si="56"/>
        <v>-116.64103009499529</v>
      </c>
      <c r="H210" s="22">
        <f t="shared" si="57"/>
        <v>-0.62091462217154003</v>
      </c>
      <c r="I210" s="17">
        <f t="shared" si="50"/>
        <v>117.67741834009877</v>
      </c>
      <c r="J210" s="18">
        <f t="shared" si="51"/>
        <v>-36.407418340098772</v>
      </c>
      <c r="K210" s="21">
        <f t="shared" si="58"/>
        <v>-35.974494802295126</v>
      </c>
      <c r="L210" s="22">
        <f t="shared" si="59"/>
        <v>-0.43292353780364579</v>
      </c>
      <c r="M210" s="17">
        <f t="shared" si="52"/>
        <v>21.539925977325794</v>
      </c>
      <c r="N210" s="18">
        <f t="shared" si="53"/>
        <v>59.730074022674202</v>
      </c>
      <c r="O210" s="21">
        <f t="shared" si="60"/>
        <v>59.935440393503626</v>
      </c>
      <c r="P210" s="22">
        <f t="shared" si="61"/>
        <v>-0.20536637082942377</v>
      </c>
      <c r="Q210" s="17">
        <f t="shared" si="54"/>
        <v>83.235398941173486</v>
      </c>
      <c r="R210" s="18">
        <f t="shared" si="55"/>
        <v>-1.9653989411734898</v>
      </c>
      <c r="S210" s="21">
        <f t="shared" si="62"/>
        <v>-1.5807410569283178</v>
      </c>
      <c r="T210" s="22">
        <f t="shared" si="63"/>
        <v>-0.384657884245172</v>
      </c>
    </row>
    <row r="211" spans="1:20" x14ac:dyDescent="0.25">
      <c r="A211">
        <v>2321</v>
      </c>
      <c r="B211" t="s">
        <v>197</v>
      </c>
      <c r="C211" s="8">
        <v>136.04900000000001</v>
      </c>
      <c r="D211" s="8">
        <v>82.8</v>
      </c>
      <c r="E211" s="17">
        <f t="shared" si="48"/>
        <v>198.67159253873285</v>
      </c>
      <c r="F211" s="18">
        <f t="shared" si="49"/>
        <v>-115.87159253873286</v>
      </c>
      <c r="G211" s="21">
        <f t="shared" si="56"/>
        <v>-117.26194471716683</v>
      </c>
      <c r="H211" s="22">
        <f t="shared" si="57"/>
        <v>1.3903521784339716</v>
      </c>
      <c r="I211" s="17">
        <f t="shared" si="50"/>
        <v>118.26138159757554</v>
      </c>
      <c r="J211" s="18">
        <f t="shared" si="51"/>
        <v>-35.461381597575539</v>
      </c>
      <c r="K211" s="21">
        <f t="shared" si="58"/>
        <v>-36.407418340098772</v>
      </c>
      <c r="L211" s="22">
        <f t="shared" si="59"/>
        <v>0.94603674252323344</v>
      </c>
      <c r="M211" s="17">
        <f t="shared" si="52"/>
        <v>22.661718792936924</v>
      </c>
      <c r="N211" s="18">
        <f t="shared" si="53"/>
        <v>60.138281207063073</v>
      </c>
      <c r="O211" s="21">
        <f t="shared" si="60"/>
        <v>59.730074022674202</v>
      </c>
      <c r="P211" s="22">
        <f t="shared" si="61"/>
        <v>0.40820718438887127</v>
      </c>
      <c r="Q211" s="17">
        <f t="shared" si="54"/>
        <v>83.933437687774983</v>
      </c>
      <c r="R211" s="18">
        <f t="shared" si="55"/>
        <v>-1.1334376877749861</v>
      </c>
      <c r="S211" s="21">
        <f t="shared" si="62"/>
        <v>-1.9653989411734898</v>
      </c>
      <c r="T211" s="22">
        <f t="shared" si="63"/>
        <v>0.83196125339850369</v>
      </c>
    </row>
    <row r="212" spans="1:20" x14ac:dyDescent="0.25">
      <c r="A212">
        <v>2320</v>
      </c>
      <c r="B212" t="s">
        <v>198</v>
      </c>
      <c r="C212" s="8">
        <v>136.41</v>
      </c>
      <c r="D212" s="8">
        <v>82.79</v>
      </c>
      <c r="E212" s="17">
        <f t="shared" si="48"/>
        <v>198.70544939809173</v>
      </c>
      <c r="F212" s="18">
        <f t="shared" si="49"/>
        <v>-115.91544939809172</v>
      </c>
      <c r="G212" s="21">
        <f t="shared" si="56"/>
        <v>-115.87159253873286</v>
      </c>
      <c r="H212" s="22">
        <f t="shared" si="57"/>
        <v>-4.3856859358868405E-2</v>
      </c>
      <c r="I212" s="17">
        <f t="shared" si="50"/>
        <v>118.40296033226265</v>
      </c>
      <c r="J212" s="18">
        <f t="shared" si="51"/>
        <v>-35.612960332262645</v>
      </c>
      <c r="K212" s="21">
        <f t="shared" si="58"/>
        <v>-35.461381597575539</v>
      </c>
      <c r="L212" s="22">
        <f t="shared" si="59"/>
        <v>-0.15157873468710648</v>
      </c>
      <c r="M212" s="17">
        <f t="shared" si="52"/>
        <v>22.933691396318792</v>
      </c>
      <c r="N212" s="18">
        <f t="shared" si="53"/>
        <v>59.856308603681214</v>
      </c>
      <c r="O212" s="21">
        <f t="shared" si="60"/>
        <v>60.138281207063073</v>
      </c>
      <c r="P212" s="22">
        <f t="shared" si="61"/>
        <v>-0.2819726033818597</v>
      </c>
      <c r="Q212" s="17">
        <f t="shared" si="54"/>
        <v>84.102673408072576</v>
      </c>
      <c r="R212" s="18">
        <f t="shared" si="55"/>
        <v>-1.3126734080725697</v>
      </c>
      <c r="S212" s="21">
        <f t="shared" si="62"/>
        <v>-1.1334376877749861</v>
      </c>
      <c r="T212" s="22">
        <f t="shared" si="63"/>
        <v>-0.17923572029758361</v>
      </c>
    </row>
    <row r="213" spans="1:20" x14ac:dyDescent="0.25">
      <c r="A213">
        <v>2319</v>
      </c>
      <c r="B213" t="s">
        <v>199</v>
      </c>
      <c r="C213" s="8">
        <v>136.47</v>
      </c>
      <c r="D213" s="8">
        <v>82.23</v>
      </c>
      <c r="E213" s="17">
        <f t="shared" si="48"/>
        <v>198.71107657693253</v>
      </c>
      <c r="F213" s="18">
        <f t="shared" si="49"/>
        <v>-116.48107657693252</v>
      </c>
      <c r="G213" s="21">
        <f t="shared" si="56"/>
        <v>-115.91544939809172</v>
      </c>
      <c r="H213" s="22">
        <f t="shared" si="57"/>
        <v>-0.56562717884079916</v>
      </c>
      <c r="I213" s="17">
        <f t="shared" si="50"/>
        <v>118.4264914239004</v>
      </c>
      <c r="J213" s="18">
        <f t="shared" si="51"/>
        <v>-36.196491423900397</v>
      </c>
      <c r="K213" s="21">
        <f t="shared" si="58"/>
        <v>-35.612960332262645</v>
      </c>
      <c r="L213" s="22">
        <f t="shared" si="59"/>
        <v>-0.5835310916377523</v>
      </c>
      <c r="M213" s="17">
        <f t="shared" si="52"/>
        <v>22.978894599096947</v>
      </c>
      <c r="N213" s="18">
        <f t="shared" si="53"/>
        <v>59.251105400903057</v>
      </c>
      <c r="O213" s="21">
        <f t="shared" si="60"/>
        <v>59.856308603681214</v>
      </c>
      <c r="P213" s="22">
        <f t="shared" si="61"/>
        <v>-0.60520320277815642</v>
      </c>
      <c r="Q213" s="17">
        <f t="shared" si="54"/>
        <v>84.130801228620655</v>
      </c>
      <c r="R213" s="18">
        <f t="shared" si="55"/>
        <v>-1.9008012286206508</v>
      </c>
      <c r="S213" s="21">
        <f t="shared" si="62"/>
        <v>-1.3126734080725697</v>
      </c>
      <c r="T213" s="22">
        <f t="shared" si="63"/>
        <v>-0.5881278205480811</v>
      </c>
    </row>
    <row r="214" spans="1:20" x14ac:dyDescent="0.25">
      <c r="A214">
        <v>2318</v>
      </c>
      <c r="B214" t="s">
        <v>200</v>
      </c>
      <c r="C214" s="8">
        <v>136.03200000000001</v>
      </c>
      <c r="D214" s="8">
        <v>81.58</v>
      </c>
      <c r="E214" s="17">
        <f t="shared" si="48"/>
        <v>198.66999817139464</v>
      </c>
      <c r="F214" s="18">
        <f t="shared" si="49"/>
        <v>-117.08999817139464</v>
      </c>
      <c r="G214" s="21">
        <f t="shared" si="56"/>
        <v>-116.48107657693252</v>
      </c>
      <c r="H214" s="22">
        <f t="shared" si="57"/>
        <v>-0.60892159446211735</v>
      </c>
      <c r="I214" s="17">
        <f t="shared" si="50"/>
        <v>118.25471445494485</v>
      </c>
      <c r="J214" s="18">
        <f t="shared" si="51"/>
        <v>-36.674714454944848</v>
      </c>
      <c r="K214" s="21">
        <f t="shared" si="58"/>
        <v>-36.196491423900397</v>
      </c>
      <c r="L214" s="22">
        <f t="shared" si="59"/>
        <v>-0.47822303104445041</v>
      </c>
      <c r="M214" s="17">
        <f t="shared" si="52"/>
        <v>22.648911218816451</v>
      </c>
      <c r="N214" s="18">
        <f t="shared" si="53"/>
        <v>58.931088781183547</v>
      </c>
      <c r="O214" s="21">
        <f t="shared" si="60"/>
        <v>59.251105400903057</v>
      </c>
      <c r="P214" s="22">
        <f t="shared" si="61"/>
        <v>-0.32001661971951023</v>
      </c>
      <c r="Q214" s="17">
        <f t="shared" si="54"/>
        <v>83.925468138619692</v>
      </c>
      <c r="R214" s="18">
        <f t="shared" si="55"/>
        <v>-2.3454681386196938</v>
      </c>
      <c r="S214" s="21">
        <f t="shared" si="62"/>
        <v>-1.9008012286206508</v>
      </c>
      <c r="T214" s="22">
        <f t="shared" si="63"/>
        <v>-0.44466690999904301</v>
      </c>
    </row>
    <row r="215" spans="1:20" x14ac:dyDescent="0.25">
      <c r="A215">
        <v>2317</v>
      </c>
      <c r="B215" t="s">
        <v>201</v>
      </c>
      <c r="C215" s="8">
        <v>136.631</v>
      </c>
      <c r="D215" s="8">
        <v>82.8</v>
      </c>
      <c r="E215" s="17">
        <f t="shared" si="48"/>
        <v>198.72617617348871</v>
      </c>
      <c r="F215" s="18">
        <f t="shared" si="49"/>
        <v>-115.92617617348871</v>
      </c>
      <c r="G215" s="21">
        <f t="shared" si="56"/>
        <v>-117.08999817139464</v>
      </c>
      <c r="H215" s="22">
        <f t="shared" si="57"/>
        <v>1.1638219979059272</v>
      </c>
      <c r="I215" s="17">
        <f t="shared" si="50"/>
        <v>118.48963318646169</v>
      </c>
      <c r="J215" s="18">
        <f t="shared" si="51"/>
        <v>-35.689633186461691</v>
      </c>
      <c r="K215" s="21">
        <f t="shared" si="58"/>
        <v>-36.674714454944848</v>
      </c>
      <c r="L215" s="22">
        <f t="shared" si="59"/>
        <v>0.98508126848315669</v>
      </c>
      <c r="M215" s="17">
        <f t="shared" si="52"/>
        <v>23.100189859884978</v>
      </c>
      <c r="N215" s="18">
        <f t="shared" si="53"/>
        <v>59.699810140115019</v>
      </c>
      <c r="O215" s="21">
        <f t="shared" si="60"/>
        <v>58.931088781183547</v>
      </c>
      <c r="P215" s="22">
        <f t="shared" si="61"/>
        <v>0.76872135893147231</v>
      </c>
      <c r="Q215" s="17">
        <f t="shared" si="54"/>
        <v>84.206277547091332</v>
      </c>
      <c r="R215" s="18">
        <f t="shared" si="55"/>
        <v>-1.4062775470913351</v>
      </c>
      <c r="S215" s="21">
        <f t="shared" si="62"/>
        <v>-2.3454681386196938</v>
      </c>
      <c r="T215" s="22">
        <f t="shared" si="63"/>
        <v>0.93919059152835871</v>
      </c>
    </row>
    <row r="216" spans="1:20" x14ac:dyDescent="0.25">
      <c r="A216">
        <v>2316</v>
      </c>
      <c r="B216" t="s">
        <v>202</v>
      </c>
      <c r="C216" s="8">
        <v>136.93</v>
      </c>
      <c r="D216" s="8">
        <v>82.64</v>
      </c>
      <c r="E216" s="17">
        <f t="shared" si="48"/>
        <v>198.75421828137874</v>
      </c>
      <c r="F216" s="18">
        <f t="shared" si="49"/>
        <v>-116.11421828137874</v>
      </c>
      <c r="G216" s="21">
        <f t="shared" si="56"/>
        <v>-115.92617617348871</v>
      </c>
      <c r="H216" s="22">
        <f t="shared" si="57"/>
        <v>-0.18804210789002695</v>
      </c>
      <c r="I216" s="17">
        <f t="shared" si="50"/>
        <v>118.60689645978979</v>
      </c>
      <c r="J216" s="18">
        <f t="shared" si="51"/>
        <v>-35.966896459789794</v>
      </c>
      <c r="K216" s="21">
        <f t="shared" si="58"/>
        <v>-35.689633186461691</v>
      </c>
      <c r="L216" s="22">
        <f t="shared" si="59"/>
        <v>-0.27726327332810285</v>
      </c>
      <c r="M216" s="17">
        <f t="shared" si="52"/>
        <v>23.325452487062776</v>
      </c>
      <c r="N216" s="18">
        <f t="shared" si="53"/>
        <v>59.314547512937224</v>
      </c>
      <c r="O216" s="21">
        <f t="shared" si="60"/>
        <v>59.699810140115019</v>
      </c>
      <c r="P216" s="22">
        <f t="shared" si="61"/>
        <v>-0.38526262717779503</v>
      </c>
      <c r="Q216" s="17">
        <f t="shared" si="54"/>
        <v>84.346447852822592</v>
      </c>
      <c r="R216" s="18">
        <f t="shared" si="55"/>
        <v>-1.7064478528225919</v>
      </c>
      <c r="S216" s="21">
        <f t="shared" si="62"/>
        <v>-1.4062775470913351</v>
      </c>
      <c r="T216" s="22">
        <f t="shared" si="63"/>
        <v>-0.3001703057312568</v>
      </c>
    </row>
    <row r="217" spans="1:20" x14ac:dyDescent="0.25">
      <c r="A217">
        <v>2315</v>
      </c>
      <c r="B217" t="s">
        <v>203</v>
      </c>
      <c r="C217" s="8">
        <v>137.16</v>
      </c>
      <c r="D217" s="8">
        <v>82.5</v>
      </c>
      <c r="E217" s="17">
        <f t="shared" si="48"/>
        <v>198.77578913360182</v>
      </c>
      <c r="F217" s="18">
        <f t="shared" si="49"/>
        <v>-116.27578913360182</v>
      </c>
      <c r="G217" s="21">
        <f t="shared" si="56"/>
        <v>-116.11421828137874</v>
      </c>
      <c r="H217" s="22">
        <f t="shared" si="57"/>
        <v>-0.16157085222307899</v>
      </c>
      <c r="I217" s="17">
        <f t="shared" si="50"/>
        <v>118.6970989777345</v>
      </c>
      <c r="J217" s="18">
        <f t="shared" si="51"/>
        <v>-36.197098977734498</v>
      </c>
      <c r="K217" s="21">
        <f t="shared" si="58"/>
        <v>-35.966896459789794</v>
      </c>
      <c r="L217" s="22">
        <f t="shared" si="59"/>
        <v>-0.23020251794470425</v>
      </c>
      <c r="M217" s="17">
        <f t="shared" si="52"/>
        <v>23.498731431045684</v>
      </c>
      <c r="N217" s="18">
        <f t="shared" si="53"/>
        <v>59.001268568954316</v>
      </c>
      <c r="O217" s="21">
        <f t="shared" si="60"/>
        <v>59.314547512937224</v>
      </c>
      <c r="P217" s="22">
        <f t="shared" si="61"/>
        <v>-0.31327894398290823</v>
      </c>
      <c r="Q217" s="17">
        <f t="shared" si="54"/>
        <v>84.454271164923554</v>
      </c>
      <c r="R217" s="18">
        <f t="shared" si="55"/>
        <v>-1.9542711649235542</v>
      </c>
      <c r="S217" s="21">
        <f t="shared" si="62"/>
        <v>-1.7064478528225919</v>
      </c>
      <c r="T217" s="22">
        <f t="shared" si="63"/>
        <v>-0.24782331210096231</v>
      </c>
    </row>
    <row r="218" spans="1:20" x14ac:dyDescent="0.25">
      <c r="A218">
        <v>2314</v>
      </c>
      <c r="B218" t="s">
        <v>204</v>
      </c>
      <c r="C218" s="8">
        <v>137.559</v>
      </c>
      <c r="D218" s="8">
        <v>82.28</v>
      </c>
      <c r="E218" s="17">
        <f t="shared" si="48"/>
        <v>198.8132098728932</v>
      </c>
      <c r="F218" s="18">
        <f t="shared" si="49"/>
        <v>-116.5332098728932</v>
      </c>
      <c r="G218" s="21">
        <f t="shared" si="56"/>
        <v>-116.27578913360182</v>
      </c>
      <c r="H218" s="22">
        <f t="shared" si="57"/>
        <v>-0.25742073929137632</v>
      </c>
      <c r="I218" s="17">
        <f t="shared" si="50"/>
        <v>118.85358073712551</v>
      </c>
      <c r="J218" s="18">
        <f t="shared" si="51"/>
        <v>-36.573580737125511</v>
      </c>
      <c r="K218" s="21">
        <f t="shared" si="58"/>
        <v>-36.197098977734498</v>
      </c>
      <c r="L218" s="22">
        <f t="shared" si="59"/>
        <v>-0.37648175939101236</v>
      </c>
      <c r="M218" s="17">
        <f t="shared" si="52"/>
        <v>23.799332729520387</v>
      </c>
      <c r="N218" s="18">
        <f t="shared" si="53"/>
        <v>58.480667270479614</v>
      </c>
      <c r="O218" s="21">
        <f t="shared" si="60"/>
        <v>59.001268568954316</v>
      </c>
      <c r="P218" s="22">
        <f t="shared" si="61"/>
        <v>-0.52060129847470193</v>
      </c>
      <c r="Q218" s="17">
        <f t="shared" si="54"/>
        <v>84.641321171568279</v>
      </c>
      <c r="R218" s="18">
        <f t="shared" si="55"/>
        <v>-2.361321171568278</v>
      </c>
      <c r="S218" s="21">
        <f t="shared" si="62"/>
        <v>-1.9542711649235542</v>
      </c>
      <c r="T218" s="22">
        <f t="shared" si="63"/>
        <v>-0.40705000664472379</v>
      </c>
    </row>
    <row r="219" spans="1:20" x14ac:dyDescent="0.25">
      <c r="A219">
        <v>2313</v>
      </c>
      <c r="B219" t="s">
        <v>205</v>
      </c>
      <c r="C219" s="8">
        <v>137.02000000000001</v>
      </c>
      <c r="D219" s="8">
        <v>81.05</v>
      </c>
      <c r="E219" s="17">
        <f t="shared" si="48"/>
        <v>198.76265904963995</v>
      </c>
      <c r="F219" s="18">
        <f t="shared" si="49"/>
        <v>-117.71265904963995</v>
      </c>
      <c r="G219" s="21">
        <f t="shared" si="56"/>
        <v>-116.5332098728932</v>
      </c>
      <c r="H219" s="22">
        <f t="shared" si="57"/>
        <v>-1.1794491767467576</v>
      </c>
      <c r="I219" s="17">
        <f t="shared" si="50"/>
        <v>118.64219309724642</v>
      </c>
      <c r="J219" s="18">
        <f t="shared" si="51"/>
        <v>-37.592193097246422</v>
      </c>
      <c r="K219" s="21">
        <f t="shared" si="58"/>
        <v>-36.573580737125511</v>
      </c>
      <c r="L219" s="22">
        <f t="shared" si="59"/>
        <v>-1.0186123601209118</v>
      </c>
      <c r="M219" s="17">
        <f t="shared" si="52"/>
        <v>23.39325729123</v>
      </c>
      <c r="N219" s="18">
        <f t="shared" si="53"/>
        <v>57.656742708769997</v>
      </c>
      <c r="O219" s="21">
        <f t="shared" si="60"/>
        <v>58.480667270479614</v>
      </c>
      <c r="P219" s="22">
        <f t="shared" si="61"/>
        <v>-0.82392456170961736</v>
      </c>
      <c r="Q219" s="17">
        <f t="shared" si="54"/>
        <v>84.388639583644718</v>
      </c>
      <c r="R219" s="18">
        <f t="shared" si="55"/>
        <v>-3.3386395836447207</v>
      </c>
      <c r="S219" s="21">
        <f t="shared" si="62"/>
        <v>-2.361321171568278</v>
      </c>
      <c r="T219" s="22">
        <f t="shared" si="63"/>
        <v>-0.97731841207644266</v>
      </c>
    </row>
    <row r="220" spans="1:20" x14ac:dyDescent="0.25">
      <c r="A220">
        <v>2312</v>
      </c>
      <c r="B220" t="s">
        <v>206</v>
      </c>
      <c r="C220" s="8">
        <v>137.72999999999999</v>
      </c>
      <c r="D220" s="8">
        <v>81.47</v>
      </c>
      <c r="E220" s="17">
        <f t="shared" si="48"/>
        <v>198.82924733258952</v>
      </c>
      <c r="F220" s="18">
        <f t="shared" si="49"/>
        <v>-117.35924733258952</v>
      </c>
      <c r="G220" s="21">
        <f t="shared" si="56"/>
        <v>-117.71265904963995</v>
      </c>
      <c r="H220" s="22">
        <f t="shared" si="57"/>
        <v>0.3534117170504345</v>
      </c>
      <c r="I220" s="17">
        <f t="shared" si="50"/>
        <v>118.92064434829308</v>
      </c>
      <c r="J220" s="18">
        <f t="shared" si="51"/>
        <v>-37.450644348293082</v>
      </c>
      <c r="K220" s="21">
        <f t="shared" si="58"/>
        <v>-37.592193097246422</v>
      </c>
      <c r="L220" s="22">
        <f t="shared" si="59"/>
        <v>0.14154874895334046</v>
      </c>
      <c r="M220" s="17">
        <f t="shared" si="52"/>
        <v>23.928161857438113</v>
      </c>
      <c r="N220" s="18">
        <f t="shared" si="53"/>
        <v>57.541838142561886</v>
      </c>
      <c r="O220" s="21">
        <f t="shared" si="60"/>
        <v>57.656742708769997</v>
      </c>
      <c r="P220" s="22">
        <f t="shared" si="61"/>
        <v>-0.11490456620811074</v>
      </c>
      <c r="Q220" s="17">
        <f t="shared" si="54"/>
        <v>84.721485460130296</v>
      </c>
      <c r="R220" s="18">
        <f t="shared" si="55"/>
        <v>-3.2514854601302972</v>
      </c>
      <c r="S220" s="21">
        <f t="shared" si="62"/>
        <v>-3.3386395836447207</v>
      </c>
      <c r="T220" s="22">
        <f t="shared" si="63"/>
        <v>8.7154123514423532E-2</v>
      </c>
    </row>
    <row r="221" spans="1:20" x14ac:dyDescent="0.25">
      <c r="A221">
        <v>2311</v>
      </c>
      <c r="B221" t="s">
        <v>207</v>
      </c>
      <c r="C221" s="8">
        <v>137.31200000000001</v>
      </c>
      <c r="D221" s="8">
        <v>80.25</v>
      </c>
      <c r="E221" s="17">
        <f t="shared" si="48"/>
        <v>198.79004465333188</v>
      </c>
      <c r="F221" s="18">
        <f t="shared" si="49"/>
        <v>-118.54004465333188</v>
      </c>
      <c r="G221" s="21">
        <f t="shared" si="56"/>
        <v>-117.35924733258952</v>
      </c>
      <c r="H221" s="22">
        <f t="shared" si="57"/>
        <v>-1.1807973207423572</v>
      </c>
      <c r="I221" s="17">
        <f t="shared" si="50"/>
        <v>118.75671107655012</v>
      </c>
      <c r="J221" s="18">
        <f t="shared" si="51"/>
        <v>-38.506711076550118</v>
      </c>
      <c r="K221" s="21">
        <f t="shared" si="58"/>
        <v>-37.450644348293082</v>
      </c>
      <c r="L221" s="22">
        <f t="shared" si="59"/>
        <v>-1.0560667282570364</v>
      </c>
      <c r="M221" s="17">
        <f t="shared" si="52"/>
        <v>23.613246211417007</v>
      </c>
      <c r="N221" s="18">
        <f t="shared" si="53"/>
        <v>56.636753788582993</v>
      </c>
      <c r="O221" s="21">
        <f t="shared" si="60"/>
        <v>57.541838142561886</v>
      </c>
      <c r="P221" s="22">
        <f t="shared" si="61"/>
        <v>-0.90508435397889286</v>
      </c>
      <c r="Q221" s="17">
        <f t="shared" si="54"/>
        <v>84.525528310312026</v>
      </c>
      <c r="R221" s="18">
        <f t="shared" si="55"/>
        <v>-4.2755283103120263</v>
      </c>
      <c r="S221" s="21">
        <f t="shared" si="62"/>
        <v>-3.2514854601302972</v>
      </c>
      <c r="T221" s="22">
        <f t="shared" si="63"/>
        <v>-1.0240428501817291</v>
      </c>
    </row>
    <row r="222" spans="1:20" x14ac:dyDescent="0.25">
      <c r="A222">
        <v>2310</v>
      </c>
      <c r="B222" t="s">
        <v>208</v>
      </c>
      <c r="C222" s="8">
        <v>136.75</v>
      </c>
      <c r="D222" s="8">
        <v>80.34</v>
      </c>
      <c r="E222" s="17">
        <f t="shared" si="48"/>
        <v>198.73733674485632</v>
      </c>
      <c r="F222" s="18">
        <f t="shared" si="49"/>
        <v>-118.39733674485632</v>
      </c>
      <c r="G222" s="21">
        <f t="shared" si="56"/>
        <v>-118.54004465333188</v>
      </c>
      <c r="H222" s="22">
        <f t="shared" si="57"/>
        <v>0.14270790847555759</v>
      </c>
      <c r="I222" s="17">
        <f t="shared" si="50"/>
        <v>118.53630318487654</v>
      </c>
      <c r="J222" s="18">
        <f t="shared" si="51"/>
        <v>-38.196303184876541</v>
      </c>
      <c r="K222" s="21">
        <f t="shared" si="58"/>
        <v>-38.506711076550118</v>
      </c>
      <c r="L222" s="22">
        <f t="shared" si="59"/>
        <v>0.3104078916735773</v>
      </c>
      <c r="M222" s="17">
        <f t="shared" si="52"/>
        <v>23.189842878728314</v>
      </c>
      <c r="N222" s="18">
        <f t="shared" si="53"/>
        <v>57.15015712127169</v>
      </c>
      <c r="O222" s="21">
        <f t="shared" si="60"/>
        <v>56.636753788582993</v>
      </c>
      <c r="P222" s="22">
        <f t="shared" si="61"/>
        <v>0.51340333268869642</v>
      </c>
      <c r="Q222" s="17">
        <f t="shared" si="54"/>
        <v>84.262064391178356</v>
      </c>
      <c r="R222" s="18">
        <f t="shared" si="55"/>
        <v>-3.9220643911783526</v>
      </c>
      <c r="S222" s="21">
        <f t="shared" si="62"/>
        <v>-4.2755283103120263</v>
      </c>
      <c r="T222" s="22">
        <f t="shared" si="63"/>
        <v>0.3534639191336737</v>
      </c>
    </row>
    <row r="223" spans="1:20" x14ac:dyDescent="0.25">
      <c r="A223">
        <v>2309</v>
      </c>
      <c r="B223" t="s">
        <v>209</v>
      </c>
      <c r="C223" s="8">
        <v>134.75</v>
      </c>
      <c r="D223" s="8">
        <v>78.739999999999995</v>
      </c>
      <c r="E223" s="17">
        <f t="shared" si="48"/>
        <v>198.54976411682938</v>
      </c>
      <c r="F223" s="18">
        <f t="shared" si="49"/>
        <v>-119.80976411682938</v>
      </c>
      <c r="G223" s="21">
        <f t="shared" si="56"/>
        <v>-118.39733674485632</v>
      </c>
      <c r="H223" s="22">
        <f t="shared" si="57"/>
        <v>-1.4124273719730667</v>
      </c>
      <c r="I223" s="17">
        <f t="shared" si="50"/>
        <v>117.75193346361831</v>
      </c>
      <c r="J223" s="18">
        <f t="shared" si="51"/>
        <v>-39.01193346361832</v>
      </c>
      <c r="K223" s="21">
        <f t="shared" si="58"/>
        <v>-38.196303184876541</v>
      </c>
      <c r="L223" s="22">
        <f t="shared" si="59"/>
        <v>-0.81563027874177862</v>
      </c>
      <c r="M223" s="17">
        <f t="shared" si="52"/>
        <v>21.683069452789937</v>
      </c>
      <c r="N223" s="18">
        <f t="shared" si="53"/>
        <v>57.056930547210058</v>
      </c>
      <c r="O223" s="21">
        <f t="shared" si="60"/>
        <v>57.15015712127169</v>
      </c>
      <c r="P223" s="22">
        <f t="shared" si="61"/>
        <v>-9.3226574061631595E-2</v>
      </c>
      <c r="Q223" s="17">
        <f t="shared" si="54"/>
        <v>83.324470372909076</v>
      </c>
      <c r="R223" s="18">
        <f t="shared" si="55"/>
        <v>-4.584470372909081</v>
      </c>
      <c r="S223" s="21">
        <f t="shared" si="62"/>
        <v>-3.9220643911783526</v>
      </c>
      <c r="T223" s="22">
        <f t="shared" si="63"/>
        <v>-0.6624059817307284</v>
      </c>
    </row>
    <row r="224" spans="1:20" x14ac:dyDescent="0.25">
      <c r="A224">
        <v>2308</v>
      </c>
      <c r="B224" t="s">
        <v>210</v>
      </c>
      <c r="C224" s="8">
        <v>135.69</v>
      </c>
      <c r="D224" s="8">
        <v>79.48</v>
      </c>
      <c r="E224" s="17">
        <f t="shared" si="48"/>
        <v>198.63792325200203</v>
      </c>
      <c r="F224" s="18">
        <f t="shared" si="49"/>
        <v>-119.15792325200202</v>
      </c>
      <c r="G224" s="21">
        <f t="shared" si="56"/>
        <v>-119.80976411682938</v>
      </c>
      <c r="H224" s="22">
        <f t="shared" si="57"/>
        <v>0.65184086482736348</v>
      </c>
      <c r="I224" s="17">
        <f t="shared" si="50"/>
        <v>118.12058723260969</v>
      </c>
      <c r="J224" s="18">
        <f t="shared" si="51"/>
        <v>-38.64058723260969</v>
      </c>
      <c r="K224" s="21">
        <f t="shared" si="58"/>
        <v>-39.01193346361832</v>
      </c>
      <c r="L224" s="22">
        <f t="shared" si="59"/>
        <v>0.37134623100862996</v>
      </c>
      <c r="M224" s="17">
        <f t="shared" si="52"/>
        <v>22.391252962980971</v>
      </c>
      <c r="N224" s="18">
        <f t="shared" si="53"/>
        <v>57.088747037019033</v>
      </c>
      <c r="O224" s="21">
        <f t="shared" si="60"/>
        <v>57.056930547210058</v>
      </c>
      <c r="P224" s="22">
        <f t="shared" si="61"/>
        <v>3.1816489808974779E-2</v>
      </c>
      <c r="Q224" s="17">
        <f t="shared" si="54"/>
        <v>83.76513956149563</v>
      </c>
      <c r="R224" s="18">
        <f t="shared" si="55"/>
        <v>-4.285139561495626</v>
      </c>
      <c r="S224" s="21">
        <f t="shared" si="62"/>
        <v>-4.584470372909081</v>
      </c>
      <c r="T224" s="22">
        <f t="shared" si="63"/>
        <v>0.29933081141345497</v>
      </c>
    </row>
    <row r="225" spans="1:20" x14ac:dyDescent="0.25">
      <c r="A225">
        <v>2307</v>
      </c>
      <c r="B225" t="s">
        <v>211</v>
      </c>
      <c r="C225" s="8">
        <v>137.04</v>
      </c>
      <c r="D225" s="8">
        <v>80.510099999999994</v>
      </c>
      <c r="E225" s="17">
        <f t="shared" si="48"/>
        <v>198.76453477592023</v>
      </c>
      <c r="F225" s="18">
        <f t="shared" si="49"/>
        <v>-118.25443477592023</v>
      </c>
      <c r="G225" s="21">
        <f t="shared" si="56"/>
        <v>-119.15792325200202</v>
      </c>
      <c r="H225" s="22">
        <f t="shared" si="57"/>
        <v>0.90348847608179028</v>
      </c>
      <c r="I225" s="17">
        <f t="shared" si="50"/>
        <v>118.650036794459</v>
      </c>
      <c r="J225" s="18">
        <f t="shared" si="51"/>
        <v>-38.139936794459004</v>
      </c>
      <c r="K225" s="21">
        <f t="shared" si="58"/>
        <v>-38.64058723260969</v>
      </c>
      <c r="L225" s="22">
        <f t="shared" si="59"/>
        <v>0.50065043815068577</v>
      </c>
      <c r="M225" s="17">
        <f t="shared" si="52"/>
        <v>23.408325025489376</v>
      </c>
      <c r="N225" s="18">
        <f t="shared" si="53"/>
        <v>57.101774974510619</v>
      </c>
      <c r="O225" s="21">
        <f t="shared" si="60"/>
        <v>57.088747037019033</v>
      </c>
      <c r="P225" s="22">
        <f t="shared" si="61"/>
        <v>1.3027937491585817E-2</v>
      </c>
      <c r="Q225" s="17">
        <f t="shared" si="54"/>
        <v>84.398015523827397</v>
      </c>
      <c r="R225" s="18">
        <f t="shared" si="55"/>
        <v>-3.8879155238274024</v>
      </c>
      <c r="S225" s="21">
        <f t="shared" si="62"/>
        <v>-4.285139561495626</v>
      </c>
      <c r="T225" s="22">
        <f t="shared" si="63"/>
        <v>0.39722403766822367</v>
      </c>
    </row>
    <row r="226" spans="1:20" x14ac:dyDescent="0.25">
      <c r="A226">
        <v>2306</v>
      </c>
      <c r="B226" t="s">
        <v>212</v>
      </c>
      <c r="C226" s="8">
        <v>137.57</v>
      </c>
      <c r="D226" s="8">
        <v>81.599999999999994</v>
      </c>
      <c r="E226" s="17">
        <f t="shared" si="48"/>
        <v>198.81424152234734</v>
      </c>
      <c r="F226" s="18">
        <f t="shared" si="49"/>
        <v>-117.21424152234735</v>
      </c>
      <c r="G226" s="21">
        <f t="shared" si="56"/>
        <v>-118.25443477592023</v>
      </c>
      <c r="H226" s="22">
        <f t="shared" si="57"/>
        <v>1.0401932535728804</v>
      </c>
      <c r="I226" s="17">
        <f t="shared" si="50"/>
        <v>118.85789477059242</v>
      </c>
      <c r="J226" s="18">
        <f t="shared" si="51"/>
        <v>-37.257894770592429</v>
      </c>
      <c r="K226" s="21">
        <f t="shared" si="58"/>
        <v>-38.139936794459004</v>
      </c>
      <c r="L226" s="22">
        <f t="shared" si="59"/>
        <v>0.88204202386657471</v>
      </c>
      <c r="M226" s="17">
        <f t="shared" si="52"/>
        <v>23.80761998336304</v>
      </c>
      <c r="N226" s="18">
        <f t="shared" si="53"/>
        <v>57.792380016636955</v>
      </c>
      <c r="O226" s="21">
        <f t="shared" si="60"/>
        <v>57.101774974510619</v>
      </c>
      <c r="P226" s="22">
        <f t="shared" si="61"/>
        <v>0.69060504212633589</v>
      </c>
      <c r="Q226" s="17">
        <f t="shared" si="54"/>
        <v>84.646477938668752</v>
      </c>
      <c r="R226" s="18">
        <f t="shared" si="55"/>
        <v>-3.0464779386687582</v>
      </c>
      <c r="S226" s="21">
        <f t="shared" si="62"/>
        <v>-3.8879155238274024</v>
      </c>
      <c r="T226" s="22">
        <f t="shared" si="63"/>
        <v>0.8414375851586442</v>
      </c>
    </row>
    <row r="227" spans="1:20" x14ac:dyDescent="0.25">
      <c r="A227">
        <v>2305</v>
      </c>
      <c r="B227" t="s">
        <v>213</v>
      </c>
      <c r="C227" s="8">
        <v>137.58000000000001</v>
      </c>
      <c r="D227" s="8">
        <v>81.44</v>
      </c>
      <c r="E227" s="17">
        <f t="shared" si="48"/>
        <v>198.81517938548748</v>
      </c>
      <c r="F227" s="18">
        <f t="shared" si="49"/>
        <v>-117.37517938548748</v>
      </c>
      <c r="G227" s="21">
        <f t="shared" si="56"/>
        <v>-117.21424152234735</v>
      </c>
      <c r="H227" s="22">
        <f t="shared" si="57"/>
        <v>-0.16093786314013414</v>
      </c>
      <c r="I227" s="17">
        <f t="shared" si="50"/>
        <v>118.86181661919872</v>
      </c>
      <c r="J227" s="18">
        <f t="shared" si="51"/>
        <v>-37.421816619198722</v>
      </c>
      <c r="K227" s="21">
        <f t="shared" si="58"/>
        <v>-37.257894770592429</v>
      </c>
      <c r="L227" s="22">
        <f t="shared" si="59"/>
        <v>-0.163921848606293</v>
      </c>
      <c r="M227" s="17">
        <f t="shared" si="52"/>
        <v>23.815153850492749</v>
      </c>
      <c r="N227" s="18">
        <f t="shared" si="53"/>
        <v>57.624846149507249</v>
      </c>
      <c r="O227" s="21">
        <f t="shared" si="60"/>
        <v>57.792380016636955</v>
      </c>
      <c r="P227" s="22">
        <f t="shared" si="61"/>
        <v>-0.16753386712970553</v>
      </c>
      <c r="Q227" s="17">
        <f t="shared" si="54"/>
        <v>84.651165908760106</v>
      </c>
      <c r="R227" s="18">
        <f t="shared" si="55"/>
        <v>-3.2111659087601083</v>
      </c>
      <c r="S227" s="21">
        <f t="shared" si="62"/>
        <v>-3.0464779386687582</v>
      </c>
      <c r="T227" s="22">
        <f t="shared" si="63"/>
        <v>-0.16468797009135017</v>
      </c>
    </row>
    <row r="228" spans="1:20" x14ac:dyDescent="0.25">
      <c r="A228">
        <v>2304</v>
      </c>
      <c r="B228" t="s">
        <v>214</v>
      </c>
      <c r="C228" s="8">
        <v>140.06200000000001</v>
      </c>
      <c r="D228" s="8">
        <v>83.06</v>
      </c>
      <c r="E228" s="17">
        <f t="shared" si="48"/>
        <v>199.04795701686893</v>
      </c>
      <c r="F228" s="18">
        <f t="shared" si="49"/>
        <v>-115.98795701686893</v>
      </c>
      <c r="G228" s="21">
        <f t="shared" si="56"/>
        <v>-117.37517938548748</v>
      </c>
      <c r="H228" s="22">
        <f t="shared" si="57"/>
        <v>1.3872223686185521</v>
      </c>
      <c r="I228" s="17">
        <f t="shared" si="50"/>
        <v>119.83521944328021</v>
      </c>
      <c r="J228" s="18">
        <f t="shared" si="51"/>
        <v>-36.775219443280207</v>
      </c>
      <c r="K228" s="21">
        <f t="shared" si="58"/>
        <v>-37.421816619198722</v>
      </c>
      <c r="L228" s="22">
        <f t="shared" si="59"/>
        <v>0.64659717591851518</v>
      </c>
      <c r="M228" s="17">
        <f t="shared" si="52"/>
        <v>25.685059672082275</v>
      </c>
      <c r="N228" s="18">
        <f t="shared" si="53"/>
        <v>57.374940327917727</v>
      </c>
      <c r="O228" s="21">
        <f t="shared" si="60"/>
        <v>57.624846149507249</v>
      </c>
      <c r="P228" s="22">
        <f t="shared" si="61"/>
        <v>-0.24990582158952179</v>
      </c>
      <c r="Q228" s="17">
        <f t="shared" si="54"/>
        <v>85.814720085432285</v>
      </c>
      <c r="R228" s="18">
        <f t="shared" si="55"/>
        <v>-2.7547200854322824</v>
      </c>
      <c r="S228" s="21">
        <f t="shared" si="62"/>
        <v>-3.2111659087601083</v>
      </c>
      <c r="T228" s="22">
        <f t="shared" si="63"/>
        <v>0.45644582332782591</v>
      </c>
    </row>
    <row r="229" spans="1:20" x14ac:dyDescent="0.25">
      <c r="A229">
        <v>2303</v>
      </c>
      <c r="B229" t="s">
        <v>215</v>
      </c>
      <c r="C229" s="8">
        <v>139.91</v>
      </c>
      <c r="D229" s="8">
        <v>82.38</v>
      </c>
      <c r="E229" s="17">
        <f t="shared" si="48"/>
        <v>199.03370149713888</v>
      </c>
      <c r="F229" s="18">
        <f t="shared" si="49"/>
        <v>-116.65370149713888</v>
      </c>
      <c r="G229" s="21">
        <f t="shared" si="56"/>
        <v>-115.98795701686893</v>
      </c>
      <c r="H229" s="22">
        <f t="shared" si="57"/>
        <v>-0.66574448026995015</v>
      </c>
      <c r="I229" s="17">
        <f t="shared" si="50"/>
        <v>119.77560734446458</v>
      </c>
      <c r="J229" s="18">
        <f t="shared" si="51"/>
        <v>-37.39560734446458</v>
      </c>
      <c r="K229" s="21">
        <f t="shared" si="58"/>
        <v>-36.775219443280207</v>
      </c>
      <c r="L229" s="22">
        <f t="shared" si="59"/>
        <v>-0.62038790118437248</v>
      </c>
      <c r="M229" s="17">
        <f t="shared" si="52"/>
        <v>25.570544891710938</v>
      </c>
      <c r="N229" s="18">
        <f t="shared" si="53"/>
        <v>56.809455108289058</v>
      </c>
      <c r="O229" s="21">
        <f t="shared" si="60"/>
        <v>57.374940327917727</v>
      </c>
      <c r="P229" s="22">
        <f t="shared" si="61"/>
        <v>-0.56548521962866971</v>
      </c>
      <c r="Q229" s="17">
        <f t="shared" si="54"/>
        <v>85.743462940043813</v>
      </c>
      <c r="R229" s="18">
        <f t="shared" si="55"/>
        <v>-3.3634629400438172</v>
      </c>
      <c r="S229" s="21">
        <f t="shared" si="62"/>
        <v>-2.7547200854322824</v>
      </c>
      <c r="T229" s="22">
        <f t="shared" si="63"/>
        <v>-0.60874285461153477</v>
      </c>
    </row>
    <row r="230" spans="1:20" x14ac:dyDescent="0.25">
      <c r="A230">
        <v>2302</v>
      </c>
      <c r="B230" t="s">
        <v>216</v>
      </c>
      <c r="C230" s="8">
        <v>140.72</v>
      </c>
      <c r="D230" s="8">
        <v>83.07</v>
      </c>
      <c r="E230" s="17">
        <f t="shared" si="48"/>
        <v>199.10966841148979</v>
      </c>
      <c r="F230" s="18">
        <f t="shared" si="49"/>
        <v>-116.0396684114898</v>
      </c>
      <c r="G230" s="21">
        <f t="shared" si="56"/>
        <v>-116.65370149713888</v>
      </c>
      <c r="H230" s="22">
        <f t="shared" si="57"/>
        <v>0.61403308564908343</v>
      </c>
      <c r="I230" s="17">
        <f t="shared" si="50"/>
        <v>120.09327708157417</v>
      </c>
      <c r="J230" s="18">
        <f t="shared" si="51"/>
        <v>-37.023277081574179</v>
      </c>
      <c r="K230" s="21">
        <f t="shared" si="58"/>
        <v>-37.39560734446458</v>
      </c>
      <c r="L230" s="22">
        <f t="shared" si="59"/>
        <v>0.37233026289040083</v>
      </c>
      <c r="M230" s="17">
        <f t="shared" si="52"/>
        <v>26.180788129215983</v>
      </c>
      <c r="N230" s="18">
        <f t="shared" si="53"/>
        <v>56.88921187078401</v>
      </c>
      <c r="O230" s="21">
        <f t="shared" si="60"/>
        <v>56.809455108289058</v>
      </c>
      <c r="P230" s="22">
        <f t="shared" si="61"/>
        <v>7.9756762494952227E-2</v>
      </c>
      <c r="Q230" s="17">
        <f t="shared" si="54"/>
        <v>86.123188517442884</v>
      </c>
      <c r="R230" s="18">
        <f t="shared" si="55"/>
        <v>-3.0531885174428908</v>
      </c>
      <c r="S230" s="21">
        <f t="shared" si="62"/>
        <v>-3.3634629400438172</v>
      </c>
      <c r="T230" s="22">
        <f t="shared" si="63"/>
        <v>0.31027442260092641</v>
      </c>
    </row>
    <row r="231" spans="1:20" x14ac:dyDescent="0.25">
      <c r="A231">
        <v>2301</v>
      </c>
      <c r="B231" t="s">
        <v>217</v>
      </c>
      <c r="C231" s="8">
        <v>140.30000000000001</v>
      </c>
      <c r="D231" s="8">
        <v>83</v>
      </c>
      <c r="E231" s="17">
        <f t="shared" si="48"/>
        <v>199.07027815960413</v>
      </c>
      <c r="F231" s="18">
        <f t="shared" si="49"/>
        <v>-116.07027815960413</v>
      </c>
      <c r="G231" s="21">
        <f t="shared" si="56"/>
        <v>-116.0396684114898</v>
      </c>
      <c r="H231" s="22">
        <f t="shared" si="57"/>
        <v>-3.0609748114329705E-2</v>
      </c>
      <c r="I231" s="17">
        <f t="shared" si="50"/>
        <v>119.92855944010995</v>
      </c>
      <c r="J231" s="18">
        <f t="shared" si="51"/>
        <v>-36.92855944010995</v>
      </c>
      <c r="K231" s="21">
        <f t="shared" si="58"/>
        <v>-37.023277081574179</v>
      </c>
      <c r="L231" s="22">
        <f t="shared" si="59"/>
        <v>9.4717641464228564E-2</v>
      </c>
      <c r="M231" s="17">
        <f t="shared" si="52"/>
        <v>25.864365709768933</v>
      </c>
      <c r="N231" s="18">
        <f t="shared" si="53"/>
        <v>57.135634290231067</v>
      </c>
      <c r="O231" s="21">
        <f t="shared" si="60"/>
        <v>56.88921187078401</v>
      </c>
      <c r="P231" s="22">
        <f t="shared" si="61"/>
        <v>0.24642241944705745</v>
      </c>
      <c r="Q231" s="17">
        <f t="shared" si="54"/>
        <v>85.926293773606332</v>
      </c>
      <c r="R231" s="18">
        <f t="shared" si="55"/>
        <v>-2.9262937736063321</v>
      </c>
      <c r="S231" s="21">
        <f t="shared" si="62"/>
        <v>-3.0531885174428908</v>
      </c>
      <c r="T231" s="22">
        <f t="shared" si="63"/>
        <v>0.12689474383655863</v>
      </c>
    </row>
    <row r="232" spans="1:20" x14ac:dyDescent="0.25">
      <c r="A232">
        <v>2300</v>
      </c>
      <c r="B232" t="s">
        <v>218</v>
      </c>
      <c r="C232" s="8">
        <v>140.85</v>
      </c>
      <c r="D232" s="8">
        <v>83.7</v>
      </c>
      <c r="E232" s="17">
        <f t="shared" si="48"/>
        <v>199.12186063231152</v>
      </c>
      <c r="F232" s="18">
        <f t="shared" si="49"/>
        <v>-115.42186063231152</v>
      </c>
      <c r="G232" s="21">
        <f t="shared" si="56"/>
        <v>-116.07027815960413</v>
      </c>
      <c r="H232" s="22">
        <f t="shared" si="57"/>
        <v>0.64841752729260804</v>
      </c>
      <c r="I232" s="17">
        <f t="shared" si="50"/>
        <v>120.14426111345595</v>
      </c>
      <c r="J232" s="18">
        <f t="shared" si="51"/>
        <v>-36.444261113455951</v>
      </c>
      <c r="K232" s="21">
        <f t="shared" si="58"/>
        <v>-36.92855944010995</v>
      </c>
      <c r="L232" s="22">
        <f t="shared" si="59"/>
        <v>0.48429832665399886</v>
      </c>
      <c r="M232" s="17">
        <f t="shared" si="52"/>
        <v>26.278728401901972</v>
      </c>
      <c r="N232" s="18">
        <f t="shared" si="53"/>
        <v>57.421271598098031</v>
      </c>
      <c r="O232" s="21">
        <f t="shared" si="60"/>
        <v>57.135634290231067</v>
      </c>
      <c r="P232" s="22">
        <f t="shared" si="61"/>
        <v>0.2856373078669634</v>
      </c>
      <c r="Q232" s="17">
        <f t="shared" si="54"/>
        <v>86.184132128630381</v>
      </c>
      <c r="R232" s="18">
        <f t="shared" si="55"/>
        <v>-2.4841321286303781</v>
      </c>
      <c r="S232" s="21">
        <f t="shared" si="62"/>
        <v>-2.9262937736063321</v>
      </c>
      <c r="T232" s="22">
        <f t="shared" si="63"/>
        <v>0.442161644975954</v>
      </c>
    </row>
    <row r="233" spans="1:20" x14ac:dyDescent="0.25">
      <c r="A233">
        <v>2299</v>
      </c>
      <c r="B233" t="s">
        <v>219</v>
      </c>
      <c r="C233" s="8">
        <v>140.44</v>
      </c>
      <c r="D233" s="8">
        <v>82.950999999999993</v>
      </c>
      <c r="E233" s="17">
        <f t="shared" si="48"/>
        <v>199.08340824356603</v>
      </c>
      <c r="F233" s="18">
        <f t="shared" si="49"/>
        <v>-116.13240824356603</v>
      </c>
      <c r="G233" s="21">
        <f t="shared" si="56"/>
        <v>-115.42186063231152</v>
      </c>
      <c r="H233" s="22">
        <f t="shared" si="57"/>
        <v>-0.71054761125451193</v>
      </c>
      <c r="I233" s="17">
        <f t="shared" si="50"/>
        <v>119.98346532059801</v>
      </c>
      <c r="J233" s="18">
        <f t="shared" si="51"/>
        <v>-37.032465320598021</v>
      </c>
      <c r="K233" s="21">
        <f t="shared" si="58"/>
        <v>-36.444261113455951</v>
      </c>
      <c r="L233" s="22">
        <f t="shared" si="59"/>
        <v>-0.58820420714206989</v>
      </c>
      <c r="M233" s="17">
        <f t="shared" si="52"/>
        <v>25.969839849584616</v>
      </c>
      <c r="N233" s="18">
        <f t="shared" si="53"/>
        <v>56.981160150415377</v>
      </c>
      <c r="O233" s="21">
        <f t="shared" si="60"/>
        <v>57.421271598098031</v>
      </c>
      <c r="P233" s="22">
        <f t="shared" si="61"/>
        <v>-0.44011144768265353</v>
      </c>
      <c r="Q233" s="17">
        <f t="shared" si="54"/>
        <v>85.991925354885183</v>
      </c>
      <c r="R233" s="18">
        <f t="shared" si="55"/>
        <v>-3.0409253548851893</v>
      </c>
      <c r="S233" s="21">
        <f t="shared" si="62"/>
        <v>-2.4841321286303781</v>
      </c>
      <c r="T233" s="22">
        <f t="shared" si="63"/>
        <v>-0.5567932262548112</v>
      </c>
    </row>
    <row r="234" spans="1:20" x14ac:dyDescent="0.25">
      <c r="A234">
        <v>2298</v>
      </c>
      <c r="B234" t="s">
        <v>220</v>
      </c>
      <c r="C234" s="8">
        <v>140.21</v>
      </c>
      <c r="D234" s="8">
        <v>82.93</v>
      </c>
      <c r="E234" s="17">
        <f t="shared" si="48"/>
        <v>199.06183739134292</v>
      </c>
      <c r="F234" s="18">
        <f t="shared" si="49"/>
        <v>-116.13183739134291</v>
      </c>
      <c r="G234" s="21">
        <f t="shared" si="56"/>
        <v>-116.13240824356603</v>
      </c>
      <c r="H234" s="22">
        <f t="shared" si="57"/>
        <v>5.7085222312025508E-4</v>
      </c>
      <c r="I234" s="17">
        <f t="shared" si="50"/>
        <v>119.89326280265331</v>
      </c>
      <c r="J234" s="18">
        <f t="shared" si="51"/>
        <v>-36.963262802653304</v>
      </c>
      <c r="K234" s="21">
        <f t="shared" si="58"/>
        <v>-37.032465320598021</v>
      </c>
      <c r="L234" s="22">
        <f t="shared" si="59"/>
        <v>6.9202517944717101E-2</v>
      </c>
      <c r="M234" s="17">
        <f t="shared" si="52"/>
        <v>25.796560905601709</v>
      </c>
      <c r="N234" s="18">
        <f t="shared" si="53"/>
        <v>57.133439094398298</v>
      </c>
      <c r="O234" s="21">
        <f t="shared" si="60"/>
        <v>56.981160150415377</v>
      </c>
      <c r="P234" s="22">
        <f t="shared" si="61"/>
        <v>0.15227894398292108</v>
      </c>
      <c r="Q234" s="17">
        <f t="shared" si="54"/>
        <v>85.884102042784221</v>
      </c>
      <c r="R234" s="18">
        <f t="shared" si="55"/>
        <v>-2.9541020427842142</v>
      </c>
      <c r="S234" s="21">
        <f t="shared" si="62"/>
        <v>-3.0409253548851893</v>
      </c>
      <c r="T234" s="22">
        <f t="shared" si="63"/>
        <v>8.6823312100975159E-2</v>
      </c>
    </row>
    <row r="235" spans="1:20" x14ac:dyDescent="0.25">
      <c r="A235">
        <v>2297</v>
      </c>
      <c r="B235" t="s">
        <v>221</v>
      </c>
      <c r="C235" s="8">
        <v>139.19999999999999</v>
      </c>
      <c r="D235" s="8">
        <v>82.13</v>
      </c>
      <c r="E235" s="17">
        <f t="shared" si="48"/>
        <v>198.96711321418931</v>
      </c>
      <c r="F235" s="18">
        <f t="shared" si="49"/>
        <v>-116.83711321418932</v>
      </c>
      <c r="G235" s="21">
        <f t="shared" si="56"/>
        <v>-116.13183739134291</v>
      </c>
      <c r="H235" s="22">
        <f t="shared" si="57"/>
        <v>-0.70527582284640289</v>
      </c>
      <c r="I235" s="17">
        <f t="shared" si="50"/>
        <v>119.4971560934179</v>
      </c>
      <c r="J235" s="18">
        <f t="shared" si="51"/>
        <v>-37.367156093417904</v>
      </c>
      <c r="K235" s="21">
        <f t="shared" si="58"/>
        <v>-36.963262802653304</v>
      </c>
      <c r="L235" s="22">
        <f t="shared" si="59"/>
        <v>-0.40389329076460001</v>
      </c>
      <c r="M235" s="17">
        <f t="shared" si="52"/>
        <v>25.035640325502811</v>
      </c>
      <c r="N235" s="18">
        <f t="shared" si="53"/>
        <v>57.094359674497184</v>
      </c>
      <c r="O235" s="21">
        <f t="shared" si="60"/>
        <v>57.133439094398298</v>
      </c>
      <c r="P235" s="22">
        <f t="shared" si="61"/>
        <v>-3.9079419901113965E-2</v>
      </c>
      <c r="Q235" s="17">
        <f t="shared" si="54"/>
        <v>85.41061706355822</v>
      </c>
      <c r="R235" s="18">
        <f t="shared" si="55"/>
        <v>-3.2806170635582248</v>
      </c>
      <c r="S235" s="21">
        <f t="shared" si="62"/>
        <v>-2.9541020427842142</v>
      </c>
      <c r="T235" s="22">
        <f t="shared" si="63"/>
        <v>-0.32651502077401062</v>
      </c>
    </row>
    <row r="236" spans="1:20" x14ac:dyDescent="0.25">
      <c r="A236">
        <v>2296</v>
      </c>
      <c r="B236" t="s">
        <v>222</v>
      </c>
      <c r="C236" s="8">
        <v>139.65</v>
      </c>
      <c r="D236" s="8">
        <v>82.68</v>
      </c>
      <c r="E236" s="17">
        <f t="shared" si="48"/>
        <v>199.00931705549539</v>
      </c>
      <c r="F236" s="18">
        <f t="shared" si="49"/>
        <v>-116.32931705549538</v>
      </c>
      <c r="G236" s="21">
        <f t="shared" si="56"/>
        <v>-116.83711321418932</v>
      </c>
      <c r="H236" s="22">
        <f t="shared" si="57"/>
        <v>0.50779615869393524</v>
      </c>
      <c r="I236" s="17">
        <f t="shared" si="50"/>
        <v>119.67363928070101</v>
      </c>
      <c r="J236" s="18">
        <f t="shared" si="51"/>
        <v>-36.993639280701004</v>
      </c>
      <c r="K236" s="21">
        <f t="shared" si="58"/>
        <v>-37.367156093417904</v>
      </c>
      <c r="L236" s="22">
        <f t="shared" si="59"/>
        <v>0.3735168127169004</v>
      </c>
      <c r="M236" s="17">
        <f t="shared" si="52"/>
        <v>25.37466434633896</v>
      </c>
      <c r="N236" s="18">
        <f t="shared" si="53"/>
        <v>57.305335653661047</v>
      </c>
      <c r="O236" s="21">
        <f t="shared" si="60"/>
        <v>57.094359674497184</v>
      </c>
      <c r="P236" s="22">
        <f t="shared" si="61"/>
        <v>0.21097597916386235</v>
      </c>
      <c r="Q236" s="17">
        <f t="shared" si="54"/>
        <v>85.621575717668819</v>
      </c>
      <c r="R236" s="18">
        <f t="shared" si="55"/>
        <v>-2.9415757176688118</v>
      </c>
      <c r="S236" s="21">
        <f t="shared" si="62"/>
        <v>-3.2806170635582248</v>
      </c>
      <c r="T236" s="22">
        <f t="shared" si="63"/>
        <v>0.33904134588941304</v>
      </c>
    </row>
    <row r="237" spans="1:20" x14ac:dyDescent="0.25">
      <c r="A237">
        <v>2295</v>
      </c>
      <c r="B237" t="s">
        <v>223</v>
      </c>
      <c r="C237" s="8">
        <v>141.61000000000001</v>
      </c>
      <c r="D237" s="8">
        <v>84.4</v>
      </c>
      <c r="E237" s="17">
        <f t="shared" si="48"/>
        <v>199.19313823096178</v>
      </c>
      <c r="F237" s="18">
        <f t="shared" si="49"/>
        <v>-114.79313823096177</v>
      </c>
      <c r="G237" s="21">
        <f t="shared" si="56"/>
        <v>-116.32931705549538</v>
      </c>
      <c r="H237" s="22">
        <f t="shared" si="57"/>
        <v>1.5361788245336072</v>
      </c>
      <c r="I237" s="17">
        <f t="shared" si="50"/>
        <v>120.4423216075341</v>
      </c>
      <c r="J237" s="18">
        <f t="shared" si="51"/>
        <v>-36.042321607534092</v>
      </c>
      <c r="K237" s="21">
        <f t="shared" si="58"/>
        <v>-36.993639280701004</v>
      </c>
      <c r="L237" s="22">
        <f t="shared" si="59"/>
        <v>0.95131767316691196</v>
      </c>
      <c r="M237" s="17">
        <f t="shared" si="52"/>
        <v>26.851302303758573</v>
      </c>
      <c r="N237" s="18">
        <f t="shared" si="53"/>
        <v>57.548697696241433</v>
      </c>
      <c r="O237" s="21">
        <f t="shared" si="60"/>
        <v>57.305335653661047</v>
      </c>
      <c r="P237" s="22">
        <f t="shared" si="61"/>
        <v>0.24336204258038663</v>
      </c>
      <c r="Q237" s="17">
        <f t="shared" si="54"/>
        <v>86.540417855572713</v>
      </c>
      <c r="R237" s="18">
        <f t="shared" si="55"/>
        <v>-2.1404178555727071</v>
      </c>
      <c r="S237" s="21">
        <f t="shared" si="62"/>
        <v>-2.9415757176688118</v>
      </c>
      <c r="T237" s="22">
        <f t="shared" si="63"/>
        <v>0.80115786209610462</v>
      </c>
    </row>
    <row r="238" spans="1:20" x14ac:dyDescent="0.25">
      <c r="A238">
        <v>2294</v>
      </c>
      <c r="B238" t="s">
        <v>224</v>
      </c>
      <c r="C238" s="8">
        <v>141.16999999999999</v>
      </c>
      <c r="D238" s="8">
        <v>83.81</v>
      </c>
      <c r="E238" s="17">
        <f t="shared" si="48"/>
        <v>199.15187225279584</v>
      </c>
      <c r="F238" s="18">
        <f t="shared" si="49"/>
        <v>-115.34187225279584</v>
      </c>
      <c r="G238" s="21">
        <f t="shared" si="56"/>
        <v>-114.79313823096177</v>
      </c>
      <c r="H238" s="22">
        <f t="shared" si="57"/>
        <v>-0.54873402183406483</v>
      </c>
      <c r="I238" s="17">
        <f t="shared" si="50"/>
        <v>120.26976026885727</v>
      </c>
      <c r="J238" s="18">
        <f t="shared" si="51"/>
        <v>-36.459760268857266</v>
      </c>
      <c r="K238" s="21">
        <f t="shared" si="58"/>
        <v>-36.042321607534092</v>
      </c>
      <c r="L238" s="22">
        <f t="shared" si="59"/>
        <v>-0.41743866132317464</v>
      </c>
      <c r="M238" s="17">
        <f t="shared" si="52"/>
        <v>26.519812150052104</v>
      </c>
      <c r="N238" s="18">
        <f t="shared" si="53"/>
        <v>57.290187849947898</v>
      </c>
      <c r="O238" s="21">
        <f t="shared" si="60"/>
        <v>57.548697696241433</v>
      </c>
      <c r="P238" s="22">
        <f t="shared" si="61"/>
        <v>-0.25850984629353491</v>
      </c>
      <c r="Q238" s="17">
        <f t="shared" si="54"/>
        <v>86.334147171553454</v>
      </c>
      <c r="R238" s="18">
        <f t="shared" si="55"/>
        <v>-2.5241471715534516</v>
      </c>
      <c r="S238" s="21">
        <f t="shared" si="62"/>
        <v>-2.1404178555727071</v>
      </c>
      <c r="T238" s="22">
        <f t="shared" si="63"/>
        <v>-0.38372931598074445</v>
      </c>
    </row>
    <row r="239" spans="1:20" x14ac:dyDescent="0.25">
      <c r="A239">
        <v>2293</v>
      </c>
      <c r="B239" t="s">
        <v>225</v>
      </c>
      <c r="C239" s="8">
        <v>140.47</v>
      </c>
      <c r="D239" s="8">
        <v>83.32</v>
      </c>
      <c r="E239" s="17">
        <f t="shared" si="48"/>
        <v>199.08622183298641</v>
      </c>
      <c r="F239" s="18">
        <f t="shared" si="49"/>
        <v>-115.76622183298642</v>
      </c>
      <c r="G239" s="21">
        <f t="shared" si="56"/>
        <v>-115.34187225279584</v>
      </c>
      <c r="H239" s="22">
        <f t="shared" si="57"/>
        <v>-0.42434958019057945</v>
      </c>
      <c r="I239" s="17">
        <f t="shared" si="50"/>
        <v>119.99523086641689</v>
      </c>
      <c r="J239" s="18">
        <f t="shared" si="51"/>
        <v>-36.675230866416896</v>
      </c>
      <c r="K239" s="21">
        <f t="shared" si="58"/>
        <v>-36.459760268857266</v>
      </c>
      <c r="L239" s="22">
        <f t="shared" si="59"/>
        <v>-0.21547059755963005</v>
      </c>
      <c r="M239" s="17">
        <f t="shared" si="52"/>
        <v>25.992441450973686</v>
      </c>
      <c r="N239" s="18">
        <f t="shared" si="53"/>
        <v>57.327558549026307</v>
      </c>
      <c r="O239" s="21">
        <f t="shared" si="60"/>
        <v>57.290187849947898</v>
      </c>
      <c r="P239" s="22">
        <f t="shared" si="61"/>
        <v>3.737069907840862E-2</v>
      </c>
      <c r="Q239" s="17">
        <f t="shared" si="54"/>
        <v>86.005989265159215</v>
      </c>
      <c r="R239" s="18">
        <f t="shared" si="55"/>
        <v>-2.6859892651592219</v>
      </c>
      <c r="S239" s="21">
        <f t="shared" si="62"/>
        <v>-2.5241471715534516</v>
      </c>
      <c r="T239" s="22">
        <f t="shared" si="63"/>
        <v>-0.16184209360577029</v>
      </c>
    </row>
    <row r="240" spans="1:20" x14ac:dyDescent="0.25">
      <c r="A240">
        <v>2292</v>
      </c>
      <c r="B240" t="s">
        <v>226</v>
      </c>
      <c r="C240" s="8">
        <v>140.22999999999999</v>
      </c>
      <c r="D240" s="8">
        <v>83.08</v>
      </c>
      <c r="E240" s="17">
        <f t="shared" si="48"/>
        <v>199.06371311762319</v>
      </c>
      <c r="F240" s="18">
        <f t="shared" si="49"/>
        <v>-115.9837131176232</v>
      </c>
      <c r="G240" s="21">
        <f t="shared" si="56"/>
        <v>-115.76622183298642</v>
      </c>
      <c r="H240" s="22">
        <f t="shared" si="57"/>
        <v>-0.21749128463677891</v>
      </c>
      <c r="I240" s="17">
        <f t="shared" si="50"/>
        <v>119.9011064998659</v>
      </c>
      <c r="J240" s="18">
        <f t="shared" si="51"/>
        <v>-36.821106499865905</v>
      </c>
      <c r="K240" s="21">
        <f t="shared" si="58"/>
        <v>-36.675230866416896</v>
      </c>
      <c r="L240" s="22">
        <f t="shared" si="59"/>
        <v>-0.145875633449009</v>
      </c>
      <c r="M240" s="17">
        <f t="shared" si="52"/>
        <v>25.811628639861084</v>
      </c>
      <c r="N240" s="18">
        <f t="shared" si="53"/>
        <v>57.268371360138914</v>
      </c>
      <c r="O240" s="21">
        <f t="shared" si="60"/>
        <v>57.327558549026307</v>
      </c>
      <c r="P240" s="22">
        <f t="shared" si="61"/>
        <v>-5.9187188887392495E-2</v>
      </c>
      <c r="Q240" s="17">
        <f t="shared" si="54"/>
        <v>85.8934779829669</v>
      </c>
      <c r="R240" s="18">
        <f t="shared" si="55"/>
        <v>-2.8134779829669014</v>
      </c>
      <c r="S240" s="21">
        <f t="shared" si="62"/>
        <v>-2.6859892651592219</v>
      </c>
      <c r="T240" s="22">
        <f t="shared" si="63"/>
        <v>-0.12748871780767956</v>
      </c>
    </row>
    <row r="241" spans="1:20" x14ac:dyDescent="0.25">
      <c r="A241">
        <v>2291</v>
      </c>
      <c r="B241" t="s">
        <v>227</v>
      </c>
      <c r="C241" s="8">
        <v>140.81</v>
      </c>
      <c r="D241" s="8">
        <v>82.81</v>
      </c>
      <c r="E241" s="17">
        <f t="shared" si="48"/>
        <v>199.118109179751</v>
      </c>
      <c r="F241" s="18">
        <f t="shared" si="49"/>
        <v>-116.308109179751</v>
      </c>
      <c r="G241" s="21">
        <f t="shared" si="56"/>
        <v>-115.9837131176232</v>
      </c>
      <c r="H241" s="22">
        <f t="shared" si="57"/>
        <v>-0.32439606212780348</v>
      </c>
      <c r="I241" s="17">
        <f t="shared" si="50"/>
        <v>120.12857371903078</v>
      </c>
      <c r="J241" s="18">
        <f t="shared" si="51"/>
        <v>-37.31857371903078</v>
      </c>
      <c r="K241" s="21">
        <f t="shared" si="58"/>
        <v>-36.821106499865905</v>
      </c>
      <c r="L241" s="22">
        <f t="shared" si="59"/>
        <v>-0.49746721916487502</v>
      </c>
      <c r="M241" s="17">
        <f t="shared" si="52"/>
        <v>26.248592933383222</v>
      </c>
      <c r="N241" s="18">
        <f t="shared" si="53"/>
        <v>56.561407066616781</v>
      </c>
      <c r="O241" s="21">
        <f t="shared" si="60"/>
        <v>57.268371360138914</v>
      </c>
      <c r="P241" s="22">
        <f t="shared" si="61"/>
        <v>-0.70696429352213386</v>
      </c>
      <c r="Q241" s="17">
        <f t="shared" si="54"/>
        <v>86.165380248264995</v>
      </c>
      <c r="R241" s="18">
        <f t="shared" si="55"/>
        <v>-3.3553802482649928</v>
      </c>
      <c r="S241" s="21">
        <f t="shared" si="62"/>
        <v>-2.8134779829669014</v>
      </c>
      <c r="T241" s="22">
        <f t="shared" si="63"/>
        <v>-0.54190226529809138</v>
      </c>
    </row>
    <row r="242" spans="1:20" x14ac:dyDescent="0.25">
      <c r="A242">
        <v>2290</v>
      </c>
      <c r="B242" t="s">
        <v>228</v>
      </c>
      <c r="C242" s="8">
        <v>141.84</v>
      </c>
      <c r="D242" s="8">
        <v>83.83</v>
      </c>
      <c r="E242" s="17">
        <f t="shared" si="48"/>
        <v>199.21470908318486</v>
      </c>
      <c r="F242" s="18">
        <f t="shared" si="49"/>
        <v>-115.38470908318486</v>
      </c>
      <c r="G242" s="21">
        <f t="shared" si="56"/>
        <v>-116.308109179751</v>
      </c>
      <c r="H242" s="22">
        <f t="shared" si="57"/>
        <v>0.92340009656614086</v>
      </c>
      <c r="I242" s="17">
        <f t="shared" si="50"/>
        <v>120.53252412547879</v>
      </c>
      <c r="J242" s="18">
        <f t="shared" si="51"/>
        <v>-36.702524125478789</v>
      </c>
      <c r="K242" s="21">
        <f t="shared" si="58"/>
        <v>-37.31857371903078</v>
      </c>
      <c r="L242" s="22">
        <f t="shared" si="59"/>
        <v>0.61604959355199185</v>
      </c>
      <c r="M242" s="17">
        <f t="shared" si="52"/>
        <v>27.02458124774148</v>
      </c>
      <c r="N242" s="18">
        <f t="shared" si="53"/>
        <v>56.805418752258518</v>
      </c>
      <c r="O242" s="21">
        <f t="shared" si="60"/>
        <v>56.561407066616781</v>
      </c>
      <c r="P242" s="22">
        <f t="shared" si="61"/>
        <v>0.24401168564173759</v>
      </c>
      <c r="Q242" s="17">
        <f t="shared" si="54"/>
        <v>86.648241167673675</v>
      </c>
      <c r="R242" s="18">
        <f t="shared" si="55"/>
        <v>-2.8182411676736763</v>
      </c>
      <c r="S242" s="21">
        <f t="shared" si="62"/>
        <v>-3.3553802482649928</v>
      </c>
      <c r="T242" s="22">
        <f t="shared" si="63"/>
        <v>0.53713908059131654</v>
      </c>
    </row>
    <row r="243" spans="1:20" x14ac:dyDescent="0.25">
      <c r="A243">
        <v>2289</v>
      </c>
      <c r="B243" t="s">
        <v>229</v>
      </c>
      <c r="C243" s="8">
        <v>141.26</v>
      </c>
      <c r="D243" s="8">
        <v>83.27</v>
      </c>
      <c r="E243" s="17">
        <f t="shared" si="48"/>
        <v>199.16031302105705</v>
      </c>
      <c r="F243" s="18">
        <f t="shared" si="49"/>
        <v>-115.89031302105705</v>
      </c>
      <c r="G243" s="21">
        <f t="shared" si="56"/>
        <v>-115.38470908318486</v>
      </c>
      <c r="H243" s="22">
        <f t="shared" si="57"/>
        <v>-0.50560393787219482</v>
      </c>
      <c r="I243" s="17">
        <f t="shared" si="50"/>
        <v>120.30505690631389</v>
      </c>
      <c r="J243" s="18">
        <f t="shared" si="51"/>
        <v>-37.035056906313898</v>
      </c>
      <c r="K243" s="21">
        <f t="shared" si="58"/>
        <v>-36.702524125478789</v>
      </c>
      <c r="L243" s="22">
        <f t="shared" si="59"/>
        <v>-0.33253278083510907</v>
      </c>
      <c r="M243" s="17">
        <f t="shared" si="52"/>
        <v>26.587616954219342</v>
      </c>
      <c r="N243" s="18">
        <f t="shared" si="53"/>
        <v>56.682383045780654</v>
      </c>
      <c r="O243" s="21">
        <f t="shared" si="60"/>
        <v>56.805418752258518</v>
      </c>
      <c r="P243" s="22">
        <f t="shared" si="61"/>
        <v>-0.12303570647786444</v>
      </c>
      <c r="Q243" s="17">
        <f t="shared" si="54"/>
        <v>86.376338902375579</v>
      </c>
      <c r="R243" s="18">
        <f t="shared" si="55"/>
        <v>-3.1063389023755832</v>
      </c>
      <c r="S243" s="21">
        <f t="shared" si="62"/>
        <v>-2.8182411676736763</v>
      </c>
      <c r="T243" s="22">
        <f t="shared" si="63"/>
        <v>-0.28809773470190692</v>
      </c>
    </row>
    <row r="244" spans="1:20" x14ac:dyDescent="0.25">
      <c r="A244">
        <v>2288</v>
      </c>
      <c r="B244" t="s">
        <v>230</v>
      </c>
      <c r="C244" s="8">
        <v>139.86000000000001</v>
      </c>
      <c r="D244" s="8">
        <v>81.94</v>
      </c>
      <c r="E244" s="17">
        <f t="shared" si="48"/>
        <v>199.02901218143819</v>
      </c>
      <c r="F244" s="18">
        <f t="shared" si="49"/>
        <v>-117.08901218143819</v>
      </c>
      <c r="G244" s="21">
        <f t="shared" si="56"/>
        <v>-115.89031302105705</v>
      </c>
      <c r="H244" s="22">
        <f t="shared" si="57"/>
        <v>-1.198699160381139</v>
      </c>
      <c r="I244" s="17">
        <f t="shared" si="50"/>
        <v>119.75599810143314</v>
      </c>
      <c r="J244" s="18">
        <f t="shared" si="51"/>
        <v>-37.815998101433138</v>
      </c>
      <c r="K244" s="21">
        <f t="shared" si="58"/>
        <v>-37.035056906313898</v>
      </c>
      <c r="L244" s="22">
        <f t="shared" si="59"/>
        <v>-0.78094119511924021</v>
      </c>
      <c r="M244" s="17">
        <f t="shared" si="52"/>
        <v>25.532875556062493</v>
      </c>
      <c r="N244" s="18">
        <f t="shared" si="53"/>
        <v>56.407124443937505</v>
      </c>
      <c r="O244" s="21">
        <f t="shared" si="60"/>
        <v>56.682383045780654</v>
      </c>
      <c r="P244" s="22">
        <f t="shared" si="61"/>
        <v>-0.27525860184314865</v>
      </c>
      <c r="Q244" s="17">
        <f t="shared" si="54"/>
        <v>85.720023089587087</v>
      </c>
      <c r="R244" s="18">
        <f t="shared" si="55"/>
        <v>-3.7800230895870897</v>
      </c>
      <c r="S244" s="21">
        <f t="shared" si="62"/>
        <v>-3.1063389023755832</v>
      </c>
      <c r="T244" s="22">
        <f t="shared" si="63"/>
        <v>-0.67368418721150647</v>
      </c>
    </row>
    <row r="245" spans="1:20" x14ac:dyDescent="0.25">
      <c r="A245">
        <v>2287</v>
      </c>
      <c r="B245" t="s">
        <v>231</v>
      </c>
      <c r="C245" s="8">
        <v>139.79</v>
      </c>
      <c r="D245" s="8">
        <v>81.58</v>
      </c>
      <c r="E245" s="17">
        <f t="shared" si="48"/>
        <v>199.02244713945726</v>
      </c>
      <c r="F245" s="18">
        <f t="shared" si="49"/>
        <v>-117.44244713945726</v>
      </c>
      <c r="G245" s="21">
        <f t="shared" si="56"/>
        <v>-117.08901218143819</v>
      </c>
      <c r="H245" s="22">
        <f t="shared" si="57"/>
        <v>-0.35343495801906499</v>
      </c>
      <c r="I245" s="17">
        <f t="shared" si="50"/>
        <v>119.72854516118909</v>
      </c>
      <c r="J245" s="18">
        <f t="shared" si="51"/>
        <v>-38.148545161189091</v>
      </c>
      <c r="K245" s="21">
        <f t="shared" si="58"/>
        <v>-37.815998101433138</v>
      </c>
      <c r="L245" s="22">
        <f t="shared" si="59"/>
        <v>-0.332547059755953</v>
      </c>
      <c r="M245" s="17">
        <f t="shared" si="52"/>
        <v>25.48013848615463</v>
      </c>
      <c r="N245" s="18">
        <f t="shared" si="53"/>
        <v>56.099861513845369</v>
      </c>
      <c r="O245" s="21">
        <f t="shared" si="60"/>
        <v>56.407124443937505</v>
      </c>
      <c r="P245" s="22">
        <f t="shared" si="61"/>
        <v>-0.30726293009213634</v>
      </c>
      <c r="Q245" s="17">
        <f t="shared" si="54"/>
        <v>85.687207298947655</v>
      </c>
      <c r="R245" s="18">
        <f t="shared" si="55"/>
        <v>-4.1072072989476567</v>
      </c>
      <c r="S245" s="21">
        <f t="shared" si="62"/>
        <v>-3.7800230895870897</v>
      </c>
      <c r="T245" s="22">
        <f t="shared" si="63"/>
        <v>-0.32718420936056702</v>
      </c>
    </row>
    <row r="246" spans="1:20" x14ac:dyDescent="0.25">
      <c r="A246">
        <v>2286</v>
      </c>
      <c r="B246" t="s">
        <v>232</v>
      </c>
      <c r="C246" s="8">
        <v>138.22</v>
      </c>
      <c r="D246" s="8">
        <v>80.239999999999995</v>
      </c>
      <c r="E246" s="17">
        <f t="shared" si="48"/>
        <v>198.87520262645612</v>
      </c>
      <c r="F246" s="18">
        <f t="shared" si="49"/>
        <v>-118.63520262645612</v>
      </c>
      <c r="G246" s="21">
        <f t="shared" si="56"/>
        <v>-117.44244713945726</v>
      </c>
      <c r="H246" s="22">
        <f t="shared" si="57"/>
        <v>-1.1927554869988626</v>
      </c>
      <c r="I246" s="17">
        <f t="shared" si="50"/>
        <v>119.11281493000136</v>
      </c>
      <c r="J246" s="18">
        <f t="shared" si="51"/>
        <v>-38.872814930001368</v>
      </c>
      <c r="K246" s="21">
        <f t="shared" si="58"/>
        <v>-38.148545161189091</v>
      </c>
      <c r="L246" s="22">
        <f t="shared" si="59"/>
        <v>-0.72426976881227745</v>
      </c>
      <c r="M246" s="17">
        <f t="shared" si="52"/>
        <v>24.297321346793012</v>
      </c>
      <c r="N246" s="18">
        <f t="shared" si="53"/>
        <v>55.942678653206983</v>
      </c>
      <c r="O246" s="21">
        <f t="shared" si="60"/>
        <v>56.099861513845369</v>
      </c>
      <c r="P246" s="22">
        <f t="shared" si="61"/>
        <v>-0.15718286063838605</v>
      </c>
      <c r="Q246" s="17">
        <f t="shared" si="54"/>
        <v>84.95119599460628</v>
      </c>
      <c r="R246" s="18">
        <f t="shared" si="55"/>
        <v>-4.7111959946062854</v>
      </c>
      <c r="S246" s="21">
        <f t="shared" si="62"/>
        <v>-4.1072072989476567</v>
      </c>
      <c r="T246" s="22">
        <f t="shared" si="63"/>
        <v>-0.60398869565862867</v>
      </c>
    </row>
    <row r="247" spans="1:20" x14ac:dyDescent="0.25">
      <c r="A247">
        <v>2285</v>
      </c>
      <c r="B247" t="s">
        <v>233</v>
      </c>
      <c r="C247" s="8">
        <v>135.9</v>
      </c>
      <c r="D247" s="8">
        <v>78.349999999999994</v>
      </c>
      <c r="E247" s="17">
        <f t="shared" si="48"/>
        <v>198.65761837794486</v>
      </c>
      <c r="F247" s="18">
        <f t="shared" si="49"/>
        <v>-120.30761837794486</v>
      </c>
      <c r="G247" s="21">
        <f t="shared" si="56"/>
        <v>-118.63520262645612</v>
      </c>
      <c r="H247" s="22">
        <f t="shared" si="57"/>
        <v>-1.6724157514887423</v>
      </c>
      <c r="I247" s="17">
        <f t="shared" si="50"/>
        <v>118.2029460533418</v>
      </c>
      <c r="J247" s="18">
        <f t="shared" si="51"/>
        <v>-39.85294605334181</v>
      </c>
      <c r="K247" s="21">
        <f t="shared" si="58"/>
        <v>-38.872814930001368</v>
      </c>
      <c r="L247" s="22">
        <f t="shared" si="59"/>
        <v>-0.98013112334044195</v>
      </c>
      <c r="M247" s="17">
        <f t="shared" si="52"/>
        <v>22.549464172704504</v>
      </c>
      <c r="N247" s="18">
        <f t="shared" si="53"/>
        <v>55.800535827295491</v>
      </c>
      <c r="O247" s="21">
        <f t="shared" si="60"/>
        <v>55.942678653206983</v>
      </c>
      <c r="P247" s="22">
        <f t="shared" si="61"/>
        <v>-0.14214282591149185</v>
      </c>
      <c r="Q247" s="17">
        <f t="shared" si="54"/>
        <v>83.863586933413913</v>
      </c>
      <c r="R247" s="18">
        <f t="shared" si="55"/>
        <v>-5.5135869334139187</v>
      </c>
      <c r="S247" s="21">
        <f t="shared" si="62"/>
        <v>-4.7111959946062854</v>
      </c>
      <c r="T247" s="22">
        <f t="shared" si="63"/>
        <v>-0.80239093880763335</v>
      </c>
    </row>
    <row r="248" spans="1:20" x14ac:dyDescent="0.25">
      <c r="A248">
        <v>2284</v>
      </c>
      <c r="B248" t="s">
        <v>234</v>
      </c>
      <c r="C248" s="8">
        <v>137</v>
      </c>
      <c r="D248" s="8">
        <v>79.459999999999994</v>
      </c>
      <c r="E248" s="17">
        <f t="shared" si="48"/>
        <v>198.76078332335968</v>
      </c>
      <c r="F248" s="18">
        <f t="shared" si="49"/>
        <v>-119.30078332335968</v>
      </c>
      <c r="G248" s="21">
        <f t="shared" si="56"/>
        <v>-120.30761837794486</v>
      </c>
      <c r="H248" s="22">
        <f t="shared" si="57"/>
        <v>1.0068350545851814</v>
      </c>
      <c r="I248" s="17">
        <f t="shared" si="50"/>
        <v>118.63434940003384</v>
      </c>
      <c r="J248" s="18">
        <f t="shared" si="51"/>
        <v>-39.174349400033847</v>
      </c>
      <c r="K248" s="21">
        <f t="shared" si="58"/>
        <v>-39.85294605334181</v>
      </c>
      <c r="L248" s="22">
        <f t="shared" si="59"/>
        <v>0.67859665330796304</v>
      </c>
      <c r="M248" s="17">
        <f t="shared" si="52"/>
        <v>23.378189556970611</v>
      </c>
      <c r="N248" s="18">
        <f t="shared" si="53"/>
        <v>56.081810443029383</v>
      </c>
      <c r="O248" s="21">
        <f t="shared" si="60"/>
        <v>55.800535827295491</v>
      </c>
      <c r="P248" s="22">
        <f t="shared" si="61"/>
        <v>0.28127461573389212</v>
      </c>
      <c r="Q248" s="17">
        <f t="shared" si="54"/>
        <v>84.379263643462011</v>
      </c>
      <c r="R248" s="18">
        <f t="shared" si="55"/>
        <v>-4.9192636434620169</v>
      </c>
      <c r="S248" s="21">
        <f t="shared" si="62"/>
        <v>-5.5135869334139187</v>
      </c>
      <c r="T248" s="22">
        <f t="shared" si="63"/>
        <v>0.59432328995190176</v>
      </c>
    </row>
    <row r="249" spans="1:20" x14ac:dyDescent="0.25">
      <c r="A249">
        <v>2283</v>
      </c>
      <c r="B249" t="s">
        <v>235</v>
      </c>
      <c r="C249" s="8">
        <v>138.79</v>
      </c>
      <c r="D249" s="8">
        <v>80.599999999999994</v>
      </c>
      <c r="E249" s="17">
        <f t="shared" si="48"/>
        <v>198.92866082544379</v>
      </c>
      <c r="F249" s="18">
        <f t="shared" si="49"/>
        <v>-118.32866082544379</v>
      </c>
      <c r="G249" s="21">
        <f t="shared" si="56"/>
        <v>-119.30078332335968</v>
      </c>
      <c r="H249" s="22">
        <f t="shared" si="57"/>
        <v>0.97212249791589045</v>
      </c>
      <c r="I249" s="17">
        <f t="shared" si="50"/>
        <v>119.33636030055996</v>
      </c>
      <c r="J249" s="18">
        <f t="shared" si="51"/>
        <v>-38.736360300559966</v>
      </c>
      <c r="K249" s="21">
        <f t="shared" si="58"/>
        <v>-39.174349400033847</v>
      </c>
      <c r="L249" s="22">
        <f t="shared" si="59"/>
        <v>0.43798909947388154</v>
      </c>
      <c r="M249" s="17">
        <f t="shared" si="52"/>
        <v>24.726751773185455</v>
      </c>
      <c r="N249" s="18">
        <f t="shared" si="53"/>
        <v>55.873248226814539</v>
      </c>
      <c r="O249" s="21">
        <f t="shared" si="60"/>
        <v>56.081810443029383</v>
      </c>
      <c r="P249" s="22">
        <f t="shared" si="61"/>
        <v>-0.20856221621484394</v>
      </c>
      <c r="Q249" s="17">
        <f t="shared" si="54"/>
        <v>85.218410289813022</v>
      </c>
      <c r="R249" s="18">
        <f t="shared" si="55"/>
        <v>-4.6184102898130277</v>
      </c>
      <c r="S249" s="21">
        <f t="shared" si="62"/>
        <v>-4.9192636434620169</v>
      </c>
      <c r="T249" s="22">
        <f t="shared" si="63"/>
        <v>0.30085335364898924</v>
      </c>
    </row>
    <row r="250" spans="1:20" x14ac:dyDescent="0.25">
      <c r="A250">
        <v>2282</v>
      </c>
      <c r="B250" t="s">
        <v>236</v>
      </c>
      <c r="C250" s="8">
        <v>137.13999999999999</v>
      </c>
      <c r="D250" s="8">
        <v>79.542000000000002</v>
      </c>
      <c r="E250" s="17">
        <f t="shared" si="48"/>
        <v>198.77391340732157</v>
      </c>
      <c r="F250" s="18">
        <f t="shared" si="49"/>
        <v>-119.23191340732157</v>
      </c>
      <c r="G250" s="21">
        <f t="shared" si="56"/>
        <v>-118.32866082544379</v>
      </c>
      <c r="H250" s="22">
        <f t="shared" si="57"/>
        <v>-0.9032525818777799</v>
      </c>
      <c r="I250" s="17">
        <f t="shared" si="50"/>
        <v>118.68925528052191</v>
      </c>
      <c r="J250" s="18">
        <f t="shared" si="51"/>
        <v>-39.147255280521904</v>
      </c>
      <c r="K250" s="21">
        <f t="shared" si="58"/>
        <v>-38.736360300559966</v>
      </c>
      <c r="L250" s="22">
        <f t="shared" si="59"/>
        <v>-0.41089497996193813</v>
      </c>
      <c r="M250" s="17">
        <f t="shared" si="52"/>
        <v>23.48366369678628</v>
      </c>
      <c r="N250" s="18">
        <f t="shared" si="53"/>
        <v>56.058336303213721</v>
      </c>
      <c r="O250" s="21">
        <f t="shared" si="60"/>
        <v>55.873248226814539</v>
      </c>
      <c r="P250" s="22">
        <f t="shared" si="61"/>
        <v>0.18508807639918246</v>
      </c>
      <c r="Q250" s="17">
        <f t="shared" si="54"/>
        <v>84.444895224740861</v>
      </c>
      <c r="R250" s="18">
        <f t="shared" si="55"/>
        <v>-4.9028952247408597</v>
      </c>
      <c r="S250" s="21">
        <f t="shared" si="62"/>
        <v>-4.6184102898130277</v>
      </c>
      <c r="T250" s="22">
        <f t="shared" si="63"/>
        <v>-0.284484934927832</v>
      </c>
    </row>
    <row r="251" spans="1:20" x14ac:dyDescent="0.25">
      <c r="A251">
        <v>2281</v>
      </c>
      <c r="B251" t="s">
        <v>237</v>
      </c>
      <c r="C251" s="8">
        <v>137.05000000000001</v>
      </c>
      <c r="D251" s="8">
        <v>79.67</v>
      </c>
      <c r="E251" s="17">
        <f t="shared" si="48"/>
        <v>198.76547263906036</v>
      </c>
      <c r="F251" s="18">
        <f t="shared" si="49"/>
        <v>-119.09547263906036</v>
      </c>
      <c r="G251" s="21">
        <f t="shared" si="56"/>
        <v>-119.23191340732157</v>
      </c>
      <c r="H251" s="22">
        <f t="shared" si="57"/>
        <v>0.13644076826120966</v>
      </c>
      <c r="I251" s="17">
        <f t="shared" si="50"/>
        <v>118.65395864306529</v>
      </c>
      <c r="J251" s="18">
        <f t="shared" si="51"/>
        <v>-38.983958643065293</v>
      </c>
      <c r="K251" s="21">
        <f t="shared" si="58"/>
        <v>-39.147255280521904</v>
      </c>
      <c r="L251" s="22">
        <f t="shared" si="59"/>
        <v>0.16329663745661094</v>
      </c>
      <c r="M251" s="17">
        <f t="shared" si="52"/>
        <v>23.415858892619084</v>
      </c>
      <c r="N251" s="18">
        <f t="shared" si="53"/>
        <v>56.254141107380917</v>
      </c>
      <c r="O251" s="21">
        <f t="shared" si="60"/>
        <v>56.058336303213721</v>
      </c>
      <c r="P251" s="22">
        <f t="shared" si="61"/>
        <v>0.19580480416719581</v>
      </c>
      <c r="Q251" s="17">
        <f t="shared" si="54"/>
        <v>84.40270349391875</v>
      </c>
      <c r="R251" s="18">
        <f t="shared" si="55"/>
        <v>-4.7327034939187484</v>
      </c>
      <c r="S251" s="21">
        <f t="shared" si="62"/>
        <v>-4.9028952247408597</v>
      </c>
      <c r="T251" s="22">
        <f t="shared" si="63"/>
        <v>0.17019173082211125</v>
      </c>
    </row>
    <row r="252" spans="1:20" x14ac:dyDescent="0.25">
      <c r="A252">
        <v>2280</v>
      </c>
      <c r="B252" t="s">
        <v>238</v>
      </c>
      <c r="C252" s="8">
        <v>139.08199999999999</v>
      </c>
      <c r="D252" s="8">
        <v>80.819999999999993</v>
      </c>
      <c r="E252" s="17">
        <f t="shared" si="48"/>
        <v>198.95604642913571</v>
      </c>
      <c r="F252" s="18">
        <f t="shared" si="49"/>
        <v>-118.13604642913572</v>
      </c>
      <c r="G252" s="21">
        <f t="shared" si="56"/>
        <v>-119.09547263906036</v>
      </c>
      <c r="H252" s="22">
        <f t="shared" si="57"/>
        <v>0.95942620992464356</v>
      </c>
      <c r="I252" s="17">
        <f t="shared" si="50"/>
        <v>119.45087827986367</v>
      </c>
      <c r="J252" s="18">
        <f t="shared" si="51"/>
        <v>-38.63087827986368</v>
      </c>
      <c r="K252" s="21">
        <f t="shared" si="58"/>
        <v>-38.983958643065293</v>
      </c>
      <c r="L252" s="22">
        <f t="shared" si="59"/>
        <v>0.35308036320161307</v>
      </c>
      <c r="M252" s="17">
        <f t="shared" si="52"/>
        <v>24.946740693372448</v>
      </c>
      <c r="N252" s="18">
        <f t="shared" si="53"/>
        <v>55.873259306627546</v>
      </c>
      <c r="O252" s="21">
        <f t="shared" si="60"/>
        <v>56.254141107380917</v>
      </c>
      <c r="P252" s="22">
        <f t="shared" si="61"/>
        <v>-0.38088180075337164</v>
      </c>
      <c r="Q252" s="17">
        <f t="shared" si="54"/>
        <v>85.35529901648033</v>
      </c>
      <c r="R252" s="18">
        <f t="shared" si="55"/>
        <v>-4.5352990164803373</v>
      </c>
      <c r="S252" s="21">
        <f t="shared" si="62"/>
        <v>-4.7327034939187484</v>
      </c>
      <c r="T252" s="22">
        <f t="shared" si="63"/>
        <v>0.19740447743841116</v>
      </c>
    </row>
    <row r="253" spans="1:20" x14ac:dyDescent="0.25">
      <c r="A253">
        <v>2279</v>
      </c>
      <c r="B253" t="s">
        <v>239</v>
      </c>
      <c r="C253" s="8">
        <v>138.61000000000001</v>
      </c>
      <c r="D253" s="8">
        <v>80.209999999999994</v>
      </c>
      <c r="E253" s="17">
        <f t="shared" si="48"/>
        <v>198.91177928892137</v>
      </c>
      <c r="F253" s="18">
        <f t="shared" si="49"/>
        <v>-118.70177928892137</v>
      </c>
      <c r="G253" s="21">
        <f t="shared" si="56"/>
        <v>-118.13604642913572</v>
      </c>
      <c r="H253" s="22">
        <f t="shared" si="57"/>
        <v>-0.5657328597856548</v>
      </c>
      <c r="I253" s="17">
        <f t="shared" si="50"/>
        <v>119.26576702564672</v>
      </c>
      <c r="J253" s="18">
        <f t="shared" si="51"/>
        <v>-39.05576702564673</v>
      </c>
      <c r="K253" s="21">
        <f t="shared" si="58"/>
        <v>-38.63087827986368</v>
      </c>
      <c r="L253" s="22">
        <f t="shared" si="59"/>
        <v>-0.42488874578305058</v>
      </c>
      <c r="M253" s="17">
        <f t="shared" si="52"/>
        <v>24.591142164851007</v>
      </c>
      <c r="N253" s="18">
        <f t="shared" si="53"/>
        <v>55.618857835148987</v>
      </c>
      <c r="O253" s="21">
        <f t="shared" si="60"/>
        <v>55.873259306627546</v>
      </c>
      <c r="P253" s="22">
        <f t="shared" si="61"/>
        <v>-0.25440147147855896</v>
      </c>
      <c r="Q253" s="17">
        <f t="shared" si="54"/>
        <v>85.1340268281688</v>
      </c>
      <c r="R253" s="18">
        <f t="shared" si="55"/>
        <v>-4.924026828168806</v>
      </c>
      <c r="S253" s="21">
        <f t="shared" si="62"/>
        <v>-4.5352990164803373</v>
      </c>
      <c r="T253" s="22">
        <f t="shared" si="63"/>
        <v>-0.38872781168846871</v>
      </c>
    </row>
    <row r="254" spans="1:20" x14ac:dyDescent="0.25">
      <c r="A254">
        <v>2278</v>
      </c>
      <c r="B254" t="s">
        <v>240</v>
      </c>
      <c r="C254" s="8">
        <v>137.72</v>
      </c>
      <c r="D254" s="8">
        <v>79.75</v>
      </c>
      <c r="E254" s="17">
        <f t="shared" si="48"/>
        <v>198.82830946944938</v>
      </c>
      <c r="F254" s="18">
        <f t="shared" si="49"/>
        <v>-119.07830946944938</v>
      </c>
      <c r="G254" s="21">
        <f t="shared" si="56"/>
        <v>-118.70177928892137</v>
      </c>
      <c r="H254" s="22">
        <f t="shared" si="57"/>
        <v>-0.37653018052800746</v>
      </c>
      <c r="I254" s="17">
        <f t="shared" si="50"/>
        <v>118.9167224996868</v>
      </c>
      <c r="J254" s="18">
        <f t="shared" si="51"/>
        <v>-39.166722499686799</v>
      </c>
      <c r="K254" s="21">
        <f t="shared" si="58"/>
        <v>-39.05576702564673</v>
      </c>
      <c r="L254" s="22">
        <f t="shared" si="59"/>
        <v>-0.11095547404006822</v>
      </c>
      <c r="M254" s="17">
        <f t="shared" si="52"/>
        <v>23.920627990308418</v>
      </c>
      <c r="N254" s="18">
        <f t="shared" si="53"/>
        <v>55.829372009691582</v>
      </c>
      <c r="O254" s="21">
        <f t="shared" si="60"/>
        <v>55.618857835148987</v>
      </c>
      <c r="P254" s="22">
        <f t="shared" si="61"/>
        <v>0.21051417454259536</v>
      </c>
      <c r="Q254" s="17">
        <f t="shared" si="54"/>
        <v>84.716797490038957</v>
      </c>
      <c r="R254" s="18">
        <f t="shared" si="55"/>
        <v>-4.9667974900389567</v>
      </c>
      <c r="S254" s="21">
        <f t="shared" si="62"/>
        <v>-4.924026828168806</v>
      </c>
      <c r="T254" s="22">
        <f t="shared" si="63"/>
        <v>-4.2770661870150661E-2</v>
      </c>
    </row>
    <row r="255" spans="1:20" x14ac:dyDescent="0.25">
      <c r="A255">
        <v>2277</v>
      </c>
      <c r="B255" t="s">
        <v>241</v>
      </c>
      <c r="C255" s="8">
        <v>137.94999999999999</v>
      </c>
      <c r="D255" s="8">
        <v>80.209999999999994</v>
      </c>
      <c r="E255" s="17">
        <f t="shared" si="48"/>
        <v>198.84988032167246</v>
      </c>
      <c r="F255" s="18">
        <f t="shared" si="49"/>
        <v>-118.63988032167246</v>
      </c>
      <c r="G255" s="21">
        <f t="shared" si="56"/>
        <v>-119.07830946944938</v>
      </c>
      <c r="H255" s="22">
        <f t="shared" si="57"/>
        <v>0.43842914777691533</v>
      </c>
      <c r="I255" s="17">
        <f t="shared" si="50"/>
        <v>119.00692501763149</v>
      </c>
      <c r="J255" s="18">
        <f t="shared" si="51"/>
        <v>-38.796925017631494</v>
      </c>
      <c r="K255" s="21">
        <f t="shared" si="58"/>
        <v>-39.166722499686799</v>
      </c>
      <c r="L255" s="22">
        <f t="shared" si="59"/>
        <v>0.36979748205530427</v>
      </c>
      <c r="M255" s="17">
        <f t="shared" si="52"/>
        <v>24.093906934291326</v>
      </c>
      <c r="N255" s="18">
        <f t="shared" si="53"/>
        <v>56.116093065708668</v>
      </c>
      <c r="O255" s="21">
        <f t="shared" si="60"/>
        <v>55.829372009691582</v>
      </c>
      <c r="P255" s="22">
        <f t="shared" si="61"/>
        <v>0.28672105601708608</v>
      </c>
      <c r="Q255" s="17">
        <f t="shared" si="54"/>
        <v>84.824620802139918</v>
      </c>
      <c r="R255" s="18">
        <f t="shared" si="55"/>
        <v>-4.6146208021399246</v>
      </c>
      <c r="S255" s="21">
        <f t="shared" si="62"/>
        <v>-4.9667974900389567</v>
      </c>
      <c r="T255" s="22">
        <f t="shared" si="63"/>
        <v>0.352176687899032</v>
      </c>
    </row>
    <row r="256" spans="1:20" x14ac:dyDescent="0.25">
      <c r="A256">
        <v>2276</v>
      </c>
      <c r="B256" t="s">
        <v>242</v>
      </c>
      <c r="C256" s="8">
        <v>136.79</v>
      </c>
      <c r="D256" s="8">
        <v>79.099999999999994</v>
      </c>
      <c r="E256" s="17">
        <f t="shared" si="48"/>
        <v>198.74108819741684</v>
      </c>
      <c r="F256" s="18">
        <f t="shared" si="49"/>
        <v>-119.64108819741685</v>
      </c>
      <c r="G256" s="21">
        <f t="shared" si="56"/>
        <v>-118.63988032167246</v>
      </c>
      <c r="H256" s="22">
        <f t="shared" si="57"/>
        <v>-1.0012078757443845</v>
      </c>
      <c r="I256" s="17">
        <f t="shared" si="50"/>
        <v>118.55199057930172</v>
      </c>
      <c r="J256" s="18">
        <f t="shared" si="51"/>
        <v>-39.451990579301722</v>
      </c>
      <c r="K256" s="21">
        <f t="shared" si="58"/>
        <v>-38.796925017631494</v>
      </c>
      <c r="L256" s="22">
        <f t="shared" si="59"/>
        <v>-0.65506556167022723</v>
      </c>
      <c r="M256" s="17">
        <f t="shared" si="52"/>
        <v>23.219978347247078</v>
      </c>
      <c r="N256" s="18">
        <f t="shared" si="53"/>
        <v>55.880021652752916</v>
      </c>
      <c r="O256" s="21">
        <f t="shared" si="60"/>
        <v>56.116093065708668</v>
      </c>
      <c r="P256" s="22">
        <f t="shared" si="61"/>
        <v>-0.23607141295575218</v>
      </c>
      <c r="Q256" s="17">
        <f t="shared" si="54"/>
        <v>84.280816271543742</v>
      </c>
      <c r="R256" s="18">
        <f t="shared" si="55"/>
        <v>-5.1808162715437476</v>
      </c>
      <c r="S256" s="21">
        <f t="shared" si="62"/>
        <v>-4.6146208021399246</v>
      </c>
      <c r="T256" s="22">
        <f t="shared" si="63"/>
        <v>-0.56619546940382293</v>
      </c>
    </row>
    <row r="257" spans="1:20" x14ac:dyDescent="0.25">
      <c r="A257">
        <v>2275</v>
      </c>
      <c r="B257" t="s">
        <v>243</v>
      </c>
      <c r="C257" s="8">
        <v>137.31</v>
      </c>
      <c r="D257" s="8">
        <v>79.7</v>
      </c>
      <c r="E257" s="17">
        <f t="shared" si="48"/>
        <v>198.78985708070385</v>
      </c>
      <c r="F257" s="18">
        <f t="shared" si="49"/>
        <v>-119.08985708070385</v>
      </c>
      <c r="G257" s="21">
        <f t="shared" si="56"/>
        <v>-119.64108819741685</v>
      </c>
      <c r="H257" s="22">
        <f t="shared" si="57"/>
        <v>0.55123111671299796</v>
      </c>
      <c r="I257" s="17">
        <f t="shared" si="50"/>
        <v>118.75592670682886</v>
      </c>
      <c r="J257" s="18">
        <f t="shared" si="51"/>
        <v>-39.055926706828856</v>
      </c>
      <c r="K257" s="21">
        <f t="shared" si="58"/>
        <v>-39.451990579301722</v>
      </c>
      <c r="L257" s="22">
        <f t="shared" si="59"/>
        <v>0.39606387247286534</v>
      </c>
      <c r="M257" s="17">
        <f t="shared" si="52"/>
        <v>23.611739437991062</v>
      </c>
      <c r="N257" s="18">
        <f t="shared" si="53"/>
        <v>56.088260562008941</v>
      </c>
      <c r="O257" s="21">
        <f t="shared" si="60"/>
        <v>55.880021652752916</v>
      </c>
      <c r="P257" s="22">
        <f t="shared" si="61"/>
        <v>0.20823890925602484</v>
      </c>
      <c r="Q257" s="17">
        <f t="shared" si="54"/>
        <v>84.524590716293758</v>
      </c>
      <c r="R257" s="18">
        <f t="shared" si="55"/>
        <v>-4.8245907162937556</v>
      </c>
      <c r="S257" s="21">
        <f t="shared" si="62"/>
        <v>-5.1808162715437476</v>
      </c>
      <c r="T257" s="22">
        <f t="shared" si="63"/>
        <v>0.356225555249992</v>
      </c>
    </row>
    <row r="258" spans="1:20" x14ac:dyDescent="0.25">
      <c r="A258">
        <v>2274</v>
      </c>
      <c r="B258" t="s">
        <v>244</v>
      </c>
      <c r="C258" s="8">
        <v>139.19</v>
      </c>
      <c r="D258" s="8">
        <v>80.94</v>
      </c>
      <c r="E258" s="17">
        <f t="shared" si="48"/>
        <v>198.96617535104917</v>
      </c>
      <c r="F258" s="18">
        <f t="shared" si="49"/>
        <v>-118.02617535104918</v>
      </c>
      <c r="G258" s="21">
        <f t="shared" si="56"/>
        <v>-119.08985708070385</v>
      </c>
      <c r="H258" s="22">
        <f t="shared" si="57"/>
        <v>1.0636817296546752</v>
      </c>
      <c r="I258" s="17">
        <f t="shared" si="50"/>
        <v>119.49323424481162</v>
      </c>
      <c r="J258" s="18">
        <f t="shared" si="51"/>
        <v>-38.55323424481162</v>
      </c>
      <c r="K258" s="21">
        <f t="shared" si="58"/>
        <v>-39.055926706828856</v>
      </c>
      <c r="L258" s="22">
        <f t="shared" si="59"/>
        <v>0.50269246201723661</v>
      </c>
      <c r="M258" s="17">
        <f t="shared" si="52"/>
        <v>25.028106458373131</v>
      </c>
      <c r="N258" s="18">
        <f t="shared" si="53"/>
        <v>55.911893541626867</v>
      </c>
      <c r="O258" s="21">
        <f t="shared" si="60"/>
        <v>56.088260562008941</v>
      </c>
      <c r="P258" s="22">
        <f t="shared" si="61"/>
        <v>-0.17636702038207375</v>
      </c>
      <c r="Q258" s="17">
        <f t="shared" si="54"/>
        <v>85.405929093466881</v>
      </c>
      <c r="R258" s="18">
        <f t="shared" si="55"/>
        <v>-4.4659290934668832</v>
      </c>
      <c r="S258" s="21">
        <f t="shared" si="62"/>
        <v>-4.8245907162937556</v>
      </c>
      <c r="T258" s="22">
        <f t="shared" si="63"/>
        <v>0.35866162282687242</v>
      </c>
    </row>
    <row r="259" spans="1:20" x14ac:dyDescent="0.25">
      <c r="A259">
        <v>2273</v>
      </c>
      <c r="B259" t="s">
        <v>245</v>
      </c>
      <c r="C259" s="8">
        <v>140.16</v>
      </c>
      <c r="D259" s="8">
        <v>81.739999999999995</v>
      </c>
      <c r="E259" s="17">
        <f t="shared" si="48"/>
        <v>199.05714807564223</v>
      </c>
      <c r="F259" s="18">
        <f t="shared" si="49"/>
        <v>-117.31714807564224</v>
      </c>
      <c r="G259" s="21">
        <f t="shared" si="56"/>
        <v>-118.02617535104918</v>
      </c>
      <c r="H259" s="22">
        <f t="shared" si="57"/>
        <v>0.70902727540693888</v>
      </c>
      <c r="I259" s="17">
        <f t="shared" si="50"/>
        <v>119.87365355962186</v>
      </c>
      <c r="J259" s="18">
        <f t="shared" si="51"/>
        <v>-38.133653559621862</v>
      </c>
      <c r="K259" s="21">
        <f t="shared" si="58"/>
        <v>-38.55323424481162</v>
      </c>
      <c r="L259" s="22">
        <f t="shared" si="59"/>
        <v>0.41958068518975722</v>
      </c>
      <c r="M259" s="17">
        <f t="shared" si="52"/>
        <v>25.758891569953235</v>
      </c>
      <c r="N259" s="18">
        <f t="shared" si="53"/>
        <v>55.98110843004676</v>
      </c>
      <c r="O259" s="21">
        <f t="shared" si="60"/>
        <v>55.911893541626867</v>
      </c>
      <c r="P259" s="22">
        <f t="shared" si="61"/>
        <v>6.9214888419892873E-2</v>
      </c>
      <c r="Q259" s="17">
        <f t="shared" si="54"/>
        <v>85.860662192327482</v>
      </c>
      <c r="R259" s="18">
        <f t="shared" si="55"/>
        <v>-4.1206621923274867</v>
      </c>
      <c r="S259" s="21">
        <f t="shared" si="62"/>
        <v>-4.4659290934668832</v>
      </c>
      <c r="T259" s="22">
        <f t="shared" si="63"/>
        <v>0.34526690113939651</v>
      </c>
    </row>
    <row r="260" spans="1:20" x14ac:dyDescent="0.25">
      <c r="A260">
        <v>2272</v>
      </c>
      <c r="B260" t="s">
        <v>246</v>
      </c>
      <c r="C260" s="8">
        <v>140.38999999999999</v>
      </c>
      <c r="D260" s="8">
        <v>82.38</v>
      </c>
      <c r="E260" s="17">
        <f t="shared" si="48"/>
        <v>199.07871892786534</v>
      </c>
      <c r="F260" s="18">
        <f t="shared" si="49"/>
        <v>-116.69871892786534</v>
      </c>
      <c r="G260" s="21">
        <f t="shared" si="56"/>
        <v>-117.31714807564224</v>
      </c>
      <c r="H260" s="22">
        <f t="shared" si="57"/>
        <v>0.61842914777689373</v>
      </c>
      <c r="I260" s="17">
        <f t="shared" si="50"/>
        <v>119.96385607756656</v>
      </c>
      <c r="J260" s="18">
        <f t="shared" si="51"/>
        <v>-37.583856077566566</v>
      </c>
      <c r="K260" s="21">
        <f t="shared" si="58"/>
        <v>-38.133653559621862</v>
      </c>
      <c r="L260" s="22">
        <f t="shared" si="59"/>
        <v>0.54979748205529688</v>
      </c>
      <c r="M260" s="17">
        <f t="shared" si="52"/>
        <v>25.932170513936143</v>
      </c>
      <c r="N260" s="18">
        <f t="shared" si="53"/>
        <v>56.447829486063853</v>
      </c>
      <c r="O260" s="21">
        <f t="shared" si="60"/>
        <v>55.98110843004676</v>
      </c>
      <c r="P260" s="22">
        <f t="shared" si="61"/>
        <v>0.46672105601709291</v>
      </c>
      <c r="Q260" s="17">
        <f t="shared" si="54"/>
        <v>85.968485504428443</v>
      </c>
      <c r="R260" s="18">
        <f t="shared" si="55"/>
        <v>-3.5884855044284478</v>
      </c>
      <c r="S260" s="21">
        <f t="shared" si="62"/>
        <v>-4.1206621923274867</v>
      </c>
      <c r="T260" s="22">
        <f t="shared" si="63"/>
        <v>0.53217668789903882</v>
      </c>
    </row>
    <row r="261" spans="1:20" x14ac:dyDescent="0.25">
      <c r="A261">
        <v>2271</v>
      </c>
      <c r="B261" t="s">
        <v>247</v>
      </c>
      <c r="C261" s="8">
        <v>139.87</v>
      </c>
      <c r="D261" s="8">
        <v>81.47</v>
      </c>
      <c r="E261" s="17">
        <f t="shared" si="48"/>
        <v>199.02995004457833</v>
      </c>
      <c r="F261" s="18">
        <f t="shared" si="49"/>
        <v>-117.55995004457833</v>
      </c>
      <c r="G261" s="21">
        <f t="shared" si="56"/>
        <v>-116.69871892786534</v>
      </c>
      <c r="H261" s="22">
        <f t="shared" si="57"/>
        <v>-0.86123111671298602</v>
      </c>
      <c r="I261" s="17">
        <f t="shared" si="50"/>
        <v>119.75991995003942</v>
      </c>
      <c r="J261" s="18">
        <f t="shared" si="51"/>
        <v>-38.289919950039419</v>
      </c>
      <c r="K261" s="21">
        <f t="shared" si="58"/>
        <v>-37.583856077566566</v>
      </c>
      <c r="L261" s="22">
        <f t="shared" si="59"/>
        <v>-0.7060638724728534</v>
      </c>
      <c r="M261" s="17">
        <f t="shared" si="52"/>
        <v>25.540409423192187</v>
      </c>
      <c r="N261" s="18">
        <f t="shared" si="53"/>
        <v>55.929590576807811</v>
      </c>
      <c r="O261" s="21">
        <f t="shared" si="60"/>
        <v>56.447829486063853</v>
      </c>
      <c r="P261" s="22">
        <f t="shared" si="61"/>
        <v>-0.51823890925604132</v>
      </c>
      <c r="Q261" s="17">
        <f t="shared" si="54"/>
        <v>85.724711059678441</v>
      </c>
      <c r="R261" s="18">
        <f t="shared" si="55"/>
        <v>-4.2547110596784421</v>
      </c>
      <c r="S261" s="21">
        <f t="shared" si="62"/>
        <v>-3.5884855044284478</v>
      </c>
      <c r="T261" s="22">
        <f t="shared" si="63"/>
        <v>-0.66622555524999427</v>
      </c>
    </row>
    <row r="262" spans="1:20" x14ac:dyDescent="0.25">
      <c r="A262">
        <v>2270</v>
      </c>
      <c r="B262" t="s">
        <v>248</v>
      </c>
      <c r="C262" s="8">
        <v>140.74</v>
      </c>
      <c r="D262" s="8">
        <v>81.55</v>
      </c>
      <c r="E262" s="17">
        <f t="shared" si="48"/>
        <v>199.11154413777007</v>
      </c>
      <c r="F262" s="18">
        <f t="shared" si="49"/>
        <v>-117.56154413777007</v>
      </c>
      <c r="G262" s="21">
        <f t="shared" si="56"/>
        <v>-117.55995004457833</v>
      </c>
      <c r="H262" s="22">
        <f t="shared" si="57"/>
        <v>-1.5940931917413081E-3</v>
      </c>
      <c r="I262" s="17">
        <f t="shared" si="50"/>
        <v>120.10112077878675</v>
      </c>
      <c r="J262" s="18">
        <f t="shared" si="51"/>
        <v>-38.551120778786753</v>
      </c>
      <c r="K262" s="21">
        <f t="shared" si="58"/>
        <v>-38.289919950039419</v>
      </c>
      <c r="L262" s="22">
        <f t="shared" si="59"/>
        <v>-0.26120082874733441</v>
      </c>
      <c r="M262" s="17">
        <f t="shared" si="52"/>
        <v>26.195855863475373</v>
      </c>
      <c r="N262" s="18">
        <f t="shared" si="53"/>
        <v>55.354144136524624</v>
      </c>
      <c r="O262" s="21">
        <f t="shared" si="60"/>
        <v>55.929590576807811</v>
      </c>
      <c r="P262" s="22">
        <f t="shared" si="61"/>
        <v>-0.57544644028318714</v>
      </c>
      <c r="Q262" s="17">
        <f t="shared" si="54"/>
        <v>86.132564457625577</v>
      </c>
      <c r="R262" s="18">
        <f t="shared" si="55"/>
        <v>-4.5825644576255797</v>
      </c>
      <c r="S262" s="21">
        <f t="shared" si="62"/>
        <v>-4.2547110596784421</v>
      </c>
      <c r="T262" s="22">
        <f t="shared" si="63"/>
        <v>-0.32785339794713764</v>
      </c>
    </row>
    <row r="263" spans="1:20" x14ac:dyDescent="0.25">
      <c r="A263">
        <v>2269</v>
      </c>
      <c r="B263" t="s">
        <v>249</v>
      </c>
      <c r="C263" s="8">
        <v>140.32499999999999</v>
      </c>
      <c r="D263" s="8">
        <v>81.77</v>
      </c>
      <c r="E263" s="17">
        <f t="shared" si="48"/>
        <v>199.07262281745446</v>
      </c>
      <c r="F263" s="18">
        <f t="shared" si="49"/>
        <v>-117.30262281745446</v>
      </c>
      <c r="G263" s="21">
        <f t="shared" si="56"/>
        <v>-117.56154413777007</v>
      </c>
      <c r="H263" s="22">
        <f t="shared" si="57"/>
        <v>0.25892132031560777</v>
      </c>
      <c r="I263" s="17">
        <f t="shared" si="50"/>
        <v>119.93836406162566</v>
      </c>
      <c r="J263" s="18">
        <f t="shared" si="51"/>
        <v>-38.168364061625667</v>
      </c>
      <c r="K263" s="21">
        <f t="shared" si="58"/>
        <v>-38.551120778786753</v>
      </c>
      <c r="L263" s="22">
        <f t="shared" si="59"/>
        <v>0.38275671716108661</v>
      </c>
      <c r="M263" s="17">
        <f t="shared" si="52"/>
        <v>25.883200377593155</v>
      </c>
      <c r="N263" s="18">
        <f t="shared" si="53"/>
        <v>55.886799622406841</v>
      </c>
      <c r="O263" s="21">
        <f t="shared" si="60"/>
        <v>55.354144136524624</v>
      </c>
      <c r="P263" s="22">
        <f t="shared" si="61"/>
        <v>0.53265548588221634</v>
      </c>
      <c r="Q263" s="17">
        <f t="shared" si="54"/>
        <v>85.938013698834695</v>
      </c>
      <c r="R263" s="18">
        <f t="shared" si="55"/>
        <v>-4.1680136988346987</v>
      </c>
      <c r="S263" s="21">
        <f t="shared" si="62"/>
        <v>-4.5825644576255797</v>
      </c>
      <c r="T263" s="22">
        <f t="shared" si="63"/>
        <v>0.41455075879088099</v>
      </c>
    </row>
    <row r="264" spans="1:20" x14ac:dyDescent="0.25">
      <c r="A264">
        <v>2268</v>
      </c>
      <c r="B264" t="s">
        <v>250</v>
      </c>
      <c r="C264" s="8">
        <v>139.25</v>
      </c>
      <c r="D264" s="8">
        <v>80.62</v>
      </c>
      <c r="E264" s="17">
        <f t="shared" si="48"/>
        <v>198.97180252989</v>
      </c>
      <c r="F264" s="18">
        <f t="shared" si="49"/>
        <v>-118.35180252988999</v>
      </c>
      <c r="G264" s="21">
        <f t="shared" si="56"/>
        <v>-117.30262281745446</v>
      </c>
      <c r="H264" s="22">
        <f t="shared" si="57"/>
        <v>-1.0491797124355315</v>
      </c>
      <c r="I264" s="17">
        <f t="shared" si="50"/>
        <v>119.51676533644937</v>
      </c>
      <c r="J264" s="18">
        <f t="shared" si="51"/>
        <v>-38.896765336449363</v>
      </c>
      <c r="K264" s="21">
        <f t="shared" si="58"/>
        <v>-38.168364061625667</v>
      </c>
      <c r="L264" s="22">
        <f t="shared" si="59"/>
        <v>-0.7284012748236961</v>
      </c>
      <c r="M264" s="17">
        <f t="shared" si="52"/>
        <v>25.073309661151285</v>
      </c>
      <c r="N264" s="18">
        <f t="shared" si="53"/>
        <v>55.54669033884872</v>
      </c>
      <c r="O264" s="21">
        <f t="shared" si="60"/>
        <v>55.886799622406841</v>
      </c>
      <c r="P264" s="22">
        <f t="shared" si="61"/>
        <v>-0.34010928355812098</v>
      </c>
      <c r="Q264" s="17">
        <f t="shared" si="54"/>
        <v>85.43405691401496</v>
      </c>
      <c r="R264" s="18">
        <f t="shared" si="55"/>
        <v>-4.8140569140149552</v>
      </c>
      <c r="S264" s="21">
        <f t="shared" si="62"/>
        <v>-4.1680136988346987</v>
      </c>
      <c r="T264" s="22">
        <f t="shared" si="63"/>
        <v>-0.64604321518025642</v>
      </c>
    </row>
    <row r="265" spans="1:20" x14ac:dyDescent="0.25">
      <c r="A265">
        <v>2267</v>
      </c>
      <c r="B265" t="s">
        <v>251</v>
      </c>
      <c r="C265" s="8">
        <v>137</v>
      </c>
      <c r="D265" s="8">
        <v>79.09</v>
      </c>
      <c r="E265" s="17">
        <f t="shared" si="48"/>
        <v>198.76078332335968</v>
      </c>
      <c r="F265" s="18">
        <f t="shared" si="49"/>
        <v>-119.67078332335967</v>
      </c>
      <c r="G265" s="21">
        <f t="shared" si="56"/>
        <v>-118.35180252988999</v>
      </c>
      <c r="H265" s="22">
        <f t="shared" si="57"/>
        <v>-1.3189807934696773</v>
      </c>
      <c r="I265" s="17">
        <f t="shared" si="50"/>
        <v>118.63434940003384</v>
      </c>
      <c r="J265" s="18">
        <f t="shared" si="51"/>
        <v>-39.544349400033838</v>
      </c>
      <c r="K265" s="21">
        <f t="shared" si="58"/>
        <v>-38.896765336449363</v>
      </c>
      <c r="L265" s="22">
        <f t="shared" si="59"/>
        <v>-0.64758406358447473</v>
      </c>
      <c r="M265" s="17">
        <f t="shared" si="52"/>
        <v>23.378189556970611</v>
      </c>
      <c r="N265" s="18">
        <f t="shared" si="53"/>
        <v>55.711810443029393</v>
      </c>
      <c r="O265" s="21">
        <f t="shared" si="60"/>
        <v>55.54669033884872</v>
      </c>
      <c r="P265" s="22">
        <f t="shared" si="61"/>
        <v>0.16512010418067291</v>
      </c>
      <c r="Q265" s="17">
        <f t="shared" si="54"/>
        <v>84.379263643462011</v>
      </c>
      <c r="R265" s="18">
        <f t="shared" si="55"/>
        <v>-5.2892636434620073</v>
      </c>
      <c r="S265" s="21">
        <f t="shared" si="62"/>
        <v>-4.8140569140149552</v>
      </c>
      <c r="T265" s="22">
        <f t="shared" si="63"/>
        <v>-0.47520672944705211</v>
      </c>
    </row>
    <row r="266" spans="1:20" x14ac:dyDescent="0.25">
      <c r="A266">
        <v>2266</v>
      </c>
      <c r="B266" t="s">
        <v>252</v>
      </c>
      <c r="C266" s="8">
        <v>137.1</v>
      </c>
      <c r="D266" s="8">
        <v>79.3</v>
      </c>
      <c r="E266" s="17">
        <f t="shared" si="48"/>
        <v>198.77016195476102</v>
      </c>
      <c r="F266" s="18">
        <f t="shared" si="49"/>
        <v>-119.47016195476102</v>
      </c>
      <c r="G266" s="21">
        <f t="shared" si="56"/>
        <v>-119.67078332335967</v>
      </c>
      <c r="H266" s="22">
        <f t="shared" si="57"/>
        <v>0.20062136859864665</v>
      </c>
      <c r="I266" s="17">
        <f t="shared" si="50"/>
        <v>118.67356788609675</v>
      </c>
      <c r="J266" s="18">
        <f t="shared" si="51"/>
        <v>-39.373567886096751</v>
      </c>
      <c r="K266" s="21">
        <f t="shared" si="58"/>
        <v>-39.544349400033838</v>
      </c>
      <c r="L266" s="22">
        <f t="shared" si="59"/>
        <v>0.17078151393708652</v>
      </c>
      <c r="M266" s="17">
        <f t="shared" si="52"/>
        <v>23.45352822826753</v>
      </c>
      <c r="N266" s="18">
        <f t="shared" si="53"/>
        <v>55.846471771732467</v>
      </c>
      <c r="O266" s="21">
        <f t="shared" si="60"/>
        <v>55.711810443029393</v>
      </c>
      <c r="P266" s="22">
        <f t="shared" si="61"/>
        <v>0.1346613287030749</v>
      </c>
      <c r="Q266" s="17">
        <f t="shared" si="54"/>
        <v>84.426143344375475</v>
      </c>
      <c r="R266" s="18">
        <f t="shared" si="55"/>
        <v>-5.1261433443754783</v>
      </c>
      <c r="S266" s="21">
        <f t="shared" si="62"/>
        <v>-5.2892636434620073</v>
      </c>
      <c r="T266" s="22">
        <f t="shared" si="63"/>
        <v>0.16312029908652903</v>
      </c>
    </row>
    <row r="267" spans="1:20" x14ac:dyDescent="0.25">
      <c r="A267">
        <v>2265</v>
      </c>
      <c r="B267" t="s">
        <v>253</v>
      </c>
      <c r="C267" s="8">
        <v>136.55000000000001</v>
      </c>
      <c r="D267" s="8">
        <v>79.25</v>
      </c>
      <c r="E267" s="17">
        <f t="shared" si="48"/>
        <v>198.71857948205363</v>
      </c>
      <c r="F267" s="18">
        <f t="shared" si="49"/>
        <v>-119.46857948205363</v>
      </c>
      <c r="G267" s="21">
        <f t="shared" si="56"/>
        <v>-119.47016195476102</v>
      </c>
      <c r="H267" s="22">
        <f t="shared" si="57"/>
        <v>1.5824727073976419E-3</v>
      </c>
      <c r="I267" s="17">
        <f t="shared" si="50"/>
        <v>118.45786621275073</v>
      </c>
      <c r="J267" s="18">
        <f t="shared" si="51"/>
        <v>-39.20786621275073</v>
      </c>
      <c r="K267" s="21">
        <f t="shared" si="58"/>
        <v>-39.373567886096751</v>
      </c>
      <c r="L267" s="22">
        <f t="shared" si="59"/>
        <v>0.16570167334602104</v>
      </c>
      <c r="M267" s="17">
        <f t="shared" si="52"/>
        <v>23.03916553613449</v>
      </c>
      <c r="N267" s="18">
        <f t="shared" si="53"/>
        <v>56.21083446386551</v>
      </c>
      <c r="O267" s="21">
        <f t="shared" si="60"/>
        <v>55.846471771732467</v>
      </c>
      <c r="P267" s="22">
        <f t="shared" si="61"/>
        <v>0.36436269213304229</v>
      </c>
      <c r="Q267" s="17">
        <f t="shared" si="54"/>
        <v>84.168304989351427</v>
      </c>
      <c r="R267" s="18">
        <f t="shared" si="55"/>
        <v>-4.9183049893514266</v>
      </c>
      <c r="S267" s="21">
        <f t="shared" si="62"/>
        <v>-5.1261433443754783</v>
      </c>
      <c r="T267" s="22">
        <f t="shared" si="63"/>
        <v>0.20783835502405168</v>
      </c>
    </row>
    <row r="268" spans="1:20" x14ac:dyDescent="0.25">
      <c r="A268">
        <v>2264</v>
      </c>
      <c r="B268" t="s">
        <v>254</v>
      </c>
      <c r="C268" s="8">
        <v>135.74</v>
      </c>
      <c r="D268" s="8">
        <v>78.8</v>
      </c>
      <c r="E268" s="17">
        <f t="shared" si="48"/>
        <v>198.64261256770271</v>
      </c>
      <c r="F268" s="18">
        <f t="shared" si="49"/>
        <v>-119.84261256770272</v>
      </c>
      <c r="G268" s="21">
        <f t="shared" si="56"/>
        <v>-119.46857948205363</v>
      </c>
      <c r="H268" s="22">
        <f t="shared" si="57"/>
        <v>-0.37403308564908855</v>
      </c>
      <c r="I268" s="17">
        <f t="shared" si="50"/>
        <v>118.14019647564115</v>
      </c>
      <c r="J268" s="18">
        <f t="shared" si="51"/>
        <v>-39.34019647564115</v>
      </c>
      <c r="K268" s="21">
        <f t="shared" si="58"/>
        <v>-39.20786621275073</v>
      </c>
      <c r="L268" s="22">
        <f t="shared" si="59"/>
        <v>-0.13233026289042016</v>
      </c>
      <c r="M268" s="17">
        <f t="shared" si="52"/>
        <v>22.428922298629445</v>
      </c>
      <c r="N268" s="18">
        <f t="shared" si="53"/>
        <v>56.371077701370552</v>
      </c>
      <c r="O268" s="21">
        <f t="shared" si="60"/>
        <v>56.21083446386551</v>
      </c>
      <c r="P268" s="22">
        <f t="shared" si="61"/>
        <v>0.16024323750504266</v>
      </c>
      <c r="Q268" s="17">
        <f t="shared" si="54"/>
        <v>83.788579411952369</v>
      </c>
      <c r="R268" s="18">
        <f t="shared" si="55"/>
        <v>-4.9885794119523723</v>
      </c>
      <c r="S268" s="21">
        <f t="shared" si="62"/>
        <v>-4.9183049893514266</v>
      </c>
      <c r="T268" s="22">
        <f t="shared" si="63"/>
        <v>-7.0274422600945741E-2</v>
      </c>
    </row>
    <row r="269" spans="1:20" x14ac:dyDescent="0.25">
      <c r="A269">
        <v>2263</v>
      </c>
      <c r="B269" t="s">
        <v>255</v>
      </c>
      <c r="C269" s="8">
        <v>136.02000000000001</v>
      </c>
      <c r="D269" s="8">
        <v>79.099999999999994</v>
      </c>
      <c r="E269" s="17">
        <f t="shared" si="48"/>
        <v>198.66887273562648</v>
      </c>
      <c r="F269" s="18">
        <f t="shared" si="49"/>
        <v>-119.56887273562648</v>
      </c>
      <c r="G269" s="21">
        <f t="shared" si="56"/>
        <v>-119.84261256770272</v>
      </c>
      <c r="H269" s="22">
        <f t="shared" si="57"/>
        <v>0.27373983207623098</v>
      </c>
      <c r="I269" s="17">
        <f t="shared" si="50"/>
        <v>118.2500082366173</v>
      </c>
      <c r="J269" s="18">
        <f t="shared" si="51"/>
        <v>-39.15000823661731</v>
      </c>
      <c r="K269" s="21">
        <f t="shared" si="58"/>
        <v>-39.34019647564115</v>
      </c>
      <c r="L269" s="22">
        <f t="shared" si="59"/>
        <v>0.19018823902383986</v>
      </c>
      <c r="M269" s="17">
        <f t="shared" si="52"/>
        <v>22.639870578260812</v>
      </c>
      <c r="N269" s="18">
        <f t="shared" si="53"/>
        <v>56.460129421739182</v>
      </c>
      <c r="O269" s="21">
        <f t="shared" si="60"/>
        <v>56.371077701370552</v>
      </c>
      <c r="P269" s="22">
        <f t="shared" si="61"/>
        <v>8.9051720368630072E-2</v>
      </c>
      <c r="Q269" s="17">
        <f t="shared" si="54"/>
        <v>83.919842574510071</v>
      </c>
      <c r="R269" s="18">
        <f t="shared" si="55"/>
        <v>-4.8198425745100764</v>
      </c>
      <c r="S269" s="21">
        <f t="shared" si="62"/>
        <v>-4.9885794119523723</v>
      </c>
      <c r="T269" s="22">
        <f t="shared" si="63"/>
        <v>0.16873683744229595</v>
      </c>
    </row>
    <row r="270" spans="1:20" x14ac:dyDescent="0.25">
      <c r="A270">
        <v>2262</v>
      </c>
      <c r="B270" t="s">
        <v>256</v>
      </c>
      <c r="C270" s="8">
        <v>135.61000000000001</v>
      </c>
      <c r="D270" s="8">
        <v>78.900000000000006</v>
      </c>
      <c r="E270" s="17">
        <f t="shared" si="48"/>
        <v>198.63042034688095</v>
      </c>
      <c r="F270" s="18">
        <f t="shared" si="49"/>
        <v>-119.73042034688095</v>
      </c>
      <c r="G270" s="21">
        <f t="shared" si="56"/>
        <v>-119.56887273562648</v>
      </c>
      <c r="H270" s="22">
        <f t="shared" si="57"/>
        <v>-0.16154761125446271</v>
      </c>
      <c r="I270" s="17">
        <f t="shared" si="50"/>
        <v>118.08921244375935</v>
      </c>
      <c r="J270" s="18">
        <f t="shared" si="51"/>
        <v>-39.189212443759345</v>
      </c>
      <c r="K270" s="21">
        <f t="shared" si="58"/>
        <v>-39.15000823661731</v>
      </c>
      <c r="L270" s="22">
        <f t="shared" si="59"/>
        <v>-3.9204207142034875E-2</v>
      </c>
      <c r="M270" s="17">
        <f t="shared" si="52"/>
        <v>22.330982025943456</v>
      </c>
      <c r="N270" s="18">
        <f t="shared" si="53"/>
        <v>56.56901797405655</v>
      </c>
      <c r="O270" s="21">
        <f t="shared" si="60"/>
        <v>56.460129421739182</v>
      </c>
      <c r="P270" s="22">
        <f t="shared" si="61"/>
        <v>0.10888855231736727</v>
      </c>
      <c r="Q270" s="17">
        <f t="shared" si="54"/>
        <v>83.727635800764872</v>
      </c>
      <c r="R270" s="18">
        <f t="shared" si="55"/>
        <v>-4.8276358007648668</v>
      </c>
      <c r="S270" s="21">
        <f t="shared" si="62"/>
        <v>-4.8198425745100764</v>
      </c>
      <c r="T270" s="22">
        <f t="shared" si="63"/>
        <v>-7.7932262547903974E-3</v>
      </c>
    </row>
    <row r="271" spans="1:20" x14ac:dyDescent="0.25">
      <c r="A271">
        <v>2261</v>
      </c>
      <c r="B271" t="s">
        <v>257</v>
      </c>
      <c r="C271" s="8">
        <v>134.11000000000001</v>
      </c>
      <c r="D271" s="8">
        <v>77.849999999999994</v>
      </c>
      <c r="E271" s="17">
        <f t="shared" si="48"/>
        <v>198.48974087586075</v>
      </c>
      <c r="F271" s="18">
        <f t="shared" si="49"/>
        <v>-120.63974087586075</v>
      </c>
      <c r="G271" s="21">
        <f t="shared" si="56"/>
        <v>-119.73042034688095</v>
      </c>
      <c r="H271" s="22">
        <f t="shared" si="57"/>
        <v>-0.90932052897980498</v>
      </c>
      <c r="I271" s="17">
        <f t="shared" si="50"/>
        <v>117.50093515281569</v>
      </c>
      <c r="J271" s="18">
        <f t="shared" si="51"/>
        <v>-39.650935152815691</v>
      </c>
      <c r="K271" s="21">
        <f t="shared" si="58"/>
        <v>-39.189212443759345</v>
      </c>
      <c r="L271" s="22">
        <f t="shared" si="59"/>
        <v>-0.46172270905634605</v>
      </c>
      <c r="M271" s="17">
        <f t="shared" si="52"/>
        <v>21.200901956489673</v>
      </c>
      <c r="N271" s="18">
        <f t="shared" si="53"/>
        <v>56.649098043510321</v>
      </c>
      <c r="O271" s="21">
        <f t="shared" si="60"/>
        <v>56.56901797405655</v>
      </c>
      <c r="P271" s="22">
        <f t="shared" si="61"/>
        <v>8.008006945377133E-2</v>
      </c>
      <c r="Q271" s="17">
        <f t="shared" si="54"/>
        <v>83.024440287062902</v>
      </c>
      <c r="R271" s="18">
        <f t="shared" si="55"/>
        <v>-5.1744402870629074</v>
      </c>
      <c r="S271" s="21">
        <f t="shared" si="62"/>
        <v>-4.8276358007648668</v>
      </c>
      <c r="T271" s="22">
        <f t="shared" si="63"/>
        <v>-0.34680448629804062</v>
      </c>
    </row>
    <row r="272" spans="1:20" x14ac:dyDescent="0.25">
      <c r="A272">
        <v>2260</v>
      </c>
      <c r="B272" t="s">
        <v>258</v>
      </c>
      <c r="C272" s="8">
        <v>133.34</v>
      </c>
      <c r="D272" s="8">
        <v>77.709999999999994</v>
      </c>
      <c r="E272" s="17">
        <f t="shared" ref="E272:E335" si="64">+$G$3*$C272+$G$4</f>
        <v>198.41752541407038</v>
      </c>
      <c r="F272" s="18">
        <f t="shared" ref="F272:F335" si="65">+$D272-E272</f>
        <v>-120.70752541407039</v>
      </c>
      <c r="G272" s="21">
        <f t="shared" si="56"/>
        <v>-120.63974087586075</v>
      </c>
      <c r="H272" s="22">
        <f t="shared" si="57"/>
        <v>-6.778453820963648E-2</v>
      </c>
      <c r="I272" s="17">
        <f t="shared" ref="I272:I335" si="66">+$G$5*$C272+$G$6</f>
        <v>117.19895281013125</v>
      </c>
      <c r="J272" s="18">
        <f t="shared" ref="J272:J335" si="67">+$D272-I272</f>
        <v>-39.488952810131252</v>
      </c>
      <c r="K272" s="21">
        <f t="shared" si="58"/>
        <v>-39.650935152815691</v>
      </c>
      <c r="L272" s="22">
        <f t="shared" si="59"/>
        <v>0.16198234268443912</v>
      </c>
      <c r="M272" s="17">
        <f t="shared" ref="M272:M335" si="68">+$G$7*$C272+$G$8</f>
        <v>20.620794187503392</v>
      </c>
      <c r="N272" s="18">
        <f t="shared" ref="N272:N335" si="69">+$D272-M272</f>
        <v>57.089205812496601</v>
      </c>
      <c r="O272" s="21">
        <f t="shared" si="60"/>
        <v>56.649098043510321</v>
      </c>
      <c r="P272" s="22">
        <f t="shared" si="61"/>
        <v>0.44010776898628023</v>
      </c>
      <c r="Q272" s="17">
        <f t="shared" ref="Q272:Q335" si="70">+$G$9*$C272+$G$10</f>
        <v>82.66346659002923</v>
      </c>
      <c r="R272" s="18">
        <f t="shared" ref="R272:R335" si="71">+$D272-Q272</f>
        <v>-4.9534665900292367</v>
      </c>
      <c r="S272" s="21">
        <f t="shared" si="62"/>
        <v>-5.1744402870629074</v>
      </c>
      <c r="T272" s="22">
        <f t="shared" si="63"/>
        <v>0.22097369703367065</v>
      </c>
    </row>
    <row r="273" spans="1:20" x14ac:dyDescent="0.25">
      <c r="A273">
        <v>2259</v>
      </c>
      <c r="B273" t="s">
        <v>259</v>
      </c>
      <c r="C273" s="8">
        <v>132.82900000000001</v>
      </c>
      <c r="D273" s="8">
        <v>77.155000000000001</v>
      </c>
      <c r="E273" s="17">
        <f t="shared" si="64"/>
        <v>198.3696006076095</v>
      </c>
      <c r="F273" s="18">
        <f t="shared" si="65"/>
        <v>-121.2146006076095</v>
      </c>
      <c r="G273" s="21">
        <f t="shared" ref="G273:G336" si="72">+F272</f>
        <v>-120.70752541407039</v>
      </c>
      <c r="H273" s="22">
        <f t="shared" ref="H273:H336" si="73">+F273-G273</f>
        <v>-0.50707519353910868</v>
      </c>
      <c r="I273" s="17">
        <f t="shared" si="66"/>
        <v>116.99854634634977</v>
      </c>
      <c r="J273" s="18">
        <f t="shared" si="67"/>
        <v>-39.843546346349768</v>
      </c>
      <c r="K273" s="21">
        <f t="shared" ref="K273:K336" si="74">+J272</f>
        <v>-39.488952810131252</v>
      </c>
      <c r="L273" s="22">
        <f t="shared" ref="L273:L336" si="75">+J273-K273</f>
        <v>-0.35459353621851619</v>
      </c>
      <c r="M273" s="17">
        <f t="shared" si="68"/>
        <v>20.235813577176145</v>
      </c>
      <c r="N273" s="18">
        <f t="shared" si="69"/>
        <v>56.919186422823856</v>
      </c>
      <c r="O273" s="21">
        <f t="shared" ref="O273:O336" si="76">+N272</f>
        <v>57.089205812496601</v>
      </c>
      <c r="P273" s="22">
        <f t="shared" ref="P273:P336" si="77">+N273-O273</f>
        <v>-0.17001938967274555</v>
      </c>
      <c r="Q273" s="17">
        <f t="shared" si="70"/>
        <v>82.423911318361434</v>
      </c>
      <c r="R273" s="18">
        <f t="shared" si="71"/>
        <v>-5.2689113183614324</v>
      </c>
      <c r="S273" s="21">
        <f t="shared" ref="S273:S336" si="78">+R272</f>
        <v>-4.9534665900292367</v>
      </c>
      <c r="T273" s="22">
        <f t="shared" ref="T273:T336" si="79">+R273-S273</f>
        <v>-0.31544472833219572</v>
      </c>
    </row>
    <row r="274" spans="1:20" x14ac:dyDescent="0.25">
      <c r="A274">
        <v>2258</v>
      </c>
      <c r="B274" t="s">
        <v>260</v>
      </c>
      <c r="C274" s="8">
        <v>130.86000000000001</v>
      </c>
      <c r="D274" s="8">
        <v>75.400000000000006</v>
      </c>
      <c r="E274" s="17">
        <f t="shared" si="64"/>
        <v>198.18493535531698</v>
      </c>
      <c r="F274" s="18">
        <f t="shared" si="65"/>
        <v>-122.78493535531697</v>
      </c>
      <c r="G274" s="21">
        <f t="shared" si="72"/>
        <v>-121.2146006076095</v>
      </c>
      <c r="H274" s="22">
        <f t="shared" si="73"/>
        <v>-1.5703347477074772</v>
      </c>
      <c r="I274" s="17">
        <f t="shared" si="66"/>
        <v>116.22633435577103</v>
      </c>
      <c r="J274" s="18">
        <f t="shared" si="67"/>
        <v>-40.826334355771024</v>
      </c>
      <c r="K274" s="21">
        <f t="shared" si="74"/>
        <v>-39.843546346349768</v>
      </c>
      <c r="L274" s="22">
        <f t="shared" si="75"/>
        <v>-0.98278800942125599</v>
      </c>
      <c r="M274" s="17">
        <f t="shared" si="68"/>
        <v>18.752395139339811</v>
      </c>
      <c r="N274" s="18">
        <f t="shared" si="69"/>
        <v>56.647604860660195</v>
      </c>
      <c r="O274" s="21">
        <f t="shared" si="76"/>
        <v>56.919186422823856</v>
      </c>
      <c r="P274" s="22">
        <f t="shared" si="77"/>
        <v>-0.27158156216366081</v>
      </c>
      <c r="Q274" s="17">
        <f t="shared" si="70"/>
        <v>81.500850007375334</v>
      </c>
      <c r="R274" s="18">
        <f t="shared" si="71"/>
        <v>-6.1008500073753282</v>
      </c>
      <c r="S274" s="21">
        <f t="shared" si="78"/>
        <v>-5.2689113183614324</v>
      </c>
      <c r="T274" s="22">
        <f t="shared" si="79"/>
        <v>-0.83193868901389578</v>
      </c>
    </row>
    <row r="275" spans="1:20" x14ac:dyDescent="0.25">
      <c r="A275">
        <v>2257</v>
      </c>
      <c r="B275" t="s">
        <v>261</v>
      </c>
      <c r="C275" s="8">
        <v>129.74</v>
      </c>
      <c r="D275" s="8">
        <v>74.693399999999997</v>
      </c>
      <c r="E275" s="17">
        <f t="shared" si="64"/>
        <v>198.07989468362189</v>
      </c>
      <c r="F275" s="18">
        <f t="shared" si="65"/>
        <v>-123.38649468362189</v>
      </c>
      <c r="G275" s="21">
        <f t="shared" si="72"/>
        <v>-122.78493535531697</v>
      </c>
      <c r="H275" s="22">
        <f t="shared" si="73"/>
        <v>-0.60155932830491565</v>
      </c>
      <c r="I275" s="17">
        <f t="shared" si="66"/>
        <v>115.7870873118664</v>
      </c>
      <c r="J275" s="18">
        <f t="shared" si="67"/>
        <v>-41.093687311866404</v>
      </c>
      <c r="K275" s="21">
        <f t="shared" si="74"/>
        <v>-40.826334355771024</v>
      </c>
      <c r="L275" s="22">
        <f t="shared" si="75"/>
        <v>-0.26735295609537957</v>
      </c>
      <c r="M275" s="17">
        <f t="shared" si="68"/>
        <v>17.908602020814314</v>
      </c>
      <c r="N275" s="18">
        <f t="shared" si="69"/>
        <v>56.784797979185683</v>
      </c>
      <c r="O275" s="21">
        <f t="shared" si="76"/>
        <v>56.647604860660195</v>
      </c>
      <c r="P275" s="22">
        <f t="shared" si="77"/>
        <v>0.13719311852548799</v>
      </c>
      <c r="Q275" s="17">
        <f t="shared" si="70"/>
        <v>80.975797357144529</v>
      </c>
      <c r="R275" s="18">
        <f t="shared" si="71"/>
        <v>-6.2823973571445322</v>
      </c>
      <c r="S275" s="21">
        <f t="shared" si="78"/>
        <v>-6.1008500073753282</v>
      </c>
      <c r="T275" s="22">
        <f t="shared" si="79"/>
        <v>-0.18154734976920395</v>
      </c>
    </row>
    <row r="276" spans="1:20" x14ac:dyDescent="0.25">
      <c r="A276">
        <v>2256</v>
      </c>
      <c r="B276" t="s">
        <v>262</v>
      </c>
      <c r="C276" s="8">
        <v>131.97</v>
      </c>
      <c r="D276" s="8">
        <v>76.45</v>
      </c>
      <c r="E276" s="17">
        <f t="shared" si="64"/>
        <v>198.28903816387191</v>
      </c>
      <c r="F276" s="18">
        <f t="shared" si="65"/>
        <v>-121.8390381638719</v>
      </c>
      <c r="G276" s="21">
        <f t="shared" si="72"/>
        <v>-123.38649468362189</v>
      </c>
      <c r="H276" s="22">
        <f t="shared" si="73"/>
        <v>1.5474565197499857</v>
      </c>
      <c r="I276" s="17">
        <f t="shared" si="66"/>
        <v>116.66165955106935</v>
      </c>
      <c r="J276" s="18">
        <f t="shared" si="67"/>
        <v>-40.211659551069346</v>
      </c>
      <c r="K276" s="21">
        <f t="shared" si="74"/>
        <v>-41.093687311866404</v>
      </c>
      <c r="L276" s="22">
        <f t="shared" si="75"/>
        <v>0.88202776079705814</v>
      </c>
      <c r="M276" s="17">
        <f t="shared" si="68"/>
        <v>19.588654390735599</v>
      </c>
      <c r="N276" s="18">
        <f t="shared" si="69"/>
        <v>56.861345609264404</v>
      </c>
      <c r="O276" s="21">
        <f t="shared" si="76"/>
        <v>56.784797979185683</v>
      </c>
      <c r="P276" s="22">
        <f t="shared" si="77"/>
        <v>7.654763007872134E-2</v>
      </c>
      <c r="Q276" s="17">
        <f t="shared" si="70"/>
        <v>82.021214687514771</v>
      </c>
      <c r="R276" s="18">
        <f t="shared" si="71"/>
        <v>-5.5712146875147681</v>
      </c>
      <c r="S276" s="21">
        <f t="shared" si="78"/>
        <v>-6.2823973571445322</v>
      </c>
      <c r="T276" s="22">
        <f t="shared" si="79"/>
        <v>0.71118266962976406</v>
      </c>
    </row>
    <row r="277" spans="1:20" x14ac:dyDescent="0.25">
      <c r="A277">
        <v>2255</v>
      </c>
      <c r="B277" t="s">
        <v>263</v>
      </c>
      <c r="C277" s="8">
        <v>132.19999999999999</v>
      </c>
      <c r="D277" s="8">
        <v>75.989999999999995</v>
      </c>
      <c r="E277" s="17">
        <f t="shared" si="64"/>
        <v>198.31060901609501</v>
      </c>
      <c r="F277" s="18">
        <f t="shared" si="65"/>
        <v>-122.32060901609502</v>
      </c>
      <c r="G277" s="21">
        <f t="shared" si="72"/>
        <v>-121.8390381638719</v>
      </c>
      <c r="H277" s="22">
        <f t="shared" si="73"/>
        <v>-0.4815708522231148</v>
      </c>
      <c r="I277" s="17">
        <f t="shared" si="66"/>
        <v>116.75186206901404</v>
      </c>
      <c r="J277" s="18">
        <f t="shared" si="67"/>
        <v>-40.761862069014043</v>
      </c>
      <c r="K277" s="21">
        <f t="shared" si="74"/>
        <v>-40.211659551069346</v>
      </c>
      <c r="L277" s="22">
        <f t="shared" si="75"/>
        <v>-0.55020251794469743</v>
      </c>
      <c r="M277" s="17">
        <f t="shared" si="68"/>
        <v>19.761933334718506</v>
      </c>
      <c r="N277" s="18">
        <f t="shared" si="69"/>
        <v>56.228066665281489</v>
      </c>
      <c r="O277" s="21">
        <f t="shared" si="76"/>
        <v>56.861345609264404</v>
      </c>
      <c r="P277" s="22">
        <f t="shared" si="77"/>
        <v>-0.63327894398291562</v>
      </c>
      <c r="Q277" s="17">
        <f t="shared" si="70"/>
        <v>82.129037999615733</v>
      </c>
      <c r="R277" s="18">
        <f t="shared" si="71"/>
        <v>-6.1390379996157378</v>
      </c>
      <c r="S277" s="21">
        <f t="shared" si="78"/>
        <v>-5.5712146875147681</v>
      </c>
      <c r="T277" s="22">
        <f t="shared" si="79"/>
        <v>-0.5678233121009697</v>
      </c>
    </row>
    <row r="278" spans="1:20" x14ac:dyDescent="0.25">
      <c r="A278">
        <v>2254</v>
      </c>
      <c r="B278" t="s">
        <v>264</v>
      </c>
      <c r="C278" s="8">
        <v>132.27000000000001</v>
      </c>
      <c r="D278" s="8">
        <v>76.48</v>
      </c>
      <c r="E278" s="17">
        <f t="shared" si="64"/>
        <v>198.31717405807598</v>
      </c>
      <c r="F278" s="18">
        <f t="shared" si="65"/>
        <v>-121.83717405807597</v>
      </c>
      <c r="G278" s="21">
        <f t="shared" si="72"/>
        <v>-122.32060901609502</v>
      </c>
      <c r="H278" s="22">
        <f t="shared" si="73"/>
        <v>0.48343495801904623</v>
      </c>
      <c r="I278" s="17">
        <f t="shared" si="66"/>
        <v>116.77931500925808</v>
      </c>
      <c r="J278" s="18">
        <f t="shared" si="67"/>
        <v>-40.299315009258081</v>
      </c>
      <c r="K278" s="21">
        <f t="shared" si="74"/>
        <v>-40.761862069014043</v>
      </c>
      <c r="L278" s="22">
        <f t="shared" si="75"/>
        <v>0.46254705975596266</v>
      </c>
      <c r="M278" s="17">
        <f t="shared" si="68"/>
        <v>19.814670404626369</v>
      </c>
      <c r="N278" s="18">
        <f t="shared" si="69"/>
        <v>56.665329595373635</v>
      </c>
      <c r="O278" s="21">
        <f t="shared" si="76"/>
        <v>56.228066665281489</v>
      </c>
      <c r="P278" s="22">
        <f t="shared" si="77"/>
        <v>0.43726293009214601</v>
      </c>
      <c r="Q278" s="17">
        <f t="shared" si="70"/>
        <v>82.161853790255179</v>
      </c>
      <c r="R278" s="18">
        <f t="shared" si="71"/>
        <v>-5.6818537902551753</v>
      </c>
      <c r="S278" s="21">
        <f t="shared" si="78"/>
        <v>-6.1390379996157378</v>
      </c>
      <c r="T278" s="22">
        <f t="shared" si="79"/>
        <v>0.45718420936056248</v>
      </c>
    </row>
    <row r="279" spans="1:20" x14ac:dyDescent="0.25">
      <c r="A279">
        <v>2253</v>
      </c>
      <c r="B279" t="s">
        <v>265</v>
      </c>
      <c r="C279" s="8">
        <v>132.53</v>
      </c>
      <c r="D279" s="8">
        <v>76.64</v>
      </c>
      <c r="E279" s="17">
        <f t="shared" si="64"/>
        <v>198.34155849971947</v>
      </c>
      <c r="F279" s="18">
        <f t="shared" si="65"/>
        <v>-121.70155849971947</v>
      </c>
      <c r="G279" s="21">
        <f t="shared" si="72"/>
        <v>-121.83717405807597</v>
      </c>
      <c r="H279" s="22">
        <f t="shared" si="73"/>
        <v>0.13561555835650552</v>
      </c>
      <c r="I279" s="17">
        <f t="shared" si="66"/>
        <v>116.88128307302165</v>
      </c>
      <c r="J279" s="18">
        <f t="shared" si="67"/>
        <v>-40.241283073021648</v>
      </c>
      <c r="K279" s="21">
        <f t="shared" si="74"/>
        <v>-40.299315009258081</v>
      </c>
      <c r="L279" s="22">
        <f t="shared" si="75"/>
        <v>5.8031936236432102E-2</v>
      </c>
      <c r="M279" s="17">
        <f t="shared" si="68"/>
        <v>20.010550949998347</v>
      </c>
      <c r="N279" s="18">
        <f t="shared" si="69"/>
        <v>56.629449050001654</v>
      </c>
      <c r="O279" s="21">
        <f t="shared" si="76"/>
        <v>56.665329595373635</v>
      </c>
      <c r="P279" s="22">
        <f t="shared" si="77"/>
        <v>-3.5880545371981043E-2</v>
      </c>
      <c r="Q279" s="17">
        <f t="shared" si="70"/>
        <v>82.283741012630173</v>
      </c>
      <c r="R279" s="18">
        <f t="shared" si="71"/>
        <v>-5.6437410126301728</v>
      </c>
      <c r="S279" s="21">
        <f t="shared" si="78"/>
        <v>-5.6818537902551753</v>
      </c>
      <c r="T279" s="22">
        <f t="shared" si="79"/>
        <v>3.8112777625002536E-2</v>
      </c>
    </row>
    <row r="280" spans="1:20" x14ac:dyDescent="0.25">
      <c r="A280">
        <v>2252</v>
      </c>
      <c r="B280" t="s">
        <v>266</v>
      </c>
      <c r="C280" s="8">
        <v>132.1</v>
      </c>
      <c r="D280" s="8">
        <v>76.59</v>
      </c>
      <c r="E280" s="17">
        <f t="shared" si="64"/>
        <v>198.30123038469367</v>
      </c>
      <c r="F280" s="18">
        <f t="shared" si="65"/>
        <v>-121.71123038469366</v>
      </c>
      <c r="G280" s="21">
        <f t="shared" si="72"/>
        <v>-121.70155849971947</v>
      </c>
      <c r="H280" s="22">
        <f t="shared" si="73"/>
        <v>-9.6718849741961321E-3</v>
      </c>
      <c r="I280" s="17">
        <f t="shared" si="66"/>
        <v>116.71264358295113</v>
      </c>
      <c r="J280" s="18">
        <f t="shared" si="67"/>
        <v>-40.122643582951127</v>
      </c>
      <c r="K280" s="21">
        <f t="shared" si="74"/>
        <v>-40.241283073021648</v>
      </c>
      <c r="L280" s="22">
        <f t="shared" si="75"/>
        <v>0.11863949007052099</v>
      </c>
      <c r="M280" s="17">
        <f t="shared" si="68"/>
        <v>19.686594663421587</v>
      </c>
      <c r="N280" s="18">
        <f t="shared" si="69"/>
        <v>56.903405336578416</v>
      </c>
      <c r="O280" s="21">
        <f t="shared" si="76"/>
        <v>56.629449050001654</v>
      </c>
      <c r="P280" s="22">
        <f t="shared" si="77"/>
        <v>0.27395628657676241</v>
      </c>
      <c r="Q280" s="17">
        <f t="shared" si="70"/>
        <v>82.082158298702268</v>
      </c>
      <c r="R280" s="18">
        <f t="shared" si="71"/>
        <v>-5.4921582987022646</v>
      </c>
      <c r="S280" s="21">
        <f t="shared" si="78"/>
        <v>-5.6437410126301728</v>
      </c>
      <c r="T280" s="22">
        <f t="shared" si="79"/>
        <v>0.15158271392790823</v>
      </c>
    </row>
    <row r="281" spans="1:20" x14ac:dyDescent="0.25">
      <c r="A281">
        <v>2251</v>
      </c>
      <c r="B281" t="s">
        <v>267</v>
      </c>
      <c r="C281" s="8">
        <v>133.69999999999999</v>
      </c>
      <c r="D281" s="8">
        <v>77.7</v>
      </c>
      <c r="E281" s="17">
        <f t="shared" si="64"/>
        <v>198.45128848711522</v>
      </c>
      <c r="F281" s="18">
        <f t="shared" si="65"/>
        <v>-120.75128848711522</v>
      </c>
      <c r="G281" s="21">
        <f t="shared" si="72"/>
        <v>-121.71123038469366</v>
      </c>
      <c r="H281" s="22">
        <f t="shared" si="73"/>
        <v>0.95994189757844595</v>
      </c>
      <c r="I281" s="17">
        <f t="shared" si="66"/>
        <v>117.34013935995773</v>
      </c>
      <c r="J281" s="18">
        <f t="shared" si="67"/>
        <v>-39.640139359957729</v>
      </c>
      <c r="K281" s="21">
        <f t="shared" si="74"/>
        <v>-40.122643582951127</v>
      </c>
      <c r="L281" s="22">
        <f t="shared" si="75"/>
        <v>0.48250422299339846</v>
      </c>
      <c r="M281" s="17">
        <f t="shared" si="68"/>
        <v>20.892013404172289</v>
      </c>
      <c r="N281" s="18">
        <f t="shared" si="69"/>
        <v>56.807986595827714</v>
      </c>
      <c r="O281" s="21">
        <f t="shared" si="76"/>
        <v>56.903405336578416</v>
      </c>
      <c r="P281" s="22">
        <f t="shared" si="77"/>
        <v>-9.5418740750702113E-2</v>
      </c>
      <c r="Q281" s="17">
        <f t="shared" si="70"/>
        <v>82.832233513317703</v>
      </c>
      <c r="R281" s="18">
        <f t="shared" si="71"/>
        <v>-5.1322335133177006</v>
      </c>
      <c r="S281" s="21">
        <f t="shared" si="78"/>
        <v>-5.4921582987022646</v>
      </c>
      <c r="T281" s="22">
        <f t="shared" si="79"/>
        <v>0.35992478538456396</v>
      </c>
    </row>
    <row r="282" spans="1:20" x14ac:dyDescent="0.25">
      <c r="A282">
        <v>2250</v>
      </c>
      <c r="B282" t="s">
        <v>268</v>
      </c>
      <c r="C282" s="8">
        <v>131.76</v>
      </c>
      <c r="D282" s="8">
        <v>76.209999999999994</v>
      </c>
      <c r="E282" s="17">
        <f t="shared" si="64"/>
        <v>198.2693430379291</v>
      </c>
      <c r="F282" s="18">
        <f t="shared" si="65"/>
        <v>-122.05934303792911</v>
      </c>
      <c r="G282" s="21">
        <f t="shared" si="72"/>
        <v>-120.75128848711522</v>
      </c>
      <c r="H282" s="22">
        <f t="shared" si="73"/>
        <v>-1.3080545508138925</v>
      </c>
      <c r="I282" s="17">
        <f t="shared" si="66"/>
        <v>116.57930073033722</v>
      </c>
      <c r="J282" s="18">
        <f t="shared" si="67"/>
        <v>-40.36930073033723</v>
      </c>
      <c r="K282" s="21">
        <f t="shared" si="74"/>
        <v>-39.640139359957729</v>
      </c>
      <c r="L282" s="22">
        <f t="shared" si="75"/>
        <v>-0.7291613703795008</v>
      </c>
      <c r="M282" s="17">
        <f t="shared" si="68"/>
        <v>19.430443181012066</v>
      </c>
      <c r="N282" s="18">
        <f t="shared" si="69"/>
        <v>56.779556818987928</v>
      </c>
      <c r="O282" s="21">
        <f t="shared" si="76"/>
        <v>56.807986595827714</v>
      </c>
      <c r="P282" s="22">
        <f t="shared" si="77"/>
        <v>-2.8429776839786314E-2</v>
      </c>
      <c r="Q282" s="17">
        <f t="shared" si="70"/>
        <v>81.922767315596502</v>
      </c>
      <c r="R282" s="18">
        <f t="shared" si="71"/>
        <v>-5.7127673155965084</v>
      </c>
      <c r="S282" s="21">
        <f t="shared" si="78"/>
        <v>-5.1322335133177006</v>
      </c>
      <c r="T282" s="22">
        <f t="shared" si="79"/>
        <v>-0.5805338022788078</v>
      </c>
    </row>
    <row r="283" spans="1:20" x14ac:dyDescent="0.25">
      <c r="A283">
        <v>2249</v>
      </c>
      <c r="B283" t="s">
        <v>269</v>
      </c>
      <c r="C283" s="8">
        <v>131.47</v>
      </c>
      <c r="D283" s="8">
        <v>76.11</v>
      </c>
      <c r="E283" s="17">
        <f t="shared" si="64"/>
        <v>198.2421450068652</v>
      </c>
      <c r="F283" s="18">
        <f t="shared" si="65"/>
        <v>-122.1321450068652</v>
      </c>
      <c r="G283" s="21">
        <f t="shared" si="72"/>
        <v>-122.05934303792911</v>
      </c>
      <c r="H283" s="22">
        <f t="shared" si="73"/>
        <v>-7.2801968936090589E-2</v>
      </c>
      <c r="I283" s="17">
        <f t="shared" si="66"/>
        <v>116.4655671207548</v>
      </c>
      <c r="J283" s="18">
        <f t="shared" si="67"/>
        <v>-40.355567120754799</v>
      </c>
      <c r="K283" s="21">
        <f t="shared" si="74"/>
        <v>-40.36930073033723</v>
      </c>
      <c r="L283" s="22">
        <f t="shared" si="75"/>
        <v>1.3733609582430972E-2</v>
      </c>
      <c r="M283" s="17">
        <f t="shared" si="68"/>
        <v>19.211961034251004</v>
      </c>
      <c r="N283" s="18">
        <f t="shared" si="69"/>
        <v>56.898038965748995</v>
      </c>
      <c r="O283" s="21">
        <f t="shared" si="76"/>
        <v>56.779556818987928</v>
      </c>
      <c r="P283" s="22">
        <f t="shared" si="77"/>
        <v>0.1184821467610675</v>
      </c>
      <c r="Q283" s="17">
        <f t="shared" si="70"/>
        <v>81.786816182947462</v>
      </c>
      <c r="R283" s="18">
        <f t="shared" si="71"/>
        <v>-5.6768161829474622</v>
      </c>
      <c r="S283" s="21">
        <f t="shared" si="78"/>
        <v>-5.7127673155965084</v>
      </c>
      <c r="T283" s="22">
        <f t="shared" si="79"/>
        <v>3.5951132649046258E-2</v>
      </c>
    </row>
    <row r="284" spans="1:20" x14ac:dyDescent="0.25">
      <c r="A284">
        <v>2248</v>
      </c>
      <c r="B284" t="s">
        <v>270</v>
      </c>
      <c r="C284" s="8">
        <v>128.16</v>
      </c>
      <c r="D284" s="8">
        <v>73.819999999999993</v>
      </c>
      <c r="E284" s="17">
        <f t="shared" si="64"/>
        <v>197.93171230748061</v>
      </c>
      <c r="F284" s="18">
        <f t="shared" si="65"/>
        <v>-124.11171230748062</v>
      </c>
      <c r="G284" s="21">
        <f t="shared" si="72"/>
        <v>-122.1321450068652</v>
      </c>
      <c r="H284" s="22">
        <f t="shared" si="73"/>
        <v>-1.9795673006154146</v>
      </c>
      <c r="I284" s="17">
        <f t="shared" si="66"/>
        <v>115.16743523207239</v>
      </c>
      <c r="J284" s="18">
        <f t="shared" si="67"/>
        <v>-41.347435232072399</v>
      </c>
      <c r="K284" s="21">
        <f t="shared" si="74"/>
        <v>-40.355567120754799</v>
      </c>
      <c r="L284" s="22">
        <f t="shared" si="75"/>
        <v>-0.99186811131760066</v>
      </c>
      <c r="M284" s="17">
        <f t="shared" si="68"/>
        <v>16.718251014323002</v>
      </c>
      <c r="N284" s="18">
        <f t="shared" si="69"/>
        <v>57.101748985676991</v>
      </c>
      <c r="O284" s="21">
        <f t="shared" si="76"/>
        <v>56.898038965748995</v>
      </c>
      <c r="P284" s="22">
        <f t="shared" si="77"/>
        <v>0.2037100199279962</v>
      </c>
      <c r="Q284" s="17">
        <f t="shared" si="70"/>
        <v>80.235098082711801</v>
      </c>
      <c r="R284" s="18">
        <f t="shared" si="71"/>
        <v>-6.4150980827118076</v>
      </c>
      <c r="S284" s="21">
        <f t="shared" si="78"/>
        <v>-5.6768161829474622</v>
      </c>
      <c r="T284" s="22">
        <f t="shared" si="79"/>
        <v>-0.73828189976434544</v>
      </c>
    </row>
    <row r="285" spans="1:20" x14ac:dyDescent="0.25">
      <c r="A285">
        <v>2247</v>
      </c>
      <c r="B285" t="s">
        <v>271</v>
      </c>
      <c r="C285" s="8">
        <v>128.1</v>
      </c>
      <c r="D285" s="8">
        <v>73.650000000000006</v>
      </c>
      <c r="E285" s="17">
        <f t="shared" si="64"/>
        <v>197.92608512863978</v>
      </c>
      <c r="F285" s="18">
        <f t="shared" si="65"/>
        <v>-124.27608512863978</v>
      </c>
      <c r="G285" s="21">
        <f t="shared" si="72"/>
        <v>-124.11171230748062</v>
      </c>
      <c r="H285" s="22">
        <f t="shared" si="73"/>
        <v>-0.16437282115916219</v>
      </c>
      <c r="I285" s="17">
        <f t="shared" si="66"/>
        <v>115.14390414043464</v>
      </c>
      <c r="J285" s="18">
        <f t="shared" si="67"/>
        <v>-41.493904140434637</v>
      </c>
      <c r="K285" s="21">
        <f t="shared" si="74"/>
        <v>-41.347435232072399</v>
      </c>
      <c r="L285" s="22">
        <f t="shared" si="75"/>
        <v>-0.14646890836223747</v>
      </c>
      <c r="M285" s="17">
        <f t="shared" si="68"/>
        <v>16.673047811544848</v>
      </c>
      <c r="N285" s="18">
        <f t="shared" si="69"/>
        <v>56.976952188455158</v>
      </c>
      <c r="O285" s="21">
        <f t="shared" si="76"/>
        <v>57.101748985676991</v>
      </c>
      <c r="P285" s="22">
        <f t="shared" si="77"/>
        <v>-0.12479679722183334</v>
      </c>
      <c r="Q285" s="17">
        <f t="shared" si="70"/>
        <v>80.206970262163708</v>
      </c>
      <c r="R285" s="18">
        <f t="shared" si="71"/>
        <v>-6.556970262163702</v>
      </c>
      <c r="S285" s="21">
        <f t="shared" si="78"/>
        <v>-6.4150980827118076</v>
      </c>
      <c r="T285" s="22">
        <f t="shared" si="79"/>
        <v>-0.14187217945189445</v>
      </c>
    </row>
    <row r="286" spans="1:20" x14ac:dyDescent="0.25">
      <c r="A286">
        <v>2246</v>
      </c>
      <c r="B286" t="s">
        <v>272</v>
      </c>
      <c r="C286" s="8">
        <v>129.07</v>
      </c>
      <c r="D286" s="8">
        <v>74.599999999999994</v>
      </c>
      <c r="E286" s="17">
        <f t="shared" si="64"/>
        <v>198.01705785323287</v>
      </c>
      <c r="F286" s="18">
        <f t="shared" si="65"/>
        <v>-123.41705785323288</v>
      </c>
      <c r="G286" s="21">
        <f t="shared" si="72"/>
        <v>-124.27608512863978</v>
      </c>
      <c r="H286" s="22">
        <f t="shared" si="73"/>
        <v>0.85902727540690194</v>
      </c>
      <c r="I286" s="17">
        <f t="shared" si="66"/>
        <v>115.5243234552449</v>
      </c>
      <c r="J286" s="18">
        <f t="shared" si="67"/>
        <v>-40.924323455244902</v>
      </c>
      <c r="K286" s="21">
        <f t="shared" si="74"/>
        <v>-41.493904140434637</v>
      </c>
      <c r="L286" s="22">
        <f t="shared" si="75"/>
        <v>0.56958068518973448</v>
      </c>
      <c r="M286" s="17">
        <f t="shared" si="68"/>
        <v>17.403832923124952</v>
      </c>
      <c r="N286" s="18">
        <f t="shared" si="69"/>
        <v>57.196167076875042</v>
      </c>
      <c r="O286" s="21">
        <f t="shared" si="76"/>
        <v>56.976952188455158</v>
      </c>
      <c r="P286" s="22">
        <f t="shared" si="77"/>
        <v>0.21921488841988435</v>
      </c>
      <c r="Q286" s="17">
        <f t="shared" si="70"/>
        <v>80.661703361024308</v>
      </c>
      <c r="R286" s="18">
        <f t="shared" si="71"/>
        <v>-6.0617033610243141</v>
      </c>
      <c r="S286" s="21">
        <f t="shared" si="78"/>
        <v>-6.556970262163702</v>
      </c>
      <c r="T286" s="22">
        <f t="shared" si="79"/>
        <v>0.49526690113938798</v>
      </c>
    </row>
    <row r="287" spans="1:20" x14ac:dyDescent="0.25">
      <c r="A287">
        <v>2245</v>
      </c>
      <c r="B287" t="s">
        <v>273</v>
      </c>
      <c r="C287" s="8">
        <v>131.97</v>
      </c>
      <c r="D287" s="8">
        <v>76.44</v>
      </c>
      <c r="E287" s="17">
        <f t="shared" si="64"/>
        <v>198.28903816387191</v>
      </c>
      <c r="F287" s="18">
        <f t="shared" si="65"/>
        <v>-121.84903816387191</v>
      </c>
      <c r="G287" s="21">
        <f t="shared" si="72"/>
        <v>-123.41705785323288</v>
      </c>
      <c r="H287" s="22">
        <f t="shared" si="73"/>
        <v>1.5680196893609661</v>
      </c>
      <c r="I287" s="17">
        <f t="shared" si="66"/>
        <v>116.66165955106935</v>
      </c>
      <c r="J287" s="18">
        <f t="shared" si="67"/>
        <v>-40.221659551069351</v>
      </c>
      <c r="K287" s="21">
        <f t="shared" si="74"/>
        <v>-40.924323455244902</v>
      </c>
      <c r="L287" s="22">
        <f t="shared" si="75"/>
        <v>0.70266390417555158</v>
      </c>
      <c r="M287" s="17">
        <f t="shared" si="68"/>
        <v>19.588654390735599</v>
      </c>
      <c r="N287" s="18">
        <f t="shared" si="69"/>
        <v>56.851345609264399</v>
      </c>
      <c r="O287" s="21">
        <f t="shared" si="76"/>
        <v>57.196167076875042</v>
      </c>
      <c r="P287" s="22">
        <f t="shared" si="77"/>
        <v>-0.34482146761064314</v>
      </c>
      <c r="Q287" s="17">
        <f t="shared" si="70"/>
        <v>82.021214687514771</v>
      </c>
      <c r="R287" s="18">
        <f t="shared" si="71"/>
        <v>-5.5812146875147732</v>
      </c>
      <c r="S287" s="21">
        <f t="shared" si="78"/>
        <v>-6.0617033610243141</v>
      </c>
      <c r="T287" s="22">
        <f t="shared" si="79"/>
        <v>0.48048867350954083</v>
      </c>
    </row>
    <row r="288" spans="1:20" x14ac:dyDescent="0.25">
      <c r="A288">
        <v>2244</v>
      </c>
      <c r="B288" t="s">
        <v>274</v>
      </c>
      <c r="C288" s="8">
        <v>132.05000000000001</v>
      </c>
      <c r="D288" s="8">
        <v>75.94</v>
      </c>
      <c r="E288" s="17">
        <f t="shared" si="64"/>
        <v>198.29654106899301</v>
      </c>
      <c r="F288" s="18">
        <f t="shared" si="65"/>
        <v>-122.35654106899301</v>
      </c>
      <c r="G288" s="21">
        <f t="shared" si="72"/>
        <v>-121.84903816387191</v>
      </c>
      <c r="H288" s="22">
        <f t="shared" si="73"/>
        <v>-0.50750290512110041</v>
      </c>
      <c r="I288" s="17">
        <f t="shared" si="66"/>
        <v>116.69303433991968</v>
      </c>
      <c r="J288" s="18">
        <f t="shared" si="67"/>
        <v>-40.753034339919679</v>
      </c>
      <c r="K288" s="21">
        <f t="shared" si="74"/>
        <v>-40.221659551069351</v>
      </c>
      <c r="L288" s="22">
        <f t="shared" si="75"/>
        <v>-0.53137478885032863</v>
      </c>
      <c r="M288" s="17">
        <f t="shared" si="68"/>
        <v>19.648925327773142</v>
      </c>
      <c r="N288" s="18">
        <f t="shared" si="69"/>
        <v>56.291074672226856</v>
      </c>
      <c r="O288" s="21">
        <f t="shared" si="76"/>
        <v>56.851345609264399</v>
      </c>
      <c r="P288" s="22">
        <f t="shared" si="77"/>
        <v>-0.5602709370375436</v>
      </c>
      <c r="Q288" s="17">
        <f t="shared" si="70"/>
        <v>82.058718448245543</v>
      </c>
      <c r="R288" s="18">
        <f t="shared" si="71"/>
        <v>-6.118718448245545</v>
      </c>
      <c r="S288" s="21">
        <f t="shared" si="78"/>
        <v>-5.5812146875147732</v>
      </c>
      <c r="T288" s="22">
        <f t="shared" si="79"/>
        <v>-0.53750376073077177</v>
      </c>
    </row>
    <row r="289" spans="1:20" x14ac:dyDescent="0.25">
      <c r="A289">
        <v>2243</v>
      </c>
      <c r="B289" t="s">
        <v>275</v>
      </c>
      <c r="C289" s="8">
        <v>133.1</v>
      </c>
      <c r="D289" s="8">
        <v>76.97</v>
      </c>
      <c r="E289" s="17">
        <f t="shared" si="64"/>
        <v>198.39501669870714</v>
      </c>
      <c r="F289" s="18">
        <f t="shared" si="65"/>
        <v>-121.42501669870714</v>
      </c>
      <c r="G289" s="21">
        <f t="shared" si="72"/>
        <v>-122.35654106899301</v>
      </c>
      <c r="H289" s="22">
        <f t="shared" si="73"/>
        <v>0.93152437028587087</v>
      </c>
      <c r="I289" s="17">
        <f t="shared" si="66"/>
        <v>117.10482844358026</v>
      </c>
      <c r="J289" s="18">
        <f t="shared" si="67"/>
        <v>-40.134828443580261</v>
      </c>
      <c r="K289" s="21">
        <f t="shared" si="74"/>
        <v>-40.753034339919679</v>
      </c>
      <c r="L289" s="22">
        <f t="shared" si="75"/>
        <v>0.61820589633941836</v>
      </c>
      <c r="M289" s="17">
        <f t="shared" si="68"/>
        <v>20.439981376390776</v>
      </c>
      <c r="N289" s="18">
        <f t="shared" si="69"/>
        <v>56.530018623609223</v>
      </c>
      <c r="O289" s="21">
        <f t="shared" si="76"/>
        <v>56.291074672226856</v>
      </c>
      <c r="P289" s="22">
        <f t="shared" si="77"/>
        <v>0.23894395138236746</v>
      </c>
      <c r="Q289" s="17">
        <f t="shared" si="70"/>
        <v>82.550955307836915</v>
      </c>
      <c r="R289" s="18">
        <f t="shared" si="71"/>
        <v>-5.5809553078369163</v>
      </c>
      <c r="S289" s="21">
        <f t="shared" si="78"/>
        <v>-6.118718448245545</v>
      </c>
      <c r="T289" s="22">
        <f t="shared" si="79"/>
        <v>0.53776314040862871</v>
      </c>
    </row>
    <row r="290" spans="1:20" x14ac:dyDescent="0.25">
      <c r="A290">
        <v>2242</v>
      </c>
      <c r="B290" t="s">
        <v>276</v>
      </c>
      <c r="C290" s="8">
        <v>131.41499999999999</v>
      </c>
      <c r="D290" s="8">
        <v>75.27</v>
      </c>
      <c r="E290" s="17">
        <f t="shared" si="64"/>
        <v>198.23698675959446</v>
      </c>
      <c r="F290" s="18">
        <f t="shared" si="65"/>
        <v>-122.96698675959446</v>
      </c>
      <c r="G290" s="21">
        <f t="shared" si="72"/>
        <v>-121.42501669870714</v>
      </c>
      <c r="H290" s="22">
        <f t="shared" si="73"/>
        <v>-1.5419700608873228</v>
      </c>
      <c r="I290" s="17">
        <f t="shared" si="66"/>
        <v>116.44399695342018</v>
      </c>
      <c r="J290" s="18">
        <f t="shared" si="67"/>
        <v>-41.173996953420186</v>
      </c>
      <c r="K290" s="21">
        <f t="shared" si="74"/>
        <v>-40.134828443580261</v>
      </c>
      <c r="L290" s="22">
        <f t="shared" si="75"/>
        <v>-1.039168509839925</v>
      </c>
      <c r="M290" s="17">
        <f t="shared" si="68"/>
        <v>19.170524765037698</v>
      </c>
      <c r="N290" s="18">
        <f t="shared" si="69"/>
        <v>56.099475234962298</v>
      </c>
      <c r="O290" s="21">
        <f t="shared" si="76"/>
        <v>56.530018623609223</v>
      </c>
      <c r="P290" s="22">
        <f t="shared" si="77"/>
        <v>-0.43054338864692454</v>
      </c>
      <c r="Q290" s="17">
        <f t="shared" si="70"/>
        <v>81.761032347445052</v>
      </c>
      <c r="R290" s="18">
        <f t="shared" si="71"/>
        <v>-6.4910323474450564</v>
      </c>
      <c r="S290" s="21">
        <f t="shared" si="78"/>
        <v>-5.5809553078369163</v>
      </c>
      <c r="T290" s="22">
        <f t="shared" si="79"/>
        <v>-0.91007703960814013</v>
      </c>
    </row>
    <row r="291" spans="1:20" x14ac:dyDescent="0.25">
      <c r="A291">
        <v>2241</v>
      </c>
      <c r="B291" t="s">
        <v>277</v>
      </c>
      <c r="C291" s="8">
        <v>132.91999999999999</v>
      </c>
      <c r="D291" s="8">
        <v>76.22</v>
      </c>
      <c r="E291" s="17">
        <f t="shared" si="64"/>
        <v>198.37813516218472</v>
      </c>
      <c r="F291" s="18">
        <f t="shared" si="65"/>
        <v>-122.15813516218472</v>
      </c>
      <c r="G291" s="21">
        <f t="shared" si="72"/>
        <v>-122.96698675959446</v>
      </c>
      <c r="H291" s="22">
        <f t="shared" si="73"/>
        <v>0.80885159740974188</v>
      </c>
      <c r="I291" s="17">
        <f t="shared" si="66"/>
        <v>117.03423516866701</v>
      </c>
      <c r="J291" s="18">
        <f t="shared" si="67"/>
        <v>-40.814235168667011</v>
      </c>
      <c r="K291" s="21">
        <f t="shared" si="74"/>
        <v>-41.173996953420186</v>
      </c>
      <c r="L291" s="22">
        <f t="shared" si="75"/>
        <v>0.35976178475317511</v>
      </c>
      <c r="M291" s="17">
        <f t="shared" si="68"/>
        <v>20.304371768056313</v>
      </c>
      <c r="N291" s="18">
        <f t="shared" si="69"/>
        <v>55.915628231943685</v>
      </c>
      <c r="O291" s="21">
        <f t="shared" si="76"/>
        <v>56.099475234962298</v>
      </c>
      <c r="P291" s="22">
        <f t="shared" si="77"/>
        <v>-0.18384700301861301</v>
      </c>
      <c r="Q291" s="17">
        <f t="shared" si="70"/>
        <v>82.466571846192679</v>
      </c>
      <c r="R291" s="18">
        <f t="shared" si="71"/>
        <v>-6.2465718461926798</v>
      </c>
      <c r="S291" s="21">
        <f t="shared" si="78"/>
        <v>-6.4910323474450564</v>
      </c>
      <c r="T291" s="22">
        <f t="shared" si="79"/>
        <v>0.24446050125237662</v>
      </c>
    </row>
    <row r="292" spans="1:20" x14ac:dyDescent="0.25">
      <c r="A292">
        <v>2240</v>
      </c>
      <c r="B292" t="s">
        <v>278</v>
      </c>
      <c r="C292" s="8">
        <v>132.07</v>
      </c>
      <c r="D292" s="8">
        <v>75.34</v>
      </c>
      <c r="E292" s="17">
        <f t="shared" si="64"/>
        <v>198.29841679527328</v>
      </c>
      <c r="F292" s="18">
        <f t="shared" si="65"/>
        <v>-122.95841679527328</v>
      </c>
      <c r="G292" s="21">
        <f t="shared" si="72"/>
        <v>-122.15813516218472</v>
      </c>
      <c r="H292" s="22">
        <f t="shared" si="73"/>
        <v>-0.80028163308855937</v>
      </c>
      <c r="I292" s="17">
        <f t="shared" si="66"/>
        <v>116.70087803713227</v>
      </c>
      <c r="J292" s="18">
        <f t="shared" si="67"/>
        <v>-41.360878037132267</v>
      </c>
      <c r="K292" s="21">
        <f t="shared" si="74"/>
        <v>-40.814235168667011</v>
      </c>
      <c r="L292" s="22">
        <f t="shared" si="75"/>
        <v>-0.54664286846525556</v>
      </c>
      <c r="M292" s="17">
        <f t="shared" si="68"/>
        <v>19.663993062032517</v>
      </c>
      <c r="N292" s="18">
        <f t="shared" si="69"/>
        <v>55.676006937967486</v>
      </c>
      <c r="O292" s="21">
        <f t="shared" si="76"/>
        <v>55.915628231943685</v>
      </c>
      <c r="P292" s="22">
        <f t="shared" si="77"/>
        <v>-0.23962129397619947</v>
      </c>
      <c r="Q292" s="17">
        <f t="shared" si="70"/>
        <v>82.068094388428236</v>
      </c>
      <c r="R292" s="18">
        <f t="shared" si="71"/>
        <v>-6.7280943884282323</v>
      </c>
      <c r="S292" s="21">
        <f t="shared" si="78"/>
        <v>-6.2465718461926798</v>
      </c>
      <c r="T292" s="22">
        <f t="shared" si="79"/>
        <v>-0.48152254223555246</v>
      </c>
    </row>
    <row r="293" spans="1:20" x14ac:dyDescent="0.25">
      <c r="A293">
        <v>2239</v>
      </c>
      <c r="B293" t="s">
        <v>279</v>
      </c>
      <c r="C293" s="8">
        <v>133.47</v>
      </c>
      <c r="D293" s="8">
        <v>76.2</v>
      </c>
      <c r="E293" s="17">
        <f t="shared" si="64"/>
        <v>198.42971763489211</v>
      </c>
      <c r="F293" s="18">
        <f t="shared" si="65"/>
        <v>-122.22971763489211</v>
      </c>
      <c r="G293" s="21">
        <f t="shared" si="72"/>
        <v>-122.95841679527328</v>
      </c>
      <c r="H293" s="22">
        <f t="shared" si="73"/>
        <v>0.72869916038116855</v>
      </c>
      <c r="I293" s="17">
        <f t="shared" si="66"/>
        <v>117.24993684201303</v>
      </c>
      <c r="J293" s="18">
        <f t="shared" si="67"/>
        <v>-41.049936842013025</v>
      </c>
      <c r="K293" s="21">
        <f t="shared" si="74"/>
        <v>-41.360878037132267</v>
      </c>
      <c r="L293" s="22">
        <f t="shared" si="75"/>
        <v>0.31094119511924134</v>
      </c>
      <c r="M293" s="17">
        <f t="shared" si="68"/>
        <v>20.718734460189381</v>
      </c>
      <c r="N293" s="18">
        <f t="shared" si="69"/>
        <v>55.481265539810622</v>
      </c>
      <c r="O293" s="21">
        <f t="shared" si="76"/>
        <v>55.676006937967486</v>
      </c>
      <c r="P293" s="22">
        <f t="shared" si="77"/>
        <v>-0.19474139815686442</v>
      </c>
      <c r="Q293" s="17">
        <f t="shared" si="70"/>
        <v>82.724410201216728</v>
      </c>
      <c r="R293" s="18">
        <f t="shared" si="71"/>
        <v>-6.5244102012167247</v>
      </c>
      <c r="S293" s="21">
        <f t="shared" si="78"/>
        <v>-6.7280943884282323</v>
      </c>
      <c r="T293" s="22">
        <f t="shared" si="79"/>
        <v>0.20368418721150761</v>
      </c>
    </row>
    <row r="294" spans="1:20" x14ac:dyDescent="0.25">
      <c r="A294">
        <v>2238</v>
      </c>
      <c r="B294" t="s">
        <v>280</v>
      </c>
      <c r="C294" s="8">
        <v>134.13999999999999</v>
      </c>
      <c r="D294" s="8">
        <v>77.22</v>
      </c>
      <c r="E294" s="17">
        <f t="shared" si="64"/>
        <v>198.49255446528116</v>
      </c>
      <c r="F294" s="18">
        <f t="shared" si="65"/>
        <v>-121.27255446528116</v>
      </c>
      <c r="G294" s="21">
        <f t="shared" si="72"/>
        <v>-122.22971763489211</v>
      </c>
      <c r="H294" s="22">
        <f t="shared" si="73"/>
        <v>0.9571631696109506</v>
      </c>
      <c r="I294" s="17">
        <f t="shared" si="66"/>
        <v>117.51270069863455</v>
      </c>
      <c r="J294" s="18">
        <f t="shared" si="67"/>
        <v>-40.292700698634548</v>
      </c>
      <c r="K294" s="21">
        <f t="shared" si="74"/>
        <v>-41.049936842013025</v>
      </c>
      <c r="L294" s="22">
        <f t="shared" si="75"/>
        <v>0.75723614337847778</v>
      </c>
      <c r="M294" s="17">
        <f t="shared" si="68"/>
        <v>21.223503557878729</v>
      </c>
      <c r="N294" s="18">
        <f t="shared" si="69"/>
        <v>55.99649644212127</v>
      </c>
      <c r="O294" s="21">
        <f t="shared" si="76"/>
        <v>55.481265539810622</v>
      </c>
      <c r="P294" s="22">
        <f t="shared" si="77"/>
        <v>0.51523090231064828</v>
      </c>
      <c r="Q294" s="17">
        <f t="shared" si="70"/>
        <v>83.038504197336934</v>
      </c>
      <c r="R294" s="18">
        <f t="shared" si="71"/>
        <v>-5.8185041973369351</v>
      </c>
      <c r="S294" s="21">
        <f t="shared" si="78"/>
        <v>-6.5244102012167247</v>
      </c>
      <c r="T294" s="22">
        <f t="shared" si="79"/>
        <v>0.70590600387978952</v>
      </c>
    </row>
    <row r="295" spans="1:20" x14ac:dyDescent="0.25">
      <c r="A295">
        <v>2237</v>
      </c>
      <c r="B295" t="s">
        <v>281</v>
      </c>
      <c r="C295" s="8">
        <v>134.4</v>
      </c>
      <c r="D295" s="8">
        <v>77.31</v>
      </c>
      <c r="E295" s="17">
        <f t="shared" si="64"/>
        <v>198.51693890692465</v>
      </c>
      <c r="F295" s="18">
        <f t="shared" si="65"/>
        <v>-121.20693890692465</v>
      </c>
      <c r="G295" s="21">
        <f t="shared" si="72"/>
        <v>-121.27255446528116</v>
      </c>
      <c r="H295" s="22">
        <f t="shared" si="73"/>
        <v>6.5615558356512338E-2</v>
      </c>
      <c r="I295" s="17">
        <f t="shared" si="66"/>
        <v>117.61466876239811</v>
      </c>
      <c r="J295" s="18">
        <f t="shared" si="67"/>
        <v>-40.304668762398109</v>
      </c>
      <c r="K295" s="21">
        <f t="shared" si="74"/>
        <v>-40.292700698634548</v>
      </c>
      <c r="L295" s="22">
        <f t="shared" si="75"/>
        <v>-1.1968063763561076E-2</v>
      </c>
      <c r="M295" s="17">
        <f t="shared" si="68"/>
        <v>21.419384103250735</v>
      </c>
      <c r="N295" s="18">
        <f t="shared" si="69"/>
        <v>55.890615896749267</v>
      </c>
      <c r="O295" s="21">
        <f t="shared" si="76"/>
        <v>55.99649644212127</v>
      </c>
      <c r="P295" s="22">
        <f t="shared" si="77"/>
        <v>-0.10588054537200264</v>
      </c>
      <c r="Q295" s="17">
        <f t="shared" si="70"/>
        <v>83.160391419711942</v>
      </c>
      <c r="R295" s="18">
        <f t="shared" si="71"/>
        <v>-5.85039141971194</v>
      </c>
      <c r="S295" s="21">
        <f t="shared" si="78"/>
        <v>-5.8185041973369351</v>
      </c>
      <c r="T295" s="22">
        <f t="shared" si="79"/>
        <v>-3.1887222375004853E-2</v>
      </c>
    </row>
    <row r="296" spans="1:20" x14ac:dyDescent="0.25">
      <c r="A296">
        <v>2236</v>
      </c>
      <c r="B296" t="s">
        <v>282</v>
      </c>
      <c r="C296" s="8">
        <v>135.69999999999999</v>
      </c>
      <c r="D296" s="8">
        <v>78.650000000000006</v>
      </c>
      <c r="E296" s="17">
        <f t="shared" si="64"/>
        <v>198.63886111514216</v>
      </c>
      <c r="F296" s="18">
        <f t="shared" si="65"/>
        <v>-119.98886111514216</v>
      </c>
      <c r="G296" s="21">
        <f t="shared" si="72"/>
        <v>-121.20693890692465</v>
      </c>
      <c r="H296" s="22">
        <f t="shared" si="73"/>
        <v>1.2180777917824912</v>
      </c>
      <c r="I296" s="17">
        <f t="shared" si="66"/>
        <v>118.12450908121596</v>
      </c>
      <c r="J296" s="18">
        <f t="shared" si="67"/>
        <v>-39.474509081215956</v>
      </c>
      <c r="K296" s="21">
        <f t="shared" si="74"/>
        <v>-40.304668762398109</v>
      </c>
      <c r="L296" s="22">
        <f t="shared" si="75"/>
        <v>0.83015968118215255</v>
      </c>
      <c r="M296" s="17">
        <f t="shared" si="68"/>
        <v>22.398786830110666</v>
      </c>
      <c r="N296" s="18">
        <f t="shared" si="69"/>
        <v>56.25121316988934</v>
      </c>
      <c r="O296" s="21">
        <f t="shared" si="76"/>
        <v>55.890615896749267</v>
      </c>
      <c r="P296" s="22">
        <f t="shared" si="77"/>
        <v>0.36059727314007262</v>
      </c>
      <c r="Q296" s="17">
        <f t="shared" si="70"/>
        <v>83.769827531586969</v>
      </c>
      <c r="R296" s="18">
        <f t="shared" si="71"/>
        <v>-5.1198275315869637</v>
      </c>
      <c r="S296" s="21">
        <f t="shared" si="78"/>
        <v>-5.85039141971194</v>
      </c>
      <c r="T296" s="22">
        <f t="shared" si="79"/>
        <v>0.7305638881249763</v>
      </c>
    </row>
    <row r="297" spans="1:20" x14ac:dyDescent="0.25">
      <c r="A297">
        <v>2235</v>
      </c>
      <c r="B297" t="s">
        <v>283</v>
      </c>
      <c r="C297" s="8">
        <v>135.47999999999999</v>
      </c>
      <c r="D297" s="8">
        <v>78.53</v>
      </c>
      <c r="E297" s="17">
        <f t="shared" si="64"/>
        <v>198.61822812605919</v>
      </c>
      <c r="F297" s="18">
        <f t="shared" si="65"/>
        <v>-120.08822812605919</v>
      </c>
      <c r="G297" s="21">
        <f t="shared" si="72"/>
        <v>-119.98886111514216</v>
      </c>
      <c r="H297" s="22">
        <f t="shared" si="73"/>
        <v>-9.9367010917035259E-2</v>
      </c>
      <c r="I297" s="17">
        <f t="shared" si="66"/>
        <v>118.03822841187755</v>
      </c>
      <c r="J297" s="18">
        <f t="shared" si="67"/>
        <v>-39.508228411877553</v>
      </c>
      <c r="K297" s="21">
        <f t="shared" si="74"/>
        <v>-39.474509081215956</v>
      </c>
      <c r="L297" s="22">
        <f t="shared" si="75"/>
        <v>-3.3719330661597269E-2</v>
      </c>
      <c r="M297" s="17">
        <f t="shared" si="68"/>
        <v>22.233041753257439</v>
      </c>
      <c r="N297" s="18">
        <f t="shared" si="69"/>
        <v>56.296958246742562</v>
      </c>
      <c r="O297" s="21">
        <f t="shared" si="76"/>
        <v>56.25121316988934</v>
      </c>
      <c r="P297" s="22">
        <f t="shared" si="77"/>
        <v>4.5745076853222599E-2</v>
      </c>
      <c r="Q297" s="17">
        <f t="shared" si="70"/>
        <v>83.666692189577361</v>
      </c>
      <c r="R297" s="18">
        <f t="shared" si="71"/>
        <v>-5.1366921895773601</v>
      </c>
      <c r="S297" s="21">
        <f t="shared" si="78"/>
        <v>-5.1198275315869637</v>
      </c>
      <c r="T297" s="22">
        <f t="shared" si="79"/>
        <v>-1.6864657990396381E-2</v>
      </c>
    </row>
    <row r="298" spans="1:20" x14ac:dyDescent="0.25">
      <c r="A298">
        <v>2234</v>
      </c>
      <c r="B298" t="s">
        <v>284</v>
      </c>
      <c r="C298" s="8">
        <v>132.44</v>
      </c>
      <c r="D298" s="8">
        <v>76.62</v>
      </c>
      <c r="E298" s="17">
        <f t="shared" si="64"/>
        <v>198.33311773145826</v>
      </c>
      <c r="F298" s="18">
        <f t="shared" si="65"/>
        <v>-121.71311773145825</v>
      </c>
      <c r="G298" s="21">
        <f t="shared" si="72"/>
        <v>-120.08822812605919</v>
      </c>
      <c r="H298" s="22">
        <f t="shared" si="73"/>
        <v>-1.624889605399062</v>
      </c>
      <c r="I298" s="17">
        <f t="shared" si="66"/>
        <v>116.84598643556504</v>
      </c>
      <c r="J298" s="18">
        <f t="shared" si="67"/>
        <v>-40.225986435565034</v>
      </c>
      <c r="K298" s="21">
        <f t="shared" si="74"/>
        <v>-39.508228411877553</v>
      </c>
      <c r="L298" s="22">
        <f t="shared" si="75"/>
        <v>-0.71775802368748032</v>
      </c>
      <c r="M298" s="17">
        <f t="shared" si="68"/>
        <v>19.942746145831123</v>
      </c>
      <c r="N298" s="18">
        <f t="shared" si="69"/>
        <v>56.677253854168882</v>
      </c>
      <c r="O298" s="21">
        <f t="shared" si="76"/>
        <v>56.296958246742562</v>
      </c>
      <c r="P298" s="22">
        <f t="shared" si="77"/>
        <v>0.38029560742631929</v>
      </c>
      <c r="Q298" s="17">
        <f t="shared" si="70"/>
        <v>82.241549281808062</v>
      </c>
      <c r="R298" s="18">
        <f t="shared" si="71"/>
        <v>-5.6215492818080577</v>
      </c>
      <c r="S298" s="21">
        <f t="shared" si="78"/>
        <v>-5.1366921895773601</v>
      </c>
      <c r="T298" s="22">
        <f t="shared" si="79"/>
        <v>-0.48485709223069762</v>
      </c>
    </row>
    <row r="299" spans="1:20" x14ac:dyDescent="0.25">
      <c r="A299">
        <v>2233</v>
      </c>
      <c r="B299" t="s">
        <v>285</v>
      </c>
      <c r="C299" s="8">
        <v>133.46</v>
      </c>
      <c r="D299" s="8">
        <v>77.489999999999995</v>
      </c>
      <c r="E299" s="17">
        <f t="shared" si="64"/>
        <v>198.428779771752</v>
      </c>
      <c r="F299" s="18">
        <f t="shared" si="65"/>
        <v>-120.93877977175201</v>
      </c>
      <c r="G299" s="21">
        <f t="shared" si="72"/>
        <v>-121.71311773145825</v>
      </c>
      <c r="H299" s="22">
        <f t="shared" si="73"/>
        <v>0.77433795970624431</v>
      </c>
      <c r="I299" s="17">
        <f t="shared" si="66"/>
        <v>117.24601499340675</v>
      </c>
      <c r="J299" s="18">
        <f t="shared" si="67"/>
        <v>-39.756014993406751</v>
      </c>
      <c r="K299" s="21">
        <f t="shared" si="74"/>
        <v>-40.225986435565034</v>
      </c>
      <c r="L299" s="22">
        <f t="shared" si="75"/>
        <v>0.46997144215828257</v>
      </c>
      <c r="M299" s="17">
        <f t="shared" si="68"/>
        <v>20.711200593059701</v>
      </c>
      <c r="N299" s="18">
        <f t="shared" si="69"/>
        <v>56.778799406940294</v>
      </c>
      <c r="O299" s="21">
        <f t="shared" si="76"/>
        <v>56.677253854168882</v>
      </c>
      <c r="P299" s="22">
        <f t="shared" si="77"/>
        <v>0.10154555277141242</v>
      </c>
      <c r="Q299" s="17">
        <f t="shared" si="70"/>
        <v>82.719722231125388</v>
      </c>
      <c r="R299" s="18">
        <f t="shared" si="71"/>
        <v>-5.2297222311253933</v>
      </c>
      <c r="S299" s="21">
        <f t="shared" si="78"/>
        <v>-5.6215492818080577</v>
      </c>
      <c r="T299" s="22">
        <f t="shared" si="79"/>
        <v>0.39182705068266444</v>
      </c>
    </row>
    <row r="300" spans="1:20" x14ac:dyDescent="0.25">
      <c r="A300">
        <v>2232</v>
      </c>
      <c r="B300" t="s">
        <v>286</v>
      </c>
      <c r="C300" s="8">
        <v>131.32</v>
      </c>
      <c r="D300" s="8">
        <v>76.28</v>
      </c>
      <c r="E300" s="17">
        <f t="shared" si="64"/>
        <v>198.22807705976317</v>
      </c>
      <c r="F300" s="18">
        <f t="shared" si="65"/>
        <v>-121.94807705976316</v>
      </c>
      <c r="G300" s="21">
        <f t="shared" si="72"/>
        <v>-120.93877977175201</v>
      </c>
      <c r="H300" s="22">
        <f t="shared" si="73"/>
        <v>-1.0092972880111546</v>
      </c>
      <c r="I300" s="17">
        <f t="shared" si="66"/>
        <v>116.40673939166041</v>
      </c>
      <c r="J300" s="18">
        <f t="shared" si="67"/>
        <v>-40.126739391660408</v>
      </c>
      <c r="K300" s="21">
        <f t="shared" si="74"/>
        <v>-39.756014993406751</v>
      </c>
      <c r="L300" s="22">
        <f t="shared" si="75"/>
        <v>-0.37072439825365677</v>
      </c>
      <c r="M300" s="17">
        <f t="shared" si="68"/>
        <v>19.098953027305626</v>
      </c>
      <c r="N300" s="18">
        <f t="shared" si="69"/>
        <v>57.181046972694375</v>
      </c>
      <c r="O300" s="21">
        <f t="shared" si="76"/>
        <v>56.778799406940294</v>
      </c>
      <c r="P300" s="22">
        <f t="shared" si="77"/>
        <v>0.40224756575408094</v>
      </c>
      <c r="Q300" s="17">
        <f t="shared" si="70"/>
        <v>81.716496631577257</v>
      </c>
      <c r="R300" s="18">
        <f t="shared" si="71"/>
        <v>-5.4364966315772563</v>
      </c>
      <c r="S300" s="21">
        <f t="shared" si="78"/>
        <v>-5.2297222311253933</v>
      </c>
      <c r="T300" s="22">
        <f t="shared" si="79"/>
        <v>-0.20677440045186302</v>
      </c>
    </row>
    <row r="301" spans="1:20" x14ac:dyDescent="0.25">
      <c r="A301">
        <v>2231</v>
      </c>
      <c r="B301" t="s">
        <v>287</v>
      </c>
      <c r="C301" s="8">
        <v>131.97999999999999</v>
      </c>
      <c r="D301" s="8">
        <v>76.2</v>
      </c>
      <c r="E301" s="17">
        <f t="shared" si="64"/>
        <v>198.28997602701205</v>
      </c>
      <c r="F301" s="18">
        <f t="shared" si="65"/>
        <v>-122.08997602701204</v>
      </c>
      <c r="G301" s="21">
        <f t="shared" si="72"/>
        <v>-121.94807705976316</v>
      </c>
      <c r="H301" s="22">
        <f t="shared" si="73"/>
        <v>-0.14189896724887774</v>
      </c>
      <c r="I301" s="17">
        <f t="shared" si="66"/>
        <v>116.66558139967563</v>
      </c>
      <c r="J301" s="18">
        <f t="shared" si="67"/>
        <v>-40.465581399675628</v>
      </c>
      <c r="K301" s="21">
        <f t="shared" si="74"/>
        <v>-40.126739391660408</v>
      </c>
      <c r="L301" s="22">
        <f t="shared" si="75"/>
        <v>-0.33884200801522013</v>
      </c>
      <c r="M301" s="17">
        <f t="shared" si="68"/>
        <v>19.596188257865279</v>
      </c>
      <c r="N301" s="18">
        <f t="shared" si="69"/>
        <v>56.603811742134724</v>
      </c>
      <c r="O301" s="21">
        <f t="shared" si="76"/>
        <v>57.181046972694375</v>
      </c>
      <c r="P301" s="22">
        <f t="shared" si="77"/>
        <v>-0.57723523055965131</v>
      </c>
      <c r="Q301" s="17">
        <f t="shared" si="70"/>
        <v>82.02590265760611</v>
      </c>
      <c r="R301" s="18">
        <f t="shared" si="71"/>
        <v>-5.8259026576061075</v>
      </c>
      <c r="S301" s="21">
        <f t="shared" si="78"/>
        <v>-5.4364966315772563</v>
      </c>
      <c r="T301" s="22">
        <f t="shared" si="79"/>
        <v>-0.38940602602885122</v>
      </c>
    </row>
    <row r="302" spans="1:20" x14ac:dyDescent="0.25">
      <c r="A302">
        <v>2230</v>
      </c>
      <c r="B302" t="s">
        <v>288</v>
      </c>
      <c r="C302" s="8">
        <v>133.173</v>
      </c>
      <c r="D302" s="8">
        <v>77.44</v>
      </c>
      <c r="E302" s="17">
        <f t="shared" si="64"/>
        <v>198.40186309963013</v>
      </c>
      <c r="F302" s="18">
        <f t="shared" si="65"/>
        <v>-120.96186309963014</v>
      </c>
      <c r="G302" s="21">
        <f t="shared" si="72"/>
        <v>-122.08997602701204</v>
      </c>
      <c r="H302" s="22">
        <f t="shared" si="73"/>
        <v>1.1281129273819062</v>
      </c>
      <c r="I302" s="17">
        <f t="shared" si="66"/>
        <v>117.13345793840618</v>
      </c>
      <c r="J302" s="18">
        <f t="shared" si="67"/>
        <v>-39.693457938406183</v>
      </c>
      <c r="K302" s="21">
        <f t="shared" si="74"/>
        <v>-40.465581399675628</v>
      </c>
      <c r="L302" s="22">
        <f t="shared" si="75"/>
        <v>0.77212346126944453</v>
      </c>
      <c r="M302" s="17">
        <f t="shared" si="68"/>
        <v>20.494978606437527</v>
      </c>
      <c r="N302" s="18">
        <f t="shared" si="69"/>
        <v>56.94502139356247</v>
      </c>
      <c r="O302" s="21">
        <f t="shared" si="76"/>
        <v>56.603811742134724</v>
      </c>
      <c r="P302" s="22">
        <f t="shared" si="77"/>
        <v>0.34120965142774651</v>
      </c>
      <c r="Q302" s="17">
        <f t="shared" si="70"/>
        <v>82.585177489503749</v>
      </c>
      <c r="R302" s="18">
        <f t="shared" si="71"/>
        <v>-5.1451774895037516</v>
      </c>
      <c r="S302" s="21">
        <f t="shared" si="78"/>
        <v>-5.8259026576061075</v>
      </c>
      <c r="T302" s="22">
        <f t="shared" si="79"/>
        <v>0.68072516810235584</v>
      </c>
    </row>
    <row r="303" spans="1:20" x14ac:dyDescent="0.25">
      <c r="A303">
        <v>2229</v>
      </c>
      <c r="B303" t="s">
        <v>289</v>
      </c>
      <c r="C303" s="8">
        <v>132.79</v>
      </c>
      <c r="D303" s="8">
        <v>77.31</v>
      </c>
      <c r="E303" s="17">
        <f t="shared" si="64"/>
        <v>198.36594294136296</v>
      </c>
      <c r="F303" s="18">
        <f t="shared" si="65"/>
        <v>-121.05594294136296</v>
      </c>
      <c r="G303" s="21">
        <f t="shared" si="72"/>
        <v>-120.96186309963014</v>
      </c>
      <c r="H303" s="22">
        <f t="shared" si="73"/>
        <v>-9.4079841732821023E-2</v>
      </c>
      <c r="I303" s="17">
        <f t="shared" si="66"/>
        <v>116.98325113678523</v>
      </c>
      <c r="J303" s="18">
        <f t="shared" si="67"/>
        <v>-39.673251136785225</v>
      </c>
      <c r="K303" s="21">
        <f t="shared" si="74"/>
        <v>-39.693457938406183</v>
      </c>
      <c r="L303" s="22">
        <f t="shared" si="75"/>
        <v>2.0206801620958004E-2</v>
      </c>
      <c r="M303" s="17">
        <f t="shared" si="68"/>
        <v>20.206431495370325</v>
      </c>
      <c r="N303" s="18">
        <f t="shared" si="69"/>
        <v>57.103568504629678</v>
      </c>
      <c r="O303" s="21">
        <f t="shared" si="76"/>
        <v>56.94502139356247</v>
      </c>
      <c r="P303" s="22">
        <f t="shared" si="77"/>
        <v>0.15854711106720742</v>
      </c>
      <c r="Q303" s="17">
        <f t="shared" si="70"/>
        <v>82.405628235005167</v>
      </c>
      <c r="R303" s="18">
        <f t="shared" si="71"/>
        <v>-5.0956282350051652</v>
      </c>
      <c r="S303" s="21">
        <f t="shared" si="78"/>
        <v>-5.1451774895037516</v>
      </c>
      <c r="T303" s="22">
        <f t="shared" si="79"/>
        <v>4.9549254498586492E-2</v>
      </c>
    </row>
    <row r="304" spans="1:20" x14ac:dyDescent="0.25">
      <c r="A304">
        <v>2228</v>
      </c>
      <c r="B304" t="s">
        <v>290</v>
      </c>
      <c r="C304" s="8">
        <v>136.10499999999999</v>
      </c>
      <c r="D304" s="8">
        <v>79.56</v>
      </c>
      <c r="E304" s="17">
        <f t="shared" si="64"/>
        <v>198.67684457231763</v>
      </c>
      <c r="F304" s="18">
        <f t="shared" si="65"/>
        <v>-119.11684457231763</v>
      </c>
      <c r="G304" s="21">
        <f t="shared" si="72"/>
        <v>-121.05594294136296</v>
      </c>
      <c r="H304" s="22">
        <f t="shared" si="73"/>
        <v>1.9390983690453254</v>
      </c>
      <c r="I304" s="17">
        <f t="shared" si="66"/>
        <v>118.28334394977077</v>
      </c>
      <c r="J304" s="18">
        <f t="shared" si="67"/>
        <v>-38.723343949770765</v>
      </c>
      <c r="K304" s="21">
        <f t="shared" si="74"/>
        <v>-39.673251136785225</v>
      </c>
      <c r="L304" s="22">
        <f t="shared" si="75"/>
        <v>0.94990718701446042</v>
      </c>
      <c r="M304" s="17">
        <f t="shared" si="68"/>
        <v>22.703908448863174</v>
      </c>
      <c r="N304" s="18">
        <f t="shared" si="69"/>
        <v>56.856091551136828</v>
      </c>
      <c r="O304" s="21">
        <f t="shared" si="76"/>
        <v>57.103568504629678</v>
      </c>
      <c r="P304" s="22">
        <f t="shared" si="77"/>
        <v>-0.24747695349284982</v>
      </c>
      <c r="Q304" s="17">
        <f t="shared" si="70"/>
        <v>83.959690320286512</v>
      </c>
      <c r="R304" s="18">
        <f t="shared" si="71"/>
        <v>-4.3996903202865099</v>
      </c>
      <c r="S304" s="21">
        <f t="shared" si="78"/>
        <v>-5.0956282350051652</v>
      </c>
      <c r="T304" s="22">
        <f t="shared" si="79"/>
        <v>0.69593791471865529</v>
      </c>
    </row>
    <row r="305" spans="1:20" x14ac:dyDescent="0.25">
      <c r="A305">
        <v>2227</v>
      </c>
      <c r="B305" t="s">
        <v>291</v>
      </c>
      <c r="C305" s="8">
        <v>136.51</v>
      </c>
      <c r="D305" s="8">
        <v>80.48</v>
      </c>
      <c r="E305" s="17">
        <f t="shared" si="64"/>
        <v>198.71482802949308</v>
      </c>
      <c r="F305" s="18">
        <f t="shared" si="65"/>
        <v>-118.23482802949307</v>
      </c>
      <c r="G305" s="21">
        <f t="shared" si="72"/>
        <v>-119.11684457231763</v>
      </c>
      <c r="H305" s="22">
        <f t="shared" si="73"/>
        <v>0.88201654282455877</v>
      </c>
      <c r="I305" s="17">
        <f t="shared" si="66"/>
        <v>118.44217881832556</v>
      </c>
      <c r="J305" s="18">
        <f t="shared" si="67"/>
        <v>-37.962178818325555</v>
      </c>
      <c r="K305" s="21">
        <f t="shared" si="74"/>
        <v>-38.723343949770765</v>
      </c>
      <c r="L305" s="22">
        <f t="shared" si="75"/>
        <v>0.76116513144521036</v>
      </c>
      <c r="M305" s="17">
        <f t="shared" si="68"/>
        <v>23.009030067615697</v>
      </c>
      <c r="N305" s="18">
        <f t="shared" si="69"/>
        <v>57.470969932384307</v>
      </c>
      <c r="O305" s="21">
        <f t="shared" si="76"/>
        <v>56.856091551136828</v>
      </c>
      <c r="P305" s="22">
        <f t="shared" si="77"/>
        <v>0.61487838124747896</v>
      </c>
      <c r="Q305" s="17">
        <f t="shared" si="70"/>
        <v>84.149553108986026</v>
      </c>
      <c r="R305" s="18">
        <f t="shared" si="71"/>
        <v>-3.6695531089860225</v>
      </c>
      <c r="S305" s="21">
        <f t="shared" si="78"/>
        <v>-4.3996903202865099</v>
      </c>
      <c r="T305" s="22">
        <f t="shared" si="79"/>
        <v>0.73013721130048737</v>
      </c>
    </row>
    <row r="306" spans="1:20" x14ac:dyDescent="0.25">
      <c r="A306">
        <v>2226</v>
      </c>
      <c r="B306" t="s">
        <v>292</v>
      </c>
      <c r="C306" s="8">
        <v>137.41200000000001</v>
      </c>
      <c r="D306" s="8">
        <v>81.53</v>
      </c>
      <c r="E306" s="17">
        <f t="shared" si="64"/>
        <v>198.79942328473322</v>
      </c>
      <c r="F306" s="18">
        <f t="shared" si="65"/>
        <v>-117.26942328473322</v>
      </c>
      <c r="G306" s="21">
        <f t="shared" si="72"/>
        <v>-118.23482802949307</v>
      </c>
      <c r="H306" s="22">
        <f t="shared" si="73"/>
        <v>0.9654047447598515</v>
      </c>
      <c r="I306" s="17">
        <f t="shared" si="66"/>
        <v>118.79592956261303</v>
      </c>
      <c r="J306" s="18">
        <f t="shared" si="67"/>
        <v>-37.265929562613024</v>
      </c>
      <c r="K306" s="21">
        <f t="shared" si="74"/>
        <v>-37.962178818325555</v>
      </c>
      <c r="L306" s="22">
        <f t="shared" si="75"/>
        <v>0.69624925571253016</v>
      </c>
      <c r="M306" s="17">
        <f t="shared" si="68"/>
        <v>23.688584882713926</v>
      </c>
      <c r="N306" s="18">
        <f t="shared" si="69"/>
        <v>57.841415117286076</v>
      </c>
      <c r="O306" s="21">
        <f t="shared" si="76"/>
        <v>57.470969932384307</v>
      </c>
      <c r="P306" s="22">
        <f t="shared" si="77"/>
        <v>0.3704451849017687</v>
      </c>
      <c r="Q306" s="17">
        <f t="shared" si="70"/>
        <v>84.572408011225491</v>
      </c>
      <c r="R306" s="18">
        <f t="shared" si="71"/>
        <v>-3.0424080112254899</v>
      </c>
      <c r="S306" s="21">
        <f t="shared" si="78"/>
        <v>-3.6695531089860225</v>
      </c>
      <c r="T306" s="22">
        <f t="shared" si="79"/>
        <v>0.62714509776053262</v>
      </c>
    </row>
    <row r="307" spans="1:20" x14ac:dyDescent="0.25">
      <c r="A307">
        <v>2225</v>
      </c>
      <c r="B307" t="s">
        <v>293</v>
      </c>
      <c r="C307" s="8">
        <v>136.79</v>
      </c>
      <c r="D307" s="8">
        <v>81.44</v>
      </c>
      <c r="E307" s="17">
        <f t="shared" si="64"/>
        <v>198.74108819741684</v>
      </c>
      <c r="F307" s="18">
        <f t="shared" si="65"/>
        <v>-117.30108819741685</v>
      </c>
      <c r="G307" s="21">
        <f t="shared" si="72"/>
        <v>-117.26942328473322</v>
      </c>
      <c r="H307" s="22">
        <f t="shared" si="73"/>
        <v>-3.1664912683623925E-2</v>
      </c>
      <c r="I307" s="17">
        <f t="shared" si="66"/>
        <v>118.55199057930172</v>
      </c>
      <c r="J307" s="18">
        <f t="shared" si="67"/>
        <v>-37.111990579301718</v>
      </c>
      <c r="K307" s="21">
        <f t="shared" si="74"/>
        <v>-37.265929562613024</v>
      </c>
      <c r="L307" s="22">
        <f t="shared" si="75"/>
        <v>0.15393898331130629</v>
      </c>
      <c r="M307" s="17">
        <f t="shared" si="68"/>
        <v>23.219978347247078</v>
      </c>
      <c r="N307" s="18">
        <f t="shared" si="69"/>
        <v>58.220021652752919</v>
      </c>
      <c r="O307" s="21">
        <f t="shared" si="76"/>
        <v>57.841415117286076</v>
      </c>
      <c r="P307" s="22">
        <f t="shared" si="77"/>
        <v>0.37860653546684375</v>
      </c>
      <c r="Q307" s="17">
        <f t="shared" si="70"/>
        <v>84.280816271543742</v>
      </c>
      <c r="R307" s="18">
        <f t="shared" si="71"/>
        <v>-2.8408162715437442</v>
      </c>
      <c r="S307" s="21">
        <f t="shared" si="78"/>
        <v>-3.0424080112254899</v>
      </c>
      <c r="T307" s="22">
        <f t="shared" si="79"/>
        <v>0.20159173968174571</v>
      </c>
    </row>
    <row r="308" spans="1:20" x14ac:dyDescent="0.25">
      <c r="A308">
        <v>2224</v>
      </c>
      <c r="B308" t="s">
        <v>294</v>
      </c>
      <c r="C308" s="8">
        <v>135.49</v>
      </c>
      <c r="D308" s="8">
        <v>80.53</v>
      </c>
      <c r="E308" s="17">
        <f t="shared" si="64"/>
        <v>198.61916598919933</v>
      </c>
      <c r="F308" s="18">
        <f t="shared" si="65"/>
        <v>-118.08916598919933</v>
      </c>
      <c r="G308" s="21">
        <f t="shared" si="72"/>
        <v>-117.30108819741685</v>
      </c>
      <c r="H308" s="22">
        <f t="shared" si="73"/>
        <v>-0.78807779178248438</v>
      </c>
      <c r="I308" s="17">
        <f t="shared" si="66"/>
        <v>118.04215026048387</v>
      </c>
      <c r="J308" s="18">
        <f t="shared" si="67"/>
        <v>-37.512150260483864</v>
      </c>
      <c r="K308" s="21">
        <f t="shared" si="74"/>
        <v>-37.111990579301718</v>
      </c>
      <c r="L308" s="22">
        <f t="shared" si="75"/>
        <v>-0.40015968118214573</v>
      </c>
      <c r="M308" s="17">
        <f t="shared" si="68"/>
        <v>22.240575620387148</v>
      </c>
      <c r="N308" s="18">
        <f t="shared" si="69"/>
        <v>58.289424379612853</v>
      </c>
      <c r="O308" s="21">
        <f t="shared" si="76"/>
        <v>58.220021652752919</v>
      </c>
      <c r="P308" s="22">
        <f t="shared" si="77"/>
        <v>6.9402726859934205E-2</v>
      </c>
      <c r="Q308" s="17">
        <f t="shared" si="70"/>
        <v>83.671380159668715</v>
      </c>
      <c r="R308" s="18">
        <f t="shared" si="71"/>
        <v>-3.1413801596687136</v>
      </c>
      <c r="S308" s="21">
        <f t="shared" si="78"/>
        <v>-2.8408162715437442</v>
      </c>
      <c r="T308" s="22">
        <f t="shared" si="79"/>
        <v>-0.30056388812496948</v>
      </c>
    </row>
    <row r="309" spans="1:20" x14ac:dyDescent="0.25">
      <c r="A309">
        <v>2223</v>
      </c>
      <c r="B309" t="s">
        <v>295</v>
      </c>
      <c r="C309" s="8">
        <v>135.32</v>
      </c>
      <c r="D309" s="8">
        <v>80.22</v>
      </c>
      <c r="E309" s="17">
        <f t="shared" si="64"/>
        <v>198.60322231581705</v>
      </c>
      <c r="F309" s="18">
        <f t="shared" si="65"/>
        <v>-118.38322231581705</v>
      </c>
      <c r="G309" s="21">
        <f t="shared" si="72"/>
        <v>-118.08916598919933</v>
      </c>
      <c r="H309" s="22">
        <f t="shared" si="73"/>
        <v>-0.29405632661772074</v>
      </c>
      <c r="I309" s="17">
        <f t="shared" si="66"/>
        <v>117.9754788341769</v>
      </c>
      <c r="J309" s="18">
        <f t="shared" si="67"/>
        <v>-37.755478834176898</v>
      </c>
      <c r="K309" s="21">
        <f t="shared" si="74"/>
        <v>-37.512150260483864</v>
      </c>
      <c r="L309" s="22">
        <f t="shared" si="75"/>
        <v>-0.2433285736930344</v>
      </c>
      <c r="M309" s="17">
        <f t="shared" si="68"/>
        <v>22.112499879182366</v>
      </c>
      <c r="N309" s="18">
        <f t="shared" si="69"/>
        <v>58.107500120817633</v>
      </c>
      <c r="O309" s="21">
        <f t="shared" si="76"/>
        <v>58.289424379612853</v>
      </c>
      <c r="P309" s="22">
        <f t="shared" si="77"/>
        <v>-0.18192425879522034</v>
      </c>
      <c r="Q309" s="17">
        <f t="shared" si="70"/>
        <v>83.591684668115818</v>
      </c>
      <c r="R309" s="18">
        <f t="shared" si="71"/>
        <v>-3.3716846681158188</v>
      </c>
      <c r="S309" s="21">
        <f t="shared" si="78"/>
        <v>-3.1413801596687136</v>
      </c>
      <c r="T309" s="22">
        <f t="shared" si="79"/>
        <v>-0.23030450844710515</v>
      </c>
    </row>
    <row r="310" spans="1:20" x14ac:dyDescent="0.25">
      <c r="A310">
        <v>2222</v>
      </c>
      <c r="B310" t="s">
        <v>296</v>
      </c>
      <c r="C310" s="8">
        <v>134.13999999999999</v>
      </c>
      <c r="D310" s="8">
        <v>79.33</v>
      </c>
      <c r="E310" s="17">
        <f t="shared" si="64"/>
        <v>198.49255446528116</v>
      </c>
      <c r="F310" s="18">
        <f t="shared" si="65"/>
        <v>-119.16255446528116</v>
      </c>
      <c r="G310" s="21">
        <f t="shared" si="72"/>
        <v>-118.38322231581705</v>
      </c>
      <c r="H310" s="22">
        <f t="shared" si="73"/>
        <v>-0.77933214946411056</v>
      </c>
      <c r="I310" s="17">
        <f t="shared" si="66"/>
        <v>117.51270069863455</v>
      </c>
      <c r="J310" s="18">
        <f t="shared" si="67"/>
        <v>-38.182700698634548</v>
      </c>
      <c r="K310" s="21">
        <f t="shared" si="74"/>
        <v>-37.755478834176898</v>
      </c>
      <c r="L310" s="22">
        <f t="shared" si="75"/>
        <v>-0.42722186445764976</v>
      </c>
      <c r="M310" s="17">
        <f t="shared" si="68"/>
        <v>21.223503557878729</v>
      </c>
      <c r="N310" s="18">
        <f t="shared" si="69"/>
        <v>58.106496442121269</v>
      </c>
      <c r="O310" s="21">
        <f t="shared" si="76"/>
        <v>58.107500120817633</v>
      </c>
      <c r="P310" s="22">
        <f t="shared" si="77"/>
        <v>-1.0036786963638633E-3</v>
      </c>
      <c r="Q310" s="17">
        <f t="shared" si="70"/>
        <v>83.038504197336934</v>
      </c>
      <c r="R310" s="18">
        <f t="shared" si="71"/>
        <v>-3.7085041973369357</v>
      </c>
      <c r="S310" s="21">
        <f t="shared" si="78"/>
        <v>-3.3716846681158188</v>
      </c>
      <c r="T310" s="22">
        <f t="shared" si="79"/>
        <v>-0.33681952922111691</v>
      </c>
    </row>
    <row r="311" spans="1:20" x14ac:dyDescent="0.25">
      <c r="A311">
        <v>2221</v>
      </c>
      <c r="B311" t="s">
        <v>297</v>
      </c>
      <c r="C311" s="8">
        <v>134.16</v>
      </c>
      <c r="D311" s="8">
        <v>79.06</v>
      </c>
      <c r="E311" s="17">
        <f t="shared" si="64"/>
        <v>198.49443019156143</v>
      </c>
      <c r="F311" s="18">
        <f t="shared" si="65"/>
        <v>-119.43443019156143</v>
      </c>
      <c r="G311" s="21">
        <f t="shared" si="72"/>
        <v>-119.16255446528116</v>
      </c>
      <c r="H311" s="22">
        <f t="shared" si="73"/>
        <v>-0.27187572628027112</v>
      </c>
      <c r="I311" s="17">
        <f t="shared" si="66"/>
        <v>117.52054439584712</v>
      </c>
      <c r="J311" s="18">
        <f t="shared" si="67"/>
        <v>-38.460544395847123</v>
      </c>
      <c r="K311" s="21">
        <f t="shared" si="74"/>
        <v>-38.182700698634548</v>
      </c>
      <c r="L311" s="22">
        <f t="shared" si="75"/>
        <v>-0.27784369721257463</v>
      </c>
      <c r="M311" s="17">
        <f t="shared" si="68"/>
        <v>21.238571292138118</v>
      </c>
      <c r="N311" s="18">
        <f t="shared" si="69"/>
        <v>57.821428707861884</v>
      </c>
      <c r="O311" s="21">
        <f t="shared" si="76"/>
        <v>58.106496442121269</v>
      </c>
      <c r="P311" s="22">
        <f t="shared" si="77"/>
        <v>-0.28506773425938547</v>
      </c>
      <c r="Q311" s="17">
        <f t="shared" si="70"/>
        <v>83.047880137519627</v>
      </c>
      <c r="R311" s="18">
        <f t="shared" si="71"/>
        <v>-3.9878801375196247</v>
      </c>
      <c r="S311" s="21">
        <f t="shared" si="78"/>
        <v>-3.7085041973369357</v>
      </c>
      <c r="T311" s="22">
        <f t="shared" si="79"/>
        <v>-0.27937594018268896</v>
      </c>
    </row>
    <row r="312" spans="1:20" x14ac:dyDescent="0.25">
      <c r="A312">
        <v>2220</v>
      </c>
      <c r="B312" t="s">
        <v>298</v>
      </c>
      <c r="C312" s="8">
        <v>133.51</v>
      </c>
      <c r="D312" s="8">
        <v>78.790000000000006</v>
      </c>
      <c r="E312" s="17">
        <f t="shared" si="64"/>
        <v>198.43346908745266</v>
      </c>
      <c r="F312" s="18">
        <f t="shared" si="65"/>
        <v>-119.64346908745266</v>
      </c>
      <c r="G312" s="21">
        <f t="shared" si="72"/>
        <v>-119.43443019156143</v>
      </c>
      <c r="H312" s="22">
        <f t="shared" si="73"/>
        <v>-0.20903889589122571</v>
      </c>
      <c r="I312" s="17">
        <f t="shared" si="66"/>
        <v>117.26562423643819</v>
      </c>
      <c r="J312" s="18">
        <f t="shared" si="67"/>
        <v>-38.475624236438179</v>
      </c>
      <c r="K312" s="21">
        <f t="shared" si="74"/>
        <v>-38.460544395847123</v>
      </c>
      <c r="L312" s="22">
        <f t="shared" si="75"/>
        <v>-1.5079840591056382E-2</v>
      </c>
      <c r="M312" s="17">
        <f t="shared" si="68"/>
        <v>20.748869928708146</v>
      </c>
      <c r="N312" s="18">
        <f t="shared" si="69"/>
        <v>58.04113007129186</v>
      </c>
      <c r="O312" s="21">
        <f t="shared" si="76"/>
        <v>57.821428707861884</v>
      </c>
      <c r="P312" s="22">
        <f t="shared" si="77"/>
        <v>0.21970136342997648</v>
      </c>
      <c r="Q312" s="17">
        <f t="shared" si="70"/>
        <v>82.743162081582113</v>
      </c>
      <c r="R312" s="18">
        <f t="shared" si="71"/>
        <v>-3.9531620815821071</v>
      </c>
      <c r="S312" s="21">
        <f t="shared" si="78"/>
        <v>-3.9878801375196247</v>
      </c>
      <c r="T312" s="22">
        <f t="shared" si="79"/>
        <v>3.4718055937517533E-2</v>
      </c>
    </row>
    <row r="313" spans="1:20" x14ac:dyDescent="0.25">
      <c r="A313">
        <v>2219</v>
      </c>
      <c r="B313" t="s">
        <v>299</v>
      </c>
      <c r="C313" s="8">
        <v>135.75</v>
      </c>
      <c r="D313" s="8">
        <v>79.771000000000001</v>
      </c>
      <c r="E313" s="17">
        <f t="shared" si="64"/>
        <v>198.64355043084285</v>
      </c>
      <c r="F313" s="18">
        <f t="shared" si="65"/>
        <v>-118.87255043084285</v>
      </c>
      <c r="G313" s="21">
        <f t="shared" si="72"/>
        <v>-119.64346908745266</v>
      </c>
      <c r="H313" s="22">
        <f t="shared" si="73"/>
        <v>0.77091865660980829</v>
      </c>
      <c r="I313" s="17">
        <f t="shared" si="66"/>
        <v>118.14411832424743</v>
      </c>
      <c r="J313" s="18">
        <f t="shared" si="67"/>
        <v>-38.373118324247429</v>
      </c>
      <c r="K313" s="21">
        <f t="shared" si="74"/>
        <v>-38.475624236438179</v>
      </c>
      <c r="L313" s="22">
        <f t="shared" si="75"/>
        <v>0.10250591219075034</v>
      </c>
      <c r="M313" s="17">
        <f t="shared" si="68"/>
        <v>22.436456165759125</v>
      </c>
      <c r="N313" s="18">
        <f t="shared" si="69"/>
        <v>57.334543834240876</v>
      </c>
      <c r="O313" s="21">
        <f t="shared" si="76"/>
        <v>58.04113007129186</v>
      </c>
      <c r="P313" s="22">
        <f t="shared" si="77"/>
        <v>-0.70658623705098478</v>
      </c>
      <c r="Q313" s="17">
        <f t="shared" si="70"/>
        <v>83.793267382043723</v>
      </c>
      <c r="R313" s="18">
        <f t="shared" si="71"/>
        <v>-4.0222673820437223</v>
      </c>
      <c r="S313" s="21">
        <f t="shared" si="78"/>
        <v>-3.9531620815821071</v>
      </c>
      <c r="T313" s="22">
        <f t="shared" si="79"/>
        <v>-6.9105300461615116E-2</v>
      </c>
    </row>
    <row r="314" spans="1:20" x14ac:dyDescent="0.25">
      <c r="A314">
        <v>2218</v>
      </c>
      <c r="B314" t="s">
        <v>300</v>
      </c>
      <c r="C314" s="8">
        <v>135.43</v>
      </c>
      <c r="D314" s="8">
        <v>79.45</v>
      </c>
      <c r="E314" s="17">
        <f t="shared" si="64"/>
        <v>198.61353881035853</v>
      </c>
      <c r="F314" s="18">
        <f t="shared" si="65"/>
        <v>-119.16353881035853</v>
      </c>
      <c r="G314" s="21">
        <f t="shared" si="72"/>
        <v>-118.87255043084285</v>
      </c>
      <c r="H314" s="22">
        <f t="shared" si="73"/>
        <v>-0.29098837951568157</v>
      </c>
      <c r="I314" s="17">
        <f t="shared" si="66"/>
        <v>118.01861916884612</v>
      </c>
      <c r="J314" s="18">
        <f t="shared" si="67"/>
        <v>-38.568619168846112</v>
      </c>
      <c r="K314" s="21">
        <f t="shared" si="74"/>
        <v>-38.373118324247429</v>
      </c>
      <c r="L314" s="22">
        <f t="shared" si="75"/>
        <v>-0.19550084459868344</v>
      </c>
      <c r="M314" s="17">
        <f t="shared" si="68"/>
        <v>22.195372417608993</v>
      </c>
      <c r="N314" s="18">
        <f t="shared" si="69"/>
        <v>57.254627582391009</v>
      </c>
      <c r="O314" s="21">
        <f t="shared" si="76"/>
        <v>57.334543834240876</v>
      </c>
      <c r="P314" s="22">
        <f t="shared" si="77"/>
        <v>-7.9916251849866171E-2</v>
      </c>
      <c r="Q314" s="17">
        <f t="shared" si="70"/>
        <v>83.643252339120636</v>
      </c>
      <c r="R314" s="18">
        <f t="shared" si="71"/>
        <v>-4.1932523391206331</v>
      </c>
      <c r="S314" s="21">
        <f t="shared" si="78"/>
        <v>-4.0222673820437223</v>
      </c>
      <c r="T314" s="22">
        <f t="shared" si="79"/>
        <v>-0.17098495707691086</v>
      </c>
    </row>
    <row r="315" spans="1:20" x14ac:dyDescent="0.25">
      <c r="A315">
        <v>2217</v>
      </c>
      <c r="B315" t="s">
        <v>301</v>
      </c>
      <c r="C315" s="8">
        <v>136.36000000000001</v>
      </c>
      <c r="D315" s="8">
        <v>79.730999999999995</v>
      </c>
      <c r="E315" s="17">
        <f t="shared" si="64"/>
        <v>198.70076008239107</v>
      </c>
      <c r="F315" s="18">
        <f t="shared" si="65"/>
        <v>-118.96976008239108</v>
      </c>
      <c r="G315" s="21">
        <f t="shared" si="72"/>
        <v>-119.16353881035853</v>
      </c>
      <c r="H315" s="22">
        <f t="shared" si="73"/>
        <v>0.19377872796745521</v>
      </c>
      <c r="I315" s="17">
        <f t="shared" si="66"/>
        <v>118.3833510892312</v>
      </c>
      <c r="J315" s="18">
        <f t="shared" si="67"/>
        <v>-38.652351089231203</v>
      </c>
      <c r="K315" s="21">
        <f t="shared" si="74"/>
        <v>-38.568619168846112</v>
      </c>
      <c r="L315" s="22">
        <f t="shared" si="75"/>
        <v>-8.373192038509103E-2</v>
      </c>
      <c r="M315" s="17">
        <f t="shared" si="68"/>
        <v>22.896022060670347</v>
      </c>
      <c r="N315" s="18">
        <f t="shared" si="69"/>
        <v>56.834977939329647</v>
      </c>
      <c r="O315" s="21">
        <f t="shared" si="76"/>
        <v>57.254627582391009</v>
      </c>
      <c r="P315" s="22">
        <f t="shared" si="77"/>
        <v>-0.4196496430613621</v>
      </c>
      <c r="Q315" s="17">
        <f t="shared" si="70"/>
        <v>84.079233557615851</v>
      </c>
      <c r="R315" s="18">
        <f t="shared" si="71"/>
        <v>-4.3482335576158562</v>
      </c>
      <c r="S315" s="21">
        <f t="shared" si="78"/>
        <v>-4.1932523391206331</v>
      </c>
      <c r="T315" s="22">
        <f t="shared" si="79"/>
        <v>-0.15498121849522306</v>
      </c>
    </row>
    <row r="316" spans="1:20" x14ac:dyDescent="0.25">
      <c r="A316">
        <v>2216</v>
      </c>
      <c r="B316" t="s">
        <v>302</v>
      </c>
      <c r="C316" s="8">
        <v>137.37</v>
      </c>
      <c r="D316" s="8">
        <v>80.22</v>
      </c>
      <c r="E316" s="17">
        <f t="shared" si="64"/>
        <v>198.79548425954465</v>
      </c>
      <c r="F316" s="18">
        <f t="shared" si="65"/>
        <v>-118.57548425954465</v>
      </c>
      <c r="G316" s="21">
        <f t="shared" si="72"/>
        <v>-118.96976008239108</v>
      </c>
      <c r="H316" s="22">
        <f t="shared" si="73"/>
        <v>0.39427582284642426</v>
      </c>
      <c r="I316" s="17">
        <f t="shared" si="66"/>
        <v>118.77945779846661</v>
      </c>
      <c r="J316" s="18">
        <f t="shared" si="67"/>
        <v>-38.55945779846661</v>
      </c>
      <c r="K316" s="21">
        <f t="shared" si="74"/>
        <v>-38.652351089231203</v>
      </c>
      <c r="L316" s="22">
        <f t="shared" si="75"/>
        <v>9.2893290764592962E-2</v>
      </c>
      <c r="M316" s="17">
        <f t="shared" si="68"/>
        <v>23.656942640769216</v>
      </c>
      <c r="N316" s="18">
        <f t="shared" si="69"/>
        <v>56.563057359230783</v>
      </c>
      <c r="O316" s="21">
        <f t="shared" si="76"/>
        <v>56.834977939329647</v>
      </c>
      <c r="P316" s="22">
        <f t="shared" si="77"/>
        <v>-0.27192058009886466</v>
      </c>
      <c r="Q316" s="17">
        <f t="shared" si="70"/>
        <v>84.552718536841837</v>
      </c>
      <c r="R316" s="18">
        <f t="shared" si="71"/>
        <v>-4.3327185368418384</v>
      </c>
      <c r="S316" s="21">
        <f t="shared" si="78"/>
        <v>-4.3482335576158562</v>
      </c>
      <c r="T316" s="22">
        <f t="shared" si="79"/>
        <v>1.5515020774017785E-2</v>
      </c>
    </row>
    <row r="317" spans="1:20" x14ac:dyDescent="0.25">
      <c r="A317">
        <v>2215</v>
      </c>
      <c r="B317" t="s">
        <v>303</v>
      </c>
      <c r="C317" s="8">
        <v>137.72999999999999</v>
      </c>
      <c r="D317" s="8">
        <v>79.95</v>
      </c>
      <c r="E317" s="17">
        <f t="shared" si="64"/>
        <v>198.82924733258952</v>
      </c>
      <c r="F317" s="18">
        <f t="shared" si="65"/>
        <v>-118.87924733258951</v>
      </c>
      <c r="G317" s="21">
        <f t="shared" si="72"/>
        <v>-118.57548425954465</v>
      </c>
      <c r="H317" s="22">
        <f t="shared" si="73"/>
        <v>-0.30376307304486261</v>
      </c>
      <c r="I317" s="17">
        <f t="shared" si="66"/>
        <v>118.92064434829308</v>
      </c>
      <c r="J317" s="18">
        <f t="shared" si="67"/>
        <v>-38.970644348293078</v>
      </c>
      <c r="K317" s="21">
        <f t="shared" si="74"/>
        <v>-38.55945779846661</v>
      </c>
      <c r="L317" s="22">
        <f t="shared" si="75"/>
        <v>-0.41118654982646774</v>
      </c>
      <c r="M317" s="17">
        <f t="shared" si="68"/>
        <v>23.928161857438113</v>
      </c>
      <c r="N317" s="18">
        <f t="shared" si="69"/>
        <v>56.02183814256189</v>
      </c>
      <c r="O317" s="21">
        <f t="shared" si="76"/>
        <v>56.563057359230783</v>
      </c>
      <c r="P317" s="22">
        <f t="shared" si="77"/>
        <v>-0.5412192166688925</v>
      </c>
      <c r="Q317" s="17">
        <f t="shared" si="70"/>
        <v>84.721485460130296</v>
      </c>
      <c r="R317" s="18">
        <f t="shared" si="71"/>
        <v>-4.7714854601302932</v>
      </c>
      <c r="S317" s="21">
        <f t="shared" si="78"/>
        <v>-4.3327185368418384</v>
      </c>
      <c r="T317" s="22">
        <f t="shared" si="79"/>
        <v>-0.43876692328845479</v>
      </c>
    </row>
    <row r="318" spans="1:20" x14ac:dyDescent="0.25">
      <c r="A318">
        <v>2214</v>
      </c>
      <c r="B318" t="s">
        <v>304</v>
      </c>
      <c r="C318" s="8">
        <v>136.47</v>
      </c>
      <c r="D318" s="8">
        <v>78.930000000000007</v>
      </c>
      <c r="E318" s="17">
        <f t="shared" si="64"/>
        <v>198.71107657693253</v>
      </c>
      <c r="F318" s="18">
        <f t="shared" si="65"/>
        <v>-119.78107657693252</v>
      </c>
      <c r="G318" s="21">
        <f t="shared" si="72"/>
        <v>-118.87924733258951</v>
      </c>
      <c r="H318" s="22">
        <f t="shared" si="73"/>
        <v>-0.9018292443430056</v>
      </c>
      <c r="I318" s="17">
        <f t="shared" si="66"/>
        <v>118.4264914239004</v>
      </c>
      <c r="J318" s="18">
        <f t="shared" si="67"/>
        <v>-39.496491423900395</v>
      </c>
      <c r="K318" s="21">
        <f t="shared" si="74"/>
        <v>-38.970644348293078</v>
      </c>
      <c r="L318" s="22">
        <f t="shared" si="75"/>
        <v>-0.52584707560731658</v>
      </c>
      <c r="M318" s="17">
        <f t="shared" si="68"/>
        <v>22.978894599096947</v>
      </c>
      <c r="N318" s="18">
        <f t="shared" si="69"/>
        <v>55.95110540090306</v>
      </c>
      <c r="O318" s="21">
        <f t="shared" si="76"/>
        <v>56.02183814256189</v>
      </c>
      <c r="P318" s="22">
        <f t="shared" si="77"/>
        <v>-7.0732741658829923E-2</v>
      </c>
      <c r="Q318" s="17">
        <f t="shared" si="70"/>
        <v>84.130801228620655</v>
      </c>
      <c r="R318" s="18">
        <f t="shared" si="71"/>
        <v>-5.200801228620648</v>
      </c>
      <c r="S318" s="21">
        <f t="shared" si="78"/>
        <v>-4.7714854601302932</v>
      </c>
      <c r="T318" s="22">
        <f t="shared" si="79"/>
        <v>-0.4293157684903548</v>
      </c>
    </row>
    <row r="319" spans="1:20" x14ac:dyDescent="0.25">
      <c r="A319">
        <v>2213</v>
      </c>
      <c r="B319" t="s">
        <v>305</v>
      </c>
      <c r="C319" s="8">
        <v>135.09</v>
      </c>
      <c r="D319" s="8">
        <v>77.67</v>
      </c>
      <c r="E319" s="17">
        <f t="shared" si="64"/>
        <v>198.58165146359394</v>
      </c>
      <c r="F319" s="18">
        <f t="shared" si="65"/>
        <v>-120.91165146359394</v>
      </c>
      <c r="G319" s="21">
        <f t="shared" si="72"/>
        <v>-119.78107657693252</v>
      </c>
      <c r="H319" s="22">
        <f t="shared" si="73"/>
        <v>-1.1305748866614209</v>
      </c>
      <c r="I319" s="17">
        <f t="shared" si="66"/>
        <v>117.88527631623222</v>
      </c>
      <c r="J319" s="18">
        <f t="shared" si="67"/>
        <v>-40.21527631623222</v>
      </c>
      <c r="K319" s="21">
        <f t="shared" si="74"/>
        <v>-39.496491423900395</v>
      </c>
      <c r="L319" s="22">
        <f t="shared" si="75"/>
        <v>-0.71878489233182563</v>
      </c>
      <c r="M319" s="17">
        <f t="shared" si="68"/>
        <v>21.939220935199472</v>
      </c>
      <c r="N319" s="18">
        <f t="shared" si="69"/>
        <v>55.730779064800529</v>
      </c>
      <c r="O319" s="21">
        <f t="shared" si="76"/>
        <v>55.95110540090306</v>
      </c>
      <c r="P319" s="22">
        <f t="shared" si="77"/>
        <v>-0.22032633610253072</v>
      </c>
      <c r="Q319" s="17">
        <f t="shared" si="70"/>
        <v>83.483861356014856</v>
      </c>
      <c r="R319" s="18">
        <f t="shared" si="71"/>
        <v>-5.8138613560148542</v>
      </c>
      <c r="S319" s="21">
        <f t="shared" si="78"/>
        <v>-5.200801228620648</v>
      </c>
      <c r="T319" s="22">
        <f t="shared" si="79"/>
        <v>-0.61306012739420623</v>
      </c>
    </row>
    <row r="320" spans="1:20" x14ac:dyDescent="0.25">
      <c r="A320">
        <v>2212</v>
      </c>
      <c r="B320" t="s">
        <v>306</v>
      </c>
      <c r="C320" s="8">
        <v>133.92500000000001</v>
      </c>
      <c r="D320" s="8">
        <v>76.650000000000006</v>
      </c>
      <c r="E320" s="17">
        <f t="shared" si="64"/>
        <v>198.47239040776824</v>
      </c>
      <c r="F320" s="18">
        <f t="shared" si="65"/>
        <v>-121.82239040776824</v>
      </c>
      <c r="G320" s="21">
        <f t="shared" si="72"/>
        <v>-120.91165146359394</v>
      </c>
      <c r="H320" s="22">
        <f t="shared" si="73"/>
        <v>-0.91073894417429813</v>
      </c>
      <c r="I320" s="17">
        <f t="shared" si="66"/>
        <v>117.42838095359929</v>
      </c>
      <c r="J320" s="18">
        <f t="shared" si="67"/>
        <v>-40.778380953599282</v>
      </c>
      <c r="K320" s="21">
        <f t="shared" si="74"/>
        <v>-40.21527631623222</v>
      </c>
      <c r="L320" s="22">
        <f t="shared" si="75"/>
        <v>-0.5631046373670614</v>
      </c>
      <c r="M320" s="17">
        <f t="shared" si="68"/>
        <v>21.061525414590363</v>
      </c>
      <c r="N320" s="18">
        <f t="shared" si="69"/>
        <v>55.588474585409642</v>
      </c>
      <c r="O320" s="21">
        <f t="shared" si="76"/>
        <v>55.730779064800529</v>
      </c>
      <c r="P320" s="22">
        <f t="shared" si="77"/>
        <v>-0.1423044793908872</v>
      </c>
      <c r="Q320" s="17">
        <f t="shared" si="70"/>
        <v>82.937712840372996</v>
      </c>
      <c r="R320" s="18">
        <f t="shared" si="71"/>
        <v>-6.2877128403729898</v>
      </c>
      <c r="S320" s="21">
        <f t="shared" si="78"/>
        <v>-5.8138613560148542</v>
      </c>
      <c r="T320" s="22">
        <f t="shared" si="79"/>
        <v>-0.47385148435813562</v>
      </c>
    </row>
    <row r="321" spans="1:20" x14ac:dyDescent="0.25">
      <c r="A321">
        <v>2211</v>
      </c>
      <c r="B321" t="s">
        <v>307</v>
      </c>
      <c r="C321" s="8">
        <v>133.96</v>
      </c>
      <c r="D321" s="8">
        <v>76.819999999999993</v>
      </c>
      <c r="E321" s="17">
        <f t="shared" si="64"/>
        <v>198.47567292875874</v>
      </c>
      <c r="F321" s="18">
        <f t="shared" si="65"/>
        <v>-121.65567292875875</v>
      </c>
      <c r="G321" s="21">
        <f t="shared" si="72"/>
        <v>-121.82239040776824</v>
      </c>
      <c r="H321" s="22">
        <f t="shared" si="73"/>
        <v>0.16671747900949185</v>
      </c>
      <c r="I321" s="17">
        <f t="shared" si="66"/>
        <v>117.4421074237213</v>
      </c>
      <c r="J321" s="18">
        <f t="shared" si="67"/>
        <v>-40.622107423721303</v>
      </c>
      <c r="K321" s="21">
        <f t="shared" si="74"/>
        <v>-40.778380953599282</v>
      </c>
      <c r="L321" s="22">
        <f t="shared" si="75"/>
        <v>0.15627352987797849</v>
      </c>
      <c r="M321" s="17">
        <f t="shared" si="68"/>
        <v>21.087893949544295</v>
      </c>
      <c r="N321" s="18">
        <f t="shared" si="69"/>
        <v>55.732106050455698</v>
      </c>
      <c r="O321" s="21">
        <f t="shared" si="76"/>
        <v>55.588474585409642</v>
      </c>
      <c r="P321" s="22">
        <f t="shared" si="77"/>
        <v>0.14363146504605595</v>
      </c>
      <c r="Q321" s="17">
        <f t="shared" si="70"/>
        <v>82.954120735692712</v>
      </c>
      <c r="R321" s="18">
        <f t="shared" si="71"/>
        <v>-6.1341207356927185</v>
      </c>
      <c r="S321" s="21">
        <f t="shared" si="78"/>
        <v>-6.2877128403729898</v>
      </c>
      <c r="T321" s="22">
        <f t="shared" si="79"/>
        <v>0.15359210468027129</v>
      </c>
    </row>
    <row r="322" spans="1:20" x14ac:dyDescent="0.25">
      <c r="A322">
        <v>2210</v>
      </c>
      <c r="B322" t="s">
        <v>308</v>
      </c>
      <c r="C322" s="8">
        <v>136.16999999999999</v>
      </c>
      <c r="D322" s="8">
        <v>77.48</v>
      </c>
      <c r="E322" s="17">
        <f t="shared" si="64"/>
        <v>198.68294068272849</v>
      </c>
      <c r="F322" s="18">
        <f t="shared" si="65"/>
        <v>-121.20294068272848</v>
      </c>
      <c r="G322" s="21">
        <f t="shared" si="72"/>
        <v>-121.65567292875875</v>
      </c>
      <c r="H322" s="22">
        <f t="shared" si="73"/>
        <v>0.45273224603026563</v>
      </c>
      <c r="I322" s="17">
        <f t="shared" si="66"/>
        <v>118.30883596571167</v>
      </c>
      <c r="J322" s="18">
        <f t="shared" si="67"/>
        <v>-40.828835965711662</v>
      </c>
      <c r="K322" s="21">
        <f t="shared" si="74"/>
        <v>-40.622107423721303</v>
      </c>
      <c r="L322" s="22">
        <f t="shared" si="75"/>
        <v>-0.20672854199035839</v>
      </c>
      <c r="M322" s="17">
        <f t="shared" si="68"/>
        <v>22.752878585206176</v>
      </c>
      <c r="N322" s="18">
        <f t="shared" si="69"/>
        <v>54.727121414793828</v>
      </c>
      <c r="O322" s="21">
        <f t="shared" si="76"/>
        <v>55.732106050455698</v>
      </c>
      <c r="P322" s="22">
        <f t="shared" si="77"/>
        <v>-1.0049846356618701</v>
      </c>
      <c r="Q322" s="17">
        <f t="shared" si="70"/>
        <v>83.990162125880261</v>
      </c>
      <c r="R322" s="18">
        <f t="shared" si="71"/>
        <v>-6.5101621258802567</v>
      </c>
      <c r="S322" s="21">
        <f t="shared" si="78"/>
        <v>-6.1341207356927185</v>
      </c>
      <c r="T322" s="22">
        <f t="shared" si="79"/>
        <v>-0.37604139018753813</v>
      </c>
    </row>
    <row r="323" spans="1:20" x14ac:dyDescent="0.25">
      <c r="A323">
        <v>2209</v>
      </c>
      <c r="B323" t="s">
        <v>309</v>
      </c>
      <c r="C323" s="8">
        <v>138.67500000000001</v>
      </c>
      <c r="D323" s="8">
        <v>79.319999999999993</v>
      </c>
      <c r="E323" s="17">
        <f t="shared" si="64"/>
        <v>198.91787539933225</v>
      </c>
      <c r="F323" s="18">
        <f t="shared" si="65"/>
        <v>-119.59787539933225</v>
      </c>
      <c r="G323" s="21">
        <f t="shared" si="72"/>
        <v>-121.20294068272848</v>
      </c>
      <c r="H323" s="22">
        <f t="shared" si="73"/>
        <v>1.6050652833962289</v>
      </c>
      <c r="I323" s="17">
        <f t="shared" si="66"/>
        <v>119.29125904158761</v>
      </c>
      <c r="J323" s="18">
        <f t="shared" si="67"/>
        <v>-39.971259041587615</v>
      </c>
      <c r="K323" s="21">
        <f t="shared" si="74"/>
        <v>-40.828835965711662</v>
      </c>
      <c r="L323" s="22">
        <f t="shared" si="75"/>
        <v>0.85757692412404651</v>
      </c>
      <c r="M323" s="17">
        <f t="shared" si="68"/>
        <v>24.640112301194009</v>
      </c>
      <c r="N323" s="18">
        <f t="shared" si="69"/>
        <v>54.679887698805985</v>
      </c>
      <c r="O323" s="21">
        <f t="shared" si="76"/>
        <v>54.727121414793828</v>
      </c>
      <c r="P323" s="22">
        <f t="shared" si="77"/>
        <v>-4.7233715987843539E-2</v>
      </c>
      <c r="Q323" s="17">
        <f t="shared" si="70"/>
        <v>85.164498633762548</v>
      </c>
      <c r="R323" s="18">
        <f t="shared" si="71"/>
        <v>-5.8444986337625551</v>
      </c>
      <c r="S323" s="21">
        <f t="shared" si="78"/>
        <v>-6.5101621258802567</v>
      </c>
      <c r="T323" s="22">
        <f t="shared" si="79"/>
        <v>0.66566349211770159</v>
      </c>
    </row>
    <row r="324" spans="1:20" x14ac:dyDescent="0.25">
      <c r="A324">
        <v>2208</v>
      </c>
      <c r="B324" t="s">
        <v>310</v>
      </c>
      <c r="C324" s="8">
        <v>138.68</v>
      </c>
      <c r="D324" s="8">
        <v>79.05</v>
      </c>
      <c r="E324" s="17">
        <f t="shared" si="64"/>
        <v>198.9183443309023</v>
      </c>
      <c r="F324" s="18">
        <f t="shared" si="65"/>
        <v>-119.8683443309023</v>
      </c>
      <c r="G324" s="21">
        <f t="shared" si="72"/>
        <v>-119.59787539933225</v>
      </c>
      <c r="H324" s="22">
        <f t="shared" si="73"/>
        <v>-0.27046893157005059</v>
      </c>
      <c r="I324" s="17">
        <f t="shared" si="66"/>
        <v>119.29321996589076</v>
      </c>
      <c r="J324" s="18">
        <f t="shared" si="67"/>
        <v>-40.243219965890759</v>
      </c>
      <c r="K324" s="21">
        <f t="shared" si="74"/>
        <v>-39.971259041587615</v>
      </c>
      <c r="L324" s="22">
        <f t="shared" si="75"/>
        <v>-0.27196092430314422</v>
      </c>
      <c r="M324" s="17">
        <f t="shared" si="68"/>
        <v>24.643879234758856</v>
      </c>
      <c r="N324" s="18">
        <f t="shared" si="69"/>
        <v>54.406120765241141</v>
      </c>
      <c r="O324" s="21">
        <f t="shared" si="76"/>
        <v>54.679887698805985</v>
      </c>
      <c r="P324" s="22">
        <f t="shared" si="77"/>
        <v>-0.27376693356484338</v>
      </c>
      <c r="Q324" s="17">
        <f t="shared" si="70"/>
        <v>85.166842618808218</v>
      </c>
      <c r="R324" s="18">
        <f t="shared" si="71"/>
        <v>-6.1168426188082208</v>
      </c>
      <c r="S324" s="21">
        <f t="shared" si="78"/>
        <v>-5.8444986337625551</v>
      </c>
      <c r="T324" s="22">
        <f t="shared" si="79"/>
        <v>-0.2723439850456657</v>
      </c>
    </row>
    <row r="325" spans="1:20" x14ac:dyDescent="0.25">
      <c r="A325">
        <v>2207</v>
      </c>
      <c r="B325" t="s">
        <v>311</v>
      </c>
      <c r="C325" s="8">
        <v>137.82</v>
      </c>
      <c r="D325" s="8">
        <v>78.349999999999994</v>
      </c>
      <c r="E325" s="17">
        <f t="shared" si="64"/>
        <v>198.83768810085073</v>
      </c>
      <c r="F325" s="18">
        <f t="shared" si="65"/>
        <v>-120.48768810085073</v>
      </c>
      <c r="G325" s="21">
        <f t="shared" si="72"/>
        <v>-119.8683443309023</v>
      </c>
      <c r="H325" s="22">
        <f t="shared" si="73"/>
        <v>-0.61934376994842921</v>
      </c>
      <c r="I325" s="17">
        <f t="shared" si="66"/>
        <v>118.95594098574972</v>
      </c>
      <c r="J325" s="18">
        <f t="shared" si="67"/>
        <v>-40.605940985749726</v>
      </c>
      <c r="K325" s="21">
        <f t="shared" si="74"/>
        <v>-40.243219965890759</v>
      </c>
      <c r="L325" s="22">
        <f t="shared" si="75"/>
        <v>-0.36272101985896654</v>
      </c>
      <c r="M325" s="17">
        <f t="shared" si="68"/>
        <v>23.995966661605337</v>
      </c>
      <c r="N325" s="18">
        <f t="shared" si="69"/>
        <v>54.354033338394657</v>
      </c>
      <c r="O325" s="21">
        <f t="shared" si="76"/>
        <v>54.406120765241141</v>
      </c>
      <c r="P325" s="22">
        <f t="shared" si="77"/>
        <v>-5.2087426846483709E-2</v>
      </c>
      <c r="Q325" s="17">
        <f t="shared" si="70"/>
        <v>84.763677190952421</v>
      </c>
      <c r="R325" s="18">
        <f t="shared" si="71"/>
        <v>-6.4136771909524271</v>
      </c>
      <c r="S325" s="21">
        <f t="shared" si="78"/>
        <v>-6.1168426188082208</v>
      </c>
      <c r="T325" s="22">
        <f t="shared" si="79"/>
        <v>-0.29683457214420628</v>
      </c>
    </row>
    <row r="326" spans="1:20" x14ac:dyDescent="0.25">
      <c r="A326">
        <v>2206</v>
      </c>
      <c r="B326" t="s">
        <v>312</v>
      </c>
      <c r="C326" s="8">
        <v>137.59</v>
      </c>
      <c r="D326" s="8">
        <v>77.06</v>
      </c>
      <c r="E326" s="17">
        <f t="shared" si="64"/>
        <v>198.81611724862762</v>
      </c>
      <c r="F326" s="18">
        <f t="shared" si="65"/>
        <v>-121.75611724862762</v>
      </c>
      <c r="G326" s="21">
        <f t="shared" si="72"/>
        <v>-120.48768810085073</v>
      </c>
      <c r="H326" s="22">
        <f t="shared" si="73"/>
        <v>-1.2684291477768852</v>
      </c>
      <c r="I326" s="17">
        <f t="shared" si="66"/>
        <v>118.86573846780502</v>
      </c>
      <c r="J326" s="18">
        <f t="shared" si="67"/>
        <v>-41.805738467805014</v>
      </c>
      <c r="K326" s="21">
        <f t="shared" si="74"/>
        <v>-40.605940985749726</v>
      </c>
      <c r="L326" s="22">
        <f t="shared" si="75"/>
        <v>-1.1997974820552884</v>
      </c>
      <c r="M326" s="17">
        <f t="shared" si="68"/>
        <v>23.822687717622429</v>
      </c>
      <c r="N326" s="18">
        <f t="shared" si="69"/>
        <v>53.237312282377573</v>
      </c>
      <c r="O326" s="21">
        <f t="shared" si="76"/>
        <v>54.354033338394657</v>
      </c>
      <c r="P326" s="22">
        <f t="shared" si="77"/>
        <v>-1.1167210560170844</v>
      </c>
      <c r="Q326" s="17">
        <f t="shared" si="70"/>
        <v>84.65585387885146</v>
      </c>
      <c r="R326" s="18">
        <f t="shared" si="71"/>
        <v>-7.5958538788514574</v>
      </c>
      <c r="S326" s="21">
        <f t="shared" si="78"/>
        <v>-6.4136771909524271</v>
      </c>
      <c r="T326" s="22">
        <f t="shared" si="79"/>
        <v>-1.1821766878990303</v>
      </c>
    </row>
    <row r="327" spans="1:20" x14ac:dyDescent="0.25">
      <c r="A327">
        <v>2205</v>
      </c>
      <c r="B327" t="s">
        <v>313</v>
      </c>
      <c r="C327" s="8">
        <v>136.63999999999999</v>
      </c>
      <c r="D327" s="8">
        <v>76.78</v>
      </c>
      <c r="E327" s="17">
        <f t="shared" si="64"/>
        <v>198.72702025031484</v>
      </c>
      <c r="F327" s="18">
        <f t="shared" si="65"/>
        <v>-121.94702025031484</v>
      </c>
      <c r="G327" s="21">
        <f t="shared" si="72"/>
        <v>-121.75611724862762</v>
      </c>
      <c r="H327" s="22">
        <f t="shared" si="73"/>
        <v>-0.19090300168721797</v>
      </c>
      <c r="I327" s="17">
        <f t="shared" si="66"/>
        <v>118.49316285020734</v>
      </c>
      <c r="J327" s="18">
        <f t="shared" si="67"/>
        <v>-41.71316285020734</v>
      </c>
      <c r="K327" s="21">
        <f t="shared" si="74"/>
        <v>-41.805738467805014</v>
      </c>
      <c r="L327" s="22">
        <f t="shared" si="75"/>
        <v>9.2575617597674409E-2</v>
      </c>
      <c r="M327" s="17">
        <f t="shared" si="68"/>
        <v>23.1069703403017</v>
      </c>
      <c r="N327" s="18">
        <f t="shared" si="69"/>
        <v>53.673029659698301</v>
      </c>
      <c r="O327" s="21">
        <f t="shared" si="76"/>
        <v>53.237312282377573</v>
      </c>
      <c r="P327" s="22">
        <f t="shared" si="77"/>
        <v>0.43571737732072791</v>
      </c>
      <c r="Q327" s="17">
        <f t="shared" si="70"/>
        <v>84.210496720173538</v>
      </c>
      <c r="R327" s="18">
        <f t="shared" si="71"/>
        <v>-7.4304967201735366</v>
      </c>
      <c r="S327" s="21">
        <f t="shared" si="78"/>
        <v>-7.5958538788514574</v>
      </c>
      <c r="T327" s="22">
        <f t="shared" si="79"/>
        <v>0.16535715867792078</v>
      </c>
    </row>
    <row r="328" spans="1:20" x14ac:dyDescent="0.25">
      <c r="A328">
        <v>2204</v>
      </c>
      <c r="B328" t="s">
        <v>314</v>
      </c>
      <c r="C328" s="8">
        <v>140.49</v>
      </c>
      <c r="D328" s="8">
        <v>78.61</v>
      </c>
      <c r="E328" s="17">
        <f t="shared" si="64"/>
        <v>199.08809755926669</v>
      </c>
      <c r="F328" s="18">
        <f t="shared" si="65"/>
        <v>-120.47809755926669</v>
      </c>
      <c r="G328" s="21">
        <f t="shared" si="72"/>
        <v>-121.94702025031484</v>
      </c>
      <c r="H328" s="22">
        <f t="shared" si="73"/>
        <v>1.4689226910481494</v>
      </c>
      <c r="I328" s="17">
        <f t="shared" si="66"/>
        <v>120.00307456362947</v>
      </c>
      <c r="J328" s="18">
        <f t="shared" si="67"/>
        <v>-41.393074563629469</v>
      </c>
      <c r="K328" s="21">
        <f t="shared" si="74"/>
        <v>-41.71316285020734</v>
      </c>
      <c r="L328" s="22">
        <f t="shared" si="75"/>
        <v>0.32008828657787092</v>
      </c>
      <c r="M328" s="17">
        <f t="shared" si="68"/>
        <v>26.007509185233076</v>
      </c>
      <c r="N328" s="18">
        <f t="shared" si="69"/>
        <v>52.602490814766924</v>
      </c>
      <c r="O328" s="21">
        <f t="shared" si="76"/>
        <v>53.673029659698301</v>
      </c>
      <c r="P328" s="22">
        <f t="shared" si="77"/>
        <v>-1.0705388449313773</v>
      </c>
      <c r="Q328" s="17">
        <f t="shared" si="70"/>
        <v>86.015365205341908</v>
      </c>
      <c r="R328" s="18">
        <f t="shared" si="71"/>
        <v>-7.4053652053419086</v>
      </c>
      <c r="S328" s="21">
        <f t="shared" si="78"/>
        <v>-7.4304967201735366</v>
      </c>
      <c r="T328" s="22">
        <f t="shared" si="79"/>
        <v>2.513151483162801E-2</v>
      </c>
    </row>
    <row r="329" spans="1:20" x14ac:dyDescent="0.25">
      <c r="A329">
        <v>2203</v>
      </c>
      <c r="B329" t="s">
        <v>315</v>
      </c>
      <c r="C329" s="8">
        <v>139.62</v>
      </c>
      <c r="D329" s="8">
        <v>79.22</v>
      </c>
      <c r="E329" s="17">
        <f t="shared" si="64"/>
        <v>199.00650346607497</v>
      </c>
      <c r="F329" s="18">
        <f t="shared" si="65"/>
        <v>-119.78650346607498</v>
      </c>
      <c r="G329" s="21">
        <f t="shared" si="72"/>
        <v>-120.47809755926669</v>
      </c>
      <c r="H329" s="22">
        <f t="shared" si="73"/>
        <v>0.69159409319171061</v>
      </c>
      <c r="I329" s="17">
        <f t="shared" si="66"/>
        <v>119.66187373488214</v>
      </c>
      <c r="J329" s="18">
        <f t="shared" si="67"/>
        <v>-40.441873734882137</v>
      </c>
      <c r="K329" s="21">
        <f t="shared" si="74"/>
        <v>-41.393074563629469</v>
      </c>
      <c r="L329" s="22">
        <f t="shared" si="75"/>
        <v>0.95120082874733214</v>
      </c>
      <c r="M329" s="17">
        <f t="shared" si="68"/>
        <v>25.35206274494989</v>
      </c>
      <c r="N329" s="18">
        <f t="shared" si="69"/>
        <v>53.867937255050109</v>
      </c>
      <c r="O329" s="21">
        <f t="shared" si="76"/>
        <v>52.602490814766924</v>
      </c>
      <c r="P329" s="22">
        <f t="shared" si="77"/>
        <v>1.2654464402831849</v>
      </c>
      <c r="Q329" s="17">
        <f t="shared" si="70"/>
        <v>85.607511807394772</v>
      </c>
      <c r="R329" s="18">
        <f t="shared" si="71"/>
        <v>-6.3875118073947732</v>
      </c>
      <c r="S329" s="21">
        <f t="shared" si="78"/>
        <v>-7.4053652053419086</v>
      </c>
      <c r="T329" s="22">
        <f t="shared" si="79"/>
        <v>1.0178533979471354</v>
      </c>
    </row>
    <row r="330" spans="1:20" x14ac:dyDescent="0.25">
      <c r="A330">
        <v>2202</v>
      </c>
      <c r="B330" t="s">
        <v>316</v>
      </c>
      <c r="C330" s="8">
        <v>140.32</v>
      </c>
      <c r="D330" s="8">
        <v>79.94</v>
      </c>
      <c r="E330" s="17">
        <f t="shared" si="64"/>
        <v>199.0721538858844</v>
      </c>
      <c r="F330" s="18">
        <f t="shared" si="65"/>
        <v>-119.13215388588441</v>
      </c>
      <c r="G330" s="21">
        <f t="shared" si="72"/>
        <v>-119.78650346607498</v>
      </c>
      <c r="H330" s="22">
        <f t="shared" si="73"/>
        <v>0.65434958019056921</v>
      </c>
      <c r="I330" s="17">
        <f t="shared" si="66"/>
        <v>119.93640313732251</v>
      </c>
      <c r="J330" s="18">
        <f t="shared" si="67"/>
        <v>-39.996403137322517</v>
      </c>
      <c r="K330" s="21">
        <f t="shared" si="74"/>
        <v>-40.441873734882137</v>
      </c>
      <c r="L330" s="22">
        <f t="shared" si="75"/>
        <v>0.44547059755961982</v>
      </c>
      <c r="M330" s="17">
        <f t="shared" si="68"/>
        <v>25.879433444028308</v>
      </c>
      <c r="N330" s="18">
        <f t="shared" si="69"/>
        <v>54.06056655597169</v>
      </c>
      <c r="O330" s="21">
        <f t="shared" si="76"/>
        <v>53.867937255050109</v>
      </c>
      <c r="P330" s="22">
        <f t="shared" si="77"/>
        <v>0.19262930092158115</v>
      </c>
      <c r="Q330" s="17">
        <f t="shared" si="70"/>
        <v>85.935669713789025</v>
      </c>
      <c r="R330" s="18">
        <f t="shared" si="71"/>
        <v>-5.9956697137890274</v>
      </c>
      <c r="S330" s="21">
        <f t="shared" si="78"/>
        <v>-6.3875118073947732</v>
      </c>
      <c r="T330" s="22">
        <f t="shared" si="79"/>
        <v>0.39184209360574584</v>
      </c>
    </row>
    <row r="331" spans="1:20" x14ac:dyDescent="0.25">
      <c r="A331">
        <v>2201</v>
      </c>
      <c r="B331" t="s">
        <v>317</v>
      </c>
      <c r="C331" s="8">
        <v>140.49</v>
      </c>
      <c r="D331" s="8">
        <v>79.819999999999993</v>
      </c>
      <c r="E331" s="17">
        <f t="shared" si="64"/>
        <v>199.08809755926669</v>
      </c>
      <c r="F331" s="18">
        <f t="shared" si="65"/>
        <v>-119.26809755926669</v>
      </c>
      <c r="G331" s="21">
        <f t="shared" si="72"/>
        <v>-119.13215388588441</v>
      </c>
      <c r="H331" s="22">
        <f t="shared" si="73"/>
        <v>-0.13594367338228608</v>
      </c>
      <c r="I331" s="17">
        <f t="shared" si="66"/>
        <v>120.00307456362947</v>
      </c>
      <c r="J331" s="18">
        <f t="shared" si="67"/>
        <v>-40.183074563629475</v>
      </c>
      <c r="K331" s="21">
        <f t="shared" si="74"/>
        <v>-39.996403137322517</v>
      </c>
      <c r="L331" s="22">
        <f t="shared" si="75"/>
        <v>-0.18667142630695821</v>
      </c>
      <c r="M331" s="17">
        <f t="shared" si="68"/>
        <v>26.007509185233076</v>
      </c>
      <c r="N331" s="18">
        <f t="shared" si="69"/>
        <v>53.812490814766917</v>
      </c>
      <c r="O331" s="21">
        <f t="shared" si="76"/>
        <v>54.06056655597169</v>
      </c>
      <c r="P331" s="22">
        <f t="shared" si="77"/>
        <v>-0.24807574120477227</v>
      </c>
      <c r="Q331" s="17">
        <f t="shared" si="70"/>
        <v>86.015365205341908</v>
      </c>
      <c r="R331" s="18">
        <f t="shared" si="71"/>
        <v>-6.1953652053419148</v>
      </c>
      <c r="S331" s="21">
        <f t="shared" si="78"/>
        <v>-5.9956697137890274</v>
      </c>
      <c r="T331" s="22">
        <f t="shared" si="79"/>
        <v>-0.19969549155288746</v>
      </c>
    </row>
    <row r="332" spans="1:20" x14ac:dyDescent="0.25">
      <c r="A332">
        <v>2200</v>
      </c>
      <c r="B332" t="s">
        <v>318</v>
      </c>
      <c r="C332" s="8">
        <v>140.61000000000001</v>
      </c>
      <c r="D332" s="8">
        <v>80.2</v>
      </c>
      <c r="E332" s="17">
        <f t="shared" si="64"/>
        <v>199.09935191694831</v>
      </c>
      <c r="F332" s="18">
        <f t="shared" si="65"/>
        <v>-118.89935191694831</v>
      </c>
      <c r="G332" s="21">
        <f t="shared" si="72"/>
        <v>-119.26809755926669</v>
      </c>
      <c r="H332" s="22">
        <f t="shared" si="73"/>
        <v>0.36874564231838747</v>
      </c>
      <c r="I332" s="17">
        <f t="shared" si="66"/>
        <v>120.05013674690497</v>
      </c>
      <c r="J332" s="18">
        <f t="shared" si="67"/>
        <v>-39.850136746904965</v>
      </c>
      <c r="K332" s="21">
        <f t="shared" si="74"/>
        <v>-40.183074563629475</v>
      </c>
      <c r="L332" s="22">
        <f t="shared" si="75"/>
        <v>0.33293781672450962</v>
      </c>
      <c r="M332" s="17">
        <f t="shared" si="68"/>
        <v>26.097915590789384</v>
      </c>
      <c r="N332" s="18">
        <f t="shared" si="69"/>
        <v>54.102084409210619</v>
      </c>
      <c r="O332" s="21">
        <f t="shared" si="76"/>
        <v>53.812490814766917</v>
      </c>
      <c r="P332" s="22">
        <f t="shared" si="77"/>
        <v>0.28959359444370136</v>
      </c>
      <c r="Q332" s="17">
        <f t="shared" si="70"/>
        <v>86.07162084643808</v>
      </c>
      <c r="R332" s="18">
        <f t="shared" si="71"/>
        <v>-5.871620846438077</v>
      </c>
      <c r="S332" s="21">
        <f t="shared" si="78"/>
        <v>-6.1953652053419148</v>
      </c>
      <c r="T332" s="22">
        <f t="shared" si="79"/>
        <v>0.32374435890383779</v>
      </c>
    </row>
    <row r="333" spans="1:20" x14ac:dyDescent="0.25">
      <c r="A333">
        <v>2199</v>
      </c>
      <c r="B333" t="s">
        <v>319</v>
      </c>
      <c r="C333" s="8">
        <v>140.84</v>
      </c>
      <c r="D333" s="8">
        <v>79.92</v>
      </c>
      <c r="E333" s="17">
        <f t="shared" si="64"/>
        <v>199.12092276917141</v>
      </c>
      <c r="F333" s="18">
        <f t="shared" si="65"/>
        <v>-119.20092276917141</v>
      </c>
      <c r="G333" s="21">
        <f t="shared" si="72"/>
        <v>-118.89935191694831</v>
      </c>
      <c r="H333" s="22">
        <f t="shared" si="73"/>
        <v>-0.30157085222310798</v>
      </c>
      <c r="I333" s="17">
        <f t="shared" si="66"/>
        <v>120.14033926484967</v>
      </c>
      <c r="J333" s="18">
        <f t="shared" si="67"/>
        <v>-40.22033926484967</v>
      </c>
      <c r="K333" s="21">
        <f t="shared" si="74"/>
        <v>-39.850136746904965</v>
      </c>
      <c r="L333" s="22">
        <f t="shared" si="75"/>
        <v>-0.37020251794470482</v>
      </c>
      <c r="M333" s="17">
        <f t="shared" si="68"/>
        <v>26.271194534772292</v>
      </c>
      <c r="N333" s="18">
        <f t="shared" si="69"/>
        <v>53.64880546522771</v>
      </c>
      <c r="O333" s="21">
        <f t="shared" si="76"/>
        <v>54.102084409210619</v>
      </c>
      <c r="P333" s="22">
        <f t="shared" si="77"/>
        <v>-0.4532789439829088</v>
      </c>
      <c r="Q333" s="17">
        <f t="shared" si="70"/>
        <v>86.179444158539042</v>
      </c>
      <c r="R333" s="18">
        <f t="shared" si="71"/>
        <v>-6.2594441585390399</v>
      </c>
      <c r="S333" s="21">
        <f t="shared" si="78"/>
        <v>-5.871620846438077</v>
      </c>
      <c r="T333" s="22">
        <f t="shared" si="79"/>
        <v>-0.38782331210096288</v>
      </c>
    </row>
    <row r="334" spans="1:20" x14ac:dyDescent="0.25">
      <c r="A334">
        <v>2198</v>
      </c>
      <c r="B334" t="s">
        <v>320</v>
      </c>
      <c r="C334" s="8">
        <v>140.77000000000001</v>
      </c>
      <c r="D334" s="8">
        <v>79.790000000000006</v>
      </c>
      <c r="E334" s="17">
        <f t="shared" si="64"/>
        <v>199.11435772719045</v>
      </c>
      <c r="F334" s="18">
        <f t="shared" si="65"/>
        <v>-119.32435772719045</v>
      </c>
      <c r="G334" s="21">
        <f t="shared" si="72"/>
        <v>-119.20092276917141</v>
      </c>
      <c r="H334" s="22">
        <f t="shared" si="73"/>
        <v>-0.12343495801903259</v>
      </c>
      <c r="I334" s="17">
        <f t="shared" si="66"/>
        <v>120.11288632460563</v>
      </c>
      <c r="J334" s="18">
        <f t="shared" si="67"/>
        <v>-40.322886324605619</v>
      </c>
      <c r="K334" s="21">
        <f t="shared" si="74"/>
        <v>-40.22033926484967</v>
      </c>
      <c r="L334" s="22">
        <f t="shared" si="75"/>
        <v>-0.10254705975594902</v>
      </c>
      <c r="M334" s="17">
        <f t="shared" si="68"/>
        <v>26.218457464864457</v>
      </c>
      <c r="N334" s="18">
        <f t="shared" si="69"/>
        <v>53.571542535135549</v>
      </c>
      <c r="O334" s="21">
        <f t="shared" si="76"/>
        <v>53.64880546522771</v>
      </c>
      <c r="P334" s="22">
        <f t="shared" si="77"/>
        <v>-7.7262930092160786E-2</v>
      </c>
      <c r="Q334" s="17">
        <f t="shared" si="70"/>
        <v>86.146628367899609</v>
      </c>
      <c r="R334" s="18">
        <f t="shared" si="71"/>
        <v>-6.3566283678996029</v>
      </c>
      <c r="S334" s="21">
        <f t="shared" si="78"/>
        <v>-6.2594441585390399</v>
      </c>
      <c r="T334" s="22">
        <f t="shared" si="79"/>
        <v>-9.7184209360563045E-2</v>
      </c>
    </row>
    <row r="335" spans="1:20" x14ac:dyDescent="0.25">
      <c r="A335">
        <v>2197</v>
      </c>
      <c r="B335" t="s">
        <v>321</v>
      </c>
      <c r="C335" s="8">
        <v>140.79</v>
      </c>
      <c r="D335" s="8">
        <v>79.599999999999994</v>
      </c>
      <c r="E335" s="17">
        <f t="shared" si="64"/>
        <v>199.11623345347073</v>
      </c>
      <c r="F335" s="18">
        <f t="shared" si="65"/>
        <v>-119.51623345347073</v>
      </c>
      <c r="G335" s="21">
        <f t="shared" si="72"/>
        <v>-119.32435772719045</v>
      </c>
      <c r="H335" s="22">
        <f t="shared" si="73"/>
        <v>-0.19187572628028704</v>
      </c>
      <c r="I335" s="17">
        <f t="shared" si="66"/>
        <v>120.1207300218182</v>
      </c>
      <c r="J335" s="18">
        <f t="shared" si="67"/>
        <v>-40.52073002181821</v>
      </c>
      <c r="K335" s="21">
        <f t="shared" si="74"/>
        <v>-40.322886324605619</v>
      </c>
      <c r="L335" s="22">
        <f t="shared" si="75"/>
        <v>-0.19784369721259054</v>
      </c>
      <c r="M335" s="17">
        <f t="shared" si="68"/>
        <v>26.233525199123818</v>
      </c>
      <c r="N335" s="18">
        <f t="shared" si="69"/>
        <v>53.366474800876176</v>
      </c>
      <c r="O335" s="21">
        <f t="shared" si="76"/>
        <v>53.571542535135549</v>
      </c>
      <c r="P335" s="22">
        <f t="shared" si="77"/>
        <v>-0.20506773425937297</v>
      </c>
      <c r="Q335" s="17">
        <f t="shared" si="70"/>
        <v>86.156004308082302</v>
      </c>
      <c r="R335" s="18">
        <f t="shared" si="71"/>
        <v>-6.5560043080823078</v>
      </c>
      <c r="S335" s="21">
        <f t="shared" si="78"/>
        <v>-6.3566283678996029</v>
      </c>
      <c r="T335" s="22">
        <f t="shared" si="79"/>
        <v>-0.19937594018270488</v>
      </c>
    </row>
    <row r="336" spans="1:20" x14ac:dyDescent="0.25">
      <c r="A336">
        <v>2196</v>
      </c>
      <c r="B336" t="s">
        <v>322</v>
      </c>
      <c r="C336" s="8">
        <v>140.94999999999999</v>
      </c>
      <c r="D336" s="8">
        <v>80.3</v>
      </c>
      <c r="E336" s="17">
        <f t="shared" ref="E336:E399" si="80">+$G$3*$C336+$G$4</f>
        <v>199.13123926371287</v>
      </c>
      <c r="F336" s="18">
        <f t="shared" ref="F336:F399" si="81">+$D336-E336</f>
        <v>-118.83123926371287</v>
      </c>
      <c r="G336" s="21">
        <f t="shared" si="72"/>
        <v>-119.51623345347073</v>
      </c>
      <c r="H336" s="22">
        <f t="shared" si="73"/>
        <v>0.68499418975785886</v>
      </c>
      <c r="I336" s="17">
        <f t="shared" ref="I336:I399" si="82">+$G$5*$C336+$G$6</f>
        <v>120.18347959951886</v>
      </c>
      <c r="J336" s="18">
        <f t="shared" ref="J336:J399" si="83">+$D336-I336</f>
        <v>-39.883479599518864</v>
      </c>
      <c r="K336" s="21">
        <f t="shared" si="74"/>
        <v>-40.52073002181821</v>
      </c>
      <c r="L336" s="22">
        <f t="shared" si="75"/>
        <v>0.63725042229934559</v>
      </c>
      <c r="M336" s="17">
        <f t="shared" ref="M336:M399" si="84">+$G$7*$C336+$G$8</f>
        <v>26.354067073198891</v>
      </c>
      <c r="N336" s="18">
        <f t="shared" ref="N336:N399" si="85">+$D336-M336</f>
        <v>53.945932926801106</v>
      </c>
      <c r="O336" s="21">
        <f t="shared" si="76"/>
        <v>53.366474800876176</v>
      </c>
      <c r="P336" s="22">
        <f t="shared" si="77"/>
        <v>0.57945812592492985</v>
      </c>
      <c r="Q336" s="17">
        <f t="shared" ref="Q336:Q399" si="86">+$G$9*$C336+$G$10</f>
        <v>86.231011829543846</v>
      </c>
      <c r="R336" s="18">
        <f t="shared" ref="R336:R399" si="87">+$D336-Q336</f>
        <v>-5.9310118295438485</v>
      </c>
      <c r="S336" s="21">
        <f t="shared" si="78"/>
        <v>-6.5560043080823078</v>
      </c>
      <c r="T336" s="22">
        <f t="shared" si="79"/>
        <v>0.6249924785384593</v>
      </c>
    </row>
    <row r="337" spans="1:20" x14ac:dyDescent="0.25">
      <c r="A337">
        <v>2195</v>
      </c>
      <c r="B337" t="s">
        <v>323</v>
      </c>
      <c r="C337" s="8">
        <v>141.99</v>
      </c>
      <c r="D337" s="8">
        <v>81.14</v>
      </c>
      <c r="E337" s="17">
        <f t="shared" si="80"/>
        <v>199.22877703028689</v>
      </c>
      <c r="F337" s="18">
        <f t="shared" si="81"/>
        <v>-118.08877703028689</v>
      </c>
      <c r="G337" s="21">
        <f t="shared" ref="G337:G400" si="88">+F336</f>
        <v>-118.83123926371287</v>
      </c>
      <c r="H337" s="22">
        <f t="shared" ref="H337:H400" si="89">+F337-G337</f>
        <v>0.74246223342598228</v>
      </c>
      <c r="I337" s="17">
        <f t="shared" si="82"/>
        <v>120.59135185457316</v>
      </c>
      <c r="J337" s="18">
        <f t="shared" si="83"/>
        <v>-39.451351854573161</v>
      </c>
      <c r="K337" s="21">
        <f t="shared" ref="K337:K400" si="90">+J336</f>
        <v>-39.883479599518864</v>
      </c>
      <c r="L337" s="22">
        <f t="shared" ref="L337:L400" si="91">+J337-K337</f>
        <v>0.43212774494570283</v>
      </c>
      <c r="M337" s="17">
        <f t="shared" si="84"/>
        <v>27.137589254686858</v>
      </c>
      <c r="N337" s="18">
        <f t="shared" si="85"/>
        <v>54.002410745313142</v>
      </c>
      <c r="O337" s="21">
        <f t="shared" ref="O337:O400" si="92">+N336</f>
        <v>53.945932926801106</v>
      </c>
      <c r="P337" s="22">
        <f t="shared" ref="P337:P400" si="93">+N337-O337</f>
        <v>5.6477818512036038E-2</v>
      </c>
      <c r="Q337" s="17">
        <f t="shared" si="86"/>
        <v>86.718560719043879</v>
      </c>
      <c r="R337" s="18">
        <f t="shared" si="87"/>
        <v>-5.5785607190438782</v>
      </c>
      <c r="S337" s="21">
        <f t="shared" ref="S337:S400" si="94">+R336</f>
        <v>-5.9310118295438485</v>
      </c>
      <c r="T337" s="22">
        <f t="shared" ref="T337:T400" si="95">+R337-S337</f>
        <v>0.35245111049997035</v>
      </c>
    </row>
    <row r="338" spans="1:20" x14ac:dyDescent="0.25">
      <c r="A338">
        <v>2194</v>
      </c>
      <c r="B338" t="s">
        <v>324</v>
      </c>
      <c r="C338" s="8">
        <v>142.18</v>
      </c>
      <c r="D338" s="8">
        <v>81.709999999999994</v>
      </c>
      <c r="E338" s="17">
        <f t="shared" si="80"/>
        <v>199.24659642994945</v>
      </c>
      <c r="F338" s="18">
        <f t="shared" si="81"/>
        <v>-117.53659642994946</v>
      </c>
      <c r="G338" s="21">
        <f t="shared" si="88"/>
        <v>-118.08877703028689</v>
      </c>
      <c r="H338" s="22">
        <f t="shared" si="89"/>
        <v>0.55218060033743654</v>
      </c>
      <c r="I338" s="17">
        <f t="shared" si="82"/>
        <v>120.66586697809268</v>
      </c>
      <c r="J338" s="18">
        <f t="shared" si="83"/>
        <v>-38.955866978092686</v>
      </c>
      <c r="K338" s="21">
        <f t="shared" si="90"/>
        <v>-39.451351854573161</v>
      </c>
      <c r="L338" s="22">
        <f t="shared" si="91"/>
        <v>0.49548487648047512</v>
      </c>
      <c r="M338" s="17">
        <f t="shared" si="84"/>
        <v>27.280732730151001</v>
      </c>
      <c r="N338" s="18">
        <f t="shared" si="85"/>
        <v>54.429267269848992</v>
      </c>
      <c r="O338" s="21">
        <f t="shared" si="92"/>
        <v>54.002410745313142</v>
      </c>
      <c r="P338" s="22">
        <f t="shared" si="93"/>
        <v>0.42685652453585021</v>
      </c>
      <c r="Q338" s="17">
        <f t="shared" si="86"/>
        <v>86.807632150779455</v>
      </c>
      <c r="R338" s="18">
        <f t="shared" si="87"/>
        <v>-5.0976321507794609</v>
      </c>
      <c r="S338" s="21">
        <f t="shared" si="94"/>
        <v>-5.5785607190438782</v>
      </c>
      <c r="T338" s="22">
        <f t="shared" si="95"/>
        <v>0.48092856826441732</v>
      </c>
    </row>
    <row r="339" spans="1:20" x14ac:dyDescent="0.25">
      <c r="A339">
        <v>2193</v>
      </c>
      <c r="B339" t="s">
        <v>325</v>
      </c>
      <c r="C339" s="8">
        <v>142.19</v>
      </c>
      <c r="D339" s="8">
        <v>81.53</v>
      </c>
      <c r="E339" s="17">
        <f t="shared" si="80"/>
        <v>199.24753429308959</v>
      </c>
      <c r="F339" s="18">
        <f t="shared" si="81"/>
        <v>-117.71753429308959</v>
      </c>
      <c r="G339" s="21">
        <f t="shared" si="88"/>
        <v>-117.53659642994946</v>
      </c>
      <c r="H339" s="22">
        <f t="shared" si="89"/>
        <v>-0.18093786314013016</v>
      </c>
      <c r="I339" s="17">
        <f t="shared" si="82"/>
        <v>120.66978882669898</v>
      </c>
      <c r="J339" s="18">
        <f t="shared" si="83"/>
        <v>-39.139788826698975</v>
      </c>
      <c r="K339" s="21">
        <f t="shared" si="90"/>
        <v>-38.955866978092686</v>
      </c>
      <c r="L339" s="22">
        <f t="shared" si="91"/>
        <v>-0.18392184860628902</v>
      </c>
      <c r="M339" s="17">
        <f t="shared" si="84"/>
        <v>27.288266597280696</v>
      </c>
      <c r="N339" s="18">
        <f t="shared" si="85"/>
        <v>54.241733402719305</v>
      </c>
      <c r="O339" s="21">
        <f t="shared" si="92"/>
        <v>54.429267269848992</v>
      </c>
      <c r="P339" s="22">
        <f t="shared" si="93"/>
        <v>-0.18753386712968734</v>
      </c>
      <c r="Q339" s="17">
        <f t="shared" si="86"/>
        <v>86.812320120870794</v>
      </c>
      <c r="R339" s="18">
        <f t="shared" si="87"/>
        <v>-5.2823201208707928</v>
      </c>
      <c r="S339" s="21">
        <f t="shared" si="94"/>
        <v>-5.0976321507794609</v>
      </c>
      <c r="T339" s="22">
        <f t="shared" si="95"/>
        <v>-0.18468797009133198</v>
      </c>
    </row>
    <row r="340" spans="1:20" x14ac:dyDescent="0.25">
      <c r="A340">
        <v>2192</v>
      </c>
      <c r="B340" t="s">
        <v>326</v>
      </c>
      <c r="C340" s="8">
        <v>141.76</v>
      </c>
      <c r="D340" s="8">
        <v>81.48</v>
      </c>
      <c r="E340" s="17">
        <f t="shared" si="80"/>
        <v>199.20720617806379</v>
      </c>
      <c r="F340" s="18">
        <f t="shared" si="81"/>
        <v>-117.72720617806378</v>
      </c>
      <c r="G340" s="21">
        <f t="shared" si="88"/>
        <v>-117.71753429308959</v>
      </c>
      <c r="H340" s="22">
        <f t="shared" si="89"/>
        <v>-9.6718849741961321E-3</v>
      </c>
      <c r="I340" s="17">
        <f t="shared" si="82"/>
        <v>120.50114933662846</v>
      </c>
      <c r="J340" s="18">
        <f t="shared" si="83"/>
        <v>-39.021149336628454</v>
      </c>
      <c r="K340" s="21">
        <f t="shared" si="90"/>
        <v>-39.139788826698975</v>
      </c>
      <c r="L340" s="22">
        <f t="shared" si="91"/>
        <v>0.11863949007052099</v>
      </c>
      <c r="M340" s="17">
        <f t="shared" si="84"/>
        <v>26.964310310703937</v>
      </c>
      <c r="N340" s="18">
        <f t="shared" si="85"/>
        <v>54.515689689296067</v>
      </c>
      <c r="O340" s="21">
        <f t="shared" si="92"/>
        <v>54.241733402719305</v>
      </c>
      <c r="P340" s="22">
        <f t="shared" si="93"/>
        <v>0.27395628657676241</v>
      </c>
      <c r="Q340" s="17">
        <f t="shared" si="86"/>
        <v>86.610737406942903</v>
      </c>
      <c r="R340" s="18">
        <f t="shared" si="87"/>
        <v>-5.1307374069428988</v>
      </c>
      <c r="S340" s="21">
        <f t="shared" si="94"/>
        <v>-5.2823201208707928</v>
      </c>
      <c r="T340" s="22">
        <f t="shared" si="95"/>
        <v>0.15158271392789402</v>
      </c>
    </row>
    <row r="341" spans="1:20" x14ac:dyDescent="0.25">
      <c r="A341">
        <v>2191</v>
      </c>
      <c r="B341" t="s">
        <v>327</v>
      </c>
      <c r="C341" s="8">
        <v>141.82</v>
      </c>
      <c r="D341" s="8">
        <v>81.09</v>
      </c>
      <c r="E341" s="17">
        <f t="shared" si="80"/>
        <v>199.21283335690461</v>
      </c>
      <c r="F341" s="18">
        <f t="shared" si="81"/>
        <v>-118.12283335690461</v>
      </c>
      <c r="G341" s="21">
        <f t="shared" si="88"/>
        <v>-117.72720617806378</v>
      </c>
      <c r="H341" s="22">
        <f t="shared" si="89"/>
        <v>-0.39562717884082588</v>
      </c>
      <c r="I341" s="17">
        <f t="shared" si="82"/>
        <v>120.52468042826621</v>
      </c>
      <c r="J341" s="18">
        <f t="shared" si="83"/>
        <v>-39.434680428266205</v>
      </c>
      <c r="K341" s="21">
        <f t="shared" si="90"/>
        <v>-39.021149336628454</v>
      </c>
      <c r="L341" s="22">
        <f t="shared" si="91"/>
        <v>-0.41353109163775059</v>
      </c>
      <c r="M341" s="17">
        <f t="shared" si="84"/>
        <v>27.009513513482091</v>
      </c>
      <c r="N341" s="18">
        <f t="shared" si="85"/>
        <v>54.080486486517913</v>
      </c>
      <c r="O341" s="21">
        <f t="shared" si="92"/>
        <v>54.515689689296067</v>
      </c>
      <c r="P341" s="22">
        <f t="shared" si="93"/>
        <v>-0.43520320277815472</v>
      </c>
      <c r="Q341" s="17">
        <f t="shared" si="86"/>
        <v>86.638865227490982</v>
      </c>
      <c r="R341" s="18">
        <f t="shared" si="87"/>
        <v>-5.5488652274909782</v>
      </c>
      <c r="S341" s="21">
        <f t="shared" si="94"/>
        <v>-5.1307374069428988</v>
      </c>
      <c r="T341" s="22">
        <f t="shared" si="95"/>
        <v>-0.4181278205480794</v>
      </c>
    </row>
    <row r="342" spans="1:20" x14ac:dyDescent="0.25">
      <c r="A342">
        <v>2190</v>
      </c>
      <c r="B342" t="s">
        <v>328</v>
      </c>
      <c r="C342" s="8">
        <v>140.66499999999999</v>
      </c>
      <c r="D342" s="8">
        <v>80.52</v>
      </c>
      <c r="E342" s="17">
        <f t="shared" si="80"/>
        <v>199.10451016421905</v>
      </c>
      <c r="F342" s="18">
        <f t="shared" si="81"/>
        <v>-118.58451016421905</v>
      </c>
      <c r="G342" s="21">
        <f t="shared" si="88"/>
        <v>-118.12283335690461</v>
      </c>
      <c r="H342" s="22">
        <f t="shared" si="89"/>
        <v>-0.46167680731444705</v>
      </c>
      <c r="I342" s="17">
        <f t="shared" si="82"/>
        <v>120.07170691423957</v>
      </c>
      <c r="J342" s="18">
        <f t="shared" si="83"/>
        <v>-39.551706914239574</v>
      </c>
      <c r="K342" s="21">
        <f t="shared" si="90"/>
        <v>-39.434680428266205</v>
      </c>
      <c r="L342" s="22">
        <f t="shared" si="91"/>
        <v>-0.11702648597336918</v>
      </c>
      <c r="M342" s="17">
        <f t="shared" si="84"/>
        <v>26.139351860002677</v>
      </c>
      <c r="N342" s="18">
        <f t="shared" si="85"/>
        <v>54.380648139997319</v>
      </c>
      <c r="O342" s="21">
        <f t="shared" si="92"/>
        <v>54.080486486517913</v>
      </c>
      <c r="P342" s="22">
        <f t="shared" si="93"/>
        <v>0.30016165347940671</v>
      </c>
      <c r="Q342" s="17">
        <f t="shared" si="86"/>
        <v>86.097404681940475</v>
      </c>
      <c r="R342" s="18">
        <f t="shared" si="87"/>
        <v>-5.5774046819404788</v>
      </c>
      <c r="S342" s="21">
        <f t="shared" si="94"/>
        <v>-5.5488652274909782</v>
      </c>
      <c r="T342" s="22">
        <f t="shared" si="95"/>
        <v>-2.8539454449500568E-2</v>
      </c>
    </row>
    <row r="343" spans="1:20" x14ac:dyDescent="0.25">
      <c r="A343">
        <v>2189</v>
      </c>
      <c r="B343" t="s">
        <v>329</v>
      </c>
      <c r="C343" s="8">
        <v>141.51</v>
      </c>
      <c r="D343" s="8">
        <v>80.739999999999995</v>
      </c>
      <c r="E343" s="17">
        <f t="shared" si="80"/>
        <v>199.18375959956043</v>
      </c>
      <c r="F343" s="18">
        <f t="shared" si="81"/>
        <v>-118.44375959956044</v>
      </c>
      <c r="G343" s="21">
        <f t="shared" si="88"/>
        <v>-118.58451016421905</v>
      </c>
      <c r="H343" s="22">
        <f t="shared" si="89"/>
        <v>0.14075056465861735</v>
      </c>
      <c r="I343" s="17">
        <f t="shared" si="82"/>
        <v>120.40310312147116</v>
      </c>
      <c r="J343" s="18">
        <f t="shared" si="83"/>
        <v>-39.663103121471167</v>
      </c>
      <c r="K343" s="21">
        <f t="shared" si="90"/>
        <v>-39.551706914239574</v>
      </c>
      <c r="L343" s="22">
        <f t="shared" si="91"/>
        <v>-0.11139620723159283</v>
      </c>
      <c r="M343" s="17">
        <f t="shared" si="84"/>
        <v>26.775963632461639</v>
      </c>
      <c r="N343" s="18">
        <f t="shared" si="85"/>
        <v>53.964036367538355</v>
      </c>
      <c r="O343" s="21">
        <f t="shared" si="92"/>
        <v>54.380648139997319</v>
      </c>
      <c r="P343" s="22">
        <f t="shared" si="93"/>
        <v>-0.41661177245896397</v>
      </c>
      <c r="Q343" s="17">
        <f t="shared" si="86"/>
        <v>86.493538154659234</v>
      </c>
      <c r="R343" s="18">
        <f t="shared" si="87"/>
        <v>-5.753538154659239</v>
      </c>
      <c r="S343" s="21">
        <f t="shared" si="94"/>
        <v>-5.5774046819404788</v>
      </c>
      <c r="T343" s="22">
        <f t="shared" si="95"/>
        <v>-0.17613347271876023</v>
      </c>
    </row>
    <row r="344" spans="1:20" x14ac:dyDescent="0.25">
      <c r="A344">
        <v>2188</v>
      </c>
      <c r="B344" t="s">
        <v>330</v>
      </c>
      <c r="C344" s="8">
        <v>141.54</v>
      </c>
      <c r="D344" s="8">
        <v>80.98</v>
      </c>
      <c r="E344" s="17">
        <f t="shared" si="80"/>
        <v>199.18657318898084</v>
      </c>
      <c r="F344" s="18">
        <f t="shared" si="81"/>
        <v>-118.20657318898084</v>
      </c>
      <c r="G344" s="21">
        <f t="shared" si="88"/>
        <v>-118.44375959956044</v>
      </c>
      <c r="H344" s="22">
        <f t="shared" si="89"/>
        <v>0.23718641057959644</v>
      </c>
      <c r="I344" s="17">
        <f t="shared" si="82"/>
        <v>120.41486866729005</v>
      </c>
      <c r="J344" s="18">
        <f t="shared" si="83"/>
        <v>-39.434868667290047</v>
      </c>
      <c r="K344" s="21">
        <f t="shared" si="90"/>
        <v>-39.663103121471167</v>
      </c>
      <c r="L344" s="22">
        <f t="shared" si="91"/>
        <v>0.22823445418111987</v>
      </c>
      <c r="M344" s="17">
        <f t="shared" si="84"/>
        <v>26.798565233850709</v>
      </c>
      <c r="N344" s="18">
        <f t="shared" si="85"/>
        <v>54.181434766149295</v>
      </c>
      <c r="O344" s="21">
        <f t="shared" si="92"/>
        <v>53.964036367538355</v>
      </c>
      <c r="P344" s="22">
        <f t="shared" si="93"/>
        <v>0.21739839861093913</v>
      </c>
      <c r="Q344" s="17">
        <f t="shared" si="86"/>
        <v>86.50760206493328</v>
      </c>
      <c r="R344" s="18">
        <f t="shared" si="87"/>
        <v>-5.5276020649332764</v>
      </c>
      <c r="S344" s="21">
        <f t="shared" si="94"/>
        <v>-5.753538154659239</v>
      </c>
      <c r="T344" s="22">
        <f t="shared" si="95"/>
        <v>0.22593608972596257</v>
      </c>
    </row>
    <row r="345" spans="1:20" x14ac:dyDescent="0.25">
      <c r="A345">
        <v>2187</v>
      </c>
      <c r="B345" t="s">
        <v>331</v>
      </c>
      <c r="C345" s="8">
        <v>141.4</v>
      </c>
      <c r="D345" s="8">
        <v>81.349999999999994</v>
      </c>
      <c r="E345" s="17">
        <f t="shared" si="80"/>
        <v>199.17344310501895</v>
      </c>
      <c r="F345" s="18">
        <f t="shared" si="81"/>
        <v>-117.82344310501895</v>
      </c>
      <c r="G345" s="21">
        <f t="shared" si="88"/>
        <v>-118.20657318898084</v>
      </c>
      <c r="H345" s="22">
        <f t="shared" si="89"/>
        <v>0.38313008396188764</v>
      </c>
      <c r="I345" s="17">
        <f t="shared" si="82"/>
        <v>120.35996278680197</v>
      </c>
      <c r="J345" s="18">
        <f t="shared" si="83"/>
        <v>-39.009962786801978</v>
      </c>
      <c r="K345" s="21">
        <f t="shared" si="90"/>
        <v>-39.434868667290047</v>
      </c>
      <c r="L345" s="22">
        <f t="shared" si="91"/>
        <v>0.42490588048806899</v>
      </c>
      <c r="M345" s="17">
        <f t="shared" si="84"/>
        <v>26.69309109403504</v>
      </c>
      <c r="N345" s="18">
        <f t="shared" si="85"/>
        <v>54.656908905964954</v>
      </c>
      <c r="O345" s="21">
        <f t="shared" si="92"/>
        <v>54.181434766149295</v>
      </c>
      <c r="P345" s="22">
        <f t="shared" si="93"/>
        <v>0.47547413981565967</v>
      </c>
      <c r="Q345" s="17">
        <f t="shared" si="86"/>
        <v>86.44197048365443</v>
      </c>
      <c r="R345" s="18">
        <f t="shared" si="87"/>
        <v>-5.0919704836544355</v>
      </c>
      <c r="S345" s="21">
        <f t="shared" si="94"/>
        <v>-5.5276020649332764</v>
      </c>
      <c r="T345" s="22">
        <f t="shared" si="95"/>
        <v>0.43563158127884094</v>
      </c>
    </row>
    <row r="346" spans="1:20" x14ac:dyDescent="0.25">
      <c r="A346">
        <v>2186</v>
      </c>
      <c r="B346" t="s">
        <v>332</v>
      </c>
      <c r="C346" s="8">
        <v>141.51</v>
      </c>
      <c r="D346" s="8">
        <v>81.599999999999994</v>
      </c>
      <c r="E346" s="17">
        <f t="shared" si="80"/>
        <v>199.18375959956043</v>
      </c>
      <c r="F346" s="18">
        <f t="shared" si="81"/>
        <v>-117.58375959956044</v>
      </c>
      <c r="G346" s="21">
        <f t="shared" si="88"/>
        <v>-117.82344310501895</v>
      </c>
      <c r="H346" s="22">
        <f t="shared" si="89"/>
        <v>0.23968350545851536</v>
      </c>
      <c r="I346" s="17">
        <f t="shared" si="82"/>
        <v>120.40310312147116</v>
      </c>
      <c r="J346" s="18">
        <f t="shared" si="83"/>
        <v>-38.803103121471167</v>
      </c>
      <c r="K346" s="21">
        <f t="shared" si="90"/>
        <v>-39.009962786801978</v>
      </c>
      <c r="L346" s="22">
        <f t="shared" si="91"/>
        <v>0.20685966533081057</v>
      </c>
      <c r="M346" s="17">
        <f t="shared" si="84"/>
        <v>26.775963632461639</v>
      </c>
      <c r="N346" s="18">
        <f t="shared" si="85"/>
        <v>54.824036367538355</v>
      </c>
      <c r="O346" s="21">
        <f t="shared" si="92"/>
        <v>54.656908905964954</v>
      </c>
      <c r="P346" s="22">
        <f t="shared" si="93"/>
        <v>0.16712746157340064</v>
      </c>
      <c r="Q346" s="17">
        <f t="shared" si="86"/>
        <v>86.493538154659234</v>
      </c>
      <c r="R346" s="18">
        <f t="shared" si="87"/>
        <v>-4.8935381546592396</v>
      </c>
      <c r="S346" s="21">
        <f t="shared" si="94"/>
        <v>-5.0919704836544355</v>
      </c>
      <c r="T346" s="22">
        <f t="shared" si="95"/>
        <v>0.19843232899519592</v>
      </c>
    </row>
    <row r="347" spans="1:20" x14ac:dyDescent="0.25">
      <c r="A347">
        <v>2185</v>
      </c>
      <c r="B347" t="s">
        <v>333</v>
      </c>
      <c r="C347" s="8">
        <v>140.49</v>
      </c>
      <c r="D347" s="8">
        <v>80.790000000000006</v>
      </c>
      <c r="E347" s="17">
        <f t="shared" si="80"/>
        <v>199.08809755926669</v>
      </c>
      <c r="F347" s="18">
        <f t="shared" si="81"/>
        <v>-118.29809755926668</v>
      </c>
      <c r="G347" s="21">
        <f t="shared" si="88"/>
        <v>-117.58375959956044</v>
      </c>
      <c r="H347" s="22">
        <f t="shared" si="89"/>
        <v>-0.71433795970624203</v>
      </c>
      <c r="I347" s="17">
        <f t="shared" si="82"/>
        <v>120.00307456362947</v>
      </c>
      <c r="J347" s="18">
        <f t="shared" si="83"/>
        <v>-39.213074563629462</v>
      </c>
      <c r="K347" s="21">
        <f t="shared" si="90"/>
        <v>-38.803103121471167</v>
      </c>
      <c r="L347" s="22">
        <f t="shared" si="91"/>
        <v>-0.40997144215829451</v>
      </c>
      <c r="M347" s="17">
        <f t="shared" si="84"/>
        <v>26.007509185233076</v>
      </c>
      <c r="N347" s="18">
        <f t="shared" si="85"/>
        <v>54.78249081476693</v>
      </c>
      <c r="O347" s="21">
        <f t="shared" si="92"/>
        <v>54.824036367538355</v>
      </c>
      <c r="P347" s="22">
        <f t="shared" si="93"/>
        <v>-4.1545552771424354E-2</v>
      </c>
      <c r="Q347" s="17">
        <f t="shared" si="86"/>
        <v>86.015365205341908</v>
      </c>
      <c r="R347" s="18">
        <f t="shared" si="87"/>
        <v>-5.2253652053419017</v>
      </c>
      <c r="S347" s="21">
        <f t="shared" si="94"/>
        <v>-4.8935381546592396</v>
      </c>
      <c r="T347" s="22">
        <f t="shared" si="95"/>
        <v>-0.33182705068266216</v>
      </c>
    </row>
    <row r="348" spans="1:20" x14ac:dyDescent="0.25">
      <c r="A348">
        <v>2184</v>
      </c>
      <c r="B348" t="s">
        <v>334</v>
      </c>
      <c r="C348" s="8">
        <v>141.1</v>
      </c>
      <c r="D348" s="8">
        <v>81.099999999999994</v>
      </c>
      <c r="E348" s="17">
        <f t="shared" si="80"/>
        <v>199.14530721081491</v>
      </c>
      <c r="F348" s="18">
        <f t="shared" si="81"/>
        <v>-118.04530721081491</v>
      </c>
      <c r="G348" s="21">
        <f t="shared" si="88"/>
        <v>-118.29809755926668</v>
      </c>
      <c r="H348" s="22">
        <f t="shared" si="89"/>
        <v>0.25279034845176795</v>
      </c>
      <c r="I348" s="17">
        <f t="shared" si="82"/>
        <v>120.24230732861324</v>
      </c>
      <c r="J348" s="18">
        <f t="shared" si="83"/>
        <v>-39.142307328613242</v>
      </c>
      <c r="K348" s="21">
        <f t="shared" si="90"/>
        <v>-39.213074563629462</v>
      </c>
      <c r="L348" s="22">
        <f t="shared" si="91"/>
        <v>7.0767235016219843E-2</v>
      </c>
      <c r="M348" s="17">
        <f t="shared" si="84"/>
        <v>26.467075080144269</v>
      </c>
      <c r="N348" s="18">
        <f t="shared" si="85"/>
        <v>54.632924919855725</v>
      </c>
      <c r="O348" s="21">
        <f t="shared" si="92"/>
        <v>54.78249081476693</v>
      </c>
      <c r="P348" s="22">
        <f t="shared" si="93"/>
        <v>-0.14956589491120553</v>
      </c>
      <c r="Q348" s="17">
        <f t="shared" si="86"/>
        <v>86.301331380914036</v>
      </c>
      <c r="R348" s="18">
        <f t="shared" si="87"/>
        <v>-5.2013313809140413</v>
      </c>
      <c r="S348" s="21">
        <f t="shared" si="94"/>
        <v>-5.2253652053419017</v>
      </c>
      <c r="T348" s="22">
        <f t="shared" si="95"/>
        <v>2.4033824427860395E-2</v>
      </c>
    </row>
    <row r="349" spans="1:20" x14ac:dyDescent="0.25">
      <c r="A349">
        <v>2183</v>
      </c>
      <c r="B349" t="s">
        <v>335</v>
      </c>
      <c r="C349" s="8">
        <v>141.03</v>
      </c>
      <c r="D349" s="8">
        <v>82.11</v>
      </c>
      <c r="E349" s="17">
        <f t="shared" si="80"/>
        <v>199.13874216883397</v>
      </c>
      <c r="F349" s="18">
        <f t="shared" si="81"/>
        <v>-117.02874216883397</v>
      </c>
      <c r="G349" s="21">
        <f t="shared" si="88"/>
        <v>-118.04530721081491</v>
      </c>
      <c r="H349" s="22">
        <f t="shared" si="89"/>
        <v>1.0165650419809396</v>
      </c>
      <c r="I349" s="17">
        <f t="shared" si="82"/>
        <v>120.21485438836919</v>
      </c>
      <c r="J349" s="18">
        <f t="shared" si="83"/>
        <v>-38.104854388369191</v>
      </c>
      <c r="K349" s="21">
        <f t="shared" si="90"/>
        <v>-39.142307328613242</v>
      </c>
      <c r="L349" s="22">
        <f t="shared" si="91"/>
        <v>1.0374529402440515</v>
      </c>
      <c r="M349" s="17">
        <f t="shared" si="84"/>
        <v>26.414338010236435</v>
      </c>
      <c r="N349" s="18">
        <f t="shared" si="85"/>
        <v>55.695661989763565</v>
      </c>
      <c r="O349" s="21">
        <f t="shared" si="92"/>
        <v>54.632924919855725</v>
      </c>
      <c r="P349" s="22">
        <f t="shared" si="93"/>
        <v>1.0627370699078398</v>
      </c>
      <c r="Q349" s="17">
        <f t="shared" si="86"/>
        <v>86.268515590274617</v>
      </c>
      <c r="R349" s="18">
        <f t="shared" si="87"/>
        <v>-4.158515590274618</v>
      </c>
      <c r="S349" s="21">
        <f t="shared" si="94"/>
        <v>-5.2013313809140413</v>
      </c>
      <c r="T349" s="22">
        <f t="shared" si="95"/>
        <v>1.0428157906394233</v>
      </c>
    </row>
    <row r="350" spans="1:20" x14ac:dyDescent="0.25">
      <c r="A350">
        <v>2182</v>
      </c>
      <c r="B350" t="s">
        <v>336</v>
      </c>
      <c r="C350" s="8">
        <v>140.91</v>
      </c>
      <c r="D350" s="8">
        <v>82.13</v>
      </c>
      <c r="E350" s="17">
        <f t="shared" si="80"/>
        <v>199.12748781115235</v>
      </c>
      <c r="F350" s="18">
        <f t="shared" si="81"/>
        <v>-116.99748781115235</v>
      </c>
      <c r="G350" s="21">
        <f t="shared" si="88"/>
        <v>-117.02874216883397</v>
      </c>
      <c r="H350" s="22">
        <f t="shared" si="89"/>
        <v>3.1254357681618217E-2</v>
      </c>
      <c r="I350" s="17">
        <f t="shared" si="82"/>
        <v>120.16779220509369</v>
      </c>
      <c r="J350" s="18">
        <f t="shared" si="83"/>
        <v>-38.037792205093695</v>
      </c>
      <c r="K350" s="21">
        <f t="shared" si="90"/>
        <v>-38.104854388369191</v>
      </c>
      <c r="L350" s="22">
        <f t="shared" si="91"/>
        <v>6.7062183275496068E-2</v>
      </c>
      <c r="M350" s="17">
        <f t="shared" si="84"/>
        <v>26.323931604680126</v>
      </c>
      <c r="N350" s="18">
        <f t="shared" si="85"/>
        <v>55.806068395319869</v>
      </c>
      <c r="O350" s="21">
        <f t="shared" si="92"/>
        <v>55.695661989763565</v>
      </c>
      <c r="P350" s="22">
        <f t="shared" si="93"/>
        <v>0.11040640555630432</v>
      </c>
      <c r="Q350" s="17">
        <f t="shared" si="86"/>
        <v>86.21225994917846</v>
      </c>
      <c r="R350" s="18">
        <f t="shared" si="87"/>
        <v>-4.0822599491784644</v>
      </c>
      <c r="S350" s="21">
        <f t="shared" si="94"/>
        <v>-4.158515590274618</v>
      </c>
      <c r="T350" s="22">
        <f t="shared" si="95"/>
        <v>7.6255641096153681E-2</v>
      </c>
    </row>
    <row r="351" spans="1:20" x14ac:dyDescent="0.25">
      <c r="A351">
        <v>2181</v>
      </c>
      <c r="B351" t="s">
        <v>337</v>
      </c>
      <c r="C351" s="8">
        <v>143.77000000000001</v>
      </c>
      <c r="D351" s="8">
        <v>83.63</v>
      </c>
      <c r="E351" s="17">
        <f t="shared" si="80"/>
        <v>199.39571666923086</v>
      </c>
      <c r="F351" s="18">
        <f t="shared" si="81"/>
        <v>-115.76571666923087</v>
      </c>
      <c r="G351" s="21">
        <f t="shared" si="88"/>
        <v>-116.99748781115235</v>
      </c>
      <c r="H351" s="22">
        <f t="shared" si="89"/>
        <v>1.2317711419214845</v>
      </c>
      <c r="I351" s="17">
        <f t="shared" si="82"/>
        <v>121.28944090649298</v>
      </c>
      <c r="J351" s="18">
        <f t="shared" si="83"/>
        <v>-37.659440906492989</v>
      </c>
      <c r="K351" s="21">
        <f t="shared" si="90"/>
        <v>-38.037792205093695</v>
      </c>
      <c r="L351" s="22">
        <f t="shared" si="91"/>
        <v>0.37835129860070538</v>
      </c>
      <c r="M351" s="17">
        <f t="shared" si="84"/>
        <v>28.478617603772008</v>
      </c>
      <c r="N351" s="18">
        <f t="shared" si="85"/>
        <v>55.151382396227987</v>
      </c>
      <c r="O351" s="21">
        <f t="shared" si="92"/>
        <v>55.806068395319869</v>
      </c>
      <c r="P351" s="22">
        <f t="shared" si="93"/>
        <v>-0.65468599909188185</v>
      </c>
      <c r="Q351" s="17">
        <f t="shared" si="86"/>
        <v>87.553019395303536</v>
      </c>
      <c r="R351" s="18">
        <f t="shared" si="87"/>
        <v>-3.923019395303541</v>
      </c>
      <c r="S351" s="21">
        <f t="shared" si="94"/>
        <v>-4.0822599491784644</v>
      </c>
      <c r="T351" s="22">
        <f t="shared" si="95"/>
        <v>0.15924055387492331</v>
      </c>
    </row>
    <row r="352" spans="1:20" x14ac:dyDescent="0.25">
      <c r="A352">
        <v>2180</v>
      </c>
      <c r="B352" t="s">
        <v>338</v>
      </c>
      <c r="C352" s="8">
        <v>144.33000000000001</v>
      </c>
      <c r="D352" s="8">
        <v>84.26</v>
      </c>
      <c r="E352" s="17">
        <f t="shared" si="80"/>
        <v>199.44823700507843</v>
      </c>
      <c r="F352" s="18">
        <f t="shared" si="81"/>
        <v>-115.18823700507842</v>
      </c>
      <c r="G352" s="21">
        <f t="shared" si="88"/>
        <v>-115.76571666923087</v>
      </c>
      <c r="H352" s="22">
        <f t="shared" si="89"/>
        <v>0.57747966415244889</v>
      </c>
      <c r="I352" s="17">
        <f t="shared" si="82"/>
        <v>121.5090644284453</v>
      </c>
      <c r="J352" s="18">
        <f t="shared" si="83"/>
        <v>-37.249064428445294</v>
      </c>
      <c r="K352" s="21">
        <f t="shared" si="90"/>
        <v>-37.659440906492989</v>
      </c>
      <c r="L352" s="22">
        <f t="shared" si="91"/>
        <v>0.41037647804769506</v>
      </c>
      <c r="M352" s="17">
        <f t="shared" si="84"/>
        <v>28.900514163034757</v>
      </c>
      <c r="N352" s="18">
        <f t="shared" si="85"/>
        <v>55.359485836965248</v>
      </c>
      <c r="O352" s="21">
        <f t="shared" si="92"/>
        <v>55.151382396227987</v>
      </c>
      <c r="P352" s="22">
        <f t="shared" si="93"/>
        <v>0.20810344073726128</v>
      </c>
      <c r="Q352" s="17">
        <f t="shared" si="86"/>
        <v>87.815545720418939</v>
      </c>
      <c r="R352" s="18">
        <f t="shared" si="87"/>
        <v>-3.5555457204189338</v>
      </c>
      <c r="S352" s="21">
        <f t="shared" si="94"/>
        <v>-3.923019395303541</v>
      </c>
      <c r="T352" s="22">
        <f t="shared" si="95"/>
        <v>0.36747367488460725</v>
      </c>
    </row>
    <row r="353" spans="1:20" x14ac:dyDescent="0.25">
      <c r="A353">
        <v>2179</v>
      </c>
      <c r="B353" t="s">
        <v>339</v>
      </c>
      <c r="C353" s="8">
        <v>143.51</v>
      </c>
      <c r="D353" s="8">
        <v>83.88</v>
      </c>
      <c r="E353" s="17">
        <f t="shared" si="80"/>
        <v>199.37133222758737</v>
      </c>
      <c r="F353" s="18">
        <f t="shared" si="81"/>
        <v>-115.49133222758738</v>
      </c>
      <c r="G353" s="21">
        <f t="shared" si="88"/>
        <v>-115.18823700507842</v>
      </c>
      <c r="H353" s="22">
        <f t="shared" si="89"/>
        <v>-0.30309522250895782</v>
      </c>
      <c r="I353" s="17">
        <f t="shared" si="82"/>
        <v>121.18747284272942</v>
      </c>
      <c r="J353" s="18">
        <f t="shared" si="83"/>
        <v>-37.307472842729425</v>
      </c>
      <c r="K353" s="21">
        <f t="shared" si="90"/>
        <v>-37.249064428445294</v>
      </c>
      <c r="L353" s="22">
        <f t="shared" si="91"/>
        <v>-5.8408414284130572E-2</v>
      </c>
      <c r="M353" s="17">
        <f t="shared" si="84"/>
        <v>28.282737058400016</v>
      </c>
      <c r="N353" s="18">
        <f t="shared" si="85"/>
        <v>55.597262941599979</v>
      </c>
      <c r="O353" s="21">
        <f t="shared" si="92"/>
        <v>55.359485836965248</v>
      </c>
      <c r="P353" s="22">
        <f t="shared" si="93"/>
        <v>0.23777710463473056</v>
      </c>
      <c r="Q353" s="17">
        <f t="shared" si="86"/>
        <v>87.431132172928514</v>
      </c>
      <c r="R353" s="18">
        <f t="shared" si="87"/>
        <v>-3.5511321729285186</v>
      </c>
      <c r="S353" s="21">
        <f t="shared" si="94"/>
        <v>-3.5555457204189338</v>
      </c>
      <c r="T353" s="22">
        <f t="shared" si="95"/>
        <v>4.4135474904152261E-3</v>
      </c>
    </row>
    <row r="354" spans="1:20" x14ac:dyDescent="0.25">
      <c r="A354">
        <v>2178</v>
      </c>
      <c r="B354" t="s">
        <v>340</v>
      </c>
      <c r="C354" s="8">
        <v>143.91</v>
      </c>
      <c r="D354" s="8">
        <v>84.06</v>
      </c>
      <c r="E354" s="17">
        <f t="shared" si="80"/>
        <v>199.40884675319276</v>
      </c>
      <c r="F354" s="18">
        <f t="shared" si="81"/>
        <v>-115.34884675319276</v>
      </c>
      <c r="G354" s="21">
        <f t="shared" si="88"/>
        <v>-115.49133222758738</v>
      </c>
      <c r="H354" s="22">
        <f t="shared" si="89"/>
        <v>0.14248547439461845</v>
      </c>
      <c r="I354" s="17">
        <f t="shared" si="82"/>
        <v>121.34434678698106</v>
      </c>
      <c r="J354" s="18">
        <f t="shared" si="83"/>
        <v>-37.284346786981061</v>
      </c>
      <c r="K354" s="21">
        <f t="shared" si="90"/>
        <v>-37.307472842729425</v>
      </c>
      <c r="L354" s="22">
        <f t="shared" si="91"/>
        <v>2.3126055748363683E-2</v>
      </c>
      <c r="M354" s="17">
        <f t="shared" si="84"/>
        <v>28.584091743587692</v>
      </c>
      <c r="N354" s="18">
        <f t="shared" si="85"/>
        <v>55.47590825641231</v>
      </c>
      <c r="O354" s="21">
        <f t="shared" si="92"/>
        <v>55.597262941599979</v>
      </c>
      <c r="P354" s="22">
        <f t="shared" si="93"/>
        <v>-0.12135468518766857</v>
      </c>
      <c r="Q354" s="17">
        <f t="shared" si="86"/>
        <v>87.618650976582373</v>
      </c>
      <c r="R354" s="18">
        <f t="shared" si="87"/>
        <v>-3.5586509765823706</v>
      </c>
      <c r="S354" s="21">
        <f t="shared" si="94"/>
        <v>-3.5511321729285186</v>
      </c>
      <c r="T354" s="22">
        <f t="shared" si="95"/>
        <v>-7.5188036538520464E-3</v>
      </c>
    </row>
    <row r="355" spans="1:20" x14ac:dyDescent="0.25">
      <c r="A355">
        <v>2177</v>
      </c>
      <c r="B355" t="s">
        <v>341</v>
      </c>
      <c r="C355" s="8">
        <v>144.38999999999999</v>
      </c>
      <c r="D355" s="8">
        <v>84.49</v>
      </c>
      <c r="E355" s="17">
        <f t="shared" si="80"/>
        <v>199.45386418391922</v>
      </c>
      <c r="F355" s="18">
        <f t="shared" si="81"/>
        <v>-114.96386418391923</v>
      </c>
      <c r="G355" s="21">
        <f t="shared" si="88"/>
        <v>-115.34884675319276</v>
      </c>
      <c r="H355" s="22">
        <f t="shared" si="89"/>
        <v>0.38498256927353225</v>
      </c>
      <c r="I355" s="17">
        <f t="shared" si="82"/>
        <v>121.53259552008305</v>
      </c>
      <c r="J355" s="18">
        <f t="shared" si="83"/>
        <v>-37.042595520083054</v>
      </c>
      <c r="K355" s="21">
        <f t="shared" si="90"/>
        <v>-37.284346786981061</v>
      </c>
      <c r="L355" s="22">
        <f t="shared" si="91"/>
        <v>0.24175126689800663</v>
      </c>
      <c r="M355" s="17">
        <f t="shared" si="84"/>
        <v>28.945717365812897</v>
      </c>
      <c r="N355" s="18">
        <f t="shared" si="85"/>
        <v>55.544282634187098</v>
      </c>
      <c r="O355" s="21">
        <f t="shared" si="92"/>
        <v>55.47590825641231</v>
      </c>
      <c r="P355" s="22">
        <f t="shared" si="93"/>
        <v>6.8374377774787831E-2</v>
      </c>
      <c r="Q355" s="17">
        <f t="shared" si="86"/>
        <v>87.843673540967004</v>
      </c>
      <c r="R355" s="18">
        <f t="shared" si="87"/>
        <v>-3.3536735409670086</v>
      </c>
      <c r="S355" s="21">
        <f t="shared" si="94"/>
        <v>-3.5586509765823706</v>
      </c>
      <c r="T355" s="22">
        <f t="shared" si="95"/>
        <v>0.20497743561536197</v>
      </c>
    </row>
    <row r="356" spans="1:20" x14ac:dyDescent="0.25">
      <c r="A356">
        <v>2176</v>
      </c>
      <c r="B356" t="s">
        <v>342</v>
      </c>
      <c r="C356" s="8">
        <v>146.59</v>
      </c>
      <c r="D356" s="8">
        <v>85.6</v>
      </c>
      <c r="E356" s="17">
        <f t="shared" si="80"/>
        <v>199.66019407474886</v>
      </c>
      <c r="F356" s="18">
        <f t="shared" si="81"/>
        <v>-114.06019407474886</v>
      </c>
      <c r="G356" s="21">
        <f t="shared" si="88"/>
        <v>-114.96386418391923</v>
      </c>
      <c r="H356" s="22">
        <f t="shared" si="89"/>
        <v>0.90367010917036339</v>
      </c>
      <c r="I356" s="17">
        <f t="shared" si="82"/>
        <v>122.39540221346712</v>
      </c>
      <c r="J356" s="18">
        <f t="shared" si="83"/>
        <v>-36.795402213467128</v>
      </c>
      <c r="K356" s="21">
        <f t="shared" si="90"/>
        <v>-37.042595520083054</v>
      </c>
      <c r="L356" s="22">
        <f t="shared" si="91"/>
        <v>0.24719330661592664</v>
      </c>
      <c r="M356" s="17">
        <f t="shared" si="84"/>
        <v>30.603168134345111</v>
      </c>
      <c r="N356" s="18">
        <f t="shared" si="85"/>
        <v>54.996831865654883</v>
      </c>
      <c r="O356" s="21">
        <f t="shared" si="92"/>
        <v>55.544282634187098</v>
      </c>
      <c r="P356" s="22">
        <f t="shared" si="93"/>
        <v>-0.54745076853221519</v>
      </c>
      <c r="Q356" s="17">
        <f t="shared" si="86"/>
        <v>88.875026961063213</v>
      </c>
      <c r="R356" s="18">
        <f t="shared" si="87"/>
        <v>-3.2750269610632188</v>
      </c>
      <c r="S356" s="21">
        <f t="shared" si="94"/>
        <v>-3.3536735409670086</v>
      </c>
      <c r="T356" s="22">
        <f t="shared" si="95"/>
        <v>7.8646579903789871E-2</v>
      </c>
    </row>
    <row r="357" spans="1:20" x14ac:dyDescent="0.25">
      <c r="A357">
        <v>2175</v>
      </c>
      <c r="B357" t="s">
        <v>343</v>
      </c>
      <c r="C357" s="8">
        <v>147.19999999999999</v>
      </c>
      <c r="D357" s="8">
        <v>86.4</v>
      </c>
      <c r="E357" s="17">
        <f t="shared" si="80"/>
        <v>199.71740372629708</v>
      </c>
      <c r="F357" s="18">
        <f t="shared" si="81"/>
        <v>-113.31740372629707</v>
      </c>
      <c r="G357" s="21">
        <f t="shared" si="88"/>
        <v>-114.06019407474886</v>
      </c>
      <c r="H357" s="22">
        <f t="shared" si="89"/>
        <v>0.74279034845179126</v>
      </c>
      <c r="I357" s="17">
        <f t="shared" si="82"/>
        <v>122.63463497845088</v>
      </c>
      <c r="J357" s="18">
        <f t="shared" si="83"/>
        <v>-36.23463497845087</v>
      </c>
      <c r="K357" s="21">
        <f t="shared" si="90"/>
        <v>-36.795402213467128</v>
      </c>
      <c r="L357" s="22">
        <f t="shared" si="91"/>
        <v>0.56076723501625736</v>
      </c>
      <c r="M357" s="17">
        <f t="shared" si="84"/>
        <v>31.062734029256305</v>
      </c>
      <c r="N357" s="18">
        <f t="shared" si="85"/>
        <v>55.337265970743701</v>
      </c>
      <c r="O357" s="21">
        <f t="shared" si="92"/>
        <v>54.996831865654883</v>
      </c>
      <c r="P357" s="22">
        <f t="shared" si="93"/>
        <v>0.34043410508881777</v>
      </c>
      <c r="Q357" s="17">
        <f t="shared" si="86"/>
        <v>89.160993136635341</v>
      </c>
      <c r="R357" s="18">
        <f t="shared" si="87"/>
        <v>-2.7609931366353351</v>
      </c>
      <c r="S357" s="21">
        <f t="shared" si="94"/>
        <v>-3.2750269610632188</v>
      </c>
      <c r="T357" s="22">
        <f t="shared" si="95"/>
        <v>0.5140338244278837</v>
      </c>
    </row>
    <row r="358" spans="1:20" x14ac:dyDescent="0.25">
      <c r="A358">
        <v>2174</v>
      </c>
      <c r="B358" t="s">
        <v>344</v>
      </c>
      <c r="C358" s="8">
        <v>146.74</v>
      </c>
      <c r="D358" s="8">
        <v>86</v>
      </c>
      <c r="E358" s="17">
        <f t="shared" si="80"/>
        <v>199.67426202185086</v>
      </c>
      <c r="F358" s="18">
        <f t="shared" si="81"/>
        <v>-113.67426202185086</v>
      </c>
      <c r="G358" s="21">
        <f t="shared" si="88"/>
        <v>-113.31740372629707</v>
      </c>
      <c r="H358" s="22">
        <f t="shared" si="89"/>
        <v>-0.356858295553792</v>
      </c>
      <c r="I358" s="17">
        <f t="shared" si="82"/>
        <v>122.45422994256148</v>
      </c>
      <c r="J358" s="18">
        <f t="shared" si="83"/>
        <v>-36.454229942561483</v>
      </c>
      <c r="K358" s="21">
        <f t="shared" si="90"/>
        <v>-36.23463497845087</v>
      </c>
      <c r="L358" s="22">
        <f t="shared" si="91"/>
        <v>-0.21959496411061252</v>
      </c>
      <c r="M358" s="17">
        <f t="shared" si="84"/>
        <v>30.716176141290504</v>
      </c>
      <c r="N358" s="18">
        <f t="shared" si="85"/>
        <v>55.283823858709496</v>
      </c>
      <c r="O358" s="21">
        <f t="shared" si="92"/>
        <v>55.337265970743701</v>
      </c>
      <c r="P358" s="22">
        <f t="shared" si="93"/>
        <v>-5.344211203420457E-2</v>
      </c>
      <c r="Q358" s="17">
        <f t="shared" si="86"/>
        <v>88.945346512433417</v>
      </c>
      <c r="R358" s="18">
        <f t="shared" si="87"/>
        <v>-2.9453465124334173</v>
      </c>
      <c r="S358" s="21">
        <f t="shared" si="94"/>
        <v>-2.7609931366353351</v>
      </c>
      <c r="T358" s="22">
        <f t="shared" si="95"/>
        <v>-0.1843533757980822</v>
      </c>
    </row>
    <row r="359" spans="1:20" x14ac:dyDescent="0.25">
      <c r="A359">
        <v>2173</v>
      </c>
      <c r="B359" t="s">
        <v>345</v>
      </c>
      <c r="C359" s="8">
        <v>146.62</v>
      </c>
      <c r="D359" s="8">
        <v>85.72</v>
      </c>
      <c r="E359" s="17">
        <f t="shared" si="80"/>
        <v>199.66300766416927</v>
      </c>
      <c r="F359" s="18">
        <f t="shared" si="81"/>
        <v>-113.94300766416927</v>
      </c>
      <c r="G359" s="21">
        <f t="shared" si="88"/>
        <v>-113.67426202185086</v>
      </c>
      <c r="H359" s="22">
        <f t="shared" si="89"/>
        <v>-0.26874564231840736</v>
      </c>
      <c r="I359" s="17">
        <f t="shared" si="82"/>
        <v>122.40716775928598</v>
      </c>
      <c r="J359" s="18">
        <f t="shared" si="83"/>
        <v>-36.687167759285984</v>
      </c>
      <c r="K359" s="21">
        <f t="shared" si="90"/>
        <v>-36.454229942561483</v>
      </c>
      <c r="L359" s="22">
        <f t="shared" si="91"/>
        <v>-0.23293781672450109</v>
      </c>
      <c r="M359" s="17">
        <f t="shared" si="84"/>
        <v>30.625769735734195</v>
      </c>
      <c r="N359" s="18">
        <f t="shared" si="85"/>
        <v>55.094230264265803</v>
      </c>
      <c r="O359" s="21">
        <f t="shared" si="92"/>
        <v>55.283823858709496</v>
      </c>
      <c r="P359" s="22">
        <f t="shared" si="93"/>
        <v>-0.18959359444369284</v>
      </c>
      <c r="Q359" s="17">
        <f t="shared" si="86"/>
        <v>88.88909087133726</v>
      </c>
      <c r="R359" s="18">
        <f t="shared" si="87"/>
        <v>-3.1690908713372608</v>
      </c>
      <c r="S359" s="21">
        <f t="shared" si="94"/>
        <v>-2.9453465124334173</v>
      </c>
      <c r="T359" s="22">
        <f t="shared" si="95"/>
        <v>-0.22374435890384348</v>
      </c>
    </row>
    <row r="360" spans="1:20" x14ac:dyDescent="0.25">
      <c r="A360">
        <v>2172</v>
      </c>
      <c r="B360" t="s">
        <v>346</v>
      </c>
      <c r="C360" s="8">
        <v>146.69999999999999</v>
      </c>
      <c r="D360" s="8">
        <v>85.57</v>
      </c>
      <c r="E360" s="17">
        <f t="shared" si="80"/>
        <v>199.67051056929034</v>
      </c>
      <c r="F360" s="18">
        <f t="shared" si="81"/>
        <v>-114.10051056929035</v>
      </c>
      <c r="G360" s="21">
        <f t="shared" si="88"/>
        <v>-113.94300766416927</v>
      </c>
      <c r="H360" s="22">
        <f t="shared" si="89"/>
        <v>-0.15750290512107767</v>
      </c>
      <c r="I360" s="17">
        <f t="shared" si="82"/>
        <v>122.43854254813631</v>
      </c>
      <c r="J360" s="18">
        <f t="shared" si="83"/>
        <v>-36.868542548136318</v>
      </c>
      <c r="K360" s="21">
        <f t="shared" si="90"/>
        <v>-36.687167759285984</v>
      </c>
      <c r="L360" s="22">
        <f t="shared" si="91"/>
        <v>-0.18137478885033431</v>
      </c>
      <c r="M360" s="17">
        <f t="shared" si="84"/>
        <v>30.686040672771711</v>
      </c>
      <c r="N360" s="18">
        <f t="shared" si="85"/>
        <v>54.883959327228283</v>
      </c>
      <c r="O360" s="21">
        <f t="shared" si="92"/>
        <v>55.094230264265803</v>
      </c>
      <c r="P360" s="22">
        <f t="shared" si="93"/>
        <v>-0.21027093703752087</v>
      </c>
      <c r="Q360" s="17">
        <f t="shared" si="86"/>
        <v>88.926594632068017</v>
      </c>
      <c r="R360" s="18">
        <f t="shared" si="87"/>
        <v>-3.356594632068024</v>
      </c>
      <c r="S360" s="21">
        <f t="shared" si="94"/>
        <v>-3.1690908713372608</v>
      </c>
      <c r="T360" s="22">
        <f t="shared" si="95"/>
        <v>-0.18750376073076325</v>
      </c>
    </row>
    <row r="361" spans="1:20" x14ac:dyDescent="0.25">
      <c r="A361">
        <v>2171</v>
      </c>
      <c r="B361" t="s">
        <v>347</v>
      </c>
      <c r="C361" s="8">
        <v>146.71</v>
      </c>
      <c r="D361" s="8">
        <v>85.19</v>
      </c>
      <c r="E361" s="17">
        <f t="shared" si="80"/>
        <v>199.67144843243048</v>
      </c>
      <c r="F361" s="18">
        <f t="shared" si="81"/>
        <v>-114.48144843243048</v>
      </c>
      <c r="G361" s="21">
        <f t="shared" si="88"/>
        <v>-114.10051056929035</v>
      </c>
      <c r="H361" s="22">
        <f t="shared" si="89"/>
        <v>-0.380937863140133</v>
      </c>
      <c r="I361" s="17">
        <f t="shared" si="82"/>
        <v>122.44246439674262</v>
      </c>
      <c r="J361" s="18">
        <f t="shared" si="83"/>
        <v>-37.252464396742624</v>
      </c>
      <c r="K361" s="21">
        <f t="shared" si="90"/>
        <v>-36.868542548136318</v>
      </c>
      <c r="L361" s="22">
        <f t="shared" si="91"/>
        <v>-0.38392184860630607</v>
      </c>
      <c r="M361" s="17">
        <f t="shared" si="84"/>
        <v>30.693574539901419</v>
      </c>
      <c r="N361" s="18">
        <f t="shared" si="85"/>
        <v>54.496425460098578</v>
      </c>
      <c r="O361" s="21">
        <f t="shared" si="92"/>
        <v>54.883959327228283</v>
      </c>
      <c r="P361" s="22">
        <f t="shared" si="93"/>
        <v>-0.38753386712970439</v>
      </c>
      <c r="Q361" s="17">
        <f t="shared" si="86"/>
        <v>88.931282602159385</v>
      </c>
      <c r="R361" s="18">
        <f t="shared" si="87"/>
        <v>-3.7412826021593872</v>
      </c>
      <c r="S361" s="21">
        <f t="shared" si="94"/>
        <v>-3.356594632068024</v>
      </c>
      <c r="T361" s="22">
        <f t="shared" si="95"/>
        <v>-0.38468797009136324</v>
      </c>
    </row>
    <row r="362" spans="1:20" x14ac:dyDescent="0.25">
      <c r="A362">
        <v>2170</v>
      </c>
      <c r="B362" t="s">
        <v>348</v>
      </c>
      <c r="C362" s="8">
        <v>145.87</v>
      </c>
      <c r="D362" s="8">
        <v>85.5</v>
      </c>
      <c r="E362" s="17">
        <f t="shared" si="80"/>
        <v>199.59266792865915</v>
      </c>
      <c r="F362" s="18">
        <f t="shared" si="81"/>
        <v>-114.09266792865915</v>
      </c>
      <c r="G362" s="21">
        <f t="shared" si="88"/>
        <v>-114.48144843243048</v>
      </c>
      <c r="H362" s="22">
        <f t="shared" si="89"/>
        <v>0.38878050377132922</v>
      </c>
      <c r="I362" s="17">
        <f t="shared" si="82"/>
        <v>122.11302911381415</v>
      </c>
      <c r="J362" s="18">
        <f t="shared" si="83"/>
        <v>-36.61302911381415</v>
      </c>
      <c r="K362" s="21">
        <f t="shared" si="90"/>
        <v>-37.252464396742624</v>
      </c>
      <c r="L362" s="22">
        <f t="shared" si="91"/>
        <v>0.63943528292847418</v>
      </c>
      <c r="M362" s="17">
        <f t="shared" si="84"/>
        <v>30.060729701007304</v>
      </c>
      <c r="N362" s="18">
        <f t="shared" si="85"/>
        <v>55.439270298992696</v>
      </c>
      <c r="O362" s="21">
        <f t="shared" si="92"/>
        <v>54.496425460098578</v>
      </c>
      <c r="P362" s="22">
        <f t="shared" si="93"/>
        <v>0.94284483889411774</v>
      </c>
      <c r="Q362" s="17">
        <f t="shared" si="86"/>
        <v>88.537493114486281</v>
      </c>
      <c r="R362" s="18">
        <f t="shared" si="87"/>
        <v>-3.0374931144862813</v>
      </c>
      <c r="S362" s="21">
        <f t="shared" si="94"/>
        <v>-3.7412826021593872</v>
      </c>
      <c r="T362" s="22">
        <f t="shared" si="95"/>
        <v>0.7037894876731059</v>
      </c>
    </row>
    <row r="363" spans="1:20" x14ac:dyDescent="0.25">
      <c r="A363">
        <v>2169</v>
      </c>
      <c r="B363" t="s">
        <v>349</v>
      </c>
      <c r="C363" s="8">
        <v>145.64500000000001</v>
      </c>
      <c r="D363" s="8">
        <v>84.89</v>
      </c>
      <c r="E363" s="17">
        <f t="shared" si="80"/>
        <v>199.57156600800613</v>
      </c>
      <c r="F363" s="18">
        <f t="shared" si="81"/>
        <v>-114.68156600800613</v>
      </c>
      <c r="G363" s="21">
        <f t="shared" si="88"/>
        <v>-114.09266792865915</v>
      </c>
      <c r="H363" s="22">
        <f t="shared" si="89"/>
        <v>-0.58889807934697558</v>
      </c>
      <c r="I363" s="17">
        <f t="shared" si="82"/>
        <v>122.02478752017259</v>
      </c>
      <c r="J363" s="18">
        <f t="shared" si="83"/>
        <v>-37.134787520172594</v>
      </c>
      <c r="K363" s="21">
        <f t="shared" si="90"/>
        <v>-36.61302911381415</v>
      </c>
      <c r="L363" s="22">
        <f t="shared" si="91"/>
        <v>-0.52175840635844395</v>
      </c>
      <c r="M363" s="17">
        <f t="shared" si="84"/>
        <v>29.891217690589244</v>
      </c>
      <c r="N363" s="18">
        <f t="shared" si="85"/>
        <v>54.998782309410757</v>
      </c>
      <c r="O363" s="21">
        <f t="shared" si="92"/>
        <v>55.439270298992696</v>
      </c>
      <c r="P363" s="22">
        <f t="shared" si="93"/>
        <v>-0.44048798958193913</v>
      </c>
      <c r="Q363" s="17">
        <f t="shared" si="86"/>
        <v>88.432013787430989</v>
      </c>
      <c r="R363" s="18">
        <f t="shared" si="87"/>
        <v>-3.5420137874309887</v>
      </c>
      <c r="S363" s="21">
        <f t="shared" si="94"/>
        <v>-3.0374931144862813</v>
      </c>
      <c r="T363" s="22">
        <f t="shared" si="95"/>
        <v>-0.50452067294470737</v>
      </c>
    </row>
    <row r="364" spans="1:20" x14ac:dyDescent="0.25">
      <c r="A364">
        <v>2168</v>
      </c>
      <c r="B364" t="s">
        <v>350</v>
      </c>
      <c r="C364" s="8">
        <v>144.1</v>
      </c>
      <c r="D364" s="8">
        <v>83.67</v>
      </c>
      <c r="E364" s="17">
        <f t="shared" si="80"/>
        <v>199.42666615285532</v>
      </c>
      <c r="F364" s="18">
        <f t="shared" si="81"/>
        <v>-115.75666615285532</v>
      </c>
      <c r="G364" s="21">
        <f t="shared" si="88"/>
        <v>-114.68156600800613</v>
      </c>
      <c r="H364" s="22">
        <f t="shared" si="89"/>
        <v>-1.0751001448491877</v>
      </c>
      <c r="I364" s="17">
        <f t="shared" si="82"/>
        <v>121.4188619105006</v>
      </c>
      <c r="J364" s="18">
        <f t="shared" si="83"/>
        <v>-37.748861910500594</v>
      </c>
      <c r="K364" s="21">
        <f t="shared" si="90"/>
        <v>-37.134787520172594</v>
      </c>
      <c r="L364" s="22">
        <f t="shared" si="91"/>
        <v>-0.61407439032799971</v>
      </c>
      <c r="M364" s="17">
        <f t="shared" si="84"/>
        <v>28.727235219051835</v>
      </c>
      <c r="N364" s="18">
        <f t="shared" si="85"/>
        <v>54.942764780948167</v>
      </c>
      <c r="O364" s="21">
        <f t="shared" si="92"/>
        <v>54.998782309410757</v>
      </c>
      <c r="P364" s="22">
        <f t="shared" si="93"/>
        <v>-5.6017528462589894E-2</v>
      </c>
      <c r="Q364" s="17">
        <f t="shared" si="86"/>
        <v>87.707722408317963</v>
      </c>
      <c r="R364" s="18">
        <f t="shared" si="87"/>
        <v>-4.0377224083179613</v>
      </c>
      <c r="S364" s="21">
        <f t="shared" si="94"/>
        <v>-3.5420137874309887</v>
      </c>
      <c r="T364" s="22">
        <f t="shared" si="95"/>
        <v>-0.49570862088697254</v>
      </c>
    </row>
    <row r="365" spans="1:20" x14ac:dyDescent="0.25">
      <c r="A365">
        <v>2167</v>
      </c>
      <c r="B365" t="s">
        <v>351</v>
      </c>
      <c r="C365" s="8">
        <v>143.29499999999999</v>
      </c>
      <c r="D365" s="8">
        <v>83.14</v>
      </c>
      <c r="E365" s="17">
        <f t="shared" si="80"/>
        <v>199.35116817007446</v>
      </c>
      <c r="F365" s="18">
        <f t="shared" si="81"/>
        <v>-116.21116817007446</v>
      </c>
      <c r="G365" s="21">
        <f t="shared" si="88"/>
        <v>-115.75666615285532</v>
      </c>
      <c r="H365" s="22">
        <f t="shared" si="89"/>
        <v>-0.45450201721914141</v>
      </c>
      <c r="I365" s="17">
        <f t="shared" si="82"/>
        <v>121.10315309769416</v>
      </c>
      <c r="J365" s="18">
        <f t="shared" si="83"/>
        <v>-37.96315309769416</v>
      </c>
      <c r="K365" s="21">
        <f t="shared" si="90"/>
        <v>-37.748861910500594</v>
      </c>
      <c r="L365" s="22">
        <f t="shared" si="91"/>
        <v>-0.21429118719356666</v>
      </c>
      <c r="M365" s="17">
        <f t="shared" si="84"/>
        <v>28.120758915111637</v>
      </c>
      <c r="N365" s="18">
        <f t="shared" si="85"/>
        <v>55.019241084888364</v>
      </c>
      <c r="O365" s="21">
        <f t="shared" si="92"/>
        <v>54.942764780948167</v>
      </c>
      <c r="P365" s="22">
        <f t="shared" si="93"/>
        <v>7.6476303940196999E-2</v>
      </c>
      <c r="Q365" s="17">
        <f t="shared" si="86"/>
        <v>87.330340815964576</v>
      </c>
      <c r="R365" s="18">
        <f t="shared" si="87"/>
        <v>-4.190340815964575</v>
      </c>
      <c r="S365" s="21">
        <f t="shared" si="94"/>
        <v>-4.0377224083179613</v>
      </c>
      <c r="T365" s="22">
        <f t="shared" si="95"/>
        <v>-0.15261840764661372</v>
      </c>
    </row>
    <row r="366" spans="1:20" x14ac:dyDescent="0.25">
      <c r="A366">
        <v>2166</v>
      </c>
      <c r="B366" t="s">
        <v>352</v>
      </c>
      <c r="C366" s="8">
        <v>144.63999999999999</v>
      </c>
      <c r="D366" s="8">
        <v>84.04</v>
      </c>
      <c r="E366" s="17">
        <f t="shared" si="80"/>
        <v>199.47731076242258</v>
      </c>
      <c r="F366" s="18">
        <f t="shared" si="81"/>
        <v>-115.43731076242257</v>
      </c>
      <c r="G366" s="21">
        <f t="shared" si="88"/>
        <v>-116.21116817007446</v>
      </c>
      <c r="H366" s="22">
        <f t="shared" si="89"/>
        <v>0.77385740765188871</v>
      </c>
      <c r="I366" s="17">
        <f t="shared" si="82"/>
        <v>121.63064173524032</v>
      </c>
      <c r="J366" s="18">
        <f t="shared" si="83"/>
        <v>-37.590641735240311</v>
      </c>
      <c r="K366" s="21">
        <f t="shared" si="90"/>
        <v>-37.96315309769416</v>
      </c>
      <c r="L366" s="22">
        <f t="shared" si="91"/>
        <v>0.37251136245384942</v>
      </c>
      <c r="M366" s="17">
        <f t="shared" si="84"/>
        <v>29.134064044055194</v>
      </c>
      <c r="N366" s="18">
        <f t="shared" si="85"/>
        <v>54.905935955944813</v>
      </c>
      <c r="O366" s="21">
        <f t="shared" si="92"/>
        <v>55.019241084888364</v>
      </c>
      <c r="P366" s="22">
        <f t="shared" si="93"/>
        <v>-0.11330512894355138</v>
      </c>
      <c r="Q366" s="17">
        <f t="shared" si="86"/>
        <v>87.960872793250658</v>
      </c>
      <c r="R366" s="18">
        <f t="shared" si="87"/>
        <v>-3.920872793250652</v>
      </c>
      <c r="S366" s="21">
        <f t="shared" si="94"/>
        <v>-4.190340815964575</v>
      </c>
      <c r="T366" s="22">
        <f t="shared" si="95"/>
        <v>0.26946802271392301</v>
      </c>
    </row>
    <row r="367" spans="1:20" x14ac:dyDescent="0.25">
      <c r="A367">
        <v>2165</v>
      </c>
      <c r="B367" t="s">
        <v>353</v>
      </c>
      <c r="C367" s="8">
        <v>143.97</v>
      </c>
      <c r="D367" s="8">
        <v>83.44</v>
      </c>
      <c r="E367" s="17">
        <f t="shared" si="80"/>
        <v>199.41447393203356</v>
      </c>
      <c r="F367" s="18">
        <f t="shared" si="81"/>
        <v>-115.97447393203356</v>
      </c>
      <c r="G367" s="21">
        <f t="shared" si="88"/>
        <v>-115.43731076242257</v>
      </c>
      <c r="H367" s="22">
        <f t="shared" si="89"/>
        <v>-0.53716316961099153</v>
      </c>
      <c r="I367" s="17">
        <f t="shared" si="82"/>
        <v>121.36787787861881</v>
      </c>
      <c r="J367" s="18">
        <f t="shared" si="83"/>
        <v>-37.927877878618816</v>
      </c>
      <c r="K367" s="21">
        <f t="shared" si="90"/>
        <v>-37.590641735240311</v>
      </c>
      <c r="L367" s="22">
        <f t="shared" si="91"/>
        <v>-0.33723614337850449</v>
      </c>
      <c r="M367" s="17">
        <f t="shared" si="84"/>
        <v>28.629294946365846</v>
      </c>
      <c r="N367" s="18">
        <f t="shared" si="85"/>
        <v>54.810705053634152</v>
      </c>
      <c r="O367" s="21">
        <f t="shared" si="92"/>
        <v>54.905935955944813</v>
      </c>
      <c r="P367" s="22">
        <f t="shared" si="93"/>
        <v>-9.5230902310660781E-2</v>
      </c>
      <c r="Q367" s="17">
        <f t="shared" si="86"/>
        <v>87.646778797130466</v>
      </c>
      <c r="R367" s="18">
        <f t="shared" si="87"/>
        <v>-4.2067787971304682</v>
      </c>
      <c r="S367" s="21">
        <f t="shared" si="94"/>
        <v>-3.920872793250652</v>
      </c>
      <c r="T367" s="22">
        <f t="shared" si="95"/>
        <v>-0.28590600387981624</v>
      </c>
    </row>
    <row r="368" spans="1:20" x14ac:dyDescent="0.25">
      <c r="A368">
        <v>2164</v>
      </c>
      <c r="B368" t="s">
        <v>354</v>
      </c>
      <c r="C368" s="8">
        <v>144.345</v>
      </c>
      <c r="D368" s="8">
        <v>83.72</v>
      </c>
      <c r="E368" s="17">
        <f t="shared" si="80"/>
        <v>199.44964379978862</v>
      </c>
      <c r="F368" s="18">
        <f t="shared" si="81"/>
        <v>-115.72964379978862</v>
      </c>
      <c r="G368" s="21">
        <f t="shared" si="88"/>
        <v>-115.97447393203356</v>
      </c>
      <c r="H368" s="22">
        <f t="shared" si="89"/>
        <v>0.24483013224494243</v>
      </c>
      <c r="I368" s="17">
        <f t="shared" si="82"/>
        <v>121.51494720135474</v>
      </c>
      <c r="J368" s="18">
        <f t="shared" si="83"/>
        <v>-37.794947201354745</v>
      </c>
      <c r="K368" s="21">
        <f t="shared" si="90"/>
        <v>-37.927877878618816</v>
      </c>
      <c r="L368" s="22">
        <f t="shared" si="91"/>
        <v>0.1329306772640706</v>
      </c>
      <c r="M368" s="17">
        <f t="shared" si="84"/>
        <v>28.911814963729285</v>
      </c>
      <c r="N368" s="18">
        <f t="shared" si="85"/>
        <v>54.808185036270714</v>
      </c>
      <c r="O368" s="21">
        <f t="shared" si="92"/>
        <v>54.810705053634152</v>
      </c>
      <c r="P368" s="22">
        <f t="shared" si="93"/>
        <v>-2.5200173634374323E-3</v>
      </c>
      <c r="Q368" s="17">
        <f t="shared" si="86"/>
        <v>87.822577675555948</v>
      </c>
      <c r="R368" s="18">
        <f t="shared" si="87"/>
        <v>-4.1025776755559491</v>
      </c>
      <c r="S368" s="21">
        <f t="shared" si="94"/>
        <v>-4.2067787971304682</v>
      </c>
      <c r="T368" s="22">
        <f t="shared" si="95"/>
        <v>0.10420112157451911</v>
      </c>
    </row>
    <row r="369" spans="1:20" x14ac:dyDescent="0.25">
      <c r="A369">
        <v>2163</v>
      </c>
      <c r="B369" t="s">
        <v>355</v>
      </c>
      <c r="C369" s="8">
        <v>144.5</v>
      </c>
      <c r="D369" s="8">
        <v>83.88</v>
      </c>
      <c r="E369" s="17">
        <f t="shared" si="80"/>
        <v>199.46418067846071</v>
      </c>
      <c r="F369" s="18">
        <f t="shared" si="81"/>
        <v>-115.58418067846071</v>
      </c>
      <c r="G369" s="21">
        <f t="shared" si="88"/>
        <v>-115.72964379978862</v>
      </c>
      <c r="H369" s="22">
        <f t="shared" si="89"/>
        <v>0.14546312132790717</v>
      </c>
      <c r="I369" s="17">
        <f t="shared" si="82"/>
        <v>121.57573585475225</v>
      </c>
      <c r="J369" s="18">
        <f t="shared" si="83"/>
        <v>-37.695735854752257</v>
      </c>
      <c r="K369" s="21">
        <f t="shared" si="90"/>
        <v>-37.794947201354745</v>
      </c>
      <c r="L369" s="22">
        <f t="shared" si="91"/>
        <v>9.9211346602487538E-2</v>
      </c>
      <c r="M369" s="17">
        <f t="shared" si="84"/>
        <v>29.02858990423951</v>
      </c>
      <c r="N369" s="18">
        <f t="shared" si="85"/>
        <v>54.851410095760485</v>
      </c>
      <c r="O369" s="21">
        <f t="shared" si="92"/>
        <v>54.808185036270714</v>
      </c>
      <c r="P369" s="22">
        <f t="shared" si="93"/>
        <v>4.3225059489770956E-2</v>
      </c>
      <c r="Q369" s="17">
        <f t="shared" si="86"/>
        <v>87.895241211971822</v>
      </c>
      <c r="R369" s="18">
        <f t="shared" si="87"/>
        <v>-4.0152412119718264</v>
      </c>
      <c r="S369" s="21">
        <f t="shared" si="94"/>
        <v>-4.1025776755559491</v>
      </c>
      <c r="T369" s="22">
        <f t="shared" si="95"/>
        <v>8.7336463584122725E-2</v>
      </c>
    </row>
    <row r="370" spans="1:20" x14ac:dyDescent="0.25">
      <c r="A370">
        <v>2162</v>
      </c>
      <c r="B370" t="s">
        <v>356</v>
      </c>
      <c r="C370" s="8">
        <v>145.09</v>
      </c>
      <c r="D370" s="8">
        <v>83.64</v>
      </c>
      <c r="E370" s="17">
        <f t="shared" si="80"/>
        <v>199.51951460372865</v>
      </c>
      <c r="F370" s="18">
        <f t="shared" si="81"/>
        <v>-115.87951460372865</v>
      </c>
      <c r="G370" s="21">
        <f t="shared" si="88"/>
        <v>-115.58418067846071</v>
      </c>
      <c r="H370" s="22">
        <f t="shared" si="89"/>
        <v>-0.29533392526793989</v>
      </c>
      <c r="I370" s="17">
        <f t="shared" si="82"/>
        <v>121.80712492252343</v>
      </c>
      <c r="J370" s="18">
        <f t="shared" si="83"/>
        <v>-38.167124922523428</v>
      </c>
      <c r="K370" s="21">
        <f t="shared" si="90"/>
        <v>-37.695735854752257</v>
      </c>
      <c r="L370" s="22">
        <f t="shared" si="91"/>
        <v>-0.47138906777117029</v>
      </c>
      <c r="M370" s="17">
        <f t="shared" si="84"/>
        <v>29.473088064891343</v>
      </c>
      <c r="N370" s="18">
        <f t="shared" si="85"/>
        <v>54.166911935108658</v>
      </c>
      <c r="O370" s="21">
        <f t="shared" si="92"/>
        <v>54.851410095760485</v>
      </c>
      <c r="P370" s="22">
        <f t="shared" si="93"/>
        <v>-0.68449816065182745</v>
      </c>
      <c r="Q370" s="17">
        <f t="shared" si="86"/>
        <v>88.171831447361257</v>
      </c>
      <c r="R370" s="18">
        <f t="shared" si="87"/>
        <v>-4.531831447361256</v>
      </c>
      <c r="S370" s="21">
        <f t="shared" si="94"/>
        <v>-4.0152412119718264</v>
      </c>
      <c r="T370" s="22">
        <f t="shared" si="95"/>
        <v>-0.51659023538942961</v>
      </c>
    </row>
    <row r="371" spans="1:20" x14ac:dyDescent="0.25">
      <c r="A371">
        <v>2161</v>
      </c>
      <c r="B371" t="s">
        <v>357</v>
      </c>
      <c r="C371" s="8">
        <v>146.125</v>
      </c>
      <c r="D371" s="8">
        <v>84.21</v>
      </c>
      <c r="E371" s="17">
        <f t="shared" si="80"/>
        <v>199.61658343873259</v>
      </c>
      <c r="F371" s="18">
        <f t="shared" si="81"/>
        <v>-115.4065834387326</v>
      </c>
      <c r="G371" s="21">
        <f t="shared" si="88"/>
        <v>-115.87951460372865</v>
      </c>
      <c r="H371" s="22">
        <f t="shared" si="89"/>
        <v>0.47293116499605503</v>
      </c>
      <c r="I371" s="17">
        <f t="shared" si="82"/>
        <v>122.21303625327457</v>
      </c>
      <c r="J371" s="18">
        <f t="shared" si="83"/>
        <v>-38.003036253274573</v>
      </c>
      <c r="K371" s="21">
        <f t="shared" si="90"/>
        <v>-38.167124922523428</v>
      </c>
      <c r="L371" s="22">
        <f t="shared" si="91"/>
        <v>0.16408866924885501</v>
      </c>
      <c r="M371" s="17">
        <f t="shared" si="84"/>
        <v>30.252843312814448</v>
      </c>
      <c r="N371" s="18">
        <f t="shared" si="85"/>
        <v>53.957156687185545</v>
      </c>
      <c r="O371" s="21">
        <f t="shared" si="92"/>
        <v>54.166911935108658</v>
      </c>
      <c r="P371" s="22">
        <f t="shared" si="93"/>
        <v>-0.20975524792311262</v>
      </c>
      <c r="Q371" s="17">
        <f t="shared" si="86"/>
        <v>88.657036351815606</v>
      </c>
      <c r="R371" s="18">
        <f t="shared" si="87"/>
        <v>-4.447036351815612</v>
      </c>
      <c r="S371" s="21">
        <f t="shared" si="94"/>
        <v>-4.531831447361256</v>
      </c>
      <c r="T371" s="22">
        <f t="shared" si="95"/>
        <v>8.4795095545644017E-2</v>
      </c>
    </row>
    <row r="372" spans="1:20" x14ac:dyDescent="0.25">
      <c r="A372">
        <v>2160</v>
      </c>
      <c r="B372" t="s">
        <v>358</v>
      </c>
      <c r="C372" s="8">
        <v>146.13999999999999</v>
      </c>
      <c r="D372" s="8">
        <v>84.11</v>
      </c>
      <c r="E372" s="17">
        <f t="shared" si="80"/>
        <v>199.61799023344278</v>
      </c>
      <c r="F372" s="18">
        <f t="shared" si="81"/>
        <v>-115.50799023344278</v>
      </c>
      <c r="G372" s="21">
        <f t="shared" si="88"/>
        <v>-115.4065834387326</v>
      </c>
      <c r="H372" s="22">
        <f t="shared" si="89"/>
        <v>-0.10140679471018643</v>
      </c>
      <c r="I372" s="17">
        <f t="shared" si="82"/>
        <v>122.21891902618401</v>
      </c>
      <c r="J372" s="18">
        <f t="shared" si="83"/>
        <v>-38.108919026184012</v>
      </c>
      <c r="K372" s="21">
        <f t="shared" si="90"/>
        <v>-38.003036253274573</v>
      </c>
      <c r="L372" s="22">
        <f t="shared" si="91"/>
        <v>-0.10588277290943893</v>
      </c>
      <c r="M372" s="17">
        <f t="shared" si="84"/>
        <v>30.264144113508962</v>
      </c>
      <c r="N372" s="18">
        <f t="shared" si="85"/>
        <v>53.845855886491037</v>
      </c>
      <c r="O372" s="21">
        <f t="shared" si="92"/>
        <v>53.957156687185545</v>
      </c>
      <c r="P372" s="22">
        <f t="shared" si="93"/>
        <v>-0.11130080069450798</v>
      </c>
      <c r="Q372" s="17">
        <f t="shared" si="86"/>
        <v>88.664068306952629</v>
      </c>
      <c r="R372" s="18">
        <f t="shared" si="87"/>
        <v>-4.5540683069526295</v>
      </c>
      <c r="S372" s="21">
        <f t="shared" si="94"/>
        <v>-4.447036351815612</v>
      </c>
      <c r="T372" s="22">
        <f t="shared" si="95"/>
        <v>-0.10703195513701758</v>
      </c>
    </row>
    <row r="373" spans="1:20" x14ac:dyDescent="0.25">
      <c r="A373">
        <v>2159</v>
      </c>
      <c r="B373" t="s">
        <v>359</v>
      </c>
      <c r="C373" s="8">
        <v>145.642</v>
      </c>
      <c r="D373" s="8">
        <v>83.58</v>
      </c>
      <c r="E373" s="17">
        <f t="shared" si="80"/>
        <v>199.5712846490641</v>
      </c>
      <c r="F373" s="18">
        <f t="shared" si="81"/>
        <v>-115.9912846490641</v>
      </c>
      <c r="G373" s="21">
        <f t="shared" si="88"/>
        <v>-115.50799023344278</v>
      </c>
      <c r="H373" s="22">
        <f t="shared" si="89"/>
        <v>-0.48329441562131592</v>
      </c>
      <c r="I373" s="17">
        <f t="shared" si="82"/>
        <v>122.02361096559071</v>
      </c>
      <c r="J373" s="18">
        <f t="shared" si="83"/>
        <v>-38.443610965590707</v>
      </c>
      <c r="K373" s="21">
        <f t="shared" si="90"/>
        <v>-38.108919026184012</v>
      </c>
      <c r="L373" s="22">
        <f t="shared" si="91"/>
        <v>-0.33469193940669584</v>
      </c>
      <c r="M373" s="17">
        <f t="shared" si="84"/>
        <v>29.888957530450327</v>
      </c>
      <c r="N373" s="18">
        <f t="shared" si="85"/>
        <v>53.691042469549672</v>
      </c>
      <c r="O373" s="21">
        <f t="shared" si="92"/>
        <v>53.845855886491037</v>
      </c>
      <c r="P373" s="22">
        <f t="shared" si="93"/>
        <v>-0.15481341694136574</v>
      </c>
      <c r="Q373" s="17">
        <f t="shared" si="86"/>
        <v>88.430607396403573</v>
      </c>
      <c r="R373" s="18">
        <f t="shared" si="87"/>
        <v>-4.850607396403575</v>
      </c>
      <c r="S373" s="21">
        <f t="shared" si="94"/>
        <v>-4.5540683069526295</v>
      </c>
      <c r="T373" s="22">
        <f t="shared" si="95"/>
        <v>-0.29653908945094543</v>
      </c>
    </row>
    <row r="374" spans="1:20" x14ac:dyDescent="0.25">
      <c r="A374">
        <v>2158</v>
      </c>
      <c r="B374" t="s">
        <v>360</v>
      </c>
      <c r="C374" s="8">
        <v>144.19999999999999</v>
      </c>
      <c r="D374" s="8">
        <v>82.6</v>
      </c>
      <c r="E374" s="17">
        <f t="shared" si="80"/>
        <v>199.43604478425667</v>
      </c>
      <c r="F374" s="18">
        <f t="shared" si="81"/>
        <v>-116.83604478425667</v>
      </c>
      <c r="G374" s="21">
        <f t="shared" si="88"/>
        <v>-115.9912846490641</v>
      </c>
      <c r="H374" s="22">
        <f t="shared" si="89"/>
        <v>-0.84476013519257265</v>
      </c>
      <c r="I374" s="17">
        <f t="shared" si="82"/>
        <v>121.4580803965635</v>
      </c>
      <c r="J374" s="18">
        <f t="shared" si="83"/>
        <v>-38.858080396563508</v>
      </c>
      <c r="K374" s="21">
        <f t="shared" si="90"/>
        <v>-38.443610965590707</v>
      </c>
      <c r="L374" s="22">
        <f t="shared" si="91"/>
        <v>-0.41446943097280098</v>
      </c>
      <c r="M374" s="17">
        <f t="shared" si="84"/>
        <v>28.802573890348754</v>
      </c>
      <c r="N374" s="18">
        <f t="shared" si="85"/>
        <v>53.797426109651241</v>
      </c>
      <c r="O374" s="21">
        <f t="shared" si="92"/>
        <v>53.691042469549672</v>
      </c>
      <c r="P374" s="22">
        <f t="shared" si="93"/>
        <v>0.1063836401015692</v>
      </c>
      <c r="Q374" s="17">
        <f t="shared" si="86"/>
        <v>87.754602109231428</v>
      </c>
      <c r="R374" s="18">
        <f t="shared" si="87"/>
        <v>-5.1546021092314334</v>
      </c>
      <c r="S374" s="21">
        <f t="shared" si="94"/>
        <v>-4.850607396403575</v>
      </c>
      <c r="T374" s="22">
        <f t="shared" si="95"/>
        <v>-0.30399471282785839</v>
      </c>
    </row>
    <row r="375" spans="1:20" x14ac:dyDescent="0.25">
      <c r="A375">
        <v>2157</v>
      </c>
      <c r="B375" t="s">
        <v>361</v>
      </c>
      <c r="C375" s="8">
        <v>143.28</v>
      </c>
      <c r="D375" s="8">
        <v>82.47</v>
      </c>
      <c r="E375" s="17">
        <f t="shared" si="80"/>
        <v>199.34976137536427</v>
      </c>
      <c r="F375" s="18">
        <f t="shared" si="81"/>
        <v>-116.87976137536427</v>
      </c>
      <c r="G375" s="21">
        <f t="shared" si="88"/>
        <v>-116.83604478425667</v>
      </c>
      <c r="H375" s="22">
        <f t="shared" si="89"/>
        <v>-4.3716591107596514E-2</v>
      </c>
      <c r="I375" s="17">
        <f t="shared" si="82"/>
        <v>121.09727032478472</v>
      </c>
      <c r="J375" s="18">
        <f t="shared" si="83"/>
        <v>-38.627270324784718</v>
      </c>
      <c r="K375" s="21">
        <f t="shared" si="90"/>
        <v>-38.858080396563508</v>
      </c>
      <c r="L375" s="22">
        <f t="shared" si="91"/>
        <v>0.23081007177879087</v>
      </c>
      <c r="M375" s="17">
        <f t="shared" si="84"/>
        <v>28.109458114417109</v>
      </c>
      <c r="N375" s="18">
        <f t="shared" si="85"/>
        <v>54.36054188558289</v>
      </c>
      <c r="O375" s="21">
        <f t="shared" si="92"/>
        <v>53.797426109651241</v>
      </c>
      <c r="P375" s="22">
        <f t="shared" si="93"/>
        <v>0.56311577593164941</v>
      </c>
      <c r="Q375" s="17">
        <f t="shared" si="86"/>
        <v>87.323308860827552</v>
      </c>
      <c r="R375" s="18">
        <f t="shared" si="87"/>
        <v>-4.8533088608275534</v>
      </c>
      <c r="S375" s="21">
        <f t="shared" si="94"/>
        <v>-5.1546021092314334</v>
      </c>
      <c r="T375" s="22">
        <f t="shared" si="95"/>
        <v>0.30129324840387994</v>
      </c>
    </row>
    <row r="376" spans="1:20" x14ac:dyDescent="0.25">
      <c r="A376">
        <v>2156</v>
      </c>
      <c r="B376" t="s">
        <v>362</v>
      </c>
      <c r="C376" s="8">
        <v>143.36000000000001</v>
      </c>
      <c r="D376" s="8">
        <v>82.77</v>
      </c>
      <c r="E376" s="17">
        <f t="shared" si="80"/>
        <v>199.35726428048534</v>
      </c>
      <c r="F376" s="18">
        <f t="shared" si="81"/>
        <v>-116.58726428048534</v>
      </c>
      <c r="G376" s="21">
        <f t="shared" si="88"/>
        <v>-116.87976137536427</v>
      </c>
      <c r="H376" s="22">
        <f t="shared" si="89"/>
        <v>0.29249709487892517</v>
      </c>
      <c r="I376" s="17">
        <f t="shared" si="82"/>
        <v>121.12864511363506</v>
      </c>
      <c r="J376" s="18">
        <f t="shared" si="83"/>
        <v>-38.358645113635063</v>
      </c>
      <c r="K376" s="21">
        <f t="shared" si="90"/>
        <v>-38.627270324784718</v>
      </c>
      <c r="L376" s="22">
        <f t="shared" si="91"/>
        <v>0.26862521114965432</v>
      </c>
      <c r="M376" s="17">
        <f t="shared" si="84"/>
        <v>28.169729051454652</v>
      </c>
      <c r="N376" s="18">
        <f t="shared" si="85"/>
        <v>54.600270948545344</v>
      </c>
      <c r="O376" s="21">
        <f t="shared" si="92"/>
        <v>54.36054188558289</v>
      </c>
      <c r="P376" s="22">
        <f t="shared" si="93"/>
        <v>0.23972906296245355</v>
      </c>
      <c r="Q376" s="17">
        <f t="shared" si="86"/>
        <v>87.360812621558338</v>
      </c>
      <c r="R376" s="18">
        <f t="shared" si="87"/>
        <v>-4.5908126215583422</v>
      </c>
      <c r="S376" s="21">
        <f t="shared" si="94"/>
        <v>-4.8533088608275534</v>
      </c>
      <c r="T376" s="22">
        <f t="shared" si="95"/>
        <v>0.26249623926921117</v>
      </c>
    </row>
    <row r="377" spans="1:20" x14ac:dyDescent="0.25">
      <c r="A377">
        <v>2155</v>
      </c>
      <c r="B377" t="s">
        <v>363</v>
      </c>
      <c r="C377" s="8">
        <v>142.88999999999999</v>
      </c>
      <c r="D377" s="8">
        <v>82.1</v>
      </c>
      <c r="E377" s="17">
        <f t="shared" si="80"/>
        <v>199.31318471289902</v>
      </c>
      <c r="F377" s="18">
        <f t="shared" si="81"/>
        <v>-117.21318471289902</v>
      </c>
      <c r="G377" s="21">
        <f t="shared" si="88"/>
        <v>-116.58726428048534</v>
      </c>
      <c r="H377" s="22">
        <f t="shared" si="89"/>
        <v>-0.6259204324136789</v>
      </c>
      <c r="I377" s="17">
        <f t="shared" si="82"/>
        <v>120.94431822913936</v>
      </c>
      <c r="J377" s="18">
        <f t="shared" si="83"/>
        <v>-38.844318229139361</v>
      </c>
      <c r="K377" s="21">
        <f t="shared" si="90"/>
        <v>-38.358645113635063</v>
      </c>
      <c r="L377" s="22">
        <f t="shared" si="91"/>
        <v>-0.48567311550429793</v>
      </c>
      <c r="M377" s="17">
        <f t="shared" si="84"/>
        <v>27.815637296359114</v>
      </c>
      <c r="N377" s="18">
        <f t="shared" si="85"/>
        <v>54.28436270364088</v>
      </c>
      <c r="O377" s="21">
        <f t="shared" si="92"/>
        <v>54.600270948545344</v>
      </c>
      <c r="P377" s="22">
        <f t="shared" si="93"/>
        <v>-0.31590824490446323</v>
      </c>
      <c r="Q377" s="17">
        <f t="shared" si="86"/>
        <v>87.140478027265047</v>
      </c>
      <c r="R377" s="18">
        <f t="shared" si="87"/>
        <v>-5.0404780272650527</v>
      </c>
      <c r="S377" s="21">
        <f t="shared" si="94"/>
        <v>-4.5908126215583422</v>
      </c>
      <c r="T377" s="22">
        <f t="shared" si="95"/>
        <v>-0.44966540570671043</v>
      </c>
    </row>
    <row r="378" spans="1:20" x14ac:dyDescent="0.25">
      <c r="A378">
        <v>2154</v>
      </c>
      <c r="B378" t="s">
        <v>364</v>
      </c>
      <c r="C378" s="8">
        <v>144.08000000000001</v>
      </c>
      <c r="D378" s="8">
        <v>82.64</v>
      </c>
      <c r="E378" s="17">
        <f t="shared" si="80"/>
        <v>199.42479042657504</v>
      </c>
      <c r="F378" s="18">
        <f t="shared" si="81"/>
        <v>-116.78479042657504</v>
      </c>
      <c r="G378" s="21">
        <f t="shared" si="88"/>
        <v>-117.21318471289902</v>
      </c>
      <c r="H378" s="22">
        <f t="shared" si="89"/>
        <v>0.42839428632397869</v>
      </c>
      <c r="I378" s="17">
        <f t="shared" si="82"/>
        <v>121.41101821328803</v>
      </c>
      <c r="J378" s="18">
        <f t="shared" si="83"/>
        <v>-38.771018213288031</v>
      </c>
      <c r="K378" s="21">
        <f t="shared" si="90"/>
        <v>-38.844318229139361</v>
      </c>
      <c r="L378" s="22">
        <f t="shared" si="91"/>
        <v>7.3300015851330613E-2</v>
      </c>
      <c r="M378" s="17">
        <f t="shared" si="84"/>
        <v>28.71216748479246</v>
      </c>
      <c r="N378" s="18">
        <f t="shared" si="85"/>
        <v>53.927832515207541</v>
      </c>
      <c r="O378" s="21">
        <f t="shared" si="92"/>
        <v>54.28436270364088</v>
      </c>
      <c r="P378" s="22">
        <f t="shared" si="93"/>
        <v>-0.35653018843333939</v>
      </c>
      <c r="Q378" s="17">
        <f t="shared" si="86"/>
        <v>87.69834646813527</v>
      </c>
      <c r="R378" s="18">
        <f t="shared" si="87"/>
        <v>-5.0583464681352694</v>
      </c>
      <c r="S378" s="21">
        <f t="shared" si="94"/>
        <v>-5.0404780272650527</v>
      </c>
      <c r="T378" s="22">
        <f t="shared" si="95"/>
        <v>-1.7868440870216773E-2</v>
      </c>
    </row>
    <row r="379" spans="1:20" x14ac:dyDescent="0.25">
      <c r="A379">
        <v>2153</v>
      </c>
      <c r="B379" t="s">
        <v>365</v>
      </c>
      <c r="C379" s="8">
        <v>145.54</v>
      </c>
      <c r="D379" s="8">
        <v>83.25</v>
      </c>
      <c r="E379" s="17">
        <f t="shared" si="80"/>
        <v>199.5617184450347</v>
      </c>
      <c r="F379" s="18">
        <f t="shared" si="81"/>
        <v>-116.3117184450347</v>
      </c>
      <c r="G379" s="21">
        <f t="shared" si="88"/>
        <v>-116.78479042657504</v>
      </c>
      <c r="H379" s="22">
        <f t="shared" si="89"/>
        <v>0.47307198154034324</v>
      </c>
      <c r="I379" s="17">
        <f t="shared" si="82"/>
        <v>121.98360810980654</v>
      </c>
      <c r="J379" s="18">
        <f t="shared" si="83"/>
        <v>-38.733608109806539</v>
      </c>
      <c r="K379" s="21">
        <f t="shared" si="90"/>
        <v>-38.771018213288031</v>
      </c>
      <c r="L379" s="22">
        <f t="shared" si="91"/>
        <v>3.7410103481491319E-2</v>
      </c>
      <c r="M379" s="17">
        <f t="shared" si="84"/>
        <v>29.812112085727463</v>
      </c>
      <c r="N379" s="18">
        <f t="shared" si="85"/>
        <v>53.437887914272537</v>
      </c>
      <c r="O379" s="21">
        <f t="shared" si="92"/>
        <v>53.927832515207541</v>
      </c>
      <c r="P379" s="22">
        <f t="shared" si="93"/>
        <v>-0.48994460093500436</v>
      </c>
      <c r="Q379" s="17">
        <f t="shared" si="86"/>
        <v>88.382790101471841</v>
      </c>
      <c r="R379" s="18">
        <f t="shared" si="87"/>
        <v>-5.1327901014718407</v>
      </c>
      <c r="S379" s="21">
        <f t="shared" si="94"/>
        <v>-5.0583464681352694</v>
      </c>
      <c r="T379" s="22">
        <f t="shared" si="95"/>
        <v>-7.4443633336571224E-2</v>
      </c>
    </row>
    <row r="380" spans="1:20" x14ac:dyDescent="0.25">
      <c r="A380">
        <v>2152</v>
      </c>
      <c r="B380" t="s">
        <v>366</v>
      </c>
      <c r="C380" s="8">
        <v>146.19999999999999</v>
      </c>
      <c r="D380" s="8">
        <v>84</v>
      </c>
      <c r="E380" s="17">
        <f t="shared" si="80"/>
        <v>199.62361741228361</v>
      </c>
      <c r="F380" s="18">
        <f t="shared" si="81"/>
        <v>-115.62361741228361</v>
      </c>
      <c r="G380" s="21">
        <f t="shared" si="88"/>
        <v>-116.3117184450347</v>
      </c>
      <c r="H380" s="22">
        <f t="shared" si="89"/>
        <v>0.68810103275109213</v>
      </c>
      <c r="I380" s="17">
        <f t="shared" si="82"/>
        <v>122.24245011782176</v>
      </c>
      <c r="J380" s="18">
        <f t="shared" si="83"/>
        <v>-38.242450117821761</v>
      </c>
      <c r="K380" s="21">
        <f t="shared" si="90"/>
        <v>-38.733608109806539</v>
      </c>
      <c r="L380" s="22">
        <f t="shared" si="91"/>
        <v>0.49115799198477816</v>
      </c>
      <c r="M380" s="17">
        <f t="shared" si="84"/>
        <v>30.309347316287116</v>
      </c>
      <c r="N380" s="18">
        <f t="shared" si="85"/>
        <v>53.690652683712884</v>
      </c>
      <c r="O380" s="21">
        <f t="shared" si="92"/>
        <v>53.437887914272537</v>
      </c>
      <c r="P380" s="22">
        <f t="shared" si="93"/>
        <v>0.25276476944034698</v>
      </c>
      <c r="Q380" s="17">
        <f t="shared" si="86"/>
        <v>88.692196127500708</v>
      </c>
      <c r="R380" s="18">
        <f t="shared" si="87"/>
        <v>-4.6921961275007078</v>
      </c>
      <c r="S380" s="21">
        <f t="shared" si="94"/>
        <v>-5.1327901014718407</v>
      </c>
      <c r="T380" s="22">
        <f t="shared" si="95"/>
        <v>0.44059397397113287</v>
      </c>
    </row>
    <row r="381" spans="1:20" x14ac:dyDescent="0.25">
      <c r="A381">
        <v>2151</v>
      </c>
      <c r="B381" t="s">
        <v>367</v>
      </c>
      <c r="C381" s="8">
        <v>145.82</v>
      </c>
      <c r="D381" s="8">
        <v>83.54</v>
      </c>
      <c r="E381" s="17">
        <f t="shared" si="80"/>
        <v>199.58797861295849</v>
      </c>
      <c r="F381" s="18">
        <f t="shared" si="81"/>
        <v>-116.04797861295849</v>
      </c>
      <c r="G381" s="21">
        <f t="shared" si="88"/>
        <v>-115.62361741228361</v>
      </c>
      <c r="H381" s="22">
        <f t="shared" si="89"/>
        <v>-0.42436120067488048</v>
      </c>
      <c r="I381" s="17">
        <f t="shared" si="82"/>
        <v>122.0934198707827</v>
      </c>
      <c r="J381" s="18">
        <f t="shared" si="83"/>
        <v>-38.55341987078269</v>
      </c>
      <c r="K381" s="21">
        <f t="shared" si="90"/>
        <v>-38.242450117821761</v>
      </c>
      <c r="L381" s="22">
        <f t="shared" si="91"/>
        <v>-0.31096975296092921</v>
      </c>
      <c r="M381" s="17">
        <f t="shared" si="84"/>
        <v>30.02306036535883</v>
      </c>
      <c r="N381" s="18">
        <f t="shared" si="85"/>
        <v>53.516939634641176</v>
      </c>
      <c r="O381" s="21">
        <f t="shared" si="92"/>
        <v>53.690652683712884</v>
      </c>
      <c r="P381" s="22">
        <f t="shared" si="93"/>
        <v>-0.17371304907170781</v>
      </c>
      <c r="Q381" s="17">
        <f t="shared" si="86"/>
        <v>88.514053264029542</v>
      </c>
      <c r="R381" s="18">
        <f t="shared" si="87"/>
        <v>-4.9740532640295356</v>
      </c>
      <c r="S381" s="21">
        <f t="shared" si="94"/>
        <v>-4.6921961275007078</v>
      </c>
      <c r="T381" s="22">
        <f t="shared" si="95"/>
        <v>-0.28185713652882782</v>
      </c>
    </row>
    <row r="382" spans="1:20" x14ac:dyDescent="0.25">
      <c r="A382">
        <v>2150</v>
      </c>
      <c r="B382" t="s">
        <v>368</v>
      </c>
      <c r="C382" s="8">
        <v>143.3896</v>
      </c>
      <c r="D382" s="8">
        <v>81.849999999999994</v>
      </c>
      <c r="E382" s="17">
        <f t="shared" si="80"/>
        <v>199.36004035538014</v>
      </c>
      <c r="F382" s="18">
        <f t="shared" si="81"/>
        <v>-117.51004035538014</v>
      </c>
      <c r="G382" s="21">
        <f t="shared" si="88"/>
        <v>-116.04797861295849</v>
      </c>
      <c r="H382" s="22">
        <f t="shared" si="89"/>
        <v>-1.4620617424216533</v>
      </c>
      <c r="I382" s="17">
        <f t="shared" si="82"/>
        <v>121.14025378550967</v>
      </c>
      <c r="J382" s="18">
        <f t="shared" si="83"/>
        <v>-39.290253785509677</v>
      </c>
      <c r="K382" s="21">
        <f t="shared" si="90"/>
        <v>-38.55341987078269</v>
      </c>
      <c r="L382" s="22">
        <f t="shared" si="91"/>
        <v>-0.73683391472698645</v>
      </c>
      <c r="M382" s="17">
        <f t="shared" si="84"/>
        <v>28.192029298158531</v>
      </c>
      <c r="N382" s="18">
        <f t="shared" si="85"/>
        <v>53.657970701841464</v>
      </c>
      <c r="O382" s="21">
        <f t="shared" si="92"/>
        <v>53.516939634641176</v>
      </c>
      <c r="P382" s="22">
        <f t="shared" si="93"/>
        <v>0.14103106720028791</v>
      </c>
      <c r="Q382" s="17">
        <f t="shared" si="86"/>
        <v>87.374689013028714</v>
      </c>
      <c r="R382" s="18">
        <f t="shared" si="87"/>
        <v>-5.5246890130287198</v>
      </c>
      <c r="S382" s="21">
        <f t="shared" si="94"/>
        <v>-4.9740532640295356</v>
      </c>
      <c r="T382" s="22">
        <f t="shared" si="95"/>
        <v>-0.55063574899918422</v>
      </c>
    </row>
    <row r="383" spans="1:20" x14ac:dyDescent="0.25">
      <c r="A383">
        <v>2149</v>
      </c>
      <c r="B383" t="s">
        <v>369</v>
      </c>
      <c r="C383" s="8">
        <v>143.41</v>
      </c>
      <c r="D383" s="8">
        <v>81.83</v>
      </c>
      <c r="E383" s="17">
        <f t="shared" si="80"/>
        <v>199.36195359618603</v>
      </c>
      <c r="F383" s="18">
        <f t="shared" si="81"/>
        <v>-117.53195359618603</v>
      </c>
      <c r="G383" s="21">
        <f t="shared" si="88"/>
        <v>-117.51004035538014</v>
      </c>
      <c r="H383" s="22">
        <f t="shared" si="89"/>
        <v>-2.1913240805886858E-2</v>
      </c>
      <c r="I383" s="17">
        <f t="shared" si="82"/>
        <v>121.14825435666651</v>
      </c>
      <c r="J383" s="18">
        <f t="shared" si="83"/>
        <v>-39.318254356666515</v>
      </c>
      <c r="K383" s="21">
        <f t="shared" si="90"/>
        <v>-39.290253785509677</v>
      </c>
      <c r="L383" s="22">
        <f t="shared" si="91"/>
        <v>-2.800057115683785E-2</v>
      </c>
      <c r="M383" s="17">
        <f t="shared" si="84"/>
        <v>28.207398387103098</v>
      </c>
      <c r="N383" s="18">
        <f t="shared" si="85"/>
        <v>53.622601612896901</v>
      </c>
      <c r="O383" s="21">
        <f t="shared" si="92"/>
        <v>53.657970701841464</v>
      </c>
      <c r="P383" s="22">
        <f t="shared" si="93"/>
        <v>-3.5369088944563032E-2</v>
      </c>
      <c r="Q383" s="17">
        <f t="shared" si="86"/>
        <v>87.384252472015064</v>
      </c>
      <c r="R383" s="18">
        <f t="shared" si="87"/>
        <v>-5.5542524720150652</v>
      </c>
      <c r="S383" s="21">
        <f t="shared" si="94"/>
        <v>-5.5246890130287198</v>
      </c>
      <c r="T383" s="22">
        <f t="shared" si="95"/>
        <v>-2.9563458986345381E-2</v>
      </c>
    </row>
    <row r="384" spans="1:20" x14ac:dyDescent="0.25">
      <c r="A384">
        <v>2148</v>
      </c>
      <c r="B384" t="s">
        <v>370</v>
      </c>
      <c r="C384" s="8">
        <v>141.41999999999999</v>
      </c>
      <c r="D384" s="8">
        <v>81.420299999999997</v>
      </c>
      <c r="E384" s="17">
        <f t="shared" si="80"/>
        <v>199.17531883129922</v>
      </c>
      <c r="F384" s="18">
        <f t="shared" si="81"/>
        <v>-117.75501883129922</v>
      </c>
      <c r="G384" s="21">
        <f t="shared" si="88"/>
        <v>-117.53195359618603</v>
      </c>
      <c r="H384" s="22">
        <f t="shared" si="89"/>
        <v>-0.22306523511319654</v>
      </c>
      <c r="I384" s="17">
        <f t="shared" si="82"/>
        <v>120.36780648401455</v>
      </c>
      <c r="J384" s="18">
        <f t="shared" si="83"/>
        <v>-38.947506484014554</v>
      </c>
      <c r="K384" s="21">
        <f t="shared" si="90"/>
        <v>-39.318254356666515</v>
      </c>
      <c r="L384" s="22">
        <f t="shared" si="91"/>
        <v>0.37074787265196107</v>
      </c>
      <c r="M384" s="17">
        <f t="shared" si="84"/>
        <v>26.708158828294401</v>
      </c>
      <c r="N384" s="18">
        <f t="shared" si="85"/>
        <v>54.712141171705596</v>
      </c>
      <c r="O384" s="21">
        <f t="shared" si="92"/>
        <v>53.622601612896901</v>
      </c>
      <c r="P384" s="22">
        <f t="shared" si="93"/>
        <v>1.0895395588086956</v>
      </c>
      <c r="Q384" s="17">
        <f t="shared" si="86"/>
        <v>86.451346423837123</v>
      </c>
      <c r="R384" s="18">
        <f t="shared" si="87"/>
        <v>-5.0310464238371253</v>
      </c>
      <c r="S384" s="21">
        <f t="shared" si="94"/>
        <v>-5.5542524720150652</v>
      </c>
      <c r="T384" s="22">
        <f t="shared" si="95"/>
        <v>0.52320604817793992</v>
      </c>
    </row>
    <row r="385" spans="1:20" x14ac:dyDescent="0.25">
      <c r="A385">
        <v>2147</v>
      </c>
      <c r="B385" t="s">
        <v>371</v>
      </c>
      <c r="C385" s="8">
        <v>141.02000000000001</v>
      </c>
      <c r="D385" s="8">
        <v>81.2</v>
      </c>
      <c r="E385" s="17">
        <f t="shared" si="80"/>
        <v>199.13780430569383</v>
      </c>
      <c r="F385" s="18">
        <f t="shared" si="81"/>
        <v>-117.93780430569383</v>
      </c>
      <c r="G385" s="21">
        <f t="shared" si="88"/>
        <v>-117.75501883129922</v>
      </c>
      <c r="H385" s="22">
        <f t="shared" si="89"/>
        <v>-0.18278547439460624</v>
      </c>
      <c r="I385" s="17">
        <f t="shared" si="82"/>
        <v>120.21093253976291</v>
      </c>
      <c r="J385" s="18">
        <f t="shared" si="83"/>
        <v>-39.010932539762905</v>
      </c>
      <c r="K385" s="21">
        <f t="shared" si="90"/>
        <v>-38.947506484014554</v>
      </c>
      <c r="L385" s="22">
        <f t="shared" si="91"/>
        <v>-6.3426055748351473E-2</v>
      </c>
      <c r="M385" s="17">
        <f t="shared" si="84"/>
        <v>26.406804143106754</v>
      </c>
      <c r="N385" s="18">
        <f t="shared" si="85"/>
        <v>54.793195856893249</v>
      </c>
      <c r="O385" s="21">
        <f t="shared" si="92"/>
        <v>54.712141171705596</v>
      </c>
      <c r="P385" s="22">
        <f t="shared" si="93"/>
        <v>8.1054685187652353E-2</v>
      </c>
      <c r="Q385" s="17">
        <f t="shared" si="86"/>
        <v>86.263827620183278</v>
      </c>
      <c r="R385" s="18">
        <f t="shared" si="87"/>
        <v>-5.0638276201832753</v>
      </c>
      <c r="S385" s="21">
        <f t="shared" si="94"/>
        <v>-5.0310464238371253</v>
      </c>
      <c r="T385" s="22">
        <f t="shared" si="95"/>
        <v>-3.2781196346149954E-2</v>
      </c>
    </row>
    <row r="386" spans="1:20" x14ac:dyDescent="0.25">
      <c r="A386">
        <v>2146</v>
      </c>
      <c r="B386" t="s">
        <v>372</v>
      </c>
      <c r="C386" s="8">
        <v>141.43</v>
      </c>
      <c r="D386" s="8">
        <v>81.53</v>
      </c>
      <c r="E386" s="17">
        <f t="shared" si="80"/>
        <v>199.17625669443936</v>
      </c>
      <c r="F386" s="18">
        <f t="shared" si="81"/>
        <v>-117.64625669443936</v>
      </c>
      <c r="G386" s="21">
        <f t="shared" si="88"/>
        <v>-117.93780430569383</v>
      </c>
      <c r="H386" s="22">
        <f t="shared" si="89"/>
        <v>0.29154761125447237</v>
      </c>
      <c r="I386" s="17">
        <f t="shared" si="82"/>
        <v>120.37172833262085</v>
      </c>
      <c r="J386" s="18">
        <f t="shared" si="83"/>
        <v>-38.841728332620846</v>
      </c>
      <c r="K386" s="21">
        <f t="shared" si="90"/>
        <v>-39.010932539762905</v>
      </c>
      <c r="L386" s="22">
        <f t="shared" si="91"/>
        <v>0.16920420714205875</v>
      </c>
      <c r="M386" s="17">
        <f t="shared" si="84"/>
        <v>26.71569269542411</v>
      </c>
      <c r="N386" s="18">
        <f t="shared" si="85"/>
        <v>54.814307304575891</v>
      </c>
      <c r="O386" s="21">
        <f t="shared" si="92"/>
        <v>54.793195856893249</v>
      </c>
      <c r="P386" s="22">
        <f t="shared" si="93"/>
        <v>2.1111447682642392E-2</v>
      </c>
      <c r="Q386" s="17">
        <f t="shared" si="86"/>
        <v>86.456034393928476</v>
      </c>
      <c r="R386" s="18">
        <f t="shared" si="87"/>
        <v>-4.9260343939284752</v>
      </c>
      <c r="S386" s="21">
        <f t="shared" si="94"/>
        <v>-5.0638276201832753</v>
      </c>
      <c r="T386" s="22">
        <f t="shared" si="95"/>
        <v>0.13779322625480006</v>
      </c>
    </row>
    <row r="387" spans="1:20" x14ac:dyDescent="0.25">
      <c r="A387">
        <v>2145</v>
      </c>
      <c r="B387" t="s">
        <v>373</v>
      </c>
      <c r="C387" s="8">
        <v>141.35</v>
      </c>
      <c r="D387" s="8">
        <v>81.14</v>
      </c>
      <c r="E387" s="17">
        <f t="shared" si="80"/>
        <v>199.16875378931826</v>
      </c>
      <c r="F387" s="18">
        <f t="shared" si="81"/>
        <v>-118.02875378931826</v>
      </c>
      <c r="G387" s="21">
        <f t="shared" si="88"/>
        <v>-117.64625669443936</v>
      </c>
      <c r="H387" s="22">
        <f t="shared" si="89"/>
        <v>-0.38249709487890016</v>
      </c>
      <c r="I387" s="17">
        <f t="shared" si="82"/>
        <v>120.3403535437705</v>
      </c>
      <c r="J387" s="18">
        <f t="shared" si="83"/>
        <v>-39.200353543770504</v>
      </c>
      <c r="K387" s="21">
        <f t="shared" si="90"/>
        <v>-38.841728332620846</v>
      </c>
      <c r="L387" s="22">
        <f t="shared" si="91"/>
        <v>-0.35862521114965773</v>
      </c>
      <c r="M387" s="17">
        <f t="shared" si="84"/>
        <v>26.655421758386566</v>
      </c>
      <c r="N387" s="18">
        <f t="shared" si="85"/>
        <v>54.484578241613434</v>
      </c>
      <c r="O387" s="21">
        <f t="shared" si="92"/>
        <v>54.814307304575891</v>
      </c>
      <c r="P387" s="22">
        <f t="shared" si="93"/>
        <v>-0.32972906296245696</v>
      </c>
      <c r="Q387" s="17">
        <f t="shared" si="86"/>
        <v>86.418530633197705</v>
      </c>
      <c r="R387" s="18">
        <f t="shared" si="87"/>
        <v>-5.278530633197704</v>
      </c>
      <c r="S387" s="21">
        <f t="shared" si="94"/>
        <v>-4.9260343939284752</v>
      </c>
      <c r="T387" s="22">
        <f t="shared" si="95"/>
        <v>-0.35249623926922879</v>
      </c>
    </row>
    <row r="388" spans="1:20" x14ac:dyDescent="0.25">
      <c r="A388">
        <v>2144</v>
      </c>
      <c r="B388" t="s">
        <v>374</v>
      </c>
      <c r="C388" s="8">
        <v>141.35</v>
      </c>
      <c r="D388" s="8">
        <v>81.63</v>
      </c>
      <c r="E388" s="17">
        <f t="shared" si="80"/>
        <v>199.16875378931826</v>
      </c>
      <c r="F388" s="18">
        <f t="shared" si="81"/>
        <v>-117.53875378931826</v>
      </c>
      <c r="G388" s="21">
        <f t="shared" si="88"/>
        <v>-118.02875378931826</v>
      </c>
      <c r="H388" s="22">
        <f t="shared" si="89"/>
        <v>0.48999999999999488</v>
      </c>
      <c r="I388" s="17">
        <f t="shared" si="82"/>
        <v>120.3403535437705</v>
      </c>
      <c r="J388" s="18">
        <f t="shared" si="83"/>
        <v>-38.710353543770509</v>
      </c>
      <c r="K388" s="21">
        <f t="shared" si="90"/>
        <v>-39.200353543770504</v>
      </c>
      <c r="L388" s="22">
        <f t="shared" si="91"/>
        <v>0.48999999999999488</v>
      </c>
      <c r="M388" s="17">
        <f t="shared" si="84"/>
        <v>26.655421758386566</v>
      </c>
      <c r="N388" s="18">
        <f t="shared" si="85"/>
        <v>54.974578241613429</v>
      </c>
      <c r="O388" s="21">
        <f t="shared" si="92"/>
        <v>54.484578241613434</v>
      </c>
      <c r="P388" s="22">
        <f t="shared" si="93"/>
        <v>0.48999999999999488</v>
      </c>
      <c r="Q388" s="17">
        <f t="shared" si="86"/>
        <v>86.418530633197705</v>
      </c>
      <c r="R388" s="18">
        <f t="shared" si="87"/>
        <v>-4.7885306331977091</v>
      </c>
      <c r="S388" s="21">
        <f t="shared" si="94"/>
        <v>-5.278530633197704</v>
      </c>
      <c r="T388" s="22">
        <f t="shared" si="95"/>
        <v>0.48999999999999488</v>
      </c>
    </row>
    <row r="389" spans="1:20" x14ac:dyDescent="0.25">
      <c r="A389">
        <v>2143</v>
      </c>
      <c r="B389" t="s">
        <v>375</v>
      </c>
      <c r="C389" s="8">
        <v>142.83000000000001</v>
      </c>
      <c r="D389" s="8">
        <v>82.49</v>
      </c>
      <c r="E389" s="17">
        <f t="shared" si="80"/>
        <v>199.30755753405822</v>
      </c>
      <c r="F389" s="18">
        <f t="shared" si="81"/>
        <v>-116.81755753405822</v>
      </c>
      <c r="G389" s="21">
        <f t="shared" si="88"/>
        <v>-117.53875378931826</v>
      </c>
      <c r="H389" s="22">
        <f t="shared" si="89"/>
        <v>0.72119625526003972</v>
      </c>
      <c r="I389" s="17">
        <f t="shared" si="82"/>
        <v>120.92078713750162</v>
      </c>
      <c r="J389" s="18">
        <f t="shared" si="83"/>
        <v>-38.430787137501625</v>
      </c>
      <c r="K389" s="21">
        <f t="shared" si="90"/>
        <v>-38.710353543770509</v>
      </c>
      <c r="L389" s="22">
        <f t="shared" si="91"/>
        <v>0.27956640626888429</v>
      </c>
      <c r="M389" s="17">
        <f t="shared" si="84"/>
        <v>27.770434093580974</v>
      </c>
      <c r="N389" s="18">
        <f t="shared" si="85"/>
        <v>54.719565906419021</v>
      </c>
      <c r="O389" s="21">
        <f t="shared" si="92"/>
        <v>54.974578241613429</v>
      </c>
      <c r="P389" s="22">
        <f t="shared" si="93"/>
        <v>-0.25501233519440802</v>
      </c>
      <c r="Q389" s="17">
        <f t="shared" si="86"/>
        <v>87.112350206716982</v>
      </c>
      <c r="R389" s="18">
        <f t="shared" si="87"/>
        <v>-4.6223502067169875</v>
      </c>
      <c r="S389" s="21">
        <f t="shared" si="94"/>
        <v>-4.7885306331977091</v>
      </c>
      <c r="T389" s="22">
        <f t="shared" si="95"/>
        <v>0.16618042648072162</v>
      </c>
    </row>
    <row r="390" spans="1:20" x14ac:dyDescent="0.25">
      <c r="A390">
        <v>2142</v>
      </c>
      <c r="B390" t="s">
        <v>376</v>
      </c>
      <c r="C390" s="8">
        <v>141.56</v>
      </c>
      <c r="D390" s="8">
        <v>81.191299999999998</v>
      </c>
      <c r="E390" s="17">
        <f t="shared" si="80"/>
        <v>199.18844891526109</v>
      </c>
      <c r="F390" s="18">
        <f t="shared" si="81"/>
        <v>-117.99714891526109</v>
      </c>
      <c r="G390" s="21">
        <f t="shared" si="88"/>
        <v>-116.81755753405822</v>
      </c>
      <c r="H390" s="22">
        <f t="shared" si="89"/>
        <v>-1.1795913812028687</v>
      </c>
      <c r="I390" s="17">
        <f t="shared" si="82"/>
        <v>120.42271236450263</v>
      </c>
      <c r="J390" s="18">
        <f t="shared" si="83"/>
        <v>-39.231412364502631</v>
      </c>
      <c r="K390" s="21">
        <f t="shared" si="90"/>
        <v>-38.430787137501625</v>
      </c>
      <c r="L390" s="22">
        <f t="shared" si="91"/>
        <v>-0.80062522700100658</v>
      </c>
      <c r="M390" s="17">
        <f t="shared" si="84"/>
        <v>26.813632968110099</v>
      </c>
      <c r="N390" s="18">
        <f t="shared" si="85"/>
        <v>54.377667031889899</v>
      </c>
      <c r="O390" s="21">
        <f t="shared" si="92"/>
        <v>54.719565906419021</v>
      </c>
      <c r="P390" s="22">
        <f t="shared" si="93"/>
        <v>-0.3418988745291216</v>
      </c>
      <c r="Q390" s="17">
        <f t="shared" si="86"/>
        <v>86.516978005115973</v>
      </c>
      <c r="R390" s="18">
        <f t="shared" si="87"/>
        <v>-5.3256780051159751</v>
      </c>
      <c r="S390" s="21">
        <f t="shared" si="94"/>
        <v>-4.6223502067169875</v>
      </c>
      <c r="T390" s="22">
        <f t="shared" si="95"/>
        <v>-0.70332779839898762</v>
      </c>
    </row>
    <row r="391" spans="1:20" x14ac:dyDescent="0.25">
      <c r="A391">
        <v>2141</v>
      </c>
      <c r="B391" t="s">
        <v>377</v>
      </c>
      <c r="C391" s="8">
        <v>141.8486</v>
      </c>
      <c r="D391" s="8">
        <v>81.726600000000005</v>
      </c>
      <c r="E391" s="17">
        <f t="shared" si="80"/>
        <v>199.2155156454854</v>
      </c>
      <c r="F391" s="18">
        <f t="shared" si="81"/>
        <v>-117.48891564548539</v>
      </c>
      <c r="G391" s="21">
        <f t="shared" si="88"/>
        <v>-117.99714891526109</v>
      </c>
      <c r="H391" s="22">
        <f t="shared" si="89"/>
        <v>0.50823326977570105</v>
      </c>
      <c r="I391" s="17">
        <f t="shared" si="82"/>
        <v>120.5358969152802</v>
      </c>
      <c r="J391" s="18">
        <f t="shared" si="83"/>
        <v>-38.8092969152802</v>
      </c>
      <c r="K391" s="21">
        <f t="shared" si="90"/>
        <v>-39.231412364502631</v>
      </c>
      <c r="L391" s="22">
        <f t="shared" si="91"/>
        <v>0.42211544922243149</v>
      </c>
      <c r="M391" s="17">
        <f t="shared" si="84"/>
        <v>27.031060373473011</v>
      </c>
      <c r="N391" s="18">
        <f t="shared" si="85"/>
        <v>54.695539626526994</v>
      </c>
      <c r="O391" s="21">
        <f t="shared" si="92"/>
        <v>54.377667031889899</v>
      </c>
      <c r="P391" s="22">
        <f t="shared" si="93"/>
        <v>0.31787259463709461</v>
      </c>
      <c r="Q391" s="17">
        <f t="shared" si="86"/>
        <v>86.652272821952238</v>
      </c>
      <c r="R391" s="18">
        <f t="shared" si="87"/>
        <v>-4.925672821952233</v>
      </c>
      <c r="S391" s="21">
        <f t="shared" si="94"/>
        <v>-5.3256780051159751</v>
      </c>
      <c r="T391" s="22">
        <f t="shared" si="95"/>
        <v>0.40000518316374212</v>
      </c>
    </row>
    <row r="392" spans="1:20" x14ac:dyDescent="0.25">
      <c r="A392">
        <v>2140</v>
      </c>
      <c r="B392" t="s">
        <v>378</v>
      </c>
      <c r="C392" s="8">
        <v>142.96</v>
      </c>
      <c r="D392" s="8">
        <v>82.34</v>
      </c>
      <c r="E392" s="17">
        <f t="shared" si="80"/>
        <v>199.31974975487995</v>
      </c>
      <c r="F392" s="18">
        <f t="shared" si="81"/>
        <v>-116.97974975487995</v>
      </c>
      <c r="G392" s="21">
        <f t="shared" si="88"/>
        <v>-117.48891564548539</v>
      </c>
      <c r="H392" s="22">
        <f t="shared" si="89"/>
        <v>0.50916589060544482</v>
      </c>
      <c r="I392" s="17">
        <f t="shared" si="82"/>
        <v>120.9717711693834</v>
      </c>
      <c r="J392" s="18">
        <f t="shared" si="83"/>
        <v>-38.631771169383399</v>
      </c>
      <c r="K392" s="21">
        <f t="shared" si="90"/>
        <v>-38.8092969152802</v>
      </c>
      <c r="L392" s="22">
        <f t="shared" si="91"/>
        <v>0.17752574589680137</v>
      </c>
      <c r="M392" s="17">
        <f t="shared" si="84"/>
        <v>27.868374366266977</v>
      </c>
      <c r="N392" s="18">
        <f t="shared" si="85"/>
        <v>54.471625633733026</v>
      </c>
      <c r="O392" s="21">
        <f t="shared" si="92"/>
        <v>54.695539626526994</v>
      </c>
      <c r="P392" s="22">
        <f t="shared" si="93"/>
        <v>-0.22391399279396751</v>
      </c>
      <c r="Q392" s="17">
        <f t="shared" si="86"/>
        <v>87.173293817904479</v>
      </c>
      <c r="R392" s="18">
        <f t="shared" si="87"/>
        <v>-4.833293817904476</v>
      </c>
      <c r="S392" s="21">
        <f t="shared" si="94"/>
        <v>-4.925672821952233</v>
      </c>
      <c r="T392" s="22">
        <f t="shared" si="95"/>
        <v>9.2379004047757007E-2</v>
      </c>
    </row>
    <row r="393" spans="1:20" x14ac:dyDescent="0.25">
      <c r="A393">
        <v>2139</v>
      </c>
      <c r="B393" t="s">
        <v>379</v>
      </c>
      <c r="C393" s="8">
        <v>139.72</v>
      </c>
      <c r="D393" s="8">
        <v>80.34</v>
      </c>
      <c r="E393" s="17">
        <f t="shared" si="80"/>
        <v>199.01588209747632</v>
      </c>
      <c r="F393" s="18">
        <f t="shared" si="81"/>
        <v>-118.67588209747632</v>
      </c>
      <c r="G393" s="21">
        <f t="shared" si="88"/>
        <v>-116.97974975487995</v>
      </c>
      <c r="H393" s="22">
        <f t="shared" si="89"/>
        <v>-1.6961323425963712</v>
      </c>
      <c r="I393" s="17">
        <f t="shared" si="82"/>
        <v>119.70109222094504</v>
      </c>
      <c r="J393" s="18">
        <f t="shared" si="83"/>
        <v>-39.361092220945039</v>
      </c>
      <c r="K393" s="21">
        <f t="shared" si="90"/>
        <v>-38.631771169383399</v>
      </c>
      <c r="L393" s="22">
        <f t="shared" si="91"/>
        <v>-0.72932105156164084</v>
      </c>
      <c r="M393" s="17">
        <f t="shared" si="84"/>
        <v>25.427401416246795</v>
      </c>
      <c r="N393" s="18">
        <f t="shared" si="85"/>
        <v>54.912598583753208</v>
      </c>
      <c r="O393" s="21">
        <f t="shared" si="92"/>
        <v>54.471625633733026</v>
      </c>
      <c r="P393" s="22">
        <f t="shared" si="93"/>
        <v>0.440972950020182</v>
      </c>
      <c r="Q393" s="17">
        <f t="shared" si="86"/>
        <v>85.654391508308237</v>
      </c>
      <c r="R393" s="18">
        <f t="shared" si="87"/>
        <v>-5.3143915083082334</v>
      </c>
      <c r="S393" s="21">
        <f t="shared" si="94"/>
        <v>-4.833293817904476</v>
      </c>
      <c r="T393" s="22">
        <f t="shared" si="95"/>
        <v>-0.48109769040375738</v>
      </c>
    </row>
    <row r="394" spans="1:20" x14ac:dyDescent="0.25">
      <c r="A394">
        <v>2138</v>
      </c>
      <c r="B394" t="s">
        <v>380</v>
      </c>
      <c r="C394" s="8">
        <v>138.04</v>
      </c>
      <c r="D394" s="8">
        <v>79.209999999999994</v>
      </c>
      <c r="E394" s="17">
        <f t="shared" si="80"/>
        <v>198.8583210899337</v>
      </c>
      <c r="F394" s="18">
        <f t="shared" si="81"/>
        <v>-119.6483210899337</v>
      </c>
      <c r="G394" s="21">
        <f t="shared" si="88"/>
        <v>-118.67588209747632</v>
      </c>
      <c r="H394" s="22">
        <f t="shared" si="89"/>
        <v>-0.97243899245738419</v>
      </c>
      <c r="I394" s="17">
        <f t="shared" si="82"/>
        <v>119.04222165508813</v>
      </c>
      <c r="J394" s="18">
        <f t="shared" si="83"/>
        <v>-39.832221655088134</v>
      </c>
      <c r="K394" s="21">
        <f t="shared" si="90"/>
        <v>-39.361092220945039</v>
      </c>
      <c r="L394" s="22">
        <f t="shared" si="91"/>
        <v>-0.47112943414309427</v>
      </c>
      <c r="M394" s="17">
        <f t="shared" si="84"/>
        <v>24.161711738458564</v>
      </c>
      <c r="N394" s="18">
        <f t="shared" si="85"/>
        <v>55.04828826154143</v>
      </c>
      <c r="O394" s="21">
        <f t="shared" si="92"/>
        <v>54.912598583753208</v>
      </c>
      <c r="P394" s="22">
        <f t="shared" si="93"/>
        <v>0.13568967778822127</v>
      </c>
      <c r="Q394" s="17">
        <f t="shared" si="86"/>
        <v>84.866812532962044</v>
      </c>
      <c r="R394" s="18">
        <f t="shared" si="87"/>
        <v>-5.65681253296205</v>
      </c>
      <c r="S394" s="21">
        <f t="shared" si="94"/>
        <v>-5.3143915083082334</v>
      </c>
      <c r="T394" s="22">
        <f t="shared" si="95"/>
        <v>-0.34242102465381663</v>
      </c>
    </row>
    <row r="395" spans="1:20" x14ac:dyDescent="0.25">
      <c r="A395">
        <v>2137</v>
      </c>
      <c r="B395" t="s">
        <v>381</v>
      </c>
      <c r="C395" s="8">
        <v>138.16</v>
      </c>
      <c r="D395" s="8">
        <v>79.38</v>
      </c>
      <c r="E395" s="17">
        <f t="shared" si="80"/>
        <v>198.86957544761529</v>
      </c>
      <c r="F395" s="18">
        <f t="shared" si="81"/>
        <v>-119.48957544761529</v>
      </c>
      <c r="G395" s="21">
        <f t="shared" si="88"/>
        <v>-119.6483210899337</v>
      </c>
      <c r="H395" s="22">
        <f t="shared" si="89"/>
        <v>0.15874564231840793</v>
      </c>
      <c r="I395" s="17">
        <f t="shared" si="82"/>
        <v>119.08928383836361</v>
      </c>
      <c r="J395" s="18">
        <f t="shared" si="83"/>
        <v>-39.709283838363618</v>
      </c>
      <c r="K395" s="21">
        <f t="shared" si="90"/>
        <v>-39.832221655088134</v>
      </c>
      <c r="L395" s="22">
        <f t="shared" si="91"/>
        <v>0.12293781672451587</v>
      </c>
      <c r="M395" s="17">
        <f t="shared" si="84"/>
        <v>24.252118144014872</v>
      </c>
      <c r="N395" s="18">
        <f t="shared" si="85"/>
        <v>55.127881855985123</v>
      </c>
      <c r="O395" s="21">
        <f t="shared" si="92"/>
        <v>55.04828826154143</v>
      </c>
      <c r="P395" s="22">
        <f t="shared" si="93"/>
        <v>7.9593594443693405E-2</v>
      </c>
      <c r="Q395" s="17">
        <f t="shared" si="86"/>
        <v>84.923068174058201</v>
      </c>
      <c r="R395" s="18">
        <f t="shared" si="87"/>
        <v>-5.543068174058206</v>
      </c>
      <c r="S395" s="21">
        <f t="shared" si="94"/>
        <v>-5.65681253296205</v>
      </c>
      <c r="T395" s="22">
        <f t="shared" si="95"/>
        <v>0.11374435890384405</v>
      </c>
    </row>
    <row r="396" spans="1:20" x14ac:dyDescent="0.25">
      <c r="A396">
        <v>2136</v>
      </c>
      <c r="B396" t="s">
        <v>382</v>
      </c>
      <c r="C396" s="8">
        <v>138.26499999999999</v>
      </c>
      <c r="D396" s="8">
        <v>79.150000000000006</v>
      </c>
      <c r="E396" s="17">
        <f t="shared" si="80"/>
        <v>198.87942301058672</v>
      </c>
      <c r="F396" s="18">
        <f t="shared" si="81"/>
        <v>-119.72942301058671</v>
      </c>
      <c r="G396" s="21">
        <f t="shared" si="88"/>
        <v>-119.48957544761529</v>
      </c>
      <c r="H396" s="22">
        <f t="shared" si="89"/>
        <v>-0.23984756297141985</v>
      </c>
      <c r="I396" s="17">
        <f t="shared" si="82"/>
        <v>119.13046324872967</v>
      </c>
      <c r="J396" s="18">
        <f t="shared" si="83"/>
        <v>-39.980463248729663</v>
      </c>
      <c r="K396" s="21">
        <f t="shared" si="90"/>
        <v>-39.709283838363618</v>
      </c>
      <c r="L396" s="22">
        <f t="shared" si="91"/>
        <v>-0.2711794103660452</v>
      </c>
      <c r="M396" s="17">
        <f t="shared" si="84"/>
        <v>24.331223748876624</v>
      </c>
      <c r="N396" s="18">
        <f t="shared" si="85"/>
        <v>54.818776251123381</v>
      </c>
      <c r="O396" s="21">
        <f t="shared" si="92"/>
        <v>55.127881855985123</v>
      </c>
      <c r="P396" s="22">
        <f t="shared" si="93"/>
        <v>-0.30910560486174177</v>
      </c>
      <c r="Q396" s="17">
        <f t="shared" si="86"/>
        <v>84.972291860017336</v>
      </c>
      <c r="R396" s="18">
        <f t="shared" si="87"/>
        <v>-5.8222918600173301</v>
      </c>
      <c r="S396" s="21">
        <f t="shared" si="94"/>
        <v>-5.543068174058206</v>
      </c>
      <c r="T396" s="22">
        <f t="shared" si="95"/>
        <v>-0.27922368595912417</v>
      </c>
    </row>
    <row r="397" spans="1:20" x14ac:dyDescent="0.25">
      <c r="A397">
        <v>2135</v>
      </c>
      <c r="B397" t="s">
        <v>383</v>
      </c>
      <c r="C397" s="8">
        <v>137.79</v>
      </c>
      <c r="D397" s="8">
        <v>78.7</v>
      </c>
      <c r="E397" s="17">
        <f t="shared" si="80"/>
        <v>198.83487451143031</v>
      </c>
      <c r="F397" s="18">
        <f t="shared" si="81"/>
        <v>-120.13487451143031</v>
      </c>
      <c r="G397" s="21">
        <f t="shared" si="88"/>
        <v>-119.72942301058671</v>
      </c>
      <c r="H397" s="22">
        <f t="shared" si="89"/>
        <v>-0.40545150084359705</v>
      </c>
      <c r="I397" s="17">
        <f t="shared" si="82"/>
        <v>118.94417543993083</v>
      </c>
      <c r="J397" s="18">
        <f t="shared" si="83"/>
        <v>-40.244175439930828</v>
      </c>
      <c r="K397" s="21">
        <f t="shared" si="90"/>
        <v>-39.980463248729663</v>
      </c>
      <c r="L397" s="22">
        <f t="shared" si="91"/>
        <v>-0.26371219120116507</v>
      </c>
      <c r="M397" s="17">
        <f t="shared" si="84"/>
        <v>23.973365060216267</v>
      </c>
      <c r="N397" s="18">
        <f t="shared" si="85"/>
        <v>54.726634939783736</v>
      </c>
      <c r="O397" s="21">
        <f t="shared" si="92"/>
        <v>54.818776251123381</v>
      </c>
      <c r="P397" s="22">
        <f t="shared" si="93"/>
        <v>-9.2141311339645426E-2</v>
      </c>
      <c r="Q397" s="17">
        <f t="shared" si="86"/>
        <v>84.749613280678375</v>
      </c>
      <c r="R397" s="18">
        <f t="shared" si="87"/>
        <v>-6.049613280678372</v>
      </c>
      <c r="S397" s="21">
        <f t="shared" si="94"/>
        <v>-5.8222918600173301</v>
      </c>
      <c r="T397" s="22">
        <f t="shared" si="95"/>
        <v>-0.22732142066104188</v>
      </c>
    </row>
    <row r="398" spans="1:20" x14ac:dyDescent="0.25">
      <c r="A398">
        <v>2134</v>
      </c>
      <c r="B398" t="s">
        <v>384</v>
      </c>
      <c r="C398" s="8">
        <v>135.9299</v>
      </c>
      <c r="D398" s="8">
        <v>77.239999999999995</v>
      </c>
      <c r="E398" s="17">
        <f t="shared" si="80"/>
        <v>198.66042258873387</v>
      </c>
      <c r="F398" s="18">
        <f t="shared" si="81"/>
        <v>-121.42042258873387</v>
      </c>
      <c r="G398" s="21">
        <f t="shared" si="88"/>
        <v>-120.13487451143031</v>
      </c>
      <c r="H398" s="22">
        <f t="shared" si="89"/>
        <v>-1.2855480773035595</v>
      </c>
      <c r="I398" s="17">
        <f t="shared" si="82"/>
        <v>118.21467238067461</v>
      </c>
      <c r="J398" s="18">
        <f t="shared" si="83"/>
        <v>-40.974672380674619</v>
      </c>
      <c r="K398" s="21">
        <f t="shared" si="90"/>
        <v>-40.244175439930828</v>
      </c>
      <c r="L398" s="22">
        <f t="shared" si="91"/>
        <v>-0.7304969407437909</v>
      </c>
      <c r="M398" s="17">
        <f t="shared" si="84"/>
        <v>22.571990435422293</v>
      </c>
      <c r="N398" s="18">
        <f t="shared" si="85"/>
        <v>54.668009564577702</v>
      </c>
      <c r="O398" s="21">
        <f t="shared" si="92"/>
        <v>54.726634939783736</v>
      </c>
      <c r="P398" s="22">
        <f t="shared" si="93"/>
        <v>-5.8625375206034391E-2</v>
      </c>
      <c r="Q398" s="17">
        <f t="shared" si="86"/>
        <v>83.877603963987042</v>
      </c>
      <c r="R398" s="18">
        <f t="shared" si="87"/>
        <v>-6.637603963987047</v>
      </c>
      <c r="S398" s="21">
        <f t="shared" si="94"/>
        <v>-6.049613280678372</v>
      </c>
      <c r="T398" s="22">
        <f t="shared" si="95"/>
        <v>-0.58799068330867499</v>
      </c>
    </row>
    <row r="399" spans="1:20" x14ac:dyDescent="0.25">
      <c r="A399">
        <v>2133</v>
      </c>
      <c r="B399" t="s">
        <v>385</v>
      </c>
      <c r="C399" s="8">
        <v>135.69999999999999</v>
      </c>
      <c r="D399" s="8">
        <v>76.840100000000007</v>
      </c>
      <c r="E399" s="17">
        <f t="shared" si="80"/>
        <v>198.63886111514216</v>
      </c>
      <c r="F399" s="18">
        <f t="shared" si="81"/>
        <v>-121.79876111514216</v>
      </c>
      <c r="G399" s="21">
        <f t="shared" si="88"/>
        <v>-121.42042258873387</v>
      </c>
      <c r="H399" s="22">
        <f t="shared" si="89"/>
        <v>-0.37833852640828525</v>
      </c>
      <c r="I399" s="17">
        <f t="shared" si="82"/>
        <v>118.12450908121596</v>
      </c>
      <c r="J399" s="18">
        <f t="shared" si="83"/>
        <v>-41.284409081215955</v>
      </c>
      <c r="K399" s="21">
        <f t="shared" si="90"/>
        <v>-40.974672380674619</v>
      </c>
      <c r="L399" s="22">
        <f t="shared" si="91"/>
        <v>-0.30973670054133606</v>
      </c>
      <c r="M399" s="17">
        <f t="shared" si="84"/>
        <v>22.398786830110666</v>
      </c>
      <c r="N399" s="18">
        <f t="shared" si="85"/>
        <v>54.441313169889341</v>
      </c>
      <c r="O399" s="21">
        <f t="shared" si="92"/>
        <v>54.668009564577702</v>
      </c>
      <c r="P399" s="22">
        <f t="shared" si="93"/>
        <v>-0.22669639468836067</v>
      </c>
      <c r="Q399" s="17">
        <f t="shared" si="86"/>
        <v>83.769827531586969</v>
      </c>
      <c r="R399" s="18">
        <f t="shared" si="87"/>
        <v>-6.9297275315869626</v>
      </c>
      <c r="S399" s="21">
        <f t="shared" si="94"/>
        <v>-6.637603963987047</v>
      </c>
      <c r="T399" s="22">
        <f t="shared" si="95"/>
        <v>-0.29212356759991565</v>
      </c>
    </row>
    <row r="400" spans="1:20" x14ac:dyDescent="0.25">
      <c r="A400">
        <v>2132</v>
      </c>
      <c r="B400" t="s">
        <v>386</v>
      </c>
      <c r="C400" s="8">
        <v>136.37</v>
      </c>
      <c r="D400" s="8">
        <v>77.48</v>
      </c>
      <c r="E400" s="17">
        <f t="shared" ref="E400:E463" si="96">+$G$3*$C400+$G$4</f>
        <v>198.70169794553118</v>
      </c>
      <c r="F400" s="18">
        <f t="shared" ref="F400:F463" si="97">+$D400-E400</f>
        <v>-121.22169794553118</v>
      </c>
      <c r="G400" s="21">
        <f t="shared" si="88"/>
        <v>-121.79876111514216</v>
      </c>
      <c r="H400" s="22">
        <f t="shared" si="89"/>
        <v>0.57706316961098025</v>
      </c>
      <c r="I400" s="17">
        <f t="shared" ref="I400:I463" si="98">+$G$5*$C400+$G$6</f>
        <v>118.38727293783748</v>
      </c>
      <c r="J400" s="18">
        <f t="shared" ref="J400:J463" si="99">+$D400-I400</f>
        <v>-40.907272937837476</v>
      </c>
      <c r="K400" s="21">
        <f t="shared" si="90"/>
        <v>-41.284409081215955</v>
      </c>
      <c r="L400" s="22">
        <f t="shared" si="91"/>
        <v>0.37713614337847901</v>
      </c>
      <c r="M400" s="17">
        <f t="shared" ref="M400:M463" si="100">+$G$7*$C400+$G$8</f>
        <v>22.903555927800028</v>
      </c>
      <c r="N400" s="18">
        <f t="shared" ref="N400:N463" si="101">+$D400-M400</f>
        <v>54.576444072199976</v>
      </c>
      <c r="O400" s="21">
        <f t="shared" si="92"/>
        <v>54.441313169889341</v>
      </c>
      <c r="P400" s="22">
        <f t="shared" si="93"/>
        <v>0.13513090231063529</v>
      </c>
      <c r="Q400" s="17">
        <f t="shared" ref="Q400:Q463" si="102">+$G$9*$C400+$G$10</f>
        <v>84.08392152770719</v>
      </c>
      <c r="R400" s="18">
        <f t="shared" ref="R400:R463" si="103">+$D400-Q400</f>
        <v>-6.6039215277071861</v>
      </c>
      <c r="S400" s="21">
        <f t="shared" si="94"/>
        <v>-6.9297275315869626</v>
      </c>
      <c r="T400" s="22">
        <f t="shared" si="95"/>
        <v>0.32580600387977654</v>
      </c>
    </row>
    <row r="401" spans="1:20" x14ac:dyDescent="0.25">
      <c r="A401">
        <v>2131</v>
      </c>
      <c r="B401" t="s">
        <v>387</v>
      </c>
      <c r="C401" s="8">
        <v>139.13</v>
      </c>
      <c r="D401" s="8">
        <v>79.119399999999999</v>
      </c>
      <c r="E401" s="17">
        <f t="shared" si="96"/>
        <v>198.96054817220838</v>
      </c>
      <c r="F401" s="18">
        <f t="shared" si="97"/>
        <v>-119.84114817220838</v>
      </c>
      <c r="G401" s="21">
        <f t="shared" ref="G401:G464" si="104">+F400</f>
        <v>-121.22169794553118</v>
      </c>
      <c r="H401" s="22">
        <f t="shared" ref="H401:H464" si="105">+F401-G401</f>
        <v>1.380549773322798</v>
      </c>
      <c r="I401" s="17">
        <f t="shared" si="98"/>
        <v>119.46970315317387</v>
      </c>
      <c r="J401" s="18">
        <f t="shared" si="99"/>
        <v>-40.350303153173869</v>
      </c>
      <c r="K401" s="21">
        <f t="shared" ref="K401:K464" si="106">+J400</f>
        <v>-40.907272937837476</v>
      </c>
      <c r="L401" s="22">
        <f t="shared" ref="L401:L464" si="107">+J401-K401</f>
        <v>0.55696978466360747</v>
      </c>
      <c r="M401" s="17">
        <f t="shared" si="100"/>
        <v>24.982903255594977</v>
      </c>
      <c r="N401" s="18">
        <f t="shared" si="101"/>
        <v>54.136496744405022</v>
      </c>
      <c r="O401" s="21">
        <f t="shared" ref="O401:O464" si="108">+N400</f>
        <v>54.576444072199976</v>
      </c>
      <c r="P401" s="22">
        <f t="shared" ref="P401:P464" si="109">+N401-O401</f>
        <v>-0.43994732779495394</v>
      </c>
      <c r="Q401" s="17">
        <f t="shared" si="102"/>
        <v>85.377801272918802</v>
      </c>
      <c r="R401" s="18">
        <f t="shared" si="103"/>
        <v>-6.2584012729188032</v>
      </c>
      <c r="S401" s="21">
        <f t="shared" ref="S401:S464" si="110">+R400</f>
        <v>-6.6039215277071861</v>
      </c>
      <c r="T401" s="22">
        <f t="shared" ref="T401:T464" si="111">+R401-S401</f>
        <v>0.34552025478838289</v>
      </c>
    </row>
    <row r="402" spans="1:20" x14ac:dyDescent="0.25">
      <c r="A402">
        <v>2130</v>
      </c>
      <c r="B402" t="s">
        <v>388</v>
      </c>
      <c r="C402" s="8">
        <v>139.19</v>
      </c>
      <c r="D402" s="8">
        <v>79.261099999999999</v>
      </c>
      <c r="E402" s="17">
        <f t="shared" si="96"/>
        <v>198.96617535104917</v>
      </c>
      <c r="F402" s="18">
        <f t="shared" si="97"/>
        <v>-119.70507535104917</v>
      </c>
      <c r="G402" s="21">
        <f t="shared" si="104"/>
        <v>-119.84114817220838</v>
      </c>
      <c r="H402" s="22">
        <f t="shared" si="105"/>
        <v>0.13607282115920327</v>
      </c>
      <c r="I402" s="17">
        <f t="shared" si="98"/>
        <v>119.49323424481162</v>
      </c>
      <c r="J402" s="18">
        <f t="shared" si="99"/>
        <v>-40.232134244811618</v>
      </c>
      <c r="K402" s="21">
        <f t="shared" si="106"/>
        <v>-40.350303153173869</v>
      </c>
      <c r="L402" s="22">
        <f t="shared" si="107"/>
        <v>0.11816890836225014</v>
      </c>
      <c r="M402" s="17">
        <f t="shared" si="100"/>
        <v>25.028106458373131</v>
      </c>
      <c r="N402" s="18">
        <f t="shared" si="101"/>
        <v>54.232993541626868</v>
      </c>
      <c r="O402" s="21">
        <f t="shared" si="108"/>
        <v>54.136496744405022</v>
      </c>
      <c r="P402" s="22">
        <f t="shared" si="109"/>
        <v>9.6496797221846009E-2</v>
      </c>
      <c r="Q402" s="17">
        <f t="shared" si="102"/>
        <v>85.405929093466881</v>
      </c>
      <c r="R402" s="18">
        <f t="shared" si="103"/>
        <v>-6.1448290934668819</v>
      </c>
      <c r="S402" s="21">
        <f t="shared" si="110"/>
        <v>-6.2584012729188032</v>
      </c>
      <c r="T402" s="22">
        <f t="shared" si="111"/>
        <v>0.11357217945192133</v>
      </c>
    </row>
    <row r="403" spans="1:20" x14ac:dyDescent="0.25">
      <c r="A403">
        <v>2129</v>
      </c>
      <c r="B403" t="s">
        <v>389</v>
      </c>
      <c r="C403" s="8">
        <v>139.44999999999999</v>
      </c>
      <c r="D403" s="8">
        <v>79.680000000000007</v>
      </c>
      <c r="E403" s="17">
        <f t="shared" si="96"/>
        <v>198.99055979269266</v>
      </c>
      <c r="F403" s="18">
        <f t="shared" si="97"/>
        <v>-119.31055979269266</v>
      </c>
      <c r="G403" s="21">
        <f t="shared" si="104"/>
        <v>-119.70507535104917</v>
      </c>
      <c r="H403" s="22">
        <f t="shared" si="105"/>
        <v>0.39451555835651675</v>
      </c>
      <c r="I403" s="17">
        <f t="shared" si="98"/>
        <v>119.59520230857518</v>
      </c>
      <c r="J403" s="18">
        <f t="shared" si="99"/>
        <v>-39.915202308575175</v>
      </c>
      <c r="K403" s="21">
        <f t="shared" si="106"/>
        <v>-40.232134244811618</v>
      </c>
      <c r="L403" s="22">
        <f t="shared" si="107"/>
        <v>0.31693193623644333</v>
      </c>
      <c r="M403" s="17">
        <f t="shared" si="100"/>
        <v>25.223987003745108</v>
      </c>
      <c r="N403" s="18">
        <f t="shared" si="101"/>
        <v>54.456012996254898</v>
      </c>
      <c r="O403" s="21">
        <f t="shared" si="108"/>
        <v>54.232993541626868</v>
      </c>
      <c r="P403" s="22">
        <f t="shared" si="109"/>
        <v>0.22301945462803019</v>
      </c>
      <c r="Q403" s="17">
        <f t="shared" si="102"/>
        <v>85.527816315841875</v>
      </c>
      <c r="R403" s="18">
        <f t="shared" si="103"/>
        <v>-5.8478163158418681</v>
      </c>
      <c r="S403" s="21">
        <f t="shared" si="110"/>
        <v>-6.1448290934668819</v>
      </c>
      <c r="T403" s="22">
        <f t="shared" si="111"/>
        <v>0.29701277762501377</v>
      </c>
    </row>
    <row r="404" spans="1:20" x14ac:dyDescent="0.25">
      <c r="A404">
        <v>2128</v>
      </c>
      <c r="B404" t="s">
        <v>390</v>
      </c>
      <c r="C404" s="8">
        <v>141.35</v>
      </c>
      <c r="D404" s="8">
        <v>80.47</v>
      </c>
      <c r="E404" s="17">
        <f t="shared" si="96"/>
        <v>199.16875378931826</v>
      </c>
      <c r="F404" s="18">
        <f t="shared" si="97"/>
        <v>-118.69875378931826</v>
      </c>
      <c r="G404" s="21">
        <f t="shared" si="104"/>
        <v>-119.31055979269266</v>
      </c>
      <c r="H404" s="22">
        <f t="shared" si="105"/>
        <v>0.61180600337439728</v>
      </c>
      <c r="I404" s="17">
        <f t="shared" si="98"/>
        <v>120.3403535437705</v>
      </c>
      <c r="J404" s="18">
        <f t="shared" si="99"/>
        <v>-39.870353543770506</v>
      </c>
      <c r="K404" s="21">
        <f t="shared" si="106"/>
        <v>-39.915202308575175</v>
      </c>
      <c r="L404" s="22">
        <f t="shared" si="107"/>
        <v>4.4848764804669372E-2</v>
      </c>
      <c r="M404" s="17">
        <f t="shared" si="100"/>
        <v>26.655421758386566</v>
      </c>
      <c r="N404" s="18">
        <f t="shared" si="101"/>
        <v>53.814578241613432</v>
      </c>
      <c r="O404" s="21">
        <f t="shared" si="108"/>
        <v>54.456012996254898</v>
      </c>
      <c r="P404" s="22">
        <f t="shared" si="109"/>
        <v>-0.64143475464146604</v>
      </c>
      <c r="Q404" s="17">
        <f t="shared" si="102"/>
        <v>86.418530633197705</v>
      </c>
      <c r="R404" s="18">
        <f t="shared" si="103"/>
        <v>-5.9485306331977057</v>
      </c>
      <c r="S404" s="21">
        <f t="shared" si="110"/>
        <v>-5.8478163158418681</v>
      </c>
      <c r="T404" s="22">
        <f t="shared" si="111"/>
        <v>-0.10071431735583758</v>
      </c>
    </row>
    <row r="405" spans="1:20" x14ac:dyDescent="0.25">
      <c r="A405">
        <v>2127</v>
      </c>
      <c r="B405" t="s">
        <v>391</v>
      </c>
      <c r="C405" s="8">
        <v>141.05000000000001</v>
      </c>
      <c r="D405" s="8">
        <v>80.73</v>
      </c>
      <c r="E405" s="17">
        <f t="shared" si="96"/>
        <v>199.14061789511425</v>
      </c>
      <c r="F405" s="18">
        <f t="shared" si="97"/>
        <v>-118.41061789511424</v>
      </c>
      <c r="G405" s="21">
        <f t="shared" si="104"/>
        <v>-118.69875378931826</v>
      </c>
      <c r="H405" s="22">
        <f t="shared" si="105"/>
        <v>0.28813589420401797</v>
      </c>
      <c r="I405" s="17">
        <f t="shared" si="98"/>
        <v>120.22269808558178</v>
      </c>
      <c r="J405" s="18">
        <f t="shared" si="99"/>
        <v>-39.492698085581779</v>
      </c>
      <c r="K405" s="21">
        <f t="shared" si="106"/>
        <v>-39.870353543770506</v>
      </c>
      <c r="L405" s="22">
        <f t="shared" si="107"/>
        <v>0.37765545818872681</v>
      </c>
      <c r="M405" s="17">
        <f t="shared" si="100"/>
        <v>26.429405744495824</v>
      </c>
      <c r="N405" s="18">
        <f t="shared" si="101"/>
        <v>54.30059425550418</v>
      </c>
      <c r="O405" s="21">
        <f t="shared" si="108"/>
        <v>53.814578241613432</v>
      </c>
      <c r="P405" s="22">
        <f t="shared" si="109"/>
        <v>0.48601601389074744</v>
      </c>
      <c r="Q405" s="17">
        <f t="shared" si="102"/>
        <v>86.27789153045731</v>
      </c>
      <c r="R405" s="18">
        <f t="shared" si="103"/>
        <v>-5.5478915304573064</v>
      </c>
      <c r="S405" s="21">
        <f t="shared" si="110"/>
        <v>-5.9485306331977057</v>
      </c>
      <c r="T405" s="22">
        <f t="shared" si="111"/>
        <v>0.40063910274039927</v>
      </c>
    </row>
    <row r="406" spans="1:20" x14ac:dyDescent="0.25">
      <c r="A406">
        <v>2126</v>
      </c>
      <c r="B406" t="s">
        <v>392</v>
      </c>
      <c r="C406" s="8">
        <v>140.33000000000001</v>
      </c>
      <c r="D406" s="8">
        <v>80.63</v>
      </c>
      <c r="E406" s="17">
        <f t="shared" si="96"/>
        <v>199.07309174902454</v>
      </c>
      <c r="F406" s="18">
        <f t="shared" si="97"/>
        <v>-118.44309174902455</v>
      </c>
      <c r="G406" s="21">
        <f t="shared" si="104"/>
        <v>-118.41061789511424</v>
      </c>
      <c r="H406" s="22">
        <f t="shared" si="105"/>
        <v>-3.2473853910303774E-2</v>
      </c>
      <c r="I406" s="17">
        <f t="shared" si="98"/>
        <v>119.94032498592881</v>
      </c>
      <c r="J406" s="18">
        <f t="shared" si="99"/>
        <v>-39.310324985928816</v>
      </c>
      <c r="K406" s="21">
        <f t="shared" si="106"/>
        <v>-39.492698085581779</v>
      </c>
      <c r="L406" s="22">
        <f t="shared" si="107"/>
        <v>0.18237309965296333</v>
      </c>
      <c r="M406" s="17">
        <f t="shared" si="100"/>
        <v>25.886967311158017</v>
      </c>
      <c r="N406" s="18">
        <f t="shared" si="101"/>
        <v>54.743032688841978</v>
      </c>
      <c r="O406" s="21">
        <f t="shared" si="108"/>
        <v>54.30059425550418</v>
      </c>
      <c r="P406" s="22">
        <f t="shared" si="109"/>
        <v>0.44243843333779864</v>
      </c>
      <c r="Q406" s="17">
        <f t="shared" si="102"/>
        <v>85.940357683880379</v>
      </c>
      <c r="R406" s="18">
        <f t="shared" si="103"/>
        <v>-5.3103576838803832</v>
      </c>
      <c r="S406" s="21">
        <f t="shared" si="110"/>
        <v>-5.5478915304573064</v>
      </c>
      <c r="T406" s="22">
        <f t="shared" si="111"/>
        <v>0.23753384657692322</v>
      </c>
    </row>
    <row r="407" spans="1:20" x14ac:dyDescent="0.25">
      <c r="A407">
        <v>2125</v>
      </c>
      <c r="B407" t="s">
        <v>393</v>
      </c>
      <c r="C407" s="8">
        <v>141.47</v>
      </c>
      <c r="D407" s="8">
        <v>81.31</v>
      </c>
      <c r="E407" s="17">
        <f t="shared" si="96"/>
        <v>199.18000814699988</v>
      </c>
      <c r="F407" s="18">
        <f t="shared" si="97"/>
        <v>-117.87000814699988</v>
      </c>
      <c r="G407" s="21">
        <f t="shared" si="104"/>
        <v>-118.44309174902455</v>
      </c>
      <c r="H407" s="22">
        <f t="shared" si="105"/>
        <v>0.57308360202466702</v>
      </c>
      <c r="I407" s="17">
        <f t="shared" si="98"/>
        <v>120.387415727046</v>
      </c>
      <c r="J407" s="18">
        <f t="shared" si="99"/>
        <v>-39.077415727046002</v>
      </c>
      <c r="K407" s="21">
        <f t="shared" si="106"/>
        <v>-39.310324985928816</v>
      </c>
      <c r="L407" s="22">
        <f t="shared" si="107"/>
        <v>0.23290925888281322</v>
      </c>
      <c r="M407" s="17">
        <f t="shared" si="100"/>
        <v>26.745828163942875</v>
      </c>
      <c r="N407" s="18">
        <f t="shared" si="101"/>
        <v>54.564171836057128</v>
      </c>
      <c r="O407" s="21">
        <f t="shared" si="108"/>
        <v>54.743032688841978</v>
      </c>
      <c r="P407" s="22">
        <f t="shared" si="109"/>
        <v>-0.17886085278485098</v>
      </c>
      <c r="Q407" s="17">
        <f t="shared" si="102"/>
        <v>86.474786274293862</v>
      </c>
      <c r="R407" s="18">
        <f t="shared" si="103"/>
        <v>-5.1647862742938599</v>
      </c>
      <c r="S407" s="21">
        <f t="shared" si="110"/>
        <v>-5.3103576838803832</v>
      </c>
      <c r="T407" s="22">
        <f t="shared" si="111"/>
        <v>0.14557140958652326</v>
      </c>
    </row>
    <row r="408" spans="1:20" x14ac:dyDescent="0.25">
      <c r="A408">
        <v>2124</v>
      </c>
      <c r="B408" t="s">
        <v>394</v>
      </c>
      <c r="C408" s="8">
        <v>142.12</v>
      </c>
      <c r="D408" s="8">
        <v>82.24</v>
      </c>
      <c r="E408" s="17">
        <f t="shared" si="96"/>
        <v>199.24096925110865</v>
      </c>
      <c r="F408" s="18">
        <f t="shared" si="97"/>
        <v>-117.00096925110866</v>
      </c>
      <c r="G408" s="21">
        <f t="shared" si="104"/>
        <v>-117.87000814699988</v>
      </c>
      <c r="H408" s="22">
        <f t="shared" si="105"/>
        <v>0.8690388958912223</v>
      </c>
      <c r="I408" s="17">
        <f t="shared" si="98"/>
        <v>120.64233588645493</v>
      </c>
      <c r="J408" s="18">
        <f t="shared" si="99"/>
        <v>-38.402335886454935</v>
      </c>
      <c r="K408" s="21">
        <f t="shared" si="106"/>
        <v>-39.077415727046002</v>
      </c>
      <c r="L408" s="22">
        <f t="shared" si="107"/>
        <v>0.67507984059106718</v>
      </c>
      <c r="M408" s="17">
        <f t="shared" si="100"/>
        <v>27.235529527372847</v>
      </c>
      <c r="N408" s="18">
        <f t="shared" si="101"/>
        <v>55.004470472627148</v>
      </c>
      <c r="O408" s="21">
        <f t="shared" si="108"/>
        <v>54.564171836057128</v>
      </c>
      <c r="P408" s="22">
        <f t="shared" si="109"/>
        <v>0.44029863657002011</v>
      </c>
      <c r="Q408" s="17">
        <f t="shared" si="102"/>
        <v>86.779504330231376</v>
      </c>
      <c r="R408" s="18">
        <f t="shared" si="103"/>
        <v>-4.5395043302313809</v>
      </c>
      <c r="S408" s="21">
        <f t="shared" si="110"/>
        <v>-5.1647862742938599</v>
      </c>
      <c r="T408" s="22">
        <f t="shared" si="111"/>
        <v>0.62528194406247906</v>
      </c>
    </row>
    <row r="409" spans="1:20" x14ac:dyDescent="0.25">
      <c r="A409">
        <v>2123</v>
      </c>
      <c r="B409" t="s">
        <v>395</v>
      </c>
      <c r="C409" s="8">
        <v>142.155</v>
      </c>
      <c r="D409" s="8">
        <v>82.08</v>
      </c>
      <c r="E409" s="17">
        <f t="shared" si="96"/>
        <v>199.24425177209912</v>
      </c>
      <c r="F409" s="18">
        <f t="shared" si="97"/>
        <v>-117.16425177209912</v>
      </c>
      <c r="G409" s="21">
        <f t="shared" si="104"/>
        <v>-117.00096925110866</v>
      </c>
      <c r="H409" s="22">
        <f t="shared" si="105"/>
        <v>-0.16328252099046381</v>
      </c>
      <c r="I409" s="17">
        <f t="shared" si="98"/>
        <v>120.65606235657697</v>
      </c>
      <c r="J409" s="18">
        <f t="shared" si="99"/>
        <v>-38.576062356576969</v>
      </c>
      <c r="K409" s="21">
        <f t="shared" si="106"/>
        <v>-38.402335886454935</v>
      </c>
      <c r="L409" s="22">
        <f t="shared" si="107"/>
        <v>-0.17372647012203402</v>
      </c>
      <c r="M409" s="17">
        <f t="shared" si="100"/>
        <v>27.261898062326765</v>
      </c>
      <c r="N409" s="18">
        <f t="shared" si="101"/>
        <v>54.818101937673234</v>
      </c>
      <c r="O409" s="21">
        <f t="shared" si="108"/>
        <v>55.004470472627148</v>
      </c>
      <c r="P409" s="22">
        <f t="shared" si="109"/>
        <v>-0.18636853495391392</v>
      </c>
      <c r="Q409" s="17">
        <f t="shared" si="102"/>
        <v>86.795912225551092</v>
      </c>
      <c r="R409" s="18">
        <f t="shared" si="103"/>
        <v>-4.7159122255510937</v>
      </c>
      <c r="S409" s="21">
        <f t="shared" si="110"/>
        <v>-4.5395043302313809</v>
      </c>
      <c r="T409" s="22">
        <f t="shared" si="111"/>
        <v>-0.17640789531971279</v>
      </c>
    </row>
    <row r="410" spans="1:20" x14ac:dyDescent="0.25">
      <c r="A410">
        <v>2122</v>
      </c>
      <c r="B410" t="s">
        <v>396</v>
      </c>
      <c r="C410" s="8">
        <v>141.44999999999999</v>
      </c>
      <c r="D410" s="8">
        <v>81.99</v>
      </c>
      <c r="E410" s="17">
        <f t="shared" si="96"/>
        <v>199.17813242071961</v>
      </c>
      <c r="F410" s="18">
        <f t="shared" si="97"/>
        <v>-117.18813242071961</v>
      </c>
      <c r="G410" s="21">
        <f t="shared" si="104"/>
        <v>-117.16425177209912</v>
      </c>
      <c r="H410" s="22">
        <f t="shared" si="105"/>
        <v>-2.3880648620490774E-2</v>
      </c>
      <c r="I410" s="17">
        <f t="shared" si="98"/>
        <v>120.37957202983343</v>
      </c>
      <c r="J410" s="18">
        <f t="shared" si="99"/>
        <v>-38.389572029833431</v>
      </c>
      <c r="K410" s="21">
        <f t="shared" si="106"/>
        <v>-38.576062356576969</v>
      </c>
      <c r="L410" s="22">
        <f t="shared" si="107"/>
        <v>0.18649032674353805</v>
      </c>
      <c r="M410" s="17">
        <f t="shared" si="100"/>
        <v>26.730760429683485</v>
      </c>
      <c r="N410" s="18">
        <f t="shared" si="101"/>
        <v>55.25923957031651</v>
      </c>
      <c r="O410" s="21">
        <f t="shared" si="108"/>
        <v>54.818101937673234</v>
      </c>
      <c r="P410" s="22">
        <f t="shared" si="109"/>
        <v>0.44113763264327588</v>
      </c>
      <c r="Q410" s="17">
        <f t="shared" si="102"/>
        <v>86.465410334111155</v>
      </c>
      <c r="R410" s="18">
        <f t="shared" si="103"/>
        <v>-4.4754103341111602</v>
      </c>
      <c r="S410" s="21">
        <f t="shared" si="110"/>
        <v>-4.7159122255510937</v>
      </c>
      <c r="T410" s="22">
        <f t="shared" si="111"/>
        <v>0.2405018914399335</v>
      </c>
    </row>
    <row r="411" spans="1:20" x14ac:dyDescent="0.25">
      <c r="A411">
        <v>2121</v>
      </c>
      <c r="B411" t="s">
        <v>397</v>
      </c>
      <c r="C411" s="8">
        <v>141.25</v>
      </c>
      <c r="D411" s="8">
        <v>82.088499999999996</v>
      </c>
      <c r="E411" s="17">
        <f t="shared" si="96"/>
        <v>199.15937515791691</v>
      </c>
      <c r="F411" s="18">
        <f t="shared" si="97"/>
        <v>-117.07087515791692</v>
      </c>
      <c r="G411" s="21">
        <f t="shared" si="104"/>
        <v>-117.18813242071961</v>
      </c>
      <c r="H411" s="22">
        <f t="shared" si="105"/>
        <v>0.11725726280269555</v>
      </c>
      <c r="I411" s="17">
        <f t="shared" si="98"/>
        <v>120.3011350577076</v>
      </c>
      <c r="J411" s="18">
        <f t="shared" si="99"/>
        <v>-38.212635057707601</v>
      </c>
      <c r="K411" s="21">
        <f t="shared" si="106"/>
        <v>-38.389572029833431</v>
      </c>
      <c r="L411" s="22">
        <f t="shared" si="107"/>
        <v>0.17693697212583004</v>
      </c>
      <c r="M411" s="17">
        <f t="shared" si="100"/>
        <v>26.580083087089662</v>
      </c>
      <c r="N411" s="18">
        <f t="shared" si="101"/>
        <v>55.508416912910334</v>
      </c>
      <c r="O411" s="21">
        <f t="shared" si="108"/>
        <v>55.25923957031651</v>
      </c>
      <c r="P411" s="22">
        <f t="shared" si="109"/>
        <v>0.24917734259382485</v>
      </c>
      <c r="Q411" s="17">
        <f t="shared" si="102"/>
        <v>86.37165093228424</v>
      </c>
      <c r="R411" s="18">
        <f t="shared" si="103"/>
        <v>-4.2831509322842436</v>
      </c>
      <c r="S411" s="21">
        <f t="shared" si="110"/>
        <v>-4.4754103341111602</v>
      </c>
      <c r="T411" s="22">
        <f t="shared" si="111"/>
        <v>0.19225940182691659</v>
      </c>
    </row>
    <row r="412" spans="1:20" x14ac:dyDescent="0.25">
      <c r="A412">
        <v>2120</v>
      </c>
      <c r="B412" t="s">
        <v>398</v>
      </c>
      <c r="C412" s="8">
        <v>141.5</v>
      </c>
      <c r="D412" s="8">
        <v>81.993300000000005</v>
      </c>
      <c r="E412" s="17">
        <f t="shared" si="96"/>
        <v>199.18282173642029</v>
      </c>
      <c r="F412" s="18">
        <f t="shared" si="97"/>
        <v>-117.18952173642029</v>
      </c>
      <c r="G412" s="21">
        <f t="shared" si="104"/>
        <v>-117.07087515791692</v>
      </c>
      <c r="H412" s="22">
        <f t="shared" si="105"/>
        <v>-0.11864657850337323</v>
      </c>
      <c r="I412" s="17">
        <f t="shared" si="98"/>
        <v>120.39918127286488</v>
      </c>
      <c r="J412" s="18">
        <f t="shared" si="99"/>
        <v>-38.405881272864875</v>
      </c>
      <c r="K412" s="21">
        <f t="shared" si="106"/>
        <v>-38.212635057707601</v>
      </c>
      <c r="L412" s="22">
        <f t="shared" si="107"/>
        <v>-0.19324621515727358</v>
      </c>
      <c r="M412" s="17">
        <f t="shared" si="100"/>
        <v>26.768429765331959</v>
      </c>
      <c r="N412" s="18">
        <f t="shared" si="101"/>
        <v>55.224870234668046</v>
      </c>
      <c r="O412" s="21">
        <f t="shared" si="108"/>
        <v>55.508416912910334</v>
      </c>
      <c r="P412" s="22">
        <f t="shared" si="109"/>
        <v>-0.28354667824228841</v>
      </c>
      <c r="Q412" s="17">
        <f t="shared" si="102"/>
        <v>86.488850184567895</v>
      </c>
      <c r="R412" s="18">
        <f t="shared" si="103"/>
        <v>-4.4955501845678896</v>
      </c>
      <c r="S412" s="21">
        <f t="shared" si="110"/>
        <v>-4.2831509322842436</v>
      </c>
      <c r="T412" s="22">
        <f t="shared" si="111"/>
        <v>-0.21239925228364598</v>
      </c>
    </row>
    <row r="413" spans="1:20" x14ac:dyDescent="0.25">
      <c r="A413">
        <v>2119</v>
      </c>
      <c r="B413" t="s">
        <v>399</v>
      </c>
      <c r="C413" s="8">
        <v>141.97999999999999</v>
      </c>
      <c r="D413" s="8">
        <v>82.120599999999996</v>
      </c>
      <c r="E413" s="17">
        <f t="shared" si="96"/>
        <v>199.22783916714675</v>
      </c>
      <c r="F413" s="18">
        <f t="shared" si="97"/>
        <v>-117.10723916714676</v>
      </c>
      <c r="G413" s="21">
        <f t="shared" si="104"/>
        <v>-117.18952173642029</v>
      </c>
      <c r="H413" s="22">
        <f t="shared" si="105"/>
        <v>8.2282569273530726E-2</v>
      </c>
      <c r="I413" s="17">
        <f t="shared" si="98"/>
        <v>120.58743000596687</v>
      </c>
      <c r="J413" s="18">
        <f t="shared" si="99"/>
        <v>-38.46683000596687</v>
      </c>
      <c r="K413" s="21">
        <f t="shared" si="106"/>
        <v>-38.405881272864875</v>
      </c>
      <c r="L413" s="22">
        <f t="shared" si="107"/>
        <v>-6.094873310199489E-2</v>
      </c>
      <c r="M413" s="17">
        <f t="shared" si="100"/>
        <v>27.13005538755715</v>
      </c>
      <c r="N413" s="18">
        <f t="shared" si="101"/>
        <v>54.990544612442847</v>
      </c>
      <c r="O413" s="21">
        <f t="shared" si="108"/>
        <v>55.224870234668046</v>
      </c>
      <c r="P413" s="22">
        <f t="shared" si="109"/>
        <v>-0.23432562222519948</v>
      </c>
      <c r="Q413" s="17">
        <f t="shared" si="102"/>
        <v>86.713872748952525</v>
      </c>
      <c r="R413" s="18">
        <f t="shared" si="103"/>
        <v>-4.5932727489525291</v>
      </c>
      <c r="S413" s="21">
        <f t="shared" si="110"/>
        <v>-4.4955501845678896</v>
      </c>
      <c r="T413" s="22">
        <f t="shared" si="111"/>
        <v>-9.7722564384639554E-2</v>
      </c>
    </row>
    <row r="414" spans="1:20" x14ac:dyDescent="0.25">
      <c r="A414">
        <v>2118</v>
      </c>
      <c r="B414" t="s">
        <v>400</v>
      </c>
      <c r="C414" s="8">
        <v>142.41499999999999</v>
      </c>
      <c r="D414" s="8">
        <v>82.18</v>
      </c>
      <c r="E414" s="17">
        <f t="shared" si="96"/>
        <v>199.26863621374261</v>
      </c>
      <c r="F414" s="18">
        <f t="shared" si="97"/>
        <v>-117.0886362137426</v>
      </c>
      <c r="G414" s="21">
        <f t="shared" si="104"/>
        <v>-117.10723916714676</v>
      </c>
      <c r="H414" s="22">
        <f t="shared" si="105"/>
        <v>1.8602953404155187E-2</v>
      </c>
      <c r="I414" s="17">
        <f t="shared" si="98"/>
        <v>120.75803042034053</v>
      </c>
      <c r="J414" s="18">
        <f t="shared" si="99"/>
        <v>-38.578030420340525</v>
      </c>
      <c r="K414" s="21">
        <f t="shared" si="106"/>
        <v>-38.46683000596687</v>
      </c>
      <c r="L414" s="22">
        <f t="shared" si="107"/>
        <v>-0.11120041437365558</v>
      </c>
      <c r="M414" s="17">
        <f t="shared" si="100"/>
        <v>27.457778607698756</v>
      </c>
      <c r="N414" s="18">
        <f t="shared" si="101"/>
        <v>54.72222139230125</v>
      </c>
      <c r="O414" s="21">
        <f t="shared" si="108"/>
        <v>54.990544612442847</v>
      </c>
      <c r="P414" s="22">
        <f t="shared" si="109"/>
        <v>-0.26832322014159615</v>
      </c>
      <c r="Q414" s="17">
        <f t="shared" si="102"/>
        <v>86.917799447926086</v>
      </c>
      <c r="R414" s="18">
        <f t="shared" si="103"/>
        <v>-4.7377994479260792</v>
      </c>
      <c r="S414" s="21">
        <f t="shared" si="110"/>
        <v>-4.5932727489525291</v>
      </c>
      <c r="T414" s="22">
        <f t="shared" si="111"/>
        <v>-0.14452669897355008</v>
      </c>
    </row>
    <row r="415" spans="1:20" x14ac:dyDescent="0.25">
      <c r="A415">
        <v>2117</v>
      </c>
      <c r="B415" t="s">
        <v>401</v>
      </c>
      <c r="C415" s="8">
        <v>142.47300000000001</v>
      </c>
      <c r="D415" s="8">
        <v>82.54</v>
      </c>
      <c r="E415" s="17">
        <f t="shared" si="96"/>
        <v>199.27407581995539</v>
      </c>
      <c r="F415" s="18">
        <f t="shared" si="97"/>
        <v>-116.73407581995538</v>
      </c>
      <c r="G415" s="21">
        <f t="shared" si="104"/>
        <v>-117.0886362137426</v>
      </c>
      <c r="H415" s="22">
        <f t="shared" si="105"/>
        <v>0.35456039378722437</v>
      </c>
      <c r="I415" s="17">
        <f t="shared" si="98"/>
        <v>120.78077714225702</v>
      </c>
      <c r="J415" s="18">
        <f t="shared" si="99"/>
        <v>-38.240777142257016</v>
      </c>
      <c r="K415" s="21">
        <f t="shared" si="106"/>
        <v>-38.578030420340525</v>
      </c>
      <c r="L415" s="22">
        <f t="shared" si="107"/>
        <v>0.33725327808350869</v>
      </c>
      <c r="M415" s="17">
        <f t="shared" si="100"/>
        <v>27.50147503705098</v>
      </c>
      <c r="N415" s="18">
        <f t="shared" si="101"/>
        <v>55.038524962949026</v>
      </c>
      <c r="O415" s="21">
        <f t="shared" si="108"/>
        <v>54.72222139230125</v>
      </c>
      <c r="P415" s="22">
        <f t="shared" si="109"/>
        <v>0.3163035706477757</v>
      </c>
      <c r="Q415" s="17">
        <f t="shared" si="102"/>
        <v>86.944989674455911</v>
      </c>
      <c r="R415" s="18">
        <f t="shared" si="103"/>
        <v>-4.4049896744559049</v>
      </c>
      <c r="S415" s="21">
        <f t="shared" si="110"/>
        <v>-4.7377994479260792</v>
      </c>
      <c r="T415" s="22">
        <f t="shared" si="111"/>
        <v>0.33280977347017426</v>
      </c>
    </row>
    <row r="416" spans="1:20" x14ac:dyDescent="0.25">
      <c r="A416">
        <v>2116</v>
      </c>
      <c r="B416" t="s">
        <v>402</v>
      </c>
      <c r="C416" s="8">
        <v>143.44</v>
      </c>
      <c r="D416" s="8">
        <v>83.41</v>
      </c>
      <c r="E416" s="17">
        <f t="shared" si="96"/>
        <v>199.36476718560641</v>
      </c>
      <c r="F416" s="18">
        <f t="shared" si="97"/>
        <v>-115.95476718560641</v>
      </c>
      <c r="G416" s="21">
        <f t="shared" si="104"/>
        <v>-116.73407581995538</v>
      </c>
      <c r="H416" s="22">
        <f t="shared" si="105"/>
        <v>0.7793086343489648</v>
      </c>
      <c r="I416" s="17">
        <f t="shared" si="98"/>
        <v>121.16001990248537</v>
      </c>
      <c r="J416" s="18">
        <f t="shared" si="99"/>
        <v>-37.750019902485377</v>
      </c>
      <c r="K416" s="21">
        <f t="shared" si="106"/>
        <v>-38.240777142257016</v>
      </c>
      <c r="L416" s="22">
        <f t="shared" si="107"/>
        <v>0.49075723977163932</v>
      </c>
      <c r="M416" s="17">
        <f t="shared" si="100"/>
        <v>28.229999988492168</v>
      </c>
      <c r="N416" s="18">
        <f t="shared" si="101"/>
        <v>55.180000011507829</v>
      </c>
      <c r="O416" s="21">
        <f t="shared" si="108"/>
        <v>55.038524962949026</v>
      </c>
      <c r="P416" s="22">
        <f t="shared" si="109"/>
        <v>0.141475048558803</v>
      </c>
      <c r="Q416" s="17">
        <f t="shared" si="102"/>
        <v>87.398316382289096</v>
      </c>
      <c r="R416" s="18">
        <f t="shared" si="103"/>
        <v>-3.9883163822890992</v>
      </c>
      <c r="S416" s="21">
        <f t="shared" si="110"/>
        <v>-4.4049896744559049</v>
      </c>
      <c r="T416" s="22">
        <f t="shared" si="111"/>
        <v>0.41667329216680571</v>
      </c>
    </row>
    <row r="417" spans="1:20" x14ac:dyDescent="0.25">
      <c r="A417">
        <v>2115</v>
      </c>
      <c r="B417" t="s">
        <v>403</v>
      </c>
      <c r="C417" s="8">
        <v>143.51</v>
      </c>
      <c r="D417" s="8">
        <v>82.94</v>
      </c>
      <c r="E417" s="17">
        <f t="shared" si="96"/>
        <v>199.37133222758737</v>
      </c>
      <c r="F417" s="18">
        <f t="shared" si="97"/>
        <v>-116.43133222758738</v>
      </c>
      <c r="G417" s="21">
        <f t="shared" si="104"/>
        <v>-115.95476718560641</v>
      </c>
      <c r="H417" s="22">
        <f t="shared" si="105"/>
        <v>-0.47656504198096172</v>
      </c>
      <c r="I417" s="17">
        <f t="shared" si="98"/>
        <v>121.18747284272942</v>
      </c>
      <c r="J417" s="18">
        <f t="shared" si="99"/>
        <v>-38.247472842729422</v>
      </c>
      <c r="K417" s="21">
        <f t="shared" si="106"/>
        <v>-37.750019902485377</v>
      </c>
      <c r="L417" s="22">
        <f t="shared" si="107"/>
        <v>-0.49745294024404529</v>
      </c>
      <c r="M417" s="17">
        <f t="shared" si="100"/>
        <v>28.282737058400016</v>
      </c>
      <c r="N417" s="18">
        <f t="shared" si="101"/>
        <v>54.657262941599981</v>
      </c>
      <c r="O417" s="21">
        <f t="shared" si="108"/>
        <v>55.180000011507829</v>
      </c>
      <c r="P417" s="22">
        <f t="shared" si="109"/>
        <v>-0.52273706990784774</v>
      </c>
      <c r="Q417" s="17">
        <f t="shared" si="102"/>
        <v>87.431132172928514</v>
      </c>
      <c r="R417" s="18">
        <f t="shared" si="103"/>
        <v>-4.4911321729285163</v>
      </c>
      <c r="S417" s="21">
        <f t="shared" si="110"/>
        <v>-3.9883163822890992</v>
      </c>
      <c r="T417" s="22">
        <f t="shared" si="111"/>
        <v>-0.50281579063941706</v>
      </c>
    </row>
    <row r="418" spans="1:20" x14ac:dyDescent="0.25">
      <c r="A418">
        <v>2114</v>
      </c>
      <c r="B418" t="s">
        <v>404</v>
      </c>
      <c r="C418" s="8">
        <v>142.63</v>
      </c>
      <c r="D418" s="8">
        <v>82.41</v>
      </c>
      <c r="E418" s="17">
        <f t="shared" si="96"/>
        <v>199.28880027125552</v>
      </c>
      <c r="F418" s="18">
        <f t="shared" si="97"/>
        <v>-116.87880027125553</v>
      </c>
      <c r="G418" s="21">
        <f t="shared" si="104"/>
        <v>-116.43133222758738</v>
      </c>
      <c r="H418" s="22">
        <f t="shared" si="105"/>
        <v>-0.4474680436681524</v>
      </c>
      <c r="I418" s="17">
        <f t="shared" si="98"/>
        <v>120.84235016537579</v>
      </c>
      <c r="J418" s="18">
        <f t="shared" si="99"/>
        <v>-38.432350165375794</v>
      </c>
      <c r="K418" s="21">
        <f t="shared" si="106"/>
        <v>-38.247472842729422</v>
      </c>
      <c r="L418" s="22">
        <f t="shared" si="107"/>
        <v>-0.18487732264637202</v>
      </c>
      <c r="M418" s="17">
        <f t="shared" si="100"/>
        <v>27.619756750987136</v>
      </c>
      <c r="N418" s="18">
        <f t="shared" si="101"/>
        <v>54.79024324901286</v>
      </c>
      <c r="O418" s="21">
        <f t="shared" si="108"/>
        <v>54.657262941599981</v>
      </c>
      <c r="P418" s="22">
        <f t="shared" si="109"/>
        <v>0.13298030741287903</v>
      </c>
      <c r="Q418" s="17">
        <f t="shared" si="102"/>
        <v>87.018590804890039</v>
      </c>
      <c r="R418" s="18">
        <f t="shared" si="103"/>
        <v>-4.6085908048900421</v>
      </c>
      <c r="S418" s="21">
        <f t="shared" si="110"/>
        <v>-4.4911321729285163</v>
      </c>
      <c r="T418" s="22">
        <f t="shared" si="111"/>
        <v>-0.11745863196152584</v>
      </c>
    </row>
    <row r="419" spans="1:20" x14ac:dyDescent="0.25">
      <c r="A419">
        <v>2113</v>
      </c>
      <c r="B419" t="s">
        <v>405</v>
      </c>
      <c r="C419" s="8">
        <v>142.10509999999999</v>
      </c>
      <c r="D419" s="8">
        <v>82.36</v>
      </c>
      <c r="E419" s="17">
        <f t="shared" si="96"/>
        <v>199.23957183502984</v>
      </c>
      <c r="F419" s="18">
        <f t="shared" si="97"/>
        <v>-116.87957183502984</v>
      </c>
      <c r="G419" s="21">
        <f t="shared" si="104"/>
        <v>-116.87880027125553</v>
      </c>
      <c r="H419" s="22">
        <f t="shared" si="105"/>
        <v>-7.7156377430753764E-4</v>
      </c>
      <c r="I419" s="17">
        <f t="shared" si="98"/>
        <v>120.63649233203157</v>
      </c>
      <c r="J419" s="18">
        <f t="shared" si="99"/>
        <v>-38.276492332031566</v>
      </c>
      <c r="K419" s="21">
        <f t="shared" si="106"/>
        <v>-38.432350165375794</v>
      </c>
      <c r="L419" s="22">
        <f t="shared" si="107"/>
        <v>0.15585783334422842</v>
      </c>
      <c r="M419" s="17">
        <f t="shared" si="100"/>
        <v>27.2243040653496</v>
      </c>
      <c r="N419" s="18">
        <f t="shared" si="101"/>
        <v>55.1356959346504</v>
      </c>
      <c r="O419" s="21">
        <f t="shared" si="108"/>
        <v>54.79024324901286</v>
      </c>
      <c r="P419" s="22">
        <f t="shared" si="109"/>
        <v>0.3454526856375395</v>
      </c>
      <c r="Q419" s="17">
        <f t="shared" si="102"/>
        <v>86.77251925479527</v>
      </c>
      <c r="R419" s="18">
        <f t="shared" si="103"/>
        <v>-4.4125192547952707</v>
      </c>
      <c r="S419" s="21">
        <f t="shared" si="110"/>
        <v>-4.6085908048900421</v>
      </c>
      <c r="T419" s="22">
        <f t="shared" si="111"/>
        <v>0.1960715500947714</v>
      </c>
    </row>
    <row r="420" spans="1:20" x14ac:dyDescent="0.25">
      <c r="A420">
        <v>2112</v>
      </c>
      <c r="B420" t="s">
        <v>406</v>
      </c>
      <c r="C420" s="8">
        <v>143.77000000000001</v>
      </c>
      <c r="D420" s="8">
        <v>83.52</v>
      </c>
      <c r="E420" s="17">
        <f t="shared" si="96"/>
        <v>199.39571666923086</v>
      </c>
      <c r="F420" s="18">
        <f t="shared" si="97"/>
        <v>-115.87571666923087</v>
      </c>
      <c r="G420" s="21">
        <f t="shared" si="104"/>
        <v>-116.87957183502984</v>
      </c>
      <c r="H420" s="22">
        <f t="shared" si="105"/>
        <v>1.0038551657989672</v>
      </c>
      <c r="I420" s="17">
        <f t="shared" si="98"/>
        <v>121.28944090649298</v>
      </c>
      <c r="J420" s="18">
        <f t="shared" si="99"/>
        <v>-37.769440906492989</v>
      </c>
      <c r="K420" s="21">
        <f t="shared" si="106"/>
        <v>-38.276492332031566</v>
      </c>
      <c r="L420" s="22">
        <f t="shared" si="107"/>
        <v>0.5070514255385774</v>
      </c>
      <c r="M420" s="17">
        <f t="shared" si="100"/>
        <v>28.478617603772008</v>
      </c>
      <c r="N420" s="18">
        <f t="shared" si="101"/>
        <v>55.041382396227988</v>
      </c>
      <c r="O420" s="21">
        <f t="shared" si="108"/>
        <v>55.1356959346504</v>
      </c>
      <c r="P420" s="22">
        <f t="shared" si="109"/>
        <v>-9.431353842241208E-2</v>
      </c>
      <c r="Q420" s="17">
        <f t="shared" si="102"/>
        <v>87.553019395303536</v>
      </c>
      <c r="R420" s="18">
        <f t="shared" si="103"/>
        <v>-4.0330193953035405</v>
      </c>
      <c r="S420" s="21">
        <f t="shared" si="110"/>
        <v>-4.4125192547952707</v>
      </c>
      <c r="T420" s="22">
        <f t="shared" si="111"/>
        <v>0.37949985949173026</v>
      </c>
    </row>
    <row r="421" spans="1:20" x14ac:dyDescent="0.25">
      <c r="A421">
        <v>2111</v>
      </c>
      <c r="B421" t="s">
        <v>407</v>
      </c>
      <c r="C421" s="8">
        <v>145.37</v>
      </c>
      <c r="D421" s="8">
        <v>84.661500000000004</v>
      </c>
      <c r="E421" s="17">
        <f t="shared" si="96"/>
        <v>199.54577477165242</v>
      </c>
      <c r="F421" s="18">
        <f t="shared" si="97"/>
        <v>-114.88427477165241</v>
      </c>
      <c r="G421" s="21">
        <f t="shared" si="104"/>
        <v>-115.87571666923087</v>
      </c>
      <c r="H421" s="22">
        <f t="shared" si="105"/>
        <v>0.99144189757845425</v>
      </c>
      <c r="I421" s="17">
        <f t="shared" si="98"/>
        <v>121.91693668349959</v>
      </c>
      <c r="J421" s="18">
        <f t="shared" si="99"/>
        <v>-37.255436683499582</v>
      </c>
      <c r="K421" s="21">
        <f t="shared" si="106"/>
        <v>-37.769440906492989</v>
      </c>
      <c r="L421" s="22">
        <f t="shared" si="107"/>
        <v>0.51400422299340676</v>
      </c>
      <c r="M421" s="17">
        <f t="shared" si="100"/>
        <v>29.68403634452271</v>
      </c>
      <c r="N421" s="18">
        <f t="shared" si="101"/>
        <v>54.977463655477294</v>
      </c>
      <c r="O421" s="21">
        <f t="shared" si="108"/>
        <v>55.041382396227988</v>
      </c>
      <c r="P421" s="22">
        <f t="shared" si="109"/>
        <v>-6.3918740750693814E-2</v>
      </c>
      <c r="Q421" s="17">
        <f t="shared" si="102"/>
        <v>88.303094609918958</v>
      </c>
      <c r="R421" s="18">
        <f t="shared" si="103"/>
        <v>-3.641594609918954</v>
      </c>
      <c r="S421" s="21">
        <f t="shared" si="110"/>
        <v>-4.0330193953035405</v>
      </c>
      <c r="T421" s="22">
        <f t="shared" si="111"/>
        <v>0.39142478538458647</v>
      </c>
    </row>
    <row r="422" spans="1:20" x14ac:dyDescent="0.25">
      <c r="A422">
        <v>2110</v>
      </c>
      <c r="B422" t="s">
        <v>408</v>
      </c>
      <c r="C422" s="8">
        <v>144.29</v>
      </c>
      <c r="D422" s="8">
        <v>84.12</v>
      </c>
      <c r="E422" s="17">
        <f t="shared" si="96"/>
        <v>199.44448555251788</v>
      </c>
      <c r="F422" s="18">
        <f t="shared" si="97"/>
        <v>-115.32448555251787</v>
      </c>
      <c r="G422" s="21">
        <f t="shared" si="104"/>
        <v>-114.88427477165241</v>
      </c>
      <c r="H422" s="22">
        <f t="shared" si="105"/>
        <v>-0.44021078086545629</v>
      </c>
      <c r="I422" s="17">
        <f t="shared" si="98"/>
        <v>121.49337703402013</v>
      </c>
      <c r="J422" s="18">
        <f t="shared" si="99"/>
        <v>-37.373377034020123</v>
      </c>
      <c r="K422" s="21">
        <f t="shared" si="106"/>
        <v>-37.255436683499582</v>
      </c>
      <c r="L422" s="22">
        <f t="shared" si="107"/>
        <v>-0.11794035052054141</v>
      </c>
      <c r="M422" s="17">
        <f t="shared" si="100"/>
        <v>28.870378694515978</v>
      </c>
      <c r="N422" s="18">
        <f t="shared" si="101"/>
        <v>55.249621305484027</v>
      </c>
      <c r="O422" s="21">
        <f t="shared" si="108"/>
        <v>54.977463655477294</v>
      </c>
      <c r="P422" s="22">
        <f t="shared" si="109"/>
        <v>0.27215765000673287</v>
      </c>
      <c r="Q422" s="17">
        <f t="shared" si="102"/>
        <v>87.796793840053539</v>
      </c>
      <c r="R422" s="18">
        <f t="shared" si="103"/>
        <v>-3.6767938400535343</v>
      </c>
      <c r="S422" s="21">
        <f t="shared" si="110"/>
        <v>-3.641594609918954</v>
      </c>
      <c r="T422" s="22">
        <f t="shared" si="111"/>
        <v>-3.5199230134580262E-2</v>
      </c>
    </row>
    <row r="423" spans="1:20" x14ac:dyDescent="0.25">
      <c r="A423">
        <v>2109</v>
      </c>
      <c r="B423" t="s">
        <v>409</v>
      </c>
      <c r="C423" s="8">
        <v>145.12</v>
      </c>
      <c r="D423" s="8">
        <v>84.54</v>
      </c>
      <c r="E423" s="17">
        <f t="shared" si="96"/>
        <v>199.52232819314906</v>
      </c>
      <c r="F423" s="18">
        <f t="shared" si="97"/>
        <v>-114.98232819314906</v>
      </c>
      <c r="G423" s="21">
        <f t="shared" si="104"/>
        <v>-115.32448555251787</v>
      </c>
      <c r="H423" s="22">
        <f t="shared" si="105"/>
        <v>0.34215735936881231</v>
      </c>
      <c r="I423" s="17">
        <f t="shared" si="98"/>
        <v>121.8188904683423</v>
      </c>
      <c r="J423" s="18">
        <f t="shared" si="99"/>
        <v>-37.278890468342297</v>
      </c>
      <c r="K423" s="21">
        <f t="shared" si="106"/>
        <v>-37.373377034020123</v>
      </c>
      <c r="L423" s="22">
        <f t="shared" si="107"/>
        <v>9.4486565677826206E-2</v>
      </c>
      <c r="M423" s="17">
        <f t="shared" si="100"/>
        <v>29.495689666280413</v>
      </c>
      <c r="N423" s="18">
        <f t="shared" si="101"/>
        <v>55.044310333719594</v>
      </c>
      <c r="O423" s="21">
        <f t="shared" si="108"/>
        <v>55.249621305484027</v>
      </c>
      <c r="P423" s="22">
        <f t="shared" si="109"/>
        <v>-0.20531097176443325</v>
      </c>
      <c r="Q423" s="17">
        <f t="shared" si="102"/>
        <v>88.185895357635303</v>
      </c>
      <c r="R423" s="18">
        <f t="shared" si="103"/>
        <v>-3.6458953576352968</v>
      </c>
      <c r="S423" s="21">
        <f t="shared" si="110"/>
        <v>-3.6767938400535343</v>
      </c>
      <c r="T423" s="22">
        <f t="shared" si="111"/>
        <v>3.089848241823745E-2</v>
      </c>
    </row>
    <row r="424" spans="1:20" x14ac:dyDescent="0.25">
      <c r="A424">
        <v>2108</v>
      </c>
      <c r="B424" t="s">
        <v>410</v>
      </c>
      <c r="C424" s="8">
        <v>142.79</v>
      </c>
      <c r="D424" s="8">
        <v>84.19</v>
      </c>
      <c r="E424" s="17">
        <f t="shared" si="96"/>
        <v>199.30380608149767</v>
      </c>
      <c r="F424" s="18">
        <f t="shared" si="97"/>
        <v>-115.11380608149767</v>
      </c>
      <c r="G424" s="21">
        <f t="shared" si="104"/>
        <v>-114.98232819314906</v>
      </c>
      <c r="H424" s="22">
        <f t="shared" si="105"/>
        <v>-0.13147788834861274</v>
      </c>
      <c r="I424" s="17">
        <f t="shared" si="98"/>
        <v>120.90509974307645</v>
      </c>
      <c r="J424" s="18">
        <f t="shared" si="99"/>
        <v>-36.715099743076451</v>
      </c>
      <c r="K424" s="21">
        <f t="shared" si="106"/>
        <v>-37.278890468342297</v>
      </c>
      <c r="L424" s="22">
        <f t="shared" si="107"/>
        <v>0.5637907252658465</v>
      </c>
      <c r="M424" s="17">
        <f t="shared" si="100"/>
        <v>27.740298625062195</v>
      </c>
      <c r="N424" s="18">
        <f t="shared" si="101"/>
        <v>56.449701374937803</v>
      </c>
      <c r="O424" s="21">
        <f t="shared" si="108"/>
        <v>55.044310333719594</v>
      </c>
      <c r="P424" s="22">
        <f t="shared" si="109"/>
        <v>1.4053910412182091</v>
      </c>
      <c r="Q424" s="17">
        <f t="shared" si="102"/>
        <v>87.093598326351582</v>
      </c>
      <c r="R424" s="18">
        <f t="shared" si="103"/>
        <v>-2.9035983263515845</v>
      </c>
      <c r="S424" s="21">
        <f t="shared" si="110"/>
        <v>-3.6458953576352968</v>
      </c>
      <c r="T424" s="22">
        <f t="shared" si="111"/>
        <v>0.74229703128371227</v>
      </c>
    </row>
    <row r="425" spans="1:20" x14ac:dyDescent="0.25">
      <c r="A425">
        <v>2107</v>
      </c>
      <c r="B425" t="s">
        <v>411</v>
      </c>
      <c r="C425" s="8">
        <v>142.35</v>
      </c>
      <c r="D425" s="8">
        <v>83.78</v>
      </c>
      <c r="E425" s="17">
        <f t="shared" si="96"/>
        <v>199.26254010333173</v>
      </c>
      <c r="F425" s="18">
        <f t="shared" si="97"/>
        <v>-115.48254010333173</v>
      </c>
      <c r="G425" s="21">
        <f t="shared" si="104"/>
        <v>-115.11380608149767</v>
      </c>
      <c r="H425" s="22">
        <f t="shared" si="105"/>
        <v>-0.36873402183405801</v>
      </c>
      <c r="I425" s="17">
        <f t="shared" si="98"/>
        <v>120.73253840439963</v>
      </c>
      <c r="J425" s="18">
        <f t="shared" si="99"/>
        <v>-36.952538404399633</v>
      </c>
      <c r="K425" s="21">
        <f t="shared" si="106"/>
        <v>-36.715099743076451</v>
      </c>
      <c r="L425" s="22">
        <f t="shared" si="107"/>
        <v>-0.23743866132318203</v>
      </c>
      <c r="M425" s="17">
        <f t="shared" si="100"/>
        <v>27.408808471355755</v>
      </c>
      <c r="N425" s="18">
        <f t="shared" si="101"/>
        <v>56.371191528644246</v>
      </c>
      <c r="O425" s="21">
        <f t="shared" si="108"/>
        <v>56.449701374937803</v>
      </c>
      <c r="P425" s="22">
        <f t="shared" si="109"/>
        <v>-7.8509846293556507E-2</v>
      </c>
      <c r="Q425" s="17">
        <f t="shared" si="102"/>
        <v>86.887327642332338</v>
      </c>
      <c r="R425" s="18">
        <f t="shared" si="103"/>
        <v>-3.1073276423323364</v>
      </c>
      <c r="S425" s="21">
        <f t="shared" si="110"/>
        <v>-2.9035983263515845</v>
      </c>
      <c r="T425" s="22">
        <f t="shared" si="111"/>
        <v>-0.20372931598075184</v>
      </c>
    </row>
    <row r="426" spans="1:20" x14ac:dyDescent="0.25">
      <c r="A426">
        <v>2106</v>
      </c>
      <c r="B426" t="s">
        <v>412</v>
      </c>
      <c r="C426" s="8">
        <v>141.75</v>
      </c>
      <c r="D426" s="8">
        <v>83.180800000000005</v>
      </c>
      <c r="E426" s="17">
        <f t="shared" si="96"/>
        <v>199.20626831492365</v>
      </c>
      <c r="F426" s="18">
        <f t="shared" si="97"/>
        <v>-116.02546831492364</v>
      </c>
      <c r="G426" s="21">
        <f t="shared" si="104"/>
        <v>-115.48254010333173</v>
      </c>
      <c r="H426" s="22">
        <f t="shared" si="105"/>
        <v>-0.54292821159191362</v>
      </c>
      <c r="I426" s="17">
        <f t="shared" si="98"/>
        <v>120.49722748802216</v>
      </c>
      <c r="J426" s="18">
        <f t="shared" si="99"/>
        <v>-37.316427488022157</v>
      </c>
      <c r="K426" s="21">
        <f t="shared" si="106"/>
        <v>-36.952538404399633</v>
      </c>
      <c r="L426" s="22">
        <f t="shared" si="107"/>
        <v>-0.36388908362252437</v>
      </c>
      <c r="M426" s="17">
        <f t="shared" si="100"/>
        <v>26.956776443574242</v>
      </c>
      <c r="N426" s="18">
        <f t="shared" si="101"/>
        <v>56.224023556425763</v>
      </c>
      <c r="O426" s="21">
        <f t="shared" si="108"/>
        <v>56.371191528644246</v>
      </c>
      <c r="P426" s="22">
        <f t="shared" si="109"/>
        <v>-0.1471679722184831</v>
      </c>
      <c r="Q426" s="17">
        <f t="shared" si="102"/>
        <v>86.606049436851563</v>
      </c>
      <c r="R426" s="18">
        <f t="shared" si="103"/>
        <v>-3.4252494368515585</v>
      </c>
      <c r="S426" s="21">
        <f t="shared" si="110"/>
        <v>-3.1073276423323364</v>
      </c>
      <c r="T426" s="22">
        <f t="shared" si="111"/>
        <v>-0.31792179451922209</v>
      </c>
    </row>
    <row r="427" spans="1:20" x14ac:dyDescent="0.25">
      <c r="A427">
        <v>2105</v>
      </c>
      <c r="B427" t="s">
        <v>413</v>
      </c>
      <c r="C427" s="8">
        <v>141.5616</v>
      </c>
      <c r="D427" s="8">
        <v>83.12</v>
      </c>
      <c r="E427" s="17">
        <f t="shared" si="96"/>
        <v>199.18859897336353</v>
      </c>
      <c r="F427" s="18">
        <f t="shared" si="97"/>
        <v>-116.06859897336352</v>
      </c>
      <c r="G427" s="21">
        <f t="shared" si="104"/>
        <v>-116.02546831492364</v>
      </c>
      <c r="H427" s="22">
        <f t="shared" si="105"/>
        <v>-4.3130658439878289E-2</v>
      </c>
      <c r="I427" s="17">
        <f t="shared" si="98"/>
        <v>120.42333986027964</v>
      </c>
      <c r="J427" s="18">
        <f t="shared" si="99"/>
        <v>-37.303339860279635</v>
      </c>
      <c r="K427" s="21">
        <f t="shared" si="106"/>
        <v>-37.316427488022157</v>
      </c>
      <c r="L427" s="22">
        <f t="shared" si="107"/>
        <v>1.308762774252159E-2</v>
      </c>
      <c r="M427" s="17">
        <f t="shared" si="100"/>
        <v>26.814838386850852</v>
      </c>
      <c r="N427" s="18">
        <f t="shared" si="101"/>
        <v>56.305161613149153</v>
      </c>
      <c r="O427" s="21">
        <f t="shared" si="108"/>
        <v>56.224023556425763</v>
      </c>
      <c r="P427" s="22">
        <f t="shared" si="109"/>
        <v>8.1138056723389695E-2</v>
      </c>
      <c r="Q427" s="17">
        <f t="shared" si="102"/>
        <v>86.517728080330585</v>
      </c>
      <c r="R427" s="18">
        <f t="shared" si="103"/>
        <v>-3.3977280803305803</v>
      </c>
      <c r="S427" s="21">
        <f t="shared" si="110"/>
        <v>-3.4252494368515585</v>
      </c>
      <c r="T427" s="22">
        <f t="shared" si="111"/>
        <v>2.7521356520978202E-2</v>
      </c>
    </row>
    <row r="428" spans="1:20" x14ac:dyDescent="0.25">
      <c r="A428">
        <v>2104</v>
      </c>
      <c r="B428" t="s">
        <v>414</v>
      </c>
      <c r="C428" s="8">
        <v>140.03</v>
      </c>
      <c r="D428" s="8">
        <v>82.53</v>
      </c>
      <c r="E428" s="17">
        <f t="shared" si="96"/>
        <v>199.0449558548205</v>
      </c>
      <c r="F428" s="18">
        <f t="shared" si="97"/>
        <v>-116.5149558548205</v>
      </c>
      <c r="G428" s="21">
        <f t="shared" si="104"/>
        <v>-116.06859897336352</v>
      </c>
      <c r="H428" s="22">
        <f t="shared" si="105"/>
        <v>-0.44635688145697827</v>
      </c>
      <c r="I428" s="17">
        <f t="shared" si="98"/>
        <v>119.82266952774008</v>
      </c>
      <c r="J428" s="18">
        <f t="shared" si="99"/>
        <v>-37.292669527740074</v>
      </c>
      <c r="K428" s="21">
        <f t="shared" si="106"/>
        <v>-37.303339860279635</v>
      </c>
      <c r="L428" s="22">
        <f t="shared" si="107"/>
        <v>1.06703325395614E-2</v>
      </c>
      <c r="M428" s="17">
        <f t="shared" si="100"/>
        <v>25.660951297267246</v>
      </c>
      <c r="N428" s="18">
        <f t="shared" si="101"/>
        <v>56.869048702732755</v>
      </c>
      <c r="O428" s="21">
        <f t="shared" si="108"/>
        <v>56.305161613149153</v>
      </c>
      <c r="P428" s="22">
        <f t="shared" si="109"/>
        <v>0.56388708958360212</v>
      </c>
      <c r="Q428" s="17">
        <f t="shared" si="102"/>
        <v>85.79971858113997</v>
      </c>
      <c r="R428" s="18">
        <f t="shared" si="103"/>
        <v>-3.2697185811399692</v>
      </c>
      <c r="S428" s="21">
        <f t="shared" si="110"/>
        <v>-3.3977280803305803</v>
      </c>
      <c r="T428" s="22">
        <f t="shared" si="111"/>
        <v>0.12800949919061111</v>
      </c>
    </row>
    <row r="429" spans="1:20" x14ac:dyDescent="0.25">
      <c r="A429">
        <v>2103</v>
      </c>
      <c r="B429" t="s">
        <v>415</v>
      </c>
      <c r="C429" s="8">
        <v>142.41</v>
      </c>
      <c r="D429" s="8">
        <v>84.317800000000005</v>
      </c>
      <c r="E429" s="17">
        <f t="shared" si="96"/>
        <v>199.26816728217256</v>
      </c>
      <c r="F429" s="18">
        <f t="shared" si="97"/>
        <v>-114.95036728217255</v>
      </c>
      <c r="G429" s="21">
        <f t="shared" si="104"/>
        <v>-116.5149558548205</v>
      </c>
      <c r="H429" s="22">
        <f t="shared" si="105"/>
        <v>1.5645885726479491</v>
      </c>
      <c r="I429" s="17">
        <f t="shared" si="98"/>
        <v>120.75606949603738</v>
      </c>
      <c r="J429" s="18">
        <f t="shared" si="99"/>
        <v>-36.438269496037378</v>
      </c>
      <c r="K429" s="21">
        <f t="shared" si="106"/>
        <v>-37.292669527740074</v>
      </c>
      <c r="L429" s="22">
        <f t="shared" si="107"/>
        <v>0.85440003170269563</v>
      </c>
      <c r="M429" s="17">
        <f t="shared" si="100"/>
        <v>27.454011674133909</v>
      </c>
      <c r="N429" s="18">
        <f t="shared" si="101"/>
        <v>56.863788325866096</v>
      </c>
      <c r="O429" s="21">
        <f t="shared" si="108"/>
        <v>56.869048702732755</v>
      </c>
      <c r="P429" s="22">
        <f t="shared" si="109"/>
        <v>-5.2603768666585893E-3</v>
      </c>
      <c r="Q429" s="17">
        <f t="shared" si="102"/>
        <v>86.915455462880416</v>
      </c>
      <c r="R429" s="18">
        <f t="shared" si="103"/>
        <v>-2.5976554628804109</v>
      </c>
      <c r="S429" s="21">
        <f t="shared" si="110"/>
        <v>-3.2697185811399692</v>
      </c>
      <c r="T429" s="22">
        <f t="shared" si="111"/>
        <v>0.67206311825955822</v>
      </c>
    </row>
    <row r="430" spans="1:20" x14ac:dyDescent="0.25">
      <c r="A430">
        <v>2102</v>
      </c>
      <c r="B430" t="s">
        <v>416</v>
      </c>
      <c r="C430" s="8">
        <v>146.06</v>
      </c>
      <c r="D430" s="8">
        <v>86.8</v>
      </c>
      <c r="E430" s="17">
        <f t="shared" si="96"/>
        <v>199.61048732832171</v>
      </c>
      <c r="F430" s="18">
        <f t="shared" si="97"/>
        <v>-112.81048732832171</v>
      </c>
      <c r="G430" s="21">
        <f t="shared" si="104"/>
        <v>-114.95036728217255</v>
      </c>
      <c r="H430" s="22">
        <f t="shared" si="105"/>
        <v>2.1398799538508371</v>
      </c>
      <c r="I430" s="17">
        <f t="shared" si="98"/>
        <v>122.18754423733368</v>
      </c>
      <c r="J430" s="18">
        <f t="shared" si="99"/>
        <v>-35.387544237333685</v>
      </c>
      <c r="K430" s="21">
        <f t="shared" si="106"/>
        <v>-36.438269496037378</v>
      </c>
      <c r="L430" s="22">
        <f t="shared" si="107"/>
        <v>1.050725258703693</v>
      </c>
      <c r="M430" s="17">
        <f t="shared" si="100"/>
        <v>30.203873176471447</v>
      </c>
      <c r="N430" s="18">
        <f t="shared" si="101"/>
        <v>56.59612682352855</v>
      </c>
      <c r="O430" s="21">
        <f t="shared" si="108"/>
        <v>56.863788325866096</v>
      </c>
      <c r="P430" s="22">
        <f t="shared" si="109"/>
        <v>-0.26766150233754615</v>
      </c>
      <c r="Q430" s="17">
        <f t="shared" si="102"/>
        <v>88.626564546221857</v>
      </c>
      <c r="R430" s="18">
        <f t="shared" si="103"/>
        <v>-1.82656454622186</v>
      </c>
      <c r="S430" s="21">
        <f t="shared" si="110"/>
        <v>-2.5976554628804109</v>
      </c>
      <c r="T430" s="22">
        <f t="shared" si="111"/>
        <v>0.7710909166585509</v>
      </c>
    </row>
    <row r="431" spans="1:20" x14ac:dyDescent="0.25">
      <c r="A431">
        <v>2101</v>
      </c>
      <c r="B431" t="s">
        <v>417</v>
      </c>
      <c r="C431" s="8">
        <v>145.73410000000001</v>
      </c>
      <c r="D431" s="8">
        <v>86.6</v>
      </c>
      <c r="E431" s="17">
        <f t="shared" si="96"/>
        <v>199.57992236858473</v>
      </c>
      <c r="F431" s="18">
        <f t="shared" si="97"/>
        <v>-112.97992236858474</v>
      </c>
      <c r="G431" s="21">
        <f t="shared" si="104"/>
        <v>-112.81048732832171</v>
      </c>
      <c r="H431" s="22">
        <f t="shared" si="105"/>
        <v>-0.16943504026302492</v>
      </c>
      <c r="I431" s="17">
        <f t="shared" si="98"/>
        <v>122.05973119125466</v>
      </c>
      <c r="J431" s="18">
        <f t="shared" si="99"/>
        <v>-35.459731191254662</v>
      </c>
      <c r="K431" s="21">
        <f t="shared" si="106"/>
        <v>-35.387544237333685</v>
      </c>
      <c r="L431" s="22">
        <f t="shared" si="107"/>
        <v>-7.2186953920976293E-2</v>
      </c>
      <c r="M431" s="17">
        <f t="shared" si="100"/>
        <v>29.95834444671479</v>
      </c>
      <c r="N431" s="18">
        <f t="shared" si="101"/>
        <v>56.641655553285204</v>
      </c>
      <c r="O431" s="21">
        <f t="shared" si="108"/>
        <v>56.59612682352855</v>
      </c>
      <c r="P431" s="22">
        <f t="shared" si="109"/>
        <v>4.5528729756654229E-2</v>
      </c>
      <c r="Q431" s="17">
        <f t="shared" si="102"/>
        <v>88.473783600944884</v>
      </c>
      <c r="R431" s="18">
        <f t="shared" si="103"/>
        <v>-1.8737836009448898</v>
      </c>
      <c r="S431" s="21">
        <f t="shared" si="110"/>
        <v>-1.82656454622186</v>
      </c>
      <c r="T431" s="22">
        <f t="shared" si="111"/>
        <v>-4.7219054723029785E-2</v>
      </c>
    </row>
    <row r="432" spans="1:20" x14ac:dyDescent="0.25">
      <c r="A432">
        <v>2100</v>
      </c>
      <c r="B432" t="s">
        <v>418</v>
      </c>
      <c r="C432" s="8">
        <v>146.37</v>
      </c>
      <c r="D432" s="8">
        <v>87.24</v>
      </c>
      <c r="E432" s="17">
        <f t="shared" si="96"/>
        <v>199.63956108566589</v>
      </c>
      <c r="F432" s="18">
        <f t="shared" si="97"/>
        <v>-112.39956108566589</v>
      </c>
      <c r="G432" s="21">
        <f t="shared" si="104"/>
        <v>-112.97992236858474</v>
      </c>
      <c r="H432" s="22">
        <f t="shared" si="105"/>
        <v>0.58036128291884381</v>
      </c>
      <c r="I432" s="17">
        <f t="shared" si="98"/>
        <v>122.30912154412871</v>
      </c>
      <c r="J432" s="18">
        <f t="shared" si="99"/>
        <v>-35.06912154412872</v>
      </c>
      <c r="K432" s="21">
        <f t="shared" si="106"/>
        <v>-35.459731191254662</v>
      </c>
      <c r="L432" s="22">
        <f t="shared" si="107"/>
        <v>0.39060964712594171</v>
      </c>
      <c r="M432" s="17">
        <f t="shared" si="100"/>
        <v>30.437423057491898</v>
      </c>
      <c r="N432" s="18">
        <f t="shared" si="101"/>
        <v>56.802576942508097</v>
      </c>
      <c r="O432" s="21">
        <f t="shared" si="108"/>
        <v>56.641655553285204</v>
      </c>
      <c r="P432" s="22">
        <f t="shared" si="109"/>
        <v>0.16092138922289223</v>
      </c>
      <c r="Q432" s="17">
        <f t="shared" si="102"/>
        <v>88.771891619053605</v>
      </c>
      <c r="R432" s="18">
        <f t="shared" si="103"/>
        <v>-1.53189161905361</v>
      </c>
      <c r="S432" s="21">
        <f t="shared" si="110"/>
        <v>-1.8737836009448898</v>
      </c>
      <c r="T432" s="22">
        <f t="shared" si="111"/>
        <v>0.34189198189127978</v>
      </c>
    </row>
    <row r="433" spans="1:20" x14ac:dyDescent="0.25">
      <c r="A433">
        <v>2099</v>
      </c>
      <c r="B433" t="s">
        <v>419</v>
      </c>
      <c r="C433" s="8">
        <v>145.96950000000001</v>
      </c>
      <c r="D433" s="8">
        <v>86.91</v>
      </c>
      <c r="E433" s="17">
        <f t="shared" si="96"/>
        <v>199.60199966690351</v>
      </c>
      <c r="F433" s="18">
        <f t="shared" si="97"/>
        <v>-112.69199966690351</v>
      </c>
      <c r="G433" s="21">
        <f t="shared" si="104"/>
        <v>-112.39956108566589</v>
      </c>
      <c r="H433" s="22">
        <f t="shared" si="105"/>
        <v>-0.29243858123761868</v>
      </c>
      <c r="I433" s="17">
        <f t="shared" si="98"/>
        <v>122.15205150744674</v>
      </c>
      <c r="J433" s="18">
        <f t="shared" si="99"/>
        <v>-35.242051507446746</v>
      </c>
      <c r="K433" s="21">
        <f t="shared" si="106"/>
        <v>-35.06912154412872</v>
      </c>
      <c r="L433" s="22">
        <f t="shared" si="107"/>
        <v>-0.17292996331802613</v>
      </c>
      <c r="M433" s="17">
        <f t="shared" si="100"/>
        <v>30.135691678947737</v>
      </c>
      <c r="N433" s="18">
        <f t="shared" si="101"/>
        <v>56.77430832105226</v>
      </c>
      <c r="O433" s="21">
        <f t="shared" si="108"/>
        <v>56.802576942508097</v>
      </c>
      <c r="P433" s="22">
        <f t="shared" si="109"/>
        <v>-2.8268621455836751E-2</v>
      </c>
      <c r="Q433" s="17">
        <f t="shared" si="102"/>
        <v>88.584138416895172</v>
      </c>
      <c r="R433" s="18">
        <f t="shared" si="103"/>
        <v>-1.6741384168951754</v>
      </c>
      <c r="S433" s="21">
        <f t="shared" si="110"/>
        <v>-1.53189161905361</v>
      </c>
      <c r="T433" s="22">
        <f t="shared" si="111"/>
        <v>-0.14224679784156535</v>
      </c>
    </row>
    <row r="434" spans="1:20" x14ac:dyDescent="0.25">
      <c r="A434">
        <v>2098</v>
      </c>
      <c r="B434" t="s">
        <v>420</v>
      </c>
      <c r="C434" s="8">
        <v>145.5496</v>
      </c>
      <c r="D434" s="8">
        <v>86.848699999999994</v>
      </c>
      <c r="E434" s="17">
        <f t="shared" si="96"/>
        <v>199.56261879364925</v>
      </c>
      <c r="F434" s="18">
        <f t="shared" si="97"/>
        <v>-112.71391879364926</v>
      </c>
      <c r="G434" s="21">
        <f t="shared" si="104"/>
        <v>-112.69199966690351</v>
      </c>
      <c r="H434" s="22">
        <f t="shared" si="105"/>
        <v>-2.1919126745743256E-2</v>
      </c>
      <c r="I434" s="17">
        <f t="shared" si="98"/>
        <v>121.98737308446857</v>
      </c>
      <c r="J434" s="18">
        <f t="shared" si="99"/>
        <v>-35.138673084468579</v>
      </c>
      <c r="K434" s="21">
        <f t="shared" si="106"/>
        <v>-35.242051507446746</v>
      </c>
      <c r="L434" s="22">
        <f t="shared" si="107"/>
        <v>0.10337842297816735</v>
      </c>
      <c r="M434" s="17">
        <f t="shared" si="100"/>
        <v>29.819344598171966</v>
      </c>
      <c r="N434" s="18">
        <f t="shared" si="101"/>
        <v>57.029355401828028</v>
      </c>
      <c r="O434" s="21">
        <f t="shared" si="108"/>
        <v>56.77430832105226</v>
      </c>
      <c r="P434" s="22">
        <f t="shared" si="109"/>
        <v>0.25504708077576765</v>
      </c>
      <c r="Q434" s="17">
        <f t="shared" si="102"/>
        <v>88.387290552759538</v>
      </c>
      <c r="R434" s="18">
        <f t="shared" si="103"/>
        <v>-1.538590552759544</v>
      </c>
      <c r="S434" s="21">
        <f t="shared" si="110"/>
        <v>-1.6741384168951754</v>
      </c>
      <c r="T434" s="22">
        <f t="shared" si="111"/>
        <v>0.13554786413563136</v>
      </c>
    </row>
    <row r="435" spans="1:20" x14ac:dyDescent="0.25">
      <c r="A435">
        <v>2097</v>
      </c>
      <c r="B435" t="s">
        <v>421</v>
      </c>
      <c r="C435" s="8">
        <v>145.91999999999999</v>
      </c>
      <c r="D435" s="8">
        <v>87.27</v>
      </c>
      <c r="E435" s="17">
        <f t="shared" si="96"/>
        <v>199.59735724435984</v>
      </c>
      <c r="F435" s="18">
        <f t="shared" si="97"/>
        <v>-112.32735724435985</v>
      </c>
      <c r="G435" s="21">
        <f t="shared" si="104"/>
        <v>-112.71391879364926</v>
      </c>
      <c r="H435" s="22">
        <f t="shared" si="105"/>
        <v>0.38656154928941078</v>
      </c>
      <c r="I435" s="17">
        <f t="shared" si="98"/>
        <v>122.1326383568456</v>
      </c>
      <c r="J435" s="18">
        <f t="shared" si="99"/>
        <v>-34.862638356845608</v>
      </c>
      <c r="K435" s="21">
        <f t="shared" si="106"/>
        <v>-35.138673084468579</v>
      </c>
      <c r="L435" s="22">
        <f t="shared" si="107"/>
        <v>0.27603472762297088</v>
      </c>
      <c r="M435" s="17">
        <f t="shared" si="100"/>
        <v>30.098399036655749</v>
      </c>
      <c r="N435" s="18">
        <f t="shared" si="101"/>
        <v>57.171600963344247</v>
      </c>
      <c r="O435" s="21">
        <f t="shared" si="108"/>
        <v>57.029355401828028</v>
      </c>
      <c r="P435" s="22">
        <f t="shared" si="109"/>
        <v>0.14224556151621925</v>
      </c>
      <c r="Q435" s="17">
        <f t="shared" si="102"/>
        <v>88.560932964943007</v>
      </c>
      <c r="R435" s="18">
        <f t="shared" si="103"/>
        <v>-1.2909329649430106</v>
      </c>
      <c r="S435" s="21">
        <f t="shared" si="110"/>
        <v>-1.538590552759544</v>
      </c>
      <c r="T435" s="22">
        <f t="shared" si="111"/>
        <v>0.24765758781653346</v>
      </c>
    </row>
    <row r="436" spans="1:20" x14ac:dyDescent="0.25">
      <c r="A436">
        <v>2096</v>
      </c>
      <c r="B436" t="s">
        <v>422</v>
      </c>
      <c r="C436" s="8">
        <v>147.08000000000001</v>
      </c>
      <c r="D436" s="8">
        <v>87.47</v>
      </c>
      <c r="E436" s="17">
        <f t="shared" si="96"/>
        <v>199.70614936861546</v>
      </c>
      <c r="F436" s="18">
        <f t="shared" si="97"/>
        <v>-112.23614936861546</v>
      </c>
      <c r="G436" s="21">
        <f t="shared" si="104"/>
        <v>-112.32735724435985</v>
      </c>
      <c r="H436" s="22">
        <f t="shared" si="105"/>
        <v>9.1207875744387934E-2</v>
      </c>
      <c r="I436" s="17">
        <f t="shared" si="98"/>
        <v>122.58757279517539</v>
      </c>
      <c r="J436" s="18">
        <f t="shared" si="99"/>
        <v>-35.117572795175391</v>
      </c>
      <c r="K436" s="21">
        <f t="shared" si="106"/>
        <v>-34.862638356845608</v>
      </c>
      <c r="L436" s="22">
        <f t="shared" si="107"/>
        <v>-0.25493443832978357</v>
      </c>
      <c r="M436" s="17">
        <f t="shared" si="100"/>
        <v>30.972327623700025</v>
      </c>
      <c r="N436" s="18">
        <f t="shared" si="101"/>
        <v>56.497672376299974</v>
      </c>
      <c r="O436" s="21">
        <f t="shared" si="108"/>
        <v>57.171600963344247</v>
      </c>
      <c r="P436" s="22">
        <f t="shared" si="109"/>
        <v>-0.67392858704427283</v>
      </c>
      <c r="Q436" s="17">
        <f t="shared" si="102"/>
        <v>89.104737495539197</v>
      </c>
      <c r="R436" s="18">
        <f t="shared" si="103"/>
        <v>-1.6347374955391984</v>
      </c>
      <c r="S436" s="21">
        <f t="shared" si="110"/>
        <v>-1.2909329649430106</v>
      </c>
      <c r="T436" s="22">
        <f t="shared" si="111"/>
        <v>-0.34380453059618787</v>
      </c>
    </row>
    <row r="437" spans="1:20" x14ac:dyDescent="0.25">
      <c r="A437">
        <v>2095</v>
      </c>
      <c r="B437" t="s">
        <v>423</v>
      </c>
      <c r="C437" s="8">
        <v>147.07</v>
      </c>
      <c r="D437" s="8">
        <v>87.34</v>
      </c>
      <c r="E437" s="17">
        <f t="shared" si="96"/>
        <v>199.70521150547532</v>
      </c>
      <c r="F437" s="18">
        <f t="shared" si="97"/>
        <v>-112.36521150547532</v>
      </c>
      <c r="G437" s="21">
        <f t="shared" si="104"/>
        <v>-112.23614936861546</v>
      </c>
      <c r="H437" s="22">
        <f t="shared" si="105"/>
        <v>-0.1290621368598579</v>
      </c>
      <c r="I437" s="17">
        <f t="shared" si="98"/>
        <v>122.58365094656909</v>
      </c>
      <c r="J437" s="18">
        <f t="shared" si="99"/>
        <v>-35.24365094656909</v>
      </c>
      <c r="K437" s="21">
        <f t="shared" si="106"/>
        <v>-35.117572795175391</v>
      </c>
      <c r="L437" s="22">
        <f t="shared" si="107"/>
        <v>-0.12607815139369905</v>
      </c>
      <c r="M437" s="17">
        <f t="shared" si="100"/>
        <v>30.964793756570316</v>
      </c>
      <c r="N437" s="18">
        <f t="shared" si="101"/>
        <v>56.375206243429687</v>
      </c>
      <c r="O437" s="21">
        <f t="shared" si="108"/>
        <v>56.497672376299974</v>
      </c>
      <c r="P437" s="22">
        <f t="shared" si="109"/>
        <v>-0.12246613287028651</v>
      </c>
      <c r="Q437" s="17">
        <f t="shared" si="102"/>
        <v>89.100049525447844</v>
      </c>
      <c r="R437" s="18">
        <f t="shared" si="103"/>
        <v>-1.7600495254478403</v>
      </c>
      <c r="S437" s="21">
        <f t="shared" si="110"/>
        <v>-1.6347374955391984</v>
      </c>
      <c r="T437" s="22">
        <f t="shared" si="111"/>
        <v>-0.12531202990864188</v>
      </c>
    </row>
    <row r="438" spans="1:20" x14ac:dyDescent="0.25">
      <c r="A438">
        <v>2094</v>
      </c>
      <c r="B438" t="s">
        <v>424</v>
      </c>
      <c r="C438" s="8">
        <v>146.97</v>
      </c>
      <c r="D438" s="8">
        <v>87.39</v>
      </c>
      <c r="E438" s="17">
        <f t="shared" si="96"/>
        <v>199.69583287407397</v>
      </c>
      <c r="F438" s="18">
        <f t="shared" si="97"/>
        <v>-112.30583287407397</v>
      </c>
      <c r="G438" s="21">
        <f t="shared" si="104"/>
        <v>-112.36521150547532</v>
      </c>
      <c r="H438" s="22">
        <f t="shared" si="105"/>
        <v>5.9378631401344251E-2</v>
      </c>
      <c r="I438" s="17">
        <f t="shared" si="98"/>
        <v>122.54443246050619</v>
      </c>
      <c r="J438" s="18">
        <f t="shared" si="99"/>
        <v>-35.154432460506186</v>
      </c>
      <c r="K438" s="21">
        <f t="shared" si="106"/>
        <v>-35.24365094656909</v>
      </c>
      <c r="L438" s="22">
        <f t="shared" si="107"/>
        <v>8.921848606290439E-2</v>
      </c>
      <c r="M438" s="17">
        <f t="shared" si="100"/>
        <v>30.889455085273397</v>
      </c>
      <c r="N438" s="18">
        <f t="shared" si="101"/>
        <v>56.500544914726603</v>
      </c>
      <c r="O438" s="21">
        <f t="shared" si="108"/>
        <v>56.375206243429687</v>
      </c>
      <c r="P438" s="22">
        <f t="shared" si="109"/>
        <v>0.125338671296916</v>
      </c>
      <c r="Q438" s="17">
        <f t="shared" si="102"/>
        <v>89.053169824534379</v>
      </c>
      <c r="R438" s="18">
        <f t="shared" si="103"/>
        <v>-1.6631698245343784</v>
      </c>
      <c r="S438" s="21">
        <f t="shared" si="110"/>
        <v>-1.7600495254478403</v>
      </c>
      <c r="T438" s="22">
        <f t="shared" si="111"/>
        <v>9.6879700913461875E-2</v>
      </c>
    </row>
    <row r="439" spans="1:20" x14ac:dyDescent="0.25">
      <c r="A439">
        <v>2093</v>
      </c>
      <c r="B439" t="s">
        <v>425</v>
      </c>
      <c r="C439" s="8">
        <v>147.07</v>
      </c>
      <c r="D439" s="8">
        <v>87.77</v>
      </c>
      <c r="E439" s="17">
        <f t="shared" si="96"/>
        <v>199.70521150547532</v>
      </c>
      <c r="F439" s="18">
        <f t="shared" si="97"/>
        <v>-111.93521150547532</v>
      </c>
      <c r="G439" s="21">
        <f t="shared" si="104"/>
        <v>-112.30583287407397</v>
      </c>
      <c r="H439" s="22">
        <f t="shared" si="105"/>
        <v>0.37062136859864836</v>
      </c>
      <c r="I439" s="17">
        <f t="shared" si="98"/>
        <v>122.58365094656909</v>
      </c>
      <c r="J439" s="18">
        <f t="shared" si="99"/>
        <v>-34.813650946569098</v>
      </c>
      <c r="K439" s="21">
        <f t="shared" si="106"/>
        <v>-35.154432460506186</v>
      </c>
      <c r="L439" s="22">
        <f t="shared" si="107"/>
        <v>0.34078151393708822</v>
      </c>
      <c r="M439" s="17">
        <f t="shared" si="100"/>
        <v>30.964793756570316</v>
      </c>
      <c r="N439" s="18">
        <f t="shared" si="101"/>
        <v>56.80520624342968</v>
      </c>
      <c r="O439" s="21">
        <f t="shared" si="108"/>
        <v>56.500544914726603</v>
      </c>
      <c r="P439" s="22">
        <f t="shared" si="109"/>
        <v>0.30466132870307661</v>
      </c>
      <c r="Q439" s="17">
        <f t="shared" si="102"/>
        <v>89.100049525447844</v>
      </c>
      <c r="R439" s="18">
        <f t="shared" si="103"/>
        <v>-1.3300495254478477</v>
      </c>
      <c r="S439" s="21">
        <f t="shared" si="110"/>
        <v>-1.6631698245343784</v>
      </c>
      <c r="T439" s="22">
        <f t="shared" si="111"/>
        <v>0.33312029908653074</v>
      </c>
    </row>
    <row r="440" spans="1:20" x14ac:dyDescent="0.25">
      <c r="A440">
        <v>2092</v>
      </c>
      <c r="B440" t="s">
        <v>426</v>
      </c>
      <c r="C440" s="8">
        <v>147.05000000000001</v>
      </c>
      <c r="D440" s="8">
        <v>87.51</v>
      </c>
      <c r="E440" s="17">
        <f t="shared" si="96"/>
        <v>199.70333577919504</v>
      </c>
      <c r="F440" s="18">
        <f t="shared" si="97"/>
        <v>-112.19333577919504</v>
      </c>
      <c r="G440" s="21">
        <f t="shared" si="104"/>
        <v>-111.93521150547532</v>
      </c>
      <c r="H440" s="22">
        <f t="shared" si="105"/>
        <v>-0.2581242737197158</v>
      </c>
      <c r="I440" s="17">
        <f t="shared" si="98"/>
        <v>122.57580724935652</v>
      </c>
      <c r="J440" s="18">
        <f t="shared" si="99"/>
        <v>-35.06580724935651</v>
      </c>
      <c r="K440" s="21">
        <f t="shared" si="106"/>
        <v>-34.813650946569098</v>
      </c>
      <c r="L440" s="22">
        <f t="shared" si="107"/>
        <v>-0.2521563027874123</v>
      </c>
      <c r="M440" s="17">
        <f t="shared" si="100"/>
        <v>30.949726022310955</v>
      </c>
      <c r="N440" s="18">
        <f t="shared" si="101"/>
        <v>56.56027397768905</v>
      </c>
      <c r="O440" s="21">
        <f t="shared" si="108"/>
        <v>56.80520624342968</v>
      </c>
      <c r="P440" s="22">
        <f t="shared" si="109"/>
        <v>-0.24493226574062987</v>
      </c>
      <c r="Q440" s="17">
        <f t="shared" si="102"/>
        <v>89.090673585265165</v>
      </c>
      <c r="R440" s="18">
        <f t="shared" si="103"/>
        <v>-1.5806735852651599</v>
      </c>
      <c r="S440" s="21">
        <f t="shared" si="110"/>
        <v>-1.3300495254478477</v>
      </c>
      <c r="T440" s="22">
        <f t="shared" si="111"/>
        <v>-0.25062405981731217</v>
      </c>
    </row>
    <row r="441" spans="1:20" x14ac:dyDescent="0.25">
      <c r="A441">
        <v>2091</v>
      </c>
      <c r="B441" t="s">
        <v>427</v>
      </c>
      <c r="C441" s="8">
        <v>148</v>
      </c>
      <c r="D441" s="8">
        <v>88.32</v>
      </c>
      <c r="E441" s="17">
        <f t="shared" si="96"/>
        <v>199.79243277750786</v>
      </c>
      <c r="F441" s="18">
        <f t="shared" si="97"/>
        <v>-111.47243277750786</v>
      </c>
      <c r="G441" s="21">
        <f t="shared" si="104"/>
        <v>-112.19333577919504</v>
      </c>
      <c r="H441" s="22">
        <f t="shared" si="105"/>
        <v>0.72090300168717647</v>
      </c>
      <c r="I441" s="17">
        <f t="shared" si="98"/>
        <v>122.94838286695418</v>
      </c>
      <c r="J441" s="18">
        <f t="shared" si="99"/>
        <v>-34.628382866954183</v>
      </c>
      <c r="K441" s="21">
        <f t="shared" si="106"/>
        <v>-35.06580724935651</v>
      </c>
      <c r="L441" s="22">
        <f t="shared" si="107"/>
        <v>0.43742438240232673</v>
      </c>
      <c r="M441" s="17">
        <f t="shared" si="100"/>
        <v>31.66544339963167</v>
      </c>
      <c r="N441" s="18">
        <f t="shared" si="101"/>
        <v>56.654556600368323</v>
      </c>
      <c r="O441" s="21">
        <f t="shared" si="108"/>
        <v>56.56027397768905</v>
      </c>
      <c r="P441" s="22">
        <f t="shared" si="109"/>
        <v>9.4282622679273231E-2</v>
      </c>
      <c r="Q441" s="17">
        <f t="shared" si="102"/>
        <v>89.536030743943058</v>
      </c>
      <c r="R441" s="18">
        <f t="shared" si="103"/>
        <v>-1.2160307439430653</v>
      </c>
      <c r="S441" s="21">
        <f t="shared" si="110"/>
        <v>-1.5806735852651599</v>
      </c>
      <c r="T441" s="22">
        <f t="shared" si="111"/>
        <v>0.36464284132209457</v>
      </c>
    </row>
    <row r="442" spans="1:20" x14ac:dyDescent="0.25">
      <c r="A442">
        <v>2090</v>
      </c>
      <c r="B442" t="s">
        <v>428</v>
      </c>
      <c r="C442" s="8">
        <v>148.33000000000001</v>
      </c>
      <c r="D442" s="8">
        <v>88.57</v>
      </c>
      <c r="E442" s="17">
        <f t="shared" si="96"/>
        <v>199.82338226113228</v>
      </c>
      <c r="F442" s="18">
        <f t="shared" si="97"/>
        <v>-111.25338226113229</v>
      </c>
      <c r="G442" s="21">
        <f t="shared" si="104"/>
        <v>-111.47243277750786</v>
      </c>
      <c r="H442" s="22">
        <f t="shared" si="105"/>
        <v>0.21905051637557449</v>
      </c>
      <c r="I442" s="17">
        <f t="shared" si="98"/>
        <v>123.07780387096179</v>
      </c>
      <c r="J442" s="18">
        <f t="shared" si="99"/>
        <v>-34.507803870961794</v>
      </c>
      <c r="K442" s="21">
        <f t="shared" si="106"/>
        <v>-34.628382866954183</v>
      </c>
      <c r="L442" s="22">
        <f t="shared" si="107"/>
        <v>0.12057899599238908</v>
      </c>
      <c r="M442" s="17">
        <f t="shared" si="100"/>
        <v>31.91406101491151</v>
      </c>
      <c r="N442" s="18">
        <f t="shared" si="101"/>
        <v>56.655938985088483</v>
      </c>
      <c r="O442" s="21">
        <f t="shared" si="108"/>
        <v>56.654556600368323</v>
      </c>
      <c r="P442" s="22">
        <f t="shared" si="109"/>
        <v>1.3823847201592798E-3</v>
      </c>
      <c r="Q442" s="17">
        <f t="shared" si="102"/>
        <v>89.690733756957499</v>
      </c>
      <c r="R442" s="18">
        <f t="shared" si="103"/>
        <v>-1.120733756957506</v>
      </c>
      <c r="S442" s="21">
        <f t="shared" si="110"/>
        <v>-1.2160307439430653</v>
      </c>
      <c r="T442" s="22">
        <f t="shared" si="111"/>
        <v>9.5296986985559329E-2</v>
      </c>
    </row>
    <row r="443" spans="1:20" x14ac:dyDescent="0.25">
      <c r="A443">
        <v>2089</v>
      </c>
      <c r="B443" t="s">
        <v>429</v>
      </c>
      <c r="C443" s="8">
        <v>149.13</v>
      </c>
      <c r="D443" s="8">
        <v>89.21</v>
      </c>
      <c r="E443" s="17">
        <f t="shared" si="96"/>
        <v>199.89841131234306</v>
      </c>
      <c r="F443" s="18">
        <f t="shared" si="97"/>
        <v>-110.68841131234306</v>
      </c>
      <c r="G443" s="21">
        <f t="shared" si="104"/>
        <v>-111.25338226113229</v>
      </c>
      <c r="H443" s="22">
        <f t="shared" si="105"/>
        <v>0.56497094878922383</v>
      </c>
      <c r="I443" s="17">
        <f t="shared" si="98"/>
        <v>123.39155175946507</v>
      </c>
      <c r="J443" s="18">
        <f t="shared" si="99"/>
        <v>-34.18155175946508</v>
      </c>
      <c r="K443" s="21">
        <f t="shared" si="106"/>
        <v>-34.507803870961794</v>
      </c>
      <c r="L443" s="22">
        <f t="shared" si="107"/>
        <v>0.32625211149671429</v>
      </c>
      <c r="M443" s="17">
        <f t="shared" si="100"/>
        <v>32.516770385286847</v>
      </c>
      <c r="N443" s="18">
        <f t="shared" si="101"/>
        <v>56.693229614713147</v>
      </c>
      <c r="O443" s="21">
        <f t="shared" si="108"/>
        <v>56.655938985088483</v>
      </c>
      <c r="P443" s="22">
        <f t="shared" si="109"/>
        <v>3.7290629624664007E-2</v>
      </c>
      <c r="Q443" s="17">
        <f t="shared" si="102"/>
        <v>90.065771364265203</v>
      </c>
      <c r="R443" s="18">
        <f t="shared" si="103"/>
        <v>-0.85577136426520894</v>
      </c>
      <c r="S443" s="21">
        <f t="shared" si="110"/>
        <v>-1.120733756957506</v>
      </c>
      <c r="T443" s="22">
        <f t="shared" si="111"/>
        <v>0.26496239269229704</v>
      </c>
    </row>
    <row r="444" spans="1:20" x14ac:dyDescent="0.25">
      <c r="A444">
        <v>2088</v>
      </c>
      <c r="B444" t="s">
        <v>430</v>
      </c>
      <c r="C444" s="8">
        <v>149.37</v>
      </c>
      <c r="D444" s="8">
        <v>89</v>
      </c>
      <c r="E444" s="17">
        <f t="shared" si="96"/>
        <v>199.9209200277063</v>
      </c>
      <c r="F444" s="18">
        <f t="shared" si="97"/>
        <v>-110.9209200277063</v>
      </c>
      <c r="G444" s="21">
        <f t="shared" si="104"/>
        <v>-110.68841131234306</v>
      </c>
      <c r="H444" s="22">
        <f t="shared" si="105"/>
        <v>-0.23250871536323814</v>
      </c>
      <c r="I444" s="17">
        <f t="shared" si="98"/>
        <v>123.48567612601607</v>
      </c>
      <c r="J444" s="18">
        <f t="shared" si="99"/>
        <v>-34.485676126016074</v>
      </c>
      <c r="K444" s="21">
        <f t="shared" si="106"/>
        <v>-34.18155175946508</v>
      </c>
      <c r="L444" s="22">
        <f t="shared" si="107"/>
        <v>-0.30412436655099384</v>
      </c>
      <c r="M444" s="17">
        <f t="shared" si="100"/>
        <v>32.697583196399464</v>
      </c>
      <c r="N444" s="18">
        <f t="shared" si="101"/>
        <v>56.302416803600536</v>
      </c>
      <c r="O444" s="21">
        <f t="shared" si="108"/>
        <v>56.693229614713147</v>
      </c>
      <c r="P444" s="22">
        <f t="shared" si="109"/>
        <v>-0.39081281111261035</v>
      </c>
      <c r="Q444" s="17">
        <f t="shared" si="102"/>
        <v>90.178282646457518</v>
      </c>
      <c r="R444" s="18">
        <f t="shared" si="103"/>
        <v>-1.178282646457518</v>
      </c>
      <c r="S444" s="21">
        <f t="shared" si="110"/>
        <v>-0.85577136426520894</v>
      </c>
      <c r="T444" s="22">
        <f t="shared" si="111"/>
        <v>-0.32251128219230907</v>
      </c>
    </row>
    <row r="445" spans="1:20" x14ac:dyDescent="0.25">
      <c r="A445">
        <v>2087</v>
      </c>
      <c r="B445" t="s">
        <v>431</v>
      </c>
      <c r="C445" s="8">
        <v>149.41</v>
      </c>
      <c r="D445" s="8">
        <v>89.31</v>
      </c>
      <c r="E445" s="17">
        <f t="shared" si="96"/>
        <v>199.92467148026685</v>
      </c>
      <c r="F445" s="18">
        <f t="shared" si="97"/>
        <v>-110.61467148026685</v>
      </c>
      <c r="G445" s="21">
        <f t="shared" si="104"/>
        <v>-110.9209200277063</v>
      </c>
      <c r="H445" s="22">
        <f t="shared" si="105"/>
        <v>0.30624854743945207</v>
      </c>
      <c r="I445" s="17">
        <f t="shared" si="98"/>
        <v>123.50136352044123</v>
      </c>
      <c r="J445" s="18">
        <f t="shared" si="99"/>
        <v>-34.191363520441229</v>
      </c>
      <c r="K445" s="21">
        <f t="shared" si="106"/>
        <v>-34.485676126016074</v>
      </c>
      <c r="L445" s="22">
        <f t="shared" si="107"/>
        <v>0.29431260557484507</v>
      </c>
      <c r="M445" s="17">
        <f t="shared" si="100"/>
        <v>32.727718664918214</v>
      </c>
      <c r="N445" s="18">
        <f t="shared" si="101"/>
        <v>56.582281335081788</v>
      </c>
      <c r="O445" s="21">
        <f t="shared" si="108"/>
        <v>56.302416803600536</v>
      </c>
      <c r="P445" s="22">
        <f t="shared" si="109"/>
        <v>0.27986453148125179</v>
      </c>
      <c r="Q445" s="17">
        <f t="shared" si="102"/>
        <v>90.197034526822904</v>
      </c>
      <c r="R445" s="18">
        <f t="shared" si="103"/>
        <v>-0.88703452682290163</v>
      </c>
      <c r="S445" s="21">
        <f t="shared" si="110"/>
        <v>-1.178282646457518</v>
      </c>
      <c r="T445" s="22">
        <f t="shared" si="111"/>
        <v>0.29124811963461639</v>
      </c>
    </row>
    <row r="446" spans="1:20" x14ac:dyDescent="0.25">
      <c r="A446">
        <v>2086</v>
      </c>
      <c r="B446" t="s">
        <v>432</v>
      </c>
      <c r="C446" s="8">
        <v>150.25</v>
      </c>
      <c r="D446" s="8">
        <v>89.94</v>
      </c>
      <c r="E446" s="17">
        <f t="shared" si="96"/>
        <v>200.00345198403815</v>
      </c>
      <c r="F446" s="18">
        <f t="shared" si="97"/>
        <v>-110.06345198403815</v>
      </c>
      <c r="G446" s="21">
        <f t="shared" si="104"/>
        <v>-110.61467148026685</v>
      </c>
      <c r="H446" s="22">
        <f t="shared" si="105"/>
        <v>0.55121949622869693</v>
      </c>
      <c r="I446" s="17">
        <f t="shared" si="98"/>
        <v>123.8307988033697</v>
      </c>
      <c r="J446" s="18">
        <f t="shared" si="99"/>
        <v>-33.890798803369705</v>
      </c>
      <c r="K446" s="21">
        <f t="shared" si="106"/>
        <v>-34.191363520441229</v>
      </c>
      <c r="L446" s="22">
        <f t="shared" si="107"/>
        <v>0.30056471707152355</v>
      </c>
      <c r="M446" s="17">
        <f t="shared" si="100"/>
        <v>33.360563503812344</v>
      </c>
      <c r="N446" s="18">
        <f t="shared" si="101"/>
        <v>56.579436496187654</v>
      </c>
      <c r="O446" s="21">
        <f t="shared" si="108"/>
        <v>56.582281335081788</v>
      </c>
      <c r="P446" s="22">
        <f t="shared" si="109"/>
        <v>-2.8448388941342273E-3</v>
      </c>
      <c r="Q446" s="17">
        <f t="shared" si="102"/>
        <v>90.590824014496008</v>
      </c>
      <c r="R446" s="18">
        <f t="shared" si="103"/>
        <v>-0.6508240144960098</v>
      </c>
      <c r="S446" s="21">
        <f t="shared" si="110"/>
        <v>-0.88703452682290163</v>
      </c>
      <c r="T446" s="22">
        <f t="shared" si="111"/>
        <v>0.23621051232689183</v>
      </c>
    </row>
    <row r="447" spans="1:20" x14ac:dyDescent="0.25">
      <c r="A447">
        <v>2085</v>
      </c>
      <c r="B447" t="s">
        <v>433</v>
      </c>
      <c r="C447" s="8">
        <v>150.07</v>
      </c>
      <c r="D447" s="8">
        <v>90</v>
      </c>
      <c r="E447" s="17">
        <f t="shared" si="96"/>
        <v>199.98657044751573</v>
      </c>
      <c r="F447" s="18">
        <f t="shared" si="97"/>
        <v>-109.98657044751573</v>
      </c>
      <c r="G447" s="21">
        <f t="shared" si="104"/>
        <v>-110.06345198403815</v>
      </c>
      <c r="H447" s="22">
        <f t="shared" si="105"/>
        <v>7.6881536522421356E-2</v>
      </c>
      <c r="I447" s="17">
        <f t="shared" si="98"/>
        <v>123.76020552845645</v>
      </c>
      <c r="J447" s="18">
        <f t="shared" si="99"/>
        <v>-33.760205528456453</v>
      </c>
      <c r="K447" s="21">
        <f t="shared" si="106"/>
        <v>-33.890798803369705</v>
      </c>
      <c r="L447" s="22">
        <f t="shared" si="107"/>
        <v>0.13059327491325234</v>
      </c>
      <c r="M447" s="17">
        <f t="shared" si="100"/>
        <v>33.224953895477881</v>
      </c>
      <c r="N447" s="18">
        <f t="shared" si="101"/>
        <v>56.775046104522119</v>
      </c>
      <c r="O447" s="21">
        <f t="shared" si="108"/>
        <v>56.579436496187654</v>
      </c>
      <c r="P447" s="22">
        <f t="shared" si="109"/>
        <v>0.19560960833446472</v>
      </c>
      <c r="Q447" s="17">
        <f t="shared" si="102"/>
        <v>90.506440552851771</v>
      </c>
      <c r="R447" s="18">
        <f t="shared" si="103"/>
        <v>-0.50644055285177103</v>
      </c>
      <c r="S447" s="21">
        <f t="shared" si="110"/>
        <v>-0.6508240144960098</v>
      </c>
      <c r="T447" s="22">
        <f t="shared" si="111"/>
        <v>0.14438346164423876</v>
      </c>
    </row>
    <row r="448" spans="1:20" x14ac:dyDescent="0.25">
      <c r="A448">
        <v>2084</v>
      </c>
      <c r="B448" t="s">
        <v>434</v>
      </c>
      <c r="C448" s="8">
        <v>150.66</v>
      </c>
      <c r="D448" s="8">
        <v>90.05</v>
      </c>
      <c r="E448" s="17">
        <f t="shared" si="96"/>
        <v>200.04190437278368</v>
      </c>
      <c r="F448" s="18">
        <f t="shared" si="97"/>
        <v>-109.99190437278368</v>
      </c>
      <c r="G448" s="21">
        <f t="shared" si="104"/>
        <v>-109.98657044751573</v>
      </c>
      <c r="H448" s="22">
        <f t="shared" si="105"/>
        <v>-5.3339252679478477E-3</v>
      </c>
      <c r="I448" s="17">
        <f t="shared" si="98"/>
        <v>123.99159459622764</v>
      </c>
      <c r="J448" s="18">
        <f t="shared" si="99"/>
        <v>-33.941594596227645</v>
      </c>
      <c r="K448" s="21">
        <f t="shared" si="106"/>
        <v>-33.760205528456453</v>
      </c>
      <c r="L448" s="22">
        <f t="shared" si="107"/>
        <v>-0.18138906777119246</v>
      </c>
      <c r="M448" s="17">
        <f t="shared" si="100"/>
        <v>33.6694520561297</v>
      </c>
      <c r="N448" s="18">
        <f t="shared" si="101"/>
        <v>56.380547943870297</v>
      </c>
      <c r="O448" s="21">
        <f t="shared" si="108"/>
        <v>56.775046104522119</v>
      </c>
      <c r="P448" s="22">
        <f t="shared" si="109"/>
        <v>-0.39449816065182119</v>
      </c>
      <c r="Q448" s="17">
        <f t="shared" si="102"/>
        <v>90.783030788241206</v>
      </c>
      <c r="R448" s="18">
        <f t="shared" si="103"/>
        <v>-0.7330307882412086</v>
      </c>
      <c r="S448" s="21">
        <f t="shared" si="110"/>
        <v>-0.50644055285177103</v>
      </c>
      <c r="T448" s="22">
        <f t="shared" si="111"/>
        <v>-0.22659023538943757</v>
      </c>
    </row>
    <row r="449" spans="1:20" x14ac:dyDescent="0.25">
      <c r="A449">
        <v>2083</v>
      </c>
      <c r="B449" t="s">
        <v>435</v>
      </c>
      <c r="C449" s="8">
        <v>150.07</v>
      </c>
      <c r="D449" s="8">
        <v>88.97</v>
      </c>
      <c r="E449" s="17">
        <f t="shared" si="96"/>
        <v>199.98657044751573</v>
      </c>
      <c r="F449" s="18">
        <f t="shared" si="97"/>
        <v>-111.01657044751573</v>
      </c>
      <c r="G449" s="21">
        <f t="shared" si="104"/>
        <v>-109.99190437278368</v>
      </c>
      <c r="H449" s="22">
        <f t="shared" si="105"/>
        <v>-1.0246660747320533</v>
      </c>
      <c r="I449" s="17">
        <f t="shared" si="98"/>
        <v>123.76020552845645</v>
      </c>
      <c r="J449" s="18">
        <f t="shared" si="99"/>
        <v>-34.790205528456454</v>
      </c>
      <c r="K449" s="21">
        <f t="shared" si="106"/>
        <v>-33.941594596227645</v>
      </c>
      <c r="L449" s="22">
        <f t="shared" si="107"/>
        <v>-0.84861093222880868</v>
      </c>
      <c r="M449" s="17">
        <f t="shared" si="100"/>
        <v>33.224953895477881</v>
      </c>
      <c r="N449" s="18">
        <f t="shared" si="101"/>
        <v>55.745046104522118</v>
      </c>
      <c r="O449" s="21">
        <f t="shared" si="108"/>
        <v>56.380547943870297</v>
      </c>
      <c r="P449" s="22">
        <f t="shared" si="109"/>
        <v>-0.63550183934817994</v>
      </c>
      <c r="Q449" s="17">
        <f t="shared" si="102"/>
        <v>90.506440552851771</v>
      </c>
      <c r="R449" s="18">
        <f t="shared" si="103"/>
        <v>-1.5364405528517722</v>
      </c>
      <c r="S449" s="21">
        <f t="shared" si="110"/>
        <v>-0.7330307882412086</v>
      </c>
      <c r="T449" s="22">
        <f t="shared" si="111"/>
        <v>-0.80340976461056357</v>
      </c>
    </row>
    <row r="450" spans="1:20" x14ac:dyDescent="0.25">
      <c r="A450">
        <v>2082</v>
      </c>
      <c r="B450" t="s">
        <v>436</v>
      </c>
      <c r="C450" s="8">
        <v>149.72</v>
      </c>
      <c r="D450" s="8">
        <v>89.58</v>
      </c>
      <c r="E450" s="17">
        <f t="shared" si="96"/>
        <v>199.95374523761103</v>
      </c>
      <c r="F450" s="18">
        <f t="shared" si="97"/>
        <v>-110.37374523761103</v>
      </c>
      <c r="G450" s="21">
        <f t="shared" si="104"/>
        <v>-111.01657044751573</v>
      </c>
      <c r="H450" s="22">
        <f t="shared" si="105"/>
        <v>0.64282520990470005</v>
      </c>
      <c r="I450" s="17">
        <f t="shared" si="98"/>
        <v>123.62294082723626</v>
      </c>
      <c r="J450" s="18">
        <f t="shared" si="99"/>
        <v>-34.042940827236265</v>
      </c>
      <c r="K450" s="21">
        <f t="shared" si="106"/>
        <v>-34.790205528456454</v>
      </c>
      <c r="L450" s="22">
        <f t="shared" si="107"/>
        <v>0.74726470122018895</v>
      </c>
      <c r="M450" s="17">
        <f t="shared" si="100"/>
        <v>32.961268545938665</v>
      </c>
      <c r="N450" s="18">
        <f t="shared" si="101"/>
        <v>56.618731454061333</v>
      </c>
      <c r="O450" s="21">
        <f t="shared" si="108"/>
        <v>55.745046104522118</v>
      </c>
      <c r="P450" s="22">
        <f t="shared" si="109"/>
        <v>0.87368534953921539</v>
      </c>
      <c r="Q450" s="17">
        <f t="shared" si="102"/>
        <v>90.342361599654637</v>
      </c>
      <c r="R450" s="18">
        <f t="shared" si="103"/>
        <v>-0.76236159965463912</v>
      </c>
      <c r="S450" s="21">
        <f t="shared" si="110"/>
        <v>-1.5364405528517722</v>
      </c>
      <c r="T450" s="22">
        <f t="shared" si="111"/>
        <v>0.77407895319713305</v>
      </c>
    </row>
    <row r="451" spans="1:20" x14ac:dyDescent="0.25">
      <c r="A451">
        <v>2081</v>
      </c>
      <c r="B451" t="s">
        <v>437</v>
      </c>
      <c r="C451" s="8">
        <v>151.24</v>
      </c>
      <c r="D451" s="8">
        <v>90.37</v>
      </c>
      <c r="E451" s="17">
        <f t="shared" si="96"/>
        <v>200.09630043491148</v>
      </c>
      <c r="F451" s="18">
        <f t="shared" si="97"/>
        <v>-109.72630043491148</v>
      </c>
      <c r="G451" s="21">
        <f t="shared" si="104"/>
        <v>-110.37374523761103</v>
      </c>
      <c r="H451" s="22">
        <f t="shared" si="105"/>
        <v>0.64744480269955318</v>
      </c>
      <c r="I451" s="17">
        <f t="shared" si="98"/>
        <v>124.21906181539254</v>
      </c>
      <c r="J451" s="18">
        <f t="shared" si="99"/>
        <v>-33.849061815392531</v>
      </c>
      <c r="K451" s="21">
        <f t="shared" si="106"/>
        <v>-34.042940827236265</v>
      </c>
      <c r="L451" s="22">
        <f t="shared" si="107"/>
        <v>0.19387901184373391</v>
      </c>
      <c r="M451" s="17">
        <f t="shared" si="100"/>
        <v>34.106416349651838</v>
      </c>
      <c r="N451" s="18">
        <f t="shared" si="101"/>
        <v>56.263583650348167</v>
      </c>
      <c r="O451" s="21">
        <f t="shared" si="108"/>
        <v>56.618731454061333</v>
      </c>
      <c r="P451" s="22">
        <f t="shared" si="109"/>
        <v>-0.3551478037131659</v>
      </c>
      <c r="Q451" s="17">
        <f t="shared" si="102"/>
        <v>91.054933053539301</v>
      </c>
      <c r="R451" s="18">
        <f t="shared" si="103"/>
        <v>-0.68493305353929657</v>
      </c>
      <c r="S451" s="21">
        <f t="shared" si="110"/>
        <v>-0.76236159965463912</v>
      </c>
      <c r="T451" s="22">
        <f t="shared" si="111"/>
        <v>7.7428546115342556E-2</v>
      </c>
    </row>
    <row r="452" spans="1:20" x14ac:dyDescent="0.25">
      <c r="A452">
        <v>2080</v>
      </c>
      <c r="B452" t="s">
        <v>438</v>
      </c>
      <c r="C452" s="8">
        <v>149.56</v>
      </c>
      <c r="D452" s="8">
        <v>89.26</v>
      </c>
      <c r="E452" s="17">
        <f t="shared" si="96"/>
        <v>199.93873942736886</v>
      </c>
      <c r="F452" s="18">
        <f t="shared" si="97"/>
        <v>-110.67873942736885</v>
      </c>
      <c r="G452" s="21">
        <f t="shared" si="104"/>
        <v>-109.72630043491148</v>
      </c>
      <c r="H452" s="22">
        <f t="shared" si="105"/>
        <v>-0.95243899245737396</v>
      </c>
      <c r="I452" s="17">
        <f t="shared" si="98"/>
        <v>123.56019124953561</v>
      </c>
      <c r="J452" s="18">
        <f t="shared" si="99"/>
        <v>-34.300191249535601</v>
      </c>
      <c r="K452" s="21">
        <f t="shared" si="106"/>
        <v>-33.849061815392531</v>
      </c>
      <c r="L452" s="22">
        <f t="shared" si="107"/>
        <v>-0.45112943414306983</v>
      </c>
      <c r="M452" s="17">
        <f t="shared" si="100"/>
        <v>32.840726671863607</v>
      </c>
      <c r="N452" s="18">
        <f t="shared" si="101"/>
        <v>56.419273328136399</v>
      </c>
      <c r="O452" s="21">
        <f t="shared" si="108"/>
        <v>56.263583650348167</v>
      </c>
      <c r="P452" s="22">
        <f t="shared" si="109"/>
        <v>0.15568967778823151</v>
      </c>
      <c r="Q452" s="17">
        <f t="shared" si="102"/>
        <v>90.267354078193108</v>
      </c>
      <c r="R452" s="18">
        <f t="shared" si="103"/>
        <v>-1.007354078193103</v>
      </c>
      <c r="S452" s="21">
        <f t="shared" si="110"/>
        <v>-0.68493305353929657</v>
      </c>
      <c r="T452" s="22">
        <f t="shared" si="111"/>
        <v>-0.3224210246538064</v>
      </c>
    </row>
    <row r="453" spans="1:20" x14ac:dyDescent="0.25">
      <c r="A453">
        <v>2079</v>
      </c>
      <c r="B453" t="s">
        <v>439</v>
      </c>
      <c r="C453" s="8">
        <v>151.05000000000001</v>
      </c>
      <c r="D453" s="8">
        <v>90.08</v>
      </c>
      <c r="E453" s="17">
        <f t="shared" si="96"/>
        <v>200.07848103524893</v>
      </c>
      <c r="F453" s="18">
        <f t="shared" si="97"/>
        <v>-109.99848103524893</v>
      </c>
      <c r="G453" s="21">
        <f t="shared" si="104"/>
        <v>-110.67873942736885</v>
      </c>
      <c r="H453" s="22">
        <f t="shared" si="105"/>
        <v>0.68025839211992434</v>
      </c>
      <c r="I453" s="17">
        <f t="shared" si="98"/>
        <v>124.144546691873</v>
      </c>
      <c r="J453" s="18">
        <f t="shared" si="99"/>
        <v>-34.064546691873005</v>
      </c>
      <c r="K453" s="21">
        <f t="shared" si="106"/>
        <v>-34.300191249535601</v>
      </c>
      <c r="L453" s="22">
        <f t="shared" si="107"/>
        <v>0.23564455766259584</v>
      </c>
      <c r="M453" s="17">
        <f t="shared" si="100"/>
        <v>33.963272874187695</v>
      </c>
      <c r="N453" s="18">
        <f t="shared" si="101"/>
        <v>56.116727125812304</v>
      </c>
      <c r="O453" s="21">
        <f t="shared" si="108"/>
        <v>56.419273328136399</v>
      </c>
      <c r="P453" s="22">
        <f t="shared" si="109"/>
        <v>-0.30254620232409479</v>
      </c>
      <c r="Q453" s="17">
        <f t="shared" si="102"/>
        <v>90.965861621803725</v>
      </c>
      <c r="R453" s="18">
        <f t="shared" si="103"/>
        <v>-0.88586162180372696</v>
      </c>
      <c r="S453" s="21">
        <f t="shared" si="110"/>
        <v>-1.007354078193103</v>
      </c>
      <c r="T453" s="22">
        <f t="shared" si="111"/>
        <v>0.121492456389376</v>
      </c>
    </row>
    <row r="454" spans="1:20" x14ac:dyDescent="0.25">
      <c r="A454">
        <v>2078</v>
      </c>
      <c r="B454" t="s">
        <v>440</v>
      </c>
      <c r="C454" s="8">
        <v>151.16</v>
      </c>
      <c r="D454" s="8">
        <v>90.46</v>
      </c>
      <c r="E454" s="17">
        <f t="shared" si="96"/>
        <v>200.08879752979041</v>
      </c>
      <c r="F454" s="18">
        <f t="shared" si="97"/>
        <v>-109.62879752979042</v>
      </c>
      <c r="G454" s="21">
        <f t="shared" si="104"/>
        <v>-109.99848103524893</v>
      </c>
      <c r="H454" s="22">
        <f t="shared" si="105"/>
        <v>0.36968350545851081</v>
      </c>
      <c r="I454" s="17">
        <f t="shared" si="98"/>
        <v>124.18768702654219</v>
      </c>
      <c r="J454" s="18">
        <f t="shared" si="99"/>
        <v>-33.727687026542199</v>
      </c>
      <c r="K454" s="21">
        <f t="shared" si="106"/>
        <v>-34.064546691873005</v>
      </c>
      <c r="L454" s="22">
        <f t="shared" si="107"/>
        <v>0.33685966533080602</v>
      </c>
      <c r="M454" s="17">
        <f t="shared" si="100"/>
        <v>34.046145412614294</v>
      </c>
      <c r="N454" s="18">
        <f t="shared" si="101"/>
        <v>56.4138545873857</v>
      </c>
      <c r="O454" s="21">
        <f t="shared" si="108"/>
        <v>56.116727125812304</v>
      </c>
      <c r="P454" s="22">
        <f t="shared" si="109"/>
        <v>0.29712746157339609</v>
      </c>
      <c r="Q454" s="17">
        <f t="shared" si="102"/>
        <v>91.017429292808529</v>
      </c>
      <c r="R454" s="18">
        <f t="shared" si="103"/>
        <v>-0.55742929280853559</v>
      </c>
      <c r="S454" s="21">
        <f t="shared" si="110"/>
        <v>-0.88586162180372696</v>
      </c>
      <c r="T454" s="22">
        <f t="shared" si="111"/>
        <v>0.32843232899519137</v>
      </c>
    </row>
    <row r="455" spans="1:20" x14ac:dyDescent="0.25">
      <c r="A455">
        <v>2077</v>
      </c>
      <c r="B455" t="s">
        <v>441</v>
      </c>
      <c r="C455" s="8">
        <v>150.96</v>
      </c>
      <c r="D455" s="8">
        <v>90.16</v>
      </c>
      <c r="E455" s="17">
        <f t="shared" si="96"/>
        <v>200.07004026698772</v>
      </c>
      <c r="F455" s="18">
        <f t="shared" si="97"/>
        <v>-109.91004026698772</v>
      </c>
      <c r="G455" s="21">
        <f t="shared" si="104"/>
        <v>-109.62879752979042</v>
      </c>
      <c r="H455" s="22">
        <f t="shared" si="105"/>
        <v>-0.28124273719730297</v>
      </c>
      <c r="I455" s="17">
        <f t="shared" si="98"/>
        <v>124.10925005441638</v>
      </c>
      <c r="J455" s="18">
        <f t="shared" si="99"/>
        <v>-33.949250054416382</v>
      </c>
      <c r="K455" s="21">
        <f t="shared" si="106"/>
        <v>-33.727687026542199</v>
      </c>
      <c r="L455" s="22">
        <f t="shared" si="107"/>
        <v>-0.22156302787418269</v>
      </c>
      <c r="M455" s="17">
        <f t="shared" si="100"/>
        <v>33.89546807002047</v>
      </c>
      <c r="N455" s="18">
        <f t="shared" si="101"/>
        <v>56.264531929979526</v>
      </c>
      <c r="O455" s="21">
        <f t="shared" si="108"/>
        <v>56.4138545873857</v>
      </c>
      <c r="P455" s="22">
        <f t="shared" si="109"/>
        <v>-0.14932265740617368</v>
      </c>
      <c r="Q455" s="17">
        <f t="shared" si="102"/>
        <v>90.9236698909816</v>
      </c>
      <c r="R455" s="18">
        <f t="shared" si="103"/>
        <v>-0.76366989098160332</v>
      </c>
      <c r="S455" s="21">
        <f t="shared" si="110"/>
        <v>-0.55742929280853559</v>
      </c>
      <c r="T455" s="22">
        <f t="shared" si="111"/>
        <v>-0.20624059817306772</v>
      </c>
    </row>
    <row r="456" spans="1:20" x14ac:dyDescent="0.25">
      <c r="A456">
        <v>2076</v>
      </c>
      <c r="B456" t="s">
        <v>442</v>
      </c>
      <c r="C456" s="8">
        <v>151.80000000000001</v>
      </c>
      <c r="D456" s="8">
        <v>90.8</v>
      </c>
      <c r="E456" s="17">
        <f t="shared" si="96"/>
        <v>200.14882077075904</v>
      </c>
      <c r="F456" s="18">
        <f t="shared" si="97"/>
        <v>-109.34882077075905</v>
      </c>
      <c r="G456" s="21">
        <f t="shared" si="104"/>
        <v>-109.91004026698772</v>
      </c>
      <c r="H456" s="22">
        <f t="shared" si="105"/>
        <v>0.56121949622867362</v>
      </c>
      <c r="I456" s="17">
        <f t="shared" si="98"/>
        <v>124.43868533734485</v>
      </c>
      <c r="J456" s="18">
        <f t="shared" si="99"/>
        <v>-33.638685337344853</v>
      </c>
      <c r="K456" s="21">
        <f t="shared" si="106"/>
        <v>-33.949250054416382</v>
      </c>
      <c r="L456" s="22">
        <f t="shared" si="107"/>
        <v>0.31056471707152866</v>
      </c>
      <c r="M456" s="17">
        <f t="shared" si="100"/>
        <v>34.528312908914586</v>
      </c>
      <c r="N456" s="18">
        <f t="shared" si="101"/>
        <v>56.271687091085411</v>
      </c>
      <c r="O456" s="21">
        <f t="shared" si="108"/>
        <v>56.264531929979526</v>
      </c>
      <c r="P456" s="22">
        <f t="shared" si="109"/>
        <v>7.1551611058850995E-3</v>
      </c>
      <c r="Q456" s="17">
        <f t="shared" si="102"/>
        <v>91.317459378654704</v>
      </c>
      <c r="R456" s="18">
        <f t="shared" si="103"/>
        <v>-0.51745937865470637</v>
      </c>
      <c r="S456" s="21">
        <f t="shared" si="110"/>
        <v>-0.76366989098160332</v>
      </c>
      <c r="T456" s="22">
        <f t="shared" si="111"/>
        <v>0.24621051232689695</v>
      </c>
    </row>
    <row r="457" spans="1:20" x14ac:dyDescent="0.25">
      <c r="A457">
        <v>2075</v>
      </c>
      <c r="B457" t="s">
        <v>443</v>
      </c>
      <c r="C457" s="8">
        <v>151.77000000000001</v>
      </c>
      <c r="D457" s="8">
        <v>90.7</v>
      </c>
      <c r="E457" s="17">
        <f t="shared" si="96"/>
        <v>200.14600718133863</v>
      </c>
      <c r="F457" s="18">
        <f t="shared" si="97"/>
        <v>-109.44600718133863</v>
      </c>
      <c r="G457" s="21">
        <f t="shared" si="104"/>
        <v>-109.34882077075905</v>
      </c>
      <c r="H457" s="22">
        <f t="shared" si="105"/>
        <v>-9.7186410579581661E-2</v>
      </c>
      <c r="I457" s="17">
        <f t="shared" si="98"/>
        <v>124.42691979152596</v>
      </c>
      <c r="J457" s="18">
        <f t="shared" si="99"/>
        <v>-33.726919791525958</v>
      </c>
      <c r="K457" s="21">
        <f t="shared" si="106"/>
        <v>-33.638685337344853</v>
      </c>
      <c r="L457" s="22">
        <f t="shared" si="107"/>
        <v>-8.8234454181105093E-2</v>
      </c>
      <c r="M457" s="17">
        <f t="shared" si="100"/>
        <v>34.505711307525516</v>
      </c>
      <c r="N457" s="18">
        <f t="shared" si="101"/>
        <v>56.194288692474487</v>
      </c>
      <c r="O457" s="21">
        <f t="shared" si="108"/>
        <v>56.271687091085411</v>
      </c>
      <c r="P457" s="22">
        <f t="shared" si="109"/>
        <v>-7.7398398610924346E-2</v>
      </c>
      <c r="Q457" s="17">
        <f t="shared" si="102"/>
        <v>91.303395468380657</v>
      </c>
      <c r="R457" s="18">
        <f t="shared" si="103"/>
        <v>-0.60339546838065417</v>
      </c>
      <c r="S457" s="21">
        <f t="shared" si="110"/>
        <v>-0.51745937865470637</v>
      </c>
      <c r="T457" s="22">
        <f t="shared" si="111"/>
        <v>-8.5936089725947795E-2</v>
      </c>
    </row>
    <row r="458" spans="1:20" x14ac:dyDescent="0.25">
      <c r="A458">
        <v>2074</v>
      </c>
      <c r="B458" t="s">
        <v>444</v>
      </c>
      <c r="C458" s="8">
        <v>152.02000000000001</v>
      </c>
      <c r="D458" s="8">
        <v>91.1</v>
      </c>
      <c r="E458" s="17">
        <f t="shared" si="96"/>
        <v>200.16945375984199</v>
      </c>
      <c r="F458" s="18">
        <f t="shared" si="97"/>
        <v>-109.06945375984199</v>
      </c>
      <c r="G458" s="21">
        <f t="shared" si="104"/>
        <v>-109.44600718133863</v>
      </c>
      <c r="H458" s="22">
        <f t="shared" si="105"/>
        <v>0.37655342149663795</v>
      </c>
      <c r="I458" s="17">
        <f t="shared" si="98"/>
        <v>124.52496600668326</v>
      </c>
      <c r="J458" s="18">
        <f t="shared" si="99"/>
        <v>-33.424966006683263</v>
      </c>
      <c r="K458" s="21">
        <f t="shared" si="106"/>
        <v>-33.726919791525958</v>
      </c>
      <c r="L458" s="22">
        <f t="shared" si="107"/>
        <v>0.30195378484269497</v>
      </c>
      <c r="M458" s="17">
        <f t="shared" si="100"/>
        <v>34.694057985767813</v>
      </c>
      <c r="N458" s="18">
        <f t="shared" si="101"/>
        <v>56.405942014232181</v>
      </c>
      <c r="O458" s="21">
        <f t="shared" si="108"/>
        <v>56.194288692474487</v>
      </c>
      <c r="P458" s="22">
        <f t="shared" si="109"/>
        <v>0.21165332175769436</v>
      </c>
      <c r="Q458" s="17">
        <f t="shared" si="102"/>
        <v>91.420594720664326</v>
      </c>
      <c r="R458" s="18">
        <f t="shared" si="103"/>
        <v>-0.32059472066433159</v>
      </c>
      <c r="S458" s="21">
        <f t="shared" si="110"/>
        <v>-0.60339546838065417</v>
      </c>
      <c r="T458" s="22">
        <f t="shared" si="111"/>
        <v>0.28280074771632258</v>
      </c>
    </row>
    <row r="459" spans="1:20" x14ac:dyDescent="0.25">
      <c r="A459">
        <v>2073</v>
      </c>
      <c r="B459" t="s">
        <v>445</v>
      </c>
      <c r="C459" s="8">
        <v>152.15100000000001</v>
      </c>
      <c r="D459" s="8">
        <v>91.48</v>
      </c>
      <c r="E459" s="17">
        <f t="shared" si="96"/>
        <v>200.18173976697776</v>
      </c>
      <c r="F459" s="18">
        <f t="shared" si="97"/>
        <v>-108.70173976697775</v>
      </c>
      <c r="G459" s="21">
        <f t="shared" si="104"/>
        <v>-109.06945375984199</v>
      </c>
      <c r="H459" s="22">
        <f t="shared" si="105"/>
        <v>0.367713992864239</v>
      </c>
      <c r="I459" s="17">
        <f t="shared" si="98"/>
        <v>124.57634222342567</v>
      </c>
      <c r="J459" s="18">
        <f t="shared" si="99"/>
        <v>-33.096342223425665</v>
      </c>
      <c r="K459" s="21">
        <f t="shared" si="106"/>
        <v>-33.424966006683263</v>
      </c>
      <c r="L459" s="22">
        <f t="shared" si="107"/>
        <v>0.32862378325759778</v>
      </c>
      <c r="M459" s="17">
        <f t="shared" si="100"/>
        <v>34.792751645166774</v>
      </c>
      <c r="N459" s="18">
        <f t="shared" si="101"/>
        <v>56.68724835483323</v>
      </c>
      <c r="O459" s="21">
        <f t="shared" si="108"/>
        <v>56.405942014232181</v>
      </c>
      <c r="P459" s="22">
        <f t="shared" si="109"/>
        <v>0.28130634060104853</v>
      </c>
      <c r="Q459" s="17">
        <f t="shared" si="102"/>
        <v>91.482007128860957</v>
      </c>
      <c r="R459" s="18">
        <f t="shared" si="103"/>
        <v>-2.0071288609528892E-3</v>
      </c>
      <c r="S459" s="21">
        <f t="shared" si="110"/>
        <v>-0.32059472066433159</v>
      </c>
      <c r="T459" s="22">
        <f t="shared" si="111"/>
        <v>0.3185875918033787</v>
      </c>
    </row>
    <row r="460" spans="1:20" x14ac:dyDescent="0.25">
      <c r="A460">
        <v>2072</v>
      </c>
      <c r="B460" t="s">
        <v>446</v>
      </c>
      <c r="C460" s="8">
        <v>152.29</v>
      </c>
      <c r="D460" s="8">
        <v>91.71</v>
      </c>
      <c r="E460" s="17">
        <f t="shared" si="96"/>
        <v>200.19477606462564</v>
      </c>
      <c r="F460" s="18">
        <f t="shared" si="97"/>
        <v>-108.48477606462565</v>
      </c>
      <c r="G460" s="21">
        <f t="shared" si="104"/>
        <v>-108.70173976697775</v>
      </c>
      <c r="H460" s="22">
        <f t="shared" si="105"/>
        <v>0.21696370235210338</v>
      </c>
      <c r="I460" s="17">
        <f t="shared" si="98"/>
        <v>124.6308559190531</v>
      </c>
      <c r="J460" s="18">
        <f t="shared" si="99"/>
        <v>-32.92085591905311</v>
      </c>
      <c r="K460" s="21">
        <f t="shared" si="106"/>
        <v>-33.096342223425665</v>
      </c>
      <c r="L460" s="22">
        <f t="shared" si="107"/>
        <v>0.17548630437255497</v>
      </c>
      <c r="M460" s="17">
        <f t="shared" si="100"/>
        <v>34.897472398269471</v>
      </c>
      <c r="N460" s="18">
        <f t="shared" si="101"/>
        <v>56.812527601730523</v>
      </c>
      <c r="O460" s="21">
        <f t="shared" si="108"/>
        <v>56.68724835483323</v>
      </c>
      <c r="P460" s="22">
        <f t="shared" si="109"/>
        <v>0.12527924689729275</v>
      </c>
      <c r="Q460" s="17">
        <f t="shared" si="102"/>
        <v>91.547169913130659</v>
      </c>
      <c r="R460" s="18">
        <f t="shared" si="103"/>
        <v>0.16283008686933442</v>
      </c>
      <c r="S460" s="21">
        <f t="shared" si="110"/>
        <v>-2.0071288609528892E-3</v>
      </c>
      <c r="T460" s="22">
        <f t="shared" si="111"/>
        <v>0.16483721573028731</v>
      </c>
    </row>
    <row r="461" spans="1:20" x14ac:dyDescent="0.25">
      <c r="A461">
        <v>2071</v>
      </c>
      <c r="B461" t="s">
        <v>447</v>
      </c>
      <c r="C461" s="8">
        <v>152.11000000000001</v>
      </c>
      <c r="D461" s="8">
        <v>91.74</v>
      </c>
      <c r="E461" s="17">
        <f t="shared" si="96"/>
        <v>200.17789452810322</v>
      </c>
      <c r="F461" s="18">
        <f t="shared" si="97"/>
        <v>-108.43789452810323</v>
      </c>
      <c r="G461" s="21">
        <f t="shared" si="104"/>
        <v>-108.48477606462565</v>
      </c>
      <c r="H461" s="22">
        <f t="shared" si="105"/>
        <v>4.688153652242022E-2</v>
      </c>
      <c r="I461" s="17">
        <f t="shared" si="98"/>
        <v>124.56026264413987</v>
      </c>
      <c r="J461" s="18">
        <f t="shared" si="99"/>
        <v>-32.820262644139873</v>
      </c>
      <c r="K461" s="21">
        <f t="shared" si="106"/>
        <v>-32.92085591905311</v>
      </c>
      <c r="L461" s="22">
        <f t="shared" si="107"/>
        <v>0.100593274913237</v>
      </c>
      <c r="M461" s="17">
        <f t="shared" si="100"/>
        <v>34.761862789935037</v>
      </c>
      <c r="N461" s="18">
        <f t="shared" si="101"/>
        <v>56.978137210064958</v>
      </c>
      <c r="O461" s="21">
        <f t="shared" si="108"/>
        <v>56.812527601730523</v>
      </c>
      <c r="P461" s="22">
        <f t="shared" si="109"/>
        <v>0.16560960833443517</v>
      </c>
      <c r="Q461" s="17">
        <f t="shared" si="102"/>
        <v>91.462786451486437</v>
      </c>
      <c r="R461" s="18">
        <f t="shared" si="103"/>
        <v>0.27721354851355784</v>
      </c>
      <c r="S461" s="21">
        <f t="shared" si="110"/>
        <v>0.16283008686933442</v>
      </c>
      <c r="T461" s="22">
        <f t="shared" si="111"/>
        <v>0.11438346164422342</v>
      </c>
    </row>
    <row r="462" spans="1:20" x14ac:dyDescent="0.25">
      <c r="A462">
        <v>2070</v>
      </c>
      <c r="B462" t="s">
        <v>448</v>
      </c>
      <c r="C462" s="8">
        <v>153.25</v>
      </c>
      <c r="D462" s="8">
        <v>92.55</v>
      </c>
      <c r="E462" s="17">
        <f t="shared" si="96"/>
        <v>200.28481092607856</v>
      </c>
      <c r="F462" s="18">
        <f t="shared" si="97"/>
        <v>-107.73481092607857</v>
      </c>
      <c r="G462" s="21">
        <f t="shared" si="104"/>
        <v>-108.43789452810323</v>
      </c>
      <c r="H462" s="22">
        <f t="shared" si="105"/>
        <v>0.70308360202466247</v>
      </c>
      <c r="I462" s="17">
        <f t="shared" si="98"/>
        <v>125.00735338525706</v>
      </c>
      <c r="J462" s="18">
        <f t="shared" si="99"/>
        <v>-32.457353385257065</v>
      </c>
      <c r="K462" s="21">
        <f t="shared" si="106"/>
        <v>-32.820262644139873</v>
      </c>
      <c r="L462" s="22">
        <f t="shared" si="107"/>
        <v>0.36290925888280867</v>
      </c>
      <c r="M462" s="17">
        <f t="shared" si="100"/>
        <v>35.620723642719895</v>
      </c>
      <c r="N462" s="18">
        <f t="shared" si="101"/>
        <v>56.929276357280102</v>
      </c>
      <c r="O462" s="21">
        <f t="shared" si="108"/>
        <v>56.978137210064958</v>
      </c>
      <c r="P462" s="22">
        <f t="shared" si="109"/>
        <v>-4.8860852784855524E-2</v>
      </c>
      <c r="Q462" s="17">
        <f t="shared" si="102"/>
        <v>91.997215041899921</v>
      </c>
      <c r="R462" s="18">
        <f t="shared" si="103"/>
        <v>0.55278495810007655</v>
      </c>
      <c r="S462" s="21">
        <f t="shared" si="110"/>
        <v>0.27721354851355784</v>
      </c>
      <c r="T462" s="22">
        <f t="shared" si="111"/>
        <v>0.27557140958651871</v>
      </c>
    </row>
    <row r="463" spans="1:20" x14ac:dyDescent="0.25">
      <c r="A463">
        <v>2069</v>
      </c>
      <c r="B463" t="s">
        <v>449</v>
      </c>
      <c r="C463" s="8">
        <v>151.34</v>
      </c>
      <c r="D463" s="8">
        <v>90.829899999999995</v>
      </c>
      <c r="E463" s="17">
        <f t="shared" si="96"/>
        <v>200.10567906631283</v>
      </c>
      <c r="F463" s="18">
        <f t="shared" si="97"/>
        <v>-109.27577906631284</v>
      </c>
      <c r="G463" s="21">
        <f t="shared" si="104"/>
        <v>-107.73481092607857</v>
      </c>
      <c r="H463" s="22">
        <f t="shared" si="105"/>
        <v>-1.5409681402342699</v>
      </c>
      <c r="I463" s="17">
        <f t="shared" si="98"/>
        <v>124.25828030145544</v>
      </c>
      <c r="J463" s="18">
        <f t="shared" si="99"/>
        <v>-33.428380301455448</v>
      </c>
      <c r="K463" s="21">
        <f t="shared" si="106"/>
        <v>-32.457353385257065</v>
      </c>
      <c r="L463" s="22">
        <f t="shared" si="107"/>
        <v>-0.97102691619838311</v>
      </c>
      <c r="M463" s="17">
        <f t="shared" si="100"/>
        <v>34.181755020948756</v>
      </c>
      <c r="N463" s="18">
        <f t="shared" si="101"/>
        <v>56.648144979051239</v>
      </c>
      <c r="O463" s="21">
        <f t="shared" si="108"/>
        <v>56.929276357280102</v>
      </c>
      <c r="P463" s="22">
        <f t="shared" si="109"/>
        <v>-0.28113137822886358</v>
      </c>
      <c r="Q463" s="17">
        <f t="shared" si="102"/>
        <v>91.101812754452766</v>
      </c>
      <c r="R463" s="18">
        <f t="shared" si="103"/>
        <v>-0.27191275445277086</v>
      </c>
      <c r="S463" s="21">
        <f t="shared" si="110"/>
        <v>0.55278495810007655</v>
      </c>
      <c r="T463" s="22">
        <f t="shared" si="111"/>
        <v>-0.82469771255284741</v>
      </c>
    </row>
    <row r="464" spans="1:20" x14ac:dyDescent="0.25">
      <c r="A464">
        <v>2068</v>
      </c>
      <c r="B464" t="s">
        <v>450</v>
      </c>
      <c r="C464" s="8">
        <v>150.41999999999999</v>
      </c>
      <c r="D464" s="8">
        <v>89.95</v>
      </c>
      <c r="E464" s="17">
        <f t="shared" ref="E464:E527" si="112">+$G$3*$C464+$G$4</f>
        <v>200.01939565742043</v>
      </c>
      <c r="F464" s="18">
        <f t="shared" ref="F464:F527" si="113">+$D464-E464</f>
        <v>-110.06939565742043</v>
      </c>
      <c r="G464" s="21">
        <f t="shared" si="104"/>
        <v>-109.27577906631284</v>
      </c>
      <c r="H464" s="22">
        <f t="shared" si="105"/>
        <v>-0.79361659110759319</v>
      </c>
      <c r="I464" s="17">
        <f t="shared" ref="I464:I527" si="114">+$G$5*$C464+$G$6</f>
        <v>123.89747022967666</v>
      </c>
      <c r="J464" s="18">
        <f t="shared" ref="J464:J527" si="115">+$D464-I464</f>
        <v>-33.947470229676654</v>
      </c>
      <c r="K464" s="21">
        <f t="shared" si="106"/>
        <v>-33.428380301455448</v>
      </c>
      <c r="L464" s="22">
        <f t="shared" si="107"/>
        <v>-0.51908992822120581</v>
      </c>
      <c r="M464" s="17">
        <f t="shared" ref="M464:M527" si="116">+$G$7*$C464+$G$8</f>
        <v>33.488639245017083</v>
      </c>
      <c r="N464" s="18">
        <f t="shared" ref="N464:N527" si="117">+$D464-M464</f>
        <v>56.46136075498292</v>
      </c>
      <c r="O464" s="21">
        <f t="shared" si="108"/>
        <v>56.648144979051239</v>
      </c>
      <c r="P464" s="22">
        <f t="shared" si="109"/>
        <v>-0.18678422406831885</v>
      </c>
      <c r="Q464" s="17">
        <f t="shared" ref="Q464:Q527" si="118">+$G$9*$C464+$G$10</f>
        <v>90.67051950604889</v>
      </c>
      <c r="R464" s="18">
        <f t="shared" ref="R464:R527" si="119">+$D464-Q464</f>
        <v>-0.72051950604888759</v>
      </c>
      <c r="S464" s="21">
        <f t="shared" si="110"/>
        <v>-0.27191275445277086</v>
      </c>
      <c r="T464" s="22">
        <f t="shared" si="111"/>
        <v>-0.44860675159611674</v>
      </c>
    </row>
    <row r="465" spans="1:20" x14ac:dyDescent="0.25">
      <c r="A465">
        <v>2067</v>
      </c>
      <c r="B465" t="s">
        <v>451</v>
      </c>
      <c r="C465" s="8">
        <v>151.88999999999999</v>
      </c>
      <c r="D465" s="8">
        <v>91.03</v>
      </c>
      <c r="E465" s="17">
        <f t="shared" si="112"/>
        <v>200.15726153902025</v>
      </c>
      <c r="F465" s="18">
        <f t="shared" si="113"/>
        <v>-109.12726153902025</v>
      </c>
      <c r="G465" s="21">
        <f t="shared" ref="G465:G528" si="120">+F464</f>
        <v>-110.06939565742043</v>
      </c>
      <c r="H465" s="22">
        <f t="shared" ref="H465:H528" si="121">+F465-G465</f>
        <v>0.94213411840017613</v>
      </c>
      <c r="I465" s="17">
        <f t="shared" si="114"/>
        <v>124.47398197480146</v>
      </c>
      <c r="J465" s="18">
        <f t="shared" si="115"/>
        <v>-33.44398197480146</v>
      </c>
      <c r="K465" s="21">
        <f t="shared" ref="K465:K528" si="122">+J464</f>
        <v>-33.947470229676654</v>
      </c>
      <c r="L465" s="22">
        <f t="shared" ref="L465:L528" si="123">+J465-K465</f>
        <v>0.50348825487519377</v>
      </c>
      <c r="M465" s="17">
        <f t="shared" si="116"/>
        <v>34.596117713081796</v>
      </c>
      <c r="N465" s="18">
        <f t="shared" si="117"/>
        <v>56.433882286918205</v>
      </c>
      <c r="O465" s="21">
        <f t="shared" ref="O465:O528" si="124">+N464</f>
        <v>56.46136075498292</v>
      </c>
      <c r="P465" s="22">
        <f t="shared" ref="P465:P528" si="125">+N465-O465</f>
        <v>-2.7478468064714434E-2</v>
      </c>
      <c r="Q465" s="17">
        <f t="shared" si="118"/>
        <v>91.3596511094768</v>
      </c>
      <c r="R465" s="18">
        <f t="shared" si="119"/>
        <v>-0.32965110947679932</v>
      </c>
      <c r="S465" s="21">
        <f t="shared" ref="S465:S528" si="126">+R464</f>
        <v>-0.72051950604888759</v>
      </c>
      <c r="T465" s="22">
        <f t="shared" ref="T465:T528" si="127">+R465-S465</f>
        <v>0.39086839657208827</v>
      </c>
    </row>
    <row r="466" spans="1:20" x14ac:dyDescent="0.25">
      <c r="A466">
        <v>2066</v>
      </c>
      <c r="B466" t="s">
        <v>452</v>
      </c>
      <c r="C466" s="8">
        <v>149</v>
      </c>
      <c r="D466" s="8">
        <v>89.04</v>
      </c>
      <c r="E466" s="17">
        <f t="shared" si="112"/>
        <v>199.88621909152133</v>
      </c>
      <c r="F466" s="18">
        <f t="shared" si="113"/>
        <v>-110.84621909152132</v>
      </c>
      <c r="G466" s="21">
        <f t="shared" si="120"/>
        <v>-109.12726153902025</v>
      </c>
      <c r="H466" s="22">
        <f t="shared" si="121"/>
        <v>-1.7189575525010667</v>
      </c>
      <c r="I466" s="17">
        <f t="shared" si="114"/>
        <v>123.34056772758331</v>
      </c>
      <c r="J466" s="18">
        <f t="shared" si="115"/>
        <v>-34.300567727583299</v>
      </c>
      <c r="K466" s="21">
        <f t="shared" si="122"/>
        <v>-33.44398197480146</v>
      </c>
      <c r="L466" s="22">
        <f t="shared" si="123"/>
        <v>-0.85658575278183946</v>
      </c>
      <c r="M466" s="17">
        <f t="shared" si="116"/>
        <v>32.418830112600858</v>
      </c>
      <c r="N466" s="18">
        <f t="shared" si="117"/>
        <v>56.621169887399148</v>
      </c>
      <c r="O466" s="21">
        <f t="shared" si="124"/>
        <v>56.433882286918205</v>
      </c>
      <c r="P466" s="22">
        <f t="shared" si="125"/>
        <v>0.18728760048094273</v>
      </c>
      <c r="Q466" s="17">
        <f t="shared" si="118"/>
        <v>90.004827753077706</v>
      </c>
      <c r="R466" s="18">
        <f t="shared" si="119"/>
        <v>-0.96482775307769941</v>
      </c>
      <c r="S466" s="21">
        <f t="shared" si="126"/>
        <v>-0.32965110947679932</v>
      </c>
      <c r="T466" s="22">
        <f t="shared" si="127"/>
        <v>-0.63517664360090009</v>
      </c>
    </row>
    <row r="467" spans="1:20" x14ac:dyDescent="0.25">
      <c r="A467">
        <v>2065</v>
      </c>
      <c r="B467" t="s">
        <v>453</v>
      </c>
      <c r="C467" s="8">
        <v>150.02000000000001</v>
      </c>
      <c r="D467" s="8">
        <v>89.37</v>
      </c>
      <c r="E467" s="17">
        <f t="shared" si="112"/>
        <v>199.98188113181504</v>
      </c>
      <c r="F467" s="18">
        <f t="shared" si="113"/>
        <v>-110.61188113181504</v>
      </c>
      <c r="G467" s="21">
        <f t="shared" si="120"/>
        <v>-110.84621909152132</v>
      </c>
      <c r="H467" s="22">
        <f t="shared" si="121"/>
        <v>0.23433795970628069</v>
      </c>
      <c r="I467" s="17">
        <f t="shared" si="114"/>
        <v>123.740596285425</v>
      </c>
      <c r="J467" s="18">
        <f t="shared" si="115"/>
        <v>-34.370596285424995</v>
      </c>
      <c r="K467" s="21">
        <f t="shared" si="122"/>
        <v>-34.300567727583299</v>
      </c>
      <c r="L467" s="22">
        <f t="shared" si="123"/>
        <v>-7.002855784169526E-2</v>
      </c>
      <c r="M467" s="17">
        <f t="shared" si="116"/>
        <v>33.187284559829436</v>
      </c>
      <c r="N467" s="18">
        <f t="shared" si="117"/>
        <v>56.182715440170568</v>
      </c>
      <c r="O467" s="21">
        <f t="shared" si="124"/>
        <v>56.621169887399148</v>
      </c>
      <c r="P467" s="22">
        <f t="shared" si="125"/>
        <v>-0.43845444722857962</v>
      </c>
      <c r="Q467" s="17">
        <f t="shared" si="118"/>
        <v>90.483000702395046</v>
      </c>
      <c r="R467" s="18">
        <f t="shared" si="119"/>
        <v>-1.1130007023950412</v>
      </c>
      <c r="S467" s="21">
        <f t="shared" si="126"/>
        <v>-0.96482775307769941</v>
      </c>
      <c r="T467" s="22">
        <f t="shared" si="127"/>
        <v>-0.14817294931734182</v>
      </c>
    </row>
    <row r="468" spans="1:20" x14ac:dyDescent="0.25">
      <c r="A468">
        <v>2064</v>
      </c>
      <c r="B468" t="s">
        <v>454</v>
      </c>
      <c r="C468" s="8">
        <v>151.91</v>
      </c>
      <c r="D468" s="8">
        <v>90.31</v>
      </c>
      <c r="E468" s="17">
        <f t="shared" si="112"/>
        <v>200.1591372653005</v>
      </c>
      <c r="F468" s="18">
        <f t="shared" si="113"/>
        <v>-109.8491372653005</v>
      </c>
      <c r="G468" s="21">
        <f t="shared" si="120"/>
        <v>-110.61188113181504</v>
      </c>
      <c r="H468" s="22">
        <f t="shared" si="121"/>
        <v>0.76274386651454051</v>
      </c>
      <c r="I468" s="17">
        <f t="shared" si="114"/>
        <v>124.48182567201404</v>
      </c>
      <c r="J468" s="18">
        <f t="shared" si="115"/>
        <v>-34.171825672014037</v>
      </c>
      <c r="K468" s="21">
        <f t="shared" si="122"/>
        <v>-34.370596285424995</v>
      </c>
      <c r="L468" s="22">
        <f t="shared" si="123"/>
        <v>0.19877061341095725</v>
      </c>
      <c r="M468" s="17">
        <f t="shared" si="116"/>
        <v>34.611185447341185</v>
      </c>
      <c r="N468" s="18">
        <f t="shared" si="117"/>
        <v>55.698814552658817</v>
      </c>
      <c r="O468" s="21">
        <f t="shared" si="124"/>
        <v>56.182715440170568</v>
      </c>
      <c r="P468" s="22">
        <f t="shared" si="125"/>
        <v>-0.48390088751175142</v>
      </c>
      <c r="Q468" s="17">
        <f t="shared" si="118"/>
        <v>91.369027049659508</v>
      </c>
      <c r="R468" s="18">
        <f t="shared" si="119"/>
        <v>-1.0590270496595053</v>
      </c>
      <c r="S468" s="21">
        <f t="shared" si="126"/>
        <v>-1.1130007023950412</v>
      </c>
      <c r="T468" s="22">
        <f t="shared" si="127"/>
        <v>5.3973652735535893E-2</v>
      </c>
    </row>
    <row r="469" spans="1:20" x14ac:dyDescent="0.25">
      <c r="A469">
        <v>2063</v>
      </c>
      <c r="B469" t="s">
        <v>455</v>
      </c>
      <c r="C469" s="8">
        <v>151.61000000000001</v>
      </c>
      <c r="D469" s="8">
        <v>90.48</v>
      </c>
      <c r="E469" s="17">
        <f t="shared" si="112"/>
        <v>200.13100137109649</v>
      </c>
      <c r="F469" s="18">
        <f t="shared" si="113"/>
        <v>-109.65100137109648</v>
      </c>
      <c r="G469" s="21">
        <f t="shared" si="120"/>
        <v>-109.8491372653005</v>
      </c>
      <c r="H469" s="22">
        <f t="shared" si="121"/>
        <v>0.19813589420401456</v>
      </c>
      <c r="I469" s="17">
        <f t="shared" si="114"/>
        <v>124.3641702138253</v>
      </c>
      <c r="J469" s="18">
        <f t="shared" si="115"/>
        <v>-33.8841702138253</v>
      </c>
      <c r="K469" s="21">
        <f t="shared" si="122"/>
        <v>-34.171825672014037</v>
      </c>
      <c r="L469" s="22">
        <f t="shared" si="123"/>
        <v>0.28765545818873761</v>
      </c>
      <c r="M469" s="17">
        <f t="shared" si="116"/>
        <v>34.385169433450443</v>
      </c>
      <c r="N469" s="18">
        <f t="shared" si="117"/>
        <v>56.094830566549561</v>
      </c>
      <c r="O469" s="21">
        <f t="shared" si="124"/>
        <v>55.698814552658817</v>
      </c>
      <c r="P469" s="22">
        <f t="shared" si="125"/>
        <v>0.39601601389074403</v>
      </c>
      <c r="Q469" s="17">
        <f t="shared" si="118"/>
        <v>91.228387946919113</v>
      </c>
      <c r="R469" s="18">
        <f t="shared" si="119"/>
        <v>-0.74838794691910948</v>
      </c>
      <c r="S469" s="21">
        <f t="shared" si="126"/>
        <v>-1.0590270496595053</v>
      </c>
      <c r="T469" s="22">
        <f t="shared" si="127"/>
        <v>0.31063910274039586</v>
      </c>
    </row>
    <row r="470" spans="1:20" x14ac:dyDescent="0.25">
      <c r="A470">
        <v>2062</v>
      </c>
      <c r="B470" t="s">
        <v>456</v>
      </c>
      <c r="C470" s="8">
        <v>152.11000000000001</v>
      </c>
      <c r="D470" s="8">
        <v>90.89</v>
      </c>
      <c r="E470" s="17">
        <f t="shared" si="112"/>
        <v>200.17789452810322</v>
      </c>
      <c r="F470" s="18">
        <f t="shared" si="113"/>
        <v>-109.28789452810322</v>
      </c>
      <c r="G470" s="21">
        <f t="shared" si="120"/>
        <v>-109.65100137109648</v>
      </c>
      <c r="H470" s="22">
        <f t="shared" si="121"/>
        <v>0.36310684299326113</v>
      </c>
      <c r="I470" s="17">
        <f t="shared" si="114"/>
        <v>124.56026264413987</v>
      </c>
      <c r="J470" s="18">
        <f t="shared" si="115"/>
        <v>-33.670262644139868</v>
      </c>
      <c r="K470" s="21">
        <f t="shared" si="122"/>
        <v>-33.8841702138253</v>
      </c>
      <c r="L470" s="22">
        <f t="shared" si="123"/>
        <v>0.21390756968543201</v>
      </c>
      <c r="M470" s="17">
        <f t="shared" si="116"/>
        <v>34.761862789935037</v>
      </c>
      <c r="N470" s="18">
        <f t="shared" si="117"/>
        <v>56.128137210064963</v>
      </c>
      <c r="O470" s="21">
        <f t="shared" si="124"/>
        <v>56.094830566549561</v>
      </c>
      <c r="P470" s="22">
        <f t="shared" si="125"/>
        <v>3.3306643515402357E-2</v>
      </c>
      <c r="Q470" s="17">
        <f t="shared" si="118"/>
        <v>91.462786451486437</v>
      </c>
      <c r="R470" s="18">
        <f t="shared" si="119"/>
        <v>-0.57278645148643648</v>
      </c>
      <c r="S470" s="21">
        <f t="shared" si="126"/>
        <v>-0.74838794691910948</v>
      </c>
      <c r="T470" s="22">
        <f t="shared" si="127"/>
        <v>0.175601495432673</v>
      </c>
    </row>
    <row r="471" spans="1:20" x14ac:dyDescent="0.25">
      <c r="A471">
        <v>2061</v>
      </c>
      <c r="B471" t="s">
        <v>457</v>
      </c>
      <c r="C471" s="8">
        <v>152.91999999999999</v>
      </c>
      <c r="D471" s="8">
        <v>91.13</v>
      </c>
      <c r="E471" s="17">
        <f t="shared" si="112"/>
        <v>200.25386144245411</v>
      </c>
      <c r="F471" s="18">
        <f t="shared" si="113"/>
        <v>-109.12386144245411</v>
      </c>
      <c r="G471" s="21">
        <f t="shared" si="120"/>
        <v>-109.28789452810322</v>
      </c>
      <c r="H471" s="22">
        <f t="shared" si="121"/>
        <v>0.16403308564910901</v>
      </c>
      <c r="I471" s="17">
        <f t="shared" si="114"/>
        <v>124.87793238124945</v>
      </c>
      <c r="J471" s="18">
        <f t="shared" si="115"/>
        <v>-33.747932381249456</v>
      </c>
      <c r="K471" s="21">
        <f t="shared" si="122"/>
        <v>-33.670262644139868</v>
      </c>
      <c r="L471" s="22">
        <f t="shared" si="123"/>
        <v>-7.76697371095878E-2</v>
      </c>
      <c r="M471" s="17">
        <f t="shared" si="116"/>
        <v>35.372106027440054</v>
      </c>
      <c r="N471" s="18">
        <f t="shared" si="117"/>
        <v>55.757893972559941</v>
      </c>
      <c r="O471" s="21">
        <f t="shared" si="124"/>
        <v>56.128137210064963</v>
      </c>
      <c r="P471" s="22">
        <f t="shared" si="125"/>
        <v>-0.37024323750502219</v>
      </c>
      <c r="Q471" s="17">
        <f t="shared" si="118"/>
        <v>91.842512028885494</v>
      </c>
      <c r="R471" s="18">
        <f t="shared" si="119"/>
        <v>-0.71251202888549869</v>
      </c>
      <c r="S471" s="21">
        <f t="shared" si="126"/>
        <v>-0.57278645148643648</v>
      </c>
      <c r="T471" s="22">
        <f t="shared" si="127"/>
        <v>-0.13972557739906222</v>
      </c>
    </row>
    <row r="472" spans="1:20" x14ac:dyDescent="0.25">
      <c r="A472">
        <v>2060</v>
      </c>
      <c r="B472" t="s">
        <v>458</v>
      </c>
      <c r="C472" s="8">
        <v>154.29</v>
      </c>
      <c r="D472" s="8">
        <v>92.19</v>
      </c>
      <c r="E472" s="17">
        <f t="shared" si="112"/>
        <v>200.38234869265258</v>
      </c>
      <c r="F472" s="18">
        <f t="shared" si="113"/>
        <v>-108.19234869265259</v>
      </c>
      <c r="G472" s="21">
        <f t="shared" si="120"/>
        <v>-109.12386144245411</v>
      </c>
      <c r="H472" s="22">
        <f t="shared" si="121"/>
        <v>0.93151274980152721</v>
      </c>
      <c r="I472" s="17">
        <f t="shared" si="114"/>
        <v>125.41522564031135</v>
      </c>
      <c r="J472" s="18">
        <f t="shared" si="115"/>
        <v>-33.225225640311351</v>
      </c>
      <c r="K472" s="21">
        <f t="shared" si="122"/>
        <v>-33.747932381249456</v>
      </c>
      <c r="L472" s="22">
        <f t="shared" si="123"/>
        <v>0.52270674093810499</v>
      </c>
      <c r="M472" s="17">
        <f t="shared" si="116"/>
        <v>36.404245824207848</v>
      </c>
      <c r="N472" s="18">
        <f t="shared" si="117"/>
        <v>55.78575417579215</v>
      </c>
      <c r="O472" s="21">
        <f t="shared" si="124"/>
        <v>55.757893972559941</v>
      </c>
      <c r="P472" s="22">
        <f t="shared" si="125"/>
        <v>2.7860203232208391E-2</v>
      </c>
      <c r="Q472" s="17">
        <f t="shared" si="118"/>
        <v>92.484763931399954</v>
      </c>
      <c r="R472" s="18">
        <f t="shared" si="119"/>
        <v>-0.29476393139995594</v>
      </c>
      <c r="S472" s="21">
        <f t="shared" si="126"/>
        <v>-0.71251202888549869</v>
      </c>
      <c r="T472" s="22">
        <f t="shared" si="127"/>
        <v>0.41774809748554276</v>
      </c>
    </row>
    <row r="473" spans="1:20" x14ac:dyDescent="0.25">
      <c r="A473">
        <v>2059</v>
      </c>
      <c r="B473" t="s">
        <v>459</v>
      </c>
      <c r="C473" s="8">
        <v>154.5</v>
      </c>
      <c r="D473" s="8">
        <v>92.43</v>
      </c>
      <c r="E473" s="17">
        <f t="shared" si="112"/>
        <v>200.40204381859542</v>
      </c>
      <c r="F473" s="18">
        <f t="shared" si="113"/>
        <v>-107.97204381859541</v>
      </c>
      <c r="G473" s="21">
        <f t="shared" si="120"/>
        <v>-108.19234869265259</v>
      </c>
      <c r="H473" s="22">
        <f t="shared" si="121"/>
        <v>0.22030487405717736</v>
      </c>
      <c r="I473" s="17">
        <f t="shared" si="114"/>
        <v>125.49758446104347</v>
      </c>
      <c r="J473" s="18">
        <f t="shared" si="115"/>
        <v>-33.067584461043467</v>
      </c>
      <c r="K473" s="21">
        <f t="shared" si="122"/>
        <v>-33.225225640311351</v>
      </c>
      <c r="L473" s="22">
        <f t="shared" si="123"/>
        <v>0.15764117926788401</v>
      </c>
      <c r="M473" s="17">
        <f t="shared" si="116"/>
        <v>36.562457033931381</v>
      </c>
      <c r="N473" s="18">
        <f t="shared" si="117"/>
        <v>55.867542966068626</v>
      </c>
      <c r="O473" s="21">
        <f t="shared" si="124"/>
        <v>55.78575417579215</v>
      </c>
      <c r="P473" s="22">
        <f t="shared" si="125"/>
        <v>8.1788790276476675E-2</v>
      </c>
      <c r="Q473" s="17">
        <f t="shared" si="118"/>
        <v>92.583211303318222</v>
      </c>
      <c r="R473" s="18">
        <f t="shared" si="119"/>
        <v>-0.15321130331821564</v>
      </c>
      <c r="S473" s="21">
        <f t="shared" si="126"/>
        <v>-0.29476393139995594</v>
      </c>
      <c r="T473" s="22">
        <f t="shared" si="127"/>
        <v>0.14155262808174029</v>
      </c>
    </row>
    <row r="474" spans="1:20" x14ac:dyDescent="0.25">
      <c r="A474">
        <v>2058</v>
      </c>
      <c r="B474" t="s">
        <v>460</v>
      </c>
      <c r="C474" s="8">
        <v>154.77600000000001</v>
      </c>
      <c r="D474" s="8">
        <v>92.87</v>
      </c>
      <c r="E474" s="17">
        <f t="shared" si="112"/>
        <v>200.42792884126311</v>
      </c>
      <c r="F474" s="18">
        <f t="shared" si="113"/>
        <v>-107.55792884126311</v>
      </c>
      <c r="G474" s="21">
        <f t="shared" si="120"/>
        <v>-107.97204381859541</v>
      </c>
      <c r="H474" s="22">
        <f t="shared" si="121"/>
        <v>0.41411497733230362</v>
      </c>
      <c r="I474" s="17">
        <f t="shared" si="114"/>
        <v>125.60582748257711</v>
      </c>
      <c r="J474" s="18">
        <f t="shared" si="115"/>
        <v>-32.735827482577108</v>
      </c>
      <c r="K474" s="21">
        <f t="shared" si="122"/>
        <v>-33.067584461043467</v>
      </c>
      <c r="L474" s="22">
        <f t="shared" si="123"/>
        <v>0.33175697846635899</v>
      </c>
      <c r="M474" s="17">
        <f t="shared" si="116"/>
        <v>36.770391766710887</v>
      </c>
      <c r="N474" s="18">
        <f t="shared" si="117"/>
        <v>56.099608233289118</v>
      </c>
      <c r="O474" s="21">
        <f t="shared" si="124"/>
        <v>55.867542966068626</v>
      </c>
      <c r="P474" s="22">
        <f t="shared" si="125"/>
        <v>0.23206526722049148</v>
      </c>
      <c r="Q474" s="17">
        <f t="shared" si="118"/>
        <v>92.712599277839388</v>
      </c>
      <c r="R474" s="18">
        <f t="shared" si="119"/>
        <v>0.15740072216061662</v>
      </c>
      <c r="S474" s="21">
        <f t="shared" si="126"/>
        <v>-0.15321130331821564</v>
      </c>
      <c r="T474" s="22">
        <f t="shared" si="127"/>
        <v>0.31061202547883227</v>
      </c>
    </row>
    <row r="475" spans="1:20" x14ac:dyDescent="0.25">
      <c r="A475">
        <v>2057</v>
      </c>
      <c r="B475" t="s">
        <v>461</v>
      </c>
      <c r="C475" s="8">
        <v>155.44</v>
      </c>
      <c r="D475" s="8">
        <v>93.73</v>
      </c>
      <c r="E475" s="17">
        <f t="shared" si="112"/>
        <v>200.49020295376806</v>
      </c>
      <c r="F475" s="18">
        <f t="shared" si="113"/>
        <v>-106.76020295376806</v>
      </c>
      <c r="G475" s="21">
        <f t="shared" si="120"/>
        <v>-107.55792884126311</v>
      </c>
      <c r="H475" s="22">
        <f t="shared" si="121"/>
        <v>0.79772588749504791</v>
      </c>
      <c r="I475" s="17">
        <f t="shared" si="114"/>
        <v>125.86623823003484</v>
      </c>
      <c r="J475" s="18">
        <f t="shared" si="115"/>
        <v>-32.136238230034834</v>
      </c>
      <c r="K475" s="21">
        <f t="shared" si="122"/>
        <v>-32.735827482577108</v>
      </c>
      <c r="L475" s="22">
        <f t="shared" si="123"/>
        <v>0.59958925254227324</v>
      </c>
      <c r="M475" s="17">
        <f t="shared" si="116"/>
        <v>37.270640544122415</v>
      </c>
      <c r="N475" s="18">
        <f t="shared" si="117"/>
        <v>56.459359455877589</v>
      </c>
      <c r="O475" s="21">
        <f t="shared" si="124"/>
        <v>56.099608233289118</v>
      </c>
      <c r="P475" s="22">
        <f t="shared" si="125"/>
        <v>0.35975122258847136</v>
      </c>
      <c r="Q475" s="17">
        <f t="shared" si="118"/>
        <v>93.023880491904791</v>
      </c>
      <c r="R475" s="18">
        <f t="shared" si="119"/>
        <v>0.70611950809521318</v>
      </c>
      <c r="S475" s="21">
        <f t="shared" si="126"/>
        <v>0.15740072216061662</v>
      </c>
      <c r="T475" s="22">
        <f t="shared" si="127"/>
        <v>0.54871878593459655</v>
      </c>
    </row>
    <row r="476" spans="1:20" x14ac:dyDescent="0.25">
      <c r="A476">
        <v>2056</v>
      </c>
      <c r="B476" t="s">
        <v>462</v>
      </c>
      <c r="C476" s="8">
        <v>156.03</v>
      </c>
      <c r="D476" s="8">
        <v>93.7</v>
      </c>
      <c r="E476" s="17">
        <f t="shared" si="112"/>
        <v>200.54553687903601</v>
      </c>
      <c r="F476" s="18">
        <f t="shared" si="113"/>
        <v>-106.845536879036</v>
      </c>
      <c r="G476" s="21">
        <f t="shared" si="120"/>
        <v>-106.76020295376806</v>
      </c>
      <c r="H476" s="22">
        <f t="shared" si="121"/>
        <v>-8.5333925267946142E-2</v>
      </c>
      <c r="I476" s="17">
        <f t="shared" si="114"/>
        <v>126.09762729780603</v>
      </c>
      <c r="J476" s="18">
        <f t="shared" si="115"/>
        <v>-32.397627297806025</v>
      </c>
      <c r="K476" s="21">
        <f t="shared" si="122"/>
        <v>-32.136238230034834</v>
      </c>
      <c r="L476" s="22">
        <f t="shared" si="123"/>
        <v>-0.26138906777119075</v>
      </c>
      <c r="M476" s="17">
        <f t="shared" si="116"/>
        <v>37.715138704774233</v>
      </c>
      <c r="N476" s="18">
        <f t="shared" si="117"/>
        <v>55.98486129522577</v>
      </c>
      <c r="O476" s="21">
        <f t="shared" si="124"/>
        <v>56.459359455877589</v>
      </c>
      <c r="P476" s="22">
        <f t="shared" si="125"/>
        <v>-0.47449816065181949</v>
      </c>
      <c r="Q476" s="17">
        <f t="shared" si="118"/>
        <v>93.300470727294226</v>
      </c>
      <c r="R476" s="18">
        <f t="shared" si="119"/>
        <v>0.39952927270577732</v>
      </c>
      <c r="S476" s="21">
        <f t="shared" si="126"/>
        <v>0.70611950809521318</v>
      </c>
      <c r="T476" s="22">
        <f t="shared" si="127"/>
        <v>-0.30659023538943586</v>
      </c>
    </row>
    <row r="477" spans="1:20" x14ac:dyDescent="0.25">
      <c r="A477">
        <v>2055</v>
      </c>
      <c r="B477" t="s">
        <v>463</v>
      </c>
      <c r="C477" s="8">
        <v>155.68</v>
      </c>
      <c r="D477" s="8">
        <v>93.51</v>
      </c>
      <c r="E477" s="17">
        <f t="shared" si="112"/>
        <v>200.51271166913131</v>
      </c>
      <c r="F477" s="18">
        <f t="shared" si="113"/>
        <v>-107.0027116691313</v>
      </c>
      <c r="G477" s="21">
        <f t="shared" si="120"/>
        <v>-106.845536879036</v>
      </c>
      <c r="H477" s="22">
        <f t="shared" si="121"/>
        <v>-0.15717479009529711</v>
      </c>
      <c r="I477" s="17">
        <f t="shared" si="114"/>
        <v>125.96036259658584</v>
      </c>
      <c r="J477" s="18">
        <f t="shared" si="115"/>
        <v>-32.450362596585833</v>
      </c>
      <c r="K477" s="21">
        <f t="shared" si="122"/>
        <v>-32.397627297806025</v>
      </c>
      <c r="L477" s="22">
        <f t="shared" si="123"/>
        <v>-5.2735298779808204E-2</v>
      </c>
      <c r="M477" s="17">
        <f t="shared" si="116"/>
        <v>37.451453355235031</v>
      </c>
      <c r="N477" s="18">
        <f t="shared" si="117"/>
        <v>56.058546644764974</v>
      </c>
      <c r="O477" s="21">
        <f t="shared" si="124"/>
        <v>55.98486129522577</v>
      </c>
      <c r="P477" s="22">
        <f t="shared" si="125"/>
        <v>7.3685349539204026E-2</v>
      </c>
      <c r="Q477" s="17">
        <f t="shared" si="118"/>
        <v>93.136391774097106</v>
      </c>
      <c r="R477" s="18">
        <f t="shared" si="119"/>
        <v>0.37360822590289899</v>
      </c>
      <c r="S477" s="21">
        <f t="shared" si="126"/>
        <v>0.39952927270577732</v>
      </c>
      <c r="T477" s="22">
        <f t="shared" si="127"/>
        <v>-2.5921046802878323E-2</v>
      </c>
    </row>
    <row r="478" spans="1:20" x14ac:dyDescent="0.25">
      <c r="A478">
        <v>2054</v>
      </c>
      <c r="B478" t="s">
        <v>464</v>
      </c>
      <c r="C478" s="8">
        <v>155.905</v>
      </c>
      <c r="D478" s="8">
        <v>93.86</v>
      </c>
      <c r="E478" s="17">
        <f t="shared" si="112"/>
        <v>200.53381358978433</v>
      </c>
      <c r="F478" s="18">
        <f t="shared" si="113"/>
        <v>-106.67381358978433</v>
      </c>
      <c r="G478" s="21">
        <f t="shared" si="120"/>
        <v>-107.0027116691313</v>
      </c>
      <c r="H478" s="22">
        <f t="shared" si="121"/>
        <v>0.32889807934697046</v>
      </c>
      <c r="I478" s="17">
        <f t="shared" si="114"/>
        <v>126.04860419022739</v>
      </c>
      <c r="J478" s="18">
        <f t="shared" si="115"/>
        <v>-32.188604190227394</v>
      </c>
      <c r="K478" s="21">
        <f t="shared" si="122"/>
        <v>-32.450362596585833</v>
      </c>
      <c r="L478" s="22">
        <f t="shared" si="123"/>
        <v>0.26175840635843883</v>
      </c>
      <c r="M478" s="17">
        <f t="shared" si="116"/>
        <v>37.620965365653092</v>
      </c>
      <c r="N478" s="18">
        <f t="shared" si="117"/>
        <v>56.239034634346908</v>
      </c>
      <c r="O478" s="21">
        <f t="shared" si="124"/>
        <v>56.058546644764974</v>
      </c>
      <c r="P478" s="22">
        <f t="shared" si="125"/>
        <v>0.18048798958193402</v>
      </c>
      <c r="Q478" s="17">
        <f t="shared" si="118"/>
        <v>93.241871101152398</v>
      </c>
      <c r="R478" s="18">
        <f t="shared" si="119"/>
        <v>0.61812889884760125</v>
      </c>
      <c r="S478" s="21">
        <f t="shared" si="126"/>
        <v>0.37360822590289899</v>
      </c>
      <c r="T478" s="22">
        <f t="shared" si="127"/>
        <v>0.24452067294470226</v>
      </c>
    </row>
    <row r="479" spans="1:20" x14ac:dyDescent="0.25">
      <c r="A479">
        <v>2053</v>
      </c>
      <c r="B479" t="s">
        <v>465</v>
      </c>
      <c r="C479" s="8">
        <v>156.72999999999999</v>
      </c>
      <c r="D479" s="8">
        <v>94.8</v>
      </c>
      <c r="E479" s="17">
        <f t="shared" si="112"/>
        <v>200.61118729884544</v>
      </c>
      <c r="F479" s="18">
        <f t="shared" si="113"/>
        <v>-105.81118729884544</v>
      </c>
      <c r="G479" s="21">
        <f t="shared" si="120"/>
        <v>-106.67381358978433</v>
      </c>
      <c r="H479" s="22">
        <f t="shared" si="121"/>
        <v>0.86262629093889132</v>
      </c>
      <c r="I479" s="17">
        <f t="shared" si="114"/>
        <v>126.37215670024641</v>
      </c>
      <c r="J479" s="18">
        <f t="shared" si="115"/>
        <v>-31.57215670024641</v>
      </c>
      <c r="K479" s="21">
        <f t="shared" si="122"/>
        <v>-32.188604190227394</v>
      </c>
      <c r="L479" s="22">
        <f t="shared" si="123"/>
        <v>0.61644748998098464</v>
      </c>
      <c r="M479" s="17">
        <f t="shared" si="116"/>
        <v>38.242509403852665</v>
      </c>
      <c r="N479" s="18">
        <f t="shared" si="117"/>
        <v>56.557490596147332</v>
      </c>
      <c r="O479" s="21">
        <f t="shared" si="124"/>
        <v>56.239034634346908</v>
      </c>
      <c r="P479" s="22">
        <f t="shared" si="125"/>
        <v>0.31845596180042435</v>
      </c>
      <c r="Q479" s="17">
        <f t="shared" si="118"/>
        <v>93.628628633688464</v>
      </c>
      <c r="R479" s="18">
        <f t="shared" si="119"/>
        <v>1.1713713663115328</v>
      </c>
      <c r="S479" s="21">
        <f t="shared" si="126"/>
        <v>0.61812889884760125</v>
      </c>
      <c r="T479" s="22">
        <f t="shared" si="127"/>
        <v>0.55324246746393158</v>
      </c>
    </row>
    <row r="480" spans="1:20" x14ac:dyDescent="0.25">
      <c r="A480">
        <v>2052</v>
      </c>
      <c r="B480" t="s">
        <v>466</v>
      </c>
      <c r="C480" s="8">
        <v>155.83000000000001</v>
      </c>
      <c r="D480" s="8">
        <v>94.75</v>
      </c>
      <c r="E480" s="17">
        <f t="shared" si="112"/>
        <v>200.52677961623331</v>
      </c>
      <c r="F480" s="18">
        <f t="shared" si="113"/>
        <v>-105.77677961623331</v>
      </c>
      <c r="G480" s="21">
        <f t="shared" si="120"/>
        <v>-105.81118729884544</v>
      </c>
      <c r="H480" s="22">
        <f t="shared" si="121"/>
        <v>3.4407682612126678E-2</v>
      </c>
      <c r="I480" s="17">
        <f t="shared" si="114"/>
        <v>126.0191903256802</v>
      </c>
      <c r="J480" s="18">
        <f t="shared" si="115"/>
        <v>-31.269190325680199</v>
      </c>
      <c r="K480" s="21">
        <f t="shared" si="122"/>
        <v>-31.57215670024641</v>
      </c>
      <c r="L480" s="22">
        <f t="shared" si="123"/>
        <v>0.30296637456621056</v>
      </c>
      <c r="M480" s="17">
        <f t="shared" si="116"/>
        <v>37.56446136218041</v>
      </c>
      <c r="N480" s="18">
        <f t="shared" si="117"/>
        <v>57.18553863781959</v>
      </c>
      <c r="O480" s="21">
        <f t="shared" si="124"/>
        <v>56.557490596147332</v>
      </c>
      <c r="P480" s="22">
        <f t="shared" si="125"/>
        <v>0.62804804167225825</v>
      </c>
      <c r="Q480" s="17">
        <f t="shared" si="118"/>
        <v>93.206711325467296</v>
      </c>
      <c r="R480" s="18">
        <f t="shared" si="119"/>
        <v>1.5432886745327039</v>
      </c>
      <c r="S480" s="21">
        <f t="shared" si="126"/>
        <v>1.1713713663115328</v>
      </c>
      <c r="T480" s="22">
        <f t="shared" si="127"/>
        <v>0.37191730822117108</v>
      </c>
    </row>
    <row r="481" spans="1:20" x14ac:dyDescent="0.25">
      <c r="A481">
        <v>2051</v>
      </c>
      <c r="B481" t="s">
        <v>467</v>
      </c>
      <c r="C481" s="8">
        <v>154.97</v>
      </c>
      <c r="D481" s="8">
        <v>94.23</v>
      </c>
      <c r="E481" s="17">
        <f t="shared" si="112"/>
        <v>200.44612338618174</v>
      </c>
      <c r="F481" s="18">
        <f t="shared" si="113"/>
        <v>-106.21612338618174</v>
      </c>
      <c r="G481" s="21">
        <f t="shared" si="120"/>
        <v>-105.77677961623331</v>
      </c>
      <c r="H481" s="22">
        <f t="shared" si="121"/>
        <v>-0.43934376994842239</v>
      </c>
      <c r="I481" s="17">
        <f t="shared" si="114"/>
        <v>125.68191134553916</v>
      </c>
      <c r="J481" s="18">
        <f t="shared" si="115"/>
        <v>-31.451911345539159</v>
      </c>
      <c r="K481" s="21">
        <f t="shared" si="122"/>
        <v>-31.269190325680199</v>
      </c>
      <c r="L481" s="22">
        <f t="shared" si="123"/>
        <v>-0.18272101985895972</v>
      </c>
      <c r="M481" s="17">
        <f t="shared" si="116"/>
        <v>36.916548789026905</v>
      </c>
      <c r="N481" s="18">
        <f t="shared" si="117"/>
        <v>57.313451210973099</v>
      </c>
      <c r="O481" s="21">
        <f t="shared" si="124"/>
        <v>57.18553863781959</v>
      </c>
      <c r="P481" s="22">
        <f t="shared" si="125"/>
        <v>0.1279125731535089</v>
      </c>
      <c r="Q481" s="17">
        <f t="shared" si="118"/>
        <v>92.8035458976115</v>
      </c>
      <c r="R481" s="18">
        <f t="shared" si="119"/>
        <v>1.4264541023885045</v>
      </c>
      <c r="S481" s="21">
        <f t="shared" si="126"/>
        <v>1.5432886745327039</v>
      </c>
      <c r="T481" s="22">
        <f t="shared" si="127"/>
        <v>-0.11683457214419946</v>
      </c>
    </row>
    <row r="482" spans="1:20" x14ac:dyDescent="0.25">
      <c r="A482">
        <v>2050</v>
      </c>
      <c r="B482" t="s">
        <v>468</v>
      </c>
      <c r="C482" s="8">
        <v>154.61000000000001</v>
      </c>
      <c r="D482" s="8">
        <v>93.83</v>
      </c>
      <c r="E482" s="17">
        <f t="shared" si="112"/>
        <v>200.4123603131369</v>
      </c>
      <c r="F482" s="18">
        <f t="shared" si="113"/>
        <v>-106.5823603131369</v>
      </c>
      <c r="G482" s="21">
        <f t="shared" si="120"/>
        <v>-106.21612338618174</v>
      </c>
      <c r="H482" s="22">
        <f t="shared" si="121"/>
        <v>-0.36623692695516752</v>
      </c>
      <c r="I482" s="17">
        <f t="shared" si="114"/>
        <v>125.54072479571268</v>
      </c>
      <c r="J482" s="18">
        <f t="shared" si="115"/>
        <v>-31.710724795712679</v>
      </c>
      <c r="K482" s="21">
        <f t="shared" si="122"/>
        <v>-31.451911345539159</v>
      </c>
      <c r="L482" s="22">
        <f t="shared" si="123"/>
        <v>-0.25881345017351975</v>
      </c>
      <c r="M482" s="17">
        <f t="shared" si="116"/>
        <v>36.645329572358008</v>
      </c>
      <c r="N482" s="18">
        <f t="shared" si="117"/>
        <v>57.18467042764199</v>
      </c>
      <c r="O482" s="21">
        <f t="shared" si="124"/>
        <v>57.313451210973099</v>
      </c>
      <c r="P482" s="22">
        <f t="shared" si="125"/>
        <v>-0.12878078333110921</v>
      </c>
      <c r="Q482" s="17">
        <f t="shared" si="118"/>
        <v>92.634778974323041</v>
      </c>
      <c r="R482" s="18">
        <f t="shared" si="119"/>
        <v>1.1952210256769575</v>
      </c>
      <c r="S482" s="21">
        <f t="shared" si="126"/>
        <v>1.4264541023885045</v>
      </c>
      <c r="T482" s="22">
        <f t="shared" si="127"/>
        <v>-0.23123307671154691</v>
      </c>
    </row>
    <row r="483" spans="1:20" x14ac:dyDescent="0.25">
      <c r="A483">
        <v>2049</v>
      </c>
      <c r="B483" t="s">
        <v>469</v>
      </c>
      <c r="C483" s="8">
        <v>155.69</v>
      </c>
      <c r="D483" s="8">
        <v>94.7</v>
      </c>
      <c r="E483" s="17">
        <f t="shared" si="112"/>
        <v>200.51364953227144</v>
      </c>
      <c r="F483" s="18">
        <f t="shared" si="113"/>
        <v>-105.81364953227144</v>
      </c>
      <c r="G483" s="21">
        <f t="shared" si="120"/>
        <v>-106.5823603131369</v>
      </c>
      <c r="H483" s="22">
        <f t="shared" si="121"/>
        <v>0.76871078086546163</v>
      </c>
      <c r="I483" s="17">
        <f t="shared" si="114"/>
        <v>125.96428444519213</v>
      </c>
      <c r="J483" s="18">
        <f t="shared" si="115"/>
        <v>-31.264284445192132</v>
      </c>
      <c r="K483" s="21">
        <f t="shared" si="122"/>
        <v>-31.710724795712679</v>
      </c>
      <c r="L483" s="22">
        <f t="shared" si="123"/>
        <v>0.44644035052054676</v>
      </c>
      <c r="M483" s="17">
        <f t="shared" si="116"/>
        <v>37.458987222364712</v>
      </c>
      <c r="N483" s="18">
        <f t="shared" si="117"/>
        <v>57.241012777635291</v>
      </c>
      <c r="O483" s="21">
        <f t="shared" si="124"/>
        <v>57.18467042764199</v>
      </c>
      <c r="P483" s="22">
        <f t="shared" si="125"/>
        <v>5.63423499933009E-2</v>
      </c>
      <c r="Q483" s="17">
        <f t="shared" si="118"/>
        <v>93.141079744188445</v>
      </c>
      <c r="R483" s="18">
        <f t="shared" si="119"/>
        <v>1.5589202558115574</v>
      </c>
      <c r="S483" s="21">
        <f t="shared" si="126"/>
        <v>1.1952210256769575</v>
      </c>
      <c r="T483" s="22">
        <f t="shared" si="127"/>
        <v>0.36369923013459982</v>
      </c>
    </row>
    <row r="484" spans="1:20" x14ac:dyDescent="0.25">
      <c r="A484">
        <v>2048</v>
      </c>
      <c r="B484" t="s">
        <v>470</v>
      </c>
      <c r="C484" s="8">
        <v>154.35900000000001</v>
      </c>
      <c r="D484" s="8">
        <v>93.87</v>
      </c>
      <c r="E484" s="17">
        <f t="shared" si="112"/>
        <v>200.38881994831951</v>
      </c>
      <c r="F484" s="18">
        <f t="shared" si="113"/>
        <v>-106.5188199483195</v>
      </c>
      <c r="G484" s="21">
        <f t="shared" si="120"/>
        <v>-105.81364953227144</v>
      </c>
      <c r="H484" s="22">
        <f t="shared" si="121"/>
        <v>-0.70517041604806252</v>
      </c>
      <c r="I484" s="17">
        <f t="shared" si="114"/>
        <v>125.44228639569477</v>
      </c>
      <c r="J484" s="18">
        <f t="shared" si="115"/>
        <v>-31.572286395694761</v>
      </c>
      <c r="K484" s="21">
        <f t="shared" si="122"/>
        <v>-31.264284445192132</v>
      </c>
      <c r="L484" s="22">
        <f t="shared" si="123"/>
        <v>-0.30800195050262857</v>
      </c>
      <c r="M484" s="17">
        <f t="shared" si="116"/>
        <v>36.456229507402739</v>
      </c>
      <c r="N484" s="18">
        <f t="shared" si="117"/>
        <v>57.413770492597266</v>
      </c>
      <c r="O484" s="21">
        <f t="shared" si="124"/>
        <v>57.241012777635291</v>
      </c>
      <c r="P484" s="22">
        <f t="shared" si="125"/>
        <v>0.17275771496197478</v>
      </c>
      <c r="Q484" s="17">
        <f t="shared" si="118"/>
        <v>92.517110925030238</v>
      </c>
      <c r="R484" s="18">
        <f t="shared" si="119"/>
        <v>1.3528890749697666</v>
      </c>
      <c r="S484" s="21">
        <f t="shared" si="126"/>
        <v>1.5589202558115574</v>
      </c>
      <c r="T484" s="22">
        <f t="shared" si="127"/>
        <v>-0.20603118084179073</v>
      </c>
    </row>
    <row r="485" spans="1:20" x14ac:dyDescent="0.25">
      <c r="A485">
        <v>2047</v>
      </c>
      <c r="B485" t="s">
        <v>471</v>
      </c>
      <c r="C485" s="8">
        <v>155.6</v>
      </c>
      <c r="D485" s="8">
        <v>94.16</v>
      </c>
      <c r="E485" s="17">
        <f t="shared" si="112"/>
        <v>200.50520876401021</v>
      </c>
      <c r="F485" s="18">
        <f t="shared" si="113"/>
        <v>-106.34520876401021</v>
      </c>
      <c r="G485" s="21">
        <f t="shared" si="120"/>
        <v>-106.5188199483195</v>
      </c>
      <c r="H485" s="22">
        <f t="shared" si="121"/>
        <v>0.17361118430929423</v>
      </c>
      <c r="I485" s="17">
        <f t="shared" si="114"/>
        <v>125.9289878077355</v>
      </c>
      <c r="J485" s="18">
        <f t="shared" si="115"/>
        <v>-31.768987807735499</v>
      </c>
      <c r="K485" s="21">
        <f t="shared" si="122"/>
        <v>-31.572286395694761</v>
      </c>
      <c r="L485" s="22">
        <f t="shared" si="123"/>
        <v>-0.19670141204073843</v>
      </c>
      <c r="M485" s="17">
        <f t="shared" si="116"/>
        <v>37.391182418197488</v>
      </c>
      <c r="N485" s="18">
        <f t="shared" si="117"/>
        <v>56.768817581802509</v>
      </c>
      <c r="O485" s="21">
        <f t="shared" si="124"/>
        <v>57.413770492597266</v>
      </c>
      <c r="P485" s="22">
        <f t="shared" si="125"/>
        <v>-0.64495291079475692</v>
      </c>
      <c r="Q485" s="17">
        <f t="shared" si="118"/>
        <v>93.09888801336632</v>
      </c>
      <c r="R485" s="18">
        <f t="shared" si="119"/>
        <v>1.0611119866336765</v>
      </c>
      <c r="S485" s="21">
        <f t="shared" si="126"/>
        <v>1.3528890749697666</v>
      </c>
      <c r="T485" s="22">
        <f t="shared" si="127"/>
        <v>-0.29177708833609017</v>
      </c>
    </row>
    <row r="486" spans="1:20" x14ac:dyDescent="0.25">
      <c r="A486">
        <v>2046</v>
      </c>
      <c r="B486" t="s">
        <v>472</v>
      </c>
      <c r="C486" s="8">
        <v>154.94999999999999</v>
      </c>
      <c r="D486" s="8">
        <v>93.95</v>
      </c>
      <c r="E486" s="17">
        <f t="shared" si="112"/>
        <v>200.44424765990146</v>
      </c>
      <c r="F486" s="18">
        <f t="shared" si="113"/>
        <v>-106.49424765990146</v>
      </c>
      <c r="G486" s="21">
        <f t="shared" si="120"/>
        <v>-106.34520876401021</v>
      </c>
      <c r="H486" s="22">
        <f t="shared" si="121"/>
        <v>-0.14903889589125185</v>
      </c>
      <c r="I486" s="17">
        <f t="shared" si="114"/>
        <v>125.67406764832657</v>
      </c>
      <c r="J486" s="18">
        <f t="shared" si="115"/>
        <v>-31.724067648326567</v>
      </c>
      <c r="K486" s="21">
        <f t="shared" si="122"/>
        <v>-31.768987807735499</v>
      </c>
      <c r="L486" s="22">
        <f t="shared" si="123"/>
        <v>4.4920159408931681E-2</v>
      </c>
      <c r="M486" s="17">
        <f t="shared" si="116"/>
        <v>36.901481054767501</v>
      </c>
      <c r="N486" s="18">
        <f t="shared" si="117"/>
        <v>57.048518945232502</v>
      </c>
      <c r="O486" s="21">
        <f t="shared" si="124"/>
        <v>56.768817581802509</v>
      </c>
      <c r="P486" s="22">
        <f t="shared" si="125"/>
        <v>0.27970136342999297</v>
      </c>
      <c r="Q486" s="17">
        <f t="shared" si="118"/>
        <v>92.794169957428807</v>
      </c>
      <c r="R486" s="18">
        <f t="shared" si="119"/>
        <v>1.1558300425711963</v>
      </c>
      <c r="S486" s="21">
        <f t="shared" si="126"/>
        <v>1.0611119866336765</v>
      </c>
      <c r="T486" s="22">
        <f t="shared" si="127"/>
        <v>9.4718055937519807E-2</v>
      </c>
    </row>
    <row r="487" spans="1:20" x14ac:dyDescent="0.25">
      <c r="A487">
        <v>2045</v>
      </c>
      <c r="B487" t="s">
        <v>473</v>
      </c>
      <c r="C487" s="8">
        <v>156.19</v>
      </c>
      <c r="D487" s="8">
        <v>94.25</v>
      </c>
      <c r="E487" s="17">
        <f t="shared" si="112"/>
        <v>200.56054268927818</v>
      </c>
      <c r="F487" s="18">
        <f t="shared" si="113"/>
        <v>-106.31054268927818</v>
      </c>
      <c r="G487" s="21">
        <f t="shared" si="120"/>
        <v>-106.49424765990146</v>
      </c>
      <c r="H487" s="22">
        <f t="shared" si="121"/>
        <v>0.18370497062328184</v>
      </c>
      <c r="I487" s="17">
        <f t="shared" si="114"/>
        <v>126.16037687550669</v>
      </c>
      <c r="J487" s="18">
        <f t="shared" si="115"/>
        <v>-31.910376875506685</v>
      </c>
      <c r="K487" s="21">
        <f t="shared" si="122"/>
        <v>-31.724067648326567</v>
      </c>
      <c r="L487" s="22">
        <f t="shared" si="123"/>
        <v>-0.18630922718011789</v>
      </c>
      <c r="M487" s="17">
        <f t="shared" si="116"/>
        <v>37.835680578849306</v>
      </c>
      <c r="N487" s="18">
        <f t="shared" si="117"/>
        <v>56.414319421150694</v>
      </c>
      <c r="O487" s="21">
        <f t="shared" si="124"/>
        <v>57.048518945232502</v>
      </c>
      <c r="P487" s="22">
        <f t="shared" si="125"/>
        <v>-0.63419952408180791</v>
      </c>
      <c r="Q487" s="17">
        <f t="shared" si="118"/>
        <v>93.375478248755769</v>
      </c>
      <c r="R487" s="18">
        <f t="shared" si="119"/>
        <v>0.87452175124423093</v>
      </c>
      <c r="S487" s="21">
        <f t="shared" si="126"/>
        <v>1.1558300425711963</v>
      </c>
      <c r="T487" s="22">
        <f t="shared" si="127"/>
        <v>-0.28130829132696533</v>
      </c>
    </row>
    <row r="488" spans="1:20" x14ac:dyDescent="0.25">
      <c r="A488">
        <v>2044</v>
      </c>
      <c r="B488" t="s">
        <v>474</v>
      </c>
      <c r="C488" s="8">
        <v>156.19</v>
      </c>
      <c r="D488" s="8">
        <v>94.313999999999993</v>
      </c>
      <c r="E488" s="17">
        <f t="shared" si="112"/>
        <v>200.56054268927818</v>
      </c>
      <c r="F488" s="18">
        <f t="shared" si="113"/>
        <v>-106.24654268927819</v>
      </c>
      <c r="G488" s="21">
        <f t="shared" si="120"/>
        <v>-106.31054268927818</v>
      </c>
      <c r="H488" s="22">
        <f t="shared" si="121"/>
        <v>6.3999999999992951E-2</v>
      </c>
      <c r="I488" s="17">
        <f t="shared" si="114"/>
        <v>126.16037687550669</v>
      </c>
      <c r="J488" s="18">
        <f t="shared" si="115"/>
        <v>-31.846376875506692</v>
      </c>
      <c r="K488" s="21">
        <f t="shared" si="122"/>
        <v>-31.910376875506685</v>
      </c>
      <c r="L488" s="22">
        <f t="shared" si="123"/>
        <v>6.3999999999992951E-2</v>
      </c>
      <c r="M488" s="17">
        <f t="shared" si="116"/>
        <v>37.835680578849306</v>
      </c>
      <c r="N488" s="18">
        <f t="shared" si="117"/>
        <v>56.478319421150687</v>
      </c>
      <c r="O488" s="21">
        <f t="shared" si="124"/>
        <v>56.414319421150694</v>
      </c>
      <c r="P488" s="22">
        <f t="shared" si="125"/>
        <v>6.3999999999992951E-2</v>
      </c>
      <c r="Q488" s="17">
        <f t="shared" si="118"/>
        <v>93.375478248755769</v>
      </c>
      <c r="R488" s="18">
        <f t="shared" si="119"/>
        <v>0.93852175124422388</v>
      </c>
      <c r="S488" s="21">
        <f t="shared" si="126"/>
        <v>0.87452175124423093</v>
      </c>
      <c r="T488" s="22">
        <f t="shared" si="127"/>
        <v>6.3999999999992951E-2</v>
      </c>
    </row>
    <row r="489" spans="1:20" x14ac:dyDescent="0.25">
      <c r="A489">
        <v>2043</v>
      </c>
      <c r="B489" t="s">
        <v>475</v>
      </c>
      <c r="C489" s="8">
        <v>156.66999999999999</v>
      </c>
      <c r="D489" s="8">
        <v>94.43</v>
      </c>
      <c r="E489" s="17">
        <f t="shared" si="112"/>
        <v>200.60556012000464</v>
      </c>
      <c r="F489" s="18">
        <f t="shared" si="113"/>
        <v>-106.17556012000463</v>
      </c>
      <c r="G489" s="21">
        <f t="shared" si="120"/>
        <v>-106.24654268927819</v>
      </c>
      <c r="H489" s="22">
        <f t="shared" si="121"/>
        <v>7.0982569273553509E-2</v>
      </c>
      <c r="I489" s="17">
        <f t="shared" si="114"/>
        <v>126.34862560860866</v>
      </c>
      <c r="J489" s="18">
        <f t="shared" si="115"/>
        <v>-31.91862560860865</v>
      </c>
      <c r="K489" s="21">
        <f t="shared" si="122"/>
        <v>-31.846376875506692</v>
      </c>
      <c r="L489" s="22">
        <f t="shared" si="123"/>
        <v>-7.2248733101957896E-2</v>
      </c>
      <c r="M489" s="17">
        <f t="shared" si="116"/>
        <v>38.197306201074511</v>
      </c>
      <c r="N489" s="18">
        <f t="shared" si="117"/>
        <v>56.232693798925496</v>
      </c>
      <c r="O489" s="21">
        <f t="shared" si="124"/>
        <v>56.478319421150687</v>
      </c>
      <c r="P489" s="22">
        <f t="shared" si="125"/>
        <v>-0.24562562222519091</v>
      </c>
      <c r="Q489" s="17">
        <f t="shared" si="118"/>
        <v>93.600500813140386</v>
      </c>
      <c r="R489" s="18">
        <f t="shared" si="119"/>
        <v>0.82949918685962132</v>
      </c>
      <c r="S489" s="21">
        <f t="shared" si="126"/>
        <v>0.93852175124422388</v>
      </c>
      <c r="T489" s="22">
        <f t="shared" si="127"/>
        <v>-0.10902256438460256</v>
      </c>
    </row>
    <row r="490" spans="1:20" x14ac:dyDescent="0.25">
      <c r="A490">
        <v>2042</v>
      </c>
      <c r="B490" t="s">
        <v>476</v>
      </c>
      <c r="C490" s="8">
        <v>156.05000000000001</v>
      </c>
      <c r="D490" s="8">
        <v>93.16</v>
      </c>
      <c r="E490" s="17">
        <f t="shared" si="112"/>
        <v>200.54741260531628</v>
      </c>
      <c r="F490" s="18">
        <f t="shared" si="113"/>
        <v>-107.38741260531629</v>
      </c>
      <c r="G490" s="21">
        <f t="shared" si="120"/>
        <v>-106.17556012000463</v>
      </c>
      <c r="H490" s="22">
        <f t="shared" si="121"/>
        <v>-1.2118524853116526</v>
      </c>
      <c r="I490" s="17">
        <f t="shared" si="114"/>
        <v>126.10547099501861</v>
      </c>
      <c r="J490" s="18">
        <f t="shared" si="115"/>
        <v>-32.94547099501861</v>
      </c>
      <c r="K490" s="21">
        <f t="shared" si="122"/>
        <v>-31.91862560860865</v>
      </c>
      <c r="L490" s="22">
        <f t="shared" si="123"/>
        <v>-1.0268453864099598</v>
      </c>
      <c r="M490" s="17">
        <f t="shared" si="116"/>
        <v>37.730206439033637</v>
      </c>
      <c r="N490" s="18">
        <f t="shared" si="117"/>
        <v>55.42979356096636</v>
      </c>
      <c r="O490" s="21">
        <f t="shared" si="124"/>
        <v>56.232693798925496</v>
      </c>
      <c r="P490" s="22">
        <f t="shared" si="125"/>
        <v>-0.80290023795913612</v>
      </c>
      <c r="Q490" s="17">
        <f t="shared" si="118"/>
        <v>93.309846667476918</v>
      </c>
      <c r="R490" s="18">
        <f t="shared" si="119"/>
        <v>-0.14984666747692188</v>
      </c>
      <c r="S490" s="21">
        <f t="shared" si="126"/>
        <v>0.82949918685962132</v>
      </c>
      <c r="T490" s="22">
        <f t="shared" si="127"/>
        <v>-0.9793458543365432</v>
      </c>
    </row>
    <row r="491" spans="1:20" x14ac:dyDescent="0.25">
      <c r="A491">
        <v>2041</v>
      </c>
      <c r="B491" t="s">
        <v>477</v>
      </c>
      <c r="C491" s="8">
        <v>156.82</v>
      </c>
      <c r="D491" s="8">
        <v>92.58</v>
      </c>
      <c r="E491" s="17">
        <f t="shared" si="112"/>
        <v>200.61962806710665</v>
      </c>
      <c r="F491" s="18">
        <f t="shared" si="113"/>
        <v>-108.03962806710665</v>
      </c>
      <c r="G491" s="21">
        <f t="shared" si="120"/>
        <v>-107.38741260531629</v>
      </c>
      <c r="H491" s="22">
        <f t="shared" si="121"/>
        <v>-0.65221546179036238</v>
      </c>
      <c r="I491" s="17">
        <f t="shared" si="114"/>
        <v>126.40745333770303</v>
      </c>
      <c r="J491" s="18">
        <f t="shared" si="115"/>
        <v>-33.827453337703034</v>
      </c>
      <c r="K491" s="21">
        <f t="shared" si="122"/>
        <v>-32.94547099501861</v>
      </c>
      <c r="L491" s="22">
        <f t="shared" si="123"/>
        <v>-0.88198234268442377</v>
      </c>
      <c r="M491" s="17">
        <f t="shared" si="116"/>
        <v>38.310314208019889</v>
      </c>
      <c r="N491" s="18">
        <f t="shared" si="117"/>
        <v>54.269685791980109</v>
      </c>
      <c r="O491" s="21">
        <f t="shared" si="124"/>
        <v>55.42979356096636</v>
      </c>
      <c r="P491" s="22">
        <f t="shared" si="125"/>
        <v>-1.1601077689862507</v>
      </c>
      <c r="Q491" s="17">
        <f t="shared" si="118"/>
        <v>93.67082036451059</v>
      </c>
      <c r="R491" s="18">
        <f t="shared" si="119"/>
        <v>-1.0908203645105914</v>
      </c>
      <c r="S491" s="21">
        <f t="shared" si="126"/>
        <v>-0.14984666747692188</v>
      </c>
      <c r="T491" s="22">
        <f t="shared" si="127"/>
        <v>-0.94097369703366951</v>
      </c>
    </row>
    <row r="492" spans="1:20" x14ac:dyDescent="0.25">
      <c r="A492">
        <v>2040</v>
      </c>
      <c r="B492" t="s">
        <v>478</v>
      </c>
      <c r="C492" s="8">
        <v>155.22999999999999</v>
      </c>
      <c r="D492" s="8">
        <v>91.13</v>
      </c>
      <c r="E492" s="17">
        <f t="shared" si="112"/>
        <v>200.47050782782523</v>
      </c>
      <c r="F492" s="18">
        <f t="shared" si="113"/>
        <v>-109.34050782782523</v>
      </c>
      <c r="G492" s="21">
        <f t="shared" si="120"/>
        <v>-108.03962806710665</v>
      </c>
      <c r="H492" s="22">
        <f t="shared" si="121"/>
        <v>-1.3008797607185869</v>
      </c>
      <c r="I492" s="17">
        <f t="shared" si="114"/>
        <v>125.78387940930273</v>
      </c>
      <c r="J492" s="18">
        <f t="shared" si="115"/>
        <v>-34.653879409302732</v>
      </c>
      <c r="K492" s="21">
        <f t="shared" si="122"/>
        <v>-33.827453337703034</v>
      </c>
      <c r="L492" s="22">
        <f t="shared" si="123"/>
        <v>-0.82642607159969828</v>
      </c>
      <c r="M492" s="17">
        <f t="shared" si="116"/>
        <v>37.112429334398882</v>
      </c>
      <c r="N492" s="18">
        <f t="shared" si="117"/>
        <v>54.017570665601113</v>
      </c>
      <c r="O492" s="21">
        <f t="shared" si="124"/>
        <v>54.269685791980109</v>
      </c>
      <c r="P492" s="22">
        <f t="shared" si="125"/>
        <v>-0.25211512637899602</v>
      </c>
      <c r="Q492" s="17">
        <f t="shared" si="118"/>
        <v>92.925433119986508</v>
      </c>
      <c r="R492" s="18">
        <f t="shared" si="119"/>
        <v>-1.7954331199865123</v>
      </c>
      <c r="S492" s="21">
        <f t="shared" si="126"/>
        <v>-1.0908203645105914</v>
      </c>
      <c r="T492" s="22">
        <f t="shared" si="127"/>
        <v>-0.70461275547592095</v>
      </c>
    </row>
    <row r="493" spans="1:20" x14ac:dyDescent="0.25">
      <c r="A493">
        <v>2039</v>
      </c>
      <c r="B493" t="s">
        <v>479</v>
      </c>
      <c r="C493" s="8">
        <v>155.86000000000001</v>
      </c>
      <c r="D493" s="8">
        <v>91.91</v>
      </c>
      <c r="E493" s="17">
        <f t="shared" si="112"/>
        <v>200.52959320565373</v>
      </c>
      <c r="F493" s="18">
        <f t="shared" si="113"/>
        <v>-108.61959320565373</v>
      </c>
      <c r="G493" s="21">
        <f t="shared" si="120"/>
        <v>-109.34050782782523</v>
      </c>
      <c r="H493" s="22">
        <f t="shared" si="121"/>
        <v>0.72091462217150593</v>
      </c>
      <c r="I493" s="17">
        <f t="shared" si="114"/>
        <v>126.03095587149909</v>
      </c>
      <c r="J493" s="18">
        <f t="shared" si="115"/>
        <v>-34.120955871499092</v>
      </c>
      <c r="K493" s="21">
        <f t="shared" si="122"/>
        <v>-34.653879409302732</v>
      </c>
      <c r="L493" s="22">
        <f t="shared" si="123"/>
        <v>0.5329235378036401</v>
      </c>
      <c r="M493" s="17">
        <f t="shared" si="116"/>
        <v>37.58706296356948</v>
      </c>
      <c r="N493" s="18">
        <f t="shared" si="117"/>
        <v>54.322937036430517</v>
      </c>
      <c r="O493" s="21">
        <f t="shared" si="124"/>
        <v>54.017570665601113</v>
      </c>
      <c r="P493" s="22">
        <f t="shared" si="125"/>
        <v>0.30536637082940388</v>
      </c>
      <c r="Q493" s="17">
        <f t="shared" si="118"/>
        <v>93.220775235741343</v>
      </c>
      <c r="R493" s="18">
        <f t="shared" si="119"/>
        <v>-1.310775235741346</v>
      </c>
      <c r="S493" s="21">
        <f t="shared" si="126"/>
        <v>-1.7954331199865123</v>
      </c>
      <c r="T493" s="22">
        <f t="shared" si="127"/>
        <v>0.48465788424516631</v>
      </c>
    </row>
    <row r="494" spans="1:20" x14ac:dyDescent="0.25">
      <c r="A494">
        <v>2038</v>
      </c>
      <c r="B494" t="s">
        <v>480</v>
      </c>
      <c r="C494" s="8">
        <v>155.15799999999999</v>
      </c>
      <c r="D494" s="8">
        <v>91.73</v>
      </c>
      <c r="E494" s="17">
        <f t="shared" si="112"/>
        <v>200.46375521321627</v>
      </c>
      <c r="F494" s="18">
        <f t="shared" si="113"/>
        <v>-108.73375521321627</v>
      </c>
      <c r="G494" s="21">
        <f t="shared" si="120"/>
        <v>-108.61959320565373</v>
      </c>
      <c r="H494" s="22">
        <f t="shared" si="121"/>
        <v>-0.11416200756254113</v>
      </c>
      <c r="I494" s="17">
        <f t="shared" si="114"/>
        <v>125.75564209933742</v>
      </c>
      <c r="J494" s="18">
        <f t="shared" si="115"/>
        <v>-34.025642099337418</v>
      </c>
      <c r="K494" s="21">
        <f t="shared" si="122"/>
        <v>-34.120955871499092</v>
      </c>
      <c r="L494" s="22">
        <f t="shared" si="123"/>
        <v>9.5313772161674137E-2</v>
      </c>
      <c r="M494" s="17">
        <f t="shared" si="116"/>
        <v>37.058185491065103</v>
      </c>
      <c r="N494" s="18">
        <f t="shared" si="117"/>
        <v>54.671814508934901</v>
      </c>
      <c r="O494" s="21">
        <f t="shared" si="124"/>
        <v>54.322937036430517</v>
      </c>
      <c r="P494" s="22">
        <f t="shared" si="125"/>
        <v>0.34887747250438395</v>
      </c>
      <c r="Q494" s="17">
        <f t="shared" si="118"/>
        <v>92.891679735328808</v>
      </c>
      <c r="R494" s="18">
        <f t="shared" si="119"/>
        <v>-1.1616797353288035</v>
      </c>
      <c r="S494" s="21">
        <f t="shared" si="126"/>
        <v>-1.310775235741346</v>
      </c>
      <c r="T494" s="22">
        <f t="shared" si="127"/>
        <v>0.14909550041254249</v>
      </c>
    </row>
    <row r="495" spans="1:20" x14ac:dyDescent="0.25">
      <c r="A495">
        <v>2037</v>
      </c>
      <c r="B495" t="s">
        <v>481</v>
      </c>
      <c r="C495" s="8">
        <v>156.21</v>
      </c>
      <c r="D495" s="8">
        <v>92.49</v>
      </c>
      <c r="E495" s="17">
        <f t="shared" si="112"/>
        <v>200.56241841555843</v>
      </c>
      <c r="F495" s="18">
        <f t="shared" si="113"/>
        <v>-108.07241841555843</v>
      </c>
      <c r="G495" s="21">
        <f t="shared" si="120"/>
        <v>-108.73375521321627</v>
      </c>
      <c r="H495" s="22">
        <f t="shared" si="121"/>
        <v>0.66133679765783882</v>
      </c>
      <c r="I495" s="17">
        <f t="shared" si="114"/>
        <v>126.16822057271926</v>
      </c>
      <c r="J495" s="18">
        <f t="shared" si="115"/>
        <v>-33.678220572719269</v>
      </c>
      <c r="K495" s="21">
        <f t="shared" si="122"/>
        <v>-34.025642099337418</v>
      </c>
      <c r="L495" s="22">
        <f t="shared" si="123"/>
        <v>0.34742152661814885</v>
      </c>
      <c r="M495" s="17">
        <f t="shared" si="116"/>
        <v>37.850748313108696</v>
      </c>
      <c r="N495" s="18">
        <f t="shared" si="117"/>
        <v>54.639251686891299</v>
      </c>
      <c r="O495" s="21">
        <f t="shared" si="124"/>
        <v>54.671814508934901</v>
      </c>
      <c r="P495" s="22">
        <f t="shared" si="125"/>
        <v>-3.2562822043601614E-2</v>
      </c>
      <c r="Q495" s="17">
        <f t="shared" si="118"/>
        <v>93.384854188938462</v>
      </c>
      <c r="R495" s="18">
        <f t="shared" si="119"/>
        <v>-0.89485418893846713</v>
      </c>
      <c r="S495" s="21">
        <f t="shared" si="126"/>
        <v>-1.1616797353288035</v>
      </c>
      <c r="T495" s="22">
        <f t="shared" si="127"/>
        <v>0.2668255463903364</v>
      </c>
    </row>
    <row r="496" spans="1:20" x14ac:dyDescent="0.25">
      <c r="A496">
        <v>2036</v>
      </c>
      <c r="B496" t="s">
        <v>482</v>
      </c>
      <c r="C496" s="8">
        <v>156.75</v>
      </c>
      <c r="D496" s="8">
        <v>92.22</v>
      </c>
      <c r="E496" s="17">
        <f t="shared" si="112"/>
        <v>200.61306302512571</v>
      </c>
      <c r="F496" s="18">
        <f t="shared" si="113"/>
        <v>-108.39306302512571</v>
      </c>
      <c r="G496" s="21">
        <f t="shared" si="120"/>
        <v>-108.07241841555843</v>
      </c>
      <c r="H496" s="22">
        <f t="shared" si="121"/>
        <v>-0.32064460956728169</v>
      </c>
      <c r="I496" s="17">
        <f t="shared" si="114"/>
        <v>126.38000039745899</v>
      </c>
      <c r="J496" s="18">
        <f t="shared" si="115"/>
        <v>-34.160000397458987</v>
      </c>
      <c r="K496" s="21">
        <f t="shared" si="122"/>
        <v>-33.678220572719269</v>
      </c>
      <c r="L496" s="22">
        <f t="shared" si="123"/>
        <v>-0.48177982473971781</v>
      </c>
      <c r="M496" s="17">
        <f t="shared" si="116"/>
        <v>38.257577138112055</v>
      </c>
      <c r="N496" s="18">
        <f t="shared" si="117"/>
        <v>53.962422861887944</v>
      </c>
      <c r="O496" s="21">
        <f t="shared" si="124"/>
        <v>54.639251686891299</v>
      </c>
      <c r="P496" s="22">
        <f t="shared" si="125"/>
        <v>-0.67682882500335495</v>
      </c>
      <c r="Q496" s="17">
        <f t="shared" si="118"/>
        <v>93.638004573871171</v>
      </c>
      <c r="R496" s="18">
        <f t="shared" si="119"/>
        <v>-1.4180045738711726</v>
      </c>
      <c r="S496" s="21">
        <f t="shared" si="126"/>
        <v>-0.89485418893846713</v>
      </c>
      <c r="T496" s="22">
        <f t="shared" si="127"/>
        <v>-0.52315038493270549</v>
      </c>
    </row>
    <row r="497" spans="1:20" x14ac:dyDescent="0.25">
      <c r="A497">
        <v>2035</v>
      </c>
      <c r="B497" t="s">
        <v>483</v>
      </c>
      <c r="C497" s="8">
        <v>158.66999999999999</v>
      </c>
      <c r="D497" s="8">
        <v>93.89</v>
      </c>
      <c r="E497" s="17">
        <f t="shared" si="112"/>
        <v>200.79313274803158</v>
      </c>
      <c r="F497" s="18">
        <f t="shared" si="113"/>
        <v>-106.90313274803158</v>
      </c>
      <c r="G497" s="21">
        <f t="shared" si="120"/>
        <v>-108.39306302512571</v>
      </c>
      <c r="H497" s="22">
        <f t="shared" si="121"/>
        <v>1.4899302770941318</v>
      </c>
      <c r="I497" s="17">
        <f t="shared" si="114"/>
        <v>127.1329953298669</v>
      </c>
      <c r="J497" s="18">
        <f t="shared" si="115"/>
        <v>-33.242995329866901</v>
      </c>
      <c r="K497" s="21">
        <f t="shared" si="122"/>
        <v>-34.160000397458987</v>
      </c>
      <c r="L497" s="22">
        <f t="shared" si="123"/>
        <v>0.91700506759208622</v>
      </c>
      <c r="M497" s="17">
        <f t="shared" si="116"/>
        <v>39.704079627012888</v>
      </c>
      <c r="N497" s="18">
        <f t="shared" si="117"/>
        <v>54.185920372987113</v>
      </c>
      <c r="O497" s="21">
        <f t="shared" si="124"/>
        <v>53.962422861887944</v>
      </c>
      <c r="P497" s="22">
        <f t="shared" si="125"/>
        <v>0.22349751109916838</v>
      </c>
      <c r="Q497" s="17">
        <f t="shared" si="118"/>
        <v>94.538094831409666</v>
      </c>
      <c r="R497" s="18">
        <f t="shared" si="119"/>
        <v>-0.64809483140966506</v>
      </c>
      <c r="S497" s="21">
        <f t="shared" si="126"/>
        <v>-1.4180045738711726</v>
      </c>
      <c r="T497" s="22">
        <f t="shared" si="127"/>
        <v>0.76990974246150756</v>
      </c>
    </row>
    <row r="498" spans="1:20" x14ac:dyDescent="0.25">
      <c r="A498">
        <v>2034</v>
      </c>
      <c r="B498" t="s">
        <v>484</v>
      </c>
      <c r="C498" s="8">
        <v>159.19</v>
      </c>
      <c r="D498" s="8">
        <v>94.02</v>
      </c>
      <c r="E498" s="17">
        <f t="shared" si="112"/>
        <v>200.84190163131859</v>
      </c>
      <c r="F498" s="18">
        <f t="shared" si="113"/>
        <v>-106.8219016313186</v>
      </c>
      <c r="G498" s="21">
        <f t="shared" si="120"/>
        <v>-106.90313274803158</v>
      </c>
      <c r="H498" s="22">
        <f t="shared" si="121"/>
        <v>8.1231116712984885E-2</v>
      </c>
      <c r="I498" s="17">
        <f t="shared" si="114"/>
        <v>127.33693145739406</v>
      </c>
      <c r="J498" s="18">
        <f t="shared" si="115"/>
        <v>-33.316931457394062</v>
      </c>
      <c r="K498" s="21">
        <f t="shared" si="122"/>
        <v>-33.242995329866901</v>
      </c>
      <c r="L498" s="22">
        <f t="shared" si="123"/>
        <v>-7.3936127527161943E-2</v>
      </c>
      <c r="M498" s="17">
        <f t="shared" si="116"/>
        <v>40.095840717756872</v>
      </c>
      <c r="N498" s="18">
        <f t="shared" si="117"/>
        <v>53.924159282243124</v>
      </c>
      <c r="O498" s="21">
        <f t="shared" si="124"/>
        <v>54.185920372987113</v>
      </c>
      <c r="P498" s="22">
        <f t="shared" si="125"/>
        <v>-0.26176109074398823</v>
      </c>
      <c r="Q498" s="17">
        <f t="shared" si="118"/>
        <v>94.781869276159682</v>
      </c>
      <c r="R498" s="18">
        <f t="shared" si="119"/>
        <v>-0.76186927615968614</v>
      </c>
      <c r="S498" s="21">
        <f t="shared" si="126"/>
        <v>-0.64809483140966506</v>
      </c>
      <c r="T498" s="22">
        <f t="shared" si="127"/>
        <v>-0.11377444475002108</v>
      </c>
    </row>
    <row r="499" spans="1:20" x14ac:dyDescent="0.25">
      <c r="A499">
        <v>2033</v>
      </c>
      <c r="B499" t="s">
        <v>485</v>
      </c>
      <c r="C499" s="8">
        <v>158.80000000000001</v>
      </c>
      <c r="D499" s="8">
        <v>93.64</v>
      </c>
      <c r="E499" s="17">
        <f t="shared" si="112"/>
        <v>200.80532496885331</v>
      </c>
      <c r="F499" s="18">
        <f t="shared" si="113"/>
        <v>-107.16532496885331</v>
      </c>
      <c r="G499" s="21">
        <f t="shared" si="120"/>
        <v>-106.8219016313186</v>
      </c>
      <c r="H499" s="22">
        <f t="shared" si="121"/>
        <v>-0.34342333753471621</v>
      </c>
      <c r="I499" s="17">
        <f t="shared" si="114"/>
        <v>127.1839793617487</v>
      </c>
      <c r="J499" s="18">
        <f t="shared" si="115"/>
        <v>-33.543979361748697</v>
      </c>
      <c r="K499" s="21">
        <f t="shared" si="122"/>
        <v>-33.316931457394062</v>
      </c>
      <c r="L499" s="22">
        <f t="shared" si="123"/>
        <v>-0.22704790435463451</v>
      </c>
      <c r="M499" s="17">
        <f t="shared" si="116"/>
        <v>39.802019899698891</v>
      </c>
      <c r="N499" s="18">
        <f t="shared" si="117"/>
        <v>53.83798010030111</v>
      </c>
      <c r="O499" s="21">
        <f t="shared" si="124"/>
        <v>53.924159282243124</v>
      </c>
      <c r="P499" s="22">
        <f t="shared" si="125"/>
        <v>-8.6179181942014793E-2</v>
      </c>
      <c r="Q499" s="17">
        <f t="shared" si="118"/>
        <v>94.599038442597191</v>
      </c>
      <c r="R499" s="18">
        <f t="shared" si="119"/>
        <v>-0.95903844259719051</v>
      </c>
      <c r="S499" s="21">
        <f t="shared" si="126"/>
        <v>-0.76186927615968614</v>
      </c>
      <c r="T499" s="22">
        <f t="shared" si="127"/>
        <v>-0.19716916643750437</v>
      </c>
    </row>
    <row r="500" spans="1:20" x14ac:dyDescent="0.25">
      <c r="A500">
        <v>2032</v>
      </c>
      <c r="B500" t="s">
        <v>486</v>
      </c>
      <c r="C500" s="8">
        <v>155.11799999999999</v>
      </c>
      <c r="D500" s="8">
        <v>90.11</v>
      </c>
      <c r="E500" s="17">
        <f t="shared" si="112"/>
        <v>200.46000376065572</v>
      </c>
      <c r="F500" s="18">
        <f t="shared" si="113"/>
        <v>-110.35000376065572</v>
      </c>
      <c r="G500" s="21">
        <f t="shared" si="120"/>
        <v>-107.16532496885331</v>
      </c>
      <c r="H500" s="22">
        <f t="shared" si="121"/>
        <v>-3.184678791802412</v>
      </c>
      <c r="I500" s="17">
        <f t="shared" si="114"/>
        <v>125.73995470491226</v>
      </c>
      <c r="J500" s="18">
        <f t="shared" si="115"/>
        <v>-35.629954704912265</v>
      </c>
      <c r="K500" s="21">
        <f t="shared" si="122"/>
        <v>-33.543979361748697</v>
      </c>
      <c r="L500" s="22">
        <f t="shared" si="123"/>
        <v>-2.0859753431635681</v>
      </c>
      <c r="M500" s="17">
        <f t="shared" si="116"/>
        <v>37.028050022546338</v>
      </c>
      <c r="N500" s="18">
        <f t="shared" si="117"/>
        <v>53.081949977453661</v>
      </c>
      <c r="O500" s="21">
        <f t="shared" si="124"/>
        <v>53.83798010030111</v>
      </c>
      <c r="P500" s="22">
        <f t="shared" si="125"/>
        <v>-0.75603012284744864</v>
      </c>
      <c r="Q500" s="17">
        <f t="shared" si="118"/>
        <v>92.872927854963436</v>
      </c>
      <c r="R500" s="18">
        <f t="shared" si="119"/>
        <v>-2.7629278549634364</v>
      </c>
      <c r="S500" s="21">
        <f t="shared" si="126"/>
        <v>-0.95903844259719051</v>
      </c>
      <c r="T500" s="22">
        <f t="shared" si="127"/>
        <v>-1.8038894123662459</v>
      </c>
    </row>
    <row r="501" spans="1:20" x14ac:dyDescent="0.25">
      <c r="A501">
        <v>2031</v>
      </c>
      <c r="B501" t="s">
        <v>487</v>
      </c>
      <c r="C501" s="8">
        <v>157.41</v>
      </c>
      <c r="D501" s="8">
        <v>91.67</v>
      </c>
      <c r="E501" s="17">
        <f t="shared" si="112"/>
        <v>200.67496199237459</v>
      </c>
      <c r="F501" s="18">
        <f t="shared" si="113"/>
        <v>-109.00496199237459</v>
      </c>
      <c r="G501" s="21">
        <f t="shared" si="120"/>
        <v>-110.35000376065572</v>
      </c>
      <c r="H501" s="22">
        <f t="shared" si="121"/>
        <v>1.3450417682811349</v>
      </c>
      <c r="I501" s="17">
        <f t="shared" si="114"/>
        <v>126.63884240547421</v>
      </c>
      <c r="J501" s="18">
        <f t="shared" si="115"/>
        <v>-34.968842405474206</v>
      </c>
      <c r="K501" s="21">
        <f t="shared" si="122"/>
        <v>-35.629954704912265</v>
      </c>
      <c r="L501" s="22">
        <f t="shared" si="123"/>
        <v>0.66111229943805938</v>
      </c>
      <c r="M501" s="17">
        <f t="shared" si="116"/>
        <v>38.754812368671708</v>
      </c>
      <c r="N501" s="18">
        <f t="shared" si="117"/>
        <v>52.915187631328294</v>
      </c>
      <c r="O501" s="21">
        <f t="shared" si="124"/>
        <v>53.081949977453661</v>
      </c>
      <c r="P501" s="22">
        <f t="shared" si="125"/>
        <v>-0.16676234612536689</v>
      </c>
      <c r="Q501" s="17">
        <f t="shared" si="118"/>
        <v>93.947410599900024</v>
      </c>
      <c r="R501" s="18">
        <f t="shared" si="119"/>
        <v>-2.2774105999000227</v>
      </c>
      <c r="S501" s="21">
        <f t="shared" si="126"/>
        <v>-2.7629278549634364</v>
      </c>
      <c r="T501" s="22">
        <f t="shared" si="127"/>
        <v>0.4855172550634137</v>
      </c>
    </row>
    <row r="502" spans="1:20" x14ac:dyDescent="0.25">
      <c r="A502">
        <v>2030</v>
      </c>
      <c r="B502" t="s">
        <v>488</v>
      </c>
      <c r="C502" s="8">
        <v>155.11000000000001</v>
      </c>
      <c r="D502" s="8">
        <v>90.075999999999993</v>
      </c>
      <c r="E502" s="17">
        <f t="shared" si="112"/>
        <v>200.45925347014361</v>
      </c>
      <c r="F502" s="18">
        <f t="shared" si="113"/>
        <v>-110.38325347014361</v>
      </c>
      <c r="G502" s="21">
        <f t="shared" si="120"/>
        <v>-109.00496199237459</v>
      </c>
      <c r="H502" s="22">
        <f t="shared" si="121"/>
        <v>-1.3782914777690252</v>
      </c>
      <c r="I502" s="17">
        <f t="shared" si="114"/>
        <v>125.73681722602724</v>
      </c>
      <c r="J502" s="18">
        <f t="shared" si="115"/>
        <v>-35.660817226027248</v>
      </c>
      <c r="K502" s="21">
        <f t="shared" si="122"/>
        <v>-34.968842405474206</v>
      </c>
      <c r="L502" s="22">
        <f t="shared" si="123"/>
        <v>-0.69197482055304249</v>
      </c>
      <c r="M502" s="17">
        <f t="shared" si="116"/>
        <v>37.022022928842603</v>
      </c>
      <c r="N502" s="18">
        <f t="shared" si="117"/>
        <v>53.053977071157391</v>
      </c>
      <c r="O502" s="21">
        <f t="shared" si="124"/>
        <v>52.915187631328294</v>
      </c>
      <c r="P502" s="22">
        <f t="shared" si="125"/>
        <v>0.13878943982909675</v>
      </c>
      <c r="Q502" s="17">
        <f t="shared" si="118"/>
        <v>92.869177478890364</v>
      </c>
      <c r="R502" s="18">
        <f t="shared" si="119"/>
        <v>-2.7931774788903709</v>
      </c>
      <c r="S502" s="21">
        <f t="shared" si="126"/>
        <v>-2.2774105999000227</v>
      </c>
      <c r="T502" s="22">
        <f t="shared" si="127"/>
        <v>-0.51576687899034823</v>
      </c>
    </row>
    <row r="503" spans="1:20" x14ac:dyDescent="0.25">
      <c r="A503">
        <v>2029</v>
      </c>
      <c r="B503" t="s">
        <v>489</v>
      </c>
      <c r="C503" s="8">
        <v>154.13999999999999</v>
      </c>
      <c r="D503" s="8">
        <v>89.58</v>
      </c>
      <c r="E503" s="17">
        <f t="shared" si="112"/>
        <v>200.36828074555055</v>
      </c>
      <c r="F503" s="18">
        <f t="shared" si="113"/>
        <v>-110.78828074555055</v>
      </c>
      <c r="G503" s="21">
        <f t="shared" si="120"/>
        <v>-110.38325347014361</v>
      </c>
      <c r="H503" s="22">
        <f t="shared" si="121"/>
        <v>-0.40502727540693684</v>
      </c>
      <c r="I503" s="17">
        <f t="shared" si="114"/>
        <v>125.35639791121699</v>
      </c>
      <c r="J503" s="18">
        <f t="shared" si="115"/>
        <v>-35.776397911216989</v>
      </c>
      <c r="K503" s="21">
        <f t="shared" si="122"/>
        <v>-35.660817226027248</v>
      </c>
      <c r="L503" s="22">
        <f t="shared" si="123"/>
        <v>-0.11558068518974096</v>
      </c>
      <c r="M503" s="17">
        <f t="shared" si="116"/>
        <v>36.29123781726247</v>
      </c>
      <c r="N503" s="18">
        <f t="shared" si="117"/>
        <v>53.288762182737528</v>
      </c>
      <c r="O503" s="21">
        <f t="shared" si="124"/>
        <v>53.053977071157391</v>
      </c>
      <c r="P503" s="22">
        <f t="shared" si="125"/>
        <v>0.2347851115801376</v>
      </c>
      <c r="Q503" s="17">
        <f t="shared" si="118"/>
        <v>92.414444380029749</v>
      </c>
      <c r="R503" s="18">
        <f t="shared" si="119"/>
        <v>-2.8344443800297512</v>
      </c>
      <c r="S503" s="21">
        <f t="shared" si="126"/>
        <v>-2.7931774788903709</v>
      </c>
      <c r="T503" s="22">
        <f t="shared" si="127"/>
        <v>-4.1266901139380252E-2</v>
      </c>
    </row>
    <row r="504" spans="1:20" x14ac:dyDescent="0.25">
      <c r="A504">
        <v>2028</v>
      </c>
      <c r="B504" t="s">
        <v>490</v>
      </c>
      <c r="C504" s="8">
        <v>155.47999999999999</v>
      </c>
      <c r="D504" s="8">
        <v>90.61</v>
      </c>
      <c r="E504" s="17">
        <f t="shared" si="112"/>
        <v>200.49395440632861</v>
      </c>
      <c r="F504" s="18">
        <f t="shared" si="113"/>
        <v>-109.88395440632861</v>
      </c>
      <c r="G504" s="21">
        <f t="shared" si="120"/>
        <v>-110.78828074555055</v>
      </c>
      <c r="H504" s="22">
        <f t="shared" si="121"/>
        <v>0.90432633922193872</v>
      </c>
      <c r="I504" s="17">
        <f t="shared" si="114"/>
        <v>125.88192562446</v>
      </c>
      <c r="J504" s="18">
        <f t="shared" si="115"/>
        <v>-35.271925624459996</v>
      </c>
      <c r="K504" s="21">
        <f t="shared" si="122"/>
        <v>-35.776397911216989</v>
      </c>
      <c r="L504" s="22">
        <f t="shared" si="123"/>
        <v>0.50447228675699307</v>
      </c>
      <c r="M504" s="17">
        <f t="shared" si="116"/>
        <v>37.30077601264118</v>
      </c>
      <c r="N504" s="18">
        <f t="shared" si="117"/>
        <v>53.30922398735882</v>
      </c>
      <c r="O504" s="21">
        <f t="shared" si="124"/>
        <v>53.288762182737528</v>
      </c>
      <c r="P504" s="22">
        <f t="shared" si="125"/>
        <v>2.0461804621291435E-2</v>
      </c>
      <c r="Q504" s="17">
        <f t="shared" si="118"/>
        <v>93.042632372270162</v>
      </c>
      <c r="R504" s="18">
        <f t="shared" si="119"/>
        <v>-2.432632372270163</v>
      </c>
      <c r="S504" s="21">
        <f t="shared" si="126"/>
        <v>-2.8344443800297512</v>
      </c>
      <c r="T504" s="22">
        <f t="shared" si="127"/>
        <v>0.40181200775958814</v>
      </c>
    </row>
    <row r="505" spans="1:20" x14ac:dyDescent="0.25">
      <c r="A505">
        <v>2027</v>
      </c>
      <c r="B505" t="s">
        <v>491</v>
      </c>
      <c r="C505" s="8">
        <v>156.16999999999999</v>
      </c>
      <c r="D505" s="8">
        <v>90.87</v>
      </c>
      <c r="E505" s="17">
        <f t="shared" si="112"/>
        <v>200.5586669629979</v>
      </c>
      <c r="F505" s="18">
        <f t="shared" si="113"/>
        <v>-109.6886669629979</v>
      </c>
      <c r="G505" s="21">
        <f t="shared" si="120"/>
        <v>-109.88395440632861</v>
      </c>
      <c r="H505" s="22">
        <f t="shared" si="121"/>
        <v>0.19528744333071302</v>
      </c>
      <c r="I505" s="17">
        <f t="shared" si="114"/>
        <v>126.15253317829411</v>
      </c>
      <c r="J505" s="18">
        <f t="shared" si="115"/>
        <v>-35.282533178294102</v>
      </c>
      <c r="K505" s="21">
        <f t="shared" si="122"/>
        <v>-35.271925624459996</v>
      </c>
      <c r="L505" s="22">
        <f t="shared" si="123"/>
        <v>-1.0607553834105943E-2</v>
      </c>
      <c r="M505" s="17">
        <f t="shared" si="116"/>
        <v>37.820612844589917</v>
      </c>
      <c r="N505" s="18">
        <f t="shared" si="117"/>
        <v>53.049387155410088</v>
      </c>
      <c r="O505" s="21">
        <f t="shared" si="124"/>
        <v>53.30922398735882</v>
      </c>
      <c r="P505" s="22">
        <f t="shared" si="125"/>
        <v>-0.25983683194873208</v>
      </c>
      <c r="Q505" s="17">
        <f t="shared" si="118"/>
        <v>93.366102308573062</v>
      </c>
      <c r="R505" s="18">
        <f t="shared" si="119"/>
        <v>-2.4961023085730574</v>
      </c>
      <c r="S505" s="21">
        <f t="shared" si="126"/>
        <v>-2.432632372270163</v>
      </c>
      <c r="T505" s="22">
        <f t="shared" si="127"/>
        <v>-6.3469936302894325E-2</v>
      </c>
    </row>
    <row r="506" spans="1:20" x14ac:dyDescent="0.25">
      <c r="A506">
        <v>2026</v>
      </c>
      <c r="B506" t="s">
        <v>492</v>
      </c>
      <c r="C506" s="8">
        <v>157.78</v>
      </c>
      <c r="D506" s="8">
        <v>92.31</v>
      </c>
      <c r="E506" s="17">
        <f t="shared" si="112"/>
        <v>200.7096629285596</v>
      </c>
      <c r="F506" s="18">
        <f t="shared" si="113"/>
        <v>-108.39966292855959</v>
      </c>
      <c r="G506" s="21">
        <f t="shared" si="120"/>
        <v>-109.6886669629979</v>
      </c>
      <c r="H506" s="22">
        <f t="shared" si="121"/>
        <v>1.2890040344383067</v>
      </c>
      <c r="I506" s="17">
        <f t="shared" si="114"/>
        <v>126.78395080390699</v>
      </c>
      <c r="J506" s="18">
        <f t="shared" si="115"/>
        <v>-34.473950803906988</v>
      </c>
      <c r="K506" s="21">
        <f t="shared" si="122"/>
        <v>-35.282533178294102</v>
      </c>
      <c r="L506" s="22">
        <f t="shared" si="123"/>
        <v>0.80858237438711456</v>
      </c>
      <c r="M506" s="17">
        <f t="shared" si="116"/>
        <v>39.033565452470313</v>
      </c>
      <c r="N506" s="18">
        <f t="shared" si="117"/>
        <v>53.276434547529689</v>
      </c>
      <c r="O506" s="21">
        <f t="shared" si="124"/>
        <v>53.049387155410088</v>
      </c>
      <c r="P506" s="22">
        <f t="shared" si="125"/>
        <v>0.22704739211960145</v>
      </c>
      <c r="Q506" s="17">
        <f t="shared" si="118"/>
        <v>94.120865493279851</v>
      </c>
      <c r="R506" s="18">
        <f t="shared" si="119"/>
        <v>-1.8108654932798487</v>
      </c>
      <c r="S506" s="21">
        <f t="shared" si="126"/>
        <v>-2.4961023085730574</v>
      </c>
      <c r="T506" s="22">
        <f t="shared" si="127"/>
        <v>0.68523681529320868</v>
      </c>
    </row>
    <row r="507" spans="1:20" x14ac:dyDescent="0.25">
      <c r="A507">
        <v>2025</v>
      </c>
      <c r="B507" t="s">
        <v>493</v>
      </c>
      <c r="C507" s="8">
        <v>157.88</v>
      </c>
      <c r="D507" s="8">
        <v>92.79</v>
      </c>
      <c r="E507" s="17">
        <f t="shared" si="112"/>
        <v>200.71904155996094</v>
      </c>
      <c r="F507" s="18">
        <f t="shared" si="113"/>
        <v>-107.92904155996094</v>
      </c>
      <c r="G507" s="21">
        <f t="shared" si="120"/>
        <v>-108.39966292855959</v>
      </c>
      <c r="H507" s="22">
        <f t="shared" si="121"/>
        <v>0.47062136859865689</v>
      </c>
      <c r="I507" s="17">
        <f t="shared" si="114"/>
        <v>126.82316928996991</v>
      </c>
      <c r="J507" s="18">
        <f t="shared" si="115"/>
        <v>-34.033169289969905</v>
      </c>
      <c r="K507" s="21">
        <f t="shared" si="122"/>
        <v>-34.473950803906988</v>
      </c>
      <c r="L507" s="22">
        <f t="shared" si="123"/>
        <v>0.44078151393708254</v>
      </c>
      <c r="M507" s="17">
        <f t="shared" si="116"/>
        <v>39.108904123767232</v>
      </c>
      <c r="N507" s="18">
        <f t="shared" si="117"/>
        <v>53.681095876232774</v>
      </c>
      <c r="O507" s="21">
        <f t="shared" si="124"/>
        <v>53.276434547529689</v>
      </c>
      <c r="P507" s="22">
        <f t="shared" si="125"/>
        <v>0.40466132870308513</v>
      </c>
      <c r="Q507" s="17">
        <f t="shared" si="118"/>
        <v>94.167745194193301</v>
      </c>
      <c r="R507" s="18">
        <f t="shared" si="119"/>
        <v>-1.3777451941932952</v>
      </c>
      <c r="S507" s="21">
        <f t="shared" si="126"/>
        <v>-1.8108654932798487</v>
      </c>
      <c r="T507" s="22">
        <f t="shared" si="127"/>
        <v>0.43312029908655347</v>
      </c>
    </row>
    <row r="508" spans="1:20" x14ac:dyDescent="0.25">
      <c r="A508">
        <v>2024</v>
      </c>
      <c r="B508" t="s">
        <v>494</v>
      </c>
      <c r="C508" s="8">
        <v>158.52000000000001</v>
      </c>
      <c r="D508" s="8">
        <v>93.4</v>
      </c>
      <c r="E508" s="17">
        <f t="shared" si="112"/>
        <v>200.77906480092955</v>
      </c>
      <c r="F508" s="18">
        <f t="shared" si="113"/>
        <v>-107.37906480092954</v>
      </c>
      <c r="G508" s="21">
        <f t="shared" si="120"/>
        <v>-107.92904155996094</v>
      </c>
      <c r="H508" s="22">
        <f t="shared" si="121"/>
        <v>0.54997675903139509</v>
      </c>
      <c r="I508" s="17">
        <f t="shared" si="114"/>
        <v>127.07416760077254</v>
      </c>
      <c r="J508" s="18">
        <f t="shared" si="115"/>
        <v>-33.674167600772535</v>
      </c>
      <c r="K508" s="21">
        <f t="shared" si="122"/>
        <v>-34.033169289969905</v>
      </c>
      <c r="L508" s="22">
        <f t="shared" si="123"/>
        <v>0.35900168919737041</v>
      </c>
      <c r="M508" s="17">
        <f t="shared" si="116"/>
        <v>39.591071620067524</v>
      </c>
      <c r="N508" s="18">
        <f t="shared" si="117"/>
        <v>53.808928379932482</v>
      </c>
      <c r="O508" s="21">
        <f t="shared" si="124"/>
        <v>53.681095876232774</v>
      </c>
      <c r="P508" s="22">
        <f t="shared" si="125"/>
        <v>0.12783250369970744</v>
      </c>
      <c r="Q508" s="17">
        <f t="shared" si="118"/>
        <v>94.46777528003949</v>
      </c>
      <c r="R508" s="18">
        <f t="shared" si="119"/>
        <v>-1.0677752800394842</v>
      </c>
      <c r="S508" s="21">
        <f t="shared" si="126"/>
        <v>-1.3777451941932952</v>
      </c>
      <c r="T508" s="22">
        <f t="shared" si="127"/>
        <v>0.30996991415381103</v>
      </c>
    </row>
    <row r="509" spans="1:20" x14ac:dyDescent="0.25">
      <c r="A509">
        <v>2023</v>
      </c>
      <c r="B509" t="s">
        <v>495</v>
      </c>
      <c r="C509" s="8">
        <v>158.24</v>
      </c>
      <c r="D509" s="8">
        <v>92.9</v>
      </c>
      <c r="E509" s="17">
        <f t="shared" si="112"/>
        <v>200.75280463300578</v>
      </c>
      <c r="F509" s="18">
        <f t="shared" si="113"/>
        <v>-107.85280463300577</v>
      </c>
      <c r="G509" s="21">
        <f t="shared" si="120"/>
        <v>-107.37906480092954</v>
      </c>
      <c r="H509" s="22">
        <f t="shared" si="121"/>
        <v>-0.47373983207623382</v>
      </c>
      <c r="I509" s="17">
        <f t="shared" si="114"/>
        <v>126.96435583979638</v>
      </c>
      <c r="J509" s="18">
        <f t="shared" si="115"/>
        <v>-34.064355839796377</v>
      </c>
      <c r="K509" s="21">
        <f t="shared" si="122"/>
        <v>-33.674167600772535</v>
      </c>
      <c r="L509" s="22">
        <f t="shared" si="123"/>
        <v>-0.3901882390238427</v>
      </c>
      <c r="M509" s="17">
        <f t="shared" si="116"/>
        <v>39.380123340436143</v>
      </c>
      <c r="N509" s="18">
        <f t="shared" si="117"/>
        <v>53.519876659563863</v>
      </c>
      <c r="O509" s="21">
        <f t="shared" si="124"/>
        <v>53.808928379932482</v>
      </c>
      <c r="P509" s="22">
        <f t="shared" si="125"/>
        <v>-0.2890517203686187</v>
      </c>
      <c r="Q509" s="17">
        <f t="shared" si="118"/>
        <v>94.336512117481789</v>
      </c>
      <c r="R509" s="18">
        <f t="shared" si="119"/>
        <v>-1.436512117481783</v>
      </c>
      <c r="S509" s="21">
        <f t="shared" si="126"/>
        <v>-1.0677752800394842</v>
      </c>
      <c r="T509" s="22">
        <f t="shared" si="127"/>
        <v>-0.36873683744229879</v>
      </c>
    </row>
    <row r="510" spans="1:20" x14ac:dyDescent="0.25">
      <c r="A510">
        <v>2022</v>
      </c>
      <c r="B510" t="s">
        <v>496</v>
      </c>
      <c r="C510" s="8">
        <v>159.30000000000001</v>
      </c>
      <c r="D510" s="8">
        <v>93.57</v>
      </c>
      <c r="E510" s="17">
        <f t="shared" si="112"/>
        <v>200.85221812586005</v>
      </c>
      <c r="F510" s="18">
        <f t="shared" si="113"/>
        <v>-107.28221812586006</v>
      </c>
      <c r="G510" s="21">
        <f t="shared" si="120"/>
        <v>-107.85280463300577</v>
      </c>
      <c r="H510" s="22">
        <f t="shared" si="121"/>
        <v>0.57058650714571968</v>
      </c>
      <c r="I510" s="17">
        <f t="shared" si="114"/>
        <v>127.38007179206326</v>
      </c>
      <c r="J510" s="18">
        <f t="shared" si="115"/>
        <v>-33.810071792063269</v>
      </c>
      <c r="K510" s="21">
        <f t="shared" si="122"/>
        <v>-34.064355839796377</v>
      </c>
      <c r="L510" s="22">
        <f t="shared" si="123"/>
        <v>0.25428404773310831</v>
      </c>
      <c r="M510" s="17">
        <f t="shared" si="116"/>
        <v>40.178713256183485</v>
      </c>
      <c r="N510" s="18">
        <f t="shared" si="117"/>
        <v>53.391286743816508</v>
      </c>
      <c r="O510" s="21">
        <f t="shared" si="124"/>
        <v>53.519876659563863</v>
      </c>
      <c r="P510" s="22">
        <f t="shared" si="125"/>
        <v>-0.12858991574735512</v>
      </c>
      <c r="Q510" s="17">
        <f t="shared" si="118"/>
        <v>94.8334369471645</v>
      </c>
      <c r="R510" s="18">
        <f t="shared" si="119"/>
        <v>-1.2634369471645073</v>
      </c>
      <c r="S510" s="21">
        <f t="shared" si="126"/>
        <v>-1.436512117481783</v>
      </c>
      <c r="T510" s="22">
        <f t="shared" si="127"/>
        <v>0.17307517031727571</v>
      </c>
    </row>
    <row r="511" spans="1:20" x14ac:dyDescent="0.25">
      <c r="A511">
        <v>2021</v>
      </c>
      <c r="B511" t="s">
        <v>497</v>
      </c>
      <c r="C511" s="8">
        <v>159.68</v>
      </c>
      <c r="D511" s="8">
        <v>94.1</v>
      </c>
      <c r="E511" s="17">
        <f t="shared" si="112"/>
        <v>200.88785692518519</v>
      </c>
      <c r="F511" s="18">
        <f t="shared" si="113"/>
        <v>-106.7878569251852</v>
      </c>
      <c r="G511" s="21">
        <f t="shared" si="120"/>
        <v>-107.28221812586006</v>
      </c>
      <c r="H511" s="22">
        <f t="shared" si="121"/>
        <v>0.49436120067485945</v>
      </c>
      <c r="I511" s="17">
        <f t="shared" si="114"/>
        <v>127.52910203910233</v>
      </c>
      <c r="J511" s="18">
        <f t="shared" si="115"/>
        <v>-33.429102039102332</v>
      </c>
      <c r="K511" s="21">
        <f t="shared" si="122"/>
        <v>-33.810071792063269</v>
      </c>
      <c r="L511" s="22">
        <f t="shared" si="123"/>
        <v>0.3809697529609366</v>
      </c>
      <c r="M511" s="17">
        <f t="shared" si="116"/>
        <v>40.465000207111771</v>
      </c>
      <c r="N511" s="18">
        <f t="shared" si="117"/>
        <v>53.634999792888223</v>
      </c>
      <c r="O511" s="21">
        <f t="shared" si="124"/>
        <v>53.391286743816508</v>
      </c>
      <c r="P511" s="22">
        <f t="shared" si="125"/>
        <v>0.2437130490717152</v>
      </c>
      <c r="Q511" s="17">
        <f t="shared" si="118"/>
        <v>95.011579810635666</v>
      </c>
      <c r="R511" s="18">
        <f t="shared" si="119"/>
        <v>-0.91157981063567206</v>
      </c>
      <c r="S511" s="21">
        <f t="shared" si="126"/>
        <v>-1.2634369471645073</v>
      </c>
      <c r="T511" s="22">
        <f t="shared" si="127"/>
        <v>0.35185713652883521</v>
      </c>
    </row>
    <row r="512" spans="1:20" x14ac:dyDescent="0.25">
      <c r="A512">
        <v>2020</v>
      </c>
      <c r="B512" t="s">
        <v>498</v>
      </c>
      <c r="C512" s="8">
        <v>158.28</v>
      </c>
      <c r="D512" s="8">
        <v>91.819900000000004</v>
      </c>
      <c r="E512" s="17">
        <f t="shared" si="112"/>
        <v>200.75655608556633</v>
      </c>
      <c r="F512" s="18">
        <f t="shared" si="113"/>
        <v>-108.93665608556633</v>
      </c>
      <c r="G512" s="21">
        <f t="shared" si="120"/>
        <v>-106.7878569251852</v>
      </c>
      <c r="H512" s="22">
        <f t="shared" si="121"/>
        <v>-2.1487991603811309</v>
      </c>
      <c r="I512" s="17">
        <f t="shared" si="114"/>
        <v>126.98004323422155</v>
      </c>
      <c r="J512" s="18">
        <f t="shared" si="115"/>
        <v>-35.16014323422155</v>
      </c>
      <c r="K512" s="21">
        <f t="shared" si="122"/>
        <v>-33.429102039102332</v>
      </c>
      <c r="L512" s="22">
        <f t="shared" si="123"/>
        <v>-1.7310411951192179</v>
      </c>
      <c r="M512" s="17">
        <f t="shared" si="116"/>
        <v>39.410258808954907</v>
      </c>
      <c r="N512" s="18">
        <f t="shared" si="117"/>
        <v>52.409641191045097</v>
      </c>
      <c r="O512" s="21">
        <f t="shared" si="124"/>
        <v>53.634999792888223</v>
      </c>
      <c r="P512" s="22">
        <f t="shared" si="125"/>
        <v>-1.2253586018431264</v>
      </c>
      <c r="Q512" s="17">
        <f t="shared" si="118"/>
        <v>94.35526399784716</v>
      </c>
      <c r="R512" s="18">
        <f t="shared" si="119"/>
        <v>-2.5353639978471563</v>
      </c>
      <c r="S512" s="21">
        <f t="shared" si="126"/>
        <v>-0.91157981063567206</v>
      </c>
      <c r="T512" s="22">
        <f t="shared" si="127"/>
        <v>-1.6237841872114842</v>
      </c>
    </row>
    <row r="513" spans="1:20" x14ac:dyDescent="0.25">
      <c r="A513">
        <v>2019</v>
      </c>
      <c r="B513" t="s">
        <v>499</v>
      </c>
      <c r="C513" s="8">
        <v>159.75</v>
      </c>
      <c r="D513" s="8">
        <v>93.28</v>
      </c>
      <c r="E513" s="17">
        <f t="shared" si="112"/>
        <v>200.89442196716612</v>
      </c>
      <c r="F513" s="18">
        <f t="shared" si="113"/>
        <v>-107.61442196716612</v>
      </c>
      <c r="G513" s="21">
        <f t="shared" si="120"/>
        <v>-108.93665608556633</v>
      </c>
      <c r="H513" s="22">
        <f t="shared" si="121"/>
        <v>1.3222341184002033</v>
      </c>
      <c r="I513" s="17">
        <f t="shared" si="114"/>
        <v>127.55655497934636</v>
      </c>
      <c r="J513" s="18">
        <f t="shared" si="115"/>
        <v>-34.276554979346358</v>
      </c>
      <c r="K513" s="21">
        <f t="shared" si="122"/>
        <v>-35.16014323422155</v>
      </c>
      <c r="L513" s="22">
        <f t="shared" si="123"/>
        <v>0.88358825487519255</v>
      </c>
      <c r="M513" s="17">
        <f t="shared" si="116"/>
        <v>40.51773727701962</v>
      </c>
      <c r="N513" s="18">
        <f t="shared" si="117"/>
        <v>52.762262722980381</v>
      </c>
      <c r="O513" s="21">
        <f t="shared" si="124"/>
        <v>52.409641191045097</v>
      </c>
      <c r="P513" s="22">
        <f t="shared" si="125"/>
        <v>0.35262153193528434</v>
      </c>
      <c r="Q513" s="17">
        <f t="shared" si="118"/>
        <v>95.044395601275085</v>
      </c>
      <c r="R513" s="18">
        <f t="shared" si="119"/>
        <v>-1.7643956012750834</v>
      </c>
      <c r="S513" s="21">
        <f t="shared" si="126"/>
        <v>-2.5353639978471563</v>
      </c>
      <c r="T513" s="22">
        <f t="shared" si="127"/>
        <v>0.77096839657207283</v>
      </c>
    </row>
    <row r="514" spans="1:20" x14ac:dyDescent="0.25">
      <c r="A514">
        <v>2018</v>
      </c>
      <c r="B514" t="s">
        <v>500</v>
      </c>
      <c r="C514" s="8">
        <v>161.36799999999999</v>
      </c>
      <c r="D514" s="8">
        <v>94.76</v>
      </c>
      <c r="E514" s="17">
        <f t="shared" si="112"/>
        <v>201.0461682232399</v>
      </c>
      <c r="F514" s="18">
        <f t="shared" si="113"/>
        <v>-106.2861682232399</v>
      </c>
      <c r="G514" s="21">
        <f t="shared" si="120"/>
        <v>-107.61442196716612</v>
      </c>
      <c r="H514" s="22">
        <f t="shared" si="121"/>
        <v>1.3282537439262256</v>
      </c>
      <c r="I514" s="17">
        <f t="shared" si="114"/>
        <v>128.19111008384428</v>
      </c>
      <c r="J514" s="18">
        <f t="shared" si="115"/>
        <v>-33.431110083844274</v>
      </c>
      <c r="K514" s="21">
        <f t="shared" si="122"/>
        <v>-34.276554979346358</v>
      </c>
      <c r="L514" s="22">
        <f t="shared" si="123"/>
        <v>0.84544489550208368</v>
      </c>
      <c r="M514" s="17">
        <f t="shared" si="116"/>
        <v>41.736716978603752</v>
      </c>
      <c r="N514" s="18">
        <f t="shared" si="117"/>
        <v>53.023283021396253</v>
      </c>
      <c r="O514" s="21">
        <f t="shared" si="124"/>
        <v>52.762262722980381</v>
      </c>
      <c r="P514" s="22">
        <f t="shared" si="125"/>
        <v>0.26102029841587182</v>
      </c>
      <c r="Q514" s="17">
        <f t="shared" si="118"/>
        <v>95.802909162054931</v>
      </c>
      <c r="R514" s="18">
        <f t="shared" si="119"/>
        <v>-1.0429091620549258</v>
      </c>
      <c r="S514" s="21">
        <f t="shared" si="126"/>
        <v>-1.7643956012750834</v>
      </c>
      <c r="T514" s="22">
        <f t="shared" si="127"/>
        <v>0.72148643922015765</v>
      </c>
    </row>
    <row r="515" spans="1:20" x14ac:dyDescent="0.25">
      <c r="A515">
        <v>2017</v>
      </c>
      <c r="B515" t="s">
        <v>501</v>
      </c>
      <c r="C515" s="8">
        <v>161.78</v>
      </c>
      <c r="D515" s="8">
        <v>95.37</v>
      </c>
      <c r="E515" s="17">
        <f t="shared" si="112"/>
        <v>201.08480818461348</v>
      </c>
      <c r="F515" s="18">
        <f t="shared" si="113"/>
        <v>-105.71480818461347</v>
      </c>
      <c r="G515" s="21">
        <f t="shared" si="120"/>
        <v>-106.2861682232399</v>
      </c>
      <c r="H515" s="22">
        <f t="shared" si="121"/>
        <v>0.57136003862642326</v>
      </c>
      <c r="I515" s="17">
        <f t="shared" si="114"/>
        <v>128.35269024642349</v>
      </c>
      <c r="J515" s="18">
        <f t="shared" si="115"/>
        <v>-32.982690246423488</v>
      </c>
      <c r="K515" s="21">
        <f t="shared" si="122"/>
        <v>-33.431110083844274</v>
      </c>
      <c r="L515" s="22">
        <f t="shared" si="123"/>
        <v>0.44841983742078639</v>
      </c>
      <c r="M515" s="17">
        <f t="shared" si="116"/>
        <v>42.047112304347067</v>
      </c>
      <c r="N515" s="18">
        <f t="shared" si="117"/>
        <v>53.322887695652938</v>
      </c>
      <c r="O515" s="21">
        <f t="shared" si="124"/>
        <v>53.023283021396253</v>
      </c>
      <c r="P515" s="22">
        <f t="shared" si="125"/>
        <v>0.29960467425668469</v>
      </c>
      <c r="Q515" s="17">
        <f t="shared" si="118"/>
        <v>95.996053529818411</v>
      </c>
      <c r="R515" s="18">
        <f t="shared" si="119"/>
        <v>-0.62605352981840667</v>
      </c>
      <c r="S515" s="21">
        <f t="shared" si="126"/>
        <v>-1.0429091620549258</v>
      </c>
      <c r="T515" s="22">
        <f t="shared" si="127"/>
        <v>0.41685563223651911</v>
      </c>
    </row>
    <row r="516" spans="1:20" x14ac:dyDescent="0.25">
      <c r="A516">
        <v>2016</v>
      </c>
      <c r="B516" t="s">
        <v>502</v>
      </c>
      <c r="C516" s="8">
        <v>162.59989999999999</v>
      </c>
      <c r="D516" s="8">
        <v>96.15</v>
      </c>
      <c r="E516" s="17">
        <f t="shared" si="112"/>
        <v>201.1617035834731</v>
      </c>
      <c r="F516" s="18">
        <f t="shared" si="113"/>
        <v>-105.01170358347309</v>
      </c>
      <c r="G516" s="21">
        <f t="shared" si="120"/>
        <v>-105.71480818461347</v>
      </c>
      <c r="H516" s="22">
        <f t="shared" si="121"/>
        <v>0.70310460114038165</v>
      </c>
      <c r="I516" s="17">
        <f t="shared" si="114"/>
        <v>128.67424261365329</v>
      </c>
      <c r="J516" s="18">
        <f t="shared" si="115"/>
        <v>-32.524242613653286</v>
      </c>
      <c r="K516" s="21">
        <f t="shared" si="122"/>
        <v>-32.982690246423488</v>
      </c>
      <c r="L516" s="22">
        <f t="shared" si="123"/>
        <v>0.45844763277020206</v>
      </c>
      <c r="M516" s="17">
        <f t="shared" si="116"/>
        <v>42.664814070310499</v>
      </c>
      <c r="N516" s="18">
        <f t="shared" si="117"/>
        <v>53.485185929689507</v>
      </c>
      <c r="O516" s="21">
        <f t="shared" si="124"/>
        <v>53.322887695652938</v>
      </c>
      <c r="P516" s="22">
        <f t="shared" si="125"/>
        <v>0.16229823403656951</v>
      </c>
      <c r="Q516" s="17">
        <f t="shared" si="118"/>
        <v>96.38042019760789</v>
      </c>
      <c r="R516" s="18">
        <f t="shared" si="119"/>
        <v>-0.23042019760788435</v>
      </c>
      <c r="S516" s="21">
        <f t="shared" si="126"/>
        <v>-0.62605352981840667</v>
      </c>
      <c r="T516" s="22">
        <f t="shared" si="127"/>
        <v>0.39563333221052233</v>
      </c>
    </row>
    <row r="517" spans="1:20" x14ac:dyDescent="0.25">
      <c r="A517">
        <v>2015</v>
      </c>
      <c r="B517" t="s">
        <v>503</v>
      </c>
      <c r="C517" s="8">
        <v>163.34</v>
      </c>
      <c r="D517" s="8">
        <v>96.43</v>
      </c>
      <c r="E517" s="17">
        <f t="shared" si="112"/>
        <v>201.23111483447448</v>
      </c>
      <c r="F517" s="18">
        <f t="shared" si="113"/>
        <v>-104.80111483447448</v>
      </c>
      <c r="G517" s="21">
        <f t="shared" si="120"/>
        <v>-105.01170358347309</v>
      </c>
      <c r="H517" s="22">
        <f t="shared" si="121"/>
        <v>0.21058874899861735</v>
      </c>
      <c r="I517" s="17">
        <f t="shared" si="114"/>
        <v>128.96449862900491</v>
      </c>
      <c r="J517" s="18">
        <f t="shared" si="115"/>
        <v>-32.534498629004901</v>
      </c>
      <c r="K517" s="21">
        <f t="shared" si="122"/>
        <v>-32.524242613653286</v>
      </c>
      <c r="L517" s="22">
        <f t="shared" si="123"/>
        <v>-1.0256015351615133E-2</v>
      </c>
      <c r="M517" s="17">
        <f t="shared" si="116"/>
        <v>43.222395576579004</v>
      </c>
      <c r="N517" s="18">
        <f t="shared" si="117"/>
        <v>53.207604423421003</v>
      </c>
      <c r="O517" s="21">
        <f t="shared" si="124"/>
        <v>53.485185929689507</v>
      </c>
      <c r="P517" s="22">
        <f t="shared" si="125"/>
        <v>-0.27758150626850409</v>
      </c>
      <c r="Q517" s="17">
        <f t="shared" si="118"/>
        <v>96.727376864068447</v>
      </c>
      <c r="R517" s="18">
        <f t="shared" si="119"/>
        <v>-0.29737686406843977</v>
      </c>
      <c r="S517" s="21">
        <f t="shared" si="126"/>
        <v>-0.23042019760788435</v>
      </c>
      <c r="T517" s="22">
        <f t="shared" si="127"/>
        <v>-6.6956666460555425E-2</v>
      </c>
    </row>
    <row r="518" spans="1:20" x14ac:dyDescent="0.25">
      <c r="A518">
        <v>2014</v>
      </c>
      <c r="B518" t="s">
        <v>504</v>
      </c>
      <c r="C518" s="8">
        <v>162.881</v>
      </c>
      <c r="D518" s="8">
        <v>96.1</v>
      </c>
      <c r="E518" s="17">
        <f t="shared" si="112"/>
        <v>201.18806691634231</v>
      </c>
      <c r="F518" s="18">
        <f t="shared" si="113"/>
        <v>-105.08806691634231</v>
      </c>
      <c r="G518" s="21">
        <f t="shared" si="120"/>
        <v>-104.80111483447448</v>
      </c>
      <c r="H518" s="22">
        <f t="shared" si="121"/>
        <v>-0.28695208186783816</v>
      </c>
      <c r="I518" s="17">
        <f t="shared" si="114"/>
        <v>128.78448577797616</v>
      </c>
      <c r="J518" s="18">
        <f t="shared" si="115"/>
        <v>-32.684485777976164</v>
      </c>
      <c r="K518" s="21">
        <f t="shared" si="122"/>
        <v>-32.534498629004901</v>
      </c>
      <c r="L518" s="22">
        <f t="shared" si="123"/>
        <v>-0.1499871489712632</v>
      </c>
      <c r="M518" s="17">
        <f t="shared" si="116"/>
        <v>42.876591075326132</v>
      </c>
      <c r="N518" s="18">
        <f t="shared" si="117"/>
        <v>53.223408924673862</v>
      </c>
      <c r="O518" s="21">
        <f t="shared" si="124"/>
        <v>53.207604423421003</v>
      </c>
      <c r="P518" s="22">
        <f t="shared" si="125"/>
        <v>1.5804501252858927E-2</v>
      </c>
      <c r="Q518" s="17">
        <f t="shared" si="118"/>
        <v>96.512199036875643</v>
      </c>
      <c r="R518" s="18">
        <f t="shared" si="119"/>
        <v>-0.41219903687564852</v>
      </c>
      <c r="S518" s="21">
        <f t="shared" si="126"/>
        <v>-0.29737686406843977</v>
      </c>
      <c r="T518" s="22">
        <f t="shared" si="127"/>
        <v>-0.11482217280720874</v>
      </c>
    </row>
    <row r="519" spans="1:20" x14ac:dyDescent="0.25">
      <c r="A519">
        <v>2013</v>
      </c>
      <c r="B519" t="s">
        <v>505</v>
      </c>
      <c r="C519" s="8">
        <v>163.41</v>
      </c>
      <c r="D519" s="8">
        <v>96.83</v>
      </c>
      <c r="E519" s="17">
        <f t="shared" si="112"/>
        <v>201.23767987645542</v>
      </c>
      <c r="F519" s="18">
        <f t="shared" si="113"/>
        <v>-104.40767987645542</v>
      </c>
      <c r="G519" s="21">
        <f t="shared" si="120"/>
        <v>-105.08806691634231</v>
      </c>
      <c r="H519" s="22">
        <f t="shared" si="121"/>
        <v>0.6803870398868952</v>
      </c>
      <c r="I519" s="17">
        <f t="shared" si="114"/>
        <v>128.99195156924895</v>
      </c>
      <c r="J519" s="18">
        <f t="shared" si="115"/>
        <v>-32.161951569248956</v>
      </c>
      <c r="K519" s="21">
        <f t="shared" si="122"/>
        <v>-32.684485777976164</v>
      </c>
      <c r="L519" s="22">
        <f t="shared" si="123"/>
        <v>0.52253420872720824</v>
      </c>
      <c r="M519" s="17">
        <f t="shared" si="116"/>
        <v>43.275132646486838</v>
      </c>
      <c r="N519" s="18">
        <f t="shared" si="117"/>
        <v>53.55486735351316</v>
      </c>
      <c r="O519" s="21">
        <f t="shared" si="124"/>
        <v>53.223408924673862</v>
      </c>
      <c r="P519" s="22">
        <f t="shared" si="125"/>
        <v>0.33145842883929788</v>
      </c>
      <c r="Q519" s="17">
        <f t="shared" si="118"/>
        <v>96.760192654707865</v>
      </c>
      <c r="R519" s="18">
        <f t="shared" si="119"/>
        <v>6.9807345292133505E-2</v>
      </c>
      <c r="S519" s="21">
        <f t="shared" si="126"/>
        <v>-0.41219903687564852</v>
      </c>
      <c r="T519" s="22">
        <f t="shared" si="127"/>
        <v>0.48200638216778202</v>
      </c>
    </row>
    <row r="520" spans="1:20" x14ac:dyDescent="0.25">
      <c r="A520">
        <v>2012</v>
      </c>
      <c r="B520" t="s">
        <v>506</v>
      </c>
      <c r="C520" s="8">
        <v>163.54</v>
      </c>
      <c r="D520" s="8">
        <v>96.76</v>
      </c>
      <c r="E520" s="17">
        <f t="shared" si="112"/>
        <v>201.24987209727718</v>
      </c>
      <c r="F520" s="18">
        <f t="shared" si="113"/>
        <v>-104.48987209727717</v>
      </c>
      <c r="G520" s="21">
        <f t="shared" si="120"/>
        <v>-104.40767987645542</v>
      </c>
      <c r="H520" s="22">
        <f t="shared" si="121"/>
        <v>-8.2192220821752926E-2</v>
      </c>
      <c r="I520" s="17">
        <f t="shared" si="114"/>
        <v>129.04293560113075</v>
      </c>
      <c r="J520" s="18">
        <f t="shared" si="115"/>
        <v>-32.282935601130745</v>
      </c>
      <c r="K520" s="21">
        <f t="shared" si="122"/>
        <v>-32.161951569248956</v>
      </c>
      <c r="L520" s="22">
        <f t="shared" si="123"/>
        <v>-0.12098403188178963</v>
      </c>
      <c r="M520" s="17">
        <f t="shared" si="116"/>
        <v>43.373072919172827</v>
      </c>
      <c r="N520" s="18">
        <f t="shared" si="117"/>
        <v>53.386927080827178</v>
      </c>
      <c r="O520" s="21">
        <f t="shared" si="124"/>
        <v>53.55486735351316</v>
      </c>
      <c r="P520" s="22">
        <f t="shared" si="125"/>
        <v>-0.16794027268598199</v>
      </c>
      <c r="Q520" s="17">
        <f t="shared" si="118"/>
        <v>96.821136265895376</v>
      </c>
      <c r="R520" s="18">
        <f t="shared" si="119"/>
        <v>-6.1136265895370911E-2</v>
      </c>
      <c r="S520" s="21">
        <f t="shared" si="126"/>
        <v>6.9807345292133505E-2</v>
      </c>
      <c r="T520" s="22">
        <f t="shared" si="127"/>
        <v>-0.13094361118750442</v>
      </c>
    </row>
    <row r="521" spans="1:20" x14ac:dyDescent="0.25">
      <c r="A521">
        <v>2011</v>
      </c>
      <c r="B521" t="s">
        <v>507</v>
      </c>
      <c r="C521" s="8">
        <v>165.23</v>
      </c>
      <c r="D521" s="8">
        <v>98</v>
      </c>
      <c r="E521" s="17">
        <f t="shared" si="112"/>
        <v>201.40837096795994</v>
      </c>
      <c r="F521" s="18">
        <f t="shared" si="113"/>
        <v>-103.40837096795994</v>
      </c>
      <c r="G521" s="21">
        <f t="shared" si="120"/>
        <v>-104.48987209727717</v>
      </c>
      <c r="H521" s="22">
        <f t="shared" si="121"/>
        <v>1.0815011293172319</v>
      </c>
      <c r="I521" s="17">
        <f t="shared" si="114"/>
        <v>129.70572801559393</v>
      </c>
      <c r="J521" s="18">
        <f t="shared" si="115"/>
        <v>-31.705728015593934</v>
      </c>
      <c r="K521" s="21">
        <f t="shared" si="122"/>
        <v>-32.282935601130745</v>
      </c>
      <c r="L521" s="22">
        <f t="shared" si="123"/>
        <v>0.57720758553681151</v>
      </c>
      <c r="M521" s="17">
        <f t="shared" si="116"/>
        <v>44.646296464090753</v>
      </c>
      <c r="N521" s="18">
        <f t="shared" si="117"/>
        <v>53.353703535909247</v>
      </c>
      <c r="O521" s="21">
        <f t="shared" si="124"/>
        <v>53.386927080827178</v>
      </c>
      <c r="P521" s="22">
        <f t="shared" si="125"/>
        <v>-3.3223544917930781E-2</v>
      </c>
      <c r="Q521" s="17">
        <f t="shared" si="118"/>
        <v>97.613403211332908</v>
      </c>
      <c r="R521" s="18">
        <f t="shared" si="119"/>
        <v>0.38659678866709157</v>
      </c>
      <c r="S521" s="21">
        <f t="shared" si="126"/>
        <v>-6.1136265895370911E-2</v>
      </c>
      <c r="T521" s="22">
        <f t="shared" si="127"/>
        <v>0.44773305456246248</v>
      </c>
    </row>
    <row r="522" spans="1:20" x14ac:dyDescent="0.25">
      <c r="A522">
        <v>2010</v>
      </c>
      <c r="B522" t="s">
        <v>508</v>
      </c>
      <c r="C522" s="8">
        <v>166.11500000000001</v>
      </c>
      <c r="D522" s="8">
        <v>98.2</v>
      </c>
      <c r="E522" s="17">
        <f t="shared" si="112"/>
        <v>201.49137185586187</v>
      </c>
      <c r="F522" s="18">
        <f t="shared" si="113"/>
        <v>-103.29137185586187</v>
      </c>
      <c r="G522" s="21">
        <f t="shared" si="120"/>
        <v>-103.40837096795994</v>
      </c>
      <c r="H522" s="22">
        <f t="shared" si="121"/>
        <v>0.11699911209807112</v>
      </c>
      <c r="I522" s="17">
        <f t="shared" si="114"/>
        <v>130.05281161725071</v>
      </c>
      <c r="J522" s="18">
        <f t="shared" si="115"/>
        <v>-31.852811617250708</v>
      </c>
      <c r="K522" s="21">
        <f t="shared" si="122"/>
        <v>-31.705728015593934</v>
      </c>
      <c r="L522" s="22">
        <f t="shared" si="123"/>
        <v>-0.14708360165677448</v>
      </c>
      <c r="M522" s="17">
        <f t="shared" si="116"/>
        <v>45.313043705068495</v>
      </c>
      <c r="N522" s="18">
        <f t="shared" si="117"/>
        <v>52.886956294931508</v>
      </c>
      <c r="O522" s="21">
        <f t="shared" si="124"/>
        <v>53.353703535909247</v>
      </c>
      <c r="P522" s="22">
        <f t="shared" si="125"/>
        <v>-0.4667472409777389</v>
      </c>
      <c r="Q522" s="17">
        <f t="shared" si="118"/>
        <v>98.028288564417082</v>
      </c>
      <c r="R522" s="18">
        <f t="shared" si="119"/>
        <v>0.17171143558292101</v>
      </c>
      <c r="S522" s="21">
        <f t="shared" si="126"/>
        <v>0.38659678866709157</v>
      </c>
      <c r="T522" s="22">
        <f t="shared" si="127"/>
        <v>-0.21488535308417056</v>
      </c>
    </row>
    <row r="523" spans="1:20" x14ac:dyDescent="0.25">
      <c r="A523">
        <v>2009</v>
      </c>
      <c r="B523" t="s">
        <v>509</v>
      </c>
      <c r="C523" s="8">
        <v>165.34</v>
      </c>
      <c r="D523" s="8">
        <v>97.95</v>
      </c>
      <c r="E523" s="17">
        <f t="shared" si="112"/>
        <v>201.41868746250142</v>
      </c>
      <c r="F523" s="18">
        <f t="shared" si="113"/>
        <v>-103.46868746250142</v>
      </c>
      <c r="G523" s="21">
        <f t="shared" si="120"/>
        <v>-103.29137185586187</v>
      </c>
      <c r="H523" s="22">
        <f t="shared" si="121"/>
        <v>-0.17731560663955293</v>
      </c>
      <c r="I523" s="17">
        <f t="shared" si="114"/>
        <v>129.74886835026314</v>
      </c>
      <c r="J523" s="18">
        <f t="shared" si="115"/>
        <v>-31.798868350263135</v>
      </c>
      <c r="K523" s="21">
        <f t="shared" si="122"/>
        <v>-31.852811617250708</v>
      </c>
      <c r="L523" s="22">
        <f t="shared" si="123"/>
        <v>5.3943266987573679E-2</v>
      </c>
      <c r="M523" s="17">
        <f t="shared" si="116"/>
        <v>44.729169002517366</v>
      </c>
      <c r="N523" s="18">
        <f t="shared" si="117"/>
        <v>53.220830997482636</v>
      </c>
      <c r="O523" s="21">
        <f t="shared" si="124"/>
        <v>52.886956294931508</v>
      </c>
      <c r="P523" s="22">
        <f t="shared" si="125"/>
        <v>0.33387470255112817</v>
      </c>
      <c r="Q523" s="17">
        <f t="shared" si="118"/>
        <v>97.664970882337727</v>
      </c>
      <c r="R523" s="18">
        <f t="shared" si="119"/>
        <v>0.28502911766227612</v>
      </c>
      <c r="S523" s="21">
        <f t="shared" si="126"/>
        <v>0.17171143558292101</v>
      </c>
      <c r="T523" s="22">
        <f t="shared" si="127"/>
        <v>0.11331768207935511</v>
      </c>
    </row>
    <row r="524" spans="1:20" x14ac:dyDescent="0.25">
      <c r="A524">
        <v>2008</v>
      </c>
      <c r="B524" t="s">
        <v>510</v>
      </c>
      <c r="C524" s="8">
        <v>166.94</v>
      </c>
      <c r="D524" s="8">
        <v>99.05</v>
      </c>
      <c r="E524" s="17">
        <f t="shared" si="112"/>
        <v>201.56874556492298</v>
      </c>
      <c r="F524" s="18">
        <f t="shared" si="113"/>
        <v>-102.51874556492298</v>
      </c>
      <c r="G524" s="21">
        <f t="shared" si="120"/>
        <v>-103.46868746250142</v>
      </c>
      <c r="H524" s="22">
        <f t="shared" si="121"/>
        <v>0.94994189757844083</v>
      </c>
      <c r="I524" s="17">
        <f t="shared" si="114"/>
        <v>130.37636412726977</v>
      </c>
      <c r="J524" s="18">
        <f t="shared" si="115"/>
        <v>-31.32636412726977</v>
      </c>
      <c r="K524" s="21">
        <f t="shared" si="122"/>
        <v>-31.798868350263135</v>
      </c>
      <c r="L524" s="22">
        <f t="shared" si="123"/>
        <v>0.47250422299336492</v>
      </c>
      <c r="M524" s="17">
        <f t="shared" si="116"/>
        <v>45.934587743268068</v>
      </c>
      <c r="N524" s="18">
        <f t="shared" si="117"/>
        <v>53.115412256731929</v>
      </c>
      <c r="O524" s="21">
        <f t="shared" si="124"/>
        <v>53.220830997482636</v>
      </c>
      <c r="P524" s="22">
        <f t="shared" si="125"/>
        <v>-0.10541874075070723</v>
      </c>
      <c r="Q524" s="17">
        <f t="shared" si="118"/>
        <v>98.415046096953148</v>
      </c>
      <c r="R524" s="18">
        <f t="shared" si="119"/>
        <v>0.63495390304684918</v>
      </c>
      <c r="S524" s="21">
        <f t="shared" si="126"/>
        <v>0.28502911766227612</v>
      </c>
      <c r="T524" s="22">
        <f t="shared" si="127"/>
        <v>0.34992478538457306</v>
      </c>
    </row>
    <row r="525" spans="1:20" x14ac:dyDescent="0.25">
      <c r="A525">
        <v>2007</v>
      </c>
      <c r="B525" t="s">
        <v>511</v>
      </c>
      <c r="C525" s="8">
        <v>166.93</v>
      </c>
      <c r="D525" s="8">
        <v>99.21</v>
      </c>
      <c r="E525" s="17">
        <f t="shared" si="112"/>
        <v>201.56780770178284</v>
      </c>
      <c r="F525" s="18">
        <f t="shared" si="113"/>
        <v>-102.35780770178285</v>
      </c>
      <c r="G525" s="21">
        <f t="shared" si="120"/>
        <v>-102.51874556492298</v>
      </c>
      <c r="H525" s="22">
        <f t="shared" si="121"/>
        <v>0.16093786314013414</v>
      </c>
      <c r="I525" s="17">
        <f t="shared" si="114"/>
        <v>130.37244227866347</v>
      </c>
      <c r="J525" s="18">
        <f t="shared" si="115"/>
        <v>-31.162442278663477</v>
      </c>
      <c r="K525" s="21">
        <f t="shared" si="122"/>
        <v>-31.32636412726977</v>
      </c>
      <c r="L525" s="22">
        <f t="shared" si="123"/>
        <v>0.163921848606293</v>
      </c>
      <c r="M525" s="17">
        <f t="shared" si="116"/>
        <v>45.927053876138388</v>
      </c>
      <c r="N525" s="18">
        <f t="shared" si="117"/>
        <v>53.282946123861606</v>
      </c>
      <c r="O525" s="21">
        <f t="shared" si="124"/>
        <v>53.115412256731929</v>
      </c>
      <c r="P525" s="22">
        <f t="shared" si="125"/>
        <v>0.16753386712967711</v>
      </c>
      <c r="Q525" s="17">
        <f t="shared" si="118"/>
        <v>98.410358126861809</v>
      </c>
      <c r="R525" s="18">
        <f t="shared" si="119"/>
        <v>0.79964187313818513</v>
      </c>
      <c r="S525" s="21">
        <f t="shared" si="126"/>
        <v>0.63495390304684918</v>
      </c>
      <c r="T525" s="22">
        <f t="shared" si="127"/>
        <v>0.16468797009133596</v>
      </c>
    </row>
    <row r="526" spans="1:20" x14ac:dyDescent="0.25">
      <c r="A526">
        <v>2006</v>
      </c>
      <c r="B526" t="s">
        <v>512</v>
      </c>
      <c r="C526" s="8">
        <v>167.17</v>
      </c>
      <c r="D526" s="8">
        <v>99.23</v>
      </c>
      <c r="E526" s="17">
        <f t="shared" si="112"/>
        <v>201.59031641714606</v>
      </c>
      <c r="F526" s="18">
        <f t="shared" si="113"/>
        <v>-102.36031641714605</v>
      </c>
      <c r="G526" s="21">
        <f t="shared" si="120"/>
        <v>-102.35780770178285</v>
      </c>
      <c r="H526" s="22">
        <f t="shared" si="121"/>
        <v>-2.508715363205738E-3</v>
      </c>
      <c r="I526" s="17">
        <f t="shared" si="114"/>
        <v>130.46656664521444</v>
      </c>
      <c r="J526" s="18">
        <f t="shared" si="115"/>
        <v>-31.236566645214438</v>
      </c>
      <c r="K526" s="21">
        <f t="shared" si="122"/>
        <v>-31.162442278663477</v>
      </c>
      <c r="L526" s="22">
        <f t="shared" si="123"/>
        <v>-7.412436655096144E-2</v>
      </c>
      <c r="M526" s="17">
        <f t="shared" si="116"/>
        <v>46.107866687250976</v>
      </c>
      <c r="N526" s="18">
        <f t="shared" si="117"/>
        <v>53.122133312749028</v>
      </c>
      <c r="O526" s="21">
        <f t="shared" si="124"/>
        <v>53.282946123861606</v>
      </c>
      <c r="P526" s="22">
        <f t="shared" si="125"/>
        <v>-0.16081281111257795</v>
      </c>
      <c r="Q526" s="17">
        <f t="shared" si="118"/>
        <v>98.52286940905411</v>
      </c>
      <c r="R526" s="18">
        <f t="shared" si="119"/>
        <v>0.70713059094589426</v>
      </c>
      <c r="S526" s="21">
        <f t="shared" si="126"/>
        <v>0.79964187313818513</v>
      </c>
      <c r="T526" s="22">
        <f t="shared" si="127"/>
        <v>-9.2511282192290878E-2</v>
      </c>
    </row>
    <row r="527" spans="1:20" x14ac:dyDescent="0.25">
      <c r="A527">
        <v>2005</v>
      </c>
      <c r="B527" t="s">
        <v>513</v>
      </c>
      <c r="C527" s="8">
        <v>165.93</v>
      </c>
      <c r="D527" s="8">
        <v>97.78</v>
      </c>
      <c r="E527" s="17">
        <f t="shared" si="112"/>
        <v>201.47402138776937</v>
      </c>
      <c r="F527" s="18">
        <f t="shared" si="113"/>
        <v>-103.69402138776937</v>
      </c>
      <c r="G527" s="21">
        <f t="shared" si="120"/>
        <v>-102.36031641714605</v>
      </c>
      <c r="H527" s="22">
        <f t="shared" si="121"/>
        <v>-1.3337049706233159</v>
      </c>
      <c r="I527" s="17">
        <f t="shared" si="114"/>
        <v>129.98025741803434</v>
      </c>
      <c r="J527" s="18">
        <f t="shared" si="115"/>
        <v>-32.20025741803434</v>
      </c>
      <c r="K527" s="21">
        <f t="shared" si="122"/>
        <v>-31.236566645214438</v>
      </c>
      <c r="L527" s="22">
        <f t="shared" si="123"/>
        <v>-0.96369077281990201</v>
      </c>
      <c r="M527" s="17">
        <f t="shared" si="116"/>
        <v>45.173667163169199</v>
      </c>
      <c r="N527" s="18">
        <f t="shared" si="117"/>
        <v>52.606332836830802</v>
      </c>
      <c r="O527" s="21">
        <f t="shared" si="124"/>
        <v>53.122133312749028</v>
      </c>
      <c r="P527" s="22">
        <f t="shared" si="125"/>
        <v>-0.5158004759182262</v>
      </c>
      <c r="Q527" s="17">
        <f t="shared" si="118"/>
        <v>97.941561117727176</v>
      </c>
      <c r="R527" s="18">
        <f t="shared" si="119"/>
        <v>-0.16156111772717452</v>
      </c>
      <c r="S527" s="21">
        <f t="shared" si="126"/>
        <v>0.70713059094589426</v>
      </c>
      <c r="T527" s="22">
        <f t="shared" si="127"/>
        <v>-0.86869170867306877</v>
      </c>
    </row>
    <row r="528" spans="1:20" x14ac:dyDescent="0.25">
      <c r="A528">
        <v>2004</v>
      </c>
      <c r="B528" t="s">
        <v>514</v>
      </c>
      <c r="C528" s="8">
        <v>165.45</v>
      </c>
      <c r="D528" s="8">
        <v>97.9</v>
      </c>
      <c r="E528" s="17">
        <f t="shared" ref="E528:E591" si="128">+$G$3*$C528+$G$4</f>
        <v>201.42900395704291</v>
      </c>
      <c r="F528" s="18">
        <f t="shared" ref="F528:F591" si="129">+$D528-E528</f>
        <v>-103.5290039570429</v>
      </c>
      <c r="G528" s="21">
        <f t="shared" si="120"/>
        <v>-103.69402138776937</v>
      </c>
      <c r="H528" s="22">
        <f t="shared" si="121"/>
        <v>0.16501743072646491</v>
      </c>
      <c r="I528" s="17">
        <f t="shared" ref="I528:I591" si="130">+$G$5*$C528+$G$6</f>
        <v>129.79200868493234</v>
      </c>
      <c r="J528" s="18">
        <f t="shared" ref="J528:J591" si="131">+$D528-I528</f>
        <v>-31.892008684932335</v>
      </c>
      <c r="K528" s="21">
        <f t="shared" si="122"/>
        <v>-32.20025741803434</v>
      </c>
      <c r="L528" s="22">
        <f t="shared" si="123"/>
        <v>0.30824873310200473</v>
      </c>
      <c r="M528" s="17">
        <f t="shared" ref="M528:M591" si="132">+$G$7*$C528+$G$8</f>
        <v>44.812041540943966</v>
      </c>
      <c r="N528" s="18">
        <f t="shared" ref="N528:N591" si="133">+$D528-M528</f>
        <v>53.08795845905604</v>
      </c>
      <c r="O528" s="21">
        <f t="shared" si="124"/>
        <v>52.606332836830802</v>
      </c>
      <c r="P528" s="22">
        <f t="shared" si="125"/>
        <v>0.48162562222523775</v>
      </c>
      <c r="Q528" s="17">
        <f t="shared" ref="Q528:Q591" si="134">+$G$9*$C528+$G$10</f>
        <v>97.716538553342531</v>
      </c>
      <c r="R528" s="18">
        <f t="shared" ref="R528:R591" si="135">+$D528-Q528</f>
        <v>0.18346144665747488</v>
      </c>
      <c r="S528" s="21">
        <f t="shared" si="126"/>
        <v>-0.16156111772717452</v>
      </c>
      <c r="T528" s="22">
        <f t="shared" si="127"/>
        <v>0.3450225643846494</v>
      </c>
    </row>
    <row r="529" spans="1:20" x14ac:dyDescent="0.25">
      <c r="A529">
        <v>2003</v>
      </c>
      <c r="B529" t="s">
        <v>515</v>
      </c>
      <c r="C529" s="8">
        <v>165.30799999999999</v>
      </c>
      <c r="D529" s="8">
        <v>97.88</v>
      </c>
      <c r="E529" s="17">
        <f t="shared" si="128"/>
        <v>201.41568630045299</v>
      </c>
      <c r="F529" s="18">
        <f t="shared" si="129"/>
        <v>-103.53568630045299</v>
      </c>
      <c r="G529" s="21">
        <f t="shared" ref="G529:G592" si="136">+F528</f>
        <v>-103.5290039570429</v>
      </c>
      <c r="H529" s="22">
        <f t="shared" ref="H529:H592" si="137">+F529-G529</f>
        <v>-6.6823434100911072E-3</v>
      </c>
      <c r="I529" s="17">
        <f t="shared" si="130"/>
        <v>129.73631843472302</v>
      </c>
      <c r="J529" s="18">
        <f t="shared" si="131"/>
        <v>-31.856318434723022</v>
      </c>
      <c r="K529" s="21">
        <f t="shared" ref="K529:K592" si="138">+J528</f>
        <v>-31.892008684932335</v>
      </c>
      <c r="L529" s="22">
        <f t="shared" ref="L529:L592" si="139">+J529-K529</f>
        <v>3.569025020931349E-2</v>
      </c>
      <c r="M529" s="17">
        <f t="shared" si="132"/>
        <v>44.705060627702352</v>
      </c>
      <c r="N529" s="18">
        <f t="shared" si="133"/>
        <v>53.174939372297644</v>
      </c>
      <c r="O529" s="21">
        <f t="shared" ref="O529:O592" si="140">+N528</f>
        <v>53.08795845905604</v>
      </c>
      <c r="P529" s="22">
        <f t="shared" ref="P529:P592" si="141">+N529-O529</f>
        <v>8.698091324160373E-2</v>
      </c>
      <c r="Q529" s="17">
        <f t="shared" si="134"/>
        <v>97.649969378045412</v>
      </c>
      <c r="R529" s="18">
        <f t="shared" si="135"/>
        <v>0.23003062195458313</v>
      </c>
      <c r="S529" s="21">
        <f t="shared" ref="S529:S592" si="142">+R528</f>
        <v>0.18346144665747488</v>
      </c>
      <c r="T529" s="22">
        <f t="shared" ref="T529:T592" si="143">+R529-S529</f>
        <v>4.6569175297108245E-2</v>
      </c>
    </row>
    <row r="530" spans="1:20" x14ac:dyDescent="0.25">
      <c r="A530">
        <v>2002</v>
      </c>
      <c r="B530" t="s">
        <v>516</v>
      </c>
      <c r="C530" s="8">
        <v>166.3</v>
      </c>
      <c r="D530" s="8">
        <v>99.15</v>
      </c>
      <c r="E530" s="17">
        <f t="shared" si="128"/>
        <v>201.50872232395434</v>
      </c>
      <c r="F530" s="18">
        <f t="shared" si="129"/>
        <v>-102.35872232395434</v>
      </c>
      <c r="G530" s="21">
        <f t="shared" si="136"/>
        <v>-103.53568630045299</v>
      </c>
      <c r="H530" s="22">
        <f t="shared" si="137"/>
        <v>1.176963976498655</v>
      </c>
      <c r="I530" s="17">
        <f t="shared" si="130"/>
        <v>130.12536581646711</v>
      </c>
      <c r="J530" s="18">
        <f t="shared" si="131"/>
        <v>-30.975365816467104</v>
      </c>
      <c r="K530" s="21">
        <f t="shared" si="138"/>
        <v>-31.856318434723022</v>
      </c>
      <c r="L530" s="22">
        <f t="shared" si="139"/>
        <v>0.8809526182559182</v>
      </c>
      <c r="M530" s="17">
        <f t="shared" si="132"/>
        <v>45.45242024696779</v>
      </c>
      <c r="N530" s="18">
        <f t="shared" si="133"/>
        <v>53.697579753032215</v>
      </c>
      <c r="O530" s="21">
        <f t="shared" si="140"/>
        <v>53.174939372297644</v>
      </c>
      <c r="P530" s="22">
        <f t="shared" si="141"/>
        <v>0.52264038073457186</v>
      </c>
      <c r="Q530" s="17">
        <f t="shared" si="134"/>
        <v>98.115016011106988</v>
      </c>
      <c r="R530" s="18">
        <f t="shared" si="135"/>
        <v>1.0349839888930177</v>
      </c>
      <c r="S530" s="21">
        <f t="shared" si="142"/>
        <v>0.23003062195458313</v>
      </c>
      <c r="T530" s="22">
        <f t="shared" si="143"/>
        <v>0.80495336693843456</v>
      </c>
    </row>
    <row r="531" spans="1:20" x14ac:dyDescent="0.25">
      <c r="A531">
        <v>2001</v>
      </c>
      <c r="B531" t="s">
        <v>517</v>
      </c>
      <c r="C531" s="8">
        <v>165.22</v>
      </c>
      <c r="D531" s="8">
        <v>98.23</v>
      </c>
      <c r="E531" s="17">
        <f t="shared" si="128"/>
        <v>201.4074331048198</v>
      </c>
      <c r="F531" s="18">
        <f t="shared" si="129"/>
        <v>-103.1774331048198</v>
      </c>
      <c r="G531" s="21">
        <f t="shared" si="136"/>
        <v>-102.35872232395434</v>
      </c>
      <c r="H531" s="22">
        <f t="shared" si="137"/>
        <v>-0.81871078086545879</v>
      </c>
      <c r="I531" s="17">
        <f t="shared" si="130"/>
        <v>129.70180616698764</v>
      </c>
      <c r="J531" s="18">
        <f t="shared" si="131"/>
        <v>-31.471806166987633</v>
      </c>
      <c r="K531" s="21">
        <f t="shared" si="138"/>
        <v>-30.975365816467104</v>
      </c>
      <c r="L531" s="22">
        <f t="shared" si="139"/>
        <v>-0.49644035052052971</v>
      </c>
      <c r="M531" s="17">
        <f t="shared" si="132"/>
        <v>44.638762596961058</v>
      </c>
      <c r="N531" s="18">
        <f t="shared" si="133"/>
        <v>53.591237403038946</v>
      </c>
      <c r="O531" s="21">
        <f t="shared" si="140"/>
        <v>53.697579753032215</v>
      </c>
      <c r="P531" s="22">
        <f t="shared" si="141"/>
        <v>-0.10634234999326964</v>
      </c>
      <c r="Q531" s="17">
        <f t="shared" si="134"/>
        <v>97.608715241241569</v>
      </c>
      <c r="R531" s="18">
        <f t="shared" si="135"/>
        <v>0.62128475875843492</v>
      </c>
      <c r="S531" s="21">
        <f t="shared" si="142"/>
        <v>1.0349839888930177</v>
      </c>
      <c r="T531" s="22">
        <f t="shared" si="143"/>
        <v>-0.41369923013458276</v>
      </c>
    </row>
    <row r="532" spans="1:20" x14ac:dyDescent="0.25">
      <c r="A532">
        <v>2000</v>
      </c>
      <c r="B532" t="s">
        <v>518</v>
      </c>
      <c r="C532" s="8">
        <v>165.83</v>
      </c>
      <c r="D532" s="8">
        <v>98.89</v>
      </c>
      <c r="E532" s="17">
        <f t="shared" si="128"/>
        <v>201.46464275636802</v>
      </c>
      <c r="F532" s="18">
        <f t="shared" si="129"/>
        <v>-102.57464275636802</v>
      </c>
      <c r="G532" s="21">
        <f t="shared" si="136"/>
        <v>-103.1774331048198</v>
      </c>
      <c r="H532" s="22">
        <f t="shared" si="137"/>
        <v>0.60279034845177648</v>
      </c>
      <c r="I532" s="17">
        <f t="shared" si="130"/>
        <v>129.94103893197143</v>
      </c>
      <c r="J532" s="18">
        <f t="shared" si="131"/>
        <v>-31.051038931971433</v>
      </c>
      <c r="K532" s="21">
        <f t="shared" si="138"/>
        <v>-31.471806166987633</v>
      </c>
      <c r="L532" s="22">
        <f t="shared" si="139"/>
        <v>0.42076723501619995</v>
      </c>
      <c r="M532" s="17">
        <f t="shared" si="132"/>
        <v>45.09832849187228</v>
      </c>
      <c r="N532" s="18">
        <f t="shared" si="133"/>
        <v>53.79167150812772</v>
      </c>
      <c r="O532" s="21">
        <f t="shared" si="140"/>
        <v>53.591237403038946</v>
      </c>
      <c r="P532" s="22">
        <f t="shared" si="141"/>
        <v>0.20043410508877457</v>
      </c>
      <c r="Q532" s="17">
        <f t="shared" si="134"/>
        <v>97.894681416813711</v>
      </c>
      <c r="R532" s="18">
        <f t="shared" si="135"/>
        <v>0.99531858318628963</v>
      </c>
      <c r="S532" s="21">
        <f t="shared" si="142"/>
        <v>0.62128475875843492</v>
      </c>
      <c r="T532" s="22">
        <f t="shared" si="143"/>
        <v>0.37403382442785471</v>
      </c>
    </row>
    <row r="533" spans="1:20" x14ac:dyDescent="0.25">
      <c r="A533">
        <v>1999</v>
      </c>
      <c r="B533" t="s">
        <v>519</v>
      </c>
      <c r="C533" s="8">
        <v>163.44499999999999</v>
      </c>
      <c r="D533" s="8">
        <v>97.8</v>
      </c>
      <c r="E533" s="17">
        <f t="shared" si="128"/>
        <v>201.24096239744588</v>
      </c>
      <c r="F533" s="18">
        <f t="shared" si="129"/>
        <v>-103.44096239744589</v>
      </c>
      <c r="G533" s="21">
        <f t="shared" si="136"/>
        <v>-102.57464275636802</v>
      </c>
      <c r="H533" s="22">
        <f t="shared" si="137"/>
        <v>-0.8663196410778653</v>
      </c>
      <c r="I533" s="17">
        <f t="shared" si="130"/>
        <v>129.00567803937096</v>
      </c>
      <c r="J533" s="18">
        <f t="shared" si="131"/>
        <v>-31.205678039370966</v>
      </c>
      <c r="K533" s="21">
        <f t="shared" si="138"/>
        <v>-31.051038931971433</v>
      </c>
      <c r="L533" s="22">
        <f t="shared" si="139"/>
        <v>-0.15463910739953235</v>
      </c>
      <c r="M533" s="17">
        <f t="shared" si="132"/>
        <v>43.301501181440756</v>
      </c>
      <c r="N533" s="18">
        <f t="shared" si="133"/>
        <v>54.498498818559241</v>
      </c>
      <c r="O533" s="21">
        <f t="shared" si="140"/>
        <v>53.79167150812772</v>
      </c>
      <c r="P533" s="22">
        <f t="shared" si="141"/>
        <v>0.70682731043152103</v>
      </c>
      <c r="Q533" s="17">
        <f t="shared" si="134"/>
        <v>96.776600550027581</v>
      </c>
      <c r="R533" s="18">
        <f t="shared" si="135"/>
        <v>1.0233994499724162</v>
      </c>
      <c r="S533" s="21">
        <f t="shared" si="142"/>
        <v>0.99531858318628963</v>
      </c>
      <c r="T533" s="22">
        <f t="shared" si="143"/>
        <v>2.8080866786126535E-2</v>
      </c>
    </row>
    <row r="534" spans="1:20" x14ac:dyDescent="0.25">
      <c r="A534">
        <v>1998</v>
      </c>
      <c r="B534" t="s">
        <v>520</v>
      </c>
      <c r="C534" s="8">
        <v>164.35</v>
      </c>
      <c r="D534" s="8">
        <v>98.73</v>
      </c>
      <c r="E534" s="17">
        <f t="shared" si="128"/>
        <v>201.32583901162809</v>
      </c>
      <c r="F534" s="18">
        <f t="shared" si="129"/>
        <v>-102.59583901162809</v>
      </c>
      <c r="G534" s="21">
        <f t="shared" si="136"/>
        <v>-103.44096239744589</v>
      </c>
      <c r="H534" s="22">
        <f t="shared" si="137"/>
        <v>0.8451233858178</v>
      </c>
      <c r="I534" s="17">
        <f t="shared" si="130"/>
        <v>129.3606053382403</v>
      </c>
      <c r="J534" s="18">
        <f t="shared" si="131"/>
        <v>-30.630605338240301</v>
      </c>
      <c r="K534" s="21">
        <f t="shared" si="138"/>
        <v>-31.205678039370966</v>
      </c>
      <c r="L534" s="22">
        <f t="shared" si="139"/>
        <v>0.57507270113066511</v>
      </c>
      <c r="M534" s="17">
        <f t="shared" si="132"/>
        <v>43.983316156677873</v>
      </c>
      <c r="N534" s="18">
        <f t="shared" si="133"/>
        <v>54.746683843322131</v>
      </c>
      <c r="O534" s="21">
        <f t="shared" si="140"/>
        <v>54.498498818559241</v>
      </c>
      <c r="P534" s="22">
        <f t="shared" si="141"/>
        <v>0.24818502476288984</v>
      </c>
      <c r="Q534" s="17">
        <f t="shared" si="134"/>
        <v>97.200861843294433</v>
      </c>
      <c r="R534" s="18">
        <f t="shared" si="135"/>
        <v>1.5291381567055709</v>
      </c>
      <c r="S534" s="21">
        <f t="shared" si="142"/>
        <v>1.0233994499724162</v>
      </c>
      <c r="T534" s="22">
        <f t="shared" si="143"/>
        <v>0.50573870673315469</v>
      </c>
    </row>
    <row r="535" spans="1:20" x14ac:dyDescent="0.25">
      <c r="A535">
        <v>1997</v>
      </c>
      <c r="B535" t="s">
        <v>521</v>
      </c>
      <c r="C535" s="8">
        <v>163.56</v>
      </c>
      <c r="D535" s="8">
        <v>97.68</v>
      </c>
      <c r="E535" s="17">
        <f t="shared" si="128"/>
        <v>201.25174782355745</v>
      </c>
      <c r="F535" s="18">
        <f t="shared" si="129"/>
        <v>-103.57174782355744</v>
      </c>
      <c r="G535" s="21">
        <f t="shared" si="136"/>
        <v>-102.59583901162809</v>
      </c>
      <c r="H535" s="22">
        <f t="shared" si="137"/>
        <v>-0.97590881192935797</v>
      </c>
      <c r="I535" s="17">
        <f t="shared" si="130"/>
        <v>129.05077929834331</v>
      </c>
      <c r="J535" s="18">
        <f t="shared" si="131"/>
        <v>-31.370779298343308</v>
      </c>
      <c r="K535" s="21">
        <f t="shared" si="138"/>
        <v>-30.630605338240301</v>
      </c>
      <c r="L535" s="22">
        <f t="shared" si="139"/>
        <v>-0.74017396010300729</v>
      </c>
      <c r="M535" s="17">
        <f t="shared" si="132"/>
        <v>43.388140653432217</v>
      </c>
      <c r="N535" s="18">
        <f t="shared" si="133"/>
        <v>54.29185934656779</v>
      </c>
      <c r="O535" s="21">
        <f t="shared" si="140"/>
        <v>54.746683843322131</v>
      </c>
      <c r="P535" s="22">
        <f t="shared" si="141"/>
        <v>-0.45482449675434111</v>
      </c>
      <c r="Q535" s="17">
        <f t="shared" si="134"/>
        <v>96.830512206078069</v>
      </c>
      <c r="R535" s="18">
        <f t="shared" si="135"/>
        <v>0.84948779392193785</v>
      </c>
      <c r="S535" s="21">
        <f t="shared" si="142"/>
        <v>1.5291381567055709</v>
      </c>
      <c r="T535" s="22">
        <f t="shared" si="143"/>
        <v>-0.679650362783633</v>
      </c>
    </row>
    <row r="536" spans="1:20" x14ac:dyDescent="0.25">
      <c r="A536">
        <v>1996</v>
      </c>
      <c r="B536" t="s">
        <v>522</v>
      </c>
      <c r="C536" s="8">
        <v>161.27199999999999</v>
      </c>
      <c r="D536" s="8">
        <v>96.43</v>
      </c>
      <c r="E536" s="17">
        <f t="shared" si="128"/>
        <v>201.03716473709463</v>
      </c>
      <c r="F536" s="18">
        <f t="shared" si="129"/>
        <v>-104.60716473709462</v>
      </c>
      <c r="G536" s="21">
        <f t="shared" si="136"/>
        <v>-103.57174782355744</v>
      </c>
      <c r="H536" s="22">
        <f t="shared" si="137"/>
        <v>-1.0354169135371762</v>
      </c>
      <c r="I536" s="17">
        <f t="shared" si="130"/>
        <v>128.15346033722389</v>
      </c>
      <c r="J536" s="18">
        <f t="shared" si="131"/>
        <v>-31.723460337223884</v>
      </c>
      <c r="K536" s="21">
        <f t="shared" si="138"/>
        <v>-31.370779298343308</v>
      </c>
      <c r="L536" s="22">
        <f t="shared" si="139"/>
        <v>-0.35268103888057567</v>
      </c>
      <c r="M536" s="17">
        <f t="shared" si="132"/>
        <v>41.664391854158708</v>
      </c>
      <c r="N536" s="18">
        <f t="shared" si="133"/>
        <v>54.765608145841298</v>
      </c>
      <c r="O536" s="21">
        <f t="shared" si="140"/>
        <v>54.29185934656779</v>
      </c>
      <c r="P536" s="22">
        <f t="shared" si="141"/>
        <v>0.47374879927350833</v>
      </c>
      <c r="Q536" s="17">
        <f t="shared" si="134"/>
        <v>95.757904649178002</v>
      </c>
      <c r="R536" s="18">
        <f t="shared" si="135"/>
        <v>0.67209535082200489</v>
      </c>
      <c r="S536" s="21">
        <f t="shared" si="142"/>
        <v>0.84948779392193785</v>
      </c>
      <c r="T536" s="22">
        <f t="shared" si="143"/>
        <v>-0.17739244309993296</v>
      </c>
    </row>
    <row r="537" spans="1:20" x14ac:dyDescent="0.25">
      <c r="A537">
        <v>1995</v>
      </c>
      <c r="B537" t="s">
        <v>523</v>
      </c>
      <c r="C537" s="8">
        <v>162.72999999999999</v>
      </c>
      <c r="D537" s="8">
        <v>97.45</v>
      </c>
      <c r="E537" s="17">
        <f t="shared" si="128"/>
        <v>201.17390518292626</v>
      </c>
      <c r="F537" s="18">
        <f t="shared" si="129"/>
        <v>-103.72390518292626</v>
      </c>
      <c r="G537" s="21">
        <f t="shared" si="136"/>
        <v>-104.60716473709462</v>
      </c>
      <c r="H537" s="22">
        <f t="shared" si="137"/>
        <v>0.88325955416836166</v>
      </c>
      <c r="I537" s="17">
        <f t="shared" si="130"/>
        <v>128.72526586402114</v>
      </c>
      <c r="J537" s="18">
        <f t="shared" si="131"/>
        <v>-31.275265864021137</v>
      </c>
      <c r="K537" s="21">
        <f t="shared" si="138"/>
        <v>-31.723460337223884</v>
      </c>
      <c r="L537" s="22">
        <f t="shared" si="139"/>
        <v>0.44819447320274719</v>
      </c>
      <c r="M537" s="17">
        <f t="shared" si="132"/>
        <v>42.762829681667782</v>
      </c>
      <c r="N537" s="18">
        <f t="shared" si="133"/>
        <v>54.687170318332221</v>
      </c>
      <c r="O537" s="21">
        <f t="shared" si="140"/>
        <v>54.765608145841298</v>
      </c>
      <c r="P537" s="22">
        <f t="shared" si="141"/>
        <v>-7.8437827509077351E-2</v>
      </c>
      <c r="Q537" s="17">
        <f t="shared" si="134"/>
        <v>96.441410688496319</v>
      </c>
      <c r="R537" s="18">
        <f t="shared" si="135"/>
        <v>1.0085893115036839</v>
      </c>
      <c r="S537" s="21">
        <f t="shared" si="142"/>
        <v>0.67209535082200489</v>
      </c>
      <c r="T537" s="22">
        <f t="shared" si="143"/>
        <v>0.33649396068167903</v>
      </c>
    </row>
    <row r="538" spans="1:20" x14ac:dyDescent="0.25">
      <c r="A538">
        <v>1994</v>
      </c>
      <c r="B538" t="s">
        <v>524</v>
      </c>
      <c r="C538" s="8">
        <v>164.8</v>
      </c>
      <c r="D538" s="8">
        <v>98.2</v>
      </c>
      <c r="E538" s="17">
        <f t="shared" si="128"/>
        <v>201.36804285293414</v>
      </c>
      <c r="F538" s="18">
        <f t="shared" si="129"/>
        <v>-103.16804285293414</v>
      </c>
      <c r="G538" s="21">
        <f t="shared" si="136"/>
        <v>-103.72390518292626</v>
      </c>
      <c r="H538" s="22">
        <f t="shared" si="137"/>
        <v>0.5558623299921237</v>
      </c>
      <c r="I538" s="17">
        <f t="shared" si="130"/>
        <v>129.53708852552342</v>
      </c>
      <c r="J538" s="18">
        <f t="shared" si="131"/>
        <v>-31.337088525523413</v>
      </c>
      <c r="K538" s="21">
        <f t="shared" si="138"/>
        <v>-31.275265864021137</v>
      </c>
      <c r="L538" s="22">
        <f t="shared" si="139"/>
        <v>-6.1822661502276333E-2</v>
      </c>
      <c r="M538" s="17">
        <f t="shared" si="132"/>
        <v>44.322340177514022</v>
      </c>
      <c r="N538" s="18">
        <f t="shared" si="133"/>
        <v>53.877659822485981</v>
      </c>
      <c r="O538" s="21">
        <f t="shared" si="140"/>
        <v>54.687170318332221</v>
      </c>
      <c r="P538" s="22">
        <f t="shared" si="141"/>
        <v>-0.80951049584624002</v>
      </c>
      <c r="Q538" s="17">
        <f t="shared" si="134"/>
        <v>97.411820497405031</v>
      </c>
      <c r="R538" s="18">
        <f t="shared" si="135"/>
        <v>0.78817950259497138</v>
      </c>
      <c r="S538" s="21">
        <f t="shared" si="142"/>
        <v>1.0085893115036839</v>
      </c>
      <c r="T538" s="22">
        <f t="shared" si="143"/>
        <v>-0.22040980890871253</v>
      </c>
    </row>
    <row r="539" spans="1:20" x14ac:dyDescent="0.25">
      <c r="A539">
        <v>1993</v>
      </c>
      <c r="B539" t="s">
        <v>525</v>
      </c>
      <c r="C539" s="8">
        <v>164.8</v>
      </c>
      <c r="D539" s="8">
        <v>98.8</v>
      </c>
      <c r="E539" s="17">
        <f t="shared" si="128"/>
        <v>201.36804285293414</v>
      </c>
      <c r="F539" s="18">
        <f t="shared" si="129"/>
        <v>-102.56804285293414</v>
      </c>
      <c r="G539" s="21">
        <f t="shared" si="136"/>
        <v>-103.16804285293414</v>
      </c>
      <c r="H539" s="22">
        <f t="shared" si="137"/>
        <v>0.59999999999999432</v>
      </c>
      <c r="I539" s="17">
        <f t="shared" si="130"/>
        <v>129.53708852552342</v>
      </c>
      <c r="J539" s="18">
        <f t="shared" si="131"/>
        <v>-30.737088525523419</v>
      </c>
      <c r="K539" s="21">
        <f t="shared" si="138"/>
        <v>-31.337088525523413</v>
      </c>
      <c r="L539" s="22">
        <f t="shared" si="139"/>
        <v>0.59999999999999432</v>
      </c>
      <c r="M539" s="17">
        <f t="shared" si="132"/>
        <v>44.322340177514022</v>
      </c>
      <c r="N539" s="18">
        <f t="shared" si="133"/>
        <v>54.477659822485975</v>
      </c>
      <c r="O539" s="21">
        <f t="shared" si="140"/>
        <v>53.877659822485981</v>
      </c>
      <c r="P539" s="22">
        <f t="shared" si="141"/>
        <v>0.59999999999999432</v>
      </c>
      <c r="Q539" s="17">
        <f t="shared" si="134"/>
        <v>97.411820497405031</v>
      </c>
      <c r="R539" s="18">
        <f t="shared" si="135"/>
        <v>1.3881795025949657</v>
      </c>
      <c r="S539" s="21">
        <f t="shared" si="142"/>
        <v>0.78817950259497138</v>
      </c>
      <c r="T539" s="22">
        <f t="shared" si="143"/>
        <v>0.59999999999999432</v>
      </c>
    </row>
    <row r="540" spans="1:20" x14ac:dyDescent="0.25">
      <c r="A540">
        <v>1992</v>
      </c>
      <c r="B540" t="s">
        <v>526</v>
      </c>
      <c r="C540" s="8">
        <v>163.09800000000001</v>
      </c>
      <c r="D540" s="8">
        <v>97.73</v>
      </c>
      <c r="E540" s="17">
        <f t="shared" si="128"/>
        <v>201.20841854648322</v>
      </c>
      <c r="F540" s="18">
        <f t="shared" si="129"/>
        <v>-103.47841854648321</v>
      </c>
      <c r="G540" s="21">
        <f t="shared" si="136"/>
        <v>-102.56804285293414</v>
      </c>
      <c r="H540" s="22">
        <f t="shared" si="137"/>
        <v>-0.91037569354907077</v>
      </c>
      <c r="I540" s="17">
        <f t="shared" si="130"/>
        <v>128.86958989273268</v>
      </c>
      <c r="J540" s="18">
        <f t="shared" si="131"/>
        <v>-31.139589892732673</v>
      </c>
      <c r="K540" s="21">
        <f t="shared" si="138"/>
        <v>-30.737088525523419</v>
      </c>
      <c r="L540" s="22">
        <f t="shared" si="139"/>
        <v>-0.40250136720925411</v>
      </c>
      <c r="M540" s="17">
        <f t="shared" si="132"/>
        <v>43.040075992040457</v>
      </c>
      <c r="N540" s="18">
        <f t="shared" si="133"/>
        <v>54.689924007959547</v>
      </c>
      <c r="O540" s="21">
        <f t="shared" si="140"/>
        <v>54.477659822485975</v>
      </c>
      <c r="P540" s="22">
        <f t="shared" si="141"/>
        <v>0.21226418547357184</v>
      </c>
      <c r="Q540" s="17">
        <f t="shared" si="134"/>
        <v>96.613927987857878</v>
      </c>
      <c r="R540" s="18">
        <f t="shared" si="135"/>
        <v>1.1160720121421264</v>
      </c>
      <c r="S540" s="21">
        <f t="shared" si="142"/>
        <v>1.3881795025949657</v>
      </c>
      <c r="T540" s="22">
        <f t="shared" si="143"/>
        <v>-0.27210749045283933</v>
      </c>
    </row>
    <row r="541" spans="1:20" x14ac:dyDescent="0.25">
      <c r="A541">
        <v>1991</v>
      </c>
      <c r="B541" t="s">
        <v>527</v>
      </c>
      <c r="C541" s="8">
        <v>161.75</v>
      </c>
      <c r="D541" s="8">
        <v>96.76</v>
      </c>
      <c r="E541" s="17">
        <f t="shared" si="128"/>
        <v>201.08199459519307</v>
      </c>
      <c r="F541" s="18">
        <f t="shared" si="129"/>
        <v>-104.32199459519306</v>
      </c>
      <c r="G541" s="21">
        <f t="shared" si="136"/>
        <v>-103.47841854648321</v>
      </c>
      <c r="H541" s="22">
        <f t="shared" si="137"/>
        <v>-0.84357604870984915</v>
      </c>
      <c r="I541" s="17">
        <f t="shared" si="130"/>
        <v>128.3409247006046</v>
      </c>
      <c r="J541" s="18">
        <f t="shared" si="131"/>
        <v>-31.580924700604598</v>
      </c>
      <c r="K541" s="21">
        <f t="shared" si="138"/>
        <v>-31.139589892732673</v>
      </c>
      <c r="L541" s="22">
        <f t="shared" si="139"/>
        <v>-0.44133480787192525</v>
      </c>
      <c r="M541" s="17">
        <f t="shared" si="132"/>
        <v>42.024510702957983</v>
      </c>
      <c r="N541" s="18">
        <f t="shared" si="133"/>
        <v>54.735489297042022</v>
      </c>
      <c r="O541" s="21">
        <f t="shared" si="140"/>
        <v>54.689924007959547</v>
      </c>
      <c r="P541" s="22">
        <f t="shared" si="141"/>
        <v>4.5565289082475147E-2</v>
      </c>
      <c r="Q541" s="17">
        <f t="shared" si="134"/>
        <v>95.981989619544365</v>
      </c>
      <c r="R541" s="18">
        <f t="shared" si="135"/>
        <v>0.77801038045564042</v>
      </c>
      <c r="S541" s="21">
        <f t="shared" si="142"/>
        <v>1.1160720121421264</v>
      </c>
      <c r="T541" s="22">
        <f t="shared" si="143"/>
        <v>-0.33806163168648595</v>
      </c>
    </row>
    <row r="542" spans="1:20" x14ac:dyDescent="0.25">
      <c r="A542">
        <v>1990</v>
      </c>
      <c r="B542" t="s">
        <v>528</v>
      </c>
      <c r="C542" s="8">
        <v>164.21</v>
      </c>
      <c r="D542" s="8">
        <v>98.474999999999994</v>
      </c>
      <c r="E542" s="17">
        <f t="shared" si="128"/>
        <v>201.31270892766619</v>
      </c>
      <c r="F542" s="18">
        <f t="shared" si="129"/>
        <v>-102.8377089276662</v>
      </c>
      <c r="G542" s="21">
        <f t="shared" si="136"/>
        <v>-104.32199459519306</v>
      </c>
      <c r="H542" s="22">
        <f t="shared" si="137"/>
        <v>1.4842856675268621</v>
      </c>
      <c r="I542" s="17">
        <f t="shared" si="130"/>
        <v>129.30569945775227</v>
      </c>
      <c r="J542" s="18">
        <f t="shared" si="131"/>
        <v>-30.830699457752274</v>
      </c>
      <c r="K542" s="21">
        <f t="shared" si="138"/>
        <v>-31.580924700604598</v>
      </c>
      <c r="L542" s="22">
        <f t="shared" si="139"/>
        <v>0.7502252428523235</v>
      </c>
      <c r="M542" s="17">
        <f t="shared" si="132"/>
        <v>43.877842016862189</v>
      </c>
      <c r="N542" s="18">
        <f t="shared" si="133"/>
        <v>54.597157983137805</v>
      </c>
      <c r="O542" s="21">
        <f t="shared" si="140"/>
        <v>54.735489297042022</v>
      </c>
      <c r="P542" s="22">
        <f t="shared" si="141"/>
        <v>-0.13833131390421727</v>
      </c>
      <c r="Q542" s="17">
        <f t="shared" si="134"/>
        <v>97.135230262015583</v>
      </c>
      <c r="R542" s="18">
        <f t="shared" si="135"/>
        <v>1.3397697379844118</v>
      </c>
      <c r="S542" s="21">
        <f t="shared" si="142"/>
        <v>0.77801038045564042</v>
      </c>
      <c r="T542" s="22">
        <f t="shared" si="143"/>
        <v>0.56175935752877137</v>
      </c>
    </row>
    <row r="543" spans="1:20" x14ac:dyDescent="0.25">
      <c r="A543">
        <v>1989</v>
      </c>
      <c r="B543" t="s">
        <v>529</v>
      </c>
      <c r="C543" s="8">
        <v>163.17500000000001</v>
      </c>
      <c r="D543" s="8">
        <v>97.710999999999999</v>
      </c>
      <c r="E543" s="17">
        <f t="shared" si="128"/>
        <v>201.21564009266226</v>
      </c>
      <c r="F543" s="18">
        <f t="shared" si="129"/>
        <v>-103.50464009266226</v>
      </c>
      <c r="G543" s="21">
        <f t="shared" si="136"/>
        <v>-102.8377089276662</v>
      </c>
      <c r="H543" s="22">
        <f t="shared" si="137"/>
        <v>-0.66693116499605765</v>
      </c>
      <c r="I543" s="17">
        <f t="shared" si="130"/>
        <v>128.8997881270011</v>
      </c>
      <c r="J543" s="18">
        <f t="shared" si="131"/>
        <v>-31.188788127001104</v>
      </c>
      <c r="K543" s="21">
        <f t="shared" si="138"/>
        <v>-30.830699457752274</v>
      </c>
      <c r="L543" s="22">
        <f t="shared" si="139"/>
        <v>-0.35808866924882921</v>
      </c>
      <c r="M543" s="17">
        <f t="shared" si="132"/>
        <v>43.098086768939083</v>
      </c>
      <c r="N543" s="18">
        <f t="shared" si="133"/>
        <v>54.612913231060915</v>
      </c>
      <c r="O543" s="21">
        <f t="shared" si="140"/>
        <v>54.597157983137805</v>
      </c>
      <c r="P543" s="22">
        <f t="shared" si="141"/>
        <v>1.5755247923110005E-2</v>
      </c>
      <c r="Q543" s="17">
        <f t="shared" si="134"/>
        <v>96.650025357561233</v>
      </c>
      <c r="R543" s="18">
        <f t="shared" si="135"/>
        <v>1.0609746424387652</v>
      </c>
      <c r="S543" s="21">
        <f t="shared" si="142"/>
        <v>1.3397697379844118</v>
      </c>
      <c r="T543" s="22">
        <f t="shared" si="143"/>
        <v>-0.27879509554564663</v>
      </c>
    </row>
    <row r="544" spans="1:20" x14ac:dyDescent="0.25">
      <c r="A544">
        <v>1988</v>
      </c>
      <c r="B544" t="s">
        <v>530</v>
      </c>
      <c r="C544" s="8">
        <v>164.44</v>
      </c>
      <c r="D544" s="8">
        <v>98.35</v>
      </c>
      <c r="E544" s="17">
        <f t="shared" si="128"/>
        <v>201.3342797798893</v>
      </c>
      <c r="F544" s="18">
        <f t="shared" si="129"/>
        <v>-102.98427977988931</v>
      </c>
      <c r="G544" s="21">
        <f t="shared" si="136"/>
        <v>-103.50464009266226</v>
      </c>
      <c r="H544" s="22">
        <f t="shared" si="137"/>
        <v>0.52036031277295081</v>
      </c>
      <c r="I544" s="17">
        <f t="shared" si="130"/>
        <v>129.39590197569694</v>
      </c>
      <c r="J544" s="18">
        <f t="shared" si="131"/>
        <v>-31.04590197569695</v>
      </c>
      <c r="K544" s="21">
        <f t="shared" si="138"/>
        <v>-31.188788127001104</v>
      </c>
      <c r="L544" s="22">
        <f t="shared" si="139"/>
        <v>0.14288615130415394</v>
      </c>
      <c r="M544" s="17">
        <f t="shared" si="132"/>
        <v>44.051120960845097</v>
      </c>
      <c r="N544" s="18">
        <f t="shared" si="133"/>
        <v>54.298879039154897</v>
      </c>
      <c r="O544" s="21">
        <f t="shared" si="140"/>
        <v>54.612913231060915</v>
      </c>
      <c r="P544" s="22">
        <f t="shared" si="141"/>
        <v>-0.31403419190601767</v>
      </c>
      <c r="Q544" s="17">
        <f t="shared" si="134"/>
        <v>97.243053574116544</v>
      </c>
      <c r="R544" s="18">
        <f t="shared" si="135"/>
        <v>1.10694642588345</v>
      </c>
      <c r="S544" s="21">
        <f t="shared" si="142"/>
        <v>1.0609746424387652</v>
      </c>
      <c r="T544" s="22">
        <f t="shared" si="143"/>
        <v>4.5971783444684888E-2</v>
      </c>
    </row>
    <row r="545" spans="1:20" x14ac:dyDescent="0.25">
      <c r="A545">
        <v>1987</v>
      </c>
      <c r="B545" t="s">
        <v>531</v>
      </c>
      <c r="C545" s="8">
        <v>165.73500000000001</v>
      </c>
      <c r="D545" s="8">
        <v>99.51</v>
      </c>
      <c r="E545" s="17">
        <f t="shared" si="128"/>
        <v>201.45573305653673</v>
      </c>
      <c r="F545" s="18">
        <f t="shared" si="129"/>
        <v>-101.94573305653672</v>
      </c>
      <c r="G545" s="21">
        <f t="shared" si="136"/>
        <v>-102.98427977988931</v>
      </c>
      <c r="H545" s="22">
        <f t="shared" si="137"/>
        <v>1.0385467233525816</v>
      </c>
      <c r="I545" s="17">
        <f t="shared" si="130"/>
        <v>129.90378137021168</v>
      </c>
      <c r="J545" s="18">
        <f t="shared" si="131"/>
        <v>-30.39378137021167</v>
      </c>
      <c r="K545" s="21">
        <f t="shared" si="138"/>
        <v>-31.04590197569695</v>
      </c>
      <c r="L545" s="22">
        <f t="shared" si="139"/>
        <v>0.65212060548527973</v>
      </c>
      <c r="M545" s="17">
        <f t="shared" si="132"/>
        <v>45.026756754140209</v>
      </c>
      <c r="N545" s="18">
        <f t="shared" si="133"/>
        <v>54.483243245859796</v>
      </c>
      <c r="O545" s="21">
        <f t="shared" si="140"/>
        <v>54.298879039154897</v>
      </c>
      <c r="P545" s="22">
        <f t="shared" si="141"/>
        <v>0.18436420670489895</v>
      </c>
      <c r="Q545" s="17">
        <f t="shared" si="134"/>
        <v>97.850145700945916</v>
      </c>
      <c r="R545" s="18">
        <f t="shared" si="135"/>
        <v>1.6598542990540892</v>
      </c>
      <c r="S545" s="21">
        <f t="shared" si="142"/>
        <v>1.10694642588345</v>
      </c>
      <c r="T545" s="22">
        <f t="shared" si="143"/>
        <v>0.55290787317063916</v>
      </c>
    </row>
    <row r="546" spans="1:20" x14ac:dyDescent="0.25">
      <c r="A546">
        <v>1986</v>
      </c>
      <c r="B546" t="s">
        <v>532</v>
      </c>
      <c r="C546" s="8">
        <v>163.44999999999999</v>
      </c>
      <c r="D546" s="8">
        <v>98.29</v>
      </c>
      <c r="E546" s="17">
        <f t="shared" si="128"/>
        <v>201.24143132901597</v>
      </c>
      <c r="F546" s="18">
        <f t="shared" si="129"/>
        <v>-102.95143132901596</v>
      </c>
      <c r="G546" s="21">
        <f t="shared" si="136"/>
        <v>-101.94573305653672</v>
      </c>
      <c r="H546" s="22">
        <f t="shared" si="137"/>
        <v>-1.0056982724792363</v>
      </c>
      <c r="I546" s="17">
        <f t="shared" si="130"/>
        <v>129.00763896367411</v>
      </c>
      <c r="J546" s="18">
        <f t="shared" si="131"/>
        <v>-30.717638963674105</v>
      </c>
      <c r="K546" s="21">
        <f t="shared" si="138"/>
        <v>-30.39378137021167</v>
      </c>
      <c r="L546" s="22">
        <f t="shared" si="139"/>
        <v>-0.32385759346243503</v>
      </c>
      <c r="M546" s="17">
        <f t="shared" si="132"/>
        <v>43.305268115005603</v>
      </c>
      <c r="N546" s="18">
        <f t="shared" si="133"/>
        <v>54.984731884994403</v>
      </c>
      <c r="O546" s="21">
        <f t="shared" si="140"/>
        <v>54.483243245859796</v>
      </c>
      <c r="P546" s="22">
        <f t="shared" si="141"/>
        <v>0.50148863913460673</v>
      </c>
      <c r="Q546" s="17">
        <f t="shared" si="134"/>
        <v>96.778944535073251</v>
      </c>
      <c r="R546" s="18">
        <f t="shared" si="135"/>
        <v>1.5110554649267556</v>
      </c>
      <c r="S546" s="21">
        <f t="shared" si="142"/>
        <v>1.6598542990540892</v>
      </c>
      <c r="T546" s="22">
        <f t="shared" si="143"/>
        <v>-0.14879883412733363</v>
      </c>
    </row>
    <row r="547" spans="1:20" x14ac:dyDescent="0.25">
      <c r="A547">
        <v>1985</v>
      </c>
      <c r="B547" t="s">
        <v>533</v>
      </c>
      <c r="C547" s="8">
        <v>159.4</v>
      </c>
      <c r="D547" s="8">
        <v>95.69</v>
      </c>
      <c r="E547" s="17">
        <f t="shared" si="128"/>
        <v>200.8615967572614</v>
      </c>
      <c r="F547" s="18">
        <f t="shared" si="129"/>
        <v>-105.1715967572614</v>
      </c>
      <c r="G547" s="21">
        <f t="shared" si="136"/>
        <v>-102.95143132901596</v>
      </c>
      <c r="H547" s="22">
        <f t="shared" si="137"/>
        <v>-2.2201654282454371</v>
      </c>
      <c r="I547" s="17">
        <f t="shared" si="130"/>
        <v>127.41929027812617</v>
      </c>
      <c r="J547" s="18">
        <f t="shared" si="131"/>
        <v>-31.729290278126172</v>
      </c>
      <c r="K547" s="21">
        <f t="shared" si="138"/>
        <v>-30.717638963674105</v>
      </c>
      <c r="L547" s="22">
        <f t="shared" si="139"/>
        <v>-1.0116513144520667</v>
      </c>
      <c r="M547" s="17">
        <f t="shared" si="132"/>
        <v>40.254051927480404</v>
      </c>
      <c r="N547" s="18">
        <f t="shared" si="133"/>
        <v>55.435948072519594</v>
      </c>
      <c r="O547" s="21">
        <f t="shared" si="140"/>
        <v>54.984731884994403</v>
      </c>
      <c r="P547" s="22">
        <f t="shared" si="141"/>
        <v>0.45121618752519055</v>
      </c>
      <c r="Q547" s="17">
        <f t="shared" si="134"/>
        <v>94.880316648077965</v>
      </c>
      <c r="R547" s="18">
        <f t="shared" si="135"/>
        <v>0.80968335192203256</v>
      </c>
      <c r="S547" s="21">
        <f t="shared" si="142"/>
        <v>1.5110554649267556</v>
      </c>
      <c r="T547" s="22">
        <f t="shared" si="143"/>
        <v>-0.70137211300472302</v>
      </c>
    </row>
    <row r="548" spans="1:20" x14ac:dyDescent="0.25">
      <c r="A548">
        <v>1984</v>
      </c>
      <c r="B548" t="s">
        <v>534</v>
      </c>
      <c r="C548" s="8">
        <v>159.07</v>
      </c>
      <c r="D548" s="8">
        <v>95.974999999999994</v>
      </c>
      <c r="E548" s="17">
        <f t="shared" si="128"/>
        <v>200.83064727363697</v>
      </c>
      <c r="F548" s="18">
        <f t="shared" si="129"/>
        <v>-104.85564727363698</v>
      </c>
      <c r="G548" s="21">
        <f t="shared" si="136"/>
        <v>-105.1715967572614</v>
      </c>
      <c r="H548" s="22">
        <f t="shared" si="137"/>
        <v>0.3159494836244221</v>
      </c>
      <c r="I548" s="17">
        <f t="shared" si="130"/>
        <v>127.28986927411856</v>
      </c>
      <c r="J548" s="18">
        <f t="shared" si="131"/>
        <v>-31.314869274118564</v>
      </c>
      <c r="K548" s="21">
        <f t="shared" si="138"/>
        <v>-31.729290278126172</v>
      </c>
      <c r="L548" s="22">
        <f t="shared" si="139"/>
        <v>0.41442100400760751</v>
      </c>
      <c r="M548" s="17">
        <f t="shared" si="132"/>
        <v>40.005434312200563</v>
      </c>
      <c r="N548" s="18">
        <f t="shared" si="133"/>
        <v>55.969565687799431</v>
      </c>
      <c r="O548" s="21">
        <f t="shared" si="140"/>
        <v>55.435948072519594</v>
      </c>
      <c r="P548" s="22">
        <f t="shared" si="141"/>
        <v>0.53361761527983731</v>
      </c>
      <c r="Q548" s="17">
        <f t="shared" si="134"/>
        <v>94.725613635063524</v>
      </c>
      <c r="R548" s="18">
        <f t="shared" si="135"/>
        <v>1.2493863649364698</v>
      </c>
      <c r="S548" s="21">
        <f t="shared" si="142"/>
        <v>0.80968335192203256</v>
      </c>
      <c r="T548" s="22">
        <f t="shared" si="143"/>
        <v>0.43970301301443726</v>
      </c>
    </row>
    <row r="549" spans="1:20" x14ac:dyDescent="0.25">
      <c r="A549">
        <v>1983</v>
      </c>
      <c r="B549" t="s">
        <v>535</v>
      </c>
      <c r="C549" s="8">
        <v>157.06</v>
      </c>
      <c r="D549" s="8">
        <v>94.71</v>
      </c>
      <c r="E549" s="17">
        <f t="shared" si="128"/>
        <v>200.64213678246989</v>
      </c>
      <c r="F549" s="18">
        <f t="shared" si="129"/>
        <v>-105.9321367824699</v>
      </c>
      <c r="G549" s="21">
        <f t="shared" si="136"/>
        <v>-104.85564727363698</v>
      </c>
      <c r="H549" s="22">
        <f t="shared" si="137"/>
        <v>-1.0764895088329212</v>
      </c>
      <c r="I549" s="17">
        <f t="shared" si="130"/>
        <v>126.50157770425403</v>
      </c>
      <c r="J549" s="18">
        <f t="shared" si="131"/>
        <v>-31.791577704254038</v>
      </c>
      <c r="K549" s="21">
        <f t="shared" si="138"/>
        <v>-31.314869274118564</v>
      </c>
      <c r="L549" s="22">
        <f t="shared" si="139"/>
        <v>-0.47670843013547426</v>
      </c>
      <c r="M549" s="17">
        <f t="shared" si="132"/>
        <v>38.491127019132506</v>
      </c>
      <c r="N549" s="18">
        <f t="shared" si="133"/>
        <v>56.218872980867488</v>
      </c>
      <c r="O549" s="21">
        <f t="shared" si="140"/>
        <v>55.969565687799431</v>
      </c>
      <c r="P549" s="22">
        <f t="shared" si="141"/>
        <v>0.24930729306805688</v>
      </c>
      <c r="Q549" s="17">
        <f t="shared" si="134"/>
        <v>93.783331646702905</v>
      </c>
      <c r="R549" s="18">
        <f t="shared" si="135"/>
        <v>0.92666835329708874</v>
      </c>
      <c r="S549" s="21">
        <f t="shared" si="142"/>
        <v>1.2493863649364698</v>
      </c>
      <c r="T549" s="22">
        <f t="shared" si="143"/>
        <v>-0.32271801163938107</v>
      </c>
    </row>
    <row r="550" spans="1:20" x14ac:dyDescent="0.25">
      <c r="A550">
        <v>1982</v>
      </c>
      <c r="B550" t="s">
        <v>536</v>
      </c>
      <c r="C550" s="8">
        <v>158.57499999999999</v>
      </c>
      <c r="D550" s="8">
        <v>95.62</v>
      </c>
      <c r="E550" s="17">
        <f t="shared" si="128"/>
        <v>200.78422304820029</v>
      </c>
      <c r="F550" s="18">
        <f t="shared" si="129"/>
        <v>-105.16422304820028</v>
      </c>
      <c r="G550" s="21">
        <f t="shared" si="136"/>
        <v>-105.9321367824699</v>
      </c>
      <c r="H550" s="22">
        <f t="shared" si="137"/>
        <v>0.76791373426961229</v>
      </c>
      <c r="I550" s="17">
        <f t="shared" si="130"/>
        <v>127.09573776810714</v>
      </c>
      <c r="J550" s="18">
        <f t="shared" si="131"/>
        <v>-31.475737768107138</v>
      </c>
      <c r="K550" s="21">
        <f t="shared" si="138"/>
        <v>-31.791577704254038</v>
      </c>
      <c r="L550" s="22">
        <f t="shared" si="139"/>
        <v>0.31583993614690087</v>
      </c>
      <c r="M550" s="17">
        <f t="shared" si="132"/>
        <v>39.632507889280816</v>
      </c>
      <c r="N550" s="18">
        <f t="shared" si="133"/>
        <v>55.987492110719188</v>
      </c>
      <c r="O550" s="21">
        <f t="shared" si="140"/>
        <v>56.218872980867488</v>
      </c>
      <c r="P550" s="22">
        <f t="shared" si="141"/>
        <v>-0.23138087014829978</v>
      </c>
      <c r="Q550" s="17">
        <f t="shared" si="134"/>
        <v>94.493559115541885</v>
      </c>
      <c r="R550" s="18">
        <f t="shared" si="135"/>
        <v>1.1264408844581197</v>
      </c>
      <c r="S550" s="21">
        <f t="shared" si="142"/>
        <v>0.92666835329708874</v>
      </c>
      <c r="T550" s="22">
        <f t="shared" si="143"/>
        <v>0.199772531161031</v>
      </c>
    </row>
    <row r="551" spans="1:20" x14ac:dyDescent="0.25">
      <c r="A551">
        <v>1981</v>
      </c>
      <c r="B551" t="s">
        <v>537</v>
      </c>
      <c r="C551" s="8">
        <v>160.13999999999999</v>
      </c>
      <c r="D551" s="8">
        <v>96.07</v>
      </c>
      <c r="E551" s="17">
        <f t="shared" si="128"/>
        <v>200.93099862963138</v>
      </c>
      <c r="F551" s="18">
        <f t="shared" si="129"/>
        <v>-104.86099862963138</v>
      </c>
      <c r="G551" s="21">
        <f t="shared" si="136"/>
        <v>-105.16422304820028</v>
      </c>
      <c r="H551" s="22">
        <f t="shared" si="137"/>
        <v>0.30322441856890237</v>
      </c>
      <c r="I551" s="17">
        <f t="shared" si="130"/>
        <v>127.70950707499171</v>
      </c>
      <c r="J551" s="18">
        <f t="shared" si="131"/>
        <v>-31.639507074991712</v>
      </c>
      <c r="K551" s="21">
        <f t="shared" si="138"/>
        <v>-31.475737768107138</v>
      </c>
      <c r="L551" s="22">
        <f t="shared" si="139"/>
        <v>-0.16376930688457492</v>
      </c>
      <c r="M551" s="17">
        <f t="shared" si="132"/>
        <v>40.811558095077586</v>
      </c>
      <c r="N551" s="18">
        <f t="shared" si="133"/>
        <v>55.258441904922407</v>
      </c>
      <c r="O551" s="21">
        <f t="shared" si="140"/>
        <v>55.987492110719188</v>
      </c>
      <c r="P551" s="22">
        <f t="shared" si="141"/>
        <v>-0.72905020579678137</v>
      </c>
      <c r="Q551" s="17">
        <f t="shared" si="134"/>
        <v>95.22722643483759</v>
      </c>
      <c r="R551" s="18">
        <f t="shared" si="135"/>
        <v>0.84277356516240332</v>
      </c>
      <c r="S551" s="21">
        <f t="shared" si="142"/>
        <v>1.1264408844581197</v>
      </c>
      <c r="T551" s="22">
        <f t="shared" si="143"/>
        <v>-0.28366731929571642</v>
      </c>
    </row>
    <row r="552" spans="1:20" x14ac:dyDescent="0.25">
      <c r="A552">
        <v>1980</v>
      </c>
      <c r="B552" t="s">
        <v>538</v>
      </c>
      <c r="C552" s="8">
        <v>161.08000000000001</v>
      </c>
      <c r="D552" s="8">
        <v>97.56</v>
      </c>
      <c r="E552" s="17">
        <f t="shared" si="128"/>
        <v>201.01915776480405</v>
      </c>
      <c r="F552" s="18">
        <f t="shared" si="129"/>
        <v>-103.45915776480405</v>
      </c>
      <c r="G552" s="21">
        <f t="shared" si="136"/>
        <v>-104.86099862963138</v>
      </c>
      <c r="H552" s="22">
        <f t="shared" si="137"/>
        <v>1.4018408648273351</v>
      </c>
      <c r="I552" s="17">
        <f t="shared" si="130"/>
        <v>128.07816084398308</v>
      </c>
      <c r="J552" s="18">
        <f t="shared" si="131"/>
        <v>-30.518160843983082</v>
      </c>
      <c r="K552" s="21">
        <f t="shared" si="138"/>
        <v>-31.639507074991712</v>
      </c>
      <c r="L552" s="22">
        <f t="shared" si="139"/>
        <v>1.12134623100863</v>
      </c>
      <c r="M552" s="17">
        <f t="shared" si="132"/>
        <v>41.519741605268635</v>
      </c>
      <c r="N552" s="18">
        <f t="shared" si="133"/>
        <v>56.040258394731367</v>
      </c>
      <c r="O552" s="21">
        <f t="shared" si="140"/>
        <v>55.258441904922407</v>
      </c>
      <c r="P552" s="22">
        <f t="shared" si="141"/>
        <v>0.78181648980896057</v>
      </c>
      <c r="Q552" s="17">
        <f t="shared" si="134"/>
        <v>95.667895623424172</v>
      </c>
      <c r="R552" s="18">
        <f t="shared" si="135"/>
        <v>1.8921043765758299</v>
      </c>
      <c r="S552" s="21">
        <f t="shared" si="142"/>
        <v>0.84277356516240332</v>
      </c>
      <c r="T552" s="22">
        <f t="shared" si="143"/>
        <v>1.0493308114134265</v>
      </c>
    </row>
    <row r="553" spans="1:20" x14ac:dyDescent="0.25">
      <c r="A553">
        <v>1979</v>
      </c>
      <c r="B553" t="s">
        <v>539</v>
      </c>
      <c r="C553" s="8">
        <v>160.41999999999999</v>
      </c>
      <c r="D553" s="8">
        <v>97</v>
      </c>
      <c r="E553" s="17">
        <f t="shared" si="128"/>
        <v>200.95725879755514</v>
      </c>
      <c r="F553" s="18">
        <f t="shared" si="129"/>
        <v>-103.95725879755514</v>
      </c>
      <c r="G553" s="21">
        <f t="shared" si="136"/>
        <v>-103.45915776480405</v>
      </c>
      <c r="H553" s="22">
        <f t="shared" si="137"/>
        <v>-0.49810103275109441</v>
      </c>
      <c r="I553" s="17">
        <f t="shared" si="130"/>
        <v>127.81931883596786</v>
      </c>
      <c r="J553" s="18">
        <f t="shared" si="131"/>
        <v>-30.819318835967863</v>
      </c>
      <c r="K553" s="21">
        <f t="shared" si="138"/>
        <v>-30.518160843983082</v>
      </c>
      <c r="L553" s="22">
        <f t="shared" si="139"/>
        <v>-0.30115799198478044</v>
      </c>
      <c r="M553" s="17">
        <f t="shared" si="132"/>
        <v>41.022506374708954</v>
      </c>
      <c r="N553" s="18">
        <f t="shared" si="133"/>
        <v>55.977493625291046</v>
      </c>
      <c r="O553" s="21">
        <f t="shared" si="140"/>
        <v>56.040258394731367</v>
      </c>
      <c r="P553" s="22">
        <f t="shared" si="141"/>
        <v>-6.2764769440320833E-2</v>
      </c>
      <c r="Q553" s="17">
        <f t="shared" si="134"/>
        <v>95.358489597395291</v>
      </c>
      <c r="R553" s="18">
        <f t="shared" si="135"/>
        <v>1.6415104026047089</v>
      </c>
      <c r="S553" s="21">
        <f t="shared" si="142"/>
        <v>1.8921043765758299</v>
      </c>
      <c r="T553" s="22">
        <f t="shared" si="143"/>
        <v>-0.25059397397112093</v>
      </c>
    </row>
    <row r="554" spans="1:20" x14ac:dyDescent="0.25">
      <c r="A554">
        <v>1978</v>
      </c>
      <c r="B554" t="s">
        <v>540</v>
      </c>
      <c r="C554" s="8">
        <v>161.36000000000001</v>
      </c>
      <c r="D554" s="8">
        <v>98.58</v>
      </c>
      <c r="E554" s="17">
        <f t="shared" si="128"/>
        <v>201.04541793272782</v>
      </c>
      <c r="F554" s="18">
        <f t="shared" si="129"/>
        <v>-102.46541793272782</v>
      </c>
      <c r="G554" s="21">
        <f t="shared" si="136"/>
        <v>-103.95725879755514</v>
      </c>
      <c r="H554" s="22">
        <f t="shared" si="137"/>
        <v>1.4918408648273243</v>
      </c>
      <c r="I554" s="17">
        <f t="shared" si="130"/>
        <v>128.18797260495924</v>
      </c>
      <c r="J554" s="18">
        <f t="shared" si="131"/>
        <v>-29.607972604959244</v>
      </c>
      <c r="K554" s="21">
        <f t="shared" si="138"/>
        <v>-30.819318835967863</v>
      </c>
      <c r="L554" s="22">
        <f t="shared" si="139"/>
        <v>1.2113462310086192</v>
      </c>
      <c r="M554" s="17">
        <f t="shared" si="132"/>
        <v>41.730689884900016</v>
      </c>
      <c r="N554" s="18">
        <f t="shared" si="133"/>
        <v>56.849310115099982</v>
      </c>
      <c r="O554" s="21">
        <f t="shared" si="140"/>
        <v>55.977493625291046</v>
      </c>
      <c r="P554" s="22">
        <f t="shared" si="141"/>
        <v>0.87181648980893556</v>
      </c>
      <c r="Q554" s="17">
        <f t="shared" si="134"/>
        <v>95.799158785981859</v>
      </c>
      <c r="R554" s="18">
        <f t="shared" si="135"/>
        <v>2.7808412140181389</v>
      </c>
      <c r="S554" s="21">
        <f t="shared" si="142"/>
        <v>1.6415104026047089</v>
      </c>
      <c r="T554" s="22">
        <f t="shared" si="143"/>
        <v>1.13933081141343</v>
      </c>
    </row>
    <row r="555" spans="1:20" x14ac:dyDescent="0.25">
      <c r="A555">
        <v>1977</v>
      </c>
      <c r="B555" t="s">
        <v>541</v>
      </c>
      <c r="C555" s="8">
        <v>161.21</v>
      </c>
      <c r="D555" s="8">
        <v>98.08</v>
      </c>
      <c r="E555" s="17">
        <f t="shared" si="128"/>
        <v>201.03134998562578</v>
      </c>
      <c r="F555" s="18">
        <f t="shared" si="129"/>
        <v>-102.95134998562578</v>
      </c>
      <c r="G555" s="21">
        <f t="shared" si="136"/>
        <v>-102.46541793272782</v>
      </c>
      <c r="H555" s="22">
        <f t="shared" si="137"/>
        <v>-0.48593205289796515</v>
      </c>
      <c r="I555" s="17">
        <f t="shared" si="130"/>
        <v>128.12914487586488</v>
      </c>
      <c r="J555" s="18">
        <f t="shared" si="131"/>
        <v>-30.049144875864883</v>
      </c>
      <c r="K555" s="21">
        <f t="shared" si="138"/>
        <v>-29.607972604959244</v>
      </c>
      <c r="L555" s="22">
        <f t="shared" si="139"/>
        <v>-0.44117227090563915</v>
      </c>
      <c r="M555" s="17">
        <f t="shared" si="132"/>
        <v>41.617681877954638</v>
      </c>
      <c r="N555" s="18">
        <f t="shared" si="133"/>
        <v>56.46231812204536</v>
      </c>
      <c r="O555" s="21">
        <f t="shared" si="140"/>
        <v>56.849310115099982</v>
      </c>
      <c r="P555" s="22">
        <f t="shared" si="141"/>
        <v>-0.38699199305462173</v>
      </c>
      <c r="Q555" s="17">
        <f t="shared" si="134"/>
        <v>95.728839234611669</v>
      </c>
      <c r="R555" s="18">
        <f t="shared" si="135"/>
        <v>2.3511607653883289</v>
      </c>
      <c r="S555" s="21">
        <f t="shared" si="142"/>
        <v>2.7808412140181389</v>
      </c>
      <c r="T555" s="22">
        <f t="shared" si="143"/>
        <v>-0.42968044862981003</v>
      </c>
    </row>
    <row r="556" spans="1:20" x14ac:dyDescent="0.25">
      <c r="A556">
        <v>1976</v>
      </c>
      <c r="B556" t="s">
        <v>542</v>
      </c>
      <c r="C556" s="8">
        <v>161.28</v>
      </c>
      <c r="D556" s="8">
        <v>98.28</v>
      </c>
      <c r="E556" s="17">
        <f t="shared" si="128"/>
        <v>201.03791502760674</v>
      </c>
      <c r="F556" s="18">
        <f t="shared" si="129"/>
        <v>-102.75791502760674</v>
      </c>
      <c r="G556" s="21">
        <f t="shared" si="136"/>
        <v>-102.95134998562578</v>
      </c>
      <c r="H556" s="22">
        <f t="shared" si="137"/>
        <v>0.19343495801903998</v>
      </c>
      <c r="I556" s="17">
        <f t="shared" si="130"/>
        <v>128.15659781610893</v>
      </c>
      <c r="J556" s="18">
        <f t="shared" si="131"/>
        <v>-29.876597816108927</v>
      </c>
      <c r="K556" s="21">
        <f t="shared" si="138"/>
        <v>-30.049144875864883</v>
      </c>
      <c r="L556" s="22">
        <f t="shared" si="139"/>
        <v>0.17254705975595641</v>
      </c>
      <c r="M556" s="17">
        <f t="shared" si="132"/>
        <v>41.670418947862473</v>
      </c>
      <c r="N556" s="18">
        <f t="shared" si="133"/>
        <v>56.609581052137528</v>
      </c>
      <c r="O556" s="21">
        <f t="shared" si="140"/>
        <v>56.46231812204536</v>
      </c>
      <c r="P556" s="22">
        <f t="shared" si="141"/>
        <v>0.14726293009216818</v>
      </c>
      <c r="Q556" s="17">
        <f t="shared" si="134"/>
        <v>95.761655025251088</v>
      </c>
      <c r="R556" s="18">
        <f t="shared" si="135"/>
        <v>2.5183449747489135</v>
      </c>
      <c r="S556" s="21">
        <f t="shared" si="142"/>
        <v>2.3511607653883289</v>
      </c>
      <c r="T556" s="22">
        <f t="shared" si="143"/>
        <v>0.16718420936058465</v>
      </c>
    </row>
    <row r="557" spans="1:20" x14ac:dyDescent="0.25">
      <c r="A557">
        <v>1975</v>
      </c>
      <c r="B557" t="s">
        <v>543</v>
      </c>
      <c r="C557" s="8">
        <v>163.02000000000001</v>
      </c>
      <c r="D557" s="8">
        <v>99.67</v>
      </c>
      <c r="E557" s="17">
        <f t="shared" si="128"/>
        <v>201.20110321399017</v>
      </c>
      <c r="F557" s="18">
        <f t="shared" si="129"/>
        <v>-101.53110321399016</v>
      </c>
      <c r="G557" s="21">
        <f t="shared" si="136"/>
        <v>-102.75791502760674</v>
      </c>
      <c r="H557" s="22">
        <f t="shared" si="137"/>
        <v>1.2268118136165782</v>
      </c>
      <c r="I557" s="17">
        <f t="shared" si="130"/>
        <v>128.83899947360359</v>
      </c>
      <c r="J557" s="18">
        <f t="shared" si="131"/>
        <v>-29.168999473603591</v>
      </c>
      <c r="K557" s="21">
        <f t="shared" si="138"/>
        <v>-29.876597816108927</v>
      </c>
      <c r="L557" s="22">
        <f t="shared" si="139"/>
        <v>0.70759834250533515</v>
      </c>
      <c r="M557" s="17">
        <f t="shared" si="132"/>
        <v>42.981311828428858</v>
      </c>
      <c r="N557" s="18">
        <f t="shared" si="133"/>
        <v>56.688688171571144</v>
      </c>
      <c r="O557" s="21">
        <f t="shared" si="140"/>
        <v>56.609581052137528</v>
      </c>
      <c r="P557" s="22">
        <f t="shared" si="141"/>
        <v>7.910711943361548E-2</v>
      </c>
      <c r="Q557" s="17">
        <f t="shared" si="134"/>
        <v>96.577361821145374</v>
      </c>
      <c r="R557" s="18">
        <f t="shared" si="135"/>
        <v>3.092638178854628</v>
      </c>
      <c r="S557" s="21">
        <f t="shared" si="142"/>
        <v>2.5183449747489135</v>
      </c>
      <c r="T557" s="22">
        <f t="shared" si="143"/>
        <v>0.57429320410571449</v>
      </c>
    </row>
    <row r="558" spans="1:20" x14ac:dyDescent="0.25">
      <c r="A558">
        <v>1974</v>
      </c>
      <c r="B558" t="s">
        <v>544</v>
      </c>
      <c r="C558" s="8">
        <v>163.94499999999999</v>
      </c>
      <c r="D558" s="8">
        <v>100.07</v>
      </c>
      <c r="E558" s="17">
        <f t="shared" si="128"/>
        <v>201.28785555445262</v>
      </c>
      <c r="F558" s="18">
        <f t="shared" si="129"/>
        <v>-101.21785555445263</v>
      </c>
      <c r="G558" s="21">
        <f t="shared" si="136"/>
        <v>-101.53110321399016</v>
      </c>
      <c r="H558" s="22">
        <f t="shared" si="137"/>
        <v>0.31324765953753797</v>
      </c>
      <c r="I558" s="17">
        <f t="shared" si="130"/>
        <v>129.20177046968553</v>
      </c>
      <c r="J558" s="18">
        <f t="shared" si="131"/>
        <v>-29.131770469685534</v>
      </c>
      <c r="K558" s="21">
        <f t="shared" si="138"/>
        <v>-29.168999473603591</v>
      </c>
      <c r="L558" s="22">
        <f t="shared" si="139"/>
        <v>3.7229003918056947E-2</v>
      </c>
      <c r="M558" s="17">
        <f t="shared" si="132"/>
        <v>43.67819453792535</v>
      </c>
      <c r="N558" s="18">
        <f t="shared" si="133"/>
        <v>56.391805462074643</v>
      </c>
      <c r="O558" s="21">
        <f t="shared" si="140"/>
        <v>56.688688171571144</v>
      </c>
      <c r="P558" s="22">
        <f t="shared" si="141"/>
        <v>-0.29688270949650075</v>
      </c>
      <c r="Q558" s="17">
        <f t="shared" si="134"/>
        <v>97.010999054594905</v>
      </c>
      <c r="R558" s="18">
        <f t="shared" si="135"/>
        <v>3.0590009454050886</v>
      </c>
      <c r="S558" s="21">
        <f t="shared" si="142"/>
        <v>3.092638178854628</v>
      </c>
      <c r="T558" s="22">
        <f t="shared" si="143"/>
        <v>-3.3637233449539394E-2</v>
      </c>
    </row>
    <row r="559" spans="1:20" x14ac:dyDescent="0.25">
      <c r="A559">
        <v>1973</v>
      </c>
      <c r="B559" t="s">
        <v>545</v>
      </c>
      <c r="C559" s="8">
        <v>165.13</v>
      </c>
      <c r="D559" s="8">
        <v>101</v>
      </c>
      <c r="E559" s="17">
        <f t="shared" si="128"/>
        <v>201.39899233655859</v>
      </c>
      <c r="F559" s="18">
        <f t="shared" si="129"/>
        <v>-100.39899233655859</v>
      </c>
      <c r="G559" s="21">
        <f t="shared" si="136"/>
        <v>-101.21785555445263</v>
      </c>
      <c r="H559" s="22">
        <f t="shared" si="137"/>
        <v>0.81886321789403382</v>
      </c>
      <c r="I559" s="17">
        <f t="shared" si="130"/>
        <v>129.66650952953103</v>
      </c>
      <c r="J559" s="18">
        <f t="shared" si="131"/>
        <v>-28.666509529531027</v>
      </c>
      <c r="K559" s="21">
        <f t="shared" si="138"/>
        <v>-29.131770469685534</v>
      </c>
      <c r="L559" s="22">
        <f t="shared" si="139"/>
        <v>0.46526094015450781</v>
      </c>
      <c r="M559" s="17">
        <f t="shared" si="132"/>
        <v>44.570957792793834</v>
      </c>
      <c r="N559" s="18">
        <f t="shared" si="133"/>
        <v>56.429042207206166</v>
      </c>
      <c r="O559" s="21">
        <f t="shared" si="140"/>
        <v>56.391805462074643</v>
      </c>
      <c r="P559" s="22">
        <f t="shared" si="141"/>
        <v>3.7236745131522753E-2</v>
      </c>
      <c r="Q559" s="17">
        <f t="shared" si="134"/>
        <v>97.566523510419458</v>
      </c>
      <c r="R559" s="18">
        <f t="shared" si="135"/>
        <v>3.4334764895805421</v>
      </c>
      <c r="S559" s="21">
        <f t="shared" si="142"/>
        <v>3.0590009454050886</v>
      </c>
      <c r="T559" s="22">
        <f t="shared" si="143"/>
        <v>0.37447554417545348</v>
      </c>
    </row>
    <row r="560" spans="1:20" x14ac:dyDescent="0.25">
      <c r="A560">
        <v>1972</v>
      </c>
      <c r="B560" t="s">
        <v>546</v>
      </c>
      <c r="C560" s="8">
        <v>165.19200000000001</v>
      </c>
      <c r="D560" s="8">
        <v>101.28</v>
      </c>
      <c r="E560" s="17">
        <f t="shared" si="128"/>
        <v>201.40480708802744</v>
      </c>
      <c r="F560" s="18">
        <f t="shared" si="129"/>
        <v>-100.12480708802744</v>
      </c>
      <c r="G560" s="21">
        <f t="shared" si="136"/>
        <v>-100.39899233655859</v>
      </c>
      <c r="H560" s="22">
        <f t="shared" si="137"/>
        <v>0.274185248531154</v>
      </c>
      <c r="I560" s="17">
        <f t="shared" si="130"/>
        <v>129.69082499089006</v>
      </c>
      <c r="J560" s="18">
        <f t="shared" si="131"/>
        <v>-28.410824990890063</v>
      </c>
      <c r="K560" s="21">
        <f t="shared" si="138"/>
        <v>-28.666509529531027</v>
      </c>
      <c r="L560" s="22">
        <f t="shared" si="139"/>
        <v>0.25568453864096341</v>
      </c>
      <c r="M560" s="17">
        <f t="shared" si="132"/>
        <v>44.617667768997933</v>
      </c>
      <c r="N560" s="18">
        <f t="shared" si="133"/>
        <v>56.662332231002068</v>
      </c>
      <c r="O560" s="21">
        <f t="shared" si="140"/>
        <v>56.429042207206166</v>
      </c>
      <c r="P560" s="22">
        <f t="shared" si="141"/>
        <v>0.23329002379590236</v>
      </c>
      <c r="Q560" s="17">
        <f t="shared" si="134"/>
        <v>97.595588924985805</v>
      </c>
      <c r="R560" s="18">
        <f t="shared" si="135"/>
        <v>3.6844110750141965</v>
      </c>
      <c r="S560" s="21">
        <f t="shared" si="142"/>
        <v>3.4334764895805421</v>
      </c>
      <c r="T560" s="22">
        <f t="shared" si="143"/>
        <v>0.25093458543365443</v>
      </c>
    </row>
    <row r="561" spans="1:20" x14ac:dyDescent="0.25">
      <c r="A561">
        <v>1971</v>
      </c>
      <c r="B561" t="s">
        <v>547</v>
      </c>
      <c r="C561" s="8">
        <v>167.44</v>
      </c>
      <c r="D561" s="8">
        <v>102.47</v>
      </c>
      <c r="E561" s="17">
        <f t="shared" si="128"/>
        <v>201.61563872192971</v>
      </c>
      <c r="F561" s="18">
        <f t="shared" si="129"/>
        <v>-99.145638721929714</v>
      </c>
      <c r="G561" s="21">
        <f t="shared" si="136"/>
        <v>-100.12480708802744</v>
      </c>
      <c r="H561" s="22">
        <f t="shared" si="137"/>
        <v>0.97916836609772417</v>
      </c>
      <c r="I561" s="17">
        <f t="shared" si="130"/>
        <v>130.5724565575843</v>
      </c>
      <c r="J561" s="18">
        <f t="shared" si="131"/>
        <v>-28.102456557584304</v>
      </c>
      <c r="K561" s="21">
        <f t="shared" si="138"/>
        <v>-28.410824990890063</v>
      </c>
      <c r="L561" s="22">
        <f t="shared" si="139"/>
        <v>0.30836843330575903</v>
      </c>
      <c r="M561" s="17">
        <f t="shared" si="132"/>
        <v>46.311281099752662</v>
      </c>
      <c r="N561" s="18">
        <f t="shared" si="133"/>
        <v>56.158718900247337</v>
      </c>
      <c r="O561" s="21">
        <f t="shared" si="140"/>
        <v>56.662332231002068</v>
      </c>
      <c r="P561" s="22">
        <f t="shared" si="141"/>
        <v>-0.50361333075473169</v>
      </c>
      <c r="Q561" s="17">
        <f t="shared" si="134"/>
        <v>98.649444601520472</v>
      </c>
      <c r="R561" s="18">
        <f t="shared" si="135"/>
        <v>3.8205553984795273</v>
      </c>
      <c r="S561" s="21">
        <f t="shared" si="142"/>
        <v>3.6844110750141965</v>
      </c>
      <c r="T561" s="22">
        <f t="shared" si="143"/>
        <v>0.13614432346533079</v>
      </c>
    </row>
    <row r="562" spans="1:20" x14ac:dyDescent="0.25">
      <c r="A562">
        <v>1970</v>
      </c>
      <c r="B562" t="s">
        <v>548</v>
      </c>
      <c r="C562" s="8">
        <v>167.51</v>
      </c>
      <c r="D562" s="8">
        <v>102.68</v>
      </c>
      <c r="E562" s="17">
        <f t="shared" si="128"/>
        <v>201.62220376391065</v>
      </c>
      <c r="F562" s="18">
        <f t="shared" si="129"/>
        <v>-98.942203763910641</v>
      </c>
      <c r="G562" s="21">
        <f t="shared" si="136"/>
        <v>-99.145638721929714</v>
      </c>
      <c r="H562" s="22">
        <f t="shared" si="137"/>
        <v>0.20343495801907352</v>
      </c>
      <c r="I562" s="17">
        <f t="shared" si="130"/>
        <v>130.59990949782835</v>
      </c>
      <c r="J562" s="18">
        <f t="shared" si="131"/>
        <v>-27.919909497828343</v>
      </c>
      <c r="K562" s="21">
        <f t="shared" si="138"/>
        <v>-28.102456557584304</v>
      </c>
      <c r="L562" s="22">
        <f t="shared" si="139"/>
        <v>0.18254705975596153</v>
      </c>
      <c r="M562" s="17">
        <f t="shared" si="132"/>
        <v>46.364018169660497</v>
      </c>
      <c r="N562" s="18">
        <f t="shared" si="133"/>
        <v>56.31598183033951</v>
      </c>
      <c r="O562" s="21">
        <f t="shared" si="140"/>
        <v>56.158718900247337</v>
      </c>
      <c r="P562" s="22">
        <f t="shared" si="141"/>
        <v>0.15726293009217329</v>
      </c>
      <c r="Q562" s="17">
        <f t="shared" si="134"/>
        <v>98.68226039215989</v>
      </c>
      <c r="R562" s="18">
        <f t="shared" si="135"/>
        <v>3.9977396078401171</v>
      </c>
      <c r="S562" s="21">
        <f t="shared" si="142"/>
        <v>3.8205553984795273</v>
      </c>
      <c r="T562" s="22">
        <f t="shared" si="143"/>
        <v>0.17718420936058976</v>
      </c>
    </row>
    <row r="563" spans="1:20" x14ac:dyDescent="0.25">
      <c r="A563">
        <v>1969</v>
      </c>
      <c r="B563" t="s">
        <v>549</v>
      </c>
      <c r="C563" s="8">
        <v>168.155</v>
      </c>
      <c r="D563" s="8">
        <v>103.58</v>
      </c>
      <c r="E563" s="17">
        <f t="shared" si="128"/>
        <v>201.68269593644933</v>
      </c>
      <c r="F563" s="18">
        <f t="shared" si="129"/>
        <v>-98.102695936449337</v>
      </c>
      <c r="G563" s="21">
        <f t="shared" si="136"/>
        <v>-98.942203763910641</v>
      </c>
      <c r="H563" s="22">
        <f t="shared" si="137"/>
        <v>0.83950782746130415</v>
      </c>
      <c r="I563" s="17">
        <f t="shared" si="130"/>
        <v>130.85286873293413</v>
      </c>
      <c r="J563" s="18">
        <f t="shared" si="131"/>
        <v>-27.272868732934128</v>
      </c>
      <c r="K563" s="21">
        <f t="shared" si="138"/>
        <v>-27.919909497828343</v>
      </c>
      <c r="L563" s="22">
        <f t="shared" si="139"/>
        <v>0.64704076489421425</v>
      </c>
      <c r="M563" s="17">
        <f t="shared" si="132"/>
        <v>46.849952599525636</v>
      </c>
      <c r="N563" s="18">
        <f t="shared" si="133"/>
        <v>56.730047400474362</v>
      </c>
      <c r="O563" s="21">
        <f t="shared" si="140"/>
        <v>56.31598183033951</v>
      </c>
      <c r="P563" s="22">
        <f t="shared" si="141"/>
        <v>0.41406557013485212</v>
      </c>
      <c r="Q563" s="17">
        <f t="shared" si="134"/>
        <v>98.984634463051748</v>
      </c>
      <c r="R563" s="18">
        <f t="shared" si="135"/>
        <v>4.5953655369482505</v>
      </c>
      <c r="S563" s="21">
        <f t="shared" si="142"/>
        <v>3.9977396078401171</v>
      </c>
      <c r="T563" s="22">
        <f t="shared" si="143"/>
        <v>0.59762592910813339</v>
      </c>
    </row>
    <row r="564" spans="1:20" x14ac:dyDescent="0.25">
      <c r="A564">
        <v>1968</v>
      </c>
      <c r="B564" t="s">
        <v>550</v>
      </c>
      <c r="C564" s="8">
        <v>167.52500000000001</v>
      </c>
      <c r="D564" s="8">
        <v>103.06</v>
      </c>
      <c r="E564" s="17">
        <f t="shared" si="128"/>
        <v>201.62361055862084</v>
      </c>
      <c r="F564" s="18">
        <f t="shared" si="129"/>
        <v>-98.563610558620837</v>
      </c>
      <c r="G564" s="21">
        <f t="shared" si="136"/>
        <v>-98.102695936449337</v>
      </c>
      <c r="H564" s="22">
        <f t="shared" si="137"/>
        <v>-0.46091462217150081</v>
      </c>
      <c r="I564" s="17">
        <f t="shared" si="130"/>
        <v>130.60579227073777</v>
      </c>
      <c r="J564" s="18">
        <f t="shared" si="131"/>
        <v>-27.545792270737763</v>
      </c>
      <c r="K564" s="21">
        <f t="shared" si="138"/>
        <v>-27.272868732934128</v>
      </c>
      <c r="L564" s="22">
        <f t="shared" si="139"/>
        <v>-0.27292353780363499</v>
      </c>
      <c r="M564" s="17">
        <f t="shared" si="132"/>
        <v>46.375318970355039</v>
      </c>
      <c r="N564" s="18">
        <f t="shared" si="133"/>
        <v>56.684681029644963</v>
      </c>
      <c r="O564" s="21">
        <f t="shared" si="140"/>
        <v>56.730047400474362</v>
      </c>
      <c r="P564" s="22">
        <f t="shared" si="141"/>
        <v>-4.5366370829398761E-2</v>
      </c>
      <c r="Q564" s="17">
        <f t="shared" si="134"/>
        <v>98.689292347296927</v>
      </c>
      <c r="R564" s="18">
        <f t="shared" si="135"/>
        <v>4.370707652703075</v>
      </c>
      <c r="S564" s="21">
        <f t="shared" si="142"/>
        <v>4.5953655369482505</v>
      </c>
      <c r="T564" s="22">
        <f t="shared" si="143"/>
        <v>-0.22465788424517541</v>
      </c>
    </row>
    <row r="565" spans="1:20" x14ac:dyDescent="0.25">
      <c r="A565">
        <v>1967</v>
      </c>
      <c r="B565" t="s">
        <v>551</v>
      </c>
      <c r="C565" s="8">
        <v>167.95009999999999</v>
      </c>
      <c r="D565" s="8">
        <v>103.46</v>
      </c>
      <c r="E565" s="17">
        <f t="shared" si="128"/>
        <v>201.66347912070799</v>
      </c>
      <c r="F565" s="18">
        <f t="shared" si="129"/>
        <v>-98.203479120707996</v>
      </c>
      <c r="G565" s="21">
        <f t="shared" si="136"/>
        <v>-98.563610558620837</v>
      </c>
      <c r="H565" s="22">
        <f t="shared" si="137"/>
        <v>0.36013143791284108</v>
      </c>
      <c r="I565" s="17">
        <f t="shared" si="130"/>
        <v>130.77251005499122</v>
      </c>
      <c r="J565" s="18">
        <f t="shared" si="131"/>
        <v>-27.312510054991222</v>
      </c>
      <c r="K565" s="21">
        <f t="shared" si="138"/>
        <v>-27.545792270737763</v>
      </c>
      <c r="L565" s="22">
        <f t="shared" si="139"/>
        <v>0.23328221574654151</v>
      </c>
      <c r="M565" s="17">
        <f t="shared" si="132"/>
        <v>46.695583662038231</v>
      </c>
      <c r="N565" s="18">
        <f t="shared" si="133"/>
        <v>56.764416337961762</v>
      </c>
      <c r="O565" s="21">
        <f t="shared" si="140"/>
        <v>56.684681029644963</v>
      </c>
      <c r="P565" s="22">
        <f t="shared" si="141"/>
        <v>7.9735308316799092E-2</v>
      </c>
      <c r="Q565" s="17">
        <f t="shared" si="134"/>
        <v>98.888577955880052</v>
      </c>
      <c r="R565" s="18">
        <f t="shared" si="135"/>
        <v>4.5714220441199416</v>
      </c>
      <c r="S565" s="21">
        <f t="shared" si="142"/>
        <v>4.370707652703075</v>
      </c>
      <c r="T565" s="22">
        <f t="shared" si="143"/>
        <v>0.20071439141686653</v>
      </c>
    </row>
    <row r="566" spans="1:20" x14ac:dyDescent="0.25">
      <c r="A566">
        <v>1966</v>
      </c>
      <c r="B566" t="s">
        <v>552</v>
      </c>
      <c r="C566" s="8">
        <v>168.87</v>
      </c>
      <c r="D566" s="8">
        <v>104.15</v>
      </c>
      <c r="E566" s="17">
        <f t="shared" si="128"/>
        <v>201.74975315096896</v>
      </c>
      <c r="F566" s="18">
        <f t="shared" si="129"/>
        <v>-97.599753150968951</v>
      </c>
      <c r="G566" s="21">
        <f t="shared" si="136"/>
        <v>-98.203479120707996</v>
      </c>
      <c r="H566" s="22">
        <f t="shared" si="137"/>
        <v>0.60372596973904535</v>
      </c>
      <c r="I566" s="17">
        <f t="shared" si="130"/>
        <v>131.13328090828395</v>
      </c>
      <c r="J566" s="18">
        <f t="shared" si="131"/>
        <v>-26.983280908283945</v>
      </c>
      <c r="K566" s="21">
        <f t="shared" si="138"/>
        <v>-27.312510054991222</v>
      </c>
      <c r="L566" s="22">
        <f t="shared" si="139"/>
        <v>0.32922914670727721</v>
      </c>
      <c r="M566" s="17">
        <f t="shared" si="132"/>
        <v>47.388624099298596</v>
      </c>
      <c r="N566" s="18">
        <f t="shared" si="133"/>
        <v>56.76137590070141</v>
      </c>
      <c r="O566" s="21">
        <f t="shared" si="140"/>
        <v>56.764416337961762</v>
      </c>
      <c r="P566" s="22">
        <f t="shared" si="141"/>
        <v>-3.0404372603527463E-3</v>
      </c>
      <c r="Q566" s="17">
        <f t="shared" si="134"/>
        <v>99.31982432458301</v>
      </c>
      <c r="R566" s="18">
        <f t="shared" si="135"/>
        <v>4.8301756754169958</v>
      </c>
      <c r="S566" s="21">
        <f t="shared" si="142"/>
        <v>4.5714220441199416</v>
      </c>
      <c r="T566" s="22">
        <f t="shared" si="143"/>
        <v>0.2587536312970542</v>
      </c>
    </row>
    <row r="567" spans="1:20" x14ac:dyDescent="0.25">
      <c r="A567">
        <v>1965</v>
      </c>
      <c r="B567" t="s">
        <v>553</v>
      </c>
      <c r="C567" s="8">
        <v>169.17</v>
      </c>
      <c r="D567" s="8">
        <v>104.31</v>
      </c>
      <c r="E567" s="17">
        <f t="shared" si="128"/>
        <v>201.777889045173</v>
      </c>
      <c r="F567" s="18">
        <f t="shared" si="129"/>
        <v>-97.467889045172996</v>
      </c>
      <c r="G567" s="21">
        <f t="shared" si="136"/>
        <v>-97.599753150968951</v>
      </c>
      <c r="H567" s="22">
        <f t="shared" si="137"/>
        <v>0.13186410579595531</v>
      </c>
      <c r="I567" s="17">
        <f t="shared" si="130"/>
        <v>131.25093636647267</v>
      </c>
      <c r="J567" s="18">
        <f t="shared" si="131"/>
        <v>-26.94093636647267</v>
      </c>
      <c r="K567" s="21">
        <f t="shared" si="138"/>
        <v>-26.983280908283945</v>
      </c>
      <c r="L567" s="22">
        <f t="shared" si="139"/>
        <v>4.2344541811274894E-2</v>
      </c>
      <c r="M567" s="17">
        <f t="shared" si="132"/>
        <v>47.614640113189338</v>
      </c>
      <c r="N567" s="18">
        <f t="shared" si="133"/>
        <v>56.695359886810664</v>
      </c>
      <c r="O567" s="21">
        <f t="shared" si="140"/>
        <v>56.76137590070141</v>
      </c>
      <c r="P567" s="22">
        <f t="shared" si="141"/>
        <v>-6.6016013890745739E-2</v>
      </c>
      <c r="Q567" s="17">
        <f t="shared" si="134"/>
        <v>99.46046342732339</v>
      </c>
      <c r="R567" s="18">
        <f t="shared" si="135"/>
        <v>4.8495365726766124</v>
      </c>
      <c r="S567" s="21">
        <f t="shared" si="142"/>
        <v>4.8301756754169958</v>
      </c>
      <c r="T567" s="22">
        <f t="shared" si="143"/>
        <v>1.936089725961665E-2</v>
      </c>
    </row>
    <row r="568" spans="1:20" x14ac:dyDescent="0.25">
      <c r="A568">
        <v>1964</v>
      </c>
      <c r="B568" t="s">
        <v>554</v>
      </c>
      <c r="C568" s="8">
        <v>169.5</v>
      </c>
      <c r="D568" s="8">
        <v>104.53</v>
      </c>
      <c r="E568" s="17">
        <f t="shared" si="128"/>
        <v>201.80883852879745</v>
      </c>
      <c r="F568" s="18">
        <f t="shared" si="129"/>
        <v>-97.278838528797451</v>
      </c>
      <c r="G568" s="21">
        <f t="shared" si="136"/>
        <v>-97.467889045172996</v>
      </c>
      <c r="H568" s="22">
        <f t="shared" si="137"/>
        <v>0.18905051637554493</v>
      </c>
      <c r="I568" s="17">
        <f t="shared" si="130"/>
        <v>131.38035737048028</v>
      </c>
      <c r="J568" s="18">
        <f t="shared" si="131"/>
        <v>-26.850357370480282</v>
      </c>
      <c r="K568" s="21">
        <f t="shared" si="138"/>
        <v>-26.94093636647267</v>
      </c>
      <c r="L568" s="22">
        <f t="shared" si="139"/>
        <v>9.0578995992387945E-2</v>
      </c>
      <c r="M568" s="17">
        <f t="shared" si="132"/>
        <v>47.863257728469179</v>
      </c>
      <c r="N568" s="18">
        <f t="shared" si="133"/>
        <v>56.666742271530822</v>
      </c>
      <c r="O568" s="21">
        <f t="shared" si="140"/>
        <v>56.695359886810664</v>
      </c>
      <c r="P568" s="22">
        <f t="shared" si="141"/>
        <v>-2.8617615279841857E-2</v>
      </c>
      <c r="Q568" s="17">
        <f t="shared" si="134"/>
        <v>99.615166440337831</v>
      </c>
      <c r="R568" s="18">
        <f t="shared" si="135"/>
        <v>4.9148335596621706</v>
      </c>
      <c r="S568" s="21">
        <f t="shared" si="142"/>
        <v>4.8495365726766124</v>
      </c>
      <c r="T568" s="22">
        <f t="shared" si="143"/>
        <v>6.5296986985558192E-2</v>
      </c>
    </row>
    <row r="569" spans="1:20" x14ac:dyDescent="0.25">
      <c r="A569">
        <v>1963</v>
      </c>
      <c r="B569" t="s">
        <v>555</v>
      </c>
      <c r="C569" s="8">
        <v>169.14</v>
      </c>
      <c r="D569" s="8">
        <v>104.46</v>
      </c>
      <c r="E569" s="17">
        <f t="shared" si="128"/>
        <v>201.77507545575261</v>
      </c>
      <c r="F569" s="18">
        <f t="shared" si="129"/>
        <v>-97.31507545575262</v>
      </c>
      <c r="G569" s="21">
        <f t="shared" si="136"/>
        <v>-97.278838528797451</v>
      </c>
      <c r="H569" s="22">
        <f t="shared" si="137"/>
        <v>-3.6236926955169224E-2</v>
      </c>
      <c r="I569" s="17">
        <f t="shared" si="130"/>
        <v>131.23917082065381</v>
      </c>
      <c r="J569" s="18">
        <f t="shared" si="131"/>
        <v>-26.779170820653817</v>
      </c>
      <c r="K569" s="21">
        <f t="shared" si="138"/>
        <v>-26.850357370480282</v>
      </c>
      <c r="L569" s="22">
        <f t="shared" si="139"/>
        <v>7.1186549826464329E-2</v>
      </c>
      <c r="M569" s="17">
        <f t="shared" si="132"/>
        <v>47.592038511800268</v>
      </c>
      <c r="N569" s="18">
        <f t="shared" si="133"/>
        <v>56.867961488199725</v>
      </c>
      <c r="O569" s="21">
        <f t="shared" si="140"/>
        <v>56.666742271530822</v>
      </c>
      <c r="P569" s="22">
        <f t="shared" si="141"/>
        <v>0.2012192166689033</v>
      </c>
      <c r="Q569" s="17">
        <f t="shared" si="134"/>
        <v>99.446399517049358</v>
      </c>
      <c r="R569" s="18">
        <f t="shared" si="135"/>
        <v>5.0136004829506362</v>
      </c>
      <c r="S569" s="21">
        <f t="shared" si="142"/>
        <v>4.9148335596621706</v>
      </c>
      <c r="T569" s="22">
        <f t="shared" si="143"/>
        <v>9.8766923288465591E-2</v>
      </c>
    </row>
    <row r="570" spans="1:20" x14ac:dyDescent="0.25">
      <c r="A570">
        <v>1962</v>
      </c>
      <c r="B570" t="s">
        <v>556</v>
      </c>
      <c r="C570" s="8">
        <v>168.52</v>
      </c>
      <c r="D570" s="8">
        <v>103.5899</v>
      </c>
      <c r="E570" s="17">
        <f t="shared" si="128"/>
        <v>201.71692794106426</v>
      </c>
      <c r="F570" s="18">
        <f t="shared" si="129"/>
        <v>-98.127027941064256</v>
      </c>
      <c r="G570" s="21">
        <f t="shared" si="136"/>
        <v>-97.31507545575262</v>
      </c>
      <c r="H570" s="22">
        <f t="shared" si="137"/>
        <v>-0.811952485311636</v>
      </c>
      <c r="I570" s="17">
        <f t="shared" si="130"/>
        <v>130.99601620706375</v>
      </c>
      <c r="J570" s="18">
        <f t="shared" si="131"/>
        <v>-27.406116207063747</v>
      </c>
      <c r="K570" s="21">
        <f t="shared" si="138"/>
        <v>-26.779170820653817</v>
      </c>
      <c r="L570" s="22">
        <f t="shared" si="139"/>
        <v>-0.62694538640992903</v>
      </c>
      <c r="M570" s="17">
        <f t="shared" si="132"/>
        <v>47.124938749759394</v>
      </c>
      <c r="N570" s="18">
        <f t="shared" si="133"/>
        <v>56.464961250240606</v>
      </c>
      <c r="O570" s="21">
        <f t="shared" si="140"/>
        <v>56.867961488199725</v>
      </c>
      <c r="P570" s="22">
        <f t="shared" si="141"/>
        <v>-0.40300023795911954</v>
      </c>
      <c r="Q570" s="17">
        <f t="shared" si="134"/>
        <v>99.155745371385891</v>
      </c>
      <c r="R570" s="18">
        <f t="shared" si="135"/>
        <v>4.4341546286141096</v>
      </c>
      <c r="S570" s="21">
        <f t="shared" si="142"/>
        <v>5.0136004829506362</v>
      </c>
      <c r="T570" s="22">
        <f t="shared" si="143"/>
        <v>-0.57944585433652662</v>
      </c>
    </row>
    <row r="571" spans="1:20" x14ac:dyDescent="0.25">
      <c r="A571">
        <v>1961</v>
      </c>
      <c r="B571" t="s">
        <v>557</v>
      </c>
      <c r="C571" s="8">
        <v>168.93</v>
      </c>
      <c r="D571" s="8">
        <v>104.54</v>
      </c>
      <c r="E571" s="17">
        <f t="shared" si="128"/>
        <v>201.75538032980978</v>
      </c>
      <c r="F571" s="18">
        <f t="shared" si="129"/>
        <v>-97.215380329809776</v>
      </c>
      <c r="G571" s="21">
        <f t="shared" si="136"/>
        <v>-98.127027941064256</v>
      </c>
      <c r="H571" s="22">
        <f t="shared" si="137"/>
        <v>0.91164761125448024</v>
      </c>
      <c r="I571" s="17">
        <f t="shared" si="130"/>
        <v>131.1568119999217</v>
      </c>
      <c r="J571" s="18">
        <f t="shared" si="131"/>
        <v>-26.616811999921694</v>
      </c>
      <c r="K571" s="21">
        <f t="shared" si="138"/>
        <v>-27.406116207063747</v>
      </c>
      <c r="L571" s="22">
        <f t="shared" si="139"/>
        <v>0.78930420714205241</v>
      </c>
      <c r="M571" s="17">
        <f t="shared" si="132"/>
        <v>47.43382730207675</v>
      </c>
      <c r="N571" s="18">
        <f t="shared" si="133"/>
        <v>57.106172697923256</v>
      </c>
      <c r="O571" s="21">
        <f t="shared" si="140"/>
        <v>56.464961250240606</v>
      </c>
      <c r="P571" s="22">
        <f t="shared" si="141"/>
        <v>0.64121144768265026</v>
      </c>
      <c r="Q571" s="17">
        <f t="shared" si="134"/>
        <v>99.347952145131089</v>
      </c>
      <c r="R571" s="18">
        <f t="shared" si="135"/>
        <v>5.1920478548689175</v>
      </c>
      <c r="S571" s="21">
        <f t="shared" si="142"/>
        <v>4.4341546286141096</v>
      </c>
      <c r="T571" s="22">
        <f t="shared" si="143"/>
        <v>0.75789322625480793</v>
      </c>
    </row>
    <row r="572" spans="1:20" x14ac:dyDescent="0.25">
      <c r="A572">
        <v>1960</v>
      </c>
      <c r="B572" t="s">
        <v>558</v>
      </c>
      <c r="C572" s="8">
        <v>169.11</v>
      </c>
      <c r="D572" s="8">
        <v>104.12</v>
      </c>
      <c r="E572" s="17">
        <f t="shared" si="128"/>
        <v>201.7722618663322</v>
      </c>
      <c r="F572" s="18">
        <f t="shared" si="129"/>
        <v>-97.652261866332196</v>
      </c>
      <c r="G572" s="21">
        <f t="shared" si="136"/>
        <v>-97.215380329809776</v>
      </c>
      <c r="H572" s="22">
        <f t="shared" si="137"/>
        <v>-0.43688153652242079</v>
      </c>
      <c r="I572" s="17">
        <f t="shared" si="130"/>
        <v>131.22740527483495</v>
      </c>
      <c r="J572" s="18">
        <f t="shared" si="131"/>
        <v>-27.107405274834946</v>
      </c>
      <c r="K572" s="21">
        <f t="shared" si="138"/>
        <v>-26.616811999921694</v>
      </c>
      <c r="L572" s="22">
        <f t="shared" si="139"/>
        <v>-0.49059327491325178</v>
      </c>
      <c r="M572" s="17">
        <f t="shared" si="132"/>
        <v>47.569436910411213</v>
      </c>
      <c r="N572" s="18">
        <f t="shared" si="133"/>
        <v>56.550563089588792</v>
      </c>
      <c r="O572" s="21">
        <f t="shared" si="140"/>
        <v>57.106172697923256</v>
      </c>
      <c r="P572" s="22">
        <f t="shared" si="141"/>
        <v>-0.55560960833446416</v>
      </c>
      <c r="Q572" s="17">
        <f t="shared" si="134"/>
        <v>99.432335606775325</v>
      </c>
      <c r="R572" s="18">
        <f t="shared" si="135"/>
        <v>4.6876643932246793</v>
      </c>
      <c r="S572" s="21">
        <f t="shared" si="142"/>
        <v>5.1920478548689175</v>
      </c>
      <c r="T572" s="22">
        <f t="shared" si="143"/>
        <v>-0.5043834616442382</v>
      </c>
    </row>
    <row r="573" spans="1:20" x14ac:dyDescent="0.25">
      <c r="A573">
        <v>1959</v>
      </c>
      <c r="B573" t="s">
        <v>559</v>
      </c>
      <c r="C573" s="8">
        <v>168.59</v>
      </c>
      <c r="D573" s="8">
        <v>103.39</v>
      </c>
      <c r="E573" s="17">
        <f t="shared" si="128"/>
        <v>201.72349298304519</v>
      </c>
      <c r="F573" s="18">
        <f t="shared" si="129"/>
        <v>-98.33349298304519</v>
      </c>
      <c r="G573" s="21">
        <f t="shared" si="136"/>
        <v>-97.652261866332196</v>
      </c>
      <c r="H573" s="22">
        <f t="shared" si="137"/>
        <v>-0.68123111671299341</v>
      </c>
      <c r="I573" s="17">
        <f t="shared" si="130"/>
        <v>131.02346914730782</v>
      </c>
      <c r="J573" s="18">
        <f t="shared" si="131"/>
        <v>-27.633469147307821</v>
      </c>
      <c r="K573" s="21">
        <f t="shared" si="138"/>
        <v>-27.107405274834946</v>
      </c>
      <c r="L573" s="22">
        <f t="shared" si="139"/>
        <v>-0.526063872472875</v>
      </c>
      <c r="M573" s="17">
        <f t="shared" si="132"/>
        <v>47.177675819667229</v>
      </c>
      <c r="N573" s="18">
        <f t="shared" si="133"/>
        <v>56.212324180332772</v>
      </c>
      <c r="O573" s="21">
        <f t="shared" si="140"/>
        <v>56.550563089588792</v>
      </c>
      <c r="P573" s="22">
        <f t="shared" si="141"/>
        <v>-0.33823890925602029</v>
      </c>
      <c r="Q573" s="17">
        <f t="shared" si="134"/>
        <v>99.188561162025309</v>
      </c>
      <c r="R573" s="18">
        <f t="shared" si="135"/>
        <v>4.2014388379746919</v>
      </c>
      <c r="S573" s="21">
        <f t="shared" si="142"/>
        <v>4.6876643932246793</v>
      </c>
      <c r="T573" s="22">
        <f t="shared" si="143"/>
        <v>-0.48622555524998745</v>
      </c>
    </row>
    <row r="574" spans="1:20" x14ac:dyDescent="0.25">
      <c r="A574">
        <v>1958</v>
      </c>
      <c r="B574" t="s">
        <v>560</v>
      </c>
      <c r="C574" s="8">
        <v>168.58799999999999</v>
      </c>
      <c r="D574" s="8">
        <v>103.48</v>
      </c>
      <c r="E574" s="17">
        <f t="shared" si="128"/>
        <v>201.72330541041717</v>
      </c>
      <c r="F574" s="18">
        <f t="shared" si="129"/>
        <v>-98.243305410417165</v>
      </c>
      <c r="G574" s="21">
        <f t="shared" si="136"/>
        <v>-98.33349298304519</v>
      </c>
      <c r="H574" s="22">
        <f t="shared" si="137"/>
        <v>9.0187572628025237E-2</v>
      </c>
      <c r="I574" s="17">
        <f t="shared" si="130"/>
        <v>131.02268477758653</v>
      </c>
      <c r="J574" s="18">
        <f t="shared" si="131"/>
        <v>-27.54268477758653</v>
      </c>
      <c r="K574" s="21">
        <f t="shared" si="138"/>
        <v>-27.633469147307821</v>
      </c>
      <c r="L574" s="22">
        <f t="shared" si="139"/>
        <v>9.0784369721291114E-2</v>
      </c>
      <c r="M574" s="17">
        <f t="shared" si="132"/>
        <v>47.176169046241284</v>
      </c>
      <c r="N574" s="18">
        <f t="shared" si="133"/>
        <v>56.30383095375872</v>
      </c>
      <c r="O574" s="21">
        <f t="shared" si="140"/>
        <v>56.212324180332772</v>
      </c>
      <c r="P574" s="22">
        <f t="shared" si="141"/>
        <v>9.150677342594804E-2</v>
      </c>
      <c r="Q574" s="17">
        <f t="shared" si="134"/>
        <v>99.187623568007041</v>
      </c>
      <c r="R574" s="18">
        <f t="shared" si="135"/>
        <v>4.2923764319929631</v>
      </c>
      <c r="S574" s="21">
        <f t="shared" si="142"/>
        <v>4.2014388379746919</v>
      </c>
      <c r="T574" s="22">
        <f t="shared" si="143"/>
        <v>9.0937594018271284E-2</v>
      </c>
    </row>
    <row r="575" spans="1:20" x14ac:dyDescent="0.25">
      <c r="A575">
        <v>1957</v>
      </c>
      <c r="B575" t="s">
        <v>561</v>
      </c>
      <c r="C575" s="8">
        <v>168.71</v>
      </c>
      <c r="D575" s="8">
        <v>103.655</v>
      </c>
      <c r="E575" s="17">
        <f t="shared" si="128"/>
        <v>201.73474734072681</v>
      </c>
      <c r="F575" s="18">
        <f t="shared" si="129"/>
        <v>-98.079747340726811</v>
      </c>
      <c r="G575" s="21">
        <f t="shared" si="136"/>
        <v>-98.243305410417165</v>
      </c>
      <c r="H575" s="22">
        <f t="shared" si="137"/>
        <v>0.16355806969035314</v>
      </c>
      <c r="I575" s="17">
        <f t="shared" si="130"/>
        <v>131.07053133058329</v>
      </c>
      <c r="J575" s="18">
        <f t="shared" si="131"/>
        <v>-27.415531330583292</v>
      </c>
      <c r="K575" s="21">
        <f t="shared" si="138"/>
        <v>-27.54268477758653</v>
      </c>
      <c r="L575" s="22">
        <f t="shared" si="139"/>
        <v>0.12715344700323783</v>
      </c>
      <c r="M575" s="17">
        <f t="shared" si="132"/>
        <v>47.268082225223537</v>
      </c>
      <c r="N575" s="18">
        <f t="shared" si="133"/>
        <v>56.386917774776464</v>
      </c>
      <c r="O575" s="21">
        <f t="shared" si="140"/>
        <v>56.30383095375872</v>
      </c>
      <c r="P575" s="22">
        <f t="shared" si="141"/>
        <v>8.3086821017744228E-2</v>
      </c>
      <c r="Q575" s="17">
        <f t="shared" si="134"/>
        <v>99.244816803121466</v>
      </c>
      <c r="R575" s="18">
        <f t="shared" si="135"/>
        <v>4.4101831968785348</v>
      </c>
      <c r="S575" s="21">
        <f t="shared" si="142"/>
        <v>4.2923764319929631</v>
      </c>
      <c r="T575" s="22">
        <f t="shared" si="143"/>
        <v>0.11780676488557162</v>
      </c>
    </row>
    <row r="576" spans="1:20" x14ac:dyDescent="0.25">
      <c r="A576">
        <v>1956</v>
      </c>
      <c r="B576" t="s">
        <v>562</v>
      </c>
      <c r="C576" s="8">
        <v>170.66</v>
      </c>
      <c r="D576" s="8">
        <v>105.07</v>
      </c>
      <c r="E576" s="17">
        <f t="shared" si="128"/>
        <v>201.9176306530531</v>
      </c>
      <c r="F576" s="18">
        <f t="shared" si="129"/>
        <v>-96.847630653053102</v>
      </c>
      <c r="G576" s="21">
        <f t="shared" si="136"/>
        <v>-98.079747340726811</v>
      </c>
      <c r="H576" s="22">
        <f t="shared" si="137"/>
        <v>1.2321166876737095</v>
      </c>
      <c r="I576" s="17">
        <f t="shared" si="130"/>
        <v>131.8352918088101</v>
      </c>
      <c r="J576" s="18">
        <f t="shared" si="131"/>
        <v>-26.765291808810105</v>
      </c>
      <c r="K576" s="21">
        <f t="shared" si="138"/>
        <v>-27.415531330583292</v>
      </c>
      <c r="L576" s="22">
        <f t="shared" si="139"/>
        <v>0.65023952177318733</v>
      </c>
      <c r="M576" s="17">
        <f t="shared" si="132"/>
        <v>48.737186315513441</v>
      </c>
      <c r="N576" s="18">
        <f t="shared" si="133"/>
        <v>56.332813684486553</v>
      </c>
      <c r="O576" s="21">
        <f t="shared" si="140"/>
        <v>56.386917774776464</v>
      </c>
      <c r="P576" s="22">
        <f t="shared" si="141"/>
        <v>-5.4104090289911255E-2</v>
      </c>
      <c r="Q576" s="17">
        <f t="shared" si="134"/>
        <v>100.15897097093402</v>
      </c>
      <c r="R576" s="18">
        <f t="shared" si="135"/>
        <v>4.9110290290659719</v>
      </c>
      <c r="S576" s="21">
        <f t="shared" si="142"/>
        <v>4.4101831968785348</v>
      </c>
      <c r="T576" s="22">
        <f t="shared" si="143"/>
        <v>0.50084583218743717</v>
      </c>
    </row>
    <row r="577" spans="1:20" x14ac:dyDescent="0.25">
      <c r="A577">
        <v>1955</v>
      </c>
      <c r="B577" t="s">
        <v>563</v>
      </c>
      <c r="C577" s="8">
        <v>170.95</v>
      </c>
      <c r="D577" s="8">
        <v>105.16</v>
      </c>
      <c r="E577" s="17">
        <f t="shared" si="128"/>
        <v>201.944828684117</v>
      </c>
      <c r="F577" s="18">
        <f t="shared" si="129"/>
        <v>-96.784828684117002</v>
      </c>
      <c r="G577" s="21">
        <f t="shared" si="136"/>
        <v>-96.847630653053102</v>
      </c>
      <c r="H577" s="22">
        <f t="shared" si="137"/>
        <v>6.2801968936099684E-2</v>
      </c>
      <c r="I577" s="17">
        <f t="shared" si="130"/>
        <v>131.94902541839252</v>
      </c>
      <c r="J577" s="18">
        <f t="shared" si="131"/>
        <v>-26.789025418392526</v>
      </c>
      <c r="K577" s="21">
        <f t="shared" si="138"/>
        <v>-26.765291808810105</v>
      </c>
      <c r="L577" s="22">
        <f t="shared" si="139"/>
        <v>-2.3733609582421877E-2</v>
      </c>
      <c r="M577" s="17">
        <f t="shared" si="132"/>
        <v>48.955668462274502</v>
      </c>
      <c r="N577" s="18">
        <f t="shared" si="133"/>
        <v>56.204331537725494</v>
      </c>
      <c r="O577" s="21">
        <f t="shared" si="140"/>
        <v>56.332813684486553</v>
      </c>
      <c r="P577" s="22">
        <f t="shared" si="141"/>
        <v>-0.1284821467610584</v>
      </c>
      <c r="Q577" s="17">
        <f t="shared" si="134"/>
        <v>100.29492210358306</v>
      </c>
      <c r="R577" s="18">
        <f t="shared" si="135"/>
        <v>4.8650778964169348</v>
      </c>
      <c r="S577" s="21">
        <f t="shared" si="142"/>
        <v>4.9110290290659719</v>
      </c>
      <c r="T577" s="22">
        <f t="shared" si="143"/>
        <v>-4.5951132649037163E-2</v>
      </c>
    </row>
    <row r="578" spans="1:20" x14ac:dyDescent="0.25">
      <c r="A578">
        <v>1954</v>
      </c>
      <c r="B578" t="s">
        <v>564</v>
      </c>
      <c r="C578" s="8">
        <v>170.7</v>
      </c>
      <c r="D578" s="8">
        <v>105.52</v>
      </c>
      <c r="E578" s="17">
        <f t="shared" si="128"/>
        <v>201.92138210561362</v>
      </c>
      <c r="F578" s="18">
        <f t="shared" si="129"/>
        <v>-96.401382105613621</v>
      </c>
      <c r="G578" s="21">
        <f t="shared" si="136"/>
        <v>-96.784828684117002</v>
      </c>
      <c r="H578" s="22">
        <f t="shared" si="137"/>
        <v>0.38344657850338137</v>
      </c>
      <c r="I578" s="17">
        <f t="shared" si="130"/>
        <v>131.85097920323523</v>
      </c>
      <c r="J578" s="18">
        <f t="shared" si="131"/>
        <v>-26.330979203235231</v>
      </c>
      <c r="K578" s="21">
        <f t="shared" si="138"/>
        <v>-26.789025418392526</v>
      </c>
      <c r="L578" s="22">
        <f t="shared" si="139"/>
        <v>0.45804621515729593</v>
      </c>
      <c r="M578" s="17">
        <f t="shared" si="132"/>
        <v>48.767321784032191</v>
      </c>
      <c r="N578" s="18">
        <f t="shared" si="133"/>
        <v>56.752678215967805</v>
      </c>
      <c r="O578" s="21">
        <f t="shared" si="140"/>
        <v>56.204331537725494</v>
      </c>
      <c r="P578" s="22">
        <f t="shared" si="141"/>
        <v>0.54834667824231076</v>
      </c>
      <c r="Q578" s="17">
        <f t="shared" si="134"/>
        <v>100.17772285129939</v>
      </c>
      <c r="R578" s="18">
        <f t="shared" si="135"/>
        <v>5.3422771487006031</v>
      </c>
      <c r="S578" s="21">
        <f t="shared" si="142"/>
        <v>4.8650778964169348</v>
      </c>
      <c r="T578" s="22">
        <f t="shared" si="143"/>
        <v>0.47719925228366833</v>
      </c>
    </row>
    <row r="579" spans="1:20" x14ac:dyDescent="0.25">
      <c r="A579">
        <v>1953</v>
      </c>
      <c r="B579" t="s">
        <v>565</v>
      </c>
      <c r="C579" s="8">
        <v>169.73</v>
      </c>
      <c r="D579" s="8">
        <v>104.46</v>
      </c>
      <c r="E579" s="17">
        <f t="shared" si="128"/>
        <v>201.83040938102056</v>
      </c>
      <c r="F579" s="18">
        <f t="shared" si="129"/>
        <v>-97.370409381020565</v>
      </c>
      <c r="G579" s="21">
        <f t="shared" si="136"/>
        <v>-96.401382105613621</v>
      </c>
      <c r="H579" s="22">
        <f t="shared" si="137"/>
        <v>-0.969027275406944</v>
      </c>
      <c r="I579" s="17">
        <f t="shared" si="130"/>
        <v>131.47055988842499</v>
      </c>
      <c r="J579" s="18">
        <f t="shared" si="131"/>
        <v>-27.010559888424993</v>
      </c>
      <c r="K579" s="21">
        <f t="shared" si="138"/>
        <v>-26.330979203235231</v>
      </c>
      <c r="L579" s="22">
        <f t="shared" si="139"/>
        <v>-0.67958068518976233</v>
      </c>
      <c r="M579" s="17">
        <f t="shared" si="132"/>
        <v>48.036536672452087</v>
      </c>
      <c r="N579" s="18">
        <f t="shared" si="133"/>
        <v>56.423463327547907</v>
      </c>
      <c r="O579" s="21">
        <f t="shared" si="140"/>
        <v>56.752678215967805</v>
      </c>
      <c r="P579" s="22">
        <f t="shared" si="141"/>
        <v>-0.32921488841989799</v>
      </c>
      <c r="Q579" s="17">
        <f t="shared" si="134"/>
        <v>99.722989752438792</v>
      </c>
      <c r="R579" s="18">
        <f t="shared" si="135"/>
        <v>4.7370102475612015</v>
      </c>
      <c r="S579" s="21">
        <f t="shared" si="142"/>
        <v>5.3422771487006031</v>
      </c>
      <c r="T579" s="22">
        <f t="shared" si="143"/>
        <v>-0.60526690113940163</v>
      </c>
    </row>
    <row r="580" spans="1:20" x14ac:dyDescent="0.25">
      <c r="A580">
        <v>1952</v>
      </c>
      <c r="B580" t="s">
        <v>566</v>
      </c>
      <c r="C580" s="8">
        <v>169.18</v>
      </c>
      <c r="D580" s="8">
        <v>103.72</v>
      </c>
      <c r="E580" s="17">
        <f t="shared" si="128"/>
        <v>201.77882690831314</v>
      </c>
      <c r="F580" s="18">
        <f t="shared" si="129"/>
        <v>-98.058826908313137</v>
      </c>
      <c r="G580" s="21">
        <f t="shared" si="136"/>
        <v>-97.370409381020565</v>
      </c>
      <c r="H580" s="22">
        <f t="shared" si="137"/>
        <v>-0.68841752729257166</v>
      </c>
      <c r="I580" s="17">
        <f t="shared" si="130"/>
        <v>131.25485821507897</v>
      </c>
      <c r="J580" s="18">
        <f t="shared" si="131"/>
        <v>-27.53485821507897</v>
      </c>
      <c r="K580" s="21">
        <f t="shared" si="138"/>
        <v>-27.010559888424993</v>
      </c>
      <c r="L580" s="22">
        <f t="shared" si="139"/>
        <v>-0.52429832665397669</v>
      </c>
      <c r="M580" s="17">
        <f t="shared" si="132"/>
        <v>47.622173980319047</v>
      </c>
      <c r="N580" s="18">
        <f t="shared" si="133"/>
        <v>56.097826019680952</v>
      </c>
      <c r="O580" s="21">
        <f t="shared" si="140"/>
        <v>56.423463327547907</v>
      </c>
      <c r="P580" s="22">
        <f t="shared" si="141"/>
        <v>-0.32563730786695544</v>
      </c>
      <c r="Q580" s="17">
        <f t="shared" si="134"/>
        <v>99.465151397414758</v>
      </c>
      <c r="R580" s="18">
        <f t="shared" si="135"/>
        <v>4.2548486025852412</v>
      </c>
      <c r="S580" s="21">
        <f t="shared" si="142"/>
        <v>4.7370102475612015</v>
      </c>
      <c r="T580" s="22">
        <f t="shared" si="143"/>
        <v>-0.48216164497596026</v>
      </c>
    </row>
    <row r="581" spans="1:20" x14ac:dyDescent="0.25">
      <c r="A581">
        <v>1951</v>
      </c>
      <c r="B581" t="s">
        <v>567</v>
      </c>
      <c r="C581" s="8">
        <v>169.8</v>
      </c>
      <c r="D581" s="8">
        <v>104.15</v>
      </c>
      <c r="E581" s="17">
        <f t="shared" si="128"/>
        <v>201.83697442300149</v>
      </c>
      <c r="F581" s="18">
        <f t="shared" si="129"/>
        <v>-97.686974423001487</v>
      </c>
      <c r="G581" s="21">
        <f t="shared" si="136"/>
        <v>-98.058826908313137</v>
      </c>
      <c r="H581" s="22">
        <f t="shared" si="137"/>
        <v>0.37185248531164916</v>
      </c>
      <c r="I581" s="17">
        <f t="shared" si="130"/>
        <v>131.49801282866906</v>
      </c>
      <c r="J581" s="18">
        <f t="shared" si="131"/>
        <v>-27.348012828669056</v>
      </c>
      <c r="K581" s="21">
        <f t="shared" si="138"/>
        <v>-27.53485821507897</v>
      </c>
      <c r="L581" s="22">
        <f t="shared" si="139"/>
        <v>0.18684538640991377</v>
      </c>
      <c r="M581" s="17">
        <f t="shared" si="132"/>
        <v>48.08927374235995</v>
      </c>
      <c r="N581" s="18">
        <f t="shared" si="133"/>
        <v>56.060726257640056</v>
      </c>
      <c r="O581" s="21">
        <f t="shared" si="140"/>
        <v>56.097826019680952</v>
      </c>
      <c r="P581" s="22">
        <f t="shared" si="141"/>
        <v>-3.7099762040895712E-2</v>
      </c>
      <c r="Q581" s="17">
        <f t="shared" si="134"/>
        <v>99.755805543078225</v>
      </c>
      <c r="R581" s="18">
        <f t="shared" si="135"/>
        <v>4.394194456921781</v>
      </c>
      <c r="S581" s="21">
        <f t="shared" si="142"/>
        <v>4.2548486025852412</v>
      </c>
      <c r="T581" s="22">
        <f t="shared" si="143"/>
        <v>0.13934585433653979</v>
      </c>
    </row>
    <row r="582" spans="1:20" x14ac:dyDescent="0.25">
      <c r="A582">
        <v>1950</v>
      </c>
      <c r="B582" t="s">
        <v>568</v>
      </c>
      <c r="C582" s="8">
        <v>169.31</v>
      </c>
      <c r="D582" s="8">
        <v>104.04</v>
      </c>
      <c r="E582" s="17">
        <f t="shared" si="128"/>
        <v>201.7910191291349</v>
      </c>
      <c r="F582" s="18">
        <f t="shared" si="129"/>
        <v>-97.751019129134889</v>
      </c>
      <c r="G582" s="21">
        <f t="shared" si="136"/>
        <v>-97.686974423001487</v>
      </c>
      <c r="H582" s="22">
        <f t="shared" si="137"/>
        <v>-6.4044706133401519E-2</v>
      </c>
      <c r="I582" s="17">
        <f t="shared" si="130"/>
        <v>131.30584224696076</v>
      </c>
      <c r="J582" s="18">
        <f t="shared" si="131"/>
        <v>-27.265842246960759</v>
      </c>
      <c r="K582" s="21">
        <f t="shared" si="138"/>
        <v>-27.348012828669056</v>
      </c>
      <c r="L582" s="22">
        <f t="shared" si="139"/>
        <v>8.2170581708297163E-2</v>
      </c>
      <c r="M582" s="17">
        <f t="shared" si="132"/>
        <v>47.720114253005036</v>
      </c>
      <c r="N582" s="18">
        <f t="shared" si="133"/>
        <v>56.31988574699497</v>
      </c>
      <c r="O582" s="21">
        <f t="shared" si="140"/>
        <v>56.060726257640056</v>
      </c>
      <c r="P582" s="22">
        <f t="shared" si="141"/>
        <v>0.25915948935491429</v>
      </c>
      <c r="Q582" s="17">
        <f t="shared" si="134"/>
        <v>99.526095008602255</v>
      </c>
      <c r="R582" s="18">
        <f t="shared" si="135"/>
        <v>4.5139049913977516</v>
      </c>
      <c r="S582" s="21">
        <f t="shared" si="142"/>
        <v>4.394194456921781</v>
      </c>
      <c r="T582" s="22">
        <f t="shared" si="143"/>
        <v>0.11971053447597058</v>
      </c>
    </row>
    <row r="583" spans="1:20" x14ac:dyDescent="0.25">
      <c r="A583">
        <v>1949</v>
      </c>
      <c r="B583" t="s">
        <v>569</v>
      </c>
      <c r="C583" s="8">
        <v>169.11099999999999</v>
      </c>
      <c r="D583" s="8">
        <v>104.59</v>
      </c>
      <c r="E583" s="17">
        <f t="shared" si="128"/>
        <v>201.77235565264621</v>
      </c>
      <c r="F583" s="18">
        <f t="shared" si="129"/>
        <v>-97.182355652646208</v>
      </c>
      <c r="G583" s="21">
        <f t="shared" si="136"/>
        <v>-97.751019129134889</v>
      </c>
      <c r="H583" s="22">
        <f t="shared" si="137"/>
        <v>0.56866347648868043</v>
      </c>
      <c r="I583" s="17">
        <f t="shared" si="130"/>
        <v>131.22779745969558</v>
      </c>
      <c r="J583" s="18">
        <f t="shared" si="131"/>
        <v>-26.637797459695577</v>
      </c>
      <c r="K583" s="21">
        <f t="shared" si="138"/>
        <v>-27.265842246960759</v>
      </c>
      <c r="L583" s="22">
        <f t="shared" si="139"/>
        <v>0.62804478726518198</v>
      </c>
      <c r="M583" s="17">
        <f t="shared" si="132"/>
        <v>47.570190297124171</v>
      </c>
      <c r="N583" s="18">
        <f t="shared" si="133"/>
        <v>57.019809702875833</v>
      </c>
      <c r="O583" s="21">
        <f t="shared" si="140"/>
        <v>56.31988574699497</v>
      </c>
      <c r="P583" s="22">
        <f t="shared" si="141"/>
        <v>0.69992395588086254</v>
      </c>
      <c r="Q583" s="17">
        <f t="shared" si="134"/>
        <v>99.432804403784459</v>
      </c>
      <c r="R583" s="18">
        <f t="shared" si="135"/>
        <v>5.1571955962155442</v>
      </c>
      <c r="S583" s="21">
        <f t="shared" si="142"/>
        <v>4.5139049913977516</v>
      </c>
      <c r="T583" s="22">
        <f t="shared" si="143"/>
        <v>0.64329060481779266</v>
      </c>
    </row>
    <row r="584" spans="1:20" x14ac:dyDescent="0.25">
      <c r="A584">
        <v>1948</v>
      </c>
      <c r="B584" t="s">
        <v>570</v>
      </c>
      <c r="C584" s="8">
        <v>169.61</v>
      </c>
      <c r="D584" s="8">
        <v>104.45</v>
      </c>
      <c r="E584" s="17">
        <f t="shared" si="128"/>
        <v>201.81915502333894</v>
      </c>
      <c r="F584" s="18">
        <f t="shared" si="129"/>
        <v>-97.369155023338934</v>
      </c>
      <c r="G584" s="21">
        <f t="shared" si="136"/>
        <v>-97.182355652646208</v>
      </c>
      <c r="H584" s="22">
        <f t="shared" si="137"/>
        <v>-0.18679937069272512</v>
      </c>
      <c r="I584" s="17">
        <f t="shared" si="130"/>
        <v>131.42349770514952</v>
      </c>
      <c r="J584" s="18">
        <f t="shared" si="131"/>
        <v>-26.973497705149512</v>
      </c>
      <c r="K584" s="21">
        <f t="shared" si="138"/>
        <v>-26.637797459695577</v>
      </c>
      <c r="L584" s="22">
        <f t="shared" si="139"/>
        <v>-0.33570024545393551</v>
      </c>
      <c r="M584" s="17">
        <f t="shared" si="132"/>
        <v>47.946130266895807</v>
      </c>
      <c r="N584" s="18">
        <f t="shared" si="133"/>
        <v>56.503869733104196</v>
      </c>
      <c r="O584" s="21">
        <f t="shared" si="140"/>
        <v>57.019809702875833</v>
      </c>
      <c r="P584" s="22">
        <f t="shared" si="141"/>
        <v>-0.5159399697716367</v>
      </c>
      <c r="Q584" s="17">
        <f t="shared" si="134"/>
        <v>99.666734111342649</v>
      </c>
      <c r="R584" s="18">
        <f t="shared" si="135"/>
        <v>4.783265888657354</v>
      </c>
      <c r="S584" s="21">
        <f t="shared" si="142"/>
        <v>5.1571955962155442</v>
      </c>
      <c r="T584" s="22">
        <f t="shared" si="143"/>
        <v>-0.37392970755819022</v>
      </c>
    </row>
    <row r="585" spans="1:20" x14ac:dyDescent="0.25">
      <c r="A585">
        <v>1947</v>
      </c>
      <c r="B585" t="s">
        <v>571</v>
      </c>
      <c r="C585" s="8">
        <v>168.74</v>
      </c>
      <c r="D585" s="8">
        <v>104.04</v>
      </c>
      <c r="E585" s="17">
        <f t="shared" si="128"/>
        <v>201.73756093014723</v>
      </c>
      <c r="F585" s="18">
        <f t="shared" si="129"/>
        <v>-97.697560930147219</v>
      </c>
      <c r="G585" s="21">
        <f t="shared" si="136"/>
        <v>-97.369155023338934</v>
      </c>
      <c r="H585" s="22">
        <f t="shared" si="137"/>
        <v>-0.32840590680828541</v>
      </c>
      <c r="I585" s="17">
        <f t="shared" si="130"/>
        <v>131.08229687640215</v>
      </c>
      <c r="J585" s="18">
        <f t="shared" si="131"/>
        <v>-27.042296876402148</v>
      </c>
      <c r="K585" s="21">
        <f t="shared" si="138"/>
        <v>-26.973497705149512</v>
      </c>
      <c r="L585" s="22">
        <f t="shared" si="139"/>
        <v>-6.879917125263546E-2</v>
      </c>
      <c r="M585" s="17">
        <f t="shared" si="132"/>
        <v>47.290683826612607</v>
      </c>
      <c r="N585" s="18">
        <f t="shared" si="133"/>
        <v>56.749316173387399</v>
      </c>
      <c r="O585" s="21">
        <f t="shared" si="140"/>
        <v>56.503869733104196</v>
      </c>
      <c r="P585" s="22">
        <f t="shared" si="141"/>
        <v>0.24544644028320306</v>
      </c>
      <c r="Q585" s="17">
        <f t="shared" si="134"/>
        <v>99.258880713395513</v>
      </c>
      <c r="R585" s="18">
        <f t="shared" si="135"/>
        <v>4.7811192866044934</v>
      </c>
      <c r="S585" s="21">
        <f t="shared" si="142"/>
        <v>4.783265888657354</v>
      </c>
      <c r="T585" s="22">
        <f t="shared" si="143"/>
        <v>-2.1466020528606577E-3</v>
      </c>
    </row>
    <row r="586" spans="1:20" x14ac:dyDescent="0.25">
      <c r="A586">
        <v>1946</v>
      </c>
      <c r="B586" t="s">
        <v>572</v>
      </c>
      <c r="C586" s="8">
        <v>166.38</v>
      </c>
      <c r="D586" s="8">
        <v>102.11</v>
      </c>
      <c r="E586" s="17">
        <f t="shared" si="128"/>
        <v>201.51622522907542</v>
      </c>
      <c r="F586" s="18">
        <f t="shared" si="129"/>
        <v>-99.406225229075417</v>
      </c>
      <c r="G586" s="21">
        <f t="shared" si="136"/>
        <v>-97.697560930147219</v>
      </c>
      <c r="H586" s="22">
        <f t="shared" si="137"/>
        <v>-1.7086642989281984</v>
      </c>
      <c r="I586" s="17">
        <f t="shared" si="130"/>
        <v>130.15674060531745</v>
      </c>
      <c r="J586" s="18">
        <f t="shared" si="131"/>
        <v>-28.046740605317453</v>
      </c>
      <c r="K586" s="21">
        <f t="shared" si="138"/>
        <v>-27.042296876402148</v>
      </c>
      <c r="L586" s="22">
        <f t="shared" si="139"/>
        <v>-1.0044437289153052</v>
      </c>
      <c r="M586" s="17">
        <f t="shared" si="132"/>
        <v>45.51269118400532</v>
      </c>
      <c r="N586" s="18">
        <f t="shared" si="133"/>
        <v>56.59730881599468</v>
      </c>
      <c r="O586" s="21">
        <f t="shared" si="140"/>
        <v>56.749316173387399</v>
      </c>
      <c r="P586" s="22">
        <f t="shared" si="141"/>
        <v>-0.1520073573927192</v>
      </c>
      <c r="Q586" s="17">
        <f t="shared" si="134"/>
        <v>98.15251977183776</v>
      </c>
      <c r="R586" s="18">
        <f t="shared" si="135"/>
        <v>3.9574802281622397</v>
      </c>
      <c r="S586" s="21">
        <f t="shared" si="142"/>
        <v>4.7811192866044934</v>
      </c>
      <c r="T586" s="22">
        <f t="shared" si="143"/>
        <v>-0.82363905844225371</v>
      </c>
    </row>
    <row r="587" spans="1:20" x14ac:dyDescent="0.25">
      <c r="A587">
        <v>1945</v>
      </c>
      <c r="B587" t="s">
        <v>573</v>
      </c>
      <c r="C587" s="8">
        <v>165.83</v>
      </c>
      <c r="D587" s="8">
        <v>101.68</v>
      </c>
      <c r="E587" s="17">
        <f t="shared" si="128"/>
        <v>201.46464275636802</v>
      </c>
      <c r="F587" s="18">
        <f t="shared" si="129"/>
        <v>-99.784642756368015</v>
      </c>
      <c r="G587" s="21">
        <f t="shared" si="136"/>
        <v>-99.406225229075417</v>
      </c>
      <c r="H587" s="22">
        <f t="shared" si="137"/>
        <v>-0.37841752729259781</v>
      </c>
      <c r="I587" s="17">
        <f t="shared" si="130"/>
        <v>129.94103893197143</v>
      </c>
      <c r="J587" s="18">
        <f t="shared" si="131"/>
        <v>-28.261038931971427</v>
      </c>
      <c r="K587" s="21">
        <f t="shared" si="138"/>
        <v>-28.046740605317453</v>
      </c>
      <c r="L587" s="22">
        <f t="shared" si="139"/>
        <v>-0.21429832665397441</v>
      </c>
      <c r="M587" s="17">
        <f t="shared" si="132"/>
        <v>45.09832849187228</v>
      </c>
      <c r="N587" s="18">
        <f t="shared" si="133"/>
        <v>56.581671508127727</v>
      </c>
      <c r="O587" s="21">
        <f t="shared" si="140"/>
        <v>56.59730881599468</v>
      </c>
      <c r="P587" s="22">
        <f t="shared" si="141"/>
        <v>-1.5637307866953165E-2</v>
      </c>
      <c r="Q587" s="17">
        <f t="shared" si="134"/>
        <v>97.894681416813711</v>
      </c>
      <c r="R587" s="18">
        <f t="shared" si="135"/>
        <v>3.7853185831862959</v>
      </c>
      <c r="S587" s="21">
        <f t="shared" si="142"/>
        <v>3.9574802281622397</v>
      </c>
      <c r="T587" s="22">
        <f t="shared" si="143"/>
        <v>-0.17216164497594377</v>
      </c>
    </row>
    <row r="588" spans="1:20" x14ac:dyDescent="0.25">
      <c r="A588">
        <v>1944</v>
      </c>
      <c r="B588" t="s">
        <v>574</v>
      </c>
      <c r="C588" s="8">
        <v>164.77</v>
      </c>
      <c r="D588" s="8">
        <v>100.648</v>
      </c>
      <c r="E588" s="17">
        <f t="shared" si="128"/>
        <v>201.36522926351375</v>
      </c>
      <c r="F588" s="18">
        <f t="shared" si="129"/>
        <v>-100.71722926351376</v>
      </c>
      <c r="G588" s="21">
        <f t="shared" si="136"/>
        <v>-99.784642756368015</v>
      </c>
      <c r="H588" s="22">
        <f t="shared" si="137"/>
        <v>-0.93258650714574287</v>
      </c>
      <c r="I588" s="17">
        <f t="shared" si="130"/>
        <v>129.52532297970455</v>
      </c>
      <c r="J588" s="18">
        <f t="shared" si="131"/>
        <v>-28.877322979704559</v>
      </c>
      <c r="K588" s="21">
        <f t="shared" si="138"/>
        <v>-28.261038931971427</v>
      </c>
      <c r="L588" s="22">
        <f t="shared" si="139"/>
        <v>-0.6162840477331315</v>
      </c>
      <c r="M588" s="17">
        <f t="shared" si="132"/>
        <v>44.299738576124938</v>
      </c>
      <c r="N588" s="18">
        <f t="shared" si="133"/>
        <v>56.348261423875059</v>
      </c>
      <c r="O588" s="21">
        <f t="shared" si="140"/>
        <v>56.581671508127727</v>
      </c>
      <c r="P588" s="22">
        <f t="shared" si="141"/>
        <v>-0.23341008425266807</v>
      </c>
      <c r="Q588" s="17">
        <f t="shared" si="134"/>
        <v>97.397756587130985</v>
      </c>
      <c r="R588" s="18">
        <f t="shared" si="135"/>
        <v>3.2502434128690112</v>
      </c>
      <c r="S588" s="21">
        <f t="shared" si="142"/>
        <v>3.7853185831862959</v>
      </c>
      <c r="T588" s="22">
        <f t="shared" si="143"/>
        <v>-0.53507517031728469</v>
      </c>
    </row>
    <row r="589" spans="1:20" x14ac:dyDescent="0.25">
      <c r="A589">
        <v>1943</v>
      </c>
      <c r="B589" t="s">
        <v>575</v>
      </c>
      <c r="C589" s="8">
        <v>165.58</v>
      </c>
      <c r="D589" s="8">
        <v>102.1</v>
      </c>
      <c r="E589" s="17">
        <f t="shared" si="128"/>
        <v>201.44119617786464</v>
      </c>
      <c r="F589" s="18">
        <f t="shared" si="129"/>
        <v>-99.341196177864646</v>
      </c>
      <c r="G589" s="21">
        <f t="shared" si="136"/>
        <v>-100.71722926351376</v>
      </c>
      <c r="H589" s="22">
        <f t="shared" si="137"/>
        <v>1.3760330856491123</v>
      </c>
      <c r="I589" s="17">
        <f t="shared" si="130"/>
        <v>129.84299271681414</v>
      </c>
      <c r="J589" s="18">
        <f t="shared" si="131"/>
        <v>-27.742992716814143</v>
      </c>
      <c r="K589" s="21">
        <f t="shared" si="138"/>
        <v>-28.877322979704559</v>
      </c>
      <c r="L589" s="22">
        <f t="shared" si="139"/>
        <v>1.1343302628904155</v>
      </c>
      <c r="M589" s="17">
        <f t="shared" si="132"/>
        <v>44.909981813629983</v>
      </c>
      <c r="N589" s="18">
        <f t="shared" si="133"/>
        <v>57.190018186370011</v>
      </c>
      <c r="O589" s="21">
        <f t="shared" si="140"/>
        <v>56.348261423875059</v>
      </c>
      <c r="P589" s="22">
        <f t="shared" si="141"/>
        <v>0.84175676249495268</v>
      </c>
      <c r="Q589" s="17">
        <f t="shared" si="134"/>
        <v>97.777482164530042</v>
      </c>
      <c r="R589" s="18">
        <f t="shared" si="135"/>
        <v>4.3225178354699523</v>
      </c>
      <c r="S589" s="21">
        <f t="shared" si="142"/>
        <v>3.2502434128690112</v>
      </c>
      <c r="T589" s="22">
        <f t="shared" si="143"/>
        <v>1.0722744226009411</v>
      </c>
    </row>
    <row r="590" spans="1:20" x14ac:dyDescent="0.25">
      <c r="A590">
        <v>1942</v>
      </c>
      <c r="B590" t="s">
        <v>576</v>
      </c>
      <c r="C590" s="8">
        <v>164.56</v>
      </c>
      <c r="D590" s="8">
        <v>101.48</v>
      </c>
      <c r="E590" s="17">
        <f t="shared" si="128"/>
        <v>201.34553413757092</v>
      </c>
      <c r="F590" s="18">
        <f t="shared" si="129"/>
        <v>-99.865534137570918</v>
      </c>
      <c r="G590" s="21">
        <f t="shared" si="136"/>
        <v>-99.341196177864646</v>
      </c>
      <c r="H590" s="22">
        <f t="shared" si="137"/>
        <v>-0.52433795970627273</v>
      </c>
      <c r="I590" s="17">
        <f t="shared" si="130"/>
        <v>129.44296415897244</v>
      </c>
      <c r="J590" s="18">
        <f t="shared" si="131"/>
        <v>-27.96296415897244</v>
      </c>
      <c r="K590" s="21">
        <f t="shared" si="138"/>
        <v>-27.742992716814143</v>
      </c>
      <c r="L590" s="22">
        <f t="shared" si="139"/>
        <v>-0.21997144215829678</v>
      </c>
      <c r="M590" s="17">
        <f t="shared" si="132"/>
        <v>44.141527366401405</v>
      </c>
      <c r="N590" s="18">
        <f t="shared" si="133"/>
        <v>57.338472633598599</v>
      </c>
      <c r="O590" s="21">
        <f t="shared" si="140"/>
        <v>57.190018186370011</v>
      </c>
      <c r="P590" s="22">
        <f t="shared" si="141"/>
        <v>0.14845444722858758</v>
      </c>
      <c r="Q590" s="17">
        <f t="shared" si="134"/>
        <v>97.299309215212716</v>
      </c>
      <c r="R590" s="18">
        <f t="shared" si="135"/>
        <v>4.1806907847872878</v>
      </c>
      <c r="S590" s="21">
        <f t="shared" si="142"/>
        <v>4.3225178354699523</v>
      </c>
      <c r="T590" s="22">
        <f t="shared" si="143"/>
        <v>-0.14182705068266444</v>
      </c>
    </row>
    <row r="591" spans="1:20" x14ac:dyDescent="0.25">
      <c r="A591">
        <v>1941</v>
      </c>
      <c r="B591" t="s">
        <v>577</v>
      </c>
      <c r="C591" s="8">
        <v>166.06</v>
      </c>
      <c r="D591" s="8">
        <v>102.91</v>
      </c>
      <c r="E591" s="17">
        <f t="shared" si="128"/>
        <v>201.48621360859113</v>
      </c>
      <c r="F591" s="18">
        <f t="shared" si="129"/>
        <v>-98.576213608591132</v>
      </c>
      <c r="G591" s="21">
        <f t="shared" si="136"/>
        <v>-99.865534137570918</v>
      </c>
      <c r="H591" s="22">
        <f t="shared" si="137"/>
        <v>1.2893205289797862</v>
      </c>
      <c r="I591" s="17">
        <f t="shared" si="130"/>
        <v>130.03124144991614</v>
      </c>
      <c r="J591" s="18">
        <f t="shared" si="131"/>
        <v>-27.121241449916141</v>
      </c>
      <c r="K591" s="21">
        <f t="shared" si="138"/>
        <v>-27.96296415897244</v>
      </c>
      <c r="L591" s="22">
        <f t="shared" si="139"/>
        <v>0.84172270905629887</v>
      </c>
      <c r="M591" s="17">
        <f t="shared" si="132"/>
        <v>45.271607435855188</v>
      </c>
      <c r="N591" s="18">
        <f t="shared" si="133"/>
        <v>57.638392564144809</v>
      </c>
      <c r="O591" s="21">
        <f t="shared" si="140"/>
        <v>57.338472633598599</v>
      </c>
      <c r="P591" s="22">
        <f t="shared" si="141"/>
        <v>0.29991993054620991</v>
      </c>
      <c r="Q591" s="17">
        <f t="shared" si="134"/>
        <v>98.002504728914673</v>
      </c>
      <c r="R591" s="18">
        <f t="shared" si="135"/>
        <v>4.9074952710853239</v>
      </c>
      <c r="S591" s="21">
        <f t="shared" si="142"/>
        <v>4.1806907847872878</v>
      </c>
      <c r="T591" s="22">
        <f t="shared" si="143"/>
        <v>0.72680448629803607</v>
      </c>
    </row>
    <row r="592" spans="1:20" x14ac:dyDescent="0.25">
      <c r="A592">
        <v>1940</v>
      </c>
      <c r="B592" t="s">
        <v>578</v>
      </c>
      <c r="C592" s="8">
        <v>166.62</v>
      </c>
      <c r="D592" s="8">
        <v>103.17</v>
      </c>
      <c r="E592" s="17">
        <f t="shared" ref="E592:E655" si="144">+$G$3*$C592+$G$4</f>
        <v>201.53873394443866</v>
      </c>
      <c r="F592" s="18">
        <f t="shared" ref="F592:F655" si="145">+$D592-E592</f>
        <v>-98.368733944438659</v>
      </c>
      <c r="G592" s="21">
        <f t="shared" si="136"/>
        <v>-98.576213608591132</v>
      </c>
      <c r="H592" s="22">
        <f t="shared" si="137"/>
        <v>0.20747966415247276</v>
      </c>
      <c r="I592" s="17">
        <f t="shared" ref="I592:I655" si="146">+$G$5*$C592+$G$6</f>
        <v>130.25086497186842</v>
      </c>
      <c r="J592" s="18">
        <f t="shared" ref="J592:J655" si="147">+$D592-I592</f>
        <v>-27.080864971868422</v>
      </c>
      <c r="K592" s="21">
        <f t="shared" si="138"/>
        <v>-27.121241449916141</v>
      </c>
      <c r="L592" s="22">
        <f t="shared" si="139"/>
        <v>4.0376478047718933E-2</v>
      </c>
      <c r="M592" s="17">
        <f t="shared" ref="M592:M655" si="148">+$G$7*$C592+$G$8</f>
        <v>45.693503995117936</v>
      </c>
      <c r="N592" s="18">
        <f t="shared" ref="N592:N655" si="149">+$D592-M592</f>
        <v>57.476496004882065</v>
      </c>
      <c r="O592" s="21">
        <f t="shared" si="140"/>
        <v>57.638392564144809</v>
      </c>
      <c r="P592" s="22">
        <f t="shared" si="141"/>
        <v>-0.16189655926274327</v>
      </c>
      <c r="Q592" s="17">
        <f t="shared" ref="Q592:Q655" si="150">+$G$9*$C592+$G$10</f>
        <v>98.265031054030075</v>
      </c>
      <c r="R592" s="18">
        <f t="shared" ref="R592:R655" si="151">+$D592-Q592</f>
        <v>4.9049689459699266</v>
      </c>
      <c r="S592" s="21">
        <f t="shared" si="142"/>
        <v>4.9074952710853239</v>
      </c>
      <c r="T592" s="22">
        <f t="shared" si="143"/>
        <v>-2.5263251153972988E-3</v>
      </c>
    </row>
    <row r="593" spans="1:20" x14ac:dyDescent="0.25">
      <c r="A593">
        <v>1939</v>
      </c>
      <c r="B593" t="s">
        <v>579</v>
      </c>
      <c r="C593" s="8">
        <v>166</v>
      </c>
      <c r="D593" s="8">
        <v>103.18</v>
      </c>
      <c r="E593" s="17">
        <f t="shared" si="144"/>
        <v>201.4805864297503</v>
      </c>
      <c r="F593" s="18">
        <f t="shared" si="145"/>
        <v>-98.300586429750297</v>
      </c>
      <c r="G593" s="21">
        <f t="shared" ref="G593:G656" si="152">+F592</f>
        <v>-98.368733944438659</v>
      </c>
      <c r="H593" s="22">
        <f t="shared" ref="H593:H656" si="153">+F593-G593</f>
        <v>6.8147514688362776E-2</v>
      </c>
      <c r="I593" s="17">
        <f t="shared" si="146"/>
        <v>130.00771035827836</v>
      </c>
      <c r="J593" s="18">
        <f t="shared" si="147"/>
        <v>-26.827710358278352</v>
      </c>
      <c r="K593" s="21">
        <f t="shared" ref="K593:K656" si="154">+J592</f>
        <v>-27.080864971868422</v>
      </c>
      <c r="L593" s="22">
        <f t="shared" ref="L593:L656" si="155">+J593-K593</f>
        <v>0.25315461359006974</v>
      </c>
      <c r="M593" s="17">
        <f t="shared" si="148"/>
        <v>45.226404233077034</v>
      </c>
      <c r="N593" s="18">
        <f t="shared" si="149"/>
        <v>57.953595766922973</v>
      </c>
      <c r="O593" s="21">
        <f t="shared" ref="O593:O656" si="156">+N592</f>
        <v>57.476496004882065</v>
      </c>
      <c r="P593" s="22">
        <f t="shared" ref="P593:P656" si="157">+N593-O593</f>
        <v>0.47709976204090765</v>
      </c>
      <c r="Q593" s="17">
        <f t="shared" si="150"/>
        <v>97.974376908366594</v>
      </c>
      <c r="R593" s="18">
        <f t="shared" si="151"/>
        <v>5.205623091633413</v>
      </c>
      <c r="S593" s="21">
        <f t="shared" ref="S593:S656" si="158">+R592</f>
        <v>4.9049689459699266</v>
      </c>
      <c r="T593" s="22">
        <f t="shared" ref="T593:T656" si="159">+R593-S593</f>
        <v>0.30065414566348636</v>
      </c>
    </row>
    <row r="594" spans="1:20" x14ac:dyDescent="0.25">
      <c r="A594">
        <v>1938</v>
      </c>
      <c r="B594" t="s">
        <v>580</v>
      </c>
      <c r="C594" s="8">
        <v>163.33000000000001</v>
      </c>
      <c r="D594" s="8">
        <v>100.76</v>
      </c>
      <c r="E594" s="17">
        <f t="shared" si="144"/>
        <v>201.23017697133434</v>
      </c>
      <c r="F594" s="18">
        <f t="shared" si="145"/>
        <v>-100.47017697133434</v>
      </c>
      <c r="G594" s="21">
        <f t="shared" si="152"/>
        <v>-98.300586429750297</v>
      </c>
      <c r="H594" s="22">
        <f t="shared" si="153"/>
        <v>-2.1695905415840429</v>
      </c>
      <c r="I594" s="17">
        <f t="shared" si="146"/>
        <v>128.96057678039864</v>
      </c>
      <c r="J594" s="18">
        <f t="shared" si="147"/>
        <v>-28.200576780398634</v>
      </c>
      <c r="K594" s="21">
        <f t="shared" si="154"/>
        <v>-26.827710358278352</v>
      </c>
      <c r="L594" s="22">
        <f t="shared" si="155"/>
        <v>-1.372866422120282</v>
      </c>
      <c r="M594" s="17">
        <f t="shared" si="148"/>
        <v>43.214861709449309</v>
      </c>
      <c r="N594" s="18">
        <f t="shared" si="149"/>
        <v>57.545138290550696</v>
      </c>
      <c r="O594" s="21">
        <f t="shared" si="156"/>
        <v>57.953595766922973</v>
      </c>
      <c r="P594" s="22">
        <f t="shared" si="157"/>
        <v>-0.40845747637227703</v>
      </c>
      <c r="Q594" s="17">
        <f t="shared" si="150"/>
        <v>96.722688893977107</v>
      </c>
      <c r="R594" s="18">
        <f t="shared" si="151"/>
        <v>4.0373111060228979</v>
      </c>
      <c r="S594" s="21">
        <f t="shared" si="158"/>
        <v>5.205623091633413</v>
      </c>
      <c r="T594" s="22">
        <f t="shared" si="159"/>
        <v>-1.1683119856105151</v>
      </c>
    </row>
    <row r="595" spans="1:20" x14ac:dyDescent="0.25">
      <c r="A595">
        <v>1937</v>
      </c>
      <c r="B595" t="s">
        <v>581</v>
      </c>
      <c r="C595" s="8">
        <v>163.91</v>
      </c>
      <c r="D595" s="8">
        <v>100.96</v>
      </c>
      <c r="E595" s="17">
        <f t="shared" si="144"/>
        <v>201.28457303346215</v>
      </c>
      <c r="F595" s="18">
        <f t="shared" si="145"/>
        <v>-100.32457303346216</v>
      </c>
      <c r="G595" s="21">
        <f t="shared" si="152"/>
        <v>-100.47017697133434</v>
      </c>
      <c r="H595" s="22">
        <f t="shared" si="153"/>
        <v>0.14560393787218118</v>
      </c>
      <c r="I595" s="17">
        <f t="shared" si="146"/>
        <v>129.18804399956349</v>
      </c>
      <c r="J595" s="18">
        <f t="shared" si="147"/>
        <v>-28.228043999563496</v>
      </c>
      <c r="K595" s="21">
        <f t="shared" si="154"/>
        <v>-28.200576780398634</v>
      </c>
      <c r="L595" s="22">
        <f t="shared" si="155"/>
        <v>-2.7467219164861945E-2</v>
      </c>
      <c r="M595" s="17">
        <f t="shared" si="148"/>
        <v>43.651826002971433</v>
      </c>
      <c r="N595" s="18">
        <f t="shared" si="149"/>
        <v>57.308173997028561</v>
      </c>
      <c r="O595" s="21">
        <f t="shared" si="156"/>
        <v>57.545138290550696</v>
      </c>
      <c r="P595" s="22">
        <f t="shared" si="157"/>
        <v>-0.23696429352213499</v>
      </c>
      <c r="Q595" s="17">
        <f t="shared" si="150"/>
        <v>96.994591159275188</v>
      </c>
      <c r="R595" s="18">
        <f t="shared" si="151"/>
        <v>3.9654088407248054</v>
      </c>
      <c r="S595" s="21">
        <f t="shared" si="158"/>
        <v>4.0373111060228979</v>
      </c>
      <c r="T595" s="22">
        <f t="shared" si="159"/>
        <v>-7.1902265298092516E-2</v>
      </c>
    </row>
    <row r="596" spans="1:20" x14ac:dyDescent="0.25">
      <c r="A596">
        <v>1936</v>
      </c>
      <c r="B596" t="s">
        <v>582</v>
      </c>
      <c r="C596" s="8">
        <v>164.17</v>
      </c>
      <c r="D596" s="8">
        <v>101.97</v>
      </c>
      <c r="E596" s="17">
        <f t="shared" si="144"/>
        <v>201.30895747510567</v>
      </c>
      <c r="F596" s="18">
        <f t="shared" si="145"/>
        <v>-99.338957475105673</v>
      </c>
      <c r="G596" s="21">
        <f t="shared" si="152"/>
        <v>-100.32457303346216</v>
      </c>
      <c r="H596" s="22">
        <f t="shared" si="153"/>
        <v>0.98561555835648562</v>
      </c>
      <c r="I596" s="17">
        <f t="shared" si="146"/>
        <v>129.29001206332708</v>
      </c>
      <c r="J596" s="18">
        <f t="shared" si="147"/>
        <v>-27.320012063327084</v>
      </c>
      <c r="K596" s="21">
        <f t="shared" si="154"/>
        <v>-28.228043999563496</v>
      </c>
      <c r="L596" s="22">
        <f t="shared" si="155"/>
        <v>0.90803193623641221</v>
      </c>
      <c r="M596" s="17">
        <f t="shared" si="148"/>
        <v>43.84770654834341</v>
      </c>
      <c r="N596" s="18">
        <f t="shared" si="149"/>
        <v>58.122293451656589</v>
      </c>
      <c r="O596" s="21">
        <f t="shared" si="156"/>
        <v>57.308173997028561</v>
      </c>
      <c r="P596" s="22">
        <f t="shared" si="157"/>
        <v>0.81411945462802748</v>
      </c>
      <c r="Q596" s="17">
        <f t="shared" si="150"/>
        <v>97.116478381650197</v>
      </c>
      <c r="R596" s="18">
        <f t="shared" si="151"/>
        <v>4.8535216183498022</v>
      </c>
      <c r="S596" s="21">
        <f t="shared" si="158"/>
        <v>3.9654088407248054</v>
      </c>
      <c r="T596" s="22">
        <f t="shared" si="159"/>
        <v>0.88811277762499685</v>
      </c>
    </row>
    <row r="597" spans="1:20" x14ac:dyDescent="0.25">
      <c r="A597">
        <v>1935</v>
      </c>
      <c r="B597" t="s">
        <v>583</v>
      </c>
      <c r="C597" s="8">
        <v>163.65</v>
      </c>
      <c r="D597" s="8">
        <v>100.38</v>
      </c>
      <c r="E597" s="17">
        <f t="shared" si="144"/>
        <v>201.26018859181866</v>
      </c>
      <c r="F597" s="18">
        <f t="shared" si="145"/>
        <v>-100.88018859181867</v>
      </c>
      <c r="G597" s="21">
        <f t="shared" si="152"/>
        <v>-99.338957475105673</v>
      </c>
      <c r="H597" s="22">
        <f t="shared" si="153"/>
        <v>-1.5412311167129928</v>
      </c>
      <c r="I597" s="17">
        <f t="shared" si="146"/>
        <v>129.08607593579995</v>
      </c>
      <c r="J597" s="18">
        <f t="shared" si="147"/>
        <v>-28.706075935799959</v>
      </c>
      <c r="K597" s="21">
        <f t="shared" si="154"/>
        <v>-27.320012063327084</v>
      </c>
      <c r="L597" s="22">
        <f t="shared" si="155"/>
        <v>-1.3860638724728744</v>
      </c>
      <c r="M597" s="17">
        <f t="shared" si="148"/>
        <v>43.455945457599441</v>
      </c>
      <c r="N597" s="18">
        <f t="shared" si="149"/>
        <v>56.924054542400555</v>
      </c>
      <c r="O597" s="21">
        <f t="shared" si="156"/>
        <v>58.122293451656589</v>
      </c>
      <c r="P597" s="22">
        <f t="shared" si="157"/>
        <v>-1.1982389092560339</v>
      </c>
      <c r="Q597" s="17">
        <f t="shared" si="150"/>
        <v>96.872703936900194</v>
      </c>
      <c r="R597" s="18">
        <f t="shared" si="151"/>
        <v>3.5072960630998011</v>
      </c>
      <c r="S597" s="21">
        <f t="shared" si="158"/>
        <v>4.8535216183498022</v>
      </c>
      <c r="T597" s="22">
        <f t="shared" si="159"/>
        <v>-1.3462255552500011</v>
      </c>
    </row>
    <row r="598" spans="1:20" x14ac:dyDescent="0.25">
      <c r="A598">
        <v>1934</v>
      </c>
      <c r="B598" t="s">
        <v>584</v>
      </c>
      <c r="C598" s="8">
        <v>164.39</v>
      </c>
      <c r="D598" s="8">
        <v>101.06</v>
      </c>
      <c r="E598" s="17">
        <f t="shared" si="144"/>
        <v>201.32959046418861</v>
      </c>
      <c r="F598" s="18">
        <f t="shared" si="145"/>
        <v>-100.26959046418861</v>
      </c>
      <c r="G598" s="21">
        <f t="shared" si="152"/>
        <v>-100.88018859181867</v>
      </c>
      <c r="H598" s="22">
        <f t="shared" si="153"/>
        <v>0.61059812763005539</v>
      </c>
      <c r="I598" s="17">
        <f t="shared" si="146"/>
        <v>129.37629273266549</v>
      </c>
      <c r="J598" s="18">
        <f t="shared" si="147"/>
        <v>-28.316292732665488</v>
      </c>
      <c r="K598" s="21">
        <f t="shared" si="154"/>
        <v>-28.706075935799959</v>
      </c>
      <c r="L598" s="22">
        <f t="shared" si="155"/>
        <v>0.38978320313447057</v>
      </c>
      <c r="M598" s="17">
        <f t="shared" si="148"/>
        <v>44.013451625196623</v>
      </c>
      <c r="N598" s="18">
        <f t="shared" si="149"/>
        <v>57.046548374803379</v>
      </c>
      <c r="O598" s="21">
        <f t="shared" si="156"/>
        <v>56.924054542400555</v>
      </c>
      <c r="P598" s="22">
        <f t="shared" si="157"/>
        <v>0.12249383240282441</v>
      </c>
      <c r="Q598" s="17">
        <f t="shared" si="150"/>
        <v>97.219613723659819</v>
      </c>
      <c r="R598" s="18">
        <f t="shared" si="151"/>
        <v>3.8403862763401833</v>
      </c>
      <c r="S598" s="21">
        <f t="shared" si="158"/>
        <v>3.5072960630998011</v>
      </c>
      <c r="T598" s="22">
        <f t="shared" si="159"/>
        <v>0.33309021324038213</v>
      </c>
    </row>
    <row r="599" spans="1:20" x14ac:dyDescent="0.25">
      <c r="A599">
        <v>1933</v>
      </c>
      <c r="B599" t="s">
        <v>585</v>
      </c>
      <c r="C599" s="8">
        <v>165.75</v>
      </c>
      <c r="D599" s="8">
        <v>101.95</v>
      </c>
      <c r="E599" s="17">
        <f t="shared" si="144"/>
        <v>201.45713985124695</v>
      </c>
      <c r="F599" s="18">
        <f t="shared" si="145"/>
        <v>-99.507139851246947</v>
      </c>
      <c r="G599" s="21">
        <f t="shared" si="152"/>
        <v>-100.26959046418861</v>
      </c>
      <c r="H599" s="22">
        <f t="shared" si="153"/>
        <v>0.76245061294166305</v>
      </c>
      <c r="I599" s="17">
        <f t="shared" si="146"/>
        <v>129.90966414312109</v>
      </c>
      <c r="J599" s="18">
        <f t="shared" si="147"/>
        <v>-27.959664143121088</v>
      </c>
      <c r="K599" s="21">
        <f t="shared" si="154"/>
        <v>-28.316292732665488</v>
      </c>
      <c r="L599" s="22">
        <f t="shared" si="155"/>
        <v>0.35662858954439969</v>
      </c>
      <c r="M599" s="17">
        <f t="shared" si="148"/>
        <v>45.038057554834737</v>
      </c>
      <c r="N599" s="18">
        <f t="shared" si="149"/>
        <v>56.911942445165266</v>
      </c>
      <c r="O599" s="21">
        <f t="shared" si="156"/>
        <v>57.046548374803379</v>
      </c>
      <c r="P599" s="22">
        <f t="shared" si="157"/>
        <v>-0.1346059296381128</v>
      </c>
      <c r="Q599" s="17">
        <f t="shared" si="150"/>
        <v>97.857177656082925</v>
      </c>
      <c r="R599" s="18">
        <f t="shared" si="151"/>
        <v>4.0928223439170779</v>
      </c>
      <c r="S599" s="21">
        <f t="shared" si="158"/>
        <v>3.8403862763401833</v>
      </c>
      <c r="T599" s="22">
        <f t="shared" si="159"/>
        <v>0.25243606757689463</v>
      </c>
    </row>
    <row r="600" spans="1:20" x14ac:dyDescent="0.25">
      <c r="A600">
        <v>1932</v>
      </c>
      <c r="B600" t="s">
        <v>586</v>
      </c>
      <c r="C600" s="8">
        <v>165.96</v>
      </c>
      <c r="D600" s="8">
        <v>102.11</v>
      </c>
      <c r="E600" s="17">
        <f t="shared" si="144"/>
        <v>201.47683497718978</v>
      </c>
      <c r="F600" s="18">
        <f t="shared" si="145"/>
        <v>-99.366834977189782</v>
      </c>
      <c r="G600" s="21">
        <f t="shared" si="152"/>
        <v>-99.507139851246947</v>
      </c>
      <c r="H600" s="22">
        <f t="shared" si="153"/>
        <v>0.14030487405716485</v>
      </c>
      <c r="I600" s="17">
        <f t="shared" si="146"/>
        <v>129.99202296385323</v>
      </c>
      <c r="J600" s="18">
        <f t="shared" si="147"/>
        <v>-27.882022963853231</v>
      </c>
      <c r="K600" s="21">
        <f t="shared" si="154"/>
        <v>-27.959664143121088</v>
      </c>
      <c r="L600" s="22">
        <f t="shared" si="155"/>
        <v>7.7641179267857297E-2</v>
      </c>
      <c r="M600" s="17">
        <f t="shared" si="148"/>
        <v>45.196268764558269</v>
      </c>
      <c r="N600" s="18">
        <f t="shared" si="149"/>
        <v>56.91373123544173</v>
      </c>
      <c r="O600" s="21">
        <f t="shared" si="156"/>
        <v>56.911942445165266</v>
      </c>
      <c r="P600" s="22">
        <f t="shared" si="157"/>
        <v>1.7887902764641694E-3</v>
      </c>
      <c r="Q600" s="17">
        <f t="shared" si="150"/>
        <v>97.955625028001208</v>
      </c>
      <c r="R600" s="18">
        <f t="shared" si="151"/>
        <v>4.1543749719987915</v>
      </c>
      <c r="S600" s="21">
        <f t="shared" si="158"/>
        <v>4.0928223439170779</v>
      </c>
      <c r="T600" s="22">
        <f t="shared" si="159"/>
        <v>6.1552628081713578E-2</v>
      </c>
    </row>
    <row r="601" spans="1:20" x14ac:dyDescent="0.25">
      <c r="A601">
        <v>1931</v>
      </c>
      <c r="B601" t="s">
        <v>587</v>
      </c>
      <c r="C601" s="8">
        <v>166.04</v>
      </c>
      <c r="D601" s="8">
        <v>102.39</v>
      </c>
      <c r="E601" s="17">
        <f t="shared" si="144"/>
        <v>201.48433788231085</v>
      </c>
      <c r="F601" s="18">
        <f t="shared" si="145"/>
        <v>-99.094337882310853</v>
      </c>
      <c r="G601" s="21">
        <f t="shared" si="152"/>
        <v>-99.366834977189782</v>
      </c>
      <c r="H601" s="22">
        <f t="shared" si="153"/>
        <v>0.27249709487892915</v>
      </c>
      <c r="I601" s="17">
        <f t="shared" si="146"/>
        <v>130.02339775270354</v>
      </c>
      <c r="J601" s="18">
        <f t="shared" si="147"/>
        <v>-27.633397752703544</v>
      </c>
      <c r="K601" s="21">
        <f t="shared" si="154"/>
        <v>-27.882022963853231</v>
      </c>
      <c r="L601" s="22">
        <f t="shared" si="155"/>
        <v>0.24862521114968672</v>
      </c>
      <c r="M601" s="17">
        <f t="shared" si="148"/>
        <v>45.256539701595798</v>
      </c>
      <c r="N601" s="18">
        <f t="shared" si="149"/>
        <v>57.133460298404202</v>
      </c>
      <c r="O601" s="21">
        <f t="shared" si="156"/>
        <v>56.91373123544173</v>
      </c>
      <c r="P601" s="22">
        <f t="shared" si="157"/>
        <v>0.21972906296247174</v>
      </c>
      <c r="Q601" s="17">
        <f t="shared" si="150"/>
        <v>97.99312878873198</v>
      </c>
      <c r="R601" s="18">
        <f t="shared" si="151"/>
        <v>4.3968712112680208</v>
      </c>
      <c r="S601" s="21">
        <f t="shared" si="158"/>
        <v>4.1543749719987915</v>
      </c>
      <c r="T601" s="22">
        <f t="shared" si="159"/>
        <v>0.24249623926922936</v>
      </c>
    </row>
    <row r="602" spans="1:20" x14ac:dyDescent="0.25">
      <c r="A602">
        <v>1930</v>
      </c>
      <c r="B602" t="s">
        <v>588</v>
      </c>
      <c r="C602" s="8">
        <v>167.63399999999999</v>
      </c>
      <c r="D602" s="8">
        <v>103.94</v>
      </c>
      <c r="E602" s="17">
        <f t="shared" si="144"/>
        <v>201.63383326684831</v>
      </c>
      <c r="F602" s="18">
        <f t="shared" si="145"/>
        <v>-97.693833266848316</v>
      </c>
      <c r="G602" s="21">
        <f t="shared" si="152"/>
        <v>-99.094337882310853</v>
      </c>
      <c r="H602" s="22">
        <f t="shared" si="153"/>
        <v>1.4005046154625376</v>
      </c>
      <c r="I602" s="17">
        <f t="shared" si="146"/>
        <v>130.64854042054634</v>
      </c>
      <c r="J602" s="18">
        <f t="shared" si="147"/>
        <v>-26.708540420546342</v>
      </c>
      <c r="K602" s="21">
        <f t="shared" si="154"/>
        <v>-27.633397752703544</v>
      </c>
      <c r="L602" s="22">
        <f t="shared" si="155"/>
        <v>0.92485733215720245</v>
      </c>
      <c r="M602" s="17">
        <f t="shared" si="148"/>
        <v>46.457438122068666</v>
      </c>
      <c r="N602" s="18">
        <f t="shared" si="149"/>
        <v>57.482561877931332</v>
      </c>
      <c r="O602" s="21">
        <f t="shared" si="156"/>
        <v>57.133460298404202</v>
      </c>
      <c r="P602" s="22">
        <f t="shared" si="157"/>
        <v>0.3491015795271295</v>
      </c>
      <c r="Q602" s="17">
        <f t="shared" si="150"/>
        <v>98.740391221292583</v>
      </c>
      <c r="R602" s="18">
        <f t="shared" si="151"/>
        <v>5.1996087787074146</v>
      </c>
      <c r="S602" s="21">
        <f t="shared" si="158"/>
        <v>4.3968712112680208</v>
      </c>
      <c r="T602" s="22">
        <f t="shared" si="159"/>
        <v>0.80273756743939373</v>
      </c>
    </row>
    <row r="603" spans="1:20" x14ac:dyDescent="0.25">
      <c r="A603">
        <v>1929</v>
      </c>
      <c r="B603" t="s">
        <v>589</v>
      </c>
      <c r="C603" s="8">
        <v>168.87</v>
      </c>
      <c r="D603" s="8">
        <v>104.96</v>
      </c>
      <c r="E603" s="17">
        <f t="shared" si="144"/>
        <v>201.74975315096896</v>
      </c>
      <c r="F603" s="18">
        <f t="shared" si="145"/>
        <v>-96.789753150968963</v>
      </c>
      <c r="G603" s="21">
        <f t="shared" si="152"/>
        <v>-97.693833266848316</v>
      </c>
      <c r="H603" s="22">
        <f t="shared" si="153"/>
        <v>0.90408011587935277</v>
      </c>
      <c r="I603" s="17">
        <f t="shared" si="146"/>
        <v>131.13328090828395</v>
      </c>
      <c r="J603" s="18">
        <f t="shared" si="147"/>
        <v>-26.173280908283957</v>
      </c>
      <c r="K603" s="21">
        <f t="shared" si="154"/>
        <v>-26.708540420546342</v>
      </c>
      <c r="L603" s="22">
        <f t="shared" si="155"/>
        <v>0.53525951226238533</v>
      </c>
      <c r="M603" s="17">
        <f t="shared" si="148"/>
        <v>47.388624099298596</v>
      </c>
      <c r="N603" s="18">
        <f t="shared" si="149"/>
        <v>57.571375900701398</v>
      </c>
      <c r="O603" s="21">
        <f t="shared" si="156"/>
        <v>57.482561877931332</v>
      </c>
      <c r="P603" s="22">
        <f t="shared" si="157"/>
        <v>8.8814022770066003E-2</v>
      </c>
      <c r="Q603" s="17">
        <f t="shared" si="150"/>
        <v>99.31982432458301</v>
      </c>
      <c r="R603" s="18">
        <f t="shared" si="151"/>
        <v>5.6401756754169838</v>
      </c>
      <c r="S603" s="21">
        <f t="shared" si="158"/>
        <v>5.1996087787074146</v>
      </c>
      <c r="T603" s="22">
        <f t="shared" si="159"/>
        <v>0.44056689670956928</v>
      </c>
    </row>
    <row r="604" spans="1:20" x14ac:dyDescent="0.25">
      <c r="A604">
        <v>1928</v>
      </c>
      <c r="B604" t="s">
        <v>590</v>
      </c>
      <c r="C604" s="8">
        <v>169.4</v>
      </c>
      <c r="D604" s="8">
        <v>105.01</v>
      </c>
      <c r="E604" s="17">
        <f t="shared" si="144"/>
        <v>201.7994598973961</v>
      </c>
      <c r="F604" s="18">
        <f t="shared" si="145"/>
        <v>-96.7894598973961</v>
      </c>
      <c r="G604" s="21">
        <f t="shared" si="152"/>
        <v>-96.789753150968963</v>
      </c>
      <c r="H604" s="22">
        <f t="shared" si="153"/>
        <v>2.9325357286325016E-4</v>
      </c>
      <c r="I604" s="17">
        <f t="shared" si="146"/>
        <v>131.34113888441738</v>
      </c>
      <c r="J604" s="18">
        <f t="shared" si="147"/>
        <v>-26.331138884417371</v>
      </c>
      <c r="K604" s="21">
        <f t="shared" si="154"/>
        <v>-26.173280908283957</v>
      </c>
      <c r="L604" s="22">
        <f t="shared" si="155"/>
        <v>-0.15785797613341401</v>
      </c>
      <c r="M604" s="17">
        <f t="shared" si="148"/>
        <v>47.787919057172275</v>
      </c>
      <c r="N604" s="18">
        <f t="shared" si="149"/>
        <v>57.222080942827731</v>
      </c>
      <c r="O604" s="21">
        <f t="shared" si="156"/>
        <v>57.571375900701398</v>
      </c>
      <c r="P604" s="22">
        <f t="shared" si="157"/>
        <v>-0.34929495787366704</v>
      </c>
      <c r="Q604" s="17">
        <f t="shared" si="150"/>
        <v>99.568286739424366</v>
      </c>
      <c r="R604" s="18">
        <f t="shared" si="151"/>
        <v>5.4417132605756393</v>
      </c>
      <c r="S604" s="21">
        <f t="shared" si="158"/>
        <v>5.6401756754169838</v>
      </c>
      <c r="T604" s="22">
        <f t="shared" si="159"/>
        <v>-0.19846241484134453</v>
      </c>
    </row>
    <row r="605" spans="1:20" x14ac:dyDescent="0.25">
      <c r="A605">
        <v>1927</v>
      </c>
      <c r="B605" t="s">
        <v>591</v>
      </c>
      <c r="C605" s="8">
        <v>168.95</v>
      </c>
      <c r="D605" s="8">
        <v>104.24</v>
      </c>
      <c r="E605" s="17">
        <f t="shared" si="144"/>
        <v>201.75725605609006</v>
      </c>
      <c r="F605" s="18">
        <f t="shared" si="145"/>
        <v>-97.517256056090062</v>
      </c>
      <c r="G605" s="21">
        <f t="shared" si="152"/>
        <v>-96.7894598973961</v>
      </c>
      <c r="H605" s="22">
        <f t="shared" si="153"/>
        <v>-0.72779615869396252</v>
      </c>
      <c r="I605" s="17">
        <f t="shared" si="146"/>
        <v>131.16465569713426</v>
      </c>
      <c r="J605" s="18">
        <f t="shared" si="147"/>
        <v>-26.92465569713427</v>
      </c>
      <c r="K605" s="21">
        <f t="shared" si="154"/>
        <v>-26.331138884417371</v>
      </c>
      <c r="L605" s="22">
        <f t="shared" si="155"/>
        <v>-0.59351681271689927</v>
      </c>
      <c r="M605" s="17">
        <f t="shared" si="148"/>
        <v>47.448895036336125</v>
      </c>
      <c r="N605" s="18">
        <f t="shared" si="149"/>
        <v>56.791104963663869</v>
      </c>
      <c r="O605" s="21">
        <f t="shared" si="156"/>
        <v>57.222080942827731</v>
      </c>
      <c r="P605" s="22">
        <f t="shared" si="157"/>
        <v>-0.43097597916386121</v>
      </c>
      <c r="Q605" s="17">
        <f t="shared" si="150"/>
        <v>99.357328085313782</v>
      </c>
      <c r="R605" s="18">
        <f t="shared" si="151"/>
        <v>4.8826719146862132</v>
      </c>
      <c r="S605" s="21">
        <f t="shared" si="158"/>
        <v>5.4417132605756393</v>
      </c>
      <c r="T605" s="22">
        <f t="shared" si="159"/>
        <v>-0.55904134588942611</v>
      </c>
    </row>
    <row r="606" spans="1:20" x14ac:dyDescent="0.25">
      <c r="A606">
        <v>1926</v>
      </c>
      <c r="B606" t="s">
        <v>592</v>
      </c>
      <c r="C606" s="8">
        <v>169.33</v>
      </c>
      <c r="D606" s="8">
        <v>104.81</v>
      </c>
      <c r="E606" s="17">
        <f t="shared" si="144"/>
        <v>201.79289485541517</v>
      </c>
      <c r="F606" s="18">
        <f t="shared" si="145"/>
        <v>-96.982894855415168</v>
      </c>
      <c r="G606" s="21">
        <f t="shared" si="152"/>
        <v>-97.517256056090062</v>
      </c>
      <c r="H606" s="22">
        <f t="shared" si="153"/>
        <v>0.53436120067489412</v>
      </c>
      <c r="I606" s="17">
        <f t="shared" si="146"/>
        <v>131.31368594417336</v>
      </c>
      <c r="J606" s="18">
        <f t="shared" si="147"/>
        <v>-26.503685944173355</v>
      </c>
      <c r="K606" s="21">
        <f t="shared" si="154"/>
        <v>-26.92465569713427</v>
      </c>
      <c r="L606" s="22">
        <f t="shared" si="155"/>
        <v>0.42096975296091443</v>
      </c>
      <c r="M606" s="17">
        <f t="shared" si="148"/>
        <v>47.73518198726444</v>
      </c>
      <c r="N606" s="18">
        <f t="shared" si="149"/>
        <v>57.074818012735562</v>
      </c>
      <c r="O606" s="21">
        <f t="shared" si="156"/>
        <v>56.791104963663869</v>
      </c>
      <c r="P606" s="22">
        <f t="shared" si="157"/>
        <v>0.28371304907169304</v>
      </c>
      <c r="Q606" s="17">
        <f t="shared" si="150"/>
        <v>99.535470948784948</v>
      </c>
      <c r="R606" s="18">
        <f t="shared" si="151"/>
        <v>5.2745290512150547</v>
      </c>
      <c r="S606" s="21">
        <f t="shared" si="158"/>
        <v>4.8826719146862132</v>
      </c>
      <c r="T606" s="22">
        <f t="shared" si="159"/>
        <v>0.39185713652884147</v>
      </c>
    </row>
    <row r="607" spans="1:20" x14ac:dyDescent="0.25">
      <c r="A607">
        <v>1925</v>
      </c>
      <c r="B607" t="s">
        <v>593</v>
      </c>
      <c r="C607" s="8">
        <v>170.31</v>
      </c>
      <c r="D607" s="8">
        <v>105.04</v>
      </c>
      <c r="E607" s="17">
        <f t="shared" si="144"/>
        <v>201.88480544314837</v>
      </c>
      <c r="F607" s="18">
        <f t="shared" si="145"/>
        <v>-96.84480544314836</v>
      </c>
      <c r="G607" s="21">
        <f t="shared" si="152"/>
        <v>-96.982894855415168</v>
      </c>
      <c r="H607" s="22">
        <f t="shared" si="153"/>
        <v>0.13808941226680815</v>
      </c>
      <c r="I607" s="17">
        <f t="shared" si="146"/>
        <v>131.69802710758989</v>
      </c>
      <c r="J607" s="18">
        <f t="shared" si="147"/>
        <v>-26.658027107589888</v>
      </c>
      <c r="K607" s="21">
        <f t="shared" si="154"/>
        <v>-26.503685944173355</v>
      </c>
      <c r="L607" s="22">
        <f t="shared" si="155"/>
        <v>-0.15434116341653237</v>
      </c>
      <c r="M607" s="17">
        <f t="shared" si="148"/>
        <v>48.473500965974239</v>
      </c>
      <c r="N607" s="18">
        <f t="shared" si="149"/>
        <v>56.566499034025767</v>
      </c>
      <c r="O607" s="21">
        <f t="shared" si="156"/>
        <v>57.074818012735562</v>
      </c>
      <c r="P607" s="22">
        <f t="shared" si="157"/>
        <v>-0.50831897870979503</v>
      </c>
      <c r="Q607" s="17">
        <f t="shared" si="150"/>
        <v>99.994892017736888</v>
      </c>
      <c r="R607" s="18">
        <f t="shared" si="151"/>
        <v>5.0451079822631186</v>
      </c>
      <c r="S607" s="21">
        <f t="shared" si="158"/>
        <v>5.2745290512150547</v>
      </c>
      <c r="T607" s="22">
        <f t="shared" si="159"/>
        <v>-0.22942106895193604</v>
      </c>
    </row>
    <row r="608" spans="1:20" x14ac:dyDescent="0.25">
      <c r="A608">
        <v>1924</v>
      </c>
      <c r="B608" t="s">
        <v>594</v>
      </c>
      <c r="C608" s="8">
        <v>171.07</v>
      </c>
      <c r="D608" s="8">
        <v>106.08</v>
      </c>
      <c r="E608" s="17">
        <f t="shared" si="144"/>
        <v>201.95608304179859</v>
      </c>
      <c r="F608" s="18">
        <f t="shared" si="145"/>
        <v>-95.876083041798594</v>
      </c>
      <c r="G608" s="21">
        <f t="shared" si="152"/>
        <v>-96.84480544314836</v>
      </c>
      <c r="H608" s="22">
        <f t="shared" si="153"/>
        <v>0.96872240134976551</v>
      </c>
      <c r="I608" s="17">
        <f t="shared" si="146"/>
        <v>131.99608760166802</v>
      </c>
      <c r="J608" s="18">
        <f t="shared" si="147"/>
        <v>-25.916087601668025</v>
      </c>
      <c r="K608" s="21">
        <f t="shared" si="154"/>
        <v>-26.658027107589888</v>
      </c>
      <c r="L608" s="22">
        <f t="shared" si="155"/>
        <v>0.74193950592186297</v>
      </c>
      <c r="M608" s="17">
        <f t="shared" si="148"/>
        <v>49.046074867830811</v>
      </c>
      <c r="N608" s="18">
        <f t="shared" si="149"/>
        <v>57.033925132169188</v>
      </c>
      <c r="O608" s="21">
        <f t="shared" si="156"/>
        <v>56.566499034025767</v>
      </c>
      <c r="P608" s="22">
        <f t="shared" si="157"/>
        <v>0.46742609814342018</v>
      </c>
      <c r="Q608" s="17">
        <f t="shared" si="150"/>
        <v>100.35117774467922</v>
      </c>
      <c r="R608" s="18">
        <f t="shared" si="151"/>
        <v>5.7288222553207788</v>
      </c>
      <c r="S608" s="21">
        <f t="shared" si="158"/>
        <v>5.0451079822631186</v>
      </c>
      <c r="T608" s="22">
        <f t="shared" si="159"/>
        <v>0.68371427305766019</v>
      </c>
    </row>
    <row r="609" spans="1:20" x14ac:dyDescent="0.25">
      <c r="A609">
        <v>1923</v>
      </c>
      <c r="B609" t="s">
        <v>595</v>
      </c>
      <c r="C609" s="8">
        <v>173.05099999999999</v>
      </c>
      <c r="D609" s="8">
        <v>107.09</v>
      </c>
      <c r="E609" s="17">
        <f t="shared" si="144"/>
        <v>202.1418737298593</v>
      </c>
      <c r="F609" s="18">
        <f t="shared" si="145"/>
        <v>-95.051873729859295</v>
      </c>
      <c r="G609" s="21">
        <f t="shared" si="152"/>
        <v>-95.876083041798594</v>
      </c>
      <c r="H609" s="22">
        <f t="shared" si="153"/>
        <v>0.82420931193929903</v>
      </c>
      <c r="I609" s="17">
        <f t="shared" si="146"/>
        <v>132.77300581057432</v>
      </c>
      <c r="J609" s="18">
        <f t="shared" si="147"/>
        <v>-25.683005810574315</v>
      </c>
      <c r="K609" s="21">
        <f t="shared" si="154"/>
        <v>-25.916087601668025</v>
      </c>
      <c r="L609" s="22">
        <f t="shared" si="155"/>
        <v>0.23308179109370997</v>
      </c>
      <c r="M609" s="17">
        <f t="shared" si="148"/>
        <v>50.538533946222771</v>
      </c>
      <c r="N609" s="18">
        <f t="shared" si="149"/>
        <v>56.551466053777233</v>
      </c>
      <c r="O609" s="21">
        <f t="shared" si="156"/>
        <v>57.033925132169188</v>
      </c>
      <c r="P609" s="22">
        <f t="shared" si="157"/>
        <v>-0.48245907839195468</v>
      </c>
      <c r="Q609" s="17">
        <f t="shared" si="150"/>
        <v>101.27986461977494</v>
      </c>
      <c r="R609" s="18">
        <f t="shared" si="151"/>
        <v>5.8101353802250628</v>
      </c>
      <c r="S609" s="21">
        <f t="shared" si="158"/>
        <v>5.7288222553207788</v>
      </c>
      <c r="T609" s="22">
        <f t="shared" si="159"/>
        <v>8.1313124904283995E-2</v>
      </c>
    </row>
    <row r="610" spans="1:20" x14ac:dyDescent="0.25">
      <c r="A610">
        <v>1922</v>
      </c>
      <c r="B610" t="s">
        <v>596</v>
      </c>
      <c r="C610" s="8">
        <v>172.76</v>
      </c>
      <c r="D610" s="8">
        <v>106.98</v>
      </c>
      <c r="E610" s="17">
        <f t="shared" si="144"/>
        <v>202.11458191248136</v>
      </c>
      <c r="F610" s="18">
        <f t="shared" si="145"/>
        <v>-95.134581912481352</v>
      </c>
      <c r="G610" s="21">
        <f t="shared" si="152"/>
        <v>-95.051873729859295</v>
      </c>
      <c r="H610" s="22">
        <f t="shared" si="153"/>
        <v>-8.270818262205637E-2</v>
      </c>
      <c r="I610" s="17">
        <f t="shared" si="146"/>
        <v>132.65888001613123</v>
      </c>
      <c r="J610" s="18">
        <f t="shared" si="147"/>
        <v>-25.678880016131231</v>
      </c>
      <c r="K610" s="21">
        <f t="shared" si="154"/>
        <v>-25.683005810574315</v>
      </c>
      <c r="L610" s="22">
        <f t="shared" si="155"/>
        <v>4.1257944430839188E-3</v>
      </c>
      <c r="M610" s="17">
        <f t="shared" si="148"/>
        <v>50.319298412748736</v>
      </c>
      <c r="N610" s="18">
        <f t="shared" si="149"/>
        <v>56.660701587251268</v>
      </c>
      <c r="O610" s="21">
        <f t="shared" si="156"/>
        <v>56.551466053777233</v>
      </c>
      <c r="P610" s="22">
        <f t="shared" si="157"/>
        <v>0.1092355334740347</v>
      </c>
      <c r="Q610" s="17">
        <f t="shared" si="150"/>
        <v>101.14344469011675</v>
      </c>
      <c r="R610" s="18">
        <f t="shared" si="151"/>
        <v>5.8365553098832521</v>
      </c>
      <c r="S610" s="21">
        <f t="shared" si="158"/>
        <v>5.8101353802250628</v>
      </c>
      <c r="T610" s="22">
        <f t="shared" si="159"/>
        <v>2.641992965818929E-2</v>
      </c>
    </row>
    <row r="611" spans="1:20" x14ac:dyDescent="0.25">
      <c r="A611">
        <v>1921</v>
      </c>
      <c r="B611" t="s">
        <v>597</v>
      </c>
      <c r="C611" s="8">
        <v>170.72</v>
      </c>
      <c r="D611" s="8">
        <v>106.59</v>
      </c>
      <c r="E611" s="17">
        <f t="shared" si="144"/>
        <v>201.92325783189389</v>
      </c>
      <c r="F611" s="18">
        <f t="shared" si="145"/>
        <v>-95.333257831893889</v>
      </c>
      <c r="G611" s="21">
        <f t="shared" si="152"/>
        <v>-95.134581912481352</v>
      </c>
      <c r="H611" s="22">
        <f t="shared" si="153"/>
        <v>-0.19867591941253693</v>
      </c>
      <c r="I611" s="17">
        <f t="shared" si="146"/>
        <v>131.85882290044782</v>
      </c>
      <c r="J611" s="18">
        <f t="shared" si="147"/>
        <v>-25.268822900447816</v>
      </c>
      <c r="K611" s="21">
        <f t="shared" si="154"/>
        <v>-25.678880016131231</v>
      </c>
      <c r="L611" s="22">
        <f t="shared" si="155"/>
        <v>0.41005711568341496</v>
      </c>
      <c r="M611" s="17">
        <f t="shared" si="148"/>
        <v>48.782389518291581</v>
      </c>
      <c r="N611" s="18">
        <f t="shared" si="149"/>
        <v>57.807610481708423</v>
      </c>
      <c r="O611" s="21">
        <f t="shared" si="156"/>
        <v>56.660701587251268</v>
      </c>
      <c r="P611" s="22">
        <f t="shared" si="157"/>
        <v>1.1469088944571553</v>
      </c>
      <c r="Q611" s="17">
        <f t="shared" si="150"/>
        <v>100.1870987914821</v>
      </c>
      <c r="R611" s="18">
        <f t="shared" si="151"/>
        <v>6.4029012085179033</v>
      </c>
      <c r="S611" s="21">
        <f t="shared" si="158"/>
        <v>5.8365553098832521</v>
      </c>
      <c r="T611" s="22">
        <f t="shared" si="159"/>
        <v>0.56634589863465123</v>
      </c>
    </row>
    <row r="612" spans="1:20" x14ac:dyDescent="0.25">
      <c r="A612">
        <v>1920</v>
      </c>
      <c r="B612" t="s">
        <v>598</v>
      </c>
      <c r="C612" s="8">
        <v>169.93</v>
      </c>
      <c r="D612" s="8">
        <v>106.6</v>
      </c>
      <c r="E612" s="17">
        <f t="shared" si="144"/>
        <v>201.84916664382325</v>
      </c>
      <c r="F612" s="18">
        <f t="shared" si="145"/>
        <v>-95.249166643823258</v>
      </c>
      <c r="G612" s="21">
        <f t="shared" si="152"/>
        <v>-95.333257831893889</v>
      </c>
      <c r="H612" s="22">
        <f t="shared" si="153"/>
        <v>8.4091188070630096E-2</v>
      </c>
      <c r="I612" s="17">
        <f t="shared" si="146"/>
        <v>131.54899686055083</v>
      </c>
      <c r="J612" s="18">
        <f t="shared" si="147"/>
        <v>-24.948996860550835</v>
      </c>
      <c r="K612" s="21">
        <f t="shared" si="154"/>
        <v>-25.268822900447816</v>
      </c>
      <c r="L612" s="22">
        <f t="shared" si="155"/>
        <v>0.31982603989698077</v>
      </c>
      <c r="M612" s="17">
        <f t="shared" si="148"/>
        <v>48.187214015045953</v>
      </c>
      <c r="N612" s="18">
        <f t="shared" si="149"/>
        <v>58.412785984954041</v>
      </c>
      <c r="O612" s="21">
        <f t="shared" si="156"/>
        <v>57.807610481708423</v>
      </c>
      <c r="P612" s="22">
        <f t="shared" si="157"/>
        <v>0.60517550324561853</v>
      </c>
      <c r="Q612" s="17">
        <f t="shared" si="150"/>
        <v>99.816749154265736</v>
      </c>
      <c r="R612" s="18">
        <f t="shared" si="151"/>
        <v>6.7832508457342584</v>
      </c>
      <c r="S612" s="21">
        <f t="shared" si="158"/>
        <v>6.4029012085179033</v>
      </c>
      <c r="T612" s="22">
        <f t="shared" si="159"/>
        <v>0.38034963721635506</v>
      </c>
    </row>
    <row r="613" spans="1:20" x14ac:dyDescent="0.25">
      <c r="A613">
        <v>1919</v>
      </c>
      <c r="B613" t="s">
        <v>599</v>
      </c>
      <c r="C613" s="8">
        <v>169.53</v>
      </c>
      <c r="D613" s="8">
        <v>106.67</v>
      </c>
      <c r="E613" s="17">
        <f t="shared" si="144"/>
        <v>201.81165211821786</v>
      </c>
      <c r="F613" s="18">
        <f t="shared" si="145"/>
        <v>-95.141652118217863</v>
      </c>
      <c r="G613" s="21">
        <f t="shared" si="152"/>
        <v>-95.249166643823258</v>
      </c>
      <c r="H613" s="22">
        <f t="shared" si="153"/>
        <v>0.10751452560539576</v>
      </c>
      <c r="I613" s="17">
        <f t="shared" si="146"/>
        <v>131.39212291629917</v>
      </c>
      <c r="J613" s="18">
        <f t="shared" si="147"/>
        <v>-24.72212291629917</v>
      </c>
      <c r="K613" s="21">
        <f t="shared" si="154"/>
        <v>-24.948996860550835</v>
      </c>
      <c r="L613" s="22">
        <f t="shared" si="155"/>
        <v>0.22687394425166474</v>
      </c>
      <c r="M613" s="17">
        <f t="shared" si="148"/>
        <v>47.885859329858263</v>
      </c>
      <c r="N613" s="18">
        <f t="shared" si="149"/>
        <v>58.784140670141738</v>
      </c>
      <c r="O613" s="21">
        <f t="shared" si="156"/>
        <v>58.412785984954041</v>
      </c>
      <c r="P613" s="22">
        <f t="shared" si="157"/>
        <v>0.37135468518769699</v>
      </c>
      <c r="Q613" s="17">
        <f t="shared" si="150"/>
        <v>99.629230350611877</v>
      </c>
      <c r="R613" s="18">
        <f t="shared" si="151"/>
        <v>7.0407696493881247</v>
      </c>
      <c r="S613" s="21">
        <f t="shared" si="158"/>
        <v>6.7832508457342584</v>
      </c>
      <c r="T613" s="22">
        <f t="shared" si="159"/>
        <v>0.25751880365386626</v>
      </c>
    </row>
    <row r="614" spans="1:20" x14ac:dyDescent="0.25">
      <c r="A614">
        <v>1918</v>
      </c>
      <c r="B614" t="s">
        <v>600</v>
      </c>
      <c r="C614" s="8">
        <v>169.04</v>
      </c>
      <c r="D614" s="8">
        <v>106.47</v>
      </c>
      <c r="E614" s="17">
        <f t="shared" si="144"/>
        <v>201.76569682435127</v>
      </c>
      <c r="F614" s="18">
        <f t="shared" si="145"/>
        <v>-95.295696824351268</v>
      </c>
      <c r="G614" s="21">
        <f t="shared" si="152"/>
        <v>-95.141652118217863</v>
      </c>
      <c r="H614" s="22">
        <f t="shared" si="153"/>
        <v>-0.15404470613340493</v>
      </c>
      <c r="I614" s="17">
        <f t="shared" si="146"/>
        <v>131.1999523345909</v>
      </c>
      <c r="J614" s="18">
        <f t="shared" si="147"/>
        <v>-24.729952334590905</v>
      </c>
      <c r="K614" s="21">
        <f t="shared" si="154"/>
        <v>-24.72212291629917</v>
      </c>
      <c r="L614" s="22">
        <f t="shared" si="155"/>
        <v>-7.8294182917346689E-3</v>
      </c>
      <c r="M614" s="17">
        <f t="shared" si="148"/>
        <v>47.51669984050335</v>
      </c>
      <c r="N614" s="18">
        <f t="shared" si="149"/>
        <v>58.953300159496649</v>
      </c>
      <c r="O614" s="21">
        <f t="shared" si="156"/>
        <v>58.784140670141738</v>
      </c>
      <c r="P614" s="22">
        <f t="shared" si="157"/>
        <v>0.16915948935491087</v>
      </c>
      <c r="Q614" s="17">
        <f t="shared" si="150"/>
        <v>99.399519816135893</v>
      </c>
      <c r="R614" s="18">
        <f t="shared" si="151"/>
        <v>7.070480183864106</v>
      </c>
      <c r="S614" s="21">
        <f t="shared" si="158"/>
        <v>7.0407696493881247</v>
      </c>
      <c r="T614" s="22">
        <f t="shared" si="159"/>
        <v>2.9710534475981376E-2</v>
      </c>
    </row>
    <row r="615" spans="1:20" x14ac:dyDescent="0.25">
      <c r="A615">
        <v>1917</v>
      </c>
      <c r="B615" t="s">
        <v>601</v>
      </c>
      <c r="C615" s="8">
        <v>169.69</v>
      </c>
      <c r="D615" s="8">
        <v>107.06</v>
      </c>
      <c r="E615" s="17">
        <f t="shared" si="144"/>
        <v>201.82665792846001</v>
      </c>
      <c r="F615" s="18">
        <f t="shared" si="145"/>
        <v>-94.766657928460006</v>
      </c>
      <c r="G615" s="21">
        <f t="shared" si="152"/>
        <v>-95.295696824351268</v>
      </c>
      <c r="H615" s="22">
        <f t="shared" si="153"/>
        <v>0.52903889589126152</v>
      </c>
      <c r="I615" s="17">
        <f t="shared" si="146"/>
        <v>131.45487249399983</v>
      </c>
      <c r="J615" s="18">
        <f t="shared" si="147"/>
        <v>-24.394872493999827</v>
      </c>
      <c r="K615" s="21">
        <f t="shared" si="154"/>
        <v>-24.729952334590905</v>
      </c>
      <c r="L615" s="22">
        <f t="shared" si="155"/>
        <v>0.33507984059107798</v>
      </c>
      <c r="M615" s="17">
        <f t="shared" si="148"/>
        <v>48.006401203933336</v>
      </c>
      <c r="N615" s="18">
        <f t="shared" si="149"/>
        <v>59.053598796066666</v>
      </c>
      <c r="O615" s="21">
        <f t="shared" si="156"/>
        <v>58.953300159496649</v>
      </c>
      <c r="P615" s="22">
        <f t="shared" si="157"/>
        <v>0.1002986365700167</v>
      </c>
      <c r="Q615" s="17">
        <f t="shared" si="150"/>
        <v>99.704237872073421</v>
      </c>
      <c r="R615" s="18">
        <f t="shared" si="151"/>
        <v>7.3557621279265817</v>
      </c>
      <c r="S615" s="21">
        <f t="shared" si="158"/>
        <v>7.070480183864106</v>
      </c>
      <c r="T615" s="22">
        <f t="shared" si="159"/>
        <v>0.28528194406247565</v>
      </c>
    </row>
    <row r="616" spans="1:20" x14ac:dyDescent="0.25">
      <c r="A616">
        <v>1916</v>
      </c>
      <c r="B616" t="s">
        <v>602</v>
      </c>
      <c r="C616" s="8">
        <v>168.90899999999999</v>
      </c>
      <c r="D616" s="8">
        <v>106.58</v>
      </c>
      <c r="E616" s="17">
        <f t="shared" si="144"/>
        <v>201.7534108172155</v>
      </c>
      <c r="F616" s="18">
        <f t="shared" si="145"/>
        <v>-95.173410817215498</v>
      </c>
      <c r="G616" s="21">
        <f t="shared" si="152"/>
        <v>-94.766657928460006</v>
      </c>
      <c r="H616" s="22">
        <f t="shared" si="153"/>
        <v>-0.40675288875549143</v>
      </c>
      <c r="I616" s="17">
        <f t="shared" si="146"/>
        <v>131.14857611784851</v>
      </c>
      <c r="J616" s="18">
        <f t="shared" si="147"/>
        <v>-24.568576117848508</v>
      </c>
      <c r="K616" s="21">
        <f t="shared" si="154"/>
        <v>-24.394872493999827</v>
      </c>
      <c r="L616" s="22">
        <f t="shared" si="155"/>
        <v>-0.17370362384868088</v>
      </c>
      <c r="M616" s="17">
        <f t="shared" si="148"/>
        <v>47.418006181104388</v>
      </c>
      <c r="N616" s="18">
        <f t="shared" si="149"/>
        <v>59.16199381889561</v>
      </c>
      <c r="O616" s="21">
        <f t="shared" si="156"/>
        <v>59.053598796066666</v>
      </c>
      <c r="P616" s="22">
        <f t="shared" si="157"/>
        <v>0.10839502282894387</v>
      </c>
      <c r="Q616" s="17">
        <f t="shared" si="150"/>
        <v>99.338107407939262</v>
      </c>
      <c r="R616" s="18">
        <f t="shared" si="151"/>
        <v>7.2418925920607364</v>
      </c>
      <c r="S616" s="21">
        <f t="shared" si="158"/>
        <v>7.3557621279265817</v>
      </c>
      <c r="T616" s="22">
        <f t="shared" si="159"/>
        <v>-0.11386953586584525</v>
      </c>
    </row>
    <row r="617" spans="1:20" x14ac:dyDescent="0.25">
      <c r="A617">
        <v>1915</v>
      </c>
      <c r="B617" t="s">
        <v>603</v>
      </c>
      <c r="C617" s="8">
        <v>168.01</v>
      </c>
      <c r="D617" s="8">
        <v>106.61</v>
      </c>
      <c r="E617" s="17">
        <f t="shared" si="144"/>
        <v>201.66909692091738</v>
      </c>
      <c r="F617" s="18">
        <f t="shared" si="145"/>
        <v>-95.059096920917383</v>
      </c>
      <c r="G617" s="21">
        <f t="shared" si="152"/>
        <v>-95.173410817215498</v>
      </c>
      <c r="H617" s="22">
        <f t="shared" si="153"/>
        <v>0.11431389629811406</v>
      </c>
      <c r="I617" s="17">
        <f t="shared" si="146"/>
        <v>130.79600192814291</v>
      </c>
      <c r="J617" s="18">
        <f t="shared" si="147"/>
        <v>-24.186001928142915</v>
      </c>
      <c r="K617" s="21">
        <f t="shared" si="154"/>
        <v>-24.568576117848508</v>
      </c>
      <c r="L617" s="22">
        <f t="shared" si="155"/>
        <v>0.38257418970559343</v>
      </c>
      <c r="M617" s="17">
        <f t="shared" si="148"/>
        <v>46.740711526145091</v>
      </c>
      <c r="N617" s="18">
        <f t="shared" si="149"/>
        <v>59.869288473854908</v>
      </c>
      <c r="O617" s="21">
        <f t="shared" si="156"/>
        <v>59.16199381889561</v>
      </c>
      <c r="P617" s="22">
        <f t="shared" si="157"/>
        <v>0.70729465495929844</v>
      </c>
      <c r="Q617" s="17">
        <f t="shared" si="150"/>
        <v>98.916658896727213</v>
      </c>
      <c r="R617" s="18">
        <f t="shared" si="151"/>
        <v>7.6933411032727861</v>
      </c>
      <c r="S617" s="21">
        <f t="shared" si="158"/>
        <v>7.2418925920607364</v>
      </c>
      <c r="T617" s="22">
        <f t="shared" si="159"/>
        <v>0.45144851121204965</v>
      </c>
    </row>
    <row r="618" spans="1:20" x14ac:dyDescent="0.25">
      <c r="A618">
        <v>1914</v>
      </c>
      <c r="B618" t="s">
        <v>604</v>
      </c>
      <c r="C618" s="8">
        <v>169.34</v>
      </c>
      <c r="D618" s="8">
        <v>107.85</v>
      </c>
      <c r="E618" s="17">
        <f t="shared" si="144"/>
        <v>201.79383271855531</v>
      </c>
      <c r="F618" s="18">
        <f t="shared" si="145"/>
        <v>-93.943832718555313</v>
      </c>
      <c r="G618" s="21">
        <f t="shared" si="152"/>
        <v>-95.059096920917383</v>
      </c>
      <c r="H618" s="22">
        <f t="shared" si="153"/>
        <v>1.11526420236207</v>
      </c>
      <c r="I618" s="17">
        <f t="shared" si="146"/>
        <v>131.31760779277965</v>
      </c>
      <c r="J618" s="18">
        <f t="shared" si="147"/>
        <v>-23.46760779277966</v>
      </c>
      <c r="K618" s="21">
        <f t="shared" si="154"/>
        <v>-24.186001928142915</v>
      </c>
      <c r="L618" s="22">
        <f t="shared" si="155"/>
        <v>0.7183941353632548</v>
      </c>
      <c r="M618" s="17">
        <f t="shared" si="148"/>
        <v>47.74271585439412</v>
      </c>
      <c r="N618" s="18">
        <f t="shared" si="149"/>
        <v>60.107284145605874</v>
      </c>
      <c r="O618" s="21">
        <f t="shared" si="156"/>
        <v>59.869288473854908</v>
      </c>
      <c r="P618" s="22">
        <f t="shared" si="157"/>
        <v>0.2379956717509657</v>
      </c>
      <c r="Q618" s="17">
        <f t="shared" si="150"/>
        <v>99.540158918876287</v>
      </c>
      <c r="R618" s="18">
        <f t="shared" si="151"/>
        <v>8.3098410811237073</v>
      </c>
      <c r="S618" s="21">
        <f t="shared" si="158"/>
        <v>7.6933411032727861</v>
      </c>
      <c r="T618" s="22">
        <f t="shared" si="159"/>
        <v>0.61649997785092125</v>
      </c>
    </row>
    <row r="619" spans="1:20" x14ac:dyDescent="0.25">
      <c r="A619">
        <v>1913</v>
      </c>
      <c r="B619" t="s">
        <v>605</v>
      </c>
      <c r="C619" s="8">
        <v>169.18</v>
      </c>
      <c r="D619" s="8">
        <v>107.41</v>
      </c>
      <c r="E619" s="17">
        <f t="shared" si="144"/>
        <v>201.77882690831314</v>
      </c>
      <c r="F619" s="18">
        <f t="shared" si="145"/>
        <v>-94.368826908313139</v>
      </c>
      <c r="G619" s="21">
        <f t="shared" si="152"/>
        <v>-93.943832718555313</v>
      </c>
      <c r="H619" s="22">
        <f t="shared" si="153"/>
        <v>-0.42499418975782532</v>
      </c>
      <c r="I619" s="17">
        <f t="shared" si="146"/>
        <v>131.25485821507897</v>
      </c>
      <c r="J619" s="18">
        <f t="shared" si="147"/>
        <v>-23.844858215078972</v>
      </c>
      <c r="K619" s="21">
        <f t="shared" si="154"/>
        <v>-23.46760779277966</v>
      </c>
      <c r="L619" s="22">
        <f t="shared" si="155"/>
        <v>-0.37725042229931205</v>
      </c>
      <c r="M619" s="17">
        <f t="shared" si="148"/>
        <v>47.622173980319047</v>
      </c>
      <c r="N619" s="18">
        <f t="shared" si="149"/>
        <v>59.787826019680949</v>
      </c>
      <c r="O619" s="21">
        <f t="shared" si="156"/>
        <v>60.107284145605874</v>
      </c>
      <c r="P619" s="22">
        <f t="shared" si="157"/>
        <v>-0.31945812592492473</v>
      </c>
      <c r="Q619" s="17">
        <f t="shared" si="150"/>
        <v>99.465151397414758</v>
      </c>
      <c r="R619" s="18">
        <f t="shared" si="151"/>
        <v>7.944848602585239</v>
      </c>
      <c r="S619" s="21">
        <f t="shared" si="158"/>
        <v>8.3098410811237073</v>
      </c>
      <c r="T619" s="22">
        <f t="shared" si="159"/>
        <v>-0.36499247853846839</v>
      </c>
    </row>
    <row r="620" spans="1:20" x14ac:dyDescent="0.25">
      <c r="A620">
        <v>1912</v>
      </c>
      <c r="B620" t="s">
        <v>606</v>
      </c>
      <c r="C620" s="8">
        <v>167.62</v>
      </c>
      <c r="D620" s="8">
        <v>106.31</v>
      </c>
      <c r="E620" s="17">
        <f t="shared" si="144"/>
        <v>201.63252025845213</v>
      </c>
      <c r="F620" s="18">
        <f t="shared" si="145"/>
        <v>-95.32252025845213</v>
      </c>
      <c r="G620" s="21">
        <f t="shared" si="152"/>
        <v>-94.368826908313139</v>
      </c>
      <c r="H620" s="22">
        <f t="shared" si="153"/>
        <v>-0.95369335013899104</v>
      </c>
      <c r="I620" s="17">
        <f t="shared" si="146"/>
        <v>130.64304983249755</v>
      </c>
      <c r="J620" s="18">
        <f t="shared" si="147"/>
        <v>-24.333049832497551</v>
      </c>
      <c r="K620" s="21">
        <f t="shared" si="154"/>
        <v>-23.844858215078972</v>
      </c>
      <c r="L620" s="22">
        <f t="shared" si="155"/>
        <v>-0.48819161741857897</v>
      </c>
      <c r="M620" s="17">
        <f t="shared" si="148"/>
        <v>46.446890708087125</v>
      </c>
      <c r="N620" s="18">
        <f t="shared" si="149"/>
        <v>59.863109291912878</v>
      </c>
      <c r="O620" s="21">
        <f t="shared" si="156"/>
        <v>59.787826019680949</v>
      </c>
      <c r="P620" s="22">
        <f t="shared" si="157"/>
        <v>7.5283272231928322E-2</v>
      </c>
      <c r="Q620" s="17">
        <f t="shared" si="150"/>
        <v>98.733828063164708</v>
      </c>
      <c r="R620" s="18">
        <f t="shared" si="151"/>
        <v>7.5761719368352942</v>
      </c>
      <c r="S620" s="21">
        <f t="shared" si="158"/>
        <v>7.944848602585239</v>
      </c>
      <c r="T620" s="22">
        <f t="shared" si="159"/>
        <v>-0.36867666574994473</v>
      </c>
    </row>
    <row r="621" spans="1:20" x14ac:dyDescent="0.25">
      <c r="A621">
        <v>1911</v>
      </c>
      <c r="B621" t="s">
        <v>607</v>
      </c>
      <c r="C621" s="8">
        <v>168.89</v>
      </c>
      <c r="D621" s="8">
        <v>107.02</v>
      </c>
      <c r="E621" s="17">
        <f t="shared" si="144"/>
        <v>201.75162887724923</v>
      </c>
      <c r="F621" s="18">
        <f t="shared" si="145"/>
        <v>-94.731628877249236</v>
      </c>
      <c r="G621" s="21">
        <f t="shared" si="152"/>
        <v>-95.32252025845213</v>
      </c>
      <c r="H621" s="22">
        <f t="shared" si="153"/>
        <v>0.59089138120289419</v>
      </c>
      <c r="I621" s="17">
        <f t="shared" si="146"/>
        <v>131.14112460549654</v>
      </c>
      <c r="J621" s="18">
        <f t="shared" si="147"/>
        <v>-24.121124605496547</v>
      </c>
      <c r="K621" s="21">
        <f t="shared" si="154"/>
        <v>-24.333049832497551</v>
      </c>
      <c r="L621" s="22">
        <f t="shared" si="155"/>
        <v>0.21192522700100369</v>
      </c>
      <c r="M621" s="17">
        <f t="shared" si="148"/>
        <v>47.403691833557971</v>
      </c>
      <c r="N621" s="18">
        <f t="shared" si="149"/>
        <v>59.616308166442025</v>
      </c>
      <c r="O621" s="21">
        <f t="shared" si="156"/>
        <v>59.863109291912878</v>
      </c>
      <c r="P621" s="22">
        <f t="shared" si="157"/>
        <v>-0.24680112547085287</v>
      </c>
      <c r="Q621" s="17">
        <f t="shared" si="150"/>
        <v>99.329200264765703</v>
      </c>
      <c r="R621" s="18">
        <f t="shared" si="151"/>
        <v>7.6907997352342932</v>
      </c>
      <c r="S621" s="21">
        <f t="shared" si="158"/>
        <v>7.5761719368352942</v>
      </c>
      <c r="T621" s="22">
        <f t="shared" si="159"/>
        <v>0.11462779839899895</v>
      </c>
    </row>
    <row r="622" spans="1:20" x14ac:dyDescent="0.25">
      <c r="A622">
        <v>1910</v>
      </c>
      <c r="B622" t="s">
        <v>608</v>
      </c>
      <c r="C622" s="8">
        <v>167.43</v>
      </c>
      <c r="D622" s="8">
        <v>105.77</v>
      </c>
      <c r="E622" s="17">
        <f t="shared" si="144"/>
        <v>201.61470085878958</v>
      </c>
      <c r="F622" s="18">
        <f t="shared" si="145"/>
        <v>-95.844700858789579</v>
      </c>
      <c r="G622" s="21">
        <f t="shared" si="152"/>
        <v>-94.731628877249236</v>
      </c>
      <c r="H622" s="22">
        <f t="shared" si="153"/>
        <v>-1.1130719815403438</v>
      </c>
      <c r="I622" s="17">
        <f t="shared" si="146"/>
        <v>130.56853470897801</v>
      </c>
      <c r="J622" s="18">
        <f t="shared" si="147"/>
        <v>-24.798534708978011</v>
      </c>
      <c r="K622" s="21">
        <f t="shared" si="154"/>
        <v>-24.121124605496547</v>
      </c>
      <c r="L622" s="22">
        <f t="shared" si="155"/>
        <v>-0.67741010348146347</v>
      </c>
      <c r="M622" s="17">
        <f t="shared" si="148"/>
        <v>46.303747232622968</v>
      </c>
      <c r="N622" s="18">
        <f t="shared" si="149"/>
        <v>59.466252767377028</v>
      </c>
      <c r="O622" s="21">
        <f t="shared" si="156"/>
        <v>59.616308166442025</v>
      </c>
      <c r="P622" s="22">
        <f t="shared" si="157"/>
        <v>-0.15005539906499621</v>
      </c>
      <c r="Q622" s="17">
        <f t="shared" si="150"/>
        <v>98.644756631429132</v>
      </c>
      <c r="R622" s="18">
        <f t="shared" si="151"/>
        <v>7.1252433685708638</v>
      </c>
      <c r="S622" s="21">
        <f t="shared" si="158"/>
        <v>7.6907997352342932</v>
      </c>
      <c r="T622" s="22">
        <f t="shared" si="159"/>
        <v>-0.56555636666342934</v>
      </c>
    </row>
    <row r="623" spans="1:20" x14ac:dyDescent="0.25">
      <c r="A623">
        <v>1909</v>
      </c>
      <c r="B623" t="s">
        <v>609</v>
      </c>
      <c r="C623" s="8">
        <v>165.48</v>
      </c>
      <c r="D623" s="8">
        <v>104.05500000000001</v>
      </c>
      <c r="E623" s="17">
        <f t="shared" si="144"/>
        <v>201.43181754646329</v>
      </c>
      <c r="F623" s="18">
        <f t="shared" si="145"/>
        <v>-97.376817546463286</v>
      </c>
      <c r="G623" s="21">
        <f t="shared" si="152"/>
        <v>-95.844700858789579</v>
      </c>
      <c r="H623" s="22">
        <f t="shared" si="153"/>
        <v>-1.5321166876737067</v>
      </c>
      <c r="I623" s="17">
        <f t="shared" si="146"/>
        <v>129.80377423075123</v>
      </c>
      <c r="J623" s="18">
        <f t="shared" si="147"/>
        <v>-25.748774230751224</v>
      </c>
      <c r="K623" s="21">
        <f t="shared" si="154"/>
        <v>-24.798534708978011</v>
      </c>
      <c r="L623" s="22">
        <f t="shared" si="155"/>
        <v>-0.95023952177321291</v>
      </c>
      <c r="M623" s="17">
        <f t="shared" si="148"/>
        <v>44.83464314233305</v>
      </c>
      <c r="N623" s="18">
        <f t="shared" si="149"/>
        <v>59.220356857666957</v>
      </c>
      <c r="O623" s="21">
        <f t="shared" si="156"/>
        <v>59.466252767377028</v>
      </c>
      <c r="P623" s="22">
        <f t="shared" si="157"/>
        <v>-0.24589590971007169</v>
      </c>
      <c r="Q623" s="17">
        <f t="shared" si="150"/>
        <v>97.730602463616577</v>
      </c>
      <c r="R623" s="18">
        <f t="shared" si="151"/>
        <v>6.3243975363834295</v>
      </c>
      <c r="S623" s="21">
        <f t="shared" si="158"/>
        <v>7.1252433685708638</v>
      </c>
      <c r="T623" s="22">
        <f t="shared" si="159"/>
        <v>-0.80084583218743433</v>
      </c>
    </row>
    <row r="624" spans="1:20" x14ac:dyDescent="0.25">
      <c r="A624">
        <v>1908</v>
      </c>
      <c r="B624" t="s">
        <v>610</v>
      </c>
      <c r="C624" s="8">
        <v>165.6</v>
      </c>
      <c r="D624" s="8">
        <v>103.64</v>
      </c>
      <c r="E624" s="17">
        <f t="shared" si="144"/>
        <v>201.44307190414492</v>
      </c>
      <c r="F624" s="18">
        <f t="shared" si="145"/>
        <v>-97.803071904144915</v>
      </c>
      <c r="G624" s="21">
        <f t="shared" si="152"/>
        <v>-97.376817546463286</v>
      </c>
      <c r="H624" s="22">
        <f t="shared" si="153"/>
        <v>-0.42625435768162845</v>
      </c>
      <c r="I624" s="17">
        <f t="shared" si="146"/>
        <v>129.85083641402673</v>
      </c>
      <c r="J624" s="18">
        <f t="shared" si="147"/>
        <v>-26.21083641402673</v>
      </c>
      <c r="K624" s="21">
        <f t="shared" si="154"/>
        <v>-25.748774230751224</v>
      </c>
      <c r="L624" s="22">
        <f t="shared" si="155"/>
        <v>-0.4620621832755063</v>
      </c>
      <c r="M624" s="17">
        <f t="shared" si="148"/>
        <v>44.925049547889358</v>
      </c>
      <c r="N624" s="18">
        <f t="shared" si="149"/>
        <v>58.714950452110642</v>
      </c>
      <c r="O624" s="21">
        <f t="shared" si="156"/>
        <v>59.220356857666957</v>
      </c>
      <c r="P624" s="22">
        <f t="shared" si="157"/>
        <v>-0.50540640555631455</v>
      </c>
      <c r="Q624" s="17">
        <f t="shared" si="150"/>
        <v>97.786858104712735</v>
      </c>
      <c r="R624" s="18">
        <f t="shared" si="151"/>
        <v>5.8531418952872656</v>
      </c>
      <c r="S624" s="21">
        <f t="shared" si="158"/>
        <v>6.3243975363834295</v>
      </c>
      <c r="T624" s="22">
        <f t="shared" si="159"/>
        <v>-0.47125564109616391</v>
      </c>
    </row>
    <row r="625" spans="1:20" x14ac:dyDescent="0.25">
      <c r="A625">
        <v>1907</v>
      </c>
      <c r="B625" t="s">
        <v>611</v>
      </c>
      <c r="C625" s="8">
        <v>169.17</v>
      </c>
      <c r="D625" s="8">
        <v>106.14</v>
      </c>
      <c r="E625" s="17">
        <f t="shared" si="144"/>
        <v>201.777889045173</v>
      </c>
      <c r="F625" s="18">
        <f t="shared" si="145"/>
        <v>-95.637889045172997</v>
      </c>
      <c r="G625" s="21">
        <f t="shared" si="152"/>
        <v>-97.803071904144915</v>
      </c>
      <c r="H625" s="22">
        <f t="shared" si="153"/>
        <v>2.1651828589719173</v>
      </c>
      <c r="I625" s="17">
        <f t="shared" si="146"/>
        <v>131.25093636647267</v>
      </c>
      <c r="J625" s="18">
        <f t="shared" si="147"/>
        <v>-25.110936366472671</v>
      </c>
      <c r="K625" s="21">
        <f t="shared" si="154"/>
        <v>-26.21083641402673</v>
      </c>
      <c r="L625" s="22">
        <f t="shared" si="155"/>
        <v>1.0999000475540583</v>
      </c>
      <c r="M625" s="17">
        <f t="shared" si="148"/>
        <v>47.614640113189338</v>
      </c>
      <c r="N625" s="18">
        <f t="shared" si="149"/>
        <v>58.525359886810662</v>
      </c>
      <c r="O625" s="21">
        <f t="shared" si="156"/>
        <v>58.714950452110642</v>
      </c>
      <c r="P625" s="22">
        <f t="shared" si="157"/>
        <v>-0.18959056529998009</v>
      </c>
      <c r="Q625" s="17">
        <f t="shared" si="150"/>
        <v>99.46046342732339</v>
      </c>
      <c r="R625" s="18">
        <f t="shared" si="151"/>
        <v>6.6795365726766107</v>
      </c>
      <c r="S625" s="21">
        <f t="shared" si="158"/>
        <v>5.8531418952872656</v>
      </c>
      <c r="T625" s="22">
        <f t="shared" si="159"/>
        <v>0.82639467738934513</v>
      </c>
    </row>
    <row r="626" spans="1:20" x14ac:dyDescent="0.25">
      <c r="A626">
        <v>1906</v>
      </c>
      <c r="B626" t="s">
        <v>612</v>
      </c>
      <c r="C626" s="8">
        <v>170.26</v>
      </c>
      <c r="D626" s="8">
        <v>107.68</v>
      </c>
      <c r="E626" s="17">
        <f t="shared" si="144"/>
        <v>201.88011612744768</v>
      </c>
      <c r="F626" s="18">
        <f t="shared" si="145"/>
        <v>-94.200116127447671</v>
      </c>
      <c r="G626" s="21">
        <f t="shared" si="152"/>
        <v>-95.637889045172997</v>
      </c>
      <c r="H626" s="22">
        <f t="shared" si="153"/>
        <v>1.4377729177253258</v>
      </c>
      <c r="I626" s="17">
        <f t="shared" si="146"/>
        <v>131.67841786455841</v>
      </c>
      <c r="J626" s="18">
        <f t="shared" si="147"/>
        <v>-23.998417864558405</v>
      </c>
      <c r="K626" s="21">
        <f t="shared" si="154"/>
        <v>-25.110936366472671</v>
      </c>
      <c r="L626" s="22">
        <f t="shared" si="155"/>
        <v>1.1125185019142663</v>
      </c>
      <c r="M626" s="17">
        <f t="shared" si="148"/>
        <v>48.435831630325765</v>
      </c>
      <c r="N626" s="18">
        <f t="shared" si="149"/>
        <v>59.244168369674242</v>
      </c>
      <c r="O626" s="21">
        <f t="shared" si="156"/>
        <v>58.525359886810662</v>
      </c>
      <c r="P626" s="22">
        <f t="shared" si="157"/>
        <v>0.71880848286357946</v>
      </c>
      <c r="Q626" s="17">
        <f t="shared" si="150"/>
        <v>99.971452167280162</v>
      </c>
      <c r="R626" s="18">
        <f t="shared" si="151"/>
        <v>7.7085478327198445</v>
      </c>
      <c r="S626" s="21">
        <f t="shared" si="158"/>
        <v>6.6795365726766107</v>
      </c>
      <c r="T626" s="22">
        <f t="shared" si="159"/>
        <v>1.0290112600432337</v>
      </c>
    </row>
    <row r="627" spans="1:20" x14ac:dyDescent="0.25">
      <c r="A627">
        <v>1905</v>
      </c>
      <c r="B627" t="s">
        <v>613</v>
      </c>
      <c r="C627" s="8">
        <v>170.94</v>
      </c>
      <c r="D627" s="8">
        <v>108.22</v>
      </c>
      <c r="E627" s="17">
        <f t="shared" si="144"/>
        <v>201.94389082097686</v>
      </c>
      <c r="F627" s="18">
        <f t="shared" si="145"/>
        <v>-93.723890820976862</v>
      </c>
      <c r="G627" s="21">
        <f t="shared" si="152"/>
        <v>-94.200116127447671</v>
      </c>
      <c r="H627" s="22">
        <f t="shared" si="153"/>
        <v>0.47622530647080907</v>
      </c>
      <c r="I627" s="17">
        <f t="shared" si="146"/>
        <v>131.94510356978623</v>
      </c>
      <c r="J627" s="18">
        <f t="shared" si="147"/>
        <v>-23.725103569786228</v>
      </c>
      <c r="K627" s="21">
        <f t="shared" si="154"/>
        <v>-23.998417864558405</v>
      </c>
      <c r="L627" s="22">
        <f t="shared" si="155"/>
        <v>0.27331429477217739</v>
      </c>
      <c r="M627" s="17">
        <f t="shared" si="148"/>
        <v>48.948134595144808</v>
      </c>
      <c r="N627" s="18">
        <f t="shared" si="149"/>
        <v>59.271865404855191</v>
      </c>
      <c r="O627" s="21">
        <f t="shared" si="156"/>
        <v>59.244168369674242</v>
      </c>
      <c r="P627" s="22">
        <f t="shared" si="157"/>
        <v>2.769703518094957E-2</v>
      </c>
      <c r="Q627" s="17">
        <f t="shared" si="150"/>
        <v>100.29023413349171</v>
      </c>
      <c r="R627" s="18">
        <f t="shared" si="151"/>
        <v>7.9297658665082906</v>
      </c>
      <c r="S627" s="21">
        <f t="shared" si="158"/>
        <v>7.7085478327198445</v>
      </c>
      <c r="T627" s="22">
        <f t="shared" si="159"/>
        <v>0.22121803378844618</v>
      </c>
    </row>
    <row r="628" spans="1:20" x14ac:dyDescent="0.25">
      <c r="A628">
        <v>1904</v>
      </c>
      <c r="B628" t="s">
        <v>614</v>
      </c>
      <c r="C628" s="8">
        <v>169.7</v>
      </c>
      <c r="D628" s="8">
        <v>107.16</v>
      </c>
      <c r="E628" s="17">
        <f t="shared" si="144"/>
        <v>201.82759579160015</v>
      </c>
      <c r="F628" s="18">
        <f t="shared" si="145"/>
        <v>-94.667595791600149</v>
      </c>
      <c r="G628" s="21">
        <f t="shared" si="152"/>
        <v>-93.723890820976862</v>
      </c>
      <c r="H628" s="22">
        <f t="shared" si="153"/>
        <v>-0.94370497062328695</v>
      </c>
      <c r="I628" s="17">
        <f t="shared" si="146"/>
        <v>131.45879434260613</v>
      </c>
      <c r="J628" s="18">
        <f t="shared" si="147"/>
        <v>-24.298794342606129</v>
      </c>
      <c r="K628" s="21">
        <f t="shared" si="154"/>
        <v>-23.725103569786228</v>
      </c>
      <c r="L628" s="22">
        <f t="shared" si="155"/>
        <v>-0.57369077281990144</v>
      </c>
      <c r="M628" s="17">
        <f t="shared" si="148"/>
        <v>48.013935071063017</v>
      </c>
      <c r="N628" s="18">
        <f t="shared" si="149"/>
        <v>59.14606492893698</v>
      </c>
      <c r="O628" s="21">
        <f t="shared" si="156"/>
        <v>59.271865404855191</v>
      </c>
      <c r="P628" s="22">
        <f t="shared" si="157"/>
        <v>-0.12580047591821142</v>
      </c>
      <c r="Q628" s="17">
        <f t="shared" si="150"/>
        <v>99.70892584216476</v>
      </c>
      <c r="R628" s="18">
        <f t="shared" si="151"/>
        <v>7.4510741578352366</v>
      </c>
      <c r="S628" s="21">
        <f t="shared" si="158"/>
        <v>7.9297658665082906</v>
      </c>
      <c r="T628" s="22">
        <f t="shared" si="159"/>
        <v>-0.47869170867305399</v>
      </c>
    </row>
    <row r="629" spans="1:20" x14ac:dyDescent="0.25">
      <c r="A629">
        <v>1903</v>
      </c>
      <c r="B629" t="s">
        <v>615</v>
      </c>
      <c r="C629" s="8">
        <v>172.07</v>
      </c>
      <c r="D629" s="8">
        <v>108.49</v>
      </c>
      <c r="E629" s="17">
        <f t="shared" si="144"/>
        <v>202.04986935581206</v>
      </c>
      <c r="F629" s="18">
        <f t="shared" si="145"/>
        <v>-93.559869355812069</v>
      </c>
      <c r="G629" s="21">
        <f t="shared" si="152"/>
        <v>-94.667595791600149</v>
      </c>
      <c r="H629" s="22">
        <f t="shared" si="153"/>
        <v>1.1077264357880807</v>
      </c>
      <c r="I629" s="17">
        <f t="shared" si="146"/>
        <v>132.38827246229715</v>
      </c>
      <c r="J629" s="18">
        <f t="shared" si="147"/>
        <v>-23.898272462297157</v>
      </c>
      <c r="K629" s="21">
        <f t="shared" si="154"/>
        <v>-24.298794342606129</v>
      </c>
      <c r="L629" s="22">
        <f t="shared" si="155"/>
        <v>0.40052188030897184</v>
      </c>
      <c r="M629" s="17">
        <f t="shared" si="148"/>
        <v>49.799461580799999</v>
      </c>
      <c r="N629" s="18">
        <f t="shared" si="149"/>
        <v>58.690538419199996</v>
      </c>
      <c r="O629" s="21">
        <f t="shared" si="156"/>
        <v>59.14606492893698</v>
      </c>
      <c r="P629" s="22">
        <f t="shared" si="157"/>
        <v>-0.45552650973698405</v>
      </c>
      <c r="Q629" s="17">
        <f t="shared" si="150"/>
        <v>100.81997475381385</v>
      </c>
      <c r="R629" s="18">
        <f t="shared" si="151"/>
        <v>7.6700252461861425</v>
      </c>
      <c r="S629" s="21">
        <f t="shared" si="158"/>
        <v>7.4510741578352366</v>
      </c>
      <c r="T629" s="22">
        <f t="shared" si="159"/>
        <v>0.21895108835090582</v>
      </c>
    </row>
    <row r="630" spans="1:20" x14ac:dyDescent="0.25">
      <c r="A630">
        <v>1902</v>
      </c>
      <c r="B630" t="s">
        <v>616</v>
      </c>
      <c r="C630" s="8">
        <v>173.22</v>
      </c>
      <c r="D630" s="8">
        <v>109.44</v>
      </c>
      <c r="E630" s="17">
        <f t="shared" si="144"/>
        <v>202.15772361692757</v>
      </c>
      <c r="F630" s="18">
        <f t="shared" si="145"/>
        <v>-92.717723616927572</v>
      </c>
      <c r="G630" s="21">
        <f t="shared" si="152"/>
        <v>-93.559869355812069</v>
      </c>
      <c r="H630" s="22">
        <f t="shared" si="153"/>
        <v>0.84214573888449706</v>
      </c>
      <c r="I630" s="17">
        <f t="shared" si="146"/>
        <v>132.83928505202061</v>
      </c>
      <c r="J630" s="18">
        <f t="shared" si="147"/>
        <v>-23.399285052020616</v>
      </c>
      <c r="K630" s="21">
        <f t="shared" si="154"/>
        <v>-23.898272462297157</v>
      </c>
      <c r="L630" s="22">
        <f t="shared" si="155"/>
        <v>0.49898741027654125</v>
      </c>
      <c r="M630" s="17">
        <f t="shared" si="148"/>
        <v>50.665856300714552</v>
      </c>
      <c r="N630" s="18">
        <f t="shared" si="149"/>
        <v>58.774143699285446</v>
      </c>
      <c r="O630" s="21">
        <f t="shared" si="156"/>
        <v>58.690538419199996</v>
      </c>
      <c r="P630" s="22">
        <f t="shared" si="157"/>
        <v>8.3605280085450318E-2</v>
      </c>
      <c r="Q630" s="17">
        <f t="shared" si="150"/>
        <v>101.35909131431869</v>
      </c>
      <c r="R630" s="18">
        <f t="shared" si="151"/>
        <v>8.0809086856813082</v>
      </c>
      <c r="S630" s="21">
        <f t="shared" si="158"/>
        <v>7.6700252461861425</v>
      </c>
      <c r="T630" s="22">
        <f t="shared" si="159"/>
        <v>0.4108834394951657</v>
      </c>
    </row>
    <row r="631" spans="1:20" x14ac:dyDescent="0.25">
      <c r="A631">
        <v>1901</v>
      </c>
      <c r="B631" t="s">
        <v>617</v>
      </c>
      <c r="C631" s="8">
        <v>174.38800000000001</v>
      </c>
      <c r="D631" s="8">
        <v>110.69</v>
      </c>
      <c r="E631" s="17">
        <f t="shared" si="144"/>
        <v>202.2672660316953</v>
      </c>
      <c r="F631" s="18">
        <f t="shared" si="145"/>
        <v>-91.577266031695302</v>
      </c>
      <c r="G631" s="21">
        <f t="shared" si="152"/>
        <v>-92.717723616927572</v>
      </c>
      <c r="H631" s="22">
        <f t="shared" si="153"/>
        <v>1.1404575852322694</v>
      </c>
      <c r="I631" s="17">
        <f t="shared" si="146"/>
        <v>133.29735696923547</v>
      </c>
      <c r="J631" s="18">
        <f t="shared" si="147"/>
        <v>-22.607356969235468</v>
      </c>
      <c r="K631" s="21">
        <f t="shared" si="154"/>
        <v>-23.399285052020616</v>
      </c>
      <c r="L631" s="22">
        <f t="shared" si="155"/>
        <v>0.79192808278514804</v>
      </c>
      <c r="M631" s="17">
        <f t="shared" si="148"/>
        <v>51.545811981462577</v>
      </c>
      <c r="N631" s="18">
        <f t="shared" si="149"/>
        <v>59.14418801853742</v>
      </c>
      <c r="O631" s="21">
        <f t="shared" si="156"/>
        <v>58.774143699285446</v>
      </c>
      <c r="P631" s="22">
        <f t="shared" si="157"/>
        <v>0.37004431925197423</v>
      </c>
      <c r="Q631" s="17">
        <f t="shared" si="150"/>
        <v>101.90664622098797</v>
      </c>
      <c r="R631" s="18">
        <f t="shared" si="151"/>
        <v>8.7833537790120317</v>
      </c>
      <c r="S631" s="21">
        <f t="shared" si="158"/>
        <v>8.0809086856813082</v>
      </c>
      <c r="T631" s="22">
        <f t="shared" si="159"/>
        <v>0.70244509333072358</v>
      </c>
    </row>
    <row r="632" spans="1:20" x14ac:dyDescent="0.25">
      <c r="A632">
        <v>1900</v>
      </c>
      <c r="B632" t="s">
        <v>618</v>
      </c>
      <c r="C632" s="8">
        <v>174.4</v>
      </c>
      <c r="D632" s="8">
        <v>110.47</v>
      </c>
      <c r="E632" s="17">
        <f t="shared" si="144"/>
        <v>202.26839146746346</v>
      </c>
      <c r="F632" s="18">
        <f t="shared" si="145"/>
        <v>-91.79839146746346</v>
      </c>
      <c r="G632" s="21">
        <f t="shared" si="152"/>
        <v>-91.577266031695302</v>
      </c>
      <c r="H632" s="22">
        <f t="shared" si="153"/>
        <v>-0.22112543576815824</v>
      </c>
      <c r="I632" s="17">
        <f t="shared" si="146"/>
        <v>133.30206318756302</v>
      </c>
      <c r="J632" s="18">
        <f t="shared" si="147"/>
        <v>-22.832063187563023</v>
      </c>
      <c r="K632" s="21">
        <f t="shared" si="154"/>
        <v>-22.607356969235468</v>
      </c>
      <c r="L632" s="22">
        <f t="shared" si="155"/>
        <v>-0.22470621832755455</v>
      </c>
      <c r="M632" s="17">
        <f t="shared" si="148"/>
        <v>51.554852622018217</v>
      </c>
      <c r="N632" s="18">
        <f t="shared" si="149"/>
        <v>58.915147377981782</v>
      </c>
      <c r="O632" s="21">
        <f t="shared" si="156"/>
        <v>59.14418801853742</v>
      </c>
      <c r="P632" s="22">
        <f t="shared" si="157"/>
        <v>-0.22904064055563822</v>
      </c>
      <c r="Q632" s="17">
        <f t="shared" si="150"/>
        <v>101.91227178509757</v>
      </c>
      <c r="R632" s="18">
        <f t="shared" si="151"/>
        <v>8.5577282149024256</v>
      </c>
      <c r="S632" s="21">
        <f t="shared" si="158"/>
        <v>8.7833537790120317</v>
      </c>
      <c r="T632" s="22">
        <f t="shared" si="159"/>
        <v>-0.2256255641096061</v>
      </c>
    </row>
    <row r="633" spans="1:20" x14ac:dyDescent="0.25">
      <c r="A633">
        <v>1899</v>
      </c>
      <c r="B633" t="s">
        <v>619</v>
      </c>
      <c r="C633" s="8">
        <v>175.41</v>
      </c>
      <c r="D633" s="8">
        <v>110.76</v>
      </c>
      <c r="E633" s="17">
        <f t="shared" si="144"/>
        <v>202.36311564461707</v>
      </c>
      <c r="F633" s="18">
        <f t="shared" si="145"/>
        <v>-91.603115644617063</v>
      </c>
      <c r="G633" s="21">
        <f t="shared" si="152"/>
        <v>-91.79839146746346</v>
      </c>
      <c r="H633" s="22">
        <f t="shared" si="153"/>
        <v>0.19527582284639777</v>
      </c>
      <c r="I633" s="17">
        <f t="shared" si="146"/>
        <v>133.69816989679839</v>
      </c>
      <c r="J633" s="18">
        <f t="shared" si="147"/>
        <v>-22.938169896798385</v>
      </c>
      <c r="K633" s="21">
        <f t="shared" si="154"/>
        <v>-22.832063187563023</v>
      </c>
      <c r="L633" s="22">
        <f t="shared" si="155"/>
        <v>-0.10610670923536247</v>
      </c>
      <c r="M633" s="17">
        <f t="shared" si="148"/>
        <v>52.315773202117072</v>
      </c>
      <c r="N633" s="18">
        <f t="shared" si="149"/>
        <v>58.444226797882934</v>
      </c>
      <c r="O633" s="21">
        <f t="shared" si="156"/>
        <v>58.915147377981782</v>
      </c>
      <c r="P633" s="22">
        <f t="shared" si="157"/>
        <v>-0.47092058009884852</v>
      </c>
      <c r="Q633" s="17">
        <f t="shared" si="150"/>
        <v>102.38575676432356</v>
      </c>
      <c r="R633" s="18">
        <f t="shared" si="151"/>
        <v>8.3742432356764454</v>
      </c>
      <c r="S633" s="21">
        <f t="shared" si="158"/>
        <v>8.5577282149024256</v>
      </c>
      <c r="T633" s="22">
        <f t="shared" si="159"/>
        <v>-0.18348497922598028</v>
      </c>
    </row>
    <row r="634" spans="1:20" x14ac:dyDescent="0.25">
      <c r="A634">
        <v>1898</v>
      </c>
      <c r="B634" t="s">
        <v>620</v>
      </c>
      <c r="C634" s="8">
        <v>174.57</v>
      </c>
      <c r="D634" s="8">
        <v>110.39</v>
      </c>
      <c r="E634" s="17">
        <f t="shared" si="144"/>
        <v>202.28433514084574</v>
      </c>
      <c r="F634" s="18">
        <f t="shared" si="145"/>
        <v>-91.89433514084574</v>
      </c>
      <c r="G634" s="21">
        <f t="shared" si="152"/>
        <v>-91.603115644617063</v>
      </c>
      <c r="H634" s="22">
        <f t="shared" si="153"/>
        <v>-0.2912194962286776</v>
      </c>
      <c r="I634" s="17">
        <f t="shared" si="146"/>
        <v>133.36873461386995</v>
      </c>
      <c r="J634" s="18">
        <f t="shared" si="147"/>
        <v>-22.978734613869946</v>
      </c>
      <c r="K634" s="21">
        <f t="shared" si="154"/>
        <v>-22.938169896798385</v>
      </c>
      <c r="L634" s="22">
        <f t="shared" si="155"/>
        <v>-4.0564717071561063E-2</v>
      </c>
      <c r="M634" s="17">
        <f t="shared" si="148"/>
        <v>51.68292836322297</v>
      </c>
      <c r="N634" s="18">
        <f t="shared" si="149"/>
        <v>58.70707163677703</v>
      </c>
      <c r="O634" s="21">
        <f t="shared" si="156"/>
        <v>58.444226797882934</v>
      </c>
      <c r="P634" s="22">
        <f t="shared" si="157"/>
        <v>0.26284483889409671</v>
      </c>
      <c r="Q634" s="17">
        <f t="shared" si="150"/>
        <v>101.99196727665046</v>
      </c>
      <c r="R634" s="18">
        <f t="shared" si="151"/>
        <v>8.3980327233495444</v>
      </c>
      <c r="S634" s="21">
        <f t="shared" si="158"/>
        <v>8.3742432356764454</v>
      </c>
      <c r="T634" s="22">
        <f t="shared" si="159"/>
        <v>2.3789487673099075E-2</v>
      </c>
    </row>
    <row r="635" spans="1:20" x14ac:dyDescent="0.25">
      <c r="A635">
        <v>1897</v>
      </c>
      <c r="B635" t="s">
        <v>621</v>
      </c>
      <c r="C635" s="8">
        <v>175.15</v>
      </c>
      <c r="D635" s="8">
        <v>110.98099999999999</v>
      </c>
      <c r="E635" s="17">
        <f t="shared" si="144"/>
        <v>202.33873120297358</v>
      </c>
      <c r="F635" s="18">
        <f t="shared" si="145"/>
        <v>-91.357731202973582</v>
      </c>
      <c r="G635" s="21">
        <f t="shared" si="152"/>
        <v>-91.89433514084574</v>
      </c>
      <c r="H635" s="22">
        <f t="shared" si="153"/>
        <v>0.5366039378721581</v>
      </c>
      <c r="I635" s="17">
        <f t="shared" si="146"/>
        <v>133.59620183303485</v>
      </c>
      <c r="J635" s="18">
        <f t="shared" si="147"/>
        <v>-22.61520183303486</v>
      </c>
      <c r="K635" s="21">
        <f t="shared" si="154"/>
        <v>-22.978734613869946</v>
      </c>
      <c r="L635" s="22">
        <f t="shared" si="155"/>
        <v>0.36353278083508656</v>
      </c>
      <c r="M635" s="17">
        <f t="shared" si="148"/>
        <v>52.119892656745094</v>
      </c>
      <c r="N635" s="18">
        <f t="shared" si="149"/>
        <v>58.861107343254901</v>
      </c>
      <c r="O635" s="21">
        <f t="shared" si="156"/>
        <v>58.70707163677703</v>
      </c>
      <c r="P635" s="22">
        <f t="shared" si="157"/>
        <v>0.15403570647787035</v>
      </c>
      <c r="Q635" s="17">
        <f t="shared" si="150"/>
        <v>102.26386954194855</v>
      </c>
      <c r="R635" s="18">
        <f t="shared" si="151"/>
        <v>8.717130458051443</v>
      </c>
      <c r="S635" s="21">
        <f t="shared" si="158"/>
        <v>8.3980327233495444</v>
      </c>
      <c r="T635" s="22">
        <f t="shared" si="159"/>
        <v>0.31909773470189862</v>
      </c>
    </row>
    <row r="636" spans="1:20" x14ac:dyDescent="0.25">
      <c r="A636">
        <v>1896</v>
      </c>
      <c r="B636" t="s">
        <v>622</v>
      </c>
      <c r="C636" s="8">
        <v>175.95</v>
      </c>
      <c r="D636" s="8">
        <v>111.08</v>
      </c>
      <c r="E636" s="17">
        <f t="shared" si="144"/>
        <v>202.41376025418433</v>
      </c>
      <c r="F636" s="18">
        <f t="shared" si="145"/>
        <v>-91.333760254184327</v>
      </c>
      <c r="G636" s="21">
        <f t="shared" si="152"/>
        <v>-91.357731202973582</v>
      </c>
      <c r="H636" s="22">
        <f t="shared" si="153"/>
        <v>2.3970948789255431E-2</v>
      </c>
      <c r="I636" s="17">
        <f t="shared" si="146"/>
        <v>133.90994972153814</v>
      </c>
      <c r="J636" s="18">
        <f t="shared" si="147"/>
        <v>-22.829949721538142</v>
      </c>
      <c r="K636" s="21">
        <f t="shared" si="154"/>
        <v>-22.61520183303486</v>
      </c>
      <c r="L636" s="22">
        <f t="shared" si="155"/>
        <v>-0.21474788850328252</v>
      </c>
      <c r="M636" s="17">
        <f t="shared" si="148"/>
        <v>52.722602027120445</v>
      </c>
      <c r="N636" s="18">
        <f t="shared" si="149"/>
        <v>58.357397972879554</v>
      </c>
      <c r="O636" s="21">
        <f t="shared" si="156"/>
        <v>58.861107343254901</v>
      </c>
      <c r="P636" s="22">
        <f t="shared" si="157"/>
        <v>-0.50370937037534702</v>
      </c>
      <c r="Q636" s="17">
        <f t="shared" si="150"/>
        <v>102.63890714925626</v>
      </c>
      <c r="R636" s="18">
        <f t="shared" si="151"/>
        <v>8.4410928507437433</v>
      </c>
      <c r="S636" s="21">
        <f t="shared" si="158"/>
        <v>8.717130458051443</v>
      </c>
      <c r="T636" s="22">
        <f t="shared" si="159"/>
        <v>-0.27603760730769977</v>
      </c>
    </row>
    <row r="637" spans="1:20" x14ac:dyDescent="0.25">
      <c r="A637">
        <v>1895</v>
      </c>
      <c r="B637" t="s">
        <v>623</v>
      </c>
      <c r="C637" s="8">
        <v>176.23</v>
      </c>
      <c r="D637" s="8">
        <v>111.03</v>
      </c>
      <c r="E637" s="17">
        <f t="shared" si="144"/>
        <v>202.44002042210812</v>
      </c>
      <c r="F637" s="18">
        <f t="shared" si="145"/>
        <v>-91.410020422108119</v>
      </c>
      <c r="G637" s="21">
        <f t="shared" si="152"/>
        <v>-91.333760254184327</v>
      </c>
      <c r="H637" s="22">
        <f t="shared" si="153"/>
        <v>-7.6260167923791755E-2</v>
      </c>
      <c r="I637" s="17">
        <f t="shared" si="146"/>
        <v>134.0197614825143</v>
      </c>
      <c r="J637" s="18">
        <f t="shared" si="147"/>
        <v>-22.989761482514297</v>
      </c>
      <c r="K637" s="21">
        <f t="shared" si="154"/>
        <v>-22.829949721538142</v>
      </c>
      <c r="L637" s="22">
        <f t="shared" si="155"/>
        <v>-0.15981176097615446</v>
      </c>
      <c r="M637" s="17">
        <f t="shared" si="148"/>
        <v>52.933550306751812</v>
      </c>
      <c r="N637" s="18">
        <f t="shared" si="149"/>
        <v>58.096449693248189</v>
      </c>
      <c r="O637" s="21">
        <f t="shared" si="156"/>
        <v>58.357397972879554</v>
      </c>
      <c r="P637" s="22">
        <f t="shared" si="157"/>
        <v>-0.26094827963136424</v>
      </c>
      <c r="Q637" s="17">
        <f t="shared" si="150"/>
        <v>102.77017031181396</v>
      </c>
      <c r="R637" s="18">
        <f t="shared" si="151"/>
        <v>8.2598296881860449</v>
      </c>
      <c r="S637" s="21">
        <f t="shared" si="158"/>
        <v>8.4410928507437433</v>
      </c>
      <c r="T637" s="22">
        <f t="shared" si="159"/>
        <v>-0.18126316255769837</v>
      </c>
    </row>
    <row r="638" spans="1:20" x14ac:dyDescent="0.25">
      <c r="A638">
        <v>1894</v>
      </c>
      <c r="B638" t="s">
        <v>624</v>
      </c>
      <c r="C638" s="8">
        <v>177.17</v>
      </c>
      <c r="D638" s="8">
        <v>111.35</v>
      </c>
      <c r="E638" s="17">
        <f t="shared" si="144"/>
        <v>202.52817955728077</v>
      </c>
      <c r="F638" s="18">
        <f t="shared" si="145"/>
        <v>-91.178179557280771</v>
      </c>
      <c r="G638" s="21">
        <f t="shared" si="152"/>
        <v>-91.410020422108119</v>
      </c>
      <c r="H638" s="22">
        <f t="shared" si="153"/>
        <v>0.23184086482734756</v>
      </c>
      <c r="I638" s="17">
        <f t="shared" si="146"/>
        <v>134.38841525150565</v>
      </c>
      <c r="J638" s="18">
        <f t="shared" si="147"/>
        <v>-23.038415251505654</v>
      </c>
      <c r="K638" s="21">
        <f t="shared" si="154"/>
        <v>-22.989761482514297</v>
      </c>
      <c r="L638" s="22">
        <f t="shared" si="155"/>
        <v>-4.8653768991357538E-2</v>
      </c>
      <c r="M638" s="17">
        <f t="shared" si="148"/>
        <v>53.641733816942832</v>
      </c>
      <c r="N638" s="18">
        <f t="shared" si="149"/>
        <v>57.708266183057162</v>
      </c>
      <c r="O638" s="21">
        <f t="shared" si="156"/>
        <v>58.096449693248189</v>
      </c>
      <c r="P638" s="22">
        <f t="shared" si="157"/>
        <v>-0.38818351019102693</v>
      </c>
      <c r="Q638" s="17">
        <f t="shared" si="150"/>
        <v>103.21083950040052</v>
      </c>
      <c r="R638" s="18">
        <f t="shared" si="151"/>
        <v>8.1391604995994697</v>
      </c>
      <c r="S638" s="21">
        <f t="shared" si="158"/>
        <v>8.2598296881860449</v>
      </c>
      <c r="T638" s="22">
        <f t="shared" si="159"/>
        <v>-0.12066918858657516</v>
      </c>
    </row>
    <row r="639" spans="1:20" x14ac:dyDescent="0.25">
      <c r="A639">
        <v>1893</v>
      </c>
      <c r="B639" t="s">
        <v>625</v>
      </c>
      <c r="C639" s="8">
        <v>176.29</v>
      </c>
      <c r="D639" s="8">
        <v>109.83</v>
      </c>
      <c r="E639" s="17">
        <f t="shared" si="144"/>
        <v>202.44564760094892</v>
      </c>
      <c r="F639" s="18">
        <f t="shared" si="145"/>
        <v>-92.615647600948918</v>
      </c>
      <c r="G639" s="21">
        <f t="shared" si="152"/>
        <v>-91.178179557280771</v>
      </c>
      <c r="H639" s="22">
        <f t="shared" si="153"/>
        <v>-1.4374680436681473</v>
      </c>
      <c r="I639" s="17">
        <f t="shared" si="146"/>
        <v>134.04329257415202</v>
      </c>
      <c r="J639" s="18">
        <f t="shared" si="147"/>
        <v>-24.213292574152021</v>
      </c>
      <c r="K639" s="21">
        <f t="shared" si="154"/>
        <v>-23.038415251505654</v>
      </c>
      <c r="L639" s="22">
        <f t="shared" si="155"/>
        <v>-1.1748773226463669</v>
      </c>
      <c r="M639" s="17">
        <f t="shared" si="148"/>
        <v>52.978753509529952</v>
      </c>
      <c r="N639" s="18">
        <f t="shared" si="149"/>
        <v>56.851246490470047</v>
      </c>
      <c r="O639" s="21">
        <f t="shared" si="156"/>
        <v>57.708266183057162</v>
      </c>
      <c r="P639" s="22">
        <f t="shared" si="157"/>
        <v>-0.85701969258711586</v>
      </c>
      <c r="Q639" s="17">
        <f t="shared" si="150"/>
        <v>102.79829813236204</v>
      </c>
      <c r="R639" s="18">
        <f t="shared" si="151"/>
        <v>7.0317018676379632</v>
      </c>
      <c r="S639" s="21">
        <f t="shared" si="158"/>
        <v>8.1391604995994697</v>
      </c>
      <c r="T639" s="22">
        <f t="shared" si="159"/>
        <v>-1.1074586319615065</v>
      </c>
    </row>
    <row r="640" spans="1:20" x14ac:dyDescent="0.25">
      <c r="A640">
        <v>1892</v>
      </c>
      <c r="B640" t="s">
        <v>626</v>
      </c>
      <c r="C640" s="8">
        <v>175.79</v>
      </c>
      <c r="D640" s="8">
        <v>109.19</v>
      </c>
      <c r="E640" s="17">
        <f t="shared" si="144"/>
        <v>202.39875444394218</v>
      </c>
      <c r="F640" s="18">
        <f t="shared" si="145"/>
        <v>-93.208754443942183</v>
      </c>
      <c r="G640" s="21">
        <f t="shared" si="152"/>
        <v>-92.615647600948918</v>
      </c>
      <c r="H640" s="22">
        <f t="shared" si="153"/>
        <v>-0.5931068429932651</v>
      </c>
      <c r="I640" s="17">
        <f t="shared" si="146"/>
        <v>133.84720014383748</v>
      </c>
      <c r="J640" s="18">
        <f t="shared" si="147"/>
        <v>-24.657200143837485</v>
      </c>
      <c r="K640" s="21">
        <f t="shared" si="154"/>
        <v>-24.213292574152021</v>
      </c>
      <c r="L640" s="22">
        <f t="shared" si="155"/>
        <v>-0.44390756968546441</v>
      </c>
      <c r="M640" s="17">
        <f t="shared" si="148"/>
        <v>52.602060153045358</v>
      </c>
      <c r="N640" s="18">
        <f t="shared" si="149"/>
        <v>56.58793984695464</v>
      </c>
      <c r="O640" s="21">
        <f t="shared" si="156"/>
        <v>56.851246490470047</v>
      </c>
      <c r="P640" s="22">
        <f t="shared" si="157"/>
        <v>-0.26330664351540634</v>
      </c>
      <c r="Q640" s="17">
        <f t="shared" si="150"/>
        <v>102.56389962779473</v>
      </c>
      <c r="R640" s="18">
        <f t="shared" si="151"/>
        <v>6.626100372205272</v>
      </c>
      <c r="S640" s="21">
        <f t="shared" si="158"/>
        <v>7.0317018676379632</v>
      </c>
      <c r="T640" s="22">
        <f t="shared" si="159"/>
        <v>-0.40560149543269119</v>
      </c>
    </row>
    <row r="641" spans="1:20" x14ac:dyDescent="0.25">
      <c r="A641">
        <v>1891</v>
      </c>
      <c r="B641" t="s">
        <v>627</v>
      </c>
      <c r="C641" s="8">
        <v>176.21</v>
      </c>
      <c r="D641" s="8">
        <v>108.715</v>
      </c>
      <c r="E641" s="17">
        <f t="shared" si="144"/>
        <v>202.43814469582784</v>
      </c>
      <c r="F641" s="18">
        <f t="shared" si="145"/>
        <v>-93.723144695827841</v>
      </c>
      <c r="G641" s="21">
        <f t="shared" si="152"/>
        <v>-93.208754443942183</v>
      </c>
      <c r="H641" s="22">
        <f t="shared" si="153"/>
        <v>-0.51439025188565779</v>
      </c>
      <c r="I641" s="17">
        <f t="shared" si="146"/>
        <v>134.0119177853017</v>
      </c>
      <c r="J641" s="18">
        <f t="shared" si="147"/>
        <v>-25.296917785301702</v>
      </c>
      <c r="K641" s="21">
        <f t="shared" si="154"/>
        <v>-24.657200143837485</v>
      </c>
      <c r="L641" s="22">
        <f t="shared" si="155"/>
        <v>-0.63971764146421606</v>
      </c>
      <c r="M641" s="17">
        <f t="shared" si="148"/>
        <v>52.918482572492422</v>
      </c>
      <c r="N641" s="18">
        <f t="shared" si="149"/>
        <v>55.796517427507581</v>
      </c>
      <c r="O641" s="21">
        <f t="shared" si="156"/>
        <v>56.58793984695464</v>
      </c>
      <c r="P641" s="22">
        <f t="shared" si="157"/>
        <v>-0.79142241944705916</v>
      </c>
      <c r="Q641" s="17">
        <f t="shared" si="150"/>
        <v>102.76079437163128</v>
      </c>
      <c r="R641" s="18">
        <f t="shared" si="151"/>
        <v>5.9542056283687259</v>
      </c>
      <c r="S641" s="21">
        <f t="shared" si="158"/>
        <v>6.626100372205272</v>
      </c>
      <c r="T641" s="22">
        <f t="shared" si="159"/>
        <v>-0.67189474383654613</v>
      </c>
    </row>
    <row r="642" spans="1:20" x14ac:dyDescent="0.25">
      <c r="A642">
        <v>1890</v>
      </c>
      <c r="B642" t="s">
        <v>628</v>
      </c>
      <c r="C642" s="8">
        <v>176.83</v>
      </c>
      <c r="D642" s="8">
        <v>109.97</v>
      </c>
      <c r="E642" s="17">
        <f t="shared" si="144"/>
        <v>202.4962922105162</v>
      </c>
      <c r="F642" s="18">
        <f t="shared" si="145"/>
        <v>-92.526292210516203</v>
      </c>
      <c r="G642" s="21">
        <f t="shared" si="152"/>
        <v>-93.723144695827841</v>
      </c>
      <c r="H642" s="22">
        <f t="shared" si="153"/>
        <v>1.1968524853116378</v>
      </c>
      <c r="I642" s="17">
        <f t="shared" si="146"/>
        <v>134.25507239889177</v>
      </c>
      <c r="J642" s="18">
        <f t="shared" si="147"/>
        <v>-24.285072398891771</v>
      </c>
      <c r="K642" s="21">
        <f t="shared" si="154"/>
        <v>-25.296917785301702</v>
      </c>
      <c r="L642" s="22">
        <f t="shared" si="155"/>
        <v>1.0118453864099308</v>
      </c>
      <c r="M642" s="17">
        <f t="shared" si="148"/>
        <v>53.385582334533325</v>
      </c>
      <c r="N642" s="18">
        <f t="shared" si="149"/>
        <v>56.584417665466674</v>
      </c>
      <c r="O642" s="21">
        <f t="shared" si="156"/>
        <v>55.796517427507581</v>
      </c>
      <c r="P642" s="22">
        <f t="shared" si="157"/>
        <v>0.78790023795909292</v>
      </c>
      <c r="Q642" s="17">
        <f t="shared" si="150"/>
        <v>103.05144851729476</v>
      </c>
      <c r="R642" s="18">
        <f t="shared" si="151"/>
        <v>6.9185514827052401</v>
      </c>
      <c r="S642" s="21">
        <f t="shared" si="158"/>
        <v>5.9542056283687259</v>
      </c>
      <c r="T642" s="22">
        <f t="shared" si="159"/>
        <v>0.96434585433651421</v>
      </c>
    </row>
    <row r="643" spans="1:20" x14ac:dyDescent="0.25">
      <c r="A643">
        <v>1889</v>
      </c>
      <c r="B643" t="s">
        <v>629</v>
      </c>
      <c r="C643" s="8">
        <v>176.27</v>
      </c>
      <c r="D643" s="8">
        <v>109.59</v>
      </c>
      <c r="E643" s="17">
        <f t="shared" si="144"/>
        <v>202.44377187466864</v>
      </c>
      <c r="F643" s="18">
        <f t="shared" si="145"/>
        <v>-92.853771874668638</v>
      </c>
      <c r="G643" s="21">
        <f t="shared" si="152"/>
        <v>-92.526292210516203</v>
      </c>
      <c r="H643" s="22">
        <f t="shared" si="153"/>
        <v>-0.32747966415243468</v>
      </c>
      <c r="I643" s="17">
        <f t="shared" si="146"/>
        <v>134.03544887693945</v>
      </c>
      <c r="J643" s="18">
        <f t="shared" si="147"/>
        <v>-24.445448876939452</v>
      </c>
      <c r="K643" s="21">
        <f t="shared" si="154"/>
        <v>-24.285072398891771</v>
      </c>
      <c r="L643" s="22">
        <f t="shared" si="155"/>
        <v>-0.16037647804768085</v>
      </c>
      <c r="M643" s="17">
        <f t="shared" si="148"/>
        <v>52.963685775270591</v>
      </c>
      <c r="N643" s="18">
        <f t="shared" si="149"/>
        <v>56.626314224729413</v>
      </c>
      <c r="O643" s="21">
        <f t="shared" si="156"/>
        <v>56.584417665466674</v>
      </c>
      <c r="P643" s="22">
        <f t="shared" si="157"/>
        <v>4.189655926273872E-2</v>
      </c>
      <c r="Q643" s="17">
        <f t="shared" si="150"/>
        <v>102.78892219217936</v>
      </c>
      <c r="R643" s="18">
        <f t="shared" si="151"/>
        <v>6.8010778078206471</v>
      </c>
      <c r="S643" s="21">
        <f t="shared" si="158"/>
        <v>6.9185514827052401</v>
      </c>
      <c r="T643" s="22">
        <f t="shared" si="159"/>
        <v>-0.11747367488459304</v>
      </c>
    </row>
    <row r="644" spans="1:20" x14ac:dyDescent="0.25">
      <c r="A644">
        <v>1888</v>
      </c>
      <c r="B644" t="s">
        <v>630</v>
      </c>
      <c r="C644" s="8">
        <v>177.17</v>
      </c>
      <c r="D644" s="8">
        <v>109.12</v>
      </c>
      <c r="E644" s="17">
        <f t="shared" si="144"/>
        <v>202.52817955728077</v>
      </c>
      <c r="F644" s="18">
        <f t="shared" si="145"/>
        <v>-93.408179557280761</v>
      </c>
      <c r="G644" s="21">
        <f t="shared" si="152"/>
        <v>-92.853771874668638</v>
      </c>
      <c r="H644" s="22">
        <f t="shared" si="153"/>
        <v>-0.5544076826121227</v>
      </c>
      <c r="I644" s="17">
        <f t="shared" si="146"/>
        <v>134.38841525150565</v>
      </c>
      <c r="J644" s="18">
        <f t="shared" si="147"/>
        <v>-25.268415251505644</v>
      </c>
      <c r="K644" s="21">
        <f t="shared" si="154"/>
        <v>-24.445448876939452</v>
      </c>
      <c r="L644" s="22">
        <f t="shared" si="155"/>
        <v>-0.82296637456619237</v>
      </c>
      <c r="M644" s="17">
        <f t="shared" si="148"/>
        <v>53.641733816942832</v>
      </c>
      <c r="N644" s="18">
        <f t="shared" si="149"/>
        <v>55.478266183057173</v>
      </c>
      <c r="O644" s="21">
        <f t="shared" si="156"/>
        <v>56.626314224729413</v>
      </c>
      <c r="P644" s="22">
        <f t="shared" si="157"/>
        <v>-1.1480480416722401</v>
      </c>
      <c r="Q644" s="17">
        <f t="shared" si="150"/>
        <v>103.21083950040052</v>
      </c>
      <c r="R644" s="18">
        <f t="shared" si="151"/>
        <v>5.90916049959948</v>
      </c>
      <c r="S644" s="21">
        <f t="shared" si="158"/>
        <v>6.8010778078206471</v>
      </c>
      <c r="T644" s="22">
        <f t="shared" si="159"/>
        <v>-0.8919173082211671</v>
      </c>
    </row>
    <row r="645" spans="1:20" x14ac:dyDescent="0.25">
      <c r="A645">
        <v>1887</v>
      </c>
      <c r="B645" t="s">
        <v>631</v>
      </c>
      <c r="C645" s="8">
        <v>174.93</v>
      </c>
      <c r="D645" s="8">
        <v>107.28</v>
      </c>
      <c r="E645" s="17">
        <f t="shared" si="144"/>
        <v>202.31809821389061</v>
      </c>
      <c r="F645" s="18">
        <f t="shared" si="145"/>
        <v>-95.038098213890606</v>
      </c>
      <c r="G645" s="21">
        <f t="shared" si="152"/>
        <v>-93.408179557280761</v>
      </c>
      <c r="H645" s="22">
        <f t="shared" si="153"/>
        <v>-1.6299186566098456</v>
      </c>
      <c r="I645" s="17">
        <f t="shared" si="146"/>
        <v>133.50992116369645</v>
      </c>
      <c r="J645" s="18">
        <f t="shared" si="147"/>
        <v>-26.229921163696446</v>
      </c>
      <c r="K645" s="21">
        <f t="shared" si="154"/>
        <v>-25.268415251505644</v>
      </c>
      <c r="L645" s="22">
        <f t="shared" si="155"/>
        <v>-0.96150591219080184</v>
      </c>
      <c r="M645" s="17">
        <f t="shared" si="148"/>
        <v>51.954147579891867</v>
      </c>
      <c r="N645" s="18">
        <f t="shared" si="149"/>
        <v>55.325852420108134</v>
      </c>
      <c r="O645" s="21">
        <f t="shared" si="156"/>
        <v>55.478266183057173</v>
      </c>
      <c r="P645" s="22">
        <f t="shared" si="157"/>
        <v>-0.1524137629490383</v>
      </c>
      <c r="Q645" s="17">
        <f t="shared" si="150"/>
        <v>102.16073419993893</v>
      </c>
      <c r="R645" s="18">
        <f t="shared" si="151"/>
        <v>5.119265800061072</v>
      </c>
      <c r="S645" s="21">
        <f t="shared" si="158"/>
        <v>5.90916049959948</v>
      </c>
      <c r="T645" s="22">
        <f t="shared" si="159"/>
        <v>-0.78989469953840796</v>
      </c>
    </row>
    <row r="646" spans="1:20" x14ac:dyDescent="0.25">
      <c r="A646">
        <v>1886</v>
      </c>
      <c r="B646" t="s">
        <v>632</v>
      </c>
      <c r="C646" s="8">
        <v>177.29</v>
      </c>
      <c r="D646" s="8">
        <v>109.23</v>
      </c>
      <c r="E646" s="17">
        <f t="shared" si="144"/>
        <v>202.53943391496239</v>
      </c>
      <c r="F646" s="18">
        <f t="shared" si="145"/>
        <v>-93.309433914962383</v>
      </c>
      <c r="G646" s="21">
        <f t="shared" si="152"/>
        <v>-95.038098213890606</v>
      </c>
      <c r="H646" s="22">
        <f t="shared" si="153"/>
        <v>1.7286642989282228</v>
      </c>
      <c r="I646" s="17">
        <f t="shared" si="146"/>
        <v>134.43547743478115</v>
      </c>
      <c r="J646" s="18">
        <f t="shared" si="147"/>
        <v>-25.205477434781145</v>
      </c>
      <c r="K646" s="21">
        <f t="shared" si="154"/>
        <v>-26.229921163696446</v>
      </c>
      <c r="L646" s="22">
        <f t="shared" si="155"/>
        <v>1.0244437289153012</v>
      </c>
      <c r="M646" s="17">
        <f t="shared" si="148"/>
        <v>53.73214022249914</v>
      </c>
      <c r="N646" s="18">
        <f t="shared" si="149"/>
        <v>55.497859777500864</v>
      </c>
      <c r="O646" s="21">
        <f t="shared" si="156"/>
        <v>55.325852420108134</v>
      </c>
      <c r="P646" s="22">
        <f t="shared" si="157"/>
        <v>0.17200735739272943</v>
      </c>
      <c r="Q646" s="17">
        <f t="shared" si="150"/>
        <v>103.26709514149668</v>
      </c>
      <c r="R646" s="18">
        <f t="shared" si="151"/>
        <v>5.9629048585033217</v>
      </c>
      <c r="S646" s="21">
        <f t="shared" si="158"/>
        <v>5.119265800061072</v>
      </c>
      <c r="T646" s="22">
        <f t="shared" si="159"/>
        <v>0.84363905844224973</v>
      </c>
    </row>
    <row r="647" spans="1:20" x14ac:dyDescent="0.25">
      <c r="A647">
        <v>1885</v>
      </c>
      <c r="B647" t="s">
        <v>633</v>
      </c>
      <c r="C647" s="8">
        <v>177.32</v>
      </c>
      <c r="D647" s="8">
        <v>109.38</v>
      </c>
      <c r="E647" s="17">
        <f t="shared" si="144"/>
        <v>202.5422475043828</v>
      </c>
      <c r="F647" s="18">
        <f t="shared" si="145"/>
        <v>-93.162247504382805</v>
      </c>
      <c r="G647" s="21">
        <f t="shared" si="152"/>
        <v>-93.309433914962383</v>
      </c>
      <c r="H647" s="22">
        <f t="shared" si="153"/>
        <v>0.14718641057957882</v>
      </c>
      <c r="I647" s="17">
        <f t="shared" si="146"/>
        <v>134.44724298060004</v>
      </c>
      <c r="J647" s="18">
        <f t="shared" si="147"/>
        <v>-25.067242980600042</v>
      </c>
      <c r="K647" s="21">
        <f t="shared" si="154"/>
        <v>-25.205477434781145</v>
      </c>
      <c r="L647" s="22">
        <f t="shared" si="155"/>
        <v>0.13823445418110225</v>
      </c>
      <c r="M647" s="17">
        <f t="shared" si="148"/>
        <v>53.754741823888224</v>
      </c>
      <c r="N647" s="18">
        <f t="shared" si="149"/>
        <v>55.625258176111771</v>
      </c>
      <c r="O647" s="21">
        <f t="shared" si="156"/>
        <v>55.497859777500864</v>
      </c>
      <c r="P647" s="22">
        <f t="shared" si="157"/>
        <v>0.12739839861090729</v>
      </c>
      <c r="Q647" s="17">
        <f t="shared" si="150"/>
        <v>103.28115905177071</v>
      </c>
      <c r="R647" s="18">
        <f t="shared" si="151"/>
        <v>6.0988409482292809</v>
      </c>
      <c r="S647" s="21">
        <f t="shared" si="158"/>
        <v>5.9629048585033217</v>
      </c>
      <c r="T647" s="22">
        <f t="shared" si="159"/>
        <v>0.13593608972595916</v>
      </c>
    </row>
    <row r="648" spans="1:20" x14ac:dyDescent="0.25">
      <c r="A648">
        <v>1884</v>
      </c>
      <c r="B648" t="s">
        <v>634</v>
      </c>
      <c r="C648" s="8">
        <v>176.96</v>
      </c>
      <c r="D648" s="8">
        <v>109.47</v>
      </c>
      <c r="E648" s="17">
        <f t="shared" si="144"/>
        <v>202.50848443133793</v>
      </c>
      <c r="F648" s="18">
        <f t="shared" si="145"/>
        <v>-93.038484431337935</v>
      </c>
      <c r="G648" s="21">
        <f t="shared" si="152"/>
        <v>-93.162247504382805</v>
      </c>
      <c r="H648" s="22">
        <f t="shared" si="153"/>
        <v>0.12376307304487</v>
      </c>
      <c r="I648" s="17">
        <f t="shared" si="146"/>
        <v>134.30605643077354</v>
      </c>
      <c r="J648" s="18">
        <f t="shared" si="147"/>
        <v>-24.836056430773539</v>
      </c>
      <c r="K648" s="21">
        <f t="shared" si="154"/>
        <v>-25.067242980600042</v>
      </c>
      <c r="L648" s="22">
        <f t="shared" si="155"/>
        <v>0.23118654982650355</v>
      </c>
      <c r="M648" s="17">
        <f t="shared" si="148"/>
        <v>53.483522607219328</v>
      </c>
      <c r="N648" s="18">
        <f t="shared" si="149"/>
        <v>55.986477392780671</v>
      </c>
      <c r="O648" s="21">
        <f t="shared" si="156"/>
        <v>55.625258176111771</v>
      </c>
      <c r="P648" s="22">
        <f t="shared" si="157"/>
        <v>0.36121921666889989</v>
      </c>
      <c r="Q648" s="17">
        <f t="shared" si="150"/>
        <v>103.11239212848226</v>
      </c>
      <c r="R648" s="18">
        <f t="shared" si="151"/>
        <v>6.3576078715177431</v>
      </c>
      <c r="S648" s="21">
        <f t="shared" si="158"/>
        <v>6.0988409482292809</v>
      </c>
      <c r="T648" s="22">
        <f t="shared" si="159"/>
        <v>0.25876692328846218</v>
      </c>
    </row>
    <row r="649" spans="1:20" x14ac:dyDescent="0.25">
      <c r="A649">
        <v>1883</v>
      </c>
      <c r="B649" t="s">
        <v>635</v>
      </c>
      <c r="C649" s="8">
        <v>178.38</v>
      </c>
      <c r="D649" s="8">
        <v>110.52</v>
      </c>
      <c r="E649" s="17">
        <f t="shared" si="144"/>
        <v>202.64166099723707</v>
      </c>
      <c r="F649" s="18">
        <f t="shared" si="145"/>
        <v>-92.121660997237072</v>
      </c>
      <c r="G649" s="21">
        <f t="shared" si="152"/>
        <v>-93.038484431337935</v>
      </c>
      <c r="H649" s="22">
        <f t="shared" si="153"/>
        <v>0.91682343410086276</v>
      </c>
      <c r="I649" s="17">
        <f t="shared" si="146"/>
        <v>134.86295893286689</v>
      </c>
      <c r="J649" s="18">
        <f t="shared" si="147"/>
        <v>-24.342958932866892</v>
      </c>
      <c r="K649" s="21">
        <f t="shared" si="154"/>
        <v>-24.836056430773539</v>
      </c>
      <c r="L649" s="22">
        <f t="shared" si="155"/>
        <v>0.49309749790664625</v>
      </c>
      <c r="M649" s="17">
        <f t="shared" si="148"/>
        <v>54.553331739635553</v>
      </c>
      <c r="N649" s="18">
        <f t="shared" si="149"/>
        <v>55.966668260364443</v>
      </c>
      <c r="O649" s="21">
        <f t="shared" si="156"/>
        <v>55.986477392780671</v>
      </c>
      <c r="P649" s="22">
        <f t="shared" si="157"/>
        <v>-1.9809132416227726E-2</v>
      </c>
      <c r="Q649" s="17">
        <f t="shared" si="150"/>
        <v>103.77808388145344</v>
      </c>
      <c r="R649" s="18">
        <f t="shared" si="151"/>
        <v>6.7419161185465555</v>
      </c>
      <c r="S649" s="21">
        <f t="shared" si="158"/>
        <v>6.3576078715177431</v>
      </c>
      <c r="T649" s="22">
        <f t="shared" si="159"/>
        <v>0.38430824702881239</v>
      </c>
    </row>
    <row r="650" spans="1:20" x14ac:dyDescent="0.25">
      <c r="A650">
        <v>1882</v>
      </c>
      <c r="B650" t="s">
        <v>636</v>
      </c>
      <c r="C650" s="8">
        <v>179.27</v>
      </c>
      <c r="D650" s="8">
        <v>110.405</v>
      </c>
      <c r="E650" s="17">
        <f t="shared" si="144"/>
        <v>202.72513081670905</v>
      </c>
      <c r="F650" s="18">
        <f t="shared" si="145"/>
        <v>-92.320130816709053</v>
      </c>
      <c r="G650" s="21">
        <f t="shared" si="152"/>
        <v>-92.121660997237072</v>
      </c>
      <c r="H650" s="22">
        <f t="shared" si="153"/>
        <v>-0.19846981947198117</v>
      </c>
      <c r="I650" s="17">
        <f t="shared" si="146"/>
        <v>135.21200345882681</v>
      </c>
      <c r="J650" s="18">
        <f t="shared" si="147"/>
        <v>-24.807003458826813</v>
      </c>
      <c r="K650" s="21">
        <f t="shared" si="154"/>
        <v>-24.342958932866892</v>
      </c>
      <c r="L650" s="22">
        <f t="shared" si="155"/>
        <v>-0.46404452595992041</v>
      </c>
      <c r="M650" s="17">
        <f t="shared" si="148"/>
        <v>55.223845914178156</v>
      </c>
      <c r="N650" s="18">
        <f t="shared" si="149"/>
        <v>55.181154085821845</v>
      </c>
      <c r="O650" s="21">
        <f t="shared" si="156"/>
        <v>55.966668260364443</v>
      </c>
      <c r="P650" s="22">
        <f t="shared" si="157"/>
        <v>-0.7855141745425982</v>
      </c>
      <c r="Q650" s="17">
        <f t="shared" si="150"/>
        <v>104.19531321958328</v>
      </c>
      <c r="R650" s="18">
        <f t="shared" si="151"/>
        <v>6.2096867804167175</v>
      </c>
      <c r="S650" s="21">
        <f t="shared" si="158"/>
        <v>6.7419161185465555</v>
      </c>
      <c r="T650" s="22">
        <f t="shared" si="159"/>
        <v>-0.53222933812983797</v>
      </c>
    </row>
    <row r="651" spans="1:20" x14ac:dyDescent="0.25">
      <c r="A651">
        <v>1881</v>
      </c>
      <c r="B651" t="s">
        <v>637</v>
      </c>
      <c r="C651" s="8">
        <v>180.05</v>
      </c>
      <c r="D651" s="8">
        <v>110.83</v>
      </c>
      <c r="E651" s="17">
        <f t="shared" si="144"/>
        <v>202.79828414163956</v>
      </c>
      <c r="F651" s="18">
        <f t="shared" si="145"/>
        <v>-91.968284141639558</v>
      </c>
      <c r="G651" s="21">
        <f t="shared" si="152"/>
        <v>-92.320130816709053</v>
      </c>
      <c r="H651" s="22">
        <f t="shared" si="153"/>
        <v>0.35184667506949552</v>
      </c>
      <c r="I651" s="17">
        <f t="shared" si="146"/>
        <v>135.51790765011754</v>
      </c>
      <c r="J651" s="18">
        <f t="shared" si="147"/>
        <v>-24.687907650117538</v>
      </c>
      <c r="K651" s="21">
        <f t="shared" si="154"/>
        <v>-24.807003458826813</v>
      </c>
      <c r="L651" s="22">
        <f t="shared" si="155"/>
        <v>0.11909580870927527</v>
      </c>
      <c r="M651" s="17">
        <f t="shared" si="148"/>
        <v>55.811487550294117</v>
      </c>
      <c r="N651" s="18">
        <f t="shared" si="149"/>
        <v>55.018512449705881</v>
      </c>
      <c r="O651" s="21">
        <f t="shared" si="156"/>
        <v>55.181154085821845</v>
      </c>
      <c r="P651" s="22">
        <f t="shared" si="157"/>
        <v>-0.16264163611596416</v>
      </c>
      <c r="Q651" s="17">
        <f t="shared" si="150"/>
        <v>104.56097488670829</v>
      </c>
      <c r="R651" s="18">
        <f t="shared" si="151"/>
        <v>6.2690251132917041</v>
      </c>
      <c r="S651" s="21">
        <f t="shared" si="158"/>
        <v>6.2096867804167175</v>
      </c>
      <c r="T651" s="22">
        <f t="shared" si="159"/>
        <v>5.9338332874986577E-2</v>
      </c>
    </row>
    <row r="652" spans="1:20" x14ac:dyDescent="0.25">
      <c r="A652">
        <v>1880</v>
      </c>
      <c r="B652" t="s">
        <v>638</v>
      </c>
      <c r="C652" s="8">
        <v>179.42</v>
      </c>
      <c r="D652" s="8">
        <v>110.05</v>
      </c>
      <c r="E652" s="17">
        <f t="shared" si="144"/>
        <v>202.73919876381109</v>
      </c>
      <c r="F652" s="18">
        <f t="shared" si="145"/>
        <v>-92.689198763811092</v>
      </c>
      <c r="G652" s="21">
        <f t="shared" si="152"/>
        <v>-91.968284141639558</v>
      </c>
      <c r="H652" s="22">
        <f t="shared" si="153"/>
        <v>-0.72091462217153435</v>
      </c>
      <c r="I652" s="17">
        <f t="shared" si="146"/>
        <v>135.2708311879212</v>
      </c>
      <c r="J652" s="18">
        <f t="shared" si="147"/>
        <v>-25.220831187921206</v>
      </c>
      <c r="K652" s="21">
        <f t="shared" si="154"/>
        <v>-24.687907650117538</v>
      </c>
      <c r="L652" s="22">
        <f t="shared" si="155"/>
        <v>-0.53292353780366852</v>
      </c>
      <c r="M652" s="17">
        <f t="shared" si="148"/>
        <v>55.33685392112352</v>
      </c>
      <c r="N652" s="18">
        <f t="shared" si="149"/>
        <v>54.713146078876477</v>
      </c>
      <c r="O652" s="21">
        <f t="shared" si="156"/>
        <v>55.018512449705881</v>
      </c>
      <c r="P652" s="22">
        <f t="shared" si="157"/>
        <v>-0.30536637082940388</v>
      </c>
      <c r="Q652" s="17">
        <f t="shared" si="150"/>
        <v>104.26563277095346</v>
      </c>
      <c r="R652" s="18">
        <f t="shared" si="151"/>
        <v>5.7843672290465378</v>
      </c>
      <c r="S652" s="21">
        <f t="shared" si="158"/>
        <v>6.2690251132917041</v>
      </c>
      <c r="T652" s="22">
        <f t="shared" si="159"/>
        <v>-0.48465788424516631</v>
      </c>
    </row>
    <row r="653" spans="1:20" x14ac:dyDescent="0.25">
      <c r="A653">
        <v>1879</v>
      </c>
      <c r="B653" t="s">
        <v>639</v>
      </c>
      <c r="C653" s="8">
        <v>179.03</v>
      </c>
      <c r="D653" s="8">
        <v>109.37</v>
      </c>
      <c r="E653" s="17">
        <f t="shared" si="144"/>
        <v>202.70262210134581</v>
      </c>
      <c r="F653" s="18">
        <f t="shared" si="145"/>
        <v>-93.332622101345805</v>
      </c>
      <c r="G653" s="21">
        <f t="shared" si="152"/>
        <v>-92.689198763811092</v>
      </c>
      <c r="H653" s="22">
        <f t="shared" si="153"/>
        <v>-0.64342333753471337</v>
      </c>
      <c r="I653" s="17">
        <f t="shared" si="146"/>
        <v>135.11787909227581</v>
      </c>
      <c r="J653" s="18">
        <f t="shared" si="147"/>
        <v>-25.747879092275809</v>
      </c>
      <c r="K653" s="21">
        <f t="shared" si="154"/>
        <v>-25.220831187921206</v>
      </c>
      <c r="L653" s="22">
        <f t="shared" si="155"/>
        <v>-0.52704790435460325</v>
      </c>
      <c r="M653" s="17">
        <f t="shared" si="148"/>
        <v>55.04303310306554</v>
      </c>
      <c r="N653" s="18">
        <f t="shared" si="149"/>
        <v>54.326966896934465</v>
      </c>
      <c r="O653" s="21">
        <f t="shared" si="156"/>
        <v>54.713146078876477</v>
      </c>
      <c r="P653" s="22">
        <f t="shared" si="157"/>
        <v>-0.38617918194201195</v>
      </c>
      <c r="Q653" s="17">
        <f t="shared" si="150"/>
        <v>104.08280193739095</v>
      </c>
      <c r="R653" s="18">
        <f t="shared" si="151"/>
        <v>5.2871980626090505</v>
      </c>
      <c r="S653" s="21">
        <f t="shared" si="158"/>
        <v>5.7843672290465378</v>
      </c>
      <c r="T653" s="22">
        <f t="shared" si="159"/>
        <v>-0.49716916643748732</v>
      </c>
    </row>
    <row r="654" spans="1:20" x14ac:dyDescent="0.25">
      <c r="A654">
        <v>1878</v>
      </c>
      <c r="B654" t="s">
        <v>640</v>
      </c>
      <c r="C654" s="8">
        <v>178.47</v>
      </c>
      <c r="D654" s="8">
        <v>109.33</v>
      </c>
      <c r="E654" s="17">
        <f t="shared" si="144"/>
        <v>202.65010176549828</v>
      </c>
      <c r="F654" s="18">
        <f t="shared" si="145"/>
        <v>-93.320101765498279</v>
      </c>
      <c r="G654" s="21">
        <f t="shared" si="152"/>
        <v>-93.332622101345805</v>
      </c>
      <c r="H654" s="22">
        <f t="shared" si="153"/>
        <v>1.2520335847526098E-2</v>
      </c>
      <c r="I654" s="17">
        <f t="shared" si="146"/>
        <v>134.89825557032353</v>
      </c>
      <c r="J654" s="18">
        <f t="shared" si="147"/>
        <v>-25.568255570323529</v>
      </c>
      <c r="K654" s="21">
        <f t="shared" si="154"/>
        <v>-25.747879092275809</v>
      </c>
      <c r="L654" s="22">
        <f t="shared" si="155"/>
        <v>0.17962352195227993</v>
      </c>
      <c r="M654" s="17">
        <f t="shared" si="148"/>
        <v>54.621136543802805</v>
      </c>
      <c r="N654" s="18">
        <f t="shared" si="149"/>
        <v>54.708863456197193</v>
      </c>
      <c r="O654" s="21">
        <f t="shared" si="156"/>
        <v>54.326966896934465</v>
      </c>
      <c r="P654" s="22">
        <f t="shared" si="157"/>
        <v>0.38189655926272792</v>
      </c>
      <c r="Q654" s="17">
        <f t="shared" si="150"/>
        <v>103.82027561227557</v>
      </c>
      <c r="R654" s="18">
        <f t="shared" si="151"/>
        <v>5.5097243877244324</v>
      </c>
      <c r="S654" s="21">
        <f t="shared" si="158"/>
        <v>5.2871980626090505</v>
      </c>
      <c r="T654" s="22">
        <f t="shared" si="159"/>
        <v>0.22252632511538195</v>
      </c>
    </row>
    <row r="655" spans="1:20" x14ac:dyDescent="0.25">
      <c r="A655">
        <v>1877</v>
      </c>
      <c r="B655" t="s">
        <v>641</v>
      </c>
      <c r="C655" s="8">
        <v>179.91</v>
      </c>
      <c r="D655" s="8">
        <v>111.3</v>
      </c>
      <c r="E655" s="17">
        <f t="shared" si="144"/>
        <v>202.78515405767769</v>
      </c>
      <c r="F655" s="18">
        <f t="shared" si="145"/>
        <v>-91.48515405767769</v>
      </c>
      <c r="G655" s="21">
        <f t="shared" si="152"/>
        <v>-93.320101765498279</v>
      </c>
      <c r="H655" s="22">
        <f t="shared" si="153"/>
        <v>1.8349477078205894</v>
      </c>
      <c r="I655" s="17">
        <f t="shared" si="146"/>
        <v>135.46300176962944</v>
      </c>
      <c r="J655" s="18">
        <f t="shared" si="147"/>
        <v>-24.163001769629446</v>
      </c>
      <c r="K655" s="21">
        <f t="shared" si="154"/>
        <v>-25.568255570323529</v>
      </c>
      <c r="L655" s="22">
        <f t="shared" si="155"/>
        <v>1.4052538006940836</v>
      </c>
      <c r="M655" s="17">
        <f t="shared" si="148"/>
        <v>55.70601341047842</v>
      </c>
      <c r="N655" s="18">
        <f t="shared" si="149"/>
        <v>55.593986589521577</v>
      </c>
      <c r="O655" s="21">
        <f t="shared" si="156"/>
        <v>54.708863456197193</v>
      </c>
      <c r="P655" s="22">
        <f t="shared" si="157"/>
        <v>0.88512313332438453</v>
      </c>
      <c r="Q655" s="17">
        <f t="shared" si="150"/>
        <v>104.49534330542944</v>
      </c>
      <c r="R655" s="18">
        <f t="shared" si="151"/>
        <v>6.8046566945705536</v>
      </c>
      <c r="S655" s="21">
        <f t="shared" si="158"/>
        <v>5.5097243877244324</v>
      </c>
      <c r="T655" s="22">
        <f t="shared" si="159"/>
        <v>1.2949323068461212</v>
      </c>
    </row>
    <row r="656" spans="1:20" x14ac:dyDescent="0.25">
      <c r="A656">
        <v>1876</v>
      </c>
      <c r="B656" t="s">
        <v>642</v>
      </c>
      <c r="C656" s="8">
        <v>180.81</v>
      </c>
      <c r="D656" s="8">
        <v>111.85</v>
      </c>
      <c r="E656" s="17">
        <f t="shared" ref="E656:E719" si="160">+$G$3*$C656+$G$4</f>
        <v>202.86956174028981</v>
      </c>
      <c r="F656" s="18">
        <f t="shared" ref="F656:F719" si="161">+$D656-E656</f>
        <v>-91.019561740289816</v>
      </c>
      <c r="G656" s="21">
        <f t="shared" si="152"/>
        <v>-91.48515405767769</v>
      </c>
      <c r="H656" s="22">
        <f t="shared" si="153"/>
        <v>0.46559231738787332</v>
      </c>
      <c r="I656" s="17">
        <f t="shared" ref="I656:I719" si="162">+$G$5*$C656+$G$6</f>
        <v>135.81596814419566</v>
      </c>
      <c r="J656" s="18">
        <f t="shared" ref="J656:J719" si="163">+$D656-I656</f>
        <v>-23.965968144195671</v>
      </c>
      <c r="K656" s="21">
        <f t="shared" si="154"/>
        <v>-24.163001769629446</v>
      </c>
      <c r="L656" s="22">
        <f t="shared" si="155"/>
        <v>0.19703362543377523</v>
      </c>
      <c r="M656" s="17">
        <f t="shared" ref="M656:M719" si="164">+$G$7*$C656+$G$8</f>
        <v>56.384061452150689</v>
      </c>
      <c r="N656" s="18">
        <f t="shared" ref="N656:N719" si="165">+$D656-M656</f>
        <v>55.465938547849305</v>
      </c>
      <c r="O656" s="21">
        <f t="shared" si="156"/>
        <v>55.593986589521577</v>
      </c>
      <c r="P656" s="22">
        <f t="shared" si="157"/>
        <v>-0.12804804167227246</v>
      </c>
      <c r="Q656" s="17">
        <f t="shared" ref="Q656:Q719" si="166">+$G$9*$C656+$G$10</f>
        <v>104.91726061365063</v>
      </c>
      <c r="R656" s="18">
        <f t="shared" ref="R656:R719" si="167">+$D656-Q656</f>
        <v>6.9327393863493683</v>
      </c>
      <c r="S656" s="21">
        <f t="shared" si="158"/>
        <v>6.8046566945705536</v>
      </c>
      <c r="T656" s="22">
        <f t="shared" si="159"/>
        <v>0.12808269177881471</v>
      </c>
    </row>
    <row r="657" spans="1:20" x14ac:dyDescent="0.25">
      <c r="A657">
        <v>1875</v>
      </c>
      <c r="B657" t="s">
        <v>643</v>
      </c>
      <c r="C657" s="8">
        <v>180.63</v>
      </c>
      <c r="D657" s="8">
        <v>111.99</v>
      </c>
      <c r="E657" s="17">
        <f t="shared" si="160"/>
        <v>202.85268020376736</v>
      </c>
      <c r="F657" s="18">
        <f t="shared" si="161"/>
        <v>-90.862680203767368</v>
      </c>
      <c r="G657" s="21">
        <f t="shared" ref="G657:G720" si="168">+F656</f>
        <v>-91.019561740289816</v>
      </c>
      <c r="H657" s="22">
        <f t="shared" ref="H657:H720" si="169">+F657-G657</f>
        <v>0.15688153652244807</v>
      </c>
      <c r="I657" s="17">
        <f t="shared" si="162"/>
        <v>135.74537486928244</v>
      </c>
      <c r="J657" s="18">
        <f t="shared" si="163"/>
        <v>-23.755374869282448</v>
      </c>
      <c r="K657" s="21">
        <f t="shared" ref="K657:K720" si="170">+J656</f>
        <v>-23.965968144195671</v>
      </c>
      <c r="L657" s="22">
        <f t="shared" ref="L657:L720" si="171">+J657-K657</f>
        <v>0.21059327491322222</v>
      </c>
      <c r="M657" s="17">
        <f t="shared" si="164"/>
        <v>56.248451843816241</v>
      </c>
      <c r="N657" s="18">
        <f t="shared" si="165"/>
        <v>55.741548156183754</v>
      </c>
      <c r="O657" s="21">
        <f t="shared" ref="O657:O720" si="172">+N656</f>
        <v>55.465938547849305</v>
      </c>
      <c r="P657" s="22">
        <f t="shared" ref="P657:P720" si="173">+N657-O657</f>
        <v>0.27560960833444881</v>
      </c>
      <c r="Q657" s="17">
        <f t="shared" si="166"/>
        <v>104.83287715200638</v>
      </c>
      <c r="R657" s="18">
        <f t="shared" si="167"/>
        <v>7.1571228479936195</v>
      </c>
      <c r="S657" s="21">
        <f t="shared" ref="S657:S720" si="174">+R656</f>
        <v>6.9327393863493683</v>
      </c>
      <c r="T657" s="22">
        <f t="shared" ref="T657:T720" si="175">+R657-S657</f>
        <v>0.22438346164425127</v>
      </c>
    </row>
    <row r="658" spans="1:20" x14ac:dyDescent="0.25">
      <c r="A658">
        <v>1874</v>
      </c>
      <c r="B658" t="s">
        <v>644</v>
      </c>
      <c r="C658" s="8">
        <v>180.68</v>
      </c>
      <c r="D658" s="8">
        <v>112.82</v>
      </c>
      <c r="E658" s="17">
        <f t="shared" si="160"/>
        <v>202.85736951946805</v>
      </c>
      <c r="F658" s="18">
        <f t="shared" si="161"/>
        <v>-90.037369519468058</v>
      </c>
      <c r="G658" s="21">
        <f t="shared" si="168"/>
        <v>-90.862680203767368</v>
      </c>
      <c r="H658" s="22">
        <f t="shared" si="169"/>
        <v>0.82531068429931054</v>
      </c>
      <c r="I658" s="17">
        <f t="shared" si="162"/>
        <v>135.76498411231387</v>
      </c>
      <c r="J658" s="18">
        <f t="shared" si="163"/>
        <v>-22.944984112313875</v>
      </c>
      <c r="K658" s="21">
        <f t="shared" si="170"/>
        <v>-23.755374869282448</v>
      </c>
      <c r="L658" s="22">
        <f t="shared" si="171"/>
        <v>0.8103907569685731</v>
      </c>
      <c r="M658" s="17">
        <f t="shared" si="164"/>
        <v>56.286121179464715</v>
      </c>
      <c r="N658" s="18">
        <f t="shared" si="165"/>
        <v>56.533878820535278</v>
      </c>
      <c r="O658" s="21">
        <f t="shared" si="172"/>
        <v>55.741548156183754</v>
      </c>
      <c r="P658" s="22">
        <f t="shared" si="173"/>
        <v>0.79233066435152466</v>
      </c>
      <c r="Q658" s="17">
        <f t="shared" si="166"/>
        <v>104.85631700246311</v>
      </c>
      <c r="R658" s="18">
        <f t="shared" si="167"/>
        <v>7.9636829975368784</v>
      </c>
      <c r="S658" s="21">
        <f t="shared" si="174"/>
        <v>7.1571228479936195</v>
      </c>
      <c r="T658" s="22">
        <f t="shared" si="175"/>
        <v>0.80656014954325883</v>
      </c>
    </row>
    <row r="659" spans="1:20" x14ac:dyDescent="0.25">
      <c r="A659">
        <v>1873</v>
      </c>
      <c r="B659" t="s">
        <v>645</v>
      </c>
      <c r="C659" s="8">
        <v>181.12</v>
      </c>
      <c r="D659" s="8">
        <v>113.45</v>
      </c>
      <c r="E659" s="17">
        <f t="shared" si="160"/>
        <v>202.89863549763399</v>
      </c>
      <c r="F659" s="18">
        <f t="shared" si="161"/>
        <v>-89.448635497633987</v>
      </c>
      <c r="G659" s="21">
        <f t="shared" si="168"/>
        <v>-90.037369519468058</v>
      </c>
      <c r="H659" s="22">
        <f t="shared" si="169"/>
        <v>0.58873402183407109</v>
      </c>
      <c r="I659" s="17">
        <f t="shared" si="162"/>
        <v>135.93754545099068</v>
      </c>
      <c r="J659" s="18">
        <f t="shared" si="163"/>
        <v>-22.48754545099068</v>
      </c>
      <c r="K659" s="21">
        <f t="shared" si="170"/>
        <v>-22.944984112313875</v>
      </c>
      <c r="L659" s="22">
        <f t="shared" si="171"/>
        <v>0.45743866132319511</v>
      </c>
      <c r="M659" s="17">
        <f t="shared" si="164"/>
        <v>56.617611333171141</v>
      </c>
      <c r="N659" s="18">
        <f t="shared" si="165"/>
        <v>56.832388666828862</v>
      </c>
      <c r="O659" s="21">
        <f t="shared" si="172"/>
        <v>56.533878820535278</v>
      </c>
      <c r="P659" s="22">
        <f t="shared" si="173"/>
        <v>0.29850984629358379</v>
      </c>
      <c r="Q659" s="17">
        <f t="shared" si="166"/>
        <v>105.06258768648236</v>
      </c>
      <c r="R659" s="18">
        <f t="shared" si="167"/>
        <v>8.3874123135176433</v>
      </c>
      <c r="S659" s="21">
        <f t="shared" si="174"/>
        <v>7.9636829975368784</v>
      </c>
      <c r="T659" s="22">
        <f t="shared" si="175"/>
        <v>0.42372931598076491</v>
      </c>
    </row>
    <row r="660" spans="1:20" x14ac:dyDescent="0.25">
      <c r="A660">
        <v>1872</v>
      </c>
      <c r="B660" t="s">
        <v>646</v>
      </c>
      <c r="C660" s="8">
        <v>181</v>
      </c>
      <c r="D660" s="8">
        <v>113.51</v>
      </c>
      <c r="E660" s="17">
        <f t="shared" si="160"/>
        <v>202.88738113995237</v>
      </c>
      <c r="F660" s="18">
        <f t="shared" si="161"/>
        <v>-89.377381139952362</v>
      </c>
      <c r="G660" s="21">
        <f t="shared" si="168"/>
        <v>-89.448635497633987</v>
      </c>
      <c r="H660" s="22">
        <f t="shared" si="169"/>
        <v>7.1254357681624469E-2</v>
      </c>
      <c r="I660" s="17">
        <f t="shared" si="162"/>
        <v>135.89048326771521</v>
      </c>
      <c r="J660" s="18">
        <f t="shared" si="163"/>
        <v>-22.380483267715206</v>
      </c>
      <c r="K660" s="21">
        <f t="shared" si="170"/>
        <v>-22.48754545099068</v>
      </c>
      <c r="L660" s="22">
        <f t="shared" si="171"/>
        <v>0.1070621832754739</v>
      </c>
      <c r="M660" s="17">
        <f t="shared" si="164"/>
        <v>56.527204927614832</v>
      </c>
      <c r="N660" s="18">
        <f t="shared" si="165"/>
        <v>56.982795072385173</v>
      </c>
      <c r="O660" s="21">
        <f t="shared" si="172"/>
        <v>56.832388666828862</v>
      </c>
      <c r="P660" s="22">
        <f t="shared" si="173"/>
        <v>0.15040640555631057</v>
      </c>
      <c r="Q660" s="17">
        <f t="shared" si="166"/>
        <v>105.0063320453862</v>
      </c>
      <c r="R660" s="18">
        <f t="shared" si="167"/>
        <v>8.5036679546138032</v>
      </c>
      <c r="S660" s="21">
        <f t="shared" si="174"/>
        <v>8.3874123135176433</v>
      </c>
      <c r="T660" s="22">
        <f t="shared" si="175"/>
        <v>0.11625564109615993</v>
      </c>
    </row>
    <row r="661" spans="1:20" x14ac:dyDescent="0.25">
      <c r="A661">
        <v>1871</v>
      </c>
      <c r="B661" t="s">
        <v>647</v>
      </c>
      <c r="C661" s="8">
        <v>180.53</v>
      </c>
      <c r="D661" s="8">
        <v>112.37</v>
      </c>
      <c r="E661" s="17">
        <f t="shared" si="160"/>
        <v>202.84330157236604</v>
      </c>
      <c r="F661" s="18">
        <f t="shared" si="161"/>
        <v>-90.47330157236604</v>
      </c>
      <c r="G661" s="21">
        <f t="shared" si="168"/>
        <v>-89.377381139952362</v>
      </c>
      <c r="H661" s="22">
        <f t="shared" si="169"/>
        <v>-1.0959204324136778</v>
      </c>
      <c r="I661" s="17">
        <f t="shared" si="162"/>
        <v>135.70615638321954</v>
      </c>
      <c r="J661" s="18">
        <f t="shared" si="163"/>
        <v>-23.336156383219532</v>
      </c>
      <c r="K661" s="21">
        <f t="shared" si="170"/>
        <v>-22.380483267715206</v>
      </c>
      <c r="L661" s="22">
        <f t="shared" si="171"/>
        <v>-0.95567311550432521</v>
      </c>
      <c r="M661" s="17">
        <f t="shared" si="164"/>
        <v>56.173113172519322</v>
      </c>
      <c r="N661" s="18">
        <f t="shared" si="165"/>
        <v>56.196886827480682</v>
      </c>
      <c r="O661" s="21">
        <f t="shared" si="172"/>
        <v>56.982795072385173</v>
      </c>
      <c r="P661" s="22">
        <f t="shared" si="173"/>
        <v>-0.78590824490449052</v>
      </c>
      <c r="Q661" s="17">
        <f t="shared" si="166"/>
        <v>104.78599745109292</v>
      </c>
      <c r="R661" s="18">
        <f t="shared" si="167"/>
        <v>7.5840025489070797</v>
      </c>
      <c r="S661" s="21">
        <f t="shared" si="174"/>
        <v>8.5036679546138032</v>
      </c>
      <c r="T661" s="22">
        <f t="shared" si="175"/>
        <v>-0.9196654057067235</v>
      </c>
    </row>
    <row r="662" spans="1:20" x14ac:dyDescent="0.25">
      <c r="A662">
        <v>1870</v>
      </c>
      <c r="B662" t="s">
        <v>648</v>
      </c>
      <c r="C662" s="8">
        <v>179.75</v>
      </c>
      <c r="D662" s="8">
        <v>111.83</v>
      </c>
      <c r="E662" s="17">
        <f t="shared" si="160"/>
        <v>202.77014824743551</v>
      </c>
      <c r="F662" s="18">
        <f t="shared" si="161"/>
        <v>-90.940148247435516</v>
      </c>
      <c r="G662" s="21">
        <f t="shared" si="168"/>
        <v>-90.47330157236604</v>
      </c>
      <c r="H662" s="22">
        <f t="shared" si="169"/>
        <v>-0.46684667506947619</v>
      </c>
      <c r="I662" s="17">
        <f t="shared" si="162"/>
        <v>135.40025219192881</v>
      </c>
      <c r="J662" s="18">
        <f t="shared" si="163"/>
        <v>-23.570252191928816</v>
      </c>
      <c r="K662" s="21">
        <f t="shared" si="170"/>
        <v>-23.336156383219532</v>
      </c>
      <c r="L662" s="22">
        <f t="shared" si="171"/>
        <v>-0.23409580870928437</v>
      </c>
      <c r="M662" s="17">
        <f t="shared" si="164"/>
        <v>55.585471536403361</v>
      </c>
      <c r="N662" s="18">
        <f t="shared" si="165"/>
        <v>56.244528463596637</v>
      </c>
      <c r="O662" s="21">
        <f t="shared" si="172"/>
        <v>56.196886827480682</v>
      </c>
      <c r="P662" s="22">
        <f t="shared" si="173"/>
        <v>4.7641636115955066E-2</v>
      </c>
      <c r="Q662" s="17">
        <f t="shared" si="166"/>
        <v>104.4203357839679</v>
      </c>
      <c r="R662" s="18">
        <f t="shared" si="167"/>
        <v>7.4096642160320982</v>
      </c>
      <c r="S662" s="21">
        <f t="shared" si="174"/>
        <v>7.5840025489070797</v>
      </c>
      <c r="T662" s="22">
        <f t="shared" si="175"/>
        <v>-0.17433833287498146</v>
      </c>
    </row>
    <row r="663" spans="1:20" x14ac:dyDescent="0.25">
      <c r="A663">
        <v>1869</v>
      </c>
      <c r="B663" t="s">
        <v>649</v>
      </c>
      <c r="C663" s="8">
        <v>179.73</v>
      </c>
      <c r="D663" s="8">
        <v>111.53</v>
      </c>
      <c r="E663" s="17">
        <f t="shared" si="160"/>
        <v>202.76827252115527</v>
      </c>
      <c r="F663" s="18">
        <f t="shared" si="161"/>
        <v>-91.238272521155267</v>
      </c>
      <c r="G663" s="21">
        <f t="shared" si="168"/>
        <v>-90.940148247435516</v>
      </c>
      <c r="H663" s="22">
        <f t="shared" si="169"/>
        <v>-0.29812427371975048</v>
      </c>
      <c r="I663" s="17">
        <f t="shared" si="162"/>
        <v>135.39240849471622</v>
      </c>
      <c r="J663" s="18">
        <f t="shared" si="163"/>
        <v>-23.86240849471622</v>
      </c>
      <c r="K663" s="21">
        <f t="shared" si="170"/>
        <v>-23.570252191928816</v>
      </c>
      <c r="L663" s="22">
        <f t="shared" si="171"/>
        <v>-0.29215630278740434</v>
      </c>
      <c r="M663" s="17">
        <f t="shared" si="164"/>
        <v>55.570403802143971</v>
      </c>
      <c r="N663" s="18">
        <f t="shared" si="165"/>
        <v>55.95959619785603</v>
      </c>
      <c r="O663" s="21">
        <f t="shared" si="172"/>
        <v>56.244528463596637</v>
      </c>
      <c r="P663" s="22">
        <f t="shared" si="173"/>
        <v>-0.2849322657406077</v>
      </c>
      <c r="Q663" s="17">
        <f t="shared" si="166"/>
        <v>104.41095984378521</v>
      </c>
      <c r="R663" s="18">
        <f t="shared" si="167"/>
        <v>7.119040156214794</v>
      </c>
      <c r="S663" s="21">
        <f t="shared" si="174"/>
        <v>7.4096642160320982</v>
      </c>
      <c r="T663" s="22">
        <f t="shared" si="175"/>
        <v>-0.29062405981730421</v>
      </c>
    </row>
    <row r="664" spans="1:20" x14ac:dyDescent="0.25">
      <c r="A664">
        <v>1868</v>
      </c>
      <c r="B664" t="s">
        <v>650</v>
      </c>
      <c r="C664" s="8">
        <v>178.94</v>
      </c>
      <c r="D664" s="8">
        <v>111.61</v>
      </c>
      <c r="E664" s="17">
        <f t="shared" si="160"/>
        <v>202.6941813330846</v>
      </c>
      <c r="F664" s="18">
        <f t="shared" si="161"/>
        <v>-91.084181333084601</v>
      </c>
      <c r="G664" s="21">
        <f t="shared" si="168"/>
        <v>-91.238272521155267</v>
      </c>
      <c r="H664" s="22">
        <f t="shared" si="169"/>
        <v>0.15409118807066591</v>
      </c>
      <c r="I664" s="17">
        <f t="shared" si="162"/>
        <v>135.0825824548192</v>
      </c>
      <c r="J664" s="18">
        <f t="shared" si="163"/>
        <v>-23.472582454819204</v>
      </c>
      <c r="K664" s="21">
        <f t="shared" si="170"/>
        <v>-23.86240849471622</v>
      </c>
      <c r="L664" s="22">
        <f t="shared" si="171"/>
        <v>0.38982603989701659</v>
      </c>
      <c r="M664" s="17">
        <f t="shared" si="164"/>
        <v>54.975228298898315</v>
      </c>
      <c r="N664" s="18">
        <f t="shared" si="165"/>
        <v>56.634771701101684</v>
      </c>
      <c r="O664" s="21">
        <f t="shared" si="172"/>
        <v>55.95959619785603</v>
      </c>
      <c r="P664" s="22">
        <f t="shared" si="173"/>
        <v>0.67517550324565434</v>
      </c>
      <c r="Q664" s="17">
        <f t="shared" si="166"/>
        <v>104.04061020656884</v>
      </c>
      <c r="R664" s="18">
        <f t="shared" si="167"/>
        <v>7.5693897934311565</v>
      </c>
      <c r="S664" s="21">
        <f t="shared" si="174"/>
        <v>7.119040156214794</v>
      </c>
      <c r="T664" s="22">
        <f t="shared" si="175"/>
        <v>0.45034963721636245</v>
      </c>
    </row>
    <row r="665" spans="1:20" x14ac:dyDescent="0.25">
      <c r="A665">
        <v>1867</v>
      </c>
      <c r="B665" t="s">
        <v>651</v>
      </c>
      <c r="C665" s="8">
        <v>180.94</v>
      </c>
      <c r="D665" s="8">
        <v>112.48</v>
      </c>
      <c r="E665" s="17">
        <f t="shared" si="160"/>
        <v>202.88175396111154</v>
      </c>
      <c r="F665" s="18">
        <f t="shared" si="161"/>
        <v>-90.401753961111538</v>
      </c>
      <c r="G665" s="21">
        <f t="shared" si="168"/>
        <v>-91.084181333084601</v>
      </c>
      <c r="H665" s="22">
        <f t="shared" si="169"/>
        <v>0.68242737197306269</v>
      </c>
      <c r="I665" s="17">
        <f t="shared" si="162"/>
        <v>135.86695217607746</v>
      </c>
      <c r="J665" s="18">
        <f t="shared" si="163"/>
        <v>-23.386952176077457</v>
      </c>
      <c r="K665" s="21">
        <f t="shared" si="170"/>
        <v>-23.472582454819204</v>
      </c>
      <c r="L665" s="22">
        <f t="shared" si="171"/>
        <v>8.5630278741746224E-2</v>
      </c>
      <c r="M665" s="17">
        <f t="shared" si="164"/>
        <v>56.482001724836692</v>
      </c>
      <c r="N665" s="18">
        <f t="shared" si="165"/>
        <v>55.997998275163312</v>
      </c>
      <c r="O665" s="21">
        <f t="shared" si="172"/>
        <v>56.634771701101684</v>
      </c>
      <c r="P665" s="22">
        <f t="shared" si="173"/>
        <v>-0.63677342593837238</v>
      </c>
      <c r="Q665" s="17">
        <f t="shared" si="166"/>
        <v>104.97820422483812</v>
      </c>
      <c r="R665" s="18">
        <f t="shared" si="167"/>
        <v>7.5017957751618809</v>
      </c>
      <c r="S665" s="21">
        <f t="shared" si="174"/>
        <v>7.5693897934311565</v>
      </c>
      <c r="T665" s="22">
        <f t="shared" si="175"/>
        <v>-6.759401826927558E-2</v>
      </c>
    </row>
    <row r="666" spans="1:20" x14ac:dyDescent="0.25">
      <c r="A666">
        <v>1866</v>
      </c>
      <c r="B666" t="s">
        <v>652</v>
      </c>
      <c r="C666" s="8">
        <v>181.4</v>
      </c>
      <c r="D666" s="8">
        <v>112.45</v>
      </c>
      <c r="E666" s="17">
        <f t="shared" si="160"/>
        <v>202.92489566555776</v>
      </c>
      <c r="F666" s="18">
        <f t="shared" si="161"/>
        <v>-90.474895665557753</v>
      </c>
      <c r="G666" s="21">
        <f t="shared" si="168"/>
        <v>-90.401753961111538</v>
      </c>
      <c r="H666" s="22">
        <f t="shared" si="169"/>
        <v>-7.3141704446214817E-2</v>
      </c>
      <c r="I666" s="17">
        <f t="shared" si="162"/>
        <v>136.04735721196687</v>
      </c>
      <c r="J666" s="18">
        <f t="shared" si="163"/>
        <v>-23.597357211966866</v>
      </c>
      <c r="K666" s="21">
        <f t="shared" si="170"/>
        <v>-23.386952176077457</v>
      </c>
      <c r="L666" s="22">
        <f t="shared" si="171"/>
        <v>-0.21040503588940851</v>
      </c>
      <c r="M666" s="17">
        <f t="shared" si="164"/>
        <v>56.828559612802508</v>
      </c>
      <c r="N666" s="18">
        <f t="shared" si="165"/>
        <v>55.621440387197495</v>
      </c>
      <c r="O666" s="21">
        <f t="shared" si="172"/>
        <v>55.997998275163312</v>
      </c>
      <c r="P666" s="22">
        <f t="shared" si="173"/>
        <v>-0.37655788796581646</v>
      </c>
      <c r="Q666" s="17">
        <f t="shared" si="166"/>
        <v>105.19385084904006</v>
      </c>
      <c r="R666" s="18">
        <f t="shared" si="167"/>
        <v>7.2561491509599421</v>
      </c>
      <c r="S666" s="21">
        <f t="shared" si="174"/>
        <v>7.5017957751618809</v>
      </c>
      <c r="T666" s="22">
        <f t="shared" si="175"/>
        <v>-0.24564662420193883</v>
      </c>
    </row>
    <row r="667" spans="1:20" x14ac:dyDescent="0.25">
      <c r="A667">
        <v>1865</v>
      </c>
      <c r="B667" t="s">
        <v>653</v>
      </c>
      <c r="C667" s="8">
        <v>180.75</v>
      </c>
      <c r="D667" s="8">
        <v>111.43</v>
      </c>
      <c r="E667" s="17">
        <f t="shared" si="160"/>
        <v>202.86393456144899</v>
      </c>
      <c r="F667" s="18">
        <f t="shared" si="161"/>
        <v>-91.433934561448979</v>
      </c>
      <c r="G667" s="21">
        <f t="shared" si="168"/>
        <v>-90.474895665557753</v>
      </c>
      <c r="H667" s="22">
        <f t="shared" si="169"/>
        <v>-0.95903889589122571</v>
      </c>
      <c r="I667" s="17">
        <f t="shared" si="162"/>
        <v>135.79243705255794</v>
      </c>
      <c r="J667" s="18">
        <f t="shared" si="163"/>
        <v>-24.362437052557937</v>
      </c>
      <c r="K667" s="21">
        <f t="shared" si="170"/>
        <v>-23.597357211966866</v>
      </c>
      <c r="L667" s="22">
        <f t="shared" si="171"/>
        <v>-0.76507984059107059</v>
      </c>
      <c r="M667" s="17">
        <f t="shared" si="164"/>
        <v>56.338858249372549</v>
      </c>
      <c r="N667" s="18">
        <f t="shared" si="165"/>
        <v>55.091141750627457</v>
      </c>
      <c r="O667" s="21">
        <f t="shared" si="172"/>
        <v>55.621440387197495</v>
      </c>
      <c r="P667" s="22">
        <f t="shared" si="173"/>
        <v>-0.53029863657003773</v>
      </c>
      <c r="Q667" s="17">
        <f t="shared" si="166"/>
        <v>104.88913279310253</v>
      </c>
      <c r="R667" s="18">
        <f t="shared" si="167"/>
        <v>6.5408672068974738</v>
      </c>
      <c r="S667" s="21">
        <f t="shared" si="174"/>
        <v>7.2561491509599421</v>
      </c>
      <c r="T667" s="22">
        <f t="shared" si="175"/>
        <v>-0.71528194406246826</v>
      </c>
    </row>
    <row r="668" spans="1:20" x14ac:dyDescent="0.25">
      <c r="A668">
        <v>1864</v>
      </c>
      <c r="B668" t="s">
        <v>654</v>
      </c>
      <c r="C668" s="8">
        <v>178.72</v>
      </c>
      <c r="D668" s="8">
        <v>109.6</v>
      </c>
      <c r="E668" s="17">
        <f t="shared" si="160"/>
        <v>202.67354834400166</v>
      </c>
      <c r="F668" s="18">
        <f t="shared" si="161"/>
        <v>-93.073548344001665</v>
      </c>
      <c r="G668" s="21">
        <f t="shared" si="168"/>
        <v>-91.433934561448979</v>
      </c>
      <c r="H668" s="22">
        <f t="shared" si="169"/>
        <v>-1.6396137825526864</v>
      </c>
      <c r="I668" s="17">
        <f t="shared" si="162"/>
        <v>134.9963017854808</v>
      </c>
      <c r="J668" s="18">
        <f t="shared" si="163"/>
        <v>-25.396301785480802</v>
      </c>
      <c r="K668" s="21">
        <f t="shared" si="170"/>
        <v>-24.362437052557937</v>
      </c>
      <c r="L668" s="22">
        <f t="shared" si="171"/>
        <v>-1.033864732922865</v>
      </c>
      <c r="M668" s="17">
        <f t="shared" si="164"/>
        <v>54.809483222045088</v>
      </c>
      <c r="N668" s="18">
        <f t="shared" si="165"/>
        <v>54.790516777954906</v>
      </c>
      <c r="O668" s="21">
        <f t="shared" si="172"/>
        <v>55.091141750627457</v>
      </c>
      <c r="P668" s="22">
        <f t="shared" si="173"/>
        <v>-0.30062497267255139</v>
      </c>
      <c r="Q668" s="17">
        <f t="shared" si="166"/>
        <v>103.93747486455922</v>
      </c>
      <c r="R668" s="18">
        <f t="shared" si="167"/>
        <v>5.6625251354407737</v>
      </c>
      <c r="S668" s="21">
        <f t="shared" si="174"/>
        <v>6.5408672068974738</v>
      </c>
      <c r="T668" s="22">
        <f t="shared" si="175"/>
        <v>-0.87834207145670007</v>
      </c>
    </row>
    <row r="669" spans="1:20" x14ac:dyDescent="0.25">
      <c r="A669">
        <v>1863</v>
      </c>
      <c r="B669" t="s">
        <v>655</v>
      </c>
      <c r="C669" s="8">
        <v>178.13</v>
      </c>
      <c r="D669" s="8">
        <v>109.84</v>
      </c>
      <c r="E669" s="17">
        <f t="shared" si="160"/>
        <v>202.61821441873371</v>
      </c>
      <c r="F669" s="18">
        <f t="shared" si="161"/>
        <v>-92.778214418733711</v>
      </c>
      <c r="G669" s="21">
        <f t="shared" si="168"/>
        <v>-93.073548344001665</v>
      </c>
      <c r="H669" s="22">
        <f t="shared" si="169"/>
        <v>0.2953339252679541</v>
      </c>
      <c r="I669" s="17">
        <f t="shared" si="162"/>
        <v>134.76491271770962</v>
      </c>
      <c r="J669" s="18">
        <f t="shared" si="163"/>
        <v>-24.924912717709617</v>
      </c>
      <c r="K669" s="21">
        <f t="shared" si="170"/>
        <v>-25.396301785480802</v>
      </c>
      <c r="L669" s="22">
        <f t="shared" si="171"/>
        <v>0.4713890677711845</v>
      </c>
      <c r="M669" s="17">
        <f t="shared" si="164"/>
        <v>54.36498506139327</v>
      </c>
      <c r="N669" s="18">
        <f t="shared" si="165"/>
        <v>55.475014938606733</v>
      </c>
      <c r="O669" s="21">
        <f t="shared" si="172"/>
        <v>54.790516777954906</v>
      </c>
      <c r="P669" s="22">
        <f t="shared" si="173"/>
        <v>0.68449816065182745</v>
      </c>
      <c r="Q669" s="17">
        <f t="shared" si="166"/>
        <v>103.66088462916979</v>
      </c>
      <c r="R669" s="18">
        <f t="shared" si="167"/>
        <v>6.1791153708302176</v>
      </c>
      <c r="S669" s="21">
        <f t="shared" si="174"/>
        <v>5.6625251354407737</v>
      </c>
      <c r="T669" s="22">
        <f t="shared" si="175"/>
        <v>0.51659023538944382</v>
      </c>
    </row>
    <row r="670" spans="1:20" x14ac:dyDescent="0.25">
      <c r="A670">
        <v>1862</v>
      </c>
      <c r="B670" t="s">
        <v>656</v>
      </c>
      <c r="C670" s="8">
        <v>178.11</v>
      </c>
      <c r="D670" s="8">
        <v>110.2</v>
      </c>
      <c r="E670" s="17">
        <f t="shared" si="160"/>
        <v>202.61633869245344</v>
      </c>
      <c r="F670" s="18">
        <f t="shared" si="161"/>
        <v>-92.416338692453436</v>
      </c>
      <c r="G670" s="21">
        <f t="shared" si="168"/>
        <v>-92.778214418733711</v>
      </c>
      <c r="H670" s="22">
        <f t="shared" si="169"/>
        <v>0.36187572628027453</v>
      </c>
      <c r="I670" s="17">
        <f t="shared" si="162"/>
        <v>134.75706902049706</v>
      </c>
      <c r="J670" s="18">
        <f t="shared" si="163"/>
        <v>-24.557069020497053</v>
      </c>
      <c r="K670" s="21">
        <f t="shared" si="170"/>
        <v>-24.924912717709617</v>
      </c>
      <c r="L670" s="22">
        <f t="shared" si="171"/>
        <v>0.36784369721256382</v>
      </c>
      <c r="M670" s="17">
        <f t="shared" si="164"/>
        <v>54.349917327133909</v>
      </c>
      <c r="N670" s="18">
        <f t="shared" si="165"/>
        <v>55.850082672866094</v>
      </c>
      <c r="O670" s="21">
        <f t="shared" si="172"/>
        <v>55.475014938606733</v>
      </c>
      <c r="P670" s="22">
        <f t="shared" si="173"/>
        <v>0.37506773425936046</v>
      </c>
      <c r="Q670" s="17">
        <f t="shared" si="166"/>
        <v>103.65150868898709</v>
      </c>
      <c r="R670" s="18">
        <f t="shared" si="167"/>
        <v>6.5484913110129099</v>
      </c>
      <c r="S670" s="21">
        <f t="shared" si="174"/>
        <v>6.1791153708302176</v>
      </c>
      <c r="T670" s="22">
        <f t="shared" si="175"/>
        <v>0.36937594018269237</v>
      </c>
    </row>
    <row r="671" spans="1:20" x14ac:dyDescent="0.25">
      <c r="A671">
        <v>1861</v>
      </c>
      <c r="B671" t="s">
        <v>657</v>
      </c>
      <c r="C671" s="8">
        <v>179.21600000000001</v>
      </c>
      <c r="D671" s="8">
        <v>111.51</v>
      </c>
      <c r="E671" s="17">
        <f t="shared" si="160"/>
        <v>202.72006635575232</v>
      </c>
      <c r="F671" s="18">
        <f t="shared" si="161"/>
        <v>-91.210066355752318</v>
      </c>
      <c r="G671" s="21">
        <f t="shared" si="168"/>
        <v>-92.416338692453436</v>
      </c>
      <c r="H671" s="22">
        <f t="shared" si="169"/>
        <v>1.2062723367011188</v>
      </c>
      <c r="I671" s="17">
        <f t="shared" si="162"/>
        <v>135.19082547635287</v>
      </c>
      <c r="J671" s="18">
        <f t="shared" si="163"/>
        <v>-23.680825476352865</v>
      </c>
      <c r="K671" s="21">
        <f t="shared" si="170"/>
        <v>-24.557069020497053</v>
      </c>
      <c r="L671" s="22">
        <f t="shared" si="171"/>
        <v>0.87624354414418804</v>
      </c>
      <c r="M671" s="17">
        <f t="shared" si="164"/>
        <v>55.183163031677822</v>
      </c>
      <c r="N671" s="18">
        <f t="shared" si="165"/>
        <v>56.326836968322183</v>
      </c>
      <c r="O671" s="21">
        <f t="shared" si="172"/>
        <v>55.850082672866094</v>
      </c>
      <c r="P671" s="22">
        <f t="shared" si="173"/>
        <v>0.47675429545608949</v>
      </c>
      <c r="Q671" s="17">
        <f t="shared" si="166"/>
        <v>104.16999818109001</v>
      </c>
      <c r="R671" s="18">
        <f t="shared" si="167"/>
        <v>7.3400018189099967</v>
      </c>
      <c r="S671" s="21">
        <f t="shared" si="174"/>
        <v>6.5484913110129099</v>
      </c>
      <c r="T671" s="22">
        <f t="shared" si="175"/>
        <v>0.79151050789708677</v>
      </c>
    </row>
    <row r="672" spans="1:20" x14ac:dyDescent="0.25">
      <c r="A672">
        <v>1860</v>
      </c>
      <c r="B672" t="s">
        <v>658</v>
      </c>
      <c r="C672" s="8">
        <v>178.65</v>
      </c>
      <c r="D672" s="8">
        <v>111.35</v>
      </c>
      <c r="E672" s="17">
        <f t="shared" si="160"/>
        <v>202.6669833020207</v>
      </c>
      <c r="F672" s="18">
        <f t="shared" si="161"/>
        <v>-91.316983302020702</v>
      </c>
      <c r="G672" s="21">
        <f t="shared" si="168"/>
        <v>-91.210066355752318</v>
      </c>
      <c r="H672" s="22">
        <f t="shared" si="169"/>
        <v>-0.10691694626838455</v>
      </c>
      <c r="I672" s="17">
        <f t="shared" si="162"/>
        <v>134.96884884523678</v>
      </c>
      <c r="J672" s="18">
        <f t="shared" si="163"/>
        <v>-23.618848845236784</v>
      </c>
      <c r="K672" s="21">
        <f t="shared" si="170"/>
        <v>-23.680825476352865</v>
      </c>
      <c r="L672" s="22">
        <f t="shared" si="171"/>
        <v>6.1976631116081649E-2</v>
      </c>
      <c r="M672" s="17">
        <f t="shared" si="164"/>
        <v>54.756746152137254</v>
      </c>
      <c r="N672" s="18">
        <f t="shared" si="165"/>
        <v>56.593253847862741</v>
      </c>
      <c r="O672" s="21">
        <f t="shared" si="172"/>
        <v>56.326836968322183</v>
      </c>
      <c r="P672" s="22">
        <f t="shared" si="173"/>
        <v>0.26641687954055726</v>
      </c>
      <c r="Q672" s="17">
        <f t="shared" si="166"/>
        <v>103.9046590739198</v>
      </c>
      <c r="R672" s="18">
        <f t="shared" si="167"/>
        <v>7.4453409260801919</v>
      </c>
      <c r="S672" s="21">
        <f t="shared" si="174"/>
        <v>7.3400018189099967</v>
      </c>
      <c r="T672" s="22">
        <f t="shared" si="175"/>
        <v>0.10533910717019523</v>
      </c>
    </row>
    <row r="673" spans="1:20" x14ac:dyDescent="0.25">
      <c r="A673">
        <v>1859</v>
      </c>
      <c r="B673" t="s">
        <v>659</v>
      </c>
      <c r="C673" s="8">
        <v>181.7</v>
      </c>
      <c r="D673" s="8">
        <v>112.88</v>
      </c>
      <c r="E673" s="17">
        <f t="shared" si="160"/>
        <v>202.9530315597618</v>
      </c>
      <c r="F673" s="18">
        <f t="shared" si="161"/>
        <v>-90.073031559761802</v>
      </c>
      <c r="G673" s="21">
        <f t="shared" si="168"/>
        <v>-91.316983302020702</v>
      </c>
      <c r="H673" s="22">
        <f t="shared" si="169"/>
        <v>1.2439517422589006</v>
      </c>
      <c r="I673" s="17">
        <f t="shared" si="162"/>
        <v>136.16501267015559</v>
      </c>
      <c r="J673" s="18">
        <f t="shared" si="163"/>
        <v>-23.285012670155595</v>
      </c>
      <c r="K673" s="21">
        <f t="shared" si="170"/>
        <v>-23.618848845236784</v>
      </c>
      <c r="L673" s="22">
        <f t="shared" si="171"/>
        <v>0.33383617508118846</v>
      </c>
      <c r="M673" s="17">
        <f t="shared" si="164"/>
        <v>57.054575626693264</v>
      </c>
      <c r="N673" s="18">
        <f t="shared" si="165"/>
        <v>55.825424373306731</v>
      </c>
      <c r="O673" s="21">
        <f t="shared" si="172"/>
        <v>56.593253847862741</v>
      </c>
      <c r="P673" s="22">
        <f t="shared" si="173"/>
        <v>-0.76782947455600947</v>
      </c>
      <c r="Q673" s="17">
        <f t="shared" si="166"/>
        <v>105.33448995178044</v>
      </c>
      <c r="R673" s="18">
        <f t="shared" si="167"/>
        <v>7.5455100482195547</v>
      </c>
      <c r="S673" s="21">
        <f t="shared" si="174"/>
        <v>7.4453409260801919</v>
      </c>
      <c r="T673" s="22">
        <f t="shared" si="175"/>
        <v>0.1001691221393628</v>
      </c>
    </row>
    <row r="674" spans="1:20" x14ac:dyDescent="0.25">
      <c r="A674">
        <v>1858</v>
      </c>
      <c r="B674" t="s">
        <v>660</v>
      </c>
      <c r="C674" s="8">
        <v>181.49</v>
      </c>
      <c r="D674" s="8">
        <v>112.04</v>
      </c>
      <c r="E674" s="17">
        <f t="shared" si="160"/>
        <v>202.93333643381897</v>
      </c>
      <c r="F674" s="18">
        <f t="shared" si="161"/>
        <v>-90.893336433818959</v>
      </c>
      <c r="G674" s="21">
        <f t="shared" si="168"/>
        <v>-90.073031559761802</v>
      </c>
      <c r="H674" s="22">
        <f t="shared" si="169"/>
        <v>-0.82030487405715746</v>
      </c>
      <c r="I674" s="17">
        <f t="shared" si="162"/>
        <v>136.08265384942348</v>
      </c>
      <c r="J674" s="18">
        <f t="shared" si="163"/>
        <v>-24.042653849423473</v>
      </c>
      <c r="K674" s="21">
        <f t="shared" si="170"/>
        <v>-23.285012670155595</v>
      </c>
      <c r="L674" s="22">
        <f t="shared" si="171"/>
        <v>-0.75764117926787833</v>
      </c>
      <c r="M674" s="17">
        <f t="shared" si="164"/>
        <v>56.896364416969732</v>
      </c>
      <c r="N674" s="18">
        <f t="shared" si="165"/>
        <v>55.143635583030274</v>
      </c>
      <c r="O674" s="21">
        <f t="shared" si="172"/>
        <v>55.825424373306731</v>
      </c>
      <c r="P674" s="22">
        <f t="shared" si="173"/>
        <v>-0.68178879027645678</v>
      </c>
      <c r="Q674" s="17">
        <f t="shared" si="166"/>
        <v>105.23604257986217</v>
      </c>
      <c r="R674" s="18">
        <f t="shared" si="167"/>
        <v>6.8039574201378343</v>
      </c>
      <c r="S674" s="21">
        <f t="shared" si="174"/>
        <v>7.5455100482195547</v>
      </c>
      <c r="T674" s="22">
        <f t="shared" si="175"/>
        <v>-0.7415526280817204</v>
      </c>
    </row>
    <row r="675" spans="1:20" x14ac:dyDescent="0.25">
      <c r="A675">
        <v>1857</v>
      </c>
      <c r="B675" t="s">
        <v>661</v>
      </c>
      <c r="C675" s="8">
        <v>181.56</v>
      </c>
      <c r="D675" s="8">
        <v>113.93</v>
      </c>
      <c r="E675" s="17">
        <f t="shared" si="160"/>
        <v>202.9399014757999</v>
      </c>
      <c r="F675" s="18">
        <f t="shared" si="161"/>
        <v>-89.009901475799893</v>
      </c>
      <c r="G675" s="21">
        <f t="shared" si="168"/>
        <v>-90.893336433818959</v>
      </c>
      <c r="H675" s="22">
        <f t="shared" si="169"/>
        <v>1.8834349580190661</v>
      </c>
      <c r="I675" s="17">
        <f t="shared" si="162"/>
        <v>136.1101067896675</v>
      </c>
      <c r="J675" s="18">
        <f t="shared" si="163"/>
        <v>-22.180106789667491</v>
      </c>
      <c r="K675" s="21">
        <f t="shared" si="170"/>
        <v>-24.042653849423473</v>
      </c>
      <c r="L675" s="22">
        <f t="shared" si="171"/>
        <v>1.8625470597559826</v>
      </c>
      <c r="M675" s="17">
        <f t="shared" si="164"/>
        <v>56.949101486877595</v>
      </c>
      <c r="N675" s="18">
        <f t="shared" si="165"/>
        <v>56.980898513122412</v>
      </c>
      <c r="O675" s="21">
        <f t="shared" si="172"/>
        <v>55.143635583030274</v>
      </c>
      <c r="P675" s="22">
        <f t="shared" si="173"/>
        <v>1.8372629300921375</v>
      </c>
      <c r="Q675" s="17">
        <f t="shared" si="166"/>
        <v>105.2688583705016</v>
      </c>
      <c r="R675" s="18">
        <f t="shared" si="167"/>
        <v>8.6611416294984025</v>
      </c>
      <c r="S675" s="21">
        <f t="shared" si="174"/>
        <v>6.8039574201378343</v>
      </c>
      <c r="T675" s="22">
        <f t="shared" si="175"/>
        <v>1.8571842093605682</v>
      </c>
    </row>
    <row r="676" spans="1:20" x14ac:dyDescent="0.25">
      <c r="A676">
        <v>1856</v>
      </c>
      <c r="B676" t="s">
        <v>662</v>
      </c>
      <c r="C676" s="8">
        <v>182.53</v>
      </c>
      <c r="D676" s="8">
        <v>114.78</v>
      </c>
      <c r="E676" s="17">
        <f t="shared" si="160"/>
        <v>203.03087420039299</v>
      </c>
      <c r="F676" s="18">
        <f t="shared" si="161"/>
        <v>-88.250874200392985</v>
      </c>
      <c r="G676" s="21">
        <f t="shared" si="168"/>
        <v>-89.009901475799893</v>
      </c>
      <c r="H676" s="22">
        <f t="shared" si="169"/>
        <v>0.75902727540690762</v>
      </c>
      <c r="I676" s="17">
        <f t="shared" si="162"/>
        <v>136.49052610447777</v>
      </c>
      <c r="J676" s="18">
        <f t="shared" si="163"/>
        <v>-21.710526104477765</v>
      </c>
      <c r="K676" s="21">
        <f t="shared" si="170"/>
        <v>-22.180106789667491</v>
      </c>
      <c r="L676" s="22">
        <f t="shared" si="171"/>
        <v>0.46958068518972595</v>
      </c>
      <c r="M676" s="17">
        <f t="shared" si="164"/>
        <v>57.679886598457699</v>
      </c>
      <c r="N676" s="18">
        <f t="shared" si="165"/>
        <v>57.100113401542302</v>
      </c>
      <c r="O676" s="21">
        <f t="shared" si="172"/>
        <v>56.980898513122412</v>
      </c>
      <c r="P676" s="22">
        <f t="shared" si="173"/>
        <v>0.11921488841989003</v>
      </c>
      <c r="Q676" s="17">
        <f t="shared" si="166"/>
        <v>105.7235914693622</v>
      </c>
      <c r="R676" s="18">
        <f t="shared" si="167"/>
        <v>9.0564085306377962</v>
      </c>
      <c r="S676" s="21">
        <f t="shared" si="174"/>
        <v>8.6611416294984025</v>
      </c>
      <c r="T676" s="22">
        <f t="shared" si="175"/>
        <v>0.39526690113939367</v>
      </c>
    </row>
    <row r="677" spans="1:20" x14ac:dyDescent="0.25">
      <c r="A677">
        <v>1855</v>
      </c>
      <c r="B677" t="s">
        <v>663</v>
      </c>
      <c r="C677" s="8">
        <v>182.93</v>
      </c>
      <c r="D677" s="8">
        <v>115.22</v>
      </c>
      <c r="E677" s="17">
        <f t="shared" si="160"/>
        <v>203.06838872599837</v>
      </c>
      <c r="F677" s="18">
        <f t="shared" si="161"/>
        <v>-87.848388725998376</v>
      </c>
      <c r="G677" s="21">
        <f t="shared" si="168"/>
        <v>-88.250874200392985</v>
      </c>
      <c r="H677" s="22">
        <f t="shared" si="169"/>
        <v>0.40248547439460935</v>
      </c>
      <c r="I677" s="17">
        <f t="shared" si="162"/>
        <v>136.64740004872942</v>
      </c>
      <c r="J677" s="18">
        <f t="shared" si="163"/>
        <v>-21.427400048729424</v>
      </c>
      <c r="K677" s="21">
        <f t="shared" si="170"/>
        <v>-21.710526104477765</v>
      </c>
      <c r="L677" s="22">
        <f t="shared" si="171"/>
        <v>0.28312605574834038</v>
      </c>
      <c r="M677" s="17">
        <f t="shared" si="164"/>
        <v>57.981241283645375</v>
      </c>
      <c r="N677" s="18">
        <f t="shared" si="165"/>
        <v>57.238758716354624</v>
      </c>
      <c r="O677" s="21">
        <f t="shared" si="172"/>
        <v>57.100113401542302</v>
      </c>
      <c r="P677" s="22">
        <f t="shared" si="173"/>
        <v>0.13864531481232234</v>
      </c>
      <c r="Q677" s="17">
        <f t="shared" si="166"/>
        <v>105.91111027301606</v>
      </c>
      <c r="R677" s="18">
        <f t="shared" si="167"/>
        <v>9.308889726983935</v>
      </c>
      <c r="S677" s="21">
        <f t="shared" si="174"/>
        <v>9.0564085306377962</v>
      </c>
      <c r="T677" s="22">
        <f t="shared" si="175"/>
        <v>0.25248119634613886</v>
      </c>
    </row>
    <row r="678" spans="1:20" x14ac:dyDescent="0.25">
      <c r="A678">
        <v>1854</v>
      </c>
      <c r="B678" t="s">
        <v>664</v>
      </c>
      <c r="C678" s="8">
        <v>183.85499999999999</v>
      </c>
      <c r="D678" s="8">
        <v>115.23</v>
      </c>
      <c r="E678" s="17">
        <f t="shared" si="160"/>
        <v>203.15514106646083</v>
      </c>
      <c r="F678" s="18">
        <f t="shared" si="161"/>
        <v>-87.925141066460824</v>
      </c>
      <c r="G678" s="21">
        <f t="shared" si="168"/>
        <v>-87.848388725998376</v>
      </c>
      <c r="H678" s="22">
        <f t="shared" si="169"/>
        <v>-7.6752340462448387E-2</v>
      </c>
      <c r="I678" s="17">
        <f t="shared" si="162"/>
        <v>137.01017104481133</v>
      </c>
      <c r="J678" s="18">
        <f t="shared" si="163"/>
        <v>-21.780171044811325</v>
      </c>
      <c r="K678" s="21">
        <f t="shared" si="170"/>
        <v>-21.427400048729424</v>
      </c>
      <c r="L678" s="22">
        <f t="shared" si="171"/>
        <v>-0.35277099608190099</v>
      </c>
      <c r="M678" s="17">
        <f t="shared" si="164"/>
        <v>58.678123993141867</v>
      </c>
      <c r="N678" s="18">
        <f t="shared" si="165"/>
        <v>56.551876006858137</v>
      </c>
      <c r="O678" s="21">
        <f t="shared" si="172"/>
        <v>57.238758716354624</v>
      </c>
      <c r="P678" s="22">
        <f t="shared" si="173"/>
        <v>-0.68688270949648711</v>
      </c>
      <c r="Q678" s="17">
        <f t="shared" si="166"/>
        <v>106.34474750646559</v>
      </c>
      <c r="R678" s="18">
        <f t="shared" si="167"/>
        <v>8.8852524935344093</v>
      </c>
      <c r="S678" s="21">
        <f t="shared" si="174"/>
        <v>9.308889726983935</v>
      </c>
      <c r="T678" s="22">
        <f t="shared" si="175"/>
        <v>-0.42363723344952575</v>
      </c>
    </row>
    <row r="679" spans="1:20" x14ac:dyDescent="0.25">
      <c r="A679">
        <v>1853</v>
      </c>
      <c r="B679" t="s">
        <v>665</v>
      </c>
      <c r="C679" s="8">
        <v>183.845</v>
      </c>
      <c r="D679" s="8">
        <v>115.16</v>
      </c>
      <c r="E679" s="17">
        <f t="shared" si="160"/>
        <v>203.15420320332069</v>
      </c>
      <c r="F679" s="18">
        <f t="shared" si="161"/>
        <v>-87.994203203320694</v>
      </c>
      <c r="G679" s="21">
        <f t="shared" si="168"/>
        <v>-87.925141066460824</v>
      </c>
      <c r="H679" s="22">
        <f t="shared" si="169"/>
        <v>-6.9062136859869838E-2</v>
      </c>
      <c r="I679" s="17">
        <f t="shared" si="162"/>
        <v>137.00624919620506</v>
      </c>
      <c r="J679" s="18">
        <f t="shared" si="163"/>
        <v>-21.846249196205065</v>
      </c>
      <c r="K679" s="21">
        <f t="shared" si="170"/>
        <v>-21.780171044811325</v>
      </c>
      <c r="L679" s="22">
        <f t="shared" si="171"/>
        <v>-6.6078151393739404E-2</v>
      </c>
      <c r="M679" s="17">
        <f t="shared" si="164"/>
        <v>58.670590126012172</v>
      </c>
      <c r="N679" s="18">
        <f t="shared" si="165"/>
        <v>56.489409873987825</v>
      </c>
      <c r="O679" s="21">
        <f t="shared" si="172"/>
        <v>56.551876006858137</v>
      </c>
      <c r="P679" s="22">
        <f t="shared" si="173"/>
        <v>-6.2466132870312663E-2</v>
      </c>
      <c r="Q679" s="17">
        <f t="shared" si="166"/>
        <v>106.34005953637426</v>
      </c>
      <c r="R679" s="18">
        <f t="shared" si="167"/>
        <v>8.8199404636257412</v>
      </c>
      <c r="S679" s="21">
        <f t="shared" si="174"/>
        <v>8.8852524935344093</v>
      </c>
      <c r="T679" s="22">
        <f t="shared" si="175"/>
        <v>-6.5312029908668023E-2</v>
      </c>
    </row>
    <row r="680" spans="1:20" x14ac:dyDescent="0.25">
      <c r="A680">
        <v>1852</v>
      </c>
      <c r="B680" t="s">
        <v>666</v>
      </c>
      <c r="C680" s="8">
        <v>183.82</v>
      </c>
      <c r="D680" s="8">
        <v>115.09</v>
      </c>
      <c r="E680" s="17">
        <f t="shared" si="160"/>
        <v>203.15185854547036</v>
      </c>
      <c r="F680" s="18">
        <f t="shared" si="161"/>
        <v>-88.061858545470358</v>
      </c>
      <c r="G680" s="21">
        <f t="shared" si="168"/>
        <v>-87.994203203320694</v>
      </c>
      <c r="H680" s="22">
        <f t="shared" si="169"/>
        <v>-6.7655342149663511E-2</v>
      </c>
      <c r="I680" s="17">
        <f t="shared" si="162"/>
        <v>136.99644457468932</v>
      </c>
      <c r="J680" s="18">
        <f t="shared" si="163"/>
        <v>-21.906444574689317</v>
      </c>
      <c r="K680" s="21">
        <f t="shared" si="170"/>
        <v>-21.846249196205065</v>
      </c>
      <c r="L680" s="22">
        <f t="shared" si="171"/>
        <v>-6.019537848425216E-2</v>
      </c>
      <c r="M680" s="17">
        <f t="shared" si="164"/>
        <v>58.651755458187949</v>
      </c>
      <c r="N680" s="18">
        <f t="shared" si="165"/>
        <v>56.438244541812054</v>
      </c>
      <c r="O680" s="21">
        <f t="shared" si="172"/>
        <v>56.489409873987825</v>
      </c>
      <c r="P680" s="22">
        <f t="shared" si="173"/>
        <v>-5.1165332175770573E-2</v>
      </c>
      <c r="Q680" s="17">
        <f t="shared" si="166"/>
        <v>106.32833961114588</v>
      </c>
      <c r="R680" s="18">
        <f t="shared" si="167"/>
        <v>8.7616603888541249</v>
      </c>
      <c r="S680" s="21">
        <f t="shared" si="174"/>
        <v>8.8199404636257412</v>
      </c>
      <c r="T680" s="22">
        <f t="shared" si="175"/>
        <v>-5.8280074771616341E-2</v>
      </c>
    </row>
    <row r="681" spans="1:20" x14ac:dyDescent="0.25">
      <c r="A681">
        <v>1851</v>
      </c>
      <c r="B681" t="s">
        <v>667</v>
      </c>
      <c r="C681" s="8">
        <v>184.69</v>
      </c>
      <c r="D681" s="8">
        <v>115.36</v>
      </c>
      <c r="E681" s="17">
        <f t="shared" si="160"/>
        <v>203.23345263866207</v>
      </c>
      <c r="F681" s="18">
        <f t="shared" si="161"/>
        <v>-87.873452638662073</v>
      </c>
      <c r="G681" s="21">
        <f t="shared" si="168"/>
        <v>-88.061858545470358</v>
      </c>
      <c r="H681" s="22">
        <f t="shared" si="169"/>
        <v>0.18840590680828484</v>
      </c>
      <c r="I681" s="17">
        <f t="shared" si="162"/>
        <v>137.33764540343668</v>
      </c>
      <c r="J681" s="18">
        <f t="shared" si="163"/>
        <v>-21.977645403436682</v>
      </c>
      <c r="K681" s="21">
        <f t="shared" si="170"/>
        <v>-21.906444574689317</v>
      </c>
      <c r="L681" s="22">
        <f t="shared" si="171"/>
        <v>-7.1200828747365108E-2</v>
      </c>
      <c r="M681" s="17">
        <f t="shared" si="164"/>
        <v>59.307201898471135</v>
      </c>
      <c r="N681" s="18">
        <f t="shared" si="165"/>
        <v>56.052798101528865</v>
      </c>
      <c r="O681" s="21">
        <f t="shared" si="172"/>
        <v>56.438244541812054</v>
      </c>
      <c r="P681" s="22">
        <f t="shared" si="173"/>
        <v>-0.38544644028318942</v>
      </c>
      <c r="Q681" s="17">
        <f t="shared" si="166"/>
        <v>106.73619300909303</v>
      </c>
      <c r="R681" s="18">
        <f t="shared" si="167"/>
        <v>8.6238069909069708</v>
      </c>
      <c r="S681" s="21">
        <f t="shared" si="174"/>
        <v>8.7616603888541249</v>
      </c>
      <c r="T681" s="22">
        <f t="shared" si="175"/>
        <v>-0.13785339794715412</v>
      </c>
    </row>
    <row r="682" spans="1:20" x14ac:dyDescent="0.25">
      <c r="A682">
        <v>1850</v>
      </c>
      <c r="B682" t="s">
        <v>668</v>
      </c>
      <c r="C682" s="8">
        <v>182.92</v>
      </c>
      <c r="D682" s="8">
        <v>114.11</v>
      </c>
      <c r="E682" s="17">
        <f t="shared" si="160"/>
        <v>203.06745086285821</v>
      </c>
      <c r="F682" s="18">
        <f t="shared" si="161"/>
        <v>-88.957450862858209</v>
      </c>
      <c r="G682" s="21">
        <f t="shared" si="168"/>
        <v>-87.873452638662073</v>
      </c>
      <c r="H682" s="22">
        <f t="shared" si="169"/>
        <v>-1.0839982241961366</v>
      </c>
      <c r="I682" s="17">
        <f t="shared" si="162"/>
        <v>136.64347820012313</v>
      </c>
      <c r="J682" s="18">
        <f t="shared" si="163"/>
        <v>-22.533478200123128</v>
      </c>
      <c r="K682" s="21">
        <f t="shared" si="170"/>
        <v>-21.977645403436682</v>
      </c>
      <c r="L682" s="22">
        <f t="shared" si="171"/>
        <v>-0.55583279668644536</v>
      </c>
      <c r="M682" s="17">
        <f t="shared" si="164"/>
        <v>57.973707416515651</v>
      </c>
      <c r="N682" s="18">
        <f t="shared" si="165"/>
        <v>56.136292583484348</v>
      </c>
      <c r="O682" s="21">
        <f t="shared" si="172"/>
        <v>56.052798101528865</v>
      </c>
      <c r="P682" s="22">
        <f t="shared" si="173"/>
        <v>8.3494481955483479E-2</v>
      </c>
      <c r="Q682" s="17">
        <f t="shared" si="166"/>
        <v>105.90642230292471</v>
      </c>
      <c r="R682" s="18">
        <f t="shared" si="167"/>
        <v>8.2035776970752892</v>
      </c>
      <c r="S682" s="21">
        <f t="shared" si="174"/>
        <v>8.6238069909069708</v>
      </c>
      <c r="T682" s="22">
        <f t="shared" si="175"/>
        <v>-0.42022929383168162</v>
      </c>
    </row>
    <row r="683" spans="1:20" x14ac:dyDescent="0.25">
      <c r="A683">
        <v>1849</v>
      </c>
      <c r="B683" t="s">
        <v>669</v>
      </c>
      <c r="C683" s="8">
        <v>182.88499999999999</v>
      </c>
      <c r="D683" s="8">
        <v>114.69</v>
      </c>
      <c r="E683" s="17">
        <f t="shared" si="160"/>
        <v>203.06416834186774</v>
      </c>
      <c r="F683" s="18">
        <f t="shared" si="161"/>
        <v>-88.374168341867744</v>
      </c>
      <c r="G683" s="21">
        <f t="shared" si="168"/>
        <v>-88.957450862858209</v>
      </c>
      <c r="H683" s="22">
        <f t="shared" si="169"/>
        <v>0.58328252099046551</v>
      </c>
      <c r="I683" s="17">
        <f t="shared" si="162"/>
        <v>136.62975173000109</v>
      </c>
      <c r="J683" s="18">
        <f t="shared" si="163"/>
        <v>-21.939751730001092</v>
      </c>
      <c r="K683" s="21">
        <f t="shared" si="170"/>
        <v>-22.533478200123128</v>
      </c>
      <c r="L683" s="22">
        <f t="shared" si="171"/>
        <v>0.59372647012203572</v>
      </c>
      <c r="M683" s="17">
        <f t="shared" si="164"/>
        <v>57.947338881561734</v>
      </c>
      <c r="N683" s="18">
        <f t="shared" si="165"/>
        <v>56.742661118438264</v>
      </c>
      <c r="O683" s="21">
        <f t="shared" si="172"/>
        <v>56.136292583484348</v>
      </c>
      <c r="P683" s="22">
        <f t="shared" si="173"/>
        <v>0.60636853495391563</v>
      </c>
      <c r="Q683" s="17">
        <f t="shared" si="166"/>
        <v>105.89001440760499</v>
      </c>
      <c r="R683" s="18">
        <f t="shared" si="167"/>
        <v>8.7999855923950037</v>
      </c>
      <c r="S683" s="21">
        <f t="shared" si="174"/>
        <v>8.2035776970752892</v>
      </c>
      <c r="T683" s="22">
        <f t="shared" si="175"/>
        <v>0.5964078953197145</v>
      </c>
    </row>
    <row r="684" spans="1:20" x14ac:dyDescent="0.25">
      <c r="A684">
        <v>1848</v>
      </c>
      <c r="B684" t="s">
        <v>670</v>
      </c>
      <c r="C684" s="8">
        <v>182.36</v>
      </c>
      <c r="D684" s="8">
        <v>113.76</v>
      </c>
      <c r="E684" s="17">
        <f t="shared" si="160"/>
        <v>203.01493052701068</v>
      </c>
      <c r="F684" s="18">
        <f t="shared" si="161"/>
        <v>-89.254930527010671</v>
      </c>
      <c r="G684" s="21">
        <f t="shared" si="168"/>
        <v>-88.374168341867744</v>
      </c>
      <c r="H684" s="22">
        <f t="shared" si="169"/>
        <v>-0.88076218514292748</v>
      </c>
      <c r="I684" s="17">
        <f t="shared" si="162"/>
        <v>136.42385467817081</v>
      </c>
      <c r="J684" s="18">
        <f t="shared" si="163"/>
        <v>-22.663854678170807</v>
      </c>
      <c r="K684" s="21">
        <f t="shared" si="170"/>
        <v>-21.939751730001092</v>
      </c>
      <c r="L684" s="22">
        <f t="shared" si="171"/>
        <v>-0.72410294816971543</v>
      </c>
      <c r="M684" s="17">
        <f t="shared" si="164"/>
        <v>57.551810857252946</v>
      </c>
      <c r="N684" s="18">
        <f t="shared" si="165"/>
        <v>56.208189142747059</v>
      </c>
      <c r="O684" s="21">
        <f t="shared" si="172"/>
        <v>56.742661118438264</v>
      </c>
      <c r="P684" s="22">
        <f t="shared" si="173"/>
        <v>-0.53447197569120419</v>
      </c>
      <c r="Q684" s="17">
        <f t="shared" si="166"/>
        <v>105.64389597780932</v>
      </c>
      <c r="R684" s="18">
        <f t="shared" si="167"/>
        <v>8.1161040221906831</v>
      </c>
      <c r="S684" s="21">
        <f t="shared" si="174"/>
        <v>8.7999855923950037</v>
      </c>
      <c r="T684" s="22">
        <f t="shared" si="175"/>
        <v>-0.68388157020432061</v>
      </c>
    </row>
    <row r="685" spans="1:20" x14ac:dyDescent="0.25">
      <c r="A685">
        <v>1847</v>
      </c>
      <c r="B685" t="s">
        <v>671</v>
      </c>
      <c r="C685" s="8">
        <v>183.48</v>
      </c>
      <c r="D685" s="8">
        <v>114.71</v>
      </c>
      <c r="E685" s="17">
        <f t="shared" si="160"/>
        <v>203.11997119870577</v>
      </c>
      <c r="F685" s="18">
        <f t="shared" si="161"/>
        <v>-88.409971198705776</v>
      </c>
      <c r="G685" s="21">
        <f t="shared" si="168"/>
        <v>-89.254930527010671</v>
      </c>
      <c r="H685" s="22">
        <f t="shared" si="169"/>
        <v>0.84495932830489551</v>
      </c>
      <c r="I685" s="17">
        <f t="shared" si="162"/>
        <v>136.86310172207544</v>
      </c>
      <c r="J685" s="18">
        <f t="shared" si="163"/>
        <v>-22.153101722075448</v>
      </c>
      <c r="K685" s="21">
        <f t="shared" si="170"/>
        <v>-22.663854678170807</v>
      </c>
      <c r="L685" s="22">
        <f t="shared" si="171"/>
        <v>0.51075295609535942</v>
      </c>
      <c r="M685" s="17">
        <f t="shared" si="164"/>
        <v>58.395603975778414</v>
      </c>
      <c r="N685" s="18">
        <f t="shared" si="165"/>
        <v>56.31439602422158</v>
      </c>
      <c r="O685" s="21">
        <f t="shared" si="172"/>
        <v>56.208189142747059</v>
      </c>
      <c r="P685" s="22">
        <f t="shared" si="173"/>
        <v>0.10620688147452029</v>
      </c>
      <c r="Q685" s="17">
        <f t="shared" si="166"/>
        <v>106.1689486280401</v>
      </c>
      <c r="R685" s="18">
        <f t="shared" si="167"/>
        <v>8.5410513719598953</v>
      </c>
      <c r="S685" s="21">
        <f t="shared" si="174"/>
        <v>8.1161040221906831</v>
      </c>
      <c r="T685" s="22">
        <f t="shared" si="175"/>
        <v>0.42494734976921222</v>
      </c>
    </row>
    <row r="686" spans="1:20" x14ac:dyDescent="0.25">
      <c r="A686">
        <v>1846</v>
      </c>
      <c r="B686" t="s">
        <v>672</v>
      </c>
      <c r="C686" s="8">
        <v>183.52</v>
      </c>
      <c r="D686" s="8">
        <v>114.86</v>
      </c>
      <c r="E686" s="17">
        <f t="shared" si="160"/>
        <v>203.12372265126629</v>
      </c>
      <c r="F686" s="18">
        <f t="shared" si="161"/>
        <v>-88.263722651266292</v>
      </c>
      <c r="G686" s="21">
        <f t="shared" si="168"/>
        <v>-88.409971198705776</v>
      </c>
      <c r="H686" s="22">
        <f t="shared" si="169"/>
        <v>0.1462485474394839</v>
      </c>
      <c r="I686" s="17">
        <f t="shared" si="162"/>
        <v>136.8787891165006</v>
      </c>
      <c r="J686" s="18">
        <f t="shared" si="163"/>
        <v>-22.018789116500599</v>
      </c>
      <c r="K686" s="21">
        <f t="shared" si="170"/>
        <v>-22.153101722075448</v>
      </c>
      <c r="L686" s="22">
        <f t="shared" si="171"/>
        <v>0.13431260557484848</v>
      </c>
      <c r="M686" s="17">
        <f t="shared" si="164"/>
        <v>58.425739444297193</v>
      </c>
      <c r="N686" s="18">
        <f t="shared" si="165"/>
        <v>56.434260555702807</v>
      </c>
      <c r="O686" s="21">
        <f t="shared" si="172"/>
        <v>56.31439602422158</v>
      </c>
      <c r="P686" s="22">
        <f t="shared" si="173"/>
        <v>0.11986453148122678</v>
      </c>
      <c r="Q686" s="17">
        <f t="shared" si="166"/>
        <v>106.1877005084055</v>
      </c>
      <c r="R686" s="18">
        <f t="shared" si="167"/>
        <v>8.6722994915945009</v>
      </c>
      <c r="S686" s="21">
        <f t="shared" si="174"/>
        <v>8.5410513719598953</v>
      </c>
      <c r="T686" s="22">
        <f t="shared" si="175"/>
        <v>0.13124811963460559</v>
      </c>
    </row>
    <row r="687" spans="1:20" x14ac:dyDescent="0.25">
      <c r="A687">
        <v>1845</v>
      </c>
      <c r="B687" t="s">
        <v>673</v>
      </c>
      <c r="C687" s="8">
        <v>183.64</v>
      </c>
      <c r="D687" s="8">
        <v>114.89</v>
      </c>
      <c r="E687" s="17">
        <f t="shared" si="160"/>
        <v>203.13497700894791</v>
      </c>
      <c r="F687" s="18">
        <f t="shared" si="161"/>
        <v>-88.244977008947913</v>
      </c>
      <c r="G687" s="21">
        <f t="shared" si="168"/>
        <v>-88.263722651266292</v>
      </c>
      <c r="H687" s="22">
        <f t="shared" si="169"/>
        <v>1.8745642318378941E-2</v>
      </c>
      <c r="I687" s="17">
        <f t="shared" si="162"/>
        <v>136.92585129977607</v>
      </c>
      <c r="J687" s="18">
        <f t="shared" si="163"/>
        <v>-22.03585129977607</v>
      </c>
      <c r="K687" s="21">
        <f t="shared" si="170"/>
        <v>-22.018789116500599</v>
      </c>
      <c r="L687" s="22">
        <f t="shared" si="171"/>
        <v>-1.7062183275470488E-2</v>
      </c>
      <c r="M687" s="17">
        <f t="shared" si="164"/>
        <v>58.516145849853473</v>
      </c>
      <c r="N687" s="18">
        <f t="shared" si="165"/>
        <v>56.373854150146528</v>
      </c>
      <c r="O687" s="21">
        <f t="shared" si="172"/>
        <v>56.434260555702807</v>
      </c>
      <c r="P687" s="22">
        <f t="shared" si="173"/>
        <v>-6.0406405556278742E-2</v>
      </c>
      <c r="Q687" s="17">
        <f t="shared" si="166"/>
        <v>106.24395614950164</v>
      </c>
      <c r="R687" s="18">
        <f t="shared" si="167"/>
        <v>8.6460438504983586</v>
      </c>
      <c r="S687" s="21">
        <f t="shared" si="174"/>
        <v>8.6722994915945009</v>
      </c>
      <c r="T687" s="22">
        <f t="shared" si="175"/>
        <v>-2.6255641096142313E-2</v>
      </c>
    </row>
    <row r="688" spans="1:20" x14ac:dyDescent="0.25">
      <c r="A688">
        <v>1844</v>
      </c>
      <c r="B688" t="s">
        <v>674</v>
      </c>
      <c r="C688" s="8">
        <v>184.14</v>
      </c>
      <c r="D688" s="8">
        <v>115.52</v>
      </c>
      <c r="E688" s="17">
        <f t="shared" si="160"/>
        <v>203.18187016595465</v>
      </c>
      <c r="F688" s="18">
        <f t="shared" si="161"/>
        <v>-87.661870165954653</v>
      </c>
      <c r="G688" s="21">
        <f t="shared" si="168"/>
        <v>-88.244977008947913</v>
      </c>
      <c r="H688" s="22">
        <f t="shared" si="169"/>
        <v>0.58310684299325999</v>
      </c>
      <c r="I688" s="17">
        <f t="shared" si="162"/>
        <v>137.12194373009066</v>
      </c>
      <c r="J688" s="18">
        <f t="shared" si="163"/>
        <v>-21.601943730090667</v>
      </c>
      <c r="K688" s="21">
        <f t="shared" si="170"/>
        <v>-22.03585129977607</v>
      </c>
      <c r="L688" s="22">
        <f t="shared" si="171"/>
        <v>0.43390756968540245</v>
      </c>
      <c r="M688" s="17">
        <f t="shared" si="164"/>
        <v>58.892839206338067</v>
      </c>
      <c r="N688" s="18">
        <f t="shared" si="165"/>
        <v>56.627160793661929</v>
      </c>
      <c r="O688" s="21">
        <f t="shared" si="172"/>
        <v>56.373854150146528</v>
      </c>
      <c r="P688" s="22">
        <f t="shared" si="173"/>
        <v>0.25330664351540122</v>
      </c>
      <c r="Q688" s="17">
        <f t="shared" si="166"/>
        <v>106.47835465406897</v>
      </c>
      <c r="R688" s="18">
        <f t="shared" si="167"/>
        <v>9.0416453459310304</v>
      </c>
      <c r="S688" s="21">
        <f t="shared" si="174"/>
        <v>8.6460438504983586</v>
      </c>
      <c r="T688" s="22">
        <f t="shared" si="175"/>
        <v>0.39560149543267187</v>
      </c>
    </row>
    <row r="689" spans="1:20" x14ac:dyDescent="0.25">
      <c r="A689">
        <v>1843</v>
      </c>
      <c r="B689" t="s">
        <v>675</v>
      </c>
      <c r="C689" s="8">
        <v>181.685</v>
      </c>
      <c r="D689" s="8">
        <v>113.94</v>
      </c>
      <c r="E689" s="17">
        <f t="shared" si="160"/>
        <v>202.95162476505158</v>
      </c>
      <c r="F689" s="18">
        <f t="shared" si="161"/>
        <v>-89.011624765051579</v>
      </c>
      <c r="G689" s="21">
        <f t="shared" si="168"/>
        <v>-87.661870165954653</v>
      </c>
      <c r="H689" s="22">
        <f t="shared" si="169"/>
        <v>-1.3497545990969257</v>
      </c>
      <c r="I689" s="17">
        <f t="shared" si="162"/>
        <v>136.15912989724615</v>
      </c>
      <c r="J689" s="18">
        <f t="shared" si="163"/>
        <v>-22.219129897246148</v>
      </c>
      <c r="K689" s="21">
        <f t="shared" si="170"/>
        <v>-21.601943730090667</v>
      </c>
      <c r="L689" s="22">
        <f t="shared" si="171"/>
        <v>-0.6171861671554808</v>
      </c>
      <c r="M689" s="17">
        <f t="shared" si="164"/>
        <v>57.043274825998736</v>
      </c>
      <c r="N689" s="18">
        <f t="shared" si="165"/>
        <v>56.896725174001261</v>
      </c>
      <c r="O689" s="21">
        <f t="shared" si="172"/>
        <v>56.627160793661929</v>
      </c>
      <c r="P689" s="22">
        <f t="shared" si="173"/>
        <v>0.26956438033933239</v>
      </c>
      <c r="Q689" s="17">
        <f t="shared" si="166"/>
        <v>105.32745799664343</v>
      </c>
      <c r="R689" s="18">
        <f t="shared" si="167"/>
        <v>8.6125420033565661</v>
      </c>
      <c r="S689" s="21">
        <f t="shared" si="174"/>
        <v>9.0416453459310304</v>
      </c>
      <c r="T689" s="22">
        <f t="shared" si="175"/>
        <v>-0.42910334257446436</v>
      </c>
    </row>
    <row r="690" spans="1:20" x14ac:dyDescent="0.25">
      <c r="A690">
        <v>1842</v>
      </c>
      <c r="B690" t="s">
        <v>676</v>
      </c>
      <c r="C690" s="8">
        <v>183.67</v>
      </c>
      <c r="D690" s="8">
        <v>115.34</v>
      </c>
      <c r="E690" s="17">
        <f t="shared" si="160"/>
        <v>203.13779059836833</v>
      </c>
      <c r="F690" s="18">
        <f t="shared" si="161"/>
        <v>-87.797790598368323</v>
      </c>
      <c r="G690" s="21">
        <f t="shared" si="168"/>
        <v>-89.011624765051579</v>
      </c>
      <c r="H690" s="22">
        <f t="shared" si="169"/>
        <v>1.2138341666832559</v>
      </c>
      <c r="I690" s="17">
        <f t="shared" si="162"/>
        <v>136.93761684559496</v>
      </c>
      <c r="J690" s="18">
        <f t="shared" si="163"/>
        <v>-21.597616845594956</v>
      </c>
      <c r="K690" s="21">
        <f t="shared" si="170"/>
        <v>-22.219129897246148</v>
      </c>
      <c r="L690" s="22">
        <f t="shared" si="171"/>
        <v>0.62151305165119197</v>
      </c>
      <c r="M690" s="17">
        <f t="shared" si="164"/>
        <v>58.538747451242557</v>
      </c>
      <c r="N690" s="18">
        <f t="shared" si="165"/>
        <v>56.801252548757446</v>
      </c>
      <c r="O690" s="21">
        <f t="shared" si="172"/>
        <v>56.896725174001261</v>
      </c>
      <c r="P690" s="22">
        <f t="shared" si="173"/>
        <v>-9.5472625243814946E-2</v>
      </c>
      <c r="Q690" s="17">
        <f t="shared" si="166"/>
        <v>106.25802005977569</v>
      </c>
      <c r="R690" s="18">
        <f t="shared" si="167"/>
        <v>9.0819799402243149</v>
      </c>
      <c r="S690" s="21">
        <f t="shared" si="174"/>
        <v>8.6125420033565661</v>
      </c>
      <c r="T690" s="22">
        <f t="shared" si="175"/>
        <v>0.46943793686774882</v>
      </c>
    </row>
    <row r="691" spans="1:20" x14ac:dyDescent="0.25">
      <c r="A691">
        <v>1841</v>
      </c>
      <c r="B691" t="s">
        <v>677</v>
      </c>
      <c r="C691" s="8">
        <v>184.66</v>
      </c>
      <c r="D691" s="8">
        <v>116.2</v>
      </c>
      <c r="E691" s="17">
        <f t="shared" si="160"/>
        <v>203.23063904924166</v>
      </c>
      <c r="F691" s="18">
        <f t="shared" si="161"/>
        <v>-87.030639049241657</v>
      </c>
      <c r="G691" s="21">
        <f t="shared" si="168"/>
        <v>-87.797790598368323</v>
      </c>
      <c r="H691" s="22">
        <f t="shared" si="169"/>
        <v>0.76715154912666605</v>
      </c>
      <c r="I691" s="17">
        <f t="shared" si="162"/>
        <v>137.32587985761779</v>
      </c>
      <c r="J691" s="18">
        <f t="shared" si="163"/>
        <v>-21.12587985761779</v>
      </c>
      <c r="K691" s="21">
        <f t="shared" si="170"/>
        <v>-21.597616845594956</v>
      </c>
      <c r="L691" s="22">
        <f t="shared" si="171"/>
        <v>0.47173698797716668</v>
      </c>
      <c r="M691" s="17">
        <f t="shared" si="164"/>
        <v>59.284600297082051</v>
      </c>
      <c r="N691" s="18">
        <f t="shared" si="165"/>
        <v>56.915399702917952</v>
      </c>
      <c r="O691" s="21">
        <f t="shared" si="172"/>
        <v>56.801252548757446</v>
      </c>
      <c r="P691" s="22">
        <f t="shared" si="173"/>
        <v>0.11414715416050569</v>
      </c>
      <c r="Q691" s="17">
        <f t="shared" si="166"/>
        <v>106.72212909881898</v>
      </c>
      <c r="R691" s="18">
        <f t="shared" si="167"/>
        <v>9.4778709011810207</v>
      </c>
      <c r="S691" s="21">
        <f t="shared" si="174"/>
        <v>9.0819799402243149</v>
      </c>
      <c r="T691" s="22">
        <f t="shared" si="175"/>
        <v>0.39589096095670584</v>
      </c>
    </row>
    <row r="692" spans="1:20" x14ac:dyDescent="0.25">
      <c r="A692">
        <v>1840</v>
      </c>
      <c r="B692" t="s">
        <v>678</v>
      </c>
      <c r="C692" s="8">
        <v>184.42</v>
      </c>
      <c r="D692" s="8">
        <v>116.34</v>
      </c>
      <c r="E692" s="17">
        <f t="shared" si="160"/>
        <v>203.20813033387844</v>
      </c>
      <c r="F692" s="18">
        <f t="shared" si="161"/>
        <v>-86.86813033387844</v>
      </c>
      <c r="G692" s="21">
        <f t="shared" si="168"/>
        <v>-87.030639049241657</v>
      </c>
      <c r="H692" s="22">
        <f t="shared" si="169"/>
        <v>0.16250871536321654</v>
      </c>
      <c r="I692" s="17">
        <f t="shared" si="162"/>
        <v>137.23175549106679</v>
      </c>
      <c r="J692" s="18">
        <f t="shared" si="163"/>
        <v>-20.891755491066789</v>
      </c>
      <c r="K692" s="21">
        <f t="shared" si="170"/>
        <v>-21.12587985761779</v>
      </c>
      <c r="L692" s="22">
        <f t="shared" si="171"/>
        <v>0.23412436655100066</v>
      </c>
      <c r="M692" s="17">
        <f t="shared" si="164"/>
        <v>59.103787485969434</v>
      </c>
      <c r="N692" s="18">
        <f t="shared" si="165"/>
        <v>57.236212514030569</v>
      </c>
      <c r="O692" s="21">
        <f t="shared" si="172"/>
        <v>56.915399702917952</v>
      </c>
      <c r="P692" s="22">
        <f t="shared" si="173"/>
        <v>0.32081281111261717</v>
      </c>
      <c r="Q692" s="17">
        <f t="shared" si="166"/>
        <v>106.60961781662667</v>
      </c>
      <c r="R692" s="18">
        <f t="shared" si="167"/>
        <v>9.7303821833733366</v>
      </c>
      <c r="S692" s="21">
        <f t="shared" si="174"/>
        <v>9.4778709011810207</v>
      </c>
      <c r="T692" s="22">
        <f t="shared" si="175"/>
        <v>0.25251128219231589</v>
      </c>
    </row>
    <row r="693" spans="1:20" x14ac:dyDescent="0.25">
      <c r="A693">
        <v>1839</v>
      </c>
      <c r="B693" t="s">
        <v>679</v>
      </c>
      <c r="C693" s="8">
        <v>183.63499999999999</v>
      </c>
      <c r="D693" s="8">
        <v>115.93</v>
      </c>
      <c r="E693" s="17">
        <f t="shared" si="160"/>
        <v>203.13450807737786</v>
      </c>
      <c r="F693" s="18">
        <f t="shared" si="161"/>
        <v>-87.204508077377852</v>
      </c>
      <c r="G693" s="21">
        <f t="shared" si="168"/>
        <v>-86.86813033387844</v>
      </c>
      <c r="H693" s="22">
        <f t="shared" si="169"/>
        <v>-0.33637774349941196</v>
      </c>
      <c r="I693" s="17">
        <f t="shared" si="162"/>
        <v>136.92389037547292</v>
      </c>
      <c r="J693" s="18">
        <f t="shared" si="163"/>
        <v>-20.993890375472915</v>
      </c>
      <c r="K693" s="21">
        <f t="shared" si="170"/>
        <v>-20.891755491066789</v>
      </c>
      <c r="L693" s="22">
        <f t="shared" si="171"/>
        <v>-0.1021348844061265</v>
      </c>
      <c r="M693" s="17">
        <f t="shared" si="164"/>
        <v>58.51237891628864</v>
      </c>
      <c r="N693" s="18">
        <f t="shared" si="165"/>
        <v>57.417621083711367</v>
      </c>
      <c r="O693" s="21">
        <f t="shared" si="172"/>
        <v>57.236212514030569</v>
      </c>
      <c r="P693" s="22">
        <f t="shared" si="173"/>
        <v>0.18140856968079788</v>
      </c>
      <c r="Q693" s="17">
        <f t="shared" si="166"/>
        <v>106.24161216445597</v>
      </c>
      <c r="R693" s="18">
        <f t="shared" si="167"/>
        <v>9.6883878355440345</v>
      </c>
      <c r="S693" s="21">
        <f t="shared" si="174"/>
        <v>9.7303821833733366</v>
      </c>
      <c r="T693" s="22">
        <f t="shared" si="175"/>
        <v>-4.1994347829302114E-2</v>
      </c>
    </row>
    <row r="694" spans="1:20" x14ac:dyDescent="0.25">
      <c r="A694">
        <v>1838</v>
      </c>
      <c r="B694" t="s">
        <v>680</v>
      </c>
      <c r="C694" s="8">
        <v>184.18</v>
      </c>
      <c r="D694" s="8">
        <v>116.62</v>
      </c>
      <c r="E694" s="17">
        <f t="shared" si="160"/>
        <v>203.1856216185152</v>
      </c>
      <c r="F694" s="18">
        <f t="shared" si="161"/>
        <v>-86.565621618515195</v>
      </c>
      <c r="G694" s="21">
        <f t="shared" si="168"/>
        <v>-87.204508077377852</v>
      </c>
      <c r="H694" s="22">
        <f t="shared" si="169"/>
        <v>0.63888645886265749</v>
      </c>
      <c r="I694" s="17">
        <f t="shared" si="162"/>
        <v>137.13763112451582</v>
      </c>
      <c r="J694" s="18">
        <f t="shared" si="163"/>
        <v>-20.517631124515816</v>
      </c>
      <c r="K694" s="21">
        <f t="shared" si="170"/>
        <v>-20.993890375472915</v>
      </c>
      <c r="L694" s="22">
        <f t="shared" si="171"/>
        <v>0.47625925095709931</v>
      </c>
      <c r="M694" s="17">
        <f t="shared" si="164"/>
        <v>58.922974674856846</v>
      </c>
      <c r="N694" s="18">
        <f t="shared" si="165"/>
        <v>57.697025325143159</v>
      </c>
      <c r="O694" s="21">
        <f t="shared" si="172"/>
        <v>57.417621083711367</v>
      </c>
      <c r="P694" s="22">
        <f t="shared" si="173"/>
        <v>0.27940424143179143</v>
      </c>
      <c r="Q694" s="17">
        <f t="shared" si="166"/>
        <v>106.49710653443437</v>
      </c>
      <c r="R694" s="18">
        <f t="shared" si="167"/>
        <v>10.122893465565639</v>
      </c>
      <c r="S694" s="21">
        <f t="shared" si="174"/>
        <v>9.6883878355440345</v>
      </c>
      <c r="T694" s="22">
        <f t="shared" si="175"/>
        <v>0.43450563002160436</v>
      </c>
    </row>
    <row r="695" spans="1:20" x14ac:dyDescent="0.25">
      <c r="A695">
        <v>1837</v>
      </c>
      <c r="B695" t="s">
        <v>681</v>
      </c>
      <c r="C695" s="8">
        <v>184.3</v>
      </c>
      <c r="D695" s="8">
        <v>117.21</v>
      </c>
      <c r="E695" s="17">
        <f t="shared" si="160"/>
        <v>203.19687597619682</v>
      </c>
      <c r="F695" s="18">
        <f t="shared" si="161"/>
        <v>-85.986875976196828</v>
      </c>
      <c r="G695" s="21">
        <f t="shared" si="168"/>
        <v>-86.565621618515195</v>
      </c>
      <c r="H695" s="22">
        <f t="shared" si="169"/>
        <v>0.578745642318367</v>
      </c>
      <c r="I695" s="17">
        <f t="shared" si="162"/>
        <v>137.18469330779129</v>
      </c>
      <c r="J695" s="18">
        <f t="shared" si="163"/>
        <v>-19.974693307791298</v>
      </c>
      <c r="K695" s="21">
        <f t="shared" si="170"/>
        <v>-20.517631124515816</v>
      </c>
      <c r="L695" s="22">
        <f t="shared" si="171"/>
        <v>0.54293781672451757</v>
      </c>
      <c r="M695" s="17">
        <f t="shared" si="164"/>
        <v>59.013381080413154</v>
      </c>
      <c r="N695" s="18">
        <f t="shared" si="165"/>
        <v>58.19661891958684</v>
      </c>
      <c r="O695" s="21">
        <f t="shared" si="172"/>
        <v>57.697025325143159</v>
      </c>
      <c r="P695" s="22">
        <f t="shared" si="173"/>
        <v>0.4995935944436809</v>
      </c>
      <c r="Q695" s="17">
        <f t="shared" si="166"/>
        <v>106.55336217553052</v>
      </c>
      <c r="R695" s="18">
        <f t="shared" si="167"/>
        <v>10.65663782446947</v>
      </c>
      <c r="S695" s="21">
        <f t="shared" si="174"/>
        <v>10.122893465565639</v>
      </c>
      <c r="T695" s="22">
        <f t="shared" si="175"/>
        <v>0.53374435890383154</v>
      </c>
    </row>
    <row r="696" spans="1:20" x14ac:dyDescent="0.25">
      <c r="A696">
        <v>1836</v>
      </c>
      <c r="B696" t="s">
        <v>682</v>
      </c>
      <c r="C696" s="8">
        <v>182.79</v>
      </c>
      <c r="D696" s="8">
        <v>116.42</v>
      </c>
      <c r="E696" s="17">
        <f t="shared" si="160"/>
        <v>203.05525864203648</v>
      </c>
      <c r="F696" s="18">
        <f t="shared" si="161"/>
        <v>-86.635258642036476</v>
      </c>
      <c r="G696" s="21">
        <f t="shared" si="168"/>
        <v>-85.986875976196828</v>
      </c>
      <c r="H696" s="22">
        <f t="shared" si="169"/>
        <v>-0.6483826658396481</v>
      </c>
      <c r="I696" s="17">
        <f t="shared" si="162"/>
        <v>136.59249416824133</v>
      </c>
      <c r="J696" s="18">
        <f t="shared" si="163"/>
        <v>-20.172494168241329</v>
      </c>
      <c r="K696" s="21">
        <f t="shared" si="170"/>
        <v>-19.974693307791298</v>
      </c>
      <c r="L696" s="22">
        <f t="shared" si="171"/>
        <v>-0.19780086045003031</v>
      </c>
      <c r="M696" s="17">
        <f t="shared" si="164"/>
        <v>57.875767143829677</v>
      </c>
      <c r="N696" s="18">
        <f t="shared" si="165"/>
        <v>58.544232856170325</v>
      </c>
      <c r="O696" s="21">
        <f t="shared" si="172"/>
        <v>58.19661891958684</v>
      </c>
      <c r="P696" s="22">
        <f t="shared" si="173"/>
        <v>0.34761393658348538</v>
      </c>
      <c r="Q696" s="17">
        <f t="shared" si="166"/>
        <v>105.8454786917372</v>
      </c>
      <c r="R696" s="18">
        <f t="shared" si="167"/>
        <v>10.574521308262803</v>
      </c>
      <c r="S696" s="21">
        <f t="shared" si="174"/>
        <v>10.65663782446947</v>
      </c>
      <c r="T696" s="22">
        <f t="shared" si="175"/>
        <v>-8.2116516206667711E-2</v>
      </c>
    </row>
    <row r="697" spans="1:20" x14ac:dyDescent="0.25">
      <c r="A697">
        <v>1835</v>
      </c>
      <c r="B697" t="s">
        <v>683</v>
      </c>
      <c r="C697" s="8">
        <v>178.89</v>
      </c>
      <c r="D697" s="8">
        <v>113.45</v>
      </c>
      <c r="E697" s="17">
        <f t="shared" si="160"/>
        <v>202.68949201738394</v>
      </c>
      <c r="F697" s="18">
        <f t="shared" si="161"/>
        <v>-89.239492017383938</v>
      </c>
      <c r="G697" s="21">
        <f t="shared" si="168"/>
        <v>-86.635258642036476</v>
      </c>
      <c r="H697" s="22">
        <f t="shared" si="169"/>
        <v>-2.6042333753474622</v>
      </c>
      <c r="I697" s="17">
        <f t="shared" si="162"/>
        <v>135.06297321178775</v>
      </c>
      <c r="J697" s="18">
        <f t="shared" si="163"/>
        <v>-21.612973211787747</v>
      </c>
      <c r="K697" s="21">
        <f t="shared" si="170"/>
        <v>-20.172494168241329</v>
      </c>
      <c r="L697" s="22">
        <f t="shared" si="171"/>
        <v>-1.4404790435464179</v>
      </c>
      <c r="M697" s="17">
        <f t="shared" si="164"/>
        <v>54.937558963249842</v>
      </c>
      <c r="N697" s="18">
        <f t="shared" si="165"/>
        <v>58.512441036750161</v>
      </c>
      <c r="O697" s="21">
        <f t="shared" si="172"/>
        <v>58.544232856170325</v>
      </c>
      <c r="P697" s="22">
        <f t="shared" si="173"/>
        <v>-3.1791819420163847E-2</v>
      </c>
      <c r="Q697" s="17">
        <f t="shared" si="166"/>
        <v>104.0171703561121</v>
      </c>
      <c r="R697" s="18">
        <f t="shared" si="167"/>
        <v>9.4328296438878994</v>
      </c>
      <c r="S697" s="21">
        <f t="shared" si="174"/>
        <v>10.574521308262803</v>
      </c>
      <c r="T697" s="22">
        <f t="shared" si="175"/>
        <v>-1.1416916643749033</v>
      </c>
    </row>
    <row r="698" spans="1:20" x14ac:dyDescent="0.25">
      <c r="A698">
        <v>1834</v>
      </c>
      <c r="B698" t="s">
        <v>684</v>
      </c>
      <c r="C698" s="8">
        <v>178.01</v>
      </c>
      <c r="D698" s="8">
        <v>111.79</v>
      </c>
      <c r="E698" s="17">
        <f t="shared" si="160"/>
        <v>202.60696006105209</v>
      </c>
      <c r="F698" s="18">
        <f t="shared" si="161"/>
        <v>-90.816960061052086</v>
      </c>
      <c r="G698" s="21">
        <f t="shared" si="168"/>
        <v>-89.239492017383938</v>
      </c>
      <c r="H698" s="22">
        <f t="shared" si="169"/>
        <v>-1.5774680436681479</v>
      </c>
      <c r="I698" s="17">
        <f t="shared" si="162"/>
        <v>134.71785053443412</v>
      </c>
      <c r="J698" s="18">
        <f t="shared" si="163"/>
        <v>-22.927850534434114</v>
      </c>
      <c r="K698" s="21">
        <f t="shared" si="170"/>
        <v>-21.612973211787747</v>
      </c>
      <c r="L698" s="22">
        <f t="shared" si="171"/>
        <v>-1.3148773226463675</v>
      </c>
      <c r="M698" s="17">
        <f t="shared" si="164"/>
        <v>54.274578655836962</v>
      </c>
      <c r="N698" s="18">
        <f t="shared" si="165"/>
        <v>57.515421344163045</v>
      </c>
      <c r="O698" s="21">
        <f t="shared" si="172"/>
        <v>58.512441036750161</v>
      </c>
      <c r="P698" s="22">
        <f t="shared" si="173"/>
        <v>-0.99701969258711642</v>
      </c>
      <c r="Q698" s="17">
        <f t="shared" si="166"/>
        <v>103.60462898807361</v>
      </c>
      <c r="R698" s="18">
        <f t="shared" si="167"/>
        <v>8.1853710119263923</v>
      </c>
      <c r="S698" s="21">
        <f t="shared" si="174"/>
        <v>9.4328296438878994</v>
      </c>
      <c r="T698" s="22">
        <f t="shared" si="175"/>
        <v>-1.2474586319615071</v>
      </c>
    </row>
    <row r="699" spans="1:20" x14ac:dyDescent="0.25">
      <c r="A699">
        <v>1833</v>
      </c>
      <c r="B699" t="s">
        <v>685</v>
      </c>
      <c r="C699" s="8">
        <v>179.07</v>
      </c>
      <c r="D699" s="8">
        <v>112.97</v>
      </c>
      <c r="E699" s="17">
        <f t="shared" si="160"/>
        <v>202.70637355390636</v>
      </c>
      <c r="F699" s="18">
        <f t="shared" si="161"/>
        <v>-89.736373553906361</v>
      </c>
      <c r="G699" s="21">
        <f t="shared" si="168"/>
        <v>-90.816960061052086</v>
      </c>
      <c r="H699" s="22">
        <f t="shared" si="169"/>
        <v>1.0805865071457248</v>
      </c>
      <c r="I699" s="17">
        <f t="shared" si="162"/>
        <v>135.133566486701</v>
      </c>
      <c r="J699" s="18">
        <f t="shared" si="163"/>
        <v>-22.163566486701001</v>
      </c>
      <c r="K699" s="21">
        <f t="shared" si="170"/>
        <v>-22.927850534434114</v>
      </c>
      <c r="L699" s="22">
        <f t="shared" si="171"/>
        <v>0.76428404773311343</v>
      </c>
      <c r="M699" s="17">
        <f t="shared" si="164"/>
        <v>55.07316857158429</v>
      </c>
      <c r="N699" s="18">
        <f t="shared" si="165"/>
        <v>57.896831428415709</v>
      </c>
      <c r="O699" s="21">
        <f t="shared" si="172"/>
        <v>57.515421344163045</v>
      </c>
      <c r="P699" s="22">
        <f t="shared" si="173"/>
        <v>0.38141008425266421</v>
      </c>
      <c r="Q699" s="17">
        <f t="shared" si="166"/>
        <v>104.10155381775634</v>
      </c>
      <c r="R699" s="18">
        <f t="shared" si="167"/>
        <v>8.8684461822436589</v>
      </c>
      <c r="S699" s="21">
        <f t="shared" si="174"/>
        <v>8.1853710119263923</v>
      </c>
      <c r="T699" s="22">
        <f t="shared" si="175"/>
        <v>0.68307517031726661</v>
      </c>
    </row>
    <row r="700" spans="1:20" x14ac:dyDescent="0.25">
      <c r="A700">
        <v>1832</v>
      </c>
      <c r="B700" t="s">
        <v>686</v>
      </c>
      <c r="C700" s="8">
        <v>177.35</v>
      </c>
      <c r="D700" s="8">
        <v>111.34</v>
      </c>
      <c r="E700" s="17">
        <f t="shared" si="160"/>
        <v>202.54506109380318</v>
      </c>
      <c r="F700" s="18">
        <f t="shared" si="161"/>
        <v>-91.205061093803181</v>
      </c>
      <c r="G700" s="21">
        <f t="shared" si="168"/>
        <v>-89.736373553906361</v>
      </c>
      <c r="H700" s="22">
        <f t="shared" si="169"/>
        <v>-1.4686875398968198</v>
      </c>
      <c r="I700" s="17">
        <f t="shared" si="162"/>
        <v>134.45900852641893</v>
      </c>
      <c r="J700" s="18">
        <f t="shared" si="163"/>
        <v>-23.119008526418924</v>
      </c>
      <c r="K700" s="21">
        <f t="shared" si="170"/>
        <v>-22.163566486701001</v>
      </c>
      <c r="L700" s="22">
        <f t="shared" si="171"/>
        <v>-0.95544203971792285</v>
      </c>
      <c r="M700" s="17">
        <f t="shared" si="164"/>
        <v>53.777343425277309</v>
      </c>
      <c r="N700" s="18">
        <f t="shared" si="165"/>
        <v>57.562656574722695</v>
      </c>
      <c r="O700" s="21">
        <f t="shared" si="172"/>
        <v>57.896831428415709</v>
      </c>
      <c r="P700" s="22">
        <f t="shared" si="173"/>
        <v>-0.33417485369301403</v>
      </c>
      <c r="Q700" s="17">
        <f t="shared" si="166"/>
        <v>103.29522296204476</v>
      </c>
      <c r="R700" s="18">
        <f t="shared" si="167"/>
        <v>8.0447770379552423</v>
      </c>
      <c r="S700" s="21">
        <f t="shared" si="174"/>
        <v>8.8684461822436589</v>
      </c>
      <c r="T700" s="22">
        <f t="shared" si="175"/>
        <v>-0.82366914428841653</v>
      </c>
    </row>
    <row r="701" spans="1:20" x14ac:dyDescent="0.25">
      <c r="A701">
        <v>1831</v>
      </c>
      <c r="B701" t="s">
        <v>687</v>
      </c>
      <c r="C701" s="8">
        <v>179.23</v>
      </c>
      <c r="D701" s="8">
        <v>113.001</v>
      </c>
      <c r="E701" s="17">
        <f t="shared" si="160"/>
        <v>202.7213793641485</v>
      </c>
      <c r="F701" s="18">
        <f t="shared" si="161"/>
        <v>-89.720379364148499</v>
      </c>
      <c r="G701" s="21">
        <f t="shared" si="168"/>
        <v>-91.205061093803181</v>
      </c>
      <c r="H701" s="22">
        <f t="shared" si="169"/>
        <v>1.4846817296546817</v>
      </c>
      <c r="I701" s="17">
        <f t="shared" si="162"/>
        <v>135.19631606440166</v>
      </c>
      <c r="J701" s="18">
        <f t="shared" si="163"/>
        <v>-22.195316064401652</v>
      </c>
      <c r="K701" s="21">
        <f t="shared" si="170"/>
        <v>-23.119008526418924</v>
      </c>
      <c r="L701" s="22">
        <f t="shared" si="171"/>
        <v>0.92369246201727151</v>
      </c>
      <c r="M701" s="17">
        <f t="shared" si="164"/>
        <v>55.193710445659377</v>
      </c>
      <c r="N701" s="18">
        <f t="shared" si="165"/>
        <v>57.807289554340628</v>
      </c>
      <c r="O701" s="21">
        <f t="shared" si="172"/>
        <v>57.562656574722695</v>
      </c>
      <c r="P701" s="22">
        <f t="shared" si="173"/>
        <v>0.24463297961793273</v>
      </c>
      <c r="Q701" s="17">
        <f t="shared" si="166"/>
        <v>104.17656133921788</v>
      </c>
      <c r="R701" s="18">
        <f t="shared" si="167"/>
        <v>8.8244386607821212</v>
      </c>
      <c r="S701" s="21">
        <f t="shared" si="174"/>
        <v>8.0447770379552423</v>
      </c>
      <c r="T701" s="22">
        <f t="shared" si="175"/>
        <v>0.7796616228268789</v>
      </c>
    </row>
    <row r="702" spans="1:20" x14ac:dyDescent="0.25">
      <c r="A702">
        <v>1830</v>
      </c>
      <c r="B702" t="s">
        <v>688</v>
      </c>
      <c r="C702" s="8">
        <v>178.18</v>
      </c>
      <c r="D702" s="8">
        <v>112.16</v>
      </c>
      <c r="E702" s="17">
        <f t="shared" si="160"/>
        <v>202.62290373443437</v>
      </c>
      <c r="F702" s="18">
        <f t="shared" si="161"/>
        <v>-90.462903734434377</v>
      </c>
      <c r="G702" s="21">
        <f t="shared" si="168"/>
        <v>-89.720379364148499</v>
      </c>
      <c r="H702" s="22">
        <f t="shared" si="169"/>
        <v>-0.74252437028587792</v>
      </c>
      <c r="I702" s="17">
        <f t="shared" si="162"/>
        <v>134.78452196074107</v>
      </c>
      <c r="J702" s="18">
        <f t="shared" si="163"/>
        <v>-22.624521960741077</v>
      </c>
      <c r="K702" s="21">
        <f t="shared" si="170"/>
        <v>-22.195316064401652</v>
      </c>
      <c r="L702" s="22">
        <f t="shared" si="171"/>
        <v>-0.42920589633942541</v>
      </c>
      <c r="M702" s="17">
        <f t="shared" si="164"/>
        <v>54.402654397041744</v>
      </c>
      <c r="N702" s="18">
        <f t="shared" si="165"/>
        <v>57.757345602958253</v>
      </c>
      <c r="O702" s="21">
        <f t="shared" si="172"/>
        <v>57.807289554340628</v>
      </c>
      <c r="P702" s="22">
        <f t="shared" si="173"/>
        <v>-4.9943951382374507E-2</v>
      </c>
      <c r="Q702" s="17">
        <f t="shared" si="166"/>
        <v>103.68432447962651</v>
      </c>
      <c r="R702" s="18">
        <f t="shared" si="167"/>
        <v>8.4756755203734855</v>
      </c>
      <c r="S702" s="21">
        <f t="shared" si="174"/>
        <v>8.8244386607821212</v>
      </c>
      <c r="T702" s="22">
        <f t="shared" si="175"/>
        <v>-0.34876314040863576</v>
      </c>
    </row>
    <row r="703" spans="1:20" x14ac:dyDescent="0.25">
      <c r="A703">
        <v>1829</v>
      </c>
      <c r="B703" t="s">
        <v>689</v>
      </c>
      <c r="C703" s="8">
        <v>174.17</v>
      </c>
      <c r="D703" s="8">
        <v>108.65</v>
      </c>
      <c r="E703" s="17">
        <f t="shared" si="160"/>
        <v>202.24682061524035</v>
      </c>
      <c r="F703" s="18">
        <f t="shared" si="161"/>
        <v>-93.596820615240347</v>
      </c>
      <c r="G703" s="21">
        <f t="shared" si="168"/>
        <v>-90.462903734434377</v>
      </c>
      <c r="H703" s="22">
        <f t="shared" si="169"/>
        <v>-3.1339168808059696</v>
      </c>
      <c r="I703" s="17">
        <f t="shared" si="162"/>
        <v>133.21186066961829</v>
      </c>
      <c r="J703" s="18">
        <f t="shared" si="163"/>
        <v>-24.561860669618284</v>
      </c>
      <c r="K703" s="21">
        <f t="shared" si="170"/>
        <v>-22.624521960741077</v>
      </c>
      <c r="L703" s="22">
        <f t="shared" si="171"/>
        <v>-1.9373387088772063</v>
      </c>
      <c r="M703" s="17">
        <f t="shared" si="164"/>
        <v>51.381573678035267</v>
      </c>
      <c r="N703" s="18">
        <f t="shared" si="165"/>
        <v>57.268426321964739</v>
      </c>
      <c r="O703" s="21">
        <f t="shared" si="172"/>
        <v>57.757345602958253</v>
      </c>
      <c r="P703" s="22">
        <f t="shared" si="173"/>
        <v>-0.48891928099351389</v>
      </c>
      <c r="Q703" s="17">
        <f t="shared" si="166"/>
        <v>101.8044484729966</v>
      </c>
      <c r="R703" s="18">
        <f t="shared" si="167"/>
        <v>6.8455515270034084</v>
      </c>
      <c r="S703" s="21">
        <f t="shared" si="174"/>
        <v>8.4756755203734855</v>
      </c>
      <c r="T703" s="22">
        <f t="shared" si="175"/>
        <v>-1.6301239933700771</v>
      </c>
    </row>
    <row r="704" spans="1:20" x14ac:dyDescent="0.25">
      <c r="A704">
        <v>1828</v>
      </c>
      <c r="B704" t="s">
        <v>690</v>
      </c>
      <c r="C704" s="8">
        <v>175.38499999999999</v>
      </c>
      <c r="D704" s="8">
        <v>109.47</v>
      </c>
      <c r="E704" s="17">
        <f t="shared" si="160"/>
        <v>202.36077098676674</v>
      </c>
      <c r="F704" s="18">
        <f t="shared" si="161"/>
        <v>-92.890770986766739</v>
      </c>
      <c r="G704" s="21">
        <f t="shared" si="168"/>
        <v>-93.596820615240347</v>
      </c>
      <c r="H704" s="22">
        <f t="shared" si="169"/>
        <v>0.70604962847360753</v>
      </c>
      <c r="I704" s="17">
        <f t="shared" si="162"/>
        <v>133.68836527528268</v>
      </c>
      <c r="J704" s="18">
        <f t="shared" si="163"/>
        <v>-24.218365275282679</v>
      </c>
      <c r="K704" s="21">
        <f t="shared" si="170"/>
        <v>-24.561860669618284</v>
      </c>
      <c r="L704" s="22">
        <f t="shared" si="171"/>
        <v>0.34349539433560494</v>
      </c>
      <c r="M704" s="17">
        <f t="shared" si="164"/>
        <v>52.296938534292849</v>
      </c>
      <c r="N704" s="18">
        <f t="shared" si="165"/>
        <v>57.17306146570715</v>
      </c>
      <c r="O704" s="21">
        <f t="shared" si="172"/>
        <v>57.268426321964739</v>
      </c>
      <c r="P704" s="22">
        <f t="shared" si="173"/>
        <v>-9.5364856257589281E-2</v>
      </c>
      <c r="Q704" s="17">
        <f t="shared" si="166"/>
        <v>102.37403683909518</v>
      </c>
      <c r="R704" s="18">
        <f t="shared" si="167"/>
        <v>7.0959631609048159</v>
      </c>
      <c r="S704" s="21">
        <f t="shared" si="174"/>
        <v>6.8455515270034084</v>
      </c>
      <c r="T704" s="22">
        <f t="shared" si="175"/>
        <v>0.25041163390140753</v>
      </c>
    </row>
    <row r="705" spans="1:20" x14ac:dyDescent="0.25">
      <c r="A705">
        <v>1827</v>
      </c>
      <c r="B705" t="s">
        <v>691</v>
      </c>
      <c r="C705" s="8">
        <v>175.17</v>
      </c>
      <c r="D705" s="8">
        <v>108.65</v>
      </c>
      <c r="E705" s="17">
        <f t="shared" si="160"/>
        <v>202.34060692925382</v>
      </c>
      <c r="F705" s="18">
        <f t="shared" si="161"/>
        <v>-93.690606929253818</v>
      </c>
      <c r="G705" s="21">
        <f t="shared" si="168"/>
        <v>-92.890770986766739</v>
      </c>
      <c r="H705" s="22">
        <f t="shared" si="169"/>
        <v>-0.79983594248707846</v>
      </c>
      <c r="I705" s="17">
        <f t="shared" si="162"/>
        <v>133.60404553024742</v>
      </c>
      <c r="J705" s="18">
        <f t="shared" si="163"/>
        <v>-24.954045530247413</v>
      </c>
      <c r="K705" s="21">
        <f t="shared" si="170"/>
        <v>-24.218365275282679</v>
      </c>
      <c r="L705" s="22">
        <f t="shared" si="171"/>
        <v>-0.7356802549647341</v>
      </c>
      <c r="M705" s="17">
        <f t="shared" si="164"/>
        <v>52.134960391004455</v>
      </c>
      <c r="N705" s="18">
        <f t="shared" si="165"/>
        <v>56.515039608995551</v>
      </c>
      <c r="O705" s="21">
        <f t="shared" si="172"/>
        <v>57.17306146570715</v>
      </c>
      <c r="P705" s="22">
        <f t="shared" si="173"/>
        <v>-0.65802185671159918</v>
      </c>
      <c r="Q705" s="17">
        <f t="shared" si="166"/>
        <v>102.27324548213124</v>
      </c>
      <c r="R705" s="18">
        <f t="shared" si="167"/>
        <v>6.3767545178687612</v>
      </c>
      <c r="S705" s="21">
        <f t="shared" si="174"/>
        <v>7.0959631609048159</v>
      </c>
      <c r="T705" s="22">
        <f t="shared" si="175"/>
        <v>-0.7192086430360547</v>
      </c>
    </row>
    <row r="706" spans="1:20" x14ac:dyDescent="0.25">
      <c r="A706">
        <v>1826</v>
      </c>
      <c r="B706" t="s">
        <v>692</v>
      </c>
      <c r="C706" s="8">
        <v>177.48</v>
      </c>
      <c r="D706" s="8">
        <v>109.51</v>
      </c>
      <c r="E706" s="17">
        <f t="shared" si="160"/>
        <v>202.55725331462494</v>
      </c>
      <c r="F706" s="18">
        <f t="shared" si="161"/>
        <v>-93.047253314624939</v>
      </c>
      <c r="G706" s="21">
        <f t="shared" si="168"/>
        <v>-93.690606929253818</v>
      </c>
      <c r="H706" s="22">
        <f t="shared" si="169"/>
        <v>0.64335361462887874</v>
      </c>
      <c r="I706" s="17">
        <f t="shared" si="162"/>
        <v>134.5099925583007</v>
      </c>
      <c r="J706" s="18">
        <f t="shared" si="163"/>
        <v>-24.99999255830069</v>
      </c>
      <c r="K706" s="21">
        <f t="shared" si="170"/>
        <v>-24.954045530247413</v>
      </c>
      <c r="L706" s="22">
        <f t="shared" si="171"/>
        <v>-4.5947028053276995E-2</v>
      </c>
      <c r="M706" s="17">
        <f t="shared" si="164"/>
        <v>53.875283697963283</v>
      </c>
      <c r="N706" s="18">
        <f t="shared" si="165"/>
        <v>55.634716302036722</v>
      </c>
      <c r="O706" s="21">
        <f t="shared" si="172"/>
        <v>56.515039608995551</v>
      </c>
      <c r="P706" s="22">
        <f t="shared" si="173"/>
        <v>-0.88032330695882877</v>
      </c>
      <c r="Q706" s="17">
        <f t="shared" si="166"/>
        <v>103.35616657323226</v>
      </c>
      <c r="R706" s="18">
        <f t="shared" si="167"/>
        <v>6.153833426767747</v>
      </c>
      <c r="S706" s="21">
        <f t="shared" si="174"/>
        <v>6.3767545178687612</v>
      </c>
      <c r="T706" s="22">
        <f t="shared" si="175"/>
        <v>-0.22292109110101421</v>
      </c>
    </row>
    <row r="707" spans="1:20" x14ac:dyDescent="0.25">
      <c r="A707">
        <v>1825</v>
      </c>
      <c r="B707" t="s">
        <v>693</v>
      </c>
      <c r="C707" s="8">
        <v>179.68</v>
      </c>
      <c r="D707" s="8">
        <v>110.75</v>
      </c>
      <c r="E707" s="17">
        <f t="shared" si="160"/>
        <v>202.76358320545458</v>
      </c>
      <c r="F707" s="18">
        <f t="shared" si="161"/>
        <v>-92.01358320545458</v>
      </c>
      <c r="G707" s="21">
        <f t="shared" si="168"/>
        <v>-93.047253314624939</v>
      </c>
      <c r="H707" s="22">
        <f t="shared" si="169"/>
        <v>1.0336701091703588</v>
      </c>
      <c r="I707" s="17">
        <f t="shared" si="162"/>
        <v>135.37279925168477</v>
      </c>
      <c r="J707" s="18">
        <f t="shared" si="163"/>
        <v>-24.622799251684768</v>
      </c>
      <c r="K707" s="21">
        <f t="shared" si="170"/>
        <v>-24.99999255830069</v>
      </c>
      <c r="L707" s="22">
        <f t="shared" si="171"/>
        <v>0.3771933066159221</v>
      </c>
      <c r="M707" s="17">
        <f t="shared" si="164"/>
        <v>55.532734466495526</v>
      </c>
      <c r="N707" s="18">
        <f t="shared" si="165"/>
        <v>55.217265533504474</v>
      </c>
      <c r="O707" s="21">
        <f t="shared" si="172"/>
        <v>55.634716302036722</v>
      </c>
      <c r="P707" s="22">
        <f t="shared" si="173"/>
        <v>-0.41745076853224816</v>
      </c>
      <c r="Q707" s="17">
        <f t="shared" si="166"/>
        <v>104.38751999332848</v>
      </c>
      <c r="R707" s="18">
        <f t="shared" si="167"/>
        <v>6.3624800066715181</v>
      </c>
      <c r="S707" s="21">
        <f t="shared" si="174"/>
        <v>6.153833426767747</v>
      </c>
      <c r="T707" s="22">
        <f t="shared" si="175"/>
        <v>0.20864657990377111</v>
      </c>
    </row>
    <row r="708" spans="1:20" x14ac:dyDescent="0.25">
      <c r="A708">
        <v>1824</v>
      </c>
      <c r="B708" t="s">
        <v>694</v>
      </c>
      <c r="C708" s="8">
        <v>180.01</v>
      </c>
      <c r="D708" s="8">
        <v>111.04</v>
      </c>
      <c r="E708" s="17">
        <f t="shared" si="160"/>
        <v>202.79453268907903</v>
      </c>
      <c r="F708" s="18">
        <f t="shared" si="161"/>
        <v>-91.754532689079028</v>
      </c>
      <c r="G708" s="21">
        <f t="shared" si="168"/>
        <v>-92.01358320545458</v>
      </c>
      <c r="H708" s="22">
        <f t="shared" si="169"/>
        <v>0.25905051637555232</v>
      </c>
      <c r="I708" s="17">
        <f t="shared" si="162"/>
        <v>135.50222025569235</v>
      </c>
      <c r="J708" s="18">
        <f t="shared" si="163"/>
        <v>-24.462220255692344</v>
      </c>
      <c r="K708" s="21">
        <f t="shared" si="170"/>
        <v>-24.622799251684768</v>
      </c>
      <c r="L708" s="22">
        <f t="shared" si="171"/>
        <v>0.16057899599242376</v>
      </c>
      <c r="M708" s="17">
        <f t="shared" si="164"/>
        <v>55.781352081775339</v>
      </c>
      <c r="N708" s="18">
        <f t="shared" si="165"/>
        <v>55.258647918224668</v>
      </c>
      <c r="O708" s="21">
        <f t="shared" si="172"/>
        <v>55.217265533504474</v>
      </c>
      <c r="P708" s="22">
        <f t="shared" si="173"/>
        <v>4.1382384720193954E-2</v>
      </c>
      <c r="Q708" s="17">
        <f t="shared" si="166"/>
        <v>104.54222300634291</v>
      </c>
      <c r="R708" s="18">
        <f t="shared" si="167"/>
        <v>6.4977769936570979</v>
      </c>
      <c r="S708" s="21">
        <f t="shared" si="174"/>
        <v>6.3624800066715181</v>
      </c>
      <c r="T708" s="22">
        <f t="shared" si="175"/>
        <v>0.13529698698557979</v>
      </c>
    </row>
    <row r="709" spans="1:20" x14ac:dyDescent="0.25">
      <c r="A709">
        <v>1823</v>
      </c>
      <c r="B709" t="s">
        <v>695</v>
      </c>
      <c r="C709" s="8">
        <v>181.98</v>
      </c>
      <c r="D709" s="8">
        <v>112.03</v>
      </c>
      <c r="E709" s="17">
        <f t="shared" si="160"/>
        <v>202.97929172768556</v>
      </c>
      <c r="F709" s="18">
        <f t="shared" si="161"/>
        <v>-90.949291727685562</v>
      </c>
      <c r="G709" s="21">
        <f t="shared" si="168"/>
        <v>-91.754532689079028</v>
      </c>
      <c r="H709" s="22">
        <f t="shared" si="169"/>
        <v>0.80524096139346568</v>
      </c>
      <c r="I709" s="17">
        <f t="shared" si="162"/>
        <v>136.27482443113172</v>
      </c>
      <c r="J709" s="18">
        <f t="shared" si="163"/>
        <v>-24.244824431131718</v>
      </c>
      <c r="K709" s="21">
        <f t="shared" si="170"/>
        <v>-24.462220255692344</v>
      </c>
      <c r="L709" s="22">
        <f t="shared" si="171"/>
        <v>0.21739582456062578</v>
      </c>
      <c r="M709" s="17">
        <f t="shared" si="164"/>
        <v>57.265523906324631</v>
      </c>
      <c r="N709" s="18">
        <f t="shared" si="165"/>
        <v>54.76447609367537</v>
      </c>
      <c r="O709" s="21">
        <f t="shared" si="172"/>
        <v>55.258647918224668</v>
      </c>
      <c r="P709" s="22">
        <f t="shared" si="173"/>
        <v>-0.49417182454929787</v>
      </c>
      <c r="Q709" s="17">
        <f t="shared" si="166"/>
        <v>105.46575311433814</v>
      </c>
      <c r="R709" s="18">
        <f t="shared" si="167"/>
        <v>6.5642468856618592</v>
      </c>
      <c r="S709" s="21">
        <f t="shared" si="174"/>
        <v>6.4977769936570979</v>
      </c>
      <c r="T709" s="22">
        <f t="shared" si="175"/>
        <v>6.6469892004761277E-2</v>
      </c>
    </row>
    <row r="710" spans="1:20" x14ac:dyDescent="0.25">
      <c r="A710">
        <v>1822</v>
      </c>
      <c r="B710" t="s">
        <v>696</v>
      </c>
      <c r="C710" s="8">
        <v>182.07</v>
      </c>
      <c r="D710" s="8">
        <v>112.47</v>
      </c>
      <c r="E710" s="17">
        <f t="shared" si="160"/>
        <v>202.98773249594677</v>
      </c>
      <c r="F710" s="18">
        <f t="shared" si="161"/>
        <v>-90.517732495946774</v>
      </c>
      <c r="G710" s="21">
        <f t="shared" si="168"/>
        <v>-90.949291727685562</v>
      </c>
      <c r="H710" s="22">
        <f t="shared" si="169"/>
        <v>0.43155923173878818</v>
      </c>
      <c r="I710" s="17">
        <f t="shared" si="162"/>
        <v>136.31012106858836</v>
      </c>
      <c r="J710" s="18">
        <f t="shared" si="163"/>
        <v>-23.84012106858836</v>
      </c>
      <c r="K710" s="21">
        <f t="shared" si="170"/>
        <v>-24.244824431131718</v>
      </c>
      <c r="L710" s="22">
        <f t="shared" si="171"/>
        <v>0.40470336254335848</v>
      </c>
      <c r="M710" s="17">
        <f t="shared" si="164"/>
        <v>57.333328710491855</v>
      </c>
      <c r="N710" s="18">
        <f t="shared" si="165"/>
        <v>55.136671289508143</v>
      </c>
      <c r="O710" s="21">
        <f t="shared" si="172"/>
        <v>54.76447609367537</v>
      </c>
      <c r="P710" s="22">
        <f t="shared" si="173"/>
        <v>0.37219519583277361</v>
      </c>
      <c r="Q710" s="17">
        <f t="shared" si="166"/>
        <v>105.50794484516027</v>
      </c>
      <c r="R710" s="18">
        <f t="shared" si="167"/>
        <v>6.9620551548397316</v>
      </c>
      <c r="S710" s="21">
        <f t="shared" si="174"/>
        <v>6.5642468856618592</v>
      </c>
      <c r="T710" s="22">
        <f t="shared" si="175"/>
        <v>0.39780826917787238</v>
      </c>
    </row>
    <row r="711" spans="1:20" x14ac:dyDescent="0.25">
      <c r="A711">
        <v>1821</v>
      </c>
      <c r="B711" t="s">
        <v>697</v>
      </c>
      <c r="C711" s="8">
        <v>183.01</v>
      </c>
      <c r="D711" s="8">
        <v>113.9</v>
      </c>
      <c r="E711" s="17">
        <f t="shared" si="160"/>
        <v>203.07589163111945</v>
      </c>
      <c r="F711" s="18">
        <f t="shared" si="161"/>
        <v>-89.175891631119441</v>
      </c>
      <c r="G711" s="21">
        <f t="shared" si="168"/>
        <v>-90.517732495946774</v>
      </c>
      <c r="H711" s="22">
        <f t="shared" si="169"/>
        <v>1.3418408648273328</v>
      </c>
      <c r="I711" s="17">
        <f t="shared" si="162"/>
        <v>136.67877483757974</v>
      </c>
      <c r="J711" s="18">
        <f t="shared" si="163"/>
        <v>-22.778774837579732</v>
      </c>
      <c r="K711" s="21">
        <f t="shared" si="170"/>
        <v>-23.84012106858836</v>
      </c>
      <c r="L711" s="22">
        <f t="shared" si="171"/>
        <v>1.0613462310086277</v>
      </c>
      <c r="M711" s="17">
        <f t="shared" si="164"/>
        <v>58.041512220682904</v>
      </c>
      <c r="N711" s="18">
        <f t="shared" si="165"/>
        <v>55.858487779317102</v>
      </c>
      <c r="O711" s="21">
        <f t="shared" si="172"/>
        <v>55.136671289508143</v>
      </c>
      <c r="P711" s="22">
        <f t="shared" si="173"/>
        <v>0.72181648980895829</v>
      </c>
      <c r="Q711" s="17">
        <f t="shared" si="166"/>
        <v>105.94861403374682</v>
      </c>
      <c r="R711" s="18">
        <f t="shared" si="167"/>
        <v>7.9513859662531843</v>
      </c>
      <c r="S711" s="21">
        <f t="shared" si="174"/>
        <v>6.9620551548397316</v>
      </c>
      <c r="T711" s="22">
        <f t="shared" si="175"/>
        <v>0.98933081141345269</v>
      </c>
    </row>
    <row r="712" spans="1:20" x14ac:dyDescent="0.25">
      <c r="A712">
        <v>1820</v>
      </c>
      <c r="B712" t="s">
        <v>698</v>
      </c>
      <c r="C712" s="8">
        <v>184.02</v>
      </c>
      <c r="D712" s="8">
        <v>114.06</v>
      </c>
      <c r="E712" s="17">
        <f t="shared" si="160"/>
        <v>203.17061580827306</v>
      </c>
      <c r="F712" s="18">
        <f t="shared" si="161"/>
        <v>-89.110615808273053</v>
      </c>
      <c r="G712" s="21">
        <f t="shared" si="168"/>
        <v>-89.175891631119441</v>
      </c>
      <c r="H712" s="22">
        <f t="shared" si="169"/>
        <v>6.527582284638811E-2</v>
      </c>
      <c r="I712" s="17">
        <f t="shared" si="162"/>
        <v>137.07488154681516</v>
      </c>
      <c r="J712" s="18">
        <f t="shared" si="163"/>
        <v>-23.014881546815161</v>
      </c>
      <c r="K712" s="21">
        <f t="shared" si="170"/>
        <v>-22.778774837579732</v>
      </c>
      <c r="L712" s="22">
        <f t="shared" si="171"/>
        <v>-0.23610670923542898</v>
      </c>
      <c r="M712" s="17">
        <f t="shared" si="164"/>
        <v>58.802432800781787</v>
      </c>
      <c r="N712" s="18">
        <f t="shared" si="165"/>
        <v>55.257567199218215</v>
      </c>
      <c r="O712" s="21">
        <f t="shared" si="172"/>
        <v>55.858487779317102</v>
      </c>
      <c r="P712" s="22">
        <f t="shared" si="173"/>
        <v>-0.6009205800988866</v>
      </c>
      <c r="Q712" s="17">
        <f t="shared" si="166"/>
        <v>106.42209901297282</v>
      </c>
      <c r="R712" s="18">
        <f t="shared" si="167"/>
        <v>7.6379009870271801</v>
      </c>
      <c r="S712" s="21">
        <f t="shared" si="174"/>
        <v>7.9513859662531843</v>
      </c>
      <c r="T712" s="22">
        <f t="shared" si="175"/>
        <v>-0.31348497922600416</v>
      </c>
    </row>
    <row r="713" spans="1:20" x14ac:dyDescent="0.25">
      <c r="A713">
        <v>1819</v>
      </c>
      <c r="B713" t="s">
        <v>699</v>
      </c>
      <c r="C713" s="8">
        <v>184.24</v>
      </c>
      <c r="D713" s="8">
        <v>115.25</v>
      </c>
      <c r="E713" s="17">
        <f t="shared" si="160"/>
        <v>203.191248797356</v>
      </c>
      <c r="F713" s="18">
        <f t="shared" si="161"/>
        <v>-87.941248797355996</v>
      </c>
      <c r="G713" s="21">
        <f t="shared" si="168"/>
        <v>-89.110615808273053</v>
      </c>
      <c r="H713" s="22">
        <f t="shared" si="169"/>
        <v>1.1693670109170569</v>
      </c>
      <c r="I713" s="17">
        <f t="shared" si="162"/>
        <v>137.16116221615357</v>
      </c>
      <c r="J713" s="18">
        <f t="shared" si="163"/>
        <v>-21.911162216153571</v>
      </c>
      <c r="K713" s="21">
        <f t="shared" si="170"/>
        <v>-23.014881546815161</v>
      </c>
      <c r="L713" s="22">
        <f t="shared" si="171"/>
        <v>1.1037193306615904</v>
      </c>
      <c r="M713" s="17">
        <f t="shared" si="164"/>
        <v>58.968177877635014</v>
      </c>
      <c r="N713" s="18">
        <f t="shared" si="165"/>
        <v>56.281822122364986</v>
      </c>
      <c r="O713" s="21">
        <f t="shared" si="172"/>
        <v>55.257567199218215</v>
      </c>
      <c r="P713" s="22">
        <f t="shared" si="173"/>
        <v>1.0242549231467706</v>
      </c>
      <c r="Q713" s="17">
        <f t="shared" si="166"/>
        <v>106.52523435498244</v>
      </c>
      <c r="R713" s="18">
        <f t="shared" si="167"/>
        <v>8.7247656450175555</v>
      </c>
      <c r="S713" s="21">
        <f t="shared" si="174"/>
        <v>7.6379009870271801</v>
      </c>
      <c r="T713" s="22">
        <f t="shared" si="175"/>
        <v>1.0868646579903753</v>
      </c>
    </row>
    <row r="714" spans="1:20" x14ac:dyDescent="0.25">
      <c r="A714">
        <v>1818</v>
      </c>
      <c r="B714" t="s">
        <v>700</v>
      </c>
      <c r="C714" s="8">
        <v>183.02</v>
      </c>
      <c r="D714" s="8">
        <v>114.07</v>
      </c>
      <c r="E714" s="17">
        <f t="shared" si="160"/>
        <v>203.07682949425958</v>
      </c>
      <c r="F714" s="18">
        <f t="shared" si="161"/>
        <v>-89.006829494259591</v>
      </c>
      <c r="G714" s="21">
        <f t="shared" si="168"/>
        <v>-87.941248797355996</v>
      </c>
      <c r="H714" s="22">
        <f t="shared" si="169"/>
        <v>-1.065580696903595</v>
      </c>
      <c r="I714" s="17">
        <f t="shared" si="162"/>
        <v>136.68269668618603</v>
      </c>
      <c r="J714" s="18">
        <f t="shared" si="163"/>
        <v>-22.612696686186041</v>
      </c>
      <c r="K714" s="21">
        <f t="shared" si="170"/>
        <v>-21.911162216153571</v>
      </c>
      <c r="L714" s="22">
        <f t="shared" si="171"/>
        <v>-0.70153447003247038</v>
      </c>
      <c r="M714" s="17">
        <f t="shared" si="164"/>
        <v>58.049046087812599</v>
      </c>
      <c r="N714" s="18">
        <f t="shared" si="165"/>
        <v>56.020953912187395</v>
      </c>
      <c r="O714" s="21">
        <f t="shared" si="172"/>
        <v>56.281822122364986</v>
      </c>
      <c r="P714" s="22">
        <f t="shared" si="173"/>
        <v>-0.26086821017759121</v>
      </c>
      <c r="Q714" s="17">
        <f t="shared" si="166"/>
        <v>105.95330200383817</v>
      </c>
      <c r="R714" s="18">
        <f t="shared" si="167"/>
        <v>8.1166979961618182</v>
      </c>
      <c r="S714" s="21">
        <f t="shared" si="174"/>
        <v>8.7247656450175555</v>
      </c>
      <c r="T714" s="22">
        <f t="shared" si="175"/>
        <v>-0.60806764885573727</v>
      </c>
    </row>
    <row r="715" spans="1:20" x14ac:dyDescent="0.25">
      <c r="A715">
        <v>1817</v>
      </c>
      <c r="B715" t="s">
        <v>701</v>
      </c>
      <c r="C715" s="8">
        <v>184.1</v>
      </c>
      <c r="D715" s="8">
        <v>115.3</v>
      </c>
      <c r="E715" s="17">
        <f t="shared" si="160"/>
        <v>203.17811871339413</v>
      </c>
      <c r="F715" s="18">
        <f t="shared" si="161"/>
        <v>-87.87811871339413</v>
      </c>
      <c r="G715" s="21">
        <f t="shared" si="168"/>
        <v>-89.006829494259591</v>
      </c>
      <c r="H715" s="22">
        <f t="shared" si="169"/>
        <v>1.1287107808654611</v>
      </c>
      <c r="I715" s="17">
        <f t="shared" si="162"/>
        <v>137.10625633566548</v>
      </c>
      <c r="J715" s="18">
        <f t="shared" si="163"/>
        <v>-21.806256335665481</v>
      </c>
      <c r="K715" s="21">
        <f t="shared" si="170"/>
        <v>-22.612696686186041</v>
      </c>
      <c r="L715" s="22">
        <f t="shared" si="171"/>
        <v>0.8064403505205604</v>
      </c>
      <c r="M715" s="17">
        <f t="shared" si="164"/>
        <v>58.862703737819317</v>
      </c>
      <c r="N715" s="18">
        <f t="shared" si="165"/>
        <v>56.437296262180681</v>
      </c>
      <c r="O715" s="21">
        <f t="shared" si="172"/>
        <v>56.020953912187395</v>
      </c>
      <c r="P715" s="22">
        <f t="shared" si="173"/>
        <v>0.41634234999328612</v>
      </c>
      <c r="Q715" s="17">
        <f t="shared" si="166"/>
        <v>106.45960277370358</v>
      </c>
      <c r="R715" s="18">
        <f t="shared" si="167"/>
        <v>8.8403972262964174</v>
      </c>
      <c r="S715" s="21">
        <f t="shared" si="174"/>
        <v>8.1166979961618182</v>
      </c>
      <c r="T715" s="22">
        <f t="shared" si="175"/>
        <v>0.72369923013459925</v>
      </c>
    </row>
    <row r="716" spans="1:20" x14ac:dyDescent="0.25">
      <c r="A716">
        <v>1816</v>
      </c>
      <c r="B716" t="s">
        <v>702</v>
      </c>
      <c r="C716" s="8">
        <v>183.89</v>
      </c>
      <c r="D716" s="8">
        <v>115.66</v>
      </c>
      <c r="E716" s="17">
        <f t="shared" si="160"/>
        <v>203.1584235874513</v>
      </c>
      <c r="F716" s="18">
        <f t="shared" si="161"/>
        <v>-87.498423587451299</v>
      </c>
      <c r="G716" s="21">
        <f t="shared" si="168"/>
        <v>-87.87811871339413</v>
      </c>
      <c r="H716" s="22">
        <f t="shared" si="169"/>
        <v>0.37969512594283117</v>
      </c>
      <c r="I716" s="17">
        <f t="shared" si="162"/>
        <v>137.02389751493337</v>
      </c>
      <c r="J716" s="18">
        <f t="shared" si="163"/>
        <v>-21.36389751493337</v>
      </c>
      <c r="K716" s="21">
        <f t="shared" si="170"/>
        <v>-21.806256335665481</v>
      </c>
      <c r="L716" s="22">
        <f t="shared" si="171"/>
        <v>0.4423588207321103</v>
      </c>
      <c r="M716" s="17">
        <f t="shared" si="164"/>
        <v>58.704492528095784</v>
      </c>
      <c r="N716" s="18">
        <f t="shared" si="165"/>
        <v>56.955507471904212</v>
      </c>
      <c r="O716" s="21">
        <f t="shared" si="172"/>
        <v>56.437296262180681</v>
      </c>
      <c r="P716" s="22">
        <f t="shared" si="173"/>
        <v>0.51821120972353185</v>
      </c>
      <c r="Q716" s="17">
        <f t="shared" si="166"/>
        <v>106.36115540178531</v>
      </c>
      <c r="R716" s="18">
        <f t="shared" si="167"/>
        <v>9.2988445982146857</v>
      </c>
      <c r="S716" s="21">
        <f t="shared" si="174"/>
        <v>8.8403972262964174</v>
      </c>
      <c r="T716" s="22">
        <f t="shared" si="175"/>
        <v>0.45844737191826823</v>
      </c>
    </row>
    <row r="717" spans="1:20" x14ac:dyDescent="0.25">
      <c r="A717">
        <v>1815</v>
      </c>
      <c r="B717" t="s">
        <v>703</v>
      </c>
      <c r="C717" s="8">
        <v>184.91</v>
      </c>
      <c r="D717" s="8">
        <v>116.51</v>
      </c>
      <c r="E717" s="17">
        <f t="shared" si="160"/>
        <v>203.25408562774504</v>
      </c>
      <c r="F717" s="18">
        <f t="shared" si="161"/>
        <v>-86.744085627745037</v>
      </c>
      <c r="G717" s="21">
        <f t="shared" si="168"/>
        <v>-87.498423587451299</v>
      </c>
      <c r="H717" s="22">
        <f t="shared" si="169"/>
        <v>0.7543379597062625</v>
      </c>
      <c r="I717" s="17">
        <f t="shared" si="162"/>
        <v>137.42392607277509</v>
      </c>
      <c r="J717" s="18">
        <f t="shared" si="163"/>
        <v>-20.913926072775084</v>
      </c>
      <c r="K717" s="21">
        <f t="shared" si="170"/>
        <v>-21.36389751493337</v>
      </c>
      <c r="L717" s="22">
        <f t="shared" si="171"/>
        <v>0.44997144215828655</v>
      </c>
      <c r="M717" s="17">
        <f t="shared" si="164"/>
        <v>59.472946975324362</v>
      </c>
      <c r="N717" s="18">
        <f t="shared" si="165"/>
        <v>57.037053024675643</v>
      </c>
      <c r="O717" s="21">
        <f t="shared" si="172"/>
        <v>56.955507471904212</v>
      </c>
      <c r="P717" s="22">
        <f t="shared" si="173"/>
        <v>8.1545552771430607E-2</v>
      </c>
      <c r="Q717" s="17">
        <f t="shared" si="166"/>
        <v>106.83932835110264</v>
      </c>
      <c r="R717" s="18">
        <f t="shared" si="167"/>
        <v>9.6706716488973683</v>
      </c>
      <c r="S717" s="21">
        <f t="shared" si="174"/>
        <v>9.2988445982146857</v>
      </c>
      <c r="T717" s="22">
        <f t="shared" si="175"/>
        <v>0.37182705068268262</v>
      </c>
    </row>
    <row r="718" spans="1:20" x14ac:dyDescent="0.25">
      <c r="A718">
        <v>1814</v>
      </c>
      <c r="B718" t="s">
        <v>704</v>
      </c>
      <c r="C718" s="8">
        <v>184.84</v>
      </c>
      <c r="D718" s="8">
        <v>116.63</v>
      </c>
      <c r="E718" s="17">
        <f t="shared" si="160"/>
        <v>203.24752058576408</v>
      </c>
      <c r="F718" s="18">
        <f t="shared" si="161"/>
        <v>-86.617520585764083</v>
      </c>
      <c r="G718" s="21">
        <f t="shared" si="168"/>
        <v>-86.744085627745037</v>
      </c>
      <c r="H718" s="22">
        <f t="shared" si="169"/>
        <v>0.1265650419809532</v>
      </c>
      <c r="I718" s="17">
        <f t="shared" si="162"/>
        <v>137.39647313253101</v>
      </c>
      <c r="J718" s="18">
        <f t="shared" si="163"/>
        <v>-20.766473132531019</v>
      </c>
      <c r="K718" s="21">
        <f t="shared" si="170"/>
        <v>-20.913926072775084</v>
      </c>
      <c r="L718" s="22">
        <f t="shared" si="171"/>
        <v>0.14745294024406519</v>
      </c>
      <c r="M718" s="17">
        <f t="shared" si="164"/>
        <v>59.420209905416527</v>
      </c>
      <c r="N718" s="18">
        <f t="shared" si="165"/>
        <v>57.209790094583468</v>
      </c>
      <c r="O718" s="21">
        <f t="shared" si="172"/>
        <v>57.037053024675643</v>
      </c>
      <c r="P718" s="22">
        <f t="shared" si="173"/>
        <v>0.172737069907825</v>
      </c>
      <c r="Q718" s="17">
        <f t="shared" si="166"/>
        <v>106.80651256046322</v>
      </c>
      <c r="R718" s="18">
        <f t="shared" si="167"/>
        <v>9.8234874395367768</v>
      </c>
      <c r="S718" s="21">
        <f t="shared" si="174"/>
        <v>9.6706716488973683</v>
      </c>
      <c r="T718" s="22">
        <f t="shared" si="175"/>
        <v>0.15281579063940853</v>
      </c>
    </row>
    <row r="719" spans="1:20" x14ac:dyDescent="0.25">
      <c r="A719">
        <v>1813</v>
      </c>
      <c r="B719" t="s">
        <v>705</v>
      </c>
      <c r="C719" s="8">
        <v>184.85</v>
      </c>
      <c r="D719" s="8">
        <v>117.35</v>
      </c>
      <c r="E719" s="17">
        <f t="shared" si="160"/>
        <v>203.24845844890422</v>
      </c>
      <c r="F719" s="18">
        <f t="shared" si="161"/>
        <v>-85.898458448904222</v>
      </c>
      <c r="G719" s="21">
        <f t="shared" si="168"/>
        <v>-86.617520585764083</v>
      </c>
      <c r="H719" s="22">
        <f t="shared" si="169"/>
        <v>0.71906213685986131</v>
      </c>
      <c r="I719" s="17">
        <f t="shared" si="162"/>
        <v>137.40039498113731</v>
      </c>
      <c r="J719" s="18">
        <f t="shared" si="163"/>
        <v>-20.050394981137316</v>
      </c>
      <c r="K719" s="21">
        <f t="shared" si="170"/>
        <v>-20.766473132531019</v>
      </c>
      <c r="L719" s="22">
        <f t="shared" si="171"/>
        <v>0.71607815139370246</v>
      </c>
      <c r="M719" s="17">
        <f t="shared" si="164"/>
        <v>59.427743772546194</v>
      </c>
      <c r="N719" s="18">
        <f t="shared" si="165"/>
        <v>57.922256227453801</v>
      </c>
      <c r="O719" s="21">
        <f t="shared" si="172"/>
        <v>57.209790094583468</v>
      </c>
      <c r="P719" s="22">
        <f t="shared" si="173"/>
        <v>0.71246613287033256</v>
      </c>
      <c r="Q719" s="17">
        <f t="shared" si="166"/>
        <v>106.81120053055456</v>
      </c>
      <c r="R719" s="18">
        <f t="shared" si="167"/>
        <v>10.538799469445436</v>
      </c>
      <c r="S719" s="21">
        <f t="shared" si="174"/>
        <v>9.8234874395367768</v>
      </c>
      <c r="T719" s="22">
        <f t="shared" si="175"/>
        <v>0.7153120299086595</v>
      </c>
    </row>
    <row r="720" spans="1:20" x14ac:dyDescent="0.25">
      <c r="A720">
        <v>1812</v>
      </c>
      <c r="B720" t="s">
        <v>706</v>
      </c>
      <c r="C720" s="8">
        <v>185.82</v>
      </c>
      <c r="D720" s="8">
        <v>117.99</v>
      </c>
      <c r="E720" s="17">
        <f t="shared" ref="E720:E783" si="176">+$G$3*$C720+$G$4</f>
        <v>203.33943117349727</v>
      </c>
      <c r="F720" s="18">
        <f t="shared" ref="F720:F783" si="177">+$D720-E720</f>
        <v>-85.34943117349728</v>
      </c>
      <c r="G720" s="21">
        <f t="shared" si="168"/>
        <v>-85.898458448904222</v>
      </c>
      <c r="H720" s="22">
        <f t="shared" si="169"/>
        <v>0.54902727540694229</v>
      </c>
      <c r="I720" s="17">
        <f t="shared" ref="I720:I783" si="178">+$G$5*$C720+$G$6</f>
        <v>137.78081429594755</v>
      </c>
      <c r="J720" s="18">
        <f t="shared" ref="J720:J783" si="179">+$D720-I720</f>
        <v>-19.790814295947555</v>
      </c>
      <c r="K720" s="21">
        <f t="shared" si="170"/>
        <v>-20.050394981137316</v>
      </c>
      <c r="L720" s="22">
        <f t="shared" si="171"/>
        <v>0.25958068518976063</v>
      </c>
      <c r="M720" s="17">
        <f t="shared" ref="M720:M783" si="180">+$G$7*$C720+$G$8</f>
        <v>60.158528884126298</v>
      </c>
      <c r="N720" s="18">
        <f t="shared" ref="N720:N783" si="181">+$D720-M720</f>
        <v>57.831471115873697</v>
      </c>
      <c r="O720" s="21">
        <f t="shared" si="172"/>
        <v>57.922256227453801</v>
      </c>
      <c r="P720" s="22">
        <f t="shared" si="173"/>
        <v>-9.0785111580103717E-2</v>
      </c>
      <c r="Q720" s="17">
        <f t="shared" ref="Q720:Q783" si="182">+$G$9*$C720+$G$10</f>
        <v>107.26593362941516</v>
      </c>
      <c r="R720" s="18">
        <f t="shared" ref="R720:R783" si="183">+$D720-Q720</f>
        <v>10.724066370584836</v>
      </c>
      <c r="S720" s="21">
        <f t="shared" si="174"/>
        <v>10.538799469445436</v>
      </c>
      <c r="T720" s="22">
        <f t="shared" si="175"/>
        <v>0.18526690113939992</v>
      </c>
    </row>
    <row r="721" spans="1:20" x14ac:dyDescent="0.25">
      <c r="A721">
        <v>1811</v>
      </c>
      <c r="B721" t="s">
        <v>707</v>
      </c>
      <c r="C721" s="8">
        <v>186.29</v>
      </c>
      <c r="D721" s="8">
        <v>117.52</v>
      </c>
      <c r="E721" s="17">
        <f t="shared" si="176"/>
        <v>203.38351074108363</v>
      </c>
      <c r="F721" s="18">
        <f t="shared" si="177"/>
        <v>-85.86351074108363</v>
      </c>
      <c r="G721" s="21">
        <f t="shared" ref="G721:G784" si="184">+F720</f>
        <v>-85.34943117349728</v>
      </c>
      <c r="H721" s="22">
        <f t="shared" ref="H721:H784" si="185">+F721-G721</f>
        <v>-0.51407956758635009</v>
      </c>
      <c r="I721" s="17">
        <f t="shared" si="178"/>
        <v>137.96514118044325</v>
      </c>
      <c r="J721" s="18">
        <f t="shared" si="179"/>
        <v>-20.445141180443258</v>
      </c>
      <c r="K721" s="21">
        <f t="shared" ref="K721:K784" si="186">+J720</f>
        <v>-19.790814295947555</v>
      </c>
      <c r="L721" s="22">
        <f t="shared" ref="L721:L784" si="187">+J721-K721</f>
        <v>-0.65432688449570264</v>
      </c>
      <c r="M721" s="17">
        <f t="shared" si="180"/>
        <v>60.512620639221836</v>
      </c>
      <c r="N721" s="18">
        <f t="shared" si="181"/>
        <v>57.00737936077816</v>
      </c>
      <c r="O721" s="21">
        <f t="shared" ref="O721:O784" si="188">+N720</f>
        <v>57.831471115873697</v>
      </c>
      <c r="P721" s="22">
        <f t="shared" ref="P721:P784" si="189">+N721-O721</f>
        <v>-0.82409175509553734</v>
      </c>
      <c r="Q721" s="17">
        <f t="shared" si="182"/>
        <v>107.48626822370845</v>
      </c>
      <c r="R721" s="18">
        <f t="shared" si="183"/>
        <v>10.033731776291546</v>
      </c>
      <c r="S721" s="21">
        <f t="shared" ref="S721:S784" si="190">+R720</f>
        <v>10.724066370584836</v>
      </c>
      <c r="T721" s="22">
        <f t="shared" ref="T721:T784" si="191">+R721-S721</f>
        <v>-0.69033459429329014</v>
      </c>
    </row>
    <row r="722" spans="1:20" x14ac:dyDescent="0.25">
      <c r="A722">
        <v>1810</v>
      </c>
      <c r="B722" t="s">
        <v>708</v>
      </c>
      <c r="C722" s="8">
        <v>184.98</v>
      </c>
      <c r="D722" s="8">
        <v>116.89</v>
      </c>
      <c r="E722" s="17">
        <f t="shared" si="176"/>
        <v>203.26065066972598</v>
      </c>
      <c r="F722" s="18">
        <f t="shared" si="177"/>
        <v>-86.370650669725975</v>
      </c>
      <c r="G722" s="21">
        <f t="shared" si="184"/>
        <v>-85.86351074108363</v>
      </c>
      <c r="H722" s="22">
        <f t="shared" si="185"/>
        <v>-0.50713992864234569</v>
      </c>
      <c r="I722" s="17">
        <f t="shared" si="178"/>
        <v>137.45137901301911</v>
      </c>
      <c r="J722" s="18">
        <f t="shared" si="179"/>
        <v>-20.561379013019106</v>
      </c>
      <c r="K722" s="21">
        <f t="shared" si="186"/>
        <v>-20.445141180443258</v>
      </c>
      <c r="L722" s="22">
        <f t="shared" si="187"/>
        <v>-0.11623783257584819</v>
      </c>
      <c r="M722" s="17">
        <f t="shared" si="180"/>
        <v>59.525684045232197</v>
      </c>
      <c r="N722" s="18">
        <f t="shared" si="181"/>
        <v>57.364315954767804</v>
      </c>
      <c r="O722" s="21">
        <f t="shared" si="188"/>
        <v>57.00737936077816</v>
      </c>
      <c r="P722" s="22">
        <f t="shared" si="189"/>
        <v>0.35693659398964428</v>
      </c>
      <c r="Q722" s="17">
        <f t="shared" si="182"/>
        <v>106.87214414174207</v>
      </c>
      <c r="R722" s="18">
        <f t="shared" si="183"/>
        <v>10.017855858257931</v>
      </c>
      <c r="S722" s="21">
        <f t="shared" si="190"/>
        <v>10.033731776291546</v>
      </c>
      <c r="T722" s="22">
        <f t="shared" si="191"/>
        <v>-1.5875918033614767E-2</v>
      </c>
    </row>
    <row r="723" spans="1:20" x14ac:dyDescent="0.25">
      <c r="A723">
        <v>1809</v>
      </c>
      <c r="B723" t="s">
        <v>709</v>
      </c>
      <c r="C723" s="8">
        <v>187.58</v>
      </c>
      <c r="D723" s="8">
        <v>119.83</v>
      </c>
      <c r="E723" s="17">
        <f t="shared" si="176"/>
        <v>203.504495086161</v>
      </c>
      <c r="F723" s="18">
        <f t="shared" si="177"/>
        <v>-83.674495086161002</v>
      </c>
      <c r="G723" s="21">
        <f t="shared" si="184"/>
        <v>-86.370650669725975</v>
      </c>
      <c r="H723" s="22">
        <f t="shared" si="185"/>
        <v>2.6961555835649733</v>
      </c>
      <c r="I723" s="17">
        <f t="shared" si="178"/>
        <v>138.47105965065484</v>
      </c>
      <c r="J723" s="18">
        <f t="shared" si="179"/>
        <v>-18.641059650654839</v>
      </c>
      <c r="K723" s="21">
        <f t="shared" si="186"/>
        <v>-20.561379013019106</v>
      </c>
      <c r="L723" s="22">
        <f t="shared" si="187"/>
        <v>1.9203193623642676</v>
      </c>
      <c r="M723" s="17">
        <f t="shared" si="180"/>
        <v>61.484489498952087</v>
      </c>
      <c r="N723" s="18">
        <f t="shared" si="181"/>
        <v>58.345510501047912</v>
      </c>
      <c r="O723" s="21">
        <f t="shared" si="188"/>
        <v>57.364315954767804</v>
      </c>
      <c r="P723" s="22">
        <f t="shared" si="189"/>
        <v>0.98119454628010772</v>
      </c>
      <c r="Q723" s="17">
        <f t="shared" si="182"/>
        <v>108.09101636549214</v>
      </c>
      <c r="R723" s="18">
        <f t="shared" si="183"/>
        <v>11.738983634507861</v>
      </c>
      <c r="S723" s="21">
        <f t="shared" si="190"/>
        <v>10.017855858257931</v>
      </c>
      <c r="T723" s="22">
        <f t="shared" si="191"/>
        <v>1.7211277762499293</v>
      </c>
    </row>
    <row r="724" spans="1:20" x14ac:dyDescent="0.25">
      <c r="A724">
        <v>1808</v>
      </c>
      <c r="B724" t="s">
        <v>710</v>
      </c>
      <c r="C724" s="8">
        <v>187.75</v>
      </c>
      <c r="D724" s="8">
        <v>119.76</v>
      </c>
      <c r="E724" s="17">
        <f t="shared" si="176"/>
        <v>203.52043875954328</v>
      </c>
      <c r="F724" s="18">
        <f t="shared" si="177"/>
        <v>-83.760438759543277</v>
      </c>
      <c r="G724" s="21">
        <f t="shared" si="184"/>
        <v>-83.674495086161002</v>
      </c>
      <c r="H724" s="22">
        <f t="shared" si="185"/>
        <v>-8.594367338227471E-2</v>
      </c>
      <c r="I724" s="17">
        <f t="shared" si="178"/>
        <v>138.53773107696179</v>
      </c>
      <c r="J724" s="18">
        <f t="shared" si="179"/>
        <v>-18.777731076961786</v>
      </c>
      <c r="K724" s="21">
        <f t="shared" si="186"/>
        <v>-18.641059650654839</v>
      </c>
      <c r="L724" s="22">
        <f t="shared" si="187"/>
        <v>-0.13667142630694684</v>
      </c>
      <c r="M724" s="17">
        <f t="shared" si="180"/>
        <v>61.61256524015684</v>
      </c>
      <c r="N724" s="18">
        <f t="shared" si="181"/>
        <v>58.147434759843165</v>
      </c>
      <c r="O724" s="21">
        <f t="shared" si="188"/>
        <v>58.345510501047912</v>
      </c>
      <c r="P724" s="22">
        <f t="shared" si="189"/>
        <v>-0.19807574120474669</v>
      </c>
      <c r="Q724" s="17">
        <f t="shared" si="182"/>
        <v>108.17071185704502</v>
      </c>
      <c r="R724" s="18">
        <f t="shared" si="183"/>
        <v>11.589288142954985</v>
      </c>
      <c r="S724" s="21">
        <f t="shared" si="190"/>
        <v>11.738983634507861</v>
      </c>
      <c r="T724" s="22">
        <f t="shared" si="191"/>
        <v>-0.14969549155287609</v>
      </c>
    </row>
    <row r="725" spans="1:20" x14ac:dyDescent="0.25">
      <c r="A725">
        <v>1807</v>
      </c>
      <c r="B725" t="s">
        <v>711</v>
      </c>
      <c r="C725" s="8">
        <v>188.18</v>
      </c>
      <c r="D725" s="8">
        <v>119.74</v>
      </c>
      <c r="E725" s="17">
        <f t="shared" si="176"/>
        <v>203.56076687456908</v>
      </c>
      <c r="F725" s="18">
        <f t="shared" si="177"/>
        <v>-83.820766874569088</v>
      </c>
      <c r="G725" s="21">
        <f t="shared" si="184"/>
        <v>-83.760438759543277</v>
      </c>
      <c r="H725" s="22">
        <f t="shared" si="185"/>
        <v>-6.0328115025811258E-2</v>
      </c>
      <c r="I725" s="17">
        <f t="shared" si="178"/>
        <v>138.70637056703231</v>
      </c>
      <c r="J725" s="18">
        <f t="shared" si="179"/>
        <v>-18.966370567032314</v>
      </c>
      <c r="K725" s="21">
        <f t="shared" si="186"/>
        <v>-18.777731076961786</v>
      </c>
      <c r="L725" s="22">
        <f t="shared" si="187"/>
        <v>-0.18863949007052838</v>
      </c>
      <c r="M725" s="17">
        <f t="shared" si="180"/>
        <v>61.9365215267336</v>
      </c>
      <c r="N725" s="18">
        <f t="shared" si="181"/>
        <v>57.803478473266395</v>
      </c>
      <c r="O725" s="21">
        <f t="shared" si="188"/>
        <v>58.147434759843165</v>
      </c>
      <c r="P725" s="22">
        <f t="shared" si="189"/>
        <v>-0.3439562865767698</v>
      </c>
      <c r="Q725" s="17">
        <f t="shared" si="182"/>
        <v>108.37229457097293</v>
      </c>
      <c r="R725" s="18">
        <f t="shared" si="183"/>
        <v>11.367705429027069</v>
      </c>
      <c r="S725" s="21">
        <f t="shared" si="190"/>
        <v>11.589288142954985</v>
      </c>
      <c r="T725" s="22">
        <f t="shared" si="191"/>
        <v>-0.22158271392791562</v>
      </c>
    </row>
    <row r="726" spans="1:20" x14ac:dyDescent="0.25">
      <c r="A726">
        <v>1806</v>
      </c>
      <c r="B726" t="s">
        <v>712</v>
      </c>
      <c r="C726" s="8">
        <v>188.26</v>
      </c>
      <c r="D726" s="8">
        <v>119.7</v>
      </c>
      <c r="E726" s="17">
        <f t="shared" si="176"/>
        <v>203.56826977969016</v>
      </c>
      <c r="F726" s="18">
        <f t="shared" si="177"/>
        <v>-83.868269779690152</v>
      </c>
      <c r="G726" s="21">
        <f t="shared" si="184"/>
        <v>-83.820766874569088</v>
      </c>
      <c r="H726" s="22">
        <f t="shared" si="185"/>
        <v>-4.7502905121064032E-2</v>
      </c>
      <c r="I726" s="17">
        <f t="shared" si="178"/>
        <v>138.73774535588262</v>
      </c>
      <c r="J726" s="18">
        <f t="shared" si="179"/>
        <v>-19.03774535588262</v>
      </c>
      <c r="K726" s="21">
        <f t="shared" si="186"/>
        <v>-18.966370567032314</v>
      </c>
      <c r="L726" s="22">
        <f t="shared" si="187"/>
        <v>-7.1374788850306459E-2</v>
      </c>
      <c r="M726" s="17">
        <f t="shared" si="180"/>
        <v>61.996792463771129</v>
      </c>
      <c r="N726" s="18">
        <f t="shared" si="181"/>
        <v>57.703207536228874</v>
      </c>
      <c r="O726" s="21">
        <f t="shared" si="188"/>
        <v>57.803478473266395</v>
      </c>
      <c r="P726" s="22">
        <f t="shared" si="189"/>
        <v>-0.10027093703752143</v>
      </c>
      <c r="Q726" s="17">
        <f t="shared" si="182"/>
        <v>108.40979833170368</v>
      </c>
      <c r="R726" s="18">
        <f t="shared" si="183"/>
        <v>11.290201668296319</v>
      </c>
      <c r="S726" s="21">
        <f t="shared" si="190"/>
        <v>11.367705429027069</v>
      </c>
      <c r="T726" s="22">
        <f t="shared" si="191"/>
        <v>-7.7503760730749605E-2</v>
      </c>
    </row>
    <row r="727" spans="1:20" x14ac:dyDescent="0.25">
      <c r="A727">
        <v>1805</v>
      </c>
      <c r="B727" t="s">
        <v>713</v>
      </c>
      <c r="C727" s="8">
        <v>188.16</v>
      </c>
      <c r="D727" s="8">
        <v>119.3</v>
      </c>
      <c r="E727" s="17">
        <f t="shared" si="176"/>
        <v>203.55889114828881</v>
      </c>
      <c r="F727" s="18">
        <f t="shared" si="177"/>
        <v>-84.258891148288811</v>
      </c>
      <c r="G727" s="21">
        <f t="shared" si="184"/>
        <v>-83.868269779690152</v>
      </c>
      <c r="H727" s="22">
        <f t="shared" si="185"/>
        <v>-0.39062136859865859</v>
      </c>
      <c r="I727" s="17">
        <f t="shared" si="178"/>
        <v>138.69852686981972</v>
      </c>
      <c r="J727" s="18">
        <f t="shared" si="179"/>
        <v>-19.398526869819719</v>
      </c>
      <c r="K727" s="21">
        <f t="shared" si="186"/>
        <v>-19.03774535588262</v>
      </c>
      <c r="L727" s="22">
        <f t="shared" si="187"/>
        <v>-0.36078151393709845</v>
      </c>
      <c r="M727" s="17">
        <f t="shared" si="180"/>
        <v>61.92145379247421</v>
      </c>
      <c r="N727" s="18">
        <f t="shared" si="181"/>
        <v>57.378546207525787</v>
      </c>
      <c r="O727" s="21">
        <f t="shared" si="188"/>
        <v>57.703207536228874</v>
      </c>
      <c r="P727" s="22">
        <f t="shared" si="189"/>
        <v>-0.32466132870308684</v>
      </c>
      <c r="Q727" s="17">
        <f t="shared" si="182"/>
        <v>108.36291863079022</v>
      </c>
      <c r="R727" s="18">
        <f t="shared" si="183"/>
        <v>10.937081369209778</v>
      </c>
      <c r="S727" s="21">
        <f t="shared" si="190"/>
        <v>11.290201668296319</v>
      </c>
      <c r="T727" s="22">
        <f t="shared" si="191"/>
        <v>-0.35312029908654097</v>
      </c>
    </row>
    <row r="728" spans="1:20" x14ac:dyDescent="0.25">
      <c r="A728">
        <v>1804</v>
      </c>
      <c r="B728" t="s">
        <v>714</v>
      </c>
      <c r="C728" s="8">
        <v>187.23</v>
      </c>
      <c r="D728" s="8">
        <v>118.06</v>
      </c>
      <c r="E728" s="17">
        <f t="shared" si="176"/>
        <v>203.47166987625627</v>
      </c>
      <c r="F728" s="18">
        <f t="shared" si="177"/>
        <v>-85.411669876256269</v>
      </c>
      <c r="G728" s="21">
        <f t="shared" si="184"/>
        <v>-84.258891148288811</v>
      </c>
      <c r="H728" s="22">
        <f t="shared" si="185"/>
        <v>-1.1527787279674584</v>
      </c>
      <c r="I728" s="17">
        <f t="shared" si="178"/>
        <v>138.33379494943463</v>
      </c>
      <c r="J728" s="18">
        <f t="shared" si="179"/>
        <v>-20.273794949434631</v>
      </c>
      <c r="K728" s="21">
        <f t="shared" si="186"/>
        <v>-19.398526869819719</v>
      </c>
      <c r="L728" s="22">
        <f t="shared" si="187"/>
        <v>-0.87526807961491215</v>
      </c>
      <c r="M728" s="17">
        <f t="shared" si="180"/>
        <v>61.220804149412857</v>
      </c>
      <c r="N728" s="18">
        <f t="shared" si="181"/>
        <v>56.839195850587146</v>
      </c>
      <c r="O728" s="21">
        <f t="shared" si="188"/>
        <v>57.378546207525787</v>
      </c>
      <c r="P728" s="22">
        <f t="shared" si="189"/>
        <v>-0.53935035693864108</v>
      </c>
      <c r="Q728" s="17">
        <f t="shared" si="182"/>
        <v>107.926937412295</v>
      </c>
      <c r="R728" s="18">
        <f t="shared" si="183"/>
        <v>10.133062587704998</v>
      </c>
      <c r="S728" s="21">
        <f t="shared" si="190"/>
        <v>10.937081369209778</v>
      </c>
      <c r="T728" s="22">
        <f t="shared" si="191"/>
        <v>-0.80401878150478012</v>
      </c>
    </row>
    <row r="729" spans="1:20" x14ac:dyDescent="0.25">
      <c r="A729">
        <v>1803</v>
      </c>
      <c r="B729" t="s">
        <v>715</v>
      </c>
      <c r="C729" s="8">
        <v>187.28</v>
      </c>
      <c r="D729" s="8">
        <v>118.42</v>
      </c>
      <c r="E729" s="17">
        <f t="shared" si="176"/>
        <v>203.47635919195696</v>
      </c>
      <c r="F729" s="18">
        <f t="shared" si="177"/>
        <v>-85.056359191956957</v>
      </c>
      <c r="G729" s="21">
        <f t="shared" si="184"/>
        <v>-85.411669876256269</v>
      </c>
      <c r="H729" s="22">
        <f t="shared" si="185"/>
        <v>0.35531068429931167</v>
      </c>
      <c r="I729" s="17">
        <f t="shared" si="178"/>
        <v>138.35340419246609</v>
      </c>
      <c r="J729" s="18">
        <f t="shared" si="179"/>
        <v>-19.933404192466085</v>
      </c>
      <c r="K729" s="21">
        <f t="shared" si="186"/>
        <v>-20.273794949434631</v>
      </c>
      <c r="L729" s="22">
        <f t="shared" si="187"/>
        <v>0.34039075696854582</v>
      </c>
      <c r="M729" s="17">
        <f t="shared" si="180"/>
        <v>61.25847348506133</v>
      </c>
      <c r="N729" s="18">
        <f t="shared" si="181"/>
        <v>57.161526514938672</v>
      </c>
      <c r="O729" s="21">
        <f t="shared" si="188"/>
        <v>56.839195850587146</v>
      </c>
      <c r="P729" s="22">
        <f t="shared" si="189"/>
        <v>0.3223306643515258</v>
      </c>
      <c r="Q729" s="17">
        <f t="shared" si="182"/>
        <v>107.95037726275174</v>
      </c>
      <c r="R729" s="18">
        <f t="shared" si="183"/>
        <v>10.469622737248258</v>
      </c>
      <c r="S729" s="21">
        <f t="shared" si="190"/>
        <v>10.133062587704998</v>
      </c>
      <c r="T729" s="22">
        <f t="shared" si="191"/>
        <v>0.33656014954325997</v>
      </c>
    </row>
    <row r="730" spans="1:20" x14ac:dyDescent="0.25">
      <c r="A730">
        <v>1802</v>
      </c>
      <c r="B730" t="s">
        <v>716</v>
      </c>
      <c r="C730" s="8">
        <v>185.18</v>
      </c>
      <c r="D730" s="8">
        <v>117.05</v>
      </c>
      <c r="E730" s="17">
        <f t="shared" si="176"/>
        <v>203.27940793252867</v>
      </c>
      <c r="F730" s="18">
        <f t="shared" si="177"/>
        <v>-86.229407932528673</v>
      </c>
      <c r="G730" s="21">
        <f t="shared" si="184"/>
        <v>-85.056359191956957</v>
      </c>
      <c r="H730" s="22">
        <f t="shared" si="185"/>
        <v>-1.1730487405717156</v>
      </c>
      <c r="I730" s="17">
        <f t="shared" si="178"/>
        <v>137.52981598514492</v>
      </c>
      <c r="J730" s="18">
        <f t="shared" si="179"/>
        <v>-20.479815985144924</v>
      </c>
      <c r="K730" s="21">
        <f t="shared" si="186"/>
        <v>-19.933404192466085</v>
      </c>
      <c r="L730" s="22">
        <f t="shared" si="187"/>
        <v>-0.54641179267883899</v>
      </c>
      <c r="M730" s="17">
        <f t="shared" si="180"/>
        <v>59.676361387826034</v>
      </c>
      <c r="N730" s="18">
        <f t="shared" si="181"/>
        <v>57.373638612173963</v>
      </c>
      <c r="O730" s="21">
        <f t="shared" si="188"/>
        <v>57.161526514938672</v>
      </c>
      <c r="P730" s="22">
        <f t="shared" si="189"/>
        <v>0.21211209723529123</v>
      </c>
      <c r="Q730" s="17">
        <f t="shared" si="182"/>
        <v>106.965903543569</v>
      </c>
      <c r="R730" s="18">
        <f t="shared" si="183"/>
        <v>10.084096456430999</v>
      </c>
      <c r="S730" s="21">
        <f t="shared" si="190"/>
        <v>10.469622737248258</v>
      </c>
      <c r="T730" s="22">
        <f t="shared" si="191"/>
        <v>-0.3855262808172597</v>
      </c>
    </row>
    <row r="731" spans="1:20" x14ac:dyDescent="0.25">
      <c r="A731">
        <v>1801</v>
      </c>
      <c r="B731" t="s">
        <v>717</v>
      </c>
      <c r="C731" s="8">
        <v>184.66</v>
      </c>
      <c r="D731" s="8">
        <v>117.54</v>
      </c>
      <c r="E731" s="17">
        <f t="shared" si="176"/>
        <v>203.23063904924166</v>
      </c>
      <c r="F731" s="18">
        <f t="shared" si="177"/>
        <v>-85.690639049241653</v>
      </c>
      <c r="G731" s="21">
        <f t="shared" si="184"/>
        <v>-86.229407932528673</v>
      </c>
      <c r="H731" s="22">
        <f t="shared" si="185"/>
        <v>0.53876888328701966</v>
      </c>
      <c r="I731" s="17">
        <f t="shared" si="178"/>
        <v>137.32587985761779</v>
      </c>
      <c r="J731" s="18">
        <f t="shared" si="179"/>
        <v>-19.785879857617786</v>
      </c>
      <c r="K731" s="21">
        <f t="shared" si="186"/>
        <v>-20.479815985144924</v>
      </c>
      <c r="L731" s="22">
        <f t="shared" si="187"/>
        <v>0.69393612752713807</v>
      </c>
      <c r="M731" s="17">
        <f t="shared" si="180"/>
        <v>59.284600297082051</v>
      </c>
      <c r="N731" s="18">
        <f t="shared" si="181"/>
        <v>58.255399702917956</v>
      </c>
      <c r="O731" s="21">
        <f t="shared" si="188"/>
        <v>57.373638612173963</v>
      </c>
      <c r="P731" s="22">
        <f t="shared" si="189"/>
        <v>0.88176109074399278</v>
      </c>
      <c r="Q731" s="17">
        <f t="shared" si="182"/>
        <v>106.72212909881898</v>
      </c>
      <c r="R731" s="18">
        <f t="shared" si="183"/>
        <v>10.817870901181024</v>
      </c>
      <c r="S731" s="21">
        <f t="shared" si="190"/>
        <v>10.084096456430999</v>
      </c>
      <c r="T731" s="22">
        <f t="shared" si="191"/>
        <v>0.73377444475002562</v>
      </c>
    </row>
    <row r="732" spans="1:20" x14ac:dyDescent="0.25">
      <c r="A732">
        <v>1800</v>
      </c>
      <c r="B732" t="s">
        <v>718</v>
      </c>
      <c r="C732" s="8">
        <v>186.33</v>
      </c>
      <c r="D732" s="8">
        <v>118.06</v>
      </c>
      <c r="E732" s="17">
        <f t="shared" si="176"/>
        <v>203.38726219364415</v>
      </c>
      <c r="F732" s="18">
        <f t="shared" si="177"/>
        <v>-85.327262193644145</v>
      </c>
      <c r="G732" s="21">
        <f t="shared" si="184"/>
        <v>-85.690639049241653</v>
      </c>
      <c r="H732" s="22">
        <f t="shared" si="185"/>
        <v>0.3633768555975081</v>
      </c>
      <c r="I732" s="17">
        <f t="shared" si="178"/>
        <v>137.98082857486844</v>
      </c>
      <c r="J732" s="18">
        <f t="shared" si="179"/>
        <v>-19.920828574868437</v>
      </c>
      <c r="K732" s="21">
        <f t="shared" si="186"/>
        <v>-19.785879857617786</v>
      </c>
      <c r="L732" s="22">
        <f t="shared" si="187"/>
        <v>-0.13494871725065138</v>
      </c>
      <c r="M732" s="17">
        <f t="shared" si="180"/>
        <v>60.542756107740615</v>
      </c>
      <c r="N732" s="18">
        <f t="shared" si="181"/>
        <v>57.517243892259387</v>
      </c>
      <c r="O732" s="21">
        <f t="shared" si="188"/>
        <v>58.255399702917956</v>
      </c>
      <c r="P732" s="22">
        <f t="shared" si="189"/>
        <v>-0.73815581065856861</v>
      </c>
      <c r="Q732" s="17">
        <f t="shared" si="182"/>
        <v>107.50502010407384</v>
      </c>
      <c r="R732" s="18">
        <f t="shared" si="183"/>
        <v>10.554979895926166</v>
      </c>
      <c r="S732" s="21">
        <f t="shared" si="190"/>
        <v>10.817870901181024</v>
      </c>
      <c r="T732" s="22">
        <f t="shared" si="191"/>
        <v>-0.26289100525485765</v>
      </c>
    </row>
    <row r="733" spans="1:20" x14ac:dyDescent="0.25">
      <c r="A733">
        <v>1799</v>
      </c>
      <c r="B733" t="s">
        <v>719</v>
      </c>
      <c r="C733" s="8">
        <v>187.66</v>
      </c>
      <c r="D733" s="8">
        <v>119.78</v>
      </c>
      <c r="E733" s="17">
        <f t="shared" si="176"/>
        <v>203.51199799128207</v>
      </c>
      <c r="F733" s="18">
        <f t="shared" si="177"/>
        <v>-83.731997991282071</v>
      </c>
      <c r="G733" s="21">
        <f t="shared" si="184"/>
        <v>-85.327262193644145</v>
      </c>
      <c r="H733" s="22">
        <f t="shared" si="185"/>
        <v>1.595264202362074</v>
      </c>
      <c r="I733" s="17">
        <f t="shared" si="178"/>
        <v>138.50243443950515</v>
      </c>
      <c r="J733" s="18">
        <f t="shared" si="179"/>
        <v>-18.72243443950515</v>
      </c>
      <c r="K733" s="21">
        <f t="shared" si="186"/>
        <v>-19.920828574868437</v>
      </c>
      <c r="L733" s="22">
        <f t="shared" si="187"/>
        <v>1.1983941353632872</v>
      </c>
      <c r="M733" s="17">
        <f t="shared" si="180"/>
        <v>61.544760435989616</v>
      </c>
      <c r="N733" s="18">
        <f t="shared" si="181"/>
        <v>58.235239564010385</v>
      </c>
      <c r="O733" s="21">
        <f t="shared" si="188"/>
        <v>57.517243892259387</v>
      </c>
      <c r="P733" s="22">
        <f t="shared" si="189"/>
        <v>0.7179956717509981</v>
      </c>
      <c r="Q733" s="17">
        <f t="shared" si="182"/>
        <v>108.12852012622291</v>
      </c>
      <c r="R733" s="18">
        <f t="shared" si="183"/>
        <v>11.651479873777092</v>
      </c>
      <c r="S733" s="21">
        <f t="shared" si="190"/>
        <v>10.554979895926166</v>
      </c>
      <c r="T733" s="22">
        <f t="shared" si="191"/>
        <v>1.0964999778509252</v>
      </c>
    </row>
    <row r="734" spans="1:20" x14ac:dyDescent="0.25">
      <c r="A734">
        <v>1798</v>
      </c>
      <c r="B734" t="s">
        <v>720</v>
      </c>
      <c r="C734" s="8">
        <v>186.66</v>
      </c>
      <c r="D734" s="8">
        <v>119</v>
      </c>
      <c r="E734" s="17">
        <f t="shared" si="176"/>
        <v>203.4182116772686</v>
      </c>
      <c r="F734" s="18">
        <f t="shared" si="177"/>
        <v>-84.418211677268602</v>
      </c>
      <c r="G734" s="21">
        <f t="shared" si="184"/>
        <v>-83.731997991282071</v>
      </c>
      <c r="H734" s="22">
        <f t="shared" si="185"/>
        <v>-0.68621368598653021</v>
      </c>
      <c r="I734" s="17">
        <f t="shared" si="178"/>
        <v>138.11024957887605</v>
      </c>
      <c r="J734" s="18">
        <f t="shared" si="179"/>
        <v>-19.110249578876051</v>
      </c>
      <c r="K734" s="21">
        <f t="shared" si="186"/>
        <v>-18.72243443950515</v>
      </c>
      <c r="L734" s="22">
        <f t="shared" si="187"/>
        <v>-0.3878151393709004</v>
      </c>
      <c r="M734" s="17">
        <f t="shared" si="180"/>
        <v>60.791373723020428</v>
      </c>
      <c r="N734" s="18">
        <f t="shared" si="181"/>
        <v>58.208626276979572</v>
      </c>
      <c r="O734" s="21">
        <f t="shared" si="188"/>
        <v>58.235239564010385</v>
      </c>
      <c r="P734" s="22">
        <f t="shared" si="189"/>
        <v>-2.6613287030812671E-2</v>
      </c>
      <c r="Q734" s="17">
        <f t="shared" si="182"/>
        <v>107.65972311708826</v>
      </c>
      <c r="R734" s="18">
        <f t="shared" si="183"/>
        <v>11.340276882911738</v>
      </c>
      <c r="S734" s="21">
        <f t="shared" si="190"/>
        <v>11.651479873777092</v>
      </c>
      <c r="T734" s="22">
        <f t="shared" si="191"/>
        <v>-0.31120299086535397</v>
      </c>
    </row>
    <row r="735" spans="1:20" x14ac:dyDescent="0.25">
      <c r="A735">
        <v>1797</v>
      </c>
      <c r="B735" t="s">
        <v>721</v>
      </c>
      <c r="C735" s="8">
        <v>187.74700000000001</v>
      </c>
      <c r="D735" s="8">
        <v>119.16</v>
      </c>
      <c r="E735" s="17">
        <f t="shared" si="176"/>
        <v>203.52015740060125</v>
      </c>
      <c r="F735" s="18">
        <f t="shared" si="177"/>
        <v>-84.360157400601253</v>
      </c>
      <c r="G735" s="21">
        <f t="shared" si="184"/>
        <v>-84.418211677268602</v>
      </c>
      <c r="H735" s="22">
        <f t="shared" si="185"/>
        <v>5.8054276667348859E-2</v>
      </c>
      <c r="I735" s="17">
        <f t="shared" si="178"/>
        <v>138.5365545223799</v>
      </c>
      <c r="J735" s="18">
        <f t="shared" si="179"/>
        <v>-19.376554522379905</v>
      </c>
      <c r="K735" s="21">
        <f t="shared" si="186"/>
        <v>-19.110249578876051</v>
      </c>
      <c r="L735" s="22">
        <f t="shared" si="187"/>
        <v>-0.26630494350385447</v>
      </c>
      <c r="M735" s="17">
        <f t="shared" si="180"/>
        <v>61.610305080017952</v>
      </c>
      <c r="N735" s="18">
        <f t="shared" si="181"/>
        <v>57.549694919982045</v>
      </c>
      <c r="O735" s="21">
        <f t="shared" si="188"/>
        <v>58.208626276979572</v>
      </c>
      <c r="P735" s="22">
        <f t="shared" si="189"/>
        <v>-0.65893135699752747</v>
      </c>
      <c r="Q735" s="17">
        <f t="shared" si="182"/>
        <v>108.16930546601763</v>
      </c>
      <c r="R735" s="18">
        <f t="shared" si="183"/>
        <v>10.990694533982364</v>
      </c>
      <c r="S735" s="21">
        <f t="shared" si="190"/>
        <v>11.340276882911738</v>
      </c>
      <c r="T735" s="22">
        <f t="shared" si="191"/>
        <v>-0.34958234892937412</v>
      </c>
    </row>
    <row r="736" spans="1:20" x14ac:dyDescent="0.25">
      <c r="A736">
        <v>1796</v>
      </c>
      <c r="B736" t="s">
        <v>722</v>
      </c>
      <c r="C736" s="8">
        <v>186.2</v>
      </c>
      <c r="D736" s="8">
        <v>118.61</v>
      </c>
      <c r="E736" s="17">
        <f t="shared" si="176"/>
        <v>203.37506997282242</v>
      </c>
      <c r="F736" s="18">
        <f t="shared" si="177"/>
        <v>-84.765069972822417</v>
      </c>
      <c r="G736" s="21">
        <f t="shared" si="184"/>
        <v>-84.360157400601253</v>
      </c>
      <c r="H736" s="22">
        <f t="shared" si="185"/>
        <v>-0.40491257222116417</v>
      </c>
      <c r="I736" s="17">
        <f t="shared" si="178"/>
        <v>137.92984454298664</v>
      </c>
      <c r="J736" s="18">
        <f t="shared" si="179"/>
        <v>-19.319844542986644</v>
      </c>
      <c r="K736" s="21">
        <f t="shared" si="186"/>
        <v>-19.376554522379905</v>
      </c>
      <c r="L736" s="22">
        <f t="shared" si="187"/>
        <v>5.6709979393261278E-2</v>
      </c>
      <c r="M736" s="17">
        <f t="shared" si="180"/>
        <v>60.444815835054612</v>
      </c>
      <c r="N736" s="18">
        <f t="shared" si="181"/>
        <v>58.165184164945387</v>
      </c>
      <c r="O736" s="21">
        <f t="shared" si="188"/>
        <v>57.549694919982045</v>
      </c>
      <c r="P736" s="22">
        <f t="shared" si="189"/>
        <v>0.61548924496334223</v>
      </c>
      <c r="Q736" s="17">
        <f t="shared" si="182"/>
        <v>107.44407649288632</v>
      </c>
      <c r="R736" s="18">
        <f t="shared" si="183"/>
        <v>11.165923507113675</v>
      </c>
      <c r="S736" s="21">
        <f t="shared" si="190"/>
        <v>10.990694533982364</v>
      </c>
      <c r="T736" s="22">
        <f t="shared" si="191"/>
        <v>0.17522897313131125</v>
      </c>
    </row>
    <row r="737" spans="1:20" x14ac:dyDescent="0.25">
      <c r="A737">
        <v>1795</v>
      </c>
      <c r="B737" t="s">
        <v>723</v>
      </c>
      <c r="C737" s="8">
        <v>185.43</v>
      </c>
      <c r="D737" s="8">
        <v>117.26</v>
      </c>
      <c r="E737" s="17">
        <f t="shared" si="176"/>
        <v>203.30285451103202</v>
      </c>
      <c r="F737" s="18">
        <f t="shared" si="177"/>
        <v>-86.042854511032019</v>
      </c>
      <c r="G737" s="21">
        <f t="shared" si="184"/>
        <v>-84.765069972822417</v>
      </c>
      <c r="H737" s="22">
        <f t="shared" si="185"/>
        <v>-1.2777845382096018</v>
      </c>
      <c r="I737" s="17">
        <f t="shared" si="178"/>
        <v>137.62786220030222</v>
      </c>
      <c r="J737" s="18">
        <f t="shared" si="179"/>
        <v>-20.367862200302213</v>
      </c>
      <c r="K737" s="21">
        <f t="shared" si="186"/>
        <v>-19.319844542986644</v>
      </c>
      <c r="L737" s="22">
        <f t="shared" si="187"/>
        <v>-1.0480176573155688</v>
      </c>
      <c r="M737" s="17">
        <f t="shared" si="180"/>
        <v>59.864708066068346</v>
      </c>
      <c r="N737" s="18">
        <f t="shared" si="181"/>
        <v>57.395291933931659</v>
      </c>
      <c r="O737" s="21">
        <f t="shared" si="188"/>
        <v>58.165184164945387</v>
      </c>
      <c r="P737" s="22">
        <f t="shared" si="189"/>
        <v>-0.76989223101372772</v>
      </c>
      <c r="Q737" s="17">
        <f t="shared" si="182"/>
        <v>107.08310279585267</v>
      </c>
      <c r="R737" s="18">
        <f t="shared" si="183"/>
        <v>10.176897204147338</v>
      </c>
      <c r="S737" s="21">
        <f t="shared" si="190"/>
        <v>11.165923507113675</v>
      </c>
      <c r="T737" s="22">
        <f t="shared" si="191"/>
        <v>-0.98902630296633731</v>
      </c>
    </row>
    <row r="738" spans="1:20" x14ac:dyDescent="0.25">
      <c r="A738">
        <v>1794</v>
      </c>
      <c r="B738" t="s">
        <v>724</v>
      </c>
      <c r="C738" s="8">
        <v>186.31</v>
      </c>
      <c r="D738" s="8">
        <v>116.93</v>
      </c>
      <c r="E738" s="17">
        <f t="shared" si="176"/>
        <v>203.3853864673639</v>
      </c>
      <c r="F738" s="18">
        <f t="shared" si="177"/>
        <v>-86.455386467363894</v>
      </c>
      <c r="G738" s="21">
        <f t="shared" si="184"/>
        <v>-86.042854511032019</v>
      </c>
      <c r="H738" s="22">
        <f t="shared" si="185"/>
        <v>-0.41253195633187545</v>
      </c>
      <c r="I738" s="17">
        <f t="shared" si="178"/>
        <v>137.97298487765585</v>
      </c>
      <c r="J738" s="18">
        <f t="shared" si="179"/>
        <v>-21.04298487765584</v>
      </c>
      <c r="K738" s="21">
        <f t="shared" si="186"/>
        <v>-20.367862200302213</v>
      </c>
      <c r="L738" s="22">
        <f t="shared" si="187"/>
        <v>-0.67512267735362741</v>
      </c>
      <c r="M738" s="17">
        <f t="shared" si="180"/>
        <v>60.527688373481226</v>
      </c>
      <c r="N738" s="18">
        <f t="shared" si="181"/>
        <v>56.402311626518781</v>
      </c>
      <c r="O738" s="21">
        <f t="shared" si="188"/>
        <v>57.395291933931659</v>
      </c>
      <c r="P738" s="22">
        <f t="shared" si="189"/>
        <v>-0.99298030741287846</v>
      </c>
      <c r="Q738" s="17">
        <f t="shared" si="182"/>
        <v>107.49564416389114</v>
      </c>
      <c r="R738" s="18">
        <f t="shared" si="183"/>
        <v>9.434355836108864</v>
      </c>
      <c r="S738" s="21">
        <f t="shared" si="190"/>
        <v>10.176897204147338</v>
      </c>
      <c r="T738" s="22">
        <f t="shared" si="191"/>
        <v>-0.74254136803847359</v>
      </c>
    </row>
    <row r="739" spans="1:20" x14ac:dyDescent="0.25">
      <c r="A739">
        <v>1793</v>
      </c>
      <c r="B739" t="s">
        <v>725</v>
      </c>
      <c r="C739" s="8">
        <v>184.97</v>
      </c>
      <c r="D739" s="8">
        <v>114.69</v>
      </c>
      <c r="E739" s="17">
        <f t="shared" si="176"/>
        <v>203.25971280658584</v>
      </c>
      <c r="F739" s="18">
        <f t="shared" si="177"/>
        <v>-88.569712806585841</v>
      </c>
      <c r="G739" s="21">
        <f t="shared" si="184"/>
        <v>-86.455386467363894</v>
      </c>
      <c r="H739" s="22">
        <f t="shared" si="185"/>
        <v>-2.1143263392219467</v>
      </c>
      <c r="I739" s="17">
        <f t="shared" si="178"/>
        <v>137.44745716441281</v>
      </c>
      <c r="J739" s="18">
        <f t="shared" si="179"/>
        <v>-22.757457164412813</v>
      </c>
      <c r="K739" s="21">
        <f t="shared" si="186"/>
        <v>-21.04298487765584</v>
      </c>
      <c r="L739" s="22">
        <f t="shared" si="187"/>
        <v>-1.7144722867569726</v>
      </c>
      <c r="M739" s="17">
        <f t="shared" si="180"/>
        <v>59.518150178102502</v>
      </c>
      <c r="N739" s="18">
        <f t="shared" si="181"/>
        <v>55.171849821897496</v>
      </c>
      <c r="O739" s="21">
        <f t="shared" si="188"/>
        <v>56.402311626518781</v>
      </c>
      <c r="P739" s="22">
        <f t="shared" si="189"/>
        <v>-1.2304618046212852</v>
      </c>
      <c r="Q739" s="17">
        <f t="shared" si="182"/>
        <v>106.86745617165072</v>
      </c>
      <c r="R739" s="18">
        <f t="shared" si="183"/>
        <v>7.8225438283492821</v>
      </c>
      <c r="S739" s="21">
        <f t="shared" si="190"/>
        <v>9.434355836108864</v>
      </c>
      <c r="T739" s="22">
        <f t="shared" si="191"/>
        <v>-1.6118120077595819</v>
      </c>
    </row>
    <row r="740" spans="1:20" x14ac:dyDescent="0.25">
      <c r="A740">
        <v>1792</v>
      </c>
      <c r="B740" t="s">
        <v>726</v>
      </c>
      <c r="C740" s="8">
        <v>184.58</v>
      </c>
      <c r="D740" s="8">
        <v>114.4</v>
      </c>
      <c r="E740" s="17">
        <f t="shared" si="176"/>
        <v>203.22313614412059</v>
      </c>
      <c r="F740" s="18">
        <f t="shared" si="177"/>
        <v>-88.823136144120582</v>
      </c>
      <c r="G740" s="21">
        <f t="shared" si="184"/>
        <v>-88.569712806585841</v>
      </c>
      <c r="H740" s="22">
        <f t="shared" si="185"/>
        <v>-0.25342333753474122</v>
      </c>
      <c r="I740" s="17">
        <f t="shared" si="178"/>
        <v>137.29450506876748</v>
      </c>
      <c r="J740" s="18">
        <f t="shared" si="179"/>
        <v>-22.894505068767472</v>
      </c>
      <c r="K740" s="21">
        <f t="shared" si="186"/>
        <v>-22.757457164412813</v>
      </c>
      <c r="L740" s="22">
        <f t="shared" si="187"/>
        <v>-0.13704790435465952</v>
      </c>
      <c r="M740" s="17">
        <f t="shared" si="180"/>
        <v>59.224329360044521</v>
      </c>
      <c r="N740" s="18">
        <f t="shared" si="181"/>
        <v>55.175670639955484</v>
      </c>
      <c r="O740" s="21">
        <f t="shared" si="188"/>
        <v>55.171849821897496</v>
      </c>
      <c r="P740" s="22">
        <f t="shared" si="189"/>
        <v>3.8208180579886175E-3</v>
      </c>
      <c r="Q740" s="17">
        <f t="shared" si="182"/>
        <v>106.68462533808822</v>
      </c>
      <c r="R740" s="18">
        <f t="shared" si="183"/>
        <v>7.7153746619117811</v>
      </c>
      <c r="S740" s="21">
        <f t="shared" si="190"/>
        <v>7.8225438283492821</v>
      </c>
      <c r="T740" s="22">
        <f t="shared" si="191"/>
        <v>-0.10716916643750096</v>
      </c>
    </row>
    <row r="741" spans="1:20" x14ac:dyDescent="0.25">
      <c r="A741">
        <v>1791</v>
      </c>
      <c r="B741" t="s">
        <v>727</v>
      </c>
      <c r="C741" s="8">
        <v>185.49</v>
      </c>
      <c r="D741" s="8">
        <v>114.29</v>
      </c>
      <c r="E741" s="17">
        <f t="shared" si="176"/>
        <v>203.30848168987285</v>
      </c>
      <c r="F741" s="18">
        <f t="shared" si="177"/>
        <v>-89.018481689872843</v>
      </c>
      <c r="G741" s="21">
        <f t="shared" si="184"/>
        <v>-88.823136144120582</v>
      </c>
      <c r="H741" s="22">
        <f t="shared" si="185"/>
        <v>-0.19534554575226082</v>
      </c>
      <c r="I741" s="17">
        <f t="shared" si="178"/>
        <v>137.65139329193997</v>
      </c>
      <c r="J741" s="18">
        <f t="shared" si="179"/>
        <v>-23.361393291939962</v>
      </c>
      <c r="K741" s="21">
        <f t="shared" si="186"/>
        <v>-22.894505068767472</v>
      </c>
      <c r="L741" s="22">
        <f t="shared" si="187"/>
        <v>-0.46688822317248935</v>
      </c>
      <c r="M741" s="17">
        <f t="shared" si="180"/>
        <v>59.909911268846486</v>
      </c>
      <c r="N741" s="18">
        <f t="shared" si="181"/>
        <v>54.380088731153521</v>
      </c>
      <c r="O741" s="21">
        <f t="shared" si="188"/>
        <v>55.175670639955484</v>
      </c>
      <c r="P741" s="22">
        <f t="shared" si="189"/>
        <v>-0.79558190880196378</v>
      </c>
      <c r="Q741" s="17">
        <f t="shared" si="182"/>
        <v>107.11123061640075</v>
      </c>
      <c r="R741" s="18">
        <f t="shared" si="183"/>
        <v>7.1787693835992599</v>
      </c>
      <c r="S741" s="21">
        <f t="shared" si="190"/>
        <v>7.7153746619117811</v>
      </c>
      <c r="T741" s="22">
        <f t="shared" si="191"/>
        <v>-0.53660527831252125</v>
      </c>
    </row>
    <row r="742" spans="1:20" x14ac:dyDescent="0.25">
      <c r="A742">
        <v>1790</v>
      </c>
      <c r="B742" t="s">
        <v>728</v>
      </c>
      <c r="C742" s="8">
        <v>187.01</v>
      </c>
      <c r="D742" s="8">
        <v>116.34</v>
      </c>
      <c r="E742" s="17">
        <f t="shared" si="176"/>
        <v>203.4510368871733</v>
      </c>
      <c r="F742" s="18">
        <f t="shared" si="177"/>
        <v>-87.111036887173299</v>
      </c>
      <c r="G742" s="21">
        <f t="shared" si="184"/>
        <v>-89.018481689872843</v>
      </c>
      <c r="H742" s="22">
        <f t="shared" si="185"/>
        <v>1.9074448026995441</v>
      </c>
      <c r="I742" s="17">
        <f t="shared" si="178"/>
        <v>138.24751428009623</v>
      </c>
      <c r="J742" s="18">
        <f t="shared" si="179"/>
        <v>-21.907514280096223</v>
      </c>
      <c r="K742" s="21">
        <f t="shared" si="186"/>
        <v>-23.361393291939962</v>
      </c>
      <c r="L742" s="22">
        <f t="shared" si="187"/>
        <v>1.453879011843739</v>
      </c>
      <c r="M742" s="17">
        <f t="shared" si="180"/>
        <v>61.055059072559629</v>
      </c>
      <c r="N742" s="18">
        <f t="shared" si="181"/>
        <v>55.284940927440374</v>
      </c>
      <c r="O742" s="21">
        <f t="shared" si="188"/>
        <v>54.380088731153521</v>
      </c>
      <c r="P742" s="22">
        <f t="shared" si="189"/>
        <v>0.90485219628685343</v>
      </c>
      <c r="Q742" s="17">
        <f t="shared" si="182"/>
        <v>107.82380207028538</v>
      </c>
      <c r="R742" s="18">
        <f t="shared" si="183"/>
        <v>8.5161979297146218</v>
      </c>
      <c r="S742" s="21">
        <f t="shared" si="190"/>
        <v>7.1787693835992599</v>
      </c>
      <c r="T742" s="22">
        <f t="shared" si="191"/>
        <v>1.3374285461153619</v>
      </c>
    </row>
    <row r="743" spans="1:20" x14ac:dyDescent="0.25">
      <c r="A743">
        <v>1789</v>
      </c>
      <c r="B743" t="s">
        <v>729</v>
      </c>
      <c r="C743" s="8">
        <v>188.25</v>
      </c>
      <c r="D743" s="8">
        <v>117.87</v>
      </c>
      <c r="E743" s="17">
        <f t="shared" si="176"/>
        <v>203.56733191655002</v>
      </c>
      <c r="F743" s="18">
        <f t="shared" si="177"/>
        <v>-85.697331916550013</v>
      </c>
      <c r="G743" s="21">
        <f t="shared" si="184"/>
        <v>-87.111036887173299</v>
      </c>
      <c r="H743" s="22">
        <f t="shared" si="185"/>
        <v>1.4137049706232858</v>
      </c>
      <c r="I743" s="17">
        <f t="shared" si="178"/>
        <v>138.73382350727633</v>
      </c>
      <c r="J743" s="18">
        <f t="shared" si="179"/>
        <v>-20.863823507276322</v>
      </c>
      <c r="K743" s="21">
        <f t="shared" si="186"/>
        <v>-21.907514280096223</v>
      </c>
      <c r="L743" s="22">
        <f t="shared" si="187"/>
        <v>1.0436907728199003</v>
      </c>
      <c r="M743" s="17">
        <f t="shared" si="180"/>
        <v>61.989258596641434</v>
      </c>
      <c r="N743" s="18">
        <f t="shared" si="181"/>
        <v>55.88074140335857</v>
      </c>
      <c r="O743" s="21">
        <f t="shared" si="188"/>
        <v>55.284940927440374</v>
      </c>
      <c r="P743" s="22">
        <f t="shared" si="189"/>
        <v>0.59580047591819607</v>
      </c>
      <c r="Q743" s="17">
        <f t="shared" si="182"/>
        <v>108.40511036161234</v>
      </c>
      <c r="R743" s="18">
        <f t="shared" si="183"/>
        <v>9.4648896383876604</v>
      </c>
      <c r="S743" s="21">
        <f t="shared" si="190"/>
        <v>8.5161979297146218</v>
      </c>
      <c r="T743" s="22">
        <f t="shared" si="191"/>
        <v>0.94869170867303865</v>
      </c>
    </row>
    <row r="744" spans="1:20" x14ac:dyDescent="0.25">
      <c r="A744">
        <v>1788</v>
      </c>
      <c r="B744" t="s">
        <v>730</v>
      </c>
      <c r="C744" s="8">
        <v>188.88</v>
      </c>
      <c r="D744" s="8">
        <v>118.4</v>
      </c>
      <c r="E744" s="17">
        <f t="shared" si="176"/>
        <v>203.62641729437851</v>
      </c>
      <c r="F744" s="18">
        <f t="shared" si="177"/>
        <v>-85.226417294378507</v>
      </c>
      <c r="G744" s="21">
        <f t="shared" si="184"/>
        <v>-85.697331916550013</v>
      </c>
      <c r="H744" s="22">
        <f t="shared" si="185"/>
        <v>0.47091462217150593</v>
      </c>
      <c r="I744" s="17">
        <f t="shared" si="178"/>
        <v>138.98089996947269</v>
      </c>
      <c r="J744" s="18">
        <f t="shared" si="179"/>
        <v>-20.580899969472682</v>
      </c>
      <c r="K744" s="21">
        <f t="shared" si="186"/>
        <v>-20.863823507276322</v>
      </c>
      <c r="L744" s="22">
        <f t="shared" si="187"/>
        <v>0.2829235378036401</v>
      </c>
      <c r="M744" s="17">
        <f t="shared" si="180"/>
        <v>62.463892225812032</v>
      </c>
      <c r="N744" s="18">
        <f t="shared" si="181"/>
        <v>55.936107774187974</v>
      </c>
      <c r="O744" s="21">
        <f t="shared" si="188"/>
        <v>55.88074140335857</v>
      </c>
      <c r="P744" s="22">
        <f t="shared" si="189"/>
        <v>5.5366370829403877E-2</v>
      </c>
      <c r="Q744" s="17">
        <f t="shared" si="182"/>
        <v>108.70045247736716</v>
      </c>
      <c r="R744" s="18">
        <f t="shared" si="183"/>
        <v>9.6995475226328409</v>
      </c>
      <c r="S744" s="21">
        <f t="shared" si="190"/>
        <v>9.4648896383876604</v>
      </c>
      <c r="T744" s="22">
        <f t="shared" si="191"/>
        <v>0.23465788424518053</v>
      </c>
    </row>
    <row r="745" spans="1:20" x14ac:dyDescent="0.25">
      <c r="A745">
        <v>1787</v>
      </c>
      <c r="B745" t="s">
        <v>731</v>
      </c>
      <c r="C745" s="8">
        <v>188.63</v>
      </c>
      <c r="D745" s="8">
        <v>117.2</v>
      </c>
      <c r="E745" s="17">
        <f t="shared" si="176"/>
        <v>203.60297071587513</v>
      </c>
      <c r="F745" s="18">
        <f t="shared" si="177"/>
        <v>-86.402970715875128</v>
      </c>
      <c r="G745" s="21">
        <f t="shared" si="184"/>
        <v>-85.226417294378507</v>
      </c>
      <c r="H745" s="22">
        <f t="shared" si="185"/>
        <v>-1.1765534214966209</v>
      </c>
      <c r="I745" s="17">
        <f t="shared" si="178"/>
        <v>138.88285375431542</v>
      </c>
      <c r="J745" s="18">
        <f t="shared" si="179"/>
        <v>-21.682853754315417</v>
      </c>
      <c r="K745" s="21">
        <f t="shared" si="186"/>
        <v>-20.580899969472682</v>
      </c>
      <c r="L745" s="22">
        <f t="shared" si="187"/>
        <v>-1.1019537848427348</v>
      </c>
      <c r="M745" s="17">
        <f t="shared" si="180"/>
        <v>62.27554554756972</v>
      </c>
      <c r="N745" s="18">
        <f t="shared" si="181"/>
        <v>54.924454452430282</v>
      </c>
      <c r="O745" s="21">
        <f t="shared" si="188"/>
        <v>55.936107774187974</v>
      </c>
      <c r="P745" s="22">
        <f t="shared" si="189"/>
        <v>-1.0116533217576915</v>
      </c>
      <c r="Q745" s="17">
        <f t="shared" si="182"/>
        <v>108.58325322508351</v>
      </c>
      <c r="R745" s="18">
        <f t="shared" si="183"/>
        <v>8.6167467749164928</v>
      </c>
      <c r="S745" s="21">
        <f t="shared" si="190"/>
        <v>9.6995475226328409</v>
      </c>
      <c r="T745" s="22">
        <f t="shared" si="191"/>
        <v>-1.0828007477163482</v>
      </c>
    </row>
    <row r="746" spans="1:20" x14ac:dyDescent="0.25">
      <c r="A746">
        <v>1786</v>
      </c>
      <c r="B746" t="s">
        <v>732</v>
      </c>
      <c r="C746" s="8">
        <v>186.4</v>
      </c>
      <c r="D746" s="8">
        <v>114.49</v>
      </c>
      <c r="E746" s="17">
        <f t="shared" si="176"/>
        <v>203.39382723562511</v>
      </c>
      <c r="F746" s="18">
        <f t="shared" si="177"/>
        <v>-88.903827235625116</v>
      </c>
      <c r="G746" s="21">
        <f t="shared" si="184"/>
        <v>-86.402970715875128</v>
      </c>
      <c r="H746" s="22">
        <f t="shared" si="185"/>
        <v>-2.5008565197499877</v>
      </c>
      <c r="I746" s="17">
        <f t="shared" si="178"/>
        <v>138.00828151511246</v>
      </c>
      <c r="J746" s="18">
        <f t="shared" si="179"/>
        <v>-23.518281515112463</v>
      </c>
      <c r="K746" s="21">
        <f t="shared" si="186"/>
        <v>-21.682853754315417</v>
      </c>
      <c r="L746" s="22">
        <f t="shared" si="187"/>
        <v>-1.8354277607970459</v>
      </c>
      <c r="M746" s="17">
        <f t="shared" si="180"/>
        <v>60.59549317764845</v>
      </c>
      <c r="N746" s="18">
        <f t="shared" si="181"/>
        <v>53.894506822351545</v>
      </c>
      <c r="O746" s="21">
        <f t="shared" si="188"/>
        <v>54.924454452430282</v>
      </c>
      <c r="P746" s="22">
        <f t="shared" si="189"/>
        <v>-1.0299476300787376</v>
      </c>
      <c r="Q746" s="17">
        <f t="shared" si="182"/>
        <v>107.53783589471327</v>
      </c>
      <c r="R746" s="18">
        <f t="shared" si="183"/>
        <v>6.9521641052867267</v>
      </c>
      <c r="S746" s="21">
        <f t="shared" si="190"/>
        <v>8.6167467749164928</v>
      </c>
      <c r="T746" s="22">
        <f t="shared" si="191"/>
        <v>-1.6645826696297661</v>
      </c>
    </row>
    <row r="747" spans="1:20" x14ac:dyDescent="0.25">
      <c r="A747">
        <v>1785</v>
      </c>
      <c r="B747" t="s">
        <v>733</v>
      </c>
      <c r="C747" s="8">
        <v>184.34</v>
      </c>
      <c r="D747" s="8">
        <v>112.82</v>
      </c>
      <c r="E747" s="17">
        <f t="shared" si="176"/>
        <v>203.20062742875734</v>
      </c>
      <c r="F747" s="18">
        <f t="shared" si="177"/>
        <v>-90.38062742875735</v>
      </c>
      <c r="G747" s="21">
        <f t="shared" si="184"/>
        <v>-88.903827235625116</v>
      </c>
      <c r="H747" s="22">
        <f t="shared" si="185"/>
        <v>-1.4768001931322345</v>
      </c>
      <c r="I747" s="17">
        <f t="shared" si="178"/>
        <v>137.20038070221648</v>
      </c>
      <c r="J747" s="18">
        <f t="shared" si="179"/>
        <v>-24.380380702216485</v>
      </c>
      <c r="K747" s="21">
        <f t="shared" si="186"/>
        <v>-23.518281515112463</v>
      </c>
      <c r="L747" s="22">
        <f t="shared" si="187"/>
        <v>-0.86209918710402178</v>
      </c>
      <c r="M747" s="17">
        <f t="shared" si="180"/>
        <v>59.043516548931933</v>
      </c>
      <c r="N747" s="18">
        <f t="shared" si="181"/>
        <v>53.77648345106806</v>
      </c>
      <c r="O747" s="21">
        <f t="shared" si="188"/>
        <v>53.894506822351545</v>
      </c>
      <c r="P747" s="22">
        <f t="shared" si="189"/>
        <v>-0.11802337128348483</v>
      </c>
      <c r="Q747" s="17">
        <f t="shared" si="182"/>
        <v>106.5721140558959</v>
      </c>
      <c r="R747" s="18">
        <f t="shared" si="183"/>
        <v>6.2478859441040981</v>
      </c>
      <c r="S747" s="21">
        <f t="shared" si="190"/>
        <v>6.9521641052867267</v>
      </c>
      <c r="T747" s="22">
        <f t="shared" si="191"/>
        <v>-0.70427816118262854</v>
      </c>
    </row>
    <row r="748" spans="1:20" x14ac:dyDescent="0.25">
      <c r="A748">
        <v>1784</v>
      </c>
      <c r="B748" t="s">
        <v>734</v>
      </c>
      <c r="C748" s="8">
        <v>185.1</v>
      </c>
      <c r="D748" s="8">
        <v>113.61</v>
      </c>
      <c r="E748" s="17">
        <f t="shared" si="176"/>
        <v>203.2719050274076</v>
      </c>
      <c r="F748" s="18">
        <f t="shared" si="177"/>
        <v>-89.661905027407599</v>
      </c>
      <c r="G748" s="21">
        <f t="shared" si="184"/>
        <v>-90.38062742875735</v>
      </c>
      <c r="H748" s="22">
        <f t="shared" si="185"/>
        <v>0.71872240134975129</v>
      </c>
      <c r="I748" s="17">
        <f t="shared" si="178"/>
        <v>137.49844119629461</v>
      </c>
      <c r="J748" s="18">
        <f t="shared" si="179"/>
        <v>-23.888441196294607</v>
      </c>
      <c r="K748" s="21">
        <f t="shared" si="186"/>
        <v>-24.380380702216485</v>
      </c>
      <c r="L748" s="22">
        <f t="shared" si="187"/>
        <v>0.49193950592187718</v>
      </c>
      <c r="M748" s="17">
        <f t="shared" si="180"/>
        <v>59.616090450788505</v>
      </c>
      <c r="N748" s="18">
        <f t="shared" si="181"/>
        <v>53.993909549211494</v>
      </c>
      <c r="O748" s="21">
        <f t="shared" si="188"/>
        <v>53.77648345106806</v>
      </c>
      <c r="P748" s="22">
        <f t="shared" si="189"/>
        <v>0.21742609814343439</v>
      </c>
      <c r="Q748" s="17">
        <f t="shared" si="182"/>
        <v>106.92839978283823</v>
      </c>
      <c r="R748" s="18">
        <f t="shared" si="183"/>
        <v>6.6816002171617725</v>
      </c>
      <c r="S748" s="21">
        <f t="shared" si="190"/>
        <v>6.2478859441040981</v>
      </c>
      <c r="T748" s="22">
        <f t="shared" si="191"/>
        <v>0.4337142730576744</v>
      </c>
    </row>
    <row r="749" spans="1:20" x14ac:dyDescent="0.25">
      <c r="A749">
        <v>1783</v>
      </c>
      <c r="B749" t="s">
        <v>735</v>
      </c>
      <c r="C749" s="8">
        <v>187.09</v>
      </c>
      <c r="D749" s="8">
        <v>115.25</v>
      </c>
      <c r="E749" s="17">
        <f t="shared" si="176"/>
        <v>203.4585397922944</v>
      </c>
      <c r="F749" s="18">
        <f t="shared" si="177"/>
        <v>-88.208539792294403</v>
      </c>
      <c r="G749" s="21">
        <f t="shared" si="184"/>
        <v>-89.661905027407599</v>
      </c>
      <c r="H749" s="22">
        <f t="shared" si="185"/>
        <v>1.4533652351131963</v>
      </c>
      <c r="I749" s="17">
        <f t="shared" si="178"/>
        <v>138.27888906894657</v>
      </c>
      <c r="J749" s="18">
        <f t="shared" si="179"/>
        <v>-23.028889068946569</v>
      </c>
      <c r="K749" s="21">
        <f t="shared" si="186"/>
        <v>-23.888441196294607</v>
      </c>
      <c r="L749" s="22">
        <f t="shared" si="187"/>
        <v>0.85955212734803865</v>
      </c>
      <c r="M749" s="17">
        <f t="shared" si="180"/>
        <v>61.115330009597187</v>
      </c>
      <c r="N749" s="18">
        <f t="shared" si="181"/>
        <v>54.134669990402813</v>
      </c>
      <c r="O749" s="21">
        <f t="shared" si="188"/>
        <v>53.993909549211494</v>
      </c>
      <c r="P749" s="22">
        <f t="shared" si="189"/>
        <v>0.14076044119131836</v>
      </c>
      <c r="Q749" s="17">
        <f t="shared" si="182"/>
        <v>107.86130583101617</v>
      </c>
      <c r="R749" s="18">
        <f t="shared" si="183"/>
        <v>7.3886941689838324</v>
      </c>
      <c r="S749" s="21">
        <f t="shared" si="190"/>
        <v>6.6816002171617725</v>
      </c>
      <c r="T749" s="22">
        <f t="shared" si="191"/>
        <v>0.70709395182205981</v>
      </c>
    </row>
    <row r="750" spans="1:20" x14ac:dyDescent="0.25">
      <c r="A750">
        <v>1782</v>
      </c>
      <c r="B750" t="s">
        <v>736</v>
      </c>
      <c r="C750" s="8">
        <v>183.155</v>
      </c>
      <c r="D750" s="8">
        <v>111.959</v>
      </c>
      <c r="E750" s="17">
        <f t="shared" si="176"/>
        <v>203.0894906466514</v>
      </c>
      <c r="F750" s="18">
        <f t="shared" si="177"/>
        <v>-91.130490646651396</v>
      </c>
      <c r="G750" s="21">
        <f t="shared" si="184"/>
        <v>-88.208539792294403</v>
      </c>
      <c r="H750" s="22">
        <f t="shared" si="185"/>
        <v>-2.921950854356993</v>
      </c>
      <c r="I750" s="17">
        <f t="shared" si="178"/>
        <v>136.73564164237098</v>
      </c>
      <c r="J750" s="18">
        <f t="shared" si="179"/>
        <v>-24.776641642370976</v>
      </c>
      <c r="K750" s="21">
        <f t="shared" si="186"/>
        <v>-23.028889068946569</v>
      </c>
      <c r="L750" s="22">
        <f t="shared" si="187"/>
        <v>-1.7477525734244068</v>
      </c>
      <c r="M750" s="17">
        <f t="shared" si="180"/>
        <v>58.150753294063435</v>
      </c>
      <c r="N750" s="18">
        <f t="shared" si="181"/>
        <v>53.808246705936568</v>
      </c>
      <c r="O750" s="21">
        <f t="shared" si="188"/>
        <v>54.134669990402813</v>
      </c>
      <c r="P750" s="22">
        <f t="shared" si="189"/>
        <v>-0.32642328446624447</v>
      </c>
      <c r="Q750" s="17">
        <f t="shared" si="182"/>
        <v>106.01658960007136</v>
      </c>
      <c r="R750" s="18">
        <f t="shared" si="183"/>
        <v>5.9424103999286473</v>
      </c>
      <c r="S750" s="21">
        <f t="shared" si="190"/>
        <v>7.3886941689838324</v>
      </c>
      <c r="T750" s="22">
        <f t="shared" si="191"/>
        <v>-1.4462837690551851</v>
      </c>
    </row>
    <row r="751" spans="1:20" x14ac:dyDescent="0.25">
      <c r="A751">
        <v>1781</v>
      </c>
      <c r="B751" t="s">
        <v>737</v>
      </c>
      <c r="C751" s="8">
        <v>181.51</v>
      </c>
      <c r="D751" s="8">
        <v>110.41</v>
      </c>
      <c r="E751" s="17">
        <f t="shared" si="176"/>
        <v>202.93521216009924</v>
      </c>
      <c r="F751" s="18">
        <f t="shared" si="177"/>
        <v>-92.525212160099244</v>
      </c>
      <c r="G751" s="21">
        <f t="shared" si="184"/>
        <v>-91.130490646651396</v>
      </c>
      <c r="H751" s="22">
        <f t="shared" si="185"/>
        <v>-1.3947215134478483</v>
      </c>
      <c r="I751" s="17">
        <f t="shared" si="178"/>
        <v>136.09049754663607</v>
      </c>
      <c r="J751" s="18">
        <f t="shared" si="179"/>
        <v>-25.680497546636076</v>
      </c>
      <c r="K751" s="21">
        <f t="shared" si="186"/>
        <v>-24.776641642370976</v>
      </c>
      <c r="L751" s="22">
        <f t="shared" si="187"/>
        <v>-0.90385590426510021</v>
      </c>
      <c r="M751" s="17">
        <f t="shared" si="180"/>
        <v>56.911432151229121</v>
      </c>
      <c r="N751" s="18">
        <f t="shared" si="181"/>
        <v>53.498567848770875</v>
      </c>
      <c r="O751" s="21">
        <f t="shared" si="188"/>
        <v>53.808246705936568</v>
      </c>
      <c r="P751" s="22">
        <f t="shared" si="189"/>
        <v>-0.30967885716569299</v>
      </c>
      <c r="Q751" s="17">
        <f t="shared" si="182"/>
        <v>105.24541852004486</v>
      </c>
      <c r="R751" s="18">
        <f t="shared" si="183"/>
        <v>5.1645814799551317</v>
      </c>
      <c r="S751" s="21">
        <f t="shared" si="190"/>
        <v>5.9424103999286473</v>
      </c>
      <c r="T751" s="22">
        <f t="shared" si="191"/>
        <v>-0.77782891997351555</v>
      </c>
    </row>
    <row r="752" spans="1:20" x14ac:dyDescent="0.25">
      <c r="A752">
        <v>1780</v>
      </c>
      <c r="B752" t="s">
        <v>738</v>
      </c>
      <c r="C752" s="8">
        <v>182.9401</v>
      </c>
      <c r="D752" s="8">
        <v>110.72</v>
      </c>
      <c r="E752" s="17">
        <f t="shared" si="176"/>
        <v>203.06933596776989</v>
      </c>
      <c r="F752" s="18">
        <f t="shared" si="177"/>
        <v>-92.349335967769889</v>
      </c>
      <c r="G752" s="21">
        <f t="shared" si="184"/>
        <v>-92.525212160099244</v>
      </c>
      <c r="H752" s="22">
        <f t="shared" si="185"/>
        <v>0.17587619232935481</v>
      </c>
      <c r="I752" s="17">
        <f t="shared" si="178"/>
        <v>136.65136111582177</v>
      </c>
      <c r="J752" s="18">
        <f t="shared" si="179"/>
        <v>-25.931361115821773</v>
      </c>
      <c r="K752" s="21">
        <f t="shared" si="186"/>
        <v>-25.680497546636076</v>
      </c>
      <c r="L752" s="22">
        <f t="shared" si="187"/>
        <v>-0.25086356918569663</v>
      </c>
      <c r="M752" s="17">
        <f t="shared" si="180"/>
        <v>57.988850489446349</v>
      </c>
      <c r="N752" s="18">
        <f t="shared" si="181"/>
        <v>52.731149510553649</v>
      </c>
      <c r="O752" s="21">
        <f t="shared" si="188"/>
        <v>53.498567848770875</v>
      </c>
      <c r="P752" s="22">
        <f t="shared" si="189"/>
        <v>-0.76741833821722594</v>
      </c>
      <c r="Q752" s="17">
        <f t="shared" si="182"/>
        <v>105.91584512280832</v>
      </c>
      <c r="R752" s="18">
        <f t="shared" si="183"/>
        <v>4.804154877191678</v>
      </c>
      <c r="S752" s="21">
        <f t="shared" si="190"/>
        <v>5.1645814799551317</v>
      </c>
      <c r="T752" s="22">
        <f t="shared" si="191"/>
        <v>-0.36042660276345373</v>
      </c>
    </row>
    <row r="753" spans="1:20" x14ac:dyDescent="0.25">
      <c r="A753">
        <v>1779</v>
      </c>
      <c r="B753" t="s">
        <v>739</v>
      </c>
      <c r="C753" s="8">
        <v>184.2</v>
      </c>
      <c r="D753" s="8">
        <v>111.15</v>
      </c>
      <c r="E753" s="17">
        <f t="shared" si="176"/>
        <v>203.18749734479547</v>
      </c>
      <c r="F753" s="18">
        <f t="shared" si="177"/>
        <v>-92.037497344795469</v>
      </c>
      <c r="G753" s="21">
        <f t="shared" si="184"/>
        <v>-92.349335967769889</v>
      </c>
      <c r="H753" s="22">
        <f t="shared" si="185"/>
        <v>0.31183862297442033</v>
      </c>
      <c r="I753" s="17">
        <f t="shared" si="178"/>
        <v>137.14547482172838</v>
      </c>
      <c r="J753" s="18">
        <f t="shared" si="179"/>
        <v>-25.995474821728379</v>
      </c>
      <c r="K753" s="21">
        <f t="shared" si="186"/>
        <v>-25.931361115821773</v>
      </c>
      <c r="L753" s="22">
        <f t="shared" si="187"/>
        <v>-6.411370590660681E-2</v>
      </c>
      <c r="M753" s="17">
        <f t="shared" si="180"/>
        <v>58.938042409116235</v>
      </c>
      <c r="N753" s="18">
        <f t="shared" si="181"/>
        <v>52.21195759088377</v>
      </c>
      <c r="O753" s="21">
        <f t="shared" si="188"/>
        <v>52.731149510553649</v>
      </c>
      <c r="P753" s="22">
        <f t="shared" si="189"/>
        <v>-0.5191919196698791</v>
      </c>
      <c r="Q753" s="17">
        <f t="shared" si="182"/>
        <v>106.50648247461704</v>
      </c>
      <c r="R753" s="18">
        <f t="shared" si="183"/>
        <v>4.6435175253829613</v>
      </c>
      <c r="S753" s="21">
        <f t="shared" si="190"/>
        <v>4.804154877191678</v>
      </c>
      <c r="T753" s="22">
        <f t="shared" si="191"/>
        <v>-0.16063735180871674</v>
      </c>
    </row>
    <row r="754" spans="1:20" x14ac:dyDescent="0.25">
      <c r="A754">
        <v>1778</v>
      </c>
      <c r="B754" t="s">
        <v>740</v>
      </c>
      <c r="C754" s="8">
        <v>186.125</v>
      </c>
      <c r="D754" s="8">
        <v>112.36</v>
      </c>
      <c r="E754" s="17">
        <f t="shared" si="176"/>
        <v>203.3680359992714</v>
      </c>
      <c r="F754" s="18">
        <f t="shared" si="177"/>
        <v>-91.008035999271399</v>
      </c>
      <c r="G754" s="21">
        <f t="shared" si="184"/>
        <v>-92.037497344795469</v>
      </c>
      <c r="H754" s="22">
        <f t="shared" si="185"/>
        <v>1.0294613455240693</v>
      </c>
      <c r="I754" s="17">
        <f t="shared" si="178"/>
        <v>137.90043067843945</v>
      </c>
      <c r="J754" s="18">
        <f t="shared" si="179"/>
        <v>-25.540430678439449</v>
      </c>
      <c r="K754" s="21">
        <f t="shared" si="186"/>
        <v>-25.995474821728379</v>
      </c>
      <c r="L754" s="22">
        <f t="shared" si="187"/>
        <v>0.45504414328893006</v>
      </c>
      <c r="M754" s="17">
        <f t="shared" si="180"/>
        <v>60.388311831581916</v>
      </c>
      <c r="N754" s="18">
        <f t="shared" si="181"/>
        <v>51.971688168418083</v>
      </c>
      <c r="O754" s="21">
        <f t="shared" si="188"/>
        <v>52.21195759088377</v>
      </c>
      <c r="P754" s="22">
        <f t="shared" si="189"/>
        <v>-0.24026942246568694</v>
      </c>
      <c r="Q754" s="17">
        <f t="shared" si="182"/>
        <v>107.40891671720124</v>
      </c>
      <c r="R754" s="18">
        <f t="shared" si="183"/>
        <v>4.9510832827987628</v>
      </c>
      <c r="S754" s="21">
        <f t="shared" si="190"/>
        <v>4.6435175253829613</v>
      </c>
      <c r="T754" s="22">
        <f t="shared" si="191"/>
        <v>0.3075657574158015</v>
      </c>
    </row>
    <row r="755" spans="1:20" x14ac:dyDescent="0.25">
      <c r="A755">
        <v>1777</v>
      </c>
      <c r="B755" t="s">
        <v>741</v>
      </c>
      <c r="C755" s="8">
        <v>186.39</v>
      </c>
      <c r="D755" s="8">
        <v>112.92</v>
      </c>
      <c r="E755" s="17">
        <f t="shared" si="176"/>
        <v>203.39288937248497</v>
      </c>
      <c r="F755" s="18">
        <f t="shared" si="177"/>
        <v>-90.472889372484971</v>
      </c>
      <c r="G755" s="21">
        <f t="shared" si="184"/>
        <v>-91.008035999271399</v>
      </c>
      <c r="H755" s="22">
        <f t="shared" si="185"/>
        <v>0.53514662678642821</v>
      </c>
      <c r="I755" s="17">
        <f t="shared" si="178"/>
        <v>138.00435966650616</v>
      </c>
      <c r="J755" s="18">
        <f t="shared" si="179"/>
        <v>-25.08435966650616</v>
      </c>
      <c r="K755" s="21">
        <f t="shared" si="186"/>
        <v>-25.540430678439449</v>
      </c>
      <c r="L755" s="22">
        <f t="shared" si="187"/>
        <v>0.45607101193328958</v>
      </c>
      <c r="M755" s="17">
        <f t="shared" si="180"/>
        <v>60.587959310518755</v>
      </c>
      <c r="N755" s="18">
        <f t="shared" si="181"/>
        <v>52.332040689481246</v>
      </c>
      <c r="O755" s="21">
        <f t="shared" si="188"/>
        <v>51.971688168418083</v>
      </c>
      <c r="P755" s="22">
        <f t="shared" si="189"/>
        <v>0.36035252106316307</v>
      </c>
      <c r="Q755" s="17">
        <f t="shared" si="182"/>
        <v>107.5331479246219</v>
      </c>
      <c r="R755" s="18">
        <f t="shared" si="183"/>
        <v>5.3868520753781013</v>
      </c>
      <c r="S755" s="21">
        <f t="shared" si="190"/>
        <v>4.9510832827987628</v>
      </c>
      <c r="T755" s="22">
        <f t="shared" si="191"/>
        <v>0.43576879257933854</v>
      </c>
    </row>
    <row r="756" spans="1:20" x14ac:dyDescent="0.25">
      <c r="A756">
        <v>1776</v>
      </c>
      <c r="B756" t="s">
        <v>742</v>
      </c>
      <c r="C756" s="8">
        <v>187.04</v>
      </c>
      <c r="D756" s="8">
        <v>113.45</v>
      </c>
      <c r="E756" s="17">
        <f t="shared" si="176"/>
        <v>203.45385047659371</v>
      </c>
      <c r="F756" s="18">
        <f t="shared" si="177"/>
        <v>-90.003850476593712</v>
      </c>
      <c r="G756" s="21">
        <f t="shared" si="184"/>
        <v>-90.472889372484971</v>
      </c>
      <c r="H756" s="22">
        <f t="shared" si="185"/>
        <v>0.46903889589125924</v>
      </c>
      <c r="I756" s="17">
        <f t="shared" si="178"/>
        <v>138.25927982591509</v>
      </c>
      <c r="J756" s="18">
        <f t="shared" si="179"/>
        <v>-24.809279825915084</v>
      </c>
      <c r="K756" s="21">
        <f t="shared" si="186"/>
        <v>-25.08435966650616</v>
      </c>
      <c r="L756" s="22">
        <f t="shared" si="187"/>
        <v>0.27507984059107571</v>
      </c>
      <c r="M756" s="17">
        <f t="shared" si="180"/>
        <v>61.077660673948714</v>
      </c>
      <c r="N756" s="18">
        <f t="shared" si="181"/>
        <v>52.372339326051289</v>
      </c>
      <c r="O756" s="21">
        <f t="shared" si="188"/>
        <v>52.332040689481246</v>
      </c>
      <c r="P756" s="22">
        <f t="shared" si="189"/>
        <v>4.0298636570042845E-2</v>
      </c>
      <c r="Q756" s="17">
        <f t="shared" si="182"/>
        <v>107.83786598055943</v>
      </c>
      <c r="R756" s="18">
        <f t="shared" si="183"/>
        <v>5.6121340194405747</v>
      </c>
      <c r="S756" s="21">
        <f t="shared" si="190"/>
        <v>5.3868520753781013</v>
      </c>
      <c r="T756" s="22">
        <f t="shared" si="191"/>
        <v>0.22528194406247337</v>
      </c>
    </row>
    <row r="757" spans="1:20" x14ac:dyDescent="0.25">
      <c r="A757">
        <v>1775</v>
      </c>
      <c r="B757" t="s">
        <v>743</v>
      </c>
      <c r="C757" s="8">
        <v>187.89</v>
      </c>
      <c r="D757" s="8">
        <v>114.62</v>
      </c>
      <c r="E757" s="17">
        <f t="shared" si="176"/>
        <v>203.53356884350518</v>
      </c>
      <c r="F757" s="18">
        <f t="shared" si="177"/>
        <v>-88.913568843505175</v>
      </c>
      <c r="G757" s="21">
        <f t="shared" si="184"/>
        <v>-90.003850476593712</v>
      </c>
      <c r="H757" s="22">
        <f t="shared" si="185"/>
        <v>1.0902816330885372</v>
      </c>
      <c r="I757" s="17">
        <f t="shared" si="178"/>
        <v>138.59263695744986</v>
      </c>
      <c r="J757" s="18">
        <f t="shared" si="179"/>
        <v>-23.972636957449851</v>
      </c>
      <c r="K757" s="21">
        <f t="shared" si="186"/>
        <v>-24.809279825915084</v>
      </c>
      <c r="L757" s="22">
        <f t="shared" si="187"/>
        <v>0.83664286846523339</v>
      </c>
      <c r="M757" s="17">
        <f t="shared" si="180"/>
        <v>61.71803937997251</v>
      </c>
      <c r="N757" s="18">
        <f t="shared" si="181"/>
        <v>52.901960620027495</v>
      </c>
      <c r="O757" s="21">
        <f t="shared" si="188"/>
        <v>52.372339326051289</v>
      </c>
      <c r="P757" s="22">
        <f t="shared" si="189"/>
        <v>0.52962129397620572</v>
      </c>
      <c r="Q757" s="17">
        <f t="shared" si="182"/>
        <v>108.23634343832387</v>
      </c>
      <c r="R757" s="18">
        <f t="shared" si="183"/>
        <v>6.3836565616761334</v>
      </c>
      <c r="S757" s="21">
        <f t="shared" si="190"/>
        <v>5.6121340194405747</v>
      </c>
      <c r="T757" s="22">
        <f t="shared" si="191"/>
        <v>0.77152254223555872</v>
      </c>
    </row>
    <row r="758" spans="1:20" x14ac:dyDescent="0.25">
      <c r="A758">
        <v>1774</v>
      </c>
      <c r="B758" t="s">
        <v>744</v>
      </c>
      <c r="C758" s="8">
        <v>187.45</v>
      </c>
      <c r="D758" s="8">
        <v>113.91</v>
      </c>
      <c r="E758" s="17">
        <f t="shared" si="176"/>
        <v>203.49230286533924</v>
      </c>
      <c r="F758" s="18">
        <f t="shared" si="177"/>
        <v>-89.582302865339244</v>
      </c>
      <c r="G758" s="21">
        <f t="shared" si="184"/>
        <v>-88.913568843505175</v>
      </c>
      <c r="H758" s="22">
        <f t="shared" si="185"/>
        <v>-0.66873402183406938</v>
      </c>
      <c r="I758" s="17">
        <f t="shared" si="178"/>
        <v>138.42007561877304</v>
      </c>
      <c r="J758" s="18">
        <f t="shared" si="179"/>
        <v>-24.510075618773044</v>
      </c>
      <c r="K758" s="21">
        <f t="shared" si="186"/>
        <v>-23.972636957449851</v>
      </c>
      <c r="L758" s="22">
        <f t="shared" si="187"/>
        <v>-0.5374386613231934</v>
      </c>
      <c r="M758" s="17">
        <f t="shared" si="180"/>
        <v>61.386549226266084</v>
      </c>
      <c r="N758" s="18">
        <f t="shared" si="181"/>
        <v>52.523450773733913</v>
      </c>
      <c r="O758" s="21">
        <f t="shared" si="188"/>
        <v>52.901960620027495</v>
      </c>
      <c r="P758" s="22">
        <f t="shared" si="189"/>
        <v>-0.37850984629358209</v>
      </c>
      <c r="Q758" s="17">
        <f t="shared" si="182"/>
        <v>108.03007275430463</v>
      </c>
      <c r="R758" s="18">
        <f t="shared" si="183"/>
        <v>5.8799272456953702</v>
      </c>
      <c r="S758" s="21">
        <f t="shared" si="190"/>
        <v>6.3836565616761334</v>
      </c>
      <c r="T758" s="22">
        <f t="shared" si="191"/>
        <v>-0.5037293159807632</v>
      </c>
    </row>
    <row r="759" spans="1:20" x14ac:dyDescent="0.25">
      <c r="A759">
        <v>1773</v>
      </c>
      <c r="B759" t="s">
        <v>745</v>
      </c>
      <c r="C759" s="8">
        <v>187.83</v>
      </c>
      <c r="D759" s="8">
        <v>113.61</v>
      </c>
      <c r="E759" s="17">
        <f t="shared" si="176"/>
        <v>203.52794166466435</v>
      </c>
      <c r="F759" s="18">
        <f t="shared" si="177"/>
        <v>-89.917941664664355</v>
      </c>
      <c r="G759" s="21">
        <f t="shared" si="184"/>
        <v>-89.582302865339244</v>
      </c>
      <c r="H759" s="22">
        <f t="shared" si="185"/>
        <v>-0.33563879932511043</v>
      </c>
      <c r="I759" s="17">
        <f t="shared" si="178"/>
        <v>138.56910586581211</v>
      </c>
      <c r="J759" s="18">
        <f t="shared" si="179"/>
        <v>-24.959105865812106</v>
      </c>
      <c r="K759" s="21">
        <f t="shared" si="186"/>
        <v>-24.510075618773044</v>
      </c>
      <c r="L759" s="22">
        <f t="shared" si="187"/>
        <v>-0.44903024703906169</v>
      </c>
      <c r="M759" s="17">
        <f t="shared" si="180"/>
        <v>61.672836177194398</v>
      </c>
      <c r="N759" s="18">
        <f t="shared" si="181"/>
        <v>51.937163822805601</v>
      </c>
      <c r="O759" s="21">
        <f t="shared" si="188"/>
        <v>52.523450773733913</v>
      </c>
      <c r="P759" s="22">
        <f t="shared" si="189"/>
        <v>-0.58628695092831151</v>
      </c>
      <c r="Q759" s="17">
        <f t="shared" si="182"/>
        <v>108.20821561777581</v>
      </c>
      <c r="R759" s="18">
        <f t="shared" si="183"/>
        <v>5.4017843822241929</v>
      </c>
      <c r="S759" s="21">
        <f t="shared" si="190"/>
        <v>5.8799272456953702</v>
      </c>
      <c r="T759" s="22">
        <f t="shared" si="191"/>
        <v>-0.47814286347117729</v>
      </c>
    </row>
    <row r="760" spans="1:20" x14ac:dyDescent="0.25">
      <c r="A760">
        <v>1772</v>
      </c>
      <c r="B760" t="s">
        <v>746</v>
      </c>
      <c r="C760" s="8">
        <v>186.29</v>
      </c>
      <c r="D760" s="8">
        <v>111.61</v>
      </c>
      <c r="E760" s="17">
        <f t="shared" si="176"/>
        <v>203.38351074108363</v>
      </c>
      <c r="F760" s="18">
        <f t="shared" si="177"/>
        <v>-91.773510741083626</v>
      </c>
      <c r="G760" s="21">
        <f t="shared" si="184"/>
        <v>-89.917941664664355</v>
      </c>
      <c r="H760" s="22">
        <f t="shared" si="185"/>
        <v>-1.8555690764192718</v>
      </c>
      <c r="I760" s="17">
        <f t="shared" si="178"/>
        <v>137.96514118044325</v>
      </c>
      <c r="J760" s="18">
        <f t="shared" si="179"/>
        <v>-26.355141180443255</v>
      </c>
      <c r="K760" s="21">
        <f t="shared" si="186"/>
        <v>-24.959105865812106</v>
      </c>
      <c r="L760" s="22">
        <f t="shared" si="187"/>
        <v>-1.396035314631149</v>
      </c>
      <c r="M760" s="17">
        <f t="shared" si="180"/>
        <v>60.512620639221836</v>
      </c>
      <c r="N760" s="18">
        <f t="shared" si="181"/>
        <v>51.097379360778163</v>
      </c>
      <c r="O760" s="21">
        <f t="shared" si="188"/>
        <v>51.937163822805601</v>
      </c>
      <c r="P760" s="22">
        <f t="shared" si="189"/>
        <v>-0.83978446202743839</v>
      </c>
      <c r="Q760" s="17">
        <f t="shared" si="182"/>
        <v>107.48626822370845</v>
      </c>
      <c r="R760" s="18">
        <f t="shared" si="183"/>
        <v>4.1237317762915495</v>
      </c>
      <c r="S760" s="21">
        <f t="shared" si="190"/>
        <v>5.4017843822241929</v>
      </c>
      <c r="T760" s="22">
        <f t="shared" si="191"/>
        <v>-1.2780526059326434</v>
      </c>
    </row>
    <row r="761" spans="1:20" x14ac:dyDescent="0.25">
      <c r="A761">
        <v>1771</v>
      </c>
      <c r="B761" t="s">
        <v>747</v>
      </c>
      <c r="C761" s="8">
        <v>186.875</v>
      </c>
      <c r="D761" s="8">
        <v>110.96</v>
      </c>
      <c r="E761" s="17">
        <f t="shared" si="176"/>
        <v>203.43837573478149</v>
      </c>
      <c r="F761" s="18">
        <f t="shared" si="177"/>
        <v>-92.478375734781494</v>
      </c>
      <c r="G761" s="21">
        <f t="shared" si="184"/>
        <v>-91.773510741083626</v>
      </c>
      <c r="H761" s="22">
        <f t="shared" si="185"/>
        <v>-0.7048649936978677</v>
      </c>
      <c r="I761" s="17">
        <f t="shared" si="178"/>
        <v>138.19456932391131</v>
      </c>
      <c r="J761" s="18">
        <f t="shared" si="179"/>
        <v>-27.234569323911316</v>
      </c>
      <c r="K761" s="21">
        <f t="shared" si="186"/>
        <v>-26.355141180443255</v>
      </c>
      <c r="L761" s="22">
        <f t="shared" si="187"/>
        <v>-0.87942814346806131</v>
      </c>
      <c r="M761" s="17">
        <f t="shared" si="180"/>
        <v>60.953351866308822</v>
      </c>
      <c r="N761" s="18">
        <f t="shared" si="181"/>
        <v>50.006648133691172</v>
      </c>
      <c r="O761" s="21">
        <f t="shared" si="188"/>
        <v>51.097379360778163</v>
      </c>
      <c r="P761" s="22">
        <f t="shared" si="189"/>
        <v>-1.0907312270869909</v>
      </c>
      <c r="Q761" s="17">
        <f t="shared" si="182"/>
        <v>107.76051447405221</v>
      </c>
      <c r="R761" s="18">
        <f t="shared" si="183"/>
        <v>3.1994855259477788</v>
      </c>
      <c r="S761" s="21">
        <f t="shared" si="190"/>
        <v>4.1237317762915495</v>
      </c>
      <c r="T761" s="22">
        <f t="shared" si="191"/>
        <v>-0.92424625034377073</v>
      </c>
    </row>
    <row r="762" spans="1:20" x14ac:dyDescent="0.25">
      <c r="A762">
        <v>1770</v>
      </c>
      <c r="B762" t="s">
        <v>748</v>
      </c>
      <c r="C762" s="8">
        <v>187.75</v>
      </c>
      <c r="D762" s="8">
        <v>111.24</v>
      </c>
      <c r="E762" s="17">
        <f t="shared" si="176"/>
        <v>203.52043875954328</v>
      </c>
      <c r="F762" s="18">
        <f t="shared" si="177"/>
        <v>-92.280438759543287</v>
      </c>
      <c r="G762" s="21">
        <f t="shared" si="184"/>
        <v>-92.478375734781494</v>
      </c>
      <c r="H762" s="22">
        <f t="shared" si="185"/>
        <v>0.19793697523820697</v>
      </c>
      <c r="I762" s="17">
        <f t="shared" si="178"/>
        <v>138.53773107696179</v>
      </c>
      <c r="J762" s="18">
        <f t="shared" si="179"/>
        <v>-27.297731076961796</v>
      </c>
      <c r="K762" s="21">
        <f t="shared" si="186"/>
        <v>-27.234569323911316</v>
      </c>
      <c r="L762" s="22">
        <f t="shared" si="187"/>
        <v>-6.3161753050479774E-2</v>
      </c>
      <c r="M762" s="17">
        <f t="shared" si="180"/>
        <v>61.61256524015684</v>
      </c>
      <c r="N762" s="18">
        <f t="shared" si="181"/>
        <v>49.627434759843155</v>
      </c>
      <c r="O762" s="21">
        <f t="shared" si="188"/>
        <v>50.006648133691172</v>
      </c>
      <c r="P762" s="22">
        <f t="shared" si="189"/>
        <v>-0.37921337384801745</v>
      </c>
      <c r="Q762" s="17">
        <f t="shared" si="182"/>
        <v>108.17071185704502</v>
      </c>
      <c r="R762" s="18">
        <f t="shared" si="183"/>
        <v>3.0692881429549743</v>
      </c>
      <c r="S762" s="21">
        <f t="shared" si="190"/>
        <v>3.1994855259477788</v>
      </c>
      <c r="T762" s="22">
        <f t="shared" si="191"/>
        <v>-0.13019738299280448</v>
      </c>
    </row>
    <row r="763" spans="1:20" x14ac:dyDescent="0.25">
      <c r="A763">
        <v>1769</v>
      </c>
      <c r="B763" t="s">
        <v>749</v>
      </c>
      <c r="C763" s="8">
        <v>188.43</v>
      </c>
      <c r="D763" s="8">
        <v>111.98</v>
      </c>
      <c r="E763" s="17">
        <f t="shared" si="176"/>
        <v>203.58421345307244</v>
      </c>
      <c r="F763" s="18">
        <f t="shared" si="177"/>
        <v>-91.604213453072433</v>
      </c>
      <c r="G763" s="21">
        <f t="shared" si="184"/>
        <v>-92.280438759543287</v>
      </c>
      <c r="H763" s="22">
        <f t="shared" si="185"/>
        <v>0.67622530647085455</v>
      </c>
      <c r="I763" s="17">
        <f t="shared" si="178"/>
        <v>138.80441678218958</v>
      </c>
      <c r="J763" s="18">
        <f t="shared" si="179"/>
        <v>-26.824416782189573</v>
      </c>
      <c r="K763" s="21">
        <f t="shared" si="186"/>
        <v>-27.297731076961796</v>
      </c>
      <c r="L763" s="22">
        <f t="shared" si="187"/>
        <v>0.47331429477222287</v>
      </c>
      <c r="M763" s="17">
        <f t="shared" si="180"/>
        <v>62.124868204975911</v>
      </c>
      <c r="N763" s="18">
        <f t="shared" si="181"/>
        <v>49.855131795024093</v>
      </c>
      <c r="O763" s="21">
        <f t="shared" si="188"/>
        <v>49.627434759843155</v>
      </c>
      <c r="P763" s="22">
        <f t="shared" si="189"/>
        <v>0.2276970351809382</v>
      </c>
      <c r="Q763" s="17">
        <f t="shared" si="182"/>
        <v>108.48949382325658</v>
      </c>
      <c r="R763" s="18">
        <f t="shared" si="183"/>
        <v>3.4905061767434233</v>
      </c>
      <c r="S763" s="21">
        <f t="shared" si="190"/>
        <v>3.0692881429549743</v>
      </c>
      <c r="T763" s="22">
        <f t="shared" si="191"/>
        <v>0.42121803378844902</v>
      </c>
    </row>
    <row r="764" spans="1:20" x14ac:dyDescent="0.25">
      <c r="A764">
        <v>1768</v>
      </c>
      <c r="B764" t="s">
        <v>750</v>
      </c>
      <c r="C764" s="8">
        <v>188.32499999999999</v>
      </c>
      <c r="D764" s="8">
        <v>111.94</v>
      </c>
      <c r="E764" s="17">
        <f t="shared" si="176"/>
        <v>203.57436589010103</v>
      </c>
      <c r="F764" s="18">
        <f t="shared" si="177"/>
        <v>-91.634365890101037</v>
      </c>
      <c r="G764" s="21">
        <f t="shared" si="184"/>
        <v>-91.604213453072433</v>
      </c>
      <c r="H764" s="22">
        <f t="shared" si="185"/>
        <v>-3.0152437028604595E-2</v>
      </c>
      <c r="I764" s="17">
        <f t="shared" si="178"/>
        <v>138.76323737182352</v>
      </c>
      <c r="J764" s="18">
        <f t="shared" si="179"/>
        <v>-26.823237371823524</v>
      </c>
      <c r="K764" s="21">
        <f t="shared" si="186"/>
        <v>-26.824416782189573</v>
      </c>
      <c r="L764" s="22">
        <f t="shared" si="187"/>
        <v>1.1794103660491828E-3</v>
      </c>
      <c r="M764" s="17">
        <f t="shared" si="180"/>
        <v>62.045762600114131</v>
      </c>
      <c r="N764" s="18">
        <f t="shared" si="181"/>
        <v>49.894237399885867</v>
      </c>
      <c r="O764" s="21">
        <f t="shared" si="188"/>
        <v>49.855131795024093</v>
      </c>
      <c r="P764" s="22">
        <f t="shared" si="189"/>
        <v>3.9105604861774168E-2</v>
      </c>
      <c r="Q764" s="17">
        <f t="shared" si="182"/>
        <v>108.44027013729743</v>
      </c>
      <c r="R764" s="18">
        <f t="shared" si="183"/>
        <v>3.4997298627025657</v>
      </c>
      <c r="S764" s="21">
        <f t="shared" si="190"/>
        <v>3.4905061767434233</v>
      </c>
      <c r="T764" s="22">
        <f t="shared" si="191"/>
        <v>9.2236859591423581E-3</v>
      </c>
    </row>
    <row r="765" spans="1:20" x14ac:dyDescent="0.25">
      <c r="A765">
        <v>1767</v>
      </c>
      <c r="B765" t="s">
        <v>751</v>
      </c>
      <c r="C765" s="8">
        <v>188.06</v>
      </c>
      <c r="D765" s="8">
        <v>112.03</v>
      </c>
      <c r="E765" s="17">
        <f t="shared" si="176"/>
        <v>203.54951251688746</v>
      </c>
      <c r="F765" s="18">
        <f t="shared" si="177"/>
        <v>-91.51951251688746</v>
      </c>
      <c r="G765" s="21">
        <f t="shared" si="184"/>
        <v>-91.634365890101037</v>
      </c>
      <c r="H765" s="22">
        <f t="shared" si="185"/>
        <v>0.11485337321357747</v>
      </c>
      <c r="I765" s="17">
        <f t="shared" si="178"/>
        <v>138.65930838375681</v>
      </c>
      <c r="J765" s="18">
        <f t="shared" si="179"/>
        <v>-26.629308383756808</v>
      </c>
      <c r="K765" s="21">
        <f t="shared" si="186"/>
        <v>-26.823237371823524</v>
      </c>
      <c r="L765" s="22">
        <f t="shared" si="187"/>
        <v>0.1939289880667161</v>
      </c>
      <c r="M765" s="17">
        <f t="shared" si="180"/>
        <v>61.846115121177291</v>
      </c>
      <c r="N765" s="18">
        <f t="shared" si="181"/>
        <v>50.18388487882271</v>
      </c>
      <c r="O765" s="21">
        <f t="shared" si="188"/>
        <v>49.894237399885867</v>
      </c>
      <c r="P765" s="22">
        <f t="shared" si="189"/>
        <v>0.28964747893684262</v>
      </c>
      <c r="Q765" s="17">
        <f t="shared" si="182"/>
        <v>108.31603892987677</v>
      </c>
      <c r="R765" s="18">
        <f t="shared" si="183"/>
        <v>3.7139610701232328</v>
      </c>
      <c r="S765" s="21">
        <f t="shared" si="190"/>
        <v>3.4997298627025657</v>
      </c>
      <c r="T765" s="22">
        <f t="shared" si="191"/>
        <v>0.21423120742066715</v>
      </c>
    </row>
    <row r="766" spans="1:20" x14ac:dyDescent="0.25">
      <c r="A766">
        <v>1766</v>
      </c>
      <c r="B766" t="s">
        <v>752</v>
      </c>
      <c r="C766" s="8">
        <v>188.42</v>
      </c>
      <c r="D766" s="8">
        <v>111.89</v>
      </c>
      <c r="E766" s="17">
        <f t="shared" si="176"/>
        <v>203.5832755899323</v>
      </c>
      <c r="F766" s="18">
        <f t="shared" si="177"/>
        <v>-91.693275589932298</v>
      </c>
      <c r="G766" s="21">
        <f t="shared" si="184"/>
        <v>-91.51951251688746</v>
      </c>
      <c r="H766" s="22">
        <f t="shared" si="185"/>
        <v>-0.17376307304483873</v>
      </c>
      <c r="I766" s="17">
        <f t="shared" si="178"/>
        <v>138.80049493358328</v>
      </c>
      <c r="J766" s="18">
        <f t="shared" si="179"/>
        <v>-26.91049493358328</v>
      </c>
      <c r="K766" s="21">
        <f t="shared" si="186"/>
        <v>-26.629308383756808</v>
      </c>
      <c r="L766" s="22">
        <f t="shared" si="187"/>
        <v>-0.28118654982647229</v>
      </c>
      <c r="M766" s="17">
        <f t="shared" si="180"/>
        <v>62.117334337846188</v>
      </c>
      <c r="N766" s="18">
        <f t="shared" si="181"/>
        <v>49.772665662153813</v>
      </c>
      <c r="O766" s="21">
        <f t="shared" si="188"/>
        <v>50.18388487882271</v>
      </c>
      <c r="P766" s="22">
        <f t="shared" si="189"/>
        <v>-0.41121921666889705</v>
      </c>
      <c r="Q766" s="17">
        <f t="shared" si="182"/>
        <v>108.48480585316523</v>
      </c>
      <c r="R766" s="18">
        <f t="shared" si="183"/>
        <v>3.4051941468347735</v>
      </c>
      <c r="S766" s="21">
        <f t="shared" si="190"/>
        <v>3.7139610701232328</v>
      </c>
      <c r="T766" s="22">
        <f t="shared" si="191"/>
        <v>-0.30876692328845934</v>
      </c>
    </row>
    <row r="767" spans="1:20" x14ac:dyDescent="0.25">
      <c r="A767">
        <v>1765</v>
      </c>
      <c r="B767" t="s">
        <v>753</v>
      </c>
      <c r="C767" s="8">
        <v>186.78</v>
      </c>
      <c r="D767" s="8">
        <v>110.07</v>
      </c>
      <c r="E767" s="17">
        <f t="shared" si="176"/>
        <v>203.42946603495022</v>
      </c>
      <c r="F767" s="18">
        <f t="shared" si="177"/>
        <v>-93.359466034950231</v>
      </c>
      <c r="G767" s="21">
        <f t="shared" si="184"/>
        <v>-91.693275589932298</v>
      </c>
      <c r="H767" s="22">
        <f t="shared" si="185"/>
        <v>-1.6661904450179321</v>
      </c>
      <c r="I767" s="17">
        <f t="shared" si="178"/>
        <v>138.15731176215155</v>
      </c>
      <c r="J767" s="18">
        <f t="shared" si="179"/>
        <v>-28.087311762151558</v>
      </c>
      <c r="K767" s="21">
        <f t="shared" si="186"/>
        <v>-26.91049493358328</v>
      </c>
      <c r="L767" s="22">
        <f t="shared" si="187"/>
        <v>-1.1768168285682776</v>
      </c>
      <c r="M767" s="17">
        <f t="shared" si="180"/>
        <v>60.881780128576736</v>
      </c>
      <c r="N767" s="18">
        <f t="shared" si="181"/>
        <v>49.188219871423257</v>
      </c>
      <c r="O767" s="21">
        <f t="shared" si="188"/>
        <v>49.772665662153813</v>
      </c>
      <c r="P767" s="22">
        <f t="shared" si="189"/>
        <v>-0.58444579073055536</v>
      </c>
      <c r="Q767" s="17">
        <f t="shared" si="182"/>
        <v>107.71597875818442</v>
      </c>
      <c r="R767" s="18">
        <f t="shared" si="183"/>
        <v>2.3540212418155733</v>
      </c>
      <c r="S767" s="21">
        <f t="shared" si="190"/>
        <v>3.4051941468347735</v>
      </c>
      <c r="T767" s="22">
        <f t="shared" si="191"/>
        <v>-1.0511729050192002</v>
      </c>
    </row>
    <row r="768" spans="1:20" x14ac:dyDescent="0.25">
      <c r="A768">
        <v>1764</v>
      </c>
      <c r="B768" t="s">
        <v>754</v>
      </c>
      <c r="C768" s="8">
        <v>187.88</v>
      </c>
      <c r="D768" s="8">
        <v>110.139</v>
      </c>
      <c r="E768" s="17">
        <f t="shared" si="176"/>
        <v>203.53263098036504</v>
      </c>
      <c r="F768" s="18">
        <f t="shared" si="177"/>
        <v>-93.393630980365046</v>
      </c>
      <c r="G768" s="21">
        <f t="shared" si="184"/>
        <v>-93.359466034950231</v>
      </c>
      <c r="H768" s="22">
        <f t="shared" si="185"/>
        <v>-3.4164945414815406E-2</v>
      </c>
      <c r="I768" s="17">
        <f t="shared" si="178"/>
        <v>138.58871510884356</v>
      </c>
      <c r="J768" s="18">
        <f t="shared" si="179"/>
        <v>-28.449715108843563</v>
      </c>
      <c r="K768" s="21">
        <f t="shared" si="186"/>
        <v>-28.087311762151558</v>
      </c>
      <c r="L768" s="22">
        <f t="shared" si="187"/>
        <v>-0.36240334669200536</v>
      </c>
      <c r="M768" s="17">
        <f t="shared" si="180"/>
        <v>61.710505512842843</v>
      </c>
      <c r="N768" s="18">
        <f t="shared" si="181"/>
        <v>48.428494487157153</v>
      </c>
      <c r="O768" s="21">
        <f t="shared" si="188"/>
        <v>49.188219871423257</v>
      </c>
      <c r="P768" s="22">
        <f t="shared" si="189"/>
        <v>-0.7597253842661047</v>
      </c>
      <c r="Q768" s="17">
        <f t="shared" si="182"/>
        <v>108.23165546823253</v>
      </c>
      <c r="R768" s="18">
        <f t="shared" si="183"/>
        <v>1.907344531767464</v>
      </c>
      <c r="S768" s="21">
        <f t="shared" si="190"/>
        <v>2.3540212418155733</v>
      </c>
      <c r="T768" s="22">
        <f t="shared" si="191"/>
        <v>-0.44667671004810927</v>
      </c>
    </row>
    <row r="769" spans="1:20" x14ac:dyDescent="0.25">
      <c r="A769">
        <v>1763</v>
      </c>
      <c r="B769" t="s">
        <v>755</v>
      </c>
      <c r="C769" s="8">
        <v>187.67500000000001</v>
      </c>
      <c r="D769" s="8">
        <v>109.03</v>
      </c>
      <c r="E769" s="17">
        <f t="shared" si="176"/>
        <v>203.51340478599226</v>
      </c>
      <c r="F769" s="18">
        <f t="shared" si="177"/>
        <v>-94.483404785992263</v>
      </c>
      <c r="G769" s="21">
        <f t="shared" si="184"/>
        <v>-93.393630980365046</v>
      </c>
      <c r="H769" s="22">
        <f t="shared" si="185"/>
        <v>-1.0897738056272175</v>
      </c>
      <c r="I769" s="17">
        <f t="shared" si="178"/>
        <v>138.5083172124146</v>
      </c>
      <c r="J769" s="18">
        <f t="shared" si="179"/>
        <v>-29.478317212414595</v>
      </c>
      <c r="K769" s="21">
        <f t="shared" si="186"/>
        <v>-28.449715108843563</v>
      </c>
      <c r="L769" s="22">
        <f t="shared" si="187"/>
        <v>-1.028602103571032</v>
      </c>
      <c r="M769" s="17">
        <f t="shared" si="180"/>
        <v>61.556061236684172</v>
      </c>
      <c r="N769" s="18">
        <f t="shared" si="181"/>
        <v>47.473938763315829</v>
      </c>
      <c r="O769" s="21">
        <f t="shared" si="188"/>
        <v>48.428494487157153</v>
      </c>
      <c r="P769" s="22">
        <f t="shared" si="189"/>
        <v>-0.95455572384132381</v>
      </c>
      <c r="Q769" s="17">
        <f t="shared" si="182"/>
        <v>108.13555208135993</v>
      </c>
      <c r="R769" s="18">
        <f t="shared" si="183"/>
        <v>0.89444791864006845</v>
      </c>
      <c r="S769" s="21">
        <f t="shared" si="190"/>
        <v>1.907344531767464</v>
      </c>
      <c r="T769" s="22">
        <f t="shared" si="191"/>
        <v>-1.0128966131273955</v>
      </c>
    </row>
    <row r="770" spans="1:20" x14ac:dyDescent="0.25">
      <c r="A770">
        <v>1762</v>
      </c>
      <c r="B770" t="s">
        <v>756</v>
      </c>
      <c r="C770" s="8">
        <v>187.96</v>
      </c>
      <c r="D770" s="8">
        <v>110.03</v>
      </c>
      <c r="E770" s="17">
        <f t="shared" si="176"/>
        <v>203.54013388548611</v>
      </c>
      <c r="F770" s="18">
        <f t="shared" si="177"/>
        <v>-93.510133885486113</v>
      </c>
      <c r="G770" s="21">
        <f t="shared" si="184"/>
        <v>-94.483404785992263</v>
      </c>
      <c r="H770" s="22">
        <f t="shared" si="185"/>
        <v>0.97327090050615084</v>
      </c>
      <c r="I770" s="17">
        <f t="shared" si="178"/>
        <v>138.6200898976939</v>
      </c>
      <c r="J770" s="18">
        <f t="shared" si="179"/>
        <v>-28.5900898976939</v>
      </c>
      <c r="K770" s="21">
        <f t="shared" si="186"/>
        <v>-29.478317212414595</v>
      </c>
      <c r="L770" s="22">
        <f t="shared" si="187"/>
        <v>0.88822731472069449</v>
      </c>
      <c r="M770" s="17">
        <f t="shared" si="180"/>
        <v>61.770776449880373</v>
      </c>
      <c r="N770" s="18">
        <f t="shared" si="181"/>
        <v>48.259223550119628</v>
      </c>
      <c r="O770" s="21">
        <f t="shared" si="188"/>
        <v>47.473938763315829</v>
      </c>
      <c r="P770" s="22">
        <f t="shared" si="189"/>
        <v>0.78528478680379976</v>
      </c>
      <c r="Q770" s="17">
        <f t="shared" si="182"/>
        <v>108.2691592289633</v>
      </c>
      <c r="R770" s="18">
        <f t="shared" si="183"/>
        <v>1.7608407710366976</v>
      </c>
      <c r="S770" s="21">
        <f t="shared" si="190"/>
        <v>0.89444791864006845</v>
      </c>
      <c r="T770" s="22">
        <f t="shared" si="191"/>
        <v>0.86639285239662911</v>
      </c>
    </row>
    <row r="771" spans="1:20" x14ac:dyDescent="0.25">
      <c r="A771">
        <v>1761</v>
      </c>
      <c r="B771" t="s">
        <v>757</v>
      </c>
      <c r="C771" s="8">
        <v>189.785</v>
      </c>
      <c r="D771" s="8">
        <v>112.53</v>
      </c>
      <c r="E771" s="17">
        <f t="shared" si="176"/>
        <v>203.71129390856069</v>
      </c>
      <c r="F771" s="18">
        <f t="shared" si="177"/>
        <v>-91.18129390856069</v>
      </c>
      <c r="G771" s="21">
        <f t="shared" si="184"/>
        <v>-93.510133885486113</v>
      </c>
      <c r="H771" s="22">
        <f t="shared" si="185"/>
        <v>2.3288399769254227</v>
      </c>
      <c r="I771" s="17">
        <f t="shared" si="178"/>
        <v>139.33582726834203</v>
      </c>
      <c r="J771" s="18">
        <f t="shared" si="179"/>
        <v>-26.805827268342028</v>
      </c>
      <c r="K771" s="21">
        <f t="shared" si="186"/>
        <v>-28.5900898976939</v>
      </c>
      <c r="L771" s="22">
        <f t="shared" si="187"/>
        <v>1.784262629351872</v>
      </c>
      <c r="M771" s="17">
        <f t="shared" si="180"/>
        <v>63.145707201049134</v>
      </c>
      <c r="N771" s="18">
        <f t="shared" si="181"/>
        <v>49.384292798950867</v>
      </c>
      <c r="O771" s="21">
        <f t="shared" si="188"/>
        <v>48.259223550119628</v>
      </c>
      <c r="P771" s="22">
        <f t="shared" si="189"/>
        <v>1.1250692488312382</v>
      </c>
      <c r="Q771" s="17">
        <f t="shared" si="182"/>
        <v>109.12471377063402</v>
      </c>
      <c r="R771" s="18">
        <f t="shared" si="183"/>
        <v>3.4052862293659842</v>
      </c>
      <c r="S771" s="21">
        <f t="shared" si="190"/>
        <v>1.7608407710366976</v>
      </c>
      <c r="T771" s="22">
        <f t="shared" si="191"/>
        <v>1.6444454583292867</v>
      </c>
    </row>
    <row r="772" spans="1:20" x14ac:dyDescent="0.25">
      <c r="A772">
        <v>1760</v>
      </c>
      <c r="B772" t="s">
        <v>758</v>
      </c>
      <c r="C772" s="8">
        <v>189.96</v>
      </c>
      <c r="D772" s="8">
        <v>111.43</v>
      </c>
      <c r="E772" s="17">
        <f t="shared" si="176"/>
        <v>203.72770651351306</v>
      </c>
      <c r="F772" s="18">
        <f t="shared" si="177"/>
        <v>-92.297706513513049</v>
      </c>
      <c r="G772" s="21">
        <f t="shared" si="184"/>
        <v>-91.18129390856069</v>
      </c>
      <c r="H772" s="22">
        <f t="shared" si="185"/>
        <v>-1.1164126049523588</v>
      </c>
      <c r="I772" s="17">
        <f t="shared" si="178"/>
        <v>139.40445961895216</v>
      </c>
      <c r="J772" s="18">
        <f t="shared" si="179"/>
        <v>-27.974459618952153</v>
      </c>
      <c r="K772" s="21">
        <f t="shared" si="186"/>
        <v>-26.805827268342028</v>
      </c>
      <c r="L772" s="22">
        <f t="shared" si="187"/>
        <v>-1.1686323506101246</v>
      </c>
      <c r="M772" s="17">
        <f t="shared" si="180"/>
        <v>63.27754987581875</v>
      </c>
      <c r="N772" s="18">
        <f t="shared" si="181"/>
        <v>48.152450124181257</v>
      </c>
      <c r="O772" s="21">
        <f t="shared" si="188"/>
        <v>49.384292798950867</v>
      </c>
      <c r="P772" s="22">
        <f t="shared" si="189"/>
        <v>-1.2318426747696094</v>
      </c>
      <c r="Q772" s="17">
        <f t="shared" si="182"/>
        <v>109.20675324723258</v>
      </c>
      <c r="R772" s="18">
        <f t="shared" si="183"/>
        <v>2.2232467527674231</v>
      </c>
      <c r="S772" s="21">
        <f t="shared" si="190"/>
        <v>3.4052862293659842</v>
      </c>
      <c r="T772" s="22">
        <f t="shared" si="191"/>
        <v>-1.1820394765985611</v>
      </c>
    </row>
    <row r="773" spans="1:20" x14ac:dyDescent="0.25">
      <c r="A773">
        <v>1759</v>
      </c>
      <c r="B773" t="s">
        <v>759</v>
      </c>
      <c r="C773" s="8">
        <v>189.06</v>
      </c>
      <c r="D773" s="8">
        <v>109.62</v>
      </c>
      <c r="E773" s="17">
        <f t="shared" si="176"/>
        <v>203.64329883090093</v>
      </c>
      <c r="F773" s="18">
        <f t="shared" si="177"/>
        <v>-94.023298830900927</v>
      </c>
      <c r="G773" s="21">
        <f t="shared" si="184"/>
        <v>-92.297706513513049</v>
      </c>
      <c r="H773" s="22">
        <f t="shared" si="185"/>
        <v>-1.7255923173878784</v>
      </c>
      <c r="I773" s="17">
        <f t="shared" si="178"/>
        <v>139.05149324438594</v>
      </c>
      <c r="J773" s="18">
        <f t="shared" si="179"/>
        <v>-29.431493244385933</v>
      </c>
      <c r="K773" s="21">
        <f t="shared" si="186"/>
        <v>-27.974459618952153</v>
      </c>
      <c r="L773" s="22">
        <f t="shared" si="187"/>
        <v>-1.4570336254337803</v>
      </c>
      <c r="M773" s="17">
        <f t="shared" si="180"/>
        <v>62.59950183414648</v>
      </c>
      <c r="N773" s="18">
        <f t="shared" si="181"/>
        <v>47.020498165853525</v>
      </c>
      <c r="O773" s="21">
        <f t="shared" si="188"/>
        <v>48.152450124181257</v>
      </c>
      <c r="P773" s="22">
        <f t="shared" si="189"/>
        <v>-1.1319519583277327</v>
      </c>
      <c r="Q773" s="17">
        <f t="shared" si="182"/>
        <v>108.7848359390114</v>
      </c>
      <c r="R773" s="18">
        <f t="shared" si="183"/>
        <v>0.8351640609886033</v>
      </c>
      <c r="S773" s="21">
        <f t="shared" si="190"/>
        <v>2.2232467527674231</v>
      </c>
      <c r="T773" s="22">
        <f t="shared" si="191"/>
        <v>-1.3880826917788198</v>
      </c>
    </row>
    <row r="774" spans="1:20" x14ac:dyDescent="0.25">
      <c r="A774">
        <v>1758</v>
      </c>
      <c r="B774" t="s">
        <v>760</v>
      </c>
      <c r="C774" s="8">
        <v>187.4</v>
      </c>
      <c r="D774" s="8">
        <v>108.88</v>
      </c>
      <c r="E774" s="17">
        <f t="shared" si="176"/>
        <v>203.48761354963858</v>
      </c>
      <c r="F774" s="18">
        <f t="shared" si="177"/>
        <v>-94.607613549638586</v>
      </c>
      <c r="G774" s="21">
        <f t="shared" si="184"/>
        <v>-94.023298830900927</v>
      </c>
      <c r="H774" s="22">
        <f t="shared" si="185"/>
        <v>-0.58431471873765872</v>
      </c>
      <c r="I774" s="17">
        <f t="shared" si="178"/>
        <v>138.40046637574159</v>
      </c>
      <c r="J774" s="18">
        <f t="shared" si="179"/>
        <v>-29.520466375741591</v>
      </c>
      <c r="K774" s="21">
        <f t="shared" si="186"/>
        <v>-29.431493244385933</v>
      </c>
      <c r="L774" s="22">
        <f t="shared" si="187"/>
        <v>-8.8973131355658097E-2</v>
      </c>
      <c r="M774" s="17">
        <f t="shared" si="180"/>
        <v>61.348879890617638</v>
      </c>
      <c r="N774" s="18">
        <f t="shared" si="181"/>
        <v>47.531120109382357</v>
      </c>
      <c r="O774" s="21">
        <f t="shared" si="188"/>
        <v>47.020498165853525</v>
      </c>
      <c r="P774" s="22">
        <f t="shared" si="189"/>
        <v>0.51062194352883239</v>
      </c>
      <c r="Q774" s="17">
        <f t="shared" si="182"/>
        <v>108.0066329038479</v>
      </c>
      <c r="R774" s="18">
        <f t="shared" si="183"/>
        <v>0.87336709615209429</v>
      </c>
      <c r="S774" s="21">
        <f t="shared" si="190"/>
        <v>0.8351640609886033</v>
      </c>
      <c r="T774" s="22">
        <f t="shared" si="191"/>
        <v>3.8203035163490995E-2</v>
      </c>
    </row>
    <row r="775" spans="1:20" x14ac:dyDescent="0.25">
      <c r="A775">
        <v>1757</v>
      </c>
      <c r="B775" t="s">
        <v>761</v>
      </c>
      <c r="C775" s="8">
        <v>188.05</v>
      </c>
      <c r="D775" s="8">
        <v>109.57</v>
      </c>
      <c r="E775" s="17">
        <f t="shared" si="176"/>
        <v>203.54857465374732</v>
      </c>
      <c r="F775" s="18">
        <f t="shared" si="177"/>
        <v>-93.97857465374733</v>
      </c>
      <c r="G775" s="21">
        <f t="shared" si="184"/>
        <v>-94.607613549638586</v>
      </c>
      <c r="H775" s="22">
        <f t="shared" si="185"/>
        <v>0.62903889589125583</v>
      </c>
      <c r="I775" s="17">
        <f t="shared" si="178"/>
        <v>138.65538653515051</v>
      </c>
      <c r="J775" s="18">
        <f t="shared" si="179"/>
        <v>-29.085386535150519</v>
      </c>
      <c r="K775" s="21">
        <f t="shared" si="186"/>
        <v>-29.520466375741591</v>
      </c>
      <c r="L775" s="22">
        <f t="shared" si="187"/>
        <v>0.4350798405910723</v>
      </c>
      <c r="M775" s="17">
        <f t="shared" si="180"/>
        <v>61.838581254047625</v>
      </c>
      <c r="N775" s="18">
        <f t="shared" si="181"/>
        <v>47.731418745952368</v>
      </c>
      <c r="O775" s="21">
        <f t="shared" si="188"/>
        <v>47.531120109382357</v>
      </c>
      <c r="P775" s="22">
        <f t="shared" si="189"/>
        <v>0.20029863657001101</v>
      </c>
      <c r="Q775" s="17">
        <f t="shared" si="182"/>
        <v>108.31135095978541</v>
      </c>
      <c r="R775" s="18">
        <f t="shared" si="183"/>
        <v>1.2586490402145785</v>
      </c>
      <c r="S775" s="21">
        <f t="shared" si="190"/>
        <v>0.87336709615209429</v>
      </c>
      <c r="T775" s="22">
        <f t="shared" si="191"/>
        <v>0.38528194406248417</v>
      </c>
    </row>
    <row r="776" spans="1:20" x14ac:dyDescent="0.25">
      <c r="A776">
        <v>1756</v>
      </c>
      <c r="B776" t="s">
        <v>762</v>
      </c>
      <c r="C776" s="8">
        <v>188.74</v>
      </c>
      <c r="D776" s="8">
        <v>110.75</v>
      </c>
      <c r="E776" s="17">
        <f t="shared" si="176"/>
        <v>203.61328721041662</v>
      </c>
      <c r="F776" s="18">
        <f t="shared" si="177"/>
        <v>-92.863287210416615</v>
      </c>
      <c r="G776" s="21">
        <f t="shared" si="184"/>
        <v>-93.97857465374733</v>
      </c>
      <c r="H776" s="22">
        <f t="shared" si="185"/>
        <v>1.1152874433307147</v>
      </c>
      <c r="I776" s="17">
        <f t="shared" si="178"/>
        <v>138.92599408898462</v>
      </c>
      <c r="J776" s="18">
        <f t="shared" si="179"/>
        <v>-28.175994088984623</v>
      </c>
      <c r="K776" s="21">
        <f t="shared" si="186"/>
        <v>-29.085386535150519</v>
      </c>
      <c r="L776" s="22">
        <f t="shared" si="187"/>
        <v>0.90939244616589576</v>
      </c>
      <c r="M776" s="17">
        <f t="shared" si="180"/>
        <v>62.358418085996362</v>
      </c>
      <c r="N776" s="18">
        <f t="shared" si="181"/>
        <v>48.391581914003638</v>
      </c>
      <c r="O776" s="21">
        <f t="shared" si="188"/>
        <v>47.731418745952368</v>
      </c>
      <c r="P776" s="22">
        <f t="shared" si="189"/>
        <v>0.66016316805126962</v>
      </c>
      <c r="Q776" s="17">
        <f t="shared" si="182"/>
        <v>108.63482089608833</v>
      </c>
      <c r="R776" s="18">
        <f t="shared" si="183"/>
        <v>2.1151791039116716</v>
      </c>
      <c r="S776" s="21">
        <f t="shared" si="190"/>
        <v>1.2586490402145785</v>
      </c>
      <c r="T776" s="22">
        <f t="shared" si="191"/>
        <v>0.85653006369709317</v>
      </c>
    </row>
    <row r="777" spans="1:20" x14ac:dyDescent="0.25">
      <c r="A777">
        <v>1755</v>
      </c>
      <c r="B777" t="s">
        <v>763</v>
      </c>
      <c r="C777" s="8">
        <v>187.55</v>
      </c>
      <c r="D777" s="8">
        <v>109.06</v>
      </c>
      <c r="E777" s="17">
        <f t="shared" si="176"/>
        <v>203.50168149674059</v>
      </c>
      <c r="F777" s="18">
        <f t="shared" si="177"/>
        <v>-94.441681496740586</v>
      </c>
      <c r="G777" s="21">
        <f t="shared" si="184"/>
        <v>-92.863287210416615</v>
      </c>
      <c r="H777" s="22">
        <f t="shared" si="185"/>
        <v>-1.5783942863239702</v>
      </c>
      <c r="I777" s="17">
        <f t="shared" si="178"/>
        <v>138.45929410483598</v>
      </c>
      <c r="J777" s="18">
        <f t="shared" si="179"/>
        <v>-29.399294104835974</v>
      </c>
      <c r="K777" s="21">
        <f t="shared" si="186"/>
        <v>-28.175994088984623</v>
      </c>
      <c r="L777" s="22">
        <f t="shared" si="187"/>
        <v>-1.2233000158513505</v>
      </c>
      <c r="M777" s="17">
        <f t="shared" si="180"/>
        <v>61.461887897563031</v>
      </c>
      <c r="N777" s="18">
        <f t="shared" si="181"/>
        <v>47.598112102436971</v>
      </c>
      <c r="O777" s="21">
        <f t="shared" si="188"/>
        <v>48.391581914003638</v>
      </c>
      <c r="P777" s="22">
        <f t="shared" si="189"/>
        <v>-0.79346981156666629</v>
      </c>
      <c r="Q777" s="17">
        <f t="shared" si="182"/>
        <v>108.07695245521811</v>
      </c>
      <c r="R777" s="18">
        <f t="shared" si="183"/>
        <v>0.98304754478189693</v>
      </c>
      <c r="S777" s="21">
        <f t="shared" si="190"/>
        <v>2.1151791039116716</v>
      </c>
      <c r="T777" s="22">
        <f t="shared" si="191"/>
        <v>-1.1321315591297747</v>
      </c>
    </row>
    <row r="778" spans="1:20" x14ac:dyDescent="0.25">
      <c r="A778">
        <v>1754</v>
      </c>
      <c r="B778" t="s">
        <v>764</v>
      </c>
      <c r="C778" s="8">
        <v>189.13</v>
      </c>
      <c r="D778" s="8">
        <v>109.62</v>
      </c>
      <c r="E778" s="17">
        <f t="shared" si="176"/>
        <v>203.64986387288187</v>
      </c>
      <c r="F778" s="18">
        <f t="shared" si="177"/>
        <v>-94.029863872881862</v>
      </c>
      <c r="G778" s="21">
        <f t="shared" si="184"/>
        <v>-94.441681496740586</v>
      </c>
      <c r="H778" s="22">
        <f t="shared" si="185"/>
        <v>0.41181762385872389</v>
      </c>
      <c r="I778" s="17">
        <f t="shared" si="178"/>
        <v>139.07894618462996</v>
      </c>
      <c r="J778" s="18">
        <f t="shared" si="179"/>
        <v>-29.458946184629951</v>
      </c>
      <c r="K778" s="21">
        <f t="shared" si="186"/>
        <v>-29.399294104835974</v>
      </c>
      <c r="L778" s="22">
        <f t="shared" si="187"/>
        <v>-5.9652079793977464E-2</v>
      </c>
      <c r="M778" s="17">
        <f t="shared" si="180"/>
        <v>62.652238904054315</v>
      </c>
      <c r="N778" s="18">
        <f t="shared" si="181"/>
        <v>46.96776109594569</v>
      </c>
      <c r="O778" s="21">
        <f t="shared" si="188"/>
        <v>47.598112102436971</v>
      </c>
      <c r="P778" s="22">
        <f t="shared" si="189"/>
        <v>-0.6303510064912814</v>
      </c>
      <c r="Q778" s="17">
        <f t="shared" si="182"/>
        <v>108.81765172965082</v>
      </c>
      <c r="R778" s="18">
        <f t="shared" si="183"/>
        <v>0.8023482703491851</v>
      </c>
      <c r="S778" s="21">
        <f t="shared" si="190"/>
        <v>0.98304754478189693</v>
      </c>
      <c r="T778" s="22">
        <f t="shared" si="191"/>
        <v>-0.18069927443271183</v>
      </c>
    </row>
    <row r="779" spans="1:20" x14ac:dyDescent="0.25">
      <c r="A779">
        <v>1753</v>
      </c>
      <c r="B779" t="s">
        <v>765</v>
      </c>
      <c r="C779" s="8">
        <v>189.59</v>
      </c>
      <c r="D779" s="8">
        <v>110.76</v>
      </c>
      <c r="E779" s="17">
        <f t="shared" si="176"/>
        <v>203.69300557732808</v>
      </c>
      <c r="F779" s="18">
        <f t="shared" si="177"/>
        <v>-92.933005577328075</v>
      </c>
      <c r="G779" s="21">
        <f t="shared" si="184"/>
        <v>-94.029863872881862</v>
      </c>
      <c r="H779" s="22">
        <f t="shared" si="185"/>
        <v>1.0968582955537869</v>
      </c>
      <c r="I779" s="17">
        <f t="shared" si="178"/>
        <v>139.25935122051936</v>
      </c>
      <c r="J779" s="18">
        <f t="shared" si="179"/>
        <v>-28.499351220519358</v>
      </c>
      <c r="K779" s="21">
        <f t="shared" si="186"/>
        <v>-29.458946184629951</v>
      </c>
      <c r="L779" s="22">
        <f t="shared" si="187"/>
        <v>0.9595949641105932</v>
      </c>
      <c r="M779" s="17">
        <f t="shared" si="180"/>
        <v>62.998796792020158</v>
      </c>
      <c r="N779" s="18">
        <f t="shared" si="181"/>
        <v>47.761203207979847</v>
      </c>
      <c r="O779" s="21">
        <f t="shared" si="188"/>
        <v>46.96776109594569</v>
      </c>
      <c r="P779" s="22">
        <f t="shared" si="189"/>
        <v>0.79344211203415682</v>
      </c>
      <c r="Q779" s="17">
        <f t="shared" si="182"/>
        <v>109.03329835385276</v>
      </c>
      <c r="R779" s="18">
        <f t="shared" si="183"/>
        <v>1.726701646147248</v>
      </c>
      <c r="S779" s="21">
        <f t="shared" si="190"/>
        <v>0.8023482703491851</v>
      </c>
      <c r="T779" s="22">
        <f t="shared" si="191"/>
        <v>0.92435337579806287</v>
      </c>
    </row>
    <row r="780" spans="1:20" x14ac:dyDescent="0.25">
      <c r="A780">
        <v>1752</v>
      </c>
      <c r="B780" t="s">
        <v>766</v>
      </c>
      <c r="C780" s="8">
        <v>190.35</v>
      </c>
      <c r="D780" s="8">
        <v>111.97</v>
      </c>
      <c r="E780" s="17">
        <f t="shared" si="176"/>
        <v>203.76428317597831</v>
      </c>
      <c r="F780" s="18">
        <f t="shared" si="177"/>
        <v>-91.794283175978308</v>
      </c>
      <c r="G780" s="21">
        <f t="shared" si="184"/>
        <v>-92.933005577328075</v>
      </c>
      <c r="H780" s="22">
        <f t="shared" si="185"/>
        <v>1.1387224013497672</v>
      </c>
      <c r="I780" s="17">
        <f t="shared" si="178"/>
        <v>139.55741171459749</v>
      </c>
      <c r="J780" s="18">
        <f t="shared" si="179"/>
        <v>-27.587411714597494</v>
      </c>
      <c r="K780" s="21">
        <f t="shared" si="186"/>
        <v>-28.499351220519358</v>
      </c>
      <c r="L780" s="22">
        <f t="shared" si="187"/>
        <v>0.91193950592186468</v>
      </c>
      <c r="M780" s="17">
        <f t="shared" si="180"/>
        <v>63.57137069387673</v>
      </c>
      <c r="N780" s="18">
        <f t="shared" si="181"/>
        <v>48.398629306123269</v>
      </c>
      <c r="O780" s="21">
        <f t="shared" si="188"/>
        <v>47.761203207979847</v>
      </c>
      <c r="P780" s="22">
        <f t="shared" si="189"/>
        <v>0.63742609814342188</v>
      </c>
      <c r="Q780" s="17">
        <f t="shared" si="182"/>
        <v>109.38958408079509</v>
      </c>
      <c r="R780" s="18">
        <f t="shared" si="183"/>
        <v>2.5804159192049099</v>
      </c>
      <c r="S780" s="21">
        <f t="shared" si="190"/>
        <v>1.726701646147248</v>
      </c>
      <c r="T780" s="22">
        <f t="shared" si="191"/>
        <v>0.8537142730576619</v>
      </c>
    </row>
    <row r="781" spans="1:20" x14ac:dyDescent="0.25">
      <c r="A781">
        <v>1751</v>
      </c>
      <c r="B781" t="s">
        <v>767</v>
      </c>
      <c r="C781" s="8">
        <v>191.52</v>
      </c>
      <c r="D781" s="8">
        <v>113.58</v>
      </c>
      <c r="E781" s="17">
        <f t="shared" si="176"/>
        <v>203.87401316337406</v>
      </c>
      <c r="F781" s="18">
        <f t="shared" si="177"/>
        <v>-90.294013163374061</v>
      </c>
      <c r="G781" s="21">
        <f t="shared" si="184"/>
        <v>-91.794283175978308</v>
      </c>
      <c r="H781" s="22">
        <f t="shared" si="185"/>
        <v>1.500270012604247</v>
      </c>
      <c r="I781" s="17">
        <f t="shared" si="178"/>
        <v>140.01626800153358</v>
      </c>
      <c r="J781" s="18">
        <f t="shared" si="179"/>
        <v>-26.436268001533577</v>
      </c>
      <c r="K781" s="21">
        <f t="shared" si="186"/>
        <v>-27.587411714597494</v>
      </c>
      <c r="L781" s="22">
        <f t="shared" si="187"/>
        <v>1.1511437130639166</v>
      </c>
      <c r="M781" s="17">
        <f t="shared" si="180"/>
        <v>64.452833148050701</v>
      </c>
      <c r="N781" s="18">
        <f t="shared" si="181"/>
        <v>49.127166851949298</v>
      </c>
      <c r="O781" s="21">
        <f t="shared" si="188"/>
        <v>48.398629306123269</v>
      </c>
      <c r="P781" s="22">
        <f t="shared" si="189"/>
        <v>0.72853754582602903</v>
      </c>
      <c r="Q781" s="17">
        <f t="shared" si="182"/>
        <v>109.93807658148262</v>
      </c>
      <c r="R781" s="18">
        <f t="shared" si="183"/>
        <v>3.6419234185173792</v>
      </c>
      <c r="S781" s="21">
        <f t="shared" si="190"/>
        <v>2.5804159192049099</v>
      </c>
      <c r="T781" s="22">
        <f t="shared" si="191"/>
        <v>1.0615074993124693</v>
      </c>
    </row>
    <row r="782" spans="1:20" x14ac:dyDescent="0.25">
      <c r="A782">
        <v>1750</v>
      </c>
      <c r="B782" t="s">
        <v>768</v>
      </c>
      <c r="C782" s="8">
        <v>191.38</v>
      </c>
      <c r="D782" s="8">
        <v>112.99</v>
      </c>
      <c r="E782" s="17">
        <f t="shared" si="176"/>
        <v>203.86088307941219</v>
      </c>
      <c r="F782" s="18">
        <f t="shared" si="177"/>
        <v>-90.870883079412195</v>
      </c>
      <c r="G782" s="21">
        <f t="shared" si="184"/>
        <v>-90.294013163374061</v>
      </c>
      <c r="H782" s="22">
        <f t="shared" si="185"/>
        <v>-0.57686991603813453</v>
      </c>
      <c r="I782" s="17">
        <f t="shared" si="178"/>
        <v>139.96136212104551</v>
      </c>
      <c r="J782" s="18">
        <f t="shared" si="179"/>
        <v>-26.971362121045516</v>
      </c>
      <c r="K782" s="21">
        <f t="shared" si="186"/>
        <v>-26.436268001533577</v>
      </c>
      <c r="L782" s="22">
        <f t="shared" si="187"/>
        <v>-0.53509411951193897</v>
      </c>
      <c r="M782" s="17">
        <f t="shared" si="180"/>
        <v>64.347359008235003</v>
      </c>
      <c r="N782" s="18">
        <f t="shared" si="181"/>
        <v>48.642640991764992</v>
      </c>
      <c r="O782" s="21">
        <f t="shared" si="188"/>
        <v>49.127166851949298</v>
      </c>
      <c r="P782" s="22">
        <f t="shared" si="189"/>
        <v>-0.48452586018430566</v>
      </c>
      <c r="Q782" s="17">
        <f t="shared" si="182"/>
        <v>109.87244500020377</v>
      </c>
      <c r="R782" s="18">
        <f t="shared" si="183"/>
        <v>3.1175549997962264</v>
      </c>
      <c r="S782" s="21">
        <f t="shared" si="190"/>
        <v>3.6419234185173792</v>
      </c>
      <c r="T782" s="22">
        <f t="shared" si="191"/>
        <v>-0.52436841872115281</v>
      </c>
    </row>
    <row r="783" spans="1:20" x14ac:dyDescent="0.25">
      <c r="A783">
        <v>1749</v>
      </c>
      <c r="B783" t="s">
        <v>769</v>
      </c>
      <c r="C783" s="8">
        <v>192.37</v>
      </c>
      <c r="D783" s="8">
        <v>113.37</v>
      </c>
      <c r="E783" s="17">
        <f t="shared" si="176"/>
        <v>203.95373153028552</v>
      </c>
      <c r="F783" s="18">
        <f t="shared" si="177"/>
        <v>-90.583731530285519</v>
      </c>
      <c r="G783" s="21">
        <f t="shared" si="184"/>
        <v>-90.870883079412195</v>
      </c>
      <c r="H783" s="22">
        <f t="shared" si="185"/>
        <v>0.28715154912667629</v>
      </c>
      <c r="I783" s="17">
        <f t="shared" si="178"/>
        <v>140.34962513306834</v>
      </c>
      <c r="J783" s="18">
        <f t="shared" si="179"/>
        <v>-26.979625133068339</v>
      </c>
      <c r="K783" s="21">
        <f t="shared" si="186"/>
        <v>-26.971362121045516</v>
      </c>
      <c r="L783" s="22">
        <f t="shared" si="187"/>
        <v>-8.2630120228230908E-3</v>
      </c>
      <c r="M783" s="17">
        <f t="shared" si="180"/>
        <v>65.093211854074497</v>
      </c>
      <c r="N783" s="18">
        <f t="shared" si="181"/>
        <v>48.276788145925508</v>
      </c>
      <c r="O783" s="21">
        <f t="shared" si="188"/>
        <v>48.642640991764992</v>
      </c>
      <c r="P783" s="22">
        <f t="shared" si="189"/>
        <v>-0.36585284583948408</v>
      </c>
      <c r="Q783" s="17">
        <f t="shared" si="182"/>
        <v>110.33655403924706</v>
      </c>
      <c r="R783" s="18">
        <f t="shared" si="183"/>
        <v>3.0334459607529425</v>
      </c>
      <c r="S783" s="21">
        <f t="shared" si="190"/>
        <v>3.1175549997962264</v>
      </c>
      <c r="T783" s="22">
        <f t="shared" si="191"/>
        <v>-8.4109039043283929E-2</v>
      </c>
    </row>
    <row r="784" spans="1:20" x14ac:dyDescent="0.25">
      <c r="A784">
        <v>1748</v>
      </c>
      <c r="B784" t="s">
        <v>770</v>
      </c>
      <c r="C784" s="8">
        <v>192.68</v>
      </c>
      <c r="D784" s="8">
        <v>112.86</v>
      </c>
      <c r="E784" s="17">
        <f t="shared" ref="E784:E847" si="192">+$G$3*$C784+$G$4</f>
        <v>203.9828052876297</v>
      </c>
      <c r="F784" s="18">
        <f t="shared" ref="F784:F847" si="193">+$D784-E784</f>
        <v>-91.122805287629703</v>
      </c>
      <c r="G784" s="21">
        <f t="shared" si="184"/>
        <v>-90.583731530285519</v>
      </c>
      <c r="H784" s="22">
        <f t="shared" si="185"/>
        <v>-0.53907375734418395</v>
      </c>
      <c r="I784" s="17">
        <f t="shared" ref="I784:I847" si="194">+$G$5*$C784+$G$6</f>
        <v>140.47120243986336</v>
      </c>
      <c r="J784" s="18">
        <f t="shared" ref="J784:J847" si="195">+$D784-I784</f>
        <v>-27.611202439863362</v>
      </c>
      <c r="K784" s="21">
        <f t="shared" si="186"/>
        <v>-26.979625133068339</v>
      </c>
      <c r="L784" s="22">
        <f t="shared" si="187"/>
        <v>-0.63157730679502322</v>
      </c>
      <c r="M784" s="17">
        <f t="shared" ref="M784:M847" si="196">+$G$7*$C784+$G$8</f>
        <v>65.326761735094948</v>
      </c>
      <c r="N784" s="18">
        <f t="shared" ref="N784:N847" si="197">+$D784-M784</f>
        <v>47.533238264905052</v>
      </c>
      <c r="O784" s="21">
        <f t="shared" si="188"/>
        <v>48.276788145925508</v>
      </c>
      <c r="P784" s="22">
        <f t="shared" si="189"/>
        <v>-0.74354988102045638</v>
      </c>
      <c r="Q784" s="17">
        <f t="shared" ref="Q784:Q847" si="198">+$G$9*$C784+$G$10</f>
        <v>110.48188111207881</v>
      </c>
      <c r="R784" s="18">
        <f t="shared" ref="R784:R847" si="199">+$D784-Q784</f>
        <v>2.3781188879211896</v>
      </c>
      <c r="S784" s="21">
        <f t="shared" si="190"/>
        <v>3.0334459607529425</v>
      </c>
      <c r="T784" s="22">
        <f t="shared" si="191"/>
        <v>-0.65532707283175284</v>
      </c>
    </row>
    <row r="785" spans="1:20" x14ac:dyDescent="0.25">
      <c r="A785">
        <v>1747</v>
      </c>
      <c r="B785" t="s">
        <v>771</v>
      </c>
      <c r="C785" s="8">
        <v>192.89500000000001</v>
      </c>
      <c r="D785" s="8">
        <v>112.25</v>
      </c>
      <c r="E785" s="17">
        <f t="shared" si="192"/>
        <v>204.00296934514259</v>
      </c>
      <c r="F785" s="18">
        <f t="shared" si="193"/>
        <v>-91.752969345142589</v>
      </c>
      <c r="G785" s="21">
        <f t="shared" ref="G785:G848" si="200">+F784</f>
        <v>-91.122805287629703</v>
      </c>
      <c r="H785" s="22">
        <f t="shared" ref="H785:H848" si="201">+F785-G785</f>
        <v>-0.63016405751288573</v>
      </c>
      <c r="I785" s="17">
        <f t="shared" si="194"/>
        <v>140.55552218489862</v>
      </c>
      <c r="J785" s="18">
        <f t="shared" si="195"/>
        <v>-28.305522184898621</v>
      </c>
      <c r="K785" s="21">
        <f t="shared" ref="K785:K848" si="202">+J784</f>
        <v>-27.611202439863362</v>
      </c>
      <c r="L785" s="22">
        <f t="shared" ref="L785:L848" si="203">+J785-K785</f>
        <v>-0.69431974503525851</v>
      </c>
      <c r="M785" s="17">
        <f t="shared" si="196"/>
        <v>65.488739878383313</v>
      </c>
      <c r="N785" s="18">
        <f t="shared" si="197"/>
        <v>46.761260121616687</v>
      </c>
      <c r="O785" s="21">
        <f t="shared" ref="O785:O848" si="204">+N784</f>
        <v>47.533238264905052</v>
      </c>
      <c r="P785" s="22">
        <f t="shared" ref="P785:P848" si="205">+N785-O785</f>
        <v>-0.771978143288365</v>
      </c>
      <c r="Q785" s="17">
        <f t="shared" si="198"/>
        <v>110.58267246904275</v>
      </c>
      <c r="R785" s="18">
        <f t="shared" si="199"/>
        <v>1.6673275309572517</v>
      </c>
      <c r="S785" s="21">
        <f t="shared" ref="S785:S848" si="206">+R784</f>
        <v>2.3781188879211896</v>
      </c>
      <c r="T785" s="22">
        <f t="shared" ref="T785:T848" si="207">+R785-S785</f>
        <v>-0.71079135696393791</v>
      </c>
    </row>
    <row r="786" spans="1:20" x14ac:dyDescent="0.25">
      <c r="A786">
        <v>1746</v>
      </c>
      <c r="B786" t="s">
        <v>772</v>
      </c>
      <c r="C786" s="8">
        <v>192.8</v>
      </c>
      <c r="D786" s="8">
        <v>111.98</v>
      </c>
      <c r="E786" s="17">
        <f t="shared" si="192"/>
        <v>203.99405964531132</v>
      </c>
      <c r="F786" s="18">
        <f t="shared" si="193"/>
        <v>-92.01405964531132</v>
      </c>
      <c r="G786" s="21">
        <f t="shared" si="200"/>
        <v>-91.752969345142589</v>
      </c>
      <c r="H786" s="22">
        <f t="shared" si="201"/>
        <v>-0.26109030016873191</v>
      </c>
      <c r="I786" s="17">
        <f t="shared" si="194"/>
        <v>140.51826462313886</v>
      </c>
      <c r="J786" s="18">
        <f t="shared" si="195"/>
        <v>-28.538264623138858</v>
      </c>
      <c r="K786" s="21">
        <f t="shared" si="202"/>
        <v>-28.305522184898621</v>
      </c>
      <c r="L786" s="22">
        <f t="shared" si="203"/>
        <v>-0.23274243824023699</v>
      </c>
      <c r="M786" s="17">
        <f t="shared" si="196"/>
        <v>65.417168140651256</v>
      </c>
      <c r="N786" s="18">
        <f t="shared" si="197"/>
        <v>46.562831859348748</v>
      </c>
      <c r="O786" s="21">
        <f t="shared" si="204"/>
        <v>46.761260121616687</v>
      </c>
      <c r="P786" s="22">
        <f t="shared" si="205"/>
        <v>-0.19842826226793875</v>
      </c>
      <c r="Q786" s="17">
        <f t="shared" si="198"/>
        <v>110.53813675317497</v>
      </c>
      <c r="R786" s="18">
        <f t="shared" si="199"/>
        <v>1.4418632468250365</v>
      </c>
      <c r="S786" s="21">
        <f t="shared" si="206"/>
        <v>1.6673275309572517</v>
      </c>
      <c r="T786" s="22">
        <f t="shared" si="207"/>
        <v>-0.2254642841322152</v>
      </c>
    </row>
    <row r="787" spans="1:20" x14ac:dyDescent="0.25">
      <c r="A787">
        <v>1745</v>
      </c>
      <c r="B787" t="s">
        <v>773</v>
      </c>
      <c r="C787" s="8">
        <v>193.19</v>
      </c>
      <c r="D787" s="8">
        <v>112.42</v>
      </c>
      <c r="E787" s="17">
        <f t="shared" si="192"/>
        <v>204.03063630777655</v>
      </c>
      <c r="F787" s="18">
        <f t="shared" si="193"/>
        <v>-91.610636307776545</v>
      </c>
      <c r="G787" s="21">
        <f t="shared" si="200"/>
        <v>-92.01405964531132</v>
      </c>
      <c r="H787" s="22">
        <f t="shared" si="201"/>
        <v>0.40342333753477533</v>
      </c>
      <c r="I787" s="17">
        <f t="shared" si="194"/>
        <v>140.67121671878419</v>
      </c>
      <c r="J787" s="18">
        <f t="shared" si="195"/>
        <v>-28.251216718784192</v>
      </c>
      <c r="K787" s="21">
        <f t="shared" si="202"/>
        <v>-28.538264623138858</v>
      </c>
      <c r="L787" s="22">
        <f t="shared" si="203"/>
        <v>0.28704790435466521</v>
      </c>
      <c r="M787" s="17">
        <f t="shared" si="196"/>
        <v>65.710988958709208</v>
      </c>
      <c r="N787" s="18">
        <f t="shared" si="197"/>
        <v>46.709011041290793</v>
      </c>
      <c r="O787" s="21">
        <f t="shared" si="204"/>
        <v>46.562831859348748</v>
      </c>
      <c r="P787" s="22">
        <f t="shared" si="205"/>
        <v>0.14617918194204549</v>
      </c>
      <c r="Q787" s="17">
        <f t="shared" si="198"/>
        <v>110.72096758673747</v>
      </c>
      <c r="R787" s="18">
        <f t="shared" si="199"/>
        <v>1.699032413262529</v>
      </c>
      <c r="S787" s="21">
        <f t="shared" si="206"/>
        <v>1.4418632468250365</v>
      </c>
      <c r="T787" s="22">
        <f t="shared" si="207"/>
        <v>0.25716916643749244</v>
      </c>
    </row>
    <row r="788" spans="1:20" x14ac:dyDescent="0.25">
      <c r="A788">
        <v>1744</v>
      </c>
      <c r="B788" t="s">
        <v>774</v>
      </c>
      <c r="C788" s="8">
        <v>194.45</v>
      </c>
      <c r="D788" s="8">
        <v>114.78</v>
      </c>
      <c r="E788" s="17">
        <f t="shared" si="192"/>
        <v>204.14880706343354</v>
      </c>
      <c r="F788" s="18">
        <f t="shared" si="193"/>
        <v>-89.368807063433536</v>
      </c>
      <c r="G788" s="21">
        <f t="shared" si="200"/>
        <v>-91.610636307776545</v>
      </c>
      <c r="H788" s="22">
        <f t="shared" si="201"/>
        <v>2.241829244343009</v>
      </c>
      <c r="I788" s="17">
        <f t="shared" si="194"/>
        <v>141.16536964317689</v>
      </c>
      <c r="J788" s="18">
        <f t="shared" si="195"/>
        <v>-26.385369643176887</v>
      </c>
      <c r="K788" s="21">
        <f t="shared" si="202"/>
        <v>-28.251216718784192</v>
      </c>
      <c r="L788" s="22">
        <f t="shared" si="203"/>
        <v>1.8658470756073058</v>
      </c>
      <c r="M788" s="17">
        <f t="shared" si="196"/>
        <v>66.660256217050403</v>
      </c>
      <c r="N788" s="18">
        <f t="shared" si="197"/>
        <v>48.119743782949598</v>
      </c>
      <c r="O788" s="21">
        <f t="shared" si="204"/>
        <v>46.709011041290793</v>
      </c>
      <c r="P788" s="22">
        <f t="shared" si="205"/>
        <v>1.4107327416588049</v>
      </c>
      <c r="Q788" s="17">
        <f t="shared" si="198"/>
        <v>111.31165181824711</v>
      </c>
      <c r="R788" s="18">
        <f t="shared" si="199"/>
        <v>3.4683481817528872</v>
      </c>
      <c r="S788" s="21">
        <f t="shared" si="206"/>
        <v>1.699032413262529</v>
      </c>
      <c r="T788" s="22">
        <f t="shared" si="207"/>
        <v>1.7693157684903582</v>
      </c>
    </row>
    <row r="789" spans="1:20" x14ac:dyDescent="0.25">
      <c r="A789">
        <v>1743</v>
      </c>
      <c r="B789" t="s">
        <v>775</v>
      </c>
      <c r="C789" s="8">
        <v>195.375</v>
      </c>
      <c r="D789" s="8">
        <v>115.88</v>
      </c>
      <c r="E789" s="17">
        <f t="shared" si="192"/>
        <v>204.23555940389599</v>
      </c>
      <c r="F789" s="18">
        <f t="shared" si="193"/>
        <v>-88.355559403895995</v>
      </c>
      <c r="G789" s="21">
        <f t="shared" si="200"/>
        <v>-89.368807063433536</v>
      </c>
      <c r="H789" s="22">
        <f t="shared" si="201"/>
        <v>1.0132476595375408</v>
      </c>
      <c r="I789" s="17">
        <f t="shared" si="194"/>
        <v>141.52814063925882</v>
      </c>
      <c r="J789" s="18">
        <f t="shared" si="195"/>
        <v>-25.648140639258827</v>
      </c>
      <c r="K789" s="21">
        <f t="shared" si="202"/>
        <v>-26.385369643176887</v>
      </c>
      <c r="L789" s="22">
        <f t="shared" si="203"/>
        <v>0.73722900391805979</v>
      </c>
      <c r="M789" s="17">
        <f t="shared" si="196"/>
        <v>67.357138926546895</v>
      </c>
      <c r="N789" s="18">
        <f t="shared" si="197"/>
        <v>48.5228610734531</v>
      </c>
      <c r="O789" s="21">
        <f t="shared" si="204"/>
        <v>48.119743782949598</v>
      </c>
      <c r="P789" s="22">
        <f t="shared" si="205"/>
        <v>0.40311729050350209</v>
      </c>
      <c r="Q789" s="17">
        <f t="shared" si="198"/>
        <v>111.74528905169666</v>
      </c>
      <c r="R789" s="18">
        <f t="shared" si="199"/>
        <v>4.1347109483033364</v>
      </c>
      <c r="S789" s="21">
        <f t="shared" si="206"/>
        <v>3.4683481817528872</v>
      </c>
      <c r="T789" s="22">
        <f t="shared" si="207"/>
        <v>0.66636276655044924</v>
      </c>
    </row>
    <row r="790" spans="1:20" x14ac:dyDescent="0.25">
      <c r="A790">
        <v>1742</v>
      </c>
      <c r="B790" t="s">
        <v>776</v>
      </c>
      <c r="C790" s="8">
        <v>195.58</v>
      </c>
      <c r="D790" s="8">
        <v>116.9</v>
      </c>
      <c r="E790" s="17">
        <f t="shared" si="192"/>
        <v>204.25478559826877</v>
      </c>
      <c r="F790" s="18">
        <f t="shared" si="193"/>
        <v>-87.354785598268762</v>
      </c>
      <c r="G790" s="21">
        <f t="shared" si="200"/>
        <v>-88.355559403895995</v>
      </c>
      <c r="H790" s="22">
        <f t="shared" si="201"/>
        <v>1.0007738056272331</v>
      </c>
      <c r="I790" s="17">
        <f t="shared" si="194"/>
        <v>141.60853853568781</v>
      </c>
      <c r="J790" s="18">
        <f t="shared" si="195"/>
        <v>-24.708538535687808</v>
      </c>
      <c r="K790" s="21">
        <f t="shared" si="202"/>
        <v>-25.648140639258827</v>
      </c>
      <c r="L790" s="22">
        <f t="shared" si="203"/>
        <v>0.93960210357101914</v>
      </c>
      <c r="M790" s="17">
        <f t="shared" si="196"/>
        <v>67.511583202705594</v>
      </c>
      <c r="N790" s="18">
        <f t="shared" si="197"/>
        <v>49.388416797294411</v>
      </c>
      <c r="O790" s="21">
        <f t="shared" si="204"/>
        <v>48.5228610734531</v>
      </c>
      <c r="P790" s="22">
        <f t="shared" si="205"/>
        <v>0.86555572384131096</v>
      </c>
      <c r="Q790" s="17">
        <f t="shared" si="198"/>
        <v>111.84139243856926</v>
      </c>
      <c r="R790" s="18">
        <f t="shared" si="199"/>
        <v>5.0586075614307475</v>
      </c>
      <c r="S790" s="21">
        <f t="shared" si="206"/>
        <v>4.1347109483033364</v>
      </c>
      <c r="T790" s="22">
        <f t="shared" si="207"/>
        <v>0.92389661312741111</v>
      </c>
    </row>
    <row r="791" spans="1:20" x14ac:dyDescent="0.25">
      <c r="A791">
        <v>1741</v>
      </c>
      <c r="B791" t="s">
        <v>777</v>
      </c>
      <c r="C791" s="8">
        <v>195.6</v>
      </c>
      <c r="D791" s="8">
        <v>116.67</v>
      </c>
      <c r="E791" s="17">
        <f t="shared" si="192"/>
        <v>204.25666132454901</v>
      </c>
      <c r="F791" s="18">
        <f t="shared" si="193"/>
        <v>-87.586661324549013</v>
      </c>
      <c r="G791" s="21">
        <f t="shared" si="200"/>
        <v>-87.354785598268762</v>
      </c>
      <c r="H791" s="22">
        <f t="shared" si="201"/>
        <v>-0.23187572628025066</v>
      </c>
      <c r="I791" s="17">
        <f t="shared" si="194"/>
        <v>141.61638223290038</v>
      </c>
      <c r="J791" s="18">
        <f t="shared" si="195"/>
        <v>-24.946382232900376</v>
      </c>
      <c r="K791" s="21">
        <f t="shared" si="202"/>
        <v>-24.708538535687808</v>
      </c>
      <c r="L791" s="22">
        <f t="shared" si="203"/>
        <v>-0.23784369721256837</v>
      </c>
      <c r="M791" s="17">
        <f t="shared" si="196"/>
        <v>67.526650936964955</v>
      </c>
      <c r="N791" s="18">
        <f t="shared" si="197"/>
        <v>49.143349063035046</v>
      </c>
      <c r="O791" s="21">
        <f t="shared" si="204"/>
        <v>49.388416797294411</v>
      </c>
      <c r="P791" s="22">
        <f t="shared" si="205"/>
        <v>-0.24506773425936501</v>
      </c>
      <c r="Q791" s="17">
        <f t="shared" si="198"/>
        <v>111.85076837875195</v>
      </c>
      <c r="R791" s="18">
        <f t="shared" si="199"/>
        <v>4.8192316212480506</v>
      </c>
      <c r="S791" s="21">
        <f t="shared" si="206"/>
        <v>5.0586075614307475</v>
      </c>
      <c r="T791" s="22">
        <f t="shared" si="207"/>
        <v>-0.23937594018269692</v>
      </c>
    </row>
    <row r="792" spans="1:20" x14ac:dyDescent="0.25">
      <c r="A792">
        <v>1740</v>
      </c>
      <c r="B792" t="s">
        <v>778</v>
      </c>
      <c r="C792" s="8">
        <v>194.92</v>
      </c>
      <c r="D792" s="8">
        <v>116.1</v>
      </c>
      <c r="E792" s="17">
        <f t="shared" si="192"/>
        <v>204.19288663101986</v>
      </c>
      <c r="F792" s="18">
        <f t="shared" si="193"/>
        <v>-88.092886631019866</v>
      </c>
      <c r="G792" s="21">
        <f t="shared" si="200"/>
        <v>-87.586661324549013</v>
      </c>
      <c r="H792" s="22">
        <f t="shared" si="201"/>
        <v>-0.50622530647085284</v>
      </c>
      <c r="I792" s="17">
        <f t="shared" si="194"/>
        <v>141.34969652767256</v>
      </c>
      <c r="J792" s="18">
        <f t="shared" si="195"/>
        <v>-25.249696527672569</v>
      </c>
      <c r="K792" s="21">
        <f t="shared" si="202"/>
        <v>-24.946382232900376</v>
      </c>
      <c r="L792" s="22">
        <f t="shared" si="203"/>
        <v>-0.30331429477219274</v>
      </c>
      <c r="M792" s="17">
        <f t="shared" si="196"/>
        <v>67.014347972145913</v>
      </c>
      <c r="N792" s="18">
        <f t="shared" si="197"/>
        <v>49.085652027854081</v>
      </c>
      <c r="O792" s="21">
        <f t="shared" si="204"/>
        <v>49.143349063035046</v>
      </c>
      <c r="P792" s="22">
        <f t="shared" si="205"/>
        <v>-5.7697035180964917E-2</v>
      </c>
      <c r="Q792" s="17">
        <f t="shared" si="198"/>
        <v>111.53198641254039</v>
      </c>
      <c r="R792" s="18">
        <f t="shared" si="199"/>
        <v>4.5680135874596033</v>
      </c>
      <c r="S792" s="21">
        <f t="shared" si="206"/>
        <v>4.8192316212480506</v>
      </c>
      <c r="T792" s="22">
        <f t="shared" si="207"/>
        <v>-0.25121803378844731</v>
      </c>
    </row>
    <row r="793" spans="1:20" x14ac:dyDescent="0.25">
      <c r="A793">
        <v>1739</v>
      </c>
      <c r="B793" t="s">
        <v>779</v>
      </c>
      <c r="C793" s="8">
        <v>193.54</v>
      </c>
      <c r="D793" s="8">
        <v>115.39</v>
      </c>
      <c r="E793" s="17">
        <f t="shared" si="192"/>
        <v>204.06346151768128</v>
      </c>
      <c r="F793" s="18">
        <f t="shared" si="193"/>
        <v>-88.673461517681275</v>
      </c>
      <c r="G793" s="21">
        <f t="shared" si="200"/>
        <v>-88.092886631019866</v>
      </c>
      <c r="H793" s="22">
        <f t="shared" si="201"/>
        <v>-0.58057488666140955</v>
      </c>
      <c r="I793" s="17">
        <f t="shared" si="194"/>
        <v>140.8084814200044</v>
      </c>
      <c r="J793" s="18">
        <f t="shared" si="195"/>
        <v>-25.418481420004397</v>
      </c>
      <c r="K793" s="21">
        <f t="shared" si="202"/>
        <v>-25.249696527672569</v>
      </c>
      <c r="L793" s="22">
        <f t="shared" si="203"/>
        <v>-0.16878489233182847</v>
      </c>
      <c r="M793" s="17">
        <f t="shared" si="196"/>
        <v>65.974674308248439</v>
      </c>
      <c r="N793" s="18">
        <f t="shared" si="197"/>
        <v>49.415325691751562</v>
      </c>
      <c r="O793" s="21">
        <f t="shared" si="204"/>
        <v>49.085652027854081</v>
      </c>
      <c r="P793" s="22">
        <f t="shared" si="205"/>
        <v>0.32967366389748065</v>
      </c>
      <c r="Q793" s="17">
        <f t="shared" si="198"/>
        <v>110.88504653993459</v>
      </c>
      <c r="R793" s="18">
        <f t="shared" si="199"/>
        <v>4.5049534600654084</v>
      </c>
      <c r="S793" s="21">
        <f t="shared" si="206"/>
        <v>4.5680135874596033</v>
      </c>
      <c r="T793" s="22">
        <f t="shared" si="207"/>
        <v>-6.3060127394194865E-2</v>
      </c>
    </row>
    <row r="794" spans="1:20" x14ac:dyDescent="0.25">
      <c r="A794">
        <v>1738</v>
      </c>
      <c r="B794" t="s">
        <v>780</v>
      </c>
      <c r="C794" s="8">
        <v>194.13</v>
      </c>
      <c r="D794" s="8">
        <v>115.59</v>
      </c>
      <c r="E794" s="17">
        <f t="shared" si="192"/>
        <v>204.11879544294922</v>
      </c>
      <c r="F794" s="18">
        <f t="shared" si="193"/>
        <v>-88.528795442949217</v>
      </c>
      <c r="G794" s="21">
        <f t="shared" si="200"/>
        <v>-88.673461517681275</v>
      </c>
      <c r="H794" s="22">
        <f t="shared" si="201"/>
        <v>0.14466607473205784</v>
      </c>
      <c r="I794" s="17">
        <f t="shared" si="194"/>
        <v>141.03987048777557</v>
      </c>
      <c r="J794" s="18">
        <f t="shared" si="195"/>
        <v>-25.44987048777557</v>
      </c>
      <c r="K794" s="21">
        <f t="shared" si="202"/>
        <v>-25.418481420004397</v>
      </c>
      <c r="L794" s="22">
        <f t="shared" si="203"/>
        <v>-3.1389067771172563E-2</v>
      </c>
      <c r="M794" s="17">
        <f t="shared" si="196"/>
        <v>66.419172468900257</v>
      </c>
      <c r="N794" s="18">
        <f t="shared" si="197"/>
        <v>49.170827531099746</v>
      </c>
      <c r="O794" s="21">
        <f t="shared" si="204"/>
        <v>49.415325691751562</v>
      </c>
      <c r="P794" s="22">
        <f t="shared" si="205"/>
        <v>-0.24449816065181551</v>
      </c>
      <c r="Q794" s="17">
        <f t="shared" si="198"/>
        <v>111.16163677532403</v>
      </c>
      <c r="R794" s="18">
        <f t="shared" si="199"/>
        <v>4.4283632246759765</v>
      </c>
      <c r="S794" s="21">
        <f t="shared" si="206"/>
        <v>4.5049534600654084</v>
      </c>
      <c r="T794" s="22">
        <f t="shared" si="207"/>
        <v>-7.6590235389431882E-2</v>
      </c>
    </row>
    <row r="795" spans="1:20" x14ac:dyDescent="0.25">
      <c r="A795">
        <v>1737</v>
      </c>
      <c r="B795" t="s">
        <v>781</v>
      </c>
      <c r="C795" s="8">
        <v>194.29</v>
      </c>
      <c r="D795" s="8">
        <v>116.15</v>
      </c>
      <c r="E795" s="17">
        <f t="shared" si="192"/>
        <v>204.13380125319139</v>
      </c>
      <c r="F795" s="18">
        <f t="shared" si="193"/>
        <v>-87.983801253191388</v>
      </c>
      <c r="G795" s="21">
        <f t="shared" si="200"/>
        <v>-88.528795442949217</v>
      </c>
      <c r="H795" s="22">
        <f t="shared" si="201"/>
        <v>0.54499418975782987</v>
      </c>
      <c r="I795" s="17">
        <f t="shared" si="194"/>
        <v>141.10262006547623</v>
      </c>
      <c r="J795" s="18">
        <f t="shared" si="195"/>
        <v>-24.952620065476225</v>
      </c>
      <c r="K795" s="21">
        <f t="shared" si="202"/>
        <v>-25.44987048777557</v>
      </c>
      <c r="L795" s="22">
        <f t="shared" si="203"/>
        <v>0.49725042229934502</v>
      </c>
      <c r="M795" s="17">
        <f t="shared" si="196"/>
        <v>66.539714342975316</v>
      </c>
      <c r="N795" s="18">
        <f t="shared" si="197"/>
        <v>49.61028565702469</v>
      </c>
      <c r="O795" s="21">
        <f t="shared" si="204"/>
        <v>49.170827531099746</v>
      </c>
      <c r="P795" s="22">
        <f t="shared" si="205"/>
        <v>0.43945812592494349</v>
      </c>
      <c r="Q795" s="17">
        <f t="shared" si="198"/>
        <v>111.23664429678557</v>
      </c>
      <c r="R795" s="18">
        <f t="shared" si="199"/>
        <v>4.9133557032144353</v>
      </c>
      <c r="S795" s="21">
        <f t="shared" si="206"/>
        <v>4.4283632246759765</v>
      </c>
      <c r="T795" s="22">
        <f t="shared" si="207"/>
        <v>0.48499247853845873</v>
      </c>
    </row>
    <row r="796" spans="1:20" x14ac:dyDescent="0.25">
      <c r="A796">
        <v>1736</v>
      </c>
      <c r="B796" t="s">
        <v>782</v>
      </c>
      <c r="C796" s="8">
        <v>194.83</v>
      </c>
      <c r="D796" s="8">
        <v>116.97</v>
      </c>
      <c r="E796" s="17">
        <f t="shared" si="192"/>
        <v>204.18444586275865</v>
      </c>
      <c r="F796" s="18">
        <f t="shared" si="193"/>
        <v>-87.214445862758652</v>
      </c>
      <c r="G796" s="21">
        <f t="shared" si="200"/>
        <v>-87.983801253191388</v>
      </c>
      <c r="H796" s="22">
        <f t="shared" si="201"/>
        <v>0.76935539043273593</v>
      </c>
      <c r="I796" s="17">
        <f t="shared" si="194"/>
        <v>141.31439989021595</v>
      </c>
      <c r="J796" s="18">
        <f t="shared" si="195"/>
        <v>-24.344399890215954</v>
      </c>
      <c r="K796" s="21">
        <f t="shared" si="202"/>
        <v>-24.952620065476225</v>
      </c>
      <c r="L796" s="22">
        <f t="shared" si="203"/>
        <v>0.60822017526027139</v>
      </c>
      <c r="M796" s="17">
        <f t="shared" si="196"/>
        <v>66.946543167978689</v>
      </c>
      <c r="N796" s="18">
        <f t="shared" si="197"/>
        <v>50.02345683202131</v>
      </c>
      <c r="O796" s="21">
        <f t="shared" si="204"/>
        <v>49.61028565702469</v>
      </c>
      <c r="P796" s="22">
        <f t="shared" si="205"/>
        <v>0.41317117499662004</v>
      </c>
      <c r="Q796" s="17">
        <f t="shared" si="198"/>
        <v>111.48979468171828</v>
      </c>
      <c r="R796" s="18">
        <f t="shared" si="199"/>
        <v>5.480205318281719</v>
      </c>
      <c r="S796" s="21">
        <f t="shared" si="206"/>
        <v>4.9133557032144353</v>
      </c>
      <c r="T796" s="22">
        <f t="shared" si="207"/>
        <v>0.56684961506728371</v>
      </c>
    </row>
    <row r="797" spans="1:20" x14ac:dyDescent="0.25">
      <c r="A797">
        <v>1735</v>
      </c>
      <c r="B797" t="s">
        <v>783</v>
      </c>
      <c r="C797" s="8">
        <v>196.255</v>
      </c>
      <c r="D797" s="8">
        <v>117.76</v>
      </c>
      <c r="E797" s="17">
        <f t="shared" si="192"/>
        <v>204.31809136022784</v>
      </c>
      <c r="F797" s="18">
        <f t="shared" si="193"/>
        <v>-86.558091360227834</v>
      </c>
      <c r="G797" s="21">
        <f t="shared" si="200"/>
        <v>-87.214445862758652</v>
      </c>
      <c r="H797" s="22">
        <f t="shared" si="201"/>
        <v>0.65635450253081729</v>
      </c>
      <c r="I797" s="17">
        <f t="shared" si="194"/>
        <v>141.87326331661245</v>
      </c>
      <c r="J797" s="18">
        <f t="shared" si="195"/>
        <v>-24.113263316612446</v>
      </c>
      <c r="K797" s="21">
        <f t="shared" si="202"/>
        <v>-24.344399890215954</v>
      </c>
      <c r="L797" s="22">
        <f t="shared" si="203"/>
        <v>0.23113657360350714</v>
      </c>
      <c r="M797" s="17">
        <f t="shared" si="196"/>
        <v>68.020119233959775</v>
      </c>
      <c r="N797" s="18">
        <f t="shared" si="197"/>
        <v>49.73988076604023</v>
      </c>
      <c r="O797" s="21">
        <f t="shared" si="204"/>
        <v>50.02345683202131</v>
      </c>
      <c r="P797" s="22">
        <f t="shared" si="205"/>
        <v>-0.28357606598108021</v>
      </c>
      <c r="Q797" s="17">
        <f t="shared" si="198"/>
        <v>112.15783041973513</v>
      </c>
      <c r="R797" s="18">
        <f t="shared" si="199"/>
        <v>5.6021695802648708</v>
      </c>
      <c r="S797" s="21">
        <f t="shared" si="206"/>
        <v>5.480205318281719</v>
      </c>
      <c r="T797" s="22">
        <f t="shared" si="207"/>
        <v>0.1219642619831518</v>
      </c>
    </row>
    <row r="798" spans="1:20" x14ac:dyDescent="0.25">
      <c r="A798">
        <v>1734</v>
      </c>
      <c r="B798" t="s">
        <v>784</v>
      </c>
      <c r="C798" s="8">
        <v>196.48</v>
      </c>
      <c r="D798" s="8">
        <v>117.86</v>
      </c>
      <c r="E798" s="17">
        <f t="shared" si="192"/>
        <v>204.33919328088086</v>
      </c>
      <c r="F798" s="18">
        <f t="shared" si="193"/>
        <v>-86.479193280880864</v>
      </c>
      <c r="G798" s="21">
        <f t="shared" si="200"/>
        <v>-86.558091360227834</v>
      </c>
      <c r="H798" s="22">
        <f t="shared" si="201"/>
        <v>7.8898079346970462E-2</v>
      </c>
      <c r="I798" s="17">
        <f t="shared" si="194"/>
        <v>141.96150491025401</v>
      </c>
      <c r="J798" s="18">
        <f t="shared" si="195"/>
        <v>-24.101504910254008</v>
      </c>
      <c r="K798" s="21">
        <f t="shared" si="202"/>
        <v>-24.113263316612446</v>
      </c>
      <c r="L798" s="22">
        <f t="shared" si="203"/>
        <v>1.1758406358438833E-2</v>
      </c>
      <c r="M798" s="17">
        <f t="shared" si="196"/>
        <v>68.189631244377836</v>
      </c>
      <c r="N798" s="18">
        <f t="shared" si="197"/>
        <v>49.670368755622164</v>
      </c>
      <c r="O798" s="21">
        <f t="shared" si="204"/>
        <v>49.73988076604023</v>
      </c>
      <c r="P798" s="22">
        <f t="shared" si="205"/>
        <v>-6.9512010418065984E-2</v>
      </c>
      <c r="Q798" s="17">
        <f t="shared" si="198"/>
        <v>112.26330974679043</v>
      </c>
      <c r="R798" s="18">
        <f t="shared" si="199"/>
        <v>5.596690253209573</v>
      </c>
      <c r="S798" s="21">
        <f t="shared" si="206"/>
        <v>5.6021695802648708</v>
      </c>
      <c r="T798" s="22">
        <f t="shared" si="207"/>
        <v>-5.4793270552977447E-3</v>
      </c>
    </row>
    <row r="799" spans="1:20" x14ac:dyDescent="0.25">
      <c r="A799">
        <v>1733</v>
      </c>
      <c r="B799" t="s">
        <v>785</v>
      </c>
      <c r="C799" s="8">
        <v>195.94</v>
      </c>
      <c r="D799" s="8">
        <v>118.25</v>
      </c>
      <c r="E799" s="17">
        <f t="shared" si="192"/>
        <v>204.28854867131361</v>
      </c>
      <c r="F799" s="18">
        <f t="shared" si="193"/>
        <v>-86.038548671313606</v>
      </c>
      <c r="G799" s="21">
        <f t="shared" si="200"/>
        <v>-86.479193280880864</v>
      </c>
      <c r="H799" s="22">
        <f t="shared" si="201"/>
        <v>0.44064460956725782</v>
      </c>
      <c r="I799" s="17">
        <f t="shared" si="194"/>
        <v>141.74972508551429</v>
      </c>
      <c r="J799" s="18">
        <f t="shared" si="195"/>
        <v>-23.499725085514285</v>
      </c>
      <c r="K799" s="21">
        <f t="shared" si="202"/>
        <v>-24.101504910254008</v>
      </c>
      <c r="L799" s="22">
        <f t="shared" si="203"/>
        <v>0.60177982473972236</v>
      </c>
      <c r="M799" s="17">
        <f t="shared" si="196"/>
        <v>67.782802419374491</v>
      </c>
      <c r="N799" s="18">
        <f t="shared" si="197"/>
        <v>50.467197580625509</v>
      </c>
      <c r="O799" s="21">
        <f t="shared" si="204"/>
        <v>49.670368755622164</v>
      </c>
      <c r="P799" s="22">
        <f t="shared" si="205"/>
        <v>0.79682882500334529</v>
      </c>
      <c r="Q799" s="17">
        <f t="shared" si="198"/>
        <v>112.01015936185773</v>
      </c>
      <c r="R799" s="18">
        <f t="shared" si="199"/>
        <v>6.2398406381422689</v>
      </c>
      <c r="S799" s="21">
        <f t="shared" si="206"/>
        <v>5.596690253209573</v>
      </c>
      <c r="T799" s="22">
        <f t="shared" si="207"/>
        <v>0.64315038493269583</v>
      </c>
    </row>
    <row r="800" spans="1:20" x14ac:dyDescent="0.25">
      <c r="A800">
        <v>1732</v>
      </c>
      <c r="B800" t="s">
        <v>786</v>
      </c>
      <c r="C800" s="8">
        <v>195.88</v>
      </c>
      <c r="D800" s="8">
        <v>118.02</v>
      </c>
      <c r="E800" s="17">
        <f t="shared" si="192"/>
        <v>204.28292149247278</v>
      </c>
      <c r="F800" s="18">
        <f t="shared" si="193"/>
        <v>-86.262921492472785</v>
      </c>
      <c r="G800" s="21">
        <f t="shared" si="200"/>
        <v>-86.038548671313606</v>
      </c>
      <c r="H800" s="22">
        <f t="shared" si="201"/>
        <v>-0.22437282115917867</v>
      </c>
      <c r="I800" s="17">
        <f t="shared" si="194"/>
        <v>141.72619399387654</v>
      </c>
      <c r="J800" s="18">
        <f t="shared" si="195"/>
        <v>-23.706193993876539</v>
      </c>
      <c r="K800" s="21">
        <f t="shared" si="202"/>
        <v>-23.499725085514285</v>
      </c>
      <c r="L800" s="22">
        <f t="shared" si="203"/>
        <v>-0.20646890836225396</v>
      </c>
      <c r="M800" s="17">
        <f t="shared" si="196"/>
        <v>67.737599216596323</v>
      </c>
      <c r="N800" s="18">
        <f t="shared" si="197"/>
        <v>50.282400783403673</v>
      </c>
      <c r="O800" s="21">
        <f t="shared" si="204"/>
        <v>50.467197580625509</v>
      </c>
      <c r="P800" s="22">
        <f t="shared" si="205"/>
        <v>-0.18479679722183562</v>
      </c>
      <c r="Q800" s="17">
        <f t="shared" si="198"/>
        <v>111.98203154130965</v>
      </c>
      <c r="R800" s="18">
        <f t="shared" si="199"/>
        <v>6.0379684586903437</v>
      </c>
      <c r="S800" s="21">
        <f t="shared" si="206"/>
        <v>6.2398406381422689</v>
      </c>
      <c r="T800" s="22">
        <f t="shared" si="207"/>
        <v>-0.20187217945192515</v>
      </c>
    </row>
    <row r="801" spans="1:20" x14ac:dyDescent="0.25">
      <c r="A801">
        <v>1731</v>
      </c>
      <c r="B801" t="s">
        <v>787</v>
      </c>
      <c r="C801" s="8">
        <v>194.7</v>
      </c>
      <c r="D801" s="8">
        <v>116.76</v>
      </c>
      <c r="E801" s="17">
        <f t="shared" si="192"/>
        <v>204.17225364193689</v>
      </c>
      <c r="F801" s="18">
        <f t="shared" si="193"/>
        <v>-87.412253641936886</v>
      </c>
      <c r="G801" s="21">
        <f t="shared" si="200"/>
        <v>-86.262921492472785</v>
      </c>
      <c r="H801" s="22">
        <f t="shared" si="201"/>
        <v>-1.1493321494641009</v>
      </c>
      <c r="I801" s="17">
        <f t="shared" si="194"/>
        <v>141.26341585833416</v>
      </c>
      <c r="J801" s="18">
        <f t="shared" si="195"/>
        <v>-24.503415858334151</v>
      </c>
      <c r="K801" s="21">
        <f t="shared" si="202"/>
        <v>-23.706193993876539</v>
      </c>
      <c r="L801" s="22">
        <f t="shared" si="203"/>
        <v>-0.79722186445761167</v>
      </c>
      <c r="M801" s="17">
        <f t="shared" si="196"/>
        <v>66.848602895292686</v>
      </c>
      <c r="N801" s="18">
        <f t="shared" si="197"/>
        <v>49.911397104707319</v>
      </c>
      <c r="O801" s="21">
        <f t="shared" si="204"/>
        <v>50.282400783403673</v>
      </c>
      <c r="P801" s="22">
        <f t="shared" si="205"/>
        <v>-0.3710036786963542</v>
      </c>
      <c r="Q801" s="17">
        <f t="shared" si="198"/>
        <v>111.42885107053077</v>
      </c>
      <c r="R801" s="18">
        <f t="shared" si="199"/>
        <v>5.3311489294692365</v>
      </c>
      <c r="S801" s="21">
        <f t="shared" si="206"/>
        <v>6.0379684586903437</v>
      </c>
      <c r="T801" s="22">
        <f t="shared" si="207"/>
        <v>-0.70681952922110725</v>
      </c>
    </row>
    <row r="802" spans="1:20" x14ac:dyDescent="0.25">
      <c r="A802">
        <v>1730</v>
      </c>
      <c r="B802" t="s">
        <v>788</v>
      </c>
      <c r="C802" s="8">
        <v>195.58</v>
      </c>
      <c r="D802" s="8">
        <v>117.75</v>
      </c>
      <c r="E802" s="17">
        <f t="shared" si="192"/>
        <v>204.25478559826877</v>
      </c>
      <c r="F802" s="18">
        <f t="shared" si="193"/>
        <v>-86.504785598268768</v>
      </c>
      <c r="G802" s="21">
        <f t="shared" si="200"/>
        <v>-87.412253641936886</v>
      </c>
      <c r="H802" s="22">
        <f t="shared" si="201"/>
        <v>0.90746804366811773</v>
      </c>
      <c r="I802" s="17">
        <f t="shared" si="194"/>
        <v>141.60853853568781</v>
      </c>
      <c r="J802" s="18">
        <f t="shared" si="195"/>
        <v>-23.858538535687813</v>
      </c>
      <c r="K802" s="21">
        <f t="shared" si="202"/>
        <v>-24.503415858334151</v>
      </c>
      <c r="L802" s="22">
        <f t="shared" si="203"/>
        <v>0.64487732264633735</v>
      </c>
      <c r="M802" s="17">
        <f t="shared" si="196"/>
        <v>67.511583202705594</v>
      </c>
      <c r="N802" s="18">
        <f t="shared" si="197"/>
        <v>50.238416797294406</v>
      </c>
      <c r="O802" s="21">
        <f t="shared" si="204"/>
        <v>49.911397104707319</v>
      </c>
      <c r="P802" s="22">
        <f t="shared" si="205"/>
        <v>0.3270196925870863</v>
      </c>
      <c r="Q802" s="17">
        <f t="shared" si="198"/>
        <v>111.84139243856926</v>
      </c>
      <c r="R802" s="18">
        <f t="shared" si="199"/>
        <v>5.9086075614307418</v>
      </c>
      <c r="S802" s="21">
        <f t="shared" si="206"/>
        <v>5.3311489294692365</v>
      </c>
      <c r="T802" s="22">
        <f t="shared" si="207"/>
        <v>0.57745863196150538</v>
      </c>
    </row>
    <row r="803" spans="1:20" x14ac:dyDescent="0.25">
      <c r="A803">
        <v>1729</v>
      </c>
      <c r="B803" t="s">
        <v>789</v>
      </c>
      <c r="C803" s="8">
        <v>195.44</v>
      </c>
      <c r="D803" s="8">
        <v>117.55</v>
      </c>
      <c r="E803" s="17">
        <f t="shared" si="192"/>
        <v>204.24165551430687</v>
      </c>
      <c r="F803" s="18">
        <f t="shared" si="193"/>
        <v>-86.691655514306873</v>
      </c>
      <c r="G803" s="21">
        <f t="shared" si="200"/>
        <v>-86.504785598268768</v>
      </c>
      <c r="H803" s="22">
        <f t="shared" si="201"/>
        <v>-0.18686991603810554</v>
      </c>
      <c r="I803" s="17">
        <f t="shared" si="194"/>
        <v>141.55363265519972</v>
      </c>
      <c r="J803" s="18">
        <f t="shared" si="195"/>
        <v>-24.003632655199723</v>
      </c>
      <c r="K803" s="21">
        <f t="shared" si="202"/>
        <v>-23.858538535687813</v>
      </c>
      <c r="L803" s="22">
        <f t="shared" si="203"/>
        <v>-0.14509411951190998</v>
      </c>
      <c r="M803" s="17">
        <f t="shared" si="196"/>
        <v>67.406109062889897</v>
      </c>
      <c r="N803" s="18">
        <f t="shared" si="197"/>
        <v>50.1438909371101</v>
      </c>
      <c r="O803" s="21">
        <f t="shared" si="204"/>
        <v>50.238416797294406</v>
      </c>
      <c r="P803" s="22">
        <f t="shared" si="205"/>
        <v>-9.4525860184305088E-2</v>
      </c>
      <c r="Q803" s="17">
        <f t="shared" si="198"/>
        <v>111.77576085729041</v>
      </c>
      <c r="R803" s="18">
        <f t="shared" si="199"/>
        <v>5.7742391427095896</v>
      </c>
      <c r="S803" s="21">
        <f t="shared" si="206"/>
        <v>5.9086075614307418</v>
      </c>
      <c r="T803" s="22">
        <f t="shared" si="207"/>
        <v>-0.13436841872115224</v>
      </c>
    </row>
    <row r="804" spans="1:20" x14ac:dyDescent="0.25">
      <c r="A804">
        <v>1728</v>
      </c>
      <c r="B804" t="s">
        <v>790</v>
      </c>
      <c r="C804" s="8">
        <v>195.82</v>
      </c>
      <c r="D804" s="8">
        <v>118.34</v>
      </c>
      <c r="E804" s="17">
        <f t="shared" si="192"/>
        <v>204.27729431363198</v>
      </c>
      <c r="F804" s="18">
        <f t="shared" si="193"/>
        <v>-85.93729431363198</v>
      </c>
      <c r="G804" s="21">
        <f t="shared" si="200"/>
        <v>-86.691655514306873</v>
      </c>
      <c r="H804" s="22">
        <f t="shared" si="201"/>
        <v>0.75436120067489298</v>
      </c>
      <c r="I804" s="17">
        <f t="shared" si="194"/>
        <v>141.70266290223879</v>
      </c>
      <c r="J804" s="18">
        <f t="shared" si="195"/>
        <v>-23.362662902238782</v>
      </c>
      <c r="K804" s="21">
        <f t="shared" si="202"/>
        <v>-24.003632655199723</v>
      </c>
      <c r="L804" s="22">
        <f t="shared" si="203"/>
        <v>0.64096975296094172</v>
      </c>
      <c r="M804" s="17">
        <f t="shared" si="196"/>
        <v>67.692396013818183</v>
      </c>
      <c r="N804" s="18">
        <f t="shared" si="197"/>
        <v>50.647603986181821</v>
      </c>
      <c r="O804" s="21">
        <f t="shared" si="204"/>
        <v>50.1438909371101</v>
      </c>
      <c r="P804" s="22">
        <f t="shared" si="205"/>
        <v>0.50371304907172032</v>
      </c>
      <c r="Q804" s="17">
        <f t="shared" si="198"/>
        <v>111.95390372076157</v>
      </c>
      <c r="R804" s="18">
        <f t="shared" si="199"/>
        <v>6.3860962792384299</v>
      </c>
      <c r="S804" s="21">
        <f t="shared" si="206"/>
        <v>5.7742391427095896</v>
      </c>
      <c r="T804" s="22">
        <f t="shared" si="207"/>
        <v>0.61185713652884033</v>
      </c>
    </row>
    <row r="805" spans="1:20" x14ac:dyDescent="0.25">
      <c r="A805">
        <v>1727</v>
      </c>
      <c r="B805" t="s">
        <v>791</v>
      </c>
      <c r="C805" s="8">
        <v>195.72</v>
      </c>
      <c r="D805" s="8">
        <v>118.81</v>
      </c>
      <c r="E805" s="17">
        <f t="shared" si="192"/>
        <v>204.26791568223064</v>
      </c>
      <c r="F805" s="18">
        <f t="shared" si="193"/>
        <v>-85.457915682230635</v>
      </c>
      <c r="G805" s="21">
        <f t="shared" si="200"/>
        <v>-85.93729431363198</v>
      </c>
      <c r="H805" s="22">
        <f t="shared" si="201"/>
        <v>0.47937863140134596</v>
      </c>
      <c r="I805" s="17">
        <f t="shared" si="194"/>
        <v>141.66344441617588</v>
      </c>
      <c r="J805" s="18">
        <f t="shared" si="195"/>
        <v>-22.853444416175876</v>
      </c>
      <c r="K805" s="21">
        <f t="shared" si="202"/>
        <v>-23.362662902238782</v>
      </c>
      <c r="L805" s="22">
        <f t="shared" si="203"/>
        <v>0.50921848606290609</v>
      </c>
      <c r="M805" s="17">
        <f t="shared" si="196"/>
        <v>67.617057342521264</v>
      </c>
      <c r="N805" s="18">
        <f t="shared" si="197"/>
        <v>51.192942657478739</v>
      </c>
      <c r="O805" s="21">
        <f t="shared" si="204"/>
        <v>50.647603986181821</v>
      </c>
      <c r="P805" s="22">
        <f t="shared" si="205"/>
        <v>0.54533867129691771</v>
      </c>
      <c r="Q805" s="17">
        <f t="shared" si="198"/>
        <v>111.90702401984811</v>
      </c>
      <c r="R805" s="18">
        <f t="shared" si="199"/>
        <v>6.9029759801518935</v>
      </c>
      <c r="S805" s="21">
        <f t="shared" si="206"/>
        <v>6.3860962792384299</v>
      </c>
      <c r="T805" s="22">
        <f t="shared" si="207"/>
        <v>0.51687970091346358</v>
      </c>
    </row>
    <row r="806" spans="1:20" x14ac:dyDescent="0.25">
      <c r="A806">
        <v>1726</v>
      </c>
      <c r="B806" t="s">
        <v>792</v>
      </c>
      <c r="C806" s="8">
        <v>197.03</v>
      </c>
      <c r="D806" s="8">
        <v>120.02</v>
      </c>
      <c r="E806" s="17">
        <f t="shared" si="192"/>
        <v>204.39077575358829</v>
      </c>
      <c r="F806" s="18">
        <f t="shared" si="193"/>
        <v>-84.370775753588291</v>
      </c>
      <c r="G806" s="21">
        <f t="shared" si="200"/>
        <v>-85.457915682230635</v>
      </c>
      <c r="H806" s="22">
        <f t="shared" si="201"/>
        <v>1.087139928642344</v>
      </c>
      <c r="I806" s="17">
        <f t="shared" si="194"/>
        <v>142.17720658360003</v>
      </c>
      <c r="J806" s="18">
        <f t="shared" si="195"/>
        <v>-22.157206583600029</v>
      </c>
      <c r="K806" s="21">
        <f t="shared" si="202"/>
        <v>-22.853444416175876</v>
      </c>
      <c r="L806" s="22">
        <f t="shared" si="203"/>
        <v>0.69623783257584648</v>
      </c>
      <c r="M806" s="17">
        <f t="shared" si="196"/>
        <v>68.603993936510903</v>
      </c>
      <c r="N806" s="18">
        <f t="shared" si="197"/>
        <v>51.416006063489093</v>
      </c>
      <c r="O806" s="21">
        <f t="shared" si="204"/>
        <v>51.192942657478739</v>
      </c>
      <c r="P806" s="22">
        <f t="shared" si="205"/>
        <v>0.22306340601035402</v>
      </c>
      <c r="Q806" s="17">
        <f t="shared" si="198"/>
        <v>112.52114810181449</v>
      </c>
      <c r="R806" s="18">
        <f t="shared" si="199"/>
        <v>7.4988518981855066</v>
      </c>
      <c r="S806" s="21">
        <f t="shared" si="206"/>
        <v>6.9029759801518935</v>
      </c>
      <c r="T806" s="22">
        <f t="shared" si="207"/>
        <v>0.59587591803361306</v>
      </c>
    </row>
    <row r="807" spans="1:20" x14ac:dyDescent="0.25">
      <c r="A807">
        <v>1725</v>
      </c>
      <c r="B807" t="s">
        <v>793</v>
      </c>
      <c r="C807" s="8">
        <v>197.23</v>
      </c>
      <c r="D807" s="8">
        <v>119.1</v>
      </c>
      <c r="E807" s="17">
        <f t="shared" si="192"/>
        <v>204.40953301639098</v>
      </c>
      <c r="F807" s="18">
        <f t="shared" si="193"/>
        <v>-85.309533016390986</v>
      </c>
      <c r="G807" s="21">
        <f t="shared" si="200"/>
        <v>-84.370775753588291</v>
      </c>
      <c r="H807" s="22">
        <f t="shared" si="201"/>
        <v>-0.93875726280269589</v>
      </c>
      <c r="I807" s="17">
        <f t="shared" si="194"/>
        <v>142.25564355572584</v>
      </c>
      <c r="J807" s="18">
        <f t="shared" si="195"/>
        <v>-23.155643555725845</v>
      </c>
      <c r="K807" s="21">
        <f t="shared" si="202"/>
        <v>-22.157206583600029</v>
      </c>
      <c r="L807" s="22">
        <f t="shared" si="203"/>
        <v>-0.99843697212581617</v>
      </c>
      <c r="M807" s="17">
        <f t="shared" si="196"/>
        <v>68.754671279104741</v>
      </c>
      <c r="N807" s="18">
        <f t="shared" si="197"/>
        <v>50.345328720895253</v>
      </c>
      <c r="O807" s="21">
        <f t="shared" si="204"/>
        <v>51.416006063489093</v>
      </c>
      <c r="P807" s="22">
        <f t="shared" si="205"/>
        <v>-1.0706773425938394</v>
      </c>
      <c r="Q807" s="17">
        <f t="shared" si="198"/>
        <v>112.6149075036414</v>
      </c>
      <c r="R807" s="18">
        <f t="shared" si="199"/>
        <v>6.4850924963585896</v>
      </c>
      <c r="S807" s="21">
        <f t="shared" si="206"/>
        <v>7.4988518981855066</v>
      </c>
      <c r="T807" s="22">
        <f t="shared" si="207"/>
        <v>-1.0137594018269169</v>
      </c>
    </row>
    <row r="808" spans="1:20" x14ac:dyDescent="0.25">
      <c r="A808">
        <v>1724</v>
      </c>
      <c r="B808" t="s">
        <v>794</v>
      </c>
      <c r="C808" s="8">
        <v>198.2</v>
      </c>
      <c r="D808" s="8">
        <v>119.82</v>
      </c>
      <c r="E808" s="17">
        <f t="shared" si="192"/>
        <v>204.50050574098404</v>
      </c>
      <c r="F808" s="18">
        <f t="shared" si="193"/>
        <v>-84.680505740984046</v>
      </c>
      <c r="G808" s="21">
        <f t="shared" si="200"/>
        <v>-85.309533016390986</v>
      </c>
      <c r="H808" s="22">
        <f t="shared" si="201"/>
        <v>0.62902727540694059</v>
      </c>
      <c r="I808" s="17">
        <f t="shared" si="194"/>
        <v>142.63606287053608</v>
      </c>
      <c r="J808" s="18">
        <f t="shared" si="195"/>
        <v>-22.816062870536086</v>
      </c>
      <c r="K808" s="21">
        <f t="shared" si="202"/>
        <v>-23.155643555725845</v>
      </c>
      <c r="L808" s="22">
        <f t="shared" si="203"/>
        <v>0.33958068518975892</v>
      </c>
      <c r="M808" s="17">
        <f t="shared" si="196"/>
        <v>69.485456390684845</v>
      </c>
      <c r="N808" s="18">
        <f t="shared" si="197"/>
        <v>50.334543609315148</v>
      </c>
      <c r="O808" s="21">
        <f t="shared" si="204"/>
        <v>50.345328720895253</v>
      </c>
      <c r="P808" s="22">
        <f t="shared" si="205"/>
        <v>-1.0785111580105422E-2</v>
      </c>
      <c r="Q808" s="17">
        <f t="shared" si="198"/>
        <v>113.06964060250201</v>
      </c>
      <c r="R808" s="18">
        <f t="shared" si="199"/>
        <v>6.7503593974979879</v>
      </c>
      <c r="S808" s="21">
        <f t="shared" si="206"/>
        <v>6.4850924963585896</v>
      </c>
      <c r="T808" s="22">
        <f t="shared" si="207"/>
        <v>0.26526690113939821</v>
      </c>
    </row>
    <row r="809" spans="1:20" x14ac:dyDescent="0.25">
      <c r="A809">
        <v>1723</v>
      </c>
      <c r="B809" t="s">
        <v>795</v>
      </c>
      <c r="C809" s="8">
        <v>197.51</v>
      </c>
      <c r="D809" s="8">
        <v>117.77</v>
      </c>
      <c r="E809" s="17">
        <f t="shared" si="192"/>
        <v>204.43579318431475</v>
      </c>
      <c r="F809" s="18">
        <f t="shared" si="193"/>
        <v>-86.665793184314751</v>
      </c>
      <c r="G809" s="21">
        <f t="shared" si="200"/>
        <v>-84.680505740984046</v>
      </c>
      <c r="H809" s="22">
        <f t="shared" si="201"/>
        <v>-1.9852874433307051</v>
      </c>
      <c r="I809" s="17">
        <f t="shared" si="194"/>
        <v>142.36545531670203</v>
      </c>
      <c r="J809" s="18">
        <f t="shared" si="195"/>
        <v>-24.595455316702029</v>
      </c>
      <c r="K809" s="21">
        <f t="shared" si="202"/>
        <v>-22.816062870536086</v>
      </c>
      <c r="L809" s="22">
        <f t="shared" si="203"/>
        <v>-1.7793924461659429</v>
      </c>
      <c r="M809" s="17">
        <f t="shared" si="196"/>
        <v>68.965619558736108</v>
      </c>
      <c r="N809" s="18">
        <f t="shared" si="197"/>
        <v>48.804380441263888</v>
      </c>
      <c r="O809" s="21">
        <f t="shared" si="204"/>
        <v>50.334543609315148</v>
      </c>
      <c r="P809" s="22">
        <f t="shared" si="205"/>
        <v>-1.53016316805126</v>
      </c>
      <c r="Q809" s="17">
        <f t="shared" si="198"/>
        <v>112.74617066619911</v>
      </c>
      <c r="R809" s="18">
        <f t="shared" si="199"/>
        <v>5.0238293338008901</v>
      </c>
      <c r="S809" s="21">
        <f t="shared" si="206"/>
        <v>6.7503593974979879</v>
      </c>
      <c r="T809" s="22">
        <f t="shared" si="207"/>
        <v>-1.7265300636970977</v>
      </c>
    </row>
    <row r="810" spans="1:20" x14ac:dyDescent="0.25">
      <c r="A810">
        <v>1722</v>
      </c>
      <c r="B810" t="s">
        <v>796</v>
      </c>
      <c r="C810" s="8">
        <v>196.24</v>
      </c>
      <c r="D810" s="8">
        <v>116.34</v>
      </c>
      <c r="E810" s="17">
        <f t="shared" si="192"/>
        <v>204.31668456551765</v>
      </c>
      <c r="F810" s="18">
        <f t="shared" si="193"/>
        <v>-87.976684565517644</v>
      </c>
      <c r="G810" s="21">
        <f t="shared" si="200"/>
        <v>-86.665793184314751</v>
      </c>
      <c r="H810" s="22">
        <f t="shared" si="201"/>
        <v>-1.3108913812028931</v>
      </c>
      <c r="I810" s="17">
        <f t="shared" si="194"/>
        <v>141.86738054370301</v>
      </c>
      <c r="J810" s="18">
        <f t="shared" si="195"/>
        <v>-25.527380543703003</v>
      </c>
      <c r="K810" s="21">
        <f t="shared" si="202"/>
        <v>-24.595455316702029</v>
      </c>
      <c r="L810" s="22">
        <f t="shared" si="203"/>
        <v>-0.93192522700097413</v>
      </c>
      <c r="M810" s="17">
        <f t="shared" si="196"/>
        <v>68.008818433265247</v>
      </c>
      <c r="N810" s="18">
        <f t="shared" si="197"/>
        <v>48.331181566734756</v>
      </c>
      <c r="O810" s="21">
        <f t="shared" si="204"/>
        <v>48.804380441263888</v>
      </c>
      <c r="P810" s="22">
        <f t="shared" si="205"/>
        <v>-0.47319887452913179</v>
      </c>
      <c r="Q810" s="17">
        <f t="shared" si="198"/>
        <v>112.15079846459813</v>
      </c>
      <c r="R810" s="18">
        <f t="shared" si="199"/>
        <v>4.1892015354018781</v>
      </c>
      <c r="S810" s="21">
        <f t="shared" si="206"/>
        <v>5.0238293338008901</v>
      </c>
      <c r="T810" s="22">
        <f t="shared" si="207"/>
        <v>-0.83462779839901202</v>
      </c>
    </row>
    <row r="811" spans="1:20" x14ac:dyDescent="0.25">
      <c r="A811">
        <v>1721</v>
      </c>
      <c r="B811" t="s">
        <v>797</v>
      </c>
      <c r="C811" s="8">
        <v>197.12</v>
      </c>
      <c r="D811" s="8">
        <v>116.49</v>
      </c>
      <c r="E811" s="17">
        <f t="shared" si="192"/>
        <v>204.3992165218495</v>
      </c>
      <c r="F811" s="18">
        <f t="shared" si="193"/>
        <v>-87.909216521849501</v>
      </c>
      <c r="G811" s="21">
        <f t="shared" si="200"/>
        <v>-87.976684565517644</v>
      </c>
      <c r="H811" s="22">
        <f t="shared" si="201"/>
        <v>6.7468043668142741E-2</v>
      </c>
      <c r="I811" s="17">
        <f t="shared" si="194"/>
        <v>142.21250322105664</v>
      </c>
      <c r="J811" s="18">
        <f t="shared" si="195"/>
        <v>-25.722503221056641</v>
      </c>
      <c r="K811" s="21">
        <f t="shared" si="202"/>
        <v>-25.527380543703003</v>
      </c>
      <c r="L811" s="22">
        <f t="shared" si="203"/>
        <v>-0.19512267735363764</v>
      </c>
      <c r="M811" s="17">
        <f t="shared" si="196"/>
        <v>68.671798740678128</v>
      </c>
      <c r="N811" s="18">
        <f t="shared" si="197"/>
        <v>47.818201259321867</v>
      </c>
      <c r="O811" s="21">
        <f t="shared" si="204"/>
        <v>48.331181566734756</v>
      </c>
      <c r="P811" s="22">
        <f t="shared" si="205"/>
        <v>-0.51298030741288869</v>
      </c>
      <c r="Q811" s="17">
        <f t="shared" si="198"/>
        <v>112.56333983263661</v>
      </c>
      <c r="R811" s="18">
        <f t="shared" si="199"/>
        <v>3.9266601673633801</v>
      </c>
      <c r="S811" s="21">
        <f t="shared" si="206"/>
        <v>4.1892015354018781</v>
      </c>
      <c r="T811" s="22">
        <f t="shared" si="207"/>
        <v>-0.26254136803849804</v>
      </c>
    </row>
    <row r="812" spans="1:20" x14ac:dyDescent="0.25">
      <c r="A812">
        <v>1720</v>
      </c>
      <c r="B812" t="s">
        <v>798</v>
      </c>
      <c r="C812" s="8">
        <v>196.34</v>
      </c>
      <c r="D812" s="8">
        <v>115.25</v>
      </c>
      <c r="E812" s="17">
        <f t="shared" si="192"/>
        <v>204.32606319691899</v>
      </c>
      <c r="F812" s="18">
        <f t="shared" si="193"/>
        <v>-89.076063196918994</v>
      </c>
      <c r="G812" s="21">
        <f t="shared" si="200"/>
        <v>-87.909216521849501</v>
      </c>
      <c r="H812" s="22">
        <f t="shared" si="201"/>
        <v>-1.1668466750694932</v>
      </c>
      <c r="I812" s="17">
        <f t="shared" si="194"/>
        <v>141.90659902976594</v>
      </c>
      <c r="J812" s="18">
        <f t="shared" si="195"/>
        <v>-26.656599029765943</v>
      </c>
      <c r="K812" s="21">
        <f t="shared" si="202"/>
        <v>-25.722503221056641</v>
      </c>
      <c r="L812" s="22">
        <f t="shared" si="203"/>
        <v>-0.93409580870930142</v>
      </c>
      <c r="M812" s="17">
        <f t="shared" si="196"/>
        <v>68.084157104562166</v>
      </c>
      <c r="N812" s="18">
        <f t="shared" si="197"/>
        <v>47.165842895437834</v>
      </c>
      <c r="O812" s="21">
        <f t="shared" si="204"/>
        <v>47.818201259321867</v>
      </c>
      <c r="P812" s="22">
        <f t="shared" si="205"/>
        <v>-0.65235836388403357</v>
      </c>
      <c r="Q812" s="17">
        <f t="shared" si="198"/>
        <v>112.19767816551159</v>
      </c>
      <c r="R812" s="18">
        <f t="shared" si="199"/>
        <v>3.05232183448841</v>
      </c>
      <c r="S812" s="21">
        <f t="shared" si="206"/>
        <v>3.9266601673633801</v>
      </c>
      <c r="T812" s="22">
        <f t="shared" si="207"/>
        <v>-0.87433833287497009</v>
      </c>
    </row>
    <row r="813" spans="1:20" x14ac:dyDescent="0.25">
      <c r="A813">
        <v>1719</v>
      </c>
      <c r="B813" t="s">
        <v>799</v>
      </c>
      <c r="C813" s="8">
        <v>196.61</v>
      </c>
      <c r="D813" s="8">
        <v>115.1</v>
      </c>
      <c r="E813" s="17">
        <f t="shared" si="192"/>
        <v>204.35138550170262</v>
      </c>
      <c r="F813" s="18">
        <f t="shared" si="193"/>
        <v>-89.251385501702629</v>
      </c>
      <c r="G813" s="21">
        <f t="shared" si="200"/>
        <v>-89.076063196918994</v>
      </c>
      <c r="H813" s="22">
        <f t="shared" si="201"/>
        <v>-0.17532230478363431</v>
      </c>
      <c r="I813" s="17">
        <f t="shared" si="194"/>
        <v>142.0124889421358</v>
      </c>
      <c r="J813" s="18">
        <f t="shared" si="195"/>
        <v>-26.912488942135809</v>
      </c>
      <c r="K813" s="21">
        <f t="shared" si="202"/>
        <v>-26.656599029765943</v>
      </c>
      <c r="L813" s="22">
        <f t="shared" si="203"/>
        <v>-0.25588991236986658</v>
      </c>
      <c r="M813" s="17">
        <f t="shared" si="196"/>
        <v>68.287571517063867</v>
      </c>
      <c r="N813" s="18">
        <f t="shared" si="197"/>
        <v>46.812428482936127</v>
      </c>
      <c r="O813" s="21">
        <f t="shared" si="204"/>
        <v>47.165842895437834</v>
      </c>
      <c r="P813" s="22">
        <f t="shared" si="205"/>
        <v>-0.35341441250170647</v>
      </c>
      <c r="Q813" s="17">
        <f t="shared" si="198"/>
        <v>112.32425335797795</v>
      </c>
      <c r="R813" s="18">
        <f t="shared" si="199"/>
        <v>2.7757466420220425</v>
      </c>
      <c r="S813" s="21">
        <f t="shared" si="206"/>
        <v>3.05232183448841</v>
      </c>
      <c r="T813" s="22">
        <f t="shared" si="207"/>
        <v>-0.27657519246636753</v>
      </c>
    </row>
    <row r="814" spans="1:20" x14ac:dyDescent="0.25">
      <c r="A814">
        <v>1718</v>
      </c>
      <c r="B814" t="s">
        <v>800</v>
      </c>
      <c r="C814" s="8">
        <v>197.6</v>
      </c>
      <c r="D814" s="8">
        <v>115.69</v>
      </c>
      <c r="E814" s="17">
        <f t="shared" si="192"/>
        <v>204.44423395257596</v>
      </c>
      <c r="F814" s="18">
        <f t="shared" si="193"/>
        <v>-88.754233952575959</v>
      </c>
      <c r="G814" s="21">
        <f t="shared" si="200"/>
        <v>-89.251385501702629</v>
      </c>
      <c r="H814" s="22">
        <f t="shared" si="201"/>
        <v>0.49715154912667003</v>
      </c>
      <c r="I814" s="17">
        <f t="shared" si="194"/>
        <v>142.40075195415864</v>
      </c>
      <c r="J814" s="18">
        <f t="shared" si="195"/>
        <v>-26.710751954158638</v>
      </c>
      <c r="K814" s="21">
        <f t="shared" si="202"/>
        <v>-26.912488942135809</v>
      </c>
      <c r="L814" s="22">
        <f t="shared" si="203"/>
        <v>0.20173698797717066</v>
      </c>
      <c r="M814" s="17">
        <f t="shared" si="196"/>
        <v>69.033424362903332</v>
      </c>
      <c r="N814" s="18">
        <f t="shared" si="197"/>
        <v>46.656575637096665</v>
      </c>
      <c r="O814" s="21">
        <f t="shared" si="204"/>
        <v>46.812428482936127</v>
      </c>
      <c r="P814" s="22">
        <f t="shared" si="205"/>
        <v>-0.15585284583946191</v>
      </c>
      <c r="Q814" s="17">
        <f t="shared" si="198"/>
        <v>112.78836239702123</v>
      </c>
      <c r="R814" s="18">
        <f t="shared" si="199"/>
        <v>2.9016376029787665</v>
      </c>
      <c r="S814" s="21">
        <f t="shared" si="206"/>
        <v>2.7757466420220425</v>
      </c>
      <c r="T814" s="22">
        <f t="shared" si="207"/>
        <v>0.12589096095672403</v>
      </c>
    </row>
    <row r="815" spans="1:20" x14ac:dyDescent="0.25">
      <c r="A815">
        <v>1717</v>
      </c>
      <c r="B815" t="s">
        <v>801</v>
      </c>
      <c r="C815" s="8">
        <v>197.23</v>
      </c>
      <c r="D815" s="8">
        <v>114.55</v>
      </c>
      <c r="E815" s="17">
        <f t="shared" si="192"/>
        <v>204.40953301639098</v>
      </c>
      <c r="F815" s="18">
        <f t="shared" si="193"/>
        <v>-89.859533016390984</v>
      </c>
      <c r="G815" s="21">
        <f t="shared" si="200"/>
        <v>-88.754233952575959</v>
      </c>
      <c r="H815" s="22">
        <f t="shared" si="201"/>
        <v>-1.1052990638150249</v>
      </c>
      <c r="I815" s="17">
        <f t="shared" si="194"/>
        <v>142.25564355572584</v>
      </c>
      <c r="J815" s="18">
        <f t="shared" si="195"/>
        <v>-27.705643555725842</v>
      </c>
      <c r="K815" s="21">
        <f t="shared" si="202"/>
        <v>-26.710751954158638</v>
      </c>
      <c r="L815" s="22">
        <f t="shared" si="203"/>
        <v>-0.99489160156720402</v>
      </c>
      <c r="M815" s="17">
        <f t="shared" si="196"/>
        <v>68.754671279104741</v>
      </c>
      <c r="N815" s="18">
        <f t="shared" si="197"/>
        <v>45.795328720895256</v>
      </c>
      <c r="O815" s="21">
        <f t="shared" si="204"/>
        <v>46.656575637096665</v>
      </c>
      <c r="P815" s="22">
        <f t="shared" si="205"/>
        <v>-0.86124691620140936</v>
      </c>
      <c r="Q815" s="17">
        <f t="shared" si="198"/>
        <v>112.6149075036414</v>
      </c>
      <c r="R815" s="18">
        <f t="shared" si="199"/>
        <v>1.9350924963585925</v>
      </c>
      <c r="S815" s="21">
        <f t="shared" si="206"/>
        <v>2.9016376029787665</v>
      </c>
      <c r="T815" s="22">
        <f t="shared" si="207"/>
        <v>-0.96654510662017401</v>
      </c>
    </row>
    <row r="816" spans="1:20" x14ac:dyDescent="0.25">
      <c r="A816">
        <v>1716</v>
      </c>
      <c r="B816" t="s">
        <v>802</v>
      </c>
      <c r="C816" s="8">
        <v>197.96</v>
      </c>
      <c r="D816" s="8">
        <v>114.24</v>
      </c>
      <c r="E816" s="17">
        <f t="shared" si="192"/>
        <v>204.47799702562082</v>
      </c>
      <c r="F816" s="18">
        <f t="shared" si="193"/>
        <v>-90.237997025620828</v>
      </c>
      <c r="G816" s="21">
        <f t="shared" si="200"/>
        <v>-89.859533016390984</v>
      </c>
      <c r="H816" s="22">
        <f t="shared" si="201"/>
        <v>-0.37846400922984458</v>
      </c>
      <c r="I816" s="17">
        <f t="shared" si="194"/>
        <v>142.54193850398514</v>
      </c>
      <c r="J816" s="18">
        <f t="shared" si="195"/>
        <v>-28.301938503985141</v>
      </c>
      <c r="K816" s="21">
        <f t="shared" si="202"/>
        <v>-27.705643555725842</v>
      </c>
      <c r="L816" s="22">
        <f t="shared" si="203"/>
        <v>-0.59629494825929896</v>
      </c>
      <c r="M816" s="17">
        <f t="shared" si="196"/>
        <v>69.304643579572257</v>
      </c>
      <c r="N816" s="18">
        <f t="shared" si="197"/>
        <v>44.935356420427738</v>
      </c>
      <c r="O816" s="21">
        <f t="shared" si="204"/>
        <v>45.795328720895256</v>
      </c>
      <c r="P816" s="22">
        <f t="shared" si="205"/>
        <v>-0.85997230046751838</v>
      </c>
      <c r="Q816" s="17">
        <f t="shared" si="198"/>
        <v>112.9571293203097</v>
      </c>
      <c r="R816" s="18">
        <f t="shared" si="199"/>
        <v>1.2828706796902907</v>
      </c>
      <c r="S816" s="21">
        <f t="shared" si="206"/>
        <v>1.9350924963585925</v>
      </c>
      <c r="T816" s="22">
        <f t="shared" si="207"/>
        <v>-0.65222181666830181</v>
      </c>
    </row>
    <row r="817" spans="1:20" x14ac:dyDescent="0.25">
      <c r="A817">
        <v>1715</v>
      </c>
      <c r="B817" t="s">
        <v>803</v>
      </c>
      <c r="C817" s="8">
        <v>195.71</v>
      </c>
      <c r="D817" s="8">
        <v>112.48</v>
      </c>
      <c r="E817" s="17">
        <f t="shared" si="192"/>
        <v>204.2669778190905</v>
      </c>
      <c r="F817" s="18">
        <f t="shared" si="193"/>
        <v>-91.786977819090495</v>
      </c>
      <c r="G817" s="21">
        <f t="shared" si="200"/>
        <v>-90.237997025620828</v>
      </c>
      <c r="H817" s="22">
        <f t="shared" si="201"/>
        <v>-1.5489807934696671</v>
      </c>
      <c r="I817" s="17">
        <f t="shared" si="194"/>
        <v>141.65952256756958</v>
      </c>
      <c r="J817" s="18">
        <f t="shared" si="195"/>
        <v>-29.179522567569578</v>
      </c>
      <c r="K817" s="21">
        <f t="shared" si="202"/>
        <v>-28.301938503985141</v>
      </c>
      <c r="L817" s="22">
        <f t="shared" si="203"/>
        <v>-0.87758406358443608</v>
      </c>
      <c r="M817" s="17">
        <f t="shared" si="196"/>
        <v>67.609523475391569</v>
      </c>
      <c r="N817" s="18">
        <f t="shared" si="197"/>
        <v>44.870476524608435</v>
      </c>
      <c r="O817" s="21">
        <f t="shared" si="204"/>
        <v>44.935356420427738</v>
      </c>
      <c r="P817" s="22">
        <f t="shared" si="205"/>
        <v>-6.4879895819302646E-2</v>
      </c>
      <c r="Q817" s="17">
        <f t="shared" si="198"/>
        <v>111.90233604975677</v>
      </c>
      <c r="R817" s="18">
        <f t="shared" si="199"/>
        <v>0.57766395024323458</v>
      </c>
      <c r="S817" s="21">
        <f t="shared" si="206"/>
        <v>1.2828706796902907</v>
      </c>
      <c r="T817" s="22">
        <f t="shared" si="207"/>
        <v>-0.70520672944705609</v>
      </c>
    </row>
    <row r="818" spans="1:20" x14ac:dyDescent="0.25">
      <c r="A818">
        <v>1714</v>
      </c>
      <c r="B818" t="s">
        <v>804</v>
      </c>
      <c r="C818" s="8">
        <v>197.7099</v>
      </c>
      <c r="D818" s="8">
        <v>114.23</v>
      </c>
      <c r="E818" s="17">
        <f t="shared" si="192"/>
        <v>204.45454106848604</v>
      </c>
      <c r="F818" s="18">
        <f t="shared" si="193"/>
        <v>-90.224541068486033</v>
      </c>
      <c r="G818" s="21">
        <f t="shared" si="200"/>
        <v>-91.786977819090495</v>
      </c>
      <c r="H818" s="22">
        <f t="shared" si="201"/>
        <v>1.5624367506044621</v>
      </c>
      <c r="I818" s="17">
        <f t="shared" si="194"/>
        <v>142.44385307034179</v>
      </c>
      <c r="J818" s="18">
        <f t="shared" si="195"/>
        <v>-28.213853070341784</v>
      </c>
      <c r="K818" s="21">
        <f t="shared" si="202"/>
        <v>-29.179522567569578</v>
      </c>
      <c r="L818" s="22">
        <f t="shared" si="203"/>
        <v>0.96566949722779327</v>
      </c>
      <c r="M818" s="17">
        <f t="shared" si="196"/>
        <v>69.116221562658666</v>
      </c>
      <c r="N818" s="18">
        <f t="shared" si="197"/>
        <v>45.113778437341338</v>
      </c>
      <c r="O818" s="21">
        <f t="shared" si="204"/>
        <v>44.870476524608435</v>
      </c>
      <c r="P818" s="22">
        <f t="shared" si="205"/>
        <v>0.24330191273290325</v>
      </c>
      <c r="Q818" s="17">
        <f t="shared" si="198"/>
        <v>112.83988318832513</v>
      </c>
      <c r="R818" s="18">
        <f t="shared" si="199"/>
        <v>1.3901168116748721</v>
      </c>
      <c r="S818" s="21">
        <f t="shared" si="206"/>
        <v>0.57766395024323458</v>
      </c>
      <c r="T818" s="22">
        <f t="shared" si="207"/>
        <v>0.81245286143163753</v>
      </c>
    </row>
    <row r="819" spans="1:20" x14ac:dyDescent="0.25">
      <c r="A819">
        <v>1713</v>
      </c>
      <c r="B819" t="s">
        <v>805</v>
      </c>
      <c r="C819" s="8">
        <v>197.34</v>
      </c>
      <c r="D819" s="8">
        <v>113.77</v>
      </c>
      <c r="E819" s="17">
        <f t="shared" si="192"/>
        <v>204.41984951093247</v>
      </c>
      <c r="F819" s="18">
        <f t="shared" si="193"/>
        <v>-90.649849510932469</v>
      </c>
      <c r="G819" s="21">
        <f t="shared" si="200"/>
        <v>-90.224541068486033</v>
      </c>
      <c r="H819" s="22">
        <f t="shared" si="201"/>
        <v>-0.42530844244643617</v>
      </c>
      <c r="I819" s="17">
        <f t="shared" si="194"/>
        <v>142.29878389039504</v>
      </c>
      <c r="J819" s="18">
        <f t="shared" si="195"/>
        <v>-28.528783890395047</v>
      </c>
      <c r="K819" s="21">
        <f t="shared" si="202"/>
        <v>-28.213853070341784</v>
      </c>
      <c r="L819" s="22">
        <f t="shared" si="203"/>
        <v>-0.31493082005326301</v>
      </c>
      <c r="M819" s="17">
        <f t="shared" si="196"/>
        <v>68.837543817531355</v>
      </c>
      <c r="N819" s="18">
        <f t="shared" si="197"/>
        <v>44.932456182468641</v>
      </c>
      <c r="O819" s="21">
        <f t="shared" si="204"/>
        <v>45.113778437341338</v>
      </c>
      <c r="P819" s="22">
        <f t="shared" si="205"/>
        <v>-0.18132225487269693</v>
      </c>
      <c r="Q819" s="17">
        <f t="shared" si="198"/>
        <v>112.66647517464622</v>
      </c>
      <c r="R819" s="18">
        <f t="shared" si="199"/>
        <v>1.1035248253537731</v>
      </c>
      <c r="S819" s="21">
        <f t="shared" si="206"/>
        <v>1.3901168116748721</v>
      </c>
      <c r="T819" s="22">
        <f t="shared" si="207"/>
        <v>-0.28659198632109906</v>
      </c>
    </row>
    <row r="820" spans="1:20" x14ac:dyDescent="0.25">
      <c r="A820">
        <v>1712</v>
      </c>
      <c r="B820" t="s">
        <v>806</v>
      </c>
      <c r="C820" s="8">
        <v>198.2</v>
      </c>
      <c r="D820" s="8">
        <v>114.73</v>
      </c>
      <c r="E820" s="17">
        <f t="shared" si="192"/>
        <v>204.50050574098404</v>
      </c>
      <c r="F820" s="18">
        <f t="shared" si="193"/>
        <v>-89.770505740984035</v>
      </c>
      <c r="G820" s="21">
        <f t="shared" si="200"/>
        <v>-90.649849510932469</v>
      </c>
      <c r="H820" s="22">
        <f t="shared" si="201"/>
        <v>0.87934376994843433</v>
      </c>
      <c r="I820" s="17">
        <f t="shared" si="194"/>
        <v>142.63606287053608</v>
      </c>
      <c r="J820" s="18">
        <f t="shared" si="195"/>
        <v>-27.906062870536076</v>
      </c>
      <c r="K820" s="21">
        <f t="shared" si="202"/>
        <v>-28.528783890395047</v>
      </c>
      <c r="L820" s="22">
        <f t="shared" si="203"/>
        <v>0.62272101985897166</v>
      </c>
      <c r="M820" s="17">
        <f t="shared" si="196"/>
        <v>69.485456390684845</v>
      </c>
      <c r="N820" s="18">
        <f t="shared" si="197"/>
        <v>45.244543609315159</v>
      </c>
      <c r="O820" s="21">
        <f t="shared" si="204"/>
        <v>44.932456182468641</v>
      </c>
      <c r="P820" s="22">
        <f t="shared" si="205"/>
        <v>0.31208742684651725</v>
      </c>
      <c r="Q820" s="17">
        <f t="shared" si="198"/>
        <v>113.06964060250201</v>
      </c>
      <c r="R820" s="18">
        <f t="shared" si="199"/>
        <v>1.6603593974979987</v>
      </c>
      <c r="S820" s="21">
        <f t="shared" si="206"/>
        <v>1.1035248253537731</v>
      </c>
      <c r="T820" s="22">
        <f t="shared" si="207"/>
        <v>0.5568345721442256</v>
      </c>
    </row>
    <row r="821" spans="1:20" x14ac:dyDescent="0.25">
      <c r="A821">
        <v>1711</v>
      </c>
      <c r="B821" t="s">
        <v>807</v>
      </c>
      <c r="C821" s="8">
        <v>198.64</v>
      </c>
      <c r="D821" s="8">
        <v>114.86499999999999</v>
      </c>
      <c r="E821" s="17">
        <f t="shared" si="192"/>
        <v>204.54177171914998</v>
      </c>
      <c r="F821" s="18">
        <f t="shared" si="193"/>
        <v>-89.676771719149983</v>
      </c>
      <c r="G821" s="21">
        <f t="shared" si="200"/>
        <v>-89.770505740984035</v>
      </c>
      <c r="H821" s="22">
        <f t="shared" si="201"/>
        <v>9.3734021834052328E-2</v>
      </c>
      <c r="I821" s="17">
        <f t="shared" si="194"/>
        <v>142.80862420921289</v>
      </c>
      <c r="J821" s="18">
        <f t="shared" si="195"/>
        <v>-27.943624209212899</v>
      </c>
      <c r="K821" s="21">
        <f t="shared" si="202"/>
        <v>-27.906062870536076</v>
      </c>
      <c r="L821" s="22">
        <f t="shared" si="203"/>
        <v>-3.7561338676823652E-2</v>
      </c>
      <c r="M821" s="17">
        <f t="shared" si="196"/>
        <v>69.816946544391271</v>
      </c>
      <c r="N821" s="18">
        <f t="shared" si="197"/>
        <v>45.048053455608724</v>
      </c>
      <c r="O821" s="21">
        <f t="shared" si="204"/>
        <v>45.244543609315159</v>
      </c>
      <c r="P821" s="22">
        <f t="shared" si="205"/>
        <v>-0.19649015370643497</v>
      </c>
      <c r="Q821" s="17">
        <f t="shared" si="198"/>
        <v>113.27591128652125</v>
      </c>
      <c r="R821" s="18">
        <f t="shared" si="199"/>
        <v>1.5890887134787448</v>
      </c>
      <c r="S821" s="21">
        <f t="shared" si="206"/>
        <v>1.6603593974979987</v>
      </c>
      <c r="T821" s="22">
        <f t="shared" si="207"/>
        <v>-7.1270684019253849E-2</v>
      </c>
    </row>
    <row r="822" spans="1:20" x14ac:dyDescent="0.25">
      <c r="A822">
        <v>1710</v>
      </c>
      <c r="B822" t="s">
        <v>808</v>
      </c>
      <c r="C822" s="8">
        <v>198.65</v>
      </c>
      <c r="D822" s="8">
        <v>114.64</v>
      </c>
      <c r="E822" s="17">
        <f t="shared" si="192"/>
        <v>204.54270958229012</v>
      </c>
      <c r="F822" s="18">
        <f t="shared" si="193"/>
        <v>-89.902709582290115</v>
      </c>
      <c r="G822" s="21">
        <f t="shared" si="200"/>
        <v>-89.676771719149983</v>
      </c>
      <c r="H822" s="22">
        <f t="shared" si="201"/>
        <v>-0.22593786314013187</v>
      </c>
      <c r="I822" s="17">
        <f t="shared" si="194"/>
        <v>142.81254605781919</v>
      </c>
      <c r="J822" s="18">
        <f t="shared" si="195"/>
        <v>-28.17254605781919</v>
      </c>
      <c r="K822" s="21">
        <f t="shared" si="202"/>
        <v>-27.943624209212899</v>
      </c>
      <c r="L822" s="22">
        <f t="shared" si="203"/>
        <v>-0.22892184860629072</v>
      </c>
      <c r="M822" s="17">
        <f t="shared" si="196"/>
        <v>69.824480411520994</v>
      </c>
      <c r="N822" s="18">
        <f t="shared" si="197"/>
        <v>44.815519588479006</v>
      </c>
      <c r="O822" s="21">
        <f t="shared" si="204"/>
        <v>45.048053455608724</v>
      </c>
      <c r="P822" s="22">
        <f t="shared" si="205"/>
        <v>-0.23253386712971746</v>
      </c>
      <c r="Q822" s="17">
        <f t="shared" si="198"/>
        <v>113.2805992566126</v>
      </c>
      <c r="R822" s="18">
        <f t="shared" si="199"/>
        <v>1.3594007433873969</v>
      </c>
      <c r="S822" s="21">
        <f t="shared" si="206"/>
        <v>1.5890887134787448</v>
      </c>
      <c r="T822" s="22">
        <f t="shared" si="207"/>
        <v>-0.22968797009134789</v>
      </c>
    </row>
    <row r="823" spans="1:20" x14ac:dyDescent="0.25">
      <c r="A823">
        <v>1709</v>
      </c>
      <c r="B823" t="s">
        <v>809</v>
      </c>
      <c r="C823" s="8">
        <v>197.72</v>
      </c>
      <c r="D823" s="8">
        <v>113.6</v>
      </c>
      <c r="E823" s="17">
        <f t="shared" si="192"/>
        <v>204.45548831025758</v>
      </c>
      <c r="F823" s="18">
        <f t="shared" si="193"/>
        <v>-90.855488310257584</v>
      </c>
      <c r="G823" s="21">
        <f t="shared" si="200"/>
        <v>-89.902709582290115</v>
      </c>
      <c r="H823" s="22">
        <f t="shared" si="201"/>
        <v>-0.95277872796746976</v>
      </c>
      <c r="I823" s="17">
        <f t="shared" si="194"/>
        <v>142.44781413743414</v>
      </c>
      <c r="J823" s="18">
        <f t="shared" si="195"/>
        <v>-28.847814137434142</v>
      </c>
      <c r="K823" s="21">
        <f t="shared" si="202"/>
        <v>-28.17254605781919</v>
      </c>
      <c r="L823" s="22">
        <f t="shared" si="203"/>
        <v>-0.67526807961495194</v>
      </c>
      <c r="M823" s="17">
        <f t="shared" si="196"/>
        <v>69.123830768459641</v>
      </c>
      <c r="N823" s="18">
        <f t="shared" si="197"/>
        <v>44.476169231540354</v>
      </c>
      <c r="O823" s="21">
        <f t="shared" si="204"/>
        <v>44.815519588479006</v>
      </c>
      <c r="P823" s="22">
        <f t="shared" si="205"/>
        <v>-0.33935035693865245</v>
      </c>
      <c r="Q823" s="17">
        <f t="shared" si="198"/>
        <v>112.84461803811739</v>
      </c>
      <c r="R823" s="18">
        <f t="shared" si="199"/>
        <v>0.75538196188260542</v>
      </c>
      <c r="S823" s="21">
        <f t="shared" si="206"/>
        <v>1.3594007433873969</v>
      </c>
      <c r="T823" s="22">
        <f t="shared" si="207"/>
        <v>-0.60401878150479149</v>
      </c>
    </row>
    <row r="824" spans="1:20" x14ac:dyDescent="0.25">
      <c r="A824">
        <v>1708</v>
      </c>
      <c r="B824" t="s">
        <v>810</v>
      </c>
      <c r="C824" s="8">
        <v>197.8</v>
      </c>
      <c r="D824" s="8">
        <v>113.03</v>
      </c>
      <c r="E824" s="17">
        <f t="shared" si="192"/>
        <v>204.46299121537865</v>
      </c>
      <c r="F824" s="18">
        <f t="shared" si="193"/>
        <v>-91.432991215378649</v>
      </c>
      <c r="G824" s="21">
        <f t="shared" si="200"/>
        <v>-90.855488310257584</v>
      </c>
      <c r="H824" s="22">
        <f t="shared" si="201"/>
        <v>-0.57750290512106517</v>
      </c>
      <c r="I824" s="17">
        <f t="shared" si="194"/>
        <v>142.47918892628445</v>
      </c>
      <c r="J824" s="18">
        <f t="shared" si="195"/>
        <v>-29.44918892628445</v>
      </c>
      <c r="K824" s="21">
        <f t="shared" si="202"/>
        <v>-28.847814137434142</v>
      </c>
      <c r="L824" s="22">
        <f t="shared" si="203"/>
        <v>-0.6013747888503076</v>
      </c>
      <c r="M824" s="17">
        <f t="shared" si="196"/>
        <v>69.18410170549717</v>
      </c>
      <c r="N824" s="18">
        <f t="shared" si="197"/>
        <v>43.845898294502831</v>
      </c>
      <c r="O824" s="21">
        <f t="shared" si="204"/>
        <v>44.476169231540354</v>
      </c>
      <c r="P824" s="22">
        <f t="shared" si="205"/>
        <v>-0.63027093703752257</v>
      </c>
      <c r="Q824" s="17">
        <f t="shared" si="198"/>
        <v>112.88212179884816</v>
      </c>
      <c r="R824" s="18">
        <f t="shared" si="199"/>
        <v>0.14787820115184047</v>
      </c>
      <c r="S824" s="21">
        <f t="shared" si="206"/>
        <v>0.75538196188260542</v>
      </c>
      <c r="T824" s="22">
        <f t="shared" si="207"/>
        <v>-0.60750376073076495</v>
      </c>
    </row>
    <row r="825" spans="1:20" x14ac:dyDescent="0.25">
      <c r="A825">
        <v>1707</v>
      </c>
      <c r="B825" t="s">
        <v>811</v>
      </c>
      <c r="C825" s="8">
        <v>196.95</v>
      </c>
      <c r="D825" s="8">
        <v>113.34</v>
      </c>
      <c r="E825" s="17">
        <f t="shared" si="192"/>
        <v>204.38327284846721</v>
      </c>
      <c r="F825" s="18">
        <f t="shared" si="193"/>
        <v>-91.043272848467211</v>
      </c>
      <c r="G825" s="21">
        <f t="shared" si="200"/>
        <v>-91.432991215378649</v>
      </c>
      <c r="H825" s="22">
        <f t="shared" si="201"/>
        <v>0.38971836691143835</v>
      </c>
      <c r="I825" s="17">
        <f t="shared" si="194"/>
        <v>142.14583179474971</v>
      </c>
      <c r="J825" s="18">
        <f t="shared" si="195"/>
        <v>-28.805831794749707</v>
      </c>
      <c r="K825" s="21">
        <f t="shared" si="202"/>
        <v>-29.44918892628445</v>
      </c>
      <c r="L825" s="22">
        <f t="shared" si="203"/>
        <v>0.64335713153474217</v>
      </c>
      <c r="M825" s="17">
        <f t="shared" si="196"/>
        <v>68.543722999473346</v>
      </c>
      <c r="N825" s="18">
        <f t="shared" si="197"/>
        <v>44.796277000526658</v>
      </c>
      <c r="O825" s="21">
        <f t="shared" si="204"/>
        <v>43.845898294502831</v>
      </c>
      <c r="P825" s="22">
        <f t="shared" si="205"/>
        <v>0.95037870602382668</v>
      </c>
      <c r="Q825" s="17">
        <f t="shared" si="198"/>
        <v>112.48364434108372</v>
      </c>
      <c r="R825" s="18">
        <f t="shared" si="199"/>
        <v>0.85635565891628573</v>
      </c>
      <c r="S825" s="21">
        <f t="shared" si="206"/>
        <v>0.14787820115184047</v>
      </c>
      <c r="T825" s="22">
        <f t="shared" si="207"/>
        <v>0.70847745776444526</v>
      </c>
    </row>
    <row r="826" spans="1:20" x14ac:dyDescent="0.25">
      <c r="A826">
        <v>1706</v>
      </c>
      <c r="B826" t="s">
        <v>812</v>
      </c>
      <c r="C826" s="8">
        <v>196.98</v>
      </c>
      <c r="D826" s="8">
        <v>113.79</v>
      </c>
      <c r="E826" s="17">
        <f t="shared" si="192"/>
        <v>204.38608643788763</v>
      </c>
      <c r="F826" s="18">
        <f t="shared" si="193"/>
        <v>-90.596086437887621</v>
      </c>
      <c r="G826" s="21">
        <f t="shared" si="200"/>
        <v>-91.043272848467211</v>
      </c>
      <c r="H826" s="22">
        <f t="shared" si="201"/>
        <v>0.44718641057959019</v>
      </c>
      <c r="I826" s="17">
        <f t="shared" si="194"/>
        <v>142.15759734056857</v>
      </c>
      <c r="J826" s="18">
        <f t="shared" si="195"/>
        <v>-28.367597340568565</v>
      </c>
      <c r="K826" s="21">
        <f t="shared" si="202"/>
        <v>-28.805831794749707</v>
      </c>
      <c r="L826" s="22">
        <f t="shared" si="203"/>
        <v>0.43823445418114204</v>
      </c>
      <c r="M826" s="17">
        <f t="shared" si="196"/>
        <v>68.56632460086243</v>
      </c>
      <c r="N826" s="18">
        <f t="shared" si="197"/>
        <v>45.223675399137576</v>
      </c>
      <c r="O826" s="21">
        <f t="shared" si="204"/>
        <v>44.796277000526658</v>
      </c>
      <c r="P826" s="22">
        <f t="shared" si="205"/>
        <v>0.42739839861091866</v>
      </c>
      <c r="Q826" s="17">
        <f t="shared" si="198"/>
        <v>112.49770825135775</v>
      </c>
      <c r="R826" s="18">
        <f t="shared" si="199"/>
        <v>1.2922917486422563</v>
      </c>
      <c r="S826" s="21">
        <f t="shared" si="206"/>
        <v>0.85635565891628573</v>
      </c>
      <c r="T826" s="22">
        <f t="shared" si="207"/>
        <v>0.43593608972597053</v>
      </c>
    </row>
    <row r="827" spans="1:20" x14ac:dyDescent="0.25">
      <c r="A827">
        <v>1705</v>
      </c>
      <c r="B827" t="s">
        <v>813</v>
      </c>
      <c r="C827" s="8">
        <v>193.09</v>
      </c>
      <c r="D827" s="8">
        <v>111.18989999999999</v>
      </c>
      <c r="E827" s="17">
        <f t="shared" si="192"/>
        <v>204.02125767637523</v>
      </c>
      <c r="F827" s="18">
        <f t="shared" si="193"/>
        <v>-92.831357676375234</v>
      </c>
      <c r="G827" s="21">
        <f t="shared" si="200"/>
        <v>-90.596086437887621</v>
      </c>
      <c r="H827" s="22">
        <f t="shared" si="201"/>
        <v>-2.2352712384876128</v>
      </c>
      <c r="I827" s="17">
        <f t="shared" si="194"/>
        <v>140.63199823272129</v>
      </c>
      <c r="J827" s="18">
        <f t="shared" si="195"/>
        <v>-29.442098232721293</v>
      </c>
      <c r="K827" s="21">
        <f t="shared" si="202"/>
        <v>-28.367597340568565</v>
      </c>
      <c r="L827" s="22">
        <f t="shared" si="203"/>
        <v>-1.0745008921527273</v>
      </c>
      <c r="M827" s="17">
        <f t="shared" si="196"/>
        <v>65.635650287412318</v>
      </c>
      <c r="N827" s="18">
        <f t="shared" si="197"/>
        <v>45.554249712587676</v>
      </c>
      <c r="O827" s="21">
        <f t="shared" si="204"/>
        <v>45.223675399137576</v>
      </c>
      <c r="P827" s="22">
        <f t="shared" si="205"/>
        <v>0.33057431345010002</v>
      </c>
      <c r="Q827" s="17">
        <f t="shared" si="198"/>
        <v>110.67408788582401</v>
      </c>
      <c r="R827" s="18">
        <f t="shared" si="199"/>
        <v>0.51581211417598638</v>
      </c>
      <c r="S827" s="21">
        <f t="shared" si="206"/>
        <v>1.2922917486422563</v>
      </c>
      <c r="T827" s="22">
        <f t="shared" si="207"/>
        <v>-0.77647963446626989</v>
      </c>
    </row>
    <row r="828" spans="1:20" x14ac:dyDescent="0.25">
      <c r="A828">
        <v>1704</v>
      </c>
      <c r="B828" t="s">
        <v>814</v>
      </c>
      <c r="C828" s="8">
        <v>192.5</v>
      </c>
      <c r="D828" s="8">
        <v>110.68</v>
      </c>
      <c r="E828" s="17">
        <f t="shared" si="192"/>
        <v>203.96592375110725</v>
      </c>
      <c r="F828" s="18">
        <f t="shared" si="193"/>
        <v>-93.285923751107248</v>
      </c>
      <c r="G828" s="21">
        <f t="shared" si="200"/>
        <v>-92.831357676375234</v>
      </c>
      <c r="H828" s="22">
        <f t="shared" si="201"/>
        <v>-0.45456607473201416</v>
      </c>
      <c r="I828" s="17">
        <f t="shared" si="194"/>
        <v>140.40060916495011</v>
      </c>
      <c r="J828" s="18">
        <f t="shared" si="195"/>
        <v>-29.720609164950105</v>
      </c>
      <c r="K828" s="21">
        <f t="shared" si="202"/>
        <v>-29.442098232721293</v>
      </c>
      <c r="L828" s="22">
        <f t="shared" si="203"/>
        <v>-0.27851093222881218</v>
      </c>
      <c r="M828" s="17">
        <f t="shared" si="196"/>
        <v>65.191152126760471</v>
      </c>
      <c r="N828" s="18">
        <f t="shared" si="197"/>
        <v>45.488847873239536</v>
      </c>
      <c r="O828" s="21">
        <f t="shared" si="204"/>
        <v>45.554249712587676</v>
      </c>
      <c r="P828" s="22">
        <f t="shared" si="205"/>
        <v>-6.5401839348140811E-2</v>
      </c>
      <c r="Q828" s="17">
        <f t="shared" si="198"/>
        <v>110.39749765043457</v>
      </c>
      <c r="R828" s="18">
        <f t="shared" si="199"/>
        <v>0.28250234956543352</v>
      </c>
      <c r="S828" s="21">
        <f t="shared" si="206"/>
        <v>0.51581211417598638</v>
      </c>
      <c r="T828" s="22">
        <f t="shared" si="207"/>
        <v>-0.23330976461055286</v>
      </c>
    </row>
    <row r="829" spans="1:20" x14ac:dyDescent="0.25">
      <c r="A829">
        <v>1703</v>
      </c>
      <c r="B829" t="s">
        <v>815</v>
      </c>
      <c r="C829" s="8">
        <v>193.89</v>
      </c>
      <c r="D829" s="8">
        <v>111.66</v>
      </c>
      <c r="E829" s="17">
        <f t="shared" si="192"/>
        <v>204.096286727586</v>
      </c>
      <c r="F829" s="18">
        <f t="shared" si="193"/>
        <v>-92.436286727586008</v>
      </c>
      <c r="G829" s="21">
        <f t="shared" si="200"/>
        <v>-93.285923751107248</v>
      </c>
      <c r="H829" s="22">
        <f t="shared" si="201"/>
        <v>0.8496370235212396</v>
      </c>
      <c r="I829" s="17">
        <f t="shared" si="194"/>
        <v>140.9457461212246</v>
      </c>
      <c r="J829" s="18">
        <f t="shared" si="195"/>
        <v>-29.285746121224605</v>
      </c>
      <c r="K829" s="21">
        <f t="shared" si="202"/>
        <v>-29.720609164950105</v>
      </c>
      <c r="L829" s="22">
        <f t="shared" si="203"/>
        <v>0.43486304372549967</v>
      </c>
      <c r="M829" s="17">
        <f t="shared" si="196"/>
        <v>66.23835965778764</v>
      </c>
      <c r="N829" s="18">
        <f t="shared" si="197"/>
        <v>45.421640342212356</v>
      </c>
      <c r="O829" s="21">
        <f t="shared" si="204"/>
        <v>45.488847873239536</v>
      </c>
      <c r="P829" s="22">
        <f t="shared" si="205"/>
        <v>-6.7207531027179357E-2</v>
      </c>
      <c r="Q829" s="17">
        <f t="shared" si="198"/>
        <v>111.04912549313171</v>
      </c>
      <c r="R829" s="18">
        <f t="shared" si="199"/>
        <v>0.61087450686828504</v>
      </c>
      <c r="S829" s="21">
        <f t="shared" si="206"/>
        <v>0.28250234956543352</v>
      </c>
      <c r="T829" s="22">
        <f t="shared" si="207"/>
        <v>0.32837215730285152</v>
      </c>
    </row>
    <row r="830" spans="1:20" x14ac:dyDescent="0.25">
      <c r="A830">
        <v>1702</v>
      </c>
      <c r="B830" t="s">
        <v>816</v>
      </c>
      <c r="C830" s="8">
        <v>192.01</v>
      </c>
      <c r="D830" s="8">
        <v>111.38</v>
      </c>
      <c r="E830" s="17">
        <f t="shared" si="192"/>
        <v>203.91996845724066</v>
      </c>
      <c r="F830" s="18">
        <f t="shared" si="193"/>
        <v>-92.539968457240661</v>
      </c>
      <c r="G830" s="21">
        <f t="shared" si="200"/>
        <v>-92.436286727586008</v>
      </c>
      <c r="H830" s="22">
        <f t="shared" si="201"/>
        <v>-0.10368172965465305</v>
      </c>
      <c r="I830" s="17">
        <f t="shared" si="194"/>
        <v>140.20843858324184</v>
      </c>
      <c r="J830" s="18">
        <f t="shared" si="195"/>
        <v>-28.828438583241848</v>
      </c>
      <c r="K830" s="21">
        <f t="shared" si="202"/>
        <v>-29.285746121224605</v>
      </c>
      <c r="L830" s="22">
        <f t="shared" si="203"/>
        <v>0.45730753798275714</v>
      </c>
      <c r="M830" s="17">
        <f t="shared" si="196"/>
        <v>64.821992637405572</v>
      </c>
      <c r="N830" s="18">
        <f t="shared" si="197"/>
        <v>46.558007362594424</v>
      </c>
      <c r="O830" s="21">
        <f t="shared" si="204"/>
        <v>45.421640342212356</v>
      </c>
      <c r="P830" s="22">
        <f t="shared" si="205"/>
        <v>1.1363670203820675</v>
      </c>
      <c r="Q830" s="17">
        <f t="shared" si="198"/>
        <v>110.16778711595859</v>
      </c>
      <c r="R830" s="18">
        <f t="shared" si="199"/>
        <v>1.2122128840414064</v>
      </c>
      <c r="S830" s="21">
        <f t="shared" si="206"/>
        <v>0.61087450686828504</v>
      </c>
      <c r="T830" s="22">
        <f t="shared" si="207"/>
        <v>0.60133837717312133</v>
      </c>
    </row>
    <row r="831" spans="1:20" x14ac:dyDescent="0.25">
      <c r="A831">
        <v>1701</v>
      </c>
      <c r="B831" t="s">
        <v>817</v>
      </c>
      <c r="C831" s="8">
        <v>192.07</v>
      </c>
      <c r="D831" s="8">
        <v>111.73099999999999</v>
      </c>
      <c r="E831" s="17">
        <f t="shared" si="192"/>
        <v>203.92559563608148</v>
      </c>
      <c r="F831" s="18">
        <f t="shared" si="193"/>
        <v>-92.194595636081488</v>
      </c>
      <c r="G831" s="21">
        <f t="shared" si="200"/>
        <v>-92.539968457240661</v>
      </c>
      <c r="H831" s="22">
        <f t="shared" si="201"/>
        <v>0.34537282115917378</v>
      </c>
      <c r="I831" s="17">
        <f t="shared" si="194"/>
        <v>140.23196967487956</v>
      </c>
      <c r="J831" s="18">
        <f t="shared" si="195"/>
        <v>-28.50096967487957</v>
      </c>
      <c r="K831" s="21">
        <f t="shared" si="202"/>
        <v>-28.828438583241848</v>
      </c>
      <c r="L831" s="22">
        <f t="shared" si="203"/>
        <v>0.32746890836227749</v>
      </c>
      <c r="M831" s="17">
        <f t="shared" si="196"/>
        <v>64.86719584018374</v>
      </c>
      <c r="N831" s="18">
        <f t="shared" si="197"/>
        <v>46.863804159816254</v>
      </c>
      <c r="O831" s="21">
        <f t="shared" si="204"/>
        <v>46.558007362594424</v>
      </c>
      <c r="P831" s="22">
        <f t="shared" si="205"/>
        <v>0.30579679722183073</v>
      </c>
      <c r="Q831" s="17">
        <f t="shared" si="198"/>
        <v>110.19591493650667</v>
      </c>
      <c r="R831" s="18">
        <f t="shared" si="199"/>
        <v>1.5350850634933266</v>
      </c>
      <c r="S831" s="21">
        <f t="shared" si="206"/>
        <v>1.2122128840414064</v>
      </c>
      <c r="T831" s="22">
        <f t="shared" si="207"/>
        <v>0.32287217945192026</v>
      </c>
    </row>
    <row r="832" spans="1:20" x14ac:dyDescent="0.25">
      <c r="A832">
        <v>1700</v>
      </c>
      <c r="B832" t="s">
        <v>818</v>
      </c>
      <c r="C832" s="8">
        <v>191.03</v>
      </c>
      <c r="D832" s="8">
        <v>111.19</v>
      </c>
      <c r="E832" s="17">
        <f t="shared" si="192"/>
        <v>203.82805786950746</v>
      </c>
      <c r="F832" s="18">
        <f t="shared" si="193"/>
        <v>-92.638057869507463</v>
      </c>
      <c r="G832" s="21">
        <f t="shared" si="200"/>
        <v>-92.194595636081488</v>
      </c>
      <c r="H832" s="22">
        <f t="shared" si="201"/>
        <v>-0.44346223342597568</v>
      </c>
      <c r="I832" s="17">
        <f t="shared" si="194"/>
        <v>139.82409741982531</v>
      </c>
      <c r="J832" s="18">
        <f t="shared" si="195"/>
        <v>-28.634097419825309</v>
      </c>
      <c r="K832" s="21">
        <f t="shared" si="202"/>
        <v>-28.50096967487957</v>
      </c>
      <c r="L832" s="22">
        <f t="shared" si="203"/>
        <v>-0.13312774494573887</v>
      </c>
      <c r="M832" s="17">
        <f t="shared" si="196"/>
        <v>64.083673658695773</v>
      </c>
      <c r="N832" s="18">
        <f t="shared" si="197"/>
        <v>47.106326341304225</v>
      </c>
      <c r="O832" s="21">
        <f t="shared" si="204"/>
        <v>46.863804159816254</v>
      </c>
      <c r="P832" s="22">
        <f t="shared" si="205"/>
        <v>0.24252218148797056</v>
      </c>
      <c r="Q832" s="17">
        <f t="shared" si="198"/>
        <v>109.70836604700665</v>
      </c>
      <c r="R832" s="18">
        <f t="shared" si="199"/>
        <v>1.4816339529933487</v>
      </c>
      <c r="S832" s="21">
        <f t="shared" si="206"/>
        <v>1.5350850634933266</v>
      </c>
      <c r="T832" s="22">
        <f t="shared" si="207"/>
        <v>-5.3451110499977972E-2</v>
      </c>
    </row>
    <row r="833" spans="1:20" x14ac:dyDescent="0.25">
      <c r="A833">
        <v>1699</v>
      </c>
      <c r="B833" t="s">
        <v>819</v>
      </c>
      <c r="C833" s="8">
        <v>193.24</v>
      </c>
      <c r="D833" s="8">
        <v>112.27</v>
      </c>
      <c r="E833" s="17">
        <f t="shared" si="192"/>
        <v>204.03532562347723</v>
      </c>
      <c r="F833" s="18">
        <f t="shared" si="193"/>
        <v>-91.765325623477239</v>
      </c>
      <c r="G833" s="21">
        <f t="shared" si="200"/>
        <v>-92.638057869507463</v>
      </c>
      <c r="H833" s="22">
        <f t="shared" si="201"/>
        <v>0.8727322460302247</v>
      </c>
      <c r="I833" s="17">
        <f t="shared" si="194"/>
        <v>140.69082596181568</v>
      </c>
      <c r="J833" s="18">
        <f t="shared" si="195"/>
        <v>-28.42082596181568</v>
      </c>
      <c r="K833" s="21">
        <f t="shared" si="202"/>
        <v>-28.634097419825309</v>
      </c>
      <c r="L833" s="22">
        <f t="shared" si="203"/>
        <v>0.2132714580096291</v>
      </c>
      <c r="M833" s="17">
        <f t="shared" si="196"/>
        <v>65.748658294357682</v>
      </c>
      <c r="N833" s="18">
        <f t="shared" si="197"/>
        <v>46.521341705642314</v>
      </c>
      <c r="O833" s="21">
        <f t="shared" si="204"/>
        <v>47.106326341304225</v>
      </c>
      <c r="P833" s="22">
        <f t="shared" si="205"/>
        <v>-0.58498463566191106</v>
      </c>
      <c r="Q833" s="17">
        <f t="shared" si="198"/>
        <v>110.7444074371942</v>
      </c>
      <c r="R833" s="18">
        <f t="shared" si="199"/>
        <v>1.525592562805798</v>
      </c>
      <c r="S833" s="21">
        <f t="shared" si="206"/>
        <v>1.4816339529933487</v>
      </c>
      <c r="T833" s="22">
        <f t="shared" si="207"/>
        <v>4.3958609812449367E-2</v>
      </c>
    </row>
    <row r="834" spans="1:20" x14ac:dyDescent="0.25">
      <c r="A834">
        <v>1698</v>
      </c>
      <c r="B834" t="s">
        <v>820</v>
      </c>
      <c r="C834" s="8">
        <v>193.79499999999999</v>
      </c>
      <c r="D834" s="8">
        <v>113.34</v>
      </c>
      <c r="E834" s="17">
        <f t="shared" si="192"/>
        <v>204.08737702775471</v>
      </c>
      <c r="F834" s="18">
        <f t="shared" si="193"/>
        <v>-90.747377027754709</v>
      </c>
      <c r="G834" s="21">
        <f t="shared" si="200"/>
        <v>-91.765325623477239</v>
      </c>
      <c r="H834" s="22">
        <f t="shared" si="201"/>
        <v>1.0179485957225296</v>
      </c>
      <c r="I834" s="17">
        <f t="shared" si="194"/>
        <v>140.90848855946481</v>
      </c>
      <c r="J834" s="18">
        <f t="shared" si="195"/>
        <v>-27.568488559464811</v>
      </c>
      <c r="K834" s="21">
        <f t="shared" si="202"/>
        <v>-28.42082596181568</v>
      </c>
      <c r="L834" s="22">
        <f t="shared" si="203"/>
        <v>0.85233740235086941</v>
      </c>
      <c r="M834" s="17">
        <f t="shared" si="196"/>
        <v>66.166787920055583</v>
      </c>
      <c r="N834" s="18">
        <f t="shared" si="197"/>
        <v>47.17321207994442</v>
      </c>
      <c r="O834" s="21">
        <f t="shared" si="204"/>
        <v>46.521341705642314</v>
      </c>
      <c r="P834" s="22">
        <f t="shared" si="205"/>
        <v>0.65187037430210637</v>
      </c>
      <c r="Q834" s="17">
        <f t="shared" si="198"/>
        <v>111.00458977726392</v>
      </c>
      <c r="R834" s="18">
        <f t="shared" si="199"/>
        <v>2.3354102227360869</v>
      </c>
      <c r="S834" s="21">
        <f t="shared" si="206"/>
        <v>1.525592562805798</v>
      </c>
      <c r="T834" s="22">
        <f t="shared" si="207"/>
        <v>0.80981765993028887</v>
      </c>
    </row>
    <row r="835" spans="1:20" x14ac:dyDescent="0.25">
      <c r="A835">
        <v>1697</v>
      </c>
      <c r="B835" t="s">
        <v>821</v>
      </c>
      <c r="C835" s="8">
        <v>193.53</v>
      </c>
      <c r="D835" s="8">
        <v>112.56</v>
      </c>
      <c r="E835" s="17">
        <f t="shared" si="192"/>
        <v>204.06252365454114</v>
      </c>
      <c r="F835" s="18">
        <f t="shared" si="193"/>
        <v>-91.502523654541136</v>
      </c>
      <c r="G835" s="21">
        <f t="shared" si="200"/>
        <v>-90.747377027754709</v>
      </c>
      <c r="H835" s="22">
        <f t="shared" si="201"/>
        <v>-0.75514662678642708</v>
      </c>
      <c r="I835" s="17">
        <f t="shared" si="194"/>
        <v>140.8045595713981</v>
      </c>
      <c r="J835" s="18">
        <f t="shared" si="195"/>
        <v>-28.244559571398099</v>
      </c>
      <c r="K835" s="21">
        <f t="shared" si="202"/>
        <v>-27.568488559464811</v>
      </c>
      <c r="L835" s="22">
        <f t="shared" si="203"/>
        <v>-0.67607101193328845</v>
      </c>
      <c r="M835" s="17">
        <f t="shared" si="196"/>
        <v>65.967140441118744</v>
      </c>
      <c r="N835" s="18">
        <f t="shared" si="197"/>
        <v>46.592859558881258</v>
      </c>
      <c r="O835" s="21">
        <f t="shared" si="204"/>
        <v>47.17321207994442</v>
      </c>
      <c r="P835" s="22">
        <f t="shared" si="205"/>
        <v>-0.58035252106316193</v>
      </c>
      <c r="Q835" s="17">
        <f t="shared" si="198"/>
        <v>110.88035856984325</v>
      </c>
      <c r="R835" s="18">
        <f t="shared" si="199"/>
        <v>1.6796414301567495</v>
      </c>
      <c r="S835" s="21">
        <f t="shared" si="206"/>
        <v>2.3354102227360869</v>
      </c>
      <c r="T835" s="22">
        <f t="shared" si="207"/>
        <v>-0.6557687925793374</v>
      </c>
    </row>
    <row r="836" spans="1:20" x14ac:dyDescent="0.25">
      <c r="A836">
        <v>1696</v>
      </c>
      <c r="B836" t="s">
        <v>822</v>
      </c>
      <c r="C836" s="8">
        <v>194.84</v>
      </c>
      <c r="D836" s="8">
        <v>113.44</v>
      </c>
      <c r="E836" s="17">
        <f t="shared" si="192"/>
        <v>204.18538372589879</v>
      </c>
      <c r="F836" s="18">
        <f t="shared" si="193"/>
        <v>-90.74538372589879</v>
      </c>
      <c r="G836" s="21">
        <f t="shared" si="200"/>
        <v>-91.502523654541136</v>
      </c>
      <c r="H836" s="22">
        <f t="shared" si="201"/>
        <v>0.75713992864234569</v>
      </c>
      <c r="I836" s="17">
        <f t="shared" si="194"/>
        <v>141.31832173882225</v>
      </c>
      <c r="J836" s="18">
        <f t="shared" si="195"/>
        <v>-27.878321738822251</v>
      </c>
      <c r="K836" s="21">
        <f t="shared" si="202"/>
        <v>-28.244559571398099</v>
      </c>
      <c r="L836" s="22">
        <f t="shared" si="203"/>
        <v>0.36623783257584819</v>
      </c>
      <c r="M836" s="17">
        <f t="shared" si="196"/>
        <v>66.954077035108384</v>
      </c>
      <c r="N836" s="18">
        <f t="shared" si="197"/>
        <v>46.485922964891614</v>
      </c>
      <c r="O836" s="21">
        <f t="shared" si="204"/>
        <v>46.592859558881258</v>
      </c>
      <c r="P836" s="22">
        <f t="shared" si="205"/>
        <v>-0.10693659398964428</v>
      </c>
      <c r="Q836" s="17">
        <f t="shared" si="198"/>
        <v>111.49448265180963</v>
      </c>
      <c r="R836" s="18">
        <f t="shared" si="199"/>
        <v>1.9455173481903643</v>
      </c>
      <c r="S836" s="21">
        <f t="shared" si="206"/>
        <v>1.6796414301567495</v>
      </c>
      <c r="T836" s="22">
        <f t="shared" si="207"/>
        <v>0.26587591803361477</v>
      </c>
    </row>
    <row r="837" spans="1:20" x14ac:dyDescent="0.25">
      <c r="A837">
        <v>1695</v>
      </c>
      <c r="B837" t="s">
        <v>823</v>
      </c>
      <c r="C837" s="8">
        <v>195.76</v>
      </c>
      <c r="D837" s="8">
        <v>113.61</v>
      </c>
      <c r="E837" s="17">
        <f t="shared" si="192"/>
        <v>204.27166713479119</v>
      </c>
      <c r="F837" s="18">
        <f t="shared" si="193"/>
        <v>-90.661667134791188</v>
      </c>
      <c r="G837" s="21">
        <f t="shared" si="200"/>
        <v>-90.74538372589879</v>
      </c>
      <c r="H837" s="22">
        <f t="shared" si="201"/>
        <v>8.3716591107602767E-2</v>
      </c>
      <c r="I837" s="17">
        <f t="shared" si="194"/>
        <v>141.67913181060106</v>
      </c>
      <c r="J837" s="18">
        <f t="shared" si="195"/>
        <v>-28.069131810601064</v>
      </c>
      <c r="K837" s="21">
        <f t="shared" si="202"/>
        <v>-27.878321738822251</v>
      </c>
      <c r="L837" s="22">
        <f t="shared" si="203"/>
        <v>-0.19081007177881304</v>
      </c>
      <c r="M837" s="17">
        <f t="shared" si="196"/>
        <v>67.647192811040014</v>
      </c>
      <c r="N837" s="18">
        <f t="shared" si="197"/>
        <v>45.962807188959985</v>
      </c>
      <c r="O837" s="21">
        <f t="shared" si="204"/>
        <v>46.485922964891614</v>
      </c>
      <c r="P837" s="22">
        <f t="shared" si="205"/>
        <v>-0.52311577593162895</v>
      </c>
      <c r="Q837" s="17">
        <f t="shared" si="198"/>
        <v>111.92577590021349</v>
      </c>
      <c r="R837" s="18">
        <f t="shared" si="199"/>
        <v>1.6842240997865048</v>
      </c>
      <c r="S837" s="21">
        <f t="shared" si="206"/>
        <v>1.9455173481903643</v>
      </c>
      <c r="T837" s="22">
        <f t="shared" si="207"/>
        <v>-0.26129324840385948</v>
      </c>
    </row>
    <row r="838" spans="1:20" x14ac:dyDescent="0.25">
      <c r="A838">
        <v>1694</v>
      </c>
      <c r="B838" t="s">
        <v>824</v>
      </c>
      <c r="C838" s="8">
        <v>195.72</v>
      </c>
      <c r="D838" s="8">
        <v>113.39</v>
      </c>
      <c r="E838" s="17">
        <f t="shared" si="192"/>
        <v>204.26791568223064</v>
      </c>
      <c r="F838" s="18">
        <f t="shared" si="193"/>
        <v>-90.877915682230636</v>
      </c>
      <c r="G838" s="21">
        <f t="shared" si="200"/>
        <v>-90.661667134791188</v>
      </c>
      <c r="H838" s="22">
        <f t="shared" si="201"/>
        <v>-0.21624854743944866</v>
      </c>
      <c r="I838" s="17">
        <f t="shared" si="194"/>
        <v>141.66344441617588</v>
      </c>
      <c r="J838" s="18">
        <f t="shared" si="195"/>
        <v>-28.273444416175877</v>
      </c>
      <c r="K838" s="21">
        <f t="shared" si="202"/>
        <v>-28.069131810601064</v>
      </c>
      <c r="L838" s="22">
        <f t="shared" si="203"/>
        <v>-0.20431260557481323</v>
      </c>
      <c r="M838" s="17">
        <f t="shared" si="196"/>
        <v>67.617057342521264</v>
      </c>
      <c r="N838" s="18">
        <f t="shared" si="197"/>
        <v>45.772942657478737</v>
      </c>
      <c r="O838" s="21">
        <f t="shared" si="204"/>
        <v>45.962807188959985</v>
      </c>
      <c r="P838" s="22">
        <f t="shared" si="205"/>
        <v>-0.18986453148124838</v>
      </c>
      <c r="Q838" s="17">
        <f t="shared" si="198"/>
        <v>111.90702401984811</v>
      </c>
      <c r="R838" s="18">
        <f t="shared" si="199"/>
        <v>1.4829759801518918</v>
      </c>
      <c r="S838" s="21">
        <f t="shared" si="206"/>
        <v>1.6842240997865048</v>
      </c>
      <c r="T838" s="22">
        <f t="shared" si="207"/>
        <v>-0.20124811963461298</v>
      </c>
    </row>
    <row r="839" spans="1:20" x14ac:dyDescent="0.25">
      <c r="A839">
        <v>1693</v>
      </c>
      <c r="B839" t="s">
        <v>825</v>
      </c>
      <c r="C839" s="8">
        <v>197.36</v>
      </c>
      <c r="D839" s="8">
        <v>115.04</v>
      </c>
      <c r="E839" s="17">
        <f t="shared" si="192"/>
        <v>204.42172523721274</v>
      </c>
      <c r="F839" s="18">
        <f t="shared" si="193"/>
        <v>-89.381725237212734</v>
      </c>
      <c r="G839" s="21">
        <f t="shared" si="200"/>
        <v>-90.877915682230636</v>
      </c>
      <c r="H839" s="22">
        <f t="shared" si="201"/>
        <v>1.496190445017902</v>
      </c>
      <c r="I839" s="17">
        <f t="shared" si="194"/>
        <v>142.30662758760764</v>
      </c>
      <c r="J839" s="18">
        <f t="shared" si="195"/>
        <v>-27.26662758760763</v>
      </c>
      <c r="K839" s="21">
        <f t="shared" si="202"/>
        <v>-28.273444416175877</v>
      </c>
      <c r="L839" s="22">
        <f t="shared" si="203"/>
        <v>1.0068168285682475</v>
      </c>
      <c r="M839" s="17">
        <f t="shared" si="196"/>
        <v>68.852611551790744</v>
      </c>
      <c r="N839" s="18">
        <f t="shared" si="197"/>
        <v>46.187388448209262</v>
      </c>
      <c r="O839" s="21">
        <f t="shared" si="204"/>
        <v>45.772942657478737</v>
      </c>
      <c r="P839" s="22">
        <f t="shared" si="205"/>
        <v>0.41444579073052523</v>
      </c>
      <c r="Q839" s="17">
        <f t="shared" si="198"/>
        <v>112.67585111482893</v>
      </c>
      <c r="R839" s="18">
        <f t="shared" si="199"/>
        <v>2.3641488851710761</v>
      </c>
      <c r="S839" s="21">
        <f t="shared" si="206"/>
        <v>1.4829759801518918</v>
      </c>
      <c r="T839" s="22">
        <f t="shared" si="207"/>
        <v>0.88117290501918433</v>
      </c>
    </row>
    <row r="840" spans="1:20" x14ac:dyDescent="0.25">
      <c r="A840">
        <v>1692</v>
      </c>
      <c r="B840" t="s">
        <v>826</v>
      </c>
      <c r="C840" s="8">
        <v>198.39</v>
      </c>
      <c r="D840" s="8">
        <v>115.44</v>
      </c>
      <c r="E840" s="17">
        <f t="shared" si="192"/>
        <v>204.5183251406466</v>
      </c>
      <c r="F840" s="18">
        <f t="shared" si="193"/>
        <v>-89.078325140646598</v>
      </c>
      <c r="G840" s="21">
        <f t="shared" si="200"/>
        <v>-89.381725237212734</v>
      </c>
      <c r="H840" s="22">
        <f t="shared" si="201"/>
        <v>0.30340009656613631</v>
      </c>
      <c r="I840" s="17">
        <f t="shared" si="194"/>
        <v>142.71057799405563</v>
      </c>
      <c r="J840" s="18">
        <f t="shared" si="195"/>
        <v>-27.270577994055628</v>
      </c>
      <c r="K840" s="21">
        <f t="shared" si="202"/>
        <v>-27.26662758760763</v>
      </c>
      <c r="L840" s="22">
        <f t="shared" si="203"/>
        <v>-3.9504064479984891E-3</v>
      </c>
      <c r="M840" s="17">
        <f t="shared" si="196"/>
        <v>69.628599866148988</v>
      </c>
      <c r="N840" s="18">
        <f t="shared" si="197"/>
        <v>45.811400133851009</v>
      </c>
      <c r="O840" s="21">
        <f t="shared" si="204"/>
        <v>46.187388448209262</v>
      </c>
      <c r="P840" s="22">
        <f t="shared" si="205"/>
        <v>-0.37598831435825275</v>
      </c>
      <c r="Q840" s="17">
        <f t="shared" si="198"/>
        <v>113.1587120342376</v>
      </c>
      <c r="R840" s="18">
        <f t="shared" si="199"/>
        <v>2.2812879657624023</v>
      </c>
      <c r="S840" s="21">
        <f t="shared" si="206"/>
        <v>2.3641488851710761</v>
      </c>
      <c r="T840" s="22">
        <f t="shared" si="207"/>
        <v>-8.2860919408673794E-2</v>
      </c>
    </row>
    <row r="841" spans="1:20" x14ac:dyDescent="0.25">
      <c r="A841">
        <v>1691</v>
      </c>
      <c r="B841" t="s">
        <v>827</v>
      </c>
      <c r="C841" s="8">
        <v>198.92</v>
      </c>
      <c r="D841" s="8">
        <v>114.95</v>
      </c>
      <c r="E841" s="17">
        <f t="shared" si="192"/>
        <v>204.56803188707374</v>
      </c>
      <c r="F841" s="18">
        <f t="shared" si="193"/>
        <v>-89.618031887073741</v>
      </c>
      <c r="G841" s="21">
        <f t="shared" si="200"/>
        <v>-89.078325140646598</v>
      </c>
      <c r="H841" s="22">
        <f t="shared" si="201"/>
        <v>-0.539706746427143</v>
      </c>
      <c r="I841" s="17">
        <f t="shared" si="194"/>
        <v>142.91843597018908</v>
      </c>
      <c r="J841" s="18">
        <f t="shared" si="195"/>
        <v>-27.968435970189077</v>
      </c>
      <c r="K841" s="21">
        <f t="shared" si="202"/>
        <v>-27.270577994055628</v>
      </c>
      <c r="L841" s="22">
        <f t="shared" si="203"/>
        <v>-0.69785797613344869</v>
      </c>
      <c r="M841" s="17">
        <f t="shared" si="196"/>
        <v>70.027894824022667</v>
      </c>
      <c r="N841" s="18">
        <f t="shared" si="197"/>
        <v>44.922105175977336</v>
      </c>
      <c r="O841" s="21">
        <f t="shared" si="204"/>
        <v>45.811400133851009</v>
      </c>
      <c r="P841" s="22">
        <f t="shared" si="205"/>
        <v>-0.8892949578736733</v>
      </c>
      <c r="Q841" s="17">
        <f t="shared" si="198"/>
        <v>113.40717444907895</v>
      </c>
      <c r="R841" s="18">
        <f t="shared" si="199"/>
        <v>1.5428255509210516</v>
      </c>
      <c r="S841" s="21">
        <f t="shared" si="206"/>
        <v>2.2812879657624023</v>
      </c>
      <c r="T841" s="22">
        <f t="shared" si="207"/>
        <v>-0.73846241484135078</v>
      </c>
    </row>
    <row r="842" spans="1:20" x14ac:dyDescent="0.25">
      <c r="A842">
        <v>1690</v>
      </c>
      <c r="B842" t="s">
        <v>828</v>
      </c>
      <c r="C842" s="8">
        <v>199.5</v>
      </c>
      <c r="D842" s="8">
        <v>115.2</v>
      </c>
      <c r="E842" s="17">
        <f t="shared" si="192"/>
        <v>204.62242794920155</v>
      </c>
      <c r="F842" s="18">
        <f t="shared" si="193"/>
        <v>-89.422427949201548</v>
      </c>
      <c r="G842" s="21">
        <f t="shared" si="200"/>
        <v>-89.618031887073741</v>
      </c>
      <c r="H842" s="22">
        <f t="shared" si="201"/>
        <v>0.19560393787219255</v>
      </c>
      <c r="I842" s="17">
        <f t="shared" si="194"/>
        <v>143.14590318935396</v>
      </c>
      <c r="J842" s="18">
        <f t="shared" si="195"/>
        <v>-27.945903189353956</v>
      </c>
      <c r="K842" s="21">
        <f t="shared" si="202"/>
        <v>-27.968435970189077</v>
      </c>
      <c r="L842" s="22">
        <f t="shared" si="203"/>
        <v>2.2532780835121002E-2</v>
      </c>
      <c r="M842" s="17">
        <f t="shared" si="196"/>
        <v>70.46485911754479</v>
      </c>
      <c r="N842" s="18">
        <f t="shared" si="197"/>
        <v>44.735140882455212</v>
      </c>
      <c r="O842" s="21">
        <f t="shared" si="204"/>
        <v>44.922105175977336</v>
      </c>
      <c r="P842" s="22">
        <f t="shared" si="205"/>
        <v>-0.18696429352212363</v>
      </c>
      <c r="Q842" s="17">
        <f t="shared" si="198"/>
        <v>113.67907671437705</v>
      </c>
      <c r="R842" s="18">
        <f t="shared" si="199"/>
        <v>1.5209232856229562</v>
      </c>
      <c r="S842" s="21">
        <f t="shared" si="206"/>
        <v>1.5428255509210516</v>
      </c>
      <c r="T842" s="22">
        <f t="shared" si="207"/>
        <v>-2.1902265298095358E-2</v>
      </c>
    </row>
    <row r="843" spans="1:20" x14ac:dyDescent="0.25">
      <c r="A843">
        <v>1689</v>
      </c>
      <c r="B843" t="s">
        <v>829</v>
      </c>
      <c r="C843" s="8">
        <v>199.19</v>
      </c>
      <c r="D843" s="8">
        <v>115.21</v>
      </c>
      <c r="E843" s="17">
        <f t="shared" si="192"/>
        <v>204.59335419185737</v>
      </c>
      <c r="F843" s="18">
        <f t="shared" si="193"/>
        <v>-89.383354191857379</v>
      </c>
      <c r="G843" s="21">
        <f t="shared" si="200"/>
        <v>-89.422427949201548</v>
      </c>
      <c r="H843" s="22">
        <f t="shared" si="201"/>
        <v>3.9073757344169735E-2</v>
      </c>
      <c r="I843" s="17">
        <f t="shared" si="194"/>
        <v>143.02432588255894</v>
      </c>
      <c r="J843" s="18">
        <f t="shared" si="195"/>
        <v>-27.814325882558947</v>
      </c>
      <c r="K843" s="21">
        <f t="shared" si="202"/>
        <v>-27.945903189353956</v>
      </c>
      <c r="L843" s="22">
        <f t="shared" si="203"/>
        <v>0.13157730679500901</v>
      </c>
      <c r="M843" s="17">
        <f t="shared" si="196"/>
        <v>70.231309236524339</v>
      </c>
      <c r="N843" s="18">
        <f t="shared" si="197"/>
        <v>44.978690763475655</v>
      </c>
      <c r="O843" s="21">
        <f t="shared" si="204"/>
        <v>44.735140882455212</v>
      </c>
      <c r="P843" s="22">
        <f t="shared" si="205"/>
        <v>0.24354988102044217</v>
      </c>
      <c r="Q843" s="17">
        <f t="shared" si="198"/>
        <v>113.53374964154531</v>
      </c>
      <c r="R843" s="18">
        <f t="shared" si="199"/>
        <v>1.6762503584546806</v>
      </c>
      <c r="S843" s="21">
        <f t="shared" si="206"/>
        <v>1.5209232856229562</v>
      </c>
      <c r="T843" s="22">
        <f t="shared" si="207"/>
        <v>0.15532707283172442</v>
      </c>
    </row>
    <row r="844" spans="1:20" x14ac:dyDescent="0.25">
      <c r="A844">
        <v>1688</v>
      </c>
      <c r="B844" t="s">
        <v>830</v>
      </c>
      <c r="C844" s="8">
        <v>200.2</v>
      </c>
      <c r="D844" s="8">
        <v>115.75</v>
      </c>
      <c r="E844" s="17">
        <f t="shared" si="192"/>
        <v>204.68807836901098</v>
      </c>
      <c r="F844" s="18">
        <f t="shared" si="193"/>
        <v>-88.938078369010981</v>
      </c>
      <c r="G844" s="21">
        <f t="shared" si="200"/>
        <v>-89.383354191857379</v>
      </c>
      <c r="H844" s="22">
        <f t="shared" si="201"/>
        <v>0.44527582284639777</v>
      </c>
      <c r="I844" s="17">
        <f t="shared" si="194"/>
        <v>143.42043259179434</v>
      </c>
      <c r="J844" s="18">
        <f t="shared" si="195"/>
        <v>-27.670432591794338</v>
      </c>
      <c r="K844" s="21">
        <f t="shared" si="202"/>
        <v>-27.814325882558947</v>
      </c>
      <c r="L844" s="22">
        <f t="shared" si="203"/>
        <v>0.14389329076460911</v>
      </c>
      <c r="M844" s="17">
        <f t="shared" si="196"/>
        <v>70.992229816623222</v>
      </c>
      <c r="N844" s="18">
        <f t="shared" si="197"/>
        <v>44.757770183376778</v>
      </c>
      <c r="O844" s="21">
        <f t="shared" si="204"/>
        <v>44.978690763475655</v>
      </c>
      <c r="P844" s="22">
        <f t="shared" si="205"/>
        <v>-0.22092058009887694</v>
      </c>
      <c r="Q844" s="17">
        <f t="shared" si="198"/>
        <v>114.0072346207713</v>
      </c>
      <c r="R844" s="18">
        <f t="shared" si="199"/>
        <v>1.7427653792287003</v>
      </c>
      <c r="S844" s="21">
        <f t="shared" si="206"/>
        <v>1.6762503584546806</v>
      </c>
      <c r="T844" s="22">
        <f t="shared" si="207"/>
        <v>6.6515020774019717E-2</v>
      </c>
    </row>
    <row r="845" spans="1:20" x14ac:dyDescent="0.25">
      <c r="A845">
        <v>1687</v>
      </c>
      <c r="B845" t="s">
        <v>831</v>
      </c>
      <c r="C845" s="8">
        <v>200.33</v>
      </c>
      <c r="D845" s="8">
        <v>116.8</v>
      </c>
      <c r="E845" s="17">
        <f t="shared" si="192"/>
        <v>204.70027058983274</v>
      </c>
      <c r="F845" s="18">
        <f t="shared" si="193"/>
        <v>-87.900270589832743</v>
      </c>
      <c r="G845" s="21">
        <f t="shared" si="200"/>
        <v>-88.938078369010981</v>
      </c>
      <c r="H845" s="22">
        <f t="shared" si="201"/>
        <v>1.0378077791782374</v>
      </c>
      <c r="I845" s="17">
        <f t="shared" si="194"/>
        <v>143.47141662367613</v>
      </c>
      <c r="J845" s="18">
        <f t="shared" si="195"/>
        <v>-26.671416623676137</v>
      </c>
      <c r="K845" s="21">
        <f t="shared" si="202"/>
        <v>-27.670432591794338</v>
      </c>
      <c r="L845" s="22">
        <f t="shared" si="203"/>
        <v>0.9990159681182007</v>
      </c>
      <c r="M845" s="17">
        <f t="shared" si="196"/>
        <v>71.090170089309225</v>
      </c>
      <c r="N845" s="18">
        <f t="shared" si="197"/>
        <v>45.709829910690772</v>
      </c>
      <c r="O845" s="21">
        <f t="shared" si="204"/>
        <v>44.757770183376778</v>
      </c>
      <c r="P845" s="22">
        <f t="shared" si="205"/>
        <v>0.95205972731399413</v>
      </c>
      <c r="Q845" s="17">
        <f t="shared" si="198"/>
        <v>114.06817823195881</v>
      </c>
      <c r="R845" s="18">
        <f t="shared" si="199"/>
        <v>2.7318217680411863</v>
      </c>
      <c r="S845" s="21">
        <f t="shared" si="206"/>
        <v>1.7427653792287003</v>
      </c>
      <c r="T845" s="22">
        <f t="shared" si="207"/>
        <v>0.98905638881248592</v>
      </c>
    </row>
    <row r="846" spans="1:20" x14ac:dyDescent="0.25">
      <c r="A846">
        <v>1686</v>
      </c>
      <c r="B846" t="s">
        <v>832</v>
      </c>
      <c r="C846" s="8">
        <v>200.25</v>
      </c>
      <c r="D846" s="8">
        <v>116.51</v>
      </c>
      <c r="E846" s="17">
        <f t="shared" si="192"/>
        <v>204.69276768471167</v>
      </c>
      <c r="F846" s="18">
        <f t="shared" si="193"/>
        <v>-88.182767684711663</v>
      </c>
      <c r="G846" s="21">
        <f t="shared" si="200"/>
        <v>-87.900270589832743</v>
      </c>
      <c r="H846" s="22">
        <f t="shared" si="201"/>
        <v>-0.28249709487892005</v>
      </c>
      <c r="I846" s="17">
        <f t="shared" si="194"/>
        <v>143.44004183482582</v>
      </c>
      <c r="J846" s="18">
        <f t="shared" si="195"/>
        <v>-26.930041834825815</v>
      </c>
      <c r="K846" s="21">
        <f t="shared" si="202"/>
        <v>-26.671416623676137</v>
      </c>
      <c r="L846" s="22">
        <f t="shared" si="203"/>
        <v>-0.25862521114967763</v>
      </c>
      <c r="M846" s="17">
        <f t="shared" si="196"/>
        <v>71.029899152271696</v>
      </c>
      <c r="N846" s="18">
        <f t="shared" si="197"/>
        <v>45.480100847728309</v>
      </c>
      <c r="O846" s="21">
        <f t="shared" si="204"/>
        <v>45.709829910690772</v>
      </c>
      <c r="P846" s="22">
        <f t="shared" si="205"/>
        <v>-0.22972906296246265</v>
      </c>
      <c r="Q846" s="17">
        <f t="shared" si="198"/>
        <v>114.03067447122802</v>
      </c>
      <c r="R846" s="18">
        <f t="shared" si="199"/>
        <v>2.4793255287719802</v>
      </c>
      <c r="S846" s="21">
        <f t="shared" si="206"/>
        <v>2.7318217680411863</v>
      </c>
      <c r="T846" s="22">
        <f t="shared" si="207"/>
        <v>-0.25249623926920606</v>
      </c>
    </row>
    <row r="847" spans="1:20" x14ac:dyDescent="0.25">
      <c r="A847">
        <v>1685</v>
      </c>
      <c r="B847" t="s">
        <v>833</v>
      </c>
      <c r="C847" s="8">
        <v>200.14</v>
      </c>
      <c r="D847" s="8">
        <v>115.91</v>
      </c>
      <c r="E847" s="17">
        <f t="shared" si="192"/>
        <v>204.68245119017018</v>
      </c>
      <c r="F847" s="18">
        <f t="shared" si="193"/>
        <v>-88.772451190170187</v>
      </c>
      <c r="G847" s="21">
        <f t="shared" si="200"/>
        <v>-88.182767684711663</v>
      </c>
      <c r="H847" s="22">
        <f t="shared" si="201"/>
        <v>-0.58968350545852388</v>
      </c>
      <c r="I847" s="17">
        <f t="shared" si="194"/>
        <v>143.39690150015662</v>
      </c>
      <c r="J847" s="18">
        <f t="shared" si="195"/>
        <v>-27.48690150015662</v>
      </c>
      <c r="K847" s="21">
        <f t="shared" si="202"/>
        <v>-26.930041834825815</v>
      </c>
      <c r="L847" s="22">
        <f t="shared" si="203"/>
        <v>-0.55685966533080489</v>
      </c>
      <c r="M847" s="17">
        <f t="shared" si="196"/>
        <v>70.947026613845054</v>
      </c>
      <c r="N847" s="18">
        <f t="shared" si="197"/>
        <v>44.962973386154943</v>
      </c>
      <c r="O847" s="21">
        <f t="shared" si="204"/>
        <v>45.480100847728309</v>
      </c>
      <c r="P847" s="22">
        <f t="shared" si="205"/>
        <v>-0.51712746157336653</v>
      </c>
      <c r="Q847" s="17">
        <f t="shared" si="198"/>
        <v>113.97910680022322</v>
      </c>
      <c r="R847" s="18">
        <f t="shared" si="199"/>
        <v>1.9308931997767758</v>
      </c>
      <c r="S847" s="21">
        <f t="shared" si="206"/>
        <v>2.4793255287719802</v>
      </c>
      <c r="T847" s="22">
        <f t="shared" si="207"/>
        <v>-0.54843232899520444</v>
      </c>
    </row>
    <row r="848" spans="1:20" x14ac:dyDescent="0.25">
      <c r="A848">
        <v>1684</v>
      </c>
      <c r="B848" t="s">
        <v>834</v>
      </c>
      <c r="C848" s="8">
        <v>200.71</v>
      </c>
      <c r="D848" s="8">
        <v>116.56</v>
      </c>
      <c r="E848" s="17">
        <f t="shared" ref="E848:E911" si="208">+$G$3*$C848+$G$4</f>
        <v>204.73590938915785</v>
      </c>
      <c r="F848" s="18">
        <f t="shared" ref="F848:F911" si="209">+$D848-E848</f>
        <v>-88.175909389157852</v>
      </c>
      <c r="G848" s="21">
        <f t="shared" si="200"/>
        <v>-88.772451190170187</v>
      </c>
      <c r="H848" s="22">
        <f t="shared" si="201"/>
        <v>0.59654180101233578</v>
      </c>
      <c r="I848" s="17">
        <f t="shared" ref="I848:I911" si="210">+$G$5*$C848+$G$6</f>
        <v>143.6204468707152</v>
      </c>
      <c r="J848" s="18">
        <f t="shared" ref="J848:J911" si="211">+$D848-I848</f>
        <v>-27.060446870715197</v>
      </c>
      <c r="K848" s="21">
        <f t="shared" si="202"/>
        <v>-27.48690150015662</v>
      </c>
      <c r="L848" s="22">
        <f t="shared" si="203"/>
        <v>0.42645462944142309</v>
      </c>
      <c r="M848" s="17">
        <f t="shared" ref="M848:M911" si="212">+$G$7*$C848+$G$8</f>
        <v>71.376457040237511</v>
      </c>
      <c r="N848" s="18">
        <f t="shared" ref="N848:N911" si="213">+$D848-M848</f>
        <v>45.183542959762491</v>
      </c>
      <c r="O848" s="21">
        <f t="shared" si="204"/>
        <v>44.962973386154943</v>
      </c>
      <c r="P848" s="22">
        <f t="shared" si="205"/>
        <v>0.22056957360754836</v>
      </c>
      <c r="Q848" s="17">
        <f t="shared" ref="Q848:Q911" si="214">+$G$9*$C848+$G$10</f>
        <v>114.24632109542996</v>
      </c>
      <c r="R848" s="18">
        <f t="shared" ref="R848:R911" si="215">+$D848-Q848</f>
        <v>2.3136789045700397</v>
      </c>
      <c r="S848" s="21">
        <f t="shared" si="206"/>
        <v>1.9308931997767758</v>
      </c>
      <c r="T848" s="22">
        <f t="shared" si="207"/>
        <v>0.3827857047932639</v>
      </c>
    </row>
    <row r="849" spans="1:20" x14ac:dyDescent="0.25">
      <c r="A849">
        <v>1683</v>
      </c>
      <c r="B849" t="s">
        <v>835</v>
      </c>
      <c r="C849" s="8">
        <v>200.61</v>
      </c>
      <c r="D849" s="8">
        <v>117.2</v>
      </c>
      <c r="E849" s="17">
        <f t="shared" si="208"/>
        <v>204.72653075775651</v>
      </c>
      <c r="F849" s="18">
        <f t="shared" si="209"/>
        <v>-87.526530757756504</v>
      </c>
      <c r="G849" s="21">
        <f t="shared" ref="G849:G912" si="216">+F848</f>
        <v>-88.175909389157852</v>
      </c>
      <c r="H849" s="22">
        <f t="shared" ref="H849:H912" si="217">+F849-G849</f>
        <v>0.64937863140134766</v>
      </c>
      <c r="I849" s="17">
        <f t="shared" si="210"/>
        <v>143.58122838465229</v>
      </c>
      <c r="J849" s="18">
        <f t="shared" si="211"/>
        <v>-26.381228384652289</v>
      </c>
      <c r="K849" s="21">
        <f t="shared" ref="K849:K912" si="218">+J848</f>
        <v>-27.060446870715197</v>
      </c>
      <c r="L849" s="22">
        <f t="shared" ref="L849:L912" si="219">+J849-K849</f>
        <v>0.6792184860629078</v>
      </c>
      <c r="M849" s="17">
        <f t="shared" si="212"/>
        <v>71.301118368940593</v>
      </c>
      <c r="N849" s="18">
        <f t="shared" si="213"/>
        <v>45.89888163105941</v>
      </c>
      <c r="O849" s="21">
        <f t="shared" ref="O849:O912" si="220">+N848</f>
        <v>45.183542959762491</v>
      </c>
      <c r="P849" s="22">
        <f t="shared" ref="P849:P912" si="221">+N849-O849</f>
        <v>0.71533867129691941</v>
      </c>
      <c r="Q849" s="17">
        <f t="shared" si="214"/>
        <v>114.19944139451651</v>
      </c>
      <c r="R849" s="18">
        <f t="shared" si="215"/>
        <v>3.0005586054834907</v>
      </c>
      <c r="S849" s="21">
        <f t="shared" ref="S849:S912" si="222">+R848</f>
        <v>2.3136789045700397</v>
      </c>
      <c r="T849" s="22">
        <f t="shared" ref="T849:T912" si="223">+R849-S849</f>
        <v>0.68687970091345107</v>
      </c>
    </row>
    <row r="850" spans="1:20" x14ac:dyDescent="0.25">
      <c r="A850">
        <v>1682</v>
      </c>
      <c r="B850" t="s">
        <v>836</v>
      </c>
      <c r="C850" s="8">
        <v>200.5</v>
      </c>
      <c r="D850" s="8">
        <v>116.46</v>
      </c>
      <c r="E850" s="17">
        <f t="shared" si="208"/>
        <v>204.71621426321502</v>
      </c>
      <c r="F850" s="18">
        <f t="shared" si="209"/>
        <v>-88.256214263215028</v>
      </c>
      <c r="G850" s="21">
        <f t="shared" si="216"/>
        <v>-87.526530757756504</v>
      </c>
      <c r="H850" s="22">
        <f t="shared" si="217"/>
        <v>-0.72968350545852445</v>
      </c>
      <c r="I850" s="17">
        <f t="shared" si="210"/>
        <v>143.53808804998309</v>
      </c>
      <c r="J850" s="18">
        <f t="shared" si="211"/>
        <v>-27.078088049983094</v>
      </c>
      <c r="K850" s="21">
        <f t="shared" si="218"/>
        <v>-26.381228384652289</v>
      </c>
      <c r="L850" s="22">
        <f t="shared" si="219"/>
        <v>-0.69685966533080546</v>
      </c>
      <c r="M850" s="17">
        <f t="shared" si="212"/>
        <v>71.218245830513979</v>
      </c>
      <c r="N850" s="18">
        <f t="shared" si="213"/>
        <v>45.241754169486015</v>
      </c>
      <c r="O850" s="21">
        <f t="shared" si="220"/>
        <v>45.89888163105941</v>
      </c>
      <c r="P850" s="22">
        <f t="shared" si="221"/>
        <v>-0.65712746157339552</v>
      </c>
      <c r="Q850" s="17">
        <f t="shared" si="214"/>
        <v>114.14787372351169</v>
      </c>
      <c r="R850" s="18">
        <f t="shared" si="215"/>
        <v>2.3121262764882999</v>
      </c>
      <c r="S850" s="21">
        <f t="shared" si="222"/>
        <v>3.0005586054834907</v>
      </c>
      <c r="T850" s="22">
        <f t="shared" si="223"/>
        <v>-0.6884323289951908</v>
      </c>
    </row>
    <row r="851" spans="1:20" x14ac:dyDescent="0.25">
      <c r="A851">
        <v>1681</v>
      </c>
      <c r="B851" t="s">
        <v>837</v>
      </c>
      <c r="C851" s="8">
        <v>200.21010000000001</v>
      </c>
      <c r="D851" s="8">
        <v>116.01</v>
      </c>
      <c r="E851" s="17">
        <f t="shared" si="208"/>
        <v>204.68902561078252</v>
      </c>
      <c r="F851" s="18">
        <f t="shared" si="209"/>
        <v>-88.679025610782517</v>
      </c>
      <c r="G851" s="21">
        <f t="shared" si="216"/>
        <v>-88.256214263215028</v>
      </c>
      <c r="H851" s="22">
        <f t="shared" si="217"/>
        <v>-0.42281134756748884</v>
      </c>
      <c r="I851" s="17">
        <f t="shared" si="210"/>
        <v>143.42439365888669</v>
      </c>
      <c r="J851" s="18">
        <f t="shared" si="211"/>
        <v>-27.414393658886681</v>
      </c>
      <c r="K851" s="21">
        <f t="shared" si="218"/>
        <v>-27.078088049983094</v>
      </c>
      <c r="L851" s="22">
        <f t="shared" si="219"/>
        <v>-0.33630560890358652</v>
      </c>
      <c r="M851" s="17">
        <f t="shared" si="212"/>
        <v>70.999839022424226</v>
      </c>
      <c r="N851" s="18">
        <f t="shared" si="213"/>
        <v>45.010160977575779</v>
      </c>
      <c r="O851" s="21">
        <f t="shared" si="220"/>
        <v>45.241754169486015</v>
      </c>
      <c r="P851" s="22">
        <f t="shared" si="221"/>
        <v>-0.23159319191023542</v>
      </c>
      <c r="Q851" s="17">
        <f t="shared" si="214"/>
        <v>114.01196947056357</v>
      </c>
      <c r="R851" s="18">
        <f t="shared" si="215"/>
        <v>1.9980305294364342</v>
      </c>
      <c r="S851" s="21">
        <f t="shared" si="222"/>
        <v>2.3121262764882999</v>
      </c>
      <c r="T851" s="22">
        <f t="shared" si="223"/>
        <v>-0.31409574705186571</v>
      </c>
    </row>
    <row r="852" spans="1:20" x14ac:dyDescent="0.25">
      <c r="A852">
        <v>1680</v>
      </c>
      <c r="B852" t="s">
        <v>838</v>
      </c>
      <c r="C852" s="8">
        <v>201.11</v>
      </c>
      <c r="D852" s="8">
        <v>116.38</v>
      </c>
      <c r="E852" s="17">
        <f t="shared" si="208"/>
        <v>204.77342391476324</v>
      </c>
      <c r="F852" s="18">
        <f t="shared" si="209"/>
        <v>-88.393423914763247</v>
      </c>
      <c r="G852" s="21">
        <f t="shared" si="216"/>
        <v>-88.679025610782517</v>
      </c>
      <c r="H852" s="22">
        <f t="shared" si="217"/>
        <v>0.28560169601927043</v>
      </c>
      <c r="I852" s="17">
        <f t="shared" si="210"/>
        <v>143.77732081496686</v>
      </c>
      <c r="J852" s="18">
        <f t="shared" si="211"/>
        <v>-27.397320814966861</v>
      </c>
      <c r="K852" s="21">
        <f t="shared" si="218"/>
        <v>-27.414393658886681</v>
      </c>
      <c r="L852" s="22">
        <f t="shared" si="219"/>
        <v>1.7072843919820002E-2</v>
      </c>
      <c r="M852" s="17">
        <f t="shared" si="212"/>
        <v>71.677811725425187</v>
      </c>
      <c r="N852" s="18">
        <f t="shared" si="213"/>
        <v>44.702188274574809</v>
      </c>
      <c r="O852" s="21">
        <f t="shared" si="220"/>
        <v>45.010160977575779</v>
      </c>
      <c r="P852" s="22">
        <f t="shared" si="221"/>
        <v>-0.30797270300097068</v>
      </c>
      <c r="Q852" s="17">
        <f t="shared" si="214"/>
        <v>114.43383989908382</v>
      </c>
      <c r="R852" s="18">
        <f t="shared" si="215"/>
        <v>1.946160100916174</v>
      </c>
      <c r="S852" s="21">
        <f t="shared" si="222"/>
        <v>1.9980305294364342</v>
      </c>
      <c r="T852" s="22">
        <f t="shared" si="223"/>
        <v>-5.1870428520260248E-2</v>
      </c>
    </row>
    <row r="853" spans="1:20" x14ac:dyDescent="0.25">
      <c r="A853">
        <v>1679</v>
      </c>
      <c r="B853" t="s">
        <v>839</v>
      </c>
      <c r="C853" s="8">
        <v>200.59</v>
      </c>
      <c r="D853" s="8">
        <v>116.56</v>
      </c>
      <c r="E853" s="17">
        <f t="shared" si="208"/>
        <v>204.72465503147623</v>
      </c>
      <c r="F853" s="18">
        <f t="shared" si="209"/>
        <v>-88.164655031476229</v>
      </c>
      <c r="G853" s="21">
        <f t="shared" si="216"/>
        <v>-88.393423914763247</v>
      </c>
      <c r="H853" s="22">
        <f t="shared" si="217"/>
        <v>0.22876888328701739</v>
      </c>
      <c r="I853" s="17">
        <f t="shared" si="210"/>
        <v>143.57338468743973</v>
      </c>
      <c r="J853" s="18">
        <f t="shared" si="211"/>
        <v>-27.013384687439725</v>
      </c>
      <c r="K853" s="21">
        <f t="shared" si="218"/>
        <v>-27.397320814966861</v>
      </c>
      <c r="L853" s="22">
        <f t="shared" si="219"/>
        <v>0.3839361275271358</v>
      </c>
      <c r="M853" s="17">
        <f t="shared" si="212"/>
        <v>71.286050634681203</v>
      </c>
      <c r="N853" s="18">
        <f t="shared" si="213"/>
        <v>45.273949365318799</v>
      </c>
      <c r="O853" s="21">
        <f t="shared" si="220"/>
        <v>44.702188274574809</v>
      </c>
      <c r="P853" s="22">
        <f t="shared" si="221"/>
        <v>0.57176109074399051</v>
      </c>
      <c r="Q853" s="17">
        <f t="shared" si="214"/>
        <v>114.1900654543338</v>
      </c>
      <c r="R853" s="18">
        <f t="shared" si="215"/>
        <v>2.3699345456661973</v>
      </c>
      <c r="S853" s="21">
        <f t="shared" si="222"/>
        <v>1.946160100916174</v>
      </c>
      <c r="T853" s="22">
        <f t="shared" si="223"/>
        <v>0.42377444475002335</v>
      </c>
    </row>
    <row r="854" spans="1:20" x14ac:dyDescent="0.25">
      <c r="A854">
        <v>1678</v>
      </c>
      <c r="B854" t="s">
        <v>840</v>
      </c>
      <c r="C854" s="8">
        <v>199.32</v>
      </c>
      <c r="D854" s="8">
        <v>115.18</v>
      </c>
      <c r="E854" s="17">
        <f t="shared" si="208"/>
        <v>204.60554641267913</v>
      </c>
      <c r="F854" s="18">
        <f t="shared" si="209"/>
        <v>-89.425546412679125</v>
      </c>
      <c r="G854" s="21">
        <f t="shared" si="216"/>
        <v>-88.164655031476229</v>
      </c>
      <c r="H854" s="22">
        <f t="shared" si="217"/>
        <v>-1.2608913812028959</v>
      </c>
      <c r="I854" s="17">
        <f t="shared" si="210"/>
        <v>143.07530991444071</v>
      </c>
      <c r="J854" s="18">
        <f t="shared" si="211"/>
        <v>-27.895309914440702</v>
      </c>
      <c r="K854" s="21">
        <f t="shared" si="218"/>
        <v>-27.013384687439725</v>
      </c>
      <c r="L854" s="22">
        <f t="shared" si="219"/>
        <v>-0.88192522700097697</v>
      </c>
      <c r="M854" s="17">
        <f t="shared" si="212"/>
        <v>70.329249509210342</v>
      </c>
      <c r="N854" s="18">
        <f t="shared" si="213"/>
        <v>44.850750490789665</v>
      </c>
      <c r="O854" s="21">
        <f t="shared" si="220"/>
        <v>45.273949365318799</v>
      </c>
      <c r="P854" s="22">
        <f t="shared" si="221"/>
        <v>-0.42319887452913463</v>
      </c>
      <c r="Q854" s="17">
        <f t="shared" si="214"/>
        <v>113.59469325273281</v>
      </c>
      <c r="R854" s="18">
        <f t="shared" si="215"/>
        <v>1.5853067472671967</v>
      </c>
      <c r="S854" s="21">
        <f t="shared" si="222"/>
        <v>2.3699345456661973</v>
      </c>
      <c r="T854" s="22">
        <f t="shared" si="223"/>
        <v>-0.78462779839900065</v>
      </c>
    </row>
    <row r="855" spans="1:20" x14ac:dyDescent="0.25">
      <c r="A855">
        <v>1677</v>
      </c>
      <c r="B855" t="s">
        <v>841</v>
      </c>
      <c r="C855" s="8">
        <v>200.07</v>
      </c>
      <c r="D855" s="8">
        <v>115.86</v>
      </c>
      <c r="E855" s="17">
        <f t="shared" si="208"/>
        <v>204.67588614818925</v>
      </c>
      <c r="F855" s="18">
        <f t="shared" si="209"/>
        <v>-88.81588614818925</v>
      </c>
      <c r="G855" s="21">
        <f t="shared" si="216"/>
        <v>-89.425546412679125</v>
      </c>
      <c r="H855" s="22">
        <f t="shared" si="217"/>
        <v>0.6096602644898752</v>
      </c>
      <c r="I855" s="17">
        <f t="shared" si="210"/>
        <v>143.36944855991254</v>
      </c>
      <c r="J855" s="18">
        <f t="shared" si="211"/>
        <v>-27.509448559912542</v>
      </c>
      <c r="K855" s="21">
        <f t="shared" si="218"/>
        <v>-27.895309914440702</v>
      </c>
      <c r="L855" s="22">
        <f t="shared" si="219"/>
        <v>0.38586135452815995</v>
      </c>
      <c r="M855" s="17">
        <f t="shared" si="212"/>
        <v>70.894289543937219</v>
      </c>
      <c r="N855" s="18">
        <f t="shared" si="213"/>
        <v>44.96571045606278</v>
      </c>
      <c r="O855" s="21">
        <f t="shared" si="220"/>
        <v>44.850750490789665</v>
      </c>
      <c r="P855" s="22">
        <f t="shared" si="221"/>
        <v>0.11495996527311547</v>
      </c>
      <c r="Q855" s="17">
        <f t="shared" si="214"/>
        <v>113.94629100958379</v>
      </c>
      <c r="R855" s="18">
        <f t="shared" si="215"/>
        <v>1.913708990416211</v>
      </c>
      <c r="S855" s="21">
        <f t="shared" si="222"/>
        <v>1.5853067472671967</v>
      </c>
      <c r="T855" s="22">
        <f t="shared" si="223"/>
        <v>0.32840224314901434</v>
      </c>
    </row>
    <row r="856" spans="1:20" x14ac:dyDescent="0.25">
      <c r="A856">
        <v>1676</v>
      </c>
      <c r="B856" t="s">
        <v>842</v>
      </c>
      <c r="C856" s="8">
        <v>200.3</v>
      </c>
      <c r="D856" s="8">
        <v>116.61</v>
      </c>
      <c r="E856" s="17">
        <f t="shared" si="208"/>
        <v>204.69745700041233</v>
      </c>
      <c r="F856" s="18">
        <f t="shared" si="209"/>
        <v>-88.087457000412329</v>
      </c>
      <c r="G856" s="21">
        <f t="shared" si="216"/>
        <v>-88.81588614818925</v>
      </c>
      <c r="H856" s="22">
        <f t="shared" si="217"/>
        <v>0.72842914777692158</v>
      </c>
      <c r="I856" s="17">
        <f t="shared" si="210"/>
        <v>143.45965107785725</v>
      </c>
      <c r="J856" s="18">
        <f t="shared" si="211"/>
        <v>-26.849651077857246</v>
      </c>
      <c r="K856" s="21">
        <f t="shared" si="218"/>
        <v>-27.509448559912542</v>
      </c>
      <c r="L856" s="22">
        <f t="shared" si="219"/>
        <v>0.65979748205529631</v>
      </c>
      <c r="M856" s="17">
        <f t="shared" si="212"/>
        <v>71.067568487920141</v>
      </c>
      <c r="N856" s="18">
        <f t="shared" si="213"/>
        <v>45.542431512079858</v>
      </c>
      <c r="O856" s="21">
        <f t="shared" si="220"/>
        <v>44.96571045606278</v>
      </c>
      <c r="P856" s="22">
        <f t="shared" si="221"/>
        <v>0.57672105601707813</v>
      </c>
      <c r="Q856" s="17">
        <f t="shared" si="214"/>
        <v>114.05411432168476</v>
      </c>
      <c r="R856" s="18">
        <f t="shared" si="215"/>
        <v>2.5558856783152351</v>
      </c>
      <c r="S856" s="21">
        <f t="shared" si="222"/>
        <v>1.913708990416211</v>
      </c>
      <c r="T856" s="22">
        <f t="shared" si="223"/>
        <v>0.64217668789902405</v>
      </c>
    </row>
    <row r="857" spans="1:20" x14ac:dyDescent="0.25">
      <c r="A857">
        <v>1675</v>
      </c>
      <c r="B857" t="s">
        <v>843</v>
      </c>
      <c r="C857" s="8">
        <v>199.13</v>
      </c>
      <c r="D857" s="8">
        <v>115.37</v>
      </c>
      <c r="E857" s="17">
        <f t="shared" si="208"/>
        <v>204.58772701301658</v>
      </c>
      <c r="F857" s="18">
        <f t="shared" si="209"/>
        <v>-89.217727013016571</v>
      </c>
      <c r="G857" s="21">
        <f t="shared" si="216"/>
        <v>-88.087457000412329</v>
      </c>
      <c r="H857" s="22">
        <f t="shared" si="217"/>
        <v>-1.1302700126042424</v>
      </c>
      <c r="I857" s="17">
        <f t="shared" si="210"/>
        <v>143.00079479092119</v>
      </c>
      <c r="J857" s="18">
        <f t="shared" si="211"/>
        <v>-27.630794790921186</v>
      </c>
      <c r="K857" s="21">
        <f t="shared" si="218"/>
        <v>-26.849651077857246</v>
      </c>
      <c r="L857" s="22">
        <f t="shared" si="219"/>
        <v>-0.78114371306394048</v>
      </c>
      <c r="M857" s="17">
        <f t="shared" si="212"/>
        <v>70.186106033746199</v>
      </c>
      <c r="N857" s="18">
        <f t="shared" si="213"/>
        <v>45.183893966253805</v>
      </c>
      <c r="O857" s="21">
        <f t="shared" si="220"/>
        <v>45.542431512079858</v>
      </c>
      <c r="P857" s="22">
        <f t="shared" si="221"/>
        <v>-0.35853754582605291</v>
      </c>
      <c r="Q857" s="17">
        <f t="shared" si="214"/>
        <v>113.50562182099723</v>
      </c>
      <c r="R857" s="18">
        <f t="shared" si="215"/>
        <v>1.8643781790027703</v>
      </c>
      <c r="S857" s="21">
        <f t="shared" si="222"/>
        <v>2.5558856783152351</v>
      </c>
      <c r="T857" s="22">
        <f t="shared" si="223"/>
        <v>-0.6915074993124648</v>
      </c>
    </row>
    <row r="858" spans="1:20" x14ac:dyDescent="0.25">
      <c r="A858">
        <v>1674</v>
      </c>
      <c r="B858" t="s">
        <v>844</v>
      </c>
      <c r="C858" s="8">
        <v>198.98099999999999</v>
      </c>
      <c r="D858" s="8">
        <v>114.11</v>
      </c>
      <c r="E858" s="17">
        <f t="shared" si="208"/>
        <v>204.57375285222855</v>
      </c>
      <c r="F858" s="18">
        <f t="shared" si="209"/>
        <v>-90.463752852228552</v>
      </c>
      <c r="G858" s="21">
        <f t="shared" si="216"/>
        <v>-89.217727013016571</v>
      </c>
      <c r="H858" s="22">
        <f t="shared" si="217"/>
        <v>-1.2460258392119812</v>
      </c>
      <c r="I858" s="17">
        <f t="shared" si="210"/>
        <v>142.94235924668743</v>
      </c>
      <c r="J858" s="18">
        <f t="shared" si="211"/>
        <v>-28.832359246687432</v>
      </c>
      <c r="K858" s="21">
        <f t="shared" si="218"/>
        <v>-27.630794790921186</v>
      </c>
      <c r="L858" s="22">
        <f t="shared" si="219"/>
        <v>-1.2015644557662455</v>
      </c>
      <c r="M858" s="17">
        <f t="shared" si="212"/>
        <v>70.073851413513779</v>
      </c>
      <c r="N858" s="18">
        <f t="shared" si="213"/>
        <v>44.03614858648622</v>
      </c>
      <c r="O858" s="21">
        <f t="shared" si="220"/>
        <v>45.183893966253805</v>
      </c>
      <c r="P858" s="22">
        <f t="shared" si="221"/>
        <v>-1.147745379767585</v>
      </c>
      <c r="Q858" s="17">
        <f t="shared" si="214"/>
        <v>113.43577106663616</v>
      </c>
      <c r="R858" s="18">
        <f t="shared" si="215"/>
        <v>0.67422893336383538</v>
      </c>
      <c r="S858" s="21">
        <f t="shared" si="222"/>
        <v>1.8643781790027703</v>
      </c>
      <c r="T858" s="22">
        <f t="shared" si="223"/>
        <v>-1.1901492456389349</v>
      </c>
    </row>
    <row r="859" spans="1:20" x14ac:dyDescent="0.25">
      <c r="A859">
        <v>1673</v>
      </c>
      <c r="B859" t="s">
        <v>845</v>
      </c>
      <c r="C859" s="8">
        <v>200.48</v>
      </c>
      <c r="D859" s="8">
        <v>114.43</v>
      </c>
      <c r="E859" s="17">
        <f t="shared" si="208"/>
        <v>204.71433853693475</v>
      </c>
      <c r="F859" s="18">
        <f t="shared" si="209"/>
        <v>-90.28433853693474</v>
      </c>
      <c r="G859" s="21">
        <f t="shared" si="216"/>
        <v>-90.463752852228552</v>
      </c>
      <c r="H859" s="22">
        <f t="shared" si="217"/>
        <v>0.17941431529381191</v>
      </c>
      <c r="I859" s="17">
        <f t="shared" si="210"/>
        <v>143.5302443527705</v>
      </c>
      <c r="J859" s="18">
        <f t="shared" si="211"/>
        <v>-29.100244352770488</v>
      </c>
      <c r="K859" s="21">
        <f t="shared" si="218"/>
        <v>-28.832359246687432</v>
      </c>
      <c r="L859" s="22">
        <f t="shared" si="219"/>
        <v>-0.26788510608305671</v>
      </c>
      <c r="M859" s="17">
        <f t="shared" si="212"/>
        <v>71.203178096254589</v>
      </c>
      <c r="N859" s="18">
        <f t="shared" si="213"/>
        <v>43.226821903745417</v>
      </c>
      <c r="O859" s="21">
        <f t="shared" si="220"/>
        <v>44.03614858648622</v>
      </c>
      <c r="P859" s="22">
        <f t="shared" si="221"/>
        <v>-0.80932668274080299</v>
      </c>
      <c r="Q859" s="17">
        <f t="shared" si="214"/>
        <v>114.13849778332899</v>
      </c>
      <c r="R859" s="18">
        <f t="shared" si="215"/>
        <v>0.29150221667102016</v>
      </c>
      <c r="S859" s="21">
        <f t="shared" si="222"/>
        <v>0.67422893336383538</v>
      </c>
      <c r="T859" s="22">
        <f t="shared" si="223"/>
        <v>-0.38272671669281522</v>
      </c>
    </row>
    <row r="860" spans="1:20" x14ac:dyDescent="0.25">
      <c r="A860">
        <v>1672</v>
      </c>
      <c r="B860" t="s">
        <v>846</v>
      </c>
      <c r="C860" s="8">
        <v>200.75</v>
      </c>
      <c r="D860" s="8">
        <v>114.73</v>
      </c>
      <c r="E860" s="17">
        <f t="shared" si="208"/>
        <v>204.7396608417184</v>
      </c>
      <c r="F860" s="18">
        <f t="shared" si="209"/>
        <v>-90.0096608417184</v>
      </c>
      <c r="G860" s="21">
        <f t="shared" si="216"/>
        <v>-90.28433853693474</v>
      </c>
      <c r="H860" s="22">
        <f t="shared" si="217"/>
        <v>0.27467769521634011</v>
      </c>
      <c r="I860" s="17">
        <f t="shared" si="210"/>
        <v>143.63613426514036</v>
      </c>
      <c r="J860" s="18">
        <f t="shared" si="211"/>
        <v>-28.906134265140352</v>
      </c>
      <c r="K860" s="21">
        <f t="shared" si="218"/>
        <v>-29.100244352770488</v>
      </c>
      <c r="L860" s="22">
        <f t="shared" si="219"/>
        <v>0.19411008763013626</v>
      </c>
      <c r="M860" s="17">
        <f t="shared" si="212"/>
        <v>71.40659250875629</v>
      </c>
      <c r="N860" s="18">
        <f t="shared" si="213"/>
        <v>43.323407491243714</v>
      </c>
      <c r="O860" s="21">
        <f t="shared" si="220"/>
        <v>43.226821903745417</v>
      </c>
      <c r="P860" s="22">
        <f t="shared" si="221"/>
        <v>9.6585587498296377E-2</v>
      </c>
      <c r="Q860" s="17">
        <f t="shared" si="214"/>
        <v>114.26507297579535</v>
      </c>
      <c r="R860" s="18">
        <f t="shared" si="215"/>
        <v>0.46492702420465548</v>
      </c>
      <c r="S860" s="21">
        <f t="shared" si="222"/>
        <v>0.29150221667102016</v>
      </c>
      <c r="T860" s="22">
        <f t="shared" si="223"/>
        <v>0.17342480753363532</v>
      </c>
    </row>
    <row r="861" spans="1:20" x14ac:dyDescent="0.25">
      <c r="A861">
        <v>1671</v>
      </c>
      <c r="B861" t="s">
        <v>847</v>
      </c>
      <c r="C861" s="8">
        <v>201.82</v>
      </c>
      <c r="D861" s="8">
        <v>115.43</v>
      </c>
      <c r="E861" s="17">
        <f t="shared" si="208"/>
        <v>204.84001219771281</v>
      </c>
      <c r="F861" s="18">
        <f t="shared" si="209"/>
        <v>-89.410012197712803</v>
      </c>
      <c r="G861" s="21">
        <f t="shared" si="216"/>
        <v>-90.0096608417184</v>
      </c>
      <c r="H861" s="22">
        <f t="shared" si="217"/>
        <v>0.59964864400559748</v>
      </c>
      <c r="I861" s="17">
        <f t="shared" si="210"/>
        <v>144.0557720660135</v>
      </c>
      <c r="J861" s="18">
        <f t="shared" si="211"/>
        <v>-28.625772066013496</v>
      </c>
      <c r="K861" s="21">
        <f t="shared" si="218"/>
        <v>-28.906134265140352</v>
      </c>
      <c r="L861" s="22">
        <f t="shared" si="219"/>
        <v>0.28036219912685567</v>
      </c>
      <c r="M861" s="17">
        <f t="shared" si="212"/>
        <v>72.212716291633313</v>
      </c>
      <c r="N861" s="18">
        <f t="shared" si="213"/>
        <v>43.217283708366693</v>
      </c>
      <c r="O861" s="21">
        <f t="shared" si="220"/>
        <v>43.323407491243714</v>
      </c>
      <c r="P861" s="22">
        <f t="shared" si="221"/>
        <v>-0.10612378287702029</v>
      </c>
      <c r="Q861" s="17">
        <f t="shared" si="214"/>
        <v>114.76668577556941</v>
      </c>
      <c r="R861" s="18">
        <f t="shared" si="215"/>
        <v>0.66331422443059296</v>
      </c>
      <c r="S861" s="21">
        <f t="shared" si="222"/>
        <v>0.46492702420465548</v>
      </c>
      <c r="T861" s="22">
        <f t="shared" si="223"/>
        <v>0.19838720022593748</v>
      </c>
    </row>
    <row r="862" spans="1:20" x14ac:dyDescent="0.25">
      <c r="A862">
        <v>1670</v>
      </c>
      <c r="B862" t="s">
        <v>848</v>
      </c>
      <c r="C862" s="8">
        <v>200.7</v>
      </c>
      <c r="D862" s="8">
        <v>113.97</v>
      </c>
      <c r="E862" s="17">
        <f t="shared" si="208"/>
        <v>204.73497152601772</v>
      </c>
      <c r="F862" s="18">
        <f t="shared" si="209"/>
        <v>-90.764971526017717</v>
      </c>
      <c r="G862" s="21">
        <f t="shared" si="216"/>
        <v>-89.410012197712803</v>
      </c>
      <c r="H862" s="22">
        <f t="shared" si="217"/>
        <v>-1.3549593283049148</v>
      </c>
      <c r="I862" s="17">
        <f t="shared" si="210"/>
        <v>143.6165250221089</v>
      </c>
      <c r="J862" s="18">
        <f t="shared" si="211"/>
        <v>-29.646525022108904</v>
      </c>
      <c r="K862" s="21">
        <f t="shared" si="218"/>
        <v>-28.625772066013496</v>
      </c>
      <c r="L862" s="22">
        <f t="shared" si="219"/>
        <v>-1.0207529560954072</v>
      </c>
      <c r="M862" s="17">
        <f t="shared" si="212"/>
        <v>71.368923173107817</v>
      </c>
      <c r="N862" s="18">
        <f t="shared" si="213"/>
        <v>42.601076826892182</v>
      </c>
      <c r="O862" s="21">
        <f t="shared" si="220"/>
        <v>43.217283708366693</v>
      </c>
      <c r="P862" s="22">
        <f t="shared" si="221"/>
        <v>-0.61620688147451119</v>
      </c>
      <c r="Q862" s="17">
        <f t="shared" si="214"/>
        <v>114.24163312533861</v>
      </c>
      <c r="R862" s="18">
        <f t="shared" si="215"/>
        <v>-0.27163312533861017</v>
      </c>
      <c r="S862" s="21">
        <f t="shared" si="222"/>
        <v>0.66331422443059296</v>
      </c>
      <c r="T862" s="22">
        <f t="shared" si="223"/>
        <v>-0.93494734976920313</v>
      </c>
    </row>
    <row r="863" spans="1:20" x14ac:dyDescent="0.25">
      <c r="A863">
        <v>1669</v>
      </c>
      <c r="B863" t="s">
        <v>849</v>
      </c>
      <c r="C863" s="8">
        <v>199.15</v>
      </c>
      <c r="D863" s="8">
        <v>112.37</v>
      </c>
      <c r="E863" s="17">
        <f t="shared" si="208"/>
        <v>204.58960273929685</v>
      </c>
      <c r="F863" s="18">
        <f t="shared" si="209"/>
        <v>-92.219602739296846</v>
      </c>
      <c r="G863" s="21">
        <f t="shared" si="216"/>
        <v>-90.764971526017717</v>
      </c>
      <c r="H863" s="22">
        <f t="shared" si="217"/>
        <v>-1.4546312132791286</v>
      </c>
      <c r="I863" s="17">
        <f t="shared" si="210"/>
        <v>143.00863848813378</v>
      </c>
      <c r="J863" s="18">
        <f t="shared" si="211"/>
        <v>-30.638638488133779</v>
      </c>
      <c r="K863" s="21">
        <f t="shared" si="218"/>
        <v>-29.646525022108904</v>
      </c>
      <c r="L863" s="22">
        <f t="shared" si="219"/>
        <v>-0.99211346602487538</v>
      </c>
      <c r="M863" s="17">
        <f t="shared" si="212"/>
        <v>70.201173768005589</v>
      </c>
      <c r="N863" s="18">
        <f t="shared" si="213"/>
        <v>42.168826231994416</v>
      </c>
      <c r="O863" s="21">
        <f t="shared" si="220"/>
        <v>42.601076826892182</v>
      </c>
      <c r="P863" s="22">
        <f t="shared" si="221"/>
        <v>-0.4322505948977664</v>
      </c>
      <c r="Q863" s="17">
        <f t="shared" si="214"/>
        <v>113.51499776117993</v>
      </c>
      <c r="R863" s="18">
        <f t="shared" si="215"/>
        <v>-1.1449977611799227</v>
      </c>
      <c r="S863" s="21">
        <f t="shared" si="222"/>
        <v>-0.27163312533861017</v>
      </c>
      <c r="T863" s="22">
        <f t="shared" si="223"/>
        <v>-0.87336463584131252</v>
      </c>
    </row>
    <row r="864" spans="1:20" x14ac:dyDescent="0.25">
      <c r="A864">
        <v>1668</v>
      </c>
      <c r="B864" t="s">
        <v>850</v>
      </c>
      <c r="C864" s="8">
        <v>198.01</v>
      </c>
      <c r="D864" s="8">
        <v>111.32</v>
      </c>
      <c r="E864" s="17">
        <f t="shared" si="208"/>
        <v>204.48268634132148</v>
      </c>
      <c r="F864" s="18">
        <f t="shared" si="209"/>
        <v>-93.162686341321489</v>
      </c>
      <c r="G864" s="21">
        <f t="shared" si="216"/>
        <v>-92.219602739296846</v>
      </c>
      <c r="H864" s="22">
        <f t="shared" si="217"/>
        <v>-0.94308360202464314</v>
      </c>
      <c r="I864" s="17">
        <f t="shared" si="210"/>
        <v>142.56154774701656</v>
      </c>
      <c r="J864" s="18">
        <f t="shared" si="211"/>
        <v>-31.241547747016568</v>
      </c>
      <c r="K864" s="21">
        <f t="shared" si="218"/>
        <v>-30.638638488133779</v>
      </c>
      <c r="L864" s="22">
        <f t="shared" si="219"/>
        <v>-0.60290925888278935</v>
      </c>
      <c r="M864" s="17">
        <f t="shared" si="212"/>
        <v>69.342312915220703</v>
      </c>
      <c r="N864" s="18">
        <f t="shared" si="213"/>
        <v>41.977687084779291</v>
      </c>
      <c r="O864" s="21">
        <f t="shared" si="220"/>
        <v>42.168826231994416</v>
      </c>
      <c r="P864" s="22">
        <f t="shared" si="221"/>
        <v>-0.19113914721512515</v>
      </c>
      <c r="Q864" s="17">
        <f t="shared" si="214"/>
        <v>112.98056917076643</v>
      </c>
      <c r="R864" s="18">
        <f t="shared" si="215"/>
        <v>-1.6605691707664363</v>
      </c>
      <c r="S864" s="21">
        <f t="shared" si="222"/>
        <v>-1.1449977611799227</v>
      </c>
      <c r="T864" s="22">
        <f t="shared" si="223"/>
        <v>-0.5155714095865136</v>
      </c>
    </row>
    <row r="865" spans="1:20" x14ac:dyDescent="0.25">
      <c r="A865">
        <v>1667</v>
      </c>
      <c r="B865" t="s">
        <v>851</v>
      </c>
      <c r="C865" s="8">
        <v>199.56</v>
      </c>
      <c r="D865" s="8">
        <v>112.02</v>
      </c>
      <c r="E865" s="17">
        <f t="shared" si="208"/>
        <v>204.62805512804238</v>
      </c>
      <c r="F865" s="18">
        <f t="shared" si="209"/>
        <v>-92.60805512804238</v>
      </c>
      <c r="G865" s="21">
        <f t="shared" si="216"/>
        <v>-93.162686341321489</v>
      </c>
      <c r="H865" s="22">
        <f t="shared" si="217"/>
        <v>0.55463121327910869</v>
      </c>
      <c r="I865" s="17">
        <f t="shared" si="210"/>
        <v>143.16943428099171</v>
      </c>
      <c r="J865" s="18">
        <f t="shared" si="211"/>
        <v>-31.149434280991713</v>
      </c>
      <c r="K865" s="21">
        <f t="shared" si="218"/>
        <v>-31.241547747016568</v>
      </c>
      <c r="L865" s="22">
        <f t="shared" si="219"/>
        <v>9.2113466024855484E-2</v>
      </c>
      <c r="M865" s="17">
        <f t="shared" si="212"/>
        <v>70.510062320322959</v>
      </c>
      <c r="N865" s="18">
        <f t="shared" si="213"/>
        <v>41.509937679677037</v>
      </c>
      <c r="O865" s="21">
        <f t="shared" si="220"/>
        <v>41.977687084779291</v>
      </c>
      <c r="P865" s="22">
        <f t="shared" si="221"/>
        <v>-0.46774940510225349</v>
      </c>
      <c r="Q865" s="17">
        <f t="shared" si="214"/>
        <v>113.70720453492513</v>
      </c>
      <c r="R865" s="18">
        <f t="shared" si="215"/>
        <v>-1.6872045349251295</v>
      </c>
      <c r="S865" s="21">
        <f t="shared" si="222"/>
        <v>-1.6605691707664363</v>
      </c>
      <c r="T865" s="22">
        <f t="shared" si="223"/>
        <v>-2.6635364158693164E-2</v>
      </c>
    </row>
    <row r="866" spans="1:20" x14ac:dyDescent="0.25">
      <c r="A866">
        <v>1666</v>
      </c>
      <c r="B866" t="s">
        <v>852</v>
      </c>
      <c r="C866" s="8">
        <v>196.34</v>
      </c>
      <c r="D866" s="8">
        <v>110.13</v>
      </c>
      <c r="E866" s="17">
        <f t="shared" si="208"/>
        <v>204.32606319691899</v>
      </c>
      <c r="F866" s="18">
        <f t="shared" si="209"/>
        <v>-94.196063196918999</v>
      </c>
      <c r="G866" s="21">
        <f t="shared" si="216"/>
        <v>-92.60805512804238</v>
      </c>
      <c r="H866" s="22">
        <f t="shared" si="217"/>
        <v>-1.5880080688766185</v>
      </c>
      <c r="I866" s="17">
        <f t="shared" si="210"/>
        <v>141.90659902976594</v>
      </c>
      <c r="J866" s="18">
        <f t="shared" si="211"/>
        <v>-31.776599029765947</v>
      </c>
      <c r="K866" s="21">
        <f t="shared" si="218"/>
        <v>-31.149434280991713</v>
      </c>
      <c r="L866" s="22">
        <f t="shared" si="219"/>
        <v>-0.62716474877423423</v>
      </c>
      <c r="M866" s="17">
        <f t="shared" si="212"/>
        <v>68.084157104562166</v>
      </c>
      <c r="N866" s="18">
        <f t="shared" si="213"/>
        <v>42.045842895437829</v>
      </c>
      <c r="O866" s="21">
        <f t="shared" si="220"/>
        <v>41.509937679677037</v>
      </c>
      <c r="P866" s="22">
        <f t="shared" si="221"/>
        <v>0.53590521576079198</v>
      </c>
      <c r="Q866" s="17">
        <f t="shared" si="214"/>
        <v>112.19767816551159</v>
      </c>
      <c r="R866" s="18">
        <f t="shared" si="215"/>
        <v>-2.0676781655115946</v>
      </c>
      <c r="S866" s="21">
        <f t="shared" si="222"/>
        <v>-1.6872045349251295</v>
      </c>
      <c r="T866" s="22">
        <f t="shared" si="223"/>
        <v>-0.38047363058646511</v>
      </c>
    </row>
    <row r="867" spans="1:20" x14ac:dyDescent="0.25">
      <c r="A867">
        <v>1665</v>
      </c>
      <c r="B867" t="s">
        <v>853</v>
      </c>
      <c r="C867" s="8">
        <v>197.9</v>
      </c>
      <c r="D867" s="8">
        <v>111.12</v>
      </c>
      <c r="E867" s="17">
        <f t="shared" si="208"/>
        <v>204.47236984678</v>
      </c>
      <c r="F867" s="18">
        <f t="shared" si="209"/>
        <v>-93.352369846779993</v>
      </c>
      <c r="G867" s="21">
        <f t="shared" si="216"/>
        <v>-94.196063196918999</v>
      </c>
      <c r="H867" s="22">
        <f t="shared" si="217"/>
        <v>0.84369335013900582</v>
      </c>
      <c r="I867" s="17">
        <f t="shared" si="210"/>
        <v>142.51840741234736</v>
      </c>
      <c r="J867" s="18">
        <f t="shared" si="211"/>
        <v>-31.398407412347353</v>
      </c>
      <c r="K867" s="21">
        <f t="shared" si="218"/>
        <v>-31.776599029765947</v>
      </c>
      <c r="L867" s="22">
        <f t="shared" si="219"/>
        <v>0.37819161741859375</v>
      </c>
      <c r="M867" s="17">
        <f t="shared" si="212"/>
        <v>69.259440376794089</v>
      </c>
      <c r="N867" s="18">
        <f t="shared" si="213"/>
        <v>41.860559623205916</v>
      </c>
      <c r="O867" s="21">
        <f t="shared" si="220"/>
        <v>42.045842895437829</v>
      </c>
      <c r="P867" s="22">
        <f t="shared" si="221"/>
        <v>-0.18528327223191354</v>
      </c>
      <c r="Q867" s="17">
        <f t="shared" si="214"/>
        <v>112.92900149976163</v>
      </c>
      <c r="R867" s="18">
        <f t="shared" si="215"/>
        <v>-1.8090014997616208</v>
      </c>
      <c r="S867" s="21">
        <f t="shared" si="222"/>
        <v>-2.0676781655115946</v>
      </c>
      <c r="T867" s="22">
        <f t="shared" si="223"/>
        <v>0.25867666574997372</v>
      </c>
    </row>
    <row r="868" spans="1:20" x14ac:dyDescent="0.25">
      <c r="A868">
        <v>1664</v>
      </c>
      <c r="B868" t="s">
        <v>854</v>
      </c>
      <c r="C868" s="8">
        <v>197.54</v>
      </c>
      <c r="D868" s="8">
        <v>111.03</v>
      </c>
      <c r="E868" s="17">
        <f t="shared" si="208"/>
        <v>204.43860677373516</v>
      </c>
      <c r="F868" s="18">
        <f t="shared" si="209"/>
        <v>-93.408606773735158</v>
      </c>
      <c r="G868" s="21">
        <f t="shared" si="216"/>
        <v>-93.352369846779993</v>
      </c>
      <c r="H868" s="22">
        <f t="shared" si="217"/>
        <v>-5.6236926955165245E-2</v>
      </c>
      <c r="I868" s="17">
        <f t="shared" si="210"/>
        <v>142.37722086252089</v>
      </c>
      <c r="J868" s="18">
        <f t="shared" si="211"/>
        <v>-31.347220862520885</v>
      </c>
      <c r="K868" s="21">
        <f t="shared" si="218"/>
        <v>-31.398407412347353</v>
      </c>
      <c r="L868" s="22">
        <f t="shared" si="219"/>
        <v>5.1186549826468308E-2</v>
      </c>
      <c r="M868" s="17">
        <f t="shared" si="212"/>
        <v>68.988221160125192</v>
      </c>
      <c r="N868" s="18">
        <f t="shared" si="213"/>
        <v>42.041778839874809</v>
      </c>
      <c r="O868" s="21">
        <f t="shared" si="220"/>
        <v>41.860559623205916</v>
      </c>
      <c r="P868" s="22">
        <f t="shared" si="221"/>
        <v>0.18121921666889307</v>
      </c>
      <c r="Q868" s="17">
        <f t="shared" si="214"/>
        <v>112.76023457647315</v>
      </c>
      <c r="R868" s="18">
        <f t="shared" si="215"/>
        <v>-1.7302345764731513</v>
      </c>
      <c r="S868" s="21">
        <f t="shared" si="222"/>
        <v>-1.8090014997616208</v>
      </c>
      <c r="T868" s="22">
        <f t="shared" si="223"/>
        <v>7.876692328846957E-2</v>
      </c>
    </row>
    <row r="869" spans="1:20" x14ac:dyDescent="0.25">
      <c r="A869">
        <v>1663</v>
      </c>
      <c r="B869" t="s">
        <v>855</v>
      </c>
      <c r="C869" s="8">
        <v>197.02</v>
      </c>
      <c r="D869" s="8">
        <v>109.35</v>
      </c>
      <c r="E869" s="17">
        <f t="shared" si="208"/>
        <v>204.38983789044815</v>
      </c>
      <c r="F869" s="18">
        <f t="shared" si="209"/>
        <v>-95.039837890448155</v>
      </c>
      <c r="G869" s="21">
        <f t="shared" si="216"/>
        <v>-93.408606773735158</v>
      </c>
      <c r="H869" s="22">
        <f t="shared" si="217"/>
        <v>-1.6312311167129963</v>
      </c>
      <c r="I869" s="17">
        <f t="shared" si="210"/>
        <v>142.17328473499373</v>
      </c>
      <c r="J869" s="18">
        <f t="shared" si="211"/>
        <v>-32.823284734993734</v>
      </c>
      <c r="K869" s="21">
        <f t="shared" si="218"/>
        <v>-31.347220862520885</v>
      </c>
      <c r="L869" s="22">
        <f t="shared" si="219"/>
        <v>-1.4760638724728494</v>
      </c>
      <c r="M869" s="17">
        <f t="shared" si="212"/>
        <v>68.596460069381209</v>
      </c>
      <c r="N869" s="18">
        <f t="shared" si="213"/>
        <v>40.753539930618786</v>
      </c>
      <c r="O869" s="21">
        <f t="shared" si="220"/>
        <v>42.041778839874809</v>
      </c>
      <c r="P869" s="22">
        <f t="shared" si="221"/>
        <v>-1.2882389092560231</v>
      </c>
      <c r="Q869" s="17">
        <f t="shared" si="214"/>
        <v>112.51646013172315</v>
      </c>
      <c r="R869" s="18">
        <f t="shared" si="215"/>
        <v>-3.1664601317231558</v>
      </c>
      <c r="S869" s="21">
        <f t="shared" si="222"/>
        <v>-1.7302345764731513</v>
      </c>
      <c r="T869" s="22">
        <f t="shared" si="223"/>
        <v>-1.4362255552500045</v>
      </c>
    </row>
    <row r="870" spans="1:20" x14ac:dyDescent="0.25">
      <c r="A870">
        <v>1662</v>
      </c>
      <c r="B870" t="s">
        <v>856</v>
      </c>
      <c r="C870" s="8">
        <v>194.35</v>
      </c>
      <c r="D870" s="8">
        <v>107.8</v>
      </c>
      <c r="E870" s="17">
        <f t="shared" si="208"/>
        <v>204.13942843203219</v>
      </c>
      <c r="F870" s="18">
        <f t="shared" si="209"/>
        <v>-96.339428432032193</v>
      </c>
      <c r="G870" s="21">
        <f t="shared" si="216"/>
        <v>-95.039837890448155</v>
      </c>
      <c r="H870" s="22">
        <f t="shared" si="217"/>
        <v>-1.2995905415840383</v>
      </c>
      <c r="I870" s="17">
        <f t="shared" si="210"/>
        <v>141.12615115711398</v>
      </c>
      <c r="J870" s="18">
        <f t="shared" si="211"/>
        <v>-33.326151157113983</v>
      </c>
      <c r="K870" s="21">
        <f t="shared" si="218"/>
        <v>-32.823284734993734</v>
      </c>
      <c r="L870" s="22">
        <f t="shared" si="219"/>
        <v>-0.50286642212024901</v>
      </c>
      <c r="M870" s="17">
        <f t="shared" si="212"/>
        <v>66.584917545753484</v>
      </c>
      <c r="N870" s="18">
        <f t="shared" si="213"/>
        <v>41.215082454246513</v>
      </c>
      <c r="O870" s="21">
        <f t="shared" si="220"/>
        <v>40.753539930618786</v>
      </c>
      <c r="P870" s="22">
        <f t="shared" si="221"/>
        <v>0.46154252362772752</v>
      </c>
      <c r="Q870" s="17">
        <f t="shared" si="214"/>
        <v>111.26477211733365</v>
      </c>
      <c r="R870" s="18">
        <f t="shared" si="215"/>
        <v>-3.4647721173336521</v>
      </c>
      <c r="S870" s="21">
        <f t="shared" si="222"/>
        <v>-3.1664601317231558</v>
      </c>
      <c r="T870" s="22">
        <f t="shared" si="223"/>
        <v>-0.29831198561049632</v>
      </c>
    </row>
    <row r="871" spans="1:20" x14ac:dyDescent="0.25">
      <c r="A871">
        <v>1661</v>
      </c>
      <c r="B871" t="s">
        <v>857</v>
      </c>
      <c r="C871" s="8">
        <v>194.38</v>
      </c>
      <c r="D871" s="8">
        <v>108.83</v>
      </c>
      <c r="E871" s="17">
        <f t="shared" si="208"/>
        <v>204.1422420214526</v>
      </c>
      <c r="F871" s="18">
        <f t="shared" si="209"/>
        <v>-95.312242021452604</v>
      </c>
      <c r="G871" s="21">
        <f t="shared" si="216"/>
        <v>-96.339428432032193</v>
      </c>
      <c r="H871" s="22">
        <f t="shared" si="217"/>
        <v>1.0271864105795885</v>
      </c>
      <c r="I871" s="17">
        <f t="shared" si="210"/>
        <v>141.13791670293284</v>
      </c>
      <c r="J871" s="18">
        <f t="shared" si="211"/>
        <v>-32.307916702932843</v>
      </c>
      <c r="K871" s="21">
        <f t="shared" si="218"/>
        <v>-33.326151157113983</v>
      </c>
      <c r="L871" s="22">
        <f t="shared" si="219"/>
        <v>1.0182344541811403</v>
      </c>
      <c r="M871" s="17">
        <f t="shared" si="212"/>
        <v>66.60751914714254</v>
      </c>
      <c r="N871" s="18">
        <f t="shared" si="213"/>
        <v>42.222480852857458</v>
      </c>
      <c r="O871" s="21">
        <f t="shared" si="220"/>
        <v>41.215082454246513</v>
      </c>
      <c r="P871" s="22">
        <f t="shared" si="221"/>
        <v>1.0073983986109454</v>
      </c>
      <c r="Q871" s="17">
        <f t="shared" si="214"/>
        <v>111.27883602760768</v>
      </c>
      <c r="R871" s="18">
        <f t="shared" si="215"/>
        <v>-2.4488360276076833</v>
      </c>
      <c r="S871" s="21">
        <f t="shared" si="222"/>
        <v>-3.4647721173336521</v>
      </c>
      <c r="T871" s="22">
        <f t="shared" si="223"/>
        <v>1.0159360897259688</v>
      </c>
    </row>
    <row r="872" spans="1:20" x14ac:dyDescent="0.25">
      <c r="A872">
        <v>1660</v>
      </c>
      <c r="B872" t="s">
        <v>858</v>
      </c>
      <c r="C872" s="8">
        <v>196.52</v>
      </c>
      <c r="D872" s="8">
        <v>109.65</v>
      </c>
      <c r="E872" s="17">
        <f t="shared" si="208"/>
        <v>204.34294473344141</v>
      </c>
      <c r="F872" s="18">
        <f t="shared" si="209"/>
        <v>-94.692944733441408</v>
      </c>
      <c r="G872" s="21">
        <f t="shared" si="216"/>
        <v>-95.312242021452604</v>
      </c>
      <c r="H872" s="22">
        <f t="shared" si="217"/>
        <v>0.61929728801119666</v>
      </c>
      <c r="I872" s="17">
        <f t="shared" si="210"/>
        <v>141.97719230467919</v>
      </c>
      <c r="J872" s="18">
        <f t="shared" si="211"/>
        <v>-32.327192304679187</v>
      </c>
      <c r="K872" s="21">
        <f t="shared" si="218"/>
        <v>-32.307916702932843</v>
      </c>
      <c r="L872" s="22">
        <f t="shared" si="219"/>
        <v>-1.9275601746343796E-2</v>
      </c>
      <c r="M872" s="17">
        <f t="shared" si="212"/>
        <v>68.219766712896615</v>
      </c>
      <c r="N872" s="18">
        <f t="shared" si="213"/>
        <v>41.430233287103391</v>
      </c>
      <c r="O872" s="21">
        <f t="shared" si="220"/>
        <v>42.222480852857458</v>
      </c>
      <c r="P872" s="22">
        <f t="shared" si="221"/>
        <v>-0.7922475657540673</v>
      </c>
      <c r="Q872" s="17">
        <f t="shared" si="214"/>
        <v>112.28206162715583</v>
      </c>
      <c r="R872" s="18">
        <f t="shared" si="215"/>
        <v>-2.6320616271558208</v>
      </c>
      <c r="S872" s="21">
        <f t="shared" si="222"/>
        <v>-2.4488360276076833</v>
      </c>
      <c r="T872" s="22">
        <f t="shared" si="223"/>
        <v>-0.18322559954813755</v>
      </c>
    </row>
    <row r="873" spans="1:20" x14ac:dyDescent="0.25">
      <c r="A873">
        <v>1659</v>
      </c>
      <c r="B873" t="s">
        <v>859</v>
      </c>
      <c r="C873" s="8">
        <v>196.29</v>
      </c>
      <c r="D873" s="8">
        <v>108.71</v>
      </c>
      <c r="E873" s="17">
        <f t="shared" si="208"/>
        <v>204.32137388121831</v>
      </c>
      <c r="F873" s="18">
        <f t="shared" si="209"/>
        <v>-95.611373881218313</v>
      </c>
      <c r="G873" s="21">
        <f t="shared" si="216"/>
        <v>-94.692944733441408</v>
      </c>
      <c r="H873" s="22">
        <f t="shared" si="217"/>
        <v>-0.9184291477769051</v>
      </c>
      <c r="I873" s="17">
        <f t="shared" si="210"/>
        <v>141.88698978673449</v>
      </c>
      <c r="J873" s="18">
        <f t="shared" si="211"/>
        <v>-33.176989786734495</v>
      </c>
      <c r="K873" s="21">
        <f t="shared" si="218"/>
        <v>-32.327192304679187</v>
      </c>
      <c r="L873" s="22">
        <f t="shared" si="219"/>
        <v>-0.84979748205530825</v>
      </c>
      <c r="M873" s="17">
        <f t="shared" si="212"/>
        <v>68.046487768913693</v>
      </c>
      <c r="N873" s="18">
        <f t="shared" si="213"/>
        <v>40.663512231086301</v>
      </c>
      <c r="O873" s="21">
        <f t="shared" si="220"/>
        <v>41.430233287103391</v>
      </c>
      <c r="P873" s="22">
        <f t="shared" si="221"/>
        <v>-0.76672105601709006</v>
      </c>
      <c r="Q873" s="17">
        <f t="shared" si="214"/>
        <v>112.17423831505485</v>
      </c>
      <c r="R873" s="18">
        <f t="shared" si="215"/>
        <v>-3.4642383150548568</v>
      </c>
      <c r="S873" s="21">
        <f t="shared" si="222"/>
        <v>-2.6320616271558208</v>
      </c>
      <c r="T873" s="22">
        <f t="shared" si="223"/>
        <v>-0.83217668789903598</v>
      </c>
    </row>
    <row r="874" spans="1:20" x14ac:dyDescent="0.25">
      <c r="A874">
        <v>1658</v>
      </c>
      <c r="B874" t="s">
        <v>860</v>
      </c>
      <c r="C874" s="8">
        <v>193.26</v>
      </c>
      <c r="D874" s="8">
        <v>106.92</v>
      </c>
      <c r="E874" s="17">
        <f t="shared" si="208"/>
        <v>204.03720134975751</v>
      </c>
      <c r="F874" s="18">
        <f t="shared" si="209"/>
        <v>-97.117201349757508</v>
      </c>
      <c r="G874" s="21">
        <f t="shared" si="216"/>
        <v>-95.611373881218313</v>
      </c>
      <c r="H874" s="22">
        <f t="shared" si="217"/>
        <v>-1.505827468539195</v>
      </c>
      <c r="I874" s="17">
        <f t="shared" si="210"/>
        <v>140.69866965902824</v>
      </c>
      <c r="J874" s="18">
        <f t="shared" si="211"/>
        <v>-33.778669659028239</v>
      </c>
      <c r="K874" s="21">
        <f t="shared" si="218"/>
        <v>-33.176989786734495</v>
      </c>
      <c r="L874" s="22">
        <f t="shared" si="219"/>
        <v>-0.60167987229374376</v>
      </c>
      <c r="M874" s="17">
        <f t="shared" si="212"/>
        <v>65.763726028617072</v>
      </c>
      <c r="N874" s="18">
        <f t="shared" si="213"/>
        <v>41.15627397138293</v>
      </c>
      <c r="O874" s="21">
        <f t="shared" si="220"/>
        <v>40.663512231086301</v>
      </c>
      <c r="P874" s="22">
        <f t="shared" si="221"/>
        <v>0.49276174029662911</v>
      </c>
      <c r="Q874" s="17">
        <f t="shared" si="214"/>
        <v>110.75378337737689</v>
      </c>
      <c r="R874" s="18">
        <f t="shared" si="215"/>
        <v>-3.8337833773768892</v>
      </c>
      <c r="S874" s="21">
        <f t="shared" si="222"/>
        <v>-3.4642383150548568</v>
      </c>
      <c r="T874" s="22">
        <f t="shared" si="223"/>
        <v>-0.36954506232203244</v>
      </c>
    </row>
    <row r="875" spans="1:20" x14ac:dyDescent="0.25">
      <c r="A875">
        <v>1657</v>
      </c>
      <c r="B875" t="s">
        <v>861</v>
      </c>
      <c r="C875" s="8">
        <v>196.64</v>
      </c>
      <c r="D875" s="8">
        <v>108.97</v>
      </c>
      <c r="E875" s="17">
        <f t="shared" si="208"/>
        <v>204.35419909112304</v>
      </c>
      <c r="F875" s="18">
        <f t="shared" si="209"/>
        <v>-95.384199091123037</v>
      </c>
      <c r="G875" s="21">
        <f t="shared" si="216"/>
        <v>-97.117201349757508</v>
      </c>
      <c r="H875" s="22">
        <f t="shared" si="217"/>
        <v>1.7330022586344711</v>
      </c>
      <c r="I875" s="17">
        <f t="shared" si="210"/>
        <v>142.02425448795466</v>
      </c>
      <c r="J875" s="18">
        <f t="shared" si="211"/>
        <v>-33.054254487954665</v>
      </c>
      <c r="K875" s="21">
        <f t="shared" si="218"/>
        <v>-33.778669659028239</v>
      </c>
      <c r="L875" s="22">
        <f t="shared" si="219"/>
        <v>0.72441517107357356</v>
      </c>
      <c r="M875" s="17">
        <f t="shared" si="212"/>
        <v>68.310173118452894</v>
      </c>
      <c r="N875" s="18">
        <f t="shared" si="213"/>
        <v>40.659826881547104</v>
      </c>
      <c r="O875" s="21">
        <f t="shared" si="220"/>
        <v>41.15627397138293</v>
      </c>
      <c r="P875" s="22">
        <f t="shared" si="221"/>
        <v>-0.49644708983582575</v>
      </c>
      <c r="Q875" s="17">
        <f t="shared" si="214"/>
        <v>112.33831726825197</v>
      </c>
      <c r="R875" s="18">
        <f t="shared" si="215"/>
        <v>-3.3683172682519711</v>
      </c>
      <c r="S875" s="21">
        <f t="shared" si="222"/>
        <v>-3.8337833773768892</v>
      </c>
      <c r="T875" s="22">
        <f t="shared" si="223"/>
        <v>0.46546610912491815</v>
      </c>
    </row>
    <row r="876" spans="1:20" x14ac:dyDescent="0.25">
      <c r="A876">
        <v>1656</v>
      </c>
      <c r="B876" t="s">
        <v>862</v>
      </c>
      <c r="C876" s="8">
        <v>192.74</v>
      </c>
      <c r="D876" s="8">
        <v>106.03</v>
      </c>
      <c r="E876" s="17">
        <f t="shared" si="208"/>
        <v>203.9884324664705</v>
      </c>
      <c r="F876" s="18">
        <f t="shared" si="209"/>
        <v>-97.958432466470498</v>
      </c>
      <c r="G876" s="21">
        <f t="shared" si="216"/>
        <v>-95.384199091123037</v>
      </c>
      <c r="H876" s="22">
        <f t="shared" si="217"/>
        <v>-2.5742333753474611</v>
      </c>
      <c r="I876" s="17">
        <f t="shared" si="210"/>
        <v>140.49473353150108</v>
      </c>
      <c r="J876" s="18">
        <f t="shared" si="211"/>
        <v>-34.464733531501082</v>
      </c>
      <c r="K876" s="21">
        <f t="shared" si="218"/>
        <v>-33.054254487954665</v>
      </c>
      <c r="L876" s="22">
        <f t="shared" si="219"/>
        <v>-1.4104790435464167</v>
      </c>
      <c r="M876" s="17">
        <f t="shared" si="212"/>
        <v>65.371964937873088</v>
      </c>
      <c r="N876" s="18">
        <f t="shared" si="213"/>
        <v>40.658035062126913</v>
      </c>
      <c r="O876" s="21">
        <f t="shared" si="220"/>
        <v>40.659826881547104</v>
      </c>
      <c r="P876" s="22">
        <f t="shared" si="221"/>
        <v>-1.7918194201911319E-3</v>
      </c>
      <c r="Q876" s="17">
        <f t="shared" si="214"/>
        <v>110.51000893262689</v>
      </c>
      <c r="R876" s="18">
        <f t="shared" si="215"/>
        <v>-4.4800089326268875</v>
      </c>
      <c r="S876" s="21">
        <f t="shared" si="222"/>
        <v>-3.3683172682519711</v>
      </c>
      <c r="T876" s="22">
        <f t="shared" si="223"/>
        <v>-1.1116916643749164</v>
      </c>
    </row>
    <row r="877" spans="1:20" x14ac:dyDescent="0.25">
      <c r="A877">
        <v>1655</v>
      </c>
      <c r="B877" t="s">
        <v>863</v>
      </c>
      <c r="C877" s="8">
        <v>190.54</v>
      </c>
      <c r="D877" s="8">
        <v>104.74</v>
      </c>
      <c r="E877" s="17">
        <f t="shared" si="208"/>
        <v>203.78210257564086</v>
      </c>
      <c r="F877" s="18">
        <f t="shared" si="209"/>
        <v>-99.042102575640868</v>
      </c>
      <c r="G877" s="21">
        <f t="shared" si="216"/>
        <v>-97.958432466470498</v>
      </c>
      <c r="H877" s="22">
        <f t="shared" si="217"/>
        <v>-1.0836701091703702</v>
      </c>
      <c r="I877" s="17">
        <f t="shared" si="210"/>
        <v>139.63192683811701</v>
      </c>
      <c r="J877" s="18">
        <f t="shared" si="211"/>
        <v>-34.891926838117016</v>
      </c>
      <c r="K877" s="21">
        <f t="shared" si="218"/>
        <v>-34.464733531501082</v>
      </c>
      <c r="L877" s="22">
        <f t="shared" si="219"/>
        <v>-0.42719330661593347</v>
      </c>
      <c r="M877" s="17">
        <f t="shared" si="212"/>
        <v>63.714514169340873</v>
      </c>
      <c r="N877" s="18">
        <f t="shared" si="213"/>
        <v>41.025485830659122</v>
      </c>
      <c r="O877" s="21">
        <f t="shared" si="220"/>
        <v>40.658035062126913</v>
      </c>
      <c r="P877" s="22">
        <f t="shared" si="221"/>
        <v>0.36745076853220837</v>
      </c>
      <c r="Q877" s="17">
        <f t="shared" si="214"/>
        <v>109.47865551253066</v>
      </c>
      <c r="R877" s="18">
        <f t="shared" si="215"/>
        <v>-4.73865551253067</v>
      </c>
      <c r="S877" s="21">
        <f t="shared" si="222"/>
        <v>-4.4800089326268875</v>
      </c>
      <c r="T877" s="22">
        <f t="shared" si="223"/>
        <v>-0.25864657990378248</v>
      </c>
    </row>
    <row r="878" spans="1:20" x14ac:dyDescent="0.25">
      <c r="A878">
        <v>1654</v>
      </c>
      <c r="B878" t="s">
        <v>864</v>
      </c>
      <c r="C878" s="8">
        <v>187.40989999999999</v>
      </c>
      <c r="D878" s="8">
        <v>104.32</v>
      </c>
      <c r="E878" s="17">
        <f t="shared" si="208"/>
        <v>203.48854203414732</v>
      </c>
      <c r="F878" s="18">
        <f t="shared" si="209"/>
        <v>-99.168542034147322</v>
      </c>
      <c r="G878" s="21">
        <f t="shared" si="216"/>
        <v>-99.042102575640868</v>
      </c>
      <c r="H878" s="22">
        <f t="shared" si="217"/>
        <v>-0.12643945850645366</v>
      </c>
      <c r="I878" s="17">
        <f t="shared" si="210"/>
        <v>138.40434900586183</v>
      </c>
      <c r="J878" s="18">
        <f t="shared" si="211"/>
        <v>-34.084349005861839</v>
      </c>
      <c r="K878" s="21">
        <f t="shared" si="218"/>
        <v>-34.891926838117016</v>
      </c>
      <c r="L878" s="22">
        <f t="shared" si="219"/>
        <v>0.80757783225517699</v>
      </c>
      <c r="M878" s="17">
        <f t="shared" si="212"/>
        <v>61.356338419076025</v>
      </c>
      <c r="N878" s="18">
        <f t="shared" si="213"/>
        <v>42.963661580923969</v>
      </c>
      <c r="O878" s="21">
        <f t="shared" si="220"/>
        <v>41.025485830659122</v>
      </c>
      <c r="P878" s="22">
        <f t="shared" si="221"/>
        <v>1.9381757502648469</v>
      </c>
      <c r="Q878" s="17">
        <f t="shared" si="214"/>
        <v>108.01127399423832</v>
      </c>
      <c r="R878" s="18">
        <f t="shared" si="215"/>
        <v>-3.6912739942383297</v>
      </c>
      <c r="S878" s="21">
        <f t="shared" si="222"/>
        <v>-4.73865551253067</v>
      </c>
      <c r="T878" s="22">
        <f t="shared" si="223"/>
        <v>1.0473815182923403</v>
      </c>
    </row>
    <row r="879" spans="1:20" x14ac:dyDescent="0.25">
      <c r="A879">
        <v>1653</v>
      </c>
      <c r="B879" t="s">
        <v>865</v>
      </c>
      <c r="C879" s="8">
        <v>187.7</v>
      </c>
      <c r="D879" s="8">
        <v>105.54</v>
      </c>
      <c r="E879" s="17">
        <f t="shared" si="208"/>
        <v>203.51574944384259</v>
      </c>
      <c r="F879" s="18">
        <f t="shared" si="209"/>
        <v>-97.975749443842588</v>
      </c>
      <c r="G879" s="21">
        <f t="shared" si="216"/>
        <v>-99.168542034147322</v>
      </c>
      <c r="H879" s="22">
        <f t="shared" si="217"/>
        <v>1.1927925903047338</v>
      </c>
      <c r="I879" s="17">
        <f t="shared" si="210"/>
        <v>138.51812183393031</v>
      </c>
      <c r="J879" s="18">
        <f t="shared" si="211"/>
        <v>-32.978121833930302</v>
      </c>
      <c r="K879" s="21">
        <f t="shared" si="218"/>
        <v>-34.084349005861839</v>
      </c>
      <c r="L879" s="22">
        <f t="shared" si="219"/>
        <v>1.1062271719315362</v>
      </c>
      <c r="M879" s="17">
        <f t="shared" si="212"/>
        <v>61.574895904508367</v>
      </c>
      <c r="N879" s="18">
        <f t="shared" si="213"/>
        <v>43.96510409549164</v>
      </c>
      <c r="O879" s="21">
        <f t="shared" si="220"/>
        <v>42.963661580923969</v>
      </c>
      <c r="P879" s="22">
        <f t="shared" si="221"/>
        <v>1.0014425145676711</v>
      </c>
      <c r="Q879" s="17">
        <f t="shared" si="214"/>
        <v>108.14727200658828</v>
      </c>
      <c r="R879" s="18">
        <f t="shared" si="215"/>
        <v>-2.6072720065882748</v>
      </c>
      <c r="S879" s="21">
        <f t="shared" si="222"/>
        <v>-3.6912739942383297</v>
      </c>
      <c r="T879" s="22">
        <f t="shared" si="223"/>
        <v>1.0840019876500548</v>
      </c>
    </row>
    <row r="880" spans="1:20" x14ac:dyDescent="0.25">
      <c r="A880">
        <v>1652</v>
      </c>
      <c r="B880" t="s">
        <v>866</v>
      </c>
      <c r="C880" s="8">
        <v>186.43</v>
      </c>
      <c r="D880" s="8">
        <v>106.6</v>
      </c>
      <c r="E880" s="17">
        <f t="shared" si="208"/>
        <v>203.39664082504549</v>
      </c>
      <c r="F880" s="18">
        <f t="shared" si="209"/>
        <v>-96.7966408250455</v>
      </c>
      <c r="G880" s="21">
        <f t="shared" si="216"/>
        <v>-97.975749443842588</v>
      </c>
      <c r="H880" s="22">
        <f t="shared" si="217"/>
        <v>1.1791086187970876</v>
      </c>
      <c r="I880" s="17">
        <f t="shared" si="210"/>
        <v>138.02004706093135</v>
      </c>
      <c r="J880" s="18">
        <f t="shared" si="211"/>
        <v>-31.420047060931353</v>
      </c>
      <c r="K880" s="21">
        <f t="shared" si="218"/>
        <v>-32.978121833930302</v>
      </c>
      <c r="L880" s="22">
        <f t="shared" si="219"/>
        <v>1.5580747729989497</v>
      </c>
      <c r="M880" s="17">
        <f t="shared" si="212"/>
        <v>60.618094779037534</v>
      </c>
      <c r="N880" s="18">
        <f t="shared" si="213"/>
        <v>45.98190522096246</v>
      </c>
      <c r="O880" s="21">
        <f t="shared" si="220"/>
        <v>43.96510409549164</v>
      </c>
      <c r="P880" s="22">
        <f t="shared" si="221"/>
        <v>2.0168011254708205</v>
      </c>
      <c r="Q880" s="17">
        <f t="shared" si="214"/>
        <v>107.5518998049873</v>
      </c>
      <c r="R880" s="18">
        <f t="shared" si="215"/>
        <v>-0.9518998049873062</v>
      </c>
      <c r="S880" s="21">
        <f t="shared" si="222"/>
        <v>-2.6072720065882748</v>
      </c>
      <c r="T880" s="22">
        <f t="shared" si="223"/>
        <v>1.6553722016009687</v>
      </c>
    </row>
    <row r="881" spans="1:20" x14ac:dyDescent="0.25">
      <c r="A881">
        <v>1651</v>
      </c>
      <c r="B881" t="s">
        <v>867</v>
      </c>
      <c r="C881" s="8">
        <v>186.27</v>
      </c>
      <c r="D881" s="8">
        <v>107.8</v>
      </c>
      <c r="E881" s="17">
        <f t="shared" si="208"/>
        <v>203.38163501480335</v>
      </c>
      <c r="F881" s="18">
        <f t="shared" si="209"/>
        <v>-95.581635014803354</v>
      </c>
      <c r="G881" s="21">
        <f t="shared" si="216"/>
        <v>-96.7966408250455</v>
      </c>
      <c r="H881" s="22">
        <f t="shared" si="217"/>
        <v>1.2150058102421468</v>
      </c>
      <c r="I881" s="17">
        <f t="shared" si="210"/>
        <v>137.95729748323066</v>
      </c>
      <c r="J881" s="18">
        <f t="shared" si="211"/>
        <v>-30.157297483230664</v>
      </c>
      <c r="K881" s="21">
        <f t="shared" si="218"/>
        <v>-31.420047060931353</v>
      </c>
      <c r="L881" s="22">
        <f t="shared" si="219"/>
        <v>1.2627495777006885</v>
      </c>
      <c r="M881" s="17">
        <f t="shared" si="212"/>
        <v>60.497552904962447</v>
      </c>
      <c r="N881" s="18">
        <f t="shared" si="213"/>
        <v>47.30244709503755</v>
      </c>
      <c r="O881" s="21">
        <f t="shared" si="220"/>
        <v>45.98190522096246</v>
      </c>
      <c r="P881" s="22">
        <f t="shared" si="221"/>
        <v>1.32054187407509</v>
      </c>
      <c r="Q881" s="17">
        <f t="shared" si="214"/>
        <v>107.47689228352576</v>
      </c>
      <c r="R881" s="18">
        <f t="shared" si="215"/>
        <v>0.32310771647424019</v>
      </c>
      <c r="S881" s="21">
        <f t="shared" si="222"/>
        <v>-0.9518998049873062</v>
      </c>
      <c r="T881" s="22">
        <f t="shared" si="223"/>
        <v>1.2750075214615464</v>
      </c>
    </row>
    <row r="882" spans="1:20" x14ac:dyDescent="0.25">
      <c r="A882">
        <v>1650</v>
      </c>
      <c r="B882" t="s">
        <v>868</v>
      </c>
      <c r="C882" s="8">
        <v>188.47</v>
      </c>
      <c r="D882" s="8">
        <v>107.48</v>
      </c>
      <c r="E882" s="17">
        <f t="shared" si="208"/>
        <v>203.58796490563299</v>
      </c>
      <c r="F882" s="18">
        <f t="shared" si="209"/>
        <v>-96.107964905632983</v>
      </c>
      <c r="G882" s="21">
        <f t="shared" si="216"/>
        <v>-95.581635014803354</v>
      </c>
      <c r="H882" s="22">
        <f t="shared" si="217"/>
        <v>-0.52632989082962922</v>
      </c>
      <c r="I882" s="17">
        <f t="shared" si="210"/>
        <v>138.82010417661473</v>
      </c>
      <c r="J882" s="18">
        <f t="shared" si="211"/>
        <v>-31.34010417661473</v>
      </c>
      <c r="K882" s="21">
        <f t="shared" si="218"/>
        <v>-30.157297483230664</v>
      </c>
      <c r="L882" s="22">
        <f t="shared" si="219"/>
        <v>-1.182806693384066</v>
      </c>
      <c r="M882" s="17">
        <f t="shared" si="212"/>
        <v>62.155003673494662</v>
      </c>
      <c r="N882" s="18">
        <f t="shared" si="213"/>
        <v>45.324996326505342</v>
      </c>
      <c r="O882" s="21">
        <f t="shared" si="220"/>
        <v>47.30244709503755</v>
      </c>
      <c r="P882" s="22">
        <f t="shared" si="221"/>
        <v>-1.9774507685322078</v>
      </c>
      <c r="Q882" s="17">
        <f t="shared" si="214"/>
        <v>108.50824570362197</v>
      </c>
      <c r="R882" s="18">
        <f t="shared" si="215"/>
        <v>-1.0282457036219625</v>
      </c>
      <c r="S882" s="21">
        <f t="shared" si="222"/>
        <v>0.32310771647424019</v>
      </c>
      <c r="T882" s="22">
        <f t="shared" si="223"/>
        <v>-1.3513534200962027</v>
      </c>
    </row>
    <row r="883" spans="1:20" x14ac:dyDescent="0.25">
      <c r="A883">
        <v>1649</v>
      </c>
      <c r="B883" t="s">
        <v>869</v>
      </c>
      <c r="C883" s="8">
        <v>190.3</v>
      </c>
      <c r="D883" s="8">
        <v>108.74</v>
      </c>
      <c r="E883" s="17">
        <f t="shared" si="208"/>
        <v>203.75959386027762</v>
      </c>
      <c r="F883" s="18">
        <f t="shared" si="209"/>
        <v>-95.019593860277624</v>
      </c>
      <c r="G883" s="21">
        <f t="shared" si="216"/>
        <v>-96.107964905632983</v>
      </c>
      <c r="H883" s="22">
        <f t="shared" si="217"/>
        <v>1.088371045355359</v>
      </c>
      <c r="I883" s="17">
        <f t="shared" si="210"/>
        <v>139.53780247156604</v>
      </c>
      <c r="J883" s="18">
        <f t="shared" si="211"/>
        <v>-30.797802471566044</v>
      </c>
      <c r="K883" s="21">
        <f t="shared" si="218"/>
        <v>-31.34010417661473</v>
      </c>
      <c r="L883" s="22">
        <f t="shared" si="219"/>
        <v>0.54230170504868624</v>
      </c>
      <c r="M883" s="17">
        <f t="shared" si="212"/>
        <v>63.533701358228285</v>
      </c>
      <c r="N883" s="18">
        <f t="shared" si="213"/>
        <v>45.20629864177171</v>
      </c>
      <c r="O883" s="21">
        <f t="shared" si="220"/>
        <v>45.324996326505342</v>
      </c>
      <c r="P883" s="22">
        <f t="shared" si="221"/>
        <v>-0.11869768473363251</v>
      </c>
      <c r="Q883" s="17">
        <f t="shared" si="214"/>
        <v>109.36614423033836</v>
      </c>
      <c r="R883" s="18">
        <f t="shared" si="215"/>
        <v>-0.62614423033836886</v>
      </c>
      <c r="S883" s="21">
        <f t="shared" si="222"/>
        <v>-1.0282457036219625</v>
      </c>
      <c r="T883" s="22">
        <f t="shared" si="223"/>
        <v>0.40210147328359369</v>
      </c>
    </row>
    <row r="884" spans="1:20" x14ac:dyDescent="0.25">
      <c r="A884">
        <v>1648</v>
      </c>
      <c r="B884" t="s">
        <v>870</v>
      </c>
      <c r="C884" s="8">
        <v>194.07</v>
      </c>
      <c r="D884" s="8">
        <v>110.53</v>
      </c>
      <c r="E884" s="17">
        <f t="shared" si="208"/>
        <v>204.11316826410842</v>
      </c>
      <c r="F884" s="18">
        <f t="shared" si="209"/>
        <v>-93.583168264108423</v>
      </c>
      <c r="G884" s="21">
        <f t="shared" si="216"/>
        <v>-95.019593860277624</v>
      </c>
      <c r="H884" s="22">
        <f t="shared" si="217"/>
        <v>1.436425596169201</v>
      </c>
      <c r="I884" s="17">
        <f t="shared" si="210"/>
        <v>141.01633939613782</v>
      </c>
      <c r="J884" s="18">
        <f t="shared" si="211"/>
        <v>-30.486339396137822</v>
      </c>
      <c r="K884" s="21">
        <f t="shared" si="218"/>
        <v>-30.797802471566044</v>
      </c>
      <c r="L884" s="22">
        <f t="shared" si="219"/>
        <v>0.31146307542822171</v>
      </c>
      <c r="M884" s="17">
        <f t="shared" si="212"/>
        <v>66.373969266122117</v>
      </c>
      <c r="N884" s="18">
        <f t="shared" si="213"/>
        <v>44.156030733877884</v>
      </c>
      <c r="O884" s="21">
        <f t="shared" si="220"/>
        <v>45.20629864177171</v>
      </c>
      <c r="P884" s="22">
        <f t="shared" si="221"/>
        <v>-1.0502679078938257</v>
      </c>
      <c r="Q884" s="17">
        <f t="shared" si="214"/>
        <v>111.13350895477595</v>
      </c>
      <c r="R884" s="18">
        <f t="shared" si="215"/>
        <v>-0.6035089547759469</v>
      </c>
      <c r="S884" s="21">
        <f t="shared" si="222"/>
        <v>-0.62614423033836886</v>
      </c>
      <c r="T884" s="22">
        <f t="shared" si="223"/>
        <v>2.2635275562421953E-2</v>
      </c>
    </row>
    <row r="885" spans="1:20" x14ac:dyDescent="0.25">
      <c r="A885">
        <v>1647</v>
      </c>
      <c r="B885" t="s">
        <v>871</v>
      </c>
      <c r="C885" s="8">
        <v>192.69</v>
      </c>
      <c r="D885" s="8">
        <v>108.95</v>
      </c>
      <c r="E885" s="17">
        <f t="shared" si="208"/>
        <v>203.98374315076984</v>
      </c>
      <c r="F885" s="18">
        <f t="shared" si="209"/>
        <v>-95.033743150769837</v>
      </c>
      <c r="G885" s="21">
        <f t="shared" si="216"/>
        <v>-93.583168264108423</v>
      </c>
      <c r="H885" s="22">
        <f t="shared" si="217"/>
        <v>-1.4505748866614141</v>
      </c>
      <c r="I885" s="17">
        <f t="shared" si="210"/>
        <v>140.47512428846966</v>
      </c>
      <c r="J885" s="18">
        <f t="shared" si="211"/>
        <v>-31.525124288469655</v>
      </c>
      <c r="K885" s="21">
        <f t="shared" si="218"/>
        <v>-30.486339396137822</v>
      </c>
      <c r="L885" s="22">
        <f t="shared" si="219"/>
        <v>-1.038784892331833</v>
      </c>
      <c r="M885" s="17">
        <f t="shared" si="212"/>
        <v>65.334295602224643</v>
      </c>
      <c r="N885" s="18">
        <f t="shared" si="213"/>
        <v>43.61570439777536</v>
      </c>
      <c r="O885" s="21">
        <f t="shared" si="220"/>
        <v>44.156030733877884</v>
      </c>
      <c r="P885" s="22">
        <f t="shared" si="221"/>
        <v>-0.5403263361025239</v>
      </c>
      <c r="Q885" s="17">
        <f t="shared" si="214"/>
        <v>110.48656908217015</v>
      </c>
      <c r="R885" s="18">
        <f t="shared" si="215"/>
        <v>-1.5365690821701463</v>
      </c>
      <c r="S885" s="21">
        <f t="shared" si="222"/>
        <v>-0.6035089547759469</v>
      </c>
      <c r="T885" s="22">
        <f t="shared" si="223"/>
        <v>-0.93306012739419941</v>
      </c>
    </row>
    <row r="886" spans="1:20" x14ac:dyDescent="0.25">
      <c r="A886">
        <v>1646</v>
      </c>
      <c r="B886" t="s">
        <v>872</v>
      </c>
      <c r="C886" s="8">
        <v>194.93</v>
      </c>
      <c r="D886" s="8">
        <v>110.88</v>
      </c>
      <c r="E886" s="17">
        <f t="shared" si="208"/>
        <v>204.19382449416</v>
      </c>
      <c r="F886" s="18">
        <f t="shared" si="209"/>
        <v>-93.313824494160002</v>
      </c>
      <c r="G886" s="21">
        <f t="shared" si="216"/>
        <v>-95.033743150769837</v>
      </c>
      <c r="H886" s="22">
        <f t="shared" si="217"/>
        <v>1.7199186566098348</v>
      </c>
      <c r="I886" s="17">
        <f t="shared" si="210"/>
        <v>141.35361837627886</v>
      </c>
      <c r="J886" s="18">
        <f t="shared" si="211"/>
        <v>-30.473618376278864</v>
      </c>
      <c r="K886" s="21">
        <f t="shared" si="218"/>
        <v>-31.525124288469655</v>
      </c>
      <c r="L886" s="22">
        <f t="shared" si="219"/>
        <v>1.051505912190791</v>
      </c>
      <c r="M886" s="17">
        <f t="shared" si="212"/>
        <v>67.021881839275608</v>
      </c>
      <c r="N886" s="18">
        <f t="shared" si="213"/>
        <v>43.858118160724388</v>
      </c>
      <c r="O886" s="21">
        <f t="shared" si="220"/>
        <v>43.61570439777536</v>
      </c>
      <c r="P886" s="22">
        <f t="shared" si="221"/>
        <v>0.2424137629490275</v>
      </c>
      <c r="Q886" s="17">
        <f t="shared" si="214"/>
        <v>111.53667438263174</v>
      </c>
      <c r="R886" s="18">
        <f t="shared" si="215"/>
        <v>-0.65667438263174915</v>
      </c>
      <c r="S886" s="21">
        <f t="shared" si="222"/>
        <v>-1.5365690821701463</v>
      </c>
      <c r="T886" s="22">
        <f t="shared" si="223"/>
        <v>0.87989469953839716</v>
      </c>
    </row>
    <row r="887" spans="1:20" x14ac:dyDescent="0.25">
      <c r="A887">
        <v>1645</v>
      </c>
      <c r="B887" t="s">
        <v>873</v>
      </c>
      <c r="C887" s="8">
        <v>196.43</v>
      </c>
      <c r="D887" s="8">
        <v>111.07</v>
      </c>
      <c r="E887" s="17">
        <f t="shared" si="208"/>
        <v>204.3345039651802</v>
      </c>
      <c r="F887" s="18">
        <f t="shared" si="209"/>
        <v>-93.264503965180211</v>
      </c>
      <c r="G887" s="21">
        <f t="shared" si="216"/>
        <v>-93.313824494160002</v>
      </c>
      <c r="H887" s="22">
        <f t="shared" si="217"/>
        <v>4.9320528979791334E-2</v>
      </c>
      <c r="I887" s="17">
        <f t="shared" si="210"/>
        <v>141.94189566722255</v>
      </c>
      <c r="J887" s="18">
        <f t="shared" si="211"/>
        <v>-30.87189566722256</v>
      </c>
      <c r="K887" s="21">
        <f t="shared" si="218"/>
        <v>-30.473618376278864</v>
      </c>
      <c r="L887" s="22">
        <f t="shared" si="219"/>
        <v>-0.39827729094369602</v>
      </c>
      <c r="M887" s="17">
        <f t="shared" si="212"/>
        <v>68.15196190872939</v>
      </c>
      <c r="N887" s="18">
        <f t="shared" si="213"/>
        <v>42.918038091270603</v>
      </c>
      <c r="O887" s="21">
        <f t="shared" si="220"/>
        <v>43.858118160724388</v>
      </c>
      <c r="P887" s="22">
        <f t="shared" si="221"/>
        <v>-0.94008006945378497</v>
      </c>
      <c r="Q887" s="17">
        <f t="shared" si="214"/>
        <v>112.2398698963337</v>
      </c>
      <c r="R887" s="18">
        <f t="shared" si="215"/>
        <v>-1.169869896333708</v>
      </c>
      <c r="S887" s="21">
        <f t="shared" si="222"/>
        <v>-0.65667438263174915</v>
      </c>
      <c r="T887" s="22">
        <f t="shared" si="223"/>
        <v>-0.51319551370195882</v>
      </c>
    </row>
    <row r="888" spans="1:20" x14ac:dyDescent="0.25">
      <c r="A888">
        <v>1644</v>
      </c>
      <c r="B888" t="s">
        <v>874</v>
      </c>
      <c r="C888" s="8">
        <v>196.16</v>
      </c>
      <c r="D888" s="8">
        <v>111.01</v>
      </c>
      <c r="E888" s="17">
        <f t="shared" si="208"/>
        <v>204.30918166039658</v>
      </c>
      <c r="F888" s="18">
        <f t="shared" si="209"/>
        <v>-93.29918166039657</v>
      </c>
      <c r="G888" s="21">
        <f t="shared" si="216"/>
        <v>-93.264503965180211</v>
      </c>
      <c r="H888" s="22">
        <f t="shared" si="217"/>
        <v>-3.4677695216359439E-2</v>
      </c>
      <c r="I888" s="17">
        <f t="shared" si="210"/>
        <v>141.83600575485269</v>
      </c>
      <c r="J888" s="18">
        <f t="shared" si="211"/>
        <v>-30.826005754852687</v>
      </c>
      <c r="K888" s="21">
        <f t="shared" si="218"/>
        <v>-30.87189566722256</v>
      </c>
      <c r="L888" s="22">
        <f t="shared" si="219"/>
        <v>4.5889912369872832E-2</v>
      </c>
      <c r="M888" s="17">
        <f t="shared" si="212"/>
        <v>67.948547496227718</v>
      </c>
      <c r="N888" s="18">
        <f t="shared" si="213"/>
        <v>43.061452503772287</v>
      </c>
      <c r="O888" s="21">
        <f t="shared" si="220"/>
        <v>42.918038091270603</v>
      </c>
      <c r="P888" s="22">
        <f t="shared" si="221"/>
        <v>0.1434144125016843</v>
      </c>
      <c r="Q888" s="17">
        <f t="shared" si="214"/>
        <v>112.11329470386735</v>
      </c>
      <c r="R888" s="18">
        <f t="shared" si="215"/>
        <v>-1.1032947038673484</v>
      </c>
      <c r="S888" s="21">
        <f t="shared" si="222"/>
        <v>-1.169869896333708</v>
      </c>
      <c r="T888" s="22">
        <f t="shared" si="223"/>
        <v>6.6575192466359567E-2</v>
      </c>
    </row>
    <row r="889" spans="1:20" x14ac:dyDescent="0.25">
      <c r="A889">
        <v>1643</v>
      </c>
      <c r="B889" t="s">
        <v>875</v>
      </c>
      <c r="C889" s="8">
        <v>198.41</v>
      </c>
      <c r="D889" s="8">
        <v>114.17</v>
      </c>
      <c r="E889" s="17">
        <f t="shared" si="208"/>
        <v>204.52020086692687</v>
      </c>
      <c r="F889" s="18">
        <f t="shared" si="209"/>
        <v>-90.350200866926869</v>
      </c>
      <c r="G889" s="21">
        <f t="shared" si="216"/>
        <v>-93.29918166039657</v>
      </c>
      <c r="H889" s="22">
        <f t="shared" si="217"/>
        <v>2.9489807934697012</v>
      </c>
      <c r="I889" s="17">
        <f t="shared" si="210"/>
        <v>142.71842169126822</v>
      </c>
      <c r="J889" s="18">
        <f t="shared" si="211"/>
        <v>-28.548421691268217</v>
      </c>
      <c r="K889" s="21">
        <f t="shared" si="218"/>
        <v>-30.826005754852687</v>
      </c>
      <c r="L889" s="22">
        <f t="shared" si="219"/>
        <v>2.2775840635844702</v>
      </c>
      <c r="M889" s="17">
        <f t="shared" si="212"/>
        <v>69.643667600408378</v>
      </c>
      <c r="N889" s="18">
        <f t="shared" si="213"/>
        <v>44.526332399591624</v>
      </c>
      <c r="O889" s="21">
        <f t="shared" si="220"/>
        <v>43.061452503772287</v>
      </c>
      <c r="P889" s="22">
        <f t="shared" si="221"/>
        <v>1.4648798958193368</v>
      </c>
      <c r="Q889" s="17">
        <f t="shared" si="214"/>
        <v>113.16808797442029</v>
      </c>
      <c r="R889" s="18">
        <f t="shared" si="215"/>
        <v>1.0019120255797134</v>
      </c>
      <c r="S889" s="21">
        <f t="shared" si="222"/>
        <v>-1.1032947038673484</v>
      </c>
      <c r="T889" s="22">
        <f t="shared" si="223"/>
        <v>2.1052067294470618</v>
      </c>
    </row>
    <row r="890" spans="1:20" x14ac:dyDescent="0.25">
      <c r="A890">
        <v>1642</v>
      </c>
      <c r="B890" t="s">
        <v>876</v>
      </c>
      <c r="C890" s="8">
        <v>198.11</v>
      </c>
      <c r="D890" s="8">
        <v>113.9</v>
      </c>
      <c r="E890" s="17">
        <f t="shared" si="208"/>
        <v>204.49206497272283</v>
      </c>
      <c r="F890" s="18">
        <f t="shared" si="209"/>
        <v>-90.592064972722824</v>
      </c>
      <c r="G890" s="21">
        <f t="shared" si="216"/>
        <v>-90.350200866926869</v>
      </c>
      <c r="H890" s="22">
        <f t="shared" si="217"/>
        <v>-0.24186410579595474</v>
      </c>
      <c r="I890" s="17">
        <f t="shared" si="210"/>
        <v>142.60076623307947</v>
      </c>
      <c r="J890" s="18">
        <f t="shared" si="211"/>
        <v>-28.700766233079463</v>
      </c>
      <c r="K890" s="21">
        <f t="shared" si="218"/>
        <v>-28.548421691268217</v>
      </c>
      <c r="L890" s="22">
        <f t="shared" si="219"/>
        <v>-0.1523445418112459</v>
      </c>
      <c r="M890" s="17">
        <f t="shared" si="212"/>
        <v>69.417651586517621</v>
      </c>
      <c r="N890" s="18">
        <f t="shared" si="213"/>
        <v>44.482348413482384</v>
      </c>
      <c r="O890" s="21">
        <f t="shared" si="220"/>
        <v>44.526332399591624</v>
      </c>
      <c r="P890" s="22">
        <f t="shared" si="221"/>
        <v>-4.3983986109239481E-2</v>
      </c>
      <c r="Q890" s="17">
        <f t="shared" si="214"/>
        <v>113.02744887167991</v>
      </c>
      <c r="R890" s="18">
        <f t="shared" si="215"/>
        <v>0.87255112832009729</v>
      </c>
      <c r="S890" s="21">
        <f t="shared" si="222"/>
        <v>1.0019120255797134</v>
      </c>
      <c r="T890" s="22">
        <f t="shared" si="223"/>
        <v>-0.12936089725961608</v>
      </c>
    </row>
    <row r="891" spans="1:20" x14ac:dyDescent="0.25">
      <c r="A891">
        <v>1641</v>
      </c>
      <c r="B891" t="s">
        <v>877</v>
      </c>
      <c r="C891" s="8">
        <v>199.38</v>
      </c>
      <c r="D891" s="8">
        <v>114.87</v>
      </c>
      <c r="E891" s="17">
        <f t="shared" si="208"/>
        <v>204.61117359151996</v>
      </c>
      <c r="F891" s="18">
        <f t="shared" si="209"/>
        <v>-89.741173591519953</v>
      </c>
      <c r="G891" s="21">
        <f t="shared" si="216"/>
        <v>-90.592064972722824</v>
      </c>
      <c r="H891" s="22">
        <f t="shared" si="217"/>
        <v>0.85089138120287089</v>
      </c>
      <c r="I891" s="17">
        <f t="shared" si="210"/>
        <v>143.09884100607849</v>
      </c>
      <c r="J891" s="18">
        <f t="shared" si="211"/>
        <v>-28.228841006078483</v>
      </c>
      <c r="K891" s="21">
        <f t="shared" si="218"/>
        <v>-28.700766233079463</v>
      </c>
      <c r="L891" s="22">
        <f t="shared" si="219"/>
        <v>0.47192522700098039</v>
      </c>
      <c r="M891" s="17">
        <f t="shared" si="212"/>
        <v>70.374452711988482</v>
      </c>
      <c r="N891" s="18">
        <f t="shared" si="213"/>
        <v>44.495547288011522</v>
      </c>
      <c r="O891" s="21">
        <f t="shared" si="220"/>
        <v>44.482348413482384</v>
      </c>
      <c r="P891" s="22">
        <f t="shared" si="221"/>
        <v>1.3198874529138038E-2</v>
      </c>
      <c r="Q891" s="17">
        <f t="shared" si="214"/>
        <v>113.62282107328089</v>
      </c>
      <c r="R891" s="18">
        <f t="shared" si="215"/>
        <v>1.2471789267191156</v>
      </c>
      <c r="S891" s="21">
        <f t="shared" si="222"/>
        <v>0.87255112832009729</v>
      </c>
      <c r="T891" s="22">
        <f t="shared" si="223"/>
        <v>0.37462779839901827</v>
      </c>
    </row>
    <row r="892" spans="1:20" x14ac:dyDescent="0.25">
      <c r="A892">
        <v>1640</v>
      </c>
      <c r="B892" t="s">
        <v>878</v>
      </c>
      <c r="C892" s="8">
        <v>201.66</v>
      </c>
      <c r="D892" s="8">
        <v>116.56</v>
      </c>
      <c r="E892" s="17">
        <f t="shared" si="208"/>
        <v>204.82500638747067</v>
      </c>
      <c r="F892" s="18">
        <f t="shared" si="209"/>
        <v>-88.265006387470663</v>
      </c>
      <c r="G892" s="21">
        <f t="shared" si="216"/>
        <v>-89.741173591519953</v>
      </c>
      <c r="H892" s="22">
        <f t="shared" si="217"/>
        <v>1.4761672040492897</v>
      </c>
      <c r="I892" s="17">
        <f t="shared" si="210"/>
        <v>143.99302248831287</v>
      </c>
      <c r="J892" s="18">
        <f t="shared" si="211"/>
        <v>-27.433022488312872</v>
      </c>
      <c r="K892" s="21">
        <f t="shared" si="218"/>
        <v>-28.228841006078483</v>
      </c>
      <c r="L892" s="22">
        <f t="shared" si="219"/>
        <v>0.79581851776561052</v>
      </c>
      <c r="M892" s="17">
        <f t="shared" si="212"/>
        <v>72.092174417558226</v>
      </c>
      <c r="N892" s="18">
        <f t="shared" si="213"/>
        <v>44.467825582441776</v>
      </c>
      <c r="O892" s="21">
        <f t="shared" si="220"/>
        <v>44.495547288011522</v>
      </c>
      <c r="P892" s="22">
        <f t="shared" si="221"/>
        <v>-2.7721705569746291E-2</v>
      </c>
      <c r="Q892" s="17">
        <f t="shared" si="214"/>
        <v>114.69167825410787</v>
      </c>
      <c r="R892" s="18">
        <f t="shared" si="215"/>
        <v>1.868321745892132</v>
      </c>
      <c r="S892" s="21">
        <f t="shared" si="222"/>
        <v>1.2471789267191156</v>
      </c>
      <c r="T892" s="22">
        <f t="shared" si="223"/>
        <v>0.62114281917301639</v>
      </c>
    </row>
    <row r="893" spans="1:20" x14ac:dyDescent="0.25">
      <c r="A893">
        <v>1639</v>
      </c>
      <c r="B893" t="s">
        <v>879</v>
      </c>
      <c r="C893" s="8">
        <v>201.77</v>
      </c>
      <c r="D893" s="8">
        <v>116.36</v>
      </c>
      <c r="E893" s="17">
        <f t="shared" si="208"/>
        <v>204.83532288201212</v>
      </c>
      <c r="F893" s="18">
        <f t="shared" si="209"/>
        <v>-88.475322882012122</v>
      </c>
      <c r="G893" s="21">
        <f t="shared" si="216"/>
        <v>-88.265006387470663</v>
      </c>
      <c r="H893" s="22">
        <f t="shared" si="217"/>
        <v>-0.21031649454145906</v>
      </c>
      <c r="I893" s="17">
        <f t="shared" si="210"/>
        <v>144.03616282298208</v>
      </c>
      <c r="J893" s="18">
        <f t="shared" si="211"/>
        <v>-27.676162822982079</v>
      </c>
      <c r="K893" s="21">
        <f t="shared" si="218"/>
        <v>-27.433022488312872</v>
      </c>
      <c r="L893" s="22">
        <f t="shared" si="219"/>
        <v>-0.24314033466920648</v>
      </c>
      <c r="M893" s="17">
        <f t="shared" si="212"/>
        <v>72.175046955984868</v>
      </c>
      <c r="N893" s="18">
        <f t="shared" si="213"/>
        <v>44.184953044015131</v>
      </c>
      <c r="O893" s="21">
        <f t="shared" si="220"/>
        <v>44.467825582441776</v>
      </c>
      <c r="P893" s="22">
        <f t="shared" si="221"/>
        <v>-0.28287253842664484</v>
      </c>
      <c r="Q893" s="17">
        <f t="shared" si="214"/>
        <v>114.74324592511269</v>
      </c>
      <c r="R893" s="18">
        <f t="shared" si="215"/>
        <v>1.6167540748873108</v>
      </c>
      <c r="S893" s="21">
        <f t="shared" si="222"/>
        <v>1.868321745892132</v>
      </c>
      <c r="T893" s="22">
        <f t="shared" si="223"/>
        <v>-0.25156767100482114</v>
      </c>
    </row>
    <row r="894" spans="1:20" x14ac:dyDescent="0.25">
      <c r="A894">
        <v>1638</v>
      </c>
      <c r="B894" t="s">
        <v>880</v>
      </c>
      <c r="C894" s="8">
        <v>201.07</v>
      </c>
      <c r="D894" s="8">
        <v>115.82</v>
      </c>
      <c r="E894" s="17">
        <f t="shared" si="208"/>
        <v>204.76967246220272</v>
      </c>
      <c r="F894" s="18">
        <f t="shared" si="209"/>
        <v>-88.949672462202727</v>
      </c>
      <c r="G894" s="21">
        <f t="shared" si="216"/>
        <v>-88.475322882012122</v>
      </c>
      <c r="H894" s="22">
        <f t="shared" si="217"/>
        <v>-0.47434958019060502</v>
      </c>
      <c r="I894" s="17">
        <f t="shared" si="210"/>
        <v>143.76163342054167</v>
      </c>
      <c r="J894" s="18">
        <f t="shared" si="211"/>
        <v>-27.941633420541677</v>
      </c>
      <c r="K894" s="21">
        <f t="shared" si="218"/>
        <v>-27.676162822982079</v>
      </c>
      <c r="L894" s="22">
        <f t="shared" si="219"/>
        <v>-0.26547059755959879</v>
      </c>
      <c r="M894" s="17">
        <f t="shared" si="212"/>
        <v>71.647676256906408</v>
      </c>
      <c r="N894" s="18">
        <f t="shared" si="213"/>
        <v>44.172323743093585</v>
      </c>
      <c r="O894" s="21">
        <f t="shared" si="220"/>
        <v>44.184953044015131</v>
      </c>
      <c r="P894" s="22">
        <f t="shared" si="221"/>
        <v>-1.2629300921545905E-2</v>
      </c>
      <c r="Q894" s="17">
        <f t="shared" si="214"/>
        <v>114.41508801871844</v>
      </c>
      <c r="R894" s="18">
        <f t="shared" si="215"/>
        <v>1.4049119812815576</v>
      </c>
      <c r="S894" s="21">
        <f t="shared" si="222"/>
        <v>1.6167540748873108</v>
      </c>
      <c r="T894" s="22">
        <f t="shared" si="223"/>
        <v>-0.21184209360575323</v>
      </c>
    </row>
    <row r="895" spans="1:20" x14ac:dyDescent="0.25">
      <c r="A895">
        <v>1637</v>
      </c>
      <c r="B895" t="s">
        <v>881</v>
      </c>
      <c r="C895" s="8">
        <v>202.34</v>
      </c>
      <c r="D895" s="8">
        <v>116.03</v>
      </c>
      <c r="E895" s="17">
        <f t="shared" si="208"/>
        <v>204.88878108099982</v>
      </c>
      <c r="F895" s="18">
        <f t="shared" si="209"/>
        <v>-88.858781080999819</v>
      </c>
      <c r="G895" s="21">
        <f t="shared" si="216"/>
        <v>-88.949672462202727</v>
      </c>
      <c r="H895" s="22">
        <f t="shared" si="217"/>
        <v>9.0891381202908406E-2</v>
      </c>
      <c r="I895" s="17">
        <f t="shared" si="210"/>
        <v>144.25970819354069</v>
      </c>
      <c r="J895" s="18">
        <f t="shared" si="211"/>
        <v>-28.229708193540688</v>
      </c>
      <c r="K895" s="21">
        <f t="shared" si="218"/>
        <v>-27.941633420541677</v>
      </c>
      <c r="L895" s="22">
        <f t="shared" si="219"/>
        <v>-0.28807477299901052</v>
      </c>
      <c r="M895" s="17">
        <f t="shared" si="212"/>
        <v>72.604477382377297</v>
      </c>
      <c r="N895" s="18">
        <f t="shared" si="213"/>
        <v>43.425522617622704</v>
      </c>
      <c r="O895" s="21">
        <f t="shared" si="220"/>
        <v>44.172323743093585</v>
      </c>
      <c r="P895" s="22">
        <f t="shared" si="221"/>
        <v>-0.74680112547088129</v>
      </c>
      <c r="Q895" s="17">
        <f t="shared" si="214"/>
        <v>115.01046022031943</v>
      </c>
      <c r="R895" s="18">
        <f t="shared" si="215"/>
        <v>1.0195397796805707</v>
      </c>
      <c r="S895" s="21">
        <f t="shared" si="222"/>
        <v>1.4049119812815576</v>
      </c>
      <c r="T895" s="22">
        <f t="shared" si="223"/>
        <v>-0.38537220160098684</v>
      </c>
    </row>
    <row r="896" spans="1:20" x14ac:dyDescent="0.25">
      <c r="A896">
        <v>1636</v>
      </c>
      <c r="B896" t="s">
        <v>882</v>
      </c>
      <c r="C896" s="8">
        <v>203.15</v>
      </c>
      <c r="D896" s="8">
        <v>116.53</v>
      </c>
      <c r="E896" s="17">
        <f t="shared" si="208"/>
        <v>204.96474799535073</v>
      </c>
      <c r="F896" s="18">
        <f t="shared" si="209"/>
        <v>-88.434747995350733</v>
      </c>
      <c r="G896" s="21">
        <f t="shared" si="216"/>
        <v>-88.858781080999819</v>
      </c>
      <c r="H896" s="22">
        <f t="shared" si="217"/>
        <v>0.42403308564908571</v>
      </c>
      <c r="I896" s="17">
        <f t="shared" si="210"/>
        <v>144.57737793065024</v>
      </c>
      <c r="J896" s="18">
        <f t="shared" si="211"/>
        <v>-28.047377930650242</v>
      </c>
      <c r="K896" s="21">
        <f t="shared" si="218"/>
        <v>-28.229708193540688</v>
      </c>
      <c r="L896" s="22">
        <f t="shared" si="219"/>
        <v>0.18233026289044574</v>
      </c>
      <c r="M896" s="17">
        <f t="shared" si="212"/>
        <v>73.214720619882343</v>
      </c>
      <c r="N896" s="18">
        <f t="shared" si="213"/>
        <v>43.315279380117659</v>
      </c>
      <c r="O896" s="21">
        <f t="shared" si="220"/>
        <v>43.425522617622704</v>
      </c>
      <c r="P896" s="22">
        <f t="shared" si="221"/>
        <v>-0.1102432375050455</v>
      </c>
      <c r="Q896" s="17">
        <f t="shared" si="214"/>
        <v>115.39018579771849</v>
      </c>
      <c r="R896" s="18">
        <f t="shared" si="215"/>
        <v>1.1398142022815136</v>
      </c>
      <c r="S896" s="21">
        <f t="shared" si="222"/>
        <v>1.0195397796805707</v>
      </c>
      <c r="T896" s="22">
        <f t="shared" si="223"/>
        <v>0.1202744226009429</v>
      </c>
    </row>
    <row r="897" spans="1:20" x14ac:dyDescent="0.25">
      <c r="A897">
        <v>1635</v>
      </c>
      <c r="B897" t="s">
        <v>883</v>
      </c>
      <c r="C897" s="8">
        <v>203.34</v>
      </c>
      <c r="D897" s="8">
        <v>116.71</v>
      </c>
      <c r="E897" s="17">
        <f t="shared" si="208"/>
        <v>204.98256739501329</v>
      </c>
      <c r="F897" s="18">
        <f t="shared" si="209"/>
        <v>-88.272567395013297</v>
      </c>
      <c r="G897" s="21">
        <f t="shared" si="216"/>
        <v>-88.434747995350733</v>
      </c>
      <c r="H897" s="22">
        <f t="shared" si="217"/>
        <v>0.16218060033743598</v>
      </c>
      <c r="I897" s="17">
        <f t="shared" si="210"/>
        <v>144.65189305416979</v>
      </c>
      <c r="J897" s="18">
        <f t="shared" si="211"/>
        <v>-27.941893054169796</v>
      </c>
      <c r="K897" s="21">
        <f t="shared" si="218"/>
        <v>-28.047377930650242</v>
      </c>
      <c r="L897" s="22">
        <f t="shared" si="219"/>
        <v>0.10548487648044613</v>
      </c>
      <c r="M897" s="17">
        <f t="shared" si="212"/>
        <v>73.357864095346486</v>
      </c>
      <c r="N897" s="18">
        <f t="shared" si="213"/>
        <v>43.352135904653508</v>
      </c>
      <c r="O897" s="21">
        <f t="shared" si="220"/>
        <v>43.315279380117659</v>
      </c>
      <c r="P897" s="22">
        <f t="shared" si="221"/>
        <v>3.6856524535849644E-2</v>
      </c>
      <c r="Q897" s="17">
        <f t="shared" si="214"/>
        <v>115.47925722945408</v>
      </c>
      <c r="R897" s="18">
        <f t="shared" si="215"/>
        <v>1.2307427705459162</v>
      </c>
      <c r="S897" s="21">
        <f t="shared" si="222"/>
        <v>1.1398142022815136</v>
      </c>
      <c r="T897" s="22">
        <f t="shared" si="223"/>
        <v>9.0928568264402543E-2</v>
      </c>
    </row>
    <row r="898" spans="1:20" x14ac:dyDescent="0.25">
      <c r="A898">
        <v>1634</v>
      </c>
      <c r="B898" t="s">
        <v>884</v>
      </c>
      <c r="C898" s="8">
        <v>203.98</v>
      </c>
      <c r="D898" s="8">
        <v>117.29</v>
      </c>
      <c r="E898" s="17">
        <f t="shared" si="208"/>
        <v>205.0425906359819</v>
      </c>
      <c r="F898" s="18">
        <f t="shared" si="209"/>
        <v>-87.752590635981889</v>
      </c>
      <c r="G898" s="21">
        <f t="shared" si="216"/>
        <v>-88.272567395013297</v>
      </c>
      <c r="H898" s="22">
        <f t="shared" si="217"/>
        <v>0.51997675903140816</v>
      </c>
      <c r="I898" s="17">
        <f t="shared" si="210"/>
        <v>144.90289136497242</v>
      </c>
      <c r="J898" s="18">
        <f t="shared" si="211"/>
        <v>-27.612891364972413</v>
      </c>
      <c r="K898" s="21">
        <f t="shared" si="218"/>
        <v>-27.941893054169796</v>
      </c>
      <c r="L898" s="22">
        <f t="shared" si="219"/>
        <v>0.32900168919738348</v>
      </c>
      <c r="M898" s="17">
        <f t="shared" si="212"/>
        <v>73.840031591646749</v>
      </c>
      <c r="N898" s="18">
        <f t="shared" si="213"/>
        <v>43.449968408353257</v>
      </c>
      <c r="O898" s="21">
        <f t="shared" si="220"/>
        <v>43.352135904653508</v>
      </c>
      <c r="P898" s="22">
        <f t="shared" si="221"/>
        <v>9.7832503699748941E-2</v>
      </c>
      <c r="Q898" s="17">
        <f t="shared" si="214"/>
        <v>115.77928731530024</v>
      </c>
      <c r="R898" s="18">
        <f t="shared" si="215"/>
        <v>1.5107126846997687</v>
      </c>
      <c r="S898" s="21">
        <f t="shared" si="222"/>
        <v>1.2307427705459162</v>
      </c>
      <c r="T898" s="22">
        <f t="shared" si="223"/>
        <v>0.27996991415385253</v>
      </c>
    </row>
    <row r="899" spans="1:20" x14ac:dyDescent="0.25">
      <c r="A899">
        <v>1633</v>
      </c>
      <c r="B899" t="s">
        <v>885</v>
      </c>
      <c r="C899" s="8">
        <v>204.17500000000001</v>
      </c>
      <c r="D899" s="8">
        <v>117.37</v>
      </c>
      <c r="E899" s="17">
        <f t="shared" si="208"/>
        <v>205.06087896721453</v>
      </c>
      <c r="F899" s="18">
        <f t="shared" si="209"/>
        <v>-87.69087896721453</v>
      </c>
      <c r="G899" s="21">
        <f t="shared" si="216"/>
        <v>-87.752590635981889</v>
      </c>
      <c r="H899" s="22">
        <f t="shared" si="217"/>
        <v>6.1711668767358674E-2</v>
      </c>
      <c r="I899" s="17">
        <f t="shared" si="210"/>
        <v>144.97936741279511</v>
      </c>
      <c r="J899" s="18">
        <f t="shared" si="211"/>
        <v>-27.609367412795109</v>
      </c>
      <c r="K899" s="21">
        <f t="shared" si="218"/>
        <v>-27.612891364972413</v>
      </c>
      <c r="L899" s="22">
        <f t="shared" si="219"/>
        <v>3.5239521773036131E-3</v>
      </c>
      <c r="M899" s="17">
        <f t="shared" si="212"/>
        <v>73.986942000675754</v>
      </c>
      <c r="N899" s="18">
        <f t="shared" si="213"/>
        <v>43.383057999324251</v>
      </c>
      <c r="O899" s="21">
        <f t="shared" si="220"/>
        <v>43.449968408353257</v>
      </c>
      <c r="P899" s="22">
        <f t="shared" si="221"/>
        <v>-6.6910409029006246E-2</v>
      </c>
      <c r="Q899" s="17">
        <f t="shared" si="214"/>
        <v>115.8707027320815</v>
      </c>
      <c r="R899" s="18">
        <f t="shared" si="215"/>
        <v>1.4992972679185073</v>
      </c>
      <c r="S899" s="21">
        <f t="shared" si="222"/>
        <v>1.5107126846997687</v>
      </c>
      <c r="T899" s="22">
        <f t="shared" si="223"/>
        <v>-1.1415416781261456E-2</v>
      </c>
    </row>
    <row r="900" spans="1:20" x14ac:dyDescent="0.25">
      <c r="A900">
        <v>1632</v>
      </c>
      <c r="B900" t="s">
        <v>886</v>
      </c>
      <c r="C900" s="8">
        <v>203.96</v>
      </c>
      <c r="D900" s="8">
        <v>117.9</v>
      </c>
      <c r="E900" s="17">
        <f t="shared" si="208"/>
        <v>205.04071490970165</v>
      </c>
      <c r="F900" s="18">
        <f t="shared" si="209"/>
        <v>-87.140714909701643</v>
      </c>
      <c r="G900" s="21">
        <f t="shared" si="216"/>
        <v>-87.69087896721453</v>
      </c>
      <c r="H900" s="22">
        <f t="shared" si="217"/>
        <v>0.55016405751288744</v>
      </c>
      <c r="I900" s="17">
        <f t="shared" si="210"/>
        <v>144.89504766775985</v>
      </c>
      <c r="J900" s="18">
        <f t="shared" si="211"/>
        <v>-26.995047667759849</v>
      </c>
      <c r="K900" s="21">
        <f t="shared" si="218"/>
        <v>-27.609367412795109</v>
      </c>
      <c r="L900" s="22">
        <f t="shared" si="219"/>
        <v>0.61431974503526021</v>
      </c>
      <c r="M900" s="17">
        <f t="shared" si="212"/>
        <v>73.82496385738736</v>
      </c>
      <c r="N900" s="18">
        <f t="shared" si="213"/>
        <v>44.075036142612646</v>
      </c>
      <c r="O900" s="21">
        <f t="shared" si="220"/>
        <v>43.383057999324251</v>
      </c>
      <c r="P900" s="22">
        <f t="shared" si="221"/>
        <v>0.69197814328839513</v>
      </c>
      <c r="Q900" s="17">
        <f t="shared" si="214"/>
        <v>115.76991137511754</v>
      </c>
      <c r="R900" s="18">
        <f t="shared" si="215"/>
        <v>2.1300886248824611</v>
      </c>
      <c r="S900" s="21">
        <f t="shared" si="222"/>
        <v>1.4992972679185073</v>
      </c>
      <c r="T900" s="22">
        <f t="shared" si="223"/>
        <v>0.63079135696395383</v>
      </c>
    </row>
    <row r="901" spans="1:20" x14ac:dyDescent="0.25">
      <c r="A901">
        <v>1631</v>
      </c>
      <c r="B901" t="s">
        <v>887</v>
      </c>
      <c r="C901" s="8">
        <v>204.19</v>
      </c>
      <c r="D901" s="8">
        <v>116.9</v>
      </c>
      <c r="E901" s="17">
        <f t="shared" si="208"/>
        <v>205.06228576192473</v>
      </c>
      <c r="F901" s="18">
        <f t="shared" si="209"/>
        <v>-88.162285761924721</v>
      </c>
      <c r="G901" s="21">
        <f t="shared" si="216"/>
        <v>-87.140714909701643</v>
      </c>
      <c r="H901" s="22">
        <f t="shared" si="217"/>
        <v>-1.0215708522230784</v>
      </c>
      <c r="I901" s="17">
        <f t="shared" si="210"/>
        <v>144.98525018570456</v>
      </c>
      <c r="J901" s="18">
        <f t="shared" si="211"/>
        <v>-28.085250185704552</v>
      </c>
      <c r="K901" s="21">
        <f t="shared" si="218"/>
        <v>-26.995047667759849</v>
      </c>
      <c r="L901" s="22">
        <f t="shared" si="219"/>
        <v>-1.0902025179447037</v>
      </c>
      <c r="M901" s="17">
        <f t="shared" si="212"/>
        <v>73.998242801370282</v>
      </c>
      <c r="N901" s="18">
        <f t="shared" si="213"/>
        <v>42.901757198629724</v>
      </c>
      <c r="O901" s="21">
        <f t="shared" si="220"/>
        <v>44.075036142612646</v>
      </c>
      <c r="P901" s="22">
        <f t="shared" si="221"/>
        <v>-1.1732789439829219</v>
      </c>
      <c r="Q901" s="17">
        <f t="shared" si="214"/>
        <v>115.87773468721852</v>
      </c>
      <c r="R901" s="18">
        <f t="shared" si="215"/>
        <v>1.0222653127814851</v>
      </c>
      <c r="S901" s="21">
        <f t="shared" si="222"/>
        <v>2.1300886248824611</v>
      </c>
      <c r="T901" s="22">
        <f t="shared" si="223"/>
        <v>-1.107823312100976</v>
      </c>
    </row>
    <row r="902" spans="1:20" x14ac:dyDescent="0.25">
      <c r="A902">
        <v>1630</v>
      </c>
      <c r="B902" t="s">
        <v>888</v>
      </c>
      <c r="C902" s="8">
        <v>204.24</v>
      </c>
      <c r="D902" s="8">
        <v>116.69</v>
      </c>
      <c r="E902" s="17">
        <f t="shared" si="208"/>
        <v>205.06697507762541</v>
      </c>
      <c r="F902" s="18">
        <f t="shared" si="209"/>
        <v>-88.376975077625417</v>
      </c>
      <c r="G902" s="21">
        <f t="shared" si="216"/>
        <v>-88.162285761924721</v>
      </c>
      <c r="H902" s="22">
        <f t="shared" si="217"/>
        <v>-0.21468931570069572</v>
      </c>
      <c r="I902" s="17">
        <f t="shared" si="210"/>
        <v>145.00485942873598</v>
      </c>
      <c r="J902" s="18">
        <f t="shared" si="211"/>
        <v>-28.314859428735986</v>
      </c>
      <c r="K902" s="21">
        <f t="shared" si="218"/>
        <v>-28.085250185704552</v>
      </c>
      <c r="L902" s="22">
        <f t="shared" si="219"/>
        <v>-0.22960924303143315</v>
      </c>
      <c r="M902" s="17">
        <f t="shared" si="212"/>
        <v>74.035912137018755</v>
      </c>
      <c r="N902" s="18">
        <f t="shared" si="213"/>
        <v>42.654087862981243</v>
      </c>
      <c r="O902" s="21">
        <f t="shared" si="220"/>
        <v>42.901757198629724</v>
      </c>
      <c r="P902" s="22">
        <f t="shared" si="221"/>
        <v>-0.24766933564848159</v>
      </c>
      <c r="Q902" s="17">
        <f t="shared" si="214"/>
        <v>115.90117453767525</v>
      </c>
      <c r="R902" s="18">
        <f t="shared" si="215"/>
        <v>0.78882546232475192</v>
      </c>
      <c r="S902" s="21">
        <f t="shared" si="222"/>
        <v>1.0222653127814851</v>
      </c>
      <c r="T902" s="22">
        <f t="shared" si="223"/>
        <v>-0.23343985045673321</v>
      </c>
    </row>
    <row r="903" spans="1:20" x14ac:dyDescent="0.25">
      <c r="A903">
        <v>1629</v>
      </c>
      <c r="B903" t="s">
        <v>889</v>
      </c>
      <c r="C903" s="8">
        <v>204.37</v>
      </c>
      <c r="D903" s="8">
        <v>115.72</v>
      </c>
      <c r="E903" s="17">
        <f t="shared" si="208"/>
        <v>205.07916729844715</v>
      </c>
      <c r="F903" s="18">
        <f t="shared" si="209"/>
        <v>-89.359167298447147</v>
      </c>
      <c r="G903" s="21">
        <f t="shared" si="216"/>
        <v>-88.376975077625417</v>
      </c>
      <c r="H903" s="22">
        <f t="shared" si="217"/>
        <v>-0.98219222082173019</v>
      </c>
      <c r="I903" s="17">
        <f t="shared" si="210"/>
        <v>145.05584346061778</v>
      </c>
      <c r="J903" s="18">
        <f t="shared" si="211"/>
        <v>-29.335843460617781</v>
      </c>
      <c r="K903" s="21">
        <f t="shared" si="218"/>
        <v>-28.314859428735986</v>
      </c>
      <c r="L903" s="22">
        <f t="shared" si="219"/>
        <v>-1.0209840318817953</v>
      </c>
      <c r="M903" s="17">
        <f t="shared" si="212"/>
        <v>74.13385240970473</v>
      </c>
      <c r="N903" s="18">
        <f t="shared" si="213"/>
        <v>41.586147590295269</v>
      </c>
      <c r="O903" s="21">
        <f t="shared" si="220"/>
        <v>42.654087862981243</v>
      </c>
      <c r="P903" s="22">
        <f t="shared" si="221"/>
        <v>-1.0679402726859735</v>
      </c>
      <c r="Q903" s="17">
        <f t="shared" si="214"/>
        <v>115.96211814886276</v>
      </c>
      <c r="R903" s="18">
        <f t="shared" si="215"/>
        <v>-0.24211814886275818</v>
      </c>
      <c r="S903" s="21">
        <f t="shared" si="222"/>
        <v>0.78882546232475192</v>
      </c>
      <c r="T903" s="22">
        <f t="shared" si="223"/>
        <v>-1.0309436111875101</v>
      </c>
    </row>
    <row r="904" spans="1:20" x14ac:dyDescent="0.25">
      <c r="A904">
        <v>1628</v>
      </c>
      <c r="B904" t="s">
        <v>890</v>
      </c>
      <c r="C904" s="8">
        <v>205.55</v>
      </c>
      <c r="D904" s="8">
        <v>116.39</v>
      </c>
      <c r="E904" s="17">
        <f t="shared" si="208"/>
        <v>205.18983514898306</v>
      </c>
      <c r="F904" s="18">
        <f t="shared" si="209"/>
        <v>-88.799835148983064</v>
      </c>
      <c r="G904" s="21">
        <f t="shared" si="216"/>
        <v>-89.359167298447147</v>
      </c>
      <c r="H904" s="22">
        <f t="shared" si="217"/>
        <v>0.55933214946408327</v>
      </c>
      <c r="I904" s="17">
        <f t="shared" si="210"/>
        <v>145.51862159616016</v>
      </c>
      <c r="J904" s="18">
        <f t="shared" si="211"/>
        <v>-29.128621596160158</v>
      </c>
      <c r="K904" s="21">
        <f t="shared" si="218"/>
        <v>-29.335843460617781</v>
      </c>
      <c r="L904" s="22">
        <f t="shared" si="219"/>
        <v>0.20722186445762247</v>
      </c>
      <c r="M904" s="17">
        <f t="shared" si="212"/>
        <v>75.022848731008395</v>
      </c>
      <c r="N904" s="18">
        <f t="shared" si="213"/>
        <v>41.367151268991606</v>
      </c>
      <c r="O904" s="21">
        <f t="shared" si="220"/>
        <v>41.586147590295269</v>
      </c>
      <c r="P904" s="22">
        <f t="shared" si="221"/>
        <v>-0.21899632130366342</v>
      </c>
      <c r="Q904" s="17">
        <f t="shared" si="214"/>
        <v>116.51529861964163</v>
      </c>
      <c r="R904" s="18">
        <f t="shared" si="215"/>
        <v>-0.12529861964162592</v>
      </c>
      <c r="S904" s="21">
        <f t="shared" si="222"/>
        <v>-0.24211814886275818</v>
      </c>
      <c r="T904" s="22">
        <f t="shared" si="223"/>
        <v>0.11681952922113226</v>
      </c>
    </row>
    <row r="905" spans="1:20" x14ac:dyDescent="0.25">
      <c r="A905">
        <v>1627</v>
      </c>
      <c r="B905" t="s">
        <v>891</v>
      </c>
      <c r="C905" s="8">
        <v>205.22</v>
      </c>
      <c r="D905" s="8">
        <v>115.15</v>
      </c>
      <c r="E905" s="17">
        <f t="shared" si="208"/>
        <v>205.15888566535861</v>
      </c>
      <c r="F905" s="18">
        <f t="shared" si="209"/>
        <v>-90.008885665358605</v>
      </c>
      <c r="G905" s="21">
        <f t="shared" si="216"/>
        <v>-88.799835148983064</v>
      </c>
      <c r="H905" s="22">
        <f t="shared" si="217"/>
        <v>-1.209050516375541</v>
      </c>
      <c r="I905" s="17">
        <f t="shared" si="210"/>
        <v>145.38920059215252</v>
      </c>
      <c r="J905" s="18">
        <f t="shared" si="211"/>
        <v>-30.239200592152514</v>
      </c>
      <c r="K905" s="21">
        <f t="shared" si="218"/>
        <v>-29.128621596160158</v>
      </c>
      <c r="L905" s="22">
        <f t="shared" si="219"/>
        <v>-1.1105789959923555</v>
      </c>
      <c r="M905" s="17">
        <f t="shared" si="212"/>
        <v>74.774231115728554</v>
      </c>
      <c r="N905" s="18">
        <f t="shared" si="213"/>
        <v>40.375768884271451</v>
      </c>
      <c r="O905" s="21">
        <f t="shared" si="220"/>
        <v>41.367151268991606</v>
      </c>
      <c r="P905" s="22">
        <f t="shared" si="221"/>
        <v>-0.99138238472015416</v>
      </c>
      <c r="Q905" s="17">
        <f t="shared" si="214"/>
        <v>116.3605956066272</v>
      </c>
      <c r="R905" s="18">
        <f t="shared" si="215"/>
        <v>-1.2105956066271943</v>
      </c>
      <c r="S905" s="21">
        <f t="shared" si="222"/>
        <v>-0.12529861964162592</v>
      </c>
      <c r="T905" s="22">
        <f t="shared" si="223"/>
        <v>-1.0852969869855684</v>
      </c>
    </row>
    <row r="906" spans="1:20" x14ac:dyDescent="0.25">
      <c r="A906">
        <v>1626</v>
      </c>
      <c r="B906" t="s">
        <v>892</v>
      </c>
      <c r="C906" s="8">
        <v>205.58</v>
      </c>
      <c r="D906" s="8">
        <v>116.44</v>
      </c>
      <c r="E906" s="17">
        <f t="shared" si="208"/>
        <v>205.19264873840345</v>
      </c>
      <c r="F906" s="18">
        <f t="shared" si="209"/>
        <v>-88.752648738403451</v>
      </c>
      <c r="G906" s="21">
        <f t="shared" si="216"/>
        <v>-90.008885665358605</v>
      </c>
      <c r="H906" s="22">
        <f t="shared" si="217"/>
        <v>1.2562369269551539</v>
      </c>
      <c r="I906" s="17">
        <f t="shared" si="210"/>
        <v>145.53038714197902</v>
      </c>
      <c r="J906" s="18">
        <f t="shared" si="211"/>
        <v>-29.090387141979022</v>
      </c>
      <c r="K906" s="21">
        <f t="shared" si="218"/>
        <v>-30.239200592152514</v>
      </c>
      <c r="L906" s="22">
        <f t="shared" si="219"/>
        <v>1.1488134501734919</v>
      </c>
      <c r="M906" s="17">
        <f t="shared" si="212"/>
        <v>75.045450332397451</v>
      </c>
      <c r="N906" s="18">
        <f t="shared" si="213"/>
        <v>41.394549667602547</v>
      </c>
      <c r="O906" s="21">
        <f t="shared" si="220"/>
        <v>40.375768884271451</v>
      </c>
      <c r="P906" s="22">
        <f t="shared" si="221"/>
        <v>1.0187807833310956</v>
      </c>
      <c r="Q906" s="17">
        <f t="shared" si="214"/>
        <v>116.52936252991567</v>
      </c>
      <c r="R906" s="18">
        <f t="shared" si="215"/>
        <v>-8.9362529915675282E-2</v>
      </c>
      <c r="S906" s="21">
        <f t="shared" si="222"/>
        <v>-1.2105956066271943</v>
      </c>
      <c r="T906" s="22">
        <f t="shared" si="223"/>
        <v>1.1212330767115191</v>
      </c>
    </row>
    <row r="907" spans="1:20" x14ac:dyDescent="0.25">
      <c r="A907">
        <v>1625</v>
      </c>
      <c r="B907" t="s">
        <v>893</v>
      </c>
      <c r="C907" s="8">
        <v>206.68</v>
      </c>
      <c r="D907" s="8">
        <v>116.58</v>
      </c>
      <c r="E907" s="17">
        <f t="shared" si="208"/>
        <v>205.29581368381827</v>
      </c>
      <c r="F907" s="18">
        <f t="shared" si="209"/>
        <v>-88.715813683818268</v>
      </c>
      <c r="G907" s="21">
        <f t="shared" si="216"/>
        <v>-88.752648738403451</v>
      </c>
      <c r="H907" s="22">
        <f t="shared" si="217"/>
        <v>3.6835054585182547E-2</v>
      </c>
      <c r="I907" s="17">
        <f t="shared" si="210"/>
        <v>145.96179048867106</v>
      </c>
      <c r="J907" s="18">
        <f t="shared" si="211"/>
        <v>-29.381790488671058</v>
      </c>
      <c r="K907" s="21">
        <f t="shared" si="218"/>
        <v>-29.090387141979022</v>
      </c>
      <c r="L907" s="22">
        <f t="shared" si="219"/>
        <v>-0.29140334669203583</v>
      </c>
      <c r="M907" s="17">
        <f t="shared" si="212"/>
        <v>75.874175716663558</v>
      </c>
      <c r="N907" s="18">
        <f t="shared" si="213"/>
        <v>40.70582428333644</v>
      </c>
      <c r="O907" s="21">
        <f t="shared" si="220"/>
        <v>41.394549667602547</v>
      </c>
      <c r="P907" s="22">
        <f t="shared" si="221"/>
        <v>-0.68872538426610674</v>
      </c>
      <c r="Q907" s="17">
        <f t="shared" si="214"/>
        <v>117.04503923996377</v>
      </c>
      <c r="R907" s="18">
        <f t="shared" si="215"/>
        <v>-0.46503923996377239</v>
      </c>
      <c r="S907" s="21">
        <f t="shared" si="222"/>
        <v>-8.9362529915675282E-2</v>
      </c>
      <c r="T907" s="22">
        <f t="shared" si="223"/>
        <v>-0.37567671004809711</v>
      </c>
    </row>
    <row r="908" spans="1:20" x14ac:dyDescent="0.25">
      <c r="A908">
        <v>1624</v>
      </c>
      <c r="B908" t="s">
        <v>894</v>
      </c>
      <c r="C908" s="8">
        <v>207.26</v>
      </c>
      <c r="D908" s="8">
        <v>117.97</v>
      </c>
      <c r="E908" s="17">
        <f t="shared" si="208"/>
        <v>205.35020974594607</v>
      </c>
      <c r="F908" s="18">
        <f t="shared" si="209"/>
        <v>-87.380209745946075</v>
      </c>
      <c r="G908" s="21">
        <f t="shared" si="216"/>
        <v>-88.715813683818268</v>
      </c>
      <c r="H908" s="22">
        <f t="shared" si="217"/>
        <v>1.3356039378721931</v>
      </c>
      <c r="I908" s="17">
        <f t="shared" si="210"/>
        <v>146.18925770783596</v>
      </c>
      <c r="J908" s="18">
        <f t="shared" si="211"/>
        <v>-28.219257707835965</v>
      </c>
      <c r="K908" s="21">
        <f t="shared" si="218"/>
        <v>-29.381790488671058</v>
      </c>
      <c r="L908" s="22">
        <f t="shared" si="219"/>
        <v>1.1625327808350931</v>
      </c>
      <c r="M908" s="17">
        <f t="shared" si="212"/>
        <v>76.311140010185682</v>
      </c>
      <c r="N908" s="18">
        <f t="shared" si="213"/>
        <v>41.658859989814317</v>
      </c>
      <c r="O908" s="21">
        <f t="shared" si="220"/>
        <v>40.70582428333644</v>
      </c>
      <c r="P908" s="22">
        <f t="shared" si="221"/>
        <v>0.95303570647787694</v>
      </c>
      <c r="Q908" s="17">
        <f t="shared" si="214"/>
        <v>117.31694150526185</v>
      </c>
      <c r="R908" s="18">
        <f t="shared" si="215"/>
        <v>0.65305849473814703</v>
      </c>
      <c r="S908" s="21">
        <f t="shared" si="222"/>
        <v>-0.46503923996377239</v>
      </c>
      <c r="T908" s="22">
        <f t="shared" si="223"/>
        <v>1.1180977347019194</v>
      </c>
    </row>
    <row r="909" spans="1:20" x14ac:dyDescent="0.25">
      <c r="A909">
        <v>1623</v>
      </c>
      <c r="B909" t="s">
        <v>895</v>
      </c>
      <c r="C909" s="8">
        <v>207.11</v>
      </c>
      <c r="D909" s="8">
        <v>118.06</v>
      </c>
      <c r="E909" s="17">
        <f t="shared" si="208"/>
        <v>205.33614179884407</v>
      </c>
      <c r="F909" s="18">
        <f t="shared" si="209"/>
        <v>-87.276141798844066</v>
      </c>
      <c r="G909" s="21">
        <f t="shared" si="216"/>
        <v>-87.380209745946075</v>
      </c>
      <c r="H909" s="22">
        <f t="shared" si="217"/>
        <v>0.10406794710200984</v>
      </c>
      <c r="I909" s="17">
        <f t="shared" si="210"/>
        <v>146.13042997874157</v>
      </c>
      <c r="J909" s="18">
        <f t="shared" si="211"/>
        <v>-28.070429978741572</v>
      </c>
      <c r="K909" s="21">
        <f t="shared" si="218"/>
        <v>-28.219257707835965</v>
      </c>
      <c r="L909" s="22">
        <f t="shared" si="219"/>
        <v>0.14882772909439268</v>
      </c>
      <c r="M909" s="17">
        <f t="shared" si="212"/>
        <v>76.198132003240318</v>
      </c>
      <c r="N909" s="18">
        <f t="shared" si="213"/>
        <v>41.861867996759685</v>
      </c>
      <c r="O909" s="21">
        <f t="shared" si="220"/>
        <v>41.658859989814317</v>
      </c>
      <c r="P909" s="22">
        <f t="shared" si="221"/>
        <v>0.20300800694536747</v>
      </c>
      <c r="Q909" s="17">
        <f t="shared" si="214"/>
        <v>117.24662195389168</v>
      </c>
      <c r="R909" s="18">
        <f t="shared" si="215"/>
        <v>0.8133780461083262</v>
      </c>
      <c r="S909" s="21">
        <f t="shared" si="222"/>
        <v>0.65305849473814703</v>
      </c>
      <c r="T909" s="22">
        <f t="shared" si="223"/>
        <v>0.16031955137017917</v>
      </c>
    </row>
    <row r="910" spans="1:20" x14ac:dyDescent="0.25">
      <c r="A910">
        <v>1622</v>
      </c>
      <c r="B910" t="s">
        <v>896</v>
      </c>
      <c r="C910" s="8">
        <v>207.64</v>
      </c>
      <c r="D910" s="8">
        <v>118.45</v>
      </c>
      <c r="E910" s="17">
        <f t="shared" si="208"/>
        <v>205.38584854527122</v>
      </c>
      <c r="F910" s="18">
        <f t="shared" si="209"/>
        <v>-86.935848545271213</v>
      </c>
      <c r="G910" s="21">
        <f t="shared" si="216"/>
        <v>-87.276141798844066</v>
      </c>
      <c r="H910" s="22">
        <f t="shared" si="217"/>
        <v>0.34029325357285245</v>
      </c>
      <c r="I910" s="17">
        <f t="shared" si="210"/>
        <v>146.338287954875</v>
      </c>
      <c r="J910" s="18">
        <f t="shared" si="211"/>
        <v>-27.888287954874997</v>
      </c>
      <c r="K910" s="21">
        <f t="shared" si="218"/>
        <v>-28.070429978741572</v>
      </c>
      <c r="L910" s="22">
        <f t="shared" si="219"/>
        <v>0.18214202386657519</v>
      </c>
      <c r="M910" s="17">
        <f t="shared" si="212"/>
        <v>76.597426961113968</v>
      </c>
      <c r="N910" s="18">
        <f t="shared" si="213"/>
        <v>41.852573038886035</v>
      </c>
      <c r="O910" s="21">
        <f t="shared" si="220"/>
        <v>41.861867996759685</v>
      </c>
      <c r="P910" s="22">
        <f t="shared" si="221"/>
        <v>-9.2949578736494232E-3</v>
      </c>
      <c r="Q910" s="17">
        <f t="shared" si="214"/>
        <v>117.49508436873302</v>
      </c>
      <c r="R910" s="18">
        <f t="shared" si="215"/>
        <v>0.95491563126698509</v>
      </c>
      <c r="S910" s="21">
        <f t="shared" si="222"/>
        <v>0.8133780461083262</v>
      </c>
      <c r="T910" s="22">
        <f t="shared" si="223"/>
        <v>0.14153758515865889</v>
      </c>
    </row>
    <row r="911" spans="1:20" x14ac:dyDescent="0.25">
      <c r="A911">
        <v>1621</v>
      </c>
      <c r="B911" t="s">
        <v>897</v>
      </c>
      <c r="C911" s="8">
        <v>207.2</v>
      </c>
      <c r="D911" s="8">
        <v>116.69</v>
      </c>
      <c r="E911" s="17">
        <f t="shared" si="208"/>
        <v>205.34458256710528</v>
      </c>
      <c r="F911" s="18">
        <f t="shared" si="209"/>
        <v>-88.65458256710528</v>
      </c>
      <c r="G911" s="21">
        <f t="shared" si="216"/>
        <v>-86.935848545271213</v>
      </c>
      <c r="H911" s="22">
        <f t="shared" si="217"/>
        <v>-1.7187340218340665</v>
      </c>
      <c r="I911" s="17">
        <f t="shared" si="210"/>
        <v>146.16572661619819</v>
      </c>
      <c r="J911" s="18">
        <f t="shared" si="211"/>
        <v>-29.475726616198187</v>
      </c>
      <c r="K911" s="21">
        <f t="shared" si="218"/>
        <v>-27.888287954874997</v>
      </c>
      <c r="L911" s="22">
        <f t="shared" si="219"/>
        <v>-1.5874386613231906</v>
      </c>
      <c r="M911" s="17">
        <f t="shared" si="212"/>
        <v>76.265936807407513</v>
      </c>
      <c r="N911" s="18">
        <f t="shared" si="213"/>
        <v>40.424063192592484</v>
      </c>
      <c r="O911" s="21">
        <f t="shared" si="220"/>
        <v>41.852573038886035</v>
      </c>
      <c r="P911" s="22">
        <f t="shared" si="221"/>
        <v>-1.4285098462935508</v>
      </c>
      <c r="Q911" s="17">
        <f t="shared" si="214"/>
        <v>117.28881368471377</v>
      </c>
      <c r="R911" s="18">
        <f t="shared" si="215"/>
        <v>-0.59881368471377527</v>
      </c>
      <c r="S911" s="21">
        <f t="shared" si="222"/>
        <v>0.95491563126698509</v>
      </c>
      <c r="T911" s="22">
        <f t="shared" si="223"/>
        <v>-1.5537293159807604</v>
      </c>
    </row>
    <row r="912" spans="1:20" x14ac:dyDescent="0.25">
      <c r="A912">
        <v>1620</v>
      </c>
      <c r="B912" t="s">
        <v>898</v>
      </c>
      <c r="C912" s="8">
        <v>205.76</v>
      </c>
      <c r="D912" s="8">
        <v>114.87</v>
      </c>
      <c r="E912" s="17">
        <f t="shared" ref="E912:E975" si="224">+$G$3*$C912+$G$4</f>
        <v>205.2095302749259</v>
      </c>
      <c r="F912" s="18">
        <f t="shared" ref="F912:F975" si="225">+$D912-E912</f>
        <v>-90.339530274925892</v>
      </c>
      <c r="G912" s="21">
        <f t="shared" si="216"/>
        <v>-88.65458256710528</v>
      </c>
      <c r="H912" s="22">
        <f t="shared" si="217"/>
        <v>-1.6849477078206121</v>
      </c>
      <c r="I912" s="17">
        <f t="shared" ref="I912:I975" si="226">+$G$5*$C912+$G$6</f>
        <v>145.60098041689227</v>
      </c>
      <c r="J912" s="18">
        <f t="shared" ref="J912:J975" si="227">+$D912-I912</f>
        <v>-30.730980416892265</v>
      </c>
      <c r="K912" s="21">
        <f t="shared" si="218"/>
        <v>-29.475726616198187</v>
      </c>
      <c r="L912" s="22">
        <f t="shared" si="219"/>
        <v>-1.2552538006940779</v>
      </c>
      <c r="M912" s="17">
        <f t="shared" ref="M912:M975" si="228">+$G$7*$C912+$G$8</f>
        <v>75.181059940731899</v>
      </c>
      <c r="N912" s="18">
        <f t="shared" ref="N912:N975" si="229">+$D912-M912</f>
        <v>39.688940059268106</v>
      </c>
      <c r="O912" s="21">
        <f t="shared" si="220"/>
        <v>40.424063192592484</v>
      </c>
      <c r="P912" s="22">
        <f t="shared" si="221"/>
        <v>-0.73512313332437884</v>
      </c>
      <c r="Q912" s="17">
        <f t="shared" ref="Q912:Q975" si="230">+$G$9*$C912+$G$10</f>
        <v>116.6137459915599</v>
      </c>
      <c r="R912" s="18">
        <f t="shared" ref="R912:R975" si="231">+$D912-Q912</f>
        <v>-1.7437459915598907</v>
      </c>
      <c r="S912" s="21">
        <f t="shared" si="222"/>
        <v>-0.59881368471377527</v>
      </c>
      <c r="T912" s="22">
        <f t="shared" si="223"/>
        <v>-1.1449323068461155</v>
      </c>
    </row>
    <row r="913" spans="1:20" x14ac:dyDescent="0.25">
      <c r="A913">
        <v>1619</v>
      </c>
      <c r="B913" t="s">
        <v>899</v>
      </c>
      <c r="C913" s="8">
        <v>207.08500000000001</v>
      </c>
      <c r="D913" s="8">
        <v>116.25</v>
      </c>
      <c r="E913" s="17">
        <f t="shared" si="224"/>
        <v>205.33379714099374</v>
      </c>
      <c r="F913" s="18">
        <f t="shared" si="225"/>
        <v>-89.083797140993738</v>
      </c>
      <c r="G913" s="21">
        <f t="shared" ref="G913:G976" si="232">+F912</f>
        <v>-90.339530274925892</v>
      </c>
      <c r="H913" s="22">
        <f t="shared" ref="H913:H976" si="233">+F913-G913</f>
        <v>1.2557331339321536</v>
      </c>
      <c r="I913" s="17">
        <f t="shared" si="226"/>
        <v>146.12062535722586</v>
      </c>
      <c r="J913" s="18">
        <f t="shared" si="227"/>
        <v>-29.870625357225862</v>
      </c>
      <c r="K913" s="21">
        <f t="shared" ref="K913:K976" si="234">+J912</f>
        <v>-30.730980416892265</v>
      </c>
      <c r="L913" s="22">
        <f t="shared" ref="L913:L976" si="235">+J913-K913</f>
        <v>0.86035505966640358</v>
      </c>
      <c r="M913" s="17">
        <f t="shared" si="228"/>
        <v>76.179297335416095</v>
      </c>
      <c r="N913" s="18">
        <f t="shared" si="229"/>
        <v>40.070702664583905</v>
      </c>
      <c r="O913" s="21">
        <f t="shared" ref="O913:O976" si="236">+N912</f>
        <v>39.688940059268106</v>
      </c>
      <c r="P913" s="22">
        <f t="shared" ref="P913:P976" si="237">+N913-O913</f>
        <v>0.38176260531579942</v>
      </c>
      <c r="Q913" s="17">
        <f t="shared" si="230"/>
        <v>117.2349020286633</v>
      </c>
      <c r="R913" s="18">
        <f t="shared" si="231"/>
        <v>-0.98490202866329923</v>
      </c>
      <c r="S913" s="21">
        <f t="shared" ref="S913:S976" si="238">+R912</f>
        <v>-1.7437459915598907</v>
      </c>
      <c r="T913" s="22">
        <f t="shared" ref="T913:T976" si="239">+R913-S913</f>
        <v>0.75884396289659151</v>
      </c>
    </row>
    <row r="914" spans="1:20" x14ac:dyDescent="0.25">
      <c r="A914">
        <v>1618</v>
      </c>
      <c r="B914" t="s">
        <v>900</v>
      </c>
      <c r="C914" s="8">
        <v>207.89</v>
      </c>
      <c r="D914" s="8">
        <v>117.37</v>
      </c>
      <c r="E914" s="17">
        <f t="shared" si="224"/>
        <v>205.40929512377457</v>
      </c>
      <c r="F914" s="18">
        <f t="shared" si="225"/>
        <v>-88.039295123774565</v>
      </c>
      <c r="G914" s="21">
        <f t="shared" si="232"/>
        <v>-89.083797140993738</v>
      </c>
      <c r="H914" s="22">
        <f t="shared" si="233"/>
        <v>1.0445020172191732</v>
      </c>
      <c r="I914" s="17">
        <f t="shared" si="226"/>
        <v>146.4363341700323</v>
      </c>
      <c r="J914" s="18">
        <f t="shared" si="227"/>
        <v>-29.066334170032292</v>
      </c>
      <c r="K914" s="21">
        <f t="shared" si="234"/>
        <v>-29.870625357225862</v>
      </c>
      <c r="L914" s="22">
        <f t="shared" si="235"/>
        <v>0.80429118719357007</v>
      </c>
      <c r="M914" s="17">
        <f t="shared" si="228"/>
        <v>76.78577363935625</v>
      </c>
      <c r="N914" s="18">
        <f t="shared" si="229"/>
        <v>40.584226360643754</v>
      </c>
      <c r="O914" s="21">
        <f t="shared" si="236"/>
        <v>40.070702664583905</v>
      </c>
      <c r="P914" s="22">
        <f t="shared" si="237"/>
        <v>0.51352369605984904</v>
      </c>
      <c r="Q914" s="17">
        <f t="shared" si="230"/>
        <v>117.61228362101667</v>
      </c>
      <c r="R914" s="18">
        <f t="shared" si="231"/>
        <v>-0.24228362101666789</v>
      </c>
      <c r="S914" s="21">
        <f t="shared" si="238"/>
        <v>-0.98490202866329923</v>
      </c>
      <c r="T914" s="22">
        <f t="shared" si="239"/>
        <v>0.74261840764663134</v>
      </c>
    </row>
    <row r="915" spans="1:20" x14ac:dyDescent="0.25">
      <c r="A915">
        <v>1617</v>
      </c>
      <c r="B915" t="s">
        <v>901</v>
      </c>
      <c r="C915" s="8">
        <v>207.66</v>
      </c>
      <c r="D915" s="8">
        <v>116.81</v>
      </c>
      <c r="E915" s="17">
        <f t="shared" si="224"/>
        <v>205.38772427155146</v>
      </c>
      <c r="F915" s="18">
        <f t="shared" si="225"/>
        <v>-88.57772427155146</v>
      </c>
      <c r="G915" s="21">
        <f t="shared" si="232"/>
        <v>-88.039295123774565</v>
      </c>
      <c r="H915" s="22">
        <f t="shared" si="233"/>
        <v>-0.53842914777689543</v>
      </c>
      <c r="I915" s="17">
        <f t="shared" si="226"/>
        <v>146.34613165208759</v>
      </c>
      <c r="J915" s="18">
        <f t="shared" si="227"/>
        <v>-29.53613165208759</v>
      </c>
      <c r="K915" s="21">
        <f t="shared" si="234"/>
        <v>-29.066334170032292</v>
      </c>
      <c r="L915" s="22">
        <f t="shared" si="235"/>
        <v>-0.46979748205529859</v>
      </c>
      <c r="M915" s="17">
        <f t="shared" si="228"/>
        <v>76.612494695373357</v>
      </c>
      <c r="N915" s="18">
        <f t="shared" si="229"/>
        <v>40.197505304626645</v>
      </c>
      <c r="O915" s="21">
        <f t="shared" si="236"/>
        <v>40.584226360643754</v>
      </c>
      <c r="P915" s="22">
        <f t="shared" si="237"/>
        <v>-0.38672105601710882</v>
      </c>
      <c r="Q915" s="17">
        <f t="shared" si="230"/>
        <v>117.50446030891571</v>
      </c>
      <c r="R915" s="18">
        <f t="shared" si="231"/>
        <v>-0.69446030891570842</v>
      </c>
      <c r="S915" s="21">
        <f t="shared" si="238"/>
        <v>-0.24228362101666789</v>
      </c>
      <c r="T915" s="22">
        <f t="shared" si="239"/>
        <v>-0.45217668789904053</v>
      </c>
    </row>
    <row r="916" spans="1:20" x14ac:dyDescent="0.25">
      <c r="A916">
        <v>1616</v>
      </c>
      <c r="B916" t="s">
        <v>902</v>
      </c>
      <c r="C916" s="8">
        <v>208</v>
      </c>
      <c r="D916" s="8">
        <v>117.69</v>
      </c>
      <c r="E916" s="17">
        <f t="shared" si="224"/>
        <v>205.41961161831605</v>
      </c>
      <c r="F916" s="18">
        <f t="shared" si="225"/>
        <v>-87.729611618316056</v>
      </c>
      <c r="G916" s="21">
        <f t="shared" si="232"/>
        <v>-88.57772427155146</v>
      </c>
      <c r="H916" s="22">
        <f t="shared" si="233"/>
        <v>0.84811265323540397</v>
      </c>
      <c r="I916" s="17">
        <f t="shared" si="226"/>
        <v>146.4794745047015</v>
      </c>
      <c r="J916" s="18">
        <f t="shared" si="227"/>
        <v>-28.789474504701502</v>
      </c>
      <c r="K916" s="21">
        <f t="shared" si="234"/>
        <v>-29.53613165208759</v>
      </c>
      <c r="L916" s="22">
        <f t="shared" si="235"/>
        <v>0.74665714738608813</v>
      </c>
      <c r="M916" s="17">
        <f t="shared" si="228"/>
        <v>76.868646177782892</v>
      </c>
      <c r="N916" s="18">
        <f t="shared" si="229"/>
        <v>40.821353822217105</v>
      </c>
      <c r="O916" s="21">
        <f t="shared" si="236"/>
        <v>40.197505304626645</v>
      </c>
      <c r="P916" s="22">
        <f t="shared" si="237"/>
        <v>0.62384851759046001</v>
      </c>
      <c r="Q916" s="17">
        <f t="shared" si="230"/>
        <v>117.66385129202149</v>
      </c>
      <c r="R916" s="18">
        <f t="shared" si="231"/>
        <v>2.6148707978506991E-2</v>
      </c>
      <c r="S916" s="21">
        <f t="shared" si="238"/>
        <v>-0.69446030891570842</v>
      </c>
      <c r="T916" s="22">
        <f t="shared" si="239"/>
        <v>0.72060901689421542</v>
      </c>
    </row>
    <row r="917" spans="1:20" x14ac:dyDescent="0.25">
      <c r="A917">
        <v>1615</v>
      </c>
      <c r="B917" t="s">
        <v>903</v>
      </c>
      <c r="C917" s="8">
        <v>206.61</v>
      </c>
      <c r="D917" s="8">
        <v>116.22</v>
      </c>
      <c r="E917" s="17">
        <f t="shared" si="224"/>
        <v>205.28924864183733</v>
      </c>
      <c r="F917" s="18">
        <f t="shared" si="225"/>
        <v>-89.069248641837333</v>
      </c>
      <c r="G917" s="21">
        <f t="shared" si="232"/>
        <v>-87.729611618316056</v>
      </c>
      <c r="H917" s="22">
        <f t="shared" si="233"/>
        <v>-1.3396370235212771</v>
      </c>
      <c r="I917" s="17">
        <f t="shared" si="226"/>
        <v>145.93433754842704</v>
      </c>
      <c r="J917" s="18">
        <f t="shared" si="227"/>
        <v>-29.714337548427039</v>
      </c>
      <c r="K917" s="21">
        <f t="shared" si="234"/>
        <v>-28.789474504701502</v>
      </c>
      <c r="L917" s="22">
        <f t="shared" si="235"/>
        <v>-0.92486304372553718</v>
      </c>
      <c r="M917" s="17">
        <f t="shared" si="228"/>
        <v>75.821438646755723</v>
      </c>
      <c r="N917" s="18">
        <f t="shared" si="229"/>
        <v>40.398561353244276</v>
      </c>
      <c r="O917" s="21">
        <f t="shared" si="236"/>
        <v>40.821353822217105</v>
      </c>
      <c r="P917" s="22">
        <f t="shared" si="237"/>
        <v>-0.42279246897282974</v>
      </c>
      <c r="Q917" s="17">
        <f t="shared" si="230"/>
        <v>117.01222344932435</v>
      </c>
      <c r="R917" s="18">
        <f t="shared" si="231"/>
        <v>-0.79222344932435362</v>
      </c>
      <c r="S917" s="21">
        <f t="shared" si="238"/>
        <v>2.6148707978506991E-2</v>
      </c>
      <c r="T917" s="22">
        <f t="shared" si="239"/>
        <v>-0.81837215730286061</v>
      </c>
    </row>
    <row r="918" spans="1:20" x14ac:dyDescent="0.25">
      <c r="A918">
        <v>1614</v>
      </c>
      <c r="B918" t="s">
        <v>904</v>
      </c>
      <c r="C918" s="8">
        <v>206.47</v>
      </c>
      <c r="D918" s="8">
        <v>118.17</v>
      </c>
      <c r="E918" s="17">
        <f t="shared" si="224"/>
        <v>205.27611855787544</v>
      </c>
      <c r="F918" s="18">
        <f t="shared" si="225"/>
        <v>-87.106118557875433</v>
      </c>
      <c r="G918" s="21">
        <f t="shared" si="232"/>
        <v>-89.069248641837333</v>
      </c>
      <c r="H918" s="22">
        <f t="shared" si="233"/>
        <v>1.9631300839619001</v>
      </c>
      <c r="I918" s="17">
        <f t="shared" si="226"/>
        <v>145.87943166793895</v>
      </c>
      <c r="J918" s="18">
        <f t="shared" si="227"/>
        <v>-27.709431667938944</v>
      </c>
      <c r="K918" s="21">
        <f t="shared" si="234"/>
        <v>-29.714337548427039</v>
      </c>
      <c r="L918" s="22">
        <f t="shared" si="235"/>
        <v>2.0049058804880957</v>
      </c>
      <c r="M918" s="17">
        <f t="shared" si="228"/>
        <v>75.715964506940026</v>
      </c>
      <c r="N918" s="18">
        <f t="shared" si="229"/>
        <v>42.454035493059976</v>
      </c>
      <c r="O918" s="21">
        <f t="shared" si="236"/>
        <v>40.398561353244276</v>
      </c>
      <c r="P918" s="22">
        <f t="shared" si="237"/>
        <v>2.0554741398157006</v>
      </c>
      <c r="Q918" s="17">
        <f t="shared" si="230"/>
        <v>116.94659186804549</v>
      </c>
      <c r="R918" s="18">
        <f t="shared" si="231"/>
        <v>1.223408131954514</v>
      </c>
      <c r="S918" s="21">
        <f t="shared" si="238"/>
        <v>-0.79222344932435362</v>
      </c>
      <c r="T918" s="22">
        <f t="shared" si="239"/>
        <v>2.0156315812788677</v>
      </c>
    </row>
    <row r="919" spans="1:20" x14ac:dyDescent="0.25">
      <c r="A919">
        <v>1613</v>
      </c>
      <c r="B919" t="s">
        <v>905</v>
      </c>
      <c r="C919" s="8">
        <v>203.1601</v>
      </c>
      <c r="D919" s="8">
        <v>115.66</v>
      </c>
      <c r="E919" s="17">
        <f t="shared" si="224"/>
        <v>204.96569523712225</v>
      </c>
      <c r="F919" s="18">
        <f t="shared" si="225"/>
        <v>-89.305695237122251</v>
      </c>
      <c r="G919" s="21">
        <f t="shared" si="232"/>
        <v>-87.106118557875433</v>
      </c>
      <c r="H919" s="22">
        <f t="shared" si="233"/>
        <v>-2.1995766792468174</v>
      </c>
      <c r="I919" s="17">
        <f t="shared" si="226"/>
        <v>144.58133899774259</v>
      </c>
      <c r="J919" s="18">
        <f t="shared" si="227"/>
        <v>-28.921338997742595</v>
      </c>
      <c r="K919" s="21">
        <f t="shared" si="234"/>
        <v>-27.709431667938944</v>
      </c>
      <c r="L919" s="22">
        <f t="shared" si="235"/>
        <v>-1.2119073298036511</v>
      </c>
      <c r="M919" s="17">
        <f t="shared" si="228"/>
        <v>73.222329825683317</v>
      </c>
      <c r="N919" s="18">
        <f t="shared" si="229"/>
        <v>42.437670174316679</v>
      </c>
      <c r="O919" s="21">
        <f t="shared" si="236"/>
        <v>42.454035493059976</v>
      </c>
      <c r="P919" s="22">
        <f t="shared" si="237"/>
        <v>-1.6365318743297053E-2</v>
      </c>
      <c r="Q919" s="17">
        <f t="shared" si="230"/>
        <v>115.39492064751074</v>
      </c>
      <c r="R919" s="18">
        <f t="shared" si="231"/>
        <v>0.26507935248925207</v>
      </c>
      <c r="S919" s="21">
        <f t="shared" si="238"/>
        <v>1.223408131954514</v>
      </c>
      <c r="T919" s="22">
        <f t="shared" si="239"/>
        <v>-0.95832877946526196</v>
      </c>
    </row>
    <row r="920" spans="1:20" x14ac:dyDescent="0.25">
      <c r="A920">
        <v>1612</v>
      </c>
      <c r="B920" t="s">
        <v>906</v>
      </c>
      <c r="C920" s="8">
        <v>204.19</v>
      </c>
      <c r="D920" s="8">
        <v>116.12</v>
      </c>
      <c r="E920" s="17">
        <f t="shared" si="224"/>
        <v>205.06228576192473</v>
      </c>
      <c r="F920" s="18">
        <f t="shared" si="225"/>
        <v>-88.942285761924722</v>
      </c>
      <c r="G920" s="21">
        <f t="shared" si="232"/>
        <v>-89.305695237122251</v>
      </c>
      <c r="H920" s="22">
        <f t="shared" si="233"/>
        <v>0.36340947519752831</v>
      </c>
      <c r="I920" s="17">
        <f t="shared" si="226"/>
        <v>144.98525018570456</v>
      </c>
      <c r="J920" s="18">
        <f t="shared" si="227"/>
        <v>-28.865250185704554</v>
      </c>
      <c r="K920" s="21">
        <f t="shared" si="234"/>
        <v>-28.921338997742595</v>
      </c>
      <c r="L920" s="22">
        <f t="shared" si="235"/>
        <v>5.6088812038041169E-2</v>
      </c>
      <c r="M920" s="17">
        <f t="shared" si="228"/>
        <v>73.998242801370282</v>
      </c>
      <c r="N920" s="18">
        <f t="shared" si="229"/>
        <v>42.121757198629723</v>
      </c>
      <c r="O920" s="21">
        <f t="shared" si="236"/>
        <v>42.437670174316679</v>
      </c>
      <c r="P920" s="22">
        <f t="shared" si="237"/>
        <v>-0.31591297568695609</v>
      </c>
      <c r="Q920" s="17">
        <f t="shared" si="230"/>
        <v>115.87773468721852</v>
      </c>
      <c r="R920" s="18">
        <f t="shared" si="231"/>
        <v>0.242265312781484</v>
      </c>
      <c r="S920" s="21">
        <f t="shared" si="238"/>
        <v>0.26507935248925207</v>
      </c>
      <c r="T920" s="22">
        <f t="shared" si="239"/>
        <v>-2.2814039707768075E-2</v>
      </c>
    </row>
    <row r="921" spans="1:20" x14ac:dyDescent="0.25">
      <c r="A921">
        <v>1611</v>
      </c>
      <c r="B921" t="s">
        <v>907</v>
      </c>
      <c r="C921" s="8">
        <v>200.89</v>
      </c>
      <c r="D921" s="8">
        <v>114.71</v>
      </c>
      <c r="E921" s="17">
        <f t="shared" si="224"/>
        <v>204.75279092568027</v>
      </c>
      <c r="F921" s="18">
        <f t="shared" si="225"/>
        <v>-90.042790925680279</v>
      </c>
      <c r="G921" s="21">
        <f t="shared" si="232"/>
        <v>-88.942285761924722</v>
      </c>
      <c r="H921" s="22">
        <f t="shared" si="233"/>
        <v>-1.1005051637555567</v>
      </c>
      <c r="I921" s="17">
        <f t="shared" si="226"/>
        <v>143.69104014562845</v>
      </c>
      <c r="J921" s="18">
        <f t="shared" si="227"/>
        <v>-28.981040145628455</v>
      </c>
      <c r="K921" s="21">
        <f t="shared" si="234"/>
        <v>-28.865250185704554</v>
      </c>
      <c r="L921" s="22">
        <f t="shared" si="235"/>
        <v>-0.11578995992390162</v>
      </c>
      <c r="M921" s="17">
        <f t="shared" si="228"/>
        <v>71.51206664857196</v>
      </c>
      <c r="N921" s="18">
        <f t="shared" si="229"/>
        <v>43.197933351428034</v>
      </c>
      <c r="O921" s="21">
        <f t="shared" si="236"/>
        <v>42.121757198629723</v>
      </c>
      <c r="P921" s="22">
        <f t="shared" si="237"/>
        <v>1.0761761527983111</v>
      </c>
      <c r="Q921" s="17">
        <f t="shared" si="230"/>
        <v>114.3307045570742</v>
      </c>
      <c r="R921" s="18">
        <f t="shared" si="231"/>
        <v>0.37929544292579465</v>
      </c>
      <c r="S921" s="21">
        <f t="shared" si="238"/>
        <v>0.242265312781484</v>
      </c>
      <c r="T921" s="22">
        <f t="shared" si="239"/>
        <v>0.13703013014431065</v>
      </c>
    </row>
    <row r="922" spans="1:20" x14ac:dyDescent="0.25">
      <c r="A922">
        <v>1610</v>
      </c>
      <c r="B922" t="s">
        <v>908</v>
      </c>
      <c r="C922" s="8">
        <v>199.51</v>
      </c>
      <c r="D922" s="8">
        <v>113.55</v>
      </c>
      <c r="E922" s="17">
        <f t="shared" si="224"/>
        <v>204.62336581234169</v>
      </c>
      <c r="F922" s="18">
        <f t="shared" si="225"/>
        <v>-91.073365812341692</v>
      </c>
      <c r="G922" s="21">
        <f t="shared" si="232"/>
        <v>-90.042790925680279</v>
      </c>
      <c r="H922" s="22">
        <f t="shared" si="233"/>
        <v>-1.0305748866614124</v>
      </c>
      <c r="I922" s="17">
        <f t="shared" si="226"/>
        <v>143.14982503796026</v>
      </c>
      <c r="J922" s="18">
        <f t="shared" si="227"/>
        <v>-29.599825037960258</v>
      </c>
      <c r="K922" s="21">
        <f t="shared" si="234"/>
        <v>-28.981040145628455</v>
      </c>
      <c r="L922" s="22">
        <f t="shared" si="235"/>
        <v>-0.61878489233180289</v>
      </c>
      <c r="M922" s="17">
        <f t="shared" si="228"/>
        <v>70.472392984674485</v>
      </c>
      <c r="N922" s="18">
        <f t="shared" si="229"/>
        <v>43.077607015325512</v>
      </c>
      <c r="O922" s="21">
        <f t="shared" si="236"/>
        <v>43.197933351428034</v>
      </c>
      <c r="P922" s="22">
        <f t="shared" si="237"/>
        <v>-0.12032633610252219</v>
      </c>
      <c r="Q922" s="17">
        <f t="shared" si="230"/>
        <v>113.68376468446839</v>
      </c>
      <c r="R922" s="18">
        <f t="shared" si="231"/>
        <v>-0.13376468446838885</v>
      </c>
      <c r="S922" s="21">
        <f t="shared" si="238"/>
        <v>0.37929544292579465</v>
      </c>
      <c r="T922" s="22">
        <f t="shared" si="239"/>
        <v>-0.5130601273941835</v>
      </c>
    </row>
    <row r="923" spans="1:20" x14ac:dyDescent="0.25">
      <c r="A923">
        <v>1609</v>
      </c>
      <c r="B923" t="s">
        <v>909</v>
      </c>
      <c r="C923" s="8">
        <v>197.91</v>
      </c>
      <c r="D923" s="8">
        <v>113.39</v>
      </c>
      <c r="E923" s="17">
        <f t="shared" si="224"/>
        <v>204.47330770992014</v>
      </c>
      <c r="F923" s="18">
        <f t="shared" si="225"/>
        <v>-91.083307709920135</v>
      </c>
      <c r="G923" s="21">
        <f t="shared" si="232"/>
        <v>-91.073365812341692</v>
      </c>
      <c r="H923" s="22">
        <f t="shared" si="233"/>
        <v>-9.9418975784431041E-3</v>
      </c>
      <c r="I923" s="17">
        <f t="shared" si="226"/>
        <v>142.52232926095365</v>
      </c>
      <c r="J923" s="18">
        <f t="shared" si="227"/>
        <v>-29.132329260953654</v>
      </c>
      <c r="K923" s="21">
        <f t="shared" si="234"/>
        <v>-29.599825037960258</v>
      </c>
      <c r="L923" s="22">
        <f t="shared" si="235"/>
        <v>0.46749577700660438</v>
      </c>
      <c r="M923" s="17">
        <f t="shared" si="228"/>
        <v>69.266974243923784</v>
      </c>
      <c r="N923" s="18">
        <f t="shared" si="229"/>
        <v>44.123025756076217</v>
      </c>
      <c r="O923" s="21">
        <f t="shared" si="236"/>
        <v>43.077607015325512</v>
      </c>
      <c r="P923" s="22">
        <f t="shared" si="237"/>
        <v>1.045418740750705</v>
      </c>
      <c r="Q923" s="17">
        <f t="shared" si="230"/>
        <v>112.93368946985296</v>
      </c>
      <c r="R923" s="18">
        <f t="shared" si="231"/>
        <v>0.45631053014703582</v>
      </c>
      <c r="S923" s="21">
        <f t="shared" si="238"/>
        <v>-0.13376468446838885</v>
      </c>
      <c r="T923" s="22">
        <f t="shared" si="239"/>
        <v>0.59007521461542467</v>
      </c>
    </row>
    <row r="924" spans="1:20" x14ac:dyDescent="0.25">
      <c r="A924">
        <v>1608</v>
      </c>
      <c r="B924" t="s">
        <v>910</v>
      </c>
      <c r="C924" s="8">
        <v>201.79</v>
      </c>
      <c r="D924" s="8">
        <v>116.89</v>
      </c>
      <c r="E924" s="17">
        <f t="shared" si="224"/>
        <v>204.8371986082924</v>
      </c>
      <c r="F924" s="18">
        <f t="shared" si="225"/>
        <v>-87.947198608292396</v>
      </c>
      <c r="G924" s="21">
        <f t="shared" si="232"/>
        <v>-91.083307709920135</v>
      </c>
      <c r="H924" s="22">
        <f t="shared" si="233"/>
        <v>3.1361091016277385</v>
      </c>
      <c r="I924" s="17">
        <f t="shared" si="226"/>
        <v>144.04400652019464</v>
      </c>
      <c r="J924" s="18">
        <f t="shared" si="227"/>
        <v>-27.154006520194642</v>
      </c>
      <c r="K924" s="21">
        <f t="shared" si="234"/>
        <v>-29.132329260953654</v>
      </c>
      <c r="L924" s="22">
        <f t="shared" si="235"/>
        <v>1.9783227407590118</v>
      </c>
      <c r="M924" s="17">
        <f t="shared" si="228"/>
        <v>72.190114690244229</v>
      </c>
      <c r="N924" s="18">
        <f t="shared" si="229"/>
        <v>44.699885309755771</v>
      </c>
      <c r="O924" s="21">
        <f t="shared" si="236"/>
        <v>44.123025756076217</v>
      </c>
      <c r="P924" s="22">
        <f t="shared" si="237"/>
        <v>0.57685955367955444</v>
      </c>
      <c r="Q924" s="17">
        <f t="shared" si="230"/>
        <v>114.75262186529537</v>
      </c>
      <c r="R924" s="18">
        <f t="shared" si="231"/>
        <v>2.1373781347046332</v>
      </c>
      <c r="S924" s="21">
        <f t="shared" si="238"/>
        <v>0.45631053014703582</v>
      </c>
      <c r="T924" s="22">
        <f t="shared" si="239"/>
        <v>1.6810676045575974</v>
      </c>
    </row>
    <row r="925" spans="1:20" x14ac:dyDescent="0.25">
      <c r="A925">
        <v>1607</v>
      </c>
      <c r="B925" t="s">
        <v>911</v>
      </c>
      <c r="C925" s="8">
        <v>206.78</v>
      </c>
      <c r="D925" s="8">
        <v>118.63</v>
      </c>
      <c r="E925" s="17">
        <f t="shared" si="224"/>
        <v>205.30519231521961</v>
      </c>
      <c r="F925" s="18">
        <f t="shared" si="225"/>
        <v>-86.675192315219618</v>
      </c>
      <c r="G925" s="21">
        <f t="shared" si="232"/>
        <v>-87.947198608292396</v>
      </c>
      <c r="H925" s="22">
        <f t="shared" si="233"/>
        <v>1.2720062930727778</v>
      </c>
      <c r="I925" s="17">
        <f t="shared" si="226"/>
        <v>146.00100897473396</v>
      </c>
      <c r="J925" s="18">
        <f t="shared" si="227"/>
        <v>-27.371008974733968</v>
      </c>
      <c r="K925" s="21">
        <f t="shared" si="234"/>
        <v>-27.154006520194642</v>
      </c>
      <c r="L925" s="22">
        <f t="shared" si="235"/>
        <v>-0.2170024545393261</v>
      </c>
      <c r="M925" s="17">
        <f t="shared" si="228"/>
        <v>75.949514387960477</v>
      </c>
      <c r="N925" s="18">
        <f t="shared" si="229"/>
        <v>42.680485612039519</v>
      </c>
      <c r="O925" s="21">
        <f t="shared" si="236"/>
        <v>44.699885309755771</v>
      </c>
      <c r="P925" s="22">
        <f t="shared" si="237"/>
        <v>-2.0193996977162527</v>
      </c>
      <c r="Q925" s="17">
        <f t="shared" si="230"/>
        <v>117.09191894087724</v>
      </c>
      <c r="R925" s="18">
        <f t="shared" si="231"/>
        <v>1.5380810591227601</v>
      </c>
      <c r="S925" s="21">
        <f t="shared" si="238"/>
        <v>2.1373781347046332</v>
      </c>
      <c r="T925" s="22">
        <f t="shared" si="239"/>
        <v>-0.59929707558187317</v>
      </c>
    </row>
    <row r="926" spans="1:20" x14ac:dyDescent="0.25">
      <c r="A926">
        <v>1606</v>
      </c>
      <c r="B926" t="s">
        <v>912</v>
      </c>
      <c r="C926" s="8">
        <v>206.52</v>
      </c>
      <c r="D926" s="8">
        <v>118.9</v>
      </c>
      <c r="E926" s="17">
        <f t="shared" si="224"/>
        <v>205.28080787357612</v>
      </c>
      <c r="F926" s="18">
        <f t="shared" si="225"/>
        <v>-86.380807873576117</v>
      </c>
      <c r="G926" s="21">
        <f t="shared" si="232"/>
        <v>-86.675192315219618</v>
      </c>
      <c r="H926" s="22">
        <f t="shared" si="233"/>
        <v>0.2943844416435013</v>
      </c>
      <c r="I926" s="17">
        <f t="shared" si="226"/>
        <v>145.8990409109704</v>
      </c>
      <c r="J926" s="18">
        <f t="shared" si="227"/>
        <v>-26.999040910970393</v>
      </c>
      <c r="K926" s="21">
        <f t="shared" si="234"/>
        <v>-27.371008974733968</v>
      </c>
      <c r="L926" s="22">
        <f t="shared" si="235"/>
        <v>0.37196806376357472</v>
      </c>
      <c r="M926" s="17">
        <f t="shared" si="228"/>
        <v>75.753633842588499</v>
      </c>
      <c r="N926" s="18">
        <f t="shared" si="229"/>
        <v>43.146366157411506</v>
      </c>
      <c r="O926" s="21">
        <f t="shared" si="236"/>
        <v>42.680485612039519</v>
      </c>
      <c r="P926" s="22">
        <f t="shared" si="237"/>
        <v>0.46588054537198786</v>
      </c>
      <c r="Q926" s="17">
        <f t="shared" si="230"/>
        <v>116.97003171850223</v>
      </c>
      <c r="R926" s="18">
        <f t="shared" si="231"/>
        <v>1.9299682814977785</v>
      </c>
      <c r="S926" s="21">
        <f t="shared" si="238"/>
        <v>1.5380810591227601</v>
      </c>
      <c r="T926" s="22">
        <f t="shared" si="239"/>
        <v>0.3918872223750185</v>
      </c>
    </row>
    <row r="927" spans="1:20" x14ac:dyDescent="0.25">
      <c r="A927">
        <v>1605</v>
      </c>
      <c r="B927" t="s">
        <v>913</v>
      </c>
      <c r="C927" s="8">
        <v>207.47</v>
      </c>
      <c r="D927" s="8">
        <v>119.71</v>
      </c>
      <c r="E927" s="17">
        <f t="shared" si="224"/>
        <v>205.36990487188891</v>
      </c>
      <c r="F927" s="18">
        <f t="shared" si="225"/>
        <v>-85.659904871888912</v>
      </c>
      <c r="G927" s="21">
        <f t="shared" si="232"/>
        <v>-86.380807873576117</v>
      </c>
      <c r="H927" s="22">
        <f t="shared" si="233"/>
        <v>0.72090300168720489</v>
      </c>
      <c r="I927" s="17">
        <f t="shared" si="226"/>
        <v>146.27161652856807</v>
      </c>
      <c r="J927" s="18">
        <f t="shared" si="227"/>
        <v>-26.561616528568081</v>
      </c>
      <c r="K927" s="21">
        <f t="shared" si="234"/>
        <v>-26.999040910970393</v>
      </c>
      <c r="L927" s="22">
        <f t="shared" si="235"/>
        <v>0.43742438240231252</v>
      </c>
      <c r="M927" s="17">
        <f t="shared" si="228"/>
        <v>76.469351219909214</v>
      </c>
      <c r="N927" s="18">
        <f t="shared" si="229"/>
        <v>43.24064878009078</v>
      </c>
      <c r="O927" s="21">
        <f t="shared" si="236"/>
        <v>43.146366157411506</v>
      </c>
      <c r="P927" s="22">
        <f t="shared" si="237"/>
        <v>9.4282622679273231E-2</v>
      </c>
      <c r="Q927" s="17">
        <f t="shared" si="230"/>
        <v>117.41538887718013</v>
      </c>
      <c r="R927" s="18">
        <f t="shared" si="231"/>
        <v>2.2946111228198589</v>
      </c>
      <c r="S927" s="21">
        <f t="shared" si="238"/>
        <v>1.9299682814977785</v>
      </c>
      <c r="T927" s="22">
        <f t="shared" si="239"/>
        <v>0.36464284132208036</v>
      </c>
    </row>
    <row r="928" spans="1:20" x14ac:dyDescent="0.25">
      <c r="A928">
        <v>1604</v>
      </c>
      <c r="B928" t="s">
        <v>914</v>
      </c>
      <c r="C928" s="8">
        <v>207.75</v>
      </c>
      <c r="D928" s="8">
        <v>119.86</v>
      </c>
      <c r="E928" s="17">
        <f t="shared" si="224"/>
        <v>205.39616503981267</v>
      </c>
      <c r="F928" s="18">
        <f t="shared" si="225"/>
        <v>-85.536165039812673</v>
      </c>
      <c r="G928" s="21">
        <f t="shared" si="232"/>
        <v>-85.659904871888912</v>
      </c>
      <c r="H928" s="22">
        <f t="shared" si="233"/>
        <v>0.12373983207623951</v>
      </c>
      <c r="I928" s="17">
        <f t="shared" si="226"/>
        <v>146.3814282895442</v>
      </c>
      <c r="J928" s="18">
        <f t="shared" si="227"/>
        <v>-26.521428289544204</v>
      </c>
      <c r="K928" s="21">
        <f t="shared" si="234"/>
        <v>-26.561616528568081</v>
      </c>
      <c r="L928" s="22">
        <f t="shared" si="235"/>
        <v>4.0188239023876804E-2</v>
      </c>
      <c r="M928" s="17">
        <f t="shared" si="228"/>
        <v>76.680299499540581</v>
      </c>
      <c r="N928" s="18">
        <f t="shared" si="229"/>
        <v>43.179700500459418</v>
      </c>
      <c r="O928" s="21">
        <f t="shared" si="236"/>
        <v>43.24064878009078</v>
      </c>
      <c r="P928" s="22">
        <f t="shared" si="237"/>
        <v>-6.0948279631361402E-2</v>
      </c>
      <c r="Q928" s="17">
        <f t="shared" si="230"/>
        <v>117.54665203973784</v>
      </c>
      <c r="R928" s="18">
        <f t="shared" si="231"/>
        <v>2.3133479602621634</v>
      </c>
      <c r="S928" s="21">
        <f t="shared" si="238"/>
        <v>2.2946111228198589</v>
      </c>
      <c r="T928" s="22">
        <f t="shared" si="239"/>
        <v>1.8736837442304477E-2</v>
      </c>
    </row>
    <row r="929" spans="1:20" x14ac:dyDescent="0.25">
      <c r="A929">
        <v>1603</v>
      </c>
      <c r="B929" t="s">
        <v>915</v>
      </c>
      <c r="C929" s="8">
        <v>207.77</v>
      </c>
      <c r="D929" s="8">
        <v>119.76</v>
      </c>
      <c r="E929" s="17">
        <f t="shared" si="224"/>
        <v>205.39804076609295</v>
      </c>
      <c r="F929" s="18">
        <f t="shared" si="225"/>
        <v>-85.638040766092942</v>
      </c>
      <c r="G929" s="21">
        <f t="shared" si="232"/>
        <v>-85.536165039812673</v>
      </c>
      <c r="H929" s="22">
        <f t="shared" si="233"/>
        <v>-0.10187572628026942</v>
      </c>
      <c r="I929" s="17">
        <f t="shared" si="226"/>
        <v>146.3892719867568</v>
      </c>
      <c r="J929" s="18">
        <f t="shared" si="227"/>
        <v>-26.629271986756791</v>
      </c>
      <c r="K929" s="21">
        <f t="shared" si="234"/>
        <v>-26.521428289544204</v>
      </c>
      <c r="L929" s="22">
        <f t="shared" si="235"/>
        <v>-0.10784369721258713</v>
      </c>
      <c r="M929" s="17">
        <f t="shared" si="228"/>
        <v>76.695367233799971</v>
      </c>
      <c r="N929" s="18">
        <f t="shared" si="229"/>
        <v>43.064632766200035</v>
      </c>
      <c r="O929" s="21">
        <f t="shared" si="236"/>
        <v>43.179700500459418</v>
      </c>
      <c r="P929" s="22">
        <f t="shared" si="237"/>
        <v>-0.11506773425938377</v>
      </c>
      <c r="Q929" s="17">
        <f t="shared" si="230"/>
        <v>117.55602797992053</v>
      </c>
      <c r="R929" s="18">
        <f t="shared" si="231"/>
        <v>2.2039720200794761</v>
      </c>
      <c r="S929" s="21">
        <f t="shared" si="238"/>
        <v>2.3133479602621634</v>
      </c>
      <c r="T929" s="22">
        <f t="shared" si="239"/>
        <v>-0.10937594018268726</v>
      </c>
    </row>
    <row r="930" spans="1:20" x14ac:dyDescent="0.25">
      <c r="A930">
        <v>1602</v>
      </c>
      <c r="B930" t="s">
        <v>916</v>
      </c>
      <c r="C930" s="8">
        <v>208.44</v>
      </c>
      <c r="D930" s="8">
        <v>120.54</v>
      </c>
      <c r="E930" s="17">
        <f t="shared" si="224"/>
        <v>205.46087759648199</v>
      </c>
      <c r="F930" s="18">
        <f t="shared" si="225"/>
        <v>-84.920877596481986</v>
      </c>
      <c r="G930" s="21">
        <f t="shared" si="232"/>
        <v>-85.638040766092942</v>
      </c>
      <c r="H930" s="22">
        <f t="shared" si="233"/>
        <v>0.71716316961095572</v>
      </c>
      <c r="I930" s="17">
        <f t="shared" si="226"/>
        <v>146.65203584337831</v>
      </c>
      <c r="J930" s="18">
        <f t="shared" si="227"/>
        <v>-26.112035843378308</v>
      </c>
      <c r="K930" s="21">
        <f t="shared" si="234"/>
        <v>-26.629271986756791</v>
      </c>
      <c r="L930" s="22">
        <f t="shared" si="235"/>
        <v>0.51723614337848289</v>
      </c>
      <c r="M930" s="17">
        <f t="shared" si="228"/>
        <v>77.200136331489318</v>
      </c>
      <c r="N930" s="18">
        <f t="shared" si="229"/>
        <v>43.339863668510688</v>
      </c>
      <c r="O930" s="21">
        <f t="shared" si="236"/>
        <v>43.064632766200035</v>
      </c>
      <c r="P930" s="22">
        <f t="shared" si="237"/>
        <v>0.27523090231065339</v>
      </c>
      <c r="Q930" s="17">
        <f t="shared" si="230"/>
        <v>117.87012197604074</v>
      </c>
      <c r="R930" s="18">
        <f t="shared" si="231"/>
        <v>2.6698780239592708</v>
      </c>
      <c r="S930" s="21">
        <f t="shared" si="238"/>
        <v>2.2039720200794761</v>
      </c>
      <c r="T930" s="22">
        <f t="shared" si="239"/>
        <v>0.46590600387979464</v>
      </c>
    </row>
    <row r="931" spans="1:20" x14ac:dyDescent="0.25">
      <c r="A931">
        <v>1601</v>
      </c>
      <c r="B931" t="s">
        <v>917</v>
      </c>
      <c r="C931" s="8">
        <v>208.72</v>
      </c>
      <c r="D931" s="8">
        <v>121.05</v>
      </c>
      <c r="E931" s="17">
        <f t="shared" si="224"/>
        <v>205.48713776440576</v>
      </c>
      <c r="F931" s="18">
        <f t="shared" si="225"/>
        <v>-84.437137764405762</v>
      </c>
      <c r="G931" s="21">
        <f t="shared" si="232"/>
        <v>-84.920877596481986</v>
      </c>
      <c r="H931" s="22">
        <f t="shared" si="233"/>
        <v>0.48373983207622473</v>
      </c>
      <c r="I931" s="17">
        <f t="shared" si="226"/>
        <v>146.76184760435447</v>
      </c>
      <c r="J931" s="18">
        <f t="shared" si="227"/>
        <v>-25.711847604354475</v>
      </c>
      <c r="K931" s="21">
        <f t="shared" si="234"/>
        <v>-26.112035843378308</v>
      </c>
      <c r="L931" s="22">
        <f t="shared" si="235"/>
        <v>0.4001882390238336</v>
      </c>
      <c r="M931" s="17">
        <f t="shared" si="228"/>
        <v>77.411084611120685</v>
      </c>
      <c r="N931" s="18">
        <f t="shared" si="229"/>
        <v>43.638915388879312</v>
      </c>
      <c r="O931" s="21">
        <f t="shared" si="236"/>
        <v>43.339863668510688</v>
      </c>
      <c r="P931" s="22">
        <f t="shared" si="237"/>
        <v>0.29905172036862382</v>
      </c>
      <c r="Q931" s="17">
        <f t="shared" si="230"/>
        <v>118.00138513859844</v>
      </c>
      <c r="R931" s="18">
        <f t="shared" si="231"/>
        <v>3.0486148614015605</v>
      </c>
      <c r="S931" s="21">
        <f t="shared" si="238"/>
        <v>2.6698780239592708</v>
      </c>
      <c r="T931" s="22">
        <f t="shared" si="239"/>
        <v>0.3787368374422897</v>
      </c>
    </row>
    <row r="932" spans="1:20" x14ac:dyDescent="0.25">
      <c r="A932">
        <v>1600</v>
      </c>
      <c r="B932" t="s">
        <v>918</v>
      </c>
      <c r="C932" s="8">
        <v>207.6</v>
      </c>
      <c r="D932" s="8">
        <v>120.34</v>
      </c>
      <c r="E932" s="17">
        <f t="shared" si="224"/>
        <v>205.38209709271067</v>
      </c>
      <c r="F932" s="18">
        <f t="shared" si="225"/>
        <v>-85.042097092710662</v>
      </c>
      <c r="G932" s="21">
        <f t="shared" si="232"/>
        <v>-84.437137764405762</v>
      </c>
      <c r="H932" s="22">
        <f t="shared" si="233"/>
        <v>-0.60495932830490062</v>
      </c>
      <c r="I932" s="17">
        <f t="shared" si="226"/>
        <v>146.32260056044984</v>
      </c>
      <c r="J932" s="18">
        <f t="shared" si="227"/>
        <v>-25.982600560449839</v>
      </c>
      <c r="K932" s="21">
        <f t="shared" si="234"/>
        <v>-25.711847604354475</v>
      </c>
      <c r="L932" s="22">
        <f t="shared" si="235"/>
        <v>-0.27075295609536454</v>
      </c>
      <c r="M932" s="17">
        <f t="shared" si="228"/>
        <v>76.567291492595189</v>
      </c>
      <c r="N932" s="18">
        <f t="shared" si="229"/>
        <v>43.772708507404815</v>
      </c>
      <c r="O932" s="21">
        <f t="shared" si="236"/>
        <v>43.638915388879312</v>
      </c>
      <c r="P932" s="22">
        <f t="shared" si="237"/>
        <v>0.13379311852550302</v>
      </c>
      <c r="Q932" s="17">
        <f t="shared" si="230"/>
        <v>117.47633248836763</v>
      </c>
      <c r="R932" s="18">
        <f t="shared" si="231"/>
        <v>2.8636675116323715</v>
      </c>
      <c r="S932" s="21">
        <f t="shared" si="238"/>
        <v>3.0486148614015605</v>
      </c>
      <c r="T932" s="22">
        <f t="shared" si="239"/>
        <v>-0.18494734976918892</v>
      </c>
    </row>
    <row r="933" spans="1:20" x14ac:dyDescent="0.25">
      <c r="A933">
        <v>1599</v>
      </c>
      <c r="B933" t="s">
        <v>919</v>
      </c>
      <c r="C933" s="8">
        <v>205.54</v>
      </c>
      <c r="D933" s="8">
        <v>119.62</v>
      </c>
      <c r="E933" s="17">
        <f t="shared" si="224"/>
        <v>205.18889728584293</v>
      </c>
      <c r="F933" s="18">
        <f t="shared" si="225"/>
        <v>-85.568897285842922</v>
      </c>
      <c r="G933" s="21">
        <f t="shared" si="232"/>
        <v>-85.042097092710662</v>
      </c>
      <c r="H933" s="22">
        <f t="shared" si="233"/>
        <v>-0.52680019313226012</v>
      </c>
      <c r="I933" s="17">
        <f t="shared" si="226"/>
        <v>145.51469974755386</v>
      </c>
      <c r="J933" s="18">
        <f t="shared" si="227"/>
        <v>-25.894699747553858</v>
      </c>
      <c r="K933" s="21">
        <f t="shared" si="234"/>
        <v>-25.982600560449839</v>
      </c>
      <c r="L933" s="22">
        <f t="shared" si="235"/>
        <v>8.7900812895981062E-2</v>
      </c>
      <c r="M933" s="17">
        <f t="shared" si="228"/>
        <v>75.015314863878672</v>
      </c>
      <c r="N933" s="18">
        <f t="shared" si="229"/>
        <v>44.604685136121333</v>
      </c>
      <c r="O933" s="21">
        <f t="shared" si="236"/>
        <v>43.772708507404815</v>
      </c>
      <c r="P933" s="22">
        <f t="shared" si="237"/>
        <v>0.83197662871651801</v>
      </c>
      <c r="Q933" s="17">
        <f t="shared" si="230"/>
        <v>116.51061064955027</v>
      </c>
      <c r="R933" s="18">
        <f t="shared" si="231"/>
        <v>3.1093893504497316</v>
      </c>
      <c r="S933" s="21">
        <f t="shared" si="238"/>
        <v>2.8636675116323715</v>
      </c>
      <c r="T933" s="22">
        <f t="shared" si="239"/>
        <v>0.24572183881736009</v>
      </c>
    </row>
    <row r="934" spans="1:20" x14ac:dyDescent="0.25">
      <c r="A934">
        <v>1598</v>
      </c>
      <c r="B934" t="s">
        <v>920</v>
      </c>
      <c r="C934" s="8">
        <v>205.43</v>
      </c>
      <c r="D934" s="8">
        <v>118.93</v>
      </c>
      <c r="E934" s="17">
        <f t="shared" si="224"/>
        <v>205.17858079130144</v>
      </c>
      <c r="F934" s="18">
        <f t="shared" si="225"/>
        <v>-86.248580791301436</v>
      </c>
      <c r="G934" s="21">
        <f t="shared" si="232"/>
        <v>-85.568897285842922</v>
      </c>
      <c r="H934" s="22">
        <f t="shared" si="233"/>
        <v>-0.67968350545851308</v>
      </c>
      <c r="I934" s="17">
        <f t="shared" si="226"/>
        <v>145.47155941288466</v>
      </c>
      <c r="J934" s="18">
        <f t="shared" si="227"/>
        <v>-26.541559412884652</v>
      </c>
      <c r="K934" s="21">
        <f t="shared" si="234"/>
        <v>-25.894699747553858</v>
      </c>
      <c r="L934" s="22">
        <f t="shared" si="235"/>
        <v>-0.64685966533079409</v>
      </c>
      <c r="M934" s="17">
        <f t="shared" si="228"/>
        <v>74.932442325452087</v>
      </c>
      <c r="N934" s="18">
        <f t="shared" si="229"/>
        <v>43.99755767454792</v>
      </c>
      <c r="O934" s="21">
        <f t="shared" si="236"/>
        <v>44.604685136121333</v>
      </c>
      <c r="P934" s="22">
        <f t="shared" si="237"/>
        <v>-0.60712746157341257</v>
      </c>
      <c r="Q934" s="17">
        <f t="shared" si="230"/>
        <v>116.45904297854547</v>
      </c>
      <c r="R934" s="18">
        <f t="shared" si="231"/>
        <v>2.470957021454538</v>
      </c>
      <c r="S934" s="21">
        <f t="shared" si="238"/>
        <v>3.1093893504497316</v>
      </c>
      <c r="T934" s="22">
        <f t="shared" si="239"/>
        <v>-0.63843232899519364</v>
      </c>
    </row>
    <row r="935" spans="1:20" x14ac:dyDescent="0.25">
      <c r="A935">
        <v>1597</v>
      </c>
      <c r="B935" t="s">
        <v>921</v>
      </c>
      <c r="C935" s="8">
        <v>201.72</v>
      </c>
      <c r="D935" s="8">
        <v>117.34</v>
      </c>
      <c r="E935" s="17">
        <f t="shared" si="224"/>
        <v>204.83063356631146</v>
      </c>
      <c r="F935" s="18">
        <f t="shared" si="225"/>
        <v>-87.490633566311459</v>
      </c>
      <c r="G935" s="21">
        <f t="shared" si="232"/>
        <v>-86.248580791301436</v>
      </c>
      <c r="H935" s="22">
        <f t="shared" si="233"/>
        <v>-1.2420527750100234</v>
      </c>
      <c r="I935" s="17">
        <f t="shared" si="226"/>
        <v>144.0165535799506</v>
      </c>
      <c r="J935" s="18">
        <f t="shared" si="227"/>
        <v>-26.676553579950593</v>
      </c>
      <c r="K935" s="21">
        <f t="shared" si="234"/>
        <v>-26.541559412884652</v>
      </c>
      <c r="L935" s="22">
        <f t="shared" si="235"/>
        <v>-0.13499416706594047</v>
      </c>
      <c r="M935" s="17">
        <f t="shared" si="228"/>
        <v>72.137377620336395</v>
      </c>
      <c r="N935" s="18">
        <f t="shared" si="229"/>
        <v>45.202622379663609</v>
      </c>
      <c r="O935" s="21">
        <f t="shared" si="236"/>
        <v>43.99755767454792</v>
      </c>
      <c r="P935" s="22">
        <f t="shared" si="237"/>
        <v>1.2050647051156886</v>
      </c>
      <c r="Q935" s="17">
        <f t="shared" si="230"/>
        <v>114.71980607465595</v>
      </c>
      <c r="R935" s="18">
        <f t="shared" si="231"/>
        <v>2.6201939253440543</v>
      </c>
      <c r="S935" s="21">
        <f t="shared" si="238"/>
        <v>2.470957021454538</v>
      </c>
      <c r="T935" s="22">
        <f t="shared" si="239"/>
        <v>0.14923690388951627</v>
      </c>
    </row>
    <row r="936" spans="1:20" x14ac:dyDescent="0.25">
      <c r="A936">
        <v>1596</v>
      </c>
      <c r="B936" t="s">
        <v>922</v>
      </c>
      <c r="C936" s="8">
        <v>199.82</v>
      </c>
      <c r="D936" s="8">
        <v>115.31</v>
      </c>
      <c r="E936" s="17">
        <f t="shared" si="224"/>
        <v>204.65243956968587</v>
      </c>
      <c r="F936" s="18">
        <f t="shared" si="225"/>
        <v>-89.342439569685865</v>
      </c>
      <c r="G936" s="21">
        <f t="shared" si="232"/>
        <v>-87.490633566311459</v>
      </c>
      <c r="H936" s="22">
        <f t="shared" si="233"/>
        <v>-1.8518060033744064</v>
      </c>
      <c r="I936" s="17">
        <f t="shared" si="226"/>
        <v>143.27140234475527</v>
      </c>
      <c r="J936" s="18">
        <f t="shared" si="227"/>
        <v>-27.961402344755271</v>
      </c>
      <c r="K936" s="21">
        <f t="shared" si="234"/>
        <v>-26.676553579950593</v>
      </c>
      <c r="L936" s="22">
        <f t="shared" si="235"/>
        <v>-1.2848487648046785</v>
      </c>
      <c r="M936" s="17">
        <f t="shared" si="228"/>
        <v>70.705942865694936</v>
      </c>
      <c r="N936" s="18">
        <f t="shared" si="229"/>
        <v>44.604057134305066</v>
      </c>
      <c r="O936" s="21">
        <f t="shared" si="236"/>
        <v>45.202622379663609</v>
      </c>
      <c r="P936" s="22">
        <f t="shared" si="237"/>
        <v>-0.59856524535854305</v>
      </c>
      <c r="Q936" s="17">
        <f t="shared" si="230"/>
        <v>113.82909175730013</v>
      </c>
      <c r="R936" s="18">
        <f t="shared" si="231"/>
        <v>1.4809082426998685</v>
      </c>
      <c r="S936" s="21">
        <f t="shared" si="238"/>
        <v>2.6201939253440543</v>
      </c>
      <c r="T936" s="22">
        <f t="shared" si="239"/>
        <v>-1.1392856826441857</v>
      </c>
    </row>
    <row r="937" spans="1:20" x14ac:dyDescent="0.25">
      <c r="A937">
        <v>1595</v>
      </c>
      <c r="B937" t="s">
        <v>923</v>
      </c>
      <c r="C937" s="8">
        <v>202.31</v>
      </c>
      <c r="D937" s="8">
        <v>116.73</v>
      </c>
      <c r="E937" s="17">
        <f t="shared" si="224"/>
        <v>204.88596749157941</v>
      </c>
      <c r="F937" s="18">
        <f t="shared" si="225"/>
        <v>-88.155967491579403</v>
      </c>
      <c r="G937" s="21">
        <f t="shared" si="232"/>
        <v>-89.342439569685865</v>
      </c>
      <c r="H937" s="22">
        <f t="shared" si="233"/>
        <v>1.1864720781064619</v>
      </c>
      <c r="I937" s="17">
        <f t="shared" si="226"/>
        <v>144.2479426477218</v>
      </c>
      <c r="J937" s="18">
        <f t="shared" si="227"/>
        <v>-27.517942647721796</v>
      </c>
      <c r="K937" s="21">
        <f t="shared" si="234"/>
        <v>-27.961402344755271</v>
      </c>
      <c r="L937" s="22">
        <f t="shared" si="235"/>
        <v>0.44345969703347521</v>
      </c>
      <c r="M937" s="17">
        <f t="shared" si="228"/>
        <v>72.581875780988213</v>
      </c>
      <c r="N937" s="18">
        <f t="shared" si="229"/>
        <v>44.148124219011791</v>
      </c>
      <c r="O937" s="21">
        <f t="shared" si="236"/>
        <v>44.604057134305066</v>
      </c>
      <c r="P937" s="22">
        <f t="shared" si="237"/>
        <v>-0.45593291529327473</v>
      </c>
      <c r="Q937" s="17">
        <f t="shared" si="230"/>
        <v>114.9963963100454</v>
      </c>
      <c r="R937" s="18">
        <f t="shared" si="231"/>
        <v>1.7336036899546059</v>
      </c>
      <c r="S937" s="21">
        <f t="shared" si="238"/>
        <v>1.4809082426998685</v>
      </c>
      <c r="T937" s="22">
        <f t="shared" si="239"/>
        <v>0.25269544725473736</v>
      </c>
    </row>
    <row r="938" spans="1:20" x14ac:dyDescent="0.25">
      <c r="A938">
        <v>1594</v>
      </c>
      <c r="B938" t="s">
        <v>924</v>
      </c>
      <c r="C938" s="8">
        <v>205.9</v>
      </c>
      <c r="D938" s="8">
        <v>118.71</v>
      </c>
      <c r="E938" s="17">
        <f t="shared" si="224"/>
        <v>205.22266035888777</v>
      </c>
      <c r="F938" s="18">
        <f t="shared" si="225"/>
        <v>-86.512660358887771</v>
      </c>
      <c r="G938" s="21">
        <f t="shared" si="232"/>
        <v>-88.155967491579403</v>
      </c>
      <c r="H938" s="22">
        <f t="shared" si="233"/>
        <v>1.643307132691632</v>
      </c>
      <c r="I938" s="17">
        <f t="shared" si="226"/>
        <v>145.65588629738033</v>
      </c>
      <c r="J938" s="18">
        <f t="shared" si="227"/>
        <v>-26.945886297380341</v>
      </c>
      <c r="K938" s="21">
        <f t="shared" si="234"/>
        <v>-27.517942647721796</v>
      </c>
      <c r="L938" s="22">
        <f t="shared" si="235"/>
        <v>0.5720563503414553</v>
      </c>
      <c r="M938" s="17">
        <f t="shared" si="228"/>
        <v>75.286534080547597</v>
      </c>
      <c r="N938" s="18">
        <f t="shared" si="229"/>
        <v>43.423465919452397</v>
      </c>
      <c r="O938" s="21">
        <f t="shared" si="236"/>
        <v>44.148124219011791</v>
      </c>
      <c r="P938" s="22">
        <f t="shared" si="237"/>
        <v>-0.72465829955939398</v>
      </c>
      <c r="Q938" s="17">
        <f t="shared" si="230"/>
        <v>116.67937757283875</v>
      </c>
      <c r="R938" s="18">
        <f t="shared" si="231"/>
        <v>2.0306224271612479</v>
      </c>
      <c r="S938" s="21">
        <f t="shared" si="238"/>
        <v>1.7336036899546059</v>
      </c>
      <c r="T938" s="22">
        <f t="shared" si="239"/>
        <v>0.29701873720664196</v>
      </c>
    </row>
    <row r="939" spans="1:20" x14ac:dyDescent="0.25">
      <c r="A939">
        <v>1593</v>
      </c>
      <c r="B939" t="s">
        <v>925</v>
      </c>
      <c r="C939" s="8">
        <v>204.25</v>
      </c>
      <c r="D939" s="8">
        <v>117.57</v>
      </c>
      <c r="E939" s="17">
        <f t="shared" si="224"/>
        <v>205.06791294076555</v>
      </c>
      <c r="F939" s="18">
        <f t="shared" si="225"/>
        <v>-87.497912940765559</v>
      </c>
      <c r="G939" s="21">
        <f t="shared" si="232"/>
        <v>-86.512660358887771</v>
      </c>
      <c r="H939" s="22">
        <f t="shared" si="233"/>
        <v>-0.98525258187778775</v>
      </c>
      <c r="I939" s="17">
        <f t="shared" si="226"/>
        <v>145.00878127734228</v>
      </c>
      <c r="J939" s="18">
        <f t="shared" si="227"/>
        <v>-27.438781277342287</v>
      </c>
      <c r="K939" s="21">
        <f t="shared" si="234"/>
        <v>-26.945886297380341</v>
      </c>
      <c r="L939" s="22">
        <f t="shared" si="235"/>
        <v>-0.49289497996194598</v>
      </c>
      <c r="M939" s="17">
        <f t="shared" si="228"/>
        <v>74.043446004148421</v>
      </c>
      <c r="N939" s="18">
        <f t="shared" si="229"/>
        <v>43.526553995851572</v>
      </c>
      <c r="O939" s="21">
        <f t="shared" si="236"/>
        <v>43.423465919452397</v>
      </c>
      <c r="P939" s="22">
        <f t="shared" si="237"/>
        <v>0.10308807639917461</v>
      </c>
      <c r="Q939" s="17">
        <f t="shared" si="230"/>
        <v>115.9058625077666</v>
      </c>
      <c r="R939" s="18">
        <f t="shared" si="231"/>
        <v>1.6641374922333938</v>
      </c>
      <c r="S939" s="21">
        <f t="shared" si="238"/>
        <v>2.0306224271612479</v>
      </c>
      <c r="T939" s="22">
        <f t="shared" si="239"/>
        <v>-0.36648493492785406</v>
      </c>
    </row>
    <row r="940" spans="1:20" x14ac:dyDescent="0.25">
      <c r="A940">
        <v>1592</v>
      </c>
      <c r="B940" t="s">
        <v>926</v>
      </c>
      <c r="C940" s="8">
        <v>202.65</v>
      </c>
      <c r="D940" s="8">
        <v>117.18</v>
      </c>
      <c r="E940" s="17">
        <f t="shared" si="224"/>
        <v>204.917854838344</v>
      </c>
      <c r="F940" s="18">
        <f t="shared" si="225"/>
        <v>-87.737854838343992</v>
      </c>
      <c r="G940" s="21">
        <f t="shared" si="232"/>
        <v>-87.497912940765559</v>
      </c>
      <c r="H940" s="22">
        <f t="shared" si="233"/>
        <v>-0.23994189757843287</v>
      </c>
      <c r="I940" s="17">
        <f t="shared" si="226"/>
        <v>144.38128550033571</v>
      </c>
      <c r="J940" s="18">
        <f t="shared" si="227"/>
        <v>-27.2012855003357</v>
      </c>
      <c r="K940" s="21">
        <f t="shared" si="234"/>
        <v>-27.438781277342287</v>
      </c>
      <c r="L940" s="22">
        <f t="shared" si="235"/>
        <v>0.2374957770065862</v>
      </c>
      <c r="M940" s="17">
        <f t="shared" si="228"/>
        <v>72.838027263397748</v>
      </c>
      <c r="N940" s="18">
        <f t="shared" si="229"/>
        <v>44.341972736602258</v>
      </c>
      <c r="O940" s="21">
        <f t="shared" si="236"/>
        <v>43.526553995851572</v>
      </c>
      <c r="P940" s="22">
        <f t="shared" si="237"/>
        <v>0.81541874075068677</v>
      </c>
      <c r="Q940" s="17">
        <f t="shared" si="230"/>
        <v>115.15578729315116</v>
      </c>
      <c r="R940" s="18">
        <f t="shared" si="231"/>
        <v>2.0242127068488429</v>
      </c>
      <c r="S940" s="21">
        <f t="shared" si="238"/>
        <v>1.6641374922333938</v>
      </c>
      <c r="T940" s="22">
        <f t="shared" si="239"/>
        <v>0.36007521461544911</v>
      </c>
    </row>
    <row r="941" spans="1:20" x14ac:dyDescent="0.25">
      <c r="A941">
        <v>1591</v>
      </c>
      <c r="B941" t="s">
        <v>927</v>
      </c>
      <c r="C941" s="8">
        <v>202.08</v>
      </c>
      <c r="D941" s="8">
        <v>117.27</v>
      </c>
      <c r="E941" s="17">
        <f t="shared" si="224"/>
        <v>204.8643966393563</v>
      </c>
      <c r="F941" s="18">
        <f t="shared" si="225"/>
        <v>-87.594396639356304</v>
      </c>
      <c r="G941" s="21">
        <f t="shared" si="232"/>
        <v>-87.737854838343992</v>
      </c>
      <c r="H941" s="22">
        <f t="shared" si="233"/>
        <v>0.14345819898768752</v>
      </c>
      <c r="I941" s="17">
        <f t="shared" si="226"/>
        <v>144.1577401297771</v>
      </c>
      <c r="J941" s="18">
        <f t="shared" si="227"/>
        <v>-26.8877401297771</v>
      </c>
      <c r="K941" s="21">
        <f t="shared" si="234"/>
        <v>-27.2012855003357</v>
      </c>
      <c r="L941" s="22">
        <f t="shared" si="235"/>
        <v>0.31354537055860021</v>
      </c>
      <c r="M941" s="17">
        <f t="shared" si="228"/>
        <v>72.408596837005291</v>
      </c>
      <c r="N941" s="18">
        <f t="shared" si="229"/>
        <v>44.861403162994705</v>
      </c>
      <c r="O941" s="21">
        <f t="shared" si="236"/>
        <v>44.341972736602258</v>
      </c>
      <c r="P941" s="22">
        <f t="shared" si="237"/>
        <v>0.51943042639244652</v>
      </c>
      <c r="Q941" s="17">
        <f t="shared" si="230"/>
        <v>114.88857299794442</v>
      </c>
      <c r="R941" s="18">
        <f t="shared" si="231"/>
        <v>2.3814270020555739</v>
      </c>
      <c r="S941" s="21">
        <f t="shared" si="238"/>
        <v>2.0242127068488429</v>
      </c>
      <c r="T941" s="22">
        <f t="shared" si="239"/>
        <v>0.35721429520673098</v>
      </c>
    </row>
    <row r="942" spans="1:20" x14ac:dyDescent="0.25">
      <c r="A942">
        <v>1590</v>
      </c>
      <c r="B942" t="s">
        <v>928</v>
      </c>
      <c r="C942" s="8">
        <v>200.86</v>
      </c>
      <c r="D942" s="8">
        <v>116.8</v>
      </c>
      <c r="E942" s="17">
        <f t="shared" si="224"/>
        <v>204.74997733625989</v>
      </c>
      <c r="F942" s="18">
        <f t="shared" si="225"/>
        <v>-87.949977336259892</v>
      </c>
      <c r="G942" s="21">
        <f t="shared" si="232"/>
        <v>-87.594396639356304</v>
      </c>
      <c r="H942" s="22">
        <f t="shared" si="233"/>
        <v>-0.35558069690358707</v>
      </c>
      <c r="I942" s="17">
        <f t="shared" si="226"/>
        <v>143.67927459980956</v>
      </c>
      <c r="J942" s="18">
        <f t="shared" si="227"/>
        <v>-26.879274599809563</v>
      </c>
      <c r="K942" s="21">
        <f t="shared" si="234"/>
        <v>-26.8877401297771</v>
      </c>
      <c r="L942" s="22">
        <f t="shared" si="235"/>
        <v>8.4655299675375772E-3</v>
      </c>
      <c r="M942" s="17">
        <f t="shared" si="228"/>
        <v>71.489465047182904</v>
      </c>
      <c r="N942" s="18">
        <f t="shared" si="229"/>
        <v>45.310534952817093</v>
      </c>
      <c r="O942" s="21">
        <f t="shared" si="236"/>
        <v>44.861403162994705</v>
      </c>
      <c r="P942" s="22">
        <f t="shared" si="237"/>
        <v>0.44913178982238833</v>
      </c>
      <c r="Q942" s="17">
        <f t="shared" si="230"/>
        <v>114.31664064680017</v>
      </c>
      <c r="R942" s="18">
        <f t="shared" si="231"/>
        <v>2.4833593531998304</v>
      </c>
      <c r="S942" s="21">
        <f t="shared" si="238"/>
        <v>2.3814270020555739</v>
      </c>
      <c r="T942" s="22">
        <f t="shared" si="239"/>
        <v>0.10193235114425647</v>
      </c>
    </row>
    <row r="943" spans="1:20" x14ac:dyDescent="0.25">
      <c r="A943">
        <v>1589</v>
      </c>
      <c r="B943" t="s">
        <v>929</v>
      </c>
      <c r="C943" s="8">
        <v>199.01990000000001</v>
      </c>
      <c r="D943" s="8">
        <v>114.83</v>
      </c>
      <c r="E943" s="17">
        <f t="shared" si="224"/>
        <v>204.57740113984369</v>
      </c>
      <c r="F943" s="18">
        <f t="shared" si="225"/>
        <v>-89.747401139843689</v>
      </c>
      <c r="G943" s="21">
        <f t="shared" si="232"/>
        <v>-87.949977336259892</v>
      </c>
      <c r="H943" s="22">
        <f t="shared" si="233"/>
        <v>-1.7974238035837971</v>
      </c>
      <c r="I943" s="17">
        <f t="shared" si="226"/>
        <v>142.95761523776594</v>
      </c>
      <c r="J943" s="18">
        <f t="shared" si="227"/>
        <v>-28.127615237765937</v>
      </c>
      <c r="K943" s="21">
        <f t="shared" si="234"/>
        <v>-26.879274599809563</v>
      </c>
      <c r="L943" s="22">
        <f t="shared" si="235"/>
        <v>-1.2483406379563746</v>
      </c>
      <c r="M943" s="17">
        <f t="shared" si="228"/>
        <v>70.103158156648306</v>
      </c>
      <c r="N943" s="18">
        <f t="shared" si="229"/>
        <v>44.726841843351693</v>
      </c>
      <c r="O943" s="21">
        <f t="shared" si="236"/>
        <v>45.310534952817093</v>
      </c>
      <c r="P943" s="22">
        <f t="shared" si="237"/>
        <v>-0.58369310946540054</v>
      </c>
      <c r="Q943" s="17">
        <f t="shared" si="230"/>
        <v>113.45400727029151</v>
      </c>
      <c r="R943" s="18">
        <f t="shared" si="231"/>
        <v>1.3759927297084857</v>
      </c>
      <c r="S943" s="21">
        <f t="shared" si="238"/>
        <v>2.4833593531998304</v>
      </c>
      <c r="T943" s="22">
        <f t="shared" si="239"/>
        <v>-1.1073666234913446</v>
      </c>
    </row>
    <row r="944" spans="1:20" x14ac:dyDescent="0.25">
      <c r="A944">
        <v>1588</v>
      </c>
      <c r="B944" t="s">
        <v>930</v>
      </c>
      <c r="C944" s="8">
        <v>201.63</v>
      </c>
      <c r="D944" s="8">
        <v>116.7</v>
      </c>
      <c r="E944" s="17">
        <f t="shared" si="224"/>
        <v>204.82219279805025</v>
      </c>
      <c r="F944" s="18">
        <f t="shared" si="225"/>
        <v>-88.12219279805025</v>
      </c>
      <c r="G944" s="21">
        <f t="shared" si="232"/>
        <v>-89.747401139843689</v>
      </c>
      <c r="H944" s="22">
        <f t="shared" si="233"/>
        <v>1.6252083417934386</v>
      </c>
      <c r="I944" s="17">
        <f t="shared" si="226"/>
        <v>143.98125694249399</v>
      </c>
      <c r="J944" s="18">
        <f t="shared" si="227"/>
        <v>-27.281256942493982</v>
      </c>
      <c r="K944" s="21">
        <f t="shared" si="234"/>
        <v>-28.127615237765937</v>
      </c>
      <c r="L944" s="22">
        <f t="shared" si="235"/>
        <v>0.84635829527195483</v>
      </c>
      <c r="M944" s="17">
        <f t="shared" si="228"/>
        <v>72.06957281616917</v>
      </c>
      <c r="N944" s="18">
        <f t="shared" si="229"/>
        <v>44.630427183830832</v>
      </c>
      <c r="O944" s="21">
        <f t="shared" si="236"/>
        <v>44.726841843351693</v>
      </c>
      <c r="P944" s="22">
        <f t="shared" si="237"/>
        <v>-9.6414659520860369E-2</v>
      </c>
      <c r="Q944" s="17">
        <f t="shared" si="230"/>
        <v>114.67761434383384</v>
      </c>
      <c r="R944" s="18">
        <f t="shared" si="231"/>
        <v>2.0223856561661648</v>
      </c>
      <c r="S944" s="21">
        <f t="shared" si="238"/>
        <v>1.3759927297084857</v>
      </c>
      <c r="T944" s="22">
        <f t="shared" si="239"/>
        <v>0.6463929264576791</v>
      </c>
    </row>
    <row r="945" spans="1:20" x14ac:dyDescent="0.25">
      <c r="A945">
        <v>1587</v>
      </c>
      <c r="B945" t="s">
        <v>931</v>
      </c>
      <c r="C945" s="8">
        <v>202.05500000000001</v>
      </c>
      <c r="D945" s="8">
        <v>116.21</v>
      </c>
      <c r="E945" s="17">
        <f t="shared" si="224"/>
        <v>204.86205198150597</v>
      </c>
      <c r="F945" s="18">
        <f t="shared" si="225"/>
        <v>-88.652051981505977</v>
      </c>
      <c r="G945" s="21">
        <f t="shared" si="232"/>
        <v>-88.12219279805025</v>
      </c>
      <c r="H945" s="22">
        <f t="shared" si="233"/>
        <v>-0.52985918345572713</v>
      </c>
      <c r="I945" s="17">
        <f t="shared" si="226"/>
        <v>144.14793550826136</v>
      </c>
      <c r="J945" s="18">
        <f t="shared" si="227"/>
        <v>-27.937935508261361</v>
      </c>
      <c r="K945" s="21">
        <f t="shared" si="234"/>
        <v>-27.281256942493982</v>
      </c>
      <c r="L945" s="22">
        <f t="shared" si="235"/>
        <v>-0.65667856576737904</v>
      </c>
      <c r="M945" s="17">
        <f t="shared" si="228"/>
        <v>72.389762169181068</v>
      </c>
      <c r="N945" s="18">
        <f t="shared" si="229"/>
        <v>43.820237830818925</v>
      </c>
      <c r="O945" s="21">
        <f t="shared" si="236"/>
        <v>44.630427183830832</v>
      </c>
      <c r="P945" s="22">
        <f t="shared" si="237"/>
        <v>-0.81018935301190709</v>
      </c>
      <c r="Q945" s="17">
        <f t="shared" si="230"/>
        <v>114.87685307271606</v>
      </c>
      <c r="R945" s="18">
        <f t="shared" si="231"/>
        <v>1.3331469272839342</v>
      </c>
      <c r="S945" s="21">
        <f t="shared" si="238"/>
        <v>2.0223856561661648</v>
      </c>
      <c r="T945" s="22">
        <f t="shared" si="239"/>
        <v>-0.68923872888223059</v>
      </c>
    </row>
    <row r="946" spans="1:20" x14ac:dyDescent="0.25">
      <c r="A946">
        <v>1586</v>
      </c>
      <c r="B946" t="s">
        <v>932</v>
      </c>
      <c r="C946" s="8">
        <v>203.08</v>
      </c>
      <c r="D946" s="8">
        <v>115.84</v>
      </c>
      <c r="E946" s="17">
        <f t="shared" si="224"/>
        <v>204.95818295336977</v>
      </c>
      <c r="F946" s="18">
        <f t="shared" si="225"/>
        <v>-89.118182953369768</v>
      </c>
      <c r="G946" s="21">
        <f t="shared" si="232"/>
        <v>-88.652051981505977</v>
      </c>
      <c r="H946" s="22">
        <f t="shared" si="233"/>
        <v>-0.46613097186379093</v>
      </c>
      <c r="I946" s="17">
        <f t="shared" si="226"/>
        <v>144.54992499040623</v>
      </c>
      <c r="J946" s="18">
        <f t="shared" si="227"/>
        <v>-28.709924990406222</v>
      </c>
      <c r="K946" s="21">
        <f t="shared" si="234"/>
        <v>-27.937935508261361</v>
      </c>
      <c r="L946" s="22">
        <f t="shared" si="235"/>
        <v>-0.77198948214486052</v>
      </c>
      <c r="M946" s="17">
        <f t="shared" si="228"/>
        <v>73.16198354997448</v>
      </c>
      <c r="N946" s="18">
        <f t="shared" si="229"/>
        <v>42.678016450025524</v>
      </c>
      <c r="O946" s="21">
        <f t="shared" si="236"/>
        <v>43.820237830818925</v>
      </c>
      <c r="P946" s="22">
        <f t="shared" si="237"/>
        <v>-1.1422213807934014</v>
      </c>
      <c r="Q946" s="17">
        <f t="shared" si="230"/>
        <v>115.35737000707907</v>
      </c>
      <c r="R946" s="18">
        <f t="shared" si="231"/>
        <v>0.48262999292093411</v>
      </c>
      <c r="S946" s="21">
        <f t="shared" si="238"/>
        <v>1.3331469272839342</v>
      </c>
      <c r="T946" s="22">
        <f t="shared" si="239"/>
        <v>-0.85051693436300013</v>
      </c>
    </row>
    <row r="947" spans="1:20" x14ac:dyDescent="0.25">
      <c r="A947">
        <v>1585</v>
      </c>
      <c r="B947" t="s">
        <v>933</v>
      </c>
      <c r="C947" s="8">
        <v>206.1</v>
      </c>
      <c r="D947" s="8">
        <v>118.2</v>
      </c>
      <c r="E947" s="17">
        <f t="shared" si="224"/>
        <v>205.24141762169046</v>
      </c>
      <c r="F947" s="18">
        <f t="shared" si="225"/>
        <v>-87.041417621690456</v>
      </c>
      <c r="G947" s="21">
        <f t="shared" si="232"/>
        <v>-89.118182953369768</v>
      </c>
      <c r="H947" s="22">
        <f t="shared" si="233"/>
        <v>2.0767653316793115</v>
      </c>
      <c r="I947" s="17">
        <f t="shared" si="226"/>
        <v>145.73432326950615</v>
      </c>
      <c r="J947" s="18">
        <f t="shared" si="227"/>
        <v>-27.534323269506146</v>
      </c>
      <c r="K947" s="21">
        <f t="shared" si="234"/>
        <v>-28.709924990406222</v>
      </c>
      <c r="L947" s="22">
        <f t="shared" si="235"/>
        <v>1.175601720900076</v>
      </c>
      <c r="M947" s="17">
        <f t="shared" si="228"/>
        <v>75.437211423141434</v>
      </c>
      <c r="N947" s="18">
        <f t="shared" si="229"/>
        <v>42.762788576858568</v>
      </c>
      <c r="O947" s="21">
        <f t="shared" si="236"/>
        <v>42.678016450025524</v>
      </c>
      <c r="P947" s="22">
        <f t="shared" si="237"/>
        <v>8.4772126833044581E-2</v>
      </c>
      <c r="Q947" s="17">
        <f t="shared" si="230"/>
        <v>116.77313697466568</v>
      </c>
      <c r="R947" s="18">
        <f t="shared" si="231"/>
        <v>1.4268630253343275</v>
      </c>
      <c r="S947" s="21">
        <f t="shared" si="238"/>
        <v>0.48262999292093411</v>
      </c>
      <c r="T947" s="22">
        <f t="shared" si="239"/>
        <v>0.9442330324133934</v>
      </c>
    </row>
    <row r="948" spans="1:20" x14ac:dyDescent="0.25">
      <c r="A948">
        <v>1584</v>
      </c>
      <c r="B948" t="s">
        <v>934</v>
      </c>
      <c r="C948" s="8">
        <v>204.97</v>
      </c>
      <c r="D948" s="8">
        <v>118.12</v>
      </c>
      <c r="E948" s="17">
        <f t="shared" si="224"/>
        <v>205.13543908685523</v>
      </c>
      <c r="F948" s="18">
        <f t="shared" si="225"/>
        <v>-87.015439086855224</v>
      </c>
      <c r="G948" s="21">
        <f t="shared" si="232"/>
        <v>-87.041417621690456</v>
      </c>
      <c r="H948" s="22">
        <f t="shared" si="233"/>
        <v>2.5978534835232381E-2</v>
      </c>
      <c r="I948" s="17">
        <f t="shared" si="226"/>
        <v>145.29115437699528</v>
      </c>
      <c r="J948" s="18">
        <f t="shared" si="227"/>
        <v>-27.171154376995275</v>
      </c>
      <c r="K948" s="21">
        <f t="shared" si="234"/>
        <v>-27.534323269506146</v>
      </c>
      <c r="L948" s="22">
        <f t="shared" si="235"/>
        <v>0.36316889251087048</v>
      </c>
      <c r="M948" s="17">
        <f t="shared" si="228"/>
        <v>74.585884437486243</v>
      </c>
      <c r="N948" s="18">
        <f t="shared" si="229"/>
        <v>43.534115562513762</v>
      </c>
      <c r="O948" s="21">
        <f t="shared" si="236"/>
        <v>42.762788576858568</v>
      </c>
      <c r="P948" s="22">
        <f t="shared" si="237"/>
        <v>0.7713269856551932</v>
      </c>
      <c r="Q948" s="17">
        <f t="shared" si="230"/>
        <v>116.24339635434353</v>
      </c>
      <c r="R948" s="18">
        <f t="shared" si="231"/>
        <v>1.8766036456564734</v>
      </c>
      <c r="S948" s="21">
        <f t="shared" si="238"/>
        <v>1.4268630253343275</v>
      </c>
      <c r="T948" s="22">
        <f t="shared" si="239"/>
        <v>0.4497406203221459</v>
      </c>
    </row>
    <row r="949" spans="1:20" x14ac:dyDescent="0.25">
      <c r="A949">
        <v>1583</v>
      </c>
      <c r="B949" t="s">
        <v>935</v>
      </c>
      <c r="C949" s="8">
        <v>205.45</v>
      </c>
      <c r="D949" s="8">
        <v>119.26</v>
      </c>
      <c r="E949" s="17">
        <f t="shared" si="224"/>
        <v>205.18045651758172</v>
      </c>
      <c r="F949" s="18">
        <f t="shared" si="225"/>
        <v>-85.920456517581712</v>
      </c>
      <c r="G949" s="21">
        <f t="shared" si="232"/>
        <v>-87.015439086855224</v>
      </c>
      <c r="H949" s="22">
        <f t="shared" si="233"/>
        <v>1.0949825692735118</v>
      </c>
      <c r="I949" s="17">
        <f t="shared" si="226"/>
        <v>145.47940311009722</v>
      </c>
      <c r="J949" s="18">
        <f t="shared" si="227"/>
        <v>-26.219403110097218</v>
      </c>
      <c r="K949" s="21">
        <f t="shared" si="234"/>
        <v>-27.171154376995275</v>
      </c>
      <c r="L949" s="22">
        <f t="shared" si="235"/>
        <v>0.95175126689805722</v>
      </c>
      <c r="M949" s="17">
        <f t="shared" si="228"/>
        <v>74.947510059711448</v>
      </c>
      <c r="N949" s="18">
        <f t="shared" si="229"/>
        <v>44.312489940288557</v>
      </c>
      <c r="O949" s="21">
        <f t="shared" si="236"/>
        <v>43.534115562513762</v>
      </c>
      <c r="P949" s="22">
        <f t="shared" si="237"/>
        <v>0.77837437777479579</v>
      </c>
      <c r="Q949" s="17">
        <f t="shared" si="230"/>
        <v>116.46841891872816</v>
      </c>
      <c r="R949" s="18">
        <f t="shared" si="231"/>
        <v>2.7915810812718433</v>
      </c>
      <c r="S949" s="21">
        <f t="shared" si="238"/>
        <v>1.8766036456564734</v>
      </c>
      <c r="T949" s="22">
        <f t="shared" si="239"/>
        <v>0.91497743561536993</v>
      </c>
    </row>
    <row r="950" spans="1:20" x14ac:dyDescent="0.25">
      <c r="A950">
        <v>1582</v>
      </c>
      <c r="B950" t="s">
        <v>936</v>
      </c>
      <c r="C950" s="8">
        <v>202.74</v>
      </c>
      <c r="D950" s="8">
        <v>118.69</v>
      </c>
      <c r="E950" s="17">
        <f t="shared" si="224"/>
        <v>204.92629560660521</v>
      </c>
      <c r="F950" s="18">
        <f t="shared" si="225"/>
        <v>-86.236295606605211</v>
      </c>
      <c r="G950" s="21">
        <f t="shared" si="232"/>
        <v>-85.920456517581712</v>
      </c>
      <c r="H950" s="22">
        <f t="shared" si="233"/>
        <v>-0.31583908902349833</v>
      </c>
      <c r="I950" s="17">
        <f t="shared" si="226"/>
        <v>144.41658213779232</v>
      </c>
      <c r="J950" s="18">
        <f t="shared" si="227"/>
        <v>-25.72658213779232</v>
      </c>
      <c r="K950" s="21">
        <f t="shared" si="234"/>
        <v>-26.219403110097218</v>
      </c>
      <c r="L950" s="22">
        <f t="shared" si="235"/>
        <v>0.49282097230489796</v>
      </c>
      <c r="M950" s="17">
        <f t="shared" si="228"/>
        <v>72.905832067564972</v>
      </c>
      <c r="N950" s="18">
        <f t="shared" si="229"/>
        <v>45.784167932435025</v>
      </c>
      <c r="O950" s="21">
        <f t="shared" si="236"/>
        <v>44.312489940288557</v>
      </c>
      <c r="P950" s="22">
        <f t="shared" si="237"/>
        <v>1.4716779921464678</v>
      </c>
      <c r="Q950" s="17">
        <f t="shared" si="230"/>
        <v>115.19797902397329</v>
      </c>
      <c r="R950" s="18">
        <f t="shared" si="231"/>
        <v>3.4920209760267085</v>
      </c>
      <c r="S950" s="21">
        <f t="shared" si="238"/>
        <v>2.7915810812718433</v>
      </c>
      <c r="T950" s="22">
        <f t="shared" si="239"/>
        <v>0.70043989475486512</v>
      </c>
    </row>
    <row r="951" spans="1:20" x14ac:dyDescent="0.25">
      <c r="A951">
        <v>1581</v>
      </c>
      <c r="B951" t="s">
        <v>937</v>
      </c>
      <c r="C951" s="8">
        <v>200.14</v>
      </c>
      <c r="D951" s="8">
        <v>116.69</v>
      </c>
      <c r="E951" s="17">
        <f t="shared" si="224"/>
        <v>204.68245119017018</v>
      </c>
      <c r="F951" s="18">
        <f t="shared" si="225"/>
        <v>-87.992451190170186</v>
      </c>
      <c r="G951" s="21">
        <f t="shared" si="232"/>
        <v>-86.236295606605211</v>
      </c>
      <c r="H951" s="22">
        <f t="shared" si="233"/>
        <v>-1.7561555835649756</v>
      </c>
      <c r="I951" s="17">
        <f t="shared" si="226"/>
        <v>143.39690150015662</v>
      </c>
      <c r="J951" s="18">
        <f t="shared" si="227"/>
        <v>-26.706901500156619</v>
      </c>
      <c r="K951" s="21">
        <f t="shared" si="234"/>
        <v>-25.72658213779232</v>
      </c>
      <c r="L951" s="22">
        <f t="shared" si="235"/>
        <v>-0.98031936236429829</v>
      </c>
      <c r="M951" s="17">
        <f t="shared" si="228"/>
        <v>70.947026613845054</v>
      </c>
      <c r="N951" s="18">
        <f t="shared" si="229"/>
        <v>45.742973386154944</v>
      </c>
      <c r="O951" s="21">
        <f t="shared" si="236"/>
        <v>45.784167932435025</v>
      </c>
      <c r="P951" s="22">
        <f t="shared" si="237"/>
        <v>-4.1194546280081568E-2</v>
      </c>
      <c r="Q951" s="17">
        <f t="shared" si="230"/>
        <v>113.97910680022322</v>
      </c>
      <c r="R951" s="18">
        <f t="shared" si="231"/>
        <v>2.7108931997767769</v>
      </c>
      <c r="S951" s="21">
        <f t="shared" si="238"/>
        <v>3.4920209760267085</v>
      </c>
      <c r="T951" s="22">
        <f t="shared" si="239"/>
        <v>-0.78112777624993157</v>
      </c>
    </row>
    <row r="952" spans="1:20" x14ac:dyDescent="0.25">
      <c r="A952">
        <v>1580</v>
      </c>
      <c r="B952" t="s">
        <v>938</v>
      </c>
      <c r="C952" s="8">
        <v>201.99019999999999</v>
      </c>
      <c r="D952" s="8">
        <v>118.3</v>
      </c>
      <c r="E952" s="17">
        <f t="shared" si="224"/>
        <v>204.8559746283579</v>
      </c>
      <c r="F952" s="18">
        <f t="shared" si="225"/>
        <v>-86.555974628357902</v>
      </c>
      <c r="G952" s="21">
        <f t="shared" si="232"/>
        <v>-87.992451190170186</v>
      </c>
      <c r="H952" s="22">
        <f t="shared" si="233"/>
        <v>1.4364765618122846</v>
      </c>
      <c r="I952" s="17">
        <f t="shared" si="226"/>
        <v>144.12252192929259</v>
      </c>
      <c r="J952" s="18">
        <f t="shared" si="227"/>
        <v>-25.822521929292591</v>
      </c>
      <c r="K952" s="21">
        <f t="shared" si="234"/>
        <v>-26.706901500156619</v>
      </c>
      <c r="L952" s="22">
        <f t="shared" si="235"/>
        <v>0.88437957086402719</v>
      </c>
      <c r="M952" s="17">
        <f t="shared" si="228"/>
        <v>72.340942710180656</v>
      </c>
      <c r="N952" s="18">
        <f t="shared" si="229"/>
        <v>45.959057289819341</v>
      </c>
      <c r="O952" s="21">
        <f t="shared" si="236"/>
        <v>45.742973386154944</v>
      </c>
      <c r="P952" s="22">
        <f t="shared" si="237"/>
        <v>0.21608390366439778</v>
      </c>
      <c r="Q952" s="17">
        <f t="shared" si="230"/>
        <v>114.84647502652413</v>
      </c>
      <c r="R952" s="18">
        <f t="shared" si="231"/>
        <v>3.4535249734758651</v>
      </c>
      <c r="S952" s="21">
        <f t="shared" si="238"/>
        <v>2.7108931997767769</v>
      </c>
      <c r="T952" s="22">
        <f t="shared" si="239"/>
        <v>0.74263177369908817</v>
      </c>
    </row>
    <row r="953" spans="1:20" x14ac:dyDescent="0.25">
      <c r="A953">
        <v>1579</v>
      </c>
      <c r="B953" t="s">
        <v>939</v>
      </c>
      <c r="C953" s="8">
        <v>199.45</v>
      </c>
      <c r="D953" s="8">
        <v>115.7</v>
      </c>
      <c r="E953" s="17">
        <f t="shared" si="224"/>
        <v>204.61773863350089</v>
      </c>
      <c r="F953" s="18">
        <f t="shared" si="225"/>
        <v>-88.917738633500889</v>
      </c>
      <c r="G953" s="21">
        <f t="shared" si="232"/>
        <v>-86.555974628357902</v>
      </c>
      <c r="H953" s="22">
        <f t="shared" si="233"/>
        <v>-2.3617640051429873</v>
      </c>
      <c r="I953" s="17">
        <f t="shared" si="226"/>
        <v>143.12629394632251</v>
      </c>
      <c r="J953" s="18">
        <f t="shared" si="227"/>
        <v>-27.426293946322502</v>
      </c>
      <c r="K953" s="21">
        <f t="shared" si="234"/>
        <v>-25.822521929292591</v>
      </c>
      <c r="L953" s="22">
        <f t="shared" si="235"/>
        <v>-1.603772017029911</v>
      </c>
      <c r="M953" s="17">
        <f t="shared" si="228"/>
        <v>70.427189781896317</v>
      </c>
      <c r="N953" s="18">
        <f t="shared" si="229"/>
        <v>45.272810218103686</v>
      </c>
      <c r="O953" s="21">
        <f t="shared" si="236"/>
        <v>45.959057289819341</v>
      </c>
      <c r="P953" s="22">
        <f t="shared" si="237"/>
        <v>-0.68624707171565547</v>
      </c>
      <c r="Q953" s="17">
        <f t="shared" si="230"/>
        <v>113.65563686392031</v>
      </c>
      <c r="R953" s="18">
        <f t="shared" si="231"/>
        <v>2.0443631360796957</v>
      </c>
      <c r="S953" s="21">
        <f t="shared" si="238"/>
        <v>3.4535249734758651</v>
      </c>
      <c r="T953" s="22">
        <f t="shared" si="239"/>
        <v>-1.4091618373961694</v>
      </c>
    </row>
    <row r="954" spans="1:20" x14ac:dyDescent="0.25">
      <c r="A954">
        <v>1578</v>
      </c>
      <c r="B954" t="s">
        <v>940</v>
      </c>
      <c r="C954" s="8">
        <v>201.92</v>
      </c>
      <c r="D954" s="8">
        <v>116.76</v>
      </c>
      <c r="E954" s="17">
        <f t="shared" si="224"/>
        <v>204.84939082911416</v>
      </c>
      <c r="F954" s="18">
        <f t="shared" si="225"/>
        <v>-88.089390829114151</v>
      </c>
      <c r="G954" s="21">
        <f t="shared" si="232"/>
        <v>-88.917738633500889</v>
      </c>
      <c r="H954" s="22">
        <f t="shared" si="233"/>
        <v>0.82834780438673761</v>
      </c>
      <c r="I954" s="17">
        <f t="shared" si="226"/>
        <v>144.09499055207644</v>
      </c>
      <c r="J954" s="18">
        <f t="shared" si="227"/>
        <v>-27.334990552076434</v>
      </c>
      <c r="K954" s="21">
        <f t="shared" si="234"/>
        <v>-27.426293946322502</v>
      </c>
      <c r="L954" s="22">
        <f t="shared" si="235"/>
        <v>9.1303394246068592E-2</v>
      </c>
      <c r="M954" s="17">
        <f t="shared" si="228"/>
        <v>72.288054962930204</v>
      </c>
      <c r="N954" s="18">
        <f t="shared" si="229"/>
        <v>44.471945037069801</v>
      </c>
      <c r="O954" s="21">
        <f t="shared" si="236"/>
        <v>45.272810218103686</v>
      </c>
      <c r="P954" s="22">
        <f t="shared" si="237"/>
        <v>-0.80086518103388471</v>
      </c>
      <c r="Q954" s="17">
        <f t="shared" si="230"/>
        <v>114.81356547648288</v>
      </c>
      <c r="R954" s="18">
        <f t="shared" si="231"/>
        <v>1.9464345235171265</v>
      </c>
      <c r="S954" s="21">
        <f t="shared" si="238"/>
        <v>2.0443631360796957</v>
      </c>
      <c r="T954" s="22">
        <f t="shared" si="239"/>
        <v>-9.7928612562569128E-2</v>
      </c>
    </row>
    <row r="955" spans="1:20" x14ac:dyDescent="0.25">
      <c r="A955">
        <v>1577</v>
      </c>
      <c r="B955" t="s">
        <v>941</v>
      </c>
      <c r="C955" s="8">
        <v>204.84</v>
      </c>
      <c r="D955" s="8">
        <v>118.85</v>
      </c>
      <c r="E955" s="17">
        <f t="shared" si="224"/>
        <v>205.1232468660335</v>
      </c>
      <c r="F955" s="18">
        <f t="shared" si="225"/>
        <v>-86.273246866033503</v>
      </c>
      <c r="G955" s="21">
        <f t="shared" si="232"/>
        <v>-88.089390829114151</v>
      </c>
      <c r="H955" s="22">
        <f t="shared" si="233"/>
        <v>1.8161439630806484</v>
      </c>
      <c r="I955" s="17">
        <f t="shared" si="226"/>
        <v>145.24017034511348</v>
      </c>
      <c r="J955" s="18">
        <f t="shared" si="227"/>
        <v>-26.390170345113489</v>
      </c>
      <c r="K955" s="21">
        <f t="shared" si="234"/>
        <v>-27.334990552076434</v>
      </c>
      <c r="L955" s="22">
        <f t="shared" si="235"/>
        <v>0.94482020696294455</v>
      </c>
      <c r="M955" s="17">
        <f t="shared" si="228"/>
        <v>74.48794416480024</v>
      </c>
      <c r="N955" s="18">
        <f t="shared" si="229"/>
        <v>44.362055835199754</v>
      </c>
      <c r="O955" s="21">
        <f t="shared" si="236"/>
        <v>44.471945037069801</v>
      </c>
      <c r="P955" s="22">
        <f t="shared" si="237"/>
        <v>-0.1098892018700468</v>
      </c>
      <c r="Q955" s="17">
        <f t="shared" si="230"/>
        <v>116.18245274315603</v>
      </c>
      <c r="R955" s="18">
        <f t="shared" si="231"/>
        <v>2.6675472568439602</v>
      </c>
      <c r="S955" s="21">
        <f t="shared" si="238"/>
        <v>1.9464345235171265</v>
      </c>
      <c r="T955" s="22">
        <f t="shared" si="239"/>
        <v>0.72111273332683368</v>
      </c>
    </row>
    <row r="956" spans="1:20" x14ac:dyDescent="0.25">
      <c r="A956">
        <v>1576</v>
      </c>
      <c r="B956" t="s">
        <v>942</v>
      </c>
      <c r="C956" s="8">
        <v>204.06</v>
      </c>
      <c r="D956" s="8">
        <v>118.41</v>
      </c>
      <c r="E956" s="17">
        <f t="shared" si="224"/>
        <v>205.05009354110297</v>
      </c>
      <c r="F956" s="18">
        <f t="shared" si="225"/>
        <v>-86.640093541102971</v>
      </c>
      <c r="G956" s="21">
        <f t="shared" si="232"/>
        <v>-86.273246866033503</v>
      </c>
      <c r="H956" s="22">
        <f t="shared" si="233"/>
        <v>-0.36684667506946766</v>
      </c>
      <c r="I956" s="17">
        <f t="shared" si="226"/>
        <v>144.93426615382276</v>
      </c>
      <c r="J956" s="18">
        <f t="shared" si="227"/>
        <v>-26.524266153822765</v>
      </c>
      <c r="K956" s="21">
        <f t="shared" si="234"/>
        <v>-26.390170345113489</v>
      </c>
      <c r="L956" s="22">
        <f t="shared" si="235"/>
        <v>-0.13409580870927584</v>
      </c>
      <c r="M956" s="17">
        <f t="shared" si="228"/>
        <v>73.900302528684279</v>
      </c>
      <c r="N956" s="18">
        <f t="shared" si="229"/>
        <v>44.509697471315718</v>
      </c>
      <c r="O956" s="21">
        <f t="shared" si="236"/>
        <v>44.362055835199754</v>
      </c>
      <c r="P956" s="22">
        <f t="shared" si="237"/>
        <v>0.14764163611596359</v>
      </c>
      <c r="Q956" s="17">
        <f t="shared" si="230"/>
        <v>115.81679107603101</v>
      </c>
      <c r="R956" s="18">
        <f t="shared" si="231"/>
        <v>2.5932089239689873</v>
      </c>
      <c r="S956" s="21">
        <f t="shared" si="238"/>
        <v>2.6675472568439602</v>
      </c>
      <c r="T956" s="22">
        <f t="shared" si="239"/>
        <v>-7.4338332874972934E-2</v>
      </c>
    </row>
    <row r="957" spans="1:20" x14ac:dyDescent="0.25">
      <c r="A957">
        <v>1575</v>
      </c>
      <c r="B957" t="s">
        <v>943</v>
      </c>
      <c r="C957" s="8">
        <v>206.12</v>
      </c>
      <c r="D957" s="8">
        <v>119.94</v>
      </c>
      <c r="E957" s="17">
        <f t="shared" si="224"/>
        <v>205.24329334797073</v>
      </c>
      <c r="F957" s="18">
        <f t="shared" si="225"/>
        <v>-85.303293347970737</v>
      </c>
      <c r="G957" s="21">
        <f t="shared" si="232"/>
        <v>-86.640093541102971</v>
      </c>
      <c r="H957" s="22">
        <f t="shared" si="233"/>
        <v>1.336800193132234</v>
      </c>
      <c r="I957" s="17">
        <f t="shared" si="226"/>
        <v>145.74216696671874</v>
      </c>
      <c r="J957" s="18">
        <f t="shared" si="227"/>
        <v>-25.802166966718744</v>
      </c>
      <c r="K957" s="21">
        <f t="shared" si="234"/>
        <v>-26.524266153822765</v>
      </c>
      <c r="L957" s="22">
        <f t="shared" si="235"/>
        <v>0.72209918710402121</v>
      </c>
      <c r="M957" s="17">
        <f t="shared" si="228"/>
        <v>75.452279157400824</v>
      </c>
      <c r="N957" s="18">
        <f t="shared" si="229"/>
        <v>44.487720842599174</v>
      </c>
      <c r="O957" s="21">
        <f t="shared" si="236"/>
        <v>44.509697471315718</v>
      </c>
      <c r="P957" s="22">
        <f t="shared" si="237"/>
        <v>-2.1976628716544155E-2</v>
      </c>
      <c r="Q957" s="17">
        <f t="shared" si="230"/>
        <v>116.78251291484837</v>
      </c>
      <c r="R957" s="18">
        <f t="shared" si="231"/>
        <v>3.1574870851516295</v>
      </c>
      <c r="S957" s="21">
        <f t="shared" si="238"/>
        <v>2.5932089239689873</v>
      </c>
      <c r="T957" s="22">
        <f t="shared" si="239"/>
        <v>0.56427816118264218</v>
      </c>
    </row>
    <row r="958" spans="1:20" x14ac:dyDescent="0.25">
      <c r="A958">
        <v>1574</v>
      </c>
      <c r="B958" t="s">
        <v>944</v>
      </c>
      <c r="C958" s="8">
        <v>205.55</v>
      </c>
      <c r="D958" s="8">
        <v>119.81</v>
      </c>
      <c r="E958" s="17">
        <f t="shared" si="224"/>
        <v>205.18983514898306</v>
      </c>
      <c r="F958" s="18">
        <f t="shared" si="225"/>
        <v>-85.379835148983062</v>
      </c>
      <c r="G958" s="21">
        <f t="shared" si="232"/>
        <v>-85.303293347970737</v>
      </c>
      <c r="H958" s="22">
        <f t="shared" si="233"/>
        <v>-7.654180101232555E-2</v>
      </c>
      <c r="I958" s="17">
        <f t="shared" si="226"/>
        <v>145.51862159616016</v>
      </c>
      <c r="J958" s="18">
        <f t="shared" si="227"/>
        <v>-25.708621596160157</v>
      </c>
      <c r="K958" s="21">
        <f t="shared" si="234"/>
        <v>-25.802166966718744</v>
      </c>
      <c r="L958" s="22">
        <f t="shared" si="235"/>
        <v>9.3545370558587138E-2</v>
      </c>
      <c r="M958" s="17">
        <f t="shared" si="228"/>
        <v>75.022848731008395</v>
      </c>
      <c r="N958" s="18">
        <f t="shared" si="229"/>
        <v>44.787151268991607</v>
      </c>
      <c r="O958" s="21">
        <f t="shared" si="236"/>
        <v>44.487720842599174</v>
      </c>
      <c r="P958" s="22">
        <f t="shared" si="237"/>
        <v>0.29943042639243345</v>
      </c>
      <c r="Q958" s="17">
        <f t="shared" si="230"/>
        <v>116.51529861964163</v>
      </c>
      <c r="R958" s="18">
        <f t="shared" si="231"/>
        <v>3.2947013803583758</v>
      </c>
      <c r="S958" s="21">
        <f t="shared" si="238"/>
        <v>3.1574870851516295</v>
      </c>
      <c r="T958" s="22">
        <f t="shared" si="239"/>
        <v>0.13721429520674633</v>
      </c>
    </row>
    <row r="959" spans="1:20" x14ac:dyDescent="0.25">
      <c r="A959">
        <v>1573</v>
      </c>
      <c r="B959" t="s">
        <v>945</v>
      </c>
      <c r="C959" s="8">
        <v>204.63</v>
      </c>
      <c r="D959" s="8">
        <v>118.86</v>
      </c>
      <c r="E959" s="17">
        <f t="shared" si="224"/>
        <v>205.10355174009067</v>
      </c>
      <c r="F959" s="18">
        <f t="shared" si="225"/>
        <v>-86.243551740090666</v>
      </c>
      <c r="G959" s="21">
        <f t="shared" si="232"/>
        <v>-85.379835148983062</v>
      </c>
      <c r="H959" s="22">
        <f t="shared" si="233"/>
        <v>-0.8637165911076039</v>
      </c>
      <c r="I959" s="17">
        <f t="shared" si="226"/>
        <v>145.15781152438137</v>
      </c>
      <c r="J959" s="18">
        <f t="shared" si="227"/>
        <v>-26.297811524381373</v>
      </c>
      <c r="K959" s="21">
        <f t="shared" si="234"/>
        <v>-25.708621596160157</v>
      </c>
      <c r="L959" s="22">
        <f t="shared" si="235"/>
        <v>-0.58918992822121652</v>
      </c>
      <c r="M959" s="17">
        <f t="shared" si="228"/>
        <v>74.329732955076707</v>
      </c>
      <c r="N959" s="18">
        <f t="shared" si="229"/>
        <v>44.530267044923292</v>
      </c>
      <c r="O959" s="21">
        <f t="shared" si="236"/>
        <v>44.787151268991607</v>
      </c>
      <c r="P959" s="22">
        <f t="shared" si="237"/>
        <v>-0.25688422406831535</v>
      </c>
      <c r="Q959" s="17">
        <f t="shared" si="230"/>
        <v>116.08400537123775</v>
      </c>
      <c r="R959" s="18">
        <f t="shared" si="231"/>
        <v>2.7759946287622483</v>
      </c>
      <c r="S959" s="21">
        <f t="shared" si="238"/>
        <v>3.2947013803583758</v>
      </c>
      <c r="T959" s="22">
        <f t="shared" si="239"/>
        <v>-0.51870675159612745</v>
      </c>
    </row>
    <row r="960" spans="1:20" x14ac:dyDescent="0.25">
      <c r="A960">
        <v>1572</v>
      </c>
      <c r="B960" t="s">
        <v>946</v>
      </c>
      <c r="C960" s="8">
        <v>206.81</v>
      </c>
      <c r="D960" s="8">
        <v>119.62</v>
      </c>
      <c r="E960" s="17">
        <f t="shared" si="224"/>
        <v>205.30800590464003</v>
      </c>
      <c r="F960" s="18">
        <f t="shared" si="225"/>
        <v>-85.688005904640022</v>
      </c>
      <c r="G960" s="21">
        <f t="shared" si="232"/>
        <v>-86.243551740090666</v>
      </c>
      <c r="H960" s="22">
        <f t="shared" si="233"/>
        <v>0.55554583545064418</v>
      </c>
      <c r="I960" s="17">
        <f t="shared" si="226"/>
        <v>146.01277452055285</v>
      </c>
      <c r="J960" s="18">
        <f t="shared" si="227"/>
        <v>-26.392774520552848</v>
      </c>
      <c r="K960" s="21">
        <f t="shared" si="234"/>
        <v>-26.297811524381373</v>
      </c>
      <c r="L960" s="22">
        <f t="shared" si="235"/>
        <v>-9.4962996171474856E-2</v>
      </c>
      <c r="M960" s="17">
        <f t="shared" si="228"/>
        <v>75.972115989349561</v>
      </c>
      <c r="N960" s="18">
        <f t="shared" si="229"/>
        <v>43.647884010650444</v>
      </c>
      <c r="O960" s="21">
        <f t="shared" si="236"/>
        <v>44.530267044923292</v>
      </c>
      <c r="P960" s="22">
        <f t="shared" si="237"/>
        <v>-0.88238303427284848</v>
      </c>
      <c r="Q960" s="17">
        <f t="shared" si="230"/>
        <v>117.10598285115127</v>
      </c>
      <c r="R960" s="18">
        <f t="shared" si="231"/>
        <v>2.5140171488487368</v>
      </c>
      <c r="S960" s="21">
        <f t="shared" si="238"/>
        <v>2.7759946287622483</v>
      </c>
      <c r="T960" s="22">
        <f t="shared" si="239"/>
        <v>-0.2619774799135115</v>
      </c>
    </row>
    <row r="961" spans="1:20" x14ac:dyDescent="0.25">
      <c r="A961">
        <v>1571</v>
      </c>
      <c r="B961" t="s">
        <v>947</v>
      </c>
      <c r="C961" s="8">
        <v>206.93</v>
      </c>
      <c r="D961" s="8">
        <v>119.45</v>
      </c>
      <c r="E961" s="17">
        <f t="shared" si="224"/>
        <v>205.31926026232165</v>
      </c>
      <c r="F961" s="18">
        <f t="shared" si="225"/>
        <v>-85.869260262321646</v>
      </c>
      <c r="G961" s="21">
        <f t="shared" si="232"/>
        <v>-85.688005904640022</v>
      </c>
      <c r="H961" s="22">
        <f t="shared" si="233"/>
        <v>-0.1812543576816239</v>
      </c>
      <c r="I961" s="17">
        <f t="shared" si="226"/>
        <v>146.05983670382835</v>
      </c>
      <c r="J961" s="18">
        <f t="shared" si="227"/>
        <v>-26.60983670382835</v>
      </c>
      <c r="K961" s="21">
        <f t="shared" si="234"/>
        <v>-26.392774520552848</v>
      </c>
      <c r="L961" s="22">
        <f t="shared" si="235"/>
        <v>-0.21706218327550175</v>
      </c>
      <c r="M961" s="17">
        <f t="shared" si="228"/>
        <v>76.062522394905869</v>
      </c>
      <c r="N961" s="18">
        <f t="shared" si="229"/>
        <v>43.387477605094134</v>
      </c>
      <c r="O961" s="21">
        <f t="shared" si="236"/>
        <v>43.647884010650444</v>
      </c>
      <c r="P961" s="22">
        <f t="shared" si="237"/>
        <v>-0.26040640555631001</v>
      </c>
      <c r="Q961" s="17">
        <f t="shared" si="230"/>
        <v>117.16223849224744</v>
      </c>
      <c r="R961" s="18">
        <f t="shared" si="231"/>
        <v>2.2877615077525633</v>
      </c>
      <c r="S961" s="21">
        <f t="shared" si="238"/>
        <v>2.5140171488487368</v>
      </c>
      <c r="T961" s="22">
        <f t="shared" si="239"/>
        <v>-0.22625564109617358</v>
      </c>
    </row>
    <row r="962" spans="1:20" x14ac:dyDescent="0.25">
      <c r="A962">
        <v>1570</v>
      </c>
      <c r="B962" t="s">
        <v>948</v>
      </c>
      <c r="C962" s="8">
        <v>208.92</v>
      </c>
      <c r="D962" s="8">
        <v>120.81</v>
      </c>
      <c r="E962" s="17">
        <f t="shared" si="224"/>
        <v>205.50589502720845</v>
      </c>
      <c r="F962" s="18">
        <f t="shared" si="225"/>
        <v>-84.695895027208451</v>
      </c>
      <c r="G962" s="21">
        <f t="shared" si="232"/>
        <v>-85.869260262321646</v>
      </c>
      <c r="H962" s="22">
        <f t="shared" si="233"/>
        <v>1.1733652351131951</v>
      </c>
      <c r="I962" s="17">
        <f t="shared" si="226"/>
        <v>146.84028457648029</v>
      </c>
      <c r="J962" s="18">
        <f t="shared" si="227"/>
        <v>-26.030284576480284</v>
      </c>
      <c r="K962" s="21">
        <f t="shared" si="234"/>
        <v>-26.60983670382835</v>
      </c>
      <c r="L962" s="22">
        <f t="shared" si="235"/>
        <v>0.57955212734806594</v>
      </c>
      <c r="M962" s="17">
        <f t="shared" si="228"/>
        <v>77.561761953714523</v>
      </c>
      <c r="N962" s="18">
        <f t="shared" si="229"/>
        <v>43.248238046285479</v>
      </c>
      <c r="O962" s="21">
        <f t="shared" si="236"/>
        <v>43.387477605094134</v>
      </c>
      <c r="P962" s="22">
        <f t="shared" si="237"/>
        <v>-0.13923955880865435</v>
      </c>
      <c r="Q962" s="17">
        <f t="shared" si="230"/>
        <v>118.09514454042535</v>
      </c>
      <c r="R962" s="18">
        <f t="shared" si="231"/>
        <v>2.7148554595746504</v>
      </c>
      <c r="S962" s="21">
        <f t="shared" si="238"/>
        <v>2.2877615077525633</v>
      </c>
      <c r="T962" s="22">
        <f t="shared" si="239"/>
        <v>0.42709395182208709</v>
      </c>
    </row>
    <row r="963" spans="1:20" x14ac:dyDescent="0.25">
      <c r="A963">
        <v>1569</v>
      </c>
      <c r="B963" t="s">
        <v>949</v>
      </c>
      <c r="C963" s="8">
        <v>209.78</v>
      </c>
      <c r="D963" s="8">
        <v>121.53</v>
      </c>
      <c r="E963" s="17">
        <f t="shared" si="224"/>
        <v>205.58655125726003</v>
      </c>
      <c r="F963" s="18">
        <f t="shared" si="225"/>
        <v>-84.056551257260026</v>
      </c>
      <c r="G963" s="21">
        <f t="shared" si="232"/>
        <v>-84.695895027208451</v>
      </c>
      <c r="H963" s="22">
        <f t="shared" si="233"/>
        <v>0.63934376994842523</v>
      </c>
      <c r="I963" s="17">
        <f t="shared" si="226"/>
        <v>147.17756355662135</v>
      </c>
      <c r="J963" s="18">
        <f t="shared" si="227"/>
        <v>-25.64756355662135</v>
      </c>
      <c r="K963" s="21">
        <f t="shared" si="234"/>
        <v>-26.030284576480284</v>
      </c>
      <c r="L963" s="22">
        <f t="shared" si="235"/>
        <v>0.38272101985893414</v>
      </c>
      <c r="M963" s="17">
        <f t="shared" si="228"/>
        <v>78.209674526868042</v>
      </c>
      <c r="N963" s="18">
        <f t="shared" si="229"/>
        <v>43.320325473131959</v>
      </c>
      <c r="O963" s="21">
        <f t="shared" si="236"/>
        <v>43.248238046285479</v>
      </c>
      <c r="P963" s="22">
        <f t="shared" si="237"/>
        <v>7.208742684647973E-2</v>
      </c>
      <c r="Q963" s="17">
        <f t="shared" si="230"/>
        <v>118.49830996828116</v>
      </c>
      <c r="R963" s="18">
        <f t="shared" si="231"/>
        <v>3.0316900317188384</v>
      </c>
      <c r="S963" s="21">
        <f t="shared" si="238"/>
        <v>2.7148554595746504</v>
      </c>
      <c r="T963" s="22">
        <f t="shared" si="239"/>
        <v>0.31683457214418809</v>
      </c>
    </row>
    <row r="964" spans="1:20" x14ac:dyDescent="0.25">
      <c r="A964">
        <v>1568</v>
      </c>
      <c r="B964" t="s">
        <v>950</v>
      </c>
      <c r="C964" s="8">
        <v>210.11</v>
      </c>
      <c r="D964" s="8">
        <v>121.91</v>
      </c>
      <c r="E964" s="17">
        <f t="shared" si="224"/>
        <v>205.61750074088448</v>
      </c>
      <c r="F964" s="18">
        <f t="shared" si="225"/>
        <v>-83.707500740884484</v>
      </c>
      <c r="G964" s="21">
        <f t="shared" si="232"/>
        <v>-84.056551257260026</v>
      </c>
      <c r="H964" s="22">
        <f t="shared" si="233"/>
        <v>0.34905051637554152</v>
      </c>
      <c r="I964" s="17">
        <f t="shared" si="226"/>
        <v>147.30698456062896</v>
      </c>
      <c r="J964" s="18">
        <f t="shared" si="227"/>
        <v>-25.396984560628965</v>
      </c>
      <c r="K964" s="21">
        <f t="shared" si="234"/>
        <v>-25.64756355662135</v>
      </c>
      <c r="L964" s="22">
        <f t="shared" si="235"/>
        <v>0.25057899599238453</v>
      </c>
      <c r="M964" s="17">
        <f t="shared" si="228"/>
        <v>78.458292142147883</v>
      </c>
      <c r="N964" s="18">
        <f t="shared" si="229"/>
        <v>43.451707857852114</v>
      </c>
      <c r="O964" s="21">
        <f t="shared" si="236"/>
        <v>43.320325473131959</v>
      </c>
      <c r="P964" s="22">
        <f t="shared" si="237"/>
        <v>0.13138238472015473</v>
      </c>
      <c r="Q964" s="17">
        <f t="shared" si="230"/>
        <v>118.65301298129559</v>
      </c>
      <c r="R964" s="18">
        <f t="shared" si="231"/>
        <v>3.2569870187044074</v>
      </c>
      <c r="S964" s="21">
        <f t="shared" si="238"/>
        <v>3.0316900317188384</v>
      </c>
      <c r="T964" s="22">
        <f t="shared" si="239"/>
        <v>0.22529698698556899</v>
      </c>
    </row>
    <row r="965" spans="1:20" x14ac:dyDescent="0.25">
      <c r="A965">
        <v>1567</v>
      </c>
      <c r="B965" t="s">
        <v>951</v>
      </c>
      <c r="C965" s="8">
        <v>210.13</v>
      </c>
      <c r="D965" s="8">
        <v>122.04</v>
      </c>
      <c r="E965" s="17">
        <f t="shared" si="224"/>
        <v>205.61937646716476</v>
      </c>
      <c r="F965" s="18">
        <f t="shared" si="225"/>
        <v>-83.579376467164749</v>
      </c>
      <c r="G965" s="21">
        <f t="shared" si="232"/>
        <v>-83.707500740884484</v>
      </c>
      <c r="H965" s="22">
        <f t="shared" si="233"/>
        <v>0.12812427371973456</v>
      </c>
      <c r="I965" s="17">
        <f t="shared" si="226"/>
        <v>147.31482825784153</v>
      </c>
      <c r="J965" s="18">
        <f t="shared" si="227"/>
        <v>-25.27482825784152</v>
      </c>
      <c r="K965" s="21">
        <f t="shared" si="234"/>
        <v>-25.396984560628965</v>
      </c>
      <c r="L965" s="22">
        <f t="shared" si="235"/>
        <v>0.12215630278744527</v>
      </c>
      <c r="M965" s="17">
        <f t="shared" si="228"/>
        <v>78.473359876407244</v>
      </c>
      <c r="N965" s="18">
        <f t="shared" si="229"/>
        <v>43.566640123592762</v>
      </c>
      <c r="O965" s="21">
        <f t="shared" si="236"/>
        <v>43.451707857852114</v>
      </c>
      <c r="P965" s="22">
        <f t="shared" si="237"/>
        <v>0.11493226574064863</v>
      </c>
      <c r="Q965" s="17">
        <f t="shared" si="230"/>
        <v>118.66238892147828</v>
      </c>
      <c r="R965" s="18">
        <f t="shared" si="231"/>
        <v>3.3776110785217242</v>
      </c>
      <c r="S965" s="21">
        <f t="shared" si="238"/>
        <v>3.2569870187044074</v>
      </c>
      <c r="T965" s="22">
        <f t="shared" si="239"/>
        <v>0.12062405981731672</v>
      </c>
    </row>
    <row r="966" spans="1:20" x14ac:dyDescent="0.25">
      <c r="A966">
        <v>1566</v>
      </c>
      <c r="B966" t="s">
        <v>952</v>
      </c>
      <c r="C966" s="8">
        <v>209.98</v>
      </c>
      <c r="D966" s="8">
        <v>122.05</v>
      </c>
      <c r="E966" s="17">
        <f t="shared" si="224"/>
        <v>205.60530852006272</v>
      </c>
      <c r="F966" s="18">
        <f t="shared" si="225"/>
        <v>-83.555308520062724</v>
      </c>
      <c r="G966" s="21">
        <f t="shared" si="232"/>
        <v>-83.579376467164749</v>
      </c>
      <c r="H966" s="22">
        <f t="shared" si="233"/>
        <v>2.4067947102025755E-2</v>
      </c>
      <c r="I966" s="17">
        <f t="shared" si="226"/>
        <v>147.25600052874717</v>
      </c>
      <c r="J966" s="18">
        <f t="shared" si="227"/>
        <v>-25.206000528747168</v>
      </c>
      <c r="K966" s="21">
        <f t="shared" si="234"/>
        <v>-25.27482825784152</v>
      </c>
      <c r="L966" s="22">
        <f t="shared" si="235"/>
        <v>6.8827729094351753E-2</v>
      </c>
      <c r="M966" s="17">
        <f t="shared" si="228"/>
        <v>78.360351869461851</v>
      </c>
      <c r="N966" s="18">
        <f t="shared" si="229"/>
        <v>43.689648130538146</v>
      </c>
      <c r="O966" s="21">
        <f t="shared" si="236"/>
        <v>43.566640123592762</v>
      </c>
      <c r="P966" s="22">
        <f t="shared" si="237"/>
        <v>0.12300800694538339</v>
      </c>
      <c r="Q966" s="17">
        <f t="shared" si="230"/>
        <v>118.59206937010808</v>
      </c>
      <c r="R966" s="18">
        <f t="shared" si="231"/>
        <v>3.4579306298919192</v>
      </c>
      <c r="S966" s="21">
        <f t="shared" si="238"/>
        <v>3.3776110785217242</v>
      </c>
      <c r="T966" s="22">
        <f t="shared" si="239"/>
        <v>8.0319551370195086E-2</v>
      </c>
    </row>
    <row r="967" spans="1:20" x14ac:dyDescent="0.25">
      <c r="A967">
        <v>1565</v>
      </c>
      <c r="B967" t="s">
        <v>953</v>
      </c>
      <c r="C967" s="8">
        <v>211.239</v>
      </c>
      <c r="D967" s="8">
        <v>122.38</v>
      </c>
      <c r="E967" s="17">
        <f t="shared" si="224"/>
        <v>205.7233854894057</v>
      </c>
      <c r="F967" s="18">
        <f t="shared" si="225"/>
        <v>-83.343385489405705</v>
      </c>
      <c r="G967" s="21">
        <f t="shared" si="232"/>
        <v>-83.555308520062724</v>
      </c>
      <c r="H967" s="22">
        <f t="shared" si="233"/>
        <v>0.21192303065701878</v>
      </c>
      <c r="I967" s="17">
        <f t="shared" si="226"/>
        <v>147.74976126827923</v>
      </c>
      <c r="J967" s="18">
        <f t="shared" si="227"/>
        <v>-25.369761268279234</v>
      </c>
      <c r="K967" s="21">
        <f t="shared" si="234"/>
        <v>-25.206000528747168</v>
      </c>
      <c r="L967" s="22">
        <f t="shared" si="235"/>
        <v>-0.16376073953206571</v>
      </c>
      <c r="M967" s="17">
        <f t="shared" si="228"/>
        <v>79.308865741090074</v>
      </c>
      <c r="N967" s="18">
        <f t="shared" si="229"/>
        <v>43.071134258909922</v>
      </c>
      <c r="O967" s="21">
        <f t="shared" si="236"/>
        <v>43.689648130538146</v>
      </c>
      <c r="P967" s="22">
        <f t="shared" si="237"/>
        <v>-0.61851387162822391</v>
      </c>
      <c r="Q967" s="17">
        <f t="shared" si="230"/>
        <v>119.1822848046086</v>
      </c>
      <c r="R967" s="18">
        <f t="shared" si="231"/>
        <v>3.197715195391396</v>
      </c>
      <c r="S967" s="21">
        <f t="shared" si="238"/>
        <v>3.4579306298919192</v>
      </c>
      <c r="T967" s="22">
        <f t="shared" si="239"/>
        <v>-0.2602154345005232</v>
      </c>
    </row>
    <row r="968" spans="1:20" x14ac:dyDescent="0.25">
      <c r="A968">
        <v>1564</v>
      </c>
      <c r="B968" t="s">
        <v>954</v>
      </c>
      <c r="C968" s="8">
        <v>211.209</v>
      </c>
      <c r="D968" s="8">
        <v>122.5</v>
      </c>
      <c r="E968" s="17">
        <f t="shared" si="224"/>
        <v>205.72057189998529</v>
      </c>
      <c r="F968" s="18">
        <f t="shared" si="225"/>
        <v>-83.220571899985288</v>
      </c>
      <c r="G968" s="21">
        <f t="shared" si="232"/>
        <v>-83.343385489405705</v>
      </c>
      <c r="H968" s="22">
        <f t="shared" si="233"/>
        <v>0.1228135894204172</v>
      </c>
      <c r="I968" s="17">
        <f t="shared" si="226"/>
        <v>147.73799572246037</v>
      </c>
      <c r="J968" s="18">
        <f t="shared" si="227"/>
        <v>-25.237995722460369</v>
      </c>
      <c r="K968" s="21">
        <f t="shared" si="234"/>
        <v>-25.369761268279234</v>
      </c>
      <c r="L968" s="22">
        <f t="shared" si="235"/>
        <v>0.13176554581886535</v>
      </c>
      <c r="M968" s="17">
        <f t="shared" si="228"/>
        <v>79.286264139701018</v>
      </c>
      <c r="N968" s="18">
        <f t="shared" si="229"/>
        <v>43.213735860298982</v>
      </c>
      <c r="O968" s="21">
        <f t="shared" si="236"/>
        <v>43.071134258909922</v>
      </c>
      <c r="P968" s="22">
        <f t="shared" si="237"/>
        <v>0.14260160138906031</v>
      </c>
      <c r="Q968" s="17">
        <f t="shared" si="230"/>
        <v>119.16822089433455</v>
      </c>
      <c r="R968" s="18">
        <f t="shared" si="231"/>
        <v>3.3317791056654471</v>
      </c>
      <c r="S968" s="21">
        <f t="shared" si="238"/>
        <v>3.197715195391396</v>
      </c>
      <c r="T968" s="22">
        <f t="shared" si="239"/>
        <v>0.13406391027405107</v>
      </c>
    </row>
    <row r="969" spans="1:20" x14ac:dyDescent="0.25">
      <c r="A969">
        <v>1563</v>
      </c>
      <c r="B969" t="s">
        <v>955</v>
      </c>
      <c r="C969" s="8">
        <v>211.81</v>
      </c>
      <c r="D969" s="8">
        <v>122.66</v>
      </c>
      <c r="E969" s="17">
        <f t="shared" si="224"/>
        <v>205.77693747470738</v>
      </c>
      <c r="F969" s="18">
        <f t="shared" si="225"/>
        <v>-83.116937474707385</v>
      </c>
      <c r="G969" s="21">
        <f t="shared" si="232"/>
        <v>-83.220571899985288</v>
      </c>
      <c r="H969" s="22">
        <f t="shared" si="233"/>
        <v>0.10363442527790312</v>
      </c>
      <c r="I969" s="17">
        <f t="shared" si="226"/>
        <v>147.97369882369844</v>
      </c>
      <c r="J969" s="18">
        <f t="shared" si="227"/>
        <v>-25.313698823698445</v>
      </c>
      <c r="K969" s="21">
        <f t="shared" si="234"/>
        <v>-25.237995722460369</v>
      </c>
      <c r="L969" s="22">
        <f t="shared" si="235"/>
        <v>-7.5703101238076442E-2</v>
      </c>
      <c r="M969" s="17">
        <f t="shared" si="228"/>
        <v>79.739049554195475</v>
      </c>
      <c r="N969" s="18">
        <f t="shared" si="229"/>
        <v>42.920950445804522</v>
      </c>
      <c r="O969" s="21">
        <f t="shared" si="236"/>
        <v>43.213735860298982</v>
      </c>
      <c r="P969" s="22">
        <f t="shared" si="237"/>
        <v>-0.29278541449446038</v>
      </c>
      <c r="Q969" s="17">
        <f t="shared" si="230"/>
        <v>119.44996789682448</v>
      </c>
      <c r="R969" s="18">
        <f t="shared" si="231"/>
        <v>3.2100321031755215</v>
      </c>
      <c r="S969" s="21">
        <f t="shared" si="238"/>
        <v>3.3317791056654471</v>
      </c>
      <c r="T969" s="22">
        <f t="shared" si="239"/>
        <v>-0.12174700248992565</v>
      </c>
    </row>
    <row r="970" spans="1:20" x14ac:dyDescent="0.25">
      <c r="A970">
        <v>1562</v>
      </c>
      <c r="B970" t="s">
        <v>956</v>
      </c>
      <c r="C970" s="8">
        <v>211.63</v>
      </c>
      <c r="D970" s="8">
        <v>122.8</v>
      </c>
      <c r="E970" s="17">
        <f t="shared" si="224"/>
        <v>205.76005593818496</v>
      </c>
      <c r="F970" s="18">
        <f t="shared" si="225"/>
        <v>-82.960055938184965</v>
      </c>
      <c r="G970" s="21">
        <f t="shared" si="232"/>
        <v>-83.116937474707385</v>
      </c>
      <c r="H970" s="22">
        <f t="shared" si="233"/>
        <v>0.15688153652241965</v>
      </c>
      <c r="I970" s="17">
        <f t="shared" si="226"/>
        <v>147.90310554878522</v>
      </c>
      <c r="J970" s="18">
        <f t="shared" si="227"/>
        <v>-25.103105548785223</v>
      </c>
      <c r="K970" s="21">
        <f t="shared" si="234"/>
        <v>-25.313698823698445</v>
      </c>
      <c r="L970" s="22">
        <f t="shared" si="235"/>
        <v>0.21059327491322222</v>
      </c>
      <c r="M970" s="17">
        <f t="shared" si="228"/>
        <v>79.603439945861027</v>
      </c>
      <c r="N970" s="18">
        <f t="shared" si="229"/>
        <v>43.19656005413897</v>
      </c>
      <c r="O970" s="21">
        <f t="shared" si="236"/>
        <v>42.920950445804522</v>
      </c>
      <c r="P970" s="22">
        <f t="shared" si="237"/>
        <v>0.27560960833444881</v>
      </c>
      <c r="Q970" s="17">
        <f t="shared" si="230"/>
        <v>119.36558443518024</v>
      </c>
      <c r="R970" s="18">
        <f t="shared" si="231"/>
        <v>3.4344155648197585</v>
      </c>
      <c r="S970" s="21">
        <f t="shared" si="238"/>
        <v>3.2100321031755215</v>
      </c>
      <c r="T970" s="22">
        <f t="shared" si="239"/>
        <v>0.22438346164423706</v>
      </c>
    </row>
    <row r="971" spans="1:20" x14ac:dyDescent="0.25">
      <c r="A971">
        <v>1561</v>
      </c>
      <c r="B971" t="s">
        <v>957</v>
      </c>
      <c r="C971" s="8">
        <v>211.38</v>
      </c>
      <c r="D971" s="8">
        <v>123.25</v>
      </c>
      <c r="E971" s="17">
        <f t="shared" si="224"/>
        <v>205.73660935968158</v>
      </c>
      <c r="F971" s="18">
        <f t="shared" si="225"/>
        <v>-82.48660935968158</v>
      </c>
      <c r="G971" s="21">
        <f t="shared" si="232"/>
        <v>-82.960055938184965</v>
      </c>
      <c r="H971" s="22">
        <f t="shared" si="233"/>
        <v>0.47344657850338479</v>
      </c>
      <c r="I971" s="17">
        <f t="shared" si="226"/>
        <v>147.80505933362792</v>
      </c>
      <c r="J971" s="18">
        <f t="shared" si="227"/>
        <v>-24.555059333627923</v>
      </c>
      <c r="K971" s="21">
        <f t="shared" si="234"/>
        <v>-25.103105548785223</v>
      </c>
      <c r="L971" s="22">
        <f t="shared" si="235"/>
        <v>0.54804621515729934</v>
      </c>
      <c r="M971" s="17">
        <f t="shared" si="228"/>
        <v>79.415093267618744</v>
      </c>
      <c r="N971" s="18">
        <f t="shared" si="229"/>
        <v>43.834906732381256</v>
      </c>
      <c r="O971" s="21">
        <f t="shared" si="236"/>
        <v>43.19656005413897</v>
      </c>
      <c r="P971" s="22">
        <f t="shared" si="237"/>
        <v>0.63834667824228575</v>
      </c>
      <c r="Q971" s="17">
        <f t="shared" si="230"/>
        <v>119.24838518289658</v>
      </c>
      <c r="R971" s="18">
        <f t="shared" si="231"/>
        <v>4.001614817103416</v>
      </c>
      <c r="S971" s="21">
        <f t="shared" si="238"/>
        <v>3.4344155648197585</v>
      </c>
      <c r="T971" s="22">
        <f t="shared" si="239"/>
        <v>0.56719925228365753</v>
      </c>
    </row>
    <row r="972" spans="1:20" x14ac:dyDescent="0.25">
      <c r="A972">
        <v>1560</v>
      </c>
      <c r="B972" t="s">
        <v>958</v>
      </c>
      <c r="C972" s="8">
        <v>210.66</v>
      </c>
      <c r="D972" s="8">
        <v>122.58</v>
      </c>
      <c r="E972" s="17">
        <f t="shared" si="224"/>
        <v>205.66908321359188</v>
      </c>
      <c r="F972" s="18">
        <f t="shared" si="225"/>
        <v>-83.089083213591877</v>
      </c>
      <c r="G972" s="21">
        <f t="shared" si="232"/>
        <v>-82.48660935968158</v>
      </c>
      <c r="H972" s="22">
        <f t="shared" si="233"/>
        <v>-0.60247385391029695</v>
      </c>
      <c r="I972" s="17">
        <f t="shared" si="226"/>
        <v>147.52268623397498</v>
      </c>
      <c r="J972" s="18">
        <f t="shared" si="227"/>
        <v>-24.942686233974982</v>
      </c>
      <c r="K972" s="21">
        <f t="shared" si="234"/>
        <v>-24.555059333627923</v>
      </c>
      <c r="L972" s="22">
        <f t="shared" si="235"/>
        <v>-0.38762690034705827</v>
      </c>
      <c r="M972" s="17">
        <f t="shared" si="228"/>
        <v>78.872654834280922</v>
      </c>
      <c r="N972" s="18">
        <f t="shared" si="229"/>
        <v>43.707345165719076</v>
      </c>
      <c r="O972" s="21">
        <f t="shared" si="236"/>
        <v>43.834906732381256</v>
      </c>
      <c r="P972" s="22">
        <f t="shared" si="237"/>
        <v>-0.12756156666218033</v>
      </c>
      <c r="Q972" s="17">
        <f t="shared" si="230"/>
        <v>118.91085133631964</v>
      </c>
      <c r="R972" s="18">
        <f t="shared" si="231"/>
        <v>3.6691486636803603</v>
      </c>
      <c r="S972" s="21">
        <f t="shared" si="238"/>
        <v>4.001614817103416</v>
      </c>
      <c r="T972" s="22">
        <f t="shared" si="239"/>
        <v>-0.33246615342305574</v>
      </c>
    </row>
    <row r="973" spans="1:20" x14ac:dyDescent="0.25">
      <c r="A973">
        <v>1559</v>
      </c>
      <c r="B973" t="s">
        <v>959</v>
      </c>
      <c r="C973" s="8">
        <v>211.99</v>
      </c>
      <c r="D973" s="8">
        <v>123.47</v>
      </c>
      <c r="E973" s="17">
        <f t="shared" si="224"/>
        <v>205.7938190112298</v>
      </c>
      <c r="F973" s="18">
        <f t="shared" si="225"/>
        <v>-82.323819011229801</v>
      </c>
      <c r="G973" s="21">
        <f t="shared" si="232"/>
        <v>-83.089083213591877</v>
      </c>
      <c r="H973" s="22">
        <f t="shared" si="233"/>
        <v>0.76526420236207571</v>
      </c>
      <c r="I973" s="17">
        <f t="shared" si="226"/>
        <v>148.04429209861172</v>
      </c>
      <c r="J973" s="18">
        <f t="shared" si="227"/>
        <v>-24.574292098611721</v>
      </c>
      <c r="K973" s="21">
        <f t="shared" si="234"/>
        <v>-24.942686233974982</v>
      </c>
      <c r="L973" s="22">
        <f t="shared" si="235"/>
        <v>0.36839413536326049</v>
      </c>
      <c r="M973" s="17">
        <f t="shared" si="228"/>
        <v>79.874659162529952</v>
      </c>
      <c r="N973" s="18">
        <f t="shared" si="229"/>
        <v>43.595340837470047</v>
      </c>
      <c r="O973" s="21">
        <f t="shared" si="236"/>
        <v>43.707345165719076</v>
      </c>
      <c r="P973" s="22">
        <f t="shared" si="237"/>
        <v>-0.11200432824902862</v>
      </c>
      <c r="Q973" s="17">
        <f t="shared" si="230"/>
        <v>119.53435135846871</v>
      </c>
      <c r="R973" s="18">
        <f t="shared" si="231"/>
        <v>3.9356486415312872</v>
      </c>
      <c r="S973" s="21">
        <f t="shared" si="238"/>
        <v>3.6691486636803603</v>
      </c>
      <c r="T973" s="22">
        <f t="shared" si="239"/>
        <v>0.26649997785092694</v>
      </c>
    </row>
    <row r="974" spans="1:20" x14ac:dyDescent="0.25">
      <c r="A974">
        <v>1558</v>
      </c>
      <c r="B974" t="s">
        <v>960</v>
      </c>
      <c r="C974" s="8">
        <v>211.12</v>
      </c>
      <c r="D974" s="8">
        <v>122.74</v>
      </c>
      <c r="E974" s="17">
        <f t="shared" si="224"/>
        <v>205.71222491803809</v>
      </c>
      <c r="F974" s="18">
        <f t="shared" si="225"/>
        <v>-82.972224918038094</v>
      </c>
      <c r="G974" s="21">
        <f t="shared" si="232"/>
        <v>-82.323819011229801</v>
      </c>
      <c r="H974" s="22">
        <f t="shared" si="233"/>
        <v>-0.6484059068082928</v>
      </c>
      <c r="I974" s="17">
        <f t="shared" si="226"/>
        <v>147.70309126986436</v>
      </c>
      <c r="J974" s="18">
        <f t="shared" si="227"/>
        <v>-24.963091269864364</v>
      </c>
      <c r="K974" s="21">
        <f t="shared" si="234"/>
        <v>-24.574292098611721</v>
      </c>
      <c r="L974" s="22">
        <f t="shared" si="235"/>
        <v>-0.38879917125264285</v>
      </c>
      <c r="M974" s="17">
        <f t="shared" si="228"/>
        <v>79.219212722246738</v>
      </c>
      <c r="N974" s="18">
        <f t="shared" si="229"/>
        <v>43.520787277753257</v>
      </c>
      <c r="O974" s="21">
        <f t="shared" si="236"/>
        <v>43.595340837470047</v>
      </c>
      <c r="P974" s="22">
        <f t="shared" si="237"/>
        <v>-7.4553559716790119E-2</v>
      </c>
      <c r="Q974" s="17">
        <f t="shared" si="230"/>
        <v>119.12649796052158</v>
      </c>
      <c r="R974" s="18">
        <f t="shared" si="231"/>
        <v>3.6135020394784192</v>
      </c>
      <c r="S974" s="21">
        <f t="shared" si="238"/>
        <v>3.9356486415312872</v>
      </c>
      <c r="T974" s="22">
        <f t="shared" si="239"/>
        <v>-0.32214660205286805</v>
      </c>
    </row>
    <row r="975" spans="1:20" x14ac:dyDescent="0.25">
      <c r="A975">
        <v>1557</v>
      </c>
      <c r="B975" t="s">
        <v>961</v>
      </c>
      <c r="C975" s="8">
        <v>210.23009999999999</v>
      </c>
      <c r="D975" s="8">
        <v>122.36</v>
      </c>
      <c r="E975" s="17">
        <f t="shared" si="224"/>
        <v>205.62876447719748</v>
      </c>
      <c r="F975" s="18">
        <f t="shared" si="225"/>
        <v>-83.268764477197479</v>
      </c>
      <c r="G975" s="21">
        <f t="shared" si="232"/>
        <v>-82.972224918038094</v>
      </c>
      <c r="H975" s="22">
        <f t="shared" si="233"/>
        <v>-0.29653955915938468</v>
      </c>
      <c r="I975" s="17">
        <f t="shared" si="226"/>
        <v>147.35408596239051</v>
      </c>
      <c r="J975" s="18">
        <f t="shared" si="227"/>
        <v>-24.994085962390514</v>
      </c>
      <c r="K975" s="21">
        <f t="shared" si="234"/>
        <v>-24.963091269864364</v>
      </c>
      <c r="L975" s="22">
        <f t="shared" si="235"/>
        <v>-3.0994692526149947E-2</v>
      </c>
      <c r="M975" s="17">
        <f t="shared" si="228"/>
        <v>78.548773886375471</v>
      </c>
      <c r="N975" s="18">
        <f t="shared" si="229"/>
        <v>43.811226113624528</v>
      </c>
      <c r="O975" s="21">
        <f t="shared" si="236"/>
        <v>43.520787277753257</v>
      </c>
      <c r="P975" s="22">
        <f t="shared" si="237"/>
        <v>0.29043883587127084</v>
      </c>
      <c r="Q975" s="17">
        <f t="shared" si="230"/>
        <v>118.70931550209265</v>
      </c>
      <c r="R975" s="18">
        <f t="shared" si="231"/>
        <v>3.6506844979073492</v>
      </c>
      <c r="S975" s="21">
        <f t="shared" si="238"/>
        <v>3.6135020394784192</v>
      </c>
      <c r="T975" s="22">
        <f t="shared" si="239"/>
        <v>3.7182458428929976E-2</v>
      </c>
    </row>
    <row r="976" spans="1:20" x14ac:dyDescent="0.25">
      <c r="A976">
        <v>1556</v>
      </c>
      <c r="B976" t="s">
        <v>962</v>
      </c>
      <c r="C976" s="8">
        <v>210.46</v>
      </c>
      <c r="D976" s="8">
        <v>122.72</v>
      </c>
      <c r="E976" s="17">
        <f t="shared" ref="E976:E1039" si="240">+$G$3*$C976+$G$4</f>
        <v>205.65032595078918</v>
      </c>
      <c r="F976" s="18">
        <f t="shared" ref="F976:F1039" si="241">+$D976-E976</f>
        <v>-82.930325950789182</v>
      </c>
      <c r="G976" s="21">
        <f t="shared" si="232"/>
        <v>-83.268764477197479</v>
      </c>
      <c r="H976" s="22">
        <f t="shared" si="233"/>
        <v>0.33843852640829653</v>
      </c>
      <c r="I976" s="17">
        <f t="shared" ref="I976:I1039" si="242">+$G$5*$C976+$G$6</f>
        <v>147.44424926184914</v>
      </c>
      <c r="J976" s="18">
        <f t="shared" ref="J976:J1039" si="243">+$D976-I976</f>
        <v>-24.724249261849138</v>
      </c>
      <c r="K976" s="21">
        <f t="shared" si="234"/>
        <v>-24.994085962390514</v>
      </c>
      <c r="L976" s="22">
        <f t="shared" si="235"/>
        <v>0.26983670054137576</v>
      </c>
      <c r="M976" s="17">
        <f t="shared" ref="M976:M1039" si="244">+$G$7*$C976+$G$8</f>
        <v>78.721977491687085</v>
      </c>
      <c r="N976" s="18">
        <f t="shared" ref="N976:N1039" si="245">+$D976-M976</f>
        <v>43.998022508312914</v>
      </c>
      <c r="O976" s="21">
        <f t="shared" si="236"/>
        <v>43.811226113624528</v>
      </c>
      <c r="P976" s="22">
        <f t="shared" si="237"/>
        <v>0.18679639468838616</v>
      </c>
      <c r="Q976" s="17">
        <f t="shared" ref="Q976:Q1039" si="246">+$G$9*$C976+$G$10</f>
        <v>118.81709193449271</v>
      </c>
      <c r="R976" s="18">
        <f t="shared" ref="R976:R1039" si="247">+$D976-Q976</f>
        <v>3.9029080655072903</v>
      </c>
      <c r="S976" s="21">
        <f t="shared" si="238"/>
        <v>3.6506844979073492</v>
      </c>
      <c r="T976" s="22">
        <f t="shared" si="239"/>
        <v>0.25222356759994113</v>
      </c>
    </row>
    <row r="977" spans="1:20" x14ac:dyDescent="0.25">
      <c r="A977">
        <v>1555</v>
      </c>
      <c r="B977" t="s">
        <v>963</v>
      </c>
      <c r="C977" s="8">
        <v>207.5</v>
      </c>
      <c r="D977" s="8">
        <v>121.17</v>
      </c>
      <c r="E977" s="17">
        <f t="shared" si="240"/>
        <v>205.37271846130932</v>
      </c>
      <c r="F977" s="18">
        <f t="shared" si="241"/>
        <v>-84.202718461309317</v>
      </c>
      <c r="G977" s="21">
        <f t="shared" ref="G977:G1040" si="248">+F976</f>
        <v>-82.930325950789182</v>
      </c>
      <c r="H977" s="22">
        <f t="shared" ref="H977:H1040" si="249">+F977-G977</f>
        <v>-1.2723925105201346</v>
      </c>
      <c r="I977" s="17">
        <f t="shared" si="242"/>
        <v>146.28338207438694</v>
      </c>
      <c r="J977" s="18">
        <f t="shared" si="243"/>
        <v>-25.113382074386934</v>
      </c>
      <c r="K977" s="21">
        <f t="shared" ref="K977:K1040" si="250">+J976</f>
        <v>-24.724249261849138</v>
      </c>
      <c r="L977" s="22">
        <f t="shared" ref="L977:L1040" si="251">+J977-K977</f>
        <v>-0.3891328125377953</v>
      </c>
      <c r="M977" s="17">
        <f t="shared" si="244"/>
        <v>76.491952821298298</v>
      </c>
      <c r="N977" s="18">
        <f t="shared" si="245"/>
        <v>44.678047178701704</v>
      </c>
      <c r="O977" s="21">
        <f t="shared" ref="O977:O1040" si="252">+N976</f>
        <v>43.998022508312914</v>
      </c>
      <c r="P977" s="22">
        <f t="shared" ref="P977:P1040" si="253">+N977-O977</f>
        <v>0.68002467038878933</v>
      </c>
      <c r="Q977" s="17">
        <f t="shared" si="246"/>
        <v>117.42945278745418</v>
      </c>
      <c r="R977" s="18">
        <f t="shared" si="247"/>
        <v>3.7405472125458203</v>
      </c>
      <c r="S977" s="21">
        <f t="shared" ref="S977:S1040" si="254">+R976</f>
        <v>3.9029080655072903</v>
      </c>
      <c r="T977" s="22">
        <f t="shared" ref="T977:T1040" si="255">+R977-S977</f>
        <v>-0.16236085296146996</v>
      </c>
    </row>
    <row r="978" spans="1:20" x14ac:dyDescent="0.25">
      <c r="A978">
        <v>1554</v>
      </c>
      <c r="B978" t="s">
        <v>964</v>
      </c>
      <c r="C978" s="8">
        <v>208.36</v>
      </c>
      <c r="D978" s="8">
        <v>121.7</v>
      </c>
      <c r="E978" s="17">
        <f t="shared" si="240"/>
        <v>205.45337469136092</v>
      </c>
      <c r="F978" s="18">
        <f t="shared" si="241"/>
        <v>-83.753374691360918</v>
      </c>
      <c r="G978" s="21">
        <f t="shared" si="248"/>
        <v>-84.202718461309317</v>
      </c>
      <c r="H978" s="22">
        <f t="shared" si="249"/>
        <v>0.44934376994839909</v>
      </c>
      <c r="I978" s="17">
        <f t="shared" si="242"/>
        <v>146.620661054528</v>
      </c>
      <c r="J978" s="18">
        <f t="shared" si="243"/>
        <v>-24.920661054527997</v>
      </c>
      <c r="K978" s="21">
        <f t="shared" si="250"/>
        <v>-25.113382074386934</v>
      </c>
      <c r="L978" s="22">
        <f t="shared" si="251"/>
        <v>0.19272101985893642</v>
      </c>
      <c r="M978" s="17">
        <f t="shared" si="244"/>
        <v>77.139865394451789</v>
      </c>
      <c r="N978" s="18">
        <f t="shared" si="245"/>
        <v>44.560134605548214</v>
      </c>
      <c r="O978" s="21">
        <f t="shared" si="252"/>
        <v>44.678047178701704</v>
      </c>
      <c r="P978" s="22">
        <f t="shared" si="253"/>
        <v>-0.11791257315348957</v>
      </c>
      <c r="Q978" s="17">
        <f t="shared" si="246"/>
        <v>117.83261821530998</v>
      </c>
      <c r="R978" s="18">
        <f t="shared" si="247"/>
        <v>3.8673817846900249</v>
      </c>
      <c r="S978" s="21">
        <f t="shared" si="254"/>
        <v>3.7405472125458203</v>
      </c>
      <c r="T978" s="22">
        <f t="shared" si="255"/>
        <v>0.12683457214420457</v>
      </c>
    </row>
    <row r="979" spans="1:20" x14ac:dyDescent="0.25">
      <c r="A979">
        <v>1553</v>
      </c>
      <c r="B979" t="s">
        <v>965</v>
      </c>
      <c r="C979" s="8">
        <v>204.98</v>
      </c>
      <c r="D979" s="8">
        <v>120.3</v>
      </c>
      <c r="E979" s="17">
        <f t="shared" si="240"/>
        <v>205.13637694999537</v>
      </c>
      <c r="F979" s="18">
        <f t="shared" si="241"/>
        <v>-84.836376949995369</v>
      </c>
      <c r="G979" s="21">
        <f t="shared" si="248"/>
        <v>-83.753374691360918</v>
      </c>
      <c r="H979" s="22">
        <f t="shared" si="249"/>
        <v>-1.0830022586344512</v>
      </c>
      <c r="I979" s="17">
        <f t="shared" si="242"/>
        <v>145.29507622560155</v>
      </c>
      <c r="J979" s="18">
        <f t="shared" si="243"/>
        <v>-24.995076225601551</v>
      </c>
      <c r="K979" s="21">
        <f t="shared" si="250"/>
        <v>-24.920661054527997</v>
      </c>
      <c r="L979" s="22">
        <f t="shared" si="251"/>
        <v>-7.4415171073553665E-2</v>
      </c>
      <c r="M979" s="17">
        <f t="shared" si="244"/>
        <v>74.593418304615938</v>
      </c>
      <c r="N979" s="18">
        <f t="shared" si="245"/>
        <v>45.70658169538406</v>
      </c>
      <c r="O979" s="21">
        <f t="shared" si="252"/>
        <v>44.560134605548214</v>
      </c>
      <c r="P979" s="22">
        <f t="shared" si="253"/>
        <v>1.1464470898358456</v>
      </c>
      <c r="Q979" s="17">
        <f t="shared" si="246"/>
        <v>116.24808432443487</v>
      </c>
      <c r="R979" s="18">
        <f t="shared" si="247"/>
        <v>4.0519156755651267</v>
      </c>
      <c r="S979" s="21">
        <f t="shared" si="254"/>
        <v>3.8673817846900249</v>
      </c>
      <c r="T979" s="22">
        <f t="shared" si="255"/>
        <v>0.18453389087510175</v>
      </c>
    </row>
    <row r="980" spans="1:20" x14ac:dyDescent="0.25">
      <c r="A980">
        <v>1552</v>
      </c>
      <c r="B980" t="s">
        <v>966</v>
      </c>
      <c r="C980" s="8">
        <v>204.5</v>
      </c>
      <c r="D980" s="8">
        <v>121.04</v>
      </c>
      <c r="E980" s="17">
        <f t="shared" si="240"/>
        <v>205.09135951926891</v>
      </c>
      <c r="F980" s="18">
        <f t="shared" si="241"/>
        <v>-84.0513595192689</v>
      </c>
      <c r="G980" s="21">
        <f t="shared" si="248"/>
        <v>-84.836376949995369</v>
      </c>
      <c r="H980" s="22">
        <f t="shared" si="249"/>
        <v>0.78501743072646946</v>
      </c>
      <c r="I980" s="17">
        <f t="shared" si="242"/>
        <v>145.10682749249958</v>
      </c>
      <c r="J980" s="18">
        <f t="shared" si="243"/>
        <v>-24.06682749249957</v>
      </c>
      <c r="K980" s="21">
        <f t="shared" si="250"/>
        <v>-24.995076225601551</v>
      </c>
      <c r="L980" s="22">
        <f t="shared" si="251"/>
        <v>0.92824873310198086</v>
      </c>
      <c r="M980" s="17">
        <f t="shared" si="244"/>
        <v>74.231792682390733</v>
      </c>
      <c r="N980" s="18">
        <f t="shared" si="245"/>
        <v>46.808207317609273</v>
      </c>
      <c r="O980" s="21">
        <f t="shared" si="252"/>
        <v>45.70658169538406</v>
      </c>
      <c r="P980" s="22">
        <f t="shared" si="253"/>
        <v>1.1016256222252139</v>
      </c>
      <c r="Q980" s="17">
        <f t="shared" si="246"/>
        <v>116.02306176005025</v>
      </c>
      <c r="R980" s="18">
        <f t="shared" si="247"/>
        <v>5.0169382399497522</v>
      </c>
      <c r="S980" s="21">
        <f t="shared" si="254"/>
        <v>4.0519156755651267</v>
      </c>
      <c r="T980" s="22">
        <f t="shared" si="255"/>
        <v>0.96502256438462553</v>
      </c>
    </row>
    <row r="981" spans="1:20" x14ac:dyDescent="0.25">
      <c r="A981">
        <v>1551</v>
      </c>
      <c r="B981" t="s">
        <v>967</v>
      </c>
      <c r="C981" s="8">
        <v>207.1</v>
      </c>
      <c r="D981" s="8">
        <v>123.05</v>
      </c>
      <c r="E981" s="17">
        <f t="shared" si="240"/>
        <v>205.33520393570393</v>
      </c>
      <c r="F981" s="18">
        <f t="shared" si="241"/>
        <v>-82.285203935703933</v>
      </c>
      <c r="G981" s="21">
        <f t="shared" si="248"/>
        <v>-84.0513595192689</v>
      </c>
      <c r="H981" s="22">
        <f t="shared" si="249"/>
        <v>1.7661555835649665</v>
      </c>
      <c r="I981" s="17">
        <f t="shared" si="242"/>
        <v>146.12650813013528</v>
      </c>
      <c r="J981" s="18">
        <f t="shared" si="243"/>
        <v>-23.076508130135281</v>
      </c>
      <c r="K981" s="21">
        <f t="shared" si="250"/>
        <v>-24.06682749249957</v>
      </c>
      <c r="L981" s="22">
        <f t="shared" si="251"/>
        <v>0.99031936236428919</v>
      </c>
      <c r="M981" s="17">
        <f t="shared" si="244"/>
        <v>76.190598136110623</v>
      </c>
      <c r="N981" s="18">
        <f t="shared" si="245"/>
        <v>46.859401863889374</v>
      </c>
      <c r="O981" s="21">
        <f t="shared" si="252"/>
        <v>46.808207317609273</v>
      </c>
      <c r="P981" s="22">
        <f t="shared" si="253"/>
        <v>5.1194546280100894E-2</v>
      </c>
      <c r="Q981" s="17">
        <f t="shared" si="246"/>
        <v>117.24193398380032</v>
      </c>
      <c r="R981" s="18">
        <f t="shared" si="247"/>
        <v>5.8080660161996747</v>
      </c>
      <c r="S981" s="21">
        <f t="shared" si="254"/>
        <v>5.0169382399497522</v>
      </c>
      <c r="T981" s="22">
        <f t="shared" si="255"/>
        <v>0.79112777624992248</v>
      </c>
    </row>
    <row r="982" spans="1:20" x14ac:dyDescent="0.25">
      <c r="A982">
        <v>1550</v>
      </c>
      <c r="B982" t="s">
        <v>968</v>
      </c>
      <c r="C982" s="8">
        <v>205.8272</v>
      </c>
      <c r="D982" s="8">
        <v>122.61</v>
      </c>
      <c r="E982" s="17">
        <f t="shared" si="240"/>
        <v>205.21583271522758</v>
      </c>
      <c r="F982" s="18">
        <f t="shared" si="241"/>
        <v>-82.605832715227578</v>
      </c>
      <c r="G982" s="21">
        <f t="shared" si="248"/>
        <v>-82.285203935703933</v>
      </c>
      <c r="H982" s="22">
        <f t="shared" si="249"/>
        <v>-0.32062877952364488</v>
      </c>
      <c r="I982" s="17">
        <f t="shared" si="242"/>
        <v>145.62733523952653</v>
      </c>
      <c r="J982" s="18">
        <f t="shared" si="243"/>
        <v>-23.017335239526531</v>
      </c>
      <c r="K982" s="21">
        <f t="shared" si="250"/>
        <v>-23.076508130135281</v>
      </c>
      <c r="L982" s="22">
        <f t="shared" si="251"/>
        <v>5.917289060874964E-2</v>
      </c>
      <c r="M982" s="17">
        <f t="shared" si="244"/>
        <v>75.231687527843434</v>
      </c>
      <c r="N982" s="18">
        <f t="shared" si="245"/>
        <v>47.378312472156566</v>
      </c>
      <c r="O982" s="21">
        <f t="shared" si="252"/>
        <v>46.859401863889374</v>
      </c>
      <c r="P982" s="22">
        <f t="shared" si="253"/>
        <v>0.51891060826719126</v>
      </c>
      <c r="Q982" s="17">
        <f t="shared" si="246"/>
        <v>116.64524915057375</v>
      </c>
      <c r="R982" s="18">
        <f t="shared" si="247"/>
        <v>5.9647508494262524</v>
      </c>
      <c r="S982" s="21">
        <f t="shared" si="254"/>
        <v>5.8080660161996747</v>
      </c>
      <c r="T982" s="22">
        <f t="shared" si="255"/>
        <v>0.15668483322657778</v>
      </c>
    </row>
    <row r="983" spans="1:20" x14ac:dyDescent="0.25">
      <c r="A983">
        <v>1549</v>
      </c>
      <c r="B983" t="s">
        <v>969</v>
      </c>
      <c r="C983" s="8">
        <v>208.58</v>
      </c>
      <c r="D983" s="8">
        <v>123.33</v>
      </c>
      <c r="E983" s="17">
        <f t="shared" si="240"/>
        <v>205.47400768044386</v>
      </c>
      <c r="F983" s="18">
        <f t="shared" si="241"/>
        <v>-82.144007680443863</v>
      </c>
      <c r="G983" s="21">
        <f t="shared" si="248"/>
        <v>-82.605832715227578</v>
      </c>
      <c r="H983" s="22">
        <f t="shared" si="249"/>
        <v>0.46182503478371473</v>
      </c>
      <c r="I983" s="17">
        <f t="shared" si="242"/>
        <v>146.70694172386641</v>
      </c>
      <c r="J983" s="18">
        <f t="shared" si="243"/>
        <v>-23.376941723866409</v>
      </c>
      <c r="K983" s="21">
        <f t="shared" si="250"/>
        <v>-23.017335239526531</v>
      </c>
      <c r="L983" s="22">
        <f t="shared" si="251"/>
        <v>-0.35960648433987785</v>
      </c>
      <c r="M983" s="17">
        <f t="shared" si="244"/>
        <v>77.305610471305016</v>
      </c>
      <c r="N983" s="18">
        <f t="shared" si="245"/>
        <v>46.024389528694982</v>
      </c>
      <c r="O983" s="21">
        <f t="shared" si="252"/>
        <v>47.378312472156566</v>
      </c>
      <c r="P983" s="22">
        <f t="shared" si="253"/>
        <v>-1.3539229434615834</v>
      </c>
      <c r="Q983" s="17">
        <f t="shared" si="246"/>
        <v>117.93575355731959</v>
      </c>
      <c r="R983" s="18">
        <f t="shared" si="247"/>
        <v>5.3942464426804122</v>
      </c>
      <c r="S983" s="21">
        <f t="shared" si="254"/>
        <v>5.9647508494262524</v>
      </c>
      <c r="T983" s="22">
        <f t="shared" si="255"/>
        <v>-0.57050440674584024</v>
      </c>
    </row>
    <row r="984" spans="1:20" x14ac:dyDescent="0.25">
      <c r="A984">
        <v>1548</v>
      </c>
      <c r="B984" t="s">
        <v>970</v>
      </c>
      <c r="C984" s="8">
        <v>207.96</v>
      </c>
      <c r="D984" s="8">
        <v>123.66</v>
      </c>
      <c r="E984" s="17">
        <f t="shared" si="240"/>
        <v>205.4158601657555</v>
      </c>
      <c r="F984" s="18">
        <f t="shared" si="241"/>
        <v>-81.755860165755507</v>
      </c>
      <c r="G984" s="21">
        <f t="shared" si="248"/>
        <v>-82.144007680443863</v>
      </c>
      <c r="H984" s="22">
        <f t="shared" si="249"/>
        <v>0.38814751468835595</v>
      </c>
      <c r="I984" s="17">
        <f t="shared" si="242"/>
        <v>146.46378711027634</v>
      </c>
      <c r="J984" s="18">
        <f t="shared" si="243"/>
        <v>-22.803787110276346</v>
      </c>
      <c r="K984" s="21">
        <f t="shared" si="250"/>
        <v>-23.376941723866409</v>
      </c>
      <c r="L984" s="22">
        <f t="shared" si="251"/>
        <v>0.57315461359006292</v>
      </c>
      <c r="M984" s="17">
        <f t="shared" si="244"/>
        <v>76.838510709264114</v>
      </c>
      <c r="N984" s="18">
        <f t="shared" si="245"/>
        <v>46.821489290735883</v>
      </c>
      <c r="O984" s="21">
        <f t="shared" si="252"/>
        <v>46.024389528694982</v>
      </c>
      <c r="P984" s="22">
        <f t="shared" si="253"/>
        <v>0.79709976204090083</v>
      </c>
      <c r="Q984" s="17">
        <f t="shared" si="246"/>
        <v>117.64509941165612</v>
      </c>
      <c r="R984" s="18">
        <f t="shared" si="247"/>
        <v>6.0149005883438775</v>
      </c>
      <c r="S984" s="21">
        <f t="shared" si="254"/>
        <v>5.3942464426804122</v>
      </c>
      <c r="T984" s="22">
        <f t="shared" si="255"/>
        <v>0.62065414566346533</v>
      </c>
    </row>
    <row r="985" spans="1:20" x14ac:dyDescent="0.25">
      <c r="A985">
        <v>1547</v>
      </c>
      <c r="B985" t="s">
        <v>971</v>
      </c>
      <c r="C985" s="8">
        <v>210.46</v>
      </c>
      <c r="D985" s="8">
        <v>124.65</v>
      </c>
      <c r="E985" s="17">
        <f t="shared" si="240"/>
        <v>205.65032595078918</v>
      </c>
      <c r="F985" s="18">
        <f t="shared" si="241"/>
        <v>-81.000325950789176</v>
      </c>
      <c r="G985" s="21">
        <f t="shared" si="248"/>
        <v>-81.755860165755507</v>
      </c>
      <c r="H985" s="22">
        <f t="shared" si="249"/>
        <v>0.75553421496633177</v>
      </c>
      <c r="I985" s="17">
        <f t="shared" si="242"/>
        <v>147.44424926184914</v>
      </c>
      <c r="J985" s="18">
        <f t="shared" si="243"/>
        <v>-22.794249261849131</v>
      </c>
      <c r="K985" s="21">
        <f t="shared" si="250"/>
        <v>-22.803787110276346</v>
      </c>
      <c r="L985" s="22">
        <f t="shared" si="251"/>
        <v>9.5378484272146125E-3</v>
      </c>
      <c r="M985" s="17">
        <f t="shared" si="244"/>
        <v>78.721977491687085</v>
      </c>
      <c r="N985" s="18">
        <f t="shared" si="245"/>
        <v>45.928022508312921</v>
      </c>
      <c r="O985" s="21">
        <f t="shared" si="252"/>
        <v>46.821489290735883</v>
      </c>
      <c r="P985" s="22">
        <f t="shared" si="253"/>
        <v>-0.89346678242296207</v>
      </c>
      <c r="Q985" s="17">
        <f t="shared" si="246"/>
        <v>118.81709193449271</v>
      </c>
      <c r="R985" s="18">
        <f t="shared" si="247"/>
        <v>5.8329080655072971</v>
      </c>
      <c r="S985" s="21">
        <f t="shared" si="254"/>
        <v>6.0149005883438775</v>
      </c>
      <c r="T985" s="22">
        <f t="shared" si="255"/>
        <v>-0.18199252283658041</v>
      </c>
    </row>
    <row r="986" spans="1:20" x14ac:dyDescent="0.25">
      <c r="A986">
        <v>1546</v>
      </c>
      <c r="B986" t="s">
        <v>972</v>
      </c>
      <c r="C986" s="8">
        <v>209.5</v>
      </c>
      <c r="D986" s="8">
        <v>124.89</v>
      </c>
      <c r="E986" s="17">
        <f t="shared" si="240"/>
        <v>205.56029108933626</v>
      </c>
      <c r="F986" s="18">
        <f t="shared" si="241"/>
        <v>-80.67029108933626</v>
      </c>
      <c r="G986" s="21">
        <f t="shared" si="248"/>
        <v>-81.000325950789176</v>
      </c>
      <c r="H986" s="22">
        <f t="shared" si="249"/>
        <v>0.33003486145291561</v>
      </c>
      <c r="I986" s="17">
        <f t="shared" si="242"/>
        <v>147.06775179564517</v>
      </c>
      <c r="J986" s="18">
        <f t="shared" si="243"/>
        <v>-22.177751795645165</v>
      </c>
      <c r="K986" s="21">
        <f t="shared" si="250"/>
        <v>-22.794249261849131</v>
      </c>
      <c r="L986" s="22">
        <f t="shared" si="251"/>
        <v>0.61649746620396684</v>
      </c>
      <c r="M986" s="17">
        <f t="shared" si="244"/>
        <v>77.998726247236675</v>
      </c>
      <c r="N986" s="18">
        <f t="shared" si="245"/>
        <v>46.891273752763325</v>
      </c>
      <c r="O986" s="21">
        <f t="shared" si="252"/>
        <v>45.928022508312921</v>
      </c>
      <c r="P986" s="22">
        <f t="shared" si="253"/>
        <v>0.96325124445040444</v>
      </c>
      <c r="Q986" s="17">
        <f t="shared" si="246"/>
        <v>118.36704680572346</v>
      </c>
      <c r="R986" s="18">
        <f t="shared" si="247"/>
        <v>6.5229531942765391</v>
      </c>
      <c r="S986" s="21">
        <f t="shared" si="254"/>
        <v>5.8329080655072971</v>
      </c>
      <c r="T986" s="22">
        <f t="shared" si="255"/>
        <v>0.69004512876924196</v>
      </c>
    </row>
    <row r="987" spans="1:20" x14ac:dyDescent="0.25">
      <c r="A987">
        <v>1545</v>
      </c>
      <c r="B987" t="s">
        <v>973</v>
      </c>
      <c r="C987" s="8">
        <v>210.41</v>
      </c>
      <c r="D987" s="8">
        <v>125.99</v>
      </c>
      <c r="E987" s="17">
        <f t="shared" si="240"/>
        <v>205.64563663508852</v>
      </c>
      <c r="F987" s="18">
        <f t="shared" si="241"/>
        <v>-79.655636635088527</v>
      </c>
      <c r="G987" s="21">
        <f t="shared" si="248"/>
        <v>-80.67029108933626</v>
      </c>
      <c r="H987" s="22">
        <f t="shared" si="249"/>
        <v>1.0146544542477329</v>
      </c>
      <c r="I987" s="17">
        <f t="shared" si="242"/>
        <v>147.42464001881768</v>
      </c>
      <c r="J987" s="18">
        <f t="shared" si="243"/>
        <v>-21.434640018817689</v>
      </c>
      <c r="K987" s="21">
        <f t="shared" si="250"/>
        <v>-22.177751795645165</v>
      </c>
      <c r="L987" s="22">
        <f t="shared" si="251"/>
        <v>0.74311177682747598</v>
      </c>
      <c r="M987" s="17">
        <f t="shared" si="244"/>
        <v>78.684308156038611</v>
      </c>
      <c r="N987" s="18">
        <f t="shared" si="245"/>
        <v>47.305691843961384</v>
      </c>
      <c r="O987" s="21">
        <f t="shared" si="252"/>
        <v>46.891273752763325</v>
      </c>
      <c r="P987" s="22">
        <f t="shared" si="253"/>
        <v>0.41441809119805839</v>
      </c>
      <c r="Q987" s="17">
        <f t="shared" si="246"/>
        <v>118.79365208403598</v>
      </c>
      <c r="R987" s="18">
        <f t="shared" si="247"/>
        <v>7.1963479159640116</v>
      </c>
      <c r="S987" s="21">
        <f t="shared" si="254"/>
        <v>6.5229531942765391</v>
      </c>
      <c r="T987" s="22">
        <f t="shared" si="255"/>
        <v>0.6733947216874725</v>
      </c>
    </row>
    <row r="988" spans="1:20" x14ac:dyDescent="0.25">
      <c r="A988">
        <v>1544</v>
      </c>
      <c r="B988" t="s">
        <v>974</v>
      </c>
      <c r="C988" s="8">
        <v>210</v>
      </c>
      <c r="D988" s="8">
        <v>125.88</v>
      </c>
      <c r="E988" s="17">
        <f t="shared" si="240"/>
        <v>205.607184246343</v>
      </c>
      <c r="F988" s="18">
        <f t="shared" si="241"/>
        <v>-79.727184246343</v>
      </c>
      <c r="G988" s="21">
        <f t="shared" si="248"/>
        <v>-79.655636635088527</v>
      </c>
      <c r="H988" s="22">
        <f t="shared" si="249"/>
        <v>-7.1547611254473509E-2</v>
      </c>
      <c r="I988" s="17">
        <f t="shared" si="242"/>
        <v>147.26384422595976</v>
      </c>
      <c r="J988" s="18">
        <f t="shared" si="243"/>
        <v>-21.383844225959763</v>
      </c>
      <c r="K988" s="21">
        <f t="shared" si="250"/>
        <v>-21.434640018817689</v>
      </c>
      <c r="L988" s="22">
        <f t="shared" si="251"/>
        <v>5.0795792857925903E-2</v>
      </c>
      <c r="M988" s="17">
        <f t="shared" si="244"/>
        <v>78.375419603721269</v>
      </c>
      <c r="N988" s="18">
        <f t="shared" si="245"/>
        <v>47.504580396278726</v>
      </c>
      <c r="O988" s="21">
        <f t="shared" si="252"/>
        <v>47.305691843961384</v>
      </c>
      <c r="P988" s="22">
        <f t="shared" si="253"/>
        <v>0.19888855231734226</v>
      </c>
      <c r="Q988" s="17">
        <f t="shared" si="246"/>
        <v>118.60144531029077</v>
      </c>
      <c r="R988" s="18">
        <f t="shared" si="247"/>
        <v>7.2785546897092246</v>
      </c>
      <c r="S988" s="21">
        <f t="shared" si="254"/>
        <v>7.1963479159640116</v>
      </c>
      <c r="T988" s="22">
        <f t="shared" si="255"/>
        <v>8.2206773745213013E-2</v>
      </c>
    </row>
    <row r="989" spans="1:20" x14ac:dyDescent="0.25">
      <c r="A989">
        <v>1543</v>
      </c>
      <c r="B989" t="s">
        <v>975</v>
      </c>
      <c r="C989" s="8">
        <v>208.82</v>
      </c>
      <c r="D989" s="8">
        <v>125.85</v>
      </c>
      <c r="E989" s="17">
        <f t="shared" si="240"/>
        <v>205.49651639580711</v>
      </c>
      <c r="F989" s="18">
        <f t="shared" si="241"/>
        <v>-79.646516395807112</v>
      </c>
      <c r="G989" s="21">
        <f t="shared" si="248"/>
        <v>-79.727184246343</v>
      </c>
      <c r="H989" s="22">
        <f t="shared" si="249"/>
        <v>8.0667850535888874E-2</v>
      </c>
      <c r="I989" s="17">
        <f t="shared" si="242"/>
        <v>146.80106609041738</v>
      </c>
      <c r="J989" s="18">
        <f t="shared" si="243"/>
        <v>-20.951066090417385</v>
      </c>
      <c r="K989" s="21">
        <f t="shared" si="250"/>
        <v>-21.383844225959763</v>
      </c>
      <c r="L989" s="22">
        <f t="shared" si="251"/>
        <v>0.4327781355423781</v>
      </c>
      <c r="M989" s="17">
        <f t="shared" si="244"/>
        <v>77.486423282417604</v>
      </c>
      <c r="N989" s="18">
        <f t="shared" si="245"/>
        <v>48.36357671758239</v>
      </c>
      <c r="O989" s="21">
        <f t="shared" si="252"/>
        <v>47.504580396278726</v>
      </c>
      <c r="P989" s="22">
        <f t="shared" si="253"/>
        <v>0.85899632130366399</v>
      </c>
      <c r="Q989" s="17">
        <f t="shared" si="246"/>
        <v>118.0482648395119</v>
      </c>
      <c r="R989" s="18">
        <f t="shared" si="247"/>
        <v>7.8017351604880929</v>
      </c>
      <c r="S989" s="21">
        <f t="shared" si="254"/>
        <v>7.2785546897092246</v>
      </c>
      <c r="T989" s="22">
        <f t="shared" si="255"/>
        <v>0.52318047077886831</v>
      </c>
    </row>
    <row r="990" spans="1:20" x14ac:dyDescent="0.25">
      <c r="A990">
        <v>1542</v>
      </c>
      <c r="B990" t="s">
        <v>976</v>
      </c>
      <c r="C990" s="8">
        <v>205.76</v>
      </c>
      <c r="D990" s="8">
        <v>122.47</v>
      </c>
      <c r="E990" s="17">
        <f t="shared" si="240"/>
        <v>205.2095302749259</v>
      </c>
      <c r="F990" s="18">
        <f t="shared" si="241"/>
        <v>-82.739530274925897</v>
      </c>
      <c r="G990" s="21">
        <f t="shared" si="248"/>
        <v>-79.646516395807112</v>
      </c>
      <c r="H990" s="22">
        <f t="shared" si="249"/>
        <v>-3.0930138791187858</v>
      </c>
      <c r="I990" s="17">
        <f t="shared" si="242"/>
        <v>145.60098041689227</v>
      </c>
      <c r="J990" s="18">
        <f t="shared" si="243"/>
        <v>-23.130980416892271</v>
      </c>
      <c r="K990" s="21">
        <f t="shared" si="250"/>
        <v>-20.951066090417385</v>
      </c>
      <c r="L990" s="22">
        <f t="shared" si="251"/>
        <v>-2.1799143264748864</v>
      </c>
      <c r="M990" s="17">
        <f t="shared" si="244"/>
        <v>75.181059940731899</v>
      </c>
      <c r="N990" s="18">
        <f t="shared" si="245"/>
        <v>47.2889400592681</v>
      </c>
      <c r="O990" s="21">
        <f t="shared" si="252"/>
        <v>48.36357671758239</v>
      </c>
      <c r="P990" s="22">
        <f t="shared" si="253"/>
        <v>-1.0746366583142901</v>
      </c>
      <c r="Q990" s="17">
        <f t="shared" si="246"/>
        <v>116.6137459915599</v>
      </c>
      <c r="R990" s="18">
        <f t="shared" si="247"/>
        <v>5.8562540084401036</v>
      </c>
      <c r="S990" s="21">
        <f t="shared" si="254"/>
        <v>7.8017351604880929</v>
      </c>
      <c r="T990" s="22">
        <f t="shared" si="255"/>
        <v>-1.9454811520479893</v>
      </c>
    </row>
    <row r="991" spans="1:20" x14ac:dyDescent="0.25">
      <c r="A991">
        <v>1541</v>
      </c>
      <c r="B991" t="s">
        <v>977</v>
      </c>
      <c r="C991" s="8">
        <v>205.27</v>
      </c>
      <c r="D991" s="8">
        <v>122.32</v>
      </c>
      <c r="E991" s="17">
        <f t="shared" si="240"/>
        <v>205.16357498105927</v>
      </c>
      <c r="F991" s="18">
        <f t="shared" si="241"/>
        <v>-82.843574981059277</v>
      </c>
      <c r="G991" s="21">
        <f t="shared" si="248"/>
        <v>-82.739530274925897</v>
      </c>
      <c r="H991" s="22">
        <f t="shared" si="249"/>
        <v>-0.10404470613337935</v>
      </c>
      <c r="I991" s="17">
        <f t="shared" si="242"/>
        <v>145.408809835184</v>
      </c>
      <c r="J991" s="18">
        <f t="shared" si="243"/>
        <v>-23.088809835184009</v>
      </c>
      <c r="K991" s="21">
        <f t="shared" si="250"/>
        <v>-23.130980416892271</v>
      </c>
      <c r="L991" s="22">
        <f t="shared" si="251"/>
        <v>4.2170581708262489E-2</v>
      </c>
      <c r="M991" s="17">
        <f t="shared" si="244"/>
        <v>74.811900451376999</v>
      </c>
      <c r="N991" s="18">
        <f t="shared" si="245"/>
        <v>47.508099548622994</v>
      </c>
      <c r="O991" s="21">
        <f t="shared" si="252"/>
        <v>47.2889400592681</v>
      </c>
      <c r="P991" s="22">
        <f t="shared" si="253"/>
        <v>0.21915948935489382</v>
      </c>
      <c r="Q991" s="17">
        <f t="shared" si="246"/>
        <v>116.38403545708393</v>
      </c>
      <c r="R991" s="18">
        <f t="shared" si="247"/>
        <v>5.9359645429160679</v>
      </c>
      <c r="S991" s="21">
        <f t="shared" si="254"/>
        <v>5.8562540084401036</v>
      </c>
      <c r="T991" s="22">
        <f t="shared" si="255"/>
        <v>7.9710534475964323E-2</v>
      </c>
    </row>
    <row r="992" spans="1:20" x14ac:dyDescent="0.25">
      <c r="A992">
        <v>1540</v>
      </c>
      <c r="B992" t="s">
        <v>978</v>
      </c>
      <c r="C992" s="8">
        <v>205.74</v>
      </c>
      <c r="D992" s="8">
        <v>123.1</v>
      </c>
      <c r="E992" s="17">
        <f t="shared" si="240"/>
        <v>205.20765454864562</v>
      </c>
      <c r="F992" s="18">
        <f t="shared" si="241"/>
        <v>-82.107654548645627</v>
      </c>
      <c r="G992" s="21">
        <f t="shared" si="248"/>
        <v>-82.843574981059277</v>
      </c>
      <c r="H992" s="22">
        <f t="shared" si="249"/>
        <v>0.73592043241364991</v>
      </c>
      <c r="I992" s="17">
        <f t="shared" si="242"/>
        <v>145.59313671967971</v>
      </c>
      <c r="J992" s="18">
        <f t="shared" si="243"/>
        <v>-22.493136719679711</v>
      </c>
      <c r="K992" s="21">
        <f t="shared" si="250"/>
        <v>-23.088809835184009</v>
      </c>
      <c r="L992" s="22">
        <f t="shared" si="251"/>
        <v>0.59567311550429736</v>
      </c>
      <c r="M992" s="17">
        <f t="shared" si="244"/>
        <v>75.165992206472538</v>
      </c>
      <c r="N992" s="18">
        <f t="shared" si="245"/>
        <v>47.934007793527456</v>
      </c>
      <c r="O992" s="21">
        <f t="shared" si="252"/>
        <v>47.508099548622994</v>
      </c>
      <c r="P992" s="22">
        <f t="shared" si="253"/>
        <v>0.42590824490446266</v>
      </c>
      <c r="Q992" s="17">
        <f t="shared" si="246"/>
        <v>116.60437005137722</v>
      </c>
      <c r="R992" s="18">
        <f t="shared" si="247"/>
        <v>6.4956299486227778</v>
      </c>
      <c r="S992" s="21">
        <f t="shared" si="254"/>
        <v>5.9359645429160679</v>
      </c>
      <c r="T992" s="22">
        <f t="shared" si="255"/>
        <v>0.55966540570670986</v>
      </c>
    </row>
    <row r="993" spans="1:20" x14ac:dyDescent="0.25">
      <c r="A993">
        <v>1539</v>
      </c>
      <c r="B993" t="s">
        <v>979</v>
      </c>
      <c r="C993" s="8">
        <v>208.25</v>
      </c>
      <c r="D993" s="8">
        <v>124.77</v>
      </c>
      <c r="E993" s="17">
        <f t="shared" si="240"/>
        <v>205.44305819681944</v>
      </c>
      <c r="F993" s="18">
        <f t="shared" si="241"/>
        <v>-80.67305819681944</v>
      </c>
      <c r="G993" s="21">
        <f t="shared" si="248"/>
        <v>-82.107654548645627</v>
      </c>
      <c r="H993" s="22">
        <f t="shared" si="249"/>
        <v>1.4345963518261868</v>
      </c>
      <c r="I993" s="17">
        <f t="shared" si="242"/>
        <v>146.5775207198588</v>
      </c>
      <c r="J993" s="18">
        <f t="shared" si="243"/>
        <v>-21.8075207198588</v>
      </c>
      <c r="K993" s="21">
        <f t="shared" si="250"/>
        <v>-22.493136719679711</v>
      </c>
      <c r="L993" s="22">
        <f t="shared" si="251"/>
        <v>0.68561599982091082</v>
      </c>
      <c r="M993" s="17">
        <f t="shared" si="244"/>
        <v>77.056992856025175</v>
      </c>
      <c r="N993" s="18">
        <f t="shared" si="245"/>
        <v>47.713007143974821</v>
      </c>
      <c r="O993" s="21">
        <f t="shared" si="252"/>
        <v>47.934007793527456</v>
      </c>
      <c r="P993" s="22">
        <f t="shared" si="253"/>
        <v>-0.22100064955263576</v>
      </c>
      <c r="Q993" s="17">
        <f t="shared" si="246"/>
        <v>117.78105054430516</v>
      </c>
      <c r="R993" s="18">
        <f t="shared" si="247"/>
        <v>6.9889494556948364</v>
      </c>
      <c r="S993" s="21">
        <f t="shared" si="254"/>
        <v>6.4956299486227778</v>
      </c>
      <c r="T993" s="22">
        <f t="shared" si="255"/>
        <v>0.49331950707205863</v>
      </c>
    </row>
    <row r="994" spans="1:20" x14ac:dyDescent="0.25">
      <c r="A994">
        <v>1538</v>
      </c>
      <c r="B994" t="s">
        <v>980</v>
      </c>
      <c r="C994" s="8">
        <v>206.43</v>
      </c>
      <c r="D994" s="8">
        <v>124.37</v>
      </c>
      <c r="E994" s="17">
        <f t="shared" si="240"/>
        <v>205.27236710531491</v>
      </c>
      <c r="F994" s="18">
        <f t="shared" si="241"/>
        <v>-80.902367105314909</v>
      </c>
      <c r="G994" s="21">
        <f t="shared" si="248"/>
        <v>-80.67305819681944</v>
      </c>
      <c r="H994" s="22">
        <f t="shared" si="249"/>
        <v>-0.2293089084954687</v>
      </c>
      <c r="I994" s="17">
        <f t="shared" si="242"/>
        <v>145.86374427351376</v>
      </c>
      <c r="J994" s="18">
        <f t="shared" si="243"/>
        <v>-21.493744273513755</v>
      </c>
      <c r="K994" s="21">
        <f t="shared" si="250"/>
        <v>-21.8075207198588</v>
      </c>
      <c r="L994" s="22">
        <f t="shared" si="251"/>
        <v>0.3137764463450452</v>
      </c>
      <c r="M994" s="17">
        <f t="shared" si="244"/>
        <v>75.685829038421275</v>
      </c>
      <c r="N994" s="18">
        <f t="shared" si="245"/>
        <v>48.684170961578729</v>
      </c>
      <c r="O994" s="21">
        <f t="shared" si="252"/>
        <v>47.713007143974821</v>
      </c>
      <c r="P994" s="22">
        <f t="shared" si="253"/>
        <v>0.9711638176039088</v>
      </c>
      <c r="Q994" s="17">
        <f t="shared" si="246"/>
        <v>116.92783998768012</v>
      </c>
      <c r="R994" s="18">
        <f t="shared" si="247"/>
        <v>7.4421600123198886</v>
      </c>
      <c r="S994" s="21">
        <f t="shared" si="254"/>
        <v>6.9889494556948364</v>
      </c>
      <c r="T994" s="22">
        <f t="shared" si="255"/>
        <v>0.45321055662505216</v>
      </c>
    </row>
    <row r="995" spans="1:20" x14ac:dyDescent="0.25">
      <c r="A995">
        <v>1537</v>
      </c>
      <c r="B995" t="s">
        <v>981</v>
      </c>
      <c r="C995" s="8">
        <v>205.7</v>
      </c>
      <c r="D995" s="8">
        <v>124.42</v>
      </c>
      <c r="E995" s="17">
        <f t="shared" si="240"/>
        <v>205.20390309608507</v>
      </c>
      <c r="F995" s="18">
        <f t="shared" si="241"/>
        <v>-80.783903096085069</v>
      </c>
      <c r="G995" s="21">
        <f t="shared" si="248"/>
        <v>-80.902367105314909</v>
      </c>
      <c r="H995" s="22">
        <f t="shared" si="249"/>
        <v>0.11846400922983946</v>
      </c>
      <c r="I995" s="17">
        <f t="shared" si="242"/>
        <v>145.57744932525452</v>
      </c>
      <c r="J995" s="18">
        <f t="shared" si="243"/>
        <v>-21.157449325254518</v>
      </c>
      <c r="K995" s="21">
        <f t="shared" si="250"/>
        <v>-21.493744273513755</v>
      </c>
      <c r="L995" s="22">
        <f t="shared" si="251"/>
        <v>0.336294948259237</v>
      </c>
      <c r="M995" s="17">
        <f t="shared" si="244"/>
        <v>75.135856737953731</v>
      </c>
      <c r="N995" s="18">
        <f t="shared" si="245"/>
        <v>49.284143262046271</v>
      </c>
      <c r="O995" s="21">
        <f t="shared" si="252"/>
        <v>48.684170961578729</v>
      </c>
      <c r="P995" s="22">
        <f t="shared" si="253"/>
        <v>0.59997230046754169</v>
      </c>
      <c r="Q995" s="17">
        <f t="shared" si="246"/>
        <v>116.58561817101182</v>
      </c>
      <c r="R995" s="18">
        <f t="shared" si="247"/>
        <v>7.8343818289881852</v>
      </c>
      <c r="S995" s="21">
        <f t="shared" si="254"/>
        <v>7.4421600123198886</v>
      </c>
      <c r="T995" s="22">
        <f t="shared" si="255"/>
        <v>0.3922218166682967</v>
      </c>
    </row>
    <row r="996" spans="1:20" x14ac:dyDescent="0.25">
      <c r="A996">
        <v>1536</v>
      </c>
      <c r="B996" t="s">
        <v>982</v>
      </c>
      <c r="C996" s="8">
        <v>206.435</v>
      </c>
      <c r="D996" s="8">
        <v>124.65</v>
      </c>
      <c r="E996" s="17">
        <f t="shared" si="240"/>
        <v>205.27283603688497</v>
      </c>
      <c r="F996" s="18">
        <f t="shared" si="241"/>
        <v>-80.622836036884962</v>
      </c>
      <c r="G996" s="21">
        <f t="shared" si="248"/>
        <v>-80.783903096085069</v>
      </c>
      <c r="H996" s="22">
        <f t="shared" si="249"/>
        <v>0.16106705920010711</v>
      </c>
      <c r="I996" s="17">
        <f t="shared" si="242"/>
        <v>145.86570519781691</v>
      </c>
      <c r="J996" s="18">
        <f t="shared" si="243"/>
        <v>-21.215705197816902</v>
      </c>
      <c r="K996" s="21">
        <f t="shared" si="250"/>
        <v>-21.157449325254518</v>
      </c>
      <c r="L996" s="22">
        <f t="shared" si="251"/>
        <v>-5.825587256238407E-2</v>
      </c>
      <c r="M996" s="17">
        <f t="shared" si="244"/>
        <v>75.689595971986108</v>
      </c>
      <c r="N996" s="18">
        <f t="shared" si="245"/>
        <v>48.960404028013897</v>
      </c>
      <c r="O996" s="21">
        <f t="shared" si="252"/>
        <v>49.284143262046271</v>
      </c>
      <c r="P996" s="22">
        <f t="shared" si="253"/>
        <v>-0.3237392340323737</v>
      </c>
      <c r="Q996" s="17">
        <f t="shared" si="246"/>
        <v>116.93018397272579</v>
      </c>
      <c r="R996" s="18">
        <f t="shared" si="247"/>
        <v>7.71981602727422</v>
      </c>
      <c r="S996" s="21">
        <f t="shared" si="254"/>
        <v>7.8343818289881852</v>
      </c>
      <c r="T996" s="22">
        <f t="shared" si="255"/>
        <v>-0.11456580171396524</v>
      </c>
    </row>
    <row r="997" spans="1:20" x14ac:dyDescent="0.25">
      <c r="A997">
        <v>1535</v>
      </c>
      <c r="B997" t="s">
        <v>983</v>
      </c>
      <c r="C997" s="8">
        <v>207.83</v>
      </c>
      <c r="D997" s="8">
        <v>125.2</v>
      </c>
      <c r="E997" s="17">
        <f t="shared" si="240"/>
        <v>205.40366794493377</v>
      </c>
      <c r="F997" s="18">
        <f t="shared" si="241"/>
        <v>-80.20366794493377</v>
      </c>
      <c r="G997" s="21">
        <f t="shared" si="248"/>
        <v>-80.622836036884962</v>
      </c>
      <c r="H997" s="22">
        <f t="shared" si="249"/>
        <v>0.41916809195119242</v>
      </c>
      <c r="I997" s="17">
        <f t="shared" si="242"/>
        <v>146.41280307839457</v>
      </c>
      <c r="J997" s="18">
        <f t="shared" si="243"/>
        <v>-21.212803078394572</v>
      </c>
      <c r="K997" s="21">
        <f t="shared" si="250"/>
        <v>-21.215705197816902</v>
      </c>
      <c r="L997" s="22">
        <f t="shared" si="251"/>
        <v>2.9021194223304292E-3</v>
      </c>
      <c r="M997" s="17">
        <f t="shared" si="244"/>
        <v>76.740570436578139</v>
      </c>
      <c r="N997" s="18">
        <f t="shared" si="245"/>
        <v>48.459429563421864</v>
      </c>
      <c r="O997" s="21">
        <f t="shared" si="252"/>
        <v>48.960404028013897</v>
      </c>
      <c r="P997" s="22">
        <f t="shared" si="253"/>
        <v>-0.50097446459203354</v>
      </c>
      <c r="Q997" s="17">
        <f t="shared" si="246"/>
        <v>117.58415580046861</v>
      </c>
      <c r="R997" s="18">
        <f t="shared" si="247"/>
        <v>7.615844199531395</v>
      </c>
      <c r="S997" s="21">
        <f t="shared" si="254"/>
        <v>7.71981602727422</v>
      </c>
      <c r="T997" s="22">
        <f t="shared" si="255"/>
        <v>-0.10397182774282498</v>
      </c>
    </row>
    <row r="998" spans="1:20" x14ac:dyDescent="0.25">
      <c r="A998">
        <v>1534</v>
      </c>
      <c r="B998" t="s">
        <v>984</v>
      </c>
      <c r="C998" s="8">
        <v>207.28</v>
      </c>
      <c r="D998" s="8">
        <v>124.4</v>
      </c>
      <c r="E998" s="17">
        <f t="shared" si="240"/>
        <v>205.35208547222635</v>
      </c>
      <c r="F998" s="18">
        <f t="shared" si="241"/>
        <v>-80.952085472226344</v>
      </c>
      <c r="G998" s="21">
        <f t="shared" si="248"/>
        <v>-80.20366794493377</v>
      </c>
      <c r="H998" s="22">
        <f t="shared" si="249"/>
        <v>-0.74841752729257394</v>
      </c>
      <c r="I998" s="17">
        <f t="shared" si="242"/>
        <v>146.19710140504853</v>
      </c>
      <c r="J998" s="18">
        <f t="shared" si="243"/>
        <v>-21.797101405048522</v>
      </c>
      <c r="K998" s="21">
        <f t="shared" si="250"/>
        <v>-21.212803078394572</v>
      </c>
      <c r="L998" s="22">
        <f t="shared" si="251"/>
        <v>-0.58429832665395054</v>
      </c>
      <c r="M998" s="17">
        <f t="shared" si="244"/>
        <v>76.326207744445071</v>
      </c>
      <c r="N998" s="18">
        <f t="shared" si="245"/>
        <v>48.073792255554935</v>
      </c>
      <c r="O998" s="21">
        <f t="shared" si="252"/>
        <v>48.459429563421864</v>
      </c>
      <c r="P998" s="22">
        <f t="shared" si="253"/>
        <v>-0.38563730786692929</v>
      </c>
      <c r="Q998" s="17">
        <f t="shared" si="246"/>
        <v>117.32631744544456</v>
      </c>
      <c r="R998" s="18">
        <f t="shared" si="247"/>
        <v>7.0736825545554467</v>
      </c>
      <c r="S998" s="21">
        <f t="shared" si="254"/>
        <v>7.615844199531395</v>
      </c>
      <c r="T998" s="22">
        <f t="shared" si="255"/>
        <v>-0.54216164497594832</v>
      </c>
    </row>
    <row r="999" spans="1:20" x14ac:dyDescent="0.25">
      <c r="A999">
        <v>1533</v>
      </c>
      <c r="B999" t="s">
        <v>985</v>
      </c>
      <c r="C999" s="8">
        <v>207.97499999999999</v>
      </c>
      <c r="D999" s="8">
        <v>125.47</v>
      </c>
      <c r="E999" s="17">
        <f t="shared" si="240"/>
        <v>205.41726696046572</v>
      </c>
      <c r="F999" s="18">
        <f t="shared" si="241"/>
        <v>-79.947266960465726</v>
      </c>
      <c r="G999" s="21">
        <f t="shared" si="248"/>
        <v>-80.952085472226344</v>
      </c>
      <c r="H999" s="22">
        <f t="shared" si="249"/>
        <v>1.0048185117606181</v>
      </c>
      <c r="I999" s="17">
        <f t="shared" si="242"/>
        <v>146.46966988318576</v>
      </c>
      <c r="J999" s="18">
        <f t="shared" si="243"/>
        <v>-20.99966988318576</v>
      </c>
      <c r="K999" s="21">
        <f t="shared" si="250"/>
        <v>-21.797101405048522</v>
      </c>
      <c r="L999" s="22">
        <f t="shared" si="251"/>
        <v>0.79743152186276234</v>
      </c>
      <c r="M999" s="17">
        <f t="shared" si="244"/>
        <v>76.849811509958641</v>
      </c>
      <c r="N999" s="18">
        <f t="shared" si="245"/>
        <v>48.620188490041357</v>
      </c>
      <c r="O999" s="21">
        <f t="shared" si="252"/>
        <v>48.073792255554935</v>
      </c>
      <c r="P999" s="22">
        <f t="shared" si="253"/>
        <v>0.54639623448642283</v>
      </c>
      <c r="Q999" s="17">
        <f t="shared" si="246"/>
        <v>117.65213136679313</v>
      </c>
      <c r="R999" s="18">
        <f t="shared" si="247"/>
        <v>7.8178686332068708</v>
      </c>
      <c r="S999" s="21">
        <f t="shared" si="254"/>
        <v>7.0736825545554467</v>
      </c>
      <c r="T999" s="22">
        <f t="shared" si="255"/>
        <v>0.74418607865142405</v>
      </c>
    </row>
    <row r="1000" spans="1:20" x14ac:dyDescent="0.25">
      <c r="A1000">
        <v>1532</v>
      </c>
      <c r="B1000" t="s">
        <v>986</v>
      </c>
      <c r="C1000" s="8">
        <v>208.9</v>
      </c>
      <c r="D1000" s="8">
        <v>125.02</v>
      </c>
      <c r="E1000" s="17">
        <f t="shared" si="240"/>
        <v>205.50401930092818</v>
      </c>
      <c r="F1000" s="18">
        <f t="shared" si="241"/>
        <v>-80.484019300928182</v>
      </c>
      <c r="G1000" s="21">
        <f t="shared" si="248"/>
        <v>-79.947266960465726</v>
      </c>
      <c r="H1000" s="22">
        <f t="shared" si="249"/>
        <v>-0.53675234046245635</v>
      </c>
      <c r="I1000" s="17">
        <f t="shared" si="242"/>
        <v>146.83244087926772</v>
      </c>
      <c r="J1000" s="18">
        <f t="shared" si="243"/>
        <v>-21.812440879267726</v>
      </c>
      <c r="K1000" s="21">
        <f t="shared" si="250"/>
        <v>-20.99966988318576</v>
      </c>
      <c r="L1000" s="22">
        <f t="shared" si="251"/>
        <v>-0.81277099608196579</v>
      </c>
      <c r="M1000" s="17">
        <f t="shared" si="244"/>
        <v>77.546694219455162</v>
      </c>
      <c r="N1000" s="18">
        <f t="shared" si="245"/>
        <v>47.473305780544834</v>
      </c>
      <c r="O1000" s="21">
        <f t="shared" si="252"/>
        <v>48.620188490041357</v>
      </c>
      <c r="P1000" s="22">
        <f t="shared" si="253"/>
        <v>-1.1468827094965235</v>
      </c>
      <c r="Q1000" s="17">
        <f t="shared" si="246"/>
        <v>118.08576860024267</v>
      </c>
      <c r="R1000" s="18">
        <f t="shared" si="247"/>
        <v>6.9342313997573228</v>
      </c>
      <c r="S1000" s="21">
        <f t="shared" si="254"/>
        <v>7.8178686332068708</v>
      </c>
      <c r="T1000" s="22">
        <f t="shared" si="255"/>
        <v>-0.88363723344954792</v>
      </c>
    </row>
    <row r="1001" spans="1:20" x14ac:dyDescent="0.25">
      <c r="A1001">
        <v>1531</v>
      </c>
      <c r="B1001" t="s">
        <v>987</v>
      </c>
      <c r="C1001" s="8">
        <v>210.04</v>
      </c>
      <c r="D1001" s="8">
        <v>125.62</v>
      </c>
      <c r="E1001" s="17">
        <f t="shared" si="240"/>
        <v>205.61093569890352</v>
      </c>
      <c r="F1001" s="18">
        <f t="shared" si="241"/>
        <v>-79.990935698903513</v>
      </c>
      <c r="G1001" s="21">
        <f t="shared" si="248"/>
        <v>-80.484019300928182</v>
      </c>
      <c r="H1001" s="22">
        <f t="shared" si="249"/>
        <v>0.49308360202466872</v>
      </c>
      <c r="I1001" s="17">
        <f t="shared" si="242"/>
        <v>147.27953162038489</v>
      </c>
      <c r="J1001" s="18">
        <f t="shared" si="243"/>
        <v>-21.659531620384882</v>
      </c>
      <c r="K1001" s="21">
        <f t="shared" si="250"/>
        <v>-21.812440879267726</v>
      </c>
      <c r="L1001" s="22">
        <f t="shared" si="251"/>
        <v>0.15290925888284335</v>
      </c>
      <c r="M1001" s="17">
        <f t="shared" si="244"/>
        <v>78.40555507224002</v>
      </c>
      <c r="N1001" s="18">
        <f t="shared" si="245"/>
        <v>47.214444927759985</v>
      </c>
      <c r="O1001" s="21">
        <f t="shared" si="252"/>
        <v>47.473305780544834</v>
      </c>
      <c r="P1001" s="22">
        <f t="shared" si="253"/>
        <v>-0.25886085278484927</v>
      </c>
      <c r="Q1001" s="17">
        <f t="shared" si="246"/>
        <v>118.62019719065616</v>
      </c>
      <c r="R1001" s="18">
        <f t="shared" si="247"/>
        <v>6.9998028093438478</v>
      </c>
      <c r="S1001" s="21">
        <f t="shared" si="254"/>
        <v>6.9342313997573228</v>
      </c>
      <c r="T1001" s="22">
        <f t="shared" si="255"/>
        <v>6.5571409586524965E-2</v>
      </c>
    </row>
    <row r="1002" spans="1:20" x14ac:dyDescent="0.25">
      <c r="A1002">
        <v>1530</v>
      </c>
      <c r="B1002" t="s">
        <v>988</v>
      </c>
      <c r="C1002" s="8">
        <v>209.09</v>
      </c>
      <c r="D1002" s="8">
        <v>125.7</v>
      </c>
      <c r="E1002" s="17">
        <f t="shared" si="240"/>
        <v>205.52183870059073</v>
      </c>
      <c r="F1002" s="18">
        <f t="shared" si="241"/>
        <v>-79.821838700590732</v>
      </c>
      <c r="G1002" s="21">
        <f t="shared" si="248"/>
        <v>-79.990935698903513</v>
      </c>
      <c r="H1002" s="22">
        <f t="shared" si="249"/>
        <v>0.16909699831278147</v>
      </c>
      <c r="I1002" s="17">
        <f t="shared" si="242"/>
        <v>146.90695600278724</v>
      </c>
      <c r="J1002" s="18">
        <f t="shared" si="243"/>
        <v>-21.206956002787237</v>
      </c>
      <c r="K1002" s="21">
        <f t="shared" si="250"/>
        <v>-21.659531620384882</v>
      </c>
      <c r="L1002" s="22">
        <f t="shared" si="251"/>
        <v>0.45257561759764542</v>
      </c>
      <c r="M1002" s="17">
        <f t="shared" si="244"/>
        <v>77.689837694919305</v>
      </c>
      <c r="N1002" s="18">
        <f t="shared" si="245"/>
        <v>48.010162305080698</v>
      </c>
      <c r="O1002" s="21">
        <f t="shared" si="252"/>
        <v>47.214444927759985</v>
      </c>
      <c r="P1002" s="22">
        <f t="shared" si="253"/>
        <v>0.79571737732071313</v>
      </c>
      <c r="Q1002" s="17">
        <f t="shared" si="246"/>
        <v>118.17484003197825</v>
      </c>
      <c r="R1002" s="18">
        <f t="shared" si="247"/>
        <v>7.5251599680217538</v>
      </c>
      <c r="S1002" s="21">
        <f t="shared" si="254"/>
        <v>6.9998028093438478</v>
      </c>
      <c r="T1002" s="22">
        <f t="shared" si="255"/>
        <v>0.525357158677906</v>
      </c>
    </row>
    <row r="1003" spans="1:20" x14ac:dyDescent="0.25">
      <c r="A1003">
        <v>1529</v>
      </c>
      <c r="B1003" t="s">
        <v>989</v>
      </c>
      <c r="C1003" s="8">
        <v>209.49</v>
      </c>
      <c r="D1003" s="8">
        <v>125.67</v>
      </c>
      <c r="E1003" s="17">
        <f t="shared" si="240"/>
        <v>205.55935322619612</v>
      </c>
      <c r="F1003" s="18">
        <f t="shared" si="241"/>
        <v>-79.889353226196121</v>
      </c>
      <c r="G1003" s="21">
        <f t="shared" si="248"/>
        <v>-79.821838700590732</v>
      </c>
      <c r="H1003" s="22">
        <f t="shared" si="249"/>
        <v>-6.7514525605389508E-2</v>
      </c>
      <c r="I1003" s="17">
        <f t="shared" si="242"/>
        <v>147.0638299470389</v>
      </c>
      <c r="J1003" s="18">
        <f t="shared" si="243"/>
        <v>-21.393829947038896</v>
      </c>
      <c r="K1003" s="21">
        <f t="shared" si="250"/>
        <v>-21.206956002787237</v>
      </c>
      <c r="L1003" s="22">
        <f t="shared" si="251"/>
        <v>-0.18687394425165849</v>
      </c>
      <c r="M1003" s="17">
        <f t="shared" si="244"/>
        <v>77.99119238010698</v>
      </c>
      <c r="N1003" s="18">
        <f t="shared" si="245"/>
        <v>47.678807619893021</v>
      </c>
      <c r="O1003" s="21">
        <f t="shared" si="252"/>
        <v>48.010162305080698</v>
      </c>
      <c r="P1003" s="22">
        <f t="shared" si="253"/>
        <v>-0.33135468518767652</v>
      </c>
      <c r="Q1003" s="17">
        <f t="shared" si="246"/>
        <v>118.36235883563211</v>
      </c>
      <c r="R1003" s="18">
        <f t="shared" si="247"/>
        <v>7.3076411643678938</v>
      </c>
      <c r="S1003" s="21">
        <f t="shared" si="254"/>
        <v>7.5251599680217538</v>
      </c>
      <c r="T1003" s="22">
        <f t="shared" si="255"/>
        <v>-0.21751880365386</v>
      </c>
    </row>
    <row r="1004" spans="1:20" x14ac:dyDescent="0.25">
      <c r="A1004">
        <v>1528</v>
      </c>
      <c r="B1004" t="s">
        <v>990</v>
      </c>
      <c r="C1004" s="8">
        <v>210.43</v>
      </c>
      <c r="D1004" s="8">
        <v>126.55</v>
      </c>
      <c r="E1004" s="17">
        <f t="shared" si="240"/>
        <v>205.6475123613688</v>
      </c>
      <c r="F1004" s="18">
        <f t="shared" si="241"/>
        <v>-79.0975123613688</v>
      </c>
      <c r="G1004" s="21">
        <f t="shared" si="248"/>
        <v>-79.889353226196121</v>
      </c>
      <c r="H1004" s="22">
        <f t="shared" si="249"/>
        <v>0.79184086482732141</v>
      </c>
      <c r="I1004" s="17">
        <f t="shared" si="242"/>
        <v>147.43248371603028</v>
      </c>
      <c r="J1004" s="18">
        <f t="shared" si="243"/>
        <v>-20.882483716030279</v>
      </c>
      <c r="K1004" s="21">
        <f t="shared" si="250"/>
        <v>-21.393829947038896</v>
      </c>
      <c r="L1004" s="22">
        <f t="shared" si="251"/>
        <v>0.51134623100861631</v>
      </c>
      <c r="M1004" s="17">
        <f t="shared" si="244"/>
        <v>78.699375890298001</v>
      </c>
      <c r="N1004" s="18">
        <f t="shared" si="245"/>
        <v>47.850624109701997</v>
      </c>
      <c r="O1004" s="21">
        <f t="shared" si="252"/>
        <v>47.678807619893021</v>
      </c>
      <c r="P1004" s="22">
        <f t="shared" si="253"/>
        <v>0.17181648980897535</v>
      </c>
      <c r="Q1004" s="17">
        <f t="shared" si="246"/>
        <v>118.80302802421868</v>
      </c>
      <c r="R1004" s="18">
        <f t="shared" si="247"/>
        <v>7.7469719757813209</v>
      </c>
      <c r="S1004" s="21">
        <f t="shared" si="254"/>
        <v>7.3076411643678938</v>
      </c>
      <c r="T1004" s="22">
        <f t="shared" si="255"/>
        <v>0.43933081141342711</v>
      </c>
    </row>
    <row r="1005" spans="1:20" x14ac:dyDescent="0.25">
      <c r="A1005">
        <v>1527</v>
      </c>
      <c r="B1005" t="s">
        <v>991</v>
      </c>
      <c r="C1005" s="8">
        <v>210.37</v>
      </c>
      <c r="D1005" s="8">
        <v>126.48</v>
      </c>
      <c r="E1005" s="17">
        <f t="shared" si="240"/>
        <v>205.64188518252797</v>
      </c>
      <c r="F1005" s="18">
        <f t="shared" si="241"/>
        <v>-79.161885182527968</v>
      </c>
      <c r="G1005" s="21">
        <f t="shared" si="248"/>
        <v>-79.0975123613688</v>
      </c>
      <c r="H1005" s="22">
        <f t="shared" si="249"/>
        <v>-6.437282115916787E-2</v>
      </c>
      <c r="I1005" s="17">
        <f t="shared" si="242"/>
        <v>147.40895262439253</v>
      </c>
      <c r="J1005" s="18">
        <f t="shared" si="243"/>
        <v>-20.928952624392522</v>
      </c>
      <c r="K1005" s="21">
        <f t="shared" si="250"/>
        <v>-20.882483716030279</v>
      </c>
      <c r="L1005" s="22">
        <f t="shared" si="251"/>
        <v>-4.6468908362243155E-2</v>
      </c>
      <c r="M1005" s="17">
        <f t="shared" si="244"/>
        <v>78.654172687519861</v>
      </c>
      <c r="N1005" s="18">
        <f t="shared" si="245"/>
        <v>47.825827312480143</v>
      </c>
      <c r="O1005" s="21">
        <f t="shared" si="252"/>
        <v>47.850624109701997</v>
      </c>
      <c r="P1005" s="22">
        <f t="shared" si="253"/>
        <v>-2.479679722185324E-2</v>
      </c>
      <c r="Q1005" s="17">
        <f t="shared" si="246"/>
        <v>118.7749002036706</v>
      </c>
      <c r="R1005" s="18">
        <f t="shared" si="247"/>
        <v>7.7050997963294066</v>
      </c>
      <c r="S1005" s="21">
        <f t="shared" si="254"/>
        <v>7.7469719757813209</v>
      </c>
      <c r="T1005" s="22">
        <f t="shared" si="255"/>
        <v>-4.1872179451914349E-2</v>
      </c>
    </row>
    <row r="1006" spans="1:20" x14ac:dyDescent="0.25">
      <c r="A1006">
        <v>1526</v>
      </c>
      <c r="B1006" t="s">
        <v>992</v>
      </c>
      <c r="C1006" s="8">
        <v>207.95</v>
      </c>
      <c r="D1006" s="8">
        <v>124.43</v>
      </c>
      <c r="E1006" s="17">
        <f t="shared" si="240"/>
        <v>205.41492230261537</v>
      </c>
      <c r="F1006" s="18">
        <f t="shared" si="241"/>
        <v>-80.98492230261536</v>
      </c>
      <c r="G1006" s="21">
        <f t="shared" si="248"/>
        <v>-79.161885182527968</v>
      </c>
      <c r="H1006" s="22">
        <f t="shared" si="249"/>
        <v>-1.8230371200873918</v>
      </c>
      <c r="I1006" s="17">
        <f t="shared" si="242"/>
        <v>146.45986526167005</v>
      </c>
      <c r="J1006" s="18">
        <f t="shared" si="243"/>
        <v>-22.029865261670039</v>
      </c>
      <c r="K1006" s="21">
        <f t="shared" si="250"/>
        <v>-20.928952624392522</v>
      </c>
      <c r="L1006" s="22">
        <f t="shared" si="251"/>
        <v>-1.1009126372775171</v>
      </c>
      <c r="M1006" s="17">
        <f t="shared" si="244"/>
        <v>76.830976842134419</v>
      </c>
      <c r="N1006" s="18">
        <f t="shared" si="245"/>
        <v>47.599023157865588</v>
      </c>
      <c r="O1006" s="21">
        <f t="shared" si="252"/>
        <v>47.825827312480143</v>
      </c>
      <c r="P1006" s="22">
        <f t="shared" si="253"/>
        <v>-0.22680415461455539</v>
      </c>
      <c r="Q1006" s="17">
        <f t="shared" si="246"/>
        <v>117.64041144156475</v>
      </c>
      <c r="R1006" s="18">
        <f t="shared" si="247"/>
        <v>6.7895885584352555</v>
      </c>
      <c r="S1006" s="21">
        <f t="shared" si="254"/>
        <v>7.7050997963294066</v>
      </c>
      <c r="T1006" s="22">
        <f t="shared" si="255"/>
        <v>-0.91551123789415101</v>
      </c>
    </row>
    <row r="1007" spans="1:20" x14ac:dyDescent="0.25">
      <c r="A1007">
        <v>1525</v>
      </c>
      <c r="B1007" t="s">
        <v>993</v>
      </c>
      <c r="C1007" s="8">
        <v>209.85</v>
      </c>
      <c r="D1007" s="8">
        <v>125.65</v>
      </c>
      <c r="E1007" s="17">
        <f t="shared" si="240"/>
        <v>205.59311629924096</v>
      </c>
      <c r="F1007" s="18">
        <f t="shared" si="241"/>
        <v>-79.943116299240955</v>
      </c>
      <c r="G1007" s="21">
        <f t="shared" si="248"/>
        <v>-80.98492230261536</v>
      </c>
      <c r="H1007" s="22">
        <f t="shared" si="249"/>
        <v>1.0418060033744041</v>
      </c>
      <c r="I1007" s="17">
        <f t="shared" si="242"/>
        <v>147.20501649686537</v>
      </c>
      <c r="J1007" s="18">
        <f t="shared" si="243"/>
        <v>-21.555016496865363</v>
      </c>
      <c r="K1007" s="21">
        <f t="shared" si="250"/>
        <v>-22.029865261670039</v>
      </c>
      <c r="L1007" s="22">
        <f t="shared" si="251"/>
        <v>0.47484876480467619</v>
      </c>
      <c r="M1007" s="17">
        <f t="shared" si="244"/>
        <v>78.262411596775877</v>
      </c>
      <c r="N1007" s="18">
        <f t="shared" si="245"/>
        <v>47.387588403224129</v>
      </c>
      <c r="O1007" s="21">
        <f t="shared" si="252"/>
        <v>47.599023157865588</v>
      </c>
      <c r="P1007" s="22">
        <f t="shared" si="253"/>
        <v>-0.21143475464145922</v>
      </c>
      <c r="Q1007" s="17">
        <f t="shared" si="246"/>
        <v>118.53112575892058</v>
      </c>
      <c r="R1007" s="18">
        <f t="shared" si="247"/>
        <v>7.1188742410794248</v>
      </c>
      <c r="S1007" s="21">
        <f t="shared" si="254"/>
        <v>6.7895885584352555</v>
      </c>
      <c r="T1007" s="22">
        <f t="shared" si="255"/>
        <v>0.32928568264416924</v>
      </c>
    </row>
    <row r="1008" spans="1:20" x14ac:dyDescent="0.25">
      <c r="A1008">
        <v>1524</v>
      </c>
      <c r="B1008" t="s">
        <v>994</v>
      </c>
      <c r="C1008" s="8">
        <v>209.6</v>
      </c>
      <c r="D1008" s="8">
        <v>125.52</v>
      </c>
      <c r="E1008" s="17">
        <f t="shared" si="240"/>
        <v>205.56966972073761</v>
      </c>
      <c r="F1008" s="18">
        <f t="shared" si="241"/>
        <v>-80.049669720737612</v>
      </c>
      <c r="G1008" s="21">
        <f t="shared" si="248"/>
        <v>-79.943116299240955</v>
      </c>
      <c r="H1008" s="22">
        <f t="shared" si="249"/>
        <v>-0.10655342149665614</v>
      </c>
      <c r="I1008" s="17">
        <f t="shared" si="242"/>
        <v>147.10697028170807</v>
      </c>
      <c r="J1008" s="18">
        <f t="shared" si="243"/>
        <v>-21.586970281708076</v>
      </c>
      <c r="K1008" s="21">
        <f t="shared" si="250"/>
        <v>-21.555016496865363</v>
      </c>
      <c r="L1008" s="22">
        <f t="shared" si="251"/>
        <v>-3.1953784842713162E-2</v>
      </c>
      <c r="M1008" s="17">
        <f t="shared" si="244"/>
        <v>78.074064918533566</v>
      </c>
      <c r="N1008" s="18">
        <f t="shared" si="245"/>
        <v>47.44593508146643</v>
      </c>
      <c r="O1008" s="21">
        <f t="shared" si="252"/>
        <v>47.387588403224129</v>
      </c>
      <c r="P1008" s="22">
        <f t="shared" si="253"/>
        <v>5.8346678242301664E-2</v>
      </c>
      <c r="Q1008" s="17">
        <f t="shared" si="246"/>
        <v>118.41392650663691</v>
      </c>
      <c r="R1008" s="18">
        <f t="shared" si="247"/>
        <v>7.106073493363084</v>
      </c>
      <c r="S1008" s="21">
        <f t="shared" si="254"/>
        <v>7.1188742410794248</v>
      </c>
      <c r="T1008" s="22">
        <f t="shared" si="255"/>
        <v>-1.2800747716340766E-2</v>
      </c>
    </row>
    <row r="1009" spans="1:20" x14ac:dyDescent="0.25">
      <c r="A1009">
        <v>1523</v>
      </c>
      <c r="B1009" t="s">
        <v>995</v>
      </c>
      <c r="C1009" s="8">
        <v>210.63</v>
      </c>
      <c r="D1009" s="8">
        <v>125.71</v>
      </c>
      <c r="E1009" s="17">
        <f t="shared" si="240"/>
        <v>205.66626962417149</v>
      </c>
      <c r="F1009" s="18">
        <f t="shared" si="241"/>
        <v>-79.956269624171497</v>
      </c>
      <c r="G1009" s="21">
        <f t="shared" si="248"/>
        <v>-80.049669720737612</v>
      </c>
      <c r="H1009" s="22">
        <f t="shared" si="249"/>
        <v>9.3400096566114144E-2</v>
      </c>
      <c r="I1009" s="17">
        <f t="shared" si="242"/>
        <v>147.51092068815609</v>
      </c>
      <c r="J1009" s="18">
        <f t="shared" si="243"/>
        <v>-21.800920688156097</v>
      </c>
      <c r="K1009" s="21">
        <f t="shared" si="250"/>
        <v>-21.586970281708076</v>
      </c>
      <c r="L1009" s="22">
        <f t="shared" si="251"/>
        <v>-0.21395040644802066</v>
      </c>
      <c r="M1009" s="17">
        <f t="shared" si="244"/>
        <v>78.850053232891838</v>
      </c>
      <c r="N1009" s="18">
        <f t="shared" si="245"/>
        <v>46.859946767108156</v>
      </c>
      <c r="O1009" s="21">
        <f t="shared" si="252"/>
        <v>47.44593508146643</v>
      </c>
      <c r="P1009" s="22">
        <f t="shared" si="253"/>
        <v>-0.58598831435827492</v>
      </c>
      <c r="Q1009" s="17">
        <f t="shared" si="246"/>
        <v>118.89678742604559</v>
      </c>
      <c r="R1009" s="18">
        <f t="shared" si="247"/>
        <v>6.8132125739544023</v>
      </c>
      <c r="S1009" s="21">
        <f t="shared" si="254"/>
        <v>7.106073493363084</v>
      </c>
      <c r="T1009" s="22">
        <f t="shared" si="255"/>
        <v>-0.29286091940868175</v>
      </c>
    </row>
    <row r="1010" spans="1:20" x14ac:dyDescent="0.25">
      <c r="A1010">
        <v>1522</v>
      </c>
      <c r="B1010" t="s">
        <v>996</v>
      </c>
      <c r="C1010" s="8">
        <v>211.16</v>
      </c>
      <c r="D1010" s="8">
        <v>126.28</v>
      </c>
      <c r="E1010" s="17">
        <f t="shared" si="240"/>
        <v>205.71597637059861</v>
      </c>
      <c r="F1010" s="18">
        <f t="shared" si="241"/>
        <v>-79.43597637059861</v>
      </c>
      <c r="G1010" s="21">
        <f t="shared" si="248"/>
        <v>-79.956269624171497</v>
      </c>
      <c r="H1010" s="22">
        <f t="shared" si="249"/>
        <v>0.52029325357288769</v>
      </c>
      <c r="I1010" s="17">
        <f t="shared" si="242"/>
        <v>147.71877866428952</v>
      </c>
      <c r="J1010" s="18">
        <f t="shared" si="243"/>
        <v>-21.438778664289515</v>
      </c>
      <c r="K1010" s="21">
        <f t="shared" si="250"/>
        <v>-21.800920688156097</v>
      </c>
      <c r="L1010" s="22">
        <f t="shared" si="251"/>
        <v>0.36214202386658201</v>
      </c>
      <c r="M1010" s="17">
        <f t="shared" si="244"/>
        <v>79.249348190765517</v>
      </c>
      <c r="N1010" s="18">
        <f t="shared" si="245"/>
        <v>47.030651809234485</v>
      </c>
      <c r="O1010" s="21">
        <f t="shared" si="252"/>
        <v>46.859946767108156</v>
      </c>
      <c r="P1010" s="22">
        <f t="shared" si="253"/>
        <v>0.17070504212632898</v>
      </c>
      <c r="Q1010" s="17">
        <f t="shared" si="246"/>
        <v>119.14524984088696</v>
      </c>
      <c r="R1010" s="18">
        <f t="shared" si="247"/>
        <v>7.1347501591130396</v>
      </c>
      <c r="S1010" s="21">
        <f t="shared" si="254"/>
        <v>6.8132125739544023</v>
      </c>
      <c r="T1010" s="22">
        <f t="shared" si="255"/>
        <v>0.32153758515863728</v>
      </c>
    </row>
    <row r="1011" spans="1:20" x14ac:dyDescent="0.25">
      <c r="A1011">
        <v>1521</v>
      </c>
      <c r="B1011" t="s">
        <v>997</v>
      </c>
      <c r="C1011" s="8">
        <v>211.6499</v>
      </c>
      <c r="D1011" s="8">
        <v>125.86</v>
      </c>
      <c r="E1011" s="17">
        <f t="shared" si="240"/>
        <v>205.7619222858338</v>
      </c>
      <c r="F1011" s="18">
        <f t="shared" si="241"/>
        <v>-79.901922285833805</v>
      </c>
      <c r="G1011" s="21">
        <f t="shared" si="248"/>
        <v>-79.43597637059861</v>
      </c>
      <c r="H1011" s="22">
        <f t="shared" si="249"/>
        <v>-0.46594591523519568</v>
      </c>
      <c r="I1011" s="17">
        <f t="shared" si="242"/>
        <v>147.91091002751173</v>
      </c>
      <c r="J1011" s="18">
        <f t="shared" si="243"/>
        <v>-22.050910027511733</v>
      </c>
      <c r="K1011" s="21">
        <f t="shared" si="250"/>
        <v>-21.438778664289515</v>
      </c>
      <c r="L1011" s="22">
        <f t="shared" si="251"/>
        <v>-0.61213136322221828</v>
      </c>
      <c r="M1011" s="17">
        <f t="shared" si="244"/>
        <v>79.618432341449108</v>
      </c>
      <c r="N1011" s="18">
        <f t="shared" si="245"/>
        <v>46.241567658550892</v>
      </c>
      <c r="O1011" s="21">
        <f t="shared" si="252"/>
        <v>47.030651809234485</v>
      </c>
      <c r="P1011" s="22">
        <f t="shared" si="253"/>
        <v>-0.78908415068359261</v>
      </c>
      <c r="Q1011" s="17">
        <f t="shared" si="246"/>
        <v>119.37491349566201</v>
      </c>
      <c r="R1011" s="18">
        <f t="shared" si="247"/>
        <v>6.4850865043379855</v>
      </c>
      <c r="S1011" s="21">
        <f t="shared" si="254"/>
        <v>7.1347501591130396</v>
      </c>
      <c r="T1011" s="22">
        <f t="shared" si="255"/>
        <v>-0.64966365477505406</v>
      </c>
    </row>
    <row r="1012" spans="1:20" x14ac:dyDescent="0.25">
      <c r="A1012">
        <v>1520</v>
      </c>
      <c r="B1012" t="s">
        <v>998</v>
      </c>
      <c r="C1012" s="8">
        <v>210.77</v>
      </c>
      <c r="D1012" s="8">
        <v>124.47</v>
      </c>
      <c r="E1012" s="17">
        <f t="shared" si="240"/>
        <v>205.67939970813336</v>
      </c>
      <c r="F1012" s="18">
        <f t="shared" si="241"/>
        <v>-81.209399708133361</v>
      </c>
      <c r="G1012" s="21">
        <f t="shared" si="248"/>
        <v>-79.901922285833805</v>
      </c>
      <c r="H1012" s="22">
        <f t="shared" si="249"/>
        <v>-1.3074774222995558</v>
      </c>
      <c r="I1012" s="17">
        <f t="shared" si="242"/>
        <v>147.56582656864418</v>
      </c>
      <c r="J1012" s="18">
        <f t="shared" si="243"/>
        <v>-23.095826568644185</v>
      </c>
      <c r="K1012" s="21">
        <f t="shared" si="250"/>
        <v>-22.050910027511733</v>
      </c>
      <c r="L1012" s="22">
        <f t="shared" si="251"/>
        <v>-1.0449165411324515</v>
      </c>
      <c r="M1012" s="17">
        <f t="shared" si="244"/>
        <v>78.955527372707536</v>
      </c>
      <c r="N1012" s="18">
        <f t="shared" si="245"/>
        <v>45.514472627292463</v>
      </c>
      <c r="O1012" s="21">
        <f t="shared" si="252"/>
        <v>46.241567658550892</v>
      </c>
      <c r="P1012" s="22">
        <f t="shared" si="253"/>
        <v>-0.727095031258429</v>
      </c>
      <c r="Q1012" s="17">
        <f t="shared" si="246"/>
        <v>118.96241900732446</v>
      </c>
      <c r="R1012" s="18">
        <f t="shared" si="247"/>
        <v>5.5075809926755426</v>
      </c>
      <c r="S1012" s="21">
        <f t="shared" si="254"/>
        <v>6.4850865043379855</v>
      </c>
      <c r="T1012" s="22">
        <f t="shared" si="255"/>
        <v>-0.97750551166244293</v>
      </c>
    </row>
    <row r="1013" spans="1:20" x14ac:dyDescent="0.25">
      <c r="A1013">
        <v>1519</v>
      </c>
      <c r="B1013" t="s">
        <v>999</v>
      </c>
      <c r="C1013" s="8">
        <v>211.44</v>
      </c>
      <c r="D1013" s="8">
        <v>125.16</v>
      </c>
      <c r="E1013" s="17">
        <f t="shared" si="240"/>
        <v>205.74223653852238</v>
      </c>
      <c r="F1013" s="18">
        <f t="shared" si="241"/>
        <v>-80.58223653852238</v>
      </c>
      <c r="G1013" s="21">
        <f t="shared" si="248"/>
        <v>-81.209399708133361</v>
      </c>
      <c r="H1013" s="22">
        <f t="shared" si="249"/>
        <v>0.62716316961098073</v>
      </c>
      <c r="I1013" s="17">
        <f t="shared" si="242"/>
        <v>147.82859042526567</v>
      </c>
      <c r="J1013" s="18">
        <f t="shared" si="243"/>
        <v>-22.668590425265677</v>
      </c>
      <c r="K1013" s="21">
        <f t="shared" si="250"/>
        <v>-23.095826568644185</v>
      </c>
      <c r="L1013" s="22">
        <f t="shared" si="251"/>
        <v>0.4272361433785079</v>
      </c>
      <c r="M1013" s="17">
        <f t="shared" si="244"/>
        <v>79.460296470396884</v>
      </c>
      <c r="N1013" s="18">
        <f t="shared" si="245"/>
        <v>45.699703529603113</v>
      </c>
      <c r="O1013" s="21">
        <f t="shared" si="252"/>
        <v>45.514472627292463</v>
      </c>
      <c r="P1013" s="22">
        <f t="shared" si="253"/>
        <v>0.18523090231064998</v>
      </c>
      <c r="Q1013" s="17">
        <f t="shared" si="246"/>
        <v>119.27651300344466</v>
      </c>
      <c r="R1013" s="18">
        <f t="shared" si="247"/>
        <v>5.8834869965553338</v>
      </c>
      <c r="S1013" s="21">
        <f t="shared" si="254"/>
        <v>5.5075809926755426</v>
      </c>
      <c r="T1013" s="22">
        <f t="shared" si="255"/>
        <v>0.37590600387979123</v>
      </c>
    </row>
    <row r="1014" spans="1:20" x14ac:dyDescent="0.25">
      <c r="A1014">
        <v>1518</v>
      </c>
      <c r="B1014" t="s">
        <v>1000</v>
      </c>
      <c r="C1014" s="8">
        <v>210.57</v>
      </c>
      <c r="D1014" s="8">
        <v>123.8</v>
      </c>
      <c r="E1014" s="17">
        <f t="shared" si="240"/>
        <v>205.66064244533067</v>
      </c>
      <c r="F1014" s="18">
        <f t="shared" si="241"/>
        <v>-81.860642445330669</v>
      </c>
      <c r="G1014" s="21">
        <f t="shared" si="248"/>
        <v>-80.58223653852238</v>
      </c>
      <c r="H1014" s="22">
        <f t="shared" si="249"/>
        <v>-1.2784059068082883</v>
      </c>
      <c r="I1014" s="17">
        <f t="shared" si="242"/>
        <v>147.48738959651834</v>
      </c>
      <c r="J1014" s="18">
        <f t="shared" si="243"/>
        <v>-23.687389596518344</v>
      </c>
      <c r="K1014" s="21">
        <f t="shared" si="250"/>
        <v>-22.668590425265677</v>
      </c>
      <c r="L1014" s="22">
        <f t="shared" si="251"/>
        <v>-1.0187991712526667</v>
      </c>
      <c r="M1014" s="17">
        <f t="shared" si="244"/>
        <v>78.804850030113698</v>
      </c>
      <c r="N1014" s="18">
        <f t="shared" si="245"/>
        <v>44.995149969886299</v>
      </c>
      <c r="O1014" s="21">
        <f t="shared" si="252"/>
        <v>45.699703529603113</v>
      </c>
      <c r="P1014" s="22">
        <f t="shared" si="253"/>
        <v>-0.70455355971681399</v>
      </c>
      <c r="Q1014" s="17">
        <f t="shared" si="246"/>
        <v>118.86865960549751</v>
      </c>
      <c r="R1014" s="18">
        <f t="shared" si="247"/>
        <v>4.9313403945024845</v>
      </c>
      <c r="S1014" s="21">
        <f t="shared" si="254"/>
        <v>5.8834869965553338</v>
      </c>
      <c r="T1014" s="22">
        <f t="shared" si="255"/>
        <v>-0.95214660205284929</v>
      </c>
    </row>
    <row r="1015" spans="1:20" x14ac:dyDescent="0.25">
      <c r="A1015">
        <v>1517</v>
      </c>
      <c r="B1015" t="s">
        <v>1001</v>
      </c>
      <c r="C1015" s="8">
        <v>208.46</v>
      </c>
      <c r="D1015" s="8">
        <v>121.18</v>
      </c>
      <c r="E1015" s="17">
        <f t="shared" si="240"/>
        <v>205.46275332276224</v>
      </c>
      <c r="F1015" s="18">
        <f t="shared" si="241"/>
        <v>-84.282753322762233</v>
      </c>
      <c r="G1015" s="21">
        <f t="shared" si="248"/>
        <v>-81.860642445330669</v>
      </c>
      <c r="H1015" s="22">
        <f t="shared" si="249"/>
        <v>-2.4221108774315638</v>
      </c>
      <c r="I1015" s="17">
        <f t="shared" si="242"/>
        <v>146.65987954059091</v>
      </c>
      <c r="J1015" s="18">
        <f t="shared" si="243"/>
        <v>-25.4798795405909</v>
      </c>
      <c r="K1015" s="21">
        <f t="shared" si="250"/>
        <v>-23.687389596518344</v>
      </c>
      <c r="L1015" s="22">
        <f t="shared" si="251"/>
        <v>-1.7924899440725568</v>
      </c>
      <c r="M1015" s="17">
        <f t="shared" si="244"/>
        <v>77.215204065748708</v>
      </c>
      <c r="N1015" s="18">
        <f t="shared" si="245"/>
        <v>43.964795934251299</v>
      </c>
      <c r="O1015" s="21">
        <f t="shared" si="252"/>
        <v>44.995149969886299</v>
      </c>
      <c r="P1015" s="22">
        <f t="shared" si="253"/>
        <v>-1.0303540356349998</v>
      </c>
      <c r="Q1015" s="17">
        <f t="shared" si="246"/>
        <v>117.87949791622343</v>
      </c>
      <c r="R1015" s="18">
        <f t="shared" si="247"/>
        <v>3.3005020837765784</v>
      </c>
      <c r="S1015" s="21">
        <f t="shared" si="254"/>
        <v>4.9313403945024845</v>
      </c>
      <c r="T1015" s="22">
        <f t="shared" si="255"/>
        <v>-1.6308383107259061</v>
      </c>
    </row>
    <row r="1016" spans="1:20" x14ac:dyDescent="0.25">
      <c r="A1016">
        <v>1516</v>
      </c>
      <c r="B1016" t="s">
        <v>1002</v>
      </c>
      <c r="C1016" s="8">
        <v>210.72</v>
      </c>
      <c r="D1016" s="8">
        <v>121.97</v>
      </c>
      <c r="E1016" s="17">
        <f t="shared" si="240"/>
        <v>205.6747103924327</v>
      </c>
      <c r="F1016" s="18">
        <f t="shared" si="241"/>
        <v>-83.704710392432702</v>
      </c>
      <c r="G1016" s="21">
        <f t="shared" si="248"/>
        <v>-84.282753322762233</v>
      </c>
      <c r="H1016" s="22">
        <f t="shared" si="249"/>
        <v>0.57804293032953069</v>
      </c>
      <c r="I1016" s="17">
        <f t="shared" si="242"/>
        <v>147.5462173256127</v>
      </c>
      <c r="J1016" s="18">
        <f t="shared" si="243"/>
        <v>-25.576217325612703</v>
      </c>
      <c r="K1016" s="21">
        <f t="shared" si="250"/>
        <v>-25.4798795405909</v>
      </c>
      <c r="L1016" s="22">
        <f t="shared" si="251"/>
        <v>-9.6337785021802347E-2</v>
      </c>
      <c r="M1016" s="17">
        <f t="shared" si="244"/>
        <v>78.917858037059062</v>
      </c>
      <c r="N1016" s="18">
        <f t="shared" si="245"/>
        <v>43.052141962940937</v>
      </c>
      <c r="O1016" s="21">
        <f t="shared" si="252"/>
        <v>43.964795934251299</v>
      </c>
      <c r="P1016" s="22">
        <f t="shared" si="253"/>
        <v>-0.91265397131036252</v>
      </c>
      <c r="Q1016" s="17">
        <f t="shared" si="246"/>
        <v>118.93897915686772</v>
      </c>
      <c r="R1016" s="18">
        <f t="shared" si="247"/>
        <v>3.031020843132282</v>
      </c>
      <c r="S1016" s="21">
        <f t="shared" si="254"/>
        <v>3.3005020837765784</v>
      </c>
      <c r="T1016" s="22">
        <f t="shared" si="255"/>
        <v>-0.26948124064429635</v>
      </c>
    </row>
    <row r="1017" spans="1:20" x14ac:dyDescent="0.25">
      <c r="A1017">
        <v>1515</v>
      </c>
      <c r="B1017" t="s">
        <v>1003</v>
      </c>
      <c r="C1017" s="8">
        <v>211.32</v>
      </c>
      <c r="D1017" s="8">
        <v>122.41</v>
      </c>
      <c r="E1017" s="17">
        <f t="shared" si="240"/>
        <v>205.73098218084078</v>
      </c>
      <c r="F1017" s="18">
        <f t="shared" si="241"/>
        <v>-83.320982180840787</v>
      </c>
      <c r="G1017" s="21">
        <f t="shared" si="248"/>
        <v>-83.704710392432702</v>
      </c>
      <c r="H1017" s="22">
        <f t="shared" si="249"/>
        <v>0.38372821159191517</v>
      </c>
      <c r="I1017" s="17">
        <f t="shared" si="242"/>
        <v>147.7815282419902</v>
      </c>
      <c r="J1017" s="18">
        <f t="shared" si="243"/>
        <v>-25.371528241990205</v>
      </c>
      <c r="K1017" s="21">
        <f t="shared" si="250"/>
        <v>-25.576217325612703</v>
      </c>
      <c r="L1017" s="22">
        <f t="shared" si="251"/>
        <v>0.20468908362249749</v>
      </c>
      <c r="M1017" s="17">
        <f t="shared" si="244"/>
        <v>79.369890064840575</v>
      </c>
      <c r="N1017" s="18">
        <f t="shared" si="245"/>
        <v>43.040109935159421</v>
      </c>
      <c r="O1017" s="21">
        <f t="shared" si="252"/>
        <v>43.052141962940937</v>
      </c>
      <c r="P1017" s="22">
        <f t="shared" si="253"/>
        <v>-1.2032027781515353E-2</v>
      </c>
      <c r="Q1017" s="17">
        <f t="shared" si="246"/>
        <v>119.22025736234851</v>
      </c>
      <c r="R1017" s="18">
        <f t="shared" si="247"/>
        <v>3.1897426376514915</v>
      </c>
      <c r="S1017" s="21">
        <f t="shared" si="254"/>
        <v>3.031020843132282</v>
      </c>
      <c r="T1017" s="22">
        <f t="shared" si="255"/>
        <v>0.15872179451920942</v>
      </c>
    </row>
    <row r="1018" spans="1:20" x14ac:dyDescent="0.25">
      <c r="A1018">
        <v>1514</v>
      </c>
      <c r="B1018" t="s">
        <v>1004</v>
      </c>
      <c r="C1018" s="8">
        <v>208.9</v>
      </c>
      <c r="D1018" s="8">
        <v>120.85</v>
      </c>
      <c r="E1018" s="17">
        <f t="shared" si="240"/>
        <v>205.50401930092818</v>
      </c>
      <c r="F1018" s="18">
        <f t="shared" si="241"/>
        <v>-84.654019300928184</v>
      </c>
      <c r="G1018" s="21">
        <f t="shared" si="248"/>
        <v>-83.320982180840787</v>
      </c>
      <c r="H1018" s="22">
        <f t="shared" si="249"/>
        <v>-1.3330371200873969</v>
      </c>
      <c r="I1018" s="17">
        <f t="shared" si="242"/>
        <v>146.83244087926772</v>
      </c>
      <c r="J1018" s="18">
        <f t="shared" si="243"/>
        <v>-25.982440879267727</v>
      </c>
      <c r="K1018" s="21">
        <f t="shared" si="250"/>
        <v>-25.371528241990205</v>
      </c>
      <c r="L1018" s="22">
        <f t="shared" si="251"/>
        <v>-0.61091263727752221</v>
      </c>
      <c r="M1018" s="17">
        <f t="shared" si="244"/>
        <v>77.546694219455162</v>
      </c>
      <c r="N1018" s="18">
        <f t="shared" si="245"/>
        <v>43.303305780544832</v>
      </c>
      <c r="O1018" s="21">
        <f t="shared" si="252"/>
        <v>43.040109935159421</v>
      </c>
      <c r="P1018" s="22">
        <f t="shared" si="253"/>
        <v>0.26319584538541108</v>
      </c>
      <c r="Q1018" s="17">
        <f t="shared" si="246"/>
        <v>118.08576860024267</v>
      </c>
      <c r="R1018" s="18">
        <f t="shared" si="247"/>
        <v>2.7642313997573211</v>
      </c>
      <c r="S1018" s="21">
        <f t="shared" si="254"/>
        <v>3.1897426376514915</v>
      </c>
      <c r="T1018" s="22">
        <f t="shared" si="255"/>
        <v>-0.42551123789417034</v>
      </c>
    </row>
    <row r="1019" spans="1:20" x14ac:dyDescent="0.25">
      <c r="A1019">
        <v>1513</v>
      </c>
      <c r="B1019" t="s">
        <v>1005</v>
      </c>
      <c r="C1019" s="8">
        <v>208.04</v>
      </c>
      <c r="D1019" s="8">
        <v>121.27</v>
      </c>
      <c r="E1019" s="17">
        <f t="shared" si="240"/>
        <v>205.4233630708766</v>
      </c>
      <c r="F1019" s="18">
        <f t="shared" si="241"/>
        <v>-84.153363070876608</v>
      </c>
      <c r="G1019" s="21">
        <f t="shared" si="248"/>
        <v>-84.654019300928184</v>
      </c>
      <c r="H1019" s="22">
        <f t="shared" si="249"/>
        <v>0.50065623005157533</v>
      </c>
      <c r="I1019" s="17">
        <f t="shared" si="242"/>
        <v>146.49516189912666</v>
      </c>
      <c r="J1019" s="18">
        <f t="shared" si="243"/>
        <v>-25.225161899126661</v>
      </c>
      <c r="K1019" s="21">
        <f t="shared" si="250"/>
        <v>-25.982440879267727</v>
      </c>
      <c r="L1019" s="22">
        <f t="shared" si="251"/>
        <v>0.75727898014106643</v>
      </c>
      <c r="M1019" s="17">
        <f t="shared" si="244"/>
        <v>76.898781646301643</v>
      </c>
      <c r="N1019" s="18">
        <f t="shared" si="245"/>
        <v>44.371218353698353</v>
      </c>
      <c r="O1019" s="21">
        <f t="shared" si="252"/>
        <v>43.303305780544832</v>
      </c>
      <c r="P1019" s="22">
        <f t="shared" si="253"/>
        <v>1.0679125731535208</v>
      </c>
      <c r="Q1019" s="17">
        <f t="shared" si="246"/>
        <v>117.68260317238688</v>
      </c>
      <c r="R1019" s="18">
        <f t="shared" si="247"/>
        <v>3.5873968276131194</v>
      </c>
      <c r="S1019" s="21">
        <f t="shared" si="254"/>
        <v>2.7642313997573211</v>
      </c>
      <c r="T1019" s="22">
        <f t="shared" si="255"/>
        <v>0.82316542785579827</v>
      </c>
    </row>
    <row r="1020" spans="1:20" x14ac:dyDescent="0.25">
      <c r="A1020">
        <v>1512</v>
      </c>
      <c r="B1020" t="s">
        <v>1006</v>
      </c>
      <c r="C1020" s="8">
        <v>208.87</v>
      </c>
      <c r="D1020" s="8">
        <v>121.73</v>
      </c>
      <c r="E1020" s="17">
        <f t="shared" si="240"/>
        <v>205.50120571150777</v>
      </c>
      <c r="F1020" s="18">
        <f t="shared" si="241"/>
        <v>-83.771205711507761</v>
      </c>
      <c r="G1020" s="21">
        <f t="shared" si="248"/>
        <v>-84.153363070876608</v>
      </c>
      <c r="H1020" s="22">
        <f t="shared" si="249"/>
        <v>0.38215735936884698</v>
      </c>
      <c r="I1020" s="17">
        <f t="shared" si="242"/>
        <v>146.82067533344883</v>
      </c>
      <c r="J1020" s="18">
        <f t="shared" si="243"/>
        <v>-25.090675333448829</v>
      </c>
      <c r="K1020" s="21">
        <f t="shared" si="250"/>
        <v>-25.225161899126661</v>
      </c>
      <c r="L1020" s="22">
        <f t="shared" si="251"/>
        <v>0.13448656567783246</v>
      </c>
      <c r="M1020" s="17">
        <f t="shared" si="244"/>
        <v>77.524092618066078</v>
      </c>
      <c r="N1020" s="18">
        <f t="shared" si="245"/>
        <v>44.205907381933926</v>
      </c>
      <c r="O1020" s="21">
        <f t="shared" si="252"/>
        <v>44.371218353698353</v>
      </c>
      <c r="P1020" s="22">
        <f t="shared" si="253"/>
        <v>-0.16531097176442699</v>
      </c>
      <c r="Q1020" s="17">
        <f t="shared" si="246"/>
        <v>118.07170468996864</v>
      </c>
      <c r="R1020" s="18">
        <f t="shared" si="247"/>
        <v>3.6582953100313631</v>
      </c>
      <c r="S1020" s="21">
        <f t="shared" si="254"/>
        <v>3.5873968276131194</v>
      </c>
      <c r="T1020" s="22">
        <f t="shared" si="255"/>
        <v>7.0898482418243702E-2</v>
      </c>
    </row>
    <row r="1021" spans="1:20" x14ac:dyDescent="0.25">
      <c r="A1021">
        <v>1511</v>
      </c>
      <c r="B1021" t="s">
        <v>1007</v>
      </c>
      <c r="C1021" s="8">
        <v>211.62</v>
      </c>
      <c r="D1021" s="8">
        <v>122.64</v>
      </c>
      <c r="E1021" s="17">
        <f t="shared" si="240"/>
        <v>205.75911807504482</v>
      </c>
      <c r="F1021" s="18">
        <f t="shared" si="241"/>
        <v>-83.119118075044824</v>
      </c>
      <c r="G1021" s="21">
        <f t="shared" si="248"/>
        <v>-83.771205711507761</v>
      </c>
      <c r="H1021" s="22">
        <f t="shared" si="249"/>
        <v>0.65208763646293733</v>
      </c>
      <c r="I1021" s="17">
        <f t="shared" si="242"/>
        <v>147.89918370017892</v>
      </c>
      <c r="J1021" s="18">
        <f t="shared" si="243"/>
        <v>-25.259183700178923</v>
      </c>
      <c r="K1021" s="21">
        <f t="shared" si="250"/>
        <v>-25.090675333448829</v>
      </c>
      <c r="L1021" s="22">
        <f t="shared" si="251"/>
        <v>-0.16850836673009439</v>
      </c>
      <c r="M1021" s="17">
        <f t="shared" si="244"/>
        <v>79.595906078731332</v>
      </c>
      <c r="N1021" s="18">
        <f t="shared" si="245"/>
        <v>43.044093921268669</v>
      </c>
      <c r="O1021" s="21">
        <f t="shared" si="252"/>
        <v>44.205907381933926</v>
      </c>
      <c r="P1021" s="22">
        <f t="shared" si="253"/>
        <v>-1.1618134606652575</v>
      </c>
      <c r="Q1021" s="17">
        <f t="shared" si="246"/>
        <v>119.3608964650889</v>
      </c>
      <c r="R1021" s="18">
        <f t="shared" si="247"/>
        <v>3.2791035349111013</v>
      </c>
      <c r="S1021" s="21">
        <f t="shared" si="254"/>
        <v>3.6582953100313631</v>
      </c>
      <c r="T1021" s="22">
        <f t="shared" si="255"/>
        <v>-0.37919177512026181</v>
      </c>
    </row>
    <row r="1022" spans="1:20" x14ac:dyDescent="0.25">
      <c r="A1022">
        <v>1510</v>
      </c>
      <c r="B1022" t="s">
        <v>1008</v>
      </c>
      <c r="C1022" s="8">
        <v>210.60499999999999</v>
      </c>
      <c r="D1022" s="8">
        <v>122.71</v>
      </c>
      <c r="E1022" s="17">
        <f t="shared" si="240"/>
        <v>205.66392496632113</v>
      </c>
      <c r="F1022" s="18">
        <f t="shared" si="241"/>
        <v>-82.953924966321139</v>
      </c>
      <c r="G1022" s="21">
        <f t="shared" si="248"/>
        <v>-83.119118075044824</v>
      </c>
      <c r="H1022" s="22">
        <f t="shared" si="249"/>
        <v>0.16519310872368465</v>
      </c>
      <c r="I1022" s="17">
        <f t="shared" si="242"/>
        <v>147.50111606664035</v>
      </c>
      <c r="J1022" s="18">
        <f t="shared" si="243"/>
        <v>-24.791116066640356</v>
      </c>
      <c r="K1022" s="21">
        <f t="shared" si="250"/>
        <v>-25.259183700178923</v>
      </c>
      <c r="L1022" s="22">
        <f t="shared" si="251"/>
        <v>0.46806763353856695</v>
      </c>
      <c r="M1022" s="17">
        <f t="shared" si="244"/>
        <v>78.831218565067616</v>
      </c>
      <c r="N1022" s="18">
        <f t="shared" si="245"/>
        <v>43.878781434932378</v>
      </c>
      <c r="O1022" s="21">
        <f t="shared" si="252"/>
        <v>43.044093921268669</v>
      </c>
      <c r="P1022" s="22">
        <f t="shared" si="253"/>
        <v>0.83468751366370952</v>
      </c>
      <c r="Q1022" s="17">
        <f t="shared" si="246"/>
        <v>118.88506750081723</v>
      </c>
      <c r="R1022" s="18">
        <f t="shared" si="247"/>
        <v>3.8249324991827649</v>
      </c>
      <c r="S1022" s="21">
        <f t="shared" si="254"/>
        <v>3.2791035349111013</v>
      </c>
      <c r="T1022" s="22">
        <f t="shared" si="255"/>
        <v>0.54582896427166361</v>
      </c>
    </row>
    <row r="1023" spans="1:20" x14ac:dyDescent="0.25">
      <c r="A1023">
        <v>1509</v>
      </c>
      <c r="B1023" t="s">
        <v>1009</v>
      </c>
      <c r="C1023" s="8">
        <v>209.98</v>
      </c>
      <c r="D1023" s="8">
        <v>122.49</v>
      </c>
      <c r="E1023" s="17">
        <f t="shared" si="240"/>
        <v>205.60530852006272</v>
      </c>
      <c r="F1023" s="18">
        <f t="shared" si="241"/>
        <v>-83.115308520062726</v>
      </c>
      <c r="G1023" s="21">
        <f t="shared" si="248"/>
        <v>-82.953924966321139</v>
      </c>
      <c r="H1023" s="22">
        <f t="shared" si="249"/>
        <v>-0.16138355374158664</v>
      </c>
      <c r="I1023" s="17">
        <f t="shared" si="242"/>
        <v>147.25600052874717</v>
      </c>
      <c r="J1023" s="18">
        <f t="shared" si="243"/>
        <v>-24.766000528747171</v>
      </c>
      <c r="K1023" s="21">
        <f t="shared" si="250"/>
        <v>-24.791116066640356</v>
      </c>
      <c r="L1023" s="22">
        <f t="shared" si="251"/>
        <v>2.5115537893185547E-2</v>
      </c>
      <c r="M1023" s="17">
        <f t="shared" si="244"/>
        <v>78.360351869461851</v>
      </c>
      <c r="N1023" s="18">
        <f t="shared" si="245"/>
        <v>44.129648130538143</v>
      </c>
      <c r="O1023" s="21">
        <f t="shared" si="252"/>
        <v>43.878781434932378</v>
      </c>
      <c r="P1023" s="22">
        <f t="shared" si="253"/>
        <v>0.25086669560576524</v>
      </c>
      <c r="Q1023" s="17">
        <f t="shared" si="246"/>
        <v>118.59206937010808</v>
      </c>
      <c r="R1023" s="18">
        <f t="shared" si="247"/>
        <v>3.897930629891917</v>
      </c>
      <c r="S1023" s="21">
        <f t="shared" si="254"/>
        <v>3.8249324991827649</v>
      </c>
      <c r="T1023" s="22">
        <f t="shared" si="255"/>
        <v>7.2998130709152065E-2</v>
      </c>
    </row>
    <row r="1024" spans="1:20" x14ac:dyDescent="0.25">
      <c r="A1024">
        <v>1508</v>
      </c>
      <c r="B1024" t="s">
        <v>1010</v>
      </c>
      <c r="C1024" s="8">
        <v>210.02</v>
      </c>
      <c r="D1024" s="8">
        <v>122.485</v>
      </c>
      <c r="E1024" s="17">
        <f t="shared" si="240"/>
        <v>205.60905997262327</v>
      </c>
      <c r="F1024" s="18">
        <f t="shared" si="241"/>
        <v>-83.124059972623272</v>
      </c>
      <c r="G1024" s="21">
        <f t="shared" si="248"/>
        <v>-83.115308520062726</v>
      </c>
      <c r="H1024" s="22">
        <f t="shared" si="249"/>
        <v>-8.7514525605456583E-3</v>
      </c>
      <c r="I1024" s="17">
        <f t="shared" si="242"/>
        <v>147.27168792317235</v>
      </c>
      <c r="J1024" s="18">
        <f t="shared" si="243"/>
        <v>-24.786687923172352</v>
      </c>
      <c r="K1024" s="21">
        <f t="shared" si="250"/>
        <v>-24.766000528747171</v>
      </c>
      <c r="L1024" s="22">
        <f t="shared" si="251"/>
        <v>-2.0687394425181083E-2</v>
      </c>
      <c r="M1024" s="17">
        <f t="shared" si="244"/>
        <v>78.390487337980659</v>
      </c>
      <c r="N1024" s="18">
        <f t="shared" si="245"/>
        <v>44.094512662019341</v>
      </c>
      <c r="O1024" s="21">
        <f t="shared" si="252"/>
        <v>44.129648130538143</v>
      </c>
      <c r="P1024" s="22">
        <f t="shared" si="253"/>
        <v>-3.5135468518802782E-2</v>
      </c>
      <c r="Q1024" s="17">
        <f t="shared" si="246"/>
        <v>118.61082125047348</v>
      </c>
      <c r="R1024" s="18">
        <f t="shared" si="247"/>
        <v>3.8741787495265214</v>
      </c>
      <c r="S1024" s="21">
        <f t="shared" si="254"/>
        <v>3.897930629891917</v>
      </c>
      <c r="T1024" s="22">
        <f t="shared" si="255"/>
        <v>-2.375188036539555E-2</v>
      </c>
    </row>
    <row r="1025" spans="1:20" x14ac:dyDescent="0.25">
      <c r="A1025">
        <v>1507</v>
      </c>
      <c r="B1025" t="s">
        <v>1011</v>
      </c>
      <c r="C1025" s="8">
        <v>212.21</v>
      </c>
      <c r="D1025" s="8">
        <v>123.79</v>
      </c>
      <c r="E1025" s="17">
        <f t="shared" si="240"/>
        <v>205.81445200031277</v>
      </c>
      <c r="F1025" s="18">
        <f t="shared" si="241"/>
        <v>-82.024452000312763</v>
      </c>
      <c r="G1025" s="21">
        <f t="shared" si="248"/>
        <v>-83.124059972623272</v>
      </c>
      <c r="H1025" s="22">
        <f t="shared" si="249"/>
        <v>1.0996079723105083</v>
      </c>
      <c r="I1025" s="17">
        <f t="shared" si="242"/>
        <v>148.13057276795013</v>
      </c>
      <c r="J1025" s="18">
        <f t="shared" si="243"/>
        <v>-24.340572767950121</v>
      </c>
      <c r="K1025" s="21">
        <f t="shared" si="250"/>
        <v>-24.786687923172352</v>
      </c>
      <c r="L1025" s="22">
        <f t="shared" si="251"/>
        <v>0.44611515522223044</v>
      </c>
      <c r="M1025" s="17">
        <f t="shared" si="244"/>
        <v>80.040404239383179</v>
      </c>
      <c r="N1025" s="18">
        <f t="shared" si="245"/>
        <v>43.749595760616828</v>
      </c>
      <c r="O1025" s="21">
        <f t="shared" si="252"/>
        <v>44.094512662019341</v>
      </c>
      <c r="P1025" s="22">
        <f t="shared" si="253"/>
        <v>-0.34491690140251308</v>
      </c>
      <c r="Q1025" s="17">
        <f t="shared" si="246"/>
        <v>119.63748670047833</v>
      </c>
      <c r="R1025" s="18">
        <f t="shared" si="247"/>
        <v>4.1525132995216723</v>
      </c>
      <c r="S1025" s="21">
        <f t="shared" si="254"/>
        <v>3.8741787495265214</v>
      </c>
      <c r="T1025" s="22">
        <f t="shared" si="255"/>
        <v>0.27833454999515084</v>
      </c>
    </row>
    <row r="1026" spans="1:20" x14ac:dyDescent="0.25">
      <c r="A1026">
        <v>1506</v>
      </c>
      <c r="B1026" t="s">
        <v>1012</v>
      </c>
      <c r="C1026" s="8">
        <v>212.44</v>
      </c>
      <c r="D1026" s="8">
        <v>123.65</v>
      </c>
      <c r="E1026" s="17">
        <f t="shared" si="240"/>
        <v>205.83602285253585</v>
      </c>
      <c r="F1026" s="18">
        <f t="shared" si="241"/>
        <v>-82.186022852535842</v>
      </c>
      <c r="G1026" s="21">
        <f t="shared" si="248"/>
        <v>-82.024452000312763</v>
      </c>
      <c r="H1026" s="22">
        <f t="shared" si="249"/>
        <v>-0.16157085222307899</v>
      </c>
      <c r="I1026" s="17">
        <f t="shared" si="242"/>
        <v>148.2207752858948</v>
      </c>
      <c r="J1026" s="18">
        <f t="shared" si="243"/>
        <v>-24.570775285894797</v>
      </c>
      <c r="K1026" s="21">
        <f t="shared" si="250"/>
        <v>-24.340572767950121</v>
      </c>
      <c r="L1026" s="22">
        <f t="shared" si="251"/>
        <v>-0.23020251794467583</v>
      </c>
      <c r="M1026" s="17">
        <f t="shared" si="244"/>
        <v>80.213683183366072</v>
      </c>
      <c r="N1026" s="18">
        <f t="shared" si="245"/>
        <v>43.436316816633934</v>
      </c>
      <c r="O1026" s="21">
        <f t="shared" si="252"/>
        <v>43.749595760616828</v>
      </c>
      <c r="P1026" s="22">
        <f t="shared" si="253"/>
        <v>-0.31327894398289402</v>
      </c>
      <c r="Q1026" s="17">
        <f t="shared" si="246"/>
        <v>119.7453100125793</v>
      </c>
      <c r="R1026" s="18">
        <f t="shared" si="247"/>
        <v>3.9046899874207099</v>
      </c>
      <c r="S1026" s="21">
        <f t="shared" si="254"/>
        <v>4.1525132995216723</v>
      </c>
      <c r="T1026" s="22">
        <f t="shared" si="255"/>
        <v>-0.24782331210096231</v>
      </c>
    </row>
    <row r="1027" spans="1:20" x14ac:dyDescent="0.25">
      <c r="A1027">
        <v>1505</v>
      </c>
      <c r="B1027" t="s">
        <v>1013</v>
      </c>
      <c r="C1027" s="8">
        <v>213.1</v>
      </c>
      <c r="D1027" s="8">
        <v>125.05</v>
      </c>
      <c r="E1027" s="17">
        <f t="shared" si="240"/>
        <v>205.89792181978476</v>
      </c>
      <c r="F1027" s="18">
        <f t="shared" si="241"/>
        <v>-80.847921819784759</v>
      </c>
      <c r="G1027" s="21">
        <f t="shared" si="248"/>
        <v>-82.186022852535842</v>
      </c>
      <c r="H1027" s="22">
        <f t="shared" si="249"/>
        <v>1.3381010327510836</v>
      </c>
      <c r="I1027" s="17">
        <f t="shared" si="242"/>
        <v>148.47961729391002</v>
      </c>
      <c r="J1027" s="18">
        <f t="shared" si="243"/>
        <v>-23.429617293910027</v>
      </c>
      <c r="K1027" s="21">
        <f t="shared" si="250"/>
        <v>-24.570775285894797</v>
      </c>
      <c r="L1027" s="22">
        <f t="shared" si="251"/>
        <v>1.1411579919847696</v>
      </c>
      <c r="M1027" s="17">
        <f t="shared" si="244"/>
        <v>80.710918413925725</v>
      </c>
      <c r="N1027" s="18">
        <f t="shared" si="245"/>
        <v>44.339081586074272</v>
      </c>
      <c r="O1027" s="21">
        <f t="shared" si="252"/>
        <v>43.436316816633934</v>
      </c>
      <c r="P1027" s="22">
        <f t="shared" si="253"/>
        <v>0.90276476944033845</v>
      </c>
      <c r="Q1027" s="17">
        <f t="shared" si="246"/>
        <v>120.05471603860816</v>
      </c>
      <c r="R1027" s="18">
        <f t="shared" si="247"/>
        <v>4.9952839613918343</v>
      </c>
      <c r="S1027" s="21">
        <f t="shared" si="254"/>
        <v>3.9046899874207099</v>
      </c>
      <c r="T1027" s="22">
        <f t="shared" si="255"/>
        <v>1.0905939739711243</v>
      </c>
    </row>
    <row r="1028" spans="1:20" x14ac:dyDescent="0.25">
      <c r="A1028">
        <v>1504</v>
      </c>
      <c r="B1028" t="s">
        <v>1014</v>
      </c>
      <c r="C1028" s="8">
        <v>213.03</v>
      </c>
      <c r="D1028" s="8">
        <v>124.88</v>
      </c>
      <c r="E1028" s="17">
        <f t="shared" si="240"/>
        <v>205.89135677780382</v>
      </c>
      <c r="F1028" s="18">
        <f t="shared" si="241"/>
        <v>-81.011356777803826</v>
      </c>
      <c r="G1028" s="21">
        <f t="shared" si="248"/>
        <v>-80.847921819784759</v>
      </c>
      <c r="H1028" s="22">
        <f t="shared" si="249"/>
        <v>-0.16343495801906727</v>
      </c>
      <c r="I1028" s="17">
        <f t="shared" si="242"/>
        <v>148.45216435366598</v>
      </c>
      <c r="J1028" s="18">
        <f t="shared" si="243"/>
        <v>-23.572164353665983</v>
      </c>
      <c r="K1028" s="21">
        <f t="shared" si="250"/>
        <v>-23.429617293910027</v>
      </c>
      <c r="L1028" s="22">
        <f t="shared" si="251"/>
        <v>-0.14254705975595527</v>
      </c>
      <c r="M1028" s="17">
        <f t="shared" si="244"/>
        <v>80.658181344017891</v>
      </c>
      <c r="N1028" s="18">
        <f t="shared" si="245"/>
        <v>44.221818655982105</v>
      </c>
      <c r="O1028" s="21">
        <f t="shared" si="252"/>
        <v>44.339081586074272</v>
      </c>
      <c r="P1028" s="22">
        <f t="shared" si="253"/>
        <v>-0.11726293009216704</v>
      </c>
      <c r="Q1028" s="17">
        <f t="shared" si="246"/>
        <v>120.02190024796874</v>
      </c>
      <c r="R1028" s="18">
        <f t="shared" si="247"/>
        <v>4.8580997520312508</v>
      </c>
      <c r="S1028" s="21">
        <f t="shared" si="254"/>
        <v>4.9952839613918343</v>
      </c>
      <c r="T1028" s="22">
        <f t="shared" si="255"/>
        <v>-0.13718420936058351</v>
      </c>
    </row>
    <row r="1029" spans="1:20" x14ac:dyDescent="0.25">
      <c r="A1029">
        <v>1503</v>
      </c>
      <c r="B1029" t="s">
        <v>1015</v>
      </c>
      <c r="C1029" s="8">
        <v>212.88</v>
      </c>
      <c r="D1029" s="8">
        <v>125.11</v>
      </c>
      <c r="E1029" s="17">
        <f t="shared" si="240"/>
        <v>205.87728883070179</v>
      </c>
      <c r="F1029" s="18">
        <f t="shared" si="241"/>
        <v>-80.767288830701787</v>
      </c>
      <c r="G1029" s="21">
        <f t="shared" si="248"/>
        <v>-81.011356777803826</v>
      </c>
      <c r="H1029" s="22">
        <f t="shared" si="249"/>
        <v>0.24406794710203883</v>
      </c>
      <c r="I1029" s="17">
        <f t="shared" si="242"/>
        <v>148.39333662457162</v>
      </c>
      <c r="J1029" s="18">
        <f t="shared" si="243"/>
        <v>-23.283336624571618</v>
      </c>
      <c r="K1029" s="21">
        <f t="shared" si="250"/>
        <v>-23.572164353665983</v>
      </c>
      <c r="L1029" s="22">
        <f t="shared" si="251"/>
        <v>0.28882772909436483</v>
      </c>
      <c r="M1029" s="17">
        <f t="shared" si="244"/>
        <v>80.545173337072498</v>
      </c>
      <c r="N1029" s="18">
        <f t="shared" si="245"/>
        <v>44.564826662927501</v>
      </c>
      <c r="O1029" s="21">
        <f t="shared" si="252"/>
        <v>44.221818655982105</v>
      </c>
      <c r="P1029" s="22">
        <f t="shared" si="253"/>
        <v>0.34300800694539646</v>
      </c>
      <c r="Q1029" s="17">
        <f t="shared" si="246"/>
        <v>119.95158069659854</v>
      </c>
      <c r="R1029" s="18">
        <f t="shared" si="247"/>
        <v>5.1584193034014589</v>
      </c>
      <c r="S1029" s="21">
        <f t="shared" si="254"/>
        <v>4.8580997520312508</v>
      </c>
      <c r="T1029" s="22">
        <f t="shared" si="255"/>
        <v>0.30031955137020816</v>
      </c>
    </row>
    <row r="1030" spans="1:20" x14ac:dyDescent="0.25">
      <c r="A1030">
        <v>1502</v>
      </c>
      <c r="B1030" t="s">
        <v>1016</v>
      </c>
      <c r="C1030" s="8">
        <v>213.5</v>
      </c>
      <c r="D1030" s="8">
        <v>124.97</v>
      </c>
      <c r="E1030" s="17">
        <f t="shared" si="240"/>
        <v>205.93543634539014</v>
      </c>
      <c r="F1030" s="18">
        <f t="shared" si="241"/>
        <v>-80.965436345390145</v>
      </c>
      <c r="G1030" s="21">
        <f t="shared" si="248"/>
        <v>-80.767288830701787</v>
      </c>
      <c r="H1030" s="22">
        <f t="shared" si="249"/>
        <v>-0.19814751468835823</v>
      </c>
      <c r="I1030" s="17">
        <f t="shared" si="242"/>
        <v>148.63649123816168</v>
      </c>
      <c r="J1030" s="18">
        <f t="shared" si="243"/>
        <v>-23.666491238161683</v>
      </c>
      <c r="K1030" s="21">
        <f t="shared" si="250"/>
        <v>-23.283336624571618</v>
      </c>
      <c r="L1030" s="22">
        <f t="shared" si="251"/>
        <v>-0.3831546135900652</v>
      </c>
      <c r="M1030" s="17">
        <f t="shared" si="244"/>
        <v>81.012273099113401</v>
      </c>
      <c r="N1030" s="18">
        <f t="shared" si="245"/>
        <v>43.957726900886598</v>
      </c>
      <c r="O1030" s="21">
        <f t="shared" si="252"/>
        <v>44.564826662927501</v>
      </c>
      <c r="P1030" s="22">
        <f t="shared" si="253"/>
        <v>-0.6070997620409031</v>
      </c>
      <c r="Q1030" s="17">
        <f t="shared" si="246"/>
        <v>120.24223484226202</v>
      </c>
      <c r="R1030" s="18">
        <f t="shared" si="247"/>
        <v>4.7277651577379771</v>
      </c>
      <c r="S1030" s="21">
        <f t="shared" si="254"/>
        <v>5.1584193034014589</v>
      </c>
      <c r="T1030" s="22">
        <f t="shared" si="255"/>
        <v>-0.43065414566348181</v>
      </c>
    </row>
    <row r="1031" spans="1:20" x14ac:dyDescent="0.25">
      <c r="A1031">
        <v>1501</v>
      </c>
      <c r="B1031" t="s">
        <v>1017</v>
      </c>
      <c r="C1031" s="8">
        <v>212.99</v>
      </c>
      <c r="D1031" s="8">
        <v>124.43</v>
      </c>
      <c r="E1031" s="17">
        <f t="shared" si="240"/>
        <v>205.88760532524327</v>
      </c>
      <c r="F1031" s="18">
        <f t="shared" si="241"/>
        <v>-81.457605325243264</v>
      </c>
      <c r="G1031" s="21">
        <f t="shared" si="248"/>
        <v>-80.965436345390145</v>
      </c>
      <c r="H1031" s="22">
        <f t="shared" si="249"/>
        <v>-0.49216897985311903</v>
      </c>
      <c r="I1031" s="17">
        <f t="shared" si="242"/>
        <v>148.43647695924082</v>
      </c>
      <c r="J1031" s="18">
        <f t="shared" si="243"/>
        <v>-24.006476959240814</v>
      </c>
      <c r="K1031" s="21">
        <f t="shared" si="250"/>
        <v>-23.666491238161683</v>
      </c>
      <c r="L1031" s="22">
        <f t="shared" si="251"/>
        <v>-0.33998572107913105</v>
      </c>
      <c r="M1031" s="17">
        <f t="shared" si="244"/>
        <v>80.62804587549914</v>
      </c>
      <c r="N1031" s="18">
        <f t="shared" si="245"/>
        <v>43.801954124500867</v>
      </c>
      <c r="O1031" s="21">
        <f t="shared" si="252"/>
        <v>43.957726900886598</v>
      </c>
      <c r="P1031" s="22">
        <f t="shared" si="253"/>
        <v>-0.1557727763857315</v>
      </c>
      <c r="Q1031" s="17">
        <f t="shared" si="246"/>
        <v>120.00314836760336</v>
      </c>
      <c r="R1031" s="18">
        <f t="shared" si="247"/>
        <v>4.426851632396648</v>
      </c>
      <c r="S1031" s="21">
        <f t="shared" si="254"/>
        <v>4.7277651577379771</v>
      </c>
      <c r="T1031" s="22">
        <f t="shared" si="255"/>
        <v>-0.30091352534132909</v>
      </c>
    </row>
    <row r="1032" spans="1:20" x14ac:dyDescent="0.25">
      <c r="A1032">
        <v>1500</v>
      </c>
      <c r="B1032" t="s">
        <v>1018</v>
      </c>
      <c r="C1032" s="8">
        <v>210.7</v>
      </c>
      <c r="D1032" s="8">
        <v>123.24</v>
      </c>
      <c r="E1032" s="17">
        <f t="shared" si="240"/>
        <v>205.67283466615243</v>
      </c>
      <c r="F1032" s="18">
        <f t="shared" si="241"/>
        <v>-82.432834666152431</v>
      </c>
      <c r="G1032" s="21">
        <f t="shared" si="248"/>
        <v>-81.457605325243264</v>
      </c>
      <c r="H1032" s="22">
        <f t="shared" si="249"/>
        <v>-0.97522934090916635</v>
      </c>
      <c r="I1032" s="17">
        <f t="shared" si="242"/>
        <v>147.53837362840011</v>
      </c>
      <c r="J1032" s="18">
        <f t="shared" si="243"/>
        <v>-24.298373628400114</v>
      </c>
      <c r="K1032" s="21">
        <f t="shared" si="250"/>
        <v>-24.006476959240814</v>
      </c>
      <c r="L1032" s="22">
        <f t="shared" si="251"/>
        <v>-0.2918966691592999</v>
      </c>
      <c r="M1032" s="17">
        <f t="shared" si="244"/>
        <v>78.902790302799673</v>
      </c>
      <c r="N1032" s="18">
        <f t="shared" si="245"/>
        <v>44.337209697200322</v>
      </c>
      <c r="O1032" s="21">
        <f t="shared" si="252"/>
        <v>43.801954124500867</v>
      </c>
      <c r="P1032" s="22">
        <f t="shared" si="253"/>
        <v>0.53525557269945523</v>
      </c>
      <c r="Q1032" s="17">
        <f t="shared" si="246"/>
        <v>118.92960321668502</v>
      </c>
      <c r="R1032" s="18">
        <f t="shared" si="247"/>
        <v>4.310396783314971</v>
      </c>
      <c r="S1032" s="21">
        <f t="shared" si="254"/>
        <v>4.426851632396648</v>
      </c>
      <c r="T1032" s="22">
        <f t="shared" si="255"/>
        <v>-0.11645484908167703</v>
      </c>
    </row>
    <row r="1033" spans="1:20" x14ac:dyDescent="0.25">
      <c r="A1033">
        <v>1499</v>
      </c>
      <c r="B1033" t="s">
        <v>1019</v>
      </c>
      <c r="C1033" s="8">
        <v>212.7</v>
      </c>
      <c r="D1033" s="8">
        <v>124.75</v>
      </c>
      <c r="E1033" s="17">
        <f t="shared" si="240"/>
        <v>205.86040729417937</v>
      </c>
      <c r="F1033" s="18">
        <f t="shared" si="241"/>
        <v>-81.110407294179367</v>
      </c>
      <c r="G1033" s="21">
        <f t="shared" si="248"/>
        <v>-82.432834666152431</v>
      </c>
      <c r="H1033" s="22">
        <f t="shared" si="249"/>
        <v>1.3224273719730633</v>
      </c>
      <c r="I1033" s="17">
        <f t="shared" si="242"/>
        <v>148.32274334965837</v>
      </c>
      <c r="J1033" s="18">
        <f t="shared" si="243"/>
        <v>-23.572743349658367</v>
      </c>
      <c r="K1033" s="21">
        <f t="shared" si="250"/>
        <v>-24.298373628400114</v>
      </c>
      <c r="L1033" s="22">
        <f t="shared" si="251"/>
        <v>0.72563027874174679</v>
      </c>
      <c r="M1033" s="17">
        <f t="shared" si="244"/>
        <v>80.40956372873805</v>
      </c>
      <c r="N1033" s="18">
        <f t="shared" si="245"/>
        <v>44.34043627126195</v>
      </c>
      <c r="O1033" s="21">
        <f t="shared" si="252"/>
        <v>44.337209697200322</v>
      </c>
      <c r="P1033" s="22">
        <f t="shared" si="253"/>
        <v>3.2265740616281846E-3</v>
      </c>
      <c r="Q1033" s="17">
        <f t="shared" si="246"/>
        <v>119.8671972349543</v>
      </c>
      <c r="R1033" s="18">
        <f t="shared" si="247"/>
        <v>4.882802765045696</v>
      </c>
      <c r="S1033" s="21">
        <f t="shared" si="254"/>
        <v>4.310396783314971</v>
      </c>
      <c r="T1033" s="22">
        <f t="shared" si="255"/>
        <v>0.57240598173072499</v>
      </c>
    </row>
    <row r="1034" spans="1:20" x14ac:dyDescent="0.25">
      <c r="A1034">
        <v>1498</v>
      </c>
      <c r="B1034" t="s">
        <v>1020</v>
      </c>
      <c r="C1034" s="8">
        <v>212.46</v>
      </c>
      <c r="D1034" s="8">
        <v>124.64</v>
      </c>
      <c r="E1034" s="17">
        <f t="shared" si="240"/>
        <v>205.83789857881612</v>
      </c>
      <c r="F1034" s="18">
        <f t="shared" si="241"/>
        <v>-81.197898578816122</v>
      </c>
      <c r="G1034" s="21">
        <f t="shared" si="248"/>
        <v>-81.110407294179367</v>
      </c>
      <c r="H1034" s="22">
        <f t="shared" si="249"/>
        <v>-8.749128463675504E-2</v>
      </c>
      <c r="I1034" s="17">
        <f t="shared" si="242"/>
        <v>148.22861898310737</v>
      </c>
      <c r="J1034" s="18">
        <f t="shared" si="243"/>
        <v>-23.588618983107366</v>
      </c>
      <c r="K1034" s="21">
        <f t="shared" si="250"/>
        <v>-23.572743349658367</v>
      </c>
      <c r="L1034" s="22">
        <f t="shared" si="251"/>
        <v>-1.5875633448999338E-2</v>
      </c>
      <c r="M1034" s="17">
        <f t="shared" si="244"/>
        <v>80.228750917625462</v>
      </c>
      <c r="N1034" s="18">
        <f t="shared" si="245"/>
        <v>44.411249082374539</v>
      </c>
      <c r="O1034" s="21">
        <f t="shared" si="252"/>
        <v>44.34043627126195</v>
      </c>
      <c r="P1034" s="22">
        <f t="shared" si="253"/>
        <v>7.0812811112588747E-2</v>
      </c>
      <c r="Q1034" s="17">
        <f t="shared" si="246"/>
        <v>119.754685952762</v>
      </c>
      <c r="R1034" s="18">
        <f t="shared" si="247"/>
        <v>4.8853140472379977</v>
      </c>
      <c r="S1034" s="21">
        <f t="shared" si="254"/>
        <v>4.882802765045696</v>
      </c>
      <c r="T1034" s="22">
        <f t="shared" si="255"/>
        <v>2.5112821923016782E-3</v>
      </c>
    </row>
    <row r="1035" spans="1:20" x14ac:dyDescent="0.25">
      <c r="A1035">
        <v>1497</v>
      </c>
      <c r="B1035" t="s">
        <v>1021</v>
      </c>
      <c r="C1035" s="8">
        <v>211.14</v>
      </c>
      <c r="D1035" s="8">
        <v>123.89</v>
      </c>
      <c r="E1035" s="17">
        <f t="shared" si="240"/>
        <v>205.71410064431836</v>
      </c>
      <c r="F1035" s="18">
        <f t="shared" si="241"/>
        <v>-81.824100644318364</v>
      </c>
      <c r="G1035" s="21">
        <f t="shared" si="248"/>
        <v>-81.197898578816122</v>
      </c>
      <c r="H1035" s="22">
        <f t="shared" si="249"/>
        <v>-0.62620206550224111</v>
      </c>
      <c r="I1035" s="17">
        <f t="shared" si="242"/>
        <v>147.71093496707692</v>
      </c>
      <c r="J1035" s="18">
        <f t="shared" si="243"/>
        <v>-23.820934967076923</v>
      </c>
      <c r="K1035" s="21">
        <f t="shared" si="250"/>
        <v>-23.588618983107366</v>
      </c>
      <c r="L1035" s="22">
        <f t="shared" si="251"/>
        <v>-0.23231598396955633</v>
      </c>
      <c r="M1035" s="17">
        <f t="shared" si="244"/>
        <v>79.234280456506127</v>
      </c>
      <c r="N1035" s="18">
        <f t="shared" si="245"/>
        <v>44.655719543493873</v>
      </c>
      <c r="O1035" s="21">
        <f t="shared" si="252"/>
        <v>44.411249082374539</v>
      </c>
      <c r="P1035" s="22">
        <f t="shared" si="253"/>
        <v>0.24447046111933446</v>
      </c>
      <c r="Q1035" s="17">
        <f t="shared" si="246"/>
        <v>119.13587390070425</v>
      </c>
      <c r="R1035" s="18">
        <f t="shared" si="247"/>
        <v>4.7541260992957461</v>
      </c>
      <c r="S1035" s="21">
        <f t="shared" si="254"/>
        <v>4.8853140472379977</v>
      </c>
      <c r="T1035" s="22">
        <f t="shared" si="255"/>
        <v>-0.13118794794225153</v>
      </c>
    </row>
    <row r="1036" spans="1:20" x14ac:dyDescent="0.25">
      <c r="A1036">
        <v>1496</v>
      </c>
      <c r="B1036" t="s">
        <v>1022</v>
      </c>
      <c r="C1036" s="8">
        <v>211.57</v>
      </c>
      <c r="D1036" s="8">
        <v>124.28</v>
      </c>
      <c r="E1036" s="17">
        <f t="shared" si="240"/>
        <v>205.75442875934414</v>
      </c>
      <c r="F1036" s="18">
        <f t="shared" si="241"/>
        <v>-81.474428759344136</v>
      </c>
      <c r="G1036" s="21">
        <f t="shared" si="248"/>
        <v>-81.824100644318364</v>
      </c>
      <c r="H1036" s="22">
        <f t="shared" si="249"/>
        <v>0.34967188497422796</v>
      </c>
      <c r="I1036" s="17">
        <f t="shared" si="242"/>
        <v>147.87957445714747</v>
      </c>
      <c r="J1036" s="18">
        <f t="shared" si="243"/>
        <v>-23.599574457147469</v>
      </c>
      <c r="K1036" s="21">
        <f t="shared" si="250"/>
        <v>-23.820934967076923</v>
      </c>
      <c r="L1036" s="22">
        <f t="shared" si="251"/>
        <v>0.221360509929454</v>
      </c>
      <c r="M1036" s="17">
        <f t="shared" si="244"/>
        <v>79.558236743082887</v>
      </c>
      <c r="N1036" s="18">
        <f t="shared" si="245"/>
        <v>44.721763256917114</v>
      </c>
      <c r="O1036" s="21">
        <f t="shared" si="252"/>
        <v>44.655719543493873</v>
      </c>
      <c r="P1036" s="22">
        <f t="shared" si="253"/>
        <v>6.6043713423241002E-2</v>
      </c>
      <c r="Q1036" s="17">
        <f t="shared" si="246"/>
        <v>119.33745661463216</v>
      </c>
      <c r="R1036" s="18">
        <f t="shared" si="247"/>
        <v>4.9425433853678413</v>
      </c>
      <c r="S1036" s="21">
        <f t="shared" si="254"/>
        <v>4.7541260992957461</v>
      </c>
      <c r="T1036" s="22">
        <f t="shared" si="255"/>
        <v>0.18841728607209518</v>
      </c>
    </row>
    <row r="1037" spans="1:20" x14ac:dyDescent="0.25">
      <c r="A1037">
        <v>1495</v>
      </c>
      <c r="B1037" t="s">
        <v>1023</v>
      </c>
      <c r="C1037" s="8">
        <v>211.36</v>
      </c>
      <c r="D1037" s="8">
        <v>124.52</v>
      </c>
      <c r="E1037" s="17">
        <f t="shared" si="240"/>
        <v>205.73473363340131</v>
      </c>
      <c r="F1037" s="18">
        <f t="shared" si="241"/>
        <v>-81.214733633401309</v>
      </c>
      <c r="G1037" s="21">
        <f t="shared" si="248"/>
        <v>-81.474428759344136</v>
      </c>
      <c r="H1037" s="22">
        <f t="shared" si="249"/>
        <v>0.25969512594282662</v>
      </c>
      <c r="I1037" s="17">
        <f t="shared" si="242"/>
        <v>147.79721563641536</v>
      </c>
      <c r="J1037" s="18">
        <f t="shared" si="243"/>
        <v>-23.277215636415363</v>
      </c>
      <c r="K1037" s="21">
        <f t="shared" si="250"/>
        <v>-23.599574457147469</v>
      </c>
      <c r="L1037" s="22">
        <f t="shared" si="251"/>
        <v>0.32235882073210576</v>
      </c>
      <c r="M1037" s="17">
        <f t="shared" si="244"/>
        <v>79.400025533359354</v>
      </c>
      <c r="N1037" s="18">
        <f t="shared" si="245"/>
        <v>45.119974466640642</v>
      </c>
      <c r="O1037" s="21">
        <f t="shared" si="252"/>
        <v>44.721763256917114</v>
      </c>
      <c r="P1037" s="22">
        <f t="shared" si="253"/>
        <v>0.3982112097235273</v>
      </c>
      <c r="Q1037" s="17">
        <f t="shared" si="246"/>
        <v>119.23900924271389</v>
      </c>
      <c r="R1037" s="18">
        <f t="shared" si="247"/>
        <v>5.280990757286105</v>
      </c>
      <c r="S1037" s="21">
        <f t="shared" si="254"/>
        <v>4.9425433853678413</v>
      </c>
      <c r="T1037" s="22">
        <f t="shared" si="255"/>
        <v>0.33844737191826368</v>
      </c>
    </row>
    <row r="1038" spans="1:20" x14ac:dyDescent="0.25">
      <c r="A1038">
        <v>1494</v>
      </c>
      <c r="B1038" t="s">
        <v>1024</v>
      </c>
      <c r="C1038" s="8">
        <v>211.92</v>
      </c>
      <c r="D1038" s="8">
        <v>125.76</v>
      </c>
      <c r="E1038" s="17">
        <f t="shared" si="240"/>
        <v>205.78725396924887</v>
      </c>
      <c r="F1038" s="18">
        <f t="shared" si="241"/>
        <v>-80.027253969248861</v>
      </c>
      <c r="G1038" s="21">
        <f t="shared" si="248"/>
        <v>-81.214733633401309</v>
      </c>
      <c r="H1038" s="22">
        <f t="shared" si="249"/>
        <v>1.1874796641524483</v>
      </c>
      <c r="I1038" s="17">
        <f t="shared" si="242"/>
        <v>148.01683915836765</v>
      </c>
      <c r="J1038" s="18">
        <f t="shared" si="243"/>
        <v>-22.25683915836764</v>
      </c>
      <c r="K1038" s="21">
        <f t="shared" si="250"/>
        <v>-23.277215636415363</v>
      </c>
      <c r="L1038" s="22">
        <f t="shared" si="251"/>
        <v>1.0203764780477229</v>
      </c>
      <c r="M1038" s="17">
        <f t="shared" si="244"/>
        <v>79.821922092622088</v>
      </c>
      <c r="N1038" s="18">
        <f t="shared" si="245"/>
        <v>45.938077907377917</v>
      </c>
      <c r="O1038" s="21">
        <f t="shared" si="252"/>
        <v>45.119974466640642</v>
      </c>
      <c r="P1038" s="22">
        <f t="shared" si="253"/>
        <v>0.81810344073727492</v>
      </c>
      <c r="Q1038" s="17">
        <f t="shared" si="246"/>
        <v>119.50153556782928</v>
      </c>
      <c r="R1038" s="18">
        <f t="shared" si="247"/>
        <v>6.2584644321707259</v>
      </c>
      <c r="S1038" s="21">
        <f t="shared" si="254"/>
        <v>5.280990757286105</v>
      </c>
      <c r="T1038" s="22">
        <f t="shared" si="255"/>
        <v>0.97747367488462089</v>
      </c>
    </row>
    <row r="1039" spans="1:20" x14ac:dyDescent="0.25">
      <c r="A1039">
        <v>1493</v>
      </c>
      <c r="B1039" t="s">
        <v>1025</v>
      </c>
      <c r="C1039" s="8">
        <v>210.1292</v>
      </c>
      <c r="D1039" s="8">
        <v>124.5</v>
      </c>
      <c r="E1039" s="17">
        <f t="shared" si="240"/>
        <v>205.61930143811352</v>
      </c>
      <c r="F1039" s="18">
        <f t="shared" si="241"/>
        <v>-81.119301438113524</v>
      </c>
      <c r="G1039" s="21">
        <f t="shared" si="248"/>
        <v>-80.027253969248861</v>
      </c>
      <c r="H1039" s="22">
        <f t="shared" si="249"/>
        <v>-1.0920474688646635</v>
      </c>
      <c r="I1039" s="17">
        <f t="shared" si="242"/>
        <v>147.31451450995303</v>
      </c>
      <c r="J1039" s="18">
        <f t="shared" si="243"/>
        <v>-22.814514509953028</v>
      </c>
      <c r="K1039" s="21">
        <f t="shared" si="250"/>
        <v>-22.25683915836764</v>
      </c>
      <c r="L1039" s="22">
        <f t="shared" si="251"/>
        <v>-0.55767535158538806</v>
      </c>
      <c r="M1039" s="17">
        <f t="shared" si="244"/>
        <v>78.47275716703686</v>
      </c>
      <c r="N1039" s="18">
        <f t="shared" si="245"/>
        <v>46.02724283296314</v>
      </c>
      <c r="O1039" s="21">
        <f t="shared" si="252"/>
        <v>45.938077907377917</v>
      </c>
      <c r="P1039" s="22">
        <f t="shared" si="253"/>
        <v>8.9164925585222932E-2</v>
      </c>
      <c r="Q1039" s="17">
        <f t="shared" si="246"/>
        <v>118.66201388387097</v>
      </c>
      <c r="R1039" s="18">
        <f t="shared" si="247"/>
        <v>5.8379861161290307</v>
      </c>
      <c r="S1039" s="21">
        <f t="shared" si="254"/>
        <v>6.2584644321707259</v>
      </c>
      <c r="T1039" s="22">
        <f t="shared" si="255"/>
        <v>-0.42047831604169517</v>
      </c>
    </row>
    <row r="1040" spans="1:20" x14ac:dyDescent="0.25">
      <c r="A1040">
        <v>1492</v>
      </c>
      <c r="B1040" t="s">
        <v>1026</v>
      </c>
      <c r="C1040" s="8">
        <v>209.77</v>
      </c>
      <c r="D1040" s="8">
        <v>125.4</v>
      </c>
      <c r="E1040" s="17">
        <f t="shared" ref="E1040:E1103" si="256">+$G$3*$C1040+$G$4</f>
        <v>205.58561339411989</v>
      </c>
      <c r="F1040" s="18">
        <f t="shared" ref="F1040:F1103" si="257">+$D1040-E1040</f>
        <v>-80.185613394119883</v>
      </c>
      <c r="G1040" s="21">
        <f t="shared" si="248"/>
        <v>-81.119301438113524</v>
      </c>
      <c r="H1040" s="22">
        <f t="shared" si="249"/>
        <v>0.9336880439936408</v>
      </c>
      <c r="I1040" s="17">
        <f t="shared" ref="I1040:I1103" si="258">+$G$5*$C1040+$G$6</f>
        <v>147.17364170801505</v>
      </c>
      <c r="J1040" s="18">
        <f t="shared" ref="J1040:J1103" si="259">+$D1040-I1040</f>
        <v>-21.773641708015049</v>
      </c>
      <c r="K1040" s="21">
        <f t="shared" si="250"/>
        <v>-22.814514509953028</v>
      </c>
      <c r="L1040" s="22">
        <f t="shared" si="251"/>
        <v>1.0408728019379794</v>
      </c>
      <c r="M1040" s="17">
        <f t="shared" ref="M1040:M1103" si="260">+$G$7*$C1040+$G$8</f>
        <v>78.202140659738347</v>
      </c>
      <c r="N1040" s="18">
        <f t="shared" ref="N1040:N1103" si="261">+$D1040-M1040</f>
        <v>47.197859340261658</v>
      </c>
      <c r="O1040" s="21">
        <f t="shared" si="252"/>
        <v>46.02724283296314</v>
      </c>
      <c r="P1040" s="22">
        <f t="shared" si="253"/>
        <v>1.1706165072985186</v>
      </c>
      <c r="Q1040" s="17">
        <f t="shared" ref="Q1040:Q1103" si="262">+$G$9*$C1040+$G$10</f>
        <v>118.49362199818981</v>
      </c>
      <c r="R1040" s="18">
        <f t="shared" ref="R1040:R1103" si="263">+$D1040-Q1040</f>
        <v>6.9063780018101966</v>
      </c>
      <c r="S1040" s="21">
        <f t="shared" si="254"/>
        <v>5.8379861161290307</v>
      </c>
      <c r="T1040" s="22">
        <f t="shared" si="255"/>
        <v>1.0683918856811658</v>
      </c>
    </row>
    <row r="1041" spans="1:20" x14ac:dyDescent="0.25">
      <c r="A1041">
        <v>1491</v>
      </c>
      <c r="B1041" t="s">
        <v>1027</v>
      </c>
      <c r="C1041" s="8">
        <v>208.48</v>
      </c>
      <c r="D1041" s="8">
        <v>124.82</v>
      </c>
      <c r="E1041" s="17">
        <f t="shared" si="256"/>
        <v>205.46462904904251</v>
      </c>
      <c r="F1041" s="18">
        <f t="shared" si="257"/>
        <v>-80.644629049042521</v>
      </c>
      <c r="G1041" s="21">
        <f t="shared" ref="G1041:G1104" si="264">+F1040</f>
        <v>-80.185613394119883</v>
      </c>
      <c r="H1041" s="22">
        <f t="shared" ref="H1041:H1104" si="265">+F1041-G1041</f>
        <v>-0.45901565492263785</v>
      </c>
      <c r="I1041" s="17">
        <f t="shared" si="258"/>
        <v>146.66772323780347</v>
      </c>
      <c r="J1041" s="18">
        <f t="shared" si="259"/>
        <v>-21.847723237803478</v>
      </c>
      <c r="K1041" s="21">
        <f t="shared" ref="K1041:K1104" si="266">+J1040</f>
        <v>-21.773641708015049</v>
      </c>
      <c r="L1041" s="22">
        <f t="shared" ref="L1041:L1104" si="267">+J1041-K1041</f>
        <v>-7.4081529788429634E-2</v>
      </c>
      <c r="M1041" s="17">
        <f t="shared" si="260"/>
        <v>77.230271800008097</v>
      </c>
      <c r="N1041" s="18">
        <f t="shared" si="261"/>
        <v>47.589728199991896</v>
      </c>
      <c r="O1041" s="21">
        <f t="shared" ref="O1041:O1104" si="268">+N1040</f>
        <v>47.197859340261658</v>
      </c>
      <c r="P1041" s="22">
        <f t="shared" ref="P1041:P1104" si="269">+N1041-O1041</f>
        <v>0.39186885973023777</v>
      </c>
      <c r="Q1041" s="17">
        <f t="shared" si="262"/>
        <v>117.88887385640612</v>
      </c>
      <c r="R1041" s="18">
        <f t="shared" si="263"/>
        <v>6.9311261435938718</v>
      </c>
      <c r="S1041" s="21">
        <f t="shared" ref="S1041:S1104" si="270">+R1040</f>
        <v>6.9063780018101966</v>
      </c>
      <c r="T1041" s="22">
        <f t="shared" ref="T1041:T1104" si="271">+R1041-S1041</f>
        <v>2.4748141783675237E-2</v>
      </c>
    </row>
    <row r="1042" spans="1:20" x14ac:dyDescent="0.25">
      <c r="A1042">
        <v>1490</v>
      </c>
      <c r="B1042" t="s">
        <v>1028</v>
      </c>
      <c r="C1042" s="8">
        <v>208.45</v>
      </c>
      <c r="D1042" s="8">
        <v>124.44</v>
      </c>
      <c r="E1042" s="17">
        <f t="shared" si="256"/>
        <v>205.46181545962213</v>
      </c>
      <c r="F1042" s="18">
        <f t="shared" si="257"/>
        <v>-81.021815459622132</v>
      </c>
      <c r="G1042" s="21">
        <f t="shared" si="264"/>
        <v>-80.644629049042521</v>
      </c>
      <c r="H1042" s="22">
        <f t="shared" si="265"/>
        <v>-0.37718641057961122</v>
      </c>
      <c r="I1042" s="17">
        <f t="shared" si="258"/>
        <v>146.65595769198461</v>
      </c>
      <c r="J1042" s="18">
        <f t="shared" si="259"/>
        <v>-22.215957691984613</v>
      </c>
      <c r="K1042" s="21">
        <f t="shared" si="266"/>
        <v>-21.847723237803478</v>
      </c>
      <c r="L1042" s="22">
        <f t="shared" si="267"/>
        <v>-0.36823445418113465</v>
      </c>
      <c r="M1042" s="17">
        <f t="shared" si="260"/>
        <v>77.207670198619013</v>
      </c>
      <c r="N1042" s="18">
        <f t="shared" si="261"/>
        <v>47.232329801380985</v>
      </c>
      <c r="O1042" s="21">
        <f t="shared" si="268"/>
        <v>47.589728199991896</v>
      </c>
      <c r="P1042" s="22">
        <f t="shared" si="269"/>
        <v>-0.35739839861091127</v>
      </c>
      <c r="Q1042" s="17">
        <f t="shared" si="262"/>
        <v>117.87480994613207</v>
      </c>
      <c r="R1042" s="18">
        <f t="shared" si="263"/>
        <v>6.5651900538679229</v>
      </c>
      <c r="S1042" s="21">
        <f t="shared" si="270"/>
        <v>6.9311261435938718</v>
      </c>
      <c r="T1042" s="22">
        <f t="shared" si="271"/>
        <v>-0.36593608972594893</v>
      </c>
    </row>
    <row r="1043" spans="1:20" x14ac:dyDescent="0.25">
      <c r="A1043">
        <v>1489</v>
      </c>
      <c r="B1043" t="s">
        <v>1029</v>
      </c>
      <c r="C1043" s="8">
        <v>210.95</v>
      </c>
      <c r="D1043" s="8">
        <v>125.99</v>
      </c>
      <c r="E1043" s="17">
        <f t="shared" si="256"/>
        <v>205.69628124465578</v>
      </c>
      <c r="F1043" s="18">
        <f t="shared" si="257"/>
        <v>-79.706281244655784</v>
      </c>
      <c r="G1043" s="21">
        <f t="shared" si="264"/>
        <v>-81.021815459622132</v>
      </c>
      <c r="H1043" s="22">
        <f t="shared" si="265"/>
        <v>1.3155342149663483</v>
      </c>
      <c r="I1043" s="17">
        <f t="shared" si="258"/>
        <v>147.63641984355741</v>
      </c>
      <c r="J1043" s="18">
        <f t="shared" si="259"/>
        <v>-21.64641984355741</v>
      </c>
      <c r="K1043" s="21">
        <f t="shared" si="266"/>
        <v>-22.215957691984613</v>
      </c>
      <c r="L1043" s="22">
        <f t="shared" si="267"/>
        <v>0.56953784842720268</v>
      </c>
      <c r="M1043" s="17">
        <f t="shared" si="260"/>
        <v>79.091136981041984</v>
      </c>
      <c r="N1043" s="18">
        <f t="shared" si="261"/>
        <v>46.898863018958011</v>
      </c>
      <c r="O1043" s="21">
        <f t="shared" si="268"/>
        <v>47.232329801380985</v>
      </c>
      <c r="P1043" s="22">
        <f t="shared" si="269"/>
        <v>-0.33346678242297401</v>
      </c>
      <c r="Q1043" s="17">
        <f t="shared" si="262"/>
        <v>119.04680246896868</v>
      </c>
      <c r="R1043" s="18">
        <f t="shared" si="263"/>
        <v>6.9431975310313163</v>
      </c>
      <c r="S1043" s="21">
        <f t="shared" si="270"/>
        <v>6.5651900538679229</v>
      </c>
      <c r="T1043" s="22">
        <f t="shared" si="271"/>
        <v>0.37800747716339345</v>
      </c>
    </row>
    <row r="1044" spans="1:20" x14ac:dyDescent="0.25">
      <c r="A1044">
        <v>1488</v>
      </c>
      <c r="B1044" t="s">
        <v>1030</v>
      </c>
      <c r="C1044" s="8">
        <v>211.63</v>
      </c>
      <c r="D1044" s="8">
        <v>126.31</v>
      </c>
      <c r="E1044" s="17">
        <f t="shared" si="256"/>
        <v>205.76005593818496</v>
      </c>
      <c r="F1044" s="18">
        <f t="shared" si="257"/>
        <v>-79.45005593818496</v>
      </c>
      <c r="G1044" s="21">
        <f t="shared" si="264"/>
        <v>-79.706281244655784</v>
      </c>
      <c r="H1044" s="22">
        <f t="shared" si="265"/>
        <v>0.25622530647082442</v>
      </c>
      <c r="I1044" s="17">
        <f t="shared" si="258"/>
        <v>147.90310554878522</v>
      </c>
      <c r="J1044" s="18">
        <f t="shared" si="259"/>
        <v>-21.593105548785218</v>
      </c>
      <c r="K1044" s="21">
        <f t="shared" si="266"/>
        <v>-21.64641984355741</v>
      </c>
      <c r="L1044" s="22">
        <f t="shared" si="267"/>
        <v>5.3314294772192738E-2</v>
      </c>
      <c r="M1044" s="17">
        <f t="shared" si="260"/>
        <v>79.603439945861027</v>
      </c>
      <c r="N1044" s="18">
        <f t="shared" si="261"/>
        <v>46.706560054138976</v>
      </c>
      <c r="O1044" s="21">
        <f t="shared" si="268"/>
        <v>46.898863018958011</v>
      </c>
      <c r="P1044" s="22">
        <f t="shared" si="269"/>
        <v>-0.19230296481903508</v>
      </c>
      <c r="Q1044" s="17">
        <f t="shared" si="262"/>
        <v>119.36558443518024</v>
      </c>
      <c r="R1044" s="18">
        <f t="shared" si="263"/>
        <v>6.9444155648197636</v>
      </c>
      <c r="S1044" s="21">
        <f t="shared" si="270"/>
        <v>6.9431975310313163</v>
      </c>
      <c r="T1044" s="22">
        <f t="shared" si="271"/>
        <v>1.2180337884473147E-3</v>
      </c>
    </row>
    <row r="1045" spans="1:20" x14ac:dyDescent="0.25">
      <c r="A1045">
        <v>1487</v>
      </c>
      <c r="B1045" t="s">
        <v>1031</v>
      </c>
      <c r="C1045" s="8">
        <v>210.01</v>
      </c>
      <c r="D1045" s="8">
        <v>125.93</v>
      </c>
      <c r="E1045" s="17">
        <f t="shared" si="256"/>
        <v>205.60812210948313</v>
      </c>
      <c r="F1045" s="18">
        <f t="shared" si="257"/>
        <v>-79.678122109483127</v>
      </c>
      <c r="G1045" s="21">
        <f t="shared" si="264"/>
        <v>-79.45005593818496</v>
      </c>
      <c r="H1045" s="22">
        <f t="shared" si="265"/>
        <v>-0.22806617129816686</v>
      </c>
      <c r="I1045" s="17">
        <f t="shared" si="258"/>
        <v>147.26776607456603</v>
      </c>
      <c r="J1045" s="18">
        <f t="shared" si="259"/>
        <v>-21.337766074566019</v>
      </c>
      <c r="K1045" s="21">
        <f t="shared" si="266"/>
        <v>-21.593105548785218</v>
      </c>
      <c r="L1045" s="22">
        <f t="shared" si="267"/>
        <v>0.25533947421919834</v>
      </c>
      <c r="M1045" s="17">
        <f t="shared" si="260"/>
        <v>78.382953470850936</v>
      </c>
      <c r="N1045" s="18">
        <f t="shared" si="261"/>
        <v>47.547046529149071</v>
      </c>
      <c r="O1045" s="21">
        <f t="shared" si="268"/>
        <v>46.706560054138976</v>
      </c>
      <c r="P1045" s="22">
        <f t="shared" si="269"/>
        <v>0.84048647501009555</v>
      </c>
      <c r="Q1045" s="17">
        <f t="shared" si="262"/>
        <v>118.60613328038212</v>
      </c>
      <c r="R1045" s="18">
        <f t="shared" si="263"/>
        <v>7.3238667196178824</v>
      </c>
      <c r="S1045" s="21">
        <f t="shared" si="270"/>
        <v>6.9444155648197636</v>
      </c>
      <c r="T1045" s="22">
        <f t="shared" si="271"/>
        <v>0.37945115479811875</v>
      </c>
    </row>
    <row r="1046" spans="1:20" x14ac:dyDescent="0.25">
      <c r="A1046">
        <v>1486</v>
      </c>
      <c r="B1046" t="s">
        <v>1032</v>
      </c>
      <c r="C1046" s="8">
        <v>209.11</v>
      </c>
      <c r="D1046" s="8">
        <v>125.53</v>
      </c>
      <c r="E1046" s="17">
        <f t="shared" si="256"/>
        <v>205.52371442687101</v>
      </c>
      <c r="F1046" s="18">
        <f t="shared" si="257"/>
        <v>-79.993714426871009</v>
      </c>
      <c r="G1046" s="21">
        <f t="shared" si="264"/>
        <v>-79.678122109483127</v>
      </c>
      <c r="H1046" s="22">
        <f t="shared" si="265"/>
        <v>-0.31559231738788185</v>
      </c>
      <c r="I1046" s="17">
        <f t="shared" si="258"/>
        <v>146.91479969999983</v>
      </c>
      <c r="J1046" s="18">
        <f t="shared" si="259"/>
        <v>-21.384799699999832</v>
      </c>
      <c r="K1046" s="21">
        <f t="shared" si="266"/>
        <v>-21.337766074566019</v>
      </c>
      <c r="L1046" s="22">
        <f t="shared" si="267"/>
        <v>-4.7033625433812176E-2</v>
      </c>
      <c r="M1046" s="17">
        <f t="shared" si="260"/>
        <v>77.704905429178694</v>
      </c>
      <c r="N1046" s="18">
        <f t="shared" si="261"/>
        <v>47.825094570821307</v>
      </c>
      <c r="O1046" s="21">
        <f t="shared" si="268"/>
        <v>47.547046529149071</v>
      </c>
      <c r="P1046" s="22">
        <f t="shared" si="269"/>
        <v>0.27804804167223551</v>
      </c>
      <c r="Q1046" s="17">
        <f t="shared" si="262"/>
        <v>118.18421597216096</v>
      </c>
      <c r="R1046" s="18">
        <f t="shared" si="263"/>
        <v>7.3457840278390449</v>
      </c>
      <c r="S1046" s="21">
        <f t="shared" si="270"/>
        <v>7.3238667196178824</v>
      </c>
      <c r="T1046" s="22">
        <f t="shared" si="271"/>
        <v>2.1917308221162557E-2</v>
      </c>
    </row>
    <row r="1047" spans="1:20" x14ac:dyDescent="0.25">
      <c r="A1047">
        <v>1485</v>
      </c>
      <c r="B1047" t="s">
        <v>1033</v>
      </c>
      <c r="C1047" s="8">
        <v>210.25</v>
      </c>
      <c r="D1047" s="8">
        <v>126.42</v>
      </c>
      <c r="E1047" s="17">
        <f t="shared" si="256"/>
        <v>205.63063082484638</v>
      </c>
      <c r="F1047" s="18">
        <f t="shared" si="257"/>
        <v>-79.210630824846376</v>
      </c>
      <c r="G1047" s="21">
        <f t="shared" si="264"/>
        <v>-79.993714426871009</v>
      </c>
      <c r="H1047" s="22">
        <f t="shared" si="265"/>
        <v>0.78308360202463234</v>
      </c>
      <c r="I1047" s="17">
        <f t="shared" si="258"/>
        <v>147.36189044111703</v>
      </c>
      <c r="J1047" s="18">
        <f t="shared" si="259"/>
        <v>-20.941890441117025</v>
      </c>
      <c r="K1047" s="21">
        <f t="shared" si="266"/>
        <v>-21.384799699999832</v>
      </c>
      <c r="L1047" s="22">
        <f t="shared" si="267"/>
        <v>0.44290925888280697</v>
      </c>
      <c r="M1047" s="17">
        <f t="shared" si="260"/>
        <v>78.563766281963552</v>
      </c>
      <c r="N1047" s="18">
        <f t="shared" si="261"/>
        <v>47.856233718036449</v>
      </c>
      <c r="O1047" s="21">
        <f t="shared" si="268"/>
        <v>47.825094570821307</v>
      </c>
      <c r="P1047" s="22">
        <f t="shared" si="269"/>
        <v>3.1139147215142771E-2</v>
      </c>
      <c r="Q1047" s="17">
        <f t="shared" si="262"/>
        <v>118.71864456257444</v>
      </c>
      <c r="R1047" s="18">
        <f t="shared" si="263"/>
        <v>7.7013554374255619</v>
      </c>
      <c r="S1047" s="21">
        <f t="shared" si="270"/>
        <v>7.3457840278390449</v>
      </c>
      <c r="T1047" s="22">
        <f t="shared" si="271"/>
        <v>0.35557140958651701</v>
      </c>
    </row>
    <row r="1048" spans="1:20" x14ac:dyDescent="0.25">
      <c r="A1048">
        <v>1484</v>
      </c>
      <c r="B1048" t="s">
        <v>1034</v>
      </c>
      <c r="C1048" s="8">
        <v>210.59</v>
      </c>
      <c r="D1048" s="8">
        <v>126.23</v>
      </c>
      <c r="E1048" s="17">
        <f t="shared" si="256"/>
        <v>205.66251817161094</v>
      </c>
      <c r="F1048" s="18">
        <f t="shared" si="257"/>
        <v>-79.432518171610937</v>
      </c>
      <c r="G1048" s="21">
        <f t="shared" si="264"/>
        <v>-79.210630824846376</v>
      </c>
      <c r="H1048" s="22">
        <f t="shared" si="265"/>
        <v>-0.22188734676456079</v>
      </c>
      <c r="I1048" s="17">
        <f t="shared" si="258"/>
        <v>147.49523329373093</v>
      </c>
      <c r="J1048" s="18">
        <f t="shared" si="259"/>
        <v>-21.26523329373093</v>
      </c>
      <c r="K1048" s="21">
        <f t="shared" si="266"/>
        <v>-20.941890441117025</v>
      </c>
      <c r="L1048" s="22">
        <f t="shared" si="267"/>
        <v>-0.32334285261390505</v>
      </c>
      <c r="M1048" s="17">
        <f t="shared" si="260"/>
        <v>78.819917764373088</v>
      </c>
      <c r="N1048" s="18">
        <f t="shared" si="261"/>
        <v>47.410082235626916</v>
      </c>
      <c r="O1048" s="21">
        <f t="shared" si="268"/>
        <v>47.856233718036449</v>
      </c>
      <c r="P1048" s="22">
        <f t="shared" si="269"/>
        <v>-0.44615148240953317</v>
      </c>
      <c r="Q1048" s="17">
        <f t="shared" si="262"/>
        <v>118.87803554568022</v>
      </c>
      <c r="R1048" s="18">
        <f t="shared" si="263"/>
        <v>7.3519644543197842</v>
      </c>
      <c r="S1048" s="21">
        <f t="shared" si="270"/>
        <v>7.7013554374255619</v>
      </c>
      <c r="T1048" s="22">
        <f t="shared" si="271"/>
        <v>-0.34939098310577776</v>
      </c>
    </row>
    <row r="1049" spans="1:20" x14ac:dyDescent="0.25">
      <c r="A1049">
        <v>1483</v>
      </c>
      <c r="B1049" t="s">
        <v>1035</v>
      </c>
      <c r="C1049" s="8">
        <v>212.78</v>
      </c>
      <c r="D1049" s="8">
        <v>127.92</v>
      </c>
      <c r="E1049" s="17">
        <f t="shared" si="256"/>
        <v>205.86791019930044</v>
      </c>
      <c r="F1049" s="18">
        <f t="shared" si="257"/>
        <v>-77.947910199300438</v>
      </c>
      <c r="G1049" s="21">
        <f t="shared" si="264"/>
        <v>-79.432518171610937</v>
      </c>
      <c r="H1049" s="22">
        <f t="shared" si="265"/>
        <v>1.4846079723104992</v>
      </c>
      <c r="I1049" s="17">
        <f t="shared" si="258"/>
        <v>148.35411813850871</v>
      </c>
      <c r="J1049" s="18">
        <f t="shared" si="259"/>
        <v>-20.434118138508708</v>
      </c>
      <c r="K1049" s="21">
        <f t="shared" si="266"/>
        <v>-21.26523329373093</v>
      </c>
      <c r="L1049" s="22">
        <f t="shared" si="267"/>
        <v>0.83111515522222135</v>
      </c>
      <c r="M1049" s="17">
        <f t="shared" si="260"/>
        <v>80.469834665775608</v>
      </c>
      <c r="N1049" s="18">
        <f t="shared" si="261"/>
        <v>47.450165334224394</v>
      </c>
      <c r="O1049" s="21">
        <f t="shared" si="268"/>
        <v>47.410082235626916</v>
      </c>
      <c r="P1049" s="22">
        <f t="shared" si="269"/>
        <v>4.0083098597477829E-2</v>
      </c>
      <c r="Q1049" s="17">
        <f t="shared" si="262"/>
        <v>119.90470099568508</v>
      </c>
      <c r="R1049" s="18">
        <f t="shared" si="263"/>
        <v>8.0152990043149259</v>
      </c>
      <c r="S1049" s="21">
        <f t="shared" si="270"/>
        <v>7.3519644543197842</v>
      </c>
      <c r="T1049" s="22">
        <f t="shared" si="271"/>
        <v>0.66333454999514174</v>
      </c>
    </row>
    <row r="1050" spans="1:20" x14ac:dyDescent="0.25">
      <c r="A1050">
        <v>1482</v>
      </c>
      <c r="B1050" t="s">
        <v>1036</v>
      </c>
      <c r="C1050" s="8">
        <v>210.81</v>
      </c>
      <c r="D1050" s="8">
        <v>127.86</v>
      </c>
      <c r="E1050" s="17">
        <f t="shared" si="256"/>
        <v>205.68315116069391</v>
      </c>
      <c r="F1050" s="18">
        <f t="shared" si="257"/>
        <v>-77.823151160693911</v>
      </c>
      <c r="G1050" s="21">
        <f t="shared" si="264"/>
        <v>-77.947910199300438</v>
      </c>
      <c r="H1050" s="22">
        <f t="shared" si="265"/>
        <v>0.12475903860652693</v>
      </c>
      <c r="I1050" s="17">
        <f t="shared" si="258"/>
        <v>147.58151396306931</v>
      </c>
      <c r="J1050" s="18">
        <f t="shared" si="259"/>
        <v>-19.721513963069313</v>
      </c>
      <c r="K1050" s="21">
        <f t="shared" si="266"/>
        <v>-20.434118138508708</v>
      </c>
      <c r="L1050" s="22">
        <f t="shared" si="267"/>
        <v>0.71260417543939525</v>
      </c>
      <c r="M1050" s="17">
        <f t="shared" si="260"/>
        <v>78.985662841226286</v>
      </c>
      <c r="N1050" s="18">
        <f t="shared" si="261"/>
        <v>48.874337158773713</v>
      </c>
      <c r="O1050" s="21">
        <f t="shared" si="268"/>
        <v>47.450165334224394</v>
      </c>
      <c r="P1050" s="22">
        <f t="shared" si="269"/>
        <v>1.4241718245493189</v>
      </c>
      <c r="Q1050" s="17">
        <f t="shared" si="262"/>
        <v>118.98117088768984</v>
      </c>
      <c r="R1050" s="18">
        <f t="shared" si="263"/>
        <v>8.8788291123101573</v>
      </c>
      <c r="S1050" s="21">
        <f t="shared" si="270"/>
        <v>8.0152990043149259</v>
      </c>
      <c r="T1050" s="22">
        <f t="shared" si="271"/>
        <v>0.86353010799523133</v>
      </c>
    </row>
    <row r="1051" spans="1:20" x14ac:dyDescent="0.25">
      <c r="A1051">
        <v>1481</v>
      </c>
      <c r="B1051" t="s">
        <v>1037</v>
      </c>
      <c r="C1051" s="8">
        <v>211.89</v>
      </c>
      <c r="D1051" s="8">
        <v>128.74</v>
      </c>
      <c r="E1051" s="17">
        <f t="shared" si="256"/>
        <v>205.78444037982845</v>
      </c>
      <c r="F1051" s="18">
        <f t="shared" si="257"/>
        <v>-77.044440379828444</v>
      </c>
      <c r="G1051" s="21">
        <f t="shared" si="264"/>
        <v>-77.823151160693911</v>
      </c>
      <c r="H1051" s="22">
        <f t="shared" si="265"/>
        <v>0.77871078086546675</v>
      </c>
      <c r="I1051" s="17">
        <f t="shared" si="258"/>
        <v>148.00507361254878</v>
      </c>
      <c r="J1051" s="18">
        <f t="shared" si="259"/>
        <v>-19.265073612548775</v>
      </c>
      <c r="K1051" s="21">
        <f t="shared" si="266"/>
        <v>-19.721513963069313</v>
      </c>
      <c r="L1051" s="22">
        <f t="shared" si="267"/>
        <v>0.45644035052053766</v>
      </c>
      <c r="M1051" s="17">
        <f t="shared" si="260"/>
        <v>79.799320491233004</v>
      </c>
      <c r="N1051" s="18">
        <f t="shared" si="261"/>
        <v>48.940679508767005</v>
      </c>
      <c r="O1051" s="21">
        <f t="shared" si="268"/>
        <v>48.874337158773713</v>
      </c>
      <c r="P1051" s="22">
        <f t="shared" si="269"/>
        <v>6.6342349993291805E-2</v>
      </c>
      <c r="Q1051" s="17">
        <f t="shared" si="262"/>
        <v>119.48747165755525</v>
      </c>
      <c r="R1051" s="18">
        <f t="shared" si="263"/>
        <v>9.2525283424447622</v>
      </c>
      <c r="S1051" s="21">
        <f t="shared" si="270"/>
        <v>8.8788291123101573</v>
      </c>
      <c r="T1051" s="22">
        <f t="shared" si="271"/>
        <v>0.37369923013460493</v>
      </c>
    </row>
    <row r="1052" spans="1:20" x14ac:dyDescent="0.25">
      <c r="A1052">
        <v>1480</v>
      </c>
      <c r="B1052" t="s">
        <v>1038</v>
      </c>
      <c r="C1052" s="8">
        <v>212.04</v>
      </c>
      <c r="D1052" s="8">
        <v>129.01</v>
      </c>
      <c r="E1052" s="17">
        <f t="shared" si="256"/>
        <v>205.79850832693046</v>
      </c>
      <c r="F1052" s="18">
        <f t="shared" si="257"/>
        <v>-76.788508326930469</v>
      </c>
      <c r="G1052" s="21">
        <f t="shared" si="264"/>
        <v>-77.044440379828444</v>
      </c>
      <c r="H1052" s="22">
        <f t="shared" si="265"/>
        <v>0.25593205289797538</v>
      </c>
      <c r="I1052" s="17">
        <f t="shared" si="258"/>
        <v>148.06390134164315</v>
      </c>
      <c r="J1052" s="18">
        <f t="shared" si="259"/>
        <v>-19.053901341643154</v>
      </c>
      <c r="K1052" s="21">
        <f t="shared" si="266"/>
        <v>-19.265073612548775</v>
      </c>
      <c r="L1052" s="22">
        <f t="shared" si="267"/>
        <v>0.21117227090562096</v>
      </c>
      <c r="M1052" s="17">
        <f t="shared" si="260"/>
        <v>79.912328498178397</v>
      </c>
      <c r="N1052" s="18">
        <f t="shared" si="261"/>
        <v>49.097671501821594</v>
      </c>
      <c r="O1052" s="21">
        <f t="shared" si="268"/>
        <v>48.940679508767005</v>
      </c>
      <c r="P1052" s="22">
        <f t="shared" si="269"/>
        <v>0.15699199305458933</v>
      </c>
      <c r="Q1052" s="17">
        <f t="shared" si="262"/>
        <v>119.55779120892544</v>
      </c>
      <c r="R1052" s="18">
        <f t="shared" si="263"/>
        <v>9.452208791074554</v>
      </c>
      <c r="S1052" s="21">
        <f t="shared" si="270"/>
        <v>9.2525283424447622</v>
      </c>
      <c r="T1052" s="22">
        <f t="shared" si="271"/>
        <v>0.19968044862979184</v>
      </c>
    </row>
    <row r="1053" spans="1:20" x14ac:dyDescent="0.25">
      <c r="A1053">
        <v>1479</v>
      </c>
      <c r="B1053" t="s">
        <v>1039</v>
      </c>
      <c r="C1053" s="8">
        <v>210.5</v>
      </c>
      <c r="D1053" s="8">
        <v>127.92</v>
      </c>
      <c r="E1053" s="17">
        <f t="shared" si="256"/>
        <v>205.65407740334973</v>
      </c>
      <c r="F1053" s="18">
        <f t="shared" si="257"/>
        <v>-77.73407740334973</v>
      </c>
      <c r="G1053" s="21">
        <f t="shared" si="264"/>
        <v>-76.788508326930469</v>
      </c>
      <c r="H1053" s="22">
        <f t="shared" si="265"/>
        <v>-0.94556907641926102</v>
      </c>
      <c r="I1053" s="17">
        <f t="shared" si="258"/>
        <v>147.45993665627429</v>
      </c>
      <c r="J1053" s="18">
        <f t="shared" si="259"/>
        <v>-19.539936656274293</v>
      </c>
      <c r="K1053" s="21">
        <f t="shared" si="266"/>
        <v>-19.053901341643154</v>
      </c>
      <c r="L1053" s="22">
        <f t="shared" si="267"/>
        <v>-0.48603531463113825</v>
      </c>
      <c r="M1053" s="17">
        <f t="shared" si="260"/>
        <v>78.752112960205835</v>
      </c>
      <c r="N1053" s="18">
        <f t="shared" si="261"/>
        <v>49.167887039794167</v>
      </c>
      <c r="O1053" s="21">
        <f t="shared" si="268"/>
        <v>49.097671501821594</v>
      </c>
      <c r="P1053" s="22">
        <f t="shared" si="269"/>
        <v>7.0215537972572406E-2</v>
      </c>
      <c r="Q1053" s="17">
        <f t="shared" si="262"/>
        <v>118.83584381485809</v>
      </c>
      <c r="R1053" s="18">
        <f t="shared" si="263"/>
        <v>9.0841561851419073</v>
      </c>
      <c r="S1053" s="21">
        <f t="shared" si="270"/>
        <v>9.452208791074554</v>
      </c>
      <c r="T1053" s="22">
        <f t="shared" si="271"/>
        <v>-0.36805260593264677</v>
      </c>
    </row>
    <row r="1054" spans="1:20" x14ac:dyDescent="0.25">
      <c r="A1054">
        <v>1478</v>
      </c>
      <c r="B1054" t="s">
        <v>1040</v>
      </c>
      <c r="C1054" s="8">
        <v>209.86</v>
      </c>
      <c r="D1054" s="8">
        <v>127.85</v>
      </c>
      <c r="E1054" s="17">
        <f t="shared" si="256"/>
        <v>205.5940541623811</v>
      </c>
      <c r="F1054" s="18">
        <f t="shared" si="257"/>
        <v>-77.744054162381104</v>
      </c>
      <c r="G1054" s="21">
        <f t="shared" si="264"/>
        <v>-77.73407740334973</v>
      </c>
      <c r="H1054" s="22">
        <f t="shared" si="265"/>
        <v>-9.9767590313746268E-3</v>
      </c>
      <c r="I1054" s="17">
        <f t="shared" si="258"/>
        <v>147.20893834547167</v>
      </c>
      <c r="J1054" s="18">
        <f t="shared" si="259"/>
        <v>-19.358938345471671</v>
      </c>
      <c r="K1054" s="21">
        <f t="shared" si="266"/>
        <v>-19.539936656274293</v>
      </c>
      <c r="L1054" s="22">
        <f t="shared" si="267"/>
        <v>0.18099831080262163</v>
      </c>
      <c r="M1054" s="17">
        <f t="shared" si="260"/>
        <v>78.269945463905572</v>
      </c>
      <c r="N1054" s="18">
        <f t="shared" si="261"/>
        <v>49.580054536094423</v>
      </c>
      <c r="O1054" s="21">
        <f t="shared" si="268"/>
        <v>49.167887039794167</v>
      </c>
      <c r="P1054" s="22">
        <f t="shared" si="269"/>
        <v>0.41216749630025618</v>
      </c>
      <c r="Q1054" s="17">
        <f t="shared" si="262"/>
        <v>118.53581372901193</v>
      </c>
      <c r="R1054" s="18">
        <f t="shared" si="263"/>
        <v>9.3141862709880598</v>
      </c>
      <c r="S1054" s="21">
        <f t="shared" si="270"/>
        <v>9.0841561851419073</v>
      </c>
      <c r="T1054" s="22">
        <f t="shared" si="271"/>
        <v>0.23003008584615259</v>
      </c>
    </row>
    <row r="1055" spans="1:20" x14ac:dyDescent="0.25">
      <c r="A1055">
        <v>1477</v>
      </c>
      <c r="B1055" t="s">
        <v>1041</v>
      </c>
      <c r="C1055" s="8">
        <v>209.82</v>
      </c>
      <c r="D1055" s="8">
        <v>127.5</v>
      </c>
      <c r="E1055" s="17">
        <f t="shared" si="256"/>
        <v>205.59030270982058</v>
      </c>
      <c r="F1055" s="18">
        <f t="shared" si="257"/>
        <v>-78.090302709820577</v>
      </c>
      <c r="G1055" s="21">
        <f t="shared" si="264"/>
        <v>-77.744054162381104</v>
      </c>
      <c r="H1055" s="22">
        <f t="shared" si="265"/>
        <v>-0.34624854743947253</v>
      </c>
      <c r="I1055" s="17">
        <f t="shared" si="258"/>
        <v>147.19325095104648</v>
      </c>
      <c r="J1055" s="18">
        <f t="shared" si="259"/>
        <v>-19.69325095104648</v>
      </c>
      <c r="K1055" s="21">
        <f t="shared" si="266"/>
        <v>-19.358938345471671</v>
      </c>
      <c r="L1055" s="22">
        <f t="shared" si="267"/>
        <v>-0.33431260557480869</v>
      </c>
      <c r="M1055" s="17">
        <f t="shared" si="260"/>
        <v>78.239809995386793</v>
      </c>
      <c r="N1055" s="18">
        <f t="shared" si="261"/>
        <v>49.260190004613207</v>
      </c>
      <c r="O1055" s="21">
        <f t="shared" si="268"/>
        <v>49.580054536094423</v>
      </c>
      <c r="P1055" s="22">
        <f t="shared" si="269"/>
        <v>-0.31986453148121541</v>
      </c>
      <c r="Q1055" s="17">
        <f t="shared" si="262"/>
        <v>118.51706184864653</v>
      </c>
      <c r="R1055" s="18">
        <f t="shared" si="263"/>
        <v>8.9829381513534656</v>
      </c>
      <c r="S1055" s="21">
        <f t="shared" si="270"/>
        <v>9.3141862709880598</v>
      </c>
      <c r="T1055" s="22">
        <f t="shared" si="271"/>
        <v>-0.33124811963459422</v>
      </c>
    </row>
    <row r="1056" spans="1:20" x14ac:dyDescent="0.25">
      <c r="A1056">
        <v>1476</v>
      </c>
      <c r="B1056" t="s">
        <v>1042</v>
      </c>
      <c r="C1056" s="8">
        <v>205.42</v>
      </c>
      <c r="D1056" s="8">
        <v>124.28</v>
      </c>
      <c r="E1056" s="17">
        <f t="shared" si="256"/>
        <v>205.1776429281613</v>
      </c>
      <c r="F1056" s="18">
        <f t="shared" si="257"/>
        <v>-80.897642928161304</v>
      </c>
      <c r="G1056" s="21">
        <f t="shared" si="264"/>
        <v>-78.090302709820577</v>
      </c>
      <c r="H1056" s="22">
        <f t="shared" si="265"/>
        <v>-2.8073402183407268</v>
      </c>
      <c r="I1056" s="17">
        <f t="shared" si="258"/>
        <v>145.46763756427836</v>
      </c>
      <c r="J1056" s="18">
        <f t="shared" si="259"/>
        <v>-21.187637564278361</v>
      </c>
      <c r="K1056" s="21">
        <f t="shared" si="266"/>
        <v>-19.69325095104648</v>
      </c>
      <c r="L1056" s="22">
        <f t="shared" si="267"/>
        <v>-1.4943866132318817</v>
      </c>
      <c r="M1056" s="17">
        <f t="shared" si="260"/>
        <v>74.924908458322363</v>
      </c>
      <c r="N1056" s="18">
        <f t="shared" si="261"/>
        <v>49.355091541677638</v>
      </c>
      <c r="O1056" s="21">
        <f t="shared" si="268"/>
        <v>49.260190004613207</v>
      </c>
      <c r="P1056" s="22">
        <f t="shared" si="269"/>
        <v>9.4901537064430386E-2</v>
      </c>
      <c r="Q1056" s="17">
        <f t="shared" si="262"/>
        <v>116.45435500845412</v>
      </c>
      <c r="R1056" s="18">
        <f t="shared" si="263"/>
        <v>7.8256449915458859</v>
      </c>
      <c r="S1056" s="21">
        <f t="shared" si="270"/>
        <v>8.9829381513534656</v>
      </c>
      <c r="T1056" s="22">
        <f t="shared" si="271"/>
        <v>-1.1572931598075797</v>
      </c>
    </row>
    <row r="1057" spans="1:20" x14ac:dyDescent="0.25">
      <c r="A1057">
        <v>1475</v>
      </c>
      <c r="B1057" t="s">
        <v>1043</v>
      </c>
      <c r="C1057" s="8">
        <v>205.85</v>
      </c>
      <c r="D1057" s="8">
        <v>124.86</v>
      </c>
      <c r="E1057" s="17">
        <f t="shared" si="256"/>
        <v>205.21797104318711</v>
      </c>
      <c r="F1057" s="18">
        <f t="shared" si="257"/>
        <v>-80.357971043187106</v>
      </c>
      <c r="G1057" s="21">
        <f t="shared" si="264"/>
        <v>-80.897642928161304</v>
      </c>
      <c r="H1057" s="22">
        <f t="shared" si="265"/>
        <v>0.53967188497419727</v>
      </c>
      <c r="I1057" s="17">
        <f t="shared" si="258"/>
        <v>145.63627705434888</v>
      </c>
      <c r="J1057" s="18">
        <f t="shared" si="259"/>
        <v>-20.776277054348881</v>
      </c>
      <c r="K1057" s="21">
        <f t="shared" si="266"/>
        <v>-21.187637564278361</v>
      </c>
      <c r="L1057" s="22">
        <f t="shared" si="267"/>
        <v>0.41136050992948014</v>
      </c>
      <c r="M1057" s="17">
        <f t="shared" si="260"/>
        <v>75.248864744899123</v>
      </c>
      <c r="N1057" s="18">
        <f t="shared" si="261"/>
        <v>49.611135255100876</v>
      </c>
      <c r="O1057" s="21">
        <f t="shared" si="268"/>
        <v>49.355091541677638</v>
      </c>
      <c r="P1057" s="22">
        <f t="shared" si="269"/>
        <v>0.25604371342323873</v>
      </c>
      <c r="Q1057" s="17">
        <f t="shared" si="262"/>
        <v>116.65593772238202</v>
      </c>
      <c r="R1057" s="18">
        <f t="shared" si="263"/>
        <v>8.2040622776179788</v>
      </c>
      <c r="S1057" s="21">
        <f t="shared" si="270"/>
        <v>7.8256449915458859</v>
      </c>
      <c r="T1057" s="22">
        <f t="shared" si="271"/>
        <v>0.37841728607209291</v>
      </c>
    </row>
    <row r="1058" spans="1:20" x14ac:dyDescent="0.25">
      <c r="A1058">
        <v>1474</v>
      </c>
      <c r="B1058" t="s">
        <v>1044</v>
      </c>
      <c r="C1058" s="8">
        <v>207.5</v>
      </c>
      <c r="D1058" s="8">
        <v>125.23</v>
      </c>
      <c r="E1058" s="17">
        <f t="shared" si="256"/>
        <v>205.37271846130932</v>
      </c>
      <c r="F1058" s="18">
        <f t="shared" si="257"/>
        <v>-80.142718461309315</v>
      </c>
      <c r="G1058" s="21">
        <f t="shared" si="264"/>
        <v>-80.357971043187106</v>
      </c>
      <c r="H1058" s="22">
        <f t="shared" si="265"/>
        <v>0.21525258187779173</v>
      </c>
      <c r="I1058" s="17">
        <f t="shared" si="258"/>
        <v>146.28338207438694</v>
      </c>
      <c r="J1058" s="18">
        <f t="shared" si="259"/>
        <v>-21.053382074386931</v>
      </c>
      <c r="K1058" s="21">
        <f t="shared" si="266"/>
        <v>-20.776277054348881</v>
      </c>
      <c r="L1058" s="22">
        <f t="shared" si="267"/>
        <v>-0.27710502003805004</v>
      </c>
      <c r="M1058" s="17">
        <f t="shared" si="260"/>
        <v>76.491952821298298</v>
      </c>
      <c r="N1058" s="18">
        <f t="shared" si="261"/>
        <v>48.738047178701706</v>
      </c>
      <c r="O1058" s="21">
        <f t="shared" si="268"/>
        <v>49.611135255100876</v>
      </c>
      <c r="P1058" s="22">
        <f t="shared" si="269"/>
        <v>-0.87308807639917063</v>
      </c>
      <c r="Q1058" s="17">
        <f t="shared" si="262"/>
        <v>117.42945278745418</v>
      </c>
      <c r="R1058" s="18">
        <f t="shared" si="263"/>
        <v>7.8005472125458226</v>
      </c>
      <c r="S1058" s="21">
        <f t="shared" si="270"/>
        <v>8.2040622776179788</v>
      </c>
      <c r="T1058" s="22">
        <f t="shared" si="271"/>
        <v>-0.40351506507215618</v>
      </c>
    </row>
    <row r="1059" spans="1:20" x14ac:dyDescent="0.25">
      <c r="A1059">
        <v>1473</v>
      </c>
      <c r="B1059" t="s">
        <v>1045</v>
      </c>
      <c r="C1059" s="8">
        <v>207.31</v>
      </c>
      <c r="D1059" s="8">
        <v>123.78</v>
      </c>
      <c r="E1059" s="17">
        <f t="shared" si="256"/>
        <v>205.35489906164676</v>
      </c>
      <c r="F1059" s="18">
        <f t="shared" si="257"/>
        <v>-81.574899061646761</v>
      </c>
      <c r="G1059" s="21">
        <f t="shared" si="264"/>
        <v>-80.142718461309315</v>
      </c>
      <c r="H1059" s="22">
        <f t="shared" si="265"/>
        <v>-1.4321806003374462</v>
      </c>
      <c r="I1059" s="17">
        <f t="shared" si="258"/>
        <v>146.20886695086739</v>
      </c>
      <c r="J1059" s="18">
        <f t="shared" si="259"/>
        <v>-22.428866950867388</v>
      </c>
      <c r="K1059" s="21">
        <f t="shared" si="266"/>
        <v>-21.053382074386931</v>
      </c>
      <c r="L1059" s="22">
        <f t="shared" si="267"/>
        <v>-1.3754848764804564</v>
      </c>
      <c r="M1059" s="17">
        <f t="shared" si="260"/>
        <v>76.348809345834155</v>
      </c>
      <c r="N1059" s="18">
        <f t="shared" si="261"/>
        <v>47.431190654165846</v>
      </c>
      <c r="O1059" s="21">
        <f t="shared" si="268"/>
        <v>48.738047178701706</v>
      </c>
      <c r="P1059" s="22">
        <f t="shared" si="269"/>
        <v>-1.3068565245358599</v>
      </c>
      <c r="Q1059" s="17">
        <f t="shared" si="262"/>
        <v>117.34038135571859</v>
      </c>
      <c r="R1059" s="18">
        <f t="shared" si="263"/>
        <v>6.4396186442814098</v>
      </c>
      <c r="S1059" s="21">
        <f t="shared" si="270"/>
        <v>7.8005472125458226</v>
      </c>
      <c r="T1059" s="22">
        <f t="shared" si="271"/>
        <v>-1.3609285682644128</v>
      </c>
    </row>
    <row r="1060" spans="1:20" x14ac:dyDescent="0.25">
      <c r="A1060">
        <v>1472</v>
      </c>
      <c r="B1060" t="s">
        <v>1046</v>
      </c>
      <c r="C1060" s="8">
        <v>206.72</v>
      </c>
      <c r="D1060" s="8">
        <v>123.74</v>
      </c>
      <c r="E1060" s="17">
        <f t="shared" si="256"/>
        <v>205.29956513637882</v>
      </c>
      <c r="F1060" s="18">
        <f t="shared" si="257"/>
        <v>-81.559565136378822</v>
      </c>
      <c r="G1060" s="21">
        <f t="shared" si="264"/>
        <v>-81.574899061646761</v>
      </c>
      <c r="H1060" s="22">
        <f t="shared" si="265"/>
        <v>1.5333925267938753E-2</v>
      </c>
      <c r="I1060" s="17">
        <f t="shared" si="258"/>
        <v>145.97747788309624</v>
      </c>
      <c r="J1060" s="18">
        <f t="shared" si="259"/>
        <v>-22.237477883096247</v>
      </c>
      <c r="K1060" s="21">
        <f t="shared" si="266"/>
        <v>-22.428866950867388</v>
      </c>
      <c r="L1060" s="22">
        <f t="shared" si="267"/>
        <v>0.19138906777114073</v>
      </c>
      <c r="M1060" s="17">
        <f t="shared" si="260"/>
        <v>75.904311185182308</v>
      </c>
      <c r="N1060" s="18">
        <f t="shared" si="261"/>
        <v>47.835688814817686</v>
      </c>
      <c r="O1060" s="21">
        <f t="shared" si="268"/>
        <v>47.431190654165846</v>
      </c>
      <c r="P1060" s="22">
        <f t="shared" si="269"/>
        <v>0.40449816065184052</v>
      </c>
      <c r="Q1060" s="17">
        <f t="shared" si="262"/>
        <v>117.06379112032916</v>
      </c>
      <c r="R1060" s="18">
        <f t="shared" si="263"/>
        <v>6.6762088796708383</v>
      </c>
      <c r="S1060" s="21">
        <f t="shared" si="270"/>
        <v>6.4396186442814098</v>
      </c>
      <c r="T1060" s="22">
        <f t="shared" si="271"/>
        <v>0.23659023538942847</v>
      </c>
    </row>
    <row r="1061" spans="1:20" x14ac:dyDescent="0.25">
      <c r="A1061">
        <v>1471</v>
      </c>
      <c r="B1061" t="s">
        <v>1047</v>
      </c>
      <c r="C1061" s="8">
        <v>208.02</v>
      </c>
      <c r="D1061" s="8">
        <v>123.88</v>
      </c>
      <c r="E1061" s="17">
        <f t="shared" si="256"/>
        <v>205.42148734459633</v>
      </c>
      <c r="F1061" s="18">
        <f t="shared" si="257"/>
        <v>-81.541487344596334</v>
      </c>
      <c r="G1061" s="21">
        <f t="shared" si="264"/>
        <v>-81.559565136378822</v>
      </c>
      <c r="H1061" s="22">
        <f t="shared" si="265"/>
        <v>1.8077791782488362E-2</v>
      </c>
      <c r="I1061" s="17">
        <f t="shared" si="258"/>
        <v>146.48731820191409</v>
      </c>
      <c r="J1061" s="18">
        <f t="shared" si="259"/>
        <v>-22.607318201914097</v>
      </c>
      <c r="K1061" s="21">
        <f t="shared" si="266"/>
        <v>-22.237477883096247</v>
      </c>
      <c r="L1061" s="22">
        <f t="shared" si="267"/>
        <v>-0.36984031881785029</v>
      </c>
      <c r="M1061" s="17">
        <f t="shared" si="260"/>
        <v>76.883713912042282</v>
      </c>
      <c r="N1061" s="18">
        <f t="shared" si="261"/>
        <v>46.996286087957714</v>
      </c>
      <c r="O1061" s="21">
        <f t="shared" si="268"/>
        <v>47.835688814817686</v>
      </c>
      <c r="P1061" s="22">
        <f t="shared" si="269"/>
        <v>-0.83940272685997286</v>
      </c>
      <c r="Q1061" s="17">
        <f t="shared" si="262"/>
        <v>117.6732272322042</v>
      </c>
      <c r="R1061" s="18">
        <f t="shared" si="263"/>
        <v>6.2067727677957976</v>
      </c>
      <c r="S1061" s="21">
        <f t="shared" si="270"/>
        <v>6.6762088796708383</v>
      </c>
      <c r="T1061" s="22">
        <f t="shared" si="271"/>
        <v>-0.46943611187504075</v>
      </c>
    </row>
    <row r="1062" spans="1:20" x14ac:dyDescent="0.25">
      <c r="A1062">
        <v>1470</v>
      </c>
      <c r="B1062" t="s">
        <v>1048</v>
      </c>
      <c r="C1062" s="8">
        <v>204.53</v>
      </c>
      <c r="D1062" s="8">
        <v>121.99</v>
      </c>
      <c r="E1062" s="17">
        <f t="shared" si="256"/>
        <v>205.09417310868932</v>
      </c>
      <c r="F1062" s="18">
        <f t="shared" si="257"/>
        <v>-83.104173108689324</v>
      </c>
      <c r="G1062" s="21">
        <f t="shared" si="264"/>
        <v>-81.541487344596334</v>
      </c>
      <c r="H1062" s="22">
        <f t="shared" si="265"/>
        <v>-1.5626857640929899</v>
      </c>
      <c r="I1062" s="17">
        <f t="shared" si="258"/>
        <v>145.11859303831847</v>
      </c>
      <c r="J1062" s="18">
        <f t="shared" si="259"/>
        <v>-23.128593038318471</v>
      </c>
      <c r="K1062" s="21">
        <f t="shared" si="266"/>
        <v>-22.607318201914097</v>
      </c>
      <c r="L1062" s="22">
        <f t="shared" si="267"/>
        <v>-0.52127483640437333</v>
      </c>
      <c r="M1062" s="17">
        <f t="shared" si="260"/>
        <v>74.254394283779817</v>
      </c>
      <c r="N1062" s="18">
        <f t="shared" si="261"/>
        <v>47.735605716220178</v>
      </c>
      <c r="O1062" s="21">
        <f t="shared" si="268"/>
        <v>46.996286087957714</v>
      </c>
      <c r="P1062" s="22">
        <f t="shared" si="269"/>
        <v>0.73931962826246433</v>
      </c>
      <c r="Q1062" s="17">
        <f t="shared" si="262"/>
        <v>116.03712567032429</v>
      </c>
      <c r="R1062" s="18">
        <f t="shared" si="263"/>
        <v>5.9528743296757085</v>
      </c>
      <c r="S1062" s="21">
        <f t="shared" si="270"/>
        <v>6.2067727677957976</v>
      </c>
      <c r="T1062" s="22">
        <f t="shared" si="271"/>
        <v>-0.25389843812008905</v>
      </c>
    </row>
    <row r="1063" spans="1:20" x14ac:dyDescent="0.25">
      <c r="A1063">
        <v>1469</v>
      </c>
      <c r="B1063" t="s">
        <v>1049</v>
      </c>
      <c r="C1063" s="8">
        <v>204.9</v>
      </c>
      <c r="D1063" s="8">
        <v>122.43</v>
      </c>
      <c r="E1063" s="17">
        <f t="shared" si="256"/>
        <v>205.12887404487429</v>
      </c>
      <c r="F1063" s="18">
        <f t="shared" si="257"/>
        <v>-82.698874044874287</v>
      </c>
      <c r="G1063" s="21">
        <f t="shared" si="264"/>
        <v>-83.104173108689324</v>
      </c>
      <c r="H1063" s="22">
        <f t="shared" si="265"/>
        <v>0.40529906381503622</v>
      </c>
      <c r="I1063" s="17">
        <f t="shared" si="258"/>
        <v>145.26370143675121</v>
      </c>
      <c r="J1063" s="18">
        <f t="shared" si="259"/>
        <v>-22.833701436751198</v>
      </c>
      <c r="K1063" s="21">
        <f t="shared" si="266"/>
        <v>-23.128593038318471</v>
      </c>
      <c r="L1063" s="22">
        <f t="shared" si="267"/>
        <v>0.29489160156727223</v>
      </c>
      <c r="M1063" s="17">
        <f t="shared" si="260"/>
        <v>74.533147367578408</v>
      </c>
      <c r="N1063" s="18">
        <f t="shared" si="261"/>
        <v>47.896852632421599</v>
      </c>
      <c r="O1063" s="21">
        <f t="shared" si="268"/>
        <v>47.735605716220178</v>
      </c>
      <c r="P1063" s="22">
        <f t="shared" si="269"/>
        <v>0.16124691620142073</v>
      </c>
      <c r="Q1063" s="17">
        <f t="shared" si="262"/>
        <v>116.21058056370411</v>
      </c>
      <c r="R1063" s="18">
        <f t="shared" si="263"/>
        <v>6.2194194362958939</v>
      </c>
      <c r="S1063" s="21">
        <f t="shared" si="270"/>
        <v>5.9528743296757085</v>
      </c>
      <c r="T1063" s="22">
        <f t="shared" si="271"/>
        <v>0.26654510662018538</v>
      </c>
    </row>
    <row r="1064" spans="1:20" x14ac:dyDescent="0.25">
      <c r="A1064">
        <v>1468</v>
      </c>
      <c r="B1064" t="s">
        <v>1050</v>
      </c>
      <c r="C1064" s="8">
        <v>207.48</v>
      </c>
      <c r="D1064" s="8">
        <v>124.13</v>
      </c>
      <c r="E1064" s="17">
        <f t="shared" si="256"/>
        <v>205.37084273502904</v>
      </c>
      <c r="F1064" s="18">
        <f t="shared" si="257"/>
        <v>-81.240842735029048</v>
      </c>
      <c r="G1064" s="21">
        <f t="shared" si="264"/>
        <v>-82.698874044874287</v>
      </c>
      <c r="H1064" s="22">
        <f t="shared" si="265"/>
        <v>1.4580313098452393</v>
      </c>
      <c r="I1064" s="17">
        <f t="shared" si="258"/>
        <v>146.27553837717437</v>
      </c>
      <c r="J1064" s="18">
        <f t="shared" si="259"/>
        <v>-22.145538377174375</v>
      </c>
      <c r="K1064" s="21">
        <f t="shared" si="266"/>
        <v>-22.833701436751198</v>
      </c>
      <c r="L1064" s="22">
        <f t="shared" si="267"/>
        <v>0.68816305957682289</v>
      </c>
      <c r="M1064" s="17">
        <f t="shared" si="260"/>
        <v>76.476885087038909</v>
      </c>
      <c r="N1064" s="18">
        <f t="shared" si="261"/>
        <v>47.653114912961087</v>
      </c>
      <c r="O1064" s="21">
        <f t="shared" si="268"/>
        <v>47.896852632421599</v>
      </c>
      <c r="P1064" s="22">
        <f t="shared" si="269"/>
        <v>-0.24373771946051193</v>
      </c>
      <c r="Q1064" s="17">
        <f t="shared" si="262"/>
        <v>117.42007684727147</v>
      </c>
      <c r="R1064" s="18">
        <f t="shared" si="263"/>
        <v>6.7099231527285212</v>
      </c>
      <c r="S1064" s="21">
        <f t="shared" si="270"/>
        <v>6.2194194362958939</v>
      </c>
      <c r="T1064" s="22">
        <f t="shared" si="271"/>
        <v>0.49050371643262736</v>
      </c>
    </row>
    <row r="1065" spans="1:20" x14ac:dyDescent="0.25">
      <c r="A1065">
        <v>1467</v>
      </c>
      <c r="B1065" t="s">
        <v>1051</v>
      </c>
      <c r="C1065" s="8">
        <v>209.77</v>
      </c>
      <c r="D1065" s="8">
        <v>125.53</v>
      </c>
      <c r="E1065" s="17">
        <f t="shared" si="256"/>
        <v>205.58561339411989</v>
      </c>
      <c r="F1065" s="18">
        <f t="shared" si="257"/>
        <v>-80.055613394119888</v>
      </c>
      <c r="G1065" s="21">
        <f t="shared" si="264"/>
        <v>-81.240842735029048</v>
      </c>
      <c r="H1065" s="22">
        <f t="shared" si="265"/>
        <v>1.1852293409091601</v>
      </c>
      <c r="I1065" s="17">
        <f t="shared" si="258"/>
        <v>147.17364170801505</v>
      </c>
      <c r="J1065" s="18">
        <f t="shared" si="259"/>
        <v>-21.643641708015053</v>
      </c>
      <c r="K1065" s="21">
        <f t="shared" si="266"/>
        <v>-22.145538377174375</v>
      </c>
      <c r="L1065" s="22">
        <f t="shared" si="267"/>
        <v>0.50189666915932207</v>
      </c>
      <c r="M1065" s="17">
        <f t="shared" si="260"/>
        <v>78.202140659738347</v>
      </c>
      <c r="N1065" s="18">
        <f t="shared" si="261"/>
        <v>47.327859340261654</v>
      </c>
      <c r="O1065" s="21">
        <f t="shared" si="268"/>
        <v>47.653114912961087</v>
      </c>
      <c r="P1065" s="22">
        <f t="shared" si="269"/>
        <v>-0.32525557269943306</v>
      </c>
      <c r="Q1065" s="17">
        <f t="shared" si="262"/>
        <v>118.49362199818981</v>
      </c>
      <c r="R1065" s="18">
        <f t="shared" si="263"/>
        <v>7.036378001810192</v>
      </c>
      <c r="S1065" s="21">
        <f t="shared" si="270"/>
        <v>6.7099231527285212</v>
      </c>
      <c r="T1065" s="22">
        <f t="shared" si="271"/>
        <v>0.32645484908167077</v>
      </c>
    </row>
    <row r="1066" spans="1:20" x14ac:dyDescent="0.25">
      <c r="A1066">
        <v>1466</v>
      </c>
      <c r="B1066" t="s">
        <v>1052</v>
      </c>
      <c r="C1066" s="8">
        <v>210.68</v>
      </c>
      <c r="D1066" s="8">
        <v>126.23</v>
      </c>
      <c r="E1066" s="17">
        <f t="shared" si="256"/>
        <v>205.67095893987215</v>
      </c>
      <c r="F1066" s="18">
        <f t="shared" si="257"/>
        <v>-79.440958939872147</v>
      </c>
      <c r="G1066" s="21">
        <f t="shared" si="264"/>
        <v>-80.055613394119888</v>
      </c>
      <c r="H1066" s="22">
        <f t="shared" si="265"/>
        <v>0.61465445424774146</v>
      </c>
      <c r="I1066" s="17">
        <f t="shared" si="258"/>
        <v>147.53052993118754</v>
      </c>
      <c r="J1066" s="18">
        <f t="shared" si="259"/>
        <v>-21.30052993118754</v>
      </c>
      <c r="K1066" s="21">
        <f t="shared" si="266"/>
        <v>-21.643641708015053</v>
      </c>
      <c r="L1066" s="22">
        <f t="shared" si="267"/>
        <v>0.34311177682751293</v>
      </c>
      <c r="M1066" s="17">
        <f t="shared" si="260"/>
        <v>78.887722568540312</v>
      </c>
      <c r="N1066" s="18">
        <f t="shared" si="261"/>
        <v>47.342277431459692</v>
      </c>
      <c r="O1066" s="21">
        <f t="shared" si="268"/>
        <v>47.327859340261654</v>
      </c>
      <c r="P1066" s="22">
        <f t="shared" si="269"/>
        <v>1.4418091198038496E-2</v>
      </c>
      <c r="Q1066" s="17">
        <f t="shared" si="262"/>
        <v>118.92022727650233</v>
      </c>
      <c r="R1066" s="18">
        <f t="shared" si="263"/>
        <v>7.309772723497673</v>
      </c>
      <c r="S1066" s="21">
        <f t="shared" si="270"/>
        <v>7.036378001810192</v>
      </c>
      <c r="T1066" s="22">
        <f t="shared" si="271"/>
        <v>0.27339472168748102</v>
      </c>
    </row>
    <row r="1067" spans="1:20" x14ac:dyDescent="0.25">
      <c r="A1067">
        <v>1465</v>
      </c>
      <c r="B1067" t="s">
        <v>1053</v>
      </c>
      <c r="C1067" s="8">
        <v>210.61</v>
      </c>
      <c r="D1067" s="8">
        <v>125.56</v>
      </c>
      <c r="E1067" s="17">
        <f t="shared" si="256"/>
        <v>205.66439389789122</v>
      </c>
      <c r="F1067" s="18">
        <f t="shared" si="257"/>
        <v>-80.104393897891214</v>
      </c>
      <c r="G1067" s="21">
        <f t="shared" si="264"/>
        <v>-79.440958939872147</v>
      </c>
      <c r="H1067" s="22">
        <f t="shared" si="265"/>
        <v>-0.66343495801906727</v>
      </c>
      <c r="I1067" s="17">
        <f t="shared" si="258"/>
        <v>147.5030769909435</v>
      </c>
      <c r="J1067" s="18">
        <f t="shared" si="259"/>
        <v>-21.943076990943496</v>
      </c>
      <c r="K1067" s="21">
        <f t="shared" si="266"/>
        <v>-21.30052993118754</v>
      </c>
      <c r="L1067" s="22">
        <f t="shared" si="267"/>
        <v>-0.64254705975595527</v>
      </c>
      <c r="M1067" s="17">
        <f t="shared" si="260"/>
        <v>78.834985498632477</v>
      </c>
      <c r="N1067" s="18">
        <f t="shared" si="261"/>
        <v>46.725014501367525</v>
      </c>
      <c r="O1067" s="21">
        <f t="shared" si="268"/>
        <v>47.342277431459692</v>
      </c>
      <c r="P1067" s="22">
        <f t="shared" si="269"/>
        <v>-0.61726293009216704</v>
      </c>
      <c r="Q1067" s="17">
        <f t="shared" si="262"/>
        <v>118.88741148586291</v>
      </c>
      <c r="R1067" s="18">
        <f t="shared" si="263"/>
        <v>6.6725885141370895</v>
      </c>
      <c r="S1067" s="21">
        <f t="shared" si="270"/>
        <v>7.309772723497673</v>
      </c>
      <c r="T1067" s="22">
        <f t="shared" si="271"/>
        <v>-0.63718420936058351</v>
      </c>
    </row>
    <row r="1068" spans="1:20" x14ac:dyDescent="0.25">
      <c r="A1068">
        <v>1464</v>
      </c>
      <c r="B1068" t="s">
        <v>1054</v>
      </c>
      <c r="C1068" s="8">
        <v>212.3</v>
      </c>
      <c r="D1068" s="8">
        <v>126.31</v>
      </c>
      <c r="E1068" s="17">
        <f t="shared" si="256"/>
        <v>205.82289276857398</v>
      </c>
      <c r="F1068" s="18">
        <f t="shared" si="257"/>
        <v>-79.512892768573977</v>
      </c>
      <c r="G1068" s="21">
        <f t="shared" si="264"/>
        <v>-80.104393897891214</v>
      </c>
      <c r="H1068" s="22">
        <f t="shared" si="265"/>
        <v>0.59150112931723697</v>
      </c>
      <c r="I1068" s="17">
        <f t="shared" si="258"/>
        <v>148.16586940540674</v>
      </c>
      <c r="J1068" s="18">
        <f t="shared" si="259"/>
        <v>-21.855869405406736</v>
      </c>
      <c r="K1068" s="21">
        <f t="shared" si="266"/>
        <v>-21.943076990943496</v>
      </c>
      <c r="L1068" s="22">
        <f t="shared" si="267"/>
        <v>8.720758553675978E-2</v>
      </c>
      <c r="M1068" s="17">
        <f t="shared" si="260"/>
        <v>80.108209043550403</v>
      </c>
      <c r="N1068" s="18">
        <f t="shared" si="261"/>
        <v>46.201790956449599</v>
      </c>
      <c r="O1068" s="21">
        <f t="shared" si="268"/>
        <v>46.725014501367525</v>
      </c>
      <c r="P1068" s="22">
        <f t="shared" si="269"/>
        <v>-0.52322354491792566</v>
      </c>
      <c r="Q1068" s="17">
        <f t="shared" si="262"/>
        <v>119.67967843130046</v>
      </c>
      <c r="R1068" s="18">
        <f t="shared" si="263"/>
        <v>6.6303215686995429</v>
      </c>
      <c r="S1068" s="21">
        <f t="shared" si="270"/>
        <v>6.6725885141370895</v>
      </c>
      <c r="T1068" s="22">
        <f t="shared" si="271"/>
        <v>-4.226694543754661E-2</v>
      </c>
    </row>
    <row r="1069" spans="1:20" x14ac:dyDescent="0.25">
      <c r="A1069">
        <v>1463</v>
      </c>
      <c r="B1069" t="s">
        <v>1055</v>
      </c>
      <c r="C1069" s="8">
        <v>212.48</v>
      </c>
      <c r="D1069" s="8">
        <v>125.76</v>
      </c>
      <c r="E1069" s="17">
        <f t="shared" si="256"/>
        <v>205.8397743050964</v>
      </c>
      <c r="F1069" s="18">
        <f t="shared" si="257"/>
        <v>-80.079774305096393</v>
      </c>
      <c r="G1069" s="21">
        <f t="shared" si="264"/>
        <v>-79.512892768573977</v>
      </c>
      <c r="H1069" s="22">
        <f t="shared" si="265"/>
        <v>-0.56688153652241624</v>
      </c>
      <c r="I1069" s="17">
        <f t="shared" si="258"/>
        <v>148.23646268031996</v>
      </c>
      <c r="J1069" s="18">
        <f t="shared" si="259"/>
        <v>-22.476462680319955</v>
      </c>
      <c r="K1069" s="21">
        <f t="shared" si="266"/>
        <v>-21.855869405406736</v>
      </c>
      <c r="L1069" s="22">
        <f t="shared" si="267"/>
        <v>-0.62059327491321881</v>
      </c>
      <c r="M1069" s="17">
        <f t="shared" si="260"/>
        <v>80.243818651884823</v>
      </c>
      <c r="N1069" s="18">
        <f t="shared" si="261"/>
        <v>45.516181348115182</v>
      </c>
      <c r="O1069" s="21">
        <f t="shared" si="268"/>
        <v>46.201790956449599</v>
      </c>
      <c r="P1069" s="22">
        <f t="shared" si="269"/>
        <v>-0.68560960833441698</v>
      </c>
      <c r="Q1069" s="17">
        <f t="shared" si="262"/>
        <v>119.76406189294468</v>
      </c>
      <c r="R1069" s="18">
        <f t="shared" si="263"/>
        <v>5.9959381070553235</v>
      </c>
      <c r="S1069" s="21">
        <f t="shared" si="270"/>
        <v>6.6303215686995429</v>
      </c>
      <c r="T1069" s="22">
        <f t="shared" si="271"/>
        <v>-0.63438346164421944</v>
      </c>
    </row>
    <row r="1070" spans="1:20" x14ac:dyDescent="0.25">
      <c r="A1070">
        <v>1462</v>
      </c>
      <c r="B1070" t="s">
        <v>1056</v>
      </c>
      <c r="C1070" s="8">
        <v>212.59</v>
      </c>
      <c r="D1070" s="8">
        <v>125.08</v>
      </c>
      <c r="E1070" s="17">
        <f t="shared" si="256"/>
        <v>205.85009079963788</v>
      </c>
      <c r="F1070" s="18">
        <f t="shared" si="257"/>
        <v>-80.770090799637885</v>
      </c>
      <c r="G1070" s="21">
        <f t="shared" si="264"/>
        <v>-80.079774305096393</v>
      </c>
      <c r="H1070" s="22">
        <f t="shared" si="265"/>
        <v>-0.69031649454149147</v>
      </c>
      <c r="I1070" s="17">
        <f t="shared" si="258"/>
        <v>148.27960301498916</v>
      </c>
      <c r="J1070" s="18">
        <f t="shared" si="259"/>
        <v>-23.199603014989165</v>
      </c>
      <c r="K1070" s="21">
        <f t="shared" si="266"/>
        <v>-22.476462680319955</v>
      </c>
      <c r="L1070" s="22">
        <f t="shared" si="267"/>
        <v>-0.72314033466921046</v>
      </c>
      <c r="M1070" s="17">
        <f t="shared" si="260"/>
        <v>80.326691190311465</v>
      </c>
      <c r="N1070" s="18">
        <f t="shared" si="261"/>
        <v>44.753308809688534</v>
      </c>
      <c r="O1070" s="21">
        <f t="shared" si="268"/>
        <v>45.516181348115182</v>
      </c>
      <c r="P1070" s="22">
        <f t="shared" si="269"/>
        <v>-0.76287253842664882</v>
      </c>
      <c r="Q1070" s="17">
        <f t="shared" si="262"/>
        <v>119.8156295639495</v>
      </c>
      <c r="R1070" s="18">
        <f t="shared" si="263"/>
        <v>5.2643704360504984</v>
      </c>
      <c r="S1070" s="21">
        <f t="shared" si="270"/>
        <v>5.9959381070553235</v>
      </c>
      <c r="T1070" s="22">
        <f t="shared" si="271"/>
        <v>-0.73156767100482512</v>
      </c>
    </row>
    <row r="1071" spans="1:20" x14ac:dyDescent="0.25">
      <c r="A1071">
        <v>1461</v>
      </c>
      <c r="B1071" t="s">
        <v>1057</v>
      </c>
      <c r="C1071" s="8">
        <v>211.75</v>
      </c>
      <c r="D1071" s="8">
        <v>124.49</v>
      </c>
      <c r="E1071" s="17">
        <f t="shared" si="256"/>
        <v>205.77131029586656</v>
      </c>
      <c r="F1071" s="18">
        <f t="shared" si="257"/>
        <v>-81.281310295866561</v>
      </c>
      <c r="G1071" s="21">
        <f t="shared" si="264"/>
        <v>-80.770090799637885</v>
      </c>
      <c r="H1071" s="22">
        <f t="shared" si="265"/>
        <v>-0.51121949622867646</v>
      </c>
      <c r="I1071" s="17">
        <f t="shared" si="258"/>
        <v>147.95016773206072</v>
      </c>
      <c r="J1071" s="18">
        <f t="shared" si="259"/>
        <v>-23.460167732060725</v>
      </c>
      <c r="K1071" s="21">
        <f t="shared" si="266"/>
        <v>-23.199603014989165</v>
      </c>
      <c r="L1071" s="22">
        <f t="shared" si="267"/>
        <v>-0.26056471707155993</v>
      </c>
      <c r="M1071" s="17">
        <f t="shared" si="260"/>
        <v>79.693846351417335</v>
      </c>
      <c r="N1071" s="18">
        <f t="shared" si="261"/>
        <v>44.79615364858266</v>
      </c>
      <c r="O1071" s="21">
        <f t="shared" si="268"/>
        <v>44.753308809688534</v>
      </c>
      <c r="P1071" s="22">
        <f t="shared" si="269"/>
        <v>4.2844838894126269E-2</v>
      </c>
      <c r="Q1071" s="17">
        <f t="shared" si="262"/>
        <v>119.4218400762764</v>
      </c>
      <c r="R1071" s="18">
        <f t="shared" si="263"/>
        <v>5.0681599237235986</v>
      </c>
      <c r="S1071" s="21">
        <f t="shared" si="270"/>
        <v>5.2643704360504984</v>
      </c>
      <c r="T1071" s="22">
        <f t="shared" si="271"/>
        <v>-0.19621051232689979</v>
      </c>
    </row>
    <row r="1072" spans="1:20" x14ac:dyDescent="0.25">
      <c r="A1072">
        <v>1460</v>
      </c>
      <c r="B1072" t="s">
        <v>1058</v>
      </c>
      <c r="C1072" s="8">
        <v>211.37</v>
      </c>
      <c r="D1072" s="8">
        <v>124.95</v>
      </c>
      <c r="E1072" s="17">
        <f t="shared" si="256"/>
        <v>205.73567149654144</v>
      </c>
      <c r="F1072" s="18">
        <f t="shared" si="257"/>
        <v>-80.78567149654144</v>
      </c>
      <c r="G1072" s="21">
        <f t="shared" si="264"/>
        <v>-81.281310295866561</v>
      </c>
      <c r="H1072" s="22">
        <f t="shared" si="265"/>
        <v>0.49563879932512123</v>
      </c>
      <c r="I1072" s="17">
        <f t="shared" si="258"/>
        <v>147.80113748502163</v>
      </c>
      <c r="J1072" s="18">
        <f t="shared" si="259"/>
        <v>-22.851137485021624</v>
      </c>
      <c r="K1072" s="21">
        <f t="shared" si="266"/>
        <v>-23.460167732060725</v>
      </c>
      <c r="L1072" s="22">
        <f t="shared" si="267"/>
        <v>0.60903024703910091</v>
      </c>
      <c r="M1072" s="17">
        <f t="shared" si="260"/>
        <v>79.407559400489049</v>
      </c>
      <c r="N1072" s="18">
        <f t="shared" si="261"/>
        <v>45.542440599510954</v>
      </c>
      <c r="O1072" s="21">
        <f t="shared" si="268"/>
        <v>44.79615364858266</v>
      </c>
      <c r="P1072" s="22">
        <f t="shared" si="269"/>
        <v>0.74628695092829389</v>
      </c>
      <c r="Q1072" s="17">
        <f t="shared" si="262"/>
        <v>119.24369721280523</v>
      </c>
      <c r="R1072" s="18">
        <f t="shared" si="263"/>
        <v>5.7063027871947725</v>
      </c>
      <c r="S1072" s="21">
        <f t="shared" si="270"/>
        <v>5.0681599237235986</v>
      </c>
      <c r="T1072" s="22">
        <f t="shared" si="271"/>
        <v>0.63814286347117388</v>
      </c>
    </row>
    <row r="1073" spans="1:20" x14ac:dyDescent="0.25">
      <c r="A1073">
        <v>1459</v>
      </c>
      <c r="B1073" t="s">
        <v>1059</v>
      </c>
      <c r="C1073" s="8">
        <v>210.18</v>
      </c>
      <c r="D1073" s="8">
        <v>123.57</v>
      </c>
      <c r="E1073" s="17">
        <f t="shared" si="256"/>
        <v>205.62406578286542</v>
      </c>
      <c r="F1073" s="18">
        <f t="shared" si="257"/>
        <v>-82.054065782865422</v>
      </c>
      <c r="G1073" s="21">
        <f t="shared" si="264"/>
        <v>-80.78567149654144</v>
      </c>
      <c r="H1073" s="22">
        <f t="shared" si="265"/>
        <v>-1.2683942863239821</v>
      </c>
      <c r="I1073" s="17">
        <f t="shared" si="258"/>
        <v>147.33443750087298</v>
      </c>
      <c r="J1073" s="18">
        <f t="shared" si="259"/>
        <v>-23.764437500872987</v>
      </c>
      <c r="K1073" s="21">
        <f t="shared" si="266"/>
        <v>-22.851137485021624</v>
      </c>
      <c r="L1073" s="22">
        <f t="shared" si="267"/>
        <v>-0.91330001585136245</v>
      </c>
      <c r="M1073" s="17">
        <f t="shared" si="260"/>
        <v>78.511029212055718</v>
      </c>
      <c r="N1073" s="18">
        <f t="shared" si="261"/>
        <v>45.058970787944276</v>
      </c>
      <c r="O1073" s="21">
        <f t="shared" si="268"/>
        <v>45.542440599510954</v>
      </c>
      <c r="P1073" s="22">
        <f t="shared" si="269"/>
        <v>-0.48346981156667823</v>
      </c>
      <c r="Q1073" s="17">
        <f t="shared" si="262"/>
        <v>118.68582877193502</v>
      </c>
      <c r="R1073" s="18">
        <f t="shared" si="263"/>
        <v>4.8841712280649716</v>
      </c>
      <c r="S1073" s="21">
        <f t="shared" si="270"/>
        <v>5.7063027871947725</v>
      </c>
      <c r="T1073" s="22">
        <f t="shared" si="271"/>
        <v>-0.82213155912980085</v>
      </c>
    </row>
    <row r="1074" spans="1:20" x14ac:dyDescent="0.25">
      <c r="A1074">
        <v>1458</v>
      </c>
      <c r="B1074" t="s">
        <v>1060</v>
      </c>
      <c r="C1074" s="8">
        <v>208</v>
      </c>
      <c r="D1074" s="8">
        <v>121.58</v>
      </c>
      <c r="E1074" s="17">
        <f t="shared" si="256"/>
        <v>205.41961161831605</v>
      </c>
      <c r="F1074" s="18">
        <f t="shared" si="257"/>
        <v>-83.839611618316056</v>
      </c>
      <c r="G1074" s="21">
        <f t="shared" si="264"/>
        <v>-82.054065782865422</v>
      </c>
      <c r="H1074" s="22">
        <f t="shared" si="265"/>
        <v>-1.7855458354506339</v>
      </c>
      <c r="I1074" s="17">
        <f t="shared" si="258"/>
        <v>146.4794745047015</v>
      </c>
      <c r="J1074" s="18">
        <f t="shared" si="259"/>
        <v>-24.899474504701502</v>
      </c>
      <c r="K1074" s="21">
        <f t="shared" si="266"/>
        <v>-23.764437500872987</v>
      </c>
      <c r="L1074" s="22">
        <f t="shared" si="267"/>
        <v>-1.1350370038285149</v>
      </c>
      <c r="M1074" s="17">
        <f t="shared" si="260"/>
        <v>76.868646177782892</v>
      </c>
      <c r="N1074" s="18">
        <f t="shared" si="261"/>
        <v>44.711353822217106</v>
      </c>
      <c r="O1074" s="21">
        <f t="shared" si="268"/>
        <v>45.058970787944276</v>
      </c>
      <c r="P1074" s="22">
        <f t="shared" si="269"/>
        <v>-0.34761696572716971</v>
      </c>
      <c r="Q1074" s="17">
        <f t="shared" si="262"/>
        <v>117.66385129202149</v>
      </c>
      <c r="R1074" s="18">
        <f t="shared" si="263"/>
        <v>3.9161487079785076</v>
      </c>
      <c r="S1074" s="21">
        <f t="shared" si="270"/>
        <v>4.8841712280649716</v>
      </c>
      <c r="T1074" s="22">
        <f t="shared" si="271"/>
        <v>-0.96802252008646406</v>
      </c>
    </row>
    <row r="1075" spans="1:20" x14ac:dyDescent="0.25">
      <c r="A1075">
        <v>1457</v>
      </c>
      <c r="B1075" t="s">
        <v>1061</v>
      </c>
      <c r="C1075" s="8">
        <v>206.79</v>
      </c>
      <c r="D1075" s="8">
        <v>120.57</v>
      </c>
      <c r="E1075" s="17">
        <f t="shared" si="256"/>
        <v>205.30613017835975</v>
      </c>
      <c r="F1075" s="18">
        <f t="shared" si="257"/>
        <v>-84.736130178359758</v>
      </c>
      <c r="G1075" s="21">
        <f t="shared" si="264"/>
        <v>-83.839611618316056</v>
      </c>
      <c r="H1075" s="22">
        <f t="shared" si="265"/>
        <v>-0.89651856004370245</v>
      </c>
      <c r="I1075" s="17">
        <f t="shared" si="258"/>
        <v>146.00493082334026</v>
      </c>
      <c r="J1075" s="18">
        <f t="shared" si="259"/>
        <v>-25.434930823340267</v>
      </c>
      <c r="K1075" s="21">
        <f t="shared" si="266"/>
        <v>-24.899474504701502</v>
      </c>
      <c r="L1075" s="22">
        <f t="shared" si="267"/>
        <v>-0.53545631863876508</v>
      </c>
      <c r="M1075" s="17">
        <f t="shared" si="260"/>
        <v>75.957048255090172</v>
      </c>
      <c r="N1075" s="18">
        <f t="shared" si="261"/>
        <v>44.612951744909822</v>
      </c>
      <c r="O1075" s="21">
        <f t="shared" si="268"/>
        <v>44.711353822217106</v>
      </c>
      <c r="P1075" s="22">
        <f t="shared" si="269"/>
        <v>-9.840207730728423E-2</v>
      </c>
      <c r="Q1075" s="17">
        <f t="shared" si="262"/>
        <v>117.09660691096857</v>
      </c>
      <c r="R1075" s="18">
        <f t="shared" si="263"/>
        <v>3.4733930890314184</v>
      </c>
      <c r="S1075" s="21">
        <f t="shared" si="270"/>
        <v>3.9161487079785076</v>
      </c>
      <c r="T1075" s="22">
        <f t="shared" si="271"/>
        <v>-0.44275561894708915</v>
      </c>
    </row>
    <row r="1076" spans="1:20" x14ac:dyDescent="0.25">
      <c r="A1076">
        <v>1456</v>
      </c>
      <c r="B1076" t="s">
        <v>1062</v>
      </c>
      <c r="C1076" s="8">
        <v>209.33</v>
      </c>
      <c r="D1076" s="8">
        <v>121.6</v>
      </c>
      <c r="E1076" s="17">
        <f t="shared" si="256"/>
        <v>205.54434741595398</v>
      </c>
      <c r="F1076" s="18">
        <f t="shared" si="257"/>
        <v>-83.944347415953985</v>
      </c>
      <c r="G1076" s="21">
        <f t="shared" si="264"/>
        <v>-84.736130178359758</v>
      </c>
      <c r="H1076" s="22">
        <f t="shared" si="265"/>
        <v>0.79178276240577361</v>
      </c>
      <c r="I1076" s="17">
        <f t="shared" si="258"/>
        <v>147.00108036933824</v>
      </c>
      <c r="J1076" s="18">
        <f t="shared" si="259"/>
        <v>-25.401080369338246</v>
      </c>
      <c r="K1076" s="21">
        <f t="shared" si="266"/>
        <v>-25.434930823340267</v>
      </c>
      <c r="L1076" s="22">
        <f t="shared" si="267"/>
        <v>3.3850454002021024E-2</v>
      </c>
      <c r="M1076" s="17">
        <f t="shared" si="260"/>
        <v>77.870650506031922</v>
      </c>
      <c r="N1076" s="18">
        <f t="shared" si="261"/>
        <v>43.729349493968073</v>
      </c>
      <c r="O1076" s="21">
        <f t="shared" si="268"/>
        <v>44.612951744909822</v>
      </c>
      <c r="P1076" s="22">
        <f t="shared" si="269"/>
        <v>-0.88360225094174893</v>
      </c>
      <c r="Q1076" s="17">
        <f t="shared" si="262"/>
        <v>118.28735131417058</v>
      </c>
      <c r="R1076" s="18">
        <f t="shared" si="263"/>
        <v>3.3126486858294157</v>
      </c>
      <c r="S1076" s="21">
        <f t="shared" si="270"/>
        <v>3.4733930890314184</v>
      </c>
      <c r="T1076" s="22">
        <f t="shared" si="271"/>
        <v>-0.16074440320200267</v>
      </c>
    </row>
    <row r="1077" spans="1:20" x14ac:dyDescent="0.25">
      <c r="A1077">
        <v>1455</v>
      </c>
      <c r="B1077" t="s">
        <v>1063</v>
      </c>
      <c r="C1077" s="8">
        <v>210.77</v>
      </c>
      <c r="D1077" s="8">
        <v>121.94</v>
      </c>
      <c r="E1077" s="17">
        <f t="shared" si="256"/>
        <v>205.67939970813336</v>
      </c>
      <c r="F1077" s="18">
        <f t="shared" si="257"/>
        <v>-83.739399708133362</v>
      </c>
      <c r="G1077" s="21">
        <f t="shared" si="264"/>
        <v>-83.944347415953985</v>
      </c>
      <c r="H1077" s="22">
        <f t="shared" si="265"/>
        <v>0.20494770782062233</v>
      </c>
      <c r="I1077" s="17">
        <f t="shared" si="258"/>
        <v>147.56582656864418</v>
      </c>
      <c r="J1077" s="18">
        <f t="shared" si="259"/>
        <v>-25.625826568644186</v>
      </c>
      <c r="K1077" s="21">
        <f t="shared" si="266"/>
        <v>-25.401080369338246</v>
      </c>
      <c r="L1077" s="22">
        <f t="shared" si="267"/>
        <v>-0.22474619930594031</v>
      </c>
      <c r="M1077" s="17">
        <f t="shared" si="260"/>
        <v>78.955527372707536</v>
      </c>
      <c r="N1077" s="18">
        <f t="shared" si="261"/>
        <v>42.984472627292462</v>
      </c>
      <c r="O1077" s="21">
        <f t="shared" si="268"/>
        <v>43.729349493968073</v>
      </c>
      <c r="P1077" s="22">
        <f t="shared" si="269"/>
        <v>-0.74487686667561093</v>
      </c>
      <c r="Q1077" s="17">
        <f t="shared" si="262"/>
        <v>118.96241900732446</v>
      </c>
      <c r="R1077" s="18">
        <f t="shared" si="263"/>
        <v>2.9775809926755414</v>
      </c>
      <c r="S1077" s="21">
        <f t="shared" si="270"/>
        <v>3.3126486858294157</v>
      </c>
      <c r="T1077" s="22">
        <f t="shared" si="271"/>
        <v>-0.3350676931538743</v>
      </c>
    </row>
    <row r="1078" spans="1:20" x14ac:dyDescent="0.25">
      <c r="A1078">
        <v>1454</v>
      </c>
      <c r="B1078" t="s">
        <v>1064</v>
      </c>
      <c r="C1078" s="8">
        <v>210.82</v>
      </c>
      <c r="D1078" s="8">
        <v>122.29</v>
      </c>
      <c r="E1078" s="17">
        <f t="shared" si="256"/>
        <v>205.68408902383405</v>
      </c>
      <c r="F1078" s="18">
        <f t="shared" si="257"/>
        <v>-83.394089023834042</v>
      </c>
      <c r="G1078" s="21">
        <f t="shared" si="264"/>
        <v>-83.739399708133362</v>
      </c>
      <c r="H1078" s="22">
        <f t="shared" si="265"/>
        <v>0.34531068429932077</v>
      </c>
      <c r="I1078" s="17">
        <f t="shared" si="258"/>
        <v>147.58543581167561</v>
      </c>
      <c r="J1078" s="18">
        <f t="shared" si="259"/>
        <v>-25.295435811675603</v>
      </c>
      <c r="K1078" s="21">
        <f t="shared" si="266"/>
        <v>-25.625826568644186</v>
      </c>
      <c r="L1078" s="22">
        <f t="shared" si="267"/>
        <v>0.33039075696858333</v>
      </c>
      <c r="M1078" s="17">
        <f t="shared" si="260"/>
        <v>78.993196708355981</v>
      </c>
      <c r="N1078" s="18">
        <f t="shared" si="261"/>
        <v>43.296803291644025</v>
      </c>
      <c r="O1078" s="21">
        <f t="shared" si="268"/>
        <v>42.984472627292462</v>
      </c>
      <c r="P1078" s="22">
        <f t="shared" si="269"/>
        <v>0.31233066435156331</v>
      </c>
      <c r="Q1078" s="17">
        <f t="shared" si="262"/>
        <v>118.98585885778118</v>
      </c>
      <c r="R1078" s="18">
        <f t="shared" si="263"/>
        <v>3.3041411422188247</v>
      </c>
      <c r="S1078" s="21">
        <f t="shared" si="270"/>
        <v>2.9775809926755414</v>
      </c>
      <c r="T1078" s="22">
        <f t="shared" si="271"/>
        <v>0.32656014954328327</v>
      </c>
    </row>
    <row r="1079" spans="1:20" x14ac:dyDescent="0.25">
      <c r="A1079">
        <v>1453</v>
      </c>
      <c r="B1079" t="s">
        <v>1065</v>
      </c>
      <c r="C1079" s="8">
        <v>210.5</v>
      </c>
      <c r="D1079" s="8">
        <v>122.96</v>
      </c>
      <c r="E1079" s="17">
        <f t="shared" si="256"/>
        <v>205.65407740334973</v>
      </c>
      <c r="F1079" s="18">
        <f t="shared" si="257"/>
        <v>-82.694077403349738</v>
      </c>
      <c r="G1079" s="21">
        <f t="shared" si="264"/>
        <v>-83.394089023834042</v>
      </c>
      <c r="H1079" s="22">
        <f t="shared" si="265"/>
        <v>0.70001162048430388</v>
      </c>
      <c r="I1079" s="17">
        <f t="shared" si="258"/>
        <v>147.45993665627429</v>
      </c>
      <c r="J1079" s="18">
        <f t="shared" si="259"/>
        <v>-24.499936656274301</v>
      </c>
      <c r="K1079" s="21">
        <f t="shared" si="266"/>
        <v>-25.295435811675603</v>
      </c>
      <c r="L1079" s="22">
        <f t="shared" si="267"/>
        <v>0.795499155401302</v>
      </c>
      <c r="M1079" s="17">
        <f t="shared" si="260"/>
        <v>78.752112960205835</v>
      </c>
      <c r="N1079" s="18">
        <f t="shared" si="261"/>
        <v>44.207887039794159</v>
      </c>
      <c r="O1079" s="21">
        <f t="shared" si="268"/>
        <v>43.296803291644025</v>
      </c>
      <c r="P1079" s="22">
        <f t="shared" si="269"/>
        <v>0.91108374815013349</v>
      </c>
      <c r="Q1079" s="17">
        <f t="shared" si="262"/>
        <v>118.83584381485809</v>
      </c>
      <c r="R1079" s="18">
        <f t="shared" si="263"/>
        <v>4.1241561851418993</v>
      </c>
      <c r="S1079" s="21">
        <f t="shared" si="270"/>
        <v>3.3041411422188247</v>
      </c>
      <c r="T1079" s="22">
        <f t="shared" si="271"/>
        <v>0.82001504292307459</v>
      </c>
    </row>
    <row r="1080" spans="1:20" x14ac:dyDescent="0.25">
      <c r="A1080">
        <v>1452</v>
      </c>
      <c r="B1080" t="s">
        <v>1066</v>
      </c>
      <c r="C1080" s="8">
        <v>209.79</v>
      </c>
      <c r="D1080" s="8">
        <v>122.35</v>
      </c>
      <c r="E1080" s="17">
        <f t="shared" si="256"/>
        <v>205.58748912040016</v>
      </c>
      <c r="F1080" s="18">
        <f t="shared" si="257"/>
        <v>-83.23748912040017</v>
      </c>
      <c r="G1080" s="21">
        <f t="shared" si="264"/>
        <v>-82.694077403349738</v>
      </c>
      <c r="H1080" s="22">
        <f t="shared" si="265"/>
        <v>-0.54341171705043223</v>
      </c>
      <c r="I1080" s="17">
        <f t="shared" si="258"/>
        <v>147.18148540522762</v>
      </c>
      <c r="J1080" s="18">
        <f t="shared" si="259"/>
        <v>-24.831485405227625</v>
      </c>
      <c r="K1080" s="21">
        <f t="shared" si="266"/>
        <v>-24.499936656274301</v>
      </c>
      <c r="L1080" s="22">
        <f t="shared" si="267"/>
        <v>-0.33154874895332398</v>
      </c>
      <c r="M1080" s="17">
        <f t="shared" si="260"/>
        <v>78.217208393997709</v>
      </c>
      <c r="N1080" s="18">
        <f t="shared" si="261"/>
        <v>44.132791606002286</v>
      </c>
      <c r="O1080" s="21">
        <f t="shared" si="268"/>
        <v>44.207887039794159</v>
      </c>
      <c r="P1080" s="22">
        <f t="shared" si="269"/>
        <v>-7.5095433791872779E-2</v>
      </c>
      <c r="Q1080" s="17">
        <f t="shared" si="262"/>
        <v>118.5029979383725</v>
      </c>
      <c r="R1080" s="18">
        <f t="shared" si="263"/>
        <v>3.8470020616274923</v>
      </c>
      <c r="S1080" s="21">
        <f t="shared" si="270"/>
        <v>4.1241561851418993</v>
      </c>
      <c r="T1080" s="22">
        <f t="shared" si="271"/>
        <v>-0.27715412351440705</v>
      </c>
    </row>
    <row r="1081" spans="1:20" x14ac:dyDescent="0.25">
      <c r="A1081">
        <v>1451</v>
      </c>
      <c r="B1081" t="s">
        <v>1067</v>
      </c>
      <c r="C1081" s="8">
        <v>209.38</v>
      </c>
      <c r="D1081" s="8">
        <v>122.06</v>
      </c>
      <c r="E1081" s="17">
        <f t="shared" si="256"/>
        <v>205.54903673165464</v>
      </c>
      <c r="F1081" s="18">
        <f t="shared" si="257"/>
        <v>-83.489036731654636</v>
      </c>
      <c r="G1081" s="21">
        <f t="shared" si="264"/>
        <v>-83.23748912040017</v>
      </c>
      <c r="H1081" s="22">
        <f t="shared" si="265"/>
        <v>-0.25154761125446612</v>
      </c>
      <c r="I1081" s="17">
        <f t="shared" si="258"/>
        <v>147.02068961236969</v>
      </c>
      <c r="J1081" s="18">
        <f t="shared" si="259"/>
        <v>-24.960689612369691</v>
      </c>
      <c r="K1081" s="21">
        <f t="shared" si="266"/>
        <v>-24.831485405227625</v>
      </c>
      <c r="L1081" s="22">
        <f t="shared" si="267"/>
        <v>-0.12920420714206671</v>
      </c>
      <c r="M1081" s="17">
        <f t="shared" si="260"/>
        <v>77.908319841680367</v>
      </c>
      <c r="N1081" s="18">
        <f t="shared" si="261"/>
        <v>44.151680158319635</v>
      </c>
      <c r="O1081" s="21">
        <f t="shared" si="268"/>
        <v>44.132791606002286</v>
      </c>
      <c r="P1081" s="22">
        <f t="shared" si="269"/>
        <v>1.8888552317349649E-2</v>
      </c>
      <c r="Q1081" s="17">
        <f t="shared" si="262"/>
        <v>118.3107911646273</v>
      </c>
      <c r="R1081" s="18">
        <f t="shared" si="263"/>
        <v>3.7492088353726984</v>
      </c>
      <c r="S1081" s="21">
        <f t="shared" si="270"/>
        <v>3.8470020616274923</v>
      </c>
      <c r="T1081" s="22">
        <f t="shared" si="271"/>
        <v>-9.7793226254793808E-2</v>
      </c>
    </row>
    <row r="1082" spans="1:20" x14ac:dyDescent="0.25">
      <c r="A1082">
        <v>1450</v>
      </c>
      <c r="B1082" t="s">
        <v>1068</v>
      </c>
      <c r="C1082" s="8">
        <v>210.07</v>
      </c>
      <c r="D1082" s="8">
        <v>122.34</v>
      </c>
      <c r="E1082" s="17">
        <f t="shared" si="256"/>
        <v>205.61374928832393</v>
      </c>
      <c r="F1082" s="18">
        <f t="shared" si="257"/>
        <v>-83.273749288323927</v>
      </c>
      <c r="G1082" s="21">
        <f t="shared" si="264"/>
        <v>-83.489036731654636</v>
      </c>
      <c r="H1082" s="22">
        <f t="shared" si="265"/>
        <v>0.21528744333070904</v>
      </c>
      <c r="I1082" s="17">
        <f t="shared" si="258"/>
        <v>147.29129716620378</v>
      </c>
      <c r="J1082" s="18">
        <f t="shared" si="259"/>
        <v>-24.951297166203773</v>
      </c>
      <c r="K1082" s="21">
        <f t="shared" si="266"/>
        <v>-24.960689612369691</v>
      </c>
      <c r="L1082" s="22">
        <f t="shared" si="267"/>
        <v>9.3924461659184999E-3</v>
      </c>
      <c r="M1082" s="17">
        <f t="shared" si="260"/>
        <v>78.428156673629104</v>
      </c>
      <c r="N1082" s="18">
        <f t="shared" si="261"/>
        <v>43.911843326370899</v>
      </c>
      <c r="O1082" s="21">
        <f t="shared" si="268"/>
        <v>44.151680158319635</v>
      </c>
      <c r="P1082" s="22">
        <f t="shared" si="269"/>
        <v>-0.23983683194873606</v>
      </c>
      <c r="Q1082" s="17">
        <f t="shared" si="262"/>
        <v>118.6342611009302</v>
      </c>
      <c r="R1082" s="18">
        <f t="shared" si="263"/>
        <v>3.7057388990698001</v>
      </c>
      <c r="S1082" s="21">
        <f t="shared" si="270"/>
        <v>3.7492088353726984</v>
      </c>
      <c r="T1082" s="22">
        <f t="shared" si="271"/>
        <v>-4.3469936302898304E-2</v>
      </c>
    </row>
    <row r="1083" spans="1:20" x14ac:dyDescent="0.25">
      <c r="A1083">
        <v>1449</v>
      </c>
      <c r="B1083" t="s">
        <v>1069</v>
      </c>
      <c r="C1083" s="8">
        <v>208.35</v>
      </c>
      <c r="D1083" s="8">
        <v>120.69</v>
      </c>
      <c r="E1083" s="17">
        <f t="shared" si="256"/>
        <v>205.45243682822075</v>
      </c>
      <c r="F1083" s="18">
        <f t="shared" si="257"/>
        <v>-84.762436828220757</v>
      </c>
      <c r="G1083" s="21">
        <f t="shared" si="264"/>
        <v>-83.273749288323927</v>
      </c>
      <c r="H1083" s="22">
        <f t="shared" si="265"/>
        <v>-1.48868753989683</v>
      </c>
      <c r="I1083" s="17">
        <f t="shared" si="258"/>
        <v>146.6167392059217</v>
      </c>
      <c r="J1083" s="18">
        <f t="shared" si="259"/>
        <v>-25.926739205921706</v>
      </c>
      <c r="K1083" s="21">
        <f t="shared" si="266"/>
        <v>-24.951297166203773</v>
      </c>
      <c r="L1083" s="22">
        <f t="shared" si="267"/>
        <v>-0.97544203971793308</v>
      </c>
      <c r="M1083" s="17">
        <f t="shared" si="260"/>
        <v>77.132331527322094</v>
      </c>
      <c r="N1083" s="18">
        <f t="shared" si="261"/>
        <v>43.557668472677904</v>
      </c>
      <c r="O1083" s="21">
        <f t="shared" si="268"/>
        <v>43.911843326370899</v>
      </c>
      <c r="P1083" s="22">
        <f t="shared" si="269"/>
        <v>-0.35417485369299584</v>
      </c>
      <c r="Q1083" s="17">
        <f t="shared" si="262"/>
        <v>117.82793024521861</v>
      </c>
      <c r="R1083" s="18">
        <f t="shared" si="263"/>
        <v>2.8620697547813876</v>
      </c>
      <c r="S1083" s="21">
        <f t="shared" si="270"/>
        <v>3.7057388990698001</v>
      </c>
      <c r="T1083" s="22">
        <f t="shared" si="271"/>
        <v>-0.84366914428841255</v>
      </c>
    </row>
    <row r="1084" spans="1:20" x14ac:dyDescent="0.25">
      <c r="A1084">
        <v>1448</v>
      </c>
      <c r="B1084" t="s">
        <v>1070</v>
      </c>
      <c r="C1084" s="8">
        <v>207.95</v>
      </c>
      <c r="D1084" s="8">
        <v>119.88</v>
      </c>
      <c r="E1084" s="17">
        <f t="shared" si="256"/>
        <v>205.41492230261537</v>
      </c>
      <c r="F1084" s="18">
        <f t="shared" si="257"/>
        <v>-85.534922302615371</v>
      </c>
      <c r="G1084" s="21">
        <f t="shared" si="264"/>
        <v>-84.762436828220757</v>
      </c>
      <c r="H1084" s="22">
        <f t="shared" si="265"/>
        <v>-0.7724854743946139</v>
      </c>
      <c r="I1084" s="17">
        <f t="shared" si="258"/>
        <v>146.45986526167005</v>
      </c>
      <c r="J1084" s="18">
        <f t="shared" si="259"/>
        <v>-26.579865261670051</v>
      </c>
      <c r="K1084" s="21">
        <f t="shared" si="266"/>
        <v>-25.926739205921706</v>
      </c>
      <c r="L1084" s="22">
        <f t="shared" si="267"/>
        <v>-0.65312605574834492</v>
      </c>
      <c r="M1084" s="17">
        <f t="shared" si="260"/>
        <v>76.830976842134419</v>
      </c>
      <c r="N1084" s="18">
        <f t="shared" si="261"/>
        <v>43.049023157865577</v>
      </c>
      <c r="O1084" s="21">
        <f t="shared" si="268"/>
        <v>43.557668472677904</v>
      </c>
      <c r="P1084" s="22">
        <f t="shared" si="269"/>
        <v>-0.50864531481232689</v>
      </c>
      <c r="Q1084" s="17">
        <f t="shared" si="262"/>
        <v>117.64041144156475</v>
      </c>
      <c r="R1084" s="18">
        <f t="shared" si="263"/>
        <v>2.2395885584352442</v>
      </c>
      <c r="S1084" s="21">
        <f t="shared" si="270"/>
        <v>2.8620697547813876</v>
      </c>
      <c r="T1084" s="22">
        <f t="shared" si="271"/>
        <v>-0.62248119634614341</v>
      </c>
    </row>
    <row r="1085" spans="1:20" x14ac:dyDescent="0.25">
      <c r="A1085">
        <v>1447</v>
      </c>
      <c r="B1085" t="s">
        <v>1071</v>
      </c>
      <c r="C1085" s="8">
        <v>210.57</v>
      </c>
      <c r="D1085" s="8">
        <v>121.26</v>
      </c>
      <c r="E1085" s="17">
        <f t="shared" si="256"/>
        <v>205.66064244533067</v>
      </c>
      <c r="F1085" s="18">
        <f t="shared" si="257"/>
        <v>-84.400642445330661</v>
      </c>
      <c r="G1085" s="21">
        <f t="shared" si="264"/>
        <v>-85.534922302615371</v>
      </c>
      <c r="H1085" s="22">
        <f t="shared" si="265"/>
        <v>1.1342798572847101</v>
      </c>
      <c r="I1085" s="17">
        <f t="shared" si="258"/>
        <v>147.48738959651834</v>
      </c>
      <c r="J1085" s="18">
        <f t="shared" si="259"/>
        <v>-26.227389596518336</v>
      </c>
      <c r="K1085" s="21">
        <f t="shared" si="266"/>
        <v>-26.579865261670051</v>
      </c>
      <c r="L1085" s="22">
        <f t="shared" si="267"/>
        <v>0.35247566515171513</v>
      </c>
      <c r="M1085" s="17">
        <f t="shared" si="260"/>
        <v>78.804850030113698</v>
      </c>
      <c r="N1085" s="18">
        <f t="shared" si="261"/>
        <v>42.455149969886307</v>
      </c>
      <c r="O1085" s="21">
        <f t="shared" si="268"/>
        <v>43.049023157865577</v>
      </c>
      <c r="P1085" s="22">
        <f t="shared" si="269"/>
        <v>-0.5938731879792698</v>
      </c>
      <c r="Q1085" s="17">
        <f t="shared" si="262"/>
        <v>118.86865960549751</v>
      </c>
      <c r="R1085" s="18">
        <f t="shared" si="263"/>
        <v>2.3913403945024925</v>
      </c>
      <c r="S1085" s="21">
        <f t="shared" si="270"/>
        <v>2.2395885584352442</v>
      </c>
      <c r="T1085" s="22">
        <f t="shared" si="271"/>
        <v>0.15175183606724829</v>
      </c>
    </row>
    <row r="1086" spans="1:20" x14ac:dyDescent="0.25">
      <c r="A1086">
        <v>1446</v>
      </c>
      <c r="B1086" t="s">
        <v>1072</v>
      </c>
      <c r="C1086" s="8">
        <v>208.67</v>
      </c>
      <c r="D1086" s="8">
        <v>120.22</v>
      </c>
      <c r="E1086" s="17">
        <f t="shared" si="256"/>
        <v>205.48244844870507</v>
      </c>
      <c r="F1086" s="18">
        <f t="shared" si="257"/>
        <v>-85.262448448705072</v>
      </c>
      <c r="G1086" s="21">
        <f t="shared" si="264"/>
        <v>-84.400642445330661</v>
      </c>
      <c r="H1086" s="22">
        <f t="shared" si="265"/>
        <v>-0.86180600337441149</v>
      </c>
      <c r="I1086" s="17">
        <f t="shared" si="258"/>
        <v>146.74223836132302</v>
      </c>
      <c r="J1086" s="18">
        <f t="shared" si="259"/>
        <v>-26.522238361323019</v>
      </c>
      <c r="K1086" s="21">
        <f t="shared" si="266"/>
        <v>-26.227389596518336</v>
      </c>
      <c r="L1086" s="22">
        <f t="shared" si="267"/>
        <v>-0.29484876480468358</v>
      </c>
      <c r="M1086" s="17">
        <f t="shared" si="260"/>
        <v>77.37341527547224</v>
      </c>
      <c r="N1086" s="18">
        <f t="shared" si="261"/>
        <v>42.846584724527759</v>
      </c>
      <c r="O1086" s="21">
        <f t="shared" si="268"/>
        <v>42.455149969886307</v>
      </c>
      <c r="P1086" s="22">
        <f t="shared" si="269"/>
        <v>0.39143475464145183</v>
      </c>
      <c r="Q1086" s="17">
        <f t="shared" si="262"/>
        <v>117.9779452881417</v>
      </c>
      <c r="R1086" s="18">
        <f t="shared" si="263"/>
        <v>2.2420547118583016</v>
      </c>
      <c r="S1086" s="21">
        <f t="shared" si="270"/>
        <v>2.3913403945024925</v>
      </c>
      <c r="T1086" s="22">
        <f t="shared" si="271"/>
        <v>-0.14928568264419084</v>
      </c>
    </row>
    <row r="1087" spans="1:20" x14ac:dyDescent="0.25">
      <c r="A1087">
        <v>1445</v>
      </c>
      <c r="B1087" t="s">
        <v>1073</v>
      </c>
      <c r="C1087" s="8">
        <v>208.92</v>
      </c>
      <c r="D1087" s="8">
        <v>119.99</v>
      </c>
      <c r="E1087" s="17">
        <f t="shared" si="256"/>
        <v>205.50589502720845</v>
      </c>
      <c r="F1087" s="18">
        <f t="shared" si="257"/>
        <v>-85.515895027208458</v>
      </c>
      <c r="G1087" s="21">
        <f t="shared" si="264"/>
        <v>-85.262448448705072</v>
      </c>
      <c r="H1087" s="22">
        <f t="shared" si="265"/>
        <v>-0.25344657850338592</v>
      </c>
      <c r="I1087" s="17">
        <f t="shared" si="258"/>
        <v>146.84028457648029</v>
      </c>
      <c r="J1087" s="18">
        <f t="shared" si="259"/>
        <v>-26.850284576480291</v>
      </c>
      <c r="K1087" s="21">
        <f t="shared" si="266"/>
        <v>-26.522238361323019</v>
      </c>
      <c r="L1087" s="22">
        <f t="shared" si="267"/>
        <v>-0.32804621515727206</v>
      </c>
      <c r="M1087" s="17">
        <f t="shared" si="260"/>
        <v>77.561761953714523</v>
      </c>
      <c r="N1087" s="18">
        <f t="shared" si="261"/>
        <v>42.428238046285472</v>
      </c>
      <c r="O1087" s="21">
        <f t="shared" si="268"/>
        <v>42.846584724527759</v>
      </c>
      <c r="P1087" s="22">
        <f t="shared" si="269"/>
        <v>-0.41834667824228688</v>
      </c>
      <c r="Q1087" s="17">
        <f t="shared" si="262"/>
        <v>118.09514454042535</v>
      </c>
      <c r="R1087" s="18">
        <f t="shared" si="263"/>
        <v>1.894855459574643</v>
      </c>
      <c r="S1087" s="21">
        <f t="shared" si="270"/>
        <v>2.2420547118583016</v>
      </c>
      <c r="T1087" s="22">
        <f t="shared" si="271"/>
        <v>-0.34719925228365867</v>
      </c>
    </row>
    <row r="1088" spans="1:20" x14ac:dyDescent="0.25">
      <c r="A1088">
        <v>1444</v>
      </c>
      <c r="B1088" t="s">
        <v>1074</v>
      </c>
      <c r="C1088" s="8">
        <v>208.66</v>
      </c>
      <c r="D1088" s="8">
        <v>119.59</v>
      </c>
      <c r="E1088" s="17">
        <f t="shared" si="256"/>
        <v>205.48151058556493</v>
      </c>
      <c r="F1088" s="18">
        <f t="shared" si="257"/>
        <v>-85.89151058556493</v>
      </c>
      <c r="G1088" s="21">
        <f t="shared" si="264"/>
        <v>-85.515895027208458</v>
      </c>
      <c r="H1088" s="22">
        <f t="shared" si="265"/>
        <v>-0.37561555835647198</v>
      </c>
      <c r="I1088" s="17">
        <f t="shared" si="258"/>
        <v>146.73831651271672</v>
      </c>
      <c r="J1088" s="18">
        <f t="shared" si="259"/>
        <v>-27.148316512716718</v>
      </c>
      <c r="K1088" s="21">
        <f t="shared" si="266"/>
        <v>-26.850284576480291</v>
      </c>
      <c r="L1088" s="22">
        <f t="shared" si="267"/>
        <v>-0.29803193623642699</v>
      </c>
      <c r="M1088" s="17">
        <f t="shared" si="260"/>
        <v>77.365881408342545</v>
      </c>
      <c r="N1088" s="18">
        <f t="shared" si="261"/>
        <v>42.224118591657458</v>
      </c>
      <c r="O1088" s="21">
        <f t="shared" si="268"/>
        <v>42.428238046285472</v>
      </c>
      <c r="P1088" s="22">
        <f t="shared" si="269"/>
        <v>-0.20411945462801384</v>
      </c>
      <c r="Q1088" s="17">
        <f t="shared" si="262"/>
        <v>117.97325731805036</v>
      </c>
      <c r="R1088" s="18">
        <f t="shared" si="263"/>
        <v>1.6167426819496455</v>
      </c>
      <c r="S1088" s="21">
        <f t="shared" si="270"/>
        <v>1.894855459574643</v>
      </c>
      <c r="T1088" s="22">
        <f t="shared" si="271"/>
        <v>-0.27811277762499742</v>
      </c>
    </row>
    <row r="1089" spans="1:20" x14ac:dyDescent="0.25">
      <c r="A1089">
        <v>1443</v>
      </c>
      <c r="B1089" t="s">
        <v>1075</v>
      </c>
      <c r="C1089" s="8">
        <v>209.42</v>
      </c>
      <c r="D1089" s="8">
        <v>120.36</v>
      </c>
      <c r="E1089" s="17">
        <f t="shared" si="256"/>
        <v>205.55278818421519</v>
      </c>
      <c r="F1089" s="18">
        <f t="shared" si="257"/>
        <v>-85.192788184215189</v>
      </c>
      <c r="G1089" s="21">
        <f t="shared" si="264"/>
        <v>-85.89151058556493</v>
      </c>
      <c r="H1089" s="22">
        <f t="shared" si="265"/>
        <v>0.69872240134974106</v>
      </c>
      <c r="I1089" s="17">
        <f t="shared" si="258"/>
        <v>147.03637700679485</v>
      </c>
      <c r="J1089" s="18">
        <f t="shared" si="259"/>
        <v>-26.676377006794851</v>
      </c>
      <c r="K1089" s="21">
        <f t="shared" si="266"/>
        <v>-27.148316512716718</v>
      </c>
      <c r="L1089" s="22">
        <f t="shared" si="267"/>
        <v>0.47193950592186695</v>
      </c>
      <c r="M1089" s="17">
        <f t="shared" si="260"/>
        <v>77.938455310199117</v>
      </c>
      <c r="N1089" s="18">
        <f t="shared" si="261"/>
        <v>42.421544689800882</v>
      </c>
      <c r="O1089" s="21">
        <f t="shared" si="268"/>
        <v>42.224118591657458</v>
      </c>
      <c r="P1089" s="22">
        <f t="shared" si="269"/>
        <v>0.19742609814342416</v>
      </c>
      <c r="Q1089" s="17">
        <f t="shared" si="262"/>
        <v>118.32954304499268</v>
      </c>
      <c r="R1089" s="18">
        <f t="shared" si="263"/>
        <v>2.0304569550073239</v>
      </c>
      <c r="S1089" s="21">
        <f t="shared" si="270"/>
        <v>1.6167426819496455</v>
      </c>
      <c r="T1089" s="22">
        <f t="shared" si="271"/>
        <v>0.41371427305767838</v>
      </c>
    </row>
    <row r="1090" spans="1:20" x14ac:dyDescent="0.25">
      <c r="A1090">
        <v>1442</v>
      </c>
      <c r="B1090" t="s">
        <v>1076</v>
      </c>
      <c r="C1090" s="8">
        <v>210.59</v>
      </c>
      <c r="D1090" s="8">
        <v>121.63</v>
      </c>
      <c r="E1090" s="17">
        <f t="shared" si="256"/>
        <v>205.66251817161094</v>
      </c>
      <c r="F1090" s="18">
        <f t="shared" si="257"/>
        <v>-84.032518171610946</v>
      </c>
      <c r="G1090" s="21">
        <f t="shared" si="264"/>
        <v>-85.192788184215189</v>
      </c>
      <c r="H1090" s="22">
        <f t="shared" si="265"/>
        <v>1.1602700126042436</v>
      </c>
      <c r="I1090" s="17">
        <f t="shared" si="258"/>
        <v>147.49523329373093</v>
      </c>
      <c r="J1090" s="18">
        <f t="shared" si="259"/>
        <v>-25.865233293730938</v>
      </c>
      <c r="K1090" s="21">
        <f t="shared" si="266"/>
        <v>-26.676377006794851</v>
      </c>
      <c r="L1090" s="22">
        <f t="shared" si="267"/>
        <v>0.8111437130639132</v>
      </c>
      <c r="M1090" s="17">
        <f t="shared" si="260"/>
        <v>78.819917764373088</v>
      </c>
      <c r="N1090" s="18">
        <f t="shared" si="261"/>
        <v>42.810082235626908</v>
      </c>
      <c r="O1090" s="21">
        <f t="shared" si="268"/>
        <v>42.421544689800882</v>
      </c>
      <c r="P1090" s="22">
        <f t="shared" si="269"/>
        <v>0.38853754582602562</v>
      </c>
      <c r="Q1090" s="17">
        <f t="shared" si="262"/>
        <v>118.87803554568022</v>
      </c>
      <c r="R1090" s="18">
        <f t="shared" si="263"/>
        <v>2.7519644543197757</v>
      </c>
      <c r="S1090" s="21">
        <f t="shared" si="270"/>
        <v>2.0304569550073239</v>
      </c>
      <c r="T1090" s="22">
        <f t="shared" si="271"/>
        <v>0.72150749931245173</v>
      </c>
    </row>
    <row r="1091" spans="1:20" x14ac:dyDescent="0.25">
      <c r="A1091">
        <v>1441</v>
      </c>
      <c r="B1091" t="s">
        <v>1077</v>
      </c>
      <c r="C1091" s="8">
        <v>209.98</v>
      </c>
      <c r="D1091" s="8">
        <v>120.66</v>
      </c>
      <c r="E1091" s="17">
        <f t="shared" si="256"/>
        <v>205.60530852006272</v>
      </c>
      <c r="F1091" s="18">
        <f t="shared" si="257"/>
        <v>-84.945308520062724</v>
      </c>
      <c r="G1091" s="21">
        <f t="shared" si="264"/>
        <v>-84.032518171610946</v>
      </c>
      <c r="H1091" s="22">
        <f t="shared" si="265"/>
        <v>-0.91279034845177875</v>
      </c>
      <c r="I1091" s="17">
        <f t="shared" si="258"/>
        <v>147.25600052874717</v>
      </c>
      <c r="J1091" s="18">
        <f t="shared" si="259"/>
        <v>-26.596000528747169</v>
      </c>
      <c r="K1091" s="21">
        <f t="shared" si="266"/>
        <v>-25.865233293730938</v>
      </c>
      <c r="L1091" s="22">
        <f t="shared" si="267"/>
        <v>-0.73076723501623064</v>
      </c>
      <c r="M1091" s="17">
        <f t="shared" si="260"/>
        <v>78.360351869461851</v>
      </c>
      <c r="N1091" s="18">
        <f t="shared" si="261"/>
        <v>42.299648130538145</v>
      </c>
      <c r="O1091" s="21">
        <f t="shared" si="268"/>
        <v>42.810082235626908</v>
      </c>
      <c r="P1091" s="22">
        <f t="shared" si="269"/>
        <v>-0.51043410508876264</v>
      </c>
      <c r="Q1091" s="17">
        <f t="shared" si="262"/>
        <v>118.59206937010808</v>
      </c>
      <c r="R1091" s="18">
        <f t="shared" si="263"/>
        <v>2.0679306298919187</v>
      </c>
      <c r="S1091" s="21">
        <f t="shared" si="270"/>
        <v>2.7519644543197757</v>
      </c>
      <c r="T1091" s="22">
        <f t="shared" si="271"/>
        <v>-0.68403382442785698</v>
      </c>
    </row>
    <row r="1092" spans="1:20" x14ac:dyDescent="0.25">
      <c r="A1092">
        <v>1440</v>
      </c>
      <c r="B1092" t="s">
        <v>1078</v>
      </c>
      <c r="C1092" s="8">
        <v>208.32</v>
      </c>
      <c r="D1092" s="8">
        <v>119.41</v>
      </c>
      <c r="E1092" s="17">
        <f t="shared" si="256"/>
        <v>205.44962323880037</v>
      </c>
      <c r="F1092" s="18">
        <f t="shared" si="257"/>
        <v>-86.039623238800374</v>
      </c>
      <c r="G1092" s="21">
        <f t="shared" si="264"/>
        <v>-84.945308520062724</v>
      </c>
      <c r="H1092" s="22">
        <f t="shared" si="265"/>
        <v>-1.0943147187376496</v>
      </c>
      <c r="I1092" s="17">
        <f t="shared" si="258"/>
        <v>146.60497366010281</v>
      </c>
      <c r="J1092" s="18">
        <f t="shared" si="259"/>
        <v>-27.194973660102818</v>
      </c>
      <c r="K1092" s="21">
        <f t="shared" si="266"/>
        <v>-26.596000528747169</v>
      </c>
      <c r="L1092" s="22">
        <f t="shared" si="267"/>
        <v>-0.598973131355649</v>
      </c>
      <c r="M1092" s="17">
        <f t="shared" si="260"/>
        <v>77.10972992593301</v>
      </c>
      <c r="N1092" s="18">
        <f t="shared" si="261"/>
        <v>42.300270074066987</v>
      </c>
      <c r="O1092" s="21">
        <f t="shared" si="268"/>
        <v>42.299648130538145</v>
      </c>
      <c r="P1092" s="22">
        <f t="shared" si="269"/>
        <v>6.2194352884148429E-4</v>
      </c>
      <c r="Q1092" s="17">
        <f t="shared" si="262"/>
        <v>117.81386633494458</v>
      </c>
      <c r="R1092" s="18">
        <f t="shared" si="263"/>
        <v>1.5961336650554188</v>
      </c>
      <c r="S1092" s="21">
        <f t="shared" si="270"/>
        <v>2.0679306298919187</v>
      </c>
      <c r="T1092" s="22">
        <f t="shared" si="271"/>
        <v>-0.47179696483649991</v>
      </c>
    </row>
    <row r="1093" spans="1:20" x14ac:dyDescent="0.25">
      <c r="A1093">
        <v>1439</v>
      </c>
      <c r="B1093" t="s">
        <v>1079</v>
      </c>
      <c r="C1093" s="8">
        <v>203.97</v>
      </c>
      <c r="D1093" s="8">
        <v>116.39</v>
      </c>
      <c r="E1093" s="17">
        <f t="shared" si="256"/>
        <v>205.04165277284176</v>
      </c>
      <c r="F1093" s="18">
        <f t="shared" si="257"/>
        <v>-88.651652772841757</v>
      </c>
      <c r="G1093" s="21">
        <f t="shared" si="264"/>
        <v>-86.039623238800374</v>
      </c>
      <c r="H1093" s="22">
        <f t="shared" si="265"/>
        <v>-2.6120295340413833</v>
      </c>
      <c r="I1093" s="17">
        <f t="shared" si="258"/>
        <v>144.89896951636615</v>
      </c>
      <c r="J1093" s="18">
        <f t="shared" si="259"/>
        <v>-28.50896951636615</v>
      </c>
      <c r="K1093" s="21">
        <f t="shared" si="266"/>
        <v>-27.194973660102818</v>
      </c>
      <c r="L1093" s="22">
        <f t="shared" si="267"/>
        <v>-1.3139958562633325</v>
      </c>
      <c r="M1093" s="17">
        <f t="shared" si="260"/>
        <v>73.832497724517054</v>
      </c>
      <c r="N1093" s="18">
        <f t="shared" si="261"/>
        <v>42.557502275482946</v>
      </c>
      <c r="O1093" s="21">
        <f t="shared" si="268"/>
        <v>42.300270074066987</v>
      </c>
      <c r="P1093" s="22">
        <f t="shared" si="269"/>
        <v>0.25723220141595959</v>
      </c>
      <c r="Q1093" s="17">
        <f t="shared" si="262"/>
        <v>115.7745993452089</v>
      </c>
      <c r="R1093" s="18">
        <f t="shared" si="263"/>
        <v>0.6154006547911024</v>
      </c>
      <c r="S1093" s="21">
        <f t="shared" si="270"/>
        <v>1.5961336650554188</v>
      </c>
      <c r="T1093" s="22">
        <f t="shared" si="271"/>
        <v>-0.98073301026431636</v>
      </c>
    </row>
    <row r="1094" spans="1:20" x14ac:dyDescent="0.25">
      <c r="A1094">
        <v>1438</v>
      </c>
      <c r="B1094" t="s">
        <v>1080</v>
      </c>
      <c r="C1094" s="8">
        <v>197.63</v>
      </c>
      <c r="D1094" s="8">
        <v>115.03</v>
      </c>
      <c r="E1094" s="17">
        <f t="shared" si="256"/>
        <v>204.44704754199637</v>
      </c>
      <c r="F1094" s="18">
        <f t="shared" si="257"/>
        <v>-89.417047541996368</v>
      </c>
      <c r="G1094" s="21">
        <f t="shared" si="264"/>
        <v>-88.651652772841757</v>
      </c>
      <c r="H1094" s="22">
        <f t="shared" si="265"/>
        <v>-0.7653947691546108</v>
      </c>
      <c r="I1094" s="17">
        <f t="shared" si="258"/>
        <v>142.4125174999775</v>
      </c>
      <c r="J1094" s="18">
        <f t="shared" si="259"/>
        <v>-27.382517499977496</v>
      </c>
      <c r="K1094" s="21">
        <f t="shared" si="266"/>
        <v>-28.50896951636615</v>
      </c>
      <c r="L1094" s="22">
        <f t="shared" si="267"/>
        <v>1.1264520163886544</v>
      </c>
      <c r="M1094" s="17">
        <f t="shared" si="260"/>
        <v>69.056025964292417</v>
      </c>
      <c r="N1094" s="18">
        <f t="shared" si="261"/>
        <v>45.973974035707585</v>
      </c>
      <c r="O1094" s="21">
        <f t="shared" si="268"/>
        <v>42.557502275482946</v>
      </c>
      <c r="P1094" s="22">
        <f t="shared" si="269"/>
        <v>3.4164717602246384</v>
      </c>
      <c r="Q1094" s="17">
        <f t="shared" si="262"/>
        <v>112.80242630729526</v>
      </c>
      <c r="R1094" s="18">
        <f t="shared" si="263"/>
        <v>2.2275736927047376</v>
      </c>
      <c r="S1094" s="21">
        <f t="shared" si="270"/>
        <v>0.6154006547911024</v>
      </c>
      <c r="T1094" s="22">
        <f t="shared" si="271"/>
        <v>1.6121730379136352</v>
      </c>
    </row>
    <row r="1095" spans="1:20" x14ac:dyDescent="0.25">
      <c r="A1095">
        <v>1437</v>
      </c>
      <c r="B1095" t="s">
        <v>1081</v>
      </c>
      <c r="C1095" s="8">
        <v>189.55</v>
      </c>
      <c r="D1095" s="8">
        <v>110.54</v>
      </c>
      <c r="E1095" s="17">
        <f t="shared" si="256"/>
        <v>203.68925412476753</v>
      </c>
      <c r="F1095" s="18">
        <f t="shared" si="257"/>
        <v>-93.149254124767523</v>
      </c>
      <c r="G1095" s="21">
        <f t="shared" si="264"/>
        <v>-89.417047541996368</v>
      </c>
      <c r="H1095" s="22">
        <f t="shared" si="265"/>
        <v>-3.7322065827711555</v>
      </c>
      <c r="I1095" s="17">
        <f t="shared" si="258"/>
        <v>139.24366382609421</v>
      </c>
      <c r="J1095" s="18">
        <f t="shared" si="259"/>
        <v>-28.7036638260942</v>
      </c>
      <c r="K1095" s="21">
        <f t="shared" si="266"/>
        <v>-27.382517499977496</v>
      </c>
      <c r="L1095" s="22">
        <f t="shared" si="267"/>
        <v>-1.321146326116704</v>
      </c>
      <c r="M1095" s="17">
        <f t="shared" si="260"/>
        <v>62.968661323501379</v>
      </c>
      <c r="N1095" s="18">
        <f t="shared" si="261"/>
        <v>47.571338676498627</v>
      </c>
      <c r="O1095" s="21">
        <f t="shared" si="268"/>
        <v>45.973974035707585</v>
      </c>
      <c r="P1095" s="22">
        <f t="shared" si="269"/>
        <v>1.5973646407910422</v>
      </c>
      <c r="Q1095" s="17">
        <f t="shared" si="262"/>
        <v>109.01454647348739</v>
      </c>
      <c r="R1095" s="18">
        <f t="shared" si="263"/>
        <v>1.5254535265126208</v>
      </c>
      <c r="S1095" s="21">
        <f t="shared" si="270"/>
        <v>2.2275736927047376</v>
      </c>
      <c r="T1095" s="22">
        <f t="shared" si="271"/>
        <v>-0.70212016619211681</v>
      </c>
    </row>
    <row r="1096" spans="1:20" x14ac:dyDescent="0.25">
      <c r="A1096">
        <v>1436</v>
      </c>
      <c r="B1096" t="s">
        <v>1082</v>
      </c>
      <c r="C1096" s="8">
        <v>187.27</v>
      </c>
      <c r="D1096" s="8">
        <v>109.69</v>
      </c>
      <c r="E1096" s="17">
        <f t="shared" si="256"/>
        <v>203.47542132881682</v>
      </c>
      <c r="F1096" s="18">
        <f t="shared" si="257"/>
        <v>-93.785421328816824</v>
      </c>
      <c r="G1096" s="21">
        <f t="shared" si="264"/>
        <v>-93.149254124767523</v>
      </c>
      <c r="H1096" s="22">
        <f t="shared" si="265"/>
        <v>-0.63616720404930049</v>
      </c>
      <c r="I1096" s="17">
        <f t="shared" si="258"/>
        <v>138.34948234385979</v>
      </c>
      <c r="J1096" s="18">
        <f t="shared" si="259"/>
        <v>-28.659482343859793</v>
      </c>
      <c r="K1096" s="21">
        <f t="shared" si="266"/>
        <v>-28.7036638260942</v>
      </c>
      <c r="L1096" s="22">
        <f t="shared" si="267"/>
        <v>4.4181482234407099E-2</v>
      </c>
      <c r="M1096" s="17">
        <f t="shared" si="260"/>
        <v>61.250939617931635</v>
      </c>
      <c r="N1096" s="18">
        <f t="shared" si="261"/>
        <v>48.439060382068362</v>
      </c>
      <c r="O1096" s="21">
        <f t="shared" si="268"/>
        <v>47.571338676498627</v>
      </c>
      <c r="P1096" s="22">
        <f t="shared" si="269"/>
        <v>0.86772170556973549</v>
      </c>
      <c r="Q1096" s="17">
        <f t="shared" si="262"/>
        <v>107.9456892926604</v>
      </c>
      <c r="R1096" s="18">
        <f t="shared" si="263"/>
        <v>1.7443107073395936</v>
      </c>
      <c r="S1096" s="21">
        <f t="shared" si="270"/>
        <v>1.5254535265126208</v>
      </c>
      <c r="T1096" s="22">
        <f t="shared" si="271"/>
        <v>0.21885718082697281</v>
      </c>
    </row>
    <row r="1097" spans="1:20" x14ac:dyDescent="0.25">
      <c r="A1097">
        <v>1435</v>
      </c>
      <c r="B1097" t="s">
        <v>1083</v>
      </c>
      <c r="C1097" s="8">
        <v>194.46</v>
      </c>
      <c r="D1097" s="8">
        <v>112.48</v>
      </c>
      <c r="E1097" s="17">
        <f t="shared" si="256"/>
        <v>204.14974492657367</v>
      </c>
      <c r="F1097" s="18">
        <f t="shared" si="257"/>
        <v>-91.669744926573671</v>
      </c>
      <c r="G1097" s="21">
        <f t="shared" si="264"/>
        <v>-93.785421328816824</v>
      </c>
      <c r="H1097" s="22">
        <f t="shared" si="265"/>
        <v>2.1156764022431531</v>
      </c>
      <c r="I1097" s="17">
        <f t="shared" si="258"/>
        <v>141.16929149178318</v>
      </c>
      <c r="J1097" s="18">
        <f t="shared" si="259"/>
        <v>-28.68929149178318</v>
      </c>
      <c r="K1097" s="21">
        <f t="shared" si="266"/>
        <v>-28.659482343859793</v>
      </c>
      <c r="L1097" s="22">
        <f t="shared" si="267"/>
        <v>-2.9809147923387513E-2</v>
      </c>
      <c r="M1097" s="17">
        <f t="shared" si="260"/>
        <v>66.667790084180098</v>
      </c>
      <c r="N1097" s="18">
        <f t="shared" si="261"/>
        <v>45.812209915819906</v>
      </c>
      <c r="O1097" s="21">
        <f t="shared" si="268"/>
        <v>48.439060382068362</v>
      </c>
      <c r="P1097" s="22">
        <f t="shared" si="269"/>
        <v>-2.626850466248456</v>
      </c>
      <c r="Q1097" s="17">
        <f t="shared" si="262"/>
        <v>111.31633978833847</v>
      </c>
      <c r="R1097" s="18">
        <f t="shared" si="263"/>
        <v>1.1636602116615364</v>
      </c>
      <c r="S1097" s="21">
        <f t="shared" si="270"/>
        <v>1.7443107073395936</v>
      </c>
      <c r="T1097" s="22">
        <f t="shared" si="271"/>
        <v>-0.58065049567805715</v>
      </c>
    </row>
    <row r="1098" spans="1:20" x14ac:dyDescent="0.25">
      <c r="A1098">
        <v>1434</v>
      </c>
      <c r="B1098" t="s">
        <v>1084</v>
      </c>
      <c r="C1098" s="8">
        <v>199.27</v>
      </c>
      <c r="D1098" s="8">
        <v>114.49</v>
      </c>
      <c r="E1098" s="17">
        <f t="shared" si="256"/>
        <v>204.60085709697847</v>
      </c>
      <c r="F1098" s="18">
        <f t="shared" si="257"/>
        <v>-90.110857096978478</v>
      </c>
      <c r="G1098" s="21">
        <f t="shared" si="264"/>
        <v>-91.669744926573671</v>
      </c>
      <c r="H1098" s="22">
        <f t="shared" si="265"/>
        <v>1.5588878295951929</v>
      </c>
      <c r="I1098" s="17">
        <f t="shared" si="258"/>
        <v>143.05570067140928</v>
      </c>
      <c r="J1098" s="18">
        <f t="shared" si="259"/>
        <v>-28.565700671409289</v>
      </c>
      <c r="K1098" s="21">
        <f t="shared" si="266"/>
        <v>-28.68929149178318</v>
      </c>
      <c r="L1098" s="22">
        <f t="shared" si="267"/>
        <v>0.12359082037389157</v>
      </c>
      <c r="M1098" s="17">
        <f t="shared" si="260"/>
        <v>70.291580173561897</v>
      </c>
      <c r="N1098" s="18">
        <f t="shared" si="261"/>
        <v>44.198419826438098</v>
      </c>
      <c r="O1098" s="21">
        <f t="shared" si="268"/>
        <v>45.812209915819906</v>
      </c>
      <c r="P1098" s="22">
        <f t="shared" si="269"/>
        <v>-1.6137900893818085</v>
      </c>
      <c r="Q1098" s="17">
        <f t="shared" si="262"/>
        <v>113.57125340227608</v>
      </c>
      <c r="R1098" s="18">
        <f t="shared" si="263"/>
        <v>0.91874659772390999</v>
      </c>
      <c r="S1098" s="21">
        <f t="shared" si="270"/>
        <v>1.1636602116615364</v>
      </c>
      <c r="T1098" s="22">
        <f t="shared" si="271"/>
        <v>-0.24491361393762645</v>
      </c>
    </row>
    <row r="1099" spans="1:20" x14ac:dyDescent="0.25">
      <c r="A1099">
        <v>1433</v>
      </c>
      <c r="B1099" t="s">
        <v>1085</v>
      </c>
      <c r="C1099" s="8">
        <v>199.28</v>
      </c>
      <c r="D1099" s="8">
        <v>115.62</v>
      </c>
      <c r="E1099" s="17">
        <f t="shared" si="256"/>
        <v>204.60179496011858</v>
      </c>
      <c r="F1099" s="18">
        <f t="shared" si="257"/>
        <v>-88.981794960118577</v>
      </c>
      <c r="G1099" s="21">
        <f t="shared" si="264"/>
        <v>-90.110857096978478</v>
      </c>
      <c r="H1099" s="22">
        <f t="shared" si="265"/>
        <v>1.1290621368599005</v>
      </c>
      <c r="I1099" s="17">
        <f t="shared" si="258"/>
        <v>143.05962252001555</v>
      </c>
      <c r="J1099" s="18">
        <f t="shared" si="259"/>
        <v>-27.439622520015547</v>
      </c>
      <c r="K1099" s="21">
        <f t="shared" si="266"/>
        <v>-28.565700671409289</v>
      </c>
      <c r="L1099" s="22">
        <f t="shared" si="267"/>
        <v>1.1260781513937417</v>
      </c>
      <c r="M1099" s="17">
        <f t="shared" si="260"/>
        <v>70.299114040691563</v>
      </c>
      <c r="N1099" s="18">
        <f t="shared" si="261"/>
        <v>45.320885959308441</v>
      </c>
      <c r="O1099" s="21">
        <f t="shared" si="268"/>
        <v>44.198419826438098</v>
      </c>
      <c r="P1099" s="22">
        <f t="shared" si="269"/>
        <v>1.1224661328703434</v>
      </c>
      <c r="Q1099" s="17">
        <f t="shared" si="262"/>
        <v>113.57594137236742</v>
      </c>
      <c r="R1099" s="18">
        <f t="shared" si="263"/>
        <v>2.0440586276325803</v>
      </c>
      <c r="S1099" s="21">
        <f t="shared" si="270"/>
        <v>0.91874659772390999</v>
      </c>
      <c r="T1099" s="22">
        <f t="shared" si="271"/>
        <v>1.1253120299086703</v>
      </c>
    </row>
    <row r="1100" spans="1:20" x14ac:dyDescent="0.25">
      <c r="A1100">
        <v>1432</v>
      </c>
      <c r="B1100" t="s">
        <v>1086</v>
      </c>
      <c r="C1100" s="8">
        <v>197.67</v>
      </c>
      <c r="D1100" s="8">
        <v>115.2</v>
      </c>
      <c r="E1100" s="17">
        <f t="shared" si="256"/>
        <v>204.45079899455692</v>
      </c>
      <c r="F1100" s="18">
        <f t="shared" si="257"/>
        <v>-89.250798994556916</v>
      </c>
      <c r="G1100" s="21">
        <f t="shared" si="264"/>
        <v>-88.981794960118577</v>
      </c>
      <c r="H1100" s="22">
        <f t="shared" si="265"/>
        <v>-0.26900403443833909</v>
      </c>
      <c r="I1100" s="17">
        <f t="shared" si="258"/>
        <v>142.42820489440265</v>
      </c>
      <c r="J1100" s="18">
        <f t="shared" si="259"/>
        <v>-27.228204894402651</v>
      </c>
      <c r="K1100" s="21">
        <f t="shared" si="266"/>
        <v>-27.439622520015547</v>
      </c>
      <c r="L1100" s="22">
        <f t="shared" si="267"/>
        <v>0.21141762561289568</v>
      </c>
      <c r="M1100" s="17">
        <f t="shared" si="260"/>
        <v>69.086161432811167</v>
      </c>
      <c r="N1100" s="18">
        <f t="shared" si="261"/>
        <v>46.113838567188836</v>
      </c>
      <c r="O1100" s="21">
        <f t="shared" si="268"/>
        <v>45.320885959308441</v>
      </c>
      <c r="P1100" s="22">
        <f t="shared" si="269"/>
        <v>0.79295260788039457</v>
      </c>
      <c r="Q1100" s="17">
        <f t="shared" si="262"/>
        <v>112.82117818766065</v>
      </c>
      <c r="R1100" s="18">
        <f t="shared" si="263"/>
        <v>2.3788218123393534</v>
      </c>
      <c r="S1100" s="21">
        <f t="shared" si="270"/>
        <v>2.0440586276325803</v>
      </c>
      <c r="T1100" s="22">
        <f t="shared" si="271"/>
        <v>0.33476318470677313</v>
      </c>
    </row>
    <row r="1101" spans="1:20" x14ac:dyDescent="0.25">
      <c r="A1101">
        <v>1431</v>
      </c>
      <c r="B1101" t="s">
        <v>1087</v>
      </c>
      <c r="C1101" s="8">
        <v>191.77</v>
      </c>
      <c r="D1101" s="8">
        <v>111.9</v>
      </c>
      <c r="E1101" s="17">
        <f t="shared" si="256"/>
        <v>203.89745974187744</v>
      </c>
      <c r="F1101" s="18">
        <f t="shared" si="257"/>
        <v>-91.997459741877435</v>
      </c>
      <c r="G1101" s="21">
        <f t="shared" si="264"/>
        <v>-89.250798994556916</v>
      </c>
      <c r="H1101" s="22">
        <f t="shared" si="265"/>
        <v>-2.7466607473205187</v>
      </c>
      <c r="I1101" s="17">
        <f t="shared" si="258"/>
        <v>140.11431421669084</v>
      </c>
      <c r="J1101" s="18">
        <f t="shared" si="259"/>
        <v>-28.214314216690838</v>
      </c>
      <c r="K1101" s="21">
        <f t="shared" si="266"/>
        <v>-27.228204894402651</v>
      </c>
      <c r="L1101" s="22">
        <f t="shared" si="267"/>
        <v>-0.98610932228818626</v>
      </c>
      <c r="M1101" s="17">
        <f t="shared" si="260"/>
        <v>64.641179826292984</v>
      </c>
      <c r="N1101" s="18">
        <f t="shared" si="261"/>
        <v>47.258820173707022</v>
      </c>
      <c r="O1101" s="21">
        <f t="shared" si="268"/>
        <v>46.113838567188836</v>
      </c>
      <c r="P1101" s="22">
        <f t="shared" si="269"/>
        <v>1.1449816065181864</v>
      </c>
      <c r="Q1101" s="17">
        <f t="shared" si="262"/>
        <v>110.05527583376629</v>
      </c>
      <c r="R1101" s="18">
        <f t="shared" si="263"/>
        <v>1.8447241662337177</v>
      </c>
      <c r="S1101" s="21">
        <f t="shared" si="270"/>
        <v>2.3788218123393534</v>
      </c>
      <c r="T1101" s="22">
        <f t="shared" si="271"/>
        <v>-0.5340976461056357</v>
      </c>
    </row>
    <row r="1102" spans="1:20" x14ac:dyDescent="0.25">
      <c r="A1102">
        <v>1430</v>
      </c>
      <c r="B1102" t="s">
        <v>1088</v>
      </c>
      <c r="C1102" s="8">
        <v>195.41</v>
      </c>
      <c r="D1102" s="8">
        <v>113.91</v>
      </c>
      <c r="E1102" s="17">
        <f t="shared" si="256"/>
        <v>204.23884192488646</v>
      </c>
      <c r="F1102" s="18">
        <f t="shared" si="257"/>
        <v>-90.328841924886461</v>
      </c>
      <c r="G1102" s="21">
        <f t="shared" si="264"/>
        <v>-91.997459741877435</v>
      </c>
      <c r="H1102" s="22">
        <f t="shared" si="265"/>
        <v>1.6686178169909738</v>
      </c>
      <c r="I1102" s="17">
        <f t="shared" si="258"/>
        <v>141.54186710938086</v>
      </c>
      <c r="J1102" s="18">
        <f t="shared" si="259"/>
        <v>-27.631867109380863</v>
      </c>
      <c r="K1102" s="21">
        <f t="shared" si="266"/>
        <v>-28.214314216690838</v>
      </c>
      <c r="L1102" s="22">
        <f t="shared" si="267"/>
        <v>0.5824471073099744</v>
      </c>
      <c r="M1102" s="17">
        <f t="shared" si="260"/>
        <v>67.383507461500812</v>
      </c>
      <c r="N1102" s="18">
        <f t="shared" si="261"/>
        <v>46.526492538499184</v>
      </c>
      <c r="O1102" s="21">
        <f t="shared" si="268"/>
        <v>47.258820173707022</v>
      </c>
      <c r="P1102" s="22">
        <f t="shared" si="269"/>
        <v>-0.73232763520783806</v>
      </c>
      <c r="Q1102" s="17">
        <f t="shared" si="262"/>
        <v>111.76169694701638</v>
      </c>
      <c r="R1102" s="18">
        <f t="shared" si="263"/>
        <v>2.1483030529836213</v>
      </c>
      <c r="S1102" s="21">
        <f t="shared" si="270"/>
        <v>1.8447241662337177</v>
      </c>
      <c r="T1102" s="22">
        <f t="shared" si="271"/>
        <v>0.30357888674990363</v>
      </c>
    </row>
    <row r="1103" spans="1:20" x14ac:dyDescent="0.25">
      <c r="A1103">
        <v>1429</v>
      </c>
      <c r="B1103" t="s">
        <v>1089</v>
      </c>
      <c r="C1103" s="8">
        <v>195.55</v>
      </c>
      <c r="D1103" s="8">
        <v>113.73</v>
      </c>
      <c r="E1103" s="17">
        <f t="shared" si="256"/>
        <v>204.25197200884836</v>
      </c>
      <c r="F1103" s="18">
        <f t="shared" si="257"/>
        <v>-90.521972008848351</v>
      </c>
      <c r="G1103" s="21">
        <f t="shared" si="264"/>
        <v>-90.328841924886461</v>
      </c>
      <c r="H1103" s="22">
        <f t="shared" si="265"/>
        <v>-0.19313008396188991</v>
      </c>
      <c r="I1103" s="17">
        <f t="shared" si="258"/>
        <v>141.59677298986895</v>
      </c>
      <c r="J1103" s="18">
        <f t="shared" si="259"/>
        <v>-27.866772989868949</v>
      </c>
      <c r="K1103" s="21">
        <f t="shared" si="266"/>
        <v>-27.631867109380863</v>
      </c>
      <c r="L1103" s="22">
        <f t="shared" si="267"/>
        <v>-0.23490588048808547</v>
      </c>
      <c r="M1103" s="17">
        <f t="shared" si="260"/>
        <v>67.48898160131651</v>
      </c>
      <c r="N1103" s="18">
        <f t="shared" si="261"/>
        <v>46.241018398683494</v>
      </c>
      <c r="O1103" s="21">
        <f t="shared" si="268"/>
        <v>46.526492538499184</v>
      </c>
      <c r="P1103" s="22">
        <f t="shared" si="269"/>
        <v>-0.28547413981569036</v>
      </c>
      <c r="Q1103" s="17">
        <f t="shared" si="262"/>
        <v>111.82732852829523</v>
      </c>
      <c r="R1103" s="18">
        <f t="shared" si="263"/>
        <v>1.9026714717047781</v>
      </c>
      <c r="S1103" s="21">
        <f t="shared" si="270"/>
        <v>2.1483030529836213</v>
      </c>
      <c r="T1103" s="22">
        <f t="shared" si="271"/>
        <v>-0.24563158127884321</v>
      </c>
    </row>
    <row r="1104" spans="1:20" x14ac:dyDescent="0.25">
      <c r="A1104">
        <v>1428</v>
      </c>
      <c r="B1104" t="s">
        <v>1090</v>
      </c>
      <c r="C1104" s="8">
        <v>192.59</v>
      </c>
      <c r="D1104" s="8">
        <v>112.87</v>
      </c>
      <c r="E1104" s="17">
        <f t="shared" ref="E1104:E1167" si="272">+$G$3*$C1104+$G$4</f>
        <v>203.97436451936849</v>
      </c>
      <c r="F1104" s="18">
        <f t="shared" ref="F1104:F1167" si="273">+$D1104-E1104</f>
        <v>-91.104364519368488</v>
      </c>
      <c r="G1104" s="21">
        <f t="shared" si="264"/>
        <v>-90.521972008848351</v>
      </c>
      <c r="H1104" s="22">
        <f t="shared" si="265"/>
        <v>-0.58239251052013685</v>
      </c>
      <c r="I1104" s="17">
        <f t="shared" ref="I1104:I1167" si="274">+$G$5*$C1104+$G$6</f>
        <v>140.43590580240675</v>
      </c>
      <c r="J1104" s="18">
        <f t="shared" ref="J1104:J1167" si="275">+$D1104-I1104</f>
        <v>-27.565905802406746</v>
      </c>
      <c r="K1104" s="21">
        <f t="shared" si="266"/>
        <v>-27.866772989868949</v>
      </c>
      <c r="L1104" s="22">
        <f t="shared" si="267"/>
        <v>0.30086718746220242</v>
      </c>
      <c r="M1104" s="17">
        <f t="shared" ref="M1104:M1167" si="276">+$G$7*$C1104+$G$8</f>
        <v>65.258956930927724</v>
      </c>
      <c r="N1104" s="18">
        <f t="shared" ref="N1104:N1167" si="277">+$D1104-M1104</f>
        <v>47.611043069072281</v>
      </c>
      <c r="O1104" s="21">
        <f t="shared" si="268"/>
        <v>46.241018398683494</v>
      </c>
      <c r="P1104" s="22">
        <f t="shared" si="269"/>
        <v>1.3700246703887871</v>
      </c>
      <c r="Q1104" s="17">
        <f t="shared" ref="Q1104:Q1167" si="278">+$G$9*$C1104+$G$10</f>
        <v>110.43968938125668</v>
      </c>
      <c r="R1104" s="18">
        <f t="shared" ref="R1104:R1167" si="279">+$D1104-Q1104</f>
        <v>2.4303106187433201</v>
      </c>
      <c r="S1104" s="21">
        <f t="shared" si="270"/>
        <v>1.9026714717047781</v>
      </c>
      <c r="T1104" s="22">
        <f t="shared" si="271"/>
        <v>0.52763914703854198</v>
      </c>
    </row>
    <row r="1105" spans="1:20" x14ac:dyDescent="0.25">
      <c r="A1105">
        <v>1427</v>
      </c>
      <c r="B1105" t="s">
        <v>1091</v>
      </c>
      <c r="C1105" s="8">
        <v>197.43</v>
      </c>
      <c r="D1105" s="8">
        <v>115.45</v>
      </c>
      <c r="E1105" s="17">
        <f t="shared" si="272"/>
        <v>204.42829027919367</v>
      </c>
      <c r="F1105" s="18">
        <f t="shared" si="273"/>
        <v>-88.978290279193672</v>
      </c>
      <c r="G1105" s="21">
        <f t="shared" ref="G1105:G1168" si="280">+F1104</f>
        <v>-91.104364519368488</v>
      </c>
      <c r="H1105" s="22">
        <f t="shared" ref="H1105:H1168" si="281">+F1105-G1105</f>
        <v>2.1260742401748161</v>
      </c>
      <c r="I1105" s="17">
        <f t="shared" si="274"/>
        <v>142.33408052785168</v>
      </c>
      <c r="J1105" s="18">
        <f t="shared" si="275"/>
        <v>-26.88408052785168</v>
      </c>
      <c r="K1105" s="21">
        <f t="shared" ref="K1105:K1168" si="282">+J1104</f>
        <v>-27.565905802406746</v>
      </c>
      <c r="L1105" s="22">
        <f t="shared" ref="L1105:L1168" si="283">+J1105-K1105</f>
        <v>0.68182527455506658</v>
      </c>
      <c r="M1105" s="17">
        <f t="shared" si="276"/>
        <v>68.905348621698579</v>
      </c>
      <c r="N1105" s="18">
        <f t="shared" si="277"/>
        <v>46.544651378301424</v>
      </c>
      <c r="O1105" s="21">
        <f t="shared" ref="O1105:O1168" si="284">+N1104</f>
        <v>47.611043069072281</v>
      </c>
      <c r="P1105" s="22">
        <f t="shared" ref="P1105:P1168" si="285">+N1105-O1105</f>
        <v>-1.0663916907708568</v>
      </c>
      <c r="Q1105" s="17">
        <f t="shared" si="278"/>
        <v>112.70866690546835</v>
      </c>
      <c r="R1105" s="18">
        <f t="shared" si="279"/>
        <v>2.7413330945316545</v>
      </c>
      <c r="S1105" s="21">
        <f t="shared" ref="S1105:S1168" si="286">+R1104</f>
        <v>2.4303106187433201</v>
      </c>
      <c r="T1105" s="22">
        <f t="shared" ref="T1105:T1168" si="287">+R1105-S1105</f>
        <v>0.31102247578833442</v>
      </c>
    </row>
    <row r="1106" spans="1:20" x14ac:dyDescent="0.25">
      <c r="A1106">
        <v>1426</v>
      </c>
      <c r="B1106" t="s">
        <v>1092</v>
      </c>
      <c r="C1106" s="8">
        <v>194.79</v>
      </c>
      <c r="D1106" s="8">
        <v>114.12</v>
      </c>
      <c r="E1106" s="17">
        <f t="shared" si="272"/>
        <v>204.1806944101981</v>
      </c>
      <c r="F1106" s="18">
        <f t="shared" si="273"/>
        <v>-90.060694410198096</v>
      </c>
      <c r="G1106" s="21">
        <f t="shared" si="280"/>
        <v>-88.978290279193672</v>
      </c>
      <c r="H1106" s="22">
        <f t="shared" si="281"/>
        <v>-1.0824041310044237</v>
      </c>
      <c r="I1106" s="17">
        <f t="shared" si="274"/>
        <v>141.2987124957908</v>
      </c>
      <c r="J1106" s="18">
        <f t="shared" si="275"/>
        <v>-27.178712495790791</v>
      </c>
      <c r="K1106" s="21">
        <f t="shared" si="282"/>
        <v>-26.88408052785168</v>
      </c>
      <c r="L1106" s="22">
        <f t="shared" si="283"/>
        <v>-0.29463196793911095</v>
      </c>
      <c r="M1106" s="17">
        <f t="shared" si="276"/>
        <v>66.91640769945991</v>
      </c>
      <c r="N1106" s="18">
        <f t="shared" si="277"/>
        <v>47.203592300540095</v>
      </c>
      <c r="O1106" s="21">
        <f t="shared" si="284"/>
        <v>46.544651378301424</v>
      </c>
      <c r="P1106" s="22">
        <f t="shared" si="285"/>
        <v>0.65894092223867062</v>
      </c>
      <c r="Q1106" s="17">
        <f t="shared" si="278"/>
        <v>111.47104280135289</v>
      </c>
      <c r="R1106" s="18">
        <f t="shared" si="279"/>
        <v>2.6489571986471105</v>
      </c>
      <c r="S1106" s="21">
        <f t="shared" si="286"/>
        <v>2.7413330945316545</v>
      </c>
      <c r="T1106" s="22">
        <f t="shared" si="287"/>
        <v>-9.2375895884543979E-2</v>
      </c>
    </row>
    <row r="1107" spans="1:20" x14ac:dyDescent="0.25">
      <c r="A1107">
        <v>1425</v>
      </c>
      <c r="B1107" t="s">
        <v>1093</v>
      </c>
      <c r="C1107" s="8">
        <v>195.85</v>
      </c>
      <c r="D1107" s="8">
        <v>114.64</v>
      </c>
      <c r="E1107" s="17">
        <f t="shared" si="272"/>
        <v>204.2801079030524</v>
      </c>
      <c r="F1107" s="18">
        <f t="shared" si="273"/>
        <v>-89.640107903052396</v>
      </c>
      <c r="G1107" s="21">
        <f t="shared" si="280"/>
        <v>-90.060694410198096</v>
      </c>
      <c r="H1107" s="22">
        <f t="shared" si="281"/>
        <v>0.42058650714569978</v>
      </c>
      <c r="I1107" s="17">
        <f t="shared" si="274"/>
        <v>141.71442844805767</v>
      </c>
      <c r="J1107" s="18">
        <f t="shared" si="275"/>
        <v>-27.074428448057674</v>
      </c>
      <c r="K1107" s="21">
        <f t="shared" si="282"/>
        <v>-27.178712495790791</v>
      </c>
      <c r="L1107" s="22">
        <f t="shared" si="283"/>
        <v>0.10428404773311684</v>
      </c>
      <c r="M1107" s="17">
        <f t="shared" si="276"/>
        <v>67.714997615207267</v>
      </c>
      <c r="N1107" s="18">
        <f t="shared" si="277"/>
        <v>46.925002384792734</v>
      </c>
      <c r="O1107" s="21">
        <f t="shared" si="284"/>
        <v>47.203592300540095</v>
      </c>
      <c r="P1107" s="22">
        <f t="shared" si="285"/>
        <v>-0.27858991574736081</v>
      </c>
      <c r="Q1107" s="17">
        <f t="shared" si="278"/>
        <v>111.96796763103561</v>
      </c>
      <c r="R1107" s="18">
        <f t="shared" si="279"/>
        <v>2.6720323689643948</v>
      </c>
      <c r="S1107" s="21">
        <f t="shared" si="286"/>
        <v>2.6489571986471105</v>
      </c>
      <c r="T1107" s="22">
        <f t="shared" si="287"/>
        <v>2.3075170317284233E-2</v>
      </c>
    </row>
    <row r="1108" spans="1:20" x14ac:dyDescent="0.25">
      <c r="A1108">
        <v>1424</v>
      </c>
      <c r="B1108" t="s">
        <v>1094</v>
      </c>
      <c r="C1108" s="8">
        <v>196.74</v>
      </c>
      <c r="D1108" s="8">
        <v>115.18</v>
      </c>
      <c r="E1108" s="17">
        <f t="shared" si="272"/>
        <v>204.36357772252438</v>
      </c>
      <c r="F1108" s="18">
        <f t="shared" si="273"/>
        <v>-89.183577722524376</v>
      </c>
      <c r="G1108" s="21">
        <f t="shared" si="280"/>
        <v>-89.640107903052396</v>
      </c>
      <c r="H1108" s="22">
        <f t="shared" si="281"/>
        <v>0.45653018052801997</v>
      </c>
      <c r="I1108" s="17">
        <f t="shared" si="274"/>
        <v>142.0634729740176</v>
      </c>
      <c r="J1108" s="18">
        <f t="shared" si="275"/>
        <v>-26.883472974017593</v>
      </c>
      <c r="K1108" s="21">
        <f t="shared" si="282"/>
        <v>-27.074428448057674</v>
      </c>
      <c r="L1108" s="22">
        <f t="shared" si="283"/>
        <v>0.19095547404008073</v>
      </c>
      <c r="M1108" s="17">
        <f t="shared" si="276"/>
        <v>68.385511789749842</v>
      </c>
      <c r="N1108" s="18">
        <f t="shared" si="277"/>
        <v>46.794488210250165</v>
      </c>
      <c r="O1108" s="21">
        <f t="shared" si="284"/>
        <v>46.925002384792734</v>
      </c>
      <c r="P1108" s="22">
        <f t="shared" si="285"/>
        <v>-0.13051417454256864</v>
      </c>
      <c r="Q1108" s="17">
        <f t="shared" si="278"/>
        <v>112.38519696916545</v>
      </c>
      <c r="R1108" s="18">
        <f t="shared" si="279"/>
        <v>2.7948030308345579</v>
      </c>
      <c r="S1108" s="21">
        <f t="shared" si="286"/>
        <v>2.6720323689643948</v>
      </c>
      <c r="T1108" s="22">
        <f t="shared" si="287"/>
        <v>0.12277066187016317</v>
      </c>
    </row>
    <row r="1109" spans="1:20" x14ac:dyDescent="0.25">
      <c r="A1109">
        <v>1423</v>
      </c>
      <c r="B1109" t="s">
        <v>1095</v>
      </c>
      <c r="C1109" s="8">
        <v>196.01</v>
      </c>
      <c r="D1109" s="8">
        <v>114.65</v>
      </c>
      <c r="E1109" s="17">
        <f t="shared" si="272"/>
        <v>204.29511371329454</v>
      </c>
      <c r="F1109" s="18">
        <f t="shared" si="273"/>
        <v>-89.645113713294535</v>
      </c>
      <c r="G1109" s="21">
        <f t="shared" si="280"/>
        <v>-89.183577722524376</v>
      </c>
      <c r="H1109" s="22">
        <f t="shared" si="281"/>
        <v>-0.46153599077015883</v>
      </c>
      <c r="I1109" s="17">
        <f t="shared" si="274"/>
        <v>141.7771780257583</v>
      </c>
      <c r="J1109" s="18">
        <f t="shared" si="275"/>
        <v>-27.127178025758298</v>
      </c>
      <c r="K1109" s="21">
        <f t="shared" si="282"/>
        <v>-26.883472974017593</v>
      </c>
      <c r="L1109" s="22">
        <f t="shared" si="283"/>
        <v>-0.24370505174070445</v>
      </c>
      <c r="M1109" s="17">
        <f t="shared" si="276"/>
        <v>67.835539489282326</v>
      </c>
      <c r="N1109" s="18">
        <f t="shared" si="277"/>
        <v>46.81446051071768</v>
      </c>
      <c r="O1109" s="21">
        <f t="shared" si="284"/>
        <v>46.794488210250165</v>
      </c>
      <c r="P1109" s="22">
        <f t="shared" si="285"/>
        <v>1.997230046751497E-2</v>
      </c>
      <c r="Q1109" s="17">
        <f t="shared" si="278"/>
        <v>112.04297515249715</v>
      </c>
      <c r="R1109" s="18">
        <f t="shared" si="279"/>
        <v>2.6070248475028563</v>
      </c>
      <c r="S1109" s="21">
        <f t="shared" si="286"/>
        <v>2.7948030308345579</v>
      </c>
      <c r="T1109" s="22">
        <f t="shared" si="287"/>
        <v>-0.1877781833317016</v>
      </c>
    </row>
    <row r="1110" spans="1:20" x14ac:dyDescent="0.25">
      <c r="A1110">
        <v>1422</v>
      </c>
      <c r="B1110" t="s">
        <v>1096</v>
      </c>
      <c r="C1110" s="8">
        <v>198.46</v>
      </c>
      <c r="D1110" s="8">
        <v>115.94</v>
      </c>
      <c r="E1110" s="17">
        <f t="shared" si="272"/>
        <v>204.52489018262756</v>
      </c>
      <c r="F1110" s="18">
        <f t="shared" si="273"/>
        <v>-88.584890182627561</v>
      </c>
      <c r="G1110" s="21">
        <f t="shared" si="280"/>
        <v>-89.645113713294535</v>
      </c>
      <c r="H1110" s="22">
        <f t="shared" si="281"/>
        <v>1.0602235306669741</v>
      </c>
      <c r="I1110" s="17">
        <f t="shared" si="274"/>
        <v>142.73803093429967</v>
      </c>
      <c r="J1110" s="18">
        <f t="shared" si="275"/>
        <v>-26.798030934299675</v>
      </c>
      <c r="K1110" s="21">
        <f t="shared" si="282"/>
        <v>-27.127178025758298</v>
      </c>
      <c r="L1110" s="22">
        <f t="shared" si="283"/>
        <v>0.32914709145862275</v>
      </c>
      <c r="M1110" s="17">
        <f t="shared" si="276"/>
        <v>69.681336936056852</v>
      </c>
      <c r="N1110" s="18">
        <f t="shared" si="277"/>
        <v>46.258663063943146</v>
      </c>
      <c r="O1110" s="21">
        <f t="shared" si="284"/>
        <v>46.81446051071768</v>
      </c>
      <c r="P1110" s="22">
        <f t="shared" si="285"/>
        <v>-0.55579744677453391</v>
      </c>
      <c r="Q1110" s="17">
        <f t="shared" si="278"/>
        <v>113.19152782487703</v>
      </c>
      <c r="R1110" s="18">
        <f t="shared" si="279"/>
        <v>2.7484721751229699</v>
      </c>
      <c r="S1110" s="21">
        <f t="shared" si="286"/>
        <v>2.6070248475028563</v>
      </c>
      <c r="T1110" s="22">
        <f t="shared" si="287"/>
        <v>0.14144732762011358</v>
      </c>
    </row>
    <row r="1111" spans="1:20" x14ac:dyDescent="0.25">
      <c r="A1111">
        <v>1421</v>
      </c>
      <c r="B1111" t="s">
        <v>1097</v>
      </c>
      <c r="C1111" s="8">
        <v>200.18</v>
      </c>
      <c r="D1111" s="8">
        <v>116.94</v>
      </c>
      <c r="E1111" s="17">
        <f t="shared" si="272"/>
        <v>204.68620264273073</v>
      </c>
      <c r="F1111" s="18">
        <f t="shared" si="273"/>
        <v>-87.746202642730736</v>
      </c>
      <c r="G1111" s="21">
        <f t="shared" si="280"/>
        <v>-88.584890182627561</v>
      </c>
      <c r="H1111" s="22">
        <f t="shared" si="281"/>
        <v>0.83868753989682432</v>
      </c>
      <c r="I1111" s="17">
        <f t="shared" si="274"/>
        <v>143.41258889458177</v>
      </c>
      <c r="J1111" s="18">
        <f t="shared" si="275"/>
        <v>-26.472588894581776</v>
      </c>
      <c r="K1111" s="21">
        <f t="shared" si="282"/>
        <v>-26.798030934299675</v>
      </c>
      <c r="L1111" s="22">
        <f t="shared" si="283"/>
        <v>0.32544203971789898</v>
      </c>
      <c r="M1111" s="17">
        <f t="shared" si="276"/>
        <v>70.977162082363833</v>
      </c>
      <c r="N1111" s="18">
        <f t="shared" si="277"/>
        <v>45.962837917636165</v>
      </c>
      <c r="O1111" s="21">
        <f t="shared" si="284"/>
        <v>46.258663063943146</v>
      </c>
      <c r="P1111" s="22">
        <f t="shared" si="285"/>
        <v>-0.29582514630698142</v>
      </c>
      <c r="Q1111" s="17">
        <f t="shared" si="278"/>
        <v>113.99785868058861</v>
      </c>
      <c r="R1111" s="18">
        <f t="shared" si="279"/>
        <v>2.942141319411391</v>
      </c>
      <c r="S1111" s="21">
        <f t="shared" si="286"/>
        <v>2.7484721751229699</v>
      </c>
      <c r="T1111" s="22">
        <f t="shared" si="287"/>
        <v>0.19366914428842108</v>
      </c>
    </row>
    <row r="1112" spans="1:20" x14ac:dyDescent="0.25">
      <c r="A1112">
        <v>1420</v>
      </c>
      <c r="B1112" t="s">
        <v>1098</v>
      </c>
      <c r="C1112" s="8">
        <v>199.73</v>
      </c>
      <c r="D1112" s="8">
        <v>117.34</v>
      </c>
      <c r="E1112" s="17">
        <f t="shared" si="272"/>
        <v>204.64399880142466</v>
      </c>
      <c r="F1112" s="18">
        <f t="shared" si="273"/>
        <v>-87.303998801424655</v>
      </c>
      <c r="G1112" s="21">
        <f t="shared" si="280"/>
        <v>-87.746202642730736</v>
      </c>
      <c r="H1112" s="22">
        <f t="shared" si="281"/>
        <v>0.44220384130608181</v>
      </c>
      <c r="I1112" s="17">
        <f t="shared" si="274"/>
        <v>143.23610570729866</v>
      </c>
      <c r="J1112" s="18">
        <f t="shared" si="275"/>
        <v>-25.896105707298659</v>
      </c>
      <c r="K1112" s="21">
        <f t="shared" si="282"/>
        <v>-26.472588894581776</v>
      </c>
      <c r="L1112" s="22">
        <f t="shared" si="283"/>
        <v>0.57648318728311665</v>
      </c>
      <c r="M1112" s="17">
        <f t="shared" si="276"/>
        <v>70.638138061527712</v>
      </c>
      <c r="N1112" s="18">
        <f t="shared" si="277"/>
        <v>46.701861938472291</v>
      </c>
      <c r="O1112" s="21">
        <f t="shared" si="284"/>
        <v>45.962837917636165</v>
      </c>
      <c r="P1112" s="22">
        <f t="shared" si="285"/>
        <v>0.73902402083612628</v>
      </c>
      <c r="Q1112" s="17">
        <f t="shared" si="278"/>
        <v>113.78690002647801</v>
      </c>
      <c r="R1112" s="18">
        <f t="shared" si="279"/>
        <v>3.553099973521995</v>
      </c>
      <c r="S1112" s="21">
        <f t="shared" si="286"/>
        <v>2.942141319411391</v>
      </c>
      <c r="T1112" s="22">
        <f t="shared" si="287"/>
        <v>0.61095865411060402</v>
      </c>
    </row>
    <row r="1113" spans="1:20" x14ac:dyDescent="0.25">
      <c r="A1113">
        <v>1419</v>
      </c>
      <c r="B1113" t="s">
        <v>1099</v>
      </c>
      <c r="C1113" s="8">
        <v>195.45</v>
      </c>
      <c r="D1113" s="8">
        <v>115.72</v>
      </c>
      <c r="E1113" s="17">
        <f t="shared" si="272"/>
        <v>204.24259337744701</v>
      </c>
      <c r="F1113" s="18">
        <f t="shared" si="273"/>
        <v>-88.522593377447009</v>
      </c>
      <c r="G1113" s="21">
        <f t="shared" si="280"/>
        <v>-87.303998801424655</v>
      </c>
      <c r="H1113" s="22">
        <f t="shared" si="281"/>
        <v>-1.2185945760223547</v>
      </c>
      <c r="I1113" s="17">
        <f t="shared" si="274"/>
        <v>141.55755450380602</v>
      </c>
      <c r="J1113" s="18">
        <f t="shared" si="275"/>
        <v>-25.837554503806018</v>
      </c>
      <c r="K1113" s="21">
        <f t="shared" si="282"/>
        <v>-25.896105707298659</v>
      </c>
      <c r="L1113" s="22">
        <f t="shared" si="283"/>
        <v>5.855120349264098E-2</v>
      </c>
      <c r="M1113" s="17">
        <f t="shared" si="276"/>
        <v>67.413642930019591</v>
      </c>
      <c r="N1113" s="18">
        <f t="shared" si="277"/>
        <v>48.306357069980407</v>
      </c>
      <c r="O1113" s="21">
        <f t="shared" si="284"/>
        <v>46.701861938472291</v>
      </c>
      <c r="P1113" s="22">
        <f t="shared" si="285"/>
        <v>1.6044951315081164</v>
      </c>
      <c r="Q1113" s="17">
        <f t="shared" si="278"/>
        <v>111.78044882738175</v>
      </c>
      <c r="R1113" s="18">
        <f t="shared" si="279"/>
        <v>3.9395511726182519</v>
      </c>
      <c r="S1113" s="21">
        <f t="shared" si="286"/>
        <v>3.553099973521995</v>
      </c>
      <c r="T1113" s="22">
        <f t="shared" si="287"/>
        <v>0.38645119909625691</v>
      </c>
    </row>
    <row r="1114" spans="1:20" x14ac:dyDescent="0.25">
      <c r="A1114">
        <v>1418</v>
      </c>
      <c r="B1114" t="s">
        <v>1100</v>
      </c>
      <c r="C1114" s="8">
        <v>196.46</v>
      </c>
      <c r="D1114" s="8">
        <v>115.51</v>
      </c>
      <c r="E1114" s="17">
        <f t="shared" si="272"/>
        <v>204.33731755460062</v>
      </c>
      <c r="F1114" s="18">
        <f t="shared" si="273"/>
        <v>-88.827317554600612</v>
      </c>
      <c r="G1114" s="21">
        <f t="shared" si="280"/>
        <v>-88.522593377447009</v>
      </c>
      <c r="H1114" s="22">
        <f t="shared" si="281"/>
        <v>-0.30472417715360223</v>
      </c>
      <c r="I1114" s="17">
        <f t="shared" si="274"/>
        <v>141.95366121304141</v>
      </c>
      <c r="J1114" s="18">
        <f t="shared" si="275"/>
        <v>-26.443661213041409</v>
      </c>
      <c r="K1114" s="21">
        <f t="shared" si="282"/>
        <v>-25.837554503806018</v>
      </c>
      <c r="L1114" s="22">
        <f t="shared" si="283"/>
        <v>-0.60610670923539089</v>
      </c>
      <c r="M1114" s="17">
        <f t="shared" si="276"/>
        <v>68.174563510118475</v>
      </c>
      <c r="N1114" s="18">
        <f t="shared" si="277"/>
        <v>47.335436489881531</v>
      </c>
      <c r="O1114" s="21">
        <f t="shared" si="284"/>
        <v>48.306357069980407</v>
      </c>
      <c r="P1114" s="22">
        <f t="shared" si="285"/>
        <v>-0.97092058009887694</v>
      </c>
      <c r="Q1114" s="17">
        <f t="shared" si="278"/>
        <v>112.25393380660775</v>
      </c>
      <c r="R1114" s="18">
        <f t="shared" si="279"/>
        <v>3.2560661933922574</v>
      </c>
      <c r="S1114" s="21">
        <f t="shared" si="286"/>
        <v>3.9395511726182519</v>
      </c>
      <c r="T1114" s="22">
        <f t="shared" si="287"/>
        <v>-0.68348497922599449</v>
      </c>
    </row>
    <row r="1115" spans="1:20" x14ac:dyDescent="0.25">
      <c r="A1115">
        <v>1417</v>
      </c>
      <c r="B1115" t="s">
        <v>1101</v>
      </c>
      <c r="C1115" s="8">
        <v>193.91</v>
      </c>
      <c r="D1115" s="8">
        <v>113.76</v>
      </c>
      <c r="E1115" s="17">
        <f t="shared" si="272"/>
        <v>204.09816245386625</v>
      </c>
      <c r="F1115" s="18">
        <f t="shared" si="273"/>
        <v>-90.338162453866246</v>
      </c>
      <c r="G1115" s="21">
        <f t="shared" si="280"/>
        <v>-88.827317554600612</v>
      </c>
      <c r="H1115" s="22">
        <f t="shared" si="281"/>
        <v>-1.5108448992656349</v>
      </c>
      <c r="I1115" s="17">
        <f t="shared" si="274"/>
        <v>140.95358981843717</v>
      </c>
      <c r="J1115" s="18">
        <f t="shared" si="275"/>
        <v>-27.193589818437161</v>
      </c>
      <c r="K1115" s="21">
        <f t="shared" si="282"/>
        <v>-26.443661213041409</v>
      </c>
      <c r="L1115" s="22">
        <f t="shared" si="283"/>
        <v>-0.7499286053957519</v>
      </c>
      <c r="M1115" s="17">
        <f t="shared" si="276"/>
        <v>66.25342739204703</v>
      </c>
      <c r="N1115" s="18">
        <f t="shared" si="277"/>
        <v>47.506572607952975</v>
      </c>
      <c r="O1115" s="21">
        <f t="shared" si="284"/>
        <v>47.335436489881531</v>
      </c>
      <c r="P1115" s="22">
        <f t="shared" si="285"/>
        <v>0.1711361180714448</v>
      </c>
      <c r="Q1115" s="17">
        <f t="shared" si="278"/>
        <v>111.0585014333144</v>
      </c>
      <c r="R1115" s="18">
        <f t="shared" si="279"/>
        <v>2.7014985666856006</v>
      </c>
      <c r="S1115" s="21">
        <f t="shared" si="286"/>
        <v>3.2560661933922574</v>
      </c>
      <c r="T1115" s="22">
        <f t="shared" si="287"/>
        <v>-0.55456762670665682</v>
      </c>
    </row>
    <row r="1116" spans="1:20" x14ac:dyDescent="0.25">
      <c r="A1116">
        <v>1416</v>
      </c>
      <c r="B1116" t="s">
        <v>1102</v>
      </c>
      <c r="C1116" s="8">
        <v>193.6</v>
      </c>
      <c r="D1116" s="8">
        <v>113.42</v>
      </c>
      <c r="E1116" s="17">
        <f t="shared" si="272"/>
        <v>204.06908869652207</v>
      </c>
      <c r="F1116" s="18">
        <f t="shared" si="273"/>
        <v>-90.649088696522071</v>
      </c>
      <c r="G1116" s="21">
        <f t="shared" si="280"/>
        <v>-90.338162453866246</v>
      </c>
      <c r="H1116" s="22">
        <f t="shared" si="281"/>
        <v>-0.31092624265582458</v>
      </c>
      <c r="I1116" s="17">
        <f t="shared" si="274"/>
        <v>140.83201251164212</v>
      </c>
      <c r="J1116" s="18">
        <f t="shared" si="275"/>
        <v>-27.412012511642118</v>
      </c>
      <c r="K1116" s="21">
        <f t="shared" si="282"/>
        <v>-27.193589818437161</v>
      </c>
      <c r="L1116" s="22">
        <f t="shared" si="283"/>
        <v>-0.21842269320495689</v>
      </c>
      <c r="M1116" s="17">
        <f t="shared" si="276"/>
        <v>66.019877511026579</v>
      </c>
      <c r="N1116" s="18">
        <f t="shared" si="277"/>
        <v>47.400122488973423</v>
      </c>
      <c r="O1116" s="21">
        <f t="shared" si="284"/>
        <v>47.506572607952975</v>
      </c>
      <c r="P1116" s="22">
        <f t="shared" si="285"/>
        <v>-0.10645011897955214</v>
      </c>
      <c r="Q1116" s="17">
        <f t="shared" si="278"/>
        <v>110.91317436048267</v>
      </c>
      <c r="R1116" s="18">
        <f t="shared" si="279"/>
        <v>2.5068256395173307</v>
      </c>
      <c r="S1116" s="21">
        <f t="shared" si="286"/>
        <v>2.7014985666856006</v>
      </c>
      <c r="T1116" s="22">
        <f t="shared" si="287"/>
        <v>-0.19467292716826989</v>
      </c>
    </row>
    <row r="1117" spans="1:20" x14ac:dyDescent="0.25">
      <c r="A1117">
        <v>1415</v>
      </c>
      <c r="B1117" t="s">
        <v>1103</v>
      </c>
      <c r="C1117" s="8">
        <v>192.9</v>
      </c>
      <c r="D1117" s="8">
        <v>113.23</v>
      </c>
      <c r="E1117" s="17">
        <f t="shared" si="272"/>
        <v>204.00343827671264</v>
      </c>
      <c r="F1117" s="18">
        <f t="shared" si="273"/>
        <v>-90.773438276712639</v>
      </c>
      <c r="G1117" s="21">
        <f t="shared" si="280"/>
        <v>-90.649088696522071</v>
      </c>
      <c r="H1117" s="22">
        <f t="shared" si="281"/>
        <v>-0.12434958019056808</v>
      </c>
      <c r="I1117" s="17">
        <f t="shared" si="274"/>
        <v>140.55748310920177</v>
      </c>
      <c r="J1117" s="18">
        <f t="shared" si="275"/>
        <v>-27.327483109201765</v>
      </c>
      <c r="K1117" s="21">
        <f t="shared" si="282"/>
        <v>-27.412012511642118</v>
      </c>
      <c r="L1117" s="22">
        <f t="shared" si="283"/>
        <v>8.4529402440352897E-2</v>
      </c>
      <c r="M1117" s="17">
        <f t="shared" si="276"/>
        <v>65.492506811948175</v>
      </c>
      <c r="N1117" s="18">
        <f t="shared" si="277"/>
        <v>47.737493188051829</v>
      </c>
      <c r="O1117" s="21">
        <f t="shared" si="284"/>
        <v>47.400122488973423</v>
      </c>
      <c r="P1117" s="22">
        <f t="shared" si="285"/>
        <v>0.33737069907840578</v>
      </c>
      <c r="Q1117" s="17">
        <f t="shared" si="278"/>
        <v>110.58501645408843</v>
      </c>
      <c r="R1117" s="18">
        <f t="shared" si="279"/>
        <v>2.6449835459115718</v>
      </c>
      <c r="S1117" s="21">
        <f t="shared" si="286"/>
        <v>2.5068256395173307</v>
      </c>
      <c r="T1117" s="22">
        <f t="shared" si="287"/>
        <v>0.13815790639424108</v>
      </c>
    </row>
    <row r="1118" spans="1:20" x14ac:dyDescent="0.25">
      <c r="A1118">
        <v>1414</v>
      </c>
      <c r="B1118" t="s">
        <v>1104</v>
      </c>
      <c r="C1118" s="8">
        <v>192.85</v>
      </c>
      <c r="D1118" s="8">
        <v>111.42</v>
      </c>
      <c r="E1118" s="17">
        <f t="shared" si="272"/>
        <v>203.99874896101198</v>
      </c>
      <c r="F1118" s="18">
        <f t="shared" si="273"/>
        <v>-92.578748961011982</v>
      </c>
      <c r="G1118" s="21">
        <f t="shared" si="280"/>
        <v>-90.773438276712639</v>
      </c>
      <c r="H1118" s="22">
        <f t="shared" si="281"/>
        <v>-1.8053106842993429</v>
      </c>
      <c r="I1118" s="17">
        <f t="shared" si="274"/>
        <v>140.53787386617029</v>
      </c>
      <c r="J1118" s="18">
        <f t="shared" si="275"/>
        <v>-29.117873866170285</v>
      </c>
      <c r="K1118" s="21">
        <f t="shared" si="282"/>
        <v>-27.327483109201765</v>
      </c>
      <c r="L1118" s="22">
        <f t="shared" si="283"/>
        <v>-1.7903907569685202</v>
      </c>
      <c r="M1118" s="17">
        <f t="shared" si="276"/>
        <v>65.454837476299701</v>
      </c>
      <c r="N1118" s="18">
        <f t="shared" si="277"/>
        <v>45.9651625237003</v>
      </c>
      <c r="O1118" s="21">
        <f t="shared" si="284"/>
        <v>47.737493188051829</v>
      </c>
      <c r="P1118" s="22">
        <f t="shared" si="285"/>
        <v>-1.7723306643515286</v>
      </c>
      <c r="Q1118" s="17">
        <f t="shared" si="278"/>
        <v>110.56157660363169</v>
      </c>
      <c r="R1118" s="18">
        <f t="shared" si="279"/>
        <v>0.858423396368309</v>
      </c>
      <c r="S1118" s="21">
        <f t="shared" si="286"/>
        <v>2.6449835459115718</v>
      </c>
      <c r="T1118" s="22">
        <f t="shared" si="287"/>
        <v>-1.7865601495432628</v>
      </c>
    </row>
    <row r="1119" spans="1:20" x14ac:dyDescent="0.25">
      <c r="A1119">
        <v>1413</v>
      </c>
      <c r="B1119" t="s">
        <v>1105</v>
      </c>
      <c r="C1119" s="8">
        <v>188.01</v>
      </c>
      <c r="D1119" s="8">
        <v>108.3</v>
      </c>
      <c r="E1119" s="17">
        <f t="shared" si="272"/>
        <v>203.54482320118677</v>
      </c>
      <c r="F1119" s="18">
        <f t="shared" si="273"/>
        <v>-95.244823201186776</v>
      </c>
      <c r="G1119" s="21">
        <f t="shared" si="280"/>
        <v>-92.578748961011982</v>
      </c>
      <c r="H1119" s="22">
        <f t="shared" si="281"/>
        <v>-2.6660742401747939</v>
      </c>
      <c r="I1119" s="17">
        <f t="shared" si="274"/>
        <v>138.63969914072533</v>
      </c>
      <c r="J1119" s="18">
        <f t="shared" si="275"/>
        <v>-30.33969914072533</v>
      </c>
      <c r="K1119" s="21">
        <f t="shared" si="282"/>
        <v>-29.117873866170285</v>
      </c>
      <c r="L1119" s="22">
        <f t="shared" si="283"/>
        <v>-1.2218252745550444</v>
      </c>
      <c r="M1119" s="17">
        <f t="shared" si="276"/>
        <v>61.808445785528818</v>
      </c>
      <c r="N1119" s="18">
        <f t="shared" si="277"/>
        <v>46.491554214471179</v>
      </c>
      <c r="O1119" s="21">
        <f t="shared" si="284"/>
        <v>45.9651625237003</v>
      </c>
      <c r="P1119" s="22">
        <f t="shared" si="285"/>
        <v>0.52639169077087899</v>
      </c>
      <c r="Q1119" s="17">
        <f t="shared" si="278"/>
        <v>108.29259907942003</v>
      </c>
      <c r="R1119" s="18">
        <f t="shared" si="279"/>
        <v>7.4009205799683286E-3</v>
      </c>
      <c r="S1119" s="21">
        <f t="shared" si="286"/>
        <v>0.858423396368309</v>
      </c>
      <c r="T1119" s="22">
        <f t="shared" si="287"/>
        <v>-0.85102247578834067</v>
      </c>
    </row>
    <row r="1120" spans="1:20" x14ac:dyDescent="0.25">
      <c r="A1120">
        <v>1412</v>
      </c>
      <c r="B1120" t="s">
        <v>1106</v>
      </c>
      <c r="C1120" s="8">
        <v>188.12</v>
      </c>
      <c r="D1120" s="8">
        <v>107.53</v>
      </c>
      <c r="E1120" s="17">
        <f t="shared" si="272"/>
        <v>203.55513969572826</v>
      </c>
      <c r="F1120" s="18">
        <f t="shared" si="273"/>
        <v>-96.025139695728257</v>
      </c>
      <c r="G1120" s="21">
        <f t="shared" si="280"/>
        <v>-95.244823201186776</v>
      </c>
      <c r="H1120" s="22">
        <f t="shared" si="281"/>
        <v>-0.78031649454148067</v>
      </c>
      <c r="I1120" s="17">
        <f t="shared" si="274"/>
        <v>138.68283947539456</v>
      </c>
      <c r="J1120" s="18">
        <f t="shared" si="275"/>
        <v>-31.152839475394558</v>
      </c>
      <c r="K1120" s="21">
        <f t="shared" si="282"/>
        <v>-30.33969914072533</v>
      </c>
      <c r="L1120" s="22">
        <f t="shared" si="283"/>
        <v>-0.81314033466922808</v>
      </c>
      <c r="M1120" s="17">
        <f t="shared" si="276"/>
        <v>61.89131832395546</v>
      </c>
      <c r="N1120" s="18">
        <f t="shared" si="277"/>
        <v>45.638681676044541</v>
      </c>
      <c r="O1120" s="21">
        <f t="shared" si="284"/>
        <v>46.491554214471179</v>
      </c>
      <c r="P1120" s="22">
        <f t="shared" si="285"/>
        <v>-0.85287253842663802</v>
      </c>
      <c r="Q1120" s="17">
        <f t="shared" si="278"/>
        <v>108.34416675042485</v>
      </c>
      <c r="R1120" s="18">
        <f t="shared" si="279"/>
        <v>-0.81416675042484599</v>
      </c>
      <c r="S1120" s="21">
        <f t="shared" si="286"/>
        <v>7.4009205799683286E-3</v>
      </c>
      <c r="T1120" s="22">
        <f t="shared" si="287"/>
        <v>-0.82156767100481431</v>
      </c>
    </row>
    <row r="1121" spans="1:20" x14ac:dyDescent="0.25">
      <c r="A1121">
        <v>1411</v>
      </c>
      <c r="B1121" t="s">
        <v>1107</v>
      </c>
      <c r="C1121" s="8">
        <v>191.63</v>
      </c>
      <c r="D1121" s="8">
        <v>109.2</v>
      </c>
      <c r="E1121" s="17">
        <f t="shared" si="272"/>
        <v>203.88432965791554</v>
      </c>
      <c r="F1121" s="18">
        <f t="shared" si="273"/>
        <v>-94.684329657915541</v>
      </c>
      <c r="G1121" s="21">
        <f t="shared" si="280"/>
        <v>-96.025139695728257</v>
      </c>
      <c r="H1121" s="22">
        <f t="shared" si="281"/>
        <v>1.3408100378127159</v>
      </c>
      <c r="I1121" s="17">
        <f t="shared" si="274"/>
        <v>140.05940833620275</v>
      </c>
      <c r="J1121" s="18">
        <f t="shared" si="275"/>
        <v>-30.859408336202748</v>
      </c>
      <c r="K1121" s="21">
        <f t="shared" si="282"/>
        <v>-31.152839475394558</v>
      </c>
      <c r="L1121" s="22">
        <f t="shared" si="283"/>
        <v>0.29343113919181008</v>
      </c>
      <c r="M1121" s="17">
        <f t="shared" si="276"/>
        <v>64.535705686477286</v>
      </c>
      <c r="N1121" s="18">
        <f t="shared" si="277"/>
        <v>44.664294313522717</v>
      </c>
      <c r="O1121" s="21">
        <f t="shared" si="284"/>
        <v>45.638681676044541</v>
      </c>
      <c r="P1121" s="22">
        <f t="shared" si="285"/>
        <v>-0.97438736252182423</v>
      </c>
      <c r="Q1121" s="17">
        <f t="shared" si="278"/>
        <v>109.98964425248742</v>
      </c>
      <c r="R1121" s="18">
        <f t="shared" si="279"/>
        <v>-0.78964425248742032</v>
      </c>
      <c r="S1121" s="21">
        <f t="shared" si="286"/>
        <v>-0.81416675042484599</v>
      </c>
      <c r="T1121" s="22">
        <f t="shared" si="287"/>
        <v>2.4522497937425669E-2</v>
      </c>
    </row>
    <row r="1122" spans="1:20" x14ac:dyDescent="0.25">
      <c r="A1122">
        <v>1410</v>
      </c>
      <c r="B1122" t="s">
        <v>1108</v>
      </c>
      <c r="C1122" s="8">
        <v>192.13</v>
      </c>
      <c r="D1122" s="8">
        <v>109.01</v>
      </c>
      <c r="E1122" s="17">
        <f t="shared" si="272"/>
        <v>203.93122281492228</v>
      </c>
      <c r="F1122" s="18">
        <f t="shared" si="273"/>
        <v>-94.921222814922274</v>
      </c>
      <c r="G1122" s="21">
        <f t="shared" si="280"/>
        <v>-94.684329657915541</v>
      </c>
      <c r="H1122" s="22">
        <f t="shared" si="281"/>
        <v>-0.23689315700673319</v>
      </c>
      <c r="I1122" s="17">
        <f t="shared" si="274"/>
        <v>140.25550076651734</v>
      </c>
      <c r="J1122" s="18">
        <f t="shared" si="275"/>
        <v>-31.245500766517338</v>
      </c>
      <c r="K1122" s="21">
        <f t="shared" si="282"/>
        <v>-30.859408336202748</v>
      </c>
      <c r="L1122" s="22">
        <f t="shared" si="283"/>
        <v>-0.38609243031459073</v>
      </c>
      <c r="M1122" s="17">
        <f t="shared" si="276"/>
        <v>64.91239904296188</v>
      </c>
      <c r="N1122" s="18">
        <f t="shared" si="277"/>
        <v>44.097600957038125</v>
      </c>
      <c r="O1122" s="21">
        <f t="shared" si="284"/>
        <v>44.664294313522717</v>
      </c>
      <c r="P1122" s="22">
        <f t="shared" si="285"/>
        <v>-0.56669335648459196</v>
      </c>
      <c r="Q1122" s="17">
        <f t="shared" si="278"/>
        <v>110.22404275705475</v>
      </c>
      <c r="R1122" s="18">
        <f t="shared" si="279"/>
        <v>-1.2140427570547416</v>
      </c>
      <c r="S1122" s="21">
        <f t="shared" si="286"/>
        <v>-0.78964425248742032</v>
      </c>
      <c r="T1122" s="22">
        <f t="shared" si="287"/>
        <v>-0.42439850456732131</v>
      </c>
    </row>
    <row r="1123" spans="1:20" x14ac:dyDescent="0.25">
      <c r="A1123">
        <v>1409</v>
      </c>
      <c r="B1123" t="s">
        <v>1109</v>
      </c>
      <c r="C1123" s="8">
        <v>195</v>
      </c>
      <c r="D1123" s="8">
        <v>110.63</v>
      </c>
      <c r="E1123" s="17">
        <f t="shared" si="272"/>
        <v>204.20038953614093</v>
      </c>
      <c r="F1123" s="18">
        <f t="shared" si="273"/>
        <v>-93.570389536140937</v>
      </c>
      <c r="G1123" s="21">
        <f t="shared" si="280"/>
        <v>-94.921222814922274</v>
      </c>
      <c r="H1123" s="22">
        <f t="shared" si="281"/>
        <v>1.3508332787813373</v>
      </c>
      <c r="I1123" s="17">
        <f t="shared" si="274"/>
        <v>141.38107131652291</v>
      </c>
      <c r="J1123" s="18">
        <f t="shared" si="275"/>
        <v>-30.751071316522911</v>
      </c>
      <c r="K1123" s="21">
        <f t="shared" si="282"/>
        <v>-31.245500766517338</v>
      </c>
      <c r="L1123" s="22">
        <f t="shared" si="283"/>
        <v>0.49442944999442773</v>
      </c>
      <c r="M1123" s="17">
        <f t="shared" si="276"/>
        <v>67.074618909183442</v>
      </c>
      <c r="N1123" s="18">
        <f t="shared" si="277"/>
        <v>43.555381090816553</v>
      </c>
      <c r="O1123" s="21">
        <f t="shared" si="284"/>
        <v>44.097600957038125</v>
      </c>
      <c r="P1123" s="22">
        <f t="shared" si="285"/>
        <v>-0.54221986622157203</v>
      </c>
      <c r="Q1123" s="17">
        <f t="shared" si="278"/>
        <v>111.56949017327116</v>
      </c>
      <c r="R1123" s="18">
        <f t="shared" si="279"/>
        <v>-0.93949017327116735</v>
      </c>
      <c r="S1123" s="21">
        <f t="shared" si="286"/>
        <v>-1.2140427570547416</v>
      </c>
      <c r="T1123" s="22">
        <f t="shared" si="287"/>
        <v>0.27455258378357428</v>
      </c>
    </row>
    <row r="1124" spans="1:20" x14ac:dyDescent="0.25">
      <c r="A1124">
        <v>1408</v>
      </c>
      <c r="B1124" t="s">
        <v>1110</v>
      </c>
      <c r="C1124" s="8">
        <v>198.47</v>
      </c>
      <c r="D1124" s="8">
        <v>113.27</v>
      </c>
      <c r="E1124" s="17">
        <f t="shared" si="272"/>
        <v>204.5258280457677</v>
      </c>
      <c r="F1124" s="18">
        <f t="shared" si="273"/>
        <v>-91.2558280457677</v>
      </c>
      <c r="G1124" s="21">
        <f t="shared" si="280"/>
        <v>-93.570389536140937</v>
      </c>
      <c r="H1124" s="22">
        <f t="shared" si="281"/>
        <v>2.3145614903732366</v>
      </c>
      <c r="I1124" s="17">
        <f t="shared" si="274"/>
        <v>142.74195278290597</v>
      </c>
      <c r="J1124" s="18">
        <f t="shared" si="275"/>
        <v>-29.471952782905973</v>
      </c>
      <c r="K1124" s="21">
        <f t="shared" si="282"/>
        <v>-30.751071316522911</v>
      </c>
      <c r="L1124" s="22">
        <f t="shared" si="283"/>
        <v>1.2791185336169377</v>
      </c>
      <c r="M1124" s="17">
        <f t="shared" si="276"/>
        <v>69.688870803186518</v>
      </c>
      <c r="N1124" s="18">
        <f t="shared" si="277"/>
        <v>43.581129196813478</v>
      </c>
      <c r="O1124" s="21">
        <f t="shared" si="284"/>
        <v>43.555381090816553</v>
      </c>
      <c r="P1124" s="22">
        <f t="shared" si="285"/>
        <v>2.5748105996925119E-2</v>
      </c>
      <c r="Q1124" s="17">
        <f t="shared" si="278"/>
        <v>113.19621579496837</v>
      </c>
      <c r="R1124" s="18">
        <f t="shared" si="279"/>
        <v>7.3784205031628858E-2</v>
      </c>
      <c r="S1124" s="21">
        <f t="shared" si="286"/>
        <v>-0.93949017327116735</v>
      </c>
      <c r="T1124" s="22">
        <f t="shared" si="287"/>
        <v>1.0132743783027962</v>
      </c>
    </row>
    <row r="1125" spans="1:20" x14ac:dyDescent="0.25">
      <c r="A1125">
        <v>1407</v>
      </c>
      <c r="B1125" t="s">
        <v>1111</v>
      </c>
      <c r="C1125" s="8">
        <v>197.79</v>
      </c>
      <c r="D1125" s="8">
        <v>112.49</v>
      </c>
      <c r="E1125" s="17">
        <f t="shared" si="272"/>
        <v>204.46205335223851</v>
      </c>
      <c r="F1125" s="18">
        <f t="shared" si="273"/>
        <v>-91.972053352238518</v>
      </c>
      <c r="G1125" s="21">
        <f t="shared" si="280"/>
        <v>-91.2558280457677</v>
      </c>
      <c r="H1125" s="22">
        <f t="shared" si="281"/>
        <v>-0.71622530647081817</v>
      </c>
      <c r="I1125" s="17">
        <f t="shared" si="274"/>
        <v>142.47526707767815</v>
      </c>
      <c r="J1125" s="18">
        <f t="shared" si="275"/>
        <v>-29.985267077678159</v>
      </c>
      <c r="K1125" s="21">
        <f t="shared" si="282"/>
        <v>-29.471952782905973</v>
      </c>
      <c r="L1125" s="22">
        <f t="shared" si="283"/>
        <v>-0.51331429477218649</v>
      </c>
      <c r="M1125" s="17">
        <f t="shared" si="276"/>
        <v>69.176567838367475</v>
      </c>
      <c r="N1125" s="18">
        <f t="shared" si="277"/>
        <v>43.31343216163252</v>
      </c>
      <c r="O1125" s="21">
        <f t="shared" si="284"/>
        <v>43.581129196813478</v>
      </c>
      <c r="P1125" s="22">
        <f t="shared" si="285"/>
        <v>-0.26769703518095866</v>
      </c>
      <c r="Q1125" s="17">
        <f t="shared" si="278"/>
        <v>112.87743382875681</v>
      </c>
      <c r="R1125" s="18">
        <f t="shared" si="279"/>
        <v>-0.3874338287568122</v>
      </c>
      <c r="S1125" s="21">
        <f t="shared" si="286"/>
        <v>7.3784205031628858E-2</v>
      </c>
      <c r="T1125" s="22">
        <f t="shared" si="287"/>
        <v>-0.46121803378844106</v>
      </c>
    </row>
    <row r="1126" spans="1:20" x14ac:dyDescent="0.25">
      <c r="A1126">
        <v>1406</v>
      </c>
      <c r="B1126" t="s">
        <v>1112</v>
      </c>
      <c r="C1126" s="8">
        <v>199.41</v>
      </c>
      <c r="D1126" s="8">
        <v>114.48</v>
      </c>
      <c r="E1126" s="17">
        <f t="shared" si="272"/>
        <v>204.61398718094034</v>
      </c>
      <c r="F1126" s="18">
        <f t="shared" si="273"/>
        <v>-90.133987180940338</v>
      </c>
      <c r="G1126" s="21">
        <f t="shared" si="280"/>
        <v>-91.972053352238518</v>
      </c>
      <c r="H1126" s="22">
        <f t="shared" si="281"/>
        <v>1.8380661712981805</v>
      </c>
      <c r="I1126" s="17">
        <f t="shared" si="274"/>
        <v>143.11060655189732</v>
      </c>
      <c r="J1126" s="18">
        <f t="shared" si="275"/>
        <v>-28.630606551897316</v>
      </c>
      <c r="K1126" s="21">
        <f t="shared" si="282"/>
        <v>-29.985267077678159</v>
      </c>
      <c r="L1126" s="22">
        <f t="shared" si="283"/>
        <v>1.3546605257808437</v>
      </c>
      <c r="M1126" s="17">
        <f t="shared" si="276"/>
        <v>70.397054313377566</v>
      </c>
      <c r="N1126" s="18">
        <f t="shared" si="277"/>
        <v>44.082945686622438</v>
      </c>
      <c r="O1126" s="21">
        <f t="shared" si="284"/>
        <v>43.31343216163252</v>
      </c>
      <c r="P1126" s="22">
        <f t="shared" si="285"/>
        <v>0.7695135249899181</v>
      </c>
      <c r="Q1126" s="17">
        <f t="shared" si="278"/>
        <v>113.63688498355494</v>
      </c>
      <c r="R1126" s="18">
        <f t="shared" si="279"/>
        <v>0.84311501644506848</v>
      </c>
      <c r="S1126" s="21">
        <f t="shared" si="286"/>
        <v>-0.3874338287568122</v>
      </c>
      <c r="T1126" s="22">
        <f t="shared" si="287"/>
        <v>1.2305488452018807</v>
      </c>
    </row>
    <row r="1127" spans="1:20" x14ac:dyDescent="0.25">
      <c r="A1127">
        <v>1405</v>
      </c>
      <c r="B1127" t="s">
        <v>1113</v>
      </c>
      <c r="C1127" s="8">
        <v>201.21</v>
      </c>
      <c r="D1127" s="8">
        <v>115.51</v>
      </c>
      <c r="E1127" s="17">
        <f t="shared" si="272"/>
        <v>204.78280254616459</v>
      </c>
      <c r="F1127" s="18">
        <f t="shared" si="273"/>
        <v>-89.272802546164584</v>
      </c>
      <c r="G1127" s="21">
        <f t="shared" si="280"/>
        <v>-90.133987180940338</v>
      </c>
      <c r="H1127" s="22">
        <f t="shared" si="281"/>
        <v>0.86118463477575347</v>
      </c>
      <c r="I1127" s="17">
        <f t="shared" si="274"/>
        <v>143.81653930102976</v>
      </c>
      <c r="J1127" s="18">
        <f t="shared" si="275"/>
        <v>-28.306539301029758</v>
      </c>
      <c r="K1127" s="21">
        <f t="shared" si="282"/>
        <v>-28.630606551897316</v>
      </c>
      <c r="L1127" s="22">
        <f t="shared" si="283"/>
        <v>0.32406725086755728</v>
      </c>
      <c r="M1127" s="17">
        <f t="shared" si="276"/>
        <v>71.753150396722106</v>
      </c>
      <c r="N1127" s="18">
        <f t="shared" si="277"/>
        <v>43.7568496032779</v>
      </c>
      <c r="O1127" s="21">
        <f t="shared" si="284"/>
        <v>44.082945686622438</v>
      </c>
      <c r="P1127" s="22">
        <f t="shared" si="285"/>
        <v>-0.3260960833445381</v>
      </c>
      <c r="Q1127" s="17">
        <f t="shared" si="278"/>
        <v>114.48071959999729</v>
      </c>
      <c r="R1127" s="18">
        <f t="shared" si="279"/>
        <v>1.0292804000027189</v>
      </c>
      <c r="S1127" s="21">
        <f t="shared" si="286"/>
        <v>0.84311501644506848</v>
      </c>
      <c r="T1127" s="22">
        <f t="shared" si="287"/>
        <v>0.18616538355765044</v>
      </c>
    </row>
    <row r="1128" spans="1:20" x14ac:dyDescent="0.25">
      <c r="A1128">
        <v>1404</v>
      </c>
      <c r="B1128" t="s">
        <v>1114</v>
      </c>
      <c r="C1128" s="8">
        <v>201.33</v>
      </c>
      <c r="D1128" s="8">
        <v>115.74</v>
      </c>
      <c r="E1128" s="17">
        <f t="shared" si="272"/>
        <v>204.79405690384621</v>
      </c>
      <c r="F1128" s="18">
        <f t="shared" si="273"/>
        <v>-89.054056903846217</v>
      </c>
      <c r="G1128" s="21">
        <f t="shared" si="280"/>
        <v>-89.272802546164584</v>
      </c>
      <c r="H1128" s="22">
        <f t="shared" si="281"/>
        <v>0.21874564231836757</v>
      </c>
      <c r="I1128" s="17">
        <f t="shared" si="274"/>
        <v>143.86360148430526</v>
      </c>
      <c r="J1128" s="18">
        <f t="shared" si="275"/>
        <v>-28.123601484305269</v>
      </c>
      <c r="K1128" s="21">
        <f t="shared" si="282"/>
        <v>-28.306539301029758</v>
      </c>
      <c r="L1128" s="22">
        <f t="shared" si="283"/>
        <v>0.18293781672448972</v>
      </c>
      <c r="M1128" s="17">
        <f t="shared" si="276"/>
        <v>71.843556802278414</v>
      </c>
      <c r="N1128" s="18">
        <f t="shared" si="277"/>
        <v>43.896443197721581</v>
      </c>
      <c r="O1128" s="21">
        <f t="shared" si="284"/>
        <v>43.7568496032779</v>
      </c>
      <c r="P1128" s="22">
        <f t="shared" si="285"/>
        <v>0.13959359444368147</v>
      </c>
      <c r="Q1128" s="17">
        <f t="shared" si="278"/>
        <v>114.53697524109344</v>
      </c>
      <c r="R1128" s="18">
        <f t="shared" si="279"/>
        <v>1.203024758906551</v>
      </c>
      <c r="S1128" s="21">
        <f t="shared" si="286"/>
        <v>1.0292804000027189</v>
      </c>
      <c r="T1128" s="22">
        <f t="shared" si="287"/>
        <v>0.17374435890383211</v>
      </c>
    </row>
    <row r="1129" spans="1:20" x14ac:dyDescent="0.25">
      <c r="A1129">
        <v>1403</v>
      </c>
      <c r="B1129" t="s">
        <v>1115</v>
      </c>
      <c r="C1129" s="8">
        <v>201.52</v>
      </c>
      <c r="D1129" s="8">
        <v>115.57</v>
      </c>
      <c r="E1129" s="17">
        <f t="shared" si="272"/>
        <v>204.81187630350877</v>
      </c>
      <c r="F1129" s="18">
        <f t="shared" si="273"/>
        <v>-89.241876303508775</v>
      </c>
      <c r="G1129" s="21">
        <f t="shared" si="280"/>
        <v>-89.054056903846217</v>
      </c>
      <c r="H1129" s="22">
        <f t="shared" si="281"/>
        <v>-0.18781939966255834</v>
      </c>
      <c r="I1129" s="17">
        <f t="shared" si="274"/>
        <v>143.93811660782478</v>
      </c>
      <c r="J1129" s="18">
        <f t="shared" si="275"/>
        <v>-28.368116607824788</v>
      </c>
      <c r="K1129" s="21">
        <f t="shared" si="282"/>
        <v>-28.123601484305269</v>
      </c>
      <c r="L1129" s="22">
        <f t="shared" si="283"/>
        <v>-0.24451512351951976</v>
      </c>
      <c r="M1129" s="17">
        <f t="shared" si="276"/>
        <v>71.986700277742557</v>
      </c>
      <c r="N1129" s="18">
        <f t="shared" si="277"/>
        <v>43.583299722257436</v>
      </c>
      <c r="O1129" s="21">
        <f t="shared" si="284"/>
        <v>43.896443197721581</v>
      </c>
      <c r="P1129" s="22">
        <f t="shared" si="285"/>
        <v>-0.31314347546414467</v>
      </c>
      <c r="Q1129" s="17">
        <f t="shared" si="278"/>
        <v>114.62604667282903</v>
      </c>
      <c r="R1129" s="18">
        <f t="shared" si="279"/>
        <v>0.94395332717095926</v>
      </c>
      <c r="S1129" s="21">
        <f t="shared" si="286"/>
        <v>1.203024758906551</v>
      </c>
      <c r="T1129" s="22">
        <f t="shared" si="287"/>
        <v>-0.25907143173559177</v>
      </c>
    </row>
    <row r="1130" spans="1:20" x14ac:dyDescent="0.25">
      <c r="A1130">
        <v>1402</v>
      </c>
      <c r="B1130" t="s">
        <v>1116</v>
      </c>
      <c r="C1130" s="8">
        <v>200.25</v>
      </c>
      <c r="D1130" s="8">
        <v>113.99</v>
      </c>
      <c r="E1130" s="17">
        <f t="shared" si="272"/>
        <v>204.69276768471167</v>
      </c>
      <c r="F1130" s="18">
        <f t="shared" si="273"/>
        <v>-90.702767684711674</v>
      </c>
      <c r="G1130" s="21">
        <f t="shared" si="280"/>
        <v>-89.241876303508775</v>
      </c>
      <c r="H1130" s="22">
        <f t="shared" si="281"/>
        <v>-1.4608913812028987</v>
      </c>
      <c r="I1130" s="17">
        <f t="shared" si="274"/>
        <v>143.44004183482582</v>
      </c>
      <c r="J1130" s="18">
        <f t="shared" si="275"/>
        <v>-29.450041834825825</v>
      </c>
      <c r="K1130" s="21">
        <f t="shared" si="282"/>
        <v>-28.368116607824788</v>
      </c>
      <c r="L1130" s="22">
        <f t="shared" si="283"/>
        <v>-1.0819252270010367</v>
      </c>
      <c r="M1130" s="17">
        <f t="shared" si="276"/>
        <v>71.029899152271696</v>
      </c>
      <c r="N1130" s="18">
        <f t="shared" si="277"/>
        <v>42.960100847728299</v>
      </c>
      <c r="O1130" s="21">
        <f t="shared" si="284"/>
        <v>43.583299722257436</v>
      </c>
      <c r="P1130" s="22">
        <f t="shared" si="285"/>
        <v>-0.62319887452913747</v>
      </c>
      <c r="Q1130" s="17">
        <f t="shared" si="278"/>
        <v>114.03067447122802</v>
      </c>
      <c r="R1130" s="18">
        <f t="shared" si="279"/>
        <v>-4.0674471228030029E-2</v>
      </c>
      <c r="S1130" s="21">
        <f t="shared" si="286"/>
        <v>0.94395332717095926</v>
      </c>
      <c r="T1130" s="22">
        <f t="shared" si="287"/>
        <v>-0.98462779839898928</v>
      </c>
    </row>
    <row r="1131" spans="1:20" x14ac:dyDescent="0.25">
      <c r="A1131">
        <v>1401</v>
      </c>
      <c r="B1131" t="s">
        <v>1117</v>
      </c>
      <c r="C1131" s="8">
        <v>199.29</v>
      </c>
      <c r="D1131" s="8">
        <v>112.87</v>
      </c>
      <c r="E1131" s="17">
        <f t="shared" si="272"/>
        <v>204.60273282325872</v>
      </c>
      <c r="F1131" s="18">
        <f t="shared" si="273"/>
        <v>-91.732732823258715</v>
      </c>
      <c r="G1131" s="21">
        <f t="shared" si="280"/>
        <v>-90.702767684711674</v>
      </c>
      <c r="H1131" s="22">
        <f t="shared" si="281"/>
        <v>-1.0299651385470412</v>
      </c>
      <c r="I1131" s="17">
        <f t="shared" si="274"/>
        <v>143.06354436862185</v>
      </c>
      <c r="J1131" s="18">
        <f t="shared" si="275"/>
        <v>-30.193544368621843</v>
      </c>
      <c r="K1131" s="21">
        <f t="shared" si="282"/>
        <v>-29.450041834825825</v>
      </c>
      <c r="L1131" s="22">
        <f t="shared" si="283"/>
        <v>-0.74350253379601838</v>
      </c>
      <c r="M1131" s="17">
        <f t="shared" si="276"/>
        <v>70.306647907821258</v>
      </c>
      <c r="N1131" s="18">
        <f t="shared" si="277"/>
        <v>42.563352092178746</v>
      </c>
      <c r="O1131" s="21">
        <f t="shared" si="284"/>
        <v>42.960100847728299</v>
      </c>
      <c r="P1131" s="22">
        <f t="shared" si="285"/>
        <v>-0.39674875554955236</v>
      </c>
      <c r="Q1131" s="17">
        <f t="shared" si="278"/>
        <v>113.58062934245878</v>
      </c>
      <c r="R1131" s="18">
        <f t="shared" si="279"/>
        <v>-0.71062934245877329</v>
      </c>
      <c r="S1131" s="21">
        <f t="shared" si="286"/>
        <v>-4.0674471228030029E-2</v>
      </c>
      <c r="T1131" s="22">
        <f t="shared" si="287"/>
        <v>-0.66995487123074327</v>
      </c>
    </row>
    <row r="1132" spans="1:20" x14ac:dyDescent="0.25">
      <c r="A1132">
        <v>1400</v>
      </c>
      <c r="B1132" t="s">
        <v>1118</v>
      </c>
      <c r="C1132" s="8">
        <v>202.35</v>
      </c>
      <c r="D1132" s="8">
        <v>115.57</v>
      </c>
      <c r="E1132" s="17">
        <f t="shared" si="272"/>
        <v>204.88971894413996</v>
      </c>
      <c r="F1132" s="18">
        <f t="shared" si="273"/>
        <v>-89.319718944139964</v>
      </c>
      <c r="G1132" s="21">
        <f t="shared" si="280"/>
        <v>-91.732732823258715</v>
      </c>
      <c r="H1132" s="22">
        <f t="shared" si="281"/>
        <v>2.4130138791187505</v>
      </c>
      <c r="I1132" s="17">
        <f t="shared" si="274"/>
        <v>144.26363004214696</v>
      </c>
      <c r="J1132" s="18">
        <f t="shared" si="275"/>
        <v>-28.693630042146964</v>
      </c>
      <c r="K1132" s="21">
        <f t="shared" si="282"/>
        <v>-30.193544368621843</v>
      </c>
      <c r="L1132" s="22">
        <f t="shared" si="283"/>
        <v>1.4999143264748795</v>
      </c>
      <c r="M1132" s="17">
        <f t="shared" si="276"/>
        <v>72.612011249506963</v>
      </c>
      <c r="N1132" s="18">
        <f t="shared" si="277"/>
        <v>42.95798875049303</v>
      </c>
      <c r="O1132" s="21">
        <f t="shared" si="284"/>
        <v>42.563352092178746</v>
      </c>
      <c r="P1132" s="22">
        <f t="shared" si="285"/>
        <v>0.3946366583142833</v>
      </c>
      <c r="Q1132" s="17">
        <f t="shared" si="278"/>
        <v>115.01514819041077</v>
      </c>
      <c r="R1132" s="18">
        <f t="shared" si="279"/>
        <v>0.55485180958922342</v>
      </c>
      <c r="S1132" s="21">
        <f t="shared" si="286"/>
        <v>-0.71062934245877329</v>
      </c>
      <c r="T1132" s="22">
        <f t="shared" si="287"/>
        <v>1.2654811520479967</v>
      </c>
    </row>
    <row r="1133" spans="1:20" x14ac:dyDescent="0.25">
      <c r="A1133">
        <v>1399</v>
      </c>
      <c r="B1133" t="s">
        <v>1119</v>
      </c>
      <c r="C1133" s="8">
        <v>203.27</v>
      </c>
      <c r="D1133" s="8">
        <v>115.42</v>
      </c>
      <c r="E1133" s="17">
        <f t="shared" si="272"/>
        <v>204.97600235303236</v>
      </c>
      <c r="F1133" s="18">
        <f t="shared" si="273"/>
        <v>-89.556002353032355</v>
      </c>
      <c r="G1133" s="21">
        <f t="shared" si="280"/>
        <v>-89.319718944139964</v>
      </c>
      <c r="H1133" s="22">
        <f t="shared" si="281"/>
        <v>-0.23628340889239041</v>
      </c>
      <c r="I1133" s="17">
        <f t="shared" si="274"/>
        <v>144.62444011392574</v>
      </c>
      <c r="J1133" s="18">
        <f t="shared" si="275"/>
        <v>-29.204440113925742</v>
      </c>
      <c r="K1133" s="21">
        <f t="shared" si="282"/>
        <v>-28.693630042146964</v>
      </c>
      <c r="L1133" s="22">
        <f t="shared" si="283"/>
        <v>-0.5108100717787778</v>
      </c>
      <c r="M1133" s="17">
        <f t="shared" si="276"/>
        <v>73.305127025438622</v>
      </c>
      <c r="N1133" s="18">
        <f t="shared" si="277"/>
        <v>42.114872974561379</v>
      </c>
      <c r="O1133" s="21">
        <f t="shared" si="284"/>
        <v>42.95798875049303</v>
      </c>
      <c r="P1133" s="22">
        <f t="shared" si="285"/>
        <v>-0.84311577593165055</v>
      </c>
      <c r="Q1133" s="17">
        <f t="shared" si="278"/>
        <v>115.44644143881465</v>
      </c>
      <c r="R1133" s="18">
        <f t="shared" si="279"/>
        <v>-2.6441438814643448E-2</v>
      </c>
      <c r="S1133" s="21">
        <f t="shared" si="286"/>
        <v>0.55485180958922342</v>
      </c>
      <c r="T1133" s="22">
        <f t="shared" si="287"/>
        <v>-0.58129324840386687</v>
      </c>
    </row>
    <row r="1134" spans="1:20" x14ac:dyDescent="0.25">
      <c r="A1134">
        <v>1398</v>
      </c>
      <c r="B1134" t="s">
        <v>1120</v>
      </c>
      <c r="C1134" s="8">
        <v>203.37</v>
      </c>
      <c r="D1134" s="8">
        <v>115.64</v>
      </c>
      <c r="E1134" s="17">
        <f t="shared" si="272"/>
        <v>204.98538098443368</v>
      </c>
      <c r="F1134" s="18">
        <f t="shared" si="273"/>
        <v>-89.345380984433675</v>
      </c>
      <c r="G1134" s="21">
        <f t="shared" si="280"/>
        <v>-89.556002353032355</v>
      </c>
      <c r="H1134" s="22">
        <f t="shared" si="281"/>
        <v>0.21062136859868019</v>
      </c>
      <c r="I1134" s="17">
        <f t="shared" si="274"/>
        <v>144.66365859998865</v>
      </c>
      <c r="J1134" s="18">
        <f t="shared" si="275"/>
        <v>-29.02365859998865</v>
      </c>
      <c r="K1134" s="21">
        <f t="shared" si="282"/>
        <v>-29.204440113925742</v>
      </c>
      <c r="L1134" s="22">
        <f t="shared" si="283"/>
        <v>0.18078151393709163</v>
      </c>
      <c r="M1134" s="17">
        <f t="shared" si="276"/>
        <v>73.380465696735541</v>
      </c>
      <c r="N1134" s="18">
        <f t="shared" si="277"/>
        <v>42.259534303264459</v>
      </c>
      <c r="O1134" s="21">
        <f t="shared" si="284"/>
        <v>42.114872974561379</v>
      </c>
      <c r="P1134" s="22">
        <f t="shared" si="285"/>
        <v>0.14466132870308002</v>
      </c>
      <c r="Q1134" s="17">
        <f t="shared" si="278"/>
        <v>115.49332113972811</v>
      </c>
      <c r="R1134" s="18">
        <f t="shared" si="279"/>
        <v>0.1466788602718907</v>
      </c>
      <c r="S1134" s="21">
        <f t="shared" si="286"/>
        <v>-2.6441438814643448E-2</v>
      </c>
      <c r="T1134" s="22">
        <f t="shared" si="287"/>
        <v>0.17312029908653415</v>
      </c>
    </row>
    <row r="1135" spans="1:20" x14ac:dyDescent="0.25">
      <c r="A1135">
        <v>1397</v>
      </c>
      <c r="B1135" t="s">
        <v>1121</v>
      </c>
      <c r="C1135" s="8">
        <v>203.09</v>
      </c>
      <c r="D1135" s="8">
        <v>115.48</v>
      </c>
      <c r="E1135" s="17">
        <f t="shared" si="272"/>
        <v>204.95912081650991</v>
      </c>
      <c r="F1135" s="18">
        <f t="shared" si="273"/>
        <v>-89.479120816509905</v>
      </c>
      <c r="G1135" s="21">
        <f t="shared" si="280"/>
        <v>-89.345380984433675</v>
      </c>
      <c r="H1135" s="22">
        <f t="shared" si="281"/>
        <v>-0.13373983207623041</v>
      </c>
      <c r="I1135" s="17">
        <f t="shared" si="274"/>
        <v>144.55384683901252</v>
      </c>
      <c r="J1135" s="18">
        <f t="shared" si="275"/>
        <v>-29.073846839012518</v>
      </c>
      <c r="K1135" s="21">
        <f t="shared" si="282"/>
        <v>-29.02365859998865</v>
      </c>
      <c r="L1135" s="22">
        <f t="shared" si="283"/>
        <v>-5.0188239023867709E-2</v>
      </c>
      <c r="M1135" s="17">
        <f t="shared" si="276"/>
        <v>73.169517417104174</v>
      </c>
      <c r="N1135" s="18">
        <f t="shared" si="277"/>
        <v>42.31048258289583</v>
      </c>
      <c r="O1135" s="21">
        <f t="shared" si="284"/>
        <v>42.259534303264459</v>
      </c>
      <c r="P1135" s="22">
        <f t="shared" si="285"/>
        <v>5.0948279631370497E-2</v>
      </c>
      <c r="Q1135" s="17">
        <f t="shared" si="278"/>
        <v>115.36205797717041</v>
      </c>
      <c r="R1135" s="18">
        <f t="shared" si="279"/>
        <v>0.11794202282959532</v>
      </c>
      <c r="S1135" s="21">
        <f t="shared" si="286"/>
        <v>0.1466788602718907</v>
      </c>
      <c r="T1135" s="22">
        <f t="shared" si="287"/>
        <v>-2.8736837442295382E-2</v>
      </c>
    </row>
    <row r="1136" spans="1:20" x14ac:dyDescent="0.25">
      <c r="A1136">
        <v>1396</v>
      </c>
      <c r="B1136" t="s">
        <v>1122</v>
      </c>
      <c r="C1136" s="8">
        <v>201.85</v>
      </c>
      <c r="D1136" s="8">
        <v>113.72</v>
      </c>
      <c r="E1136" s="17">
        <f t="shared" si="272"/>
        <v>204.84282578713322</v>
      </c>
      <c r="F1136" s="18">
        <f t="shared" si="273"/>
        <v>-91.122825787133223</v>
      </c>
      <c r="G1136" s="21">
        <f t="shared" si="280"/>
        <v>-89.479120816509905</v>
      </c>
      <c r="H1136" s="22">
        <f t="shared" si="281"/>
        <v>-1.6437049706233182</v>
      </c>
      <c r="I1136" s="17">
        <f t="shared" si="274"/>
        <v>144.06753761183239</v>
      </c>
      <c r="J1136" s="18">
        <f t="shared" si="275"/>
        <v>-30.347537611832394</v>
      </c>
      <c r="K1136" s="21">
        <f t="shared" si="282"/>
        <v>-29.073846839012518</v>
      </c>
      <c r="L1136" s="22">
        <f t="shared" si="283"/>
        <v>-1.2736907728198759</v>
      </c>
      <c r="M1136" s="17">
        <f t="shared" si="276"/>
        <v>72.235317893022369</v>
      </c>
      <c r="N1136" s="18">
        <f t="shared" si="277"/>
        <v>41.48468210697763</v>
      </c>
      <c r="O1136" s="21">
        <f t="shared" si="284"/>
        <v>42.31048258289583</v>
      </c>
      <c r="P1136" s="22">
        <f t="shared" si="285"/>
        <v>-0.82580047591820005</v>
      </c>
      <c r="Q1136" s="17">
        <f t="shared" si="278"/>
        <v>114.78074968584345</v>
      </c>
      <c r="R1136" s="18">
        <f t="shared" si="279"/>
        <v>-1.0607496858434473</v>
      </c>
      <c r="S1136" s="21">
        <f t="shared" si="286"/>
        <v>0.11794202282959532</v>
      </c>
      <c r="T1136" s="22">
        <f t="shared" si="287"/>
        <v>-1.1786917086730426</v>
      </c>
    </row>
    <row r="1137" spans="1:20" x14ac:dyDescent="0.25">
      <c r="A1137">
        <v>1395</v>
      </c>
      <c r="B1137" t="s">
        <v>1123</v>
      </c>
      <c r="C1137" s="8">
        <v>205.26</v>
      </c>
      <c r="D1137" s="8">
        <v>114.72</v>
      </c>
      <c r="E1137" s="17">
        <f t="shared" si="272"/>
        <v>205.16263711791913</v>
      </c>
      <c r="F1137" s="18">
        <f t="shared" si="273"/>
        <v>-90.442637117919134</v>
      </c>
      <c r="G1137" s="21">
        <f t="shared" si="280"/>
        <v>-91.122825787133223</v>
      </c>
      <c r="H1137" s="22">
        <f t="shared" si="281"/>
        <v>0.68018866921408971</v>
      </c>
      <c r="I1137" s="17">
        <f t="shared" si="274"/>
        <v>145.40488798657771</v>
      </c>
      <c r="J1137" s="18">
        <f t="shared" si="275"/>
        <v>-30.684887986577706</v>
      </c>
      <c r="K1137" s="21">
        <f t="shared" si="282"/>
        <v>-30.347537611832394</v>
      </c>
      <c r="L1137" s="22">
        <f t="shared" si="283"/>
        <v>-0.33735037474531282</v>
      </c>
      <c r="M1137" s="17">
        <f t="shared" si="276"/>
        <v>74.804366584247305</v>
      </c>
      <c r="N1137" s="18">
        <f t="shared" si="277"/>
        <v>39.915633415752694</v>
      </c>
      <c r="O1137" s="21">
        <f t="shared" si="284"/>
        <v>41.48468210697763</v>
      </c>
      <c r="P1137" s="22">
        <f t="shared" si="285"/>
        <v>-1.5690486912249355</v>
      </c>
      <c r="Q1137" s="17">
        <f t="shared" si="278"/>
        <v>116.37934748699257</v>
      </c>
      <c r="R1137" s="18">
        <f t="shared" si="279"/>
        <v>-1.6593474869925728</v>
      </c>
      <c r="S1137" s="21">
        <f t="shared" si="286"/>
        <v>-1.0607496858434473</v>
      </c>
      <c r="T1137" s="22">
        <f t="shared" si="287"/>
        <v>-0.59859780114912553</v>
      </c>
    </row>
    <row r="1138" spans="1:20" x14ac:dyDescent="0.25">
      <c r="A1138">
        <v>1394</v>
      </c>
      <c r="B1138" t="s">
        <v>1124</v>
      </c>
      <c r="C1138" s="8">
        <v>207.51</v>
      </c>
      <c r="D1138" s="8">
        <v>115.85</v>
      </c>
      <c r="E1138" s="17">
        <f t="shared" si="272"/>
        <v>205.37365632444946</v>
      </c>
      <c r="F1138" s="18">
        <f t="shared" si="273"/>
        <v>-89.523656324449462</v>
      </c>
      <c r="G1138" s="21">
        <f t="shared" si="280"/>
        <v>-90.442637117919134</v>
      </c>
      <c r="H1138" s="22">
        <f t="shared" si="281"/>
        <v>0.91898079346967165</v>
      </c>
      <c r="I1138" s="17">
        <f t="shared" si="274"/>
        <v>146.28730392299323</v>
      </c>
      <c r="J1138" s="18">
        <f t="shared" si="275"/>
        <v>-30.437303922993237</v>
      </c>
      <c r="K1138" s="21">
        <f t="shared" si="282"/>
        <v>-30.684887986577706</v>
      </c>
      <c r="L1138" s="22">
        <f t="shared" si="283"/>
        <v>0.24758406358446905</v>
      </c>
      <c r="M1138" s="17">
        <f t="shared" si="276"/>
        <v>76.499486688427965</v>
      </c>
      <c r="N1138" s="18">
        <f t="shared" si="277"/>
        <v>39.35051331157203</v>
      </c>
      <c r="O1138" s="21">
        <f t="shared" si="284"/>
        <v>39.915633415752694</v>
      </c>
      <c r="P1138" s="22">
        <f t="shared" si="285"/>
        <v>-0.56512010418066438</v>
      </c>
      <c r="Q1138" s="17">
        <f t="shared" si="278"/>
        <v>117.43414075754552</v>
      </c>
      <c r="R1138" s="18">
        <f t="shared" si="279"/>
        <v>-1.5841407575455264</v>
      </c>
      <c r="S1138" s="21">
        <f t="shared" si="286"/>
        <v>-1.6593474869925728</v>
      </c>
      <c r="T1138" s="22">
        <f t="shared" si="287"/>
        <v>7.5206729447046428E-2</v>
      </c>
    </row>
    <row r="1139" spans="1:20" x14ac:dyDescent="0.25">
      <c r="A1139">
        <v>1393</v>
      </c>
      <c r="B1139" t="s">
        <v>1125</v>
      </c>
      <c r="C1139" s="8">
        <v>207</v>
      </c>
      <c r="D1139" s="8">
        <v>115.06</v>
      </c>
      <c r="E1139" s="17">
        <f t="shared" si="272"/>
        <v>205.32582530430258</v>
      </c>
      <c r="F1139" s="18">
        <f t="shared" si="273"/>
        <v>-90.265825304302581</v>
      </c>
      <c r="G1139" s="21">
        <f t="shared" si="280"/>
        <v>-89.523656324449462</v>
      </c>
      <c r="H1139" s="22">
        <f t="shared" si="281"/>
        <v>-0.74216897985311903</v>
      </c>
      <c r="I1139" s="17">
        <f t="shared" si="274"/>
        <v>146.08728964407237</v>
      </c>
      <c r="J1139" s="18">
        <f t="shared" si="275"/>
        <v>-31.027289644072368</v>
      </c>
      <c r="K1139" s="21">
        <f t="shared" si="282"/>
        <v>-30.437303922993237</v>
      </c>
      <c r="L1139" s="22">
        <f t="shared" si="283"/>
        <v>-0.58998572107913105</v>
      </c>
      <c r="M1139" s="17">
        <f t="shared" si="276"/>
        <v>76.115259464813704</v>
      </c>
      <c r="N1139" s="18">
        <f t="shared" si="277"/>
        <v>38.944740535186298</v>
      </c>
      <c r="O1139" s="21">
        <f t="shared" si="284"/>
        <v>39.35051331157203</v>
      </c>
      <c r="P1139" s="22">
        <f t="shared" si="285"/>
        <v>-0.4057727763857315</v>
      </c>
      <c r="Q1139" s="17">
        <f t="shared" si="278"/>
        <v>117.19505428288686</v>
      </c>
      <c r="R1139" s="18">
        <f t="shared" si="279"/>
        <v>-2.1350542828868555</v>
      </c>
      <c r="S1139" s="21">
        <f t="shared" si="286"/>
        <v>-1.5841407575455264</v>
      </c>
      <c r="T1139" s="22">
        <f t="shared" si="287"/>
        <v>-0.55091352534132909</v>
      </c>
    </row>
    <row r="1140" spans="1:20" x14ac:dyDescent="0.25">
      <c r="A1140">
        <v>1392</v>
      </c>
      <c r="B1140" t="s">
        <v>1126</v>
      </c>
      <c r="C1140" s="8">
        <v>206.6</v>
      </c>
      <c r="D1140" s="8">
        <v>113.8</v>
      </c>
      <c r="E1140" s="17">
        <f t="shared" si="272"/>
        <v>205.28831077869719</v>
      </c>
      <c r="F1140" s="18">
        <f t="shared" si="273"/>
        <v>-91.488310778697198</v>
      </c>
      <c r="G1140" s="21">
        <f t="shared" si="280"/>
        <v>-90.265825304302581</v>
      </c>
      <c r="H1140" s="22">
        <f t="shared" si="281"/>
        <v>-1.2224854743946167</v>
      </c>
      <c r="I1140" s="17">
        <f t="shared" si="274"/>
        <v>145.93041569982074</v>
      </c>
      <c r="J1140" s="18">
        <f t="shared" si="275"/>
        <v>-32.130415699820745</v>
      </c>
      <c r="K1140" s="21">
        <f t="shared" si="282"/>
        <v>-31.027289644072368</v>
      </c>
      <c r="L1140" s="22">
        <f t="shared" si="283"/>
        <v>-1.1031260557483762</v>
      </c>
      <c r="M1140" s="17">
        <f t="shared" si="276"/>
        <v>75.813904779626029</v>
      </c>
      <c r="N1140" s="18">
        <f t="shared" si="277"/>
        <v>37.986095220373969</v>
      </c>
      <c r="O1140" s="21">
        <f t="shared" si="284"/>
        <v>38.944740535186298</v>
      </c>
      <c r="P1140" s="22">
        <f t="shared" si="285"/>
        <v>-0.95864531481232973</v>
      </c>
      <c r="Q1140" s="17">
        <f t="shared" si="278"/>
        <v>117.007535479233</v>
      </c>
      <c r="R1140" s="18">
        <f t="shared" si="279"/>
        <v>-3.2075354792330018</v>
      </c>
      <c r="S1140" s="21">
        <f t="shared" si="286"/>
        <v>-2.1350542828868555</v>
      </c>
      <c r="T1140" s="22">
        <f t="shared" si="287"/>
        <v>-1.0724811963461462</v>
      </c>
    </row>
    <row r="1141" spans="1:20" x14ac:dyDescent="0.25">
      <c r="A1141">
        <v>1391</v>
      </c>
      <c r="B1141" t="s">
        <v>1127</v>
      </c>
      <c r="C1141" s="8">
        <v>208.95</v>
      </c>
      <c r="D1141" s="8">
        <v>117.12</v>
      </c>
      <c r="E1141" s="17">
        <f t="shared" si="272"/>
        <v>205.50870861662884</v>
      </c>
      <c r="F1141" s="18">
        <f t="shared" si="273"/>
        <v>-88.388708616628833</v>
      </c>
      <c r="G1141" s="21">
        <f t="shared" si="280"/>
        <v>-91.488310778697198</v>
      </c>
      <c r="H1141" s="22">
        <f t="shared" si="281"/>
        <v>3.0996021620683649</v>
      </c>
      <c r="I1141" s="17">
        <f t="shared" si="274"/>
        <v>146.85205012229915</v>
      </c>
      <c r="J1141" s="18">
        <f t="shared" si="275"/>
        <v>-29.732050122299142</v>
      </c>
      <c r="K1141" s="21">
        <f t="shared" si="282"/>
        <v>-32.130415699820745</v>
      </c>
      <c r="L1141" s="22">
        <f t="shared" si="283"/>
        <v>2.3983655775216022</v>
      </c>
      <c r="M1141" s="17">
        <f t="shared" si="276"/>
        <v>77.584363555103607</v>
      </c>
      <c r="N1141" s="18">
        <f t="shared" si="277"/>
        <v>39.535636444896397</v>
      </c>
      <c r="O1141" s="21">
        <f t="shared" si="284"/>
        <v>37.986095220373969</v>
      </c>
      <c r="P1141" s="22">
        <f t="shared" si="285"/>
        <v>1.5495412245224287</v>
      </c>
      <c r="Q1141" s="17">
        <f t="shared" si="278"/>
        <v>118.1092084506994</v>
      </c>
      <c r="R1141" s="18">
        <f t="shared" si="279"/>
        <v>-0.98920845069939389</v>
      </c>
      <c r="S1141" s="21">
        <f t="shared" si="286"/>
        <v>-3.2075354792330018</v>
      </c>
      <c r="T1141" s="22">
        <f t="shared" si="287"/>
        <v>2.2183270285336079</v>
      </c>
    </row>
    <row r="1142" spans="1:20" x14ac:dyDescent="0.25">
      <c r="A1142">
        <v>1390</v>
      </c>
      <c r="B1142" t="s">
        <v>1128</v>
      </c>
      <c r="C1142" s="8">
        <v>208.83</v>
      </c>
      <c r="D1142" s="8">
        <v>115.87</v>
      </c>
      <c r="E1142" s="17">
        <f t="shared" si="272"/>
        <v>205.49745425894724</v>
      </c>
      <c r="F1142" s="18">
        <f t="shared" si="273"/>
        <v>-89.627454258947239</v>
      </c>
      <c r="G1142" s="21">
        <f t="shared" si="280"/>
        <v>-88.388708616628833</v>
      </c>
      <c r="H1142" s="22">
        <f t="shared" si="281"/>
        <v>-1.2387456423184062</v>
      </c>
      <c r="I1142" s="17">
        <f t="shared" si="274"/>
        <v>146.80498793902368</v>
      </c>
      <c r="J1142" s="18">
        <f t="shared" si="275"/>
        <v>-30.934987939023671</v>
      </c>
      <c r="K1142" s="21">
        <f t="shared" si="282"/>
        <v>-29.732050122299142</v>
      </c>
      <c r="L1142" s="22">
        <f t="shared" si="283"/>
        <v>-1.2029378167245284</v>
      </c>
      <c r="M1142" s="17">
        <f t="shared" si="276"/>
        <v>77.493957149547327</v>
      </c>
      <c r="N1142" s="18">
        <f t="shared" si="277"/>
        <v>38.376042850452677</v>
      </c>
      <c r="O1142" s="21">
        <f t="shared" si="284"/>
        <v>39.535636444896397</v>
      </c>
      <c r="P1142" s="22">
        <f t="shared" si="285"/>
        <v>-1.1595935944437201</v>
      </c>
      <c r="Q1142" s="17">
        <f t="shared" si="278"/>
        <v>118.05295280960325</v>
      </c>
      <c r="R1142" s="18">
        <f t="shared" si="279"/>
        <v>-2.1829528096032504</v>
      </c>
      <c r="S1142" s="21">
        <f t="shared" si="286"/>
        <v>-0.98920845069939389</v>
      </c>
      <c r="T1142" s="22">
        <f t="shared" si="287"/>
        <v>-1.1937443589038566</v>
      </c>
    </row>
    <row r="1143" spans="1:20" x14ac:dyDescent="0.25">
      <c r="A1143">
        <v>1389</v>
      </c>
      <c r="B1143" t="s">
        <v>1129</v>
      </c>
      <c r="C1143" s="8">
        <v>207.93</v>
      </c>
      <c r="D1143" s="8">
        <v>115.34</v>
      </c>
      <c r="E1143" s="17">
        <f t="shared" si="272"/>
        <v>205.41304657633512</v>
      </c>
      <c r="F1143" s="18">
        <f t="shared" si="273"/>
        <v>-90.073046576335116</v>
      </c>
      <c r="G1143" s="21">
        <f t="shared" si="280"/>
        <v>-89.627454258947239</v>
      </c>
      <c r="H1143" s="22">
        <f t="shared" si="281"/>
        <v>-0.4455923173878773</v>
      </c>
      <c r="I1143" s="17">
        <f t="shared" si="274"/>
        <v>146.45202156445748</v>
      </c>
      <c r="J1143" s="18">
        <f t="shared" si="275"/>
        <v>-31.112021564457478</v>
      </c>
      <c r="K1143" s="21">
        <f t="shared" si="282"/>
        <v>-30.934987939023671</v>
      </c>
      <c r="L1143" s="22">
        <f t="shared" si="283"/>
        <v>-0.17703362543380763</v>
      </c>
      <c r="M1143" s="17">
        <f t="shared" si="276"/>
        <v>76.815909107875058</v>
      </c>
      <c r="N1143" s="18">
        <f t="shared" si="277"/>
        <v>38.524090892124946</v>
      </c>
      <c r="O1143" s="21">
        <f t="shared" si="284"/>
        <v>38.376042850452677</v>
      </c>
      <c r="P1143" s="22">
        <f t="shared" si="285"/>
        <v>0.14804804167226848</v>
      </c>
      <c r="Q1143" s="17">
        <f t="shared" si="278"/>
        <v>117.63103550138207</v>
      </c>
      <c r="R1143" s="18">
        <f t="shared" si="279"/>
        <v>-2.2910355013820691</v>
      </c>
      <c r="S1143" s="21">
        <f t="shared" si="286"/>
        <v>-2.1829528096032504</v>
      </c>
      <c r="T1143" s="22">
        <f t="shared" si="287"/>
        <v>-0.10808269177881868</v>
      </c>
    </row>
    <row r="1144" spans="1:20" x14ac:dyDescent="0.25">
      <c r="A1144">
        <v>1388</v>
      </c>
      <c r="B1144" t="s">
        <v>1130</v>
      </c>
      <c r="C1144" s="8">
        <v>210.39</v>
      </c>
      <c r="D1144" s="8">
        <v>117.74</v>
      </c>
      <c r="E1144" s="17">
        <f t="shared" si="272"/>
        <v>205.64376090880825</v>
      </c>
      <c r="F1144" s="18">
        <f t="shared" si="273"/>
        <v>-87.903760908808252</v>
      </c>
      <c r="G1144" s="21">
        <f t="shared" si="280"/>
        <v>-90.073046576335116</v>
      </c>
      <c r="H1144" s="22">
        <f t="shared" si="281"/>
        <v>2.1692856675268644</v>
      </c>
      <c r="I1144" s="17">
        <f t="shared" si="274"/>
        <v>147.41679632160509</v>
      </c>
      <c r="J1144" s="18">
        <f t="shared" si="275"/>
        <v>-29.676796321605096</v>
      </c>
      <c r="K1144" s="21">
        <f t="shared" si="282"/>
        <v>-31.112021564457478</v>
      </c>
      <c r="L1144" s="22">
        <f t="shared" si="283"/>
        <v>1.4352252428523826</v>
      </c>
      <c r="M1144" s="17">
        <f t="shared" si="276"/>
        <v>78.669240421779222</v>
      </c>
      <c r="N1144" s="18">
        <f t="shared" si="277"/>
        <v>39.070759578220773</v>
      </c>
      <c r="O1144" s="21">
        <f t="shared" si="284"/>
        <v>38.524090892124946</v>
      </c>
      <c r="P1144" s="22">
        <f t="shared" si="285"/>
        <v>0.54666868609582764</v>
      </c>
      <c r="Q1144" s="17">
        <f t="shared" si="278"/>
        <v>118.78427614385328</v>
      </c>
      <c r="R1144" s="18">
        <f t="shared" si="279"/>
        <v>-1.0442761438532813</v>
      </c>
      <c r="S1144" s="21">
        <f t="shared" si="286"/>
        <v>-2.2910355013820691</v>
      </c>
      <c r="T1144" s="22">
        <f t="shared" si="287"/>
        <v>1.2467593575287879</v>
      </c>
    </row>
    <row r="1145" spans="1:20" x14ac:dyDescent="0.25">
      <c r="A1145">
        <v>1387</v>
      </c>
      <c r="B1145" t="s">
        <v>1131</v>
      </c>
      <c r="C1145" s="8">
        <v>211</v>
      </c>
      <c r="D1145" s="8">
        <v>118.35</v>
      </c>
      <c r="E1145" s="17">
        <f t="shared" si="272"/>
        <v>205.70097056035647</v>
      </c>
      <c r="F1145" s="18">
        <f t="shared" si="273"/>
        <v>-87.350970560356473</v>
      </c>
      <c r="G1145" s="21">
        <f t="shared" si="280"/>
        <v>-87.903760908808252</v>
      </c>
      <c r="H1145" s="22">
        <f t="shared" si="281"/>
        <v>0.55279034845177932</v>
      </c>
      <c r="I1145" s="17">
        <f t="shared" si="274"/>
        <v>147.65602908658886</v>
      </c>
      <c r="J1145" s="18">
        <f t="shared" si="275"/>
        <v>-29.306029086588865</v>
      </c>
      <c r="K1145" s="21">
        <f t="shared" si="282"/>
        <v>-29.676796321605096</v>
      </c>
      <c r="L1145" s="22">
        <f t="shared" si="283"/>
        <v>0.37076723501623121</v>
      </c>
      <c r="M1145" s="17">
        <f t="shared" si="276"/>
        <v>79.128806316690429</v>
      </c>
      <c r="N1145" s="18">
        <f t="shared" si="277"/>
        <v>39.221193683309565</v>
      </c>
      <c r="O1145" s="21">
        <f t="shared" si="284"/>
        <v>39.070759578220773</v>
      </c>
      <c r="P1145" s="22">
        <f t="shared" si="285"/>
        <v>0.15043410508879163</v>
      </c>
      <c r="Q1145" s="17">
        <f t="shared" si="278"/>
        <v>119.07024231942542</v>
      </c>
      <c r="R1145" s="18">
        <f t="shared" si="279"/>
        <v>-0.72024231942542372</v>
      </c>
      <c r="S1145" s="21">
        <f t="shared" si="286"/>
        <v>-1.0442761438532813</v>
      </c>
      <c r="T1145" s="22">
        <f t="shared" si="287"/>
        <v>0.32403382442785755</v>
      </c>
    </row>
    <row r="1146" spans="1:20" x14ac:dyDescent="0.25">
      <c r="A1146">
        <v>1386</v>
      </c>
      <c r="B1146" t="s">
        <v>1132</v>
      </c>
      <c r="C1146" s="8">
        <v>210.36</v>
      </c>
      <c r="D1146" s="8">
        <v>118.29</v>
      </c>
      <c r="E1146" s="17">
        <f t="shared" si="272"/>
        <v>205.64094731938783</v>
      </c>
      <c r="F1146" s="18">
        <f t="shared" si="273"/>
        <v>-87.350947319387828</v>
      </c>
      <c r="G1146" s="21">
        <f t="shared" si="280"/>
        <v>-87.350970560356473</v>
      </c>
      <c r="H1146" s="22">
        <f t="shared" si="281"/>
        <v>2.3240968644699933E-5</v>
      </c>
      <c r="I1146" s="17">
        <f t="shared" si="274"/>
        <v>147.40503077578623</v>
      </c>
      <c r="J1146" s="18">
        <f t="shared" si="275"/>
        <v>-29.115030775786224</v>
      </c>
      <c r="K1146" s="21">
        <f t="shared" si="282"/>
        <v>-29.306029086588865</v>
      </c>
      <c r="L1146" s="22">
        <f t="shared" si="283"/>
        <v>0.19099831080264096</v>
      </c>
      <c r="M1146" s="17">
        <f t="shared" si="276"/>
        <v>78.646638820390166</v>
      </c>
      <c r="N1146" s="18">
        <f t="shared" si="277"/>
        <v>39.64336117960984</v>
      </c>
      <c r="O1146" s="21">
        <f t="shared" si="284"/>
        <v>39.221193683309565</v>
      </c>
      <c r="P1146" s="22">
        <f t="shared" si="285"/>
        <v>0.4221674963002755</v>
      </c>
      <c r="Q1146" s="17">
        <f t="shared" si="278"/>
        <v>118.77021223357926</v>
      </c>
      <c r="R1146" s="18">
        <f t="shared" si="279"/>
        <v>-0.4802122335792518</v>
      </c>
      <c r="S1146" s="21">
        <f t="shared" si="286"/>
        <v>-0.72024231942542372</v>
      </c>
      <c r="T1146" s="22">
        <f t="shared" si="287"/>
        <v>0.24003008584617191</v>
      </c>
    </row>
    <row r="1147" spans="1:20" x14ac:dyDescent="0.25">
      <c r="A1147">
        <v>1385</v>
      </c>
      <c r="B1147" t="s">
        <v>1133</v>
      </c>
      <c r="C1147" s="8">
        <v>210.15</v>
      </c>
      <c r="D1147" s="8">
        <v>118.38</v>
      </c>
      <c r="E1147" s="17">
        <f t="shared" si="272"/>
        <v>205.621252193445</v>
      </c>
      <c r="F1147" s="18">
        <f t="shared" si="273"/>
        <v>-87.241252193445007</v>
      </c>
      <c r="G1147" s="21">
        <f t="shared" si="280"/>
        <v>-87.350947319387828</v>
      </c>
      <c r="H1147" s="22">
        <f t="shared" si="281"/>
        <v>0.10969512594282094</v>
      </c>
      <c r="I1147" s="17">
        <f t="shared" si="274"/>
        <v>147.32267195505412</v>
      </c>
      <c r="J1147" s="18">
        <f t="shared" si="275"/>
        <v>-28.942671955054124</v>
      </c>
      <c r="K1147" s="21">
        <f t="shared" si="282"/>
        <v>-29.115030775786224</v>
      </c>
      <c r="L1147" s="22">
        <f t="shared" si="283"/>
        <v>0.17235882073210007</v>
      </c>
      <c r="M1147" s="17">
        <f t="shared" si="276"/>
        <v>78.488427610666633</v>
      </c>
      <c r="N1147" s="18">
        <f t="shared" si="277"/>
        <v>39.891572389333362</v>
      </c>
      <c r="O1147" s="21">
        <f t="shared" si="284"/>
        <v>39.64336117960984</v>
      </c>
      <c r="P1147" s="22">
        <f t="shared" si="285"/>
        <v>0.24821120972352162</v>
      </c>
      <c r="Q1147" s="17">
        <f t="shared" si="278"/>
        <v>118.67176486166098</v>
      </c>
      <c r="R1147" s="18">
        <f t="shared" si="279"/>
        <v>-0.29176486166097959</v>
      </c>
      <c r="S1147" s="21">
        <f t="shared" si="286"/>
        <v>-0.4802122335792518</v>
      </c>
      <c r="T1147" s="22">
        <f t="shared" si="287"/>
        <v>0.18844737191827221</v>
      </c>
    </row>
    <row r="1148" spans="1:20" x14ac:dyDescent="0.25">
      <c r="A1148">
        <v>1384</v>
      </c>
      <c r="B1148" t="s">
        <v>1134</v>
      </c>
      <c r="C1148" s="8">
        <v>210.04</v>
      </c>
      <c r="D1148" s="8">
        <v>119.22</v>
      </c>
      <c r="E1148" s="17">
        <f t="shared" si="272"/>
        <v>205.61093569890352</v>
      </c>
      <c r="F1148" s="18">
        <f t="shared" si="273"/>
        <v>-86.390935698903519</v>
      </c>
      <c r="G1148" s="21">
        <f t="shared" si="280"/>
        <v>-87.241252193445007</v>
      </c>
      <c r="H1148" s="22">
        <f t="shared" si="281"/>
        <v>0.85031649454148805</v>
      </c>
      <c r="I1148" s="17">
        <f t="shared" si="274"/>
        <v>147.27953162038489</v>
      </c>
      <c r="J1148" s="18">
        <f t="shared" si="275"/>
        <v>-28.059531620384888</v>
      </c>
      <c r="K1148" s="21">
        <f t="shared" si="282"/>
        <v>-28.942671955054124</v>
      </c>
      <c r="L1148" s="22">
        <f t="shared" si="283"/>
        <v>0.88314033466923547</v>
      </c>
      <c r="M1148" s="17">
        <f t="shared" si="276"/>
        <v>78.40555507224002</v>
      </c>
      <c r="N1148" s="18">
        <f t="shared" si="277"/>
        <v>40.814444927759979</v>
      </c>
      <c r="O1148" s="21">
        <f t="shared" si="284"/>
        <v>39.891572389333362</v>
      </c>
      <c r="P1148" s="22">
        <f t="shared" si="285"/>
        <v>0.92287253842661698</v>
      </c>
      <c r="Q1148" s="17">
        <f t="shared" si="278"/>
        <v>118.62019719065616</v>
      </c>
      <c r="R1148" s="18">
        <f t="shared" si="279"/>
        <v>0.59980280934384211</v>
      </c>
      <c r="S1148" s="21">
        <f t="shared" si="286"/>
        <v>-0.29176486166097959</v>
      </c>
      <c r="T1148" s="22">
        <f t="shared" si="287"/>
        <v>0.8915676710048217</v>
      </c>
    </row>
    <row r="1149" spans="1:20" x14ac:dyDescent="0.25">
      <c r="A1149">
        <v>1383</v>
      </c>
      <c r="B1149" t="s">
        <v>1135</v>
      </c>
      <c r="C1149" s="8">
        <v>208.08</v>
      </c>
      <c r="D1149" s="8">
        <v>117.82</v>
      </c>
      <c r="E1149" s="17">
        <f t="shared" si="272"/>
        <v>205.42711452343713</v>
      </c>
      <c r="F1149" s="18">
        <f t="shared" si="273"/>
        <v>-87.607114523437133</v>
      </c>
      <c r="G1149" s="21">
        <f t="shared" si="280"/>
        <v>-86.390935698903519</v>
      </c>
      <c r="H1149" s="22">
        <f t="shared" si="281"/>
        <v>-1.216178824533614</v>
      </c>
      <c r="I1149" s="17">
        <f t="shared" si="274"/>
        <v>146.51084929355181</v>
      </c>
      <c r="J1149" s="18">
        <f t="shared" si="275"/>
        <v>-28.690849293551821</v>
      </c>
      <c r="K1149" s="21">
        <f t="shared" si="282"/>
        <v>-28.059531620384888</v>
      </c>
      <c r="L1149" s="22">
        <f t="shared" si="283"/>
        <v>-0.63131767316693299</v>
      </c>
      <c r="M1149" s="17">
        <f t="shared" si="276"/>
        <v>76.928917114820422</v>
      </c>
      <c r="N1149" s="18">
        <f t="shared" si="277"/>
        <v>40.891082885179571</v>
      </c>
      <c r="O1149" s="21">
        <f t="shared" si="284"/>
        <v>40.814444927759979</v>
      </c>
      <c r="P1149" s="22">
        <f t="shared" si="285"/>
        <v>7.663795741959234E-2</v>
      </c>
      <c r="Q1149" s="17">
        <f t="shared" si="278"/>
        <v>117.70135505275228</v>
      </c>
      <c r="R1149" s="18">
        <f t="shared" si="279"/>
        <v>0.11864494724771646</v>
      </c>
      <c r="S1149" s="21">
        <f t="shared" si="286"/>
        <v>0.59980280934384211</v>
      </c>
      <c r="T1149" s="22">
        <f t="shared" si="287"/>
        <v>-0.48115786209612565</v>
      </c>
    </row>
    <row r="1150" spans="1:20" x14ac:dyDescent="0.25">
      <c r="A1150">
        <v>1382</v>
      </c>
      <c r="B1150" t="s">
        <v>1136</v>
      </c>
      <c r="C1150" s="8">
        <v>208.56</v>
      </c>
      <c r="D1150" s="8">
        <v>118.17</v>
      </c>
      <c r="E1150" s="17">
        <f t="shared" si="272"/>
        <v>205.47213195416359</v>
      </c>
      <c r="F1150" s="18">
        <f t="shared" si="273"/>
        <v>-87.302131954163585</v>
      </c>
      <c r="G1150" s="21">
        <f t="shared" si="280"/>
        <v>-87.607114523437133</v>
      </c>
      <c r="H1150" s="22">
        <f t="shared" si="281"/>
        <v>0.30498256927354817</v>
      </c>
      <c r="I1150" s="17">
        <f t="shared" si="274"/>
        <v>146.69909802665381</v>
      </c>
      <c r="J1150" s="18">
        <f t="shared" si="275"/>
        <v>-28.529098026653813</v>
      </c>
      <c r="K1150" s="21">
        <f t="shared" si="282"/>
        <v>-28.690849293551821</v>
      </c>
      <c r="L1150" s="22">
        <f t="shared" si="283"/>
        <v>0.16175126689800834</v>
      </c>
      <c r="M1150" s="17">
        <f t="shared" si="276"/>
        <v>77.290542737045627</v>
      </c>
      <c r="N1150" s="18">
        <f t="shared" si="277"/>
        <v>40.879457262954375</v>
      </c>
      <c r="O1150" s="21">
        <f t="shared" si="284"/>
        <v>40.891082885179571</v>
      </c>
      <c r="P1150" s="22">
        <f t="shared" si="285"/>
        <v>-1.1625622225196253E-2</v>
      </c>
      <c r="Q1150" s="17">
        <f t="shared" si="278"/>
        <v>117.92637761713689</v>
      </c>
      <c r="R1150" s="18">
        <f t="shared" si="279"/>
        <v>0.24362238286310856</v>
      </c>
      <c r="S1150" s="21">
        <f t="shared" si="286"/>
        <v>0.11864494724771646</v>
      </c>
      <c r="T1150" s="22">
        <f t="shared" si="287"/>
        <v>0.1249774356153921</v>
      </c>
    </row>
    <row r="1151" spans="1:20" x14ac:dyDescent="0.25">
      <c r="A1151">
        <v>1381</v>
      </c>
      <c r="B1151" t="s">
        <v>1137</v>
      </c>
      <c r="C1151" s="8">
        <v>207.74</v>
      </c>
      <c r="D1151" s="8">
        <v>117.14</v>
      </c>
      <c r="E1151" s="17">
        <f t="shared" si="272"/>
        <v>205.39522717667256</v>
      </c>
      <c r="F1151" s="18">
        <f t="shared" si="273"/>
        <v>-88.255227176672562</v>
      </c>
      <c r="G1151" s="21">
        <f t="shared" si="280"/>
        <v>-87.302131954163585</v>
      </c>
      <c r="H1151" s="22">
        <f t="shared" si="281"/>
        <v>-0.95309522250897771</v>
      </c>
      <c r="I1151" s="17">
        <f t="shared" si="274"/>
        <v>146.37750644093794</v>
      </c>
      <c r="J1151" s="18">
        <f t="shared" si="275"/>
        <v>-29.237506440937935</v>
      </c>
      <c r="K1151" s="21">
        <f t="shared" si="282"/>
        <v>-28.529098026653813</v>
      </c>
      <c r="L1151" s="22">
        <f t="shared" si="283"/>
        <v>-0.70840841428412205</v>
      </c>
      <c r="M1151" s="17">
        <f t="shared" si="276"/>
        <v>76.672765632410886</v>
      </c>
      <c r="N1151" s="18">
        <f t="shared" si="277"/>
        <v>40.467234367589114</v>
      </c>
      <c r="O1151" s="21">
        <f t="shared" si="284"/>
        <v>40.879457262954375</v>
      </c>
      <c r="P1151" s="22">
        <f t="shared" si="285"/>
        <v>-0.41222289536526091</v>
      </c>
      <c r="Q1151" s="17">
        <f t="shared" si="278"/>
        <v>117.5419640696465</v>
      </c>
      <c r="R1151" s="18">
        <f t="shared" si="279"/>
        <v>-0.40196406964649611</v>
      </c>
      <c r="S1151" s="21">
        <f t="shared" si="286"/>
        <v>0.24362238286310856</v>
      </c>
      <c r="T1151" s="22">
        <f t="shared" si="287"/>
        <v>-0.64558645250960467</v>
      </c>
    </row>
    <row r="1152" spans="1:20" x14ac:dyDescent="0.25">
      <c r="A1152">
        <v>1380</v>
      </c>
      <c r="B1152" t="s">
        <v>1138</v>
      </c>
      <c r="C1152" s="8">
        <v>204.84</v>
      </c>
      <c r="D1152" s="8">
        <v>114.9</v>
      </c>
      <c r="E1152" s="17">
        <f t="shared" si="272"/>
        <v>205.1232468660335</v>
      </c>
      <c r="F1152" s="18">
        <f t="shared" si="273"/>
        <v>-90.223246866033492</v>
      </c>
      <c r="G1152" s="21">
        <f t="shared" si="280"/>
        <v>-88.255227176672562</v>
      </c>
      <c r="H1152" s="22">
        <f t="shared" si="281"/>
        <v>-1.9680196893609292</v>
      </c>
      <c r="I1152" s="17">
        <f t="shared" si="274"/>
        <v>145.24017034511348</v>
      </c>
      <c r="J1152" s="18">
        <f t="shared" si="275"/>
        <v>-30.340170345113478</v>
      </c>
      <c r="K1152" s="21">
        <f t="shared" si="282"/>
        <v>-29.237506440937935</v>
      </c>
      <c r="L1152" s="22">
        <f t="shared" si="283"/>
        <v>-1.1026639041755431</v>
      </c>
      <c r="M1152" s="17">
        <f t="shared" si="276"/>
        <v>74.48794416480024</v>
      </c>
      <c r="N1152" s="18">
        <f t="shared" si="277"/>
        <v>40.412055835199766</v>
      </c>
      <c r="O1152" s="21">
        <f t="shared" si="284"/>
        <v>40.467234367589114</v>
      </c>
      <c r="P1152" s="22">
        <f t="shared" si="285"/>
        <v>-5.5178532389348334E-2</v>
      </c>
      <c r="Q1152" s="17">
        <f t="shared" si="278"/>
        <v>116.18245274315603</v>
      </c>
      <c r="R1152" s="18">
        <f t="shared" si="279"/>
        <v>-1.2824527431560284</v>
      </c>
      <c r="S1152" s="21">
        <f t="shared" si="286"/>
        <v>-0.40196406964649611</v>
      </c>
      <c r="T1152" s="22">
        <f t="shared" si="287"/>
        <v>-0.8804886735095323</v>
      </c>
    </row>
    <row r="1153" spans="1:20" x14ac:dyDescent="0.25">
      <c r="A1153">
        <v>1379</v>
      </c>
      <c r="B1153" t="s">
        <v>1139</v>
      </c>
      <c r="C1153" s="8">
        <v>202.54</v>
      </c>
      <c r="D1153" s="8">
        <v>114.07</v>
      </c>
      <c r="E1153" s="17">
        <f t="shared" si="272"/>
        <v>204.90753834380251</v>
      </c>
      <c r="F1153" s="18">
        <f t="shared" si="273"/>
        <v>-90.837538343802521</v>
      </c>
      <c r="G1153" s="21">
        <f t="shared" si="280"/>
        <v>-90.223246866033492</v>
      </c>
      <c r="H1153" s="22">
        <f t="shared" si="281"/>
        <v>-0.61429147776902937</v>
      </c>
      <c r="I1153" s="17">
        <f t="shared" si="274"/>
        <v>144.3381451656665</v>
      </c>
      <c r="J1153" s="18">
        <f t="shared" si="275"/>
        <v>-30.26814516566651</v>
      </c>
      <c r="K1153" s="21">
        <f t="shared" si="282"/>
        <v>-30.340170345113478</v>
      </c>
      <c r="L1153" s="22">
        <f t="shared" si="283"/>
        <v>7.2025179446967513E-2</v>
      </c>
      <c r="M1153" s="17">
        <f t="shared" si="276"/>
        <v>72.755154724971106</v>
      </c>
      <c r="N1153" s="18">
        <f t="shared" si="277"/>
        <v>41.314845275028887</v>
      </c>
      <c r="O1153" s="21">
        <f t="shared" si="284"/>
        <v>40.412055835199766</v>
      </c>
      <c r="P1153" s="22">
        <f t="shared" si="285"/>
        <v>0.90278943982912097</v>
      </c>
      <c r="Q1153" s="17">
        <f t="shared" si="278"/>
        <v>115.10421962214636</v>
      </c>
      <c r="R1153" s="18">
        <f t="shared" si="279"/>
        <v>-1.0342196221463666</v>
      </c>
      <c r="S1153" s="21">
        <f t="shared" si="286"/>
        <v>-1.2824527431560284</v>
      </c>
      <c r="T1153" s="22">
        <f t="shared" si="287"/>
        <v>0.24823312100966177</v>
      </c>
    </row>
    <row r="1154" spans="1:20" x14ac:dyDescent="0.25">
      <c r="A1154">
        <v>1378</v>
      </c>
      <c r="B1154" t="s">
        <v>1140</v>
      </c>
      <c r="C1154" s="8">
        <v>205.62</v>
      </c>
      <c r="D1154" s="8">
        <v>115.05</v>
      </c>
      <c r="E1154" s="17">
        <f t="shared" si="272"/>
        <v>205.196400190964</v>
      </c>
      <c r="F1154" s="18">
        <f t="shared" si="273"/>
        <v>-90.146400190964002</v>
      </c>
      <c r="G1154" s="21">
        <f t="shared" si="280"/>
        <v>-90.837538343802521</v>
      </c>
      <c r="H1154" s="22">
        <f t="shared" si="281"/>
        <v>0.6911381528385192</v>
      </c>
      <c r="I1154" s="17">
        <f t="shared" si="274"/>
        <v>145.54607453640421</v>
      </c>
      <c r="J1154" s="18">
        <f t="shared" si="275"/>
        <v>-30.496074536404208</v>
      </c>
      <c r="K1154" s="21">
        <f t="shared" si="282"/>
        <v>-30.26814516566651</v>
      </c>
      <c r="L1154" s="22">
        <f t="shared" si="283"/>
        <v>-0.22792937073769792</v>
      </c>
      <c r="M1154" s="17">
        <f t="shared" si="276"/>
        <v>75.07558580091623</v>
      </c>
      <c r="N1154" s="18">
        <f t="shared" si="277"/>
        <v>39.974414199083768</v>
      </c>
      <c r="O1154" s="21">
        <f t="shared" si="284"/>
        <v>41.314845275028887</v>
      </c>
      <c r="P1154" s="22">
        <f t="shared" si="285"/>
        <v>-1.3404310759451192</v>
      </c>
      <c r="Q1154" s="17">
        <f t="shared" si="278"/>
        <v>116.54811441028106</v>
      </c>
      <c r="R1154" s="18">
        <f t="shared" si="279"/>
        <v>-1.4981144102810617</v>
      </c>
      <c r="S1154" s="21">
        <f t="shared" si="286"/>
        <v>-1.0342196221463666</v>
      </c>
      <c r="T1154" s="22">
        <f t="shared" si="287"/>
        <v>-0.46389478813469509</v>
      </c>
    </row>
    <row r="1155" spans="1:20" x14ac:dyDescent="0.25">
      <c r="A1155">
        <v>1377</v>
      </c>
      <c r="B1155" t="s">
        <v>1141</v>
      </c>
      <c r="C1155" s="8">
        <v>205.47</v>
      </c>
      <c r="D1155" s="8">
        <v>114.61</v>
      </c>
      <c r="E1155" s="17">
        <f t="shared" si="272"/>
        <v>205.18233224386196</v>
      </c>
      <c r="F1155" s="18">
        <f t="shared" si="273"/>
        <v>-90.572332243861965</v>
      </c>
      <c r="G1155" s="21">
        <f t="shared" si="280"/>
        <v>-90.146400190964002</v>
      </c>
      <c r="H1155" s="22">
        <f t="shared" si="281"/>
        <v>-0.42593205289796288</v>
      </c>
      <c r="I1155" s="17">
        <f t="shared" si="274"/>
        <v>145.48724680730982</v>
      </c>
      <c r="J1155" s="18">
        <f t="shared" si="275"/>
        <v>-30.877246807309817</v>
      </c>
      <c r="K1155" s="21">
        <f t="shared" si="282"/>
        <v>-30.496074536404208</v>
      </c>
      <c r="L1155" s="22">
        <f t="shared" si="283"/>
        <v>-0.38117227090560846</v>
      </c>
      <c r="M1155" s="17">
        <f t="shared" si="276"/>
        <v>74.962577793970837</v>
      </c>
      <c r="N1155" s="18">
        <f t="shared" si="277"/>
        <v>39.647422206029162</v>
      </c>
      <c r="O1155" s="21">
        <f t="shared" si="284"/>
        <v>39.974414199083768</v>
      </c>
      <c r="P1155" s="22">
        <f t="shared" si="285"/>
        <v>-0.32699199305460525</v>
      </c>
      <c r="Q1155" s="17">
        <f t="shared" si="278"/>
        <v>116.47779485891085</v>
      </c>
      <c r="R1155" s="18">
        <f t="shared" si="279"/>
        <v>-1.8677948589108553</v>
      </c>
      <c r="S1155" s="21">
        <f t="shared" si="286"/>
        <v>-1.4981144102810617</v>
      </c>
      <c r="T1155" s="22">
        <f t="shared" si="287"/>
        <v>-0.36968044862979355</v>
      </c>
    </row>
    <row r="1156" spans="1:20" x14ac:dyDescent="0.25">
      <c r="A1156">
        <v>1376</v>
      </c>
      <c r="B1156" t="s">
        <v>1142</v>
      </c>
      <c r="C1156" s="8">
        <v>208.73</v>
      </c>
      <c r="D1156" s="8">
        <v>116.55</v>
      </c>
      <c r="E1156" s="17">
        <f t="shared" si="272"/>
        <v>205.4880756275459</v>
      </c>
      <c r="F1156" s="18">
        <f t="shared" si="273"/>
        <v>-88.938075627545899</v>
      </c>
      <c r="G1156" s="21">
        <f t="shared" si="280"/>
        <v>-90.572332243861965</v>
      </c>
      <c r="H1156" s="22">
        <f t="shared" si="281"/>
        <v>1.6342566163160654</v>
      </c>
      <c r="I1156" s="17">
        <f t="shared" si="274"/>
        <v>146.76576945296074</v>
      </c>
      <c r="J1156" s="18">
        <f t="shared" si="275"/>
        <v>-30.215769452960743</v>
      </c>
      <c r="K1156" s="21">
        <f t="shared" si="282"/>
        <v>-30.877246807309817</v>
      </c>
      <c r="L1156" s="22">
        <f t="shared" si="283"/>
        <v>0.66147735434907418</v>
      </c>
      <c r="M1156" s="17">
        <f t="shared" si="276"/>
        <v>77.41861847825038</v>
      </c>
      <c r="N1156" s="18">
        <f t="shared" si="277"/>
        <v>39.131381521749617</v>
      </c>
      <c r="O1156" s="21">
        <f t="shared" si="284"/>
        <v>39.647422206029162</v>
      </c>
      <c r="P1156" s="22">
        <f t="shared" si="285"/>
        <v>-0.5160406842795453</v>
      </c>
      <c r="Q1156" s="17">
        <f t="shared" si="278"/>
        <v>118.00607310868978</v>
      </c>
      <c r="R1156" s="18">
        <f t="shared" si="279"/>
        <v>-1.4560731086897789</v>
      </c>
      <c r="S1156" s="21">
        <f t="shared" si="286"/>
        <v>-1.8677948589108553</v>
      </c>
      <c r="T1156" s="22">
        <f t="shared" si="287"/>
        <v>0.41172175022107638</v>
      </c>
    </row>
    <row r="1157" spans="1:20" x14ac:dyDescent="0.25">
      <c r="A1157">
        <v>1375</v>
      </c>
      <c r="B1157" t="s">
        <v>1143</v>
      </c>
      <c r="C1157" s="8">
        <v>208.55</v>
      </c>
      <c r="D1157" s="8">
        <v>116.06</v>
      </c>
      <c r="E1157" s="17">
        <f t="shared" si="272"/>
        <v>205.47119409102345</v>
      </c>
      <c r="F1157" s="18">
        <f t="shared" si="273"/>
        <v>-89.411194091023447</v>
      </c>
      <c r="G1157" s="21">
        <f t="shared" si="280"/>
        <v>-88.938075627545899</v>
      </c>
      <c r="H1157" s="22">
        <f t="shared" si="281"/>
        <v>-0.47311846347754738</v>
      </c>
      <c r="I1157" s="17">
        <f t="shared" si="274"/>
        <v>146.69517617804752</v>
      </c>
      <c r="J1157" s="18">
        <f t="shared" si="275"/>
        <v>-30.635176178047516</v>
      </c>
      <c r="K1157" s="21">
        <f t="shared" si="282"/>
        <v>-30.215769452960743</v>
      </c>
      <c r="L1157" s="22">
        <f t="shared" si="283"/>
        <v>-0.41940672508677324</v>
      </c>
      <c r="M1157" s="17">
        <f t="shared" si="276"/>
        <v>77.283008869915932</v>
      </c>
      <c r="N1157" s="18">
        <f t="shared" si="277"/>
        <v>38.77699113008407</v>
      </c>
      <c r="O1157" s="21">
        <f t="shared" si="284"/>
        <v>39.131381521749617</v>
      </c>
      <c r="P1157" s="22">
        <f t="shared" si="285"/>
        <v>-0.35439039166554664</v>
      </c>
      <c r="Q1157" s="17">
        <f t="shared" si="278"/>
        <v>117.92168964704555</v>
      </c>
      <c r="R1157" s="18">
        <f t="shared" si="279"/>
        <v>-1.8616896470455515</v>
      </c>
      <c r="S1157" s="21">
        <f t="shared" si="286"/>
        <v>-1.4560731086897789</v>
      </c>
      <c r="T1157" s="22">
        <f t="shared" si="287"/>
        <v>-0.4056165383557726</v>
      </c>
    </row>
    <row r="1158" spans="1:20" x14ac:dyDescent="0.25">
      <c r="A1158">
        <v>1374</v>
      </c>
      <c r="B1158" t="s">
        <v>1144</v>
      </c>
      <c r="C1158" s="8">
        <v>209.3108</v>
      </c>
      <c r="D1158" s="8">
        <v>116.81</v>
      </c>
      <c r="E1158" s="17">
        <f t="shared" si="272"/>
        <v>205.54254671872491</v>
      </c>
      <c r="F1158" s="18">
        <f t="shared" si="273"/>
        <v>-88.732546718724905</v>
      </c>
      <c r="G1158" s="21">
        <f t="shared" si="280"/>
        <v>-89.411194091023447</v>
      </c>
      <c r="H1158" s="22">
        <f t="shared" si="281"/>
        <v>0.678647372298542</v>
      </c>
      <c r="I1158" s="17">
        <f t="shared" si="274"/>
        <v>146.99355042001417</v>
      </c>
      <c r="J1158" s="18">
        <f t="shared" si="275"/>
        <v>-30.183550420014171</v>
      </c>
      <c r="K1158" s="21">
        <f t="shared" si="282"/>
        <v>-30.635176178047516</v>
      </c>
      <c r="L1158" s="22">
        <f t="shared" si="283"/>
        <v>0.45162575803334448</v>
      </c>
      <c r="M1158" s="17">
        <f t="shared" si="276"/>
        <v>77.856185481142887</v>
      </c>
      <c r="N1158" s="18">
        <f t="shared" si="277"/>
        <v>38.953814518857115</v>
      </c>
      <c r="O1158" s="21">
        <f t="shared" si="284"/>
        <v>38.77699113008407</v>
      </c>
      <c r="P1158" s="22">
        <f t="shared" si="285"/>
        <v>0.1768233887730446</v>
      </c>
      <c r="Q1158" s="17">
        <f t="shared" si="278"/>
        <v>118.27835041159518</v>
      </c>
      <c r="R1158" s="18">
        <f t="shared" si="279"/>
        <v>-1.468350411595182</v>
      </c>
      <c r="S1158" s="21">
        <f t="shared" si="286"/>
        <v>-1.8616896470455515</v>
      </c>
      <c r="T1158" s="22">
        <f t="shared" si="287"/>
        <v>0.39333923545036953</v>
      </c>
    </row>
    <row r="1159" spans="1:20" x14ac:dyDescent="0.25">
      <c r="A1159">
        <v>1373</v>
      </c>
      <c r="B1159" t="s">
        <v>1145</v>
      </c>
      <c r="C1159" s="8">
        <v>209.07</v>
      </c>
      <c r="D1159" s="8">
        <v>117.39</v>
      </c>
      <c r="E1159" s="17">
        <f t="shared" si="272"/>
        <v>205.51996297431046</v>
      </c>
      <c r="F1159" s="18">
        <f t="shared" si="273"/>
        <v>-88.129962974310459</v>
      </c>
      <c r="G1159" s="21">
        <f t="shared" si="280"/>
        <v>-88.732546718724905</v>
      </c>
      <c r="H1159" s="22">
        <f t="shared" si="281"/>
        <v>0.60258374441444573</v>
      </c>
      <c r="I1159" s="17">
        <f t="shared" si="274"/>
        <v>146.89911230557465</v>
      </c>
      <c r="J1159" s="18">
        <f t="shared" si="275"/>
        <v>-29.509112305574646</v>
      </c>
      <c r="K1159" s="21">
        <f t="shared" si="282"/>
        <v>-30.183550420014171</v>
      </c>
      <c r="L1159" s="22">
        <f t="shared" si="283"/>
        <v>0.67443811443952484</v>
      </c>
      <c r="M1159" s="17">
        <f t="shared" si="276"/>
        <v>77.674769960659916</v>
      </c>
      <c r="N1159" s="18">
        <f t="shared" si="277"/>
        <v>39.715230039340085</v>
      </c>
      <c r="O1159" s="21">
        <f t="shared" si="284"/>
        <v>38.953814518857115</v>
      </c>
      <c r="P1159" s="22">
        <f t="shared" si="285"/>
        <v>0.76141552048297001</v>
      </c>
      <c r="Q1159" s="17">
        <f t="shared" si="278"/>
        <v>118.16546409179556</v>
      </c>
      <c r="R1159" s="18">
        <f t="shared" si="279"/>
        <v>-0.77546409179555553</v>
      </c>
      <c r="S1159" s="21">
        <f t="shared" si="286"/>
        <v>-1.468350411595182</v>
      </c>
      <c r="T1159" s="22">
        <f t="shared" si="287"/>
        <v>0.69288631979962645</v>
      </c>
    </row>
    <row r="1160" spans="1:20" x14ac:dyDescent="0.25">
      <c r="A1160">
        <v>1372</v>
      </c>
      <c r="B1160" t="s">
        <v>1146</v>
      </c>
      <c r="C1160" s="8">
        <v>209.35</v>
      </c>
      <c r="D1160" s="8">
        <v>118.25</v>
      </c>
      <c r="E1160" s="17">
        <f t="shared" si="272"/>
        <v>205.54622314223423</v>
      </c>
      <c r="F1160" s="18">
        <f t="shared" si="273"/>
        <v>-87.296223142234226</v>
      </c>
      <c r="G1160" s="21">
        <f t="shared" si="280"/>
        <v>-88.129962974310459</v>
      </c>
      <c r="H1160" s="22">
        <f t="shared" si="281"/>
        <v>0.83373983207623326</v>
      </c>
      <c r="I1160" s="17">
        <f t="shared" si="274"/>
        <v>147.00892406655083</v>
      </c>
      <c r="J1160" s="18">
        <f t="shared" si="275"/>
        <v>-28.758924066550833</v>
      </c>
      <c r="K1160" s="21">
        <f t="shared" si="282"/>
        <v>-29.509112305574646</v>
      </c>
      <c r="L1160" s="22">
        <f t="shared" si="283"/>
        <v>0.75018823902381371</v>
      </c>
      <c r="M1160" s="17">
        <f t="shared" si="276"/>
        <v>77.885718240291283</v>
      </c>
      <c r="N1160" s="18">
        <f t="shared" si="277"/>
        <v>40.364281759708717</v>
      </c>
      <c r="O1160" s="21">
        <f t="shared" si="284"/>
        <v>39.715230039340085</v>
      </c>
      <c r="P1160" s="22">
        <f t="shared" si="285"/>
        <v>0.64905172036863235</v>
      </c>
      <c r="Q1160" s="17">
        <f t="shared" si="278"/>
        <v>118.29672725435326</v>
      </c>
      <c r="R1160" s="18">
        <f t="shared" si="279"/>
        <v>-4.6727254353257308E-2</v>
      </c>
      <c r="S1160" s="21">
        <f t="shared" si="286"/>
        <v>-0.77546409179555553</v>
      </c>
      <c r="T1160" s="22">
        <f t="shared" si="287"/>
        <v>0.72873683744229822</v>
      </c>
    </row>
    <row r="1161" spans="1:20" x14ac:dyDescent="0.25">
      <c r="A1161">
        <v>1371</v>
      </c>
      <c r="B1161" t="s">
        <v>1147</v>
      </c>
      <c r="C1161" s="8">
        <v>209.32</v>
      </c>
      <c r="D1161" s="8">
        <v>119.17</v>
      </c>
      <c r="E1161" s="17">
        <f t="shared" si="272"/>
        <v>205.54340955281384</v>
      </c>
      <c r="F1161" s="18">
        <f t="shared" si="273"/>
        <v>-86.37340955281384</v>
      </c>
      <c r="G1161" s="21">
        <f t="shared" si="280"/>
        <v>-87.296223142234226</v>
      </c>
      <c r="H1161" s="22">
        <f t="shared" si="281"/>
        <v>0.92281358942038594</v>
      </c>
      <c r="I1161" s="17">
        <f t="shared" si="274"/>
        <v>146.99715852073194</v>
      </c>
      <c r="J1161" s="18">
        <f t="shared" si="275"/>
        <v>-27.827158520731942</v>
      </c>
      <c r="K1161" s="21">
        <f t="shared" si="282"/>
        <v>-28.758924066550833</v>
      </c>
      <c r="L1161" s="22">
        <f t="shared" si="283"/>
        <v>0.93176554581889093</v>
      </c>
      <c r="M1161" s="17">
        <f t="shared" si="276"/>
        <v>77.863116638902198</v>
      </c>
      <c r="N1161" s="18">
        <f t="shared" si="277"/>
        <v>41.306883361097803</v>
      </c>
      <c r="O1161" s="21">
        <f t="shared" si="284"/>
        <v>40.364281759708717</v>
      </c>
      <c r="P1161" s="22">
        <f t="shared" si="285"/>
        <v>0.94260160138908589</v>
      </c>
      <c r="Q1161" s="17">
        <f t="shared" si="278"/>
        <v>118.28266334407921</v>
      </c>
      <c r="R1161" s="18">
        <f t="shared" si="279"/>
        <v>0.88733665592079092</v>
      </c>
      <c r="S1161" s="21">
        <f t="shared" si="286"/>
        <v>-4.6727254353257308E-2</v>
      </c>
      <c r="T1161" s="22">
        <f t="shared" si="287"/>
        <v>0.93406391027404823</v>
      </c>
    </row>
    <row r="1162" spans="1:20" x14ac:dyDescent="0.25">
      <c r="A1162">
        <v>1370</v>
      </c>
      <c r="B1162" t="s">
        <v>1148</v>
      </c>
      <c r="C1162" s="8">
        <v>209.56</v>
      </c>
      <c r="D1162" s="8">
        <v>119.62</v>
      </c>
      <c r="E1162" s="17">
        <f t="shared" si="272"/>
        <v>205.56591826817706</v>
      </c>
      <c r="F1162" s="18">
        <f t="shared" si="273"/>
        <v>-85.945918268177053</v>
      </c>
      <c r="G1162" s="21">
        <f t="shared" si="280"/>
        <v>-86.37340955281384</v>
      </c>
      <c r="H1162" s="22">
        <f t="shared" si="281"/>
        <v>0.42749128463678687</v>
      </c>
      <c r="I1162" s="17">
        <f t="shared" si="274"/>
        <v>147.09128288728294</v>
      </c>
      <c r="J1162" s="18">
        <f t="shared" si="275"/>
        <v>-27.471282887282939</v>
      </c>
      <c r="K1162" s="21">
        <f t="shared" si="282"/>
        <v>-27.827158520731942</v>
      </c>
      <c r="L1162" s="22">
        <f t="shared" si="283"/>
        <v>0.35587563344900275</v>
      </c>
      <c r="M1162" s="17">
        <f t="shared" si="276"/>
        <v>78.043929450014815</v>
      </c>
      <c r="N1162" s="18">
        <f t="shared" si="277"/>
        <v>41.576070549985189</v>
      </c>
      <c r="O1162" s="21">
        <f t="shared" si="284"/>
        <v>41.306883361097803</v>
      </c>
      <c r="P1162" s="22">
        <f t="shared" si="285"/>
        <v>0.26918718888738624</v>
      </c>
      <c r="Q1162" s="17">
        <f t="shared" si="278"/>
        <v>118.39517462627154</v>
      </c>
      <c r="R1162" s="18">
        <f t="shared" si="279"/>
        <v>1.2248253737284642</v>
      </c>
      <c r="S1162" s="21">
        <f t="shared" si="286"/>
        <v>0.88733665592079092</v>
      </c>
      <c r="T1162" s="22">
        <f t="shared" si="287"/>
        <v>0.33748871780767331</v>
      </c>
    </row>
    <row r="1163" spans="1:20" x14ac:dyDescent="0.25">
      <c r="A1163">
        <v>1369</v>
      </c>
      <c r="B1163" t="s">
        <v>1149</v>
      </c>
      <c r="C1163" s="8">
        <v>208.69</v>
      </c>
      <c r="D1163" s="8">
        <v>119.1</v>
      </c>
      <c r="E1163" s="17">
        <f t="shared" si="272"/>
        <v>205.48432417498535</v>
      </c>
      <c r="F1163" s="18">
        <f t="shared" si="273"/>
        <v>-86.384324174985352</v>
      </c>
      <c r="G1163" s="21">
        <f t="shared" si="280"/>
        <v>-85.945918268177053</v>
      </c>
      <c r="H1163" s="22">
        <f t="shared" si="281"/>
        <v>-0.43840590680829905</v>
      </c>
      <c r="I1163" s="17">
        <f t="shared" si="274"/>
        <v>146.75008205853561</v>
      </c>
      <c r="J1163" s="18">
        <f t="shared" si="275"/>
        <v>-27.650082058535617</v>
      </c>
      <c r="K1163" s="21">
        <f t="shared" si="282"/>
        <v>-27.471282887282939</v>
      </c>
      <c r="L1163" s="22">
        <f t="shared" si="283"/>
        <v>-0.17879917125267752</v>
      </c>
      <c r="M1163" s="17">
        <f t="shared" si="276"/>
        <v>77.38848300973163</v>
      </c>
      <c r="N1163" s="18">
        <f t="shared" si="277"/>
        <v>41.711516990268365</v>
      </c>
      <c r="O1163" s="21">
        <f t="shared" si="284"/>
        <v>41.576070549985189</v>
      </c>
      <c r="P1163" s="22">
        <f t="shared" si="285"/>
        <v>0.13544644028317521</v>
      </c>
      <c r="Q1163" s="17">
        <f t="shared" si="278"/>
        <v>117.98732122832439</v>
      </c>
      <c r="R1163" s="18">
        <f t="shared" si="279"/>
        <v>1.1126787716756041</v>
      </c>
      <c r="S1163" s="21">
        <f t="shared" si="286"/>
        <v>1.2248253737284642</v>
      </c>
      <c r="T1163" s="22">
        <f t="shared" si="287"/>
        <v>-0.11214660205286009</v>
      </c>
    </row>
    <row r="1164" spans="1:20" x14ac:dyDescent="0.25">
      <c r="A1164">
        <v>1368</v>
      </c>
      <c r="B1164" t="s">
        <v>1150</v>
      </c>
      <c r="C1164" s="8">
        <v>210.68</v>
      </c>
      <c r="D1164" s="8">
        <v>119.89</v>
      </c>
      <c r="E1164" s="17">
        <f t="shared" si="272"/>
        <v>205.67095893987215</v>
      </c>
      <c r="F1164" s="18">
        <f t="shared" si="273"/>
        <v>-85.78095893987215</v>
      </c>
      <c r="G1164" s="21">
        <f t="shared" si="280"/>
        <v>-86.384324174985352</v>
      </c>
      <c r="H1164" s="22">
        <f t="shared" si="281"/>
        <v>0.60336523511320195</v>
      </c>
      <c r="I1164" s="17">
        <f t="shared" si="274"/>
        <v>147.53052993118754</v>
      </c>
      <c r="J1164" s="18">
        <f t="shared" si="275"/>
        <v>-27.640529931187544</v>
      </c>
      <c r="K1164" s="21">
        <f t="shared" si="282"/>
        <v>-27.650082058535617</v>
      </c>
      <c r="L1164" s="22">
        <f t="shared" si="283"/>
        <v>9.5521273480727587E-3</v>
      </c>
      <c r="M1164" s="17">
        <f t="shared" si="276"/>
        <v>78.887722568540312</v>
      </c>
      <c r="N1164" s="18">
        <f t="shared" si="277"/>
        <v>41.002277431459689</v>
      </c>
      <c r="O1164" s="21">
        <f t="shared" si="284"/>
        <v>41.711516990268365</v>
      </c>
      <c r="P1164" s="22">
        <f t="shared" si="285"/>
        <v>-0.70923955880867595</v>
      </c>
      <c r="Q1164" s="17">
        <f t="shared" si="278"/>
        <v>118.92022727650233</v>
      </c>
      <c r="R1164" s="18">
        <f t="shared" si="279"/>
        <v>0.96977272349766963</v>
      </c>
      <c r="S1164" s="21">
        <f t="shared" si="286"/>
        <v>1.1126787716756041</v>
      </c>
      <c r="T1164" s="22">
        <f t="shared" si="287"/>
        <v>-0.14290604817793451</v>
      </c>
    </row>
    <row r="1165" spans="1:20" x14ac:dyDescent="0.25">
      <c r="A1165">
        <v>1367</v>
      </c>
      <c r="B1165" t="s">
        <v>1151</v>
      </c>
      <c r="C1165" s="8">
        <v>208.529</v>
      </c>
      <c r="D1165" s="8">
        <v>118.6</v>
      </c>
      <c r="E1165" s="17">
        <f t="shared" si="272"/>
        <v>205.46922457842919</v>
      </c>
      <c r="F1165" s="18">
        <f t="shared" si="273"/>
        <v>-86.869224578429197</v>
      </c>
      <c r="G1165" s="21">
        <f t="shared" si="280"/>
        <v>-85.78095893987215</v>
      </c>
      <c r="H1165" s="22">
        <f t="shared" si="281"/>
        <v>-1.0882656385570471</v>
      </c>
      <c r="I1165" s="17">
        <f t="shared" si="274"/>
        <v>146.6869402959743</v>
      </c>
      <c r="J1165" s="18">
        <f t="shared" si="275"/>
        <v>-28.086940295974301</v>
      </c>
      <c r="K1165" s="21">
        <f t="shared" si="282"/>
        <v>-27.640529931187544</v>
      </c>
      <c r="L1165" s="22">
        <f t="shared" si="283"/>
        <v>-0.44641036478675744</v>
      </c>
      <c r="M1165" s="17">
        <f t="shared" si="276"/>
        <v>77.26718774894357</v>
      </c>
      <c r="N1165" s="18">
        <f t="shared" si="277"/>
        <v>41.332812251056424</v>
      </c>
      <c r="O1165" s="21">
        <f t="shared" si="284"/>
        <v>41.002277431459689</v>
      </c>
      <c r="P1165" s="22">
        <f t="shared" si="285"/>
        <v>0.33053481959673547</v>
      </c>
      <c r="Q1165" s="17">
        <f t="shared" si="278"/>
        <v>117.91184490985371</v>
      </c>
      <c r="R1165" s="18">
        <f t="shared" si="279"/>
        <v>0.68815509014628162</v>
      </c>
      <c r="S1165" s="21">
        <f t="shared" si="286"/>
        <v>0.96977272349766963</v>
      </c>
      <c r="T1165" s="22">
        <f t="shared" si="287"/>
        <v>-0.28161763335138801</v>
      </c>
    </row>
    <row r="1166" spans="1:20" x14ac:dyDescent="0.25">
      <c r="A1166">
        <v>1366</v>
      </c>
      <c r="B1166" t="s">
        <v>1152</v>
      </c>
      <c r="C1166" s="8">
        <v>205.61</v>
      </c>
      <c r="D1166" s="8">
        <v>116.6</v>
      </c>
      <c r="E1166" s="17">
        <f t="shared" si="272"/>
        <v>205.19546232782386</v>
      </c>
      <c r="F1166" s="18">
        <f t="shared" si="273"/>
        <v>-88.595462327823867</v>
      </c>
      <c r="G1166" s="21">
        <f t="shared" si="280"/>
        <v>-86.869224578429197</v>
      </c>
      <c r="H1166" s="22">
        <f t="shared" si="281"/>
        <v>-1.7262377493946701</v>
      </c>
      <c r="I1166" s="17">
        <f t="shared" si="274"/>
        <v>145.54215268779791</v>
      </c>
      <c r="J1166" s="18">
        <f t="shared" si="275"/>
        <v>-28.942152687797915</v>
      </c>
      <c r="K1166" s="21">
        <f t="shared" si="282"/>
        <v>-28.086940295974301</v>
      </c>
      <c r="L1166" s="22">
        <f t="shared" si="283"/>
        <v>-0.85521239182361342</v>
      </c>
      <c r="M1166" s="17">
        <f t="shared" si="276"/>
        <v>75.068051933786535</v>
      </c>
      <c r="N1166" s="18">
        <f t="shared" si="277"/>
        <v>41.531948066213459</v>
      </c>
      <c r="O1166" s="21">
        <f t="shared" si="284"/>
        <v>41.332812251056424</v>
      </c>
      <c r="P1166" s="22">
        <f t="shared" si="285"/>
        <v>0.19913581515703527</v>
      </c>
      <c r="Q1166" s="17">
        <f t="shared" si="278"/>
        <v>116.54342644018971</v>
      </c>
      <c r="R1166" s="18">
        <f t="shared" si="279"/>
        <v>5.6573559810288998E-2</v>
      </c>
      <c r="S1166" s="21">
        <f t="shared" si="286"/>
        <v>0.68815509014628162</v>
      </c>
      <c r="T1166" s="22">
        <f t="shared" si="287"/>
        <v>-0.63158153033599262</v>
      </c>
    </row>
    <row r="1167" spans="1:20" x14ac:dyDescent="0.25">
      <c r="A1167">
        <v>1365</v>
      </c>
      <c r="B1167" t="s">
        <v>1153</v>
      </c>
      <c r="C1167" s="8">
        <v>209.62</v>
      </c>
      <c r="D1167" s="8">
        <v>117.78</v>
      </c>
      <c r="E1167" s="17">
        <f t="shared" si="272"/>
        <v>205.57154544701788</v>
      </c>
      <c r="F1167" s="18">
        <f t="shared" si="273"/>
        <v>-87.791545447017882</v>
      </c>
      <c r="G1167" s="21">
        <f t="shared" si="280"/>
        <v>-88.595462327823867</v>
      </c>
      <c r="H1167" s="22">
        <f t="shared" si="281"/>
        <v>0.80391688080598556</v>
      </c>
      <c r="I1167" s="17">
        <f t="shared" si="274"/>
        <v>147.11481397892067</v>
      </c>
      <c r="J1167" s="18">
        <f t="shared" si="275"/>
        <v>-29.334813978920664</v>
      </c>
      <c r="K1167" s="21">
        <f t="shared" si="282"/>
        <v>-28.942152687797915</v>
      </c>
      <c r="L1167" s="22">
        <f t="shared" si="283"/>
        <v>-0.39266129112274939</v>
      </c>
      <c r="M1167" s="17">
        <f t="shared" si="276"/>
        <v>78.089132652792955</v>
      </c>
      <c r="N1167" s="18">
        <f t="shared" si="277"/>
        <v>39.690867347207046</v>
      </c>
      <c r="O1167" s="21">
        <f t="shared" si="284"/>
        <v>41.531948066213459</v>
      </c>
      <c r="P1167" s="22">
        <f t="shared" si="285"/>
        <v>-1.8410807190064133</v>
      </c>
      <c r="Q1167" s="17">
        <f t="shared" si="278"/>
        <v>118.42330244681962</v>
      </c>
      <c r="R1167" s="18">
        <f t="shared" si="279"/>
        <v>-0.64330244681961801</v>
      </c>
      <c r="S1167" s="21">
        <f t="shared" si="286"/>
        <v>5.6573559810288998E-2</v>
      </c>
      <c r="T1167" s="22">
        <f t="shared" si="287"/>
        <v>-0.69987600662990701</v>
      </c>
    </row>
    <row r="1168" spans="1:20" x14ac:dyDescent="0.25">
      <c r="A1168">
        <v>1364</v>
      </c>
      <c r="B1168" t="s">
        <v>1154</v>
      </c>
      <c r="C1168" s="8">
        <v>208.35</v>
      </c>
      <c r="D1168" s="8">
        <v>116.01</v>
      </c>
      <c r="E1168" s="17">
        <f t="shared" ref="E1168:E1231" si="288">+$G$3*$C1168+$G$4</f>
        <v>205.45243682822075</v>
      </c>
      <c r="F1168" s="18">
        <f t="shared" ref="F1168:F1231" si="289">+$D1168-E1168</f>
        <v>-89.44243682822075</v>
      </c>
      <c r="G1168" s="21">
        <f t="shared" si="280"/>
        <v>-87.791545447017882</v>
      </c>
      <c r="H1168" s="22">
        <f t="shared" si="281"/>
        <v>-1.650891381202868</v>
      </c>
      <c r="I1168" s="17">
        <f t="shared" ref="I1168:I1231" si="290">+$G$5*$C1168+$G$6</f>
        <v>146.6167392059217</v>
      </c>
      <c r="J1168" s="18">
        <f t="shared" ref="J1168:J1231" si="291">+$D1168-I1168</f>
        <v>-30.606739205921698</v>
      </c>
      <c r="K1168" s="21">
        <f t="shared" si="282"/>
        <v>-29.334813978920664</v>
      </c>
      <c r="L1168" s="22">
        <f t="shared" si="283"/>
        <v>-1.2719252270010344</v>
      </c>
      <c r="M1168" s="17">
        <f t="shared" ref="M1168:M1231" si="292">+$G$7*$C1168+$G$8</f>
        <v>77.132331527322094</v>
      </c>
      <c r="N1168" s="18">
        <f t="shared" ref="N1168:N1231" si="293">+$D1168-M1168</f>
        <v>38.877668472677911</v>
      </c>
      <c r="O1168" s="21">
        <f t="shared" si="284"/>
        <v>39.690867347207046</v>
      </c>
      <c r="P1168" s="22">
        <f t="shared" si="285"/>
        <v>-0.8131988745291352</v>
      </c>
      <c r="Q1168" s="17">
        <f t="shared" ref="Q1168:Q1231" si="294">+$G$9*$C1168+$G$10</f>
        <v>117.82793024521861</v>
      </c>
      <c r="R1168" s="18">
        <f t="shared" ref="R1168:R1231" si="295">+$D1168-Q1168</f>
        <v>-1.817930245218605</v>
      </c>
      <c r="S1168" s="21">
        <f t="shared" si="286"/>
        <v>-0.64330244681961801</v>
      </c>
      <c r="T1168" s="22">
        <f t="shared" si="287"/>
        <v>-1.174627798398987</v>
      </c>
    </row>
    <row r="1169" spans="1:20" x14ac:dyDescent="0.25">
      <c r="A1169">
        <v>1363</v>
      </c>
      <c r="B1169" t="s">
        <v>1155</v>
      </c>
      <c r="C1169" s="8">
        <v>206.94900000000001</v>
      </c>
      <c r="D1169" s="8">
        <v>115.37</v>
      </c>
      <c r="E1169" s="17">
        <f t="shared" si="288"/>
        <v>205.32104220228791</v>
      </c>
      <c r="F1169" s="18">
        <f t="shared" si="289"/>
        <v>-89.951042202287908</v>
      </c>
      <c r="G1169" s="21">
        <f t="shared" ref="G1169:G1232" si="296">+F1168</f>
        <v>-89.44243682822075</v>
      </c>
      <c r="H1169" s="22">
        <f t="shared" ref="H1169:H1232" si="297">+F1169-G1169</f>
        <v>-0.50860537406715878</v>
      </c>
      <c r="I1169" s="17">
        <f t="shared" si="290"/>
        <v>146.06728821618032</v>
      </c>
      <c r="J1169" s="18">
        <f t="shared" si="291"/>
        <v>-30.697288216180311</v>
      </c>
      <c r="K1169" s="21">
        <f t="shared" ref="K1169:K1232" si="298">+J1168</f>
        <v>-30.606739205921698</v>
      </c>
      <c r="L1169" s="22">
        <f t="shared" ref="L1169:L1232" si="299">+J1169-K1169</f>
        <v>-9.0549010258612839E-2</v>
      </c>
      <c r="M1169" s="17">
        <f t="shared" si="292"/>
        <v>76.076836742452286</v>
      </c>
      <c r="N1169" s="18">
        <f t="shared" si="293"/>
        <v>39.293163257547718</v>
      </c>
      <c r="O1169" s="21">
        <f t="shared" ref="O1169:O1232" si="300">+N1168</f>
        <v>38.877668472677911</v>
      </c>
      <c r="P1169" s="22">
        <f t="shared" ref="P1169:P1232" si="301">+N1169-O1169</f>
        <v>0.41549478486980718</v>
      </c>
      <c r="Q1169" s="17">
        <f t="shared" si="294"/>
        <v>117.171145635421</v>
      </c>
      <c r="R1169" s="18">
        <f t="shared" si="295"/>
        <v>-1.801145635420994</v>
      </c>
      <c r="S1169" s="21">
        <f t="shared" ref="S1169:S1232" si="302">+R1168</f>
        <v>-1.817930245218605</v>
      </c>
      <c r="T1169" s="22">
        <f t="shared" ref="T1169:T1232" si="303">+R1169-S1169</f>
        <v>1.6784609797610983E-2</v>
      </c>
    </row>
    <row r="1170" spans="1:20" x14ac:dyDescent="0.25">
      <c r="A1170">
        <v>1362</v>
      </c>
      <c r="B1170" t="s">
        <v>1156</v>
      </c>
      <c r="C1170" s="8">
        <v>205.34</v>
      </c>
      <c r="D1170" s="8">
        <v>114.08</v>
      </c>
      <c r="E1170" s="17">
        <f t="shared" si="288"/>
        <v>205.17014002304023</v>
      </c>
      <c r="F1170" s="18">
        <f t="shared" si="289"/>
        <v>-91.090140023040234</v>
      </c>
      <c r="G1170" s="21">
        <f t="shared" si="296"/>
        <v>-89.951042202287908</v>
      </c>
      <c r="H1170" s="22">
        <f t="shared" si="297"/>
        <v>-1.1390978207523261</v>
      </c>
      <c r="I1170" s="17">
        <f t="shared" si="290"/>
        <v>145.43626277542802</v>
      </c>
      <c r="J1170" s="18">
        <f t="shared" si="291"/>
        <v>-31.356262775428021</v>
      </c>
      <c r="K1170" s="21">
        <f t="shared" si="298"/>
        <v>-30.697288216180311</v>
      </c>
      <c r="L1170" s="22">
        <f t="shared" si="299"/>
        <v>-0.65897455924771009</v>
      </c>
      <c r="M1170" s="17">
        <f t="shared" si="292"/>
        <v>74.864637521284834</v>
      </c>
      <c r="N1170" s="18">
        <f t="shared" si="293"/>
        <v>39.215362478715164</v>
      </c>
      <c r="O1170" s="21">
        <f t="shared" si="300"/>
        <v>39.293163257547718</v>
      </c>
      <c r="P1170" s="22">
        <f t="shared" si="301"/>
        <v>-7.7800778832553874E-2</v>
      </c>
      <c r="Q1170" s="17">
        <f t="shared" si="294"/>
        <v>116.41685124772336</v>
      </c>
      <c r="R1170" s="18">
        <f t="shared" si="295"/>
        <v>-2.3368512477233594</v>
      </c>
      <c r="S1170" s="21">
        <f t="shared" si="302"/>
        <v>-1.801145635420994</v>
      </c>
      <c r="T1170" s="22">
        <f t="shared" si="303"/>
        <v>-0.53570561230236535</v>
      </c>
    </row>
    <row r="1171" spans="1:20" x14ac:dyDescent="0.25">
      <c r="A1171">
        <v>1361</v>
      </c>
      <c r="B1171" t="s">
        <v>1157</v>
      </c>
      <c r="C1171" s="8">
        <v>205.87</v>
      </c>
      <c r="D1171" s="8">
        <v>114.46</v>
      </c>
      <c r="E1171" s="17">
        <f t="shared" si="288"/>
        <v>205.21984676946735</v>
      </c>
      <c r="F1171" s="18">
        <f t="shared" si="289"/>
        <v>-90.759846769467359</v>
      </c>
      <c r="G1171" s="21">
        <f t="shared" si="296"/>
        <v>-91.090140023040234</v>
      </c>
      <c r="H1171" s="22">
        <f t="shared" si="297"/>
        <v>0.33029325357287576</v>
      </c>
      <c r="I1171" s="17">
        <f t="shared" si="290"/>
        <v>145.64412075156147</v>
      </c>
      <c r="J1171" s="18">
        <f t="shared" si="291"/>
        <v>-31.18412075156148</v>
      </c>
      <c r="K1171" s="21">
        <f t="shared" si="298"/>
        <v>-31.356262775428021</v>
      </c>
      <c r="L1171" s="22">
        <f t="shared" si="299"/>
        <v>0.17214202386654165</v>
      </c>
      <c r="M1171" s="17">
        <f t="shared" si="292"/>
        <v>75.263932479158512</v>
      </c>
      <c r="N1171" s="18">
        <f t="shared" si="293"/>
        <v>39.196067520841481</v>
      </c>
      <c r="O1171" s="21">
        <f t="shared" si="300"/>
        <v>39.215362478715164</v>
      </c>
      <c r="P1171" s="22">
        <f t="shared" si="301"/>
        <v>-1.9294957873682961E-2</v>
      </c>
      <c r="Q1171" s="17">
        <f t="shared" si="294"/>
        <v>116.66531366256471</v>
      </c>
      <c r="R1171" s="18">
        <f t="shared" si="295"/>
        <v>-2.2053136625647198</v>
      </c>
      <c r="S1171" s="21">
        <f t="shared" si="302"/>
        <v>-2.3368512477233594</v>
      </c>
      <c r="T1171" s="22">
        <f t="shared" si="303"/>
        <v>0.13153758515863956</v>
      </c>
    </row>
    <row r="1172" spans="1:20" x14ac:dyDescent="0.25">
      <c r="A1172">
        <v>1360</v>
      </c>
      <c r="B1172" t="s">
        <v>1158</v>
      </c>
      <c r="C1172" s="8">
        <v>201.88</v>
      </c>
      <c r="D1172" s="8">
        <v>111.91</v>
      </c>
      <c r="E1172" s="17">
        <f t="shared" si="288"/>
        <v>204.84563937655361</v>
      </c>
      <c r="F1172" s="18">
        <f t="shared" si="289"/>
        <v>-92.93563937655361</v>
      </c>
      <c r="G1172" s="21">
        <f t="shared" si="296"/>
        <v>-90.759846769467359</v>
      </c>
      <c r="H1172" s="22">
        <f t="shared" si="297"/>
        <v>-2.175792607086251</v>
      </c>
      <c r="I1172" s="17">
        <f t="shared" si="290"/>
        <v>144.07930315765128</v>
      </c>
      <c r="J1172" s="18">
        <f t="shared" si="291"/>
        <v>-32.169303157651285</v>
      </c>
      <c r="K1172" s="21">
        <f t="shared" si="298"/>
        <v>-31.18412075156148</v>
      </c>
      <c r="L1172" s="22">
        <f t="shared" si="299"/>
        <v>-0.98518240608980534</v>
      </c>
      <c r="M1172" s="17">
        <f t="shared" si="292"/>
        <v>72.257919494411453</v>
      </c>
      <c r="N1172" s="18">
        <f t="shared" si="293"/>
        <v>39.652080505588543</v>
      </c>
      <c r="O1172" s="21">
        <f t="shared" si="300"/>
        <v>39.196067520841481</v>
      </c>
      <c r="P1172" s="22">
        <f t="shared" si="301"/>
        <v>0.45601298474706198</v>
      </c>
      <c r="Q1172" s="17">
        <f t="shared" si="294"/>
        <v>114.79481359611749</v>
      </c>
      <c r="R1172" s="18">
        <f t="shared" si="295"/>
        <v>-2.8848135961174961</v>
      </c>
      <c r="S1172" s="21">
        <f t="shared" si="302"/>
        <v>-2.2053136625647198</v>
      </c>
      <c r="T1172" s="22">
        <f t="shared" si="303"/>
        <v>-0.67949993355277627</v>
      </c>
    </row>
    <row r="1173" spans="1:20" x14ac:dyDescent="0.25">
      <c r="A1173">
        <v>1359</v>
      </c>
      <c r="B1173" t="s">
        <v>1159</v>
      </c>
      <c r="C1173" s="8">
        <v>202.9008</v>
      </c>
      <c r="D1173" s="8">
        <v>111.11</v>
      </c>
      <c r="E1173" s="17">
        <f t="shared" si="288"/>
        <v>204.94137644589858</v>
      </c>
      <c r="F1173" s="18">
        <f t="shared" si="289"/>
        <v>-93.831376445898584</v>
      </c>
      <c r="G1173" s="21">
        <f t="shared" si="296"/>
        <v>-92.93563937655361</v>
      </c>
      <c r="H1173" s="22">
        <f t="shared" si="297"/>
        <v>-0.89573706934497466</v>
      </c>
      <c r="I1173" s="17">
        <f t="shared" si="290"/>
        <v>144.47964546338147</v>
      </c>
      <c r="J1173" s="18">
        <f t="shared" si="291"/>
        <v>-33.369645463381474</v>
      </c>
      <c r="K1173" s="21">
        <f t="shared" si="298"/>
        <v>-32.169303157651285</v>
      </c>
      <c r="L1173" s="22">
        <f t="shared" si="299"/>
        <v>-1.2003423057301887</v>
      </c>
      <c r="M1173" s="17">
        <f t="shared" si="292"/>
        <v>73.026976651010415</v>
      </c>
      <c r="N1173" s="18">
        <f t="shared" si="293"/>
        <v>38.083023348989585</v>
      </c>
      <c r="O1173" s="21">
        <f t="shared" si="300"/>
        <v>39.652080505588543</v>
      </c>
      <c r="P1173" s="22">
        <f t="shared" si="301"/>
        <v>-1.5690571565989586</v>
      </c>
      <c r="Q1173" s="17">
        <f t="shared" si="294"/>
        <v>115.27336158304213</v>
      </c>
      <c r="R1173" s="18">
        <f t="shared" si="295"/>
        <v>-4.163361583042132</v>
      </c>
      <c r="S1173" s="21">
        <f t="shared" si="302"/>
        <v>-2.8848135961174961</v>
      </c>
      <c r="T1173" s="22">
        <f t="shared" si="303"/>
        <v>-1.2785479869246359</v>
      </c>
    </row>
    <row r="1174" spans="1:20" x14ac:dyDescent="0.25">
      <c r="A1174">
        <v>1358</v>
      </c>
      <c r="B1174" t="s">
        <v>1160</v>
      </c>
      <c r="C1174" s="8">
        <v>205.0308</v>
      </c>
      <c r="D1174" s="8">
        <v>112.71</v>
      </c>
      <c r="E1174" s="17">
        <f t="shared" si="288"/>
        <v>205.14114129474726</v>
      </c>
      <c r="F1174" s="18">
        <f t="shared" si="289"/>
        <v>-92.431141294747263</v>
      </c>
      <c r="G1174" s="21">
        <f t="shared" si="296"/>
        <v>-93.831376445898584</v>
      </c>
      <c r="H1174" s="22">
        <f t="shared" si="297"/>
        <v>1.4002351511513211</v>
      </c>
      <c r="I1174" s="17">
        <f t="shared" si="290"/>
        <v>145.31499921652153</v>
      </c>
      <c r="J1174" s="18">
        <f t="shared" si="291"/>
        <v>-32.604999216521534</v>
      </c>
      <c r="K1174" s="21">
        <f t="shared" si="298"/>
        <v>-33.369645463381474</v>
      </c>
      <c r="L1174" s="22">
        <f t="shared" si="299"/>
        <v>0.76464624685993954</v>
      </c>
      <c r="M1174" s="17">
        <f t="shared" si="292"/>
        <v>74.631690349634766</v>
      </c>
      <c r="N1174" s="18">
        <f t="shared" si="293"/>
        <v>38.078309650365227</v>
      </c>
      <c r="O1174" s="21">
        <f t="shared" si="300"/>
        <v>38.083023348989585</v>
      </c>
      <c r="P1174" s="22">
        <f t="shared" si="301"/>
        <v>-4.713698624357221E-3</v>
      </c>
      <c r="Q1174" s="17">
        <f t="shared" si="294"/>
        <v>116.27189921249892</v>
      </c>
      <c r="R1174" s="18">
        <f t="shared" si="295"/>
        <v>-3.561899212498929</v>
      </c>
      <c r="S1174" s="21">
        <f t="shared" si="302"/>
        <v>-4.163361583042132</v>
      </c>
      <c r="T1174" s="22">
        <f t="shared" si="303"/>
        <v>0.60146237054320295</v>
      </c>
    </row>
    <row r="1175" spans="1:20" x14ac:dyDescent="0.25">
      <c r="A1175">
        <v>1357</v>
      </c>
      <c r="B1175" t="s">
        <v>1161</v>
      </c>
      <c r="C1175" s="8">
        <v>208.03</v>
      </c>
      <c r="D1175" s="8">
        <v>114.43</v>
      </c>
      <c r="E1175" s="17">
        <f t="shared" si="288"/>
        <v>205.42242520773647</v>
      </c>
      <c r="F1175" s="18">
        <f t="shared" si="289"/>
        <v>-90.99242520773646</v>
      </c>
      <c r="G1175" s="21">
        <f t="shared" si="296"/>
        <v>-92.431141294747263</v>
      </c>
      <c r="H1175" s="22">
        <f t="shared" si="297"/>
        <v>1.4387160870108033</v>
      </c>
      <c r="I1175" s="17">
        <f t="shared" si="290"/>
        <v>146.49124005052039</v>
      </c>
      <c r="J1175" s="18">
        <f t="shared" si="291"/>
        <v>-32.061240050520382</v>
      </c>
      <c r="K1175" s="21">
        <f t="shared" si="298"/>
        <v>-32.604999216521534</v>
      </c>
      <c r="L1175" s="22">
        <f t="shared" si="299"/>
        <v>0.54375916600115204</v>
      </c>
      <c r="M1175" s="17">
        <f t="shared" si="292"/>
        <v>76.891247779171948</v>
      </c>
      <c r="N1175" s="18">
        <f t="shared" si="293"/>
        <v>37.538752220828059</v>
      </c>
      <c r="O1175" s="21">
        <f t="shared" si="300"/>
        <v>38.078309650365227</v>
      </c>
      <c r="P1175" s="22">
        <f t="shared" si="301"/>
        <v>-0.53955742953716879</v>
      </c>
      <c r="Q1175" s="17">
        <f t="shared" si="294"/>
        <v>117.67791520229554</v>
      </c>
      <c r="R1175" s="18">
        <f t="shared" si="295"/>
        <v>-3.2479152022955304</v>
      </c>
      <c r="S1175" s="21">
        <f t="shared" si="302"/>
        <v>-3.561899212498929</v>
      </c>
      <c r="T1175" s="22">
        <f t="shared" si="303"/>
        <v>0.31398401020339861</v>
      </c>
    </row>
    <row r="1176" spans="1:20" x14ac:dyDescent="0.25">
      <c r="A1176">
        <v>1356</v>
      </c>
      <c r="B1176" t="s">
        <v>1162</v>
      </c>
      <c r="C1176" s="8">
        <v>204.86</v>
      </c>
      <c r="D1176" s="8">
        <v>113.21</v>
      </c>
      <c r="E1176" s="17">
        <f t="shared" si="288"/>
        <v>205.12512259231374</v>
      </c>
      <c r="F1176" s="18">
        <f t="shared" si="289"/>
        <v>-91.91512259231375</v>
      </c>
      <c r="G1176" s="21">
        <f t="shared" si="296"/>
        <v>-90.99242520773646</v>
      </c>
      <c r="H1176" s="22">
        <f t="shared" si="297"/>
        <v>-0.92269738457729034</v>
      </c>
      <c r="I1176" s="17">
        <f t="shared" si="290"/>
        <v>145.24801404232608</v>
      </c>
      <c r="J1176" s="18">
        <f t="shared" si="291"/>
        <v>-32.038014042326083</v>
      </c>
      <c r="K1176" s="21">
        <f t="shared" si="298"/>
        <v>-32.061240050520382</v>
      </c>
      <c r="L1176" s="22">
        <f t="shared" si="299"/>
        <v>2.3226008194299652E-2</v>
      </c>
      <c r="M1176" s="17">
        <f t="shared" si="292"/>
        <v>74.503011899059658</v>
      </c>
      <c r="N1176" s="18">
        <f t="shared" si="293"/>
        <v>38.706988100940336</v>
      </c>
      <c r="O1176" s="21">
        <f t="shared" si="300"/>
        <v>37.538752220828059</v>
      </c>
      <c r="P1176" s="22">
        <f t="shared" si="301"/>
        <v>1.1682358801122774</v>
      </c>
      <c r="Q1176" s="17">
        <f t="shared" si="294"/>
        <v>116.19182868333873</v>
      </c>
      <c r="R1176" s="18">
        <f t="shared" si="295"/>
        <v>-2.9818286833387333</v>
      </c>
      <c r="S1176" s="21">
        <f t="shared" si="302"/>
        <v>-3.2479152022955304</v>
      </c>
      <c r="T1176" s="22">
        <f t="shared" si="303"/>
        <v>0.26608651895679714</v>
      </c>
    </row>
    <row r="1177" spans="1:20" x14ac:dyDescent="0.25">
      <c r="A1177">
        <v>1355</v>
      </c>
      <c r="B1177" t="s">
        <v>1163</v>
      </c>
      <c r="C1177" s="8">
        <v>200.02080000000001</v>
      </c>
      <c r="D1177" s="8">
        <v>111.48</v>
      </c>
      <c r="E1177" s="17">
        <f t="shared" si="288"/>
        <v>204.67127186153976</v>
      </c>
      <c r="F1177" s="18">
        <f t="shared" si="289"/>
        <v>-93.191271861539761</v>
      </c>
      <c r="G1177" s="21">
        <f t="shared" si="296"/>
        <v>-91.91512259231375</v>
      </c>
      <c r="H1177" s="22">
        <f t="shared" si="297"/>
        <v>-1.2761492692260106</v>
      </c>
      <c r="I1177" s="17">
        <f t="shared" si="290"/>
        <v>143.35015306476961</v>
      </c>
      <c r="J1177" s="18">
        <f t="shared" si="291"/>
        <v>-31.87015306476961</v>
      </c>
      <c r="K1177" s="21">
        <f t="shared" si="298"/>
        <v>-32.038014042326083</v>
      </c>
      <c r="L1177" s="22">
        <f t="shared" si="299"/>
        <v>0.16786097755647233</v>
      </c>
      <c r="M1177" s="17">
        <f t="shared" si="292"/>
        <v>70.857222917659158</v>
      </c>
      <c r="N1177" s="18">
        <f t="shared" si="293"/>
        <v>40.622777082340846</v>
      </c>
      <c r="O1177" s="21">
        <f t="shared" si="300"/>
        <v>38.706988100940336</v>
      </c>
      <c r="P1177" s="22">
        <f t="shared" si="301"/>
        <v>1.9157889814005102</v>
      </c>
      <c r="Q1177" s="17">
        <f t="shared" si="294"/>
        <v>113.92322619673438</v>
      </c>
      <c r="R1177" s="18">
        <f t="shared" si="295"/>
        <v>-2.443226196734372</v>
      </c>
      <c r="S1177" s="21">
        <f t="shared" si="302"/>
        <v>-2.9818286833387333</v>
      </c>
      <c r="T1177" s="22">
        <f t="shared" si="303"/>
        <v>0.53860248660436127</v>
      </c>
    </row>
    <row r="1178" spans="1:20" x14ac:dyDescent="0.25">
      <c r="A1178">
        <v>1354</v>
      </c>
      <c r="B1178" t="s">
        <v>1164</v>
      </c>
      <c r="C1178" s="8">
        <v>201.67</v>
      </c>
      <c r="D1178" s="8">
        <v>112.32</v>
      </c>
      <c r="E1178" s="17">
        <f t="shared" si="288"/>
        <v>204.8259442506108</v>
      </c>
      <c r="F1178" s="18">
        <f t="shared" si="289"/>
        <v>-92.50594425061081</v>
      </c>
      <c r="G1178" s="21">
        <f t="shared" si="296"/>
        <v>-93.191271861539761</v>
      </c>
      <c r="H1178" s="22">
        <f t="shared" si="297"/>
        <v>0.685327610928951</v>
      </c>
      <c r="I1178" s="17">
        <f t="shared" si="290"/>
        <v>143.99694433691917</v>
      </c>
      <c r="J1178" s="18">
        <f t="shared" si="291"/>
        <v>-31.676944336919178</v>
      </c>
      <c r="K1178" s="21">
        <f t="shared" si="298"/>
        <v>-31.87015306476961</v>
      </c>
      <c r="L1178" s="22">
        <f t="shared" si="299"/>
        <v>0.19320872785043264</v>
      </c>
      <c r="M1178" s="17">
        <f t="shared" si="292"/>
        <v>72.099708284687921</v>
      </c>
      <c r="N1178" s="18">
        <f t="shared" si="293"/>
        <v>40.220291715312072</v>
      </c>
      <c r="O1178" s="21">
        <f t="shared" si="300"/>
        <v>40.622777082340846</v>
      </c>
      <c r="P1178" s="22">
        <f t="shared" si="301"/>
        <v>-0.40248536702877402</v>
      </c>
      <c r="Q1178" s="17">
        <f t="shared" si="294"/>
        <v>114.69636622419921</v>
      </c>
      <c r="R1178" s="18">
        <f t="shared" si="295"/>
        <v>-2.3763662241992165</v>
      </c>
      <c r="S1178" s="21">
        <f t="shared" si="302"/>
        <v>-2.443226196734372</v>
      </c>
      <c r="T1178" s="22">
        <f t="shared" si="303"/>
        <v>6.6859972535155521E-2</v>
      </c>
    </row>
    <row r="1179" spans="1:20" x14ac:dyDescent="0.25">
      <c r="A1179">
        <v>1353</v>
      </c>
      <c r="B1179" t="s">
        <v>1165</v>
      </c>
      <c r="C1179" s="8">
        <v>203.5</v>
      </c>
      <c r="D1179" s="8">
        <v>113.35</v>
      </c>
      <c r="E1179" s="17">
        <f t="shared" si="288"/>
        <v>204.99757320525543</v>
      </c>
      <c r="F1179" s="18">
        <f t="shared" si="289"/>
        <v>-91.647573205255441</v>
      </c>
      <c r="G1179" s="21">
        <f t="shared" si="296"/>
        <v>-92.50594425061081</v>
      </c>
      <c r="H1179" s="22">
        <f t="shared" si="297"/>
        <v>0.85837104535536923</v>
      </c>
      <c r="I1179" s="17">
        <f t="shared" si="290"/>
        <v>144.71464263187045</v>
      </c>
      <c r="J1179" s="18">
        <f t="shared" si="291"/>
        <v>-31.364642631870453</v>
      </c>
      <c r="K1179" s="21">
        <f t="shared" si="298"/>
        <v>-31.676944336919178</v>
      </c>
      <c r="L1179" s="22">
        <f t="shared" si="299"/>
        <v>0.3123017050487249</v>
      </c>
      <c r="M1179" s="17">
        <f t="shared" si="292"/>
        <v>73.478405969421544</v>
      </c>
      <c r="N1179" s="18">
        <f t="shared" si="293"/>
        <v>39.87159403057845</v>
      </c>
      <c r="O1179" s="21">
        <f t="shared" si="300"/>
        <v>40.220291715312072</v>
      </c>
      <c r="P1179" s="22">
        <f t="shared" si="301"/>
        <v>-0.34869768473362228</v>
      </c>
      <c r="Q1179" s="17">
        <f t="shared" si="294"/>
        <v>115.55426475091561</v>
      </c>
      <c r="R1179" s="18">
        <f t="shared" si="295"/>
        <v>-2.2042647509156126</v>
      </c>
      <c r="S1179" s="21">
        <f t="shared" si="302"/>
        <v>-2.3763662241992165</v>
      </c>
      <c r="T1179" s="22">
        <f t="shared" si="303"/>
        <v>0.17210147328360392</v>
      </c>
    </row>
    <row r="1180" spans="1:20" x14ac:dyDescent="0.25">
      <c r="A1180">
        <v>1352</v>
      </c>
      <c r="B1180" t="s">
        <v>1166</v>
      </c>
      <c r="C1180" s="8">
        <v>206.02</v>
      </c>
      <c r="D1180" s="8">
        <v>114.78</v>
      </c>
      <c r="E1180" s="17">
        <f t="shared" si="288"/>
        <v>205.23391471656939</v>
      </c>
      <c r="F1180" s="18">
        <f t="shared" si="289"/>
        <v>-90.453914716569386</v>
      </c>
      <c r="G1180" s="21">
        <f t="shared" si="296"/>
        <v>-91.647573205255441</v>
      </c>
      <c r="H1180" s="22">
        <f t="shared" si="297"/>
        <v>1.1936584886860544</v>
      </c>
      <c r="I1180" s="17">
        <f t="shared" si="290"/>
        <v>145.70294848065583</v>
      </c>
      <c r="J1180" s="18">
        <f t="shared" si="291"/>
        <v>-30.922948480655833</v>
      </c>
      <c r="K1180" s="21">
        <f t="shared" si="298"/>
        <v>-31.364642631870453</v>
      </c>
      <c r="L1180" s="22">
        <f t="shared" si="299"/>
        <v>0.44169415121461952</v>
      </c>
      <c r="M1180" s="17">
        <f t="shared" si="292"/>
        <v>75.376940486103905</v>
      </c>
      <c r="N1180" s="18">
        <f t="shared" si="293"/>
        <v>39.403059513896096</v>
      </c>
      <c r="O1180" s="21">
        <f t="shared" si="300"/>
        <v>39.87159403057845</v>
      </c>
      <c r="P1180" s="22">
        <f t="shared" si="301"/>
        <v>-0.4685345166823538</v>
      </c>
      <c r="Q1180" s="17">
        <f t="shared" si="294"/>
        <v>116.73563321393492</v>
      </c>
      <c r="R1180" s="18">
        <f t="shared" si="295"/>
        <v>-1.9556332139349166</v>
      </c>
      <c r="S1180" s="21">
        <f t="shared" si="302"/>
        <v>-2.2042647509156126</v>
      </c>
      <c r="T1180" s="22">
        <f t="shared" si="303"/>
        <v>0.24863153698069596</v>
      </c>
    </row>
    <row r="1181" spans="1:20" x14ac:dyDescent="0.25">
      <c r="A1181">
        <v>1351</v>
      </c>
      <c r="B1181" t="s">
        <v>1167</v>
      </c>
      <c r="C1181" s="8">
        <v>205.68</v>
      </c>
      <c r="D1181" s="8">
        <v>114.5</v>
      </c>
      <c r="E1181" s="17">
        <f t="shared" si="288"/>
        <v>205.2020273698048</v>
      </c>
      <c r="F1181" s="18">
        <f t="shared" si="289"/>
        <v>-90.702027369804796</v>
      </c>
      <c r="G1181" s="21">
        <f t="shared" si="296"/>
        <v>-90.453914716569386</v>
      </c>
      <c r="H1181" s="22">
        <f t="shared" si="297"/>
        <v>-0.24811265323540965</v>
      </c>
      <c r="I1181" s="17">
        <f t="shared" si="290"/>
        <v>145.56960562804193</v>
      </c>
      <c r="J1181" s="18">
        <f t="shared" si="291"/>
        <v>-31.069605628041927</v>
      </c>
      <c r="K1181" s="21">
        <f t="shared" si="298"/>
        <v>-30.922948480655833</v>
      </c>
      <c r="L1181" s="22">
        <f t="shared" si="299"/>
        <v>-0.14665714738609381</v>
      </c>
      <c r="M1181" s="17">
        <f t="shared" si="292"/>
        <v>75.12078900369437</v>
      </c>
      <c r="N1181" s="18">
        <f t="shared" si="293"/>
        <v>39.37921099630563</v>
      </c>
      <c r="O1181" s="21">
        <f t="shared" si="300"/>
        <v>39.403059513896096</v>
      </c>
      <c r="P1181" s="22">
        <f t="shared" si="301"/>
        <v>-2.384851759046569E-2</v>
      </c>
      <c r="Q1181" s="17">
        <f t="shared" si="294"/>
        <v>116.57624223082914</v>
      </c>
      <c r="R1181" s="18">
        <f t="shared" si="295"/>
        <v>-2.0762422308291377</v>
      </c>
      <c r="S1181" s="21">
        <f t="shared" si="302"/>
        <v>-1.9556332139349166</v>
      </c>
      <c r="T1181" s="22">
        <f t="shared" si="303"/>
        <v>-0.1206090168942211</v>
      </c>
    </row>
    <row r="1182" spans="1:20" x14ac:dyDescent="0.25">
      <c r="A1182">
        <v>1350</v>
      </c>
      <c r="B1182" t="s">
        <v>1168</v>
      </c>
      <c r="C1182" s="8">
        <v>205.21</v>
      </c>
      <c r="D1182" s="8">
        <v>113.97</v>
      </c>
      <c r="E1182" s="17">
        <f t="shared" si="288"/>
        <v>205.15794780221847</v>
      </c>
      <c r="F1182" s="18">
        <f t="shared" si="289"/>
        <v>-91.187947802218474</v>
      </c>
      <c r="G1182" s="21">
        <f t="shared" si="296"/>
        <v>-90.702027369804796</v>
      </c>
      <c r="H1182" s="22">
        <f t="shared" si="297"/>
        <v>-0.48592043241367833</v>
      </c>
      <c r="I1182" s="17">
        <f t="shared" si="290"/>
        <v>145.38527874354625</v>
      </c>
      <c r="J1182" s="18">
        <f t="shared" si="291"/>
        <v>-31.415278743546253</v>
      </c>
      <c r="K1182" s="21">
        <f t="shared" si="298"/>
        <v>-31.069605628041927</v>
      </c>
      <c r="L1182" s="22">
        <f t="shared" si="299"/>
        <v>-0.34567311550432578</v>
      </c>
      <c r="M1182" s="17">
        <f t="shared" si="292"/>
        <v>74.766697248598859</v>
      </c>
      <c r="N1182" s="18">
        <f t="shared" si="293"/>
        <v>39.203302751401139</v>
      </c>
      <c r="O1182" s="21">
        <f t="shared" si="300"/>
        <v>39.37921099630563</v>
      </c>
      <c r="P1182" s="22">
        <f t="shared" si="301"/>
        <v>-0.17590824490449108</v>
      </c>
      <c r="Q1182" s="17">
        <f t="shared" si="294"/>
        <v>116.35590763653585</v>
      </c>
      <c r="R1182" s="18">
        <f t="shared" si="295"/>
        <v>-2.3859076365358476</v>
      </c>
      <c r="S1182" s="21">
        <f t="shared" si="302"/>
        <v>-2.0762422308291377</v>
      </c>
      <c r="T1182" s="22">
        <f t="shared" si="303"/>
        <v>-0.30966540570670986</v>
      </c>
    </row>
    <row r="1183" spans="1:20" x14ac:dyDescent="0.25">
      <c r="A1183">
        <v>1349</v>
      </c>
      <c r="B1183" t="s">
        <v>1169</v>
      </c>
      <c r="C1183" s="8">
        <v>207.4</v>
      </c>
      <c r="D1183" s="8">
        <v>115.2</v>
      </c>
      <c r="E1183" s="17">
        <f t="shared" si="288"/>
        <v>205.36333982990797</v>
      </c>
      <c r="F1183" s="18">
        <f t="shared" si="289"/>
        <v>-90.163339829907969</v>
      </c>
      <c r="G1183" s="21">
        <f t="shared" si="296"/>
        <v>-91.187947802218474</v>
      </c>
      <c r="H1183" s="22">
        <f t="shared" si="297"/>
        <v>1.0246079723105055</v>
      </c>
      <c r="I1183" s="17">
        <f t="shared" si="290"/>
        <v>146.24416358832403</v>
      </c>
      <c r="J1183" s="18">
        <f t="shared" si="291"/>
        <v>-31.044163588324025</v>
      </c>
      <c r="K1183" s="21">
        <f t="shared" si="298"/>
        <v>-31.415278743546253</v>
      </c>
      <c r="L1183" s="22">
        <f t="shared" si="299"/>
        <v>0.3711151552222276</v>
      </c>
      <c r="M1183" s="17">
        <f t="shared" si="292"/>
        <v>76.416614150001379</v>
      </c>
      <c r="N1183" s="18">
        <f t="shared" si="293"/>
        <v>38.783385849998623</v>
      </c>
      <c r="O1183" s="21">
        <f t="shared" si="300"/>
        <v>39.203302751401139</v>
      </c>
      <c r="P1183" s="22">
        <f t="shared" si="301"/>
        <v>-0.41991690140251592</v>
      </c>
      <c r="Q1183" s="17">
        <f t="shared" si="294"/>
        <v>117.38257308654072</v>
      </c>
      <c r="R1183" s="18">
        <f t="shared" si="295"/>
        <v>-2.1825730865407138</v>
      </c>
      <c r="S1183" s="21">
        <f t="shared" si="302"/>
        <v>-2.3859076365358476</v>
      </c>
      <c r="T1183" s="22">
        <f t="shared" si="303"/>
        <v>0.20333454999513378</v>
      </c>
    </row>
    <row r="1184" spans="1:20" x14ac:dyDescent="0.25">
      <c r="A1184">
        <v>1348</v>
      </c>
      <c r="B1184" t="s">
        <v>1170</v>
      </c>
      <c r="C1184" s="8">
        <v>205.93</v>
      </c>
      <c r="D1184" s="8">
        <v>114.04</v>
      </c>
      <c r="E1184" s="17">
        <f t="shared" si="288"/>
        <v>205.22547394830818</v>
      </c>
      <c r="F1184" s="18">
        <f t="shared" si="289"/>
        <v>-91.185473948308172</v>
      </c>
      <c r="G1184" s="21">
        <f t="shared" si="296"/>
        <v>-90.163339829907969</v>
      </c>
      <c r="H1184" s="22">
        <f t="shared" si="297"/>
        <v>-1.0221341184002029</v>
      </c>
      <c r="I1184" s="17">
        <f t="shared" si="290"/>
        <v>145.66765184319922</v>
      </c>
      <c r="J1184" s="18">
        <f t="shared" si="291"/>
        <v>-31.627651843199217</v>
      </c>
      <c r="K1184" s="21">
        <f t="shared" si="298"/>
        <v>-31.044163588324025</v>
      </c>
      <c r="L1184" s="22">
        <f t="shared" si="299"/>
        <v>-0.58348825487519207</v>
      </c>
      <c r="M1184" s="17">
        <f t="shared" si="292"/>
        <v>75.309135681936681</v>
      </c>
      <c r="N1184" s="18">
        <f t="shared" si="293"/>
        <v>38.730864318063325</v>
      </c>
      <c r="O1184" s="21">
        <f t="shared" si="300"/>
        <v>38.783385849998623</v>
      </c>
      <c r="P1184" s="22">
        <f t="shared" si="301"/>
        <v>-5.2521531935298071E-2</v>
      </c>
      <c r="Q1184" s="17">
        <f t="shared" si="294"/>
        <v>116.69344148311279</v>
      </c>
      <c r="R1184" s="18">
        <f t="shared" si="295"/>
        <v>-2.6534414831127862</v>
      </c>
      <c r="S1184" s="21">
        <f t="shared" si="302"/>
        <v>-2.1825730865407138</v>
      </c>
      <c r="T1184" s="22">
        <f t="shared" si="303"/>
        <v>-0.47086839657207236</v>
      </c>
    </row>
    <row r="1185" spans="1:20" x14ac:dyDescent="0.25">
      <c r="A1185">
        <v>1347</v>
      </c>
      <c r="B1185" t="s">
        <v>1171</v>
      </c>
      <c r="C1185" s="8">
        <v>203.87</v>
      </c>
      <c r="D1185" s="8">
        <v>112.62</v>
      </c>
      <c r="E1185" s="17">
        <f t="shared" si="288"/>
        <v>205.03227414144044</v>
      </c>
      <c r="F1185" s="18">
        <f t="shared" si="289"/>
        <v>-92.412274141440435</v>
      </c>
      <c r="G1185" s="21">
        <f t="shared" si="296"/>
        <v>-91.185473948308172</v>
      </c>
      <c r="H1185" s="22">
        <f t="shared" si="297"/>
        <v>-1.226800193132263</v>
      </c>
      <c r="I1185" s="17">
        <f t="shared" si="290"/>
        <v>144.85975103030324</v>
      </c>
      <c r="J1185" s="18">
        <f t="shared" si="291"/>
        <v>-32.239751030303239</v>
      </c>
      <c r="K1185" s="21">
        <f t="shared" si="298"/>
        <v>-31.627651843199217</v>
      </c>
      <c r="L1185" s="22">
        <f t="shared" si="299"/>
        <v>-0.61209918710402178</v>
      </c>
      <c r="M1185" s="17">
        <f t="shared" si="292"/>
        <v>73.757159053220136</v>
      </c>
      <c r="N1185" s="18">
        <f t="shared" si="293"/>
        <v>38.862840946779869</v>
      </c>
      <c r="O1185" s="21">
        <f t="shared" si="300"/>
        <v>38.730864318063325</v>
      </c>
      <c r="P1185" s="22">
        <f t="shared" si="301"/>
        <v>0.13197662871654359</v>
      </c>
      <c r="Q1185" s="17">
        <f t="shared" si="294"/>
        <v>115.72771964429543</v>
      </c>
      <c r="R1185" s="18">
        <f t="shared" si="295"/>
        <v>-3.1077196442954289</v>
      </c>
      <c r="S1185" s="21">
        <f t="shared" si="302"/>
        <v>-2.6534414831127862</v>
      </c>
      <c r="T1185" s="22">
        <f t="shared" si="303"/>
        <v>-0.45427816118264275</v>
      </c>
    </row>
    <row r="1186" spans="1:20" x14ac:dyDescent="0.25">
      <c r="A1186">
        <v>1346</v>
      </c>
      <c r="B1186" t="s">
        <v>1172</v>
      </c>
      <c r="C1186" s="8">
        <v>201.01920000000001</v>
      </c>
      <c r="D1186" s="8">
        <v>110.01</v>
      </c>
      <c r="E1186" s="17">
        <f t="shared" si="288"/>
        <v>204.76490811745083</v>
      </c>
      <c r="F1186" s="18">
        <f t="shared" si="289"/>
        <v>-94.754908117450825</v>
      </c>
      <c r="G1186" s="21">
        <f t="shared" si="296"/>
        <v>-92.412274141440435</v>
      </c>
      <c r="H1186" s="22">
        <f t="shared" si="297"/>
        <v>-2.34263397601039</v>
      </c>
      <c r="I1186" s="17">
        <f t="shared" si="290"/>
        <v>143.74171042962172</v>
      </c>
      <c r="J1186" s="18">
        <f t="shared" si="291"/>
        <v>-33.731710429621714</v>
      </c>
      <c r="K1186" s="21">
        <f t="shared" si="298"/>
        <v>-32.239751030303239</v>
      </c>
      <c r="L1186" s="22">
        <f t="shared" si="299"/>
        <v>-1.4919593993184748</v>
      </c>
      <c r="M1186" s="17">
        <f t="shared" si="292"/>
        <v>71.609404211887579</v>
      </c>
      <c r="N1186" s="18">
        <f t="shared" si="293"/>
        <v>38.400595788112426</v>
      </c>
      <c r="O1186" s="21">
        <f t="shared" si="300"/>
        <v>38.862840946779869</v>
      </c>
      <c r="P1186" s="22">
        <f t="shared" si="301"/>
        <v>-0.46224515866744298</v>
      </c>
      <c r="Q1186" s="17">
        <f t="shared" si="294"/>
        <v>114.3912731306544</v>
      </c>
      <c r="R1186" s="18">
        <f t="shared" si="295"/>
        <v>-4.3812731306543924</v>
      </c>
      <c r="S1186" s="21">
        <f t="shared" si="302"/>
        <v>-3.1077196442954289</v>
      </c>
      <c r="T1186" s="22">
        <f t="shared" si="303"/>
        <v>-1.2735534863589635</v>
      </c>
    </row>
    <row r="1187" spans="1:20" x14ac:dyDescent="0.25">
      <c r="A1187">
        <v>1345</v>
      </c>
      <c r="B1187" t="s">
        <v>1173</v>
      </c>
      <c r="C1187" s="8">
        <v>201.36</v>
      </c>
      <c r="D1187" s="8">
        <v>110.25</v>
      </c>
      <c r="E1187" s="17">
        <f t="shared" si="288"/>
        <v>204.79687049326662</v>
      </c>
      <c r="F1187" s="18">
        <f t="shared" si="289"/>
        <v>-94.546870493266624</v>
      </c>
      <c r="G1187" s="21">
        <f t="shared" si="296"/>
        <v>-94.754908117450825</v>
      </c>
      <c r="H1187" s="22">
        <f t="shared" si="297"/>
        <v>0.20803762418420035</v>
      </c>
      <c r="I1187" s="17">
        <f t="shared" si="290"/>
        <v>143.87536703012415</v>
      </c>
      <c r="J1187" s="18">
        <f t="shared" si="291"/>
        <v>-33.625367030124153</v>
      </c>
      <c r="K1187" s="21">
        <f t="shared" si="298"/>
        <v>-33.731710429621714</v>
      </c>
      <c r="L1187" s="22">
        <f t="shared" si="299"/>
        <v>0.10634339949756111</v>
      </c>
      <c r="M1187" s="17">
        <f t="shared" si="292"/>
        <v>71.866158403667498</v>
      </c>
      <c r="N1187" s="18">
        <f t="shared" si="293"/>
        <v>38.383841596332502</v>
      </c>
      <c r="O1187" s="21">
        <f t="shared" si="300"/>
        <v>38.400595788112426</v>
      </c>
      <c r="P1187" s="22">
        <f t="shared" si="301"/>
        <v>-1.6754191779924099E-2</v>
      </c>
      <c r="Q1187" s="17">
        <f t="shared" si="294"/>
        <v>114.55103915136749</v>
      </c>
      <c r="R1187" s="18">
        <f t="shared" si="295"/>
        <v>-4.3010391513674904</v>
      </c>
      <c r="S1187" s="21">
        <f t="shared" si="302"/>
        <v>-4.3812731306543924</v>
      </c>
      <c r="T1187" s="22">
        <f t="shared" si="303"/>
        <v>8.0233979286902013E-2</v>
      </c>
    </row>
    <row r="1188" spans="1:20" x14ac:dyDescent="0.25">
      <c r="A1188">
        <v>1344</v>
      </c>
      <c r="B1188" t="s">
        <v>1174</v>
      </c>
      <c r="C1188" s="8">
        <v>198.82</v>
      </c>
      <c r="D1188" s="8">
        <v>108.57</v>
      </c>
      <c r="E1188" s="17">
        <f t="shared" si="288"/>
        <v>204.5586532556724</v>
      </c>
      <c r="F1188" s="18">
        <f t="shared" si="289"/>
        <v>-95.988653255672403</v>
      </c>
      <c r="G1188" s="21">
        <f t="shared" si="296"/>
        <v>-94.546870493266624</v>
      </c>
      <c r="H1188" s="22">
        <f t="shared" si="297"/>
        <v>-1.4417827624057793</v>
      </c>
      <c r="I1188" s="17">
        <f t="shared" si="290"/>
        <v>142.87921748412617</v>
      </c>
      <c r="J1188" s="18">
        <f t="shared" si="291"/>
        <v>-34.309217484126179</v>
      </c>
      <c r="K1188" s="21">
        <f t="shared" si="298"/>
        <v>-33.625367030124153</v>
      </c>
      <c r="L1188" s="22">
        <f t="shared" si="299"/>
        <v>-0.68385045400202671</v>
      </c>
      <c r="M1188" s="17">
        <f t="shared" si="292"/>
        <v>69.952556152725748</v>
      </c>
      <c r="N1188" s="18">
        <f t="shared" si="293"/>
        <v>38.617443847274245</v>
      </c>
      <c r="O1188" s="21">
        <f t="shared" si="300"/>
        <v>38.383841596332502</v>
      </c>
      <c r="P1188" s="22">
        <f t="shared" si="301"/>
        <v>0.23360225094174325</v>
      </c>
      <c r="Q1188" s="17">
        <f t="shared" si="294"/>
        <v>113.36029474816549</v>
      </c>
      <c r="R1188" s="18">
        <f t="shared" si="295"/>
        <v>-4.7902947481654934</v>
      </c>
      <c r="S1188" s="21">
        <f t="shared" si="302"/>
        <v>-4.3010391513674904</v>
      </c>
      <c r="T1188" s="22">
        <f t="shared" si="303"/>
        <v>-0.48925559679800301</v>
      </c>
    </row>
    <row r="1189" spans="1:20" x14ac:dyDescent="0.25">
      <c r="A1189">
        <v>1343</v>
      </c>
      <c r="B1189" t="s">
        <v>1175</v>
      </c>
      <c r="C1189" s="8">
        <v>194.05</v>
      </c>
      <c r="D1189" s="8">
        <v>105.67</v>
      </c>
      <c r="E1189" s="17">
        <f t="shared" si="288"/>
        <v>204.11129253782815</v>
      </c>
      <c r="F1189" s="18">
        <f t="shared" si="289"/>
        <v>-98.441292537828147</v>
      </c>
      <c r="G1189" s="21">
        <f t="shared" si="296"/>
        <v>-95.988653255672403</v>
      </c>
      <c r="H1189" s="22">
        <f t="shared" si="297"/>
        <v>-2.4526392821557437</v>
      </c>
      <c r="I1189" s="17">
        <f t="shared" si="290"/>
        <v>141.00849569892523</v>
      </c>
      <c r="J1189" s="18">
        <f t="shared" si="291"/>
        <v>-35.338495698925229</v>
      </c>
      <c r="K1189" s="21">
        <f t="shared" si="298"/>
        <v>-34.309217484126179</v>
      </c>
      <c r="L1189" s="22">
        <f t="shared" si="299"/>
        <v>-1.0292782147990494</v>
      </c>
      <c r="M1189" s="17">
        <f t="shared" si="292"/>
        <v>66.358901531862728</v>
      </c>
      <c r="N1189" s="18">
        <f t="shared" si="293"/>
        <v>39.311098468137274</v>
      </c>
      <c r="O1189" s="21">
        <f t="shared" si="300"/>
        <v>38.617443847274245</v>
      </c>
      <c r="P1189" s="22">
        <f t="shared" si="301"/>
        <v>0.69365462086302898</v>
      </c>
      <c r="Q1189" s="17">
        <f t="shared" si="294"/>
        <v>111.12413301459327</v>
      </c>
      <c r="R1189" s="18">
        <f t="shared" si="295"/>
        <v>-5.4541330145932676</v>
      </c>
      <c r="S1189" s="21">
        <f t="shared" si="302"/>
        <v>-4.7902947481654934</v>
      </c>
      <c r="T1189" s="22">
        <f t="shared" si="303"/>
        <v>-0.66383826642777422</v>
      </c>
    </row>
    <row r="1190" spans="1:20" x14ac:dyDescent="0.25">
      <c r="A1190">
        <v>1342</v>
      </c>
      <c r="B1190" t="s">
        <v>1176</v>
      </c>
      <c r="C1190" s="8">
        <v>191.923</v>
      </c>
      <c r="D1190" s="8">
        <v>103.85</v>
      </c>
      <c r="E1190" s="17">
        <f t="shared" si="288"/>
        <v>203.91180904792151</v>
      </c>
      <c r="F1190" s="18">
        <f t="shared" si="289"/>
        <v>-100.06180904792151</v>
      </c>
      <c r="G1190" s="21">
        <f t="shared" si="296"/>
        <v>-98.441292537828147</v>
      </c>
      <c r="H1190" s="22">
        <f t="shared" si="297"/>
        <v>-1.6205165100933669</v>
      </c>
      <c r="I1190" s="17">
        <f t="shared" si="290"/>
        <v>140.17431850036712</v>
      </c>
      <c r="J1190" s="18">
        <f t="shared" si="291"/>
        <v>-36.324318500367127</v>
      </c>
      <c r="K1190" s="21">
        <f t="shared" si="298"/>
        <v>-35.338495698925229</v>
      </c>
      <c r="L1190" s="22">
        <f t="shared" si="299"/>
        <v>-0.98582280144189838</v>
      </c>
      <c r="M1190" s="17">
        <f t="shared" si="292"/>
        <v>64.756447993377265</v>
      </c>
      <c r="N1190" s="18">
        <f t="shared" si="293"/>
        <v>39.09355200662273</v>
      </c>
      <c r="O1190" s="21">
        <f t="shared" si="300"/>
        <v>39.311098468137274</v>
      </c>
      <c r="P1190" s="22">
        <f t="shared" si="301"/>
        <v>-0.21754646151454438</v>
      </c>
      <c r="Q1190" s="17">
        <f t="shared" si="294"/>
        <v>110.12700177616388</v>
      </c>
      <c r="R1190" s="18">
        <f t="shared" si="295"/>
        <v>-6.2770017761638854</v>
      </c>
      <c r="S1190" s="21">
        <f t="shared" si="302"/>
        <v>-5.4541330145932676</v>
      </c>
      <c r="T1190" s="22">
        <f t="shared" si="303"/>
        <v>-0.82286876157061783</v>
      </c>
    </row>
    <row r="1191" spans="1:20" x14ac:dyDescent="0.25">
      <c r="A1191">
        <v>1341</v>
      </c>
      <c r="B1191" t="s">
        <v>1177</v>
      </c>
      <c r="C1191" s="8">
        <v>192.11</v>
      </c>
      <c r="D1191" s="8">
        <v>103.4</v>
      </c>
      <c r="E1191" s="17">
        <f t="shared" si="288"/>
        <v>203.929347088642</v>
      </c>
      <c r="F1191" s="18">
        <f t="shared" si="289"/>
        <v>-100.529347088642</v>
      </c>
      <c r="G1191" s="21">
        <f t="shared" si="296"/>
        <v>-100.06180904792151</v>
      </c>
      <c r="H1191" s="22">
        <f t="shared" si="297"/>
        <v>-0.4675380407204841</v>
      </c>
      <c r="I1191" s="17">
        <f t="shared" si="290"/>
        <v>140.24765706930475</v>
      </c>
      <c r="J1191" s="18">
        <f t="shared" si="291"/>
        <v>-36.847657069304745</v>
      </c>
      <c r="K1191" s="21">
        <f t="shared" si="298"/>
        <v>-36.324318500367127</v>
      </c>
      <c r="L1191" s="22">
        <f t="shared" si="299"/>
        <v>-0.52333856893761777</v>
      </c>
      <c r="M1191" s="17">
        <f t="shared" si="292"/>
        <v>64.897331308702519</v>
      </c>
      <c r="N1191" s="18">
        <f t="shared" si="293"/>
        <v>38.502668691297487</v>
      </c>
      <c r="O1191" s="21">
        <f t="shared" si="300"/>
        <v>39.09355200662273</v>
      </c>
      <c r="P1191" s="22">
        <f t="shared" si="301"/>
        <v>-0.59088331532524307</v>
      </c>
      <c r="Q1191" s="17">
        <f t="shared" si="294"/>
        <v>110.21466681687207</v>
      </c>
      <c r="R1191" s="18">
        <f t="shared" si="295"/>
        <v>-6.8146668168720623</v>
      </c>
      <c r="S1191" s="21">
        <f t="shared" si="302"/>
        <v>-6.2770017761638854</v>
      </c>
      <c r="T1191" s="22">
        <f t="shared" si="303"/>
        <v>-0.53766504070817689</v>
      </c>
    </row>
    <row r="1192" spans="1:20" x14ac:dyDescent="0.25">
      <c r="A1192">
        <v>1340</v>
      </c>
      <c r="B1192" t="s">
        <v>1178</v>
      </c>
      <c r="C1192" s="8">
        <v>193.66079999999999</v>
      </c>
      <c r="D1192" s="8">
        <v>103.71</v>
      </c>
      <c r="E1192" s="17">
        <f t="shared" si="288"/>
        <v>204.0747909044141</v>
      </c>
      <c r="F1192" s="18">
        <f t="shared" si="289"/>
        <v>-100.36479090441411</v>
      </c>
      <c r="G1192" s="21">
        <f t="shared" si="296"/>
        <v>-100.529347088642</v>
      </c>
      <c r="H1192" s="22">
        <f t="shared" si="297"/>
        <v>0.16455618422789087</v>
      </c>
      <c r="I1192" s="17">
        <f t="shared" si="290"/>
        <v>140.8558573511684</v>
      </c>
      <c r="J1192" s="18">
        <f t="shared" si="291"/>
        <v>-37.145857351168402</v>
      </c>
      <c r="K1192" s="21">
        <f t="shared" si="298"/>
        <v>-36.847657069304745</v>
      </c>
      <c r="L1192" s="22">
        <f t="shared" si="299"/>
        <v>-0.29820028186365732</v>
      </c>
      <c r="M1192" s="17">
        <f t="shared" si="292"/>
        <v>66.065683423175102</v>
      </c>
      <c r="N1192" s="18">
        <f t="shared" si="293"/>
        <v>37.644316576824892</v>
      </c>
      <c r="O1192" s="21">
        <f t="shared" si="300"/>
        <v>38.502668691297487</v>
      </c>
      <c r="P1192" s="22">
        <f t="shared" si="301"/>
        <v>-0.85835211447259496</v>
      </c>
      <c r="Q1192" s="17">
        <f t="shared" si="294"/>
        <v>110.94167721863805</v>
      </c>
      <c r="R1192" s="18">
        <f t="shared" si="295"/>
        <v>-7.2316772186380547</v>
      </c>
      <c r="S1192" s="21">
        <f t="shared" si="302"/>
        <v>-6.8146668168720623</v>
      </c>
      <c r="T1192" s="22">
        <f t="shared" si="303"/>
        <v>-0.41701040176599236</v>
      </c>
    </row>
    <row r="1193" spans="1:20" x14ac:dyDescent="0.25">
      <c r="A1193">
        <v>1339</v>
      </c>
      <c r="B1193" t="s">
        <v>1179</v>
      </c>
      <c r="C1193" s="8">
        <v>188.83</v>
      </c>
      <c r="D1193" s="8">
        <v>100.38</v>
      </c>
      <c r="E1193" s="17">
        <f t="shared" si="288"/>
        <v>203.62172797867782</v>
      </c>
      <c r="F1193" s="18">
        <f t="shared" si="289"/>
        <v>-103.24172797867783</v>
      </c>
      <c r="G1193" s="21">
        <f t="shared" si="296"/>
        <v>-100.36479090441411</v>
      </c>
      <c r="H1193" s="22">
        <f t="shared" si="297"/>
        <v>-2.8769370742637221</v>
      </c>
      <c r="I1193" s="17">
        <f t="shared" si="290"/>
        <v>138.96129072644123</v>
      </c>
      <c r="J1193" s="18">
        <f t="shared" si="291"/>
        <v>-38.581290726441239</v>
      </c>
      <c r="K1193" s="21">
        <f t="shared" si="298"/>
        <v>-37.145857351168402</v>
      </c>
      <c r="L1193" s="22">
        <f t="shared" si="299"/>
        <v>-1.4354333752728365</v>
      </c>
      <c r="M1193" s="17">
        <f t="shared" si="292"/>
        <v>62.426222890163586</v>
      </c>
      <c r="N1193" s="18">
        <f t="shared" si="293"/>
        <v>37.953777109836409</v>
      </c>
      <c r="O1193" s="21">
        <f t="shared" si="300"/>
        <v>37.644316576824892</v>
      </c>
      <c r="P1193" s="22">
        <f t="shared" si="301"/>
        <v>0.30946053301151721</v>
      </c>
      <c r="Q1193" s="17">
        <f t="shared" si="294"/>
        <v>108.67701262691044</v>
      </c>
      <c r="R1193" s="18">
        <f t="shared" si="295"/>
        <v>-8.2970126269104441</v>
      </c>
      <c r="S1193" s="21">
        <f t="shared" si="302"/>
        <v>-7.2316772186380547</v>
      </c>
      <c r="T1193" s="22">
        <f t="shared" si="303"/>
        <v>-1.0653354082723894</v>
      </c>
    </row>
    <row r="1194" spans="1:20" x14ac:dyDescent="0.25">
      <c r="A1194">
        <v>1338</v>
      </c>
      <c r="B1194" t="s">
        <v>1180</v>
      </c>
      <c r="C1194" s="8">
        <v>191.88</v>
      </c>
      <c r="D1194" s="8">
        <v>101.74</v>
      </c>
      <c r="E1194" s="17">
        <f t="shared" si="288"/>
        <v>203.90777623641893</v>
      </c>
      <c r="F1194" s="18">
        <f t="shared" si="289"/>
        <v>-102.16777623641893</v>
      </c>
      <c r="G1194" s="21">
        <f t="shared" si="296"/>
        <v>-103.24172797867783</v>
      </c>
      <c r="H1194" s="22">
        <f t="shared" si="297"/>
        <v>1.0739517422588989</v>
      </c>
      <c r="I1194" s="17">
        <f t="shared" si="290"/>
        <v>140.15745455136005</v>
      </c>
      <c r="J1194" s="18">
        <f t="shared" si="291"/>
        <v>-38.417454551360052</v>
      </c>
      <c r="K1194" s="21">
        <f t="shared" si="298"/>
        <v>-38.581290726441239</v>
      </c>
      <c r="L1194" s="22">
        <f t="shared" si="299"/>
        <v>0.16383617508118675</v>
      </c>
      <c r="M1194" s="17">
        <f t="shared" si="292"/>
        <v>64.724052364719597</v>
      </c>
      <c r="N1194" s="18">
        <f t="shared" si="293"/>
        <v>37.015947635280398</v>
      </c>
      <c r="O1194" s="21">
        <f t="shared" si="300"/>
        <v>37.953777109836409</v>
      </c>
      <c r="P1194" s="22">
        <f t="shared" si="301"/>
        <v>-0.93782947455601118</v>
      </c>
      <c r="Q1194" s="17">
        <f t="shared" si="294"/>
        <v>110.10684350477109</v>
      </c>
      <c r="R1194" s="18">
        <f t="shared" si="295"/>
        <v>-8.3668435047710972</v>
      </c>
      <c r="S1194" s="21">
        <f t="shared" si="302"/>
        <v>-8.2970126269104441</v>
      </c>
      <c r="T1194" s="22">
        <f t="shared" si="303"/>
        <v>-6.9830877860653118E-2</v>
      </c>
    </row>
    <row r="1195" spans="1:20" x14ac:dyDescent="0.25">
      <c r="A1195">
        <v>1337</v>
      </c>
      <c r="B1195" t="s">
        <v>1181</v>
      </c>
      <c r="C1195" s="8">
        <v>187.81</v>
      </c>
      <c r="D1195" s="8">
        <v>100.12</v>
      </c>
      <c r="E1195" s="17">
        <f t="shared" si="288"/>
        <v>203.52606593838408</v>
      </c>
      <c r="F1195" s="18">
        <f t="shared" si="289"/>
        <v>-103.40606593838407</v>
      </c>
      <c r="G1195" s="21">
        <f t="shared" si="296"/>
        <v>-102.16777623641893</v>
      </c>
      <c r="H1195" s="22">
        <f t="shared" si="297"/>
        <v>-1.2382897019651438</v>
      </c>
      <c r="I1195" s="17">
        <f t="shared" si="290"/>
        <v>138.56126216859951</v>
      </c>
      <c r="J1195" s="18">
        <f t="shared" si="291"/>
        <v>-38.441262168599508</v>
      </c>
      <c r="K1195" s="21">
        <f t="shared" si="298"/>
        <v>-38.417454551360052</v>
      </c>
      <c r="L1195" s="22">
        <f t="shared" si="299"/>
        <v>-2.3807617239455681E-2</v>
      </c>
      <c r="M1195" s="17">
        <f t="shared" si="292"/>
        <v>61.657768442935009</v>
      </c>
      <c r="N1195" s="18">
        <f t="shared" si="293"/>
        <v>38.462231557064996</v>
      </c>
      <c r="O1195" s="21">
        <f t="shared" si="300"/>
        <v>37.015947635280398</v>
      </c>
      <c r="P1195" s="22">
        <f t="shared" si="301"/>
        <v>1.4462839217845982</v>
      </c>
      <c r="Q1195" s="17">
        <f t="shared" si="294"/>
        <v>108.1988396775931</v>
      </c>
      <c r="R1195" s="18">
        <f t="shared" si="295"/>
        <v>-8.0788396775930948</v>
      </c>
      <c r="S1195" s="21">
        <f t="shared" si="302"/>
        <v>-8.3668435047710972</v>
      </c>
      <c r="T1195" s="22">
        <f t="shared" si="303"/>
        <v>0.28800382717800233</v>
      </c>
    </row>
    <row r="1196" spans="1:20" x14ac:dyDescent="0.25">
      <c r="A1196">
        <v>1336</v>
      </c>
      <c r="B1196" t="s">
        <v>1182</v>
      </c>
      <c r="C1196" s="8">
        <v>188.06</v>
      </c>
      <c r="D1196" s="8">
        <v>98.77</v>
      </c>
      <c r="E1196" s="17">
        <f t="shared" si="288"/>
        <v>203.54951251688746</v>
      </c>
      <c r="F1196" s="18">
        <f t="shared" si="289"/>
        <v>-104.77951251688746</v>
      </c>
      <c r="G1196" s="21">
        <f t="shared" si="296"/>
        <v>-103.40606593838407</v>
      </c>
      <c r="H1196" s="22">
        <f t="shared" si="297"/>
        <v>-1.3734465785033905</v>
      </c>
      <c r="I1196" s="17">
        <f t="shared" si="290"/>
        <v>138.65930838375681</v>
      </c>
      <c r="J1196" s="18">
        <f t="shared" si="291"/>
        <v>-39.889308383756813</v>
      </c>
      <c r="K1196" s="21">
        <f t="shared" si="298"/>
        <v>-38.441262168599508</v>
      </c>
      <c r="L1196" s="22">
        <f t="shared" si="299"/>
        <v>-1.448046215157305</v>
      </c>
      <c r="M1196" s="17">
        <f t="shared" si="292"/>
        <v>61.846115121177291</v>
      </c>
      <c r="N1196" s="18">
        <f t="shared" si="293"/>
        <v>36.923884878822705</v>
      </c>
      <c r="O1196" s="21">
        <f t="shared" si="300"/>
        <v>38.462231557064996</v>
      </c>
      <c r="P1196" s="22">
        <f t="shared" si="301"/>
        <v>-1.5383466782422914</v>
      </c>
      <c r="Q1196" s="17">
        <f t="shared" si="294"/>
        <v>108.31603892987677</v>
      </c>
      <c r="R1196" s="18">
        <f t="shared" si="295"/>
        <v>-9.5460389298767723</v>
      </c>
      <c r="S1196" s="21">
        <f t="shared" si="302"/>
        <v>-8.0788396775930948</v>
      </c>
      <c r="T1196" s="22">
        <f t="shared" si="303"/>
        <v>-1.4671992522836774</v>
      </c>
    </row>
    <row r="1197" spans="1:20" x14ac:dyDescent="0.25">
      <c r="A1197">
        <v>1335</v>
      </c>
      <c r="B1197" t="s">
        <v>1183</v>
      </c>
      <c r="C1197" s="8">
        <v>185.65</v>
      </c>
      <c r="D1197" s="8">
        <v>99.18</v>
      </c>
      <c r="E1197" s="17">
        <f t="shared" si="288"/>
        <v>203.32348750011499</v>
      </c>
      <c r="F1197" s="18">
        <f t="shared" si="289"/>
        <v>-104.14348750011499</v>
      </c>
      <c r="G1197" s="21">
        <f t="shared" si="296"/>
        <v>-104.77951251688746</v>
      </c>
      <c r="H1197" s="22">
        <f t="shared" si="297"/>
        <v>0.63602501677247858</v>
      </c>
      <c r="I1197" s="17">
        <f t="shared" si="290"/>
        <v>137.71414286964063</v>
      </c>
      <c r="J1197" s="18">
        <f t="shared" si="291"/>
        <v>-38.534142869640618</v>
      </c>
      <c r="K1197" s="21">
        <f t="shared" si="298"/>
        <v>-39.889308383756813</v>
      </c>
      <c r="L1197" s="22">
        <f t="shared" si="299"/>
        <v>1.3551655141161945</v>
      </c>
      <c r="M1197" s="17">
        <f t="shared" si="292"/>
        <v>60.030453142921544</v>
      </c>
      <c r="N1197" s="18">
        <f t="shared" si="293"/>
        <v>39.149546857078462</v>
      </c>
      <c r="O1197" s="21">
        <f t="shared" si="300"/>
        <v>36.923884878822705</v>
      </c>
      <c r="P1197" s="22">
        <f t="shared" si="301"/>
        <v>2.2256619782557578</v>
      </c>
      <c r="Q1197" s="17">
        <f t="shared" si="294"/>
        <v>107.18623813786228</v>
      </c>
      <c r="R1197" s="18">
        <f t="shared" si="295"/>
        <v>-8.0062381378622689</v>
      </c>
      <c r="S1197" s="21">
        <f t="shared" si="302"/>
        <v>-9.5460389298767723</v>
      </c>
      <c r="T1197" s="22">
        <f t="shared" si="303"/>
        <v>1.5398007920145034</v>
      </c>
    </row>
    <row r="1198" spans="1:20" x14ac:dyDescent="0.25">
      <c r="A1198">
        <v>1334</v>
      </c>
      <c r="B1198" t="s">
        <v>1184</v>
      </c>
      <c r="C1198" s="8">
        <v>186.69</v>
      </c>
      <c r="D1198" s="8">
        <v>98.95</v>
      </c>
      <c r="E1198" s="17">
        <f t="shared" si="288"/>
        <v>203.42102526668901</v>
      </c>
      <c r="F1198" s="18">
        <f t="shared" si="289"/>
        <v>-104.47102526668901</v>
      </c>
      <c r="G1198" s="21">
        <f t="shared" si="296"/>
        <v>-104.14348750011499</v>
      </c>
      <c r="H1198" s="22">
        <f t="shared" si="297"/>
        <v>-0.32753776657402511</v>
      </c>
      <c r="I1198" s="17">
        <f t="shared" si="290"/>
        <v>138.12201512469491</v>
      </c>
      <c r="J1198" s="18">
        <f t="shared" si="291"/>
        <v>-39.172015124694909</v>
      </c>
      <c r="K1198" s="21">
        <f t="shared" si="298"/>
        <v>-38.534142869640618</v>
      </c>
      <c r="L1198" s="22">
        <f t="shared" si="299"/>
        <v>-0.63787225505429035</v>
      </c>
      <c r="M1198" s="17">
        <f t="shared" si="292"/>
        <v>60.813975324409512</v>
      </c>
      <c r="N1198" s="18">
        <f t="shared" si="293"/>
        <v>38.136024675590491</v>
      </c>
      <c r="O1198" s="21">
        <f t="shared" si="300"/>
        <v>39.149546857078462</v>
      </c>
      <c r="P1198" s="22">
        <f t="shared" si="301"/>
        <v>-1.0135221814879714</v>
      </c>
      <c r="Q1198" s="17">
        <f t="shared" si="294"/>
        <v>107.67378702736231</v>
      </c>
      <c r="R1198" s="18">
        <f t="shared" si="295"/>
        <v>-8.7237870273623059</v>
      </c>
      <c r="S1198" s="21">
        <f t="shared" si="302"/>
        <v>-8.0062381378622689</v>
      </c>
      <c r="T1198" s="22">
        <f t="shared" si="303"/>
        <v>-0.71754888950003703</v>
      </c>
    </row>
    <row r="1199" spans="1:20" x14ac:dyDescent="0.25">
      <c r="A1199">
        <v>1333</v>
      </c>
      <c r="B1199" t="s">
        <v>1185</v>
      </c>
      <c r="C1199" s="8">
        <v>190.52</v>
      </c>
      <c r="D1199" s="8">
        <v>101.37</v>
      </c>
      <c r="E1199" s="17">
        <f t="shared" si="288"/>
        <v>203.78022684936059</v>
      </c>
      <c r="F1199" s="18">
        <f t="shared" si="289"/>
        <v>-102.41022684936058</v>
      </c>
      <c r="G1199" s="21">
        <f t="shared" si="296"/>
        <v>-104.47102526668901</v>
      </c>
      <c r="H1199" s="22">
        <f t="shared" si="297"/>
        <v>2.0607984173284279</v>
      </c>
      <c r="I1199" s="17">
        <f t="shared" si="290"/>
        <v>139.62408314090445</v>
      </c>
      <c r="J1199" s="18">
        <f t="shared" si="291"/>
        <v>-38.254083140904442</v>
      </c>
      <c r="K1199" s="21">
        <f t="shared" si="298"/>
        <v>-39.172015124694909</v>
      </c>
      <c r="L1199" s="22">
        <f t="shared" si="299"/>
        <v>0.91793198379046714</v>
      </c>
      <c r="M1199" s="17">
        <f t="shared" si="292"/>
        <v>63.699446435081512</v>
      </c>
      <c r="N1199" s="18">
        <f t="shared" si="293"/>
        <v>37.670553564918492</v>
      </c>
      <c r="O1199" s="21">
        <f t="shared" si="300"/>
        <v>38.136024675590491</v>
      </c>
      <c r="P1199" s="22">
        <f t="shared" si="301"/>
        <v>-0.46547111067199864</v>
      </c>
      <c r="Q1199" s="17">
        <f t="shared" si="294"/>
        <v>109.46927957234799</v>
      </c>
      <c r="R1199" s="18">
        <f t="shared" si="295"/>
        <v>-8.0992795723479816</v>
      </c>
      <c r="S1199" s="21">
        <f t="shared" si="302"/>
        <v>-8.7237870273623059</v>
      </c>
      <c r="T1199" s="22">
        <f t="shared" si="303"/>
        <v>0.62450745501432436</v>
      </c>
    </row>
    <row r="1200" spans="1:20" x14ac:dyDescent="0.25">
      <c r="A1200">
        <v>1332</v>
      </c>
      <c r="B1200" t="s">
        <v>1186</v>
      </c>
      <c r="C1200" s="8">
        <v>187.64</v>
      </c>
      <c r="D1200" s="8">
        <v>99.114999999999995</v>
      </c>
      <c r="E1200" s="17">
        <f t="shared" si="288"/>
        <v>203.5101222650018</v>
      </c>
      <c r="F1200" s="18">
        <f t="shared" si="289"/>
        <v>-104.3951222650018</v>
      </c>
      <c r="G1200" s="21">
        <f t="shared" si="296"/>
        <v>-102.41022684936058</v>
      </c>
      <c r="H1200" s="22">
        <f t="shared" si="297"/>
        <v>-1.9848954156412191</v>
      </c>
      <c r="I1200" s="17">
        <f t="shared" si="290"/>
        <v>138.49459074229259</v>
      </c>
      <c r="J1200" s="18">
        <f t="shared" si="291"/>
        <v>-39.379590742292592</v>
      </c>
      <c r="K1200" s="21">
        <f t="shared" si="298"/>
        <v>-38.254083140904442</v>
      </c>
      <c r="L1200" s="22">
        <f t="shared" si="299"/>
        <v>-1.1255076013881506</v>
      </c>
      <c r="M1200" s="17">
        <f t="shared" si="292"/>
        <v>61.529692701730227</v>
      </c>
      <c r="N1200" s="18">
        <f t="shared" si="293"/>
        <v>37.585307298269768</v>
      </c>
      <c r="O1200" s="21">
        <f t="shared" si="300"/>
        <v>37.670553564918492</v>
      </c>
      <c r="P1200" s="22">
        <f t="shared" si="301"/>
        <v>-8.5246266648724145E-2</v>
      </c>
      <c r="Q1200" s="17">
        <f t="shared" si="294"/>
        <v>108.1191441860402</v>
      </c>
      <c r="R1200" s="18">
        <f t="shared" si="295"/>
        <v>-9.0041441860402074</v>
      </c>
      <c r="S1200" s="21">
        <f t="shared" si="302"/>
        <v>-8.0992795723479816</v>
      </c>
      <c r="T1200" s="22">
        <f t="shared" si="303"/>
        <v>-0.90486461369222582</v>
      </c>
    </row>
    <row r="1201" spans="1:20" x14ac:dyDescent="0.25">
      <c r="A1201">
        <v>1331</v>
      </c>
      <c r="B1201" t="s">
        <v>1187</v>
      </c>
      <c r="C1201" s="8">
        <v>190.2</v>
      </c>
      <c r="D1201" s="8">
        <v>101.1</v>
      </c>
      <c r="E1201" s="17">
        <f t="shared" si="288"/>
        <v>203.7502152288763</v>
      </c>
      <c r="F1201" s="18">
        <f t="shared" si="289"/>
        <v>-102.65021522887631</v>
      </c>
      <c r="G1201" s="21">
        <f t="shared" si="296"/>
        <v>-104.3951222650018</v>
      </c>
      <c r="H1201" s="22">
        <f t="shared" si="297"/>
        <v>1.7449070361254968</v>
      </c>
      <c r="I1201" s="17">
        <f t="shared" si="290"/>
        <v>139.4985839855031</v>
      </c>
      <c r="J1201" s="18">
        <f t="shared" si="291"/>
        <v>-38.398583985503109</v>
      </c>
      <c r="K1201" s="21">
        <f t="shared" si="298"/>
        <v>-39.379590742292592</v>
      </c>
      <c r="L1201" s="22">
        <f t="shared" si="299"/>
        <v>0.98100675678948335</v>
      </c>
      <c r="M1201" s="17">
        <f t="shared" si="292"/>
        <v>63.458362686931338</v>
      </c>
      <c r="N1201" s="18">
        <f t="shared" si="293"/>
        <v>37.641637313068657</v>
      </c>
      <c r="O1201" s="21">
        <f t="shared" si="300"/>
        <v>37.585307298269768</v>
      </c>
      <c r="P1201" s="22">
        <f t="shared" si="301"/>
        <v>5.6330014798888328E-2</v>
      </c>
      <c r="Q1201" s="17">
        <f t="shared" si="294"/>
        <v>109.31926452942488</v>
      </c>
      <c r="R1201" s="18">
        <f t="shared" si="295"/>
        <v>-8.2192645294248905</v>
      </c>
      <c r="S1201" s="21">
        <f t="shared" si="302"/>
        <v>-9.0041441860402074</v>
      </c>
      <c r="T1201" s="22">
        <f t="shared" si="303"/>
        <v>0.78487965661531689</v>
      </c>
    </row>
    <row r="1202" spans="1:20" x14ac:dyDescent="0.25">
      <c r="A1202">
        <v>1330</v>
      </c>
      <c r="B1202" t="s">
        <v>1188</v>
      </c>
      <c r="C1202" s="8">
        <v>188.13</v>
      </c>
      <c r="D1202" s="8">
        <v>99.71</v>
      </c>
      <c r="E1202" s="17">
        <f t="shared" si="288"/>
        <v>203.5560775588684</v>
      </c>
      <c r="F1202" s="18">
        <f t="shared" si="289"/>
        <v>-103.8460775588684</v>
      </c>
      <c r="G1202" s="21">
        <f t="shared" si="296"/>
        <v>-102.65021522887631</v>
      </c>
      <c r="H1202" s="22">
        <f t="shared" si="297"/>
        <v>-1.1958623299920959</v>
      </c>
      <c r="I1202" s="17">
        <f t="shared" si="290"/>
        <v>138.68676132400083</v>
      </c>
      <c r="J1202" s="18">
        <f t="shared" si="291"/>
        <v>-38.976761324000833</v>
      </c>
      <c r="K1202" s="21">
        <f t="shared" si="298"/>
        <v>-38.398583985503109</v>
      </c>
      <c r="L1202" s="22">
        <f t="shared" si="299"/>
        <v>-0.57817733849772424</v>
      </c>
      <c r="M1202" s="17">
        <f t="shared" si="292"/>
        <v>61.898852191085126</v>
      </c>
      <c r="N1202" s="18">
        <f t="shared" si="293"/>
        <v>37.811147808914868</v>
      </c>
      <c r="O1202" s="21">
        <f t="shared" si="300"/>
        <v>37.641637313068657</v>
      </c>
      <c r="P1202" s="22">
        <f t="shared" si="301"/>
        <v>0.16951049584621103</v>
      </c>
      <c r="Q1202" s="17">
        <f t="shared" si="294"/>
        <v>108.34885472051619</v>
      </c>
      <c r="R1202" s="18">
        <f t="shared" si="295"/>
        <v>-8.6388547205161927</v>
      </c>
      <c r="S1202" s="21">
        <f t="shared" si="302"/>
        <v>-8.2192645294248905</v>
      </c>
      <c r="T1202" s="22">
        <f t="shared" si="303"/>
        <v>-0.41959019109130224</v>
      </c>
    </row>
    <row r="1203" spans="1:20" x14ac:dyDescent="0.25">
      <c r="A1203">
        <v>1329</v>
      </c>
      <c r="B1203" t="s">
        <v>1189</v>
      </c>
      <c r="C1203" s="8">
        <v>189.11</v>
      </c>
      <c r="D1203" s="8">
        <v>99.69</v>
      </c>
      <c r="E1203" s="17">
        <f t="shared" si="288"/>
        <v>203.64798814660162</v>
      </c>
      <c r="F1203" s="18">
        <f t="shared" si="289"/>
        <v>-103.95798814660162</v>
      </c>
      <c r="G1203" s="21">
        <f t="shared" si="296"/>
        <v>-103.8460775588684</v>
      </c>
      <c r="H1203" s="22">
        <f t="shared" si="297"/>
        <v>-0.11191058773322027</v>
      </c>
      <c r="I1203" s="17">
        <f t="shared" si="290"/>
        <v>139.07110248741739</v>
      </c>
      <c r="J1203" s="18">
        <f t="shared" si="291"/>
        <v>-39.381102487417394</v>
      </c>
      <c r="K1203" s="21">
        <f t="shared" si="298"/>
        <v>-38.976761324000833</v>
      </c>
      <c r="L1203" s="22">
        <f t="shared" si="299"/>
        <v>-0.40434116341656079</v>
      </c>
      <c r="M1203" s="17">
        <f t="shared" si="292"/>
        <v>62.637171169794954</v>
      </c>
      <c r="N1203" s="18">
        <f t="shared" si="293"/>
        <v>37.052828830205044</v>
      </c>
      <c r="O1203" s="21">
        <f t="shared" si="300"/>
        <v>37.811147808914868</v>
      </c>
      <c r="P1203" s="22">
        <f t="shared" si="301"/>
        <v>-0.75831897870982345</v>
      </c>
      <c r="Q1203" s="17">
        <f t="shared" si="294"/>
        <v>108.80827578946814</v>
      </c>
      <c r="R1203" s="18">
        <f t="shared" si="295"/>
        <v>-9.118275789468143</v>
      </c>
      <c r="S1203" s="21">
        <f t="shared" si="302"/>
        <v>-8.6388547205161927</v>
      </c>
      <c r="T1203" s="22">
        <f t="shared" si="303"/>
        <v>-0.47942106895195025</v>
      </c>
    </row>
    <row r="1204" spans="1:20" x14ac:dyDescent="0.25">
      <c r="A1204">
        <v>1328</v>
      </c>
      <c r="B1204" t="s">
        <v>1190</v>
      </c>
      <c r="C1204" s="8">
        <v>193.7208</v>
      </c>
      <c r="D1204" s="8">
        <v>102.96</v>
      </c>
      <c r="E1204" s="17">
        <f t="shared" si="288"/>
        <v>204.08041808325493</v>
      </c>
      <c r="F1204" s="18">
        <f t="shared" si="289"/>
        <v>-101.12041808325493</v>
      </c>
      <c r="G1204" s="21">
        <f t="shared" si="296"/>
        <v>-103.95798814660162</v>
      </c>
      <c r="H1204" s="22">
        <f t="shared" si="297"/>
        <v>2.8375700633466892</v>
      </c>
      <c r="I1204" s="17">
        <f t="shared" si="290"/>
        <v>140.87938844280615</v>
      </c>
      <c r="J1204" s="18">
        <f t="shared" si="291"/>
        <v>-37.919388442806152</v>
      </c>
      <c r="K1204" s="21">
        <f t="shared" si="298"/>
        <v>-39.381102487417394</v>
      </c>
      <c r="L1204" s="22">
        <f t="shared" si="299"/>
        <v>1.4617140446112415</v>
      </c>
      <c r="M1204" s="17">
        <f t="shared" si="292"/>
        <v>66.11088662595327</v>
      </c>
      <c r="N1204" s="18">
        <f t="shared" si="293"/>
        <v>36.849113374046723</v>
      </c>
      <c r="O1204" s="21">
        <f t="shared" si="300"/>
        <v>37.052828830205044</v>
      </c>
      <c r="P1204" s="22">
        <f t="shared" si="301"/>
        <v>-0.20371545615832076</v>
      </c>
      <c r="Q1204" s="17">
        <f t="shared" si="294"/>
        <v>110.96980503918613</v>
      </c>
      <c r="R1204" s="18">
        <f t="shared" si="295"/>
        <v>-8.0098050391861335</v>
      </c>
      <c r="S1204" s="21">
        <f t="shared" si="302"/>
        <v>-9.118275789468143</v>
      </c>
      <c r="T1204" s="22">
        <f t="shared" si="303"/>
        <v>1.1084707502820095</v>
      </c>
    </row>
    <row r="1205" spans="1:20" x14ac:dyDescent="0.25">
      <c r="A1205">
        <v>1327</v>
      </c>
      <c r="B1205" t="s">
        <v>1191</v>
      </c>
      <c r="C1205" s="8">
        <v>193.65</v>
      </c>
      <c r="D1205" s="8">
        <v>102.49</v>
      </c>
      <c r="E1205" s="17">
        <f t="shared" si="288"/>
        <v>204.07377801222276</v>
      </c>
      <c r="F1205" s="18">
        <f t="shared" si="289"/>
        <v>-101.58377801222277</v>
      </c>
      <c r="G1205" s="21">
        <f t="shared" si="296"/>
        <v>-101.12041808325493</v>
      </c>
      <c r="H1205" s="22">
        <f t="shared" si="297"/>
        <v>-0.46335992896783296</v>
      </c>
      <c r="I1205" s="17">
        <f t="shared" si="290"/>
        <v>140.8516217546736</v>
      </c>
      <c r="J1205" s="18">
        <f t="shared" si="291"/>
        <v>-38.361621754673607</v>
      </c>
      <c r="K1205" s="21">
        <f t="shared" si="298"/>
        <v>-37.919388442806152</v>
      </c>
      <c r="L1205" s="22">
        <f t="shared" si="299"/>
        <v>-0.4422333118674544</v>
      </c>
      <c r="M1205" s="17">
        <f t="shared" si="292"/>
        <v>66.057546846675052</v>
      </c>
      <c r="N1205" s="18">
        <f t="shared" si="293"/>
        <v>36.432453153324943</v>
      </c>
      <c r="O1205" s="21">
        <f t="shared" si="300"/>
        <v>36.849113374046723</v>
      </c>
      <c r="P1205" s="22">
        <f t="shared" si="301"/>
        <v>-0.41666022072178066</v>
      </c>
      <c r="Q1205" s="17">
        <f t="shared" si="294"/>
        <v>110.93661421093941</v>
      </c>
      <c r="R1205" s="18">
        <f t="shared" si="295"/>
        <v>-8.4466142109394156</v>
      </c>
      <c r="S1205" s="21">
        <f t="shared" si="302"/>
        <v>-8.0098050391861335</v>
      </c>
      <c r="T1205" s="22">
        <f t="shared" si="303"/>
        <v>-0.43680917175328204</v>
      </c>
    </row>
    <row r="1206" spans="1:20" x14ac:dyDescent="0.25">
      <c r="A1206">
        <v>1326</v>
      </c>
      <c r="B1206" t="s">
        <v>1192</v>
      </c>
      <c r="C1206" s="8">
        <v>190.16</v>
      </c>
      <c r="D1206" s="8">
        <v>100.28</v>
      </c>
      <c r="E1206" s="17">
        <f t="shared" si="288"/>
        <v>203.74646377631575</v>
      </c>
      <c r="F1206" s="18">
        <f t="shared" si="289"/>
        <v>-103.46646377631575</v>
      </c>
      <c r="G1206" s="21">
        <f t="shared" si="296"/>
        <v>-101.58377801222277</v>
      </c>
      <c r="H1206" s="22">
        <f t="shared" si="297"/>
        <v>-1.882685764092983</v>
      </c>
      <c r="I1206" s="17">
        <f t="shared" si="290"/>
        <v>139.48289659107797</v>
      </c>
      <c r="J1206" s="18">
        <f t="shared" si="291"/>
        <v>-39.202896591077973</v>
      </c>
      <c r="K1206" s="21">
        <f t="shared" si="298"/>
        <v>-38.361621754673607</v>
      </c>
      <c r="L1206" s="22">
        <f t="shared" si="299"/>
        <v>-0.84127483640436651</v>
      </c>
      <c r="M1206" s="17">
        <f t="shared" si="292"/>
        <v>63.428227218412587</v>
      </c>
      <c r="N1206" s="18">
        <f t="shared" si="293"/>
        <v>36.851772781587414</v>
      </c>
      <c r="O1206" s="21">
        <f t="shared" si="300"/>
        <v>36.432453153324943</v>
      </c>
      <c r="P1206" s="22">
        <f t="shared" si="301"/>
        <v>0.41931962826247116</v>
      </c>
      <c r="Q1206" s="17">
        <f t="shared" si="294"/>
        <v>109.3005126490595</v>
      </c>
      <c r="R1206" s="18">
        <f t="shared" si="295"/>
        <v>-9.0205126490594978</v>
      </c>
      <c r="S1206" s="21">
        <f t="shared" si="302"/>
        <v>-8.4466142109394156</v>
      </c>
      <c r="T1206" s="22">
        <f t="shared" si="303"/>
        <v>-0.57389843812008223</v>
      </c>
    </row>
    <row r="1207" spans="1:20" x14ac:dyDescent="0.25">
      <c r="A1207">
        <v>1325</v>
      </c>
      <c r="B1207" t="s">
        <v>1193</v>
      </c>
      <c r="C1207" s="8">
        <v>191.3</v>
      </c>
      <c r="D1207" s="8">
        <v>100.41</v>
      </c>
      <c r="E1207" s="17">
        <f t="shared" si="288"/>
        <v>203.85338017429109</v>
      </c>
      <c r="F1207" s="18">
        <f t="shared" si="289"/>
        <v>-103.44338017429109</v>
      </c>
      <c r="G1207" s="21">
        <f t="shared" si="296"/>
        <v>-103.46646377631575</v>
      </c>
      <c r="H1207" s="22">
        <f t="shared" si="297"/>
        <v>2.3083602024655647E-2</v>
      </c>
      <c r="I1207" s="17">
        <f t="shared" si="290"/>
        <v>139.92998733219517</v>
      </c>
      <c r="J1207" s="18">
        <f t="shared" si="291"/>
        <v>-39.519987332195171</v>
      </c>
      <c r="K1207" s="21">
        <f t="shared" si="298"/>
        <v>-39.202896591077973</v>
      </c>
      <c r="L1207" s="22">
        <f t="shared" si="299"/>
        <v>-0.31709074111719815</v>
      </c>
      <c r="M1207" s="17">
        <f t="shared" si="292"/>
        <v>64.287088071197473</v>
      </c>
      <c r="N1207" s="18">
        <f t="shared" si="293"/>
        <v>36.122911928802523</v>
      </c>
      <c r="O1207" s="21">
        <f t="shared" si="300"/>
        <v>36.851772781587414</v>
      </c>
      <c r="P1207" s="22">
        <f t="shared" si="301"/>
        <v>-0.72886085278489077</v>
      </c>
      <c r="Q1207" s="17">
        <f t="shared" si="294"/>
        <v>109.834941239473</v>
      </c>
      <c r="R1207" s="18">
        <f t="shared" si="295"/>
        <v>-9.4249412394730001</v>
      </c>
      <c r="S1207" s="21">
        <f t="shared" si="302"/>
        <v>-9.0205126490594978</v>
      </c>
      <c r="T1207" s="22">
        <f t="shared" si="303"/>
        <v>-0.40442859041350232</v>
      </c>
    </row>
    <row r="1208" spans="1:20" x14ac:dyDescent="0.25">
      <c r="A1208">
        <v>1324</v>
      </c>
      <c r="B1208" t="s">
        <v>1194</v>
      </c>
      <c r="C1208" s="8">
        <v>191.6</v>
      </c>
      <c r="D1208" s="8">
        <v>100.8</v>
      </c>
      <c r="E1208" s="17">
        <f t="shared" si="288"/>
        <v>203.88151606849516</v>
      </c>
      <c r="F1208" s="18">
        <f t="shared" si="289"/>
        <v>-103.08151606849516</v>
      </c>
      <c r="G1208" s="21">
        <f t="shared" si="296"/>
        <v>-103.44338017429109</v>
      </c>
      <c r="H1208" s="22">
        <f t="shared" si="297"/>
        <v>0.36186410579593087</v>
      </c>
      <c r="I1208" s="17">
        <f t="shared" si="290"/>
        <v>140.04764279038389</v>
      </c>
      <c r="J1208" s="18">
        <f t="shared" si="291"/>
        <v>-39.247642790383892</v>
      </c>
      <c r="K1208" s="21">
        <f t="shared" si="298"/>
        <v>-39.519987332195171</v>
      </c>
      <c r="L1208" s="22">
        <f t="shared" si="299"/>
        <v>0.27234454181127887</v>
      </c>
      <c r="M1208" s="17">
        <f t="shared" si="292"/>
        <v>64.513104085088202</v>
      </c>
      <c r="N1208" s="18">
        <f t="shared" si="293"/>
        <v>36.286895914911796</v>
      </c>
      <c r="O1208" s="21">
        <f t="shared" si="300"/>
        <v>36.122911928802523</v>
      </c>
      <c r="P1208" s="22">
        <f t="shared" si="301"/>
        <v>0.16398398610927245</v>
      </c>
      <c r="Q1208" s="17">
        <f t="shared" si="294"/>
        <v>109.97558034221339</v>
      </c>
      <c r="R1208" s="18">
        <f t="shared" si="295"/>
        <v>-9.1755803422133937</v>
      </c>
      <c r="S1208" s="21">
        <f t="shared" si="302"/>
        <v>-9.4249412394730001</v>
      </c>
      <c r="T1208" s="22">
        <f t="shared" si="303"/>
        <v>0.24936089725960642</v>
      </c>
    </row>
    <row r="1209" spans="1:20" x14ac:dyDescent="0.25">
      <c r="A1209">
        <v>1323</v>
      </c>
      <c r="B1209" t="s">
        <v>1195</v>
      </c>
      <c r="C1209" s="8">
        <v>187.95</v>
      </c>
      <c r="D1209" s="8">
        <v>98.04</v>
      </c>
      <c r="E1209" s="17">
        <f t="shared" si="288"/>
        <v>203.53919602234598</v>
      </c>
      <c r="F1209" s="18">
        <f t="shared" si="289"/>
        <v>-105.49919602234597</v>
      </c>
      <c r="G1209" s="21">
        <f t="shared" si="296"/>
        <v>-103.08151606849516</v>
      </c>
      <c r="H1209" s="22">
        <f t="shared" si="297"/>
        <v>-2.4176799538508078</v>
      </c>
      <c r="I1209" s="17">
        <f t="shared" si="290"/>
        <v>138.61616804908761</v>
      </c>
      <c r="J1209" s="18">
        <f t="shared" si="291"/>
        <v>-40.576168049087599</v>
      </c>
      <c r="K1209" s="21">
        <f t="shared" si="298"/>
        <v>-39.247642790383892</v>
      </c>
      <c r="L1209" s="22">
        <f t="shared" si="299"/>
        <v>-1.3285252587037064</v>
      </c>
      <c r="M1209" s="17">
        <f t="shared" si="292"/>
        <v>61.763242582750678</v>
      </c>
      <c r="N1209" s="18">
        <f t="shared" si="293"/>
        <v>36.276757417249328</v>
      </c>
      <c r="O1209" s="21">
        <f t="shared" si="300"/>
        <v>36.286895914911796</v>
      </c>
      <c r="P1209" s="22">
        <f t="shared" si="301"/>
        <v>-1.0138497662467216E-2</v>
      </c>
      <c r="Q1209" s="17">
        <f t="shared" si="294"/>
        <v>108.26447125887195</v>
      </c>
      <c r="R1209" s="18">
        <f t="shared" si="295"/>
        <v>-10.224471258871944</v>
      </c>
      <c r="S1209" s="21">
        <f t="shared" si="302"/>
        <v>-9.1755803422133937</v>
      </c>
      <c r="T1209" s="22">
        <f t="shared" si="303"/>
        <v>-1.0488909166585501</v>
      </c>
    </row>
    <row r="1210" spans="1:20" x14ac:dyDescent="0.25">
      <c r="A1210">
        <v>1322</v>
      </c>
      <c r="B1210" t="s">
        <v>1196</v>
      </c>
      <c r="C1210" s="8">
        <v>185.42</v>
      </c>
      <c r="D1210" s="8">
        <v>96.43</v>
      </c>
      <c r="E1210" s="17">
        <f t="shared" si="288"/>
        <v>203.30191664789189</v>
      </c>
      <c r="F1210" s="18">
        <f t="shared" si="289"/>
        <v>-106.87191664789188</v>
      </c>
      <c r="G1210" s="21">
        <f t="shared" si="296"/>
        <v>-105.49919602234597</v>
      </c>
      <c r="H1210" s="22">
        <f t="shared" si="297"/>
        <v>-1.3727206255459095</v>
      </c>
      <c r="I1210" s="17">
        <f t="shared" si="290"/>
        <v>137.62394035169592</v>
      </c>
      <c r="J1210" s="18">
        <f t="shared" si="291"/>
        <v>-41.193940351695915</v>
      </c>
      <c r="K1210" s="21">
        <f t="shared" si="298"/>
        <v>-40.576168049087599</v>
      </c>
      <c r="L1210" s="22">
        <f t="shared" si="299"/>
        <v>-0.61777230260831573</v>
      </c>
      <c r="M1210" s="17">
        <f t="shared" si="292"/>
        <v>59.857174198938623</v>
      </c>
      <c r="N1210" s="18">
        <f t="shared" si="293"/>
        <v>36.572825801061384</v>
      </c>
      <c r="O1210" s="21">
        <f t="shared" si="300"/>
        <v>36.276757417249328</v>
      </c>
      <c r="P1210" s="22">
        <f t="shared" si="301"/>
        <v>0.29606838381205591</v>
      </c>
      <c r="Q1210" s="17">
        <f t="shared" si="294"/>
        <v>107.0784148257613</v>
      </c>
      <c r="R1210" s="18">
        <f t="shared" si="295"/>
        <v>-10.648414825761293</v>
      </c>
      <c r="S1210" s="21">
        <f t="shared" si="302"/>
        <v>-10.224471258871944</v>
      </c>
      <c r="T1210" s="22">
        <f t="shared" si="303"/>
        <v>-0.4239435668893492</v>
      </c>
    </row>
    <row r="1211" spans="1:20" x14ac:dyDescent="0.25">
      <c r="A1211">
        <v>1321</v>
      </c>
      <c r="B1211" t="s">
        <v>1197</v>
      </c>
      <c r="C1211" s="8">
        <v>185.43</v>
      </c>
      <c r="D1211" s="8">
        <v>95.78</v>
      </c>
      <c r="E1211" s="17">
        <f t="shared" si="288"/>
        <v>203.30285451103202</v>
      </c>
      <c r="F1211" s="18">
        <f t="shared" si="289"/>
        <v>-107.52285451103202</v>
      </c>
      <c r="G1211" s="21">
        <f t="shared" si="296"/>
        <v>-106.87191664789188</v>
      </c>
      <c r="H1211" s="22">
        <f t="shared" si="297"/>
        <v>-0.65093786314014324</v>
      </c>
      <c r="I1211" s="17">
        <f t="shared" si="290"/>
        <v>137.62786220030222</v>
      </c>
      <c r="J1211" s="18">
        <f t="shared" si="291"/>
        <v>-41.847862200302217</v>
      </c>
      <c r="K1211" s="21">
        <f t="shared" si="298"/>
        <v>-41.193940351695915</v>
      </c>
      <c r="L1211" s="22">
        <f t="shared" si="299"/>
        <v>-0.65392184860630209</v>
      </c>
      <c r="M1211" s="17">
        <f t="shared" si="292"/>
        <v>59.864708066068346</v>
      </c>
      <c r="N1211" s="18">
        <f t="shared" si="293"/>
        <v>35.915291933931655</v>
      </c>
      <c r="O1211" s="21">
        <f t="shared" si="300"/>
        <v>36.572825801061384</v>
      </c>
      <c r="P1211" s="22">
        <f t="shared" si="301"/>
        <v>-0.65753386712972883</v>
      </c>
      <c r="Q1211" s="17">
        <f t="shared" si="294"/>
        <v>107.08310279585267</v>
      </c>
      <c r="R1211" s="18">
        <f t="shared" si="295"/>
        <v>-11.303102795852666</v>
      </c>
      <c r="S1211" s="21">
        <f t="shared" si="302"/>
        <v>-10.648414825761293</v>
      </c>
      <c r="T1211" s="22">
        <f t="shared" si="303"/>
        <v>-0.65468797009137347</v>
      </c>
    </row>
    <row r="1212" spans="1:20" x14ac:dyDescent="0.25">
      <c r="A1212">
        <v>1320</v>
      </c>
      <c r="B1212" t="s">
        <v>1198</v>
      </c>
      <c r="C1212" s="8">
        <v>185.27</v>
      </c>
      <c r="D1212" s="8">
        <v>95.83</v>
      </c>
      <c r="E1212" s="17">
        <f t="shared" si="288"/>
        <v>203.28784870078988</v>
      </c>
      <c r="F1212" s="18">
        <f t="shared" si="289"/>
        <v>-107.45784870078988</v>
      </c>
      <c r="G1212" s="21">
        <f t="shared" si="296"/>
        <v>-107.52285451103202</v>
      </c>
      <c r="H1212" s="22">
        <f t="shared" si="297"/>
        <v>6.5005810242141138E-2</v>
      </c>
      <c r="I1212" s="17">
        <f t="shared" si="290"/>
        <v>137.56511262260156</v>
      </c>
      <c r="J1212" s="18">
        <f t="shared" si="291"/>
        <v>-41.735112622601562</v>
      </c>
      <c r="K1212" s="21">
        <f t="shared" si="298"/>
        <v>-41.847862200302217</v>
      </c>
      <c r="L1212" s="22">
        <f t="shared" si="299"/>
        <v>0.11274957770065441</v>
      </c>
      <c r="M1212" s="17">
        <f t="shared" si="292"/>
        <v>59.744166191993259</v>
      </c>
      <c r="N1212" s="18">
        <f t="shared" si="293"/>
        <v>36.08583380800674</v>
      </c>
      <c r="O1212" s="21">
        <f t="shared" si="300"/>
        <v>35.915291933931655</v>
      </c>
      <c r="P1212" s="22">
        <f t="shared" si="301"/>
        <v>0.17054187407508437</v>
      </c>
      <c r="Q1212" s="17">
        <f t="shared" si="294"/>
        <v>107.00809527439112</v>
      </c>
      <c r="R1212" s="18">
        <f t="shared" si="295"/>
        <v>-11.178095274391126</v>
      </c>
      <c r="S1212" s="21">
        <f t="shared" si="302"/>
        <v>-11.303102795852666</v>
      </c>
      <c r="T1212" s="22">
        <f t="shared" si="303"/>
        <v>0.1250075214615407</v>
      </c>
    </row>
    <row r="1213" spans="1:20" x14ac:dyDescent="0.25">
      <c r="A1213">
        <v>1319</v>
      </c>
      <c r="B1213" t="s">
        <v>1199</v>
      </c>
      <c r="C1213" s="8">
        <v>182.86</v>
      </c>
      <c r="D1213" s="8">
        <v>94.789199999999994</v>
      </c>
      <c r="E1213" s="17">
        <f t="shared" si="288"/>
        <v>203.06182368401741</v>
      </c>
      <c r="F1213" s="18">
        <f t="shared" si="289"/>
        <v>-108.27262368401742</v>
      </c>
      <c r="G1213" s="21">
        <f t="shared" si="296"/>
        <v>-107.45784870078988</v>
      </c>
      <c r="H1213" s="22">
        <f t="shared" si="297"/>
        <v>-0.81477498322753661</v>
      </c>
      <c r="I1213" s="17">
        <f t="shared" si="290"/>
        <v>136.61994710848538</v>
      </c>
      <c r="J1213" s="18">
        <f t="shared" si="291"/>
        <v>-41.830747108485383</v>
      </c>
      <c r="K1213" s="21">
        <f t="shared" si="298"/>
        <v>-41.735112622601562</v>
      </c>
      <c r="L1213" s="22">
        <f t="shared" si="299"/>
        <v>-9.563448588382073E-2</v>
      </c>
      <c r="M1213" s="17">
        <f t="shared" si="292"/>
        <v>57.92850421373754</v>
      </c>
      <c r="N1213" s="18">
        <f t="shared" si="293"/>
        <v>36.860695786262454</v>
      </c>
      <c r="O1213" s="21">
        <f t="shared" si="300"/>
        <v>36.08583380800674</v>
      </c>
      <c r="P1213" s="22">
        <f t="shared" si="301"/>
        <v>0.77486197825571423</v>
      </c>
      <c r="Q1213" s="17">
        <f t="shared" si="294"/>
        <v>105.87829448237663</v>
      </c>
      <c r="R1213" s="18">
        <f t="shared" si="295"/>
        <v>-11.089094482376638</v>
      </c>
      <c r="S1213" s="21">
        <f t="shared" si="302"/>
        <v>-11.178095274391126</v>
      </c>
      <c r="T1213" s="22">
        <f t="shared" si="303"/>
        <v>8.9000792014488184E-2</v>
      </c>
    </row>
    <row r="1214" spans="1:20" x14ac:dyDescent="0.25">
      <c r="A1214">
        <v>1318</v>
      </c>
      <c r="B1214" t="s">
        <v>1200</v>
      </c>
      <c r="C1214" s="8">
        <v>186.63</v>
      </c>
      <c r="D1214" s="8">
        <v>96.59</v>
      </c>
      <c r="E1214" s="17">
        <f t="shared" si="288"/>
        <v>203.41539808784819</v>
      </c>
      <c r="F1214" s="18">
        <f t="shared" si="289"/>
        <v>-106.82539808784819</v>
      </c>
      <c r="G1214" s="21">
        <f t="shared" si="296"/>
        <v>-108.27262368401742</v>
      </c>
      <c r="H1214" s="22">
        <f t="shared" si="297"/>
        <v>1.4472255961692326</v>
      </c>
      <c r="I1214" s="17">
        <f t="shared" si="290"/>
        <v>138.09848403305716</v>
      </c>
      <c r="J1214" s="18">
        <f t="shared" si="291"/>
        <v>-41.508484033057158</v>
      </c>
      <c r="K1214" s="21">
        <f t="shared" si="298"/>
        <v>-41.830747108485383</v>
      </c>
      <c r="L1214" s="22">
        <f t="shared" si="299"/>
        <v>0.32226307542822497</v>
      </c>
      <c r="M1214" s="17">
        <f t="shared" si="292"/>
        <v>60.768772121631343</v>
      </c>
      <c r="N1214" s="18">
        <f t="shared" si="293"/>
        <v>35.82122787836866</v>
      </c>
      <c r="O1214" s="21">
        <f t="shared" si="300"/>
        <v>36.860695786262454</v>
      </c>
      <c r="P1214" s="22">
        <f t="shared" si="301"/>
        <v>-1.0394679078937941</v>
      </c>
      <c r="Q1214" s="17">
        <f t="shared" si="294"/>
        <v>107.64565920681423</v>
      </c>
      <c r="R1214" s="18">
        <f t="shared" si="295"/>
        <v>-11.055659206814227</v>
      </c>
      <c r="S1214" s="21">
        <f t="shared" si="302"/>
        <v>-11.089094482376638</v>
      </c>
      <c r="T1214" s="22">
        <f t="shared" si="303"/>
        <v>3.3435275562410993E-2</v>
      </c>
    </row>
    <row r="1215" spans="1:20" x14ac:dyDescent="0.25">
      <c r="A1215">
        <v>1317</v>
      </c>
      <c r="B1215" t="s">
        <v>1201</v>
      </c>
      <c r="C1215" s="8">
        <v>189.78</v>
      </c>
      <c r="D1215" s="8">
        <v>98.88</v>
      </c>
      <c r="E1215" s="17">
        <f t="shared" si="288"/>
        <v>203.71082497699064</v>
      </c>
      <c r="F1215" s="18">
        <f t="shared" si="289"/>
        <v>-104.83082497699064</v>
      </c>
      <c r="G1215" s="21">
        <f t="shared" si="296"/>
        <v>-106.82539808784819</v>
      </c>
      <c r="H1215" s="22">
        <f t="shared" si="297"/>
        <v>1.9945731108575444</v>
      </c>
      <c r="I1215" s="17">
        <f t="shared" si="290"/>
        <v>139.33386634403888</v>
      </c>
      <c r="J1215" s="18">
        <f t="shared" si="291"/>
        <v>-40.453866344038886</v>
      </c>
      <c r="K1215" s="21">
        <f t="shared" si="298"/>
        <v>-41.508484033057158</v>
      </c>
      <c r="L1215" s="22">
        <f t="shared" si="299"/>
        <v>1.0546176890182721</v>
      </c>
      <c r="M1215" s="17">
        <f t="shared" si="292"/>
        <v>63.141940267484301</v>
      </c>
      <c r="N1215" s="18">
        <f t="shared" si="293"/>
        <v>35.738059732515694</v>
      </c>
      <c r="O1215" s="21">
        <f t="shared" si="300"/>
        <v>35.82122787836866</v>
      </c>
      <c r="P1215" s="22">
        <f t="shared" si="301"/>
        <v>-8.3168145852965836E-2</v>
      </c>
      <c r="Q1215" s="17">
        <f t="shared" si="294"/>
        <v>109.12236978558835</v>
      </c>
      <c r="R1215" s="18">
        <f t="shared" si="295"/>
        <v>-10.242369785588352</v>
      </c>
      <c r="S1215" s="21">
        <f t="shared" si="302"/>
        <v>-11.055659206814227</v>
      </c>
      <c r="T1215" s="22">
        <f t="shared" si="303"/>
        <v>0.81328942122587478</v>
      </c>
    </row>
    <row r="1216" spans="1:20" x14ac:dyDescent="0.25">
      <c r="A1216">
        <v>1316</v>
      </c>
      <c r="B1216" t="s">
        <v>1202</v>
      </c>
      <c r="C1216" s="8">
        <v>192.88</v>
      </c>
      <c r="D1216" s="8">
        <v>100.43</v>
      </c>
      <c r="E1216" s="17">
        <f t="shared" si="288"/>
        <v>204.0015625504324</v>
      </c>
      <c r="F1216" s="18">
        <f t="shared" si="289"/>
        <v>-103.57156255043239</v>
      </c>
      <c r="G1216" s="21">
        <f t="shared" si="296"/>
        <v>-104.83082497699064</v>
      </c>
      <c r="H1216" s="22">
        <f t="shared" si="297"/>
        <v>1.2592624265582515</v>
      </c>
      <c r="I1216" s="17">
        <f t="shared" si="290"/>
        <v>140.54963941198918</v>
      </c>
      <c r="J1216" s="18">
        <f t="shared" si="291"/>
        <v>-40.119639411989169</v>
      </c>
      <c r="K1216" s="21">
        <f t="shared" si="298"/>
        <v>-40.453866344038886</v>
      </c>
      <c r="L1216" s="22">
        <f t="shared" si="299"/>
        <v>0.33422693204971665</v>
      </c>
      <c r="M1216" s="17">
        <f t="shared" si="292"/>
        <v>65.477439077688786</v>
      </c>
      <c r="N1216" s="18">
        <f t="shared" si="293"/>
        <v>34.952560922311221</v>
      </c>
      <c r="O1216" s="21">
        <f t="shared" si="300"/>
        <v>35.738059732515694</v>
      </c>
      <c r="P1216" s="22">
        <f t="shared" si="301"/>
        <v>-0.78549881020447287</v>
      </c>
      <c r="Q1216" s="17">
        <f t="shared" si="294"/>
        <v>110.57564051390573</v>
      </c>
      <c r="R1216" s="18">
        <f t="shared" si="295"/>
        <v>-10.145640513905718</v>
      </c>
      <c r="S1216" s="21">
        <f t="shared" si="302"/>
        <v>-10.242369785588352</v>
      </c>
      <c r="T1216" s="22">
        <f t="shared" si="303"/>
        <v>9.6729271682633566E-2</v>
      </c>
    </row>
    <row r="1217" spans="1:20" x14ac:dyDescent="0.25">
      <c r="A1217">
        <v>1315</v>
      </c>
      <c r="B1217" t="s">
        <v>1203</v>
      </c>
      <c r="C1217" s="8">
        <v>192.09</v>
      </c>
      <c r="D1217" s="8">
        <v>99.95</v>
      </c>
      <c r="E1217" s="17">
        <f t="shared" si="288"/>
        <v>203.92747136236176</v>
      </c>
      <c r="F1217" s="18">
        <f t="shared" si="289"/>
        <v>-103.97747136236175</v>
      </c>
      <c r="G1217" s="21">
        <f t="shared" si="296"/>
        <v>-103.57156255043239</v>
      </c>
      <c r="H1217" s="22">
        <f t="shared" si="297"/>
        <v>-0.40590881192936479</v>
      </c>
      <c r="I1217" s="17">
        <f t="shared" si="290"/>
        <v>140.23981337209216</v>
      </c>
      <c r="J1217" s="18">
        <f t="shared" si="291"/>
        <v>-40.289813372092155</v>
      </c>
      <c r="K1217" s="21">
        <f t="shared" si="298"/>
        <v>-40.119639411989169</v>
      </c>
      <c r="L1217" s="22">
        <f t="shared" si="299"/>
        <v>-0.17017396010298569</v>
      </c>
      <c r="M1217" s="17">
        <f t="shared" si="292"/>
        <v>64.88226357444313</v>
      </c>
      <c r="N1217" s="18">
        <f t="shared" si="293"/>
        <v>35.067736425556873</v>
      </c>
      <c r="O1217" s="21">
        <f t="shared" si="300"/>
        <v>34.952560922311221</v>
      </c>
      <c r="P1217" s="22">
        <f t="shared" si="301"/>
        <v>0.11517550324565207</v>
      </c>
      <c r="Q1217" s="17">
        <f t="shared" si="294"/>
        <v>110.20529087668936</v>
      </c>
      <c r="R1217" s="18">
        <f t="shared" si="295"/>
        <v>-10.255290876689358</v>
      </c>
      <c r="S1217" s="21">
        <f t="shared" si="302"/>
        <v>-10.145640513905718</v>
      </c>
      <c r="T1217" s="22">
        <f t="shared" si="303"/>
        <v>-0.10965036278363982</v>
      </c>
    </row>
    <row r="1218" spans="1:20" x14ac:dyDescent="0.25">
      <c r="A1218">
        <v>1314</v>
      </c>
      <c r="B1218" t="s">
        <v>1204</v>
      </c>
      <c r="C1218" s="8">
        <v>192</v>
      </c>
      <c r="D1218" s="8">
        <v>100.45</v>
      </c>
      <c r="E1218" s="17">
        <f t="shared" si="288"/>
        <v>203.91903059410055</v>
      </c>
      <c r="F1218" s="18">
        <f t="shared" si="289"/>
        <v>-103.46903059410054</v>
      </c>
      <c r="G1218" s="21">
        <f t="shared" si="296"/>
        <v>-103.97747136236175</v>
      </c>
      <c r="H1218" s="22">
        <f t="shared" si="297"/>
        <v>0.50844076826120954</v>
      </c>
      <c r="I1218" s="17">
        <f t="shared" si="290"/>
        <v>140.20451673463555</v>
      </c>
      <c r="J1218" s="18">
        <f t="shared" si="291"/>
        <v>-39.754516734635544</v>
      </c>
      <c r="K1218" s="21">
        <f t="shared" si="298"/>
        <v>-40.289813372092155</v>
      </c>
      <c r="L1218" s="22">
        <f t="shared" si="299"/>
        <v>0.53529663745661082</v>
      </c>
      <c r="M1218" s="17">
        <f t="shared" si="292"/>
        <v>64.814458770275905</v>
      </c>
      <c r="N1218" s="18">
        <f t="shared" si="293"/>
        <v>35.635541229724097</v>
      </c>
      <c r="O1218" s="21">
        <f t="shared" si="300"/>
        <v>35.067736425556873</v>
      </c>
      <c r="P1218" s="22">
        <f t="shared" si="301"/>
        <v>0.56780480416722412</v>
      </c>
      <c r="Q1218" s="17">
        <f t="shared" si="294"/>
        <v>110.16309914586725</v>
      </c>
      <c r="R1218" s="18">
        <f t="shared" si="295"/>
        <v>-9.7130991458672469</v>
      </c>
      <c r="S1218" s="21">
        <f t="shared" si="302"/>
        <v>-10.255290876689358</v>
      </c>
      <c r="T1218" s="22">
        <f t="shared" si="303"/>
        <v>0.54219173082211114</v>
      </c>
    </row>
    <row r="1219" spans="1:20" x14ac:dyDescent="0.25">
      <c r="A1219">
        <v>1313</v>
      </c>
      <c r="B1219" t="s">
        <v>1205</v>
      </c>
      <c r="C1219" s="8">
        <v>194.78</v>
      </c>
      <c r="D1219" s="8">
        <v>101.57</v>
      </c>
      <c r="E1219" s="17">
        <f t="shared" si="288"/>
        <v>204.17975654705799</v>
      </c>
      <c r="F1219" s="18">
        <f t="shared" si="289"/>
        <v>-102.609756547058</v>
      </c>
      <c r="G1219" s="21">
        <f t="shared" si="296"/>
        <v>-103.46903059410054</v>
      </c>
      <c r="H1219" s="22">
        <f t="shared" si="297"/>
        <v>0.85927404704254684</v>
      </c>
      <c r="I1219" s="17">
        <f t="shared" si="290"/>
        <v>141.29479064718453</v>
      </c>
      <c r="J1219" s="18">
        <f t="shared" si="291"/>
        <v>-39.724790647184534</v>
      </c>
      <c r="K1219" s="21">
        <f t="shared" si="298"/>
        <v>-39.754516734635544</v>
      </c>
      <c r="L1219" s="22">
        <f t="shared" si="299"/>
        <v>2.972608745101013E-2</v>
      </c>
      <c r="M1219" s="17">
        <f t="shared" si="292"/>
        <v>66.908873832330244</v>
      </c>
      <c r="N1219" s="18">
        <f t="shared" si="293"/>
        <v>34.66112616766975</v>
      </c>
      <c r="O1219" s="21">
        <f t="shared" si="300"/>
        <v>35.635541229724097</v>
      </c>
      <c r="P1219" s="22">
        <f t="shared" si="301"/>
        <v>-0.97441506205434791</v>
      </c>
      <c r="Q1219" s="17">
        <f t="shared" si="294"/>
        <v>111.46635483126154</v>
      </c>
      <c r="R1219" s="18">
        <f t="shared" si="295"/>
        <v>-9.8963548312615472</v>
      </c>
      <c r="S1219" s="21">
        <f t="shared" si="302"/>
        <v>-9.7130991458672469</v>
      </c>
      <c r="T1219" s="22">
        <f t="shared" si="303"/>
        <v>-0.18325568539430037</v>
      </c>
    </row>
    <row r="1220" spans="1:20" x14ac:dyDescent="0.25">
      <c r="A1220">
        <v>1312</v>
      </c>
      <c r="B1220" t="s">
        <v>1206</v>
      </c>
      <c r="C1220" s="8">
        <v>192.32</v>
      </c>
      <c r="D1220" s="8">
        <v>100.64</v>
      </c>
      <c r="E1220" s="17">
        <f t="shared" si="288"/>
        <v>203.94904221458484</v>
      </c>
      <c r="F1220" s="18">
        <f t="shared" si="289"/>
        <v>-103.30904221458484</v>
      </c>
      <c r="G1220" s="21">
        <f t="shared" si="296"/>
        <v>-102.609756547058</v>
      </c>
      <c r="H1220" s="22">
        <f t="shared" si="297"/>
        <v>-0.69928566752683707</v>
      </c>
      <c r="I1220" s="17">
        <f t="shared" si="290"/>
        <v>140.33001589003686</v>
      </c>
      <c r="J1220" s="18">
        <f t="shared" si="291"/>
        <v>-39.690015890036861</v>
      </c>
      <c r="K1220" s="21">
        <f t="shared" si="298"/>
        <v>-39.724790647184534</v>
      </c>
      <c r="L1220" s="22">
        <f t="shared" si="299"/>
        <v>3.4774757147673085E-2</v>
      </c>
      <c r="M1220" s="17">
        <f t="shared" si="292"/>
        <v>65.055542518426023</v>
      </c>
      <c r="N1220" s="18">
        <f t="shared" si="293"/>
        <v>35.584457481573978</v>
      </c>
      <c r="O1220" s="21">
        <f t="shared" si="300"/>
        <v>34.66112616766975</v>
      </c>
      <c r="P1220" s="22">
        <f t="shared" si="301"/>
        <v>0.92333131390422807</v>
      </c>
      <c r="Q1220" s="17">
        <f t="shared" si="294"/>
        <v>110.31311418879032</v>
      </c>
      <c r="R1220" s="18">
        <f t="shared" si="295"/>
        <v>-9.673114188790322</v>
      </c>
      <c r="S1220" s="21">
        <f t="shared" si="302"/>
        <v>-9.8963548312615472</v>
      </c>
      <c r="T1220" s="22">
        <f t="shared" si="303"/>
        <v>0.22324064247122521</v>
      </c>
    </row>
    <row r="1221" spans="1:20" x14ac:dyDescent="0.25">
      <c r="A1221">
        <v>1311</v>
      </c>
      <c r="B1221" t="s">
        <v>1207</v>
      </c>
      <c r="C1221" s="8">
        <v>193.2</v>
      </c>
      <c r="D1221" s="8">
        <v>101.61</v>
      </c>
      <c r="E1221" s="17">
        <f t="shared" si="288"/>
        <v>204.03157417091668</v>
      </c>
      <c r="F1221" s="18">
        <f t="shared" si="289"/>
        <v>-102.42157417091668</v>
      </c>
      <c r="G1221" s="21">
        <f t="shared" si="296"/>
        <v>-103.30904221458484</v>
      </c>
      <c r="H1221" s="22">
        <f t="shared" si="297"/>
        <v>0.88746804366815013</v>
      </c>
      <c r="I1221" s="17">
        <f t="shared" si="290"/>
        <v>140.67513856739049</v>
      </c>
      <c r="J1221" s="18">
        <f t="shared" si="291"/>
        <v>-39.065138567390491</v>
      </c>
      <c r="K1221" s="21">
        <f t="shared" si="298"/>
        <v>-39.690015890036861</v>
      </c>
      <c r="L1221" s="22">
        <f t="shared" si="299"/>
        <v>0.62487732264636975</v>
      </c>
      <c r="M1221" s="17">
        <f t="shared" si="292"/>
        <v>65.718522825838903</v>
      </c>
      <c r="N1221" s="18">
        <f t="shared" si="293"/>
        <v>35.891477174161096</v>
      </c>
      <c r="O1221" s="21">
        <f t="shared" si="300"/>
        <v>35.584457481573978</v>
      </c>
      <c r="P1221" s="22">
        <f t="shared" si="301"/>
        <v>0.3070196925871187</v>
      </c>
      <c r="Q1221" s="17">
        <f t="shared" si="294"/>
        <v>110.72565555682881</v>
      </c>
      <c r="R1221" s="18">
        <f t="shared" si="295"/>
        <v>-9.1156555568288127</v>
      </c>
      <c r="S1221" s="21">
        <f t="shared" si="302"/>
        <v>-9.673114188790322</v>
      </c>
      <c r="T1221" s="22">
        <f t="shared" si="303"/>
        <v>0.55745863196150935</v>
      </c>
    </row>
    <row r="1222" spans="1:20" x14ac:dyDescent="0.25">
      <c r="A1222">
        <v>1310</v>
      </c>
      <c r="B1222" t="s">
        <v>1208</v>
      </c>
      <c r="C1222" s="8">
        <v>195.54</v>
      </c>
      <c r="D1222" s="8">
        <v>102.54</v>
      </c>
      <c r="E1222" s="17">
        <f t="shared" si="288"/>
        <v>204.25103414570822</v>
      </c>
      <c r="F1222" s="18">
        <f t="shared" si="289"/>
        <v>-101.71103414570821</v>
      </c>
      <c r="G1222" s="21">
        <f t="shared" si="296"/>
        <v>-102.42157417091668</v>
      </c>
      <c r="H1222" s="22">
        <f t="shared" si="297"/>
        <v>0.71054002520847348</v>
      </c>
      <c r="I1222" s="17">
        <f t="shared" si="290"/>
        <v>141.59285114126266</v>
      </c>
      <c r="J1222" s="18">
        <f t="shared" si="291"/>
        <v>-39.05285114126265</v>
      </c>
      <c r="K1222" s="21">
        <f t="shared" si="298"/>
        <v>-39.065138567390491</v>
      </c>
      <c r="L1222" s="22">
        <f t="shared" si="299"/>
        <v>1.2287426127841172E-2</v>
      </c>
      <c r="M1222" s="17">
        <f t="shared" si="292"/>
        <v>67.481447734186816</v>
      </c>
      <c r="N1222" s="18">
        <f t="shared" si="293"/>
        <v>35.058552265813191</v>
      </c>
      <c r="O1222" s="21">
        <f t="shared" si="300"/>
        <v>35.891477174161096</v>
      </c>
      <c r="P1222" s="22">
        <f t="shared" si="301"/>
        <v>-0.83292490834790556</v>
      </c>
      <c r="Q1222" s="17">
        <f t="shared" si="294"/>
        <v>111.82264055820387</v>
      </c>
      <c r="R1222" s="18">
        <f t="shared" si="295"/>
        <v>-9.282640558203866</v>
      </c>
      <c r="S1222" s="21">
        <f t="shared" si="302"/>
        <v>-9.1156555568288127</v>
      </c>
      <c r="T1222" s="22">
        <f t="shared" si="303"/>
        <v>-0.16698500137505334</v>
      </c>
    </row>
    <row r="1223" spans="1:20" x14ac:dyDescent="0.25">
      <c r="A1223">
        <v>1309</v>
      </c>
      <c r="B1223" t="s">
        <v>1209</v>
      </c>
      <c r="C1223" s="8">
        <v>195.08920000000001</v>
      </c>
      <c r="D1223" s="8">
        <v>103.19</v>
      </c>
      <c r="E1223" s="17">
        <f t="shared" si="288"/>
        <v>204.20875527535094</v>
      </c>
      <c r="F1223" s="18">
        <f t="shared" si="289"/>
        <v>-101.01875527535094</v>
      </c>
      <c r="G1223" s="21">
        <f t="shared" si="296"/>
        <v>-101.71103414570821</v>
      </c>
      <c r="H1223" s="22">
        <f t="shared" si="297"/>
        <v>0.69227887035727065</v>
      </c>
      <c r="I1223" s="17">
        <f t="shared" si="290"/>
        <v>141.41605420609102</v>
      </c>
      <c r="J1223" s="18">
        <f t="shared" si="291"/>
        <v>-38.226054206091021</v>
      </c>
      <c r="K1223" s="21">
        <f t="shared" si="298"/>
        <v>-39.05285114126265</v>
      </c>
      <c r="L1223" s="22">
        <f t="shared" si="299"/>
        <v>0.82679693517162889</v>
      </c>
      <c r="M1223" s="17">
        <f t="shared" si="292"/>
        <v>67.141821003980311</v>
      </c>
      <c r="N1223" s="18">
        <f t="shared" si="293"/>
        <v>36.048178996019686</v>
      </c>
      <c r="O1223" s="21">
        <f t="shared" si="300"/>
        <v>35.058552265813191</v>
      </c>
      <c r="P1223" s="22">
        <f t="shared" si="301"/>
        <v>0.98962673020649561</v>
      </c>
      <c r="Q1223" s="17">
        <f t="shared" si="294"/>
        <v>111.61130686648598</v>
      </c>
      <c r="R1223" s="18">
        <f t="shared" si="295"/>
        <v>-8.4213068664859776</v>
      </c>
      <c r="S1223" s="21">
        <f t="shared" si="302"/>
        <v>-9.282640558203866</v>
      </c>
      <c r="T1223" s="22">
        <f t="shared" si="303"/>
        <v>0.86133369171788843</v>
      </c>
    </row>
    <row r="1224" spans="1:20" x14ac:dyDescent="0.25">
      <c r="A1224">
        <v>1308</v>
      </c>
      <c r="B1224" t="s">
        <v>1210</v>
      </c>
      <c r="C1224" s="8">
        <v>193.56</v>
      </c>
      <c r="D1224" s="8">
        <v>102.73</v>
      </c>
      <c r="E1224" s="17">
        <f t="shared" si="288"/>
        <v>204.06533724396155</v>
      </c>
      <c r="F1224" s="18">
        <f t="shared" si="289"/>
        <v>-101.33533724396155</v>
      </c>
      <c r="G1224" s="21">
        <f t="shared" si="296"/>
        <v>-101.01875527535094</v>
      </c>
      <c r="H1224" s="22">
        <f t="shared" si="297"/>
        <v>-0.31658196861060617</v>
      </c>
      <c r="I1224" s="17">
        <f t="shared" si="290"/>
        <v>140.81632511721699</v>
      </c>
      <c r="J1224" s="18">
        <f t="shared" si="291"/>
        <v>-38.086325117216987</v>
      </c>
      <c r="K1224" s="21">
        <f t="shared" si="298"/>
        <v>-38.226054206091021</v>
      </c>
      <c r="L1224" s="22">
        <f t="shared" si="299"/>
        <v>0.13972908887403435</v>
      </c>
      <c r="M1224" s="17">
        <f t="shared" si="292"/>
        <v>65.989742042507828</v>
      </c>
      <c r="N1224" s="18">
        <f t="shared" si="293"/>
        <v>36.740257957492176</v>
      </c>
      <c r="O1224" s="21">
        <f t="shared" si="300"/>
        <v>36.048178996019686</v>
      </c>
      <c r="P1224" s="22">
        <f t="shared" si="301"/>
        <v>0.6920789614724896</v>
      </c>
      <c r="Q1224" s="17">
        <f t="shared" si="294"/>
        <v>110.89442248011729</v>
      </c>
      <c r="R1224" s="18">
        <f t="shared" si="295"/>
        <v>-8.1644224801172811</v>
      </c>
      <c r="S1224" s="21">
        <f t="shared" si="302"/>
        <v>-8.4213068664859776</v>
      </c>
      <c r="T1224" s="22">
        <f t="shared" si="303"/>
        <v>0.25688438636869648</v>
      </c>
    </row>
    <row r="1225" spans="1:20" x14ac:dyDescent="0.25">
      <c r="A1225">
        <v>1307</v>
      </c>
      <c r="B1225" t="s">
        <v>1211</v>
      </c>
      <c r="C1225" s="8">
        <v>198.11</v>
      </c>
      <c r="D1225" s="8">
        <v>104.94</v>
      </c>
      <c r="E1225" s="17">
        <f t="shared" si="288"/>
        <v>204.49206497272283</v>
      </c>
      <c r="F1225" s="18">
        <f t="shared" si="289"/>
        <v>-99.552064972722832</v>
      </c>
      <c r="G1225" s="21">
        <f t="shared" si="296"/>
        <v>-101.33533724396155</v>
      </c>
      <c r="H1225" s="22">
        <f t="shared" si="297"/>
        <v>1.7832722712387152</v>
      </c>
      <c r="I1225" s="17">
        <f t="shared" si="290"/>
        <v>142.60076623307947</v>
      </c>
      <c r="J1225" s="18">
        <f t="shared" si="291"/>
        <v>-37.660766233079471</v>
      </c>
      <c r="K1225" s="21">
        <f t="shared" si="298"/>
        <v>-38.086325117216987</v>
      </c>
      <c r="L1225" s="22">
        <f t="shared" si="299"/>
        <v>0.42555888413751575</v>
      </c>
      <c r="M1225" s="17">
        <f t="shared" si="292"/>
        <v>69.417651586517621</v>
      </c>
      <c r="N1225" s="18">
        <f t="shared" si="293"/>
        <v>35.522348413482376</v>
      </c>
      <c r="O1225" s="21">
        <f t="shared" si="300"/>
        <v>36.740257957492176</v>
      </c>
      <c r="P1225" s="22">
        <f t="shared" si="301"/>
        <v>-1.2179095440097996</v>
      </c>
      <c r="Q1225" s="17">
        <f t="shared" si="294"/>
        <v>113.02744887167991</v>
      </c>
      <c r="R1225" s="18">
        <f t="shared" si="295"/>
        <v>-8.0874488716799107</v>
      </c>
      <c r="S1225" s="21">
        <f t="shared" si="302"/>
        <v>-8.1644224801172811</v>
      </c>
      <c r="T1225" s="22">
        <f t="shared" si="303"/>
        <v>7.6973608437370444E-2</v>
      </c>
    </row>
    <row r="1226" spans="1:20" x14ac:dyDescent="0.25">
      <c r="A1226">
        <v>1306</v>
      </c>
      <c r="B1226" t="s">
        <v>1212</v>
      </c>
      <c r="C1226" s="8">
        <v>199</v>
      </c>
      <c r="D1226" s="8">
        <v>106.02079999999999</v>
      </c>
      <c r="E1226" s="17">
        <f t="shared" si="288"/>
        <v>204.57553479219482</v>
      </c>
      <c r="F1226" s="18">
        <f t="shared" si="289"/>
        <v>-98.554734792194822</v>
      </c>
      <c r="G1226" s="21">
        <f t="shared" si="296"/>
        <v>-99.552064972722832</v>
      </c>
      <c r="H1226" s="22">
        <f t="shared" si="297"/>
        <v>0.99733018052801015</v>
      </c>
      <c r="I1226" s="17">
        <f t="shared" si="290"/>
        <v>142.94981075903939</v>
      </c>
      <c r="J1226" s="18">
        <f t="shared" si="291"/>
        <v>-36.9290107590394</v>
      </c>
      <c r="K1226" s="21">
        <f t="shared" si="298"/>
        <v>-37.660766233079471</v>
      </c>
      <c r="L1226" s="22">
        <f t="shared" si="299"/>
        <v>0.73175547404007091</v>
      </c>
      <c r="M1226" s="17">
        <f t="shared" si="292"/>
        <v>70.088165761060196</v>
      </c>
      <c r="N1226" s="18">
        <f t="shared" si="293"/>
        <v>35.932634238939798</v>
      </c>
      <c r="O1226" s="21">
        <f t="shared" si="300"/>
        <v>35.522348413482376</v>
      </c>
      <c r="P1226" s="22">
        <f t="shared" si="301"/>
        <v>0.41028582545742154</v>
      </c>
      <c r="Q1226" s="17">
        <f t="shared" si="294"/>
        <v>113.44467820980972</v>
      </c>
      <c r="R1226" s="18">
        <f t="shared" si="295"/>
        <v>-7.4238782098097289</v>
      </c>
      <c r="S1226" s="21">
        <f t="shared" si="302"/>
        <v>-8.0874488716799107</v>
      </c>
      <c r="T1226" s="22">
        <f t="shared" si="303"/>
        <v>0.66357066187018177</v>
      </c>
    </row>
    <row r="1227" spans="1:20" x14ac:dyDescent="0.25">
      <c r="A1227">
        <v>1305</v>
      </c>
      <c r="B1227" t="s">
        <v>1213</v>
      </c>
      <c r="C1227" s="8">
        <v>199.77500000000001</v>
      </c>
      <c r="D1227" s="8">
        <v>107.13</v>
      </c>
      <c r="E1227" s="17">
        <f t="shared" si="288"/>
        <v>204.64821918555526</v>
      </c>
      <c r="F1227" s="18">
        <f t="shared" si="289"/>
        <v>-97.518219185555267</v>
      </c>
      <c r="G1227" s="21">
        <f t="shared" si="296"/>
        <v>-98.554734792194822</v>
      </c>
      <c r="H1227" s="22">
        <f t="shared" si="297"/>
        <v>1.0365156066395542</v>
      </c>
      <c r="I1227" s="17">
        <f t="shared" si="290"/>
        <v>143.25375402602697</v>
      </c>
      <c r="J1227" s="18">
        <f t="shared" si="291"/>
        <v>-36.123754026026972</v>
      </c>
      <c r="K1227" s="21">
        <f t="shared" si="298"/>
        <v>-36.9290107590394</v>
      </c>
      <c r="L1227" s="22">
        <f t="shared" si="299"/>
        <v>0.80525673301242762</v>
      </c>
      <c r="M1227" s="17">
        <f t="shared" si="292"/>
        <v>70.672040463611324</v>
      </c>
      <c r="N1227" s="18">
        <f t="shared" si="293"/>
        <v>36.457959536388671</v>
      </c>
      <c r="O1227" s="21">
        <f t="shared" si="300"/>
        <v>35.932634238939798</v>
      </c>
      <c r="P1227" s="22">
        <f t="shared" si="301"/>
        <v>0.52532529744887313</v>
      </c>
      <c r="Q1227" s="17">
        <f t="shared" si="294"/>
        <v>113.80799589188908</v>
      </c>
      <c r="R1227" s="18">
        <f t="shared" si="295"/>
        <v>-6.6779958918890827</v>
      </c>
      <c r="S1227" s="21">
        <f t="shared" si="302"/>
        <v>-7.4238782098097289</v>
      </c>
      <c r="T1227" s="22">
        <f t="shared" si="303"/>
        <v>0.74588231792064619</v>
      </c>
    </row>
    <row r="1228" spans="1:20" x14ac:dyDescent="0.25">
      <c r="A1228">
        <v>1304</v>
      </c>
      <c r="B1228" t="s">
        <v>1214</v>
      </c>
      <c r="C1228" s="8">
        <v>200.43</v>
      </c>
      <c r="D1228" s="8">
        <v>107.72</v>
      </c>
      <c r="E1228" s="17">
        <f t="shared" si="288"/>
        <v>204.70964922123409</v>
      </c>
      <c r="F1228" s="18">
        <f t="shared" si="289"/>
        <v>-96.989649221234089</v>
      </c>
      <c r="G1228" s="21">
        <f t="shared" si="296"/>
        <v>-97.518219185555267</v>
      </c>
      <c r="H1228" s="22">
        <f t="shared" si="297"/>
        <v>0.52856996432117853</v>
      </c>
      <c r="I1228" s="17">
        <f t="shared" si="290"/>
        <v>143.51063510973904</v>
      </c>
      <c r="J1228" s="18">
        <f t="shared" si="291"/>
        <v>-35.790635109739043</v>
      </c>
      <c r="K1228" s="21">
        <f t="shared" si="298"/>
        <v>-36.123754026026972</v>
      </c>
      <c r="L1228" s="22">
        <f t="shared" si="299"/>
        <v>0.33311891628792978</v>
      </c>
      <c r="M1228" s="17">
        <f t="shared" si="292"/>
        <v>71.165508760606144</v>
      </c>
      <c r="N1228" s="18">
        <f t="shared" si="293"/>
        <v>36.554491239393855</v>
      </c>
      <c r="O1228" s="21">
        <f t="shared" si="300"/>
        <v>36.457959536388671</v>
      </c>
      <c r="P1228" s="22">
        <f t="shared" si="301"/>
        <v>9.6531703005183545E-2</v>
      </c>
      <c r="Q1228" s="17">
        <f t="shared" si="294"/>
        <v>114.11505793287228</v>
      </c>
      <c r="R1228" s="18">
        <f t="shared" si="295"/>
        <v>-6.3950579328722768</v>
      </c>
      <c r="S1228" s="21">
        <f t="shared" si="302"/>
        <v>-6.6779958918890827</v>
      </c>
      <c r="T1228" s="22">
        <f t="shared" si="303"/>
        <v>0.28293795901680596</v>
      </c>
    </row>
    <row r="1229" spans="1:20" x14ac:dyDescent="0.25">
      <c r="A1229">
        <v>1303</v>
      </c>
      <c r="B1229" t="s">
        <v>1215</v>
      </c>
      <c r="C1229" s="8">
        <v>200.59</v>
      </c>
      <c r="D1229" s="8">
        <v>108.8892</v>
      </c>
      <c r="E1229" s="17">
        <f t="shared" si="288"/>
        <v>204.72465503147623</v>
      </c>
      <c r="F1229" s="18">
        <f t="shared" si="289"/>
        <v>-95.835455031476229</v>
      </c>
      <c r="G1229" s="21">
        <f t="shared" si="296"/>
        <v>-96.989649221234089</v>
      </c>
      <c r="H1229" s="22">
        <f t="shared" si="297"/>
        <v>1.1541941897578596</v>
      </c>
      <c r="I1229" s="17">
        <f t="shared" si="290"/>
        <v>143.57338468743973</v>
      </c>
      <c r="J1229" s="18">
        <f t="shared" si="291"/>
        <v>-34.684184687439725</v>
      </c>
      <c r="K1229" s="21">
        <f t="shared" si="298"/>
        <v>-35.790635109739043</v>
      </c>
      <c r="L1229" s="22">
        <f t="shared" si="299"/>
        <v>1.1064504222993179</v>
      </c>
      <c r="M1229" s="17">
        <f t="shared" si="292"/>
        <v>71.286050634681203</v>
      </c>
      <c r="N1229" s="18">
        <f t="shared" si="293"/>
        <v>37.603149365318799</v>
      </c>
      <c r="O1229" s="21">
        <f t="shared" si="300"/>
        <v>36.554491239393855</v>
      </c>
      <c r="P1229" s="22">
        <f t="shared" si="301"/>
        <v>1.0486581259249448</v>
      </c>
      <c r="Q1229" s="17">
        <f t="shared" si="294"/>
        <v>114.1900654543338</v>
      </c>
      <c r="R1229" s="18">
        <f t="shared" si="295"/>
        <v>-5.3008654543338025</v>
      </c>
      <c r="S1229" s="21">
        <f t="shared" si="302"/>
        <v>-6.3950579328722768</v>
      </c>
      <c r="T1229" s="22">
        <f t="shared" si="303"/>
        <v>1.0941924785384742</v>
      </c>
    </row>
    <row r="1230" spans="1:20" x14ac:dyDescent="0.25">
      <c r="A1230">
        <v>1302</v>
      </c>
      <c r="B1230" t="s">
        <v>1216</v>
      </c>
      <c r="C1230" s="8">
        <v>198.4</v>
      </c>
      <c r="D1230" s="8">
        <v>106.26</v>
      </c>
      <c r="E1230" s="17">
        <f t="shared" si="288"/>
        <v>204.51926300378673</v>
      </c>
      <c r="F1230" s="18">
        <f t="shared" si="289"/>
        <v>-98.259263003786728</v>
      </c>
      <c r="G1230" s="21">
        <f t="shared" si="296"/>
        <v>-95.835455031476229</v>
      </c>
      <c r="H1230" s="22">
        <f t="shared" si="297"/>
        <v>-2.4238079723104988</v>
      </c>
      <c r="I1230" s="17">
        <f t="shared" si="290"/>
        <v>142.71449984266195</v>
      </c>
      <c r="J1230" s="18">
        <f t="shared" si="291"/>
        <v>-36.454499842661946</v>
      </c>
      <c r="K1230" s="21">
        <f t="shared" si="298"/>
        <v>-34.684184687439725</v>
      </c>
      <c r="L1230" s="22">
        <f t="shared" si="299"/>
        <v>-1.7703151552222209</v>
      </c>
      <c r="M1230" s="17">
        <f t="shared" si="292"/>
        <v>69.636133733278683</v>
      </c>
      <c r="N1230" s="18">
        <f t="shared" si="293"/>
        <v>36.623866266721322</v>
      </c>
      <c r="O1230" s="21">
        <f t="shared" si="300"/>
        <v>37.603149365318799</v>
      </c>
      <c r="P1230" s="22">
        <f t="shared" si="301"/>
        <v>-0.97928309859747742</v>
      </c>
      <c r="Q1230" s="17">
        <f t="shared" si="294"/>
        <v>113.16340000432895</v>
      </c>
      <c r="R1230" s="18">
        <f t="shared" si="295"/>
        <v>-6.9034000043289439</v>
      </c>
      <c r="S1230" s="21">
        <f t="shared" si="302"/>
        <v>-5.3008654543338025</v>
      </c>
      <c r="T1230" s="22">
        <f t="shared" si="303"/>
        <v>-1.6025345499951413</v>
      </c>
    </row>
    <row r="1231" spans="1:20" x14ac:dyDescent="0.25">
      <c r="A1231">
        <v>1301</v>
      </c>
      <c r="B1231" t="s">
        <v>1217</v>
      </c>
      <c r="C1231" s="8">
        <v>199.38</v>
      </c>
      <c r="D1231" s="8">
        <v>106.8</v>
      </c>
      <c r="E1231" s="17">
        <f t="shared" si="288"/>
        <v>204.61117359151996</v>
      </c>
      <c r="F1231" s="18">
        <f t="shared" si="289"/>
        <v>-97.81117359151996</v>
      </c>
      <c r="G1231" s="21">
        <f t="shared" si="296"/>
        <v>-98.259263003786728</v>
      </c>
      <c r="H1231" s="22">
        <f t="shared" si="297"/>
        <v>0.44808941226676779</v>
      </c>
      <c r="I1231" s="17">
        <f t="shared" si="290"/>
        <v>143.09884100607849</v>
      </c>
      <c r="J1231" s="18">
        <f t="shared" si="291"/>
        <v>-36.29884100607849</v>
      </c>
      <c r="K1231" s="21">
        <f t="shared" si="298"/>
        <v>-36.454499842661946</v>
      </c>
      <c r="L1231" s="22">
        <f t="shared" si="299"/>
        <v>0.1556588365834557</v>
      </c>
      <c r="M1231" s="17">
        <f t="shared" si="292"/>
        <v>70.374452711988482</v>
      </c>
      <c r="N1231" s="18">
        <f t="shared" si="293"/>
        <v>36.425547288011515</v>
      </c>
      <c r="O1231" s="21">
        <f t="shared" si="300"/>
        <v>36.623866266721322</v>
      </c>
      <c r="P1231" s="22">
        <f t="shared" si="301"/>
        <v>-0.19831897870980697</v>
      </c>
      <c r="Q1231" s="17">
        <f t="shared" si="294"/>
        <v>113.62282107328089</v>
      </c>
      <c r="R1231" s="18">
        <f t="shared" si="295"/>
        <v>-6.8228210732808918</v>
      </c>
      <c r="S1231" s="21">
        <f t="shared" si="302"/>
        <v>-6.9034000043289439</v>
      </c>
      <c r="T1231" s="22">
        <f t="shared" si="303"/>
        <v>8.0578931048052027E-2</v>
      </c>
    </row>
    <row r="1232" spans="1:20" x14ac:dyDescent="0.25">
      <c r="A1232">
        <v>1300</v>
      </c>
      <c r="B1232" t="s">
        <v>1218</v>
      </c>
      <c r="C1232" s="8">
        <v>199.54</v>
      </c>
      <c r="D1232" s="8">
        <v>105.93</v>
      </c>
      <c r="E1232" s="17">
        <f t="shared" ref="E1232:E1295" si="304">+$G$3*$C1232+$G$4</f>
        <v>204.6261794017621</v>
      </c>
      <c r="F1232" s="18">
        <f t="shared" ref="F1232:F1295" si="305">+$D1232-E1232</f>
        <v>-98.696179401762095</v>
      </c>
      <c r="G1232" s="21">
        <f t="shared" si="296"/>
        <v>-97.81117359151996</v>
      </c>
      <c r="H1232" s="22">
        <f t="shared" si="297"/>
        <v>-0.88500581024213432</v>
      </c>
      <c r="I1232" s="17">
        <f t="shared" ref="I1232:I1295" si="306">+$G$5*$C1232+$G$6</f>
        <v>143.16159058377912</v>
      </c>
      <c r="J1232" s="18">
        <f t="shared" ref="J1232:J1295" si="307">+$D1232-I1232</f>
        <v>-37.231590583779109</v>
      </c>
      <c r="K1232" s="21">
        <f t="shared" si="298"/>
        <v>-36.29884100607849</v>
      </c>
      <c r="L1232" s="22">
        <f t="shared" si="299"/>
        <v>-0.93274957770061917</v>
      </c>
      <c r="M1232" s="17">
        <f t="shared" ref="M1232:M1295" si="308">+$G$7*$C1232+$G$8</f>
        <v>70.494994586063541</v>
      </c>
      <c r="N1232" s="18">
        <f t="shared" ref="N1232:N1295" si="309">+$D1232-M1232</f>
        <v>35.435005413936466</v>
      </c>
      <c r="O1232" s="21">
        <f t="shared" si="300"/>
        <v>36.425547288011515</v>
      </c>
      <c r="P1232" s="22">
        <f t="shared" si="301"/>
        <v>-0.99054187407504912</v>
      </c>
      <c r="Q1232" s="17">
        <f t="shared" ref="Q1232:Q1295" si="310">+$G$9*$C1232+$G$10</f>
        <v>113.69782859474243</v>
      </c>
      <c r="R1232" s="18">
        <f t="shared" ref="R1232:R1295" si="311">+$D1232-Q1232</f>
        <v>-7.7678285947424257</v>
      </c>
      <c r="S1232" s="21">
        <f t="shared" si="302"/>
        <v>-6.8228210732808918</v>
      </c>
      <c r="T1232" s="22">
        <f t="shared" si="303"/>
        <v>-0.94500752146153388</v>
      </c>
    </row>
    <row r="1233" spans="1:20" x14ac:dyDescent="0.25">
      <c r="A1233">
        <v>1299</v>
      </c>
      <c r="B1233" t="s">
        <v>1219</v>
      </c>
      <c r="C1233" s="8">
        <v>202.76</v>
      </c>
      <c r="D1233" s="8">
        <v>108.2008</v>
      </c>
      <c r="E1233" s="17">
        <f t="shared" si="304"/>
        <v>204.92817133288548</v>
      </c>
      <c r="F1233" s="18">
        <f t="shared" si="305"/>
        <v>-96.727371332885483</v>
      </c>
      <c r="G1233" s="21">
        <f t="shared" ref="G1233:G1296" si="312">+F1232</f>
        <v>-98.696179401762095</v>
      </c>
      <c r="H1233" s="22">
        <f t="shared" ref="H1233:H1296" si="313">+F1233-G1233</f>
        <v>1.9688080688766121</v>
      </c>
      <c r="I1233" s="17">
        <f t="shared" si="306"/>
        <v>144.42442583500491</v>
      </c>
      <c r="J1233" s="18">
        <f t="shared" si="307"/>
        <v>-36.22362583500491</v>
      </c>
      <c r="K1233" s="21">
        <f t="shared" ref="K1233:K1296" si="314">+J1232</f>
        <v>-37.231590583779109</v>
      </c>
      <c r="L1233" s="22">
        <f t="shared" ref="L1233:L1296" si="315">+J1233-K1233</f>
        <v>1.0079647487741994</v>
      </c>
      <c r="M1233" s="17">
        <f t="shared" si="308"/>
        <v>72.920899801824334</v>
      </c>
      <c r="N1233" s="18">
        <f t="shared" si="309"/>
        <v>35.279900198175667</v>
      </c>
      <c r="O1233" s="21">
        <f t="shared" ref="O1233:O1296" si="316">+N1232</f>
        <v>35.435005413936466</v>
      </c>
      <c r="P1233" s="22">
        <f t="shared" ref="P1233:P1296" si="317">+N1233-O1233</f>
        <v>-0.15510521576079839</v>
      </c>
      <c r="Q1233" s="17">
        <f t="shared" si="310"/>
        <v>115.20735496415597</v>
      </c>
      <c r="R1233" s="18">
        <f t="shared" si="311"/>
        <v>-7.006554964155967</v>
      </c>
      <c r="S1233" s="21">
        <f t="shared" ref="S1233:S1296" si="318">+R1232</f>
        <v>-7.7678285947424257</v>
      </c>
      <c r="T1233" s="22">
        <f t="shared" ref="T1233:T1296" si="319">+R1233-S1233</f>
        <v>0.76127363058645869</v>
      </c>
    </row>
    <row r="1234" spans="1:20" x14ac:dyDescent="0.25">
      <c r="A1234">
        <v>1298</v>
      </c>
      <c r="B1234" t="s">
        <v>1220</v>
      </c>
      <c r="C1234" s="8">
        <v>202.5</v>
      </c>
      <c r="D1234" s="8">
        <v>107.92</v>
      </c>
      <c r="E1234" s="17">
        <f t="shared" si="304"/>
        <v>204.90378689124196</v>
      </c>
      <c r="F1234" s="18">
        <f t="shared" si="305"/>
        <v>-96.983786891241962</v>
      </c>
      <c r="G1234" s="21">
        <f t="shared" si="312"/>
        <v>-96.727371332885483</v>
      </c>
      <c r="H1234" s="22">
        <f t="shared" si="313"/>
        <v>-0.25641555835647978</v>
      </c>
      <c r="I1234" s="17">
        <f t="shared" si="306"/>
        <v>144.32245777124132</v>
      </c>
      <c r="J1234" s="18">
        <f t="shared" si="307"/>
        <v>-36.402457771241316</v>
      </c>
      <c r="K1234" s="21">
        <f t="shared" si="314"/>
        <v>-36.22362583500491</v>
      </c>
      <c r="L1234" s="22">
        <f t="shared" si="315"/>
        <v>-0.17883193623640636</v>
      </c>
      <c r="M1234" s="17">
        <f t="shared" si="308"/>
        <v>72.725019256452356</v>
      </c>
      <c r="N1234" s="18">
        <f t="shared" si="309"/>
        <v>35.194980743547646</v>
      </c>
      <c r="O1234" s="21">
        <f t="shared" si="316"/>
        <v>35.279900198175667</v>
      </c>
      <c r="P1234" s="22">
        <f t="shared" si="317"/>
        <v>-8.491945462802164E-2</v>
      </c>
      <c r="Q1234" s="17">
        <f t="shared" si="310"/>
        <v>115.08546774178097</v>
      </c>
      <c r="R1234" s="18">
        <f t="shared" si="311"/>
        <v>-7.1654677417809722</v>
      </c>
      <c r="S1234" s="21">
        <f t="shared" si="318"/>
        <v>-7.006554964155967</v>
      </c>
      <c r="T1234" s="22">
        <f t="shared" si="319"/>
        <v>-0.15891277762500522</v>
      </c>
    </row>
    <row r="1235" spans="1:20" x14ac:dyDescent="0.25">
      <c r="A1235">
        <v>1297</v>
      </c>
      <c r="B1235" t="s">
        <v>1221</v>
      </c>
      <c r="C1235" s="8">
        <v>202.17</v>
      </c>
      <c r="D1235" s="8">
        <v>106.24</v>
      </c>
      <c r="E1235" s="17">
        <f t="shared" si="304"/>
        <v>204.87283740761751</v>
      </c>
      <c r="F1235" s="18">
        <f t="shared" si="305"/>
        <v>-98.632837407617515</v>
      </c>
      <c r="G1235" s="21">
        <f t="shared" si="312"/>
        <v>-96.983786891241962</v>
      </c>
      <c r="H1235" s="22">
        <f t="shared" si="313"/>
        <v>-1.6490505163755529</v>
      </c>
      <c r="I1235" s="17">
        <f t="shared" si="306"/>
        <v>144.19303676723371</v>
      </c>
      <c r="J1235" s="18">
        <f t="shared" si="307"/>
        <v>-37.953036767233712</v>
      </c>
      <c r="K1235" s="21">
        <f t="shared" si="314"/>
        <v>-36.402457771241316</v>
      </c>
      <c r="L1235" s="22">
        <f t="shared" si="315"/>
        <v>-1.5505789959923959</v>
      </c>
      <c r="M1235" s="17">
        <f t="shared" si="308"/>
        <v>72.476401641172515</v>
      </c>
      <c r="N1235" s="18">
        <f t="shared" si="309"/>
        <v>33.76359835882748</v>
      </c>
      <c r="O1235" s="21">
        <f t="shared" si="316"/>
        <v>35.194980743547646</v>
      </c>
      <c r="P1235" s="22">
        <f t="shared" si="317"/>
        <v>-1.4313823847201661</v>
      </c>
      <c r="Q1235" s="17">
        <f t="shared" si="310"/>
        <v>114.93076472876653</v>
      </c>
      <c r="R1235" s="18">
        <f t="shared" si="311"/>
        <v>-8.6907647287665384</v>
      </c>
      <c r="S1235" s="21">
        <f t="shared" si="318"/>
        <v>-7.1654677417809722</v>
      </c>
      <c r="T1235" s="22">
        <f t="shared" si="319"/>
        <v>-1.5252969869855661</v>
      </c>
    </row>
    <row r="1236" spans="1:20" x14ac:dyDescent="0.25">
      <c r="A1236">
        <v>1296</v>
      </c>
      <c r="B1236" t="s">
        <v>1222</v>
      </c>
      <c r="C1236" s="8">
        <v>203.34</v>
      </c>
      <c r="D1236" s="8">
        <v>106.99</v>
      </c>
      <c r="E1236" s="17">
        <f t="shared" si="304"/>
        <v>204.98256739501329</v>
      </c>
      <c r="F1236" s="18">
        <f t="shared" si="305"/>
        <v>-97.992567395013296</v>
      </c>
      <c r="G1236" s="21">
        <f t="shared" si="312"/>
        <v>-98.632837407617515</v>
      </c>
      <c r="H1236" s="22">
        <f t="shared" si="313"/>
        <v>0.64027001260421912</v>
      </c>
      <c r="I1236" s="17">
        <f t="shared" si="306"/>
        <v>144.65189305416979</v>
      </c>
      <c r="J1236" s="18">
        <f t="shared" si="307"/>
        <v>-37.661893054169795</v>
      </c>
      <c r="K1236" s="21">
        <f t="shared" si="314"/>
        <v>-37.953036767233712</v>
      </c>
      <c r="L1236" s="22">
        <f t="shared" si="315"/>
        <v>0.29114371306391718</v>
      </c>
      <c r="M1236" s="17">
        <f t="shared" si="308"/>
        <v>73.357864095346486</v>
      </c>
      <c r="N1236" s="18">
        <f t="shared" si="309"/>
        <v>33.632135904653509</v>
      </c>
      <c r="O1236" s="21">
        <f t="shared" si="316"/>
        <v>33.76359835882748</v>
      </c>
      <c r="P1236" s="22">
        <f t="shared" si="317"/>
        <v>-0.1314624541739704</v>
      </c>
      <c r="Q1236" s="17">
        <f t="shared" si="310"/>
        <v>115.47925722945408</v>
      </c>
      <c r="R1236" s="18">
        <f t="shared" si="311"/>
        <v>-8.4892572294540827</v>
      </c>
      <c r="S1236" s="21">
        <f t="shared" si="318"/>
        <v>-8.6907647287665384</v>
      </c>
      <c r="T1236" s="22">
        <f t="shared" si="319"/>
        <v>0.20150749931245571</v>
      </c>
    </row>
    <row r="1237" spans="1:20" x14ac:dyDescent="0.25">
      <c r="A1237">
        <v>1295</v>
      </c>
      <c r="B1237" t="s">
        <v>1223</v>
      </c>
      <c r="C1237" s="8">
        <v>204.63</v>
      </c>
      <c r="D1237" s="8">
        <v>108.63</v>
      </c>
      <c r="E1237" s="17">
        <f t="shared" si="304"/>
        <v>205.10355174009067</v>
      </c>
      <c r="F1237" s="18">
        <f t="shared" si="305"/>
        <v>-96.47355174009067</v>
      </c>
      <c r="G1237" s="21">
        <f t="shared" si="312"/>
        <v>-97.992567395013296</v>
      </c>
      <c r="H1237" s="22">
        <f t="shared" si="313"/>
        <v>1.5190156549226259</v>
      </c>
      <c r="I1237" s="17">
        <f t="shared" si="306"/>
        <v>145.15781152438137</v>
      </c>
      <c r="J1237" s="18">
        <f t="shared" si="307"/>
        <v>-36.527811524381377</v>
      </c>
      <c r="K1237" s="21">
        <f t="shared" si="314"/>
        <v>-37.661893054169795</v>
      </c>
      <c r="L1237" s="22">
        <f t="shared" si="315"/>
        <v>1.1340815297884177</v>
      </c>
      <c r="M1237" s="17">
        <f t="shared" si="308"/>
        <v>74.329732955076707</v>
      </c>
      <c r="N1237" s="18">
        <f t="shared" si="309"/>
        <v>34.300267044923288</v>
      </c>
      <c r="O1237" s="21">
        <f t="shared" si="316"/>
        <v>33.632135904653509</v>
      </c>
      <c r="P1237" s="22">
        <f t="shared" si="317"/>
        <v>0.66813114026977871</v>
      </c>
      <c r="Q1237" s="17">
        <f t="shared" si="310"/>
        <v>116.08400537123775</v>
      </c>
      <c r="R1237" s="18">
        <f t="shared" si="311"/>
        <v>-7.4540053712377556</v>
      </c>
      <c r="S1237" s="21">
        <f t="shared" si="318"/>
        <v>-8.4892572294540827</v>
      </c>
      <c r="T1237" s="22">
        <f t="shared" si="319"/>
        <v>1.035251858216327</v>
      </c>
    </row>
    <row r="1238" spans="1:20" x14ac:dyDescent="0.25">
      <c r="A1238">
        <v>1294</v>
      </c>
      <c r="B1238" t="s">
        <v>1224</v>
      </c>
      <c r="C1238" s="8">
        <v>204.38</v>
      </c>
      <c r="D1238" s="8">
        <v>109.61</v>
      </c>
      <c r="E1238" s="17">
        <f t="shared" si="304"/>
        <v>205.08010516158728</v>
      </c>
      <c r="F1238" s="18">
        <f t="shared" si="305"/>
        <v>-95.470105161587284</v>
      </c>
      <c r="G1238" s="21">
        <f t="shared" si="312"/>
        <v>-96.47355174009067</v>
      </c>
      <c r="H1238" s="22">
        <f t="shared" si="313"/>
        <v>1.0034465785033859</v>
      </c>
      <c r="I1238" s="17">
        <f t="shared" si="306"/>
        <v>145.05976530922408</v>
      </c>
      <c r="J1238" s="18">
        <f t="shared" si="307"/>
        <v>-35.449765309224077</v>
      </c>
      <c r="K1238" s="21">
        <f t="shared" si="314"/>
        <v>-36.527811524381377</v>
      </c>
      <c r="L1238" s="22">
        <f t="shared" si="315"/>
        <v>1.0780462151573005</v>
      </c>
      <c r="M1238" s="17">
        <f t="shared" si="308"/>
        <v>74.141386276834425</v>
      </c>
      <c r="N1238" s="18">
        <f t="shared" si="309"/>
        <v>35.468613723165575</v>
      </c>
      <c r="O1238" s="21">
        <f t="shared" si="316"/>
        <v>34.300267044923288</v>
      </c>
      <c r="P1238" s="22">
        <f t="shared" si="317"/>
        <v>1.1683466782422869</v>
      </c>
      <c r="Q1238" s="17">
        <f t="shared" si="310"/>
        <v>115.9668061189541</v>
      </c>
      <c r="R1238" s="18">
        <f t="shared" si="311"/>
        <v>-6.356806118954097</v>
      </c>
      <c r="S1238" s="21">
        <f t="shared" si="318"/>
        <v>-7.4540053712377556</v>
      </c>
      <c r="T1238" s="22">
        <f t="shared" si="319"/>
        <v>1.0971992522836587</v>
      </c>
    </row>
    <row r="1239" spans="1:20" x14ac:dyDescent="0.25">
      <c r="A1239">
        <v>1293</v>
      </c>
      <c r="B1239" t="s">
        <v>1225</v>
      </c>
      <c r="C1239" s="8">
        <v>204.67</v>
      </c>
      <c r="D1239" s="8">
        <v>109.35</v>
      </c>
      <c r="E1239" s="17">
        <f t="shared" si="304"/>
        <v>205.10730319265119</v>
      </c>
      <c r="F1239" s="18">
        <f t="shared" si="305"/>
        <v>-95.757303192651193</v>
      </c>
      <c r="G1239" s="21">
        <f t="shared" si="312"/>
        <v>-95.470105161587284</v>
      </c>
      <c r="H1239" s="22">
        <f t="shared" si="313"/>
        <v>-0.28719803106390884</v>
      </c>
      <c r="I1239" s="17">
        <f t="shared" si="306"/>
        <v>145.1734989188065</v>
      </c>
      <c r="J1239" s="18">
        <f t="shared" si="307"/>
        <v>-35.823498918806507</v>
      </c>
      <c r="K1239" s="21">
        <f t="shared" si="314"/>
        <v>-35.449765309224077</v>
      </c>
      <c r="L1239" s="22">
        <f t="shared" si="315"/>
        <v>-0.3737336095824304</v>
      </c>
      <c r="M1239" s="17">
        <f t="shared" si="308"/>
        <v>74.359868423595486</v>
      </c>
      <c r="N1239" s="18">
        <f t="shared" si="309"/>
        <v>34.990131576404508</v>
      </c>
      <c r="O1239" s="21">
        <f t="shared" si="316"/>
        <v>35.468613723165575</v>
      </c>
      <c r="P1239" s="22">
        <f t="shared" si="317"/>
        <v>-0.47848214676106693</v>
      </c>
      <c r="Q1239" s="17">
        <f t="shared" si="310"/>
        <v>116.10275725160314</v>
      </c>
      <c r="R1239" s="18">
        <f t="shared" si="311"/>
        <v>-6.7527572516031427</v>
      </c>
      <c r="S1239" s="21">
        <f t="shared" si="318"/>
        <v>-6.356806118954097</v>
      </c>
      <c r="T1239" s="22">
        <f t="shared" si="319"/>
        <v>-0.39595113264904569</v>
      </c>
    </row>
    <row r="1240" spans="1:20" x14ac:dyDescent="0.25">
      <c r="A1240">
        <v>1292</v>
      </c>
      <c r="B1240" t="s">
        <v>1226</v>
      </c>
      <c r="C1240" s="8">
        <v>204.56</v>
      </c>
      <c r="D1240" s="8">
        <v>109.22</v>
      </c>
      <c r="E1240" s="17">
        <f t="shared" si="304"/>
        <v>205.09698669810973</v>
      </c>
      <c r="F1240" s="18">
        <f t="shared" si="305"/>
        <v>-95.876986698109732</v>
      </c>
      <c r="G1240" s="21">
        <f t="shared" si="312"/>
        <v>-95.757303192651193</v>
      </c>
      <c r="H1240" s="22">
        <f t="shared" si="313"/>
        <v>-0.11968350545853923</v>
      </c>
      <c r="I1240" s="17">
        <f t="shared" si="306"/>
        <v>145.13035858413733</v>
      </c>
      <c r="J1240" s="18">
        <f t="shared" si="307"/>
        <v>-35.910358584137327</v>
      </c>
      <c r="K1240" s="21">
        <f t="shared" si="314"/>
        <v>-35.823498918806507</v>
      </c>
      <c r="L1240" s="22">
        <f t="shared" si="315"/>
        <v>-8.6859665330820235E-2</v>
      </c>
      <c r="M1240" s="17">
        <f t="shared" si="308"/>
        <v>74.276995885168873</v>
      </c>
      <c r="N1240" s="18">
        <f t="shared" si="309"/>
        <v>34.943004114831126</v>
      </c>
      <c r="O1240" s="21">
        <f t="shared" si="316"/>
        <v>34.990131576404508</v>
      </c>
      <c r="P1240" s="22">
        <f t="shared" si="317"/>
        <v>-4.7127461573381879E-2</v>
      </c>
      <c r="Q1240" s="17">
        <f t="shared" si="310"/>
        <v>116.05118958059833</v>
      </c>
      <c r="R1240" s="18">
        <f t="shared" si="311"/>
        <v>-6.831189580598334</v>
      </c>
      <c r="S1240" s="21">
        <f t="shared" si="318"/>
        <v>-6.7527572516031427</v>
      </c>
      <c r="T1240" s="22">
        <f t="shared" si="319"/>
        <v>-7.8432328995191369E-2</v>
      </c>
    </row>
    <row r="1241" spans="1:20" x14ac:dyDescent="0.25">
      <c r="A1241">
        <v>1291</v>
      </c>
      <c r="B1241" t="s">
        <v>1227</v>
      </c>
      <c r="C1241" s="8">
        <v>203.20920000000001</v>
      </c>
      <c r="D1241" s="8">
        <v>106.88</v>
      </c>
      <c r="E1241" s="17">
        <f t="shared" si="304"/>
        <v>204.97030014514033</v>
      </c>
      <c r="F1241" s="18">
        <f t="shared" si="305"/>
        <v>-98.090300145140333</v>
      </c>
      <c r="G1241" s="21">
        <f t="shared" si="312"/>
        <v>-95.876986698109732</v>
      </c>
      <c r="H1241" s="22">
        <f t="shared" si="313"/>
        <v>-2.2133134470306004</v>
      </c>
      <c r="I1241" s="17">
        <f t="shared" si="306"/>
        <v>144.6005952743995</v>
      </c>
      <c r="J1241" s="18">
        <f t="shared" si="307"/>
        <v>-37.7205952743995</v>
      </c>
      <c r="K1241" s="21">
        <f t="shared" si="314"/>
        <v>-35.910358584137327</v>
      </c>
      <c r="L1241" s="22">
        <f t="shared" si="315"/>
        <v>-1.8102366902621725</v>
      </c>
      <c r="M1241" s="17">
        <f t="shared" si="308"/>
        <v>73.259321113290099</v>
      </c>
      <c r="N1241" s="18">
        <f t="shared" si="309"/>
        <v>33.620678886709896</v>
      </c>
      <c r="O1241" s="21">
        <f t="shared" si="316"/>
        <v>34.943004114831126</v>
      </c>
      <c r="P1241" s="22">
        <f t="shared" si="317"/>
        <v>-1.3223252281212297</v>
      </c>
      <c r="Q1241" s="17">
        <f t="shared" si="310"/>
        <v>115.41793858065927</v>
      </c>
      <c r="R1241" s="18">
        <f t="shared" si="311"/>
        <v>-8.5379385806592722</v>
      </c>
      <c r="S1241" s="21">
        <f t="shared" si="318"/>
        <v>-6.831189580598334</v>
      </c>
      <c r="T1241" s="22">
        <f t="shared" si="319"/>
        <v>-1.7067490000609382</v>
      </c>
    </row>
    <row r="1242" spans="1:20" x14ac:dyDescent="0.25">
      <c r="A1242">
        <v>1290</v>
      </c>
      <c r="B1242" t="s">
        <v>1228</v>
      </c>
      <c r="C1242" s="8">
        <v>203.12</v>
      </c>
      <c r="D1242" s="8">
        <v>107.2</v>
      </c>
      <c r="E1242" s="17">
        <f t="shared" si="304"/>
        <v>204.96193440593032</v>
      </c>
      <c r="F1242" s="18">
        <f t="shared" si="305"/>
        <v>-97.761934405930319</v>
      </c>
      <c r="G1242" s="21">
        <f t="shared" si="312"/>
        <v>-98.090300145140333</v>
      </c>
      <c r="H1242" s="22">
        <f t="shared" si="313"/>
        <v>0.32836573921001388</v>
      </c>
      <c r="I1242" s="17">
        <f t="shared" si="306"/>
        <v>144.56561238483138</v>
      </c>
      <c r="J1242" s="18">
        <f t="shared" si="307"/>
        <v>-37.36561238483138</v>
      </c>
      <c r="K1242" s="21">
        <f t="shared" si="314"/>
        <v>-37.7205952743995</v>
      </c>
      <c r="L1242" s="22">
        <f t="shared" si="315"/>
        <v>0.35498288956812019</v>
      </c>
      <c r="M1242" s="17">
        <f t="shared" si="308"/>
        <v>73.192119018493258</v>
      </c>
      <c r="N1242" s="18">
        <f t="shared" si="309"/>
        <v>34.007880981506744</v>
      </c>
      <c r="O1242" s="21">
        <f t="shared" si="316"/>
        <v>33.620678886709896</v>
      </c>
      <c r="P1242" s="22">
        <f t="shared" si="317"/>
        <v>0.38720209479684797</v>
      </c>
      <c r="Q1242" s="17">
        <f t="shared" si="310"/>
        <v>115.37612188744446</v>
      </c>
      <c r="R1242" s="18">
        <f t="shared" si="311"/>
        <v>-8.1761218874444523</v>
      </c>
      <c r="S1242" s="21">
        <f t="shared" si="318"/>
        <v>-8.5379385806592722</v>
      </c>
      <c r="T1242" s="22">
        <f t="shared" si="319"/>
        <v>0.36181669321481991</v>
      </c>
    </row>
    <row r="1243" spans="1:20" x14ac:dyDescent="0.25">
      <c r="A1243">
        <v>1289</v>
      </c>
      <c r="B1243" t="s">
        <v>1229</v>
      </c>
      <c r="C1243" s="8">
        <v>203.24</v>
      </c>
      <c r="D1243" s="8">
        <v>107.33</v>
      </c>
      <c r="E1243" s="17">
        <f t="shared" si="304"/>
        <v>204.97318876361194</v>
      </c>
      <c r="F1243" s="18">
        <f t="shared" si="305"/>
        <v>-97.643188763611946</v>
      </c>
      <c r="G1243" s="21">
        <f t="shared" si="312"/>
        <v>-97.761934405930319</v>
      </c>
      <c r="H1243" s="22">
        <f t="shared" si="313"/>
        <v>0.11874564231837326</v>
      </c>
      <c r="I1243" s="17">
        <f t="shared" si="306"/>
        <v>144.61267456810688</v>
      </c>
      <c r="J1243" s="18">
        <f t="shared" si="307"/>
        <v>-37.282674568106884</v>
      </c>
      <c r="K1243" s="21">
        <f t="shared" si="314"/>
        <v>-37.36561238483138</v>
      </c>
      <c r="L1243" s="22">
        <f t="shared" si="315"/>
        <v>8.2937816724495406E-2</v>
      </c>
      <c r="M1243" s="17">
        <f t="shared" si="308"/>
        <v>73.282525424049567</v>
      </c>
      <c r="N1243" s="18">
        <f t="shared" si="309"/>
        <v>34.047474575950432</v>
      </c>
      <c r="O1243" s="21">
        <f t="shared" si="316"/>
        <v>34.007880981506744</v>
      </c>
      <c r="P1243" s="22">
        <f t="shared" si="317"/>
        <v>3.9593594443687152E-2</v>
      </c>
      <c r="Q1243" s="17">
        <f t="shared" si="310"/>
        <v>115.43237752854061</v>
      </c>
      <c r="R1243" s="18">
        <f t="shared" si="311"/>
        <v>-8.1023775285406145</v>
      </c>
      <c r="S1243" s="21">
        <f t="shared" si="318"/>
        <v>-8.1761218874444523</v>
      </c>
      <c r="T1243" s="22">
        <f t="shared" si="319"/>
        <v>7.3744358903837792E-2</v>
      </c>
    </row>
    <row r="1244" spans="1:20" x14ac:dyDescent="0.25">
      <c r="A1244">
        <v>1288</v>
      </c>
      <c r="B1244" t="s">
        <v>1230</v>
      </c>
      <c r="C1244" s="8">
        <v>205.1208</v>
      </c>
      <c r="D1244" s="8">
        <v>110.31</v>
      </c>
      <c r="E1244" s="17">
        <f t="shared" si="304"/>
        <v>205.14958206300847</v>
      </c>
      <c r="F1244" s="18">
        <f t="shared" si="305"/>
        <v>-94.839582063008464</v>
      </c>
      <c r="G1244" s="21">
        <f t="shared" si="312"/>
        <v>-97.643188763611946</v>
      </c>
      <c r="H1244" s="22">
        <f t="shared" si="313"/>
        <v>2.8036067006034813</v>
      </c>
      <c r="I1244" s="17">
        <f t="shared" si="306"/>
        <v>145.35029585397814</v>
      </c>
      <c r="J1244" s="18">
        <f t="shared" si="307"/>
        <v>-35.040295853978137</v>
      </c>
      <c r="K1244" s="21">
        <f t="shared" si="314"/>
        <v>-37.282674568106884</v>
      </c>
      <c r="L1244" s="22">
        <f t="shared" si="315"/>
        <v>2.2423787141287477</v>
      </c>
      <c r="M1244" s="17">
        <f t="shared" si="308"/>
        <v>74.69949515380199</v>
      </c>
      <c r="N1244" s="18">
        <f t="shared" si="309"/>
        <v>35.610504846198012</v>
      </c>
      <c r="O1244" s="21">
        <f t="shared" si="316"/>
        <v>34.047474575950432</v>
      </c>
      <c r="P1244" s="22">
        <f t="shared" si="317"/>
        <v>1.5630302702475802</v>
      </c>
      <c r="Q1244" s="17">
        <f t="shared" si="310"/>
        <v>116.31409094332103</v>
      </c>
      <c r="R1244" s="18">
        <f t="shared" si="311"/>
        <v>-6.0040909433210317</v>
      </c>
      <c r="S1244" s="21">
        <f t="shared" si="318"/>
        <v>-8.1023775285406145</v>
      </c>
      <c r="T1244" s="22">
        <f t="shared" si="319"/>
        <v>2.0982865852195829</v>
      </c>
    </row>
    <row r="1245" spans="1:20" x14ac:dyDescent="0.25">
      <c r="A1245">
        <v>1287</v>
      </c>
      <c r="B1245" t="s">
        <v>1231</v>
      </c>
      <c r="C1245" s="8">
        <v>206.02</v>
      </c>
      <c r="D1245" s="8">
        <v>110.32</v>
      </c>
      <c r="E1245" s="17">
        <f t="shared" si="304"/>
        <v>205.23391471656939</v>
      </c>
      <c r="F1245" s="18">
        <f t="shared" si="305"/>
        <v>-94.913914716569394</v>
      </c>
      <c r="G1245" s="21">
        <f t="shared" si="312"/>
        <v>-94.839582063008464</v>
      </c>
      <c r="H1245" s="22">
        <f t="shared" si="313"/>
        <v>-7.4332653560929884E-2</v>
      </c>
      <c r="I1245" s="17">
        <f t="shared" si="306"/>
        <v>145.70294848065583</v>
      </c>
      <c r="J1245" s="18">
        <f t="shared" si="307"/>
        <v>-35.382948480655841</v>
      </c>
      <c r="K1245" s="21">
        <f t="shared" si="314"/>
        <v>-35.040295853978137</v>
      </c>
      <c r="L1245" s="22">
        <f t="shared" si="315"/>
        <v>-0.34265262667770457</v>
      </c>
      <c r="M1245" s="17">
        <f t="shared" si="308"/>
        <v>75.376940486103905</v>
      </c>
      <c r="N1245" s="18">
        <f t="shared" si="309"/>
        <v>34.943059513896088</v>
      </c>
      <c r="O1245" s="21">
        <f t="shared" si="316"/>
        <v>35.610504846198012</v>
      </c>
      <c r="P1245" s="22">
        <f t="shared" si="317"/>
        <v>-0.6674453323019236</v>
      </c>
      <c r="Q1245" s="17">
        <f t="shared" si="310"/>
        <v>116.73563321393492</v>
      </c>
      <c r="R1245" s="18">
        <f t="shared" si="311"/>
        <v>-6.4156332139349246</v>
      </c>
      <c r="S1245" s="21">
        <f t="shared" si="318"/>
        <v>-6.0040909433210317</v>
      </c>
      <c r="T1245" s="22">
        <f t="shared" si="319"/>
        <v>-0.41154227061389292</v>
      </c>
    </row>
    <row r="1246" spans="1:20" x14ac:dyDescent="0.25">
      <c r="A1246">
        <v>1286</v>
      </c>
      <c r="B1246" t="s">
        <v>1232</v>
      </c>
      <c r="C1246" s="8">
        <v>205.52</v>
      </c>
      <c r="D1246" s="8">
        <v>110.63</v>
      </c>
      <c r="E1246" s="17">
        <f t="shared" si="304"/>
        <v>205.18702155956265</v>
      </c>
      <c r="F1246" s="18">
        <f t="shared" si="305"/>
        <v>-94.557021559562656</v>
      </c>
      <c r="G1246" s="21">
        <f t="shared" si="312"/>
        <v>-94.913914716569394</v>
      </c>
      <c r="H1246" s="22">
        <f t="shared" si="313"/>
        <v>0.35689315700673774</v>
      </c>
      <c r="I1246" s="17">
        <f t="shared" si="306"/>
        <v>145.5068560503413</v>
      </c>
      <c r="J1246" s="18">
        <f t="shared" si="307"/>
        <v>-34.876856050341303</v>
      </c>
      <c r="K1246" s="21">
        <f t="shared" si="314"/>
        <v>-35.382948480655841</v>
      </c>
      <c r="L1246" s="22">
        <f t="shared" si="315"/>
        <v>0.50609243031453843</v>
      </c>
      <c r="M1246" s="17">
        <f t="shared" si="308"/>
        <v>75.000247129619311</v>
      </c>
      <c r="N1246" s="18">
        <f t="shared" si="309"/>
        <v>35.629752870380685</v>
      </c>
      <c r="O1246" s="21">
        <f t="shared" si="316"/>
        <v>34.943059513896088</v>
      </c>
      <c r="P1246" s="22">
        <f t="shared" si="317"/>
        <v>0.68669335648459651</v>
      </c>
      <c r="Q1246" s="17">
        <f t="shared" si="310"/>
        <v>116.50123470936759</v>
      </c>
      <c r="R1246" s="18">
        <f t="shared" si="311"/>
        <v>-5.8712347093675987</v>
      </c>
      <c r="S1246" s="21">
        <f t="shared" si="318"/>
        <v>-6.4156332139349246</v>
      </c>
      <c r="T1246" s="22">
        <f t="shared" si="319"/>
        <v>0.54439850456732586</v>
      </c>
    </row>
    <row r="1247" spans="1:20" x14ac:dyDescent="0.25">
      <c r="A1247">
        <v>1285</v>
      </c>
      <c r="B1247" t="s">
        <v>1233</v>
      </c>
      <c r="C1247" s="8">
        <v>206.92</v>
      </c>
      <c r="D1247" s="8">
        <v>111.12</v>
      </c>
      <c r="E1247" s="17">
        <f t="shared" si="304"/>
        <v>205.31832239918151</v>
      </c>
      <c r="F1247" s="18">
        <f t="shared" si="305"/>
        <v>-94.198322399181507</v>
      </c>
      <c r="G1247" s="21">
        <f t="shared" si="312"/>
        <v>-94.557021559562656</v>
      </c>
      <c r="H1247" s="22">
        <f t="shared" si="313"/>
        <v>0.3586991603811498</v>
      </c>
      <c r="I1247" s="17">
        <f t="shared" si="306"/>
        <v>146.05591485522206</v>
      </c>
      <c r="J1247" s="18">
        <f t="shared" si="307"/>
        <v>-34.935914855222052</v>
      </c>
      <c r="K1247" s="21">
        <f t="shared" si="314"/>
        <v>-34.876856050341303</v>
      </c>
      <c r="L1247" s="22">
        <f t="shared" si="315"/>
        <v>-5.9058804880748994E-2</v>
      </c>
      <c r="M1247" s="17">
        <f t="shared" si="308"/>
        <v>76.054988527776146</v>
      </c>
      <c r="N1247" s="18">
        <f t="shared" si="309"/>
        <v>35.065011472223858</v>
      </c>
      <c r="O1247" s="21">
        <f t="shared" si="316"/>
        <v>35.629752870380685</v>
      </c>
      <c r="P1247" s="22">
        <f t="shared" si="317"/>
        <v>-0.56474139815682634</v>
      </c>
      <c r="Q1247" s="17">
        <f t="shared" si="310"/>
        <v>117.15755052215607</v>
      </c>
      <c r="R1247" s="18">
        <f t="shared" si="311"/>
        <v>-6.0375505221560672</v>
      </c>
      <c r="S1247" s="21">
        <f t="shared" si="318"/>
        <v>-5.8712347093675987</v>
      </c>
      <c r="T1247" s="22">
        <f t="shared" si="319"/>
        <v>-0.16631581278846852</v>
      </c>
    </row>
    <row r="1248" spans="1:20" x14ac:dyDescent="0.25">
      <c r="A1248">
        <v>1284</v>
      </c>
      <c r="B1248" t="s">
        <v>1234</v>
      </c>
      <c r="C1248" s="8">
        <v>206.25</v>
      </c>
      <c r="D1248" s="8">
        <v>110.19</v>
      </c>
      <c r="E1248" s="17">
        <f t="shared" si="304"/>
        <v>205.25548556879249</v>
      </c>
      <c r="F1248" s="18">
        <f t="shared" si="305"/>
        <v>-95.065485568792496</v>
      </c>
      <c r="G1248" s="21">
        <f t="shared" si="312"/>
        <v>-94.198322399181507</v>
      </c>
      <c r="H1248" s="22">
        <f t="shared" si="313"/>
        <v>-0.86716316961098983</v>
      </c>
      <c r="I1248" s="17">
        <f t="shared" si="306"/>
        <v>145.79315099860054</v>
      </c>
      <c r="J1248" s="18">
        <f t="shared" si="307"/>
        <v>-35.60315099860054</v>
      </c>
      <c r="K1248" s="21">
        <f t="shared" si="314"/>
        <v>-34.935914855222052</v>
      </c>
      <c r="L1248" s="22">
        <f t="shared" si="315"/>
        <v>-0.66723614337848858</v>
      </c>
      <c r="M1248" s="17">
        <f t="shared" si="308"/>
        <v>75.550219430086798</v>
      </c>
      <c r="N1248" s="18">
        <f t="shared" si="309"/>
        <v>34.639780569913199</v>
      </c>
      <c r="O1248" s="21">
        <f t="shared" si="316"/>
        <v>35.065011472223858</v>
      </c>
      <c r="P1248" s="22">
        <f t="shared" si="317"/>
        <v>-0.42523090231065908</v>
      </c>
      <c r="Q1248" s="17">
        <f t="shared" si="310"/>
        <v>116.84345652603588</v>
      </c>
      <c r="R1248" s="18">
        <f t="shared" si="311"/>
        <v>-6.6534565260358818</v>
      </c>
      <c r="S1248" s="21">
        <f t="shared" si="318"/>
        <v>-6.0375505221560672</v>
      </c>
      <c r="T1248" s="22">
        <f t="shared" si="319"/>
        <v>-0.61590600387981453</v>
      </c>
    </row>
    <row r="1249" spans="1:20" x14ac:dyDescent="0.25">
      <c r="A1249">
        <v>1283</v>
      </c>
      <c r="B1249" t="s">
        <v>1235</v>
      </c>
      <c r="C1249" s="8">
        <v>204.1892</v>
      </c>
      <c r="D1249" s="8">
        <v>108.94</v>
      </c>
      <c r="E1249" s="17">
        <f t="shared" si="304"/>
        <v>205.06221073287352</v>
      </c>
      <c r="F1249" s="18">
        <f t="shared" si="305"/>
        <v>-96.122210732873526</v>
      </c>
      <c r="G1249" s="21">
        <f t="shared" si="312"/>
        <v>-95.065485568792496</v>
      </c>
      <c r="H1249" s="22">
        <f t="shared" si="313"/>
        <v>-1.0567251640810298</v>
      </c>
      <c r="I1249" s="17">
        <f t="shared" si="306"/>
        <v>144.98493643781603</v>
      </c>
      <c r="J1249" s="18">
        <f t="shared" si="307"/>
        <v>-36.044936437816034</v>
      </c>
      <c r="K1249" s="21">
        <f t="shared" si="314"/>
        <v>-35.60315099860054</v>
      </c>
      <c r="L1249" s="22">
        <f t="shared" si="315"/>
        <v>-0.44178543921549362</v>
      </c>
      <c r="M1249" s="17">
        <f t="shared" si="308"/>
        <v>73.997640091999898</v>
      </c>
      <c r="N1249" s="18">
        <f t="shared" si="309"/>
        <v>34.9423599080001</v>
      </c>
      <c r="O1249" s="21">
        <f t="shared" si="316"/>
        <v>34.639780569913199</v>
      </c>
      <c r="P1249" s="22">
        <f t="shared" si="317"/>
        <v>0.30257933808690041</v>
      </c>
      <c r="Q1249" s="17">
        <f t="shared" si="310"/>
        <v>115.87735964961121</v>
      </c>
      <c r="R1249" s="18">
        <f t="shared" si="311"/>
        <v>-6.93735964961121</v>
      </c>
      <c r="S1249" s="21">
        <f t="shared" si="318"/>
        <v>-6.6534565260358818</v>
      </c>
      <c r="T1249" s="22">
        <f t="shared" si="319"/>
        <v>-0.28390312357532821</v>
      </c>
    </row>
    <row r="1250" spans="1:20" x14ac:dyDescent="0.25">
      <c r="A1250">
        <v>1282</v>
      </c>
      <c r="B1250" t="s">
        <v>1236</v>
      </c>
      <c r="C1250" s="8">
        <v>206.42</v>
      </c>
      <c r="D1250" s="8">
        <v>110.17</v>
      </c>
      <c r="E1250" s="17">
        <f t="shared" si="304"/>
        <v>205.27142924217478</v>
      </c>
      <c r="F1250" s="18">
        <f t="shared" si="305"/>
        <v>-95.101429242174774</v>
      </c>
      <c r="G1250" s="21">
        <f t="shared" si="312"/>
        <v>-96.122210732873526</v>
      </c>
      <c r="H1250" s="22">
        <f t="shared" si="313"/>
        <v>1.0207814906987522</v>
      </c>
      <c r="I1250" s="17">
        <f t="shared" si="306"/>
        <v>145.85982242490746</v>
      </c>
      <c r="J1250" s="18">
        <f t="shared" si="307"/>
        <v>-35.689822424907462</v>
      </c>
      <c r="K1250" s="21">
        <f t="shared" si="314"/>
        <v>-36.044936437816034</v>
      </c>
      <c r="L1250" s="22">
        <f t="shared" si="315"/>
        <v>0.35511401290857236</v>
      </c>
      <c r="M1250" s="17">
        <f t="shared" si="308"/>
        <v>75.678295171291552</v>
      </c>
      <c r="N1250" s="18">
        <f t="shared" si="309"/>
        <v>34.49170482870845</v>
      </c>
      <c r="O1250" s="21">
        <f t="shared" si="316"/>
        <v>34.9423599080001</v>
      </c>
      <c r="P1250" s="22">
        <f t="shared" si="317"/>
        <v>-0.45065507929164994</v>
      </c>
      <c r="Q1250" s="17">
        <f t="shared" si="310"/>
        <v>116.92315201758876</v>
      </c>
      <c r="R1250" s="18">
        <f t="shared" si="311"/>
        <v>-6.7531520175887607</v>
      </c>
      <c r="S1250" s="21">
        <f t="shared" si="318"/>
        <v>-6.93735964961121</v>
      </c>
      <c r="T1250" s="22">
        <f t="shared" si="319"/>
        <v>0.18420763202244927</v>
      </c>
    </row>
    <row r="1251" spans="1:20" x14ac:dyDescent="0.25">
      <c r="A1251">
        <v>1281</v>
      </c>
      <c r="B1251" t="s">
        <v>1237</v>
      </c>
      <c r="C1251" s="8">
        <v>203.95</v>
      </c>
      <c r="D1251" s="8">
        <v>108.68</v>
      </c>
      <c r="E1251" s="17">
        <f t="shared" si="304"/>
        <v>205.03977704656151</v>
      </c>
      <c r="F1251" s="18">
        <f t="shared" si="305"/>
        <v>-96.359777046561504</v>
      </c>
      <c r="G1251" s="21">
        <f t="shared" si="312"/>
        <v>-95.101429242174774</v>
      </c>
      <c r="H1251" s="22">
        <f t="shared" si="313"/>
        <v>-1.2583478043867302</v>
      </c>
      <c r="I1251" s="17">
        <f t="shared" si="306"/>
        <v>144.89112581915356</v>
      </c>
      <c r="J1251" s="18">
        <f t="shared" si="307"/>
        <v>-36.211125819153551</v>
      </c>
      <c r="K1251" s="21">
        <f t="shared" si="314"/>
        <v>-35.689822424907462</v>
      </c>
      <c r="L1251" s="22">
        <f t="shared" si="315"/>
        <v>-0.52130339424608962</v>
      </c>
      <c r="M1251" s="17">
        <f t="shared" si="308"/>
        <v>73.817429990257665</v>
      </c>
      <c r="N1251" s="18">
        <f t="shared" si="309"/>
        <v>34.862570009742342</v>
      </c>
      <c r="O1251" s="21">
        <f t="shared" si="316"/>
        <v>34.49170482870845</v>
      </c>
      <c r="P1251" s="22">
        <f t="shared" si="317"/>
        <v>0.3708651810338921</v>
      </c>
      <c r="Q1251" s="17">
        <f t="shared" si="310"/>
        <v>115.76522340502619</v>
      </c>
      <c r="R1251" s="18">
        <f t="shared" si="311"/>
        <v>-7.0852234050261842</v>
      </c>
      <c r="S1251" s="21">
        <f t="shared" si="318"/>
        <v>-6.7531520175887607</v>
      </c>
      <c r="T1251" s="22">
        <f t="shared" si="319"/>
        <v>-0.33207138743742348</v>
      </c>
    </row>
    <row r="1252" spans="1:20" x14ac:dyDescent="0.25">
      <c r="A1252">
        <v>1280</v>
      </c>
      <c r="B1252" t="s">
        <v>1238</v>
      </c>
      <c r="C1252" s="8">
        <v>204.4992</v>
      </c>
      <c r="D1252" s="8">
        <v>109.11</v>
      </c>
      <c r="E1252" s="17">
        <f t="shared" si="304"/>
        <v>205.0912844902177</v>
      </c>
      <c r="F1252" s="18">
        <f t="shared" si="305"/>
        <v>-95.981284490217703</v>
      </c>
      <c r="G1252" s="21">
        <f t="shared" si="312"/>
        <v>-96.359777046561504</v>
      </c>
      <c r="H1252" s="22">
        <f t="shared" si="313"/>
        <v>0.37849255634380086</v>
      </c>
      <c r="I1252" s="17">
        <f t="shared" si="306"/>
        <v>145.10651374461105</v>
      </c>
      <c r="J1252" s="18">
        <f t="shared" si="307"/>
        <v>-35.99651374461105</v>
      </c>
      <c r="K1252" s="21">
        <f t="shared" si="314"/>
        <v>-36.211125819153551</v>
      </c>
      <c r="L1252" s="22">
        <f t="shared" si="315"/>
        <v>0.21461207454250086</v>
      </c>
      <c r="M1252" s="17">
        <f t="shared" si="308"/>
        <v>74.231189973020349</v>
      </c>
      <c r="N1252" s="18">
        <f t="shared" si="309"/>
        <v>34.87881002697965</v>
      </c>
      <c r="O1252" s="21">
        <f t="shared" si="316"/>
        <v>34.862570009742342</v>
      </c>
      <c r="P1252" s="22">
        <f t="shared" si="317"/>
        <v>1.624001723730828E-2</v>
      </c>
      <c r="Q1252" s="17">
        <f t="shared" si="310"/>
        <v>116.02268672244294</v>
      </c>
      <c r="R1252" s="18">
        <f t="shared" si="311"/>
        <v>-6.9126867224429418</v>
      </c>
      <c r="S1252" s="21">
        <f t="shared" si="318"/>
        <v>-7.0852234050261842</v>
      </c>
      <c r="T1252" s="22">
        <f t="shared" si="319"/>
        <v>0.1725366825832424</v>
      </c>
    </row>
    <row r="1253" spans="1:20" x14ac:dyDescent="0.25">
      <c r="A1253">
        <v>1279</v>
      </c>
      <c r="B1253" t="s">
        <v>1239</v>
      </c>
      <c r="C1253" s="8">
        <v>204.02010000000001</v>
      </c>
      <c r="D1253" s="8">
        <v>108.77</v>
      </c>
      <c r="E1253" s="17">
        <f t="shared" si="304"/>
        <v>205.04635146717385</v>
      </c>
      <c r="F1253" s="18">
        <f t="shared" si="305"/>
        <v>-96.276351467173853</v>
      </c>
      <c r="G1253" s="21">
        <f t="shared" si="312"/>
        <v>-95.981284490217703</v>
      </c>
      <c r="H1253" s="22">
        <f t="shared" si="313"/>
        <v>-0.29506697695615003</v>
      </c>
      <c r="I1253" s="17">
        <f t="shared" si="306"/>
        <v>144.91861797788366</v>
      </c>
      <c r="J1253" s="18">
        <f t="shared" si="307"/>
        <v>-36.14861797788366</v>
      </c>
      <c r="K1253" s="21">
        <f t="shared" si="314"/>
        <v>-35.99651374461105</v>
      </c>
      <c r="L1253" s="22">
        <f t="shared" si="315"/>
        <v>-0.15210423327260969</v>
      </c>
      <c r="M1253" s="17">
        <f t="shared" si="308"/>
        <v>73.870242398836837</v>
      </c>
      <c r="N1253" s="18">
        <f t="shared" si="309"/>
        <v>34.899757601163159</v>
      </c>
      <c r="O1253" s="21">
        <f t="shared" si="316"/>
        <v>34.87881002697965</v>
      </c>
      <c r="P1253" s="22">
        <f t="shared" si="317"/>
        <v>2.0947574183509232E-2</v>
      </c>
      <c r="Q1253" s="17">
        <f t="shared" si="310"/>
        <v>115.79808607536654</v>
      </c>
      <c r="R1253" s="18">
        <f t="shared" si="311"/>
        <v>-7.0280860753665451</v>
      </c>
      <c r="S1253" s="21">
        <f t="shared" si="318"/>
        <v>-6.9126867224429418</v>
      </c>
      <c r="T1253" s="22">
        <f t="shared" si="319"/>
        <v>-0.11539935292360326</v>
      </c>
    </row>
    <row r="1254" spans="1:20" x14ac:dyDescent="0.25">
      <c r="A1254">
        <v>1278</v>
      </c>
      <c r="B1254" t="s">
        <v>1240</v>
      </c>
      <c r="C1254" s="8">
        <v>205.92</v>
      </c>
      <c r="D1254" s="8">
        <v>109.94</v>
      </c>
      <c r="E1254" s="17">
        <f t="shared" si="304"/>
        <v>205.22453608516804</v>
      </c>
      <c r="F1254" s="18">
        <f t="shared" si="305"/>
        <v>-95.284536085168043</v>
      </c>
      <c r="G1254" s="21">
        <f t="shared" si="312"/>
        <v>-96.276351467173853</v>
      </c>
      <c r="H1254" s="22">
        <f t="shared" si="313"/>
        <v>0.99181538200581087</v>
      </c>
      <c r="I1254" s="17">
        <f t="shared" si="306"/>
        <v>145.66372999459293</v>
      </c>
      <c r="J1254" s="18">
        <f t="shared" si="307"/>
        <v>-35.723729994592929</v>
      </c>
      <c r="K1254" s="21">
        <f t="shared" si="314"/>
        <v>-36.14861797788366</v>
      </c>
      <c r="L1254" s="22">
        <f t="shared" si="315"/>
        <v>0.42488798329073063</v>
      </c>
      <c r="M1254" s="17">
        <f t="shared" si="308"/>
        <v>75.301601814806958</v>
      </c>
      <c r="N1254" s="18">
        <f t="shared" si="309"/>
        <v>34.63839818519304</v>
      </c>
      <c r="O1254" s="21">
        <f t="shared" si="316"/>
        <v>34.899757601163159</v>
      </c>
      <c r="P1254" s="22">
        <f t="shared" si="317"/>
        <v>-0.26135941597011936</v>
      </c>
      <c r="Q1254" s="17">
        <f t="shared" si="310"/>
        <v>116.68875351302144</v>
      </c>
      <c r="R1254" s="18">
        <f t="shared" si="311"/>
        <v>-6.7487535130214411</v>
      </c>
      <c r="S1254" s="21">
        <f t="shared" si="318"/>
        <v>-7.0280860753665451</v>
      </c>
      <c r="T1254" s="22">
        <f t="shared" si="319"/>
        <v>0.27933256234510395</v>
      </c>
    </row>
    <row r="1255" spans="1:20" x14ac:dyDescent="0.25">
      <c r="A1255">
        <v>1277</v>
      </c>
      <c r="B1255" t="s">
        <v>1241</v>
      </c>
      <c r="C1255" s="8">
        <v>208.0008</v>
      </c>
      <c r="D1255" s="8">
        <v>112.31</v>
      </c>
      <c r="E1255" s="17">
        <f t="shared" si="304"/>
        <v>205.41968664736726</v>
      </c>
      <c r="F1255" s="18">
        <f t="shared" si="305"/>
        <v>-93.109686647367255</v>
      </c>
      <c r="G1255" s="21">
        <f t="shared" si="312"/>
        <v>-95.284536085168043</v>
      </c>
      <c r="H1255" s="22">
        <f t="shared" si="313"/>
        <v>2.1748494378007877</v>
      </c>
      <c r="I1255" s="17">
        <f t="shared" si="306"/>
        <v>146.47978825259</v>
      </c>
      <c r="J1255" s="18">
        <f t="shared" si="307"/>
        <v>-34.169788252589996</v>
      </c>
      <c r="K1255" s="21">
        <f t="shared" si="314"/>
        <v>-35.723729994592929</v>
      </c>
      <c r="L1255" s="22">
        <f t="shared" si="315"/>
        <v>1.5539417420029338</v>
      </c>
      <c r="M1255" s="17">
        <f t="shared" si="308"/>
        <v>76.869248887153248</v>
      </c>
      <c r="N1255" s="18">
        <f t="shared" si="309"/>
        <v>35.440751112846755</v>
      </c>
      <c r="O1255" s="21">
        <f t="shared" si="316"/>
        <v>34.63839818519304</v>
      </c>
      <c r="P1255" s="22">
        <f t="shared" si="317"/>
        <v>0.80235292765371469</v>
      </c>
      <c r="Q1255" s="17">
        <f t="shared" si="310"/>
        <v>117.6642263296288</v>
      </c>
      <c r="R1255" s="18">
        <f t="shared" si="311"/>
        <v>-5.3542263296288013</v>
      </c>
      <c r="S1255" s="21">
        <f t="shared" si="318"/>
        <v>-6.7487535130214411</v>
      </c>
      <c r="T1255" s="22">
        <f t="shared" si="319"/>
        <v>1.3945271833926398</v>
      </c>
    </row>
    <row r="1256" spans="1:20" x14ac:dyDescent="0.25">
      <c r="A1256">
        <v>1276</v>
      </c>
      <c r="B1256" t="s">
        <v>1242</v>
      </c>
      <c r="C1256" s="8">
        <v>208.01</v>
      </c>
      <c r="D1256" s="8">
        <v>112.17</v>
      </c>
      <c r="E1256" s="17">
        <f t="shared" si="304"/>
        <v>205.42054948145619</v>
      </c>
      <c r="F1256" s="18">
        <f t="shared" si="305"/>
        <v>-93.25054948145619</v>
      </c>
      <c r="G1256" s="21">
        <f t="shared" si="312"/>
        <v>-93.109686647367255</v>
      </c>
      <c r="H1256" s="22">
        <f t="shared" si="313"/>
        <v>-0.14086283408893507</v>
      </c>
      <c r="I1256" s="17">
        <f t="shared" si="306"/>
        <v>146.4833963533078</v>
      </c>
      <c r="J1256" s="18">
        <f t="shared" si="307"/>
        <v>-34.313396353307795</v>
      </c>
      <c r="K1256" s="21">
        <f t="shared" si="314"/>
        <v>-34.169788252589996</v>
      </c>
      <c r="L1256" s="22">
        <f t="shared" si="315"/>
        <v>-0.14360810071779895</v>
      </c>
      <c r="M1256" s="17">
        <f t="shared" si="308"/>
        <v>76.876180044912559</v>
      </c>
      <c r="N1256" s="18">
        <f t="shared" si="309"/>
        <v>35.293819955087443</v>
      </c>
      <c r="O1256" s="21">
        <f t="shared" si="316"/>
        <v>35.440751112846755</v>
      </c>
      <c r="P1256" s="22">
        <f t="shared" si="317"/>
        <v>-0.14693115775931176</v>
      </c>
      <c r="Q1256" s="17">
        <f t="shared" si="310"/>
        <v>117.66853926211284</v>
      </c>
      <c r="R1256" s="18">
        <f t="shared" si="311"/>
        <v>-5.4985392621128426</v>
      </c>
      <c r="S1256" s="21">
        <f t="shared" si="318"/>
        <v>-5.3542263296288013</v>
      </c>
      <c r="T1256" s="22">
        <f t="shared" si="319"/>
        <v>-0.14431293248404131</v>
      </c>
    </row>
    <row r="1257" spans="1:20" x14ac:dyDescent="0.25">
      <c r="A1257">
        <v>1275</v>
      </c>
      <c r="B1257" t="s">
        <v>1243</v>
      </c>
      <c r="C1257" s="8">
        <v>207.78</v>
      </c>
      <c r="D1257" s="8">
        <v>112.45</v>
      </c>
      <c r="E1257" s="17">
        <f t="shared" si="304"/>
        <v>205.39897862923308</v>
      </c>
      <c r="F1257" s="18">
        <f t="shared" si="305"/>
        <v>-92.948978629233082</v>
      </c>
      <c r="G1257" s="21">
        <f t="shared" si="312"/>
        <v>-93.25054948145619</v>
      </c>
      <c r="H1257" s="22">
        <f t="shared" si="313"/>
        <v>0.30157085222310798</v>
      </c>
      <c r="I1257" s="17">
        <f t="shared" si="306"/>
        <v>146.39319383536309</v>
      </c>
      <c r="J1257" s="18">
        <f t="shared" si="307"/>
        <v>-33.94319383536309</v>
      </c>
      <c r="K1257" s="21">
        <f t="shared" si="314"/>
        <v>-34.313396353307795</v>
      </c>
      <c r="L1257" s="22">
        <f t="shared" si="315"/>
        <v>0.37020251794470482</v>
      </c>
      <c r="M1257" s="17">
        <f t="shared" si="308"/>
        <v>76.702901100929665</v>
      </c>
      <c r="N1257" s="18">
        <f t="shared" si="309"/>
        <v>35.747098899070338</v>
      </c>
      <c r="O1257" s="21">
        <f t="shared" si="316"/>
        <v>35.293819955087443</v>
      </c>
      <c r="P1257" s="22">
        <f t="shared" si="317"/>
        <v>0.45327894398289459</v>
      </c>
      <c r="Q1257" s="17">
        <f t="shared" si="310"/>
        <v>117.56071595001187</v>
      </c>
      <c r="R1257" s="18">
        <f t="shared" si="311"/>
        <v>-5.1107159500118655</v>
      </c>
      <c r="S1257" s="21">
        <f t="shared" si="318"/>
        <v>-5.4985392621128426</v>
      </c>
      <c r="T1257" s="22">
        <f t="shared" si="319"/>
        <v>0.38782331210097709</v>
      </c>
    </row>
    <row r="1258" spans="1:20" x14ac:dyDescent="0.25">
      <c r="A1258">
        <v>1274</v>
      </c>
      <c r="B1258" t="s">
        <v>1244</v>
      </c>
      <c r="C1258" s="8">
        <v>209.23920000000001</v>
      </c>
      <c r="D1258" s="8">
        <v>113.3</v>
      </c>
      <c r="E1258" s="17">
        <f t="shared" si="304"/>
        <v>205.53583161864154</v>
      </c>
      <c r="F1258" s="18">
        <f t="shared" si="305"/>
        <v>-92.235831618641541</v>
      </c>
      <c r="G1258" s="21">
        <f t="shared" si="312"/>
        <v>-92.948978629233082</v>
      </c>
      <c r="H1258" s="22">
        <f t="shared" si="313"/>
        <v>0.71314701059154118</v>
      </c>
      <c r="I1258" s="17">
        <f t="shared" si="306"/>
        <v>146.9654699839931</v>
      </c>
      <c r="J1258" s="18">
        <f t="shared" si="307"/>
        <v>-33.665469983993106</v>
      </c>
      <c r="K1258" s="21">
        <f t="shared" si="314"/>
        <v>-33.94319383536309</v>
      </c>
      <c r="L1258" s="22">
        <f t="shared" si="315"/>
        <v>0.27772385136998423</v>
      </c>
      <c r="M1258" s="17">
        <f t="shared" si="308"/>
        <v>77.802242992494314</v>
      </c>
      <c r="N1258" s="18">
        <f t="shared" si="309"/>
        <v>35.497757007505683</v>
      </c>
      <c r="O1258" s="21">
        <f t="shared" si="316"/>
        <v>35.747098899070338</v>
      </c>
      <c r="P1258" s="22">
        <f t="shared" si="317"/>
        <v>-0.24934189156465436</v>
      </c>
      <c r="Q1258" s="17">
        <f t="shared" si="310"/>
        <v>118.24478454574114</v>
      </c>
      <c r="R1258" s="18">
        <f t="shared" si="311"/>
        <v>-4.9447845457411432</v>
      </c>
      <c r="S1258" s="21">
        <f t="shared" si="318"/>
        <v>-5.1107159500118655</v>
      </c>
      <c r="T1258" s="22">
        <f t="shared" si="319"/>
        <v>0.16593140427072228</v>
      </c>
    </row>
    <row r="1259" spans="1:20" x14ac:dyDescent="0.25">
      <c r="A1259">
        <v>1273</v>
      </c>
      <c r="B1259" t="s">
        <v>1245</v>
      </c>
      <c r="C1259" s="8">
        <v>209.9</v>
      </c>
      <c r="D1259" s="8">
        <v>113.39</v>
      </c>
      <c r="E1259" s="17">
        <f t="shared" si="304"/>
        <v>205.59780561494165</v>
      </c>
      <c r="F1259" s="18">
        <f t="shared" si="305"/>
        <v>-92.207805614941648</v>
      </c>
      <c r="G1259" s="21">
        <f t="shared" si="312"/>
        <v>-92.235831618641541</v>
      </c>
      <c r="H1259" s="22">
        <f t="shared" si="313"/>
        <v>2.8026003699892499E-2</v>
      </c>
      <c r="I1259" s="17">
        <f t="shared" si="306"/>
        <v>147.22462573989685</v>
      </c>
      <c r="J1259" s="18">
        <f t="shared" si="307"/>
        <v>-33.83462573989685</v>
      </c>
      <c r="K1259" s="21">
        <f t="shared" si="314"/>
        <v>-33.665469983993106</v>
      </c>
      <c r="L1259" s="22">
        <f t="shared" si="315"/>
        <v>-0.16915575590374488</v>
      </c>
      <c r="M1259" s="17">
        <f t="shared" si="308"/>
        <v>78.300080932424351</v>
      </c>
      <c r="N1259" s="18">
        <f t="shared" si="309"/>
        <v>35.08991906757565</v>
      </c>
      <c r="O1259" s="21">
        <f t="shared" si="316"/>
        <v>35.497757007505683</v>
      </c>
      <c r="P1259" s="22">
        <f t="shared" si="317"/>
        <v>-0.40783793993003314</v>
      </c>
      <c r="Q1259" s="17">
        <f t="shared" si="310"/>
        <v>118.55456560937732</v>
      </c>
      <c r="R1259" s="18">
        <f t="shared" si="311"/>
        <v>-5.1645656093773198</v>
      </c>
      <c r="S1259" s="21">
        <f t="shared" si="318"/>
        <v>-4.9447845457411432</v>
      </c>
      <c r="T1259" s="22">
        <f t="shared" si="319"/>
        <v>-0.21978106363617655</v>
      </c>
    </row>
    <row r="1260" spans="1:20" x14ac:dyDescent="0.25">
      <c r="A1260">
        <v>1272</v>
      </c>
      <c r="B1260" t="s">
        <v>1246</v>
      </c>
      <c r="C1260" s="8">
        <v>210.1</v>
      </c>
      <c r="D1260" s="8">
        <v>113.56</v>
      </c>
      <c r="E1260" s="17">
        <f t="shared" si="304"/>
        <v>205.61656287774434</v>
      </c>
      <c r="F1260" s="18">
        <f t="shared" si="305"/>
        <v>-92.056562877744341</v>
      </c>
      <c r="G1260" s="21">
        <f t="shared" si="312"/>
        <v>-92.207805614941648</v>
      </c>
      <c r="H1260" s="22">
        <f t="shared" si="313"/>
        <v>0.15124273719730752</v>
      </c>
      <c r="I1260" s="17">
        <f t="shared" si="306"/>
        <v>147.30306271202267</v>
      </c>
      <c r="J1260" s="18">
        <f t="shared" si="307"/>
        <v>-33.743062712022663</v>
      </c>
      <c r="K1260" s="21">
        <f t="shared" si="314"/>
        <v>-33.83462573989685</v>
      </c>
      <c r="L1260" s="22">
        <f t="shared" si="315"/>
        <v>9.1563027874187242E-2</v>
      </c>
      <c r="M1260" s="17">
        <f t="shared" si="308"/>
        <v>78.45075827501816</v>
      </c>
      <c r="N1260" s="18">
        <f t="shared" si="309"/>
        <v>35.109241724981842</v>
      </c>
      <c r="O1260" s="21">
        <f t="shared" si="316"/>
        <v>35.08991906757565</v>
      </c>
      <c r="P1260" s="22">
        <f t="shared" si="317"/>
        <v>1.9322657406192434E-2</v>
      </c>
      <c r="Q1260" s="17">
        <f t="shared" si="310"/>
        <v>118.64832501120424</v>
      </c>
      <c r="R1260" s="18">
        <f t="shared" si="311"/>
        <v>-5.0883250112042333</v>
      </c>
      <c r="S1260" s="21">
        <f t="shared" si="318"/>
        <v>-5.1645656093773198</v>
      </c>
      <c r="T1260" s="22">
        <f t="shared" si="319"/>
        <v>7.6240598173086482E-2</v>
      </c>
    </row>
    <row r="1261" spans="1:20" x14ac:dyDescent="0.25">
      <c r="A1261">
        <v>1271</v>
      </c>
      <c r="B1261" t="s">
        <v>1247</v>
      </c>
      <c r="C1261" s="8">
        <v>208.97</v>
      </c>
      <c r="D1261" s="8">
        <v>112.99</v>
      </c>
      <c r="E1261" s="17">
        <f t="shared" si="304"/>
        <v>205.51058434290911</v>
      </c>
      <c r="F1261" s="18">
        <f t="shared" si="305"/>
        <v>-92.520584342909117</v>
      </c>
      <c r="G1261" s="21">
        <f t="shared" si="312"/>
        <v>-92.056562877744341</v>
      </c>
      <c r="H1261" s="22">
        <f t="shared" si="313"/>
        <v>-0.46402146516477671</v>
      </c>
      <c r="I1261" s="17">
        <f t="shared" si="306"/>
        <v>146.85989381951174</v>
      </c>
      <c r="J1261" s="18">
        <f t="shared" si="307"/>
        <v>-33.869893819511745</v>
      </c>
      <c r="K1261" s="21">
        <f t="shared" si="314"/>
        <v>-33.743062712022663</v>
      </c>
      <c r="L1261" s="22">
        <f t="shared" si="315"/>
        <v>-0.12683110748908177</v>
      </c>
      <c r="M1261" s="17">
        <f t="shared" si="308"/>
        <v>77.599431289362997</v>
      </c>
      <c r="N1261" s="18">
        <f t="shared" si="309"/>
        <v>35.390568710636998</v>
      </c>
      <c r="O1261" s="21">
        <f t="shared" si="316"/>
        <v>35.109241724981842</v>
      </c>
      <c r="P1261" s="22">
        <f t="shared" si="317"/>
        <v>0.28132698565515568</v>
      </c>
      <c r="Q1261" s="17">
        <f t="shared" si="310"/>
        <v>118.11858439088209</v>
      </c>
      <c r="R1261" s="18">
        <f t="shared" si="311"/>
        <v>-5.1285843908820965</v>
      </c>
      <c r="S1261" s="21">
        <f t="shared" si="318"/>
        <v>-5.0883250112042333</v>
      </c>
      <c r="T1261" s="22">
        <f t="shared" si="319"/>
        <v>-4.0259379677863194E-2</v>
      </c>
    </row>
    <row r="1262" spans="1:20" x14ac:dyDescent="0.25">
      <c r="A1262">
        <v>1270</v>
      </c>
      <c r="B1262" t="s">
        <v>1248</v>
      </c>
      <c r="C1262" s="8">
        <v>208.97</v>
      </c>
      <c r="D1262" s="8">
        <v>114.11</v>
      </c>
      <c r="E1262" s="17">
        <f t="shared" si="304"/>
        <v>205.51058434290911</v>
      </c>
      <c r="F1262" s="18">
        <f t="shared" si="305"/>
        <v>-91.400584342909113</v>
      </c>
      <c r="G1262" s="21">
        <f t="shared" si="312"/>
        <v>-92.520584342909117</v>
      </c>
      <c r="H1262" s="22">
        <f t="shared" si="313"/>
        <v>1.1200000000000045</v>
      </c>
      <c r="I1262" s="17">
        <f t="shared" si="306"/>
        <v>146.85989381951174</v>
      </c>
      <c r="J1262" s="18">
        <f t="shared" si="307"/>
        <v>-32.74989381951174</v>
      </c>
      <c r="K1262" s="21">
        <f t="shared" si="314"/>
        <v>-33.869893819511745</v>
      </c>
      <c r="L1262" s="22">
        <f t="shared" si="315"/>
        <v>1.1200000000000045</v>
      </c>
      <c r="M1262" s="17">
        <f t="shared" si="308"/>
        <v>77.599431289362997</v>
      </c>
      <c r="N1262" s="18">
        <f t="shared" si="309"/>
        <v>36.510568710637003</v>
      </c>
      <c r="O1262" s="21">
        <f t="shared" si="316"/>
        <v>35.390568710636998</v>
      </c>
      <c r="P1262" s="22">
        <f t="shared" si="317"/>
        <v>1.1200000000000045</v>
      </c>
      <c r="Q1262" s="17">
        <f t="shared" si="310"/>
        <v>118.11858439088209</v>
      </c>
      <c r="R1262" s="18">
        <f t="shared" si="311"/>
        <v>-4.008584390882092</v>
      </c>
      <c r="S1262" s="21">
        <f t="shared" si="318"/>
        <v>-5.1285843908820965</v>
      </c>
      <c r="T1262" s="22">
        <f t="shared" si="319"/>
        <v>1.1200000000000045</v>
      </c>
    </row>
    <row r="1263" spans="1:20" x14ac:dyDescent="0.25">
      <c r="A1263">
        <v>1269</v>
      </c>
      <c r="B1263" t="s">
        <v>1249</v>
      </c>
      <c r="C1263" s="8">
        <v>208.61</v>
      </c>
      <c r="D1263" s="8">
        <v>113.3</v>
      </c>
      <c r="E1263" s="17">
        <f t="shared" si="304"/>
        <v>205.47682126986427</v>
      </c>
      <c r="F1263" s="18">
        <f t="shared" si="305"/>
        <v>-92.176821269864277</v>
      </c>
      <c r="G1263" s="21">
        <f t="shared" si="312"/>
        <v>-91.400584342909113</v>
      </c>
      <c r="H1263" s="22">
        <f t="shared" si="313"/>
        <v>-0.77623692695516411</v>
      </c>
      <c r="I1263" s="17">
        <f t="shared" si="306"/>
        <v>146.71870726968527</v>
      </c>
      <c r="J1263" s="18">
        <f t="shared" si="307"/>
        <v>-33.418707269685271</v>
      </c>
      <c r="K1263" s="21">
        <f t="shared" si="314"/>
        <v>-32.74989381951174</v>
      </c>
      <c r="L1263" s="22">
        <f t="shared" si="315"/>
        <v>-0.66881345017353055</v>
      </c>
      <c r="M1263" s="17">
        <f t="shared" si="308"/>
        <v>77.3282120726941</v>
      </c>
      <c r="N1263" s="18">
        <f t="shared" si="309"/>
        <v>35.971787927305897</v>
      </c>
      <c r="O1263" s="21">
        <f t="shared" si="316"/>
        <v>36.510568710637003</v>
      </c>
      <c r="P1263" s="22">
        <f t="shared" si="317"/>
        <v>-0.53878078333110579</v>
      </c>
      <c r="Q1263" s="17">
        <f t="shared" si="310"/>
        <v>117.94981746759363</v>
      </c>
      <c r="R1263" s="18">
        <f t="shared" si="311"/>
        <v>-4.6498174675936355</v>
      </c>
      <c r="S1263" s="21">
        <f t="shared" si="318"/>
        <v>-4.008584390882092</v>
      </c>
      <c r="T1263" s="22">
        <f t="shared" si="319"/>
        <v>-0.6412330767115435</v>
      </c>
    </row>
    <row r="1264" spans="1:20" x14ac:dyDescent="0.25">
      <c r="A1264">
        <v>1268</v>
      </c>
      <c r="B1264" t="s">
        <v>1250</v>
      </c>
      <c r="C1264" s="8">
        <v>208.91919999999999</v>
      </c>
      <c r="D1264" s="8">
        <v>114.41</v>
      </c>
      <c r="E1264" s="17">
        <f t="shared" si="304"/>
        <v>205.50581999815722</v>
      </c>
      <c r="F1264" s="18">
        <f t="shared" si="305"/>
        <v>-91.095819998157225</v>
      </c>
      <c r="G1264" s="21">
        <f t="shared" si="312"/>
        <v>-92.176821269864277</v>
      </c>
      <c r="H1264" s="22">
        <f t="shared" si="313"/>
        <v>1.0810012717070521</v>
      </c>
      <c r="I1264" s="17">
        <f t="shared" si="306"/>
        <v>146.83997082859179</v>
      </c>
      <c r="J1264" s="18">
        <f t="shared" si="307"/>
        <v>-32.429970828591792</v>
      </c>
      <c r="K1264" s="21">
        <f t="shared" si="314"/>
        <v>-33.418707269685271</v>
      </c>
      <c r="L1264" s="22">
        <f t="shared" si="315"/>
        <v>0.98873644109347936</v>
      </c>
      <c r="M1264" s="17">
        <f t="shared" si="308"/>
        <v>77.56115924434414</v>
      </c>
      <c r="N1264" s="18">
        <f t="shared" si="309"/>
        <v>36.848840755655857</v>
      </c>
      <c r="O1264" s="21">
        <f t="shared" si="316"/>
        <v>35.971787927305897</v>
      </c>
      <c r="P1264" s="22">
        <f t="shared" si="317"/>
        <v>0.87705282834996012</v>
      </c>
      <c r="Q1264" s="17">
        <f t="shared" si="310"/>
        <v>118.09476950281805</v>
      </c>
      <c r="R1264" s="18">
        <f t="shared" si="311"/>
        <v>-3.6847695028180567</v>
      </c>
      <c r="S1264" s="21">
        <f t="shared" si="318"/>
        <v>-4.6498174675936355</v>
      </c>
      <c r="T1264" s="22">
        <f t="shared" si="319"/>
        <v>0.96504796477557875</v>
      </c>
    </row>
    <row r="1265" spans="1:20" x14ac:dyDescent="0.25">
      <c r="A1265">
        <v>1267</v>
      </c>
      <c r="B1265" t="s">
        <v>1251</v>
      </c>
      <c r="C1265" s="8">
        <v>209.35</v>
      </c>
      <c r="D1265" s="8">
        <v>114.81</v>
      </c>
      <c r="E1265" s="17">
        <f t="shared" si="304"/>
        <v>205.54622314223423</v>
      </c>
      <c r="F1265" s="18">
        <f t="shared" si="305"/>
        <v>-90.736223142234223</v>
      </c>
      <c r="G1265" s="21">
        <f t="shared" si="312"/>
        <v>-91.095819998157225</v>
      </c>
      <c r="H1265" s="22">
        <f t="shared" si="313"/>
        <v>0.35959685592300161</v>
      </c>
      <c r="I1265" s="17">
        <f t="shared" si="306"/>
        <v>147.00892406655083</v>
      </c>
      <c r="J1265" s="18">
        <f t="shared" si="307"/>
        <v>-32.198924066550831</v>
      </c>
      <c r="K1265" s="21">
        <f t="shared" si="314"/>
        <v>-32.429970828591792</v>
      </c>
      <c r="L1265" s="22">
        <f t="shared" si="315"/>
        <v>0.23104676204096108</v>
      </c>
      <c r="M1265" s="17">
        <f t="shared" si="308"/>
        <v>77.885718240291283</v>
      </c>
      <c r="N1265" s="18">
        <f t="shared" si="309"/>
        <v>36.92428175970872</v>
      </c>
      <c r="O1265" s="21">
        <f t="shared" si="316"/>
        <v>36.848840755655857</v>
      </c>
      <c r="P1265" s="22">
        <f t="shared" si="317"/>
        <v>7.5441004052862581E-2</v>
      </c>
      <c r="Q1265" s="17">
        <f t="shared" si="310"/>
        <v>118.29672725435326</v>
      </c>
      <c r="R1265" s="18">
        <f t="shared" si="311"/>
        <v>-3.486727254353255</v>
      </c>
      <c r="S1265" s="21">
        <f t="shared" si="318"/>
        <v>-3.6847695028180567</v>
      </c>
      <c r="T1265" s="22">
        <f t="shared" si="319"/>
        <v>0.19804224846480167</v>
      </c>
    </row>
    <row r="1266" spans="1:20" x14ac:dyDescent="0.25">
      <c r="A1266">
        <v>1266</v>
      </c>
      <c r="B1266" t="s">
        <v>1252</v>
      </c>
      <c r="C1266" s="8">
        <v>207.44749999999999</v>
      </c>
      <c r="D1266" s="8">
        <v>113.5</v>
      </c>
      <c r="E1266" s="17">
        <f t="shared" si="304"/>
        <v>205.36779467982362</v>
      </c>
      <c r="F1266" s="18">
        <f t="shared" si="305"/>
        <v>-91.867794679823618</v>
      </c>
      <c r="G1266" s="21">
        <f t="shared" si="312"/>
        <v>-90.736223142234223</v>
      </c>
      <c r="H1266" s="22">
        <f t="shared" si="313"/>
        <v>-1.1315715375893944</v>
      </c>
      <c r="I1266" s="17">
        <f t="shared" si="306"/>
        <v>146.26279236920391</v>
      </c>
      <c r="J1266" s="18">
        <f t="shared" si="307"/>
        <v>-32.762792369203908</v>
      </c>
      <c r="K1266" s="21">
        <f t="shared" si="314"/>
        <v>-32.198924066550831</v>
      </c>
      <c r="L1266" s="22">
        <f t="shared" si="315"/>
        <v>-0.56386830265307708</v>
      </c>
      <c r="M1266" s="17">
        <f t="shared" si="308"/>
        <v>76.452400018867394</v>
      </c>
      <c r="N1266" s="18">
        <f t="shared" si="309"/>
        <v>37.047599981132606</v>
      </c>
      <c r="O1266" s="21">
        <f t="shared" si="316"/>
        <v>36.92428175970872</v>
      </c>
      <c r="P1266" s="22">
        <f t="shared" si="317"/>
        <v>0.1233182214238866</v>
      </c>
      <c r="Q1266" s="17">
        <f t="shared" si="310"/>
        <v>117.4048409444746</v>
      </c>
      <c r="R1266" s="18">
        <f t="shared" si="311"/>
        <v>-3.9048409444746</v>
      </c>
      <c r="S1266" s="21">
        <f t="shared" si="318"/>
        <v>-3.486727254353255</v>
      </c>
      <c r="T1266" s="22">
        <f t="shared" si="319"/>
        <v>-0.41811369012134492</v>
      </c>
    </row>
    <row r="1267" spans="1:20" x14ac:dyDescent="0.25">
      <c r="A1267">
        <v>1265</v>
      </c>
      <c r="B1267" t="s">
        <v>1253</v>
      </c>
      <c r="C1267" s="8">
        <v>206.33080000000001</v>
      </c>
      <c r="D1267" s="8">
        <v>112.48</v>
      </c>
      <c r="E1267" s="17">
        <f t="shared" si="304"/>
        <v>205.26306350296477</v>
      </c>
      <c r="F1267" s="18">
        <f t="shared" si="305"/>
        <v>-92.783063502964765</v>
      </c>
      <c r="G1267" s="21">
        <f t="shared" si="312"/>
        <v>-91.867794679823618</v>
      </c>
      <c r="H1267" s="22">
        <f t="shared" si="313"/>
        <v>-0.91526882314114744</v>
      </c>
      <c r="I1267" s="17">
        <f t="shared" si="306"/>
        <v>145.82483953533938</v>
      </c>
      <c r="J1267" s="18">
        <f t="shared" si="307"/>
        <v>-33.344839535339375</v>
      </c>
      <c r="K1267" s="21">
        <f t="shared" si="314"/>
        <v>-32.762792369203908</v>
      </c>
      <c r="L1267" s="22">
        <f t="shared" si="315"/>
        <v>-0.58204716613546736</v>
      </c>
      <c r="M1267" s="17">
        <f t="shared" si="308"/>
        <v>75.611093076494711</v>
      </c>
      <c r="N1267" s="18">
        <f t="shared" si="309"/>
        <v>36.868906923505293</v>
      </c>
      <c r="O1267" s="21">
        <f t="shared" si="316"/>
        <v>37.047599981132606</v>
      </c>
      <c r="P1267" s="22">
        <f t="shared" si="317"/>
        <v>-0.17869305762731358</v>
      </c>
      <c r="Q1267" s="17">
        <f t="shared" si="310"/>
        <v>116.88133532437396</v>
      </c>
      <c r="R1267" s="18">
        <f t="shared" si="311"/>
        <v>-4.4013353243739601</v>
      </c>
      <c r="S1267" s="21">
        <f t="shared" si="318"/>
        <v>-3.9048409444746</v>
      </c>
      <c r="T1267" s="22">
        <f t="shared" si="319"/>
        <v>-0.49649437989936018</v>
      </c>
    </row>
    <row r="1268" spans="1:20" x14ac:dyDescent="0.25">
      <c r="A1268">
        <v>1264</v>
      </c>
      <c r="B1268" t="s">
        <v>1254</v>
      </c>
      <c r="C1268" s="8">
        <v>207.97</v>
      </c>
      <c r="D1268" s="8">
        <v>113.48</v>
      </c>
      <c r="E1268" s="17">
        <f t="shared" si="304"/>
        <v>205.41679802889564</v>
      </c>
      <c r="F1268" s="18">
        <f t="shared" si="305"/>
        <v>-91.936798028895637</v>
      </c>
      <c r="G1268" s="21">
        <f t="shared" si="312"/>
        <v>-92.783063502964765</v>
      </c>
      <c r="H1268" s="22">
        <f t="shared" si="313"/>
        <v>0.84626547406912778</v>
      </c>
      <c r="I1268" s="17">
        <f t="shared" si="306"/>
        <v>146.46770895888261</v>
      </c>
      <c r="J1268" s="18">
        <f t="shared" si="307"/>
        <v>-32.987708958882607</v>
      </c>
      <c r="K1268" s="21">
        <f t="shared" si="314"/>
        <v>-33.344839535339375</v>
      </c>
      <c r="L1268" s="22">
        <f t="shared" si="315"/>
        <v>0.35713057645676827</v>
      </c>
      <c r="M1268" s="17">
        <f t="shared" si="308"/>
        <v>76.846044576393808</v>
      </c>
      <c r="N1268" s="18">
        <f t="shared" si="309"/>
        <v>36.633955423606196</v>
      </c>
      <c r="O1268" s="21">
        <f t="shared" si="316"/>
        <v>36.868906923505293</v>
      </c>
      <c r="P1268" s="22">
        <f t="shared" si="317"/>
        <v>-0.23495149989909692</v>
      </c>
      <c r="Q1268" s="17">
        <f t="shared" si="310"/>
        <v>117.64978738174746</v>
      </c>
      <c r="R1268" s="18">
        <f t="shared" si="311"/>
        <v>-4.1697873817474544</v>
      </c>
      <c r="S1268" s="21">
        <f t="shared" si="318"/>
        <v>-4.4013353243739601</v>
      </c>
      <c r="T1268" s="22">
        <f t="shared" si="319"/>
        <v>0.23154794262650569</v>
      </c>
    </row>
    <row r="1269" spans="1:20" x14ac:dyDescent="0.25">
      <c r="A1269">
        <v>1263</v>
      </c>
      <c r="B1269" t="s">
        <v>1255</v>
      </c>
      <c r="C1269" s="8">
        <v>206.1592</v>
      </c>
      <c r="D1269" s="8">
        <v>111.62</v>
      </c>
      <c r="E1269" s="17">
        <f t="shared" si="304"/>
        <v>205.24696977148005</v>
      </c>
      <c r="F1269" s="18">
        <f t="shared" si="305"/>
        <v>-93.626969771480049</v>
      </c>
      <c r="G1269" s="21">
        <f t="shared" si="312"/>
        <v>-91.936798028895637</v>
      </c>
      <c r="H1269" s="22">
        <f t="shared" si="313"/>
        <v>-1.6901717425844112</v>
      </c>
      <c r="I1269" s="17">
        <f t="shared" si="306"/>
        <v>145.7575406132554</v>
      </c>
      <c r="J1269" s="18">
        <f t="shared" si="307"/>
        <v>-34.137540613255396</v>
      </c>
      <c r="K1269" s="21">
        <f t="shared" si="314"/>
        <v>-32.987708958882607</v>
      </c>
      <c r="L1269" s="22">
        <f t="shared" si="315"/>
        <v>-1.1498316543727896</v>
      </c>
      <c r="M1269" s="17">
        <f t="shared" si="308"/>
        <v>75.481811916549191</v>
      </c>
      <c r="N1269" s="18">
        <f t="shared" si="309"/>
        <v>36.138188083450814</v>
      </c>
      <c r="O1269" s="21">
        <f t="shared" si="316"/>
        <v>36.633955423606196</v>
      </c>
      <c r="P1269" s="22">
        <f t="shared" si="317"/>
        <v>-0.49576734015538193</v>
      </c>
      <c r="Q1269" s="17">
        <f t="shared" si="310"/>
        <v>116.80088975760644</v>
      </c>
      <c r="R1269" s="18">
        <f t="shared" si="311"/>
        <v>-5.1808897576064368</v>
      </c>
      <c r="S1269" s="21">
        <f t="shared" si="318"/>
        <v>-4.1697873817474544</v>
      </c>
      <c r="T1269" s="22">
        <f t="shared" si="319"/>
        <v>-1.0111023758589823</v>
      </c>
    </row>
    <row r="1270" spans="1:20" x14ac:dyDescent="0.25">
      <c r="A1270">
        <v>1262</v>
      </c>
      <c r="B1270" t="s">
        <v>1256</v>
      </c>
      <c r="C1270" s="8">
        <v>205.01</v>
      </c>
      <c r="D1270" s="8">
        <v>110.7</v>
      </c>
      <c r="E1270" s="17">
        <f t="shared" si="304"/>
        <v>205.13919053941578</v>
      </c>
      <c r="F1270" s="18">
        <f t="shared" si="305"/>
        <v>-94.439190539415776</v>
      </c>
      <c r="G1270" s="21">
        <f t="shared" si="312"/>
        <v>-93.626969771480049</v>
      </c>
      <c r="H1270" s="22">
        <f t="shared" si="313"/>
        <v>-0.81222076793572739</v>
      </c>
      <c r="I1270" s="17">
        <f t="shared" si="306"/>
        <v>145.30684177142041</v>
      </c>
      <c r="J1270" s="18">
        <f t="shared" si="307"/>
        <v>-34.606841771420406</v>
      </c>
      <c r="K1270" s="21">
        <f t="shared" si="314"/>
        <v>-34.137540613255396</v>
      </c>
      <c r="L1270" s="22">
        <f t="shared" si="315"/>
        <v>-0.46930115816500972</v>
      </c>
      <c r="M1270" s="17">
        <f t="shared" si="308"/>
        <v>74.616019906004993</v>
      </c>
      <c r="N1270" s="18">
        <f t="shared" si="309"/>
        <v>36.083980093995009</v>
      </c>
      <c r="O1270" s="21">
        <f t="shared" si="316"/>
        <v>36.138188083450814</v>
      </c>
      <c r="P1270" s="22">
        <f t="shared" si="317"/>
        <v>-5.4207989455804295E-2</v>
      </c>
      <c r="Q1270" s="17">
        <f t="shared" si="310"/>
        <v>116.26214823470892</v>
      </c>
      <c r="R1270" s="18">
        <f t="shared" si="311"/>
        <v>-5.5621482347089142</v>
      </c>
      <c r="S1270" s="21">
        <f t="shared" si="318"/>
        <v>-5.1808897576064368</v>
      </c>
      <c r="T1270" s="22">
        <f t="shared" si="319"/>
        <v>-0.3812584771024774</v>
      </c>
    </row>
    <row r="1271" spans="1:20" x14ac:dyDescent="0.25">
      <c r="A1271">
        <v>1261</v>
      </c>
      <c r="B1271" t="s">
        <v>1257</v>
      </c>
      <c r="C1271" s="8">
        <v>204.97</v>
      </c>
      <c r="D1271" s="8">
        <v>110.26</v>
      </c>
      <c r="E1271" s="17">
        <f t="shared" si="304"/>
        <v>205.13543908685523</v>
      </c>
      <c r="F1271" s="18">
        <f t="shared" si="305"/>
        <v>-94.875439086855224</v>
      </c>
      <c r="G1271" s="21">
        <f t="shared" si="312"/>
        <v>-94.439190539415776</v>
      </c>
      <c r="H1271" s="22">
        <f t="shared" si="313"/>
        <v>-0.43624854743944752</v>
      </c>
      <c r="I1271" s="17">
        <f t="shared" si="306"/>
        <v>145.29115437699528</v>
      </c>
      <c r="J1271" s="18">
        <f t="shared" si="307"/>
        <v>-35.031154376995275</v>
      </c>
      <c r="K1271" s="21">
        <f t="shared" si="314"/>
        <v>-34.606841771420406</v>
      </c>
      <c r="L1271" s="22">
        <f t="shared" si="315"/>
        <v>-0.42431260557486894</v>
      </c>
      <c r="M1271" s="17">
        <f t="shared" si="308"/>
        <v>74.585884437486243</v>
      </c>
      <c r="N1271" s="18">
        <f t="shared" si="309"/>
        <v>35.674115562513762</v>
      </c>
      <c r="O1271" s="21">
        <f t="shared" si="316"/>
        <v>36.083980093995009</v>
      </c>
      <c r="P1271" s="22">
        <f t="shared" si="317"/>
        <v>-0.40986453148124724</v>
      </c>
      <c r="Q1271" s="17">
        <f t="shared" si="310"/>
        <v>116.24339635434353</v>
      </c>
      <c r="R1271" s="18">
        <f t="shared" si="311"/>
        <v>-5.983396354343526</v>
      </c>
      <c r="S1271" s="21">
        <f t="shared" si="318"/>
        <v>-5.5621482347089142</v>
      </c>
      <c r="T1271" s="22">
        <f t="shared" si="319"/>
        <v>-0.42124811963461184</v>
      </c>
    </row>
    <row r="1272" spans="1:20" x14ac:dyDescent="0.25">
      <c r="A1272">
        <v>1260</v>
      </c>
      <c r="B1272" t="s">
        <v>1258</v>
      </c>
      <c r="C1272" s="8">
        <v>205.72</v>
      </c>
      <c r="D1272" s="8">
        <v>110.91</v>
      </c>
      <c r="E1272" s="17">
        <f t="shared" si="304"/>
        <v>205.20577882236535</v>
      </c>
      <c r="F1272" s="18">
        <f t="shared" si="305"/>
        <v>-94.295778822365349</v>
      </c>
      <c r="G1272" s="21">
        <f t="shared" si="312"/>
        <v>-94.875439086855224</v>
      </c>
      <c r="H1272" s="22">
        <f t="shared" si="313"/>
        <v>0.57966026448987407</v>
      </c>
      <c r="I1272" s="17">
        <f t="shared" si="306"/>
        <v>145.58529302246711</v>
      </c>
      <c r="J1272" s="18">
        <f t="shared" si="307"/>
        <v>-34.675293022467116</v>
      </c>
      <c r="K1272" s="21">
        <f t="shared" si="314"/>
        <v>-35.031154376995275</v>
      </c>
      <c r="L1272" s="22">
        <f t="shared" si="315"/>
        <v>0.35586135452815881</v>
      </c>
      <c r="M1272" s="17">
        <f t="shared" si="308"/>
        <v>75.150924472213148</v>
      </c>
      <c r="N1272" s="18">
        <f t="shared" si="309"/>
        <v>35.759075527786848</v>
      </c>
      <c r="O1272" s="21">
        <f t="shared" si="316"/>
        <v>35.674115562513762</v>
      </c>
      <c r="P1272" s="22">
        <f t="shared" si="317"/>
        <v>8.4959965273085913E-2</v>
      </c>
      <c r="Q1272" s="17">
        <f t="shared" si="310"/>
        <v>116.59499411119451</v>
      </c>
      <c r="R1272" s="18">
        <f t="shared" si="311"/>
        <v>-5.6849941111945128</v>
      </c>
      <c r="S1272" s="21">
        <f t="shared" si="318"/>
        <v>-5.983396354343526</v>
      </c>
      <c r="T1272" s="22">
        <f t="shared" si="319"/>
        <v>0.2984022431490132</v>
      </c>
    </row>
    <row r="1273" spans="1:20" x14ac:dyDescent="0.25">
      <c r="A1273">
        <v>1259</v>
      </c>
      <c r="B1273" t="s">
        <v>1259</v>
      </c>
      <c r="C1273" s="8">
        <v>205.88919999999999</v>
      </c>
      <c r="D1273" s="8">
        <v>111.23</v>
      </c>
      <c r="E1273" s="17">
        <f t="shared" si="304"/>
        <v>205.22164746669642</v>
      </c>
      <c r="F1273" s="18">
        <f t="shared" si="305"/>
        <v>-93.991647466696421</v>
      </c>
      <c r="G1273" s="21">
        <f t="shared" si="312"/>
        <v>-94.295778822365349</v>
      </c>
      <c r="H1273" s="22">
        <f t="shared" si="313"/>
        <v>0.3041313556689289</v>
      </c>
      <c r="I1273" s="17">
        <f t="shared" si="306"/>
        <v>145.65165070088554</v>
      </c>
      <c r="J1273" s="18">
        <f t="shared" si="307"/>
        <v>-34.421650700885536</v>
      </c>
      <c r="K1273" s="21">
        <f t="shared" si="314"/>
        <v>-34.675293022467116</v>
      </c>
      <c r="L1273" s="22">
        <f t="shared" si="315"/>
        <v>0.25364232158158018</v>
      </c>
      <c r="M1273" s="17">
        <f t="shared" si="308"/>
        <v>75.278397504047518</v>
      </c>
      <c r="N1273" s="18">
        <f t="shared" si="309"/>
        <v>35.951602495952486</v>
      </c>
      <c r="O1273" s="21">
        <f t="shared" si="316"/>
        <v>35.759075527786848</v>
      </c>
      <c r="P1273" s="22">
        <f t="shared" si="317"/>
        <v>0.19252696816563741</v>
      </c>
      <c r="Q1273" s="17">
        <f t="shared" si="310"/>
        <v>116.67431456514009</v>
      </c>
      <c r="R1273" s="18">
        <f t="shared" si="311"/>
        <v>-5.4443145651400897</v>
      </c>
      <c r="S1273" s="21">
        <f t="shared" si="318"/>
        <v>-5.6849941111945128</v>
      </c>
      <c r="T1273" s="22">
        <f t="shared" si="319"/>
        <v>0.2406795460544231</v>
      </c>
    </row>
    <row r="1274" spans="1:20" x14ac:dyDescent="0.25">
      <c r="A1274">
        <v>1258</v>
      </c>
      <c r="B1274" t="s">
        <v>1260</v>
      </c>
      <c r="C1274" s="8">
        <v>208.45</v>
      </c>
      <c r="D1274" s="8">
        <v>112.35</v>
      </c>
      <c r="E1274" s="17">
        <f t="shared" si="304"/>
        <v>205.46181545962213</v>
      </c>
      <c r="F1274" s="18">
        <f t="shared" si="305"/>
        <v>-93.111815459622136</v>
      </c>
      <c r="G1274" s="21">
        <f t="shared" si="312"/>
        <v>-93.991647466696421</v>
      </c>
      <c r="H1274" s="22">
        <f t="shared" si="313"/>
        <v>0.87983200707428466</v>
      </c>
      <c r="I1274" s="17">
        <f t="shared" si="306"/>
        <v>146.65595769198461</v>
      </c>
      <c r="J1274" s="18">
        <f t="shared" si="307"/>
        <v>-34.305957691984617</v>
      </c>
      <c r="K1274" s="21">
        <f t="shared" si="314"/>
        <v>-34.421650700885536</v>
      </c>
      <c r="L1274" s="22">
        <f t="shared" si="315"/>
        <v>0.11569300890091938</v>
      </c>
      <c r="M1274" s="17">
        <f t="shared" si="308"/>
        <v>77.207670198619013</v>
      </c>
      <c r="N1274" s="18">
        <f t="shared" si="309"/>
        <v>35.142329801380981</v>
      </c>
      <c r="O1274" s="21">
        <f t="shared" si="316"/>
        <v>35.951602495952486</v>
      </c>
      <c r="P1274" s="22">
        <f t="shared" si="317"/>
        <v>-0.8092726945715043</v>
      </c>
      <c r="Q1274" s="17">
        <f t="shared" si="310"/>
        <v>117.87480994613207</v>
      </c>
      <c r="R1274" s="18">
        <f t="shared" si="311"/>
        <v>-5.5248099461320805</v>
      </c>
      <c r="S1274" s="21">
        <f t="shared" si="318"/>
        <v>-5.4443145651400897</v>
      </c>
      <c r="T1274" s="22">
        <f t="shared" si="319"/>
        <v>-8.0495380991990828E-2</v>
      </c>
    </row>
    <row r="1275" spans="1:20" x14ac:dyDescent="0.25">
      <c r="A1275">
        <v>1257</v>
      </c>
      <c r="B1275" t="s">
        <v>1261</v>
      </c>
      <c r="C1275" s="8">
        <v>206.5</v>
      </c>
      <c r="D1275" s="8">
        <v>110.96</v>
      </c>
      <c r="E1275" s="17">
        <f t="shared" si="304"/>
        <v>205.27893214729585</v>
      </c>
      <c r="F1275" s="18">
        <f t="shared" si="305"/>
        <v>-94.318932147295854</v>
      </c>
      <c r="G1275" s="21">
        <f t="shared" si="312"/>
        <v>-93.111815459622136</v>
      </c>
      <c r="H1275" s="22">
        <f t="shared" si="313"/>
        <v>-1.207116687673718</v>
      </c>
      <c r="I1275" s="17">
        <f t="shared" si="306"/>
        <v>145.89119721375783</v>
      </c>
      <c r="J1275" s="18">
        <f t="shared" si="307"/>
        <v>-34.931197213757841</v>
      </c>
      <c r="K1275" s="21">
        <f t="shared" si="314"/>
        <v>-34.305957691984617</v>
      </c>
      <c r="L1275" s="22">
        <f t="shared" si="315"/>
        <v>-0.62523952177322428</v>
      </c>
      <c r="M1275" s="17">
        <f t="shared" si="308"/>
        <v>75.73856610832911</v>
      </c>
      <c r="N1275" s="18">
        <f t="shared" si="309"/>
        <v>35.221433891670884</v>
      </c>
      <c r="O1275" s="21">
        <f t="shared" si="316"/>
        <v>35.142329801380981</v>
      </c>
      <c r="P1275" s="22">
        <f t="shared" si="317"/>
        <v>7.9104090289902729E-2</v>
      </c>
      <c r="Q1275" s="17">
        <f t="shared" si="310"/>
        <v>116.96065577831953</v>
      </c>
      <c r="R1275" s="18">
        <f t="shared" si="311"/>
        <v>-6.0006557783195404</v>
      </c>
      <c r="S1275" s="21">
        <f t="shared" si="318"/>
        <v>-5.5248099461320805</v>
      </c>
      <c r="T1275" s="22">
        <f t="shared" si="319"/>
        <v>-0.47584583218745991</v>
      </c>
    </row>
    <row r="1276" spans="1:20" x14ac:dyDescent="0.25">
      <c r="A1276">
        <v>1256</v>
      </c>
      <c r="B1276" t="s">
        <v>1262</v>
      </c>
      <c r="C1276" s="8">
        <v>206.56</v>
      </c>
      <c r="D1276" s="8">
        <v>110.3708</v>
      </c>
      <c r="E1276" s="17">
        <f t="shared" si="304"/>
        <v>205.28455932613667</v>
      </c>
      <c r="F1276" s="18">
        <f t="shared" si="305"/>
        <v>-94.91375932613667</v>
      </c>
      <c r="G1276" s="21">
        <f t="shared" si="312"/>
        <v>-94.318932147295854</v>
      </c>
      <c r="H1276" s="22">
        <f t="shared" si="313"/>
        <v>-0.59482717884081637</v>
      </c>
      <c r="I1276" s="17">
        <f t="shared" si="306"/>
        <v>145.91472830539556</v>
      </c>
      <c r="J1276" s="18">
        <f t="shared" si="307"/>
        <v>-35.543928305395553</v>
      </c>
      <c r="K1276" s="21">
        <f t="shared" si="314"/>
        <v>-34.931197213757841</v>
      </c>
      <c r="L1276" s="22">
        <f t="shared" si="315"/>
        <v>-0.61273109163771267</v>
      </c>
      <c r="M1276" s="17">
        <f t="shared" si="308"/>
        <v>75.78376931110725</v>
      </c>
      <c r="N1276" s="18">
        <f t="shared" si="309"/>
        <v>34.587030688892753</v>
      </c>
      <c r="O1276" s="21">
        <f t="shared" si="316"/>
        <v>35.221433891670884</v>
      </c>
      <c r="P1276" s="22">
        <f t="shared" si="317"/>
        <v>-0.634403202778131</v>
      </c>
      <c r="Q1276" s="17">
        <f t="shared" si="310"/>
        <v>116.98878359886761</v>
      </c>
      <c r="R1276" s="18">
        <f t="shared" si="311"/>
        <v>-6.6179835988676103</v>
      </c>
      <c r="S1276" s="21">
        <f t="shared" si="318"/>
        <v>-6.0006557783195404</v>
      </c>
      <c r="T1276" s="22">
        <f t="shared" si="319"/>
        <v>-0.61732782054806989</v>
      </c>
    </row>
    <row r="1277" spans="1:20" x14ac:dyDescent="0.25">
      <c r="A1277">
        <v>1255</v>
      </c>
      <c r="B1277" t="s">
        <v>1263</v>
      </c>
      <c r="C1277" s="8">
        <v>204.76</v>
      </c>
      <c r="D1277" s="8">
        <v>109.64</v>
      </c>
      <c r="E1277" s="17">
        <f t="shared" si="304"/>
        <v>205.11574396091243</v>
      </c>
      <c r="F1277" s="18">
        <f t="shared" si="305"/>
        <v>-95.475743960912425</v>
      </c>
      <c r="G1277" s="21">
        <f t="shared" si="312"/>
        <v>-94.91375932613667</v>
      </c>
      <c r="H1277" s="22">
        <f t="shared" si="313"/>
        <v>-0.56198463477575444</v>
      </c>
      <c r="I1277" s="17">
        <f t="shared" si="306"/>
        <v>145.20879555626314</v>
      </c>
      <c r="J1277" s="18">
        <f t="shared" si="307"/>
        <v>-35.56879555626314</v>
      </c>
      <c r="K1277" s="21">
        <f t="shared" si="314"/>
        <v>-35.543928305395553</v>
      </c>
      <c r="L1277" s="22">
        <f t="shared" si="315"/>
        <v>-2.4867250867586677E-2</v>
      </c>
      <c r="M1277" s="17">
        <f t="shared" si="308"/>
        <v>74.42767322776271</v>
      </c>
      <c r="N1277" s="18">
        <f t="shared" si="309"/>
        <v>35.21232677223729</v>
      </c>
      <c r="O1277" s="21">
        <f t="shared" si="316"/>
        <v>34.587030688892753</v>
      </c>
      <c r="P1277" s="22">
        <f t="shared" si="317"/>
        <v>0.62529608334453712</v>
      </c>
      <c r="Q1277" s="17">
        <f t="shared" si="310"/>
        <v>116.14494898242526</v>
      </c>
      <c r="R1277" s="18">
        <f t="shared" si="311"/>
        <v>-6.5049489824252618</v>
      </c>
      <c r="S1277" s="21">
        <f t="shared" si="318"/>
        <v>-6.6179835988676103</v>
      </c>
      <c r="T1277" s="22">
        <f t="shared" si="319"/>
        <v>0.11303461644234858</v>
      </c>
    </row>
    <row r="1278" spans="1:20" x14ac:dyDescent="0.25">
      <c r="A1278">
        <v>1254</v>
      </c>
      <c r="B1278" t="s">
        <v>1264</v>
      </c>
      <c r="C1278" s="8">
        <v>206.78</v>
      </c>
      <c r="D1278" s="8">
        <v>111.03</v>
      </c>
      <c r="E1278" s="17">
        <f t="shared" si="304"/>
        <v>205.30519231521961</v>
      </c>
      <c r="F1278" s="18">
        <f t="shared" si="305"/>
        <v>-94.275192315219613</v>
      </c>
      <c r="G1278" s="21">
        <f t="shared" si="312"/>
        <v>-95.475743960912425</v>
      </c>
      <c r="H1278" s="22">
        <f t="shared" si="313"/>
        <v>1.200551645692812</v>
      </c>
      <c r="I1278" s="17">
        <f t="shared" si="306"/>
        <v>146.00100897473396</v>
      </c>
      <c r="J1278" s="18">
        <f t="shared" si="307"/>
        <v>-34.971008974733962</v>
      </c>
      <c r="K1278" s="21">
        <f t="shared" si="314"/>
        <v>-35.56879555626314</v>
      </c>
      <c r="L1278" s="22">
        <f t="shared" si="315"/>
        <v>0.59778658152917785</v>
      </c>
      <c r="M1278" s="17">
        <f t="shared" si="308"/>
        <v>75.949514387960477</v>
      </c>
      <c r="N1278" s="18">
        <f t="shared" si="309"/>
        <v>35.080485612039524</v>
      </c>
      <c r="O1278" s="21">
        <f t="shared" si="316"/>
        <v>35.21232677223729</v>
      </c>
      <c r="P1278" s="22">
        <f t="shared" si="317"/>
        <v>-0.13184116019776582</v>
      </c>
      <c r="Q1278" s="17">
        <f t="shared" si="310"/>
        <v>117.09191894087724</v>
      </c>
      <c r="R1278" s="18">
        <f t="shared" si="311"/>
        <v>-6.0619189408772343</v>
      </c>
      <c r="S1278" s="21">
        <f t="shared" si="318"/>
        <v>-6.5049489824252618</v>
      </c>
      <c r="T1278" s="22">
        <f t="shared" si="319"/>
        <v>0.4430300415480275</v>
      </c>
    </row>
    <row r="1279" spans="1:20" x14ac:dyDescent="0.25">
      <c r="A1279">
        <v>1253</v>
      </c>
      <c r="B1279" t="s">
        <v>1265</v>
      </c>
      <c r="C1279" s="8">
        <v>204.85079999999999</v>
      </c>
      <c r="D1279" s="8">
        <v>109.27</v>
      </c>
      <c r="E1279" s="17">
        <f t="shared" si="304"/>
        <v>205.12425975822484</v>
      </c>
      <c r="F1279" s="18">
        <f t="shared" si="305"/>
        <v>-95.854259758224842</v>
      </c>
      <c r="G1279" s="21">
        <f t="shared" si="312"/>
        <v>-94.275192315219613</v>
      </c>
      <c r="H1279" s="22">
        <f t="shared" si="313"/>
        <v>-1.5790674430052292</v>
      </c>
      <c r="I1279" s="17">
        <f t="shared" si="306"/>
        <v>145.24440594160825</v>
      </c>
      <c r="J1279" s="18">
        <f t="shared" si="307"/>
        <v>-35.974405941608254</v>
      </c>
      <c r="K1279" s="21">
        <f t="shared" si="314"/>
        <v>-34.971008974733962</v>
      </c>
      <c r="L1279" s="22">
        <f t="shared" si="315"/>
        <v>-1.0033969668742913</v>
      </c>
      <c r="M1279" s="17">
        <f t="shared" si="308"/>
        <v>74.496080741300318</v>
      </c>
      <c r="N1279" s="18">
        <f t="shared" si="309"/>
        <v>34.773919258699678</v>
      </c>
      <c r="O1279" s="21">
        <f t="shared" si="316"/>
        <v>35.080485612039524</v>
      </c>
      <c r="P1279" s="22">
        <f t="shared" si="317"/>
        <v>-0.30656635333984639</v>
      </c>
      <c r="Q1279" s="17">
        <f t="shared" si="310"/>
        <v>116.18751575085469</v>
      </c>
      <c r="R1279" s="18">
        <f t="shared" si="311"/>
        <v>-6.9175157508546903</v>
      </c>
      <c r="S1279" s="21">
        <f t="shared" si="318"/>
        <v>-6.0619189408772343</v>
      </c>
      <c r="T1279" s="22">
        <f t="shared" si="319"/>
        <v>-0.85559680997745602</v>
      </c>
    </row>
    <row r="1280" spans="1:20" x14ac:dyDescent="0.25">
      <c r="A1280">
        <v>1252</v>
      </c>
      <c r="B1280" t="s">
        <v>1266</v>
      </c>
      <c r="C1280" s="8">
        <v>204.91</v>
      </c>
      <c r="D1280" s="8">
        <v>109.84</v>
      </c>
      <c r="E1280" s="17">
        <f t="shared" si="304"/>
        <v>205.12981190801443</v>
      </c>
      <c r="F1280" s="18">
        <f t="shared" si="305"/>
        <v>-95.289811908014428</v>
      </c>
      <c r="G1280" s="21">
        <f t="shared" si="312"/>
        <v>-95.854259758224842</v>
      </c>
      <c r="H1280" s="22">
        <f t="shared" si="313"/>
        <v>0.56444785021041355</v>
      </c>
      <c r="I1280" s="17">
        <f t="shared" si="306"/>
        <v>145.2676232853575</v>
      </c>
      <c r="J1280" s="18">
        <f t="shared" si="307"/>
        <v>-35.427623285357498</v>
      </c>
      <c r="K1280" s="21">
        <f t="shared" si="314"/>
        <v>-35.974405941608254</v>
      </c>
      <c r="L1280" s="22">
        <f t="shared" si="315"/>
        <v>0.54678265625075539</v>
      </c>
      <c r="M1280" s="17">
        <f t="shared" si="308"/>
        <v>74.540681234708103</v>
      </c>
      <c r="N1280" s="18">
        <f t="shared" si="309"/>
        <v>35.2993187652919</v>
      </c>
      <c r="O1280" s="21">
        <f t="shared" si="316"/>
        <v>34.773919258699678</v>
      </c>
      <c r="P1280" s="22">
        <f t="shared" si="317"/>
        <v>0.52539950659222256</v>
      </c>
      <c r="Q1280" s="17">
        <f t="shared" si="310"/>
        <v>116.21526853379545</v>
      </c>
      <c r="R1280" s="18">
        <f t="shared" si="311"/>
        <v>-6.3752685337954489</v>
      </c>
      <c r="S1280" s="21">
        <f t="shared" si="318"/>
        <v>-6.9175157508546903</v>
      </c>
      <c r="T1280" s="22">
        <f t="shared" si="319"/>
        <v>0.54224721705924139</v>
      </c>
    </row>
    <row r="1281" spans="1:20" x14ac:dyDescent="0.25">
      <c r="A1281">
        <v>1251</v>
      </c>
      <c r="B1281" t="s">
        <v>1267</v>
      </c>
      <c r="C1281" s="8">
        <v>204.2</v>
      </c>
      <c r="D1281" s="8">
        <v>108.955</v>
      </c>
      <c r="E1281" s="17">
        <f t="shared" si="304"/>
        <v>205.06322362506486</v>
      </c>
      <c r="F1281" s="18">
        <f t="shared" si="305"/>
        <v>-96.108223625064866</v>
      </c>
      <c r="G1281" s="21">
        <f t="shared" si="312"/>
        <v>-95.289811908014428</v>
      </c>
      <c r="H1281" s="22">
        <f t="shared" si="313"/>
        <v>-0.81841171705043791</v>
      </c>
      <c r="I1281" s="17">
        <f t="shared" si="306"/>
        <v>144.98917203431083</v>
      </c>
      <c r="J1281" s="18">
        <f t="shared" si="307"/>
        <v>-36.034172034310828</v>
      </c>
      <c r="K1281" s="21">
        <f t="shared" si="314"/>
        <v>-35.427623285357498</v>
      </c>
      <c r="L1281" s="22">
        <f t="shared" si="315"/>
        <v>-0.60654874895332966</v>
      </c>
      <c r="M1281" s="17">
        <f t="shared" si="308"/>
        <v>74.005776668499976</v>
      </c>
      <c r="N1281" s="18">
        <f t="shared" si="309"/>
        <v>34.949223331500022</v>
      </c>
      <c r="O1281" s="21">
        <f t="shared" si="316"/>
        <v>35.2993187652919</v>
      </c>
      <c r="P1281" s="22">
        <f t="shared" si="317"/>
        <v>-0.35009543379187846</v>
      </c>
      <c r="Q1281" s="17">
        <f t="shared" si="310"/>
        <v>115.88242265730986</v>
      </c>
      <c r="R1281" s="18">
        <f t="shared" si="311"/>
        <v>-6.9274226573098616</v>
      </c>
      <c r="S1281" s="21">
        <f t="shared" si="318"/>
        <v>-6.3752685337954489</v>
      </c>
      <c r="T1281" s="22">
        <f t="shared" si="319"/>
        <v>-0.55215412351441273</v>
      </c>
    </row>
    <row r="1282" spans="1:20" x14ac:dyDescent="0.25">
      <c r="A1282">
        <v>1250</v>
      </c>
      <c r="B1282" t="s">
        <v>1268</v>
      </c>
      <c r="C1282" s="8">
        <v>205.49</v>
      </c>
      <c r="D1282" s="8">
        <v>110.79</v>
      </c>
      <c r="E1282" s="17">
        <f t="shared" si="304"/>
        <v>205.18420797014224</v>
      </c>
      <c r="F1282" s="18">
        <f t="shared" si="305"/>
        <v>-94.394207970142233</v>
      </c>
      <c r="G1282" s="21">
        <f t="shared" si="312"/>
        <v>-96.108223625064866</v>
      </c>
      <c r="H1282" s="22">
        <f t="shared" si="313"/>
        <v>1.7140156549226333</v>
      </c>
      <c r="I1282" s="17">
        <f t="shared" si="306"/>
        <v>145.49509050452241</v>
      </c>
      <c r="J1282" s="18">
        <f t="shared" si="307"/>
        <v>-34.705090504522403</v>
      </c>
      <c r="K1282" s="21">
        <f t="shared" si="314"/>
        <v>-36.034172034310828</v>
      </c>
      <c r="L1282" s="22">
        <f t="shared" si="315"/>
        <v>1.3290815297884251</v>
      </c>
      <c r="M1282" s="17">
        <f t="shared" si="308"/>
        <v>74.977645528230227</v>
      </c>
      <c r="N1282" s="18">
        <f t="shared" si="309"/>
        <v>35.81235447176978</v>
      </c>
      <c r="O1282" s="21">
        <f t="shared" si="316"/>
        <v>34.949223331500022</v>
      </c>
      <c r="P1282" s="22">
        <f t="shared" si="317"/>
        <v>0.86313114026975768</v>
      </c>
      <c r="Q1282" s="17">
        <f t="shared" si="310"/>
        <v>116.48717079909355</v>
      </c>
      <c r="R1282" s="18">
        <f t="shared" si="311"/>
        <v>-5.6971707990935414</v>
      </c>
      <c r="S1282" s="21">
        <f t="shared" si="318"/>
        <v>-6.9274226573098616</v>
      </c>
      <c r="T1282" s="22">
        <f t="shared" si="319"/>
        <v>1.2302518582163202</v>
      </c>
    </row>
    <row r="1283" spans="1:20" x14ac:dyDescent="0.25">
      <c r="A1283">
        <v>1249</v>
      </c>
      <c r="B1283" t="s">
        <v>1269</v>
      </c>
      <c r="C1283" s="8">
        <v>205.21</v>
      </c>
      <c r="D1283" s="8">
        <v>110.66</v>
      </c>
      <c r="E1283" s="17">
        <f t="shared" si="304"/>
        <v>205.15794780221847</v>
      </c>
      <c r="F1283" s="18">
        <f t="shared" si="305"/>
        <v>-94.497947802218476</v>
      </c>
      <c r="G1283" s="21">
        <f t="shared" si="312"/>
        <v>-94.394207970142233</v>
      </c>
      <c r="H1283" s="22">
        <f t="shared" si="313"/>
        <v>-0.10373983207624349</v>
      </c>
      <c r="I1283" s="17">
        <f t="shared" si="306"/>
        <v>145.38527874354625</v>
      </c>
      <c r="J1283" s="18">
        <f t="shared" si="307"/>
        <v>-34.725278743546255</v>
      </c>
      <c r="K1283" s="21">
        <f t="shared" si="314"/>
        <v>-34.705090504522403</v>
      </c>
      <c r="L1283" s="22">
        <f t="shared" si="315"/>
        <v>-2.0188239023852361E-2</v>
      </c>
      <c r="M1283" s="17">
        <f t="shared" si="308"/>
        <v>74.766697248598859</v>
      </c>
      <c r="N1283" s="18">
        <f t="shared" si="309"/>
        <v>35.893302751401137</v>
      </c>
      <c r="O1283" s="21">
        <f t="shared" si="316"/>
        <v>35.81235447176978</v>
      </c>
      <c r="P1283" s="22">
        <f t="shared" si="317"/>
        <v>8.0948279631357423E-2</v>
      </c>
      <c r="Q1283" s="17">
        <f t="shared" si="310"/>
        <v>116.35590763653585</v>
      </c>
      <c r="R1283" s="18">
        <f t="shared" si="311"/>
        <v>-5.6959076365358499</v>
      </c>
      <c r="S1283" s="21">
        <f t="shared" si="318"/>
        <v>-5.6971707990935414</v>
      </c>
      <c r="T1283" s="22">
        <f t="shared" si="319"/>
        <v>1.263162557691544E-3</v>
      </c>
    </row>
    <row r="1284" spans="1:20" x14ac:dyDescent="0.25">
      <c r="A1284">
        <v>1248</v>
      </c>
      <c r="B1284" t="s">
        <v>1270</v>
      </c>
      <c r="C1284" s="8">
        <v>207.87</v>
      </c>
      <c r="D1284" s="8">
        <v>112.94</v>
      </c>
      <c r="E1284" s="17">
        <f t="shared" si="304"/>
        <v>205.40741939749429</v>
      </c>
      <c r="F1284" s="18">
        <f t="shared" si="305"/>
        <v>-92.467419397494297</v>
      </c>
      <c r="G1284" s="21">
        <f t="shared" si="312"/>
        <v>-94.497947802218476</v>
      </c>
      <c r="H1284" s="22">
        <f t="shared" si="313"/>
        <v>2.0305284047241798</v>
      </c>
      <c r="I1284" s="17">
        <f t="shared" si="306"/>
        <v>146.4284904728197</v>
      </c>
      <c r="J1284" s="18">
        <f t="shared" si="307"/>
        <v>-33.488490472819706</v>
      </c>
      <c r="K1284" s="21">
        <f t="shared" si="314"/>
        <v>-34.725278743546255</v>
      </c>
      <c r="L1284" s="22">
        <f t="shared" si="315"/>
        <v>1.2367882707265494</v>
      </c>
      <c r="M1284" s="17">
        <f t="shared" si="308"/>
        <v>76.770705905096889</v>
      </c>
      <c r="N1284" s="18">
        <f t="shared" si="309"/>
        <v>36.169294094903108</v>
      </c>
      <c r="O1284" s="21">
        <f t="shared" si="316"/>
        <v>35.893302751401137</v>
      </c>
      <c r="P1284" s="22">
        <f t="shared" si="317"/>
        <v>0.27599134350197119</v>
      </c>
      <c r="Q1284" s="17">
        <f t="shared" si="310"/>
        <v>117.60290768083399</v>
      </c>
      <c r="R1284" s="18">
        <f t="shared" si="311"/>
        <v>-4.662907680833996</v>
      </c>
      <c r="S1284" s="21">
        <f t="shared" si="318"/>
        <v>-5.6959076365358499</v>
      </c>
      <c r="T1284" s="22">
        <f t="shared" si="319"/>
        <v>1.0329999557018539</v>
      </c>
    </row>
    <row r="1285" spans="1:20" x14ac:dyDescent="0.25">
      <c r="A1285">
        <v>1247</v>
      </c>
      <c r="B1285" t="s">
        <v>1271</v>
      </c>
      <c r="C1285" s="8">
        <v>209.28</v>
      </c>
      <c r="D1285" s="8">
        <v>113.6</v>
      </c>
      <c r="E1285" s="17">
        <f t="shared" si="304"/>
        <v>205.53965810025329</v>
      </c>
      <c r="F1285" s="18">
        <f t="shared" si="305"/>
        <v>-91.939658100253297</v>
      </c>
      <c r="G1285" s="21">
        <f t="shared" si="312"/>
        <v>-92.467419397494297</v>
      </c>
      <c r="H1285" s="22">
        <f t="shared" si="313"/>
        <v>0.52776129724099974</v>
      </c>
      <c r="I1285" s="17">
        <f t="shared" si="306"/>
        <v>146.98147112630676</v>
      </c>
      <c r="J1285" s="18">
        <f t="shared" si="307"/>
        <v>-33.381471126306764</v>
      </c>
      <c r="K1285" s="21">
        <f t="shared" si="314"/>
        <v>-33.488490472819706</v>
      </c>
      <c r="L1285" s="22">
        <f t="shared" si="315"/>
        <v>0.10701934651294209</v>
      </c>
      <c r="M1285" s="17">
        <f t="shared" si="308"/>
        <v>77.832981170383448</v>
      </c>
      <c r="N1285" s="18">
        <f t="shared" si="309"/>
        <v>35.767018829616546</v>
      </c>
      <c r="O1285" s="21">
        <f t="shared" si="316"/>
        <v>36.169294094903108</v>
      </c>
      <c r="P1285" s="22">
        <f t="shared" si="317"/>
        <v>-0.40227526528656199</v>
      </c>
      <c r="Q1285" s="17">
        <f t="shared" si="310"/>
        <v>118.26391146371384</v>
      </c>
      <c r="R1285" s="18">
        <f t="shared" si="311"/>
        <v>-4.6639114637138448</v>
      </c>
      <c r="S1285" s="21">
        <f t="shared" si="318"/>
        <v>-4.662907680833996</v>
      </c>
      <c r="T1285" s="22">
        <f t="shared" si="319"/>
        <v>-1.0037828798488135E-3</v>
      </c>
    </row>
    <row r="1286" spans="1:20" x14ac:dyDescent="0.25">
      <c r="A1286">
        <v>1246</v>
      </c>
      <c r="B1286" t="s">
        <v>1272</v>
      </c>
      <c r="C1286" s="8">
        <v>209.34</v>
      </c>
      <c r="D1286" s="8">
        <v>113.47</v>
      </c>
      <c r="E1286" s="17">
        <f t="shared" si="304"/>
        <v>205.54528527909412</v>
      </c>
      <c r="F1286" s="18">
        <f t="shared" si="305"/>
        <v>-92.075285279094118</v>
      </c>
      <c r="G1286" s="21">
        <f t="shared" si="312"/>
        <v>-91.939658100253297</v>
      </c>
      <c r="H1286" s="22">
        <f t="shared" si="313"/>
        <v>-0.13562717884082076</v>
      </c>
      <c r="I1286" s="17">
        <f t="shared" si="306"/>
        <v>147.00500221794454</v>
      </c>
      <c r="J1286" s="18">
        <f t="shared" si="307"/>
        <v>-33.535002217944538</v>
      </c>
      <c r="K1286" s="21">
        <f t="shared" si="314"/>
        <v>-33.381471126306764</v>
      </c>
      <c r="L1286" s="22">
        <f t="shared" si="315"/>
        <v>-0.1535310916377739</v>
      </c>
      <c r="M1286" s="17">
        <f t="shared" si="308"/>
        <v>77.878184373161588</v>
      </c>
      <c r="N1286" s="18">
        <f t="shared" si="309"/>
        <v>35.591815626838411</v>
      </c>
      <c r="O1286" s="21">
        <f t="shared" si="316"/>
        <v>35.767018829616546</v>
      </c>
      <c r="P1286" s="22">
        <f t="shared" si="317"/>
        <v>-0.17520320277813539</v>
      </c>
      <c r="Q1286" s="17">
        <f t="shared" si="310"/>
        <v>118.29203928426192</v>
      </c>
      <c r="R1286" s="18">
        <f t="shared" si="311"/>
        <v>-4.8220392842619191</v>
      </c>
      <c r="S1286" s="21">
        <f t="shared" si="318"/>
        <v>-4.6639114637138448</v>
      </c>
      <c r="T1286" s="22">
        <f t="shared" si="319"/>
        <v>-0.15812782054807428</v>
      </c>
    </row>
    <row r="1287" spans="1:20" x14ac:dyDescent="0.25">
      <c r="A1287">
        <v>1245</v>
      </c>
      <c r="B1287" t="s">
        <v>1273</v>
      </c>
      <c r="C1287" s="8">
        <v>210.24</v>
      </c>
      <c r="D1287" s="8">
        <v>114.6</v>
      </c>
      <c r="E1287" s="17">
        <f t="shared" si="304"/>
        <v>205.62969296170624</v>
      </c>
      <c r="F1287" s="18">
        <f t="shared" si="305"/>
        <v>-91.029692961706246</v>
      </c>
      <c r="G1287" s="21">
        <f t="shared" si="312"/>
        <v>-92.075285279094118</v>
      </c>
      <c r="H1287" s="22">
        <f t="shared" si="313"/>
        <v>1.0455923173878716</v>
      </c>
      <c r="I1287" s="17">
        <f t="shared" si="306"/>
        <v>147.35796859251073</v>
      </c>
      <c r="J1287" s="18">
        <f t="shared" si="307"/>
        <v>-32.757968592510736</v>
      </c>
      <c r="K1287" s="21">
        <f t="shared" si="314"/>
        <v>-33.535002217944538</v>
      </c>
      <c r="L1287" s="22">
        <f t="shared" si="315"/>
        <v>0.77703362543380194</v>
      </c>
      <c r="M1287" s="17">
        <f t="shared" si="308"/>
        <v>78.556232414833858</v>
      </c>
      <c r="N1287" s="18">
        <f t="shared" si="309"/>
        <v>36.043767585166137</v>
      </c>
      <c r="O1287" s="21">
        <f t="shared" si="316"/>
        <v>35.591815626838411</v>
      </c>
      <c r="P1287" s="22">
        <f t="shared" si="317"/>
        <v>0.45195195832772583</v>
      </c>
      <c r="Q1287" s="17">
        <f t="shared" si="310"/>
        <v>118.7139565924831</v>
      </c>
      <c r="R1287" s="18">
        <f t="shared" si="311"/>
        <v>-4.1139565924831061</v>
      </c>
      <c r="S1287" s="21">
        <f t="shared" si="318"/>
        <v>-4.8220392842619191</v>
      </c>
      <c r="T1287" s="22">
        <f t="shared" si="319"/>
        <v>0.708082691778813</v>
      </c>
    </row>
    <row r="1288" spans="1:20" x14ac:dyDescent="0.25">
      <c r="A1288">
        <v>1244</v>
      </c>
      <c r="B1288" t="s">
        <v>1274</v>
      </c>
      <c r="C1288" s="8">
        <v>209.84</v>
      </c>
      <c r="D1288" s="8">
        <v>115</v>
      </c>
      <c r="E1288" s="17">
        <f t="shared" si="304"/>
        <v>205.59217843610085</v>
      </c>
      <c r="F1288" s="18">
        <f t="shared" si="305"/>
        <v>-90.592178436100852</v>
      </c>
      <c r="G1288" s="21">
        <f t="shared" si="312"/>
        <v>-91.029692961706246</v>
      </c>
      <c r="H1288" s="22">
        <f t="shared" si="313"/>
        <v>0.43751452560539406</v>
      </c>
      <c r="I1288" s="17">
        <f t="shared" si="306"/>
        <v>147.20109464825907</v>
      </c>
      <c r="J1288" s="18">
        <f t="shared" si="307"/>
        <v>-32.201094648259073</v>
      </c>
      <c r="K1288" s="21">
        <f t="shared" si="314"/>
        <v>-32.757968592510736</v>
      </c>
      <c r="L1288" s="22">
        <f t="shared" si="315"/>
        <v>0.55687394425166303</v>
      </c>
      <c r="M1288" s="17">
        <f t="shared" si="308"/>
        <v>78.254877729646182</v>
      </c>
      <c r="N1288" s="18">
        <f t="shared" si="309"/>
        <v>36.745122270353818</v>
      </c>
      <c r="O1288" s="21">
        <f t="shared" si="316"/>
        <v>36.043767585166137</v>
      </c>
      <c r="P1288" s="22">
        <f t="shared" si="317"/>
        <v>0.70135468518768107</v>
      </c>
      <c r="Q1288" s="17">
        <f t="shared" si="310"/>
        <v>118.52643778882924</v>
      </c>
      <c r="R1288" s="18">
        <f t="shared" si="311"/>
        <v>-3.5264377888292415</v>
      </c>
      <c r="S1288" s="21">
        <f t="shared" si="318"/>
        <v>-4.1139565924831061</v>
      </c>
      <c r="T1288" s="22">
        <f t="shared" si="319"/>
        <v>0.58751880365386455</v>
      </c>
    </row>
    <row r="1289" spans="1:20" x14ac:dyDescent="0.25">
      <c r="A1289">
        <v>1243</v>
      </c>
      <c r="B1289" t="s">
        <v>1275</v>
      </c>
      <c r="C1289" s="8">
        <v>210.27</v>
      </c>
      <c r="D1289" s="8">
        <v>115.78</v>
      </c>
      <c r="E1289" s="17">
        <f t="shared" si="304"/>
        <v>205.63250655112662</v>
      </c>
      <c r="F1289" s="18">
        <f t="shared" si="305"/>
        <v>-89.852506551126623</v>
      </c>
      <c r="G1289" s="21">
        <f t="shared" si="312"/>
        <v>-90.592178436100852</v>
      </c>
      <c r="H1289" s="22">
        <f t="shared" si="313"/>
        <v>0.73967188497422853</v>
      </c>
      <c r="I1289" s="17">
        <f t="shared" si="306"/>
        <v>147.36973413832959</v>
      </c>
      <c r="J1289" s="18">
        <f t="shared" si="307"/>
        <v>-31.58973413832959</v>
      </c>
      <c r="K1289" s="21">
        <f t="shared" si="314"/>
        <v>-32.201094648259073</v>
      </c>
      <c r="L1289" s="22">
        <f t="shared" si="315"/>
        <v>0.61136050992948299</v>
      </c>
      <c r="M1289" s="17">
        <f t="shared" si="308"/>
        <v>78.578834016222942</v>
      </c>
      <c r="N1289" s="18">
        <f t="shared" si="309"/>
        <v>37.201165983777059</v>
      </c>
      <c r="O1289" s="21">
        <f t="shared" si="316"/>
        <v>36.745122270353818</v>
      </c>
      <c r="P1289" s="22">
        <f t="shared" si="317"/>
        <v>0.45604371342324157</v>
      </c>
      <c r="Q1289" s="17">
        <f t="shared" si="310"/>
        <v>118.72802050275713</v>
      </c>
      <c r="R1289" s="18">
        <f t="shared" si="311"/>
        <v>-2.9480205027571316</v>
      </c>
      <c r="S1289" s="21">
        <f t="shared" si="318"/>
        <v>-3.5264377888292415</v>
      </c>
      <c r="T1289" s="22">
        <f t="shared" si="319"/>
        <v>0.57841728607210996</v>
      </c>
    </row>
    <row r="1290" spans="1:20" x14ac:dyDescent="0.25">
      <c r="A1290">
        <v>1242</v>
      </c>
      <c r="B1290" t="s">
        <v>1276</v>
      </c>
      <c r="C1290" s="8">
        <v>210.91</v>
      </c>
      <c r="D1290" s="8">
        <v>116.67</v>
      </c>
      <c r="E1290" s="17">
        <f t="shared" si="304"/>
        <v>205.69252979209526</v>
      </c>
      <c r="F1290" s="18">
        <f t="shared" si="305"/>
        <v>-89.022529792095256</v>
      </c>
      <c r="G1290" s="21">
        <f t="shared" si="312"/>
        <v>-89.852506551126623</v>
      </c>
      <c r="H1290" s="22">
        <f t="shared" si="313"/>
        <v>0.82997675903136781</v>
      </c>
      <c r="I1290" s="17">
        <f t="shared" si="306"/>
        <v>147.62073244913225</v>
      </c>
      <c r="J1290" s="18">
        <f t="shared" si="307"/>
        <v>-30.950732449132246</v>
      </c>
      <c r="K1290" s="21">
        <f t="shared" si="314"/>
        <v>-31.58973413832959</v>
      </c>
      <c r="L1290" s="22">
        <f t="shared" si="315"/>
        <v>0.63900168919734313</v>
      </c>
      <c r="M1290" s="17">
        <f t="shared" si="308"/>
        <v>79.061001512523205</v>
      </c>
      <c r="N1290" s="18">
        <f t="shared" si="309"/>
        <v>37.608998487476796</v>
      </c>
      <c r="O1290" s="21">
        <f t="shared" si="316"/>
        <v>37.201165983777059</v>
      </c>
      <c r="P1290" s="22">
        <f t="shared" si="317"/>
        <v>0.407832503699737</v>
      </c>
      <c r="Q1290" s="17">
        <f t="shared" si="310"/>
        <v>119.02805058860329</v>
      </c>
      <c r="R1290" s="18">
        <f t="shared" si="311"/>
        <v>-2.358050588603291</v>
      </c>
      <c r="S1290" s="21">
        <f t="shared" si="318"/>
        <v>-2.9480205027571316</v>
      </c>
      <c r="T1290" s="22">
        <f t="shared" si="319"/>
        <v>0.58996991415384059</v>
      </c>
    </row>
    <row r="1291" spans="1:20" x14ac:dyDescent="0.25">
      <c r="A1291">
        <v>1241</v>
      </c>
      <c r="B1291" t="s">
        <v>1277</v>
      </c>
      <c r="C1291" s="8">
        <v>210.28</v>
      </c>
      <c r="D1291" s="8">
        <v>115.97</v>
      </c>
      <c r="E1291" s="17">
        <f t="shared" si="304"/>
        <v>205.63344441426676</v>
      </c>
      <c r="F1291" s="18">
        <f t="shared" si="305"/>
        <v>-89.663444414266763</v>
      </c>
      <c r="G1291" s="21">
        <f t="shared" si="312"/>
        <v>-89.022529792095256</v>
      </c>
      <c r="H1291" s="22">
        <f t="shared" si="313"/>
        <v>-0.64091462217150763</v>
      </c>
      <c r="I1291" s="17">
        <f t="shared" si="306"/>
        <v>147.37365598693589</v>
      </c>
      <c r="J1291" s="18">
        <f t="shared" si="307"/>
        <v>-31.403655986935888</v>
      </c>
      <c r="K1291" s="21">
        <f t="shared" si="314"/>
        <v>-30.950732449132246</v>
      </c>
      <c r="L1291" s="22">
        <f t="shared" si="315"/>
        <v>-0.45292353780364181</v>
      </c>
      <c r="M1291" s="17">
        <f t="shared" si="308"/>
        <v>78.586367883352636</v>
      </c>
      <c r="N1291" s="18">
        <f t="shared" si="309"/>
        <v>37.383632116647362</v>
      </c>
      <c r="O1291" s="21">
        <f t="shared" si="316"/>
        <v>37.608998487476796</v>
      </c>
      <c r="P1291" s="22">
        <f t="shared" si="317"/>
        <v>-0.225366370829434</v>
      </c>
      <c r="Q1291" s="17">
        <f t="shared" si="310"/>
        <v>118.73270847284847</v>
      </c>
      <c r="R1291" s="18">
        <f t="shared" si="311"/>
        <v>-2.7627084728484732</v>
      </c>
      <c r="S1291" s="21">
        <f t="shared" si="318"/>
        <v>-2.358050588603291</v>
      </c>
      <c r="T1291" s="22">
        <f t="shared" si="319"/>
        <v>-0.40465788424518223</v>
      </c>
    </row>
    <row r="1292" spans="1:20" x14ac:dyDescent="0.25">
      <c r="A1292">
        <v>1240</v>
      </c>
      <c r="B1292" t="s">
        <v>1278</v>
      </c>
      <c r="C1292" s="8">
        <v>211.35</v>
      </c>
      <c r="D1292" s="8">
        <v>117.22</v>
      </c>
      <c r="E1292" s="17">
        <f t="shared" si="304"/>
        <v>205.73379577026117</v>
      </c>
      <c r="F1292" s="18">
        <f t="shared" si="305"/>
        <v>-88.513795770261169</v>
      </c>
      <c r="G1292" s="21">
        <f t="shared" si="312"/>
        <v>-89.663444414266763</v>
      </c>
      <c r="H1292" s="22">
        <f t="shared" si="313"/>
        <v>1.1496486440055946</v>
      </c>
      <c r="I1292" s="17">
        <f t="shared" si="306"/>
        <v>147.79329378780906</v>
      </c>
      <c r="J1292" s="18">
        <f t="shared" si="307"/>
        <v>-30.573293787809064</v>
      </c>
      <c r="K1292" s="21">
        <f t="shared" si="314"/>
        <v>-31.403655986935888</v>
      </c>
      <c r="L1292" s="22">
        <f t="shared" si="315"/>
        <v>0.83036219912682441</v>
      </c>
      <c r="M1292" s="17">
        <f t="shared" si="308"/>
        <v>79.39249166622966</v>
      </c>
      <c r="N1292" s="18">
        <f t="shared" si="309"/>
        <v>37.827508333770339</v>
      </c>
      <c r="O1292" s="21">
        <f t="shared" si="316"/>
        <v>37.383632116647362</v>
      </c>
      <c r="P1292" s="22">
        <f t="shared" si="317"/>
        <v>0.44387621712297687</v>
      </c>
      <c r="Q1292" s="17">
        <f t="shared" si="310"/>
        <v>119.23432127262254</v>
      </c>
      <c r="R1292" s="18">
        <f t="shared" si="311"/>
        <v>-2.0143212726225386</v>
      </c>
      <c r="S1292" s="21">
        <f t="shared" si="318"/>
        <v>-2.7627084728484732</v>
      </c>
      <c r="T1292" s="22">
        <f t="shared" si="319"/>
        <v>0.74838720022593463</v>
      </c>
    </row>
    <row r="1293" spans="1:20" x14ac:dyDescent="0.25">
      <c r="A1293">
        <v>1239</v>
      </c>
      <c r="B1293" t="s">
        <v>1279</v>
      </c>
      <c r="C1293" s="8">
        <v>211.68</v>
      </c>
      <c r="D1293" s="8">
        <v>117.56</v>
      </c>
      <c r="E1293" s="17">
        <f t="shared" si="304"/>
        <v>205.76474525388562</v>
      </c>
      <c r="F1293" s="18">
        <f t="shared" si="305"/>
        <v>-88.204745253885619</v>
      </c>
      <c r="G1293" s="21">
        <f t="shared" si="312"/>
        <v>-88.513795770261169</v>
      </c>
      <c r="H1293" s="22">
        <f t="shared" si="313"/>
        <v>0.30905051637554948</v>
      </c>
      <c r="I1293" s="17">
        <f t="shared" si="306"/>
        <v>147.92271479181667</v>
      </c>
      <c r="J1293" s="18">
        <f t="shared" si="307"/>
        <v>-30.362714791816671</v>
      </c>
      <c r="K1293" s="21">
        <f t="shared" si="314"/>
        <v>-30.573293787809064</v>
      </c>
      <c r="L1293" s="22">
        <f t="shared" si="315"/>
        <v>0.21057899599239249</v>
      </c>
      <c r="M1293" s="17">
        <f t="shared" si="308"/>
        <v>79.6411092815095</v>
      </c>
      <c r="N1293" s="18">
        <f t="shared" si="309"/>
        <v>37.918890718490502</v>
      </c>
      <c r="O1293" s="21">
        <f t="shared" si="316"/>
        <v>37.827508333770339</v>
      </c>
      <c r="P1293" s="22">
        <f t="shared" si="317"/>
        <v>9.138238472016269E-2</v>
      </c>
      <c r="Q1293" s="17">
        <f t="shared" si="310"/>
        <v>119.38902428563698</v>
      </c>
      <c r="R1293" s="18">
        <f t="shared" si="311"/>
        <v>-1.8290242856369758</v>
      </c>
      <c r="S1293" s="21">
        <f t="shared" si="318"/>
        <v>-2.0143212726225386</v>
      </c>
      <c r="T1293" s="22">
        <f t="shared" si="319"/>
        <v>0.18529698698556274</v>
      </c>
    </row>
    <row r="1294" spans="1:20" x14ac:dyDescent="0.25">
      <c r="A1294">
        <v>1238</v>
      </c>
      <c r="B1294" t="s">
        <v>1280</v>
      </c>
      <c r="C1294" s="8">
        <v>212.37</v>
      </c>
      <c r="D1294" s="8">
        <v>118.43</v>
      </c>
      <c r="E1294" s="17">
        <f t="shared" si="304"/>
        <v>205.82945781055491</v>
      </c>
      <c r="F1294" s="18">
        <f t="shared" si="305"/>
        <v>-87.399457810554907</v>
      </c>
      <c r="G1294" s="21">
        <f t="shared" si="312"/>
        <v>-88.204745253885619</v>
      </c>
      <c r="H1294" s="22">
        <f t="shared" si="313"/>
        <v>0.80528744333071245</v>
      </c>
      <c r="I1294" s="17">
        <f t="shared" si="306"/>
        <v>148.19332234565076</v>
      </c>
      <c r="J1294" s="18">
        <f t="shared" si="307"/>
        <v>-29.763322345650749</v>
      </c>
      <c r="K1294" s="21">
        <f t="shared" si="314"/>
        <v>-30.362714791816671</v>
      </c>
      <c r="L1294" s="22">
        <f t="shared" si="315"/>
        <v>0.59939244616592191</v>
      </c>
      <c r="M1294" s="17">
        <f t="shared" si="308"/>
        <v>80.160946113458238</v>
      </c>
      <c r="N1294" s="18">
        <f t="shared" si="309"/>
        <v>38.269053886541769</v>
      </c>
      <c r="O1294" s="21">
        <f t="shared" si="316"/>
        <v>37.918890718490502</v>
      </c>
      <c r="P1294" s="22">
        <f t="shared" si="317"/>
        <v>0.35016316805126735</v>
      </c>
      <c r="Q1294" s="17">
        <f t="shared" si="310"/>
        <v>119.71249422193988</v>
      </c>
      <c r="R1294" s="18">
        <f t="shared" si="311"/>
        <v>-1.2824942219398707</v>
      </c>
      <c r="S1294" s="21">
        <f t="shared" si="318"/>
        <v>-1.8290242856369758</v>
      </c>
      <c r="T1294" s="22">
        <f t="shared" si="319"/>
        <v>0.54653006369710511</v>
      </c>
    </row>
    <row r="1295" spans="1:20" x14ac:dyDescent="0.25">
      <c r="A1295">
        <v>1237</v>
      </c>
      <c r="B1295" t="s">
        <v>1281</v>
      </c>
      <c r="C1295" s="8">
        <v>212.08</v>
      </c>
      <c r="D1295" s="8">
        <v>117.67</v>
      </c>
      <c r="E1295" s="17">
        <f t="shared" si="304"/>
        <v>205.80225977949101</v>
      </c>
      <c r="F1295" s="18">
        <f t="shared" si="305"/>
        <v>-88.132259779491008</v>
      </c>
      <c r="G1295" s="21">
        <f t="shared" si="312"/>
        <v>-87.399457810554907</v>
      </c>
      <c r="H1295" s="22">
        <f t="shared" si="313"/>
        <v>-0.73280196893610139</v>
      </c>
      <c r="I1295" s="17">
        <f t="shared" si="306"/>
        <v>148.07958873606833</v>
      </c>
      <c r="J1295" s="18">
        <f t="shared" si="307"/>
        <v>-30.409588736068329</v>
      </c>
      <c r="K1295" s="21">
        <f t="shared" si="314"/>
        <v>-29.763322345650749</v>
      </c>
      <c r="L1295" s="22">
        <f t="shared" si="315"/>
        <v>-0.64626639041757983</v>
      </c>
      <c r="M1295" s="17">
        <f t="shared" si="308"/>
        <v>79.942463966697176</v>
      </c>
      <c r="N1295" s="18">
        <f t="shared" si="309"/>
        <v>37.727536033302826</v>
      </c>
      <c r="O1295" s="21">
        <f t="shared" si="316"/>
        <v>38.269053886541769</v>
      </c>
      <c r="P1295" s="22">
        <f t="shared" si="317"/>
        <v>-0.5415178532389433</v>
      </c>
      <c r="Q1295" s="17">
        <f t="shared" si="310"/>
        <v>119.57654308929084</v>
      </c>
      <c r="R1295" s="18">
        <f t="shared" si="311"/>
        <v>-1.9065430892908353</v>
      </c>
      <c r="S1295" s="21">
        <f t="shared" si="318"/>
        <v>-1.2824942219398707</v>
      </c>
      <c r="T1295" s="22">
        <f t="shared" si="319"/>
        <v>-0.62404886735096454</v>
      </c>
    </row>
    <row r="1296" spans="1:20" x14ac:dyDescent="0.25">
      <c r="A1296">
        <v>1236</v>
      </c>
      <c r="B1296" t="s">
        <v>1282</v>
      </c>
      <c r="C1296" s="8">
        <v>210.07</v>
      </c>
      <c r="D1296" s="8">
        <v>116.07</v>
      </c>
      <c r="E1296" s="17">
        <f t="shared" ref="E1296:E1359" si="320">+$G$3*$C1296+$G$4</f>
        <v>205.61374928832393</v>
      </c>
      <c r="F1296" s="18">
        <f t="shared" ref="F1296:F1359" si="321">+$D1296-E1296</f>
        <v>-89.543749288323937</v>
      </c>
      <c r="G1296" s="21">
        <f t="shared" si="312"/>
        <v>-88.132259779491008</v>
      </c>
      <c r="H1296" s="22">
        <f t="shared" si="313"/>
        <v>-1.4114895088329291</v>
      </c>
      <c r="I1296" s="17">
        <f t="shared" ref="I1296:I1359" si="322">+$G$5*$C1296+$G$6</f>
        <v>147.29129716620378</v>
      </c>
      <c r="J1296" s="18">
        <f t="shared" ref="J1296:J1359" si="323">+$D1296-I1296</f>
        <v>-31.221297166203783</v>
      </c>
      <c r="K1296" s="21">
        <f t="shared" si="314"/>
        <v>-30.409588736068329</v>
      </c>
      <c r="L1296" s="22">
        <f t="shared" si="315"/>
        <v>-0.8117084301354538</v>
      </c>
      <c r="M1296" s="17">
        <f t="shared" ref="M1296:M1359" si="324">+$G$7*$C1296+$G$8</f>
        <v>78.428156673629104</v>
      </c>
      <c r="N1296" s="18">
        <f t="shared" ref="N1296:N1359" si="325">+$D1296-M1296</f>
        <v>37.641843326370889</v>
      </c>
      <c r="O1296" s="21">
        <f t="shared" si="316"/>
        <v>37.727536033302826</v>
      </c>
      <c r="P1296" s="22">
        <f t="shared" si="317"/>
        <v>-8.5692706931936868E-2</v>
      </c>
      <c r="Q1296" s="17">
        <f t="shared" ref="Q1296:Q1359" si="326">+$G$9*$C1296+$G$10</f>
        <v>118.6342611009302</v>
      </c>
      <c r="R1296" s="18">
        <f t="shared" ref="R1296:R1359" si="327">+$D1296-Q1296</f>
        <v>-2.5642611009302101</v>
      </c>
      <c r="S1296" s="21">
        <f t="shared" si="318"/>
        <v>-1.9065430892908353</v>
      </c>
      <c r="T1296" s="22">
        <f t="shared" si="319"/>
        <v>-0.65771801163937482</v>
      </c>
    </row>
    <row r="1297" spans="1:20" x14ac:dyDescent="0.25">
      <c r="A1297">
        <v>1235</v>
      </c>
      <c r="B1297" t="s">
        <v>1283</v>
      </c>
      <c r="C1297" s="8">
        <v>208.44919999999999</v>
      </c>
      <c r="D1297" s="8">
        <v>114.81</v>
      </c>
      <c r="E1297" s="17">
        <f t="shared" si="320"/>
        <v>205.4617404305709</v>
      </c>
      <c r="F1297" s="18">
        <f t="shared" si="321"/>
        <v>-90.651740430570896</v>
      </c>
      <c r="G1297" s="21">
        <f t="shared" ref="G1297:G1360" si="328">+F1296</f>
        <v>-89.543749288323937</v>
      </c>
      <c r="H1297" s="22">
        <f t="shared" ref="H1297:H1360" si="329">+F1297-G1297</f>
        <v>-1.1079911422469593</v>
      </c>
      <c r="I1297" s="17">
        <f t="shared" si="322"/>
        <v>146.65564394409608</v>
      </c>
      <c r="J1297" s="18">
        <f t="shared" si="323"/>
        <v>-31.845643944096082</v>
      </c>
      <c r="K1297" s="21">
        <f t="shared" ref="K1297:K1360" si="330">+J1296</f>
        <v>-31.221297166203783</v>
      </c>
      <c r="L1297" s="22">
        <f t="shared" ref="L1297:L1360" si="331">+J1297-K1297</f>
        <v>-0.62434677789229909</v>
      </c>
      <c r="M1297" s="17">
        <f t="shared" si="324"/>
        <v>77.207067489248629</v>
      </c>
      <c r="N1297" s="18">
        <f t="shared" si="325"/>
        <v>37.602932510751373</v>
      </c>
      <c r="O1297" s="21">
        <f t="shared" ref="O1297:O1360" si="332">+N1296</f>
        <v>37.641843326370889</v>
      </c>
      <c r="P1297" s="22">
        <f t="shared" ref="P1297:P1360" si="333">+N1297-O1297</f>
        <v>-3.891081561951637E-2</v>
      </c>
      <c r="Q1297" s="17">
        <f t="shared" si="326"/>
        <v>117.87443490852478</v>
      </c>
      <c r="R1297" s="18">
        <f t="shared" si="327"/>
        <v>-3.064434908524774</v>
      </c>
      <c r="S1297" s="21">
        <f t="shared" ref="S1297:S1360" si="334">+R1296</f>
        <v>-2.5642611009302101</v>
      </c>
      <c r="T1297" s="22">
        <f t="shared" ref="T1297:T1360" si="335">+R1297-S1297</f>
        <v>-0.50017380759456387</v>
      </c>
    </row>
    <row r="1298" spans="1:20" x14ac:dyDescent="0.25">
      <c r="A1298">
        <v>1234</v>
      </c>
      <c r="B1298" t="s">
        <v>1284</v>
      </c>
      <c r="C1298" s="8">
        <v>208.04</v>
      </c>
      <c r="D1298" s="8">
        <v>114.48</v>
      </c>
      <c r="E1298" s="17">
        <f t="shared" si="320"/>
        <v>205.4233630708766</v>
      </c>
      <c r="F1298" s="18">
        <f t="shared" si="321"/>
        <v>-90.9433630708766</v>
      </c>
      <c r="G1298" s="21">
        <f t="shared" si="328"/>
        <v>-90.651740430570896</v>
      </c>
      <c r="H1298" s="22">
        <f t="shared" si="329"/>
        <v>-0.29162264030570384</v>
      </c>
      <c r="I1298" s="17">
        <f t="shared" si="322"/>
        <v>146.49516189912666</v>
      </c>
      <c r="J1298" s="18">
        <f t="shared" si="323"/>
        <v>-32.015161899126653</v>
      </c>
      <c r="K1298" s="21">
        <f t="shared" si="330"/>
        <v>-31.845643944096082</v>
      </c>
      <c r="L1298" s="22">
        <f t="shared" si="331"/>
        <v>-0.16951795503057099</v>
      </c>
      <c r="M1298" s="17">
        <f t="shared" si="324"/>
        <v>76.898781646301643</v>
      </c>
      <c r="N1298" s="18">
        <f t="shared" si="325"/>
        <v>37.581218353698361</v>
      </c>
      <c r="O1298" s="21">
        <f t="shared" si="332"/>
        <v>37.602932510751373</v>
      </c>
      <c r="P1298" s="22">
        <f t="shared" si="333"/>
        <v>-2.1714157053011718E-2</v>
      </c>
      <c r="Q1298" s="17">
        <f t="shared" si="326"/>
        <v>117.68260317238688</v>
      </c>
      <c r="R1298" s="18">
        <f t="shared" si="327"/>
        <v>-3.2026031723868726</v>
      </c>
      <c r="S1298" s="21">
        <f t="shared" si="334"/>
        <v>-3.064434908524774</v>
      </c>
      <c r="T1298" s="22">
        <f t="shared" si="335"/>
        <v>-0.13816826386209868</v>
      </c>
    </row>
    <row r="1299" spans="1:20" x14ac:dyDescent="0.25">
      <c r="A1299">
        <v>1233</v>
      </c>
      <c r="B1299" t="s">
        <v>1285</v>
      </c>
      <c r="C1299" s="8">
        <v>207.75</v>
      </c>
      <c r="D1299" s="8">
        <v>114.56</v>
      </c>
      <c r="E1299" s="17">
        <f t="shared" si="320"/>
        <v>205.39616503981267</v>
      </c>
      <c r="F1299" s="18">
        <f t="shared" si="321"/>
        <v>-90.83616503981267</v>
      </c>
      <c r="G1299" s="21">
        <f t="shared" si="328"/>
        <v>-90.9433630708766</v>
      </c>
      <c r="H1299" s="22">
        <f t="shared" si="329"/>
        <v>0.10719803106393044</v>
      </c>
      <c r="I1299" s="17">
        <f t="shared" si="322"/>
        <v>146.3814282895442</v>
      </c>
      <c r="J1299" s="18">
        <f t="shared" si="323"/>
        <v>-31.821428289544201</v>
      </c>
      <c r="K1299" s="21">
        <f t="shared" si="330"/>
        <v>-32.015161899126653</v>
      </c>
      <c r="L1299" s="22">
        <f t="shared" si="331"/>
        <v>0.193733609582452</v>
      </c>
      <c r="M1299" s="17">
        <f t="shared" si="324"/>
        <v>76.680299499540581</v>
      </c>
      <c r="N1299" s="18">
        <f t="shared" si="325"/>
        <v>37.879700500459421</v>
      </c>
      <c r="O1299" s="21">
        <f t="shared" si="332"/>
        <v>37.581218353698361</v>
      </c>
      <c r="P1299" s="22">
        <f t="shared" si="333"/>
        <v>0.29848214676106011</v>
      </c>
      <c r="Q1299" s="17">
        <f t="shared" si="326"/>
        <v>117.54665203973784</v>
      </c>
      <c r="R1299" s="18">
        <f t="shared" si="327"/>
        <v>-2.9866520397378338</v>
      </c>
      <c r="S1299" s="21">
        <f t="shared" si="334"/>
        <v>-3.2026031723868726</v>
      </c>
      <c r="T1299" s="22">
        <f t="shared" si="335"/>
        <v>0.21595113264903887</v>
      </c>
    </row>
    <row r="1300" spans="1:20" x14ac:dyDescent="0.25">
      <c r="A1300">
        <v>1232</v>
      </c>
      <c r="B1300" t="s">
        <v>1286</v>
      </c>
      <c r="C1300" s="8">
        <v>208.37</v>
      </c>
      <c r="D1300" s="8">
        <v>114.55</v>
      </c>
      <c r="E1300" s="17">
        <f t="shared" si="320"/>
        <v>205.45431255450103</v>
      </c>
      <c r="F1300" s="18">
        <f t="shared" si="321"/>
        <v>-90.904312554501033</v>
      </c>
      <c r="G1300" s="21">
        <f t="shared" si="328"/>
        <v>-90.83616503981267</v>
      </c>
      <c r="H1300" s="22">
        <f t="shared" si="329"/>
        <v>-6.8147514688362776E-2</v>
      </c>
      <c r="I1300" s="17">
        <f t="shared" si="322"/>
        <v>146.6245829031343</v>
      </c>
      <c r="J1300" s="18">
        <f t="shared" si="323"/>
        <v>-32.074582903134299</v>
      </c>
      <c r="K1300" s="21">
        <f t="shared" si="330"/>
        <v>-31.821428289544201</v>
      </c>
      <c r="L1300" s="22">
        <f t="shared" si="331"/>
        <v>-0.25315461359009817</v>
      </c>
      <c r="M1300" s="17">
        <f t="shared" si="324"/>
        <v>77.147399261581484</v>
      </c>
      <c r="N1300" s="18">
        <f t="shared" si="325"/>
        <v>37.402600738418514</v>
      </c>
      <c r="O1300" s="21">
        <f t="shared" si="332"/>
        <v>37.879700500459421</v>
      </c>
      <c r="P1300" s="22">
        <f t="shared" si="333"/>
        <v>-0.47709976204090765</v>
      </c>
      <c r="Q1300" s="17">
        <f t="shared" si="326"/>
        <v>117.83730618540132</v>
      </c>
      <c r="R1300" s="18">
        <f t="shared" si="327"/>
        <v>-3.2873061854013201</v>
      </c>
      <c r="S1300" s="21">
        <f t="shared" si="334"/>
        <v>-2.9866520397378338</v>
      </c>
      <c r="T1300" s="22">
        <f t="shared" si="335"/>
        <v>-0.30065414566348636</v>
      </c>
    </row>
    <row r="1301" spans="1:20" x14ac:dyDescent="0.25">
      <c r="A1301">
        <v>1231</v>
      </c>
      <c r="B1301" t="s">
        <v>1287</v>
      </c>
      <c r="C1301" s="8">
        <v>206.52</v>
      </c>
      <c r="D1301" s="8">
        <v>114.06</v>
      </c>
      <c r="E1301" s="17">
        <f t="shared" si="320"/>
        <v>205.28080787357612</v>
      </c>
      <c r="F1301" s="18">
        <f t="shared" si="321"/>
        <v>-91.220807873576121</v>
      </c>
      <c r="G1301" s="21">
        <f t="shared" si="328"/>
        <v>-90.904312554501033</v>
      </c>
      <c r="H1301" s="22">
        <f t="shared" si="329"/>
        <v>-0.31649531907508788</v>
      </c>
      <c r="I1301" s="17">
        <f t="shared" si="322"/>
        <v>145.8990409109704</v>
      </c>
      <c r="J1301" s="18">
        <f t="shared" si="323"/>
        <v>-31.839040910970397</v>
      </c>
      <c r="K1301" s="21">
        <f t="shared" si="330"/>
        <v>-32.074582903134299</v>
      </c>
      <c r="L1301" s="22">
        <f t="shared" si="331"/>
        <v>0.23554199216390259</v>
      </c>
      <c r="M1301" s="17">
        <f t="shared" si="324"/>
        <v>75.753633842588499</v>
      </c>
      <c r="N1301" s="18">
        <f t="shared" si="325"/>
        <v>38.306366157411503</v>
      </c>
      <c r="O1301" s="21">
        <f t="shared" si="332"/>
        <v>37.402600738418514</v>
      </c>
      <c r="P1301" s="22">
        <f t="shared" si="333"/>
        <v>0.90376541899298957</v>
      </c>
      <c r="Q1301" s="17">
        <f t="shared" si="326"/>
        <v>116.97003171850223</v>
      </c>
      <c r="R1301" s="18">
        <f t="shared" si="327"/>
        <v>-2.9100317185022249</v>
      </c>
      <c r="S1301" s="21">
        <f t="shared" si="334"/>
        <v>-3.2873061854013201</v>
      </c>
      <c r="T1301" s="22">
        <f t="shared" si="335"/>
        <v>0.37727446689909527</v>
      </c>
    </row>
    <row r="1302" spans="1:20" x14ac:dyDescent="0.25">
      <c r="A1302">
        <v>1230</v>
      </c>
      <c r="B1302" t="s">
        <v>1288</v>
      </c>
      <c r="C1302" s="8">
        <v>207.85</v>
      </c>
      <c r="D1302" s="8">
        <v>115.3</v>
      </c>
      <c r="E1302" s="17">
        <f t="shared" si="320"/>
        <v>205.40554367121405</v>
      </c>
      <c r="F1302" s="18">
        <f t="shared" si="321"/>
        <v>-90.105543671214051</v>
      </c>
      <c r="G1302" s="21">
        <f t="shared" si="328"/>
        <v>-91.220807873576121</v>
      </c>
      <c r="H1302" s="22">
        <f t="shared" si="329"/>
        <v>1.11526420236207</v>
      </c>
      <c r="I1302" s="17">
        <f t="shared" si="322"/>
        <v>146.42064677560711</v>
      </c>
      <c r="J1302" s="18">
        <f t="shared" si="323"/>
        <v>-31.120646775607113</v>
      </c>
      <c r="K1302" s="21">
        <f t="shared" si="330"/>
        <v>-31.839040910970397</v>
      </c>
      <c r="L1302" s="22">
        <f t="shared" si="331"/>
        <v>0.71839413536328323</v>
      </c>
      <c r="M1302" s="17">
        <f t="shared" si="324"/>
        <v>76.7556381708375</v>
      </c>
      <c r="N1302" s="18">
        <f t="shared" si="325"/>
        <v>38.544361829162497</v>
      </c>
      <c r="O1302" s="21">
        <f t="shared" si="332"/>
        <v>38.306366157411503</v>
      </c>
      <c r="P1302" s="22">
        <f t="shared" si="333"/>
        <v>0.23799567175099412</v>
      </c>
      <c r="Q1302" s="17">
        <f t="shared" si="326"/>
        <v>117.5935317406513</v>
      </c>
      <c r="R1302" s="18">
        <f t="shared" si="327"/>
        <v>-2.2935317406513036</v>
      </c>
      <c r="S1302" s="21">
        <f t="shared" si="334"/>
        <v>-2.9100317185022249</v>
      </c>
      <c r="T1302" s="22">
        <f t="shared" si="335"/>
        <v>0.61649997785092125</v>
      </c>
    </row>
    <row r="1303" spans="1:20" x14ac:dyDescent="0.25">
      <c r="A1303">
        <v>1229</v>
      </c>
      <c r="B1303" t="s">
        <v>1289</v>
      </c>
      <c r="C1303" s="8">
        <v>208.44</v>
      </c>
      <c r="D1303" s="8">
        <v>115.08</v>
      </c>
      <c r="E1303" s="17">
        <f t="shared" si="320"/>
        <v>205.46087759648199</v>
      </c>
      <c r="F1303" s="18">
        <f t="shared" si="321"/>
        <v>-90.380877596481994</v>
      </c>
      <c r="G1303" s="21">
        <f t="shared" si="328"/>
        <v>-90.105543671214051</v>
      </c>
      <c r="H1303" s="22">
        <f t="shared" si="329"/>
        <v>-0.27533392526794387</v>
      </c>
      <c r="I1303" s="17">
        <f t="shared" si="322"/>
        <v>146.65203584337831</v>
      </c>
      <c r="J1303" s="18">
        <f t="shared" si="323"/>
        <v>-31.572035843378316</v>
      </c>
      <c r="K1303" s="21">
        <f t="shared" si="330"/>
        <v>-31.120646775607113</v>
      </c>
      <c r="L1303" s="22">
        <f t="shared" si="331"/>
        <v>-0.45138906777120269</v>
      </c>
      <c r="M1303" s="17">
        <f t="shared" si="324"/>
        <v>77.200136331489318</v>
      </c>
      <c r="N1303" s="18">
        <f t="shared" si="325"/>
        <v>37.87986366851068</v>
      </c>
      <c r="O1303" s="21">
        <f t="shared" si="332"/>
        <v>38.544361829162497</v>
      </c>
      <c r="P1303" s="22">
        <f t="shared" si="333"/>
        <v>-0.66449816065181722</v>
      </c>
      <c r="Q1303" s="17">
        <f t="shared" si="326"/>
        <v>117.87012197604074</v>
      </c>
      <c r="R1303" s="18">
        <f t="shared" si="327"/>
        <v>-2.7901219760407372</v>
      </c>
      <c r="S1303" s="21">
        <f t="shared" si="334"/>
        <v>-2.2935317406513036</v>
      </c>
      <c r="T1303" s="22">
        <f t="shared" si="335"/>
        <v>-0.49659023538943359</v>
      </c>
    </row>
    <row r="1304" spans="1:20" x14ac:dyDescent="0.25">
      <c r="A1304">
        <v>1228</v>
      </c>
      <c r="B1304" t="s">
        <v>1290</v>
      </c>
      <c r="C1304" s="8">
        <v>208.1</v>
      </c>
      <c r="D1304" s="8">
        <v>114.63</v>
      </c>
      <c r="E1304" s="17">
        <f t="shared" si="320"/>
        <v>205.4289902497174</v>
      </c>
      <c r="F1304" s="18">
        <f t="shared" si="321"/>
        <v>-90.798990249717406</v>
      </c>
      <c r="G1304" s="21">
        <f t="shared" si="328"/>
        <v>-90.380877596481994</v>
      </c>
      <c r="H1304" s="22">
        <f t="shared" si="329"/>
        <v>-0.41811265323541136</v>
      </c>
      <c r="I1304" s="17">
        <f t="shared" si="322"/>
        <v>146.51869299076441</v>
      </c>
      <c r="J1304" s="18">
        <f t="shared" si="323"/>
        <v>-31.888692990764412</v>
      </c>
      <c r="K1304" s="21">
        <f t="shared" si="330"/>
        <v>-31.572035843378316</v>
      </c>
      <c r="L1304" s="22">
        <f t="shared" si="331"/>
        <v>-0.31665714738609552</v>
      </c>
      <c r="M1304" s="17">
        <f t="shared" si="324"/>
        <v>76.943984849079783</v>
      </c>
      <c r="N1304" s="18">
        <f t="shared" si="325"/>
        <v>37.686015150920213</v>
      </c>
      <c r="O1304" s="21">
        <f t="shared" si="332"/>
        <v>37.87986366851068</v>
      </c>
      <c r="P1304" s="22">
        <f t="shared" si="333"/>
        <v>-0.1938485175904674</v>
      </c>
      <c r="Q1304" s="17">
        <f t="shared" si="326"/>
        <v>117.71073099293496</v>
      </c>
      <c r="R1304" s="18">
        <f t="shared" si="327"/>
        <v>-3.08073099293496</v>
      </c>
      <c r="S1304" s="21">
        <f t="shared" si="334"/>
        <v>-2.7901219760407372</v>
      </c>
      <c r="T1304" s="22">
        <f t="shared" si="335"/>
        <v>-0.2906090168942228</v>
      </c>
    </row>
    <row r="1305" spans="1:20" x14ac:dyDescent="0.25">
      <c r="A1305">
        <v>1227</v>
      </c>
      <c r="B1305" t="s">
        <v>1291</v>
      </c>
      <c r="C1305" s="8">
        <v>210.81</v>
      </c>
      <c r="D1305" s="8">
        <v>116.82</v>
      </c>
      <c r="E1305" s="17">
        <f t="shared" si="320"/>
        <v>205.68315116069391</v>
      </c>
      <c r="F1305" s="18">
        <f t="shared" si="321"/>
        <v>-88.863151160693917</v>
      </c>
      <c r="G1305" s="21">
        <f t="shared" si="328"/>
        <v>-90.798990249717406</v>
      </c>
      <c r="H1305" s="22">
        <f t="shared" si="329"/>
        <v>1.9358390890234887</v>
      </c>
      <c r="I1305" s="17">
        <f t="shared" si="322"/>
        <v>147.58151396306931</v>
      </c>
      <c r="J1305" s="18">
        <f t="shared" si="323"/>
        <v>-30.761513963069319</v>
      </c>
      <c r="K1305" s="21">
        <f t="shared" si="330"/>
        <v>-31.888692990764412</v>
      </c>
      <c r="L1305" s="22">
        <f t="shared" si="331"/>
        <v>1.1271790276950924</v>
      </c>
      <c r="M1305" s="17">
        <f t="shared" si="324"/>
        <v>78.985662841226286</v>
      </c>
      <c r="N1305" s="18">
        <f t="shared" si="325"/>
        <v>37.834337158773707</v>
      </c>
      <c r="O1305" s="21">
        <f t="shared" si="332"/>
        <v>37.686015150920213</v>
      </c>
      <c r="P1305" s="22">
        <f t="shared" si="333"/>
        <v>0.14832200785349414</v>
      </c>
      <c r="Q1305" s="17">
        <f t="shared" si="326"/>
        <v>118.98117088768984</v>
      </c>
      <c r="R1305" s="18">
        <f t="shared" si="327"/>
        <v>-2.161170887689849</v>
      </c>
      <c r="S1305" s="21">
        <f t="shared" si="334"/>
        <v>-3.08073099293496</v>
      </c>
      <c r="T1305" s="22">
        <f t="shared" si="335"/>
        <v>0.919560105245111</v>
      </c>
    </row>
    <row r="1306" spans="1:20" x14ac:dyDescent="0.25">
      <c r="A1306">
        <v>1226</v>
      </c>
      <c r="B1306" t="s">
        <v>1292</v>
      </c>
      <c r="C1306" s="8">
        <v>203.13</v>
      </c>
      <c r="D1306" s="8">
        <v>112.55</v>
      </c>
      <c r="E1306" s="17">
        <f t="shared" si="320"/>
        <v>204.96287226907046</v>
      </c>
      <c r="F1306" s="18">
        <f t="shared" si="321"/>
        <v>-92.412872269070462</v>
      </c>
      <c r="G1306" s="21">
        <f t="shared" si="328"/>
        <v>-88.863151160693917</v>
      </c>
      <c r="H1306" s="22">
        <f t="shared" si="329"/>
        <v>-3.549721108376545</v>
      </c>
      <c r="I1306" s="17">
        <f t="shared" si="322"/>
        <v>144.56953423343768</v>
      </c>
      <c r="J1306" s="18">
        <f t="shared" si="323"/>
        <v>-32.019534233437682</v>
      </c>
      <c r="K1306" s="21">
        <f t="shared" si="330"/>
        <v>-30.761513963069319</v>
      </c>
      <c r="L1306" s="22">
        <f t="shared" si="331"/>
        <v>-1.2580202703683625</v>
      </c>
      <c r="M1306" s="17">
        <f t="shared" si="324"/>
        <v>73.199652885622925</v>
      </c>
      <c r="N1306" s="18">
        <f t="shared" si="325"/>
        <v>39.350347114377072</v>
      </c>
      <c r="O1306" s="21">
        <f t="shared" si="332"/>
        <v>37.834337158773707</v>
      </c>
      <c r="P1306" s="22">
        <f t="shared" si="333"/>
        <v>1.5160099556033657</v>
      </c>
      <c r="Q1306" s="17">
        <f t="shared" si="326"/>
        <v>115.38080985753579</v>
      </c>
      <c r="R1306" s="18">
        <f t="shared" si="327"/>
        <v>-2.8308098575357974</v>
      </c>
      <c r="S1306" s="21">
        <f t="shared" si="334"/>
        <v>-2.161170887689849</v>
      </c>
      <c r="T1306" s="22">
        <f t="shared" si="335"/>
        <v>-0.6696389698459484</v>
      </c>
    </row>
    <row r="1307" spans="1:20" x14ac:dyDescent="0.25">
      <c r="A1307">
        <v>1225</v>
      </c>
      <c r="B1307" t="s">
        <v>1293</v>
      </c>
      <c r="C1307" s="8">
        <v>199.6</v>
      </c>
      <c r="D1307" s="8">
        <v>108.69</v>
      </c>
      <c r="E1307" s="17">
        <f t="shared" si="320"/>
        <v>204.6318065806029</v>
      </c>
      <c r="F1307" s="18">
        <f t="shared" si="321"/>
        <v>-95.941806580602901</v>
      </c>
      <c r="G1307" s="21">
        <f t="shared" si="328"/>
        <v>-92.412872269070462</v>
      </c>
      <c r="H1307" s="22">
        <f t="shared" si="329"/>
        <v>-3.5289343115324385</v>
      </c>
      <c r="I1307" s="17">
        <f t="shared" si="322"/>
        <v>143.18512167541687</v>
      </c>
      <c r="J1307" s="18">
        <f t="shared" si="323"/>
        <v>-34.495121675416868</v>
      </c>
      <c r="K1307" s="21">
        <f t="shared" si="330"/>
        <v>-32.019534233437682</v>
      </c>
      <c r="L1307" s="22">
        <f t="shared" si="331"/>
        <v>-2.4755874419791866</v>
      </c>
      <c r="M1307" s="17">
        <f t="shared" si="324"/>
        <v>70.540197788841709</v>
      </c>
      <c r="N1307" s="18">
        <f t="shared" si="325"/>
        <v>38.149802211158288</v>
      </c>
      <c r="O1307" s="21">
        <f t="shared" si="332"/>
        <v>39.350347114377072</v>
      </c>
      <c r="P1307" s="22">
        <f t="shared" si="333"/>
        <v>-1.200544903218784</v>
      </c>
      <c r="Q1307" s="17">
        <f t="shared" si="326"/>
        <v>113.72595641529051</v>
      </c>
      <c r="R1307" s="18">
        <f t="shared" si="327"/>
        <v>-5.0359564152905136</v>
      </c>
      <c r="S1307" s="21">
        <f t="shared" si="334"/>
        <v>-2.8308098575357974</v>
      </c>
      <c r="T1307" s="22">
        <f t="shared" si="335"/>
        <v>-2.2051465577547162</v>
      </c>
    </row>
    <row r="1308" spans="1:20" x14ac:dyDescent="0.25">
      <c r="A1308">
        <v>1224</v>
      </c>
      <c r="B1308" t="s">
        <v>1294</v>
      </c>
      <c r="C1308" s="8">
        <v>203.19970000000001</v>
      </c>
      <c r="D1308" s="8">
        <v>110.37</v>
      </c>
      <c r="E1308" s="17">
        <f t="shared" si="320"/>
        <v>204.96940917515718</v>
      </c>
      <c r="F1308" s="18">
        <f t="shared" si="321"/>
        <v>-94.599409175157177</v>
      </c>
      <c r="G1308" s="21">
        <f t="shared" si="328"/>
        <v>-95.941806580602901</v>
      </c>
      <c r="H1308" s="22">
        <f t="shared" si="329"/>
        <v>1.3423974054457233</v>
      </c>
      <c r="I1308" s="17">
        <f t="shared" si="322"/>
        <v>144.59686951822351</v>
      </c>
      <c r="J1308" s="18">
        <f t="shared" si="323"/>
        <v>-34.226869518223509</v>
      </c>
      <c r="K1308" s="21">
        <f t="shared" si="330"/>
        <v>-34.495121675416868</v>
      </c>
      <c r="L1308" s="22">
        <f t="shared" si="331"/>
        <v>0.26825215719335915</v>
      </c>
      <c r="M1308" s="17">
        <f t="shared" si="324"/>
        <v>73.25216393951689</v>
      </c>
      <c r="N1308" s="18">
        <f t="shared" si="325"/>
        <v>37.117836060483114</v>
      </c>
      <c r="O1308" s="21">
        <f t="shared" si="332"/>
        <v>38.149802211158288</v>
      </c>
      <c r="P1308" s="22">
        <f t="shared" si="333"/>
        <v>-1.0319661506751743</v>
      </c>
      <c r="Q1308" s="17">
        <f t="shared" si="326"/>
        <v>115.41348500907249</v>
      </c>
      <c r="R1308" s="18">
        <f t="shared" si="327"/>
        <v>-5.0434850090724836</v>
      </c>
      <c r="S1308" s="21">
        <f t="shared" si="334"/>
        <v>-5.0359564152905136</v>
      </c>
      <c r="T1308" s="22">
        <f t="shared" si="335"/>
        <v>-7.5285937819700166E-3</v>
      </c>
    </row>
    <row r="1309" spans="1:20" x14ac:dyDescent="0.25">
      <c r="A1309">
        <v>1223</v>
      </c>
      <c r="B1309" t="s">
        <v>1295</v>
      </c>
      <c r="C1309" s="8">
        <v>206.66</v>
      </c>
      <c r="D1309" s="8">
        <v>112.88</v>
      </c>
      <c r="E1309" s="17">
        <f t="shared" si="320"/>
        <v>205.29393795753799</v>
      </c>
      <c r="F1309" s="18">
        <f t="shared" si="321"/>
        <v>-92.413937957537996</v>
      </c>
      <c r="G1309" s="21">
        <f t="shared" si="328"/>
        <v>-94.599409175157177</v>
      </c>
      <c r="H1309" s="22">
        <f t="shared" si="329"/>
        <v>2.1854712176191811</v>
      </c>
      <c r="I1309" s="17">
        <f t="shared" si="322"/>
        <v>145.95394679145846</v>
      </c>
      <c r="J1309" s="18">
        <f t="shared" si="323"/>
        <v>-33.073946791458468</v>
      </c>
      <c r="K1309" s="21">
        <f t="shared" si="330"/>
        <v>-34.226869518223509</v>
      </c>
      <c r="L1309" s="22">
        <f t="shared" si="331"/>
        <v>1.1529227267650413</v>
      </c>
      <c r="M1309" s="17">
        <f t="shared" si="324"/>
        <v>75.859107982404169</v>
      </c>
      <c r="N1309" s="18">
        <f t="shared" si="325"/>
        <v>37.020892017595827</v>
      </c>
      <c r="O1309" s="21">
        <f t="shared" si="332"/>
        <v>37.117836060483114</v>
      </c>
      <c r="P1309" s="22">
        <f t="shared" si="333"/>
        <v>-9.6944042887287196E-2</v>
      </c>
      <c r="Q1309" s="17">
        <f t="shared" si="326"/>
        <v>117.03566329978108</v>
      </c>
      <c r="R1309" s="18">
        <f t="shared" si="327"/>
        <v>-4.1556632997810823</v>
      </c>
      <c r="S1309" s="21">
        <f t="shared" si="334"/>
        <v>-5.0434850090724836</v>
      </c>
      <c r="T1309" s="22">
        <f t="shared" si="335"/>
        <v>0.88782170929140136</v>
      </c>
    </row>
    <row r="1310" spans="1:20" x14ac:dyDescent="0.25">
      <c r="A1310">
        <v>1222</v>
      </c>
      <c r="B1310" t="s">
        <v>1296</v>
      </c>
      <c r="C1310" s="8">
        <v>209.47499999999999</v>
      </c>
      <c r="D1310" s="8">
        <v>114.98</v>
      </c>
      <c r="E1310" s="17">
        <f t="shared" si="320"/>
        <v>205.55794643148593</v>
      </c>
      <c r="F1310" s="18">
        <f t="shared" si="321"/>
        <v>-90.577946431485927</v>
      </c>
      <c r="G1310" s="21">
        <f t="shared" si="328"/>
        <v>-92.413937957537996</v>
      </c>
      <c r="H1310" s="22">
        <f t="shared" si="329"/>
        <v>1.8359915260520694</v>
      </c>
      <c r="I1310" s="17">
        <f t="shared" si="322"/>
        <v>147.05794717412945</v>
      </c>
      <c r="J1310" s="18">
        <f t="shared" si="323"/>
        <v>-32.077947174129449</v>
      </c>
      <c r="K1310" s="21">
        <f t="shared" si="330"/>
        <v>-33.073946791458468</v>
      </c>
      <c r="L1310" s="22">
        <f t="shared" si="331"/>
        <v>0.99599961732901932</v>
      </c>
      <c r="M1310" s="17">
        <f t="shared" si="324"/>
        <v>77.979891579412424</v>
      </c>
      <c r="N1310" s="18">
        <f t="shared" si="325"/>
        <v>37.00010842058758</v>
      </c>
      <c r="O1310" s="21">
        <f t="shared" si="332"/>
        <v>37.020892017595827</v>
      </c>
      <c r="P1310" s="22">
        <f t="shared" si="333"/>
        <v>-2.0783597008247057E-2</v>
      </c>
      <c r="Q1310" s="17">
        <f t="shared" si="326"/>
        <v>118.35532688049508</v>
      </c>
      <c r="R1310" s="18">
        <f t="shared" si="327"/>
        <v>-3.3753268804950807</v>
      </c>
      <c r="S1310" s="21">
        <f t="shared" si="334"/>
        <v>-4.1556632997810823</v>
      </c>
      <c r="T1310" s="22">
        <f t="shared" si="335"/>
        <v>0.78033641928600161</v>
      </c>
    </row>
    <row r="1311" spans="1:20" x14ac:dyDescent="0.25">
      <c r="A1311">
        <v>1221</v>
      </c>
      <c r="B1311" t="s">
        <v>1297</v>
      </c>
      <c r="C1311" s="8">
        <v>209.92080000000001</v>
      </c>
      <c r="D1311" s="8">
        <v>115.39</v>
      </c>
      <c r="E1311" s="17">
        <f t="shared" si="320"/>
        <v>205.59975637027313</v>
      </c>
      <c r="F1311" s="18">
        <f t="shared" si="321"/>
        <v>-90.209756370273126</v>
      </c>
      <c r="G1311" s="21">
        <f t="shared" si="328"/>
        <v>-90.577946431485927</v>
      </c>
      <c r="H1311" s="22">
        <f t="shared" si="329"/>
        <v>0.3681900612128004</v>
      </c>
      <c r="I1311" s="17">
        <f t="shared" si="322"/>
        <v>147.23278318499791</v>
      </c>
      <c r="J1311" s="18">
        <f t="shared" si="323"/>
        <v>-31.842783184997913</v>
      </c>
      <c r="K1311" s="21">
        <f t="shared" si="330"/>
        <v>-32.077947174129449</v>
      </c>
      <c r="L1311" s="22">
        <f t="shared" si="331"/>
        <v>0.2351639891315358</v>
      </c>
      <c r="M1311" s="17">
        <f t="shared" si="324"/>
        <v>78.315751376054095</v>
      </c>
      <c r="N1311" s="18">
        <f t="shared" si="325"/>
        <v>37.074248623945905</v>
      </c>
      <c r="O1311" s="21">
        <f t="shared" si="332"/>
        <v>37.00010842058758</v>
      </c>
      <c r="P1311" s="22">
        <f t="shared" si="333"/>
        <v>7.4140203358325607E-2</v>
      </c>
      <c r="Q1311" s="17">
        <f t="shared" si="326"/>
        <v>118.56431658716733</v>
      </c>
      <c r="R1311" s="18">
        <f t="shared" si="327"/>
        <v>-3.1743165871673256</v>
      </c>
      <c r="S1311" s="21">
        <f t="shared" si="334"/>
        <v>-3.3753268804950807</v>
      </c>
      <c r="T1311" s="22">
        <f t="shared" si="335"/>
        <v>0.20101029332775511</v>
      </c>
    </row>
    <row r="1312" spans="1:20" x14ac:dyDescent="0.25">
      <c r="A1312">
        <v>1220</v>
      </c>
      <c r="B1312" t="s">
        <v>1298</v>
      </c>
      <c r="C1312" s="8">
        <v>208.41</v>
      </c>
      <c r="D1312" s="8">
        <v>113.69</v>
      </c>
      <c r="E1312" s="17">
        <f t="shared" si="320"/>
        <v>205.45806400706158</v>
      </c>
      <c r="F1312" s="18">
        <f t="shared" si="321"/>
        <v>-91.768064007061582</v>
      </c>
      <c r="G1312" s="21">
        <f t="shared" si="328"/>
        <v>-90.209756370273126</v>
      </c>
      <c r="H1312" s="22">
        <f t="shared" si="329"/>
        <v>-1.5583076367884559</v>
      </c>
      <c r="I1312" s="17">
        <f t="shared" si="322"/>
        <v>146.64027029755943</v>
      </c>
      <c r="J1312" s="18">
        <f t="shared" si="323"/>
        <v>-32.950270297559427</v>
      </c>
      <c r="K1312" s="21">
        <f t="shared" si="330"/>
        <v>-31.842783184997913</v>
      </c>
      <c r="L1312" s="22">
        <f t="shared" si="331"/>
        <v>-1.1074871125615147</v>
      </c>
      <c r="M1312" s="17">
        <f t="shared" si="324"/>
        <v>77.177534730100234</v>
      </c>
      <c r="N1312" s="18">
        <f t="shared" si="325"/>
        <v>36.512465269899764</v>
      </c>
      <c r="O1312" s="21">
        <f t="shared" si="332"/>
        <v>37.074248623945905</v>
      </c>
      <c r="P1312" s="22">
        <f t="shared" si="333"/>
        <v>-0.56178335404614188</v>
      </c>
      <c r="Q1312" s="17">
        <f t="shared" si="326"/>
        <v>117.8560580657667</v>
      </c>
      <c r="R1312" s="18">
        <f t="shared" si="327"/>
        <v>-4.1660580657667055</v>
      </c>
      <c r="S1312" s="21">
        <f t="shared" si="334"/>
        <v>-3.1743165871673256</v>
      </c>
      <c r="T1312" s="22">
        <f t="shared" si="335"/>
        <v>-0.99174147859937989</v>
      </c>
    </row>
    <row r="1313" spans="1:20" x14ac:dyDescent="0.25">
      <c r="A1313">
        <v>1219</v>
      </c>
      <c r="B1313" t="s">
        <v>1299</v>
      </c>
      <c r="C1313" s="8">
        <v>209.66</v>
      </c>
      <c r="D1313" s="8">
        <v>113.89</v>
      </c>
      <c r="E1313" s="17">
        <f t="shared" si="320"/>
        <v>205.5752968995784</v>
      </c>
      <c r="F1313" s="18">
        <f t="shared" si="321"/>
        <v>-91.685296899578404</v>
      </c>
      <c r="G1313" s="21">
        <f t="shared" si="328"/>
        <v>-91.768064007061582</v>
      </c>
      <c r="H1313" s="22">
        <f t="shared" si="329"/>
        <v>8.2767107483178393E-2</v>
      </c>
      <c r="I1313" s="17">
        <f t="shared" si="322"/>
        <v>147.13050137334585</v>
      </c>
      <c r="J1313" s="18">
        <f t="shared" si="323"/>
        <v>-33.24050137334585</v>
      </c>
      <c r="K1313" s="21">
        <f t="shared" si="330"/>
        <v>-32.950270297559427</v>
      </c>
      <c r="L1313" s="22">
        <f t="shared" si="331"/>
        <v>-0.29023107578642282</v>
      </c>
      <c r="M1313" s="17">
        <f t="shared" si="324"/>
        <v>78.119268121311734</v>
      </c>
      <c r="N1313" s="18">
        <f t="shared" si="325"/>
        <v>35.770731878688267</v>
      </c>
      <c r="O1313" s="21">
        <f t="shared" si="332"/>
        <v>36.512465269899764</v>
      </c>
      <c r="P1313" s="22">
        <f t="shared" si="333"/>
        <v>-0.74173339121149695</v>
      </c>
      <c r="Q1313" s="17">
        <f t="shared" si="326"/>
        <v>118.44205432718499</v>
      </c>
      <c r="R1313" s="18">
        <f t="shared" si="327"/>
        <v>-4.5520543271849903</v>
      </c>
      <c r="S1313" s="21">
        <f t="shared" si="334"/>
        <v>-4.1660580657667055</v>
      </c>
      <c r="T1313" s="22">
        <f t="shared" si="335"/>
        <v>-0.3859962614182848</v>
      </c>
    </row>
    <row r="1314" spans="1:20" x14ac:dyDescent="0.25">
      <c r="A1314">
        <v>1218</v>
      </c>
      <c r="B1314" t="s">
        <v>1300</v>
      </c>
      <c r="C1314" s="8">
        <v>209.52600000000001</v>
      </c>
      <c r="D1314" s="8">
        <v>114.13</v>
      </c>
      <c r="E1314" s="17">
        <f t="shared" si="320"/>
        <v>205.5627295335006</v>
      </c>
      <c r="F1314" s="18">
        <f t="shared" si="321"/>
        <v>-91.432729533500606</v>
      </c>
      <c r="G1314" s="21">
        <f t="shared" si="328"/>
        <v>-91.685296899578404</v>
      </c>
      <c r="H1314" s="22">
        <f t="shared" si="329"/>
        <v>0.25256736607779828</v>
      </c>
      <c r="I1314" s="17">
        <f t="shared" si="322"/>
        <v>147.07794860202154</v>
      </c>
      <c r="J1314" s="18">
        <f t="shared" si="323"/>
        <v>-32.94794860202154</v>
      </c>
      <c r="K1314" s="21">
        <f t="shared" si="330"/>
        <v>-33.24050137334585</v>
      </c>
      <c r="L1314" s="22">
        <f t="shared" si="331"/>
        <v>0.2925527713243099</v>
      </c>
      <c r="M1314" s="17">
        <f t="shared" si="324"/>
        <v>78.01831430177387</v>
      </c>
      <c r="N1314" s="18">
        <f t="shared" si="325"/>
        <v>36.111685698226125</v>
      </c>
      <c r="O1314" s="21">
        <f t="shared" si="332"/>
        <v>35.770731878688267</v>
      </c>
      <c r="P1314" s="22">
        <f t="shared" si="333"/>
        <v>0.34095381953785875</v>
      </c>
      <c r="Q1314" s="17">
        <f t="shared" si="326"/>
        <v>118.37923552796096</v>
      </c>
      <c r="R1314" s="18">
        <f t="shared" si="327"/>
        <v>-4.2492355279609626</v>
      </c>
      <c r="S1314" s="21">
        <f t="shared" si="334"/>
        <v>-4.5520543271849903</v>
      </c>
      <c r="T1314" s="22">
        <f t="shared" si="335"/>
        <v>0.30281879922402766</v>
      </c>
    </row>
    <row r="1315" spans="1:20" x14ac:dyDescent="0.25">
      <c r="A1315">
        <v>1217</v>
      </c>
      <c r="B1315" t="s">
        <v>1301</v>
      </c>
      <c r="C1315" s="8">
        <v>212.65</v>
      </c>
      <c r="D1315" s="8">
        <v>116.79</v>
      </c>
      <c r="E1315" s="17">
        <f t="shared" si="320"/>
        <v>205.85571797847868</v>
      </c>
      <c r="F1315" s="18">
        <f t="shared" si="321"/>
        <v>-89.065717978478673</v>
      </c>
      <c r="G1315" s="21">
        <f t="shared" si="328"/>
        <v>-91.432729533500606</v>
      </c>
      <c r="H1315" s="22">
        <f t="shared" si="329"/>
        <v>2.3670115550219322</v>
      </c>
      <c r="I1315" s="17">
        <f t="shared" si="322"/>
        <v>148.30313410662691</v>
      </c>
      <c r="J1315" s="18">
        <f t="shared" si="323"/>
        <v>-31.513134106626907</v>
      </c>
      <c r="K1315" s="21">
        <f t="shared" si="330"/>
        <v>-32.94794860202154</v>
      </c>
      <c r="L1315" s="22">
        <f t="shared" si="331"/>
        <v>1.4348144953946331</v>
      </c>
      <c r="M1315" s="17">
        <f t="shared" si="324"/>
        <v>80.371894393089605</v>
      </c>
      <c r="N1315" s="18">
        <f t="shared" si="325"/>
        <v>36.418105606910402</v>
      </c>
      <c r="O1315" s="21">
        <f t="shared" si="332"/>
        <v>36.111685698226125</v>
      </c>
      <c r="P1315" s="22">
        <f t="shared" si="333"/>
        <v>0.30641990868427627</v>
      </c>
      <c r="Q1315" s="17">
        <f t="shared" si="326"/>
        <v>119.84375738449758</v>
      </c>
      <c r="R1315" s="18">
        <f t="shared" si="327"/>
        <v>-3.0537573844975725</v>
      </c>
      <c r="S1315" s="21">
        <f t="shared" si="334"/>
        <v>-4.2492355279609626</v>
      </c>
      <c r="T1315" s="22">
        <f t="shared" si="335"/>
        <v>1.1954781434633901</v>
      </c>
    </row>
    <row r="1316" spans="1:20" x14ac:dyDescent="0.25">
      <c r="A1316">
        <v>1216</v>
      </c>
      <c r="B1316" t="s">
        <v>1302</v>
      </c>
      <c r="C1316" s="8">
        <v>213.4</v>
      </c>
      <c r="D1316" s="8">
        <v>118.14</v>
      </c>
      <c r="E1316" s="17">
        <f t="shared" si="320"/>
        <v>205.9260577139888</v>
      </c>
      <c r="F1316" s="18">
        <f t="shared" si="321"/>
        <v>-87.786057713988797</v>
      </c>
      <c r="G1316" s="21">
        <f t="shared" si="328"/>
        <v>-89.065717978478673</v>
      </c>
      <c r="H1316" s="22">
        <f t="shared" si="329"/>
        <v>1.2796602644898769</v>
      </c>
      <c r="I1316" s="17">
        <f t="shared" si="322"/>
        <v>148.59727275209877</v>
      </c>
      <c r="J1316" s="18">
        <f t="shared" si="323"/>
        <v>-30.457272752098774</v>
      </c>
      <c r="K1316" s="21">
        <f t="shared" si="330"/>
        <v>-31.513134106626907</v>
      </c>
      <c r="L1316" s="22">
        <f t="shared" si="331"/>
        <v>1.0558613545281332</v>
      </c>
      <c r="M1316" s="17">
        <f t="shared" si="324"/>
        <v>80.936934427816482</v>
      </c>
      <c r="N1316" s="18">
        <f t="shared" si="325"/>
        <v>37.203065572183519</v>
      </c>
      <c r="O1316" s="21">
        <f t="shared" si="332"/>
        <v>36.418105606910402</v>
      </c>
      <c r="P1316" s="22">
        <f t="shared" si="333"/>
        <v>0.78495996527311718</v>
      </c>
      <c r="Q1316" s="17">
        <f t="shared" si="326"/>
        <v>120.19535514134856</v>
      </c>
      <c r="R1316" s="18">
        <f t="shared" si="327"/>
        <v>-2.0553551413485565</v>
      </c>
      <c r="S1316" s="21">
        <f t="shared" si="334"/>
        <v>-3.0537573844975725</v>
      </c>
      <c r="T1316" s="22">
        <f t="shared" si="335"/>
        <v>0.99840224314901604</v>
      </c>
    </row>
    <row r="1317" spans="1:20" x14ac:dyDescent="0.25">
      <c r="A1317">
        <v>1215</v>
      </c>
      <c r="B1317" t="s">
        <v>1303</v>
      </c>
      <c r="C1317" s="8">
        <v>214.95</v>
      </c>
      <c r="D1317" s="8">
        <v>119.72</v>
      </c>
      <c r="E1317" s="17">
        <f t="shared" si="320"/>
        <v>206.07142650070966</v>
      </c>
      <c r="F1317" s="18">
        <f t="shared" si="321"/>
        <v>-86.351426500709664</v>
      </c>
      <c r="G1317" s="21">
        <f t="shared" si="328"/>
        <v>-87.786057713988797</v>
      </c>
      <c r="H1317" s="22">
        <f t="shared" si="329"/>
        <v>1.4346312132791326</v>
      </c>
      <c r="I1317" s="17">
        <f t="shared" si="322"/>
        <v>149.20515928607389</v>
      </c>
      <c r="J1317" s="18">
        <f t="shared" si="323"/>
        <v>-29.485159286073895</v>
      </c>
      <c r="K1317" s="21">
        <f t="shared" si="330"/>
        <v>-30.457272752098774</v>
      </c>
      <c r="L1317" s="22">
        <f t="shared" si="331"/>
        <v>0.97211346602487936</v>
      </c>
      <c r="M1317" s="17">
        <f t="shared" si="324"/>
        <v>82.10468383291871</v>
      </c>
      <c r="N1317" s="18">
        <f t="shared" si="325"/>
        <v>37.615316167081289</v>
      </c>
      <c r="O1317" s="21">
        <f t="shared" si="332"/>
        <v>37.203065572183519</v>
      </c>
      <c r="P1317" s="22">
        <f t="shared" si="333"/>
        <v>0.41225059489777038</v>
      </c>
      <c r="Q1317" s="17">
        <f t="shared" si="326"/>
        <v>120.92199050550724</v>
      </c>
      <c r="R1317" s="18">
        <f t="shared" si="327"/>
        <v>-1.20199050550724</v>
      </c>
      <c r="S1317" s="21">
        <f t="shared" si="334"/>
        <v>-2.0553551413485565</v>
      </c>
      <c r="T1317" s="22">
        <f t="shared" si="335"/>
        <v>0.8533646358413165</v>
      </c>
    </row>
    <row r="1318" spans="1:20" x14ac:dyDescent="0.25">
      <c r="A1318">
        <v>1214</v>
      </c>
      <c r="B1318" t="s">
        <v>1304</v>
      </c>
      <c r="C1318" s="8">
        <v>214.92</v>
      </c>
      <c r="D1318" s="8">
        <v>119.25</v>
      </c>
      <c r="E1318" s="17">
        <f t="shared" si="320"/>
        <v>206.06861291128928</v>
      </c>
      <c r="F1318" s="18">
        <f t="shared" si="321"/>
        <v>-86.818612911289279</v>
      </c>
      <c r="G1318" s="21">
        <f t="shared" si="328"/>
        <v>-86.351426500709664</v>
      </c>
      <c r="H1318" s="22">
        <f t="shared" si="329"/>
        <v>-0.46718641057961463</v>
      </c>
      <c r="I1318" s="17">
        <f t="shared" si="322"/>
        <v>149.19339374025503</v>
      </c>
      <c r="J1318" s="18">
        <f t="shared" si="323"/>
        <v>-29.943393740255033</v>
      </c>
      <c r="K1318" s="21">
        <f t="shared" si="330"/>
        <v>-29.485159286073895</v>
      </c>
      <c r="L1318" s="22">
        <f t="shared" si="331"/>
        <v>-0.45823445418113806</v>
      </c>
      <c r="M1318" s="17">
        <f t="shared" si="324"/>
        <v>82.082082231529654</v>
      </c>
      <c r="N1318" s="18">
        <f t="shared" si="325"/>
        <v>37.167917768470346</v>
      </c>
      <c r="O1318" s="21">
        <f t="shared" si="332"/>
        <v>37.615316167081289</v>
      </c>
      <c r="P1318" s="22">
        <f t="shared" si="333"/>
        <v>-0.4473983986109431</v>
      </c>
      <c r="Q1318" s="17">
        <f t="shared" si="326"/>
        <v>120.90792659523321</v>
      </c>
      <c r="R1318" s="18">
        <f t="shared" si="327"/>
        <v>-1.6579265952332065</v>
      </c>
      <c r="S1318" s="21">
        <f t="shared" si="334"/>
        <v>-1.20199050550724</v>
      </c>
      <c r="T1318" s="22">
        <f t="shared" si="335"/>
        <v>-0.45593608972596655</v>
      </c>
    </row>
    <row r="1319" spans="1:20" x14ac:dyDescent="0.25">
      <c r="A1319">
        <v>1213</v>
      </c>
      <c r="B1319" t="s">
        <v>1305</v>
      </c>
      <c r="C1319" s="8">
        <v>216.12</v>
      </c>
      <c r="D1319" s="8">
        <v>119.37</v>
      </c>
      <c r="E1319" s="17">
        <f t="shared" si="320"/>
        <v>206.18115648810544</v>
      </c>
      <c r="F1319" s="18">
        <f t="shared" si="321"/>
        <v>-86.811156488105439</v>
      </c>
      <c r="G1319" s="21">
        <f t="shared" si="328"/>
        <v>-86.818612911289279</v>
      </c>
      <c r="H1319" s="22">
        <f t="shared" si="329"/>
        <v>7.4564231838394335E-3</v>
      </c>
      <c r="I1319" s="17">
        <f t="shared" si="322"/>
        <v>149.66401557300998</v>
      </c>
      <c r="J1319" s="18">
        <f t="shared" si="323"/>
        <v>-30.294015573009972</v>
      </c>
      <c r="K1319" s="21">
        <f t="shared" si="330"/>
        <v>-29.943393740255033</v>
      </c>
      <c r="L1319" s="22">
        <f t="shared" si="331"/>
        <v>-0.35062183275493908</v>
      </c>
      <c r="M1319" s="17">
        <f t="shared" si="324"/>
        <v>82.98614628709268</v>
      </c>
      <c r="N1319" s="18">
        <f t="shared" si="325"/>
        <v>36.383853712907325</v>
      </c>
      <c r="O1319" s="21">
        <f t="shared" si="332"/>
        <v>37.167917768470346</v>
      </c>
      <c r="P1319" s="22">
        <f t="shared" si="333"/>
        <v>-0.78406405556302161</v>
      </c>
      <c r="Q1319" s="17">
        <f t="shared" si="326"/>
        <v>121.47048300619478</v>
      </c>
      <c r="R1319" s="18">
        <f t="shared" si="327"/>
        <v>-2.1004830061947786</v>
      </c>
      <c r="S1319" s="21">
        <f t="shared" si="334"/>
        <v>-1.6579265952332065</v>
      </c>
      <c r="T1319" s="22">
        <f t="shared" si="335"/>
        <v>-0.44255641096157206</v>
      </c>
    </row>
    <row r="1320" spans="1:20" x14ac:dyDescent="0.25">
      <c r="A1320">
        <v>1212</v>
      </c>
      <c r="B1320" t="s">
        <v>1306</v>
      </c>
      <c r="C1320" s="8">
        <v>215.83</v>
      </c>
      <c r="D1320" s="8">
        <v>119.7</v>
      </c>
      <c r="E1320" s="17">
        <f t="shared" si="320"/>
        <v>206.15395845704154</v>
      </c>
      <c r="F1320" s="18">
        <f t="shared" si="321"/>
        <v>-86.453958457041537</v>
      </c>
      <c r="G1320" s="21">
        <f t="shared" si="328"/>
        <v>-86.811156488105439</v>
      </c>
      <c r="H1320" s="22">
        <f t="shared" si="329"/>
        <v>0.35719803106390202</v>
      </c>
      <c r="I1320" s="17">
        <f t="shared" si="322"/>
        <v>149.55028196342755</v>
      </c>
      <c r="J1320" s="18">
        <f t="shared" si="323"/>
        <v>-29.850281963427548</v>
      </c>
      <c r="K1320" s="21">
        <f t="shared" si="330"/>
        <v>-30.294015573009972</v>
      </c>
      <c r="L1320" s="22">
        <f t="shared" si="331"/>
        <v>0.44373360958242358</v>
      </c>
      <c r="M1320" s="17">
        <f t="shared" si="324"/>
        <v>82.767664140331618</v>
      </c>
      <c r="N1320" s="18">
        <f t="shared" si="325"/>
        <v>36.932335859668385</v>
      </c>
      <c r="O1320" s="21">
        <f t="shared" si="332"/>
        <v>36.383853712907325</v>
      </c>
      <c r="P1320" s="22">
        <f t="shared" si="333"/>
        <v>0.54848214676106011</v>
      </c>
      <c r="Q1320" s="17">
        <f t="shared" si="326"/>
        <v>121.33453187354574</v>
      </c>
      <c r="R1320" s="18">
        <f t="shared" si="327"/>
        <v>-1.6345318735457397</v>
      </c>
      <c r="S1320" s="21">
        <f t="shared" si="334"/>
        <v>-2.1004830061947786</v>
      </c>
      <c r="T1320" s="22">
        <f t="shared" si="335"/>
        <v>0.46595113264903887</v>
      </c>
    </row>
    <row r="1321" spans="1:20" x14ac:dyDescent="0.25">
      <c r="A1321">
        <v>1211</v>
      </c>
      <c r="B1321" t="s">
        <v>1307</v>
      </c>
      <c r="C1321" s="8">
        <v>216.4092</v>
      </c>
      <c r="D1321" s="8">
        <v>119.9</v>
      </c>
      <c r="E1321" s="17">
        <f t="shared" si="320"/>
        <v>206.20827949011812</v>
      </c>
      <c r="F1321" s="18">
        <f t="shared" si="321"/>
        <v>-86.30827949011811</v>
      </c>
      <c r="G1321" s="21">
        <f t="shared" si="328"/>
        <v>-86.453958457041537</v>
      </c>
      <c r="H1321" s="22">
        <f t="shared" si="329"/>
        <v>0.14567896692342686</v>
      </c>
      <c r="I1321" s="17">
        <f t="shared" si="322"/>
        <v>149.77743543470393</v>
      </c>
      <c r="J1321" s="18">
        <f t="shared" si="323"/>
        <v>-29.877435434703926</v>
      </c>
      <c r="K1321" s="21">
        <f t="shared" si="330"/>
        <v>-29.850281963427548</v>
      </c>
      <c r="L1321" s="22">
        <f t="shared" si="331"/>
        <v>-2.7153471276378127E-2</v>
      </c>
      <c r="M1321" s="17">
        <f t="shared" si="324"/>
        <v>83.204025724483358</v>
      </c>
      <c r="N1321" s="18">
        <f t="shared" si="325"/>
        <v>36.695974275516647</v>
      </c>
      <c r="O1321" s="21">
        <f t="shared" si="332"/>
        <v>36.932335859668385</v>
      </c>
      <c r="P1321" s="22">
        <f t="shared" si="333"/>
        <v>-0.23636158415173725</v>
      </c>
      <c r="Q1321" s="17">
        <f t="shared" si="326"/>
        <v>121.60605910123651</v>
      </c>
      <c r="R1321" s="18">
        <f t="shared" si="327"/>
        <v>-1.7060591012365052</v>
      </c>
      <c r="S1321" s="21">
        <f t="shared" si="334"/>
        <v>-1.6345318735457397</v>
      </c>
      <c r="T1321" s="22">
        <f t="shared" si="335"/>
        <v>-7.1527227690765471E-2</v>
      </c>
    </row>
    <row r="1322" spans="1:20" x14ac:dyDescent="0.25">
      <c r="A1322">
        <v>1210</v>
      </c>
      <c r="B1322" t="s">
        <v>1308</v>
      </c>
      <c r="C1322" s="8">
        <v>216.19</v>
      </c>
      <c r="D1322" s="8">
        <v>119.3</v>
      </c>
      <c r="E1322" s="17">
        <f t="shared" si="320"/>
        <v>206.18772153008638</v>
      </c>
      <c r="F1322" s="18">
        <f t="shared" si="321"/>
        <v>-86.887721530086381</v>
      </c>
      <c r="G1322" s="21">
        <f t="shared" si="328"/>
        <v>-86.30827949011811</v>
      </c>
      <c r="H1322" s="22">
        <f t="shared" si="329"/>
        <v>-0.57944203996827071</v>
      </c>
      <c r="I1322" s="17">
        <f t="shared" si="322"/>
        <v>149.69146851325399</v>
      </c>
      <c r="J1322" s="18">
        <f t="shared" si="323"/>
        <v>-30.391468513253997</v>
      </c>
      <c r="K1322" s="21">
        <f t="shared" si="330"/>
        <v>-29.877435434703926</v>
      </c>
      <c r="L1322" s="22">
        <f t="shared" si="331"/>
        <v>-0.51403307855007085</v>
      </c>
      <c r="M1322" s="17">
        <f t="shared" si="324"/>
        <v>83.038883357000515</v>
      </c>
      <c r="N1322" s="18">
        <f t="shared" si="325"/>
        <v>36.261116642999482</v>
      </c>
      <c r="O1322" s="21">
        <f t="shared" si="332"/>
        <v>36.695974275516647</v>
      </c>
      <c r="P1322" s="22">
        <f t="shared" si="333"/>
        <v>-0.43485763251716492</v>
      </c>
      <c r="Q1322" s="17">
        <f t="shared" si="326"/>
        <v>121.5032987968342</v>
      </c>
      <c r="R1322" s="18">
        <f t="shared" si="327"/>
        <v>-2.2032987968342042</v>
      </c>
      <c r="S1322" s="21">
        <f t="shared" si="334"/>
        <v>-1.7060591012365052</v>
      </c>
      <c r="T1322" s="22">
        <f t="shared" si="335"/>
        <v>-0.49723969559769898</v>
      </c>
    </row>
    <row r="1323" spans="1:20" x14ac:dyDescent="0.25">
      <c r="A1323">
        <v>1209</v>
      </c>
      <c r="B1323" t="s">
        <v>1309</v>
      </c>
      <c r="C1323" s="8">
        <v>217.08500000000001</v>
      </c>
      <c r="D1323" s="8">
        <v>120.08</v>
      </c>
      <c r="E1323" s="17">
        <f t="shared" si="320"/>
        <v>206.27166028112842</v>
      </c>
      <c r="F1323" s="18">
        <f t="shared" si="321"/>
        <v>-86.191660281128421</v>
      </c>
      <c r="G1323" s="21">
        <f t="shared" si="328"/>
        <v>-86.887721530086381</v>
      </c>
      <c r="H1323" s="22">
        <f t="shared" si="329"/>
        <v>0.69606124895796029</v>
      </c>
      <c r="I1323" s="17">
        <f t="shared" si="322"/>
        <v>150.04247396351707</v>
      </c>
      <c r="J1323" s="18">
        <f t="shared" si="323"/>
        <v>-29.96247396351707</v>
      </c>
      <c r="K1323" s="21">
        <f t="shared" si="330"/>
        <v>-30.391468513253997</v>
      </c>
      <c r="L1323" s="22">
        <f t="shared" si="331"/>
        <v>0.42899454973692741</v>
      </c>
      <c r="M1323" s="17">
        <f t="shared" si="324"/>
        <v>83.713164465107951</v>
      </c>
      <c r="N1323" s="18">
        <f t="shared" si="325"/>
        <v>36.366835534892047</v>
      </c>
      <c r="O1323" s="21">
        <f t="shared" si="332"/>
        <v>36.261116642999482</v>
      </c>
      <c r="P1323" s="22">
        <f t="shared" si="333"/>
        <v>0.10571889189256467</v>
      </c>
      <c r="Q1323" s="17">
        <f t="shared" si="326"/>
        <v>121.92287212000971</v>
      </c>
      <c r="R1323" s="18">
        <f t="shared" si="327"/>
        <v>-1.8428721200097158</v>
      </c>
      <c r="S1323" s="21">
        <f t="shared" si="334"/>
        <v>-2.2032987968342042</v>
      </c>
      <c r="T1323" s="22">
        <f t="shared" si="335"/>
        <v>0.36042667682448837</v>
      </c>
    </row>
    <row r="1324" spans="1:20" x14ac:dyDescent="0.25">
      <c r="A1324">
        <v>1208</v>
      </c>
      <c r="B1324" t="s">
        <v>1310</v>
      </c>
      <c r="C1324" s="8">
        <v>216.26499999999999</v>
      </c>
      <c r="D1324" s="8">
        <v>119.51</v>
      </c>
      <c r="E1324" s="17">
        <f t="shared" si="320"/>
        <v>206.1947555036374</v>
      </c>
      <c r="F1324" s="18">
        <f t="shared" si="321"/>
        <v>-86.68475550363739</v>
      </c>
      <c r="G1324" s="21">
        <f t="shared" si="328"/>
        <v>-86.191660281128421</v>
      </c>
      <c r="H1324" s="22">
        <f t="shared" si="329"/>
        <v>-0.49309522250896975</v>
      </c>
      <c r="I1324" s="17">
        <f t="shared" si="322"/>
        <v>149.72088237780119</v>
      </c>
      <c r="J1324" s="18">
        <f t="shared" si="323"/>
        <v>-30.210882377801184</v>
      </c>
      <c r="K1324" s="21">
        <f t="shared" si="330"/>
        <v>-29.96247396351707</v>
      </c>
      <c r="L1324" s="22">
        <f t="shared" si="331"/>
        <v>-0.24840841428411409</v>
      </c>
      <c r="M1324" s="17">
        <f t="shared" si="324"/>
        <v>83.095387360473211</v>
      </c>
      <c r="N1324" s="18">
        <f t="shared" si="325"/>
        <v>36.414612639526794</v>
      </c>
      <c r="O1324" s="21">
        <f t="shared" si="332"/>
        <v>36.366835534892047</v>
      </c>
      <c r="P1324" s="22">
        <f t="shared" si="333"/>
        <v>4.7777104634747047E-2</v>
      </c>
      <c r="Q1324" s="17">
        <f t="shared" si="326"/>
        <v>121.53845857251929</v>
      </c>
      <c r="R1324" s="18">
        <f t="shared" si="327"/>
        <v>-2.0284585725192841</v>
      </c>
      <c r="S1324" s="21">
        <f t="shared" si="334"/>
        <v>-1.8428721200097158</v>
      </c>
      <c r="T1324" s="22">
        <f t="shared" si="335"/>
        <v>-0.18558645250956829</v>
      </c>
    </row>
    <row r="1325" spans="1:20" x14ac:dyDescent="0.25">
      <c r="A1325">
        <v>1207</v>
      </c>
      <c r="B1325" t="s">
        <v>1311</v>
      </c>
      <c r="C1325" s="8">
        <v>217.24</v>
      </c>
      <c r="D1325" s="8">
        <v>120.4</v>
      </c>
      <c r="E1325" s="17">
        <f t="shared" si="320"/>
        <v>206.28619715980051</v>
      </c>
      <c r="F1325" s="18">
        <f t="shared" si="321"/>
        <v>-85.886197159800503</v>
      </c>
      <c r="G1325" s="21">
        <f t="shared" si="328"/>
        <v>-86.68475550363739</v>
      </c>
      <c r="H1325" s="22">
        <f t="shared" si="329"/>
        <v>0.79855834383688773</v>
      </c>
      <c r="I1325" s="17">
        <f t="shared" si="322"/>
        <v>150.10326261691461</v>
      </c>
      <c r="J1325" s="18">
        <f t="shared" si="323"/>
        <v>-29.7032626169146</v>
      </c>
      <c r="K1325" s="21">
        <f t="shared" si="330"/>
        <v>-30.210882377801184</v>
      </c>
      <c r="L1325" s="22">
        <f t="shared" si="331"/>
        <v>0.507619760886584</v>
      </c>
      <c r="M1325" s="17">
        <f t="shared" si="324"/>
        <v>83.829939405618177</v>
      </c>
      <c r="N1325" s="18">
        <f t="shared" si="325"/>
        <v>36.570060594381829</v>
      </c>
      <c r="O1325" s="21">
        <f t="shared" si="332"/>
        <v>36.414612639526794</v>
      </c>
      <c r="P1325" s="22">
        <f t="shared" si="333"/>
        <v>0.15544795485503471</v>
      </c>
      <c r="Q1325" s="17">
        <f t="shared" si="326"/>
        <v>121.99553565642557</v>
      </c>
      <c r="R1325" s="18">
        <f t="shared" si="327"/>
        <v>-1.595535656425568</v>
      </c>
      <c r="S1325" s="21">
        <f t="shared" si="334"/>
        <v>-2.0284585725192841</v>
      </c>
      <c r="T1325" s="22">
        <f t="shared" si="335"/>
        <v>0.43292291609371603</v>
      </c>
    </row>
    <row r="1326" spans="1:20" x14ac:dyDescent="0.25">
      <c r="A1326">
        <v>1206</v>
      </c>
      <c r="B1326" t="s">
        <v>1312</v>
      </c>
      <c r="C1326" s="8">
        <v>216.65</v>
      </c>
      <c r="D1326" s="8">
        <v>120.22</v>
      </c>
      <c r="E1326" s="17">
        <f t="shared" si="320"/>
        <v>206.23086323453256</v>
      </c>
      <c r="F1326" s="18">
        <f t="shared" si="321"/>
        <v>-86.010863234532565</v>
      </c>
      <c r="G1326" s="21">
        <f t="shared" si="328"/>
        <v>-85.886197159800503</v>
      </c>
      <c r="H1326" s="22">
        <f t="shared" si="329"/>
        <v>-0.12466607473206182</v>
      </c>
      <c r="I1326" s="17">
        <f t="shared" si="322"/>
        <v>149.8718735491434</v>
      </c>
      <c r="J1326" s="18">
        <f t="shared" si="323"/>
        <v>-29.651873549143403</v>
      </c>
      <c r="K1326" s="21">
        <f t="shared" si="330"/>
        <v>-29.7032626169146</v>
      </c>
      <c r="L1326" s="22">
        <f t="shared" si="331"/>
        <v>5.1389067771197006E-2</v>
      </c>
      <c r="M1326" s="17">
        <f t="shared" si="324"/>
        <v>83.385441244966358</v>
      </c>
      <c r="N1326" s="18">
        <f t="shared" si="325"/>
        <v>36.83455875503364</v>
      </c>
      <c r="O1326" s="21">
        <f t="shared" si="332"/>
        <v>36.570060594381829</v>
      </c>
      <c r="P1326" s="22">
        <f t="shared" si="333"/>
        <v>0.26449816065181153</v>
      </c>
      <c r="Q1326" s="17">
        <f t="shared" si="326"/>
        <v>121.71894542103614</v>
      </c>
      <c r="R1326" s="18">
        <f t="shared" si="327"/>
        <v>-1.4989454210361401</v>
      </c>
      <c r="S1326" s="21">
        <f t="shared" si="334"/>
        <v>-1.595535656425568</v>
      </c>
      <c r="T1326" s="22">
        <f t="shared" si="335"/>
        <v>9.6590235389427903E-2</v>
      </c>
    </row>
    <row r="1327" spans="1:20" x14ac:dyDescent="0.25">
      <c r="A1327">
        <v>1205</v>
      </c>
      <c r="B1327" t="s">
        <v>1313</v>
      </c>
      <c r="C1327" s="8">
        <v>216.75</v>
      </c>
      <c r="D1327" s="8">
        <v>120.8</v>
      </c>
      <c r="E1327" s="17">
        <f t="shared" si="320"/>
        <v>206.24024186593391</v>
      </c>
      <c r="F1327" s="18">
        <f t="shared" si="321"/>
        <v>-85.440241865933913</v>
      </c>
      <c r="G1327" s="21">
        <f t="shared" si="328"/>
        <v>-86.010863234532565</v>
      </c>
      <c r="H1327" s="22">
        <f t="shared" si="329"/>
        <v>0.5706213685986512</v>
      </c>
      <c r="I1327" s="17">
        <f t="shared" si="322"/>
        <v>149.91109203520631</v>
      </c>
      <c r="J1327" s="18">
        <f t="shared" si="323"/>
        <v>-29.111092035206312</v>
      </c>
      <c r="K1327" s="21">
        <f t="shared" si="330"/>
        <v>-29.651873549143403</v>
      </c>
      <c r="L1327" s="22">
        <f t="shared" si="331"/>
        <v>0.54078151393709106</v>
      </c>
      <c r="M1327" s="17">
        <f t="shared" si="324"/>
        <v>83.460779916263277</v>
      </c>
      <c r="N1327" s="18">
        <f t="shared" si="325"/>
        <v>37.33922008373672</v>
      </c>
      <c r="O1327" s="21">
        <f t="shared" si="332"/>
        <v>36.83455875503364</v>
      </c>
      <c r="P1327" s="22">
        <f t="shared" si="333"/>
        <v>0.50466132870307945</v>
      </c>
      <c r="Q1327" s="17">
        <f t="shared" si="326"/>
        <v>121.7658251219496</v>
      </c>
      <c r="R1327" s="18">
        <f t="shared" si="327"/>
        <v>-0.96582512194960657</v>
      </c>
      <c r="S1327" s="21">
        <f t="shared" si="334"/>
        <v>-1.4989454210361401</v>
      </c>
      <c r="T1327" s="22">
        <f t="shared" si="335"/>
        <v>0.53312029908653358</v>
      </c>
    </row>
    <row r="1328" spans="1:20" x14ac:dyDescent="0.25">
      <c r="A1328">
        <v>1204</v>
      </c>
      <c r="B1328" t="s">
        <v>1314</v>
      </c>
      <c r="C1328" s="8">
        <v>216.52</v>
      </c>
      <c r="D1328" s="8">
        <v>121.14</v>
      </c>
      <c r="E1328" s="17">
        <f t="shared" si="320"/>
        <v>206.21867101371083</v>
      </c>
      <c r="F1328" s="18">
        <f t="shared" si="321"/>
        <v>-85.078671013710832</v>
      </c>
      <c r="G1328" s="21">
        <f t="shared" si="328"/>
        <v>-85.440241865933913</v>
      </c>
      <c r="H1328" s="22">
        <f t="shared" si="329"/>
        <v>0.36157085222308183</v>
      </c>
      <c r="I1328" s="17">
        <f t="shared" si="322"/>
        <v>149.82088951726161</v>
      </c>
      <c r="J1328" s="18">
        <f t="shared" si="323"/>
        <v>-28.680889517261605</v>
      </c>
      <c r="K1328" s="21">
        <f t="shared" si="330"/>
        <v>-29.111092035206312</v>
      </c>
      <c r="L1328" s="22">
        <f t="shared" si="331"/>
        <v>0.4302025179447071</v>
      </c>
      <c r="M1328" s="17">
        <f t="shared" si="324"/>
        <v>83.287500972280355</v>
      </c>
      <c r="N1328" s="18">
        <f t="shared" si="325"/>
        <v>37.852499027719645</v>
      </c>
      <c r="O1328" s="21">
        <f t="shared" si="332"/>
        <v>37.33922008373672</v>
      </c>
      <c r="P1328" s="22">
        <f t="shared" si="333"/>
        <v>0.51327894398292528</v>
      </c>
      <c r="Q1328" s="17">
        <f t="shared" si="326"/>
        <v>121.65800180984864</v>
      </c>
      <c r="R1328" s="18">
        <f t="shared" si="327"/>
        <v>-0.51800180984864141</v>
      </c>
      <c r="S1328" s="21">
        <f t="shared" si="334"/>
        <v>-0.96582512194960657</v>
      </c>
      <c r="T1328" s="22">
        <f t="shared" si="335"/>
        <v>0.44782331210096515</v>
      </c>
    </row>
    <row r="1329" spans="1:20" x14ac:dyDescent="0.25">
      <c r="A1329">
        <v>1203</v>
      </c>
      <c r="B1329" t="s">
        <v>1315</v>
      </c>
      <c r="C1329" s="8">
        <v>216.77</v>
      </c>
      <c r="D1329" s="8">
        <v>120.83</v>
      </c>
      <c r="E1329" s="17">
        <f t="shared" si="320"/>
        <v>206.24211759221419</v>
      </c>
      <c r="F1329" s="18">
        <f t="shared" si="321"/>
        <v>-85.412117592214187</v>
      </c>
      <c r="G1329" s="21">
        <f t="shared" si="328"/>
        <v>-85.078671013710832</v>
      </c>
      <c r="H1329" s="22">
        <f t="shared" si="329"/>
        <v>-0.33344657850335579</v>
      </c>
      <c r="I1329" s="17">
        <f t="shared" si="322"/>
        <v>149.9189357324189</v>
      </c>
      <c r="J1329" s="18">
        <f t="shared" si="323"/>
        <v>-29.088935732418904</v>
      </c>
      <c r="K1329" s="21">
        <f t="shared" si="330"/>
        <v>-28.680889517261605</v>
      </c>
      <c r="L1329" s="22">
        <f t="shared" si="331"/>
        <v>-0.40804621515729878</v>
      </c>
      <c r="M1329" s="17">
        <f t="shared" si="324"/>
        <v>83.475847650522667</v>
      </c>
      <c r="N1329" s="18">
        <f t="shared" si="325"/>
        <v>37.354152349477332</v>
      </c>
      <c r="O1329" s="21">
        <f t="shared" si="332"/>
        <v>37.852499027719645</v>
      </c>
      <c r="P1329" s="22">
        <f t="shared" si="333"/>
        <v>-0.4983466782423136</v>
      </c>
      <c r="Q1329" s="17">
        <f t="shared" si="326"/>
        <v>121.7752010621323</v>
      </c>
      <c r="R1329" s="18">
        <f t="shared" si="327"/>
        <v>-0.94520106213229838</v>
      </c>
      <c r="S1329" s="21">
        <f t="shared" si="334"/>
        <v>-0.51800180984864141</v>
      </c>
      <c r="T1329" s="22">
        <f t="shared" si="335"/>
        <v>-0.42719925228365696</v>
      </c>
    </row>
    <row r="1330" spans="1:20" x14ac:dyDescent="0.25">
      <c r="A1330">
        <v>1202</v>
      </c>
      <c r="B1330" t="s">
        <v>1316</v>
      </c>
      <c r="C1330" s="8">
        <v>217.12</v>
      </c>
      <c r="D1330" s="8">
        <v>121.07</v>
      </c>
      <c r="E1330" s="17">
        <f t="shared" si="320"/>
        <v>206.27494280211891</v>
      </c>
      <c r="F1330" s="18">
        <f t="shared" si="321"/>
        <v>-85.204942802118921</v>
      </c>
      <c r="G1330" s="21">
        <f t="shared" si="328"/>
        <v>-85.412117592214187</v>
      </c>
      <c r="H1330" s="22">
        <f t="shared" si="329"/>
        <v>0.20717479009526585</v>
      </c>
      <c r="I1330" s="17">
        <f t="shared" si="322"/>
        <v>150.05620043363911</v>
      </c>
      <c r="J1330" s="18">
        <f t="shared" si="323"/>
        <v>-28.986200433639112</v>
      </c>
      <c r="K1330" s="21">
        <f t="shared" si="330"/>
        <v>-29.088935732418904</v>
      </c>
      <c r="L1330" s="22">
        <f t="shared" si="331"/>
        <v>0.10273529877979115</v>
      </c>
      <c r="M1330" s="17">
        <f t="shared" si="324"/>
        <v>83.739533000061869</v>
      </c>
      <c r="N1330" s="18">
        <f t="shared" si="325"/>
        <v>37.330466999938125</v>
      </c>
      <c r="O1330" s="21">
        <f t="shared" si="332"/>
        <v>37.354152349477332</v>
      </c>
      <c r="P1330" s="22">
        <f t="shared" si="333"/>
        <v>-2.3685349539206868E-2</v>
      </c>
      <c r="Q1330" s="17">
        <f t="shared" si="326"/>
        <v>121.93928001532942</v>
      </c>
      <c r="R1330" s="18">
        <f t="shared" si="327"/>
        <v>-0.86928001532942289</v>
      </c>
      <c r="S1330" s="21">
        <f t="shared" si="334"/>
        <v>-0.94520106213229838</v>
      </c>
      <c r="T1330" s="22">
        <f t="shared" si="335"/>
        <v>7.592104680287548E-2</v>
      </c>
    </row>
    <row r="1331" spans="1:20" x14ac:dyDescent="0.25">
      <c r="A1331">
        <v>1201</v>
      </c>
      <c r="B1331" t="s">
        <v>1317</v>
      </c>
      <c r="C1331" s="8">
        <v>216.94</v>
      </c>
      <c r="D1331" s="8">
        <v>121.17</v>
      </c>
      <c r="E1331" s="17">
        <f t="shared" si="320"/>
        <v>206.25806126559647</v>
      </c>
      <c r="F1331" s="18">
        <f t="shared" si="321"/>
        <v>-85.088061265596465</v>
      </c>
      <c r="G1331" s="21">
        <f t="shared" si="328"/>
        <v>-85.204942802118921</v>
      </c>
      <c r="H1331" s="22">
        <f t="shared" si="329"/>
        <v>0.11688153652245603</v>
      </c>
      <c r="I1331" s="17">
        <f t="shared" si="322"/>
        <v>149.98560715872586</v>
      </c>
      <c r="J1331" s="18">
        <f t="shared" si="323"/>
        <v>-28.815607158725854</v>
      </c>
      <c r="K1331" s="21">
        <f t="shared" si="330"/>
        <v>-28.986200433639112</v>
      </c>
      <c r="L1331" s="22">
        <f t="shared" si="331"/>
        <v>0.1705932749132586</v>
      </c>
      <c r="M1331" s="17">
        <f t="shared" si="324"/>
        <v>83.60392339172742</v>
      </c>
      <c r="N1331" s="18">
        <f t="shared" si="325"/>
        <v>37.566076608272581</v>
      </c>
      <c r="O1331" s="21">
        <f t="shared" si="332"/>
        <v>37.330466999938125</v>
      </c>
      <c r="P1331" s="22">
        <f t="shared" si="333"/>
        <v>0.23560960833445677</v>
      </c>
      <c r="Q1331" s="17">
        <f t="shared" si="326"/>
        <v>121.85489655368518</v>
      </c>
      <c r="R1331" s="18">
        <f t="shared" si="327"/>
        <v>-0.68489655368517788</v>
      </c>
      <c r="S1331" s="21">
        <f t="shared" si="334"/>
        <v>-0.86928001532942289</v>
      </c>
      <c r="T1331" s="22">
        <f t="shared" si="335"/>
        <v>0.18438346164424502</v>
      </c>
    </row>
    <row r="1332" spans="1:20" x14ac:dyDescent="0.25">
      <c r="A1332">
        <v>1200</v>
      </c>
      <c r="B1332" t="s">
        <v>1318</v>
      </c>
      <c r="C1332" s="8">
        <v>215.54920000000001</v>
      </c>
      <c r="D1332" s="8">
        <v>119.48</v>
      </c>
      <c r="E1332" s="17">
        <f t="shared" si="320"/>
        <v>206.12762326006654</v>
      </c>
      <c r="F1332" s="18">
        <f t="shared" si="321"/>
        <v>-86.647623260066538</v>
      </c>
      <c r="G1332" s="21">
        <f t="shared" si="328"/>
        <v>-85.088061265596465</v>
      </c>
      <c r="H1332" s="22">
        <f t="shared" si="329"/>
        <v>-1.5595619944700729</v>
      </c>
      <c r="I1332" s="17">
        <f t="shared" si="322"/>
        <v>149.44015645456287</v>
      </c>
      <c r="J1332" s="18">
        <f t="shared" si="323"/>
        <v>-29.960156454562863</v>
      </c>
      <c r="K1332" s="21">
        <f t="shared" si="330"/>
        <v>-28.815607158725854</v>
      </c>
      <c r="L1332" s="22">
        <f t="shared" si="331"/>
        <v>-1.1445492958370096</v>
      </c>
      <c r="M1332" s="17">
        <f t="shared" si="324"/>
        <v>82.556113151329868</v>
      </c>
      <c r="N1332" s="18">
        <f t="shared" si="325"/>
        <v>36.923886848670136</v>
      </c>
      <c r="O1332" s="21">
        <f t="shared" si="332"/>
        <v>37.566076608272581</v>
      </c>
      <c r="P1332" s="22">
        <f t="shared" si="333"/>
        <v>-0.64218975960244506</v>
      </c>
      <c r="Q1332" s="17">
        <f t="shared" si="326"/>
        <v>121.20289367338073</v>
      </c>
      <c r="R1332" s="18">
        <f t="shared" si="327"/>
        <v>-1.7228936733807245</v>
      </c>
      <c r="S1332" s="21">
        <f t="shared" si="334"/>
        <v>-0.68489655368517788</v>
      </c>
      <c r="T1332" s="22">
        <f t="shared" si="335"/>
        <v>-1.0379971196955466</v>
      </c>
    </row>
    <row r="1333" spans="1:20" x14ac:dyDescent="0.25">
      <c r="A1333">
        <v>1199</v>
      </c>
      <c r="B1333" t="s">
        <v>1319</v>
      </c>
      <c r="C1333" s="8">
        <v>216.18</v>
      </c>
      <c r="D1333" s="8">
        <v>120.45</v>
      </c>
      <c r="E1333" s="17">
        <f t="shared" si="320"/>
        <v>206.18678366694624</v>
      </c>
      <c r="F1333" s="18">
        <f t="shared" si="321"/>
        <v>-85.736783666946238</v>
      </c>
      <c r="G1333" s="21">
        <f t="shared" si="328"/>
        <v>-86.647623260066538</v>
      </c>
      <c r="H1333" s="22">
        <f t="shared" si="329"/>
        <v>0.91083959312030061</v>
      </c>
      <c r="I1333" s="17">
        <f t="shared" si="322"/>
        <v>149.68754666464773</v>
      </c>
      <c r="J1333" s="18">
        <f t="shared" si="323"/>
        <v>-29.237546664647724</v>
      </c>
      <c r="K1333" s="21">
        <f t="shared" si="330"/>
        <v>-29.960156454562863</v>
      </c>
      <c r="L1333" s="22">
        <f t="shared" si="331"/>
        <v>0.7226097899151398</v>
      </c>
      <c r="M1333" s="17">
        <f t="shared" si="324"/>
        <v>83.031349489870848</v>
      </c>
      <c r="N1333" s="18">
        <f t="shared" si="325"/>
        <v>37.418650510129154</v>
      </c>
      <c r="O1333" s="21">
        <f t="shared" si="332"/>
        <v>36.923886848670136</v>
      </c>
      <c r="P1333" s="22">
        <f t="shared" si="333"/>
        <v>0.49476366145901807</v>
      </c>
      <c r="Q1333" s="17">
        <f t="shared" si="326"/>
        <v>121.49861082674286</v>
      </c>
      <c r="R1333" s="18">
        <f t="shared" si="327"/>
        <v>-1.0486108267428591</v>
      </c>
      <c r="S1333" s="21">
        <f t="shared" si="334"/>
        <v>-1.7228936733807245</v>
      </c>
      <c r="T1333" s="22">
        <f t="shared" si="335"/>
        <v>0.67428284663786542</v>
      </c>
    </row>
    <row r="1334" spans="1:20" x14ac:dyDescent="0.25">
      <c r="A1334">
        <v>1198</v>
      </c>
      <c r="B1334" t="s">
        <v>1320</v>
      </c>
      <c r="C1334" s="8">
        <v>216.40969999999999</v>
      </c>
      <c r="D1334" s="8">
        <v>120.56</v>
      </c>
      <c r="E1334" s="17">
        <f t="shared" si="320"/>
        <v>206.20832638327514</v>
      </c>
      <c r="F1334" s="18">
        <f t="shared" si="321"/>
        <v>-85.648326383275133</v>
      </c>
      <c r="G1334" s="21">
        <f t="shared" si="328"/>
        <v>-85.736783666946238</v>
      </c>
      <c r="H1334" s="22">
        <f t="shared" si="329"/>
        <v>8.8457283671104392E-2</v>
      </c>
      <c r="I1334" s="17">
        <f t="shared" si="322"/>
        <v>149.77763152713422</v>
      </c>
      <c r="J1334" s="18">
        <f t="shared" si="323"/>
        <v>-29.217631527134216</v>
      </c>
      <c r="K1334" s="21">
        <f t="shared" si="330"/>
        <v>-29.237546664647724</v>
      </c>
      <c r="L1334" s="22">
        <f t="shared" si="331"/>
        <v>1.9915137513507375E-2</v>
      </c>
      <c r="M1334" s="17">
        <f t="shared" si="324"/>
        <v>83.204402417839844</v>
      </c>
      <c r="N1334" s="18">
        <f t="shared" si="325"/>
        <v>37.355597582160158</v>
      </c>
      <c r="O1334" s="21">
        <f t="shared" si="332"/>
        <v>37.418650510129154</v>
      </c>
      <c r="P1334" s="22">
        <f t="shared" si="333"/>
        <v>-6.3052927968996642E-2</v>
      </c>
      <c r="Q1334" s="17">
        <f t="shared" si="326"/>
        <v>121.60629349974107</v>
      </c>
      <c r="R1334" s="18">
        <f t="shared" si="327"/>
        <v>-1.0462934997410684</v>
      </c>
      <c r="S1334" s="21">
        <f t="shared" si="334"/>
        <v>-1.0486108267428591</v>
      </c>
      <c r="T1334" s="22">
        <f t="shared" si="335"/>
        <v>2.3173270017906589E-3</v>
      </c>
    </row>
    <row r="1335" spans="1:20" x14ac:dyDescent="0.25">
      <c r="A1335">
        <v>1197</v>
      </c>
      <c r="B1335" t="s">
        <v>1321</v>
      </c>
      <c r="C1335" s="8">
        <v>218.18</v>
      </c>
      <c r="D1335" s="8">
        <v>122.3</v>
      </c>
      <c r="E1335" s="17">
        <f t="shared" si="320"/>
        <v>206.37435629497318</v>
      </c>
      <c r="F1335" s="18">
        <f t="shared" si="321"/>
        <v>-84.074356294973185</v>
      </c>
      <c r="G1335" s="21">
        <f t="shared" si="328"/>
        <v>-85.648326383275133</v>
      </c>
      <c r="H1335" s="22">
        <f t="shared" si="329"/>
        <v>1.5739700883019481</v>
      </c>
      <c r="I1335" s="17">
        <f t="shared" si="322"/>
        <v>150.47191638590596</v>
      </c>
      <c r="J1335" s="18">
        <f t="shared" si="323"/>
        <v>-28.171916385905959</v>
      </c>
      <c r="K1335" s="21">
        <f t="shared" si="330"/>
        <v>-29.217631527134216</v>
      </c>
      <c r="L1335" s="22">
        <f t="shared" si="331"/>
        <v>1.045715141228257</v>
      </c>
      <c r="M1335" s="17">
        <f t="shared" si="324"/>
        <v>84.538122915809197</v>
      </c>
      <c r="N1335" s="18">
        <f t="shared" si="325"/>
        <v>37.7618770841908</v>
      </c>
      <c r="O1335" s="21">
        <f t="shared" si="332"/>
        <v>37.355597582160158</v>
      </c>
      <c r="P1335" s="22">
        <f t="shared" si="333"/>
        <v>0.40627950203064245</v>
      </c>
      <c r="Q1335" s="17">
        <f t="shared" si="326"/>
        <v>122.43620484501214</v>
      </c>
      <c r="R1335" s="18">
        <f t="shared" si="327"/>
        <v>-0.13620484501214492</v>
      </c>
      <c r="S1335" s="21">
        <f t="shared" si="334"/>
        <v>-1.0462934997410684</v>
      </c>
      <c r="T1335" s="22">
        <f t="shared" si="335"/>
        <v>0.91008865472892353</v>
      </c>
    </row>
    <row r="1336" spans="1:20" x14ac:dyDescent="0.25">
      <c r="A1336">
        <v>1196</v>
      </c>
      <c r="B1336" t="s">
        <v>1322</v>
      </c>
      <c r="C1336" s="8">
        <v>218.05</v>
      </c>
      <c r="D1336" s="8">
        <v>122.24</v>
      </c>
      <c r="E1336" s="17">
        <f t="shared" si="320"/>
        <v>206.36216407415142</v>
      </c>
      <c r="F1336" s="18">
        <f t="shared" si="321"/>
        <v>-84.122164074151428</v>
      </c>
      <c r="G1336" s="21">
        <f t="shared" si="328"/>
        <v>-84.074356294973185</v>
      </c>
      <c r="H1336" s="22">
        <f t="shared" si="329"/>
        <v>-4.7807779178242527E-2</v>
      </c>
      <c r="I1336" s="17">
        <f t="shared" si="322"/>
        <v>150.42093235402416</v>
      </c>
      <c r="J1336" s="18">
        <f t="shared" si="323"/>
        <v>-28.180932354024165</v>
      </c>
      <c r="K1336" s="21">
        <f t="shared" si="330"/>
        <v>-28.171916385905959</v>
      </c>
      <c r="L1336" s="22">
        <f t="shared" si="331"/>
        <v>-9.0159681182058193E-3</v>
      </c>
      <c r="M1336" s="17">
        <f t="shared" si="324"/>
        <v>84.440182643123222</v>
      </c>
      <c r="N1336" s="18">
        <f t="shared" si="325"/>
        <v>37.799817356876773</v>
      </c>
      <c r="O1336" s="21">
        <f t="shared" si="332"/>
        <v>37.7618770841908</v>
      </c>
      <c r="P1336" s="22">
        <f t="shared" si="333"/>
        <v>3.7940272685972332E-2</v>
      </c>
      <c r="Q1336" s="17">
        <f t="shared" si="326"/>
        <v>122.37526123382465</v>
      </c>
      <c r="R1336" s="18">
        <f t="shared" si="327"/>
        <v>-0.13526123382465016</v>
      </c>
      <c r="S1336" s="21">
        <f t="shared" si="334"/>
        <v>-0.13620484501214492</v>
      </c>
      <c r="T1336" s="22">
        <f t="shared" si="335"/>
        <v>9.4361118749475281E-4</v>
      </c>
    </row>
    <row r="1337" spans="1:20" x14ac:dyDescent="0.25">
      <c r="A1337">
        <v>1195</v>
      </c>
      <c r="B1337" t="s">
        <v>1323</v>
      </c>
      <c r="C1337" s="8">
        <v>218.18</v>
      </c>
      <c r="D1337" s="8">
        <v>122.37</v>
      </c>
      <c r="E1337" s="17">
        <f t="shared" si="320"/>
        <v>206.37435629497318</v>
      </c>
      <c r="F1337" s="18">
        <f t="shared" si="321"/>
        <v>-84.004356294973178</v>
      </c>
      <c r="G1337" s="21">
        <f t="shared" si="328"/>
        <v>-84.122164074151428</v>
      </c>
      <c r="H1337" s="22">
        <f t="shared" si="329"/>
        <v>0.11780777917824992</v>
      </c>
      <c r="I1337" s="17">
        <f t="shared" si="322"/>
        <v>150.47191638590596</v>
      </c>
      <c r="J1337" s="18">
        <f t="shared" si="323"/>
        <v>-28.101916385905952</v>
      </c>
      <c r="K1337" s="21">
        <f t="shared" si="330"/>
        <v>-28.180932354024165</v>
      </c>
      <c r="L1337" s="22">
        <f t="shared" si="331"/>
        <v>7.9015968118213209E-2</v>
      </c>
      <c r="M1337" s="17">
        <f t="shared" si="324"/>
        <v>84.538122915809197</v>
      </c>
      <c r="N1337" s="18">
        <f t="shared" si="325"/>
        <v>37.831877084190808</v>
      </c>
      <c r="O1337" s="21">
        <f t="shared" si="332"/>
        <v>37.799817356876773</v>
      </c>
      <c r="P1337" s="22">
        <f t="shared" si="333"/>
        <v>3.2059727314035058E-2</v>
      </c>
      <c r="Q1337" s="17">
        <f t="shared" si="326"/>
        <v>122.43620484501214</v>
      </c>
      <c r="R1337" s="18">
        <f t="shared" si="327"/>
        <v>-6.6204845012137525E-2</v>
      </c>
      <c r="S1337" s="21">
        <f t="shared" si="334"/>
        <v>-0.13526123382465016</v>
      </c>
      <c r="T1337" s="22">
        <f t="shared" si="335"/>
        <v>6.9056388812512637E-2</v>
      </c>
    </row>
    <row r="1338" spans="1:20" x14ac:dyDescent="0.25">
      <c r="A1338">
        <v>1194</v>
      </c>
      <c r="B1338" t="s">
        <v>1324</v>
      </c>
      <c r="C1338" s="8">
        <v>217.64</v>
      </c>
      <c r="D1338" s="8">
        <v>121.4892</v>
      </c>
      <c r="E1338" s="17">
        <f t="shared" si="320"/>
        <v>206.3237116854059</v>
      </c>
      <c r="F1338" s="18">
        <f t="shared" si="321"/>
        <v>-84.8345116854059</v>
      </c>
      <c r="G1338" s="21">
        <f t="shared" si="328"/>
        <v>-84.004356294973178</v>
      </c>
      <c r="H1338" s="22">
        <f t="shared" si="329"/>
        <v>-0.83015539043272213</v>
      </c>
      <c r="I1338" s="17">
        <f t="shared" si="322"/>
        <v>150.26013656116623</v>
      </c>
      <c r="J1338" s="18">
        <f t="shared" si="323"/>
        <v>-28.770936561166238</v>
      </c>
      <c r="K1338" s="21">
        <f t="shared" si="330"/>
        <v>-28.101916385905952</v>
      </c>
      <c r="L1338" s="22">
        <f t="shared" si="331"/>
        <v>-0.66902017526028601</v>
      </c>
      <c r="M1338" s="17">
        <f t="shared" si="324"/>
        <v>84.131294090805824</v>
      </c>
      <c r="N1338" s="18">
        <f t="shared" si="325"/>
        <v>37.357905909194173</v>
      </c>
      <c r="O1338" s="21">
        <f t="shared" si="332"/>
        <v>37.831877084190808</v>
      </c>
      <c r="P1338" s="22">
        <f t="shared" si="333"/>
        <v>-0.47397117499663466</v>
      </c>
      <c r="Q1338" s="17">
        <f t="shared" si="326"/>
        <v>122.18305446007942</v>
      </c>
      <c r="R1338" s="18">
        <f t="shared" si="327"/>
        <v>-0.69385446007942164</v>
      </c>
      <c r="S1338" s="21">
        <f t="shared" si="334"/>
        <v>-6.6204845012137525E-2</v>
      </c>
      <c r="T1338" s="22">
        <f t="shared" si="335"/>
        <v>-0.62764961506728412</v>
      </c>
    </row>
    <row r="1339" spans="1:20" x14ac:dyDescent="0.25">
      <c r="A1339">
        <v>1193</v>
      </c>
      <c r="B1339" t="s">
        <v>1325</v>
      </c>
      <c r="C1339" s="8">
        <v>218.65</v>
      </c>
      <c r="D1339" s="8">
        <v>122.07</v>
      </c>
      <c r="E1339" s="17">
        <f t="shared" si="320"/>
        <v>206.41843586255951</v>
      </c>
      <c r="F1339" s="18">
        <f t="shared" si="321"/>
        <v>-84.348435862559512</v>
      </c>
      <c r="G1339" s="21">
        <f t="shared" si="328"/>
        <v>-84.8345116854059</v>
      </c>
      <c r="H1339" s="22">
        <f t="shared" si="329"/>
        <v>0.48607582284638795</v>
      </c>
      <c r="I1339" s="17">
        <f t="shared" si="322"/>
        <v>150.65624327040166</v>
      </c>
      <c r="J1339" s="18">
        <f t="shared" si="323"/>
        <v>-28.586243270401667</v>
      </c>
      <c r="K1339" s="21">
        <f t="shared" si="330"/>
        <v>-28.770936561166238</v>
      </c>
      <c r="L1339" s="22">
        <f t="shared" si="331"/>
        <v>0.18469329076457086</v>
      </c>
      <c r="M1339" s="17">
        <f t="shared" si="324"/>
        <v>84.892214670904735</v>
      </c>
      <c r="N1339" s="18">
        <f t="shared" si="325"/>
        <v>37.177785329095258</v>
      </c>
      <c r="O1339" s="21">
        <f t="shared" si="332"/>
        <v>37.357905909194173</v>
      </c>
      <c r="P1339" s="22">
        <f t="shared" si="333"/>
        <v>-0.18012058009891518</v>
      </c>
      <c r="Q1339" s="17">
        <f t="shared" si="326"/>
        <v>122.65653943930542</v>
      </c>
      <c r="R1339" s="18">
        <f t="shared" si="327"/>
        <v>-0.58653943930542596</v>
      </c>
      <c r="S1339" s="21">
        <f t="shared" si="334"/>
        <v>-0.69385446007942164</v>
      </c>
      <c r="T1339" s="22">
        <f t="shared" si="335"/>
        <v>0.10731502077399568</v>
      </c>
    </row>
    <row r="1340" spans="1:20" x14ac:dyDescent="0.25">
      <c r="A1340">
        <v>1192</v>
      </c>
      <c r="B1340" t="s">
        <v>1326</v>
      </c>
      <c r="C1340" s="8">
        <v>218.46</v>
      </c>
      <c r="D1340" s="8">
        <v>122.19</v>
      </c>
      <c r="E1340" s="17">
        <f t="shared" si="320"/>
        <v>206.40061646289695</v>
      </c>
      <c r="F1340" s="18">
        <f t="shared" si="321"/>
        <v>-84.210616462896951</v>
      </c>
      <c r="G1340" s="21">
        <f t="shared" si="328"/>
        <v>-84.348435862559512</v>
      </c>
      <c r="H1340" s="22">
        <f t="shared" si="329"/>
        <v>0.13781939966256118</v>
      </c>
      <c r="I1340" s="17">
        <f t="shared" si="322"/>
        <v>150.58172814688211</v>
      </c>
      <c r="J1340" s="18">
        <f t="shared" si="323"/>
        <v>-28.391728146882116</v>
      </c>
      <c r="K1340" s="21">
        <f t="shared" si="330"/>
        <v>-28.586243270401667</v>
      </c>
      <c r="L1340" s="22">
        <f t="shared" si="331"/>
        <v>0.19451512351955103</v>
      </c>
      <c r="M1340" s="17">
        <f t="shared" si="324"/>
        <v>84.749071195440592</v>
      </c>
      <c r="N1340" s="18">
        <f t="shared" si="325"/>
        <v>37.440928804559405</v>
      </c>
      <c r="O1340" s="21">
        <f t="shared" si="332"/>
        <v>37.177785329095258</v>
      </c>
      <c r="P1340" s="22">
        <f t="shared" si="333"/>
        <v>0.26314347546414751</v>
      </c>
      <c r="Q1340" s="17">
        <f t="shared" si="326"/>
        <v>122.56746800756984</v>
      </c>
      <c r="R1340" s="18">
        <f t="shared" si="327"/>
        <v>-0.37746800756984555</v>
      </c>
      <c r="S1340" s="21">
        <f t="shared" si="334"/>
        <v>-0.58653943930542596</v>
      </c>
      <c r="T1340" s="22">
        <f t="shared" si="335"/>
        <v>0.2090714317355804</v>
      </c>
    </row>
    <row r="1341" spans="1:20" x14ac:dyDescent="0.25">
      <c r="A1341">
        <v>1191</v>
      </c>
      <c r="B1341" t="s">
        <v>1327</v>
      </c>
      <c r="C1341" s="8">
        <v>219.09</v>
      </c>
      <c r="D1341" s="8">
        <v>123.4</v>
      </c>
      <c r="E1341" s="17">
        <f t="shared" si="320"/>
        <v>206.45970184072544</v>
      </c>
      <c r="F1341" s="18">
        <f t="shared" si="321"/>
        <v>-83.059701840725438</v>
      </c>
      <c r="G1341" s="21">
        <f t="shared" si="328"/>
        <v>-84.210616462896951</v>
      </c>
      <c r="H1341" s="22">
        <f t="shared" si="329"/>
        <v>1.1509146221715127</v>
      </c>
      <c r="I1341" s="17">
        <f t="shared" si="322"/>
        <v>150.82880460907847</v>
      </c>
      <c r="J1341" s="18">
        <f t="shared" si="323"/>
        <v>-27.428804609078469</v>
      </c>
      <c r="K1341" s="21">
        <f t="shared" si="330"/>
        <v>-28.391728146882116</v>
      </c>
      <c r="L1341" s="22">
        <f t="shared" si="331"/>
        <v>0.96292353780364692</v>
      </c>
      <c r="M1341" s="17">
        <f t="shared" si="324"/>
        <v>85.223704824611161</v>
      </c>
      <c r="N1341" s="18">
        <f t="shared" si="325"/>
        <v>38.176295175388844</v>
      </c>
      <c r="O1341" s="21">
        <f t="shared" si="332"/>
        <v>37.440928804559405</v>
      </c>
      <c r="P1341" s="22">
        <f t="shared" si="333"/>
        <v>0.73536637082943912</v>
      </c>
      <c r="Q1341" s="17">
        <f t="shared" si="326"/>
        <v>122.86281012332466</v>
      </c>
      <c r="R1341" s="18">
        <f t="shared" si="327"/>
        <v>0.53718987667534179</v>
      </c>
      <c r="S1341" s="21">
        <f t="shared" si="334"/>
        <v>-0.37746800756984555</v>
      </c>
      <c r="T1341" s="22">
        <f t="shared" si="335"/>
        <v>0.91465788424518735</v>
      </c>
    </row>
    <row r="1342" spans="1:20" x14ac:dyDescent="0.25">
      <c r="A1342">
        <v>1190</v>
      </c>
      <c r="B1342" t="s">
        <v>1328</v>
      </c>
      <c r="C1342" s="8">
        <v>217.96</v>
      </c>
      <c r="D1342" s="8">
        <v>122.4</v>
      </c>
      <c r="E1342" s="17">
        <f t="shared" si="320"/>
        <v>206.35372330589021</v>
      </c>
      <c r="F1342" s="18">
        <f t="shared" si="321"/>
        <v>-83.953723305890207</v>
      </c>
      <c r="G1342" s="21">
        <f t="shared" si="328"/>
        <v>-83.059701840725438</v>
      </c>
      <c r="H1342" s="22">
        <f t="shared" si="329"/>
        <v>-0.89402146516476932</v>
      </c>
      <c r="I1342" s="17">
        <f t="shared" si="322"/>
        <v>150.38563571656755</v>
      </c>
      <c r="J1342" s="18">
        <f t="shared" si="323"/>
        <v>-27.985635716567543</v>
      </c>
      <c r="K1342" s="21">
        <f t="shared" si="330"/>
        <v>-27.428804609078469</v>
      </c>
      <c r="L1342" s="22">
        <f t="shared" si="331"/>
        <v>-0.55683110748907438</v>
      </c>
      <c r="M1342" s="17">
        <f t="shared" si="324"/>
        <v>84.372377838955998</v>
      </c>
      <c r="N1342" s="18">
        <f t="shared" si="325"/>
        <v>38.027622161044007</v>
      </c>
      <c r="O1342" s="21">
        <f t="shared" si="332"/>
        <v>38.176295175388844</v>
      </c>
      <c r="P1342" s="22">
        <f t="shared" si="333"/>
        <v>-0.14867301434483693</v>
      </c>
      <c r="Q1342" s="17">
        <f t="shared" si="326"/>
        <v>122.33306950300252</v>
      </c>
      <c r="R1342" s="18">
        <f t="shared" si="327"/>
        <v>6.6930496997485989E-2</v>
      </c>
      <c r="S1342" s="21">
        <f t="shared" si="334"/>
        <v>0.53718987667534179</v>
      </c>
      <c r="T1342" s="22">
        <f t="shared" si="335"/>
        <v>-0.4702593796778558</v>
      </c>
    </row>
    <row r="1343" spans="1:20" x14ac:dyDescent="0.25">
      <c r="A1343">
        <v>1189</v>
      </c>
      <c r="B1343" t="s">
        <v>1329</v>
      </c>
      <c r="C1343" s="8">
        <v>218.37</v>
      </c>
      <c r="D1343" s="8">
        <v>122.04</v>
      </c>
      <c r="E1343" s="17">
        <f t="shared" si="320"/>
        <v>206.39217569463574</v>
      </c>
      <c r="F1343" s="18">
        <f t="shared" si="321"/>
        <v>-84.352175694635733</v>
      </c>
      <c r="G1343" s="21">
        <f t="shared" si="328"/>
        <v>-83.953723305890207</v>
      </c>
      <c r="H1343" s="22">
        <f t="shared" si="329"/>
        <v>-0.39845238874552535</v>
      </c>
      <c r="I1343" s="17">
        <f t="shared" si="322"/>
        <v>150.5464315094255</v>
      </c>
      <c r="J1343" s="18">
        <f t="shared" si="323"/>
        <v>-28.506431509425497</v>
      </c>
      <c r="K1343" s="21">
        <f t="shared" si="330"/>
        <v>-27.985635716567543</v>
      </c>
      <c r="L1343" s="22">
        <f t="shared" si="331"/>
        <v>-0.52079579285795319</v>
      </c>
      <c r="M1343" s="17">
        <f t="shared" si="324"/>
        <v>84.68126639127334</v>
      </c>
      <c r="N1343" s="18">
        <f t="shared" si="325"/>
        <v>37.358733608726666</v>
      </c>
      <c r="O1343" s="21">
        <f t="shared" si="332"/>
        <v>38.027622161044007</v>
      </c>
      <c r="P1343" s="22">
        <f t="shared" si="333"/>
        <v>-0.66888855231734112</v>
      </c>
      <c r="Q1343" s="17">
        <f t="shared" si="326"/>
        <v>122.52527627674772</v>
      </c>
      <c r="R1343" s="18">
        <f t="shared" si="327"/>
        <v>-0.48527627674771168</v>
      </c>
      <c r="S1343" s="21">
        <f t="shared" si="334"/>
        <v>6.6930496997485989E-2</v>
      </c>
      <c r="T1343" s="22">
        <f t="shared" si="335"/>
        <v>-0.55220677374519767</v>
      </c>
    </row>
    <row r="1344" spans="1:20" x14ac:dyDescent="0.25">
      <c r="A1344">
        <v>1188</v>
      </c>
      <c r="B1344" t="s">
        <v>1330</v>
      </c>
      <c r="C1344" s="8">
        <v>218.86</v>
      </c>
      <c r="D1344" s="8">
        <v>122.94</v>
      </c>
      <c r="E1344" s="17">
        <f t="shared" si="320"/>
        <v>206.43813098850234</v>
      </c>
      <c r="F1344" s="18">
        <f t="shared" si="321"/>
        <v>-83.498130988502339</v>
      </c>
      <c r="G1344" s="21">
        <f t="shared" si="328"/>
        <v>-84.352175694635733</v>
      </c>
      <c r="H1344" s="22">
        <f t="shared" si="329"/>
        <v>0.85404470613339356</v>
      </c>
      <c r="I1344" s="17">
        <f t="shared" si="322"/>
        <v>150.73860209113377</v>
      </c>
      <c r="J1344" s="18">
        <f t="shared" si="323"/>
        <v>-27.798602091133773</v>
      </c>
      <c r="K1344" s="21">
        <f t="shared" si="330"/>
        <v>-28.506431509425497</v>
      </c>
      <c r="L1344" s="22">
        <f t="shared" si="331"/>
        <v>0.7078294182917233</v>
      </c>
      <c r="M1344" s="17">
        <f t="shared" si="324"/>
        <v>85.050425880628268</v>
      </c>
      <c r="N1344" s="18">
        <f t="shared" si="325"/>
        <v>37.88957411937173</v>
      </c>
      <c r="O1344" s="21">
        <f t="shared" si="332"/>
        <v>37.358733608726666</v>
      </c>
      <c r="P1344" s="22">
        <f t="shared" si="333"/>
        <v>0.53084051064506355</v>
      </c>
      <c r="Q1344" s="17">
        <f t="shared" si="326"/>
        <v>122.7549868112237</v>
      </c>
      <c r="R1344" s="18">
        <f t="shared" si="327"/>
        <v>0.18501318877629558</v>
      </c>
      <c r="S1344" s="21">
        <f t="shared" si="334"/>
        <v>-0.48527627674771168</v>
      </c>
      <c r="T1344" s="22">
        <f t="shared" si="335"/>
        <v>0.67028946552400726</v>
      </c>
    </row>
    <row r="1345" spans="1:20" x14ac:dyDescent="0.25">
      <c r="A1345">
        <v>1187</v>
      </c>
      <c r="B1345" t="s">
        <v>1331</v>
      </c>
      <c r="C1345" s="8">
        <v>218.54</v>
      </c>
      <c r="D1345" s="8">
        <v>122.94</v>
      </c>
      <c r="E1345" s="17">
        <f t="shared" si="320"/>
        <v>206.40811936801802</v>
      </c>
      <c r="F1345" s="18">
        <f t="shared" si="321"/>
        <v>-83.468119368018023</v>
      </c>
      <c r="G1345" s="21">
        <f t="shared" si="328"/>
        <v>-83.498130988502339</v>
      </c>
      <c r="H1345" s="22">
        <f t="shared" si="329"/>
        <v>3.0011620484316381E-2</v>
      </c>
      <c r="I1345" s="17">
        <f t="shared" si="322"/>
        <v>150.61310293573246</v>
      </c>
      <c r="J1345" s="18">
        <f t="shared" si="323"/>
        <v>-27.673102935732459</v>
      </c>
      <c r="K1345" s="21">
        <f t="shared" si="330"/>
        <v>-27.798602091133773</v>
      </c>
      <c r="L1345" s="22">
        <f t="shared" si="331"/>
        <v>0.12549915540131451</v>
      </c>
      <c r="M1345" s="17">
        <f t="shared" si="324"/>
        <v>84.809342132478093</v>
      </c>
      <c r="N1345" s="18">
        <f t="shared" si="325"/>
        <v>38.130657867521904</v>
      </c>
      <c r="O1345" s="21">
        <f t="shared" si="332"/>
        <v>37.88957411937173</v>
      </c>
      <c r="P1345" s="22">
        <f t="shared" si="333"/>
        <v>0.24108374815017442</v>
      </c>
      <c r="Q1345" s="17">
        <f t="shared" si="326"/>
        <v>122.6049717683006</v>
      </c>
      <c r="R1345" s="18">
        <f t="shared" si="327"/>
        <v>0.33502823169939688</v>
      </c>
      <c r="S1345" s="21">
        <f t="shared" si="334"/>
        <v>0.18501318877629558</v>
      </c>
      <c r="T1345" s="22">
        <f t="shared" si="335"/>
        <v>0.1500150429231013</v>
      </c>
    </row>
    <row r="1346" spans="1:20" x14ac:dyDescent="0.25">
      <c r="A1346">
        <v>1186</v>
      </c>
      <c r="B1346" t="s">
        <v>1332</v>
      </c>
      <c r="C1346" s="8">
        <v>218.53</v>
      </c>
      <c r="D1346" s="8">
        <v>123.22</v>
      </c>
      <c r="E1346" s="17">
        <f t="shared" si="320"/>
        <v>206.40718150487788</v>
      </c>
      <c r="F1346" s="18">
        <f t="shared" si="321"/>
        <v>-83.187181504877884</v>
      </c>
      <c r="G1346" s="21">
        <f t="shared" si="328"/>
        <v>-83.468119368018023</v>
      </c>
      <c r="H1346" s="22">
        <f t="shared" si="329"/>
        <v>0.28093786314013869</v>
      </c>
      <c r="I1346" s="17">
        <f t="shared" si="322"/>
        <v>150.60918108712616</v>
      </c>
      <c r="J1346" s="18">
        <f t="shared" si="323"/>
        <v>-27.389181087126161</v>
      </c>
      <c r="K1346" s="21">
        <f t="shared" si="330"/>
        <v>-27.673102935732459</v>
      </c>
      <c r="L1346" s="22">
        <f t="shared" si="331"/>
        <v>0.28392184860629754</v>
      </c>
      <c r="M1346" s="17">
        <f t="shared" si="324"/>
        <v>84.801808265348427</v>
      </c>
      <c r="N1346" s="18">
        <f t="shared" si="325"/>
        <v>38.418191734651572</v>
      </c>
      <c r="O1346" s="21">
        <f t="shared" si="332"/>
        <v>38.130657867521904</v>
      </c>
      <c r="P1346" s="22">
        <f t="shared" si="333"/>
        <v>0.28753386712966744</v>
      </c>
      <c r="Q1346" s="17">
        <f t="shared" si="326"/>
        <v>122.60028379820926</v>
      </c>
      <c r="R1346" s="18">
        <f t="shared" si="327"/>
        <v>0.61971620179073739</v>
      </c>
      <c r="S1346" s="21">
        <f t="shared" si="334"/>
        <v>0.33502823169939688</v>
      </c>
      <c r="T1346" s="22">
        <f t="shared" si="335"/>
        <v>0.2846879700913405</v>
      </c>
    </row>
    <row r="1347" spans="1:20" x14ac:dyDescent="0.25">
      <c r="A1347">
        <v>1185</v>
      </c>
      <c r="B1347" t="s">
        <v>1333</v>
      </c>
      <c r="C1347" s="8">
        <v>218.97</v>
      </c>
      <c r="D1347" s="8">
        <v>124.08</v>
      </c>
      <c r="E1347" s="17">
        <f t="shared" si="320"/>
        <v>206.44844748304382</v>
      </c>
      <c r="F1347" s="18">
        <f t="shared" si="321"/>
        <v>-82.368447483043823</v>
      </c>
      <c r="G1347" s="21">
        <f t="shared" si="328"/>
        <v>-83.187181504877884</v>
      </c>
      <c r="H1347" s="22">
        <f t="shared" si="329"/>
        <v>0.81873402183406085</v>
      </c>
      <c r="I1347" s="17">
        <f t="shared" si="322"/>
        <v>150.78174242580297</v>
      </c>
      <c r="J1347" s="18">
        <f t="shared" si="323"/>
        <v>-26.701742425802976</v>
      </c>
      <c r="K1347" s="21">
        <f t="shared" si="330"/>
        <v>-27.389181087126161</v>
      </c>
      <c r="L1347" s="22">
        <f t="shared" si="331"/>
        <v>0.68743866132318487</v>
      </c>
      <c r="M1347" s="17">
        <f t="shared" si="324"/>
        <v>85.133298419054853</v>
      </c>
      <c r="N1347" s="18">
        <f t="shared" si="325"/>
        <v>38.946701580945145</v>
      </c>
      <c r="O1347" s="21">
        <f t="shared" si="332"/>
        <v>38.418191734651572</v>
      </c>
      <c r="P1347" s="22">
        <f t="shared" si="333"/>
        <v>0.52850984629357356</v>
      </c>
      <c r="Q1347" s="17">
        <f t="shared" si="326"/>
        <v>122.80655448222851</v>
      </c>
      <c r="R1347" s="18">
        <f t="shared" si="327"/>
        <v>1.2734455177714921</v>
      </c>
      <c r="S1347" s="21">
        <f t="shared" si="334"/>
        <v>0.61971620179073739</v>
      </c>
      <c r="T1347" s="22">
        <f t="shared" si="335"/>
        <v>0.65372931598075468</v>
      </c>
    </row>
    <row r="1348" spans="1:20" x14ac:dyDescent="0.25">
      <c r="A1348">
        <v>1184</v>
      </c>
      <c r="B1348" t="s">
        <v>1334</v>
      </c>
      <c r="C1348" s="8">
        <v>217.85</v>
      </c>
      <c r="D1348" s="8">
        <v>123.07</v>
      </c>
      <c r="E1348" s="17">
        <f t="shared" si="320"/>
        <v>206.34340681134873</v>
      </c>
      <c r="F1348" s="18">
        <f t="shared" si="321"/>
        <v>-83.273406811348735</v>
      </c>
      <c r="G1348" s="21">
        <f t="shared" si="328"/>
        <v>-82.368447483043823</v>
      </c>
      <c r="H1348" s="22">
        <f t="shared" si="329"/>
        <v>-0.90495932830491199</v>
      </c>
      <c r="I1348" s="17">
        <f t="shared" si="322"/>
        <v>150.34249538189835</v>
      </c>
      <c r="J1348" s="18">
        <f t="shared" si="323"/>
        <v>-27.272495381898352</v>
      </c>
      <c r="K1348" s="21">
        <f t="shared" si="330"/>
        <v>-26.701742425802976</v>
      </c>
      <c r="L1348" s="22">
        <f t="shared" si="331"/>
        <v>-0.57075295609537591</v>
      </c>
      <c r="M1348" s="17">
        <f t="shared" si="324"/>
        <v>84.289505300529356</v>
      </c>
      <c r="N1348" s="18">
        <f t="shared" si="325"/>
        <v>38.780494699470637</v>
      </c>
      <c r="O1348" s="21">
        <f t="shared" si="332"/>
        <v>38.946701580945145</v>
      </c>
      <c r="P1348" s="22">
        <f t="shared" si="333"/>
        <v>-0.16620688147450835</v>
      </c>
      <c r="Q1348" s="17">
        <f t="shared" si="326"/>
        <v>122.2815018319977</v>
      </c>
      <c r="R1348" s="18">
        <f t="shared" si="327"/>
        <v>0.78849816800229178</v>
      </c>
      <c r="S1348" s="21">
        <f t="shared" si="334"/>
        <v>1.2734455177714921</v>
      </c>
      <c r="T1348" s="22">
        <f t="shared" si="335"/>
        <v>-0.48494734976920029</v>
      </c>
    </row>
    <row r="1349" spans="1:20" x14ac:dyDescent="0.25">
      <c r="A1349">
        <v>1183</v>
      </c>
      <c r="B1349" t="s">
        <v>1335</v>
      </c>
      <c r="C1349" s="8">
        <v>217.7</v>
      </c>
      <c r="D1349" s="8">
        <v>123.31</v>
      </c>
      <c r="E1349" s="17">
        <f t="shared" si="320"/>
        <v>206.32933886424672</v>
      </c>
      <c r="F1349" s="18">
        <f t="shared" si="321"/>
        <v>-83.01933886424672</v>
      </c>
      <c r="G1349" s="21">
        <f t="shared" si="328"/>
        <v>-83.273406811348735</v>
      </c>
      <c r="H1349" s="22">
        <f t="shared" si="329"/>
        <v>0.25406794710201552</v>
      </c>
      <c r="I1349" s="17">
        <f t="shared" si="322"/>
        <v>150.28366765280398</v>
      </c>
      <c r="J1349" s="18">
        <f t="shared" si="323"/>
        <v>-26.973667652803982</v>
      </c>
      <c r="K1349" s="21">
        <f t="shared" si="330"/>
        <v>-27.272495381898352</v>
      </c>
      <c r="L1349" s="22">
        <f t="shared" si="331"/>
        <v>0.29882772909436994</v>
      </c>
      <c r="M1349" s="17">
        <f t="shared" si="324"/>
        <v>84.176497293583992</v>
      </c>
      <c r="N1349" s="18">
        <f t="shared" si="325"/>
        <v>39.13350270641601</v>
      </c>
      <c r="O1349" s="21">
        <f t="shared" si="332"/>
        <v>38.780494699470637</v>
      </c>
      <c r="P1349" s="22">
        <f t="shared" si="333"/>
        <v>0.35300800694537315</v>
      </c>
      <c r="Q1349" s="17">
        <f t="shared" si="326"/>
        <v>122.2111822806275</v>
      </c>
      <c r="R1349" s="18">
        <f t="shared" si="327"/>
        <v>1.0988177193725051</v>
      </c>
      <c r="S1349" s="21">
        <f t="shared" si="334"/>
        <v>0.78849816800229178</v>
      </c>
      <c r="T1349" s="22">
        <f t="shared" si="335"/>
        <v>0.31031955137021328</v>
      </c>
    </row>
    <row r="1350" spans="1:20" x14ac:dyDescent="0.25">
      <c r="A1350">
        <v>1182</v>
      </c>
      <c r="B1350" t="s">
        <v>1336</v>
      </c>
      <c r="C1350" s="8">
        <v>217.29</v>
      </c>
      <c r="D1350" s="8">
        <v>123.06</v>
      </c>
      <c r="E1350" s="17">
        <f t="shared" si="320"/>
        <v>206.2908864755012</v>
      </c>
      <c r="F1350" s="18">
        <f t="shared" si="321"/>
        <v>-83.230886475501194</v>
      </c>
      <c r="G1350" s="21">
        <f t="shared" si="328"/>
        <v>-83.01933886424672</v>
      </c>
      <c r="H1350" s="22">
        <f t="shared" si="329"/>
        <v>-0.21154761125447408</v>
      </c>
      <c r="I1350" s="17">
        <f t="shared" si="322"/>
        <v>150.12287185994603</v>
      </c>
      <c r="J1350" s="18">
        <f t="shared" si="323"/>
        <v>-27.062871859946029</v>
      </c>
      <c r="K1350" s="21">
        <f t="shared" si="330"/>
        <v>-26.973667652803982</v>
      </c>
      <c r="L1350" s="22">
        <f t="shared" si="331"/>
        <v>-8.9204207142046243E-2</v>
      </c>
      <c r="M1350" s="17">
        <f t="shared" si="324"/>
        <v>83.867608741266622</v>
      </c>
      <c r="N1350" s="18">
        <f t="shared" si="325"/>
        <v>39.19239125873338</v>
      </c>
      <c r="O1350" s="21">
        <f t="shared" si="332"/>
        <v>39.13350270641601</v>
      </c>
      <c r="P1350" s="22">
        <f t="shared" si="333"/>
        <v>5.8888552317370113E-2</v>
      </c>
      <c r="Q1350" s="17">
        <f t="shared" si="326"/>
        <v>122.0189755068823</v>
      </c>
      <c r="R1350" s="18">
        <f t="shared" si="327"/>
        <v>1.0410244931177033</v>
      </c>
      <c r="S1350" s="21">
        <f t="shared" si="334"/>
        <v>1.0988177193725051</v>
      </c>
      <c r="T1350" s="22">
        <f t="shared" si="335"/>
        <v>-5.7793226254801766E-2</v>
      </c>
    </row>
    <row r="1351" spans="1:20" x14ac:dyDescent="0.25">
      <c r="A1351">
        <v>1181</v>
      </c>
      <c r="B1351" t="s">
        <v>1337</v>
      </c>
      <c r="C1351" s="8">
        <v>218.36080000000001</v>
      </c>
      <c r="D1351" s="8">
        <v>123.7</v>
      </c>
      <c r="E1351" s="17">
        <f t="shared" si="320"/>
        <v>206.3913128605468</v>
      </c>
      <c r="F1351" s="18">
        <f t="shared" si="321"/>
        <v>-82.691312860546802</v>
      </c>
      <c r="G1351" s="21">
        <f t="shared" si="328"/>
        <v>-83.230886475501194</v>
      </c>
      <c r="H1351" s="22">
        <f t="shared" si="329"/>
        <v>0.53957361495439216</v>
      </c>
      <c r="I1351" s="17">
        <f t="shared" si="322"/>
        <v>150.5428234087077</v>
      </c>
      <c r="J1351" s="18">
        <f t="shared" si="323"/>
        <v>-26.842823408707702</v>
      </c>
      <c r="K1351" s="21">
        <f t="shared" si="330"/>
        <v>-27.062871859946029</v>
      </c>
      <c r="L1351" s="22">
        <f t="shared" si="331"/>
        <v>0.22004845123832695</v>
      </c>
      <c r="M1351" s="17">
        <f t="shared" si="324"/>
        <v>84.674335233514029</v>
      </c>
      <c r="N1351" s="18">
        <f t="shared" si="325"/>
        <v>39.025664766485974</v>
      </c>
      <c r="O1351" s="21">
        <f t="shared" si="332"/>
        <v>39.19239125873338</v>
      </c>
      <c r="P1351" s="22">
        <f t="shared" si="333"/>
        <v>-0.1667264922474061</v>
      </c>
      <c r="Q1351" s="17">
        <f t="shared" si="326"/>
        <v>122.52096334426369</v>
      </c>
      <c r="R1351" s="18">
        <f t="shared" si="327"/>
        <v>1.1790366557363114</v>
      </c>
      <c r="S1351" s="21">
        <f t="shared" si="334"/>
        <v>1.0410244931177033</v>
      </c>
      <c r="T1351" s="22">
        <f t="shared" si="335"/>
        <v>0.13801216261860816</v>
      </c>
    </row>
    <row r="1352" spans="1:20" x14ac:dyDescent="0.25">
      <c r="A1352">
        <v>1180</v>
      </c>
      <c r="B1352" t="s">
        <v>1338</v>
      </c>
      <c r="C1352" s="8">
        <v>218</v>
      </c>
      <c r="D1352" s="8">
        <v>123.93</v>
      </c>
      <c r="E1352" s="17">
        <f t="shared" si="320"/>
        <v>206.35747475845076</v>
      </c>
      <c r="F1352" s="18">
        <f t="shared" si="321"/>
        <v>-82.427474758450757</v>
      </c>
      <c r="G1352" s="21">
        <f t="shared" si="328"/>
        <v>-82.691312860546802</v>
      </c>
      <c r="H1352" s="22">
        <f t="shared" si="329"/>
        <v>0.26383810209604519</v>
      </c>
      <c r="I1352" s="17">
        <f t="shared" si="322"/>
        <v>150.40132311099273</v>
      </c>
      <c r="J1352" s="18">
        <f t="shared" si="323"/>
        <v>-26.471323110992728</v>
      </c>
      <c r="K1352" s="21">
        <f t="shared" si="330"/>
        <v>-26.842823408707702</v>
      </c>
      <c r="L1352" s="22">
        <f t="shared" si="331"/>
        <v>0.37150029771497373</v>
      </c>
      <c r="M1352" s="17">
        <f t="shared" si="324"/>
        <v>84.402513307474749</v>
      </c>
      <c r="N1352" s="18">
        <f t="shared" si="325"/>
        <v>39.527486692525258</v>
      </c>
      <c r="O1352" s="21">
        <f t="shared" si="332"/>
        <v>39.025664766485974</v>
      </c>
      <c r="P1352" s="22">
        <f t="shared" si="333"/>
        <v>0.50182192603928399</v>
      </c>
      <c r="Q1352" s="17">
        <f t="shared" si="326"/>
        <v>122.35182138336791</v>
      </c>
      <c r="R1352" s="18">
        <f t="shared" si="327"/>
        <v>1.5781786166321012</v>
      </c>
      <c r="S1352" s="21">
        <f t="shared" si="334"/>
        <v>1.1790366557363114</v>
      </c>
      <c r="T1352" s="22">
        <f t="shared" si="335"/>
        <v>0.39914196089578979</v>
      </c>
    </row>
    <row r="1353" spans="1:20" x14ac:dyDescent="0.25">
      <c r="A1353">
        <v>1179</v>
      </c>
      <c r="B1353" t="s">
        <v>1339</v>
      </c>
      <c r="C1353" s="8">
        <v>217.38</v>
      </c>
      <c r="D1353" s="8">
        <v>123.23</v>
      </c>
      <c r="E1353" s="17">
        <f t="shared" si="320"/>
        <v>206.29932724376241</v>
      </c>
      <c r="F1353" s="18">
        <f t="shared" si="321"/>
        <v>-83.069327243762402</v>
      </c>
      <c r="G1353" s="21">
        <f t="shared" si="328"/>
        <v>-82.427474758450757</v>
      </c>
      <c r="H1353" s="22">
        <f t="shared" si="329"/>
        <v>-0.64185248531164518</v>
      </c>
      <c r="I1353" s="17">
        <f t="shared" si="322"/>
        <v>150.15816849740267</v>
      </c>
      <c r="J1353" s="18">
        <f t="shared" si="323"/>
        <v>-26.928168497402666</v>
      </c>
      <c r="K1353" s="21">
        <f t="shared" si="330"/>
        <v>-26.471323110992728</v>
      </c>
      <c r="L1353" s="22">
        <f t="shared" si="331"/>
        <v>-0.45684538640993821</v>
      </c>
      <c r="M1353" s="17">
        <f t="shared" si="324"/>
        <v>83.935413545433846</v>
      </c>
      <c r="N1353" s="18">
        <f t="shared" si="325"/>
        <v>39.294586454566158</v>
      </c>
      <c r="O1353" s="21">
        <f t="shared" si="332"/>
        <v>39.527486692525258</v>
      </c>
      <c r="P1353" s="22">
        <f t="shared" si="333"/>
        <v>-0.23290023795910031</v>
      </c>
      <c r="Q1353" s="17">
        <f t="shared" si="326"/>
        <v>122.06116723770442</v>
      </c>
      <c r="R1353" s="18">
        <f t="shared" si="327"/>
        <v>1.1688327622955796</v>
      </c>
      <c r="S1353" s="21">
        <f t="shared" si="334"/>
        <v>1.5781786166321012</v>
      </c>
      <c r="T1353" s="22">
        <f t="shared" si="335"/>
        <v>-0.4093458543365216</v>
      </c>
    </row>
    <row r="1354" spans="1:20" x14ac:dyDescent="0.25">
      <c r="A1354">
        <v>1178</v>
      </c>
      <c r="B1354" t="s">
        <v>1340</v>
      </c>
      <c r="C1354" s="8">
        <v>217.39</v>
      </c>
      <c r="D1354" s="8">
        <v>123.32</v>
      </c>
      <c r="E1354" s="17">
        <f t="shared" si="320"/>
        <v>206.30026510690254</v>
      </c>
      <c r="F1354" s="18">
        <f t="shared" si="321"/>
        <v>-82.98026510690255</v>
      </c>
      <c r="G1354" s="21">
        <f t="shared" si="328"/>
        <v>-83.069327243762402</v>
      </c>
      <c r="H1354" s="22">
        <f t="shared" si="329"/>
        <v>8.9062136859851648E-2</v>
      </c>
      <c r="I1354" s="17">
        <f t="shared" si="322"/>
        <v>150.16209034600894</v>
      </c>
      <c r="J1354" s="18">
        <f t="shared" si="323"/>
        <v>-26.842090346008945</v>
      </c>
      <c r="K1354" s="21">
        <f t="shared" si="330"/>
        <v>-26.928168497402666</v>
      </c>
      <c r="L1354" s="22">
        <f t="shared" si="331"/>
        <v>8.6078151393721214E-2</v>
      </c>
      <c r="M1354" s="17">
        <f t="shared" si="324"/>
        <v>83.942947412563541</v>
      </c>
      <c r="N1354" s="18">
        <f t="shared" si="325"/>
        <v>39.377052587436452</v>
      </c>
      <c r="O1354" s="21">
        <f t="shared" si="332"/>
        <v>39.294586454566158</v>
      </c>
      <c r="P1354" s="22">
        <f t="shared" si="333"/>
        <v>8.2466132870294473E-2</v>
      </c>
      <c r="Q1354" s="17">
        <f t="shared" si="326"/>
        <v>122.06585520779576</v>
      </c>
      <c r="R1354" s="18">
        <f t="shared" si="327"/>
        <v>1.2541447922042295</v>
      </c>
      <c r="S1354" s="21">
        <f t="shared" si="334"/>
        <v>1.1688327622955796</v>
      </c>
      <c r="T1354" s="22">
        <f t="shared" si="335"/>
        <v>8.5312029908649833E-2</v>
      </c>
    </row>
    <row r="1355" spans="1:20" x14ac:dyDescent="0.25">
      <c r="A1355">
        <v>1177</v>
      </c>
      <c r="B1355" t="s">
        <v>1341</v>
      </c>
      <c r="C1355" s="8">
        <v>218.37</v>
      </c>
      <c r="D1355" s="8">
        <v>124.51</v>
      </c>
      <c r="E1355" s="17">
        <f t="shared" si="320"/>
        <v>206.39217569463574</v>
      </c>
      <c r="F1355" s="18">
        <f t="shared" si="321"/>
        <v>-81.882175694635734</v>
      </c>
      <c r="G1355" s="21">
        <f t="shared" si="328"/>
        <v>-82.98026510690255</v>
      </c>
      <c r="H1355" s="22">
        <f t="shared" si="329"/>
        <v>1.0980894122668161</v>
      </c>
      <c r="I1355" s="17">
        <f t="shared" si="322"/>
        <v>150.5464315094255</v>
      </c>
      <c r="J1355" s="18">
        <f t="shared" si="323"/>
        <v>-26.036431509425498</v>
      </c>
      <c r="K1355" s="21">
        <f t="shared" si="330"/>
        <v>-26.842090346008945</v>
      </c>
      <c r="L1355" s="22">
        <f t="shared" si="331"/>
        <v>0.80565883658344717</v>
      </c>
      <c r="M1355" s="17">
        <f t="shared" si="324"/>
        <v>84.68126639127334</v>
      </c>
      <c r="N1355" s="18">
        <f t="shared" si="325"/>
        <v>39.828733608726665</v>
      </c>
      <c r="O1355" s="21">
        <f t="shared" si="332"/>
        <v>39.377052587436452</v>
      </c>
      <c r="P1355" s="22">
        <f t="shared" si="333"/>
        <v>0.45168102129021293</v>
      </c>
      <c r="Q1355" s="17">
        <f t="shared" si="326"/>
        <v>122.52527627674772</v>
      </c>
      <c r="R1355" s="18">
        <f t="shared" si="327"/>
        <v>1.9847237232522872</v>
      </c>
      <c r="S1355" s="21">
        <f t="shared" si="334"/>
        <v>1.2541447922042295</v>
      </c>
      <c r="T1355" s="22">
        <f t="shared" si="335"/>
        <v>0.73057893104805771</v>
      </c>
    </row>
    <row r="1356" spans="1:20" x14ac:dyDescent="0.25">
      <c r="A1356">
        <v>1176</v>
      </c>
      <c r="B1356" t="s">
        <v>1342</v>
      </c>
      <c r="C1356" s="8">
        <v>219.0308</v>
      </c>
      <c r="D1356" s="8">
        <v>124.6292</v>
      </c>
      <c r="E1356" s="17">
        <f t="shared" si="320"/>
        <v>206.45414969093585</v>
      </c>
      <c r="F1356" s="18">
        <f t="shared" si="321"/>
        <v>-81.824949690935853</v>
      </c>
      <c r="G1356" s="21">
        <f t="shared" si="328"/>
        <v>-81.882175694635734</v>
      </c>
      <c r="H1356" s="22">
        <f t="shared" si="329"/>
        <v>5.7226003699881289E-2</v>
      </c>
      <c r="I1356" s="17">
        <f t="shared" si="322"/>
        <v>150.80558726532922</v>
      </c>
      <c r="J1356" s="18">
        <f t="shared" si="323"/>
        <v>-26.176387265329225</v>
      </c>
      <c r="K1356" s="21">
        <f t="shared" si="330"/>
        <v>-26.036431509425498</v>
      </c>
      <c r="L1356" s="22">
        <f t="shared" si="331"/>
        <v>-0.13995575590372766</v>
      </c>
      <c r="M1356" s="17">
        <f t="shared" si="324"/>
        <v>85.179104331203376</v>
      </c>
      <c r="N1356" s="18">
        <f t="shared" si="325"/>
        <v>39.450095668796621</v>
      </c>
      <c r="O1356" s="21">
        <f t="shared" si="332"/>
        <v>39.828733608726665</v>
      </c>
      <c r="P1356" s="22">
        <f t="shared" si="333"/>
        <v>-0.37863793993004435</v>
      </c>
      <c r="Q1356" s="17">
        <f t="shared" si="326"/>
        <v>122.83505734038388</v>
      </c>
      <c r="R1356" s="18">
        <f t="shared" si="327"/>
        <v>1.7941426596161136</v>
      </c>
      <c r="S1356" s="21">
        <f t="shared" si="334"/>
        <v>1.9847237232522872</v>
      </c>
      <c r="T1356" s="22">
        <f t="shared" si="335"/>
        <v>-0.19058106363617355</v>
      </c>
    </row>
    <row r="1357" spans="1:20" x14ac:dyDescent="0.25">
      <c r="A1357">
        <v>1175</v>
      </c>
      <c r="B1357" t="s">
        <v>1343</v>
      </c>
      <c r="C1357" s="8">
        <v>219.01</v>
      </c>
      <c r="D1357" s="8">
        <v>125.41</v>
      </c>
      <c r="E1357" s="17">
        <f t="shared" si="320"/>
        <v>206.45219893560437</v>
      </c>
      <c r="F1357" s="18">
        <f t="shared" si="321"/>
        <v>-81.042198935604375</v>
      </c>
      <c r="G1357" s="21">
        <f t="shared" si="328"/>
        <v>-81.824949690935853</v>
      </c>
      <c r="H1357" s="22">
        <f t="shared" si="329"/>
        <v>0.78275075533147742</v>
      </c>
      <c r="I1357" s="17">
        <f t="shared" si="322"/>
        <v>150.79742982022813</v>
      </c>
      <c r="J1357" s="18">
        <f t="shared" si="323"/>
        <v>-25.387429820228135</v>
      </c>
      <c r="K1357" s="21">
        <f t="shared" si="330"/>
        <v>-26.176387265329225</v>
      </c>
      <c r="L1357" s="22">
        <f t="shared" si="331"/>
        <v>0.78895744510109012</v>
      </c>
      <c r="M1357" s="17">
        <f t="shared" si="324"/>
        <v>85.163433887573632</v>
      </c>
      <c r="N1357" s="18">
        <f t="shared" si="325"/>
        <v>40.246566112426365</v>
      </c>
      <c r="O1357" s="21">
        <f t="shared" si="332"/>
        <v>39.450095668796621</v>
      </c>
      <c r="P1357" s="22">
        <f t="shared" si="333"/>
        <v>0.79647044362974384</v>
      </c>
      <c r="Q1357" s="17">
        <f t="shared" si="326"/>
        <v>122.82530636259388</v>
      </c>
      <c r="R1357" s="18">
        <f t="shared" si="327"/>
        <v>2.5846936374061187</v>
      </c>
      <c r="S1357" s="21">
        <f t="shared" si="334"/>
        <v>1.7941426596161136</v>
      </c>
      <c r="T1357" s="22">
        <f t="shared" si="335"/>
        <v>0.79055097779000505</v>
      </c>
    </row>
    <row r="1358" spans="1:20" x14ac:dyDescent="0.25">
      <c r="A1358">
        <v>1174</v>
      </c>
      <c r="B1358" t="s">
        <v>1344</v>
      </c>
      <c r="C1358" s="8">
        <v>218.51</v>
      </c>
      <c r="D1358" s="8">
        <v>125.16</v>
      </c>
      <c r="E1358" s="17">
        <f t="shared" si="320"/>
        <v>206.40530577859764</v>
      </c>
      <c r="F1358" s="18">
        <f t="shared" si="321"/>
        <v>-81.24530577859764</v>
      </c>
      <c r="G1358" s="21">
        <f t="shared" si="328"/>
        <v>-81.042198935604375</v>
      </c>
      <c r="H1358" s="22">
        <f t="shared" si="329"/>
        <v>-0.20310684299326454</v>
      </c>
      <c r="I1358" s="17">
        <f t="shared" si="322"/>
        <v>150.60133738991357</v>
      </c>
      <c r="J1358" s="18">
        <f t="shared" si="323"/>
        <v>-25.441337389913571</v>
      </c>
      <c r="K1358" s="21">
        <f t="shared" si="330"/>
        <v>-25.387429820228135</v>
      </c>
      <c r="L1358" s="22">
        <f t="shared" si="331"/>
        <v>-5.3907569685435419E-2</v>
      </c>
      <c r="M1358" s="17">
        <f t="shared" si="324"/>
        <v>84.786740531089038</v>
      </c>
      <c r="N1358" s="18">
        <f t="shared" si="325"/>
        <v>40.373259468910959</v>
      </c>
      <c r="O1358" s="21">
        <f t="shared" si="332"/>
        <v>40.246566112426365</v>
      </c>
      <c r="P1358" s="22">
        <f t="shared" si="333"/>
        <v>0.12669335648459423</v>
      </c>
      <c r="Q1358" s="17">
        <f t="shared" si="326"/>
        <v>122.59090785802657</v>
      </c>
      <c r="R1358" s="18">
        <f t="shared" si="327"/>
        <v>2.5690921419734281</v>
      </c>
      <c r="S1358" s="21">
        <f t="shared" si="334"/>
        <v>2.5846936374061187</v>
      </c>
      <c r="T1358" s="22">
        <f t="shared" si="335"/>
        <v>-1.5601495432690626E-2</v>
      </c>
    </row>
    <row r="1359" spans="1:20" x14ac:dyDescent="0.25">
      <c r="A1359">
        <v>1173</v>
      </c>
      <c r="B1359" t="s">
        <v>1345</v>
      </c>
      <c r="C1359" s="8">
        <v>213.28</v>
      </c>
      <c r="D1359" s="8">
        <v>121.25</v>
      </c>
      <c r="E1359" s="17">
        <f t="shared" si="320"/>
        <v>205.91480335630717</v>
      </c>
      <c r="F1359" s="18">
        <f t="shared" si="321"/>
        <v>-84.664803356307175</v>
      </c>
      <c r="G1359" s="21">
        <f t="shared" si="328"/>
        <v>-81.24530577859764</v>
      </c>
      <c r="H1359" s="22">
        <f t="shared" si="329"/>
        <v>-3.4194975777095351</v>
      </c>
      <c r="I1359" s="17">
        <f t="shared" si="322"/>
        <v>148.55021056882327</v>
      </c>
      <c r="J1359" s="18">
        <f t="shared" si="323"/>
        <v>-27.300210568823275</v>
      </c>
      <c r="K1359" s="21">
        <f t="shared" si="330"/>
        <v>-25.441337389913571</v>
      </c>
      <c r="L1359" s="22">
        <f t="shared" si="331"/>
        <v>-1.8588731789097039</v>
      </c>
      <c r="M1359" s="17">
        <f t="shared" si="324"/>
        <v>80.846528022260202</v>
      </c>
      <c r="N1359" s="18">
        <f t="shared" si="325"/>
        <v>40.403471977739798</v>
      </c>
      <c r="O1359" s="21">
        <f t="shared" si="332"/>
        <v>40.373259468910959</v>
      </c>
      <c r="P1359" s="22">
        <f t="shared" si="333"/>
        <v>3.0212508828839191E-2</v>
      </c>
      <c r="Q1359" s="17">
        <f t="shared" si="326"/>
        <v>120.1390995002524</v>
      </c>
      <c r="R1359" s="18">
        <f t="shared" si="327"/>
        <v>1.1109004997476006</v>
      </c>
      <c r="S1359" s="21">
        <f t="shared" si="334"/>
        <v>2.5690921419734281</v>
      </c>
      <c r="T1359" s="22">
        <f t="shared" si="335"/>
        <v>-1.4581916422258274</v>
      </c>
    </row>
    <row r="1360" spans="1:20" x14ac:dyDescent="0.25">
      <c r="A1360">
        <v>1172</v>
      </c>
      <c r="B1360" t="s">
        <v>1346</v>
      </c>
      <c r="C1360" s="8">
        <v>216.34</v>
      </c>
      <c r="D1360" s="8">
        <v>122.94</v>
      </c>
      <c r="E1360" s="17">
        <f t="shared" ref="E1360:E1423" si="336">+$G$3*$C1360+$G$4</f>
        <v>206.20178947718838</v>
      </c>
      <c r="F1360" s="18">
        <f t="shared" ref="F1360:F1423" si="337">+$D1360-E1360</f>
        <v>-83.261789477188387</v>
      </c>
      <c r="G1360" s="21">
        <f t="shared" si="328"/>
        <v>-84.664803356307175</v>
      </c>
      <c r="H1360" s="22">
        <f t="shared" si="329"/>
        <v>1.4030138791187881</v>
      </c>
      <c r="I1360" s="17">
        <f t="shared" ref="I1360:I1423" si="338">+$G$5*$C1360+$G$6</f>
        <v>149.75029624234838</v>
      </c>
      <c r="J1360" s="18">
        <f t="shared" ref="J1360:J1423" si="339">+$D1360-I1360</f>
        <v>-26.810296242348386</v>
      </c>
      <c r="K1360" s="21">
        <f t="shared" si="330"/>
        <v>-27.300210568823275</v>
      </c>
      <c r="L1360" s="22">
        <f t="shared" si="331"/>
        <v>0.48991432647488864</v>
      </c>
      <c r="M1360" s="17">
        <f t="shared" ref="M1360:M1423" si="340">+$G$7*$C1360+$G$8</f>
        <v>83.151891363945907</v>
      </c>
      <c r="N1360" s="18">
        <f t="shared" ref="N1360:N1423" si="341">+$D1360-M1360</f>
        <v>39.788108636054091</v>
      </c>
      <c r="O1360" s="21">
        <f t="shared" si="332"/>
        <v>40.403471977739798</v>
      </c>
      <c r="P1360" s="22">
        <f t="shared" si="333"/>
        <v>-0.61536334168570761</v>
      </c>
      <c r="Q1360" s="17">
        <f t="shared" ref="Q1360:Q1423" si="342">+$G$9*$C1360+$G$10</f>
        <v>121.57361834820441</v>
      </c>
      <c r="R1360" s="18">
        <f t="shared" ref="R1360:R1423" si="343">+$D1360-Q1360</f>
        <v>1.3663816517955922</v>
      </c>
      <c r="S1360" s="21">
        <f t="shared" si="334"/>
        <v>1.1109004997476006</v>
      </c>
      <c r="T1360" s="22">
        <f t="shared" si="335"/>
        <v>0.2554811520479916</v>
      </c>
    </row>
    <row r="1361" spans="1:20" x14ac:dyDescent="0.25">
      <c r="A1361">
        <v>1171</v>
      </c>
      <c r="B1361" t="s">
        <v>1347</v>
      </c>
      <c r="C1361" s="8">
        <v>213.23</v>
      </c>
      <c r="D1361" s="8">
        <v>120.58</v>
      </c>
      <c r="E1361" s="17">
        <f t="shared" si="336"/>
        <v>205.91011404060652</v>
      </c>
      <c r="F1361" s="18">
        <f t="shared" si="337"/>
        <v>-85.330114040606517</v>
      </c>
      <c r="G1361" s="21">
        <f t="shared" ref="G1361:G1424" si="344">+F1360</f>
        <v>-83.261789477188387</v>
      </c>
      <c r="H1361" s="22">
        <f t="shared" ref="H1361:H1424" si="345">+F1361-G1361</f>
        <v>-2.0683245634181304</v>
      </c>
      <c r="I1361" s="17">
        <f t="shared" si="338"/>
        <v>148.53060132579179</v>
      </c>
      <c r="J1361" s="18">
        <f t="shared" si="339"/>
        <v>-27.950601325791794</v>
      </c>
      <c r="K1361" s="21">
        <f t="shared" ref="K1361:K1424" si="346">+J1360</f>
        <v>-26.810296242348386</v>
      </c>
      <c r="L1361" s="22">
        <f t="shared" ref="L1361:L1424" si="347">+J1361-K1361</f>
        <v>-1.1403050834434083</v>
      </c>
      <c r="M1361" s="17">
        <f t="shared" si="340"/>
        <v>80.808858686611728</v>
      </c>
      <c r="N1361" s="18">
        <f t="shared" si="341"/>
        <v>39.77114131338827</v>
      </c>
      <c r="O1361" s="21">
        <f t="shared" ref="O1361:O1424" si="348">+N1360</f>
        <v>39.788108636054091</v>
      </c>
      <c r="P1361" s="22">
        <f t="shared" ref="P1361:P1424" si="349">+N1361-O1361</f>
        <v>-1.6967322665820461E-2</v>
      </c>
      <c r="Q1361" s="17">
        <f t="shared" si="342"/>
        <v>120.11565964979566</v>
      </c>
      <c r="R1361" s="18">
        <f t="shared" si="343"/>
        <v>0.46434035020433839</v>
      </c>
      <c r="S1361" s="21">
        <f t="shared" ref="S1361:S1424" si="350">+R1360</f>
        <v>1.3663816517955922</v>
      </c>
      <c r="T1361" s="22">
        <f t="shared" ref="T1361:T1424" si="351">+R1361-S1361</f>
        <v>-0.90204130159125384</v>
      </c>
    </row>
    <row r="1362" spans="1:20" x14ac:dyDescent="0.25">
      <c r="A1362">
        <v>1170</v>
      </c>
      <c r="B1362" t="s">
        <v>1348</v>
      </c>
      <c r="C1362" s="8">
        <v>213.15</v>
      </c>
      <c r="D1362" s="8">
        <v>120.6</v>
      </c>
      <c r="E1362" s="17">
        <f t="shared" si="336"/>
        <v>205.90261113548542</v>
      </c>
      <c r="F1362" s="18">
        <f t="shared" si="337"/>
        <v>-85.302611135485421</v>
      </c>
      <c r="G1362" s="21">
        <f t="shared" si="344"/>
        <v>-85.330114040606517</v>
      </c>
      <c r="H1362" s="22">
        <f t="shared" si="345"/>
        <v>2.7502905121096433E-2</v>
      </c>
      <c r="I1362" s="17">
        <f t="shared" si="338"/>
        <v>148.49922653694148</v>
      </c>
      <c r="J1362" s="18">
        <f t="shared" si="339"/>
        <v>-27.899226536941484</v>
      </c>
      <c r="K1362" s="21">
        <f t="shared" si="346"/>
        <v>-27.950601325791794</v>
      </c>
      <c r="L1362" s="22">
        <f t="shared" si="347"/>
        <v>5.1374788850310438E-2</v>
      </c>
      <c r="M1362" s="17">
        <f t="shared" si="340"/>
        <v>80.748587749574199</v>
      </c>
      <c r="N1362" s="18">
        <f t="shared" si="341"/>
        <v>39.851412250425795</v>
      </c>
      <c r="O1362" s="21">
        <f t="shared" si="348"/>
        <v>39.77114131338827</v>
      </c>
      <c r="P1362" s="22">
        <f t="shared" si="349"/>
        <v>8.0270937037525414E-2</v>
      </c>
      <c r="Q1362" s="17">
        <f t="shared" si="342"/>
        <v>120.0781558890649</v>
      </c>
      <c r="R1362" s="18">
        <f t="shared" si="343"/>
        <v>0.52184411093509198</v>
      </c>
      <c r="S1362" s="21">
        <f t="shared" si="350"/>
        <v>0.46434035020433839</v>
      </c>
      <c r="T1362" s="22">
        <f t="shared" si="351"/>
        <v>5.7503760730753584E-2</v>
      </c>
    </row>
    <row r="1363" spans="1:20" x14ac:dyDescent="0.25">
      <c r="A1363">
        <v>1169</v>
      </c>
      <c r="B1363" t="s">
        <v>1349</v>
      </c>
      <c r="C1363" s="8">
        <v>215.28</v>
      </c>
      <c r="D1363" s="8">
        <v>122.04</v>
      </c>
      <c r="E1363" s="17">
        <f t="shared" si="336"/>
        <v>206.10237598433412</v>
      </c>
      <c r="F1363" s="18">
        <f t="shared" si="337"/>
        <v>-84.062375984334111</v>
      </c>
      <c r="G1363" s="21">
        <f t="shared" si="344"/>
        <v>-85.302611135485421</v>
      </c>
      <c r="H1363" s="22">
        <f t="shared" si="345"/>
        <v>1.2402351511513103</v>
      </c>
      <c r="I1363" s="17">
        <f t="shared" si="338"/>
        <v>149.3345802900815</v>
      </c>
      <c r="J1363" s="18">
        <f t="shared" si="339"/>
        <v>-27.294580290081498</v>
      </c>
      <c r="K1363" s="21">
        <f t="shared" si="346"/>
        <v>-27.899226536941484</v>
      </c>
      <c r="L1363" s="22">
        <f t="shared" si="347"/>
        <v>0.60464624685998558</v>
      </c>
      <c r="M1363" s="17">
        <f t="shared" si="340"/>
        <v>82.35330144819855</v>
      </c>
      <c r="N1363" s="18">
        <f t="shared" si="341"/>
        <v>39.686698551801456</v>
      </c>
      <c r="O1363" s="21">
        <f t="shared" si="348"/>
        <v>39.851412250425795</v>
      </c>
      <c r="P1363" s="22">
        <f t="shared" si="349"/>
        <v>-0.1647136986243396</v>
      </c>
      <c r="Q1363" s="17">
        <f t="shared" si="342"/>
        <v>121.07669351852168</v>
      </c>
      <c r="R1363" s="18">
        <f t="shared" si="343"/>
        <v>0.96330648147832676</v>
      </c>
      <c r="S1363" s="21">
        <f t="shared" si="350"/>
        <v>0.52184411093509198</v>
      </c>
      <c r="T1363" s="22">
        <f t="shared" si="351"/>
        <v>0.44146237054323478</v>
      </c>
    </row>
    <row r="1364" spans="1:20" x14ac:dyDescent="0.25">
      <c r="A1364">
        <v>1168</v>
      </c>
      <c r="B1364" t="s">
        <v>1350</v>
      </c>
      <c r="C1364" s="8">
        <v>213.37</v>
      </c>
      <c r="D1364" s="8">
        <v>121.86</v>
      </c>
      <c r="E1364" s="17">
        <f t="shared" si="336"/>
        <v>205.92324412456838</v>
      </c>
      <c r="F1364" s="18">
        <f t="shared" si="337"/>
        <v>-84.063244124568385</v>
      </c>
      <c r="G1364" s="21">
        <f t="shared" si="344"/>
        <v>-84.062375984334111</v>
      </c>
      <c r="H1364" s="22">
        <f t="shared" si="345"/>
        <v>-8.6814023427450593E-4</v>
      </c>
      <c r="I1364" s="17">
        <f t="shared" si="338"/>
        <v>148.58550720627989</v>
      </c>
      <c r="J1364" s="18">
        <f t="shared" si="339"/>
        <v>-26.725507206279886</v>
      </c>
      <c r="K1364" s="21">
        <f t="shared" si="346"/>
        <v>-27.294580290081498</v>
      </c>
      <c r="L1364" s="22">
        <f t="shared" si="347"/>
        <v>0.56907308380161226</v>
      </c>
      <c r="M1364" s="17">
        <f t="shared" si="340"/>
        <v>80.914332826427426</v>
      </c>
      <c r="N1364" s="18">
        <f t="shared" si="341"/>
        <v>40.945667173572573</v>
      </c>
      <c r="O1364" s="21">
        <f t="shared" si="348"/>
        <v>39.686698551801456</v>
      </c>
      <c r="P1364" s="22">
        <f t="shared" si="349"/>
        <v>1.2589686217711176</v>
      </c>
      <c r="Q1364" s="17">
        <f t="shared" si="342"/>
        <v>120.18129123107451</v>
      </c>
      <c r="R1364" s="18">
        <f t="shared" si="343"/>
        <v>1.6787087689254889</v>
      </c>
      <c r="S1364" s="21">
        <f t="shared" si="350"/>
        <v>0.96330648147832676</v>
      </c>
      <c r="T1364" s="22">
        <f t="shared" si="351"/>
        <v>0.71540228744716217</v>
      </c>
    </row>
    <row r="1365" spans="1:20" x14ac:dyDescent="0.25">
      <c r="A1365">
        <v>1167</v>
      </c>
      <c r="B1365" t="s">
        <v>1351</v>
      </c>
      <c r="C1365" s="8">
        <v>213.41</v>
      </c>
      <c r="D1365" s="8">
        <v>122.67</v>
      </c>
      <c r="E1365" s="17">
        <f t="shared" si="336"/>
        <v>205.92699557712893</v>
      </c>
      <c r="F1365" s="18">
        <f t="shared" si="337"/>
        <v>-83.256995577128933</v>
      </c>
      <c r="G1365" s="21">
        <f t="shared" si="344"/>
        <v>-84.063244124568385</v>
      </c>
      <c r="H1365" s="22">
        <f t="shared" si="345"/>
        <v>0.80624854743945207</v>
      </c>
      <c r="I1365" s="17">
        <f t="shared" si="338"/>
        <v>148.60119460070504</v>
      </c>
      <c r="J1365" s="18">
        <f t="shared" si="339"/>
        <v>-25.931194600705041</v>
      </c>
      <c r="K1365" s="21">
        <f t="shared" si="346"/>
        <v>-26.725507206279886</v>
      </c>
      <c r="L1365" s="22">
        <f t="shared" si="347"/>
        <v>0.79431260557484507</v>
      </c>
      <c r="M1365" s="17">
        <f t="shared" si="340"/>
        <v>80.944468294946176</v>
      </c>
      <c r="N1365" s="18">
        <f t="shared" si="341"/>
        <v>41.725531705053825</v>
      </c>
      <c r="O1365" s="21">
        <f t="shared" si="348"/>
        <v>40.945667173572573</v>
      </c>
      <c r="P1365" s="22">
        <f t="shared" si="349"/>
        <v>0.77986453148125179</v>
      </c>
      <c r="Q1365" s="17">
        <f t="shared" si="342"/>
        <v>120.2000431114399</v>
      </c>
      <c r="R1365" s="18">
        <f t="shared" si="343"/>
        <v>2.4699568885601053</v>
      </c>
      <c r="S1365" s="21">
        <f t="shared" si="350"/>
        <v>1.6787087689254889</v>
      </c>
      <c r="T1365" s="22">
        <f t="shared" si="351"/>
        <v>0.79124811963461639</v>
      </c>
    </row>
    <row r="1366" spans="1:20" x14ac:dyDescent="0.25">
      <c r="A1366">
        <v>1166</v>
      </c>
      <c r="B1366" t="s">
        <v>1352</v>
      </c>
      <c r="C1366" s="8">
        <v>213.42</v>
      </c>
      <c r="D1366" s="8">
        <v>122.15</v>
      </c>
      <c r="E1366" s="17">
        <f t="shared" si="336"/>
        <v>205.92793344026907</v>
      </c>
      <c r="F1366" s="18">
        <f t="shared" si="337"/>
        <v>-83.777933440269067</v>
      </c>
      <c r="G1366" s="21">
        <f t="shared" si="344"/>
        <v>-83.256995577128933</v>
      </c>
      <c r="H1366" s="22">
        <f t="shared" si="345"/>
        <v>-0.52093786314013357</v>
      </c>
      <c r="I1366" s="17">
        <f t="shared" si="338"/>
        <v>148.60511644931134</v>
      </c>
      <c r="J1366" s="18">
        <f t="shared" si="339"/>
        <v>-26.455116449311333</v>
      </c>
      <c r="K1366" s="21">
        <f t="shared" si="346"/>
        <v>-25.931194600705041</v>
      </c>
      <c r="L1366" s="22">
        <f t="shared" si="347"/>
        <v>-0.52392184860629243</v>
      </c>
      <c r="M1366" s="17">
        <f t="shared" si="340"/>
        <v>80.952002162075871</v>
      </c>
      <c r="N1366" s="18">
        <f t="shared" si="341"/>
        <v>41.197997837924135</v>
      </c>
      <c r="O1366" s="21">
        <f t="shared" si="348"/>
        <v>41.725531705053825</v>
      </c>
      <c r="P1366" s="22">
        <f t="shared" si="349"/>
        <v>-0.52753386712969075</v>
      </c>
      <c r="Q1366" s="17">
        <f t="shared" si="342"/>
        <v>120.20473108153124</v>
      </c>
      <c r="R1366" s="18">
        <f t="shared" si="343"/>
        <v>1.9452689184687699</v>
      </c>
      <c r="S1366" s="21">
        <f t="shared" si="350"/>
        <v>2.4699568885601053</v>
      </c>
      <c r="T1366" s="22">
        <f t="shared" si="351"/>
        <v>-0.52468797009133539</v>
      </c>
    </row>
    <row r="1367" spans="1:20" x14ac:dyDescent="0.25">
      <c r="A1367">
        <v>1165</v>
      </c>
      <c r="B1367" t="s">
        <v>1353</v>
      </c>
      <c r="C1367" s="8">
        <v>215.82</v>
      </c>
      <c r="D1367" s="8">
        <v>123.92</v>
      </c>
      <c r="E1367" s="17">
        <f t="shared" si="336"/>
        <v>206.15302059390137</v>
      </c>
      <c r="F1367" s="18">
        <f t="shared" si="337"/>
        <v>-82.233020593901372</v>
      </c>
      <c r="G1367" s="21">
        <f t="shared" si="344"/>
        <v>-83.777933440269067</v>
      </c>
      <c r="H1367" s="22">
        <f t="shared" si="345"/>
        <v>1.5449128463676942</v>
      </c>
      <c r="I1367" s="17">
        <f t="shared" si="338"/>
        <v>149.54636011482123</v>
      </c>
      <c r="J1367" s="18">
        <f t="shared" si="339"/>
        <v>-25.626360114821225</v>
      </c>
      <c r="K1367" s="21">
        <f t="shared" si="346"/>
        <v>-26.455116449311333</v>
      </c>
      <c r="L1367" s="22">
        <f t="shared" si="347"/>
        <v>0.82875633449010877</v>
      </c>
      <c r="M1367" s="17">
        <f t="shared" si="340"/>
        <v>82.760130273201924</v>
      </c>
      <c r="N1367" s="18">
        <f t="shared" si="341"/>
        <v>41.159869726798078</v>
      </c>
      <c r="O1367" s="21">
        <f t="shared" si="348"/>
        <v>41.197997837924135</v>
      </c>
      <c r="P1367" s="22">
        <f t="shared" si="349"/>
        <v>-3.8128111126056297E-2</v>
      </c>
      <c r="Q1367" s="17">
        <f t="shared" si="342"/>
        <v>121.32984390345437</v>
      </c>
      <c r="R1367" s="18">
        <f t="shared" si="343"/>
        <v>2.590156096545627</v>
      </c>
      <c r="S1367" s="21">
        <f t="shared" si="350"/>
        <v>1.9452689184687699</v>
      </c>
      <c r="T1367" s="22">
        <f t="shared" si="351"/>
        <v>0.64488717807685703</v>
      </c>
    </row>
    <row r="1368" spans="1:20" x14ac:dyDescent="0.25">
      <c r="A1368">
        <v>1164</v>
      </c>
      <c r="B1368" t="s">
        <v>1354</v>
      </c>
      <c r="C1368" s="8">
        <v>217.18</v>
      </c>
      <c r="D1368" s="8">
        <v>125.7</v>
      </c>
      <c r="E1368" s="17">
        <f t="shared" si="336"/>
        <v>206.28056998095971</v>
      </c>
      <c r="F1368" s="18">
        <f t="shared" si="337"/>
        <v>-80.580569980959709</v>
      </c>
      <c r="G1368" s="21">
        <f t="shared" si="344"/>
        <v>-82.233020593901372</v>
      </c>
      <c r="H1368" s="22">
        <f t="shared" si="345"/>
        <v>1.6524506129416636</v>
      </c>
      <c r="I1368" s="17">
        <f t="shared" si="338"/>
        <v>150.07973152527683</v>
      </c>
      <c r="J1368" s="18">
        <f t="shared" si="339"/>
        <v>-24.379731525276824</v>
      </c>
      <c r="K1368" s="21">
        <f t="shared" si="346"/>
        <v>-25.626360114821225</v>
      </c>
      <c r="L1368" s="22">
        <f t="shared" si="347"/>
        <v>1.2466285895444003</v>
      </c>
      <c r="M1368" s="17">
        <f t="shared" si="340"/>
        <v>83.784736202840037</v>
      </c>
      <c r="N1368" s="18">
        <f t="shared" si="341"/>
        <v>41.915263797159966</v>
      </c>
      <c r="O1368" s="21">
        <f t="shared" si="348"/>
        <v>41.159869726798078</v>
      </c>
      <c r="P1368" s="22">
        <f t="shared" si="349"/>
        <v>0.75539407036188777</v>
      </c>
      <c r="Q1368" s="17">
        <f t="shared" si="342"/>
        <v>121.96740783587749</v>
      </c>
      <c r="R1368" s="18">
        <f t="shared" si="343"/>
        <v>3.7325921641225079</v>
      </c>
      <c r="S1368" s="21">
        <f t="shared" si="350"/>
        <v>2.590156096545627</v>
      </c>
      <c r="T1368" s="22">
        <f t="shared" si="351"/>
        <v>1.142436067576881</v>
      </c>
    </row>
    <row r="1369" spans="1:20" x14ac:dyDescent="0.25">
      <c r="A1369">
        <v>1163</v>
      </c>
      <c r="B1369" t="s">
        <v>1355</v>
      </c>
      <c r="C1369" s="8">
        <v>215.99</v>
      </c>
      <c r="D1369" s="8">
        <v>124.81</v>
      </c>
      <c r="E1369" s="17">
        <f t="shared" si="336"/>
        <v>206.16896426728368</v>
      </c>
      <c r="F1369" s="18">
        <f t="shared" si="337"/>
        <v>-81.358964267283682</v>
      </c>
      <c r="G1369" s="21">
        <f t="shared" si="344"/>
        <v>-80.580569980959709</v>
      </c>
      <c r="H1369" s="22">
        <f t="shared" si="345"/>
        <v>-0.77839428632397301</v>
      </c>
      <c r="I1369" s="17">
        <f t="shared" si="338"/>
        <v>149.61303154112818</v>
      </c>
      <c r="J1369" s="18">
        <f t="shared" si="339"/>
        <v>-24.803031541128178</v>
      </c>
      <c r="K1369" s="21">
        <f t="shared" si="346"/>
        <v>-24.379731525276824</v>
      </c>
      <c r="L1369" s="22">
        <f t="shared" si="347"/>
        <v>-0.42330001585135335</v>
      </c>
      <c r="M1369" s="17">
        <f t="shared" si="340"/>
        <v>82.888206014406705</v>
      </c>
      <c r="N1369" s="18">
        <f t="shared" si="341"/>
        <v>41.921793985593297</v>
      </c>
      <c r="O1369" s="21">
        <f t="shared" si="348"/>
        <v>41.915263797159966</v>
      </c>
      <c r="P1369" s="22">
        <f t="shared" si="349"/>
        <v>6.5301884333308635E-3</v>
      </c>
      <c r="Q1369" s="17">
        <f t="shared" si="342"/>
        <v>121.40953939500727</v>
      </c>
      <c r="R1369" s="18">
        <f t="shared" si="343"/>
        <v>3.4004606049927304</v>
      </c>
      <c r="S1369" s="21">
        <f t="shared" si="350"/>
        <v>3.7325921641225079</v>
      </c>
      <c r="T1369" s="22">
        <f t="shared" si="351"/>
        <v>-0.33213155912977754</v>
      </c>
    </row>
    <row r="1370" spans="1:20" x14ac:dyDescent="0.25">
      <c r="A1370">
        <v>1162</v>
      </c>
      <c r="B1370" t="s">
        <v>1356</v>
      </c>
      <c r="C1370" s="8">
        <v>214.24</v>
      </c>
      <c r="D1370" s="8">
        <v>123.23</v>
      </c>
      <c r="E1370" s="17">
        <f t="shared" si="336"/>
        <v>206.0048382177601</v>
      </c>
      <c r="F1370" s="18">
        <f t="shared" si="337"/>
        <v>-82.774838217760092</v>
      </c>
      <c r="G1370" s="21">
        <f t="shared" si="344"/>
        <v>-81.358964267283682</v>
      </c>
      <c r="H1370" s="22">
        <f t="shared" si="345"/>
        <v>-1.41587395047641</v>
      </c>
      <c r="I1370" s="17">
        <f t="shared" si="338"/>
        <v>148.92670803502722</v>
      </c>
      <c r="J1370" s="18">
        <f t="shared" si="339"/>
        <v>-25.696708035027214</v>
      </c>
      <c r="K1370" s="21">
        <f t="shared" si="346"/>
        <v>-24.803031541128178</v>
      </c>
      <c r="L1370" s="22">
        <f t="shared" si="347"/>
        <v>-0.89367649389903647</v>
      </c>
      <c r="M1370" s="17">
        <f t="shared" si="340"/>
        <v>81.569779266710611</v>
      </c>
      <c r="N1370" s="18">
        <f t="shared" si="341"/>
        <v>41.660220733289393</v>
      </c>
      <c r="O1370" s="21">
        <f t="shared" si="348"/>
        <v>41.921793985593297</v>
      </c>
      <c r="P1370" s="22">
        <f t="shared" si="349"/>
        <v>-0.26157325230390427</v>
      </c>
      <c r="Q1370" s="17">
        <f t="shared" si="342"/>
        <v>120.58914462902166</v>
      </c>
      <c r="R1370" s="18">
        <f t="shared" si="343"/>
        <v>2.6408553709783433</v>
      </c>
      <c r="S1370" s="21">
        <f t="shared" si="350"/>
        <v>3.4004606049927304</v>
      </c>
      <c r="T1370" s="22">
        <f t="shared" si="351"/>
        <v>-0.75960523401438707</v>
      </c>
    </row>
    <row r="1371" spans="1:20" x14ac:dyDescent="0.25">
      <c r="A1371">
        <v>1161</v>
      </c>
      <c r="B1371" t="s">
        <v>1357</v>
      </c>
      <c r="C1371" s="8">
        <v>215.57</v>
      </c>
      <c r="D1371" s="8">
        <v>123.73</v>
      </c>
      <c r="E1371" s="17">
        <f t="shared" si="336"/>
        <v>206.12957401539802</v>
      </c>
      <c r="F1371" s="18">
        <f t="shared" si="337"/>
        <v>-82.399574015398017</v>
      </c>
      <c r="G1371" s="21">
        <f t="shared" si="344"/>
        <v>-82.774838217760092</v>
      </c>
      <c r="H1371" s="22">
        <f t="shared" si="345"/>
        <v>0.37526420236207514</v>
      </c>
      <c r="I1371" s="17">
        <f t="shared" si="338"/>
        <v>149.44831389966396</v>
      </c>
      <c r="J1371" s="18">
        <f t="shared" si="339"/>
        <v>-25.718313899663954</v>
      </c>
      <c r="K1371" s="21">
        <f t="shared" si="346"/>
        <v>-25.696708035027214</v>
      </c>
      <c r="L1371" s="22">
        <f t="shared" si="347"/>
        <v>-2.160586463674008E-2</v>
      </c>
      <c r="M1371" s="17">
        <f t="shared" si="340"/>
        <v>82.571783594959612</v>
      </c>
      <c r="N1371" s="18">
        <f t="shared" si="341"/>
        <v>41.158216405040392</v>
      </c>
      <c r="O1371" s="21">
        <f t="shared" si="348"/>
        <v>41.660220733289393</v>
      </c>
      <c r="P1371" s="22">
        <f t="shared" si="349"/>
        <v>-0.50200432824900076</v>
      </c>
      <c r="Q1371" s="17">
        <f t="shared" si="342"/>
        <v>121.21264465117072</v>
      </c>
      <c r="R1371" s="18">
        <f t="shared" si="343"/>
        <v>2.5173553488292839</v>
      </c>
      <c r="S1371" s="21">
        <f t="shared" si="350"/>
        <v>2.6408553709783433</v>
      </c>
      <c r="T1371" s="22">
        <f t="shared" si="351"/>
        <v>-0.12350002214905942</v>
      </c>
    </row>
    <row r="1372" spans="1:20" x14ac:dyDescent="0.25">
      <c r="A1372">
        <v>1160</v>
      </c>
      <c r="B1372" t="s">
        <v>1358</v>
      </c>
      <c r="C1372" s="8">
        <v>216.64</v>
      </c>
      <c r="D1372" s="8">
        <v>124.68</v>
      </c>
      <c r="E1372" s="17">
        <f t="shared" si="336"/>
        <v>206.22992537139243</v>
      </c>
      <c r="F1372" s="18">
        <f t="shared" si="337"/>
        <v>-81.549925371392419</v>
      </c>
      <c r="G1372" s="21">
        <f t="shared" si="344"/>
        <v>-82.399574015398017</v>
      </c>
      <c r="H1372" s="22">
        <f t="shared" si="345"/>
        <v>0.84964864400559748</v>
      </c>
      <c r="I1372" s="17">
        <f t="shared" si="338"/>
        <v>149.86795170053711</v>
      </c>
      <c r="J1372" s="18">
        <f t="shared" si="339"/>
        <v>-25.187951700537099</v>
      </c>
      <c r="K1372" s="21">
        <f t="shared" si="346"/>
        <v>-25.718313899663954</v>
      </c>
      <c r="L1372" s="22">
        <f t="shared" si="347"/>
        <v>0.53036219912685567</v>
      </c>
      <c r="M1372" s="17">
        <f t="shared" si="340"/>
        <v>83.377907377836635</v>
      </c>
      <c r="N1372" s="18">
        <f t="shared" si="341"/>
        <v>41.302092622163372</v>
      </c>
      <c r="O1372" s="21">
        <f t="shared" si="348"/>
        <v>41.158216405040392</v>
      </c>
      <c r="P1372" s="22">
        <f t="shared" si="349"/>
        <v>0.14387621712297971</v>
      </c>
      <c r="Q1372" s="17">
        <f t="shared" si="342"/>
        <v>121.71425745094479</v>
      </c>
      <c r="R1372" s="18">
        <f t="shared" si="343"/>
        <v>2.9657425490552214</v>
      </c>
      <c r="S1372" s="21">
        <f t="shared" si="350"/>
        <v>2.5173553488292839</v>
      </c>
      <c r="T1372" s="22">
        <f t="shared" si="351"/>
        <v>0.44838720022593748</v>
      </c>
    </row>
    <row r="1373" spans="1:20" x14ac:dyDescent="0.25">
      <c r="A1373">
        <v>1159</v>
      </c>
      <c r="B1373" t="s">
        <v>1359</v>
      </c>
      <c r="C1373" s="8">
        <v>214.68</v>
      </c>
      <c r="D1373" s="8">
        <v>122.86</v>
      </c>
      <c r="E1373" s="17">
        <f t="shared" si="336"/>
        <v>206.04610419592603</v>
      </c>
      <c r="F1373" s="18">
        <f t="shared" si="337"/>
        <v>-83.186104195926035</v>
      </c>
      <c r="G1373" s="21">
        <f t="shared" si="344"/>
        <v>-81.549925371392419</v>
      </c>
      <c r="H1373" s="22">
        <f t="shared" si="345"/>
        <v>-1.6361788245336157</v>
      </c>
      <c r="I1373" s="17">
        <f t="shared" si="338"/>
        <v>149.09926937370403</v>
      </c>
      <c r="J1373" s="18">
        <f t="shared" si="339"/>
        <v>-26.239269373704033</v>
      </c>
      <c r="K1373" s="21">
        <f t="shared" si="346"/>
        <v>-25.187951700537099</v>
      </c>
      <c r="L1373" s="22">
        <f t="shared" si="347"/>
        <v>-1.0513176731669347</v>
      </c>
      <c r="M1373" s="17">
        <f t="shared" si="340"/>
        <v>81.901269420417066</v>
      </c>
      <c r="N1373" s="18">
        <f t="shared" si="341"/>
        <v>40.958730579582934</v>
      </c>
      <c r="O1373" s="21">
        <f t="shared" si="348"/>
        <v>41.302092622163372</v>
      </c>
      <c r="P1373" s="22">
        <f t="shared" si="349"/>
        <v>-0.34336204258043779</v>
      </c>
      <c r="Q1373" s="17">
        <f t="shared" si="342"/>
        <v>120.79541531304089</v>
      </c>
      <c r="R1373" s="18">
        <f t="shared" si="343"/>
        <v>2.0645846869591082</v>
      </c>
      <c r="S1373" s="21">
        <f t="shared" si="350"/>
        <v>2.9657425490552214</v>
      </c>
      <c r="T1373" s="22">
        <f t="shared" si="351"/>
        <v>-0.90115786209611315</v>
      </c>
    </row>
    <row r="1374" spans="1:20" x14ac:dyDescent="0.25">
      <c r="A1374">
        <v>1158</v>
      </c>
      <c r="B1374" t="s">
        <v>1360</v>
      </c>
      <c r="C1374" s="8">
        <v>216.3</v>
      </c>
      <c r="D1374" s="8">
        <v>124.21</v>
      </c>
      <c r="E1374" s="17">
        <f t="shared" si="336"/>
        <v>206.19803802462786</v>
      </c>
      <c r="F1374" s="18">
        <f t="shared" si="337"/>
        <v>-81.988038024627869</v>
      </c>
      <c r="G1374" s="21">
        <f t="shared" si="344"/>
        <v>-83.186104195926035</v>
      </c>
      <c r="H1374" s="22">
        <f t="shared" si="345"/>
        <v>1.1980661712981657</v>
      </c>
      <c r="I1374" s="17">
        <f t="shared" si="338"/>
        <v>149.7346088479232</v>
      </c>
      <c r="J1374" s="18">
        <f t="shared" si="339"/>
        <v>-25.524608847923204</v>
      </c>
      <c r="K1374" s="21">
        <f t="shared" si="346"/>
        <v>-26.239269373704033</v>
      </c>
      <c r="L1374" s="22">
        <f t="shared" si="347"/>
        <v>0.71466052578082895</v>
      </c>
      <c r="M1374" s="17">
        <f t="shared" si="340"/>
        <v>83.121755895427128</v>
      </c>
      <c r="N1374" s="18">
        <f t="shared" si="341"/>
        <v>41.088244104572865</v>
      </c>
      <c r="O1374" s="21">
        <f t="shared" si="348"/>
        <v>40.958730579582934</v>
      </c>
      <c r="P1374" s="22">
        <f t="shared" si="349"/>
        <v>0.12951352498993174</v>
      </c>
      <c r="Q1374" s="17">
        <f t="shared" si="342"/>
        <v>121.55486646783902</v>
      </c>
      <c r="R1374" s="18">
        <f t="shared" si="343"/>
        <v>2.6551335321609741</v>
      </c>
      <c r="S1374" s="21">
        <f t="shared" si="350"/>
        <v>2.0645846869591082</v>
      </c>
      <c r="T1374" s="22">
        <f t="shared" si="351"/>
        <v>0.5905488452018659</v>
      </c>
    </row>
    <row r="1375" spans="1:20" x14ac:dyDescent="0.25">
      <c r="A1375">
        <v>1157</v>
      </c>
      <c r="B1375" t="s">
        <v>1361</v>
      </c>
      <c r="C1375" s="8">
        <v>215.78</v>
      </c>
      <c r="D1375" s="8">
        <v>123.82</v>
      </c>
      <c r="E1375" s="17">
        <f t="shared" si="336"/>
        <v>206.14926914134085</v>
      </c>
      <c r="F1375" s="18">
        <f t="shared" si="337"/>
        <v>-82.329269141340859</v>
      </c>
      <c r="G1375" s="21">
        <f t="shared" si="344"/>
        <v>-81.988038024627869</v>
      </c>
      <c r="H1375" s="22">
        <f t="shared" si="345"/>
        <v>-0.34123111671299</v>
      </c>
      <c r="I1375" s="17">
        <f t="shared" si="338"/>
        <v>149.53067272039607</v>
      </c>
      <c r="J1375" s="18">
        <f t="shared" si="339"/>
        <v>-25.710672720396076</v>
      </c>
      <c r="K1375" s="21">
        <f t="shared" si="346"/>
        <v>-25.524608847923204</v>
      </c>
      <c r="L1375" s="22">
        <f t="shared" si="347"/>
        <v>-0.18606387247287159</v>
      </c>
      <c r="M1375" s="17">
        <f t="shared" si="340"/>
        <v>82.729994804683145</v>
      </c>
      <c r="N1375" s="18">
        <f t="shared" si="341"/>
        <v>41.090005195316849</v>
      </c>
      <c r="O1375" s="21">
        <f t="shared" si="348"/>
        <v>41.088244104572865</v>
      </c>
      <c r="P1375" s="22">
        <f t="shared" si="349"/>
        <v>1.761090743983118E-3</v>
      </c>
      <c r="Q1375" s="17">
        <f t="shared" si="342"/>
        <v>121.311092023089</v>
      </c>
      <c r="R1375" s="18">
        <f t="shared" si="343"/>
        <v>2.5089079769109901</v>
      </c>
      <c r="S1375" s="21">
        <f t="shared" si="350"/>
        <v>2.6551335321609741</v>
      </c>
      <c r="T1375" s="22">
        <f t="shared" si="351"/>
        <v>-0.14622555524998404</v>
      </c>
    </row>
    <row r="1376" spans="1:20" x14ac:dyDescent="0.25">
      <c r="A1376">
        <v>1156</v>
      </c>
      <c r="B1376" t="s">
        <v>1362</v>
      </c>
      <c r="C1376" s="8">
        <v>214.68</v>
      </c>
      <c r="D1376" s="8">
        <v>123.21</v>
      </c>
      <c r="E1376" s="17">
        <f t="shared" si="336"/>
        <v>206.04610419592603</v>
      </c>
      <c r="F1376" s="18">
        <f t="shared" si="337"/>
        <v>-82.83610419592604</v>
      </c>
      <c r="G1376" s="21">
        <f t="shared" si="344"/>
        <v>-82.329269141340859</v>
      </c>
      <c r="H1376" s="22">
        <f t="shared" si="345"/>
        <v>-0.50683505458518141</v>
      </c>
      <c r="I1376" s="17">
        <f t="shared" si="338"/>
        <v>149.09926937370403</v>
      </c>
      <c r="J1376" s="18">
        <f t="shared" si="339"/>
        <v>-25.889269373704039</v>
      </c>
      <c r="K1376" s="21">
        <f t="shared" si="346"/>
        <v>-25.710672720396076</v>
      </c>
      <c r="L1376" s="22">
        <f t="shared" si="347"/>
        <v>-0.17859665330796304</v>
      </c>
      <c r="M1376" s="17">
        <f t="shared" si="340"/>
        <v>81.901269420417066</v>
      </c>
      <c r="N1376" s="18">
        <f t="shared" si="341"/>
        <v>41.308730579582928</v>
      </c>
      <c r="O1376" s="21">
        <f t="shared" si="348"/>
        <v>41.090005195316849</v>
      </c>
      <c r="P1376" s="22">
        <f t="shared" si="349"/>
        <v>0.21872538426607946</v>
      </c>
      <c r="Q1376" s="17">
        <f t="shared" si="342"/>
        <v>120.79541531304089</v>
      </c>
      <c r="R1376" s="18">
        <f t="shared" si="343"/>
        <v>2.4145846869591026</v>
      </c>
      <c r="S1376" s="21">
        <f t="shared" si="350"/>
        <v>2.5089079769109901</v>
      </c>
      <c r="T1376" s="22">
        <f t="shared" si="351"/>
        <v>-9.4323289951887546E-2</v>
      </c>
    </row>
    <row r="1377" spans="1:20" x14ac:dyDescent="0.25">
      <c r="A1377">
        <v>1155</v>
      </c>
      <c r="B1377" t="s">
        <v>1363</v>
      </c>
      <c r="C1377" s="8">
        <v>215.63</v>
      </c>
      <c r="D1377" s="8">
        <v>123.95</v>
      </c>
      <c r="E1377" s="17">
        <f t="shared" si="336"/>
        <v>206.13520119423885</v>
      </c>
      <c r="F1377" s="18">
        <f t="shared" si="337"/>
        <v>-82.185201194238843</v>
      </c>
      <c r="G1377" s="21">
        <f t="shared" si="344"/>
        <v>-82.83610419592604</v>
      </c>
      <c r="H1377" s="22">
        <f t="shared" si="345"/>
        <v>0.6509030016871975</v>
      </c>
      <c r="I1377" s="17">
        <f t="shared" si="338"/>
        <v>149.47184499130168</v>
      </c>
      <c r="J1377" s="18">
        <f t="shared" si="339"/>
        <v>-25.521844991301677</v>
      </c>
      <c r="K1377" s="21">
        <f t="shared" si="346"/>
        <v>-25.889269373704039</v>
      </c>
      <c r="L1377" s="22">
        <f t="shared" si="347"/>
        <v>0.36742438240236197</v>
      </c>
      <c r="M1377" s="17">
        <f t="shared" si="340"/>
        <v>82.616986797737781</v>
      </c>
      <c r="N1377" s="18">
        <f t="shared" si="341"/>
        <v>41.333013202262222</v>
      </c>
      <c r="O1377" s="21">
        <f t="shared" si="348"/>
        <v>41.308730579582928</v>
      </c>
      <c r="P1377" s="22">
        <f t="shared" si="349"/>
        <v>2.4282622679294263E-2</v>
      </c>
      <c r="Q1377" s="17">
        <f t="shared" si="342"/>
        <v>121.2407724717188</v>
      </c>
      <c r="R1377" s="18">
        <f t="shared" si="343"/>
        <v>2.7092275282812039</v>
      </c>
      <c r="S1377" s="21">
        <f t="shared" si="350"/>
        <v>2.4145846869591026</v>
      </c>
      <c r="T1377" s="22">
        <f t="shared" si="351"/>
        <v>0.29464284132210139</v>
      </c>
    </row>
    <row r="1378" spans="1:20" x14ac:dyDescent="0.25">
      <c r="A1378">
        <v>1154</v>
      </c>
      <c r="B1378" t="s">
        <v>1364</v>
      </c>
      <c r="C1378" s="8">
        <v>215.78</v>
      </c>
      <c r="D1378" s="8">
        <v>123.82</v>
      </c>
      <c r="E1378" s="17">
        <f t="shared" si="336"/>
        <v>206.14926914134085</v>
      </c>
      <c r="F1378" s="18">
        <f t="shared" si="337"/>
        <v>-82.329269141340859</v>
      </c>
      <c r="G1378" s="21">
        <f t="shared" si="344"/>
        <v>-82.185201194238843</v>
      </c>
      <c r="H1378" s="22">
        <f t="shared" si="345"/>
        <v>-0.14406794710201609</v>
      </c>
      <c r="I1378" s="17">
        <f t="shared" si="338"/>
        <v>149.53067272039607</v>
      </c>
      <c r="J1378" s="18">
        <f t="shared" si="339"/>
        <v>-25.710672720396076</v>
      </c>
      <c r="K1378" s="21">
        <f t="shared" si="346"/>
        <v>-25.521844991301677</v>
      </c>
      <c r="L1378" s="22">
        <f t="shared" si="347"/>
        <v>-0.18882772909439893</v>
      </c>
      <c r="M1378" s="17">
        <f t="shared" si="340"/>
        <v>82.729994804683145</v>
      </c>
      <c r="N1378" s="18">
        <f t="shared" si="341"/>
        <v>41.090005195316849</v>
      </c>
      <c r="O1378" s="21">
        <f t="shared" si="348"/>
        <v>41.333013202262222</v>
      </c>
      <c r="P1378" s="22">
        <f t="shared" si="349"/>
        <v>-0.24300800694537372</v>
      </c>
      <c r="Q1378" s="17">
        <f t="shared" si="342"/>
        <v>121.311092023089</v>
      </c>
      <c r="R1378" s="18">
        <f t="shared" si="343"/>
        <v>2.5089079769109901</v>
      </c>
      <c r="S1378" s="21">
        <f t="shared" si="350"/>
        <v>2.7092275282812039</v>
      </c>
      <c r="T1378" s="22">
        <f t="shared" si="351"/>
        <v>-0.20031955137021384</v>
      </c>
    </row>
    <row r="1379" spans="1:20" x14ac:dyDescent="0.25">
      <c r="A1379">
        <v>1153</v>
      </c>
      <c r="B1379" t="s">
        <v>1365</v>
      </c>
      <c r="C1379" s="8">
        <v>215.04</v>
      </c>
      <c r="D1379" s="8">
        <v>122.83</v>
      </c>
      <c r="E1379" s="17">
        <f t="shared" si="336"/>
        <v>206.07986726897087</v>
      </c>
      <c r="F1379" s="18">
        <f t="shared" si="337"/>
        <v>-83.249867268970874</v>
      </c>
      <c r="G1379" s="21">
        <f t="shared" si="344"/>
        <v>-82.329269141340859</v>
      </c>
      <c r="H1379" s="22">
        <f t="shared" si="345"/>
        <v>-0.92059812763001503</v>
      </c>
      <c r="I1379" s="17">
        <f t="shared" si="338"/>
        <v>149.24045592353053</v>
      </c>
      <c r="J1379" s="18">
        <f t="shared" si="339"/>
        <v>-26.410455923530535</v>
      </c>
      <c r="K1379" s="21">
        <f t="shared" si="346"/>
        <v>-25.710672720396076</v>
      </c>
      <c r="L1379" s="22">
        <f t="shared" si="347"/>
        <v>-0.69978320313445863</v>
      </c>
      <c r="M1379" s="17">
        <f t="shared" si="340"/>
        <v>82.172488637085962</v>
      </c>
      <c r="N1379" s="18">
        <f t="shared" si="341"/>
        <v>40.657511362914036</v>
      </c>
      <c r="O1379" s="21">
        <f t="shared" si="348"/>
        <v>41.090005195316849</v>
      </c>
      <c r="P1379" s="22">
        <f t="shared" si="349"/>
        <v>-0.43249383240281247</v>
      </c>
      <c r="Q1379" s="17">
        <f t="shared" si="342"/>
        <v>120.96418223632936</v>
      </c>
      <c r="R1379" s="18">
        <f t="shared" si="343"/>
        <v>1.8658177636706341</v>
      </c>
      <c r="S1379" s="21">
        <f t="shared" si="350"/>
        <v>2.5089079769109901</v>
      </c>
      <c r="T1379" s="22">
        <f t="shared" si="351"/>
        <v>-0.64309021324035598</v>
      </c>
    </row>
    <row r="1380" spans="1:20" x14ac:dyDescent="0.25">
      <c r="A1380">
        <v>1152</v>
      </c>
      <c r="B1380" t="s">
        <v>1366</v>
      </c>
      <c r="C1380" s="8">
        <v>216.16</v>
      </c>
      <c r="D1380" s="8">
        <v>124.3</v>
      </c>
      <c r="E1380" s="17">
        <f t="shared" si="336"/>
        <v>206.18490794066597</v>
      </c>
      <c r="F1380" s="18">
        <f t="shared" si="337"/>
        <v>-81.884907940665968</v>
      </c>
      <c r="G1380" s="21">
        <f t="shared" si="344"/>
        <v>-83.249867268970874</v>
      </c>
      <c r="H1380" s="22">
        <f t="shared" si="345"/>
        <v>1.3649593283049057</v>
      </c>
      <c r="I1380" s="17">
        <f t="shared" si="338"/>
        <v>149.67970296743513</v>
      </c>
      <c r="J1380" s="18">
        <f t="shared" si="339"/>
        <v>-25.379702967435136</v>
      </c>
      <c r="K1380" s="21">
        <f t="shared" si="346"/>
        <v>-26.410455923530535</v>
      </c>
      <c r="L1380" s="22">
        <f t="shared" si="347"/>
        <v>1.0307529560953981</v>
      </c>
      <c r="M1380" s="17">
        <f t="shared" si="340"/>
        <v>83.016281755611431</v>
      </c>
      <c r="N1380" s="18">
        <f t="shared" si="341"/>
        <v>41.283718244388567</v>
      </c>
      <c r="O1380" s="21">
        <f t="shared" si="348"/>
        <v>40.657511362914036</v>
      </c>
      <c r="P1380" s="22">
        <f t="shared" si="349"/>
        <v>0.62620688147453052</v>
      </c>
      <c r="Q1380" s="17">
        <f t="shared" si="342"/>
        <v>121.48923488656015</v>
      </c>
      <c r="R1380" s="18">
        <f t="shared" si="343"/>
        <v>2.8107651134398424</v>
      </c>
      <c r="S1380" s="21">
        <f t="shared" si="350"/>
        <v>1.8658177636706341</v>
      </c>
      <c r="T1380" s="22">
        <f t="shared" si="351"/>
        <v>0.94494734976920824</v>
      </c>
    </row>
    <row r="1381" spans="1:20" x14ac:dyDescent="0.25">
      <c r="A1381">
        <v>1151</v>
      </c>
      <c r="B1381" t="s">
        <v>1367</v>
      </c>
      <c r="C1381" s="8">
        <v>213.43</v>
      </c>
      <c r="D1381" s="8">
        <v>122.03</v>
      </c>
      <c r="E1381" s="17">
        <f t="shared" si="336"/>
        <v>205.92887130340921</v>
      </c>
      <c r="F1381" s="18">
        <f t="shared" si="337"/>
        <v>-83.898871303409209</v>
      </c>
      <c r="G1381" s="21">
        <f t="shared" si="344"/>
        <v>-81.884907940665968</v>
      </c>
      <c r="H1381" s="22">
        <f t="shared" si="345"/>
        <v>-2.0139633627432403</v>
      </c>
      <c r="I1381" s="17">
        <f t="shared" si="338"/>
        <v>148.60903829791764</v>
      </c>
      <c r="J1381" s="18">
        <f t="shared" si="339"/>
        <v>-26.579038297917634</v>
      </c>
      <c r="K1381" s="21">
        <f t="shared" si="346"/>
        <v>-25.379702967435136</v>
      </c>
      <c r="L1381" s="22">
        <f t="shared" si="347"/>
        <v>-1.1993353304824979</v>
      </c>
      <c r="M1381" s="17">
        <f t="shared" si="340"/>
        <v>80.959536029205566</v>
      </c>
      <c r="N1381" s="18">
        <f t="shared" si="341"/>
        <v>41.070463970794435</v>
      </c>
      <c r="O1381" s="21">
        <f t="shared" si="348"/>
        <v>41.283718244388567</v>
      </c>
      <c r="P1381" s="22">
        <f t="shared" si="349"/>
        <v>-0.2132542735941314</v>
      </c>
      <c r="Q1381" s="17">
        <f t="shared" si="342"/>
        <v>120.2094190516226</v>
      </c>
      <c r="R1381" s="18">
        <f t="shared" si="343"/>
        <v>1.8205809483773976</v>
      </c>
      <c r="S1381" s="21">
        <f t="shared" si="350"/>
        <v>2.8107651134398424</v>
      </c>
      <c r="T1381" s="22">
        <f t="shared" si="351"/>
        <v>-0.99018416506244478</v>
      </c>
    </row>
    <row r="1382" spans="1:20" x14ac:dyDescent="0.25">
      <c r="A1382">
        <v>1150</v>
      </c>
      <c r="B1382" t="s">
        <v>1368</v>
      </c>
      <c r="C1382" s="8">
        <v>213.71</v>
      </c>
      <c r="D1382" s="8">
        <v>121.93</v>
      </c>
      <c r="E1382" s="17">
        <f t="shared" si="336"/>
        <v>205.95513147133298</v>
      </c>
      <c r="F1382" s="18">
        <f t="shared" si="337"/>
        <v>-84.025131471332969</v>
      </c>
      <c r="G1382" s="21">
        <f t="shared" si="344"/>
        <v>-83.898871303409209</v>
      </c>
      <c r="H1382" s="22">
        <f t="shared" si="345"/>
        <v>-0.12626016792376049</v>
      </c>
      <c r="I1382" s="17">
        <f t="shared" si="338"/>
        <v>148.71885005889379</v>
      </c>
      <c r="J1382" s="18">
        <f t="shared" si="339"/>
        <v>-26.788850058893786</v>
      </c>
      <c r="K1382" s="21">
        <f t="shared" si="346"/>
        <v>-26.579038297917634</v>
      </c>
      <c r="L1382" s="22">
        <f t="shared" si="347"/>
        <v>-0.20981176097615162</v>
      </c>
      <c r="M1382" s="17">
        <f t="shared" si="340"/>
        <v>81.170484308836933</v>
      </c>
      <c r="N1382" s="18">
        <f t="shared" si="341"/>
        <v>40.759515691163074</v>
      </c>
      <c r="O1382" s="21">
        <f t="shared" si="348"/>
        <v>41.070463970794435</v>
      </c>
      <c r="P1382" s="22">
        <f t="shared" si="349"/>
        <v>-0.3109482796313614</v>
      </c>
      <c r="Q1382" s="17">
        <f t="shared" si="342"/>
        <v>120.34068221418029</v>
      </c>
      <c r="R1382" s="18">
        <f t="shared" si="343"/>
        <v>1.5893177858197163</v>
      </c>
      <c r="S1382" s="21">
        <f t="shared" si="350"/>
        <v>1.8205809483773976</v>
      </c>
      <c r="T1382" s="22">
        <f t="shared" si="351"/>
        <v>-0.23126316255768131</v>
      </c>
    </row>
    <row r="1383" spans="1:20" x14ac:dyDescent="0.25">
      <c r="A1383">
        <v>1149</v>
      </c>
      <c r="B1383" t="s">
        <v>1369</v>
      </c>
      <c r="C1383" s="8">
        <v>213.01</v>
      </c>
      <c r="D1383" s="8">
        <v>120.92</v>
      </c>
      <c r="E1383" s="17">
        <f t="shared" si="336"/>
        <v>205.88948105152355</v>
      </c>
      <c r="F1383" s="18">
        <f t="shared" si="337"/>
        <v>-84.969481051523545</v>
      </c>
      <c r="G1383" s="21">
        <f t="shared" si="344"/>
        <v>-84.025131471332969</v>
      </c>
      <c r="H1383" s="22">
        <f t="shared" si="345"/>
        <v>-0.94434958019057547</v>
      </c>
      <c r="I1383" s="17">
        <f t="shared" si="338"/>
        <v>148.44432065645339</v>
      </c>
      <c r="J1383" s="18">
        <f t="shared" si="339"/>
        <v>-27.524320656453384</v>
      </c>
      <c r="K1383" s="21">
        <f t="shared" si="346"/>
        <v>-26.788850058893786</v>
      </c>
      <c r="L1383" s="22">
        <f t="shared" si="347"/>
        <v>-0.73547059755959765</v>
      </c>
      <c r="M1383" s="17">
        <f t="shared" si="340"/>
        <v>80.643113609758501</v>
      </c>
      <c r="N1383" s="18">
        <f t="shared" si="341"/>
        <v>40.276886390241501</v>
      </c>
      <c r="O1383" s="21">
        <f t="shared" si="348"/>
        <v>40.759515691163074</v>
      </c>
      <c r="P1383" s="22">
        <f t="shared" si="349"/>
        <v>-0.48262930092157319</v>
      </c>
      <c r="Q1383" s="17">
        <f t="shared" si="342"/>
        <v>120.01252430778604</v>
      </c>
      <c r="R1383" s="18">
        <f t="shared" si="343"/>
        <v>0.90747569221396418</v>
      </c>
      <c r="S1383" s="21">
        <f t="shared" si="350"/>
        <v>1.5893177858197163</v>
      </c>
      <c r="T1383" s="22">
        <f t="shared" si="351"/>
        <v>-0.6818420936057521</v>
      </c>
    </row>
    <row r="1384" spans="1:20" x14ac:dyDescent="0.25">
      <c r="A1384">
        <v>1148</v>
      </c>
      <c r="B1384" t="s">
        <v>1370</v>
      </c>
      <c r="C1384" s="8">
        <v>213.12</v>
      </c>
      <c r="D1384" s="8">
        <v>120.43</v>
      </c>
      <c r="E1384" s="17">
        <f t="shared" si="336"/>
        <v>205.89979754606503</v>
      </c>
      <c r="F1384" s="18">
        <f t="shared" si="337"/>
        <v>-85.469797546065024</v>
      </c>
      <c r="G1384" s="21">
        <f t="shared" si="344"/>
        <v>-84.969481051523545</v>
      </c>
      <c r="H1384" s="22">
        <f t="shared" si="345"/>
        <v>-0.50031649454147953</v>
      </c>
      <c r="I1384" s="17">
        <f t="shared" si="338"/>
        <v>148.48746099112259</v>
      </c>
      <c r="J1384" s="18">
        <f t="shared" si="339"/>
        <v>-28.057460991122582</v>
      </c>
      <c r="K1384" s="21">
        <f t="shared" si="346"/>
        <v>-27.524320656453384</v>
      </c>
      <c r="L1384" s="22">
        <f t="shared" si="347"/>
        <v>-0.53314033466919852</v>
      </c>
      <c r="M1384" s="17">
        <f t="shared" si="340"/>
        <v>80.725986148185115</v>
      </c>
      <c r="N1384" s="18">
        <f t="shared" si="341"/>
        <v>39.704013851814892</v>
      </c>
      <c r="O1384" s="21">
        <f t="shared" si="348"/>
        <v>40.276886390241501</v>
      </c>
      <c r="P1384" s="22">
        <f t="shared" si="349"/>
        <v>-0.57287253842660846</v>
      </c>
      <c r="Q1384" s="17">
        <f t="shared" si="342"/>
        <v>120.06409197879086</v>
      </c>
      <c r="R1384" s="18">
        <f t="shared" si="343"/>
        <v>0.365908021209151</v>
      </c>
      <c r="S1384" s="21">
        <f t="shared" si="350"/>
        <v>0.90747569221396418</v>
      </c>
      <c r="T1384" s="22">
        <f t="shared" si="351"/>
        <v>-0.54156767100481318</v>
      </c>
    </row>
    <row r="1385" spans="1:20" x14ac:dyDescent="0.25">
      <c r="A1385">
        <v>1147</v>
      </c>
      <c r="B1385" t="s">
        <v>1371</v>
      </c>
      <c r="C1385" s="8">
        <v>212.38</v>
      </c>
      <c r="D1385" s="8">
        <v>120.29</v>
      </c>
      <c r="E1385" s="17">
        <f t="shared" si="336"/>
        <v>205.83039567369505</v>
      </c>
      <c r="F1385" s="18">
        <f t="shared" si="337"/>
        <v>-85.540395673695045</v>
      </c>
      <c r="G1385" s="21">
        <f t="shared" si="344"/>
        <v>-85.469797546065024</v>
      </c>
      <c r="H1385" s="22">
        <f t="shared" si="345"/>
        <v>-7.0598127630020713E-2</v>
      </c>
      <c r="I1385" s="17">
        <f t="shared" si="338"/>
        <v>148.19724419425705</v>
      </c>
      <c r="J1385" s="18">
        <f t="shared" si="339"/>
        <v>-27.907244194257046</v>
      </c>
      <c r="K1385" s="21">
        <f t="shared" si="346"/>
        <v>-28.057460991122582</v>
      </c>
      <c r="L1385" s="22">
        <f t="shared" si="347"/>
        <v>0.15021679686553568</v>
      </c>
      <c r="M1385" s="17">
        <f t="shared" si="340"/>
        <v>80.168479980587904</v>
      </c>
      <c r="N1385" s="18">
        <f t="shared" si="341"/>
        <v>40.121520019412102</v>
      </c>
      <c r="O1385" s="21">
        <f t="shared" si="348"/>
        <v>39.704013851814892</v>
      </c>
      <c r="P1385" s="22">
        <f t="shared" si="349"/>
        <v>0.41750616759721026</v>
      </c>
      <c r="Q1385" s="17">
        <f t="shared" si="342"/>
        <v>119.71718219203122</v>
      </c>
      <c r="R1385" s="18">
        <f t="shared" si="343"/>
        <v>0.57281780796878934</v>
      </c>
      <c r="S1385" s="21">
        <f t="shared" si="350"/>
        <v>0.365908021209151</v>
      </c>
      <c r="T1385" s="22">
        <f t="shared" si="351"/>
        <v>0.20690978675963834</v>
      </c>
    </row>
    <row r="1386" spans="1:20" x14ac:dyDescent="0.25">
      <c r="A1386">
        <v>1146</v>
      </c>
      <c r="B1386" t="s">
        <v>1372</v>
      </c>
      <c r="C1386" s="8">
        <v>213.71</v>
      </c>
      <c r="D1386" s="8">
        <v>120.98</v>
      </c>
      <c r="E1386" s="17">
        <f t="shared" si="336"/>
        <v>205.95513147133298</v>
      </c>
      <c r="F1386" s="18">
        <f t="shared" si="337"/>
        <v>-84.975131471332972</v>
      </c>
      <c r="G1386" s="21">
        <f t="shared" si="344"/>
        <v>-85.540395673695045</v>
      </c>
      <c r="H1386" s="22">
        <f t="shared" si="345"/>
        <v>0.56526420236207287</v>
      </c>
      <c r="I1386" s="17">
        <f t="shared" si="338"/>
        <v>148.71885005889379</v>
      </c>
      <c r="J1386" s="18">
        <f t="shared" si="339"/>
        <v>-27.738850058893789</v>
      </c>
      <c r="K1386" s="21">
        <f t="shared" si="346"/>
        <v>-27.907244194257046</v>
      </c>
      <c r="L1386" s="22">
        <f t="shared" si="347"/>
        <v>0.16839413536325765</v>
      </c>
      <c r="M1386" s="17">
        <f t="shared" si="340"/>
        <v>81.170484308836933</v>
      </c>
      <c r="N1386" s="18">
        <f t="shared" si="341"/>
        <v>39.809515691163071</v>
      </c>
      <c r="O1386" s="21">
        <f t="shared" si="348"/>
        <v>40.121520019412102</v>
      </c>
      <c r="P1386" s="22">
        <f t="shared" si="349"/>
        <v>-0.31200432824903146</v>
      </c>
      <c r="Q1386" s="17">
        <f t="shared" si="342"/>
        <v>120.34068221418029</v>
      </c>
      <c r="R1386" s="18">
        <f t="shared" si="343"/>
        <v>0.63931778581971344</v>
      </c>
      <c r="S1386" s="21">
        <f t="shared" si="350"/>
        <v>0.57281780796878934</v>
      </c>
      <c r="T1386" s="22">
        <f t="shared" si="351"/>
        <v>6.6499977850924097E-2</v>
      </c>
    </row>
    <row r="1387" spans="1:20" x14ac:dyDescent="0.25">
      <c r="A1387">
        <v>1145</v>
      </c>
      <c r="B1387" t="s">
        <v>1373</v>
      </c>
      <c r="C1387" s="8">
        <v>214.28</v>
      </c>
      <c r="D1387" s="8">
        <v>121.49</v>
      </c>
      <c r="E1387" s="17">
        <f t="shared" si="336"/>
        <v>206.00858967032065</v>
      </c>
      <c r="F1387" s="18">
        <f t="shared" si="337"/>
        <v>-84.518589670320651</v>
      </c>
      <c r="G1387" s="21">
        <f t="shared" si="344"/>
        <v>-84.975131471332972</v>
      </c>
      <c r="H1387" s="22">
        <f t="shared" si="345"/>
        <v>0.456541801012321</v>
      </c>
      <c r="I1387" s="17">
        <f t="shared" si="338"/>
        <v>148.9423954294524</v>
      </c>
      <c r="J1387" s="18">
        <f t="shared" si="339"/>
        <v>-27.452395429452409</v>
      </c>
      <c r="K1387" s="21">
        <f t="shared" si="346"/>
        <v>-27.738850058893789</v>
      </c>
      <c r="L1387" s="22">
        <f t="shared" si="347"/>
        <v>0.28645462944137989</v>
      </c>
      <c r="M1387" s="17">
        <f t="shared" si="340"/>
        <v>81.59991473522939</v>
      </c>
      <c r="N1387" s="18">
        <f t="shared" si="341"/>
        <v>39.890085264770605</v>
      </c>
      <c r="O1387" s="21">
        <f t="shared" si="348"/>
        <v>39.809515691163071</v>
      </c>
      <c r="P1387" s="22">
        <f t="shared" si="349"/>
        <v>8.0569573607533584E-2</v>
      </c>
      <c r="Q1387" s="17">
        <f t="shared" si="342"/>
        <v>120.60789650938703</v>
      </c>
      <c r="R1387" s="18">
        <f t="shared" si="343"/>
        <v>0.88210349061296256</v>
      </c>
      <c r="S1387" s="21">
        <f t="shared" si="350"/>
        <v>0.63931778581971344</v>
      </c>
      <c r="T1387" s="22">
        <f t="shared" si="351"/>
        <v>0.24278570479324912</v>
      </c>
    </row>
    <row r="1388" spans="1:20" x14ac:dyDescent="0.25">
      <c r="A1388">
        <v>1144</v>
      </c>
      <c r="B1388" t="s">
        <v>1374</v>
      </c>
      <c r="C1388" s="8">
        <v>213.88</v>
      </c>
      <c r="D1388" s="8">
        <v>121.13</v>
      </c>
      <c r="E1388" s="17">
        <f t="shared" si="336"/>
        <v>205.97107514471526</v>
      </c>
      <c r="F1388" s="18">
        <f t="shared" si="337"/>
        <v>-84.841075144715262</v>
      </c>
      <c r="G1388" s="21">
        <f t="shared" si="344"/>
        <v>-84.518589670320651</v>
      </c>
      <c r="H1388" s="22">
        <f t="shared" si="345"/>
        <v>-0.32248547439461106</v>
      </c>
      <c r="I1388" s="17">
        <f t="shared" si="338"/>
        <v>148.78552148520072</v>
      </c>
      <c r="J1388" s="18">
        <f t="shared" si="339"/>
        <v>-27.655521485200723</v>
      </c>
      <c r="K1388" s="21">
        <f t="shared" si="346"/>
        <v>-27.452395429452409</v>
      </c>
      <c r="L1388" s="22">
        <f t="shared" si="347"/>
        <v>-0.20312605574831366</v>
      </c>
      <c r="M1388" s="17">
        <f t="shared" si="340"/>
        <v>81.298560050041687</v>
      </c>
      <c r="N1388" s="18">
        <f t="shared" si="341"/>
        <v>39.831439949958309</v>
      </c>
      <c r="O1388" s="21">
        <f t="shared" si="348"/>
        <v>39.890085264770605</v>
      </c>
      <c r="P1388" s="22">
        <f t="shared" si="349"/>
        <v>-5.8645314812295624E-2</v>
      </c>
      <c r="Q1388" s="17">
        <f t="shared" si="342"/>
        <v>120.42037770573317</v>
      </c>
      <c r="R1388" s="18">
        <f t="shared" si="343"/>
        <v>0.709622294266822</v>
      </c>
      <c r="S1388" s="21">
        <f t="shared" si="350"/>
        <v>0.88210349061296256</v>
      </c>
      <c r="T1388" s="22">
        <f t="shared" si="351"/>
        <v>-0.17248119634614056</v>
      </c>
    </row>
    <row r="1389" spans="1:20" x14ac:dyDescent="0.25">
      <c r="A1389">
        <v>1143</v>
      </c>
      <c r="B1389" t="s">
        <v>1375</v>
      </c>
      <c r="C1389" s="8">
        <v>213.98</v>
      </c>
      <c r="D1389" s="8">
        <v>121.07</v>
      </c>
      <c r="E1389" s="17">
        <f t="shared" si="336"/>
        <v>205.9804537761166</v>
      </c>
      <c r="F1389" s="18">
        <f t="shared" si="337"/>
        <v>-84.910453776116611</v>
      </c>
      <c r="G1389" s="21">
        <f t="shared" si="344"/>
        <v>-84.841075144715262</v>
      </c>
      <c r="H1389" s="22">
        <f t="shared" si="345"/>
        <v>-6.9378631401349367E-2</v>
      </c>
      <c r="I1389" s="17">
        <f t="shared" si="338"/>
        <v>148.82473997126363</v>
      </c>
      <c r="J1389" s="18">
        <f t="shared" si="339"/>
        <v>-27.754739971263632</v>
      </c>
      <c r="K1389" s="21">
        <f t="shared" si="346"/>
        <v>-27.655521485200723</v>
      </c>
      <c r="L1389" s="22">
        <f t="shared" si="347"/>
        <v>-9.9218486062909506E-2</v>
      </c>
      <c r="M1389" s="17">
        <f t="shared" si="340"/>
        <v>81.373898721338605</v>
      </c>
      <c r="N1389" s="18">
        <f t="shared" si="341"/>
        <v>39.696101278661388</v>
      </c>
      <c r="O1389" s="21">
        <f t="shared" si="348"/>
        <v>39.831439949958309</v>
      </c>
      <c r="P1389" s="22">
        <f t="shared" si="349"/>
        <v>-0.13533867129692112</v>
      </c>
      <c r="Q1389" s="17">
        <f t="shared" si="342"/>
        <v>120.46725740664664</v>
      </c>
      <c r="R1389" s="18">
        <f t="shared" si="343"/>
        <v>0.60274259335335501</v>
      </c>
      <c r="S1389" s="21">
        <f t="shared" si="350"/>
        <v>0.709622294266822</v>
      </c>
      <c r="T1389" s="22">
        <f t="shared" si="351"/>
        <v>-0.10687970091346699</v>
      </c>
    </row>
    <row r="1390" spans="1:20" x14ac:dyDescent="0.25">
      <c r="A1390">
        <v>1142</v>
      </c>
      <c r="B1390" t="s">
        <v>1376</v>
      </c>
      <c r="C1390" s="8">
        <v>214.89</v>
      </c>
      <c r="D1390" s="8">
        <v>121.84</v>
      </c>
      <c r="E1390" s="17">
        <f t="shared" si="336"/>
        <v>206.06579932186887</v>
      </c>
      <c r="F1390" s="18">
        <f t="shared" si="337"/>
        <v>-84.225799321868863</v>
      </c>
      <c r="G1390" s="21">
        <f t="shared" si="344"/>
        <v>-84.910453776116611</v>
      </c>
      <c r="H1390" s="22">
        <f t="shared" si="345"/>
        <v>0.68465445424774884</v>
      </c>
      <c r="I1390" s="17">
        <f t="shared" si="338"/>
        <v>149.18162819443614</v>
      </c>
      <c r="J1390" s="18">
        <f t="shared" si="339"/>
        <v>-27.34162819443614</v>
      </c>
      <c r="K1390" s="21">
        <f t="shared" si="346"/>
        <v>-27.754739971263632</v>
      </c>
      <c r="L1390" s="22">
        <f t="shared" si="347"/>
        <v>0.41311177682749189</v>
      </c>
      <c r="M1390" s="17">
        <f t="shared" si="340"/>
        <v>82.05948063014057</v>
      </c>
      <c r="N1390" s="18">
        <f t="shared" si="341"/>
        <v>39.780519369859434</v>
      </c>
      <c r="O1390" s="21">
        <f t="shared" si="348"/>
        <v>39.696101278661388</v>
      </c>
      <c r="P1390" s="22">
        <f t="shared" si="349"/>
        <v>8.4418091198045886E-2</v>
      </c>
      <c r="Q1390" s="17">
        <f t="shared" si="342"/>
        <v>120.89386268495916</v>
      </c>
      <c r="R1390" s="18">
        <f t="shared" si="343"/>
        <v>0.94613731504084342</v>
      </c>
      <c r="S1390" s="21">
        <f t="shared" si="350"/>
        <v>0.60274259335335501</v>
      </c>
      <c r="T1390" s="22">
        <f t="shared" si="351"/>
        <v>0.34339472168748841</v>
      </c>
    </row>
    <row r="1391" spans="1:20" x14ac:dyDescent="0.25">
      <c r="A1391">
        <v>1141</v>
      </c>
      <c r="B1391" t="s">
        <v>1377</v>
      </c>
      <c r="C1391" s="8">
        <v>214.17</v>
      </c>
      <c r="D1391" s="8">
        <v>120.93</v>
      </c>
      <c r="E1391" s="17">
        <f t="shared" si="336"/>
        <v>205.99827317577916</v>
      </c>
      <c r="F1391" s="18">
        <f t="shared" si="337"/>
        <v>-85.068273175779154</v>
      </c>
      <c r="G1391" s="21">
        <f t="shared" si="344"/>
        <v>-84.225799321868863</v>
      </c>
      <c r="H1391" s="22">
        <f t="shared" si="345"/>
        <v>-0.84247385391029184</v>
      </c>
      <c r="I1391" s="17">
        <f t="shared" si="338"/>
        <v>148.89925509478317</v>
      </c>
      <c r="J1391" s="18">
        <f t="shared" si="339"/>
        <v>-27.969255094783165</v>
      </c>
      <c r="K1391" s="21">
        <f t="shared" si="346"/>
        <v>-27.34162819443614</v>
      </c>
      <c r="L1391" s="22">
        <f t="shared" si="347"/>
        <v>-0.62762690034702473</v>
      </c>
      <c r="M1391" s="17">
        <f t="shared" si="340"/>
        <v>81.517042196802748</v>
      </c>
      <c r="N1391" s="18">
        <f t="shared" si="341"/>
        <v>39.412957803197258</v>
      </c>
      <c r="O1391" s="21">
        <f t="shared" si="348"/>
        <v>39.780519369859434</v>
      </c>
      <c r="P1391" s="22">
        <f t="shared" si="349"/>
        <v>-0.36756156666217521</v>
      </c>
      <c r="Q1391" s="17">
        <f t="shared" si="342"/>
        <v>120.55632883838223</v>
      </c>
      <c r="R1391" s="18">
        <f t="shared" si="343"/>
        <v>0.37367116161777858</v>
      </c>
      <c r="S1391" s="21">
        <f t="shared" si="350"/>
        <v>0.94613731504084342</v>
      </c>
      <c r="T1391" s="22">
        <f t="shared" si="351"/>
        <v>-0.57246615342306484</v>
      </c>
    </row>
    <row r="1392" spans="1:20" x14ac:dyDescent="0.25">
      <c r="A1392">
        <v>1140</v>
      </c>
      <c r="B1392" t="s">
        <v>1378</v>
      </c>
      <c r="C1392" s="8">
        <v>213.74</v>
      </c>
      <c r="D1392" s="8">
        <v>119.73</v>
      </c>
      <c r="E1392" s="17">
        <f t="shared" si="336"/>
        <v>205.95794506075339</v>
      </c>
      <c r="F1392" s="18">
        <f t="shared" si="337"/>
        <v>-86.227945060753385</v>
      </c>
      <c r="G1392" s="21">
        <f t="shared" si="344"/>
        <v>-85.068273175779154</v>
      </c>
      <c r="H1392" s="22">
        <f t="shared" si="345"/>
        <v>-1.1596718849742302</v>
      </c>
      <c r="I1392" s="17">
        <f t="shared" si="338"/>
        <v>148.73061560471268</v>
      </c>
      <c r="J1392" s="18">
        <f t="shared" si="339"/>
        <v>-29.000615604712678</v>
      </c>
      <c r="K1392" s="21">
        <f t="shared" si="346"/>
        <v>-27.969255094783165</v>
      </c>
      <c r="L1392" s="22">
        <f t="shared" si="347"/>
        <v>-1.0313605099295131</v>
      </c>
      <c r="M1392" s="17">
        <f t="shared" si="340"/>
        <v>81.193085910226017</v>
      </c>
      <c r="N1392" s="18">
        <f t="shared" si="341"/>
        <v>38.536914089773987</v>
      </c>
      <c r="O1392" s="21">
        <f t="shared" si="348"/>
        <v>39.412957803197258</v>
      </c>
      <c r="P1392" s="22">
        <f t="shared" si="349"/>
        <v>-0.8760437134232717</v>
      </c>
      <c r="Q1392" s="17">
        <f t="shared" si="342"/>
        <v>120.35474612445434</v>
      </c>
      <c r="R1392" s="18">
        <f t="shared" si="343"/>
        <v>-0.62474612445433308</v>
      </c>
      <c r="S1392" s="21">
        <f t="shared" si="350"/>
        <v>0.37367116161777858</v>
      </c>
      <c r="T1392" s="22">
        <f t="shared" si="351"/>
        <v>-0.99841728607211166</v>
      </c>
    </row>
    <row r="1393" spans="1:20" x14ac:dyDescent="0.25">
      <c r="A1393">
        <v>1139</v>
      </c>
      <c r="B1393" t="s">
        <v>1379</v>
      </c>
      <c r="C1393" s="8">
        <v>213.17</v>
      </c>
      <c r="D1393" s="8">
        <v>118.36</v>
      </c>
      <c r="E1393" s="17">
        <f t="shared" si="336"/>
        <v>205.90448686176569</v>
      </c>
      <c r="F1393" s="18">
        <f t="shared" si="337"/>
        <v>-87.544486861765691</v>
      </c>
      <c r="G1393" s="21">
        <f t="shared" si="344"/>
        <v>-86.227945060753385</v>
      </c>
      <c r="H1393" s="22">
        <f t="shared" si="345"/>
        <v>-1.3165418010123062</v>
      </c>
      <c r="I1393" s="17">
        <f t="shared" si="338"/>
        <v>148.50707023415407</v>
      </c>
      <c r="J1393" s="18">
        <f t="shared" si="339"/>
        <v>-30.147070234154071</v>
      </c>
      <c r="K1393" s="21">
        <f t="shared" si="346"/>
        <v>-29.000615604712678</v>
      </c>
      <c r="L1393" s="22">
        <f t="shared" si="347"/>
        <v>-1.1464546294413935</v>
      </c>
      <c r="M1393" s="17">
        <f t="shared" si="340"/>
        <v>80.76365548383356</v>
      </c>
      <c r="N1393" s="18">
        <f t="shared" si="341"/>
        <v>37.59634451616644</v>
      </c>
      <c r="O1393" s="21">
        <f t="shared" si="348"/>
        <v>38.536914089773987</v>
      </c>
      <c r="P1393" s="22">
        <f t="shared" si="349"/>
        <v>-0.94056957360754723</v>
      </c>
      <c r="Q1393" s="17">
        <f t="shared" si="342"/>
        <v>120.08753182924758</v>
      </c>
      <c r="R1393" s="18">
        <f t="shared" si="343"/>
        <v>-1.7275318292475816</v>
      </c>
      <c r="S1393" s="21">
        <f t="shared" si="350"/>
        <v>-0.62474612445433308</v>
      </c>
      <c r="T1393" s="22">
        <f t="shared" si="351"/>
        <v>-1.1027857047932486</v>
      </c>
    </row>
    <row r="1394" spans="1:20" x14ac:dyDescent="0.25">
      <c r="A1394">
        <v>1138</v>
      </c>
      <c r="B1394" t="s">
        <v>1380</v>
      </c>
      <c r="C1394" s="8">
        <v>212.54</v>
      </c>
      <c r="D1394" s="8">
        <v>118.03</v>
      </c>
      <c r="E1394" s="17">
        <f t="shared" si="336"/>
        <v>205.84540148393722</v>
      </c>
      <c r="F1394" s="18">
        <f t="shared" si="337"/>
        <v>-87.815401483937222</v>
      </c>
      <c r="G1394" s="21">
        <f t="shared" si="344"/>
        <v>-87.544486861765691</v>
      </c>
      <c r="H1394" s="22">
        <f t="shared" si="345"/>
        <v>-0.27091462217153151</v>
      </c>
      <c r="I1394" s="17">
        <f t="shared" si="338"/>
        <v>148.25999377195771</v>
      </c>
      <c r="J1394" s="18">
        <f t="shared" si="339"/>
        <v>-30.229993771957709</v>
      </c>
      <c r="K1394" s="21">
        <f t="shared" si="346"/>
        <v>-30.147070234154071</v>
      </c>
      <c r="L1394" s="22">
        <f t="shared" si="347"/>
        <v>-8.2923537803637259E-2</v>
      </c>
      <c r="M1394" s="17">
        <f t="shared" si="340"/>
        <v>80.289021854662991</v>
      </c>
      <c r="N1394" s="18">
        <f t="shared" si="341"/>
        <v>37.74097814533701</v>
      </c>
      <c r="O1394" s="21">
        <f t="shared" si="348"/>
        <v>37.59634451616644</v>
      </c>
      <c r="P1394" s="22">
        <f t="shared" si="349"/>
        <v>0.14463362917057054</v>
      </c>
      <c r="Q1394" s="17">
        <f t="shared" si="342"/>
        <v>119.79218971349276</v>
      </c>
      <c r="R1394" s="18">
        <f t="shared" si="343"/>
        <v>-1.7621897134927593</v>
      </c>
      <c r="S1394" s="21">
        <f t="shared" si="350"/>
        <v>-1.7275318292475816</v>
      </c>
      <c r="T1394" s="22">
        <f t="shared" si="351"/>
        <v>-3.4657884245177684E-2</v>
      </c>
    </row>
    <row r="1395" spans="1:20" x14ac:dyDescent="0.25">
      <c r="A1395">
        <v>1137</v>
      </c>
      <c r="B1395" t="s">
        <v>1381</v>
      </c>
      <c r="C1395" s="8">
        <v>212.55</v>
      </c>
      <c r="D1395" s="8">
        <v>118.5</v>
      </c>
      <c r="E1395" s="17">
        <f t="shared" si="336"/>
        <v>205.84633934707733</v>
      </c>
      <c r="F1395" s="18">
        <f t="shared" si="337"/>
        <v>-87.346339347077333</v>
      </c>
      <c r="G1395" s="21">
        <f t="shared" si="344"/>
        <v>-87.815401483937222</v>
      </c>
      <c r="H1395" s="22">
        <f t="shared" si="345"/>
        <v>0.46906213685988973</v>
      </c>
      <c r="I1395" s="17">
        <f t="shared" si="338"/>
        <v>148.26391562056401</v>
      </c>
      <c r="J1395" s="18">
        <f t="shared" si="339"/>
        <v>-29.763915620564006</v>
      </c>
      <c r="K1395" s="21">
        <f t="shared" si="346"/>
        <v>-30.229993771957709</v>
      </c>
      <c r="L1395" s="22">
        <f t="shared" si="347"/>
        <v>0.46607815139370246</v>
      </c>
      <c r="M1395" s="17">
        <f t="shared" si="340"/>
        <v>80.296555721792686</v>
      </c>
      <c r="N1395" s="18">
        <f t="shared" si="341"/>
        <v>38.203444278207314</v>
      </c>
      <c r="O1395" s="21">
        <f t="shared" si="348"/>
        <v>37.74097814533701</v>
      </c>
      <c r="P1395" s="22">
        <f t="shared" si="349"/>
        <v>0.46246613287030414</v>
      </c>
      <c r="Q1395" s="17">
        <f t="shared" si="342"/>
        <v>119.79687768358411</v>
      </c>
      <c r="R1395" s="18">
        <f t="shared" si="343"/>
        <v>-1.296877683584114</v>
      </c>
      <c r="S1395" s="21">
        <f t="shared" si="350"/>
        <v>-1.7621897134927593</v>
      </c>
      <c r="T1395" s="22">
        <f t="shared" si="351"/>
        <v>0.46531202990864529</v>
      </c>
    </row>
    <row r="1396" spans="1:20" x14ac:dyDescent="0.25">
      <c r="A1396">
        <v>1136</v>
      </c>
      <c r="B1396" t="s">
        <v>1382</v>
      </c>
      <c r="C1396" s="8">
        <v>211.01</v>
      </c>
      <c r="D1396" s="8">
        <v>117.05</v>
      </c>
      <c r="E1396" s="17">
        <f t="shared" si="336"/>
        <v>205.7019084234966</v>
      </c>
      <c r="F1396" s="18">
        <f t="shared" si="337"/>
        <v>-88.651908423496607</v>
      </c>
      <c r="G1396" s="21">
        <f t="shared" si="344"/>
        <v>-87.346339347077333</v>
      </c>
      <c r="H1396" s="22">
        <f t="shared" si="345"/>
        <v>-1.3055690764192747</v>
      </c>
      <c r="I1396" s="17">
        <f t="shared" si="338"/>
        <v>147.65995093519516</v>
      </c>
      <c r="J1396" s="18">
        <f t="shared" si="339"/>
        <v>-30.609950935195158</v>
      </c>
      <c r="K1396" s="21">
        <f t="shared" si="346"/>
        <v>-29.763915620564006</v>
      </c>
      <c r="L1396" s="22">
        <f t="shared" si="347"/>
        <v>-0.84603531463115189</v>
      </c>
      <c r="M1396" s="17">
        <f t="shared" si="340"/>
        <v>79.136340183820124</v>
      </c>
      <c r="N1396" s="18">
        <f t="shared" si="341"/>
        <v>37.913659816179873</v>
      </c>
      <c r="O1396" s="21">
        <f t="shared" si="348"/>
        <v>38.203444278207314</v>
      </c>
      <c r="P1396" s="22">
        <f t="shared" si="349"/>
        <v>-0.28978446202744124</v>
      </c>
      <c r="Q1396" s="17">
        <f t="shared" si="342"/>
        <v>119.07493028951676</v>
      </c>
      <c r="R1396" s="18">
        <f t="shared" si="343"/>
        <v>-2.0249302895167602</v>
      </c>
      <c r="S1396" s="21">
        <f t="shared" si="350"/>
        <v>-1.296877683584114</v>
      </c>
      <c r="T1396" s="22">
        <f t="shared" si="351"/>
        <v>-0.7280526059326462</v>
      </c>
    </row>
    <row r="1397" spans="1:20" x14ac:dyDescent="0.25">
      <c r="A1397">
        <v>1135</v>
      </c>
      <c r="B1397" t="s">
        <v>1383</v>
      </c>
      <c r="C1397" s="8">
        <v>209.74</v>
      </c>
      <c r="D1397" s="8">
        <v>115.56</v>
      </c>
      <c r="E1397" s="17">
        <f t="shared" si="336"/>
        <v>205.5827998046995</v>
      </c>
      <c r="F1397" s="18">
        <f t="shared" si="337"/>
        <v>-90.022799804699503</v>
      </c>
      <c r="G1397" s="21">
        <f t="shared" si="344"/>
        <v>-88.651908423496607</v>
      </c>
      <c r="H1397" s="22">
        <f t="shared" si="345"/>
        <v>-1.3708913812028953</v>
      </c>
      <c r="I1397" s="17">
        <f t="shared" si="338"/>
        <v>147.16187616219617</v>
      </c>
      <c r="J1397" s="18">
        <f t="shared" si="339"/>
        <v>-31.601876162196163</v>
      </c>
      <c r="K1397" s="21">
        <f t="shared" si="346"/>
        <v>-30.609950935195158</v>
      </c>
      <c r="L1397" s="22">
        <f t="shared" si="347"/>
        <v>-0.99192522700100483</v>
      </c>
      <c r="M1397" s="17">
        <f t="shared" si="340"/>
        <v>78.179539058349263</v>
      </c>
      <c r="N1397" s="18">
        <f t="shared" si="341"/>
        <v>37.380460941650739</v>
      </c>
      <c r="O1397" s="21">
        <f t="shared" si="348"/>
        <v>37.913659816179873</v>
      </c>
      <c r="P1397" s="22">
        <f t="shared" si="349"/>
        <v>-0.53319887452913406</v>
      </c>
      <c r="Q1397" s="17">
        <f t="shared" si="342"/>
        <v>118.47955808791578</v>
      </c>
      <c r="R1397" s="18">
        <f t="shared" si="343"/>
        <v>-2.9195580879157745</v>
      </c>
      <c r="S1397" s="21">
        <f t="shared" si="350"/>
        <v>-2.0249302895167602</v>
      </c>
      <c r="T1397" s="22">
        <f t="shared" si="351"/>
        <v>-0.8946277983990143</v>
      </c>
    </row>
    <row r="1398" spans="1:20" x14ac:dyDescent="0.25">
      <c r="A1398">
        <v>1134</v>
      </c>
      <c r="B1398" t="s">
        <v>1384</v>
      </c>
      <c r="C1398" s="8">
        <v>208.78</v>
      </c>
      <c r="D1398" s="8">
        <v>115</v>
      </c>
      <c r="E1398" s="17">
        <f t="shared" si="336"/>
        <v>205.49276494324656</v>
      </c>
      <c r="F1398" s="18">
        <f t="shared" si="337"/>
        <v>-90.492764943246556</v>
      </c>
      <c r="G1398" s="21">
        <f t="shared" si="344"/>
        <v>-90.022799804699503</v>
      </c>
      <c r="H1398" s="22">
        <f t="shared" si="345"/>
        <v>-0.46996513854705313</v>
      </c>
      <c r="I1398" s="17">
        <f t="shared" si="338"/>
        <v>146.78537869599222</v>
      </c>
      <c r="J1398" s="18">
        <f t="shared" si="339"/>
        <v>-31.785378695992222</v>
      </c>
      <c r="K1398" s="21">
        <f t="shared" si="346"/>
        <v>-31.601876162196163</v>
      </c>
      <c r="L1398" s="22">
        <f t="shared" si="347"/>
        <v>-0.18350253379605874</v>
      </c>
      <c r="M1398" s="17">
        <f t="shared" si="340"/>
        <v>77.456287813898854</v>
      </c>
      <c r="N1398" s="18">
        <f t="shared" si="341"/>
        <v>37.543712186101146</v>
      </c>
      <c r="O1398" s="21">
        <f t="shared" si="348"/>
        <v>37.380460941650739</v>
      </c>
      <c r="P1398" s="22">
        <f t="shared" si="349"/>
        <v>0.16325124445040728</v>
      </c>
      <c r="Q1398" s="17">
        <f t="shared" si="342"/>
        <v>118.02951295914652</v>
      </c>
      <c r="R1398" s="18">
        <f t="shared" si="343"/>
        <v>-3.0295129591465155</v>
      </c>
      <c r="S1398" s="21">
        <f t="shared" si="350"/>
        <v>-2.9195580879157745</v>
      </c>
      <c r="T1398" s="22">
        <f t="shared" si="351"/>
        <v>-0.10995487123074099</v>
      </c>
    </row>
    <row r="1399" spans="1:20" x14ac:dyDescent="0.25">
      <c r="A1399">
        <v>1133</v>
      </c>
      <c r="B1399" t="s">
        <v>1385</v>
      </c>
      <c r="C1399" s="8">
        <v>208.55</v>
      </c>
      <c r="D1399" s="8">
        <v>115.74</v>
      </c>
      <c r="E1399" s="17">
        <f t="shared" si="336"/>
        <v>205.47119409102345</v>
      </c>
      <c r="F1399" s="18">
        <f t="shared" si="337"/>
        <v>-89.731194091023454</v>
      </c>
      <c r="G1399" s="21">
        <f t="shared" si="344"/>
        <v>-90.492764943246556</v>
      </c>
      <c r="H1399" s="22">
        <f t="shared" si="345"/>
        <v>0.76157085222310172</v>
      </c>
      <c r="I1399" s="17">
        <f t="shared" si="338"/>
        <v>146.69517617804752</v>
      </c>
      <c r="J1399" s="18">
        <f t="shared" si="339"/>
        <v>-30.955176178047523</v>
      </c>
      <c r="K1399" s="21">
        <f t="shared" si="346"/>
        <v>-31.785378695992222</v>
      </c>
      <c r="L1399" s="22">
        <f t="shared" si="347"/>
        <v>0.83020251794469857</v>
      </c>
      <c r="M1399" s="17">
        <f t="shared" si="340"/>
        <v>77.283008869915932</v>
      </c>
      <c r="N1399" s="18">
        <f t="shared" si="341"/>
        <v>38.456991130084063</v>
      </c>
      <c r="O1399" s="21">
        <f t="shared" si="348"/>
        <v>37.543712186101146</v>
      </c>
      <c r="P1399" s="22">
        <f t="shared" si="349"/>
        <v>0.91327894398291676</v>
      </c>
      <c r="Q1399" s="17">
        <f t="shared" si="342"/>
        <v>117.92168964704555</v>
      </c>
      <c r="R1399" s="18">
        <f t="shared" si="343"/>
        <v>-2.1816896470455589</v>
      </c>
      <c r="S1399" s="21">
        <f t="shared" si="350"/>
        <v>-3.0295129591465155</v>
      </c>
      <c r="T1399" s="22">
        <f t="shared" si="351"/>
        <v>0.84782331210095663</v>
      </c>
    </row>
    <row r="1400" spans="1:20" x14ac:dyDescent="0.25">
      <c r="A1400">
        <v>1132</v>
      </c>
      <c r="B1400" t="s">
        <v>1386</v>
      </c>
      <c r="C1400" s="8">
        <v>213.15</v>
      </c>
      <c r="D1400" s="8">
        <v>118.57</v>
      </c>
      <c r="E1400" s="17">
        <f t="shared" si="336"/>
        <v>205.90261113548542</v>
      </c>
      <c r="F1400" s="18">
        <f t="shared" si="337"/>
        <v>-87.332611135485422</v>
      </c>
      <c r="G1400" s="21">
        <f t="shared" si="344"/>
        <v>-89.731194091023454</v>
      </c>
      <c r="H1400" s="22">
        <f t="shared" si="345"/>
        <v>2.398582955538032</v>
      </c>
      <c r="I1400" s="17">
        <f t="shared" si="338"/>
        <v>148.49922653694148</v>
      </c>
      <c r="J1400" s="18">
        <f t="shared" si="339"/>
        <v>-29.929226536941485</v>
      </c>
      <c r="K1400" s="21">
        <f t="shared" si="346"/>
        <v>-30.955176178047523</v>
      </c>
      <c r="L1400" s="22">
        <f t="shared" si="347"/>
        <v>1.0259496411060383</v>
      </c>
      <c r="M1400" s="17">
        <f t="shared" si="340"/>
        <v>80.748587749574199</v>
      </c>
      <c r="N1400" s="18">
        <f t="shared" si="341"/>
        <v>37.821412250425794</v>
      </c>
      <c r="O1400" s="21">
        <f t="shared" si="348"/>
        <v>38.456991130084063</v>
      </c>
      <c r="P1400" s="22">
        <f t="shared" si="349"/>
        <v>-0.63557887965826865</v>
      </c>
      <c r="Q1400" s="17">
        <f t="shared" si="342"/>
        <v>120.0781558890649</v>
      </c>
      <c r="R1400" s="18">
        <f t="shared" si="343"/>
        <v>-1.5081558890649092</v>
      </c>
      <c r="S1400" s="21">
        <f t="shared" si="350"/>
        <v>-2.1816896470455589</v>
      </c>
      <c r="T1400" s="22">
        <f t="shared" si="351"/>
        <v>0.67353375798064974</v>
      </c>
    </row>
    <row r="1401" spans="1:20" x14ac:dyDescent="0.25">
      <c r="A1401">
        <v>1131</v>
      </c>
      <c r="B1401" t="s">
        <v>1387</v>
      </c>
      <c r="C1401" s="8">
        <v>214.11</v>
      </c>
      <c r="D1401" s="8">
        <v>118.88</v>
      </c>
      <c r="E1401" s="17">
        <f t="shared" si="336"/>
        <v>205.99264599693836</v>
      </c>
      <c r="F1401" s="18">
        <f t="shared" si="337"/>
        <v>-87.112645996938369</v>
      </c>
      <c r="G1401" s="21">
        <f t="shared" si="344"/>
        <v>-87.332611135485422</v>
      </c>
      <c r="H1401" s="22">
        <f t="shared" si="345"/>
        <v>0.21996513854705313</v>
      </c>
      <c r="I1401" s="17">
        <f t="shared" si="338"/>
        <v>148.87572400314542</v>
      </c>
      <c r="J1401" s="18">
        <f t="shared" si="339"/>
        <v>-29.995724003145426</v>
      </c>
      <c r="K1401" s="21">
        <f t="shared" si="346"/>
        <v>-29.929226536941485</v>
      </c>
      <c r="L1401" s="22">
        <f t="shared" si="347"/>
        <v>-6.6497466203941258E-2</v>
      </c>
      <c r="M1401" s="17">
        <f t="shared" si="340"/>
        <v>81.471838994024637</v>
      </c>
      <c r="N1401" s="18">
        <f t="shared" si="341"/>
        <v>37.408161005975359</v>
      </c>
      <c r="O1401" s="21">
        <f t="shared" si="348"/>
        <v>37.821412250425794</v>
      </c>
      <c r="P1401" s="22">
        <f t="shared" si="349"/>
        <v>-0.41325124445043571</v>
      </c>
      <c r="Q1401" s="17">
        <f t="shared" si="342"/>
        <v>120.52820101783415</v>
      </c>
      <c r="R1401" s="18">
        <f t="shared" si="343"/>
        <v>-1.648201017834154</v>
      </c>
      <c r="S1401" s="21">
        <f t="shared" si="350"/>
        <v>-1.5081558890649092</v>
      </c>
      <c r="T1401" s="22">
        <f t="shared" si="351"/>
        <v>-0.1400451287692448</v>
      </c>
    </row>
    <row r="1402" spans="1:20" x14ac:dyDescent="0.25">
      <c r="A1402">
        <v>1130</v>
      </c>
      <c r="B1402" t="s">
        <v>1388</v>
      </c>
      <c r="C1402" s="8">
        <v>216.3792</v>
      </c>
      <c r="D1402" s="8">
        <v>122.54</v>
      </c>
      <c r="E1402" s="17">
        <f t="shared" si="336"/>
        <v>206.20546590069773</v>
      </c>
      <c r="F1402" s="18">
        <f t="shared" si="337"/>
        <v>-83.665465900697725</v>
      </c>
      <c r="G1402" s="21">
        <f t="shared" si="344"/>
        <v>-87.112645996938369</v>
      </c>
      <c r="H1402" s="22">
        <f t="shared" si="345"/>
        <v>3.4471800962406434</v>
      </c>
      <c r="I1402" s="17">
        <f t="shared" si="338"/>
        <v>149.76566988888504</v>
      </c>
      <c r="J1402" s="18">
        <f t="shared" si="339"/>
        <v>-27.225669888885037</v>
      </c>
      <c r="K1402" s="21">
        <f t="shared" si="346"/>
        <v>-29.995724003145426</v>
      </c>
      <c r="L1402" s="22">
        <f t="shared" si="347"/>
        <v>2.7700541142603896</v>
      </c>
      <c r="M1402" s="17">
        <f t="shared" si="340"/>
        <v>83.181424123094303</v>
      </c>
      <c r="N1402" s="18">
        <f t="shared" si="341"/>
        <v>39.358575876905704</v>
      </c>
      <c r="O1402" s="21">
        <f t="shared" si="348"/>
        <v>37.408161005975359</v>
      </c>
      <c r="P1402" s="22">
        <f t="shared" si="349"/>
        <v>1.950414870930345</v>
      </c>
      <c r="Q1402" s="17">
        <f t="shared" si="342"/>
        <v>121.59199519096248</v>
      </c>
      <c r="R1402" s="18">
        <f t="shared" si="343"/>
        <v>0.94800480903752771</v>
      </c>
      <c r="S1402" s="21">
        <f t="shared" si="350"/>
        <v>-1.648201017834154</v>
      </c>
      <c r="T1402" s="22">
        <f t="shared" si="351"/>
        <v>2.5962058268716817</v>
      </c>
    </row>
    <row r="1403" spans="1:20" x14ac:dyDescent="0.25">
      <c r="A1403">
        <v>1129</v>
      </c>
      <c r="B1403" t="s">
        <v>1389</v>
      </c>
      <c r="C1403" s="8">
        <v>216.92</v>
      </c>
      <c r="D1403" s="8">
        <v>124.5</v>
      </c>
      <c r="E1403" s="17">
        <f t="shared" si="336"/>
        <v>206.25618553931622</v>
      </c>
      <c r="F1403" s="18">
        <f t="shared" si="337"/>
        <v>-81.75618553931622</v>
      </c>
      <c r="G1403" s="21">
        <f t="shared" si="344"/>
        <v>-83.665465900697725</v>
      </c>
      <c r="H1403" s="22">
        <f t="shared" si="345"/>
        <v>1.909280361381505</v>
      </c>
      <c r="I1403" s="17">
        <f t="shared" si="338"/>
        <v>149.97776346151326</v>
      </c>
      <c r="J1403" s="18">
        <f t="shared" si="339"/>
        <v>-25.477763461513263</v>
      </c>
      <c r="K1403" s="21">
        <f t="shared" si="346"/>
        <v>-27.225669888885037</v>
      </c>
      <c r="L1403" s="22">
        <f t="shared" si="347"/>
        <v>1.7479064273717739</v>
      </c>
      <c r="M1403" s="17">
        <f t="shared" si="340"/>
        <v>83.588855657468031</v>
      </c>
      <c r="N1403" s="18">
        <f t="shared" si="341"/>
        <v>40.911144342531969</v>
      </c>
      <c r="O1403" s="21">
        <f t="shared" si="348"/>
        <v>39.358575876905704</v>
      </c>
      <c r="P1403" s="22">
        <f t="shared" si="349"/>
        <v>1.5525684656262655</v>
      </c>
      <c r="Q1403" s="17">
        <f t="shared" si="342"/>
        <v>121.84552061350249</v>
      </c>
      <c r="R1403" s="18">
        <f t="shared" si="343"/>
        <v>2.6544793864975134</v>
      </c>
      <c r="S1403" s="21">
        <f t="shared" si="350"/>
        <v>0.94800480903752771</v>
      </c>
      <c r="T1403" s="22">
        <f t="shared" si="351"/>
        <v>1.7064745774599857</v>
      </c>
    </row>
    <row r="1404" spans="1:20" x14ac:dyDescent="0.25">
      <c r="A1404">
        <v>1128</v>
      </c>
      <c r="B1404" t="s">
        <v>1390</v>
      </c>
      <c r="C1404" s="8">
        <v>216.42</v>
      </c>
      <c r="D1404" s="8">
        <v>127.36</v>
      </c>
      <c r="E1404" s="17">
        <f t="shared" si="336"/>
        <v>206.20929238230946</v>
      </c>
      <c r="F1404" s="18">
        <f t="shared" si="337"/>
        <v>-78.849292382309457</v>
      </c>
      <c r="G1404" s="21">
        <f t="shared" si="344"/>
        <v>-81.75618553931622</v>
      </c>
      <c r="H1404" s="22">
        <f t="shared" si="345"/>
        <v>2.9068931570067633</v>
      </c>
      <c r="I1404" s="17">
        <f t="shared" si="338"/>
        <v>149.7816710311987</v>
      </c>
      <c r="J1404" s="18">
        <f t="shared" si="339"/>
        <v>-22.421671031198699</v>
      </c>
      <c r="K1404" s="21">
        <f t="shared" si="346"/>
        <v>-25.477763461513263</v>
      </c>
      <c r="L1404" s="22">
        <f t="shared" si="347"/>
        <v>3.056092430314564</v>
      </c>
      <c r="M1404" s="17">
        <f t="shared" si="340"/>
        <v>83.212162300983437</v>
      </c>
      <c r="N1404" s="18">
        <f t="shared" si="341"/>
        <v>44.147837699016563</v>
      </c>
      <c r="O1404" s="21">
        <f t="shared" si="348"/>
        <v>40.911144342531969</v>
      </c>
      <c r="P1404" s="22">
        <f t="shared" si="349"/>
        <v>3.2366933564845937</v>
      </c>
      <c r="Q1404" s="17">
        <f t="shared" si="342"/>
        <v>121.61112210893516</v>
      </c>
      <c r="R1404" s="18">
        <f t="shared" si="343"/>
        <v>5.7488778910648364</v>
      </c>
      <c r="S1404" s="21">
        <f t="shared" si="350"/>
        <v>2.6544793864975134</v>
      </c>
      <c r="T1404" s="22">
        <f t="shared" si="351"/>
        <v>3.094398504567323</v>
      </c>
    </row>
    <row r="1405" spans="1:20" x14ac:dyDescent="0.25">
      <c r="A1405">
        <v>1127</v>
      </c>
      <c r="B1405" t="s">
        <v>1391</v>
      </c>
      <c r="C1405" s="8">
        <v>216.59</v>
      </c>
      <c r="D1405" s="8">
        <v>129.15</v>
      </c>
      <c r="E1405" s="17">
        <f t="shared" si="336"/>
        <v>206.22523605569177</v>
      </c>
      <c r="F1405" s="18">
        <f t="shared" si="337"/>
        <v>-77.075236055691761</v>
      </c>
      <c r="G1405" s="21">
        <f t="shared" si="344"/>
        <v>-78.849292382309457</v>
      </c>
      <c r="H1405" s="22">
        <f t="shared" si="345"/>
        <v>1.7740563266176963</v>
      </c>
      <c r="I1405" s="17">
        <f t="shared" si="338"/>
        <v>149.84834245750568</v>
      </c>
      <c r="J1405" s="18">
        <f t="shared" si="339"/>
        <v>-20.698342457505674</v>
      </c>
      <c r="K1405" s="21">
        <f t="shared" si="346"/>
        <v>-22.421671031198699</v>
      </c>
      <c r="L1405" s="22">
        <f t="shared" si="347"/>
        <v>1.7233285736930242</v>
      </c>
      <c r="M1405" s="17">
        <f t="shared" si="340"/>
        <v>83.34023804218819</v>
      </c>
      <c r="N1405" s="18">
        <f t="shared" si="341"/>
        <v>45.809761957811816</v>
      </c>
      <c r="O1405" s="21">
        <f t="shared" si="348"/>
        <v>44.147837699016563</v>
      </c>
      <c r="P1405" s="22">
        <f t="shared" si="349"/>
        <v>1.6619242587952527</v>
      </c>
      <c r="Q1405" s="17">
        <f t="shared" si="342"/>
        <v>121.69081760048806</v>
      </c>
      <c r="R1405" s="18">
        <f t="shared" si="343"/>
        <v>7.4591823995119455</v>
      </c>
      <c r="S1405" s="21">
        <f t="shared" si="350"/>
        <v>5.7488778910648364</v>
      </c>
      <c r="T1405" s="22">
        <f t="shared" si="351"/>
        <v>1.7103045084471091</v>
      </c>
    </row>
    <row r="1406" spans="1:20" x14ac:dyDescent="0.25">
      <c r="A1406">
        <v>1126</v>
      </c>
      <c r="B1406" t="s">
        <v>1392</v>
      </c>
      <c r="C1406" s="8">
        <v>218.28</v>
      </c>
      <c r="D1406" s="8">
        <v>129.55000000000001</v>
      </c>
      <c r="E1406" s="17">
        <f t="shared" si="336"/>
        <v>206.38373492637453</v>
      </c>
      <c r="F1406" s="18">
        <f t="shared" si="337"/>
        <v>-76.833734926374518</v>
      </c>
      <c r="G1406" s="21">
        <f t="shared" si="344"/>
        <v>-77.075236055691761</v>
      </c>
      <c r="H1406" s="22">
        <f t="shared" si="345"/>
        <v>0.24150112931724266</v>
      </c>
      <c r="I1406" s="17">
        <f t="shared" si="338"/>
        <v>150.51113487196886</v>
      </c>
      <c r="J1406" s="18">
        <f t="shared" si="339"/>
        <v>-20.961134871968852</v>
      </c>
      <c r="K1406" s="21">
        <f t="shared" si="346"/>
        <v>-20.698342457505674</v>
      </c>
      <c r="L1406" s="22">
        <f t="shared" si="347"/>
        <v>-0.26279241446317769</v>
      </c>
      <c r="M1406" s="17">
        <f t="shared" si="340"/>
        <v>84.613461587106116</v>
      </c>
      <c r="N1406" s="18">
        <f t="shared" si="341"/>
        <v>44.936538412893896</v>
      </c>
      <c r="O1406" s="21">
        <f t="shared" si="348"/>
        <v>45.809761957811816</v>
      </c>
      <c r="P1406" s="22">
        <f t="shared" si="349"/>
        <v>-0.87322354491791998</v>
      </c>
      <c r="Q1406" s="17">
        <f t="shared" si="342"/>
        <v>122.48308454592561</v>
      </c>
      <c r="R1406" s="18">
        <f t="shared" si="343"/>
        <v>7.0669154540744046</v>
      </c>
      <c r="S1406" s="21">
        <f t="shared" si="350"/>
        <v>7.4591823995119455</v>
      </c>
      <c r="T1406" s="22">
        <f t="shared" si="351"/>
        <v>-0.39226694543754093</v>
      </c>
    </row>
    <row r="1407" spans="1:20" x14ac:dyDescent="0.25">
      <c r="A1407">
        <v>1125</v>
      </c>
      <c r="B1407" t="s">
        <v>1393</v>
      </c>
      <c r="C1407" s="8">
        <v>217.87</v>
      </c>
      <c r="D1407" s="8">
        <v>129.54</v>
      </c>
      <c r="E1407" s="17">
        <f t="shared" si="336"/>
        <v>206.345282537629</v>
      </c>
      <c r="F1407" s="18">
        <f t="shared" si="337"/>
        <v>-76.805282537629012</v>
      </c>
      <c r="G1407" s="21">
        <f t="shared" si="344"/>
        <v>-76.833734926374518</v>
      </c>
      <c r="H1407" s="22">
        <f t="shared" si="345"/>
        <v>2.8452388745506596E-2</v>
      </c>
      <c r="I1407" s="17">
        <f t="shared" si="338"/>
        <v>150.35033907911094</v>
      </c>
      <c r="J1407" s="18">
        <f t="shared" si="339"/>
        <v>-20.810339079110946</v>
      </c>
      <c r="K1407" s="21">
        <f t="shared" si="346"/>
        <v>-20.961134871968852</v>
      </c>
      <c r="L1407" s="22">
        <f t="shared" si="347"/>
        <v>0.15079579285790601</v>
      </c>
      <c r="M1407" s="17">
        <f t="shared" si="340"/>
        <v>84.304573034788774</v>
      </c>
      <c r="N1407" s="18">
        <f t="shared" si="341"/>
        <v>45.235426965211218</v>
      </c>
      <c r="O1407" s="21">
        <f t="shared" si="348"/>
        <v>44.936538412893896</v>
      </c>
      <c r="P1407" s="22">
        <f t="shared" si="349"/>
        <v>0.29888855231732236</v>
      </c>
      <c r="Q1407" s="17">
        <f t="shared" si="342"/>
        <v>122.29087777218039</v>
      </c>
      <c r="R1407" s="18">
        <f t="shared" si="343"/>
        <v>7.2491222278195977</v>
      </c>
      <c r="S1407" s="21">
        <f t="shared" si="350"/>
        <v>7.0669154540744046</v>
      </c>
      <c r="T1407" s="22">
        <f t="shared" si="351"/>
        <v>0.18220677374519312</v>
      </c>
    </row>
    <row r="1408" spans="1:20" x14ac:dyDescent="0.25">
      <c r="A1408">
        <v>1124</v>
      </c>
      <c r="B1408" t="s">
        <v>1394</v>
      </c>
      <c r="C1408" s="8">
        <v>218.99</v>
      </c>
      <c r="D1408" s="8">
        <v>130.30000000000001</v>
      </c>
      <c r="E1408" s="17">
        <f t="shared" si="336"/>
        <v>206.4503232093241</v>
      </c>
      <c r="F1408" s="18">
        <f t="shared" si="337"/>
        <v>-76.150323209324085</v>
      </c>
      <c r="G1408" s="21">
        <f t="shared" si="344"/>
        <v>-76.805282537629012</v>
      </c>
      <c r="H1408" s="22">
        <f t="shared" si="345"/>
        <v>0.6549593283049262</v>
      </c>
      <c r="I1408" s="17">
        <f t="shared" si="338"/>
        <v>150.78958612301557</v>
      </c>
      <c r="J1408" s="18">
        <f t="shared" si="339"/>
        <v>-20.489586123015556</v>
      </c>
      <c r="K1408" s="21">
        <f t="shared" si="346"/>
        <v>-20.810339079110946</v>
      </c>
      <c r="L1408" s="22">
        <f t="shared" si="347"/>
        <v>0.32075295609539012</v>
      </c>
      <c r="M1408" s="17">
        <f t="shared" si="340"/>
        <v>85.148366153314242</v>
      </c>
      <c r="N1408" s="18">
        <f t="shared" si="341"/>
        <v>45.151633846685769</v>
      </c>
      <c r="O1408" s="21">
        <f t="shared" si="348"/>
        <v>45.235426965211218</v>
      </c>
      <c r="P1408" s="22">
        <f t="shared" si="349"/>
        <v>-8.3793118525449017E-2</v>
      </c>
      <c r="Q1408" s="17">
        <f t="shared" si="342"/>
        <v>122.8159304224112</v>
      </c>
      <c r="R1408" s="18">
        <f t="shared" si="343"/>
        <v>7.4840695775888122</v>
      </c>
      <c r="S1408" s="21">
        <f t="shared" si="350"/>
        <v>7.2491222278195977</v>
      </c>
      <c r="T1408" s="22">
        <f t="shared" si="351"/>
        <v>0.2349473497692145</v>
      </c>
    </row>
    <row r="1409" spans="1:20" x14ac:dyDescent="0.25">
      <c r="A1409">
        <v>1123</v>
      </c>
      <c r="B1409" t="s">
        <v>1395</v>
      </c>
      <c r="C1409" s="8">
        <v>218.5</v>
      </c>
      <c r="D1409" s="8">
        <v>130.99</v>
      </c>
      <c r="E1409" s="17">
        <f t="shared" si="336"/>
        <v>206.4043679154575</v>
      </c>
      <c r="F1409" s="18">
        <f t="shared" si="337"/>
        <v>-75.41436791545749</v>
      </c>
      <c r="G1409" s="21">
        <f t="shared" si="344"/>
        <v>-76.150323209324085</v>
      </c>
      <c r="H1409" s="22">
        <f t="shared" si="345"/>
        <v>0.73595529386659564</v>
      </c>
      <c r="I1409" s="17">
        <f t="shared" si="338"/>
        <v>150.59741554130727</v>
      </c>
      <c r="J1409" s="18">
        <f t="shared" si="339"/>
        <v>-19.607415541307262</v>
      </c>
      <c r="K1409" s="21">
        <f t="shared" si="346"/>
        <v>-20.489586123015556</v>
      </c>
      <c r="L1409" s="22">
        <f t="shared" si="347"/>
        <v>0.88217058170829432</v>
      </c>
      <c r="M1409" s="17">
        <f t="shared" si="340"/>
        <v>84.779206663959343</v>
      </c>
      <c r="N1409" s="18">
        <f t="shared" si="341"/>
        <v>46.210793336040666</v>
      </c>
      <c r="O1409" s="21">
        <f t="shared" si="348"/>
        <v>45.151633846685769</v>
      </c>
      <c r="P1409" s="22">
        <f t="shared" si="349"/>
        <v>1.0591594893548972</v>
      </c>
      <c r="Q1409" s="17">
        <f t="shared" si="342"/>
        <v>122.58621988793521</v>
      </c>
      <c r="R1409" s="18">
        <f t="shared" si="343"/>
        <v>8.4037801120647941</v>
      </c>
      <c r="S1409" s="21">
        <f t="shared" si="350"/>
        <v>7.4840695775888122</v>
      </c>
      <c r="T1409" s="22">
        <f t="shared" si="351"/>
        <v>0.91971053447598194</v>
      </c>
    </row>
    <row r="1410" spans="1:20" x14ac:dyDescent="0.25">
      <c r="A1410">
        <v>1122</v>
      </c>
      <c r="B1410" t="s">
        <v>1396</v>
      </c>
      <c r="C1410" s="8">
        <v>220.15</v>
      </c>
      <c r="D1410" s="8">
        <v>131.6</v>
      </c>
      <c r="E1410" s="17">
        <f t="shared" si="336"/>
        <v>206.55911533357971</v>
      </c>
      <c r="F1410" s="18">
        <f t="shared" si="337"/>
        <v>-74.959115333579717</v>
      </c>
      <c r="G1410" s="21">
        <f t="shared" si="344"/>
        <v>-75.41436791545749</v>
      </c>
      <c r="H1410" s="22">
        <f t="shared" si="345"/>
        <v>0.4552525818777724</v>
      </c>
      <c r="I1410" s="17">
        <f t="shared" si="338"/>
        <v>151.24452056134533</v>
      </c>
      <c r="J1410" s="18">
        <f t="shared" si="339"/>
        <v>-19.644520561345331</v>
      </c>
      <c r="K1410" s="21">
        <f t="shared" si="346"/>
        <v>-19.607415541307262</v>
      </c>
      <c r="L1410" s="22">
        <f t="shared" si="347"/>
        <v>-3.710502003806937E-2</v>
      </c>
      <c r="M1410" s="17">
        <f t="shared" si="340"/>
        <v>86.022294740358518</v>
      </c>
      <c r="N1410" s="18">
        <f t="shared" si="341"/>
        <v>45.577705259641476</v>
      </c>
      <c r="O1410" s="21">
        <f t="shared" si="348"/>
        <v>46.210793336040666</v>
      </c>
      <c r="P1410" s="22">
        <f t="shared" si="349"/>
        <v>-0.63308807639918996</v>
      </c>
      <c r="Q1410" s="17">
        <f t="shared" si="342"/>
        <v>123.35973495300738</v>
      </c>
      <c r="R1410" s="18">
        <f t="shared" si="343"/>
        <v>8.2402650469926186</v>
      </c>
      <c r="S1410" s="21">
        <f t="shared" si="350"/>
        <v>8.4037801120647941</v>
      </c>
      <c r="T1410" s="22">
        <f t="shared" si="351"/>
        <v>-0.1635150650721755</v>
      </c>
    </row>
    <row r="1411" spans="1:20" x14ac:dyDescent="0.25">
      <c r="A1411">
        <v>1121</v>
      </c>
      <c r="B1411" t="s">
        <v>1397</v>
      </c>
      <c r="C1411" s="8">
        <v>220.58</v>
      </c>
      <c r="D1411" s="8">
        <v>132.80000000000001</v>
      </c>
      <c r="E1411" s="17">
        <f t="shared" si="336"/>
        <v>206.59944344860551</v>
      </c>
      <c r="F1411" s="18">
        <f t="shared" si="337"/>
        <v>-73.799443448605501</v>
      </c>
      <c r="G1411" s="21">
        <f t="shared" si="344"/>
        <v>-74.959115333579717</v>
      </c>
      <c r="H1411" s="22">
        <f t="shared" si="345"/>
        <v>1.159671884974216</v>
      </c>
      <c r="I1411" s="17">
        <f t="shared" si="338"/>
        <v>151.41316005141584</v>
      </c>
      <c r="J1411" s="18">
        <f t="shared" si="339"/>
        <v>-18.613160051415832</v>
      </c>
      <c r="K1411" s="21">
        <f t="shared" si="346"/>
        <v>-19.644520561345331</v>
      </c>
      <c r="L1411" s="22">
        <f t="shared" si="347"/>
        <v>1.0313605099294989</v>
      </c>
      <c r="M1411" s="17">
        <f t="shared" si="340"/>
        <v>86.346251026935249</v>
      </c>
      <c r="N1411" s="18">
        <f t="shared" si="341"/>
        <v>46.453748973064762</v>
      </c>
      <c r="O1411" s="21">
        <f t="shared" si="348"/>
        <v>45.577705259641476</v>
      </c>
      <c r="P1411" s="22">
        <f t="shared" si="349"/>
        <v>0.87604371342328591</v>
      </c>
      <c r="Q1411" s="17">
        <f t="shared" si="342"/>
        <v>123.56131766693528</v>
      </c>
      <c r="R1411" s="18">
        <f t="shared" si="343"/>
        <v>9.2386823330647303</v>
      </c>
      <c r="S1411" s="21">
        <f t="shared" si="350"/>
        <v>8.2402650469926186</v>
      </c>
      <c r="T1411" s="22">
        <f t="shared" si="351"/>
        <v>0.99841728607211166</v>
      </c>
    </row>
    <row r="1412" spans="1:20" x14ac:dyDescent="0.25">
      <c r="A1412">
        <v>1120</v>
      </c>
      <c r="B1412" t="s">
        <v>1398</v>
      </c>
      <c r="C1412" s="8">
        <v>220.7</v>
      </c>
      <c r="D1412" s="8">
        <v>133.63</v>
      </c>
      <c r="E1412" s="17">
        <f t="shared" si="336"/>
        <v>206.61069780628713</v>
      </c>
      <c r="F1412" s="18">
        <f t="shared" si="337"/>
        <v>-72.980697806287139</v>
      </c>
      <c r="G1412" s="21">
        <f t="shared" si="344"/>
        <v>-73.799443448605501</v>
      </c>
      <c r="H1412" s="22">
        <f t="shared" si="345"/>
        <v>0.81874564231836189</v>
      </c>
      <c r="I1412" s="17">
        <f t="shared" si="338"/>
        <v>151.46022223469134</v>
      </c>
      <c r="J1412" s="18">
        <f t="shared" si="339"/>
        <v>-17.830222234691348</v>
      </c>
      <c r="K1412" s="21">
        <f t="shared" si="346"/>
        <v>-18.613160051415832</v>
      </c>
      <c r="L1412" s="22">
        <f t="shared" si="347"/>
        <v>0.78293781672448404</v>
      </c>
      <c r="M1412" s="17">
        <f t="shared" si="340"/>
        <v>86.436657432491558</v>
      </c>
      <c r="N1412" s="18">
        <f t="shared" si="341"/>
        <v>47.193342567508438</v>
      </c>
      <c r="O1412" s="21">
        <f t="shared" si="348"/>
        <v>46.453748973064762</v>
      </c>
      <c r="P1412" s="22">
        <f t="shared" si="349"/>
        <v>0.73959359444367578</v>
      </c>
      <c r="Q1412" s="17">
        <f t="shared" si="342"/>
        <v>123.61757330803142</v>
      </c>
      <c r="R1412" s="18">
        <f t="shared" si="343"/>
        <v>10.012426691968571</v>
      </c>
      <c r="S1412" s="21">
        <f t="shared" si="350"/>
        <v>9.2386823330647303</v>
      </c>
      <c r="T1412" s="22">
        <f t="shared" si="351"/>
        <v>0.77374435890384063</v>
      </c>
    </row>
    <row r="1413" spans="1:20" x14ac:dyDescent="0.25">
      <c r="A1413">
        <v>1119</v>
      </c>
      <c r="B1413" t="s">
        <v>1399</v>
      </c>
      <c r="C1413" s="8">
        <v>221.52</v>
      </c>
      <c r="D1413" s="8">
        <v>134.07</v>
      </c>
      <c r="E1413" s="17">
        <f t="shared" si="336"/>
        <v>206.68760258377819</v>
      </c>
      <c r="F1413" s="18">
        <f t="shared" si="337"/>
        <v>-72.617602583778194</v>
      </c>
      <c r="G1413" s="21">
        <f t="shared" si="344"/>
        <v>-72.980697806287139</v>
      </c>
      <c r="H1413" s="22">
        <f t="shared" si="345"/>
        <v>0.36309522250894588</v>
      </c>
      <c r="I1413" s="17">
        <f t="shared" si="338"/>
        <v>151.78181382040725</v>
      </c>
      <c r="J1413" s="18">
        <f t="shared" si="339"/>
        <v>-17.711813820407258</v>
      </c>
      <c r="K1413" s="21">
        <f t="shared" si="346"/>
        <v>-17.830222234691348</v>
      </c>
      <c r="L1413" s="22">
        <f t="shared" si="347"/>
        <v>0.11840841428409021</v>
      </c>
      <c r="M1413" s="17">
        <f t="shared" si="340"/>
        <v>87.054434537126298</v>
      </c>
      <c r="N1413" s="18">
        <f t="shared" si="341"/>
        <v>47.015565462873695</v>
      </c>
      <c r="O1413" s="21">
        <f t="shared" si="348"/>
        <v>47.193342567508438</v>
      </c>
      <c r="P1413" s="22">
        <f t="shared" si="349"/>
        <v>-0.1777771046347425</v>
      </c>
      <c r="Q1413" s="17">
        <f t="shared" si="342"/>
        <v>124.00198685552184</v>
      </c>
      <c r="R1413" s="18">
        <f t="shared" si="343"/>
        <v>10.068013144478158</v>
      </c>
      <c r="S1413" s="21">
        <f t="shared" si="350"/>
        <v>10.012426691968571</v>
      </c>
      <c r="T1413" s="22">
        <f t="shared" si="351"/>
        <v>5.5586452509587048E-2</v>
      </c>
    </row>
    <row r="1414" spans="1:20" x14ac:dyDescent="0.25">
      <c r="A1414">
        <v>1118</v>
      </c>
      <c r="B1414" t="s">
        <v>1400</v>
      </c>
      <c r="C1414" s="8">
        <v>220.48</v>
      </c>
      <c r="D1414" s="8">
        <v>132.33000000000001</v>
      </c>
      <c r="E1414" s="17">
        <f t="shared" si="336"/>
        <v>206.59006481720417</v>
      </c>
      <c r="F1414" s="18">
        <f t="shared" si="337"/>
        <v>-74.260064817204153</v>
      </c>
      <c r="G1414" s="21">
        <f t="shared" si="344"/>
        <v>-72.617602583778194</v>
      </c>
      <c r="H1414" s="22">
        <f t="shared" si="345"/>
        <v>-1.6424622334259595</v>
      </c>
      <c r="I1414" s="17">
        <f t="shared" si="338"/>
        <v>151.37394156535294</v>
      </c>
      <c r="J1414" s="18">
        <f t="shared" si="339"/>
        <v>-19.043941565352924</v>
      </c>
      <c r="K1414" s="21">
        <f t="shared" si="346"/>
        <v>-17.711813820407258</v>
      </c>
      <c r="L1414" s="22">
        <f t="shared" si="347"/>
        <v>-1.3321277449456659</v>
      </c>
      <c r="M1414" s="17">
        <f t="shared" si="340"/>
        <v>86.27091235563833</v>
      </c>
      <c r="N1414" s="18">
        <f t="shared" si="341"/>
        <v>46.059087644361682</v>
      </c>
      <c r="O1414" s="21">
        <f t="shared" si="348"/>
        <v>47.015565462873695</v>
      </c>
      <c r="P1414" s="22">
        <f t="shared" si="349"/>
        <v>-0.9564778185120133</v>
      </c>
      <c r="Q1414" s="17">
        <f t="shared" si="342"/>
        <v>123.5144379660218</v>
      </c>
      <c r="R1414" s="18">
        <f t="shared" si="343"/>
        <v>8.8155620339782104</v>
      </c>
      <c r="S1414" s="21">
        <f t="shared" si="350"/>
        <v>10.068013144478158</v>
      </c>
      <c r="T1414" s="22">
        <f t="shared" si="351"/>
        <v>-1.2524511104999476</v>
      </c>
    </row>
    <row r="1415" spans="1:20" x14ac:dyDescent="0.25">
      <c r="A1415">
        <v>1117</v>
      </c>
      <c r="B1415" t="s">
        <v>1401</v>
      </c>
      <c r="C1415" s="8">
        <v>220.91</v>
      </c>
      <c r="D1415" s="8">
        <v>132.26</v>
      </c>
      <c r="E1415" s="17">
        <f t="shared" si="336"/>
        <v>206.63039293222994</v>
      </c>
      <c r="F1415" s="18">
        <f t="shared" si="337"/>
        <v>-74.370392932229947</v>
      </c>
      <c r="G1415" s="21">
        <f t="shared" si="344"/>
        <v>-74.260064817204153</v>
      </c>
      <c r="H1415" s="22">
        <f t="shared" si="345"/>
        <v>-0.1103281150257942</v>
      </c>
      <c r="I1415" s="17">
        <f t="shared" si="338"/>
        <v>151.54258105542345</v>
      </c>
      <c r="J1415" s="18">
        <f t="shared" si="339"/>
        <v>-19.282581055423464</v>
      </c>
      <c r="K1415" s="21">
        <f t="shared" si="346"/>
        <v>-19.043941565352924</v>
      </c>
      <c r="L1415" s="22">
        <f t="shared" si="347"/>
        <v>-0.23863949007053975</v>
      </c>
      <c r="M1415" s="17">
        <f t="shared" si="340"/>
        <v>86.59486864221509</v>
      </c>
      <c r="N1415" s="18">
        <f t="shared" si="341"/>
        <v>45.665131357784901</v>
      </c>
      <c r="O1415" s="21">
        <f t="shared" si="348"/>
        <v>46.059087644361682</v>
      </c>
      <c r="P1415" s="22">
        <f t="shared" si="349"/>
        <v>-0.39395628657678117</v>
      </c>
      <c r="Q1415" s="17">
        <f t="shared" si="342"/>
        <v>123.71602067994971</v>
      </c>
      <c r="R1415" s="18">
        <f t="shared" si="343"/>
        <v>8.5439793200502834</v>
      </c>
      <c r="S1415" s="21">
        <f t="shared" si="350"/>
        <v>8.8155620339782104</v>
      </c>
      <c r="T1415" s="22">
        <f t="shared" si="351"/>
        <v>-0.27158271392792699</v>
      </c>
    </row>
    <row r="1416" spans="1:20" x14ac:dyDescent="0.25">
      <c r="A1416">
        <v>1116</v>
      </c>
      <c r="B1416" t="s">
        <v>1402</v>
      </c>
      <c r="C1416" s="8">
        <v>220.38</v>
      </c>
      <c r="D1416" s="8">
        <v>131.61000000000001</v>
      </c>
      <c r="E1416" s="17">
        <f t="shared" si="336"/>
        <v>206.58068618580282</v>
      </c>
      <c r="F1416" s="18">
        <f t="shared" si="337"/>
        <v>-74.970686185802805</v>
      </c>
      <c r="G1416" s="21">
        <f t="shared" si="344"/>
        <v>-74.370392932229947</v>
      </c>
      <c r="H1416" s="22">
        <f t="shared" si="345"/>
        <v>-0.60029325357285757</v>
      </c>
      <c r="I1416" s="17">
        <f t="shared" si="338"/>
        <v>151.33472307929003</v>
      </c>
      <c r="J1416" s="18">
        <f t="shared" si="339"/>
        <v>-19.724723079290015</v>
      </c>
      <c r="K1416" s="21">
        <f t="shared" si="346"/>
        <v>-19.282581055423464</v>
      </c>
      <c r="L1416" s="22">
        <f t="shared" si="347"/>
        <v>-0.44214202386655188</v>
      </c>
      <c r="M1416" s="17">
        <f t="shared" si="340"/>
        <v>86.195573684341412</v>
      </c>
      <c r="N1416" s="18">
        <f t="shared" si="341"/>
        <v>45.414426315658602</v>
      </c>
      <c r="O1416" s="21">
        <f t="shared" si="348"/>
        <v>45.665131357784901</v>
      </c>
      <c r="P1416" s="22">
        <f t="shared" si="349"/>
        <v>-0.25070504212629885</v>
      </c>
      <c r="Q1416" s="17">
        <f t="shared" si="342"/>
        <v>123.46755826510834</v>
      </c>
      <c r="R1416" s="18">
        <f t="shared" si="343"/>
        <v>8.1424417348916762</v>
      </c>
      <c r="S1416" s="21">
        <f t="shared" si="350"/>
        <v>8.5439793200502834</v>
      </c>
      <c r="T1416" s="22">
        <f t="shared" si="351"/>
        <v>-0.40153758515860716</v>
      </c>
    </row>
    <row r="1417" spans="1:20" x14ac:dyDescent="0.25">
      <c r="A1417">
        <v>1115</v>
      </c>
      <c r="B1417" t="s">
        <v>1403</v>
      </c>
      <c r="C1417" s="8">
        <v>219.57</v>
      </c>
      <c r="D1417" s="8">
        <v>130.97</v>
      </c>
      <c r="E1417" s="17">
        <f t="shared" si="336"/>
        <v>206.5047192714519</v>
      </c>
      <c r="F1417" s="18">
        <f t="shared" si="337"/>
        <v>-75.534719271451905</v>
      </c>
      <c r="G1417" s="21">
        <f t="shared" si="344"/>
        <v>-74.970686185802805</v>
      </c>
      <c r="H1417" s="22">
        <f t="shared" si="345"/>
        <v>-0.56403308564910049</v>
      </c>
      <c r="I1417" s="17">
        <f t="shared" si="338"/>
        <v>151.01705334218045</v>
      </c>
      <c r="J1417" s="18">
        <f t="shared" si="339"/>
        <v>-20.047053342180448</v>
      </c>
      <c r="K1417" s="21">
        <f t="shared" si="346"/>
        <v>-19.724723079290015</v>
      </c>
      <c r="L1417" s="22">
        <f t="shared" si="347"/>
        <v>-0.3223302628904321</v>
      </c>
      <c r="M1417" s="17">
        <f t="shared" si="340"/>
        <v>85.585330446836366</v>
      </c>
      <c r="N1417" s="18">
        <f t="shared" si="341"/>
        <v>45.384669553163633</v>
      </c>
      <c r="O1417" s="21">
        <f t="shared" si="348"/>
        <v>45.414426315658602</v>
      </c>
      <c r="P1417" s="22">
        <f t="shared" si="349"/>
        <v>-2.975676249496928E-2</v>
      </c>
      <c r="Q1417" s="17">
        <f t="shared" si="342"/>
        <v>123.08783268770928</v>
      </c>
      <c r="R1417" s="18">
        <f t="shared" si="343"/>
        <v>7.8821673122907185</v>
      </c>
      <c r="S1417" s="21">
        <f t="shared" si="350"/>
        <v>8.1424417348916762</v>
      </c>
      <c r="T1417" s="22">
        <f t="shared" si="351"/>
        <v>-0.26027442260095768</v>
      </c>
    </row>
    <row r="1418" spans="1:20" x14ac:dyDescent="0.25">
      <c r="A1418">
        <v>1114</v>
      </c>
      <c r="B1418" t="s">
        <v>1404</v>
      </c>
      <c r="C1418" s="8">
        <v>219.68</v>
      </c>
      <c r="D1418" s="8">
        <v>130.9</v>
      </c>
      <c r="E1418" s="17">
        <f t="shared" si="336"/>
        <v>206.51503576599339</v>
      </c>
      <c r="F1418" s="18">
        <f t="shared" si="337"/>
        <v>-75.615035765993383</v>
      </c>
      <c r="G1418" s="21">
        <f t="shared" si="344"/>
        <v>-75.534719271451905</v>
      </c>
      <c r="H1418" s="22">
        <f t="shared" si="345"/>
        <v>-8.0316494541477823E-2</v>
      </c>
      <c r="I1418" s="17">
        <f t="shared" si="338"/>
        <v>151.06019367684965</v>
      </c>
      <c r="J1418" s="18">
        <f t="shared" si="339"/>
        <v>-20.160193676849644</v>
      </c>
      <c r="K1418" s="21">
        <f t="shared" si="346"/>
        <v>-20.047053342180448</v>
      </c>
      <c r="L1418" s="22">
        <f t="shared" si="347"/>
        <v>-0.11314033466919682</v>
      </c>
      <c r="M1418" s="17">
        <f t="shared" si="340"/>
        <v>85.66820298526298</v>
      </c>
      <c r="N1418" s="18">
        <f t="shared" si="341"/>
        <v>45.231797014737026</v>
      </c>
      <c r="O1418" s="21">
        <f t="shared" si="348"/>
        <v>45.384669553163633</v>
      </c>
      <c r="P1418" s="22">
        <f t="shared" si="349"/>
        <v>-0.15287253842660675</v>
      </c>
      <c r="Q1418" s="17">
        <f t="shared" si="342"/>
        <v>123.1394003587141</v>
      </c>
      <c r="R1418" s="18">
        <f t="shared" si="343"/>
        <v>7.7605996412859071</v>
      </c>
      <c r="S1418" s="21">
        <f t="shared" si="350"/>
        <v>7.8821673122907185</v>
      </c>
      <c r="T1418" s="22">
        <f t="shared" si="351"/>
        <v>-0.12156767100481147</v>
      </c>
    </row>
    <row r="1419" spans="1:20" x14ac:dyDescent="0.25">
      <c r="A1419">
        <v>1113</v>
      </c>
      <c r="B1419" t="s">
        <v>1405</v>
      </c>
      <c r="C1419" s="8">
        <v>221</v>
      </c>
      <c r="D1419" s="8">
        <v>133.15</v>
      </c>
      <c r="E1419" s="17">
        <f t="shared" si="336"/>
        <v>206.63883370049118</v>
      </c>
      <c r="F1419" s="18">
        <f t="shared" si="337"/>
        <v>-73.48883370049117</v>
      </c>
      <c r="G1419" s="21">
        <f t="shared" si="344"/>
        <v>-75.615035765993383</v>
      </c>
      <c r="H1419" s="22">
        <f t="shared" si="345"/>
        <v>2.1262020655022127</v>
      </c>
      <c r="I1419" s="17">
        <f t="shared" si="338"/>
        <v>151.57787769288009</v>
      </c>
      <c r="J1419" s="18">
        <f t="shared" si="339"/>
        <v>-18.427877692880088</v>
      </c>
      <c r="K1419" s="21">
        <f t="shared" si="346"/>
        <v>-20.160193676849644</v>
      </c>
      <c r="L1419" s="22">
        <f t="shared" si="347"/>
        <v>1.7323159839695563</v>
      </c>
      <c r="M1419" s="17">
        <f t="shared" si="340"/>
        <v>86.662673446382314</v>
      </c>
      <c r="N1419" s="18">
        <f t="shared" si="341"/>
        <v>46.487326553617692</v>
      </c>
      <c r="O1419" s="21">
        <f t="shared" si="348"/>
        <v>45.231797014737026</v>
      </c>
      <c r="P1419" s="22">
        <f t="shared" si="349"/>
        <v>1.2555295388806655</v>
      </c>
      <c r="Q1419" s="17">
        <f t="shared" si="342"/>
        <v>123.75821241077182</v>
      </c>
      <c r="R1419" s="18">
        <f t="shared" si="343"/>
        <v>9.391787589228187</v>
      </c>
      <c r="S1419" s="21">
        <f t="shared" si="350"/>
        <v>7.7605996412859071</v>
      </c>
      <c r="T1419" s="22">
        <f t="shared" si="351"/>
        <v>1.6311879479422799</v>
      </c>
    </row>
    <row r="1420" spans="1:20" x14ac:dyDescent="0.25">
      <c r="A1420">
        <v>1112</v>
      </c>
      <c r="B1420" t="s">
        <v>1406</v>
      </c>
      <c r="C1420" s="8">
        <v>221.7</v>
      </c>
      <c r="D1420" s="8">
        <v>134.59</v>
      </c>
      <c r="E1420" s="17">
        <f t="shared" si="336"/>
        <v>206.70448412030061</v>
      </c>
      <c r="F1420" s="18">
        <f t="shared" si="337"/>
        <v>-72.114484120300602</v>
      </c>
      <c r="G1420" s="21">
        <f t="shared" si="344"/>
        <v>-73.48883370049117</v>
      </c>
      <c r="H1420" s="22">
        <f t="shared" si="345"/>
        <v>1.3743495801905681</v>
      </c>
      <c r="I1420" s="17">
        <f t="shared" si="338"/>
        <v>151.85240709532047</v>
      </c>
      <c r="J1420" s="18">
        <f t="shared" si="339"/>
        <v>-17.262407095320469</v>
      </c>
      <c r="K1420" s="21">
        <f t="shared" si="346"/>
        <v>-18.427877692880088</v>
      </c>
      <c r="L1420" s="22">
        <f t="shared" si="347"/>
        <v>1.1654705975596187</v>
      </c>
      <c r="M1420" s="17">
        <f t="shared" si="340"/>
        <v>87.190044145460746</v>
      </c>
      <c r="N1420" s="18">
        <f t="shared" si="341"/>
        <v>47.399955854539257</v>
      </c>
      <c r="O1420" s="21">
        <f t="shared" si="348"/>
        <v>46.487326553617692</v>
      </c>
      <c r="P1420" s="22">
        <f t="shared" si="349"/>
        <v>0.9126293009215658</v>
      </c>
      <c r="Q1420" s="17">
        <f t="shared" si="342"/>
        <v>124.08637031716607</v>
      </c>
      <c r="R1420" s="18">
        <f t="shared" si="343"/>
        <v>10.503629682833932</v>
      </c>
      <c r="S1420" s="21">
        <f t="shared" si="350"/>
        <v>9.391787589228187</v>
      </c>
      <c r="T1420" s="22">
        <f t="shared" si="351"/>
        <v>1.1118420936057447</v>
      </c>
    </row>
    <row r="1421" spans="1:20" x14ac:dyDescent="0.25">
      <c r="A1421">
        <v>1111</v>
      </c>
      <c r="B1421" t="s">
        <v>1407</v>
      </c>
      <c r="C1421" s="8">
        <v>224.6</v>
      </c>
      <c r="D1421" s="8">
        <v>135.9</v>
      </c>
      <c r="E1421" s="17">
        <f t="shared" si="336"/>
        <v>206.97646443093964</v>
      </c>
      <c r="F1421" s="18">
        <f t="shared" si="337"/>
        <v>-71.076464430939637</v>
      </c>
      <c r="G1421" s="21">
        <f t="shared" si="344"/>
        <v>-72.114484120300602</v>
      </c>
      <c r="H1421" s="22">
        <f t="shared" si="345"/>
        <v>1.038019689360965</v>
      </c>
      <c r="I1421" s="17">
        <f t="shared" si="338"/>
        <v>152.98974319114492</v>
      </c>
      <c r="J1421" s="18">
        <f t="shared" si="339"/>
        <v>-17.089743191144919</v>
      </c>
      <c r="K1421" s="21">
        <f t="shared" si="346"/>
        <v>-17.262407095320469</v>
      </c>
      <c r="L1421" s="22">
        <f t="shared" si="347"/>
        <v>0.17266390417555044</v>
      </c>
      <c r="M1421" s="17">
        <f t="shared" si="340"/>
        <v>89.374865613071393</v>
      </c>
      <c r="N1421" s="18">
        <f t="shared" si="341"/>
        <v>46.525134386928613</v>
      </c>
      <c r="O1421" s="21">
        <f t="shared" si="348"/>
        <v>47.399955854539257</v>
      </c>
      <c r="P1421" s="22">
        <f t="shared" si="349"/>
        <v>-0.87482146761064428</v>
      </c>
      <c r="Q1421" s="17">
        <f t="shared" si="342"/>
        <v>125.44588164365652</v>
      </c>
      <c r="R1421" s="18">
        <f t="shared" si="343"/>
        <v>10.454118356343486</v>
      </c>
      <c r="S1421" s="21">
        <f t="shared" si="350"/>
        <v>10.503629682833932</v>
      </c>
      <c r="T1421" s="22">
        <f t="shared" si="351"/>
        <v>-4.9511326490446095E-2</v>
      </c>
    </row>
    <row r="1422" spans="1:20" x14ac:dyDescent="0.25">
      <c r="A1422">
        <v>1110</v>
      </c>
      <c r="B1422" t="s">
        <v>1408</v>
      </c>
      <c r="C1422" s="8">
        <v>225.15</v>
      </c>
      <c r="D1422" s="8">
        <v>138.04</v>
      </c>
      <c r="E1422" s="17">
        <f t="shared" si="336"/>
        <v>207.02804690364707</v>
      </c>
      <c r="F1422" s="18">
        <f t="shared" si="337"/>
        <v>-68.988046903647074</v>
      </c>
      <c r="G1422" s="21">
        <f t="shared" si="344"/>
        <v>-71.076464430939637</v>
      </c>
      <c r="H1422" s="22">
        <f t="shared" si="345"/>
        <v>2.0884175272925631</v>
      </c>
      <c r="I1422" s="17">
        <f t="shared" si="338"/>
        <v>153.20544486449094</v>
      </c>
      <c r="J1422" s="18">
        <f t="shared" si="339"/>
        <v>-15.165444864490951</v>
      </c>
      <c r="K1422" s="21">
        <f t="shared" si="346"/>
        <v>-17.089743191144919</v>
      </c>
      <c r="L1422" s="22">
        <f t="shared" si="347"/>
        <v>1.9242983266539682</v>
      </c>
      <c r="M1422" s="17">
        <f t="shared" si="340"/>
        <v>89.789228305204432</v>
      </c>
      <c r="N1422" s="18">
        <f t="shared" si="341"/>
        <v>48.25077169479556</v>
      </c>
      <c r="O1422" s="21">
        <f t="shared" si="348"/>
        <v>46.525134386928613</v>
      </c>
      <c r="P1422" s="22">
        <f t="shared" si="349"/>
        <v>1.7256373078669469</v>
      </c>
      <c r="Q1422" s="17">
        <f t="shared" si="342"/>
        <v>125.70371999868058</v>
      </c>
      <c r="R1422" s="18">
        <f t="shared" si="343"/>
        <v>12.336280001319409</v>
      </c>
      <c r="S1422" s="21">
        <f t="shared" si="350"/>
        <v>10.454118356343486</v>
      </c>
      <c r="T1422" s="22">
        <f t="shared" si="351"/>
        <v>1.8821616449759233</v>
      </c>
    </row>
    <row r="1423" spans="1:20" x14ac:dyDescent="0.25">
      <c r="A1423">
        <v>1109</v>
      </c>
      <c r="B1423" t="s">
        <v>1409</v>
      </c>
      <c r="C1423" s="8">
        <v>226.51</v>
      </c>
      <c r="D1423" s="8">
        <v>138.31</v>
      </c>
      <c r="E1423" s="17">
        <f t="shared" si="336"/>
        <v>207.15559629070538</v>
      </c>
      <c r="F1423" s="18">
        <f t="shared" si="337"/>
        <v>-68.845596290705373</v>
      </c>
      <c r="G1423" s="21">
        <f t="shared" si="344"/>
        <v>-68.988046903647074</v>
      </c>
      <c r="H1423" s="22">
        <f t="shared" si="345"/>
        <v>0.14245061294170114</v>
      </c>
      <c r="I1423" s="17">
        <f t="shared" si="338"/>
        <v>153.73881627494654</v>
      </c>
      <c r="J1423" s="18">
        <f t="shared" si="339"/>
        <v>-15.428816274946541</v>
      </c>
      <c r="K1423" s="21">
        <f t="shared" si="346"/>
        <v>-15.165444864490951</v>
      </c>
      <c r="L1423" s="22">
        <f t="shared" si="347"/>
        <v>-0.26337141045559065</v>
      </c>
      <c r="M1423" s="17">
        <f t="shared" si="340"/>
        <v>90.813834234842517</v>
      </c>
      <c r="N1423" s="18">
        <f t="shared" si="341"/>
        <v>47.496165765157485</v>
      </c>
      <c r="O1423" s="21">
        <f t="shared" si="348"/>
        <v>48.25077169479556</v>
      </c>
      <c r="P1423" s="22">
        <f t="shared" si="349"/>
        <v>-0.75460592963807471</v>
      </c>
      <c r="Q1423" s="17">
        <f t="shared" si="342"/>
        <v>126.34128393110369</v>
      </c>
      <c r="R1423" s="18">
        <f t="shared" si="343"/>
        <v>11.968716068896313</v>
      </c>
      <c r="S1423" s="21">
        <f t="shared" si="350"/>
        <v>12.336280001319409</v>
      </c>
      <c r="T1423" s="22">
        <f t="shared" si="351"/>
        <v>-0.36756393242309571</v>
      </c>
    </row>
    <row r="1424" spans="1:20" x14ac:dyDescent="0.25">
      <c r="A1424">
        <v>1108</v>
      </c>
      <c r="B1424" t="s">
        <v>1410</v>
      </c>
      <c r="C1424" s="8">
        <v>226.25</v>
      </c>
      <c r="D1424" s="8">
        <v>136.85</v>
      </c>
      <c r="E1424" s="17">
        <f t="shared" ref="E1424:E1487" si="352">+$G$3*$C1424+$G$4</f>
        <v>207.13121184906188</v>
      </c>
      <c r="F1424" s="18">
        <f t="shared" ref="F1424:F1487" si="353">+$D1424-E1424</f>
        <v>-70.28121184906189</v>
      </c>
      <c r="G1424" s="21">
        <f t="shared" si="344"/>
        <v>-68.845596290705373</v>
      </c>
      <c r="H1424" s="22">
        <f t="shared" si="345"/>
        <v>-1.4356155583565169</v>
      </c>
      <c r="I1424" s="17">
        <f t="shared" ref="I1424:I1487" si="354">+$G$5*$C1424+$G$6</f>
        <v>153.63684821118298</v>
      </c>
      <c r="J1424" s="18">
        <f t="shared" ref="J1424:J1487" si="355">+$D1424-I1424</f>
        <v>-16.786848211182985</v>
      </c>
      <c r="K1424" s="21">
        <f t="shared" si="346"/>
        <v>-15.428816274946541</v>
      </c>
      <c r="L1424" s="22">
        <f t="shared" si="347"/>
        <v>-1.3580319362364435</v>
      </c>
      <c r="M1424" s="17">
        <f t="shared" ref="M1424:M1487" si="356">+$G$7*$C1424+$G$8</f>
        <v>90.617953689470539</v>
      </c>
      <c r="N1424" s="18">
        <f t="shared" ref="N1424:N1487" si="357">+$D1424-M1424</f>
        <v>46.232046310529455</v>
      </c>
      <c r="O1424" s="21">
        <f t="shared" si="348"/>
        <v>47.496165765157485</v>
      </c>
      <c r="P1424" s="22">
        <f t="shared" si="349"/>
        <v>-1.2641194546280303</v>
      </c>
      <c r="Q1424" s="17">
        <f t="shared" ref="Q1424:Q1487" si="358">+$G$9*$C1424+$G$10</f>
        <v>126.21939670872868</v>
      </c>
      <c r="R1424" s="18">
        <f t="shared" ref="R1424:R1487" si="359">+$D1424-Q1424</f>
        <v>10.630603291271314</v>
      </c>
      <c r="S1424" s="21">
        <f t="shared" si="350"/>
        <v>11.968716068896313</v>
      </c>
      <c r="T1424" s="22">
        <f t="shared" si="351"/>
        <v>-1.3381127776249997</v>
      </c>
    </row>
    <row r="1425" spans="1:20" x14ac:dyDescent="0.25">
      <c r="A1425">
        <v>1107</v>
      </c>
      <c r="B1425" t="s">
        <v>1411</v>
      </c>
      <c r="C1425" s="8">
        <v>227.76</v>
      </c>
      <c r="D1425" s="8">
        <v>136.86000000000001</v>
      </c>
      <c r="E1425" s="17">
        <f t="shared" si="352"/>
        <v>207.27282918322223</v>
      </c>
      <c r="F1425" s="18">
        <f t="shared" si="353"/>
        <v>-70.412829183222215</v>
      </c>
      <c r="G1425" s="21">
        <f t="shared" ref="G1425:G1488" si="360">+F1424</f>
        <v>-70.28121184906189</v>
      </c>
      <c r="H1425" s="22">
        <f t="shared" ref="H1425:H1488" si="361">+F1425-G1425</f>
        <v>-0.13161733416032462</v>
      </c>
      <c r="I1425" s="17">
        <f t="shared" si="354"/>
        <v>154.22904735073297</v>
      </c>
      <c r="J1425" s="18">
        <f t="shared" si="355"/>
        <v>-17.369047350732956</v>
      </c>
      <c r="K1425" s="21">
        <f t="shared" ref="K1425:K1488" si="362">+J1424</f>
        <v>-16.786848211182985</v>
      </c>
      <c r="L1425" s="22">
        <f t="shared" ref="L1425:L1488" si="363">+J1425-K1425</f>
        <v>-0.58219913954997082</v>
      </c>
      <c r="M1425" s="17">
        <f t="shared" si="356"/>
        <v>91.755567626054017</v>
      </c>
      <c r="N1425" s="18">
        <f t="shared" si="357"/>
        <v>45.104432373945997</v>
      </c>
      <c r="O1425" s="21">
        <f t="shared" ref="O1425:O1488" si="364">+N1424</f>
        <v>46.232046310529455</v>
      </c>
      <c r="P1425" s="22">
        <f t="shared" ref="P1425:P1488" si="365">+N1425-O1425</f>
        <v>-1.1276139365834581</v>
      </c>
      <c r="Q1425" s="17">
        <f t="shared" si="358"/>
        <v>126.92728019252199</v>
      </c>
      <c r="R1425" s="18">
        <f t="shared" si="359"/>
        <v>9.9327198074780227</v>
      </c>
      <c r="S1425" s="21">
        <f t="shared" ref="S1425:S1488" si="366">+R1424</f>
        <v>10.630603291271314</v>
      </c>
      <c r="T1425" s="22">
        <f t="shared" ref="T1425:T1488" si="367">+R1425-S1425</f>
        <v>-0.69788348379329079</v>
      </c>
    </row>
    <row r="1426" spans="1:20" x14ac:dyDescent="0.25">
      <c r="A1426">
        <v>1106</v>
      </c>
      <c r="B1426" t="s">
        <v>1412</v>
      </c>
      <c r="C1426" s="8">
        <v>225.88</v>
      </c>
      <c r="D1426" s="8">
        <v>135.15</v>
      </c>
      <c r="E1426" s="17">
        <f t="shared" si="352"/>
        <v>207.09651091287691</v>
      </c>
      <c r="F1426" s="18">
        <f t="shared" si="353"/>
        <v>-71.946510912876903</v>
      </c>
      <c r="G1426" s="21">
        <f t="shared" si="360"/>
        <v>-70.412829183222215</v>
      </c>
      <c r="H1426" s="22">
        <f t="shared" si="361"/>
        <v>-1.5336817296546883</v>
      </c>
      <c r="I1426" s="17">
        <f t="shared" si="354"/>
        <v>153.49173981275021</v>
      </c>
      <c r="J1426" s="18">
        <f t="shared" si="355"/>
        <v>-18.341739812750205</v>
      </c>
      <c r="K1426" s="21">
        <f t="shared" si="362"/>
        <v>-17.369047350732956</v>
      </c>
      <c r="L1426" s="22">
        <f t="shared" si="363"/>
        <v>-0.97269246201724968</v>
      </c>
      <c r="M1426" s="17">
        <f t="shared" si="356"/>
        <v>90.339200605671948</v>
      </c>
      <c r="N1426" s="18">
        <f t="shared" si="357"/>
        <v>44.810799394328058</v>
      </c>
      <c r="O1426" s="21">
        <f t="shared" si="364"/>
        <v>45.104432373945997</v>
      </c>
      <c r="P1426" s="22">
        <f t="shared" si="365"/>
        <v>-0.29363297961793933</v>
      </c>
      <c r="Q1426" s="17">
        <f t="shared" si="358"/>
        <v>126.04594181534887</v>
      </c>
      <c r="R1426" s="18">
        <f t="shared" si="359"/>
        <v>9.1040581846511373</v>
      </c>
      <c r="S1426" s="21">
        <f t="shared" si="366"/>
        <v>9.9327198074780227</v>
      </c>
      <c r="T1426" s="22">
        <f t="shared" si="367"/>
        <v>-0.82866162282688549</v>
      </c>
    </row>
    <row r="1427" spans="1:20" x14ac:dyDescent="0.25">
      <c r="A1427">
        <v>1105</v>
      </c>
      <c r="B1427" t="s">
        <v>1413</v>
      </c>
      <c r="C1427" s="8">
        <v>226.81</v>
      </c>
      <c r="D1427" s="8">
        <v>136.16</v>
      </c>
      <c r="E1427" s="17">
        <f t="shared" si="352"/>
        <v>207.18373218490942</v>
      </c>
      <c r="F1427" s="18">
        <f t="shared" si="353"/>
        <v>-71.02373218490942</v>
      </c>
      <c r="G1427" s="21">
        <f t="shared" si="360"/>
        <v>-71.946510912876903</v>
      </c>
      <c r="H1427" s="22">
        <f t="shared" si="361"/>
        <v>0.92277872796748284</v>
      </c>
      <c r="I1427" s="17">
        <f t="shared" si="354"/>
        <v>153.85647173313527</v>
      </c>
      <c r="J1427" s="18">
        <f t="shared" si="355"/>
        <v>-17.696471733135269</v>
      </c>
      <c r="K1427" s="21">
        <f t="shared" si="362"/>
        <v>-18.341739812750205</v>
      </c>
      <c r="L1427" s="22">
        <f t="shared" si="363"/>
        <v>0.6452680796149366</v>
      </c>
      <c r="M1427" s="17">
        <f t="shared" si="356"/>
        <v>91.039850248733302</v>
      </c>
      <c r="N1427" s="18">
        <f t="shared" si="357"/>
        <v>45.120149751266695</v>
      </c>
      <c r="O1427" s="21">
        <f t="shared" si="364"/>
        <v>44.810799394328058</v>
      </c>
      <c r="P1427" s="22">
        <f t="shared" si="365"/>
        <v>0.30935035693863711</v>
      </c>
      <c r="Q1427" s="17">
        <f t="shared" si="358"/>
        <v>126.48192303384408</v>
      </c>
      <c r="R1427" s="18">
        <f t="shared" si="359"/>
        <v>9.6780769661559134</v>
      </c>
      <c r="S1427" s="21">
        <f t="shared" si="366"/>
        <v>9.1040581846511373</v>
      </c>
      <c r="T1427" s="22">
        <f t="shared" si="367"/>
        <v>0.57401878150477614</v>
      </c>
    </row>
    <row r="1428" spans="1:20" x14ac:dyDescent="0.25">
      <c r="A1428">
        <v>1104</v>
      </c>
      <c r="B1428" t="s">
        <v>1414</v>
      </c>
      <c r="C1428" s="8">
        <v>225.04</v>
      </c>
      <c r="D1428" s="8">
        <v>135.91</v>
      </c>
      <c r="E1428" s="17">
        <f t="shared" si="352"/>
        <v>207.01773040910558</v>
      </c>
      <c r="F1428" s="18">
        <f t="shared" si="353"/>
        <v>-71.107730409105585</v>
      </c>
      <c r="G1428" s="21">
        <f t="shared" si="360"/>
        <v>-71.02373218490942</v>
      </c>
      <c r="H1428" s="22">
        <f t="shared" si="361"/>
        <v>-8.3998224196164983E-2</v>
      </c>
      <c r="I1428" s="17">
        <f t="shared" si="354"/>
        <v>153.16230452982174</v>
      </c>
      <c r="J1428" s="18">
        <f t="shared" si="355"/>
        <v>-17.252304529821743</v>
      </c>
      <c r="K1428" s="21">
        <f t="shared" si="362"/>
        <v>-17.696471733135269</v>
      </c>
      <c r="L1428" s="22">
        <f t="shared" si="363"/>
        <v>0.44416720331352622</v>
      </c>
      <c r="M1428" s="17">
        <f t="shared" si="356"/>
        <v>89.706355766777818</v>
      </c>
      <c r="N1428" s="18">
        <f t="shared" si="357"/>
        <v>46.203644233222178</v>
      </c>
      <c r="O1428" s="21">
        <f t="shared" si="364"/>
        <v>45.120149751266695</v>
      </c>
      <c r="P1428" s="22">
        <f t="shared" si="365"/>
        <v>1.0834944819554835</v>
      </c>
      <c r="Q1428" s="17">
        <f t="shared" si="358"/>
        <v>125.65215232767576</v>
      </c>
      <c r="R1428" s="18">
        <f t="shared" si="359"/>
        <v>10.257847672324232</v>
      </c>
      <c r="S1428" s="21">
        <f t="shared" si="366"/>
        <v>9.6780769661559134</v>
      </c>
      <c r="T1428" s="22">
        <f t="shared" si="367"/>
        <v>0.57977070616831838</v>
      </c>
    </row>
    <row r="1429" spans="1:20" x14ac:dyDescent="0.25">
      <c r="A1429">
        <v>1103</v>
      </c>
      <c r="B1429" t="s">
        <v>1415</v>
      </c>
      <c r="C1429" s="8">
        <v>225.53</v>
      </c>
      <c r="D1429" s="8">
        <v>136.80000000000001</v>
      </c>
      <c r="E1429" s="17">
        <f t="shared" si="352"/>
        <v>207.06368570297218</v>
      </c>
      <c r="F1429" s="18">
        <f t="shared" si="353"/>
        <v>-70.263685702972168</v>
      </c>
      <c r="G1429" s="21">
        <f t="shared" si="360"/>
        <v>-71.107730409105585</v>
      </c>
      <c r="H1429" s="22">
        <f t="shared" si="361"/>
        <v>0.84404470613341687</v>
      </c>
      <c r="I1429" s="17">
        <f t="shared" si="354"/>
        <v>153.35447511153001</v>
      </c>
      <c r="J1429" s="18">
        <f t="shared" si="355"/>
        <v>-16.554475111529996</v>
      </c>
      <c r="K1429" s="21">
        <f t="shared" si="362"/>
        <v>-17.252304529821743</v>
      </c>
      <c r="L1429" s="22">
        <f t="shared" si="363"/>
        <v>0.69782941829174661</v>
      </c>
      <c r="M1429" s="17">
        <f t="shared" si="356"/>
        <v>90.075515256132718</v>
      </c>
      <c r="N1429" s="18">
        <f t="shared" si="357"/>
        <v>46.724484743867293</v>
      </c>
      <c r="O1429" s="21">
        <f t="shared" si="364"/>
        <v>46.203644233222178</v>
      </c>
      <c r="P1429" s="22">
        <f t="shared" si="365"/>
        <v>0.52084051064511527</v>
      </c>
      <c r="Q1429" s="17">
        <f t="shared" si="358"/>
        <v>125.88186286215175</v>
      </c>
      <c r="R1429" s="18">
        <f t="shared" si="359"/>
        <v>10.918137137848262</v>
      </c>
      <c r="S1429" s="21">
        <f t="shared" si="366"/>
        <v>10.257847672324232</v>
      </c>
      <c r="T1429" s="22">
        <f t="shared" si="367"/>
        <v>0.66028946552403056</v>
      </c>
    </row>
    <row r="1430" spans="1:20" x14ac:dyDescent="0.25">
      <c r="A1430">
        <v>1102</v>
      </c>
      <c r="B1430" t="s">
        <v>1416</v>
      </c>
      <c r="C1430" s="8">
        <v>226.4</v>
      </c>
      <c r="D1430" s="8">
        <v>137.96</v>
      </c>
      <c r="E1430" s="17">
        <f t="shared" si="352"/>
        <v>207.14527979616389</v>
      </c>
      <c r="F1430" s="18">
        <f t="shared" si="353"/>
        <v>-69.185279796163883</v>
      </c>
      <c r="G1430" s="21">
        <f t="shared" si="360"/>
        <v>-70.263685702972168</v>
      </c>
      <c r="H1430" s="22">
        <f t="shared" si="361"/>
        <v>1.0784059068082854</v>
      </c>
      <c r="I1430" s="17">
        <f t="shared" si="354"/>
        <v>153.69567594027734</v>
      </c>
      <c r="J1430" s="18">
        <f t="shared" si="355"/>
        <v>-15.735675940277332</v>
      </c>
      <c r="K1430" s="21">
        <f t="shared" si="362"/>
        <v>-16.554475111529996</v>
      </c>
      <c r="L1430" s="22">
        <f t="shared" si="363"/>
        <v>0.81879917125266388</v>
      </c>
      <c r="M1430" s="17">
        <f t="shared" si="356"/>
        <v>90.730961696415932</v>
      </c>
      <c r="N1430" s="18">
        <f t="shared" si="357"/>
        <v>47.229038303584076</v>
      </c>
      <c r="O1430" s="21">
        <f t="shared" si="364"/>
        <v>46.724484743867293</v>
      </c>
      <c r="P1430" s="22">
        <f t="shared" si="365"/>
        <v>0.50455355971678273</v>
      </c>
      <c r="Q1430" s="17">
        <f t="shared" si="358"/>
        <v>126.28971626009888</v>
      </c>
      <c r="R1430" s="18">
        <f t="shared" si="359"/>
        <v>11.670283739901123</v>
      </c>
      <c r="S1430" s="21">
        <f t="shared" si="366"/>
        <v>10.918137137848262</v>
      </c>
      <c r="T1430" s="22">
        <f t="shared" si="367"/>
        <v>0.75214660205286066</v>
      </c>
    </row>
    <row r="1431" spans="1:20" x14ac:dyDescent="0.25">
      <c r="A1431">
        <v>1101</v>
      </c>
      <c r="B1431" t="s">
        <v>1417</v>
      </c>
      <c r="C1431" s="8">
        <v>225.77</v>
      </c>
      <c r="D1431" s="8">
        <v>137.06</v>
      </c>
      <c r="E1431" s="17">
        <f t="shared" si="352"/>
        <v>207.08619441833542</v>
      </c>
      <c r="F1431" s="18">
        <f t="shared" si="353"/>
        <v>-70.026194418335422</v>
      </c>
      <c r="G1431" s="21">
        <f t="shared" si="360"/>
        <v>-69.185279796163883</v>
      </c>
      <c r="H1431" s="22">
        <f t="shared" si="361"/>
        <v>-0.84091462217153889</v>
      </c>
      <c r="I1431" s="17">
        <f t="shared" si="354"/>
        <v>153.44859947808101</v>
      </c>
      <c r="J1431" s="18">
        <f t="shared" si="355"/>
        <v>-16.388599478081005</v>
      </c>
      <c r="K1431" s="21">
        <f t="shared" si="362"/>
        <v>-15.735675940277332</v>
      </c>
      <c r="L1431" s="22">
        <f t="shared" si="363"/>
        <v>-0.65292353780367307</v>
      </c>
      <c r="M1431" s="17">
        <f t="shared" si="356"/>
        <v>90.256328067245335</v>
      </c>
      <c r="N1431" s="18">
        <f t="shared" si="357"/>
        <v>46.803671932754668</v>
      </c>
      <c r="O1431" s="21">
        <f t="shared" si="364"/>
        <v>47.229038303584076</v>
      </c>
      <c r="P1431" s="22">
        <f t="shared" si="365"/>
        <v>-0.42536637082940842</v>
      </c>
      <c r="Q1431" s="17">
        <f t="shared" si="358"/>
        <v>125.99437414434406</v>
      </c>
      <c r="R1431" s="18">
        <f t="shared" si="359"/>
        <v>11.065625855655938</v>
      </c>
      <c r="S1431" s="21">
        <f t="shared" si="366"/>
        <v>11.670283739901123</v>
      </c>
      <c r="T1431" s="22">
        <f t="shared" si="367"/>
        <v>-0.60465788424518507</v>
      </c>
    </row>
    <row r="1432" spans="1:20" x14ac:dyDescent="0.25">
      <c r="A1432">
        <v>1100</v>
      </c>
      <c r="B1432" t="s">
        <v>1418</v>
      </c>
      <c r="C1432" s="8">
        <v>225.38</v>
      </c>
      <c r="D1432" s="8">
        <v>135.32</v>
      </c>
      <c r="E1432" s="17">
        <f t="shared" si="352"/>
        <v>207.04961775587017</v>
      </c>
      <c r="F1432" s="18">
        <f t="shared" si="353"/>
        <v>-71.72961775587018</v>
      </c>
      <c r="G1432" s="21">
        <f t="shared" si="360"/>
        <v>-70.026194418335422</v>
      </c>
      <c r="H1432" s="22">
        <f t="shared" si="361"/>
        <v>-1.7034233375347583</v>
      </c>
      <c r="I1432" s="17">
        <f t="shared" si="354"/>
        <v>153.29564738243565</v>
      </c>
      <c r="J1432" s="18">
        <f t="shared" si="355"/>
        <v>-17.975647382435653</v>
      </c>
      <c r="K1432" s="21">
        <f t="shared" si="362"/>
        <v>-16.388599478081005</v>
      </c>
      <c r="L1432" s="22">
        <f t="shared" si="363"/>
        <v>-1.5870479043546482</v>
      </c>
      <c r="M1432" s="17">
        <f t="shared" si="356"/>
        <v>89.962507249187354</v>
      </c>
      <c r="N1432" s="18">
        <f t="shared" si="357"/>
        <v>45.357492750812639</v>
      </c>
      <c r="O1432" s="21">
        <f t="shared" si="364"/>
        <v>46.803671932754668</v>
      </c>
      <c r="P1432" s="22">
        <f t="shared" si="365"/>
        <v>-1.4461791819420284</v>
      </c>
      <c r="Q1432" s="17">
        <f t="shared" si="358"/>
        <v>125.81154331078154</v>
      </c>
      <c r="R1432" s="18">
        <f t="shared" si="359"/>
        <v>9.5084566892184483</v>
      </c>
      <c r="S1432" s="21">
        <f t="shared" si="366"/>
        <v>11.065625855655938</v>
      </c>
      <c r="T1432" s="22">
        <f t="shared" si="367"/>
        <v>-1.5571691664374896</v>
      </c>
    </row>
    <row r="1433" spans="1:20" x14ac:dyDescent="0.25">
      <c r="A1433">
        <v>1099</v>
      </c>
      <c r="B1433" t="s">
        <v>1419</v>
      </c>
      <c r="C1433" s="8">
        <v>225.71</v>
      </c>
      <c r="D1433" s="8">
        <v>136.04</v>
      </c>
      <c r="E1433" s="17">
        <f t="shared" si="352"/>
        <v>207.0805672394946</v>
      </c>
      <c r="F1433" s="18">
        <f t="shared" si="353"/>
        <v>-71.040567239494607</v>
      </c>
      <c r="G1433" s="21">
        <f t="shared" si="360"/>
        <v>-71.72961775587018</v>
      </c>
      <c r="H1433" s="22">
        <f t="shared" si="361"/>
        <v>0.68905051637557335</v>
      </c>
      <c r="I1433" s="17">
        <f t="shared" si="354"/>
        <v>153.42506838644326</v>
      </c>
      <c r="J1433" s="18">
        <f t="shared" si="355"/>
        <v>-17.385068386443265</v>
      </c>
      <c r="K1433" s="21">
        <f t="shared" si="362"/>
        <v>-17.975647382435653</v>
      </c>
      <c r="L1433" s="22">
        <f t="shared" si="363"/>
        <v>0.59057899599238795</v>
      </c>
      <c r="M1433" s="17">
        <f t="shared" si="356"/>
        <v>90.211124864467195</v>
      </c>
      <c r="N1433" s="18">
        <f t="shared" si="357"/>
        <v>45.828875135532797</v>
      </c>
      <c r="O1433" s="21">
        <f t="shared" si="364"/>
        <v>45.357492750812639</v>
      </c>
      <c r="P1433" s="22">
        <f t="shared" si="365"/>
        <v>0.47138238472015814</v>
      </c>
      <c r="Q1433" s="17">
        <f t="shared" si="358"/>
        <v>125.96624632379599</v>
      </c>
      <c r="R1433" s="18">
        <f t="shared" si="359"/>
        <v>10.073753676204007</v>
      </c>
      <c r="S1433" s="21">
        <f t="shared" si="366"/>
        <v>9.5084566892184483</v>
      </c>
      <c r="T1433" s="22">
        <f t="shared" si="367"/>
        <v>0.56529698698555819</v>
      </c>
    </row>
    <row r="1434" spans="1:20" x14ac:dyDescent="0.25">
      <c r="A1434">
        <v>1098</v>
      </c>
      <c r="B1434" t="s">
        <v>1420</v>
      </c>
      <c r="C1434" s="8">
        <v>226.27</v>
      </c>
      <c r="D1434" s="8">
        <v>136.65</v>
      </c>
      <c r="E1434" s="17">
        <f t="shared" si="352"/>
        <v>207.13308757534216</v>
      </c>
      <c r="F1434" s="18">
        <f t="shared" si="353"/>
        <v>-70.483087575342154</v>
      </c>
      <c r="G1434" s="21">
        <f t="shared" si="360"/>
        <v>-71.040567239494607</v>
      </c>
      <c r="H1434" s="22">
        <f t="shared" si="361"/>
        <v>0.55747966415245287</v>
      </c>
      <c r="I1434" s="17">
        <f t="shared" si="354"/>
        <v>153.64469190839554</v>
      </c>
      <c r="J1434" s="18">
        <f t="shared" si="355"/>
        <v>-16.994691908395538</v>
      </c>
      <c r="K1434" s="21">
        <f t="shared" si="362"/>
        <v>-17.385068386443265</v>
      </c>
      <c r="L1434" s="22">
        <f t="shared" si="363"/>
        <v>0.39037647804772746</v>
      </c>
      <c r="M1434" s="17">
        <f t="shared" si="356"/>
        <v>90.633021423729929</v>
      </c>
      <c r="N1434" s="18">
        <f t="shared" si="357"/>
        <v>46.016978576270077</v>
      </c>
      <c r="O1434" s="21">
        <f t="shared" si="364"/>
        <v>45.828875135532797</v>
      </c>
      <c r="P1434" s="22">
        <f t="shared" si="365"/>
        <v>0.18810344073727947</v>
      </c>
      <c r="Q1434" s="17">
        <f t="shared" si="358"/>
        <v>126.22877264891139</v>
      </c>
      <c r="R1434" s="18">
        <f t="shared" si="359"/>
        <v>10.421227351088618</v>
      </c>
      <c r="S1434" s="21">
        <f t="shared" si="366"/>
        <v>10.073753676204007</v>
      </c>
      <c r="T1434" s="22">
        <f t="shared" si="367"/>
        <v>0.34747367488461123</v>
      </c>
    </row>
    <row r="1435" spans="1:20" x14ac:dyDescent="0.25">
      <c r="A1435">
        <v>1097</v>
      </c>
      <c r="B1435" t="s">
        <v>1421</v>
      </c>
      <c r="C1435" s="8">
        <v>224.4</v>
      </c>
      <c r="D1435" s="8">
        <v>135.25</v>
      </c>
      <c r="E1435" s="17">
        <f t="shared" si="352"/>
        <v>206.95770716813695</v>
      </c>
      <c r="F1435" s="18">
        <f t="shared" si="353"/>
        <v>-71.707707168136949</v>
      </c>
      <c r="G1435" s="21">
        <f t="shared" si="360"/>
        <v>-70.483087575342154</v>
      </c>
      <c r="H1435" s="22">
        <f t="shared" si="361"/>
        <v>-1.2246195927947952</v>
      </c>
      <c r="I1435" s="17">
        <f t="shared" si="354"/>
        <v>152.91130621901911</v>
      </c>
      <c r="J1435" s="18">
        <f t="shared" si="355"/>
        <v>-17.66130621901911</v>
      </c>
      <c r="K1435" s="21">
        <f t="shared" si="362"/>
        <v>-16.994691908395538</v>
      </c>
      <c r="L1435" s="22">
        <f t="shared" si="363"/>
        <v>-0.66661431062357224</v>
      </c>
      <c r="M1435" s="17">
        <f t="shared" si="356"/>
        <v>89.224188270477555</v>
      </c>
      <c r="N1435" s="18">
        <f t="shared" si="357"/>
        <v>46.025811729522445</v>
      </c>
      <c r="O1435" s="21">
        <f t="shared" si="364"/>
        <v>46.016978576270077</v>
      </c>
      <c r="P1435" s="22">
        <f t="shared" si="365"/>
        <v>8.8331532523682199E-3</v>
      </c>
      <c r="Q1435" s="17">
        <f t="shared" si="358"/>
        <v>125.3521222418296</v>
      </c>
      <c r="R1435" s="18">
        <f t="shared" si="359"/>
        <v>9.8978777581703952</v>
      </c>
      <c r="S1435" s="21">
        <f t="shared" si="366"/>
        <v>10.421227351088618</v>
      </c>
      <c r="T1435" s="22">
        <f t="shared" si="367"/>
        <v>-0.52334959291822258</v>
      </c>
    </row>
    <row r="1436" spans="1:20" x14ac:dyDescent="0.25">
      <c r="A1436">
        <v>1096</v>
      </c>
      <c r="B1436" t="s">
        <v>1422</v>
      </c>
      <c r="C1436" s="8">
        <v>224.35</v>
      </c>
      <c r="D1436" s="8">
        <v>135.37</v>
      </c>
      <c r="E1436" s="17">
        <f t="shared" si="352"/>
        <v>206.95301785243629</v>
      </c>
      <c r="F1436" s="18">
        <f t="shared" si="353"/>
        <v>-71.583017852436285</v>
      </c>
      <c r="G1436" s="21">
        <f t="shared" si="360"/>
        <v>-71.707707168136949</v>
      </c>
      <c r="H1436" s="22">
        <f t="shared" si="361"/>
        <v>0.12468931570066388</v>
      </c>
      <c r="I1436" s="17">
        <f t="shared" si="354"/>
        <v>152.89169697598766</v>
      </c>
      <c r="J1436" s="18">
        <f t="shared" si="355"/>
        <v>-17.521696975987652</v>
      </c>
      <c r="K1436" s="21">
        <f t="shared" si="362"/>
        <v>-17.66130621901911</v>
      </c>
      <c r="L1436" s="22">
        <f t="shared" si="363"/>
        <v>0.13960924303145816</v>
      </c>
      <c r="M1436" s="17">
        <f t="shared" si="356"/>
        <v>89.186518934829081</v>
      </c>
      <c r="N1436" s="18">
        <f t="shared" si="357"/>
        <v>46.183481065170923</v>
      </c>
      <c r="O1436" s="21">
        <f t="shared" si="364"/>
        <v>46.025811729522445</v>
      </c>
      <c r="P1436" s="22">
        <f t="shared" si="365"/>
        <v>0.15766933564847818</v>
      </c>
      <c r="Q1436" s="17">
        <f t="shared" si="358"/>
        <v>125.32868239137287</v>
      </c>
      <c r="R1436" s="18">
        <f t="shared" si="359"/>
        <v>10.041317608627139</v>
      </c>
      <c r="S1436" s="21">
        <f t="shared" si="366"/>
        <v>9.8978777581703952</v>
      </c>
      <c r="T1436" s="22">
        <f t="shared" si="367"/>
        <v>0.14343985045674401</v>
      </c>
    </row>
    <row r="1437" spans="1:20" x14ac:dyDescent="0.25">
      <c r="A1437">
        <v>1095</v>
      </c>
      <c r="B1437" t="s">
        <v>1423</v>
      </c>
      <c r="C1437" s="8">
        <v>223.53</v>
      </c>
      <c r="D1437" s="8">
        <v>134.85</v>
      </c>
      <c r="E1437" s="17">
        <f t="shared" si="352"/>
        <v>206.87611307494524</v>
      </c>
      <c r="F1437" s="18">
        <f t="shared" si="353"/>
        <v>-72.026113074945243</v>
      </c>
      <c r="G1437" s="21">
        <f t="shared" si="360"/>
        <v>-71.583017852436285</v>
      </c>
      <c r="H1437" s="22">
        <f t="shared" si="361"/>
        <v>-0.44309522250895839</v>
      </c>
      <c r="I1437" s="17">
        <f t="shared" si="354"/>
        <v>152.57010539027175</v>
      </c>
      <c r="J1437" s="18">
        <f t="shared" si="355"/>
        <v>-17.720105390271755</v>
      </c>
      <c r="K1437" s="21">
        <f t="shared" si="362"/>
        <v>-17.521696975987652</v>
      </c>
      <c r="L1437" s="22">
        <f t="shared" si="363"/>
        <v>-0.19840841428410272</v>
      </c>
      <c r="M1437" s="17">
        <f t="shared" si="356"/>
        <v>88.568741830194369</v>
      </c>
      <c r="N1437" s="18">
        <f t="shared" si="357"/>
        <v>46.281258169805625</v>
      </c>
      <c r="O1437" s="21">
        <f t="shared" si="364"/>
        <v>46.183481065170923</v>
      </c>
      <c r="P1437" s="22">
        <f t="shared" si="365"/>
        <v>9.7777104634701573E-2</v>
      </c>
      <c r="Q1437" s="17">
        <f t="shared" si="358"/>
        <v>124.94426884388247</v>
      </c>
      <c r="R1437" s="18">
        <f t="shared" si="359"/>
        <v>9.9057311561175254</v>
      </c>
      <c r="S1437" s="21">
        <f t="shared" si="366"/>
        <v>10.041317608627139</v>
      </c>
      <c r="T1437" s="22">
        <f t="shared" si="367"/>
        <v>-0.13558645250961376</v>
      </c>
    </row>
    <row r="1438" spans="1:20" x14ac:dyDescent="0.25">
      <c r="A1438">
        <v>1094</v>
      </c>
      <c r="B1438" t="s">
        <v>1424</v>
      </c>
      <c r="C1438" s="8">
        <v>225.24</v>
      </c>
      <c r="D1438" s="8">
        <v>135.52000000000001</v>
      </c>
      <c r="E1438" s="17">
        <f t="shared" si="352"/>
        <v>207.03648767190828</v>
      </c>
      <c r="F1438" s="18">
        <f t="shared" si="353"/>
        <v>-71.516487671908266</v>
      </c>
      <c r="G1438" s="21">
        <f t="shared" si="360"/>
        <v>-72.026113074945243</v>
      </c>
      <c r="H1438" s="22">
        <f t="shared" si="361"/>
        <v>0.50962540303697779</v>
      </c>
      <c r="I1438" s="17">
        <f t="shared" si="354"/>
        <v>153.24074150194758</v>
      </c>
      <c r="J1438" s="18">
        <f t="shared" si="355"/>
        <v>-17.720741501947572</v>
      </c>
      <c r="K1438" s="21">
        <f t="shared" si="362"/>
        <v>-17.720105390271755</v>
      </c>
      <c r="L1438" s="22">
        <f t="shared" si="363"/>
        <v>-6.3611167581711925E-4</v>
      </c>
      <c r="M1438" s="17">
        <f t="shared" si="356"/>
        <v>89.857033109371685</v>
      </c>
      <c r="N1438" s="18">
        <f t="shared" si="357"/>
        <v>45.662966890628326</v>
      </c>
      <c r="O1438" s="21">
        <f t="shared" si="364"/>
        <v>46.281258169805625</v>
      </c>
      <c r="P1438" s="22">
        <f t="shared" si="365"/>
        <v>-0.6182912791772992</v>
      </c>
      <c r="Q1438" s="17">
        <f t="shared" si="358"/>
        <v>125.74591172950271</v>
      </c>
      <c r="R1438" s="18">
        <f t="shared" si="359"/>
        <v>9.7740882704973018</v>
      </c>
      <c r="S1438" s="21">
        <f t="shared" si="366"/>
        <v>9.9057311561175254</v>
      </c>
      <c r="T1438" s="22">
        <f t="shared" si="367"/>
        <v>-0.13164288562022364</v>
      </c>
    </row>
    <row r="1439" spans="1:20" x14ac:dyDescent="0.25">
      <c r="A1439">
        <v>1093</v>
      </c>
      <c r="B1439" t="s">
        <v>1425</v>
      </c>
      <c r="C1439" s="8">
        <v>226.58</v>
      </c>
      <c r="D1439" s="8">
        <v>137.78</v>
      </c>
      <c r="E1439" s="17">
        <f t="shared" si="352"/>
        <v>207.16216133268634</v>
      </c>
      <c r="F1439" s="18">
        <f t="shared" si="353"/>
        <v>-69.382161332686337</v>
      </c>
      <c r="G1439" s="21">
        <f t="shared" si="360"/>
        <v>-71.516487671908266</v>
      </c>
      <c r="H1439" s="22">
        <f t="shared" si="361"/>
        <v>2.1343263392219285</v>
      </c>
      <c r="I1439" s="17">
        <f t="shared" si="354"/>
        <v>153.76626921519059</v>
      </c>
      <c r="J1439" s="18">
        <f t="shared" si="355"/>
        <v>-15.986269215190589</v>
      </c>
      <c r="K1439" s="21">
        <f t="shared" si="362"/>
        <v>-17.720741501947572</v>
      </c>
      <c r="L1439" s="22">
        <f t="shared" si="363"/>
        <v>1.7344722867569828</v>
      </c>
      <c r="M1439" s="17">
        <f t="shared" si="356"/>
        <v>90.86657130475038</v>
      </c>
      <c r="N1439" s="18">
        <f t="shared" si="357"/>
        <v>46.913428695249621</v>
      </c>
      <c r="O1439" s="21">
        <f t="shared" si="364"/>
        <v>45.662966890628326</v>
      </c>
      <c r="P1439" s="22">
        <f t="shared" si="365"/>
        <v>1.2504618046212954</v>
      </c>
      <c r="Q1439" s="17">
        <f t="shared" si="358"/>
        <v>126.37409972174312</v>
      </c>
      <c r="R1439" s="18">
        <f t="shared" si="359"/>
        <v>11.40590027825688</v>
      </c>
      <c r="S1439" s="21">
        <f t="shared" si="366"/>
        <v>9.7740882704973018</v>
      </c>
      <c r="T1439" s="22">
        <f t="shared" si="367"/>
        <v>1.6318120077595779</v>
      </c>
    </row>
    <row r="1440" spans="1:20" x14ac:dyDescent="0.25">
      <c r="A1440">
        <v>1092</v>
      </c>
      <c r="B1440" t="s">
        <v>1426</v>
      </c>
      <c r="C1440" s="8">
        <v>226.4</v>
      </c>
      <c r="D1440" s="8">
        <v>136.19</v>
      </c>
      <c r="E1440" s="17">
        <f t="shared" si="352"/>
        <v>207.14527979616389</v>
      </c>
      <c r="F1440" s="18">
        <f t="shared" si="353"/>
        <v>-70.955279796163893</v>
      </c>
      <c r="G1440" s="21">
        <f t="shared" si="360"/>
        <v>-69.382161332686337</v>
      </c>
      <c r="H1440" s="22">
        <f t="shared" si="361"/>
        <v>-1.5731184634775559</v>
      </c>
      <c r="I1440" s="17">
        <f t="shared" si="354"/>
        <v>153.69567594027734</v>
      </c>
      <c r="J1440" s="18">
        <f t="shared" si="355"/>
        <v>-17.505675940277342</v>
      </c>
      <c r="K1440" s="21">
        <f t="shared" si="362"/>
        <v>-15.986269215190589</v>
      </c>
      <c r="L1440" s="22">
        <f t="shared" si="363"/>
        <v>-1.5194067250867533</v>
      </c>
      <c r="M1440" s="17">
        <f t="shared" si="356"/>
        <v>90.730961696415932</v>
      </c>
      <c r="N1440" s="18">
        <f t="shared" si="357"/>
        <v>45.459038303584066</v>
      </c>
      <c r="O1440" s="21">
        <f t="shared" si="364"/>
        <v>46.913428695249621</v>
      </c>
      <c r="P1440" s="22">
        <f t="shared" si="365"/>
        <v>-1.4543903916655552</v>
      </c>
      <c r="Q1440" s="17">
        <f t="shared" si="358"/>
        <v>126.28971626009888</v>
      </c>
      <c r="R1440" s="18">
        <f t="shared" si="359"/>
        <v>9.9002837399011128</v>
      </c>
      <c r="S1440" s="21">
        <f t="shared" si="366"/>
        <v>11.40590027825688</v>
      </c>
      <c r="T1440" s="22">
        <f t="shared" si="367"/>
        <v>-1.5056165383557669</v>
      </c>
    </row>
    <row r="1441" spans="1:20" x14ac:dyDescent="0.25">
      <c r="A1441">
        <v>1091</v>
      </c>
      <c r="B1441" t="s">
        <v>1427</v>
      </c>
      <c r="C1441" s="8">
        <v>227.21</v>
      </c>
      <c r="D1441" s="8">
        <v>135.69</v>
      </c>
      <c r="E1441" s="17">
        <f t="shared" si="352"/>
        <v>207.22124671051481</v>
      </c>
      <c r="F1441" s="18">
        <f t="shared" si="353"/>
        <v>-71.531246710514807</v>
      </c>
      <c r="G1441" s="21">
        <f t="shared" si="360"/>
        <v>-70.955279796163893</v>
      </c>
      <c r="H1441" s="22">
        <f t="shared" si="361"/>
        <v>-0.57596691435091429</v>
      </c>
      <c r="I1441" s="17">
        <f t="shared" si="354"/>
        <v>154.01334567738695</v>
      </c>
      <c r="J1441" s="18">
        <f t="shared" si="355"/>
        <v>-18.323345677386953</v>
      </c>
      <c r="K1441" s="21">
        <f t="shared" si="362"/>
        <v>-17.505675940277342</v>
      </c>
      <c r="L1441" s="22">
        <f t="shared" si="363"/>
        <v>-0.81766973710961111</v>
      </c>
      <c r="M1441" s="17">
        <f t="shared" si="356"/>
        <v>91.341204933920977</v>
      </c>
      <c r="N1441" s="18">
        <f t="shared" si="357"/>
        <v>44.34879506607902</v>
      </c>
      <c r="O1441" s="21">
        <f t="shared" si="364"/>
        <v>45.459038303584066</v>
      </c>
      <c r="P1441" s="22">
        <f t="shared" si="365"/>
        <v>-1.1102432375050455</v>
      </c>
      <c r="Q1441" s="17">
        <f t="shared" si="358"/>
        <v>126.66944183749794</v>
      </c>
      <c r="R1441" s="18">
        <f t="shared" si="359"/>
        <v>9.0205581625020557</v>
      </c>
      <c r="S1441" s="21">
        <f t="shared" si="366"/>
        <v>9.9002837399011128</v>
      </c>
      <c r="T1441" s="22">
        <f t="shared" si="367"/>
        <v>-0.8797255773990571</v>
      </c>
    </row>
    <row r="1442" spans="1:20" x14ac:dyDescent="0.25">
      <c r="A1442">
        <v>1090</v>
      </c>
      <c r="B1442" t="s">
        <v>1428</v>
      </c>
      <c r="C1442" s="8">
        <v>226.46</v>
      </c>
      <c r="D1442" s="8">
        <v>134.80000000000001</v>
      </c>
      <c r="E1442" s="17">
        <f t="shared" si="352"/>
        <v>207.15090697500472</v>
      </c>
      <c r="F1442" s="18">
        <f t="shared" si="353"/>
        <v>-72.350906975004705</v>
      </c>
      <c r="G1442" s="21">
        <f t="shared" si="360"/>
        <v>-71.531246710514807</v>
      </c>
      <c r="H1442" s="22">
        <f t="shared" si="361"/>
        <v>-0.81966026448989737</v>
      </c>
      <c r="I1442" s="17">
        <f t="shared" si="354"/>
        <v>153.71920703191509</v>
      </c>
      <c r="J1442" s="18">
        <f t="shared" si="355"/>
        <v>-18.919207031915079</v>
      </c>
      <c r="K1442" s="21">
        <f t="shared" si="362"/>
        <v>-18.323345677386953</v>
      </c>
      <c r="L1442" s="22">
        <f t="shared" si="363"/>
        <v>-0.59586135452812528</v>
      </c>
      <c r="M1442" s="17">
        <f t="shared" si="356"/>
        <v>90.776164899194072</v>
      </c>
      <c r="N1442" s="18">
        <f t="shared" si="357"/>
        <v>44.02383510080594</v>
      </c>
      <c r="O1442" s="21">
        <f t="shared" si="364"/>
        <v>44.34879506607902</v>
      </c>
      <c r="P1442" s="22">
        <f t="shared" si="365"/>
        <v>-0.3249599652730808</v>
      </c>
      <c r="Q1442" s="17">
        <f t="shared" si="358"/>
        <v>126.31784408064696</v>
      </c>
      <c r="R1442" s="18">
        <f t="shared" si="359"/>
        <v>8.4821559193530476</v>
      </c>
      <c r="S1442" s="21">
        <f t="shared" si="366"/>
        <v>9.0205581625020557</v>
      </c>
      <c r="T1442" s="22">
        <f t="shared" si="367"/>
        <v>-0.53840224314900809</v>
      </c>
    </row>
    <row r="1443" spans="1:20" x14ac:dyDescent="0.25">
      <c r="A1443">
        <v>1089</v>
      </c>
      <c r="B1443" t="s">
        <v>1429</v>
      </c>
      <c r="C1443" s="8">
        <v>226.46</v>
      </c>
      <c r="D1443" s="8">
        <v>136.09</v>
      </c>
      <c r="E1443" s="17">
        <f t="shared" si="352"/>
        <v>207.15090697500472</v>
      </c>
      <c r="F1443" s="18">
        <f t="shared" si="353"/>
        <v>-71.060906975004713</v>
      </c>
      <c r="G1443" s="21">
        <f t="shared" si="360"/>
        <v>-72.350906975004705</v>
      </c>
      <c r="H1443" s="22">
        <f t="shared" si="361"/>
        <v>1.289999999999992</v>
      </c>
      <c r="I1443" s="17">
        <f t="shared" si="354"/>
        <v>153.71920703191509</v>
      </c>
      <c r="J1443" s="18">
        <f t="shared" si="355"/>
        <v>-17.629207031915087</v>
      </c>
      <c r="K1443" s="21">
        <f t="shared" si="362"/>
        <v>-18.919207031915079</v>
      </c>
      <c r="L1443" s="22">
        <f t="shared" si="363"/>
        <v>1.289999999999992</v>
      </c>
      <c r="M1443" s="17">
        <f t="shared" si="356"/>
        <v>90.776164899194072</v>
      </c>
      <c r="N1443" s="18">
        <f t="shared" si="357"/>
        <v>45.313835100805932</v>
      </c>
      <c r="O1443" s="21">
        <f t="shared" si="364"/>
        <v>44.02383510080594</v>
      </c>
      <c r="P1443" s="22">
        <f t="shared" si="365"/>
        <v>1.289999999999992</v>
      </c>
      <c r="Q1443" s="17">
        <f t="shared" si="358"/>
        <v>126.31784408064696</v>
      </c>
      <c r="R1443" s="18">
        <f t="shared" si="359"/>
        <v>9.7721559193530396</v>
      </c>
      <c r="S1443" s="21">
        <f t="shared" si="366"/>
        <v>8.4821559193530476</v>
      </c>
      <c r="T1443" s="22">
        <f t="shared" si="367"/>
        <v>1.289999999999992</v>
      </c>
    </row>
    <row r="1444" spans="1:20" x14ac:dyDescent="0.25">
      <c r="A1444">
        <v>1088</v>
      </c>
      <c r="B1444" t="s">
        <v>1430</v>
      </c>
      <c r="C1444" s="8">
        <v>227.1</v>
      </c>
      <c r="D1444" s="8">
        <v>136.33000000000001</v>
      </c>
      <c r="E1444" s="17">
        <f t="shared" si="352"/>
        <v>207.21093021597335</v>
      </c>
      <c r="F1444" s="18">
        <f t="shared" si="353"/>
        <v>-70.880930215973336</v>
      </c>
      <c r="G1444" s="21">
        <f t="shared" si="360"/>
        <v>-71.060906975004713</v>
      </c>
      <c r="H1444" s="22">
        <f t="shared" si="361"/>
        <v>0.17997675903137633</v>
      </c>
      <c r="I1444" s="17">
        <f t="shared" si="354"/>
        <v>153.97020534271775</v>
      </c>
      <c r="J1444" s="18">
        <f t="shared" si="355"/>
        <v>-17.640205342717735</v>
      </c>
      <c r="K1444" s="21">
        <f t="shared" si="362"/>
        <v>-17.629207031915087</v>
      </c>
      <c r="L1444" s="22">
        <f t="shared" si="363"/>
        <v>-1.0998310802648348E-2</v>
      </c>
      <c r="M1444" s="17">
        <f t="shared" si="356"/>
        <v>91.258332395494335</v>
      </c>
      <c r="N1444" s="18">
        <f t="shared" si="357"/>
        <v>45.071667604505677</v>
      </c>
      <c r="O1444" s="21">
        <f t="shared" si="364"/>
        <v>45.313835100805932</v>
      </c>
      <c r="P1444" s="22">
        <f t="shared" si="365"/>
        <v>-0.24216749630025447</v>
      </c>
      <c r="Q1444" s="17">
        <f t="shared" si="358"/>
        <v>126.61787416649312</v>
      </c>
      <c r="R1444" s="18">
        <f t="shared" si="359"/>
        <v>9.7121258335068887</v>
      </c>
      <c r="S1444" s="21">
        <f t="shared" si="366"/>
        <v>9.7721559193530396</v>
      </c>
      <c r="T1444" s="22">
        <f t="shared" si="367"/>
        <v>-6.0030085846150882E-2</v>
      </c>
    </row>
    <row r="1445" spans="1:20" x14ac:dyDescent="0.25">
      <c r="A1445">
        <v>1087</v>
      </c>
      <c r="B1445" t="s">
        <v>1431</v>
      </c>
      <c r="C1445" s="8">
        <v>226.53</v>
      </c>
      <c r="D1445" s="8">
        <v>135.28</v>
      </c>
      <c r="E1445" s="17">
        <f t="shared" si="352"/>
        <v>207.15747201698565</v>
      </c>
      <c r="F1445" s="18">
        <f t="shared" si="353"/>
        <v>-71.877472016985649</v>
      </c>
      <c r="G1445" s="21">
        <f t="shared" si="360"/>
        <v>-70.880930215973336</v>
      </c>
      <c r="H1445" s="22">
        <f t="shared" si="361"/>
        <v>-0.99654180101231304</v>
      </c>
      <c r="I1445" s="17">
        <f t="shared" si="354"/>
        <v>153.74665997215914</v>
      </c>
      <c r="J1445" s="18">
        <f t="shared" si="355"/>
        <v>-18.466659972159135</v>
      </c>
      <c r="K1445" s="21">
        <f t="shared" si="362"/>
        <v>-17.640205342717735</v>
      </c>
      <c r="L1445" s="22">
        <f t="shared" si="363"/>
        <v>-0.82645462944140036</v>
      </c>
      <c r="M1445" s="17">
        <f t="shared" si="356"/>
        <v>90.828901969101906</v>
      </c>
      <c r="N1445" s="18">
        <f t="shared" si="357"/>
        <v>44.451098030898095</v>
      </c>
      <c r="O1445" s="21">
        <f t="shared" si="364"/>
        <v>45.071667604505677</v>
      </c>
      <c r="P1445" s="22">
        <f t="shared" si="365"/>
        <v>-0.62056957360758247</v>
      </c>
      <c r="Q1445" s="17">
        <f t="shared" si="358"/>
        <v>126.35065987128638</v>
      </c>
      <c r="R1445" s="18">
        <f t="shared" si="359"/>
        <v>8.9293401287136192</v>
      </c>
      <c r="S1445" s="21">
        <f t="shared" si="366"/>
        <v>9.7121258335068887</v>
      </c>
      <c r="T1445" s="22">
        <f t="shared" si="367"/>
        <v>-0.78278570479326959</v>
      </c>
    </row>
    <row r="1446" spans="1:20" x14ac:dyDescent="0.25">
      <c r="A1446">
        <v>1086</v>
      </c>
      <c r="B1446" t="s">
        <v>1432</v>
      </c>
      <c r="C1446" s="8">
        <v>227.05</v>
      </c>
      <c r="D1446" s="8">
        <v>136.26</v>
      </c>
      <c r="E1446" s="17">
        <f t="shared" si="352"/>
        <v>207.20624090027266</v>
      </c>
      <c r="F1446" s="18">
        <f t="shared" si="353"/>
        <v>-70.94624090027267</v>
      </c>
      <c r="G1446" s="21">
        <f t="shared" si="360"/>
        <v>-71.877472016985649</v>
      </c>
      <c r="H1446" s="22">
        <f t="shared" si="361"/>
        <v>0.9312311167129792</v>
      </c>
      <c r="I1446" s="17">
        <f t="shared" si="354"/>
        <v>153.95059609968627</v>
      </c>
      <c r="J1446" s="18">
        <f t="shared" si="355"/>
        <v>-17.690596099686275</v>
      </c>
      <c r="K1446" s="21">
        <f t="shared" si="362"/>
        <v>-18.466659972159135</v>
      </c>
      <c r="L1446" s="22">
        <f t="shared" si="363"/>
        <v>0.77606387247286079</v>
      </c>
      <c r="M1446" s="17">
        <f t="shared" si="356"/>
        <v>91.22066305984589</v>
      </c>
      <c r="N1446" s="18">
        <f t="shared" si="357"/>
        <v>45.039336940154101</v>
      </c>
      <c r="O1446" s="21">
        <f t="shared" si="364"/>
        <v>44.451098030898095</v>
      </c>
      <c r="P1446" s="22">
        <f t="shared" si="365"/>
        <v>0.58823890925600608</v>
      </c>
      <c r="Q1446" s="17">
        <f t="shared" si="358"/>
        <v>126.5944343160364</v>
      </c>
      <c r="R1446" s="18">
        <f t="shared" si="359"/>
        <v>9.6655656839635924</v>
      </c>
      <c r="S1446" s="21">
        <f t="shared" si="366"/>
        <v>8.9293401287136192</v>
      </c>
      <c r="T1446" s="22">
        <f t="shared" si="367"/>
        <v>0.73622555524997324</v>
      </c>
    </row>
    <row r="1447" spans="1:20" x14ac:dyDescent="0.25">
      <c r="A1447">
        <v>1085</v>
      </c>
      <c r="B1447" t="s">
        <v>1433</v>
      </c>
      <c r="C1447" s="8">
        <v>226.25</v>
      </c>
      <c r="D1447" s="8">
        <v>134.41</v>
      </c>
      <c r="E1447" s="17">
        <f t="shared" si="352"/>
        <v>207.13121184906188</v>
      </c>
      <c r="F1447" s="18">
        <f t="shared" si="353"/>
        <v>-72.721211849061888</v>
      </c>
      <c r="G1447" s="21">
        <f t="shared" si="360"/>
        <v>-70.94624090027267</v>
      </c>
      <c r="H1447" s="22">
        <f t="shared" si="361"/>
        <v>-1.7749709487892176</v>
      </c>
      <c r="I1447" s="17">
        <f t="shared" si="354"/>
        <v>153.63684821118298</v>
      </c>
      <c r="J1447" s="18">
        <f t="shared" si="355"/>
        <v>-19.226848211182983</v>
      </c>
      <c r="K1447" s="21">
        <f t="shared" si="362"/>
        <v>-17.690596099686275</v>
      </c>
      <c r="L1447" s="22">
        <f t="shared" si="363"/>
        <v>-1.536252111496708</v>
      </c>
      <c r="M1447" s="17">
        <f t="shared" si="356"/>
        <v>90.617953689470539</v>
      </c>
      <c r="N1447" s="18">
        <f t="shared" si="357"/>
        <v>43.792046310529457</v>
      </c>
      <c r="O1447" s="21">
        <f t="shared" si="364"/>
        <v>45.039336940154101</v>
      </c>
      <c r="P1447" s="22">
        <f t="shared" si="365"/>
        <v>-1.2472906296246435</v>
      </c>
      <c r="Q1447" s="17">
        <f t="shared" si="358"/>
        <v>126.21939670872868</v>
      </c>
      <c r="R1447" s="18">
        <f t="shared" si="359"/>
        <v>8.1906032912713158</v>
      </c>
      <c r="S1447" s="21">
        <f t="shared" si="366"/>
        <v>9.6655656839635924</v>
      </c>
      <c r="T1447" s="22">
        <f t="shared" si="367"/>
        <v>-1.4749623926922766</v>
      </c>
    </row>
    <row r="1448" spans="1:20" x14ac:dyDescent="0.25">
      <c r="A1448">
        <v>1084</v>
      </c>
      <c r="B1448" t="s">
        <v>1434</v>
      </c>
      <c r="C1448" s="8">
        <v>226.75</v>
      </c>
      <c r="D1448" s="8">
        <v>134.85</v>
      </c>
      <c r="E1448" s="17">
        <f t="shared" si="352"/>
        <v>207.17810500606862</v>
      </c>
      <c r="F1448" s="18">
        <f t="shared" si="353"/>
        <v>-72.328105006068625</v>
      </c>
      <c r="G1448" s="21">
        <f t="shared" si="360"/>
        <v>-72.721211849061888</v>
      </c>
      <c r="H1448" s="22">
        <f t="shared" si="361"/>
        <v>0.39310684299326226</v>
      </c>
      <c r="I1448" s="17">
        <f t="shared" si="354"/>
        <v>153.83294064149754</v>
      </c>
      <c r="J1448" s="18">
        <f t="shared" si="355"/>
        <v>-18.982940641497549</v>
      </c>
      <c r="K1448" s="21">
        <f t="shared" si="362"/>
        <v>-19.226848211182983</v>
      </c>
      <c r="L1448" s="22">
        <f t="shared" si="363"/>
        <v>0.24390756968543315</v>
      </c>
      <c r="M1448" s="17">
        <f t="shared" si="356"/>
        <v>90.994647045955134</v>
      </c>
      <c r="N1448" s="18">
        <f t="shared" si="357"/>
        <v>43.855352954044861</v>
      </c>
      <c r="O1448" s="21">
        <f t="shared" si="364"/>
        <v>43.792046310529457</v>
      </c>
      <c r="P1448" s="22">
        <f t="shared" si="365"/>
        <v>6.3306643515403493E-2</v>
      </c>
      <c r="Q1448" s="17">
        <f t="shared" si="358"/>
        <v>126.453795213296</v>
      </c>
      <c r="R1448" s="18">
        <f t="shared" si="359"/>
        <v>8.39620478670399</v>
      </c>
      <c r="S1448" s="21">
        <f t="shared" si="366"/>
        <v>8.1906032912713158</v>
      </c>
      <c r="T1448" s="22">
        <f t="shared" si="367"/>
        <v>0.20560149543267414</v>
      </c>
    </row>
    <row r="1449" spans="1:20" x14ac:dyDescent="0.25">
      <c r="A1449">
        <v>1083</v>
      </c>
      <c r="B1449" t="s">
        <v>1435</v>
      </c>
      <c r="C1449" s="8">
        <v>225.91</v>
      </c>
      <c r="D1449" s="8">
        <v>133.75</v>
      </c>
      <c r="E1449" s="17">
        <f t="shared" si="352"/>
        <v>207.09932450229729</v>
      </c>
      <c r="F1449" s="18">
        <f t="shared" si="353"/>
        <v>-73.349324502297293</v>
      </c>
      <c r="G1449" s="21">
        <f t="shared" si="360"/>
        <v>-72.328105006068625</v>
      </c>
      <c r="H1449" s="22">
        <f t="shared" si="361"/>
        <v>-1.0212194962286674</v>
      </c>
      <c r="I1449" s="17">
        <f t="shared" si="354"/>
        <v>153.50350535856907</v>
      </c>
      <c r="J1449" s="18">
        <f t="shared" si="355"/>
        <v>-19.753505358569072</v>
      </c>
      <c r="K1449" s="21">
        <f t="shared" si="362"/>
        <v>-18.982940641497549</v>
      </c>
      <c r="L1449" s="22">
        <f t="shared" si="363"/>
        <v>-0.77056471707152241</v>
      </c>
      <c r="M1449" s="17">
        <f t="shared" si="356"/>
        <v>90.361802207061004</v>
      </c>
      <c r="N1449" s="18">
        <f t="shared" si="357"/>
        <v>43.388197792938996</v>
      </c>
      <c r="O1449" s="21">
        <f t="shared" si="364"/>
        <v>43.855352954044861</v>
      </c>
      <c r="P1449" s="22">
        <f t="shared" si="365"/>
        <v>-0.46715516110586464</v>
      </c>
      <c r="Q1449" s="17">
        <f t="shared" si="358"/>
        <v>126.0600057256229</v>
      </c>
      <c r="R1449" s="18">
        <f t="shared" si="359"/>
        <v>7.6899942743770993</v>
      </c>
      <c r="S1449" s="21">
        <f t="shared" si="366"/>
        <v>8.39620478670399</v>
      </c>
      <c r="T1449" s="22">
        <f t="shared" si="367"/>
        <v>-0.70621051232689069</v>
      </c>
    </row>
    <row r="1450" spans="1:20" x14ac:dyDescent="0.25">
      <c r="A1450">
        <v>1082</v>
      </c>
      <c r="B1450" t="s">
        <v>1436</v>
      </c>
      <c r="C1450" s="8">
        <v>226.74</v>
      </c>
      <c r="D1450" s="8">
        <v>134.44</v>
      </c>
      <c r="E1450" s="17">
        <f t="shared" si="352"/>
        <v>207.17716714292848</v>
      </c>
      <c r="F1450" s="18">
        <f t="shared" si="353"/>
        <v>-72.737167142928485</v>
      </c>
      <c r="G1450" s="21">
        <f t="shared" si="360"/>
        <v>-73.349324502297293</v>
      </c>
      <c r="H1450" s="22">
        <f t="shared" si="361"/>
        <v>0.61215735936880833</v>
      </c>
      <c r="I1450" s="17">
        <f t="shared" si="354"/>
        <v>153.82901879289125</v>
      </c>
      <c r="J1450" s="18">
        <f t="shared" si="355"/>
        <v>-19.38901879289125</v>
      </c>
      <c r="K1450" s="21">
        <f t="shared" si="362"/>
        <v>-19.753505358569072</v>
      </c>
      <c r="L1450" s="22">
        <f t="shared" si="363"/>
        <v>0.36448656567782223</v>
      </c>
      <c r="M1450" s="17">
        <f t="shared" si="356"/>
        <v>90.987113178825439</v>
      </c>
      <c r="N1450" s="18">
        <f t="shared" si="357"/>
        <v>43.452886821174559</v>
      </c>
      <c r="O1450" s="21">
        <f t="shared" si="364"/>
        <v>43.388197792938996</v>
      </c>
      <c r="P1450" s="22">
        <f t="shared" si="365"/>
        <v>6.4689028235562773E-2</v>
      </c>
      <c r="Q1450" s="17">
        <f t="shared" si="358"/>
        <v>126.44910724320466</v>
      </c>
      <c r="R1450" s="18">
        <f t="shared" si="359"/>
        <v>7.9908927567953327</v>
      </c>
      <c r="S1450" s="21">
        <f t="shared" si="366"/>
        <v>7.6899942743770993</v>
      </c>
      <c r="T1450" s="22">
        <f t="shared" si="367"/>
        <v>0.30089848241823347</v>
      </c>
    </row>
    <row r="1451" spans="1:20" x14ac:dyDescent="0.25">
      <c r="A1451">
        <v>1081</v>
      </c>
      <c r="B1451" t="s">
        <v>1437</v>
      </c>
      <c r="C1451" s="8">
        <v>226.15</v>
      </c>
      <c r="D1451" s="8">
        <v>133.88</v>
      </c>
      <c r="E1451" s="17">
        <f t="shared" si="352"/>
        <v>207.12183321766054</v>
      </c>
      <c r="F1451" s="18">
        <f t="shared" si="353"/>
        <v>-73.241833217660542</v>
      </c>
      <c r="G1451" s="21">
        <f t="shared" si="360"/>
        <v>-72.737167142928485</v>
      </c>
      <c r="H1451" s="22">
        <f t="shared" si="361"/>
        <v>-0.50466607473205727</v>
      </c>
      <c r="I1451" s="17">
        <f t="shared" si="354"/>
        <v>153.59762972512007</v>
      </c>
      <c r="J1451" s="18">
        <f t="shared" si="355"/>
        <v>-19.717629725120077</v>
      </c>
      <c r="K1451" s="21">
        <f t="shared" si="362"/>
        <v>-19.38901879289125</v>
      </c>
      <c r="L1451" s="22">
        <f t="shared" si="363"/>
        <v>-0.32861093222882687</v>
      </c>
      <c r="M1451" s="17">
        <f t="shared" si="356"/>
        <v>90.54261501817362</v>
      </c>
      <c r="N1451" s="18">
        <f t="shared" si="357"/>
        <v>43.337384981826375</v>
      </c>
      <c r="O1451" s="21">
        <f t="shared" si="364"/>
        <v>43.452886821174559</v>
      </c>
      <c r="P1451" s="22">
        <f t="shared" si="365"/>
        <v>-0.11550183934818392</v>
      </c>
      <c r="Q1451" s="17">
        <f t="shared" si="358"/>
        <v>126.17251700781523</v>
      </c>
      <c r="R1451" s="18">
        <f t="shared" si="359"/>
        <v>7.7074829921847652</v>
      </c>
      <c r="S1451" s="21">
        <f t="shared" si="366"/>
        <v>7.9908927567953327</v>
      </c>
      <c r="T1451" s="22">
        <f t="shared" si="367"/>
        <v>-0.28340976461056755</v>
      </c>
    </row>
    <row r="1452" spans="1:20" x14ac:dyDescent="0.25">
      <c r="A1452">
        <v>1080</v>
      </c>
      <c r="B1452" t="s">
        <v>1438</v>
      </c>
      <c r="C1452" s="8">
        <v>227.6</v>
      </c>
      <c r="D1452" s="8">
        <v>135.93</v>
      </c>
      <c r="E1452" s="17">
        <f t="shared" si="352"/>
        <v>207.25782337298006</v>
      </c>
      <c r="F1452" s="18">
        <f t="shared" si="353"/>
        <v>-71.327823372980049</v>
      </c>
      <c r="G1452" s="21">
        <f t="shared" si="360"/>
        <v>-73.241833217660542</v>
      </c>
      <c r="H1452" s="22">
        <f t="shared" si="361"/>
        <v>1.9140098446804927</v>
      </c>
      <c r="I1452" s="17">
        <f t="shared" si="354"/>
        <v>154.16629777303228</v>
      </c>
      <c r="J1452" s="18">
        <f t="shared" si="355"/>
        <v>-18.236297773032277</v>
      </c>
      <c r="K1452" s="21">
        <f t="shared" si="362"/>
        <v>-19.717629725120077</v>
      </c>
      <c r="L1452" s="22">
        <f t="shared" si="363"/>
        <v>1.4813319520877997</v>
      </c>
      <c r="M1452" s="17">
        <f t="shared" si="356"/>
        <v>91.63502575197893</v>
      </c>
      <c r="N1452" s="18">
        <f t="shared" si="357"/>
        <v>44.294974248021077</v>
      </c>
      <c r="O1452" s="21">
        <f t="shared" si="364"/>
        <v>43.337384981826375</v>
      </c>
      <c r="P1452" s="22">
        <f t="shared" si="365"/>
        <v>0.9575892661947023</v>
      </c>
      <c r="Q1452" s="17">
        <f t="shared" si="358"/>
        <v>126.85227267106045</v>
      </c>
      <c r="R1452" s="18">
        <f t="shared" si="359"/>
        <v>9.0777273289395595</v>
      </c>
      <c r="S1452" s="21">
        <f t="shared" si="366"/>
        <v>7.7074829921847652</v>
      </c>
      <c r="T1452" s="22">
        <f t="shared" si="367"/>
        <v>1.3702443367547943</v>
      </c>
    </row>
    <row r="1453" spans="1:20" x14ac:dyDescent="0.25">
      <c r="A1453">
        <v>1079</v>
      </c>
      <c r="B1453" t="s">
        <v>1439</v>
      </c>
      <c r="C1453" s="8">
        <v>229.57</v>
      </c>
      <c r="D1453" s="8">
        <v>137.21</v>
      </c>
      <c r="E1453" s="17">
        <f t="shared" si="352"/>
        <v>207.44258241158661</v>
      </c>
      <c r="F1453" s="18">
        <f t="shared" si="353"/>
        <v>-70.232582411586606</v>
      </c>
      <c r="G1453" s="21">
        <f t="shared" si="360"/>
        <v>-71.327823372980049</v>
      </c>
      <c r="H1453" s="22">
        <f t="shared" si="361"/>
        <v>1.0952409613934435</v>
      </c>
      <c r="I1453" s="17">
        <f t="shared" si="354"/>
        <v>154.93890194847165</v>
      </c>
      <c r="J1453" s="18">
        <f t="shared" si="355"/>
        <v>-17.728901948471645</v>
      </c>
      <c r="K1453" s="21">
        <f t="shared" si="362"/>
        <v>-18.236297773032277</v>
      </c>
      <c r="L1453" s="22">
        <f t="shared" si="363"/>
        <v>0.50739582456063204</v>
      </c>
      <c r="M1453" s="17">
        <f t="shared" si="356"/>
        <v>93.119197576528251</v>
      </c>
      <c r="N1453" s="18">
        <f t="shared" si="357"/>
        <v>44.090802423471757</v>
      </c>
      <c r="O1453" s="21">
        <f t="shared" si="364"/>
        <v>44.294974248021077</v>
      </c>
      <c r="P1453" s="22">
        <f t="shared" si="365"/>
        <v>-0.20417182454932004</v>
      </c>
      <c r="Q1453" s="17">
        <f t="shared" si="358"/>
        <v>127.7758027790557</v>
      </c>
      <c r="R1453" s="18">
        <f t="shared" si="359"/>
        <v>9.4341972209443128</v>
      </c>
      <c r="S1453" s="21">
        <f t="shared" si="366"/>
        <v>9.0777273289395595</v>
      </c>
      <c r="T1453" s="22">
        <f t="shared" si="367"/>
        <v>0.35646989200475332</v>
      </c>
    </row>
    <row r="1454" spans="1:20" x14ac:dyDescent="0.25">
      <c r="A1454">
        <v>1078</v>
      </c>
      <c r="B1454" t="s">
        <v>1440</v>
      </c>
      <c r="C1454" s="8">
        <v>229.33</v>
      </c>
      <c r="D1454" s="8">
        <v>136.66</v>
      </c>
      <c r="E1454" s="17">
        <f t="shared" si="352"/>
        <v>207.42007369622337</v>
      </c>
      <c r="F1454" s="18">
        <f t="shared" si="353"/>
        <v>-70.760073696223373</v>
      </c>
      <c r="G1454" s="21">
        <f t="shared" si="360"/>
        <v>-70.232582411586606</v>
      </c>
      <c r="H1454" s="22">
        <f t="shared" si="361"/>
        <v>-0.52749128463676698</v>
      </c>
      <c r="I1454" s="17">
        <f t="shared" si="354"/>
        <v>154.84477758192068</v>
      </c>
      <c r="J1454" s="18">
        <f t="shared" si="355"/>
        <v>-18.184777581920684</v>
      </c>
      <c r="K1454" s="21">
        <f t="shared" si="362"/>
        <v>-17.728901948471645</v>
      </c>
      <c r="L1454" s="22">
        <f t="shared" si="363"/>
        <v>-0.4558756334490397</v>
      </c>
      <c r="M1454" s="17">
        <f t="shared" si="356"/>
        <v>92.938384765415634</v>
      </c>
      <c r="N1454" s="18">
        <f t="shared" si="357"/>
        <v>43.721615234584362</v>
      </c>
      <c r="O1454" s="21">
        <f t="shared" si="364"/>
        <v>44.090802423471757</v>
      </c>
      <c r="P1454" s="22">
        <f t="shared" si="365"/>
        <v>-0.36918718888739477</v>
      </c>
      <c r="Q1454" s="17">
        <f t="shared" si="358"/>
        <v>127.66329149686338</v>
      </c>
      <c r="R1454" s="18">
        <f t="shared" si="359"/>
        <v>8.9967085031366167</v>
      </c>
      <c r="S1454" s="21">
        <f t="shared" si="366"/>
        <v>9.4341972209443128</v>
      </c>
      <c r="T1454" s="22">
        <f t="shared" si="367"/>
        <v>-0.43748871780769605</v>
      </c>
    </row>
    <row r="1455" spans="1:20" x14ac:dyDescent="0.25">
      <c r="A1455">
        <v>1077</v>
      </c>
      <c r="B1455" t="s">
        <v>1441</v>
      </c>
      <c r="C1455" s="8">
        <v>228.97</v>
      </c>
      <c r="D1455" s="8">
        <v>136.19</v>
      </c>
      <c r="E1455" s="17">
        <f t="shared" si="352"/>
        <v>207.38631062317853</v>
      </c>
      <c r="F1455" s="18">
        <f t="shared" si="353"/>
        <v>-71.196310623178533</v>
      </c>
      <c r="G1455" s="21">
        <f t="shared" si="360"/>
        <v>-70.760073696223373</v>
      </c>
      <c r="H1455" s="22">
        <f t="shared" si="361"/>
        <v>-0.4362369269551607</v>
      </c>
      <c r="I1455" s="17">
        <f t="shared" si="354"/>
        <v>154.70359103209421</v>
      </c>
      <c r="J1455" s="18">
        <f t="shared" si="355"/>
        <v>-18.513591032094212</v>
      </c>
      <c r="K1455" s="21">
        <f t="shared" si="362"/>
        <v>-18.184777581920684</v>
      </c>
      <c r="L1455" s="22">
        <f t="shared" si="363"/>
        <v>-0.32881345017352714</v>
      </c>
      <c r="M1455" s="17">
        <f t="shared" si="356"/>
        <v>92.667165548746738</v>
      </c>
      <c r="N1455" s="18">
        <f t="shared" si="357"/>
        <v>43.52283445125326</v>
      </c>
      <c r="O1455" s="21">
        <f t="shared" si="364"/>
        <v>43.721615234584362</v>
      </c>
      <c r="P1455" s="22">
        <f t="shared" si="365"/>
        <v>-0.19878078333110238</v>
      </c>
      <c r="Q1455" s="17">
        <f t="shared" si="358"/>
        <v>127.49452457357491</v>
      </c>
      <c r="R1455" s="18">
        <f t="shared" si="359"/>
        <v>8.6954754264250909</v>
      </c>
      <c r="S1455" s="21">
        <f t="shared" si="366"/>
        <v>8.9967085031366167</v>
      </c>
      <c r="T1455" s="22">
        <f t="shared" si="367"/>
        <v>-0.30123307671152588</v>
      </c>
    </row>
    <row r="1456" spans="1:20" x14ac:dyDescent="0.25">
      <c r="A1456">
        <v>1076</v>
      </c>
      <c r="B1456" t="s">
        <v>1442</v>
      </c>
      <c r="C1456" s="8">
        <v>227.55</v>
      </c>
      <c r="D1456" s="8">
        <v>134.29</v>
      </c>
      <c r="E1456" s="17">
        <f t="shared" si="352"/>
        <v>207.2531340572794</v>
      </c>
      <c r="F1456" s="18">
        <f t="shared" si="353"/>
        <v>-72.963134057279404</v>
      </c>
      <c r="G1456" s="21">
        <f t="shared" si="360"/>
        <v>-71.196310623178533</v>
      </c>
      <c r="H1456" s="22">
        <f t="shared" si="361"/>
        <v>-1.7668234341008713</v>
      </c>
      <c r="I1456" s="17">
        <f t="shared" si="354"/>
        <v>154.14668853000086</v>
      </c>
      <c r="J1456" s="18">
        <f t="shared" si="355"/>
        <v>-19.856688530000866</v>
      </c>
      <c r="K1456" s="21">
        <f t="shared" si="362"/>
        <v>-18.513591032094212</v>
      </c>
      <c r="L1456" s="22">
        <f t="shared" si="363"/>
        <v>-1.3430974979066548</v>
      </c>
      <c r="M1456" s="17">
        <f t="shared" si="356"/>
        <v>91.597356416330484</v>
      </c>
      <c r="N1456" s="18">
        <f t="shared" si="357"/>
        <v>42.692643583669508</v>
      </c>
      <c r="O1456" s="21">
        <f t="shared" si="364"/>
        <v>43.52283445125326</v>
      </c>
      <c r="P1456" s="22">
        <f t="shared" si="365"/>
        <v>-0.83019086758375238</v>
      </c>
      <c r="Q1456" s="17">
        <f t="shared" si="358"/>
        <v>126.82883282060372</v>
      </c>
      <c r="R1456" s="18">
        <f t="shared" si="359"/>
        <v>7.4611671793962699</v>
      </c>
      <c r="S1456" s="21">
        <f t="shared" si="366"/>
        <v>8.6954754264250909</v>
      </c>
      <c r="T1456" s="22">
        <f t="shared" si="367"/>
        <v>-1.2343082470288209</v>
      </c>
    </row>
    <row r="1457" spans="1:20" x14ac:dyDescent="0.25">
      <c r="A1457">
        <v>1075</v>
      </c>
      <c r="B1457" t="s">
        <v>1443</v>
      </c>
      <c r="C1457" s="8">
        <v>227.53</v>
      </c>
      <c r="D1457" s="8">
        <v>135.22999999999999</v>
      </c>
      <c r="E1457" s="17">
        <f t="shared" si="352"/>
        <v>207.25125833099912</v>
      </c>
      <c r="F1457" s="18">
        <f t="shared" si="353"/>
        <v>-72.021258330999132</v>
      </c>
      <c r="G1457" s="21">
        <f t="shared" si="360"/>
        <v>-72.963134057279404</v>
      </c>
      <c r="H1457" s="22">
        <f t="shared" si="361"/>
        <v>0.94187572628027283</v>
      </c>
      <c r="I1457" s="17">
        <f t="shared" si="354"/>
        <v>154.13884483278827</v>
      </c>
      <c r="J1457" s="18">
        <f t="shared" si="355"/>
        <v>-18.908844832788276</v>
      </c>
      <c r="K1457" s="21">
        <f t="shared" si="362"/>
        <v>-19.856688530000866</v>
      </c>
      <c r="L1457" s="22">
        <f t="shared" si="363"/>
        <v>0.94784369721259054</v>
      </c>
      <c r="M1457" s="17">
        <f t="shared" si="356"/>
        <v>91.582288682071095</v>
      </c>
      <c r="N1457" s="18">
        <f t="shared" si="357"/>
        <v>43.647711317928895</v>
      </c>
      <c r="O1457" s="21">
        <f t="shared" si="364"/>
        <v>42.692643583669508</v>
      </c>
      <c r="P1457" s="22">
        <f t="shared" si="365"/>
        <v>0.95506773425938718</v>
      </c>
      <c r="Q1457" s="17">
        <f t="shared" si="358"/>
        <v>126.81945688042103</v>
      </c>
      <c r="R1457" s="18">
        <f t="shared" si="359"/>
        <v>8.4105431195789606</v>
      </c>
      <c r="S1457" s="21">
        <f t="shared" si="366"/>
        <v>7.4611671793962699</v>
      </c>
      <c r="T1457" s="22">
        <f t="shared" si="367"/>
        <v>0.94937594018269067</v>
      </c>
    </row>
    <row r="1458" spans="1:20" x14ac:dyDescent="0.25">
      <c r="A1458">
        <v>1074</v>
      </c>
      <c r="B1458" t="s">
        <v>1444</v>
      </c>
      <c r="C1458" s="8">
        <v>227.62</v>
      </c>
      <c r="D1458" s="8">
        <v>135.15</v>
      </c>
      <c r="E1458" s="17">
        <f t="shared" si="352"/>
        <v>207.25969909926033</v>
      </c>
      <c r="F1458" s="18">
        <f t="shared" si="353"/>
        <v>-72.109699099260325</v>
      </c>
      <c r="G1458" s="21">
        <f t="shared" si="360"/>
        <v>-72.021258330999132</v>
      </c>
      <c r="H1458" s="22">
        <f t="shared" si="361"/>
        <v>-8.8440768261193625E-2</v>
      </c>
      <c r="I1458" s="17">
        <f t="shared" si="354"/>
        <v>154.17414147024488</v>
      </c>
      <c r="J1458" s="18">
        <f t="shared" si="355"/>
        <v>-19.024141470244871</v>
      </c>
      <c r="K1458" s="21">
        <f t="shared" si="362"/>
        <v>-18.908844832788276</v>
      </c>
      <c r="L1458" s="22">
        <f t="shared" si="363"/>
        <v>-0.11529663745659491</v>
      </c>
      <c r="M1458" s="17">
        <f t="shared" si="356"/>
        <v>91.650093486238319</v>
      </c>
      <c r="N1458" s="18">
        <f t="shared" si="357"/>
        <v>43.499906513761687</v>
      </c>
      <c r="O1458" s="21">
        <f t="shared" si="364"/>
        <v>43.647711317928895</v>
      </c>
      <c r="P1458" s="22">
        <f t="shared" si="365"/>
        <v>-0.1478048041672082</v>
      </c>
      <c r="Q1458" s="17">
        <f t="shared" si="358"/>
        <v>126.86164861124314</v>
      </c>
      <c r="R1458" s="18">
        <f t="shared" si="359"/>
        <v>8.2883513887568654</v>
      </c>
      <c r="S1458" s="21">
        <f t="shared" si="366"/>
        <v>8.4105431195789606</v>
      </c>
      <c r="T1458" s="22">
        <f t="shared" si="367"/>
        <v>-0.12219173082209522</v>
      </c>
    </row>
    <row r="1459" spans="1:20" x14ac:dyDescent="0.25">
      <c r="A1459">
        <v>1073</v>
      </c>
      <c r="B1459" t="s">
        <v>1445</v>
      </c>
      <c r="C1459" s="8">
        <v>227.77</v>
      </c>
      <c r="D1459" s="8">
        <v>134.81</v>
      </c>
      <c r="E1459" s="17">
        <f t="shared" si="352"/>
        <v>207.27376704636237</v>
      </c>
      <c r="F1459" s="18">
        <f t="shared" si="353"/>
        <v>-72.463767046362364</v>
      </c>
      <c r="G1459" s="21">
        <f t="shared" si="360"/>
        <v>-72.109699099260325</v>
      </c>
      <c r="H1459" s="22">
        <f t="shared" si="361"/>
        <v>-0.35406794710203826</v>
      </c>
      <c r="I1459" s="17">
        <f t="shared" si="354"/>
        <v>154.23296919933927</v>
      </c>
      <c r="J1459" s="18">
        <f t="shared" si="355"/>
        <v>-19.422969199339263</v>
      </c>
      <c r="K1459" s="21">
        <f t="shared" si="362"/>
        <v>-19.024141470244871</v>
      </c>
      <c r="L1459" s="22">
        <f t="shared" si="363"/>
        <v>-0.39882772909439268</v>
      </c>
      <c r="M1459" s="17">
        <f t="shared" si="356"/>
        <v>91.763101493183711</v>
      </c>
      <c r="N1459" s="18">
        <f t="shared" si="357"/>
        <v>43.046898506816291</v>
      </c>
      <c r="O1459" s="21">
        <f t="shared" si="364"/>
        <v>43.499906513761687</v>
      </c>
      <c r="P1459" s="22">
        <f t="shared" si="365"/>
        <v>-0.45300800694539589</v>
      </c>
      <c r="Q1459" s="17">
        <f t="shared" si="358"/>
        <v>126.93196816261334</v>
      </c>
      <c r="R1459" s="18">
        <f t="shared" si="359"/>
        <v>7.8780318373866578</v>
      </c>
      <c r="S1459" s="21">
        <f t="shared" si="366"/>
        <v>8.2883513887568654</v>
      </c>
      <c r="T1459" s="22">
        <f t="shared" si="367"/>
        <v>-0.41031955137020759</v>
      </c>
    </row>
    <row r="1460" spans="1:20" x14ac:dyDescent="0.25">
      <c r="A1460">
        <v>1072</v>
      </c>
      <c r="B1460" t="s">
        <v>1446</v>
      </c>
      <c r="C1460" s="8">
        <v>229.34</v>
      </c>
      <c r="D1460" s="8">
        <v>136.87</v>
      </c>
      <c r="E1460" s="17">
        <f t="shared" si="352"/>
        <v>207.42101155936351</v>
      </c>
      <c r="F1460" s="18">
        <f t="shared" si="353"/>
        <v>-70.551011559363502</v>
      </c>
      <c r="G1460" s="21">
        <f t="shared" si="360"/>
        <v>-72.463767046362364</v>
      </c>
      <c r="H1460" s="22">
        <f t="shared" si="361"/>
        <v>1.9127554869988614</v>
      </c>
      <c r="I1460" s="17">
        <f t="shared" si="354"/>
        <v>154.84869943052695</v>
      </c>
      <c r="J1460" s="18">
        <f t="shared" si="355"/>
        <v>-17.978699430526945</v>
      </c>
      <c r="K1460" s="21">
        <f t="shared" si="362"/>
        <v>-19.422969199339263</v>
      </c>
      <c r="L1460" s="22">
        <f t="shared" si="363"/>
        <v>1.4442697688123189</v>
      </c>
      <c r="M1460" s="17">
        <f t="shared" si="356"/>
        <v>92.945918632545329</v>
      </c>
      <c r="N1460" s="18">
        <f t="shared" si="357"/>
        <v>43.924081367454676</v>
      </c>
      <c r="O1460" s="21">
        <f t="shared" si="364"/>
        <v>43.046898506816291</v>
      </c>
      <c r="P1460" s="22">
        <f t="shared" si="365"/>
        <v>0.87718286063838491</v>
      </c>
      <c r="Q1460" s="17">
        <f t="shared" si="358"/>
        <v>127.66797946695473</v>
      </c>
      <c r="R1460" s="18">
        <f t="shared" si="359"/>
        <v>9.2020205330452711</v>
      </c>
      <c r="S1460" s="21">
        <f t="shared" si="366"/>
        <v>7.8780318373866578</v>
      </c>
      <c r="T1460" s="22">
        <f t="shared" si="367"/>
        <v>1.3239886956586133</v>
      </c>
    </row>
    <row r="1461" spans="1:20" x14ac:dyDescent="0.25">
      <c r="A1461">
        <v>1071</v>
      </c>
      <c r="B1461" t="s">
        <v>1447</v>
      </c>
      <c r="C1461" s="8">
        <v>228.93</v>
      </c>
      <c r="D1461" s="8">
        <v>135.84</v>
      </c>
      <c r="E1461" s="17">
        <f t="shared" si="352"/>
        <v>207.38255917061798</v>
      </c>
      <c r="F1461" s="18">
        <f t="shared" si="353"/>
        <v>-71.542559170617977</v>
      </c>
      <c r="G1461" s="21">
        <f t="shared" si="360"/>
        <v>-70.551011559363502</v>
      </c>
      <c r="H1461" s="22">
        <f t="shared" si="361"/>
        <v>-0.99154761125447521</v>
      </c>
      <c r="I1461" s="17">
        <f t="shared" si="354"/>
        <v>154.68790363766902</v>
      </c>
      <c r="J1461" s="18">
        <f t="shared" si="355"/>
        <v>-18.84790363766902</v>
      </c>
      <c r="K1461" s="21">
        <f t="shared" si="362"/>
        <v>-17.978699430526945</v>
      </c>
      <c r="L1461" s="22">
        <f t="shared" si="363"/>
        <v>-0.8692042071420758</v>
      </c>
      <c r="M1461" s="17">
        <f t="shared" si="356"/>
        <v>92.637030080227959</v>
      </c>
      <c r="N1461" s="18">
        <f t="shared" si="357"/>
        <v>43.202969919772045</v>
      </c>
      <c r="O1461" s="21">
        <f t="shared" si="364"/>
        <v>43.924081367454676</v>
      </c>
      <c r="P1461" s="22">
        <f t="shared" si="365"/>
        <v>-0.72111144768263102</v>
      </c>
      <c r="Q1461" s="17">
        <f t="shared" si="358"/>
        <v>127.47577269320952</v>
      </c>
      <c r="R1461" s="18">
        <f t="shared" si="359"/>
        <v>8.3642273067904824</v>
      </c>
      <c r="S1461" s="21">
        <f t="shared" si="366"/>
        <v>9.2020205330452711</v>
      </c>
      <c r="T1461" s="22">
        <f t="shared" si="367"/>
        <v>-0.83779322625478869</v>
      </c>
    </row>
    <row r="1462" spans="1:20" x14ac:dyDescent="0.25">
      <c r="A1462">
        <v>1070</v>
      </c>
      <c r="B1462" t="s">
        <v>1448</v>
      </c>
      <c r="C1462" s="8">
        <v>228.94</v>
      </c>
      <c r="D1462" s="8">
        <v>135.24</v>
      </c>
      <c r="E1462" s="17">
        <f t="shared" si="352"/>
        <v>207.38349703375812</v>
      </c>
      <c r="F1462" s="18">
        <f t="shared" si="353"/>
        <v>-72.143497033758109</v>
      </c>
      <c r="G1462" s="21">
        <f t="shared" si="360"/>
        <v>-71.542559170617977</v>
      </c>
      <c r="H1462" s="22">
        <f t="shared" si="361"/>
        <v>-0.60093786314013187</v>
      </c>
      <c r="I1462" s="17">
        <f t="shared" si="354"/>
        <v>154.69182548627532</v>
      </c>
      <c r="J1462" s="18">
        <f t="shared" si="355"/>
        <v>-19.451825486275311</v>
      </c>
      <c r="K1462" s="21">
        <f t="shared" si="362"/>
        <v>-18.84790363766902</v>
      </c>
      <c r="L1462" s="22">
        <f t="shared" si="363"/>
        <v>-0.60392184860629072</v>
      </c>
      <c r="M1462" s="17">
        <f t="shared" si="356"/>
        <v>92.644563947357653</v>
      </c>
      <c r="N1462" s="18">
        <f t="shared" si="357"/>
        <v>42.595436052642356</v>
      </c>
      <c r="O1462" s="21">
        <f t="shared" si="364"/>
        <v>43.202969919772045</v>
      </c>
      <c r="P1462" s="22">
        <f t="shared" si="365"/>
        <v>-0.60753386712968904</v>
      </c>
      <c r="Q1462" s="17">
        <f t="shared" si="358"/>
        <v>127.48046066330087</v>
      </c>
      <c r="R1462" s="18">
        <f t="shared" si="359"/>
        <v>7.7595393366991345</v>
      </c>
      <c r="S1462" s="21">
        <f t="shared" si="366"/>
        <v>8.3642273067904824</v>
      </c>
      <c r="T1462" s="22">
        <f t="shared" si="367"/>
        <v>-0.60468797009134789</v>
      </c>
    </row>
    <row r="1463" spans="1:20" x14ac:dyDescent="0.25">
      <c r="A1463">
        <v>1069</v>
      </c>
      <c r="B1463" t="s">
        <v>1449</v>
      </c>
      <c r="C1463" s="8">
        <v>229.24</v>
      </c>
      <c r="D1463" s="8">
        <v>135</v>
      </c>
      <c r="E1463" s="17">
        <f t="shared" si="352"/>
        <v>207.41163292796216</v>
      </c>
      <c r="F1463" s="18">
        <f t="shared" si="353"/>
        <v>-72.41163292796216</v>
      </c>
      <c r="G1463" s="21">
        <f t="shared" si="360"/>
        <v>-72.143497033758109</v>
      </c>
      <c r="H1463" s="22">
        <f t="shared" si="361"/>
        <v>-0.26813589420405037</v>
      </c>
      <c r="I1463" s="17">
        <f t="shared" si="354"/>
        <v>154.80948094446404</v>
      </c>
      <c r="J1463" s="18">
        <f t="shared" si="355"/>
        <v>-19.809480944464042</v>
      </c>
      <c r="K1463" s="21">
        <f t="shared" si="362"/>
        <v>-19.451825486275311</v>
      </c>
      <c r="L1463" s="22">
        <f t="shared" si="363"/>
        <v>-0.35765545818873079</v>
      </c>
      <c r="M1463" s="17">
        <f t="shared" si="356"/>
        <v>92.87057996124841</v>
      </c>
      <c r="N1463" s="18">
        <f t="shared" si="357"/>
        <v>42.12942003875159</v>
      </c>
      <c r="O1463" s="21">
        <f t="shared" si="364"/>
        <v>42.595436052642356</v>
      </c>
      <c r="P1463" s="22">
        <f t="shared" si="365"/>
        <v>-0.46601601389076563</v>
      </c>
      <c r="Q1463" s="17">
        <f t="shared" si="358"/>
        <v>127.62109976604127</v>
      </c>
      <c r="R1463" s="18">
        <f t="shared" si="359"/>
        <v>7.3789002339587313</v>
      </c>
      <c r="S1463" s="21">
        <f t="shared" si="366"/>
        <v>7.7595393366991345</v>
      </c>
      <c r="T1463" s="22">
        <f t="shared" si="367"/>
        <v>-0.38063910274040325</v>
      </c>
    </row>
    <row r="1464" spans="1:20" x14ac:dyDescent="0.25">
      <c r="A1464">
        <v>1068</v>
      </c>
      <c r="B1464" t="s">
        <v>1450</v>
      </c>
      <c r="C1464" s="8">
        <v>230.6</v>
      </c>
      <c r="D1464" s="8">
        <v>136.9</v>
      </c>
      <c r="E1464" s="17">
        <f t="shared" si="352"/>
        <v>207.53918231502047</v>
      </c>
      <c r="F1464" s="18">
        <f t="shared" si="353"/>
        <v>-70.639182315020463</v>
      </c>
      <c r="G1464" s="21">
        <f t="shared" si="360"/>
        <v>-72.41163292796216</v>
      </c>
      <c r="H1464" s="22">
        <f t="shared" si="361"/>
        <v>1.7724506129416966</v>
      </c>
      <c r="I1464" s="17">
        <f t="shared" si="354"/>
        <v>155.34285235491967</v>
      </c>
      <c r="J1464" s="18">
        <f t="shared" si="355"/>
        <v>-18.442852354919665</v>
      </c>
      <c r="K1464" s="21">
        <f t="shared" si="362"/>
        <v>-19.809480944464042</v>
      </c>
      <c r="L1464" s="22">
        <f t="shared" si="363"/>
        <v>1.3666285895443764</v>
      </c>
      <c r="M1464" s="17">
        <f t="shared" si="356"/>
        <v>93.895185890886495</v>
      </c>
      <c r="N1464" s="18">
        <f t="shared" si="357"/>
        <v>43.004814109113511</v>
      </c>
      <c r="O1464" s="21">
        <f t="shared" si="364"/>
        <v>42.12942003875159</v>
      </c>
      <c r="P1464" s="22">
        <f t="shared" si="365"/>
        <v>0.87539407036192074</v>
      </c>
      <c r="Q1464" s="17">
        <f t="shared" si="358"/>
        <v>128.25866369846437</v>
      </c>
      <c r="R1464" s="18">
        <f t="shared" si="359"/>
        <v>8.641336301535631</v>
      </c>
      <c r="S1464" s="21">
        <f t="shared" si="366"/>
        <v>7.3789002339587313</v>
      </c>
      <c r="T1464" s="22">
        <f t="shared" si="367"/>
        <v>1.2624360675768997</v>
      </c>
    </row>
    <row r="1465" spans="1:20" x14ac:dyDescent="0.25">
      <c r="A1465">
        <v>1067</v>
      </c>
      <c r="B1465" t="s">
        <v>1451</v>
      </c>
      <c r="C1465" s="8">
        <v>231.51</v>
      </c>
      <c r="D1465" s="8">
        <v>137.94</v>
      </c>
      <c r="E1465" s="17">
        <f t="shared" si="352"/>
        <v>207.62452786077273</v>
      </c>
      <c r="F1465" s="18">
        <f t="shared" si="353"/>
        <v>-69.684527860772732</v>
      </c>
      <c r="G1465" s="21">
        <f t="shared" si="360"/>
        <v>-70.639182315020463</v>
      </c>
      <c r="H1465" s="22">
        <f t="shared" si="361"/>
        <v>0.95465445424773065</v>
      </c>
      <c r="I1465" s="17">
        <f t="shared" si="354"/>
        <v>155.69974057809216</v>
      </c>
      <c r="J1465" s="18">
        <f t="shared" si="355"/>
        <v>-17.759740578092163</v>
      </c>
      <c r="K1465" s="21">
        <f t="shared" si="362"/>
        <v>-18.442852354919665</v>
      </c>
      <c r="L1465" s="22">
        <f t="shared" si="363"/>
        <v>0.68311177682750213</v>
      </c>
      <c r="M1465" s="17">
        <f t="shared" si="356"/>
        <v>94.580767799688459</v>
      </c>
      <c r="N1465" s="18">
        <f t="shared" si="357"/>
        <v>43.359232200311538</v>
      </c>
      <c r="O1465" s="21">
        <f t="shared" si="364"/>
        <v>43.004814109113511</v>
      </c>
      <c r="P1465" s="22">
        <f t="shared" si="365"/>
        <v>0.3544180911980277</v>
      </c>
      <c r="Q1465" s="17">
        <f t="shared" si="358"/>
        <v>128.68526897677691</v>
      </c>
      <c r="R1465" s="18">
        <f t="shared" si="359"/>
        <v>9.254731023223087</v>
      </c>
      <c r="S1465" s="21">
        <f t="shared" si="366"/>
        <v>8.641336301535631</v>
      </c>
      <c r="T1465" s="22">
        <f t="shared" si="367"/>
        <v>0.61339472168745601</v>
      </c>
    </row>
    <row r="1466" spans="1:20" x14ac:dyDescent="0.25">
      <c r="A1466">
        <v>1066</v>
      </c>
      <c r="B1466" t="s">
        <v>1452</v>
      </c>
      <c r="C1466" s="8">
        <v>232.77</v>
      </c>
      <c r="D1466" s="8">
        <v>138.30000000000001</v>
      </c>
      <c r="E1466" s="17">
        <f t="shared" si="352"/>
        <v>207.74269861642972</v>
      </c>
      <c r="F1466" s="18">
        <f t="shared" si="353"/>
        <v>-69.442698616429709</v>
      </c>
      <c r="G1466" s="21">
        <f t="shared" si="360"/>
        <v>-69.684527860772732</v>
      </c>
      <c r="H1466" s="22">
        <f t="shared" si="361"/>
        <v>0.24182924434302322</v>
      </c>
      <c r="I1466" s="17">
        <f t="shared" si="354"/>
        <v>156.19389350248485</v>
      </c>
      <c r="J1466" s="18">
        <f t="shared" si="355"/>
        <v>-17.893893502484843</v>
      </c>
      <c r="K1466" s="21">
        <f t="shared" si="362"/>
        <v>-17.759740578092163</v>
      </c>
      <c r="L1466" s="22">
        <f t="shared" si="363"/>
        <v>-0.13415292439268001</v>
      </c>
      <c r="M1466" s="17">
        <f t="shared" si="356"/>
        <v>95.530035058029654</v>
      </c>
      <c r="N1466" s="18">
        <f t="shared" si="357"/>
        <v>42.769964941970358</v>
      </c>
      <c r="O1466" s="21">
        <f t="shared" si="364"/>
        <v>43.359232200311538</v>
      </c>
      <c r="P1466" s="22">
        <f t="shared" si="365"/>
        <v>-0.58926725834118088</v>
      </c>
      <c r="Q1466" s="17">
        <f t="shared" si="358"/>
        <v>129.27595320828655</v>
      </c>
      <c r="R1466" s="18">
        <f t="shared" si="359"/>
        <v>9.0240467917134595</v>
      </c>
      <c r="S1466" s="21">
        <f t="shared" si="366"/>
        <v>9.254731023223087</v>
      </c>
      <c r="T1466" s="22">
        <f t="shared" si="367"/>
        <v>-0.23068423150962758</v>
      </c>
    </row>
    <row r="1467" spans="1:20" x14ac:dyDescent="0.25">
      <c r="A1467">
        <v>1065</v>
      </c>
      <c r="B1467" t="s">
        <v>1453</v>
      </c>
      <c r="C1467" s="8">
        <v>233.7</v>
      </c>
      <c r="D1467" s="8">
        <v>138.76</v>
      </c>
      <c r="E1467" s="17">
        <f t="shared" si="352"/>
        <v>207.82991988846223</v>
      </c>
      <c r="F1467" s="18">
        <f t="shared" si="353"/>
        <v>-69.069919888462238</v>
      </c>
      <c r="G1467" s="21">
        <f t="shared" si="360"/>
        <v>-69.442698616429709</v>
      </c>
      <c r="H1467" s="22">
        <f t="shared" si="361"/>
        <v>0.37277872796747147</v>
      </c>
      <c r="I1467" s="17">
        <f t="shared" si="354"/>
        <v>156.55862542286994</v>
      </c>
      <c r="J1467" s="18">
        <f t="shared" si="355"/>
        <v>-17.798625422869947</v>
      </c>
      <c r="K1467" s="21">
        <f t="shared" si="362"/>
        <v>-17.893893502484843</v>
      </c>
      <c r="L1467" s="22">
        <f t="shared" si="363"/>
        <v>9.5268079614896806E-2</v>
      </c>
      <c r="M1467" s="17">
        <f t="shared" si="356"/>
        <v>96.230684701090979</v>
      </c>
      <c r="N1467" s="18">
        <f t="shared" si="357"/>
        <v>42.529315298909012</v>
      </c>
      <c r="O1467" s="21">
        <f t="shared" si="364"/>
        <v>42.769964941970358</v>
      </c>
      <c r="P1467" s="22">
        <f t="shared" si="365"/>
        <v>-0.24064964306134584</v>
      </c>
      <c r="Q1467" s="17">
        <f t="shared" si="358"/>
        <v>129.71193442678174</v>
      </c>
      <c r="R1467" s="18">
        <f t="shared" si="359"/>
        <v>9.0480655732182527</v>
      </c>
      <c r="S1467" s="21">
        <f t="shared" si="366"/>
        <v>9.0240467917134595</v>
      </c>
      <c r="T1467" s="22">
        <f t="shared" si="367"/>
        <v>2.4018781504793196E-2</v>
      </c>
    </row>
    <row r="1468" spans="1:20" x14ac:dyDescent="0.25">
      <c r="A1468">
        <v>1064</v>
      </c>
      <c r="B1468" t="s">
        <v>1454</v>
      </c>
      <c r="C1468" s="8">
        <v>234.92</v>
      </c>
      <c r="D1468" s="8">
        <v>139.59</v>
      </c>
      <c r="E1468" s="17">
        <f t="shared" si="352"/>
        <v>207.94433919155867</v>
      </c>
      <c r="F1468" s="18">
        <f t="shared" si="353"/>
        <v>-68.354339191558665</v>
      </c>
      <c r="G1468" s="21">
        <f t="shared" si="360"/>
        <v>-69.069919888462238</v>
      </c>
      <c r="H1468" s="22">
        <f t="shared" si="361"/>
        <v>0.71558069690357229</v>
      </c>
      <c r="I1468" s="17">
        <f t="shared" si="354"/>
        <v>157.03709095283745</v>
      </c>
      <c r="J1468" s="18">
        <f t="shared" si="355"/>
        <v>-17.447090952837442</v>
      </c>
      <c r="K1468" s="21">
        <f t="shared" si="362"/>
        <v>-17.798625422869947</v>
      </c>
      <c r="L1468" s="22">
        <f t="shared" si="363"/>
        <v>0.35153447003250449</v>
      </c>
      <c r="M1468" s="17">
        <f t="shared" si="356"/>
        <v>97.149816490913395</v>
      </c>
      <c r="N1468" s="18">
        <f t="shared" si="357"/>
        <v>42.440183509086609</v>
      </c>
      <c r="O1468" s="21">
        <f t="shared" si="364"/>
        <v>42.529315298909012</v>
      </c>
      <c r="P1468" s="22">
        <f t="shared" si="365"/>
        <v>-8.9131789822403107E-2</v>
      </c>
      <c r="Q1468" s="17">
        <f t="shared" si="358"/>
        <v>130.28386677792599</v>
      </c>
      <c r="R1468" s="18">
        <f t="shared" si="359"/>
        <v>9.3061332220740098</v>
      </c>
      <c r="S1468" s="21">
        <f t="shared" si="366"/>
        <v>9.0480655732182527</v>
      </c>
      <c r="T1468" s="22">
        <f t="shared" si="367"/>
        <v>0.25806764885575717</v>
      </c>
    </row>
    <row r="1469" spans="1:20" x14ac:dyDescent="0.25">
      <c r="A1469">
        <v>1063</v>
      </c>
      <c r="B1469" t="s">
        <v>1455</v>
      </c>
      <c r="C1469" s="8">
        <v>234.72</v>
      </c>
      <c r="D1469" s="8">
        <v>139.19999999999999</v>
      </c>
      <c r="E1469" s="17">
        <f t="shared" si="352"/>
        <v>207.92558192875597</v>
      </c>
      <c r="F1469" s="18">
        <f t="shared" si="353"/>
        <v>-68.725581928755986</v>
      </c>
      <c r="G1469" s="21">
        <f t="shared" si="360"/>
        <v>-68.354339191558665</v>
      </c>
      <c r="H1469" s="22">
        <f t="shared" si="361"/>
        <v>-0.37124273719732059</v>
      </c>
      <c r="I1469" s="17">
        <f t="shared" si="354"/>
        <v>156.95865398071163</v>
      </c>
      <c r="J1469" s="18">
        <f t="shared" si="355"/>
        <v>-17.758653980711642</v>
      </c>
      <c r="K1469" s="21">
        <f t="shared" si="362"/>
        <v>-17.447090952837442</v>
      </c>
      <c r="L1469" s="22">
        <f t="shared" si="363"/>
        <v>-0.31156302787420032</v>
      </c>
      <c r="M1469" s="17">
        <f t="shared" si="356"/>
        <v>96.999139148319557</v>
      </c>
      <c r="N1469" s="18">
        <f t="shared" si="357"/>
        <v>42.200860851680432</v>
      </c>
      <c r="O1469" s="21">
        <f t="shared" si="364"/>
        <v>42.440183509086609</v>
      </c>
      <c r="P1469" s="22">
        <f t="shared" si="365"/>
        <v>-0.23932265740617709</v>
      </c>
      <c r="Q1469" s="17">
        <f t="shared" si="358"/>
        <v>130.19010737609909</v>
      </c>
      <c r="R1469" s="18">
        <f t="shared" si="359"/>
        <v>9.0098926239008961</v>
      </c>
      <c r="S1469" s="21">
        <f t="shared" si="366"/>
        <v>9.3061332220740098</v>
      </c>
      <c r="T1469" s="22">
        <f t="shared" si="367"/>
        <v>-0.29624059817311377</v>
      </c>
    </row>
    <row r="1470" spans="1:20" x14ac:dyDescent="0.25">
      <c r="A1470">
        <v>1062</v>
      </c>
      <c r="B1470" t="s">
        <v>1456</v>
      </c>
      <c r="C1470" s="8">
        <v>235.09</v>
      </c>
      <c r="D1470" s="8">
        <v>139.11000000000001</v>
      </c>
      <c r="E1470" s="17">
        <f t="shared" si="352"/>
        <v>207.96028286494095</v>
      </c>
      <c r="F1470" s="18">
        <f t="shared" si="353"/>
        <v>-68.850282864940937</v>
      </c>
      <c r="G1470" s="21">
        <f t="shared" si="360"/>
        <v>-68.725581928755986</v>
      </c>
      <c r="H1470" s="22">
        <f t="shared" si="361"/>
        <v>-0.12470093618495071</v>
      </c>
      <c r="I1470" s="17">
        <f t="shared" si="354"/>
        <v>157.10376237914443</v>
      </c>
      <c r="J1470" s="18">
        <f t="shared" si="355"/>
        <v>-17.993762379144414</v>
      </c>
      <c r="K1470" s="21">
        <f t="shared" si="362"/>
        <v>-17.758653980711642</v>
      </c>
      <c r="L1470" s="22">
        <f t="shared" si="363"/>
        <v>-0.23510839843277154</v>
      </c>
      <c r="M1470" s="17">
        <f t="shared" si="356"/>
        <v>97.277892232118148</v>
      </c>
      <c r="N1470" s="18">
        <f t="shared" si="357"/>
        <v>41.832107767881865</v>
      </c>
      <c r="O1470" s="21">
        <f t="shared" si="364"/>
        <v>42.200860851680432</v>
      </c>
      <c r="P1470" s="22">
        <f t="shared" si="365"/>
        <v>-0.36875308379856619</v>
      </c>
      <c r="Q1470" s="17">
        <f t="shared" si="358"/>
        <v>130.3635622694789</v>
      </c>
      <c r="R1470" s="18">
        <f t="shared" si="359"/>
        <v>8.7464377305211087</v>
      </c>
      <c r="S1470" s="21">
        <f t="shared" si="366"/>
        <v>9.0098926239008961</v>
      </c>
      <c r="T1470" s="22">
        <f t="shared" si="367"/>
        <v>-0.26345489337978734</v>
      </c>
    </row>
    <row r="1471" spans="1:20" x14ac:dyDescent="0.25">
      <c r="A1471">
        <v>1061</v>
      </c>
      <c r="B1471" t="s">
        <v>1457</v>
      </c>
      <c r="C1471" s="8">
        <v>236.49</v>
      </c>
      <c r="D1471" s="8">
        <v>140.19999999999999</v>
      </c>
      <c r="E1471" s="17">
        <f t="shared" si="352"/>
        <v>208.09158370455981</v>
      </c>
      <c r="F1471" s="18">
        <f t="shared" si="353"/>
        <v>-67.891583704559821</v>
      </c>
      <c r="G1471" s="21">
        <f t="shared" si="360"/>
        <v>-68.850282864940937</v>
      </c>
      <c r="H1471" s="22">
        <f t="shared" si="361"/>
        <v>0.95869916038111569</v>
      </c>
      <c r="I1471" s="17">
        <f t="shared" si="354"/>
        <v>157.65282118402519</v>
      </c>
      <c r="J1471" s="18">
        <f t="shared" si="355"/>
        <v>-17.452821184025197</v>
      </c>
      <c r="K1471" s="21">
        <f t="shared" si="362"/>
        <v>-17.993762379144414</v>
      </c>
      <c r="L1471" s="22">
        <f t="shared" si="363"/>
        <v>0.5409411951192169</v>
      </c>
      <c r="M1471" s="17">
        <f t="shared" si="356"/>
        <v>98.332633630275012</v>
      </c>
      <c r="N1471" s="18">
        <f t="shared" si="357"/>
        <v>41.867366369724976</v>
      </c>
      <c r="O1471" s="21">
        <f t="shared" si="364"/>
        <v>41.832107767881865</v>
      </c>
      <c r="P1471" s="22">
        <f t="shared" si="365"/>
        <v>3.5258601843111137E-2</v>
      </c>
      <c r="Q1471" s="17">
        <f t="shared" si="358"/>
        <v>131.01987808226741</v>
      </c>
      <c r="R1471" s="18">
        <f t="shared" si="359"/>
        <v>9.1801219177325777</v>
      </c>
      <c r="S1471" s="21">
        <f t="shared" si="366"/>
        <v>8.7464377305211087</v>
      </c>
      <c r="T1471" s="22">
        <f t="shared" si="367"/>
        <v>0.43368418721146895</v>
      </c>
    </row>
    <row r="1472" spans="1:20" x14ac:dyDescent="0.25">
      <c r="A1472">
        <v>1060</v>
      </c>
      <c r="B1472" t="s">
        <v>1458</v>
      </c>
      <c r="C1472" s="8">
        <v>236.28</v>
      </c>
      <c r="D1472" s="8">
        <v>139.58000000000001</v>
      </c>
      <c r="E1472" s="17">
        <f t="shared" si="352"/>
        <v>208.07188857861698</v>
      </c>
      <c r="F1472" s="18">
        <f t="shared" si="353"/>
        <v>-68.491888578616965</v>
      </c>
      <c r="G1472" s="21">
        <f t="shared" si="360"/>
        <v>-67.891583704559821</v>
      </c>
      <c r="H1472" s="22">
        <f t="shared" si="361"/>
        <v>-0.60030487405714439</v>
      </c>
      <c r="I1472" s="17">
        <f t="shared" si="354"/>
        <v>157.57046236329307</v>
      </c>
      <c r="J1472" s="18">
        <f t="shared" si="355"/>
        <v>-17.990462363293062</v>
      </c>
      <c r="K1472" s="21">
        <f t="shared" si="362"/>
        <v>-17.452821184025197</v>
      </c>
      <c r="L1472" s="22">
        <f t="shared" si="363"/>
        <v>-0.53764117926786525</v>
      </c>
      <c r="M1472" s="17">
        <f t="shared" si="356"/>
        <v>98.17442242055148</v>
      </c>
      <c r="N1472" s="18">
        <f t="shared" si="357"/>
        <v>41.405577579448533</v>
      </c>
      <c r="O1472" s="21">
        <f t="shared" si="364"/>
        <v>41.867366369724976</v>
      </c>
      <c r="P1472" s="22">
        <f t="shared" si="365"/>
        <v>-0.46178879027644371</v>
      </c>
      <c r="Q1472" s="17">
        <f t="shared" si="358"/>
        <v>130.92143071034911</v>
      </c>
      <c r="R1472" s="18">
        <f t="shared" si="359"/>
        <v>8.6585692896508988</v>
      </c>
      <c r="S1472" s="21">
        <f t="shared" si="366"/>
        <v>9.1801219177325777</v>
      </c>
      <c r="T1472" s="22">
        <f t="shared" si="367"/>
        <v>-0.5215526280816789</v>
      </c>
    </row>
    <row r="1473" spans="1:20" x14ac:dyDescent="0.25">
      <c r="A1473">
        <v>1059</v>
      </c>
      <c r="B1473" t="s">
        <v>1459</v>
      </c>
      <c r="C1473" s="8">
        <v>236.44</v>
      </c>
      <c r="D1473" s="8">
        <v>138.75</v>
      </c>
      <c r="E1473" s="17">
        <f t="shared" si="352"/>
        <v>208.08689438885915</v>
      </c>
      <c r="F1473" s="18">
        <f t="shared" si="353"/>
        <v>-69.33689438885915</v>
      </c>
      <c r="G1473" s="21">
        <f t="shared" si="360"/>
        <v>-68.491888578616965</v>
      </c>
      <c r="H1473" s="22">
        <f t="shared" si="361"/>
        <v>-0.84500581024218491</v>
      </c>
      <c r="I1473" s="17">
        <f t="shared" si="354"/>
        <v>157.63321194099373</v>
      </c>
      <c r="J1473" s="18">
        <f t="shared" si="355"/>
        <v>-18.883211940993732</v>
      </c>
      <c r="K1473" s="21">
        <f t="shared" si="362"/>
        <v>-17.990462363293062</v>
      </c>
      <c r="L1473" s="22">
        <f t="shared" si="363"/>
        <v>-0.89274957770066976</v>
      </c>
      <c r="M1473" s="17">
        <f t="shared" si="356"/>
        <v>98.294964294626567</v>
      </c>
      <c r="N1473" s="18">
        <f t="shared" si="357"/>
        <v>40.455035705373433</v>
      </c>
      <c r="O1473" s="21">
        <f t="shared" si="364"/>
        <v>41.405577579448533</v>
      </c>
      <c r="P1473" s="22">
        <f t="shared" si="365"/>
        <v>-0.95054187407509971</v>
      </c>
      <c r="Q1473" s="17">
        <f t="shared" si="358"/>
        <v>130.99643823181066</v>
      </c>
      <c r="R1473" s="18">
        <f t="shared" si="359"/>
        <v>7.7535617681893427</v>
      </c>
      <c r="S1473" s="21">
        <f t="shared" si="366"/>
        <v>8.6585692896508988</v>
      </c>
      <c r="T1473" s="22">
        <f t="shared" si="367"/>
        <v>-0.90500752146155605</v>
      </c>
    </row>
    <row r="1474" spans="1:20" x14ac:dyDescent="0.25">
      <c r="A1474">
        <v>1058</v>
      </c>
      <c r="B1474" t="s">
        <v>1460</v>
      </c>
      <c r="C1474" s="8">
        <v>236.74</v>
      </c>
      <c r="D1474" s="8">
        <v>138.65</v>
      </c>
      <c r="E1474" s="17">
        <f t="shared" si="352"/>
        <v>208.11503028306319</v>
      </c>
      <c r="F1474" s="18">
        <f t="shared" si="353"/>
        <v>-69.465030283063186</v>
      </c>
      <c r="G1474" s="21">
        <f t="shared" si="360"/>
        <v>-69.33689438885915</v>
      </c>
      <c r="H1474" s="22">
        <f t="shared" si="361"/>
        <v>-0.12813589420403559</v>
      </c>
      <c r="I1474" s="17">
        <f t="shared" si="354"/>
        <v>157.75086739918248</v>
      </c>
      <c r="J1474" s="18">
        <f t="shared" si="355"/>
        <v>-19.100867399182476</v>
      </c>
      <c r="K1474" s="21">
        <f t="shared" si="362"/>
        <v>-18.883211940993732</v>
      </c>
      <c r="L1474" s="22">
        <f t="shared" si="363"/>
        <v>-0.21765545818874443</v>
      </c>
      <c r="M1474" s="17">
        <f t="shared" si="356"/>
        <v>98.520980308517323</v>
      </c>
      <c r="N1474" s="18">
        <f t="shared" si="357"/>
        <v>40.129019691482682</v>
      </c>
      <c r="O1474" s="21">
        <f t="shared" si="364"/>
        <v>40.455035705373433</v>
      </c>
      <c r="P1474" s="22">
        <f t="shared" si="365"/>
        <v>-0.32601601389075086</v>
      </c>
      <c r="Q1474" s="17">
        <f t="shared" si="358"/>
        <v>131.13707733455107</v>
      </c>
      <c r="R1474" s="18">
        <f t="shared" si="359"/>
        <v>7.5129226654489401</v>
      </c>
      <c r="S1474" s="21">
        <f t="shared" si="366"/>
        <v>7.7535617681893427</v>
      </c>
      <c r="T1474" s="22">
        <f t="shared" si="367"/>
        <v>-0.24063910274040268</v>
      </c>
    </row>
    <row r="1475" spans="1:20" x14ac:dyDescent="0.25">
      <c r="A1475">
        <v>1057</v>
      </c>
      <c r="B1475" t="s">
        <v>1461</v>
      </c>
      <c r="C1475" s="8">
        <v>237.11</v>
      </c>
      <c r="D1475" s="8">
        <v>140</v>
      </c>
      <c r="E1475" s="17">
        <f t="shared" si="352"/>
        <v>208.14973121924817</v>
      </c>
      <c r="F1475" s="18">
        <f t="shared" si="353"/>
        <v>-68.149731219248167</v>
      </c>
      <c r="G1475" s="21">
        <f t="shared" si="360"/>
        <v>-69.465030283063186</v>
      </c>
      <c r="H1475" s="22">
        <f t="shared" si="361"/>
        <v>1.3152990638150186</v>
      </c>
      <c r="I1475" s="17">
        <f t="shared" si="354"/>
        <v>157.89597579761525</v>
      </c>
      <c r="J1475" s="18">
        <f t="shared" si="355"/>
        <v>-17.89597579761525</v>
      </c>
      <c r="K1475" s="21">
        <f t="shared" si="362"/>
        <v>-19.100867399182476</v>
      </c>
      <c r="L1475" s="22">
        <f t="shared" si="363"/>
        <v>1.2048916015672262</v>
      </c>
      <c r="M1475" s="17">
        <f t="shared" si="356"/>
        <v>98.799733392315915</v>
      </c>
      <c r="N1475" s="18">
        <f t="shared" si="357"/>
        <v>41.200266607684085</v>
      </c>
      <c r="O1475" s="21">
        <f t="shared" si="364"/>
        <v>40.129019691482682</v>
      </c>
      <c r="P1475" s="22">
        <f t="shared" si="365"/>
        <v>1.0712469162014031</v>
      </c>
      <c r="Q1475" s="17">
        <f t="shared" si="358"/>
        <v>131.31053222793088</v>
      </c>
      <c r="R1475" s="18">
        <f t="shared" si="359"/>
        <v>8.689467772069122</v>
      </c>
      <c r="S1475" s="21">
        <f t="shared" si="366"/>
        <v>7.5129226654489401</v>
      </c>
      <c r="T1475" s="22">
        <f t="shared" si="367"/>
        <v>1.176545106620182</v>
      </c>
    </row>
    <row r="1476" spans="1:20" x14ac:dyDescent="0.25">
      <c r="A1476">
        <v>1056</v>
      </c>
      <c r="B1476" t="s">
        <v>1462</v>
      </c>
      <c r="C1476" s="8">
        <v>236.47</v>
      </c>
      <c r="D1476" s="8">
        <v>137.84</v>
      </c>
      <c r="E1476" s="17">
        <f t="shared" si="352"/>
        <v>208.08970797827953</v>
      </c>
      <c r="F1476" s="18">
        <f t="shared" si="353"/>
        <v>-70.249707978279531</v>
      </c>
      <c r="G1476" s="21">
        <f t="shared" si="360"/>
        <v>-68.149731219248167</v>
      </c>
      <c r="H1476" s="22">
        <f t="shared" si="361"/>
        <v>-2.0999767590313638</v>
      </c>
      <c r="I1476" s="17">
        <f t="shared" si="354"/>
        <v>157.64497748681259</v>
      </c>
      <c r="J1476" s="18">
        <f t="shared" si="355"/>
        <v>-19.804977486812589</v>
      </c>
      <c r="K1476" s="21">
        <f t="shared" si="362"/>
        <v>-17.89597579761525</v>
      </c>
      <c r="L1476" s="22">
        <f t="shared" si="363"/>
        <v>-1.9090016891973391</v>
      </c>
      <c r="M1476" s="17">
        <f t="shared" si="356"/>
        <v>98.317565896015623</v>
      </c>
      <c r="N1476" s="18">
        <f t="shared" si="357"/>
        <v>39.522434103984381</v>
      </c>
      <c r="O1476" s="21">
        <f t="shared" si="364"/>
        <v>41.200266607684085</v>
      </c>
      <c r="P1476" s="22">
        <f t="shared" si="365"/>
        <v>-1.6778325036997046</v>
      </c>
      <c r="Q1476" s="17">
        <f t="shared" si="358"/>
        <v>131.0105021420847</v>
      </c>
      <c r="R1476" s="18">
        <f t="shared" si="359"/>
        <v>6.8294978579152996</v>
      </c>
      <c r="S1476" s="21">
        <f t="shared" si="366"/>
        <v>8.689467772069122</v>
      </c>
      <c r="T1476" s="22">
        <f t="shared" si="367"/>
        <v>-1.8599699141538224</v>
      </c>
    </row>
    <row r="1477" spans="1:20" x14ac:dyDescent="0.25">
      <c r="A1477">
        <v>1055</v>
      </c>
      <c r="B1477" t="s">
        <v>1463</v>
      </c>
      <c r="C1477" s="8">
        <v>239.78</v>
      </c>
      <c r="D1477" s="8">
        <v>140.36000000000001</v>
      </c>
      <c r="E1477" s="17">
        <f t="shared" si="352"/>
        <v>208.40014067766413</v>
      </c>
      <c r="F1477" s="18">
        <f t="shared" si="353"/>
        <v>-68.040140677664112</v>
      </c>
      <c r="G1477" s="21">
        <f t="shared" si="360"/>
        <v>-70.249707978279531</v>
      </c>
      <c r="H1477" s="22">
        <f t="shared" si="361"/>
        <v>2.2095673006154186</v>
      </c>
      <c r="I1477" s="17">
        <f t="shared" si="354"/>
        <v>158.943109375495</v>
      </c>
      <c r="J1477" s="18">
        <f t="shared" si="355"/>
        <v>-18.583109375494985</v>
      </c>
      <c r="K1477" s="21">
        <f t="shared" si="362"/>
        <v>-19.804977486812589</v>
      </c>
      <c r="L1477" s="22">
        <f t="shared" si="363"/>
        <v>1.2218681113176046</v>
      </c>
      <c r="M1477" s="17">
        <f t="shared" si="356"/>
        <v>100.81127591594364</v>
      </c>
      <c r="N1477" s="18">
        <f t="shared" si="357"/>
        <v>39.548724084056374</v>
      </c>
      <c r="O1477" s="21">
        <f t="shared" si="364"/>
        <v>39.522434103984381</v>
      </c>
      <c r="P1477" s="22">
        <f t="shared" si="365"/>
        <v>2.6289980071993568E-2</v>
      </c>
      <c r="Q1477" s="17">
        <f t="shared" si="358"/>
        <v>132.56222024232039</v>
      </c>
      <c r="R1477" s="18">
        <f t="shared" si="359"/>
        <v>7.7977797576796206</v>
      </c>
      <c r="S1477" s="21">
        <f t="shared" si="366"/>
        <v>6.8294978579152996</v>
      </c>
      <c r="T1477" s="22">
        <f t="shared" si="367"/>
        <v>0.968281899764321</v>
      </c>
    </row>
    <row r="1478" spans="1:20" x14ac:dyDescent="0.25">
      <c r="A1478">
        <v>1054</v>
      </c>
      <c r="B1478" t="s">
        <v>1464</v>
      </c>
      <c r="C1478" s="8">
        <v>238.27</v>
      </c>
      <c r="D1478" s="8">
        <v>138.75</v>
      </c>
      <c r="E1478" s="17">
        <f t="shared" si="352"/>
        <v>208.25852334350378</v>
      </c>
      <c r="F1478" s="18">
        <f t="shared" si="353"/>
        <v>-69.508523343503782</v>
      </c>
      <c r="G1478" s="21">
        <f t="shared" si="360"/>
        <v>-68.040140677664112</v>
      </c>
      <c r="H1478" s="22">
        <f t="shared" si="361"/>
        <v>-1.4683826658396697</v>
      </c>
      <c r="I1478" s="17">
        <f t="shared" si="354"/>
        <v>158.35091023594504</v>
      </c>
      <c r="J1478" s="18">
        <f t="shared" si="355"/>
        <v>-19.600910235945037</v>
      </c>
      <c r="K1478" s="21">
        <f t="shared" si="362"/>
        <v>-18.583109375494985</v>
      </c>
      <c r="L1478" s="22">
        <f t="shared" si="363"/>
        <v>-1.0178008604500519</v>
      </c>
      <c r="M1478" s="17">
        <f t="shared" si="356"/>
        <v>99.67366197936019</v>
      </c>
      <c r="N1478" s="18">
        <f t="shared" si="357"/>
        <v>39.07633802063981</v>
      </c>
      <c r="O1478" s="21">
        <f t="shared" si="364"/>
        <v>39.548724084056374</v>
      </c>
      <c r="P1478" s="22">
        <f t="shared" si="365"/>
        <v>-0.47238606341656464</v>
      </c>
      <c r="Q1478" s="17">
        <f t="shared" si="358"/>
        <v>131.85433675852707</v>
      </c>
      <c r="R1478" s="18">
        <f t="shared" si="359"/>
        <v>6.8956632414729313</v>
      </c>
      <c r="S1478" s="21">
        <f t="shared" si="366"/>
        <v>7.7977797576796206</v>
      </c>
      <c r="T1478" s="22">
        <f t="shared" si="367"/>
        <v>-0.90211651620668931</v>
      </c>
    </row>
    <row r="1479" spans="1:20" x14ac:dyDescent="0.25">
      <c r="A1479">
        <v>1053</v>
      </c>
      <c r="B1479" t="s">
        <v>1465</v>
      </c>
      <c r="C1479" s="8">
        <v>238.42</v>
      </c>
      <c r="D1479" s="8">
        <v>138.65</v>
      </c>
      <c r="E1479" s="17">
        <f t="shared" si="352"/>
        <v>208.27259129060582</v>
      </c>
      <c r="F1479" s="18">
        <f t="shared" si="353"/>
        <v>-69.622591290605811</v>
      </c>
      <c r="G1479" s="21">
        <f t="shared" si="360"/>
        <v>-69.508523343503782</v>
      </c>
      <c r="H1479" s="22">
        <f t="shared" si="361"/>
        <v>-0.11406794710202917</v>
      </c>
      <c r="I1479" s="17">
        <f t="shared" si="354"/>
        <v>158.40973796503937</v>
      </c>
      <c r="J1479" s="18">
        <f t="shared" si="355"/>
        <v>-19.759737965039363</v>
      </c>
      <c r="K1479" s="21">
        <f t="shared" si="362"/>
        <v>-19.600910235945037</v>
      </c>
      <c r="L1479" s="22">
        <f t="shared" si="363"/>
        <v>-0.15882772909432674</v>
      </c>
      <c r="M1479" s="17">
        <f t="shared" si="356"/>
        <v>99.786669986305526</v>
      </c>
      <c r="N1479" s="18">
        <f t="shared" si="357"/>
        <v>38.86333001369448</v>
      </c>
      <c r="O1479" s="21">
        <f t="shared" si="364"/>
        <v>39.07633802063981</v>
      </c>
      <c r="P1479" s="22">
        <f t="shared" si="365"/>
        <v>-0.21300800694532995</v>
      </c>
      <c r="Q1479" s="17">
        <f t="shared" si="358"/>
        <v>131.92465630989727</v>
      </c>
      <c r="R1479" s="18">
        <f t="shared" si="359"/>
        <v>6.7253436901027328</v>
      </c>
      <c r="S1479" s="21">
        <f t="shared" si="366"/>
        <v>6.8956632414729313</v>
      </c>
      <c r="T1479" s="22">
        <f t="shared" si="367"/>
        <v>-0.1703195513701985</v>
      </c>
    </row>
    <row r="1480" spans="1:20" x14ac:dyDescent="0.25">
      <c r="A1480">
        <v>1052</v>
      </c>
      <c r="B1480" t="s">
        <v>1466</v>
      </c>
      <c r="C1480" s="8">
        <v>237.71</v>
      </c>
      <c r="D1480" s="8">
        <v>137.69999999999999</v>
      </c>
      <c r="E1480" s="17">
        <f t="shared" si="352"/>
        <v>208.20600300765625</v>
      </c>
      <c r="F1480" s="18">
        <f t="shared" si="353"/>
        <v>-70.506003007656261</v>
      </c>
      <c r="G1480" s="21">
        <f t="shared" si="360"/>
        <v>-69.622591290605811</v>
      </c>
      <c r="H1480" s="22">
        <f t="shared" si="361"/>
        <v>-0.88341171705044985</v>
      </c>
      <c r="I1480" s="17">
        <f t="shared" si="354"/>
        <v>158.13128671399272</v>
      </c>
      <c r="J1480" s="18">
        <f t="shared" si="355"/>
        <v>-20.431286713992733</v>
      </c>
      <c r="K1480" s="21">
        <f t="shared" si="362"/>
        <v>-19.759737965039363</v>
      </c>
      <c r="L1480" s="22">
        <f t="shared" si="363"/>
        <v>-0.67154874895337002</v>
      </c>
      <c r="M1480" s="17">
        <f t="shared" si="356"/>
        <v>99.251765420097428</v>
      </c>
      <c r="N1480" s="18">
        <f t="shared" si="357"/>
        <v>38.448234579902561</v>
      </c>
      <c r="O1480" s="21">
        <f t="shared" si="364"/>
        <v>38.86333001369448</v>
      </c>
      <c r="P1480" s="22">
        <f t="shared" si="365"/>
        <v>-0.41509543379191882</v>
      </c>
      <c r="Q1480" s="17">
        <f t="shared" si="358"/>
        <v>131.59181043341167</v>
      </c>
      <c r="R1480" s="18">
        <f t="shared" si="359"/>
        <v>6.1081895665883224</v>
      </c>
      <c r="S1480" s="21">
        <f t="shared" si="366"/>
        <v>6.7253436901027328</v>
      </c>
      <c r="T1480" s="22">
        <f t="shared" si="367"/>
        <v>-0.61715412351441046</v>
      </c>
    </row>
    <row r="1481" spans="1:20" x14ac:dyDescent="0.25">
      <c r="A1481">
        <v>1051</v>
      </c>
      <c r="B1481" t="s">
        <v>1467</v>
      </c>
      <c r="C1481" s="8">
        <v>237</v>
      </c>
      <c r="D1481" s="8">
        <v>136.80000000000001</v>
      </c>
      <c r="E1481" s="17">
        <f t="shared" si="352"/>
        <v>208.13941472470668</v>
      </c>
      <c r="F1481" s="18">
        <f t="shared" si="353"/>
        <v>-71.339414724706671</v>
      </c>
      <c r="G1481" s="21">
        <f t="shared" si="360"/>
        <v>-70.506003007656261</v>
      </c>
      <c r="H1481" s="22">
        <f t="shared" si="361"/>
        <v>-0.83341171705041006</v>
      </c>
      <c r="I1481" s="17">
        <f t="shared" si="354"/>
        <v>157.85283546294605</v>
      </c>
      <c r="J1481" s="18">
        <f t="shared" si="355"/>
        <v>-21.052835462946035</v>
      </c>
      <c r="K1481" s="21">
        <f t="shared" si="362"/>
        <v>-20.431286713992733</v>
      </c>
      <c r="L1481" s="22">
        <f t="shared" si="363"/>
        <v>-0.62154874895330181</v>
      </c>
      <c r="M1481" s="17">
        <f t="shared" si="356"/>
        <v>98.716860853889301</v>
      </c>
      <c r="N1481" s="18">
        <f t="shared" si="357"/>
        <v>38.08313914611071</v>
      </c>
      <c r="O1481" s="21">
        <f t="shared" si="364"/>
        <v>38.448234579902561</v>
      </c>
      <c r="P1481" s="22">
        <f t="shared" si="365"/>
        <v>-0.36509543379185061</v>
      </c>
      <c r="Q1481" s="17">
        <f t="shared" si="358"/>
        <v>131.25896455692606</v>
      </c>
      <c r="R1481" s="18">
        <f t="shared" si="359"/>
        <v>5.5410354430739517</v>
      </c>
      <c r="S1481" s="21">
        <f t="shared" si="366"/>
        <v>6.1081895665883224</v>
      </c>
      <c r="T1481" s="22">
        <f t="shared" si="367"/>
        <v>-0.56715412351437067</v>
      </c>
    </row>
    <row r="1482" spans="1:20" x14ac:dyDescent="0.25">
      <c r="A1482">
        <v>1050</v>
      </c>
      <c r="B1482" t="s">
        <v>1468</v>
      </c>
      <c r="C1482" s="8">
        <v>236.56</v>
      </c>
      <c r="D1482" s="8">
        <v>135.9</v>
      </c>
      <c r="E1482" s="17">
        <f t="shared" si="352"/>
        <v>208.09814874654077</v>
      </c>
      <c r="F1482" s="18">
        <f t="shared" si="353"/>
        <v>-72.198148746540767</v>
      </c>
      <c r="G1482" s="21">
        <f t="shared" si="360"/>
        <v>-71.339414724706671</v>
      </c>
      <c r="H1482" s="22">
        <f t="shared" si="361"/>
        <v>-0.85873402183409553</v>
      </c>
      <c r="I1482" s="17">
        <f t="shared" si="354"/>
        <v>157.68027412426923</v>
      </c>
      <c r="J1482" s="18">
        <f t="shared" si="355"/>
        <v>-21.780274124269226</v>
      </c>
      <c r="K1482" s="21">
        <f t="shared" si="362"/>
        <v>-21.052835462946035</v>
      </c>
      <c r="L1482" s="22">
        <f t="shared" si="363"/>
        <v>-0.72743866132319113</v>
      </c>
      <c r="M1482" s="17">
        <f t="shared" si="356"/>
        <v>98.385370700182875</v>
      </c>
      <c r="N1482" s="18">
        <f t="shared" si="357"/>
        <v>37.51462929981713</v>
      </c>
      <c r="O1482" s="21">
        <f t="shared" si="364"/>
        <v>38.08313914611071</v>
      </c>
      <c r="P1482" s="22">
        <f t="shared" si="365"/>
        <v>-0.56850984629357981</v>
      </c>
      <c r="Q1482" s="17">
        <f t="shared" si="358"/>
        <v>131.05269387290684</v>
      </c>
      <c r="R1482" s="18">
        <f t="shared" si="359"/>
        <v>4.8473061270931623</v>
      </c>
      <c r="S1482" s="21">
        <f t="shared" si="366"/>
        <v>5.5410354430739517</v>
      </c>
      <c r="T1482" s="22">
        <f t="shared" si="367"/>
        <v>-0.69372931598078935</v>
      </c>
    </row>
    <row r="1483" spans="1:20" x14ac:dyDescent="0.25">
      <c r="A1483">
        <v>1049</v>
      </c>
      <c r="B1483" t="s">
        <v>1469</v>
      </c>
      <c r="C1483" s="8">
        <v>236.86</v>
      </c>
      <c r="D1483" s="8">
        <v>135.36000000000001</v>
      </c>
      <c r="E1483" s="17">
        <f t="shared" si="352"/>
        <v>208.12628464074481</v>
      </c>
      <c r="F1483" s="18">
        <f t="shared" si="353"/>
        <v>-72.7662846407448</v>
      </c>
      <c r="G1483" s="21">
        <f t="shared" si="360"/>
        <v>-72.198148746540767</v>
      </c>
      <c r="H1483" s="22">
        <f t="shared" si="361"/>
        <v>-0.56813589420403332</v>
      </c>
      <c r="I1483" s="17">
        <f t="shared" si="354"/>
        <v>157.79792958245798</v>
      </c>
      <c r="J1483" s="18">
        <f t="shared" si="355"/>
        <v>-22.437929582457969</v>
      </c>
      <c r="K1483" s="21">
        <f t="shared" si="362"/>
        <v>-21.780274124269226</v>
      </c>
      <c r="L1483" s="22">
        <f t="shared" si="363"/>
        <v>-0.65765545818874216</v>
      </c>
      <c r="M1483" s="17">
        <f t="shared" si="356"/>
        <v>98.611386714073632</v>
      </c>
      <c r="N1483" s="18">
        <f t="shared" si="357"/>
        <v>36.748613285926382</v>
      </c>
      <c r="O1483" s="21">
        <f t="shared" si="364"/>
        <v>37.51462929981713</v>
      </c>
      <c r="P1483" s="22">
        <f t="shared" si="365"/>
        <v>-0.76601601389074858</v>
      </c>
      <c r="Q1483" s="17">
        <f t="shared" si="358"/>
        <v>131.19333297564722</v>
      </c>
      <c r="R1483" s="18">
        <f t="shared" si="359"/>
        <v>4.1666670243527903</v>
      </c>
      <c r="S1483" s="21">
        <f t="shared" si="366"/>
        <v>4.8473061270931623</v>
      </c>
      <c r="T1483" s="22">
        <f t="shared" si="367"/>
        <v>-0.68063910274037198</v>
      </c>
    </row>
    <row r="1484" spans="1:20" x14ac:dyDescent="0.25">
      <c r="A1484">
        <v>1048</v>
      </c>
      <c r="B1484" t="s">
        <v>1470</v>
      </c>
      <c r="C1484" s="8">
        <v>237.69</v>
      </c>
      <c r="D1484" s="8">
        <v>135.96</v>
      </c>
      <c r="E1484" s="17">
        <f t="shared" si="352"/>
        <v>208.20412728137597</v>
      </c>
      <c r="F1484" s="18">
        <f t="shared" si="353"/>
        <v>-72.244127281375967</v>
      </c>
      <c r="G1484" s="21">
        <f t="shared" si="360"/>
        <v>-72.7662846407448</v>
      </c>
      <c r="H1484" s="22">
        <f t="shared" si="361"/>
        <v>0.52215735936883334</v>
      </c>
      <c r="I1484" s="17">
        <f t="shared" si="354"/>
        <v>158.12344301678013</v>
      </c>
      <c r="J1484" s="18">
        <f t="shared" si="355"/>
        <v>-22.163443016780121</v>
      </c>
      <c r="K1484" s="21">
        <f t="shared" si="362"/>
        <v>-22.437929582457969</v>
      </c>
      <c r="L1484" s="22">
        <f t="shared" si="363"/>
        <v>0.27448656567784724</v>
      </c>
      <c r="M1484" s="17">
        <f t="shared" si="356"/>
        <v>99.236697685838038</v>
      </c>
      <c r="N1484" s="18">
        <f t="shared" si="357"/>
        <v>36.72330231416197</v>
      </c>
      <c r="O1484" s="21">
        <f t="shared" si="364"/>
        <v>36.748613285926382</v>
      </c>
      <c r="P1484" s="22">
        <f t="shared" si="365"/>
        <v>-2.5310971764412216E-2</v>
      </c>
      <c r="Q1484" s="17">
        <f t="shared" si="358"/>
        <v>131.58243449322896</v>
      </c>
      <c r="R1484" s="18">
        <f t="shared" si="359"/>
        <v>4.3775655067710488</v>
      </c>
      <c r="S1484" s="21">
        <f t="shared" si="366"/>
        <v>4.1666670243527903</v>
      </c>
      <c r="T1484" s="22">
        <f t="shared" si="367"/>
        <v>0.21089848241825848</v>
      </c>
    </row>
    <row r="1485" spans="1:20" x14ac:dyDescent="0.25">
      <c r="A1485">
        <v>1047</v>
      </c>
      <c r="B1485" t="s">
        <v>1471</v>
      </c>
      <c r="C1485" s="8">
        <v>237.81</v>
      </c>
      <c r="D1485" s="8">
        <v>136.28</v>
      </c>
      <c r="E1485" s="17">
        <f t="shared" si="352"/>
        <v>208.2153816390576</v>
      </c>
      <c r="F1485" s="18">
        <f t="shared" si="353"/>
        <v>-71.935381639057596</v>
      </c>
      <c r="G1485" s="21">
        <f t="shared" si="360"/>
        <v>-72.244127281375967</v>
      </c>
      <c r="H1485" s="22">
        <f t="shared" si="361"/>
        <v>0.30874564231837098</v>
      </c>
      <c r="I1485" s="17">
        <f t="shared" si="354"/>
        <v>158.17050520005563</v>
      </c>
      <c r="J1485" s="18">
        <f t="shared" si="355"/>
        <v>-21.890505200055628</v>
      </c>
      <c r="K1485" s="21">
        <f t="shared" si="362"/>
        <v>-22.163443016780121</v>
      </c>
      <c r="L1485" s="22">
        <f t="shared" si="363"/>
        <v>0.27293781672449313</v>
      </c>
      <c r="M1485" s="17">
        <f t="shared" si="356"/>
        <v>99.327104091394347</v>
      </c>
      <c r="N1485" s="18">
        <f t="shared" si="357"/>
        <v>36.952895908605655</v>
      </c>
      <c r="O1485" s="21">
        <f t="shared" si="364"/>
        <v>36.72330231416197</v>
      </c>
      <c r="P1485" s="22">
        <f t="shared" si="365"/>
        <v>0.22959359444368488</v>
      </c>
      <c r="Q1485" s="17">
        <f t="shared" si="358"/>
        <v>131.63869013432515</v>
      </c>
      <c r="R1485" s="18">
        <f t="shared" si="359"/>
        <v>4.6413098656748559</v>
      </c>
      <c r="S1485" s="21">
        <f t="shared" si="366"/>
        <v>4.3775655067710488</v>
      </c>
      <c r="T1485" s="22">
        <f t="shared" si="367"/>
        <v>0.2637443589038071</v>
      </c>
    </row>
    <row r="1486" spans="1:20" x14ac:dyDescent="0.25">
      <c r="A1486">
        <v>1046</v>
      </c>
      <c r="B1486" t="s">
        <v>1472</v>
      </c>
      <c r="C1486" s="8">
        <v>236.9</v>
      </c>
      <c r="D1486" s="8">
        <v>135.63</v>
      </c>
      <c r="E1486" s="17">
        <f t="shared" si="352"/>
        <v>208.13003609330534</v>
      </c>
      <c r="F1486" s="18">
        <f t="shared" si="353"/>
        <v>-72.50003609330534</v>
      </c>
      <c r="G1486" s="21">
        <f t="shared" si="360"/>
        <v>-71.935381639057596</v>
      </c>
      <c r="H1486" s="22">
        <f t="shared" si="361"/>
        <v>-0.5646544542477443</v>
      </c>
      <c r="I1486" s="17">
        <f t="shared" si="354"/>
        <v>157.81361697688311</v>
      </c>
      <c r="J1486" s="18">
        <f t="shared" si="355"/>
        <v>-22.183616976883116</v>
      </c>
      <c r="K1486" s="21">
        <f t="shared" si="362"/>
        <v>-21.890505200055628</v>
      </c>
      <c r="L1486" s="22">
        <f t="shared" si="363"/>
        <v>-0.29311177682748735</v>
      </c>
      <c r="M1486" s="17">
        <f t="shared" si="356"/>
        <v>98.641522182592382</v>
      </c>
      <c r="N1486" s="18">
        <f t="shared" si="357"/>
        <v>36.988477817407613</v>
      </c>
      <c r="O1486" s="21">
        <f t="shared" si="364"/>
        <v>36.952895908605655</v>
      </c>
      <c r="P1486" s="22">
        <f t="shared" si="365"/>
        <v>3.5581908801958662E-2</v>
      </c>
      <c r="Q1486" s="17">
        <f t="shared" si="358"/>
        <v>131.21208485601261</v>
      </c>
      <c r="R1486" s="18">
        <f t="shared" si="359"/>
        <v>4.4179151439873863</v>
      </c>
      <c r="S1486" s="21">
        <f t="shared" si="366"/>
        <v>4.6413098656748559</v>
      </c>
      <c r="T1486" s="22">
        <f t="shared" si="367"/>
        <v>-0.22339472168746966</v>
      </c>
    </row>
    <row r="1487" spans="1:20" x14ac:dyDescent="0.25">
      <c r="A1487">
        <v>1045</v>
      </c>
      <c r="B1487" t="s">
        <v>1473</v>
      </c>
      <c r="C1487" s="8">
        <v>238.95</v>
      </c>
      <c r="D1487" s="8">
        <v>137.72999999999999</v>
      </c>
      <c r="E1487" s="17">
        <f t="shared" si="352"/>
        <v>208.32229803703297</v>
      </c>
      <c r="F1487" s="18">
        <f t="shared" si="353"/>
        <v>-70.592298037032975</v>
      </c>
      <c r="G1487" s="21">
        <f t="shared" si="360"/>
        <v>-72.50003609330534</v>
      </c>
      <c r="H1487" s="22">
        <f t="shared" si="361"/>
        <v>1.9077380562723647</v>
      </c>
      <c r="I1487" s="17">
        <f t="shared" si="354"/>
        <v>158.61759594117282</v>
      </c>
      <c r="J1487" s="18">
        <f t="shared" si="355"/>
        <v>-20.887595941172833</v>
      </c>
      <c r="K1487" s="21">
        <f t="shared" si="362"/>
        <v>-22.183616976883116</v>
      </c>
      <c r="L1487" s="22">
        <f t="shared" si="363"/>
        <v>1.2960210357102824</v>
      </c>
      <c r="M1487" s="17">
        <f t="shared" si="356"/>
        <v>100.1859649441792</v>
      </c>
      <c r="N1487" s="18">
        <f t="shared" si="357"/>
        <v>37.544035055820785</v>
      </c>
      <c r="O1487" s="21">
        <f t="shared" si="364"/>
        <v>36.988477817407613</v>
      </c>
      <c r="P1487" s="22">
        <f t="shared" si="365"/>
        <v>0.55555723841317217</v>
      </c>
      <c r="Q1487" s="17">
        <f t="shared" si="358"/>
        <v>132.17311872473863</v>
      </c>
      <c r="R1487" s="18">
        <f t="shared" si="359"/>
        <v>5.556881275261361</v>
      </c>
      <c r="S1487" s="21">
        <f t="shared" si="366"/>
        <v>4.4179151439873863</v>
      </c>
      <c r="T1487" s="22">
        <f t="shared" si="367"/>
        <v>1.1389661312739747</v>
      </c>
    </row>
    <row r="1488" spans="1:20" x14ac:dyDescent="0.25">
      <c r="A1488">
        <v>1044</v>
      </c>
      <c r="B1488" t="s">
        <v>1474</v>
      </c>
      <c r="C1488" s="8">
        <v>238.48</v>
      </c>
      <c r="D1488" s="8">
        <v>137.91</v>
      </c>
      <c r="E1488" s="17">
        <f t="shared" ref="E1488:E1551" si="368">+$G$3*$C1488+$G$4</f>
        <v>208.27821846944661</v>
      </c>
      <c r="F1488" s="18">
        <f t="shared" ref="F1488:F1551" si="369">+$D1488-E1488</f>
        <v>-70.368218469446617</v>
      </c>
      <c r="G1488" s="21">
        <f t="shared" si="360"/>
        <v>-70.592298037032975</v>
      </c>
      <c r="H1488" s="22">
        <f t="shared" si="361"/>
        <v>0.22407956758635805</v>
      </c>
      <c r="I1488" s="17">
        <f t="shared" ref="I1488:I1551" si="370">+$G$5*$C1488+$G$6</f>
        <v>158.43326905667715</v>
      </c>
      <c r="J1488" s="18">
        <f t="shared" ref="J1488:J1551" si="371">+$D1488-I1488</f>
        <v>-20.523269056677151</v>
      </c>
      <c r="K1488" s="21">
        <f t="shared" si="362"/>
        <v>-20.887595941172833</v>
      </c>
      <c r="L1488" s="22">
        <f t="shared" si="363"/>
        <v>0.36432688449568218</v>
      </c>
      <c r="M1488" s="17">
        <f t="shared" ref="M1488:M1551" si="372">+$G$7*$C1488+$G$8</f>
        <v>99.831873189083694</v>
      </c>
      <c r="N1488" s="18">
        <f t="shared" ref="N1488:N1551" si="373">+$D1488-M1488</f>
        <v>38.078126810916302</v>
      </c>
      <c r="O1488" s="21">
        <f t="shared" si="364"/>
        <v>37.544035055820785</v>
      </c>
      <c r="P1488" s="22">
        <f t="shared" si="365"/>
        <v>0.53409175509551687</v>
      </c>
      <c r="Q1488" s="17">
        <f t="shared" ref="Q1488:Q1551" si="374">+$G$9*$C1488+$G$10</f>
        <v>131.95278413044534</v>
      </c>
      <c r="R1488" s="18">
        <f t="shared" ref="R1488:R1551" si="375">+$D1488-Q1488</f>
        <v>5.9572158695546591</v>
      </c>
      <c r="S1488" s="21">
        <f t="shared" si="366"/>
        <v>5.556881275261361</v>
      </c>
      <c r="T1488" s="22">
        <f t="shared" si="367"/>
        <v>0.4003345942932981</v>
      </c>
    </row>
    <row r="1489" spans="1:20" x14ac:dyDescent="0.25">
      <c r="A1489">
        <v>1043</v>
      </c>
      <c r="B1489" t="s">
        <v>1475</v>
      </c>
      <c r="C1489" s="8">
        <v>237.03</v>
      </c>
      <c r="D1489" s="8">
        <v>138.46</v>
      </c>
      <c r="E1489" s="17">
        <f t="shared" si="368"/>
        <v>208.1422283141271</v>
      </c>
      <c r="F1489" s="18">
        <f t="shared" si="369"/>
        <v>-69.682228314127087</v>
      </c>
      <c r="G1489" s="21">
        <f t="shared" ref="G1489:G1552" si="376">+F1488</f>
        <v>-70.368218469446617</v>
      </c>
      <c r="H1489" s="22">
        <f t="shared" ref="H1489:H1552" si="377">+F1489-G1489</f>
        <v>0.68599015531953</v>
      </c>
      <c r="I1489" s="17">
        <f t="shared" si="370"/>
        <v>157.86460100876491</v>
      </c>
      <c r="J1489" s="18">
        <f t="shared" si="371"/>
        <v>-19.404601008764899</v>
      </c>
      <c r="K1489" s="21">
        <f t="shared" ref="K1489:K1552" si="378">+J1488</f>
        <v>-20.523269056677151</v>
      </c>
      <c r="L1489" s="22">
        <f t="shared" ref="L1489:L1552" si="379">+J1489-K1489</f>
        <v>1.1186680479122515</v>
      </c>
      <c r="M1489" s="17">
        <f t="shared" si="372"/>
        <v>98.739462455278385</v>
      </c>
      <c r="N1489" s="18">
        <f t="shared" si="373"/>
        <v>39.720537544721623</v>
      </c>
      <c r="O1489" s="21">
        <f t="shared" ref="O1489:O1552" si="380">+N1488</f>
        <v>38.078126810916302</v>
      </c>
      <c r="P1489" s="22">
        <f t="shared" ref="P1489:P1552" si="381">+N1489-O1489</f>
        <v>1.6424107338053204</v>
      </c>
      <c r="Q1489" s="17">
        <f t="shared" si="374"/>
        <v>131.27302846720011</v>
      </c>
      <c r="R1489" s="18">
        <f t="shared" si="375"/>
        <v>7.1869715327999018</v>
      </c>
      <c r="S1489" s="21">
        <f t="shared" ref="S1489:S1552" si="382">+R1488</f>
        <v>5.9572158695546591</v>
      </c>
      <c r="T1489" s="22">
        <f t="shared" ref="T1489:T1552" si="383">+R1489-S1489</f>
        <v>1.2297556632452427</v>
      </c>
    </row>
    <row r="1490" spans="1:20" x14ac:dyDescent="0.25">
      <c r="A1490">
        <v>1042</v>
      </c>
      <c r="B1490" t="s">
        <v>1476</v>
      </c>
      <c r="C1490" s="8">
        <v>236.77</v>
      </c>
      <c r="D1490" s="8">
        <v>137.75120000000001</v>
      </c>
      <c r="E1490" s="17">
        <f t="shared" si="368"/>
        <v>208.1178438724836</v>
      </c>
      <c r="F1490" s="18">
        <f t="shared" si="369"/>
        <v>-70.366643872483593</v>
      </c>
      <c r="G1490" s="21">
        <f t="shared" si="376"/>
        <v>-69.682228314127087</v>
      </c>
      <c r="H1490" s="22">
        <f t="shared" si="377"/>
        <v>-0.68441555835650547</v>
      </c>
      <c r="I1490" s="17">
        <f t="shared" si="370"/>
        <v>157.76263294500134</v>
      </c>
      <c r="J1490" s="18">
        <f t="shared" si="371"/>
        <v>-20.011432945001332</v>
      </c>
      <c r="K1490" s="21">
        <f t="shared" si="378"/>
        <v>-19.404601008764899</v>
      </c>
      <c r="L1490" s="22">
        <f t="shared" si="379"/>
        <v>-0.60683193623643206</v>
      </c>
      <c r="M1490" s="17">
        <f t="shared" si="372"/>
        <v>98.543581909906408</v>
      </c>
      <c r="N1490" s="18">
        <f t="shared" si="373"/>
        <v>39.207618090093604</v>
      </c>
      <c r="O1490" s="21">
        <f t="shared" si="380"/>
        <v>39.720537544721623</v>
      </c>
      <c r="P1490" s="22">
        <f t="shared" si="381"/>
        <v>-0.51291945462801891</v>
      </c>
      <c r="Q1490" s="17">
        <f t="shared" si="374"/>
        <v>131.15114124482511</v>
      </c>
      <c r="R1490" s="18">
        <f t="shared" si="375"/>
        <v>6.6000587551748993</v>
      </c>
      <c r="S1490" s="21">
        <f t="shared" si="382"/>
        <v>7.1869715327999018</v>
      </c>
      <c r="T1490" s="22">
        <f t="shared" si="383"/>
        <v>-0.58691277762500249</v>
      </c>
    </row>
    <row r="1491" spans="1:20" x14ac:dyDescent="0.25">
      <c r="A1491">
        <v>1041</v>
      </c>
      <c r="B1491" t="s">
        <v>1477</v>
      </c>
      <c r="C1491" s="8">
        <v>233.73</v>
      </c>
      <c r="D1491" s="8">
        <v>133.97</v>
      </c>
      <c r="E1491" s="17">
        <f t="shared" si="368"/>
        <v>207.83273347788264</v>
      </c>
      <c r="F1491" s="18">
        <f t="shared" si="369"/>
        <v>-73.862733477882642</v>
      </c>
      <c r="G1491" s="21">
        <f t="shared" si="376"/>
        <v>-70.366643872483593</v>
      </c>
      <c r="H1491" s="22">
        <f t="shared" si="377"/>
        <v>-3.4960896053990496</v>
      </c>
      <c r="I1491" s="17">
        <f t="shared" si="370"/>
        <v>156.5703909686888</v>
      </c>
      <c r="J1491" s="18">
        <f t="shared" si="371"/>
        <v>-22.600390968688799</v>
      </c>
      <c r="K1491" s="21">
        <f t="shared" si="378"/>
        <v>-20.011432945001332</v>
      </c>
      <c r="L1491" s="22">
        <f t="shared" si="379"/>
        <v>-2.5889580236874679</v>
      </c>
      <c r="M1491" s="17">
        <f t="shared" si="372"/>
        <v>96.253286302480063</v>
      </c>
      <c r="N1491" s="18">
        <f t="shared" si="373"/>
        <v>37.716713697519936</v>
      </c>
      <c r="O1491" s="21">
        <f t="shared" si="380"/>
        <v>39.207618090093604</v>
      </c>
      <c r="P1491" s="22">
        <f t="shared" si="381"/>
        <v>-1.4909043925736682</v>
      </c>
      <c r="Q1491" s="17">
        <f t="shared" si="374"/>
        <v>129.72599833705578</v>
      </c>
      <c r="R1491" s="18">
        <f t="shared" si="375"/>
        <v>4.2440016629442141</v>
      </c>
      <c r="S1491" s="21">
        <f t="shared" si="382"/>
        <v>6.6000587551748993</v>
      </c>
      <c r="T1491" s="22">
        <f t="shared" si="383"/>
        <v>-2.3560570922306852</v>
      </c>
    </row>
    <row r="1492" spans="1:20" x14ac:dyDescent="0.25">
      <c r="A1492">
        <v>1040</v>
      </c>
      <c r="B1492" t="s">
        <v>1478</v>
      </c>
      <c r="C1492" s="8">
        <v>234.28</v>
      </c>
      <c r="D1492" s="8">
        <v>134</v>
      </c>
      <c r="E1492" s="17">
        <f t="shared" si="368"/>
        <v>207.88431595059006</v>
      </c>
      <c r="F1492" s="18">
        <f t="shared" si="369"/>
        <v>-73.884315950590064</v>
      </c>
      <c r="G1492" s="21">
        <f t="shared" si="376"/>
        <v>-73.862733477882642</v>
      </c>
      <c r="H1492" s="22">
        <f t="shared" si="377"/>
        <v>-2.1582472707422085E-2</v>
      </c>
      <c r="I1492" s="17">
        <f t="shared" si="370"/>
        <v>156.78609264203482</v>
      </c>
      <c r="J1492" s="18">
        <f t="shared" si="371"/>
        <v>-22.786092642034816</v>
      </c>
      <c r="K1492" s="21">
        <f t="shared" si="378"/>
        <v>-22.600390968688799</v>
      </c>
      <c r="L1492" s="22">
        <f t="shared" si="379"/>
        <v>-0.18570167334601706</v>
      </c>
      <c r="M1492" s="17">
        <f t="shared" si="372"/>
        <v>96.667648994613103</v>
      </c>
      <c r="N1492" s="18">
        <f t="shared" si="373"/>
        <v>37.332351005386897</v>
      </c>
      <c r="O1492" s="21">
        <f t="shared" si="380"/>
        <v>37.716713697519936</v>
      </c>
      <c r="P1492" s="22">
        <f t="shared" si="381"/>
        <v>-0.38436269213303831</v>
      </c>
      <c r="Q1492" s="17">
        <f t="shared" si="374"/>
        <v>129.98383669207985</v>
      </c>
      <c r="R1492" s="18">
        <f t="shared" si="375"/>
        <v>4.0161633079201522</v>
      </c>
      <c r="S1492" s="21">
        <f t="shared" si="382"/>
        <v>4.2440016629442141</v>
      </c>
      <c r="T1492" s="22">
        <f t="shared" si="383"/>
        <v>-0.22783835502406191</v>
      </c>
    </row>
    <row r="1493" spans="1:20" x14ac:dyDescent="0.25">
      <c r="A1493">
        <v>1039</v>
      </c>
      <c r="B1493" t="s">
        <v>1479</v>
      </c>
      <c r="C1493" s="8">
        <v>234.03</v>
      </c>
      <c r="D1493" s="8">
        <v>134.78</v>
      </c>
      <c r="E1493" s="17">
        <f t="shared" si="368"/>
        <v>207.86086937208668</v>
      </c>
      <c r="F1493" s="18">
        <f t="shared" si="369"/>
        <v>-73.080869372086681</v>
      </c>
      <c r="G1493" s="21">
        <f t="shared" si="376"/>
        <v>-73.884315950590064</v>
      </c>
      <c r="H1493" s="22">
        <f t="shared" si="377"/>
        <v>0.80344657850338308</v>
      </c>
      <c r="I1493" s="17">
        <f t="shared" si="370"/>
        <v>156.68804642687755</v>
      </c>
      <c r="J1493" s="18">
        <f t="shared" si="371"/>
        <v>-21.908046426877547</v>
      </c>
      <c r="K1493" s="21">
        <f t="shared" si="378"/>
        <v>-22.786092642034816</v>
      </c>
      <c r="L1493" s="22">
        <f t="shared" si="379"/>
        <v>0.87804621515726922</v>
      </c>
      <c r="M1493" s="17">
        <f t="shared" si="372"/>
        <v>96.47930231637082</v>
      </c>
      <c r="N1493" s="18">
        <f t="shared" si="373"/>
        <v>38.300697683629181</v>
      </c>
      <c r="O1493" s="21">
        <f t="shared" si="380"/>
        <v>37.332351005386897</v>
      </c>
      <c r="P1493" s="22">
        <f t="shared" si="381"/>
        <v>0.96834667824228404</v>
      </c>
      <c r="Q1493" s="17">
        <f t="shared" si="374"/>
        <v>129.86663743979619</v>
      </c>
      <c r="R1493" s="18">
        <f t="shared" si="375"/>
        <v>4.913362560203808</v>
      </c>
      <c r="S1493" s="21">
        <f t="shared" si="382"/>
        <v>4.0161633079201522</v>
      </c>
      <c r="T1493" s="22">
        <f t="shared" si="383"/>
        <v>0.89719925228365582</v>
      </c>
    </row>
    <row r="1494" spans="1:20" x14ac:dyDescent="0.25">
      <c r="A1494">
        <v>1038</v>
      </c>
      <c r="B1494" t="s">
        <v>1480</v>
      </c>
      <c r="C1494" s="8">
        <v>233.86</v>
      </c>
      <c r="D1494" s="8">
        <v>134.49</v>
      </c>
      <c r="E1494" s="17">
        <f t="shared" si="368"/>
        <v>207.8449256987044</v>
      </c>
      <c r="F1494" s="18">
        <f t="shared" si="369"/>
        <v>-73.354925698704392</v>
      </c>
      <c r="G1494" s="21">
        <f t="shared" si="376"/>
        <v>-73.080869372086681</v>
      </c>
      <c r="H1494" s="22">
        <f t="shared" si="377"/>
        <v>-0.27405632661771051</v>
      </c>
      <c r="I1494" s="17">
        <f t="shared" si="370"/>
        <v>156.62137500057059</v>
      </c>
      <c r="J1494" s="18">
        <f t="shared" si="371"/>
        <v>-22.131375000570586</v>
      </c>
      <c r="K1494" s="21">
        <f t="shared" si="378"/>
        <v>-21.908046426877547</v>
      </c>
      <c r="L1494" s="22">
        <f t="shared" si="379"/>
        <v>-0.22332857369303838</v>
      </c>
      <c r="M1494" s="17">
        <f t="shared" si="372"/>
        <v>96.351226575166066</v>
      </c>
      <c r="N1494" s="18">
        <f t="shared" si="373"/>
        <v>38.138773424833943</v>
      </c>
      <c r="O1494" s="21">
        <f t="shared" si="380"/>
        <v>38.300697683629181</v>
      </c>
      <c r="P1494" s="22">
        <f t="shared" si="381"/>
        <v>-0.16192425879523853</v>
      </c>
      <c r="Q1494" s="17">
        <f t="shared" si="374"/>
        <v>129.78694194824331</v>
      </c>
      <c r="R1494" s="18">
        <f t="shared" si="375"/>
        <v>4.7030580517566989</v>
      </c>
      <c r="S1494" s="21">
        <f t="shared" si="382"/>
        <v>4.913362560203808</v>
      </c>
      <c r="T1494" s="22">
        <f t="shared" si="383"/>
        <v>-0.21030450844710913</v>
      </c>
    </row>
    <row r="1495" spans="1:20" x14ac:dyDescent="0.25">
      <c r="A1495">
        <v>1037</v>
      </c>
      <c r="B1495" t="s">
        <v>1481</v>
      </c>
      <c r="C1495" s="8">
        <v>233.62</v>
      </c>
      <c r="D1495" s="8">
        <v>134.74</v>
      </c>
      <c r="E1495" s="17">
        <f t="shared" si="368"/>
        <v>207.82241698334116</v>
      </c>
      <c r="F1495" s="18">
        <f t="shared" si="369"/>
        <v>-73.082416983341147</v>
      </c>
      <c r="G1495" s="21">
        <f t="shared" si="376"/>
        <v>-73.354925698704392</v>
      </c>
      <c r="H1495" s="22">
        <f t="shared" si="377"/>
        <v>0.27250871536324439</v>
      </c>
      <c r="I1495" s="17">
        <f t="shared" si="370"/>
        <v>156.52725063401959</v>
      </c>
      <c r="J1495" s="18">
        <f t="shared" si="371"/>
        <v>-21.787250634019586</v>
      </c>
      <c r="K1495" s="21">
        <f t="shared" si="378"/>
        <v>-22.131375000570586</v>
      </c>
      <c r="L1495" s="22">
        <f t="shared" si="379"/>
        <v>0.34412436655100009</v>
      </c>
      <c r="M1495" s="17">
        <f t="shared" si="372"/>
        <v>96.17041376405345</v>
      </c>
      <c r="N1495" s="18">
        <f t="shared" si="373"/>
        <v>38.569586235946559</v>
      </c>
      <c r="O1495" s="21">
        <f t="shared" si="380"/>
        <v>38.138773424833943</v>
      </c>
      <c r="P1495" s="22">
        <f t="shared" si="381"/>
        <v>0.4308128111126166</v>
      </c>
      <c r="Q1495" s="17">
        <f t="shared" si="374"/>
        <v>129.67443066605099</v>
      </c>
      <c r="R1495" s="18">
        <f t="shared" si="375"/>
        <v>5.0655693339490142</v>
      </c>
      <c r="S1495" s="21">
        <f t="shared" si="382"/>
        <v>4.7030580517566989</v>
      </c>
      <c r="T1495" s="22">
        <f t="shared" si="383"/>
        <v>0.36251128219231532</v>
      </c>
    </row>
    <row r="1496" spans="1:20" x14ac:dyDescent="0.25">
      <c r="A1496">
        <v>1036</v>
      </c>
      <c r="B1496" t="s">
        <v>1482</v>
      </c>
      <c r="C1496" s="8">
        <v>235.32</v>
      </c>
      <c r="D1496" s="8">
        <v>135.79</v>
      </c>
      <c r="E1496" s="17">
        <f t="shared" si="368"/>
        <v>207.98185371716406</v>
      </c>
      <c r="F1496" s="18">
        <f t="shared" si="369"/>
        <v>-72.191853717164065</v>
      </c>
      <c r="G1496" s="21">
        <f t="shared" si="376"/>
        <v>-73.082416983341147</v>
      </c>
      <c r="H1496" s="22">
        <f t="shared" si="377"/>
        <v>0.89056326617708237</v>
      </c>
      <c r="I1496" s="17">
        <f t="shared" si="370"/>
        <v>157.19396489708913</v>
      </c>
      <c r="J1496" s="18">
        <f t="shared" si="371"/>
        <v>-21.403964897089139</v>
      </c>
      <c r="K1496" s="21">
        <f t="shared" si="378"/>
        <v>-21.787250634019586</v>
      </c>
      <c r="L1496" s="22">
        <f t="shared" si="379"/>
        <v>0.38328573693044632</v>
      </c>
      <c r="M1496" s="17">
        <f t="shared" si="372"/>
        <v>97.45117117610107</v>
      </c>
      <c r="N1496" s="18">
        <f t="shared" si="373"/>
        <v>38.338828823898922</v>
      </c>
      <c r="O1496" s="21">
        <f t="shared" si="380"/>
        <v>38.569586235946559</v>
      </c>
      <c r="P1496" s="22">
        <f t="shared" si="381"/>
        <v>-0.23075741204763744</v>
      </c>
      <c r="Q1496" s="17">
        <f t="shared" si="374"/>
        <v>130.47138558157985</v>
      </c>
      <c r="R1496" s="18">
        <f t="shared" si="375"/>
        <v>5.3186144184201396</v>
      </c>
      <c r="S1496" s="21">
        <f t="shared" si="382"/>
        <v>5.0655693339490142</v>
      </c>
      <c r="T1496" s="22">
        <f t="shared" si="383"/>
        <v>0.25304508447112539</v>
      </c>
    </row>
    <row r="1497" spans="1:20" x14ac:dyDescent="0.25">
      <c r="A1497">
        <v>1035</v>
      </c>
      <c r="B1497" t="s">
        <v>1483</v>
      </c>
      <c r="C1497" s="8">
        <v>235.54</v>
      </c>
      <c r="D1497" s="8">
        <v>136.22999999999999</v>
      </c>
      <c r="E1497" s="17">
        <f t="shared" si="368"/>
        <v>208.00248670624703</v>
      </c>
      <c r="F1497" s="18">
        <f t="shared" si="369"/>
        <v>-71.772486706247037</v>
      </c>
      <c r="G1497" s="21">
        <f t="shared" si="376"/>
        <v>-72.191853717164065</v>
      </c>
      <c r="H1497" s="22">
        <f t="shared" si="377"/>
        <v>0.41936701091702844</v>
      </c>
      <c r="I1497" s="17">
        <f t="shared" si="370"/>
        <v>157.28024556642754</v>
      </c>
      <c r="J1497" s="18">
        <f t="shared" si="371"/>
        <v>-21.050245566427549</v>
      </c>
      <c r="K1497" s="21">
        <f t="shared" si="378"/>
        <v>-21.403964897089139</v>
      </c>
      <c r="L1497" s="22">
        <f t="shared" si="379"/>
        <v>0.35371933066159045</v>
      </c>
      <c r="M1497" s="17">
        <f t="shared" si="372"/>
        <v>97.616916252954297</v>
      </c>
      <c r="N1497" s="18">
        <f t="shared" si="373"/>
        <v>38.613083747045692</v>
      </c>
      <c r="O1497" s="21">
        <f t="shared" si="380"/>
        <v>38.338828823898922</v>
      </c>
      <c r="P1497" s="22">
        <f t="shared" si="381"/>
        <v>0.27425492314677058</v>
      </c>
      <c r="Q1497" s="17">
        <f t="shared" si="374"/>
        <v>130.57452092358949</v>
      </c>
      <c r="R1497" s="18">
        <f t="shared" si="375"/>
        <v>5.6554790764105007</v>
      </c>
      <c r="S1497" s="21">
        <f t="shared" si="382"/>
        <v>5.3186144184201396</v>
      </c>
      <c r="T1497" s="22">
        <f t="shared" si="383"/>
        <v>0.33686465799036114</v>
      </c>
    </row>
    <row r="1498" spans="1:20" x14ac:dyDescent="0.25">
      <c r="A1498">
        <v>1034</v>
      </c>
      <c r="B1498" t="s">
        <v>1484</v>
      </c>
      <c r="C1498" s="8">
        <v>236.29</v>
      </c>
      <c r="D1498" s="8">
        <v>137.26</v>
      </c>
      <c r="E1498" s="17">
        <f t="shared" si="368"/>
        <v>208.07282644175712</v>
      </c>
      <c r="F1498" s="18">
        <f t="shared" si="369"/>
        <v>-70.812826441757124</v>
      </c>
      <c r="G1498" s="21">
        <f t="shared" si="376"/>
        <v>-71.772486706247037</v>
      </c>
      <c r="H1498" s="22">
        <f t="shared" si="377"/>
        <v>0.95966026448991215</v>
      </c>
      <c r="I1498" s="17">
        <f t="shared" si="370"/>
        <v>157.57438421189937</v>
      </c>
      <c r="J1498" s="18">
        <f t="shared" si="371"/>
        <v>-20.31438421189938</v>
      </c>
      <c r="K1498" s="21">
        <f t="shared" si="378"/>
        <v>-21.050245566427549</v>
      </c>
      <c r="L1498" s="22">
        <f t="shared" si="379"/>
        <v>0.73586135452816848</v>
      </c>
      <c r="M1498" s="17">
        <f t="shared" si="372"/>
        <v>98.181956287681174</v>
      </c>
      <c r="N1498" s="18">
        <f t="shared" si="373"/>
        <v>39.078043712318816</v>
      </c>
      <c r="O1498" s="21">
        <f t="shared" si="380"/>
        <v>38.613083747045692</v>
      </c>
      <c r="P1498" s="22">
        <f t="shared" si="381"/>
        <v>0.464959965273124</v>
      </c>
      <c r="Q1498" s="17">
        <f t="shared" si="374"/>
        <v>130.92611868044048</v>
      </c>
      <c r="R1498" s="18">
        <f t="shared" si="375"/>
        <v>6.3338813195595094</v>
      </c>
      <c r="S1498" s="21">
        <f t="shared" si="382"/>
        <v>5.6554790764105007</v>
      </c>
      <c r="T1498" s="22">
        <f t="shared" si="383"/>
        <v>0.67840224314900865</v>
      </c>
    </row>
    <row r="1499" spans="1:20" x14ac:dyDescent="0.25">
      <c r="A1499">
        <v>1033</v>
      </c>
      <c r="B1499" t="s">
        <v>1485</v>
      </c>
      <c r="C1499" s="8">
        <v>235.74</v>
      </c>
      <c r="D1499" s="8">
        <v>137.47999999999999</v>
      </c>
      <c r="E1499" s="17">
        <f t="shared" si="368"/>
        <v>208.02124396904972</v>
      </c>
      <c r="F1499" s="18">
        <f t="shared" si="369"/>
        <v>-70.541243969049731</v>
      </c>
      <c r="G1499" s="21">
        <f t="shared" si="376"/>
        <v>-70.812826441757124</v>
      </c>
      <c r="H1499" s="22">
        <f t="shared" si="377"/>
        <v>0.27158247270739366</v>
      </c>
      <c r="I1499" s="17">
        <f t="shared" si="370"/>
        <v>157.35868253855335</v>
      </c>
      <c r="J1499" s="18">
        <f t="shared" si="371"/>
        <v>-19.878682538553363</v>
      </c>
      <c r="K1499" s="21">
        <f t="shared" si="378"/>
        <v>-20.31438421189938</v>
      </c>
      <c r="L1499" s="22">
        <f t="shared" si="379"/>
        <v>0.43570167334601706</v>
      </c>
      <c r="M1499" s="17">
        <f t="shared" si="372"/>
        <v>97.767593595548135</v>
      </c>
      <c r="N1499" s="18">
        <f t="shared" si="373"/>
        <v>39.712406404451855</v>
      </c>
      <c r="O1499" s="21">
        <f t="shared" si="380"/>
        <v>39.078043712318816</v>
      </c>
      <c r="P1499" s="22">
        <f t="shared" si="381"/>
        <v>0.63436269213303831</v>
      </c>
      <c r="Q1499" s="17">
        <f t="shared" si="374"/>
        <v>130.66828032541645</v>
      </c>
      <c r="R1499" s="18">
        <f t="shared" si="375"/>
        <v>6.8117196745835429</v>
      </c>
      <c r="S1499" s="21">
        <f t="shared" si="382"/>
        <v>6.3338813195595094</v>
      </c>
      <c r="T1499" s="22">
        <f t="shared" si="383"/>
        <v>0.47783835502403349</v>
      </c>
    </row>
    <row r="1500" spans="1:20" x14ac:dyDescent="0.25">
      <c r="A1500">
        <v>1032</v>
      </c>
      <c r="B1500" t="s">
        <v>1486</v>
      </c>
      <c r="C1500" s="8">
        <v>235.33</v>
      </c>
      <c r="D1500" s="8">
        <v>136.03</v>
      </c>
      <c r="E1500" s="17">
        <f t="shared" si="368"/>
        <v>207.98279158030419</v>
      </c>
      <c r="F1500" s="18">
        <f t="shared" si="369"/>
        <v>-71.952791580304194</v>
      </c>
      <c r="G1500" s="21">
        <f t="shared" si="376"/>
        <v>-70.541243969049731</v>
      </c>
      <c r="H1500" s="22">
        <f t="shared" si="377"/>
        <v>-1.4115476112544627</v>
      </c>
      <c r="I1500" s="17">
        <f t="shared" si="370"/>
        <v>157.19788674569543</v>
      </c>
      <c r="J1500" s="18">
        <f t="shared" si="371"/>
        <v>-21.167886745695426</v>
      </c>
      <c r="K1500" s="21">
        <f t="shared" si="378"/>
        <v>-19.878682538553363</v>
      </c>
      <c r="L1500" s="22">
        <f t="shared" si="379"/>
        <v>-1.2892042071420633</v>
      </c>
      <c r="M1500" s="17">
        <f t="shared" si="372"/>
        <v>97.458705043230765</v>
      </c>
      <c r="N1500" s="18">
        <f t="shared" si="373"/>
        <v>38.571294956769236</v>
      </c>
      <c r="O1500" s="21">
        <f t="shared" si="380"/>
        <v>39.712406404451855</v>
      </c>
      <c r="P1500" s="22">
        <f t="shared" si="381"/>
        <v>-1.1411114476826185</v>
      </c>
      <c r="Q1500" s="17">
        <f t="shared" si="374"/>
        <v>130.47607355167122</v>
      </c>
      <c r="R1500" s="18">
        <f t="shared" si="375"/>
        <v>5.5539264483287809</v>
      </c>
      <c r="S1500" s="21">
        <f t="shared" si="382"/>
        <v>6.8117196745835429</v>
      </c>
      <c r="T1500" s="22">
        <f t="shared" si="383"/>
        <v>-1.257793226254762</v>
      </c>
    </row>
    <row r="1501" spans="1:20" x14ac:dyDescent="0.25">
      <c r="A1501">
        <v>1031</v>
      </c>
      <c r="B1501" t="s">
        <v>1487</v>
      </c>
      <c r="C1501" s="8">
        <v>235.48</v>
      </c>
      <c r="D1501" s="8">
        <v>135.87</v>
      </c>
      <c r="E1501" s="17">
        <f t="shared" si="368"/>
        <v>207.9968595274062</v>
      </c>
      <c r="F1501" s="18">
        <f t="shared" si="369"/>
        <v>-72.126859527406197</v>
      </c>
      <c r="G1501" s="21">
        <f t="shared" si="376"/>
        <v>-71.952791580304194</v>
      </c>
      <c r="H1501" s="22">
        <f t="shared" si="377"/>
        <v>-0.17406794710200302</v>
      </c>
      <c r="I1501" s="17">
        <f t="shared" si="370"/>
        <v>157.25671447478976</v>
      </c>
      <c r="J1501" s="18">
        <f t="shared" si="371"/>
        <v>-21.386714474789756</v>
      </c>
      <c r="K1501" s="21">
        <f t="shared" si="378"/>
        <v>-21.167886745695426</v>
      </c>
      <c r="L1501" s="22">
        <f t="shared" si="379"/>
        <v>-0.21882772909432902</v>
      </c>
      <c r="M1501" s="17">
        <f t="shared" si="372"/>
        <v>97.571713050176129</v>
      </c>
      <c r="N1501" s="18">
        <f t="shared" si="373"/>
        <v>38.298286949823876</v>
      </c>
      <c r="O1501" s="21">
        <f t="shared" si="380"/>
        <v>38.571294956769236</v>
      </c>
      <c r="P1501" s="22">
        <f t="shared" si="381"/>
        <v>-0.27300800694536065</v>
      </c>
      <c r="Q1501" s="17">
        <f t="shared" si="374"/>
        <v>130.5463931030414</v>
      </c>
      <c r="R1501" s="18">
        <f t="shared" si="375"/>
        <v>5.3236068969586086</v>
      </c>
      <c r="S1501" s="21">
        <f t="shared" si="382"/>
        <v>5.5539264483287809</v>
      </c>
      <c r="T1501" s="22">
        <f t="shared" si="383"/>
        <v>-0.23031955137017235</v>
      </c>
    </row>
    <row r="1502" spans="1:20" x14ac:dyDescent="0.25">
      <c r="A1502">
        <v>1030</v>
      </c>
      <c r="B1502" t="s">
        <v>1488</v>
      </c>
      <c r="C1502" s="8">
        <v>234.78</v>
      </c>
      <c r="D1502" s="8">
        <v>134.33000000000001</v>
      </c>
      <c r="E1502" s="17">
        <f t="shared" si="368"/>
        <v>207.93120910759677</v>
      </c>
      <c r="F1502" s="18">
        <f t="shared" si="369"/>
        <v>-73.601209107596759</v>
      </c>
      <c r="G1502" s="21">
        <f t="shared" si="376"/>
        <v>-72.126859527406197</v>
      </c>
      <c r="H1502" s="22">
        <f t="shared" si="377"/>
        <v>-1.4743495801905624</v>
      </c>
      <c r="I1502" s="17">
        <f t="shared" si="370"/>
        <v>156.98218507234941</v>
      </c>
      <c r="J1502" s="18">
        <f t="shared" si="371"/>
        <v>-22.652185072349397</v>
      </c>
      <c r="K1502" s="21">
        <f t="shared" si="378"/>
        <v>-21.386714474789756</v>
      </c>
      <c r="L1502" s="22">
        <f t="shared" si="379"/>
        <v>-1.2654705975596414</v>
      </c>
      <c r="M1502" s="17">
        <f t="shared" si="372"/>
        <v>97.044342351097697</v>
      </c>
      <c r="N1502" s="18">
        <f t="shared" si="373"/>
        <v>37.285657648902315</v>
      </c>
      <c r="O1502" s="21">
        <f t="shared" si="380"/>
        <v>38.298286949823876</v>
      </c>
      <c r="P1502" s="22">
        <f t="shared" si="381"/>
        <v>-1.0126293009215601</v>
      </c>
      <c r="Q1502" s="17">
        <f t="shared" si="374"/>
        <v>130.21823519664719</v>
      </c>
      <c r="R1502" s="18">
        <f t="shared" si="375"/>
        <v>4.1117648033528269</v>
      </c>
      <c r="S1502" s="21">
        <f t="shared" si="382"/>
        <v>5.3236068969586086</v>
      </c>
      <c r="T1502" s="22">
        <f t="shared" si="383"/>
        <v>-1.2118420936057817</v>
      </c>
    </row>
    <row r="1503" spans="1:20" x14ac:dyDescent="0.25">
      <c r="A1503">
        <v>1029</v>
      </c>
      <c r="B1503" t="s">
        <v>1489</v>
      </c>
      <c r="C1503" s="8">
        <v>235.44</v>
      </c>
      <c r="D1503" s="8">
        <v>135.58000000000001</v>
      </c>
      <c r="E1503" s="17">
        <f t="shared" si="368"/>
        <v>207.99310807484568</v>
      </c>
      <c r="F1503" s="18">
        <f t="shared" si="369"/>
        <v>-72.413108074845667</v>
      </c>
      <c r="G1503" s="21">
        <f t="shared" si="376"/>
        <v>-73.601209107596759</v>
      </c>
      <c r="H1503" s="22">
        <f t="shared" si="377"/>
        <v>1.1881010327510921</v>
      </c>
      <c r="I1503" s="17">
        <f t="shared" si="370"/>
        <v>157.2410270803646</v>
      </c>
      <c r="J1503" s="18">
        <f t="shared" si="371"/>
        <v>-21.66102708036459</v>
      </c>
      <c r="K1503" s="21">
        <f t="shared" si="378"/>
        <v>-22.652185072349397</v>
      </c>
      <c r="L1503" s="22">
        <f t="shared" si="379"/>
        <v>0.99115799198480659</v>
      </c>
      <c r="M1503" s="17">
        <f t="shared" si="372"/>
        <v>97.541577581657378</v>
      </c>
      <c r="N1503" s="18">
        <f t="shared" si="373"/>
        <v>38.038422418342634</v>
      </c>
      <c r="O1503" s="21">
        <f t="shared" si="380"/>
        <v>37.285657648902315</v>
      </c>
      <c r="P1503" s="22">
        <f t="shared" si="381"/>
        <v>0.75276476944031856</v>
      </c>
      <c r="Q1503" s="17">
        <f t="shared" si="374"/>
        <v>130.52764122267604</v>
      </c>
      <c r="R1503" s="18">
        <f t="shared" si="375"/>
        <v>5.052358777323974</v>
      </c>
      <c r="S1503" s="21">
        <f t="shared" si="382"/>
        <v>4.1117648033528269</v>
      </c>
      <c r="T1503" s="22">
        <f t="shared" si="383"/>
        <v>0.94059397397114708</v>
      </c>
    </row>
    <row r="1504" spans="1:20" x14ac:dyDescent="0.25">
      <c r="A1504">
        <v>1028</v>
      </c>
      <c r="B1504" t="s">
        <v>1490</v>
      </c>
      <c r="C1504" s="8">
        <v>235.2</v>
      </c>
      <c r="D1504" s="8">
        <v>135.52000000000001</v>
      </c>
      <c r="E1504" s="17">
        <f t="shared" si="368"/>
        <v>207.97059935948243</v>
      </c>
      <c r="F1504" s="18">
        <f t="shared" si="369"/>
        <v>-72.450599359482425</v>
      </c>
      <c r="G1504" s="21">
        <f t="shared" si="376"/>
        <v>-72.413108074845667</v>
      </c>
      <c r="H1504" s="22">
        <f t="shared" si="377"/>
        <v>-3.7491284636757882E-2</v>
      </c>
      <c r="I1504" s="17">
        <f t="shared" si="370"/>
        <v>157.14690271381363</v>
      </c>
      <c r="J1504" s="18">
        <f t="shared" si="371"/>
        <v>-21.626902713813621</v>
      </c>
      <c r="K1504" s="21">
        <f t="shared" si="378"/>
        <v>-21.66102708036459</v>
      </c>
      <c r="L1504" s="22">
        <f t="shared" si="379"/>
        <v>3.4124366550969398E-2</v>
      </c>
      <c r="M1504" s="17">
        <f t="shared" si="372"/>
        <v>97.360764770544762</v>
      </c>
      <c r="N1504" s="18">
        <f t="shared" si="373"/>
        <v>38.159235229455248</v>
      </c>
      <c r="O1504" s="21">
        <f t="shared" si="380"/>
        <v>38.038422418342634</v>
      </c>
      <c r="P1504" s="22">
        <f t="shared" si="381"/>
        <v>0.12081281111261433</v>
      </c>
      <c r="Q1504" s="17">
        <f t="shared" si="374"/>
        <v>130.41512994048372</v>
      </c>
      <c r="R1504" s="18">
        <f t="shared" si="375"/>
        <v>5.104870059516287</v>
      </c>
      <c r="S1504" s="21">
        <f t="shared" si="382"/>
        <v>5.052358777323974</v>
      </c>
      <c r="T1504" s="22">
        <f t="shared" si="383"/>
        <v>5.2511282192313047E-2</v>
      </c>
    </row>
    <row r="1505" spans="1:20" x14ac:dyDescent="0.25">
      <c r="A1505">
        <v>1027</v>
      </c>
      <c r="B1505" t="s">
        <v>1491</v>
      </c>
      <c r="C1505" s="8">
        <v>235.34</v>
      </c>
      <c r="D1505" s="8">
        <v>135.82</v>
      </c>
      <c r="E1505" s="17">
        <f t="shared" si="368"/>
        <v>207.98372944344433</v>
      </c>
      <c r="F1505" s="18">
        <f t="shared" si="369"/>
        <v>-72.163729443444339</v>
      </c>
      <c r="G1505" s="21">
        <f t="shared" si="376"/>
        <v>-72.450599359482425</v>
      </c>
      <c r="H1505" s="22">
        <f t="shared" si="377"/>
        <v>0.28686991603808565</v>
      </c>
      <c r="I1505" s="17">
        <f t="shared" si="370"/>
        <v>157.2018085943017</v>
      </c>
      <c r="J1505" s="18">
        <f t="shared" si="371"/>
        <v>-21.381808594301702</v>
      </c>
      <c r="K1505" s="21">
        <f t="shared" si="378"/>
        <v>-21.626902713813621</v>
      </c>
      <c r="L1505" s="22">
        <f t="shared" si="379"/>
        <v>0.24509411951191851</v>
      </c>
      <c r="M1505" s="17">
        <f t="shared" si="372"/>
        <v>97.46623891036046</v>
      </c>
      <c r="N1505" s="18">
        <f t="shared" si="373"/>
        <v>38.353761089639534</v>
      </c>
      <c r="O1505" s="21">
        <f t="shared" si="380"/>
        <v>38.159235229455248</v>
      </c>
      <c r="P1505" s="22">
        <f t="shared" si="381"/>
        <v>0.19452586018428519</v>
      </c>
      <c r="Q1505" s="17">
        <f t="shared" si="374"/>
        <v>130.48076152176259</v>
      </c>
      <c r="R1505" s="18">
        <f t="shared" si="375"/>
        <v>5.3392384782374052</v>
      </c>
      <c r="S1505" s="21">
        <f t="shared" si="382"/>
        <v>5.104870059516287</v>
      </c>
      <c r="T1505" s="22">
        <f t="shared" si="383"/>
        <v>0.23436841872111813</v>
      </c>
    </row>
    <row r="1506" spans="1:20" x14ac:dyDescent="0.25">
      <c r="A1506">
        <v>1026</v>
      </c>
      <c r="B1506" t="s">
        <v>1492</v>
      </c>
      <c r="C1506" s="8">
        <v>235.06</v>
      </c>
      <c r="D1506" s="8">
        <v>136.9</v>
      </c>
      <c r="E1506" s="17">
        <f t="shared" si="368"/>
        <v>207.95746927552057</v>
      </c>
      <c r="F1506" s="18">
        <f t="shared" si="369"/>
        <v>-71.05746927552056</v>
      </c>
      <c r="G1506" s="21">
        <f t="shared" si="376"/>
        <v>-72.163729443444339</v>
      </c>
      <c r="H1506" s="22">
        <f t="shared" si="377"/>
        <v>1.1062601679237787</v>
      </c>
      <c r="I1506" s="17">
        <f t="shared" si="370"/>
        <v>157.09199683332554</v>
      </c>
      <c r="J1506" s="18">
        <f t="shared" si="371"/>
        <v>-20.191996833325533</v>
      </c>
      <c r="K1506" s="21">
        <f t="shared" si="378"/>
        <v>-21.381808594301702</v>
      </c>
      <c r="L1506" s="22">
        <f t="shared" si="379"/>
        <v>1.1898117609761698</v>
      </c>
      <c r="M1506" s="17">
        <f t="shared" si="372"/>
        <v>97.255290630729093</v>
      </c>
      <c r="N1506" s="18">
        <f t="shared" si="373"/>
        <v>39.644709369270913</v>
      </c>
      <c r="O1506" s="21">
        <f t="shared" si="380"/>
        <v>38.353761089639534</v>
      </c>
      <c r="P1506" s="22">
        <f t="shared" si="381"/>
        <v>1.2909482796313796</v>
      </c>
      <c r="Q1506" s="17">
        <f t="shared" si="374"/>
        <v>130.34949835920486</v>
      </c>
      <c r="R1506" s="18">
        <f t="shared" si="375"/>
        <v>6.5505016407951473</v>
      </c>
      <c r="S1506" s="21">
        <f t="shared" si="382"/>
        <v>5.3392384782374052</v>
      </c>
      <c r="T1506" s="22">
        <f t="shared" si="383"/>
        <v>1.2112631625577421</v>
      </c>
    </row>
    <row r="1507" spans="1:20" x14ac:dyDescent="0.25">
      <c r="A1507">
        <v>1025</v>
      </c>
      <c r="B1507" t="s">
        <v>1493</v>
      </c>
      <c r="C1507" s="8">
        <v>234.03</v>
      </c>
      <c r="D1507" s="8">
        <v>135.04</v>
      </c>
      <c r="E1507" s="17">
        <f t="shared" si="368"/>
        <v>207.86086937208668</v>
      </c>
      <c r="F1507" s="18">
        <f t="shared" si="369"/>
        <v>-72.82086937208669</v>
      </c>
      <c r="G1507" s="21">
        <f t="shared" si="376"/>
        <v>-71.05746927552056</v>
      </c>
      <c r="H1507" s="22">
        <f t="shared" si="377"/>
        <v>-1.7634000965661301</v>
      </c>
      <c r="I1507" s="17">
        <f t="shared" si="370"/>
        <v>156.68804642687755</v>
      </c>
      <c r="J1507" s="18">
        <f t="shared" si="371"/>
        <v>-21.648046426877556</v>
      </c>
      <c r="K1507" s="21">
        <f t="shared" si="378"/>
        <v>-20.191996833325533</v>
      </c>
      <c r="L1507" s="22">
        <f t="shared" si="379"/>
        <v>-1.4560495935520237</v>
      </c>
      <c r="M1507" s="17">
        <f t="shared" si="372"/>
        <v>96.47930231637082</v>
      </c>
      <c r="N1507" s="18">
        <f t="shared" si="373"/>
        <v>38.560697683629172</v>
      </c>
      <c r="O1507" s="21">
        <f t="shared" si="380"/>
        <v>39.644709369270913</v>
      </c>
      <c r="P1507" s="22">
        <f t="shared" si="381"/>
        <v>-1.084011685641741</v>
      </c>
      <c r="Q1507" s="17">
        <f t="shared" si="374"/>
        <v>129.86663743979619</v>
      </c>
      <c r="R1507" s="18">
        <f t="shared" si="375"/>
        <v>5.1733625602037989</v>
      </c>
      <c r="S1507" s="21">
        <f t="shared" si="382"/>
        <v>6.5505016407951473</v>
      </c>
      <c r="T1507" s="22">
        <f t="shared" si="383"/>
        <v>-1.3771390805913484</v>
      </c>
    </row>
    <row r="1508" spans="1:20" x14ac:dyDescent="0.25">
      <c r="A1508">
        <v>1024</v>
      </c>
      <c r="B1508" t="s">
        <v>1494</v>
      </c>
      <c r="C1508" s="8">
        <v>232.51</v>
      </c>
      <c r="D1508" s="8">
        <v>133.72</v>
      </c>
      <c r="E1508" s="17">
        <f t="shared" si="368"/>
        <v>207.7183141747862</v>
      </c>
      <c r="F1508" s="18">
        <f t="shared" si="369"/>
        <v>-73.998314174786202</v>
      </c>
      <c r="G1508" s="21">
        <f t="shared" si="376"/>
        <v>-72.82086937208669</v>
      </c>
      <c r="H1508" s="22">
        <f t="shared" si="377"/>
        <v>-1.1774448026995117</v>
      </c>
      <c r="I1508" s="17">
        <f t="shared" si="370"/>
        <v>156.09192543872126</v>
      </c>
      <c r="J1508" s="18">
        <f t="shared" si="371"/>
        <v>-22.371925438721263</v>
      </c>
      <c r="K1508" s="21">
        <f t="shared" si="378"/>
        <v>-21.648046426877556</v>
      </c>
      <c r="L1508" s="22">
        <f t="shared" si="379"/>
        <v>-0.72387901184370662</v>
      </c>
      <c r="M1508" s="17">
        <f t="shared" si="372"/>
        <v>95.334154512657648</v>
      </c>
      <c r="N1508" s="18">
        <f t="shared" si="373"/>
        <v>38.385845487342351</v>
      </c>
      <c r="O1508" s="21">
        <f t="shared" si="380"/>
        <v>38.560697683629172</v>
      </c>
      <c r="P1508" s="22">
        <f t="shared" si="381"/>
        <v>-0.17485219628682103</v>
      </c>
      <c r="Q1508" s="17">
        <f t="shared" si="374"/>
        <v>129.15406598591153</v>
      </c>
      <c r="R1508" s="18">
        <f t="shared" si="375"/>
        <v>4.5659340140884694</v>
      </c>
      <c r="S1508" s="21">
        <f t="shared" si="382"/>
        <v>5.1733625602037989</v>
      </c>
      <c r="T1508" s="22">
        <f t="shared" si="383"/>
        <v>-0.60742854611532948</v>
      </c>
    </row>
    <row r="1509" spans="1:20" x14ac:dyDescent="0.25">
      <c r="A1509">
        <v>1023</v>
      </c>
      <c r="B1509" t="s">
        <v>1495</v>
      </c>
      <c r="C1509" s="8">
        <v>234.57</v>
      </c>
      <c r="D1509" s="8">
        <v>135.29</v>
      </c>
      <c r="E1509" s="17">
        <f t="shared" si="368"/>
        <v>207.91151398165397</v>
      </c>
      <c r="F1509" s="18">
        <f t="shared" si="369"/>
        <v>-72.621513981653976</v>
      </c>
      <c r="G1509" s="21">
        <f t="shared" si="376"/>
        <v>-73.998314174786202</v>
      </c>
      <c r="H1509" s="22">
        <f t="shared" si="377"/>
        <v>1.376800193132226</v>
      </c>
      <c r="I1509" s="17">
        <f t="shared" si="370"/>
        <v>156.89982625161727</v>
      </c>
      <c r="J1509" s="18">
        <f t="shared" si="371"/>
        <v>-21.609826251617278</v>
      </c>
      <c r="K1509" s="21">
        <f t="shared" si="378"/>
        <v>-22.371925438721263</v>
      </c>
      <c r="L1509" s="22">
        <f t="shared" si="379"/>
        <v>0.76209918710398483</v>
      </c>
      <c r="M1509" s="17">
        <f t="shared" si="372"/>
        <v>96.886131141374165</v>
      </c>
      <c r="N1509" s="18">
        <f t="shared" si="373"/>
        <v>38.403868858625827</v>
      </c>
      <c r="O1509" s="21">
        <f t="shared" si="380"/>
        <v>38.385845487342351</v>
      </c>
      <c r="P1509" s="22">
        <f t="shared" si="381"/>
        <v>1.8023371283476308E-2</v>
      </c>
      <c r="Q1509" s="17">
        <f t="shared" si="374"/>
        <v>130.11978782472889</v>
      </c>
      <c r="R1509" s="18">
        <f t="shared" si="375"/>
        <v>5.1702121752711037</v>
      </c>
      <c r="S1509" s="21">
        <f t="shared" si="382"/>
        <v>4.5659340140884694</v>
      </c>
      <c r="T1509" s="22">
        <f t="shared" si="383"/>
        <v>0.60427816118263422</v>
      </c>
    </row>
    <row r="1510" spans="1:20" x14ac:dyDescent="0.25">
      <c r="A1510">
        <v>1022</v>
      </c>
      <c r="B1510" t="s">
        <v>1496</v>
      </c>
      <c r="C1510" s="8">
        <v>233.87</v>
      </c>
      <c r="D1510" s="8">
        <v>135.32</v>
      </c>
      <c r="E1510" s="17">
        <f t="shared" si="368"/>
        <v>207.84586356184454</v>
      </c>
      <c r="F1510" s="18">
        <f t="shared" si="369"/>
        <v>-72.525863561844545</v>
      </c>
      <c r="G1510" s="21">
        <f t="shared" si="376"/>
        <v>-72.621513981653976</v>
      </c>
      <c r="H1510" s="22">
        <f t="shared" si="377"/>
        <v>9.5650419809430787E-2</v>
      </c>
      <c r="I1510" s="17">
        <f t="shared" si="370"/>
        <v>156.62529684917689</v>
      </c>
      <c r="J1510" s="18">
        <f t="shared" si="371"/>
        <v>-21.305296849176898</v>
      </c>
      <c r="K1510" s="21">
        <f t="shared" si="378"/>
        <v>-21.609826251617278</v>
      </c>
      <c r="L1510" s="22">
        <f t="shared" si="379"/>
        <v>0.30452940244038018</v>
      </c>
      <c r="M1510" s="17">
        <f t="shared" si="372"/>
        <v>96.358760442295761</v>
      </c>
      <c r="N1510" s="18">
        <f t="shared" si="373"/>
        <v>38.961239557704232</v>
      </c>
      <c r="O1510" s="21">
        <f t="shared" si="380"/>
        <v>38.403868858625827</v>
      </c>
      <c r="P1510" s="22">
        <f t="shared" si="381"/>
        <v>0.55737069907840464</v>
      </c>
      <c r="Q1510" s="17">
        <f t="shared" si="374"/>
        <v>129.79162991833465</v>
      </c>
      <c r="R1510" s="18">
        <f t="shared" si="375"/>
        <v>5.5283700816653436</v>
      </c>
      <c r="S1510" s="21">
        <f t="shared" si="382"/>
        <v>5.1702121752711037</v>
      </c>
      <c r="T1510" s="22">
        <f t="shared" si="383"/>
        <v>0.35815790639423994</v>
      </c>
    </row>
    <row r="1511" spans="1:20" x14ac:dyDescent="0.25">
      <c r="A1511">
        <v>1021</v>
      </c>
      <c r="B1511" t="s">
        <v>1497</v>
      </c>
      <c r="C1511" s="8">
        <v>233.44</v>
      </c>
      <c r="D1511" s="8">
        <v>135.79</v>
      </c>
      <c r="E1511" s="17">
        <f t="shared" si="368"/>
        <v>207.80553544681874</v>
      </c>
      <c r="F1511" s="18">
        <f t="shared" si="369"/>
        <v>-72.015535446818745</v>
      </c>
      <c r="G1511" s="21">
        <f t="shared" si="376"/>
        <v>-72.525863561844545</v>
      </c>
      <c r="H1511" s="22">
        <f t="shared" si="377"/>
        <v>0.51032811502579989</v>
      </c>
      <c r="I1511" s="17">
        <f t="shared" si="370"/>
        <v>156.45665735910637</v>
      </c>
      <c r="J1511" s="18">
        <f t="shared" si="371"/>
        <v>-20.666657359106381</v>
      </c>
      <c r="K1511" s="21">
        <f t="shared" si="378"/>
        <v>-21.305296849176898</v>
      </c>
      <c r="L1511" s="22">
        <f t="shared" si="379"/>
        <v>0.63863949007051701</v>
      </c>
      <c r="M1511" s="17">
        <f t="shared" si="372"/>
        <v>96.034804155719002</v>
      </c>
      <c r="N1511" s="18">
        <f t="shared" si="373"/>
        <v>39.755195844280991</v>
      </c>
      <c r="O1511" s="21">
        <f t="shared" si="380"/>
        <v>38.961239557704232</v>
      </c>
      <c r="P1511" s="22">
        <f t="shared" si="381"/>
        <v>0.79395628657675843</v>
      </c>
      <c r="Q1511" s="17">
        <f t="shared" si="374"/>
        <v>129.59004720440674</v>
      </c>
      <c r="R1511" s="18">
        <f t="shared" si="375"/>
        <v>6.1999527955932479</v>
      </c>
      <c r="S1511" s="21">
        <f t="shared" si="382"/>
        <v>5.5283700816653436</v>
      </c>
      <c r="T1511" s="22">
        <f t="shared" si="383"/>
        <v>0.67158271392790425</v>
      </c>
    </row>
    <row r="1512" spans="1:20" x14ac:dyDescent="0.25">
      <c r="A1512">
        <v>1020</v>
      </c>
      <c r="B1512" t="s">
        <v>1498</v>
      </c>
      <c r="C1512" s="8">
        <v>235.34</v>
      </c>
      <c r="D1512" s="8">
        <v>137.52000000000001</v>
      </c>
      <c r="E1512" s="17">
        <f t="shared" si="368"/>
        <v>207.98372944344433</v>
      </c>
      <c r="F1512" s="18">
        <f t="shared" si="369"/>
        <v>-70.463729443444322</v>
      </c>
      <c r="G1512" s="21">
        <f t="shared" si="376"/>
        <v>-72.015535446818745</v>
      </c>
      <c r="H1512" s="22">
        <f t="shared" si="377"/>
        <v>1.5518060033744234</v>
      </c>
      <c r="I1512" s="17">
        <f t="shared" si="370"/>
        <v>157.2018085943017</v>
      </c>
      <c r="J1512" s="18">
        <f t="shared" si="371"/>
        <v>-19.681808594301685</v>
      </c>
      <c r="K1512" s="21">
        <f t="shared" si="378"/>
        <v>-20.666657359106381</v>
      </c>
      <c r="L1512" s="22">
        <f t="shared" si="379"/>
        <v>0.98484876480469552</v>
      </c>
      <c r="M1512" s="17">
        <f t="shared" si="372"/>
        <v>97.46623891036046</v>
      </c>
      <c r="N1512" s="18">
        <f t="shared" si="373"/>
        <v>40.053761089639551</v>
      </c>
      <c r="O1512" s="21">
        <f t="shared" si="380"/>
        <v>39.755195844280991</v>
      </c>
      <c r="P1512" s="22">
        <f t="shared" si="381"/>
        <v>0.29856524535856011</v>
      </c>
      <c r="Q1512" s="17">
        <f t="shared" si="374"/>
        <v>130.48076152176259</v>
      </c>
      <c r="R1512" s="18">
        <f t="shared" si="375"/>
        <v>7.0392384782374222</v>
      </c>
      <c r="S1512" s="21">
        <f t="shared" si="382"/>
        <v>6.1999527955932479</v>
      </c>
      <c r="T1512" s="22">
        <f t="shared" si="383"/>
        <v>0.83928568264417436</v>
      </c>
    </row>
    <row r="1513" spans="1:20" x14ac:dyDescent="0.25">
      <c r="A1513">
        <v>1019</v>
      </c>
      <c r="B1513" t="s">
        <v>1499</v>
      </c>
      <c r="C1513" s="8">
        <v>234.59</v>
      </c>
      <c r="D1513" s="8">
        <v>137.21</v>
      </c>
      <c r="E1513" s="17">
        <f t="shared" si="368"/>
        <v>207.91338970793421</v>
      </c>
      <c r="F1513" s="18">
        <f t="shared" si="369"/>
        <v>-70.703389707934207</v>
      </c>
      <c r="G1513" s="21">
        <f t="shared" si="376"/>
        <v>-70.463729443444322</v>
      </c>
      <c r="H1513" s="22">
        <f t="shared" si="377"/>
        <v>-0.23966026448988487</v>
      </c>
      <c r="I1513" s="17">
        <f t="shared" si="370"/>
        <v>156.90766994882986</v>
      </c>
      <c r="J1513" s="18">
        <f t="shared" si="371"/>
        <v>-19.697669948829855</v>
      </c>
      <c r="K1513" s="21">
        <f t="shared" si="378"/>
        <v>-19.681808594301685</v>
      </c>
      <c r="L1513" s="22">
        <f t="shared" si="379"/>
        <v>-1.5861354528169613E-2</v>
      </c>
      <c r="M1513" s="17">
        <f t="shared" si="372"/>
        <v>96.901198875633554</v>
      </c>
      <c r="N1513" s="18">
        <f t="shared" si="373"/>
        <v>40.308801124366454</v>
      </c>
      <c r="O1513" s="21">
        <f t="shared" si="380"/>
        <v>40.053761089639551</v>
      </c>
      <c r="P1513" s="22">
        <f t="shared" si="381"/>
        <v>0.25504003472690329</v>
      </c>
      <c r="Q1513" s="17">
        <f t="shared" si="374"/>
        <v>130.1291637649116</v>
      </c>
      <c r="R1513" s="18">
        <f t="shared" si="375"/>
        <v>7.0808362350884124</v>
      </c>
      <c r="S1513" s="21">
        <f t="shared" si="382"/>
        <v>7.0392384782374222</v>
      </c>
      <c r="T1513" s="22">
        <f t="shared" si="383"/>
        <v>4.1597756850990208E-2</v>
      </c>
    </row>
    <row r="1514" spans="1:20" x14ac:dyDescent="0.25">
      <c r="A1514">
        <v>1018</v>
      </c>
      <c r="B1514" t="s">
        <v>1500</v>
      </c>
      <c r="C1514" s="8">
        <v>237.17</v>
      </c>
      <c r="D1514" s="8">
        <v>138.91999999999999</v>
      </c>
      <c r="E1514" s="17">
        <f t="shared" si="368"/>
        <v>208.15535839808896</v>
      </c>
      <c r="F1514" s="18">
        <f t="shared" si="369"/>
        <v>-69.235358398088977</v>
      </c>
      <c r="G1514" s="21">
        <f t="shared" si="376"/>
        <v>-70.703389707934207</v>
      </c>
      <c r="H1514" s="22">
        <f t="shared" si="377"/>
        <v>1.4680313098452302</v>
      </c>
      <c r="I1514" s="17">
        <f t="shared" si="370"/>
        <v>157.919506889253</v>
      </c>
      <c r="J1514" s="18">
        <f t="shared" si="371"/>
        <v>-18.999506889253013</v>
      </c>
      <c r="K1514" s="21">
        <f t="shared" si="378"/>
        <v>-19.697669948829855</v>
      </c>
      <c r="L1514" s="22">
        <f t="shared" si="379"/>
        <v>0.69816305957684222</v>
      </c>
      <c r="M1514" s="17">
        <f t="shared" si="372"/>
        <v>98.844936595094055</v>
      </c>
      <c r="N1514" s="18">
        <f t="shared" si="373"/>
        <v>40.075063404905933</v>
      </c>
      <c r="O1514" s="21">
        <f t="shared" si="380"/>
        <v>40.308801124366454</v>
      </c>
      <c r="P1514" s="22">
        <f t="shared" si="381"/>
        <v>-0.23373771946052102</v>
      </c>
      <c r="Q1514" s="17">
        <f t="shared" si="374"/>
        <v>131.33866004847897</v>
      </c>
      <c r="R1514" s="18">
        <f t="shared" si="375"/>
        <v>7.5813399515210165</v>
      </c>
      <c r="S1514" s="21">
        <f t="shared" si="382"/>
        <v>7.0808362350884124</v>
      </c>
      <c r="T1514" s="22">
        <f t="shared" si="383"/>
        <v>0.50050371643260405</v>
      </c>
    </row>
    <row r="1515" spans="1:20" x14ac:dyDescent="0.25">
      <c r="A1515">
        <v>1017</v>
      </c>
      <c r="B1515" t="s">
        <v>1501</v>
      </c>
      <c r="C1515" s="8">
        <v>238.55</v>
      </c>
      <c r="D1515" s="8">
        <v>140.27000000000001</v>
      </c>
      <c r="E1515" s="17">
        <f t="shared" si="368"/>
        <v>208.28478351142758</v>
      </c>
      <c r="F1515" s="18">
        <f t="shared" si="369"/>
        <v>-68.014783511427567</v>
      </c>
      <c r="G1515" s="21">
        <f t="shared" si="376"/>
        <v>-69.235358398088977</v>
      </c>
      <c r="H1515" s="22">
        <f t="shared" si="377"/>
        <v>1.2205748866614101</v>
      </c>
      <c r="I1515" s="17">
        <f t="shared" si="370"/>
        <v>158.46072199692117</v>
      </c>
      <c r="J1515" s="18">
        <f t="shared" si="371"/>
        <v>-18.190721996921155</v>
      </c>
      <c r="K1515" s="21">
        <f t="shared" si="378"/>
        <v>-18.999506889253013</v>
      </c>
      <c r="L1515" s="22">
        <f t="shared" si="379"/>
        <v>0.80878489233185746</v>
      </c>
      <c r="M1515" s="17">
        <f t="shared" si="372"/>
        <v>99.884610258991557</v>
      </c>
      <c r="N1515" s="18">
        <f t="shared" si="373"/>
        <v>40.385389741008453</v>
      </c>
      <c r="O1515" s="21">
        <f t="shared" si="380"/>
        <v>40.075063404905933</v>
      </c>
      <c r="P1515" s="22">
        <f t="shared" si="381"/>
        <v>0.31032633610251992</v>
      </c>
      <c r="Q1515" s="17">
        <f t="shared" si="374"/>
        <v>131.98559992108477</v>
      </c>
      <c r="R1515" s="18">
        <f t="shared" si="375"/>
        <v>8.2844000789152403</v>
      </c>
      <c r="S1515" s="21">
        <f t="shared" si="382"/>
        <v>7.5813399515210165</v>
      </c>
      <c r="T1515" s="22">
        <f t="shared" si="383"/>
        <v>0.70306012739422385</v>
      </c>
    </row>
    <row r="1516" spans="1:20" x14ac:dyDescent="0.25">
      <c r="A1516">
        <v>1016</v>
      </c>
      <c r="B1516" t="s">
        <v>1502</v>
      </c>
      <c r="C1516" s="8">
        <v>238.4</v>
      </c>
      <c r="D1516" s="8">
        <v>140.99</v>
      </c>
      <c r="E1516" s="17">
        <f t="shared" si="368"/>
        <v>208.27071556432554</v>
      </c>
      <c r="F1516" s="18">
        <f t="shared" si="369"/>
        <v>-67.280715564325533</v>
      </c>
      <c r="G1516" s="21">
        <f t="shared" si="376"/>
        <v>-68.014783511427567</v>
      </c>
      <c r="H1516" s="22">
        <f t="shared" si="377"/>
        <v>0.73406794710203371</v>
      </c>
      <c r="I1516" s="17">
        <f t="shared" si="370"/>
        <v>158.40189426782683</v>
      </c>
      <c r="J1516" s="18">
        <f t="shared" si="371"/>
        <v>-17.411894267826824</v>
      </c>
      <c r="K1516" s="21">
        <f t="shared" si="378"/>
        <v>-18.190721996921155</v>
      </c>
      <c r="L1516" s="22">
        <f t="shared" si="379"/>
        <v>0.77882772909433129</v>
      </c>
      <c r="M1516" s="17">
        <f t="shared" si="372"/>
        <v>99.771602252046165</v>
      </c>
      <c r="N1516" s="18">
        <f t="shared" si="373"/>
        <v>41.218397747953844</v>
      </c>
      <c r="O1516" s="21">
        <f t="shared" si="380"/>
        <v>40.385389741008453</v>
      </c>
      <c r="P1516" s="22">
        <f t="shared" si="381"/>
        <v>0.83300800694539134</v>
      </c>
      <c r="Q1516" s="17">
        <f t="shared" si="374"/>
        <v>131.91528036971457</v>
      </c>
      <c r="R1516" s="18">
        <f t="shared" si="375"/>
        <v>9.0747196302854434</v>
      </c>
      <c r="S1516" s="21">
        <f t="shared" si="382"/>
        <v>8.2844000789152403</v>
      </c>
      <c r="T1516" s="22">
        <f t="shared" si="383"/>
        <v>0.79031955137020304</v>
      </c>
    </row>
    <row r="1517" spans="1:20" x14ac:dyDescent="0.25">
      <c r="A1517">
        <v>1015</v>
      </c>
      <c r="B1517" t="s">
        <v>1503</v>
      </c>
      <c r="C1517" s="8">
        <v>238.6</v>
      </c>
      <c r="D1517" s="8">
        <v>140.94999999999999</v>
      </c>
      <c r="E1517" s="17">
        <f t="shared" si="368"/>
        <v>208.28947282712824</v>
      </c>
      <c r="F1517" s="18">
        <f t="shared" si="369"/>
        <v>-67.339472827128247</v>
      </c>
      <c r="G1517" s="21">
        <f t="shared" si="376"/>
        <v>-67.280715564325533</v>
      </c>
      <c r="H1517" s="22">
        <f t="shared" si="377"/>
        <v>-5.8757262802714649E-2</v>
      </c>
      <c r="I1517" s="17">
        <f t="shared" si="370"/>
        <v>158.48033123995265</v>
      </c>
      <c r="J1517" s="18">
        <f t="shared" si="371"/>
        <v>-17.530331239952659</v>
      </c>
      <c r="K1517" s="21">
        <f t="shared" si="378"/>
        <v>-17.411894267826824</v>
      </c>
      <c r="L1517" s="22">
        <f t="shared" si="379"/>
        <v>-0.11843697212583493</v>
      </c>
      <c r="M1517" s="17">
        <f t="shared" si="372"/>
        <v>99.922279594640003</v>
      </c>
      <c r="N1517" s="18">
        <f t="shared" si="373"/>
        <v>41.027720405359986</v>
      </c>
      <c r="O1517" s="21">
        <f t="shared" si="380"/>
        <v>41.218397747953844</v>
      </c>
      <c r="P1517" s="22">
        <f t="shared" si="381"/>
        <v>-0.19067734259385816</v>
      </c>
      <c r="Q1517" s="17">
        <f t="shared" si="374"/>
        <v>132.0090397715415</v>
      </c>
      <c r="R1517" s="18">
        <f t="shared" si="375"/>
        <v>8.9409602284584935</v>
      </c>
      <c r="S1517" s="21">
        <f t="shared" si="382"/>
        <v>9.0747196302854434</v>
      </c>
      <c r="T1517" s="22">
        <f t="shared" si="383"/>
        <v>-0.1337594018269499</v>
      </c>
    </row>
    <row r="1518" spans="1:20" x14ac:dyDescent="0.25">
      <c r="A1518">
        <v>1014</v>
      </c>
      <c r="B1518" t="s">
        <v>1504</v>
      </c>
      <c r="C1518" s="8">
        <v>238.08</v>
      </c>
      <c r="D1518" s="8">
        <v>139.06</v>
      </c>
      <c r="E1518" s="17">
        <f t="shared" si="368"/>
        <v>208.24070394384123</v>
      </c>
      <c r="F1518" s="18">
        <f t="shared" si="369"/>
        <v>-69.180703943841223</v>
      </c>
      <c r="G1518" s="21">
        <f t="shared" si="376"/>
        <v>-67.339472827128247</v>
      </c>
      <c r="H1518" s="22">
        <f t="shared" si="377"/>
        <v>-1.8412311167129758</v>
      </c>
      <c r="I1518" s="17">
        <f t="shared" si="370"/>
        <v>158.27639511242549</v>
      </c>
      <c r="J1518" s="18">
        <f t="shared" si="371"/>
        <v>-19.216395112425488</v>
      </c>
      <c r="K1518" s="21">
        <f t="shared" si="378"/>
        <v>-17.530331239952659</v>
      </c>
      <c r="L1518" s="22">
        <f t="shared" si="379"/>
        <v>-1.686063872472829</v>
      </c>
      <c r="M1518" s="17">
        <f t="shared" si="372"/>
        <v>99.530518503896047</v>
      </c>
      <c r="N1518" s="18">
        <f t="shared" si="373"/>
        <v>39.529481496103955</v>
      </c>
      <c r="O1518" s="21">
        <f t="shared" si="380"/>
        <v>41.027720405359986</v>
      </c>
      <c r="P1518" s="22">
        <f t="shared" si="381"/>
        <v>-1.4982389092560311</v>
      </c>
      <c r="Q1518" s="17">
        <f t="shared" si="374"/>
        <v>131.76526532679151</v>
      </c>
      <c r="R1518" s="18">
        <f t="shared" si="375"/>
        <v>7.2947346732084952</v>
      </c>
      <c r="S1518" s="21">
        <f t="shared" si="382"/>
        <v>8.9409602284584935</v>
      </c>
      <c r="T1518" s="22">
        <f t="shared" si="383"/>
        <v>-1.6462255552499983</v>
      </c>
    </row>
    <row r="1519" spans="1:20" x14ac:dyDescent="0.25">
      <c r="A1519">
        <v>1013</v>
      </c>
      <c r="B1519" t="s">
        <v>1505</v>
      </c>
      <c r="C1519" s="8">
        <v>238.68</v>
      </c>
      <c r="D1519" s="8">
        <v>139.86000000000001</v>
      </c>
      <c r="E1519" s="17">
        <f t="shared" si="368"/>
        <v>208.29697573224931</v>
      </c>
      <c r="F1519" s="18">
        <f t="shared" si="369"/>
        <v>-68.436975732249294</v>
      </c>
      <c r="G1519" s="21">
        <f t="shared" si="376"/>
        <v>-69.180703943841223</v>
      </c>
      <c r="H1519" s="22">
        <f t="shared" si="377"/>
        <v>0.74372821159192881</v>
      </c>
      <c r="I1519" s="17">
        <f t="shared" si="370"/>
        <v>158.51170602880296</v>
      </c>
      <c r="J1519" s="18">
        <f t="shared" si="371"/>
        <v>-18.651706028802948</v>
      </c>
      <c r="K1519" s="21">
        <f t="shared" si="378"/>
        <v>-19.216395112425488</v>
      </c>
      <c r="L1519" s="22">
        <f t="shared" si="379"/>
        <v>0.56468908362253956</v>
      </c>
      <c r="M1519" s="17">
        <f t="shared" si="372"/>
        <v>99.982550531677532</v>
      </c>
      <c r="N1519" s="18">
        <f t="shared" si="373"/>
        <v>39.877449468322482</v>
      </c>
      <c r="O1519" s="21">
        <f t="shared" si="380"/>
        <v>39.529481496103955</v>
      </c>
      <c r="P1519" s="22">
        <f t="shared" si="381"/>
        <v>0.34796797221852671</v>
      </c>
      <c r="Q1519" s="17">
        <f t="shared" si="374"/>
        <v>132.04654353227227</v>
      </c>
      <c r="R1519" s="18">
        <f t="shared" si="375"/>
        <v>7.8134564677277467</v>
      </c>
      <c r="S1519" s="21">
        <f t="shared" si="382"/>
        <v>7.2947346732084952</v>
      </c>
      <c r="T1519" s="22">
        <f t="shared" si="383"/>
        <v>0.51872179451925149</v>
      </c>
    </row>
    <row r="1520" spans="1:20" x14ac:dyDescent="0.25">
      <c r="A1520">
        <v>1012</v>
      </c>
      <c r="B1520" t="s">
        <v>1506</v>
      </c>
      <c r="C1520" s="8">
        <v>238.77</v>
      </c>
      <c r="D1520" s="8">
        <v>139.15</v>
      </c>
      <c r="E1520" s="17">
        <f t="shared" si="368"/>
        <v>208.30541650051055</v>
      </c>
      <c r="F1520" s="18">
        <f t="shared" si="369"/>
        <v>-69.15541650051054</v>
      </c>
      <c r="G1520" s="21">
        <f t="shared" si="376"/>
        <v>-68.436975732249294</v>
      </c>
      <c r="H1520" s="22">
        <f t="shared" si="377"/>
        <v>-0.71844076826124592</v>
      </c>
      <c r="I1520" s="17">
        <f t="shared" si="370"/>
        <v>158.54700266625957</v>
      </c>
      <c r="J1520" s="18">
        <f t="shared" si="371"/>
        <v>-19.397002666259567</v>
      </c>
      <c r="K1520" s="21">
        <f t="shared" si="378"/>
        <v>-18.651706028802948</v>
      </c>
      <c r="L1520" s="22">
        <f t="shared" si="379"/>
        <v>-0.74529663745661878</v>
      </c>
      <c r="M1520" s="17">
        <f t="shared" si="372"/>
        <v>100.05035533584478</v>
      </c>
      <c r="N1520" s="18">
        <f t="shared" si="373"/>
        <v>39.099644664155221</v>
      </c>
      <c r="O1520" s="21">
        <f t="shared" si="380"/>
        <v>39.877449468322482</v>
      </c>
      <c r="P1520" s="22">
        <f t="shared" si="381"/>
        <v>-0.7778048041672605</v>
      </c>
      <c r="Q1520" s="17">
        <f t="shared" si="374"/>
        <v>132.08873526309441</v>
      </c>
      <c r="R1520" s="18">
        <f t="shared" si="375"/>
        <v>7.0612647369055992</v>
      </c>
      <c r="S1520" s="21">
        <f t="shared" si="382"/>
        <v>7.8134564677277467</v>
      </c>
      <c r="T1520" s="22">
        <f t="shared" si="383"/>
        <v>-0.75219173082214752</v>
      </c>
    </row>
    <row r="1521" spans="1:20" x14ac:dyDescent="0.25">
      <c r="A1521">
        <v>1011</v>
      </c>
      <c r="B1521" t="s">
        <v>1507</v>
      </c>
      <c r="C1521" s="8">
        <v>238.48</v>
      </c>
      <c r="D1521" s="8">
        <v>138.29</v>
      </c>
      <c r="E1521" s="17">
        <f t="shared" si="368"/>
        <v>208.27821846944661</v>
      </c>
      <c r="F1521" s="18">
        <f t="shared" si="369"/>
        <v>-69.988218469446622</v>
      </c>
      <c r="G1521" s="21">
        <f t="shared" si="376"/>
        <v>-69.15541650051054</v>
      </c>
      <c r="H1521" s="22">
        <f t="shared" si="377"/>
        <v>-0.83280196893608149</v>
      </c>
      <c r="I1521" s="17">
        <f t="shared" si="370"/>
        <v>158.43326905667715</v>
      </c>
      <c r="J1521" s="18">
        <f t="shared" si="371"/>
        <v>-20.143269056677156</v>
      </c>
      <c r="K1521" s="21">
        <f t="shared" si="378"/>
        <v>-19.397002666259567</v>
      </c>
      <c r="L1521" s="22">
        <f t="shared" si="379"/>
        <v>-0.74626639041758835</v>
      </c>
      <c r="M1521" s="17">
        <f t="shared" si="372"/>
        <v>99.831873189083694</v>
      </c>
      <c r="N1521" s="18">
        <f t="shared" si="373"/>
        <v>38.458126810916298</v>
      </c>
      <c r="O1521" s="21">
        <f t="shared" si="380"/>
        <v>39.099644664155221</v>
      </c>
      <c r="P1521" s="22">
        <f t="shared" si="381"/>
        <v>-0.64151785323892341</v>
      </c>
      <c r="Q1521" s="17">
        <f t="shared" si="374"/>
        <v>131.95278413044534</v>
      </c>
      <c r="R1521" s="18">
        <f t="shared" si="375"/>
        <v>6.3372158695546545</v>
      </c>
      <c r="S1521" s="21">
        <f t="shared" si="382"/>
        <v>7.0612647369055992</v>
      </c>
      <c r="T1521" s="22">
        <f t="shared" si="383"/>
        <v>-0.72404886735094465</v>
      </c>
    </row>
    <row r="1522" spans="1:20" x14ac:dyDescent="0.25">
      <c r="A1522">
        <v>1010</v>
      </c>
      <c r="B1522" t="s">
        <v>1508</v>
      </c>
      <c r="C1522" s="8">
        <v>238.76</v>
      </c>
      <c r="D1522" s="8">
        <v>138.1</v>
      </c>
      <c r="E1522" s="17">
        <f t="shared" si="368"/>
        <v>208.30447863737038</v>
      </c>
      <c r="F1522" s="18">
        <f t="shared" si="369"/>
        <v>-70.204478637370386</v>
      </c>
      <c r="G1522" s="21">
        <f t="shared" si="376"/>
        <v>-69.988218469446622</v>
      </c>
      <c r="H1522" s="22">
        <f t="shared" si="377"/>
        <v>-0.2162601679237639</v>
      </c>
      <c r="I1522" s="17">
        <f t="shared" si="370"/>
        <v>158.54308081765328</v>
      </c>
      <c r="J1522" s="18">
        <f t="shared" si="371"/>
        <v>-20.443080817653282</v>
      </c>
      <c r="K1522" s="21">
        <f t="shared" si="378"/>
        <v>-20.143269056677156</v>
      </c>
      <c r="L1522" s="22">
        <f t="shared" si="379"/>
        <v>-0.29981176097612661</v>
      </c>
      <c r="M1522" s="17">
        <f t="shared" si="372"/>
        <v>100.04282146871506</v>
      </c>
      <c r="N1522" s="18">
        <f t="shared" si="373"/>
        <v>38.057178531284933</v>
      </c>
      <c r="O1522" s="21">
        <f t="shared" si="380"/>
        <v>38.458126810916298</v>
      </c>
      <c r="P1522" s="22">
        <f t="shared" si="381"/>
        <v>-0.40094827963136481</v>
      </c>
      <c r="Q1522" s="17">
        <f t="shared" si="374"/>
        <v>132.08404729300304</v>
      </c>
      <c r="R1522" s="18">
        <f t="shared" si="375"/>
        <v>6.0159527069969556</v>
      </c>
      <c r="S1522" s="21">
        <f t="shared" si="382"/>
        <v>6.3372158695546545</v>
      </c>
      <c r="T1522" s="22">
        <f t="shared" si="383"/>
        <v>-0.32126316255769893</v>
      </c>
    </row>
    <row r="1523" spans="1:20" x14ac:dyDescent="0.25">
      <c r="A1523">
        <v>1009</v>
      </c>
      <c r="B1523" t="s">
        <v>1509</v>
      </c>
      <c r="C1523" s="8">
        <v>239.7</v>
      </c>
      <c r="D1523" s="8">
        <v>138.99</v>
      </c>
      <c r="E1523" s="17">
        <f t="shared" si="368"/>
        <v>208.39263777254305</v>
      </c>
      <c r="F1523" s="18">
        <f t="shared" si="369"/>
        <v>-69.402637772543045</v>
      </c>
      <c r="G1523" s="21">
        <f t="shared" si="376"/>
        <v>-70.204478637370386</v>
      </c>
      <c r="H1523" s="22">
        <f t="shared" si="377"/>
        <v>0.80184086482734074</v>
      </c>
      <c r="I1523" s="17">
        <f t="shared" si="370"/>
        <v>158.91173458664468</v>
      </c>
      <c r="J1523" s="18">
        <f t="shared" si="371"/>
        <v>-19.921734586644675</v>
      </c>
      <c r="K1523" s="21">
        <f t="shared" si="378"/>
        <v>-20.443080817653282</v>
      </c>
      <c r="L1523" s="22">
        <f t="shared" si="379"/>
        <v>0.52134623100860722</v>
      </c>
      <c r="M1523" s="17">
        <f t="shared" si="372"/>
        <v>100.75100497890611</v>
      </c>
      <c r="N1523" s="18">
        <f t="shared" si="373"/>
        <v>38.238995021093899</v>
      </c>
      <c r="O1523" s="21">
        <f t="shared" si="380"/>
        <v>38.057178531284933</v>
      </c>
      <c r="P1523" s="22">
        <f t="shared" si="381"/>
        <v>0.18181648980896625</v>
      </c>
      <c r="Q1523" s="17">
        <f t="shared" si="374"/>
        <v>132.52471648158959</v>
      </c>
      <c r="R1523" s="18">
        <f t="shared" si="375"/>
        <v>6.4652835184104163</v>
      </c>
      <c r="S1523" s="21">
        <f t="shared" si="382"/>
        <v>6.0159527069969556</v>
      </c>
      <c r="T1523" s="22">
        <f t="shared" si="383"/>
        <v>0.44933081141346065</v>
      </c>
    </row>
    <row r="1524" spans="1:20" x14ac:dyDescent="0.25">
      <c r="A1524">
        <v>1008</v>
      </c>
      <c r="B1524" t="s">
        <v>1510</v>
      </c>
      <c r="C1524" s="8">
        <v>239.66</v>
      </c>
      <c r="D1524" s="8">
        <v>138.41</v>
      </c>
      <c r="E1524" s="17">
        <f t="shared" si="368"/>
        <v>208.38888631998253</v>
      </c>
      <c r="F1524" s="18">
        <f t="shared" si="369"/>
        <v>-69.978886319982536</v>
      </c>
      <c r="G1524" s="21">
        <f t="shared" si="376"/>
        <v>-69.402637772543045</v>
      </c>
      <c r="H1524" s="22">
        <f t="shared" si="377"/>
        <v>-0.57624854743949072</v>
      </c>
      <c r="I1524" s="17">
        <f t="shared" si="370"/>
        <v>158.8960471922195</v>
      </c>
      <c r="J1524" s="18">
        <f t="shared" si="371"/>
        <v>-20.486047192219502</v>
      </c>
      <c r="K1524" s="21">
        <f t="shared" si="378"/>
        <v>-19.921734586644675</v>
      </c>
      <c r="L1524" s="22">
        <f t="shared" si="379"/>
        <v>-0.56431260557482688</v>
      </c>
      <c r="M1524" s="17">
        <f t="shared" si="372"/>
        <v>100.72086951038733</v>
      </c>
      <c r="N1524" s="18">
        <f t="shared" si="373"/>
        <v>37.689130489612666</v>
      </c>
      <c r="O1524" s="21">
        <f t="shared" si="380"/>
        <v>38.238995021093899</v>
      </c>
      <c r="P1524" s="22">
        <f t="shared" si="381"/>
        <v>-0.5498645314812336</v>
      </c>
      <c r="Q1524" s="17">
        <f t="shared" si="374"/>
        <v>132.50596460122421</v>
      </c>
      <c r="R1524" s="18">
        <f t="shared" si="375"/>
        <v>5.9040353987757896</v>
      </c>
      <c r="S1524" s="21">
        <f t="shared" si="382"/>
        <v>6.4652835184104163</v>
      </c>
      <c r="T1524" s="22">
        <f t="shared" si="383"/>
        <v>-0.56124811963462662</v>
      </c>
    </row>
    <row r="1525" spans="1:20" x14ac:dyDescent="0.25">
      <c r="A1525">
        <v>1007</v>
      </c>
      <c r="B1525" t="s">
        <v>1511</v>
      </c>
      <c r="C1525" s="8">
        <v>239.44</v>
      </c>
      <c r="D1525" s="8">
        <v>138.35</v>
      </c>
      <c r="E1525" s="17">
        <f t="shared" si="368"/>
        <v>208.36825333089956</v>
      </c>
      <c r="F1525" s="18">
        <f t="shared" si="369"/>
        <v>-70.018253330899569</v>
      </c>
      <c r="G1525" s="21">
        <f t="shared" si="376"/>
        <v>-69.978886319982536</v>
      </c>
      <c r="H1525" s="22">
        <f t="shared" si="377"/>
        <v>-3.9367010917032985E-2</v>
      </c>
      <c r="I1525" s="17">
        <f t="shared" si="370"/>
        <v>158.80976652288109</v>
      </c>
      <c r="J1525" s="18">
        <f t="shared" si="371"/>
        <v>-20.459766522881097</v>
      </c>
      <c r="K1525" s="21">
        <f t="shared" si="378"/>
        <v>-20.486047192219502</v>
      </c>
      <c r="L1525" s="22">
        <f t="shared" si="379"/>
        <v>2.6280669338405005E-2</v>
      </c>
      <c r="M1525" s="17">
        <f t="shared" si="372"/>
        <v>100.5551244335341</v>
      </c>
      <c r="N1525" s="18">
        <f t="shared" si="373"/>
        <v>37.79487556646589</v>
      </c>
      <c r="O1525" s="21">
        <f t="shared" si="380"/>
        <v>37.689130489612666</v>
      </c>
      <c r="P1525" s="22">
        <f t="shared" si="381"/>
        <v>0.10574507685322487</v>
      </c>
      <c r="Q1525" s="17">
        <f t="shared" si="374"/>
        <v>132.4028292592146</v>
      </c>
      <c r="R1525" s="18">
        <f t="shared" si="375"/>
        <v>5.9471707407853955</v>
      </c>
      <c r="S1525" s="21">
        <f t="shared" si="382"/>
        <v>5.9040353987757896</v>
      </c>
      <c r="T1525" s="22">
        <f t="shared" si="383"/>
        <v>4.3135342009605893E-2</v>
      </c>
    </row>
    <row r="1526" spans="1:20" x14ac:dyDescent="0.25">
      <c r="A1526">
        <v>1006</v>
      </c>
      <c r="B1526" t="s">
        <v>1512</v>
      </c>
      <c r="C1526" s="8">
        <v>239.87</v>
      </c>
      <c r="D1526" s="8">
        <v>139.21</v>
      </c>
      <c r="E1526" s="17">
        <f t="shared" si="368"/>
        <v>208.40858144592534</v>
      </c>
      <c r="F1526" s="18">
        <f t="shared" si="369"/>
        <v>-69.198581445925328</v>
      </c>
      <c r="G1526" s="21">
        <f t="shared" si="376"/>
        <v>-70.018253330899569</v>
      </c>
      <c r="H1526" s="22">
        <f t="shared" si="377"/>
        <v>0.81967188497424104</v>
      </c>
      <c r="I1526" s="17">
        <f t="shared" si="370"/>
        <v>158.97840601295161</v>
      </c>
      <c r="J1526" s="18">
        <f t="shared" si="371"/>
        <v>-19.768406012951601</v>
      </c>
      <c r="K1526" s="21">
        <f t="shared" si="378"/>
        <v>-20.459766522881097</v>
      </c>
      <c r="L1526" s="22">
        <f t="shared" si="379"/>
        <v>0.69136050992949549</v>
      </c>
      <c r="M1526" s="17">
        <f t="shared" si="372"/>
        <v>100.87908072011086</v>
      </c>
      <c r="N1526" s="18">
        <f t="shared" si="373"/>
        <v>38.330919279889144</v>
      </c>
      <c r="O1526" s="21">
        <f t="shared" si="380"/>
        <v>37.79487556646589</v>
      </c>
      <c r="P1526" s="22">
        <f t="shared" si="381"/>
        <v>0.53604371342325408</v>
      </c>
      <c r="Q1526" s="17">
        <f t="shared" si="374"/>
        <v>132.60441197314248</v>
      </c>
      <c r="R1526" s="18">
        <f t="shared" si="375"/>
        <v>6.6055880268575322</v>
      </c>
      <c r="S1526" s="21">
        <f t="shared" si="382"/>
        <v>5.9471707407853955</v>
      </c>
      <c r="T1526" s="22">
        <f t="shared" si="383"/>
        <v>0.65841728607213668</v>
      </c>
    </row>
    <row r="1527" spans="1:20" x14ac:dyDescent="0.25">
      <c r="A1527">
        <v>1005</v>
      </c>
      <c r="B1527" t="s">
        <v>1513</v>
      </c>
      <c r="C1527" s="8">
        <v>239.38</v>
      </c>
      <c r="D1527" s="8">
        <v>138.24</v>
      </c>
      <c r="E1527" s="17">
        <f t="shared" si="368"/>
        <v>208.36262615205874</v>
      </c>
      <c r="F1527" s="18">
        <f t="shared" si="369"/>
        <v>-70.122626152058729</v>
      </c>
      <c r="G1527" s="21">
        <f t="shared" si="376"/>
        <v>-69.198581445925328</v>
      </c>
      <c r="H1527" s="22">
        <f t="shared" si="377"/>
        <v>-0.92404470613340095</v>
      </c>
      <c r="I1527" s="17">
        <f t="shared" si="370"/>
        <v>158.78623543124337</v>
      </c>
      <c r="J1527" s="18">
        <f t="shared" si="371"/>
        <v>-20.54623543124336</v>
      </c>
      <c r="K1527" s="21">
        <f t="shared" si="378"/>
        <v>-19.768406012951601</v>
      </c>
      <c r="L1527" s="22">
        <f t="shared" si="379"/>
        <v>-0.77782941829175911</v>
      </c>
      <c r="M1527" s="17">
        <f t="shared" si="372"/>
        <v>100.50992123075596</v>
      </c>
      <c r="N1527" s="18">
        <f t="shared" si="373"/>
        <v>37.730078769244045</v>
      </c>
      <c r="O1527" s="21">
        <f t="shared" si="380"/>
        <v>38.330919279889144</v>
      </c>
      <c r="P1527" s="22">
        <f t="shared" si="381"/>
        <v>-0.60084051064509936</v>
      </c>
      <c r="Q1527" s="17">
        <f t="shared" si="374"/>
        <v>132.37470143866653</v>
      </c>
      <c r="R1527" s="18">
        <f t="shared" si="375"/>
        <v>5.8652985613334749</v>
      </c>
      <c r="S1527" s="21">
        <f t="shared" si="382"/>
        <v>6.6055880268575322</v>
      </c>
      <c r="T1527" s="22">
        <f t="shared" si="383"/>
        <v>-0.74028946552405728</v>
      </c>
    </row>
    <row r="1528" spans="1:20" x14ac:dyDescent="0.25">
      <c r="A1528">
        <v>1004</v>
      </c>
      <c r="B1528" t="s">
        <v>1514</v>
      </c>
      <c r="C1528" s="8">
        <v>238.98</v>
      </c>
      <c r="D1528" s="8">
        <v>137.51</v>
      </c>
      <c r="E1528" s="17">
        <f t="shared" si="368"/>
        <v>208.32511162645335</v>
      </c>
      <c r="F1528" s="18">
        <f t="shared" si="369"/>
        <v>-70.815111626453358</v>
      </c>
      <c r="G1528" s="21">
        <f t="shared" si="376"/>
        <v>-70.122626152058729</v>
      </c>
      <c r="H1528" s="22">
        <f t="shared" si="377"/>
        <v>-0.69248547439462982</v>
      </c>
      <c r="I1528" s="17">
        <f t="shared" si="370"/>
        <v>158.62936148699168</v>
      </c>
      <c r="J1528" s="18">
        <f t="shared" si="371"/>
        <v>-21.119361486991693</v>
      </c>
      <c r="K1528" s="21">
        <f t="shared" si="378"/>
        <v>-20.54623543124336</v>
      </c>
      <c r="L1528" s="22">
        <f t="shared" si="379"/>
        <v>-0.57312605574833242</v>
      </c>
      <c r="M1528" s="17">
        <f t="shared" si="372"/>
        <v>100.20856654556829</v>
      </c>
      <c r="N1528" s="18">
        <f t="shared" si="373"/>
        <v>37.301433454431702</v>
      </c>
      <c r="O1528" s="21">
        <f t="shared" si="380"/>
        <v>37.730078769244045</v>
      </c>
      <c r="P1528" s="22">
        <f t="shared" si="381"/>
        <v>-0.4286453148123428</v>
      </c>
      <c r="Q1528" s="17">
        <f t="shared" si="374"/>
        <v>132.18718263501268</v>
      </c>
      <c r="R1528" s="18">
        <f t="shared" si="375"/>
        <v>5.3228173649873156</v>
      </c>
      <c r="S1528" s="21">
        <f t="shared" si="382"/>
        <v>5.8652985613334749</v>
      </c>
      <c r="T1528" s="22">
        <f t="shared" si="383"/>
        <v>-0.54248119634615932</v>
      </c>
    </row>
    <row r="1529" spans="1:20" x14ac:dyDescent="0.25">
      <c r="A1529">
        <v>1003</v>
      </c>
      <c r="B1529" t="s">
        <v>1515</v>
      </c>
      <c r="C1529" s="8">
        <v>240.3</v>
      </c>
      <c r="D1529" s="8">
        <v>138.58000000000001</v>
      </c>
      <c r="E1529" s="17">
        <f t="shared" si="368"/>
        <v>208.44890956095114</v>
      </c>
      <c r="F1529" s="18">
        <f t="shared" si="369"/>
        <v>-69.868909560951124</v>
      </c>
      <c r="G1529" s="21">
        <f t="shared" si="376"/>
        <v>-70.815111626453358</v>
      </c>
      <c r="H1529" s="22">
        <f t="shared" si="377"/>
        <v>0.94620206550223429</v>
      </c>
      <c r="I1529" s="17">
        <f t="shared" si="370"/>
        <v>159.14704550302213</v>
      </c>
      <c r="J1529" s="18">
        <f t="shared" si="371"/>
        <v>-20.567045503022115</v>
      </c>
      <c r="K1529" s="21">
        <f t="shared" si="378"/>
        <v>-21.119361486991693</v>
      </c>
      <c r="L1529" s="22">
        <f t="shared" si="379"/>
        <v>0.55231598396957793</v>
      </c>
      <c r="M1529" s="17">
        <f t="shared" si="372"/>
        <v>101.20303700668762</v>
      </c>
      <c r="N1529" s="18">
        <f t="shared" si="373"/>
        <v>37.376962993312389</v>
      </c>
      <c r="O1529" s="21">
        <f t="shared" si="380"/>
        <v>37.301433454431702</v>
      </c>
      <c r="P1529" s="22">
        <f t="shared" si="381"/>
        <v>7.5529538880687141E-2</v>
      </c>
      <c r="Q1529" s="17">
        <f t="shared" si="374"/>
        <v>132.80599468707038</v>
      </c>
      <c r="R1529" s="18">
        <f t="shared" si="375"/>
        <v>5.7740053129296314</v>
      </c>
      <c r="S1529" s="21">
        <f t="shared" si="382"/>
        <v>5.3228173649873156</v>
      </c>
      <c r="T1529" s="22">
        <f t="shared" si="383"/>
        <v>0.45118794794231576</v>
      </c>
    </row>
    <row r="1530" spans="1:20" x14ac:dyDescent="0.25">
      <c r="A1530">
        <v>1002</v>
      </c>
      <c r="B1530" t="s">
        <v>1516</v>
      </c>
      <c r="C1530" s="8">
        <v>240.08</v>
      </c>
      <c r="D1530" s="8">
        <v>138.63</v>
      </c>
      <c r="E1530" s="17">
        <f t="shared" si="368"/>
        <v>208.42827657186817</v>
      </c>
      <c r="F1530" s="18">
        <f t="shared" si="369"/>
        <v>-69.798276571868172</v>
      </c>
      <c r="G1530" s="21">
        <f t="shared" si="376"/>
        <v>-69.868909560951124</v>
      </c>
      <c r="H1530" s="22">
        <f t="shared" si="377"/>
        <v>7.0632989082952236E-2</v>
      </c>
      <c r="I1530" s="17">
        <f t="shared" si="370"/>
        <v>159.06076483368372</v>
      </c>
      <c r="J1530" s="18">
        <f t="shared" si="371"/>
        <v>-20.430764833683725</v>
      </c>
      <c r="K1530" s="21">
        <f t="shared" si="378"/>
        <v>-20.567045503022115</v>
      </c>
      <c r="L1530" s="22">
        <f t="shared" si="379"/>
        <v>0.13628066933839023</v>
      </c>
      <c r="M1530" s="17">
        <f t="shared" si="372"/>
        <v>101.0372919298344</v>
      </c>
      <c r="N1530" s="18">
        <f t="shared" si="373"/>
        <v>37.5927080701656</v>
      </c>
      <c r="O1530" s="21">
        <f t="shared" si="380"/>
        <v>37.376962993312389</v>
      </c>
      <c r="P1530" s="22">
        <f t="shared" si="381"/>
        <v>0.21574507685321009</v>
      </c>
      <c r="Q1530" s="17">
        <f t="shared" si="374"/>
        <v>132.70285934506077</v>
      </c>
      <c r="R1530" s="18">
        <f t="shared" si="375"/>
        <v>5.9271406549392225</v>
      </c>
      <c r="S1530" s="21">
        <f t="shared" si="382"/>
        <v>5.7740053129296314</v>
      </c>
      <c r="T1530" s="22">
        <f t="shared" si="383"/>
        <v>0.15313534200959111</v>
      </c>
    </row>
    <row r="1531" spans="1:20" x14ac:dyDescent="0.25">
      <c r="A1531">
        <v>1001</v>
      </c>
      <c r="B1531" t="s">
        <v>1517</v>
      </c>
      <c r="C1531" s="8">
        <v>235.82</v>
      </c>
      <c r="D1531" s="8">
        <v>134.88999999999999</v>
      </c>
      <c r="E1531" s="17">
        <f t="shared" si="368"/>
        <v>208.02874687417079</v>
      </c>
      <c r="F1531" s="18">
        <f t="shared" si="369"/>
        <v>-73.138746874170806</v>
      </c>
      <c r="G1531" s="21">
        <f t="shared" si="376"/>
        <v>-69.798276571868172</v>
      </c>
      <c r="H1531" s="22">
        <f t="shared" si="377"/>
        <v>-3.3404703023026343</v>
      </c>
      <c r="I1531" s="17">
        <f t="shared" si="370"/>
        <v>157.39005732740367</v>
      </c>
      <c r="J1531" s="18">
        <f t="shared" si="371"/>
        <v>-22.500057327403681</v>
      </c>
      <c r="K1531" s="21">
        <f t="shared" si="378"/>
        <v>-20.430764833683725</v>
      </c>
      <c r="L1531" s="22">
        <f t="shared" si="379"/>
        <v>-2.0692924937199564</v>
      </c>
      <c r="M1531" s="17">
        <f t="shared" si="372"/>
        <v>97.827864532585664</v>
      </c>
      <c r="N1531" s="18">
        <f t="shared" si="373"/>
        <v>37.062135467414322</v>
      </c>
      <c r="O1531" s="21">
        <f t="shared" si="380"/>
        <v>37.5927080701656</v>
      </c>
      <c r="P1531" s="22">
        <f t="shared" si="381"/>
        <v>-0.5305726027512776</v>
      </c>
      <c r="Q1531" s="17">
        <f t="shared" si="374"/>
        <v>130.70578408614719</v>
      </c>
      <c r="R1531" s="18">
        <f t="shared" si="375"/>
        <v>4.1842159138527961</v>
      </c>
      <c r="S1531" s="21">
        <f t="shared" si="382"/>
        <v>5.9271406549392225</v>
      </c>
      <c r="T1531" s="22">
        <f t="shared" si="383"/>
        <v>-1.7429247410864264</v>
      </c>
    </row>
    <row r="1532" spans="1:20" x14ac:dyDescent="0.25">
      <c r="A1532">
        <v>1000</v>
      </c>
      <c r="B1532" t="s">
        <v>1518</v>
      </c>
      <c r="C1532" s="8">
        <v>236.77</v>
      </c>
      <c r="D1532" s="8">
        <v>135.38</v>
      </c>
      <c r="E1532" s="17">
        <f t="shared" si="368"/>
        <v>208.1178438724836</v>
      </c>
      <c r="F1532" s="18">
        <f t="shared" si="369"/>
        <v>-72.737843872483609</v>
      </c>
      <c r="G1532" s="21">
        <f t="shared" si="376"/>
        <v>-73.138746874170806</v>
      </c>
      <c r="H1532" s="22">
        <f t="shared" si="377"/>
        <v>0.4009030016871975</v>
      </c>
      <c r="I1532" s="17">
        <f t="shared" si="370"/>
        <v>157.76263294500134</v>
      </c>
      <c r="J1532" s="18">
        <f t="shared" si="371"/>
        <v>-22.382632945001347</v>
      </c>
      <c r="K1532" s="21">
        <f t="shared" si="378"/>
        <v>-22.500057327403681</v>
      </c>
      <c r="L1532" s="22">
        <f t="shared" si="379"/>
        <v>0.11742438240233355</v>
      </c>
      <c r="M1532" s="17">
        <f t="shared" si="372"/>
        <v>98.543581909906408</v>
      </c>
      <c r="N1532" s="18">
        <f t="shared" si="373"/>
        <v>36.836418090093588</v>
      </c>
      <c r="O1532" s="21">
        <f t="shared" si="380"/>
        <v>37.062135467414322</v>
      </c>
      <c r="P1532" s="22">
        <f t="shared" si="381"/>
        <v>-0.22571737732073416</v>
      </c>
      <c r="Q1532" s="17">
        <f t="shared" si="374"/>
        <v>131.15114124482511</v>
      </c>
      <c r="R1532" s="18">
        <f t="shared" si="375"/>
        <v>4.2288587551748833</v>
      </c>
      <c r="S1532" s="21">
        <f t="shared" si="382"/>
        <v>4.1842159138527961</v>
      </c>
      <c r="T1532" s="22">
        <f t="shared" si="383"/>
        <v>4.4642841322087179E-2</v>
      </c>
    </row>
    <row r="1533" spans="1:20" x14ac:dyDescent="0.25">
      <c r="A1533">
        <v>999</v>
      </c>
      <c r="B1533" t="s">
        <v>1519</v>
      </c>
      <c r="C1533" s="8">
        <v>238.31</v>
      </c>
      <c r="D1533" s="8">
        <v>136.03</v>
      </c>
      <c r="E1533" s="17">
        <f t="shared" si="368"/>
        <v>208.26227479606433</v>
      </c>
      <c r="F1533" s="18">
        <f t="shared" si="369"/>
        <v>-72.232274796064331</v>
      </c>
      <c r="G1533" s="21">
        <f t="shared" si="376"/>
        <v>-72.737843872483609</v>
      </c>
      <c r="H1533" s="22">
        <f t="shared" si="377"/>
        <v>0.50556907641927751</v>
      </c>
      <c r="I1533" s="17">
        <f t="shared" si="370"/>
        <v>158.36659763037019</v>
      </c>
      <c r="J1533" s="18">
        <f t="shared" si="371"/>
        <v>-22.336597630370193</v>
      </c>
      <c r="K1533" s="21">
        <f t="shared" si="378"/>
        <v>-22.382632945001347</v>
      </c>
      <c r="L1533" s="22">
        <f t="shared" si="379"/>
        <v>4.6035314631154733E-2</v>
      </c>
      <c r="M1533" s="17">
        <f t="shared" si="372"/>
        <v>99.703797447878941</v>
      </c>
      <c r="N1533" s="18">
        <f t="shared" si="373"/>
        <v>36.32620255212106</v>
      </c>
      <c r="O1533" s="21">
        <f t="shared" si="380"/>
        <v>36.836418090093588</v>
      </c>
      <c r="P1533" s="22">
        <f t="shared" si="381"/>
        <v>-0.5102155379725275</v>
      </c>
      <c r="Q1533" s="17">
        <f t="shared" si="374"/>
        <v>131.87308863889245</v>
      </c>
      <c r="R1533" s="18">
        <f t="shared" si="375"/>
        <v>4.1569113611075466</v>
      </c>
      <c r="S1533" s="21">
        <f t="shared" si="382"/>
        <v>4.2288587551748833</v>
      </c>
      <c r="T1533" s="22">
        <f t="shared" si="383"/>
        <v>-7.1947394067336745E-2</v>
      </c>
    </row>
    <row r="1534" spans="1:20" x14ac:dyDescent="0.25">
      <c r="A1534">
        <v>998</v>
      </c>
      <c r="B1534" t="s">
        <v>1520</v>
      </c>
      <c r="C1534" s="8">
        <v>239.52</v>
      </c>
      <c r="D1534" s="8">
        <v>136.94999999999999</v>
      </c>
      <c r="E1534" s="17">
        <f t="shared" si="368"/>
        <v>208.37575623602064</v>
      </c>
      <c r="F1534" s="18">
        <f t="shared" si="369"/>
        <v>-71.425756236020646</v>
      </c>
      <c r="G1534" s="21">
        <f t="shared" si="376"/>
        <v>-72.232274796064331</v>
      </c>
      <c r="H1534" s="22">
        <f t="shared" si="377"/>
        <v>0.80651856004368483</v>
      </c>
      <c r="I1534" s="17">
        <f t="shared" si="370"/>
        <v>158.84114131173143</v>
      </c>
      <c r="J1534" s="18">
        <f t="shared" si="371"/>
        <v>-21.891141311731445</v>
      </c>
      <c r="K1534" s="21">
        <f t="shared" si="378"/>
        <v>-22.336597630370193</v>
      </c>
      <c r="L1534" s="22">
        <f t="shared" si="379"/>
        <v>0.44545631863874746</v>
      </c>
      <c r="M1534" s="17">
        <f t="shared" si="372"/>
        <v>100.61539537057166</v>
      </c>
      <c r="N1534" s="18">
        <f t="shared" si="373"/>
        <v>36.334604629428327</v>
      </c>
      <c r="O1534" s="21">
        <f t="shared" si="380"/>
        <v>36.32620255212106</v>
      </c>
      <c r="P1534" s="22">
        <f t="shared" si="381"/>
        <v>8.4020773072666088E-3</v>
      </c>
      <c r="Q1534" s="17">
        <f t="shared" si="374"/>
        <v>132.44033301994537</v>
      </c>
      <c r="R1534" s="18">
        <f t="shared" si="375"/>
        <v>4.5096669800546181</v>
      </c>
      <c r="S1534" s="21">
        <f t="shared" si="382"/>
        <v>4.1569113611075466</v>
      </c>
      <c r="T1534" s="22">
        <f t="shared" si="383"/>
        <v>0.35275561894707153</v>
      </c>
    </row>
    <row r="1535" spans="1:20" x14ac:dyDescent="0.25">
      <c r="A1535">
        <v>997</v>
      </c>
      <c r="B1535" t="s">
        <v>1521</v>
      </c>
      <c r="C1535" s="8">
        <v>240.05</v>
      </c>
      <c r="D1535" s="8">
        <v>137.4</v>
      </c>
      <c r="E1535" s="17">
        <f t="shared" si="368"/>
        <v>208.42546298244778</v>
      </c>
      <c r="F1535" s="18">
        <f t="shared" si="369"/>
        <v>-71.025462982447777</v>
      </c>
      <c r="G1535" s="21">
        <f t="shared" si="376"/>
        <v>-71.425756236020646</v>
      </c>
      <c r="H1535" s="22">
        <f t="shared" si="377"/>
        <v>0.40029325357286893</v>
      </c>
      <c r="I1535" s="17">
        <f t="shared" si="370"/>
        <v>159.04899928786486</v>
      </c>
      <c r="J1535" s="18">
        <f t="shared" si="371"/>
        <v>-21.648999287864854</v>
      </c>
      <c r="K1535" s="21">
        <f t="shared" si="378"/>
        <v>-21.891141311731445</v>
      </c>
      <c r="L1535" s="22">
        <f t="shared" si="379"/>
        <v>0.24214202386659167</v>
      </c>
      <c r="M1535" s="17">
        <f t="shared" si="372"/>
        <v>101.01469032844534</v>
      </c>
      <c r="N1535" s="18">
        <f t="shared" si="373"/>
        <v>36.385309671554666</v>
      </c>
      <c r="O1535" s="21">
        <f t="shared" si="380"/>
        <v>36.334604629428327</v>
      </c>
      <c r="P1535" s="22">
        <f t="shared" si="381"/>
        <v>5.070504212633864E-2</v>
      </c>
      <c r="Q1535" s="17">
        <f t="shared" si="374"/>
        <v>132.68879543478673</v>
      </c>
      <c r="R1535" s="18">
        <f t="shared" si="375"/>
        <v>4.7112045652132792</v>
      </c>
      <c r="S1535" s="21">
        <f t="shared" si="382"/>
        <v>4.5096669800546181</v>
      </c>
      <c r="T1535" s="22">
        <f t="shared" si="383"/>
        <v>0.20153758515866116</v>
      </c>
    </row>
    <row r="1536" spans="1:20" x14ac:dyDescent="0.25">
      <c r="A1536">
        <v>996</v>
      </c>
      <c r="B1536" t="s">
        <v>1522</v>
      </c>
      <c r="C1536" s="8">
        <v>240.61</v>
      </c>
      <c r="D1536" s="8">
        <v>137.49</v>
      </c>
      <c r="E1536" s="17">
        <f t="shared" si="368"/>
        <v>208.47798331829532</v>
      </c>
      <c r="F1536" s="18">
        <f t="shared" si="369"/>
        <v>-70.987983318295306</v>
      </c>
      <c r="G1536" s="21">
        <f t="shared" si="376"/>
        <v>-71.025462982447777</v>
      </c>
      <c r="H1536" s="22">
        <f t="shared" si="377"/>
        <v>3.7479664152471059E-2</v>
      </c>
      <c r="I1536" s="17">
        <f t="shared" si="370"/>
        <v>159.26862280981717</v>
      </c>
      <c r="J1536" s="18">
        <f t="shared" si="371"/>
        <v>-21.778622809817165</v>
      </c>
      <c r="K1536" s="21">
        <f t="shared" si="378"/>
        <v>-21.648999287864854</v>
      </c>
      <c r="L1536" s="22">
        <f t="shared" si="379"/>
        <v>-0.12962352195231119</v>
      </c>
      <c r="M1536" s="17">
        <f t="shared" si="372"/>
        <v>101.43658688770807</v>
      </c>
      <c r="N1536" s="18">
        <f t="shared" si="373"/>
        <v>36.053413112291935</v>
      </c>
      <c r="O1536" s="21">
        <f t="shared" si="380"/>
        <v>36.385309671554666</v>
      </c>
      <c r="P1536" s="22">
        <f t="shared" si="381"/>
        <v>-0.33189655926273076</v>
      </c>
      <c r="Q1536" s="17">
        <f t="shared" si="374"/>
        <v>132.95132175990213</v>
      </c>
      <c r="R1536" s="18">
        <f t="shared" si="375"/>
        <v>4.5386782400978802</v>
      </c>
      <c r="S1536" s="21">
        <f t="shared" si="382"/>
        <v>4.7112045652132792</v>
      </c>
      <c r="T1536" s="22">
        <f t="shared" si="383"/>
        <v>-0.172526325115399</v>
      </c>
    </row>
    <row r="1537" spans="1:20" x14ac:dyDescent="0.25">
      <c r="A1537">
        <v>995</v>
      </c>
      <c r="B1537" t="s">
        <v>1523</v>
      </c>
      <c r="C1537" s="8">
        <v>241.76</v>
      </c>
      <c r="D1537" s="8">
        <v>137.58000000000001</v>
      </c>
      <c r="E1537" s="17">
        <f t="shared" si="368"/>
        <v>208.58583757941079</v>
      </c>
      <c r="F1537" s="18">
        <f t="shared" si="369"/>
        <v>-71.00583757941078</v>
      </c>
      <c r="G1537" s="21">
        <f t="shared" si="376"/>
        <v>-70.987983318295306</v>
      </c>
      <c r="H1537" s="22">
        <f t="shared" si="377"/>
        <v>-1.7854261115473946E-2</v>
      </c>
      <c r="I1537" s="17">
        <f t="shared" si="370"/>
        <v>159.71963539954066</v>
      </c>
      <c r="J1537" s="18">
        <f t="shared" si="371"/>
        <v>-22.139635399540651</v>
      </c>
      <c r="K1537" s="21">
        <f t="shared" si="378"/>
        <v>-21.778622809817165</v>
      </c>
      <c r="L1537" s="22">
        <f t="shared" si="379"/>
        <v>-0.3610125897234866</v>
      </c>
      <c r="M1537" s="17">
        <f t="shared" si="372"/>
        <v>102.30298160762263</v>
      </c>
      <c r="N1537" s="18">
        <f t="shared" si="373"/>
        <v>35.277018392377386</v>
      </c>
      <c r="O1537" s="21">
        <f t="shared" si="380"/>
        <v>36.053413112291935</v>
      </c>
      <c r="P1537" s="22">
        <f t="shared" si="381"/>
        <v>-0.77639471991454911</v>
      </c>
      <c r="Q1537" s="17">
        <f t="shared" si="374"/>
        <v>133.49043832040695</v>
      </c>
      <c r="R1537" s="18">
        <f t="shared" si="375"/>
        <v>4.0895616795930607</v>
      </c>
      <c r="S1537" s="21">
        <f t="shared" si="382"/>
        <v>4.5386782400978802</v>
      </c>
      <c r="T1537" s="22">
        <f t="shared" si="383"/>
        <v>-0.44911656050481952</v>
      </c>
    </row>
    <row r="1538" spans="1:20" x14ac:dyDescent="0.25">
      <c r="A1538">
        <v>994</v>
      </c>
      <c r="B1538" t="s">
        <v>1524</v>
      </c>
      <c r="C1538" s="8">
        <v>241.71</v>
      </c>
      <c r="D1538" s="8">
        <v>137.54</v>
      </c>
      <c r="E1538" s="17">
        <f t="shared" si="368"/>
        <v>208.58114826371013</v>
      </c>
      <c r="F1538" s="18">
        <f t="shared" si="369"/>
        <v>-71.041148263710141</v>
      </c>
      <c r="G1538" s="21">
        <f t="shared" si="376"/>
        <v>-71.00583757941078</v>
      </c>
      <c r="H1538" s="22">
        <f t="shared" si="377"/>
        <v>-3.5310684299361128E-2</v>
      </c>
      <c r="I1538" s="17">
        <f t="shared" si="370"/>
        <v>159.70002615650921</v>
      </c>
      <c r="J1538" s="18">
        <f t="shared" si="371"/>
        <v>-22.160026156509218</v>
      </c>
      <c r="K1538" s="21">
        <f t="shared" si="378"/>
        <v>-22.139635399540651</v>
      </c>
      <c r="L1538" s="22">
        <f t="shared" si="379"/>
        <v>-2.0390756968566848E-2</v>
      </c>
      <c r="M1538" s="17">
        <f t="shared" si="372"/>
        <v>102.26531227197418</v>
      </c>
      <c r="N1538" s="18">
        <f t="shared" si="373"/>
        <v>35.27468772802581</v>
      </c>
      <c r="O1538" s="21">
        <f t="shared" si="380"/>
        <v>35.277018392377386</v>
      </c>
      <c r="P1538" s="22">
        <f t="shared" si="381"/>
        <v>-2.3306643515752512E-3</v>
      </c>
      <c r="Q1538" s="17">
        <f t="shared" si="374"/>
        <v>133.46699846995023</v>
      </c>
      <c r="R1538" s="18">
        <f t="shared" si="375"/>
        <v>4.0730015300497655</v>
      </c>
      <c r="S1538" s="21">
        <f t="shared" si="382"/>
        <v>4.0895616795930607</v>
      </c>
      <c r="T1538" s="22">
        <f t="shared" si="383"/>
        <v>-1.6560149543295211E-2</v>
      </c>
    </row>
    <row r="1539" spans="1:20" x14ac:dyDescent="0.25">
      <c r="A1539">
        <v>993</v>
      </c>
      <c r="B1539" t="s">
        <v>1525</v>
      </c>
      <c r="C1539" s="8">
        <v>241.5</v>
      </c>
      <c r="D1539" s="8">
        <v>136.46</v>
      </c>
      <c r="E1539" s="17">
        <f t="shared" si="368"/>
        <v>208.5614531377673</v>
      </c>
      <c r="F1539" s="18">
        <f t="shared" si="369"/>
        <v>-72.101453137767294</v>
      </c>
      <c r="G1539" s="21">
        <f t="shared" si="376"/>
        <v>-71.041148263710141</v>
      </c>
      <c r="H1539" s="22">
        <f t="shared" si="377"/>
        <v>-1.0603048740571523</v>
      </c>
      <c r="I1539" s="17">
        <f t="shared" si="370"/>
        <v>159.61766733577707</v>
      </c>
      <c r="J1539" s="18">
        <f t="shared" si="371"/>
        <v>-23.157667335777063</v>
      </c>
      <c r="K1539" s="21">
        <f t="shared" si="378"/>
        <v>-22.160026156509218</v>
      </c>
      <c r="L1539" s="22">
        <f t="shared" si="379"/>
        <v>-0.99764117926784479</v>
      </c>
      <c r="M1539" s="17">
        <f t="shared" si="372"/>
        <v>102.10710106225065</v>
      </c>
      <c r="N1539" s="18">
        <f t="shared" si="373"/>
        <v>34.352898937749359</v>
      </c>
      <c r="O1539" s="21">
        <f t="shared" si="380"/>
        <v>35.27468772802581</v>
      </c>
      <c r="P1539" s="22">
        <f t="shared" si="381"/>
        <v>-0.92178879027645166</v>
      </c>
      <c r="Q1539" s="17">
        <f t="shared" si="374"/>
        <v>133.36855109803196</v>
      </c>
      <c r="R1539" s="18">
        <f t="shared" si="375"/>
        <v>3.0914489019680502</v>
      </c>
      <c r="S1539" s="21">
        <f t="shared" si="382"/>
        <v>4.0730015300497655</v>
      </c>
      <c r="T1539" s="22">
        <f t="shared" si="383"/>
        <v>-0.98155262808171528</v>
      </c>
    </row>
    <row r="1540" spans="1:20" x14ac:dyDescent="0.25">
      <c r="A1540">
        <v>992</v>
      </c>
      <c r="B1540" t="s">
        <v>1526</v>
      </c>
      <c r="C1540" s="8">
        <v>241.44</v>
      </c>
      <c r="D1540" s="8">
        <v>136.32</v>
      </c>
      <c r="E1540" s="17">
        <f t="shared" si="368"/>
        <v>208.5558259589265</v>
      </c>
      <c r="F1540" s="18">
        <f t="shared" si="369"/>
        <v>-72.235825958926512</v>
      </c>
      <c r="G1540" s="21">
        <f t="shared" si="376"/>
        <v>-72.101453137767294</v>
      </c>
      <c r="H1540" s="22">
        <f t="shared" si="377"/>
        <v>-0.13437282115921789</v>
      </c>
      <c r="I1540" s="17">
        <f t="shared" si="370"/>
        <v>159.59413624413935</v>
      </c>
      <c r="J1540" s="18">
        <f t="shared" si="371"/>
        <v>-23.274136244139356</v>
      </c>
      <c r="K1540" s="21">
        <f t="shared" si="378"/>
        <v>-23.157667335777063</v>
      </c>
      <c r="L1540" s="22">
        <f t="shared" si="379"/>
        <v>-0.11646890836229318</v>
      </c>
      <c r="M1540" s="17">
        <f t="shared" si="372"/>
        <v>102.06189785947248</v>
      </c>
      <c r="N1540" s="18">
        <f t="shared" si="373"/>
        <v>34.258102140527512</v>
      </c>
      <c r="O1540" s="21">
        <f t="shared" si="380"/>
        <v>34.352898937749359</v>
      </c>
      <c r="P1540" s="22">
        <f t="shared" si="381"/>
        <v>-9.4796797221846418E-2</v>
      </c>
      <c r="Q1540" s="17">
        <f t="shared" si="374"/>
        <v>133.34042327748386</v>
      </c>
      <c r="R1540" s="18">
        <f t="shared" si="375"/>
        <v>2.9795767225161285</v>
      </c>
      <c r="S1540" s="21">
        <f t="shared" si="382"/>
        <v>3.0914489019680502</v>
      </c>
      <c r="T1540" s="22">
        <f t="shared" si="383"/>
        <v>-0.11187217945192174</v>
      </c>
    </row>
    <row r="1541" spans="1:20" x14ac:dyDescent="0.25">
      <c r="A1541">
        <v>991</v>
      </c>
      <c r="B1541" t="s">
        <v>1527</v>
      </c>
      <c r="C1541" s="8">
        <v>243.36</v>
      </c>
      <c r="D1541" s="8">
        <v>138.94999999999999</v>
      </c>
      <c r="E1541" s="17">
        <f t="shared" si="368"/>
        <v>208.73589568183235</v>
      </c>
      <c r="F1541" s="18">
        <f t="shared" si="369"/>
        <v>-69.785895681832358</v>
      </c>
      <c r="G1541" s="21">
        <f t="shared" si="376"/>
        <v>-72.235825958926512</v>
      </c>
      <c r="H1541" s="22">
        <f t="shared" si="377"/>
        <v>2.449930277094154</v>
      </c>
      <c r="I1541" s="17">
        <f t="shared" si="370"/>
        <v>160.34713117654726</v>
      </c>
      <c r="J1541" s="18">
        <f t="shared" si="371"/>
        <v>-21.397131176547276</v>
      </c>
      <c r="K1541" s="21">
        <f t="shared" si="378"/>
        <v>-23.274136244139356</v>
      </c>
      <c r="L1541" s="22">
        <f t="shared" si="379"/>
        <v>1.87700506759208</v>
      </c>
      <c r="M1541" s="17">
        <f t="shared" si="372"/>
        <v>103.50840034837333</v>
      </c>
      <c r="N1541" s="18">
        <f t="shared" si="373"/>
        <v>35.44159965162666</v>
      </c>
      <c r="O1541" s="21">
        <f t="shared" si="380"/>
        <v>34.258102140527512</v>
      </c>
      <c r="P1541" s="22">
        <f t="shared" si="381"/>
        <v>1.1834975110991479</v>
      </c>
      <c r="Q1541" s="17">
        <f t="shared" si="374"/>
        <v>134.24051353502239</v>
      </c>
      <c r="R1541" s="18">
        <f t="shared" si="375"/>
        <v>4.7094864649776014</v>
      </c>
      <c r="S1541" s="21">
        <f t="shared" si="382"/>
        <v>2.9795767225161285</v>
      </c>
      <c r="T1541" s="22">
        <f t="shared" si="383"/>
        <v>1.7299097424614729</v>
      </c>
    </row>
    <row r="1542" spans="1:20" x14ac:dyDescent="0.25">
      <c r="A1542">
        <v>990</v>
      </c>
      <c r="B1542" t="s">
        <v>1528</v>
      </c>
      <c r="C1542" s="8">
        <v>244.17</v>
      </c>
      <c r="D1542" s="8">
        <v>139.85</v>
      </c>
      <c r="E1542" s="17">
        <f t="shared" si="368"/>
        <v>208.81186259618326</v>
      </c>
      <c r="F1542" s="18">
        <f t="shared" si="369"/>
        <v>-68.961862596183266</v>
      </c>
      <c r="G1542" s="21">
        <f t="shared" si="376"/>
        <v>-69.785895681832358</v>
      </c>
      <c r="H1542" s="22">
        <f t="shared" si="377"/>
        <v>0.82403308564909139</v>
      </c>
      <c r="I1542" s="17">
        <f t="shared" si="370"/>
        <v>160.66480091365685</v>
      </c>
      <c r="J1542" s="18">
        <f t="shared" si="371"/>
        <v>-20.814800913656853</v>
      </c>
      <c r="K1542" s="21">
        <f t="shared" si="378"/>
        <v>-21.397131176547276</v>
      </c>
      <c r="L1542" s="22">
        <f t="shared" si="379"/>
        <v>0.582330262890423</v>
      </c>
      <c r="M1542" s="17">
        <f t="shared" si="372"/>
        <v>104.11864358587837</v>
      </c>
      <c r="N1542" s="18">
        <f t="shared" si="373"/>
        <v>35.73135641412162</v>
      </c>
      <c r="O1542" s="21">
        <f t="shared" si="380"/>
        <v>35.44159965162666</v>
      </c>
      <c r="P1542" s="22">
        <f t="shared" si="381"/>
        <v>0.28975676249496018</v>
      </c>
      <c r="Q1542" s="17">
        <f t="shared" si="374"/>
        <v>134.62023911242144</v>
      </c>
      <c r="R1542" s="18">
        <f t="shared" si="375"/>
        <v>5.22976088757855</v>
      </c>
      <c r="S1542" s="21">
        <f t="shared" si="382"/>
        <v>4.7094864649776014</v>
      </c>
      <c r="T1542" s="22">
        <f t="shared" si="383"/>
        <v>0.52027442260094858</v>
      </c>
    </row>
    <row r="1543" spans="1:20" x14ac:dyDescent="0.25">
      <c r="A1543">
        <v>989</v>
      </c>
      <c r="B1543" t="s">
        <v>1529</v>
      </c>
      <c r="C1543" s="8">
        <v>243.99</v>
      </c>
      <c r="D1543" s="8">
        <v>138.97999999999999</v>
      </c>
      <c r="E1543" s="17">
        <f t="shared" si="368"/>
        <v>208.79498105966084</v>
      </c>
      <c r="F1543" s="18">
        <f t="shared" si="369"/>
        <v>-69.814981059660852</v>
      </c>
      <c r="G1543" s="21">
        <f t="shared" si="376"/>
        <v>-68.961862596183266</v>
      </c>
      <c r="H1543" s="22">
        <f t="shared" si="377"/>
        <v>-0.85311846347758546</v>
      </c>
      <c r="I1543" s="17">
        <f t="shared" si="370"/>
        <v>160.59420763874363</v>
      </c>
      <c r="J1543" s="18">
        <f t="shared" si="371"/>
        <v>-21.614207638743636</v>
      </c>
      <c r="K1543" s="21">
        <f t="shared" si="378"/>
        <v>-20.814800913656853</v>
      </c>
      <c r="L1543" s="22">
        <f t="shared" si="379"/>
        <v>-0.7994067250867829</v>
      </c>
      <c r="M1543" s="17">
        <f t="shared" si="372"/>
        <v>103.98303397754393</v>
      </c>
      <c r="N1543" s="18">
        <f t="shared" si="373"/>
        <v>34.996966022456064</v>
      </c>
      <c r="O1543" s="21">
        <f t="shared" si="380"/>
        <v>35.73135641412162</v>
      </c>
      <c r="P1543" s="22">
        <f t="shared" si="381"/>
        <v>-0.73439039166555631</v>
      </c>
      <c r="Q1543" s="17">
        <f t="shared" si="374"/>
        <v>134.53585565077719</v>
      </c>
      <c r="R1543" s="18">
        <f t="shared" si="375"/>
        <v>4.4441443492227961</v>
      </c>
      <c r="S1543" s="21">
        <f t="shared" si="382"/>
        <v>5.22976088757855</v>
      </c>
      <c r="T1543" s="22">
        <f t="shared" si="383"/>
        <v>-0.78561653835575385</v>
      </c>
    </row>
    <row r="1544" spans="1:20" x14ac:dyDescent="0.25">
      <c r="A1544">
        <v>988</v>
      </c>
      <c r="B1544" t="s">
        <v>1530</v>
      </c>
      <c r="C1544" s="8">
        <v>243.21</v>
      </c>
      <c r="D1544" s="8">
        <v>138.85</v>
      </c>
      <c r="E1544" s="17">
        <f t="shared" si="368"/>
        <v>208.72182773473034</v>
      </c>
      <c r="F1544" s="18">
        <f t="shared" si="369"/>
        <v>-69.871827734730346</v>
      </c>
      <c r="G1544" s="21">
        <f t="shared" si="376"/>
        <v>-69.814981059660852</v>
      </c>
      <c r="H1544" s="22">
        <f t="shared" si="377"/>
        <v>-5.6846675069493813E-2</v>
      </c>
      <c r="I1544" s="17">
        <f t="shared" si="370"/>
        <v>160.2883034474529</v>
      </c>
      <c r="J1544" s="18">
        <f t="shared" si="371"/>
        <v>-21.43830344745291</v>
      </c>
      <c r="K1544" s="21">
        <f t="shared" si="378"/>
        <v>-21.614207638743636</v>
      </c>
      <c r="L1544" s="22">
        <f t="shared" si="379"/>
        <v>0.17590419129072643</v>
      </c>
      <c r="M1544" s="17">
        <f t="shared" si="372"/>
        <v>103.39539234142796</v>
      </c>
      <c r="N1544" s="18">
        <f t="shared" si="373"/>
        <v>35.45460765857203</v>
      </c>
      <c r="O1544" s="21">
        <f t="shared" si="380"/>
        <v>34.996966022456064</v>
      </c>
      <c r="P1544" s="22">
        <f t="shared" si="381"/>
        <v>0.45764163611596587</v>
      </c>
      <c r="Q1544" s="17">
        <f t="shared" si="374"/>
        <v>134.17019398365221</v>
      </c>
      <c r="R1544" s="18">
        <f t="shared" si="375"/>
        <v>4.6798060163477828</v>
      </c>
      <c r="S1544" s="21">
        <f t="shared" si="382"/>
        <v>4.4441443492227961</v>
      </c>
      <c r="T1544" s="22">
        <f t="shared" si="383"/>
        <v>0.23566166712498671</v>
      </c>
    </row>
    <row r="1545" spans="1:20" x14ac:dyDescent="0.25">
      <c r="A1545">
        <v>987</v>
      </c>
      <c r="B1545" t="s">
        <v>1531</v>
      </c>
      <c r="C1545" s="8">
        <v>243.66</v>
      </c>
      <c r="D1545" s="8">
        <v>138.97999999999999</v>
      </c>
      <c r="E1545" s="17">
        <f t="shared" si="368"/>
        <v>208.76403157603639</v>
      </c>
      <c r="F1545" s="18">
        <f t="shared" si="369"/>
        <v>-69.784031576036398</v>
      </c>
      <c r="G1545" s="21">
        <f t="shared" si="376"/>
        <v>-69.871827734730346</v>
      </c>
      <c r="H1545" s="22">
        <f t="shared" si="377"/>
        <v>8.7796158693947746E-2</v>
      </c>
      <c r="I1545" s="17">
        <f t="shared" si="370"/>
        <v>160.46478663473599</v>
      </c>
      <c r="J1545" s="18">
        <f t="shared" si="371"/>
        <v>-21.484786634735997</v>
      </c>
      <c r="K1545" s="21">
        <f t="shared" si="378"/>
        <v>-21.43830344745291</v>
      </c>
      <c r="L1545" s="22">
        <f t="shared" si="379"/>
        <v>-4.6483187283087091E-2</v>
      </c>
      <c r="M1545" s="17">
        <f t="shared" si="372"/>
        <v>103.73441636226408</v>
      </c>
      <c r="N1545" s="18">
        <f t="shared" si="373"/>
        <v>35.245583637735905</v>
      </c>
      <c r="O1545" s="21">
        <f t="shared" si="380"/>
        <v>35.45460765857203</v>
      </c>
      <c r="P1545" s="22">
        <f t="shared" si="381"/>
        <v>-0.20902402083612515</v>
      </c>
      <c r="Q1545" s="17">
        <f t="shared" si="374"/>
        <v>134.3811526377628</v>
      </c>
      <c r="R1545" s="18">
        <f t="shared" si="375"/>
        <v>4.5988473622371941</v>
      </c>
      <c r="S1545" s="21">
        <f t="shared" si="382"/>
        <v>4.6798060163477828</v>
      </c>
      <c r="T1545" s="22">
        <f t="shared" si="383"/>
        <v>-8.0958654110588668E-2</v>
      </c>
    </row>
    <row r="1546" spans="1:20" x14ac:dyDescent="0.25">
      <c r="A1546">
        <v>986</v>
      </c>
      <c r="B1546" t="s">
        <v>1532</v>
      </c>
      <c r="C1546" s="8">
        <v>243.78</v>
      </c>
      <c r="D1546" s="8">
        <v>140.88</v>
      </c>
      <c r="E1546" s="17">
        <f t="shared" si="368"/>
        <v>208.77528593371801</v>
      </c>
      <c r="F1546" s="18">
        <f t="shared" si="369"/>
        <v>-67.895285933718014</v>
      </c>
      <c r="G1546" s="21">
        <f t="shared" si="376"/>
        <v>-69.784031576036398</v>
      </c>
      <c r="H1546" s="22">
        <f t="shared" si="377"/>
        <v>1.8887456423183835</v>
      </c>
      <c r="I1546" s="17">
        <f t="shared" si="370"/>
        <v>160.51184881801149</v>
      </c>
      <c r="J1546" s="18">
        <f t="shared" si="371"/>
        <v>-19.631848818011491</v>
      </c>
      <c r="K1546" s="21">
        <f t="shared" si="378"/>
        <v>-21.484786634735997</v>
      </c>
      <c r="L1546" s="22">
        <f t="shared" si="379"/>
        <v>1.8529378167245056</v>
      </c>
      <c r="M1546" s="17">
        <f t="shared" si="372"/>
        <v>103.82482276782039</v>
      </c>
      <c r="N1546" s="18">
        <f t="shared" si="373"/>
        <v>37.055177232179602</v>
      </c>
      <c r="O1546" s="21">
        <f t="shared" si="380"/>
        <v>35.245583637735905</v>
      </c>
      <c r="P1546" s="22">
        <f t="shared" si="381"/>
        <v>1.8095935944436974</v>
      </c>
      <c r="Q1546" s="17">
        <f t="shared" si="374"/>
        <v>134.43740827885892</v>
      </c>
      <c r="R1546" s="18">
        <f t="shared" si="375"/>
        <v>6.4425917211410706</v>
      </c>
      <c r="S1546" s="21">
        <f t="shared" si="382"/>
        <v>4.5988473622371941</v>
      </c>
      <c r="T1546" s="22">
        <f t="shared" si="383"/>
        <v>1.8437443589038764</v>
      </c>
    </row>
    <row r="1547" spans="1:20" x14ac:dyDescent="0.25">
      <c r="A1547">
        <v>985</v>
      </c>
      <c r="B1547" t="s">
        <v>1533</v>
      </c>
      <c r="C1547" s="8">
        <v>243.41</v>
      </c>
      <c r="D1547" s="8">
        <v>141.61000000000001</v>
      </c>
      <c r="E1547" s="17">
        <f t="shared" si="368"/>
        <v>208.74058499753303</v>
      </c>
      <c r="F1547" s="18">
        <f t="shared" si="369"/>
        <v>-67.13058499753302</v>
      </c>
      <c r="G1547" s="21">
        <f t="shared" si="376"/>
        <v>-67.895285933718014</v>
      </c>
      <c r="H1547" s="22">
        <f t="shared" si="377"/>
        <v>0.76470093618499391</v>
      </c>
      <c r="I1547" s="17">
        <f t="shared" si="370"/>
        <v>160.36674041957872</v>
      </c>
      <c r="J1547" s="18">
        <f t="shared" si="371"/>
        <v>-18.756740419578705</v>
      </c>
      <c r="K1547" s="21">
        <f t="shared" si="378"/>
        <v>-19.631848818011491</v>
      </c>
      <c r="L1547" s="22">
        <f t="shared" si="379"/>
        <v>0.87510839843278632</v>
      </c>
      <c r="M1547" s="17">
        <f t="shared" si="372"/>
        <v>103.54606968402177</v>
      </c>
      <c r="N1547" s="18">
        <f t="shared" si="373"/>
        <v>38.06393031597824</v>
      </c>
      <c r="O1547" s="21">
        <f t="shared" si="380"/>
        <v>37.055177232179602</v>
      </c>
      <c r="P1547" s="22">
        <f t="shared" si="381"/>
        <v>1.0087530837986378</v>
      </c>
      <c r="Q1547" s="17">
        <f t="shared" si="374"/>
        <v>134.26395338547911</v>
      </c>
      <c r="R1547" s="18">
        <f t="shared" si="375"/>
        <v>7.3460466145209011</v>
      </c>
      <c r="S1547" s="21">
        <f t="shared" si="382"/>
        <v>6.4425917211410706</v>
      </c>
      <c r="T1547" s="22">
        <f t="shared" si="383"/>
        <v>0.90345489337983054</v>
      </c>
    </row>
    <row r="1548" spans="1:20" x14ac:dyDescent="0.25">
      <c r="A1548">
        <v>984</v>
      </c>
      <c r="B1548" t="s">
        <v>1534</v>
      </c>
      <c r="C1548" s="8">
        <v>243.36</v>
      </c>
      <c r="D1548" s="8">
        <v>141.38</v>
      </c>
      <c r="E1548" s="17">
        <f t="shared" si="368"/>
        <v>208.73589568183235</v>
      </c>
      <c r="F1548" s="18">
        <f t="shared" si="369"/>
        <v>-67.355895681832351</v>
      </c>
      <c r="G1548" s="21">
        <f t="shared" si="376"/>
        <v>-67.13058499753302</v>
      </c>
      <c r="H1548" s="22">
        <f t="shared" si="377"/>
        <v>-0.22531068429933043</v>
      </c>
      <c r="I1548" s="17">
        <f t="shared" si="370"/>
        <v>160.34713117654726</v>
      </c>
      <c r="J1548" s="18">
        <f t="shared" si="371"/>
        <v>-18.967131176547269</v>
      </c>
      <c r="K1548" s="21">
        <f t="shared" si="378"/>
        <v>-18.756740419578705</v>
      </c>
      <c r="L1548" s="22">
        <f t="shared" si="379"/>
        <v>-0.21039075696856457</v>
      </c>
      <c r="M1548" s="17">
        <f t="shared" si="372"/>
        <v>103.50840034837333</v>
      </c>
      <c r="N1548" s="18">
        <f t="shared" si="373"/>
        <v>37.871599651626667</v>
      </c>
      <c r="O1548" s="21">
        <f t="shared" si="380"/>
        <v>38.06393031597824</v>
      </c>
      <c r="P1548" s="22">
        <f t="shared" si="381"/>
        <v>-0.19233066435157298</v>
      </c>
      <c r="Q1548" s="17">
        <f t="shared" si="374"/>
        <v>134.24051353502239</v>
      </c>
      <c r="R1548" s="18">
        <f t="shared" si="375"/>
        <v>7.1394864649776082</v>
      </c>
      <c r="S1548" s="21">
        <f t="shared" si="382"/>
        <v>7.3460466145209011</v>
      </c>
      <c r="T1548" s="22">
        <f t="shared" si="383"/>
        <v>-0.20656014954329294</v>
      </c>
    </row>
    <row r="1549" spans="1:20" x14ac:dyDescent="0.25">
      <c r="A1549">
        <v>983</v>
      </c>
      <c r="B1549" t="s">
        <v>1535</v>
      </c>
      <c r="C1549" s="8">
        <v>244.55</v>
      </c>
      <c r="D1549" s="8">
        <v>142.1</v>
      </c>
      <c r="E1549" s="17">
        <f t="shared" si="368"/>
        <v>208.8475013955084</v>
      </c>
      <c r="F1549" s="18">
        <f t="shared" si="369"/>
        <v>-66.747501395508408</v>
      </c>
      <c r="G1549" s="21">
        <f t="shared" si="376"/>
        <v>-67.355895681832351</v>
      </c>
      <c r="H1549" s="22">
        <f t="shared" si="377"/>
        <v>0.60839428632394288</v>
      </c>
      <c r="I1549" s="17">
        <f t="shared" si="370"/>
        <v>160.81383116069591</v>
      </c>
      <c r="J1549" s="18">
        <f t="shared" si="371"/>
        <v>-18.713831160695918</v>
      </c>
      <c r="K1549" s="21">
        <f t="shared" si="378"/>
        <v>-18.967131176547269</v>
      </c>
      <c r="L1549" s="22">
        <f t="shared" si="379"/>
        <v>0.25330001585135165</v>
      </c>
      <c r="M1549" s="17">
        <f t="shared" si="372"/>
        <v>104.40493053680666</v>
      </c>
      <c r="N1549" s="18">
        <f t="shared" si="373"/>
        <v>37.695069463193335</v>
      </c>
      <c r="O1549" s="21">
        <f t="shared" si="380"/>
        <v>37.871599651626667</v>
      </c>
      <c r="P1549" s="22">
        <f t="shared" si="381"/>
        <v>-0.17653018843333257</v>
      </c>
      <c r="Q1549" s="17">
        <f t="shared" si="374"/>
        <v>134.7983819758926</v>
      </c>
      <c r="R1549" s="18">
        <f t="shared" si="375"/>
        <v>7.3016180241073982</v>
      </c>
      <c r="S1549" s="21">
        <f t="shared" si="382"/>
        <v>7.1394864649776082</v>
      </c>
      <c r="T1549" s="22">
        <f t="shared" si="383"/>
        <v>0.16213155912979005</v>
      </c>
    </row>
    <row r="1550" spans="1:20" x14ac:dyDescent="0.25">
      <c r="A1550">
        <v>982</v>
      </c>
      <c r="B1550" t="s">
        <v>1536</v>
      </c>
      <c r="C1550" s="8">
        <v>244.24</v>
      </c>
      <c r="D1550" s="8">
        <v>141.26</v>
      </c>
      <c r="E1550" s="17">
        <f t="shared" si="368"/>
        <v>208.81842763816422</v>
      </c>
      <c r="F1550" s="18">
        <f t="shared" si="369"/>
        <v>-67.558427638164233</v>
      </c>
      <c r="G1550" s="21">
        <f t="shared" si="376"/>
        <v>-66.747501395508408</v>
      </c>
      <c r="H1550" s="22">
        <f t="shared" si="377"/>
        <v>-0.81092624265582458</v>
      </c>
      <c r="I1550" s="17">
        <f t="shared" si="370"/>
        <v>160.69225385390087</v>
      </c>
      <c r="J1550" s="18">
        <f t="shared" si="371"/>
        <v>-19.432253853900875</v>
      </c>
      <c r="K1550" s="21">
        <f t="shared" si="378"/>
        <v>-18.713831160695918</v>
      </c>
      <c r="L1550" s="22">
        <f t="shared" si="379"/>
        <v>-0.71842269320495689</v>
      </c>
      <c r="M1550" s="17">
        <f t="shared" si="372"/>
        <v>104.17138065578621</v>
      </c>
      <c r="N1550" s="18">
        <f t="shared" si="373"/>
        <v>37.088619344213782</v>
      </c>
      <c r="O1550" s="21">
        <f t="shared" si="380"/>
        <v>37.695069463193335</v>
      </c>
      <c r="P1550" s="22">
        <f t="shared" si="381"/>
        <v>-0.60645011897955214</v>
      </c>
      <c r="Q1550" s="17">
        <f t="shared" si="374"/>
        <v>134.65305490306088</v>
      </c>
      <c r="R1550" s="18">
        <f t="shared" si="375"/>
        <v>6.6069450969391141</v>
      </c>
      <c r="S1550" s="21">
        <f t="shared" si="382"/>
        <v>7.3016180241073982</v>
      </c>
      <c r="T1550" s="22">
        <f t="shared" si="383"/>
        <v>-0.6946729271682841</v>
      </c>
    </row>
    <row r="1551" spans="1:20" x14ac:dyDescent="0.25">
      <c r="A1551">
        <v>981</v>
      </c>
      <c r="B1551" t="s">
        <v>1537</v>
      </c>
      <c r="C1551" s="8">
        <v>243.77</v>
      </c>
      <c r="D1551" s="8">
        <v>140.54</v>
      </c>
      <c r="E1551" s="17">
        <f t="shared" si="368"/>
        <v>208.77434807057787</v>
      </c>
      <c r="F1551" s="18">
        <f t="shared" si="369"/>
        <v>-68.23434807057788</v>
      </c>
      <c r="G1551" s="21">
        <f t="shared" si="376"/>
        <v>-67.558427638164233</v>
      </c>
      <c r="H1551" s="22">
        <f t="shared" si="377"/>
        <v>-0.67592043241364763</v>
      </c>
      <c r="I1551" s="17">
        <f t="shared" si="370"/>
        <v>160.50792696940522</v>
      </c>
      <c r="J1551" s="18">
        <f t="shared" si="371"/>
        <v>-19.967926969405227</v>
      </c>
      <c r="K1551" s="21">
        <f t="shared" si="378"/>
        <v>-19.432253853900875</v>
      </c>
      <c r="L1551" s="22">
        <f t="shared" si="379"/>
        <v>-0.53567311550435193</v>
      </c>
      <c r="M1551" s="17">
        <f t="shared" si="372"/>
        <v>103.8172889006907</v>
      </c>
      <c r="N1551" s="18">
        <f t="shared" si="373"/>
        <v>36.722711099309294</v>
      </c>
      <c r="O1551" s="21">
        <f t="shared" si="380"/>
        <v>37.088619344213782</v>
      </c>
      <c r="P1551" s="22">
        <f t="shared" si="381"/>
        <v>-0.36590824490448881</v>
      </c>
      <c r="Q1551" s="17">
        <f t="shared" si="374"/>
        <v>134.43272030876761</v>
      </c>
      <c r="R1551" s="18">
        <f t="shared" si="375"/>
        <v>6.1072796912323781</v>
      </c>
      <c r="S1551" s="21">
        <f t="shared" si="382"/>
        <v>6.6069450969391141</v>
      </c>
      <c r="T1551" s="22">
        <f t="shared" si="383"/>
        <v>-0.49966540570673601</v>
      </c>
    </row>
    <row r="1552" spans="1:20" x14ac:dyDescent="0.25">
      <c r="A1552">
        <v>980</v>
      </c>
      <c r="B1552" t="s">
        <v>1538</v>
      </c>
      <c r="C1552" s="8">
        <v>242.64</v>
      </c>
      <c r="D1552" s="8">
        <v>140.19</v>
      </c>
      <c r="E1552" s="17">
        <f t="shared" ref="E1552:E1615" si="384">+$G$3*$C1552+$G$4</f>
        <v>208.66836953574267</v>
      </c>
      <c r="F1552" s="18">
        <f t="shared" ref="F1552:F1615" si="385">+$D1552-E1552</f>
        <v>-68.478369535742672</v>
      </c>
      <c r="G1552" s="21">
        <f t="shared" si="376"/>
        <v>-68.23434807057788</v>
      </c>
      <c r="H1552" s="22">
        <f t="shared" si="377"/>
        <v>-0.24402146516479206</v>
      </c>
      <c r="I1552" s="17">
        <f t="shared" ref="I1552:I1615" si="386">+$G$5*$C1552+$G$6</f>
        <v>160.06475807689429</v>
      </c>
      <c r="J1552" s="18">
        <f t="shared" ref="J1552:J1615" si="387">+$D1552-I1552</f>
        <v>-19.874758076894295</v>
      </c>
      <c r="K1552" s="21">
        <f t="shared" si="378"/>
        <v>-19.967926969405227</v>
      </c>
      <c r="L1552" s="22">
        <f t="shared" si="379"/>
        <v>9.31688925109313E-2</v>
      </c>
      <c r="M1552" s="17">
        <f t="shared" ref="M1552:M1615" si="388">+$G$7*$C1552+$G$8</f>
        <v>102.96596191503551</v>
      </c>
      <c r="N1552" s="18">
        <f t="shared" ref="N1552:N1615" si="389">+$D1552-M1552</f>
        <v>37.224038084964491</v>
      </c>
      <c r="O1552" s="21">
        <f t="shared" si="380"/>
        <v>36.722711099309294</v>
      </c>
      <c r="P1552" s="22">
        <f t="shared" si="381"/>
        <v>0.50132698565519718</v>
      </c>
      <c r="Q1552" s="17">
        <f t="shared" ref="Q1552:Q1615" si="390">+$G$9*$C1552+$G$10</f>
        <v>133.90297968844544</v>
      </c>
      <c r="R1552" s="18">
        <f t="shared" ref="R1552:R1615" si="391">+$D1552-Q1552</f>
        <v>6.2870203115545564</v>
      </c>
      <c r="S1552" s="21">
        <f t="shared" si="382"/>
        <v>6.1072796912323781</v>
      </c>
      <c r="T1552" s="22">
        <f t="shared" si="383"/>
        <v>0.1797406203221783</v>
      </c>
    </row>
    <row r="1553" spans="1:20" x14ac:dyDescent="0.25">
      <c r="A1553">
        <v>979</v>
      </c>
      <c r="B1553" t="s">
        <v>1539</v>
      </c>
      <c r="C1553" s="8">
        <v>244.66</v>
      </c>
      <c r="D1553" s="8">
        <v>141.22999999999999</v>
      </c>
      <c r="E1553" s="17">
        <f t="shared" si="384"/>
        <v>208.85781789004986</v>
      </c>
      <c r="F1553" s="18">
        <f t="shared" si="385"/>
        <v>-67.627817890049869</v>
      </c>
      <c r="G1553" s="21">
        <f t="shared" ref="G1553:G1616" si="392">+F1552</f>
        <v>-68.478369535742672</v>
      </c>
      <c r="H1553" s="22">
        <f t="shared" ref="H1553:H1616" si="393">+F1553-G1553</f>
        <v>0.8505516456928035</v>
      </c>
      <c r="I1553" s="17">
        <f t="shared" si="386"/>
        <v>160.85697149536512</v>
      </c>
      <c r="J1553" s="18">
        <f t="shared" si="387"/>
        <v>-19.626971495365126</v>
      </c>
      <c r="K1553" s="21">
        <f t="shared" ref="K1553:K1616" si="394">+J1552</f>
        <v>-19.874758076894295</v>
      </c>
      <c r="L1553" s="22">
        <f t="shared" ref="L1553:L1616" si="395">+J1553-K1553</f>
        <v>0.24778658152916933</v>
      </c>
      <c r="M1553" s="17">
        <f t="shared" si="388"/>
        <v>104.48780307523327</v>
      </c>
      <c r="N1553" s="18">
        <f t="shared" si="389"/>
        <v>36.742196924766716</v>
      </c>
      <c r="O1553" s="21">
        <f t="shared" ref="O1553:O1616" si="396">+N1552</f>
        <v>37.224038084964491</v>
      </c>
      <c r="P1553" s="22">
        <f t="shared" ref="P1553:P1616" si="397">+N1553-O1553</f>
        <v>-0.48184116019777434</v>
      </c>
      <c r="Q1553" s="17">
        <f t="shared" si="390"/>
        <v>134.84994964689741</v>
      </c>
      <c r="R1553" s="18">
        <f t="shared" si="391"/>
        <v>6.3800503531025754</v>
      </c>
      <c r="S1553" s="21">
        <f t="shared" ref="S1553:S1616" si="398">+R1552</f>
        <v>6.2870203115545564</v>
      </c>
      <c r="T1553" s="22">
        <f t="shared" ref="T1553:T1616" si="399">+R1553-S1553</f>
        <v>9.3030041548018971E-2</v>
      </c>
    </row>
    <row r="1554" spans="1:20" x14ac:dyDescent="0.25">
      <c r="A1554">
        <v>978</v>
      </c>
      <c r="B1554" t="s">
        <v>1540</v>
      </c>
      <c r="C1554" s="8">
        <v>243.01</v>
      </c>
      <c r="D1554" s="8">
        <v>139.80000000000001</v>
      </c>
      <c r="E1554" s="17">
        <f t="shared" si="384"/>
        <v>208.70307047192765</v>
      </c>
      <c r="F1554" s="18">
        <f t="shared" si="385"/>
        <v>-68.903070471927634</v>
      </c>
      <c r="G1554" s="21">
        <f t="shared" si="392"/>
        <v>-67.627817890049869</v>
      </c>
      <c r="H1554" s="22">
        <f t="shared" si="393"/>
        <v>-1.2752525818777656</v>
      </c>
      <c r="I1554" s="17">
        <f t="shared" si="386"/>
        <v>160.20986647532706</v>
      </c>
      <c r="J1554" s="18">
        <f t="shared" si="387"/>
        <v>-20.40986647532705</v>
      </c>
      <c r="K1554" s="21">
        <f t="shared" si="394"/>
        <v>-19.626971495365126</v>
      </c>
      <c r="L1554" s="22">
        <f t="shared" si="395"/>
        <v>-0.78289497996192381</v>
      </c>
      <c r="M1554" s="17">
        <f t="shared" si="388"/>
        <v>103.2447149988341</v>
      </c>
      <c r="N1554" s="18">
        <f t="shared" si="389"/>
        <v>36.555285001165913</v>
      </c>
      <c r="O1554" s="21">
        <f t="shared" si="396"/>
        <v>36.742196924766716</v>
      </c>
      <c r="P1554" s="22">
        <f t="shared" si="397"/>
        <v>-0.18691192360080322</v>
      </c>
      <c r="Q1554" s="17">
        <f t="shared" si="390"/>
        <v>134.07643458182525</v>
      </c>
      <c r="R1554" s="18">
        <f t="shared" si="391"/>
        <v>5.7235654181747577</v>
      </c>
      <c r="S1554" s="21">
        <f t="shared" si="398"/>
        <v>6.3800503531025754</v>
      </c>
      <c r="T1554" s="22">
        <f t="shared" si="399"/>
        <v>-0.65648493492781768</v>
      </c>
    </row>
    <row r="1555" spans="1:20" x14ac:dyDescent="0.25">
      <c r="A1555">
        <v>977</v>
      </c>
      <c r="B1555" t="s">
        <v>1541</v>
      </c>
      <c r="C1555" s="8">
        <v>242.95</v>
      </c>
      <c r="D1555" s="8">
        <v>139.44999999999999</v>
      </c>
      <c r="E1555" s="17">
        <f t="shared" si="384"/>
        <v>208.69744329308685</v>
      </c>
      <c r="F1555" s="18">
        <f t="shared" si="385"/>
        <v>-69.24744329308686</v>
      </c>
      <c r="G1555" s="21">
        <f t="shared" si="392"/>
        <v>-68.903070471927634</v>
      </c>
      <c r="H1555" s="22">
        <f t="shared" si="393"/>
        <v>-0.34437282115922585</v>
      </c>
      <c r="I1555" s="17">
        <f t="shared" si="386"/>
        <v>160.18633538368931</v>
      </c>
      <c r="J1555" s="18">
        <f t="shared" si="387"/>
        <v>-20.736335383689322</v>
      </c>
      <c r="K1555" s="21">
        <f t="shared" si="394"/>
        <v>-20.40986647532705</v>
      </c>
      <c r="L1555" s="22">
        <f t="shared" si="395"/>
        <v>-0.32646890836227271</v>
      </c>
      <c r="M1555" s="17">
        <f t="shared" si="388"/>
        <v>103.19951179605596</v>
      </c>
      <c r="N1555" s="18">
        <f t="shared" si="389"/>
        <v>36.25048820394403</v>
      </c>
      <c r="O1555" s="21">
        <f t="shared" si="396"/>
        <v>36.555285001165913</v>
      </c>
      <c r="P1555" s="22">
        <f t="shared" si="397"/>
        <v>-0.3047967972218828</v>
      </c>
      <c r="Q1555" s="17">
        <f t="shared" si="390"/>
        <v>134.04830676127716</v>
      </c>
      <c r="R1555" s="18">
        <f t="shared" si="391"/>
        <v>5.401693238722828</v>
      </c>
      <c r="S1555" s="21">
        <f t="shared" si="398"/>
        <v>5.7235654181747577</v>
      </c>
      <c r="T1555" s="22">
        <f t="shared" si="399"/>
        <v>-0.3218721794519297</v>
      </c>
    </row>
    <row r="1556" spans="1:20" x14ac:dyDescent="0.25">
      <c r="A1556">
        <v>976</v>
      </c>
      <c r="B1556" t="s">
        <v>1542</v>
      </c>
      <c r="C1556" s="8">
        <v>242.84</v>
      </c>
      <c r="D1556" s="8">
        <v>139.97999999999999</v>
      </c>
      <c r="E1556" s="17">
        <f t="shared" si="384"/>
        <v>208.68712679854536</v>
      </c>
      <c r="F1556" s="18">
        <f t="shared" si="385"/>
        <v>-68.707126798545374</v>
      </c>
      <c r="G1556" s="21">
        <f t="shared" si="392"/>
        <v>-69.24744329308686</v>
      </c>
      <c r="H1556" s="22">
        <f t="shared" si="393"/>
        <v>0.54031649454148578</v>
      </c>
      <c r="I1556" s="17">
        <f t="shared" si="386"/>
        <v>160.14319504902011</v>
      </c>
      <c r="J1556" s="18">
        <f t="shared" si="387"/>
        <v>-20.163195049020118</v>
      </c>
      <c r="K1556" s="21">
        <f t="shared" si="394"/>
        <v>-20.736335383689322</v>
      </c>
      <c r="L1556" s="22">
        <f t="shared" si="395"/>
        <v>0.57314033466920478</v>
      </c>
      <c r="M1556" s="17">
        <f t="shared" si="388"/>
        <v>103.11663925762934</v>
      </c>
      <c r="N1556" s="18">
        <f t="shared" si="389"/>
        <v>36.863360742370645</v>
      </c>
      <c r="O1556" s="21">
        <f t="shared" si="396"/>
        <v>36.25048820394403</v>
      </c>
      <c r="P1556" s="22">
        <f t="shared" si="397"/>
        <v>0.61287253842661471</v>
      </c>
      <c r="Q1556" s="17">
        <f t="shared" si="390"/>
        <v>133.99673909027237</v>
      </c>
      <c r="R1556" s="18">
        <f t="shared" si="391"/>
        <v>5.983260909727619</v>
      </c>
      <c r="S1556" s="21">
        <f t="shared" si="398"/>
        <v>5.401693238722828</v>
      </c>
      <c r="T1556" s="22">
        <f t="shared" si="399"/>
        <v>0.58156767100479101</v>
      </c>
    </row>
    <row r="1557" spans="1:20" x14ac:dyDescent="0.25">
      <c r="A1557">
        <v>975</v>
      </c>
      <c r="B1557" t="s">
        <v>1543</v>
      </c>
      <c r="C1557" s="8">
        <v>243.13</v>
      </c>
      <c r="D1557" s="8">
        <v>140.91</v>
      </c>
      <c r="E1557" s="17">
        <f t="shared" si="384"/>
        <v>208.71432482960927</v>
      </c>
      <c r="F1557" s="18">
        <f t="shared" si="385"/>
        <v>-67.804324829609271</v>
      </c>
      <c r="G1557" s="21">
        <f t="shared" si="392"/>
        <v>-68.707126798545374</v>
      </c>
      <c r="H1557" s="22">
        <f t="shared" si="393"/>
        <v>0.90280196893610309</v>
      </c>
      <c r="I1557" s="17">
        <f t="shared" si="386"/>
        <v>160.25692865860256</v>
      </c>
      <c r="J1557" s="18">
        <f t="shared" si="387"/>
        <v>-19.346928658602565</v>
      </c>
      <c r="K1557" s="21">
        <f t="shared" si="394"/>
        <v>-20.163195049020118</v>
      </c>
      <c r="L1557" s="22">
        <f t="shared" si="395"/>
        <v>0.81626639041755311</v>
      </c>
      <c r="M1557" s="17">
        <f t="shared" si="388"/>
        <v>103.33512140439041</v>
      </c>
      <c r="N1557" s="18">
        <f t="shared" si="389"/>
        <v>37.57487859560959</v>
      </c>
      <c r="O1557" s="21">
        <f t="shared" si="396"/>
        <v>36.863360742370645</v>
      </c>
      <c r="P1557" s="22">
        <f t="shared" si="397"/>
        <v>0.71151785323894501</v>
      </c>
      <c r="Q1557" s="17">
        <f t="shared" si="390"/>
        <v>134.13269022292141</v>
      </c>
      <c r="R1557" s="18">
        <f t="shared" si="391"/>
        <v>6.7773097770785853</v>
      </c>
      <c r="S1557" s="21">
        <f t="shared" si="398"/>
        <v>5.983260909727619</v>
      </c>
      <c r="T1557" s="22">
        <f t="shared" si="399"/>
        <v>0.79404886735096625</v>
      </c>
    </row>
    <row r="1558" spans="1:20" x14ac:dyDescent="0.25">
      <c r="A1558">
        <v>974</v>
      </c>
      <c r="B1558" t="s">
        <v>1544</v>
      </c>
      <c r="C1558" s="8">
        <v>243.29</v>
      </c>
      <c r="D1558" s="8">
        <v>141.08000000000001</v>
      </c>
      <c r="E1558" s="17">
        <f t="shared" si="384"/>
        <v>208.72933063985141</v>
      </c>
      <c r="F1558" s="18">
        <f t="shared" si="385"/>
        <v>-67.649330639851399</v>
      </c>
      <c r="G1558" s="21">
        <f t="shared" si="392"/>
        <v>-67.804324829609271</v>
      </c>
      <c r="H1558" s="22">
        <f t="shared" si="393"/>
        <v>0.15499418975787194</v>
      </c>
      <c r="I1558" s="17">
        <f t="shared" si="386"/>
        <v>160.31967823630322</v>
      </c>
      <c r="J1558" s="18">
        <f t="shared" si="387"/>
        <v>-19.239678236303206</v>
      </c>
      <c r="K1558" s="21">
        <f t="shared" si="394"/>
        <v>-19.346928658602565</v>
      </c>
      <c r="L1558" s="22">
        <f t="shared" si="395"/>
        <v>0.10725042229935866</v>
      </c>
      <c r="M1558" s="17">
        <f t="shared" si="388"/>
        <v>103.45566327846549</v>
      </c>
      <c r="N1558" s="18">
        <f t="shared" si="389"/>
        <v>37.624336721534519</v>
      </c>
      <c r="O1558" s="21">
        <f t="shared" si="396"/>
        <v>37.57487859560959</v>
      </c>
      <c r="P1558" s="22">
        <f t="shared" si="397"/>
        <v>4.9458125924928709E-2</v>
      </c>
      <c r="Q1558" s="17">
        <f t="shared" si="390"/>
        <v>134.20769774438295</v>
      </c>
      <c r="R1558" s="18">
        <f t="shared" si="391"/>
        <v>6.8723022556170577</v>
      </c>
      <c r="S1558" s="21">
        <f t="shared" si="398"/>
        <v>6.7773097770785853</v>
      </c>
      <c r="T1558" s="22">
        <f t="shared" si="399"/>
        <v>9.4992478538472369E-2</v>
      </c>
    </row>
    <row r="1559" spans="1:20" x14ac:dyDescent="0.25">
      <c r="A1559">
        <v>973</v>
      </c>
      <c r="B1559" t="s">
        <v>1545</v>
      </c>
      <c r="C1559" s="8">
        <v>241.33</v>
      </c>
      <c r="D1559" s="8">
        <v>139.84</v>
      </c>
      <c r="E1559" s="17">
        <f t="shared" si="384"/>
        <v>208.54550946438502</v>
      </c>
      <c r="F1559" s="18">
        <f t="shared" si="385"/>
        <v>-68.705509464385017</v>
      </c>
      <c r="G1559" s="21">
        <f t="shared" si="392"/>
        <v>-67.649330639851399</v>
      </c>
      <c r="H1559" s="22">
        <f t="shared" si="393"/>
        <v>-1.0561788245336174</v>
      </c>
      <c r="I1559" s="17">
        <f t="shared" si="386"/>
        <v>159.55099590947015</v>
      </c>
      <c r="J1559" s="18">
        <f t="shared" si="387"/>
        <v>-19.710995909470142</v>
      </c>
      <c r="K1559" s="21">
        <f t="shared" si="394"/>
        <v>-19.239678236303206</v>
      </c>
      <c r="L1559" s="22">
        <f t="shared" si="395"/>
        <v>-0.4713176731669364</v>
      </c>
      <c r="M1559" s="17">
        <f t="shared" si="388"/>
        <v>101.9790253210459</v>
      </c>
      <c r="N1559" s="18">
        <f t="shared" si="389"/>
        <v>37.860974678954108</v>
      </c>
      <c r="O1559" s="21">
        <f t="shared" si="396"/>
        <v>37.624336721534519</v>
      </c>
      <c r="P1559" s="22">
        <f t="shared" si="397"/>
        <v>0.23663795741958893</v>
      </c>
      <c r="Q1559" s="17">
        <f t="shared" si="390"/>
        <v>133.28885560647907</v>
      </c>
      <c r="R1559" s="18">
        <f t="shared" si="391"/>
        <v>6.5511443935209286</v>
      </c>
      <c r="S1559" s="21">
        <f t="shared" si="398"/>
        <v>6.8723022556170577</v>
      </c>
      <c r="T1559" s="22">
        <f t="shared" si="399"/>
        <v>-0.32115786209612907</v>
      </c>
    </row>
    <row r="1560" spans="1:20" x14ac:dyDescent="0.25">
      <c r="A1560">
        <v>972</v>
      </c>
      <c r="B1560" t="s">
        <v>1546</v>
      </c>
      <c r="C1560" s="8">
        <v>243.49</v>
      </c>
      <c r="D1560" s="8">
        <v>141.97999999999999</v>
      </c>
      <c r="E1560" s="17">
        <f t="shared" si="384"/>
        <v>208.74808790265411</v>
      </c>
      <c r="F1560" s="18">
        <f t="shared" si="385"/>
        <v>-66.768087902654116</v>
      </c>
      <c r="G1560" s="21">
        <f t="shared" si="392"/>
        <v>-68.705509464385017</v>
      </c>
      <c r="H1560" s="22">
        <f t="shared" si="393"/>
        <v>1.9374215617309005</v>
      </c>
      <c r="I1560" s="17">
        <f t="shared" si="386"/>
        <v>160.39811520842903</v>
      </c>
      <c r="J1560" s="18">
        <f t="shared" si="387"/>
        <v>-18.418115208429043</v>
      </c>
      <c r="K1560" s="21">
        <f t="shared" si="394"/>
        <v>-19.710995909470142</v>
      </c>
      <c r="L1560" s="22">
        <f t="shared" si="395"/>
        <v>1.2928807010410992</v>
      </c>
      <c r="M1560" s="17">
        <f t="shared" si="388"/>
        <v>103.60634062105933</v>
      </c>
      <c r="N1560" s="18">
        <f t="shared" si="389"/>
        <v>38.373659378940658</v>
      </c>
      <c r="O1560" s="21">
        <f t="shared" si="396"/>
        <v>37.860974678954108</v>
      </c>
      <c r="P1560" s="22">
        <f t="shared" si="397"/>
        <v>0.51268469998655064</v>
      </c>
      <c r="Q1560" s="17">
        <f t="shared" si="390"/>
        <v>134.30145714620988</v>
      </c>
      <c r="R1560" s="18">
        <f t="shared" si="391"/>
        <v>7.6785428537901055</v>
      </c>
      <c r="S1560" s="21">
        <f t="shared" si="398"/>
        <v>6.5511443935209286</v>
      </c>
      <c r="T1560" s="22">
        <f t="shared" si="399"/>
        <v>1.1273984602691769</v>
      </c>
    </row>
    <row r="1561" spans="1:20" x14ac:dyDescent="0.25">
      <c r="A1561">
        <v>971</v>
      </c>
      <c r="B1561" t="s">
        <v>1547</v>
      </c>
      <c r="C1561" s="8">
        <v>241.35</v>
      </c>
      <c r="D1561" s="8">
        <v>141.13999999999999</v>
      </c>
      <c r="E1561" s="17">
        <f t="shared" si="384"/>
        <v>208.5473851906653</v>
      </c>
      <c r="F1561" s="18">
        <f t="shared" si="385"/>
        <v>-67.407385190665309</v>
      </c>
      <c r="G1561" s="21">
        <f t="shared" si="392"/>
        <v>-66.768087902654116</v>
      </c>
      <c r="H1561" s="22">
        <f t="shared" si="393"/>
        <v>-0.63929728801119268</v>
      </c>
      <c r="I1561" s="17">
        <f t="shared" si="386"/>
        <v>159.55883960668274</v>
      </c>
      <c r="J1561" s="18">
        <f t="shared" si="387"/>
        <v>-18.418839606682752</v>
      </c>
      <c r="K1561" s="21">
        <f t="shared" si="394"/>
        <v>-18.418115208429043</v>
      </c>
      <c r="L1561" s="22">
        <f t="shared" si="395"/>
        <v>-7.2439825370906874E-4</v>
      </c>
      <c r="M1561" s="17">
        <f t="shared" si="388"/>
        <v>101.99409305530526</v>
      </c>
      <c r="N1561" s="18">
        <f t="shared" si="389"/>
        <v>39.14590694469473</v>
      </c>
      <c r="O1561" s="21">
        <f t="shared" si="396"/>
        <v>38.373659378940658</v>
      </c>
      <c r="P1561" s="22">
        <f t="shared" si="397"/>
        <v>0.77224756575407127</v>
      </c>
      <c r="Q1561" s="17">
        <f t="shared" si="390"/>
        <v>133.29823154666175</v>
      </c>
      <c r="R1561" s="18">
        <f t="shared" si="391"/>
        <v>7.8417684533382328</v>
      </c>
      <c r="S1561" s="21">
        <f t="shared" si="398"/>
        <v>7.6785428537901055</v>
      </c>
      <c r="T1561" s="22">
        <f t="shared" si="399"/>
        <v>0.16322559954812732</v>
      </c>
    </row>
    <row r="1562" spans="1:20" x14ac:dyDescent="0.25">
      <c r="A1562">
        <v>970</v>
      </c>
      <c r="B1562" t="s">
        <v>1548</v>
      </c>
      <c r="C1562" s="8">
        <v>241.8</v>
      </c>
      <c r="D1562" s="8">
        <v>140.91999999999999</v>
      </c>
      <c r="E1562" s="17">
        <f t="shared" si="384"/>
        <v>208.58958903197134</v>
      </c>
      <c r="F1562" s="18">
        <f t="shared" si="385"/>
        <v>-67.669589031971356</v>
      </c>
      <c r="G1562" s="21">
        <f t="shared" si="392"/>
        <v>-67.407385190665309</v>
      </c>
      <c r="H1562" s="22">
        <f t="shared" si="393"/>
        <v>-0.26220384130604657</v>
      </c>
      <c r="I1562" s="17">
        <f t="shared" si="386"/>
        <v>159.73532279396585</v>
      </c>
      <c r="J1562" s="18">
        <f t="shared" si="387"/>
        <v>-18.815322793965862</v>
      </c>
      <c r="K1562" s="21">
        <f t="shared" si="394"/>
        <v>-18.418839606682752</v>
      </c>
      <c r="L1562" s="22">
        <f t="shared" si="395"/>
        <v>-0.39648318728310983</v>
      </c>
      <c r="M1562" s="17">
        <f t="shared" si="388"/>
        <v>102.33311707614141</v>
      </c>
      <c r="N1562" s="18">
        <f t="shared" si="389"/>
        <v>38.586882923858582</v>
      </c>
      <c r="O1562" s="21">
        <f t="shared" si="396"/>
        <v>39.14590694469473</v>
      </c>
      <c r="P1562" s="22">
        <f t="shared" si="397"/>
        <v>-0.55902402083614788</v>
      </c>
      <c r="Q1562" s="17">
        <f t="shared" si="390"/>
        <v>133.50919020077237</v>
      </c>
      <c r="R1562" s="18">
        <f t="shared" si="391"/>
        <v>7.4108097992276214</v>
      </c>
      <c r="S1562" s="21">
        <f t="shared" si="398"/>
        <v>7.8417684533382328</v>
      </c>
      <c r="T1562" s="22">
        <f t="shared" si="399"/>
        <v>-0.43095865411061141</v>
      </c>
    </row>
    <row r="1563" spans="1:20" x14ac:dyDescent="0.25">
      <c r="A1563">
        <v>969</v>
      </c>
      <c r="B1563" t="s">
        <v>1549</v>
      </c>
      <c r="C1563" s="8">
        <v>242.21</v>
      </c>
      <c r="D1563" s="8">
        <v>142.1</v>
      </c>
      <c r="E1563" s="17">
        <f t="shared" si="384"/>
        <v>208.62804142071687</v>
      </c>
      <c r="F1563" s="18">
        <f t="shared" si="385"/>
        <v>-66.528041420716875</v>
      </c>
      <c r="G1563" s="21">
        <f t="shared" si="392"/>
        <v>-67.669589031971356</v>
      </c>
      <c r="H1563" s="22">
        <f t="shared" si="393"/>
        <v>1.1415476112544809</v>
      </c>
      <c r="I1563" s="17">
        <f t="shared" si="386"/>
        <v>159.89611858682377</v>
      </c>
      <c r="J1563" s="18">
        <f t="shared" si="387"/>
        <v>-17.796118586823781</v>
      </c>
      <c r="K1563" s="21">
        <f t="shared" si="394"/>
        <v>-18.815322793965862</v>
      </c>
      <c r="L1563" s="22">
        <f t="shared" si="395"/>
        <v>1.0192042071420815</v>
      </c>
      <c r="M1563" s="17">
        <f t="shared" si="388"/>
        <v>102.64200562845878</v>
      </c>
      <c r="N1563" s="18">
        <f t="shared" si="389"/>
        <v>39.457994371541218</v>
      </c>
      <c r="O1563" s="21">
        <f t="shared" si="396"/>
        <v>38.586882923858582</v>
      </c>
      <c r="P1563" s="22">
        <f t="shared" si="397"/>
        <v>0.87111144768263671</v>
      </c>
      <c r="Q1563" s="17">
        <f t="shared" si="390"/>
        <v>133.70139697451754</v>
      </c>
      <c r="R1563" s="18">
        <f t="shared" si="391"/>
        <v>8.3986030254824584</v>
      </c>
      <c r="S1563" s="21">
        <f t="shared" si="398"/>
        <v>7.4108097992276214</v>
      </c>
      <c r="T1563" s="22">
        <f t="shared" si="399"/>
        <v>0.98779322625483701</v>
      </c>
    </row>
    <row r="1564" spans="1:20" x14ac:dyDescent="0.25">
      <c r="A1564">
        <v>968</v>
      </c>
      <c r="B1564" t="s">
        <v>1550</v>
      </c>
      <c r="C1564" s="8">
        <v>242.77</v>
      </c>
      <c r="D1564" s="8">
        <v>141.59</v>
      </c>
      <c r="E1564" s="17">
        <f t="shared" si="384"/>
        <v>208.6805617565644</v>
      </c>
      <c r="F1564" s="18">
        <f t="shared" si="385"/>
        <v>-67.090561756564398</v>
      </c>
      <c r="G1564" s="21">
        <f t="shared" si="392"/>
        <v>-66.528041420716875</v>
      </c>
      <c r="H1564" s="22">
        <f t="shared" si="393"/>
        <v>-0.56252033584752326</v>
      </c>
      <c r="I1564" s="17">
        <f t="shared" si="386"/>
        <v>160.11574210877609</v>
      </c>
      <c r="J1564" s="18">
        <f t="shared" si="387"/>
        <v>-18.525742108776086</v>
      </c>
      <c r="K1564" s="21">
        <f t="shared" si="394"/>
        <v>-17.796118586823781</v>
      </c>
      <c r="L1564" s="22">
        <f t="shared" si="395"/>
        <v>-0.72962352195230551</v>
      </c>
      <c r="M1564" s="17">
        <f t="shared" si="388"/>
        <v>103.06390218772151</v>
      </c>
      <c r="N1564" s="18">
        <f t="shared" si="389"/>
        <v>38.526097812278493</v>
      </c>
      <c r="O1564" s="21">
        <f t="shared" si="396"/>
        <v>39.457994371541218</v>
      </c>
      <c r="P1564" s="22">
        <f t="shared" si="397"/>
        <v>-0.93189655926272508</v>
      </c>
      <c r="Q1564" s="17">
        <f t="shared" si="390"/>
        <v>133.96392329963294</v>
      </c>
      <c r="R1564" s="18">
        <f t="shared" si="391"/>
        <v>7.6260767003670651</v>
      </c>
      <c r="S1564" s="21">
        <f t="shared" si="398"/>
        <v>8.3986030254824584</v>
      </c>
      <c r="T1564" s="22">
        <f t="shared" si="399"/>
        <v>-0.77252632511539332</v>
      </c>
    </row>
    <row r="1565" spans="1:20" x14ac:dyDescent="0.25">
      <c r="A1565">
        <v>967</v>
      </c>
      <c r="B1565" t="s">
        <v>1551</v>
      </c>
      <c r="C1565" s="8">
        <v>240.55</v>
      </c>
      <c r="D1565" s="8">
        <v>139.13999999999999</v>
      </c>
      <c r="E1565" s="17">
        <f t="shared" si="384"/>
        <v>208.47235613945452</v>
      </c>
      <c r="F1565" s="18">
        <f t="shared" si="385"/>
        <v>-69.332356139454532</v>
      </c>
      <c r="G1565" s="21">
        <f t="shared" si="392"/>
        <v>-67.090561756564398</v>
      </c>
      <c r="H1565" s="22">
        <f t="shared" si="393"/>
        <v>-2.2417943828901343</v>
      </c>
      <c r="I1565" s="17">
        <f t="shared" si="386"/>
        <v>159.24509171817942</v>
      </c>
      <c r="J1565" s="18">
        <f t="shared" si="387"/>
        <v>-20.105091718179438</v>
      </c>
      <c r="K1565" s="21">
        <f t="shared" si="394"/>
        <v>-18.525742108776086</v>
      </c>
      <c r="L1565" s="22">
        <f t="shared" si="395"/>
        <v>-1.5793496094033515</v>
      </c>
      <c r="M1565" s="17">
        <f t="shared" si="388"/>
        <v>101.39138368492993</v>
      </c>
      <c r="N1565" s="18">
        <f t="shared" si="389"/>
        <v>37.748616315070052</v>
      </c>
      <c r="O1565" s="21">
        <f t="shared" si="396"/>
        <v>38.526097812278493</v>
      </c>
      <c r="P1565" s="22">
        <f t="shared" si="397"/>
        <v>-0.7774814972084414</v>
      </c>
      <c r="Q1565" s="17">
        <f t="shared" si="390"/>
        <v>132.92319393935406</v>
      </c>
      <c r="R1565" s="18">
        <f t="shared" si="391"/>
        <v>6.2168060606459221</v>
      </c>
      <c r="S1565" s="21">
        <f t="shared" si="398"/>
        <v>7.6260767003670651</v>
      </c>
      <c r="T1565" s="22">
        <f t="shared" si="399"/>
        <v>-1.409270639721143</v>
      </c>
    </row>
    <row r="1566" spans="1:20" x14ac:dyDescent="0.25">
      <c r="A1566">
        <v>966</v>
      </c>
      <c r="B1566" t="s">
        <v>1552</v>
      </c>
      <c r="C1566" s="8">
        <v>242.11</v>
      </c>
      <c r="D1566" s="8">
        <v>140.49</v>
      </c>
      <c r="E1566" s="17">
        <f t="shared" si="384"/>
        <v>208.61866278931552</v>
      </c>
      <c r="F1566" s="18">
        <f t="shared" si="385"/>
        <v>-68.128662789315513</v>
      </c>
      <c r="G1566" s="21">
        <f t="shared" si="392"/>
        <v>-69.332356139454532</v>
      </c>
      <c r="H1566" s="22">
        <f t="shared" si="393"/>
        <v>1.2036933501390195</v>
      </c>
      <c r="I1566" s="17">
        <f t="shared" si="386"/>
        <v>159.85690010076087</v>
      </c>
      <c r="J1566" s="18">
        <f t="shared" si="387"/>
        <v>-19.366900100760859</v>
      </c>
      <c r="K1566" s="21">
        <f t="shared" si="394"/>
        <v>-20.105091718179438</v>
      </c>
      <c r="L1566" s="22">
        <f t="shared" si="395"/>
        <v>0.73819161741857897</v>
      </c>
      <c r="M1566" s="17">
        <f t="shared" si="388"/>
        <v>102.56666695716186</v>
      </c>
      <c r="N1566" s="18">
        <f t="shared" si="389"/>
        <v>37.923333042838152</v>
      </c>
      <c r="O1566" s="21">
        <f t="shared" si="396"/>
        <v>37.748616315070052</v>
      </c>
      <c r="P1566" s="22">
        <f t="shared" si="397"/>
        <v>0.1747167277681001</v>
      </c>
      <c r="Q1566" s="17">
        <f t="shared" si="390"/>
        <v>133.65451727360409</v>
      </c>
      <c r="R1566" s="18">
        <f t="shared" si="391"/>
        <v>6.8354827263959237</v>
      </c>
      <c r="S1566" s="21">
        <f t="shared" si="398"/>
        <v>6.2168060606459221</v>
      </c>
      <c r="T1566" s="22">
        <f t="shared" si="399"/>
        <v>0.61867666575000158</v>
      </c>
    </row>
    <row r="1567" spans="1:20" x14ac:dyDescent="0.25">
      <c r="A1567">
        <v>965</v>
      </c>
      <c r="B1567" t="s">
        <v>1553</v>
      </c>
      <c r="C1567" s="8">
        <v>242.37</v>
      </c>
      <c r="D1567" s="8">
        <v>139.88</v>
      </c>
      <c r="E1567" s="17">
        <f t="shared" si="384"/>
        <v>208.64304723095901</v>
      </c>
      <c r="F1567" s="18">
        <f t="shared" si="385"/>
        <v>-68.763047230959017</v>
      </c>
      <c r="G1567" s="21">
        <f t="shared" si="392"/>
        <v>-68.128662789315513</v>
      </c>
      <c r="H1567" s="22">
        <f t="shared" si="393"/>
        <v>-0.63438444164350472</v>
      </c>
      <c r="I1567" s="17">
        <f t="shared" si="386"/>
        <v>159.95886816452443</v>
      </c>
      <c r="J1567" s="18">
        <f t="shared" si="387"/>
        <v>-20.078868164524437</v>
      </c>
      <c r="K1567" s="21">
        <f t="shared" si="394"/>
        <v>-19.366900100760859</v>
      </c>
      <c r="L1567" s="22">
        <f t="shared" si="395"/>
        <v>-0.71196806376357813</v>
      </c>
      <c r="M1567" s="17">
        <f t="shared" si="388"/>
        <v>102.76254750253383</v>
      </c>
      <c r="N1567" s="18">
        <f t="shared" si="389"/>
        <v>37.117452497466161</v>
      </c>
      <c r="O1567" s="21">
        <f t="shared" si="396"/>
        <v>37.923333042838152</v>
      </c>
      <c r="P1567" s="22">
        <f t="shared" si="397"/>
        <v>-0.80588054537199127</v>
      </c>
      <c r="Q1567" s="17">
        <f t="shared" si="390"/>
        <v>133.77640449597908</v>
      </c>
      <c r="R1567" s="18">
        <f t="shared" si="391"/>
        <v>6.103595504020916</v>
      </c>
      <c r="S1567" s="21">
        <f t="shared" si="398"/>
        <v>6.8354827263959237</v>
      </c>
      <c r="T1567" s="22">
        <f t="shared" si="399"/>
        <v>-0.7318872223750077</v>
      </c>
    </row>
    <row r="1568" spans="1:20" x14ac:dyDescent="0.25">
      <c r="A1568">
        <v>964</v>
      </c>
      <c r="B1568" t="s">
        <v>1554</v>
      </c>
      <c r="C1568" s="8">
        <v>242.19</v>
      </c>
      <c r="D1568" s="8">
        <v>140.29</v>
      </c>
      <c r="E1568" s="17">
        <f t="shared" si="384"/>
        <v>208.62616569443659</v>
      </c>
      <c r="F1568" s="18">
        <f t="shared" si="385"/>
        <v>-68.336165694436602</v>
      </c>
      <c r="G1568" s="21">
        <f t="shared" si="392"/>
        <v>-68.763047230959017</v>
      </c>
      <c r="H1568" s="22">
        <f t="shared" si="393"/>
        <v>0.42688153652241567</v>
      </c>
      <c r="I1568" s="17">
        <f t="shared" si="386"/>
        <v>159.88827488961118</v>
      </c>
      <c r="J1568" s="18">
        <f t="shared" si="387"/>
        <v>-19.59827488961119</v>
      </c>
      <c r="K1568" s="21">
        <f t="shared" si="394"/>
        <v>-20.078868164524437</v>
      </c>
      <c r="L1568" s="22">
        <f t="shared" si="395"/>
        <v>0.48059327491324666</v>
      </c>
      <c r="M1568" s="17">
        <f t="shared" si="388"/>
        <v>102.62693789419939</v>
      </c>
      <c r="N1568" s="18">
        <f t="shared" si="389"/>
        <v>37.663062105800606</v>
      </c>
      <c r="O1568" s="21">
        <f t="shared" si="396"/>
        <v>37.117452497466161</v>
      </c>
      <c r="P1568" s="22">
        <f t="shared" si="397"/>
        <v>0.54560960833444483</v>
      </c>
      <c r="Q1568" s="17">
        <f t="shared" si="390"/>
        <v>133.69202103433486</v>
      </c>
      <c r="R1568" s="18">
        <f t="shared" si="391"/>
        <v>6.5979789656651349</v>
      </c>
      <c r="S1568" s="21">
        <f t="shared" si="398"/>
        <v>6.103595504020916</v>
      </c>
      <c r="T1568" s="22">
        <f t="shared" si="399"/>
        <v>0.49438346164421887</v>
      </c>
    </row>
    <row r="1569" spans="1:20" x14ac:dyDescent="0.25">
      <c r="A1569">
        <v>963</v>
      </c>
      <c r="B1569" t="s">
        <v>1555</v>
      </c>
      <c r="C1569" s="8">
        <v>244.01</v>
      </c>
      <c r="D1569" s="8">
        <v>141.37</v>
      </c>
      <c r="E1569" s="17">
        <f t="shared" si="384"/>
        <v>208.79685678594112</v>
      </c>
      <c r="F1569" s="18">
        <f t="shared" si="385"/>
        <v>-67.426856785941112</v>
      </c>
      <c r="G1569" s="21">
        <f t="shared" si="392"/>
        <v>-68.336165694436602</v>
      </c>
      <c r="H1569" s="22">
        <f t="shared" si="393"/>
        <v>0.90930890849548973</v>
      </c>
      <c r="I1569" s="17">
        <f t="shared" si="386"/>
        <v>160.60205133595616</v>
      </c>
      <c r="J1569" s="18">
        <f t="shared" si="387"/>
        <v>-19.232051335956157</v>
      </c>
      <c r="K1569" s="21">
        <f t="shared" si="394"/>
        <v>-19.59827488961119</v>
      </c>
      <c r="L1569" s="22">
        <f t="shared" si="395"/>
        <v>0.36622355365503267</v>
      </c>
      <c r="M1569" s="17">
        <f t="shared" si="388"/>
        <v>103.99810171180329</v>
      </c>
      <c r="N1569" s="18">
        <f t="shared" si="389"/>
        <v>37.371898288196718</v>
      </c>
      <c r="O1569" s="21">
        <f t="shared" si="396"/>
        <v>37.663062105800606</v>
      </c>
      <c r="P1569" s="22">
        <f t="shared" si="397"/>
        <v>-0.29116381760388776</v>
      </c>
      <c r="Q1569" s="17">
        <f t="shared" si="390"/>
        <v>134.5452315909599</v>
      </c>
      <c r="R1569" s="18">
        <f t="shared" si="391"/>
        <v>6.8247684090401037</v>
      </c>
      <c r="S1569" s="21">
        <f t="shared" si="398"/>
        <v>6.5979789656651349</v>
      </c>
      <c r="T1569" s="22">
        <f t="shared" si="399"/>
        <v>0.22678944337496887</v>
      </c>
    </row>
    <row r="1570" spans="1:20" x14ac:dyDescent="0.25">
      <c r="A1570">
        <v>962</v>
      </c>
      <c r="B1570" t="s">
        <v>1556</v>
      </c>
      <c r="C1570" s="8">
        <v>244.42</v>
      </c>
      <c r="D1570" s="8">
        <v>141.49</v>
      </c>
      <c r="E1570" s="17">
        <f t="shared" si="384"/>
        <v>208.83530917468664</v>
      </c>
      <c r="F1570" s="18">
        <f t="shared" si="385"/>
        <v>-67.345309174686633</v>
      </c>
      <c r="G1570" s="21">
        <f t="shared" si="392"/>
        <v>-67.426856785941112</v>
      </c>
      <c r="H1570" s="22">
        <f t="shared" si="393"/>
        <v>8.1547611254478625E-2</v>
      </c>
      <c r="I1570" s="17">
        <f t="shared" si="386"/>
        <v>160.76284712881412</v>
      </c>
      <c r="J1570" s="18">
        <f t="shared" si="387"/>
        <v>-19.272847128814107</v>
      </c>
      <c r="K1570" s="21">
        <f t="shared" si="394"/>
        <v>-19.232051335956157</v>
      </c>
      <c r="L1570" s="22">
        <f t="shared" si="395"/>
        <v>-4.0795792857949209E-2</v>
      </c>
      <c r="M1570" s="17">
        <f t="shared" si="388"/>
        <v>104.30699026412066</v>
      </c>
      <c r="N1570" s="18">
        <f t="shared" si="389"/>
        <v>37.183009735879352</v>
      </c>
      <c r="O1570" s="21">
        <f t="shared" si="396"/>
        <v>37.371898288196718</v>
      </c>
      <c r="P1570" s="22">
        <f t="shared" si="397"/>
        <v>-0.18888855231736557</v>
      </c>
      <c r="Q1570" s="17">
        <f t="shared" si="390"/>
        <v>134.7374383647051</v>
      </c>
      <c r="R1570" s="18">
        <f t="shared" si="391"/>
        <v>6.75256163529491</v>
      </c>
      <c r="S1570" s="21">
        <f t="shared" si="398"/>
        <v>6.8247684090401037</v>
      </c>
      <c r="T1570" s="22">
        <f t="shared" si="399"/>
        <v>-7.2206773745193686E-2</v>
      </c>
    </row>
    <row r="1571" spans="1:20" x14ac:dyDescent="0.25">
      <c r="A1571">
        <v>961</v>
      </c>
      <c r="B1571" t="s">
        <v>1557</v>
      </c>
      <c r="C1571" s="8">
        <v>245.56</v>
      </c>
      <c r="D1571" s="8">
        <v>141.72999999999999</v>
      </c>
      <c r="E1571" s="17">
        <f t="shared" si="384"/>
        <v>208.94222557266198</v>
      </c>
      <c r="F1571" s="18">
        <f t="shared" si="385"/>
        <v>-67.212225572661993</v>
      </c>
      <c r="G1571" s="21">
        <f t="shared" si="392"/>
        <v>-67.345309174686633</v>
      </c>
      <c r="H1571" s="22">
        <f t="shared" si="393"/>
        <v>0.13308360202464087</v>
      </c>
      <c r="I1571" s="17">
        <f t="shared" si="386"/>
        <v>161.20993786993131</v>
      </c>
      <c r="J1571" s="18">
        <f t="shared" si="387"/>
        <v>-19.479937869931319</v>
      </c>
      <c r="K1571" s="21">
        <f t="shared" si="394"/>
        <v>-19.272847128814107</v>
      </c>
      <c r="L1571" s="22">
        <f t="shared" si="395"/>
        <v>-0.20709074111721293</v>
      </c>
      <c r="M1571" s="17">
        <f t="shared" si="388"/>
        <v>105.16585111690554</v>
      </c>
      <c r="N1571" s="18">
        <f t="shared" si="389"/>
        <v>36.564148883094447</v>
      </c>
      <c r="O1571" s="21">
        <f t="shared" si="396"/>
        <v>37.183009735879352</v>
      </c>
      <c r="P1571" s="22">
        <f t="shared" si="397"/>
        <v>-0.61886085278490555</v>
      </c>
      <c r="Q1571" s="17">
        <f t="shared" si="390"/>
        <v>135.27186695511858</v>
      </c>
      <c r="R1571" s="18">
        <f t="shared" si="391"/>
        <v>6.4581330448814072</v>
      </c>
      <c r="S1571" s="21">
        <f t="shared" si="398"/>
        <v>6.75256163529491</v>
      </c>
      <c r="T1571" s="22">
        <f t="shared" si="399"/>
        <v>-0.29442859041350289</v>
      </c>
    </row>
    <row r="1572" spans="1:20" x14ac:dyDescent="0.25">
      <c r="A1572">
        <v>960</v>
      </c>
      <c r="B1572" t="s">
        <v>1558</v>
      </c>
      <c r="C1572" s="8">
        <v>245.53</v>
      </c>
      <c r="D1572" s="8">
        <v>142.06</v>
      </c>
      <c r="E1572" s="17">
        <f t="shared" si="384"/>
        <v>208.9394119832416</v>
      </c>
      <c r="F1572" s="18">
        <f t="shared" si="385"/>
        <v>-66.879411983241596</v>
      </c>
      <c r="G1572" s="21">
        <f t="shared" si="392"/>
        <v>-67.212225572661993</v>
      </c>
      <c r="H1572" s="22">
        <f t="shared" si="393"/>
        <v>0.33281358942039674</v>
      </c>
      <c r="I1572" s="17">
        <f t="shared" si="386"/>
        <v>161.19817232411245</v>
      </c>
      <c r="J1572" s="18">
        <f t="shared" si="387"/>
        <v>-19.138172324112446</v>
      </c>
      <c r="K1572" s="21">
        <f t="shared" si="394"/>
        <v>-19.479937869931319</v>
      </c>
      <c r="L1572" s="22">
        <f t="shared" si="395"/>
        <v>0.34176554581887331</v>
      </c>
      <c r="M1572" s="17">
        <f t="shared" si="388"/>
        <v>105.14324951551646</v>
      </c>
      <c r="N1572" s="18">
        <f t="shared" si="389"/>
        <v>36.916750484483543</v>
      </c>
      <c r="O1572" s="21">
        <f t="shared" si="396"/>
        <v>36.564148883094447</v>
      </c>
      <c r="P1572" s="22">
        <f t="shared" si="397"/>
        <v>0.35260160138909669</v>
      </c>
      <c r="Q1572" s="17">
        <f t="shared" si="390"/>
        <v>135.25780304484454</v>
      </c>
      <c r="R1572" s="18">
        <f t="shared" si="391"/>
        <v>6.8021969551554662</v>
      </c>
      <c r="S1572" s="21">
        <f t="shared" si="398"/>
        <v>6.4581330448814072</v>
      </c>
      <c r="T1572" s="22">
        <f t="shared" si="399"/>
        <v>0.34406391027405903</v>
      </c>
    </row>
    <row r="1573" spans="1:20" x14ac:dyDescent="0.25">
      <c r="A1573">
        <v>959</v>
      </c>
      <c r="B1573" t="s">
        <v>1559</v>
      </c>
      <c r="C1573" s="8">
        <v>245.66</v>
      </c>
      <c r="D1573" s="8">
        <v>141.69</v>
      </c>
      <c r="E1573" s="17">
        <f t="shared" si="384"/>
        <v>208.95160420406333</v>
      </c>
      <c r="F1573" s="18">
        <f t="shared" si="385"/>
        <v>-67.261604204063332</v>
      </c>
      <c r="G1573" s="21">
        <f t="shared" si="392"/>
        <v>-66.879411983241596</v>
      </c>
      <c r="H1573" s="22">
        <f t="shared" si="393"/>
        <v>-0.38219222082173587</v>
      </c>
      <c r="I1573" s="17">
        <f t="shared" si="386"/>
        <v>161.24915635599422</v>
      </c>
      <c r="J1573" s="18">
        <f t="shared" si="387"/>
        <v>-19.559156355994219</v>
      </c>
      <c r="K1573" s="21">
        <f t="shared" si="394"/>
        <v>-19.138172324112446</v>
      </c>
      <c r="L1573" s="22">
        <f t="shared" si="395"/>
        <v>-0.42098403188177258</v>
      </c>
      <c r="M1573" s="17">
        <f t="shared" si="388"/>
        <v>105.24118978820246</v>
      </c>
      <c r="N1573" s="18">
        <f t="shared" si="389"/>
        <v>36.448810211797536</v>
      </c>
      <c r="O1573" s="21">
        <f t="shared" si="396"/>
        <v>36.916750484483543</v>
      </c>
      <c r="P1573" s="22">
        <f t="shared" si="397"/>
        <v>-0.46794027268600757</v>
      </c>
      <c r="Q1573" s="17">
        <f t="shared" si="390"/>
        <v>135.31874665603206</v>
      </c>
      <c r="R1573" s="18">
        <f t="shared" si="391"/>
        <v>6.3712533439679362</v>
      </c>
      <c r="S1573" s="21">
        <f t="shared" si="398"/>
        <v>6.8021969551554662</v>
      </c>
      <c r="T1573" s="22">
        <f t="shared" si="399"/>
        <v>-0.43094361118753</v>
      </c>
    </row>
    <row r="1574" spans="1:20" x14ac:dyDescent="0.25">
      <c r="A1574">
        <v>958</v>
      </c>
      <c r="B1574" t="s">
        <v>1560</v>
      </c>
      <c r="C1574" s="8">
        <v>246.99</v>
      </c>
      <c r="D1574" s="8">
        <v>143.1</v>
      </c>
      <c r="E1574" s="17">
        <f t="shared" si="384"/>
        <v>209.07634000170125</v>
      </c>
      <c r="F1574" s="18">
        <f t="shared" si="385"/>
        <v>-65.97634000170126</v>
      </c>
      <c r="G1574" s="21">
        <f t="shared" si="392"/>
        <v>-67.261604204063332</v>
      </c>
      <c r="H1574" s="22">
        <f t="shared" si="393"/>
        <v>1.2852642023620717</v>
      </c>
      <c r="I1574" s="17">
        <f t="shared" si="386"/>
        <v>161.77076222063096</v>
      </c>
      <c r="J1574" s="18">
        <f t="shared" si="387"/>
        <v>-18.670762220630962</v>
      </c>
      <c r="K1574" s="21">
        <f t="shared" si="394"/>
        <v>-19.559156355994219</v>
      </c>
      <c r="L1574" s="22">
        <f t="shared" si="395"/>
        <v>0.88839413536325651</v>
      </c>
      <c r="M1574" s="17">
        <f t="shared" si="388"/>
        <v>106.24319411645149</v>
      </c>
      <c r="N1574" s="18">
        <f t="shared" si="389"/>
        <v>36.856805883548503</v>
      </c>
      <c r="O1574" s="21">
        <f t="shared" si="396"/>
        <v>36.448810211797536</v>
      </c>
      <c r="P1574" s="22">
        <f t="shared" si="397"/>
        <v>0.4079956717509674</v>
      </c>
      <c r="Q1574" s="17">
        <f t="shared" si="390"/>
        <v>135.94224667818114</v>
      </c>
      <c r="R1574" s="18">
        <f t="shared" si="391"/>
        <v>7.1577533218188591</v>
      </c>
      <c r="S1574" s="21">
        <f t="shared" si="398"/>
        <v>6.3712533439679362</v>
      </c>
      <c r="T1574" s="22">
        <f t="shared" si="399"/>
        <v>0.78649997785092296</v>
      </c>
    </row>
    <row r="1575" spans="1:20" x14ac:dyDescent="0.25">
      <c r="A1575">
        <v>957</v>
      </c>
      <c r="B1575" t="s">
        <v>1561</v>
      </c>
      <c r="C1575" s="8">
        <v>247.1</v>
      </c>
      <c r="D1575" s="8">
        <v>143.19999999999999</v>
      </c>
      <c r="E1575" s="17">
        <f t="shared" si="384"/>
        <v>209.08665649624274</v>
      </c>
      <c r="F1575" s="18">
        <f t="shared" si="385"/>
        <v>-65.88665649624275</v>
      </c>
      <c r="G1575" s="21">
        <f t="shared" si="392"/>
        <v>-65.97634000170126</v>
      </c>
      <c r="H1575" s="22">
        <f t="shared" si="393"/>
        <v>8.9683505458509671E-2</v>
      </c>
      <c r="I1575" s="17">
        <f t="shared" si="386"/>
        <v>161.81390255530016</v>
      </c>
      <c r="J1575" s="18">
        <f t="shared" si="387"/>
        <v>-18.613902555300172</v>
      </c>
      <c r="K1575" s="21">
        <f t="shared" si="394"/>
        <v>-18.670762220630962</v>
      </c>
      <c r="L1575" s="22">
        <f t="shared" si="395"/>
        <v>5.6859665330790676E-2</v>
      </c>
      <c r="M1575" s="17">
        <f t="shared" si="388"/>
        <v>106.32606665487808</v>
      </c>
      <c r="N1575" s="18">
        <f t="shared" si="389"/>
        <v>36.873933345121912</v>
      </c>
      <c r="O1575" s="21">
        <f t="shared" si="396"/>
        <v>36.856805883548503</v>
      </c>
      <c r="P1575" s="22">
        <f t="shared" si="397"/>
        <v>1.7127461573409164E-2</v>
      </c>
      <c r="Q1575" s="17">
        <f t="shared" si="390"/>
        <v>135.99381434918593</v>
      </c>
      <c r="R1575" s="18">
        <f t="shared" si="391"/>
        <v>7.2061856508140636</v>
      </c>
      <c r="S1575" s="21">
        <f t="shared" si="398"/>
        <v>7.1577533218188591</v>
      </c>
      <c r="T1575" s="22">
        <f t="shared" si="399"/>
        <v>4.8432328995204443E-2</v>
      </c>
    </row>
    <row r="1576" spans="1:20" x14ac:dyDescent="0.25">
      <c r="A1576">
        <v>956</v>
      </c>
      <c r="B1576" t="s">
        <v>1562</v>
      </c>
      <c r="C1576" s="8">
        <v>246.88</v>
      </c>
      <c r="D1576" s="8">
        <v>142.55000000000001</v>
      </c>
      <c r="E1576" s="17">
        <f t="shared" si="384"/>
        <v>209.06602350715977</v>
      </c>
      <c r="F1576" s="18">
        <f t="shared" si="385"/>
        <v>-66.516023507159758</v>
      </c>
      <c r="G1576" s="21">
        <f t="shared" si="392"/>
        <v>-65.88665649624275</v>
      </c>
      <c r="H1576" s="22">
        <f t="shared" si="393"/>
        <v>-0.62936701091700797</v>
      </c>
      <c r="I1576" s="17">
        <f t="shared" si="386"/>
        <v>161.72762188596175</v>
      </c>
      <c r="J1576" s="18">
        <f t="shared" si="387"/>
        <v>-19.177621885961742</v>
      </c>
      <c r="K1576" s="21">
        <f t="shared" si="394"/>
        <v>-18.613902555300172</v>
      </c>
      <c r="L1576" s="22">
        <f t="shared" si="395"/>
        <v>-0.56371933066156998</v>
      </c>
      <c r="M1576" s="17">
        <f t="shared" si="388"/>
        <v>106.16032157802488</v>
      </c>
      <c r="N1576" s="18">
        <f t="shared" si="389"/>
        <v>36.389678421975134</v>
      </c>
      <c r="O1576" s="21">
        <f t="shared" si="396"/>
        <v>36.873933345121912</v>
      </c>
      <c r="P1576" s="22">
        <f t="shared" si="397"/>
        <v>-0.48425492314677854</v>
      </c>
      <c r="Q1576" s="17">
        <f t="shared" si="390"/>
        <v>135.89067900717632</v>
      </c>
      <c r="R1576" s="18">
        <f t="shared" si="391"/>
        <v>6.6593209928236945</v>
      </c>
      <c r="S1576" s="21">
        <f t="shared" si="398"/>
        <v>7.2061856508140636</v>
      </c>
      <c r="T1576" s="22">
        <f t="shared" si="399"/>
        <v>-0.5468646579903691</v>
      </c>
    </row>
    <row r="1577" spans="1:20" x14ac:dyDescent="0.25">
      <c r="A1577">
        <v>955</v>
      </c>
      <c r="B1577" t="s">
        <v>1563</v>
      </c>
      <c r="C1577" s="8">
        <v>246.82</v>
      </c>
      <c r="D1577" s="8">
        <v>142.75</v>
      </c>
      <c r="E1577" s="17">
        <f t="shared" si="384"/>
        <v>209.06039632831897</v>
      </c>
      <c r="F1577" s="18">
        <f t="shared" si="385"/>
        <v>-66.310396328318973</v>
      </c>
      <c r="G1577" s="21">
        <f t="shared" si="392"/>
        <v>-66.516023507159758</v>
      </c>
      <c r="H1577" s="22">
        <f t="shared" si="393"/>
        <v>0.20562717884078552</v>
      </c>
      <c r="I1577" s="17">
        <f t="shared" si="386"/>
        <v>161.70409079432403</v>
      </c>
      <c r="J1577" s="18">
        <f t="shared" si="387"/>
        <v>-18.954090794324031</v>
      </c>
      <c r="K1577" s="21">
        <f t="shared" si="394"/>
        <v>-19.177621885961742</v>
      </c>
      <c r="L1577" s="22">
        <f t="shared" si="395"/>
        <v>0.22353109163771023</v>
      </c>
      <c r="M1577" s="17">
        <f t="shared" si="388"/>
        <v>106.11511837524671</v>
      </c>
      <c r="N1577" s="18">
        <f t="shared" si="389"/>
        <v>36.634881624753291</v>
      </c>
      <c r="O1577" s="21">
        <f t="shared" si="396"/>
        <v>36.389678421975134</v>
      </c>
      <c r="P1577" s="22">
        <f t="shared" si="397"/>
        <v>0.24520320277815699</v>
      </c>
      <c r="Q1577" s="17">
        <f t="shared" si="390"/>
        <v>135.86255118662825</v>
      </c>
      <c r="R1577" s="18">
        <f t="shared" si="391"/>
        <v>6.8874488133717477</v>
      </c>
      <c r="S1577" s="21">
        <f t="shared" si="398"/>
        <v>6.6593209928236945</v>
      </c>
      <c r="T1577" s="22">
        <f t="shared" si="399"/>
        <v>0.22812782054805325</v>
      </c>
    </row>
    <row r="1578" spans="1:20" x14ac:dyDescent="0.25">
      <c r="A1578">
        <v>954</v>
      </c>
      <c r="B1578" t="s">
        <v>1564</v>
      </c>
      <c r="C1578" s="8">
        <v>247.42</v>
      </c>
      <c r="D1578" s="8">
        <v>144.05000000000001</v>
      </c>
      <c r="E1578" s="17">
        <f t="shared" si="384"/>
        <v>209.11666811672706</v>
      </c>
      <c r="F1578" s="18">
        <f t="shared" si="385"/>
        <v>-65.066668116727044</v>
      </c>
      <c r="G1578" s="21">
        <f t="shared" si="392"/>
        <v>-66.310396328318973</v>
      </c>
      <c r="H1578" s="22">
        <f t="shared" si="393"/>
        <v>1.2437282115919288</v>
      </c>
      <c r="I1578" s="17">
        <f t="shared" si="386"/>
        <v>161.93940171070147</v>
      </c>
      <c r="J1578" s="18">
        <f t="shared" si="387"/>
        <v>-17.889401710701463</v>
      </c>
      <c r="K1578" s="21">
        <f t="shared" si="394"/>
        <v>-18.954090794324031</v>
      </c>
      <c r="L1578" s="22">
        <f t="shared" si="395"/>
        <v>1.064689083622568</v>
      </c>
      <c r="M1578" s="17">
        <f t="shared" si="388"/>
        <v>106.56715040302822</v>
      </c>
      <c r="N1578" s="18">
        <f t="shared" si="389"/>
        <v>37.482849596971789</v>
      </c>
      <c r="O1578" s="21">
        <f t="shared" si="396"/>
        <v>36.634881624753291</v>
      </c>
      <c r="P1578" s="22">
        <f t="shared" si="397"/>
        <v>0.84796797221849829</v>
      </c>
      <c r="Q1578" s="17">
        <f t="shared" si="390"/>
        <v>136.14382939210901</v>
      </c>
      <c r="R1578" s="18">
        <f t="shared" si="391"/>
        <v>7.9061706078909992</v>
      </c>
      <c r="S1578" s="21">
        <f t="shared" si="398"/>
        <v>6.8874488133717477</v>
      </c>
      <c r="T1578" s="22">
        <f t="shared" si="399"/>
        <v>1.0187217945192515</v>
      </c>
    </row>
    <row r="1579" spans="1:20" x14ac:dyDescent="0.25">
      <c r="A1579">
        <v>953</v>
      </c>
      <c r="B1579" t="s">
        <v>1565</v>
      </c>
      <c r="C1579" s="8">
        <v>247.43</v>
      </c>
      <c r="D1579" s="8">
        <v>143.25</v>
      </c>
      <c r="E1579" s="17">
        <f t="shared" si="384"/>
        <v>209.11760597986719</v>
      </c>
      <c r="F1579" s="18">
        <f t="shared" si="385"/>
        <v>-65.867605979867193</v>
      </c>
      <c r="G1579" s="21">
        <f t="shared" si="392"/>
        <v>-65.066668116727044</v>
      </c>
      <c r="H1579" s="22">
        <f t="shared" si="393"/>
        <v>-0.80093786314014892</v>
      </c>
      <c r="I1579" s="17">
        <f t="shared" si="386"/>
        <v>161.94332355930777</v>
      </c>
      <c r="J1579" s="18">
        <f t="shared" si="387"/>
        <v>-18.693323559307771</v>
      </c>
      <c r="K1579" s="21">
        <f t="shared" si="394"/>
        <v>-17.889401710701463</v>
      </c>
      <c r="L1579" s="22">
        <f t="shared" si="395"/>
        <v>-0.80392184860630778</v>
      </c>
      <c r="M1579" s="17">
        <f t="shared" si="388"/>
        <v>106.57468427015792</v>
      </c>
      <c r="N1579" s="18">
        <f t="shared" si="389"/>
        <v>36.675315729842083</v>
      </c>
      <c r="O1579" s="21">
        <f t="shared" si="396"/>
        <v>37.482849596971789</v>
      </c>
      <c r="P1579" s="22">
        <f t="shared" si="397"/>
        <v>-0.8075338671297061</v>
      </c>
      <c r="Q1579" s="17">
        <f t="shared" si="390"/>
        <v>136.14851736220038</v>
      </c>
      <c r="R1579" s="18">
        <f t="shared" si="391"/>
        <v>7.1014826377996201</v>
      </c>
      <c r="S1579" s="21">
        <f t="shared" si="398"/>
        <v>7.9061706078909992</v>
      </c>
      <c r="T1579" s="22">
        <f t="shared" si="399"/>
        <v>-0.80468797009137916</v>
      </c>
    </row>
    <row r="1580" spans="1:20" x14ac:dyDescent="0.25">
      <c r="A1580">
        <v>952</v>
      </c>
      <c r="B1580" t="s">
        <v>1566</v>
      </c>
      <c r="C1580" s="8">
        <v>247.2</v>
      </c>
      <c r="D1580" s="8">
        <v>142.34</v>
      </c>
      <c r="E1580" s="17">
        <f t="shared" si="384"/>
        <v>209.09603512764409</v>
      </c>
      <c r="F1580" s="18">
        <f t="shared" si="385"/>
        <v>-66.756035127644083</v>
      </c>
      <c r="G1580" s="21">
        <f t="shared" si="392"/>
        <v>-65.867605979867193</v>
      </c>
      <c r="H1580" s="22">
        <f t="shared" si="393"/>
        <v>-0.88842914777688975</v>
      </c>
      <c r="I1580" s="17">
        <f t="shared" si="386"/>
        <v>161.85312104136307</v>
      </c>
      <c r="J1580" s="18">
        <f t="shared" si="387"/>
        <v>-19.513121041363064</v>
      </c>
      <c r="K1580" s="21">
        <f t="shared" si="394"/>
        <v>-18.693323559307771</v>
      </c>
      <c r="L1580" s="22">
        <f t="shared" si="395"/>
        <v>-0.8197974820552929</v>
      </c>
      <c r="M1580" s="17">
        <f t="shared" si="388"/>
        <v>106.401405326175</v>
      </c>
      <c r="N1580" s="18">
        <f t="shared" si="389"/>
        <v>35.938594673825008</v>
      </c>
      <c r="O1580" s="21">
        <f t="shared" si="396"/>
        <v>36.675315729842083</v>
      </c>
      <c r="P1580" s="22">
        <f t="shared" si="397"/>
        <v>-0.73672105601707472</v>
      </c>
      <c r="Q1580" s="17">
        <f t="shared" si="390"/>
        <v>136.0406940500994</v>
      </c>
      <c r="R1580" s="18">
        <f t="shared" si="391"/>
        <v>6.2993059499005994</v>
      </c>
      <c r="S1580" s="21">
        <f t="shared" si="398"/>
        <v>7.1014826377996201</v>
      </c>
      <c r="T1580" s="22">
        <f t="shared" si="399"/>
        <v>-0.80217668789902064</v>
      </c>
    </row>
    <row r="1581" spans="1:20" x14ac:dyDescent="0.25">
      <c r="A1581">
        <v>951</v>
      </c>
      <c r="B1581" t="s">
        <v>1567</v>
      </c>
      <c r="C1581" s="8">
        <v>246.91</v>
      </c>
      <c r="D1581" s="8">
        <v>141.96</v>
      </c>
      <c r="E1581" s="17">
        <f t="shared" si="384"/>
        <v>209.06883709658018</v>
      </c>
      <c r="F1581" s="18">
        <f t="shared" si="385"/>
        <v>-67.108837096580174</v>
      </c>
      <c r="G1581" s="21">
        <f t="shared" si="392"/>
        <v>-66.756035127644083</v>
      </c>
      <c r="H1581" s="22">
        <f t="shared" si="393"/>
        <v>-0.35280196893609173</v>
      </c>
      <c r="I1581" s="17">
        <f t="shared" si="386"/>
        <v>161.73938743178064</v>
      </c>
      <c r="J1581" s="18">
        <f t="shared" si="387"/>
        <v>-19.779387431780634</v>
      </c>
      <c r="K1581" s="21">
        <f t="shared" si="394"/>
        <v>-19.513121041363064</v>
      </c>
      <c r="L1581" s="22">
        <f t="shared" si="395"/>
        <v>-0.26626639041757016</v>
      </c>
      <c r="M1581" s="17">
        <f t="shared" si="388"/>
        <v>106.18292317941393</v>
      </c>
      <c r="N1581" s="18">
        <f t="shared" si="389"/>
        <v>35.777076820586075</v>
      </c>
      <c r="O1581" s="21">
        <f t="shared" si="396"/>
        <v>35.938594673825008</v>
      </c>
      <c r="P1581" s="22">
        <f t="shared" si="397"/>
        <v>-0.16151785323893364</v>
      </c>
      <c r="Q1581" s="17">
        <f t="shared" si="390"/>
        <v>135.90474291745036</v>
      </c>
      <c r="R1581" s="18">
        <f t="shared" si="391"/>
        <v>6.0552570825496446</v>
      </c>
      <c r="S1581" s="21">
        <f t="shared" si="398"/>
        <v>6.2993059499005994</v>
      </c>
      <c r="T1581" s="22">
        <f t="shared" si="399"/>
        <v>-0.24404886735095488</v>
      </c>
    </row>
    <row r="1582" spans="1:20" x14ac:dyDescent="0.25">
      <c r="A1582">
        <v>950</v>
      </c>
      <c r="B1582" t="s">
        <v>1568</v>
      </c>
      <c r="C1582" s="8">
        <v>246.77</v>
      </c>
      <c r="D1582" s="8">
        <v>141.51</v>
      </c>
      <c r="E1582" s="17">
        <f t="shared" si="384"/>
        <v>209.05570701261829</v>
      </c>
      <c r="F1582" s="18">
        <f t="shared" si="385"/>
        <v>-67.545707012618294</v>
      </c>
      <c r="G1582" s="21">
        <f t="shared" si="392"/>
        <v>-67.108837096580174</v>
      </c>
      <c r="H1582" s="22">
        <f t="shared" si="393"/>
        <v>-0.43686991603811975</v>
      </c>
      <c r="I1582" s="17">
        <f t="shared" si="386"/>
        <v>161.68448155129255</v>
      </c>
      <c r="J1582" s="18">
        <f t="shared" si="387"/>
        <v>-20.174481551292558</v>
      </c>
      <c r="K1582" s="21">
        <f t="shared" si="394"/>
        <v>-19.779387431780634</v>
      </c>
      <c r="L1582" s="22">
        <f t="shared" si="395"/>
        <v>-0.39509411951192419</v>
      </c>
      <c r="M1582" s="17">
        <f t="shared" si="388"/>
        <v>106.07744903959826</v>
      </c>
      <c r="N1582" s="18">
        <f t="shared" si="389"/>
        <v>35.432550960401727</v>
      </c>
      <c r="O1582" s="21">
        <f t="shared" si="396"/>
        <v>35.777076820586075</v>
      </c>
      <c r="P1582" s="22">
        <f t="shared" si="397"/>
        <v>-0.34452586018434772</v>
      </c>
      <c r="Q1582" s="17">
        <f t="shared" si="390"/>
        <v>135.83911133617153</v>
      </c>
      <c r="R1582" s="18">
        <f t="shared" si="391"/>
        <v>5.6708886638284639</v>
      </c>
      <c r="S1582" s="21">
        <f t="shared" si="398"/>
        <v>6.0552570825496446</v>
      </c>
      <c r="T1582" s="22">
        <f t="shared" si="399"/>
        <v>-0.38436841872118066</v>
      </c>
    </row>
    <row r="1583" spans="1:20" x14ac:dyDescent="0.25">
      <c r="A1583">
        <v>949</v>
      </c>
      <c r="B1583" t="s">
        <v>1569</v>
      </c>
      <c r="C1583" s="8">
        <v>247.32</v>
      </c>
      <c r="D1583" s="8">
        <v>141.78</v>
      </c>
      <c r="E1583" s="17">
        <f t="shared" si="384"/>
        <v>209.10728948532571</v>
      </c>
      <c r="F1583" s="18">
        <f t="shared" si="385"/>
        <v>-67.327289485325707</v>
      </c>
      <c r="G1583" s="21">
        <f t="shared" si="392"/>
        <v>-67.545707012618294</v>
      </c>
      <c r="H1583" s="22">
        <f t="shared" si="393"/>
        <v>0.21841752729258701</v>
      </c>
      <c r="I1583" s="17">
        <f t="shared" si="386"/>
        <v>161.90018322463857</v>
      </c>
      <c r="J1583" s="18">
        <f t="shared" si="387"/>
        <v>-20.120183224638566</v>
      </c>
      <c r="K1583" s="21">
        <f t="shared" si="394"/>
        <v>-20.174481551292558</v>
      </c>
      <c r="L1583" s="22">
        <f t="shared" si="395"/>
        <v>5.4298326653992035E-2</v>
      </c>
      <c r="M1583" s="17">
        <f t="shared" si="388"/>
        <v>106.4918117317313</v>
      </c>
      <c r="N1583" s="18">
        <f t="shared" si="389"/>
        <v>35.288188268268698</v>
      </c>
      <c r="O1583" s="21">
        <f t="shared" si="396"/>
        <v>35.432550960401727</v>
      </c>
      <c r="P1583" s="22">
        <f t="shared" si="397"/>
        <v>-0.14436269213302921</v>
      </c>
      <c r="Q1583" s="17">
        <f t="shared" si="390"/>
        <v>136.09694969119556</v>
      </c>
      <c r="R1583" s="18">
        <f t="shared" si="391"/>
        <v>5.6830503088044395</v>
      </c>
      <c r="S1583" s="21">
        <f t="shared" si="398"/>
        <v>5.6708886638284639</v>
      </c>
      <c r="T1583" s="22">
        <f t="shared" si="399"/>
        <v>1.2161644975975605E-2</v>
      </c>
    </row>
    <row r="1584" spans="1:20" x14ac:dyDescent="0.25">
      <c r="A1584">
        <v>948</v>
      </c>
      <c r="B1584" t="s">
        <v>1570</v>
      </c>
      <c r="C1584" s="8">
        <v>247.44</v>
      </c>
      <c r="D1584" s="8">
        <v>140.22999999999999</v>
      </c>
      <c r="E1584" s="17">
        <f t="shared" si="384"/>
        <v>209.11854384300733</v>
      </c>
      <c r="F1584" s="18">
        <f t="shared" si="385"/>
        <v>-68.888543843007341</v>
      </c>
      <c r="G1584" s="21">
        <f t="shared" si="392"/>
        <v>-67.327289485325707</v>
      </c>
      <c r="H1584" s="22">
        <f t="shared" si="393"/>
        <v>-1.5612543576816336</v>
      </c>
      <c r="I1584" s="17">
        <f t="shared" si="386"/>
        <v>161.94724540791407</v>
      </c>
      <c r="J1584" s="18">
        <f t="shared" si="387"/>
        <v>-21.717245407914078</v>
      </c>
      <c r="K1584" s="21">
        <f t="shared" si="394"/>
        <v>-20.120183224638566</v>
      </c>
      <c r="L1584" s="22">
        <f t="shared" si="395"/>
        <v>-1.5970621832755114</v>
      </c>
      <c r="M1584" s="17">
        <f t="shared" si="388"/>
        <v>106.58221813728761</v>
      </c>
      <c r="N1584" s="18">
        <f t="shared" si="389"/>
        <v>33.647781862712378</v>
      </c>
      <c r="O1584" s="21">
        <f t="shared" si="396"/>
        <v>35.288188268268698</v>
      </c>
      <c r="P1584" s="22">
        <f t="shared" si="397"/>
        <v>-1.6404064055563197</v>
      </c>
      <c r="Q1584" s="17">
        <f t="shared" si="390"/>
        <v>136.15320533229172</v>
      </c>
      <c r="R1584" s="18">
        <f t="shared" si="391"/>
        <v>4.0767946677082705</v>
      </c>
      <c r="S1584" s="21">
        <f t="shared" si="398"/>
        <v>5.6830503088044395</v>
      </c>
      <c r="T1584" s="22">
        <f t="shared" si="399"/>
        <v>-1.606255641096169</v>
      </c>
    </row>
    <row r="1585" spans="1:20" x14ac:dyDescent="0.25">
      <c r="A1585">
        <v>947</v>
      </c>
      <c r="B1585" t="s">
        <v>1571</v>
      </c>
      <c r="C1585" s="8">
        <v>246.96</v>
      </c>
      <c r="D1585" s="8">
        <v>139.53</v>
      </c>
      <c r="E1585" s="17">
        <f t="shared" si="384"/>
        <v>209.07352641228084</v>
      </c>
      <c r="F1585" s="18">
        <f t="shared" si="385"/>
        <v>-69.543526412280841</v>
      </c>
      <c r="G1585" s="21">
        <f t="shared" si="392"/>
        <v>-68.888543843007341</v>
      </c>
      <c r="H1585" s="22">
        <f t="shared" si="393"/>
        <v>-0.65498256927349985</v>
      </c>
      <c r="I1585" s="17">
        <f t="shared" si="386"/>
        <v>161.7589966748121</v>
      </c>
      <c r="J1585" s="18">
        <f t="shared" si="387"/>
        <v>-22.228996674812095</v>
      </c>
      <c r="K1585" s="21">
        <f t="shared" si="394"/>
        <v>-21.717245407914078</v>
      </c>
      <c r="L1585" s="22">
        <f t="shared" si="395"/>
        <v>-0.51175126689801687</v>
      </c>
      <c r="M1585" s="17">
        <f t="shared" si="388"/>
        <v>106.22059251506241</v>
      </c>
      <c r="N1585" s="18">
        <f t="shared" si="389"/>
        <v>33.309407484937594</v>
      </c>
      <c r="O1585" s="21">
        <f t="shared" si="396"/>
        <v>33.647781862712378</v>
      </c>
      <c r="P1585" s="22">
        <f t="shared" si="397"/>
        <v>-0.33837437777478385</v>
      </c>
      <c r="Q1585" s="17">
        <f t="shared" si="390"/>
        <v>135.92818276790709</v>
      </c>
      <c r="R1585" s="18">
        <f t="shared" si="391"/>
        <v>3.6018172320929125</v>
      </c>
      <c r="S1585" s="21">
        <f t="shared" si="398"/>
        <v>4.0767946677082705</v>
      </c>
      <c r="T1585" s="22">
        <f t="shared" si="399"/>
        <v>-0.47497743561535799</v>
      </c>
    </row>
    <row r="1586" spans="1:20" x14ac:dyDescent="0.25">
      <c r="A1586">
        <v>946</v>
      </c>
      <c r="B1586" t="s">
        <v>1572</v>
      </c>
      <c r="C1586" s="8">
        <v>247.41</v>
      </c>
      <c r="D1586" s="8">
        <v>140.21</v>
      </c>
      <c r="E1586" s="17">
        <f t="shared" si="384"/>
        <v>209.11573025358692</v>
      </c>
      <c r="F1586" s="18">
        <f t="shared" si="385"/>
        <v>-68.90573025358691</v>
      </c>
      <c r="G1586" s="21">
        <f t="shared" si="392"/>
        <v>-69.543526412280841</v>
      </c>
      <c r="H1586" s="22">
        <f t="shared" si="393"/>
        <v>0.63779615869393069</v>
      </c>
      <c r="I1586" s="17">
        <f t="shared" si="386"/>
        <v>161.93547986209518</v>
      </c>
      <c r="J1586" s="18">
        <f t="shared" si="387"/>
        <v>-21.72547986209517</v>
      </c>
      <c r="K1586" s="21">
        <f t="shared" si="394"/>
        <v>-22.228996674812095</v>
      </c>
      <c r="L1586" s="22">
        <f t="shared" si="395"/>
        <v>0.50351681271692428</v>
      </c>
      <c r="M1586" s="17">
        <f t="shared" si="388"/>
        <v>106.55961653589853</v>
      </c>
      <c r="N1586" s="18">
        <f t="shared" si="389"/>
        <v>33.650383464101481</v>
      </c>
      <c r="O1586" s="21">
        <f t="shared" si="396"/>
        <v>33.309407484937594</v>
      </c>
      <c r="P1586" s="22">
        <f t="shared" si="397"/>
        <v>0.34097597916388622</v>
      </c>
      <c r="Q1586" s="17">
        <f t="shared" si="390"/>
        <v>136.13914142201767</v>
      </c>
      <c r="R1586" s="18">
        <f t="shared" si="391"/>
        <v>4.0708585779823352</v>
      </c>
      <c r="S1586" s="21">
        <f t="shared" si="398"/>
        <v>3.6018172320929125</v>
      </c>
      <c r="T1586" s="22">
        <f t="shared" si="399"/>
        <v>0.4690413458894227</v>
      </c>
    </row>
    <row r="1587" spans="1:20" x14ac:dyDescent="0.25">
      <c r="A1587">
        <v>945</v>
      </c>
      <c r="B1587" t="s">
        <v>1573</v>
      </c>
      <c r="C1587" s="8">
        <v>247.87</v>
      </c>
      <c r="D1587" s="8">
        <v>140.44</v>
      </c>
      <c r="E1587" s="17">
        <f t="shared" si="384"/>
        <v>209.1588719580331</v>
      </c>
      <c r="F1587" s="18">
        <f t="shared" si="385"/>
        <v>-68.718871958033105</v>
      </c>
      <c r="G1587" s="21">
        <f t="shared" si="392"/>
        <v>-68.90573025358691</v>
      </c>
      <c r="H1587" s="22">
        <f t="shared" si="393"/>
        <v>0.18685829555380451</v>
      </c>
      <c r="I1587" s="17">
        <f t="shared" si="386"/>
        <v>162.11588489798459</v>
      </c>
      <c r="J1587" s="18">
        <f t="shared" si="387"/>
        <v>-21.675884897984588</v>
      </c>
      <c r="K1587" s="21">
        <f t="shared" si="394"/>
        <v>-21.72547986209517</v>
      </c>
      <c r="L1587" s="22">
        <f t="shared" si="395"/>
        <v>4.9594964110582396E-2</v>
      </c>
      <c r="M1587" s="17">
        <f t="shared" si="388"/>
        <v>106.90617442386437</v>
      </c>
      <c r="N1587" s="18">
        <f t="shared" si="389"/>
        <v>33.533825576135627</v>
      </c>
      <c r="O1587" s="21">
        <f t="shared" si="396"/>
        <v>33.650383464101481</v>
      </c>
      <c r="P1587" s="22">
        <f t="shared" si="397"/>
        <v>-0.11655788796585398</v>
      </c>
      <c r="Q1587" s="17">
        <f t="shared" si="390"/>
        <v>136.3547880462196</v>
      </c>
      <c r="R1587" s="18">
        <f t="shared" si="391"/>
        <v>4.0852119537804015</v>
      </c>
      <c r="S1587" s="21">
        <f t="shared" si="398"/>
        <v>4.0708585779823352</v>
      </c>
      <c r="T1587" s="22">
        <f t="shared" si="399"/>
        <v>1.4353375798066281E-2</v>
      </c>
    </row>
    <row r="1588" spans="1:20" x14ac:dyDescent="0.25">
      <c r="A1588">
        <v>944</v>
      </c>
      <c r="B1588" t="s">
        <v>1574</v>
      </c>
      <c r="C1588" s="8">
        <v>247.26</v>
      </c>
      <c r="D1588" s="8">
        <v>140</v>
      </c>
      <c r="E1588" s="17">
        <f t="shared" si="384"/>
        <v>209.10166230648488</v>
      </c>
      <c r="F1588" s="18">
        <f t="shared" si="385"/>
        <v>-69.101662306484883</v>
      </c>
      <c r="G1588" s="21">
        <f t="shared" si="392"/>
        <v>-68.718871958033105</v>
      </c>
      <c r="H1588" s="22">
        <f t="shared" si="393"/>
        <v>-0.38279034845177762</v>
      </c>
      <c r="I1588" s="17">
        <f t="shared" si="386"/>
        <v>161.87665213300085</v>
      </c>
      <c r="J1588" s="18">
        <f t="shared" si="387"/>
        <v>-21.876652133000846</v>
      </c>
      <c r="K1588" s="21">
        <f t="shared" si="394"/>
        <v>-21.675884897984588</v>
      </c>
      <c r="L1588" s="22">
        <f t="shared" si="395"/>
        <v>-0.20076723501625793</v>
      </c>
      <c r="M1588" s="17">
        <f t="shared" si="388"/>
        <v>106.44660852895316</v>
      </c>
      <c r="N1588" s="18">
        <f t="shared" si="389"/>
        <v>33.553391471046837</v>
      </c>
      <c r="O1588" s="21">
        <f t="shared" si="396"/>
        <v>33.533825576135627</v>
      </c>
      <c r="P1588" s="22">
        <f t="shared" si="397"/>
        <v>1.956589491121008E-2</v>
      </c>
      <c r="Q1588" s="17">
        <f t="shared" si="390"/>
        <v>136.06882187064747</v>
      </c>
      <c r="R1588" s="18">
        <f t="shared" si="391"/>
        <v>3.9311781293525314</v>
      </c>
      <c r="S1588" s="21">
        <f t="shared" si="398"/>
        <v>4.0852119537804015</v>
      </c>
      <c r="T1588" s="22">
        <f t="shared" si="399"/>
        <v>-0.15403382442787006</v>
      </c>
    </row>
    <row r="1589" spans="1:20" x14ac:dyDescent="0.25">
      <c r="A1589">
        <v>943</v>
      </c>
      <c r="B1589" t="s">
        <v>1575</v>
      </c>
      <c r="C1589" s="8">
        <v>247.25</v>
      </c>
      <c r="D1589" s="8">
        <v>138.79</v>
      </c>
      <c r="E1589" s="17">
        <f t="shared" si="384"/>
        <v>209.10072444334475</v>
      </c>
      <c r="F1589" s="18">
        <f t="shared" si="385"/>
        <v>-70.310724443344753</v>
      </c>
      <c r="G1589" s="21">
        <f t="shared" si="392"/>
        <v>-69.101662306484883</v>
      </c>
      <c r="H1589" s="22">
        <f t="shared" si="393"/>
        <v>-1.2090621368598704</v>
      </c>
      <c r="I1589" s="17">
        <f t="shared" si="386"/>
        <v>161.87273028439455</v>
      </c>
      <c r="J1589" s="18">
        <f t="shared" si="387"/>
        <v>-23.082730284394557</v>
      </c>
      <c r="K1589" s="21">
        <f t="shared" si="394"/>
        <v>-21.876652133000846</v>
      </c>
      <c r="L1589" s="22">
        <f t="shared" si="395"/>
        <v>-1.2060781513937116</v>
      </c>
      <c r="M1589" s="17">
        <f t="shared" si="388"/>
        <v>106.43907466182347</v>
      </c>
      <c r="N1589" s="18">
        <f t="shared" si="389"/>
        <v>32.350925338176523</v>
      </c>
      <c r="O1589" s="21">
        <f t="shared" si="396"/>
        <v>33.553391471046837</v>
      </c>
      <c r="P1589" s="22">
        <f t="shared" si="397"/>
        <v>-1.2024661328703132</v>
      </c>
      <c r="Q1589" s="17">
        <f t="shared" si="390"/>
        <v>136.06413390055616</v>
      </c>
      <c r="R1589" s="18">
        <f t="shared" si="391"/>
        <v>2.7258660994438344</v>
      </c>
      <c r="S1589" s="21">
        <f t="shared" si="398"/>
        <v>3.9311781293525314</v>
      </c>
      <c r="T1589" s="22">
        <f t="shared" si="399"/>
        <v>-1.205312029908697</v>
      </c>
    </row>
    <row r="1590" spans="1:20" x14ac:dyDescent="0.25">
      <c r="A1590">
        <v>942</v>
      </c>
      <c r="B1590" t="s">
        <v>1576</v>
      </c>
      <c r="C1590" s="8">
        <v>243.76</v>
      </c>
      <c r="D1590" s="8">
        <v>136.27000000000001</v>
      </c>
      <c r="E1590" s="17">
        <f t="shared" si="384"/>
        <v>208.77341020743773</v>
      </c>
      <c r="F1590" s="18">
        <f t="shared" si="385"/>
        <v>-72.503410207437724</v>
      </c>
      <c r="G1590" s="21">
        <f t="shared" si="392"/>
        <v>-70.310724443344753</v>
      </c>
      <c r="H1590" s="22">
        <f t="shared" si="393"/>
        <v>-2.1926857640929711</v>
      </c>
      <c r="I1590" s="17">
        <f t="shared" si="386"/>
        <v>160.50400512079892</v>
      </c>
      <c r="J1590" s="18">
        <f t="shared" si="387"/>
        <v>-24.234005120798912</v>
      </c>
      <c r="K1590" s="21">
        <f t="shared" si="394"/>
        <v>-23.082730284394557</v>
      </c>
      <c r="L1590" s="22">
        <f t="shared" si="395"/>
        <v>-1.1512748364043546</v>
      </c>
      <c r="M1590" s="17">
        <f t="shared" si="388"/>
        <v>103.809755033561</v>
      </c>
      <c r="N1590" s="18">
        <f t="shared" si="389"/>
        <v>32.460244966439006</v>
      </c>
      <c r="O1590" s="21">
        <f t="shared" si="396"/>
        <v>32.350925338176523</v>
      </c>
      <c r="P1590" s="22">
        <f t="shared" si="397"/>
        <v>0.10931962826248309</v>
      </c>
      <c r="Q1590" s="17">
        <f t="shared" si="390"/>
        <v>134.42803233867625</v>
      </c>
      <c r="R1590" s="18">
        <f t="shared" si="391"/>
        <v>1.8419676613237641</v>
      </c>
      <c r="S1590" s="21">
        <f t="shared" si="398"/>
        <v>2.7258660994438344</v>
      </c>
      <c r="T1590" s="22">
        <f t="shared" si="399"/>
        <v>-0.8838984381200703</v>
      </c>
    </row>
    <row r="1591" spans="1:20" x14ac:dyDescent="0.25">
      <c r="A1591">
        <v>941</v>
      </c>
      <c r="B1591" t="s">
        <v>1577</v>
      </c>
      <c r="C1591" s="8">
        <v>244.12</v>
      </c>
      <c r="D1591" s="8">
        <v>136.47</v>
      </c>
      <c r="E1591" s="17">
        <f t="shared" si="384"/>
        <v>208.8071732804826</v>
      </c>
      <c r="F1591" s="18">
        <f t="shared" si="385"/>
        <v>-72.337173280482602</v>
      </c>
      <c r="G1591" s="21">
        <f t="shared" si="392"/>
        <v>-72.503410207437724</v>
      </c>
      <c r="H1591" s="22">
        <f t="shared" si="393"/>
        <v>0.16623692695512204</v>
      </c>
      <c r="I1591" s="17">
        <f t="shared" si="386"/>
        <v>160.64519167062539</v>
      </c>
      <c r="J1591" s="18">
        <f t="shared" si="387"/>
        <v>-24.175191670625395</v>
      </c>
      <c r="K1591" s="21">
        <f t="shared" si="394"/>
        <v>-24.234005120798912</v>
      </c>
      <c r="L1591" s="22">
        <f t="shared" si="395"/>
        <v>5.8813450173516912E-2</v>
      </c>
      <c r="M1591" s="17">
        <f t="shared" si="388"/>
        <v>104.08097425022993</v>
      </c>
      <c r="N1591" s="18">
        <f t="shared" si="389"/>
        <v>32.38902574977007</v>
      </c>
      <c r="O1591" s="21">
        <f t="shared" si="396"/>
        <v>32.460244966439006</v>
      </c>
      <c r="P1591" s="22">
        <f t="shared" si="397"/>
        <v>-7.1219216668936269E-2</v>
      </c>
      <c r="Q1591" s="17">
        <f t="shared" si="390"/>
        <v>134.59679926196472</v>
      </c>
      <c r="R1591" s="18">
        <f t="shared" si="391"/>
        <v>1.8732007380352798</v>
      </c>
      <c r="S1591" s="21">
        <f t="shared" si="398"/>
        <v>1.8419676613237641</v>
      </c>
      <c r="T1591" s="22">
        <f t="shared" si="399"/>
        <v>3.123307671151565E-2</v>
      </c>
    </row>
    <row r="1592" spans="1:20" x14ac:dyDescent="0.25">
      <c r="A1592">
        <v>940</v>
      </c>
      <c r="B1592" t="s">
        <v>1578</v>
      </c>
      <c r="C1592" s="8">
        <v>246.54</v>
      </c>
      <c r="D1592" s="8">
        <v>138.54</v>
      </c>
      <c r="E1592" s="17">
        <f t="shared" si="384"/>
        <v>209.03413616039518</v>
      </c>
      <c r="F1592" s="18">
        <f t="shared" si="385"/>
        <v>-70.494136160395186</v>
      </c>
      <c r="G1592" s="21">
        <f t="shared" si="392"/>
        <v>-72.337173280482602</v>
      </c>
      <c r="H1592" s="22">
        <f t="shared" si="393"/>
        <v>1.8430371200874163</v>
      </c>
      <c r="I1592" s="17">
        <f t="shared" si="386"/>
        <v>161.59427903334785</v>
      </c>
      <c r="J1592" s="18">
        <f t="shared" si="387"/>
        <v>-23.054279033347854</v>
      </c>
      <c r="K1592" s="21">
        <f t="shared" si="394"/>
        <v>-24.175191670625395</v>
      </c>
      <c r="L1592" s="22">
        <f t="shared" si="395"/>
        <v>1.1209126372775415</v>
      </c>
      <c r="M1592" s="17">
        <f t="shared" si="388"/>
        <v>105.90417009561534</v>
      </c>
      <c r="N1592" s="18">
        <f t="shared" si="389"/>
        <v>32.63582990438465</v>
      </c>
      <c r="O1592" s="21">
        <f t="shared" si="396"/>
        <v>32.38902574977007</v>
      </c>
      <c r="P1592" s="22">
        <f t="shared" si="397"/>
        <v>0.24680415461457983</v>
      </c>
      <c r="Q1592" s="17">
        <f t="shared" si="390"/>
        <v>135.73128802407052</v>
      </c>
      <c r="R1592" s="18">
        <f t="shared" si="391"/>
        <v>2.8087119759294694</v>
      </c>
      <c r="S1592" s="21">
        <f t="shared" si="398"/>
        <v>1.8732007380352798</v>
      </c>
      <c r="T1592" s="22">
        <f t="shared" si="399"/>
        <v>0.93551123789418966</v>
      </c>
    </row>
    <row r="1593" spans="1:20" x14ac:dyDescent="0.25">
      <c r="A1593">
        <v>939</v>
      </c>
      <c r="B1593" t="s">
        <v>1579</v>
      </c>
      <c r="C1593" s="8">
        <v>246.51</v>
      </c>
      <c r="D1593" s="8">
        <v>137.4</v>
      </c>
      <c r="E1593" s="17">
        <f t="shared" si="384"/>
        <v>209.03132257097479</v>
      </c>
      <c r="F1593" s="18">
        <f t="shared" si="385"/>
        <v>-71.631322570974788</v>
      </c>
      <c r="G1593" s="21">
        <f t="shared" si="392"/>
        <v>-70.494136160395186</v>
      </c>
      <c r="H1593" s="22">
        <f t="shared" si="393"/>
        <v>-1.1371864105796021</v>
      </c>
      <c r="I1593" s="17">
        <f t="shared" si="386"/>
        <v>161.58251348752898</v>
      </c>
      <c r="J1593" s="18">
        <f t="shared" si="387"/>
        <v>-24.182513487528979</v>
      </c>
      <c r="K1593" s="21">
        <f t="shared" si="394"/>
        <v>-23.054279033347854</v>
      </c>
      <c r="L1593" s="22">
        <f t="shared" si="395"/>
        <v>-1.1282344541811256</v>
      </c>
      <c r="M1593" s="17">
        <f t="shared" si="388"/>
        <v>105.88156849422626</v>
      </c>
      <c r="N1593" s="18">
        <f t="shared" si="389"/>
        <v>31.518431505773748</v>
      </c>
      <c r="O1593" s="21">
        <f t="shared" si="396"/>
        <v>32.63582990438465</v>
      </c>
      <c r="P1593" s="22">
        <f t="shared" si="397"/>
        <v>-1.1173983986109022</v>
      </c>
      <c r="Q1593" s="17">
        <f t="shared" si="390"/>
        <v>135.7172241137965</v>
      </c>
      <c r="R1593" s="18">
        <f t="shared" si="391"/>
        <v>1.6827758862035012</v>
      </c>
      <c r="S1593" s="21">
        <f t="shared" si="398"/>
        <v>2.8087119759294694</v>
      </c>
      <c r="T1593" s="22">
        <f t="shared" si="399"/>
        <v>-1.1259360897259683</v>
      </c>
    </row>
    <row r="1594" spans="1:20" x14ac:dyDescent="0.25">
      <c r="A1594">
        <v>938</v>
      </c>
      <c r="B1594" t="s">
        <v>1580</v>
      </c>
      <c r="C1594" s="8">
        <v>246.94</v>
      </c>
      <c r="D1594" s="8">
        <v>137.44</v>
      </c>
      <c r="E1594" s="17">
        <f t="shared" si="384"/>
        <v>209.07165068600057</v>
      </c>
      <c r="F1594" s="18">
        <f t="shared" si="385"/>
        <v>-71.631650686000569</v>
      </c>
      <c r="G1594" s="21">
        <f t="shared" si="392"/>
        <v>-71.631322570974788</v>
      </c>
      <c r="H1594" s="22">
        <f t="shared" si="393"/>
        <v>-3.2811502578056206E-4</v>
      </c>
      <c r="I1594" s="17">
        <f t="shared" si="386"/>
        <v>161.75115297759953</v>
      </c>
      <c r="J1594" s="18">
        <f t="shared" si="387"/>
        <v>-24.311152977599534</v>
      </c>
      <c r="K1594" s="21">
        <f t="shared" si="394"/>
        <v>-24.182513487528979</v>
      </c>
      <c r="L1594" s="22">
        <f t="shared" si="395"/>
        <v>-0.12863949007055453</v>
      </c>
      <c r="M1594" s="17">
        <f t="shared" si="388"/>
        <v>106.20552478080302</v>
      </c>
      <c r="N1594" s="18">
        <f t="shared" si="389"/>
        <v>31.23447521919698</v>
      </c>
      <c r="O1594" s="21">
        <f t="shared" si="396"/>
        <v>31.518431505773748</v>
      </c>
      <c r="P1594" s="22">
        <f t="shared" si="397"/>
        <v>-0.28395628657676752</v>
      </c>
      <c r="Q1594" s="17">
        <f t="shared" si="390"/>
        <v>135.91880682772438</v>
      </c>
      <c r="R1594" s="18">
        <f t="shared" si="391"/>
        <v>1.5211931722756162</v>
      </c>
      <c r="S1594" s="21">
        <f t="shared" si="398"/>
        <v>1.6827758862035012</v>
      </c>
      <c r="T1594" s="22">
        <f t="shared" si="399"/>
        <v>-0.16158271392788492</v>
      </c>
    </row>
    <row r="1595" spans="1:20" x14ac:dyDescent="0.25">
      <c r="A1595">
        <v>937</v>
      </c>
      <c r="B1595" t="s">
        <v>1581</v>
      </c>
      <c r="C1595" s="8">
        <v>243.09</v>
      </c>
      <c r="D1595" s="8">
        <v>134.93</v>
      </c>
      <c r="E1595" s="17">
        <f t="shared" si="384"/>
        <v>208.71057337704872</v>
      </c>
      <c r="F1595" s="18">
        <f t="shared" si="385"/>
        <v>-73.780573377048711</v>
      </c>
      <c r="G1595" s="21">
        <f t="shared" si="392"/>
        <v>-71.631650686000569</v>
      </c>
      <c r="H1595" s="22">
        <f t="shared" si="393"/>
        <v>-2.148922691048142</v>
      </c>
      <c r="I1595" s="17">
        <f t="shared" si="386"/>
        <v>160.2412412641774</v>
      </c>
      <c r="J1595" s="18">
        <f t="shared" si="387"/>
        <v>-25.311241264177397</v>
      </c>
      <c r="K1595" s="21">
        <f t="shared" si="394"/>
        <v>-24.311152977599534</v>
      </c>
      <c r="L1595" s="22">
        <f t="shared" si="395"/>
        <v>-1.0000882865778635</v>
      </c>
      <c r="M1595" s="17">
        <f t="shared" si="388"/>
        <v>103.30498593587166</v>
      </c>
      <c r="N1595" s="18">
        <f t="shared" si="389"/>
        <v>31.625014064128351</v>
      </c>
      <c r="O1595" s="21">
        <f t="shared" si="396"/>
        <v>31.23447521919698</v>
      </c>
      <c r="P1595" s="22">
        <f t="shared" si="397"/>
        <v>0.39053884493137048</v>
      </c>
      <c r="Q1595" s="17">
        <f t="shared" si="390"/>
        <v>134.11393834255603</v>
      </c>
      <c r="R1595" s="18">
        <f t="shared" si="391"/>
        <v>0.8160616574439814</v>
      </c>
      <c r="S1595" s="21">
        <f t="shared" si="398"/>
        <v>1.5211931722756162</v>
      </c>
      <c r="T1595" s="22">
        <f t="shared" si="399"/>
        <v>-0.70513151483163483</v>
      </c>
    </row>
    <row r="1596" spans="1:20" x14ac:dyDescent="0.25">
      <c r="A1596">
        <v>936</v>
      </c>
      <c r="B1596" t="s">
        <v>1582</v>
      </c>
      <c r="C1596" s="8">
        <v>242.71</v>
      </c>
      <c r="D1596" s="8">
        <v>134.91999999999999</v>
      </c>
      <c r="E1596" s="17">
        <f t="shared" si="384"/>
        <v>208.6749345777236</v>
      </c>
      <c r="F1596" s="18">
        <f t="shared" si="385"/>
        <v>-73.754934577723617</v>
      </c>
      <c r="G1596" s="21">
        <f t="shared" si="392"/>
        <v>-73.780573377048711</v>
      </c>
      <c r="H1596" s="22">
        <f t="shared" si="393"/>
        <v>2.5638799325093942E-2</v>
      </c>
      <c r="I1596" s="17">
        <f t="shared" si="386"/>
        <v>160.09221101713831</v>
      </c>
      <c r="J1596" s="18">
        <f t="shared" si="387"/>
        <v>-25.172211017138324</v>
      </c>
      <c r="K1596" s="21">
        <f t="shared" si="394"/>
        <v>-25.311241264177397</v>
      </c>
      <c r="L1596" s="22">
        <f t="shared" si="395"/>
        <v>0.13903024703907363</v>
      </c>
      <c r="M1596" s="17">
        <f t="shared" si="388"/>
        <v>103.01869898494337</v>
      </c>
      <c r="N1596" s="18">
        <f t="shared" si="389"/>
        <v>31.901301015056617</v>
      </c>
      <c r="O1596" s="21">
        <f t="shared" si="396"/>
        <v>31.625014064128351</v>
      </c>
      <c r="P1596" s="22">
        <f t="shared" si="397"/>
        <v>0.27628695092826661</v>
      </c>
      <c r="Q1596" s="17">
        <f t="shared" si="390"/>
        <v>133.93579547908487</v>
      </c>
      <c r="R1596" s="18">
        <f t="shared" si="391"/>
        <v>0.98420452091511379</v>
      </c>
      <c r="S1596" s="21">
        <f t="shared" si="398"/>
        <v>0.8160616574439814</v>
      </c>
      <c r="T1596" s="22">
        <f t="shared" si="399"/>
        <v>0.16814286347113239</v>
      </c>
    </row>
    <row r="1597" spans="1:20" x14ac:dyDescent="0.25">
      <c r="A1597">
        <v>935</v>
      </c>
      <c r="B1597" t="s">
        <v>1583</v>
      </c>
      <c r="C1597" s="8">
        <v>242.9</v>
      </c>
      <c r="D1597" s="8">
        <v>134.83000000000001</v>
      </c>
      <c r="E1597" s="17">
        <f t="shared" si="384"/>
        <v>208.69275397738616</v>
      </c>
      <c r="F1597" s="18">
        <f t="shared" si="385"/>
        <v>-73.862753977386149</v>
      </c>
      <c r="G1597" s="21">
        <f t="shared" si="392"/>
        <v>-73.754934577723617</v>
      </c>
      <c r="H1597" s="22">
        <f t="shared" si="393"/>
        <v>-0.10781939966253162</v>
      </c>
      <c r="I1597" s="17">
        <f t="shared" si="386"/>
        <v>160.16672614065786</v>
      </c>
      <c r="J1597" s="18">
        <f t="shared" si="387"/>
        <v>-25.336726140657845</v>
      </c>
      <c r="K1597" s="21">
        <f t="shared" si="394"/>
        <v>-25.172211017138324</v>
      </c>
      <c r="L1597" s="22">
        <f t="shared" si="395"/>
        <v>-0.16451512351952147</v>
      </c>
      <c r="M1597" s="17">
        <f t="shared" si="388"/>
        <v>103.16184246040751</v>
      </c>
      <c r="N1597" s="18">
        <f t="shared" si="389"/>
        <v>31.668157539592499</v>
      </c>
      <c r="O1597" s="21">
        <f t="shared" si="396"/>
        <v>31.901301015056617</v>
      </c>
      <c r="P1597" s="22">
        <f t="shared" si="397"/>
        <v>-0.23314347546411796</v>
      </c>
      <c r="Q1597" s="17">
        <f t="shared" si="390"/>
        <v>134.02486691082044</v>
      </c>
      <c r="R1597" s="18">
        <f t="shared" si="391"/>
        <v>0.80513308917957715</v>
      </c>
      <c r="S1597" s="21">
        <f t="shared" si="398"/>
        <v>0.98420452091511379</v>
      </c>
      <c r="T1597" s="22">
        <f t="shared" si="399"/>
        <v>-0.17907143173553663</v>
      </c>
    </row>
    <row r="1598" spans="1:20" x14ac:dyDescent="0.25">
      <c r="A1598">
        <v>934</v>
      </c>
      <c r="B1598" t="s">
        <v>1584</v>
      </c>
      <c r="C1598" s="8">
        <v>245.44</v>
      </c>
      <c r="D1598" s="8">
        <v>136.29</v>
      </c>
      <c r="E1598" s="17">
        <f t="shared" si="384"/>
        <v>208.93097121498039</v>
      </c>
      <c r="F1598" s="18">
        <f t="shared" si="385"/>
        <v>-72.640971214980397</v>
      </c>
      <c r="G1598" s="21">
        <f t="shared" si="392"/>
        <v>-73.862753977386149</v>
      </c>
      <c r="H1598" s="22">
        <f t="shared" si="393"/>
        <v>1.221782762405752</v>
      </c>
      <c r="I1598" s="17">
        <f t="shared" si="386"/>
        <v>161.16287568665581</v>
      </c>
      <c r="J1598" s="18">
        <f t="shared" si="387"/>
        <v>-24.872875686655817</v>
      </c>
      <c r="K1598" s="21">
        <f t="shared" si="394"/>
        <v>-25.336726140657845</v>
      </c>
      <c r="L1598" s="22">
        <f t="shared" si="395"/>
        <v>0.46385045400202785</v>
      </c>
      <c r="M1598" s="17">
        <f t="shared" si="388"/>
        <v>105.07544471134923</v>
      </c>
      <c r="N1598" s="18">
        <f t="shared" si="389"/>
        <v>31.214555288650757</v>
      </c>
      <c r="O1598" s="21">
        <f t="shared" si="396"/>
        <v>31.668157539592499</v>
      </c>
      <c r="P1598" s="22">
        <f t="shared" si="397"/>
        <v>-0.45360225094174211</v>
      </c>
      <c r="Q1598" s="17">
        <f t="shared" si="390"/>
        <v>135.21561131402245</v>
      </c>
      <c r="R1598" s="18">
        <f t="shared" si="391"/>
        <v>1.0743886859775387</v>
      </c>
      <c r="S1598" s="21">
        <f t="shared" si="398"/>
        <v>0.80513308917957715</v>
      </c>
      <c r="T1598" s="22">
        <f t="shared" si="399"/>
        <v>0.26925559679796152</v>
      </c>
    </row>
    <row r="1599" spans="1:20" x14ac:dyDescent="0.25">
      <c r="A1599">
        <v>933</v>
      </c>
      <c r="B1599" t="s">
        <v>1585</v>
      </c>
      <c r="C1599" s="8">
        <v>244.56</v>
      </c>
      <c r="D1599" s="8">
        <v>136.07</v>
      </c>
      <c r="E1599" s="17">
        <f t="shared" si="384"/>
        <v>208.84843925864851</v>
      </c>
      <c r="F1599" s="18">
        <f t="shared" si="385"/>
        <v>-72.778439258648518</v>
      </c>
      <c r="G1599" s="21">
        <f t="shared" si="392"/>
        <v>-72.640971214980397</v>
      </c>
      <c r="H1599" s="22">
        <f t="shared" si="393"/>
        <v>-0.13746804366812171</v>
      </c>
      <c r="I1599" s="17">
        <f t="shared" si="386"/>
        <v>160.81775300930221</v>
      </c>
      <c r="J1599" s="18">
        <f t="shared" si="387"/>
        <v>-24.747753009302215</v>
      </c>
      <c r="K1599" s="21">
        <f t="shared" si="394"/>
        <v>-24.872875686655817</v>
      </c>
      <c r="L1599" s="22">
        <f t="shared" si="395"/>
        <v>0.12512267735360183</v>
      </c>
      <c r="M1599" s="17">
        <f t="shared" si="388"/>
        <v>104.41246440393635</v>
      </c>
      <c r="N1599" s="18">
        <f t="shared" si="389"/>
        <v>31.657535596063639</v>
      </c>
      <c r="O1599" s="21">
        <f t="shared" si="396"/>
        <v>31.214555288650757</v>
      </c>
      <c r="P1599" s="22">
        <f t="shared" si="397"/>
        <v>0.4429803074128813</v>
      </c>
      <c r="Q1599" s="17">
        <f t="shared" si="390"/>
        <v>134.80306994598396</v>
      </c>
      <c r="R1599" s="18">
        <f t="shared" si="391"/>
        <v>1.2669300540160293</v>
      </c>
      <c r="S1599" s="21">
        <f t="shared" si="398"/>
        <v>1.0743886859775387</v>
      </c>
      <c r="T1599" s="22">
        <f t="shared" si="399"/>
        <v>0.19254136803849065</v>
      </c>
    </row>
    <row r="1600" spans="1:20" x14ac:dyDescent="0.25">
      <c r="A1600">
        <v>932</v>
      </c>
      <c r="B1600" t="s">
        <v>1586</v>
      </c>
      <c r="C1600" s="8">
        <v>243.99</v>
      </c>
      <c r="D1600" s="8">
        <v>136.49</v>
      </c>
      <c r="E1600" s="17">
        <f t="shared" si="384"/>
        <v>208.79498105966084</v>
      </c>
      <c r="F1600" s="18">
        <f t="shared" si="385"/>
        <v>-72.304981059660832</v>
      </c>
      <c r="G1600" s="21">
        <f t="shared" si="392"/>
        <v>-72.778439258648518</v>
      </c>
      <c r="H1600" s="22">
        <f t="shared" si="393"/>
        <v>0.47345819898768582</v>
      </c>
      <c r="I1600" s="17">
        <f t="shared" si="386"/>
        <v>160.59420763874363</v>
      </c>
      <c r="J1600" s="18">
        <f t="shared" si="387"/>
        <v>-24.104207638743617</v>
      </c>
      <c r="K1600" s="21">
        <f t="shared" si="394"/>
        <v>-24.747753009302215</v>
      </c>
      <c r="L1600" s="22">
        <f t="shared" si="395"/>
        <v>0.64354537055859851</v>
      </c>
      <c r="M1600" s="17">
        <f t="shared" si="388"/>
        <v>103.98303397754393</v>
      </c>
      <c r="N1600" s="18">
        <f t="shared" si="389"/>
        <v>32.506966022456083</v>
      </c>
      <c r="O1600" s="21">
        <f t="shared" si="396"/>
        <v>31.657535596063639</v>
      </c>
      <c r="P1600" s="22">
        <f t="shared" si="397"/>
        <v>0.84943042639244482</v>
      </c>
      <c r="Q1600" s="17">
        <f t="shared" si="390"/>
        <v>134.53585565077719</v>
      </c>
      <c r="R1600" s="18">
        <f t="shared" si="391"/>
        <v>1.9541443492228154</v>
      </c>
      <c r="S1600" s="21">
        <f t="shared" si="398"/>
        <v>1.2669300540160293</v>
      </c>
      <c r="T1600" s="22">
        <f t="shared" si="399"/>
        <v>0.68721429520678612</v>
      </c>
    </row>
    <row r="1601" spans="1:20" x14ac:dyDescent="0.25">
      <c r="A1601">
        <v>931</v>
      </c>
      <c r="B1601" t="s">
        <v>1587</v>
      </c>
      <c r="C1601" s="8">
        <v>244.56</v>
      </c>
      <c r="D1601" s="8">
        <v>136.88</v>
      </c>
      <c r="E1601" s="17">
        <f t="shared" si="384"/>
        <v>208.84843925864851</v>
      </c>
      <c r="F1601" s="18">
        <f t="shared" si="385"/>
        <v>-71.968439258648516</v>
      </c>
      <c r="G1601" s="21">
        <f t="shared" si="392"/>
        <v>-72.304981059660832</v>
      </c>
      <c r="H1601" s="22">
        <f t="shared" si="393"/>
        <v>0.33654180101231645</v>
      </c>
      <c r="I1601" s="17">
        <f t="shared" si="386"/>
        <v>160.81775300930221</v>
      </c>
      <c r="J1601" s="18">
        <f t="shared" si="387"/>
        <v>-23.937753009302213</v>
      </c>
      <c r="K1601" s="21">
        <f t="shared" si="394"/>
        <v>-24.104207638743617</v>
      </c>
      <c r="L1601" s="22">
        <f t="shared" si="395"/>
        <v>0.16645462944140377</v>
      </c>
      <c r="M1601" s="17">
        <f t="shared" si="388"/>
        <v>104.41246440393635</v>
      </c>
      <c r="N1601" s="18">
        <f t="shared" si="389"/>
        <v>32.467535596063641</v>
      </c>
      <c r="O1601" s="21">
        <f t="shared" si="396"/>
        <v>32.506966022456083</v>
      </c>
      <c r="P1601" s="22">
        <f t="shared" si="397"/>
        <v>-3.9430426392442541E-2</v>
      </c>
      <c r="Q1601" s="17">
        <f t="shared" si="390"/>
        <v>134.80306994598396</v>
      </c>
      <c r="R1601" s="18">
        <f t="shared" si="391"/>
        <v>2.0769300540160316</v>
      </c>
      <c r="S1601" s="21">
        <f t="shared" si="398"/>
        <v>1.9541443492228154</v>
      </c>
      <c r="T1601" s="22">
        <f t="shared" si="399"/>
        <v>0.12278570479321615</v>
      </c>
    </row>
    <row r="1602" spans="1:20" x14ac:dyDescent="0.25">
      <c r="A1602">
        <v>930</v>
      </c>
      <c r="B1602" t="s">
        <v>1588</v>
      </c>
      <c r="C1602" s="8">
        <v>244.57</v>
      </c>
      <c r="D1602" s="8">
        <v>137.46</v>
      </c>
      <c r="E1602" s="17">
        <f t="shared" si="384"/>
        <v>208.84937712178865</v>
      </c>
      <c r="F1602" s="18">
        <f t="shared" si="385"/>
        <v>-71.389377121788641</v>
      </c>
      <c r="G1602" s="21">
        <f t="shared" si="392"/>
        <v>-71.968439258648516</v>
      </c>
      <c r="H1602" s="22">
        <f t="shared" si="393"/>
        <v>0.57906213685987495</v>
      </c>
      <c r="I1602" s="17">
        <f t="shared" si="386"/>
        <v>160.82167485790848</v>
      </c>
      <c r="J1602" s="18">
        <f t="shared" si="387"/>
        <v>-23.361674857908469</v>
      </c>
      <c r="K1602" s="21">
        <f t="shared" si="394"/>
        <v>-23.937753009302213</v>
      </c>
      <c r="L1602" s="22">
        <f t="shared" si="395"/>
        <v>0.57607815139374452</v>
      </c>
      <c r="M1602" s="17">
        <f t="shared" si="388"/>
        <v>104.41999827106605</v>
      </c>
      <c r="N1602" s="18">
        <f t="shared" si="389"/>
        <v>33.040001728933959</v>
      </c>
      <c r="O1602" s="21">
        <f t="shared" si="396"/>
        <v>32.467535596063641</v>
      </c>
      <c r="P1602" s="22">
        <f t="shared" si="397"/>
        <v>0.57246613287031778</v>
      </c>
      <c r="Q1602" s="17">
        <f t="shared" si="390"/>
        <v>134.8077579160753</v>
      </c>
      <c r="R1602" s="18">
        <f t="shared" si="391"/>
        <v>2.6522420839247047</v>
      </c>
      <c r="S1602" s="21">
        <f t="shared" si="398"/>
        <v>2.0769300540160316</v>
      </c>
      <c r="T1602" s="22">
        <f t="shared" si="399"/>
        <v>0.57531202990867314</v>
      </c>
    </row>
    <row r="1603" spans="1:20" x14ac:dyDescent="0.25">
      <c r="A1603">
        <v>929</v>
      </c>
      <c r="B1603" t="s">
        <v>1589</v>
      </c>
      <c r="C1603" s="8">
        <v>244.85</v>
      </c>
      <c r="D1603" s="8">
        <v>137.49</v>
      </c>
      <c r="E1603" s="17">
        <f t="shared" si="384"/>
        <v>208.87563728971242</v>
      </c>
      <c r="F1603" s="18">
        <f t="shared" si="385"/>
        <v>-71.385637289712406</v>
      </c>
      <c r="G1603" s="21">
        <f t="shared" si="392"/>
        <v>-71.389377121788641</v>
      </c>
      <c r="H1603" s="22">
        <f t="shared" si="393"/>
        <v>3.7398320762349613E-3</v>
      </c>
      <c r="I1603" s="17">
        <f t="shared" si="386"/>
        <v>160.93148661888466</v>
      </c>
      <c r="J1603" s="18">
        <f t="shared" si="387"/>
        <v>-23.441486618884653</v>
      </c>
      <c r="K1603" s="21">
        <f t="shared" si="394"/>
        <v>-23.361674857908469</v>
      </c>
      <c r="L1603" s="22">
        <f t="shared" si="395"/>
        <v>-7.9811760976184587E-2</v>
      </c>
      <c r="M1603" s="17">
        <f t="shared" si="388"/>
        <v>104.63094655069742</v>
      </c>
      <c r="N1603" s="18">
        <f t="shared" si="389"/>
        <v>32.859053449302593</v>
      </c>
      <c r="O1603" s="21">
        <f t="shared" si="396"/>
        <v>33.040001728933959</v>
      </c>
      <c r="P1603" s="22">
        <f t="shared" si="397"/>
        <v>-0.18094827963136595</v>
      </c>
      <c r="Q1603" s="17">
        <f t="shared" si="390"/>
        <v>134.939021078633</v>
      </c>
      <c r="R1603" s="18">
        <f t="shared" si="391"/>
        <v>2.5509789213670047</v>
      </c>
      <c r="S1603" s="21">
        <f t="shared" si="398"/>
        <v>2.6522420839247047</v>
      </c>
      <c r="T1603" s="22">
        <f t="shared" si="399"/>
        <v>-0.10126316255770007</v>
      </c>
    </row>
    <row r="1604" spans="1:20" x14ac:dyDescent="0.25">
      <c r="A1604">
        <v>928</v>
      </c>
      <c r="B1604" t="s">
        <v>1590</v>
      </c>
      <c r="C1604" s="8">
        <v>246.01</v>
      </c>
      <c r="D1604" s="8">
        <v>138.37</v>
      </c>
      <c r="E1604" s="17">
        <f t="shared" si="384"/>
        <v>208.98442941396806</v>
      </c>
      <c r="F1604" s="18">
        <f t="shared" si="385"/>
        <v>-70.614429413968054</v>
      </c>
      <c r="G1604" s="21">
        <f t="shared" si="392"/>
        <v>-71.385637289712406</v>
      </c>
      <c r="H1604" s="22">
        <f t="shared" si="393"/>
        <v>0.77120787574435212</v>
      </c>
      <c r="I1604" s="17">
        <f t="shared" si="386"/>
        <v>161.38642105721442</v>
      </c>
      <c r="J1604" s="18">
        <f t="shared" si="387"/>
        <v>-23.016421057214416</v>
      </c>
      <c r="K1604" s="21">
        <f t="shared" si="394"/>
        <v>-23.441486618884653</v>
      </c>
      <c r="L1604" s="22">
        <f t="shared" si="395"/>
        <v>0.42506556167023746</v>
      </c>
      <c r="M1604" s="17">
        <f t="shared" si="388"/>
        <v>105.50487513774166</v>
      </c>
      <c r="N1604" s="18">
        <f t="shared" si="389"/>
        <v>32.865124862258341</v>
      </c>
      <c r="O1604" s="21">
        <f t="shared" si="396"/>
        <v>32.859053449302593</v>
      </c>
      <c r="P1604" s="22">
        <f t="shared" si="397"/>
        <v>6.0714129557482011E-3</v>
      </c>
      <c r="Q1604" s="17">
        <f t="shared" si="390"/>
        <v>135.48282560922917</v>
      </c>
      <c r="R1604" s="18">
        <f t="shared" si="391"/>
        <v>2.8871743907708378</v>
      </c>
      <c r="S1604" s="21">
        <f t="shared" si="398"/>
        <v>2.5509789213670047</v>
      </c>
      <c r="T1604" s="22">
        <f t="shared" si="399"/>
        <v>0.33619546940383316</v>
      </c>
    </row>
    <row r="1605" spans="1:20" x14ac:dyDescent="0.25">
      <c r="A1605">
        <v>927</v>
      </c>
      <c r="B1605" t="s">
        <v>1591</v>
      </c>
      <c r="C1605" s="8">
        <v>247.49</v>
      </c>
      <c r="D1605" s="8">
        <v>139.72999999999999</v>
      </c>
      <c r="E1605" s="17">
        <f t="shared" si="384"/>
        <v>209.12323315870799</v>
      </c>
      <c r="F1605" s="18">
        <f t="shared" si="385"/>
        <v>-69.393233158708</v>
      </c>
      <c r="G1605" s="21">
        <f t="shared" si="392"/>
        <v>-70.614429413968054</v>
      </c>
      <c r="H1605" s="22">
        <f t="shared" si="393"/>
        <v>1.2211962552600539</v>
      </c>
      <c r="I1605" s="17">
        <f t="shared" si="386"/>
        <v>161.96685465094555</v>
      </c>
      <c r="J1605" s="18">
        <f t="shared" si="387"/>
        <v>-22.23685465094556</v>
      </c>
      <c r="K1605" s="21">
        <f t="shared" si="394"/>
        <v>-23.016421057214416</v>
      </c>
      <c r="L1605" s="22">
        <f t="shared" si="395"/>
        <v>0.77956640626885587</v>
      </c>
      <c r="M1605" s="17">
        <f t="shared" si="388"/>
        <v>106.61988747293609</v>
      </c>
      <c r="N1605" s="18">
        <f t="shared" si="389"/>
        <v>33.110112527063905</v>
      </c>
      <c r="O1605" s="21">
        <f t="shared" si="396"/>
        <v>32.865124862258341</v>
      </c>
      <c r="P1605" s="22">
        <f t="shared" si="397"/>
        <v>0.24498766480556355</v>
      </c>
      <c r="Q1605" s="17">
        <f t="shared" si="390"/>
        <v>136.17664518274847</v>
      </c>
      <c r="R1605" s="18">
        <f t="shared" si="391"/>
        <v>3.5533548172515168</v>
      </c>
      <c r="S1605" s="21">
        <f t="shared" si="398"/>
        <v>2.8871743907708378</v>
      </c>
      <c r="T1605" s="22">
        <f t="shared" si="399"/>
        <v>0.66618042648067899</v>
      </c>
    </row>
    <row r="1606" spans="1:20" x14ac:dyDescent="0.25">
      <c r="A1606">
        <v>926</v>
      </c>
      <c r="B1606" t="s">
        <v>1592</v>
      </c>
      <c r="C1606" s="8">
        <v>247.84</v>
      </c>
      <c r="D1606" s="8">
        <v>140.52000000000001</v>
      </c>
      <c r="E1606" s="17">
        <f t="shared" si="384"/>
        <v>209.15605836861272</v>
      </c>
      <c r="F1606" s="18">
        <f t="shared" si="385"/>
        <v>-68.636058368612709</v>
      </c>
      <c r="G1606" s="21">
        <f t="shared" si="392"/>
        <v>-69.393233158708</v>
      </c>
      <c r="H1606" s="22">
        <f t="shared" si="393"/>
        <v>0.75717479009529143</v>
      </c>
      <c r="I1606" s="17">
        <f t="shared" si="386"/>
        <v>162.10411935216572</v>
      </c>
      <c r="J1606" s="18">
        <f t="shared" si="387"/>
        <v>-21.584119352165715</v>
      </c>
      <c r="K1606" s="21">
        <f t="shared" si="394"/>
        <v>-22.23685465094556</v>
      </c>
      <c r="L1606" s="22">
        <f t="shared" si="395"/>
        <v>0.65273529877984515</v>
      </c>
      <c r="M1606" s="17">
        <f t="shared" si="388"/>
        <v>106.88357282247529</v>
      </c>
      <c r="N1606" s="18">
        <f t="shared" si="389"/>
        <v>33.636427177524723</v>
      </c>
      <c r="O1606" s="21">
        <f t="shared" si="396"/>
        <v>33.110112527063905</v>
      </c>
      <c r="P1606" s="22">
        <f t="shared" si="397"/>
        <v>0.52631465046081871</v>
      </c>
      <c r="Q1606" s="17">
        <f t="shared" si="390"/>
        <v>136.34072413594558</v>
      </c>
      <c r="R1606" s="18">
        <f t="shared" si="391"/>
        <v>4.1792758640544321</v>
      </c>
      <c r="S1606" s="21">
        <f t="shared" si="398"/>
        <v>3.5533548172515168</v>
      </c>
      <c r="T1606" s="22">
        <f t="shared" si="399"/>
        <v>0.62592104680291527</v>
      </c>
    </row>
    <row r="1607" spans="1:20" x14ac:dyDescent="0.25">
      <c r="A1607">
        <v>925</v>
      </c>
      <c r="B1607" t="s">
        <v>1593</v>
      </c>
      <c r="C1607" s="8">
        <v>246.06</v>
      </c>
      <c r="D1607" s="8">
        <v>139.16999999999999</v>
      </c>
      <c r="E1607" s="17">
        <f t="shared" si="384"/>
        <v>208.98911872966872</v>
      </c>
      <c r="F1607" s="18">
        <f t="shared" si="385"/>
        <v>-69.81911872966873</v>
      </c>
      <c r="G1607" s="21">
        <f t="shared" si="392"/>
        <v>-68.636058368612709</v>
      </c>
      <c r="H1607" s="22">
        <f t="shared" si="393"/>
        <v>-1.1830603610560217</v>
      </c>
      <c r="I1607" s="17">
        <f t="shared" si="386"/>
        <v>161.4060303002459</v>
      </c>
      <c r="J1607" s="18">
        <f t="shared" si="387"/>
        <v>-22.236030300245915</v>
      </c>
      <c r="K1607" s="21">
        <f t="shared" si="394"/>
        <v>-21.584119352165715</v>
      </c>
      <c r="L1607" s="22">
        <f t="shared" si="395"/>
        <v>-0.65191094808020011</v>
      </c>
      <c r="M1607" s="17">
        <f t="shared" si="388"/>
        <v>105.54254447339014</v>
      </c>
      <c r="N1607" s="18">
        <f t="shared" si="389"/>
        <v>33.62745552660985</v>
      </c>
      <c r="O1607" s="21">
        <f t="shared" si="396"/>
        <v>33.636427177524723</v>
      </c>
      <c r="P1607" s="22">
        <f t="shared" si="397"/>
        <v>-8.9716509148729529E-3</v>
      </c>
      <c r="Q1607" s="17">
        <f t="shared" si="390"/>
        <v>135.50626545968592</v>
      </c>
      <c r="R1607" s="18">
        <f t="shared" si="391"/>
        <v>3.6637345403140671</v>
      </c>
      <c r="S1607" s="21">
        <f t="shared" si="398"/>
        <v>4.1792758640544321</v>
      </c>
      <c r="T1607" s="22">
        <f t="shared" si="399"/>
        <v>-0.51554132374036499</v>
      </c>
    </row>
    <row r="1608" spans="1:20" x14ac:dyDescent="0.25">
      <c r="A1608">
        <v>924</v>
      </c>
      <c r="B1608" t="s">
        <v>1594</v>
      </c>
      <c r="C1608" s="8">
        <v>246.9</v>
      </c>
      <c r="D1608" s="8">
        <v>139.46</v>
      </c>
      <c r="E1608" s="17">
        <f t="shared" si="384"/>
        <v>209.06789923344004</v>
      </c>
      <c r="F1608" s="18">
        <f t="shared" si="385"/>
        <v>-69.607899233440037</v>
      </c>
      <c r="G1608" s="21">
        <f t="shared" si="392"/>
        <v>-69.81911872966873</v>
      </c>
      <c r="H1608" s="22">
        <f t="shared" si="393"/>
        <v>0.21121949622869352</v>
      </c>
      <c r="I1608" s="17">
        <f t="shared" si="386"/>
        <v>161.73546558317435</v>
      </c>
      <c r="J1608" s="18">
        <f t="shared" si="387"/>
        <v>-22.275465583174338</v>
      </c>
      <c r="K1608" s="21">
        <f t="shared" si="394"/>
        <v>-22.236030300245915</v>
      </c>
      <c r="L1608" s="22">
        <f t="shared" si="395"/>
        <v>-3.9435282928423021E-2</v>
      </c>
      <c r="M1608" s="17">
        <f t="shared" si="388"/>
        <v>106.17538931228427</v>
      </c>
      <c r="N1608" s="18">
        <f t="shared" si="389"/>
        <v>33.284610687715741</v>
      </c>
      <c r="O1608" s="21">
        <f t="shared" si="396"/>
        <v>33.62745552660985</v>
      </c>
      <c r="P1608" s="22">
        <f t="shared" si="397"/>
        <v>-0.34284483889410922</v>
      </c>
      <c r="Q1608" s="17">
        <f t="shared" si="390"/>
        <v>135.90005494735902</v>
      </c>
      <c r="R1608" s="18">
        <f t="shared" si="391"/>
        <v>3.5599450526409839</v>
      </c>
      <c r="S1608" s="21">
        <f t="shared" si="398"/>
        <v>3.6637345403140671</v>
      </c>
      <c r="T1608" s="22">
        <f t="shared" si="399"/>
        <v>-0.10378948767308316</v>
      </c>
    </row>
    <row r="1609" spans="1:20" x14ac:dyDescent="0.25">
      <c r="A1609">
        <v>923</v>
      </c>
      <c r="B1609" t="s">
        <v>1595</v>
      </c>
      <c r="C1609" s="8">
        <v>246.87</v>
      </c>
      <c r="D1609" s="8">
        <v>139.11000000000001</v>
      </c>
      <c r="E1609" s="17">
        <f t="shared" si="384"/>
        <v>209.06508564401963</v>
      </c>
      <c r="F1609" s="18">
        <f t="shared" si="385"/>
        <v>-69.955085644019618</v>
      </c>
      <c r="G1609" s="21">
        <f t="shared" si="392"/>
        <v>-69.607899233440037</v>
      </c>
      <c r="H1609" s="22">
        <f t="shared" si="393"/>
        <v>-0.34718641057958166</v>
      </c>
      <c r="I1609" s="17">
        <f t="shared" si="386"/>
        <v>161.72370003735546</v>
      </c>
      <c r="J1609" s="18">
        <f t="shared" si="387"/>
        <v>-22.613700037355443</v>
      </c>
      <c r="K1609" s="21">
        <f t="shared" si="394"/>
        <v>-22.275465583174338</v>
      </c>
      <c r="L1609" s="22">
        <f t="shared" si="395"/>
        <v>-0.33823445418110509</v>
      </c>
      <c r="M1609" s="17">
        <f t="shared" si="388"/>
        <v>106.15278771089518</v>
      </c>
      <c r="N1609" s="18">
        <f t="shared" si="389"/>
        <v>32.957212289104831</v>
      </c>
      <c r="O1609" s="21">
        <f t="shared" si="396"/>
        <v>33.284610687715741</v>
      </c>
      <c r="P1609" s="22">
        <f t="shared" si="397"/>
        <v>-0.32739839861091014</v>
      </c>
      <c r="Q1609" s="17">
        <f t="shared" si="390"/>
        <v>135.88599103708498</v>
      </c>
      <c r="R1609" s="18">
        <f t="shared" si="391"/>
        <v>3.2240089629150361</v>
      </c>
      <c r="S1609" s="21">
        <f t="shared" si="398"/>
        <v>3.5599450526409839</v>
      </c>
      <c r="T1609" s="22">
        <f t="shared" si="399"/>
        <v>-0.3359360897259478</v>
      </c>
    </row>
    <row r="1610" spans="1:20" x14ac:dyDescent="0.25">
      <c r="A1610">
        <v>922</v>
      </c>
      <c r="B1610" t="s">
        <v>1596</v>
      </c>
      <c r="C1610" s="8">
        <v>246.58</v>
      </c>
      <c r="D1610" s="8">
        <v>139.22</v>
      </c>
      <c r="E1610" s="17">
        <f t="shared" si="384"/>
        <v>209.03788761295573</v>
      </c>
      <c r="F1610" s="18">
        <f t="shared" si="385"/>
        <v>-69.81788761295573</v>
      </c>
      <c r="G1610" s="21">
        <f t="shared" si="392"/>
        <v>-69.955085644019618</v>
      </c>
      <c r="H1610" s="22">
        <f t="shared" si="393"/>
        <v>0.13719803106388895</v>
      </c>
      <c r="I1610" s="17">
        <f t="shared" si="386"/>
        <v>161.60996642777303</v>
      </c>
      <c r="J1610" s="18">
        <f t="shared" si="387"/>
        <v>-22.389966427773032</v>
      </c>
      <c r="K1610" s="21">
        <f t="shared" si="394"/>
        <v>-22.613700037355443</v>
      </c>
      <c r="L1610" s="22">
        <f t="shared" si="395"/>
        <v>0.22373360958241051</v>
      </c>
      <c r="M1610" s="17">
        <f t="shared" si="388"/>
        <v>105.93430556413412</v>
      </c>
      <c r="N1610" s="18">
        <f t="shared" si="389"/>
        <v>33.285694435865878</v>
      </c>
      <c r="O1610" s="21">
        <f t="shared" si="396"/>
        <v>32.957212289104831</v>
      </c>
      <c r="P1610" s="22">
        <f t="shared" si="397"/>
        <v>0.32848214676104703</v>
      </c>
      <c r="Q1610" s="17">
        <f t="shared" si="390"/>
        <v>135.75003990443594</v>
      </c>
      <c r="R1610" s="18">
        <f t="shared" si="391"/>
        <v>3.4699600955640619</v>
      </c>
      <c r="S1610" s="21">
        <f t="shared" si="398"/>
        <v>3.2240089629150361</v>
      </c>
      <c r="T1610" s="22">
        <f t="shared" si="399"/>
        <v>0.24595113264902579</v>
      </c>
    </row>
    <row r="1611" spans="1:20" x14ac:dyDescent="0.25">
      <c r="A1611">
        <v>921</v>
      </c>
      <c r="B1611" t="s">
        <v>1597</v>
      </c>
      <c r="C1611" s="8">
        <v>249.21</v>
      </c>
      <c r="D1611" s="8">
        <v>140.68</v>
      </c>
      <c r="E1611" s="17">
        <f t="shared" si="384"/>
        <v>209.28454561881117</v>
      </c>
      <c r="F1611" s="18">
        <f t="shared" si="385"/>
        <v>-68.604545618811159</v>
      </c>
      <c r="G1611" s="21">
        <f t="shared" si="392"/>
        <v>-69.81788761295573</v>
      </c>
      <c r="H1611" s="22">
        <f t="shared" si="393"/>
        <v>1.2133419941445709</v>
      </c>
      <c r="I1611" s="17">
        <f t="shared" si="386"/>
        <v>162.64141261122762</v>
      </c>
      <c r="J1611" s="18">
        <f t="shared" si="387"/>
        <v>-21.961412611227615</v>
      </c>
      <c r="K1611" s="21">
        <f t="shared" si="394"/>
        <v>-22.389966427773032</v>
      </c>
      <c r="L1611" s="22">
        <f t="shared" si="395"/>
        <v>0.42855381654541702</v>
      </c>
      <c r="M1611" s="17">
        <f t="shared" si="388"/>
        <v>107.91571261924307</v>
      </c>
      <c r="N1611" s="18">
        <f t="shared" si="389"/>
        <v>32.76428738075694</v>
      </c>
      <c r="O1611" s="21">
        <f t="shared" si="396"/>
        <v>33.285694435865878</v>
      </c>
      <c r="P1611" s="22">
        <f t="shared" si="397"/>
        <v>-0.52140705510893781</v>
      </c>
      <c r="Q1611" s="17">
        <f t="shared" si="390"/>
        <v>136.98297603846004</v>
      </c>
      <c r="R1611" s="18">
        <f t="shared" si="391"/>
        <v>3.6970239615399692</v>
      </c>
      <c r="S1611" s="21">
        <f t="shared" si="398"/>
        <v>3.4699600955640619</v>
      </c>
      <c r="T1611" s="22">
        <f t="shared" si="399"/>
        <v>0.22706386597590722</v>
      </c>
    </row>
    <row r="1612" spans="1:20" x14ac:dyDescent="0.25">
      <c r="A1612">
        <v>920</v>
      </c>
      <c r="B1612" t="s">
        <v>1598</v>
      </c>
      <c r="C1612" s="8">
        <v>250.05</v>
      </c>
      <c r="D1612" s="8">
        <v>141.54</v>
      </c>
      <c r="E1612" s="17">
        <f t="shared" si="384"/>
        <v>209.36332612258246</v>
      </c>
      <c r="F1612" s="18">
        <f t="shared" si="385"/>
        <v>-67.823326122582472</v>
      </c>
      <c r="G1612" s="21">
        <f t="shared" si="392"/>
        <v>-68.604545618811159</v>
      </c>
      <c r="H1612" s="22">
        <f t="shared" si="393"/>
        <v>0.78121949622868669</v>
      </c>
      <c r="I1612" s="17">
        <f t="shared" si="386"/>
        <v>162.97084789415607</v>
      </c>
      <c r="J1612" s="18">
        <f t="shared" si="387"/>
        <v>-21.430847894156074</v>
      </c>
      <c r="K1612" s="21">
        <f t="shared" si="394"/>
        <v>-21.961412611227615</v>
      </c>
      <c r="L1612" s="22">
        <f t="shared" si="395"/>
        <v>0.53056471707154174</v>
      </c>
      <c r="M1612" s="17">
        <f t="shared" si="388"/>
        <v>108.5485574581372</v>
      </c>
      <c r="N1612" s="18">
        <f t="shared" si="389"/>
        <v>32.991442541862796</v>
      </c>
      <c r="O1612" s="21">
        <f t="shared" si="396"/>
        <v>32.76428738075694</v>
      </c>
      <c r="P1612" s="22">
        <f t="shared" si="397"/>
        <v>0.22715516110585554</v>
      </c>
      <c r="Q1612" s="17">
        <f t="shared" si="390"/>
        <v>137.37676552613314</v>
      </c>
      <c r="R1612" s="18">
        <f t="shared" si="391"/>
        <v>4.1632344738668507</v>
      </c>
      <c r="S1612" s="21">
        <f t="shared" si="398"/>
        <v>3.6970239615399692</v>
      </c>
      <c r="T1612" s="22">
        <f t="shared" si="399"/>
        <v>0.4662105123268816</v>
      </c>
    </row>
    <row r="1613" spans="1:20" x14ac:dyDescent="0.25">
      <c r="A1613">
        <v>919</v>
      </c>
      <c r="B1613" t="s">
        <v>1599</v>
      </c>
      <c r="C1613" s="8">
        <v>250.17</v>
      </c>
      <c r="D1613" s="8">
        <v>141.96</v>
      </c>
      <c r="E1613" s="17">
        <f t="shared" si="384"/>
        <v>209.37458048026409</v>
      </c>
      <c r="F1613" s="18">
        <f t="shared" si="385"/>
        <v>-67.414580480264078</v>
      </c>
      <c r="G1613" s="21">
        <f t="shared" si="392"/>
        <v>-67.823326122582472</v>
      </c>
      <c r="H1613" s="22">
        <f t="shared" si="393"/>
        <v>0.40874564231839372</v>
      </c>
      <c r="I1613" s="17">
        <f t="shared" si="386"/>
        <v>163.01791007743157</v>
      </c>
      <c r="J1613" s="18">
        <f t="shared" si="387"/>
        <v>-21.057910077431558</v>
      </c>
      <c r="K1613" s="21">
        <f t="shared" si="394"/>
        <v>-21.430847894156074</v>
      </c>
      <c r="L1613" s="22">
        <f t="shared" si="395"/>
        <v>0.37293781672451587</v>
      </c>
      <c r="M1613" s="17">
        <f t="shared" si="388"/>
        <v>108.63896386369348</v>
      </c>
      <c r="N1613" s="18">
        <f t="shared" si="389"/>
        <v>33.321036136306532</v>
      </c>
      <c r="O1613" s="21">
        <f t="shared" si="396"/>
        <v>32.991442541862796</v>
      </c>
      <c r="P1613" s="22">
        <f t="shared" si="397"/>
        <v>0.32959359444373604</v>
      </c>
      <c r="Q1613" s="17">
        <f t="shared" si="390"/>
        <v>137.4330211672293</v>
      </c>
      <c r="R1613" s="18">
        <f t="shared" si="391"/>
        <v>4.526978832770709</v>
      </c>
      <c r="S1613" s="21">
        <f t="shared" si="398"/>
        <v>4.1632344738668507</v>
      </c>
      <c r="T1613" s="22">
        <f t="shared" si="399"/>
        <v>0.36374435890385826</v>
      </c>
    </row>
    <row r="1614" spans="1:20" x14ac:dyDescent="0.25">
      <c r="A1614">
        <v>918</v>
      </c>
      <c r="B1614" t="s">
        <v>1600</v>
      </c>
      <c r="C1614" s="8">
        <v>250.09</v>
      </c>
      <c r="D1614" s="8">
        <v>141.83000000000001</v>
      </c>
      <c r="E1614" s="17">
        <f t="shared" si="384"/>
        <v>209.36707757514301</v>
      </c>
      <c r="F1614" s="18">
        <f t="shared" si="385"/>
        <v>-67.537077575143002</v>
      </c>
      <c r="G1614" s="21">
        <f t="shared" si="392"/>
        <v>-67.414580480264078</v>
      </c>
      <c r="H1614" s="22">
        <f t="shared" si="393"/>
        <v>-0.12249709487892346</v>
      </c>
      <c r="I1614" s="17">
        <f t="shared" si="386"/>
        <v>162.98653528858125</v>
      </c>
      <c r="J1614" s="18">
        <f t="shared" si="387"/>
        <v>-21.156535288581239</v>
      </c>
      <c r="K1614" s="21">
        <f t="shared" si="394"/>
        <v>-21.057910077431558</v>
      </c>
      <c r="L1614" s="22">
        <f t="shared" si="395"/>
        <v>-9.8625211149681036E-2</v>
      </c>
      <c r="M1614" s="17">
        <f t="shared" si="388"/>
        <v>108.57869292665598</v>
      </c>
      <c r="N1614" s="18">
        <f t="shared" si="389"/>
        <v>33.251307073344037</v>
      </c>
      <c r="O1614" s="21">
        <f t="shared" si="396"/>
        <v>33.321036136306532</v>
      </c>
      <c r="P1614" s="22">
        <f t="shared" si="397"/>
        <v>-6.9729062962494481E-2</v>
      </c>
      <c r="Q1614" s="17">
        <f t="shared" si="390"/>
        <v>137.39551740649853</v>
      </c>
      <c r="R1614" s="18">
        <f t="shared" si="391"/>
        <v>4.4344825935014853</v>
      </c>
      <c r="S1614" s="21">
        <f t="shared" si="398"/>
        <v>4.526978832770709</v>
      </c>
      <c r="T1614" s="22">
        <f t="shared" si="399"/>
        <v>-9.2496239269223679E-2</v>
      </c>
    </row>
    <row r="1615" spans="1:20" x14ac:dyDescent="0.25">
      <c r="A1615">
        <v>917</v>
      </c>
      <c r="B1615" t="s">
        <v>1601</v>
      </c>
      <c r="C1615" s="8">
        <v>249.19</v>
      </c>
      <c r="D1615" s="8">
        <v>142.41</v>
      </c>
      <c r="E1615" s="17">
        <f t="shared" si="384"/>
        <v>209.28266989253089</v>
      </c>
      <c r="F1615" s="18">
        <f t="shared" si="385"/>
        <v>-66.872669892530894</v>
      </c>
      <c r="G1615" s="21">
        <f t="shared" si="392"/>
        <v>-67.537077575143002</v>
      </c>
      <c r="H1615" s="22">
        <f t="shared" si="393"/>
        <v>0.66440768261210792</v>
      </c>
      <c r="I1615" s="17">
        <f t="shared" si="386"/>
        <v>162.63356891401503</v>
      </c>
      <c r="J1615" s="18">
        <f t="shared" si="387"/>
        <v>-20.223568914015033</v>
      </c>
      <c r="K1615" s="21">
        <f t="shared" si="394"/>
        <v>-21.156535288581239</v>
      </c>
      <c r="L1615" s="22">
        <f t="shared" si="395"/>
        <v>0.93296637456620601</v>
      </c>
      <c r="M1615" s="17">
        <f t="shared" si="388"/>
        <v>107.90064488498368</v>
      </c>
      <c r="N1615" s="18">
        <f t="shared" si="389"/>
        <v>34.509355115016319</v>
      </c>
      <c r="O1615" s="21">
        <f t="shared" si="396"/>
        <v>33.251307073344037</v>
      </c>
      <c r="P1615" s="22">
        <f t="shared" si="397"/>
        <v>1.2580480416722821</v>
      </c>
      <c r="Q1615" s="17">
        <f t="shared" si="390"/>
        <v>136.97360009827736</v>
      </c>
      <c r="R1615" s="18">
        <f t="shared" si="391"/>
        <v>5.4363999017226377</v>
      </c>
      <c r="S1615" s="21">
        <f t="shared" si="398"/>
        <v>4.4344825935014853</v>
      </c>
      <c r="T1615" s="22">
        <f t="shared" si="399"/>
        <v>1.0019173082211523</v>
      </c>
    </row>
    <row r="1616" spans="1:20" x14ac:dyDescent="0.25">
      <c r="A1616">
        <v>916</v>
      </c>
      <c r="B1616" t="s">
        <v>1602</v>
      </c>
      <c r="C1616" s="8">
        <v>249.72</v>
      </c>
      <c r="D1616" s="8">
        <v>143.38</v>
      </c>
      <c r="E1616" s="17">
        <f t="shared" ref="E1616:E1679" si="400">+$G$3*$C1616+$G$4</f>
        <v>209.33237663895804</v>
      </c>
      <c r="F1616" s="18">
        <f t="shared" ref="F1616:F1679" si="401">+$D1616-E1616</f>
        <v>-65.952376638958043</v>
      </c>
      <c r="G1616" s="21">
        <f t="shared" si="392"/>
        <v>-66.872669892530894</v>
      </c>
      <c r="H1616" s="22">
        <f t="shared" si="393"/>
        <v>0.92029325357285074</v>
      </c>
      <c r="I1616" s="17">
        <f t="shared" ref="I1616:I1679" si="402">+$G$5*$C1616+$G$6</f>
        <v>162.84142689014845</v>
      </c>
      <c r="J1616" s="18">
        <f t="shared" ref="J1616:J1679" si="403">+$D1616-I1616</f>
        <v>-19.461426890148459</v>
      </c>
      <c r="K1616" s="21">
        <f t="shared" si="394"/>
        <v>-20.223568914015033</v>
      </c>
      <c r="L1616" s="22">
        <f t="shared" si="395"/>
        <v>0.76214202386657348</v>
      </c>
      <c r="M1616" s="17">
        <f t="shared" ref="M1616:M1679" si="404">+$G$7*$C1616+$G$8</f>
        <v>108.29993984285736</v>
      </c>
      <c r="N1616" s="18">
        <f t="shared" ref="N1616:N1679" si="405">+$D1616-M1616</f>
        <v>35.08006015714264</v>
      </c>
      <c r="O1616" s="21">
        <f t="shared" si="396"/>
        <v>34.509355115016319</v>
      </c>
      <c r="P1616" s="22">
        <f t="shared" si="397"/>
        <v>0.57070504212632045</v>
      </c>
      <c r="Q1616" s="17">
        <f t="shared" ref="Q1616:Q1679" si="406">+$G$9*$C1616+$G$10</f>
        <v>137.22206251311871</v>
      </c>
      <c r="R1616" s="18">
        <f t="shared" ref="R1616:R1679" si="407">+$D1616-Q1616</f>
        <v>6.1579374868812806</v>
      </c>
      <c r="S1616" s="21">
        <f t="shared" si="398"/>
        <v>5.4363999017226377</v>
      </c>
      <c r="T1616" s="22">
        <f t="shared" si="399"/>
        <v>0.72153758515864297</v>
      </c>
    </row>
    <row r="1617" spans="1:20" x14ac:dyDescent="0.25">
      <c r="A1617">
        <v>915</v>
      </c>
      <c r="B1617" t="s">
        <v>1603</v>
      </c>
      <c r="C1617" s="8">
        <v>249.97</v>
      </c>
      <c r="D1617" s="8">
        <v>143.38</v>
      </c>
      <c r="E1617" s="17">
        <f t="shared" si="400"/>
        <v>209.35582321746139</v>
      </c>
      <c r="F1617" s="18">
        <f t="shared" si="401"/>
        <v>-65.975823217461397</v>
      </c>
      <c r="G1617" s="21">
        <f t="shared" ref="G1617:G1680" si="408">+F1616</f>
        <v>-65.952376638958043</v>
      </c>
      <c r="H1617" s="22">
        <f t="shared" ref="H1617:H1680" si="409">+F1617-G1617</f>
        <v>-2.3446578503353521E-2</v>
      </c>
      <c r="I1617" s="17">
        <f t="shared" si="402"/>
        <v>162.93947310530575</v>
      </c>
      <c r="J1617" s="18">
        <f t="shared" si="403"/>
        <v>-19.559473105305756</v>
      </c>
      <c r="K1617" s="21">
        <f t="shared" ref="K1617:K1680" si="410">+J1616</f>
        <v>-19.461426890148459</v>
      </c>
      <c r="L1617" s="22">
        <f t="shared" ref="L1617:L1680" si="411">+J1617-K1617</f>
        <v>-9.8046215157296501E-2</v>
      </c>
      <c r="M1617" s="17">
        <f t="shared" si="404"/>
        <v>108.48828652109967</v>
      </c>
      <c r="N1617" s="18">
        <f t="shared" si="405"/>
        <v>34.891713478900328</v>
      </c>
      <c r="O1617" s="21">
        <f t="shared" ref="O1617:O1680" si="412">+N1616</f>
        <v>35.08006015714264</v>
      </c>
      <c r="P1617" s="22">
        <f t="shared" ref="P1617:P1680" si="413">+N1617-O1617</f>
        <v>-0.18834667824231133</v>
      </c>
      <c r="Q1617" s="17">
        <f t="shared" si="406"/>
        <v>137.33926176540234</v>
      </c>
      <c r="R1617" s="18">
        <f t="shared" si="407"/>
        <v>6.0407382345976544</v>
      </c>
      <c r="S1617" s="21">
        <f t="shared" ref="S1617:S1680" si="414">+R1616</f>
        <v>6.1579374868812806</v>
      </c>
      <c r="T1617" s="22">
        <f t="shared" ref="T1617:T1680" si="415">+R1617-S1617</f>
        <v>-0.11719925228362627</v>
      </c>
    </row>
    <row r="1618" spans="1:20" x14ac:dyDescent="0.25">
      <c r="A1618">
        <v>914</v>
      </c>
      <c r="B1618" t="s">
        <v>1604</v>
      </c>
      <c r="C1618" s="8">
        <v>250.06</v>
      </c>
      <c r="D1618" s="8">
        <v>143.84</v>
      </c>
      <c r="E1618" s="17">
        <f t="shared" si="400"/>
        <v>209.3642639857226</v>
      </c>
      <c r="F1618" s="18">
        <f t="shared" si="401"/>
        <v>-65.524263985722598</v>
      </c>
      <c r="G1618" s="21">
        <f t="shared" si="408"/>
        <v>-65.975823217461397</v>
      </c>
      <c r="H1618" s="22">
        <f t="shared" si="409"/>
        <v>0.45155923173879842</v>
      </c>
      <c r="I1618" s="17">
        <f t="shared" si="402"/>
        <v>162.97476974276236</v>
      </c>
      <c r="J1618" s="18">
        <f t="shared" si="403"/>
        <v>-19.134769742762359</v>
      </c>
      <c r="K1618" s="21">
        <f t="shared" si="410"/>
        <v>-19.559473105305756</v>
      </c>
      <c r="L1618" s="22">
        <f t="shared" si="411"/>
        <v>0.42470336254339713</v>
      </c>
      <c r="M1618" s="17">
        <f t="shared" si="404"/>
        <v>108.55609132526689</v>
      </c>
      <c r="N1618" s="18">
        <f t="shared" si="405"/>
        <v>35.283908674733112</v>
      </c>
      <c r="O1618" s="21">
        <f t="shared" si="412"/>
        <v>34.891713478900328</v>
      </c>
      <c r="P1618" s="22">
        <f t="shared" si="413"/>
        <v>0.39219519583278384</v>
      </c>
      <c r="Q1618" s="17">
        <f t="shared" si="406"/>
        <v>137.38145349622448</v>
      </c>
      <c r="R1618" s="18">
        <f t="shared" si="407"/>
        <v>6.4585465037755228</v>
      </c>
      <c r="S1618" s="21">
        <f t="shared" si="414"/>
        <v>6.0407382345976544</v>
      </c>
      <c r="T1618" s="22">
        <f t="shared" si="415"/>
        <v>0.4178082691778684</v>
      </c>
    </row>
    <row r="1619" spans="1:20" x14ac:dyDescent="0.25">
      <c r="A1619">
        <v>913</v>
      </c>
      <c r="B1619" t="s">
        <v>1605</v>
      </c>
      <c r="C1619" s="8">
        <v>249.39</v>
      </c>
      <c r="D1619" s="8">
        <v>143.69</v>
      </c>
      <c r="E1619" s="17">
        <f t="shared" si="400"/>
        <v>209.30142715533358</v>
      </c>
      <c r="F1619" s="18">
        <f t="shared" si="401"/>
        <v>-65.611427155333587</v>
      </c>
      <c r="G1619" s="21">
        <f t="shared" si="408"/>
        <v>-65.524263985722598</v>
      </c>
      <c r="H1619" s="22">
        <f t="shared" si="409"/>
        <v>-8.7163169610988689E-2</v>
      </c>
      <c r="I1619" s="17">
        <f t="shared" si="402"/>
        <v>162.71200588614084</v>
      </c>
      <c r="J1619" s="18">
        <f t="shared" si="403"/>
        <v>-19.022005886140846</v>
      </c>
      <c r="K1619" s="21">
        <f t="shared" si="410"/>
        <v>-19.134769742762359</v>
      </c>
      <c r="L1619" s="22">
        <f t="shared" si="411"/>
        <v>0.11276385662151256</v>
      </c>
      <c r="M1619" s="17">
        <f t="shared" si="404"/>
        <v>108.05132222757751</v>
      </c>
      <c r="N1619" s="18">
        <f t="shared" si="405"/>
        <v>35.638677772422483</v>
      </c>
      <c r="O1619" s="21">
        <f t="shared" si="412"/>
        <v>35.283908674733112</v>
      </c>
      <c r="P1619" s="22">
        <f t="shared" si="413"/>
        <v>0.35476909768937048</v>
      </c>
      <c r="Q1619" s="17">
        <f t="shared" si="406"/>
        <v>137.06735950010426</v>
      </c>
      <c r="R1619" s="18">
        <f t="shared" si="407"/>
        <v>6.6226404998957378</v>
      </c>
      <c r="S1619" s="21">
        <f t="shared" si="414"/>
        <v>6.4585465037755228</v>
      </c>
      <c r="T1619" s="22">
        <f t="shared" si="415"/>
        <v>0.16409399612021502</v>
      </c>
    </row>
    <row r="1620" spans="1:20" x14ac:dyDescent="0.25">
      <c r="A1620">
        <v>912</v>
      </c>
      <c r="B1620" t="s">
        <v>1606</v>
      </c>
      <c r="C1620" s="8">
        <v>249.44</v>
      </c>
      <c r="D1620" s="8">
        <v>144.30000000000001</v>
      </c>
      <c r="E1620" s="17">
        <f t="shared" si="400"/>
        <v>209.30611647103424</v>
      </c>
      <c r="F1620" s="18">
        <f t="shared" si="401"/>
        <v>-65.006116471034233</v>
      </c>
      <c r="G1620" s="21">
        <f t="shared" si="408"/>
        <v>-65.611427155333587</v>
      </c>
      <c r="H1620" s="22">
        <f t="shared" si="409"/>
        <v>0.60531068429935431</v>
      </c>
      <c r="I1620" s="17">
        <f t="shared" si="402"/>
        <v>162.73161512917233</v>
      </c>
      <c r="J1620" s="18">
        <f t="shared" si="403"/>
        <v>-18.431615129172314</v>
      </c>
      <c r="K1620" s="21">
        <f t="shared" si="410"/>
        <v>-19.022005886140846</v>
      </c>
      <c r="L1620" s="22">
        <f t="shared" si="411"/>
        <v>0.5903907569685316</v>
      </c>
      <c r="M1620" s="17">
        <f t="shared" si="404"/>
        <v>108.08899156322599</v>
      </c>
      <c r="N1620" s="18">
        <f t="shared" si="405"/>
        <v>36.211008436774023</v>
      </c>
      <c r="O1620" s="21">
        <f t="shared" si="412"/>
        <v>35.638677772422483</v>
      </c>
      <c r="P1620" s="22">
        <f t="shared" si="413"/>
        <v>0.57233066435154001</v>
      </c>
      <c r="Q1620" s="17">
        <f t="shared" si="406"/>
        <v>137.09079935056099</v>
      </c>
      <c r="R1620" s="18">
        <f t="shared" si="407"/>
        <v>7.2092006494390262</v>
      </c>
      <c r="S1620" s="21">
        <f t="shared" si="414"/>
        <v>6.6226404998957378</v>
      </c>
      <c r="T1620" s="22">
        <f t="shared" si="415"/>
        <v>0.58656014954328839</v>
      </c>
    </row>
    <row r="1621" spans="1:20" x14ac:dyDescent="0.25">
      <c r="A1621">
        <v>911</v>
      </c>
      <c r="B1621" t="s">
        <v>1607</v>
      </c>
      <c r="C1621" s="8">
        <v>248.93</v>
      </c>
      <c r="D1621" s="8">
        <v>144.5</v>
      </c>
      <c r="E1621" s="17">
        <f t="shared" si="400"/>
        <v>209.2582854508874</v>
      </c>
      <c r="F1621" s="18">
        <f t="shared" si="401"/>
        <v>-64.758285450887399</v>
      </c>
      <c r="G1621" s="21">
        <f t="shared" si="408"/>
        <v>-65.006116471034233</v>
      </c>
      <c r="H1621" s="22">
        <f t="shared" si="409"/>
        <v>0.24783102014683323</v>
      </c>
      <c r="I1621" s="17">
        <f t="shared" si="402"/>
        <v>162.53160085025146</v>
      </c>
      <c r="J1621" s="18">
        <f t="shared" si="403"/>
        <v>-18.031600850251465</v>
      </c>
      <c r="K1621" s="21">
        <f t="shared" si="410"/>
        <v>-18.431615129172314</v>
      </c>
      <c r="L1621" s="22">
        <f t="shared" si="411"/>
        <v>0.40001427892084962</v>
      </c>
      <c r="M1621" s="17">
        <f t="shared" si="404"/>
        <v>107.7047643396117</v>
      </c>
      <c r="N1621" s="18">
        <f t="shared" si="405"/>
        <v>36.7952356603883</v>
      </c>
      <c r="O1621" s="21">
        <f t="shared" si="412"/>
        <v>36.211008436774023</v>
      </c>
      <c r="P1621" s="22">
        <f t="shared" si="413"/>
        <v>0.58422722361427759</v>
      </c>
      <c r="Q1621" s="17">
        <f t="shared" si="406"/>
        <v>136.85171287590234</v>
      </c>
      <c r="R1621" s="18">
        <f t="shared" si="407"/>
        <v>7.6482871240976635</v>
      </c>
      <c r="S1621" s="21">
        <f t="shared" si="414"/>
        <v>7.2092006494390262</v>
      </c>
      <c r="T1621" s="22">
        <f t="shared" si="415"/>
        <v>0.43908647465863737</v>
      </c>
    </row>
    <row r="1622" spans="1:20" x14ac:dyDescent="0.25">
      <c r="A1622">
        <v>910</v>
      </c>
      <c r="B1622" t="s">
        <v>1608</v>
      </c>
      <c r="C1622" s="8">
        <v>249.08</v>
      </c>
      <c r="D1622" s="8">
        <v>144.61000000000001</v>
      </c>
      <c r="E1622" s="17">
        <f t="shared" si="400"/>
        <v>209.27235339798941</v>
      </c>
      <c r="F1622" s="18">
        <f t="shared" si="401"/>
        <v>-64.662353397989392</v>
      </c>
      <c r="G1622" s="21">
        <f t="shared" si="408"/>
        <v>-64.758285450887399</v>
      </c>
      <c r="H1622" s="22">
        <f t="shared" si="409"/>
        <v>9.5932052898007214E-2</v>
      </c>
      <c r="I1622" s="17">
        <f t="shared" si="402"/>
        <v>162.59042857934583</v>
      </c>
      <c r="J1622" s="18">
        <f t="shared" si="403"/>
        <v>-17.980428579345812</v>
      </c>
      <c r="K1622" s="21">
        <f t="shared" si="410"/>
        <v>-18.031600850251465</v>
      </c>
      <c r="L1622" s="22">
        <f t="shared" si="411"/>
        <v>5.1172270905652795E-2</v>
      </c>
      <c r="M1622" s="17">
        <f t="shared" si="404"/>
        <v>107.81777234655709</v>
      </c>
      <c r="N1622" s="18">
        <f t="shared" si="405"/>
        <v>36.792227653442922</v>
      </c>
      <c r="O1622" s="21">
        <f t="shared" si="412"/>
        <v>36.7952356603883</v>
      </c>
      <c r="P1622" s="22">
        <f t="shared" si="413"/>
        <v>-3.0080069453788383E-3</v>
      </c>
      <c r="Q1622" s="17">
        <f t="shared" si="406"/>
        <v>136.92203242727254</v>
      </c>
      <c r="R1622" s="18">
        <f t="shared" si="407"/>
        <v>7.687967572727473</v>
      </c>
      <c r="S1622" s="21">
        <f t="shared" si="414"/>
        <v>7.6482871240976635</v>
      </c>
      <c r="T1622" s="22">
        <f t="shared" si="415"/>
        <v>3.9680448629809462E-2</v>
      </c>
    </row>
    <row r="1623" spans="1:20" x14ac:dyDescent="0.25">
      <c r="A1623">
        <v>909</v>
      </c>
      <c r="B1623" t="s">
        <v>1609</v>
      </c>
      <c r="C1623" s="8">
        <v>250.05</v>
      </c>
      <c r="D1623" s="8">
        <v>147.44</v>
      </c>
      <c r="E1623" s="17">
        <f t="shared" si="400"/>
        <v>209.36332612258246</v>
      </c>
      <c r="F1623" s="18">
        <f t="shared" si="401"/>
        <v>-61.923326122582466</v>
      </c>
      <c r="G1623" s="21">
        <f t="shared" si="408"/>
        <v>-64.662353397989392</v>
      </c>
      <c r="H1623" s="22">
        <f t="shared" si="409"/>
        <v>2.7390272754069258</v>
      </c>
      <c r="I1623" s="17">
        <f t="shared" si="402"/>
        <v>162.97084789415607</v>
      </c>
      <c r="J1623" s="18">
        <f t="shared" si="403"/>
        <v>-15.530847894156068</v>
      </c>
      <c r="K1623" s="21">
        <f t="shared" si="410"/>
        <v>-17.980428579345812</v>
      </c>
      <c r="L1623" s="22">
        <f t="shared" si="411"/>
        <v>2.4495806851897441</v>
      </c>
      <c r="M1623" s="17">
        <f t="shared" si="404"/>
        <v>108.5485574581372</v>
      </c>
      <c r="N1623" s="18">
        <f t="shared" si="405"/>
        <v>38.891442541862801</v>
      </c>
      <c r="O1623" s="21">
        <f t="shared" si="412"/>
        <v>36.792227653442922</v>
      </c>
      <c r="P1623" s="22">
        <f t="shared" si="413"/>
        <v>2.0992148884198798</v>
      </c>
      <c r="Q1623" s="17">
        <f t="shared" si="406"/>
        <v>137.37676552613314</v>
      </c>
      <c r="R1623" s="18">
        <f t="shared" si="407"/>
        <v>10.063234473866856</v>
      </c>
      <c r="S1623" s="21">
        <f t="shared" si="414"/>
        <v>7.687967572727473</v>
      </c>
      <c r="T1623" s="22">
        <f t="shared" si="415"/>
        <v>2.3752669011393834</v>
      </c>
    </row>
    <row r="1624" spans="1:20" x14ac:dyDescent="0.25">
      <c r="A1624">
        <v>908</v>
      </c>
      <c r="B1624" t="s">
        <v>1610</v>
      </c>
      <c r="C1624" s="8">
        <v>250.35</v>
      </c>
      <c r="D1624" s="8">
        <v>147.83000000000001</v>
      </c>
      <c r="E1624" s="17">
        <f t="shared" si="400"/>
        <v>209.39146201678651</v>
      </c>
      <c r="F1624" s="18">
        <f t="shared" si="401"/>
        <v>-61.561462016786493</v>
      </c>
      <c r="G1624" s="21">
        <f t="shared" si="408"/>
        <v>-61.923326122582466</v>
      </c>
      <c r="H1624" s="22">
        <f t="shared" si="409"/>
        <v>0.3618641057959735</v>
      </c>
      <c r="I1624" s="17">
        <f t="shared" si="402"/>
        <v>163.08850335234482</v>
      </c>
      <c r="J1624" s="18">
        <f t="shared" si="403"/>
        <v>-15.258503352344803</v>
      </c>
      <c r="K1624" s="21">
        <f t="shared" si="410"/>
        <v>-15.530847894156068</v>
      </c>
      <c r="L1624" s="22">
        <f t="shared" si="411"/>
        <v>0.27234454181126466</v>
      </c>
      <c r="M1624" s="17">
        <f t="shared" si="404"/>
        <v>108.77457347202795</v>
      </c>
      <c r="N1624" s="18">
        <f t="shared" si="405"/>
        <v>39.05542652797206</v>
      </c>
      <c r="O1624" s="21">
        <f t="shared" si="412"/>
        <v>38.891442541862801</v>
      </c>
      <c r="P1624" s="22">
        <f t="shared" si="413"/>
        <v>0.16398398610925824</v>
      </c>
      <c r="Q1624" s="17">
        <f t="shared" si="406"/>
        <v>137.51740462887352</v>
      </c>
      <c r="R1624" s="18">
        <f t="shared" si="407"/>
        <v>10.312595371126491</v>
      </c>
      <c r="S1624" s="21">
        <f t="shared" si="414"/>
        <v>10.063234473866856</v>
      </c>
      <c r="T1624" s="22">
        <f t="shared" si="415"/>
        <v>0.24936089725963484</v>
      </c>
    </row>
    <row r="1625" spans="1:20" x14ac:dyDescent="0.25">
      <c r="A1625">
        <v>907</v>
      </c>
      <c r="B1625" t="s">
        <v>1611</v>
      </c>
      <c r="C1625" s="8">
        <v>251.23</v>
      </c>
      <c r="D1625" s="8">
        <v>148.18</v>
      </c>
      <c r="E1625" s="17">
        <f t="shared" si="400"/>
        <v>209.47399397311835</v>
      </c>
      <c r="F1625" s="18">
        <f t="shared" si="401"/>
        <v>-61.293993973118347</v>
      </c>
      <c r="G1625" s="21">
        <f t="shared" si="408"/>
        <v>-61.561462016786493</v>
      </c>
      <c r="H1625" s="22">
        <f t="shared" si="409"/>
        <v>0.26746804366814558</v>
      </c>
      <c r="I1625" s="17">
        <f t="shared" si="402"/>
        <v>163.43362602969844</v>
      </c>
      <c r="J1625" s="18">
        <f t="shared" si="403"/>
        <v>-15.253626029698438</v>
      </c>
      <c r="K1625" s="21">
        <f t="shared" si="410"/>
        <v>-15.258503352344803</v>
      </c>
      <c r="L1625" s="22">
        <f t="shared" si="411"/>
        <v>4.8773226463652009E-3</v>
      </c>
      <c r="M1625" s="17">
        <f t="shared" si="404"/>
        <v>109.43755377944083</v>
      </c>
      <c r="N1625" s="18">
        <f t="shared" si="405"/>
        <v>38.742446220559174</v>
      </c>
      <c r="O1625" s="21">
        <f t="shared" si="412"/>
        <v>39.05542652797206</v>
      </c>
      <c r="P1625" s="22">
        <f t="shared" si="413"/>
        <v>-0.31298030741288585</v>
      </c>
      <c r="Q1625" s="17">
        <f t="shared" si="406"/>
        <v>137.92994599691201</v>
      </c>
      <c r="R1625" s="18">
        <f t="shared" si="407"/>
        <v>10.250054003087996</v>
      </c>
      <c r="S1625" s="21">
        <f t="shared" si="414"/>
        <v>10.312595371126491</v>
      </c>
      <c r="T1625" s="22">
        <f t="shared" si="415"/>
        <v>-6.2541368038495193E-2</v>
      </c>
    </row>
    <row r="1626" spans="1:20" x14ac:dyDescent="0.25">
      <c r="A1626">
        <v>906</v>
      </c>
      <c r="B1626" t="s">
        <v>1612</v>
      </c>
      <c r="C1626" s="8">
        <v>252.32</v>
      </c>
      <c r="D1626" s="8">
        <v>150</v>
      </c>
      <c r="E1626" s="17">
        <f t="shared" si="400"/>
        <v>209.57622105539303</v>
      </c>
      <c r="F1626" s="18">
        <f t="shared" si="401"/>
        <v>-59.576221055393034</v>
      </c>
      <c r="G1626" s="21">
        <f t="shared" si="408"/>
        <v>-61.293993973118347</v>
      </c>
      <c r="H1626" s="22">
        <f t="shared" si="409"/>
        <v>1.7177729177253127</v>
      </c>
      <c r="I1626" s="17">
        <f t="shared" si="402"/>
        <v>163.86110752778418</v>
      </c>
      <c r="J1626" s="18">
        <f t="shared" si="403"/>
        <v>-13.861107527784185</v>
      </c>
      <c r="K1626" s="21">
        <f t="shared" si="410"/>
        <v>-15.253626029698438</v>
      </c>
      <c r="L1626" s="22">
        <f t="shared" si="411"/>
        <v>1.3925185019142532</v>
      </c>
      <c r="M1626" s="17">
        <f t="shared" si="404"/>
        <v>110.25874529657725</v>
      </c>
      <c r="N1626" s="18">
        <f t="shared" si="405"/>
        <v>39.741254703422754</v>
      </c>
      <c r="O1626" s="21">
        <f t="shared" si="412"/>
        <v>38.742446220559174</v>
      </c>
      <c r="P1626" s="22">
        <f t="shared" si="413"/>
        <v>0.99880848286358059</v>
      </c>
      <c r="Q1626" s="17">
        <f t="shared" si="406"/>
        <v>138.44093473686877</v>
      </c>
      <c r="R1626" s="18">
        <f t="shared" si="407"/>
        <v>11.559065263131231</v>
      </c>
      <c r="S1626" s="21">
        <f t="shared" si="414"/>
        <v>10.250054003087996</v>
      </c>
      <c r="T1626" s="22">
        <f t="shared" si="415"/>
        <v>1.3090112600432349</v>
      </c>
    </row>
    <row r="1627" spans="1:20" x14ac:dyDescent="0.25">
      <c r="A1627">
        <v>905</v>
      </c>
      <c r="B1627" t="s">
        <v>1613</v>
      </c>
      <c r="C1627" s="8">
        <v>252.86</v>
      </c>
      <c r="D1627" s="8">
        <v>150.33000000000001</v>
      </c>
      <c r="E1627" s="17">
        <f t="shared" si="400"/>
        <v>209.62686566496032</v>
      </c>
      <c r="F1627" s="18">
        <f t="shared" si="401"/>
        <v>-59.296865664960308</v>
      </c>
      <c r="G1627" s="21">
        <f t="shared" si="408"/>
        <v>-59.576221055393034</v>
      </c>
      <c r="H1627" s="22">
        <f t="shared" si="409"/>
        <v>0.27935539043272684</v>
      </c>
      <c r="I1627" s="17">
        <f t="shared" si="402"/>
        <v>164.07288735252394</v>
      </c>
      <c r="J1627" s="18">
        <f t="shared" si="403"/>
        <v>-13.742887352523923</v>
      </c>
      <c r="K1627" s="21">
        <f t="shared" si="410"/>
        <v>-13.861107527784185</v>
      </c>
      <c r="L1627" s="22">
        <f t="shared" si="411"/>
        <v>0.11822017526026229</v>
      </c>
      <c r="M1627" s="17">
        <f t="shared" si="404"/>
        <v>110.66557412158062</v>
      </c>
      <c r="N1627" s="18">
        <f t="shared" si="405"/>
        <v>39.664425878419394</v>
      </c>
      <c r="O1627" s="21">
        <f t="shared" si="412"/>
        <v>39.741254703422754</v>
      </c>
      <c r="P1627" s="22">
        <f t="shared" si="413"/>
        <v>-7.6828825003360635E-2</v>
      </c>
      <c r="Q1627" s="17">
        <f t="shared" si="406"/>
        <v>138.69408512180149</v>
      </c>
      <c r="R1627" s="18">
        <f t="shared" si="407"/>
        <v>11.63591487819852</v>
      </c>
      <c r="S1627" s="21">
        <f t="shared" si="414"/>
        <v>11.559065263131231</v>
      </c>
      <c r="T1627" s="22">
        <f t="shared" si="415"/>
        <v>7.6849615067288823E-2</v>
      </c>
    </row>
    <row r="1628" spans="1:20" x14ac:dyDescent="0.25">
      <c r="A1628">
        <v>904</v>
      </c>
      <c r="B1628" t="s">
        <v>1614</v>
      </c>
      <c r="C1628" s="8">
        <v>253.16</v>
      </c>
      <c r="D1628" s="8">
        <v>149.85</v>
      </c>
      <c r="E1628" s="17">
        <f t="shared" si="400"/>
        <v>209.65500155916436</v>
      </c>
      <c r="F1628" s="18">
        <f t="shared" si="401"/>
        <v>-59.805001559164367</v>
      </c>
      <c r="G1628" s="21">
        <f t="shared" si="408"/>
        <v>-59.296865664960308</v>
      </c>
      <c r="H1628" s="22">
        <f t="shared" si="409"/>
        <v>-0.50813589420405947</v>
      </c>
      <c r="I1628" s="17">
        <f t="shared" si="402"/>
        <v>164.19054281071266</v>
      </c>
      <c r="J1628" s="18">
        <f t="shared" si="403"/>
        <v>-14.340542810712662</v>
      </c>
      <c r="K1628" s="21">
        <f t="shared" si="410"/>
        <v>-13.742887352523923</v>
      </c>
      <c r="L1628" s="22">
        <f t="shared" si="411"/>
        <v>-0.59765545818873989</v>
      </c>
      <c r="M1628" s="17">
        <f t="shared" si="404"/>
        <v>110.89159013547135</v>
      </c>
      <c r="N1628" s="18">
        <f t="shared" si="405"/>
        <v>38.958409864528647</v>
      </c>
      <c r="O1628" s="21">
        <f t="shared" si="412"/>
        <v>39.664425878419394</v>
      </c>
      <c r="P1628" s="22">
        <f t="shared" si="413"/>
        <v>-0.70601601389074631</v>
      </c>
      <c r="Q1628" s="17">
        <f t="shared" si="406"/>
        <v>138.83472422454184</v>
      </c>
      <c r="R1628" s="18">
        <f t="shared" si="407"/>
        <v>11.01527577545815</v>
      </c>
      <c r="S1628" s="21">
        <f t="shared" si="414"/>
        <v>11.63591487819852</v>
      </c>
      <c r="T1628" s="22">
        <f t="shared" si="415"/>
        <v>-0.62063910274036971</v>
      </c>
    </row>
    <row r="1629" spans="1:20" x14ac:dyDescent="0.25">
      <c r="A1629">
        <v>903</v>
      </c>
      <c r="B1629" t="s">
        <v>1615</v>
      </c>
      <c r="C1629" s="8">
        <v>254.66</v>
      </c>
      <c r="D1629" s="8">
        <v>150.26</v>
      </c>
      <c r="E1629" s="17">
        <f t="shared" si="400"/>
        <v>209.79568103018457</v>
      </c>
      <c r="F1629" s="18">
        <f t="shared" si="401"/>
        <v>-59.535681030184577</v>
      </c>
      <c r="G1629" s="21">
        <f t="shared" si="408"/>
        <v>-59.805001559164367</v>
      </c>
      <c r="H1629" s="22">
        <f t="shared" si="409"/>
        <v>0.2693205289797902</v>
      </c>
      <c r="I1629" s="17">
        <f t="shared" si="402"/>
        <v>164.77882010165632</v>
      </c>
      <c r="J1629" s="18">
        <f t="shared" si="403"/>
        <v>-14.518820101656331</v>
      </c>
      <c r="K1629" s="21">
        <f t="shared" si="410"/>
        <v>-14.340542810712662</v>
      </c>
      <c r="L1629" s="22">
        <f t="shared" si="411"/>
        <v>-0.17827729094366873</v>
      </c>
      <c r="M1629" s="17">
        <f t="shared" si="404"/>
        <v>112.02167020492513</v>
      </c>
      <c r="N1629" s="18">
        <f t="shared" si="405"/>
        <v>38.238329795074861</v>
      </c>
      <c r="O1629" s="21">
        <f t="shared" si="412"/>
        <v>38.958409864528647</v>
      </c>
      <c r="P1629" s="22">
        <f t="shared" si="413"/>
        <v>-0.72008006945378611</v>
      </c>
      <c r="Q1629" s="17">
        <f t="shared" si="406"/>
        <v>139.53791973824383</v>
      </c>
      <c r="R1629" s="18">
        <f t="shared" si="407"/>
        <v>10.722080261756162</v>
      </c>
      <c r="S1629" s="21">
        <f t="shared" si="414"/>
        <v>11.01527577545815</v>
      </c>
      <c r="T1629" s="22">
        <f t="shared" si="415"/>
        <v>-0.29319551370198838</v>
      </c>
    </row>
    <row r="1630" spans="1:20" x14ac:dyDescent="0.25">
      <c r="A1630">
        <v>902</v>
      </c>
      <c r="B1630" t="s">
        <v>1616</v>
      </c>
      <c r="C1630" s="8">
        <v>254.37</v>
      </c>
      <c r="D1630" s="8">
        <v>150.05000000000001</v>
      </c>
      <c r="E1630" s="17">
        <f t="shared" si="400"/>
        <v>209.76848299912066</v>
      </c>
      <c r="F1630" s="18">
        <f t="shared" si="401"/>
        <v>-59.718482999120653</v>
      </c>
      <c r="G1630" s="21">
        <f t="shared" si="408"/>
        <v>-59.535681030184577</v>
      </c>
      <c r="H1630" s="22">
        <f t="shared" si="409"/>
        <v>-0.18280196893607581</v>
      </c>
      <c r="I1630" s="17">
        <f t="shared" si="402"/>
        <v>164.6650864920739</v>
      </c>
      <c r="J1630" s="18">
        <f t="shared" si="403"/>
        <v>-14.615086492073885</v>
      </c>
      <c r="K1630" s="21">
        <f t="shared" si="410"/>
        <v>-14.518820101656331</v>
      </c>
      <c r="L1630" s="22">
        <f t="shared" si="411"/>
        <v>-9.6266390417554248E-2</v>
      </c>
      <c r="M1630" s="17">
        <f t="shared" si="404"/>
        <v>111.8031880581641</v>
      </c>
      <c r="N1630" s="18">
        <f t="shared" si="405"/>
        <v>38.246811941835915</v>
      </c>
      <c r="O1630" s="21">
        <f t="shared" si="412"/>
        <v>38.238329795074861</v>
      </c>
      <c r="P1630" s="22">
        <f t="shared" si="413"/>
        <v>8.4821467610538548E-3</v>
      </c>
      <c r="Q1630" s="17">
        <f t="shared" si="406"/>
        <v>139.40196860559479</v>
      </c>
      <c r="R1630" s="18">
        <f t="shared" si="407"/>
        <v>10.648031394405223</v>
      </c>
      <c r="S1630" s="21">
        <f t="shared" si="414"/>
        <v>10.722080261756162</v>
      </c>
      <c r="T1630" s="22">
        <f t="shared" si="415"/>
        <v>-7.4048867350938963E-2</v>
      </c>
    </row>
    <row r="1631" spans="1:20" x14ac:dyDescent="0.25">
      <c r="A1631">
        <v>901</v>
      </c>
      <c r="B1631" t="s">
        <v>1617</v>
      </c>
      <c r="C1631" s="8">
        <v>253.95</v>
      </c>
      <c r="D1631" s="8">
        <v>149.43</v>
      </c>
      <c r="E1631" s="17">
        <f t="shared" si="400"/>
        <v>209.729092747235</v>
      </c>
      <c r="F1631" s="18">
        <f t="shared" si="401"/>
        <v>-60.299092747234994</v>
      </c>
      <c r="G1631" s="21">
        <f t="shared" si="408"/>
        <v>-59.718482999120653</v>
      </c>
      <c r="H1631" s="22">
        <f t="shared" si="409"/>
        <v>-0.58060974811434107</v>
      </c>
      <c r="I1631" s="17">
        <f t="shared" si="402"/>
        <v>164.50036885060968</v>
      </c>
      <c r="J1631" s="18">
        <f t="shared" si="403"/>
        <v>-15.070368850609668</v>
      </c>
      <c r="K1631" s="21">
        <f t="shared" si="410"/>
        <v>-14.615086492073885</v>
      </c>
      <c r="L1631" s="22">
        <f t="shared" si="411"/>
        <v>-0.45528235853578281</v>
      </c>
      <c r="M1631" s="17">
        <f t="shared" si="404"/>
        <v>111.486765638717</v>
      </c>
      <c r="N1631" s="18">
        <f t="shared" si="405"/>
        <v>37.943234361283004</v>
      </c>
      <c r="O1631" s="21">
        <f t="shared" si="412"/>
        <v>38.246811941835915</v>
      </c>
      <c r="P1631" s="22">
        <f t="shared" si="413"/>
        <v>-0.30357758055291129</v>
      </c>
      <c r="Q1631" s="17">
        <f t="shared" si="406"/>
        <v>139.20507386175822</v>
      </c>
      <c r="R1631" s="18">
        <f t="shared" si="407"/>
        <v>10.224926138241784</v>
      </c>
      <c r="S1631" s="21">
        <f t="shared" si="414"/>
        <v>10.648031394405223</v>
      </c>
      <c r="T1631" s="22">
        <f t="shared" si="415"/>
        <v>-0.42310525616343853</v>
      </c>
    </row>
    <row r="1632" spans="1:20" x14ac:dyDescent="0.25">
      <c r="A1632">
        <v>900</v>
      </c>
      <c r="B1632" t="s">
        <v>1618</v>
      </c>
      <c r="C1632" s="8">
        <v>254.62</v>
      </c>
      <c r="D1632" s="8">
        <v>149.86000000000001</v>
      </c>
      <c r="E1632" s="17">
        <f t="shared" si="400"/>
        <v>209.79192957762405</v>
      </c>
      <c r="F1632" s="18">
        <f t="shared" si="401"/>
        <v>-59.931929577624032</v>
      </c>
      <c r="G1632" s="21">
        <f t="shared" si="408"/>
        <v>-60.299092747234994</v>
      </c>
      <c r="H1632" s="22">
        <f t="shared" si="409"/>
        <v>0.3671631696109614</v>
      </c>
      <c r="I1632" s="17">
        <f t="shared" si="402"/>
        <v>164.76313270723116</v>
      </c>
      <c r="J1632" s="18">
        <f t="shared" si="403"/>
        <v>-14.903132707231151</v>
      </c>
      <c r="K1632" s="21">
        <f t="shared" si="410"/>
        <v>-15.070368850609668</v>
      </c>
      <c r="L1632" s="22">
        <f t="shared" si="411"/>
        <v>0.167236143378517</v>
      </c>
      <c r="M1632" s="17">
        <f t="shared" si="404"/>
        <v>111.99153473640638</v>
      </c>
      <c r="N1632" s="18">
        <f t="shared" si="405"/>
        <v>37.868465263593635</v>
      </c>
      <c r="O1632" s="21">
        <f t="shared" si="412"/>
        <v>37.943234361283004</v>
      </c>
      <c r="P1632" s="22">
        <f t="shared" si="413"/>
        <v>-7.4769097689369346E-2</v>
      </c>
      <c r="Q1632" s="17">
        <f t="shared" si="406"/>
        <v>139.51916785787844</v>
      </c>
      <c r="R1632" s="18">
        <f t="shared" si="407"/>
        <v>10.34083214212157</v>
      </c>
      <c r="S1632" s="21">
        <f t="shared" si="414"/>
        <v>10.224926138241784</v>
      </c>
      <c r="T1632" s="22">
        <f t="shared" si="415"/>
        <v>0.11590600387978611</v>
      </c>
    </row>
    <row r="1633" spans="1:20" x14ac:dyDescent="0.25">
      <c r="A1633">
        <v>899</v>
      </c>
      <c r="B1633" t="s">
        <v>1619</v>
      </c>
      <c r="C1633" s="8">
        <v>255.02</v>
      </c>
      <c r="D1633" s="8">
        <v>149.75</v>
      </c>
      <c r="E1633" s="17">
        <f t="shared" si="400"/>
        <v>209.82944410322943</v>
      </c>
      <c r="F1633" s="18">
        <f t="shared" si="401"/>
        <v>-60.079444103229434</v>
      </c>
      <c r="G1633" s="21">
        <f t="shared" si="408"/>
        <v>-59.931929577624032</v>
      </c>
      <c r="H1633" s="22">
        <f t="shared" si="409"/>
        <v>-0.14751452560540201</v>
      </c>
      <c r="I1633" s="17">
        <f t="shared" si="402"/>
        <v>164.92000665148282</v>
      </c>
      <c r="J1633" s="18">
        <f t="shared" si="403"/>
        <v>-15.170006651482822</v>
      </c>
      <c r="K1633" s="21">
        <f t="shared" si="410"/>
        <v>-14.903132707231151</v>
      </c>
      <c r="L1633" s="22">
        <f t="shared" si="411"/>
        <v>-0.26687394425167099</v>
      </c>
      <c r="M1633" s="17">
        <f t="shared" si="404"/>
        <v>112.29288942159405</v>
      </c>
      <c r="N1633" s="18">
        <f t="shared" si="405"/>
        <v>37.457110578405945</v>
      </c>
      <c r="O1633" s="21">
        <f t="shared" si="412"/>
        <v>37.868465263593635</v>
      </c>
      <c r="P1633" s="22">
        <f t="shared" si="413"/>
        <v>-0.41135468518768903</v>
      </c>
      <c r="Q1633" s="17">
        <f t="shared" si="406"/>
        <v>139.7066866615323</v>
      </c>
      <c r="R1633" s="18">
        <f t="shared" si="407"/>
        <v>10.043313338467698</v>
      </c>
      <c r="S1633" s="21">
        <f t="shared" si="414"/>
        <v>10.34083214212157</v>
      </c>
      <c r="T1633" s="22">
        <f t="shared" si="415"/>
        <v>-0.29751880365387251</v>
      </c>
    </row>
    <row r="1634" spans="1:20" x14ac:dyDescent="0.25">
      <c r="A1634">
        <v>898</v>
      </c>
      <c r="B1634" t="s">
        <v>1620</v>
      </c>
      <c r="C1634" s="8">
        <v>254.64</v>
      </c>
      <c r="D1634" s="8">
        <v>149.63999999999999</v>
      </c>
      <c r="E1634" s="17">
        <f t="shared" si="400"/>
        <v>209.79380530390429</v>
      </c>
      <c r="F1634" s="18">
        <f t="shared" si="401"/>
        <v>-60.153805303904306</v>
      </c>
      <c r="G1634" s="21">
        <f t="shared" si="408"/>
        <v>-60.079444103229434</v>
      </c>
      <c r="H1634" s="22">
        <f t="shared" si="409"/>
        <v>-7.4361200674871952E-2</v>
      </c>
      <c r="I1634" s="17">
        <f t="shared" si="402"/>
        <v>164.77097640444373</v>
      </c>
      <c r="J1634" s="18">
        <f t="shared" si="403"/>
        <v>-15.130976404443743</v>
      </c>
      <c r="K1634" s="21">
        <f t="shared" si="410"/>
        <v>-15.170006651482822</v>
      </c>
      <c r="L1634" s="22">
        <f t="shared" si="411"/>
        <v>3.9030247039079313E-2</v>
      </c>
      <c r="M1634" s="17">
        <f t="shared" si="404"/>
        <v>112.00660247066574</v>
      </c>
      <c r="N1634" s="18">
        <f t="shared" si="405"/>
        <v>37.633397529334246</v>
      </c>
      <c r="O1634" s="21">
        <f t="shared" si="412"/>
        <v>37.457110578405945</v>
      </c>
      <c r="P1634" s="22">
        <f t="shared" si="413"/>
        <v>0.17628695092830071</v>
      </c>
      <c r="Q1634" s="17">
        <f t="shared" si="406"/>
        <v>139.52854379806112</v>
      </c>
      <c r="R1634" s="18">
        <f t="shared" si="407"/>
        <v>10.111456201938864</v>
      </c>
      <c r="S1634" s="21">
        <f t="shared" si="414"/>
        <v>10.043313338467698</v>
      </c>
      <c r="T1634" s="22">
        <f t="shared" si="415"/>
        <v>6.8142863471166493E-2</v>
      </c>
    </row>
    <row r="1635" spans="1:20" x14ac:dyDescent="0.25">
      <c r="A1635">
        <v>897</v>
      </c>
      <c r="B1635" t="s">
        <v>1621</v>
      </c>
      <c r="C1635" s="8">
        <v>254.95</v>
      </c>
      <c r="D1635" s="8">
        <v>149.37</v>
      </c>
      <c r="E1635" s="17">
        <f t="shared" si="400"/>
        <v>209.82287906124847</v>
      </c>
      <c r="F1635" s="18">
        <f t="shared" si="401"/>
        <v>-60.452879061248467</v>
      </c>
      <c r="G1635" s="21">
        <f t="shared" si="408"/>
        <v>-60.153805303904306</v>
      </c>
      <c r="H1635" s="22">
        <f t="shared" si="409"/>
        <v>-0.29907375734416064</v>
      </c>
      <c r="I1635" s="17">
        <f t="shared" si="402"/>
        <v>164.89255371123878</v>
      </c>
      <c r="J1635" s="18">
        <f t="shared" si="403"/>
        <v>-15.522553711238771</v>
      </c>
      <c r="K1635" s="21">
        <f t="shared" si="410"/>
        <v>-15.130976404443743</v>
      </c>
      <c r="L1635" s="22">
        <f t="shared" si="411"/>
        <v>-0.39157730679502833</v>
      </c>
      <c r="M1635" s="17">
        <f t="shared" si="404"/>
        <v>112.24015235168619</v>
      </c>
      <c r="N1635" s="18">
        <f t="shared" si="405"/>
        <v>37.129847648313813</v>
      </c>
      <c r="O1635" s="21">
        <f t="shared" si="412"/>
        <v>37.633397529334246</v>
      </c>
      <c r="P1635" s="22">
        <f t="shared" si="413"/>
        <v>-0.50354988102043308</v>
      </c>
      <c r="Q1635" s="17">
        <f t="shared" si="406"/>
        <v>139.67387087089287</v>
      </c>
      <c r="R1635" s="18">
        <f t="shared" si="407"/>
        <v>9.6961291291071348</v>
      </c>
      <c r="S1635" s="21">
        <f t="shared" si="414"/>
        <v>10.111456201938864</v>
      </c>
      <c r="T1635" s="22">
        <f t="shared" si="415"/>
        <v>-0.41532707283172954</v>
      </c>
    </row>
    <row r="1636" spans="1:20" x14ac:dyDescent="0.25">
      <c r="A1636">
        <v>896</v>
      </c>
      <c r="B1636" t="s">
        <v>1622</v>
      </c>
      <c r="C1636" s="8">
        <v>255.29</v>
      </c>
      <c r="D1636" s="8">
        <v>149.24</v>
      </c>
      <c r="E1636" s="17">
        <f t="shared" si="400"/>
        <v>209.85476640801306</v>
      </c>
      <c r="F1636" s="18">
        <f t="shared" si="401"/>
        <v>-60.614766408013054</v>
      </c>
      <c r="G1636" s="21">
        <f t="shared" si="408"/>
        <v>-60.452879061248467</v>
      </c>
      <c r="H1636" s="22">
        <f t="shared" si="409"/>
        <v>-0.16188734676458694</v>
      </c>
      <c r="I1636" s="17">
        <f t="shared" si="402"/>
        <v>165.02589656385268</v>
      </c>
      <c r="J1636" s="18">
        <f t="shared" si="403"/>
        <v>-15.785896563852674</v>
      </c>
      <c r="K1636" s="21">
        <f t="shared" si="410"/>
        <v>-15.522553711238771</v>
      </c>
      <c r="L1636" s="22">
        <f t="shared" si="411"/>
        <v>-0.26334285261390278</v>
      </c>
      <c r="M1636" s="17">
        <f t="shared" si="404"/>
        <v>112.49630383409573</v>
      </c>
      <c r="N1636" s="18">
        <f t="shared" si="405"/>
        <v>36.743696165904282</v>
      </c>
      <c r="O1636" s="21">
        <f t="shared" si="412"/>
        <v>37.129847648313813</v>
      </c>
      <c r="P1636" s="22">
        <f t="shared" si="413"/>
        <v>-0.3861514824095309</v>
      </c>
      <c r="Q1636" s="17">
        <f t="shared" si="406"/>
        <v>139.83326185399864</v>
      </c>
      <c r="R1636" s="18">
        <f t="shared" si="407"/>
        <v>9.4067381460013735</v>
      </c>
      <c r="S1636" s="21">
        <f t="shared" si="414"/>
        <v>9.6961291291071348</v>
      </c>
      <c r="T1636" s="22">
        <f t="shared" si="415"/>
        <v>-0.28939098310576128</v>
      </c>
    </row>
    <row r="1637" spans="1:20" x14ac:dyDescent="0.25">
      <c r="A1637">
        <v>895</v>
      </c>
      <c r="B1637" t="s">
        <v>1623</v>
      </c>
      <c r="C1637" s="8">
        <v>255.47</v>
      </c>
      <c r="D1637" s="8">
        <v>148.81</v>
      </c>
      <c r="E1637" s="17">
        <f t="shared" si="400"/>
        <v>209.87164794453548</v>
      </c>
      <c r="F1637" s="18">
        <f t="shared" si="401"/>
        <v>-61.06164794453548</v>
      </c>
      <c r="G1637" s="21">
        <f t="shared" si="408"/>
        <v>-60.614766408013054</v>
      </c>
      <c r="H1637" s="22">
        <f t="shared" si="409"/>
        <v>-0.4468815365224259</v>
      </c>
      <c r="I1637" s="17">
        <f t="shared" si="402"/>
        <v>165.09648983876593</v>
      </c>
      <c r="J1637" s="18">
        <f t="shared" si="403"/>
        <v>-16.286489838765931</v>
      </c>
      <c r="K1637" s="21">
        <f t="shared" si="410"/>
        <v>-15.785896563852674</v>
      </c>
      <c r="L1637" s="22">
        <f t="shared" si="411"/>
        <v>-0.50059327491325689</v>
      </c>
      <c r="M1637" s="17">
        <f t="shared" si="404"/>
        <v>112.63191344243018</v>
      </c>
      <c r="N1637" s="18">
        <f t="shared" si="405"/>
        <v>36.178086557569827</v>
      </c>
      <c r="O1637" s="21">
        <f t="shared" si="412"/>
        <v>36.743696165904282</v>
      </c>
      <c r="P1637" s="22">
        <f t="shared" si="413"/>
        <v>-0.56560960833445506</v>
      </c>
      <c r="Q1637" s="17">
        <f t="shared" si="406"/>
        <v>139.91764531564289</v>
      </c>
      <c r="R1637" s="18">
        <f t="shared" si="407"/>
        <v>8.892354684357116</v>
      </c>
      <c r="S1637" s="21">
        <f t="shared" si="414"/>
        <v>9.4067381460013735</v>
      </c>
      <c r="T1637" s="22">
        <f t="shared" si="415"/>
        <v>-0.51438346164425752</v>
      </c>
    </row>
    <row r="1638" spans="1:20" x14ac:dyDescent="0.25">
      <c r="A1638">
        <v>894</v>
      </c>
      <c r="B1638" t="s">
        <v>1624</v>
      </c>
      <c r="C1638" s="8">
        <v>255.72</v>
      </c>
      <c r="D1638" s="8">
        <v>149.52000000000001</v>
      </c>
      <c r="E1638" s="17">
        <f t="shared" si="400"/>
        <v>209.89509452303884</v>
      </c>
      <c r="F1638" s="18">
        <f t="shared" si="401"/>
        <v>-60.375094523038825</v>
      </c>
      <c r="G1638" s="21">
        <f t="shared" si="408"/>
        <v>-61.06164794453548</v>
      </c>
      <c r="H1638" s="22">
        <f t="shared" si="409"/>
        <v>0.68655342149665444</v>
      </c>
      <c r="I1638" s="17">
        <f t="shared" si="402"/>
        <v>165.1945360539232</v>
      </c>
      <c r="J1638" s="18">
        <f t="shared" si="403"/>
        <v>-15.674536053923191</v>
      </c>
      <c r="K1638" s="21">
        <f t="shared" si="410"/>
        <v>-16.286489838765931</v>
      </c>
      <c r="L1638" s="22">
        <f t="shared" si="411"/>
        <v>0.61195378484273988</v>
      </c>
      <c r="M1638" s="17">
        <f t="shared" si="404"/>
        <v>112.82026012067249</v>
      </c>
      <c r="N1638" s="18">
        <f t="shared" si="405"/>
        <v>36.699739879327524</v>
      </c>
      <c r="O1638" s="21">
        <f t="shared" si="412"/>
        <v>36.178086557569827</v>
      </c>
      <c r="P1638" s="22">
        <f t="shared" si="413"/>
        <v>0.52165332175769663</v>
      </c>
      <c r="Q1638" s="17">
        <f t="shared" si="406"/>
        <v>140.03484456792654</v>
      </c>
      <c r="R1638" s="18">
        <f t="shared" si="407"/>
        <v>9.4851554320734692</v>
      </c>
      <c r="S1638" s="21">
        <f t="shared" si="414"/>
        <v>8.892354684357116</v>
      </c>
      <c r="T1638" s="22">
        <f t="shared" si="415"/>
        <v>0.59280074771635327</v>
      </c>
    </row>
    <row r="1639" spans="1:20" x14ac:dyDescent="0.25">
      <c r="A1639">
        <v>893</v>
      </c>
      <c r="B1639" t="s">
        <v>1625</v>
      </c>
      <c r="C1639" s="8">
        <v>255.79</v>
      </c>
      <c r="D1639" s="8">
        <v>149.29</v>
      </c>
      <c r="E1639" s="17">
        <f t="shared" si="400"/>
        <v>209.9016595650198</v>
      </c>
      <c r="F1639" s="18">
        <f t="shared" si="401"/>
        <v>-60.611659565019806</v>
      </c>
      <c r="G1639" s="21">
        <f t="shared" si="408"/>
        <v>-60.375094523038825</v>
      </c>
      <c r="H1639" s="22">
        <f t="shared" si="409"/>
        <v>-0.23656504198098105</v>
      </c>
      <c r="I1639" s="17">
        <f t="shared" si="402"/>
        <v>165.22198899416725</v>
      </c>
      <c r="J1639" s="18">
        <f t="shared" si="403"/>
        <v>-15.931988994167256</v>
      </c>
      <c r="K1639" s="21">
        <f t="shared" si="410"/>
        <v>-15.674536053923191</v>
      </c>
      <c r="L1639" s="22">
        <f t="shared" si="411"/>
        <v>-0.25745294024406462</v>
      </c>
      <c r="M1639" s="17">
        <f t="shared" si="404"/>
        <v>112.87299719058032</v>
      </c>
      <c r="N1639" s="18">
        <f t="shared" si="405"/>
        <v>36.417002809419671</v>
      </c>
      <c r="O1639" s="21">
        <f t="shared" si="412"/>
        <v>36.699739879327524</v>
      </c>
      <c r="P1639" s="22">
        <f t="shared" si="413"/>
        <v>-0.28273706990785286</v>
      </c>
      <c r="Q1639" s="17">
        <f t="shared" si="406"/>
        <v>140.06766035856594</v>
      </c>
      <c r="R1639" s="18">
        <f t="shared" si="407"/>
        <v>9.2223396414340471</v>
      </c>
      <c r="S1639" s="21">
        <f t="shared" si="414"/>
        <v>9.4851554320734692</v>
      </c>
      <c r="T1639" s="22">
        <f t="shared" si="415"/>
        <v>-0.26281579063942218</v>
      </c>
    </row>
    <row r="1640" spans="1:20" x14ac:dyDescent="0.25">
      <c r="A1640">
        <v>892</v>
      </c>
      <c r="B1640" t="s">
        <v>1626</v>
      </c>
      <c r="C1640" s="8">
        <v>257.11</v>
      </c>
      <c r="D1640" s="8">
        <v>149.97999999999999</v>
      </c>
      <c r="E1640" s="17">
        <f t="shared" si="400"/>
        <v>210.02545749951759</v>
      </c>
      <c r="F1640" s="18">
        <f t="shared" si="401"/>
        <v>-60.045457499517596</v>
      </c>
      <c r="G1640" s="21">
        <f t="shared" si="408"/>
        <v>-60.611659565019806</v>
      </c>
      <c r="H1640" s="22">
        <f t="shared" si="409"/>
        <v>0.56620206550221042</v>
      </c>
      <c r="I1640" s="17">
        <f t="shared" si="402"/>
        <v>165.73967301019769</v>
      </c>
      <c r="J1640" s="18">
        <f t="shared" si="403"/>
        <v>-15.759673010197702</v>
      </c>
      <c r="K1640" s="21">
        <f t="shared" si="410"/>
        <v>-15.931988994167256</v>
      </c>
      <c r="L1640" s="22">
        <f t="shared" si="411"/>
        <v>0.17231598396955405</v>
      </c>
      <c r="M1640" s="17">
        <f t="shared" si="404"/>
        <v>113.86746765169966</v>
      </c>
      <c r="N1640" s="18">
        <f t="shared" si="405"/>
        <v>36.112532348300334</v>
      </c>
      <c r="O1640" s="21">
        <f t="shared" si="412"/>
        <v>36.417002809419671</v>
      </c>
      <c r="P1640" s="22">
        <f t="shared" si="413"/>
        <v>-0.30447046111933673</v>
      </c>
      <c r="Q1640" s="17">
        <f t="shared" si="406"/>
        <v>140.68647241062371</v>
      </c>
      <c r="R1640" s="18">
        <f t="shared" si="407"/>
        <v>9.2935275893762821</v>
      </c>
      <c r="S1640" s="21">
        <f t="shared" si="414"/>
        <v>9.2223396414340471</v>
      </c>
      <c r="T1640" s="22">
        <f t="shared" si="415"/>
        <v>7.1187947942235041E-2</v>
      </c>
    </row>
    <row r="1641" spans="1:20" x14ac:dyDescent="0.25">
      <c r="A1641">
        <v>891</v>
      </c>
      <c r="B1641" t="s">
        <v>1627</v>
      </c>
      <c r="C1641" s="8">
        <v>256.11</v>
      </c>
      <c r="D1641" s="8">
        <v>148.86000000000001</v>
      </c>
      <c r="E1641" s="17">
        <f t="shared" si="400"/>
        <v>209.93167118550411</v>
      </c>
      <c r="F1641" s="18">
        <f t="shared" si="401"/>
        <v>-61.071671185504101</v>
      </c>
      <c r="G1641" s="21">
        <f t="shared" si="408"/>
        <v>-60.045457499517596</v>
      </c>
      <c r="H1641" s="22">
        <f t="shared" si="409"/>
        <v>-1.0262136859865052</v>
      </c>
      <c r="I1641" s="17">
        <f t="shared" si="402"/>
        <v>165.34748814956856</v>
      </c>
      <c r="J1641" s="18">
        <f t="shared" si="403"/>
        <v>-16.487488149568549</v>
      </c>
      <c r="K1641" s="21">
        <f t="shared" si="410"/>
        <v>-15.759673010197702</v>
      </c>
      <c r="L1641" s="22">
        <f t="shared" si="411"/>
        <v>-0.72781513937084696</v>
      </c>
      <c r="M1641" s="17">
        <f t="shared" si="404"/>
        <v>113.11408093873047</v>
      </c>
      <c r="N1641" s="18">
        <f t="shared" si="405"/>
        <v>35.745919061269547</v>
      </c>
      <c r="O1641" s="21">
        <f t="shared" si="412"/>
        <v>36.112532348300334</v>
      </c>
      <c r="P1641" s="22">
        <f t="shared" si="413"/>
        <v>-0.36661328703078766</v>
      </c>
      <c r="Q1641" s="17">
        <f t="shared" si="406"/>
        <v>140.21767540148906</v>
      </c>
      <c r="R1641" s="18">
        <f t="shared" si="407"/>
        <v>8.6423245985109531</v>
      </c>
      <c r="S1641" s="21">
        <f t="shared" si="414"/>
        <v>9.2935275893762821</v>
      </c>
      <c r="T1641" s="22">
        <f t="shared" si="415"/>
        <v>-0.65120299086532896</v>
      </c>
    </row>
    <row r="1642" spans="1:20" x14ac:dyDescent="0.25">
      <c r="A1642">
        <v>890</v>
      </c>
      <c r="B1642" t="s">
        <v>1628</v>
      </c>
      <c r="C1642" s="8">
        <v>256.56</v>
      </c>
      <c r="D1642" s="8">
        <v>149.16999999999999</v>
      </c>
      <c r="E1642" s="17">
        <f t="shared" si="400"/>
        <v>209.97387502681016</v>
      </c>
      <c r="F1642" s="18">
        <f t="shared" si="401"/>
        <v>-60.803875026810175</v>
      </c>
      <c r="G1642" s="21">
        <f t="shared" si="408"/>
        <v>-61.071671185504101</v>
      </c>
      <c r="H1642" s="22">
        <f t="shared" si="409"/>
        <v>0.26779615869392615</v>
      </c>
      <c r="I1642" s="17">
        <f t="shared" si="402"/>
        <v>165.52397133685167</v>
      </c>
      <c r="J1642" s="18">
        <f t="shared" si="403"/>
        <v>-16.353971336851686</v>
      </c>
      <c r="K1642" s="21">
        <f t="shared" si="410"/>
        <v>-16.487488149568549</v>
      </c>
      <c r="L1642" s="22">
        <f t="shared" si="411"/>
        <v>0.13351681271686289</v>
      </c>
      <c r="M1642" s="17">
        <f t="shared" si="404"/>
        <v>113.45310495956659</v>
      </c>
      <c r="N1642" s="18">
        <f t="shared" si="405"/>
        <v>35.7168950404334</v>
      </c>
      <c r="O1642" s="21">
        <f t="shared" si="412"/>
        <v>35.745919061269547</v>
      </c>
      <c r="P1642" s="22">
        <f t="shared" si="413"/>
        <v>-2.9024020836146747E-2</v>
      </c>
      <c r="Q1642" s="17">
        <f t="shared" si="406"/>
        <v>140.42863405559964</v>
      </c>
      <c r="R1642" s="18">
        <f t="shared" si="407"/>
        <v>8.7413659444003429</v>
      </c>
      <c r="S1642" s="21">
        <f t="shared" si="414"/>
        <v>8.6423245985109531</v>
      </c>
      <c r="T1642" s="22">
        <f t="shared" si="415"/>
        <v>9.9041345889389731E-2</v>
      </c>
    </row>
    <row r="1643" spans="1:20" x14ac:dyDescent="0.25">
      <c r="A1643">
        <v>889</v>
      </c>
      <c r="B1643" t="s">
        <v>1629</v>
      </c>
      <c r="C1643" s="8">
        <v>255.29</v>
      </c>
      <c r="D1643" s="8">
        <v>148.44999999999999</v>
      </c>
      <c r="E1643" s="17">
        <f t="shared" si="400"/>
        <v>209.85476640801306</v>
      </c>
      <c r="F1643" s="18">
        <f t="shared" si="401"/>
        <v>-61.404766408013074</v>
      </c>
      <c r="G1643" s="21">
        <f t="shared" si="408"/>
        <v>-60.803875026810175</v>
      </c>
      <c r="H1643" s="22">
        <f t="shared" si="409"/>
        <v>-0.60089138120289931</v>
      </c>
      <c r="I1643" s="17">
        <f t="shared" si="402"/>
        <v>165.02589656385268</v>
      </c>
      <c r="J1643" s="18">
        <f t="shared" si="403"/>
        <v>-16.575896563852694</v>
      </c>
      <c r="K1643" s="21">
        <f t="shared" si="410"/>
        <v>-16.353971336851686</v>
      </c>
      <c r="L1643" s="22">
        <f t="shared" si="411"/>
        <v>-0.22192522700100881</v>
      </c>
      <c r="M1643" s="17">
        <f t="shared" si="404"/>
        <v>112.49630383409573</v>
      </c>
      <c r="N1643" s="18">
        <f t="shared" si="405"/>
        <v>35.953696165904262</v>
      </c>
      <c r="O1643" s="21">
        <f t="shared" si="412"/>
        <v>35.7168950404334</v>
      </c>
      <c r="P1643" s="22">
        <f t="shared" si="413"/>
        <v>0.23680112547086196</v>
      </c>
      <c r="Q1643" s="17">
        <f t="shared" si="406"/>
        <v>139.83326185399864</v>
      </c>
      <c r="R1643" s="18">
        <f t="shared" si="407"/>
        <v>8.616738146001353</v>
      </c>
      <c r="S1643" s="21">
        <f t="shared" si="414"/>
        <v>8.7413659444003429</v>
      </c>
      <c r="T1643" s="22">
        <f t="shared" si="415"/>
        <v>-0.12462779839898985</v>
      </c>
    </row>
    <row r="1644" spans="1:20" x14ac:dyDescent="0.25">
      <c r="A1644">
        <v>888</v>
      </c>
      <c r="B1644" t="s">
        <v>1630</v>
      </c>
      <c r="C1644" s="8">
        <v>255.62</v>
      </c>
      <c r="D1644" s="8">
        <v>148.76</v>
      </c>
      <c r="E1644" s="17">
        <f t="shared" si="400"/>
        <v>209.88571589163752</v>
      </c>
      <c r="F1644" s="18">
        <f t="shared" si="401"/>
        <v>-61.125715891637526</v>
      </c>
      <c r="G1644" s="21">
        <f t="shared" si="408"/>
        <v>-61.404766408013074</v>
      </c>
      <c r="H1644" s="22">
        <f t="shared" si="409"/>
        <v>0.27905051637554834</v>
      </c>
      <c r="I1644" s="17">
        <f t="shared" si="402"/>
        <v>165.15531756786029</v>
      </c>
      <c r="J1644" s="18">
        <f t="shared" si="403"/>
        <v>-16.395317567860303</v>
      </c>
      <c r="K1644" s="21">
        <f t="shared" si="410"/>
        <v>-16.575896563852694</v>
      </c>
      <c r="L1644" s="22">
        <f t="shared" si="411"/>
        <v>0.18057899599239136</v>
      </c>
      <c r="M1644" s="17">
        <f t="shared" si="404"/>
        <v>112.74492144937557</v>
      </c>
      <c r="N1644" s="18">
        <f t="shared" si="405"/>
        <v>36.015078550624423</v>
      </c>
      <c r="O1644" s="21">
        <f t="shared" si="412"/>
        <v>35.953696165904262</v>
      </c>
      <c r="P1644" s="22">
        <f t="shared" si="413"/>
        <v>6.1382384720161554E-2</v>
      </c>
      <c r="Q1644" s="17">
        <f t="shared" si="406"/>
        <v>139.98796486701309</v>
      </c>
      <c r="R1644" s="18">
        <f t="shared" si="407"/>
        <v>8.7720351329869004</v>
      </c>
      <c r="S1644" s="21">
        <f t="shared" si="414"/>
        <v>8.616738146001353</v>
      </c>
      <c r="T1644" s="22">
        <f t="shared" si="415"/>
        <v>0.15529698698554739</v>
      </c>
    </row>
    <row r="1645" spans="1:20" x14ac:dyDescent="0.25">
      <c r="A1645">
        <v>887</v>
      </c>
      <c r="B1645" t="s">
        <v>1631</v>
      </c>
      <c r="C1645" s="8">
        <v>257.70999999999998</v>
      </c>
      <c r="D1645" s="8">
        <v>149.79</v>
      </c>
      <c r="E1645" s="17">
        <f t="shared" si="400"/>
        <v>210.08172928792564</v>
      </c>
      <c r="F1645" s="18">
        <f t="shared" si="401"/>
        <v>-60.291729287925648</v>
      </c>
      <c r="G1645" s="21">
        <f t="shared" si="408"/>
        <v>-61.125715891637526</v>
      </c>
      <c r="H1645" s="22">
        <f t="shared" si="409"/>
        <v>0.83398660371187816</v>
      </c>
      <c r="I1645" s="17">
        <f t="shared" si="402"/>
        <v>165.97498392657513</v>
      </c>
      <c r="J1645" s="18">
        <f t="shared" si="403"/>
        <v>-16.184983926575143</v>
      </c>
      <c r="K1645" s="21">
        <f t="shared" si="410"/>
        <v>-16.395317567860303</v>
      </c>
      <c r="L1645" s="22">
        <f t="shared" si="411"/>
        <v>0.21033364128516041</v>
      </c>
      <c r="M1645" s="17">
        <f t="shared" si="404"/>
        <v>114.31949967948114</v>
      </c>
      <c r="N1645" s="18">
        <f t="shared" si="405"/>
        <v>35.470500320518852</v>
      </c>
      <c r="O1645" s="21">
        <f t="shared" si="412"/>
        <v>36.015078550624423</v>
      </c>
      <c r="P1645" s="22">
        <f t="shared" si="413"/>
        <v>-0.54457823010557149</v>
      </c>
      <c r="Q1645" s="17">
        <f t="shared" si="406"/>
        <v>140.96775061610447</v>
      </c>
      <c r="R1645" s="18">
        <f t="shared" si="407"/>
        <v>8.8222493838955245</v>
      </c>
      <c r="S1645" s="21">
        <f t="shared" si="414"/>
        <v>8.7720351329869004</v>
      </c>
      <c r="T1645" s="22">
        <f t="shared" si="415"/>
        <v>5.0214250908624081E-2</v>
      </c>
    </row>
    <row r="1646" spans="1:20" x14ac:dyDescent="0.25">
      <c r="A1646">
        <v>886</v>
      </c>
      <c r="B1646" t="s">
        <v>1632</v>
      </c>
      <c r="C1646" s="8">
        <v>256.75</v>
      </c>
      <c r="D1646" s="8">
        <v>148.21</v>
      </c>
      <c r="E1646" s="17">
        <f t="shared" si="400"/>
        <v>209.99169442647272</v>
      </c>
      <c r="F1646" s="18">
        <f t="shared" si="401"/>
        <v>-61.781694426472711</v>
      </c>
      <c r="G1646" s="21">
        <f t="shared" si="408"/>
        <v>-60.291729287925648</v>
      </c>
      <c r="H1646" s="22">
        <f t="shared" si="409"/>
        <v>-1.4899651385470634</v>
      </c>
      <c r="I1646" s="17">
        <f t="shared" si="402"/>
        <v>165.59848646037119</v>
      </c>
      <c r="J1646" s="18">
        <f t="shared" si="403"/>
        <v>-17.388486460371183</v>
      </c>
      <c r="K1646" s="21">
        <f t="shared" si="410"/>
        <v>-16.184983926575143</v>
      </c>
      <c r="L1646" s="22">
        <f t="shared" si="411"/>
        <v>-1.2035025337960406</v>
      </c>
      <c r="M1646" s="17">
        <f t="shared" si="404"/>
        <v>113.59624843503073</v>
      </c>
      <c r="N1646" s="18">
        <f t="shared" si="405"/>
        <v>34.613751564969277</v>
      </c>
      <c r="O1646" s="21">
        <f t="shared" si="412"/>
        <v>35.470500320518852</v>
      </c>
      <c r="P1646" s="22">
        <f t="shared" si="413"/>
        <v>-0.85674875554957453</v>
      </c>
      <c r="Q1646" s="17">
        <f t="shared" si="406"/>
        <v>140.51770548733521</v>
      </c>
      <c r="R1646" s="18">
        <f t="shared" si="407"/>
        <v>7.6922945126648017</v>
      </c>
      <c r="S1646" s="21">
        <f t="shared" si="414"/>
        <v>8.8222493838955245</v>
      </c>
      <c r="T1646" s="22">
        <f t="shared" si="415"/>
        <v>-1.1299548712307228</v>
      </c>
    </row>
    <row r="1647" spans="1:20" x14ac:dyDescent="0.25">
      <c r="A1647">
        <v>885</v>
      </c>
      <c r="B1647" t="s">
        <v>1633</v>
      </c>
      <c r="C1647" s="8">
        <v>257.14999999999998</v>
      </c>
      <c r="D1647" s="8">
        <v>149.26</v>
      </c>
      <c r="E1647" s="17">
        <f t="shared" si="400"/>
        <v>210.02920895207811</v>
      </c>
      <c r="F1647" s="18">
        <f t="shared" si="401"/>
        <v>-60.769208952078117</v>
      </c>
      <c r="G1647" s="21">
        <f t="shared" si="408"/>
        <v>-61.781694426472711</v>
      </c>
      <c r="H1647" s="22">
        <f t="shared" si="409"/>
        <v>1.0124854743945946</v>
      </c>
      <c r="I1647" s="17">
        <f t="shared" si="402"/>
        <v>165.75536040462282</v>
      </c>
      <c r="J1647" s="18">
        <f t="shared" si="403"/>
        <v>-16.495360404622829</v>
      </c>
      <c r="K1647" s="21">
        <f t="shared" si="410"/>
        <v>-17.388486460371183</v>
      </c>
      <c r="L1647" s="22">
        <f t="shared" si="411"/>
        <v>0.89312605574835402</v>
      </c>
      <c r="M1647" s="17">
        <f t="shared" si="404"/>
        <v>113.89760312021841</v>
      </c>
      <c r="N1647" s="18">
        <f t="shared" si="405"/>
        <v>35.362396879781585</v>
      </c>
      <c r="O1647" s="21">
        <f t="shared" si="412"/>
        <v>34.613751564969277</v>
      </c>
      <c r="P1647" s="22">
        <f t="shared" si="413"/>
        <v>0.74864531481230756</v>
      </c>
      <c r="Q1647" s="17">
        <f t="shared" si="406"/>
        <v>140.70522429098907</v>
      </c>
      <c r="R1647" s="18">
        <f t="shared" si="407"/>
        <v>8.5547757090109258</v>
      </c>
      <c r="S1647" s="21">
        <f t="shared" si="414"/>
        <v>7.6922945126648017</v>
      </c>
      <c r="T1647" s="22">
        <f t="shared" si="415"/>
        <v>0.86248119634612408</v>
      </c>
    </row>
    <row r="1648" spans="1:20" x14ac:dyDescent="0.25">
      <c r="A1648">
        <v>884</v>
      </c>
      <c r="B1648" t="s">
        <v>1634</v>
      </c>
      <c r="C1648" s="8">
        <v>257.49</v>
      </c>
      <c r="D1648" s="8">
        <v>148.27000000000001</v>
      </c>
      <c r="E1648" s="17">
        <f t="shared" si="400"/>
        <v>210.0610962988427</v>
      </c>
      <c r="F1648" s="18">
        <f t="shared" si="401"/>
        <v>-61.791096298842689</v>
      </c>
      <c r="G1648" s="21">
        <f t="shared" si="408"/>
        <v>-60.769208952078117</v>
      </c>
      <c r="H1648" s="22">
        <f t="shared" si="409"/>
        <v>-1.0218873467645722</v>
      </c>
      <c r="I1648" s="17">
        <f t="shared" si="402"/>
        <v>165.88870325723676</v>
      </c>
      <c r="J1648" s="18">
        <f t="shared" si="403"/>
        <v>-17.618703257236746</v>
      </c>
      <c r="K1648" s="21">
        <f t="shared" si="410"/>
        <v>-16.495360404622829</v>
      </c>
      <c r="L1648" s="22">
        <f t="shared" si="411"/>
        <v>-1.1233428526139164</v>
      </c>
      <c r="M1648" s="17">
        <f t="shared" si="404"/>
        <v>114.15375460262794</v>
      </c>
      <c r="N1648" s="18">
        <f t="shared" si="405"/>
        <v>34.116245397372069</v>
      </c>
      <c r="O1648" s="21">
        <f t="shared" si="412"/>
        <v>35.362396879781585</v>
      </c>
      <c r="P1648" s="22">
        <f t="shared" si="413"/>
        <v>-1.2461514824095161</v>
      </c>
      <c r="Q1648" s="17">
        <f t="shared" si="406"/>
        <v>140.86461527409486</v>
      </c>
      <c r="R1648" s="18">
        <f t="shared" si="407"/>
        <v>7.4053847259051508</v>
      </c>
      <c r="S1648" s="21">
        <f t="shared" si="414"/>
        <v>8.5547757090109258</v>
      </c>
      <c r="T1648" s="22">
        <f t="shared" si="415"/>
        <v>-1.1493909831057749</v>
      </c>
    </row>
    <row r="1649" spans="1:20" x14ac:dyDescent="0.25">
      <c r="A1649">
        <v>883</v>
      </c>
      <c r="B1649" t="s">
        <v>1635</v>
      </c>
      <c r="C1649" s="8">
        <v>257.58999999999997</v>
      </c>
      <c r="D1649" s="8">
        <v>148.71</v>
      </c>
      <c r="E1649" s="17">
        <f t="shared" si="400"/>
        <v>210.07047493024405</v>
      </c>
      <c r="F1649" s="18">
        <f t="shared" si="401"/>
        <v>-61.360474930244038</v>
      </c>
      <c r="G1649" s="21">
        <f t="shared" si="408"/>
        <v>-61.791096298842689</v>
      </c>
      <c r="H1649" s="22">
        <f t="shared" si="409"/>
        <v>0.43062136859865063</v>
      </c>
      <c r="I1649" s="17">
        <f t="shared" si="402"/>
        <v>165.92792174329963</v>
      </c>
      <c r="J1649" s="18">
        <f t="shared" si="403"/>
        <v>-17.217921743299627</v>
      </c>
      <c r="K1649" s="21">
        <f t="shared" si="410"/>
        <v>-17.618703257236746</v>
      </c>
      <c r="L1649" s="22">
        <f t="shared" si="411"/>
        <v>0.40078151393711892</v>
      </c>
      <c r="M1649" s="17">
        <f t="shared" si="404"/>
        <v>114.22909327392483</v>
      </c>
      <c r="N1649" s="18">
        <f t="shared" si="405"/>
        <v>34.480906726075176</v>
      </c>
      <c r="O1649" s="21">
        <f t="shared" si="412"/>
        <v>34.116245397372069</v>
      </c>
      <c r="P1649" s="22">
        <f t="shared" si="413"/>
        <v>0.3646613287031073</v>
      </c>
      <c r="Q1649" s="17">
        <f t="shared" si="406"/>
        <v>140.91149497500831</v>
      </c>
      <c r="R1649" s="18">
        <f t="shared" si="407"/>
        <v>7.7985050249916981</v>
      </c>
      <c r="S1649" s="21">
        <f t="shared" si="414"/>
        <v>7.4053847259051508</v>
      </c>
      <c r="T1649" s="22">
        <f t="shared" si="415"/>
        <v>0.39312029908654722</v>
      </c>
    </row>
    <row r="1650" spans="1:20" x14ac:dyDescent="0.25">
      <c r="A1650">
        <v>882</v>
      </c>
      <c r="B1650" t="s">
        <v>1636</v>
      </c>
      <c r="C1650" s="8">
        <v>258.45</v>
      </c>
      <c r="D1650" s="8">
        <v>148.61000000000001</v>
      </c>
      <c r="E1650" s="17">
        <f t="shared" si="400"/>
        <v>210.15113116029562</v>
      </c>
      <c r="F1650" s="18">
        <f t="shared" si="401"/>
        <v>-61.541131160295606</v>
      </c>
      <c r="G1650" s="21">
        <f t="shared" si="408"/>
        <v>-61.360474930244038</v>
      </c>
      <c r="H1650" s="22">
        <f t="shared" si="409"/>
        <v>-0.18065623005156795</v>
      </c>
      <c r="I1650" s="17">
        <f t="shared" si="402"/>
        <v>166.2652007234407</v>
      </c>
      <c r="J1650" s="18">
        <f t="shared" si="403"/>
        <v>-17.655200723440686</v>
      </c>
      <c r="K1650" s="21">
        <f t="shared" si="410"/>
        <v>-17.217921743299627</v>
      </c>
      <c r="L1650" s="22">
        <f t="shared" si="411"/>
        <v>-0.43727898014105904</v>
      </c>
      <c r="M1650" s="17">
        <f t="shared" si="404"/>
        <v>114.87700584707835</v>
      </c>
      <c r="N1650" s="18">
        <f t="shared" si="405"/>
        <v>33.732994152921663</v>
      </c>
      <c r="O1650" s="21">
        <f t="shared" si="412"/>
        <v>34.480906726075176</v>
      </c>
      <c r="P1650" s="22">
        <f t="shared" si="413"/>
        <v>-0.74791257315351345</v>
      </c>
      <c r="Q1650" s="17">
        <f t="shared" si="406"/>
        <v>141.31466040286409</v>
      </c>
      <c r="R1650" s="18">
        <f t="shared" si="407"/>
        <v>7.2953395971359214</v>
      </c>
      <c r="S1650" s="21">
        <f t="shared" si="414"/>
        <v>7.7985050249916981</v>
      </c>
      <c r="T1650" s="22">
        <f t="shared" si="415"/>
        <v>-0.50316542785577667</v>
      </c>
    </row>
    <row r="1651" spans="1:20" x14ac:dyDescent="0.25">
      <c r="A1651">
        <v>881</v>
      </c>
      <c r="B1651" t="s">
        <v>1637</v>
      </c>
      <c r="C1651" s="8">
        <v>258.85000000000002</v>
      </c>
      <c r="D1651" s="8">
        <v>148.78</v>
      </c>
      <c r="E1651" s="17">
        <f t="shared" si="400"/>
        <v>210.18864568590101</v>
      </c>
      <c r="F1651" s="18">
        <f t="shared" si="401"/>
        <v>-61.408645685901007</v>
      </c>
      <c r="G1651" s="21">
        <f t="shared" si="408"/>
        <v>-61.541131160295606</v>
      </c>
      <c r="H1651" s="22">
        <f t="shared" si="409"/>
        <v>0.13248547439459912</v>
      </c>
      <c r="I1651" s="17">
        <f t="shared" si="402"/>
        <v>166.42207466769236</v>
      </c>
      <c r="J1651" s="18">
        <f t="shared" si="403"/>
        <v>-17.642074667692356</v>
      </c>
      <c r="K1651" s="21">
        <f t="shared" si="410"/>
        <v>-17.655200723440686</v>
      </c>
      <c r="L1651" s="22">
        <f t="shared" si="411"/>
        <v>1.3126055748330145E-2</v>
      </c>
      <c r="M1651" s="17">
        <f t="shared" si="404"/>
        <v>115.17836053226605</v>
      </c>
      <c r="N1651" s="18">
        <f t="shared" si="405"/>
        <v>33.601639467733946</v>
      </c>
      <c r="O1651" s="21">
        <f t="shared" si="412"/>
        <v>33.732994152921663</v>
      </c>
      <c r="P1651" s="22">
        <f t="shared" si="413"/>
        <v>-0.13135468518771631</v>
      </c>
      <c r="Q1651" s="17">
        <f t="shared" si="406"/>
        <v>141.50217920651798</v>
      </c>
      <c r="R1651" s="18">
        <f t="shared" si="407"/>
        <v>7.2778207934820216</v>
      </c>
      <c r="S1651" s="21">
        <f t="shared" si="414"/>
        <v>7.2953395971359214</v>
      </c>
      <c r="T1651" s="22">
        <f t="shared" si="415"/>
        <v>-1.7518803653899795E-2</v>
      </c>
    </row>
    <row r="1652" spans="1:20" x14ac:dyDescent="0.25">
      <c r="A1652">
        <v>880</v>
      </c>
      <c r="B1652" t="s">
        <v>1638</v>
      </c>
      <c r="C1652" s="8">
        <v>258.67</v>
      </c>
      <c r="D1652" s="8">
        <v>147</v>
      </c>
      <c r="E1652" s="17">
        <f t="shared" si="400"/>
        <v>210.17176414937859</v>
      </c>
      <c r="F1652" s="18">
        <f t="shared" si="401"/>
        <v>-63.171764149378589</v>
      </c>
      <c r="G1652" s="21">
        <f t="shared" si="408"/>
        <v>-61.408645685901007</v>
      </c>
      <c r="H1652" s="22">
        <f t="shared" si="409"/>
        <v>-1.7631184634775821</v>
      </c>
      <c r="I1652" s="17">
        <f t="shared" si="402"/>
        <v>166.35148139277914</v>
      </c>
      <c r="J1652" s="18">
        <f t="shared" si="403"/>
        <v>-19.351481392779135</v>
      </c>
      <c r="K1652" s="21">
        <f t="shared" si="410"/>
        <v>-17.642074667692356</v>
      </c>
      <c r="L1652" s="22">
        <f t="shared" si="411"/>
        <v>-1.7094067250867795</v>
      </c>
      <c r="M1652" s="17">
        <f t="shared" si="404"/>
        <v>115.04275092393161</v>
      </c>
      <c r="N1652" s="18">
        <f t="shared" si="405"/>
        <v>31.957249076068393</v>
      </c>
      <c r="O1652" s="21">
        <f t="shared" si="412"/>
        <v>33.601639467733946</v>
      </c>
      <c r="P1652" s="22">
        <f t="shared" si="413"/>
        <v>-1.6443903916655529</v>
      </c>
      <c r="Q1652" s="17">
        <f t="shared" si="406"/>
        <v>141.41779574487373</v>
      </c>
      <c r="R1652" s="18">
        <f t="shared" si="407"/>
        <v>5.5822042551262712</v>
      </c>
      <c r="S1652" s="21">
        <f t="shared" si="414"/>
        <v>7.2778207934820216</v>
      </c>
      <c r="T1652" s="22">
        <f t="shared" si="415"/>
        <v>-1.6956165383557504</v>
      </c>
    </row>
    <row r="1653" spans="1:20" x14ac:dyDescent="0.25">
      <c r="A1653">
        <v>879</v>
      </c>
      <c r="B1653" t="s">
        <v>1639</v>
      </c>
      <c r="C1653" s="8">
        <v>259.11</v>
      </c>
      <c r="D1653" s="8">
        <v>147.19999999999999</v>
      </c>
      <c r="E1653" s="17">
        <f t="shared" si="400"/>
        <v>210.21303012754453</v>
      </c>
      <c r="F1653" s="18">
        <f t="shared" si="401"/>
        <v>-63.013030127544539</v>
      </c>
      <c r="G1653" s="21">
        <f t="shared" si="408"/>
        <v>-63.171764149378589</v>
      </c>
      <c r="H1653" s="22">
        <f t="shared" si="409"/>
        <v>0.15873402183405005</v>
      </c>
      <c r="I1653" s="17">
        <f t="shared" si="402"/>
        <v>166.52404273145595</v>
      </c>
      <c r="J1653" s="18">
        <f t="shared" si="403"/>
        <v>-19.324042731455961</v>
      </c>
      <c r="K1653" s="21">
        <f t="shared" si="410"/>
        <v>-19.351481392779135</v>
      </c>
      <c r="L1653" s="22">
        <f t="shared" si="411"/>
        <v>2.7438661323174074E-2</v>
      </c>
      <c r="M1653" s="17">
        <f t="shared" si="404"/>
        <v>115.37424107763803</v>
      </c>
      <c r="N1653" s="18">
        <f t="shared" si="405"/>
        <v>31.825758922361956</v>
      </c>
      <c r="O1653" s="21">
        <f t="shared" si="412"/>
        <v>31.957249076068393</v>
      </c>
      <c r="P1653" s="22">
        <f t="shared" si="413"/>
        <v>-0.13149015370643724</v>
      </c>
      <c r="Q1653" s="17">
        <f t="shared" si="406"/>
        <v>141.624066428893</v>
      </c>
      <c r="R1653" s="18">
        <f t="shared" si="407"/>
        <v>5.5759335711069866</v>
      </c>
      <c r="S1653" s="21">
        <f t="shared" si="414"/>
        <v>5.5822042551262712</v>
      </c>
      <c r="T1653" s="22">
        <f t="shared" si="415"/>
        <v>-6.2706840192845448E-3</v>
      </c>
    </row>
    <row r="1654" spans="1:20" x14ac:dyDescent="0.25">
      <c r="A1654">
        <v>878</v>
      </c>
      <c r="B1654" t="s">
        <v>1640</v>
      </c>
      <c r="C1654" s="8">
        <v>258.17</v>
      </c>
      <c r="D1654" s="8">
        <v>146.68</v>
      </c>
      <c r="E1654" s="17">
        <f t="shared" si="400"/>
        <v>210.12487099237185</v>
      </c>
      <c r="F1654" s="18">
        <f t="shared" si="401"/>
        <v>-63.444870992371847</v>
      </c>
      <c r="G1654" s="21">
        <f t="shared" si="408"/>
        <v>-63.013030127544539</v>
      </c>
      <c r="H1654" s="22">
        <f t="shared" si="409"/>
        <v>-0.43184086482730777</v>
      </c>
      <c r="I1654" s="17">
        <f t="shared" si="402"/>
        <v>166.15538896246454</v>
      </c>
      <c r="J1654" s="18">
        <f t="shared" si="403"/>
        <v>-19.475388962464535</v>
      </c>
      <c r="K1654" s="21">
        <f t="shared" si="410"/>
        <v>-19.324042731455961</v>
      </c>
      <c r="L1654" s="22">
        <f t="shared" si="411"/>
        <v>-0.15134623100857425</v>
      </c>
      <c r="M1654" s="17">
        <f t="shared" si="404"/>
        <v>114.66605756744701</v>
      </c>
      <c r="N1654" s="18">
        <f t="shared" si="405"/>
        <v>32.013942432552994</v>
      </c>
      <c r="O1654" s="21">
        <f t="shared" si="412"/>
        <v>31.825758922361956</v>
      </c>
      <c r="P1654" s="22">
        <f t="shared" si="413"/>
        <v>0.18818351019103829</v>
      </c>
      <c r="Q1654" s="17">
        <f t="shared" si="406"/>
        <v>141.18339724030642</v>
      </c>
      <c r="R1654" s="18">
        <f t="shared" si="407"/>
        <v>5.4966027596935874</v>
      </c>
      <c r="S1654" s="21">
        <f t="shared" si="414"/>
        <v>5.5759335711069866</v>
      </c>
      <c r="T1654" s="22">
        <f t="shared" si="415"/>
        <v>-7.933081141339926E-2</v>
      </c>
    </row>
    <row r="1655" spans="1:20" x14ac:dyDescent="0.25">
      <c r="A1655">
        <v>877</v>
      </c>
      <c r="B1655" t="s">
        <v>1641</v>
      </c>
      <c r="C1655" s="8">
        <v>258.08999999999997</v>
      </c>
      <c r="D1655" s="8">
        <v>146.57</v>
      </c>
      <c r="E1655" s="17">
        <f t="shared" si="400"/>
        <v>210.11736808725078</v>
      </c>
      <c r="F1655" s="18">
        <f t="shared" si="401"/>
        <v>-63.547368087250788</v>
      </c>
      <c r="G1655" s="21">
        <f t="shared" si="408"/>
        <v>-63.444870992371847</v>
      </c>
      <c r="H1655" s="22">
        <f t="shared" si="409"/>
        <v>-0.10249709487894165</v>
      </c>
      <c r="I1655" s="17">
        <f t="shared" si="402"/>
        <v>166.12401417361423</v>
      </c>
      <c r="J1655" s="18">
        <f t="shared" si="403"/>
        <v>-19.554014173614235</v>
      </c>
      <c r="K1655" s="21">
        <f t="shared" si="410"/>
        <v>-19.475388962464535</v>
      </c>
      <c r="L1655" s="22">
        <f t="shared" si="411"/>
        <v>-7.8625211149699226E-2</v>
      </c>
      <c r="M1655" s="17">
        <f t="shared" si="404"/>
        <v>114.60578663040943</v>
      </c>
      <c r="N1655" s="18">
        <f t="shared" si="405"/>
        <v>31.964213369590567</v>
      </c>
      <c r="O1655" s="21">
        <f t="shared" si="412"/>
        <v>32.013942432552994</v>
      </c>
      <c r="P1655" s="22">
        <f t="shared" si="413"/>
        <v>-4.9729062962427406E-2</v>
      </c>
      <c r="Q1655" s="17">
        <f t="shared" si="406"/>
        <v>141.14589347957565</v>
      </c>
      <c r="R1655" s="18">
        <f t="shared" si="407"/>
        <v>5.4241065204243455</v>
      </c>
      <c r="S1655" s="21">
        <f t="shared" si="414"/>
        <v>5.4966027596935874</v>
      </c>
      <c r="T1655" s="22">
        <f t="shared" si="415"/>
        <v>-7.2496239269241869E-2</v>
      </c>
    </row>
    <row r="1656" spans="1:20" x14ac:dyDescent="0.25">
      <c r="A1656">
        <v>876</v>
      </c>
      <c r="B1656" t="s">
        <v>1642</v>
      </c>
      <c r="C1656" s="8">
        <v>258.33</v>
      </c>
      <c r="D1656" s="8">
        <v>146.61000000000001</v>
      </c>
      <c r="E1656" s="17">
        <f t="shared" si="400"/>
        <v>210.139876802614</v>
      </c>
      <c r="F1656" s="18">
        <f t="shared" si="401"/>
        <v>-63.529876802613984</v>
      </c>
      <c r="G1656" s="21">
        <f t="shared" si="408"/>
        <v>-63.547368087250788</v>
      </c>
      <c r="H1656" s="22">
        <f t="shared" si="409"/>
        <v>1.7491284636804494E-2</v>
      </c>
      <c r="I1656" s="17">
        <f t="shared" si="402"/>
        <v>166.21813854016523</v>
      </c>
      <c r="J1656" s="18">
        <f t="shared" si="403"/>
        <v>-19.608138540165214</v>
      </c>
      <c r="K1656" s="21">
        <f t="shared" si="410"/>
        <v>-19.554014173614235</v>
      </c>
      <c r="L1656" s="22">
        <f t="shared" si="411"/>
        <v>-5.412436655097963E-2</v>
      </c>
      <c r="M1656" s="17">
        <f t="shared" si="404"/>
        <v>114.78659944152204</v>
      </c>
      <c r="N1656" s="18">
        <f t="shared" si="405"/>
        <v>31.823400558477971</v>
      </c>
      <c r="O1656" s="21">
        <f t="shared" si="412"/>
        <v>31.964213369590567</v>
      </c>
      <c r="P1656" s="22">
        <f t="shared" si="413"/>
        <v>-0.14081281111259614</v>
      </c>
      <c r="Q1656" s="17">
        <f t="shared" si="406"/>
        <v>141.25840476176796</v>
      </c>
      <c r="R1656" s="18">
        <f t="shared" si="407"/>
        <v>5.3515952382320506</v>
      </c>
      <c r="S1656" s="21">
        <f t="shared" si="414"/>
        <v>5.4241065204243455</v>
      </c>
      <c r="T1656" s="22">
        <f t="shared" si="415"/>
        <v>-7.2511282192294857E-2</v>
      </c>
    </row>
    <row r="1657" spans="1:20" x14ac:dyDescent="0.25">
      <c r="A1657">
        <v>875</v>
      </c>
      <c r="B1657" t="s">
        <v>1643</v>
      </c>
      <c r="C1657" s="8">
        <v>257.73</v>
      </c>
      <c r="D1657" s="8">
        <v>146.21</v>
      </c>
      <c r="E1657" s="17">
        <f t="shared" si="400"/>
        <v>210.08360501420592</v>
      </c>
      <c r="F1657" s="18">
        <f t="shared" si="401"/>
        <v>-63.873605014205907</v>
      </c>
      <c r="G1657" s="21">
        <f t="shared" si="408"/>
        <v>-63.529876802613984</v>
      </c>
      <c r="H1657" s="22">
        <f t="shared" si="409"/>
        <v>-0.34372821159192313</v>
      </c>
      <c r="I1657" s="17">
        <f t="shared" si="402"/>
        <v>165.98282762378773</v>
      </c>
      <c r="J1657" s="18">
        <f t="shared" si="403"/>
        <v>-19.77282762378772</v>
      </c>
      <c r="K1657" s="21">
        <f t="shared" si="410"/>
        <v>-19.608138540165214</v>
      </c>
      <c r="L1657" s="22">
        <f t="shared" si="411"/>
        <v>-0.16468908362250545</v>
      </c>
      <c r="M1657" s="17">
        <f t="shared" si="404"/>
        <v>114.33456741374056</v>
      </c>
      <c r="N1657" s="18">
        <f t="shared" si="405"/>
        <v>31.87543258625945</v>
      </c>
      <c r="O1657" s="21">
        <f t="shared" si="412"/>
        <v>31.823400558477971</v>
      </c>
      <c r="P1657" s="22">
        <f t="shared" si="413"/>
        <v>5.2032027781478973E-2</v>
      </c>
      <c r="Q1657" s="17">
        <f t="shared" si="406"/>
        <v>140.97712655628717</v>
      </c>
      <c r="R1657" s="18">
        <f t="shared" si="407"/>
        <v>5.2328734437128333</v>
      </c>
      <c r="S1657" s="21">
        <f t="shared" si="414"/>
        <v>5.3515952382320506</v>
      </c>
      <c r="T1657" s="22">
        <f t="shared" si="415"/>
        <v>-0.11872179451921738</v>
      </c>
    </row>
    <row r="1658" spans="1:20" x14ac:dyDescent="0.25">
      <c r="A1658">
        <v>874</v>
      </c>
      <c r="B1658" t="s">
        <v>1644</v>
      </c>
      <c r="C1658" s="8">
        <v>256.44</v>
      </c>
      <c r="D1658" s="8">
        <v>145.63</v>
      </c>
      <c r="E1658" s="17">
        <f t="shared" si="400"/>
        <v>209.96262066912854</v>
      </c>
      <c r="F1658" s="18">
        <f t="shared" si="401"/>
        <v>-64.332620669128545</v>
      </c>
      <c r="G1658" s="21">
        <f t="shared" si="408"/>
        <v>-63.873605014205907</v>
      </c>
      <c r="H1658" s="22">
        <f t="shared" si="409"/>
        <v>-0.45901565492263785</v>
      </c>
      <c r="I1658" s="17">
        <f t="shared" si="402"/>
        <v>165.47690915357617</v>
      </c>
      <c r="J1658" s="18">
        <f t="shared" si="403"/>
        <v>-19.846909153576178</v>
      </c>
      <c r="K1658" s="21">
        <f t="shared" si="410"/>
        <v>-19.77282762378772</v>
      </c>
      <c r="L1658" s="22">
        <f t="shared" si="411"/>
        <v>-7.4081529788458056E-2</v>
      </c>
      <c r="M1658" s="17">
        <f t="shared" si="404"/>
        <v>113.36269855401031</v>
      </c>
      <c r="N1658" s="18">
        <f t="shared" si="405"/>
        <v>32.267301445989688</v>
      </c>
      <c r="O1658" s="21">
        <f t="shared" si="412"/>
        <v>31.87543258625945</v>
      </c>
      <c r="P1658" s="22">
        <f t="shared" si="413"/>
        <v>0.39186885973023777</v>
      </c>
      <c r="Q1658" s="17">
        <f t="shared" si="406"/>
        <v>140.37237841450349</v>
      </c>
      <c r="R1658" s="18">
        <f t="shared" si="407"/>
        <v>5.2576215854965085</v>
      </c>
      <c r="S1658" s="21">
        <f t="shared" si="414"/>
        <v>5.2328734437128333</v>
      </c>
      <c r="T1658" s="22">
        <f t="shared" si="415"/>
        <v>2.4748141783675237E-2</v>
      </c>
    </row>
    <row r="1659" spans="1:20" x14ac:dyDescent="0.25">
      <c r="A1659">
        <v>873</v>
      </c>
      <c r="B1659" t="s">
        <v>1645</v>
      </c>
      <c r="C1659" s="8">
        <v>258.62</v>
      </c>
      <c r="D1659" s="8">
        <v>147.77000000000001</v>
      </c>
      <c r="E1659" s="17">
        <f t="shared" si="400"/>
        <v>210.1670748336779</v>
      </c>
      <c r="F1659" s="18">
        <f t="shared" si="401"/>
        <v>-62.397074833677891</v>
      </c>
      <c r="G1659" s="21">
        <f t="shared" si="408"/>
        <v>-64.332620669128545</v>
      </c>
      <c r="H1659" s="22">
        <f t="shared" si="409"/>
        <v>1.9355458354506538</v>
      </c>
      <c r="I1659" s="17">
        <f t="shared" si="402"/>
        <v>166.33187214974765</v>
      </c>
      <c r="J1659" s="18">
        <f t="shared" si="403"/>
        <v>-18.561872149747643</v>
      </c>
      <c r="K1659" s="21">
        <f t="shared" si="410"/>
        <v>-19.846909153576178</v>
      </c>
      <c r="L1659" s="22">
        <f t="shared" si="411"/>
        <v>1.2850370038285348</v>
      </c>
      <c r="M1659" s="17">
        <f t="shared" si="404"/>
        <v>115.00508158828313</v>
      </c>
      <c r="N1659" s="18">
        <f t="shared" si="405"/>
        <v>32.764918411716877</v>
      </c>
      <c r="O1659" s="21">
        <f t="shared" si="412"/>
        <v>32.267301445989688</v>
      </c>
      <c r="P1659" s="22">
        <f t="shared" si="413"/>
        <v>0.49761696572718961</v>
      </c>
      <c r="Q1659" s="17">
        <f t="shared" si="406"/>
        <v>141.394355894417</v>
      </c>
      <c r="R1659" s="18">
        <f t="shared" si="407"/>
        <v>6.3756441055830066</v>
      </c>
      <c r="S1659" s="21">
        <f t="shared" si="414"/>
        <v>5.2576215854965085</v>
      </c>
      <c r="T1659" s="22">
        <f t="shared" si="415"/>
        <v>1.1180225200864982</v>
      </c>
    </row>
    <row r="1660" spans="1:20" x14ac:dyDescent="0.25">
      <c r="A1660">
        <v>872</v>
      </c>
      <c r="B1660" t="s">
        <v>1646</v>
      </c>
      <c r="C1660" s="8">
        <v>257.86</v>
      </c>
      <c r="D1660" s="8">
        <v>148.44999999999999</v>
      </c>
      <c r="E1660" s="17">
        <f t="shared" si="400"/>
        <v>210.09579723502767</v>
      </c>
      <c r="F1660" s="18">
        <f t="shared" si="401"/>
        <v>-61.645797235027686</v>
      </c>
      <c r="G1660" s="21">
        <f t="shared" si="408"/>
        <v>-62.397074833677891</v>
      </c>
      <c r="H1660" s="22">
        <f t="shared" si="409"/>
        <v>0.75127759865020494</v>
      </c>
      <c r="I1660" s="17">
        <f t="shared" si="402"/>
        <v>166.03381165566952</v>
      </c>
      <c r="J1660" s="18">
        <f t="shared" si="403"/>
        <v>-17.583811655669535</v>
      </c>
      <c r="K1660" s="21">
        <f t="shared" si="410"/>
        <v>-18.561872149747643</v>
      </c>
      <c r="L1660" s="22">
        <f t="shared" si="411"/>
        <v>0.97806049407810747</v>
      </c>
      <c r="M1660" s="17">
        <f t="shared" si="404"/>
        <v>114.43250768642656</v>
      </c>
      <c r="N1660" s="18">
        <f t="shared" si="405"/>
        <v>34.017492313573428</v>
      </c>
      <c r="O1660" s="21">
        <f t="shared" si="412"/>
        <v>32.764918411716877</v>
      </c>
      <c r="P1660" s="22">
        <f t="shared" si="413"/>
        <v>1.2525739018565503</v>
      </c>
      <c r="Q1660" s="17">
        <f t="shared" si="406"/>
        <v>141.0380701674747</v>
      </c>
      <c r="R1660" s="18">
        <f t="shared" si="407"/>
        <v>7.4119298325252885</v>
      </c>
      <c r="S1660" s="21">
        <f t="shared" si="414"/>
        <v>6.3756441055830066</v>
      </c>
      <c r="T1660" s="22">
        <f t="shared" si="415"/>
        <v>1.0362857269422818</v>
      </c>
    </row>
    <row r="1661" spans="1:20" x14ac:dyDescent="0.25">
      <c r="A1661">
        <v>871</v>
      </c>
      <c r="B1661" t="s">
        <v>1647</v>
      </c>
      <c r="C1661" s="8">
        <v>258.3</v>
      </c>
      <c r="D1661" s="8">
        <v>149.53</v>
      </c>
      <c r="E1661" s="17">
        <f t="shared" si="400"/>
        <v>210.13706321319361</v>
      </c>
      <c r="F1661" s="18">
        <f t="shared" si="401"/>
        <v>-60.607063213193612</v>
      </c>
      <c r="G1661" s="21">
        <f t="shared" si="408"/>
        <v>-61.645797235027686</v>
      </c>
      <c r="H1661" s="22">
        <f t="shared" si="409"/>
        <v>1.0387340218340739</v>
      </c>
      <c r="I1661" s="17">
        <f t="shared" si="402"/>
        <v>166.20637299434634</v>
      </c>
      <c r="J1661" s="18">
        <f t="shared" si="403"/>
        <v>-16.676372994346337</v>
      </c>
      <c r="K1661" s="21">
        <f t="shared" si="410"/>
        <v>-17.583811655669535</v>
      </c>
      <c r="L1661" s="22">
        <f t="shared" si="411"/>
        <v>0.90743866132319795</v>
      </c>
      <c r="M1661" s="17">
        <f t="shared" si="404"/>
        <v>114.76399784013299</v>
      </c>
      <c r="N1661" s="18">
        <f t="shared" si="405"/>
        <v>34.766002159867014</v>
      </c>
      <c r="O1661" s="21">
        <f t="shared" si="412"/>
        <v>34.017492313573428</v>
      </c>
      <c r="P1661" s="22">
        <f t="shared" si="413"/>
        <v>0.74850984629358663</v>
      </c>
      <c r="Q1661" s="17">
        <f t="shared" si="406"/>
        <v>141.24434085149392</v>
      </c>
      <c r="R1661" s="18">
        <f t="shared" si="407"/>
        <v>8.2856591485060846</v>
      </c>
      <c r="S1661" s="21">
        <f t="shared" si="414"/>
        <v>7.4119298325252885</v>
      </c>
      <c r="T1661" s="22">
        <f t="shared" si="415"/>
        <v>0.87372931598079617</v>
      </c>
    </row>
    <row r="1662" spans="1:20" x14ac:dyDescent="0.25">
      <c r="A1662">
        <v>870</v>
      </c>
      <c r="B1662" t="s">
        <v>1648</v>
      </c>
      <c r="C1662" s="8">
        <v>259.99</v>
      </c>
      <c r="D1662" s="8">
        <v>151.09</v>
      </c>
      <c r="E1662" s="17">
        <f t="shared" si="400"/>
        <v>210.29556208387638</v>
      </c>
      <c r="F1662" s="18">
        <f t="shared" si="401"/>
        <v>-59.205562083876373</v>
      </c>
      <c r="G1662" s="21">
        <f t="shared" si="408"/>
        <v>-60.607063213193612</v>
      </c>
      <c r="H1662" s="22">
        <f t="shared" si="409"/>
        <v>1.4015011293172392</v>
      </c>
      <c r="I1662" s="17">
        <f t="shared" si="402"/>
        <v>166.86916540880958</v>
      </c>
      <c r="J1662" s="18">
        <f t="shared" si="403"/>
        <v>-15.779165408809575</v>
      </c>
      <c r="K1662" s="21">
        <f t="shared" si="410"/>
        <v>-16.676372994346337</v>
      </c>
      <c r="L1662" s="22">
        <f t="shared" si="411"/>
        <v>0.89720758553676205</v>
      </c>
      <c r="M1662" s="17">
        <f t="shared" si="404"/>
        <v>116.03722138505091</v>
      </c>
      <c r="N1662" s="18">
        <f t="shared" si="405"/>
        <v>35.052778614949091</v>
      </c>
      <c r="O1662" s="21">
        <f t="shared" si="412"/>
        <v>34.766002159867014</v>
      </c>
      <c r="P1662" s="22">
        <f t="shared" si="413"/>
        <v>0.28677645508207661</v>
      </c>
      <c r="Q1662" s="17">
        <f t="shared" si="406"/>
        <v>142.03660779693146</v>
      </c>
      <c r="R1662" s="18">
        <f t="shared" si="407"/>
        <v>9.0533922030685403</v>
      </c>
      <c r="S1662" s="21">
        <f t="shared" si="414"/>
        <v>8.2856591485060846</v>
      </c>
      <c r="T1662" s="22">
        <f t="shared" si="415"/>
        <v>0.76773305456245566</v>
      </c>
    </row>
    <row r="1663" spans="1:20" x14ac:dyDescent="0.25">
      <c r="A1663">
        <v>869</v>
      </c>
      <c r="B1663" t="s">
        <v>1649</v>
      </c>
      <c r="C1663" s="8">
        <v>259.76</v>
      </c>
      <c r="D1663" s="8">
        <v>150.88999999999999</v>
      </c>
      <c r="E1663" s="17">
        <f t="shared" si="400"/>
        <v>210.27399123165327</v>
      </c>
      <c r="F1663" s="18">
        <f t="shared" si="401"/>
        <v>-59.383991231653283</v>
      </c>
      <c r="G1663" s="21">
        <f t="shared" si="408"/>
        <v>-59.205562083876373</v>
      </c>
      <c r="H1663" s="22">
        <f t="shared" si="409"/>
        <v>-0.17842914777691021</v>
      </c>
      <c r="I1663" s="17">
        <f t="shared" si="402"/>
        <v>166.77896289086488</v>
      </c>
      <c r="J1663" s="18">
        <f t="shared" si="403"/>
        <v>-15.888962890864889</v>
      </c>
      <c r="K1663" s="21">
        <f t="shared" si="410"/>
        <v>-15.779165408809575</v>
      </c>
      <c r="L1663" s="22">
        <f t="shared" si="411"/>
        <v>-0.10979748205531337</v>
      </c>
      <c r="M1663" s="17">
        <f t="shared" si="404"/>
        <v>115.86394244106799</v>
      </c>
      <c r="N1663" s="18">
        <f t="shared" si="405"/>
        <v>35.026057558931996</v>
      </c>
      <c r="O1663" s="21">
        <f t="shared" si="412"/>
        <v>35.052778614949091</v>
      </c>
      <c r="P1663" s="22">
        <f t="shared" si="413"/>
        <v>-2.6721056017095179E-2</v>
      </c>
      <c r="Q1663" s="17">
        <f t="shared" si="406"/>
        <v>141.92878448483049</v>
      </c>
      <c r="R1663" s="18">
        <f t="shared" si="407"/>
        <v>8.9612155151694992</v>
      </c>
      <c r="S1663" s="21">
        <f t="shared" si="414"/>
        <v>9.0533922030685403</v>
      </c>
      <c r="T1663" s="22">
        <f t="shared" si="415"/>
        <v>-9.2176687899041099E-2</v>
      </c>
    </row>
    <row r="1664" spans="1:20" x14ac:dyDescent="0.25">
      <c r="A1664">
        <v>868</v>
      </c>
      <c r="B1664" t="s">
        <v>1650</v>
      </c>
      <c r="C1664" s="8">
        <v>260.36</v>
      </c>
      <c r="D1664" s="8">
        <v>150.94999999999999</v>
      </c>
      <c r="E1664" s="17">
        <f t="shared" si="400"/>
        <v>210.33026302006135</v>
      </c>
      <c r="F1664" s="18">
        <f t="shared" si="401"/>
        <v>-59.380263020061363</v>
      </c>
      <c r="G1664" s="21">
        <f t="shared" si="408"/>
        <v>-59.383991231653283</v>
      </c>
      <c r="H1664" s="22">
        <f t="shared" si="409"/>
        <v>3.7282115919197167E-3</v>
      </c>
      <c r="I1664" s="17">
        <f t="shared" si="402"/>
        <v>167.01427380724232</v>
      </c>
      <c r="J1664" s="18">
        <f t="shared" si="403"/>
        <v>-16.06427380724233</v>
      </c>
      <c r="K1664" s="21">
        <f t="shared" si="410"/>
        <v>-15.888962890864889</v>
      </c>
      <c r="L1664" s="22">
        <f t="shared" si="411"/>
        <v>-0.17531091637744112</v>
      </c>
      <c r="M1664" s="17">
        <f t="shared" si="404"/>
        <v>116.31597446884953</v>
      </c>
      <c r="N1664" s="18">
        <f t="shared" si="405"/>
        <v>34.634025531150456</v>
      </c>
      <c r="O1664" s="21">
        <f t="shared" si="412"/>
        <v>35.026057558931996</v>
      </c>
      <c r="P1664" s="22">
        <f t="shared" si="413"/>
        <v>-0.39203202778153923</v>
      </c>
      <c r="Q1664" s="17">
        <f t="shared" si="406"/>
        <v>142.21006269031128</v>
      </c>
      <c r="R1664" s="18">
        <f t="shared" si="407"/>
        <v>8.7399373096887132</v>
      </c>
      <c r="S1664" s="21">
        <f t="shared" si="414"/>
        <v>8.9612155151694992</v>
      </c>
      <c r="T1664" s="22">
        <f t="shared" si="415"/>
        <v>-0.22127820548078603</v>
      </c>
    </row>
    <row r="1665" spans="1:20" x14ac:dyDescent="0.25">
      <c r="A1665">
        <v>867</v>
      </c>
      <c r="B1665" t="s">
        <v>1651</v>
      </c>
      <c r="C1665" s="8">
        <v>260.23</v>
      </c>
      <c r="D1665" s="8">
        <v>150.49</v>
      </c>
      <c r="E1665" s="17">
        <f t="shared" si="400"/>
        <v>210.31807079923959</v>
      </c>
      <c r="F1665" s="18">
        <f t="shared" si="401"/>
        <v>-59.828070799239583</v>
      </c>
      <c r="G1665" s="21">
        <f t="shared" si="408"/>
        <v>-59.380263020061363</v>
      </c>
      <c r="H1665" s="22">
        <f t="shared" si="409"/>
        <v>-0.44780777917821979</v>
      </c>
      <c r="I1665" s="17">
        <f t="shared" si="402"/>
        <v>166.96328977536055</v>
      </c>
      <c r="J1665" s="18">
        <f t="shared" si="403"/>
        <v>-16.473289775360541</v>
      </c>
      <c r="K1665" s="21">
        <f t="shared" si="410"/>
        <v>-16.06427380724233</v>
      </c>
      <c r="L1665" s="22">
        <f t="shared" si="411"/>
        <v>-0.4090159681182115</v>
      </c>
      <c r="M1665" s="17">
        <f t="shared" si="404"/>
        <v>116.21803419616353</v>
      </c>
      <c r="N1665" s="18">
        <f t="shared" si="405"/>
        <v>34.27196580383648</v>
      </c>
      <c r="O1665" s="21">
        <f t="shared" si="412"/>
        <v>34.634025531150456</v>
      </c>
      <c r="P1665" s="22">
        <f t="shared" si="413"/>
        <v>-0.36205972731397651</v>
      </c>
      <c r="Q1665" s="17">
        <f t="shared" si="406"/>
        <v>142.14911907912378</v>
      </c>
      <c r="R1665" s="18">
        <f t="shared" si="407"/>
        <v>8.3408809208762307</v>
      </c>
      <c r="S1665" s="21">
        <f t="shared" si="414"/>
        <v>8.7399373096887132</v>
      </c>
      <c r="T1665" s="22">
        <f t="shared" si="415"/>
        <v>-0.39905638881248251</v>
      </c>
    </row>
    <row r="1666" spans="1:20" x14ac:dyDescent="0.25">
      <c r="A1666">
        <v>866</v>
      </c>
      <c r="B1666" t="s">
        <v>1652</v>
      </c>
      <c r="C1666" s="8">
        <v>262.87</v>
      </c>
      <c r="D1666" s="8">
        <v>152.86000000000001</v>
      </c>
      <c r="E1666" s="17">
        <f t="shared" si="400"/>
        <v>210.56566666823517</v>
      </c>
      <c r="F1666" s="18">
        <f t="shared" si="401"/>
        <v>-57.705666668235153</v>
      </c>
      <c r="G1666" s="21">
        <f t="shared" si="408"/>
        <v>-59.828070799239583</v>
      </c>
      <c r="H1666" s="22">
        <f t="shared" si="409"/>
        <v>2.1224041310044299</v>
      </c>
      <c r="I1666" s="17">
        <f t="shared" si="402"/>
        <v>167.99865780742141</v>
      </c>
      <c r="J1666" s="18">
        <f t="shared" si="403"/>
        <v>-15.138657807421396</v>
      </c>
      <c r="K1666" s="21">
        <f t="shared" si="410"/>
        <v>-16.473289775360541</v>
      </c>
      <c r="L1666" s="22">
        <f t="shared" si="411"/>
        <v>1.3346319679391456</v>
      </c>
      <c r="M1666" s="17">
        <f t="shared" si="404"/>
        <v>118.20697511840217</v>
      </c>
      <c r="N1666" s="18">
        <f t="shared" si="405"/>
        <v>34.653024881597844</v>
      </c>
      <c r="O1666" s="21">
        <f t="shared" si="412"/>
        <v>34.27196580383648</v>
      </c>
      <c r="P1666" s="22">
        <f t="shared" si="413"/>
        <v>0.38105907776136405</v>
      </c>
      <c r="Q1666" s="17">
        <f t="shared" si="406"/>
        <v>143.38674318323922</v>
      </c>
      <c r="R1666" s="18">
        <f t="shared" si="407"/>
        <v>9.4732568167607951</v>
      </c>
      <c r="S1666" s="21">
        <f t="shared" si="414"/>
        <v>8.3408809208762307</v>
      </c>
      <c r="T1666" s="22">
        <f t="shared" si="415"/>
        <v>1.1323758958845644</v>
      </c>
    </row>
    <row r="1667" spans="1:20" x14ac:dyDescent="0.25">
      <c r="A1667">
        <v>865</v>
      </c>
      <c r="B1667" t="s">
        <v>1653</v>
      </c>
      <c r="C1667" s="8">
        <v>262.70999999999998</v>
      </c>
      <c r="D1667" s="8">
        <v>153.37</v>
      </c>
      <c r="E1667" s="17">
        <f t="shared" si="400"/>
        <v>210.55066085799299</v>
      </c>
      <c r="F1667" s="18">
        <f t="shared" si="401"/>
        <v>-57.18066085799299</v>
      </c>
      <c r="G1667" s="21">
        <f t="shared" si="408"/>
        <v>-57.705666668235153</v>
      </c>
      <c r="H1667" s="22">
        <f t="shared" si="409"/>
        <v>0.52500581024216331</v>
      </c>
      <c r="I1667" s="17">
        <f t="shared" si="402"/>
        <v>167.93590822972078</v>
      </c>
      <c r="J1667" s="18">
        <f t="shared" si="403"/>
        <v>-14.565908229720776</v>
      </c>
      <c r="K1667" s="21">
        <f t="shared" si="410"/>
        <v>-15.138657807421396</v>
      </c>
      <c r="L1667" s="22">
        <f t="shared" si="411"/>
        <v>0.57274957770061974</v>
      </c>
      <c r="M1667" s="17">
        <f t="shared" si="404"/>
        <v>118.08643324432708</v>
      </c>
      <c r="N1667" s="18">
        <f t="shared" si="405"/>
        <v>35.283566755672922</v>
      </c>
      <c r="O1667" s="21">
        <f t="shared" si="412"/>
        <v>34.653024881597844</v>
      </c>
      <c r="P1667" s="22">
        <f t="shared" si="413"/>
        <v>0.63054187407507811</v>
      </c>
      <c r="Q1667" s="17">
        <f t="shared" si="406"/>
        <v>143.31173566177767</v>
      </c>
      <c r="R1667" s="18">
        <f t="shared" si="407"/>
        <v>10.05826433822233</v>
      </c>
      <c r="S1667" s="21">
        <f t="shared" si="414"/>
        <v>9.4732568167607951</v>
      </c>
      <c r="T1667" s="22">
        <f t="shared" si="415"/>
        <v>0.58500752146153445</v>
      </c>
    </row>
    <row r="1668" spans="1:20" x14ac:dyDescent="0.25">
      <c r="A1668">
        <v>864</v>
      </c>
      <c r="B1668" t="s">
        <v>1654</v>
      </c>
      <c r="C1668" s="8">
        <v>265.01</v>
      </c>
      <c r="D1668" s="8">
        <v>153.65</v>
      </c>
      <c r="E1668" s="17">
        <f t="shared" si="400"/>
        <v>210.76636938022398</v>
      </c>
      <c r="F1668" s="18">
        <f t="shared" si="401"/>
        <v>-57.116369380223972</v>
      </c>
      <c r="G1668" s="21">
        <f t="shared" si="408"/>
        <v>-57.18066085799299</v>
      </c>
      <c r="H1668" s="22">
        <f t="shared" si="409"/>
        <v>6.4291477769018002E-2</v>
      </c>
      <c r="I1668" s="17">
        <f t="shared" si="402"/>
        <v>168.83793340916776</v>
      </c>
      <c r="J1668" s="18">
        <f t="shared" si="403"/>
        <v>-15.187933409167755</v>
      </c>
      <c r="K1668" s="21">
        <f t="shared" si="410"/>
        <v>-14.565908229720776</v>
      </c>
      <c r="L1668" s="22">
        <f t="shared" si="411"/>
        <v>-0.62202517944697888</v>
      </c>
      <c r="M1668" s="17">
        <f t="shared" si="404"/>
        <v>119.81922268415622</v>
      </c>
      <c r="N1668" s="18">
        <f t="shared" si="405"/>
        <v>33.83077731584379</v>
      </c>
      <c r="O1668" s="21">
        <f t="shared" si="412"/>
        <v>35.283566755672922</v>
      </c>
      <c r="P1668" s="22">
        <f t="shared" si="413"/>
        <v>-1.4527894398291323</v>
      </c>
      <c r="Q1668" s="17">
        <f t="shared" si="406"/>
        <v>144.38996878278735</v>
      </c>
      <c r="R1668" s="18">
        <f t="shared" si="407"/>
        <v>9.2600312172126564</v>
      </c>
      <c r="S1668" s="21">
        <f t="shared" si="414"/>
        <v>10.05826433822233</v>
      </c>
      <c r="T1668" s="22">
        <f t="shared" si="415"/>
        <v>-0.79823312100967314</v>
      </c>
    </row>
    <row r="1669" spans="1:20" x14ac:dyDescent="0.25">
      <c r="A1669">
        <v>863</v>
      </c>
      <c r="B1669" t="s">
        <v>1655</v>
      </c>
      <c r="C1669" s="8">
        <v>264.45999999999998</v>
      </c>
      <c r="D1669" s="8">
        <v>153.02000000000001</v>
      </c>
      <c r="E1669" s="17">
        <f t="shared" si="400"/>
        <v>210.71478690751658</v>
      </c>
      <c r="F1669" s="18">
        <f t="shared" si="401"/>
        <v>-57.694786907516573</v>
      </c>
      <c r="G1669" s="21">
        <f t="shared" si="408"/>
        <v>-57.116369380223972</v>
      </c>
      <c r="H1669" s="22">
        <f t="shared" si="409"/>
        <v>-0.57841752729260065</v>
      </c>
      <c r="I1669" s="17">
        <f t="shared" si="402"/>
        <v>168.62223173582174</v>
      </c>
      <c r="J1669" s="18">
        <f t="shared" si="403"/>
        <v>-15.602231735821732</v>
      </c>
      <c r="K1669" s="21">
        <f t="shared" si="410"/>
        <v>-15.187933409167755</v>
      </c>
      <c r="L1669" s="22">
        <f t="shared" si="411"/>
        <v>-0.41429832665397726</v>
      </c>
      <c r="M1669" s="17">
        <f t="shared" si="404"/>
        <v>119.40485999202315</v>
      </c>
      <c r="N1669" s="18">
        <f t="shared" si="405"/>
        <v>33.615140007976862</v>
      </c>
      <c r="O1669" s="21">
        <f t="shared" si="412"/>
        <v>33.83077731584379</v>
      </c>
      <c r="P1669" s="22">
        <f t="shared" si="413"/>
        <v>-0.21563730786692759</v>
      </c>
      <c r="Q1669" s="17">
        <f t="shared" si="406"/>
        <v>144.13213042776329</v>
      </c>
      <c r="R1669" s="18">
        <f t="shared" si="407"/>
        <v>8.887869572236724</v>
      </c>
      <c r="S1669" s="21">
        <f t="shared" si="414"/>
        <v>9.2600312172126564</v>
      </c>
      <c r="T1669" s="22">
        <f t="shared" si="415"/>
        <v>-0.3721616449759324</v>
      </c>
    </row>
    <row r="1670" spans="1:20" x14ac:dyDescent="0.25">
      <c r="A1670">
        <v>862</v>
      </c>
      <c r="B1670" t="s">
        <v>1656</v>
      </c>
      <c r="C1670" s="8">
        <v>264.14</v>
      </c>
      <c r="D1670" s="8">
        <v>152.44999999999999</v>
      </c>
      <c r="E1670" s="17">
        <f t="shared" si="400"/>
        <v>210.68477528703227</v>
      </c>
      <c r="F1670" s="18">
        <f t="shared" si="401"/>
        <v>-58.234775287032278</v>
      </c>
      <c r="G1670" s="21">
        <f t="shared" si="408"/>
        <v>-57.694786907516573</v>
      </c>
      <c r="H1670" s="22">
        <f t="shared" si="409"/>
        <v>-0.53998837951570522</v>
      </c>
      <c r="I1670" s="17">
        <f t="shared" si="402"/>
        <v>168.49673258042043</v>
      </c>
      <c r="J1670" s="18">
        <f t="shared" si="403"/>
        <v>-16.046732580420439</v>
      </c>
      <c r="K1670" s="21">
        <f t="shared" si="410"/>
        <v>-15.602231735821732</v>
      </c>
      <c r="L1670" s="22">
        <f t="shared" si="411"/>
        <v>-0.44450084459870709</v>
      </c>
      <c r="M1670" s="17">
        <f t="shared" si="404"/>
        <v>119.16377624387303</v>
      </c>
      <c r="N1670" s="18">
        <f t="shared" si="405"/>
        <v>33.286223756126958</v>
      </c>
      <c r="O1670" s="21">
        <f t="shared" si="412"/>
        <v>33.615140007976862</v>
      </c>
      <c r="P1670" s="22">
        <f t="shared" si="413"/>
        <v>-0.32891625184990403</v>
      </c>
      <c r="Q1670" s="17">
        <f t="shared" si="406"/>
        <v>143.9821153848402</v>
      </c>
      <c r="R1670" s="18">
        <f t="shared" si="407"/>
        <v>8.4678846151597895</v>
      </c>
      <c r="S1670" s="21">
        <f t="shared" si="414"/>
        <v>8.887869572236724</v>
      </c>
      <c r="T1670" s="22">
        <f t="shared" si="415"/>
        <v>-0.41998495707693451</v>
      </c>
    </row>
    <row r="1671" spans="1:20" x14ac:dyDescent="0.25">
      <c r="A1671">
        <v>861</v>
      </c>
      <c r="B1671" t="s">
        <v>1657</v>
      </c>
      <c r="C1671" s="8">
        <v>263.19</v>
      </c>
      <c r="D1671" s="8">
        <v>150.93</v>
      </c>
      <c r="E1671" s="17">
        <f t="shared" si="400"/>
        <v>210.59567828871945</v>
      </c>
      <c r="F1671" s="18">
        <f t="shared" si="401"/>
        <v>-59.665678288719448</v>
      </c>
      <c r="G1671" s="21">
        <f t="shared" si="408"/>
        <v>-58.234775287032278</v>
      </c>
      <c r="H1671" s="22">
        <f t="shared" si="409"/>
        <v>-1.4309030016871702</v>
      </c>
      <c r="I1671" s="17">
        <f t="shared" si="402"/>
        <v>168.12415696282275</v>
      </c>
      <c r="J1671" s="18">
        <f t="shared" si="403"/>
        <v>-17.194156962822746</v>
      </c>
      <c r="K1671" s="21">
        <f t="shared" si="410"/>
        <v>-16.046732580420439</v>
      </c>
      <c r="L1671" s="22">
        <f t="shared" si="411"/>
        <v>-1.1474243824023063</v>
      </c>
      <c r="M1671" s="17">
        <f t="shared" si="404"/>
        <v>118.44805886655232</v>
      </c>
      <c r="N1671" s="18">
        <f t="shared" si="405"/>
        <v>32.481941133447691</v>
      </c>
      <c r="O1671" s="21">
        <f t="shared" si="412"/>
        <v>33.286223756126958</v>
      </c>
      <c r="P1671" s="22">
        <f t="shared" si="413"/>
        <v>-0.80428262267926698</v>
      </c>
      <c r="Q1671" s="17">
        <f t="shared" si="406"/>
        <v>143.53675822616231</v>
      </c>
      <c r="R1671" s="18">
        <f t="shared" si="407"/>
        <v>7.3932417738377012</v>
      </c>
      <c r="S1671" s="21">
        <f t="shared" si="414"/>
        <v>8.4678846151597895</v>
      </c>
      <c r="T1671" s="22">
        <f t="shared" si="415"/>
        <v>-1.0746428413220883</v>
      </c>
    </row>
    <row r="1672" spans="1:20" x14ac:dyDescent="0.25">
      <c r="A1672">
        <v>860</v>
      </c>
      <c r="B1672" t="s">
        <v>1658</v>
      </c>
      <c r="C1672" s="8">
        <v>263.24</v>
      </c>
      <c r="D1672" s="8">
        <v>150.22</v>
      </c>
      <c r="E1672" s="17">
        <f t="shared" si="400"/>
        <v>210.60036760442014</v>
      </c>
      <c r="F1672" s="18">
        <f t="shared" si="401"/>
        <v>-60.380367604420144</v>
      </c>
      <c r="G1672" s="21">
        <f t="shared" si="408"/>
        <v>-59.665678288719448</v>
      </c>
      <c r="H1672" s="22">
        <f t="shared" si="409"/>
        <v>-0.71468931570069572</v>
      </c>
      <c r="I1672" s="17">
        <f t="shared" si="402"/>
        <v>168.14376620585421</v>
      </c>
      <c r="J1672" s="18">
        <f t="shared" si="403"/>
        <v>-17.923766205854207</v>
      </c>
      <c r="K1672" s="21">
        <f t="shared" si="410"/>
        <v>-17.194156962822746</v>
      </c>
      <c r="L1672" s="22">
        <f t="shared" si="411"/>
        <v>-0.72960924303146157</v>
      </c>
      <c r="M1672" s="17">
        <f t="shared" si="404"/>
        <v>118.48572820220076</v>
      </c>
      <c r="N1672" s="18">
        <f t="shared" si="405"/>
        <v>31.734271797799238</v>
      </c>
      <c r="O1672" s="21">
        <f t="shared" si="412"/>
        <v>32.481941133447691</v>
      </c>
      <c r="P1672" s="22">
        <f t="shared" si="413"/>
        <v>-0.74766933564845317</v>
      </c>
      <c r="Q1672" s="17">
        <f t="shared" si="406"/>
        <v>143.56019807661903</v>
      </c>
      <c r="R1672" s="18">
        <f t="shared" si="407"/>
        <v>6.659801923380968</v>
      </c>
      <c r="S1672" s="21">
        <f t="shared" si="414"/>
        <v>7.3932417738377012</v>
      </c>
      <c r="T1672" s="22">
        <f t="shared" si="415"/>
        <v>-0.73343985045673321</v>
      </c>
    </row>
    <row r="1673" spans="1:20" x14ac:dyDescent="0.25">
      <c r="A1673">
        <v>859</v>
      </c>
      <c r="B1673" t="s">
        <v>1659</v>
      </c>
      <c r="C1673" s="8">
        <v>264.07</v>
      </c>
      <c r="D1673" s="8">
        <v>151.27000000000001</v>
      </c>
      <c r="E1673" s="17">
        <f t="shared" si="400"/>
        <v>210.67821024505133</v>
      </c>
      <c r="F1673" s="18">
        <f t="shared" si="401"/>
        <v>-59.408210245051322</v>
      </c>
      <c r="G1673" s="21">
        <f t="shared" si="408"/>
        <v>-60.380367604420144</v>
      </c>
      <c r="H1673" s="22">
        <f t="shared" si="409"/>
        <v>0.97215735936882197</v>
      </c>
      <c r="I1673" s="17">
        <f t="shared" si="402"/>
        <v>168.46927964017635</v>
      </c>
      <c r="J1673" s="18">
        <f t="shared" si="403"/>
        <v>-17.199279640176343</v>
      </c>
      <c r="K1673" s="21">
        <f t="shared" si="410"/>
        <v>-17.923766205854207</v>
      </c>
      <c r="L1673" s="22">
        <f t="shared" si="411"/>
        <v>0.72448656567786429</v>
      </c>
      <c r="M1673" s="17">
        <f t="shared" si="404"/>
        <v>119.1110391739652</v>
      </c>
      <c r="N1673" s="18">
        <f t="shared" si="405"/>
        <v>32.158960826034814</v>
      </c>
      <c r="O1673" s="21">
        <f t="shared" si="412"/>
        <v>31.734271797799238</v>
      </c>
      <c r="P1673" s="22">
        <f t="shared" si="413"/>
        <v>0.42468902823557642</v>
      </c>
      <c r="Q1673" s="17">
        <f t="shared" si="406"/>
        <v>143.9492995942008</v>
      </c>
      <c r="R1673" s="18">
        <f t="shared" si="407"/>
        <v>7.3207004057992151</v>
      </c>
      <c r="S1673" s="21">
        <f t="shared" si="414"/>
        <v>6.659801923380968</v>
      </c>
      <c r="T1673" s="22">
        <f t="shared" si="415"/>
        <v>0.66089848241824711</v>
      </c>
    </row>
    <row r="1674" spans="1:20" x14ac:dyDescent="0.25">
      <c r="A1674">
        <v>858</v>
      </c>
      <c r="B1674" t="s">
        <v>1660</v>
      </c>
      <c r="C1674" s="8">
        <v>265.51</v>
      </c>
      <c r="D1674" s="8">
        <v>151.41</v>
      </c>
      <c r="E1674" s="17">
        <f t="shared" si="400"/>
        <v>210.81326253723071</v>
      </c>
      <c r="F1674" s="18">
        <f t="shared" si="401"/>
        <v>-59.403262537230717</v>
      </c>
      <c r="G1674" s="21">
        <f t="shared" si="408"/>
        <v>-59.408210245051322</v>
      </c>
      <c r="H1674" s="22">
        <f t="shared" si="409"/>
        <v>4.9477078206052738E-3</v>
      </c>
      <c r="I1674" s="17">
        <f t="shared" si="402"/>
        <v>169.0340258394823</v>
      </c>
      <c r="J1674" s="18">
        <f t="shared" si="403"/>
        <v>-17.6240258394823</v>
      </c>
      <c r="K1674" s="21">
        <f t="shared" si="410"/>
        <v>-17.199279640176343</v>
      </c>
      <c r="L1674" s="22">
        <f t="shared" si="411"/>
        <v>-0.42474619930595736</v>
      </c>
      <c r="M1674" s="17">
        <f t="shared" si="404"/>
        <v>120.19591604064081</v>
      </c>
      <c r="N1674" s="18">
        <f t="shared" si="405"/>
        <v>31.214083959359186</v>
      </c>
      <c r="O1674" s="21">
        <f t="shared" si="412"/>
        <v>32.158960826034814</v>
      </c>
      <c r="P1674" s="22">
        <f t="shared" si="413"/>
        <v>-0.94487686667562798</v>
      </c>
      <c r="Q1674" s="17">
        <f t="shared" si="406"/>
        <v>144.62436728735469</v>
      </c>
      <c r="R1674" s="18">
        <f t="shared" si="407"/>
        <v>6.7856327126453095</v>
      </c>
      <c r="S1674" s="21">
        <f t="shared" si="414"/>
        <v>7.3207004057992151</v>
      </c>
      <c r="T1674" s="22">
        <f t="shared" si="415"/>
        <v>-0.53506769315390557</v>
      </c>
    </row>
    <row r="1675" spans="1:20" x14ac:dyDescent="0.25">
      <c r="A1675">
        <v>857</v>
      </c>
      <c r="B1675" t="s">
        <v>1661</v>
      </c>
      <c r="C1675" s="8">
        <v>266.31</v>
      </c>
      <c r="D1675" s="8">
        <v>151.35</v>
      </c>
      <c r="E1675" s="17">
        <f t="shared" si="400"/>
        <v>210.88829158844149</v>
      </c>
      <c r="F1675" s="18">
        <f t="shared" si="401"/>
        <v>-59.538291588441496</v>
      </c>
      <c r="G1675" s="21">
        <f t="shared" si="408"/>
        <v>-59.403262537230717</v>
      </c>
      <c r="H1675" s="22">
        <f t="shared" si="409"/>
        <v>-0.13502905121077902</v>
      </c>
      <c r="I1675" s="17">
        <f t="shared" si="402"/>
        <v>169.34777372798561</v>
      </c>
      <c r="J1675" s="18">
        <f t="shared" si="403"/>
        <v>-17.997773727985617</v>
      </c>
      <c r="K1675" s="21">
        <f t="shared" si="410"/>
        <v>-17.6240258394823</v>
      </c>
      <c r="L1675" s="22">
        <f t="shared" si="411"/>
        <v>-0.37374788850331697</v>
      </c>
      <c r="M1675" s="17">
        <f t="shared" si="404"/>
        <v>120.79862541101616</v>
      </c>
      <c r="N1675" s="18">
        <f t="shared" si="405"/>
        <v>30.551374588983833</v>
      </c>
      <c r="O1675" s="21">
        <f t="shared" si="412"/>
        <v>31.214083959359186</v>
      </c>
      <c r="P1675" s="22">
        <f t="shared" si="413"/>
        <v>-0.66270937037535305</v>
      </c>
      <c r="Q1675" s="17">
        <f t="shared" si="406"/>
        <v>144.9994048946624</v>
      </c>
      <c r="R1675" s="18">
        <f t="shared" si="407"/>
        <v>6.3505951053375895</v>
      </c>
      <c r="S1675" s="21">
        <f t="shared" si="414"/>
        <v>6.7856327126453095</v>
      </c>
      <c r="T1675" s="22">
        <f t="shared" si="415"/>
        <v>-0.43503760730772001</v>
      </c>
    </row>
    <row r="1676" spans="1:20" x14ac:dyDescent="0.25">
      <c r="A1676">
        <v>856</v>
      </c>
      <c r="B1676" t="s">
        <v>1662</v>
      </c>
      <c r="C1676" s="8">
        <v>266.77999999999997</v>
      </c>
      <c r="D1676" s="8">
        <v>150.88</v>
      </c>
      <c r="E1676" s="17">
        <f t="shared" si="400"/>
        <v>210.93237115602781</v>
      </c>
      <c r="F1676" s="18">
        <f t="shared" si="401"/>
        <v>-60.052371156027817</v>
      </c>
      <c r="G1676" s="21">
        <f t="shared" si="408"/>
        <v>-59.538291588441496</v>
      </c>
      <c r="H1676" s="22">
        <f t="shared" si="409"/>
        <v>-0.51407956758632167</v>
      </c>
      <c r="I1676" s="17">
        <f t="shared" si="402"/>
        <v>169.53210061248129</v>
      </c>
      <c r="J1676" s="18">
        <f t="shared" si="403"/>
        <v>-18.652100612481291</v>
      </c>
      <c r="K1676" s="21">
        <f t="shared" si="410"/>
        <v>-17.997773727985617</v>
      </c>
      <c r="L1676" s="22">
        <f t="shared" si="411"/>
        <v>-0.65432688449567422</v>
      </c>
      <c r="M1676" s="17">
        <f t="shared" si="404"/>
        <v>121.15271716611167</v>
      </c>
      <c r="N1676" s="18">
        <f t="shared" si="405"/>
        <v>29.727282833888324</v>
      </c>
      <c r="O1676" s="21">
        <f t="shared" si="412"/>
        <v>30.551374588983833</v>
      </c>
      <c r="P1676" s="22">
        <f t="shared" si="413"/>
        <v>-0.82409175509550892</v>
      </c>
      <c r="Q1676" s="17">
        <f t="shared" si="406"/>
        <v>145.21973948895567</v>
      </c>
      <c r="R1676" s="18">
        <f t="shared" si="407"/>
        <v>5.6602605110443278</v>
      </c>
      <c r="S1676" s="21">
        <f t="shared" si="414"/>
        <v>6.3505951053375895</v>
      </c>
      <c r="T1676" s="22">
        <f t="shared" si="415"/>
        <v>-0.69033459429326172</v>
      </c>
    </row>
    <row r="1677" spans="1:20" x14ac:dyDescent="0.25">
      <c r="A1677">
        <v>855</v>
      </c>
      <c r="B1677" t="s">
        <v>1663</v>
      </c>
      <c r="C1677" s="8">
        <v>266.75</v>
      </c>
      <c r="D1677" s="8">
        <v>151.78</v>
      </c>
      <c r="E1677" s="17">
        <f t="shared" si="400"/>
        <v>210.92955756660743</v>
      </c>
      <c r="F1677" s="18">
        <f t="shared" si="401"/>
        <v>-59.149557566607427</v>
      </c>
      <c r="G1677" s="21">
        <f t="shared" si="408"/>
        <v>-60.052371156027817</v>
      </c>
      <c r="H1677" s="22">
        <f t="shared" si="409"/>
        <v>0.90281358942038992</v>
      </c>
      <c r="I1677" s="17">
        <f t="shared" si="402"/>
        <v>169.52033506666243</v>
      </c>
      <c r="J1677" s="18">
        <f t="shared" si="403"/>
        <v>-17.740335066662425</v>
      </c>
      <c r="K1677" s="21">
        <f t="shared" si="410"/>
        <v>-18.652100612481291</v>
      </c>
      <c r="L1677" s="22">
        <f t="shared" si="411"/>
        <v>0.91176554581886649</v>
      </c>
      <c r="M1677" s="17">
        <f t="shared" si="404"/>
        <v>121.13011556472262</v>
      </c>
      <c r="N1677" s="18">
        <f t="shared" si="405"/>
        <v>30.649884435277386</v>
      </c>
      <c r="O1677" s="21">
        <f t="shared" si="412"/>
        <v>29.727282833888324</v>
      </c>
      <c r="P1677" s="22">
        <f t="shared" si="413"/>
        <v>0.92260160138906144</v>
      </c>
      <c r="Q1677" s="17">
        <f t="shared" si="406"/>
        <v>145.20567557868162</v>
      </c>
      <c r="R1677" s="18">
        <f t="shared" si="407"/>
        <v>6.57432442131838</v>
      </c>
      <c r="S1677" s="21">
        <f t="shared" si="414"/>
        <v>5.6602605110443278</v>
      </c>
      <c r="T1677" s="22">
        <f t="shared" si="415"/>
        <v>0.9140639102740522</v>
      </c>
    </row>
    <row r="1678" spans="1:20" x14ac:dyDescent="0.25">
      <c r="A1678">
        <v>854</v>
      </c>
      <c r="B1678" t="s">
        <v>1664</v>
      </c>
      <c r="C1678" s="8">
        <v>265.66000000000003</v>
      </c>
      <c r="D1678" s="8">
        <v>150.1</v>
      </c>
      <c r="E1678" s="17">
        <f t="shared" si="400"/>
        <v>210.82733048433275</v>
      </c>
      <c r="F1678" s="18">
        <f t="shared" si="401"/>
        <v>-60.727330484332754</v>
      </c>
      <c r="G1678" s="21">
        <f t="shared" si="408"/>
        <v>-59.149557566607427</v>
      </c>
      <c r="H1678" s="22">
        <f t="shared" si="409"/>
        <v>-1.5777729177253264</v>
      </c>
      <c r="I1678" s="17">
        <f t="shared" si="402"/>
        <v>169.09285356857669</v>
      </c>
      <c r="J1678" s="18">
        <f t="shared" si="403"/>
        <v>-18.992853568576692</v>
      </c>
      <c r="K1678" s="21">
        <f t="shared" si="410"/>
        <v>-17.740335066662425</v>
      </c>
      <c r="L1678" s="22">
        <f t="shared" si="411"/>
        <v>-1.2525185019142668</v>
      </c>
      <c r="M1678" s="17">
        <f t="shared" si="404"/>
        <v>120.30892404758623</v>
      </c>
      <c r="N1678" s="18">
        <f t="shared" si="405"/>
        <v>29.791075952413763</v>
      </c>
      <c r="O1678" s="21">
        <f t="shared" si="412"/>
        <v>30.649884435277386</v>
      </c>
      <c r="P1678" s="22">
        <f t="shared" si="413"/>
        <v>-0.85880848286362266</v>
      </c>
      <c r="Q1678" s="17">
        <f t="shared" si="406"/>
        <v>144.69468683872486</v>
      </c>
      <c r="R1678" s="18">
        <f t="shared" si="407"/>
        <v>5.4053131612751315</v>
      </c>
      <c r="S1678" s="21">
        <f t="shared" si="414"/>
        <v>6.57432442131838</v>
      </c>
      <c r="T1678" s="22">
        <f t="shared" si="415"/>
        <v>-1.1690112600432485</v>
      </c>
    </row>
    <row r="1679" spans="1:20" x14ac:dyDescent="0.25">
      <c r="A1679">
        <v>853</v>
      </c>
      <c r="B1679" t="s">
        <v>1665</v>
      </c>
      <c r="C1679" s="8">
        <v>266.51</v>
      </c>
      <c r="D1679" s="8">
        <v>152.24</v>
      </c>
      <c r="E1679" s="17">
        <f t="shared" si="400"/>
        <v>210.90704885124418</v>
      </c>
      <c r="F1679" s="18">
        <f t="shared" si="401"/>
        <v>-58.667048851244175</v>
      </c>
      <c r="G1679" s="21">
        <f t="shared" si="408"/>
        <v>-60.727330484332754</v>
      </c>
      <c r="H1679" s="22">
        <f t="shared" si="409"/>
        <v>2.0602816330885787</v>
      </c>
      <c r="I1679" s="17">
        <f t="shared" si="402"/>
        <v>169.42621070011143</v>
      </c>
      <c r="J1679" s="18">
        <f t="shared" si="403"/>
        <v>-17.186210700111417</v>
      </c>
      <c r="K1679" s="21">
        <f t="shared" si="410"/>
        <v>-18.992853568576692</v>
      </c>
      <c r="L1679" s="22">
        <f t="shared" si="411"/>
        <v>1.8066428684652749</v>
      </c>
      <c r="M1679" s="17">
        <f t="shared" si="404"/>
        <v>120.94930275361</v>
      </c>
      <c r="N1679" s="18">
        <f t="shared" si="405"/>
        <v>31.29069724639001</v>
      </c>
      <c r="O1679" s="21">
        <f t="shared" si="412"/>
        <v>29.791075952413763</v>
      </c>
      <c r="P1679" s="22">
        <f t="shared" si="413"/>
        <v>1.4996212939762472</v>
      </c>
      <c r="Q1679" s="17">
        <f t="shared" si="406"/>
        <v>145.09316429648931</v>
      </c>
      <c r="R1679" s="18">
        <f t="shared" si="407"/>
        <v>7.1468357035107033</v>
      </c>
      <c r="S1679" s="21">
        <f t="shared" si="414"/>
        <v>5.4053131612751315</v>
      </c>
      <c r="T1679" s="22">
        <f t="shared" si="415"/>
        <v>1.7415225422355718</v>
      </c>
    </row>
    <row r="1680" spans="1:20" x14ac:dyDescent="0.25">
      <c r="A1680">
        <v>852</v>
      </c>
      <c r="B1680" t="s">
        <v>1666</v>
      </c>
      <c r="C1680" s="8">
        <v>268.2</v>
      </c>
      <c r="D1680" s="8">
        <v>154.30000000000001</v>
      </c>
      <c r="E1680" s="17">
        <f t="shared" ref="E1680:E1743" si="416">+$G$3*$C1680+$G$4</f>
        <v>211.06554772192695</v>
      </c>
      <c r="F1680" s="18">
        <f t="shared" ref="F1680:F1743" si="417">+$D1680-E1680</f>
        <v>-56.765547721926936</v>
      </c>
      <c r="G1680" s="21">
        <f t="shared" si="408"/>
        <v>-58.667048851244175</v>
      </c>
      <c r="H1680" s="22">
        <f t="shared" si="409"/>
        <v>1.9015011293172392</v>
      </c>
      <c r="I1680" s="17">
        <f t="shared" ref="I1680:I1743" si="418">+$G$5*$C1680+$G$6</f>
        <v>170.08900311457464</v>
      </c>
      <c r="J1680" s="18">
        <f t="shared" ref="J1680:J1743" si="419">+$D1680-I1680</f>
        <v>-15.789003114574626</v>
      </c>
      <c r="K1680" s="21">
        <f t="shared" si="410"/>
        <v>-17.186210700111417</v>
      </c>
      <c r="L1680" s="22">
        <f t="shared" si="411"/>
        <v>1.3972075855367905</v>
      </c>
      <c r="M1680" s="17">
        <f t="shared" ref="M1680:M1743" si="420">+$G$7*$C1680+$G$8</f>
        <v>122.22252629852792</v>
      </c>
      <c r="N1680" s="18">
        <f t="shared" ref="N1680:N1743" si="421">+$D1680-M1680</f>
        <v>32.077473701472087</v>
      </c>
      <c r="O1680" s="21">
        <f t="shared" si="412"/>
        <v>31.29069724639001</v>
      </c>
      <c r="P1680" s="22">
        <f t="shared" si="413"/>
        <v>0.78677645508207661</v>
      </c>
      <c r="Q1680" s="17">
        <f t="shared" ref="Q1680:Q1743" si="422">+$G$9*$C1680+$G$10</f>
        <v>145.88543124192685</v>
      </c>
      <c r="R1680" s="18">
        <f t="shared" ref="R1680:R1743" si="423">+$D1680-Q1680</f>
        <v>8.414568758073159</v>
      </c>
      <c r="S1680" s="21">
        <f t="shared" si="414"/>
        <v>7.1468357035107033</v>
      </c>
      <c r="T1680" s="22">
        <f t="shared" si="415"/>
        <v>1.2677330545624557</v>
      </c>
    </row>
    <row r="1681" spans="1:20" x14ac:dyDescent="0.25">
      <c r="A1681">
        <v>851</v>
      </c>
      <c r="B1681" t="s">
        <v>1667</v>
      </c>
      <c r="C1681" s="8">
        <v>267.17</v>
      </c>
      <c r="D1681" s="8">
        <v>153.08000000000001</v>
      </c>
      <c r="E1681" s="17">
        <f t="shared" si="416"/>
        <v>210.96894781849309</v>
      </c>
      <c r="F1681" s="18">
        <f t="shared" si="417"/>
        <v>-57.888947818493079</v>
      </c>
      <c r="G1681" s="21">
        <f t="shared" ref="G1681:G1744" si="424">+F1680</f>
        <v>-56.765547721926936</v>
      </c>
      <c r="H1681" s="22">
        <f t="shared" ref="H1681:H1744" si="425">+F1681-G1681</f>
        <v>-1.1234000965661437</v>
      </c>
      <c r="I1681" s="17">
        <f t="shared" si="418"/>
        <v>169.68505270812665</v>
      </c>
      <c r="J1681" s="18">
        <f t="shared" si="419"/>
        <v>-16.605052708126635</v>
      </c>
      <c r="K1681" s="21">
        <f t="shared" ref="K1681:K1744" si="426">+J1680</f>
        <v>-15.789003114574626</v>
      </c>
      <c r="L1681" s="22">
        <f t="shared" ref="L1681:L1744" si="427">+J1681-K1681</f>
        <v>-0.8160495935520089</v>
      </c>
      <c r="M1681" s="17">
        <f t="shared" si="420"/>
        <v>121.44653798416968</v>
      </c>
      <c r="N1681" s="18">
        <f t="shared" si="421"/>
        <v>31.633462015830332</v>
      </c>
      <c r="O1681" s="21">
        <f t="shared" ref="O1681:O1744" si="428">+N1680</f>
        <v>32.077473701472087</v>
      </c>
      <c r="P1681" s="22">
        <f t="shared" ref="P1681:P1744" si="429">+N1681-O1681</f>
        <v>-0.44401168564175464</v>
      </c>
      <c r="Q1681" s="17">
        <f t="shared" si="422"/>
        <v>145.40257032251819</v>
      </c>
      <c r="R1681" s="18">
        <f t="shared" si="423"/>
        <v>7.6774296774818254</v>
      </c>
      <c r="S1681" s="21">
        <f t="shared" ref="S1681:S1744" si="430">+R1680</f>
        <v>8.414568758073159</v>
      </c>
      <c r="T1681" s="22">
        <f t="shared" ref="T1681:T1744" si="431">+R1681-S1681</f>
        <v>-0.7371390805913336</v>
      </c>
    </row>
    <row r="1682" spans="1:20" x14ac:dyDescent="0.25">
      <c r="A1682">
        <v>850</v>
      </c>
      <c r="B1682" t="s">
        <v>1668</v>
      </c>
      <c r="C1682" s="8">
        <v>267.02999999999997</v>
      </c>
      <c r="D1682" s="8">
        <v>153.38</v>
      </c>
      <c r="E1682" s="17">
        <f t="shared" si="416"/>
        <v>210.95581773453119</v>
      </c>
      <c r="F1682" s="18">
        <f t="shared" si="417"/>
        <v>-57.575817734531199</v>
      </c>
      <c r="G1682" s="21">
        <f t="shared" si="424"/>
        <v>-57.888947818493079</v>
      </c>
      <c r="H1682" s="22">
        <f t="shared" si="425"/>
        <v>0.31313008396188025</v>
      </c>
      <c r="I1682" s="17">
        <f t="shared" si="418"/>
        <v>169.63014682763855</v>
      </c>
      <c r="J1682" s="18">
        <f t="shared" si="419"/>
        <v>-16.250146827638559</v>
      </c>
      <c r="K1682" s="21">
        <f t="shared" si="426"/>
        <v>-16.605052708126635</v>
      </c>
      <c r="L1682" s="22">
        <f t="shared" si="427"/>
        <v>0.35490588048807581</v>
      </c>
      <c r="M1682" s="17">
        <f t="shared" si="420"/>
        <v>121.34106384435395</v>
      </c>
      <c r="N1682" s="18">
        <f t="shared" si="421"/>
        <v>32.038936155646041</v>
      </c>
      <c r="O1682" s="21">
        <f t="shared" si="428"/>
        <v>31.633462015830332</v>
      </c>
      <c r="P1682" s="22">
        <f t="shared" si="429"/>
        <v>0.40547413981570912</v>
      </c>
      <c r="Q1682" s="17">
        <f t="shared" si="422"/>
        <v>145.33693874123929</v>
      </c>
      <c r="R1682" s="18">
        <f t="shared" si="423"/>
        <v>8.0430612587607015</v>
      </c>
      <c r="S1682" s="21">
        <f t="shared" si="430"/>
        <v>7.6774296774818254</v>
      </c>
      <c r="T1682" s="22">
        <f t="shared" si="431"/>
        <v>0.36563158127887618</v>
      </c>
    </row>
    <row r="1683" spans="1:20" x14ac:dyDescent="0.25">
      <c r="A1683">
        <v>849</v>
      </c>
      <c r="B1683" t="s">
        <v>1669</v>
      </c>
      <c r="C1683" s="8">
        <v>267.58</v>
      </c>
      <c r="D1683" s="8">
        <v>153.47</v>
      </c>
      <c r="E1683" s="17">
        <f t="shared" si="416"/>
        <v>211.00740020723862</v>
      </c>
      <c r="F1683" s="18">
        <f t="shared" si="417"/>
        <v>-57.537400207238619</v>
      </c>
      <c r="G1683" s="21">
        <f t="shared" si="424"/>
        <v>-57.575817734531199</v>
      </c>
      <c r="H1683" s="22">
        <f t="shared" si="425"/>
        <v>3.8417527292580189E-2</v>
      </c>
      <c r="I1683" s="17">
        <f t="shared" si="418"/>
        <v>169.84584850098457</v>
      </c>
      <c r="J1683" s="18">
        <f t="shared" si="419"/>
        <v>-16.375848500984574</v>
      </c>
      <c r="K1683" s="21">
        <f t="shared" si="426"/>
        <v>-16.250146827638559</v>
      </c>
      <c r="L1683" s="22">
        <f t="shared" si="427"/>
        <v>-0.12570167334601479</v>
      </c>
      <c r="M1683" s="17">
        <f t="shared" si="420"/>
        <v>121.75542653648702</v>
      </c>
      <c r="N1683" s="18">
        <f t="shared" si="421"/>
        <v>31.714573463512977</v>
      </c>
      <c r="O1683" s="21">
        <f t="shared" si="428"/>
        <v>32.038936155646041</v>
      </c>
      <c r="P1683" s="22">
        <f t="shared" si="429"/>
        <v>-0.32436269213306446</v>
      </c>
      <c r="Q1683" s="17">
        <f t="shared" si="422"/>
        <v>145.59477709626339</v>
      </c>
      <c r="R1683" s="18">
        <f t="shared" si="423"/>
        <v>7.8752229037366135</v>
      </c>
      <c r="S1683" s="21">
        <f t="shared" si="430"/>
        <v>8.0430612587607015</v>
      </c>
      <c r="T1683" s="22">
        <f t="shared" si="431"/>
        <v>-0.16783835502408806</v>
      </c>
    </row>
    <row r="1684" spans="1:20" x14ac:dyDescent="0.25">
      <c r="A1684">
        <v>848</v>
      </c>
      <c r="B1684" t="s">
        <v>1670</v>
      </c>
      <c r="C1684" s="8">
        <v>267.51</v>
      </c>
      <c r="D1684" s="8">
        <v>153.19</v>
      </c>
      <c r="E1684" s="17">
        <f t="shared" si="416"/>
        <v>211.00083516525766</v>
      </c>
      <c r="F1684" s="18">
        <f t="shared" si="417"/>
        <v>-57.810835165257657</v>
      </c>
      <c r="G1684" s="21">
        <f t="shared" si="424"/>
        <v>-57.537400207238619</v>
      </c>
      <c r="H1684" s="22">
        <f t="shared" si="425"/>
        <v>-0.27343495801903828</v>
      </c>
      <c r="I1684" s="17">
        <f t="shared" si="418"/>
        <v>169.81839556074056</v>
      </c>
      <c r="J1684" s="18">
        <f t="shared" si="419"/>
        <v>-16.628395560740557</v>
      </c>
      <c r="K1684" s="21">
        <f t="shared" si="426"/>
        <v>-16.375848500984574</v>
      </c>
      <c r="L1684" s="22">
        <f t="shared" si="427"/>
        <v>-0.25254705975598313</v>
      </c>
      <c r="M1684" s="17">
        <f t="shared" si="420"/>
        <v>121.70268946657919</v>
      </c>
      <c r="N1684" s="18">
        <f t="shared" si="421"/>
        <v>31.487310533420811</v>
      </c>
      <c r="O1684" s="21">
        <f t="shared" si="428"/>
        <v>31.714573463512977</v>
      </c>
      <c r="P1684" s="22">
        <f t="shared" si="429"/>
        <v>-0.22726293009216647</v>
      </c>
      <c r="Q1684" s="17">
        <f t="shared" si="422"/>
        <v>145.56196130562395</v>
      </c>
      <c r="R1684" s="18">
        <f t="shared" si="423"/>
        <v>7.6280386943760448</v>
      </c>
      <c r="S1684" s="21">
        <f t="shared" si="430"/>
        <v>7.8752229037366135</v>
      </c>
      <c r="T1684" s="22">
        <f t="shared" si="431"/>
        <v>-0.24718420936056873</v>
      </c>
    </row>
    <row r="1685" spans="1:20" x14ac:dyDescent="0.25">
      <c r="A1685">
        <v>847</v>
      </c>
      <c r="B1685" t="s">
        <v>1671</v>
      </c>
      <c r="C1685" s="8">
        <v>267.19</v>
      </c>
      <c r="D1685" s="8">
        <v>153.28</v>
      </c>
      <c r="E1685" s="17">
        <f t="shared" si="416"/>
        <v>210.97082354477334</v>
      </c>
      <c r="F1685" s="18">
        <f t="shared" si="417"/>
        <v>-57.690823544773338</v>
      </c>
      <c r="G1685" s="21">
        <f t="shared" si="424"/>
        <v>-57.810835165257657</v>
      </c>
      <c r="H1685" s="22">
        <f t="shared" si="425"/>
        <v>0.12001162048431979</v>
      </c>
      <c r="I1685" s="17">
        <f t="shared" si="418"/>
        <v>169.69289640533924</v>
      </c>
      <c r="J1685" s="18">
        <f t="shared" si="419"/>
        <v>-16.412896405339239</v>
      </c>
      <c r="K1685" s="21">
        <f t="shared" si="426"/>
        <v>-16.628395560740557</v>
      </c>
      <c r="L1685" s="22">
        <f t="shared" si="427"/>
        <v>0.21549915540131792</v>
      </c>
      <c r="M1685" s="17">
        <f t="shared" si="420"/>
        <v>121.46160571842904</v>
      </c>
      <c r="N1685" s="18">
        <f t="shared" si="421"/>
        <v>31.81839428157096</v>
      </c>
      <c r="O1685" s="21">
        <f t="shared" si="428"/>
        <v>31.487310533420811</v>
      </c>
      <c r="P1685" s="22">
        <f t="shared" si="429"/>
        <v>0.3310837481501494</v>
      </c>
      <c r="Q1685" s="17">
        <f t="shared" si="422"/>
        <v>145.41194626270087</v>
      </c>
      <c r="R1685" s="18">
        <f t="shared" si="423"/>
        <v>7.8680537372991353</v>
      </c>
      <c r="S1685" s="21">
        <f t="shared" si="430"/>
        <v>7.6280386943760448</v>
      </c>
      <c r="T1685" s="22">
        <f t="shared" si="431"/>
        <v>0.2400150429230905</v>
      </c>
    </row>
    <row r="1686" spans="1:20" x14ac:dyDescent="0.25">
      <c r="A1686">
        <v>846</v>
      </c>
      <c r="B1686" t="s">
        <v>1672</v>
      </c>
      <c r="C1686" s="8">
        <v>267.32</v>
      </c>
      <c r="D1686" s="8">
        <v>153.13</v>
      </c>
      <c r="E1686" s="17">
        <f t="shared" si="416"/>
        <v>210.9830157655951</v>
      </c>
      <c r="F1686" s="18">
        <f t="shared" si="417"/>
        <v>-57.853015765595103</v>
      </c>
      <c r="G1686" s="21">
        <f t="shared" si="424"/>
        <v>-57.690823544773338</v>
      </c>
      <c r="H1686" s="22">
        <f t="shared" si="425"/>
        <v>-0.16219222082176543</v>
      </c>
      <c r="I1686" s="17">
        <f t="shared" si="418"/>
        <v>169.74388043722104</v>
      </c>
      <c r="J1686" s="18">
        <f t="shared" si="419"/>
        <v>-16.613880437221042</v>
      </c>
      <c r="K1686" s="21">
        <f t="shared" si="426"/>
        <v>-16.412896405339239</v>
      </c>
      <c r="L1686" s="22">
        <f t="shared" si="427"/>
        <v>-0.20098403188180214</v>
      </c>
      <c r="M1686" s="17">
        <f t="shared" si="420"/>
        <v>121.55954599111504</v>
      </c>
      <c r="N1686" s="18">
        <f t="shared" si="421"/>
        <v>31.570454008884951</v>
      </c>
      <c r="O1686" s="21">
        <f t="shared" si="428"/>
        <v>31.81839428157096</v>
      </c>
      <c r="P1686" s="22">
        <f t="shared" si="429"/>
        <v>-0.24794027268600871</v>
      </c>
      <c r="Q1686" s="17">
        <f t="shared" si="422"/>
        <v>145.47288987388839</v>
      </c>
      <c r="R1686" s="18">
        <f t="shared" si="423"/>
        <v>7.6571101261116041</v>
      </c>
      <c r="S1686" s="21">
        <f t="shared" si="430"/>
        <v>7.8680537372991353</v>
      </c>
      <c r="T1686" s="22">
        <f t="shared" si="431"/>
        <v>-0.21094361118753113</v>
      </c>
    </row>
    <row r="1687" spans="1:20" x14ac:dyDescent="0.25">
      <c r="A1687">
        <v>845</v>
      </c>
      <c r="B1687" t="s">
        <v>1673</v>
      </c>
      <c r="C1687" s="8">
        <v>267.87</v>
      </c>
      <c r="D1687" s="8">
        <v>153.72999999999999</v>
      </c>
      <c r="E1687" s="17">
        <f t="shared" si="416"/>
        <v>211.03459823830252</v>
      </c>
      <c r="F1687" s="18">
        <f t="shared" si="417"/>
        <v>-57.304598238302532</v>
      </c>
      <c r="G1687" s="21">
        <f t="shared" si="424"/>
        <v>-57.853015765595103</v>
      </c>
      <c r="H1687" s="22">
        <f t="shared" si="425"/>
        <v>0.54841752729257109</v>
      </c>
      <c r="I1687" s="17">
        <f t="shared" si="418"/>
        <v>169.95958211056706</v>
      </c>
      <c r="J1687" s="18">
        <f t="shared" si="419"/>
        <v>-16.229582110567065</v>
      </c>
      <c r="K1687" s="21">
        <f t="shared" si="426"/>
        <v>-16.613880437221042</v>
      </c>
      <c r="L1687" s="22">
        <f t="shared" si="427"/>
        <v>0.38429832665397612</v>
      </c>
      <c r="M1687" s="17">
        <f t="shared" si="420"/>
        <v>121.97390868324811</v>
      </c>
      <c r="N1687" s="18">
        <f t="shared" si="421"/>
        <v>31.756091316751878</v>
      </c>
      <c r="O1687" s="21">
        <f t="shared" si="428"/>
        <v>31.570454008884951</v>
      </c>
      <c r="P1687" s="22">
        <f t="shared" si="429"/>
        <v>0.18563730786692645</v>
      </c>
      <c r="Q1687" s="17">
        <f t="shared" si="422"/>
        <v>145.73072822891243</v>
      </c>
      <c r="R1687" s="18">
        <f t="shared" si="423"/>
        <v>7.9992717710875638</v>
      </c>
      <c r="S1687" s="21">
        <f t="shared" si="430"/>
        <v>7.6571101261116041</v>
      </c>
      <c r="T1687" s="22">
        <f t="shared" si="431"/>
        <v>0.34216164497595969</v>
      </c>
    </row>
    <row r="1688" spans="1:20" x14ac:dyDescent="0.25">
      <c r="A1688">
        <v>844</v>
      </c>
      <c r="B1688" t="s">
        <v>1674</v>
      </c>
      <c r="C1688" s="8">
        <v>266.86</v>
      </c>
      <c r="D1688" s="8">
        <v>152.46</v>
      </c>
      <c r="E1688" s="17">
        <f t="shared" si="416"/>
        <v>210.93987406114891</v>
      </c>
      <c r="F1688" s="18">
        <f t="shared" si="417"/>
        <v>-58.479874061148905</v>
      </c>
      <c r="G1688" s="21">
        <f t="shared" si="424"/>
        <v>-57.304598238302532</v>
      </c>
      <c r="H1688" s="22">
        <f t="shared" si="425"/>
        <v>-1.1752758228463733</v>
      </c>
      <c r="I1688" s="17">
        <f t="shared" si="418"/>
        <v>169.56347540133163</v>
      </c>
      <c r="J1688" s="18">
        <f t="shared" si="419"/>
        <v>-17.103475401331622</v>
      </c>
      <c r="K1688" s="21">
        <f t="shared" si="426"/>
        <v>-16.229582110567065</v>
      </c>
      <c r="L1688" s="22">
        <f t="shared" si="427"/>
        <v>-0.87389329076455624</v>
      </c>
      <c r="M1688" s="17">
        <f t="shared" si="420"/>
        <v>121.21298810314923</v>
      </c>
      <c r="N1688" s="18">
        <f t="shared" si="421"/>
        <v>31.247011896850779</v>
      </c>
      <c r="O1688" s="21">
        <f t="shared" si="428"/>
        <v>31.756091316751878</v>
      </c>
      <c r="P1688" s="22">
        <f t="shared" si="429"/>
        <v>-0.50907941990109862</v>
      </c>
      <c r="Q1688" s="17">
        <f t="shared" si="422"/>
        <v>145.25724324968644</v>
      </c>
      <c r="R1688" s="18">
        <f t="shared" si="423"/>
        <v>7.2027567503135685</v>
      </c>
      <c r="S1688" s="21">
        <f t="shared" si="430"/>
        <v>7.9992717710875638</v>
      </c>
      <c r="T1688" s="22">
        <f t="shared" si="431"/>
        <v>-0.79651502077399527</v>
      </c>
    </row>
    <row r="1689" spans="1:20" x14ac:dyDescent="0.25">
      <c r="A1689">
        <v>843</v>
      </c>
      <c r="B1689" t="s">
        <v>1675</v>
      </c>
      <c r="C1689" s="8">
        <v>268.77</v>
      </c>
      <c r="D1689" s="8">
        <v>153.9</v>
      </c>
      <c r="E1689" s="17">
        <f t="shared" si="416"/>
        <v>211.11900592091462</v>
      </c>
      <c r="F1689" s="18">
        <f t="shared" si="417"/>
        <v>-57.219005920914611</v>
      </c>
      <c r="G1689" s="21">
        <f t="shared" si="424"/>
        <v>-58.479874061148905</v>
      </c>
      <c r="H1689" s="22">
        <f t="shared" si="425"/>
        <v>1.2608681402342938</v>
      </c>
      <c r="I1689" s="17">
        <f t="shared" si="418"/>
        <v>170.31254848513322</v>
      </c>
      <c r="J1689" s="18">
        <f t="shared" si="419"/>
        <v>-16.412548485133215</v>
      </c>
      <c r="K1689" s="21">
        <f t="shared" si="426"/>
        <v>-17.103475401331622</v>
      </c>
      <c r="L1689" s="22">
        <f t="shared" si="427"/>
        <v>0.69092691619840707</v>
      </c>
      <c r="M1689" s="17">
        <f t="shared" si="420"/>
        <v>122.65195672492035</v>
      </c>
      <c r="N1689" s="18">
        <f t="shared" si="421"/>
        <v>31.248043275079652</v>
      </c>
      <c r="O1689" s="21">
        <f t="shared" si="428"/>
        <v>31.247011896850779</v>
      </c>
      <c r="P1689" s="22">
        <f t="shared" si="429"/>
        <v>1.0313782288733364E-3</v>
      </c>
      <c r="Q1689" s="17">
        <f t="shared" si="422"/>
        <v>146.15264553713359</v>
      </c>
      <c r="R1689" s="18">
        <f t="shared" si="423"/>
        <v>7.7473544628664115</v>
      </c>
      <c r="S1689" s="21">
        <f t="shared" si="430"/>
        <v>7.2027567503135685</v>
      </c>
      <c r="T1689" s="22">
        <f t="shared" si="431"/>
        <v>0.54459771255284295</v>
      </c>
    </row>
    <row r="1690" spans="1:20" x14ac:dyDescent="0.25">
      <c r="A1690">
        <v>842</v>
      </c>
      <c r="B1690" t="s">
        <v>1676</v>
      </c>
      <c r="C1690" s="8">
        <v>270.47000000000003</v>
      </c>
      <c r="D1690" s="8">
        <v>154.06</v>
      </c>
      <c r="E1690" s="17">
        <f t="shared" si="416"/>
        <v>211.27844265473755</v>
      </c>
      <c r="F1690" s="18">
        <f t="shared" si="417"/>
        <v>-57.218442654737544</v>
      </c>
      <c r="G1690" s="21">
        <f t="shared" si="424"/>
        <v>-57.219005920914611</v>
      </c>
      <c r="H1690" s="22">
        <f t="shared" si="425"/>
        <v>5.6326617706758952E-4</v>
      </c>
      <c r="I1690" s="17">
        <f t="shared" si="418"/>
        <v>170.97926274820276</v>
      </c>
      <c r="J1690" s="18">
        <f t="shared" si="419"/>
        <v>-16.919262748202755</v>
      </c>
      <c r="K1690" s="21">
        <f t="shared" si="426"/>
        <v>-16.412548485133215</v>
      </c>
      <c r="L1690" s="22">
        <f t="shared" si="427"/>
        <v>-0.50671426306954004</v>
      </c>
      <c r="M1690" s="17">
        <f t="shared" si="420"/>
        <v>123.932714136968</v>
      </c>
      <c r="N1690" s="18">
        <f t="shared" si="421"/>
        <v>30.127285863032</v>
      </c>
      <c r="O1690" s="21">
        <f t="shared" si="428"/>
        <v>31.248043275079652</v>
      </c>
      <c r="P1690" s="22">
        <f t="shared" si="429"/>
        <v>-1.1207574120476522</v>
      </c>
      <c r="Q1690" s="17">
        <f t="shared" si="422"/>
        <v>146.94960045266251</v>
      </c>
      <c r="R1690" s="18">
        <f t="shared" si="423"/>
        <v>7.1103995473374937</v>
      </c>
      <c r="S1690" s="21">
        <f t="shared" si="430"/>
        <v>7.7473544628664115</v>
      </c>
      <c r="T1690" s="22">
        <f t="shared" si="431"/>
        <v>-0.63695491552891781</v>
      </c>
    </row>
    <row r="1691" spans="1:20" x14ac:dyDescent="0.25">
      <c r="A1691">
        <v>841</v>
      </c>
      <c r="B1691" t="s">
        <v>1677</v>
      </c>
      <c r="C1691" s="8">
        <v>271.61</v>
      </c>
      <c r="D1691" s="8">
        <v>154.47</v>
      </c>
      <c r="E1691" s="17">
        <f t="shared" si="416"/>
        <v>211.38535905271289</v>
      </c>
      <c r="F1691" s="18">
        <f t="shared" si="417"/>
        <v>-56.915359052712887</v>
      </c>
      <c r="G1691" s="21">
        <f t="shared" si="424"/>
        <v>-57.218442654737544</v>
      </c>
      <c r="H1691" s="22">
        <f t="shared" si="425"/>
        <v>0.30308360202465678</v>
      </c>
      <c r="I1691" s="17">
        <f t="shared" si="418"/>
        <v>171.42635348931998</v>
      </c>
      <c r="J1691" s="18">
        <f t="shared" si="419"/>
        <v>-16.95635348931998</v>
      </c>
      <c r="K1691" s="21">
        <f t="shared" si="426"/>
        <v>-16.919262748202755</v>
      </c>
      <c r="L1691" s="22">
        <f t="shared" si="427"/>
        <v>-3.7090741117225434E-2</v>
      </c>
      <c r="M1691" s="17">
        <f t="shared" si="420"/>
        <v>124.79157498975286</v>
      </c>
      <c r="N1691" s="18">
        <f t="shared" si="421"/>
        <v>29.678425010247139</v>
      </c>
      <c r="O1691" s="21">
        <f t="shared" si="428"/>
        <v>30.127285863032</v>
      </c>
      <c r="P1691" s="22">
        <f t="shared" si="429"/>
        <v>-0.44886085278486121</v>
      </c>
      <c r="Q1691" s="17">
        <f t="shared" si="422"/>
        <v>147.48402904307599</v>
      </c>
      <c r="R1691" s="18">
        <f t="shared" si="423"/>
        <v>6.9859709569240067</v>
      </c>
      <c r="S1691" s="21">
        <f t="shared" si="430"/>
        <v>7.1103995473374937</v>
      </c>
      <c r="T1691" s="22">
        <f t="shared" si="431"/>
        <v>-0.12442859041348697</v>
      </c>
    </row>
    <row r="1692" spans="1:20" x14ac:dyDescent="0.25">
      <c r="A1692">
        <v>840</v>
      </c>
      <c r="B1692" t="s">
        <v>1678</v>
      </c>
      <c r="C1692" s="8">
        <v>273.42</v>
      </c>
      <c r="D1692" s="8">
        <v>154.79</v>
      </c>
      <c r="E1692" s="17">
        <f t="shared" si="416"/>
        <v>211.55511228107727</v>
      </c>
      <c r="F1692" s="18">
        <f t="shared" si="417"/>
        <v>-56.765112281077279</v>
      </c>
      <c r="G1692" s="21">
        <f t="shared" si="424"/>
        <v>-56.915359052712887</v>
      </c>
      <c r="H1692" s="22">
        <f t="shared" si="425"/>
        <v>0.15024677163560796</v>
      </c>
      <c r="I1692" s="17">
        <f t="shared" si="418"/>
        <v>172.13620808705866</v>
      </c>
      <c r="J1692" s="18">
        <f t="shared" si="419"/>
        <v>-17.34620808705867</v>
      </c>
      <c r="K1692" s="21">
        <f t="shared" si="426"/>
        <v>-16.95635348931998</v>
      </c>
      <c r="L1692" s="22">
        <f t="shared" si="427"/>
        <v>-0.38985459773869025</v>
      </c>
      <c r="M1692" s="17">
        <f t="shared" si="420"/>
        <v>126.15520494022709</v>
      </c>
      <c r="N1692" s="18">
        <f t="shared" si="421"/>
        <v>28.634795059772898</v>
      </c>
      <c r="O1692" s="21">
        <f t="shared" si="428"/>
        <v>29.678425010247139</v>
      </c>
      <c r="P1692" s="22">
        <f t="shared" si="429"/>
        <v>-1.0436299504742408</v>
      </c>
      <c r="Q1692" s="17">
        <f t="shared" si="422"/>
        <v>148.33255162960967</v>
      </c>
      <c r="R1692" s="18">
        <f t="shared" si="423"/>
        <v>6.457448370390324</v>
      </c>
      <c r="S1692" s="21">
        <f t="shared" si="430"/>
        <v>6.9859709569240067</v>
      </c>
      <c r="T1692" s="22">
        <f t="shared" si="431"/>
        <v>-0.52852258653368267</v>
      </c>
    </row>
    <row r="1693" spans="1:20" x14ac:dyDescent="0.25">
      <c r="A1693">
        <v>839</v>
      </c>
      <c r="B1693" t="s">
        <v>1679</v>
      </c>
      <c r="C1693" s="8">
        <v>273.92</v>
      </c>
      <c r="D1693" s="8">
        <v>155.03</v>
      </c>
      <c r="E1693" s="17">
        <f t="shared" si="416"/>
        <v>211.60200543808401</v>
      </c>
      <c r="F1693" s="18">
        <f t="shared" si="417"/>
        <v>-56.572005438084005</v>
      </c>
      <c r="G1693" s="21">
        <f t="shared" si="424"/>
        <v>-56.765112281077279</v>
      </c>
      <c r="H1693" s="22">
        <f t="shared" si="425"/>
        <v>0.19310684299327363</v>
      </c>
      <c r="I1693" s="17">
        <f t="shared" si="418"/>
        <v>172.33230051737323</v>
      </c>
      <c r="J1693" s="18">
        <f t="shared" si="419"/>
        <v>-17.302300517373226</v>
      </c>
      <c r="K1693" s="21">
        <f t="shared" si="426"/>
        <v>-17.34620808705867</v>
      </c>
      <c r="L1693" s="22">
        <f t="shared" si="427"/>
        <v>4.3907569685444514E-2</v>
      </c>
      <c r="M1693" s="17">
        <f t="shared" si="420"/>
        <v>126.53189829671169</v>
      </c>
      <c r="N1693" s="18">
        <f t="shared" si="421"/>
        <v>28.498101703288313</v>
      </c>
      <c r="O1693" s="21">
        <f t="shared" si="428"/>
        <v>28.634795059772898</v>
      </c>
      <c r="P1693" s="22">
        <f t="shared" si="429"/>
        <v>-0.13669335648458514</v>
      </c>
      <c r="Q1693" s="17">
        <f t="shared" si="422"/>
        <v>148.56695013417703</v>
      </c>
      <c r="R1693" s="18">
        <f t="shared" si="423"/>
        <v>6.4630498658229669</v>
      </c>
      <c r="S1693" s="21">
        <f t="shared" si="430"/>
        <v>6.457448370390324</v>
      </c>
      <c r="T1693" s="22">
        <f t="shared" si="431"/>
        <v>5.6014954326428779E-3</v>
      </c>
    </row>
    <row r="1694" spans="1:20" x14ac:dyDescent="0.25">
      <c r="A1694">
        <v>838</v>
      </c>
      <c r="B1694" t="s">
        <v>1680</v>
      </c>
      <c r="C1694" s="8">
        <v>274.54000000000002</v>
      </c>
      <c r="D1694" s="8">
        <v>154.82</v>
      </c>
      <c r="E1694" s="17">
        <f t="shared" si="416"/>
        <v>211.66015295277236</v>
      </c>
      <c r="F1694" s="18">
        <f t="shared" si="417"/>
        <v>-56.840152952772371</v>
      </c>
      <c r="G1694" s="21">
        <f t="shared" si="424"/>
        <v>-56.572005438084005</v>
      </c>
      <c r="H1694" s="22">
        <f t="shared" si="425"/>
        <v>-0.26814751468836562</v>
      </c>
      <c r="I1694" s="17">
        <f t="shared" si="418"/>
        <v>172.57545513096329</v>
      </c>
      <c r="J1694" s="18">
        <f t="shared" si="419"/>
        <v>-17.755455130963298</v>
      </c>
      <c r="K1694" s="21">
        <f t="shared" si="426"/>
        <v>-17.302300517373226</v>
      </c>
      <c r="L1694" s="22">
        <f t="shared" si="427"/>
        <v>-0.45315461359007259</v>
      </c>
      <c r="M1694" s="17">
        <f t="shared" si="420"/>
        <v>126.99899805875259</v>
      </c>
      <c r="N1694" s="18">
        <f t="shared" si="421"/>
        <v>27.821001941247403</v>
      </c>
      <c r="O1694" s="21">
        <f t="shared" si="428"/>
        <v>28.498101703288313</v>
      </c>
      <c r="P1694" s="22">
        <f t="shared" si="429"/>
        <v>-0.67709976204091049</v>
      </c>
      <c r="Q1694" s="17">
        <f t="shared" si="422"/>
        <v>148.85760427984047</v>
      </c>
      <c r="R1694" s="18">
        <f t="shared" si="423"/>
        <v>5.9623957201595204</v>
      </c>
      <c r="S1694" s="21">
        <f t="shared" si="430"/>
        <v>6.4630498658229669</v>
      </c>
      <c r="T1694" s="22">
        <f t="shared" si="431"/>
        <v>-0.50065414566344657</v>
      </c>
    </row>
    <row r="1695" spans="1:20" x14ac:dyDescent="0.25">
      <c r="A1695">
        <v>837</v>
      </c>
      <c r="B1695" t="s">
        <v>1681</v>
      </c>
      <c r="C1695" s="8">
        <v>274.12</v>
      </c>
      <c r="D1695" s="8">
        <v>154.84</v>
      </c>
      <c r="E1695" s="17">
        <f t="shared" si="416"/>
        <v>211.6207627008867</v>
      </c>
      <c r="F1695" s="18">
        <f t="shared" si="417"/>
        <v>-56.780762700886697</v>
      </c>
      <c r="G1695" s="21">
        <f t="shared" si="424"/>
        <v>-56.840152952772371</v>
      </c>
      <c r="H1695" s="22">
        <f t="shared" si="425"/>
        <v>5.9390251885673706E-2</v>
      </c>
      <c r="I1695" s="17">
        <f t="shared" si="418"/>
        <v>172.41073748949907</v>
      </c>
      <c r="J1695" s="18">
        <f t="shared" si="419"/>
        <v>-17.570737489499066</v>
      </c>
      <c r="K1695" s="21">
        <f t="shared" si="426"/>
        <v>-17.755455130963298</v>
      </c>
      <c r="L1695" s="22">
        <f t="shared" si="427"/>
        <v>0.18471764146423197</v>
      </c>
      <c r="M1695" s="17">
        <f t="shared" si="420"/>
        <v>126.68257563930553</v>
      </c>
      <c r="N1695" s="18">
        <f t="shared" si="421"/>
        <v>28.157424360694478</v>
      </c>
      <c r="O1695" s="21">
        <f t="shared" si="428"/>
        <v>27.821001941247403</v>
      </c>
      <c r="P1695" s="22">
        <f t="shared" si="429"/>
        <v>0.33642241944707507</v>
      </c>
      <c r="Q1695" s="17">
        <f t="shared" si="422"/>
        <v>148.66070953600394</v>
      </c>
      <c r="R1695" s="18">
        <f t="shared" si="423"/>
        <v>6.1792904639960682</v>
      </c>
      <c r="S1695" s="21">
        <f t="shared" si="430"/>
        <v>5.9623957201595204</v>
      </c>
      <c r="T1695" s="22">
        <f t="shared" si="431"/>
        <v>0.21689474383654783</v>
      </c>
    </row>
    <row r="1696" spans="1:20" x14ac:dyDescent="0.25">
      <c r="A1696">
        <v>836</v>
      </c>
      <c r="B1696" t="s">
        <v>1682</v>
      </c>
      <c r="C1696" s="8">
        <v>276.12</v>
      </c>
      <c r="D1696" s="8">
        <v>157.5</v>
      </c>
      <c r="E1696" s="17">
        <f t="shared" si="416"/>
        <v>211.80833532891364</v>
      </c>
      <c r="F1696" s="18">
        <f t="shared" si="417"/>
        <v>-54.308335328913643</v>
      </c>
      <c r="G1696" s="21">
        <f t="shared" si="424"/>
        <v>-56.780762700886697</v>
      </c>
      <c r="H1696" s="22">
        <f t="shared" si="425"/>
        <v>2.4724273719730547</v>
      </c>
      <c r="I1696" s="17">
        <f t="shared" si="418"/>
        <v>173.1951072107573</v>
      </c>
      <c r="J1696" s="18">
        <f t="shared" si="419"/>
        <v>-15.6951072107573</v>
      </c>
      <c r="K1696" s="21">
        <f t="shared" si="426"/>
        <v>-17.570737489499066</v>
      </c>
      <c r="L1696" s="22">
        <f t="shared" si="427"/>
        <v>1.8756302787417667</v>
      </c>
      <c r="M1696" s="17">
        <f t="shared" si="420"/>
        <v>128.1893490652439</v>
      </c>
      <c r="N1696" s="18">
        <f t="shared" si="421"/>
        <v>29.310650934756097</v>
      </c>
      <c r="O1696" s="21">
        <f t="shared" si="428"/>
        <v>28.157424360694478</v>
      </c>
      <c r="P1696" s="22">
        <f t="shared" si="429"/>
        <v>1.1532265740616197</v>
      </c>
      <c r="Q1696" s="17">
        <f t="shared" si="422"/>
        <v>149.59830355427323</v>
      </c>
      <c r="R1696" s="18">
        <f t="shared" si="423"/>
        <v>7.9016964457267704</v>
      </c>
      <c r="S1696" s="21">
        <f t="shared" si="430"/>
        <v>6.1792904639960682</v>
      </c>
      <c r="T1696" s="22">
        <f t="shared" si="431"/>
        <v>1.7224059817307023</v>
      </c>
    </row>
    <row r="1697" spans="1:20" x14ac:dyDescent="0.25">
      <c r="A1697">
        <v>835</v>
      </c>
      <c r="B1697" t="s">
        <v>1683</v>
      </c>
      <c r="C1697" s="8">
        <v>277.92</v>
      </c>
      <c r="D1697" s="8">
        <v>158.16</v>
      </c>
      <c r="E1697" s="17">
        <f t="shared" si="416"/>
        <v>211.97715069413789</v>
      </c>
      <c r="F1697" s="18">
        <f t="shared" si="417"/>
        <v>-53.817150694137894</v>
      </c>
      <c r="G1697" s="21">
        <f t="shared" si="424"/>
        <v>-54.308335328913643</v>
      </c>
      <c r="H1697" s="22">
        <f t="shared" si="425"/>
        <v>0.49118463477574892</v>
      </c>
      <c r="I1697" s="17">
        <f t="shared" si="418"/>
        <v>173.90103995988972</v>
      </c>
      <c r="J1697" s="18">
        <f t="shared" si="419"/>
        <v>-15.741039959889719</v>
      </c>
      <c r="K1697" s="21">
        <f t="shared" si="426"/>
        <v>-15.6951072107573</v>
      </c>
      <c r="L1697" s="22">
        <f t="shared" si="427"/>
        <v>-4.5932749132418849E-2</v>
      </c>
      <c r="M1697" s="17">
        <f t="shared" si="420"/>
        <v>129.54544514858844</v>
      </c>
      <c r="N1697" s="18">
        <f t="shared" si="421"/>
        <v>28.614554851411555</v>
      </c>
      <c r="O1697" s="21">
        <f t="shared" si="428"/>
        <v>29.310650934756097</v>
      </c>
      <c r="P1697" s="22">
        <f t="shared" si="429"/>
        <v>-0.69609608334454265</v>
      </c>
      <c r="Q1697" s="17">
        <f t="shared" si="422"/>
        <v>150.44213817071557</v>
      </c>
      <c r="R1697" s="18">
        <f t="shared" si="423"/>
        <v>7.7178618292844305</v>
      </c>
      <c r="S1697" s="21">
        <f t="shared" si="430"/>
        <v>7.9016964457267704</v>
      </c>
      <c r="T1697" s="22">
        <f t="shared" si="431"/>
        <v>-0.18383461644233989</v>
      </c>
    </row>
    <row r="1698" spans="1:20" x14ac:dyDescent="0.25">
      <c r="A1698">
        <v>834</v>
      </c>
      <c r="B1698" t="s">
        <v>1684</v>
      </c>
      <c r="C1698" s="8">
        <v>276.97000000000003</v>
      </c>
      <c r="D1698" s="8">
        <v>156.13999999999999</v>
      </c>
      <c r="E1698" s="17">
        <f t="shared" si="416"/>
        <v>211.88805369582508</v>
      </c>
      <c r="F1698" s="18">
        <f t="shared" si="417"/>
        <v>-55.748053695825092</v>
      </c>
      <c r="G1698" s="21">
        <f t="shared" si="424"/>
        <v>-53.817150694137894</v>
      </c>
      <c r="H1698" s="22">
        <f t="shared" si="425"/>
        <v>-1.9309030016871986</v>
      </c>
      <c r="I1698" s="17">
        <f t="shared" si="418"/>
        <v>173.52846434229207</v>
      </c>
      <c r="J1698" s="18">
        <f t="shared" si="419"/>
        <v>-17.388464342292082</v>
      </c>
      <c r="K1698" s="21">
        <f t="shared" si="426"/>
        <v>-15.741039959889719</v>
      </c>
      <c r="L1698" s="22">
        <f t="shared" si="427"/>
        <v>-1.6474243824023631</v>
      </c>
      <c r="M1698" s="17">
        <f t="shared" si="420"/>
        <v>128.82972777126773</v>
      </c>
      <c r="N1698" s="18">
        <f t="shared" si="421"/>
        <v>27.310272228732259</v>
      </c>
      <c r="O1698" s="21">
        <f t="shared" si="428"/>
        <v>28.614554851411555</v>
      </c>
      <c r="P1698" s="22">
        <f t="shared" si="429"/>
        <v>-1.3042826226792954</v>
      </c>
      <c r="Q1698" s="17">
        <f t="shared" si="422"/>
        <v>149.99678101203767</v>
      </c>
      <c r="R1698" s="18">
        <f t="shared" si="423"/>
        <v>6.1432189879623138</v>
      </c>
      <c r="S1698" s="21">
        <f t="shared" si="430"/>
        <v>7.7178618292844305</v>
      </c>
      <c r="T1698" s="22">
        <f t="shared" si="431"/>
        <v>-1.5746428413221167</v>
      </c>
    </row>
    <row r="1699" spans="1:20" x14ac:dyDescent="0.25">
      <c r="A1699">
        <v>833</v>
      </c>
      <c r="B1699" t="s">
        <v>1685</v>
      </c>
      <c r="C1699" s="8">
        <v>279.61</v>
      </c>
      <c r="D1699" s="8">
        <v>157.62</v>
      </c>
      <c r="E1699" s="17">
        <f t="shared" si="416"/>
        <v>212.13564956482065</v>
      </c>
      <c r="F1699" s="18">
        <f t="shared" si="417"/>
        <v>-54.515649564820649</v>
      </c>
      <c r="G1699" s="21">
        <f t="shared" si="424"/>
        <v>-55.748053695825092</v>
      </c>
      <c r="H1699" s="22">
        <f t="shared" si="425"/>
        <v>1.2324041310044436</v>
      </c>
      <c r="I1699" s="17">
        <f t="shared" si="418"/>
        <v>174.56383237435296</v>
      </c>
      <c r="J1699" s="18">
        <f t="shared" si="419"/>
        <v>-16.943832374352951</v>
      </c>
      <c r="K1699" s="21">
        <f t="shared" si="426"/>
        <v>-17.388464342292082</v>
      </c>
      <c r="L1699" s="22">
        <f t="shared" si="427"/>
        <v>0.44463196793913085</v>
      </c>
      <c r="M1699" s="17">
        <f t="shared" si="420"/>
        <v>130.81866869350637</v>
      </c>
      <c r="N1699" s="18">
        <f t="shared" si="421"/>
        <v>26.801331306493637</v>
      </c>
      <c r="O1699" s="21">
        <f t="shared" si="428"/>
        <v>27.310272228732259</v>
      </c>
      <c r="P1699" s="22">
        <f t="shared" si="429"/>
        <v>-0.50894092223862231</v>
      </c>
      <c r="Q1699" s="17">
        <f t="shared" si="422"/>
        <v>151.23440511615308</v>
      </c>
      <c r="R1699" s="18">
        <f t="shared" si="423"/>
        <v>6.3855948838469203</v>
      </c>
      <c r="S1699" s="21">
        <f t="shared" si="430"/>
        <v>6.1432189879623138</v>
      </c>
      <c r="T1699" s="22">
        <f t="shared" si="431"/>
        <v>0.24237589588460651</v>
      </c>
    </row>
    <row r="1700" spans="1:20" x14ac:dyDescent="0.25">
      <c r="A1700">
        <v>832</v>
      </c>
      <c r="B1700" t="s">
        <v>1686</v>
      </c>
      <c r="C1700" s="8">
        <v>279.14</v>
      </c>
      <c r="D1700" s="8">
        <v>156.54</v>
      </c>
      <c r="E1700" s="17">
        <f t="shared" si="416"/>
        <v>212.09156999723433</v>
      </c>
      <c r="F1700" s="18">
        <f t="shared" si="417"/>
        <v>-55.551569997234338</v>
      </c>
      <c r="G1700" s="21">
        <f t="shared" si="424"/>
        <v>-54.515649564820649</v>
      </c>
      <c r="H1700" s="22">
        <f t="shared" si="425"/>
        <v>-1.0359204324136897</v>
      </c>
      <c r="I1700" s="17">
        <f t="shared" si="418"/>
        <v>174.37950548985725</v>
      </c>
      <c r="J1700" s="18">
        <f t="shared" si="419"/>
        <v>-17.83950548985726</v>
      </c>
      <c r="K1700" s="21">
        <f t="shared" si="426"/>
        <v>-16.943832374352951</v>
      </c>
      <c r="L1700" s="22">
        <f t="shared" si="427"/>
        <v>-0.89567311550430873</v>
      </c>
      <c r="M1700" s="17">
        <f t="shared" si="420"/>
        <v>130.46457693841083</v>
      </c>
      <c r="N1700" s="18">
        <f t="shared" si="421"/>
        <v>26.075423061589163</v>
      </c>
      <c r="O1700" s="21">
        <f t="shared" si="428"/>
        <v>26.801331306493637</v>
      </c>
      <c r="P1700" s="22">
        <f t="shared" si="429"/>
        <v>-0.72590824490447403</v>
      </c>
      <c r="Q1700" s="17">
        <f t="shared" si="422"/>
        <v>151.01407052185982</v>
      </c>
      <c r="R1700" s="18">
        <f t="shared" si="423"/>
        <v>5.5259294781401707</v>
      </c>
      <c r="S1700" s="21">
        <f t="shared" si="430"/>
        <v>6.3855948838469203</v>
      </c>
      <c r="T1700" s="22">
        <f t="shared" si="431"/>
        <v>-0.85966540570674965</v>
      </c>
    </row>
    <row r="1701" spans="1:20" x14ac:dyDescent="0.25">
      <c r="A1701">
        <v>831</v>
      </c>
      <c r="B1701" t="s">
        <v>1687</v>
      </c>
      <c r="C1701" s="8">
        <v>280.41000000000003</v>
      </c>
      <c r="D1701" s="8">
        <v>158.6</v>
      </c>
      <c r="E1701" s="17">
        <f t="shared" si="416"/>
        <v>212.21067861603143</v>
      </c>
      <c r="F1701" s="18">
        <f t="shared" si="417"/>
        <v>-53.610678616031436</v>
      </c>
      <c r="G1701" s="21">
        <f t="shared" si="424"/>
        <v>-55.551569997234338</v>
      </c>
      <c r="H1701" s="22">
        <f t="shared" si="425"/>
        <v>1.9408913812029027</v>
      </c>
      <c r="I1701" s="17">
        <f t="shared" si="418"/>
        <v>174.87758026285624</v>
      </c>
      <c r="J1701" s="18">
        <f t="shared" si="419"/>
        <v>-16.277580262856247</v>
      </c>
      <c r="K1701" s="21">
        <f t="shared" si="426"/>
        <v>-17.83950548985726</v>
      </c>
      <c r="L1701" s="22">
        <f t="shared" si="427"/>
        <v>1.5619252270010122</v>
      </c>
      <c r="M1701" s="17">
        <f t="shared" si="420"/>
        <v>131.42137806388172</v>
      </c>
      <c r="N1701" s="18">
        <f t="shared" si="421"/>
        <v>27.178621936118276</v>
      </c>
      <c r="O1701" s="21">
        <f t="shared" si="428"/>
        <v>26.075423061589163</v>
      </c>
      <c r="P1701" s="22">
        <f t="shared" si="429"/>
        <v>1.103198874529113</v>
      </c>
      <c r="Q1701" s="17">
        <f t="shared" si="422"/>
        <v>151.6094427234608</v>
      </c>
      <c r="R1701" s="18">
        <f t="shared" si="423"/>
        <v>6.9905572765391923</v>
      </c>
      <c r="S1701" s="21">
        <f t="shared" si="430"/>
        <v>5.5259294781401707</v>
      </c>
      <c r="T1701" s="22">
        <f t="shared" si="431"/>
        <v>1.4646277983990217</v>
      </c>
    </row>
    <row r="1702" spans="1:20" x14ac:dyDescent="0.25">
      <c r="A1702">
        <v>830</v>
      </c>
      <c r="B1702" t="s">
        <v>1688</v>
      </c>
      <c r="C1702" s="8">
        <v>282.69</v>
      </c>
      <c r="D1702" s="8">
        <v>159.44999999999999</v>
      </c>
      <c r="E1702" s="17">
        <f t="shared" si="416"/>
        <v>212.42451141198214</v>
      </c>
      <c r="F1702" s="18">
        <f t="shared" si="417"/>
        <v>-52.974511411982149</v>
      </c>
      <c r="G1702" s="21">
        <f t="shared" si="424"/>
        <v>-53.610678616031436</v>
      </c>
      <c r="H1702" s="22">
        <f t="shared" si="425"/>
        <v>0.63616720404928628</v>
      </c>
      <c r="I1702" s="17">
        <f t="shared" si="418"/>
        <v>175.77176174509063</v>
      </c>
      <c r="J1702" s="18">
        <f t="shared" si="419"/>
        <v>-16.32176174509064</v>
      </c>
      <c r="K1702" s="21">
        <f t="shared" si="426"/>
        <v>-16.277580262856247</v>
      </c>
      <c r="L1702" s="22">
        <f t="shared" si="427"/>
        <v>-4.4181482234392888E-2</v>
      </c>
      <c r="M1702" s="17">
        <f t="shared" si="420"/>
        <v>133.13909976945146</v>
      </c>
      <c r="N1702" s="18">
        <f t="shared" si="421"/>
        <v>26.310900230548526</v>
      </c>
      <c r="O1702" s="21">
        <f t="shared" si="428"/>
        <v>27.178621936118276</v>
      </c>
      <c r="P1702" s="22">
        <f t="shared" si="429"/>
        <v>-0.8677217055697497</v>
      </c>
      <c r="Q1702" s="17">
        <f t="shared" si="422"/>
        <v>152.67829990428783</v>
      </c>
      <c r="R1702" s="18">
        <f t="shared" si="423"/>
        <v>6.7717000957121627</v>
      </c>
      <c r="S1702" s="21">
        <f t="shared" si="430"/>
        <v>6.9905572765391923</v>
      </c>
      <c r="T1702" s="22">
        <f t="shared" si="431"/>
        <v>-0.21885718082702965</v>
      </c>
    </row>
    <row r="1703" spans="1:20" x14ac:dyDescent="0.25">
      <c r="A1703">
        <v>829</v>
      </c>
      <c r="B1703" t="s">
        <v>1689</v>
      </c>
      <c r="C1703" s="8">
        <v>283.29000000000002</v>
      </c>
      <c r="D1703" s="8">
        <v>159.96</v>
      </c>
      <c r="E1703" s="17">
        <f t="shared" si="416"/>
        <v>212.48078320039022</v>
      </c>
      <c r="F1703" s="18">
        <f t="shared" si="417"/>
        <v>-52.520783200390213</v>
      </c>
      <c r="G1703" s="21">
        <f t="shared" si="424"/>
        <v>-52.974511411982149</v>
      </c>
      <c r="H1703" s="22">
        <f t="shared" si="425"/>
        <v>0.45372821159193677</v>
      </c>
      <c r="I1703" s="17">
        <f t="shared" si="418"/>
        <v>176.0070726614681</v>
      </c>
      <c r="J1703" s="18">
        <f t="shared" si="419"/>
        <v>-16.047072661468093</v>
      </c>
      <c r="K1703" s="21">
        <f t="shared" si="426"/>
        <v>-16.32176174509064</v>
      </c>
      <c r="L1703" s="22">
        <f t="shared" si="427"/>
        <v>0.27468908362254751</v>
      </c>
      <c r="M1703" s="17">
        <f t="shared" si="420"/>
        <v>133.59113179723298</v>
      </c>
      <c r="N1703" s="18">
        <f t="shared" si="421"/>
        <v>26.368868202767032</v>
      </c>
      <c r="O1703" s="21">
        <f t="shared" si="428"/>
        <v>26.310900230548526</v>
      </c>
      <c r="P1703" s="22">
        <f t="shared" si="429"/>
        <v>5.7967972218506247E-2</v>
      </c>
      <c r="Q1703" s="17">
        <f t="shared" si="422"/>
        <v>152.95957810976859</v>
      </c>
      <c r="R1703" s="18">
        <f t="shared" si="423"/>
        <v>7.0004218902314221</v>
      </c>
      <c r="S1703" s="21">
        <f t="shared" si="430"/>
        <v>6.7717000957121627</v>
      </c>
      <c r="T1703" s="22">
        <f t="shared" si="431"/>
        <v>0.22872179451925945</v>
      </c>
    </row>
    <row r="1704" spans="1:20" x14ac:dyDescent="0.25">
      <c r="A1704">
        <v>828</v>
      </c>
      <c r="B1704" t="s">
        <v>1690</v>
      </c>
      <c r="C1704" s="8">
        <v>283.18</v>
      </c>
      <c r="D1704" s="8">
        <v>158.97</v>
      </c>
      <c r="E1704" s="17">
        <f t="shared" si="416"/>
        <v>212.47046670584874</v>
      </c>
      <c r="F1704" s="18">
        <f t="shared" si="417"/>
        <v>-53.500466705848737</v>
      </c>
      <c r="G1704" s="21">
        <f t="shared" si="424"/>
        <v>-52.520783200390213</v>
      </c>
      <c r="H1704" s="22">
        <f t="shared" si="425"/>
        <v>-0.97968350545852445</v>
      </c>
      <c r="I1704" s="17">
        <f t="shared" si="418"/>
        <v>175.9639323267989</v>
      </c>
      <c r="J1704" s="18">
        <f t="shared" si="419"/>
        <v>-16.993932326798898</v>
      </c>
      <c r="K1704" s="21">
        <f t="shared" si="426"/>
        <v>-16.047072661468093</v>
      </c>
      <c r="L1704" s="22">
        <f t="shared" si="427"/>
        <v>-0.94685966533080546</v>
      </c>
      <c r="M1704" s="17">
        <f t="shared" si="420"/>
        <v>133.50825925880636</v>
      </c>
      <c r="N1704" s="18">
        <f t="shared" si="421"/>
        <v>25.461740741193637</v>
      </c>
      <c r="O1704" s="21">
        <f t="shared" si="428"/>
        <v>26.368868202767032</v>
      </c>
      <c r="P1704" s="22">
        <f t="shared" si="429"/>
        <v>-0.90712746157339552</v>
      </c>
      <c r="Q1704" s="17">
        <f t="shared" si="422"/>
        <v>152.90801043876377</v>
      </c>
      <c r="R1704" s="18">
        <f t="shared" si="423"/>
        <v>6.0619895612362313</v>
      </c>
      <c r="S1704" s="21">
        <f t="shared" si="430"/>
        <v>7.0004218902314221</v>
      </c>
      <c r="T1704" s="22">
        <f t="shared" si="431"/>
        <v>-0.9384323289951908</v>
      </c>
    </row>
    <row r="1705" spans="1:20" x14ac:dyDescent="0.25">
      <c r="A1705">
        <v>827</v>
      </c>
      <c r="B1705" t="s">
        <v>1691</v>
      </c>
      <c r="C1705" s="8">
        <v>283.3</v>
      </c>
      <c r="D1705" s="8">
        <v>159.03</v>
      </c>
      <c r="E1705" s="17">
        <f t="shared" si="416"/>
        <v>212.48172106353036</v>
      </c>
      <c r="F1705" s="18">
        <f t="shared" si="417"/>
        <v>-53.451721063530357</v>
      </c>
      <c r="G1705" s="21">
        <f t="shared" si="424"/>
        <v>-53.500466705848737</v>
      </c>
      <c r="H1705" s="22">
        <f t="shared" si="425"/>
        <v>4.8745642318380078E-2</v>
      </c>
      <c r="I1705" s="17">
        <f t="shared" si="418"/>
        <v>176.0109945100744</v>
      </c>
      <c r="J1705" s="18">
        <f t="shared" si="419"/>
        <v>-16.980994510074396</v>
      </c>
      <c r="K1705" s="21">
        <f t="shared" si="426"/>
        <v>-16.993932326798898</v>
      </c>
      <c r="L1705" s="22">
        <f t="shared" si="427"/>
        <v>1.2937816724502227E-2</v>
      </c>
      <c r="M1705" s="17">
        <f t="shared" si="420"/>
        <v>133.59866566436267</v>
      </c>
      <c r="N1705" s="18">
        <f t="shared" si="421"/>
        <v>25.431334335637331</v>
      </c>
      <c r="O1705" s="21">
        <f t="shared" si="428"/>
        <v>25.461740741193637</v>
      </c>
      <c r="P1705" s="22">
        <f t="shared" si="429"/>
        <v>-3.0406405556306026E-2</v>
      </c>
      <c r="Q1705" s="17">
        <f t="shared" si="422"/>
        <v>152.96426607985995</v>
      </c>
      <c r="R1705" s="18">
        <f t="shared" si="423"/>
        <v>6.0657339201400475</v>
      </c>
      <c r="S1705" s="21">
        <f t="shared" si="430"/>
        <v>6.0619895612362313</v>
      </c>
      <c r="T1705" s="22">
        <f t="shared" si="431"/>
        <v>3.7443589038161917E-3</v>
      </c>
    </row>
    <row r="1706" spans="1:20" x14ac:dyDescent="0.25">
      <c r="A1706">
        <v>826</v>
      </c>
      <c r="B1706" t="s">
        <v>1692</v>
      </c>
      <c r="C1706" s="8">
        <v>286.58</v>
      </c>
      <c r="D1706" s="8">
        <v>159.6</v>
      </c>
      <c r="E1706" s="17">
        <f t="shared" si="416"/>
        <v>212.78934017349454</v>
      </c>
      <c r="F1706" s="18">
        <f t="shared" si="417"/>
        <v>-53.189340173494543</v>
      </c>
      <c r="G1706" s="21">
        <f t="shared" si="424"/>
        <v>-53.451721063530357</v>
      </c>
      <c r="H1706" s="22">
        <f t="shared" si="425"/>
        <v>0.26238089003581422</v>
      </c>
      <c r="I1706" s="17">
        <f t="shared" si="418"/>
        <v>177.29736085293791</v>
      </c>
      <c r="J1706" s="18">
        <f t="shared" si="419"/>
        <v>-17.697360852937919</v>
      </c>
      <c r="K1706" s="21">
        <f t="shared" si="426"/>
        <v>-16.980994510074396</v>
      </c>
      <c r="L1706" s="22">
        <f t="shared" si="427"/>
        <v>-0.71636634286352319</v>
      </c>
      <c r="M1706" s="17">
        <f t="shared" si="420"/>
        <v>136.06977408290157</v>
      </c>
      <c r="N1706" s="18">
        <f t="shared" si="421"/>
        <v>23.53022591709842</v>
      </c>
      <c r="O1706" s="21">
        <f t="shared" si="428"/>
        <v>25.431334335637331</v>
      </c>
      <c r="P1706" s="22">
        <f t="shared" si="429"/>
        <v>-1.9011084185389109</v>
      </c>
      <c r="Q1706" s="17">
        <f t="shared" si="422"/>
        <v>154.50192026982154</v>
      </c>
      <c r="R1706" s="18">
        <f t="shared" si="423"/>
        <v>5.0980797301784548</v>
      </c>
      <c r="S1706" s="21">
        <f t="shared" si="430"/>
        <v>6.0657339201400475</v>
      </c>
      <c r="T1706" s="22">
        <f t="shared" si="431"/>
        <v>-0.96765418996159269</v>
      </c>
    </row>
    <row r="1707" spans="1:20" x14ac:dyDescent="0.25">
      <c r="A1707">
        <v>825</v>
      </c>
      <c r="B1707" t="s">
        <v>1693</v>
      </c>
      <c r="C1707" s="8">
        <v>284.68</v>
      </c>
      <c r="D1707" s="8">
        <v>158.69999999999999</v>
      </c>
      <c r="E1707" s="17">
        <f t="shared" si="416"/>
        <v>212.61114617686894</v>
      </c>
      <c r="F1707" s="18">
        <f t="shared" si="417"/>
        <v>-53.911146176868954</v>
      </c>
      <c r="G1707" s="21">
        <f t="shared" si="424"/>
        <v>-53.189340173494543</v>
      </c>
      <c r="H1707" s="22">
        <f t="shared" si="425"/>
        <v>-0.72180600337441092</v>
      </c>
      <c r="I1707" s="17">
        <f t="shared" si="418"/>
        <v>176.55220961774256</v>
      </c>
      <c r="J1707" s="18">
        <f t="shared" si="419"/>
        <v>-17.852209617742574</v>
      </c>
      <c r="K1707" s="21">
        <f t="shared" si="426"/>
        <v>-17.697360852937919</v>
      </c>
      <c r="L1707" s="22">
        <f t="shared" si="427"/>
        <v>-0.15484876480465459</v>
      </c>
      <c r="M1707" s="17">
        <f t="shared" si="420"/>
        <v>134.63833932826014</v>
      </c>
      <c r="N1707" s="18">
        <f t="shared" si="421"/>
        <v>24.061660671739844</v>
      </c>
      <c r="O1707" s="21">
        <f t="shared" si="428"/>
        <v>23.53022591709842</v>
      </c>
      <c r="P1707" s="22">
        <f t="shared" si="429"/>
        <v>0.53143475464142398</v>
      </c>
      <c r="Q1707" s="17">
        <f t="shared" si="422"/>
        <v>153.61120595246575</v>
      </c>
      <c r="R1707" s="18">
        <f t="shared" si="423"/>
        <v>5.0887940475342361</v>
      </c>
      <c r="S1707" s="21">
        <f t="shared" si="430"/>
        <v>5.0980797301784548</v>
      </c>
      <c r="T1707" s="22">
        <f t="shared" si="431"/>
        <v>-9.2856826442186957E-3</v>
      </c>
    </row>
    <row r="1708" spans="1:20" x14ac:dyDescent="0.25">
      <c r="A1708">
        <v>824</v>
      </c>
      <c r="B1708" t="s">
        <v>1694</v>
      </c>
      <c r="C1708" s="8">
        <v>281.76</v>
      </c>
      <c r="D1708" s="8">
        <v>157.18</v>
      </c>
      <c r="E1708" s="17">
        <f t="shared" si="416"/>
        <v>212.3372901399496</v>
      </c>
      <c r="F1708" s="18">
        <f t="shared" si="417"/>
        <v>-55.157290139949595</v>
      </c>
      <c r="G1708" s="21">
        <f t="shared" si="424"/>
        <v>-53.911146176868954</v>
      </c>
      <c r="H1708" s="22">
        <f t="shared" si="425"/>
        <v>-1.246143963080641</v>
      </c>
      <c r="I1708" s="17">
        <f t="shared" si="418"/>
        <v>175.40702982470555</v>
      </c>
      <c r="J1708" s="18">
        <f t="shared" si="419"/>
        <v>-18.227029824705539</v>
      </c>
      <c r="K1708" s="21">
        <f t="shared" si="426"/>
        <v>-17.852209617742574</v>
      </c>
      <c r="L1708" s="22">
        <f t="shared" si="427"/>
        <v>-0.37482020696296559</v>
      </c>
      <c r="M1708" s="17">
        <f t="shared" si="420"/>
        <v>132.43845012639011</v>
      </c>
      <c r="N1708" s="18">
        <f t="shared" si="421"/>
        <v>24.741549873609898</v>
      </c>
      <c r="O1708" s="21">
        <f t="shared" si="428"/>
        <v>24.061660671739844</v>
      </c>
      <c r="P1708" s="22">
        <f t="shared" si="429"/>
        <v>0.67988920187005419</v>
      </c>
      <c r="Q1708" s="17">
        <f t="shared" si="422"/>
        <v>152.24231868579255</v>
      </c>
      <c r="R1708" s="18">
        <f t="shared" si="423"/>
        <v>4.9376813142074525</v>
      </c>
      <c r="S1708" s="21">
        <f t="shared" si="430"/>
        <v>5.0887940475342361</v>
      </c>
      <c r="T1708" s="22">
        <f t="shared" si="431"/>
        <v>-0.15111273332678365</v>
      </c>
    </row>
    <row r="1709" spans="1:20" x14ac:dyDescent="0.25">
      <c r="A1709">
        <v>823</v>
      </c>
      <c r="B1709" t="s">
        <v>1695</v>
      </c>
      <c r="C1709" s="8">
        <v>281.89999999999998</v>
      </c>
      <c r="D1709" s="8">
        <v>156.36000000000001</v>
      </c>
      <c r="E1709" s="17">
        <f t="shared" si="416"/>
        <v>212.3504202239115</v>
      </c>
      <c r="F1709" s="18">
        <f t="shared" si="417"/>
        <v>-55.990420223911485</v>
      </c>
      <c r="G1709" s="21">
        <f t="shared" si="424"/>
        <v>-55.157290139949595</v>
      </c>
      <c r="H1709" s="22">
        <f t="shared" si="425"/>
        <v>-0.83313008396189048</v>
      </c>
      <c r="I1709" s="17">
        <f t="shared" si="418"/>
        <v>175.46193570519361</v>
      </c>
      <c r="J1709" s="18">
        <f t="shared" si="419"/>
        <v>-19.101935705193597</v>
      </c>
      <c r="K1709" s="21">
        <f t="shared" si="426"/>
        <v>-18.227029824705539</v>
      </c>
      <c r="L1709" s="22">
        <f t="shared" si="427"/>
        <v>-0.87490588048805762</v>
      </c>
      <c r="M1709" s="17">
        <f t="shared" si="420"/>
        <v>132.54392426620578</v>
      </c>
      <c r="N1709" s="18">
        <f t="shared" si="421"/>
        <v>23.816075733794236</v>
      </c>
      <c r="O1709" s="21">
        <f t="shared" si="428"/>
        <v>24.741549873609898</v>
      </c>
      <c r="P1709" s="22">
        <f t="shared" si="429"/>
        <v>-0.92547413981566251</v>
      </c>
      <c r="Q1709" s="17">
        <f t="shared" si="422"/>
        <v>152.30795026707142</v>
      </c>
      <c r="R1709" s="18">
        <f t="shared" si="423"/>
        <v>4.0520497329285945</v>
      </c>
      <c r="S1709" s="21">
        <f t="shared" si="430"/>
        <v>4.9376813142074525</v>
      </c>
      <c r="T1709" s="22">
        <f t="shared" si="431"/>
        <v>-0.88563158127885799</v>
      </c>
    </row>
    <row r="1710" spans="1:20" x14ac:dyDescent="0.25">
      <c r="A1710">
        <v>822</v>
      </c>
      <c r="B1710" t="s">
        <v>1696</v>
      </c>
      <c r="C1710" s="8">
        <v>281.58</v>
      </c>
      <c r="D1710" s="8">
        <v>156.85</v>
      </c>
      <c r="E1710" s="17">
        <f t="shared" si="416"/>
        <v>212.32040860342718</v>
      </c>
      <c r="F1710" s="18">
        <f t="shared" si="417"/>
        <v>-55.470408603427188</v>
      </c>
      <c r="G1710" s="21">
        <f t="shared" si="424"/>
        <v>-55.990420223911485</v>
      </c>
      <c r="H1710" s="22">
        <f t="shared" si="425"/>
        <v>0.52001162048429705</v>
      </c>
      <c r="I1710" s="17">
        <f t="shared" si="418"/>
        <v>175.3364365497923</v>
      </c>
      <c r="J1710" s="18">
        <f t="shared" si="419"/>
        <v>-18.486436549792302</v>
      </c>
      <c r="K1710" s="21">
        <f t="shared" si="426"/>
        <v>-19.101935705193597</v>
      </c>
      <c r="L1710" s="22">
        <f t="shared" si="427"/>
        <v>0.61549915540129518</v>
      </c>
      <c r="M1710" s="17">
        <f t="shared" si="420"/>
        <v>132.30284051805563</v>
      </c>
      <c r="N1710" s="18">
        <f t="shared" si="421"/>
        <v>24.547159481944362</v>
      </c>
      <c r="O1710" s="21">
        <f t="shared" si="428"/>
        <v>23.816075733794236</v>
      </c>
      <c r="P1710" s="22">
        <f t="shared" si="429"/>
        <v>0.73108374815012667</v>
      </c>
      <c r="Q1710" s="17">
        <f t="shared" si="422"/>
        <v>152.15793522414833</v>
      </c>
      <c r="R1710" s="18">
        <f t="shared" si="423"/>
        <v>4.6920647758516623</v>
      </c>
      <c r="S1710" s="21">
        <f t="shared" si="430"/>
        <v>4.0520497329285945</v>
      </c>
      <c r="T1710" s="22">
        <f t="shared" si="431"/>
        <v>0.64001504292306777</v>
      </c>
    </row>
    <row r="1711" spans="1:20" x14ac:dyDescent="0.25">
      <c r="A1711">
        <v>821</v>
      </c>
      <c r="B1711" t="s">
        <v>1697</v>
      </c>
      <c r="C1711" s="8">
        <v>275.45</v>
      </c>
      <c r="D1711" s="8">
        <v>153.83000000000001</v>
      </c>
      <c r="E1711" s="17">
        <f t="shared" si="416"/>
        <v>211.74549849852463</v>
      </c>
      <c r="F1711" s="18">
        <f t="shared" si="417"/>
        <v>-57.915498498524613</v>
      </c>
      <c r="G1711" s="21">
        <f t="shared" si="424"/>
        <v>-55.470408603427188</v>
      </c>
      <c r="H1711" s="22">
        <f t="shared" si="425"/>
        <v>-2.4450898950974249</v>
      </c>
      <c r="I1711" s="17">
        <f t="shared" si="418"/>
        <v>172.93234335413578</v>
      </c>
      <c r="J1711" s="18">
        <f t="shared" si="419"/>
        <v>-19.102343354135769</v>
      </c>
      <c r="K1711" s="21">
        <f t="shared" si="426"/>
        <v>-18.486436549792302</v>
      </c>
      <c r="L1711" s="22">
        <f t="shared" si="427"/>
        <v>-0.61590680434346723</v>
      </c>
      <c r="M1711" s="17">
        <f t="shared" si="420"/>
        <v>127.68457996755453</v>
      </c>
      <c r="N1711" s="18">
        <f t="shared" si="421"/>
        <v>26.145420032445486</v>
      </c>
      <c r="O1711" s="21">
        <f t="shared" si="428"/>
        <v>24.547159481944362</v>
      </c>
      <c r="P1711" s="22">
        <f t="shared" si="429"/>
        <v>1.5982605505011236</v>
      </c>
      <c r="Q1711" s="17">
        <f t="shared" si="422"/>
        <v>149.28420955815301</v>
      </c>
      <c r="R1711" s="18">
        <f t="shared" si="423"/>
        <v>4.5457904418470036</v>
      </c>
      <c r="S1711" s="21">
        <f t="shared" si="430"/>
        <v>4.6920647758516623</v>
      </c>
      <c r="T1711" s="22">
        <f t="shared" si="431"/>
        <v>-0.14627433400465861</v>
      </c>
    </row>
    <row r="1712" spans="1:20" x14ac:dyDescent="0.25">
      <c r="A1712">
        <v>820</v>
      </c>
      <c r="B1712" t="s">
        <v>1698</v>
      </c>
      <c r="C1712" s="8">
        <v>263.93</v>
      </c>
      <c r="D1712" s="8">
        <v>147.91999999999999</v>
      </c>
      <c r="E1712" s="17">
        <f t="shared" si="416"/>
        <v>210.66508016108943</v>
      </c>
      <c r="F1712" s="18">
        <f t="shared" si="417"/>
        <v>-62.745080161089447</v>
      </c>
      <c r="G1712" s="21">
        <f t="shared" si="424"/>
        <v>-57.915498498524613</v>
      </c>
      <c r="H1712" s="22">
        <f t="shared" si="425"/>
        <v>-4.8295816625648342</v>
      </c>
      <c r="I1712" s="17">
        <f t="shared" si="418"/>
        <v>168.41437375968832</v>
      </c>
      <c r="J1712" s="18">
        <f t="shared" si="419"/>
        <v>-20.49437375968833</v>
      </c>
      <c r="K1712" s="21">
        <f t="shared" si="426"/>
        <v>-19.102343354135769</v>
      </c>
      <c r="L1712" s="22">
        <f t="shared" si="427"/>
        <v>-1.3920304055525605</v>
      </c>
      <c r="M1712" s="17">
        <f t="shared" si="420"/>
        <v>119.0055650341495</v>
      </c>
      <c r="N1712" s="18">
        <f t="shared" si="421"/>
        <v>28.914434965850489</v>
      </c>
      <c r="O1712" s="21">
        <f t="shared" si="428"/>
        <v>26.145420032445486</v>
      </c>
      <c r="P1712" s="22">
        <f t="shared" si="429"/>
        <v>2.7690149334050034</v>
      </c>
      <c r="Q1712" s="17">
        <f t="shared" si="422"/>
        <v>143.88366801292193</v>
      </c>
      <c r="R1712" s="18">
        <f t="shared" si="423"/>
        <v>4.0363319870780572</v>
      </c>
      <c r="S1712" s="21">
        <f t="shared" si="430"/>
        <v>4.5457904418470036</v>
      </c>
      <c r="T1712" s="22">
        <f t="shared" si="431"/>
        <v>-0.50945845476894647</v>
      </c>
    </row>
    <row r="1713" spans="1:20" x14ac:dyDescent="0.25">
      <c r="A1713">
        <v>819</v>
      </c>
      <c r="B1713" t="s">
        <v>1699</v>
      </c>
      <c r="C1713" s="8">
        <v>269.13</v>
      </c>
      <c r="D1713" s="8">
        <v>149.69</v>
      </c>
      <c r="E1713" s="17">
        <f t="shared" si="416"/>
        <v>211.15276899395948</v>
      </c>
      <c r="F1713" s="18">
        <f t="shared" si="417"/>
        <v>-61.462768993959486</v>
      </c>
      <c r="G1713" s="21">
        <f t="shared" si="424"/>
        <v>-62.745080161089447</v>
      </c>
      <c r="H1713" s="22">
        <f t="shared" si="425"/>
        <v>1.2823111671299614</v>
      </c>
      <c r="I1713" s="17">
        <f t="shared" si="418"/>
        <v>170.45373503495972</v>
      </c>
      <c r="J1713" s="18">
        <f t="shared" si="419"/>
        <v>-20.763735034959723</v>
      </c>
      <c r="K1713" s="21">
        <f t="shared" si="426"/>
        <v>-20.49437375968833</v>
      </c>
      <c r="L1713" s="22">
        <f t="shared" si="427"/>
        <v>-0.2693612752713932</v>
      </c>
      <c r="M1713" s="17">
        <f t="shared" si="420"/>
        <v>122.92317594158928</v>
      </c>
      <c r="N1713" s="18">
        <f t="shared" si="421"/>
        <v>26.76682405841072</v>
      </c>
      <c r="O1713" s="21">
        <f t="shared" si="428"/>
        <v>28.914434965850489</v>
      </c>
      <c r="P1713" s="22">
        <f t="shared" si="429"/>
        <v>-2.1476109074397698</v>
      </c>
      <c r="Q1713" s="17">
        <f t="shared" si="422"/>
        <v>146.32141246042207</v>
      </c>
      <c r="R1713" s="18">
        <f t="shared" si="423"/>
        <v>3.3685875395779306</v>
      </c>
      <c r="S1713" s="21">
        <f t="shared" si="430"/>
        <v>4.0363319870780572</v>
      </c>
      <c r="T1713" s="22">
        <f t="shared" si="431"/>
        <v>-0.66774444750012663</v>
      </c>
    </row>
    <row r="1714" spans="1:20" x14ac:dyDescent="0.25">
      <c r="A1714">
        <v>818</v>
      </c>
      <c r="B1714" t="s">
        <v>1700</v>
      </c>
      <c r="C1714" s="8">
        <v>267.67</v>
      </c>
      <c r="D1714" s="8">
        <v>149.84</v>
      </c>
      <c r="E1714" s="17">
        <f t="shared" si="416"/>
        <v>211.01584097549983</v>
      </c>
      <c r="F1714" s="18">
        <f t="shared" si="417"/>
        <v>-61.175840975499824</v>
      </c>
      <c r="G1714" s="21">
        <f t="shared" si="424"/>
        <v>-61.462768993959486</v>
      </c>
      <c r="H1714" s="22">
        <f t="shared" si="425"/>
        <v>0.28692801845966187</v>
      </c>
      <c r="I1714" s="17">
        <f t="shared" si="418"/>
        <v>169.88114513844121</v>
      </c>
      <c r="J1714" s="18">
        <f t="shared" si="419"/>
        <v>-20.041145138441209</v>
      </c>
      <c r="K1714" s="21">
        <f t="shared" si="426"/>
        <v>-20.763735034959723</v>
      </c>
      <c r="L1714" s="22">
        <f t="shared" si="427"/>
        <v>0.7225898965185138</v>
      </c>
      <c r="M1714" s="17">
        <f t="shared" si="420"/>
        <v>121.82323134065427</v>
      </c>
      <c r="N1714" s="18">
        <f t="shared" si="421"/>
        <v>28.016768659345729</v>
      </c>
      <c r="O1714" s="21">
        <f t="shared" si="428"/>
        <v>26.76682405841072</v>
      </c>
      <c r="P1714" s="22">
        <f t="shared" si="429"/>
        <v>1.2499446009350095</v>
      </c>
      <c r="Q1714" s="17">
        <f t="shared" si="422"/>
        <v>145.63696882708552</v>
      </c>
      <c r="R1714" s="18">
        <f t="shared" si="423"/>
        <v>4.2030311729144785</v>
      </c>
      <c r="S1714" s="21">
        <f t="shared" si="430"/>
        <v>3.3685875395779306</v>
      </c>
      <c r="T1714" s="22">
        <f t="shared" si="431"/>
        <v>0.83444363333654792</v>
      </c>
    </row>
    <row r="1715" spans="1:20" x14ac:dyDescent="0.25">
      <c r="A1715">
        <v>817</v>
      </c>
      <c r="B1715" t="s">
        <v>1701</v>
      </c>
      <c r="C1715" s="8">
        <v>257.63</v>
      </c>
      <c r="D1715" s="8">
        <v>145.44</v>
      </c>
      <c r="E1715" s="17">
        <f t="shared" si="416"/>
        <v>210.07422638280457</v>
      </c>
      <c r="F1715" s="18">
        <f t="shared" si="417"/>
        <v>-64.63422638280457</v>
      </c>
      <c r="G1715" s="21">
        <f t="shared" si="424"/>
        <v>-61.175840975499824</v>
      </c>
      <c r="H1715" s="22">
        <f t="shared" si="425"/>
        <v>-3.4583854073047462</v>
      </c>
      <c r="I1715" s="17">
        <f t="shared" si="418"/>
        <v>165.94360913772482</v>
      </c>
      <c r="J1715" s="18">
        <f t="shared" si="419"/>
        <v>-20.503609137724823</v>
      </c>
      <c r="K1715" s="21">
        <f t="shared" si="426"/>
        <v>-20.041145138441209</v>
      </c>
      <c r="L1715" s="22">
        <f t="shared" si="427"/>
        <v>-0.4624639992836137</v>
      </c>
      <c r="M1715" s="17">
        <f t="shared" si="420"/>
        <v>114.25922874244361</v>
      </c>
      <c r="N1715" s="18">
        <f t="shared" si="421"/>
        <v>31.180771257556387</v>
      </c>
      <c r="O1715" s="21">
        <f t="shared" si="428"/>
        <v>28.016768659345729</v>
      </c>
      <c r="P1715" s="22">
        <f t="shared" si="429"/>
        <v>3.1640025982106579</v>
      </c>
      <c r="Q1715" s="17">
        <f t="shared" si="422"/>
        <v>140.9302468553737</v>
      </c>
      <c r="R1715" s="18">
        <f t="shared" si="423"/>
        <v>4.5097531446263019</v>
      </c>
      <c r="S1715" s="21">
        <f t="shared" si="430"/>
        <v>4.2030311729144785</v>
      </c>
      <c r="T1715" s="22">
        <f t="shared" si="431"/>
        <v>0.30672197171182347</v>
      </c>
    </row>
    <row r="1716" spans="1:20" x14ac:dyDescent="0.25">
      <c r="A1716">
        <v>816</v>
      </c>
      <c r="B1716" t="s">
        <v>1702</v>
      </c>
      <c r="C1716" s="8">
        <v>261.5</v>
      </c>
      <c r="D1716" s="8">
        <v>146.77000000000001</v>
      </c>
      <c r="E1716" s="17">
        <f t="shared" si="416"/>
        <v>210.43717941803669</v>
      </c>
      <c r="F1716" s="18">
        <f t="shared" si="417"/>
        <v>-63.667179418036682</v>
      </c>
      <c r="G1716" s="21">
        <f t="shared" si="424"/>
        <v>-64.63422638280457</v>
      </c>
      <c r="H1716" s="22">
        <f t="shared" si="425"/>
        <v>0.96704696476788854</v>
      </c>
      <c r="I1716" s="17">
        <f t="shared" si="418"/>
        <v>167.46136454835954</v>
      </c>
      <c r="J1716" s="18">
        <f t="shared" si="419"/>
        <v>-20.69136454835953</v>
      </c>
      <c r="K1716" s="21">
        <f t="shared" si="426"/>
        <v>-20.503609137724823</v>
      </c>
      <c r="L1716" s="22">
        <f t="shared" si="427"/>
        <v>-0.18775541063470769</v>
      </c>
      <c r="M1716" s="17">
        <f t="shared" si="420"/>
        <v>117.17483532163439</v>
      </c>
      <c r="N1716" s="18">
        <f t="shared" si="421"/>
        <v>29.59516467836562</v>
      </c>
      <c r="O1716" s="21">
        <f t="shared" si="428"/>
        <v>31.180771257556387</v>
      </c>
      <c r="P1716" s="22">
        <f t="shared" si="429"/>
        <v>-1.5856065791907668</v>
      </c>
      <c r="Q1716" s="17">
        <f t="shared" si="422"/>
        <v>142.74449128072476</v>
      </c>
      <c r="R1716" s="18">
        <f t="shared" si="423"/>
        <v>4.0255087192752512</v>
      </c>
      <c r="S1716" s="21">
        <f t="shared" si="430"/>
        <v>4.5097531446263019</v>
      </c>
      <c r="T1716" s="22">
        <f t="shared" si="431"/>
        <v>-0.48424442535105072</v>
      </c>
    </row>
    <row r="1717" spans="1:20" x14ac:dyDescent="0.25">
      <c r="A1717">
        <v>815</v>
      </c>
      <c r="B1717" t="s">
        <v>1703</v>
      </c>
      <c r="C1717" s="8">
        <v>265.33999999999997</v>
      </c>
      <c r="D1717" s="8">
        <v>148.16</v>
      </c>
      <c r="E1717" s="17">
        <f t="shared" si="416"/>
        <v>210.79731886384843</v>
      </c>
      <c r="F1717" s="18">
        <f t="shared" si="417"/>
        <v>-62.637318863848435</v>
      </c>
      <c r="G1717" s="21">
        <f t="shared" si="424"/>
        <v>-63.667179418036682</v>
      </c>
      <c r="H1717" s="22">
        <f t="shared" si="425"/>
        <v>1.0298605541882466</v>
      </c>
      <c r="I1717" s="17">
        <f t="shared" si="418"/>
        <v>168.96735441317534</v>
      </c>
      <c r="J1717" s="18">
        <f t="shared" si="419"/>
        <v>-20.807354413175347</v>
      </c>
      <c r="K1717" s="21">
        <f t="shared" si="426"/>
        <v>-20.69136454835953</v>
      </c>
      <c r="L1717" s="22">
        <f t="shared" si="427"/>
        <v>-0.11598986481581619</v>
      </c>
      <c r="M1717" s="17">
        <f t="shared" si="420"/>
        <v>120.06784029943603</v>
      </c>
      <c r="N1717" s="18">
        <f t="shared" si="421"/>
        <v>28.092159700563968</v>
      </c>
      <c r="O1717" s="21">
        <f t="shared" si="428"/>
        <v>29.59516467836562</v>
      </c>
      <c r="P1717" s="22">
        <f t="shared" si="429"/>
        <v>-1.5030049778016519</v>
      </c>
      <c r="Q1717" s="17">
        <f t="shared" si="422"/>
        <v>144.54467179580178</v>
      </c>
      <c r="R1717" s="18">
        <f t="shared" si="423"/>
        <v>3.6153282041982209</v>
      </c>
      <c r="S1717" s="21">
        <f t="shared" si="430"/>
        <v>4.0255087192752512</v>
      </c>
      <c r="T1717" s="22">
        <f t="shared" si="431"/>
        <v>-0.41018051507703035</v>
      </c>
    </row>
    <row r="1718" spans="1:20" x14ac:dyDescent="0.25">
      <c r="A1718">
        <v>814</v>
      </c>
      <c r="B1718" t="s">
        <v>1704</v>
      </c>
      <c r="C1718" s="8">
        <v>266</v>
      </c>
      <c r="D1718" s="8">
        <v>148.47999999999999</v>
      </c>
      <c r="E1718" s="17">
        <f t="shared" si="416"/>
        <v>210.85921783109731</v>
      </c>
      <c r="F1718" s="18">
        <f t="shared" si="417"/>
        <v>-62.379217831097321</v>
      </c>
      <c r="G1718" s="21">
        <f t="shared" si="424"/>
        <v>-62.637318863848435</v>
      </c>
      <c r="H1718" s="22">
        <f t="shared" si="425"/>
        <v>0.25810103275111373</v>
      </c>
      <c r="I1718" s="17">
        <f t="shared" si="418"/>
        <v>169.22619642119059</v>
      </c>
      <c r="J1718" s="18">
        <f t="shared" si="419"/>
        <v>-20.746196421190604</v>
      </c>
      <c r="K1718" s="21">
        <f t="shared" si="426"/>
        <v>-20.807354413175347</v>
      </c>
      <c r="L1718" s="22">
        <f t="shared" si="427"/>
        <v>6.1157991984742921E-2</v>
      </c>
      <c r="M1718" s="17">
        <f t="shared" si="420"/>
        <v>120.56507552999571</v>
      </c>
      <c r="N1718" s="18">
        <f t="shared" si="421"/>
        <v>27.91492447000428</v>
      </c>
      <c r="O1718" s="21">
        <f t="shared" si="428"/>
        <v>28.092159700563968</v>
      </c>
      <c r="P1718" s="22">
        <f t="shared" si="429"/>
        <v>-0.17723523055968826</v>
      </c>
      <c r="Q1718" s="17">
        <f t="shared" si="422"/>
        <v>144.85407782183063</v>
      </c>
      <c r="R1718" s="18">
        <f t="shared" si="423"/>
        <v>3.6259221781693611</v>
      </c>
      <c r="S1718" s="21">
        <f t="shared" si="430"/>
        <v>3.6153282041982209</v>
      </c>
      <c r="T1718" s="22">
        <f t="shared" si="431"/>
        <v>1.0593973971140258E-2</v>
      </c>
    </row>
    <row r="1719" spans="1:20" x14ac:dyDescent="0.25">
      <c r="A1719">
        <v>813</v>
      </c>
      <c r="B1719" t="s">
        <v>1705</v>
      </c>
      <c r="C1719" s="8">
        <v>269.58999999999997</v>
      </c>
      <c r="D1719" s="8">
        <v>151.15</v>
      </c>
      <c r="E1719" s="17">
        <f t="shared" si="416"/>
        <v>211.19591069840567</v>
      </c>
      <c r="F1719" s="18">
        <f t="shared" si="417"/>
        <v>-60.045910698405663</v>
      </c>
      <c r="G1719" s="21">
        <f t="shared" si="424"/>
        <v>-62.379217831097321</v>
      </c>
      <c r="H1719" s="22">
        <f t="shared" si="425"/>
        <v>2.3333071326916581</v>
      </c>
      <c r="I1719" s="17">
        <f t="shared" si="418"/>
        <v>170.63414007084913</v>
      </c>
      <c r="J1719" s="18">
        <f t="shared" si="419"/>
        <v>-19.484140070849122</v>
      </c>
      <c r="K1719" s="21">
        <f t="shared" si="426"/>
        <v>-20.746196421190604</v>
      </c>
      <c r="L1719" s="22">
        <f t="shared" si="427"/>
        <v>1.2620563503414814</v>
      </c>
      <c r="M1719" s="17">
        <f t="shared" si="420"/>
        <v>123.26973382955509</v>
      </c>
      <c r="N1719" s="18">
        <f t="shared" si="421"/>
        <v>27.880266170444912</v>
      </c>
      <c r="O1719" s="21">
        <f t="shared" si="428"/>
        <v>27.91492447000428</v>
      </c>
      <c r="P1719" s="22">
        <f t="shared" si="429"/>
        <v>-3.4658299559367833E-2</v>
      </c>
      <c r="Q1719" s="17">
        <f t="shared" si="422"/>
        <v>146.53705908462399</v>
      </c>
      <c r="R1719" s="18">
        <f t="shared" si="423"/>
        <v>4.612940915376015</v>
      </c>
      <c r="S1719" s="21">
        <f t="shared" si="430"/>
        <v>3.6259221781693611</v>
      </c>
      <c r="T1719" s="22">
        <f t="shared" si="431"/>
        <v>0.9870187372066539</v>
      </c>
    </row>
    <row r="1720" spans="1:20" x14ac:dyDescent="0.25">
      <c r="A1720">
        <v>812</v>
      </c>
      <c r="B1720" t="s">
        <v>1706</v>
      </c>
      <c r="C1720" s="8">
        <v>273.02999999999997</v>
      </c>
      <c r="D1720" s="8">
        <v>152.80000000000001</v>
      </c>
      <c r="E1720" s="17">
        <f t="shared" si="416"/>
        <v>211.51853561861202</v>
      </c>
      <c r="F1720" s="18">
        <f t="shared" si="417"/>
        <v>-58.718535618612009</v>
      </c>
      <c r="G1720" s="21">
        <f t="shared" si="424"/>
        <v>-60.045910698405663</v>
      </c>
      <c r="H1720" s="22">
        <f t="shared" si="425"/>
        <v>1.3273750797936543</v>
      </c>
      <c r="I1720" s="17">
        <f t="shared" si="418"/>
        <v>171.9832559914133</v>
      </c>
      <c r="J1720" s="18">
        <f t="shared" si="419"/>
        <v>-19.18325599141329</v>
      </c>
      <c r="K1720" s="21">
        <f t="shared" si="426"/>
        <v>-19.484140070849122</v>
      </c>
      <c r="L1720" s="22">
        <f t="shared" si="427"/>
        <v>0.30088407943583206</v>
      </c>
      <c r="M1720" s="17">
        <f t="shared" si="420"/>
        <v>125.86138412216908</v>
      </c>
      <c r="N1720" s="18">
        <f t="shared" si="421"/>
        <v>26.938615877830927</v>
      </c>
      <c r="O1720" s="21">
        <f t="shared" si="428"/>
        <v>27.880266170444912</v>
      </c>
      <c r="P1720" s="22">
        <f t="shared" si="429"/>
        <v>-0.94165029261398558</v>
      </c>
      <c r="Q1720" s="17">
        <f t="shared" si="422"/>
        <v>148.14972079604718</v>
      </c>
      <c r="R1720" s="18">
        <f t="shared" si="423"/>
        <v>4.6502792039528345</v>
      </c>
      <c r="S1720" s="21">
        <f t="shared" si="430"/>
        <v>4.612940915376015</v>
      </c>
      <c r="T1720" s="22">
        <f t="shared" si="431"/>
        <v>3.7338288576819423E-2</v>
      </c>
    </row>
    <row r="1721" spans="1:20" x14ac:dyDescent="0.25">
      <c r="A1721">
        <v>811</v>
      </c>
      <c r="B1721" t="s">
        <v>1707</v>
      </c>
      <c r="C1721" s="8">
        <v>273.11</v>
      </c>
      <c r="D1721" s="8">
        <v>153.34</v>
      </c>
      <c r="E1721" s="17">
        <f t="shared" si="416"/>
        <v>211.52603852373309</v>
      </c>
      <c r="F1721" s="18">
        <f t="shared" si="417"/>
        <v>-58.186038523733089</v>
      </c>
      <c r="G1721" s="21">
        <f t="shared" si="424"/>
        <v>-58.718535618612009</v>
      </c>
      <c r="H1721" s="22">
        <f t="shared" si="425"/>
        <v>0.53249709487892005</v>
      </c>
      <c r="I1721" s="17">
        <f t="shared" si="418"/>
        <v>172.01463078026364</v>
      </c>
      <c r="J1721" s="18">
        <f t="shared" si="419"/>
        <v>-18.674630780263641</v>
      </c>
      <c r="K1721" s="21">
        <f t="shared" si="426"/>
        <v>-19.18325599141329</v>
      </c>
      <c r="L1721" s="22">
        <f t="shared" si="427"/>
        <v>0.5086252111496492</v>
      </c>
      <c r="M1721" s="17">
        <f t="shared" si="420"/>
        <v>125.92165505920664</v>
      </c>
      <c r="N1721" s="18">
        <f t="shared" si="421"/>
        <v>27.418344940793361</v>
      </c>
      <c r="O1721" s="21">
        <f t="shared" si="428"/>
        <v>26.938615877830927</v>
      </c>
      <c r="P1721" s="22">
        <f t="shared" si="429"/>
        <v>0.47972906296243423</v>
      </c>
      <c r="Q1721" s="17">
        <f t="shared" si="422"/>
        <v>148.18722455677795</v>
      </c>
      <c r="R1721" s="18">
        <f t="shared" si="423"/>
        <v>5.1527754432220547</v>
      </c>
      <c r="S1721" s="21">
        <f t="shared" si="430"/>
        <v>4.6502792039528345</v>
      </c>
      <c r="T1721" s="22">
        <f t="shared" si="431"/>
        <v>0.50249623926922027</v>
      </c>
    </row>
    <row r="1722" spans="1:20" x14ac:dyDescent="0.25">
      <c r="A1722">
        <v>810</v>
      </c>
      <c r="B1722" t="s">
        <v>1708</v>
      </c>
      <c r="C1722" s="8">
        <v>271.39999999999998</v>
      </c>
      <c r="D1722" s="8">
        <v>152.08000000000001</v>
      </c>
      <c r="E1722" s="17">
        <f t="shared" si="416"/>
        <v>211.36566392677005</v>
      </c>
      <c r="F1722" s="18">
        <f t="shared" si="417"/>
        <v>-59.285663926770042</v>
      </c>
      <c r="G1722" s="21">
        <f t="shared" si="424"/>
        <v>-58.186038523733089</v>
      </c>
      <c r="H1722" s="22">
        <f t="shared" si="425"/>
        <v>-1.0996254030369528</v>
      </c>
      <c r="I1722" s="17">
        <f t="shared" si="418"/>
        <v>171.34399466858781</v>
      </c>
      <c r="J1722" s="18">
        <f t="shared" si="419"/>
        <v>-19.263994668587799</v>
      </c>
      <c r="K1722" s="21">
        <f t="shared" si="426"/>
        <v>-18.674630780263641</v>
      </c>
      <c r="L1722" s="22">
        <f t="shared" si="427"/>
        <v>-0.58936388832415787</v>
      </c>
      <c r="M1722" s="17">
        <f t="shared" si="420"/>
        <v>124.63336378002933</v>
      </c>
      <c r="N1722" s="18">
        <f t="shared" si="421"/>
        <v>27.446636219970685</v>
      </c>
      <c r="O1722" s="21">
        <f t="shared" si="428"/>
        <v>27.418344940793361</v>
      </c>
      <c r="P1722" s="22">
        <f t="shared" si="429"/>
        <v>2.8291279177324213E-2</v>
      </c>
      <c r="Q1722" s="17">
        <f t="shared" si="422"/>
        <v>147.38558167115769</v>
      </c>
      <c r="R1722" s="18">
        <f t="shared" si="423"/>
        <v>4.6944183288423176</v>
      </c>
      <c r="S1722" s="21">
        <f t="shared" si="430"/>
        <v>5.1527754432220547</v>
      </c>
      <c r="T1722" s="22">
        <f t="shared" si="431"/>
        <v>-0.45835711437973714</v>
      </c>
    </row>
    <row r="1723" spans="1:20" x14ac:dyDescent="0.25">
      <c r="A1723">
        <v>809</v>
      </c>
      <c r="B1723" t="s">
        <v>1709</v>
      </c>
      <c r="C1723" s="8">
        <v>270.05</v>
      </c>
      <c r="D1723" s="8">
        <v>152.24</v>
      </c>
      <c r="E1723" s="17">
        <f t="shared" si="416"/>
        <v>211.23905240285188</v>
      </c>
      <c r="F1723" s="18">
        <f t="shared" si="417"/>
        <v>-58.999052402851873</v>
      </c>
      <c r="G1723" s="21">
        <f t="shared" si="424"/>
        <v>-59.285663926770042</v>
      </c>
      <c r="H1723" s="22">
        <f t="shared" si="425"/>
        <v>0.28661152391816813</v>
      </c>
      <c r="I1723" s="17">
        <f t="shared" si="418"/>
        <v>170.81454510673854</v>
      </c>
      <c r="J1723" s="18">
        <f t="shared" si="419"/>
        <v>-18.574545106738526</v>
      </c>
      <c r="K1723" s="21">
        <f t="shared" si="426"/>
        <v>-19.263994668587799</v>
      </c>
      <c r="L1723" s="22">
        <f t="shared" si="427"/>
        <v>0.68944956184927264</v>
      </c>
      <c r="M1723" s="17">
        <f t="shared" si="420"/>
        <v>123.61629171752094</v>
      </c>
      <c r="N1723" s="18">
        <f t="shared" si="421"/>
        <v>28.623708282479072</v>
      </c>
      <c r="O1723" s="21">
        <f t="shared" si="428"/>
        <v>27.446636219970685</v>
      </c>
      <c r="P1723" s="22">
        <f t="shared" si="429"/>
        <v>1.1770720625083868</v>
      </c>
      <c r="Q1723" s="17">
        <f t="shared" si="422"/>
        <v>146.75270570882594</v>
      </c>
      <c r="R1723" s="18">
        <f t="shared" si="423"/>
        <v>5.4872942911740665</v>
      </c>
      <c r="S1723" s="21">
        <f t="shared" si="430"/>
        <v>4.6944183288423176</v>
      </c>
      <c r="T1723" s="22">
        <f t="shared" si="431"/>
        <v>0.79287596233174895</v>
      </c>
    </row>
    <row r="1724" spans="1:20" x14ac:dyDescent="0.25">
      <c r="A1724">
        <v>808</v>
      </c>
      <c r="B1724" t="s">
        <v>1710</v>
      </c>
      <c r="C1724" s="8">
        <v>270.39999999999998</v>
      </c>
      <c r="D1724" s="8">
        <v>152</v>
      </c>
      <c r="E1724" s="17">
        <f t="shared" si="416"/>
        <v>211.27187761275658</v>
      </c>
      <c r="F1724" s="18">
        <f t="shared" si="417"/>
        <v>-59.271877612756583</v>
      </c>
      <c r="G1724" s="21">
        <f t="shared" si="424"/>
        <v>-58.999052402851873</v>
      </c>
      <c r="H1724" s="22">
        <f t="shared" si="425"/>
        <v>-0.27282520990470971</v>
      </c>
      <c r="I1724" s="17">
        <f t="shared" si="418"/>
        <v>170.95180980795871</v>
      </c>
      <c r="J1724" s="18">
        <f t="shared" si="419"/>
        <v>-18.951809807958711</v>
      </c>
      <c r="K1724" s="21">
        <f t="shared" si="426"/>
        <v>-18.574545106738526</v>
      </c>
      <c r="L1724" s="22">
        <f t="shared" si="427"/>
        <v>-0.37726470122018441</v>
      </c>
      <c r="M1724" s="17">
        <f t="shared" si="420"/>
        <v>123.87997706706014</v>
      </c>
      <c r="N1724" s="18">
        <f t="shared" si="421"/>
        <v>28.120022932939861</v>
      </c>
      <c r="O1724" s="21">
        <f t="shared" si="428"/>
        <v>28.623708282479072</v>
      </c>
      <c r="P1724" s="22">
        <f t="shared" si="429"/>
        <v>-0.50368534953921085</v>
      </c>
      <c r="Q1724" s="17">
        <f t="shared" si="422"/>
        <v>146.91678466202308</v>
      </c>
      <c r="R1724" s="18">
        <f t="shared" si="423"/>
        <v>5.0832153379769238</v>
      </c>
      <c r="S1724" s="21">
        <f t="shared" si="430"/>
        <v>5.4872942911740665</v>
      </c>
      <c r="T1724" s="22">
        <f t="shared" si="431"/>
        <v>-0.40407895319714271</v>
      </c>
    </row>
    <row r="1725" spans="1:20" x14ac:dyDescent="0.25">
      <c r="A1725">
        <v>807</v>
      </c>
      <c r="B1725" t="s">
        <v>1711</v>
      </c>
      <c r="C1725" s="8">
        <v>274.70999999999998</v>
      </c>
      <c r="D1725" s="8">
        <v>153.97999999999999</v>
      </c>
      <c r="E1725" s="17">
        <f t="shared" si="416"/>
        <v>211.67609662615465</v>
      </c>
      <c r="F1725" s="18">
        <f t="shared" si="417"/>
        <v>-57.696096626154656</v>
      </c>
      <c r="G1725" s="21">
        <f t="shared" si="424"/>
        <v>-59.271877612756583</v>
      </c>
      <c r="H1725" s="22">
        <f t="shared" si="425"/>
        <v>1.5757809866019272</v>
      </c>
      <c r="I1725" s="17">
        <f t="shared" si="418"/>
        <v>172.64212655727022</v>
      </c>
      <c r="J1725" s="18">
        <f t="shared" si="419"/>
        <v>-18.662126557270227</v>
      </c>
      <c r="K1725" s="21">
        <f t="shared" si="426"/>
        <v>-18.951809807958711</v>
      </c>
      <c r="L1725" s="22">
        <f t="shared" si="427"/>
        <v>0.28968325068848344</v>
      </c>
      <c r="M1725" s="17">
        <f t="shared" si="420"/>
        <v>127.12707379995732</v>
      </c>
      <c r="N1725" s="18">
        <f t="shared" si="421"/>
        <v>26.852926200042674</v>
      </c>
      <c r="O1725" s="21">
        <f t="shared" si="428"/>
        <v>28.120022932939861</v>
      </c>
      <c r="P1725" s="22">
        <f t="shared" si="429"/>
        <v>-1.2670967328971869</v>
      </c>
      <c r="Q1725" s="17">
        <f t="shared" si="422"/>
        <v>148.93729977139338</v>
      </c>
      <c r="R1725" s="18">
        <f t="shared" si="423"/>
        <v>5.0427002286066056</v>
      </c>
      <c r="S1725" s="21">
        <f t="shared" si="430"/>
        <v>5.0832153379769238</v>
      </c>
      <c r="T1725" s="22">
        <f t="shared" si="431"/>
        <v>-4.0515109370318214E-2</v>
      </c>
    </row>
    <row r="1726" spans="1:20" x14ac:dyDescent="0.25">
      <c r="A1726">
        <v>806</v>
      </c>
      <c r="B1726" t="s">
        <v>1712</v>
      </c>
      <c r="C1726" s="8">
        <v>277.89999999999998</v>
      </c>
      <c r="D1726" s="8">
        <v>154.99</v>
      </c>
      <c r="E1726" s="17">
        <f t="shared" si="416"/>
        <v>211.97527496785762</v>
      </c>
      <c r="F1726" s="18">
        <f t="shared" si="417"/>
        <v>-56.985274967857606</v>
      </c>
      <c r="G1726" s="21">
        <f t="shared" si="424"/>
        <v>-57.696096626154656</v>
      </c>
      <c r="H1726" s="22">
        <f t="shared" si="425"/>
        <v>0.71082165829704991</v>
      </c>
      <c r="I1726" s="17">
        <f t="shared" si="418"/>
        <v>173.89319626267712</v>
      </c>
      <c r="J1726" s="18">
        <f t="shared" si="419"/>
        <v>-18.903196262677113</v>
      </c>
      <c r="K1726" s="21">
        <f t="shared" si="426"/>
        <v>-18.662126557270227</v>
      </c>
      <c r="L1726" s="22">
        <f t="shared" si="427"/>
        <v>-0.24106970540688621</v>
      </c>
      <c r="M1726" s="17">
        <f t="shared" si="420"/>
        <v>129.53037741432902</v>
      </c>
      <c r="N1726" s="18">
        <f t="shared" si="421"/>
        <v>25.459622585670985</v>
      </c>
      <c r="O1726" s="21">
        <f t="shared" si="428"/>
        <v>26.852926200042674</v>
      </c>
      <c r="P1726" s="22">
        <f t="shared" si="429"/>
        <v>-1.393303614371689</v>
      </c>
      <c r="Q1726" s="17">
        <f t="shared" si="422"/>
        <v>150.43276223053289</v>
      </c>
      <c r="R1726" s="18">
        <f t="shared" si="423"/>
        <v>4.5572377694671218</v>
      </c>
      <c r="S1726" s="21">
        <f t="shared" si="430"/>
        <v>5.0427002286066056</v>
      </c>
      <c r="T1726" s="22">
        <f t="shared" si="431"/>
        <v>-0.48546245913948383</v>
      </c>
    </row>
    <row r="1727" spans="1:20" x14ac:dyDescent="0.25">
      <c r="A1727">
        <v>805</v>
      </c>
      <c r="B1727" t="s">
        <v>1713</v>
      </c>
      <c r="C1727" s="8">
        <v>274.43</v>
      </c>
      <c r="D1727" s="8">
        <v>152.76</v>
      </c>
      <c r="E1727" s="17">
        <f t="shared" si="416"/>
        <v>211.64983645823088</v>
      </c>
      <c r="F1727" s="18">
        <f t="shared" si="417"/>
        <v>-58.889836458230889</v>
      </c>
      <c r="G1727" s="21">
        <f t="shared" si="424"/>
        <v>-56.985274967857606</v>
      </c>
      <c r="H1727" s="22">
        <f t="shared" si="425"/>
        <v>-1.9045614903732826</v>
      </c>
      <c r="I1727" s="17">
        <f t="shared" si="418"/>
        <v>172.53231479629409</v>
      </c>
      <c r="J1727" s="18">
        <f t="shared" si="419"/>
        <v>-19.772314796294097</v>
      </c>
      <c r="K1727" s="21">
        <f t="shared" si="426"/>
        <v>-18.903196262677113</v>
      </c>
      <c r="L1727" s="22">
        <f t="shared" si="427"/>
        <v>-0.86911853361698377</v>
      </c>
      <c r="M1727" s="17">
        <f t="shared" si="420"/>
        <v>126.91612552032598</v>
      </c>
      <c r="N1727" s="18">
        <f t="shared" si="421"/>
        <v>25.843874479674014</v>
      </c>
      <c r="O1727" s="21">
        <f t="shared" si="428"/>
        <v>25.459622585670985</v>
      </c>
      <c r="P1727" s="22">
        <f t="shared" si="429"/>
        <v>0.38425189400302884</v>
      </c>
      <c r="Q1727" s="17">
        <f t="shared" si="422"/>
        <v>148.80603660883565</v>
      </c>
      <c r="R1727" s="18">
        <f t="shared" si="423"/>
        <v>3.9539633911643364</v>
      </c>
      <c r="S1727" s="21">
        <f t="shared" si="430"/>
        <v>4.5572377694671218</v>
      </c>
      <c r="T1727" s="22">
        <f t="shared" si="431"/>
        <v>-0.60327437830278541</v>
      </c>
    </row>
    <row r="1728" spans="1:20" x14ac:dyDescent="0.25">
      <c r="A1728">
        <v>804</v>
      </c>
      <c r="B1728" t="s">
        <v>1714</v>
      </c>
      <c r="C1728" s="8">
        <v>271.64999999999998</v>
      </c>
      <c r="D1728" s="8">
        <v>150.35</v>
      </c>
      <c r="E1728" s="17">
        <f t="shared" si="416"/>
        <v>211.38911050527344</v>
      </c>
      <c r="F1728" s="18">
        <f t="shared" si="417"/>
        <v>-61.039110505273442</v>
      </c>
      <c r="G1728" s="21">
        <f t="shared" si="424"/>
        <v>-58.889836458230889</v>
      </c>
      <c r="H1728" s="22">
        <f t="shared" si="425"/>
        <v>-2.1492740470425531</v>
      </c>
      <c r="I1728" s="17">
        <f t="shared" si="418"/>
        <v>171.44204088374511</v>
      </c>
      <c r="J1728" s="18">
        <f t="shared" si="419"/>
        <v>-21.092040883745113</v>
      </c>
      <c r="K1728" s="21">
        <f t="shared" si="426"/>
        <v>-19.772314796294097</v>
      </c>
      <c r="L1728" s="22">
        <f t="shared" si="427"/>
        <v>-1.3197260874510164</v>
      </c>
      <c r="M1728" s="17">
        <f t="shared" si="420"/>
        <v>124.82171045827161</v>
      </c>
      <c r="N1728" s="18">
        <f t="shared" si="421"/>
        <v>25.528289541728384</v>
      </c>
      <c r="O1728" s="21">
        <f t="shared" si="428"/>
        <v>25.843874479674014</v>
      </c>
      <c r="P1728" s="22">
        <f t="shared" si="429"/>
        <v>-0.31558493794562992</v>
      </c>
      <c r="Q1728" s="17">
        <f t="shared" si="422"/>
        <v>147.50278092344135</v>
      </c>
      <c r="R1728" s="18">
        <f t="shared" si="423"/>
        <v>2.8472190765586447</v>
      </c>
      <c r="S1728" s="21">
        <f t="shared" si="430"/>
        <v>3.9539633911643364</v>
      </c>
      <c r="T1728" s="22">
        <f t="shared" si="431"/>
        <v>-1.1067443146056917</v>
      </c>
    </row>
    <row r="1729" spans="1:20" x14ac:dyDescent="0.25">
      <c r="A1729">
        <v>803</v>
      </c>
      <c r="B1729" t="s">
        <v>1715</v>
      </c>
      <c r="C1729" s="8">
        <v>267.7</v>
      </c>
      <c r="D1729" s="8">
        <v>149.94999999999999</v>
      </c>
      <c r="E1729" s="17">
        <f t="shared" si="416"/>
        <v>211.01865456492021</v>
      </c>
      <c r="F1729" s="18">
        <f t="shared" si="417"/>
        <v>-61.068654564920223</v>
      </c>
      <c r="G1729" s="21">
        <f t="shared" si="424"/>
        <v>-61.039110505273442</v>
      </c>
      <c r="H1729" s="22">
        <f t="shared" si="425"/>
        <v>-2.9544059646781307E-2</v>
      </c>
      <c r="I1729" s="17">
        <f t="shared" si="418"/>
        <v>169.89291068426007</v>
      </c>
      <c r="J1729" s="18">
        <f t="shared" si="419"/>
        <v>-19.942910684260085</v>
      </c>
      <c r="K1729" s="21">
        <f t="shared" si="426"/>
        <v>-21.092040883745113</v>
      </c>
      <c r="L1729" s="22">
        <f t="shared" si="427"/>
        <v>1.1491301994850289</v>
      </c>
      <c r="M1729" s="17">
        <f t="shared" si="420"/>
        <v>121.84583294204333</v>
      </c>
      <c r="N1729" s="18">
        <f t="shared" si="421"/>
        <v>28.104167057956658</v>
      </c>
      <c r="O1729" s="21">
        <f t="shared" si="428"/>
        <v>25.528289541728384</v>
      </c>
      <c r="P1729" s="22">
        <f t="shared" si="429"/>
        <v>2.5758775162282745</v>
      </c>
      <c r="Q1729" s="17">
        <f t="shared" si="422"/>
        <v>145.65103273735951</v>
      </c>
      <c r="R1729" s="18">
        <f t="shared" si="423"/>
        <v>4.298967262640474</v>
      </c>
      <c r="S1729" s="21">
        <f t="shared" si="430"/>
        <v>2.8472190765586447</v>
      </c>
      <c r="T1729" s="22">
        <f t="shared" si="431"/>
        <v>1.4517481860818293</v>
      </c>
    </row>
    <row r="1730" spans="1:20" x14ac:dyDescent="0.25">
      <c r="A1730">
        <v>802</v>
      </c>
      <c r="B1730" t="s">
        <v>1716</v>
      </c>
      <c r="C1730" s="8">
        <v>269.08</v>
      </c>
      <c r="D1730" s="8">
        <v>152.35</v>
      </c>
      <c r="E1730" s="17">
        <f t="shared" si="416"/>
        <v>211.1480796782588</v>
      </c>
      <c r="F1730" s="18">
        <f t="shared" si="417"/>
        <v>-58.798079678258802</v>
      </c>
      <c r="G1730" s="21">
        <f t="shared" si="424"/>
        <v>-61.068654564920223</v>
      </c>
      <c r="H1730" s="22">
        <f t="shared" si="425"/>
        <v>2.2705748866614215</v>
      </c>
      <c r="I1730" s="17">
        <f t="shared" si="418"/>
        <v>170.43412579192827</v>
      </c>
      <c r="J1730" s="18">
        <f t="shared" si="419"/>
        <v>-18.084125791928273</v>
      </c>
      <c r="K1730" s="21">
        <f t="shared" si="426"/>
        <v>-19.942910684260085</v>
      </c>
      <c r="L1730" s="22">
        <f t="shared" si="427"/>
        <v>1.858784892331812</v>
      </c>
      <c r="M1730" s="17">
        <f t="shared" si="420"/>
        <v>122.8855066059408</v>
      </c>
      <c r="N1730" s="18">
        <f t="shared" si="421"/>
        <v>29.46449339405919</v>
      </c>
      <c r="O1730" s="21">
        <f t="shared" si="428"/>
        <v>28.104167057956658</v>
      </c>
      <c r="P1730" s="22">
        <f t="shared" si="429"/>
        <v>1.3603263361025313</v>
      </c>
      <c r="Q1730" s="17">
        <f t="shared" si="422"/>
        <v>146.29797260996531</v>
      </c>
      <c r="R1730" s="18">
        <f t="shared" si="423"/>
        <v>6.0520273900346808</v>
      </c>
      <c r="S1730" s="21">
        <f t="shared" si="430"/>
        <v>4.298967262640474</v>
      </c>
      <c r="T1730" s="22">
        <f t="shared" si="431"/>
        <v>1.7530601273942068</v>
      </c>
    </row>
    <row r="1731" spans="1:20" x14ac:dyDescent="0.25">
      <c r="A1731">
        <v>801</v>
      </c>
      <c r="B1731" t="s">
        <v>1717</v>
      </c>
      <c r="C1731" s="8">
        <v>272.19</v>
      </c>
      <c r="D1731" s="8">
        <v>153.71</v>
      </c>
      <c r="E1731" s="17">
        <f t="shared" si="416"/>
        <v>211.43975511484069</v>
      </c>
      <c r="F1731" s="18">
        <f t="shared" si="417"/>
        <v>-57.729755114840685</v>
      </c>
      <c r="G1731" s="21">
        <f t="shared" si="424"/>
        <v>-58.798079678258802</v>
      </c>
      <c r="H1731" s="22">
        <f t="shared" si="425"/>
        <v>1.0683245634181162</v>
      </c>
      <c r="I1731" s="17">
        <f t="shared" si="418"/>
        <v>171.65382070848483</v>
      </c>
      <c r="J1731" s="18">
        <f t="shared" si="419"/>
        <v>-17.943820708484822</v>
      </c>
      <c r="K1731" s="21">
        <f t="shared" si="426"/>
        <v>-18.084125791928273</v>
      </c>
      <c r="L1731" s="22">
        <f t="shared" si="427"/>
        <v>0.14030508344345094</v>
      </c>
      <c r="M1731" s="17">
        <f t="shared" si="420"/>
        <v>125.22853928327498</v>
      </c>
      <c r="N1731" s="18">
        <f t="shared" si="421"/>
        <v>28.481460716725024</v>
      </c>
      <c r="O1731" s="21">
        <f t="shared" si="428"/>
        <v>29.46449339405919</v>
      </c>
      <c r="P1731" s="22">
        <f t="shared" si="429"/>
        <v>-0.98303267733416533</v>
      </c>
      <c r="Q1731" s="17">
        <f t="shared" si="422"/>
        <v>147.75593130837407</v>
      </c>
      <c r="R1731" s="18">
        <f t="shared" si="423"/>
        <v>5.9540686916259347</v>
      </c>
      <c r="S1731" s="21">
        <f t="shared" si="430"/>
        <v>6.0520273900346808</v>
      </c>
      <c r="T1731" s="22">
        <f t="shared" si="431"/>
        <v>-9.7958698408746159E-2</v>
      </c>
    </row>
    <row r="1732" spans="1:20" x14ac:dyDescent="0.25">
      <c r="A1732">
        <v>800</v>
      </c>
      <c r="B1732" t="s">
        <v>1718</v>
      </c>
      <c r="C1732" s="8">
        <v>272.88</v>
      </c>
      <c r="D1732" s="8">
        <v>155.37</v>
      </c>
      <c r="E1732" s="17">
        <f t="shared" si="416"/>
        <v>211.50446767150999</v>
      </c>
      <c r="F1732" s="18">
        <f t="shared" si="417"/>
        <v>-56.134467671509981</v>
      </c>
      <c r="G1732" s="21">
        <f t="shared" si="424"/>
        <v>-57.729755114840685</v>
      </c>
      <c r="H1732" s="22">
        <f t="shared" si="425"/>
        <v>1.5952874433307045</v>
      </c>
      <c r="I1732" s="17">
        <f t="shared" si="418"/>
        <v>171.92442826231894</v>
      </c>
      <c r="J1732" s="18">
        <f t="shared" si="419"/>
        <v>-16.554428262318936</v>
      </c>
      <c r="K1732" s="21">
        <f t="shared" si="426"/>
        <v>-17.943820708484822</v>
      </c>
      <c r="L1732" s="22">
        <f t="shared" si="427"/>
        <v>1.3893924461658855</v>
      </c>
      <c r="M1732" s="17">
        <f t="shared" si="420"/>
        <v>125.74837611522372</v>
      </c>
      <c r="N1732" s="18">
        <f t="shared" si="421"/>
        <v>29.621623884776284</v>
      </c>
      <c r="O1732" s="21">
        <f t="shared" si="428"/>
        <v>28.481460716725024</v>
      </c>
      <c r="P1732" s="22">
        <f t="shared" si="429"/>
        <v>1.1401631680512594</v>
      </c>
      <c r="Q1732" s="17">
        <f t="shared" si="422"/>
        <v>148.07940124467697</v>
      </c>
      <c r="R1732" s="18">
        <f t="shared" si="423"/>
        <v>7.2905987553230318</v>
      </c>
      <c r="S1732" s="21">
        <f t="shared" si="430"/>
        <v>5.9540686916259347</v>
      </c>
      <c r="T1732" s="22">
        <f t="shared" si="431"/>
        <v>1.3365300636970971</v>
      </c>
    </row>
    <row r="1733" spans="1:20" x14ac:dyDescent="0.25">
      <c r="A1733">
        <v>799</v>
      </c>
      <c r="B1733" t="s">
        <v>1719</v>
      </c>
      <c r="C1733" s="8">
        <v>272.77999999999997</v>
      </c>
      <c r="D1733" s="8">
        <v>156.74</v>
      </c>
      <c r="E1733" s="17">
        <f t="shared" si="416"/>
        <v>211.49508904010864</v>
      </c>
      <c r="F1733" s="18">
        <f t="shared" si="417"/>
        <v>-54.755089040108629</v>
      </c>
      <c r="G1733" s="21">
        <f t="shared" si="424"/>
        <v>-56.134467671509981</v>
      </c>
      <c r="H1733" s="22">
        <f t="shared" si="425"/>
        <v>1.3793786314013516</v>
      </c>
      <c r="I1733" s="17">
        <f t="shared" si="418"/>
        <v>171.88520977625603</v>
      </c>
      <c r="J1733" s="18">
        <f t="shared" si="419"/>
        <v>-15.145209776256024</v>
      </c>
      <c r="K1733" s="21">
        <f t="shared" si="426"/>
        <v>-16.554428262318936</v>
      </c>
      <c r="L1733" s="22">
        <f t="shared" si="427"/>
        <v>1.4092184860629118</v>
      </c>
      <c r="M1733" s="17">
        <f t="shared" si="420"/>
        <v>125.6730374439268</v>
      </c>
      <c r="N1733" s="18">
        <f t="shared" si="421"/>
        <v>31.066962556073207</v>
      </c>
      <c r="O1733" s="21">
        <f t="shared" si="428"/>
        <v>29.621623884776284</v>
      </c>
      <c r="P1733" s="22">
        <f t="shared" si="429"/>
        <v>1.4453386712969234</v>
      </c>
      <c r="Q1733" s="17">
        <f t="shared" si="422"/>
        <v>148.03252154376349</v>
      </c>
      <c r="R1733" s="18">
        <f t="shared" si="423"/>
        <v>8.7074784562365153</v>
      </c>
      <c r="S1733" s="21">
        <f t="shared" si="430"/>
        <v>7.2905987553230318</v>
      </c>
      <c r="T1733" s="22">
        <f t="shared" si="431"/>
        <v>1.4168797009134835</v>
      </c>
    </row>
    <row r="1734" spans="1:20" x14ac:dyDescent="0.25">
      <c r="A1734">
        <v>798</v>
      </c>
      <c r="B1734" t="s">
        <v>1720</v>
      </c>
      <c r="C1734" s="8">
        <v>274.10000000000002</v>
      </c>
      <c r="D1734" s="8">
        <v>156.41999999999999</v>
      </c>
      <c r="E1734" s="17">
        <f t="shared" si="416"/>
        <v>211.61888697460643</v>
      </c>
      <c r="F1734" s="18">
        <f t="shared" si="417"/>
        <v>-55.198886974606438</v>
      </c>
      <c r="G1734" s="21">
        <f t="shared" si="424"/>
        <v>-54.755089040108629</v>
      </c>
      <c r="H1734" s="22">
        <f t="shared" si="425"/>
        <v>-0.44379793449780891</v>
      </c>
      <c r="I1734" s="17">
        <f t="shared" si="418"/>
        <v>172.40289379228648</v>
      </c>
      <c r="J1734" s="18">
        <f t="shared" si="419"/>
        <v>-15.98289379228649</v>
      </c>
      <c r="K1734" s="21">
        <f t="shared" si="426"/>
        <v>-15.145209776256024</v>
      </c>
      <c r="L1734" s="22">
        <f t="shared" si="427"/>
        <v>-0.83768401603046527</v>
      </c>
      <c r="M1734" s="17">
        <f t="shared" si="420"/>
        <v>126.66750790504616</v>
      </c>
      <c r="N1734" s="18">
        <f t="shared" si="421"/>
        <v>29.752492094953823</v>
      </c>
      <c r="O1734" s="21">
        <f t="shared" si="428"/>
        <v>31.066962556073207</v>
      </c>
      <c r="P1734" s="22">
        <f t="shared" si="429"/>
        <v>-1.3144704611193845</v>
      </c>
      <c r="Q1734" s="17">
        <f t="shared" si="422"/>
        <v>148.65133359582126</v>
      </c>
      <c r="R1734" s="18">
        <f t="shared" si="423"/>
        <v>7.768666404178731</v>
      </c>
      <c r="S1734" s="21">
        <f t="shared" si="430"/>
        <v>8.7074784562365153</v>
      </c>
      <c r="T1734" s="22">
        <f t="shared" si="431"/>
        <v>-0.93881205205778429</v>
      </c>
    </row>
    <row r="1735" spans="1:20" x14ac:dyDescent="0.25">
      <c r="A1735">
        <v>797</v>
      </c>
      <c r="B1735" t="s">
        <v>1721</v>
      </c>
      <c r="C1735" s="8">
        <v>278.87</v>
      </c>
      <c r="D1735" s="8">
        <v>158.91999999999999</v>
      </c>
      <c r="E1735" s="17">
        <f t="shared" si="416"/>
        <v>212.06624769245067</v>
      </c>
      <c r="F1735" s="18">
        <f t="shared" si="417"/>
        <v>-53.146247692450686</v>
      </c>
      <c r="G1735" s="21">
        <f t="shared" si="424"/>
        <v>-55.198886974606438</v>
      </c>
      <c r="H1735" s="22">
        <f t="shared" si="425"/>
        <v>2.0526392821557522</v>
      </c>
      <c r="I1735" s="17">
        <f t="shared" si="418"/>
        <v>174.27361557748736</v>
      </c>
      <c r="J1735" s="18">
        <f t="shared" si="419"/>
        <v>-15.353615577487375</v>
      </c>
      <c r="K1735" s="21">
        <f t="shared" si="426"/>
        <v>-15.98289379228649</v>
      </c>
      <c r="L1735" s="22">
        <f t="shared" si="427"/>
        <v>0.62927821479911472</v>
      </c>
      <c r="M1735" s="17">
        <f t="shared" si="420"/>
        <v>130.26116252590916</v>
      </c>
      <c r="N1735" s="18">
        <f t="shared" si="421"/>
        <v>28.658837474090831</v>
      </c>
      <c r="O1735" s="21">
        <f t="shared" si="428"/>
        <v>29.752492094953823</v>
      </c>
      <c r="P1735" s="22">
        <f t="shared" si="429"/>
        <v>-1.093654620862992</v>
      </c>
      <c r="Q1735" s="17">
        <f t="shared" si="422"/>
        <v>150.88749532939346</v>
      </c>
      <c r="R1735" s="18">
        <f t="shared" si="423"/>
        <v>8.032504670606528</v>
      </c>
      <c r="S1735" s="21">
        <f t="shared" si="430"/>
        <v>7.768666404178731</v>
      </c>
      <c r="T1735" s="22">
        <f t="shared" si="431"/>
        <v>0.26383826642779695</v>
      </c>
    </row>
    <row r="1736" spans="1:20" x14ac:dyDescent="0.25">
      <c r="A1736">
        <v>796</v>
      </c>
      <c r="B1736" t="s">
        <v>1722</v>
      </c>
      <c r="C1736" s="8">
        <v>278.52</v>
      </c>
      <c r="D1736" s="8">
        <v>159.19999999999999</v>
      </c>
      <c r="E1736" s="17">
        <f t="shared" si="416"/>
        <v>212.03342248254597</v>
      </c>
      <c r="F1736" s="18">
        <f t="shared" si="417"/>
        <v>-52.833422482545984</v>
      </c>
      <c r="G1736" s="21">
        <f t="shared" si="424"/>
        <v>-53.146247692450686</v>
      </c>
      <c r="H1736" s="22">
        <f t="shared" si="425"/>
        <v>0.31282520990470175</v>
      </c>
      <c r="I1736" s="17">
        <f t="shared" si="418"/>
        <v>174.13635087626719</v>
      </c>
      <c r="J1736" s="18">
        <f t="shared" si="419"/>
        <v>-14.936350876267198</v>
      </c>
      <c r="K1736" s="21">
        <f t="shared" si="426"/>
        <v>-15.353615577487375</v>
      </c>
      <c r="L1736" s="22">
        <f t="shared" si="427"/>
        <v>0.41726470122017645</v>
      </c>
      <c r="M1736" s="17">
        <f t="shared" si="420"/>
        <v>129.99747717636993</v>
      </c>
      <c r="N1736" s="18">
        <f t="shared" si="421"/>
        <v>29.202522823630062</v>
      </c>
      <c r="O1736" s="21">
        <f t="shared" si="428"/>
        <v>28.658837474090831</v>
      </c>
      <c r="P1736" s="22">
        <f t="shared" si="429"/>
        <v>0.54368534953923131</v>
      </c>
      <c r="Q1736" s="17">
        <f t="shared" si="422"/>
        <v>150.72341637619633</v>
      </c>
      <c r="R1736" s="18">
        <f t="shared" si="423"/>
        <v>8.4765836238036627</v>
      </c>
      <c r="S1736" s="21">
        <f t="shared" si="430"/>
        <v>8.032504670606528</v>
      </c>
      <c r="T1736" s="22">
        <f t="shared" si="431"/>
        <v>0.44407895319713475</v>
      </c>
    </row>
    <row r="1737" spans="1:20" x14ac:dyDescent="0.25">
      <c r="A1737">
        <v>795</v>
      </c>
      <c r="B1737" t="s">
        <v>1723</v>
      </c>
      <c r="C1737" s="8">
        <v>276.72000000000003</v>
      </c>
      <c r="D1737" s="8">
        <v>158.46</v>
      </c>
      <c r="E1737" s="17">
        <f t="shared" si="416"/>
        <v>211.86460711732173</v>
      </c>
      <c r="F1737" s="18">
        <f t="shared" si="417"/>
        <v>-53.404607117321717</v>
      </c>
      <c r="G1737" s="21">
        <f t="shared" si="424"/>
        <v>-52.833422482545984</v>
      </c>
      <c r="H1737" s="22">
        <f t="shared" si="425"/>
        <v>-0.571184634775733</v>
      </c>
      <c r="I1737" s="17">
        <f t="shared" si="418"/>
        <v>173.43041812713477</v>
      </c>
      <c r="J1737" s="18">
        <f t="shared" si="419"/>
        <v>-14.970418127134764</v>
      </c>
      <c r="K1737" s="21">
        <f t="shared" si="426"/>
        <v>-14.936350876267198</v>
      </c>
      <c r="L1737" s="22">
        <f t="shared" si="427"/>
        <v>-3.4067250867565235E-2</v>
      </c>
      <c r="M1737" s="17">
        <f t="shared" si="420"/>
        <v>128.64138109302542</v>
      </c>
      <c r="N1737" s="18">
        <f t="shared" si="421"/>
        <v>29.818618906974592</v>
      </c>
      <c r="O1737" s="21">
        <f t="shared" si="428"/>
        <v>29.202522823630062</v>
      </c>
      <c r="P1737" s="22">
        <f t="shared" si="429"/>
        <v>0.61609608334453014</v>
      </c>
      <c r="Q1737" s="17">
        <f t="shared" si="422"/>
        <v>149.87958175975399</v>
      </c>
      <c r="R1737" s="18">
        <f t="shared" si="423"/>
        <v>8.5804182402460185</v>
      </c>
      <c r="S1737" s="21">
        <f t="shared" si="430"/>
        <v>8.4765836238036627</v>
      </c>
      <c r="T1737" s="22">
        <f t="shared" si="431"/>
        <v>0.10383461644235581</v>
      </c>
    </row>
    <row r="1738" spans="1:20" x14ac:dyDescent="0.25">
      <c r="A1738">
        <v>794</v>
      </c>
      <c r="B1738" t="s">
        <v>1724</v>
      </c>
      <c r="C1738" s="8">
        <v>275.3</v>
      </c>
      <c r="D1738" s="8">
        <v>157.71</v>
      </c>
      <c r="E1738" s="17">
        <f t="shared" si="416"/>
        <v>211.73143055142259</v>
      </c>
      <c r="F1738" s="18">
        <f t="shared" si="417"/>
        <v>-54.021430551422583</v>
      </c>
      <c r="G1738" s="21">
        <f t="shared" si="424"/>
        <v>-53.404607117321717</v>
      </c>
      <c r="H1738" s="22">
        <f t="shared" si="425"/>
        <v>-0.6168234341008656</v>
      </c>
      <c r="I1738" s="17">
        <f t="shared" si="418"/>
        <v>172.87351562504142</v>
      </c>
      <c r="J1738" s="18">
        <f t="shared" si="419"/>
        <v>-15.163515625041413</v>
      </c>
      <c r="K1738" s="21">
        <f t="shared" si="426"/>
        <v>-14.970418127134764</v>
      </c>
      <c r="L1738" s="22">
        <f t="shared" si="427"/>
        <v>-0.1930974979066491</v>
      </c>
      <c r="M1738" s="17">
        <f t="shared" si="420"/>
        <v>127.57157196060916</v>
      </c>
      <c r="N1738" s="18">
        <f t="shared" si="421"/>
        <v>30.138428039390845</v>
      </c>
      <c r="O1738" s="21">
        <f t="shared" si="428"/>
        <v>29.818618906974592</v>
      </c>
      <c r="P1738" s="22">
        <f t="shared" si="429"/>
        <v>0.31980913241625331</v>
      </c>
      <c r="Q1738" s="17">
        <f t="shared" si="422"/>
        <v>149.21389000678283</v>
      </c>
      <c r="R1738" s="18">
        <f t="shared" si="423"/>
        <v>8.4961099932171749</v>
      </c>
      <c r="S1738" s="21">
        <f t="shared" si="430"/>
        <v>8.5804182402460185</v>
      </c>
      <c r="T1738" s="22">
        <f t="shared" si="431"/>
        <v>-8.4308247028843653E-2</v>
      </c>
    </row>
    <row r="1739" spans="1:20" x14ac:dyDescent="0.25">
      <c r="A1739">
        <v>793</v>
      </c>
      <c r="B1739" t="s">
        <v>1725</v>
      </c>
      <c r="C1739" s="8">
        <v>275</v>
      </c>
      <c r="D1739" s="8">
        <v>156.91999999999999</v>
      </c>
      <c r="E1739" s="17">
        <f t="shared" si="416"/>
        <v>211.70329465721855</v>
      </c>
      <c r="F1739" s="18">
        <f t="shared" si="417"/>
        <v>-54.783294657218562</v>
      </c>
      <c r="G1739" s="21">
        <f t="shared" si="424"/>
        <v>-54.021430551422583</v>
      </c>
      <c r="H1739" s="22">
        <f t="shared" si="425"/>
        <v>-0.76186410579597919</v>
      </c>
      <c r="I1739" s="17">
        <f t="shared" si="418"/>
        <v>172.75586016685267</v>
      </c>
      <c r="J1739" s="18">
        <f t="shared" si="419"/>
        <v>-15.835860166852683</v>
      </c>
      <c r="K1739" s="21">
        <f t="shared" si="426"/>
        <v>-15.163515625041413</v>
      </c>
      <c r="L1739" s="22">
        <f t="shared" si="427"/>
        <v>-0.67234454181127035</v>
      </c>
      <c r="M1739" s="17">
        <f t="shared" si="420"/>
        <v>127.34555594671841</v>
      </c>
      <c r="N1739" s="18">
        <f t="shared" si="421"/>
        <v>29.574444053281582</v>
      </c>
      <c r="O1739" s="21">
        <f t="shared" si="428"/>
        <v>30.138428039390845</v>
      </c>
      <c r="P1739" s="22">
        <f t="shared" si="429"/>
        <v>-0.56398398610926392</v>
      </c>
      <c r="Q1739" s="17">
        <f t="shared" si="422"/>
        <v>149.07325090404242</v>
      </c>
      <c r="R1739" s="18">
        <f t="shared" si="423"/>
        <v>7.8467490959575628</v>
      </c>
      <c r="S1739" s="21">
        <f t="shared" si="430"/>
        <v>8.4961099932171749</v>
      </c>
      <c r="T1739" s="22">
        <f t="shared" si="431"/>
        <v>-0.6493608972596121</v>
      </c>
    </row>
    <row r="1740" spans="1:20" x14ac:dyDescent="0.25">
      <c r="A1740">
        <v>792</v>
      </c>
      <c r="B1740" t="s">
        <v>1726</v>
      </c>
      <c r="C1740" s="8">
        <v>274.2</v>
      </c>
      <c r="D1740" s="8">
        <v>157.80000000000001</v>
      </c>
      <c r="E1740" s="17">
        <f t="shared" si="416"/>
        <v>211.62826560600777</v>
      </c>
      <c r="F1740" s="18">
        <f t="shared" si="417"/>
        <v>-53.828265606007761</v>
      </c>
      <c r="G1740" s="21">
        <f t="shared" si="424"/>
        <v>-54.783294657218562</v>
      </c>
      <c r="H1740" s="22">
        <f t="shared" si="425"/>
        <v>0.95502905121080062</v>
      </c>
      <c r="I1740" s="17">
        <f t="shared" si="418"/>
        <v>172.44211227834938</v>
      </c>
      <c r="J1740" s="18">
        <f t="shared" si="419"/>
        <v>-14.642112278349373</v>
      </c>
      <c r="K1740" s="21">
        <f t="shared" si="426"/>
        <v>-15.835860166852683</v>
      </c>
      <c r="L1740" s="22">
        <f t="shared" si="427"/>
        <v>1.1937478885033102</v>
      </c>
      <c r="M1740" s="17">
        <f t="shared" si="420"/>
        <v>126.74284657634306</v>
      </c>
      <c r="N1740" s="18">
        <f t="shared" si="421"/>
        <v>31.057153423656956</v>
      </c>
      <c r="O1740" s="21">
        <f t="shared" si="428"/>
        <v>29.574444053281582</v>
      </c>
      <c r="P1740" s="22">
        <f t="shared" si="429"/>
        <v>1.4827093703753746</v>
      </c>
      <c r="Q1740" s="17">
        <f t="shared" si="422"/>
        <v>148.69821329673471</v>
      </c>
      <c r="R1740" s="18">
        <f t="shared" si="423"/>
        <v>9.1017867032653044</v>
      </c>
      <c r="S1740" s="21">
        <f t="shared" si="430"/>
        <v>7.8467490959575628</v>
      </c>
      <c r="T1740" s="22">
        <f t="shared" si="431"/>
        <v>1.2550376073077416</v>
      </c>
    </row>
    <row r="1741" spans="1:20" x14ac:dyDescent="0.25">
      <c r="A1741">
        <v>791</v>
      </c>
      <c r="B1741" t="s">
        <v>1727</v>
      </c>
      <c r="C1741" s="8">
        <v>270.49</v>
      </c>
      <c r="D1741" s="8">
        <v>156.28</v>
      </c>
      <c r="E1741" s="17">
        <f t="shared" si="416"/>
        <v>211.28031838101779</v>
      </c>
      <c r="F1741" s="18">
        <f t="shared" si="417"/>
        <v>-55.000318381017792</v>
      </c>
      <c r="G1741" s="21">
        <f t="shared" si="424"/>
        <v>-53.828265606007761</v>
      </c>
      <c r="H1741" s="22">
        <f t="shared" si="425"/>
        <v>-1.1720527750100302</v>
      </c>
      <c r="I1741" s="17">
        <f t="shared" si="418"/>
        <v>170.98710644541535</v>
      </c>
      <c r="J1741" s="18">
        <f t="shared" si="419"/>
        <v>-14.707106445415349</v>
      </c>
      <c r="K1741" s="21">
        <f t="shared" si="426"/>
        <v>-14.642112278349373</v>
      </c>
      <c r="L1741" s="22">
        <f t="shared" si="427"/>
        <v>-6.4994167065975716E-2</v>
      </c>
      <c r="M1741" s="17">
        <f t="shared" si="420"/>
        <v>123.94778187122739</v>
      </c>
      <c r="N1741" s="18">
        <f t="shared" si="421"/>
        <v>32.33221812877261</v>
      </c>
      <c r="O1741" s="21">
        <f t="shared" si="428"/>
        <v>31.057153423656956</v>
      </c>
      <c r="P1741" s="22">
        <f t="shared" si="429"/>
        <v>1.2750647051156534</v>
      </c>
      <c r="Q1741" s="17">
        <f t="shared" si="422"/>
        <v>146.95897639284519</v>
      </c>
      <c r="R1741" s="18">
        <f t="shared" si="423"/>
        <v>9.3210236071548138</v>
      </c>
      <c r="S1741" s="21">
        <f t="shared" si="430"/>
        <v>9.1017867032653044</v>
      </c>
      <c r="T1741" s="22">
        <f t="shared" si="431"/>
        <v>0.21923690388950945</v>
      </c>
    </row>
    <row r="1742" spans="1:20" x14ac:dyDescent="0.25">
      <c r="A1742">
        <v>790</v>
      </c>
      <c r="B1742" t="s">
        <v>1728</v>
      </c>
      <c r="C1742" s="8">
        <v>270.95</v>
      </c>
      <c r="D1742" s="8">
        <v>156.24</v>
      </c>
      <c r="E1742" s="17">
        <f t="shared" si="416"/>
        <v>211.32346008546401</v>
      </c>
      <c r="F1742" s="18">
        <f t="shared" si="417"/>
        <v>-55.083460085463997</v>
      </c>
      <c r="G1742" s="21">
        <f t="shared" si="424"/>
        <v>-55.000318381017792</v>
      </c>
      <c r="H1742" s="22">
        <f t="shared" si="425"/>
        <v>-8.3141704446205722E-2</v>
      </c>
      <c r="I1742" s="17">
        <f t="shared" si="418"/>
        <v>171.16751148130473</v>
      </c>
      <c r="J1742" s="18">
        <f t="shared" si="419"/>
        <v>-14.92751148130472</v>
      </c>
      <c r="K1742" s="21">
        <f t="shared" si="426"/>
        <v>-14.707106445415349</v>
      </c>
      <c r="L1742" s="22">
        <f t="shared" si="427"/>
        <v>-0.22040503588937099</v>
      </c>
      <c r="M1742" s="17">
        <f t="shared" si="420"/>
        <v>124.29433975919318</v>
      </c>
      <c r="N1742" s="18">
        <f t="shared" si="421"/>
        <v>31.945660240806831</v>
      </c>
      <c r="O1742" s="21">
        <f t="shared" si="428"/>
        <v>32.33221812877261</v>
      </c>
      <c r="P1742" s="22">
        <f t="shared" si="429"/>
        <v>-0.38655788796577895</v>
      </c>
      <c r="Q1742" s="17">
        <f t="shared" si="422"/>
        <v>147.17462301704711</v>
      </c>
      <c r="R1742" s="18">
        <f t="shared" si="423"/>
        <v>9.0653769829528983</v>
      </c>
      <c r="S1742" s="21">
        <f t="shared" si="430"/>
        <v>9.3210236071548138</v>
      </c>
      <c r="T1742" s="22">
        <f t="shared" si="431"/>
        <v>-0.25564662420191553</v>
      </c>
    </row>
    <row r="1743" spans="1:20" x14ac:dyDescent="0.25">
      <c r="A1743">
        <v>789</v>
      </c>
      <c r="B1743" t="s">
        <v>1729</v>
      </c>
      <c r="C1743" s="8">
        <v>270.43</v>
      </c>
      <c r="D1743" s="8">
        <v>157.15</v>
      </c>
      <c r="E1743" s="17">
        <f t="shared" si="416"/>
        <v>211.274691202177</v>
      </c>
      <c r="F1743" s="18">
        <f t="shared" si="417"/>
        <v>-54.12469120217699</v>
      </c>
      <c r="G1743" s="21">
        <f t="shared" si="424"/>
        <v>-55.083460085463997</v>
      </c>
      <c r="H1743" s="22">
        <f t="shared" si="425"/>
        <v>0.95876888328700716</v>
      </c>
      <c r="I1743" s="17">
        <f t="shared" si="418"/>
        <v>170.96357535377757</v>
      </c>
      <c r="J1743" s="18">
        <f t="shared" si="419"/>
        <v>-13.813575353777566</v>
      </c>
      <c r="K1743" s="21">
        <f t="shared" si="426"/>
        <v>-14.92751148130472</v>
      </c>
      <c r="L1743" s="22">
        <f t="shared" si="427"/>
        <v>1.113936127527154</v>
      </c>
      <c r="M1743" s="17">
        <f t="shared" si="420"/>
        <v>123.90257866844922</v>
      </c>
      <c r="N1743" s="18">
        <f t="shared" si="421"/>
        <v>33.247421331550782</v>
      </c>
      <c r="O1743" s="21">
        <f t="shared" si="428"/>
        <v>31.945660240806831</v>
      </c>
      <c r="P1743" s="22">
        <f t="shared" si="429"/>
        <v>1.3017610907439519</v>
      </c>
      <c r="Q1743" s="17">
        <f t="shared" si="422"/>
        <v>146.93084857229712</v>
      </c>
      <c r="R1743" s="18">
        <f t="shared" si="423"/>
        <v>10.219151427702883</v>
      </c>
      <c r="S1743" s="21">
        <f t="shared" si="430"/>
        <v>9.0653769829528983</v>
      </c>
      <c r="T1743" s="22">
        <f t="shared" si="431"/>
        <v>1.1537744447499847</v>
      </c>
    </row>
    <row r="1744" spans="1:20" x14ac:dyDescent="0.25">
      <c r="A1744">
        <v>788</v>
      </c>
      <c r="B1744" t="s">
        <v>1730</v>
      </c>
      <c r="C1744" s="8">
        <v>263.67</v>
      </c>
      <c r="D1744" s="8">
        <v>153.35</v>
      </c>
      <c r="E1744" s="17">
        <f t="shared" ref="E1744:E1807" si="432">+$G$3*$C1744+$G$4</f>
        <v>210.64069571944594</v>
      </c>
      <c r="F1744" s="18">
        <f t="shared" ref="F1744:F1807" si="433">+$D1744-E1744</f>
        <v>-57.290695719445949</v>
      </c>
      <c r="G1744" s="21">
        <f t="shared" si="424"/>
        <v>-54.12469120217699</v>
      </c>
      <c r="H1744" s="22">
        <f t="shared" si="425"/>
        <v>-3.1660045172689593</v>
      </c>
      <c r="I1744" s="17">
        <f t="shared" ref="I1744:I1807" si="434">+$G$5*$C1744+$G$6</f>
        <v>168.31240569592472</v>
      </c>
      <c r="J1744" s="18">
        <f t="shared" ref="J1744:J1807" si="435">+$D1744-I1744</f>
        <v>-14.96240569592473</v>
      </c>
      <c r="K1744" s="21">
        <f t="shared" si="426"/>
        <v>-13.813575353777566</v>
      </c>
      <c r="L1744" s="22">
        <f t="shared" si="427"/>
        <v>-1.1488303421471642</v>
      </c>
      <c r="M1744" s="17">
        <f t="shared" ref="M1744:M1807" si="436">+$G$7*$C1744+$G$8</f>
        <v>118.80968448877752</v>
      </c>
      <c r="N1744" s="18">
        <f t="shared" ref="N1744:N1807" si="437">+$D1744-M1744</f>
        <v>34.540315511222474</v>
      </c>
      <c r="O1744" s="21">
        <f t="shared" si="428"/>
        <v>33.247421331550782</v>
      </c>
      <c r="P1744" s="22">
        <f t="shared" si="429"/>
        <v>1.2928941796716913</v>
      </c>
      <c r="Q1744" s="17">
        <f t="shared" ref="Q1744:Q1807" si="438">+$G$9*$C1744+$G$10</f>
        <v>143.76178079054694</v>
      </c>
      <c r="R1744" s="18">
        <f t="shared" ref="R1744:R1807" si="439">+$D1744-Q1744</f>
        <v>9.5882192094530581</v>
      </c>
      <c r="S1744" s="21">
        <f t="shared" si="430"/>
        <v>10.219151427702883</v>
      </c>
      <c r="T1744" s="22">
        <f t="shared" si="431"/>
        <v>-0.63093221824982493</v>
      </c>
    </row>
    <row r="1745" spans="1:20" x14ac:dyDescent="0.25">
      <c r="A1745">
        <v>787</v>
      </c>
      <c r="B1745" t="s">
        <v>1731</v>
      </c>
      <c r="C1745" s="8">
        <v>258.05</v>
      </c>
      <c r="D1745" s="8">
        <v>150.05000000000001</v>
      </c>
      <c r="E1745" s="17">
        <f t="shared" si="432"/>
        <v>210.11361663469023</v>
      </c>
      <c r="F1745" s="18">
        <f t="shared" si="433"/>
        <v>-60.06361663469022</v>
      </c>
      <c r="G1745" s="21">
        <f t="shared" ref="G1745:G1808" si="440">+F1744</f>
        <v>-57.290695719445949</v>
      </c>
      <c r="H1745" s="22">
        <f t="shared" ref="H1745:H1808" si="441">+F1745-G1745</f>
        <v>-2.7729209152442706</v>
      </c>
      <c r="I1745" s="17">
        <f t="shared" si="434"/>
        <v>166.10832677918904</v>
      </c>
      <c r="J1745" s="18">
        <f t="shared" si="435"/>
        <v>-16.058326779189031</v>
      </c>
      <c r="K1745" s="21">
        <f t="shared" ref="K1745:K1808" si="442">+J1744</f>
        <v>-14.96240569592473</v>
      </c>
      <c r="L1745" s="22">
        <f t="shared" ref="L1745:L1808" si="443">+J1745-K1745</f>
        <v>-1.0959210832643009</v>
      </c>
      <c r="M1745" s="17">
        <f t="shared" si="436"/>
        <v>114.5756511618907</v>
      </c>
      <c r="N1745" s="18">
        <f t="shared" si="437"/>
        <v>35.474348838109307</v>
      </c>
      <c r="O1745" s="21">
        <f t="shared" ref="O1745:O1808" si="444">+N1744</f>
        <v>34.540315511222474</v>
      </c>
      <c r="P1745" s="22">
        <f t="shared" ref="P1745:P1808" si="445">+N1745-O1745</f>
        <v>0.93403332688683349</v>
      </c>
      <c r="Q1745" s="17">
        <f t="shared" si="438"/>
        <v>141.12714159921026</v>
      </c>
      <c r="R1745" s="18">
        <f t="shared" si="439"/>
        <v>8.9228584007897496</v>
      </c>
      <c r="S1745" s="21">
        <f t="shared" ref="S1745:S1808" si="446">+R1744</f>
        <v>9.5882192094530581</v>
      </c>
      <c r="T1745" s="22">
        <f t="shared" ref="T1745:T1808" si="447">+R1745-S1745</f>
        <v>-0.66536080866330849</v>
      </c>
    </row>
    <row r="1746" spans="1:20" x14ac:dyDescent="0.25">
      <c r="A1746">
        <v>786</v>
      </c>
      <c r="B1746" t="s">
        <v>1732</v>
      </c>
      <c r="C1746" s="8">
        <v>265.11</v>
      </c>
      <c r="D1746" s="8">
        <v>153.33000000000001</v>
      </c>
      <c r="E1746" s="17">
        <f t="shared" si="432"/>
        <v>210.77574801162532</v>
      </c>
      <c r="F1746" s="18">
        <f t="shared" si="433"/>
        <v>-57.445748011625312</v>
      </c>
      <c r="G1746" s="21">
        <f t="shared" si="440"/>
        <v>-60.06361663469022</v>
      </c>
      <c r="H1746" s="22">
        <f t="shared" si="441"/>
        <v>2.6178686230649078</v>
      </c>
      <c r="I1746" s="17">
        <f t="shared" si="434"/>
        <v>168.87715189523067</v>
      </c>
      <c r="J1746" s="18">
        <f t="shared" si="435"/>
        <v>-15.547151895230655</v>
      </c>
      <c r="K1746" s="21">
        <f t="shared" si="442"/>
        <v>-16.058326779189031</v>
      </c>
      <c r="L1746" s="22">
        <f t="shared" si="443"/>
        <v>0.5111748839583754</v>
      </c>
      <c r="M1746" s="17">
        <f t="shared" si="436"/>
        <v>119.89456135545316</v>
      </c>
      <c r="N1746" s="18">
        <f t="shared" si="437"/>
        <v>33.435438644546849</v>
      </c>
      <c r="O1746" s="21">
        <f t="shared" si="444"/>
        <v>35.474348838109307</v>
      </c>
      <c r="P1746" s="22">
        <f t="shared" si="445"/>
        <v>-2.0389101935624581</v>
      </c>
      <c r="Q1746" s="17">
        <f t="shared" si="438"/>
        <v>144.43684848370083</v>
      </c>
      <c r="R1746" s="18">
        <f t="shared" si="439"/>
        <v>8.8931515162991843</v>
      </c>
      <c r="S1746" s="21">
        <f t="shared" si="446"/>
        <v>8.9228584007897496</v>
      </c>
      <c r="T1746" s="22">
        <f t="shared" si="447"/>
        <v>-2.9706884490565244E-2</v>
      </c>
    </row>
    <row r="1747" spans="1:20" x14ac:dyDescent="0.25">
      <c r="A1747">
        <v>785</v>
      </c>
      <c r="B1747" t="s">
        <v>1733</v>
      </c>
      <c r="C1747" s="8">
        <v>260.60000000000002</v>
      </c>
      <c r="D1747" s="8">
        <v>150.36000000000001</v>
      </c>
      <c r="E1747" s="17">
        <f t="shared" si="432"/>
        <v>210.3527717354246</v>
      </c>
      <c r="F1747" s="18">
        <f t="shared" si="433"/>
        <v>-59.992771735424583</v>
      </c>
      <c r="G1747" s="21">
        <f t="shared" si="440"/>
        <v>-57.445748011625312</v>
      </c>
      <c r="H1747" s="22">
        <f t="shared" si="441"/>
        <v>-2.5470237237992706</v>
      </c>
      <c r="I1747" s="17">
        <f t="shared" si="434"/>
        <v>167.10839817379332</v>
      </c>
      <c r="J1747" s="18">
        <f t="shared" si="435"/>
        <v>-16.748398173793305</v>
      </c>
      <c r="K1747" s="21">
        <f t="shared" si="442"/>
        <v>-15.547151895230655</v>
      </c>
      <c r="L1747" s="22">
        <f t="shared" si="443"/>
        <v>-1.2012462785626496</v>
      </c>
      <c r="M1747" s="17">
        <f t="shared" si="436"/>
        <v>116.49678727996212</v>
      </c>
      <c r="N1747" s="18">
        <f t="shared" si="437"/>
        <v>33.863212720037893</v>
      </c>
      <c r="O1747" s="21">
        <f t="shared" si="444"/>
        <v>33.435438644546849</v>
      </c>
      <c r="P1747" s="22">
        <f t="shared" si="445"/>
        <v>0.42777407549104396</v>
      </c>
      <c r="Q1747" s="17">
        <f t="shared" si="438"/>
        <v>142.32257397250362</v>
      </c>
      <c r="R1747" s="18">
        <f t="shared" si="439"/>
        <v>8.0374260274963945</v>
      </c>
      <c r="S1747" s="21">
        <f t="shared" si="446"/>
        <v>8.8931515162991843</v>
      </c>
      <c r="T1747" s="22">
        <f t="shared" si="447"/>
        <v>-0.85572548880278987</v>
      </c>
    </row>
    <row r="1748" spans="1:20" x14ac:dyDescent="0.25">
      <c r="A1748">
        <v>784</v>
      </c>
      <c r="B1748" t="s">
        <v>1734</v>
      </c>
      <c r="C1748" s="8">
        <v>259.83</v>
      </c>
      <c r="D1748" s="8">
        <v>150.31</v>
      </c>
      <c r="E1748" s="17">
        <f t="shared" si="432"/>
        <v>210.2805562736342</v>
      </c>
      <c r="F1748" s="18">
        <f t="shared" si="433"/>
        <v>-59.970556273634202</v>
      </c>
      <c r="G1748" s="21">
        <f t="shared" si="440"/>
        <v>-59.992771735424583</v>
      </c>
      <c r="H1748" s="22">
        <f t="shared" si="441"/>
        <v>2.2215461790381141E-2</v>
      </c>
      <c r="I1748" s="17">
        <f t="shared" si="434"/>
        <v>166.80641583110889</v>
      </c>
      <c r="J1748" s="18">
        <f t="shared" si="435"/>
        <v>-16.496415831108891</v>
      </c>
      <c r="K1748" s="21">
        <f t="shared" si="442"/>
        <v>-16.748398173793305</v>
      </c>
      <c r="L1748" s="22">
        <f t="shared" si="443"/>
        <v>0.25198234268441411</v>
      </c>
      <c r="M1748" s="17">
        <f t="shared" si="436"/>
        <v>115.91667951097583</v>
      </c>
      <c r="N1748" s="18">
        <f t="shared" si="437"/>
        <v>34.393320489024177</v>
      </c>
      <c r="O1748" s="21">
        <f t="shared" si="444"/>
        <v>33.863212720037893</v>
      </c>
      <c r="P1748" s="22">
        <f t="shared" si="445"/>
        <v>0.53010776898628365</v>
      </c>
      <c r="Q1748" s="17">
        <f t="shared" si="438"/>
        <v>141.96160027546989</v>
      </c>
      <c r="R1748" s="18">
        <f t="shared" si="439"/>
        <v>8.3483997245301111</v>
      </c>
      <c r="S1748" s="21">
        <f t="shared" si="446"/>
        <v>8.0374260274963945</v>
      </c>
      <c r="T1748" s="22">
        <f t="shared" si="447"/>
        <v>0.31097369703371669</v>
      </c>
    </row>
    <row r="1749" spans="1:20" x14ac:dyDescent="0.25">
      <c r="A1749">
        <v>783</v>
      </c>
      <c r="B1749" t="s">
        <v>1735</v>
      </c>
      <c r="C1749" s="8">
        <v>263.14999999999998</v>
      </c>
      <c r="D1749" s="8">
        <v>151.83000000000001</v>
      </c>
      <c r="E1749" s="17">
        <f t="shared" si="432"/>
        <v>210.59192683615893</v>
      </c>
      <c r="F1749" s="18">
        <f t="shared" si="433"/>
        <v>-58.761926836158921</v>
      </c>
      <c r="G1749" s="21">
        <f t="shared" si="440"/>
        <v>-59.970556273634202</v>
      </c>
      <c r="H1749" s="22">
        <f t="shared" si="441"/>
        <v>1.2086294374752811</v>
      </c>
      <c r="I1749" s="17">
        <f t="shared" si="434"/>
        <v>168.10846956839757</v>
      </c>
      <c r="J1749" s="18">
        <f t="shared" si="435"/>
        <v>-16.278469568397554</v>
      </c>
      <c r="K1749" s="21">
        <f t="shared" si="442"/>
        <v>-16.496415831108891</v>
      </c>
      <c r="L1749" s="22">
        <f t="shared" si="443"/>
        <v>0.21794626271133666</v>
      </c>
      <c r="M1749" s="17">
        <f t="shared" si="436"/>
        <v>118.41792339803354</v>
      </c>
      <c r="N1749" s="18">
        <f t="shared" si="437"/>
        <v>33.412076601966476</v>
      </c>
      <c r="O1749" s="21">
        <f t="shared" si="444"/>
        <v>34.393320489024177</v>
      </c>
      <c r="P1749" s="22">
        <f t="shared" si="445"/>
        <v>-0.98124388705770116</v>
      </c>
      <c r="Q1749" s="17">
        <f t="shared" si="438"/>
        <v>143.51800634579689</v>
      </c>
      <c r="R1749" s="18">
        <f t="shared" si="439"/>
        <v>8.3119936542031212</v>
      </c>
      <c r="S1749" s="21">
        <f t="shared" si="446"/>
        <v>8.3483997245301111</v>
      </c>
      <c r="T1749" s="22">
        <f t="shared" si="447"/>
        <v>-3.6406070326989948E-2</v>
      </c>
    </row>
    <row r="1750" spans="1:20" x14ac:dyDescent="0.25">
      <c r="A1750">
        <v>782</v>
      </c>
      <c r="B1750" t="s">
        <v>1736</v>
      </c>
      <c r="C1750" s="8">
        <v>257.47000000000003</v>
      </c>
      <c r="D1750" s="8">
        <v>148.13</v>
      </c>
      <c r="E1750" s="17">
        <f t="shared" si="432"/>
        <v>210.05922057256242</v>
      </c>
      <c r="F1750" s="18">
        <f t="shared" si="433"/>
        <v>-61.929220572562429</v>
      </c>
      <c r="G1750" s="21">
        <f t="shared" si="440"/>
        <v>-58.761926836158921</v>
      </c>
      <c r="H1750" s="22">
        <f t="shared" si="441"/>
        <v>-3.1672937364035079</v>
      </c>
      <c r="I1750" s="17">
        <f t="shared" si="434"/>
        <v>165.88085956002419</v>
      </c>
      <c r="J1750" s="18">
        <f t="shared" si="435"/>
        <v>-17.750859560024196</v>
      </c>
      <c r="K1750" s="21">
        <f t="shared" si="442"/>
        <v>-16.278469568397554</v>
      </c>
      <c r="L1750" s="22">
        <f t="shared" si="443"/>
        <v>-1.4723899916266419</v>
      </c>
      <c r="M1750" s="17">
        <f t="shared" si="436"/>
        <v>114.13868686836858</v>
      </c>
      <c r="N1750" s="18">
        <f t="shared" si="437"/>
        <v>33.991313131631415</v>
      </c>
      <c r="O1750" s="21">
        <f t="shared" si="444"/>
        <v>33.412076601966476</v>
      </c>
      <c r="P1750" s="22">
        <f t="shared" si="445"/>
        <v>0.57923652966493933</v>
      </c>
      <c r="Q1750" s="17">
        <f t="shared" si="438"/>
        <v>140.85523933391218</v>
      </c>
      <c r="R1750" s="18">
        <f t="shared" si="439"/>
        <v>7.2747606660878148</v>
      </c>
      <c r="S1750" s="21">
        <f t="shared" si="446"/>
        <v>8.3119936542031212</v>
      </c>
      <c r="T1750" s="22">
        <f t="shared" si="447"/>
        <v>-1.0372329881153064</v>
      </c>
    </row>
    <row r="1751" spans="1:20" x14ac:dyDescent="0.25">
      <c r="A1751">
        <v>781</v>
      </c>
      <c r="B1751" t="s">
        <v>1737</v>
      </c>
      <c r="C1751" s="8">
        <v>260.77</v>
      </c>
      <c r="D1751" s="8">
        <v>150.25</v>
      </c>
      <c r="E1751" s="17">
        <f t="shared" si="432"/>
        <v>210.36871540880688</v>
      </c>
      <c r="F1751" s="18">
        <f t="shared" si="433"/>
        <v>-60.118715408806878</v>
      </c>
      <c r="G1751" s="21">
        <f t="shared" si="440"/>
        <v>-61.929220572562429</v>
      </c>
      <c r="H1751" s="22">
        <f t="shared" si="441"/>
        <v>1.8105051637555505</v>
      </c>
      <c r="I1751" s="17">
        <f t="shared" si="434"/>
        <v>167.17506960010024</v>
      </c>
      <c r="J1751" s="18">
        <f t="shared" si="435"/>
        <v>-16.925069600100244</v>
      </c>
      <c r="K1751" s="21">
        <f t="shared" si="442"/>
        <v>-17.750859560024196</v>
      </c>
      <c r="L1751" s="22">
        <f t="shared" si="443"/>
        <v>0.82578995992395221</v>
      </c>
      <c r="M1751" s="17">
        <f t="shared" si="436"/>
        <v>116.62486302116687</v>
      </c>
      <c r="N1751" s="18">
        <f t="shared" si="437"/>
        <v>33.625136978833126</v>
      </c>
      <c r="O1751" s="21">
        <f t="shared" si="444"/>
        <v>33.991313131631415</v>
      </c>
      <c r="P1751" s="22">
        <f t="shared" si="445"/>
        <v>-0.36617615279828897</v>
      </c>
      <c r="Q1751" s="17">
        <f t="shared" si="438"/>
        <v>142.40226946405647</v>
      </c>
      <c r="R1751" s="18">
        <f t="shared" si="439"/>
        <v>7.8477305359435263</v>
      </c>
      <c r="S1751" s="21">
        <f t="shared" si="446"/>
        <v>7.2747606660878148</v>
      </c>
      <c r="T1751" s="22">
        <f t="shared" si="447"/>
        <v>0.57296986985571152</v>
      </c>
    </row>
    <row r="1752" spans="1:20" x14ac:dyDescent="0.25">
      <c r="A1752">
        <v>780</v>
      </c>
      <c r="B1752" t="s">
        <v>1738</v>
      </c>
      <c r="C1752" s="8">
        <v>263.56</v>
      </c>
      <c r="D1752" s="8">
        <v>152.16</v>
      </c>
      <c r="E1752" s="17">
        <f t="shared" si="432"/>
        <v>210.63037922490446</v>
      </c>
      <c r="F1752" s="18">
        <f t="shared" si="433"/>
        <v>-58.470379224904462</v>
      </c>
      <c r="G1752" s="21">
        <f t="shared" si="440"/>
        <v>-60.118715408806878</v>
      </c>
      <c r="H1752" s="22">
        <f t="shared" si="441"/>
        <v>1.6483361839024155</v>
      </c>
      <c r="I1752" s="17">
        <f t="shared" si="434"/>
        <v>168.26926536125552</v>
      </c>
      <c r="J1752" s="18">
        <f t="shared" si="435"/>
        <v>-16.109265361255524</v>
      </c>
      <c r="K1752" s="21">
        <f t="shared" si="442"/>
        <v>-16.925069600100244</v>
      </c>
      <c r="L1752" s="22">
        <f t="shared" si="443"/>
        <v>0.81580423884471998</v>
      </c>
      <c r="M1752" s="17">
        <f t="shared" si="436"/>
        <v>118.72681195035091</v>
      </c>
      <c r="N1752" s="18">
        <f t="shared" si="437"/>
        <v>33.43318804964909</v>
      </c>
      <c r="O1752" s="21">
        <f t="shared" si="444"/>
        <v>33.625136978833126</v>
      </c>
      <c r="P1752" s="22">
        <f t="shared" si="445"/>
        <v>-0.19194892918403639</v>
      </c>
      <c r="Q1752" s="17">
        <f t="shared" si="438"/>
        <v>143.71021311954212</v>
      </c>
      <c r="R1752" s="18">
        <f t="shared" si="439"/>
        <v>8.4497868804578786</v>
      </c>
      <c r="S1752" s="21">
        <f t="shared" si="446"/>
        <v>7.8477305359435263</v>
      </c>
      <c r="T1752" s="22">
        <f t="shared" si="447"/>
        <v>0.6020563445143523</v>
      </c>
    </row>
    <row r="1753" spans="1:20" x14ac:dyDescent="0.25">
      <c r="A1753">
        <v>779</v>
      </c>
      <c r="B1753" t="s">
        <v>1739</v>
      </c>
      <c r="C1753" s="8">
        <v>265.64</v>
      </c>
      <c r="D1753" s="8">
        <v>153.41999999999999</v>
      </c>
      <c r="E1753" s="17">
        <f t="shared" si="432"/>
        <v>210.82545475805247</v>
      </c>
      <c r="F1753" s="18">
        <f t="shared" si="433"/>
        <v>-57.405454758052485</v>
      </c>
      <c r="G1753" s="21">
        <f t="shared" si="440"/>
        <v>-58.470379224904462</v>
      </c>
      <c r="H1753" s="22">
        <f t="shared" si="441"/>
        <v>1.0649244668519771</v>
      </c>
      <c r="I1753" s="17">
        <f t="shared" si="434"/>
        <v>169.08500987136409</v>
      </c>
      <c r="J1753" s="18">
        <f t="shared" si="435"/>
        <v>-15.665009871364106</v>
      </c>
      <c r="K1753" s="21">
        <f t="shared" si="442"/>
        <v>-16.109265361255524</v>
      </c>
      <c r="L1753" s="22">
        <f t="shared" si="443"/>
        <v>0.44425548989141816</v>
      </c>
      <c r="M1753" s="17">
        <f t="shared" si="436"/>
        <v>120.29385631332681</v>
      </c>
      <c r="N1753" s="18">
        <f t="shared" si="437"/>
        <v>33.126143686673174</v>
      </c>
      <c r="O1753" s="21">
        <f t="shared" si="444"/>
        <v>33.43318804964909</v>
      </c>
      <c r="P1753" s="22">
        <f t="shared" si="445"/>
        <v>-0.30704436297591542</v>
      </c>
      <c r="Q1753" s="17">
        <f t="shared" si="438"/>
        <v>144.68531089854218</v>
      </c>
      <c r="R1753" s="18">
        <f t="shared" si="439"/>
        <v>8.7346891014578034</v>
      </c>
      <c r="S1753" s="21">
        <f t="shared" si="446"/>
        <v>8.4497868804578786</v>
      </c>
      <c r="T1753" s="22">
        <f t="shared" si="447"/>
        <v>0.28490222099992479</v>
      </c>
    </row>
    <row r="1754" spans="1:20" x14ac:dyDescent="0.25">
      <c r="A1754">
        <v>778</v>
      </c>
      <c r="B1754" t="s">
        <v>1740</v>
      </c>
      <c r="C1754" s="8">
        <v>259.72000000000003</v>
      </c>
      <c r="D1754" s="8">
        <v>150.36000000000001</v>
      </c>
      <c r="E1754" s="17">
        <f t="shared" si="432"/>
        <v>210.27023977909272</v>
      </c>
      <c r="F1754" s="18">
        <f t="shared" si="433"/>
        <v>-59.910239779092706</v>
      </c>
      <c r="G1754" s="21">
        <f t="shared" si="440"/>
        <v>-57.405454758052485</v>
      </c>
      <c r="H1754" s="22">
        <f t="shared" si="441"/>
        <v>-2.5047850210402203</v>
      </c>
      <c r="I1754" s="17">
        <f t="shared" si="434"/>
        <v>166.76327549643969</v>
      </c>
      <c r="J1754" s="18">
        <f t="shared" si="435"/>
        <v>-16.403275496439676</v>
      </c>
      <c r="K1754" s="21">
        <f t="shared" si="442"/>
        <v>-15.665009871364106</v>
      </c>
      <c r="L1754" s="22">
        <f t="shared" si="443"/>
        <v>-0.73826562507557014</v>
      </c>
      <c r="M1754" s="17">
        <f t="shared" si="436"/>
        <v>115.83380697254924</v>
      </c>
      <c r="N1754" s="18">
        <f t="shared" si="437"/>
        <v>34.526193027450773</v>
      </c>
      <c r="O1754" s="21">
        <f t="shared" si="444"/>
        <v>33.126143686673174</v>
      </c>
      <c r="P1754" s="22">
        <f t="shared" si="445"/>
        <v>1.4000493407775991</v>
      </c>
      <c r="Q1754" s="17">
        <f t="shared" si="438"/>
        <v>141.91003260446513</v>
      </c>
      <c r="R1754" s="18">
        <f t="shared" si="439"/>
        <v>8.449967395534884</v>
      </c>
      <c r="S1754" s="21">
        <f t="shared" si="446"/>
        <v>8.7346891014578034</v>
      </c>
      <c r="T1754" s="22">
        <f t="shared" si="447"/>
        <v>-0.28472170592291945</v>
      </c>
    </row>
    <row r="1755" spans="1:20" x14ac:dyDescent="0.25">
      <c r="A1755">
        <v>777</v>
      </c>
      <c r="B1755" t="s">
        <v>1741</v>
      </c>
      <c r="C1755" s="8">
        <v>261</v>
      </c>
      <c r="D1755" s="8">
        <v>150.54</v>
      </c>
      <c r="E1755" s="17">
        <f t="shared" si="432"/>
        <v>210.39028626102998</v>
      </c>
      <c r="F1755" s="18">
        <f t="shared" si="433"/>
        <v>-59.850286261029993</v>
      </c>
      <c r="G1755" s="21">
        <f t="shared" si="440"/>
        <v>-59.910239779092706</v>
      </c>
      <c r="H1755" s="22">
        <f t="shared" si="441"/>
        <v>5.9953518062712874E-2</v>
      </c>
      <c r="I1755" s="17">
        <f t="shared" si="434"/>
        <v>167.26527211804498</v>
      </c>
      <c r="J1755" s="18">
        <f t="shared" si="435"/>
        <v>-16.725272118044984</v>
      </c>
      <c r="K1755" s="21">
        <f t="shared" si="442"/>
        <v>-16.403275496439676</v>
      </c>
      <c r="L1755" s="22">
        <f t="shared" si="443"/>
        <v>-0.32199662160530806</v>
      </c>
      <c r="M1755" s="17">
        <f t="shared" si="436"/>
        <v>116.7981419651498</v>
      </c>
      <c r="N1755" s="18">
        <f t="shared" si="437"/>
        <v>33.741858034850196</v>
      </c>
      <c r="O1755" s="21">
        <f t="shared" si="444"/>
        <v>34.526193027450773</v>
      </c>
      <c r="P1755" s="22">
        <f t="shared" si="445"/>
        <v>-0.78433499260057715</v>
      </c>
      <c r="Q1755" s="17">
        <f t="shared" si="438"/>
        <v>142.51009277615745</v>
      </c>
      <c r="R1755" s="18">
        <f t="shared" si="439"/>
        <v>8.0299072238425424</v>
      </c>
      <c r="S1755" s="21">
        <f t="shared" si="446"/>
        <v>8.449967395534884</v>
      </c>
      <c r="T1755" s="22">
        <f t="shared" si="447"/>
        <v>-0.42006017169234156</v>
      </c>
    </row>
    <row r="1756" spans="1:20" x14ac:dyDescent="0.25">
      <c r="A1756">
        <v>776</v>
      </c>
      <c r="B1756" t="s">
        <v>1742</v>
      </c>
      <c r="C1756" s="8">
        <v>265.14999999999998</v>
      </c>
      <c r="D1756" s="8">
        <v>153.38</v>
      </c>
      <c r="E1756" s="17">
        <f t="shared" si="432"/>
        <v>210.77949946418588</v>
      </c>
      <c r="F1756" s="18">
        <f t="shared" si="433"/>
        <v>-57.39949946418588</v>
      </c>
      <c r="G1756" s="21">
        <f t="shared" si="440"/>
        <v>-59.850286261029993</v>
      </c>
      <c r="H1756" s="22">
        <f t="shared" si="441"/>
        <v>2.4507867968441133</v>
      </c>
      <c r="I1756" s="17">
        <f t="shared" si="434"/>
        <v>168.8928392896558</v>
      </c>
      <c r="J1756" s="18">
        <f t="shared" si="435"/>
        <v>-15.512839289655801</v>
      </c>
      <c r="K1756" s="21">
        <f t="shared" si="442"/>
        <v>-16.725272118044984</v>
      </c>
      <c r="L1756" s="22">
        <f t="shared" si="443"/>
        <v>1.2124328283891828</v>
      </c>
      <c r="M1756" s="17">
        <f t="shared" si="436"/>
        <v>119.92469682397189</v>
      </c>
      <c r="N1756" s="18">
        <f t="shared" si="437"/>
        <v>33.45530317602811</v>
      </c>
      <c r="O1756" s="21">
        <f t="shared" si="444"/>
        <v>33.741858034850196</v>
      </c>
      <c r="P1756" s="22">
        <f t="shared" si="445"/>
        <v>-0.28655485882208609</v>
      </c>
      <c r="Q1756" s="17">
        <f t="shared" si="438"/>
        <v>144.45560036406619</v>
      </c>
      <c r="R1756" s="18">
        <f t="shared" si="439"/>
        <v>8.9243996359338098</v>
      </c>
      <c r="S1756" s="21">
        <f t="shared" si="446"/>
        <v>8.0299072238425424</v>
      </c>
      <c r="T1756" s="22">
        <f t="shared" si="447"/>
        <v>0.8944924120912674</v>
      </c>
    </row>
    <row r="1757" spans="1:20" x14ac:dyDescent="0.25">
      <c r="A1757">
        <v>775</v>
      </c>
      <c r="B1757" t="s">
        <v>1743</v>
      </c>
      <c r="C1757" s="8">
        <v>263.76</v>
      </c>
      <c r="D1757" s="8">
        <v>153.71</v>
      </c>
      <c r="E1757" s="17">
        <f t="shared" si="432"/>
        <v>210.64913648770715</v>
      </c>
      <c r="F1757" s="18">
        <f t="shared" si="433"/>
        <v>-56.939136487707145</v>
      </c>
      <c r="G1757" s="21">
        <f t="shared" si="440"/>
        <v>-57.39949946418588</v>
      </c>
      <c r="H1757" s="22">
        <f t="shared" si="441"/>
        <v>0.46036297647873425</v>
      </c>
      <c r="I1757" s="17">
        <f t="shared" si="434"/>
        <v>168.34770233338133</v>
      </c>
      <c r="J1757" s="18">
        <f t="shared" si="435"/>
        <v>-14.637702333381327</v>
      </c>
      <c r="K1757" s="21">
        <f t="shared" si="442"/>
        <v>-15.512839289655801</v>
      </c>
      <c r="L1757" s="22">
        <f t="shared" si="443"/>
        <v>0.87513695627447419</v>
      </c>
      <c r="M1757" s="17">
        <f t="shared" si="436"/>
        <v>118.87748929294474</v>
      </c>
      <c r="N1757" s="18">
        <f t="shared" si="437"/>
        <v>34.832510707055263</v>
      </c>
      <c r="O1757" s="21">
        <f t="shared" si="444"/>
        <v>33.45530317602811</v>
      </c>
      <c r="P1757" s="22">
        <f t="shared" si="445"/>
        <v>1.3772075310271532</v>
      </c>
      <c r="Q1757" s="17">
        <f t="shared" si="438"/>
        <v>143.80397252136905</v>
      </c>
      <c r="R1757" s="18">
        <f t="shared" si="439"/>
        <v>9.9060274786309606</v>
      </c>
      <c r="S1757" s="21">
        <f t="shared" si="446"/>
        <v>8.9243996359338098</v>
      </c>
      <c r="T1757" s="22">
        <f t="shared" si="447"/>
        <v>0.98162784269715075</v>
      </c>
    </row>
    <row r="1758" spans="1:20" x14ac:dyDescent="0.25">
      <c r="A1758">
        <v>774</v>
      </c>
      <c r="B1758" t="s">
        <v>1744</v>
      </c>
      <c r="C1758" s="8">
        <v>265.93</v>
      </c>
      <c r="D1758" s="8">
        <v>154.76</v>
      </c>
      <c r="E1758" s="17">
        <f t="shared" si="432"/>
        <v>210.85265278911638</v>
      </c>
      <c r="F1758" s="18">
        <f t="shared" si="433"/>
        <v>-56.092652789116386</v>
      </c>
      <c r="G1758" s="21">
        <f t="shared" si="440"/>
        <v>-56.939136487707145</v>
      </c>
      <c r="H1758" s="22">
        <f t="shared" si="441"/>
        <v>0.84648369859075956</v>
      </c>
      <c r="I1758" s="17">
        <f t="shared" si="434"/>
        <v>169.19874348094655</v>
      </c>
      <c r="J1758" s="18">
        <f t="shared" si="435"/>
        <v>-14.438743480946556</v>
      </c>
      <c r="K1758" s="21">
        <f t="shared" si="442"/>
        <v>-14.637702333381327</v>
      </c>
      <c r="L1758" s="22">
        <f t="shared" si="443"/>
        <v>0.19895885243477096</v>
      </c>
      <c r="M1758" s="17">
        <f t="shared" si="436"/>
        <v>120.51233846008788</v>
      </c>
      <c r="N1758" s="18">
        <f t="shared" si="437"/>
        <v>34.247661539912116</v>
      </c>
      <c r="O1758" s="21">
        <f t="shared" si="444"/>
        <v>34.832510707055263</v>
      </c>
      <c r="P1758" s="22">
        <f t="shared" si="445"/>
        <v>-0.5848491671431475</v>
      </c>
      <c r="Q1758" s="17">
        <f t="shared" si="438"/>
        <v>144.82126203119122</v>
      </c>
      <c r="R1758" s="18">
        <f t="shared" si="439"/>
        <v>9.9387379688087663</v>
      </c>
      <c r="S1758" s="21">
        <f t="shared" si="446"/>
        <v>9.9060274786309606</v>
      </c>
      <c r="T1758" s="22">
        <f t="shared" si="447"/>
        <v>3.2710490177805696E-2</v>
      </c>
    </row>
    <row r="1759" spans="1:20" x14ac:dyDescent="0.25">
      <c r="A1759">
        <v>773</v>
      </c>
      <c r="B1759" t="s">
        <v>1745</v>
      </c>
      <c r="C1759" s="8">
        <v>265.14999999999998</v>
      </c>
      <c r="D1759" s="8">
        <v>153.94999999999999</v>
      </c>
      <c r="E1759" s="17">
        <f t="shared" si="432"/>
        <v>210.77949946418588</v>
      </c>
      <c r="F1759" s="18">
        <f t="shared" si="433"/>
        <v>-56.829499464185886</v>
      </c>
      <c r="G1759" s="21">
        <f t="shared" si="440"/>
        <v>-56.092652789116386</v>
      </c>
      <c r="H1759" s="22">
        <f t="shared" si="441"/>
        <v>-0.73684667506950063</v>
      </c>
      <c r="I1759" s="17">
        <f t="shared" si="434"/>
        <v>168.8928392896558</v>
      </c>
      <c r="J1759" s="18">
        <f t="shared" si="435"/>
        <v>-14.942839289655808</v>
      </c>
      <c r="K1759" s="21">
        <f t="shared" si="442"/>
        <v>-14.438743480946556</v>
      </c>
      <c r="L1759" s="22">
        <f t="shared" si="443"/>
        <v>-0.50409580870925197</v>
      </c>
      <c r="M1759" s="17">
        <f t="shared" si="436"/>
        <v>119.92469682397189</v>
      </c>
      <c r="N1759" s="18">
        <f t="shared" si="437"/>
        <v>34.025303176028103</v>
      </c>
      <c r="O1759" s="21">
        <f t="shared" si="444"/>
        <v>34.247661539912116</v>
      </c>
      <c r="P1759" s="22">
        <f t="shared" si="445"/>
        <v>-0.22235836388401253</v>
      </c>
      <c r="Q1759" s="17">
        <f t="shared" si="438"/>
        <v>144.45560036406619</v>
      </c>
      <c r="R1759" s="18">
        <f t="shared" si="439"/>
        <v>9.494399635933803</v>
      </c>
      <c r="S1759" s="21">
        <f t="shared" si="446"/>
        <v>9.9387379688087663</v>
      </c>
      <c r="T1759" s="22">
        <f t="shared" si="447"/>
        <v>-0.44433833287496327</v>
      </c>
    </row>
    <row r="1760" spans="1:20" x14ac:dyDescent="0.25">
      <c r="A1760">
        <v>772</v>
      </c>
      <c r="B1760" t="s">
        <v>1746</v>
      </c>
      <c r="C1760" s="8">
        <v>267.33</v>
      </c>
      <c r="D1760" s="8">
        <v>155.37</v>
      </c>
      <c r="E1760" s="17">
        <f t="shared" si="432"/>
        <v>210.98395362873524</v>
      </c>
      <c r="F1760" s="18">
        <f t="shared" si="433"/>
        <v>-55.613953628735231</v>
      </c>
      <c r="G1760" s="21">
        <f t="shared" si="440"/>
        <v>-56.829499464185886</v>
      </c>
      <c r="H1760" s="22">
        <f t="shared" si="441"/>
        <v>1.215545835450655</v>
      </c>
      <c r="I1760" s="17">
        <f t="shared" si="434"/>
        <v>169.74780228582731</v>
      </c>
      <c r="J1760" s="18">
        <f t="shared" si="435"/>
        <v>-14.3778022858273</v>
      </c>
      <c r="K1760" s="21">
        <f t="shared" si="442"/>
        <v>-14.942839289655808</v>
      </c>
      <c r="L1760" s="22">
        <f t="shared" si="443"/>
        <v>0.56503700382850752</v>
      </c>
      <c r="M1760" s="17">
        <f t="shared" si="436"/>
        <v>121.56707985824474</v>
      </c>
      <c r="N1760" s="18">
        <f t="shared" si="437"/>
        <v>33.802920141755266</v>
      </c>
      <c r="O1760" s="21">
        <f t="shared" si="444"/>
        <v>34.025303176028103</v>
      </c>
      <c r="P1760" s="22">
        <f t="shared" si="445"/>
        <v>-0.22238303427283768</v>
      </c>
      <c r="Q1760" s="17">
        <f t="shared" si="438"/>
        <v>145.4775778439797</v>
      </c>
      <c r="R1760" s="18">
        <f t="shared" si="439"/>
        <v>9.8924221560203023</v>
      </c>
      <c r="S1760" s="21">
        <f t="shared" si="446"/>
        <v>9.494399635933803</v>
      </c>
      <c r="T1760" s="22">
        <f t="shared" si="447"/>
        <v>0.3980225200864993</v>
      </c>
    </row>
    <row r="1761" spans="1:20" x14ac:dyDescent="0.25">
      <c r="A1761">
        <v>771</v>
      </c>
      <c r="B1761" t="s">
        <v>1747</v>
      </c>
      <c r="C1761" s="8">
        <v>270.19</v>
      </c>
      <c r="D1761" s="8">
        <v>157.06</v>
      </c>
      <c r="E1761" s="17">
        <f t="shared" si="432"/>
        <v>211.25218248681375</v>
      </c>
      <c r="F1761" s="18">
        <f t="shared" si="433"/>
        <v>-54.192182486813749</v>
      </c>
      <c r="G1761" s="21">
        <f t="shared" si="440"/>
        <v>-55.613953628735231</v>
      </c>
      <c r="H1761" s="22">
        <f t="shared" si="441"/>
        <v>1.4217711419214822</v>
      </c>
      <c r="I1761" s="17">
        <f t="shared" si="434"/>
        <v>170.8694509872266</v>
      </c>
      <c r="J1761" s="18">
        <f t="shared" si="435"/>
        <v>-13.809450987226597</v>
      </c>
      <c r="K1761" s="21">
        <f t="shared" si="442"/>
        <v>-14.3778022858273</v>
      </c>
      <c r="L1761" s="22">
        <f t="shared" si="443"/>
        <v>0.5683512986007031</v>
      </c>
      <c r="M1761" s="17">
        <f t="shared" si="436"/>
        <v>123.72176585733661</v>
      </c>
      <c r="N1761" s="18">
        <f t="shared" si="437"/>
        <v>33.338234142663396</v>
      </c>
      <c r="O1761" s="21">
        <f t="shared" si="444"/>
        <v>33.802920141755266</v>
      </c>
      <c r="P1761" s="22">
        <f t="shared" si="445"/>
        <v>-0.46468599909186992</v>
      </c>
      <c r="Q1761" s="17">
        <f t="shared" si="438"/>
        <v>146.81833729010481</v>
      </c>
      <c r="R1761" s="18">
        <f t="shared" si="439"/>
        <v>10.241662709895195</v>
      </c>
      <c r="S1761" s="21">
        <f t="shared" si="446"/>
        <v>9.8924221560203023</v>
      </c>
      <c r="T1761" s="22">
        <f t="shared" si="447"/>
        <v>0.34924055387489261</v>
      </c>
    </row>
    <row r="1762" spans="1:20" x14ac:dyDescent="0.25">
      <c r="A1762">
        <v>770</v>
      </c>
      <c r="B1762" t="s">
        <v>1748</v>
      </c>
      <c r="C1762" s="8">
        <v>270.39</v>
      </c>
      <c r="D1762" s="8">
        <v>157.47999999999999</v>
      </c>
      <c r="E1762" s="17">
        <f t="shared" si="432"/>
        <v>211.27093974961645</v>
      </c>
      <c r="F1762" s="18">
        <f t="shared" si="433"/>
        <v>-53.790939749616456</v>
      </c>
      <c r="G1762" s="21">
        <f t="shared" si="440"/>
        <v>-54.192182486813749</v>
      </c>
      <c r="H1762" s="22">
        <f t="shared" si="441"/>
        <v>0.40124273719729331</v>
      </c>
      <c r="I1762" s="17">
        <f t="shared" si="434"/>
        <v>170.94788795935241</v>
      </c>
      <c r="J1762" s="18">
        <f t="shared" si="435"/>
        <v>-13.467887959352424</v>
      </c>
      <c r="K1762" s="21">
        <f t="shared" si="442"/>
        <v>-13.809450987226597</v>
      </c>
      <c r="L1762" s="22">
        <f t="shared" si="443"/>
        <v>0.34156302787417303</v>
      </c>
      <c r="M1762" s="17">
        <f t="shared" si="436"/>
        <v>123.87244319993044</v>
      </c>
      <c r="N1762" s="18">
        <f t="shared" si="437"/>
        <v>33.607556800069545</v>
      </c>
      <c r="O1762" s="21">
        <f t="shared" si="444"/>
        <v>33.338234142663396</v>
      </c>
      <c r="P1762" s="22">
        <f t="shared" si="445"/>
        <v>0.2693226574061498</v>
      </c>
      <c r="Q1762" s="17">
        <f t="shared" si="438"/>
        <v>146.91209669193171</v>
      </c>
      <c r="R1762" s="18">
        <f t="shared" si="439"/>
        <v>10.567903308068281</v>
      </c>
      <c r="S1762" s="21">
        <f t="shared" si="446"/>
        <v>10.241662709895195</v>
      </c>
      <c r="T1762" s="22">
        <f t="shared" si="447"/>
        <v>0.32624059817308648</v>
      </c>
    </row>
    <row r="1763" spans="1:20" x14ac:dyDescent="0.25">
      <c r="A1763">
        <v>769</v>
      </c>
      <c r="B1763" t="s">
        <v>1749</v>
      </c>
      <c r="C1763" s="8">
        <v>268.89</v>
      </c>
      <c r="D1763" s="8">
        <v>156.38999999999999</v>
      </c>
      <c r="E1763" s="17">
        <f t="shared" si="432"/>
        <v>211.13026027859624</v>
      </c>
      <c r="F1763" s="18">
        <f t="shared" si="433"/>
        <v>-54.740260278596253</v>
      </c>
      <c r="G1763" s="21">
        <f t="shared" si="440"/>
        <v>-53.790939749616456</v>
      </c>
      <c r="H1763" s="22">
        <f t="shared" si="441"/>
        <v>-0.94932052897979702</v>
      </c>
      <c r="I1763" s="17">
        <f t="shared" si="434"/>
        <v>170.35961066840872</v>
      </c>
      <c r="J1763" s="18">
        <f t="shared" si="435"/>
        <v>-13.969610668408734</v>
      </c>
      <c r="K1763" s="21">
        <f t="shared" si="442"/>
        <v>-13.467887959352424</v>
      </c>
      <c r="L1763" s="22">
        <f t="shared" si="443"/>
        <v>-0.50172270905630967</v>
      </c>
      <c r="M1763" s="17">
        <f t="shared" si="436"/>
        <v>122.74236313047666</v>
      </c>
      <c r="N1763" s="18">
        <f t="shared" si="437"/>
        <v>33.647636869523325</v>
      </c>
      <c r="O1763" s="21">
        <f t="shared" si="444"/>
        <v>33.607556800069545</v>
      </c>
      <c r="P1763" s="22">
        <f t="shared" si="445"/>
        <v>4.0080069453779288E-2</v>
      </c>
      <c r="Q1763" s="17">
        <f t="shared" si="438"/>
        <v>146.20890117822975</v>
      </c>
      <c r="R1763" s="18">
        <f t="shared" si="439"/>
        <v>10.181098821770235</v>
      </c>
      <c r="S1763" s="21">
        <f t="shared" si="446"/>
        <v>10.567903308068281</v>
      </c>
      <c r="T1763" s="22">
        <f t="shared" si="447"/>
        <v>-0.38680448629804687</v>
      </c>
    </row>
    <row r="1764" spans="1:20" x14ac:dyDescent="0.25">
      <c r="A1764">
        <v>768</v>
      </c>
      <c r="B1764" t="s">
        <v>1750</v>
      </c>
      <c r="C1764" s="8">
        <v>266.61</v>
      </c>
      <c r="D1764" s="8">
        <v>155.55000000000001</v>
      </c>
      <c r="E1764" s="17">
        <f t="shared" si="432"/>
        <v>210.91642748264553</v>
      </c>
      <c r="F1764" s="18">
        <f t="shared" si="433"/>
        <v>-55.36642748264552</v>
      </c>
      <c r="G1764" s="21">
        <f t="shared" si="440"/>
        <v>-54.740260278596253</v>
      </c>
      <c r="H1764" s="22">
        <f t="shared" si="441"/>
        <v>-0.62616720404926696</v>
      </c>
      <c r="I1764" s="17">
        <f t="shared" si="434"/>
        <v>169.46542918617433</v>
      </c>
      <c r="J1764" s="18">
        <f t="shared" si="435"/>
        <v>-13.915429186174322</v>
      </c>
      <c r="K1764" s="21">
        <f t="shared" si="442"/>
        <v>-13.969610668408734</v>
      </c>
      <c r="L1764" s="22">
        <f t="shared" si="443"/>
        <v>5.4181482234412215E-2</v>
      </c>
      <c r="M1764" s="17">
        <f t="shared" si="436"/>
        <v>121.02464142490695</v>
      </c>
      <c r="N1764" s="18">
        <f t="shared" si="437"/>
        <v>34.525358575093065</v>
      </c>
      <c r="O1764" s="21">
        <f t="shared" si="444"/>
        <v>33.647636869523325</v>
      </c>
      <c r="P1764" s="22">
        <f t="shared" si="445"/>
        <v>0.87772170556974061</v>
      </c>
      <c r="Q1764" s="17">
        <f t="shared" si="438"/>
        <v>145.14004399740278</v>
      </c>
      <c r="R1764" s="18">
        <f t="shared" si="439"/>
        <v>10.409956002597227</v>
      </c>
      <c r="S1764" s="21">
        <f t="shared" si="446"/>
        <v>10.181098821770235</v>
      </c>
      <c r="T1764" s="22">
        <f t="shared" si="447"/>
        <v>0.22885718082699213</v>
      </c>
    </row>
    <row r="1765" spans="1:20" x14ac:dyDescent="0.25">
      <c r="A1765">
        <v>767</v>
      </c>
      <c r="B1765" t="s">
        <v>1751</v>
      </c>
      <c r="C1765" s="8">
        <v>266.57</v>
      </c>
      <c r="D1765" s="8">
        <v>155.32</v>
      </c>
      <c r="E1765" s="17">
        <f t="shared" si="432"/>
        <v>210.91267603008501</v>
      </c>
      <c r="F1765" s="18">
        <f t="shared" si="433"/>
        <v>-55.592676030085016</v>
      </c>
      <c r="G1765" s="21">
        <f t="shared" si="440"/>
        <v>-55.36642748264552</v>
      </c>
      <c r="H1765" s="22">
        <f t="shared" si="441"/>
        <v>-0.22624854743949641</v>
      </c>
      <c r="I1765" s="17">
        <f t="shared" si="434"/>
        <v>169.44974179174918</v>
      </c>
      <c r="J1765" s="18">
        <f t="shared" si="435"/>
        <v>-14.129741791749183</v>
      </c>
      <c r="K1765" s="21">
        <f t="shared" si="442"/>
        <v>-13.915429186174322</v>
      </c>
      <c r="L1765" s="22">
        <f t="shared" si="443"/>
        <v>-0.21431260557486098</v>
      </c>
      <c r="M1765" s="17">
        <f t="shared" si="436"/>
        <v>120.99450595638817</v>
      </c>
      <c r="N1765" s="18">
        <f t="shared" si="437"/>
        <v>34.325494043611826</v>
      </c>
      <c r="O1765" s="21">
        <f t="shared" si="444"/>
        <v>34.525358575093065</v>
      </c>
      <c r="P1765" s="22">
        <f t="shared" si="445"/>
        <v>-0.19986453148123928</v>
      </c>
      <c r="Q1765" s="17">
        <f t="shared" si="438"/>
        <v>145.1212921170374</v>
      </c>
      <c r="R1765" s="18">
        <f t="shared" si="439"/>
        <v>10.198707882962594</v>
      </c>
      <c r="S1765" s="21">
        <f t="shared" si="446"/>
        <v>10.409956002597227</v>
      </c>
      <c r="T1765" s="22">
        <f t="shared" si="447"/>
        <v>-0.2112481196346323</v>
      </c>
    </row>
    <row r="1766" spans="1:20" x14ac:dyDescent="0.25">
      <c r="A1766">
        <v>766</v>
      </c>
      <c r="B1766" t="s">
        <v>1752</v>
      </c>
      <c r="C1766" s="8">
        <v>262.98</v>
      </c>
      <c r="D1766" s="8">
        <v>154.43</v>
      </c>
      <c r="E1766" s="17">
        <f t="shared" si="432"/>
        <v>210.57598316277665</v>
      </c>
      <c r="F1766" s="18">
        <f t="shared" si="433"/>
        <v>-56.145983162776645</v>
      </c>
      <c r="G1766" s="21">
        <f t="shared" si="440"/>
        <v>-55.592676030085016</v>
      </c>
      <c r="H1766" s="22">
        <f t="shared" si="441"/>
        <v>-0.55330713269162857</v>
      </c>
      <c r="I1766" s="17">
        <f t="shared" si="434"/>
        <v>168.04179814209064</v>
      </c>
      <c r="J1766" s="18">
        <f t="shared" si="435"/>
        <v>-13.611798142090635</v>
      </c>
      <c r="K1766" s="21">
        <f t="shared" si="442"/>
        <v>-14.129741791749183</v>
      </c>
      <c r="L1766" s="22">
        <f t="shared" si="443"/>
        <v>0.51794364965854811</v>
      </c>
      <c r="M1766" s="17">
        <f t="shared" si="436"/>
        <v>118.28984765682878</v>
      </c>
      <c r="N1766" s="18">
        <f t="shared" si="437"/>
        <v>36.140152343171223</v>
      </c>
      <c r="O1766" s="21">
        <f t="shared" si="444"/>
        <v>34.325494043611826</v>
      </c>
      <c r="P1766" s="22">
        <f t="shared" si="445"/>
        <v>1.8146582995593974</v>
      </c>
      <c r="Q1766" s="17">
        <f t="shared" si="438"/>
        <v>143.43831085424404</v>
      </c>
      <c r="R1766" s="18">
        <f t="shared" si="439"/>
        <v>10.99168914575597</v>
      </c>
      <c r="S1766" s="21">
        <f t="shared" si="446"/>
        <v>10.198707882962594</v>
      </c>
      <c r="T1766" s="22">
        <f t="shared" si="447"/>
        <v>0.79298126279337566</v>
      </c>
    </row>
    <row r="1767" spans="1:20" x14ac:dyDescent="0.25">
      <c r="A1767">
        <v>765</v>
      </c>
      <c r="B1767" t="s">
        <v>1753</v>
      </c>
      <c r="C1767" s="8">
        <v>263.63</v>
      </c>
      <c r="D1767" s="8">
        <v>154.19999999999999</v>
      </c>
      <c r="E1767" s="17">
        <f t="shared" si="432"/>
        <v>210.63694426688539</v>
      </c>
      <c r="F1767" s="18">
        <f t="shared" si="433"/>
        <v>-56.436944266885405</v>
      </c>
      <c r="G1767" s="21">
        <f t="shared" si="440"/>
        <v>-56.145983162776645</v>
      </c>
      <c r="H1767" s="22">
        <f t="shared" si="441"/>
        <v>-0.29096110410876008</v>
      </c>
      <c r="I1767" s="17">
        <f t="shared" si="434"/>
        <v>168.29671830149954</v>
      </c>
      <c r="J1767" s="18">
        <f t="shared" si="435"/>
        <v>-14.09671830149955</v>
      </c>
      <c r="K1767" s="21">
        <f t="shared" si="442"/>
        <v>-13.611798142090635</v>
      </c>
      <c r="L1767" s="22">
        <f t="shared" si="443"/>
        <v>-0.4849201594089152</v>
      </c>
      <c r="M1767" s="17">
        <f t="shared" si="436"/>
        <v>118.77954902025874</v>
      </c>
      <c r="N1767" s="18">
        <f t="shared" si="437"/>
        <v>35.420450979741247</v>
      </c>
      <c r="O1767" s="21">
        <f t="shared" si="444"/>
        <v>36.140152343171223</v>
      </c>
      <c r="P1767" s="22">
        <f t="shared" si="445"/>
        <v>-0.71970136342997648</v>
      </c>
      <c r="Q1767" s="17">
        <f t="shared" si="438"/>
        <v>143.74302891018155</v>
      </c>
      <c r="R1767" s="18">
        <f t="shared" si="439"/>
        <v>10.456971089818438</v>
      </c>
      <c r="S1767" s="21">
        <f t="shared" si="446"/>
        <v>10.99168914575597</v>
      </c>
      <c r="T1767" s="22">
        <f t="shared" si="447"/>
        <v>-0.53471805593753174</v>
      </c>
    </row>
    <row r="1768" spans="1:20" x14ac:dyDescent="0.25">
      <c r="A1768">
        <v>764</v>
      </c>
      <c r="B1768" t="s">
        <v>1754</v>
      </c>
      <c r="C1768" s="8">
        <v>266.31</v>
      </c>
      <c r="D1768" s="8">
        <v>154.91</v>
      </c>
      <c r="E1768" s="17">
        <f t="shared" si="432"/>
        <v>210.88829158844149</v>
      </c>
      <c r="F1768" s="18">
        <f t="shared" si="433"/>
        <v>-55.978291588441493</v>
      </c>
      <c r="G1768" s="21">
        <f t="shared" si="440"/>
        <v>-56.436944266885405</v>
      </c>
      <c r="H1768" s="22">
        <f t="shared" si="441"/>
        <v>0.45865267844391155</v>
      </c>
      <c r="I1768" s="17">
        <f t="shared" si="434"/>
        <v>169.34777372798561</v>
      </c>
      <c r="J1768" s="18">
        <f t="shared" si="435"/>
        <v>-14.437773727985615</v>
      </c>
      <c r="K1768" s="21">
        <f t="shared" si="442"/>
        <v>-14.09671830149955</v>
      </c>
      <c r="L1768" s="22">
        <f t="shared" si="443"/>
        <v>-0.34105542648606502</v>
      </c>
      <c r="M1768" s="17">
        <f t="shared" si="436"/>
        <v>120.79862541101616</v>
      </c>
      <c r="N1768" s="18">
        <f t="shared" si="437"/>
        <v>34.111374588983836</v>
      </c>
      <c r="O1768" s="21">
        <f t="shared" si="444"/>
        <v>35.420450979741247</v>
      </c>
      <c r="P1768" s="22">
        <f t="shared" si="445"/>
        <v>-1.3090763907574114</v>
      </c>
      <c r="Q1768" s="17">
        <f t="shared" si="438"/>
        <v>144.9994048946624</v>
      </c>
      <c r="R1768" s="18">
        <f t="shared" si="439"/>
        <v>9.9105951053375918</v>
      </c>
      <c r="S1768" s="21">
        <f t="shared" si="446"/>
        <v>10.456971089818438</v>
      </c>
      <c r="T1768" s="22">
        <f t="shared" si="447"/>
        <v>-0.54637598448084645</v>
      </c>
    </row>
    <row r="1769" spans="1:20" x14ac:dyDescent="0.25">
      <c r="A1769">
        <v>763</v>
      </c>
      <c r="B1769" t="s">
        <v>1755</v>
      </c>
      <c r="C1769" s="8">
        <v>266.56</v>
      </c>
      <c r="D1769" s="8">
        <v>154.69</v>
      </c>
      <c r="E1769" s="17">
        <f t="shared" si="432"/>
        <v>210.91173816694487</v>
      </c>
      <c r="F1769" s="18">
        <f t="shared" si="433"/>
        <v>-56.221738166944874</v>
      </c>
      <c r="G1769" s="21">
        <f t="shared" si="440"/>
        <v>-55.978291588441493</v>
      </c>
      <c r="H1769" s="22">
        <f t="shared" si="441"/>
        <v>-0.24344657850338081</v>
      </c>
      <c r="I1769" s="17">
        <f t="shared" si="434"/>
        <v>169.44581994314291</v>
      </c>
      <c r="J1769" s="18">
        <f t="shared" si="435"/>
        <v>-14.75581994314291</v>
      </c>
      <c r="K1769" s="21">
        <f t="shared" si="442"/>
        <v>-14.437773727985615</v>
      </c>
      <c r="L1769" s="22">
        <f t="shared" si="443"/>
        <v>-0.31804621515729536</v>
      </c>
      <c r="M1769" s="17">
        <f t="shared" si="436"/>
        <v>120.98697208925847</v>
      </c>
      <c r="N1769" s="18">
        <f t="shared" si="437"/>
        <v>33.703027910741525</v>
      </c>
      <c r="O1769" s="21">
        <f t="shared" si="444"/>
        <v>34.111374588983836</v>
      </c>
      <c r="P1769" s="22">
        <f t="shared" si="445"/>
        <v>-0.40834667824231019</v>
      </c>
      <c r="Q1769" s="17">
        <f t="shared" si="438"/>
        <v>145.11660414694603</v>
      </c>
      <c r="R1769" s="18">
        <f t="shared" si="439"/>
        <v>9.5733958530539667</v>
      </c>
      <c r="S1769" s="21">
        <f t="shared" si="446"/>
        <v>9.9105951053375918</v>
      </c>
      <c r="T1769" s="22">
        <f t="shared" si="447"/>
        <v>-0.33719925228362513</v>
      </c>
    </row>
    <row r="1770" spans="1:20" x14ac:dyDescent="0.25">
      <c r="A1770">
        <v>762</v>
      </c>
      <c r="B1770" t="s">
        <v>1756</v>
      </c>
      <c r="C1770" s="8">
        <v>264.51</v>
      </c>
      <c r="D1770" s="8">
        <v>153.32</v>
      </c>
      <c r="E1770" s="17">
        <f t="shared" si="432"/>
        <v>210.71947622321724</v>
      </c>
      <c r="F1770" s="18">
        <f t="shared" si="433"/>
        <v>-57.399476223217249</v>
      </c>
      <c r="G1770" s="21">
        <f t="shared" si="440"/>
        <v>-56.221738166944874</v>
      </c>
      <c r="H1770" s="22">
        <f t="shared" si="441"/>
        <v>-1.1777380562723749</v>
      </c>
      <c r="I1770" s="17">
        <f t="shared" si="434"/>
        <v>168.64184097885317</v>
      </c>
      <c r="J1770" s="18">
        <f t="shared" si="435"/>
        <v>-15.321840978853174</v>
      </c>
      <c r="K1770" s="21">
        <f t="shared" si="442"/>
        <v>-14.75581994314291</v>
      </c>
      <c r="L1770" s="22">
        <f t="shared" si="443"/>
        <v>-0.56602103571026419</v>
      </c>
      <c r="M1770" s="17">
        <f t="shared" si="436"/>
        <v>119.44252932767162</v>
      </c>
      <c r="N1770" s="18">
        <f t="shared" si="437"/>
        <v>33.877470672328371</v>
      </c>
      <c r="O1770" s="21">
        <f t="shared" si="444"/>
        <v>33.703027910741525</v>
      </c>
      <c r="P1770" s="22">
        <f t="shared" si="445"/>
        <v>0.17444276158684602</v>
      </c>
      <c r="Q1770" s="17">
        <f t="shared" si="438"/>
        <v>144.15557027822001</v>
      </c>
      <c r="R1770" s="18">
        <f t="shared" si="439"/>
        <v>9.1644297217799817</v>
      </c>
      <c r="S1770" s="21">
        <f t="shared" si="446"/>
        <v>9.5733958530539667</v>
      </c>
      <c r="T1770" s="22">
        <f t="shared" si="447"/>
        <v>-0.40896613127398496</v>
      </c>
    </row>
    <row r="1771" spans="1:20" x14ac:dyDescent="0.25">
      <c r="A1771">
        <v>761</v>
      </c>
      <c r="B1771" t="s">
        <v>1757</v>
      </c>
      <c r="C1771" s="8">
        <v>264.98</v>
      </c>
      <c r="D1771" s="8">
        <v>154.07</v>
      </c>
      <c r="E1771" s="17">
        <f t="shared" si="432"/>
        <v>210.76355579080359</v>
      </c>
      <c r="F1771" s="18">
        <f t="shared" si="433"/>
        <v>-56.6935557908036</v>
      </c>
      <c r="G1771" s="21">
        <f t="shared" si="440"/>
        <v>-57.399476223217249</v>
      </c>
      <c r="H1771" s="22">
        <f t="shared" si="441"/>
        <v>0.70592043241364877</v>
      </c>
      <c r="I1771" s="17">
        <f t="shared" si="434"/>
        <v>168.82616786334887</v>
      </c>
      <c r="J1771" s="18">
        <f t="shared" si="435"/>
        <v>-14.756167863348878</v>
      </c>
      <c r="K1771" s="21">
        <f t="shared" si="442"/>
        <v>-15.321840978853174</v>
      </c>
      <c r="L1771" s="22">
        <f t="shared" si="443"/>
        <v>0.56567311550429622</v>
      </c>
      <c r="M1771" s="17">
        <f t="shared" si="436"/>
        <v>119.79662108276716</v>
      </c>
      <c r="N1771" s="18">
        <f t="shared" si="437"/>
        <v>34.273378917232833</v>
      </c>
      <c r="O1771" s="21">
        <f t="shared" si="444"/>
        <v>33.877470672328371</v>
      </c>
      <c r="P1771" s="22">
        <f t="shared" si="445"/>
        <v>0.39590824490446153</v>
      </c>
      <c r="Q1771" s="17">
        <f t="shared" si="438"/>
        <v>144.37590487251333</v>
      </c>
      <c r="R1771" s="18">
        <f t="shared" si="439"/>
        <v>9.694095127486662</v>
      </c>
      <c r="S1771" s="21">
        <f t="shared" si="446"/>
        <v>9.1644297217799817</v>
      </c>
      <c r="T1771" s="22">
        <f t="shared" si="447"/>
        <v>0.5296654057066803</v>
      </c>
    </row>
    <row r="1772" spans="1:20" x14ac:dyDescent="0.25">
      <c r="A1772">
        <v>760</v>
      </c>
      <c r="B1772" t="s">
        <v>1758</v>
      </c>
      <c r="C1772" s="8">
        <v>263.2</v>
      </c>
      <c r="D1772" s="8">
        <v>154.65</v>
      </c>
      <c r="E1772" s="17">
        <f t="shared" si="432"/>
        <v>210.59661615185959</v>
      </c>
      <c r="F1772" s="18">
        <f t="shared" si="433"/>
        <v>-55.946616151859587</v>
      </c>
      <c r="G1772" s="21">
        <f t="shared" si="440"/>
        <v>-56.6935557908036</v>
      </c>
      <c r="H1772" s="22">
        <f t="shared" si="441"/>
        <v>0.7469396389440135</v>
      </c>
      <c r="I1772" s="17">
        <f t="shared" si="434"/>
        <v>168.12807881142902</v>
      </c>
      <c r="J1772" s="18">
        <f t="shared" si="435"/>
        <v>-13.478078811429015</v>
      </c>
      <c r="K1772" s="21">
        <f t="shared" si="442"/>
        <v>-14.756167863348878</v>
      </c>
      <c r="L1772" s="22">
        <f t="shared" si="443"/>
        <v>1.2780890519198636</v>
      </c>
      <c r="M1772" s="17">
        <f t="shared" si="436"/>
        <v>118.45559273368198</v>
      </c>
      <c r="N1772" s="18">
        <f t="shared" si="437"/>
        <v>36.194407266318024</v>
      </c>
      <c r="O1772" s="21">
        <f t="shared" si="444"/>
        <v>34.273378917232833</v>
      </c>
      <c r="P1772" s="22">
        <f t="shared" si="445"/>
        <v>1.9210283490851907</v>
      </c>
      <c r="Q1772" s="17">
        <f t="shared" si="438"/>
        <v>143.54144619625364</v>
      </c>
      <c r="R1772" s="18">
        <f t="shared" si="439"/>
        <v>11.108553803746361</v>
      </c>
      <c r="S1772" s="21">
        <f t="shared" si="446"/>
        <v>9.694095127486662</v>
      </c>
      <c r="T1772" s="22">
        <f t="shared" si="447"/>
        <v>1.4144586762596987</v>
      </c>
    </row>
    <row r="1773" spans="1:20" x14ac:dyDescent="0.25">
      <c r="A1773">
        <v>759</v>
      </c>
      <c r="B1773" t="s">
        <v>1759</v>
      </c>
      <c r="C1773" s="8">
        <v>262.62</v>
      </c>
      <c r="D1773" s="8">
        <v>153.81</v>
      </c>
      <c r="E1773" s="17">
        <f t="shared" si="432"/>
        <v>210.54222008973179</v>
      </c>
      <c r="F1773" s="18">
        <f t="shared" si="433"/>
        <v>-56.732220089731783</v>
      </c>
      <c r="G1773" s="21">
        <f t="shared" si="440"/>
        <v>-55.946616151859587</v>
      </c>
      <c r="H1773" s="22">
        <f t="shared" si="441"/>
        <v>-0.78560393787219596</v>
      </c>
      <c r="I1773" s="17">
        <f t="shared" si="434"/>
        <v>167.90061159226414</v>
      </c>
      <c r="J1773" s="18">
        <f t="shared" si="435"/>
        <v>-14.090611592264139</v>
      </c>
      <c r="K1773" s="21">
        <f t="shared" si="442"/>
        <v>-13.478078811429015</v>
      </c>
      <c r="L1773" s="22">
        <f t="shared" si="443"/>
        <v>-0.61253278083512441</v>
      </c>
      <c r="M1773" s="17">
        <f t="shared" si="436"/>
        <v>118.01862844015989</v>
      </c>
      <c r="N1773" s="18">
        <f t="shared" si="437"/>
        <v>35.791371559840115</v>
      </c>
      <c r="O1773" s="21">
        <f t="shared" si="444"/>
        <v>36.194407266318024</v>
      </c>
      <c r="P1773" s="22">
        <f t="shared" si="445"/>
        <v>-0.40303570647790821</v>
      </c>
      <c r="Q1773" s="17">
        <f t="shared" si="438"/>
        <v>143.26954393095556</v>
      </c>
      <c r="R1773" s="18">
        <f t="shared" si="439"/>
        <v>10.540456069044438</v>
      </c>
      <c r="S1773" s="21">
        <f t="shared" si="446"/>
        <v>11.108553803746361</v>
      </c>
      <c r="T1773" s="22">
        <f t="shared" si="447"/>
        <v>-0.56809773470192226</v>
      </c>
    </row>
    <row r="1774" spans="1:20" x14ac:dyDescent="0.25">
      <c r="A1774">
        <v>758</v>
      </c>
      <c r="B1774" t="s">
        <v>1760</v>
      </c>
      <c r="C1774" s="8">
        <v>266.02</v>
      </c>
      <c r="D1774" s="8">
        <v>155.72999999999999</v>
      </c>
      <c r="E1774" s="17">
        <f t="shared" si="432"/>
        <v>210.86109355737759</v>
      </c>
      <c r="F1774" s="18">
        <f t="shared" si="433"/>
        <v>-55.131093557377596</v>
      </c>
      <c r="G1774" s="21">
        <f t="shared" si="440"/>
        <v>-56.732220089731783</v>
      </c>
      <c r="H1774" s="22">
        <f t="shared" si="441"/>
        <v>1.6011265323541863</v>
      </c>
      <c r="I1774" s="17">
        <f t="shared" si="434"/>
        <v>169.23404011840316</v>
      </c>
      <c r="J1774" s="18">
        <f t="shared" si="435"/>
        <v>-13.504040118403168</v>
      </c>
      <c r="K1774" s="21">
        <f t="shared" si="442"/>
        <v>-14.090611592264139</v>
      </c>
      <c r="L1774" s="22">
        <f t="shared" si="443"/>
        <v>0.58657147386097108</v>
      </c>
      <c r="M1774" s="17">
        <f t="shared" si="436"/>
        <v>120.5801432642551</v>
      </c>
      <c r="N1774" s="18">
        <f t="shared" si="437"/>
        <v>35.149856735744891</v>
      </c>
      <c r="O1774" s="21">
        <f t="shared" si="444"/>
        <v>35.791371559840115</v>
      </c>
      <c r="P1774" s="22">
        <f t="shared" si="445"/>
        <v>-0.64151482409522487</v>
      </c>
      <c r="Q1774" s="17">
        <f t="shared" si="438"/>
        <v>144.86345376201334</v>
      </c>
      <c r="R1774" s="18">
        <f t="shared" si="439"/>
        <v>10.866546237986654</v>
      </c>
      <c r="S1774" s="21">
        <f t="shared" si="446"/>
        <v>10.540456069044438</v>
      </c>
      <c r="T1774" s="22">
        <f t="shared" si="447"/>
        <v>0.32609016894221554</v>
      </c>
    </row>
    <row r="1775" spans="1:20" x14ac:dyDescent="0.25">
      <c r="A1775">
        <v>757</v>
      </c>
      <c r="B1775" t="s">
        <v>1761</v>
      </c>
      <c r="C1775" s="8">
        <v>266.92</v>
      </c>
      <c r="D1775" s="8">
        <v>157.05000000000001</v>
      </c>
      <c r="E1775" s="17">
        <f t="shared" si="432"/>
        <v>210.94550123998971</v>
      </c>
      <c r="F1775" s="18">
        <f t="shared" si="433"/>
        <v>-53.895501239989699</v>
      </c>
      <c r="G1775" s="21">
        <f t="shared" si="440"/>
        <v>-55.131093557377596</v>
      </c>
      <c r="H1775" s="22">
        <f t="shared" si="441"/>
        <v>1.2355923173878978</v>
      </c>
      <c r="I1775" s="17">
        <f t="shared" si="434"/>
        <v>169.58700649296938</v>
      </c>
      <c r="J1775" s="18">
        <f t="shared" si="435"/>
        <v>-12.537006492969368</v>
      </c>
      <c r="K1775" s="21">
        <f t="shared" si="442"/>
        <v>-13.504040118403168</v>
      </c>
      <c r="L1775" s="22">
        <f t="shared" si="443"/>
        <v>0.96703362543379967</v>
      </c>
      <c r="M1775" s="17">
        <f t="shared" si="436"/>
        <v>121.2581913059274</v>
      </c>
      <c r="N1775" s="18">
        <f t="shared" si="437"/>
        <v>35.791808694072614</v>
      </c>
      <c r="O1775" s="21">
        <f t="shared" si="444"/>
        <v>35.149856735744891</v>
      </c>
      <c r="P1775" s="22">
        <f t="shared" si="445"/>
        <v>0.64195195832772356</v>
      </c>
      <c r="Q1775" s="17">
        <f t="shared" si="438"/>
        <v>145.28537107023453</v>
      </c>
      <c r="R1775" s="18">
        <f t="shared" si="439"/>
        <v>11.764628929765479</v>
      </c>
      <c r="S1775" s="21">
        <f t="shared" si="446"/>
        <v>10.866546237986654</v>
      </c>
      <c r="T1775" s="22">
        <f t="shared" si="447"/>
        <v>0.89808269177882494</v>
      </c>
    </row>
    <row r="1776" spans="1:20" x14ac:dyDescent="0.25">
      <c r="A1776">
        <v>756</v>
      </c>
      <c r="B1776" t="s">
        <v>1762</v>
      </c>
      <c r="C1776" s="8">
        <v>266.92</v>
      </c>
      <c r="D1776" s="8">
        <v>157.83000000000001</v>
      </c>
      <c r="E1776" s="17">
        <f t="shared" si="432"/>
        <v>210.94550123998971</v>
      </c>
      <c r="F1776" s="18">
        <f t="shared" si="433"/>
        <v>-53.115501239989698</v>
      </c>
      <c r="G1776" s="21">
        <f t="shared" si="440"/>
        <v>-53.895501239989699</v>
      </c>
      <c r="H1776" s="22">
        <f t="shared" si="441"/>
        <v>0.78000000000000114</v>
      </c>
      <c r="I1776" s="17">
        <f t="shared" si="434"/>
        <v>169.58700649296938</v>
      </c>
      <c r="J1776" s="18">
        <f t="shared" si="435"/>
        <v>-11.757006492969367</v>
      </c>
      <c r="K1776" s="21">
        <f t="shared" si="442"/>
        <v>-12.537006492969368</v>
      </c>
      <c r="L1776" s="22">
        <f t="shared" si="443"/>
        <v>0.78000000000000114</v>
      </c>
      <c r="M1776" s="17">
        <f t="shared" si="436"/>
        <v>121.2581913059274</v>
      </c>
      <c r="N1776" s="18">
        <f t="shared" si="437"/>
        <v>36.571808694072615</v>
      </c>
      <c r="O1776" s="21">
        <f t="shared" si="444"/>
        <v>35.791808694072614</v>
      </c>
      <c r="P1776" s="22">
        <f t="shared" si="445"/>
        <v>0.78000000000000114</v>
      </c>
      <c r="Q1776" s="17">
        <f t="shared" si="438"/>
        <v>145.28537107023453</v>
      </c>
      <c r="R1776" s="18">
        <f t="shared" si="439"/>
        <v>12.54462892976548</v>
      </c>
      <c r="S1776" s="21">
        <f t="shared" si="446"/>
        <v>11.764628929765479</v>
      </c>
      <c r="T1776" s="22">
        <f t="shared" si="447"/>
        <v>0.78000000000000114</v>
      </c>
    </row>
    <row r="1777" spans="1:20" x14ac:dyDescent="0.25">
      <c r="A1777">
        <v>755</v>
      </c>
      <c r="B1777" t="s">
        <v>1763</v>
      </c>
      <c r="C1777" s="8">
        <v>269.5</v>
      </c>
      <c r="D1777" s="8">
        <v>158.68</v>
      </c>
      <c r="E1777" s="17">
        <f t="shared" si="432"/>
        <v>211.18746993014446</v>
      </c>
      <c r="F1777" s="18">
        <f t="shared" si="433"/>
        <v>-52.507469930144453</v>
      </c>
      <c r="G1777" s="21">
        <f t="shared" si="440"/>
        <v>-53.115501239989698</v>
      </c>
      <c r="H1777" s="22">
        <f t="shared" si="441"/>
        <v>0.608031309845245</v>
      </c>
      <c r="I1777" s="17">
        <f t="shared" si="434"/>
        <v>170.59884343339252</v>
      </c>
      <c r="J1777" s="18">
        <f t="shared" si="435"/>
        <v>-11.91884343339251</v>
      </c>
      <c r="K1777" s="21">
        <f t="shared" si="442"/>
        <v>-11.757006492969367</v>
      </c>
      <c r="L1777" s="22">
        <f t="shared" si="443"/>
        <v>-0.16183694042314301</v>
      </c>
      <c r="M1777" s="17">
        <f t="shared" si="436"/>
        <v>123.20192902538787</v>
      </c>
      <c r="N1777" s="18">
        <f t="shared" si="437"/>
        <v>35.478070974612137</v>
      </c>
      <c r="O1777" s="21">
        <f t="shared" si="444"/>
        <v>36.571808694072615</v>
      </c>
      <c r="P1777" s="22">
        <f t="shared" si="445"/>
        <v>-1.0937377194604778</v>
      </c>
      <c r="Q1777" s="17">
        <f t="shared" si="438"/>
        <v>146.49486735380191</v>
      </c>
      <c r="R1777" s="18">
        <f t="shared" si="439"/>
        <v>12.185132646198099</v>
      </c>
      <c r="S1777" s="21">
        <f t="shared" si="446"/>
        <v>12.54462892976548</v>
      </c>
      <c r="T1777" s="22">
        <f t="shared" si="447"/>
        <v>-0.35949628356738117</v>
      </c>
    </row>
    <row r="1778" spans="1:20" x14ac:dyDescent="0.25">
      <c r="A1778">
        <v>754</v>
      </c>
      <c r="B1778" t="s">
        <v>1764</v>
      </c>
      <c r="C1778" s="8">
        <v>272.02</v>
      </c>
      <c r="D1778" s="8">
        <v>159.53</v>
      </c>
      <c r="E1778" s="17">
        <f t="shared" si="432"/>
        <v>211.42381144145841</v>
      </c>
      <c r="F1778" s="18">
        <f t="shared" si="433"/>
        <v>-51.893811441458411</v>
      </c>
      <c r="G1778" s="21">
        <f t="shared" si="440"/>
        <v>-52.507469930144453</v>
      </c>
      <c r="H1778" s="22">
        <f t="shared" si="441"/>
        <v>0.61365848868604189</v>
      </c>
      <c r="I1778" s="17">
        <f t="shared" si="434"/>
        <v>171.5871492821779</v>
      </c>
      <c r="J1778" s="18">
        <f t="shared" si="435"/>
        <v>-12.057149282177903</v>
      </c>
      <c r="K1778" s="21">
        <f t="shared" si="442"/>
        <v>-11.91884343339251</v>
      </c>
      <c r="L1778" s="22">
        <f t="shared" si="443"/>
        <v>-0.13830584878539298</v>
      </c>
      <c r="M1778" s="17">
        <f t="shared" si="436"/>
        <v>125.1004635420702</v>
      </c>
      <c r="N1778" s="18">
        <f t="shared" si="437"/>
        <v>34.4295364579298</v>
      </c>
      <c r="O1778" s="21">
        <f t="shared" si="444"/>
        <v>35.478070974612137</v>
      </c>
      <c r="P1778" s="22">
        <f t="shared" si="445"/>
        <v>-1.0485345166823379</v>
      </c>
      <c r="Q1778" s="17">
        <f t="shared" si="438"/>
        <v>147.67623581682119</v>
      </c>
      <c r="R1778" s="18">
        <f t="shared" si="439"/>
        <v>11.853764183178811</v>
      </c>
      <c r="S1778" s="21">
        <f t="shared" si="446"/>
        <v>12.185132646198099</v>
      </c>
      <c r="T1778" s="22">
        <f t="shared" si="447"/>
        <v>-0.33136846301928813</v>
      </c>
    </row>
    <row r="1779" spans="1:20" x14ac:dyDescent="0.25">
      <c r="A1779">
        <v>753</v>
      </c>
      <c r="B1779" t="s">
        <v>1765</v>
      </c>
      <c r="C1779" s="8">
        <v>272.85000000000002</v>
      </c>
      <c r="D1779" s="8">
        <v>159.84</v>
      </c>
      <c r="E1779" s="17">
        <f t="shared" si="432"/>
        <v>211.5016540820896</v>
      </c>
      <c r="F1779" s="18">
        <f t="shared" si="433"/>
        <v>-51.661654082089598</v>
      </c>
      <c r="G1779" s="21">
        <f t="shared" si="440"/>
        <v>-51.893811441458411</v>
      </c>
      <c r="H1779" s="22">
        <f t="shared" si="441"/>
        <v>0.23215735936881288</v>
      </c>
      <c r="I1779" s="17">
        <f t="shared" si="434"/>
        <v>171.91266271650008</v>
      </c>
      <c r="J1779" s="18">
        <f t="shared" si="435"/>
        <v>-12.072662716500076</v>
      </c>
      <c r="K1779" s="21">
        <f t="shared" si="442"/>
        <v>-12.057149282177903</v>
      </c>
      <c r="L1779" s="22">
        <f t="shared" si="443"/>
        <v>-1.5513434322173225E-2</v>
      </c>
      <c r="M1779" s="17">
        <f t="shared" si="436"/>
        <v>125.72577451383466</v>
      </c>
      <c r="N1779" s="18">
        <f t="shared" si="437"/>
        <v>34.114225486165338</v>
      </c>
      <c r="O1779" s="21">
        <f t="shared" si="444"/>
        <v>34.4295364579298</v>
      </c>
      <c r="P1779" s="22">
        <f t="shared" si="445"/>
        <v>-0.3153109717644611</v>
      </c>
      <c r="Q1779" s="17">
        <f t="shared" si="438"/>
        <v>148.06533733440295</v>
      </c>
      <c r="R1779" s="18">
        <f t="shared" si="439"/>
        <v>11.774662665597049</v>
      </c>
      <c r="S1779" s="21">
        <f t="shared" si="446"/>
        <v>11.853764183178811</v>
      </c>
      <c r="T1779" s="22">
        <f t="shared" si="447"/>
        <v>-7.9101517581761982E-2</v>
      </c>
    </row>
    <row r="1780" spans="1:20" x14ac:dyDescent="0.25">
      <c r="A1780">
        <v>752</v>
      </c>
      <c r="B1780" t="s">
        <v>1766</v>
      </c>
      <c r="C1780" s="8">
        <v>272.98</v>
      </c>
      <c r="D1780" s="8">
        <v>159.22999999999999</v>
      </c>
      <c r="E1780" s="17">
        <f t="shared" si="432"/>
        <v>211.51384630291133</v>
      </c>
      <c r="F1780" s="18">
        <f t="shared" si="433"/>
        <v>-52.283846302911343</v>
      </c>
      <c r="G1780" s="21">
        <f t="shared" si="440"/>
        <v>-51.661654082089598</v>
      </c>
      <c r="H1780" s="22">
        <f t="shared" si="441"/>
        <v>-0.62219222082174497</v>
      </c>
      <c r="I1780" s="17">
        <f t="shared" si="434"/>
        <v>171.96364674838185</v>
      </c>
      <c r="J1780" s="18">
        <f t="shared" si="435"/>
        <v>-12.733646748381858</v>
      </c>
      <c r="K1780" s="21">
        <f t="shared" si="442"/>
        <v>-12.072662716500076</v>
      </c>
      <c r="L1780" s="22">
        <f t="shared" si="443"/>
        <v>-0.66098403188178168</v>
      </c>
      <c r="M1780" s="17">
        <f t="shared" si="436"/>
        <v>125.82371478652067</v>
      </c>
      <c r="N1780" s="18">
        <f t="shared" si="437"/>
        <v>33.406285213479322</v>
      </c>
      <c r="O1780" s="21">
        <f t="shared" si="444"/>
        <v>34.114225486165338</v>
      </c>
      <c r="P1780" s="22">
        <f t="shared" si="445"/>
        <v>-0.70794027268601667</v>
      </c>
      <c r="Q1780" s="17">
        <f t="shared" si="438"/>
        <v>148.12628094559045</v>
      </c>
      <c r="R1780" s="18">
        <f t="shared" si="439"/>
        <v>11.103719054409538</v>
      </c>
      <c r="S1780" s="21">
        <f t="shared" si="446"/>
        <v>11.774662665597049</v>
      </c>
      <c r="T1780" s="22">
        <f t="shared" si="447"/>
        <v>-0.67094361118751067</v>
      </c>
    </row>
    <row r="1781" spans="1:20" x14ac:dyDescent="0.25">
      <c r="A1781">
        <v>751</v>
      </c>
      <c r="B1781" t="s">
        <v>1767</v>
      </c>
      <c r="C1781" s="8">
        <v>271.10000000000002</v>
      </c>
      <c r="D1781" s="8">
        <v>159.26</v>
      </c>
      <c r="E1781" s="17">
        <f t="shared" si="432"/>
        <v>211.33752803256601</v>
      </c>
      <c r="F1781" s="18">
        <f t="shared" si="433"/>
        <v>-52.077528032566022</v>
      </c>
      <c r="G1781" s="21">
        <f t="shared" si="440"/>
        <v>-52.283846302911343</v>
      </c>
      <c r="H1781" s="22">
        <f t="shared" si="441"/>
        <v>0.2063182703453208</v>
      </c>
      <c r="I1781" s="17">
        <f t="shared" si="434"/>
        <v>171.22633921039909</v>
      </c>
      <c r="J1781" s="18">
        <f t="shared" si="435"/>
        <v>-11.966339210399099</v>
      </c>
      <c r="K1781" s="21">
        <f t="shared" si="442"/>
        <v>-12.733646748381858</v>
      </c>
      <c r="L1781" s="22">
        <f t="shared" si="443"/>
        <v>0.76730753798275941</v>
      </c>
      <c r="M1781" s="17">
        <f t="shared" si="436"/>
        <v>124.4073477661386</v>
      </c>
      <c r="N1781" s="18">
        <f t="shared" si="437"/>
        <v>34.852652233861392</v>
      </c>
      <c r="O1781" s="21">
        <f t="shared" si="444"/>
        <v>33.406285213479322</v>
      </c>
      <c r="P1781" s="22">
        <f t="shared" si="445"/>
        <v>1.4463670203820698</v>
      </c>
      <c r="Q1781" s="17">
        <f t="shared" si="438"/>
        <v>147.24494256841734</v>
      </c>
      <c r="R1781" s="18">
        <f t="shared" si="439"/>
        <v>12.015057431582647</v>
      </c>
      <c r="S1781" s="21">
        <f t="shared" si="446"/>
        <v>11.103719054409538</v>
      </c>
      <c r="T1781" s="22">
        <f t="shared" si="447"/>
        <v>0.91133837717310939</v>
      </c>
    </row>
    <row r="1782" spans="1:20" x14ac:dyDescent="0.25">
      <c r="A1782">
        <v>750</v>
      </c>
      <c r="B1782" t="s">
        <v>1768</v>
      </c>
      <c r="C1782" s="8">
        <v>272.24</v>
      </c>
      <c r="D1782" s="8">
        <v>160.91999999999999</v>
      </c>
      <c r="E1782" s="17">
        <f t="shared" si="432"/>
        <v>211.44444443054138</v>
      </c>
      <c r="F1782" s="18">
        <f t="shared" si="433"/>
        <v>-50.524444430541394</v>
      </c>
      <c r="G1782" s="21">
        <f t="shared" si="440"/>
        <v>-52.077528032566022</v>
      </c>
      <c r="H1782" s="22">
        <f t="shared" si="441"/>
        <v>1.5530836020246284</v>
      </c>
      <c r="I1782" s="17">
        <f t="shared" si="434"/>
        <v>171.67342995151631</v>
      </c>
      <c r="J1782" s="18">
        <f t="shared" si="435"/>
        <v>-10.753429951516324</v>
      </c>
      <c r="K1782" s="21">
        <f t="shared" si="442"/>
        <v>-11.966339210399099</v>
      </c>
      <c r="L1782" s="22">
        <f t="shared" si="443"/>
        <v>1.2129092588827746</v>
      </c>
      <c r="M1782" s="17">
        <f t="shared" si="436"/>
        <v>125.26620861892346</v>
      </c>
      <c r="N1782" s="18">
        <f t="shared" si="437"/>
        <v>35.65379138107653</v>
      </c>
      <c r="O1782" s="21">
        <f t="shared" si="444"/>
        <v>34.852652233861392</v>
      </c>
      <c r="P1782" s="22">
        <f t="shared" si="445"/>
        <v>0.80113914721513879</v>
      </c>
      <c r="Q1782" s="17">
        <f t="shared" si="438"/>
        <v>147.77937115883083</v>
      </c>
      <c r="R1782" s="18">
        <f t="shared" si="439"/>
        <v>13.140628841169161</v>
      </c>
      <c r="S1782" s="21">
        <f t="shared" si="446"/>
        <v>12.015057431582647</v>
      </c>
      <c r="T1782" s="22">
        <f t="shared" si="447"/>
        <v>1.125571409586513</v>
      </c>
    </row>
    <row r="1783" spans="1:20" x14ac:dyDescent="0.25">
      <c r="A1783">
        <v>749</v>
      </c>
      <c r="B1783" t="s">
        <v>1769</v>
      </c>
      <c r="C1783" s="8">
        <v>272.01</v>
      </c>
      <c r="D1783" s="8">
        <v>161.66</v>
      </c>
      <c r="E1783" s="17">
        <f t="shared" si="432"/>
        <v>211.42287357831827</v>
      </c>
      <c r="F1783" s="18">
        <f t="shared" si="433"/>
        <v>-49.762873578318278</v>
      </c>
      <c r="G1783" s="21">
        <f t="shared" si="440"/>
        <v>-50.524444430541394</v>
      </c>
      <c r="H1783" s="22">
        <f t="shared" si="441"/>
        <v>0.76157085222311593</v>
      </c>
      <c r="I1783" s="17">
        <f t="shared" si="434"/>
        <v>171.58322743357161</v>
      </c>
      <c r="J1783" s="18">
        <f t="shared" si="435"/>
        <v>-9.9232274335716113</v>
      </c>
      <c r="K1783" s="21">
        <f t="shared" si="442"/>
        <v>-10.753429951516324</v>
      </c>
      <c r="L1783" s="22">
        <f t="shared" si="443"/>
        <v>0.83020251794471278</v>
      </c>
      <c r="M1783" s="17">
        <f t="shared" si="436"/>
        <v>125.09292967494054</v>
      </c>
      <c r="N1783" s="18">
        <f t="shared" si="437"/>
        <v>36.567070325059461</v>
      </c>
      <c r="O1783" s="21">
        <f t="shared" si="444"/>
        <v>35.65379138107653</v>
      </c>
      <c r="P1783" s="22">
        <f t="shared" si="445"/>
        <v>0.91327894398293097</v>
      </c>
      <c r="Q1783" s="17">
        <f t="shared" si="438"/>
        <v>147.67154784672982</v>
      </c>
      <c r="R1783" s="18">
        <f t="shared" si="439"/>
        <v>13.988452153270174</v>
      </c>
      <c r="S1783" s="21">
        <f t="shared" si="446"/>
        <v>13.140628841169161</v>
      </c>
      <c r="T1783" s="22">
        <f t="shared" si="447"/>
        <v>0.84782331210101347</v>
      </c>
    </row>
    <row r="1784" spans="1:20" x14ac:dyDescent="0.25">
      <c r="A1784">
        <v>748</v>
      </c>
      <c r="B1784" t="s">
        <v>1770</v>
      </c>
      <c r="C1784" s="8">
        <v>271.33</v>
      </c>
      <c r="D1784" s="8">
        <v>161.87</v>
      </c>
      <c r="E1784" s="17">
        <f t="shared" si="432"/>
        <v>211.35909888478912</v>
      </c>
      <c r="F1784" s="18">
        <f t="shared" si="433"/>
        <v>-49.489098884789115</v>
      </c>
      <c r="G1784" s="21">
        <f t="shared" si="440"/>
        <v>-49.762873578318278</v>
      </c>
      <c r="H1784" s="22">
        <f t="shared" si="441"/>
        <v>0.27377469352916251</v>
      </c>
      <c r="I1784" s="17">
        <f t="shared" si="434"/>
        <v>171.31654172834379</v>
      </c>
      <c r="J1784" s="18">
        <f t="shared" si="435"/>
        <v>-9.4465417283437887</v>
      </c>
      <c r="K1784" s="21">
        <f t="shared" si="442"/>
        <v>-9.9232274335716113</v>
      </c>
      <c r="L1784" s="22">
        <f t="shared" si="443"/>
        <v>0.47668570522782261</v>
      </c>
      <c r="M1784" s="17">
        <f t="shared" si="436"/>
        <v>124.58062671012146</v>
      </c>
      <c r="N1784" s="18">
        <f t="shared" si="437"/>
        <v>37.28937328987854</v>
      </c>
      <c r="O1784" s="21">
        <f t="shared" si="444"/>
        <v>36.567070325059461</v>
      </c>
      <c r="P1784" s="22">
        <f t="shared" si="445"/>
        <v>0.72230296481907885</v>
      </c>
      <c r="Q1784" s="17">
        <f t="shared" si="438"/>
        <v>147.35276588051829</v>
      </c>
      <c r="R1784" s="18">
        <f t="shared" si="439"/>
        <v>14.517234119481714</v>
      </c>
      <c r="S1784" s="21">
        <f t="shared" si="446"/>
        <v>13.988452153270174</v>
      </c>
      <c r="T1784" s="22">
        <f t="shared" si="447"/>
        <v>0.52878196621153961</v>
      </c>
    </row>
    <row r="1785" spans="1:20" x14ac:dyDescent="0.25">
      <c r="A1785">
        <v>747</v>
      </c>
      <c r="B1785" t="s">
        <v>1771</v>
      </c>
      <c r="C1785" s="8">
        <v>273.37</v>
      </c>
      <c r="D1785" s="8">
        <v>162.94</v>
      </c>
      <c r="E1785" s="17">
        <f t="shared" si="432"/>
        <v>211.55042296537658</v>
      </c>
      <c r="F1785" s="18">
        <f t="shared" si="433"/>
        <v>-48.610422965376586</v>
      </c>
      <c r="G1785" s="21">
        <f t="shared" si="440"/>
        <v>-49.489098884789115</v>
      </c>
      <c r="H1785" s="22">
        <f t="shared" si="441"/>
        <v>0.87867591941252954</v>
      </c>
      <c r="I1785" s="17">
        <f t="shared" si="434"/>
        <v>172.11659884402721</v>
      </c>
      <c r="J1785" s="18">
        <f t="shared" si="435"/>
        <v>-9.176598844027211</v>
      </c>
      <c r="K1785" s="21">
        <f t="shared" si="442"/>
        <v>-9.4465417283437887</v>
      </c>
      <c r="L1785" s="22">
        <f t="shared" si="443"/>
        <v>0.26994288431657765</v>
      </c>
      <c r="M1785" s="17">
        <f t="shared" si="436"/>
        <v>126.11753560457862</v>
      </c>
      <c r="N1785" s="18">
        <f t="shared" si="437"/>
        <v>36.822464395421378</v>
      </c>
      <c r="O1785" s="21">
        <f t="shared" si="444"/>
        <v>37.28937328987854</v>
      </c>
      <c r="P1785" s="22">
        <f t="shared" si="445"/>
        <v>-0.46690889445716266</v>
      </c>
      <c r="Q1785" s="17">
        <f t="shared" si="438"/>
        <v>148.30911177915294</v>
      </c>
      <c r="R1785" s="18">
        <f t="shared" si="439"/>
        <v>14.630888220847055</v>
      </c>
      <c r="S1785" s="21">
        <f t="shared" si="446"/>
        <v>14.517234119481714</v>
      </c>
      <c r="T1785" s="22">
        <f t="shared" si="447"/>
        <v>0.11365410136534138</v>
      </c>
    </row>
    <row r="1786" spans="1:20" x14ac:dyDescent="0.25">
      <c r="A1786">
        <v>746</v>
      </c>
      <c r="B1786" t="s">
        <v>1772</v>
      </c>
      <c r="C1786" s="8">
        <v>272.61</v>
      </c>
      <c r="D1786" s="8">
        <v>161.76</v>
      </c>
      <c r="E1786" s="17">
        <f t="shared" si="432"/>
        <v>211.47914536672636</v>
      </c>
      <c r="F1786" s="18">
        <f t="shared" si="433"/>
        <v>-49.719145366726366</v>
      </c>
      <c r="G1786" s="21">
        <f t="shared" si="440"/>
        <v>-48.610422965376586</v>
      </c>
      <c r="H1786" s="22">
        <f t="shared" si="441"/>
        <v>-1.1087224013497803</v>
      </c>
      <c r="I1786" s="17">
        <f t="shared" si="434"/>
        <v>171.81853834994908</v>
      </c>
      <c r="J1786" s="18">
        <f t="shared" si="435"/>
        <v>-10.058538349949089</v>
      </c>
      <c r="K1786" s="21">
        <f t="shared" si="442"/>
        <v>-9.176598844027211</v>
      </c>
      <c r="L1786" s="22">
        <f t="shared" si="443"/>
        <v>-0.88193950592187775</v>
      </c>
      <c r="M1786" s="17">
        <f t="shared" si="436"/>
        <v>125.54496170272205</v>
      </c>
      <c r="N1786" s="18">
        <f t="shared" si="437"/>
        <v>36.215038297277943</v>
      </c>
      <c r="O1786" s="21">
        <f t="shared" si="444"/>
        <v>36.822464395421378</v>
      </c>
      <c r="P1786" s="22">
        <f t="shared" si="445"/>
        <v>-0.60742609814343496</v>
      </c>
      <c r="Q1786" s="17">
        <f t="shared" si="438"/>
        <v>147.95282605221064</v>
      </c>
      <c r="R1786" s="18">
        <f t="shared" si="439"/>
        <v>13.807173947789352</v>
      </c>
      <c r="S1786" s="21">
        <f t="shared" si="446"/>
        <v>14.630888220847055</v>
      </c>
      <c r="T1786" s="22">
        <f t="shared" si="447"/>
        <v>-0.82371427305770339</v>
      </c>
    </row>
    <row r="1787" spans="1:20" x14ac:dyDescent="0.25">
      <c r="A1787">
        <v>745</v>
      </c>
      <c r="B1787" t="s">
        <v>1773</v>
      </c>
      <c r="C1787" s="8">
        <v>273.36</v>
      </c>
      <c r="D1787" s="8">
        <v>161.97</v>
      </c>
      <c r="E1787" s="17">
        <f t="shared" si="432"/>
        <v>211.54948510223647</v>
      </c>
      <c r="F1787" s="18">
        <f t="shared" si="433"/>
        <v>-49.579485102236475</v>
      </c>
      <c r="G1787" s="21">
        <f t="shared" si="440"/>
        <v>-49.719145366726366</v>
      </c>
      <c r="H1787" s="22">
        <f t="shared" si="441"/>
        <v>0.13966026448989055</v>
      </c>
      <c r="I1787" s="17">
        <f t="shared" si="434"/>
        <v>172.11267699542094</v>
      </c>
      <c r="J1787" s="18">
        <f t="shared" si="435"/>
        <v>-10.142676995420942</v>
      </c>
      <c r="K1787" s="21">
        <f t="shared" si="442"/>
        <v>-10.058538349949089</v>
      </c>
      <c r="L1787" s="22">
        <f t="shared" si="443"/>
        <v>-8.4138645471853124E-2</v>
      </c>
      <c r="M1787" s="17">
        <f t="shared" si="436"/>
        <v>126.11000173744895</v>
      </c>
      <c r="N1787" s="18">
        <f t="shared" si="437"/>
        <v>35.859998262551045</v>
      </c>
      <c r="O1787" s="21">
        <f t="shared" si="444"/>
        <v>36.215038297277943</v>
      </c>
      <c r="P1787" s="22">
        <f t="shared" si="445"/>
        <v>-0.3550400347268976</v>
      </c>
      <c r="Q1787" s="17">
        <f t="shared" si="438"/>
        <v>148.30442380906163</v>
      </c>
      <c r="R1787" s="18">
        <f t="shared" si="439"/>
        <v>13.665576190938367</v>
      </c>
      <c r="S1787" s="21">
        <f t="shared" si="446"/>
        <v>13.807173947789352</v>
      </c>
      <c r="T1787" s="22">
        <f t="shared" si="447"/>
        <v>-0.14159775685098452</v>
      </c>
    </row>
    <row r="1788" spans="1:20" x14ac:dyDescent="0.25">
      <c r="A1788">
        <v>744</v>
      </c>
      <c r="B1788" t="s">
        <v>1774</v>
      </c>
      <c r="C1788" s="8">
        <v>272.8</v>
      </c>
      <c r="D1788" s="8">
        <v>162.03</v>
      </c>
      <c r="E1788" s="17">
        <f t="shared" si="432"/>
        <v>211.49696476638891</v>
      </c>
      <c r="F1788" s="18">
        <f t="shared" si="433"/>
        <v>-49.466964766388912</v>
      </c>
      <c r="G1788" s="21">
        <f t="shared" si="440"/>
        <v>-49.579485102236475</v>
      </c>
      <c r="H1788" s="22">
        <f t="shared" si="441"/>
        <v>0.11252033584756305</v>
      </c>
      <c r="I1788" s="17">
        <f t="shared" si="434"/>
        <v>171.89305347346863</v>
      </c>
      <c r="J1788" s="18">
        <f t="shared" si="435"/>
        <v>-9.863053473468625</v>
      </c>
      <c r="K1788" s="21">
        <f t="shared" si="442"/>
        <v>-10.142676995420942</v>
      </c>
      <c r="L1788" s="22">
        <f t="shared" si="443"/>
        <v>0.27962352195231688</v>
      </c>
      <c r="M1788" s="17">
        <f t="shared" si="436"/>
        <v>125.68810517818619</v>
      </c>
      <c r="N1788" s="18">
        <f t="shared" si="437"/>
        <v>36.34189482181381</v>
      </c>
      <c r="O1788" s="21">
        <f t="shared" si="444"/>
        <v>35.859998262551045</v>
      </c>
      <c r="P1788" s="22">
        <f t="shared" si="445"/>
        <v>0.48189655926276487</v>
      </c>
      <c r="Q1788" s="17">
        <f t="shared" si="438"/>
        <v>148.04189748394623</v>
      </c>
      <c r="R1788" s="18">
        <f t="shared" si="439"/>
        <v>13.988102516053772</v>
      </c>
      <c r="S1788" s="21">
        <f t="shared" si="446"/>
        <v>13.665576190938367</v>
      </c>
      <c r="T1788" s="22">
        <f t="shared" si="447"/>
        <v>0.32252632511540469</v>
      </c>
    </row>
    <row r="1789" spans="1:20" x14ac:dyDescent="0.25">
      <c r="A1789">
        <v>743</v>
      </c>
      <c r="B1789" t="s">
        <v>1775</v>
      </c>
      <c r="C1789" s="8">
        <v>272.14999999999998</v>
      </c>
      <c r="D1789" s="8">
        <v>161.74</v>
      </c>
      <c r="E1789" s="17">
        <f t="shared" si="432"/>
        <v>211.43600366228017</v>
      </c>
      <c r="F1789" s="18">
        <f t="shared" si="433"/>
        <v>-49.696003662280162</v>
      </c>
      <c r="G1789" s="21">
        <f t="shared" si="440"/>
        <v>-49.466964766388912</v>
      </c>
      <c r="H1789" s="22">
        <f t="shared" si="441"/>
        <v>-0.22903889589125015</v>
      </c>
      <c r="I1789" s="17">
        <f t="shared" si="434"/>
        <v>171.63813331405967</v>
      </c>
      <c r="J1789" s="18">
        <f t="shared" si="435"/>
        <v>-9.8981333140596632</v>
      </c>
      <c r="K1789" s="21">
        <f t="shared" si="442"/>
        <v>-9.863053473468625</v>
      </c>
      <c r="L1789" s="22">
        <f t="shared" si="443"/>
        <v>-3.5079840591038192E-2</v>
      </c>
      <c r="M1789" s="17">
        <f t="shared" si="436"/>
        <v>125.1984038147562</v>
      </c>
      <c r="N1789" s="18">
        <f t="shared" si="437"/>
        <v>36.541596185243804</v>
      </c>
      <c r="O1789" s="21">
        <f t="shared" si="444"/>
        <v>36.34189482181381</v>
      </c>
      <c r="P1789" s="22">
        <f t="shared" si="445"/>
        <v>0.19970136342999467</v>
      </c>
      <c r="Q1789" s="17">
        <f t="shared" si="438"/>
        <v>147.73717942800869</v>
      </c>
      <c r="R1789" s="18">
        <f t="shared" si="439"/>
        <v>14.002820571991322</v>
      </c>
      <c r="S1789" s="21">
        <f t="shared" si="446"/>
        <v>13.988102516053772</v>
      </c>
      <c r="T1789" s="22">
        <f t="shared" si="447"/>
        <v>1.4718055937549934E-2</v>
      </c>
    </row>
    <row r="1790" spans="1:20" x14ac:dyDescent="0.25">
      <c r="A1790">
        <v>742</v>
      </c>
      <c r="B1790" t="s">
        <v>1776</v>
      </c>
      <c r="C1790" s="8">
        <v>269.02</v>
      </c>
      <c r="D1790" s="8">
        <v>161.52000000000001</v>
      </c>
      <c r="E1790" s="17">
        <f t="shared" si="432"/>
        <v>211.142452499418</v>
      </c>
      <c r="F1790" s="18">
        <f t="shared" si="433"/>
        <v>-49.622452499417989</v>
      </c>
      <c r="G1790" s="21">
        <f t="shared" si="440"/>
        <v>-49.696003662280162</v>
      </c>
      <c r="H1790" s="22">
        <f t="shared" si="441"/>
        <v>7.3551162862173669E-2</v>
      </c>
      <c r="I1790" s="17">
        <f t="shared" si="434"/>
        <v>170.41059470029052</v>
      </c>
      <c r="J1790" s="18">
        <f t="shared" si="435"/>
        <v>-8.8905947002905066</v>
      </c>
      <c r="K1790" s="21">
        <f t="shared" si="442"/>
        <v>-9.8981333140596632</v>
      </c>
      <c r="L1790" s="22">
        <f t="shared" si="443"/>
        <v>1.0075386137691567</v>
      </c>
      <c r="M1790" s="17">
        <f t="shared" si="436"/>
        <v>122.84030340316266</v>
      </c>
      <c r="N1790" s="18">
        <f t="shared" si="437"/>
        <v>38.679696596837346</v>
      </c>
      <c r="O1790" s="21">
        <f t="shared" si="444"/>
        <v>36.541596185243804</v>
      </c>
      <c r="P1790" s="22">
        <f t="shared" si="445"/>
        <v>2.1381004115935411</v>
      </c>
      <c r="Q1790" s="17">
        <f t="shared" si="438"/>
        <v>146.26984478941725</v>
      </c>
      <c r="R1790" s="18">
        <f t="shared" si="439"/>
        <v>15.250155210582761</v>
      </c>
      <c r="S1790" s="21">
        <f t="shared" si="446"/>
        <v>14.002820571991322</v>
      </c>
      <c r="T1790" s="22">
        <f t="shared" si="447"/>
        <v>1.2473346385914397</v>
      </c>
    </row>
    <row r="1791" spans="1:20" x14ac:dyDescent="0.25">
      <c r="A1791">
        <v>741</v>
      </c>
      <c r="B1791" t="s">
        <v>1777</v>
      </c>
      <c r="C1791" s="8">
        <v>272.61</v>
      </c>
      <c r="D1791" s="8">
        <v>164.08</v>
      </c>
      <c r="E1791" s="17">
        <f t="shared" si="432"/>
        <v>211.47914536672636</v>
      </c>
      <c r="F1791" s="18">
        <f t="shared" si="433"/>
        <v>-47.399145366726344</v>
      </c>
      <c r="G1791" s="21">
        <f t="shared" si="440"/>
        <v>-49.622452499417989</v>
      </c>
      <c r="H1791" s="22">
        <f t="shared" si="441"/>
        <v>2.2233071326916445</v>
      </c>
      <c r="I1791" s="17">
        <f t="shared" si="434"/>
        <v>171.81853834994908</v>
      </c>
      <c r="J1791" s="18">
        <f t="shared" si="435"/>
        <v>-7.7385383499490672</v>
      </c>
      <c r="K1791" s="21">
        <f t="shared" si="442"/>
        <v>-8.8905947002905066</v>
      </c>
      <c r="L1791" s="22">
        <f t="shared" si="443"/>
        <v>1.1520563503414394</v>
      </c>
      <c r="M1791" s="17">
        <f t="shared" si="436"/>
        <v>125.54496170272205</v>
      </c>
      <c r="N1791" s="18">
        <f t="shared" si="437"/>
        <v>38.535038297277964</v>
      </c>
      <c r="O1791" s="21">
        <f t="shared" si="444"/>
        <v>38.679696596837346</v>
      </c>
      <c r="P1791" s="22">
        <f t="shared" si="445"/>
        <v>-0.14465829955938148</v>
      </c>
      <c r="Q1791" s="17">
        <f t="shared" si="438"/>
        <v>147.95282605221064</v>
      </c>
      <c r="R1791" s="18">
        <f t="shared" si="439"/>
        <v>16.127173947789373</v>
      </c>
      <c r="S1791" s="21">
        <f t="shared" si="446"/>
        <v>15.250155210582761</v>
      </c>
      <c r="T1791" s="22">
        <f t="shared" si="447"/>
        <v>0.87701873720661183</v>
      </c>
    </row>
    <row r="1792" spans="1:20" x14ac:dyDescent="0.25">
      <c r="A1792">
        <v>740</v>
      </c>
      <c r="B1792" t="s">
        <v>1778</v>
      </c>
      <c r="C1792" s="8">
        <v>270.94</v>
      </c>
      <c r="D1792" s="8">
        <v>162.77000000000001</v>
      </c>
      <c r="E1792" s="17">
        <f t="shared" si="432"/>
        <v>211.32252222232387</v>
      </c>
      <c r="F1792" s="18">
        <f t="shared" si="433"/>
        <v>-48.552522222323859</v>
      </c>
      <c r="G1792" s="21">
        <f t="shared" si="440"/>
        <v>-47.399145366726344</v>
      </c>
      <c r="H1792" s="22">
        <f t="shared" si="441"/>
        <v>-1.1533768555975143</v>
      </c>
      <c r="I1792" s="17">
        <f t="shared" si="434"/>
        <v>171.16358963269846</v>
      </c>
      <c r="J1792" s="18">
        <f t="shared" si="435"/>
        <v>-8.3935896326984505</v>
      </c>
      <c r="K1792" s="21">
        <f t="shared" si="442"/>
        <v>-7.7385383499490672</v>
      </c>
      <c r="L1792" s="22">
        <f t="shared" si="443"/>
        <v>-0.65505128274938329</v>
      </c>
      <c r="M1792" s="17">
        <f t="shared" si="436"/>
        <v>124.28680589206351</v>
      </c>
      <c r="N1792" s="18">
        <f t="shared" si="437"/>
        <v>38.483194107936498</v>
      </c>
      <c r="O1792" s="21">
        <f t="shared" si="444"/>
        <v>38.535038297277964</v>
      </c>
      <c r="P1792" s="22">
        <f t="shared" si="445"/>
        <v>-5.1844189341466063E-2</v>
      </c>
      <c r="Q1792" s="17">
        <f t="shared" si="438"/>
        <v>147.16993504695577</v>
      </c>
      <c r="R1792" s="18">
        <f t="shared" si="439"/>
        <v>15.600064953044239</v>
      </c>
      <c r="S1792" s="21">
        <f t="shared" si="446"/>
        <v>16.127173947789373</v>
      </c>
      <c r="T1792" s="22">
        <f t="shared" si="447"/>
        <v>-0.5271089947451344</v>
      </c>
    </row>
    <row r="1793" spans="1:20" x14ac:dyDescent="0.25">
      <c r="A1793">
        <v>739</v>
      </c>
      <c r="B1793" t="s">
        <v>1779</v>
      </c>
      <c r="C1793" s="8">
        <v>273.60000000000002</v>
      </c>
      <c r="D1793" s="8">
        <v>163.84</v>
      </c>
      <c r="E1793" s="17">
        <f t="shared" si="432"/>
        <v>211.57199381759969</v>
      </c>
      <c r="F1793" s="18">
        <f t="shared" si="433"/>
        <v>-47.731993817599687</v>
      </c>
      <c r="G1793" s="21">
        <f t="shared" si="440"/>
        <v>-48.552522222323859</v>
      </c>
      <c r="H1793" s="22">
        <f t="shared" si="441"/>
        <v>0.82052840472417188</v>
      </c>
      <c r="I1793" s="17">
        <f t="shared" si="434"/>
        <v>172.20680136197191</v>
      </c>
      <c r="J1793" s="18">
        <f t="shared" si="435"/>
        <v>-8.366801361971909</v>
      </c>
      <c r="K1793" s="21">
        <f t="shared" si="442"/>
        <v>-8.3935896326984505</v>
      </c>
      <c r="L1793" s="22">
        <f t="shared" si="443"/>
        <v>2.6788270726541441E-2</v>
      </c>
      <c r="M1793" s="17">
        <f t="shared" si="436"/>
        <v>126.29081454856157</v>
      </c>
      <c r="N1793" s="18">
        <f t="shared" si="437"/>
        <v>37.549185451438433</v>
      </c>
      <c r="O1793" s="21">
        <f t="shared" si="444"/>
        <v>38.483194107936498</v>
      </c>
      <c r="P1793" s="22">
        <f t="shared" si="445"/>
        <v>-0.93400865649806519</v>
      </c>
      <c r="Q1793" s="17">
        <f t="shared" si="438"/>
        <v>148.41693509125395</v>
      </c>
      <c r="R1793" s="18">
        <f t="shared" si="439"/>
        <v>15.423064908746056</v>
      </c>
      <c r="S1793" s="21">
        <f t="shared" si="446"/>
        <v>15.600064953044239</v>
      </c>
      <c r="T1793" s="22">
        <f t="shared" si="447"/>
        <v>-0.1770000442981825</v>
      </c>
    </row>
    <row r="1794" spans="1:20" x14ac:dyDescent="0.25">
      <c r="A1794">
        <v>738</v>
      </c>
      <c r="B1794" t="s">
        <v>1780</v>
      </c>
      <c r="C1794" s="8">
        <v>274.89999999999998</v>
      </c>
      <c r="D1794" s="8">
        <v>164.71</v>
      </c>
      <c r="E1794" s="17">
        <f t="shared" si="432"/>
        <v>211.6939160258172</v>
      </c>
      <c r="F1794" s="18">
        <f t="shared" si="433"/>
        <v>-46.983916025817194</v>
      </c>
      <c r="G1794" s="21">
        <f t="shared" si="440"/>
        <v>-47.731993817599687</v>
      </c>
      <c r="H1794" s="22">
        <f t="shared" si="441"/>
        <v>0.74807779178249234</v>
      </c>
      <c r="I1794" s="17">
        <f t="shared" si="434"/>
        <v>172.71664168078976</v>
      </c>
      <c r="J1794" s="18">
        <f t="shared" si="435"/>
        <v>-8.0066416807897554</v>
      </c>
      <c r="K1794" s="21">
        <f t="shared" si="442"/>
        <v>-8.366801361971909</v>
      </c>
      <c r="L1794" s="22">
        <f t="shared" si="443"/>
        <v>0.36015968118215369</v>
      </c>
      <c r="M1794" s="17">
        <f t="shared" si="436"/>
        <v>127.27021727542146</v>
      </c>
      <c r="N1794" s="18">
        <f t="shared" si="437"/>
        <v>37.439782724578549</v>
      </c>
      <c r="O1794" s="21">
        <f t="shared" si="444"/>
        <v>37.549185451438433</v>
      </c>
      <c r="P1794" s="22">
        <f t="shared" si="445"/>
        <v>-0.10940272685988361</v>
      </c>
      <c r="Q1794" s="17">
        <f t="shared" si="438"/>
        <v>149.02637120312892</v>
      </c>
      <c r="R1794" s="18">
        <f t="shared" si="439"/>
        <v>15.683628796871091</v>
      </c>
      <c r="S1794" s="21">
        <f t="shared" si="446"/>
        <v>15.423064908746056</v>
      </c>
      <c r="T1794" s="22">
        <f t="shared" si="447"/>
        <v>0.26056388812503428</v>
      </c>
    </row>
    <row r="1795" spans="1:20" x14ac:dyDescent="0.25">
      <c r="A1795">
        <v>737</v>
      </c>
      <c r="B1795" t="s">
        <v>1781</v>
      </c>
      <c r="C1795" s="8">
        <v>275.10000000000002</v>
      </c>
      <c r="D1795" s="8">
        <v>165.73</v>
      </c>
      <c r="E1795" s="17">
        <f t="shared" si="432"/>
        <v>211.7126732886199</v>
      </c>
      <c r="F1795" s="18">
        <f t="shared" si="433"/>
        <v>-45.982673288619907</v>
      </c>
      <c r="G1795" s="21">
        <f t="shared" si="440"/>
        <v>-46.983916025817194</v>
      </c>
      <c r="H1795" s="22">
        <f t="shared" si="441"/>
        <v>1.0012427371972876</v>
      </c>
      <c r="I1795" s="17">
        <f t="shared" si="434"/>
        <v>172.79507865291561</v>
      </c>
      <c r="J1795" s="18">
        <f t="shared" si="435"/>
        <v>-7.0650786529156164</v>
      </c>
      <c r="K1795" s="21">
        <f t="shared" si="442"/>
        <v>-8.0066416807897554</v>
      </c>
      <c r="L1795" s="22">
        <f t="shared" si="443"/>
        <v>0.94156302787413892</v>
      </c>
      <c r="M1795" s="17">
        <f t="shared" si="436"/>
        <v>127.42089461801535</v>
      </c>
      <c r="N1795" s="18">
        <f t="shared" si="437"/>
        <v>38.309105381984637</v>
      </c>
      <c r="O1795" s="21">
        <f t="shared" si="444"/>
        <v>37.439782724578549</v>
      </c>
      <c r="P1795" s="22">
        <f t="shared" si="445"/>
        <v>0.86932265740608727</v>
      </c>
      <c r="Q1795" s="17">
        <f t="shared" si="438"/>
        <v>149.12013060495588</v>
      </c>
      <c r="R1795" s="18">
        <f t="shared" si="439"/>
        <v>16.609869395044115</v>
      </c>
      <c r="S1795" s="21">
        <f t="shared" si="446"/>
        <v>15.683628796871091</v>
      </c>
      <c r="T1795" s="22">
        <f t="shared" si="447"/>
        <v>0.92624059817302395</v>
      </c>
    </row>
    <row r="1796" spans="1:20" x14ac:dyDescent="0.25">
      <c r="A1796">
        <v>736</v>
      </c>
      <c r="B1796" t="s">
        <v>1782</v>
      </c>
      <c r="C1796" s="8">
        <v>277.39999999999998</v>
      </c>
      <c r="D1796" s="8">
        <v>166.93</v>
      </c>
      <c r="E1796" s="17">
        <f t="shared" si="432"/>
        <v>211.92838181085088</v>
      </c>
      <c r="F1796" s="18">
        <f t="shared" si="433"/>
        <v>-44.998381810850873</v>
      </c>
      <c r="G1796" s="21">
        <f t="shared" si="440"/>
        <v>-45.982673288619907</v>
      </c>
      <c r="H1796" s="22">
        <f t="shared" si="441"/>
        <v>0.98429147776903392</v>
      </c>
      <c r="I1796" s="17">
        <f t="shared" si="434"/>
        <v>173.69710383236256</v>
      </c>
      <c r="J1796" s="18">
        <f t="shared" si="435"/>
        <v>-6.767103832362551</v>
      </c>
      <c r="K1796" s="21">
        <f t="shared" si="442"/>
        <v>-7.0650786529156164</v>
      </c>
      <c r="L1796" s="22">
        <f t="shared" si="443"/>
        <v>0.29797482055306546</v>
      </c>
      <c r="M1796" s="17">
        <f t="shared" si="436"/>
        <v>129.15368405784443</v>
      </c>
      <c r="N1796" s="18">
        <f t="shared" si="437"/>
        <v>37.776315942155577</v>
      </c>
      <c r="O1796" s="21">
        <f t="shared" si="444"/>
        <v>38.309105381984637</v>
      </c>
      <c r="P1796" s="22">
        <f t="shared" si="445"/>
        <v>-0.53278943982905957</v>
      </c>
      <c r="Q1796" s="17">
        <f t="shared" si="438"/>
        <v>150.19836372596552</v>
      </c>
      <c r="R1796" s="18">
        <f t="shared" si="439"/>
        <v>16.731636274034486</v>
      </c>
      <c r="S1796" s="21">
        <f t="shared" si="446"/>
        <v>16.609869395044115</v>
      </c>
      <c r="T1796" s="22">
        <f t="shared" si="447"/>
        <v>0.1217668789903712</v>
      </c>
    </row>
    <row r="1797" spans="1:20" x14ac:dyDescent="0.25">
      <c r="A1797">
        <v>735</v>
      </c>
      <c r="B1797" t="s">
        <v>1783</v>
      </c>
      <c r="C1797" s="8">
        <v>277.37</v>
      </c>
      <c r="D1797" s="8">
        <v>166.02</v>
      </c>
      <c r="E1797" s="17">
        <f t="shared" si="432"/>
        <v>211.92556822143047</v>
      </c>
      <c r="F1797" s="18">
        <f t="shared" si="433"/>
        <v>-45.905568221430457</v>
      </c>
      <c r="G1797" s="21">
        <f t="shared" si="440"/>
        <v>-44.998381810850873</v>
      </c>
      <c r="H1797" s="22">
        <f t="shared" si="441"/>
        <v>-0.90718641057958394</v>
      </c>
      <c r="I1797" s="17">
        <f t="shared" si="434"/>
        <v>173.6853382865437</v>
      </c>
      <c r="J1797" s="18">
        <f t="shared" si="435"/>
        <v>-7.6653382865436868</v>
      </c>
      <c r="K1797" s="21">
        <f t="shared" si="442"/>
        <v>-6.767103832362551</v>
      </c>
      <c r="L1797" s="22">
        <f t="shared" si="443"/>
        <v>-0.89823445418113579</v>
      </c>
      <c r="M1797" s="17">
        <f t="shared" si="436"/>
        <v>129.13108245645537</v>
      </c>
      <c r="N1797" s="18">
        <f t="shared" si="437"/>
        <v>36.888917543544636</v>
      </c>
      <c r="O1797" s="21">
        <f t="shared" si="444"/>
        <v>37.776315942155577</v>
      </c>
      <c r="P1797" s="22">
        <f t="shared" si="445"/>
        <v>-0.88739839861094083</v>
      </c>
      <c r="Q1797" s="17">
        <f t="shared" si="438"/>
        <v>150.18429981569153</v>
      </c>
      <c r="R1797" s="18">
        <f t="shared" si="439"/>
        <v>15.835700184308479</v>
      </c>
      <c r="S1797" s="21">
        <f t="shared" si="446"/>
        <v>16.731636274034486</v>
      </c>
      <c r="T1797" s="22">
        <f t="shared" si="447"/>
        <v>-0.89593608972600691</v>
      </c>
    </row>
    <row r="1798" spans="1:20" x14ac:dyDescent="0.25">
      <c r="A1798">
        <v>734</v>
      </c>
      <c r="B1798" t="s">
        <v>1784</v>
      </c>
      <c r="C1798" s="8">
        <v>278.19</v>
      </c>
      <c r="D1798" s="8">
        <v>166.52</v>
      </c>
      <c r="E1798" s="17">
        <f t="shared" si="432"/>
        <v>212.00247299892152</v>
      </c>
      <c r="F1798" s="18">
        <f t="shared" si="433"/>
        <v>-45.482472998921509</v>
      </c>
      <c r="G1798" s="21">
        <f t="shared" si="440"/>
        <v>-45.905568221430457</v>
      </c>
      <c r="H1798" s="22">
        <f t="shared" si="441"/>
        <v>0.42309522250894815</v>
      </c>
      <c r="I1798" s="17">
        <f t="shared" si="434"/>
        <v>174.00692987225958</v>
      </c>
      <c r="J1798" s="18">
        <f t="shared" si="435"/>
        <v>-7.4869298722595659</v>
      </c>
      <c r="K1798" s="21">
        <f t="shared" si="442"/>
        <v>-7.6653382865436868</v>
      </c>
      <c r="L1798" s="22">
        <f t="shared" si="443"/>
        <v>0.17840841428412091</v>
      </c>
      <c r="M1798" s="17">
        <f t="shared" si="436"/>
        <v>129.74885956109011</v>
      </c>
      <c r="N1798" s="18">
        <f t="shared" si="437"/>
        <v>36.771140438909896</v>
      </c>
      <c r="O1798" s="21">
        <f t="shared" si="444"/>
        <v>36.888917543544636</v>
      </c>
      <c r="P1798" s="22">
        <f t="shared" si="445"/>
        <v>-0.11777710463474023</v>
      </c>
      <c r="Q1798" s="17">
        <f t="shared" si="438"/>
        <v>150.56871336318193</v>
      </c>
      <c r="R1798" s="18">
        <f t="shared" si="439"/>
        <v>15.951286636818082</v>
      </c>
      <c r="S1798" s="21">
        <f t="shared" si="446"/>
        <v>15.835700184308479</v>
      </c>
      <c r="T1798" s="22">
        <f t="shared" si="447"/>
        <v>0.11558645250960353</v>
      </c>
    </row>
    <row r="1799" spans="1:20" x14ac:dyDescent="0.25">
      <c r="A1799">
        <v>733</v>
      </c>
      <c r="B1799" t="s">
        <v>1785</v>
      </c>
      <c r="C1799" s="8">
        <v>278.56</v>
      </c>
      <c r="D1799" s="8">
        <v>166.77</v>
      </c>
      <c r="E1799" s="17">
        <f t="shared" si="432"/>
        <v>212.03717393510649</v>
      </c>
      <c r="F1799" s="18">
        <f t="shared" si="433"/>
        <v>-45.267173935106484</v>
      </c>
      <c r="G1799" s="21">
        <f t="shared" si="440"/>
        <v>-45.482472998921509</v>
      </c>
      <c r="H1799" s="22">
        <f t="shared" si="441"/>
        <v>0.21529906381502428</v>
      </c>
      <c r="I1799" s="17">
        <f t="shared" si="434"/>
        <v>174.15203827069234</v>
      </c>
      <c r="J1799" s="18">
        <f t="shared" si="435"/>
        <v>-7.382038270692334</v>
      </c>
      <c r="K1799" s="21">
        <f t="shared" si="442"/>
        <v>-7.4869298722595659</v>
      </c>
      <c r="L1799" s="22">
        <f t="shared" si="443"/>
        <v>0.10489160156723187</v>
      </c>
      <c r="M1799" s="17">
        <f t="shared" si="436"/>
        <v>130.02761264488871</v>
      </c>
      <c r="N1799" s="18">
        <f t="shared" si="437"/>
        <v>36.742387355111305</v>
      </c>
      <c r="O1799" s="21">
        <f t="shared" si="444"/>
        <v>36.771140438909896</v>
      </c>
      <c r="P1799" s="22">
        <f t="shared" si="445"/>
        <v>-2.8753083798591206E-2</v>
      </c>
      <c r="Q1799" s="17">
        <f t="shared" si="438"/>
        <v>150.74216825656174</v>
      </c>
      <c r="R1799" s="18">
        <f t="shared" si="439"/>
        <v>16.02783174343827</v>
      </c>
      <c r="S1799" s="21">
        <f t="shared" si="446"/>
        <v>15.951286636818082</v>
      </c>
      <c r="T1799" s="22">
        <f t="shared" si="447"/>
        <v>7.6545106620187653E-2</v>
      </c>
    </row>
    <row r="1800" spans="1:20" x14ac:dyDescent="0.25">
      <c r="A1800">
        <v>732</v>
      </c>
      <c r="B1800" t="s">
        <v>1786</v>
      </c>
      <c r="C1800" s="8">
        <v>278.92</v>
      </c>
      <c r="D1800" s="8">
        <v>167.53</v>
      </c>
      <c r="E1800" s="17">
        <f t="shared" si="432"/>
        <v>212.07093700815136</v>
      </c>
      <c r="F1800" s="18">
        <f t="shared" si="433"/>
        <v>-44.54093700815136</v>
      </c>
      <c r="G1800" s="21">
        <f t="shared" si="440"/>
        <v>-45.267173935106484</v>
      </c>
      <c r="H1800" s="22">
        <f t="shared" si="441"/>
        <v>0.72623692695512432</v>
      </c>
      <c r="I1800" s="17">
        <f t="shared" si="434"/>
        <v>174.29322482051884</v>
      </c>
      <c r="J1800" s="18">
        <f t="shared" si="435"/>
        <v>-6.7632248205188432</v>
      </c>
      <c r="K1800" s="21">
        <f t="shared" si="442"/>
        <v>-7.382038270692334</v>
      </c>
      <c r="L1800" s="22">
        <f t="shared" si="443"/>
        <v>0.61881345017349076</v>
      </c>
      <c r="M1800" s="17">
        <f t="shared" si="436"/>
        <v>130.29883186155763</v>
      </c>
      <c r="N1800" s="18">
        <f t="shared" si="437"/>
        <v>37.231168138442371</v>
      </c>
      <c r="O1800" s="21">
        <f t="shared" si="444"/>
        <v>36.742387355111305</v>
      </c>
      <c r="P1800" s="22">
        <f t="shared" si="445"/>
        <v>0.488780783331066</v>
      </c>
      <c r="Q1800" s="17">
        <f t="shared" si="438"/>
        <v>150.91093517985018</v>
      </c>
      <c r="R1800" s="18">
        <f t="shared" si="439"/>
        <v>16.619064820149816</v>
      </c>
      <c r="S1800" s="21">
        <f t="shared" si="446"/>
        <v>16.02783174343827</v>
      </c>
      <c r="T1800" s="22">
        <f t="shared" si="447"/>
        <v>0.59123307671154635</v>
      </c>
    </row>
    <row r="1801" spans="1:20" x14ac:dyDescent="0.25">
      <c r="A1801">
        <v>731</v>
      </c>
      <c r="B1801" t="s">
        <v>1787</v>
      </c>
      <c r="C1801" s="8">
        <v>278.02999999999997</v>
      </c>
      <c r="D1801" s="8">
        <v>166.87</v>
      </c>
      <c r="E1801" s="17">
        <f t="shared" si="432"/>
        <v>211.98746718867937</v>
      </c>
      <c r="F1801" s="18">
        <f t="shared" si="433"/>
        <v>-45.11746718867937</v>
      </c>
      <c r="G1801" s="21">
        <f t="shared" si="440"/>
        <v>-44.54093700815136</v>
      </c>
      <c r="H1801" s="22">
        <f t="shared" si="441"/>
        <v>-0.57653018052801031</v>
      </c>
      <c r="I1801" s="17">
        <f t="shared" si="434"/>
        <v>173.94418029455892</v>
      </c>
      <c r="J1801" s="18">
        <f t="shared" si="435"/>
        <v>-7.0741802945589143</v>
      </c>
      <c r="K1801" s="21">
        <f t="shared" si="442"/>
        <v>-6.7632248205188432</v>
      </c>
      <c r="L1801" s="22">
        <f t="shared" si="443"/>
        <v>-0.31095547404007107</v>
      </c>
      <c r="M1801" s="17">
        <f t="shared" si="436"/>
        <v>129.62831768701503</v>
      </c>
      <c r="N1801" s="18">
        <f t="shared" si="437"/>
        <v>37.241682312984977</v>
      </c>
      <c r="O1801" s="21">
        <f t="shared" si="444"/>
        <v>37.231168138442371</v>
      </c>
      <c r="P1801" s="22">
        <f t="shared" si="445"/>
        <v>1.0514174542606725E-2</v>
      </c>
      <c r="Q1801" s="17">
        <f t="shared" si="438"/>
        <v>150.49370584172038</v>
      </c>
      <c r="R1801" s="18">
        <f t="shared" si="439"/>
        <v>16.37629415827962</v>
      </c>
      <c r="S1801" s="21">
        <f t="shared" si="446"/>
        <v>16.619064820149816</v>
      </c>
      <c r="T1801" s="22">
        <f t="shared" si="447"/>
        <v>-0.24277066187019614</v>
      </c>
    </row>
    <row r="1802" spans="1:20" x14ac:dyDescent="0.25">
      <c r="A1802">
        <v>730</v>
      </c>
      <c r="B1802" t="s">
        <v>1788</v>
      </c>
      <c r="C1802" s="8">
        <v>278.73</v>
      </c>
      <c r="D1802" s="8">
        <v>167.76</v>
      </c>
      <c r="E1802" s="17">
        <f t="shared" si="432"/>
        <v>212.0531176084888</v>
      </c>
      <c r="F1802" s="18">
        <f t="shared" si="433"/>
        <v>-44.293117608488814</v>
      </c>
      <c r="G1802" s="21">
        <f t="shared" si="440"/>
        <v>-45.11746718867937</v>
      </c>
      <c r="H1802" s="22">
        <f t="shared" si="441"/>
        <v>0.82434958019055671</v>
      </c>
      <c r="I1802" s="17">
        <f t="shared" si="434"/>
        <v>174.21870969699933</v>
      </c>
      <c r="J1802" s="18">
        <f t="shared" si="435"/>
        <v>-6.4587096969993354</v>
      </c>
      <c r="K1802" s="21">
        <f t="shared" si="442"/>
        <v>-7.0741802945589143</v>
      </c>
      <c r="L1802" s="22">
        <f t="shared" si="443"/>
        <v>0.61547059755957889</v>
      </c>
      <c r="M1802" s="17">
        <f t="shared" si="436"/>
        <v>130.15568838609349</v>
      </c>
      <c r="N1802" s="18">
        <f t="shared" si="437"/>
        <v>37.604311613906503</v>
      </c>
      <c r="O1802" s="21">
        <f t="shared" si="444"/>
        <v>37.241682312984977</v>
      </c>
      <c r="P1802" s="22">
        <f t="shared" si="445"/>
        <v>0.36262930092152601</v>
      </c>
      <c r="Q1802" s="17">
        <f t="shared" si="438"/>
        <v>150.82186374811465</v>
      </c>
      <c r="R1802" s="18">
        <f t="shared" si="439"/>
        <v>16.938136251885339</v>
      </c>
      <c r="S1802" s="21">
        <f t="shared" si="446"/>
        <v>16.37629415827962</v>
      </c>
      <c r="T1802" s="22">
        <f t="shared" si="447"/>
        <v>0.56184209360571913</v>
      </c>
    </row>
    <row r="1803" spans="1:20" x14ac:dyDescent="0.25">
      <c r="A1803">
        <v>729</v>
      </c>
      <c r="B1803" t="s">
        <v>1789</v>
      </c>
      <c r="C1803" s="8">
        <v>277.13</v>
      </c>
      <c r="D1803" s="8">
        <v>167.81</v>
      </c>
      <c r="E1803" s="17">
        <f t="shared" si="432"/>
        <v>211.90305950606725</v>
      </c>
      <c r="F1803" s="18">
        <f t="shared" si="433"/>
        <v>-44.093059506067249</v>
      </c>
      <c r="G1803" s="21">
        <f t="shared" si="440"/>
        <v>-44.293117608488814</v>
      </c>
      <c r="H1803" s="22">
        <f t="shared" si="441"/>
        <v>0.20005810242156485</v>
      </c>
      <c r="I1803" s="17">
        <f t="shared" si="434"/>
        <v>173.5912139199927</v>
      </c>
      <c r="J1803" s="18">
        <f t="shared" si="435"/>
        <v>-5.7812139199926946</v>
      </c>
      <c r="K1803" s="21">
        <f t="shared" si="442"/>
        <v>-6.4587096969993354</v>
      </c>
      <c r="L1803" s="22">
        <f t="shared" si="443"/>
        <v>0.67749577700664076</v>
      </c>
      <c r="M1803" s="17">
        <f t="shared" si="436"/>
        <v>128.95026964534276</v>
      </c>
      <c r="N1803" s="18">
        <f t="shared" si="437"/>
        <v>38.859730354657245</v>
      </c>
      <c r="O1803" s="21">
        <f t="shared" si="444"/>
        <v>37.604311613906503</v>
      </c>
      <c r="P1803" s="22">
        <f t="shared" si="445"/>
        <v>1.2554187407507413</v>
      </c>
      <c r="Q1803" s="17">
        <f t="shared" si="438"/>
        <v>150.07178853349922</v>
      </c>
      <c r="R1803" s="18">
        <f t="shared" si="439"/>
        <v>17.738211466500786</v>
      </c>
      <c r="S1803" s="21">
        <f t="shared" si="446"/>
        <v>16.938136251885339</v>
      </c>
      <c r="T1803" s="22">
        <f t="shared" si="447"/>
        <v>0.80007521461544684</v>
      </c>
    </row>
    <row r="1804" spans="1:20" x14ac:dyDescent="0.25">
      <c r="A1804">
        <v>728</v>
      </c>
      <c r="B1804" t="s">
        <v>1790</v>
      </c>
      <c r="C1804" s="8">
        <v>276.56</v>
      </c>
      <c r="D1804" s="8">
        <v>168.6</v>
      </c>
      <c r="E1804" s="17">
        <f t="shared" si="432"/>
        <v>211.84960130707958</v>
      </c>
      <c r="F1804" s="18">
        <f t="shared" si="433"/>
        <v>-43.249601307079587</v>
      </c>
      <c r="G1804" s="21">
        <f t="shared" si="440"/>
        <v>-44.093059506067249</v>
      </c>
      <c r="H1804" s="22">
        <f t="shared" si="441"/>
        <v>0.84345819898766194</v>
      </c>
      <c r="I1804" s="17">
        <f t="shared" si="434"/>
        <v>173.36766854943411</v>
      </c>
      <c r="J1804" s="18">
        <f t="shared" si="435"/>
        <v>-4.76766854943412</v>
      </c>
      <c r="K1804" s="21">
        <f t="shared" si="442"/>
        <v>-5.7812139199926946</v>
      </c>
      <c r="L1804" s="22">
        <f t="shared" si="443"/>
        <v>1.0135453705585746</v>
      </c>
      <c r="M1804" s="17">
        <f t="shared" si="436"/>
        <v>128.52083921895033</v>
      </c>
      <c r="N1804" s="18">
        <f t="shared" si="437"/>
        <v>40.079160781049666</v>
      </c>
      <c r="O1804" s="21">
        <f t="shared" si="444"/>
        <v>38.859730354657245</v>
      </c>
      <c r="P1804" s="22">
        <f t="shared" si="445"/>
        <v>1.2194304263924209</v>
      </c>
      <c r="Q1804" s="17">
        <f t="shared" si="438"/>
        <v>149.80457423829245</v>
      </c>
      <c r="R1804" s="18">
        <f t="shared" si="439"/>
        <v>18.795425761707548</v>
      </c>
      <c r="S1804" s="21">
        <f t="shared" si="446"/>
        <v>17.738211466500786</v>
      </c>
      <c r="T1804" s="22">
        <f t="shared" si="447"/>
        <v>1.0572142952067622</v>
      </c>
    </row>
    <row r="1805" spans="1:20" x14ac:dyDescent="0.25">
      <c r="A1805">
        <v>727</v>
      </c>
      <c r="B1805" t="s">
        <v>1791</v>
      </c>
      <c r="C1805" s="8">
        <v>275.5</v>
      </c>
      <c r="D1805" s="8">
        <v>168.61</v>
      </c>
      <c r="E1805" s="17">
        <f t="shared" si="432"/>
        <v>211.75018781422528</v>
      </c>
      <c r="F1805" s="18">
        <f t="shared" si="433"/>
        <v>-43.140187814225271</v>
      </c>
      <c r="G1805" s="21">
        <f t="shared" si="440"/>
        <v>-43.249601307079587</v>
      </c>
      <c r="H1805" s="22">
        <f t="shared" si="441"/>
        <v>0.10941349285431556</v>
      </c>
      <c r="I1805" s="17">
        <f t="shared" si="434"/>
        <v>172.95195259716724</v>
      </c>
      <c r="J1805" s="18">
        <f t="shared" si="435"/>
        <v>-4.3419525971672215</v>
      </c>
      <c r="K1805" s="21">
        <f t="shared" si="442"/>
        <v>-4.76766854943412</v>
      </c>
      <c r="L1805" s="22">
        <f t="shared" si="443"/>
        <v>0.42571595226689851</v>
      </c>
      <c r="M1805" s="17">
        <f t="shared" si="436"/>
        <v>127.722249303203</v>
      </c>
      <c r="N1805" s="18">
        <f t="shared" si="437"/>
        <v>40.887750696797013</v>
      </c>
      <c r="O1805" s="21">
        <f t="shared" si="444"/>
        <v>40.079160781049666</v>
      </c>
      <c r="P1805" s="22">
        <f t="shared" si="445"/>
        <v>0.80858991574734773</v>
      </c>
      <c r="Q1805" s="17">
        <f t="shared" si="438"/>
        <v>149.30764940860973</v>
      </c>
      <c r="R1805" s="18">
        <f t="shared" si="439"/>
        <v>19.30235059139028</v>
      </c>
      <c r="S1805" s="21">
        <f t="shared" si="446"/>
        <v>18.795425761707548</v>
      </c>
      <c r="T1805" s="22">
        <f t="shared" si="447"/>
        <v>0.50692482968273112</v>
      </c>
    </row>
    <row r="1806" spans="1:20" x14ac:dyDescent="0.25">
      <c r="A1806">
        <v>726</v>
      </c>
      <c r="B1806" t="s">
        <v>1792</v>
      </c>
      <c r="C1806" s="8">
        <v>275.97000000000003</v>
      </c>
      <c r="D1806" s="8">
        <v>169.97</v>
      </c>
      <c r="E1806" s="17">
        <f t="shared" si="432"/>
        <v>211.79426738181161</v>
      </c>
      <c r="F1806" s="18">
        <f t="shared" si="433"/>
        <v>-41.824267381811609</v>
      </c>
      <c r="G1806" s="21">
        <f t="shared" si="440"/>
        <v>-43.140187814225271</v>
      </c>
      <c r="H1806" s="22">
        <f t="shared" si="441"/>
        <v>1.3159204324136624</v>
      </c>
      <c r="I1806" s="17">
        <f t="shared" si="434"/>
        <v>173.13627948166294</v>
      </c>
      <c r="J1806" s="18">
        <f t="shared" si="435"/>
        <v>-3.16627948166294</v>
      </c>
      <c r="K1806" s="21">
        <f t="shared" si="442"/>
        <v>-4.3419525971672215</v>
      </c>
      <c r="L1806" s="22">
        <f t="shared" si="443"/>
        <v>1.1756731155042814</v>
      </c>
      <c r="M1806" s="17">
        <f t="shared" si="436"/>
        <v>128.07634105829854</v>
      </c>
      <c r="N1806" s="18">
        <f t="shared" si="437"/>
        <v>41.89365894170146</v>
      </c>
      <c r="O1806" s="21">
        <f t="shared" si="444"/>
        <v>40.887750696797013</v>
      </c>
      <c r="P1806" s="22">
        <f t="shared" si="445"/>
        <v>1.0059082449044467</v>
      </c>
      <c r="Q1806" s="17">
        <f t="shared" si="438"/>
        <v>149.52798400290305</v>
      </c>
      <c r="R1806" s="18">
        <f t="shared" si="439"/>
        <v>20.442015997096945</v>
      </c>
      <c r="S1806" s="21">
        <f t="shared" si="446"/>
        <v>19.30235059139028</v>
      </c>
      <c r="T1806" s="22">
        <f t="shared" si="447"/>
        <v>1.1396654057066655</v>
      </c>
    </row>
    <row r="1807" spans="1:20" x14ac:dyDescent="0.25">
      <c r="A1807">
        <v>725</v>
      </c>
      <c r="B1807" t="s">
        <v>1793</v>
      </c>
      <c r="C1807" s="8">
        <v>274.24</v>
      </c>
      <c r="D1807" s="8">
        <v>168.38</v>
      </c>
      <c r="E1807" s="17">
        <f t="shared" si="432"/>
        <v>211.63201705856832</v>
      </c>
      <c r="F1807" s="18">
        <f t="shared" si="433"/>
        <v>-43.252017058568327</v>
      </c>
      <c r="G1807" s="21">
        <f t="shared" si="440"/>
        <v>-41.824267381811609</v>
      </c>
      <c r="H1807" s="22">
        <f t="shared" si="441"/>
        <v>-1.4277496767567186</v>
      </c>
      <c r="I1807" s="17">
        <f t="shared" si="434"/>
        <v>172.45779967277454</v>
      </c>
      <c r="J1807" s="18">
        <f t="shared" si="435"/>
        <v>-4.077799672774546</v>
      </c>
      <c r="K1807" s="21">
        <f t="shared" si="442"/>
        <v>-3.16627948166294</v>
      </c>
      <c r="L1807" s="22">
        <f t="shared" si="443"/>
        <v>-0.91152019111160598</v>
      </c>
      <c r="M1807" s="17">
        <f t="shared" si="436"/>
        <v>126.77298204486183</v>
      </c>
      <c r="N1807" s="18">
        <f t="shared" si="437"/>
        <v>41.607017955138161</v>
      </c>
      <c r="O1807" s="21">
        <f t="shared" si="444"/>
        <v>41.89365894170146</v>
      </c>
      <c r="P1807" s="22">
        <f t="shared" si="445"/>
        <v>-0.28664098656329884</v>
      </c>
      <c r="Q1807" s="17">
        <f t="shared" si="438"/>
        <v>148.71696517710006</v>
      </c>
      <c r="R1807" s="18">
        <f t="shared" si="439"/>
        <v>19.663034822899931</v>
      </c>
      <c r="S1807" s="21">
        <f t="shared" si="446"/>
        <v>20.442015997096945</v>
      </c>
      <c r="T1807" s="22">
        <f t="shared" si="447"/>
        <v>-0.77898117419701407</v>
      </c>
    </row>
    <row r="1808" spans="1:20" x14ac:dyDescent="0.25">
      <c r="A1808">
        <v>724</v>
      </c>
      <c r="B1808" t="s">
        <v>1794</v>
      </c>
      <c r="C1808" s="8">
        <v>274.74</v>
      </c>
      <c r="D1808" s="8">
        <v>167.82</v>
      </c>
      <c r="E1808" s="17">
        <f t="shared" ref="E1808:E1871" si="448">+$G$3*$C1808+$G$4</f>
        <v>211.67891021557506</v>
      </c>
      <c r="F1808" s="18">
        <f t="shared" ref="F1808:F1871" si="449">+$D1808-E1808</f>
        <v>-43.858910215575065</v>
      </c>
      <c r="G1808" s="21">
        <f t="shared" si="440"/>
        <v>-43.252017058568327</v>
      </c>
      <c r="H1808" s="22">
        <f t="shared" si="441"/>
        <v>-0.60689315700673774</v>
      </c>
      <c r="I1808" s="17">
        <f t="shared" ref="I1808:I1871" si="450">+$G$5*$C1808+$G$6</f>
        <v>172.65389210308911</v>
      </c>
      <c r="J1808" s="18">
        <f t="shared" ref="J1808:J1871" si="451">+$D1808-I1808</f>
        <v>-4.8338921030891129</v>
      </c>
      <c r="K1808" s="21">
        <f t="shared" si="442"/>
        <v>-4.077799672774546</v>
      </c>
      <c r="L1808" s="22">
        <f t="shared" si="443"/>
        <v>-0.75609243031456685</v>
      </c>
      <c r="M1808" s="17">
        <f t="shared" ref="M1808:M1871" si="452">+$G$7*$C1808+$G$8</f>
        <v>127.14967540134643</v>
      </c>
      <c r="N1808" s="18">
        <f t="shared" ref="N1808:N1871" si="453">+$D1808-M1808</f>
        <v>40.670324598653565</v>
      </c>
      <c r="O1808" s="21">
        <f t="shared" si="444"/>
        <v>41.607017955138161</v>
      </c>
      <c r="P1808" s="22">
        <f t="shared" si="445"/>
        <v>-0.93669335648459651</v>
      </c>
      <c r="Q1808" s="17">
        <f t="shared" ref="Q1808:Q1871" si="454">+$G$9*$C1808+$G$10</f>
        <v>148.95136368166743</v>
      </c>
      <c r="R1808" s="18">
        <f t="shared" ref="R1808:R1871" si="455">+$D1808-Q1808</f>
        <v>18.868636318332562</v>
      </c>
      <c r="S1808" s="21">
        <f t="shared" si="446"/>
        <v>19.663034822899931</v>
      </c>
      <c r="T1808" s="22">
        <f t="shared" si="447"/>
        <v>-0.79439850456736849</v>
      </c>
    </row>
    <row r="1809" spans="1:20" x14ac:dyDescent="0.25">
      <c r="A1809">
        <v>723</v>
      </c>
      <c r="B1809" t="s">
        <v>1795</v>
      </c>
      <c r="C1809" s="8">
        <v>271</v>
      </c>
      <c r="D1809" s="8">
        <v>165.08</v>
      </c>
      <c r="E1809" s="17">
        <f t="shared" si="448"/>
        <v>211.32814940116467</v>
      </c>
      <c r="F1809" s="18">
        <f t="shared" si="449"/>
        <v>-46.248149401164653</v>
      </c>
      <c r="G1809" s="21">
        <f t="shared" ref="G1809:G1872" si="456">+F1808</f>
        <v>-43.858910215575065</v>
      </c>
      <c r="H1809" s="22">
        <f t="shared" ref="H1809:H1872" si="457">+F1809-G1809</f>
        <v>-2.389239185589588</v>
      </c>
      <c r="I1809" s="17">
        <f t="shared" si="450"/>
        <v>171.18712072433618</v>
      </c>
      <c r="J1809" s="18">
        <f t="shared" si="451"/>
        <v>-6.1071207243361698</v>
      </c>
      <c r="K1809" s="21">
        <f t="shared" ref="K1809:K1872" si="458">+J1808</f>
        <v>-4.8338921030891129</v>
      </c>
      <c r="L1809" s="22">
        <f t="shared" ref="L1809:L1872" si="459">+J1809-K1809</f>
        <v>-1.2732286212470569</v>
      </c>
      <c r="M1809" s="17">
        <f t="shared" si="452"/>
        <v>124.33200909484165</v>
      </c>
      <c r="N1809" s="18">
        <f t="shared" si="453"/>
        <v>40.74799090515836</v>
      </c>
      <c r="O1809" s="21">
        <f t="shared" ref="O1809:O1872" si="460">+N1808</f>
        <v>40.670324598653565</v>
      </c>
      <c r="P1809" s="22">
        <f t="shared" ref="P1809:P1872" si="461">+N1809-O1809</f>
        <v>7.7666306504795557E-2</v>
      </c>
      <c r="Q1809" s="17">
        <f t="shared" si="454"/>
        <v>147.19806286750384</v>
      </c>
      <c r="R1809" s="18">
        <f t="shared" si="455"/>
        <v>17.881937132496176</v>
      </c>
      <c r="S1809" s="21">
        <f t="shared" ref="S1809:S1872" si="462">+R1808</f>
        <v>18.868636318332562</v>
      </c>
      <c r="T1809" s="22">
        <f t="shared" ref="T1809:T1872" si="463">+R1809-S1809</f>
        <v>-0.98669918583638605</v>
      </c>
    </row>
    <row r="1810" spans="1:20" x14ac:dyDescent="0.25">
      <c r="A1810">
        <v>722</v>
      </c>
      <c r="B1810" t="s">
        <v>1796</v>
      </c>
      <c r="C1810" s="8">
        <v>271.60000000000002</v>
      </c>
      <c r="D1810" s="8">
        <v>166.04</v>
      </c>
      <c r="E1810" s="17">
        <f t="shared" si="448"/>
        <v>211.38442118957275</v>
      </c>
      <c r="F1810" s="18">
        <f t="shared" si="449"/>
        <v>-45.344421189572756</v>
      </c>
      <c r="G1810" s="21">
        <f t="shared" si="456"/>
        <v>-46.248149401164653</v>
      </c>
      <c r="H1810" s="22">
        <f t="shared" si="457"/>
        <v>0.90372821159189698</v>
      </c>
      <c r="I1810" s="17">
        <f t="shared" si="450"/>
        <v>171.42243164071368</v>
      </c>
      <c r="J1810" s="18">
        <f t="shared" si="451"/>
        <v>-5.3824316407136905</v>
      </c>
      <c r="K1810" s="21">
        <f t="shared" si="458"/>
        <v>-6.1071207243361698</v>
      </c>
      <c r="L1810" s="22">
        <f t="shared" si="459"/>
        <v>0.7246890836224793</v>
      </c>
      <c r="M1810" s="17">
        <f t="shared" si="452"/>
        <v>124.78404112262319</v>
      </c>
      <c r="N1810" s="18">
        <f t="shared" si="453"/>
        <v>41.255958877376798</v>
      </c>
      <c r="O1810" s="21">
        <f t="shared" si="460"/>
        <v>40.74799090515836</v>
      </c>
      <c r="P1810" s="22">
        <f t="shared" si="461"/>
        <v>0.50796797221843804</v>
      </c>
      <c r="Q1810" s="17">
        <f t="shared" si="454"/>
        <v>147.47934107298465</v>
      </c>
      <c r="R1810" s="18">
        <f t="shared" si="455"/>
        <v>18.560658927015339</v>
      </c>
      <c r="S1810" s="21">
        <f t="shared" si="462"/>
        <v>17.881937132496176</v>
      </c>
      <c r="T1810" s="22">
        <f t="shared" si="463"/>
        <v>0.67872179451916281</v>
      </c>
    </row>
    <row r="1811" spans="1:20" x14ac:dyDescent="0.25">
      <c r="A1811">
        <v>721</v>
      </c>
      <c r="B1811" t="s">
        <v>1797</v>
      </c>
      <c r="C1811" s="8">
        <v>269.35000000000002</v>
      </c>
      <c r="D1811" s="8">
        <v>163.38</v>
      </c>
      <c r="E1811" s="17">
        <f t="shared" si="448"/>
        <v>211.17340198304245</v>
      </c>
      <c r="F1811" s="18">
        <f t="shared" si="449"/>
        <v>-47.793401983042457</v>
      </c>
      <c r="G1811" s="21">
        <f t="shared" si="456"/>
        <v>-45.344421189572756</v>
      </c>
      <c r="H1811" s="22">
        <f t="shared" si="457"/>
        <v>-2.4489807934697012</v>
      </c>
      <c r="I1811" s="17">
        <f t="shared" si="450"/>
        <v>170.54001570429813</v>
      </c>
      <c r="J1811" s="18">
        <f t="shared" si="451"/>
        <v>-7.1600157042981323</v>
      </c>
      <c r="K1811" s="21">
        <f t="shared" si="458"/>
        <v>-5.3824316407136905</v>
      </c>
      <c r="L1811" s="22">
        <f t="shared" si="459"/>
        <v>-1.7775840635844418</v>
      </c>
      <c r="M1811" s="17">
        <f t="shared" si="452"/>
        <v>123.08892101844251</v>
      </c>
      <c r="N1811" s="18">
        <f t="shared" si="453"/>
        <v>40.29107898155749</v>
      </c>
      <c r="O1811" s="21">
        <f t="shared" si="460"/>
        <v>41.255958877376798</v>
      </c>
      <c r="P1811" s="22">
        <f t="shared" si="461"/>
        <v>-0.96487989581930833</v>
      </c>
      <c r="Q1811" s="17">
        <f t="shared" si="454"/>
        <v>146.4245478024317</v>
      </c>
      <c r="R1811" s="18">
        <f t="shared" si="455"/>
        <v>16.955452197568292</v>
      </c>
      <c r="S1811" s="21">
        <f t="shared" si="462"/>
        <v>18.560658927015339</v>
      </c>
      <c r="T1811" s="22">
        <f t="shared" si="463"/>
        <v>-1.6052067294470476</v>
      </c>
    </row>
    <row r="1812" spans="1:20" x14ac:dyDescent="0.25">
      <c r="A1812">
        <v>720</v>
      </c>
      <c r="B1812" t="s">
        <v>1798</v>
      </c>
      <c r="C1812" s="8">
        <v>270.89</v>
      </c>
      <c r="D1812" s="8">
        <v>163.88</v>
      </c>
      <c r="E1812" s="17">
        <f t="shared" si="448"/>
        <v>211.31783290662318</v>
      </c>
      <c r="F1812" s="18">
        <f t="shared" si="449"/>
        <v>-47.437832906623186</v>
      </c>
      <c r="G1812" s="21">
        <f t="shared" si="456"/>
        <v>-47.793401983042457</v>
      </c>
      <c r="H1812" s="22">
        <f t="shared" si="457"/>
        <v>0.35556907641927182</v>
      </c>
      <c r="I1812" s="17">
        <f t="shared" si="450"/>
        <v>171.14398038966698</v>
      </c>
      <c r="J1812" s="18">
        <f t="shared" si="451"/>
        <v>-7.2639803896669832</v>
      </c>
      <c r="K1812" s="21">
        <f t="shared" si="458"/>
        <v>-7.1600157042981323</v>
      </c>
      <c r="L1812" s="22">
        <f t="shared" si="459"/>
        <v>-0.10396468536885095</v>
      </c>
      <c r="M1812" s="17">
        <f t="shared" si="452"/>
        <v>124.24913655641504</v>
      </c>
      <c r="N1812" s="18">
        <f t="shared" si="453"/>
        <v>39.630863443584957</v>
      </c>
      <c r="O1812" s="21">
        <f t="shared" si="460"/>
        <v>40.29107898155749</v>
      </c>
      <c r="P1812" s="22">
        <f t="shared" si="461"/>
        <v>-0.66021553797253318</v>
      </c>
      <c r="Q1812" s="17">
        <f t="shared" si="454"/>
        <v>147.14649519649902</v>
      </c>
      <c r="R1812" s="18">
        <f t="shared" si="455"/>
        <v>16.733504803500978</v>
      </c>
      <c r="S1812" s="21">
        <f t="shared" si="462"/>
        <v>16.955452197568292</v>
      </c>
      <c r="T1812" s="22">
        <f t="shared" si="463"/>
        <v>-0.22194739406731401</v>
      </c>
    </row>
    <row r="1813" spans="1:20" x14ac:dyDescent="0.25">
      <c r="A1813">
        <v>719</v>
      </c>
      <c r="B1813" t="s">
        <v>1799</v>
      </c>
      <c r="C1813" s="8">
        <v>271.27999999999997</v>
      </c>
      <c r="D1813" s="8">
        <v>163.77000000000001</v>
      </c>
      <c r="E1813" s="17">
        <f t="shared" si="448"/>
        <v>211.35440956908843</v>
      </c>
      <c r="F1813" s="18">
        <f t="shared" si="449"/>
        <v>-47.584409569088422</v>
      </c>
      <c r="G1813" s="21">
        <f t="shared" si="456"/>
        <v>-47.437832906623186</v>
      </c>
      <c r="H1813" s="22">
        <f t="shared" si="457"/>
        <v>-0.14657666246523604</v>
      </c>
      <c r="I1813" s="17">
        <f t="shared" si="450"/>
        <v>171.29693248531234</v>
      </c>
      <c r="J1813" s="18">
        <f t="shared" si="451"/>
        <v>-7.5269324853123294</v>
      </c>
      <c r="K1813" s="21">
        <f t="shared" si="458"/>
        <v>-7.2639803896669832</v>
      </c>
      <c r="L1813" s="22">
        <f t="shared" si="459"/>
        <v>-0.26295209564534616</v>
      </c>
      <c r="M1813" s="17">
        <f t="shared" si="452"/>
        <v>124.54295737447302</v>
      </c>
      <c r="N1813" s="18">
        <f t="shared" si="453"/>
        <v>39.227042625526991</v>
      </c>
      <c r="O1813" s="21">
        <f t="shared" si="460"/>
        <v>39.630863443584957</v>
      </c>
      <c r="P1813" s="22">
        <f t="shared" si="461"/>
        <v>-0.40382081805796588</v>
      </c>
      <c r="Q1813" s="17">
        <f t="shared" si="454"/>
        <v>147.32932603006154</v>
      </c>
      <c r="R1813" s="18">
        <f t="shared" si="455"/>
        <v>16.440673969938473</v>
      </c>
      <c r="S1813" s="21">
        <f t="shared" si="462"/>
        <v>16.733504803500978</v>
      </c>
      <c r="T1813" s="22">
        <f t="shared" si="463"/>
        <v>-0.29283083356250472</v>
      </c>
    </row>
    <row r="1814" spans="1:20" x14ac:dyDescent="0.25">
      <c r="A1814">
        <v>718</v>
      </c>
      <c r="B1814" t="s">
        <v>1800</v>
      </c>
      <c r="C1814" s="8">
        <v>271.86</v>
      </c>
      <c r="D1814" s="8">
        <v>164.9</v>
      </c>
      <c r="E1814" s="17">
        <f t="shared" si="448"/>
        <v>211.40880563121627</v>
      </c>
      <c r="F1814" s="18">
        <f t="shared" si="449"/>
        <v>-46.508805631216262</v>
      </c>
      <c r="G1814" s="21">
        <f t="shared" si="456"/>
        <v>-47.584409569088422</v>
      </c>
      <c r="H1814" s="22">
        <f t="shared" si="457"/>
        <v>1.0756039378721596</v>
      </c>
      <c r="I1814" s="17">
        <f t="shared" si="450"/>
        <v>171.52439970447722</v>
      </c>
      <c r="J1814" s="18">
        <f t="shared" si="451"/>
        <v>-6.6243997044772129</v>
      </c>
      <c r="K1814" s="21">
        <f t="shared" si="458"/>
        <v>-7.5269324853123294</v>
      </c>
      <c r="L1814" s="22">
        <f t="shared" si="459"/>
        <v>0.90253278083511645</v>
      </c>
      <c r="M1814" s="17">
        <f t="shared" si="452"/>
        <v>124.97992166799517</v>
      </c>
      <c r="N1814" s="18">
        <f t="shared" si="453"/>
        <v>39.920078332004834</v>
      </c>
      <c r="O1814" s="21">
        <f t="shared" si="460"/>
        <v>39.227042625526991</v>
      </c>
      <c r="P1814" s="22">
        <f t="shared" si="461"/>
        <v>0.69303570647784341</v>
      </c>
      <c r="Q1814" s="17">
        <f t="shared" si="454"/>
        <v>147.60122829535965</v>
      </c>
      <c r="R1814" s="18">
        <f t="shared" si="455"/>
        <v>17.298771704640359</v>
      </c>
      <c r="S1814" s="21">
        <f t="shared" si="462"/>
        <v>16.440673969938473</v>
      </c>
      <c r="T1814" s="22">
        <f t="shared" si="463"/>
        <v>0.85809773470188588</v>
      </c>
    </row>
    <row r="1815" spans="1:20" x14ac:dyDescent="0.25">
      <c r="A1815">
        <v>717</v>
      </c>
      <c r="B1815" t="s">
        <v>1801</v>
      </c>
      <c r="C1815" s="8">
        <v>270.89999999999998</v>
      </c>
      <c r="D1815" s="8">
        <v>164.96</v>
      </c>
      <c r="E1815" s="17">
        <f t="shared" si="448"/>
        <v>211.31877076976332</v>
      </c>
      <c r="F1815" s="18">
        <f t="shared" si="449"/>
        <v>-46.358770769763311</v>
      </c>
      <c r="G1815" s="21">
        <f t="shared" si="456"/>
        <v>-46.508805631216262</v>
      </c>
      <c r="H1815" s="22">
        <f t="shared" si="457"/>
        <v>0.15003486145295142</v>
      </c>
      <c r="I1815" s="17">
        <f t="shared" si="450"/>
        <v>171.14790223827328</v>
      </c>
      <c r="J1815" s="18">
        <f t="shared" si="451"/>
        <v>-6.1879022382732671</v>
      </c>
      <c r="K1815" s="21">
        <f t="shared" si="458"/>
        <v>-6.6243997044772129</v>
      </c>
      <c r="L1815" s="22">
        <f t="shared" si="459"/>
        <v>0.43649746620394581</v>
      </c>
      <c r="M1815" s="17">
        <f t="shared" si="452"/>
        <v>124.25667042354473</v>
      </c>
      <c r="N1815" s="18">
        <f t="shared" si="453"/>
        <v>40.703329576455275</v>
      </c>
      <c r="O1815" s="21">
        <f t="shared" si="460"/>
        <v>39.920078332004834</v>
      </c>
      <c r="P1815" s="22">
        <f t="shared" si="461"/>
        <v>0.78325124445044025</v>
      </c>
      <c r="Q1815" s="17">
        <f t="shared" si="454"/>
        <v>147.15118316659039</v>
      </c>
      <c r="R1815" s="18">
        <f t="shared" si="455"/>
        <v>17.808816833409622</v>
      </c>
      <c r="S1815" s="21">
        <f t="shared" si="462"/>
        <v>17.298771704640359</v>
      </c>
      <c r="T1815" s="22">
        <f t="shared" si="463"/>
        <v>0.51004512876926356</v>
      </c>
    </row>
    <row r="1816" spans="1:20" x14ac:dyDescent="0.25">
      <c r="A1816">
        <v>716</v>
      </c>
      <c r="B1816" t="s">
        <v>1802</v>
      </c>
      <c r="C1816" s="8">
        <v>273.11</v>
      </c>
      <c r="D1816" s="8">
        <v>166.84</v>
      </c>
      <c r="E1816" s="17">
        <f t="shared" si="448"/>
        <v>211.52603852373309</v>
      </c>
      <c r="F1816" s="18">
        <f t="shared" si="449"/>
        <v>-44.686038523733089</v>
      </c>
      <c r="G1816" s="21">
        <f t="shared" si="456"/>
        <v>-46.358770769763311</v>
      </c>
      <c r="H1816" s="22">
        <f t="shared" si="457"/>
        <v>1.6727322460302219</v>
      </c>
      <c r="I1816" s="17">
        <f t="shared" si="450"/>
        <v>172.01463078026364</v>
      </c>
      <c r="J1816" s="18">
        <f t="shared" si="451"/>
        <v>-5.1746307802636409</v>
      </c>
      <c r="K1816" s="21">
        <f t="shared" si="458"/>
        <v>-6.1879022382732671</v>
      </c>
      <c r="L1816" s="22">
        <f t="shared" si="459"/>
        <v>1.0132714580096263</v>
      </c>
      <c r="M1816" s="17">
        <f t="shared" si="452"/>
        <v>125.92165505920664</v>
      </c>
      <c r="N1816" s="18">
        <f t="shared" si="453"/>
        <v>40.918344940793361</v>
      </c>
      <c r="O1816" s="21">
        <f t="shared" si="460"/>
        <v>40.703329576455275</v>
      </c>
      <c r="P1816" s="22">
        <f t="shared" si="461"/>
        <v>0.2150153643380861</v>
      </c>
      <c r="Q1816" s="17">
        <f t="shared" si="454"/>
        <v>148.18722455677795</v>
      </c>
      <c r="R1816" s="18">
        <f t="shared" si="455"/>
        <v>18.652775443222055</v>
      </c>
      <c r="S1816" s="21">
        <f t="shared" si="462"/>
        <v>17.808816833409622</v>
      </c>
      <c r="T1816" s="22">
        <f t="shared" si="463"/>
        <v>0.84395860981243231</v>
      </c>
    </row>
    <row r="1817" spans="1:20" x14ac:dyDescent="0.25">
      <c r="A1817">
        <v>715</v>
      </c>
      <c r="B1817" t="s">
        <v>1803</v>
      </c>
      <c r="C1817" s="8">
        <v>275.42</v>
      </c>
      <c r="D1817" s="8">
        <v>168.25</v>
      </c>
      <c r="E1817" s="17">
        <f t="shared" si="448"/>
        <v>211.74268490910421</v>
      </c>
      <c r="F1817" s="18">
        <f t="shared" si="449"/>
        <v>-43.492684909104213</v>
      </c>
      <c r="G1817" s="21">
        <f t="shared" si="456"/>
        <v>-44.686038523733089</v>
      </c>
      <c r="H1817" s="22">
        <f t="shared" si="457"/>
        <v>1.1933536146288759</v>
      </c>
      <c r="I1817" s="17">
        <f t="shared" si="450"/>
        <v>172.92057780831692</v>
      </c>
      <c r="J1817" s="18">
        <f t="shared" si="451"/>
        <v>-4.6705778083169207</v>
      </c>
      <c r="K1817" s="21">
        <f t="shared" si="458"/>
        <v>-5.1746307802636409</v>
      </c>
      <c r="L1817" s="22">
        <f t="shared" si="459"/>
        <v>0.50405297194672016</v>
      </c>
      <c r="M1817" s="17">
        <f t="shared" si="452"/>
        <v>127.66197836616547</v>
      </c>
      <c r="N1817" s="18">
        <f t="shared" si="453"/>
        <v>40.588021633834529</v>
      </c>
      <c r="O1817" s="21">
        <f t="shared" si="460"/>
        <v>40.918344940793361</v>
      </c>
      <c r="P1817" s="22">
        <f t="shared" si="461"/>
        <v>-0.33032330695883161</v>
      </c>
      <c r="Q1817" s="17">
        <f t="shared" si="454"/>
        <v>149.27014564787896</v>
      </c>
      <c r="R1817" s="18">
        <f t="shared" si="455"/>
        <v>18.979854352121038</v>
      </c>
      <c r="S1817" s="21">
        <f t="shared" si="462"/>
        <v>18.652775443222055</v>
      </c>
      <c r="T1817" s="22">
        <f t="shared" si="463"/>
        <v>0.32707890889898295</v>
      </c>
    </row>
    <row r="1818" spans="1:20" x14ac:dyDescent="0.25">
      <c r="A1818">
        <v>714</v>
      </c>
      <c r="B1818" t="s">
        <v>1804</v>
      </c>
      <c r="C1818" s="8">
        <v>277.89999999999998</v>
      </c>
      <c r="D1818" s="8">
        <v>169.31</v>
      </c>
      <c r="E1818" s="17">
        <f t="shared" si="448"/>
        <v>211.97527496785762</v>
      </c>
      <c r="F1818" s="18">
        <f t="shared" si="449"/>
        <v>-42.665274967857613</v>
      </c>
      <c r="G1818" s="21">
        <f t="shared" si="456"/>
        <v>-43.492684909104213</v>
      </c>
      <c r="H1818" s="22">
        <f t="shared" si="457"/>
        <v>0.82740994124660006</v>
      </c>
      <c r="I1818" s="17">
        <f t="shared" si="450"/>
        <v>173.89319626267712</v>
      </c>
      <c r="J1818" s="18">
        <f t="shared" si="451"/>
        <v>-4.5831962626771201</v>
      </c>
      <c r="K1818" s="21">
        <f t="shared" si="458"/>
        <v>-4.6705778083169207</v>
      </c>
      <c r="L1818" s="22">
        <f t="shared" si="459"/>
        <v>8.7381545639800606E-2</v>
      </c>
      <c r="M1818" s="17">
        <f t="shared" si="452"/>
        <v>129.53037741432902</v>
      </c>
      <c r="N1818" s="18">
        <f t="shared" si="453"/>
        <v>39.779622585670978</v>
      </c>
      <c r="O1818" s="21">
        <f t="shared" si="460"/>
        <v>40.588021633834529</v>
      </c>
      <c r="P1818" s="22">
        <f t="shared" si="461"/>
        <v>-0.80839904816355102</v>
      </c>
      <c r="Q1818" s="17">
        <f t="shared" si="454"/>
        <v>150.43276223053289</v>
      </c>
      <c r="R1818" s="18">
        <f t="shared" si="455"/>
        <v>18.877237769467115</v>
      </c>
      <c r="S1818" s="21">
        <f t="shared" si="462"/>
        <v>18.979854352121038</v>
      </c>
      <c r="T1818" s="22">
        <f t="shared" si="463"/>
        <v>-0.10261658265392271</v>
      </c>
    </row>
    <row r="1819" spans="1:20" x14ac:dyDescent="0.25">
      <c r="A1819">
        <v>713</v>
      </c>
      <c r="B1819" t="s">
        <v>1805</v>
      </c>
      <c r="C1819" s="8">
        <v>278.89999999999998</v>
      </c>
      <c r="D1819" s="8">
        <v>168.54</v>
      </c>
      <c r="E1819" s="17">
        <f t="shared" si="448"/>
        <v>212.06906128187109</v>
      </c>
      <c r="F1819" s="18">
        <f t="shared" si="449"/>
        <v>-43.529061281871094</v>
      </c>
      <c r="G1819" s="21">
        <f t="shared" si="456"/>
        <v>-42.665274967857613</v>
      </c>
      <c r="H1819" s="22">
        <f t="shared" si="457"/>
        <v>-0.86378631401348116</v>
      </c>
      <c r="I1819" s="17">
        <f t="shared" si="450"/>
        <v>174.28538112330625</v>
      </c>
      <c r="J1819" s="18">
        <f t="shared" si="451"/>
        <v>-5.7453811233062595</v>
      </c>
      <c r="K1819" s="21">
        <f t="shared" si="458"/>
        <v>-4.5831962626771201</v>
      </c>
      <c r="L1819" s="22">
        <f t="shared" si="459"/>
        <v>-1.1621848606291394</v>
      </c>
      <c r="M1819" s="17">
        <f t="shared" si="452"/>
        <v>130.28376412729821</v>
      </c>
      <c r="N1819" s="18">
        <f t="shared" si="453"/>
        <v>38.256235872701779</v>
      </c>
      <c r="O1819" s="21">
        <f t="shared" si="460"/>
        <v>39.779622585670978</v>
      </c>
      <c r="P1819" s="22">
        <f t="shared" si="461"/>
        <v>-1.5233867129691987</v>
      </c>
      <c r="Q1819" s="17">
        <f t="shared" si="454"/>
        <v>150.90155923966751</v>
      </c>
      <c r="R1819" s="18">
        <f t="shared" si="455"/>
        <v>17.638440760332486</v>
      </c>
      <c r="S1819" s="21">
        <f t="shared" si="462"/>
        <v>18.877237769467115</v>
      </c>
      <c r="T1819" s="22">
        <f t="shared" si="463"/>
        <v>-1.238797009134629</v>
      </c>
    </row>
    <row r="1820" spans="1:20" x14ac:dyDescent="0.25">
      <c r="A1820">
        <v>712</v>
      </c>
      <c r="B1820" t="s">
        <v>1806</v>
      </c>
      <c r="C1820" s="8">
        <v>276.86</v>
      </c>
      <c r="D1820" s="8">
        <v>167.11</v>
      </c>
      <c r="E1820" s="17">
        <f t="shared" si="448"/>
        <v>211.87773720128359</v>
      </c>
      <c r="F1820" s="18">
        <f t="shared" si="449"/>
        <v>-44.76773720128358</v>
      </c>
      <c r="G1820" s="21">
        <f t="shared" si="456"/>
        <v>-43.529061281871094</v>
      </c>
      <c r="H1820" s="22">
        <f t="shared" si="457"/>
        <v>-1.2386759194124863</v>
      </c>
      <c r="I1820" s="17">
        <f t="shared" si="450"/>
        <v>173.48532400762286</v>
      </c>
      <c r="J1820" s="18">
        <f t="shared" si="451"/>
        <v>-6.3753240076228508</v>
      </c>
      <c r="K1820" s="21">
        <f t="shared" si="458"/>
        <v>-5.7453811233062595</v>
      </c>
      <c r="L1820" s="22">
        <f t="shared" si="459"/>
        <v>-0.62994288431659129</v>
      </c>
      <c r="M1820" s="17">
        <f t="shared" si="452"/>
        <v>128.74685523284111</v>
      </c>
      <c r="N1820" s="18">
        <f t="shared" si="453"/>
        <v>38.3631447671589</v>
      </c>
      <c r="O1820" s="21">
        <f t="shared" si="460"/>
        <v>38.256235872701779</v>
      </c>
      <c r="P1820" s="22">
        <f t="shared" si="461"/>
        <v>0.1069088944571206</v>
      </c>
      <c r="Q1820" s="17">
        <f t="shared" si="454"/>
        <v>149.94521334103285</v>
      </c>
      <c r="R1820" s="18">
        <f t="shared" si="455"/>
        <v>17.164786658967159</v>
      </c>
      <c r="S1820" s="21">
        <f t="shared" si="462"/>
        <v>17.638440760332486</v>
      </c>
      <c r="T1820" s="22">
        <f t="shared" si="463"/>
        <v>-0.4736541013653266</v>
      </c>
    </row>
    <row r="1821" spans="1:20" x14ac:dyDescent="0.25">
      <c r="A1821">
        <v>711</v>
      </c>
      <c r="B1821" t="s">
        <v>1807</v>
      </c>
      <c r="C1821" s="8">
        <v>279.37</v>
      </c>
      <c r="D1821" s="8">
        <v>167.92</v>
      </c>
      <c r="E1821" s="17">
        <f t="shared" si="448"/>
        <v>212.11314084945741</v>
      </c>
      <c r="F1821" s="18">
        <f t="shared" si="449"/>
        <v>-44.193140849457421</v>
      </c>
      <c r="G1821" s="21">
        <f t="shared" si="456"/>
        <v>-44.76773720128358</v>
      </c>
      <c r="H1821" s="22">
        <f t="shared" si="457"/>
        <v>0.57459635182615898</v>
      </c>
      <c r="I1821" s="17">
        <f t="shared" si="450"/>
        <v>174.46970800780196</v>
      </c>
      <c r="J1821" s="18">
        <f t="shared" si="451"/>
        <v>-6.5497080078019678</v>
      </c>
      <c r="K1821" s="21">
        <f t="shared" si="458"/>
        <v>-6.3753240076228508</v>
      </c>
      <c r="L1821" s="22">
        <f t="shared" si="459"/>
        <v>-0.17438400017911704</v>
      </c>
      <c r="M1821" s="17">
        <f t="shared" si="452"/>
        <v>130.63785588239375</v>
      </c>
      <c r="N1821" s="18">
        <f t="shared" si="453"/>
        <v>37.282144117606236</v>
      </c>
      <c r="O1821" s="21">
        <f t="shared" si="460"/>
        <v>38.3631447671589</v>
      </c>
      <c r="P1821" s="22">
        <f t="shared" si="461"/>
        <v>-1.0810006495526636</v>
      </c>
      <c r="Q1821" s="17">
        <f t="shared" si="454"/>
        <v>151.12189383396077</v>
      </c>
      <c r="R1821" s="18">
        <f t="shared" si="455"/>
        <v>16.798106166039219</v>
      </c>
      <c r="S1821" s="21">
        <f t="shared" si="462"/>
        <v>17.164786658967159</v>
      </c>
      <c r="T1821" s="22">
        <f t="shared" si="463"/>
        <v>-0.3666804929279408</v>
      </c>
    </row>
    <row r="1822" spans="1:20" x14ac:dyDescent="0.25">
      <c r="A1822">
        <v>710</v>
      </c>
      <c r="B1822" t="s">
        <v>1808</v>
      </c>
      <c r="C1822" s="8">
        <v>279.58999999999997</v>
      </c>
      <c r="D1822" s="8">
        <v>167.42</v>
      </c>
      <c r="E1822" s="17">
        <f t="shared" si="448"/>
        <v>212.13377383854038</v>
      </c>
      <c r="F1822" s="18">
        <f t="shared" si="449"/>
        <v>-44.713773838540391</v>
      </c>
      <c r="G1822" s="21">
        <f t="shared" si="456"/>
        <v>-44.193140849457421</v>
      </c>
      <c r="H1822" s="22">
        <f t="shared" si="457"/>
        <v>-0.52063298908296929</v>
      </c>
      <c r="I1822" s="17">
        <f t="shared" si="450"/>
        <v>174.55598867714033</v>
      </c>
      <c r="J1822" s="18">
        <f t="shared" si="451"/>
        <v>-7.1359886771403467</v>
      </c>
      <c r="K1822" s="21">
        <f t="shared" si="458"/>
        <v>-6.5497080078019678</v>
      </c>
      <c r="L1822" s="22">
        <f t="shared" si="459"/>
        <v>-0.58628066933837886</v>
      </c>
      <c r="M1822" s="17">
        <f t="shared" si="452"/>
        <v>130.80360095924695</v>
      </c>
      <c r="N1822" s="18">
        <f t="shared" si="453"/>
        <v>36.616399040753038</v>
      </c>
      <c r="O1822" s="21">
        <f t="shared" si="460"/>
        <v>37.282144117606236</v>
      </c>
      <c r="P1822" s="22">
        <f t="shared" si="461"/>
        <v>-0.66574507685319873</v>
      </c>
      <c r="Q1822" s="17">
        <f t="shared" si="454"/>
        <v>151.22502917597041</v>
      </c>
      <c r="R1822" s="18">
        <f t="shared" si="455"/>
        <v>16.194970824029582</v>
      </c>
      <c r="S1822" s="21">
        <f t="shared" si="462"/>
        <v>16.798106166039219</v>
      </c>
      <c r="T1822" s="22">
        <f t="shared" si="463"/>
        <v>-0.60313534200963659</v>
      </c>
    </row>
    <row r="1823" spans="1:20" x14ac:dyDescent="0.25">
      <c r="A1823">
        <v>709</v>
      </c>
      <c r="B1823" t="s">
        <v>1809</v>
      </c>
      <c r="C1823" s="8">
        <v>279.33999999999997</v>
      </c>
      <c r="D1823" s="8">
        <v>166.77</v>
      </c>
      <c r="E1823" s="17">
        <f t="shared" si="448"/>
        <v>212.11032726003702</v>
      </c>
      <c r="F1823" s="18">
        <f t="shared" si="449"/>
        <v>-45.340327260037014</v>
      </c>
      <c r="G1823" s="21">
        <f t="shared" si="456"/>
        <v>-44.713773838540391</v>
      </c>
      <c r="H1823" s="22">
        <f t="shared" si="457"/>
        <v>-0.62655342149662374</v>
      </c>
      <c r="I1823" s="17">
        <f t="shared" si="450"/>
        <v>174.45794246198307</v>
      </c>
      <c r="J1823" s="18">
        <f t="shared" si="451"/>
        <v>-7.6879424619830559</v>
      </c>
      <c r="K1823" s="21">
        <f t="shared" si="458"/>
        <v>-7.1359886771403467</v>
      </c>
      <c r="L1823" s="22">
        <f t="shared" si="459"/>
        <v>-0.55195378484270918</v>
      </c>
      <c r="M1823" s="17">
        <f t="shared" si="452"/>
        <v>130.61525428100467</v>
      </c>
      <c r="N1823" s="18">
        <f t="shared" si="453"/>
        <v>36.154745718995343</v>
      </c>
      <c r="O1823" s="21">
        <f t="shared" si="460"/>
        <v>36.616399040753038</v>
      </c>
      <c r="P1823" s="22">
        <f t="shared" si="461"/>
        <v>-0.46165332175769436</v>
      </c>
      <c r="Q1823" s="17">
        <f t="shared" si="454"/>
        <v>151.10782992368672</v>
      </c>
      <c r="R1823" s="18">
        <f t="shared" si="455"/>
        <v>15.662170076313288</v>
      </c>
      <c r="S1823" s="21">
        <f t="shared" si="462"/>
        <v>16.194970824029582</v>
      </c>
      <c r="T1823" s="22">
        <f t="shared" si="463"/>
        <v>-0.53280074771629415</v>
      </c>
    </row>
    <row r="1824" spans="1:20" x14ac:dyDescent="0.25">
      <c r="A1824">
        <v>708</v>
      </c>
      <c r="B1824" t="s">
        <v>1810</v>
      </c>
      <c r="C1824" s="8">
        <v>280.47000000000003</v>
      </c>
      <c r="D1824" s="8">
        <v>167.51</v>
      </c>
      <c r="E1824" s="17">
        <f t="shared" si="448"/>
        <v>212.21630579487223</v>
      </c>
      <c r="F1824" s="18">
        <f t="shared" si="449"/>
        <v>-44.706305794872236</v>
      </c>
      <c r="G1824" s="21">
        <f t="shared" si="456"/>
        <v>-45.340327260037014</v>
      </c>
      <c r="H1824" s="22">
        <f t="shared" si="457"/>
        <v>0.63402146516477842</v>
      </c>
      <c r="I1824" s="17">
        <f t="shared" si="450"/>
        <v>174.90111135449399</v>
      </c>
      <c r="J1824" s="18">
        <f t="shared" si="451"/>
        <v>-7.3911113544940008</v>
      </c>
      <c r="K1824" s="21">
        <f t="shared" si="458"/>
        <v>-7.6879424619830559</v>
      </c>
      <c r="L1824" s="22">
        <f t="shared" si="459"/>
        <v>0.29683110748905506</v>
      </c>
      <c r="M1824" s="17">
        <f t="shared" si="452"/>
        <v>131.46658126665989</v>
      </c>
      <c r="N1824" s="18">
        <f t="shared" si="453"/>
        <v>36.043418733340104</v>
      </c>
      <c r="O1824" s="21">
        <f t="shared" si="460"/>
        <v>36.154745718995343</v>
      </c>
      <c r="P1824" s="22">
        <f t="shared" si="461"/>
        <v>-0.11132698565523924</v>
      </c>
      <c r="Q1824" s="17">
        <f t="shared" si="454"/>
        <v>151.6375705440089</v>
      </c>
      <c r="R1824" s="18">
        <f t="shared" si="455"/>
        <v>15.872429455991096</v>
      </c>
      <c r="S1824" s="21">
        <f t="shared" si="462"/>
        <v>15.662170076313288</v>
      </c>
      <c r="T1824" s="22">
        <f t="shared" si="463"/>
        <v>0.21025937967780806</v>
      </c>
    </row>
    <row r="1825" spans="1:20" x14ac:dyDescent="0.25">
      <c r="A1825">
        <v>707</v>
      </c>
      <c r="B1825" t="s">
        <v>1811</v>
      </c>
      <c r="C1825" s="8">
        <v>281.06</v>
      </c>
      <c r="D1825" s="8">
        <v>167.98</v>
      </c>
      <c r="E1825" s="17">
        <f t="shared" si="448"/>
        <v>212.27163972014017</v>
      </c>
      <c r="F1825" s="18">
        <f t="shared" si="449"/>
        <v>-44.291639720140182</v>
      </c>
      <c r="G1825" s="21">
        <f t="shared" si="456"/>
        <v>-44.706305794872236</v>
      </c>
      <c r="H1825" s="22">
        <f t="shared" si="457"/>
        <v>0.41466607473205386</v>
      </c>
      <c r="I1825" s="17">
        <f t="shared" si="450"/>
        <v>175.13250042226514</v>
      </c>
      <c r="J1825" s="18">
        <f t="shared" si="451"/>
        <v>-7.1525004222651489</v>
      </c>
      <c r="K1825" s="21">
        <f t="shared" si="458"/>
        <v>-7.3911113544940008</v>
      </c>
      <c r="L1825" s="22">
        <f t="shared" si="459"/>
        <v>0.23861093222885188</v>
      </c>
      <c r="M1825" s="17">
        <f t="shared" si="452"/>
        <v>131.91107942731168</v>
      </c>
      <c r="N1825" s="18">
        <f t="shared" si="453"/>
        <v>36.068920572688313</v>
      </c>
      <c r="O1825" s="21">
        <f t="shared" si="460"/>
        <v>36.043418733340104</v>
      </c>
      <c r="P1825" s="22">
        <f t="shared" si="461"/>
        <v>2.5501839348208932E-2</v>
      </c>
      <c r="Q1825" s="17">
        <f t="shared" si="454"/>
        <v>151.91416077939834</v>
      </c>
      <c r="R1825" s="18">
        <f t="shared" si="455"/>
        <v>16.065839220601646</v>
      </c>
      <c r="S1825" s="21">
        <f t="shared" si="462"/>
        <v>15.872429455991096</v>
      </c>
      <c r="T1825" s="22">
        <f t="shared" si="463"/>
        <v>0.19340976461054993</v>
      </c>
    </row>
    <row r="1826" spans="1:20" x14ac:dyDescent="0.25">
      <c r="A1826">
        <v>706</v>
      </c>
      <c r="B1826" t="s">
        <v>1812</v>
      </c>
      <c r="C1826" s="8">
        <v>280</v>
      </c>
      <c r="D1826" s="8">
        <v>169.17</v>
      </c>
      <c r="E1826" s="17">
        <f t="shared" si="448"/>
        <v>212.1722262272859</v>
      </c>
      <c r="F1826" s="18">
        <f t="shared" si="449"/>
        <v>-43.002226227285917</v>
      </c>
      <c r="G1826" s="21">
        <f t="shared" si="456"/>
        <v>-44.291639720140182</v>
      </c>
      <c r="H1826" s="22">
        <f t="shared" si="457"/>
        <v>1.2894134928542655</v>
      </c>
      <c r="I1826" s="17">
        <f t="shared" si="450"/>
        <v>174.71678446999829</v>
      </c>
      <c r="J1826" s="18">
        <f t="shared" si="451"/>
        <v>-5.5467844699983004</v>
      </c>
      <c r="K1826" s="21">
        <f t="shared" si="458"/>
        <v>-7.1525004222651489</v>
      </c>
      <c r="L1826" s="22">
        <f t="shared" si="459"/>
        <v>1.6057159522668485</v>
      </c>
      <c r="M1826" s="17">
        <f t="shared" si="452"/>
        <v>131.11248951156435</v>
      </c>
      <c r="N1826" s="18">
        <f t="shared" si="453"/>
        <v>38.057510488435639</v>
      </c>
      <c r="O1826" s="21">
        <f t="shared" si="460"/>
        <v>36.068920572688313</v>
      </c>
      <c r="P1826" s="22">
        <f t="shared" si="461"/>
        <v>1.9885899157473261</v>
      </c>
      <c r="Q1826" s="17">
        <f t="shared" si="454"/>
        <v>151.41723594971563</v>
      </c>
      <c r="R1826" s="18">
        <f t="shared" si="455"/>
        <v>17.752764050284355</v>
      </c>
      <c r="S1826" s="21">
        <f t="shared" si="462"/>
        <v>16.065839220601646</v>
      </c>
      <c r="T1826" s="22">
        <f t="shared" si="463"/>
        <v>1.6869248296827095</v>
      </c>
    </row>
    <row r="1827" spans="1:20" x14ac:dyDescent="0.25">
      <c r="A1827">
        <v>705</v>
      </c>
      <c r="B1827" t="s">
        <v>1813</v>
      </c>
      <c r="C1827" s="8">
        <v>279.68</v>
      </c>
      <c r="D1827" s="8">
        <v>168.48</v>
      </c>
      <c r="E1827" s="17">
        <f t="shared" si="448"/>
        <v>212.14221460680159</v>
      </c>
      <c r="F1827" s="18">
        <f t="shared" si="449"/>
        <v>-43.662214606801598</v>
      </c>
      <c r="G1827" s="21">
        <f t="shared" si="456"/>
        <v>-43.002226227285917</v>
      </c>
      <c r="H1827" s="22">
        <f t="shared" si="457"/>
        <v>-0.65998837951568134</v>
      </c>
      <c r="I1827" s="17">
        <f t="shared" si="450"/>
        <v>174.59128531459697</v>
      </c>
      <c r="J1827" s="18">
        <f t="shared" si="451"/>
        <v>-6.1112853145969837</v>
      </c>
      <c r="K1827" s="21">
        <f t="shared" si="458"/>
        <v>-5.5467844699983004</v>
      </c>
      <c r="L1827" s="22">
        <f t="shared" si="459"/>
        <v>-0.56450084459868322</v>
      </c>
      <c r="M1827" s="17">
        <f t="shared" si="452"/>
        <v>130.8714057634142</v>
      </c>
      <c r="N1827" s="18">
        <f t="shared" si="453"/>
        <v>37.608594236585787</v>
      </c>
      <c r="O1827" s="21">
        <f t="shared" si="460"/>
        <v>38.057510488435639</v>
      </c>
      <c r="P1827" s="22">
        <f t="shared" si="461"/>
        <v>-0.44891625184985173</v>
      </c>
      <c r="Q1827" s="17">
        <f t="shared" si="454"/>
        <v>151.26722090679255</v>
      </c>
      <c r="R1827" s="18">
        <f t="shared" si="455"/>
        <v>17.212779093207445</v>
      </c>
      <c r="S1827" s="21">
        <f t="shared" si="462"/>
        <v>17.752764050284355</v>
      </c>
      <c r="T1827" s="22">
        <f t="shared" si="463"/>
        <v>-0.53998495707691063</v>
      </c>
    </row>
    <row r="1828" spans="1:20" x14ac:dyDescent="0.25">
      <c r="A1828">
        <v>704</v>
      </c>
      <c r="B1828" t="s">
        <v>1814</v>
      </c>
      <c r="C1828" s="8">
        <v>280.2</v>
      </c>
      <c r="D1828" s="8">
        <v>168.69</v>
      </c>
      <c r="E1828" s="17">
        <f t="shared" si="448"/>
        <v>212.1909834900886</v>
      </c>
      <c r="F1828" s="18">
        <f t="shared" si="449"/>
        <v>-43.500983490088601</v>
      </c>
      <c r="G1828" s="21">
        <f t="shared" si="456"/>
        <v>-43.662214606801598</v>
      </c>
      <c r="H1828" s="22">
        <f t="shared" si="457"/>
        <v>0.16123111671299739</v>
      </c>
      <c r="I1828" s="17">
        <f t="shared" si="450"/>
        <v>174.7952214421241</v>
      </c>
      <c r="J1828" s="18">
        <f t="shared" si="451"/>
        <v>-6.1052214421241047</v>
      </c>
      <c r="K1828" s="21">
        <f t="shared" si="458"/>
        <v>-6.1112853145969837</v>
      </c>
      <c r="L1828" s="22">
        <f t="shared" si="459"/>
        <v>6.0638724728789839E-3</v>
      </c>
      <c r="M1828" s="17">
        <f t="shared" si="452"/>
        <v>131.26316685415816</v>
      </c>
      <c r="N1828" s="18">
        <f t="shared" si="453"/>
        <v>37.42683314584184</v>
      </c>
      <c r="O1828" s="21">
        <f t="shared" si="460"/>
        <v>37.608594236585787</v>
      </c>
      <c r="P1828" s="22">
        <f t="shared" si="461"/>
        <v>-0.18176109074394731</v>
      </c>
      <c r="Q1828" s="17">
        <f t="shared" si="454"/>
        <v>151.51099535154253</v>
      </c>
      <c r="R1828" s="18">
        <f t="shared" si="455"/>
        <v>17.179004648457465</v>
      </c>
      <c r="S1828" s="21">
        <f t="shared" si="462"/>
        <v>17.212779093207445</v>
      </c>
      <c r="T1828" s="22">
        <f t="shared" si="463"/>
        <v>-3.3774444749980148E-2</v>
      </c>
    </row>
    <row r="1829" spans="1:20" x14ac:dyDescent="0.25">
      <c r="A1829">
        <v>703</v>
      </c>
      <c r="B1829" t="s">
        <v>1815</v>
      </c>
      <c r="C1829" s="8">
        <v>281.61</v>
      </c>
      <c r="D1829" s="8">
        <v>166.89</v>
      </c>
      <c r="E1829" s="17">
        <f t="shared" si="448"/>
        <v>212.3232221928476</v>
      </c>
      <c r="F1829" s="18">
        <f t="shared" si="449"/>
        <v>-45.433222192847609</v>
      </c>
      <c r="G1829" s="21">
        <f t="shared" si="456"/>
        <v>-43.500983490088601</v>
      </c>
      <c r="H1829" s="22">
        <f t="shared" si="457"/>
        <v>-1.9322387027590082</v>
      </c>
      <c r="I1829" s="17">
        <f t="shared" si="450"/>
        <v>175.34820209561119</v>
      </c>
      <c r="J1829" s="18">
        <f t="shared" si="451"/>
        <v>-8.458202095611199</v>
      </c>
      <c r="K1829" s="21">
        <f t="shared" si="458"/>
        <v>-6.1052214421241047</v>
      </c>
      <c r="L1829" s="22">
        <f t="shared" si="459"/>
        <v>-2.3529806534870943</v>
      </c>
      <c r="M1829" s="17">
        <f t="shared" si="452"/>
        <v>132.32544211944474</v>
      </c>
      <c r="N1829" s="18">
        <f t="shared" si="453"/>
        <v>34.564557880555242</v>
      </c>
      <c r="O1829" s="21">
        <f t="shared" si="460"/>
        <v>37.42683314584184</v>
      </c>
      <c r="P1829" s="22">
        <f t="shared" si="461"/>
        <v>-2.8622752652865984</v>
      </c>
      <c r="Q1829" s="17">
        <f t="shared" si="454"/>
        <v>152.17199913442238</v>
      </c>
      <c r="R1829" s="18">
        <f t="shared" si="455"/>
        <v>14.718000865577608</v>
      </c>
      <c r="S1829" s="21">
        <f t="shared" si="462"/>
        <v>17.179004648457465</v>
      </c>
      <c r="T1829" s="22">
        <f t="shared" si="463"/>
        <v>-2.4610037828798568</v>
      </c>
    </row>
    <row r="1830" spans="1:20" x14ac:dyDescent="0.25">
      <c r="A1830">
        <v>702</v>
      </c>
      <c r="B1830" t="s">
        <v>1816</v>
      </c>
      <c r="C1830" s="8">
        <v>284.01</v>
      </c>
      <c r="D1830" s="8">
        <v>167.5</v>
      </c>
      <c r="E1830" s="17">
        <f t="shared" si="448"/>
        <v>212.54830934647993</v>
      </c>
      <c r="F1830" s="18">
        <f t="shared" si="449"/>
        <v>-45.048309346479925</v>
      </c>
      <c r="G1830" s="21">
        <f t="shared" si="456"/>
        <v>-45.433222192847609</v>
      </c>
      <c r="H1830" s="22">
        <f t="shared" si="457"/>
        <v>0.38491284636768341</v>
      </c>
      <c r="I1830" s="17">
        <f t="shared" si="450"/>
        <v>176.28944576112104</v>
      </c>
      <c r="J1830" s="18">
        <f t="shared" si="451"/>
        <v>-8.7894457611210441</v>
      </c>
      <c r="K1830" s="21">
        <f t="shared" si="458"/>
        <v>-8.458202095611199</v>
      </c>
      <c r="L1830" s="22">
        <f t="shared" si="459"/>
        <v>-0.33124366550984519</v>
      </c>
      <c r="M1830" s="17">
        <f t="shared" si="452"/>
        <v>134.13357023057077</v>
      </c>
      <c r="N1830" s="18">
        <f t="shared" si="453"/>
        <v>33.366429769429232</v>
      </c>
      <c r="O1830" s="21">
        <f t="shared" si="460"/>
        <v>34.564557880555242</v>
      </c>
      <c r="P1830" s="22">
        <f t="shared" si="461"/>
        <v>-1.1981281111260103</v>
      </c>
      <c r="Q1830" s="17">
        <f t="shared" si="454"/>
        <v>153.29711195634553</v>
      </c>
      <c r="R1830" s="18">
        <f t="shared" si="455"/>
        <v>14.202888043654468</v>
      </c>
      <c r="S1830" s="21">
        <f t="shared" si="462"/>
        <v>14.718000865577608</v>
      </c>
      <c r="T1830" s="22">
        <f t="shared" si="463"/>
        <v>-0.51511282192313956</v>
      </c>
    </row>
    <row r="1831" spans="1:20" x14ac:dyDescent="0.25">
      <c r="A1831">
        <v>701</v>
      </c>
      <c r="B1831" t="s">
        <v>1817</v>
      </c>
      <c r="C1831" s="8">
        <v>283.33999999999997</v>
      </c>
      <c r="D1831" s="8">
        <v>168.4</v>
      </c>
      <c r="E1831" s="17">
        <f t="shared" si="448"/>
        <v>212.48547251609088</v>
      </c>
      <c r="F1831" s="18">
        <f t="shared" si="449"/>
        <v>-44.085472516090874</v>
      </c>
      <c r="G1831" s="21">
        <f t="shared" si="456"/>
        <v>-45.048309346479925</v>
      </c>
      <c r="H1831" s="22">
        <f t="shared" si="457"/>
        <v>0.9628368303890511</v>
      </c>
      <c r="I1831" s="17">
        <f t="shared" si="450"/>
        <v>176.02668190449953</v>
      </c>
      <c r="J1831" s="18">
        <f t="shared" si="451"/>
        <v>-7.6266819044995202</v>
      </c>
      <c r="K1831" s="21">
        <f t="shared" si="458"/>
        <v>-8.7894457611210441</v>
      </c>
      <c r="L1831" s="22">
        <f t="shared" si="459"/>
        <v>1.1627638566215239</v>
      </c>
      <c r="M1831" s="17">
        <f t="shared" si="452"/>
        <v>133.62880113288139</v>
      </c>
      <c r="N1831" s="18">
        <f t="shared" si="453"/>
        <v>34.771198867118613</v>
      </c>
      <c r="O1831" s="21">
        <f t="shared" si="460"/>
        <v>33.366429769429232</v>
      </c>
      <c r="P1831" s="22">
        <f t="shared" si="461"/>
        <v>1.4047690976893819</v>
      </c>
      <c r="Q1831" s="17">
        <f t="shared" si="454"/>
        <v>152.98301796022531</v>
      </c>
      <c r="R1831" s="18">
        <f t="shared" si="455"/>
        <v>15.416982039774695</v>
      </c>
      <c r="S1831" s="21">
        <f t="shared" si="462"/>
        <v>14.202888043654468</v>
      </c>
      <c r="T1831" s="22">
        <f t="shared" si="463"/>
        <v>1.2140939961202264</v>
      </c>
    </row>
    <row r="1832" spans="1:20" x14ac:dyDescent="0.25">
      <c r="A1832">
        <v>700</v>
      </c>
      <c r="B1832" t="s">
        <v>1818</v>
      </c>
      <c r="C1832" s="8">
        <v>281.42</v>
      </c>
      <c r="D1832" s="8">
        <v>165.26</v>
      </c>
      <c r="E1832" s="17">
        <f t="shared" si="448"/>
        <v>212.30540279318504</v>
      </c>
      <c r="F1832" s="18">
        <f t="shared" si="449"/>
        <v>-47.045402793185048</v>
      </c>
      <c r="G1832" s="21">
        <f t="shared" si="456"/>
        <v>-44.085472516090874</v>
      </c>
      <c r="H1832" s="22">
        <f t="shared" si="457"/>
        <v>-2.9599302770941733</v>
      </c>
      <c r="I1832" s="17">
        <f t="shared" si="450"/>
        <v>175.27368697209164</v>
      </c>
      <c r="J1832" s="18">
        <f t="shared" si="451"/>
        <v>-10.013686972091648</v>
      </c>
      <c r="K1832" s="21">
        <f t="shared" si="458"/>
        <v>-7.6266819044995202</v>
      </c>
      <c r="L1832" s="22">
        <f t="shared" si="459"/>
        <v>-2.3870050675921277</v>
      </c>
      <c r="M1832" s="17">
        <f t="shared" si="452"/>
        <v>132.1822986439806</v>
      </c>
      <c r="N1832" s="18">
        <f t="shared" si="453"/>
        <v>33.077701356019389</v>
      </c>
      <c r="O1832" s="21">
        <f t="shared" si="460"/>
        <v>34.771198867118613</v>
      </c>
      <c r="P1832" s="22">
        <f t="shared" si="461"/>
        <v>-1.6934975110992241</v>
      </c>
      <c r="Q1832" s="17">
        <f t="shared" si="454"/>
        <v>152.08292770268679</v>
      </c>
      <c r="R1832" s="18">
        <f t="shared" si="455"/>
        <v>13.177072297313202</v>
      </c>
      <c r="S1832" s="21">
        <f t="shared" si="462"/>
        <v>15.416982039774695</v>
      </c>
      <c r="T1832" s="22">
        <f t="shared" si="463"/>
        <v>-2.2399097424614922</v>
      </c>
    </row>
    <row r="1833" spans="1:20" x14ac:dyDescent="0.25">
      <c r="A1833">
        <v>699</v>
      </c>
      <c r="B1833" t="s">
        <v>1819</v>
      </c>
      <c r="C1833" s="8">
        <v>279.95</v>
      </c>
      <c r="D1833" s="8">
        <v>164.2</v>
      </c>
      <c r="E1833" s="17">
        <f t="shared" si="448"/>
        <v>212.16753691158522</v>
      </c>
      <c r="F1833" s="18">
        <f t="shared" si="449"/>
        <v>-47.967536911585228</v>
      </c>
      <c r="G1833" s="21">
        <f t="shared" si="456"/>
        <v>-47.045402793185048</v>
      </c>
      <c r="H1833" s="22">
        <f t="shared" si="457"/>
        <v>-0.92213411840018011</v>
      </c>
      <c r="I1833" s="17">
        <f t="shared" si="450"/>
        <v>174.69717522696683</v>
      </c>
      <c r="J1833" s="18">
        <f t="shared" si="451"/>
        <v>-10.497175226966846</v>
      </c>
      <c r="K1833" s="21">
        <f t="shared" si="458"/>
        <v>-10.013686972091648</v>
      </c>
      <c r="L1833" s="22">
        <f t="shared" si="459"/>
        <v>-0.48348825487519775</v>
      </c>
      <c r="M1833" s="17">
        <f t="shared" si="452"/>
        <v>131.07482017591587</v>
      </c>
      <c r="N1833" s="18">
        <f t="shared" si="453"/>
        <v>33.125179824084114</v>
      </c>
      <c r="O1833" s="21">
        <f t="shared" si="460"/>
        <v>33.077701356019389</v>
      </c>
      <c r="P1833" s="22">
        <f t="shared" si="461"/>
        <v>4.7478468064724666E-2</v>
      </c>
      <c r="Q1833" s="17">
        <f t="shared" si="454"/>
        <v>151.39379609925885</v>
      </c>
      <c r="R1833" s="18">
        <f t="shared" si="455"/>
        <v>12.806203900741139</v>
      </c>
      <c r="S1833" s="21">
        <f t="shared" si="462"/>
        <v>13.177072297313202</v>
      </c>
      <c r="T1833" s="22">
        <f t="shared" si="463"/>
        <v>-0.37086839657206383</v>
      </c>
    </row>
    <row r="1834" spans="1:20" x14ac:dyDescent="0.25">
      <c r="A1834">
        <v>698</v>
      </c>
      <c r="B1834" t="s">
        <v>1820</v>
      </c>
      <c r="C1834" s="8">
        <v>281.33</v>
      </c>
      <c r="D1834" s="8">
        <v>165.87</v>
      </c>
      <c r="E1834" s="17">
        <f t="shared" si="448"/>
        <v>212.2969620249238</v>
      </c>
      <c r="F1834" s="18">
        <f t="shared" si="449"/>
        <v>-46.426962024923796</v>
      </c>
      <c r="G1834" s="21">
        <f t="shared" si="456"/>
        <v>-47.967536911585228</v>
      </c>
      <c r="H1834" s="22">
        <f t="shared" si="457"/>
        <v>1.5405748866614317</v>
      </c>
      <c r="I1834" s="17">
        <f t="shared" si="450"/>
        <v>175.23839033463503</v>
      </c>
      <c r="J1834" s="18">
        <f t="shared" si="451"/>
        <v>-9.3683903346350235</v>
      </c>
      <c r="K1834" s="21">
        <f t="shared" si="458"/>
        <v>-10.497175226966846</v>
      </c>
      <c r="L1834" s="22">
        <f t="shared" si="459"/>
        <v>1.1287848923318222</v>
      </c>
      <c r="M1834" s="17">
        <f t="shared" si="452"/>
        <v>132.11449383981335</v>
      </c>
      <c r="N1834" s="18">
        <f t="shared" si="453"/>
        <v>33.755506160186656</v>
      </c>
      <c r="O1834" s="21">
        <f t="shared" si="460"/>
        <v>33.125179824084114</v>
      </c>
      <c r="P1834" s="22">
        <f t="shared" si="461"/>
        <v>0.63032633610254152</v>
      </c>
      <c r="Q1834" s="17">
        <f t="shared" si="454"/>
        <v>152.04073597186471</v>
      </c>
      <c r="R1834" s="18">
        <f t="shared" si="455"/>
        <v>13.829264028135299</v>
      </c>
      <c r="S1834" s="21">
        <f t="shared" si="462"/>
        <v>12.806203900741139</v>
      </c>
      <c r="T1834" s="22">
        <f t="shared" si="463"/>
        <v>1.0230601273941602</v>
      </c>
    </row>
    <row r="1835" spans="1:20" x14ac:dyDescent="0.25">
      <c r="A1835">
        <v>697</v>
      </c>
      <c r="B1835" t="s">
        <v>1821</v>
      </c>
      <c r="C1835" s="8">
        <v>280.86</v>
      </c>
      <c r="D1835" s="8">
        <v>165.76</v>
      </c>
      <c r="E1835" s="17">
        <f t="shared" si="448"/>
        <v>212.25288245733748</v>
      </c>
      <c r="F1835" s="18">
        <f t="shared" si="449"/>
        <v>-46.492882457337487</v>
      </c>
      <c r="G1835" s="21">
        <f t="shared" si="456"/>
        <v>-46.426962024923796</v>
      </c>
      <c r="H1835" s="22">
        <f t="shared" si="457"/>
        <v>-6.5920432413690833E-2</v>
      </c>
      <c r="I1835" s="17">
        <f t="shared" si="450"/>
        <v>175.05406345013932</v>
      </c>
      <c r="J1835" s="18">
        <f t="shared" si="451"/>
        <v>-9.2940634501393333</v>
      </c>
      <c r="K1835" s="21">
        <f t="shared" si="458"/>
        <v>-9.3683903346350235</v>
      </c>
      <c r="L1835" s="22">
        <f t="shared" si="459"/>
        <v>7.4326884495690138E-2</v>
      </c>
      <c r="M1835" s="17">
        <f t="shared" si="452"/>
        <v>131.76040208471784</v>
      </c>
      <c r="N1835" s="18">
        <f t="shared" si="453"/>
        <v>33.999597915282152</v>
      </c>
      <c r="O1835" s="21">
        <f t="shared" si="460"/>
        <v>33.755506160186656</v>
      </c>
      <c r="P1835" s="22">
        <f t="shared" si="461"/>
        <v>0.24409175509549641</v>
      </c>
      <c r="Q1835" s="17">
        <f t="shared" si="454"/>
        <v>151.82040137757139</v>
      </c>
      <c r="R1835" s="18">
        <f t="shared" si="455"/>
        <v>13.939598622428605</v>
      </c>
      <c r="S1835" s="21">
        <f t="shared" si="462"/>
        <v>13.829264028135299</v>
      </c>
      <c r="T1835" s="22">
        <f t="shared" si="463"/>
        <v>0.11033459429330605</v>
      </c>
    </row>
    <row r="1836" spans="1:20" x14ac:dyDescent="0.25">
      <c r="A1836">
        <v>696</v>
      </c>
      <c r="B1836" t="s">
        <v>1822</v>
      </c>
      <c r="C1836" s="8">
        <v>282.39</v>
      </c>
      <c r="D1836" s="8">
        <v>166.97</v>
      </c>
      <c r="E1836" s="17">
        <f t="shared" si="448"/>
        <v>212.3963755177781</v>
      </c>
      <c r="F1836" s="18">
        <f t="shared" si="449"/>
        <v>-45.426375517778098</v>
      </c>
      <c r="G1836" s="21">
        <f t="shared" si="456"/>
        <v>-46.492882457337487</v>
      </c>
      <c r="H1836" s="22">
        <f t="shared" si="457"/>
        <v>1.0665069395593889</v>
      </c>
      <c r="I1836" s="17">
        <f t="shared" si="450"/>
        <v>175.65410628690188</v>
      </c>
      <c r="J1836" s="18">
        <f t="shared" si="451"/>
        <v>-8.6841062869018799</v>
      </c>
      <c r="K1836" s="21">
        <f t="shared" si="458"/>
        <v>-9.2940634501393333</v>
      </c>
      <c r="L1836" s="22">
        <f t="shared" si="459"/>
        <v>0.60995716323745341</v>
      </c>
      <c r="M1836" s="17">
        <f t="shared" si="452"/>
        <v>132.91308375556068</v>
      </c>
      <c r="N1836" s="18">
        <f t="shared" si="453"/>
        <v>34.056916244439321</v>
      </c>
      <c r="O1836" s="21">
        <f t="shared" si="460"/>
        <v>33.999597915282152</v>
      </c>
      <c r="P1836" s="22">
        <f t="shared" si="461"/>
        <v>5.7318329157169501E-2</v>
      </c>
      <c r="Q1836" s="17">
        <f t="shared" si="454"/>
        <v>152.53766080154742</v>
      </c>
      <c r="R1836" s="18">
        <f t="shared" si="455"/>
        <v>14.432339198452581</v>
      </c>
      <c r="S1836" s="21">
        <f t="shared" si="462"/>
        <v>13.939598622428605</v>
      </c>
      <c r="T1836" s="22">
        <f t="shared" si="463"/>
        <v>0.49274057602397647</v>
      </c>
    </row>
    <row r="1837" spans="1:20" x14ac:dyDescent="0.25">
      <c r="A1837">
        <v>695</v>
      </c>
      <c r="B1837" t="s">
        <v>1823</v>
      </c>
      <c r="C1837" s="8">
        <v>283.60000000000002</v>
      </c>
      <c r="D1837" s="8">
        <v>166.39</v>
      </c>
      <c r="E1837" s="17">
        <f t="shared" si="448"/>
        <v>212.5098569577344</v>
      </c>
      <c r="F1837" s="18">
        <f t="shared" si="449"/>
        <v>-46.119856957734413</v>
      </c>
      <c r="G1837" s="21">
        <f t="shared" si="456"/>
        <v>-45.426375517778098</v>
      </c>
      <c r="H1837" s="22">
        <f t="shared" si="457"/>
        <v>-0.69348143995631517</v>
      </c>
      <c r="I1837" s="17">
        <f t="shared" si="450"/>
        <v>176.12864996826312</v>
      </c>
      <c r="J1837" s="18">
        <f t="shared" si="451"/>
        <v>-9.7386499682631325</v>
      </c>
      <c r="K1837" s="21">
        <f t="shared" si="458"/>
        <v>-8.6841062869018799</v>
      </c>
      <c r="L1837" s="22">
        <f t="shared" si="459"/>
        <v>-1.0545436813612525</v>
      </c>
      <c r="M1837" s="17">
        <f t="shared" si="452"/>
        <v>133.82468167825343</v>
      </c>
      <c r="N1837" s="18">
        <f t="shared" si="453"/>
        <v>32.56531832174656</v>
      </c>
      <c r="O1837" s="21">
        <f t="shared" si="460"/>
        <v>34.056916244439321</v>
      </c>
      <c r="P1837" s="22">
        <f t="shared" si="461"/>
        <v>-1.4915979226927618</v>
      </c>
      <c r="Q1837" s="17">
        <f t="shared" si="454"/>
        <v>153.10490518260031</v>
      </c>
      <c r="R1837" s="18">
        <f t="shared" si="455"/>
        <v>13.285094817399681</v>
      </c>
      <c r="S1837" s="21">
        <f t="shared" si="462"/>
        <v>14.432339198452581</v>
      </c>
      <c r="T1837" s="22">
        <f t="shared" si="463"/>
        <v>-1.1472443810529001</v>
      </c>
    </row>
    <row r="1838" spans="1:20" x14ac:dyDescent="0.25">
      <c r="A1838">
        <v>694</v>
      </c>
      <c r="B1838" t="s">
        <v>1824</v>
      </c>
      <c r="C1838" s="8">
        <v>284.64</v>
      </c>
      <c r="D1838" s="8">
        <v>167.32</v>
      </c>
      <c r="E1838" s="17">
        <f t="shared" si="448"/>
        <v>212.60739472430839</v>
      </c>
      <c r="F1838" s="18">
        <f t="shared" si="449"/>
        <v>-45.287394724308399</v>
      </c>
      <c r="G1838" s="21">
        <f t="shared" si="456"/>
        <v>-46.119856957734413</v>
      </c>
      <c r="H1838" s="22">
        <f t="shared" si="457"/>
        <v>0.83246223342601411</v>
      </c>
      <c r="I1838" s="17">
        <f t="shared" si="450"/>
        <v>176.53652222331741</v>
      </c>
      <c r="J1838" s="18">
        <f t="shared" si="451"/>
        <v>-9.216522223317412</v>
      </c>
      <c r="K1838" s="21">
        <f t="shared" si="458"/>
        <v>-9.7386499682631325</v>
      </c>
      <c r="L1838" s="22">
        <f t="shared" si="459"/>
        <v>0.52212774494572045</v>
      </c>
      <c r="M1838" s="17">
        <f t="shared" si="452"/>
        <v>134.60820385974137</v>
      </c>
      <c r="N1838" s="18">
        <f t="shared" si="453"/>
        <v>32.711796140258627</v>
      </c>
      <c r="O1838" s="21">
        <f t="shared" si="460"/>
        <v>32.56531832174656</v>
      </c>
      <c r="P1838" s="22">
        <f t="shared" si="461"/>
        <v>0.14647781851206787</v>
      </c>
      <c r="Q1838" s="17">
        <f t="shared" si="454"/>
        <v>153.59245407210034</v>
      </c>
      <c r="R1838" s="18">
        <f t="shared" si="455"/>
        <v>13.727545927899655</v>
      </c>
      <c r="S1838" s="21">
        <f t="shared" si="462"/>
        <v>13.285094817399681</v>
      </c>
      <c r="T1838" s="22">
        <f t="shared" si="463"/>
        <v>0.44245111049997377</v>
      </c>
    </row>
    <row r="1839" spans="1:20" x14ac:dyDescent="0.25">
      <c r="A1839">
        <v>693</v>
      </c>
      <c r="B1839" t="s">
        <v>1825</v>
      </c>
      <c r="C1839" s="8">
        <v>285.58</v>
      </c>
      <c r="D1839" s="8">
        <v>167.72</v>
      </c>
      <c r="E1839" s="17">
        <f t="shared" si="448"/>
        <v>212.69555385948107</v>
      </c>
      <c r="F1839" s="18">
        <f t="shared" si="449"/>
        <v>-44.975553859481067</v>
      </c>
      <c r="G1839" s="21">
        <f t="shared" si="456"/>
        <v>-45.287394724308399</v>
      </c>
      <c r="H1839" s="22">
        <f t="shared" si="457"/>
        <v>0.31184086482733164</v>
      </c>
      <c r="I1839" s="17">
        <f t="shared" si="450"/>
        <v>176.90517599230878</v>
      </c>
      <c r="J1839" s="18">
        <f t="shared" si="451"/>
        <v>-9.1851759923087855</v>
      </c>
      <c r="K1839" s="21">
        <f t="shared" si="458"/>
        <v>-9.216522223317412</v>
      </c>
      <c r="L1839" s="22">
        <f t="shared" si="459"/>
        <v>3.1346231008626546E-2</v>
      </c>
      <c r="M1839" s="17">
        <f t="shared" si="452"/>
        <v>135.31638736993239</v>
      </c>
      <c r="N1839" s="18">
        <f t="shared" si="453"/>
        <v>32.403612630067613</v>
      </c>
      <c r="O1839" s="21">
        <f t="shared" si="460"/>
        <v>32.711796140258627</v>
      </c>
      <c r="P1839" s="22">
        <f t="shared" si="461"/>
        <v>-0.30818351019101442</v>
      </c>
      <c r="Q1839" s="17">
        <f t="shared" si="454"/>
        <v>154.03312326068692</v>
      </c>
      <c r="R1839" s="18">
        <f t="shared" si="455"/>
        <v>13.686876739313078</v>
      </c>
      <c r="S1839" s="21">
        <f t="shared" si="462"/>
        <v>13.727545927899655</v>
      </c>
      <c r="T1839" s="22">
        <f t="shared" si="463"/>
        <v>-4.0669188586576865E-2</v>
      </c>
    </row>
    <row r="1840" spans="1:20" x14ac:dyDescent="0.25">
      <c r="A1840">
        <v>692</v>
      </c>
      <c r="B1840" t="s">
        <v>1826</v>
      </c>
      <c r="C1840" s="8">
        <v>285.45999999999998</v>
      </c>
      <c r="D1840" s="8">
        <v>167.57</v>
      </c>
      <c r="E1840" s="17">
        <f t="shared" si="448"/>
        <v>212.68429950179944</v>
      </c>
      <c r="F1840" s="18">
        <f t="shared" si="449"/>
        <v>-45.114299501799451</v>
      </c>
      <c r="G1840" s="21">
        <f t="shared" si="456"/>
        <v>-44.975553859481067</v>
      </c>
      <c r="H1840" s="22">
        <f t="shared" si="457"/>
        <v>-0.13874564231838349</v>
      </c>
      <c r="I1840" s="17">
        <f t="shared" si="450"/>
        <v>176.85811380903328</v>
      </c>
      <c r="J1840" s="18">
        <f t="shared" si="451"/>
        <v>-9.2881138090332911</v>
      </c>
      <c r="K1840" s="21">
        <f t="shared" si="458"/>
        <v>-9.1851759923087855</v>
      </c>
      <c r="L1840" s="22">
        <f t="shared" si="459"/>
        <v>-0.10293781672450564</v>
      </c>
      <c r="M1840" s="17">
        <f t="shared" si="452"/>
        <v>135.22598096437608</v>
      </c>
      <c r="N1840" s="18">
        <f t="shared" si="453"/>
        <v>32.344019035623916</v>
      </c>
      <c r="O1840" s="21">
        <f t="shared" si="460"/>
        <v>32.403612630067613</v>
      </c>
      <c r="P1840" s="22">
        <f t="shared" si="461"/>
        <v>-5.9593594443697384E-2</v>
      </c>
      <c r="Q1840" s="17">
        <f t="shared" si="454"/>
        <v>153.97686761959073</v>
      </c>
      <c r="R1840" s="18">
        <f t="shared" si="455"/>
        <v>13.593132380409259</v>
      </c>
      <c r="S1840" s="21">
        <f t="shared" si="462"/>
        <v>13.686876739313078</v>
      </c>
      <c r="T1840" s="22">
        <f t="shared" si="463"/>
        <v>-9.3744358903819602E-2</v>
      </c>
    </row>
    <row r="1841" spans="1:20" x14ac:dyDescent="0.25">
      <c r="A1841">
        <v>691</v>
      </c>
      <c r="B1841" t="s">
        <v>1827</v>
      </c>
      <c r="C1841" s="8">
        <v>285.07</v>
      </c>
      <c r="D1841" s="8">
        <v>168</v>
      </c>
      <c r="E1841" s="17">
        <f t="shared" si="448"/>
        <v>212.64772283933419</v>
      </c>
      <c r="F1841" s="18">
        <f t="shared" si="449"/>
        <v>-44.647722839334193</v>
      </c>
      <c r="G1841" s="21">
        <f t="shared" si="456"/>
        <v>-45.114299501799451</v>
      </c>
      <c r="H1841" s="22">
        <f t="shared" si="457"/>
        <v>0.46657666246525764</v>
      </c>
      <c r="I1841" s="17">
        <f t="shared" si="450"/>
        <v>176.70516171338795</v>
      </c>
      <c r="J1841" s="18">
        <f t="shared" si="451"/>
        <v>-8.7051617133879517</v>
      </c>
      <c r="K1841" s="21">
        <f t="shared" si="458"/>
        <v>-9.2881138090332911</v>
      </c>
      <c r="L1841" s="22">
        <f t="shared" si="459"/>
        <v>0.58295209564533934</v>
      </c>
      <c r="M1841" s="17">
        <f t="shared" si="452"/>
        <v>134.93216014631813</v>
      </c>
      <c r="N1841" s="18">
        <f t="shared" si="453"/>
        <v>33.067839853681875</v>
      </c>
      <c r="O1841" s="21">
        <f t="shared" si="460"/>
        <v>32.344019035623916</v>
      </c>
      <c r="P1841" s="22">
        <f t="shared" si="461"/>
        <v>0.72382081805795906</v>
      </c>
      <c r="Q1841" s="17">
        <f t="shared" si="454"/>
        <v>153.79403678602824</v>
      </c>
      <c r="R1841" s="18">
        <f t="shared" si="455"/>
        <v>14.205963213971756</v>
      </c>
      <c r="S1841" s="21">
        <f t="shared" si="462"/>
        <v>13.593132380409259</v>
      </c>
      <c r="T1841" s="22">
        <f t="shared" si="463"/>
        <v>0.6128308335624979</v>
      </c>
    </row>
    <row r="1842" spans="1:20" x14ac:dyDescent="0.25">
      <c r="A1842">
        <v>690</v>
      </c>
      <c r="B1842" t="s">
        <v>1828</v>
      </c>
      <c r="C1842" s="8">
        <v>283.16000000000003</v>
      </c>
      <c r="D1842" s="8">
        <v>167.53</v>
      </c>
      <c r="E1842" s="17">
        <f t="shared" si="448"/>
        <v>212.46859097956846</v>
      </c>
      <c r="F1842" s="18">
        <f t="shared" si="449"/>
        <v>-44.93859097956846</v>
      </c>
      <c r="G1842" s="21">
        <f t="shared" si="456"/>
        <v>-44.647722839334193</v>
      </c>
      <c r="H1842" s="22">
        <f t="shared" si="457"/>
        <v>-0.29086814023426655</v>
      </c>
      <c r="I1842" s="17">
        <f t="shared" si="450"/>
        <v>175.9560886295863</v>
      </c>
      <c r="J1842" s="18">
        <f t="shared" si="451"/>
        <v>-8.4260886295863031</v>
      </c>
      <c r="K1842" s="21">
        <f t="shared" si="458"/>
        <v>-8.7051617133879517</v>
      </c>
      <c r="L1842" s="22">
        <f t="shared" si="459"/>
        <v>0.27907308380164864</v>
      </c>
      <c r="M1842" s="17">
        <f t="shared" si="452"/>
        <v>133.493191524547</v>
      </c>
      <c r="N1842" s="18">
        <f t="shared" si="453"/>
        <v>34.036808475453</v>
      </c>
      <c r="O1842" s="21">
        <f t="shared" si="460"/>
        <v>33.067839853681875</v>
      </c>
      <c r="P1842" s="22">
        <f t="shared" si="461"/>
        <v>0.96896862177112553</v>
      </c>
      <c r="Q1842" s="17">
        <f t="shared" si="454"/>
        <v>152.89863449858109</v>
      </c>
      <c r="R1842" s="18">
        <f t="shared" si="455"/>
        <v>14.631365501418912</v>
      </c>
      <c r="S1842" s="21">
        <f t="shared" si="462"/>
        <v>14.205963213971756</v>
      </c>
      <c r="T1842" s="22">
        <f t="shared" si="463"/>
        <v>0.42540228744715591</v>
      </c>
    </row>
    <row r="1843" spans="1:20" x14ac:dyDescent="0.25">
      <c r="A1843">
        <v>689</v>
      </c>
      <c r="B1843" t="s">
        <v>1829</v>
      </c>
      <c r="C1843" s="8">
        <v>282.10000000000002</v>
      </c>
      <c r="D1843" s="8">
        <v>166.55</v>
      </c>
      <c r="E1843" s="17">
        <f t="shared" si="448"/>
        <v>212.36917748671419</v>
      </c>
      <c r="F1843" s="18">
        <f t="shared" si="449"/>
        <v>-45.819177486714182</v>
      </c>
      <c r="G1843" s="21">
        <f t="shared" si="456"/>
        <v>-44.93859097956846</v>
      </c>
      <c r="H1843" s="22">
        <f t="shared" si="457"/>
        <v>-0.88058650714572195</v>
      </c>
      <c r="I1843" s="17">
        <f t="shared" si="450"/>
        <v>175.54037267731945</v>
      </c>
      <c r="J1843" s="18">
        <f t="shared" si="451"/>
        <v>-8.9903726773194421</v>
      </c>
      <c r="K1843" s="21">
        <f t="shared" si="458"/>
        <v>-8.4260886295863031</v>
      </c>
      <c r="L1843" s="22">
        <f t="shared" si="459"/>
        <v>-0.564284047733139</v>
      </c>
      <c r="M1843" s="17">
        <f t="shared" si="452"/>
        <v>132.69460160879964</v>
      </c>
      <c r="N1843" s="18">
        <f t="shared" si="453"/>
        <v>33.855398391200367</v>
      </c>
      <c r="O1843" s="21">
        <f t="shared" si="460"/>
        <v>34.036808475453</v>
      </c>
      <c r="P1843" s="22">
        <f t="shared" si="461"/>
        <v>-0.18141008425263294</v>
      </c>
      <c r="Q1843" s="17">
        <f t="shared" si="454"/>
        <v>152.40170966889838</v>
      </c>
      <c r="R1843" s="18">
        <f t="shared" si="455"/>
        <v>14.148290331101634</v>
      </c>
      <c r="S1843" s="21">
        <f t="shared" si="462"/>
        <v>14.631365501418912</v>
      </c>
      <c r="T1843" s="22">
        <f t="shared" si="463"/>
        <v>-0.48307517031727798</v>
      </c>
    </row>
    <row r="1844" spans="1:20" x14ac:dyDescent="0.25">
      <c r="A1844">
        <v>688</v>
      </c>
      <c r="B1844" t="s">
        <v>1830</v>
      </c>
      <c r="C1844" s="8">
        <v>283.89999999999998</v>
      </c>
      <c r="D1844" s="8">
        <v>168.2</v>
      </c>
      <c r="E1844" s="17">
        <f t="shared" si="448"/>
        <v>212.53799285193844</v>
      </c>
      <c r="F1844" s="18">
        <f t="shared" si="449"/>
        <v>-44.337992851938452</v>
      </c>
      <c r="G1844" s="21">
        <f t="shared" si="456"/>
        <v>-45.819177486714182</v>
      </c>
      <c r="H1844" s="22">
        <f t="shared" si="457"/>
        <v>1.4811846347757296</v>
      </c>
      <c r="I1844" s="17">
        <f t="shared" si="450"/>
        <v>176.24630542645184</v>
      </c>
      <c r="J1844" s="18">
        <f t="shared" si="451"/>
        <v>-8.0463054264518519</v>
      </c>
      <c r="K1844" s="21">
        <f t="shared" si="458"/>
        <v>-8.9903726773194421</v>
      </c>
      <c r="L1844" s="22">
        <f t="shared" si="459"/>
        <v>0.94406725086759025</v>
      </c>
      <c r="M1844" s="17">
        <f t="shared" si="452"/>
        <v>134.05069769214415</v>
      </c>
      <c r="N1844" s="18">
        <f t="shared" si="453"/>
        <v>34.149302307855834</v>
      </c>
      <c r="O1844" s="21">
        <f t="shared" si="460"/>
        <v>33.855398391200367</v>
      </c>
      <c r="P1844" s="22">
        <f t="shared" si="461"/>
        <v>0.29390391665546645</v>
      </c>
      <c r="Q1844" s="17">
        <f t="shared" si="454"/>
        <v>153.24554428534071</v>
      </c>
      <c r="R1844" s="18">
        <f t="shared" si="455"/>
        <v>14.954455714659275</v>
      </c>
      <c r="S1844" s="21">
        <f t="shared" si="462"/>
        <v>14.148290331101634</v>
      </c>
      <c r="T1844" s="22">
        <f t="shared" si="463"/>
        <v>0.80616538355764078</v>
      </c>
    </row>
    <row r="1845" spans="1:20" x14ac:dyDescent="0.25">
      <c r="A1845">
        <v>687</v>
      </c>
      <c r="B1845" t="s">
        <v>1831</v>
      </c>
      <c r="C1845" s="8">
        <v>281.77999999999997</v>
      </c>
      <c r="D1845" s="8">
        <v>166.09</v>
      </c>
      <c r="E1845" s="17">
        <f t="shared" si="448"/>
        <v>212.33916586622988</v>
      </c>
      <c r="F1845" s="18">
        <f t="shared" si="449"/>
        <v>-46.249165866229873</v>
      </c>
      <c r="G1845" s="21">
        <f t="shared" si="456"/>
        <v>-44.337992851938452</v>
      </c>
      <c r="H1845" s="22">
        <f t="shared" si="457"/>
        <v>-1.9111730142914212</v>
      </c>
      <c r="I1845" s="17">
        <f t="shared" si="450"/>
        <v>175.41487352191811</v>
      </c>
      <c r="J1845" s="18">
        <f t="shared" si="451"/>
        <v>-9.3248735219181071</v>
      </c>
      <c r="K1845" s="21">
        <f t="shared" si="458"/>
        <v>-8.0463054264518519</v>
      </c>
      <c r="L1845" s="22">
        <f t="shared" si="459"/>
        <v>-1.2785680954662553</v>
      </c>
      <c r="M1845" s="17">
        <f t="shared" si="452"/>
        <v>132.45351786064947</v>
      </c>
      <c r="N1845" s="18">
        <f t="shared" si="453"/>
        <v>33.636482139350534</v>
      </c>
      <c r="O1845" s="21">
        <f t="shared" si="460"/>
        <v>34.149302307855834</v>
      </c>
      <c r="P1845" s="22">
        <f t="shared" si="461"/>
        <v>-0.51282016850529999</v>
      </c>
      <c r="Q1845" s="17">
        <f t="shared" si="454"/>
        <v>152.25169462597529</v>
      </c>
      <c r="R1845" s="18">
        <f t="shared" si="455"/>
        <v>13.838305374024714</v>
      </c>
      <c r="S1845" s="21">
        <f t="shared" si="462"/>
        <v>14.954455714659275</v>
      </c>
      <c r="T1845" s="22">
        <f t="shared" si="463"/>
        <v>-1.1161503406345616</v>
      </c>
    </row>
    <row r="1846" spans="1:20" x14ac:dyDescent="0.25">
      <c r="A1846">
        <v>686</v>
      </c>
      <c r="B1846" t="s">
        <v>1832</v>
      </c>
      <c r="C1846" s="8">
        <v>284.06</v>
      </c>
      <c r="D1846" s="8">
        <v>167.63</v>
      </c>
      <c r="E1846" s="17">
        <f t="shared" si="448"/>
        <v>212.55299866218058</v>
      </c>
      <c r="F1846" s="18">
        <f t="shared" si="449"/>
        <v>-44.922998662180589</v>
      </c>
      <c r="G1846" s="21">
        <f t="shared" si="456"/>
        <v>-46.249165866229873</v>
      </c>
      <c r="H1846" s="22">
        <f t="shared" si="457"/>
        <v>1.326167204049284</v>
      </c>
      <c r="I1846" s="17">
        <f t="shared" si="450"/>
        <v>176.30905500415253</v>
      </c>
      <c r="J1846" s="18">
        <f t="shared" si="451"/>
        <v>-8.6790550041525307</v>
      </c>
      <c r="K1846" s="21">
        <f t="shared" si="458"/>
        <v>-9.3248735219181071</v>
      </c>
      <c r="L1846" s="22">
        <f t="shared" si="459"/>
        <v>0.64581851776557642</v>
      </c>
      <c r="M1846" s="17">
        <f t="shared" si="452"/>
        <v>134.17123956621924</v>
      </c>
      <c r="N1846" s="18">
        <f t="shared" si="453"/>
        <v>33.458760433780753</v>
      </c>
      <c r="O1846" s="21">
        <f t="shared" si="460"/>
        <v>33.636482139350534</v>
      </c>
      <c r="P1846" s="22">
        <f t="shared" si="461"/>
        <v>-0.1777217055697804</v>
      </c>
      <c r="Q1846" s="17">
        <f t="shared" si="454"/>
        <v>153.32055180680226</v>
      </c>
      <c r="R1846" s="18">
        <f t="shared" si="455"/>
        <v>14.309448193197738</v>
      </c>
      <c r="S1846" s="21">
        <f t="shared" si="462"/>
        <v>13.838305374024714</v>
      </c>
      <c r="T1846" s="22">
        <f t="shared" si="463"/>
        <v>0.47114281917302492</v>
      </c>
    </row>
    <row r="1847" spans="1:20" x14ac:dyDescent="0.25">
      <c r="A1847">
        <v>685</v>
      </c>
      <c r="B1847" t="s">
        <v>1833</v>
      </c>
      <c r="C1847" s="8">
        <v>285.06</v>
      </c>
      <c r="D1847" s="8">
        <v>168.35</v>
      </c>
      <c r="E1847" s="17">
        <f t="shared" si="448"/>
        <v>212.64678497619406</v>
      </c>
      <c r="F1847" s="18">
        <f t="shared" si="449"/>
        <v>-44.296784976194061</v>
      </c>
      <c r="G1847" s="21">
        <f t="shared" si="456"/>
        <v>-44.922998662180589</v>
      </c>
      <c r="H1847" s="22">
        <f t="shared" si="457"/>
        <v>0.62621368598652793</v>
      </c>
      <c r="I1847" s="17">
        <f t="shared" si="450"/>
        <v>176.70123986478166</v>
      </c>
      <c r="J1847" s="18">
        <f t="shared" si="451"/>
        <v>-8.351239864781661</v>
      </c>
      <c r="K1847" s="21">
        <f t="shared" si="458"/>
        <v>-8.6790550041525307</v>
      </c>
      <c r="L1847" s="22">
        <f t="shared" si="459"/>
        <v>0.3278151393708697</v>
      </c>
      <c r="M1847" s="17">
        <f t="shared" si="452"/>
        <v>134.92462627918843</v>
      </c>
      <c r="N1847" s="18">
        <f t="shared" si="453"/>
        <v>33.425373720811564</v>
      </c>
      <c r="O1847" s="21">
        <f t="shared" si="460"/>
        <v>33.458760433780753</v>
      </c>
      <c r="P1847" s="22">
        <f t="shared" si="461"/>
        <v>-3.3386712969189603E-2</v>
      </c>
      <c r="Q1847" s="17">
        <f t="shared" si="454"/>
        <v>153.78934881593688</v>
      </c>
      <c r="R1847" s="18">
        <f t="shared" si="455"/>
        <v>14.560651184063119</v>
      </c>
      <c r="S1847" s="21">
        <f t="shared" si="462"/>
        <v>14.309448193197738</v>
      </c>
      <c r="T1847" s="22">
        <f t="shared" si="463"/>
        <v>0.25120299086538012</v>
      </c>
    </row>
    <row r="1848" spans="1:20" x14ac:dyDescent="0.25">
      <c r="A1848">
        <v>684</v>
      </c>
      <c r="B1848" t="s">
        <v>1834</v>
      </c>
      <c r="C1848" s="8">
        <v>285.67</v>
      </c>
      <c r="D1848" s="8">
        <v>168.82</v>
      </c>
      <c r="E1848" s="17">
        <f t="shared" si="448"/>
        <v>212.70399462774228</v>
      </c>
      <c r="F1848" s="18">
        <f t="shared" si="449"/>
        <v>-43.883994627742283</v>
      </c>
      <c r="G1848" s="21">
        <f t="shared" si="456"/>
        <v>-44.296784976194061</v>
      </c>
      <c r="H1848" s="22">
        <f t="shared" si="457"/>
        <v>0.41279034845177875</v>
      </c>
      <c r="I1848" s="17">
        <f t="shared" si="450"/>
        <v>176.9404726297654</v>
      </c>
      <c r="J1848" s="18">
        <f t="shared" si="451"/>
        <v>-8.120472629765402</v>
      </c>
      <c r="K1848" s="21">
        <f t="shared" si="458"/>
        <v>-8.351239864781661</v>
      </c>
      <c r="L1848" s="22">
        <f t="shared" si="459"/>
        <v>0.23076723501625906</v>
      </c>
      <c r="M1848" s="17">
        <f t="shared" si="452"/>
        <v>135.38419217409964</v>
      </c>
      <c r="N1848" s="18">
        <f t="shared" si="453"/>
        <v>33.435807825900355</v>
      </c>
      <c r="O1848" s="21">
        <f t="shared" si="460"/>
        <v>33.425373720811564</v>
      </c>
      <c r="P1848" s="22">
        <f t="shared" si="461"/>
        <v>1.0434105088791057E-2</v>
      </c>
      <c r="Q1848" s="17">
        <f t="shared" si="454"/>
        <v>154.07531499150906</v>
      </c>
      <c r="R1848" s="18">
        <f t="shared" si="455"/>
        <v>14.744685008490933</v>
      </c>
      <c r="S1848" s="21">
        <f t="shared" si="462"/>
        <v>14.560651184063119</v>
      </c>
      <c r="T1848" s="22">
        <f t="shared" si="463"/>
        <v>0.18403382442781435</v>
      </c>
    </row>
    <row r="1849" spans="1:20" x14ac:dyDescent="0.25">
      <c r="A1849">
        <v>683</v>
      </c>
      <c r="B1849" t="s">
        <v>1835</v>
      </c>
      <c r="C1849" s="8">
        <v>286.33999999999997</v>
      </c>
      <c r="D1849" s="8">
        <v>170.76</v>
      </c>
      <c r="E1849" s="17">
        <f t="shared" si="448"/>
        <v>212.76683145813129</v>
      </c>
      <c r="F1849" s="18">
        <f t="shared" si="449"/>
        <v>-42.006831458131302</v>
      </c>
      <c r="G1849" s="21">
        <f t="shared" si="456"/>
        <v>-43.883994627742283</v>
      </c>
      <c r="H1849" s="22">
        <f t="shared" si="457"/>
        <v>1.8771631696109807</v>
      </c>
      <c r="I1849" s="17">
        <f t="shared" si="450"/>
        <v>177.20323648638691</v>
      </c>
      <c r="J1849" s="18">
        <f t="shared" si="451"/>
        <v>-6.4432364863869225</v>
      </c>
      <c r="K1849" s="21">
        <f t="shared" si="458"/>
        <v>-8.120472629765402</v>
      </c>
      <c r="L1849" s="22">
        <f t="shared" si="459"/>
        <v>1.6772361433784795</v>
      </c>
      <c r="M1849" s="17">
        <f t="shared" si="452"/>
        <v>135.88896127178896</v>
      </c>
      <c r="N1849" s="18">
        <f t="shared" si="453"/>
        <v>34.871038728211033</v>
      </c>
      <c r="O1849" s="21">
        <f t="shared" si="460"/>
        <v>33.435807825900355</v>
      </c>
      <c r="P1849" s="22">
        <f t="shared" si="461"/>
        <v>1.4352309023106784</v>
      </c>
      <c r="Q1849" s="17">
        <f t="shared" si="454"/>
        <v>154.38940898762922</v>
      </c>
      <c r="R1849" s="18">
        <f t="shared" si="455"/>
        <v>16.370591012370767</v>
      </c>
      <c r="S1849" s="21">
        <f t="shared" si="462"/>
        <v>14.744685008490933</v>
      </c>
      <c r="T1849" s="22">
        <f t="shared" si="463"/>
        <v>1.6259060038798339</v>
      </c>
    </row>
    <row r="1850" spans="1:20" x14ac:dyDescent="0.25">
      <c r="A1850">
        <v>682</v>
      </c>
      <c r="B1850" t="s">
        <v>1836</v>
      </c>
      <c r="C1850" s="8">
        <v>286.17</v>
      </c>
      <c r="D1850" s="8">
        <v>171.18</v>
      </c>
      <c r="E1850" s="17">
        <f t="shared" si="448"/>
        <v>212.75088778474901</v>
      </c>
      <c r="F1850" s="18">
        <f t="shared" si="449"/>
        <v>-41.570887784749004</v>
      </c>
      <c r="G1850" s="21">
        <f t="shared" si="456"/>
        <v>-42.006831458131302</v>
      </c>
      <c r="H1850" s="22">
        <f t="shared" si="457"/>
        <v>0.43594367338229745</v>
      </c>
      <c r="I1850" s="17">
        <f t="shared" si="450"/>
        <v>177.13656506007999</v>
      </c>
      <c r="J1850" s="18">
        <f t="shared" si="451"/>
        <v>-5.9565650600799813</v>
      </c>
      <c r="K1850" s="21">
        <f t="shared" si="458"/>
        <v>-6.4432364863869225</v>
      </c>
      <c r="L1850" s="22">
        <f t="shared" si="459"/>
        <v>0.48667142630694116</v>
      </c>
      <c r="M1850" s="17">
        <f t="shared" si="452"/>
        <v>135.76088553058423</v>
      </c>
      <c r="N1850" s="18">
        <f t="shared" si="453"/>
        <v>35.419114469415774</v>
      </c>
      <c r="O1850" s="21">
        <f t="shared" si="460"/>
        <v>34.871038728211033</v>
      </c>
      <c r="P1850" s="22">
        <f t="shared" si="461"/>
        <v>0.54807574120474101</v>
      </c>
      <c r="Q1850" s="17">
        <f t="shared" si="454"/>
        <v>154.30971349607637</v>
      </c>
      <c r="R1850" s="18">
        <f t="shared" si="455"/>
        <v>16.870286503923637</v>
      </c>
      <c r="S1850" s="21">
        <f t="shared" si="462"/>
        <v>16.370591012370767</v>
      </c>
      <c r="T1850" s="22">
        <f t="shared" si="463"/>
        <v>0.49969549155287041</v>
      </c>
    </row>
    <row r="1851" spans="1:20" x14ac:dyDescent="0.25">
      <c r="A1851">
        <v>681</v>
      </c>
      <c r="B1851" t="s">
        <v>1837</v>
      </c>
      <c r="C1851" s="8">
        <v>285.79000000000002</v>
      </c>
      <c r="D1851" s="8">
        <v>170.66</v>
      </c>
      <c r="E1851" s="17">
        <f t="shared" si="448"/>
        <v>212.7152489854239</v>
      </c>
      <c r="F1851" s="18">
        <f t="shared" si="449"/>
        <v>-42.055248985423901</v>
      </c>
      <c r="G1851" s="21">
        <f t="shared" si="456"/>
        <v>-41.570887784749004</v>
      </c>
      <c r="H1851" s="22">
        <f t="shared" si="457"/>
        <v>-0.48436120067489696</v>
      </c>
      <c r="I1851" s="17">
        <f t="shared" si="450"/>
        <v>176.9875348130409</v>
      </c>
      <c r="J1851" s="18">
        <f t="shared" si="451"/>
        <v>-6.3275348130408986</v>
      </c>
      <c r="K1851" s="21">
        <f t="shared" si="458"/>
        <v>-5.9565650600799813</v>
      </c>
      <c r="L1851" s="22">
        <f t="shared" si="459"/>
        <v>-0.37096975296091728</v>
      </c>
      <c r="M1851" s="17">
        <f t="shared" si="452"/>
        <v>135.47459857965595</v>
      </c>
      <c r="N1851" s="18">
        <f t="shared" si="453"/>
        <v>35.18540142034405</v>
      </c>
      <c r="O1851" s="21">
        <f t="shared" si="460"/>
        <v>35.419114469415774</v>
      </c>
      <c r="P1851" s="22">
        <f t="shared" si="461"/>
        <v>-0.2337130490717243</v>
      </c>
      <c r="Q1851" s="17">
        <f t="shared" si="454"/>
        <v>154.13157063260519</v>
      </c>
      <c r="R1851" s="18">
        <f t="shared" si="455"/>
        <v>16.528429367394807</v>
      </c>
      <c r="S1851" s="21">
        <f t="shared" si="462"/>
        <v>16.870286503923637</v>
      </c>
      <c r="T1851" s="22">
        <f t="shared" si="463"/>
        <v>-0.3418571365288301</v>
      </c>
    </row>
    <row r="1852" spans="1:20" x14ac:dyDescent="0.25">
      <c r="A1852">
        <v>680</v>
      </c>
      <c r="B1852" t="s">
        <v>1838</v>
      </c>
      <c r="C1852" s="8">
        <v>287.51</v>
      </c>
      <c r="D1852" s="8">
        <v>171.59</v>
      </c>
      <c r="E1852" s="17">
        <f t="shared" si="448"/>
        <v>212.87656144552707</v>
      </c>
      <c r="F1852" s="18">
        <f t="shared" si="449"/>
        <v>-41.28656144552707</v>
      </c>
      <c r="G1852" s="21">
        <f t="shared" si="456"/>
        <v>-42.055248985423901</v>
      </c>
      <c r="H1852" s="22">
        <f t="shared" si="457"/>
        <v>0.76868753989683114</v>
      </c>
      <c r="I1852" s="17">
        <f t="shared" si="450"/>
        <v>177.662092773323</v>
      </c>
      <c r="J1852" s="18">
        <f t="shared" si="451"/>
        <v>-6.0720927733229928</v>
      </c>
      <c r="K1852" s="21">
        <f t="shared" si="458"/>
        <v>-6.3275348130408986</v>
      </c>
      <c r="L1852" s="22">
        <f t="shared" si="459"/>
        <v>0.2554420397179058</v>
      </c>
      <c r="M1852" s="17">
        <f t="shared" si="452"/>
        <v>136.77042372596293</v>
      </c>
      <c r="N1852" s="18">
        <f t="shared" si="453"/>
        <v>34.819576274037075</v>
      </c>
      <c r="O1852" s="21">
        <f t="shared" si="460"/>
        <v>35.18540142034405</v>
      </c>
      <c r="P1852" s="22">
        <f t="shared" si="461"/>
        <v>-0.3658251463069746</v>
      </c>
      <c r="Q1852" s="17">
        <f t="shared" si="454"/>
        <v>154.93790148831675</v>
      </c>
      <c r="R1852" s="18">
        <f t="shared" si="455"/>
        <v>16.652098511683249</v>
      </c>
      <c r="S1852" s="21">
        <f t="shared" si="462"/>
        <v>16.528429367394807</v>
      </c>
      <c r="T1852" s="22">
        <f t="shared" si="463"/>
        <v>0.12366914428844211</v>
      </c>
    </row>
    <row r="1853" spans="1:20" x14ac:dyDescent="0.25">
      <c r="A1853">
        <v>679</v>
      </c>
      <c r="B1853" t="s">
        <v>1839</v>
      </c>
      <c r="C1853" s="8">
        <v>289.77999999999997</v>
      </c>
      <c r="D1853" s="8">
        <v>171.84</v>
      </c>
      <c r="E1853" s="17">
        <f t="shared" si="448"/>
        <v>213.08945637833764</v>
      </c>
      <c r="F1853" s="18">
        <f t="shared" si="449"/>
        <v>-41.249456378337641</v>
      </c>
      <c r="G1853" s="21">
        <f t="shared" si="456"/>
        <v>-41.28656144552707</v>
      </c>
      <c r="H1853" s="22">
        <f t="shared" si="457"/>
        <v>3.7105067189429519E-2</v>
      </c>
      <c r="I1853" s="17">
        <f t="shared" si="450"/>
        <v>178.55235240695109</v>
      </c>
      <c r="J1853" s="18">
        <f t="shared" si="451"/>
        <v>-6.7123524069510836</v>
      </c>
      <c r="K1853" s="21">
        <f t="shared" si="458"/>
        <v>-6.0720927733229928</v>
      </c>
      <c r="L1853" s="22">
        <f t="shared" si="459"/>
        <v>-0.6402596336280908</v>
      </c>
      <c r="M1853" s="17">
        <f t="shared" si="452"/>
        <v>138.48061156440298</v>
      </c>
      <c r="N1853" s="18">
        <f t="shared" si="453"/>
        <v>33.359388435597026</v>
      </c>
      <c r="O1853" s="21">
        <f t="shared" si="460"/>
        <v>34.819576274037075</v>
      </c>
      <c r="P1853" s="22">
        <f t="shared" si="461"/>
        <v>-1.4601878384400493</v>
      </c>
      <c r="Q1853" s="17">
        <f t="shared" si="454"/>
        <v>156.00207069905241</v>
      </c>
      <c r="R1853" s="18">
        <f t="shared" si="455"/>
        <v>15.837929300947593</v>
      </c>
      <c r="S1853" s="21">
        <f t="shared" si="462"/>
        <v>16.652098511683249</v>
      </c>
      <c r="T1853" s="22">
        <f t="shared" si="463"/>
        <v>-0.81416921073565618</v>
      </c>
    </row>
    <row r="1854" spans="1:20" x14ac:dyDescent="0.25">
      <c r="A1854">
        <v>678</v>
      </c>
      <c r="B1854" t="s">
        <v>1840</v>
      </c>
      <c r="C1854" s="8">
        <v>289.92</v>
      </c>
      <c r="D1854" s="8">
        <v>172</v>
      </c>
      <c r="E1854" s="17">
        <f t="shared" si="448"/>
        <v>213.10258646229954</v>
      </c>
      <c r="F1854" s="18">
        <f t="shared" si="449"/>
        <v>-41.102586462299541</v>
      </c>
      <c r="G1854" s="21">
        <f t="shared" si="456"/>
        <v>-41.249456378337641</v>
      </c>
      <c r="H1854" s="22">
        <f t="shared" si="457"/>
        <v>0.14686991603809929</v>
      </c>
      <c r="I1854" s="17">
        <f t="shared" si="450"/>
        <v>178.60725828743918</v>
      </c>
      <c r="J1854" s="18">
        <f t="shared" si="451"/>
        <v>-6.6072582874391799</v>
      </c>
      <c r="K1854" s="21">
        <f t="shared" si="458"/>
        <v>-6.7123524069510836</v>
      </c>
      <c r="L1854" s="22">
        <f t="shared" si="459"/>
        <v>0.10509411951190373</v>
      </c>
      <c r="M1854" s="17">
        <f t="shared" si="452"/>
        <v>138.58608570421868</v>
      </c>
      <c r="N1854" s="18">
        <f t="shared" si="453"/>
        <v>33.413914295781325</v>
      </c>
      <c r="O1854" s="21">
        <f t="shared" si="460"/>
        <v>33.359388435597026</v>
      </c>
      <c r="P1854" s="22">
        <f t="shared" si="461"/>
        <v>5.4525860184298836E-2</v>
      </c>
      <c r="Q1854" s="17">
        <f t="shared" si="454"/>
        <v>156.06770228033128</v>
      </c>
      <c r="R1854" s="18">
        <f t="shared" si="455"/>
        <v>15.932297719668725</v>
      </c>
      <c r="S1854" s="21">
        <f t="shared" si="462"/>
        <v>15.837929300947593</v>
      </c>
      <c r="T1854" s="22">
        <f t="shared" si="463"/>
        <v>9.4368418721131775E-2</v>
      </c>
    </row>
    <row r="1855" spans="1:20" x14ac:dyDescent="0.25">
      <c r="A1855">
        <v>677</v>
      </c>
      <c r="B1855" t="s">
        <v>1841</v>
      </c>
      <c r="C1855" s="8">
        <v>291.48</v>
      </c>
      <c r="D1855" s="8">
        <v>172.5</v>
      </c>
      <c r="E1855" s="17">
        <f t="shared" si="448"/>
        <v>213.24889311216054</v>
      </c>
      <c r="F1855" s="18">
        <f t="shared" si="449"/>
        <v>-40.748893112160545</v>
      </c>
      <c r="G1855" s="21">
        <f t="shared" si="456"/>
        <v>-41.102586462299541</v>
      </c>
      <c r="H1855" s="22">
        <f t="shared" si="457"/>
        <v>0.35369335013899672</v>
      </c>
      <c r="I1855" s="17">
        <f t="shared" si="450"/>
        <v>179.2190666700206</v>
      </c>
      <c r="J1855" s="18">
        <f t="shared" si="451"/>
        <v>-6.7190666700205952</v>
      </c>
      <c r="K1855" s="21">
        <f t="shared" si="458"/>
        <v>-6.6072582874391799</v>
      </c>
      <c r="L1855" s="22">
        <f t="shared" si="459"/>
        <v>-0.11180838258141534</v>
      </c>
      <c r="M1855" s="17">
        <f t="shared" si="452"/>
        <v>139.76136897645063</v>
      </c>
      <c r="N1855" s="18">
        <f t="shared" si="453"/>
        <v>32.738631023549374</v>
      </c>
      <c r="O1855" s="21">
        <f t="shared" si="460"/>
        <v>33.413914295781325</v>
      </c>
      <c r="P1855" s="22">
        <f t="shared" si="461"/>
        <v>-0.67528327223195106</v>
      </c>
      <c r="Q1855" s="17">
        <f t="shared" si="454"/>
        <v>156.7990256145813</v>
      </c>
      <c r="R1855" s="18">
        <f t="shared" si="455"/>
        <v>15.700974385418704</v>
      </c>
      <c r="S1855" s="21">
        <f t="shared" si="462"/>
        <v>15.932297719668725</v>
      </c>
      <c r="T1855" s="22">
        <f t="shared" si="463"/>
        <v>-0.23132333425002116</v>
      </c>
    </row>
    <row r="1856" spans="1:20" x14ac:dyDescent="0.25">
      <c r="A1856">
        <v>676</v>
      </c>
      <c r="B1856" t="s">
        <v>1842</v>
      </c>
      <c r="C1856" s="8">
        <v>290.3</v>
      </c>
      <c r="D1856" s="8">
        <v>172.36</v>
      </c>
      <c r="E1856" s="17">
        <f t="shared" si="448"/>
        <v>213.13822526162465</v>
      </c>
      <c r="F1856" s="18">
        <f t="shared" si="449"/>
        <v>-40.778225261624641</v>
      </c>
      <c r="G1856" s="21">
        <f t="shared" si="456"/>
        <v>-40.748893112160545</v>
      </c>
      <c r="H1856" s="22">
        <f t="shared" si="457"/>
        <v>-2.9332149464096346E-2</v>
      </c>
      <c r="I1856" s="17">
        <f t="shared" si="450"/>
        <v>178.75628853447824</v>
      </c>
      <c r="J1856" s="18">
        <f t="shared" si="451"/>
        <v>-6.3962885344782308</v>
      </c>
      <c r="K1856" s="21">
        <f t="shared" si="458"/>
        <v>-6.7190666700205952</v>
      </c>
      <c r="L1856" s="22">
        <f t="shared" si="459"/>
        <v>0.32277813554236445</v>
      </c>
      <c r="M1856" s="17">
        <f t="shared" si="452"/>
        <v>138.87237265514696</v>
      </c>
      <c r="N1856" s="18">
        <f t="shared" si="453"/>
        <v>33.487627344853053</v>
      </c>
      <c r="O1856" s="21">
        <f t="shared" si="460"/>
        <v>32.738631023549374</v>
      </c>
      <c r="P1856" s="22">
        <f t="shared" si="461"/>
        <v>0.74899632130367877</v>
      </c>
      <c r="Q1856" s="17">
        <f t="shared" si="454"/>
        <v>156.2458451438024</v>
      </c>
      <c r="R1856" s="18">
        <f t="shared" si="455"/>
        <v>16.114154856197615</v>
      </c>
      <c r="S1856" s="21">
        <f t="shared" si="462"/>
        <v>15.700974385418704</v>
      </c>
      <c r="T1856" s="22">
        <f t="shared" si="463"/>
        <v>0.41318047077891151</v>
      </c>
    </row>
    <row r="1857" spans="1:20" x14ac:dyDescent="0.25">
      <c r="A1857">
        <v>675</v>
      </c>
      <c r="B1857" t="s">
        <v>1843</v>
      </c>
      <c r="C1857" s="8">
        <v>290.31</v>
      </c>
      <c r="D1857" s="8">
        <v>173.02</v>
      </c>
      <c r="E1857" s="17">
        <f t="shared" si="448"/>
        <v>213.13916312476476</v>
      </c>
      <c r="F1857" s="18">
        <f t="shared" si="449"/>
        <v>-40.119163124764754</v>
      </c>
      <c r="G1857" s="21">
        <f t="shared" si="456"/>
        <v>-40.778225261624641</v>
      </c>
      <c r="H1857" s="22">
        <f t="shared" si="457"/>
        <v>0.65906213685988746</v>
      </c>
      <c r="I1857" s="17">
        <f t="shared" si="450"/>
        <v>178.76021038308454</v>
      </c>
      <c r="J1857" s="18">
        <f t="shared" si="451"/>
        <v>-5.7402103830845306</v>
      </c>
      <c r="K1857" s="21">
        <f t="shared" si="458"/>
        <v>-6.3962885344782308</v>
      </c>
      <c r="L1857" s="22">
        <f t="shared" si="459"/>
        <v>0.65607815139370018</v>
      </c>
      <c r="M1857" s="17">
        <f t="shared" si="452"/>
        <v>138.87990652227666</v>
      </c>
      <c r="N1857" s="18">
        <f t="shared" si="453"/>
        <v>34.140093477723354</v>
      </c>
      <c r="O1857" s="21">
        <f t="shared" si="460"/>
        <v>33.487627344853053</v>
      </c>
      <c r="P1857" s="22">
        <f t="shared" si="461"/>
        <v>0.65246613287030186</v>
      </c>
      <c r="Q1857" s="17">
        <f t="shared" si="454"/>
        <v>156.25053311389377</v>
      </c>
      <c r="R1857" s="18">
        <f t="shared" si="455"/>
        <v>16.769466886106244</v>
      </c>
      <c r="S1857" s="21">
        <f t="shared" si="462"/>
        <v>16.114154856197615</v>
      </c>
      <c r="T1857" s="22">
        <f t="shared" si="463"/>
        <v>0.6553120299086288</v>
      </c>
    </row>
    <row r="1858" spans="1:20" x14ac:dyDescent="0.25">
      <c r="A1858">
        <v>674</v>
      </c>
      <c r="B1858" t="s">
        <v>1844</v>
      </c>
      <c r="C1858" s="8">
        <v>289.81</v>
      </c>
      <c r="D1858" s="8">
        <v>172.25</v>
      </c>
      <c r="E1858" s="17">
        <f t="shared" si="448"/>
        <v>213.09226996775806</v>
      </c>
      <c r="F1858" s="18">
        <f t="shared" si="449"/>
        <v>-40.842269967758057</v>
      </c>
      <c r="G1858" s="21">
        <f t="shared" si="456"/>
        <v>-40.119163124764754</v>
      </c>
      <c r="H1858" s="22">
        <f t="shared" si="457"/>
        <v>-0.72310684299330319</v>
      </c>
      <c r="I1858" s="17">
        <f t="shared" si="450"/>
        <v>178.56411795276998</v>
      </c>
      <c r="J1858" s="18">
        <f t="shared" si="451"/>
        <v>-6.3141179527699762</v>
      </c>
      <c r="K1858" s="21">
        <f t="shared" si="458"/>
        <v>-5.7402103830845306</v>
      </c>
      <c r="L1858" s="22">
        <f t="shared" si="459"/>
        <v>-0.57390756968544565</v>
      </c>
      <c r="M1858" s="17">
        <f t="shared" si="452"/>
        <v>138.50321316579206</v>
      </c>
      <c r="N1858" s="18">
        <f t="shared" si="453"/>
        <v>33.746786834207938</v>
      </c>
      <c r="O1858" s="21">
        <f t="shared" si="460"/>
        <v>34.140093477723354</v>
      </c>
      <c r="P1858" s="22">
        <f t="shared" si="461"/>
        <v>-0.393306643515416</v>
      </c>
      <c r="Q1858" s="17">
        <f t="shared" si="454"/>
        <v>156.01613460932646</v>
      </c>
      <c r="R1858" s="18">
        <f t="shared" si="455"/>
        <v>16.233865390673543</v>
      </c>
      <c r="S1858" s="21">
        <f t="shared" si="462"/>
        <v>16.769466886106244</v>
      </c>
      <c r="T1858" s="22">
        <f t="shared" si="463"/>
        <v>-0.53560149543270086</v>
      </c>
    </row>
    <row r="1859" spans="1:20" x14ac:dyDescent="0.25">
      <c r="A1859">
        <v>673</v>
      </c>
      <c r="B1859" t="s">
        <v>1845</v>
      </c>
      <c r="C1859" s="8">
        <v>289.02999999999997</v>
      </c>
      <c r="D1859" s="8">
        <v>171.79</v>
      </c>
      <c r="E1859" s="17">
        <f t="shared" si="448"/>
        <v>213.01911664282753</v>
      </c>
      <c r="F1859" s="18">
        <f t="shared" si="449"/>
        <v>-41.229116642827535</v>
      </c>
      <c r="G1859" s="21">
        <f t="shared" si="456"/>
        <v>-40.842269967758057</v>
      </c>
      <c r="H1859" s="22">
        <f t="shared" si="457"/>
        <v>-0.3868466750694779</v>
      </c>
      <c r="I1859" s="17">
        <f t="shared" si="450"/>
        <v>178.25821376147925</v>
      </c>
      <c r="J1859" s="18">
        <f t="shared" si="451"/>
        <v>-6.4682137614792623</v>
      </c>
      <c r="K1859" s="21">
        <f t="shared" si="458"/>
        <v>-6.3141179527699762</v>
      </c>
      <c r="L1859" s="22">
        <f t="shared" si="459"/>
        <v>-0.15409580870928608</v>
      </c>
      <c r="M1859" s="17">
        <f t="shared" si="452"/>
        <v>137.91557152967607</v>
      </c>
      <c r="N1859" s="18">
        <f t="shared" si="453"/>
        <v>33.87442847032392</v>
      </c>
      <c r="O1859" s="21">
        <f t="shared" si="460"/>
        <v>33.746786834207938</v>
      </c>
      <c r="P1859" s="22">
        <f t="shared" si="461"/>
        <v>0.12764163611598178</v>
      </c>
      <c r="Q1859" s="17">
        <f t="shared" si="454"/>
        <v>155.65047294220142</v>
      </c>
      <c r="R1859" s="18">
        <f t="shared" si="455"/>
        <v>16.139527057798574</v>
      </c>
      <c r="S1859" s="21">
        <f t="shared" si="462"/>
        <v>16.233865390673543</v>
      </c>
      <c r="T1859" s="22">
        <f t="shared" si="463"/>
        <v>-9.4338332874968955E-2</v>
      </c>
    </row>
    <row r="1860" spans="1:20" x14ac:dyDescent="0.25">
      <c r="A1860">
        <v>672</v>
      </c>
      <c r="B1860" t="s">
        <v>1846</v>
      </c>
      <c r="C1860" s="8">
        <v>288.16000000000003</v>
      </c>
      <c r="D1860" s="8">
        <v>170.63</v>
      </c>
      <c r="E1860" s="17">
        <f t="shared" si="448"/>
        <v>212.93752254963582</v>
      </c>
      <c r="F1860" s="18">
        <f t="shared" si="449"/>
        <v>-42.30752254963582</v>
      </c>
      <c r="G1860" s="21">
        <f t="shared" si="456"/>
        <v>-41.229116642827535</v>
      </c>
      <c r="H1860" s="22">
        <f t="shared" si="457"/>
        <v>-1.0784059068082854</v>
      </c>
      <c r="I1860" s="17">
        <f t="shared" si="450"/>
        <v>177.91701293273195</v>
      </c>
      <c r="J1860" s="18">
        <f t="shared" si="451"/>
        <v>-7.2870129327319546</v>
      </c>
      <c r="K1860" s="21">
        <f t="shared" si="458"/>
        <v>-6.4682137614792623</v>
      </c>
      <c r="L1860" s="22">
        <f t="shared" si="459"/>
        <v>-0.8187991712526923</v>
      </c>
      <c r="M1860" s="17">
        <f t="shared" si="452"/>
        <v>137.26012508939291</v>
      </c>
      <c r="N1860" s="18">
        <f t="shared" si="453"/>
        <v>33.369874910607081</v>
      </c>
      <c r="O1860" s="21">
        <f t="shared" si="460"/>
        <v>33.87442847032392</v>
      </c>
      <c r="P1860" s="22">
        <f t="shared" si="461"/>
        <v>-0.50455355971683957</v>
      </c>
      <c r="Q1860" s="17">
        <f t="shared" si="454"/>
        <v>155.2426195442543</v>
      </c>
      <c r="R1860" s="18">
        <f t="shared" si="455"/>
        <v>15.387380455745699</v>
      </c>
      <c r="S1860" s="21">
        <f t="shared" si="462"/>
        <v>16.139527057798574</v>
      </c>
      <c r="T1860" s="22">
        <f t="shared" si="463"/>
        <v>-0.75214660205287487</v>
      </c>
    </row>
    <row r="1861" spans="1:20" x14ac:dyDescent="0.25">
      <c r="A1861">
        <v>671</v>
      </c>
      <c r="B1861" t="s">
        <v>1847</v>
      </c>
      <c r="C1861" s="8">
        <v>287.60000000000002</v>
      </c>
      <c r="D1861" s="8">
        <v>170.54</v>
      </c>
      <c r="E1861" s="17">
        <f t="shared" si="448"/>
        <v>212.88500221378828</v>
      </c>
      <c r="F1861" s="18">
        <f t="shared" si="449"/>
        <v>-42.345002213788291</v>
      </c>
      <c r="G1861" s="21">
        <f t="shared" si="456"/>
        <v>-42.30752254963582</v>
      </c>
      <c r="H1861" s="22">
        <f t="shared" si="457"/>
        <v>-3.7479664152471059E-2</v>
      </c>
      <c r="I1861" s="17">
        <f t="shared" si="450"/>
        <v>177.69738941077964</v>
      </c>
      <c r="J1861" s="18">
        <f t="shared" si="451"/>
        <v>-7.1573894107796434</v>
      </c>
      <c r="K1861" s="21">
        <f t="shared" si="458"/>
        <v>-7.2870129327319546</v>
      </c>
      <c r="L1861" s="22">
        <f t="shared" si="459"/>
        <v>0.12962352195231119</v>
      </c>
      <c r="M1861" s="17">
        <f t="shared" si="452"/>
        <v>136.83822853013018</v>
      </c>
      <c r="N1861" s="18">
        <f t="shared" si="453"/>
        <v>33.701771469869811</v>
      </c>
      <c r="O1861" s="21">
        <f t="shared" si="460"/>
        <v>33.369874910607081</v>
      </c>
      <c r="P1861" s="22">
        <f t="shared" si="461"/>
        <v>0.33189655926273076</v>
      </c>
      <c r="Q1861" s="17">
        <f t="shared" si="454"/>
        <v>154.98009321913889</v>
      </c>
      <c r="R1861" s="18">
        <f t="shared" si="455"/>
        <v>15.559906780861098</v>
      </c>
      <c r="S1861" s="21">
        <f t="shared" si="462"/>
        <v>15.387380455745699</v>
      </c>
      <c r="T1861" s="22">
        <f t="shared" si="463"/>
        <v>0.172526325115399</v>
      </c>
    </row>
    <row r="1862" spans="1:20" x14ac:dyDescent="0.25">
      <c r="A1862">
        <v>670</v>
      </c>
      <c r="B1862" t="s">
        <v>1848</v>
      </c>
      <c r="C1862" s="8">
        <v>288.10000000000002</v>
      </c>
      <c r="D1862" s="8">
        <v>170.75</v>
      </c>
      <c r="E1862" s="17">
        <f t="shared" si="448"/>
        <v>212.93189537079502</v>
      </c>
      <c r="F1862" s="18">
        <f t="shared" si="449"/>
        <v>-42.181895370795019</v>
      </c>
      <c r="G1862" s="21">
        <f t="shared" si="456"/>
        <v>-42.345002213788291</v>
      </c>
      <c r="H1862" s="22">
        <f t="shared" si="457"/>
        <v>0.16310684299327249</v>
      </c>
      <c r="I1862" s="17">
        <f t="shared" si="450"/>
        <v>177.89348184109417</v>
      </c>
      <c r="J1862" s="18">
        <f t="shared" si="451"/>
        <v>-7.1434818410941716</v>
      </c>
      <c r="K1862" s="21">
        <f t="shared" si="458"/>
        <v>-7.1573894107796434</v>
      </c>
      <c r="L1862" s="22">
        <f t="shared" si="459"/>
        <v>1.3907569685471799E-2</v>
      </c>
      <c r="M1862" s="17">
        <f t="shared" si="452"/>
        <v>137.21492188661477</v>
      </c>
      <c r="N1862" s="18">
        <f t="shared" si="453"/>
        <v>33.535078113385225</v>
      </c>
      <c r="O1862" s="21">
        <f t="shared" si="460"/>
        <v>33.701771469869811</v>
      </c>
      <c r="P1862" s="22">
        <f t="shared" si="461"/>
        <v>-0.16669335648458627</v>
      </c>
      <c r="Q1862" s="17">
        <f t="shared" si="454"/>
        <v>155.2144917237062</v>
      </c>
      <c r="R1862" s="18">
        <f t="shared" si="455"/>
        <v>15.535508276293797</v>
      </c>
      <c r="S1862" s="21">
        <f t="shared" si="462"/>
        <v>15.559906780861098</v>
      </c>
      <c r="T1862" s="22">
        <f t="shared" si="463"/>
        <v>-2.4398504567301416E-2</v>
      </c>
    </row>
    <row r="1863" spans="1:20" x14ac:dyDescent="0.25">
      <c r="A1863">
        <v>669</v>
      </c>
      <c r="B1863" t="s">
        <v>1849</v>
      </c>
      <c r="C1863" s="8">
        <v>289.05</v>
      </c>
      <c r="D1863" s="8">
        <v>171.03</v>
      </c>
      <c r="E1863" s="17">
        <f t="shared" si="448"/>
        <v>213.0209923691078</v>
      </c>
      <c r="F1863" s="18">
        <f t="shared" si="449"/>
        <v>-41.990992369107801</v>
      </c>
      <c r="G1863" s="21">
        <f t="shared" si="456"/>
        <v>-42.181895370795019</v>
      </c>
      <c r="H1863" s="22">
        <f t="shared" si="457"/>
        <v>0.19090300168721797</v>
      </c>
      <c r="I1863" s="17">
        <f t="shared" si="450"/>
        <v>178.26605745869185</v>
      </c>
      <c r="J1863" s="18">
        <f t="shared" si="451"/>
        <v>-7.236057458691846</v>
      </c>
      <c r="K1863" s="21">
        <f t="shared" si="458"/>
        <v>-7.1434818410941716</v>
      </c>
      <c r="L1863" s="22">
        <f t="shared" si="459"/>
        <v>-9.2575617597674409E-2</v>
      </c>
      <c r="M1863" s="17">
        <f t="shared" si="452"/>
        <v>137.93063926393549</v>
      </c>
      <c r="N1863" s="18">
        <f t="shared" si="453"/>
        <v>33.099360736064511</v>
      </c>
      <c r="O1863" s="21">
        <f t="shared" si="460"/>
        <v>33.535078113385225</v>
      </c>
      <c r="P1863" s="22">
        <f t="shared" si="461"/>
        <v>-0.43571737732071369</v>
      </c>
      <c r="Q1863" s="17">
        <f t="shared" si="454"/>
        <v>155.6598488823841</v>
      </c>
      <c r="R1863" s="18">
        <f t="shared" si="455"/>
        <v>15.370151117615904</v>
      </c>
      <c r="S1863" s="21">
        <f t="shared" si="462"/>
        <v>15.535508276293797</v>
      </c>
      <c r="T1863" s="22">
        <f t="shared" si="463"/>
        <v>-0.16535715867789236</v>
      </c>
    </row>
    <row r="1864" spans="1:20" x14ac:dyDescent="0.25">
      <c r="A1864">
        <v>668</v>
      </c>
      <c r="B1864" t="s">
        <v>1850</v>
      </c>
      <c r="C1864" s="8">
        <v>289.12</v>
      </c>
      <c r="D1864" s="8">
        <v>170.62</v>
      </c>
      <c r="E1864" s="17">
        <f t="shared" si="448"/>
        <v>213.02755741108876</v>
      </c>
      <c r="F1864" s="18">
        <f t="shared" si="449"/>
        <v>-42.40755741108876</v>
      </c>
      <c r="G1864" s="21">
        <f t="shared" si="456"/>
        <v>-41.990992369107801</v>
      </c>
      <c r="H1864" s="22">
        <f t="shared" si="457"/>
        <v>-0.41656504198095945</v>
      </c>
      <c r="I1864" s="17">
        <f t="shared" si="450"/>
        <v>178.29351039893589</v>
      </c>
      <c r="J1864" s="18">
        <f t="shared" si="451"/>
        <v>-7.673510398935889</v>
      </c>
      <c r="K1864" s="21">
        <f t="shared" si="458"/>
        <v>-7.236057458691846</v>
      </c>
      <c r="L1864" s="22">
        <f t="shared" si="459"/>
        <v>-0.43745294024404302</v>
      </c>
      <c r="M1864" s="17">
        <f t="shared" si="452"/>
        <v>137.98337633384332</v>
      </c>
      <c r="N1864" s="18">
        <f t="shared" si="453"/>
        <v>32.63662366615668</v>
      </c>
      <c r="O1864" s="21">
        <f t="shared" si="460"/>
        <v>33.099360736064511</v>
      </c>
      <c r="P1864" s="22">
        <f t="shared" si="461"/>
        <v>-0.46273706990783126</v>
      </c>
      <c r="Q1864" s="17">
        <f t="shared" si="454"/>
        <v>155.69266467302356</v>
      </c>
      <c r="R1864" s="18">
        <f t="shared" si="455"/>
        <v>14.927335326976447</v>
      </c>
      <c r="S1864" s="21">
        <f t="shared" si="462"/>
        <v>15.370151117615904</v>
      </c>
      <c r="T1864" s="22">
        <f t="shared" si="463"/>
        <v>-0.44281579063945742</v>
      </c>
    </row>
    <row r="1865" spans="1:20" x14ac:dyDescent="0.25">
      <c r="A1865">
        <v>667</v>
      </c>
      <c r="B1865" t="s">
        <v>1851</v>
      </c>
      <c r="C1865" s="8">
        <v>290.83</v>
      </c>
      <c r="D1865" s="8">
        <v>170.66</v>
      </c>
      <c r="E1865" s="17">
        <f t="shared" si="448"/>
        <v>213.18793200805177</v>
      </c>
      <c r="F1865" s="18">
        <f t="shared" si="449"/>
        <v>-42.527932008051778</v>
      </c>
      <c r="G1865" s="21">
        <f t="shared" si="456"/>
        <v>-42.40755741108876</v>
      </c>
      <c r="H1865" s="22">
        <f t="shared" si="457"/>
        <v>-0.12037459696301767</v>
      </c>
      <c r="I1865" s="17">
        <f t="shared" si="450"/>
        <v>178.96414651061167</v>
      </c>
      <c r="J1865" s="18">
        <f t="shared" si="451"/>
        <v>-8.3041465106116732</v>
      </c>
      <c r="K1865" s="21">
        <f t="shared" si="458"/>
        <v>-7.673510398935889</v>
      </c>
      <c r="L1865" s="22">
        <f t="shared" si="459"/>
        <v>-0.63063611167578415</v>
      </c>
      <c r="M1865" s="17">
        <f t="shared" si="452"/>
        <v>139.27166761302061</v>
      </c>
      <c r="N1865" s="18">
        <f t="shared" si="453"/>
        <v>31.388332386979386</v>
      </c>
      <c r="O1865" s="21">
        <f t="shared" si="460"/>
        <v>32.63662366615668</v>
      </c>
      <c r="P1865" s="22">
        <f t="shared" si="461"/>
        <v>-1.2482912791772947</v>
      </c>
      <c r="Q1865" s="17">
        <f t="shared" si="454"/>
        <v>156.49430755864375</v>
      </c>
      <c r="R1865" s="18">
        <f t="shared" si="455"/>
        <v>14.165692441356242</v>
      </c>
      <c r="S1865" s="21">
        <f t="shared" si="462"/>
        <v>14.927335326976447</v>
      </c>
      <c r="T1865" s="22">
        <f t="shared" si="463"/>
        <v>-0.76164288562020488</v>
      </c>
    </row>
    <row r="1866" spans="1:20" x14ac:dyDescent="0.25">
      <c r="A1866">
        <v>666</v>
      </c>
      <c r="B1866" t="s">
        <v>1852</v>
      </c>
      <c r="C1866" s="8">
        <v>290.88</v>
      </c>
      <c r="D1866" s="8">
        <v>171.38</v>
      </c>
      <c r="E1866" s="17">
        <f t="shared" si="448"/>
        <v>213.19262132375246</v>
      </c>
      <c r="F1866" s="18">
        <f t="shared" si="449"/>
        <v>-41.812621323752467</v>
      </c>
      <c r="G1866" s="21">
        <f t="shared" si="456"/>
        <v>-42.527932008051778</v>
      </c>
      <c r="H1866" s="22">
        <f t="shared" si="457"/>
        <v>0.71531068429931111</v>
      </c>
      <c r="I1866" s="17">
        <f t="shared" si="450"/>
        <v>178.98375575364315</v>
      </c>
      <c r="J1866" s="18">
        <f t="shared" si="451"/>
        <v>-7.6037557536431564</v>
      </c>
      <c r="K1866" s="21">
        <f t="shared" si="458"/>
        <v>-8.3041465106116732</v>
      </c>
      <c r="L1866" s="22">
        <f t="shared" si="459"/>
        <v>0.70039075696851683</v>
      </c>
      <c r="M1866" s="17">
        <f t="shared" si="452"/>
        <v>139.30933694866908</v>
      </c>
      <c r="N1866" s="18">
        <f t="shared" si="453"/>
        <v>32.070663051330911</v>
      </c>
      <c r="O1866" s="21">
        <f t="shared" si="460"/>
        <v>31.388332386979386</v>
      </c>
      <c r="P1866" s="22">
        <f t="shared" si="461"/>
        <v>0.68233066435152523</v>
      </c>
      <c r="Q1866" s="17">
        <f t="shared" si="454"/>
        <v>156.51774740910048</v>
      </c>
      <c r="R1866" s="18">
        <f t="shared" si="455"/>
        <v>14.862252590899516</v>
      </c>
      <c r="S1866" s="21">
        <f t="shared" si="462"/>
        <v>14.165692441356242</v>
      </c>
      <c r="T1866" s="22">
        <f t="shared" si="463"/>
        <v>0.69656014954327361</v>
      </c>
    </row>
    <row r="1867" spans="1:20" x14ac:dyDescent="0.25">
      <c r="A1867">
        <v>665</v>
      </c>
      <c r="B1867" t="s">
        <v>1853</v>
      </c>
      <c r="C1867" s="8">
        <v>289.33999999999997</v>
      </c>
      <c r="D1867" s="8">
        <v>169.56</v>
      </c>
      <c r="E1867" s="17">
        <f t="shared" si="448"/>
        <v>213.04819040017171</v>
      </c>
      <c r="F1867" s="18">
        <f t="shared" si="449"/>
        <v>-43.488190400171703</v>
      </c>
      <c r="G1867" s="21">
        <f t="shared" si="456"/>
        <v>-41.812621323752467</v>
      </c>
      <c r="H1867" s="22">
        <f t="shared" si="457"/>
        <v>-1.6755690764192366</v>
      </c>
      <c r="I1867" s="17">
        <f t="shared" si="450"/>
        <v>178.37979106827427</v>
      </c>
      <c r="J1867" s="18">
        <f t="shared" si="451"/>
        <v>-8.8197910682742702</v>
      </c>
      <c r="K1867" s="21">
        <f t="shared" si="458"/>
        <v>-7.6037557536431564</v>
      </c>
      <c r="L1867" s="22">
        <f t="shared" si="459"/>
        <v>-1.2160353146311138</v>
      </c>
      <c r="M1867" s="17">
        <f t="shared" si="452"/>
        <v>138.14912141069652</v>
      </c>
      <c r="N1867" s="18">
        <f t="shared" si="453"/>
        <v>31.410878589303479</v>
      </c>
      <c r="O1867" s="21">
        <f t="shared" si="460"/>
        <v>32.070663051330911</v>
      </c>
      <c r="P1867" s="22">
        <f t="shared" si="461"/>
        <v>-0.65978446202743157</v>
      </c>
      <c r="Q1867" s="17">
        <f t="shared" si="454"/>
        <v>155.79580001503314</v>
      </c>
      <c r="R1867" s="18">
        <f t="shared" si="455"/>
        <v>13.764199984966865</v>
      </c>
      <c r="S1867" s="21">
        <f t="shared" si="462"/>
        <v>14.862252590899516</v>
      </c>
      <c r="T1867" s="22">
        <f t="shared" si="463"/>
        <v>-1.0980526059326507</v>
      </c>
    </row>
    <row r="1868" spans="1:20" x14ac:dyDescent="0.25">
      <c r="A1868">
        <v>664</v>
      </c>
      <c r="B1868" t="s">
        <v>1854</v>
      </c>
      <c r="C1868" s="8">
        <v>290.91000000000003</v>
      </c>
      <c r="D1868" s="8">
        <v>170.27</v>
      </c>
      <c r="E1868" s="17">
        <f t="shared" si="448"/>
        <v>213.19543491317287</v>
      </c>
      <c r="F1868" s="18">
        <f t="shared" si="449"/>
        <v>-42.925434913172865</v>
      </c>
      <c r="G1868" s="21">
        <f t="shared" si="456"/>
        <v>-43.488190400171703</v>
      </c>
      <c r="H1868" s="22">
        <f t="shared" si="457"/>
        <v>0.56275548699883871</v>
      </c>
      <c r="I1868" s="17">
        <f t="shared" si="450"/>
        <v>178.99552129946201</v>
      </c>
      <c r="J1868" s="18">
        <f t="shared" si="451"/>
        <v>-8.7255212994620024</v>
      </c>
      <c r="K1868" s="21">
        <f t="shared" si="458"/>
        <v>-8.8197910682742702</v>
      </c>
      <c r="L1868" s="22">
        <f t="shared" si="459"/>
        <v>9.4269768812267785E-2</v>
      </c>
      <c r="M1868" s="17">
        <f t="shared" si="452"/>
        <v>139.3319385500582</v>
      </c>
      <c r="N1868" s="18">
        <f t="shared" si="453"/>
        <v>30.938061449941813</v>
      </c>
      <c r="O1868" s="21">
        <f t="shared" si="460"/>
        <v>31.410878589303479</v>
      </c>
      <c r="P1868" s="22">
        <f t="shared" si="461"/>
        <v>-0.47281713936166625</v>
      </c>
      <c r="Q1868" s="17">
        <f t="shared" si="454"/>
        <v>156.53181131937458</v>
      </c>
      <c r="R1868" s="18">
        <f t="shared" si="455"/>
        <v>13.738188680625427</v>
      </c>
      <c r="S1868" s="21">
        <f t="shared" si="462"/>
        <v>13.764199984966865</v>
      </c>
      <c r="T1868" s="22">
        <f t="shared" si="463"/>
        <v>-2.6011304341437835E-2</v>
      </c>
    </row>
    <row r="1869" spans="1:20" x14ac:dyDescent="0.25">
      <c r="A1869">
        <v>663</v>
      </c>
      <c r="B1869" t="s">
        <v>1855</v>
      </c>
      <c r="C1869" s="8">
        <v>291.22000000000003</v>
      </c>
      <c r="D1869" s="8">
        <v>169.65</v>
      </c>
      <c r="E1869" s="17">
        <f t="shared" si="448"/>
        <v>213.22450867051703</v>
      </c>
      <c r="F1869" s="18">
        <f t="shared" si="449"/>
        <v>-43.574508670517019</v>
      </c>
      <c r="G1869" s="21">
        <f t="shared" si="456"/>
        <v>-42.925434913172865</v>
      </c>
      <c r="H1869" s="22">
        <f t="shared" si="457"/>
        <v>-0.64907375734415496</v>
      </c>
      <c r="I1869" s="17">
        <f t="shared" si="450"/>
        <v>179.11709860625706</v>
      </c>
      <c r="J1869" s="18">
        <f t="shared" si="451"/>
        <v>-9.4670986062570535</v>
      </c>
      <c r="K1869" s="21">
        <f t="shared" si="458"/>
        <v>-8.7255212994620024</v>
      </c>
      <c r="L1869" s="22">
        <f t="shared" si="459"/>
        <v>-0.74157730679505107</v>
      </c>
      <c r="M1869" s="17">
        <f t="shared" si="452"/>
        <v>139.56548843107865</v>
      </c>
      <c r="N1869" s="18">
        <f t="shared" si="453"/>
        <v>30.084511568921357</v>
      </c>
      <c r="O1869" s="21">
        <f t="shared" si="460"/>
        <v>30.938061449941813</v>
      </c>
      <c r="P1869" s="22">
        <f t="shared" si="461"/>
        <v>-0.85354988102045581</v>
      </c>
      <c r="Q1869" s="17">
        <f t="shared" si="454"/>
        <v>156.6771383922063</v>
      </c>
      <c r="R1869" s="18">
        <f t="shared" si="455"/>
        <v>12.972861607793703</v>
      </c>
      <c r="S1869" s="21">
        <f t="shared" si="462"/>
        <v>13.738188680625427</v>
      </c>
      <c r="T1869" s="22">
        <f t="shared" si="463"/>
        <v>-0.76532707283172385</v>
      </c>
    </row>
    <row r="1870" spans="1:20" x14ac:dyDescent="0.25">
      <c r="A1870">
        <v>662</v>
      </c>
      <c r="B1870" t="s">
        <v>1856</v>
      </c>
      <c r="C1870" s="8">
        <v>293.58</v>
      </c>
      <c r="D1870" s="8">
        <v>171.22</v>
      </c>
      <c r="E1870" s="17">
        <f t="shared" si="448"/>
        <v>213.44584437158883</v>
      </c>
      <c r="F1870" s="18">
        <f t="shared" si="449"/>
        <v>-42.225844371588835</v>
      </c>
      <c r="G1870" s="21">
        <f t="shared" si="456"/>
        <v>-43.574508670517019</v>
      </c>
      <c r="H1870" s="22">
        <f t="shared" si="457"/>
        <v>1.3486642989281847</v>
      </c>
      <c r="I1870" s="17">
        <f t="shared" si="450"/>
        <v>180.04265487734176</v>
      </c>
      <c r="J1870" s="18">
        <f t="shared" si="451"/>
        <v>-8.8226548773417619</v>
      </c>
      <c r="K1870" s="21">
        <f t="shared" si="458"/>
        <v>-9.4670986062570535</v>
      </c>
      <c r="L1870" s="22">
        <f t="shared" si="459"/>
        <v>0.64444372891529156</v>
      </c>
      <c r="M1870" s="17">
        <f t="shared" si="452"/>
        <v>141.34348107368589</v>
      </c>
      <c r="N1870" s="18">
        <f t="shared" si="453"/>
        <v>29.876518926314105</v>
      </c>
      <c r="O1870" s="21">
        <f t="shared" si="460"/>
        <v>30.084511568921357</v>
      </c>
      <c r="P1870" s="22">
        <f t="shared" si="461"/>
        <v>-0.20799264260725181</v>
      </c>
      <c r="Q1870" s="17">
        <f t="shared" si="454"/>
        <v>157.78349933376404</v>
      </c>
      <c r="R1870" s="18">
        <f t="shared" si="455"/>
        <v>13.436500666235958</v>
      </c>
      <c r="S1870" s="21">
        <f t="shared" si="462"/>
        <v>12.972861607793703</v>
      </c>
      <c r="T1870" s="22">
        <f t="shared" si="463"/>
        <v>0.46363905844225428</v>
      </c>
    </row>
    <row r="1871" spans="1:20" x14ac:dyDescent="0.25">
      <c r="A1871">
        <v>661</v>
      </c>
      <c r="B1871" t="s">
        <v>1857</v>
      </c>
      <c r="C1871" s="8">
        <v>291.99</v>
      </c>
      <c r="D1871" s="8">
        <v>170.4</v>
      </c>
      <c r="E1871" s="17">
        <f t="shared" si="448"/>
        <v>213.29672413230742</v>
      </c>
      <c r="F1871" s="18">
        <f t="shared" si="449"/>
        <v>-42.896724132307412</v>
      </c>
      <c r="G1871" s="21">
        <f t="shared" si="456"/>
        <v>-42.225844371588835</v>
      </c>
      <c r="H1871" s="22">
        <f t="shared" si="457"/>
        <v>-0.67087976071857724</v>
      </c>
      <c r="I1871" s="17">
        <f t="shared" si="450"/>
        <v>179.41908094894148</v>
      </c>
      <c r="J1871" s="18">
        <f t="shared" si="451"/>
        <v>-9.0190809489414789</v>
      </c>
      <c r="K1871" s="21">
        <f t="shared" si="458"/>
        <v>-8.8226548773417619</v>
      </c>
      <c r="L1871" s="22">
        <f t="shared" si="459"/>
        <v>-0.19642607159971703</v>
      </c>
      <c r="M1871" s="17">
        <f t="shared" si="452"/>
        <v>140.14559620006489</v>
      </c>
      <c r="N1871" s="18">
        <f t="shared" si="453"/>
        <v>30.254403799935119</v>
      </c>
      <c r="O1871" s="21">
        <f t="shared" si="460"/>
        <v>29.876518926314105</v>
      </c>
      <c r="P1871" s="22">
        <f t="shared" si="461"/>
        <v>0.37788487362101364</v>
      </c>
      <c r="Q1871" s="17">
        <f t="shared" si="454"/>
        <v>157.03811208923997</v>
      </c>
      <c r="R1871" s="18">
        <f t="shared" si="455"/>
        <v>13.361887910760032</v>
      </c>
      <c r="S1871" s="21">
        <f t="shared" si="462"/>
        <v>13.436500666235958</v>
      </c>
      <c r="T1871" s="22">
        <f t="shared" si="463"/>
        <v>-7.4612755475925496E-2</v>
      </c>
    </row>
    <row r="1872" spans="1:20" x14ac:dyDescent="0.25">
      <c r="A1872">
        <v>660</v>
      </c>
      <c r="B1872" t="s">
        <v>1858</v>
      </c>
      <c r="C1872" s="8">
        <v>291.02</v>
      </c>
      <c r="D1872" s="8">
        <v>169.77</v>
      </c>
      <c r="E1872" s="17">
        <f t="shared" ref="E1872:E1935" si="464">+$G$3*$C1872+$G$4</f>
        <v>213.20575140771433</v>
      </c>
      <c r="F1872" s="18">
        <f t="shared" ref="F1872:F1935" si="465">+$D1872-E1872</f>
        <v>-43.435751407714321</v>
      </c>
      <c r="G1872" s="21">
        <f t="shared" si="456"/>
        <v>-42.896724132307412</v>
      </c>
      <c r="H1872" s="22">
        <f t="shared" si="457"/>
        <v>-0.53902727540690876</v>
      </c>
      <c r="I1872" s="17">
        <f t="shared" ref="I1872:I1935" si="466">+$G$5*$C1872+$G$6</f>
        <v>179.03866163413119</v>
      </c>
      <c r="J1872" s="18">
        <f t="shared" ref="J1872:J1935" si="467">+$D1872-I1872</f>
        <v>-9.2686616341311776</v>
      </c>
      <c r="K1872" s="21">
        <f t="shared" si="458"/>
        <v>-9.0190809489414789</v>
      </c>
      <c r="L1872" s="22">
        <f t="shared" si="459"/>
        <v>-0.24958068518969867</v>
      </c>
      <c r="M1872" s="17">
        <f t="shared" ref="M1872:M1935" si="468">+$G$7*$C1872+$G$8</f>
        <v>139.41481108848475</v>
      </c>
      <c r="N1872" s="18">
        <f t="shared" ref="N1872:N1935" si="469">+$D1872-M1872</f>
        <v>30.355188911515256</v>
      </c>
      <c r="O1872" s="21">
        <f t="shared" si="460"/>
        <v>30.254403799935119</v>
      </c>
      <c r="P1872" s="22">
        <f t="shared" si="461"/>
        <v>0.10078511158013725</v>
      </c>
      <c r="Q1872" s="17">
        <f t="shared" ref="Q1872:Q1935" si="470">+$G$9*$C1872+$G$10</f>
        <v>156.58337899037934</v>
      </c>
      <c r="R1872" s="18">
        <f t="shared" ref="R1872:R1935" si="471">+$D1872-Q1872</f>
        <v>13.186621009620666</v>
      </c>
      <c r="S1872" s="21">
        <f t="shared" si="462"/>
        <v>13.361887910760032</v>
      </c>
      <c r="T1872" s="22">
        <f t="shared" si="463"/>
        <v>-0.17526690113936638</v>
      </c>
    </row>
    <row r="1873" spans="1:20" x14ac:dyDescent="0.25">
      <c r="A1873">
        <v>659</v>
      </c>
      <c r="B1873" t="s">
        <v>1859</v>
      </c>
      <c r="C1873" s="8">
        <v>290.75</v>
      </c>
      <c r="D1873" s="8">
        <v>170.03</v>
      </c>
      <c r="E1873" s="17">
        <f t="shared" si="464"/>
        <v>213.1804291029307</v>
      </c>
      <c r="F1873" s="18">
        <f t="shared" si="465"/>
        <v>-43.150429102930701</v>
      </c>
      <c r="G1873" s="21">
        <f t="shared" ref="G1873:G1936" si="472">+F1872</f>
        <v>-43.435751407714321</v>
      </c>
      <c r="H1873" s="22">
        <f t="shared" ref="H1873:H1936" si="473">+F1873-G1873</f>
        <v>0.28532230478361953</v>
      </c>
      <c r="I1873" s="17">
        <f t="shared" si="466"/>
        <v>178.93277172176136</v>
      </c>
      <c r="J1873" s="18">
        <f t="shared" si="467"/>
        <v>-8.9027717217613542</v>
      </c>
      <c r="K1873" s="21">
        <f t="shared" ref="K1873:K1936" si="474">+J1872</f>
        <v>-9.2686616341311776</v>
      </c>
      <c r="L1873" s="22">
        <f t="shared" ref="L1873:L1936" si="475">+J1873-K1873</f>
        <v>0.36588991236982338</v>
      </c>
      <c r="M1873" s="17">
        <f t="shared" si="468"/>
        <v>139.21139667598311</v>
      </c>
      <c r="N1873" s="18">
        <f t="shared" si="469"/>
        <v>30.818603324016891</v>
      </c>
      <c r="O1873" s="21">
        <f t="shared" ref="O1873:O1936" si="476">+N1872</f>
        <v>30.355188911515256</v>
      </c>
      <c r="P1873" s="22">
        <f t="shared" ref="P1873:P1936" si="477">+N1873-O1873</f>
        <v>0.46341441250163484</v>
      </c>
      <c r="Q1873" s="17">
        <f t="shared" si="470"/>
        <v>156.45680379791298</v>
      </c>
      <c r="R1873" s="18">
        <f t="shared" si="471"/>
        <v>13.573196202087018</v>
      </c>
      <c r="S1873" s="21">
        <f t="shared" ref="S1873:S1936" si="478">+R1872</f>
        <v>13.186621009620666</v>
      </c>
      <c r="T1873" s="22">
        <f t="shared" ref="T1873:T1936" si="479">+R1873-S1873</f>
        <v>0.38657519246635275</v>
      </c>
    </row>
    <row r="1874" spans="1:20" x14ac:dyDescent="0.25">
      <c r="A1874">
        <v>658</v>
      </c>
      <c r="B1874" t="s">
        <v>1860</v>
      </c>
      <c r="C1874" s="8">
        <v>289.88</v>
      </c>
      <c r="D1874" s="8">
        <v>168.03</v>
      </c>
      <c r="E1874" s="17">
        <f t="shared" si="464"/>
        <v>213.09883500973899</v>
      </c>
      <c r="F1874" s="18">
        <f t="shared" si="465"/>
        <v>-45.06883500973899</v>
      </c>
      <c r="G1874" s="21">
        <f t="shared" si="472"/>
        <v>-43.150429102930701</v>
      </c>
      <c r="H1874" s="22">
        <f t="shared" si="473"/>
        <v>-1.9184059068082888</v>
      </c>
      <c r="I1874" s="17">
        <f t="shared" si="466"/>
        <v>178.59157089301402</v>
      </c>
      <c r="J1874" s="18">
        <f t="shared" si="467"/>
        <v>-10.561570893014022</v>
      </c>
      <c r="K1874" s="21">
        <f t="shared" si="474"/>
        <v>-8.9027717217613542</v>
      </c>
      <c r="L1874" s="22">
        <f t="shared" si="475"/>
        <v>-1.6587991712526673</v>
      </c>
      <c r="M1874" s="17">
        <f t="shared" si="468"/>
        <v>138.5559502356999</v>
      </c>
      <c r="N1874" s="18">
        <f t="shared" si="469"/>
        <v>29.474049764300105</v>
      </c>
      <c r="O1874" s="21">
        <f t="shared" si="476"/>
        <v>30.818603324016891</v>
      </c>
      <c r="P1874" s="22">
        <f t="shared" si="477"/>
        <v>-1.3445535597167861</v>
      </c>
      <c r="Q1874" s="17">
        <f t="shared" si="470"/>
        <v>156.04895039996586</v>
      </c>
      <c r="R1874" s="18">
        <f t="shared" si="471"/>
        <v>11.98104960003414</v>
      </c>
      <c r="S1874" s="21">
        <f t="shared" si="478"/>
        <v>13.573196202087018</v>
      </c>
      <c r="T1874" s="22">
        <f t="shared" si="479"/>
        <v>-1.5921466020528783</v>
      </c>
    </row>
    <row r="1875" spans="1:20" x14ac:dyDescent="0.25">
      <c r="A1875">
        <v>657</v>
      </c>
      <c r="B1875" t="s">
        <v>1861</v>
      </c>
      <c r="C1875" s="8">
        <v>290.69</v>
      </c>
      <c r="D1875" s="8">
        <v>168.04</v>
      </c>
      <c r="E1875" s="17">
        <f t="shared" si="464"/>
        <v>213.17480192408991</v>
      </c>
      <c r="F1875" s="18">
        <f t="shared" si="465"/>
        <v>-45.134801924089913</v>
      </c>
      <c r="G1875" s="21">
        <f t="shared" si="472"/>
        <v>-45.06883500973899</v>
      </c>
      <c r="H1875" s="22">
        <f t="shared" si="473"/>
        <v>-6.5966914350923389E-2</v>
      </c>
      <c r="I1875" s="17">
        <f t="shared" si="466"/>
        <v>178.90924063012361</v>
      </c>
      <c r="J1875" s="18">
        <f t="shared" si="467"/>
        <v>-10.869240630123613</v>
      </c>
      <c r="K1875" s="21">
        <f t="shared" si="474"/>
        <v>-10.561570893014022</v>
      </c>
      <c r="L1875" s="22">
        <f t="shared" si="475"/>
        <v>-0.30766973710959178</v>
      </c>
      <c r="M1875" s="17">
        <f t="shared" si="468"/>
        <v>139.16619347320494</v>
      </c>
      <c r="N1875" s="18">
        <f t="shared" si="469"/>
        <v>28.87380652679505</v>
      </c>
      <c r="O1875" s="21">
        <f t="shared" si="476"/>
        <v>29.474049764300105</v>
      </c>
      <c r="P1875" s="22">
        <f t="shared" si="477"/>
        <v>-0.60024323750505459</v>
      </c>
      <c r="Q1875" s="17">
        <f t="shared" si="470"/>
        <v>156.42867597736495</v>
      </c>
      <c r="R1875" s="18">
        <f t="shared" si="471"/>
        <v>11.611324022635046</v>
      </c>
      <c r="S1875" s="21">
        <f t="shared" si="478"/>
        <v>11.98104960003414</v>
      </c>
      <c r="T1875" s="22">
        <f t="shared" si="479"/>
        <v>-0.36972557739909462</v>
      </c>
    </row>
    <row r="1876" spans="1:20" x14ac:dyDescent="0.25">
      <c r="A1876">
        <v>656</v>
      </c>
      <c r="B1876" t="s">
        <v>1862</v>
      </c>
      <c r="C1876" s="8">
        <v>290.72000000000003</v>
      </c>
      <c r="D1876" s="8">
        <v>168.55</v>
      </c>
      <c r="E1876" s="17">
        <f t="shared" si="464"/>
        <v>213.17761551351032</v>
      </c>
      <c r="F1876" s="18">
        <f t="shared" si="465"/>
        <v>-44.627615513510307</v>
      </c>
      <c r="G1876" s="21">
        <f t="shared" si="472"/>
        <v>-45.134801924089913</v>
      </c>
      <c r="H1876" s="22">
        <f t="shared" si="473"/>
        <v>0.50718641057960667</v>
      </c>
      <c r="I1876" s="17">
        <f t="shared" si="466"/>
        <v>178.92100617594247</v>
      </c>
      <c r="J1876" s="18">
        <f t="shared" si="467"/>
        <v>-10.371006175942455</v>
      </c>
      <c r="K1876" s="21">
        <f t="shared" si="474"/>
        <v>-10.869240630123613</v>
      </c>
      <c r="L1876" s="22">
        <f t="shared" si="475"/>
        <v>0.49823445418115853</v>
      </c>
      <c r="M1876" s="17">
        <f t="shared" si="468"/>
        <v>139.18879507459405</v>
      </c>
      <c r="N1876" s="18">
        <f t="shared" si="469"/>
        <v>29.361204925405957</v>
      </c>
      <c r="O1876" s="21">
        <f t="shared" si="476"/>
        <v>28.87380652679505</v>
      </c>
      <c r="P1876" s="22">
        <f t="shared" si="477"/>
        <v>0.48739839861090672</v>
      </c>
      <c r="Q1876" s="17">
        <f t="shared" si="470"/>
        <v>156.44273988763899</v>
      </c>
      <c r="R1876" s="18">
        <f t="shared" si="471"/>
        <v>12.107260112361018</v>
      </c>
      <c r="S1876" s="21">
        <f t="shared" si="478"/>
        <v>11.611324022635046</v>
      </c>
      <c r="T1876" s="22">
        <f t="shared" si="479"/>
        <v>0.49593608972597281</v>
      </c>
    </row>
    <row r="1877" spans="1:20" x14ac:dyDescent="0.25">
      <c r="A1877">
        <v>655</v>
      </c>
      <c r="B1877" t="s">
        <v>1863</v>
      </c>
      <c r="C1877" s="8">
        <v>291.73</v>
      </c>
      <c r="D1877" s="8">
        <v>166.33</v>
      </c>
      <c r="E1877" s="17">
        <f t="shared" si="464"/>
        <v>213.2723396906639</v>
      </c>
      <c r="F1877" s="18">
        <f t="shared" si="465"/>
        <v>-46.942339690663886</v>
      </c>
      <c r="G1877" s="21">
        <f t="shared" si="472"/>
        <v>-44.627615513510307</v>
      </c>
      <c r="H1877" s="22">
        <f t="shared" si="473"/>
        <v>-2.3147241771535789</v>
      </c>
      <c r="I1877" s="17">
        <f t="shared" si="466"/>
        <v>179.31711288517789</v>
      </c>
      <c r="J1877" s="18">
        <f t="shared" si="467"/>
        <v>-12.987112885177879</v>
      </c>
      <c r="K1877" s="21">
        <f t="shared" si="474"/>
        <v>-10.371006175942455</v>
      </c>
      <c r="L1877" s="22">
        <f t="shared" si="475"/>
        <v>-2.6161067092354244</v>
      </c>
      <c r="M1877" s="17">
        <f t="shared" si="468"/>
        <v>139.94971565469291</v>
      </c>
      <c r="N1877" s="18">
        <f t="shared" si="469"/>
        <v>26.380284345307103</v>
      </c>
      <c r="O1877" s="21">
        <f t="shared" si="476"/>
        <v>29.361204925405957</v>
      </c>
      <c r="P1877" s="22">
        <f t="shared" si="477"/>
        <v>-2.9809205800988536</v>
      </c>
      <c r="Q1877" s="17">
        <f t="shared" si="470"/>
        <v>156.91622486686498</v>
      </c>
      <c r="R1877" s="18">
        <f t="shared" si="471"/>
        <v>9.413775133135033</v>
      </c>
      <c r="S1877" s="21">
        <f t="shared" si="478"/>
        <v>12.107260112361018</v>
      </c>
      <c r="T1877" s="22">
        <f t="shared" si="479"/>
        <v>-2.6934849792259854</v>
      </c>
    </row>
    <row r="1878" spans="1:20" x14ac:dyDescent="0.25">
      <c r="A1878">
        <v>654</v>
      </c>
      <c r="B1878" t="s">
        <v>1864</v>
      </c>
      <c r="C1878" s="8">
        <v>291.56</v>
      </c>
      <c r="D1878" s="8">
        <v>164.53</v>
      </c>
      <c r="E1878" s="17">
        <f t="shared" si="464"/>
        <v>213.25639601728162</v>
      </c>
      <c r="F1878" s="18">
        <f t="shared" si="465"/>
        <v>-48.726396017281616</v>
      </c>
      <c r="G1878" s="21">
        <f t="shared" si="472"/>
        <v>-46.942339690663886</v>
      </c>
      <c r="H1878" s="22">
        <f t="shared" si="473"/>
        <v>-1.7840563266177298</v>
      </c>
      <c r="I1878" s="17">
        <f t="shared" si="466"/>
        <v>179.25044145887094</v>
      </c>
      <c r="J1878" s="18">
        <f t="shared" si="467"/>
        <v>-14.720441458870937</v>
      </c>
      <c r="K1878" s="21">
        <f t="shared" si="474"/>
        <v>-12.987112885177879</v>
      </c>
      <c r="L1878" s="22">
        <f t="shared" si="475"/>
        <v>-1.7333285736930577</v>
      </c>
      <c r="M1878" s="17">
        <f t="shared" si="468"/>
        <v>139.82163991348816</v>
      </c>
      <c r="N1878" s="18">
        <f t="shared" si="469"/>
        <v>24.708360086511846</v>
      </c>
      <c r="O1878" s="21">
        <f t="shared" si="476"/>
        <v>26.380284345307103</v>
      </c>
      <c r="P1878" s="22">
        <f t="shared" si="477"/>
        <v>-1.6719242587952579</v>
      </c>
      <c r="Q1878" s="17">
        <f t="shared" si="470"/>
        <v>156.83652937531207</v>
      </c>
      <c r="R1878" s="18">
        <f t="shared" si="471"/>
        <v>7.693470624687933</v>
      </c>
      <c r="S1878" s="21">
        <f t="shared" si="478"/>
        <v>9.413775133135033</v>
      </c>
      <c r="T1878" s="22">
        <f t="shared" si="479"/>
        <v>-1.7203045084471</v>
      </c>
    </row>
    <row r="1879" spans="1:20" x14ac:dyDescent="0.25">
      <c r="A1879">
        <v>653</v>
      </c>
      <c r="B1879" t="s">
        <v>1865</v>
      </c>
      <c r="C1879" s="8">
        <v>291.72000000000003</v>
      </c>
      <c r="D1879" s="8">
        <v>165.97</v>
      </c>
      <c r="E1879" s="17">
        <f t="shared" si="464"/>
        <v>213.27140182752379</v>
      </c>
      <c r="F1879" s="18">
        <f t="shared" si="465"/>
        <v>-47.30140182752379</v>
      </c>
      <c r="G1879" s="21">
        <f t="shared" si="472"/>
        <v>-48.726396017281616</v>
      </c>
      <c r="H1879" s="22">
        <f t="shared" si="473"/>
        <v>1.4249941897578253</v>
      </c>
      <c r="I1879" s="17">
        <f t="shared" si="466"/>
        <v>179.3131910365716</v>
      </c>
      <c r="J1879" s="18">
        <f t="shared" si="467"/>
        <v>-13.343191036571596</v>
      </c>
      <c r="K1879" s="21">
        <f t="shared" si="474"/>
        <v>-14.720441458870937</v>
      </c>
      <c r="L1879" s="22">
        <f t="shared" si="475"/>
        <v>1.3772504222993405</v>
      </c>
      <c r="M1879" s="17">
        <f t="shared" si="468"/>
        <v>139.94218178756324</v>
      </c>
      <c r="N1879" s="18">
        <f t="shared" si="469"/>
        <v>26.027818212436756</v>
      </c>
      <c r="O1879" s="21">
        <f t="shared" si="476"/>
        <v>24.708360086511846</v>
      </c>
      <c r="P1879" s="22">
        <f t="shared" si="477"/>
        <v>1.3194581259249105</v>
      </c>
      <c r="Q1879" s="17">
        <f t="shared" si="470"/>
        <v>156.91153689677361</v>
      </c>
      <c r="R1879" s="18">
        <f t="shared" si="471"/>
        <v>9.0584631032263871</v>
      </c>
      <c r="S1879" s="21">
        <f t="shared" si="478"/>
        <v>7.693470624687933</v>
      </c>
      <c r="T1879" s="22">
        <f t="shared" si="479"/>
        <v>1.3649924785384542</v>
      </c>
    </row>
    <row r="1880" spans="1:20" x14ac:dyDescent="0.25">
      <c r="A1880">
        <v>652</v>
      </c>
      <c r="B1880" t="s">
        <v>1866</v>
      </c>
      <c r="C1880" s="8">
        <v>289.44</v>
      </c>
      <c r="D1880" s="8">
        <v>163.63999999999999</v>
      </c>
      <c r="E1880" s="17">
        <f t="shared" si="464"/>
        <v>213.05756903157305</v>
      </c>
      <c r="F1880" s="18">
        <f t="shared" si="465"/>
        <v>-49.417569031573066</v>
      </c>
      <c r="G1880" s="21">
        <f t="shared" si="472"/>
        <v>-47.30140182752379</v>
      </c>
      <c r="H1880" s="22">
        <f t="shared" si="473"/>
        <v>-2.1161672040492761</v>
      </c>
      <c r="I1880" s="17">
        <f t="shared" si="466"/>
        <v>178.41900955433721</v>
      </c>
      <c r="J1880" s="18">
        <f t="shared" si="467"/>
        <v>-14.779009554337222</v>
      </c>
      <c r="K1880" s="21">
        <f t="shared" si="474"/>
        <v>-13.343191036571596</v>
      </c>
      <c r="L1880" s="22">
        <f t="shared" si="475"/>
        <v>-1.4358185177656253</v>
      </c>
      <c r="M1880" s="17">
        <f t="shared" si="468"/>
        <v>138.22446008199347</v>
      </c>
      <c r="N1880" s="18">
        <f t="shared" si="469"/>
        <v>25.415539918006516</v>
      </c>
      <c r="O1880" s="21">
        <f t="shared" si="476"/>
        <v>26.027818212436756</v>
      </c>
      <c r="P1880" s="22">
        <f t="shared" si="477"/>
        <v>-0.61227829443024007</v>
      </c>
      <c r="Q1880" s="17">
        <f t="shared" si="470"/>
        <v>155.84267971594664</v>
      </c>
      <c r="R1880" s="18">
        <f t="shared" si="471"/>
        <v>7.7973202840533418</v>
      </c>
      <c r="S1880" s="21">
        <f t="shared" si="478"/>
        <v>9.0584631032263871</v>
      </c>
      <c r="T1880" s="22">
        <f t="shared" si="479"/>
        <v>-1.2611428191730454</v>
      </c>
    </row>
    <row r="1881" spans="1:20" x14ac:dyDescent="0.25">
      <c r="A1881">
        <v>651</v>
      </c>
      <c r="B1881" t="s">
        <v>1867</v>
      </c>
      <c r="C1881" s="8">
        <v>287.82</v>
      </c>
      <c r="D1881" s="8">
        <v>162.16</v>
      </c>
      <c r="E1881" s="17">
        <f t="shared" si="464"/>
        <v>212.90563520287122</v>
      </c>
      <c r="F1881" s="18">
        <f t="shared" si="465"/>
        <v>-50.745635202871227</v>
      </c>
      <c r="G1881" s="21">
        <f t="shared" si="472"/>
        <v>-49.417569031573066</v>
      </c>
      <c r="H1881" s="22">
        <f t="shared" si="473"/>
        <v>-1.3280661712981612</v>
      </c>
      <c r="I1881" s="17">
        <f t="shared" si="466"/>
        <v>177.78367008011801</v>
      </c>
      <c r="J1881" s="18">
        <f t="shared" si="467"/>
        <v>-15.623670080118018</v>
      </c>
      <c r="K1881" s="21">
        <f t="shared" si="474"/>
        <v>-14.779009554337222</v>
      </c>
      <c r="L1881" s="22">
        <f t="shared" si="475"/>
        <v>-0.84466052578079598</v>
      </c>
      <c r="M1881" s="17">
        <f t="shared" si="468"/>
        <v>137.00397360698338</v>
      </c>
      <c r="N1881" s="18">
        <f t="shared" si="469"/>
        <v>25.156026393016617</v>
      </c>
      <c r="O1881" s="21">
        <f t="shared" si="476"/>
        <v>25.415539918006516</v>
      </c>
      <c r="P1881" s="22">
        <f t="shared" si="477"/>
        <v>-0.25951352498989877</v>
      </c>
      <c r="Q1881" s="17">
        <f t="shared" si="470"/>
        <v>155.08322856114847</v>
      </c>
      <c r="R1881" s="18">
        <f t="shared" si="471"/>
        <v>7.076771438851523</v>
      </c>
      <c r="S1881" s="21">
        <f t="shared" si="478"/>
        <v>7.7973202840533418</v>
      </c>
      <c r="T1881" s="22">
        <f t="shared" si="479"/>
        <v>-0.72054884520181872</v>
      </c>
    </row>
    <row r="1882" spans="1:20" x14ac:dyDescent="0.25">
      <c r="A1882">
        <v>650</v>
      </c>
      <c r="B1882" t="s">
        <v>1868</v>
      </c>
      <c r="C1882" s="8">
        <v>287.82</v>
      </c>
      <c r="D1882" s="8">
        <v>161.82</v>
      </c>
      <c r="E1882" s="17">
        <f t="shared" si="464"/>
        <v>212.90563520287122</v>
      </c>
      <c r="F1882" s="18">
        <f t="shared" si="465"/>
        <v>-51.085635202871231</v>
      </c>
      <c r="G1882" s="21">
        <f t="shared" si="472"/>
        <v>-50.745635202871227</v>
      </c>
      <c r="H1882" s="22">
        <f t="shared" si="473"/>
        <v>-0.34000000000000341</v>
      </c>
      <c r="I1882" s="17">
        <f t="shared" si="466"/>
        <v>177.78367008011801</v>
      </c>
      <c r="J1882" s="18">
        <f t="shared" si="467"/>
        <v>-15.963670080118021</v>
      </c>
      <c r="K1882" s="21">
        <f t="shared" si="474"/>
        <v>-15.623670080118018</v>
      </c>
      <c r="L1882" s="22">
        <f t="shared" si="475"/>
        <v>-0.34000000000000341</v>
      </c>
      <c r="M1882" s="17">
        <f t="shared" si="468"/>
        <v>137.00397360698338</v>
      </c>
      <c r="N1882" s="18">
        <f t="shared" si="469"/>
        <v>24.816026393016614</v>
      </c>
      <c r="O1882" s="21">
        <f t="shared" si="476"/>
        <v>25.156026393016617</v>
      </c>
      <c r="P1882" s="22">
        <f t="shared" si="477"/>
        <v>-0.34000000000000341</v>
      </c>
      <c r="Q1882" s="17">
        <f t="shared" si="470"/>
        <v>155.08322856114847</v>
      </c>
      <c r="R1882" s="18">
        <f t="shared" si="471"/>
        <v>6.7367714388515196</v>
      </c>
      <c r="S1882" s="21">
        <f t="shared" si="478"/>
        <v>7.076771438851523</v>
      </c>
      <c r="T1882" s="22">
        <f t="shared" si="479"/>
        <v>-0.34000000000000341</v>
      </c>
    </row>
    <row r="1883" spans="1:20" x14ac:dyDescent="0.25">
      <c r="A1883">
        <v>649</v>
      </c>
      <c r="B1883" t="s">
        <v>1869</v>
      </c>
      <c r="C1883" s="8">
        <v>287.39999999999998</v>
      </c>
      <c r="D1883" s="8">
        <v>161.19</v>
      </c>
      <c r="E1883" s="17">
        <f t="shared" si="464"/>
        <v>212.86624495098559</v>
      </c>
      <c r="F1883" s="18">
        <f t="shared" si="465"/>
        <v>-51.676244950985591</v>
      </c>
      <c r="G1883" s="21">
        <f t="shared" si="472"/>
        <v>-51.085635202871231</v>
      </c>
      <c r="H1883" s="22">
        <f t="shared" si="473"/>
        <v>-0.5906097481143604</v>
      </c>
      <c r="I1883" s="17">
        <f t="shared" si="466"/>
        <v>177.61895243865376</v>
      </c>
      <c r="J1883" s="18">
        <f t="shared" si="467"/>
        <v>-16.428952438653766</v>
      </c>
      <c r="K1883" s="21">
        <f t="shared" si="474"/>
        <v>-15.963670080118021</v>
      </c>
      <c r="L1883" s="22">
        <f t="shared" si="475"/>
        <v>-0.46528235853574529</v>
      </c>
      <c r="M1883" s="17">
        <f t="shared" si="468"/>
        <v>136.68755118753631</v>
      </c>
      <c r="N1883" s="18">
        <f t="shared" si="469"/>
        <v>24.502448812463683</v>
      </c>
      <c r="O1883" s="21">
        <f t="shared" si="476"/>
        <v>24.816026393016614</v>
      </c>
      <c r="P1883" s="22">
        <f t="shared" si="477"/>
        <v>-0.31357758055293061</v>
      </c>
      <c r="Q1883" s="17">
        <f t="shared" si="470"/>
        <v>154.88633381731194</v>
      </c>
      <c r="R1883" s="18">
        <f t="shared" si="471"/>
        <v>6.3036661826880618</v>
      </c>
      <c r="S1883" s="21">
        <f t="shared" si="478"/>
        <v>6.7367714388515196</v>
      </c>
      <c r="T1883" s="22">
        <f t="shared" si="479"/>
        <v>-0.43310525616345785</v>
      </c>
    </row>
    <row r="1884" spans="1:20" x14ac:dyDescent="0.25">
      <c r="A1884">
        <v>648</v>
      </c>
      <c r="B1884" t="s">
        <v>1870</v>
      </c>
      <c r="C1884" s="8">
        <v>278.3</v>
      </c>
      <c r="D1884" s="8">
        <v>156.56</v>
      </c>
      <c r="E1884" s="17">
        <f t="shared" si="464"/>
        <v>212.012789493463</v>
      </c>
      <c r="F1884" s="18">
        <f t="shared" si="465"/>
        <v>-55.452789493463001</v>
      </c>
      <c r="G1884" s="21">
        <f t="shared" si="472"/>
        <v>-51.676244950985591</v>
      </c>
      <c r="H1884" s="22">
        <f t="shared" si="473"/>
        <v>-3.77654454247741</v>
      </c>
      <c r="I1884" s="17">
        <f t="shared" si="466"/>
        <v>174.05007020692878</v>
      </c>
      <c r="J1884" s="18">
        <f t="shared" si="467"/>
        <v>-17.490070206928777</v>
      </c>
      <c r="K1884" s="21">
        <f t="shared" si="474"/>
        <v>-16.428952438653766</v>
      </c>
      <c r="L1884" s="22">
        <f t="shared" si="475"/>
        <v>-1.061117768275011</v>
      </c>
      <c r="M1884" s="17">
        <f t="shared" si="468"/>
        <v>129.83173209951673</v>
      </c>
      <c r="N1884" s="18">
        <f t="shared" si="469"/>
        <v>26.728267900483274</v>
      </c>
      <c r="O1884" s="21">
        <f t="shared" si="476"/>
        <v>24.502448812463683</v>
      </c>
      <c r="P1884" s="22">
        <f t="shared" si="477"/>
        <v>2.2258190880195912</v>
      </c>
      <c r="Q1884" s="17">
        <f t="shared" si="470"/>
        <v>150.62028103418675</v>
      </c>
      <c r="R1884" s="18">
        <f t="shared" si="471"/>
        <v>5.9397189658132561</v>
      </c>
      <c r="S1884" s="21">
        <f t="shared" si="478"/>
        <v>6.3036661826880618</v>
      </c>
      <c r="T1884" s="22">
        <f t="shared" si="479"/>
        <v>-0.36394721687480569</v>
      </c>
    </row>
    <row r="1885" spans="1:20" x14ac:dyDescent="0.25">
      <c r="A1885">
        <v>647</v>
      </c>
      <c r="B1885" t="s">
        <v>1871</v>
      </c>
      <c r="C1885" s="8">
        <v>272.17</v>
      </c>
      <c r="D1885" s="8">
        <v>153.57</v>
      </c>
      <c r="E1885" s="17">
        <f t="shared" si="464"/>
        <v>211.43787938856042</v>
      </c>
      <c r="F1885" s="18">
        <f t="shared" si="465"/>
        <v>-57.867879388560425</v>
      </c>
      <c r="G1885" s="21">
        <f t="shared" si="472"/>
        <v>-55.452789493463001</v>
      </c>
      <c r="H1885" s="22">
        <f t="shared" si="473"/>
        <v>-2.4150898950974238</v>
      </c>
      <c r="I1885" s="17">
        <f t="shared" si="466"/>
        <v>171.64597701127227</v>
      </c>
      <c r="J1885" s="18">
        <f t="shared" si="467"/>
        <v>-18.075977011272272</v>
      </c>
      <c r="K1885" s="21">
        <f t="shared" si="474"/>
        <v>-17.490070206928777</v>
      </c>
      <c r="L1885" s="22">
        <f t="shared" si="475"/>
        <v>-0.58590680434349451</v>
      </c>
      <c r="M1885" s="17">
        <f t="shared" si="468"/>
        <v>125.21347154901562</v>
      </c>
      <c r="N1885" s="18">
        <f t="shared" si="469"/>
        <v>28.356528450984371</v>
      </c>
      <c r="O1885" s="21">
        <f t="shared" si="476"/>
        <v>26.728267900483274</v>
      </c>
      <c r="P1885" s="22">
        <f t="shared" si="477"/>
        <v>1.6282605505010963</v>
      </c>
      <c r="Q1885" s="17">
        <f t="shared" si="470"/>
        <v>147.74655536819139</v>
      </c>
      <c r="R1885" s="18">
        <f t="shared" si="471"/>
        <v>5.8234446318085986</v>
      </c>
      <c r="S1885" s="21">
        <f t="shared" si="478"/>
        <v>5.9397189658132561</v>
      </c>
      <c r="T1885" s="22">
        <f t="shared" si="479"/>
        <v>-0.11627433400465748</v>
      </c>
    </row>
    <row r="1886" spans="1:20" x14ac:dyDescent="0.25">
      <c r="A1886">
        <v>646</v>
      </c>
      <c r="B1886" t="s">
        <v>1872</v>
      </c>
      <c r="C1886" s="8">
        <v>275.95</v>
      </c>
      <c r="D1886" s="8">
        <v>153.6</v>
      </c>
      <c r="E1886" s="17">
        <f t="shared" si="464"/>
        <v>211.79239165553133</v>
      </c>
      <c r="F1886" s="18">
        <f t="shared" si="465"/>
        <v>-58.192391655531338</v>
      </c>
      <c r="G1886" s="21">
        <f t="shared" si="472"/>
        <v>-57.867879388560425</v>
      </c>
      <c r="H1886" s="22">
        <f t="shared" si="473"/>
        <v>-0.32451226697091329</v>
      </c>
      <c r="I1886" s="17">
        <f t="shared" si="466"/>
        <v>173.12843578445035</v>
      </c>
      <c r="J1886" s="18">
        <f t="shared" si="467"/>
        <v>-19.528435784450352</v>
      </c>
      <c r="K1886" s="21">
        <f t="shared" si="474"/>
        <v>-18.075977011272272</v>
      </c>
      <c r="L1886" s="22">
        <f t="shared" si="475"/>
        <v>-1.4524587731780798</v>
      </c>
      <c r="M1886" s="17">
        <f t="shared" si="468"/>
        <v>128.06127332403912</v>
      </c>
      <c r="N1886" s="18">
        <f t="shared" si="469"/>
        <v>25.538726675960874</v>
      </c>
      <c r="O1886" s="21">
        <f t="shared" si="476"/>
        <v>28.356528450984371</v>
      </c>
      <c r="P1886" s="22">
        <f t="shared" si="477"/>
        <v>-2.8178017750234972</v>
      </c>
      <c r="Q1886" s="17">
        <f t="shared" si="470"/>
        <v>149.51860806272032</v>
      </c>
      <c r="R1886" s="18">
        <f t="shared" si="471"/>
        <v>4.0813919372796761</v>
      </c>
      <c r="S1886" s="21">
        <f t="shared" si="478"/>
        <v>5.8234446318085986</v>
      </c>
      <c r="T1886" s="22">
        <f t="shared" si="479"/>
        <v>-1.7420526945289225</v>
      </c>
    </row>
    <row r="1887" spans="1:20" x14ac:dyDescent="0.25">
      <c r="A1887">
        <v>645</v>
      </c>
      <c r="B1887" t="s">
        <v>1873</v>
      </c>
      <c r="C1887" s="8">
        <v>274.39999999999998</v>
      </c>
      <c r="D1887" s="8">
        <v>154.16999999999999</v>
      </c>
      <c r="E1887" s="17">
        <f t="shared" si="464"/>
        <v>211.64702286881047</v>
      </c>
      <c r="F1887" s="18">
        <f t="shared" si="465"/>
        <v>-57.477022868810479</v>
      </c>
      <c r="G1887" s="21">
        <f t="shared" si="472"/>
        <v>-58.192391655531338</v>
      </c>
      <c r="H1887" s="22">
        <f t="shared" si="473"/>
        <v>0.71536878672085891</v>
      </c>
      <c r="I1887" s="17">
        <f t="shared" si="466"/>
        <v>172.5205492504752</v>
      </c>
      <c r="J1887" s="18">
        <f t="shared" si="467"/>
        <v>-18.350549250475211</v>
      </c>
      <c r="K1887" s="21">
        <f t="shared" si="474"/>
        <v>-19.528435784450352</v>
      </c>
      <c r="L1887" s="22">
        <f t="shared" si="475"/>
        <v>1.1778865339751405</v>
      </c>
      <c r="M1887" s="17">
        <f t="shared" si="468"/>
        <v>126.89352391893686</v>
      </c>
      <c r="N1887" s="18">
        <f t="shared" si="469"/>
        <v>27.276476081063123</v>
      </c>
      <c r="O1887" s="21">
        <f t="shared" si="476"/>
        <v>25.538726675960874</v>
      </c>
      <c r="P1887" s="22">
        <f t="shared" si="477"/>
        <v>1.7377494051022495</v>
      </c>
      <c r="Q1887" s="17">
        <f t="shared" si="470"/>
        <v>148.79197269856161</v>
      </c>
      <c r="R1887" s="18">
        <f t="shared" si="471"/>
        <v>5.3780273014383795</v>
      </c>
      <c r="S1887" s="21">
        <f t="shared" si="478"/>
        <v>4.0813919372796761</v>
      </c>
      <c r="T1887" s="22">
        <f t="shared" si="479"/>
        <v>1.2966353641587034</v>
      </c>
    </row>
    <row r="1888" spans="1:20" x14ac:dyDescent="0.25">
      <c r="A1888">
        <v>644</v>
      </c>
      <c r="B1888" t="s">
        <v>1874</v>
      </c>
      <c r="C1888" s="8">
        <v>280.39999999999998</v>
      </c>
      <c r="D1888" s="8">
        <v>158.63999999999999</v>
      </c>
      <c r="E1888" s="17">
        <f t="shared" si="464"/>
        <v>212.20974075289129</v>
      </c>
      <c r="F1888" s="18">
        <f t="shared" si="465"/>
        <v>-53.569740752891306</v>
      </c>
      <c r="G1888" s="21">
        <f t="shared" si="472"/>
        <v>-57.477022868810479</v>
      </c>
      <c r="H1888" s="22">
        <f t="shared" si="473"/>
        <v>3.9072821159191733</v>
      </c>
      <c r="I1888" s="17">
        <f t="shared" si="466"/>
        <v>174.87365841424992</v>
      </c>
      <c r="J1888" s="18">
        <f t="shared" si="467"/>
        <v>-16.233658414249931</v>
      </c>
      <c r="K1888" s="21">
        <f t="shared" si="474"/>
        <v>-18.350549250475211</v>
      </c>
      <c r="L1888" s="22">
        <f t="shared" si="475"/>
        <v>2.1168908362252807</v>
      </c>
      <c r="M1888" s="17">
        <f t="shared" si="468"/>
        <v>131.413844196752</v>
      </c>
      <c r="N1888" s="18">
        <f t="shared" si="469"/>
        <v>27.226155803247991</v>
      </c>
      <c r="O1888" s="21">
        <f t="shared" si="476"/>
        <v>27.276476081063123</v>
      </c>
      <c r="P1888" s="22">
        <f t="shared" si="477"/>
        <v>-5.0320277815131931E-2</v>
      </c>
      <c r="Q1888" s="17">
        <f t="shared" si="470"/>
        <v>151.60475475336943</v>
      </c>
      <c r="R1888" s="18">
        <f t="shared" si="471"/>
        <v>7.0352452466305522</v>
      </c>
      <c r="S1888" s="21">
        <f t="shared" si="478"/>
        <v>5.3780273014383795</v>
      </c>
      <c r="T1888" s="22">
        <f t="shared" si="479"/>
        <v>1.6572179451921727</v>
      </c>
    </row>
    <row r="1889" spans="1:20" x14ac:dyDescent="0.25">
      <c r="A1889">
        <v>643</v>
      </c>
      <c r="B1889" t="s">
        <v>1875</v>
      </c>
      <c r="C1889" s="8">
        <v>280.45</v>
      </c>
      <c r="D1889" s="8">
        <v>157.96</v>
      </c>
      <c r="E1889" s="17">
        <f t="shared" si="464"/>
        <v>212.21443006859195</v>
      </c>
      <c r="F1889" s="18">
        <f t="shared" si="465"/>
        <v>-54.254430068591944</v>
      </c>
      <c r="G1889" s="21">
        <f t="shared" si="472"/>
        <v>-53.569740752891306</v>
      </c>
      <c r="H1889" s="22">
        <f t="shared" si="473"/>
        <v>-0.68468931570063774</v>
      </c>
      <c r="I1889" s="17">
        <f t="shared" si="466"/>
        <v>174.8932676572814</v>
      </c>
      <c r="J1889" s="18">
        <f t="shared" si="467"/>
        <v>-16.933267657281391</v>
      </c>
      <c r="K1889" s="21">
        <f t="shared" si="474"/>
        <v>-16.233658414249931</v>
      </c>
      <c r="L1889" s="22">
        <f t="shared" si="475"/>
        <v>-0.69960924303146044</v>
      </c>
      <c r="M1889" s="17">
        <f t="shared" si="468"/>
        <v>131.45151353240047</v>
      </c>
      <c r="N1889" s="18">
        <f t="shared" si="469"/>
        <v>26.508486467599539</v>
      </c>
      <c r="O1889" s="21">
        <f t="shared" si="476"/>
        <v>27.226155803247991</v>
      </c>
      <c r="P1889" s="22">
        <f t="shared" si="477"/>
        <v>-0.71766933564845203</v>
      </c>
      <c r="Q1889" s="17">
        <f t="shared" si="470"/>
        <v>151.62819460382622</v>
      </c>
      <c r="R1889" s="18">
        <f t="shared" si="471"/>
        <v>6.3318053961737917</v>
      </c>
      <c r="S1889" s="21">
        <f t="shared" si="478"/>
        <v>7.0352452466305522</v>
      </c>
      <c r="T1889" s="22">
        <f t="shared" si="479"/>
        <v>-0.7034398504567605</v>
      </c>
    </row>
    <row r="1890" spans="1:20" x14ac:dyDescent="0.25">
      <c r="A1890">
        <v>642</v>
      </c>
      <c r="B1890" t="s">
        <v>1876</v>
      </c>
      <c r="C1890" s="8">
        <v>276.39999999999998</v>
      </c>
      <c r="D1890" s="8">
        <v>155</v>
      </c>
      <c r="E1890" s="17">
        <f t="shared" si="464"/>
        <v>211.83459549683741</v>
      </c>
      <c r="F1890" s="18">
        <f t="shared" si="465"/>
        <v>-56.834595496837409</v>
      </c>
      <c r="G1890" s="21">
        <f t="shared" si="472"/>
        <v>-54.254430068591944</v>
      </c>
      <c r="H1890" s="22">
        <f t="shared" si="473"/>
        <v>-2.5801654282454649</v>
      </c>
      <c r="I1890" s="17">
        <f t="shared" si="466"/>
        <v>173.30491897173346</v>
      </c>
      <c r="J1890" s="18">
        <f t="shared" si="467"/>
        <v>-18.304918971733457</v>
      </c>
      <c r="K1890" s="21">
        <f t="shared" si="474"/>
        <v>-16.933267657281391</v>
      </c>
      <c r="L1890" s="22">
        <f t="shared" si="475"/>
        <v>-1.3716513144520661</v>
      </c>
      <c r="M1890" s="17">
        <f t="shared" si="468"/>
        <v>128.40029734487524</v>
      </c>
      <c r="N1890" s="18">
        <f t="shared" si="469"/>
        <v>26.599702655124759</v>
      </c>
      <c r="O1890" s="21">
        <f t="shared" si="476"/>
        <v>26.508486467599539</v>
      </c>
      <c r="P1890" s="22">
        <f t="shared" si="477"/>
        <v>9.1216187525219539E-2</v>
      </c>
      <c r="Q1890" s="17">
        <f t="shared" si="470"/>
        <v>149.7295667168309</v>
      </c>
      <c r="R1890" s="18">
        <f t="shared" si="471"/>
        <v>5.2704332831690976</v>
      </c>
      <c r="S1890" s="21">
        <f t="shared" si="478"/>
        <v>6.3318053961737917</v>
      </c>
      <c r="T1890" s="22">
        <f t="shared" si="479"/>
        <v>-1.061372113004694</v>
      </c>
    </row>
    <row r="1891" spans="1:20" x14ac:dyDescent="0.25">
      <c r="A1891">
        <v>641</v>
      </c>
      <c r="B1891" t="s">
        <v>1877</v>
      </c>
      <c r="C1891" s="8">
        <v>276.25</v>
      </c>
      <c r="D1891" s="8">
        <v>153.36000000000001</v>
      </c>
      <c r="E1891" s="17">
        <f t="shared" si="464"/>
        <v>211.8205275497354</v>
      </c>
      <c r="F1891" s="18">
        <f t="shared" si="465"/>
        <v>-58.460527549735389</v>
      </c>
      <c r="G1891" s="21">
        <f t="shared" si="472"/>
        <v>-56.834595496837409</v>
      </c>
      <c r="H1891" s="22">
        <f t="shared" si="473"/>
        <v>-1.6259320528979799</v>
      </c>
      <c r="I1891" s="17">
        <f t="shared" si="466"/>
        <v>173.24609124263907</v>
      </c>
      <c r="J1891" s="18">
        <f t="shared" si="467"/>
        <v>-19.886091242639054</v>
      </c>
      <c r="K1891" s="21">
        <f t="shared" si="474"/>
        <v>-18.304918971733457</v>
      </c>
      <c r="L1891" s="22">
        <f t="shared" si="475"/>
        <v>-1.5811722709055971</v>
      </c>
      <c r="M1891" s="17">
        <f t="shared" si="468"/>
        <v>128.28728933792988</v>
      </c>
      <c r="N1891" s="18">
        <f t="shared" si="469"/>
        <v>25.072710662070136</v>
      </c>
      <c r="O1891" s="21">
        <f t="shared" si="476"/>
        <v>26.599702655124759</v>
      </c>
      <c r="P1891" s="22">
        <f t="shared" si="477"/>
        <v>-1.5269919930546223</v>
      </c>
      <c r="Q1891" s="17">
        <f t="shared" si="470"/>
        <v>149.65924716546073</v>
      </c>
      <c r="R1891" s="18">
        <f t="shared" si="471"/>
        <v>3.7007528345392871</v>
      </c>
      <c r="S1891" s="21">
        <f t="shared" si="478"/>
        <v>5.2704332831690976</v>
      </c>
      <c r="T1891" s="22">
        <f t="shared" si="479"/>
        <v>-1.5696804486298106</v>
      </c>
    </row>
    <row r="1892" spans="1:20" x14ac:dyDescent="0.25">
      <c r="A1892">
        <v>640</v>
      </c>
      <c r="B1892" t="s">
        <v>1878</v>
      </c>
      <c r="C1892" s="8">
        <v>275.01</v>
      </c>
      <c r="D1892" s="8">
        <v>153.03</v>
      </c>
      <c r="E1892" s="17">
        <f t="shared" si="464"/>
        <v>211.70423252035869</v>
      </c>
      <c r="F1892" s="18">
        <f t="shared" si="465"/>
        <v>-58.674232520358686</v>
      </c>
      <c r="G1892" s="21">
        <f t="shared" si="472"/>
        <v>-58.460527549735389</v>
      </c>
      <c r="H1892" s="22">
        <f t="shared" si="473"/>
        <v>-0.21370497062329719</v>
      </c>
      <c r="I1892" s="17">
        <f t="shared" si="466"/>
        <v>172.75978201545897</v>
      </c>
      <c r="J1892" s="18">
        <f t="shared" si="467"/>
        <v>-19.729782015458966</v>
      </c>
      <c r="K1892" s="21">
        <f t="shared" si="474"/>
        <v>-19.886091242639054</v>
      </c>
      <c r="L1892" s="22">
        <f t="shared" si="475"/>
        <v>0.15630922718008833</v>
      </c>
      <c r="M1892" s="17">
        <f t="shared" si="468"/>
        <v>127.3530898138481</v>
      </c>
      <c r="N1892" s="18">
        <f t="shared" si="469"/>
        <v>25.6769101861519</v>
      </c>
      <c r="O1892" s="21">
        <f t="shared" si="476"/>
        <v>25.072710662070136</v>
      </c>
      <c r="P1892" s="22">
        <f t="shared" si="477"/>
        <v>0.60419952408176414</v>
      </c>
      <c r="Q1892" s="17">
        <f t="shared" si="470"/>
        <v>149.07793887413374</v>
      </c>
      <c r="R1892" s="18">
        <f t="shared" si="471"/>
        <v>3.9520611258662655</v>
      </c>
      <c r="S1892" s="21">
        <f t="shared" si="478"/>
        <v>3.7007528345392871</v>
      </c>
      <c r="T1892" s="22">
        <f t="shared" si="479"/>
        <v>0.25130829132697841</v>
      </c>
    </row>
    <row r="1893" spans="1:20" x14ac:dyDescent="0.25">
      <c r="A1893">
        <v>639</v>
      </c>
      <c r="B1893" t="s">
        <v>1879</v>
      </c>
      <c r="C1893" s="8">
        <v>273.61</v>
      </c>
      <c r="D1893" s="8">
        <v>151.66</v>
      </c>
      <c r="E1893" s="17">
        <f t="shared" si="464"/>
        <v>211.57293168073983</v>
      </c>
      <c r="F1893" s="18">
        <f t="shared" si="465"/>
        <v>-59.912931680739831</v>
      </c>
      <c r="G1893" s="21">
        <f t="shared" si="472"/>
        <v>-58.674232520358686</v>
      </c>
      <c r="H1893" s="22">
        <f t="shared" si="473"/>
        <v>-1.2386991603811452</v>
      </c>
      <c r="I1893" s="17">
        <f t="shared" si="466"/>
        <v>172.21072321057821</v>
      </c>
      <c r="J1893" s="18">
        <f t="shared" si="467"/>
        <v>-20.550723210578212</v>
      </c>
      <c r="K1893" s="21">
        <f t="shared" si="474"/>
        <v>-19.729782015458966</v>
      </c>
      <c r="L1893" s="22">
        <f t="shared" si="475"/>
        <v>-0.82094119511924646</v>
      </c>
      <c r="M1893" s="17">
        <f t="shared" si="468"/>
        <v>126.29834841569124</v>
      </c>
      <c r="N1893" s="18">
        <f t="shared" si="469"/>
        <v>25.36165158430876</v>
      </c>
      <c r="O1893" s="21">
        <f t="shared" si="476"/>
        <v>25.6769101861519</v>
      </c>
      <c r="P1893" s="22">
        <f t="shared" si="477"/>
        <v>-0.3152586018431407</v>
      </c>
      <c r="Q1893" s="17">
        <f t="shared" si="470"/>
        <v>148.42162306134526</v>
      </c>
      <c r="R1893" s="18">
        <f t="shared" si="471"/>
        <v>3.2383769386547385</v>
      </c>
      <c r="S1893" s="21">
        <f t="shared" si="478"/>
        <v>3.9520611258662655</v>
      </c>
      <c r="T1893" s="22">
        <f t="shared" si="479"/>
        <v>-0.71368418721152693</v>
      </c>
    </row>
    <row r="1894" spans="1:20" x14ac:dyDescent="0.25">
      <c r="A1894">
        <v>638</v>
      </c>
      <c r="B1894" t="s">
        <v>1880</v>
      </c>
      <c r="C1894" s="8">
        <v>265.32</v>
      </c>
      <c r="D1894" s="8">
        <v>145.94999999999999</v>
      </c>
      <c r="E1894" s="17">
        <f t="shared" si="464"/>
        <v>210.79544313756816</v>
      </c>
      <c r="F1894" s="18">
        <f t="shared" si="465"/>
        <v>-64.845443137568168</v>
      </c>
      <c r="G1894" s="21">
        <f t="shared" si="472"/>
        <v>-59.912931680739831</v>
      </c>
      <c r="H1894" s="22">
        <f t="shared" si="473"/>
        <v>-4.9325114568283368</v>
      </c>
      <c r="I1894" s="17">
        <f t="shared" si="466"/>
        <v>168.95951071596278</v>
      </c>
      <c r="J1894" s="18">
        <f t="shared" si="467"/>
        <v>-23.00951071596279</v>
      </c>
      <c r="K1894" s="21">
        <f t="shared" si="474"/>
        <v>-20.550723210578212</v>
      </c>
      <c r="L1894" s="22">
        <f t="shared" si="475"/>
        <v>-2.4587875053845778</v>
      </c>
      <c r="M1894" s="17">
        <f t="shared" si="468"/>
        <v>120.05277256517667</v>
      </c>
      <c r="N1894" s="18">
        <f t="shared" si="469"/>
        <v>25.897227434823321</v>
      </c>
      <c r="O1894" s="21">
        <f t="shared" si="476"/>
        <v>25.36165158430876</v>
      </c>
      <c r="P1894" s="22">
        <f t="shared" si="477"/>
        <v>0.53557585051456158</v>
      </c>
      <c r="Q1894" s="17">
        <f t="shared" si="470"/>
        <v>144.5352958556191</v>
      </c>
      <c r="R1894" s="18">
        <f t="shared" si="471"/>
        <v>1.4147041443808916</v>
      </c>
      <c r="S1894" s="21">
        <f t="shared" si="478"/>
        <v>3.2383769386547385</v>
      </c>
      <c r="T1894" s="22">
        <f t="shared" si="479"/>
        <v>-1.8236727942738469</v>
      </c>
    </row>
    <row r="1895" spans="1:20" x14ac:dyDescent="0.25">
      <c r="A1895">
        <v>637</v>
      </c>
      <c r="B1895" t="s">
        <v>1881</v>
      </c>
      <c r="C1895" s="8">
        <v>270.08</v>
      </c>
      <c r="D1895" s="8">
        <v>149.11000000000001</v>
      </c>
      <c r="E1895" s="17">
        <f t="shared" si="464"/>
        <v>211.24186599227227</v>
      </c>
      <c r="F1895" s="18">
        <f t="shared" si="465"/>
        <v>-62.131865992272253</v>
      </c>
      <c r="G1895" s="21">
        <f t="shared" si="472"/>
        <v>-64.845443137568168</v>
      </c>
      <c r="H1895" s="22">
        <f t="shared" si="473"/>
        <v>2.7135771452959148</v>
      </c>
      <c r="I1895" s="17">
        <f t="shared" si="466"/>
        <v>170.8263106525574</v>
      </c>
      <c r="J1895" s="18">
        <f t="shared" si="467"/>
        <v>-21.716310652557382</v>
      </c>
      <c r="K1895" s="21">
        <f t="shared" si="474"/>
        <v>-23.00951071596279</v>
      </c>
      <c r="L1895" s="22">
        <f t="shared" si="475"/>
        <v>1.2932000634054077</v>
      </c>
      <c r="M1895" s="17">
        <f t="shared" si="468"/>
        <v>123.63889331890999</v>
      </c>
      <c r="N1895" s="18">
        <f t="shared" si="469"/>
        <v>25.471106681090021</v>
      </c>
      <c r="O1895" s="21">
        <f t="shared" si="476"/>
        <v>25.897227434823321</v>
      </c>
      <c r="P1895" s="22">
        <f t="shared" si="477"/>
        <v>-0.42612075373330072</v>
      </c>
      <c r="Q1895" s="17">
        <f t="shared" si="470"/>
        <v>146.76676961909999</v>
      </c>
      <c r="R1895" s="18">
        <f t="shared" si="471"/>
        <v>2.3432303809000246</v>
      </c>
      <c r="S1895" s="21">
        <f t="shared" si="478"/>
        <v>1.4147041443808916</v>
      </c>
      <c r="T1895" s="22">
        <f t="shared" si="479"/>
        <v>0.92852623651913291</v>
      </c>
    </row>
    <row r="1896" spans="1:20" x14ac:dyDescent="0.25">
      <c r="A1896">
        <v>636</v>
      </c>
      <c r="B1896" t="s">
        <v>1882</v>
      </c>
      <c r="C1896" s="8">
        <v>265.33</v>
      </c>
      <c r="D1896" s="8">
        <v>147.47999999999999</v>
      </c>
      <c r="E1896" s="17">
        <f t="shared" si="464"/>
        <v>210.79638100070829</v>
      </c>
      <c r="F1896" s="18">
        <f t="shared" si="465"/>
        <v>-63.316381000708304</v>
      </c>
      <c r="G1896" s="21">
        <f t="shared" si="472"/>
        <v>-62.131865992272253</v>
      </c>
      <c r="H1896" s="22">
        <f t="shared" si="473"/>
        <v>-1.1845150084360512</v>
      </c>
      <c r="I1896" s="17">
        <f t="shared" si="466"/>
        <v>168.96343256456908</v>
      </c>
      <c r="J1896" s="18">
        <f t="shared" si="467"/>
        <v>-21.483432564569085</v>
      </c>
      <c r="K1896" s="21">
        <f t="shared" si="474"/>
        <v>-21.716310652557382</v>
      </c>
      <c r="L1896" s="22">
        <f t="shared" si="475"/>
        <v>0.23287808798829701</v>
      </c>
      <c r="M1896" s="17">
        <f t="shared" si="468"/>
        <v>120.06030643230636</v>
      </c>
      <c r="N1896" s="18">
        <f t="shared" si="469"/>
        <v>27.419693567693628</v>
      </c>
      <c r="O1896" s="21">
        <f t="shared" si="476"/>
        <v>25.471106681090021</v>
      </c>
      <c r="P1896" s="22">
        <f t="shared" si="477"/>
        <v>1.9485868866036071</v>
      </c>
      <c r="Q1896" s="17">
        <f t="shared" si="470"/>
        <v>144.53998382571044</v>
      </c>
      <c r="R1896" s="18">
        <f t="shared" si="471"/>
        <v>2.9400161742895534</v>
      </c>
      <c r="S1896" s="21">
        <f t="shared" si="478"/>
        <v>2.3432303809000246</v>
      </c>
      <c r="T1896" s="22">
        <f t="shared" si="479"/>
        <v>0.59678579338952886</v>
      </c>
    </row>
    <row r="1897" spans="1:20" x14ac:dyDescent="0.25">
      <c r="A1897">
        <v>635</v>
      </c>
      <c r="B1897" t="s">
        <v>1883</v>
      </c>
      <c r="C1897" s="8">
        <v>263.86</v>
      </c>
      <c r="D1897" s="8">
        <v>146.66999999999999</v>
      </c>
      <c r="E1897" s="17">
        <f t="shared" si="464"/>
        <v>210.6585151191085</v>
      </c>
      <c r="F1897" s="18">
        <f t="shared" si="465"/>
        <v>-63.988515119108513</v>
      </c>
      <c r="G1897" s="21">
        <f t="shared" si="472"/>
        <v>-63.316381000708304</v>
      </c>
      <c r="H1897" s="22">
        <f t="shared" si="473"/>
        <v>-0.67213411840020854</v>
      </c>
      <c r="I1897" s="17">
        <f t="shared" si="466"/>
        <v>168.38692081944424</v>
      </c>
      <c r="J1897" s="18">
        <f t="shared" si="467"/>
        <v>-21.716920819444255</v>
      </c>
      <c r="K1897" s="21">
        <f t="shared" si="474"/>
        <v>-21.483432564569085</v>
      </c>
      <c r="L1897" s="22">
        <f t="shared" si="475"/>
        <v>-0.23348825487516933</v>
      </c>
      <c r="M1897" s="17">
        <f t="shared" si="468"/>
        <v>118.95282796424166</v>
      </c>
      <c r="N1897" s="18">
        <f t="shared" si="469"/>
        <v>27.717172035758324</v>
      </c>
      <c r="O1897" s="21">
        <f t="shared" si="476"/>
        <v>27.419693567693628</v>
      </c>
      <c r="P1897" s="22">
        <f t="shared" si="477"/>
        <v>0.29747846806469624</v>
      </c>
      <c r="Q1897" s="17">
        <f t="shared" si="470"/>
        <v>143.85085222228253</v>
      </c>
      <c r="R1897" s="18">
        <f t="shared" si="471"/>
        <v>2.8191477777174612</v>
      </c>
      <c r="S1897" s="21">
        <f t="shared" si="478"/>
        <v>2.9400161742895534</v>
      </c>
      <c r="T1897" s="22">
        <f t="shared" si="479"/>
        <v>-0.12086839657209225</v>
      </c>
    </row>
    <row r="1898" spans="1:20" x14ac:dyDescent="0.25">
      <c r="A1898">
        <v>634</v>
      </c>
      <c r="B1898" t="s">
        <v>1884</v>
      </c>
      <c r="C1898" s="8">
        <v>267.77</v>
      </c>
      <c r="D1898" s="8">
        <v>149.72999999999999</v>
      </c>
      <c r="E1898" s="17">
        <f t="shared" si="464"/>
        <v>211.02521960690115</v>
      </c>
      <c r="F1898" s="18">
        <f t="shared" si="465"/>
        <v>-61.295219606901156</v>
      </c>
      <c r="G1898" s="21">
        <f t="shared" si="472"/>
        <v>-63.988515119108513</v>
      </c>
      <c r="H1898" s="22">
        <f t="shared" si="473"/>
        <v>2.6932955122073565</v>
      </c>
      <c r="I1898" s="17">
        <f t="shared" si="466"/>
        <v>169.92036362450412</v>
      </c>
      <c r="J1898" s="18">
        <f t="shared" si="467"/>
        <v>-20.19036362450413</v>
      </c>
      <c r="K1898" s="21">
        <f t="shared" si="474"/>
        <v>-21.716920819444255</v>
      </c>
      <c r="L1898" s="22">
        <f t="shared" si="475"/>
        <v>1.5265571949401249</v>
      </c>
      <c r="M1898" s="17">
        <f t="shared" si="468"/>
        <v>121.89857001195116</v>
      </c>
      <c r="N1898" s="18">
        <f t="shared" si="469"/>
        <v>27.831429988048825</v>
      </c>
      <c r="O1898" s="21">
        <f t="shared" si="476"/>
        <v>27.717172035758324</v>
      </c>
      <c r="P1898" s="22">
        <f t="shared" si="477"/>
        <v>0.11425795229050095</v>
      </c>
      <c r="Q1898" s="17">
        <f t="shared" si="470"/>
        <v>145.68384852799895</v>
      </c>
      <c r="R1898" s="18">
        <f t="shared" si="471"/>
        <v>4.0461514720010427</v>
      </c>
      <c r="S1898" s="21">
        <f t="shared" si="478"/>
        <v>2.8191477777174612</v>
      </c>
      <c r="T1898" s="22">
        <f t="shared" si="479"/>
        <v>1.2270036942835816</v>
      </c>
    </row>
    <row r="1899" spans="1:20" x14ac:dyDescent="0.25">
      <c r="A1899">
        <v>633</v>
      </c>
      <c r="B1899" t="s">
        <v>1885</v>
      </c>
      <c r="C1899" s="8">
        <v>270.63</v>
      </c>
      <c r="D1899" s="8">
        <v>150.03</v>
      </c>
      <c r="E1899" s="17">
        <f t="shared" si="464"/>
        <v>211.29344846497969</v>
      </c>
      <c r="F1899" s="18">
        <f t="shared" si="465"/>
        <v>-61.263448464979689</v>
      </c>
      <c r="G1899" s="21">
        <f t="shared" si="472"/>
        <v>-61.295219606901156</v>
      </c>
      <c r="H1899" s="22">
        <f t="shared" si="473"/>
        <v>3.1771141921467461E-2</v>
      </c>
      <c r="I1899" s="17">
        <f t="shared" si="466"/>
        <v>171.04201232590341</v>
      </c>
      <c r="J1899" s="18">
        <f t="shared" si="467"/>
        <v>-21.012012325903413</v>
      </c>
      <c r="K1899" s="21">
        <f t="shared" si="474"/>
        <v>-20.19036362450413</v>
      </c>
      <c r="L1899" s="22">
        <f t="shared" si="475"/>
        <v>-0.82164870139928325</v>
      </c>
      <c r="M1899" s="17">
        <f t="shared" si="468"/>
        <v>124.05325601104306</v>
      </c>
      <c r="N1899" s="18">
        <f t="shared" si="469"/>
        <v>25.97674398895694</v>
      </c>
      <c r="O1899" s="21">
        <f t="shared" si="476"/>
        <v>27.831429988048825</v>
      </c>
      <c r="P1899" s="22">
        <f t="shared" si="477"/>
        <v>-1.8546859990918847</v>
      </c>
      <c r="Q1899" s="17">
        <f t="shared" si="470"/>
        <v>147.02460797412402</v>
      </c>
      <c r="R1899" s="18">
        <f t="shared" si="471"/>
        <v>3.0053920258759774</v>
      </c>
      <c r="S1899" s="21">
        <f t="shared" si="478"/>
        <v>4.0461514720010427</v>
      </c>
      <c r="T1899" s="22">
        <f t="shared" si="479"/>
        <v>-1.0407594461250653</v>
      </c>
    </row>
    <row r="1900" spans="1:20" x14ac:dyDescent="0.25">
      <c r="A1900">
        <v>632</v>
      </c>
      <c r="B1900" t="s">
        <v>1886</v>
      </c>
      <c r="C1900" s="8">
        <v>273.51</v>
      </c>
      <c r="D1900" s="8">
        <v>153.49</v>
      </c>
      <c r="E1900" s="17">
        <f t="shared" si="464"/>
        <v>211.56355304933848</v>
      </c>
      <c r="F1900" s="18">
        <f t="shared" si="465"/>
        <v>-58.073553049338472</v>
      </c>
      <c r="G1900" s="21">
        <f t="shared" si="472"/>
        <v>-61.263448464979689</v>
      </c>
      <c r="H1900" s="22">
        <f t="shared" si="473"/>
        <v>3.1898954156412174</v>
      </c>
      <c r="I1900" s="17">
        <f t="shared" si="466"/>
        <v>172.17150472451527</v>
      </c>
      <c r="J1900" s="18">
        <f t="shared" si="467"/>
        <v>-18.681504724515264</v>
      </c>
      <c r="K1900" s="21">
        <f t="shared" si="474"/>
        <v>-21.012012325903413</v>
      </c>
      <c r="L1900" s="22">
        <f t="shared" si="475"/>
        <v>2.3305076013881489</v>
      </c>
      <c r="M1900" s="17">
        <f t="shared" si="468"/>
        <v>126.22300974439432</v>
      </c>
      <c r="N1900" s="18">
        <f t="shared" si="469"/>
        <v>27.266990255605691</v>
      </c>
      <c r="O1900" s="21">
        <f t="shared" si="476"/>
        <v>25.97674398895694</v>
      </c>
      <c r="P1900" s="22">
        <f t="shared" si="477"/>
        <v>1.2902462666487509</v>
      </c>
      <c r="Q1900" s="17">
        <f t="shared" si="470"/>
        <v>148.37474336043181</v>
      </c>
      <c r="R1900" s="18">
        <f t="shared" si="471"/>
        <v>5.1152566395682015</v>
      </c>
      <c r="S1900" s="21">
        <f t="shared" si="478"/>
        <v>3.0053920258759774</v>
      </c>
      <c r="T1900" s="22">
        <f t="shared" si="479"/>
        <v>2.1098646136922241</v>
      </c>
    </row>
    <row r="1901" spans="1:20" x14ac:dyDescent="0.25">
      <c r="A1901">
        <v>631</v>
      </c>
      <c r="B1901" t="s">
        <v>1887</v>
      </c>
      <c r="C1901" s="8">
        <v>271.89</v>
      </c>
      <c r="D1901" s="8">
        <v>154</v>
      </c>
      <c r="E1901" s="17">
        <f t="shared" si="464"/>
        <v>211.41161922063665</v>
      </c>
      <c r="F1901" s="18">
        <f t="shared" si="465"/>
        <v>-57.411619220636652</v>
      </c>
      <c r="G1901" s="21">
        <f t="shared" si="472"/>
        <v>-58.073553049338472</v>
      </c>
      <c r="H1901" s="22">
        <f t="shared" si="473"/>
        <v>0.66193382870181949</v>
      </c>
      <c r="I1901" s="17">
        <f t="shared" si="466"/>
        <v>171.53616525029611</v>
      </c>
      <c r="J1901" s="18">
        <f t="shared" si="467"/>
        <v>-17.536165250296108</v>
      </c>
      <c r="K1901" s="21">
        <f t="shared" si="474"/>
        <v>-18.681504724515264</v>
      </c>
      <c r="L1901" s="22">
        <f t="shared" si="475"/>
        <v>1.1453394742191563</v>
      </c>
      <c r="M1901" s="17">
        <f t="shared" si="468"/>
        <v>125.00252326938423</v>
      </c>
      <c r="N1901" s="18">
        <f t="shared" si="469"/>
        <v>28.997476730615773</v>
      </c>
      <c r="O1901" s="21">
        <f t="shared" si="476"/>
        <v>27.266990255605691</v>
      </c>
      <c r="P1901" s="22">
        <f t="shared" si="477"/>
        <v>1.7304864750100819</v>
      </c>
      <c r="Q1901" s="17">
        <f t="shared" si="470"/>
        <v>147.61529220563369</v>
      </c>
      <c r="R1901" s="18">
        <f t="shared" si="471"/>
        <v>6.3847077943663066</v>
      </c>
      <c r="S1901" s="21">
        <f t="shared" si="478"/>
        <v>5.1152566395682015</v>
      </c>
      <c r="T1901" s="22">
        <f t="shared" si="479"/>
        <v>1.2694511547981051</v>
      </c>
    </row>
    <row r="1902" spans="1:20" x14ac:dyDescent="0.25">
      <c r="A1902">
        <v>630</v>
      </c>
      <c r="B1902" t="s">
        <v>1888</v>
      </c>
      <c r="C1902" s="8">
        <v>273.39</v>
      </c>
      <c r="D1902" s="8">
        <v>153.88</v>
      </c>
      <c r="E1902" s="17">
        <f t="shared" si="464"/>
        <v>211.55229869165686</v>
      </c>
      <c r="F1902" s="18">
        <f t="shared" si="465"/>
        <v>-57.672298691656863</v>
      </c>
      <c r="G1902" s="21">
        <f t="shared" si="472"/>
        <v>-57.411619220636652</v>
      </c>
      <c r="H1902" s="22">
        <f t="shared" si="473"/>
        <v>-0.26067947102021094</v>
      </c>
      <c r="I1902" s="17">
        <f t="shared" si="466"/>
        <v>172.12444254123977</v>
      </c>
      <c r="J1902" s="18">
        <f t="shared" si="467"/>
        <v>-18.244442541239778</v>
      </c>
      <c r="K1902" s="21">
        <f t="shared" si="474"/>
        <v>-17.536165250296108</v>
      </c>
      <c r="L1902" s="22">
        <f t="shared" si="475"/>
        <v>-0.70827729094366987</v>
      </c>
      <c r="M1902" s="17">
        <f t="shared" si="468"/>
        <v>126.13260333883801</v>
      </c>
      <c r="N1902" s="18">
        <f t="shared" si="469"/>
        <v>27.747396661161986</v>
      </c>
      <c r="O1902" s="21">
        <f t="shared" si="476"/>
        <v>28.997476730615773</v>
      </c>
      <c r="P1902" s="22">
        <f t="shared" si="477"/>
        <v>-1.2500800694537872</v>
      </c>
      <c r="Q1902" s="17">
        <f t="shared" si="470"/>
        <v>148.31848771933562</v>
      </c>
      <c r="R1902" s="18">
        <f t="shared" si="471"/>
        <v>5.561512280664374</v>
      </c>
      <c r="S1902" s="21">
        <f t="shared" si="478"/>
        <v>6.3847077943663066</v>
      </c>
      <c r="T1902" s="22">
        <f t="shared" si="479"/>
        <v>-0.82319551370193267</v>
      </c>
    </row>
    <row r="1903" spans="1:20" x14ac:dyDescent="0.25">
      <c r="A1903">
        <v>629</v>
      </c>
      <c r="B1903" t="s">
        <v>1889</v>
      </c>
      <c r="C1903" s="8">
        <v>275.12</v>
      </c>
      <c r="D1903" s="8">
        <v>154.63999999999999</v>
      </c>
      <c r="E1903" s="17">
        <f t="shared" si="464"/>
        <v>211.71454901490017</v>
      </c>
      <c r="F1903" s="18">
        <f t="shared" si="465"/>
        <v>-57.074549014900185</v>
      </c>
      <c r="G1903" s="21">
        <f t="shared" si="472"/>
        <v>-57.672298691656863</v>
      </c>
      <c r="H1903" s="22">
        <f t="shared" si="473"/>
        <v>0.59774967675667767</v>
      </c>
      <c r="I1903" s="17">
        <f t="shared" si="466"/>
        <v>172.80292235012817</v>
      </c>
      <c r="J1903" s="18">
        <f t="shared" si="467"/>
        <v>-18.162922350128184</v>
      </c>
      <c r="K1903" s="21">
        <f t="shared" si="474"/>
        <v>-18.244442541239778</v>
      </c>
      <c r="L1903" s="22">
        <f t="shared" si="475"/>
        <v>8.1520191111593476E-2</v>
      </c>
      <c r="M1903" s="17">
        <f t="shared" si="468"/>
        <v>127.43596235227471</v>
      </c>
      <c r="N1903" s="18">
        <f t="shared" si="469"/>
        <v>27.204037647725272</v>
      </c>
      <c r="O1903" s="21">
        <f t="shared" si="476"/>
        <v>27.747396661161986</v>
      </c>
      <c r="P1903" s="22">
        <f t="shared" si="477"/>
        <v>-0.54335901343671367</v>
      </c>
      <c r="Q1903" s="17">
        <f t="shared" si="470"/>
        <v>149.12950654513855</v>
      </c>
      <c r="R1903" s="18">
        <f t="shared" si="471"/>
        <v>5.5104934548614324</v>
      </c>
      <c r="S1903" s="21">
        <f t="shared" si="478"/>
        <v>5.561512280664374</v>
      </c>
      <c r="T1903" s="22">
        <f t="shared" si="479"/>
        <v>-5.1018825802941592E-2</v>
      </c>
    </row>
    <row r="1904" spans="1:20" x14ac:dyDescent="0.25">
      <c r="A1904">
        <v>628</v>
      </c>
      <c r="B1904" t="s">
        <v>1890</v>
      </c>
      <c r="C1904" s="8">
        <v>281.01</v>
      </c>
      <c r="D1904" s="8">
        <v>157.41</v>
      </c>
      <c r="E1904" s="17">
        <f t="shared" si="464"/>
        <v>212.26695040443951</v>
      </c>
      <c r="F1904" s="18">
        <f t="shared" si="465"/>
        <v>-54.856950404439516</v>
      </c>
      <c r="G1904" s="21">
        <f t="shared" si="472"/>
        <v>-57.074549014900185</v>
      </c>
      <c r="H1904" s="22">
        <f t="shared" si="473"/>
        <v>2.2175986104606693</v>
      </c>
      <c r="I1904" s="17">
        <f t="shared" si="466"/>
        <v>175.11289117923371</v>
      </c>
      <c r="J1904" s="18">
        <f t="shared" si="467"/>
        <v>-17.702891179233717</v>
      </c>
      <c r="K1904" s="21">
        <f t="shared" si="474"/>
        <v>-18.162922350128184</v>
      </c>
      <c r="L1904" s="22">
        <f t="shared" si="475"/>
        <v>0.46003117089446732</v>
      </c>
      <c r="M1904" s="17">
        <f t="shared" si="468"/>
        <v>131.8734100916632</v>
      </c>
      <c r="N1904" s="18">
        <f t="shared" si="469"/>
        <v>25.536589908336794</v>
      </c>
      <c r="O1904" s="21">
        <f t="shared" si="476"/>
        <v>27.204037647725272</v>
      </c>
      <c r="P1904" s="22">
        <f t="shared" si="477"/>
        <v>-1.6674477393884786</v>
      </c>
      <c r="Q1904" s="17">
        <f t="shared" si="470"/>
        <v>151.89072092894162</v>
      </c>
      <c r="R1904" s="18">
        <f t="shared" si="471"/>
        <v>5.5192790710583779</v>
      </c>
      <c r="S1904" s="21">
        <f t="shared" si="478"/>
        <v>5.5104934548614324</v>
      </c>
      <c r="T1904" s="22">
        <f t="shared" si="479"/>
        <v>8.7856161969455115E-3</v>
      </c>
    </row>
    <row r="1905" spans="1:20" x14ac:dyDescent="0.25">
      <c r="A1905">
        <v>627</v>
      </c>
      <c r="B1905" t="s">
        <v>1891</v>
      </c>
      <c r="C1905" s="8">
        <v>280.5</v>
      </c>
      <c r="D1905" s="8">
        <v>156.99</v>
      </c>
      <c r="E1905" s="17">
        <f t="shared" si="464"/>
        <v>212.21911938429264</v>
      </c>
      <c r="F1905" s="18">
        <f t="shared" si="465"/>
        <v>-55.22911938429263</v>
      </c>
      <c r="G1905" s="21">
        <f t="shared" si="472"/>
        <v>-54.856950404439516</v>
      </c>
      <c r="H1905" s="22">
        <f t="shared" si="473"/>
        <v>-0.37216897985311448</v>
      </c>
      <c r="I1905" s="17">
        <f t="shared" si="466"/>
        <v>174.91287690031285</v>
      </c>
      <c r="J1905" s="18">
        <f t="shared" si="467"/>
        <v>-17.922876900312843</v>
      </c>
      <c r="K1905" s="21">
        <f t="shared" si="474"/>
        <v>-17.702891179233717</v>
      </c>
      <c r="L1905" s="22">
        <f t="shared" si="475"/>
        <v>-0.21998572107912651</v>
      </c>
      <c r="M1905" s="17">
        <f t="shared" si="468"/>
        <v>131.48918286804894</v>
      </c>
      <c r="N1905" s="18">
        <f t="shared" si="469"/>
        <v>25.500817131951067</v>
      </c>
      <c r="O1905" s="21">
        <f t="shared" si="476"/>
        <v>25.536589908336794</v>
      </c>
      <c r="P1905" s="22">
        <f t="shared" si="477"/>
        <v>-3.5772776385726957E-2</v>
      </c>
      <c r="Q1905" s="17">
        <f t="shared" si="470"/>
        <v>151.65163445428294</v>
      </c>
      <c r="R1905" s="18">
        <f t="shared" si="471"/>
        <v>5.3383655457170676</v>
      </c>
      <c r="S1905" s="21">
        <f t="shared" si="478"/>
        <v>5.5192790710583779</v>
      </c>
      <c r="T1905" s="22">
        <f t="shared" si="479"/>
        <v>-0.18091352534131033</v>
      </c>
    </row>
    <row r="1906" spans="1:20" x14ac:dyDescent="0.25">
      <c r="A1906">
        <v>626</v>
      </c>
      <c r="B1906" t="s">
        <v>1892</v>
      </c>
      <c r="C1906" s="8">
        <v>277.76</v>
      </c>
      <c r="D1906" s="8">
        <v>154.08000000000001</v>
      </c>
      <c r="E1906" s="17">
        <f t="shared" si="464"/>
        <v>211.96214488389572</v>
      </c>
      <c r="F1906" s="18">
        <f t="shared" si="465"/>
        <v>-57.882144883895705</v>
      </c>
      <c r="G1906" s="21">
        <f t="shared" si="472"/>
        <v>-55.22911938429263</v>
      </c>
      <c r="H1906" s="22">
        <f t="shared" si="473"/>
        <v>-2.6530254996030749</v>
      </c>
      <c r="I1906" s="17">
        <f t="shared" si="466"/>
        <v>173.83829038218906</v>
      </c>
      <c r="J1906" s="18">
        <f t="shared" si="467"/>
        <v>-19.758290382189045</v>
      </c>
      <c r="K1906" s="21">
        <f t="shared" si="474"/>
        <v>-17.922876900312843</v>
      </c>
      <c r="L1906" s="22">
        <f t="shared" si="475"/>
        <v>-1.835413481876202</v>
      </c>
      <c r="M1906" s="17">
        <f t="shared" si="468"/>
        <v>129.42490327451335</v>
      </c>
      <c r="N1906" s="18">
        <f t="shared" si="469"/>
        <v>24.655096725486658</v>
      </c>
      <c r="O1906" s="21">
        <f t="shared" si="476"/>
        <v>25.500817131951067</v>
      </c>
      <c r="P1906" s="22">
        <f t="shared" si="477"/>
        <v>-0.84572040646440882</v>
      </c>
      <c r="Q1906" s="17">
        <f t="shared" si="470"/>
        <v>150.36713064925402</v>
      </c>
      <c r="R1906" s="18">
        <f t="shared" si="471"/>
        <v>3.71286935074599</v>
      </c>
      <c r="S1906" s="21">
        <f t="shared" si="478"/>
        <v>5.3383655457170676</v>
      </c>
      <c r="T1906" s="22">
        <f t="shared" si="479"/>
        <v>-1.6254961949710776</v>
      </c>
    </row>
    <row r="1907" spans="1:20" x14ac:dyDescent="0.25">
      <c r="A1907">
        <v>625</v>
      </c>
      <c r="B1907" t="s">
        <v>1893</v>
      </c>
      <c r="C1907" s="8">
        <v>272.57</v>
      </c>
      <c r="D1907" s="8">
        <v>151.03</v>
      </c>
      <c r="E1907" s="17">
        <f t="shared" si="464"/>
        <v>211.47539391416581</v>
      </c>
      <c r="F1907" s="18">
        <f t="shared" si="465"/>
        <v>-60.445393914165805</v>
      </c>
      <c r="G1907" s="21">
        <f t="shared" si="472"/>
        <v>-57.882144883895705</v>
      </c>
      <c r="H1907" s="22">
        <f t="shared" si="473"/>
        <v>-2.5632490302701001</v>
      </c>
      <c r="I1907" s="17">
        <f t="shared" si="466"/>
        <v>171.80285095552392</v>
      </c>
      <c r="J1907" s="18">
        <f t="shared" si="467"/>
        <v>-20.772850955523921</v>
      </c>
      <c r="K1907" s="21">
        <f t="shared" si="474"/>
        <v>-19.758290382189045</v>
      </c>
      <c r="L1907" s="22">
        <f t="shared" si="475"/>
        <v>-1.0145605733348759</v>
      </c>
      <c r="M1907" s="17">
        <f t="shared" si="468"/>
        <v>125.51482623420327</v>
      </c>
      <c r="N1907" s="18">
        <f t="shared" si="469"/>
        <v>25.515173765796732</v>
      </c>
      <c r="O1907" s="21">
        <f t="shared" si="476"/>
        <v>24.655096725486658</v>
      </c>
      <c r="P1907" s="22">
        <f t="shared" si="477"/>
        <v>0.86007704031007393</v>
      </c>
      <c r="Q1907" s="17">
        <f t="shared" si="470"/>
        <v>147.93407417184523</v>
      </c>
      <c r="R1907" s="18">
        <f t="shared" si="471"/>
        <v>3.0959258281547761</v>
      </c>
      <c r="S1907" s="21">
        <f t="shared" si="478"/>
        <v>3.71286935074599</v>
      </c>
      <c r="T1907" s="22">
        <f t="shared" si="479"/>
        <v>-0.61694352259121388</v>
      </c>
    </row>
    <row r="1908" spans="1:20" x14ac:dyDescent="0.25">
      <c r="A1908">
        <v>624</v>
      </c>
      <c r="B1908" t="s">
        <v>1894</v>
      </c>
      <c r="C1908" s="8">
        <v>272.06</v>
      </c>
      <c r="D1908" s="8">
        <v>150.55000000000001</v>
      </c>
      <c r="E1908" s="17">
        <f t="shared" si="464"/>
        <v>211.42756289401896</v>
      </c>
      <c r="F1908" s="18">
        <f t="shared" si="465"/>
        <v>-60.877562894018951</v>
      </c>
      <c r="G1908" s="21">
        <f t="shared" si="472"/>
        <v>-60.445393914165805</v>
      </c>
      <c r="H1908" s="22">
        <f t="shared" si="473"/>
        <v>-0.43216897985314517</v>
      </c>
      <c r="I1908" s="17">
        <f t="shared" si="466"/>
        <v>171.60283667660306</v>
      </c>
      <c r="J1908" s="18">
        <f t="shared" si="467"/>
        <v>-21.05283667660305</v>
      </c>
      <c r="K1908" s="21">
        <f t="shared" si="474"/>
        <v>-20.772850955523921</v>
      </c>
      <c r="L1908" s="22">
        <f t="shared" si="475"/>
        <v>-0.27998572107912878</v>
      </c>
      <c r="M1908" s="17">
        <f t="shared" si="468"/>
        <v>125.13059901058901</v>
      </c>
      <c r="N1908" s="18">
        <f t="shared" si="469"/>
        <v>25.419400989411002</v>
      </c>
      <c r="O1908" s="21">
        <f t="shared" si="476"/>
        <v>25.515173765796732</v>
      </c>
      <c r="P1908" s="22">
        <f t="shared" si="477"/>
        <v>-9.577277638572923E-2</v>
      </c>
      <c r="Q1908" s="17">
        <f t="shared" si="470"/>
        <v>147.69498769718658</v>
      </c>
      <c r="R1908" s="18">
        <f t="shared" si="471"/>
        <v>2.8550123028134351</v>
      </c>
      <c r="S1908" s="21">
        <f t="shared" si="478"/>
        <v>3.0959258281547761</v>
      </c>
      <c r="T1908" s="22">
        <f t="shared" si="479"/>
        <v>-0.24091352534134103</v>
      </c>
    </row>
    <row r="1909" spans="1:20" x14ac:dyDescent="0.25">
      <c r="A1909">
        <v>623</v>
      </c>
      <c r="B1909" t="s">
        <v>1895</v>
      </c>
      <c r="C1909" s="8">
        <v>270.2</v>
      </c>
      <c r="D1909" s="8">
        <v>149.44999999999999</v>
      </c>
      <c r="E1909" s="17">
        <f t="shared" si="464"/>
        <v>211.25312034995389</v>
      </c>
      <c r="F1909" s="18">
        <f t="shared" si="465"/>
        <v>-61.8031203499539</v>
      </c>
      <c r="G1909" s="21">
        <f t="shared" si="472"/>
        <v>-60.877562894018951</v>
      </c>
      <c r="H1909" s="22">
        <f t="shared" si="473"/>
        <v>-0.92555745593494976</v>
      </c>
      <c r="I1909" s="17">
        <f t="shared" si="466"/>
        <v>170.87337283583287</v>
      </c>
      <c r="J1909" s="18">
        <f t="shared" si="467"/>
        <v>-21.423372835832879</v>
      </c>
      <c r="K1909" s="21">
        <f t="shared" si="474"/>
        <v>-21.05283667660305</v>
      </c>
      <c r="L1909" s="22">
        <f t="shared" si="475"/>
        <v>-0.37053615922982885</v>
      </c>
      <c r="M1909" s="17">
        <f t="shared" si="468"/>
        <v>123.7292997244663</v>
      </c>
      <c r="N1909" s="18">
        <f t="shared" si="469"/>
        <v>25.720700275533687</v>
      </c>
      <c r="O1909" s="21">
        <f t="shared" si="476"/>
        <v>25.419400989411002</v>
      </c>
      <c r="P1909" s="22">
        <f t="shared" si="477"/>
        <v>0.30129928612268486</v>
      </c>
      <c r="Q1909" s="17">
        <f t="shared" si="470"/>
        <v>146.82302526019612</v>
      </c>
      <c r="R1909" s="18">
        <f t="shared" si="471"/>
        <v>2.6269747398038703</v>
      </c>
      <c r="S1909" s="21">
        <f t="shared" si="478"/>
        <v>2.8550123028134351</v>
      </c>
      <c r="T1909" s="22">
        <f t="shared" si="479"/>
        <v>-0.22803756300956479</v>
      </c>
    </row>
    <row r="1910" spans="1:20" x14ac:dyDescent="0.25">
      <c r="A1910">
        <v>622</v>
      </c>
      <c r="B1910" t="s">
        <v>1896</v>
      </c>
      <c r="C1910" s="8">
        <v>273.02</v>
      </c>
      <c r="D1910" s="8">
        <v>151.58000000000001</v>
      </c>
      <c r="E1910" s="17">
        <f t="shared" si="464"/>
        <v>211.51759775547188</v>
      </c>
      <c r="F1910" s="18">
        <f t="shared" si="465"/>
        <v>-59.93759775547187</v>
      </c>
      <c r="G1910" s="21">
        <f t="shared" si="472"/>
        <v>-61.8031203499539</v>
      </c>
      <c r="H1910" s="22">
        <f t="shared" si="473"/>
        <v>1.8655225944820302</v>
      </c>
      <c r="I1910" s="17">
        <f t="shared" si="466"/>
        <v>171.97933414280701</v>
      </c>
      <c r="J1910" s="18">
        <f t="shared" si="467"/>
        <v>-20.399334142806993</v>
      </c>
      <c r="K1910" s="21">
        <f t="shared" si="474"/>
        <v>-21.423372835832879</v>
      </c>
      <c r="L1910" s="22">
        <f t="shared" si="475"/>
        <v>1.0240386930258865</v>
      </c>
      <c r="M1910" s="17">
        <f t="shared" si="468"/>
        <v>125.85385025503939</v>
      </c>
      <c r="N1910" s="18">
        <f t="shared" si="469"/>
        <v>25.726149744960622</v>
      </c>
      <c r="O1910" s="21">
        <f t="shared" si="476"/>
        <v>25.720700275533687</v>
      </c>
      <c r="P1910" s="22">
        <f t="shared" si="477"/>
        <v>5.4494694269351385E-3</v>
      </c>
      <c r="Q1910" s="17">
        <f t="shared" si="470"/>
        <v>148.14503282595581</v>
      </c>
      <c r="R1910" s="18">
        <f t="shared" si="471"/>
        <v>3.4349671740442034</v>
      </c>
      <c r="S1910" s="21">
        <f t="shared" si="478"/>
        <v>2.6269747398038703</v>
      </c>
      <c r="T1910" s="22">
        <f t="shared" si="479"/>
        <v>0.80799243424033307</v>
      </c>
    </row>
    <row r="1911" spans="1:20" x14ac:dyDescent="0.25">
      <c r="A1911">
        <v>621</v>
      </c>
      <c r="B1911" t="s">
        <v>1897</v>
      </c>
      <c r="C1911" s="8">
        <v>273.73</v>
      </c>
      <c r="D1911" s="8">
        <v>151.94</v>
      </c>
      <c r="E1911" s="17">
        <f t="shared" si="464"/>
        <v>211.58418603842145</v>
      </c>
      <c r="F1911" s="18">
        <f t="shared" si="465"/>
        <v>-59.644186038421452</v>
      </c>
      <c r="G1911" s="21">
        <f t="shared" si="472"/>
        <v>-59.93759775547187</v>
      </c>
      <c r="H1911" s="22">
        <f t="shared" si="473"/>
        <v>0.29341171705041802</v>
      </c>
      <c r="I1911" s="17">
        <f t="shared" si="466"/>
        <v>172.25778539385368</v>
      </c>
      <c r="J1911" s="18">
        <f t="shared" si="467"/>
        <v>-20.317785393853683</v>
      </c>
      <c r="K1911" s="21">
        <f t="shared" si="474"/>
        <v>-20.399334142806993</v>
      </c>
      <c r="L1911" s="22">
        <f t="shared" si="475"/>
        <v>8.1548748953309769E-2</v>
      </c>
      <c r="M1911" s="17">
        <f t="shared" si="468"/>
        <v>126.38875482124755</v>
      </c>
      <c r="N1911" s="18">
        <f t="shared" si="469"/>
        <v>25.551245178752453</v>
      </c>
      <c r="O1911" s="21">
        <f t="shared" si="476"/>
        <v>25.726149744960622</v>
      </c>
      <c r="P1911" s="22">
        <f t="shared" si="477"/>
        <v>-0.17490456620816985</v>
      </c>
      <c r="Q1911" s="17">
        <f t="shared" si="470"/>
        <v>148.47787870244144</v>
      </c>
      <c r="R1911" s="18">
        <f t="shared" si="471"/>
        <v>3.4621212975585536</v>
      </c>
      <c r="S1911" s="21">
        <f t="shared" si="478"/>
        <v>3.4349671740442034</v>
      </c>
      <c r="T1911" s="22">
        <f t="shared" si="479"/>
        <v>2.7154123514350204E-2</v>
      </c>
    </row>
    <row r="1912" spans="1:20" x14ac:dyDescent="0.25">
      <c r="A1912">
        <v>620</v>
      </c>
      <c r="B1912" t="s">
        <v>1898</v>
      </c>
      <c r="C1912" s="8">
        <v>269.10000000000002</v>
      </c>
      <c r="D1912" s="8">
        <v>148.86000000000001</v>
      </c>
      <c r="E1912" s="17">
        <f t="shared" si="464"/>
        <v>211.14995540453907</v>
      </c>
      <c r="F1912" s="18">
        <f t="shared" si="465"/>
        <v>-62.289955404539057</v>
      </c>
      <c r="G1912" s="21">
        <f t="shared" si="472"/>
        <v>-59.644186038421452</v>
      </c>
      <c r="H1912" s="22">
        <f t="shared" si="473"/>
        <v>-2.6457693661176052</v>
      </c>
      <c r="I1912" s="17">
        <f t="shared" si="466"/>
        <v>170.44196948914086</v>
      </c>
      <c r="J1912" s="18">
        <f t="shared" si="467"/>
        <v>-21.581969489140846</v>
      </c>
      <c r="K1912" s="21">
        <f t="shared" si="474"/>
        <v>-20.317785393853683</v>
      </c>
      <c r="L1912" s="22">
        <f t="shared" si="475"/>
        <v>-1.2641840952871632</v>
      </c>
      <c r="M1912" s="17">
        <f t="shared" si="468"/>
        <v>122.90057434020022</v>
      </c>
      <c r="N1912" s="18">
        <f t="shared" si="469"/>
        <v>25.959425659799791</v>
      </c>
      <c r="O1912" s="21">
        <f t="shared" si="476"/>
        <v>25.551245178752453</v>
      </c>
      <c r="P1912" s="22">
        <f t="shared" si="477"/>
        <v>0.40818048104733862</v>
      </c>
      <c r="Q1912" s="17">
        <f t="shared" si="470"/>
        <v>146.30734855014805</v>
      </c>
      <c r="R1912" s="18">
        <f t="shared" si="471"/>
        <v>2.5526514498519646</v>
      </c>
      <c r="S1912" s="21">
        <f t="shared" si="478"/>
        <v>3.4621212975585536</v>
      </c>
      <c r="T1912" s="22">
        <f t="shared" si="479"/>
        <v>-0.90946984770658901</v>
      </c>
    </row>
    <row r="1913" spans="1:20" x14ac:dyDescent="0.25">
      <c r="A1913">
        <v>619</v>
      </c>
      <c r="B1913" t="s">
        <v>1899</v>
      </c>
      <c r="C1913" s="8">
        <v>264.12</v>
      </c>
      <c r="D1913" s="8">
        <v>145.99</v>
      </c>
      <c r="E1913" s="17">
        <f t="shared" si="464"/>
        <v>210.68289956075199</v>
      </c>
      <c r="F1913" s="18">
        <f t="shared" si="465"/>
        <v>-64.692899560751982</v>
      </c>
      <c r="G1913" s="21">
        <f t="shared" si="472"/>
        <v>-62.289955404539057</v>
      </c>
      <c r="H1913" s="22">
        <f t="shared" si="473"/>
        <v>-2.402944156212925</v>
      </c>
      <c r="I1913" s="17">
        <f t="shared" si="466"/>
        <v>168.48888888320784</v>
      </c>
      <c r="J1913" s="18">
        <f t="shared" si="467"/>
        <v>-22.498888883207826</v>
      </c>
      <c r="K1913" s="21">
        <f t="shared" si="474"/>
        <v>-21.581969489140846</v>
      </c>
      <c r="L1913" s="22">
        <f t="shared" si="475"/>
        <v>-0.91691939406697998</v>
      </c>
      <c r="M1913" s="17">
        <f t="shared" si="468"/>
        <v>119.14870850961364</v>
      </c>
      <c r="N1913" s="18">
        <f t="shared" si="469"/>
        <v>26.841291490386368</v>
      </c>
      <c r="O1913" s="21">
        <f t="shared" si="476"/>
        <v>25.959425659799791</v>
      </c>
      <c r="P1913" s="22">
        <f t="shared" si="477"/>
        <v>0.88186583058657675</v>
      </c>
      <c r="Q1913" s="17">
        <f t="shared" si="470"/>
        <v>143.97273944465752</v>
      </c>
      <c r="R1913" s="18">
        <f t="shared" si="471"/>
        <v>2.0172605553424887</v>
      </c>
      <c r="S1913" s="21">
        <f t="shared" si="478"/>
        <v>2.5526514498519646</v>
      </c>
      <c r="T1913" s="22">
        <f t="shared" si="479"/>
        <v>-0.53539089450947586</v>
      </c>
    </row>
    <row r="1914" spans="1:20" x14ac:dyDescent="0.25">
      <c r="A1914">
        <v>618</v>
      </c>
      <c r="B1914" t="s">
        <v>1900</v>
      </c>
      <c r="C1914" s="8">
        <v>265.02</v>
      </c>
      <c r="D1914" s="8">
        <v>148.03</v>
      </c>
      <c r="E1914" s="17">
        <f t="shared" si="464"/>
        <v>210.76730724336412</v>
      </c>
      <c r="F1914" s="18">
        <f t="shared" si="465"/>
        <v>-62.737307243364114</v>
      </c>
      <c r="G1914" s="21">
        <f t="shared" si="472"/>
        <v>-64.692899560751982</v>
      </c>
      <c r="H1914" s="22">
        <f t="shared" si="473"/>
        <v>1.9555923173878682</v>
      </c>
      <c r="I1914" s="17">
        <f t="shared" si="466"/>
        <v>168.84185525777403</v>
      </c>
      <c r="J1914" s="18">
        <f t="shared" si="467"/>
        <v>-20.811855257774027</v>
      </c>
      <c r="K1914" s="21">
        <f t="shared" si="474"/>
        <v>-22.498888883207826</v>
      </c>
      <c r="L1914" s="22">
        <f t="shared" si="475"/>
        <v>1.6870336254337985</v>
      </c>
      <c r="M1914" s="17">
        <f t="shared" si="468"/>
        <v>119.82675655128591</v>
      </c>
      <c r="N1914" s="18">
        <f t="shared" si="469"/>
        <v>28.20324344871409</v>
      </c>
      <c r="O1914" s="21">
        <f t="shared" si="476"/>
        <v>26.841291490386368</v>
      </c>
      <c r="P1914" s="22">
        <f t="shared" si="477"/>
        <v>1.3619519583277224</v>
      </c>
      <c r="Q1914" s="17">
        <f t="shared" si="470"/>
        <v>144.39465675287869</v>
      </c>
      <c r="R1914" s="18">
        <f t="shared" si="471"/>
        <v>3.6353432471213125</v>
      </c>
      <c r="S1914" s="21">
        <f t="shared" si="478"/>
        <v>2.0172605553424887</v>
      </c>
      <c r="T1914" s="22">
        <f t="shared" si="479"/>
        <v>1.6180826917788238</v>
      </c>
    </row>
    <row r="1915" spans="1:20" x14ac:dyDescent="0.25">
      <c r="A1915">
        <v>617</v>
      </c>
      <c r="B1915" t="s">
        <v>1901</v>
      </c>
      <c r="C1915" s="8">
        <v>263.25</v>
      </c>
      <c r="D1915" s="8">
        <v>147.88999999999999</v>
      </c>
      <c r="E1915" s="17">
        <f t="shared" si="464"/>
        <v>210.60130546756028</v>
      </c>
      <c r="F1915" s="18">
        <f t="shared" si="465"/>
        <v>-62.711305467560294</v>
      </c>
      <c r="G1915" s="21">
        <f t="shared" si="472"/>
        <v>-62.737307243364114</v>
      </c>
      <c r="H1915" s="22">
        <f t="shared" si="473"/>
        <v>2.6001775803820237E-2</v>
      </c>
      <c r="I1915" s="17">
        <f t="shared" si="466"/>
        <v>168.1476880544605</v>
      </c>
      <c r="J1915" s="18">
        <f t="shared" si="467"/>
        <v>-20.257688054460516</v>
      </c>
      <c r="K1915" s="21">
        <f t="shared" si="474"/>
        <v>-20.811855257774027</v>
      </c>
      <c r="L1915" s="22">
        <f t="shared" si="475"/>
        <v>0.55416720331351144</v>
      </c>
      <c r="M1915" s="17">
        <f t="shared" si="468"/>
        <v>118.49326206933046</v>
      </c>
      <c r="N1915" s="18">
        <f t="shared" si="469"/>
        <v>29.396737930669531</v>
      </c>
      <c r="O1915" s="21">
        <f t="shared" si="476"/>
        <v>28.20324344871409</v>
      </c>
      <c r="P1915" s="22">
        <f t="shared" si="477"/>
        <v>1.1934944819554403</v>
      </c>
      <c r="Q1915" s="17">
        <f t="shared" si="470"/>
        <v>143.5648860467104</v>
      </c>
      <c r="R1915" s="18">
        <f t="shared" si="471"/>
        <v>4.3251139532895877</v>
      </c>
      <c r="S1915" s="21">
        <f t="shared" si="478"/>
        <v>3.6353432471213125</v>
      </c>
      <c r="T1915" s="22">
        <f t="shared" si="479"/>
        <v>0.68977070616827518</v>
      </c>
    </row>
    <row r="1916" spans="1:20" x14ac:dyDescent="0.25">
      <c r="A1916">
        <v>616</v>
      </c>
      <c r="B1916" t="s">
        <v>1902</v>
      </c>
      <c r="C1916" s="8">
        <v>267.5</v>
      </c>
      <c r="D1916" s="8">
        <v>149.81</v>
      </c>
      <c r="E1916" s="17">
        <f t="shared" si="464"/>
        <v>210.99989730211752</v>
      </c>
      <c r="F1916" s="18">
        <f t="shared" si="465"/>
        <v>-61.189897302117515</v>
      </c>
      <c r="G1916" s="21">
        <f t="shared" si="472"/>
        <v>-62.711305467560294</v>
      </c>
      <c r="H1916" s="22">
        <f t="shared" si="473"/>
        <v>1.5214081654427787</v>
      </c>
      <c r="I1916" s="17">
        <f t="shared" si="466"/>
        <v>169.81447371213426</v>
      </c>
      <c r="J1916" s="18">
        <f t="shared" si="467"/>
        <v>-20.004473712134256</v>
      </c>
      <c r="K1916" s="21">
        <f t="shared" si="474"/>
        <v>-20.257688054460516</v>
      </c>
      <c r="L1916" s="22">
        <f t="shared" si="475"/>
        <v>0.25321434232625961</v>
      </c>
      <c r="M1916" s="17">
        <f t="shared" si="468"/>
        <v>121.69515559944949</v>
      </c>
      <c r="N1916" s="18">
        <f t="shared" si="469"/>
        <v>28.11484440055051</v>
      </c>
      <c r="O1916" s="21">
        <f t="shared" si="476"/>
        <v>29.396737930669531</v>
      </c>
      <c r="P1916" s="22">
        <f t="shared" si="477"/>
        <v>-1.2818935301190209</v>
      </c>
      <c r="Q1916" s="17">
        <f t="shared" si="470"/>
        <v>145.55727333553261</v>
      </c>
      <c r="R1916" s="18">
        <f t="shared" si="471"/>
        <v>4.2527266644673887</v>
      </c>
      <c r="S1916" s="21">
        <f t="shared" si="478"/>
        <v>4.3251139532895877</v>
      </c>
      <c r="T1916" s="22">
        <f t="shared" si="479"/>
        <v>-7.2387288822199025E-2</v>
      </c>
    </row>
    <row r="1917" spans="1:20" x14ac:dyDescent="0.25">
      <c r="A1917">
        <v>615</v>
      </c>
      <c r="B1917" t="s">
        <v>1903</v>
      </c>
      <c r="C1917" s="8">
        <v>268.39999999999998</v>
      </c>
      <c r="D1917" s="8">
        <v>148.57</v>
      </c>
      <c r="E1917" s="17">
        <f t="shared" si="464"/>
        <v>211.08430498472964</v>
      </c>
      <c r="F1917" s="18">
        <f t="shared" si="465"/>
        <v>-62.514304984729648</v>
      </c>
      <c r="G1917" s="21">
        <f t="shared" si="472"/>
        <v>-61.189897302117515</v>
      </c>
      <c r="H1917" s="22">
        <f t="shared" si="473"/>
        <v>-1.3244076826121329</v>
      </c>
      <c r="I1917" s="17">
        <f t="shared" si="466"/>
        <v>170.16744008670048</v>
      </c>
      <c r="J1917" s="18">
        <f t="shared" si="467"/>
        <v>-21.597440086700487</v>
      </c>
      <c r="K1917" s="21">
        <f t="shared" si="474"/>
        <v>-20.004473712134256</v>
      </c>
      <c r="L1917" s="22">
        <f t="shared" si="475"/>
        <v>-1.592966374566231</v>
      </c>
      <c r="M1917" s="17">
        <f t="shared" si="468"/>
        <v>122.37320364112176</v>
      </c>
      <c r="N1917" s="18">
        <f t="shared" si="469"/>
        <v>26.196796358878231</v>
      </c>
      <c r="O1917" s="21">
        <f t="shared" si="476"/>
        <v>28.11484440055051</v>
      </c>
      <c r="P1917" s="22">
        <f t="shared" si="477"/>
        <v>-1.9180480416722787</v>
      </c>
      <c r="Q1917" s="17">
        <f t="shared" si="470"/>
        <v>145.97919064375378</v>
      </c>
      <c r="R1917" s="18">
        <f t="shared" si="471"/>
        <v>2.5908093562462113</v>
      </c>
      <c r="S1917" s="21">
        <f t="shared" si="478"/>
        <v>4.2527266644673887</v>
      </c>
      <c r="T1917" s="22">
        <f t="shared" si="479"/>
        <v>-1.6619173082211773</v>
      </c>
    </row>
    <row r="1918" spans="1:20" x14ac:dyDescent="0.25">
      <c r="A1918">
        <v>614</v>
      </c>
      <c r="B1918" t="s">
        <v>1904</v>
      </c>
      <c r="C1918" s="8">
        <v>274.58</v>
      </c>
      <c r="D1918" s="8">
        <v>152.24</v>
      </c>
      <c r="E1918" s="17">
        <f t="shared" si="464"/>
        <v>211.66390440533289</v>
      </c>
      <c r="F1918" s="18">
        <f t="shared" si="465"/>
        <v>-59.423904405332877</v>
      </c>
      <c r="G1918" s="21">
        <f t="shared" si="472"/>
        <v>-62.514304984729648</v>
      </c>
      <c r="H1918" s="22">
        <f t="shared" si="473"/>
        <v>3.0904005793967713</v>
      </c>
      <c r="I1918" s="17">
        <f t="shared" si="466"/>
        <v>172.59114252538842</v>
      </c>
      <c r="J1918" s="18">
        <f t="shared" si="467"/>
        <v>-20.351142525388411</v>
      </c>
      <c r="K1918" s="21">
        <f t="shared" si="474"/>
        <v>-21.597440086700487</v>
      </c>
      <c r="L1918" s="22">
        <f t="shared" si="475"/>
        <v>1.2462975613120761</v>
      </c>
      <c r="M1918" s="17">
        <f t="shared" si="468"/>
        <v>127.02913352727134</v>
      </c>
      <c r="N1918" s="18">
        <f t="shared" si="469"/>
        <v>25.210866472728668</v>
      </c>
      <c r="O1918" s="21">
        <f t="shared" si="476"/>
        <v>26.196796358878231</v>
      </c>
      <c r="P1918" s="22">
        <f t="shared" si="477"/>
        <v>-0.98592988614956312</v>
      </c>
      <c r="Q1918" s="17">
        <f t="shared" si="470"/>
        <v>148.87635616020583</v>
      </c>
      <c r="R1918" s="18">
        <f t="shared" si="471"/>
        <v>3.3636438397941788</v>
      </c>
      <c r="S1918" s="21">
        <f t="shared" si="478"/>
        <v>2.5908093562462113</v>
      </c>
      <c r="T1918" s="22">
        <f t="shared" si="479"/>
        <v>0.77283448354796747</v>
      </c>
    </row>
    <row r="1919" spans="1:20" x14ac:dyDescent="0.25">
      <c r="A1919">
        <v>613</v>
      </c>
      <c r="B1919" t="s">
        <v>1905</v>
      </c>
      <c r="C1919" s="8">
        <v>273.98</v>
      </c>
      <c r="D1919" s="8">
        <v>151.83000000000001</v>
      </c>
      <c r="E1919" s="17">
        <f t="shared" si="464"/>
        <v>211.6076326169248</v>
      </c>
      <c r="F1919" s="18">
        <f t="shared" si="465"/>
        <v>-59.777632616924791</v>
      </c>
      <c r="G1919" s="21">
        <f t="shared" si="472"/>
        <v>-59.423904405332877</v>
      </c>
      <c r="H1919" s="22">
        <f t="shared" si="473"/>
        <v>-0.35372821159191403</v>
      </c>
      <c r="I1919" s="17">
        <f t="shared" si="466"/>
        <v>172.35583160901098</v>
      </c>
      <c r="J1919" s="18">
        <f t="shared" si="467"/>
        <v>-20.525831609010964</v>
      </c>
      <c r="K1919" s="21">
        <f t="shared" si="474"/>
        <v>-20.351142525388411</v>
      </c>
      <c r="L1919" s="22">
        <f t="shared" si="475"/>
        <v>-0.1746890836225532</v>
      </c>
      <c r="M1919" s="17">
        <f t="shared" si="468"/>
        <v>126.57710149948986</v>
      </c>
      <c r="N1919" s="18">
        <f t="shared" si="469"/>
        <v>25.252898500510156</v>
      </c>
      <c r="O1919" s="21">
        <f t="shared" si="476"/>
        <v>25.210866472728668</v>
      </c>
      <c r="P1919" s="22">
        <f t="shared" si="477"/>
        <v>4.2032027781488068E-2</v>
      </c>
      <c r="Q1919" s="17">
        <f t="shared" si="470"/>
        <v>148.59507795472507</v>
      </c>
      <c r="R1919" s="18">
        <f t="shared" si="471"/>
        <v>3.2349220452749421</v>
      </c>
      <c r="S1919" s="21">
        <f t="shared" si="478"/>
        <v>3.3636438397941788</v>
      </c>
      <c r="T1919" s="22">
        <f t="shared" si="479"/>
        <v>-0.12872179451923671</v>
      </c>
    </row>
    <row r="1920" spans="1:20" x14ac:dyDescent="0.25">
      <c r="A1920">
        <v>612</v>
      </c>
      <c r="B1920" t="s">
        <v>1906</v>
      </c>
      <c r="C1920" s="8">
        <v>275.64999999999998</v>
      </c>
      <c r="D1920" s="8">
        <v>152.62</v>
      </c>
      <c r="E1920" s="17">
        <f t="shared" si="464"/>
        <v>211.76425576132732</v>
      </c>
      <c r="F1920" s="18">
        <f t="shared" si="465"/>
        <v>-59.144255761327315</v>
      </c>
      <c r="G1920" s="21">
        <f t="shared" si="472"/>
        <v>-59.777632616924791</v>
      </c>
      <c r="H1920" s="22">
        <f t="shared" si="473"/>
        <v>0.6333768555974757</v>
      </c>
      <c r="I1920" s="17">
        <f t="shared" si="466"/>
        <v>173.0107803262616</v>
      </c>
      <c r="J1920" s="18">
        <f t="shared" si="467"/>
        <v>-20.390780326261591</v>
      </c>
      <c r="K1920" s="21">
        <f t="shared" si="474"/>
        <v>-20.525831609010964</v>
      </c>
      <c r="L1920" s="22">
        <f t="shared" si="475"/>
        <v>0.13505128274937306</v>
      </c>
      <c r="M1920" s="17">
        <f t="shared" si="468"/>
        <v>127.83525731014836</v>
      </c>
      <c r="N1920" s="18">
        <f t="shared" si="469"/>
        <v>24.78474268985164</v>
      </c>
      <c r="O1920" s="21">
        <f t="shared" si="476"/>
        <v>25.252898500510156</v>
      </c>
      <c r="P1920" s="22">
        <f t="shared" si="477"/>
        <v>-0.46815581065851575</v>
      </c>
      <c r="Q1920" s="17">
        <f t="shared" si="470"/>
        <v>149.37796895997991</v>
      </c>
      <c r="R1920" s="18">
        <f t="shared" si="471"/>
        <v>3.2420310400200947</v>
      </c>
      <c r="S1920" s="21">
        <f t="shared" si="478"/>
        <v>3.2349220452749421</v>
      </c>
      <c r="T1920" s="22">
        <f t="shared" si="479"/>
        <v>7.1089947451525859E-3</v>
      </c>
    </row>
    <row r="1921" spans="1:20" x14ac:dyDescent="0.25">
      <c r="A1921">
        <v>611</v>
      </c>
      <c r="B1921" t="s">
        <v>1907</v>
      </c>
      <c r="C1921" s="8">
        <v>279.3</v>
      </c>
      <c r="D1921" s="8">
        <v>154.08000000000001</v>
      </c>
      <c r="E1921" s="17">
        <f t="shared" si="464"/>
        <v>212.10657580747647</v>
      </c>
      <c r="F1921" s="18">
        <f t="shared" si="465"/>
        <v>-58.026575807476462</v>
      </c>
      <c r="G1921" s="21">
        <f t="shared" si="472"/>
        <v>-59.144255761327315</v>
      </c>
      <c r="H1921" s="22">
        <f t="shared" si="473"/>
        <v>1.1176799538508533</v>
      </c>
      <c r="I1921" s="17">
        <f t="shared" si="466"/>
        <v>174.44225506755791</v>
      </c>
      <c r="J1921" s="18">
        <f t="shared" si="467"/>
        <v>-20.362255067557896</v>
      </c>
      <c r="K1921" s="21">
        <f t="shared" si="474"/>
        <v>-20.390780326261591</v>
      </c>
      <c r="L1921" s="22">
        <f t="shared" si="475"/>
        <v>2.8525258703695044E-2</v>
      </c>
      <c r="M1921" s="17">
        <f t="shared" si="468"/>
        <v>130.58511881248592</v>
      </c>
      <c r="N1921" s="18">
        <f t="shared" si="469"/>
        <v>23.494881187514096</v>
      </c>
      <c r="O1921" s="21">
        <f t="shared" si="476"/>
        <v>24.78474268985164</v>
      </c>
      <c r="P1921" s="22">
        <f t="shared" si="477"/>
        <v>-1.2898615023375442</v>
      </c>
      <c r="Q1921" s="17">
        <f t="shared" si="470"/>
        <v>151.08907804332136</v>
      </c>
      <c r="R1921" s="18">
        <f t="shared" si="471"/>
        <v>2.9909219566786476</v>
      </c>
      <c r="S1921" s="21">
        <f t="shared" si="478"/>
        <v>3.2420310400200947</v>
      </c>
      <c r="T1921" s="22">
        <f t="shared" si="479"/>
        <v>-0.2511090833414471</v>
      </c>
    </row>
    <row r="1922" spans="1:20" x14ac:dyDescent="0.25">
      <c r="A1922">
        <v>610</v>
      </c>
      <c r="B1922" t="s">
        <v>1908</v>
      </c>
      <c r="C1922" s="8">
        <v>270.25</v>
      </c>
      <c r="D1922" s="8">
        <v>147.52000000000001</v>
      </c>
      <c r="E1922" s="17">
        <f t="shared" si="464"/>
        <v>211.25780966565458</v>
      </c>
      <c r="F1922" s="18">
        <f t="shared" si="465"/>
        <v>-63.737809665654567</v>
      </c>
      <c r="G1922" s="21">
        <f t="shared" si="472"/>
        <v>-58.026575807476462</v>
      </c>
      <c r="H1922" s="22">
        <f t="shared" si="473"/>
        <v>-5.7112338581781046</v>
      </c>
      <c r="I1922" s="17">
        <f t="shared" si="466"/>
        <v>170.89298207886435</v>
      </c>
      <c r="J1922" s="18">
        <f t="shared" si="467"/>
        <v>-23.372982078864339</v>
      </c>
      <c r="K1922" s="21">
        <f t="shared" si="474"/>
        <v>-20.362255067557896</v>
      </c>
      <c r="L1922" s="22">
        <f t="shared" si="475"/>
        <v>-3.010727011306443</v>
      </c>
      <c r="M1922" s="17">
        <f t="shared" si="468"/>
        <v>123.76696906011477</v>
      </c>
      <c r="N1922" s="18">
        <f t="shared" si="469"/>
        <v>23.753030939885235</v>
      </c>
      <c r="O1922" s="21">
        <f t="shared" si="476"/>
        <v>23.494881187514096</v>
      </c>
      <c r="P1922" s="22">
        <f t="shared" si="477"/>
        <v>0.25814975237113913</v>
      </c>
      <c r="Q1922" s="17">
        <f t="shared" si="470"/>
        <v>146.84646511065287</v>
      </c>
      <c r="R1922" s="18">
        <f t="shared" si="471"/>
        <v>0.67353488934713823</v>
      </c>
      <c r="S1922" s="21">
        <f t="shared" si="478"/>
        <v>2.9909219566786476</v>
      </c>
      <c r="T1922" s="22">
        <f t="shared" si="479"/>
        <v>-2.3173870673315093</v>
      </c>
    </row>
    <row r="1923" spans="1:20" x14ac:dyDescent="0.25">
      <c r="A1923">
        <v>609</v>
      </c>
      <c r="B1923" t="s">
        <v>1909</v>
      </c>
      <c r="C1923" s="8">
        <v>269.83999999999997</v>
      </c>
      <c r="D1923" s="8">
        <v>147.19999999999999</v>
      </c>
      <c r="E1923" s="17">
        <f t="shared" si="464"/>
        <v>211.21935727690905</v>
      </c>
      <c r="F1923" s="18">
        <f t="shared" si="465"/>
        <v>-64.019357276909062</v>
      </c>
      <c r="G1923" s="21">
        <f t="shared" si="472"/>
        <v>-63.737809665654567</v>
      </c>
      <c r="H1923" s="22">
        <f t="shared" si="473"/>
        <v>-0.28154761125449568</v>
      </c>
      <c r="I1923" s="17">
        <f t="shared" si="466"/>
        <v>170.7321862860064</v>
      </c>
      <c r="J1923" s="18">
        <f t="shared" si="467"/>
        <v>-23.532186286006407</v>
      </c>
      <c r="K1923" s="21">
        <f t="shared" si="474"/>
        <v>-23.372982078864339</v>
      </c>
      <c r="L1923" s="22">
        <f t="shared" si="475"/>
        <v>-0.15920420714206784</v>
      </c>
      <c r="M1923" s="17">
        <f t="shared" si="468"/>
        <v>123.45808050779738</v>
      </c>
      <c r="N1923" s="18">
        <f t="shared" si="469"/>
        <v>23.741919492202612</v>
      </c>
      <c r="O1923" s="21">
        <f t="shared" si="476"/>
        <v>23.753030939885235</v>
      </c>
      <c r="P1923" s="22">
        <f t="shared" si="477"/>
        <v>-1.1111447682623066E-2</v>
      </c>
      <c r="Q1923" s="17">
        <f t="shared" si="470"/>
        <v>146.65425833690767</v>
      </c>
      <c r="R1923" s="18">
        <f t="shared" si="471"/>
        <v>0.54574166309231487</v>
      </c>
      <c r="S1923" s="21">
        <f t="shared" si="478"/>
        <v>0.67353488934713823</v>
      </c>
      <c r="T1923" s="22">
        <f t="shared" si="479"/>
        <v>-0.12779322625482337</v>
      </c>
    </row>
    <row r="1924" spans="1:20" x14ac:dyDescent="0.25">
      <c r="A1924">
        <v>608</v>
      </c>
      <c r="B1924" t="s">
        <v>1910</v>
      </c>
      <c r="C1924" s="8">
        <v>263.57</v>
      </c>
      <c r="D1924" s="8">
        <v>144.02000000000001</v>
      </c>
      <c r="E1924" s="17">
        <f t="shared" si="464"/>
        <v>210.6313170880446</v>
      </c>
      <c r="F1924" s="18">
        <f t="shared" si="465"/>
        <v>-66.611317088044586</v>
      </c>
      <c r="G1924" s="21">
        <f t="shared" si="472"/>
        <v>-64.019357276909062</v>
      </c>
      <c r="H1924" s="22">
        <f t="shared" si="473"/>
        <v>-2.5919598111355242</v>
      </c>
      <c r="I1924" s="17">
        <f t="shared" si="466"/>
        <v>168.27318720986182</v>
      </c>
      <c r="J1924" s="18">
        <f t="shared" si="467"/>
        <v>-24.253187209861807</v>
      </c>
      <c r="K1924" s="21">
        <f t="shared" si="474"/>
        <v>-23.532186286006407</v>
      </c>
      <c r="L1924" s="22">
        <f t="shared" si="475"/>
        <v>-0.72100092385539938</v>
      </c>
      <c r="M1924" s="17">
        <f t="shared" si="468"/>
        <v>118.7343458174806</v>
      </c>
      <c r="N1924" s="18">
        <f t="shared" si="469"/>
        <v>25.285654182519409</v>
      </c>
      <c r="O1924" s="21">
        <f t="shared" si="476"/>
        <v>23.741919492202612</v>
      </c>
      <c r="P1924" s="22">
        <f t="shared" si="477"/>
        <v>1.5437346903167963</v>
      </c>
      <c r="Q1924" s="17">
        <f t="shared" si="470"/>
        <v>143.71490108963349</v>
      </c>
      <c r="R1924" s="18">
        <f t="shared" si="471"/>
        <v>0.30509891036652448</v>
      </c>
      <c r="S1924" s="21">
        <f t="shared" si="478"/>
        <v>0.54574166309231487</v>
      </c>
      <c r="T1924" s="22">
        <f t="shared" si="479"/>
        <v>-0.24064275272579039</v>
      </c>
    </row>
    <row r="1925" spans="1:20" x14ac:dyDescent="0.25">
      <c r="A1925">
        <v>607</v>
      </c>
      <c r="B1925" t="s">
        <v>1911</v>
      </c>
      <c r="C1925" s="8">
        <v>264.07</v>
      </c>
      <c r="D1925" s="8">
        <v>143.6</v>
      </c>
      <c r="E1925" s="17">
        <f t="shared" si="464"/>
        <v>210.67821024505133</v>
      </c>
      <c r="F1925" s="18">
        <f t="shared" si="465"/>
        <v>-67.078210245051338</v>
      </c>
      <c r="G1925" s="21">
        <f t="shared" si="472"/>
        <v>-66.611317088044586</v>
      </c>
      <c r="H1925" s="22">
        <f t="shared" si="473"/>
        <v>-0.46689315700675138</v>
      </c>
      <c r="I1925" s="17">
        <f t="shared" si="466"/>
        <v>168.46927964017635</v>
      </c>
      <c r="J1925" s="18">
        <f t="shared" si="467"/>
        <v>-24.869279640176359</v>
      </c>
      <c r="K1925" s="21">
        <f t="shared" si="474"/>
        <v>-24.253187209861807</v>
      </c>
      <c r="L1925" s="22">
        <f t="shared" si="475"/>
        <v>-0.61609243031455208</v>
      </c>
      <c r="M1925" s="17">
        <f t="shared" si="468"/>
        <v>119.1110391739652</v>
      </c>
      <c r="N1925" s="18">
        <f t="shared" si="469"/>
        <v>24.488960826034798</v>
      </c>
      <c r="O1925" s="21">
        <f t="shared" si="476"/>
        <v>25.285654182519409</v>
      </c>
      <c r="P1925" s="22">
        <f t="shared" si="477"/>
        <v>-0.79669335648461015</v>
      </c>
      <c r="Q1925" s="17">
        <f t="shared" si="470"/>
        <v>143.9492995942008</v>
      </c>
      <c r="R1925" s="18">
        <f t="shared" si="471"/>
        <v>-0.34929959420080081</v>
      </c>
      <c r="S1925" s="21">
        <f t="shared" si="478"/>
        <v>0.30509891036652448</v>
      </c>
      <c r="T1925" s="22">
        <f t="shared" si="479"/>
        <v>-0.65439850456732529</v>
      </c>
    </row>
    <row r="1926" spans="1:20" x14ac:dyDescent="0.25">
      <c r="A1926">
        <v>606</v>
      </c>
      <c r="B1926" t="s">
        <v>1912</v>
      </c>
      <c r="C1926" s="8">
        <v>264.13</v>
      </c>
      <c r="D1926" s="8">
        <v>143.44999999999999</v>
      </c>
      <c r="E1926" s="17">
        <f t="shared" si="464"/>
        <v>210.68383742389213</v>
      </c>
      <c r="F1926" s="18">
        <f t="shared" si="465"/>
        <v>-67.23383742389214</v>
      </c>
      <c r="G1926" s="21">
        <f t="shared" si="472"/>
        <v>-67.078210245051338</v>
      </c>
      <c r="H1926" s="22">
        <f t="shared" si="473"/>
        <v>-0.15562717884080257</v>
      </c>
      <c r="I1926" s="17">
        <f t="shared" si="466"/>
        <v>168.49281073181413</v>
      </c>
      <c r="J1926" s="18">
        <f t="shared" si="467"/>
        <v>-25.042810731814143</v>
      </c>
      <c r="K1926" s="21">
        <f t="shared" si="474"/>
        <v>-24.869279640176359</v>
      </c>
      <c r="L1926" s="22">
        <f t="shared" si="475"/>
        <v>-0.17353109163778413</v>
      </c>
      <c r="M1926" s="17">
        <f t="shared" si="468"/>
        <v>119.15624237674334</v>
      </c>
      <c r="N1926" s="18">
        <f t="shared" si="469"/>
        <v>24.293757623256653</v>
      </c>
      <c r="O1926" s="21">
        <f t="shared" si="476"/>
        <v>24.488960826034798</v>
      </c>
      <c r="P1926" s="22">
        <f t="shared" si="477"/>
        <v>-0.19520320277814562</v>
      </c>
      <c r="Q1926" s="17">
        <f t="shared" si="470"/>
        <v>143.97742741474889</v>
      </c>
      <c r="R1926" s="18">
        <f t="shared" si="471"/>
        <v>-0.52742741474889954</v>
      </c>
      <c r="S1926" s="21">
        <f t="shared" si="478"/>
        <v>-0.34929959420080081</v>
      </c>
      <c r="T1926" s="22">
        <f t="shared" si="479"/>
        <v>-0.17812782054809873</v>
      </c>
    </row>
    <row r="1927" spans="1:20" x14ac:dyDescent="0.25">
      <c r="A1927">
        <v>605</v>
      </c>
      <c r="B1927" t="s">
        <v>1913</v>
      </c>
      <c r="C1927" s="8">
        <v>265.45999999999998</v>
      </c>
      <c r="D1927" s="8">
        <v>144.82</v>
      </c>
      <c r="E1927" s="17">
        <f t="shared" si="464"/>
        <v>210.80857322153005</v>
      </c>
      <c r="F1927" s="18">
        <f t="shared" si="465"/>
        <v>-65.988573221530061</v>
      </c>
      <c r="G1927" s="21">
        <f t="shared" si="472"/>
        <v>-67.23383742389214</v>
      </c>
      <c r="H1927" s="22">
        <f t="shared" si="473"/>
        <v>1.2452642023620797</v>
      </c>
      <c r="I1927" s="17">
        <f t="shared" si="466"/>
        <v>169.01441659645084</v>
      </c>
      <c r="J1927" s="18">
        <f t="shared" si="467"/>
        <v>-24.19441659645085</v>
      </c>
      <c r="K1927" s="21">
        <f t="shared" si="474"/>
        <v>-25.042810731814143</v>
      </c>
      <c r="L1927" s="22">
        <f t="shared" si="475"/>
        <v>0.84839413536329289</v>
      </c>
      <c r="M1927" s="17">
        <f t="shared" si="468"/>
        <v>120.15824670499234</v>
      </c>
      <c r="N1927" s="18">
        <f t="shared" si="469"/>
        <v>24.661753295007657</v>
      </c>
      <c r="O1927" s="21">
        <f t="shared" si="476"/>
        <v>24.293757623256653</v>
      </c>
      <c r="P1927" s="22">
        <f t="shared" si="477"/>
        <v>0.36799567175100378</v>
      </c>
      <c r="Q1927" s="17">
        <f t="shared" si="470"/>
        <v>144.60092743689793</v>
      </c>
      <c r="R1927" s="18">
        <f t="shared" si="471"/>
        <v>0.2190725631020598</v>
      </c>
      <c r="S1927" s="21">
        <f t="shared" si="478"/>
        <v>-0.52742741474889954</v>
      </c>
      <c r="T1927" s="22">
        <f t="shared" si="479"/>
        <v>0.74649997785095934</v>
      </c>
    </row>
    <row r="1928" spans="1:20" x14ac:dyDescent="0.25">
      <c r="A1928">
        <v>604</v>
      </c>
      <c r="B1928" t="s">
        <v>1914</v>
      </c>
      <c r="C1928" s="8">
        <v>265.37</v>
      </c>
      <c r="D1928" s="8">
        <v>142.77000000000001</v>
      </c>
      <c r="E1928" s="17">
        <f t="shared" si="464"/>
        <v>210.80013245326884</v>
      </c>
      <c r="F1928" s="18">
        <f t="shared" si="465"/>
        <v>-68.030132453268834</v>
      </c>
      <c r="G1928" s="21">
        <f t="shared" si="472"/>
        <v>-65.988573221530061</v>
      </c>
      <c r="H1928" s="22">
        <f t="shared" si="473"/>
        <v>-2.0415592317387734</v>
      </c>
      <c r="I1928" s="17">
        <f t="shared" si="466"/>
        <v>168.97911995899423</v>
      </c>
      <c r="J1928" s="18">
        <f t="shared" si="467"/>
        <v>-26.209119958994222</v>
      </c>
      <c r="K1928" s="21">
        <f t="shared" si="474"/>
        <v>-24.19441659645085</v>
      </c>
      <c r="L1928" s="22">
        <f t="shared" si="475"/>
        <v>-2.0147033625433721</v>
      </c>
      <c r="M1928" s="17">
        <f t="shared" si="468"/>
        <v>120.09044190082514</v>
      </c>
      <c r="N1928" s="18">
        <f t="shared" si="469"/>
        <v>22.679558099174869</v>
      </c>
      <c r="O1928" s="21">
        <f t="shared" si="476"/>
        <v>24.661753295007657</v>
      </c>
      <c r="P1928" s="22">
        <f t="shared" si="477"/>
        <v>-1.9821951958327872</v>
      </c>
      <c r="Q1928" s="17">
        <f t="shared" si="470"/>
        <v>144.55873570607582</v>
      </c>
      <c r="R1928" s="18">
        <f t="shared" si="471"/>
        <v>-1.788735706075812</v>
      </c>
      <c r="S1928" s="21">
        <f t="shared" si="478"/>
        <v>0.2190725631020598</v>
      </c>
      <c r="T1928" s="22">
        <f t="shared" si="479"/>
        <v>-2.0078082691778718</v>
      </c>
    </row>
    <row r="1929" spans="1:20" x14ac:dyDescent="0.25">
      <c r="A1929">
        <v>603</v>
      </c>
      <c r="B1929" t="s">
        <v>1915</v>
      </c>
      <c r="C1929" s="8">
        <v>260.47000000000003</v>
      </c>
      <c r="D1929" s="8">
        <v>140.61000000000001</v>
      </c>
      <c r="E1929" s="17">
        <f t="shared" si="464"/>
        <v>210.34057951460284</v>
      </c>
      <c r="F1929" s="18">
        <f t="shared" si="465"/>
        <v>-69.730579514602823</v>
      </c>
      <c r="G1929" s="21">
        <f t="shared" si="472"/>
        <v>-68.030132453268834</v>
      </c>
      <c r="H1929" s="22">
        <f t="shared" si="473"/>
        <v>-1.700447061333989</v>
      </c>
      <c r="I1929" s="17">
        <f t="shared" si="466"/>
        <v>167.05741414191155</v>
      </c>
      <c r="J1929" s="18">
        <f t="shared" si="467"/>
        <v>-26.447414141911537</v>
      </c>
      <c r="K1929" s="21">
        <f t="shared" si="474"/>
        <v>-26.209119958994222</v>
      </c>
      <c r="L1929" s="22">
        <f t="shared" si="475"/>
        <v>-0.23829418291731486</v>
      </c>
      <c r="M1929" s="17">
        <f t="shared" si="468"/>
        <v>116.39884700727615</v>
      </c>
      <c r="N1929" s="18">
        <f t="shared" si="469"/>
        <v>24.211152992723868</v>
      </c>
      <c r="O1929" s="21">
        <f t="shared" si="476"/>
        <v>22.679558099174869</v>
      </c>
      <c r="P1929" s="22">
        <f t="shared" si="477"/>
        <v>1.5315948935489985</v>
      </c>
      <c r="Q1929" s="17">
        <f t="shared" si="470"/>
        <v>142.26163036131609</v>
      </c>
      <c r="R1929" s="18">
        <f t="shared" si="471"/>
        <v>-1.6516303613160801</v>
      </c>
      <c r="S1929" s="21">
        <f t="shared" si="478"/>
        <v>-1.788735706075812</v>
      </c>
      <c r="T1929" s="22">
        <f t="shared" si="479"/>
        <v>0.13710534475973191</v>
      </c>
    </row>
    <row r="1930" spans="1:20" x14ac:dyDescent="0.25">
      <c r="A1930">
        <v>602</v>
      </c>
      <c r="B1930" t="s">
        <v>1916</v>
      </c>
      <c r="C1930" s="8">
        <v>255.36</v>
      </c>
      <c r="D1930" s="8">
        <v>137.02000000000001</v>
      </c>
      <c r="E1930" s="17">
        <f t="shared" si="464"/>
        <v>209.861331449994</v>
      </c>
      <c r="F1930" s="18">
        <f t="shared" si="465"/>
        <v>-72.841331449993987</v>
      </c>
      <c r="G1930" s="21">
        <f t="shared" si="472"/>
        <v>-69.730579514602823</v>
      </c>
      <c r="H1930" s="22">
        <f t="shared" si="473"/>
        <v>-3.1107519353911641</v>
      </c>
      <c r="I1930" s="17">
        <f t="shared" si="466"/>
        <v>165.05334950409673</v>
      </c>
      <c r="J1930" s="18">
        <f t="shared" si="467"/>
        <v>-28.033349504096719</v>
      </c>
      <c r="K1930" s="21">
        <f t="shared" si="474"/>
        <v>-26.447414141911537</v>
      </c>
      <c r="L1930" s="22">
        <f t="shared" si="475"/>
        <v>-1.5859353621851824</v>
      </c>
      <c r="M1930" s="17">
        <f t="shared" si="468"/>
        <v>112.54904090400359</v>
      </c>
      <c r="N1930" s="18">
        <f t="shared" si="469"/>
        <v>24.47095909599642</v>
      </c>
      <c r="O1930" s="21">
        <f t="shared" si="476"/>
        <v>24.211152992723868</v>
      </c>
      <c r="P1930" s="22">
        <f t="shared" si="477"/>
        <v>0.25980610327255249</v>
      </c>
      <c r="Q1930" s="17">
        <f t="shared" si="470"/>
        <v>139.8660776446381</v>
      </c>
      <c r="R1930" s="18">
        <f t="shared" si="471"/>
        <v>-2.8460776446380862</v>
      </c>
      <c r="S1930" s="21">
        <f t="shared" si="478"/>
        <v>-1.6516303613160801</v>
      </c>
      <c r="T1930" s="22">
        <f t="shared" si="479"/>
        <v>-1.1944472833220061</v>
      </c>
    </row>
    <row r="1931" spans="1:20" x14ac:dyDescent="0.25">
      <c r="A1931">
        <v>601</v>
      </c>
      <c r="B1931" t="s">
        <v>1917</v>
      </c>
      <c r="C1931" s="8">
        <v>255.08</v>
      </c>
      <c r="D1931" s="8">
        <v>136.85</v>
      </c>
      <c r="E1931" s="17">
        <f t="shared" si="464"/>
        <v>209.83507128207023</v>
      </c>
      <c r="F1931" s="18">
        <f t="shared" si="465"/>
        <v>-72.985071282070237</v>
      </c>
      <c r="G1931" s="21">
        <f t="shared" si="472"/>
        <v>-72.841331449993987</v>
      </c>
      <c r="H1931" s="22">
        <f t="shared" si="473"/>
        <v>-0.14373983207624974</v>
      </c>
      <c r="I1931" s="17">
        <f t="shared" si="466"/>
        <v>164.94353774312057</v>
      </c>
      <c r="J1931" s="18">
        <f t="shared" si="467"/>
        <v>-28.093537743120578</v>
      </c>
      <c r="K1931" s="21">
        <f t="shared" si="474"/>
        <v>-28.033349504096719</v>
      </c>
      <c r="L1931" s="22">
        <f t="shared" si="475"/>
        <v>-6.0188239023858614E-2</v>
      </c>
      <c r="M1931" s="17">
        <f t="shared" si="468"/>
        <v>112.33809262437222</v>
      </c>
      <c r="N1931" s="18">
        <f t="shared" si="469"/>
        <v>24.511907375627771</v>
      </c>
      <c r="O1931" s="21">
        <f t="shared" si="476"/>
        <v>24.47095909599642</v>
      </c>
      <c r="P1931" s="22">
        <f t="shared" si="477"/>
        <v>4.094827963135117E-2</v>
      </c>
      <c r="Q1931" s="17">
        <f t="shared" si="470"/>
        <v>139.73481448208037</v>
      </c>
      <c r="R1931" s="18">
        <f t="shared" si="471"/>
        <v>-2.8848144820803725</v>
      </c>
      <c r="S1931" s="21">
        <f t="shared" si="478"/>
        <v>-2.8460776446380862</v>
      </c>
      <c r="T1931" s="22">
        <f t="shared" si="479"/>
        <v>-3.8736837442286287E-2</v>
      </c>
    </row>
    <row r="1932" spans="1:20" x14ac:dyDescent="0.25">
      <c r="A1932">
        <v>600</v>
      </c>
      <c r="B1932" t="s">
        <v>1918</v>
      </c>
      <c r="C1932" s="8">
        <v>251.26</v>
      </c>
      <c r="D1932" s="8">
        <v>134</v>
      </c>
      <c r="E1932" s="17">
        <f t="shared" si="464"/>
        <v>209.47680756253877</v>
      </c>
      <c r="F1932" s="18">
        <f t="shared" si="465"/>
        <v>-75.476807562538767</v>
      </c>
      <c r="G1932" s="21">
        <f t="shared" si="472"/>
        <v>-72.985071282070237</v>
      </c>
      <c r="H1932" s="22">
        <f t="shared" si="473"/>
        <v>-2.4917362804685297</v>
      </c>
      <c r="I1932" s="17">
        <f t="shared" si="466"/>
        <v>163.44539157551731</v>
      </c>
      <c r="J1932" s="18">
        <f t="shared" si="467"/>
        <v>-29.445391575517306</v>
      </c>
      <c r="K1932" s="21">
        <f t="shared" si="474"/>
        <v>-28.093537743120578</v>
      </c>
      <c r="L1932" s="22">
        <f t="shared" si="475"/>
        <v>-1.3518538323967277</v>
      </c>
      <c r="M1932" s="17">
        <f t="shared" si="468"/>
        <v>109.46015538082989</v>
      </c>
      <c r="N1932" s="18">
        <f t="shared" si="469"/>
        <v>24.539844619170111</v>
      </c>
      <c r="O1932" s="21">
        <f t="shared" si="476"/>
        <v>24.511907375627771</v>
      </c>
      <c r="P1932" s="22">
        <f t="shared" si="477"/>
        <v>2.7937243542339729E-2</v>
      </c>
      <c r="Q1932" s="17">
        <f t="shared" si="470"/>
        <v>137.94400990718606</v>
      </c>
      <c r="R1932" s="18">
        <f t="shared" si="471"/>
        <v>-3.9440099071860573</v>
      </c>
      <c r="S1932" s="21">
        <f t="shared" si="478"/>
        <v>-2.8848144820803725</v>
      </c>
      <c r="T1932" s="22">
        <f t="shared" si="479"/>
        <v>-1.0591954251056848</v>
      </c>
    </row>
    <row r="1933" spans="1:20" x14ac:dyDescent="0.25">
      <c r="A1933">
        <v>599</v>
      </c>
      <c r="B1933" t="s">
        <v>1919</v>
      </c>
      <c r="C1933" s="8">
        <v>247.17</v>
      </c>
      <c r="D1933" s="8">
        <v>131.79</v>
      </c>
      <c r="E1933" s="17">
        <f t="shared" si="464"/>
        <v>209.09322153822367</v>
      </c>
      <c r="F1933" s="18">
        <f t="shared" si="465"/>
        <v>-77.303221538223681</v>
      </c>
      <c r="G1933" s="21">
        <f t="shared" si="472"/>
        <v>-75.476807562538767</v>
      </c>
      <c r="H1933" s="22">
        <f t="shared" si="473"/>
        <v>-1.8264139756849147</v>
      </c>
      <c r="I1933" s="17">
        <f t="shared" si="466"/>
        <v>161.84135549554421</v>
      </c>
      <c r="J1933" s="18">
        <f t="shared" si="467"/>
        <v>-30.051355495544215</v>
      </c>
      <c r="K1933" s="21">
        <f t="shared" si="474"/>
        <v>-29.445391575517306</v>
      </c>
      <c r="L1933" s="22">
        <f t="shared" si="475"/>
        <v>-0.60596392002690891</v>
      </c>
      <c r="M1933" s="17">
        <f t="shared" si="468"/>
        <v>106.37880372478591</v>
      </c>
      <c r="N1933" s="18">
        <f t="shared" si="469"/>
        <v>25.411196275214081</v>
      </c>
      <c r="O1933" s="21">
        <f t="shared" si="476"/>
        <v>24.539844619170111</v>
      </c>
      <c r="P1933" s="22">
        <f t="shared" si="477"/>
        <v>0.87135165604397002</v>
      </c>
      <c r="Q1933" s="17">
        <f t="shared" si="470"/>
        <v>136.02663013982536</v>
      </c>
      <c r="R1933" s="18">
        <f t="shared" si="471"/>
        <v>-4.2366301398253654</v>
      </c>
      <c r="S1933" s="21">
        <f t="shared" si="478"/>
        <v>-3.9440099071860573</v>
      </c>
      <c r="T1933" s="22">
        <f t="shared" si="479"/>
        <v>-0.29262023263930814</v>
      </c>
    </row>
    <row r="1934" spans="1:20" x14ac:dyDescent="0.25">
      <c r="A1934">
        <v>598</v>
      </c>
      <c r="B1934" t="s">
        <v>1920</v>
      </c>
      <c r="C1934" s="8">
        <v>240.7</v>
      </c>
      <c r="D1934" s="8">
        <v>128.37</v>
      </c>
      <c r="E1934" s="17">
        <f t="shared" si="464"/>
        <v>208.48642408655653</v>
      </c>
      <c r="F1934" s="18">
        <f t="shared" si="465"/>
        <v>-80.11642408655652</v>
      </c>
      <c r="G1934" s="21">
        <f t="shared" si="472"/>
        <v>-77.303221538223681</v>
      </c>
      <c r="H1934" s="22">
        <f t="shared" si="473"/>
        <v>-2.8132025483328391</v>
      </c>
      <c r="I1934" s="17">
        <f t="shared" si="466"/>
        <v>159.30391944727378</v>
      </c>
      <c r="J1934" s="18">
        <f t="shared" si="467"/>
        <v>-30.93391944727378</v>
      </c>
      <c r="K1934" s="21">
        <f t="shared" si="474"/>
        <v>-30.051355495544215</v>
      </c>
      <c r="L1934" s="22">
        <f t="shared" si="475"/>
        <v>-0.88256395172956559</v>
      </c>
      <c r="M1934" s="17">
        <f t="shared" si="468"/>
        <v>101.5043916918753</v>
      </c>
      <c r="N1934" s="18">
        <f t="shared" si="469"/>
        <v>26.865608308124706</v>
      </c>
      <c r="O1934" s="21">
        <f t="shared" si="476"/>
        <v>25.411196275214081</v>
      </c>
      <c r="P1934" s="22">
        <f t="shared" si="477"/>
        <v>1.4544120329106249</v>
      </c>
      <c r="Q1934" s="17">
        <f t="shared" si="470"/>
        <v>132.99351349072424</v>
      </c>
      <c r="R1934" s="18">
        <f t="shared" si="471"/>
        <v>-4.6235134907242355</v>
      </c>
      <c r="S1934" s="21">
        <f t="shared" si="478"/>
        <v>-4.2366301398253654</v>
      </c>
      <c r="T1934" s="22">
        <f t="shared" si="479"/>
        <v>-0.38688335089887005</v>
      </c>
    </row>
    <row r="1935" spans="1:20" x14ac:dyDescent="0.25">
      <c r="A1935">
        <v>597</v>
      </c>
      <c r="B1935" t="s">
        <v>1921</v>
      </c>
      <c r="C1935" s="8">
        <v>234.34</v>
      </c>
      <c r="D1935" s="8">
        <v>125.88</v>
      </c>
      <c r="E1935" s="17">
        <f t="shared" si="464"/>
        <v>207.88994312943086</v>
      </c>
      <c r="F1935" s="18">
        <f t="shared" si="465"/>
        <v>-82.009943129430866</v>
      </c>
      <c r="G1935" s="21">
        <f t="shared" si="472"/>
        <v>-80.11642408655652</v>
      </c>
      <c r="H1935" s="22">
        <f t="shared" si="473"/>
        <v>-1.8935190428743454</v>
      </c>
      <c r="I1935" s="17">
        <f t="shared" si="466"/>
        <v>156.80962373367259</v>
      </c>
      <c r="J1935" s="18">
        <f t="shared" si="467"/>
        <v>-30.929623733672599</v>
      </c>
      <c r="K1935" s="21">
        <f t="shared" si="474"/>
        <v>-30.93391944727378</v>
      </c>
      <c r="L1935" s="22">
        <f t="shared" si="475"/>
        <v>4.2957136011807506E-3</v>
      </c>
      <c r="M1935" s="17">
        <f t="shared" si="468"/>
        <v>96.712852197391271</v>
      </c>
      <c r="N1935" s="18">
        <f t="shared" si="469"/>
        <v>29.167147802608724</v>
      </c>
      <c r="O1935" s="21">
        <f t="shared" si="476"/>
        <v>26.865608308124706</v>
      </c>
      <c r="P1935" s="22">
        <f t="shared" si="477"/>
        <v>2.3015394944840182</v>
      </c>
      <c r="Q1935" s="17">
        <f t="shared" si="470"/>
        <v>130.01196451262791</v>
      </c>
      <c r="R1935" s="18">
        <f t="shared" si="471"/>
        <v>-4.131964512627917</v>
      </c>
      <c r="S1935" s="21">
        <f t="shared" si="478"/>
        <v>-4.6235134907242355</v>
      </c>
      <c r="T1935" s="22">
        <f t="shared" si="479"/>
        <v>0.49154897809631848</v>
      </c>
    </row>
    <row r="1936" spans="1:20" x14ac:dyDescent="0.25">
      <c r="A1936">
        <v>596</v>
      </c>
      <c r="B1936" t="s">
        <v>1922</v>
      </c>
      <c r="C1936" s="8">
        <v>246.18</v>
      </c>
      <c r="D1936" s="8">
        <v>131.93</v>
      </c>
      <c r="E1936" s="17">
        <f t="shared" ref="E1936:E1999" si="480">+$G$3*$C1936+$G$4</f>
        <v>209.00037308735034</v>
      </c>
      <c r="F1936" s="18">
        <f t="shared" ref="F1936:F1999" si="481">+$D1936-E1936</f>
        <v>-77.070373087350333</v>
      </c>
      <c r="G1936" s="21">
        <f t="shared" si="472"/>
        <v>-82.009943129430866</v>
      </c>
      <c r="H1936" s="22">
        <f t="shared" si="473"/>
        <v>4.9395700420805326</v>
      </c>
      <c r="I1936" s="17">
        <f t="shared" ref="I1936:I1999" si="482">+$G$5*$C1936+$G$6</f>
        <v>161.4530924835214</v>
      </c>
      <c r="J1936" s="18">
        <f t="shared" ref="J1936:J1999" si="483">+$D1936-I1936</f>
        <v>-29.523092483521395</v>
      </c>
      <c r="K1936" s="21">
        <f t="shared" si="474"/>
        <v>-30.929623733672599</v>
      </c>
      <c r="L1936" s="22">
        <f t="shared" si="475"/>
        <v>1.4065312501512039</v>
      </c>
      <c r="M1936" s="17">
        <f t="shared" ref="M1936:M1999" si="484">+$G$7*$C1936+$G$8</f>
        <v>105.63295087894645</v>
      </c>
      <c r="N1936" s="18">
        <f t="shared" ref="N1936:N1999" si="485">+$D1936-M1936</f>
        <v>26.297049121053561</v>
      </c>
      <c r="O1936" s="21">
        <f t="shared" si="476"/>
        <v>29.167147802608724</v>
      </c>
      <c r="P1936" s="22">
        <f t="shared" si="477"/>
        <v>-2.870098681555163</v>
      </c>
      <c r="Q1936" s="17">
        <f t="shared" ref="Q1936:Q1999" si="486">+$G$9*$C1936+$G$10</f>
        <v>135.56252110078208</v>
      </c>
      <c r="R1936" s="18">
        <f t="shared" ref="R1936:R1999" si="487">+$D1936-Q1936</f>
        <v>-3.6325211007820712</v>
      </c>
      <c r="S1936" s="21">
        <f t="shared" si="478"/>
        <v>-4.131964512627917</v>
      </c>
      <c r="T1936" s="22">
        <f t="shared" si="479"/>
        <v>0.49944341184584573</v>
      </c>
    </row>
    <row r="1937" spans="1:20" x14ac:dyDescent="0.25">
      <c r="A1937">
        <v>595</v>
      </c>
      <c r="B1937" t="s">
        <v>1923</v>
      </c>
      <c r="C1937" s="8">
        <v>248.07</v>
      </c>
      <c r="D1937" s="8">
        <v>132.47999999999999</v>
      </c>
      <c r="E1937" s="17">
        <f t="shared" si="480"/>
        <v>209.1776292208358</v>
      </c>
      <c r="F1937" s="18">
        <f t="shared" si="481"/>
        <v>-76.697629220835807</v>
      </c>
      <c r="G1937" s="21">
        <f t="shared" ref="G1937:G2000" si="488">+F1936</f>
        <v>-77.070373087350333</v>
      </c>
      <c r="H1937" s="22">
        <f t="shared" ref="H1937:H2000" si="489">+F1937-G1937</f>
        <v>0.37274386651452573</v>
      </c>
      <c r="I1937" s="17">
        <f t="shared" si="482"/>
        <v>162.1943218701104</v>
      </c>
      <c r="J1937" s="18">
        <f t="shared" si="483"/>
        <v>-29.71432187011041</v>
      </c>
      <c r="K1937" s="21">
        <f t="shared" ref="K1937:K2000" si="490">+J1936</f>
        <v>-29.523092483521395</v>
      </c>
      <c r="L1937" s="22">
        <f t="shared" ref="L1937:L2000" si="491">+J1937-K1937</f>
        <v>-0.19122938658901489</v>
      </c>
      <c r="M1937" s="17">
        <f t="shared" si="484"/>
        <v>107.05685176645821</v>
      </c>
      <c r="N1937" s="18">
        <f t="shared" si="485"/>
        <v>25.423148233541781</v>
      </c>
      <c r="O1937" s="21">
        <f t="shared" ref="O1937:O2000" si="492">+N1936</f>
        <v>26.297049121053561</v>
      </c>
      <c r="P1937" s="22">
        <f t="shared" ref="P1937:P2000" si="493">+N1937-O1937</f>
        <v>-0.87390088751178041</v>
      </c>
      <c r="Q1937" s="17">
        <f t="shared" si="486"/>
        <v>136.44854744804655</v>
      </c>
      <c r="R1937" s="18">
        <f t="shared" si="487"/>
        <v>-3.9685474480465643</v>
      </c>
      <c r="S1937" s="21">
        <f t="shared" ref="S1937:S2000" si="494">+R1936</f>
        <v>-3.6325211007820712</v>
      </c>
      <c r="T1937" s="22">
        <f t="shared" ref="T1937:T2000" si="495">+R1937-S1937</f>
        <v>-0.3360263472644931</v>
      </c>
    </row>
    <row r="1938" spans="1:20" x14ac:dyDescent="0.25">
      <c r="A1938">
        <v>594</v>
      </c>
      <c r="B1938" t="s">
        <v>1924</v>
      </c>
      <c r="C1938" s="8">
        <v>247.75</v>
      </c>
      <c r="D1938" s="8">
        <v>132.86000000000001</v>
      </c>
      <c r="E1938" s="17">
        <f t="shared" si="480"/>
        <v>209.14761760035148</v>
      </c>
      <c r="F1938" s="18">
        <f t="shared" si="481"/>
        <v>-76.287617600351467</v>
      </c>
      <c r="G1938" s="21">
        <f t="shared" si="488"/>
        <v>-76.697629220835807</v>
      </c>
      <c r="H1938" s="22">
        <f t="shared" si="489"/>
        <v>0.41001162048434026</v>
      </c>
      <c r="I1938" s="17">
        <f t="shared" si="482"/>
        <v>162.06882271470909</v>
      </c>
      <c r="J1938" s="18">
        <f t="shared" si="483"/>
        <v>-29.208822714709072</v>
      </c>
      <c r="K1938" s="21">
        <f t="shared" si="490"/>
        <v>-29.71432187011041</v>
      </c>
      <c r="L1938" s="22">
        <f t="shared" si="491"/>
        <v>0.50549915540133838</v>
      </c>
      <c r="M1938" s="17">
        <f t="shared" si="484"/>
        <v>106.81576801830806</v>
      </c>
      <c r="N1938" s="18">
        <f t="shared" si="485"/>
        <v>26.044231981691951</v>
      </c>
      <c r="O1938" s="21">
        <f t="shared" si="492"/>
        <v>25.423148233541781</v>
      </c>
      <c r="P1938" s="22">
        <f t="shared" si="493"/>
        <v>0.62108374815016987</v>
      </c>
      <c r="Q1938" s="17">
        <f t="shared" si="486"/>
        <v>136.29853240512347</v>
      </c>
      <c r="R1938" s="18">
        <f t="shared" si="487"/>
        <v>-3.4385324051234534</v>
      </c>
      <c r="S1938" s="21">
        <f t="shared" si="494"/>
        <v>-3.9685474480465643</v>
      </c>
      <c r="T1938" s="22">
        <f t="shared" si="495"/>
        <v>0.53001504292311097</v>
      </c>
    </row>
    <row r="1939" spans="1:20" x14ac:dyDescent="0.25">
      <c r="A1939">
        <v>593</v>
      </c>
      <c r="B1939" t="s">
        <v>1925</v>
      </c>
      <c r="C1939" s="8">
        <v>249.92</v>
      </c>
      <c r="D1939" s="8">
        <v>133.9</v>
      </c>
      <c r="E1939" s="17">
        <f t="shared" si="480"/>
        <v>209.3511339017607</v>
      </c>
      <c r="F1939" s="18">
        <f t="shared" si="481"/>
        <v>-75.451133901760699</v>
      </c>
      <c r="G1939" s="21">
        <f t="shared" si="488"/>
        <v>-76.287617600351467</v>
      </c>
      <c r="H1939" s="22">
        <f t="shared" si="489"/>
        <v>0.83648369859076865</v>
      </c>
      <c r="I1939" s="17">
        <f t="shared" si="482"/>
        <v>162.9198638622743</v>
      </c>
      <c r="J1939" s="18">
        <f t="shared" si="483"/>
        <v>-29.019863862274292</v>
      </c>
      <c r="K1939" s="21">
        <f t="shared" si="490"/>
        <v>-29.208822714709072</v>
      </c>
      <c r="L1939" s="22">
        <f t="shared" si="491"/>
        <v>0.18895885243478006</v>
      </c>
      <c r="M1939" s="17">
        <f t="shared" si="484"/>
        <v>108.45061718545119</v>
      </c>
      <c r="N1939" s="18">
        <f t="shared" si="485"/>
        <v>25.449382814548812</v>
      </c>
      <c r="O1939" s="21">
        <f t="shared" si="492"/>
        <v>26.044231981691951</v>
      </c>
      <c r="P1939" s="22">
        <f t="shared" si="493"/>
        <v>-0.5948491671431384</v>
      </c>
      <c r="Q1939" s="17">
        <f t="shared" si="486"/>
        <v>137.31582191494562</v>
      </c>
      <c r="R1939" s="18">
        <f t="shared" si="487"/>
        <v>-3.4158219149456102</v>
      </c>
      <c r="S1939" s="21">
        <f t="shared" si="494"/>
        <v>-3.4385324051234534</v>
      </c>
      <c r="T1939" s="22">
        <f t="shared" si="495"/>
        <v>2.2710490177843212E-2</v>
      </c>
    </row>
    <row r="1940" spans="1:20" x14ac:dyDescent="0.25">
      <c r="A1940">
        <v>592</v>
      </c>
      <c r="B1940" t="s">
        <v>1926</v>
      </c>
      <c r="C1940" s="8">
        <v>250.18</v>
      </c>
      <c r="D1940" s="8">
        <v>134.66</v>
      </c>
      <c r="E1940" s="17">
        <f t="shared" si="480"/>
        <v>209.37551834340422</v>
      </c>
      <c r="F1940" s="18">
        <f t="shared" si="481"/>
        <v>-74.715518343404227</v>
      </c>
      <c r="G1940" s="21">
        <f t="shared" si="488"/>
        <v>-75.451133901760699</v>
      </c>
      <c r="H1940" s="22">
        <f t="shared" si="489"/>
        <v>0.73561555835647141</v>
      </c>
      <c r="I1940" s="17">
        <f t="shared" si="482"/>
        <v>163.02183192603786</v>
      </c>
      <c r="J1940" s="18">
        <f t="shared" si="483"/>
        <v>-28.361831926037866</v>
      </c>
      <c r="K1940" s="21">
        <f t="shared" si="490"/>
        <v>-29.019863862274292</v>
      </c>
      <c r="L1940" s="22">
        <f t="shared" si="491"/>
        <v>0.65803193623642642</v>
      </c>
      <c r="M1940" s="17">
        <f t="shared" si="484"/>
        <v>108.6464977308232</v>
      </c>
      <c r="N1940" s="18">
        <f t="shared" si="485"/>
        <v>26.013502269176797</v>
      </c>
      <c r="O1940" s="21">
        <f t="shared" si="492"/>
        <v>25.449382814548812</v>
      </c>
      <c r="P1940" s="22">
        <f t="shared" si="493"/>
        <v>0.56411945462798485</v>
      </c>
      <c r="Q1940" s="17">
        <f t="shared" si="486"/>
        <v>137.43770913732064</v>
      </c>
      <c r="R1940" s="18">
        <f t="shared" si="487"/>
        <v>-2.7777091373206417</v>
      </c>
      <c r="S1940" s="21">
        <f t="shared" si="494"/>
        <v>-3.4158219149456102</v>
      </c>
      <c r="T1940" s="22">
        <f t="shared" si="495"/>
        <v>0.63811277762496843</v>
      </c>
    </row>
    <row r="1941" spans="1:20" x14ac:dyDescent="0.25">
      <c r="A1941">
        <v>591</v>
      </c>
      <c r="B1941" t="s">
        <v>1927</v>
      </c>
      <c r="C1941" s="8">
        <v>244.21</v>
      </c>
      <c r="D1941" s="8">
        <v>132.25</v>
      </c>
      <c r="E1941" s="17">
        <f t="shared" si="480"/>
        <v>208.81561404874381</v>
      </c>
      <c r="F1941" s="18">
        <f t="shared" si="481"/>
        <v>-76.565614048743811</v>
      </c>
      <c r="G1941" s="21">
        <f t="shared" si="488"/>
        <v>-74.715518343404227</v>
      </c>
      <c r="H1941" s="22">
        <f t="shared" si="489"/>
        <v>-1.8500957053395837</v>
      </c>
      <c r="I1941" s="17">
        <f t="shared" si="482"/>
        <v>160.68048830808203</v>
      </c>
      <c r="J1941" s="18">
        <f t="shared" si="483"/>
        <v>-28.430488308082033</v>
      </c>
      <c r="K1941" s="21">
        <f t="shared" si="490"/>
        <v>-28.361831926037866</v>
      </c>
      <c r="L1941" s="22">
        <f t="shared" si="491"/>
        <v>-6.8656382044167685E-2</v>
      </c>
      <c r="M1941" s="17">
        <f t="shared" si="484"/>
        <v>104.14877905439715</v>
      </c>
      <c r="N1941" s="18">
        <f t="shared" si="485"/>
        <v>28.101220945602847</v>
      </c>
      <c r="O1941" s="21">
        <f t="shared" si="492"/>
        <v>26.013502269176797</v>
      </c>
      <c r="P1941" s="22">
        <f t="shared" si="493"/>
        <v>2.08771867642605</v>
      </c>
      <c r="Q1941" s="17">
        <f t="shared" si="486"/>
        <v>134.63899099278683</v>
      </c>
      <c r="R1941" s="18">
        <f t="shared" si="487"/>
        <v>-2.3889909927868302</v>
      </c>
      <c r="S1941" s="21">
        <f t="shared" si="494"/>
        <v>-2.7777091373206417</v>
      </c>
      <c r="T1941" s="22">
        <f t="shared" si="495"/>
        <v>0.38871814453381148</v>
      </c>
    </row>
    <row r="1942" spans="1:20" x14ac:dyDescent="0.25">
      <c r="A1942">
        <v>590</v>
      </c>
      <c r="B1942" t="s">
        <v>1928</v>
      </c>
      <c r="C1942" s="8">
        <v>252.39</v>
      </c>
      <c r="D1942" s="8">
        <v>137.19</v>
      </c>
      <c r="E1942" s="17">
        <f t="shared" si="480"/>
        <v>209.582786097374</v>
      </c>
      <c r="F1942" s="18">
        <f t="shared" si="481"/>
        <v>-72.392786097374</v>
      </c>
      <c r="G1942" s="21">
        <f t="shared" si="488"/>
        <v>-76.565614048743811</v>
      </c>
      <c r="H1942" s="22">
        <f t="shared" si="489"/>
        <v>4.1728279513698112</v>
      </c>
      <c r="I1942" s="17">
        <f t="shared" si="482"/>
        <v>163.88856046802823</v>
      </c>
      <c r="J1942" s="18">
        <f t="shared" si="483"/>
        <v>-26.698560468028234</v>
      </c>
      <c r="K1942" s="21">
        <f t="shared" si="490"/>
        <v>-28.430488308082033</v>
      </c>
      <c r="L1942" s="22">
        <f t="shared" si="491"/>
        <v>1.7319278400537996</v>
      </c>
      <c r="M1942" s="17">
        <f t="shared" si="484"/>
        <v>110.31148236648508</v>
      </c>
      <c r="N1942" s="18">
        <f t="shared" si="485"/>
        <v>26.878517633514917</v>
      </c>
      <c r="O1942" s="21">
        <f t="shared" si="492"/>
        <v>28.101220945602847</v>
      </c>
      <c r="P1942" s="22">
        <f t="shared" si="493"/>
        <v>-1.2227033120879298</v>
      </c>
      <c r="Q1942" s="17">
        <f t="shared" si="486"/>
        <v>138.47375052750817</v>
      </c>
      <c r="R1942" s="18">
        <f t="shared" si="487"/>
        <v>-1.2837505275081753</v>
      </c>
      <c r="S1942" s="21">
        <f t="shared" si="494"/>
        <v>-2.3889909927868302</v>
      </c>
      <c r="T1942" s="22">
        <f t="shared" si="495"/>
        <v>1.1052404652786549</v>
      </c>
    </row>
    <row r="1943" spans="1:20" x14ac:dyDescent="0.25">
      <c r="A1943">
        <v>589</v>
      </c>
      <c r="B1943" t="s">
        <v>1929</v>
      </c>
      <c r="C1943" s="8">
        <v>254.38</v>
      </c>
      <c r="D1943" s="8">
        <v>139.59</v>
      </c>
      <c r="E1943" s="17">
        <f t="shared" si="480"/>
        <v>209.7694208622608</v>
      </c>
      <c r="F1943" s="18">
        <f t="shared" si="481"/>
        <v>-70.179420862260798</v>
      </c>
      <c r="G1943" s="21">
        <f t="shared" si="488"/>
        <v>-72.392786097374</v>
      </c>
      <c r="H1943" s="22">
        <f t="shared" si="489"/>
        <v>2.2133652351132014</v>
      </c>
      <c r="I1943" s="17">
        <f t="shared" si="482"/>
        <v>164.66900834068019</v>
      </c>
      <c r="J1943" s="18">
        <f t="shared" si="483"/>
        <v>-25.07900834068019</v>
      </c>
      <c r="K1943" s="21">
        <f t="shared" si="490"/>
        <v>-26.698560468028234</v>
      </c>
      <c r="L1943" s="22">
        <f t="shared" si="491"/>
        <v>1.6195521273480438</v>
      </c>
      <c r="M1943" s="17">
        <f t="shared" si="484"/>
        <v>111.81072192529376</v>
      </c>
      <c r="N1943" s="18">
        <f t="shared" si="485"/>
        <v>27.779278074706241</v>
      </c>
      <c r="O1943" s="21">
        <f t="shared" si="492"/>
        <v>26.878517633514917</v>
      </c>
      <c r="P1943" s="22">
        <f t="shared" si="493"/>
        <v>0.90076044119132348</v>
      </c>
      <c r="Q1943" s="17">
        <f t="shared" si="486"/>
        <v>139.40665657568613</v>
      </c>
      <c r="R1943" s="18">
        <f t="shared" si="487"/>
        <v>0.1833434243138754</v>
      </c>
      <c r="S1943" s="21">
        <f t="shared" si="494"/>
        <v>-1.2837505275081753</v>
      </c>
      <c r="T1943" s="22">
        <f t="shared" si="495"/>
        <v>1.4670939518220507</v>
      </c>
    </row>
    <row r="1944" spans="1:20" x14ac:dyDescent="0.25">
      <c r="A1944">
        <v>588</v>
      </c>
      <c r="B1944" t="s">
        <v>1930</v>
      </c>
      <c r="C1944" s="8">
        <v>256.77</v>
      </c>
      <c r="D1944" s="8">
        <v>141.72999999999999</v>
      </c>
      <c r="E1944" s="17">
        <f t="shared" si="480"/>
        <v>209.99357015275299</v>
      </c>
      <c r="F1944" s="18">
        <f t="shared" si="481"/>
        <v>-68.263570152753005</v>
      </c>
      <c r="G1944" s="21">
        <f t="shared" si="488"/>
        <v>-70.179420862260798</v>
      </c>
      <c r="H1944" s="22">
        <f t="shared" si="489"/>
        <v>1.9158507095077937</v>
      </c>
      <c r="I1944" s="17">
        <f t="shared" si="482"/>
        <v>165.60633015758378</v>
      </c>
      <c r="J1944" s="18">
        <f t="shared" si="483"/>
        <v>-23.876330157583794</v>
      </c>
      <c r="K1944" s="21">
        <f t="shared" si="490"/>
        <v>-25.07900834068019</v>
      </c>
      <c r="L1944" s="22">
        <f t="shared" si="491"/>
        <v>1.2026781830963955</v>
      </c>
      <c r="M1944" s="17">
        <f t="shared" si="484"/>
        <v>113.61131616929012</v>
      </c>
      <c r="N1944" s="18">
        <f t="shared" si="485"/>
        <v>28.11868383070987</v>
      </c>
      <c r="O1944" s="21">
        <f t="shared" si="492"/>
        <v>27.779278074706241</v>
      </c>
      <c r="P1944" s="22">
        <f t="shared" si="493"/>
        <v>0.33940575600362877</v>
      </c>
      <c r="Q1944" s="17">
        <f t="shared" si="486"/>
        <v>140.52708142751791</v>
      </c>
      <c r="R1944" s="18">
        <f t="shared" si="487"/>
        <v>1.2029185724820763</v>
      </c>
      <c r="S1944" s="21">
        <f t="shared" si="494"/>
        <v>0.1833434243138754</v>
      </c>
      <c r="T1944" s="22">
        <f t="shared" si="495"/>
        <v>1.0195751481682009</v>
      </c>
    </row>
    <row r="1945" spans="1:20" x14ac:dyDescent="0.25">
      <c r="A1945">
        <v>587</v>
      </c>
      <c r="B1945" t="s">
        <v>1931</v>
      </c>
      <c r="C1945" s="8">
        <v>257.97000000000003</v>
      </c>
      <c r="D1945" s="8">
        <v>142.9</v>
      </c>
      <c r="E1945" s="17">
        <f t="shared" si="480"/>
        <v>210.10611372956916</v>
      </c>
      <c r="F1945" s="18">
        <f t="shared" si="481"/>
        <v>-67.206113729569154</v>
      </c>
      <c r="G1945" s="21">
        <f t="shared" si="488"/>
        <v>-68.263570152753005</v>
      </c>
      <c r="H1945" s="22">
        <f t="shared" si="489"/>
        <v>1.0574564231838508</v>
      </c>
      <c r="I1945" s="17">
        <f t="shared" si="482"/>
        <v>166.07695199033873</v>
      </c>
      <c r="J1945" s="18">
        <f t="shared" si="483"/>
        <v>-23.176951990338722</v>
      </c>
      <c r="K1945" s="21">
        <f t="shared" si="490"/>
        <v>-23.876330157583794</v>
      </c>
      <c r="L1945" s="22">
        <f t="shared" si="491"/>
        <v>0.69937816724507229</v>
      </c>
      <c r="M1945" s="17">
        <f t="shared" si="484"/>
        <v>114.51538022485317</v>
      </c>
      <c r="N1945" s="18">
        <f t="shared" si="485"/>
        <v>28.384619775146831</v>
      </c>
      <c r="O1945" s="21">
        <f t="shared" si="492"/>
        <v>28.11868383070987</v>
      </c>
      <c r="P1945" s="22">
        <f t="shared" si="493"/>
        <v>0.26593594443696134</v>
      </c>
      <c r="Q1945" s="17">
        <f t="shared" si="486"/>
        <v>141.08963783847949</v>
      </c>
      <c r="R1945" s="18">
        <f t="shared" si="487"/>
        <v>1.8103621615205157</v>
      </c>
      <c r="S1945" s="21">
        <f t="shared" si="494"/>
        <v>1.2029185724820763</v>
      </c>
      <c r="T1945" s="22">
        <f t="shared" si="495"/>
        <v>0.60744358903843931</v>
      </c>
    </row>
    <row r="1946" spans="1:20" x14ac:dyDescent="0.25">
      <c r="A1946">
        <v>586</v>
      </c>
      <c r="B1946" t="s">
        <v>1932</v>
      </c>
      <c r="C1946" s="8">
        <v>258.88</v>
      </c>
      <c r="D1946" s="8">
        <v>143.63999999999999</v>
      </c>
      <c r="E1946" s="17">
        <f t="shared" si="480"/>
        <v>210.19145927532142</v>
      </c>
      <c r="F1946" s="18">
        <f t="shared" si="481"/>
        <v>-66.551459275321434</v>
      </c>
      <c r="G1946" s="21">
        <f t="shared" si="488"/>
        <v>-67.206113729569154</v>
      </c>
      <c r="H1946" s="22">
        <f t="shared" si="489"/>
        <v>0.65465445424771929</v>
      </c>
      <c r="I1946" s="17">
        <f t="shared" si="482"/>
        <v>166.43384021351125</v>
      </c>
      <c r="J1946" s="18">
        <f t="shared" si="483"/>
        <v>-22.79384021351126</v>
      </c>
      <c r="K1946" s="21">
        <f t="shared" si="490"/>
        <v>-23.176951990338722</v>
      </c>
      <c r="L1946" s="22">
        <f t="shared" si="491"/>
        <v>0.38311177682746234</v>
      </c>
      <c r="M1946" s="17">
        <f t="shared" si="484"/>
        <v>115.20096213365511</v>
      </c>
      <c r="N1946" s="18">
        <f t="shared" si="485"/>
        <v>28.439037866344876</v>
      </c>
      <c r="O1946" s="21">
        <f t="shared" si="492"/>
        <v>28.384619775146831</v>
      </c>
      <c r="P1946" s="22">
        <f t="shared" si="493"/>
        <v>5.4418091198044749E-2</v>
      </c>
      <c r="Q1946" s="17">
        <f t="shared" si="486"/>
        <v>141.516243116792</v>
      </c>
      <c r="R1946" s="18">
        <f t="shared" si="487"/>
        <v>2.1237568832079887</v>
      </c>
      <c r="S1946" s="21">
        <f t="shared" si="494"/>
        <v>1.8103621615205157</v>
      </c>
      <c r="T1946" s="22">
        <f t="shared" si="495"/>
        <v>0.31339472168747307</v>
      </c>
    </row>
    <row r="1947" spans="1:20" x14ac:dyDescent="0.25">
      <c r="A1947">
        <v>585</v>
      </c>
      <c r="B1947" t="s">
        <v>1933</v>
      </c>
      <c r="C1947" s="8">
        <v>258.98</v>
      </c>
      <c r="D1947" s="8">
        <v>143.68</v>
      </c>
      <c r="E1947" s="17">
        <f t="shared" si="480"/>
        <v>210.20083790672277</v>
      </c>
      <c r="F1947" s="18">
        <f t="shared" si="481"/>
        <v>-66.520837906722761</v>
      </c>
      <c r="G1947" s="21">
        <f t="shared" si="488"/>
        <v>-66.551459275321434</v>
      </c>
      <c r="H1947" s="22">
        <f t="shared" si="489"/>
        <v>3.0621368598673371E-2</v>
      </c>
      <c r="I1947" s="17">
        <f t="shared" si="482"/>
        <v>166.47305869957415</v>
      </c>
      <c r="J1947" s="18">
        <f t="shared" si="483"/>
        <v>-22.793058699574146</v>
      </c>
      <c r="K1947" s="21">
        <f t="shared" si="490"/>
        <v>-22.79384021351126</v>
      </c>
      <c r="L1947" s="22">
        <f t="shared" si="491"/>
        <v>7.815139371132318E-4</v>
      </c>
      <c r="M1947" s="17">
        <f t="shared" si="484"/>
        <v>115.27630080495206</v>
      </c>
      <c r="N1947" s="18">
        <f t="shared" si="485"/>
        <v>28.403699195047949</v>
      </c>
      <c r="O1947" s="21">
        <f t="shared" si="492"/>
        <v>28.439037866344876</v>
      </c>
      <c r="P1947" s="22">
        <f t="shared" si="493"/>
        <v>-3.5338671296926805E-2</v>
      </c>
      <c r="Q1947" s="17">
        <f t="shared" si="486"/>
        <v>141.56312281770548</v>
      </c>
      <c r="R1947" s="18">
        <f t="shared" si="487"/>
        <v>2.1168771822945303</v>
      </c>
      <c r="S1947" s="21">
        <f t="shared" si="494"/>
        <v>2.1237568832079887</v>
      </c>
      <c r="T1947" s="22">
        <f t="shared" si="495"/>
        <v>-6.8797009134584641E-3</v>
      </c>
    </row>
    <row r="1948" spans="1:20" x14ac:dyDescent="0.25">
      <c r="A1948">
        <v>584</v>
      </c>
      <c r="B1948" t="s">
        <v>1934</v>
      </c>
      <c r="C1948" s="8">
        <v>257.39999999999998</v>
      </c>
      <c r="D1948" s="8">
        <v>142.25</v>
      </c>
      <c r="E1948" s="17">
        <f t="shared" si="480"/>
        <v>210.05265553058149</v>
      </c>
      <c r="F1948" s="18">
        <f t="shared" si="481"/>
        <v>-67.80265553058149</v>
      </c>
      <c r="G1948" s="21">
        <f t="shared" si="488"/>
        <v>-66.520837906722761</v>
      </c>
      <c r="H1948" s="22">
        <f t="shared" si="489"/>
        <v>-1.2818176238587284</v>
      </c>
      <c r="I1948" s="17">
        <f t="shared" si="482"/>
        <v>165.85340661978012</v>
      </c>
      <c r="J1948" s="18">
        <f t="shared" si="483"/>
        <v>-23.603406619780117</v>
      </c>
      <c r="K1948" s="21">
        <f t="shared" si="490"/>
        <v>-22.793058699574146</v>
      </c>
      <c r="L1948" s="22">
        <f t="shared" si="491"/>
        <v>-0.81034792020597024</v>
      </c>
      <c r="M1948" s="17">
        <f t="shared" si="484"/>
        <v>114.08594979846069</v>
      </c>
      <c r="N1948" s="18">
        <f t="shared" si="485"/>
        <v>28.164050201539311</v>
      </c>
      <c r="O1948" s="21">
        <f t="shared" si="492"/>
        <v>28.403699195047949</v>
      </c>
      <c r="P1948" s="22">
        <f t="shared" si="493"/>
        <v>-0.23964899350863789</v>
      </c>
      <c r="Q1948" s="17">
        <f t="shared" si="486"/>
        <v>140.82242354327275</v>
      </c>
      <c r="R1948" s="18">
        <f t="shared" si="487"/>
        <v>1.4275764567272518</v>
      </c>
      <c r="S1948" s="21">
        <f t="shared" si="494"/>
        <v>2.1168771822945303</v>
      </c>
      <c r="T1948" s="22">
        <f t="shared" si="495"/>
        <v>-0.6893007255672785</v>
      </c>
    </row>
    <row r="1949" spans="1:20" x14ac:dyDescent="0.25">
      <c r="A1949">
        <v>583</v>
      </c>
      <c r="B1949" t="s">
        <v>1935</v>
      </c>
      <c r="C1949" s="8">
        <v>260.35000000000002</v>
      </c>
      <c r="D1949" s="8">
        <v>143.44999999999999</v>
      </c>
      <c r="E1949" s="17">
        <f t="shared" si="480"/>
        <v>210.32932515692121</v>
      </c>
      <c r="F1949" s="18">
        <f t="shared" si="481"/>
        <v>-66.879325156921226</v>
      </c>
      <c r="G1949" s="21">
        <f t="shared" si="488"/>
        <v>-67.80265553058149</v>
      </c>
      <c r="H1949" s="22">
        <f t="shared" si="489"/>
        <v>0.9233303736602636</v>
      </c>
      <c r="I1949" s="17">
        <f t="shared" si="482"/>
        <v>167.01035195863605</v>
      </c>
      <c r="J1949" s="18">
        <f t="shared" si="483"/>
        <v>-23.560351958636062</v>
      </c>
      <c r="K1949" s="21">
        <f t="shared" si="490"/>
        <v>-23.603406619780117</v>
      </c>
      <c r="L1949" s="22">
        <f t="shared" si="491"/>
        <v>4.3054661144054762E-2</v>
      </c>
      <c r="M1949" s="17">
        <f t="shared" si="484"/>
        <v>116.30844060171984</v>
      </c>
      <c r="N1949" s="18">
        <f t="shared" si="485"/>
        <v>27.141559398280151</v>
      </c>
      <c r="O1949" s="21">
        <f t="shared" si="492"/>
        <v>28.164050201539311</v>
      </c>
      <c r="P1949" s="22">
        <f t="shared" si="493"/>
        <v>-1.02249080325916</v>
      </c>
      <c r="Q1949" s="17">
        <f t="shared" si="486"/>
        <v>142.20537472021994</v>
      </c>
      <c r="R1949" s="18">
        <f t="shared" si="487"/>
        <v>1.2446252797800526</v>
      </c>
      <c r="S1949" s="21">
        <f t="shared" si="494"/>
        <v>1.4275764567272518</v>
      </c>
      <c r="T1949" s="22">
        <f t="shared" si="495"/>
        <v>-0.1829511769471992</v>
      </c>
    </row>
    <row r="1950" spans="1:20" x14ac:dyDescent="0.25">
      <c r="A1950">
        <v>582</v>
      </c>
      <c r="B1950" t="s">
        <v>1936</v>
      </c>
      <c r="C1950" s="8">
        <v>260.98</v>
      </c>
      <c r="D1950" s="8">
        <v>144.52000000000001</v>
      </c>
      <c r="E1950" s="17">
        <f t="shared" si="480"/>
        <v>210.38841053474971</v>
      </c>
      <c r="F1950" s="18">
        <f t="shared" si="481"/>
        <v>-65.8684105347497</v>
      </c>
      <c r="G1950" s="21">
        <f t="shared" si="488"/>
        <v>-66.879325156921226</v>
      </c>
      <c r="H1950" s="22">
        <f t="shared" si="489"/>
        <v>1.0109146221715264</v>
      </c>
      <c r="I1950" s="17">
        <f t="shared" si="482"/>
        <v>167.25742842083241</v>
      </c>
      <c r="J1950" s="18">
        <f t="shared" si="483"/>
        <v>-22.737428420832401</v>
      </c>
      <c r="K1950" s="21">
        <f t="shared" si="490"/>
        <v>-23.560351958636062</v>
      </c>
      <c r="L1950" s="22">
        <f t="shared" si="491"/>
        <v>0.82292353780366057</v>
      </c>
      <c r="M1950" s="17">
        <f t="shared" si="484"/>
        <v>116.78307423089041</v>
      </c>
      <c r="N1950" s="18">
        <f t="shared" si="485"/>
        <v>27.736925769109604</v>
      </c>
      <c r="O1950" s="21">
        <f t="shared" si="492"/>
        <v>27.141559398280151</v>
      </c>
      <c r="P1950" s="22">
        <f t="shared" si="493"/>
        <v>0.59536637082945276</v>
      </c>
      <c r="Q1950" s="17">
        <f t="shared" si="486"/>
        <v>142.50071683597474</v>
      </c>
      <c r="R1950" s="18">
        <f t="shared" si="487"/>
        <v>2.0192831640252678</v>
      </c>
      <c r="S1950" s="21">
        <f t="shared" si="494"/>
        <v>1.2446252797800526</v>
      </c>
      <c r="T1950" s="22">
        <f t="shared" si="495"/>
        <v>0.7746578842452152</v>
      </c>
    </row>
    <row r="1951" spans="1:20" x14ac:dyDescent="0.25">
      <c r="A1951">
        <v>581</v>
      </c>
      <c r="B1951" t="s">
        <v>1937</v>
      </c>
      <c r="C1951" s="8">
        <v>262.95999999999998</v>
      </c>
      <c r="D1951" s="8">
        <v>145.83000000000001</v>
      </c>
      <c r="E1951" s="17">
        <f t="shared" si="480"/>
        <v>210.57410743649638</v>
      </c>
      <c r="F1951" s="18">
        <f t="shared" si="481"/>
        <v>-64.744107436496364</v>
      </c>
      <c r="G1951" s="21">
        <f t="shared" si="488"/>
        <v>-65.8684105347497</v>
      </c>
      <c r="H1951" s="22">
        <f t="shared" si="489"/>
        <v>1.1243030982533355</v>
      </c>
      <c r="I1951" s="17">
        <f t="shared" si="482"/>
        <v>168.03395444487802</v>
      </c>
      <c r="J1951" s="18">
        <f t="shared" si="483"/>
        <v>-22.203954444878008</v>
      </c>
      <c r="K1951" s="21">
        <f t="shared" si="490"/>
        <v>-22.737428420832401</v>
      </c>
      <c r="L1951" s="22">
        <f t="shared" si="491"/>
        <v>0.53347397595439361</v>
      </c>
      <c r="M1951" s="17">
        <f t="shared" si="484"/>
        <v>118.27477992256937</v>
      </c>
      <c r="N1951" s="18">
        <f t="shared" si="485"/>
        <v>27.555220077430647</v>
      </c>
      <c r="O1951" s="21">
        <f t="shared" si="492"/>
        <v>27.736925769109604</v>
      </c>
      <c r="P1951" s="22">
        <f t="shared" si="493"/>
        <v>-0.18170569167895678</v>
      </c>
      <c r="Q1951" s="17">
        <f t="shared" si="486"/>
        <v>143.42893491406133</v>
      </c>
      <c r="R1951" s="18">
        <f t="shared" si="487"/>
        <v>2.4010650859386828</v>
      </c>
      <c r="S1951" s="21">
        <f t="shared" si="494"/>
        <v>2.0192831640252678</v>
      </c>
      <c r="T1951" s="22">
        <f t="shared" si="495"/>
        <v>0.38178192191341509</v>
      </c>
    </row>
    <row r="1952" spans="1:20" x14ac:dyDescent="0.25">
      <c r="A1952">
        <v>580</v>
      </c>
      <c r="B1952" t="s">
        <v>1938</v>
      </c>
      <c r="C1952" s="8">
        <v>266.45999999999998</v>
      </c>
      <c r="D1952" s="8">
        <v>147.33000000000001</v>
      </c>
      <c r="E1952" s="17">
        <f t="shared" si="480"/>
        <v>210.90235953554352</v>
      </c>
      <c r="F1952" s="18">
        <f t="shared" si="481"/>
        <v>-63.572359535543512</v>
      </c>
      <c r="G1952" s="21">
        <f t="shared" si="488"/>
        <v>-64.744107436496364</v>
      </c>
      <c r="H1952" s="22">
        <f t="shared" si="489"/>
        <v>1.1717479009528518</v>
      </c>
      <c r="I1952" s="17">
        <f t="shared" si="482"/>
        <v>169.40660145707997</v>
      </c>
      <c r="J1952" s="18">
        <f t="shared" si="483"/>
        <v>-22.07660145707996</v>
      </c>
      <c r="K1952" s="21">
        <f t="shared" si="490"/>
        <v>-22.203954444878008</v>
      </c>
      <c r="L1952" s="22">
        <f t="shared" si="491"/>
        <v>0.12735298779804793</v>
      </c>
      <c r="M1952" s="17">
        <f t="shared" si="484"/>
        <v>120.91163341796153</v>
      </c>
      <c r="N1952" s="18">
        <f t="shared" si="485"/>
        <v>26.418366582038487</v>
      </c>
      <c r="O1952" s="21">
        <f t="shared" si="492"/>
        <v>27.555220077430647</v>
      </c>
      <c r="P1952" s="22">
        <f t="shared" si="493"/>
        <v>-1.1368534953921596</v>
      </c>
      <c r="Q1952" s="17">
        <f t="shared" si="486"/>
        <v>145.06972444603258</v>
      </c>
      <c r="R1952" s="18">
        <f t="shared" si="487"/>
        <v>2.260275553967432</v>
      </c>
      <c r="S1952" s="21">
        <f t="shared" si="494"/>
        <v>2.4010650859386828</v>
      </c>
      <c r="T1952" s="22">
        <f t="shared" si="495"/>
        <v>-0.14078953197125088</v>
      </c>
    </row>
    <row r="1953" spans="1:20" x14ac:dyDescent="0.25">
      <c r="A1953">
        <v>579</v>
      </c>
      <c r="B1953" t="s">
        <v>1939</v>
      </c>
      <c r="C1953" s="8">
        <v>262.86</v>
      </c>
      <c r="D1953" s="8">
        <v>145</v>
      </c>
      <c r="E1953" s="17">
        <f t="shared" si="480"/>
        <v>210.56472880509503</v>
      </c>
      <c r="F1953" s="18">
        <f t="shared" si="481"/>
        <v>-65.564728805095029</v>
      </c>
      <c r="G1953" s="21">
        <f t="shared" si="488"/>
        <v>-63.572359535543512</v>
      </c>
      <c r="H1953" s="22">
        <f t="shared" si="489"/>
        <v>-1.9923692695515172</v>
      </c>
      <c r="I1953" s="17">
        <f t="shared" si="482"/>
        <v>167.99473595881514</v>
      </c>
      <c r="J1953" s="18">
        <f t="shared" si="483"/>
        <v>-22.994735958815141</v>
      </c>
      <c r="K1953" s="21">
        <f t="shared" si="490"/>
        <v>-22.07660145707996</v>
      </c>
      <c r="L1953" s="22">
        <f t="shared" si="491"/>
        <v>-0.91813450173518163</v>
      </c>
      <c r="M1953" s="17">
        <f t="shared" si="484"/>
        <v>118.19944125127248</v>
      </c>
      <c r="N1953" s="18">
        <f t="shared" si="485"/>
        <v>26.800558748727525</v>
      </c>
      <c r="O1953" s="21">
        <f t="shared" si="492"/>
        <v>26.418366582038487</v>
      </c>
      <c r="P1953" s="22">
        <f t="shared" si="493"/>
        <v>0.38219216668903755</v>
      </c>
      <c r="Q1953" s="17">
        <f t="shared" si="486"/>
        <v>143.38205521314788</v>
      </c>
      <c r="R1953" s="18">
        <f t="shared" si="487"/>
        <v>1.6179447868521208</v>
      </c>
      <c r="S1953" s="21">
        <f t="shared" si="494"/>
        <v>2.260275553967432</v>
      </c>
      <c r="T1953" s="22">
        <f t="shared" si="495"/>
        <v>-0.64233076711531112</v>
      </c>
    </row>
    <row r="1954" spans="1:20" x14ac:dyDescent="0.25">
      <c r="A1954">
        <v>578</v>
      </c>
      <c r="B1954" t="s">
        <v>1940</v>
      </c>
      <c r="C1954" s="8">
        <v>263.41000000000003</v>
      </c>
      <c r="D1954" s="8">
        <v>144.6</v>
      </c>
      <c r="E1954" s="17">
        <f t="shared" si="480"/>
        <v>210.61631127780242</v>
      </c>
      <c r="F1954" s="18">
        <f t="shared" si="481"/>
        <v>-66.01631127780243</v>
      </c>
      <c r="G1954" s="21">
        <f t="shared" si="488"/>
        <v>-65.564728805095029</v>
      </c>
      <c r="H1954" s="22">
        <f t="shared" si="489"/>
        <v>-0.45158247270740048</v>
      </c>
      <c r="I1954" s="17">
        <f t="shared" si="482"/>
        <v>168.21043763216116</v>
      </c>
      <c r="J1954" s="18">
        <f t="shared" si="483"/>
        <v>-23.610437632161165</v>
      </c>
      <c r="K1954" s="21">
        <f t="shared" si="490"/>
        <v>-22.994735958815141</v>
      </c>
      <c r="L1954" s="22">
        <f t="shared" si="491"/>
        <v>-0.61570167334602388</v>
      </c>
      <c r="M1954" s="17">
        <f t="shared" si="484"/>
        <v>118.61380394340554</v>
      </c>
      <c r="N1954" s="18">
        <f t="shared" si="485"/>
        <v>25.986196056594451</v>
      </c>
      <c r="O1954" s="21">
        <f t="shared" si="492"/>
        <v>26.800558748727525</v>
      </c>
      <c r="P1954" s="22">
        <f t="shared" si="493"/>
        <v>-0.81436269213307355</v>
      </c>
      <c r="Q1954" s="17">
        <f t="shared" si="486"/>
        <v>143.63989356817194</v>
      </c>
      <c r="R1954" s="18">
        <f t="shared" si="487"/>
        <v>0.96010643182805211</v>
      </c>
      <c r="S1954" s="21">
        <f t="shared" si="494"/>
        <v>1.6179447868521208</v>
      </c>
      <c r="T1954" s="22">
        <f t="shared" si="495"/>
        <v>-0.65783835502406873</v>
      </c>
    </row>
    <row r="1955" spans="1:20" x14ac:dyDescent="0.25">
      <c r="A1955">
        <v>577</v>
      </c>
      <c r="B1955" t="s">
        <v>1941</v>
      </c>
      <c r="C1955" s="8">
        <v>263.55</v>
      </c>
      <c r="D1955" s="8">
        <v>145.47</v>
      </c>
      <c r="E1955" s="17">
        <f t="shared" si="480"/>
        <v>210.62944136176432</v>
      </c>
      <c r="F1955" s="18">
        <f t="shared" si="481"/>
        <v>-65.159441361764323</v>
      </c>
      <c r="G1955" s="21">
        <f t="shared" si="488"/>
        <v>-66.01631127780243</v>
      </c>
      <c r="H1955" s="22">
        <f t="shared" si="489"/>
        <v>0.85686991603810725</v>
      </c>
      <c r="I1955" s="17">
        <f t="shared" si="482"/>
        <v>168.26534351264922</v>
      </c>
      <c r="J1955" s="18">
        <f t="shared" si="483"/>
        <v>-22.795343512649225</v>
      </c>
      <c r="K1955" s="21">
        <f t="shared" si="490"/>
        <v>-23.610437632161165</v>
      </c>
      <c r="L1955" s="22">
        <f t="shared" si="491"/>
        <v>0.81509411951194011</v>
      </c>
      <c r="M1955" s="17">
        <f t="shared" si="484"/>
        <v>118.71927808322121</v>
      </c>
      <c r="N1955" s="18">
        <f t="shared" si="485"/>
        <v>26.750721916778787</v>
      </c>
      <c r="O1955" s="21">
        <f t="shared" si="492"/>
        <v>25.986196056594451</v>
      </c>
      <c r="P1955" s="22">
        <f t="shared" si="493"/>
        <v>0.76452586018433522</v>
      </c>
      <c r="Q1955" s="17">
        <f t="shared" si="486"/>
        <v>143.70552514945078</v>
      </c>
      <c r="R1955" s="18">
        <f t="shared" si="487"/>
        <v>1.7644748505492203</v>
      </c>
      <c r="S1955" s="21">
        <f t="shared" si="494"/>
        <v>0.96010643182805211</v>
      </c>
      <c r="T1955" s="22">
        <f t="shared" si="495"/>
        <v>0.80436841872116815</v>
      </c>
    </row>
    <row r="1956" spans="1:20" x14ac:dyDescent="0.25">
      <c r="A1956">
        <v>576</v>
      </c>
      <c r="B1956" t="s">
        <v>1942</v>
      </c>
      <c r="C1956" s="8">
        <v>265.77999999999997</v>
      </c>
      <c r="D1956" s="8">
        <v>147.34</v>
      </c>
      <c r="E1956" s="17">
        <f t="shared" si="480"/>
        <v>210.83858484201437</v>
      </c>
      <c r="F1956" s="18">
        <f t="shared" si="481"/>
        <v>-63.498584842014367</v>
      </c>
      <c r="G1956" s="21">
        <f t="shared" si="488"/>
        <v>-65.159441361764323</v>
      </c>
      <c r="H1956" s="22">
        <f t="shared" si="489"/>
        <v>1.6608565197499559</v>
      </c>
      <c r="I1956" s="17">
        <f t="shared" si="482"/>
        <v>169.13991575185216</v>
      </c>
      <c r="J1956" s="18">
        <f t="shared" si="483"/>
        <v>-21.799915751852154</v>
      </c>
      <c r="K1956" s="21">
        <f t="shared" si="490"/>
        <v>-22.795343512649225</v>
      </c>
      <c r="L1956" s="22">
        <f t="shared" si="491"/>
        <v>0.99542776079707096</v>
      </c>
      <c r="M1956" s="17">
        <f t="shared" si="484"/>
        <v>120.39933045314248</v>
      </c>
      <c r="N1956" s="18">
        <f t="shared" si="485"/>
        <v>26.940669546857521</v>
      </c>
      <c r="O1956" s="21">
        <f t="shared" si="492"/>
        <v>26.750721916778787</v>
      </c>
      <c r="P1956" s="22">
        <f t="shared" si="493"/>
        <v>0.18994763007873416</v>
      </c>
      <c r="Q1956" s="17">
        <f t="shared" si="486"/>
        <v>144.75094247982102</v>
      </c>
      <c r="R1956" s="18">
        <f t="shared" si="487"/>
        <v>2.5890575201789829</v>
      </c>
      <c r="S1956" s="21">
        <f t="shared" si="494"/>
        <v>1.7644748505492203</v>
      </c>
      <c r="T1956" s="22">
        <f t="shared" si="495"/>
        <v>0.82458266962976268</v>
      </c>
    </row>
    <row r="1957" spans="1:20" x14ac:dyDescent="0.25">
      <c r="A1957">
        <v>575</v>
      </c>
      <c r="B1957" t="s">
        <v>1943</v>
      </c>
      <c r="C1957" s="8">
        <v>263.76</v>
      </c>
      <c r="D1957" s="8">
        <v>146.55000000000001</v>
      </c>
      <c r="E1957" s="17">
        <f t="shared" si="480"/>
        <v>210.64913648770715</v>
      </c>
      <c r="F1957" s="18">
        <f t="shared" si="481"/>
        <v>-64.099136487707142</v>
      </c>
      <c r="G1957" s="21">
        <f t="shared" si="488"/>
        <v>-63.498584842014367</v>
      </c>
      <c r="H1957" s="22">
        <f t="shared" si="489"/>
        <v>-0.60055164569277508</v>
      </c>
      <c r="I1957" s="17">
        <f t="shared" si="482"/>
        <v>168.34770233338133</v>
      </c>
      <c r="J1957" s="18">
        <f t="shared" si="483"/>
        <v>-21.797702333381324</v>
      </c>
      <c r="K1957" s="21">
        <f t="shared" si="490"/>
        <v>-21.799915751852154</v>
      </c>
      <c r="L1957" s="22">
        <f t="shared" si="491"/>
        <v>2.2134184708306748E-3</v>
      </c>
      <c r="M1957" s="17">
        <f t="shared" si="484"/>
        <v>118.87748929294474</v>
      </c>
      <c r="N1957" s="18">
        <f t="shared" si="485"/>
        <v>27.672510707055267</v>
      </c>
      <c r="O1957" s="21">
        <f t="shared" si="492"/>
        <v>26.940669546857521</v>
      </c>
      <c r="P1957" s="22">
        <f t="shared" si="493"/>
        <v>0.73184116019774592</v>
      </c>
      <c r="Q1957" s="17">
        <f t="shared" si="486"/>
        <v>143.80397252136905</v>
      </c>
      <c r="R1957" s="18">
        <f t="shared" si="487"/>
        <v>2.746027478630964</v>
      </c>
      <c r="S1957" s="21">
        <f t="shared" si="494"/>
        <v>2.5890575201789829</v>
      </c>
      <c r="T1957" s="22">
        <f t="shared" si="495"/>
        <v>0.15696995845198103</v>
      </c>
    </row>
    <row r="1958" spans="1:20" x14ac:dyDescent="0.25">
      <c r="A1958">
        <v>574</v>
      </c>
      <c r="B1958" t="s">
        <v>1944</v>
      </c>
      <c r="C1958" s="8">
        <v>263.41000000000003</v>
      </c>
      <c r="D1958" s="8">
        <v>146.19999999999999</v>
      </c>
      <c r="E1958" s="17">
        <f t="shared" si="480"/>
        <v>210.61631127780242</v>
      </c>
      <c r="F1958" s="18">
        <f t="shared" si="481"/>
        <v>-64.416311277802436</v>
      </c>
      <c r="G1958" s="21">
        <f t="shared" si="488"/>
        <v>-64.099136487707142</v>
      </c>
      <c r="H1958" s="22">
        <f t="shared" si="489"/>
        <v>-0.3171747900952937</v>
      </c>
      <c r="I1958" s="17">
        <f t="shared" si="482"/>
        <v>168.21043763216116</v>
      </c>
      <c r="J1958" s="18">
        <f t="shared" si="483"/>
        <v>-22.010437632161171</v>
      </c>
      <c r="K1958" s="21">
        <f t="shared" si="490"/>
        <v>-21.797702333381324</v>
      </c>
      <c r="L1958" s="22">
        <f t="shared" si="491"/>
        <v>-0.21273529877984743</v>
      </c>
      <c r="M1958" s="17">
        <f t="shared" si="484"/>
        <v>118.61380394340554</v>
      </c>
      <c r="N1958" s="18">
        <f t="shared" si="485"/>
        <v>27.586196056594446</v>
      </c>
      <c r="O1958" s="21">
        <f t="shared" si="492"/>
        <v>27.672510707055267</v>
      </c>
      <c r="P1958" s="22">
        <f t="shared" si="493"/>
        <v>-8.6314650460820985E-2</v>
      </c>
      <c r="Q1958" s="17">
        <f t="shared" si="486"/>
        <v>143.63989356817194</v>
      </c>
      <c r="R1958" s="18">
        <f t="shared" si="487"/>
        <v>2.5601064318280464</v>
      </c>
      <c r="S1958" s="21">
        <f t="shared" si="494"/>
        <v>2.746027478630964</v>
      </c>
      <c r="T1958" s="22">
        <f t="shared" si="495"/>
        <v>-0.18592104680291754</v>
      </c>
    </row>
    <row r="1959" spans="1:20" x14ac:dyDescent="0.25">
      <c r="A1959">
        <v>573</v>
      </c>
      <c r="B1959" t="s">
        <v>1945</v>
      </c>
      <c r="C1959" s="8">
        <v>267.58</v>
      </c>
      <c r="D1959" s="8">
        <v>147.80000000000001</v>
      </c>
      <c r="E1959" s="17">
        <f t="shared" si="480"/>
        <v>211.00740020723862</v>
      </c>
      <c r="F1959" s="18">
        <f t="shared" si="481"/>
        <v>-63.207400207238607</v>
      </c>
      <c r="G1959" s="21">
        <f t="shared" si="488"/>
        <v>-64.416311277802436</v>
      </c>
      <c r="H1959" s="22">
        <f t="shared" si="489"/>
        <v>1.2089110705638291</v>
      </c>
      <c r="I1959" s="17">
        <f t="shared" si="482"/>
        <v>169.84584850098457</v>
      </c>
      <c r="J1959" s="18">
        <f t="shared" si="483"/>
        <v>-22.045848500984562</v>
      </c>
      <c r="K1959" s="21">
        <f t="shared" si="490"/>
        <v>-22.010437632161171</v>
      </c>
      <c r="L1959" s="22">
        <f t="shared" si="491"/>
        <v>-3.5410868823390729E-2</v>
      </c>
      <c r="M1959" s="17">
        <f t="shared" si="484"/>
        <v>121.75542653648702</v>
      </c>
      <c r="N1959" s="18">
        <f t="shared" si="485"/>
        <v>26.04457346351299</v>
      </c>
      <c r="O1959" s="21">
        <f t="shared" si="492"/>
        <v>27.586196056594446</v>
      </c>
      <c r="P1959" s="22">
        <f t="shared" si="493"/>
        <v>-1.5416225930814562</v>
      </c>
      <c r="Q1959" s="17">
        <f t="shared" si="486"/>
        <v>145.59477709626339</v>
      </c>
      <c r="R1959" s="18">
        <f t="shared" si="487"/>
        <v>2.205222903736626</v>
      </c>
      <c r="S1959" s="21">
        <f t="shared" si="494"/>
        <v>2.5601064318280464</v>
      </c>
      <c r="T1959" s="22">
        <f t="shared" si="495"/>
        <v>-0.35488352809142043</v>
      </c>
    </row>
    <row r="1960" spans="1:20" x14ac:dyDescent="0.25">
      <c r="A1960">
        <v>572</v>
      </c>
      <c r="B1960" t="s">
        <v>1946</v>
      </c>
      <c r="C1960" s="8">
        <v>269.93</v>
      </c>
      <c r="D1960" s="8">
        <v>149.06</v>
      </c>
      <c r="E1960" s="17">
        <f t="shared" si="480"/>
        <v>211.22779804517026</v>
      </c>
      <c r="F1960" s="18">
        <f t="shared" si="481"/>
        <v>-62.167798045170258</v>
      </c>
      <c r="G1960" s="21">
        <f t="shared" si="488"/>
        <v>-63.207400207238607</v>
      </c>
      <c r="H1960" s="22">
        <f t="shared" si="489"/>
        <v>1.0396021620683484</v>
      </c>
      <c r="I1960" s="17">
        <f t="shared" si="482"/>
        <v>170.76748292346304</v>
      </c>
      <c r="J1960" s="18">
        <f t="shared" si="483"/>
        <v>-21.707482923463033</v>
      </c>
      <c r="K1960" s="21">
        <f t="shared" si="490"/>
        <v>-22.045848500984562</v>
      </c>
      <c r="L1960" s="22">
        <f t="shared" si="491"/>
        <v>0.33836557752152885</v>
      </c>
      <c r="M1960" s="17">
        <f t="shared" si="484"/>
        <v>123.52588531196463</v>
      </c>
      <c r="N1960" s="18">
        <f t="shared" si="485"/>
        <v>25.534114688035373</v>
      </c>
      <c r="O1960" s="21">
        <f t="shared" si="492"/>
        <v>26.04457346351299</v>
      </c>
      <c r="P1960" s="22">
        <f t="shared" si="493"/>
        <v>-0.5104587754776162</v>
      </c>
      <c r="Q1960" s="17">
        <f t="shared" si="486"/>
        <v>146.69645006772978</v>
      </c>
      <c r="R1960" s="18">
        <f t="shared" si="487"/>
        <v>2.3635499322702174</v>
      </c>
      <c r="S1960" s="21">
        <f t="shared" si="494"/>
        <v>2.205222903736626</v>
      </c>
      <c r="T1960" s="22">
        <f t="shared" si="495"/>
        <v>0.15832702853359137</v>
      </c>
    </row>
    <row r="1961" spans="1:20" x14ac:dyDescent="0.25">
      <c r="A1961">
        <v>571</v>
      </c>
      <c r="B1961" t="s">
        <v>1947</v>
      </c>
      <c r="C1961" s="8">
        <v>270.06</v>
      </c>
      <c r="D1961" s="8">
        <v>149.18</v>
      </c>
      <c r="E1961" s="17">
        <f t="shared" si="480"/>
        <v>211.23999026599202</v>
      </c>
      <c r="F1961" s="18">
        <f t="shared" si="481"/>
        <v>-62.059990265992013</v>
      </c>
      <c r="G1961" s="21">
        <f t="shared" si="488"/>
        <v>-62.167798045170258</v>
      </c>
      <c r="H1961" s="22">
        <f t="shared" si="489"/>
        <v>0.1078077791782448</v>
      </c>
      <c r="I1961" s="17">
        <f t="shared" si="482"/>
        <v>170.81846695534483</v>
      </c>
      <c r="J1961" s="18">
        <f t="shared" si="483"/>
        <v>-21.638466955344825</v>
      </c>
      <c r="K1961" s="21">
        <f t="shared" si="490"/>
        <v>-21.707482923463033</v>
      </c>
      <c r="L1961" s="22">
        <f t="shared" si="491"/>
        <v>6.9015968118208093E-2</v>
      </c>
      <c r="M1961" s="17">
        <f t="shared" si="484"/>
        <v>123.62382558465063</v>
      </c>
      <c r="N1961" s="18">
        <f t="shared" si="485"/>
        <v>25.556174415349375</v>
      </c>
      <c r="O1961" s="21">
        <f t="shared" si="492"/>
        <v>25.534114688035373</v>
      </c>
      <c r="P1961" s="22">
        <f t="shared" si="493"/>
        <v>2.205972731400152E-2</v>
      </c>
      <c r="Q1961" s="17">
        <f t="shared" si="486"/>
        <v>146.75739367891731</v>
      </c>
      <c r="R1961" s="18">
        <f t="shared" si="487"/>
        <v>2.4226063210826965</v>
      </c>
      <c r="S1961" s="21">
        <f t="shared" si="494"/>
        <v>2.3635499322702174</v>
      </c>
      <c r="T1961" s="22">
        <f t="shared" si="495"/>
        <v>5.9056388812479099E-2</v>
      </c>
    </row>
    <row r="1962" spans="1:20" x14ac:dyDescent="0.25">
      <c r="A1962">
        <v>570</v>
      </c>
      <c r="B1962" t="s">
        <v>1948</v>
      </c>
      <c r="C1962" s="8">
        <v>271.95999999999998</v>
      </c>
      <c r="D1962" s="8">
        <v>150.96</v>
      </c>
      <c r="E1962" s="17">
        <f t="shared" si="480"/>
        <v>211.41818426261761</v>
      </c>
      <c r="F1962" s="18">
        <f t="shared" si="481"/>
        <v>-60.458184262617607</v>
      </c>
      <c r="G1962" s="21">
        <f t="shared" si="488"/>
        <v>-62.059990265992013</v>
      </c>
      <c r="H1962" s="22">
        <f t="shared" si="489"/>
        <v>1.6018060033744064</v>
      </c>
      <c r="I1962" s="17">
        <f t="shared" si="482"/>
        <v>171.56361819054013</v>
      </c>
      <c r="J1962" s="18">
        <f t="shared" si="483"/>
        <v>-20.603618190540118</v>
      </c>
      <c r="K1962" s="21">
        <f t="shared" si="490"/>
        <v>-21.638466955344825</v>
      </c>
      <c r="L1962" s="22">
        <f t="shared" si="491"/>
        <v>1.0348487648047069</v>
      </c>
      <c r="M1962" s="17">
        <f t="shared" si="484"/>
        <v>125.05526033929206</v>
      </c>
      <c r="N1962" s="18">
        <f t="shared" si="485"/>
        <v>25.904739660707946</v>
      </c>
      <c r="O1962" s="21">
        <f t="shared" si="492"/>
        <v>25.556174415349375</v>
      </c>
      <c r="P1962" s="22">
        <f t="shared" si="493"/>
        <v>0.34856524535857147</v>
      </c>
      <c r="Q1962" s="17">
        <f t="shared" si="486"/>
        <v>147.6481079962731</v>
      </c>
      <c r="R1962" s="18">
        <f t="shared" si="487"/>
        <v>3.3118920037269106</v>
      </c>
      <c r="S1962" s="21">
        <f t="shared" si="494"/>
        <v>2.4226063210826965</v>
      </c>
      <c r="T1962" s="22">
        <f t="shared" si="495"/>
        <v>0.88928568264421415</v>
      </c>
    </row>
    <row r="1963" spans="1:20" x14ac:dyDescent="0.25">
      <c r="A1963">
        <v>569</v>
      </c>
      <c r="B1963" t="s">
        <v>1949</v>
      </c>
      <c r="C1963" s="8">
        <v>273.10000000000002</v>
      </c>
      <c r="D1963" s="8">
        <v>151.12</v>
      </c>
      <c r="E1963" s="17">
        <f t="shared" si="480"/>
        <v>211.52510066059295</v>
      </c>
      <c r="F1963" s="18">
        <f t="shared" si="481"/>
        <v>-60.40510066059295</v>
      </c>
      <c r="G1963" s="21">
        <f t="shared" si="488"/>
        <v>-60.458184262617607</v>
      </c>
      <c r="H1963" s="22">
        <f t="shared" si="489"/>
        <v>5.3083602024656784E-2</v>
      </c>
      <c r="I1963" s="17">
        <f t="shared" si="482"/>
        <v>172.01070893165735</v>
      </c>
      <c r="J1963" s="18">
        <f t="shared" si="483"/>
        <v>-20.890708931657343</v>
      </c>
      <c r="K1963" s="21">
        <f t="shared" si="490"/>
        <v>-20.603618190540118</v>
      </c>
      <c r="L1963" s="22">
        <f t="shared" si="491"/>
        <v>-0.28709074111722543</v>
      </c>
      <c r="M1963" s="17">
        <f t="shared" si="484"/>
        <v>125.91412119207698</v>
      </c>
      <c r="N1963" s="18">
        <f t="shared" si="485"/>
        <v>25.205878807923028</v>
      </c>
      <c r="O1963" s="21">
        <f t="shared" si="492"/>
        <v>25.904739660707946</v>
      </c>
      <c r="P1963" s="22">
        <f t="shared" si="493"/>
        <v>-0.69886085278491805</v>
      </c>
      <c r="Q1963" s="17">
        <f t="shared" si="486"/>
        <v>148.18253658668658</v>
      </c>
      <c r="R1963" s="18">
        <f t="shared" si="487"/>
        <v>2.9374634133134236</v>
      </c>
      <c r="S1963" s="21">
        <f t="shared" si="494"/>
        <v>3.3118920037269106</v>
      </c>
      <c r="T1963" s="22">
        <f t="shared" si="495"/>
        <v>-0.37442859041348697</v>
      </c>
    </row>
    <row r="1964" spans="1:20" x14ac:dyDescent="0.25">
      <c r="A1964">
        <v>568</v>
      </c>
      <c r="B1964" t="s">
        <v>1950</v>
      </c>
      <c r="C1964" s="8">
        <v>272.74</v>
      </c>
      <c r="D1964" s="8">
        <v>150.93</v>
      </c>
      <c r="E1964" s="17">
        <f t="shared" si="480"/>
        <v>211.49133758754812</v>
      </c>
      <c r="F1964" s="18">
        <f t="shared" si="481"/>
        <v>-60.56133758754811</v>
      </c>
      <c r="G1964" s="21">
        <f t="shared" si="488"/>
        <v>-60.40510066059295</v>
      </c>
      <c r="H1964" s="22">
        <f t="shared" si="489"/>
        <v>-0.15623692695515956</v>
      </c>
      <c r="I1964" s="17">
        <f t="shared" si="482"/>
        <v>171.86952238183085</v>
      </c>
      <c r="J1964" s="18">
        <f t="shared" si="483"/>
        <v>-20.939522381830841</v>
      </c>
      <c r="K1964" s="21">
        <f t="shared" si="490"/>
        <v>-20.890708931657343</v>
      </c>
      <c r="L1964" s="22">
        <f t="shared" si="491"/>
        <v>-4.8813450173497586E-2</v>
      </c>
      <c r="M1964" s="17">
        <f t="shared" si="484"/>
        <v>125.64290197540805</v>
      </c>
      <c r="N1964" s="18">
        <f t="shared" si="485"/>
        <v>25.287098024591955</v>
      </c>
      <c r="O1964" s="21">
        <f t="shared" si="492"/>
        <v>25.205878807923028</v>
      </c>
      <c r="P1964" s="22">
        <f t="shared" si="493"/>
        <v>8.1219216668927174E-2</v>
      </c>
      <c r="Q1964" s="17">
        <f t="shared" si="486"/>
        <v>148.01376966339814</v>
      </c>
      <c r="R1964" s="18">
        <f t="shared" si="487"/>
        <v>2.9162303366018705</v>
      </c>
      <c r="S1964" s="21">
        <f t="shared" si="494"/>
        <v>2.9374634133134236</v>
      </c>
      <c r="T1964" s="22">
        <f t="shared" si="495"/>
        <v>-2.1233076711553167E-2</v>
      </c>
    </row>
    <row r="1965" spans="1:20" x14ac:dyDescent="0.25">
      <c r="A1965">
        <v>567</v>
      </c>
      <c r="B1965" t="s">
        <v>1951</v>
      </c>
      <c r="C1965" s="8">
        <v>270.14</v>
      </c>
      <c r="D1965" s="8">
        <v>149.69</v>
      </c>
      <c r="E1965" s="17">
        <f t="shared" si="480"/>
        <v>211.24749317111309</v>
      </c>
      <c r="F1965" s="18">
        <f t="shared" si="481"/>
        <v>-61.557493171113094</v>
      </c>
      <c r="G1965" s="21">
        <f t="shared" si="488"/>
        <v>-60.56133758754811</v>
      </c>
      <c r="H1965" s="22">
        <f t="shared" si="489"/>
        <v>-0.99615558356498468</v>
      </c>
      <c r="I1965" s="17">
        <f t="shared" si="482"/>
        <v>170.84984174419515</v>
      </c>
      <c r="J1965" s="18">
        <f t="shared" si="483"/>
        <v>-21.159841744195148</v>
      </c>
      <c r="K1965" s="21">
        <f t="shared" si="490"/>
        <v>-20.939522381830841</v>
      </c>
      <c r="L1965" s="22">
        <f t="shared" si="491"/>
        <v>-0.22031936236430738</v>
      </c>
      <c r="M1965" s="17">
        <f t="shared" si="484"/>
        <v>123.68409652168813</v>
      </c>
      <c r="N1965" s="18">
        <f t="shared" si="485"/>
        <v>26.005903478311865</v>
      </c>
      <c r="O1965" s="21">
        <f t="shared" si="492"/>
        <v>25.287098024591955</v>
      </c>
      <c r="P1965" s="22">
        <f t="shared" si="493"/>
        <v>0.71880545371990934</v>
      </c>
      <c r="Q1965" s="17">
        <f t="shared" si="486"/>
        <v>146.79489743964805</v>
      </c>
      <c r="R1965" s="18">
        <f t="shared" si="487"/>
        <v>2.895102560351944</v>
      </c>
      <c r="S1965" s="21">
        <f t="shared" si="494"/>
        <v>2.9162303366018705</v>
      </c>
      <c r="T1965" s="22">
        <f t="shared" si="495"/>
        <v>-2.1127776249926455E-2</v>
      </c>
    </row>
    <row r="1966" spans="1:20" x14ac:dyDescent="0.25">
      <c r="A1966">
        <v>566</v>
      </c>
      <c r="B1966" t="s">
        <v>1952</v>
      </c>
      <c r="C1966" s="8">
        <v>270.47000000000003</v>
      </c>
      <c r="D1966" s="8">
        <v>149.85</v>
      </c>
      <c r="E1966" s="17">
        <f t="shared" si="480"/>
        <v>211.27844265473755</v>
      </c>
      <c r="F1966" s="18">
        <f t="shared" si="481"/>
        <v>-61.428442654737552</v>
      </c>
      <c r="G1966" s="21">
        <f t="shared" si="488"/>
        <v>-61.557493171113094</v>
      </c>
      <c r="H1966" s="22">
        <f t="shared" si="489"/>
        <v>0.12905051637554266</v>
      </c>
      <c r="I1966" s="17">
        <f t="shared" si="482"/>
        <v>170.97926274820276</v>
      </c>
      <c r="J1966" s="18">
        <f t="shared" si="483"/>
        <v>-21.129262748202763</v>
      </c>
      <c r="K1966" s="21">
        <f t="shared" si="490"/>
        <v>-21.159841744195148</v>
      </c>
      <c r="L1966" s="22">
        <f t="shared" si="491"/>
        <v>3.0578995992385671E-2</v>
      </c>
      <c r="M1966" s="17">
        <f t="shared" si="484"/>
        <v>123.932714136968</v>
      </c>
      <c r="N1966" s="18">
        <f t="shared" si="485"/>
        <v>25.917285863031992</v>
      </c>
      <c r="O1966" s="21">
        <f t="shared" si="492"/>
        <v>26.005903478311865</v>
      </c>
      <c r="P1966" s="22">
        <f t="shared" si="493"/>
        <v>-8.8617615279872552E-2</v>
      </c>
      <c r="Q1966" s="17">
        <f t="shared" si="486"/>
        <v>146.94960045266251</v>
      </c>
      <c r="R1966" s="18">
        <f t="shared" si="487"/>
        <v>2.9003995473374857</v>
      </c>
      <c r="S1966" s="21">
        <f t="shared" si="494"/>
        <v>2.895102560351944</v>
      </c>
      <c r="T1966" s="22">
        <f t="shared" si="495"/>
        <v>5.2969869855417073E-3</v>
      </c>
    </row>
    <row r="1967" spans="1:20" x14ac:dyDescent="0.25">
      <c r="A1967">
        <v>565</v>
      </c>
      <c r="B1967" t="s">
        <v>1953</v>
      </c>
      <c r="C1967" s="8">
        <v>270.62</v>
      </c>
      <c r="D1967" s="8">
        <v>151.1</v>
      </c>
      <c r="E1967" s="17">
        <f t="shared" si="480"/>
        <v>211.29251060183955</v>
      </c>
      <c r="F1967" s="18">
        <f t="shared" si="481"/>
        <v>-60.192510601839558</v>
      </c>
      <c r="G1967" s="21">
        <f t="shared" si="488"/>
        <v>-61.428442654737552</v>
      </c>
      <c r="H1967" s="22">
        <f t="shared" si="489"/>
        <v>1.2359320528979936</v>
      </c>
      <c r="I1967" s="17">
        <f t="shared" si="482"/>
        <v>171.03809047729712</v>
      </c>
      <c r="J1967" s="18">
        <f t="shared" si="483"/>
        <v>-19.938090477297123</v>
      </c>
      <c r="K1967" s="21">
        <f t="shared" si="490"/>
        <v>-21.129262748202763</v>
      </c>
      <c r="L1967" s="22">
        <f t="shared" si="491"/>
        <v>1.1911722709056392</v>
      </c>
      <c r="M1967" s="17">
        <f t="shared" si="484"/>
        <v>124.04572214391337</v>
      </c>
      <c r="N1967" s="18">
        <f t="shared" si="485"/>
        <v>27.054277856086628</v>
      </c>
      <c r="O1967" s="21">
        <f t="shared" si="492"/>
        <v>25.917285863031992</v>
      </c>
      <c r="P1967" s="22">
        <f t="shared" si="493"/>
        <v>1.1369919930546359</v>
      </c>
      <c r="Q1967" s="17">
        <f t="shared" si="486"/>
        <v>147.01992000403268</v>
      </c>
      <c r="R1967" s="18">
        <f t="shared" si="487"/>
        <v>4.08007999596731</v>
      </c>
      <c r="S1967" s="21">
        <f t="shared" si="494"/>
        <v>2.9003995473374857</v>
      </c>
      <c r="T1967" s="22">
        <f t="shared" si="495"/>
        <v>1.1796804486298242</v>
      </c>
    </row>
    <row r="1968" spans="1:20" x14ac:dyDescent="0.25">
      <c r="A1968">
        <v>564</v>
      </c>
      <c r="B1968" t="s">
        <v>1954</v>
      </c>
      <c r="C1968" s="8">
        <v>274.10000000000002</v>
      </c>
      <c r="D1968" s="8">
        <v>152.99</v>
      </c>
      <c r="E1968" s="17">
        <f t="shared" si="480"/>
        <v>211.61888697460643</v>
      </c>
      <c r="F1968" s="18">
        <f t="shared" si="481"/>
        <v>-58.628886974606417</v>
      </c>
      <c r="G1968" s="21">
        <f t="shared" si="488"/>
        <v>-60.192510601839558</v>
      </c>
      <c r="H1968" s="22">
        <f t="shared" si="489"/>
        <v>1.5636236272331416</v>
      </c>
      <c r="I1968" s="17">
        <f t="shared" si="482"/>
        <v>172.40289379228648</v>
      </c>
      <c r="J1968" s="18">
        <f t="shared" si="483"/>
        <v>-19.412893792286468</v>
      </c>
      <c r="K1968" s="21">
        <f t="shared" si="490"/>
        <v>-19.938090477297123</v>
      </c>
      <c r="L1968" s="22">
        <f t="shared" si="491"/>
        <v>0.52519668501065553</v>
      </c>
      <c r="M1968" s="17">
        <f t="shared" si="484"/>
        <v>126.66750790504616</v>
      </c>
      <c r="N1968" s="18">
        <f t="shared" si="485"/>
        <v>26.322492094953844</v>
      </c>
      <c r="O1968" s="21">
        <f t="shared" si="492"/>
        <v>27.054277856086628</v>
      </c>
      <c r="P1968" s="22">
        <f t="shared" si="493"/>
        <v>-0.73178576113278382</v>
      </c>
      <c r="Q1968" s="17">
        <f t="shared" si="486"/>
        <v>148.65133359582126</v>
      </c>
      <c r="R1968" s="18">
        <f t="shared" si="487"/>
        <v>4.3386664041787526</v>
      </c>
      <c r="S1968" s="21">
        <f t="shared" si="494"/>
        <v>4.08007999596731</v>
      </c>
      <c r="T1968" s="22">
        <f t="shared" si="495"/>
        <v>0.25858640821144263</v>
      </c>
    </row>
    <row r="1969" spans="1:20" x14ac:dyDescent="0.25">
      <c r="A1969">
        <v>563</v>
      </c>
      <c r="B1969" t="s">
        <v>1955</v>
      </c>
      <c r="C1969" s="8">
        <v>274.99</v>
      </c>
      <c r="D1969" s="8">
        <v>153.41999999999999</v>
      </c>
      <c r="E1969" s="17">
        <f t="shared" si="480"/>
        <v>211.70235679407841</v>
      </c>
      <c r="F1969" s="18">
        <f t="shared" si="481"/>
        <v>-58.282356794078424</v>
      </c>
      <c r="G1969" s="21">
        <f t="shared" si="488"/>
        <v>-58.628886974606417</v>
      </c>
      <c r="H1969" s="22">
        <f t="shared" si="489"/>
        <v>0.34653018052799212</v>
      </c>
      <c r="I1969" s="17">
        <f t="shared" si="482"/>
        <v>172.7519383182464</v>
      </c>
      <c r="J1969" s="18">
        <f t="shared" si="483"/>
        <v>-19.331938318246415</v>
      </c>
      <c r="K1969" s="21">
        <f t="shared" si="490"/>
        <v>-19.412893792286468</v>
      </c>
      <c r="L1969" s="22">
        <f t="shared" si="491"/>
        <v>8.0955474040052877E-2</v>
      </c>
      <c r="M1969" s="17">
        <f t="shared" si="484"/>
        <v>127.33802207958871</v>
      </c>
      <c r="N1969" s="18">
        <f t="shared" si="485"/>
        <v>26.081977920411276</v>
      </c>
      <c r="O1969" s="21">
        <f t="shared" si="492"/>
        <v>26.322492094953844</v>
      </c>
      <c r="P1969" s="22">
        <f t="shared" si="493"/>
        <v>-0.24051417454256807</v>
      </c>
      <c r="Q1969" s="17">
        <f t="shared" si="486"/>
        <v>149.06856293395106</v>
      </c>
      <c r="R1969" s="18">
        <f t="shared" si="487"/>
        <v>4.3514370660489305</v>
      </c>
      <c r="S1969" s="21">
        <f t="shared" si="494"/>
        <v>4.3386664041787526</v>
      </c>
      <c r="T1969" s="22">
        <f t="shared" si="495"/>
        <v>1.2770661870177946E-2</v>
      </c>
    </row>
    <row r="1970" spans="1:20" x14ac:dyDescent="0.25">
      <c r="A1970">
        <v>562</v>
      </c>
      <c r="B1970" t="s">
        <v>1956</v>
      </c>
      <c r="C1970" s="8">
        <v>274.38</v>
      </c>
      <c r="D1970" s="8">
        <v>153.77000000000001</v>
      </c>
      <c r="E1970" s="17">
        <f t="shared" si="480"/>
        <v>211.64514714253019</v>
      </c>
      <c r="F1970" s="18">
        <f t="shared" si="481"/>
        <v>-57.875147142530182</v>
      </c>
      <c r="G1970" s="21">
        <f t="shared" si="488"/>
        <v>-58.282356794078424</v>
      </c>
      <c r="H1970" s="22">
        <f t="shared" si="489"/>
        <v>0.40720965154824285</v>
      </c>
      <c r="I1970" s="17">
        <f t="shared" si="482"/>
        <v>172.51270555326261</v>
      </c>
      <c r="J1970" s="18">
        <f t="shared" si="483"/>
        <v>-18.742705553262596</v>
      </c>
      <c r="K1970" s="21">
        <f t="shared" si="490"/>
        <v>-19.331938318246415</v>
      </c>
      <c r="L1970" s="22">
        <f t="shared" si="491"/>
        <v>0.58923276498381938</v>
      </c>
      <c r="M1970" s="17">
        <f t="shared" si="484"/>
        <v>126.8784561846775</v>
      </c>
      <c r="N1970" s="18">
        <f t="shared" si="485"/>
        <v>26.891543815322507</v>
      </c>
      <c r="O1970" s="21">
        <f t="shared" si="492"/>
        <v>26.081977920411276</v>
      </c>
      <c r="P1970" s="22">
        <f t="shared" si="493"/>
        <v>0.80956589491123054</v>
      </c>
      <c r="Q1970" s="17">
        <f t="shared" si="486"/>
        <v>148.78259675837893</v>
      </c>
      <c r="R1970" s="18">
        <f t="shared" si="487"/>
        <v>4.987403241621081</v>
      </c>
      <c r="S1970" s="21">
        <f t="shared" si="494"/>
        <v>4.3514370660489305</v>
      </c>
      <c r="T1970" s="22">
        <f t="shared" si="495"/>
        <v>0.63596617557215041</v>
      </c>
    </row>
    <row r="1971" spans="1:20" x14ac:dyDescent="0.25">
      <c r="A1971">
        <v>561</v>
      </c>
      <c r="B1971" t="s">
        <v>1957</v>
      </c>
      <c r="C1971" s="8">
        <v>277.37</v>
      </c>
      <c r="D1971" s="8">
        <v>156.22</v>
      </c>
      <c r="E1971" s="17">
        <f t="shared" si="480"/>
        <v>211.92556822143047</v>
      </c>
      <c r="F1971" s="18">
        <f t="shared" si="481"/>
        <v>-55.705568221430468</v>
      </c>
      <c r="G1971" s="21">
        <f t="shared" si="488"/>
        <v>-57.875147142530182</v>
      </c>
      <c r="H1971" s="22">
        <f t="shared" si="489"/>
        <v>2.1695789210997134</v>
      </c>
      <c r="I1971" s="17">
        <f t="shared" si="482"/>
        <v>173.6853382865437</v>
      </c>
      <c r="J1971" s="18">
        <f t="shared" si="483"/>
        <v>-17.465338286543698</v>
      </c>
      <c r="K1971" s="21">
        <f t="shared" si="490"/>
        <v>-18.742705553262596</v>
      </c>
      <c r="L1971" s="22">
        <f t="shared" si="491"/>
        <v>1.2773672667188976</v>
      </c>
      <c r="M1971" s="17">
        <f t="shared" si="484"/>
        <v>129.13108245645537</v>
      </c>
      <c r="N1971" s="18">
        <f t="shared" si="485"/>
        <v>27.088917543544625</v>
      </c>
      <c r="O1971" s="21">
        <f t="shared" si="492"/>
        <v>26.891543815322507</v>
      </c>
      <c r="P1971" s="22">
        <f t="shared" si="493"/>
        <v>0.19737372822211796</v>
      </c>
      <c r="Q1971" s="17">
        <f t="shared" si="486"/>
        <v>150.18429981569153</v>
      </c>
      <c r="R1971" s="18">
        <f t="shared" si="487"/>
        <v>6.0357001843084674</v>
      </c>
      <c r="S1971" s="21">
        <f t="shared" si="494"/>
        <v>4.987403241621081</v>
      </c>
      <c r="T1971" s="22">
        <f t="shared" si="495"/>
        <v>1.0482969426873865</v>
      </c>
    </row>
    <row r="1972" spans="1:20" x14ac:dyDescent="0.25">
      <c r="A1972">
        <v>560</v>
      </c>
      <c r="B1972" t="s">
        <v>1958</v>
      </c>
      <c r="C1972" s="8">
        <v>277.85000000000002</v>
      </c>
      <c r="D1972" s="8">
        <v>156.65</v>
      </c>
      <c r="E1972" s="17">
        <f t="shared" si="480"/>
        <v>211.97058565215696</v>
      </c>
      <c r="F1972" s="18">
        <f t="shared" si="481"/>
        <v>-55.32058565215695</v>
      </c>
      <c r="G1972" s="21">
        <f t="shared" si="488"/>
        <v>-55.705568221430468</v>
      </c>
      <c r="H1972" s="22">
        <f t="shared" si="489"/>
        <v>0.38498256927351804</v>
      </c>
      <c r="I1972" s="17">
        <f t="shared" si="482"/>
        <v>173.8735870196457</v>
      </c>
      <c r="J1972" s="18">
        <f t="shared" si="483"/>
        <v>-17.223587019645691</v>
      </c>
      <c r="K1972" s="21">
        <f t="shared" si="490"/>
        <v>-17.465338286543698</v>
      </c>
      <c r="L1972" s="22">
        <f t="shared" si="491"/>
        <v>0.24175126689800663</v>
      </c>
      <c r="M1972" s="17">
        <f t="shared" si="484"/>
        <v>129.49270807868061</v>
      </c>
      <c r="N1972" s="18">
        <f t="shared" si="485"/>
        <v>27.157291921319398</v>
      </c>
      <c r="O1972" s="21">
        <f t="shared" si="492"/>
        <v>27.088917543544625</v>
      </c>
      <c r="P1972" s="22">
        <f t="shared" si="493"/>
        <v>6.837437777477362E-2</v>
      </c>
      <c r="Q1972" s="17">
        <f t="shared" si="486"/>
        <v>150.40932238007616</v>
      </c>
      <c r="R1972" s="18">
        <f t="shared" si="487"/>
        <v>6.2406776199238436</v>
      </c>
      <c r="S1972" s="21">
        <f t="shared" si="494"/>
        <v>6.0357001843084674</v>
      </c>
      <c r="T1972" s="22">
        <f t="shared" si="495"/>
        <v>0.20497743561537618</v>
      </c>
    </row>
    <row r="1973" spans="1:20" x14ac:dyDescent="0.25">
      <c r="A1973">
        <v>559</v>
      </c>
      <c r="B1973" t="s">
        <v>1959</v>
      </c>
      <c r="C1973" s="8">
        <v>278.41000000000003</v>
      </c>
      <c r="D1973" s="8">
        <v>157.38999999999999</v>
      </c>
      <c r="E1973" s="17">
        <f t="shared" si="480"/>
        <v>212.02310598800449</v>
      </c>
      <c r="F1973" s="18">
        <f t="shared" si="481"/>
        <v>-54.633105988004502</v>
      </c>
      <c r="G1973" s="21">
        <f t="shared" si="488"/>
        <v>-55.32058565215695</v>
      </c>
      <c r="H1973" s="22">
        <f t="shared" si="489"/>
        <v>0.68747966415244832</v>
      </c>
      <c r="I1973" s="17">
        <f t="shared" si="482"/>
        <v>174.09321054159801</v>
      </c>
      <c r="J1973" s="18">
        <f t="shared" si="483"/>
        <v>-16.703210541598025</v>
      </c>
      <c r="K1973" s="21">
        <f t="shared" si="490"/>
        <v>-17.223587019645691</v>
      </c>
      <c r="L1973" s="22">
        <f t="shared" si="491"/>
        <v>0.52037647804766607</v>
      </c>
      <c r="M1973" s="17">
        <f t="shared" si="484"/>
        <v>129.91460463794334</v>
      </c>
      <c r="N1973" s="18">
        <f t="shared" si="485"/>
        <v>27.475395362056645</v>
      </c>
      <c r="O1973" s="21">
        <f t="shared" si="492"/>
        <v>27.157291921319398</v>
      </c>
      <c r="P1973" s="22">
        <f t="shared" si="493"/>
        <v>0.3181034407372465</v>
      </c>
      <c r="Q1973" s="17">
        <f t="shared" si="486"/>
        <v>150.67184870519156</v>
      </c>
      <c r="R1973" s="18">
        <f t="shared" si="487"/>
        <v>6.7181512948084219</v>
      </c>
      <c r="S1973" s="21">
        <f t="shared" si="494"/>
        <v>6.2406776199238436</v>
      </c>
      <c r="T1973" s="22">
        <f t="shared" si="495"/>
        <v>0.47747367488457826</v>
      </c>
    </row>
    <row r="1974" spans="1:20" x14ac:dyDescent="0.25">
      <c r="A1974">
        <v>558</v>
      </c>
      <c r="B1974" t="s">
        <v>1960</v>
      </c>
      <c r="C1974" s="8">
        <v>277.42</v>
      </c>
      <c r="D1974" s="8">
        <v>156.79</v>
      </c>
      <c r="E1974" s="17">
        <f t="shared" si="480"/>
        <v>211.93025753713115</v>
      </c>
      <c r="F1974" s="18">
        <f t="shared" si="481"/>
        <v>-55.140257537131163</v>
      </c>
      <c r="G1974" s="21">
        <f t="shared" si="488"/>
        <v>-54.633105988004502</v>
      </c>
      <c r="H1974" s="22">
        <f t="shared" si="489"/>
        <v>-0.50715154912666094</v>
      </c>
      <c r="I1974" s="17">
        <f t="shared" si="482"/>
        <v>173.70494752957518</v>
      </c>
      <c r="J1974" s="18">
        <f t="shared" si="483"/>
        <v>-16.914947529575187</v>
      </c>
      <c r="K1974" s="21">
        <f t="shared" si="490"/>
        <v>-16.703210541598025</v>
      </c>
      <c r="L1974" s="22">
        <f t="shared" si="491"/>
        <v>-0.21173698797716156</v>
      </c>
      <c r="M1974" s="17">
        <f t="shared" si="484"/>
        <v>129.16875179210385</v>
      </c>
      <c r="N1974" s="18">
        <f t="shared" si="485"/>
        <v>27.621248207896144</v>
      </c>
      <c r="O1974" s="21">
        <f t="shared" si="492"/>
        <v>27.475395362056645</v>
      </c>
      <c r="P1974" s="22">
        <f t="shared" si="493"/>
        <v>0.14585284583949942</v>
      </c>
      <c r="Q1974" s="17">
        <f t="shared" si="486"/>
        <v>150.20773966614826</v>
      </c>
      <c r="R1974" s="18">
        <f t="shared" si="487"/>
        <v>6.5822603338517354</v>
      </c>
      <c r="S1974" s="21">
        <f t="shared" si="494"/>
        <v>6.7181512948084219</v>
      </c>
      <c r="T1974" s="22">
        <f t="shared" si="495"/>
        <v>-0.13589096095668651</v>
      </c>
    </row>
    <row r="1975" spans="1:20" x14ac:dyDescent="0.25">
      <c r="A1975">
        <v>557</v>
      </c>
      <c r="B1975" t="s">
        <v>1961</v>
      </c>
      <c r="C1975" s="8">
        <v>279.14</v>
      </c>
      <c r="D1975" s="8">
        <v>158.15</v>
      </c>
      <c r="E1975" s="17">
        <f t="shared" si="480"/>
        <v>212.09156999723433</v>
      </c>
      <c r="F1975" s="18">
        <f t="shared" si="481"/>
        <v>-53.941569997234325</v>
      </c>
      <c r="G1975" s="21">
        <f t="shared" si="488"/>
        <v>-55.140257537131163</v>
      </c>
      <c r="H1975" s="22">
        <f t="shared" si="489"/>
        <v>1.198687539896838</v>
      </c>
      <c r="I1975" s="17">
        <f t="shared" si="482"/>
        <v>174.37950548985725</v>
      </c>
      <c r="J1975" s="18">
        <f t="shared" si="483"/>
        <v>-16.229505489857246</v>
      </c>
      <c r="K1975" s="21">
        <f t="shared" si="490"/>
        <v>-16.914947529575187</v>
      </c>
      <c r="L1975" s="22">
        <f t="shared" si="491"/>
        <v>0.68544203971794104</v>
      </c>
      <c r="M1975" s="17">
        <f t="shared" si="484"/>
        <v>130.46457693841083</v>
      </c>
      <c r="N1975" s="18">
        <f t="shared" si="485"/>
        <v>27.685423061589177</v>
      </c>
      <c r="O1975" s="21">
        <f t="shared" si="492"/>
        <v>27.621248207896144</v>
      </c>
      <c r="P1975" s="22">
        <f t="shared" si="493"/>
        <v>6.4174853693032219E-2</v>
      </c>
      <c r="Q1975" s="17">
        <f t="shared" si="486"/>
        <v>151.01407052185982</v>
      </c>
      <c r="R1975" s="18">
        <f t="shared" si="487"/>
        <v>7.1359294781401843</v>
      </c>
      <c r="S1975" s="21">
        <f t="shared" si="494"/>
        <v>6.5822603338517354</v>
      </c>
      <c r="T1975" s="22">
        <f t="shared" si="495"/>
        <v>0.55366914428844893</v>
      </c>
    </row>
    <row r="1976" spans="1:20" x14ac:dyDescent="0.25">
      <c r="A1976">
        <v>556</v>
      </c>
      <c r="B1976" t="s">
        <v>1962</v>
      </c>
      <c r="C1976" s="8">
        <v>279.52</v>
      </c>
      <c r="D1976" s="8">
        <v>158.19</v>
      </c>
      <c r="E1976" s="17">
        <f t="shared" si="480"/>
        <v>212.12720879655944</v>
      </c>
      <c r="F1976" s="18">
        <f t="shared" si="481"/>
        <v>-53.937208796559446</v>
      </c>
      <c r="G1976" s="21">
        <f t="shared" si="488"/>
        <v>-53.941569997234325</v>
      </c>
      <c r="H1976" s="22">
        <f t="shared" si="489"/>
        <v>4.3612006748787735E-3</v>
      </c>
      <c r="I1976" s="17">
        <f t="shared" si="482"/>
        <v>174.52853573689629</v>
      </c>
      <c r="J1976" s="18">
        <f t="shared" si="483"/>
        <v>-16.33853573689629</v>
      </c>
      <c r="K1976" s="21">
        <f t="shared" si="490"/>
        <v>-16.229505489857246</v>
      </c>
      <c r="L1976" s="22">
        <f t="shared" si="491"/>
        <v>-0.10903024703904407</v>
      </c>
      <c r="M1976" s="17">
        <f t="shared" si="484"/>
        <v>130.75086388933912</v>
      </c>
      <c r="N1976" s="18">
        <f t="shared" si="485"/>
        <v>27.439136110660883</v>
      </c>
      <c r="O1976" s="21">
        <f t="shared" si="492"/>
        <v>27.685423061589177</v>
      </c>
      <c r="P1976" s="22">
        <f t="shared" si="493"/>
        <v>-0.24628695092829389</v>
      </c>
      <c r="Q1976" s="17">
        <f t="shared" si="486"/>
        <v>151.192213385331</v>
      </c>
      <c r="R1976" s="18">
        <f t="shared" si="487"/>
        <v>6.9977866146689962</v>
      </c>
      <c r="S1976" s="21">
        <f t="shared" si="494"/>
        <v>7.1359294781401843</v>
      </c>
      <c r="T1976" s="22">
        <f t="shared" si="495"/>
        <v>-0.13814286347118809</v>
      </c>
    </row>
    <row r="1977" spans="1:20" x14ac:dyDescent="0.25">
      <c r="A1977">
        <v>555</v>
      </c>
      <c r="B1977" t="s">
        <v>1963</v>
      </c>
      <c r="C1977" s="8">
        <v>279.32</v>
      </c>
      <c r="D1977" s="8">
        <v>157.1</v>
      </c>
      <c r="E1977" s="17">
        <f t="shared" si="480"/>
        <v>212.10845153375675</v>
      </c>
      <c r="F1977" s="18">
        <f t="shared" si="481"/>
        <v>-55.008451533756755</v>
      </c>
      <c r="G1977" s="21">
        <f t="shared" si="488"/>
        <v>-53.937208796559446</v>
      </c>
      <c r="H1977" s="22">
        <f t="shared" si="489"/>
        <v>-1.0712427371973092</v>
      </c>
      <c r="I1977" s="17">
        <f t="shared" si="482"/>
        <v>174.45009876477047</v>
      </c>
      <c r="J1977" s="18">
        <f t="shared" si="483"/>
        <v>-17.350098764770479</v>
      </c>
      <c r="K1977" s="21">
        <f t="shared" si="490"/>
        <v>-16.33853573689629</v>
      </c>
      <c r="L1977" s="22">
        <f t="shared" si="491"/>
        <v>-1.0115630278741889</v>
      </c>
      <c r="M1977" s="17">
        <f t="shared" si="484"/>
        <v>130.60018654674528</v>
      </c>
      <c r="N1977" s="18">
        <f t="shared" si="485"/>
        <v>26.499813453254717</v>
      </c>
      <c r="O1977" s="21">
        <f t="shared" si="492"/>
        <v>27.439136110660883</v>
      </c>
      <c r="P1977" s="22">
        <f t="shared" si="493"/>
        <v>-0.93932265740616572</v>
      </c>
      <c r="Q1977" s="17">
        <f t="shared" si="486"/>
        <v>151.09845398350404</v>
      </c>
      <c r="R1977" s="18">
        <f t="shared" si="487"/>
        <v>6.0015460164959507</v>
      </c>
      <c r="S1977" s="21">
        <f t="shared" si="494"/>
        <v>6.9977866146689962</v>
      </c>
      <c r="T1977" s="22">
        <f t="shared" si="495"/>
        <v>-0.99624059817304556</v>
      </c>
    </row>
    <row r="1978" spans="1:20" x14ac:dyDescent="0.25">
      <c r="A1978">
        <v>554</v>
      </c>
      <c r="B1978" t="s">
        <v>1964</v>
      </c>
      <c r="C1978" s="8">
        <v>279.2</v>
      </c>
      <c r="D1978" s="8">
        <v>157.32</v>
      </c>
      <c r="E1978" s="17">
        <f t="shared" si="480"/>
        <v>212.09719717607513</v>
      </c>
      <c r="F1978" s="18">
        <f t="shared" si="481"/>
        <v>-54.777197176075134</v>
      </c>
      <c r="G1978" s="21">
        <f t="shared" si="488"/>
        <v>-55.008451533756755</v>
      </c>
      <c r="H1978" s="22">
        <f t="shared" si="489"/>
        <v>0.23125435768162106</v>
      </c>
      <c r="I1978" s="17">
        <f t="shared" si="482"/>
        <v>174.40303658149497</v>
      </c>
      <c r="J1978" s="18">
        <f t="shared" si="483"/>
        <v>-17.08303658149498</v>
      </c>
      <c r="K1978" s="21">
        <f t="shared" si="490"/>
        <v>-17.350098764770479</v>
      </c>
      <c r="L1978" s="22">
        <f t="shared" si="491"/>
        <v>0.26706218327549891</v>
      </c>
      <c r="M1978" s="17">
        <f t="shared" si="484"/>
        <v>130.50978014118897</v>
      </c>
      <c r="N1978" s="18">
        <f t="shared" si="485"/>
        <v>26.810219858811024</v>
      </c>
      <c r="O1978" s="21">
        <f t="shared" si="492"/>
        <v>26.499813453254717</v>
      </c>
      <c r="P1978" s="22">
        <f t="shared" si="493"/>
        <v>0.31040640555630716</v>
      </c>
      <c r="Q1978" s="17">
        <f t="shared" si="486"/>
        <v>151.04219834240791</v>
      </c>
      <c r="R1978" s="18">
        <f t="shared" si="487"/>
        <v>6.2778016575920788</v>
      </c>
      <c r="S1978" s="21">
        <f t="shared" si="494"/>
        <v>6.0015460164959507</v>
      </c>
      <c r="T1978" s="22">
        <f t="shared" si="495"/>
        <v>0.2762556410961281</v>
      </c>
    </row>
    <row r="1979" spans="1:20" x14ac:dyDescent="0.25">
      <c r="A1979">
        <v>553</v>
      </c>
      <c r="B1979" t="s">
        <v>1965</v>
      </c>
      <c r="C1979" s="8">
        <v>278.68</v>
      </c>
      <c r="D1979" s="8">
        <v>156.78</v>
      </c>
      <c r="E1979" s="17">
        <f t="shared" si="480"/>
        <v>212.04842829278812</v>
      </c>
      <c r="F1979" s="18">
        <f t="shared" si="481"/>
        <v>-55.268428292788116</v>
      </c>
      <c r="G1979" s="21">
        <f t="shared" si="488"/>
        <v>-54.777197176075134</v>
      </c>
      <c r="H1979" s="22">
        <f t="shared" si="489"/>
        <v>-0.49123111671298147</v>
      </c>
      <c r="I1979" s="17">
        <f t="shared" si="482"/>
        <v>174.19910045396784</v>
      </c>
      <c r="J1979" s="18">
        <f t="shared" si="483"/>
        <v>-17.419100453967843</v>
      </c>
      <c r="K1979" s="21">
        <f t="shared" si="490"/>
        <v>-17.08303658149498</v>
      </c>
      <c r="L1979" s="22">
        <f t="shared" si="491"/>
        <v>-0.33606387247286307</v>
      </c>
      <c r="M1979" s="17">
        <f t="shared" si="484"/>
        <v>130.11801905044501</v>
      </c>
      <c r="N1979" s="18">
        <f t="shared" si="485"/>
        <v>26.661980949554987</v>
      </c>
      <c r="O1979" s="21">
        <f t="shared" si="492"/>
        <v>26.810219858811024</v>
      </c>
      <c r="P1979" s="22">
        <f t="shared" si="493"/>
        <v>-0.14823890925603678</v>
      </c>
      <c r="Q1979" s="17">
        <f t="shared" si="486"/>
        <v>150.79842389765787</v>
      </c>
      <c r="R1979" s="18">
        <f t="shared" si="487"/>
        <v>5.9815761023421317</v>
      </c>
      <c r="S1979" s="21">
        <f t="shared" si="494"/>
        <v>6.2778016575920788</v>
      </c>
      <c r="T1979" s="22">
        <f t="shared" si="495"/>
        <v>-0.29622555524994709</v>
      </c>
    </row>
    <row r="1980" spans="1:20" x14ac:dyDescent="0.25">
      <c r="A1980">
        <v>552</v>
      </c>
      <c r="B1980" t="s">
        <v>1966</v>
      </c>
      <c r="C1980" s="8">
        <v>280.42</v>
      </c>
      <c r="D1980" s="8">
        <v>158.24</v>
      </c>
      <c r="E1980" s="17">
        <f t="shared" si="480"/>
        <v>212.21161647917157</v>
      </c>
      <c r="F1980" s="18">
        <f t="shared" si="481"/>
        <v>-53.971616479171558</v>
      </c>
      <c r="G1980" s="21">
        <f t="shared" si="488"/>
        <v>-55.268428292788116</v>
      </c>
      <c r="H1980" s="22">
        <f t="shared" si="489"/>
        <v>1.2968118136165572</v>
      </c>
      <c r="I1980" s="17">
        <f t="shared" si="482"/>
        <v>174.88150211146251</v>
      </c>
      <c r="J1980" s="18">
        <f t="shared" si="483"/>
        <v>-16.641502111462501</v>
      </c>
      <c r="K1980" s="21">
        <f t="shared" si="490"/>
        <v>-17.419100453967843</v>
      </c>
      <c r="L1980" s="22">
        <f t="shared" si="491"/>
        <v>0.77759834250534254</v>
      </c>
      <c r="M1980" s="17">
        <f t="shared" si="484"/>
        <v>131.42891193101141</v>
      </c>
      <c r="N1980" s="18">
        <f t="shared" si="485"/>
        <v>26.811088068988596</v>
      </c>
      <c r="O1980" s="21">
        <f t="shared" si="492"/>
        <v>26.661980949554987</v>
      </c>
      <c r="P1980" s="22">
        <f t="shared" si="493"/>
        <v>0.14910711943360866</v>
      </c>
      <c r="Q1980" s="17">
        <f t="shared" si="486"/>
        <v>151.61413069355217</v>
      </c>
      <c r="R1980" s="18">
        <f t="shared" si="487"/>
        <v>6.6258693064478393</v>
      </c>
      <c r="S1980" s="21">
        <f t="shared" si="494"/>
        <v>5.9815761023421317</v>
      </c>
      <c r="T1980" s="22">
        <f t="shared" si="495"/>
        <v>0.64429320410570767</v>
      </c>
    </row>
    <row r="1981" spans="1:20" x14ac:dyDescent="0.25">
      <c r="A1981">
        <v>551</v>
      </c>
      <c r="B1981" t="s">
        <v>1967</v>
      </c>
      <c r="C1981" s="8">
        <v>279.39999999999998</v>
      </c>
      <c r="D1981" s="8">
        <v>156.81</v>
      </c>
      <c r="E1981" s="17">
        <f t="shared" si="480"/>
        <v>212.11595443887782</v>
      </c>
      <c r="F1981" s="18">
        <f t="shared" si="481"/>
        <v>-55.305954438877819</v>
      </c>
      <c r="G1981" s="21">
        <f t="shared" si="488"/>
        <v>-53.971616479171558</v>
      </c>
      <c r="H1981" s="22">
        <f t="shared" si="489"/>
        <v>-1.3343379597062608</v>
      </c>
      <c r="I1981" s="17">
        <f t="shared" si="482"/>
        <v>174.48147355362079</v>
      </c>
      <c r="J1981" s="18">
        <f t="shared" si="483"/>
        <v>-17.671473553620785</v>
      </c>
      <c r="K1981" s="21">
        <f t="shared" si="490"/>
        <v>-16.641502111462501</v>
      </c>
      <c r="L1981" s="22">
        <f t="shared" si="491"/>
        <v>-1.0299714421582848</v>
      </c>
      <c r="M1981" s="17">
        <f t="shared" si="484"/>
        <v>130.66045748378281</v>
      </c>
      <c r="N1981" s="18">
        <f t="shared" si="485"/>
        <v>26.149542516217195</v>
      </c>
      <c r="O1981" s="21">
        <f t="shared" si="492"/>
        <v>26.811088068988596</v>
      </c>
      <c r="P1981" s="22">
        <f t="shared" si="493"/>
        <v>-0.66154555277140048</v>
      </c>
      <c r="Q1981" s="17">
        <f t="shared" si="486"/>
        <v>151.13595774423482</v>
      </c>
      <c r="R1981" s="18">
        <f t="shared" si="487"/>
        <v>5.6740422557651868</v>
      </c>
      <c r="S1981" s="21">
        <f t="shared" si="494"/>
        <v>6.6258693064478393</v>
      </c>
      <c r="T1981" s="22">
        <f t="shared" si="495"/>
        <v>-0.9518270506826525</v>
      </c>
    </row>
    <row r="1982" spans="1:20" x14ac:dyDescent="0.25">
      <c r="A1982">
        <v>550</v>
      </c>
      <c r="B1982" t="s">
        <v>1968</v>
      </c>
      <c r="C1982" s="8">
        <v>279.02</v>
      </c>
      <c r="D1982" s="8">
        <v>156.08000000000001</v>
      </c>
      <c r="E1982" s="17">
        <f t="shared" si="480"/>
        <v>212.08031563955271</v>
      </c>
      <c r="F1982" s="18">
        <f t="shared" si="481"/>
        <v>-56.000315639552696</v>
      </c>
      <c r="G1982" s="21">
        <f t="shared" si="488"/>
        <v>-55.305954438877819</v>
      </c>
      <c r="H1982" s="22">
        <f t="shared" si="489"/>
        <v>-0.6943612006748765</v>
      </c>
      <c r="I1982" s="17">
        <f t="shared" si="482"/>
        <v>174.33244330658175</v>
      </c>
      <c r="J1982" s="18">
        <f t="shared" si="483"/>
        <v>-18.252443306581739</v>
      </c>
      <c r="K1982" s="21">
        <f t="shared" si="490"/>
        <v>-17.671473553620785</v>
      </c>
      <c r="L1982" s="22">
        <f t="shared" si="491"/>
        <v>-0.58096975296095366</v>
      </c>
      <c r="M1982" s="17">
        <f t="shared" si="484"/>
        <v>130.37417053285452</v>
      </c>
      <c r="N1982" s="18">
        <f t="shared" si="485"/>
        <v>25.705829467145492</v>
      </c>
      <c r="O1982" s="21">
        <f t="shared" si="492"/>
        <v>26.149542516217195</v>
      </c>
      <c r="P1982" s="22">
        <f t="shared" si="493"/>
        <v>-0.44371304907170384</v>
      </c>
      <c r="Q1982" s="17">
        <f t="shared" si="486"/>
        <v>150.95781488076364</v>
      </c>
      <c r="R1982" s="18">
        <f t="shared" si="487"/>
        <v>5.1221851192363772</v>
      </c>
      <c r="S1982" s="21">
        <f t="shared" si="494"/>
        <v>5.6740422557651868</v>
      </c>
      <c r="T1982" s="22">
        <f t="shared" si="495"/>
        <v>-0.55185713652880963</v>
      </c>
    </row>
    <row r="1983" spans="1:20" x14ac:dyDescent="0.25">
      <c r="A1983">
        <v>549</v>
      </c>
      <c r="B1983" t="s">
        <v>1969</v>
      </c>
      <c r="C1983" s="8">
        <v>277.33</v>
      </c>
      <c r="D1983" s="8">
        <v>153.02000000000001</v>
      </c>
      <c r="E1983" s="17">
        <f t="shared" si="480"/>
        <v>211.92181676886995</v>
      </c>
      <c r="F1983" s="18">
        <f t="shared" si="481"/>
        <v>-58.901816768869935</v>
      </c>
      <c r="G1983" s="21">
        <f t="shared" si="488"/>
        <v>-56.000315639552696</v>
      </c>
      <c r="H1983" s="22">
        <f t="shared" si="489"/>
        <v>-2.9015011293172392</v>
      </c>
      <c r="I1983" s="17">
        <f t="shared" si="482"/>
        <v>173.66965089211851</v>
      </c>
      <c r="J1983" s="18">
        <f t="shared" si="483"/>
        <v>-20.649650892118501</v>
      </c>
      <c r="K1983" s="21">
        <f t="shared" si="490"/>
        <v>-18.252443306581739</v>
      </c>
      <c r="L1983" s="22">
        <f t="shared" si="491"/>
        <v>-2.3972075855367621</v>
      </c>
      <c r="M1983" s="17">
        <f t="shared" si="484"/>
        <v>129.1009469879366</v>
      </c>
      <c r="N1983" s="18">
        <f t="shared" si="485"/>
        <v>23.919053012063415</v>
      </c>
      <c r="O1983" s="21">
        <f t="shared" si="492"/>
        <v>25.705829467145492</v>
      </c>
      <c r="P1983" s="22">
        <f t="shared" si="493"/>
        <v>-1.7867764550820766</v>
      </c>
      <c r="Q1983" s="17">
        <f t="shared" si="486"/>
        <v>150.16554793532612</v>
      </c>
      <c r="R1983" s="18">
        <f t="shared" si="487"/>
        <v>2.8544520646738931</v>
      </c>
      <c r="S1983" s="21">
        <f t="shared" si="494"/>
        <v>5.1221851192363772</v>
      </c>
      <c r="T1983" s="22">
        <f t="shared" si="495"/>
        <v>-2.2677330545624841</v>
      </c>
    </row>
    <row r="1984" spans="1:20" x14ac:dyDescent="0.25">
      <c r="A1984">
        <v>548</v>
      </c>
      <c r="B1984" t="s">
        <v>1970</v>
      </c>
      <c r="C1984" s="8">
        <v>275.01</v>
      </c>
      <c r="D1984" s="8">
        <v>151.68</v>
      </c>
      <c r="E1984" s="17">
        <f t="shared" si="480"/>
        <v>211.70423252035869</v>
      </c>
      <c r="F1984" s="18">
        <f t="shared" si="481"/>
        <v>-60.02423252035868</v>
      </c>
      <c r="G1984" s="21">
        <f t="shared" si="488"/>
        <v>-58.901816768869935</v>
      </c>
      <c r="H1984" s="22">
        <f t="shared" si="489"/>
        <v>-1.1224157514887452</v>
      </c>
      <c r="I1984" s="17">
        <f t="shared" si="482"/>
        <v>172.75978201545897</v>
      </c>
      <c r="J1984" s="18">
        <f t="shared" si="483"/>
        <v>-21.07978201545896</v>
      </c>
      <c r="K1984" s="21">
        <f t="shared" si="490"/>
        <v>-20.649650892118501</v>
      </c>
      <c r="L1984" s="22">
        <f t="shared" si="491"/>
        <v>-0.430131123340459</v>
      </c>
      <c r="M1984" s="17">
        <f t="shared" si="484"/>
        <v>127.3530898138481</v>
      </c>
      <c r="N1984" s="18">
        <f t="shared" si="485"/>
        <v>24.326910186151906</v>
      </c>
      <c r="O1984" s="21">
        <f t="shared" si="492"/>
        <v>23.919053012063415</v>
      </c>
      <c r="P1984" s="22">
        <f t="shared" si="493"/>
        <v>0.40785717408849109</v>
      </c>
      <c r="Q1984" s="17">
        <f t="shared" si="486"/>
        <v>149.07793887413374</v>
      </c>
      <c r="R1984" s="18">
        <f t="shared" si="487"/>
        <v>2.6020611258662711</v>
      </c>
      <c r="S1984" s="21">
        <f t="shared" si="494"/>
        <v>2.8544520646738931</v>
      </c>
      <c r="T1984" s="22">
        <f t="shared" si="495"/>
        <v>-0.25239093880762198</v>
      </c>
    </row>
    <row r="1985" spans="1:20" x14ac:dyDescent="0.25">
      <c r="A1985">
        <v>547</v>
      </c>
      <c r="B1985" t="s">
        <v>1971</v>
      </c>
      <c r="C1985" s="8">
        <v>274.45999999999998</v>
      </c>
      <c r="D1985" s="8">
        <v>151.63999999999999</v>
      </c>
      <c r="E1985" s="17">
        <f t="shared" si="480"/>
        <v>211.65265004765126</v>
      </c>
      <c r="F1985" s="18">
        <f t="shared" si="481"/>
        <v>-60.012650047651277</v>
      </c>
      <c r="G1985" s="21">
        <f t="shared" si="488"/>
        <v>-60.02423252035868</v>
      </c>
      <c r="H1985" s="22">
        <f t="shared" si="489"/>
        <v>1.1582472707402758E-2</v>
      </c>
      <c r="I1985" s="17">
        <f t="shared" si="482"/>
        <v>172.54408034211295</v>
      </c>
      <c r="J1985" s="18">
        <f t="shared" si="483"/>
        <v>-20.904080342112962</v>
      </c>
      <c r="K1985" s="21">
        <f t="shared" si="490"/>
        <v>-21.07978201545896</v>
      </c>
      <c r="L1985" s="22">
        <f t="shared" si="491"/>
        <v>0.17570167334599773</v>
      </c>
      <c r="M1985" s="17">
        <f t="shared" si="484"/>
        <v>126.93872712171503</v>
      </c>
      <c r="N1985" s="18">
        <f t="shared" si="485"/>
        <v>24.701272878284954</v>
      </c>
      <c r="O1985" s="21">
        <f t="shared" si="492"/>
        <v>24.326910186151906</v>
      </c>
      <c r="P1985" s="22">
        <f t="shared" si="493"/>
        <v>0.3743626921330474</v>
      </c>
      <c r="Q1985" s="17">
        <f t="shared" si="486"/>
        <v>148.8201005191097</v>
      </c>
      <c r="R1985" s="18">
        <f t="shared" si="487"/>
        <v>2.8198994808902853</v>
      </c>
      <c r="S1985" s="21">
        <f t="shared" si="494"/>
        <v>2.6020611258662711</v>
      </c>
      <c r="T1985" s="22">
        <f t="shared" si="495"/>
        <v>0.21783835502401416</v>
      </c>
    </row>
    <row r="1986" spans="1:20" x14ac:dyDescent="0.25">
      <c r="A1986">
        <v>546</v>
      </c>
      <c r="B1986" t="s">
        <v>1972</v>
      </c>
      <c r="C1986" s="8">
        <v>278.44</v>
      </c>
      <c r="D1986" s="8">
        <v>154.29</v>
      </c>
      <c r="E1986" s="17">
        <f t="shared" si="480"/>
        <v>212.0259195774249</v>
      </c>
      <c r="F1986" s="18">
        <f t="shared" si="481"/>
        <v>-57.735919577424909</v>
      </c>
      <c r="G1986" s="21">
        <f t="shared" si="488"/>
        <v>-60.012650047651277</v>
      </c>
      <c r="H1986" s="22">
        <f t="shared" si="489"/>
        <v>2.2767304702263687</v>
      </c>
      <c r="I1986" s="17">
        <f t="shared" si="482"/>
        <v>174.10497608741684</v>
      </c>
      <c r="J1986" s="18">
        <f t="shared" si="483"/>
        <v>-19.814976087416852</v>
      </c>
      <c r="K1986" s="21">
        <f t="shared" si="490"/>
        <v>-20.904080342112962</v>
      </c>
      <c r="L1986" s="22">
        <f t="shared" si="491"/>
        <v>1.0891042546961103</v>
      </c>
      <c r="M1986" s="17">
        <f t="shared" si="484"/>
        <v>129.9372062393324</v>
      </c>
      <c r="N1986" s="18">
        <f t="shared" si="485"/>
        <v>24.352793760667595</v>
      </c>
      <c r="O1986" s="21">
        <f t="shared" si="492"/>
        <v>24.701272878284954</v>
      </c>
      <c r="P1986" s="22">
        <f t="shared" si="493"/>
        <v>-0.34847911761735872</v>
      </c>
      <c r="Q1986" s="17">
        <f t="shared" si="486"/>
        <v>150.68591261546555</v>
      </c>
      <c r="R1986" s="18">
        <f t="shared" si="487"/>
        <v>3.6040873845344379</v>
      </c>
      <c r="S1986" s="21">
        <f t="shared" si="494"/>
        <v>2.8198994808902853</v>
      </c>
      <c r="T1986" s="22">
        <f t="shared" si="495"/>
        <v>0.78418790364415258</v>
      </c>
    </row>
    <row r="1987" spans="1:20" x14ac:dyDescent="0.25">
      <c r="A1987">
        <v>545</v>
      </c>
      <c r="B1987" t="s">
        <v>1973</v>
      </c>
      <c r="C1987" s="8">
        <v>279.49</v>
      </c>
      <c r="D1987" s="8">
        <v>154.37</v>
      </c>
      <c r="E1987" s="17">
        <f t="shared" si="480"/>
        <v>212.12439520713903</v>
      </c>
      <c r="F1987" s="18">
        <f t="shared" si="481"/>
        <v>-57.754395207139027</v>
      </c>
      <c r="G1987" s="21">
        <f t="shared" si="488"/>
        <v>-57.735919577424909</v>
      </c>
      <c r="H1987" s="22">
        <f t="shared" si="489"/>
        <v>-1.8475629714117758E-2</v>
      </c>
      <c r="I1987" s="17">
        <f t="shared" si="482"/>
        <v>174.51677019107746</v>
      </c>
      <c r="J1987" s="18">
        <f t="shared" si="483"/>
        <v>-20.146770191077451</v>
      </c>
      <c r="K1987" s="21">
        <f t="shared" si="490"/>
        <v>-19.814976087416852</v>
      </c>
      <c r="L1987" s="22">
        <f t="shared" si="491"/>
        <v>-0.33179410366059869</v>
      </c>
      <c r="M1987" s="17">
        <f t="shared" si="484"/>
        <v>130.72826228795006</v>
      </c>
      <c r="N1987" s="18">
        <f t="shared" si="485"/>
        <v>23.641737712049945</v>
      </c>
      <c r="O1987" s="21">
        <f t="shared" si="492"/>
        <v>24.352793760667595</v>
      </c>
      <c r="P1987" s="22">
        <f t="shared" si="493"/>
        <v>-0.71105604861764959</v>
      </c>
      <c r="Q1987" s="17">
        <f t="shared" si="486"/>
        <v>151.17814947505695</v>
      </c>
      <c r="R1987" s="18">
        <f t="shared" si="487"/>
        <v>3.1918505249430495</v>
      </c>
      <c r="S1987" s="21">
        <f t="shared" si="494"/>
        <v>3.6040873845344379</v>
      </c>
      <c r="T1987" s="22">
        <f t="shared" si="495"/>
        <v>-0.41223685959138834</v>
      </c>
    </row>
    <row r="1988" spans="1:20" x14ac:dyDescent="0.25">
      <c r="A1988">
        <v>544</v>
      </c>
      <c r="B1988" t="s">
        <v>1974</v>
      </c>
      <c r="C1988" s="8">
        <v>281.33999999999997</v>
      </c>
      <c r="D1988" s="8">
        <v>154.97999999999999</v>
      </c>
      <c r="E1988" s="17">
        <f t="shared" si="480"/>
        <v>212.29789988806394</v>
      </c>
      <c r="F1988" s="18">
        <f t="shared" si="481"/>
        <v>-57.317899888063948</v>
      </c>
      <c r="G1988" s="21">
        <f t="shared" si="488"/>
        <v>-57.754395207139027</v>
      </c>
      <c r="H1988" s="22">
        <f t="shared" si="489"/>
        <v>0.43649531907507821</v>
      </c>
      <c r="I1988" s="17">
        <f t="shared" si="482"/>
        <v>175.2423121832413</v>
      </c>
      <c r="J1988" s="18">
        <f t="shared" si="483"/>
        <v>-20.262312183241306</v>
      </c>
      <c r="K1988" s="21">
        <f t="shared" si="490"/>
        <v>-20.146770191077451</v>
      </c>
      <c r="L1988" s="22">
        <f t="shared" si="491"/>
        <v>-0.11554199216385541</v>
      </c>
      <c r="M1988" s="17">
        <f t="shared" si="484"/>
        <v>132.12202770694304</v>
      </c>
      <c r="N1988" s="18">
        <f t="shared" si="485"/>
        <v>22.857972293056946</v>
      </c>
      <c r="O1988" s="21">
        <f t="shared" si="492"/>
        <v>23.641737712049945</v>
      </c>
      <c r="P1988" s="22">
        <f t="shared" si="493"/>
        <v>-0.78376541899299923</v>
      </c>
      <c r="Q1988" s="17">
        <f t="shared" si="486"/>
        <v>152.04542394195602</v>
      </c>
      <c r="R1988" s="18">
        <f t="shared" si="487"/>
        <v>2.934576058043973</v>
      </c>
      <c r="S1988" s="21">
        <f t="shared" si="494"/>
        <v>3.1918505249430495</v>
      </c>
      <c r="T1988" s="22">
        <f t="shared" si="495"/>
        <v>-0.25727446689907651</v>
      </c>
    </row>
    <row r="1989" spans="1:20" x14ac:dyDescent="0.25">
      <c r="A1989">
        <v>543</v>
      </c>
      <c r="B1989" t="s">
        <v>1975</v>
      </c>
      <c r="C1989" s="8">
        <v>281.16000000000003</v>
      </c>
      <c r="D1989" s="8">
        <v>154.35</v>
      </c>
      <c r="E1989" s="17">
        <f t="shared" si="480"/>
        <v>212.28101835154152</v>
      </c>
      <c r="F1989" s="18">
        <f t="shared" si="481"/>
        <v>-57.931018351541525</v>
      </c>
      <c r="G1989" s="21">
        <f t="shared" si="488"/>
        <v>-57.317899888063948</v>
      </c>
      <c r="H1989" s="22">
        <f t="shared" si="489"/>
        <v>-0.61311846347757637</v>
      </c>
      <c r="I1989" s="17">
        <f t="shared" si="482"/>
        <v>175.17171890832807</v>
      </c>
      <c r="J1989" s="18">
        <f t="shared" si="483"/>
        <v>-20.82171890832808</v>
      </c>
      <c r="K1989" s="21">
        <f t="shared" si="490"/>
        <v>-20.262312183241306</v>
      </c>
      <c r="L1989" s="22">
        <f t="shared" si="491"/>
        <v>-0.5594067250867738</v>
      </c>
      <c r="M1989" s="17">
        <f t="shared" si="484"/>
        <v>131.98641809860862</v>
      </c>
      <c r="N1989" s="18">
        <f t="shared" si="485"/>
        <v>22.36358190139137</v>
      </c>
      <c r="O1989" s="21">
        <f t="shared" si="492"/>
        <v>22.857972293056946</v>
      </c>
      <c r="P1989" s="22">
        <f t="shared" si="493"/>
        <v>-0.49439039166557563</v>
      </c>
      <c r="Q1989" s="17">
        <f t="shared" si="486"/>
        <v>151.96104048031179</v>
      </c>
      <c r="R1989" s="18">
        <f t="shared" si="487"/>
        <v>2.3889595196881999</v>
      </c>
      <c r="S1989" s="21">
        <f t="shared" si="494"/>
        <v>2.934576058043973</v>
      </c>
      <c r="T1989" s="22">
        <f t="shared" si="495"/>
        <v>-0.54561653835577317</v>
      </c>
    </row>
    <row r="1990" spans="1:20" x14ac:dyDescent="0.25">
      <c r="A1990">
        <v>542</v>
      </c>
      <c r="B1990" t="s">
        <v>1976</v>
      </c>
      <c r="C1990" s="8">
        <v>281.31</v>
      </c>
      <c r="D1990" s="8">
        <v>154.76</v>
      </c>
      <c r="E1990" s="17">
        <f t="shared" si="480"/>
        <v>212.29508629864355</v>
      </c>
      <c r="F1990" s="18">
        <f t="shared" si="481"/>
        <v>-57.535086298643563</v>
      </c>
      <c r="G1990" s="21">
        <f t="shared" si="488"/>
        <v>-57.931018351541525</v>
      </c>
      <c r="H1990" s="22">
        <f t="shared" si="489"/>
        <v>0.39593205289796174</v>
      </c>
      <c r="I1990" s="17">
        <f t="shared" si="482"/>
        <v>175.23054663742244</v>
      </c>
      <c r="J1990" s="18">
        <f t="shared" si="483"/>
        <v>-20.470546637422444</v>
      </c>
      <c r="K1990" s="21">
        <f t="shared" si="490"/>
        <v>-20.82171890832808</v>
      </c>
      <c r="L1990" s="22">
        <f t="shared" si="491"/>
        <v>0.35117227090563574</v>
      </c>
      <c r="M1990" s="17">
        <f t="shared" si="484"/>
        <v>132.09942610555399</v>
      </c>
      <c r="N1990" s="18">
        <f t="shared" si="485"/>
        <v>22.660573894446003</v>
      </c>
      <c r="O1990" s="21">
        <f t="shared" si="492"/>
        <v>22.36358190139137</v>
      </c>
      <c r="P1990" s="22">
        <f t="shared" si="493"/>
        <v>0.29699199305463253</v>
      </c>
      <c r="Q1990" s="17">
        <f t="shared" si="486"/>
        <v>152.03136003168197</v>
      </c>
      <c r="R1990" s="18">
        <f t="shared" si="487"/>
        <v>2.7286399683180207</v>
      </c>
      <c r="S1990" s="21">
        <f t="shared" si="494"/>
        <v>2.3889595196881999</v>
      </c>
      <c r="T1990" s="22">
        <f t="shared" si="495"/>
        <v>0.33968044862982083</v>
      </c>
    </row>
    <row r="1991" spans="1:20" x14ac:dyDescent="0.25">
      <c r="A1991">
        <v>541</v>
      </c>
      <c r="B1991" t="s">
        <v>1977</v>
      </c>
      <c r="C1991" s="8">
        <v>282.33</v>
      </c>
      <c r="D1991" s="8">
        <v>155.75</v>
      </c>
      <c r="E1991" s="17">
        <f t="shared" si="480"/>
        <v>212.39074833893727</v>
      </c>
      <c r="F1991" s="18">
        <f t="shared" si="481"/>
        <v>-56.640748338937271</v>
      </c>
      <c r="G1991" s="21">
        <f t="shared" si="488"/>
        <v>-57.535086298643563</v>
      </c>
      <c r="H1991" s="22">
        <f t="shared" si="489"/>
        <v>0.89433795970629149</v>
      </c>
      <c r="I1991" s="17">
        <f t="shared" si="482"/>
        <v>175.63057519526416</v>
      </c>
      <c r="J1991" s="18">
        <f t="shared" si="483"/>
        <v>-19.880575195264157</v>
      </c>
      <c r="K1991" s="21">
        <f t="shared" si="490"/>
        <v>-20.470546637422444</v>
      </c>
      <c r="L1991" s="22">
        <f t="shared" si="491"/>
        <v>0.58997144215828712</v>
      </c>
      <c r="M1991" s="17">
        <f t="shared" si="484"/>
        <v>132.86788055278254</v>
      </c>
      <c r="N1991" s="18">
        <f t="shared" si="485"/>
        <v>22.882119447217462</v>
      </c>
      <c r="O1991" s="21">
        <f t="shared" si="492"/>
        <v>22.660573894446003</v>
      </c>
      <c r="P1991" s="22">
        <f t="shared" si="493"/>
        <v>0.2215455527714596</v>
      </c>
      <c r="Q1991" s="17">
        <f t="shared" si="486"/>
        <v>152.50953298099932</v>
      </c>
      <c r="R1991" s="18">
        <f t="shared" si="487"/>
        <v>3.2404670190006755</v>
      </c>
      <c r="S1991" s="21">
        <f t="shared" si="494"/>
        <v>2.7286399683180207</v>
      </c>
      <c r="T1991" s="22">
        <f t="shared" si="495"/>
        <v>0.51182705068265477</v>
      </c>
    </row>
    <row r="1992" spans="1:20" x14ac:dyDescent="0.25">
      <c r="A1992">
        <v>540</v>
      </c>
      <c r="B1992" t="s">
        <v>1978</v>
      </c>
      <c r="C1992" s="8">
        <v>282.39999999999998</v>
      </c>
      <c r="D1992" s="8">
        <v>154.96</v>
      </c>
      <c r="E1992" s="17">
        <f t="shared" si="480"/>
        <v>212.39731338091823</v>
      </c>
      <c r="F1992" s="18">
        <f t="shared" si="481"/>
        <v>-57.437313380918226</v>
      </c>
      <c r="G1992" s="21">
        <f t="shared" si="488"/>
        <v>-56.640748338937271</v>
      </c>
      <c r="H1992" s="22">
        <f t="shared" si="489"/>
        <v>-0.7965650419809549</v>
      </c>
      <c r="I1992" s="17">
        <f t="shared" si="482"/>
        <v>175.65802813550818</v>
      </c>
      <c r="J1992" s="18">
        <f t="shared" si="483"/>
        <v>-20.698028135508167</v>
      </c>
      <c r="K1992" s="21">
        <f t="shared" si="490"/>
        <v>-19.880575195264157</v>
      </c>
      <c r="L1992" s="22">
        <f t="shared" si="491"/>
        <v>-0.81745294024401005</v>
      </c>
      <c r="M1992" s="17">
        <f t="shared" si="484"/>
        <v>132.92061762269037</v>
      </c>
      <c r="N1992" s="18">
        <f t="shared" si="485"/>
        <v>22.039382377309636</v>
      </c>
      <c r="O1992" s="21">
        <f t="shared" si="492"/>
        <v>22.882119447217462</v>
      </c>
      <c r="P1992" s="22">
        <f t="shared" si="493"/>
        <v>-0.84273706990782671</v>
      </c>
      <c r="Q1992" s="17">
        <f t="shared" si="486"/>
        <v>152.54234877163873</v>
      </c>
      <c r="R1992" s="18">
        <f t="shared" si="487"/>
        <v>2.4176512283612794</v>
      </c>
      <c r="S1992" s="21">
        <f t="shared" si="494"/>
        <v>3.2404670190006755</v>
      </c>
      <c r="T1992" s="22">
        <f t="shared" si="495"/>
        <v>-0.82281579063939603</v>
      </c>
    </row>
    <row r="1993" spans="1:20" x14ac:dyDescent="0.25">
      <c r="A1993">
        <v>539</v>
      </c>
      <c r="B1993" t="s">
        <v>1979</v>
      </c>
      <c r="C1993" s="8">
        <v>281.55</v>
      </c>
      <c r="D1993" s="8">
        <v>153.26</v>
      </c>
      <c r="E1993" s="17">
        <f t="shared" si="480"/>
        <v>212.31759501400677</v>
      </c>
      <c r="F1993" s="18">
        <f t="shared" si="481"/>
        <v>-59.057595014006779</v>
      </c>
      <c r="G1993" s="21">
        <f t="shared" si="488"/>
        <v>-57.437313380918226</v>
      </c>
      <c r="H1993" s="22">
        <f t="shared" si="489"/>
        <v>-1.6202816330885526</v>
      </c>
      <c r="I1993" s="17">
        <f t="shared" si="482"/>
        <v>175.32467100397344</v>
      </c>
      <c r="J1993" s="18">
        <f t="shared" si="483"/>
        <v>-22.064671003973444</v>
      </c>
      <c r="K1993" s="21">
        <f t="shared" si="490"/>
        <v>-20.698028135508167</v>
      </c>
      <c r="L1993" s="22">
        <f t="shared" si="491"/>
        <v>-1.3666428684652772</v>
      </c>
      <c r="M1993" s="17">
        <f t="shared" si="484"/>
        <v>132.28023891666658</v>
      </c>
      <c r="N1993" s="18">
        <f t="shared" si="485"/>
        <v>20.979761083333415</v>
      </c>
      <c r="O1993" s="21">
        <f t="shared" si="492"/>
        <v>22.039382377309636</v>
      </c>
      <c r="P1993" s="22">
        <f t="shared" si="493"/>
        <v>-1.0596212939762211</v>
      </c>
      <c r="Q1993" s="17">
        <f t="shared" si="486"/>
        <v>152.14387131387429</v>
      </c>
      <c r="R1993" s="18">
        <f t="shared" si="487"/>
        <v>1.1161286861257054</v>
      </c>
      <c r="S1993" s="21">
        <f t="shared" si="494"/>
        <v>2.4176512283612794</v>
      </c>
      <c r="T1993" s="22">
        <f t="shared" si="495"/>
        <v>-1.3015225422355741</v>
      </c>
    </row>
    <row r="1994" spans="1:20" x14ac:dyDescent="0.25">
      <c r="A1994">
        <v>538</v>
      </c>
      <c r="B1994" t="s">
        <v>1980</v>
      </c>
      <c r="C1994" s="8">
        <v>284.73</v>
      </c>
      <c r="D1994" s="8">
        <v>155.27000000000001</v>
      </c>
      <c r="E1994" s="17">
        <f t="shared" si="480"/>
        <v>212.6158354925696</v>
      </c>
      <c r="F1994" s="18">
        <f t="shared" si="481"/>
        <v>-57.345835492569591</v>
      </c>
      <c r="G1994" s="21">
        <f t="shared" si="488"/>
        <v>-59.057595014006779</v>
      </c>
      <c r="H1994" s="22">
        <f t="shared" si="489"/>
        <v>1.7117595214371875</v>
      </c>
      <c r="I1994" s="17">
        <f t="shared" si="482"/>
        <v>176.57181886077404</v>
      </c>
      <c r="J1994" s="18">
        <f t="shared" si="483"/>
        <v>-21.301818860774034</v>
      </c>
      <c r="K1994" s="21">
        <f t="shared" si="490"/>
        <v>-22.064671003973444</v>
      </c>
      <c r="L1994" s="22">
        <f t="shared" si="491"/>
        <v>0.76285214319941019</v>
      </c>
      <c r="M1994" s="17">
        <f t="shared" si="484"/>
        <v>134.67600866390862</v>
      </c>
      <c r="N1994" s="18">
        <f t="shared" si="485"/>
        <v>20.593991336091392</v>
      </c>
      <c r="O1994" s="21">
        <f t="shared" si="492"/>
        <v>20.979761083333415</v>
      </c>
      <c r="P1994" s="22">
        <f t="shared" si="493"/>
        <v>-0.38576974724202273</v>
      </c>
      <c r="Q1994" s="17">
        <f t="shared" si="486"/>
        <v>153.63464580292248</v>
      </c>
      <c r="R1994" s="18">
        <f t="shared" si="487"/>
        <v>1.6353541970775325</v>
      </c>
      <c r="S1994" s="21">
        <f t="shared" si="494"/>
        <v>1.1161286861257054</v>
      </c>
      <c r="T1994" s="22">
        <f t="shared" si="495"/>
        <v>0.51922551095182712</v>
      </c>
    </row>
    <row r="1995" spans="1:20" x14ac:dyDescent="0.25">
      <c r="A1995">
        <v>537</v>
      </c>
      <c r="B1995" t="s">
        <v>1981</v>
      </c>
      <c r="C1995" s="8">
        <v>279.25</v>
      </c>
      <c r="D1995" s="8">
        <v>149.62</v>
      </c>
      <c r="E1995" s="17">
        <f t="shared" si="480"/>
        <v>212.10188649177582</v>
      </c>
      <c r="F1995" s="18">
        <f t="shared" si="481"/>
        <v>-62.481886491775811</v>
      </c>
      <c r="G1995" s="21">
        <f t="shared" si="488"/>
        <v>-57.345835492569591</v>
      </c>
      <c r="H1995" s="22">
        <f t="shared" si="489"/>
        <v>-5.1360509992062191</v>
      </c>
      <c r="I1995" s="17">
        <f t="shared" si="482"/>
        <v>174.42264582452646</v>
      </c>
      <c r="J1995" s="18">
        <f t="shared" si="483"/>
        <v>-24.802645824526451</v>
      </c>
      <c r="K1995" s="21">
        <f t="shared" si="490"/>
        <v>-21.301818860774034</v>
      </c>
      <c r="L1995" s="22">
        <f t="shared" si="491"/>
        <v>-3.5008269637524165</v>
      </c>
      <c r="M1995" s="17">
        <f t="shared" si="484"/>
        <v>130.54744947683744</v>
      </c>
      <c r="N1995" s="18">
        <f t="shared" si="485"/>
        <v>19.072550523162562</v>
      </c>
      <c r="O1995" s="21">
        <f t="shared" si="492"/>
        <v>20.593991336091392</v>
      </c>
      <c r="P1995" s="22">
        <f t="shared" si="493"/>
        <v>-1.5214408129288302</v>
      </c>
      <c r="Q1995" s="17">
        <f t="shared" si="486"/>
        <v>151.06563819286464</v>
      </c>
      <c r="R1995" s="18">
        <f t="shared" si="487"/>
        <v>-1.4456381928646351</v>
      </c>
      <c r="S1995" s="21">
        <f t="shared" si="494"/>
        <v>1.6353541970775325</v>
      </c>
      <c r="T1995" s="22">
        <f t="shared" si="495"/>
        <v>-3.0809923899421676</v>
      </c>
    </row>
    <row r="1996" spans="1:20" x14ac:dyDescent="0.25">
      <c r="A1996">
        <v>536</v>
      </c>
      <c r="B1996" t="s">
        <v>1982</v>
      </c>
      <c r="C1996" s="8">
        <v>279.04000000000002</v>
      </c>
      <c r="D1996" s="8">
        <v>150.28</v>
      </c>
      <c r="E1996" s="17">
        <f t="shared" si="480"/>
        <v>212.08219136583298</v>
      </c>
      <c r="F1996" s="18">
        <f t="shared" si="481"/>
        <v>-61.802191365832982</v>
      </c>
      <c r="G1996" s="21">
        <f t="shared" si="488"/>
        <v>-62.481886491775811</v>
      </c>
      <c r="H1996" s="22">
        <f t="shared" si="489"/>
        <v>0.67969512594282833</v>
      </c>
      <c r="I1996" s="17">
        <f t="shared" si="482"/>
        <v>174.34028700379434</v>
      </c>
      <c r="J1996" s="18">
        <f t="shared" si="483"/>
        <v>-24.060287003794343</v>
      </c>
      <c r="K1996" s="21">
        <f t="shared" si="490"/>
        <v>-24.802645824526451</v>
      </c>
      <c r="L1996" s="22">
        <f t="shared" si="491"/>
        <v>0.74235882073210746</v>
      </c>
      <c r="M1996" s="17">
        <f t="shared" si="484"/>
        <v>130.38923826711394</v>
      </c>
      <c r="N1996" s="18">
        <f t="shared" si="485"/>
        <v>19.890761732886062</v>
      </c>
      <c r="O1996" s="21">
        <f t="shared" si="492"/>
        <v>19.072550523162562</v>
      </c>
      <c r="P1996" s="22">
        <f t="shared" si="493"/>
        <v>0.81821120972350059</v>
      </c>
      <c r="Q1996" s="17">
        <f t="shared" si="486"/>
        <v>150.96719082094637</v>
      </c>
      <c r="R1996" s="18">
        <f t="shared" si="487"/>
        <v>-0.68719082094636974</v>
      </c>
      <c r="S1996" s="21">
        <f t="shared" si="494"/>
        <v>-1.4456381928646351</v>
      </c>
      <c r="T1996" s="22">
        <f t="shared" si="495"/>
        <v>0.75844737191826539</v>
      </c>
    </row>
    <row r="1997" spans="1:20" x14ac:dyDescent="0.25">
      <c r="A1997">
        <v>535</v>
      </c>
      <c r="B1997" t="s">
        <v>1983</v>
      </c>
      <c r="C1997" s="8">
        <v>281.12</v>
      </c>
      <c r="D1997" s="8">
        <v>151.86000000000001</v>
      </c>
      <c r="E1997" s="17">
        <f t="shared" si="480"/>
        <v>212.277266898981</v>
      </c>
      <c r="F1997" s="18">
        <f t="shared" si="481"/>
        <v>-60.417266898980984</v>
      </c>
      <c r="G1997" s="21">
        <f t="shared" si="488"/>
        <v>-61.802191365832982</v>
      </c>
      <c r="H1997" s="22">
        <f t="shared" si="489"/>
        <v>1.3849244668519987</v>
      </c>
      <c r="I1997" s="17">
        <f t="shared" si="482"/>
        <v>175.15603151390292</v>
      </c>
      <c r="J1997" s="18">
        <f t="shared" si="483"/>
        <v>-23.296031513902903</v>
      </c>
      <c r="K1997" s="21">
        <f t="shared" si="490"/>
        <v>-24.060287003794343</v>
      </c>
      <c r="L1997" s="22">
        <f t="shared" si="491"/>
        <v>0.76425548989143977</v>
      </c>
      <c r="M1997" s="17">
        <f t="shared" si="484"/>
        <v>131.95628263008985</v>
      </c>
      <c r="N1997" s="18">
        <f t="shared" si="485"/>
        <v>19.903717369910169</v>
      </c>
      <c r="O1997" s="21">
        <f t="shared" si="492"/>
        <v>19.890761732886062</v>
      </c>
      <c r="P1997" s="22">
        <f t="shared" si="493"/>
        <v>1.2955637024106181E-2</v>
      </c>
      <c r="Q1997" s="17">
        <f t="shared" si="486"/>
        <v>151.94228859994644</v>
      </c>
      <c r="R1997" s="18">
        <f t="shared" si="487"/>
        <v>-8.2288599946423346E-2</v>
      </c>
      <c r="S1997" s="21">
        <f t="shared" si="494"/>
        <v>-0.68719082094636974</v>
      </c>
      <c r="T1997" s="22">
        <f t="shared" si="495"/>
        <v>0.60490222099994639</v>
      </c>
    </row>
    <row r="1998" spans="1:20" x14ac:dyDescent="0.25">
      <c r="A1998">
        <v>534</v>
      </c>
      <c r="B1998" t="s">
        <v>1984</v>
      </c>
      <c r="C1998" s="8">
        <v>279.64999999999998</v>
      </c>
      <c r="D1998" s="8">
        <v>151.27000000000001</v>
      </c>
      <c r="E1998" s="17">
        <f t="shared" si="480"/>
        <v>212.13940101738118</v>
      </c>
      <c r="F1998" s="18">
        <f t="shared" si="481"/>
        <v>-60.869401017381165</v>
      </c>
      <c r="G1998" s="21">
        <f t="shared" si="488"/>
        <v>-60.417266898980984</v>
      </c>
      <c r="H1998" s="22">
        <f t="shared" si="489"/>
        <v>-0.45213411840018125</v>
      </c>
      <c r="I1998" s="17">
        <f t="shared" si="482"/>
        <v>174.57951976877808</v>
      </c>
      <c r="J1998" s="18">
        <f t="shared" si="483"/>
        <v>-23.309519768778074</v>
      </c>
      <c r="K1998" s="21">
        <f t="shared" si="490"/>
        <v>-23.296031513902903</v>
      </c>
      <c r="L1998" s="22">
        <f t="shared" si="491"/>
        <v>-1.3488254875170469E-2</v>
      </c>
      <c r="M1998" s="17">
        <f t="shared" si="484"/>
        <v>130.84880416202512</v>
      </c>
      <c r="N1998" s="18">
        <f t="shared" si="485"/>
        <v>20.421195837974892</v>
      </c>
      <c r="O1998" s="21">
        <f t="shared" si="492"/>
        <v>19.903717369910169</v>
      </c>
      <c r="P1998" s="22">
        <f t="shared" si="493"/>
        <v>0.51747846806472353</v>
      </c>
      <c r="Q1998" s="17">
        <f t="shared" si="486"/>
        <v>151.2531569965185</v>
      </c>
      <c r="R1998" s="18">
        <f t="shared" si="487"/>
        <v>1.6843003481511687E-2</v>
      </c>
      <c r="S1998" s="21">
        <f t="shared" si="494"/>
        <v>-8.2288599946423346E-2</v>
      </c>
      <c r="T1998" s="22">
        <f t="shared" si="495"/>
        <v>9.9131603427935033E-2</v>
      </c>
    </row>
    <row r="1999" spans="1:20" x14ac:dyDescent="0.25">
      <c r="A1999">
        <v>533</v>
      </c>
      <c r="B1999" t="s">
        <v>1985</v>
      </c>
      <c r="C1999" s="8">
        <v>280.70999999999998</v>
      </c>
      <c r="D1999" s="8">
        <v>152.62</v>
      </c>
      <c r="E1999" s="17">
        <f t="shared" si="480"/>
        <v>212.23881451023547</v>
      </c>
      <c r="F1999" s="18">
        <f t="shared" si="481"/>
        <v>-59.618814510235467</v>
      </c>
      <c r="G1999" s="21">
        <f t="shared" si="488"/>
        <v>-60.869401017381165</v>
      </c>
      <c r="H1999" s="22">
        <f t="shared" si="489"/>
        <v>1.2505865071456981</v>
      </c>
      <c r="I1999" s="17">
        <f t="shared" si="482"/>
        <v>174.99523572104496</v>
      </c>
      <c r="J1999" s="18">
        <f t="shared" si="483"/>
        <v>-22.375235721044959</v>
      </c>
      <c r="K1999" s="21">
        <f t="shared" si="490"/>
        <v>-23.309519768778074</v>
      </c>
      <c r="L1999" s="22">
        <f t="shared" si="491"/>
        <v>0.93428404773311513</v>
      </c>
      <c r="M1999" s="17">
        <f t="shared" si="484"/>
        <v>131.64739407777245</v>
      </c>
      <c r="N1999" s="18">
        <f t="shared" si="485"/>
        <v>20.972605922227558</v>
      </c>
      <c r="O1999" s="21">
        <f t="shared" si="492"/>
        <v>20.421195837974892</v>
      </c>
      <c r="P1999" s="22">
        <f t="shared" si="493"/>
        <v>0.55141008425266591</v>
      </c>
      <c r="Q1999" s="17">
        <f t="shared" si="486"/>
        <v>151.75008182620121</v>
      </c>
      <c r="R1999" s="18">
        <f t="shared" si="487"/>
        <v>0.86991817379879421</v>
      </c>
      <c r="S1999" s="21">
        <f t="shared" si="494"/>
        <v>1.6843003481511687E-2</v>
      </c>
      <c r="T1999" s="22">
        <f t="shared" si="495"/>
        <v>0.85307517031728253</v>
      </c>
    </row>
    <row r="2000" spans="1:20" x14ac:dyDescent="0.25">
      <c r="A2000">
        <v>532</v>
      </c>
      <c r="B2000" t="s">
        <v>1986</v>
      </c>
      <c r="C2000" s="8">
        <v>282.48</v>
      </c>
      <c r="D2000" s="8">
        <v>153.09</v>
      </c>
      <c r="E2000" s="17">
        <f t="shared" ref="E2000:E2063" si="496">+$G$3*$C2000+$G$4</f>
        <v>212.40481628603931</v>
      </c>
      <c r="F2000" s="18">
        <f t="shared" ref="F2000:F2063" si="497">+$D2000-E2000</f>
        <v>-59.314816286039303</v>
      </c>
      <c r="G2000" s="21">
        <f t="shared" si="488"/>
        <v>-59.618814510235467</v>
      </c>
      <c r="H2000" s="22">
        <f t="shared" si="489"/>
        <v>0.30399822419616385</v>
      </c>
      <c r="I2000" s="17">
        <f t="shared" ref="I2000:I2063" si="498">+$G$5*$C2000+$G$6</f>
        <v>175.68940292435852</v>
      </c>
      <c r="J2000" s="18">
        <f t="shared" ref="J2000:J2063" si="499">+$D2000-I2000</f>
        <v>-22.599402924358515</v>
      </c>
      <c r="K2000" s="21">
        <f t="shared" si="490"/>
        <v>-22.375235721044959</v>
      </c>
      <c r="L2000" s="22">
        <f t="shared" si="491"/>
        <v>-0.22416720331355577</v>
      </c>
      <c r="M2000" s="17">
        <f t="shared" ref="M2000:M2063" si="500">+$G$7*$C2000+$G$8</f>
        <v>132.98088855972793</v>
      </c>
      <c r="N2000" s="18">
        <f t="shared" ref="N2000:N2063" si="501">+$D2000-M2000</f>
        <v>20.109111440272073</v>
      </c>
      <c r="O2000" s="21">
        <f t="shared" si="492"/>
        <v>20.972605922227558</v>
      </c>
      <c r="P2000" s="22">
        <f t="shared" si="493"/>
        <v>-0.86349448195548462</v>
      </c>
      <c r="Q2000" s="17">
        <f t="shared" ref="Q2000:Q2063" si="502">+$G$9*$C2000+$G$10</f>
        <v>152.57985253236956</v>
      </c>
      <c r="R2000" s="18">
        <f t="shared" ref="R2000:R2063" si="503">+$D2000-Q2000</f>
        <v>0.51014746763044627</v>
      </c>
      <c r="S2000" s="21">
        <f t="shared" si="494"/>
        <v>0.86991817379879421</v>
      </c>
      <c r="T2000" s="22">
        <f t="shared" si="495"/>
        <v>-0.35977070616834794</v>
      </c>
    </row>
    <row r="2001" spans="1:20" x14ac:dyDescent="0.25">
      <c r="A2001">
        <v>531</v>
      </c>
      <c r="B2001" t="s">
        <v>1987</v>
      </c>
      <c r="C2001" s="8">
        <v>285.83</v>
      </c>
      <c r="D2001" s="8">
        <v>154.76</v>
      </c>
      <c r="E2001" s="17">
        <f t="shared" si="496"/>
        <v>212.71900043798442</v>
      </c>
      <c r="F2001" s="18">
        <f t="shared" si="497"/>
        <v>-57.959000437984429</v>
      </c>
      <c r="G2001" s="21">
        <f t="shared" ref="G2001:G2064" si="504">+F2000</f>
        <v>-59.314816286039303</v>
      </c>
      <c r="H2001" s="22">
        <f t="shared" ref="H2001:H2064" si="505">+F2001-G2001</f>
        <v>1.3558158480548741</v>
      </c>
      <c r="I2001" s="17">
        <f t="shared" si="498"/>
        <v>177.00322220746608</v>
      </c>
      <c r="J2001" s="18">
        <f t="shared" si="499"/>
        <v>-22.24322220746609</v>
      </c>
      <c r="K2001" s="21">
        <f t="shared" ref="K2001:K2064" si="506">+J2000</f>
        <v>-22.599402924358515</v>
      </c>
      <c r="L2001" s="22">
        <f t="shared" ref="L2001:L2064" si="507">+J2001-K2001</f>
        <v>0.3561807168924247</v>
      </c>
      <c r="M2001" s="17">
        <f t="shared" si="500"/>
        <v>135.5047340481747</v>
      </c>
      <c r="N2001" s="18">
        <f t="shared" si="501"/>
        <v>19.255265951825294</v>
      </c>
      <c r="O2001" s="21">
        <f t="shared" ref="O2001:O2064" si="508">+N2000</f>
        <v>20.109111440272073</v>
      </c>
      <c r="P2001" s="22">
        <f t="shared" ref="P2001:P2064" si="509">+N2001-O2001</f>
        <v>-0.85384548844677965</v>
      </c>
      <c r="Q2001" s="17">
        <f t="shared" si="502"/>
        <v>154.15032251297055</v>
      </c>
      <c r="R2001" s="18">
        <f t="shared" si="503"/>
        <v>0.60967748702944391</v>
      </c>
      <c r="S2001" s="21">
        <f t="shared" ref="S2001:S2064" si="510">+R2000</f>
        <v>0.51014746763044627</v>
      </c>
      <c r="T2001" s="22">
        <f t="shared" ref="T2001:T2064" si="511">+R2001-S2001</f>
        <v>9.9530019398997638E-2</v>
      </c>
    </row>
    <row r="2002" spans="1:20" x14ac:dyDescent="0.25">
      <c r="A2002">
        <v>530</v>
      </c>
      <c r="B2002" t="s">
        <v>1988</v>
      </c>
      <c r="C2002" s="8">
        <v>285.97000000000003</v>
      </c>
      <c r="D2002" s="8">
        <v>154.36000000000001</v>
      </c>
      <c r="E2002" s="17">
        <f t="shared" si="496"/>
        <v>212.73213052194632</v>
      </c>
      <c r="F2002" s="18">
        <f t="shared" si="497"/>
        <v>-58.372130521946303</v>
      </c>
      <c r="G2002" s="21">
        <f t="shared" si="504"/>
        <v>-57.959000437984429</v>
      </c>
      <c r="H2002" s="22">
        <f t="shared" si="505"/>
        <v>-0.41313008396187456</v>
      </c>
      <c r="I2002" s="17">
        <f t="shared" si="498"/>
        <v>177.05812808795417</v>
      </c>
      <c r="J2002" s="18">
        <f t="shared" si="499"/>
        <v>-22.69812808795416</v>
      </c>
      <c r="K2002" s="21">
        <f t="shared" si="506"/>
        <v>-22.24322220746609</v>
      </c>
      <c r="L2002" s="22">
        <f t="shared" si="507"/>
        <v>-0.45490588048807012</v>
      </c>
      <c r="M2002" s="17">
        <f t="shared" si="500"/>
        <v>135.61020818799039</v>
      </c>
      <c r="N2002" s="18">
        <f t="shared" si="501"/>
        <v>18.749791812009619</v>
      </c>
      <c r="O2002" s="21">
        <f t="shared" si="508"/>
        <v>19.255265951825294</v>
      </c>
      <c r="P2002" s="22">
        <f t="shared" si="509"/>
        <v>-0.50547413981567502</v>
      </c>
      <c r="Q2002" s="17">
        <f t="shared" si="502"/>
        <v>154.21595409424941</v>
      </c>
      <c r="R2002" s="18">
        <f t="shared" si="503"/>
        <v>0.14404590575060183</v>
      </c>
      <c r="S2002" s="21">
        <f t="shared" si="510"/>
        <v>0.60967748702944391</v>
      </c>
      <c r="T2002" s="22">
        <f t="shared" si="511"/>
        <v>-0.46563158127884208</v>
      </c>
    </row>
    <row r="2003" spans="1:20" x14ac:dyDescent="0.25">
      <c r="A2003">
        <v>529</v>
      </c>
      <c r="B2003" t="s">
        <v>1989</v>
      </c>
      <c r="C2003" s="8">
        <v>286.42</v>
      </c>
      <c r="D2003" s="8">
        <v>155.16</v>
      </c>
      <c r="E2003" s="17">
        <f t="shared" si="496"/>
        <v>212.77433436325239</v>
      </c>
      <c r="F2003" s="18">
        <f t="shared" si="497"/>
        <v>-57.614334363252397</v>
      </c>
      <c r="G2003" s="21">
        <f t="shared" si="504"/>
        <v>-58.372130521946303</v>
      </c>
      <c r="H2003" s="22">
        <f t="shared" si="505"/>
        <v>0.75779615869390682</v>
      </c>
      <c r="I2003" s="17">
        <f t="shared" si="498"/>
        <v>177.23461127523726</v>
      </c>
      <c r="J2003" s="18">
        <f t="shared" si="499"/>
        <v>-22.07461127523726</v>
      </c>
      <c r="K2003" s="21">
        <f t="shared" si="506"/>
        <v>-22.69812808795416</v>
      </c>
      <c r="L2003" s="22">
        <f t="shared" si="507"/>
        <v>0.6235168127169004</v>
      </c>
      <c r="M2003" s="17">
        <f t="shared" si="500"/>
        <v>135.94923220882654</v>
      </c>
      <c r="N2003" s="18">
        <f t="shared" si="501"/>
        <v>19.210767791173453</v>
      </c>
      <c r="O2003" s="21">
        <f t="shared" si="508"/>
        <v>18.749791812009619</v>
      </c>
      <c r="P2003" s="22">
        <f t="shared" si="509"/>
        <v>0.46097597916383393</v>
      </c>
      <c r="Q2003" s="17">
        <f t="shared" si="502"/>
        <v>154.42691274836</v>
      </c>
      <c r="R2003" s="18">
        <f t="shared" si="503"/>
        <v>0.73308725164000066</v>
      </c>
      <c r="S2003" s="21">
        <f t="shared" si="510"/>
        <v>0.14404590575060183</v>
      </c>
      <c r="T2003" s="22">
        <f t="shared" si="511"/>
        <v>0.58904134588939883</v>
      </c>
    </row>
    <row r="2004" spans="1:20" x14ac:dyDescent="0.25">
      <c r="A2004">
        <v>528</v>
      </c>
      <c r="B2004" t="s">
        <v>1990</v>
      </c>
      <c r="C2004" s="8">
        <v>287.18</v>
      </c>
      <c r="D2004" s="8">
        <v>155.91999999999999</v>
      </c>
      <c r="E2004" s="17">
        <f t="shared" si="496"/>
        <v>212.84561196190262</v>
      </c>
      <c r="F2004" s="18">
        <f t="shared" si="497"/>
        <v>-56.925611961902632</v>
      </c>
      <c r="G2004" s="21">
        <f t="shared" si="504"/>
        <v>-57.614334363252397</v>
      </c>
      <c r="H2004" s="22">
        <f t="shared" si="505"/>
        <v>0.68872240134976437</v>
      </c>
      <c r="I2004" s="17">
        <f t="shared" si="498"/>
        <v>177.53267176931539</v>
      </c>
      <c r="J2004" s="18">
        <f t="shared" si="499"/>
        <v>-21.612671769315398</v>
      </c>
      <c r="K2004" s="21">
        <f t="shared" si="506"/>
        <v>-22.07461127523726</v>
      </c>
      <c r="L2004" s="22">
        <f t="shared" si="507"/>
        <v>0.46193950592186184</v>
      </c>
      <c r="M2004" s="17">
        <f t="shared" si="500"/>
        <v>136.52180611068312</v>
      </c>
      <c r="N2004" s="18">
        <f t="shared" si="501"/>
        <v>19.398193889316872</v>
      </c>
      <c r="O2004" s="21">
        <f t="shared" si="508"/>
        <v>19.210767791173453</v>
      </c>
      <c r="P2004" s="22">
        <f t="shared" si="509"/>
        <v>0.18742609814341904</v>
      </c>
      <c r="Q2004" s="17">
        <f t="shared" si="502"/>
        <v>154.78319847530236</v>
      </c>
      <c r="R2004" s="18">
        <f t="shared" si="503"/>
        <v>1.1368015246976313</v>
      </c>
      <c r="S2004" s="21">
        <f t="shared" si="510"/>
        <v>0.73308725164000066</v>
      </c>
      <c r="T2004" s="22">
        <f t="shared" si="511"/>
        <v>0.40371427305763063</v>
      </c>
    </row>
    <row r="2005" spans="1:20" x14ac:dyDescent="0.25">
      <c r="A2005">
        <v>527</v>
      </c>
      <c r="B2005" t="s">
        <v>1991</v>
      </c>
      <c r="C2005" s="8">
        <v>288.57</v>
      </c>
      <c r="D2005" s="8">
        <v>157.38</v>
      </c>
      <c r="E2005" s="17">
        <f t="shared" si="496"/>
        <v>212.97597493838134</v>
      </c>
      <c r="F2005" s="18">
        <f t="shared" si="497"/>
        <v>-55.595974938381346</v>
      </c>
      <c r="G2005" s="21">
        <f t="shared" si="504"/>
        <v>-56.925611961902632</v>
      </c>
      <c r="H2005" s="22">
        <f t="shared" si="505"/>
        <v>1.3296370235212862</v>
      </c>
      <c r="I2005" s="17">
        <f t="shared" si="498"/>
        <v>178.07780872558988</v>
      </c>
      <c r="J2005" s="18">
        <f t="shared" si="499"/>
        <v>-20.69780872558988</v>
      </c>
      <c r="K2005" s="21">
        <f t="shared" si="506"/>
        <v>-21.612671769315398</v>
      </c>
      <c r="L2005" s="22">
        <f t="shared" si="507"/>
        <v>0.91486304372551785</v>
      </c>
      <c r="M2005" s="17">
        <f t="shared" si="500"/>
        <v>137.56901364171026</v>
      </c>
      <c r="N2005" s="18">
        <f t="shared" si="501"/>
        <v>19.810986358289739</v>
      </c>
      <c r="O2005" s="21">
        <f t="shared" si="508"/>
        <v>19.398193889316872</v>
      </c>
      <c r="P2005" s="22">
        <f t="shared" si="509"/>
        <v>0.41279246897286725</v>
      </c>
      <c r="Q2005" s="17">
        <f t="shared" si="502"/>
        <v>155.43482631799947</v>
      </c>
      <c r="R2005" s="18">
        <f t="shared" si="503"/>
        <v>1.9451736820005294</v>
      </c>
      <c r="S2005" s="21">
        <f t="shared" si="510"/>
        <v>1.1368015246976313</v>
      </c>
      <c r="T2005" s="22">
        <f t="shared" si="511"/>
        <v>0.80837215730289813</v>
      </c>
    </row>
    <row r="2006" spans="1:20" x14ac:dyDescent="0.25">
      <c r="A2006">
        <v>526</v>
      </c>
      <c r="B2006" t="s">
        <v>1992</v>
      </c>
      <c r="C2006" s="8">
        <v>288.79000000000002</v>
      </c>
      <c r="D2006" s="8">
        <v>157.12</v>
      </c>
      <c r="E2006" s="17">
        <f t="shared" si="496"/>
        <v>212.99660792746431</v>
      </c>
      <c r="F2006" s="18">
        <f t="shared" si="497"/>
        <v>-55.876607927464306</v>
      </c>
      <c r="G2006" s="21">
        <f t="shared" si="504"/>
        <v>-55.595974938381346</v>
      </c>
      <c r="H2006" s="22">
        <f t="shared" si="505"/>
        <v>-0.28063298908296019</v>
      </c>
      <c r="I2006" s="17">
        <f t="shared" si="498"/>
        <v>178.16408939492828</v>
      </c>
      <c r="J2006" s="18">
        <f t="shared" si="499"/>
        <v>-21.044089394928278</v>
      </c>
      <c r="K2006" s="21">
        <f t="shared" si="506"/>
        <v>-20.69780872558988</v>
      </c>
      <c r="L2006" s="22">
        <f t="shared" si="507"/>
        <v>-0.34628066933839818</v>
      </c>
      <c r="M2006" s="17">
        <f t="shared" si="500"/>
        <v>137.73475871856351</v>
      </c>
      <c r="N2006" s="18">
        <f t="shared" si="501"/>
        <v>19.385241281436492</v>
      </c>
      <c r="O2006" s="21">
        <f t="shared" si="508"/>
        <v>19.810986358289739</v>
      </c>
      <c r="P2006" s="22">
        <f t="shared" si="509"/>
        <v>-0.42574507685324647</v>
      </c>
      <c r="Q2006" s="17">
        <f t="shared" si="502"/>
        <v>155.5379616600091</v>
      </c>
      <c r="R2006" s="18">
        <f t="shared" si="503"/>
        <v>1.5820383399909019</v>
      </c>
      <c r="S2006" s="21">
        <f t="shared" si="510"/>
        <v>1.9451736820005294</v>
      </c>
      <c r="T2006" s="22">
        <f t="shared" si="511"/>
        <v>-0.36313534200962749</v>
      </c>
    </row>
    <row r="2007" spans="1:20" x14ac:dyDescent="0.25">
      <c r="A2007">
        <v>525</v>
      </c>
      <c r="B2007" t="s">
        <v>1993</v>
      </c>
      <c r="C2007" s="8">
        <v>287.31</v>
      </c>
      <c r="D2007" s="8">
        <v>155.19999999999999</v>
      </c>
      <c r="E2007" s="17">
        <f t="shared" si="496"/>
        <v>212.85780418272438</v>
      </c>
      <c r="F2007" s="18">
        <f t="shared" si="497"/>
        <v>-57.657804182724391</v>
      </c>
      <c r="G2007" s="21">
        <f t="shared" si="504"/>
        <v>-55.876607927464306</v>
      </c>
      <c r="H2007" s="22">
        <f t="shared" si="505"/>
        <v>-1.7811962552600846</v>
      </c>
      <c r="I2007" s="17">
        <f t="shared" si="498"/>
        <v>177.58365580119715</v>
      </c>
      <c r="J2007" s="18">
        <f t="shared" si="499"/>
        <v>-22.383655801197165</v>
      </c>
      <c r="K2007" s="21">
        <f t="shared" si="506"/>
        <v>-21.044089394928278</v>
      </c>
      <c r="L2007" s="22">
        <f t="shared" si="507"/>
        <v>-1.3395664062688866</v>
      </c>
      <c r="M2007" s="17">
        <f t="shared" si="500"/>
        <v>136.61974638336909</v>
      </c>
      <c r="N2007" s="18">
        <f t="shared" si="501"/>
        <v>18.580253616630898</v>
      </c>
      <c r="O2007" s="21">
        <f t="shared" si="508"/>
        <v>19.385241281436492</v>
      </c>
      <c r="P2007" s="22">
        <f t="shared" si="509"/>
        <v>-0.80498766480559425</v>
      </c>
      <c r="Q2007" s="17">
        <f t="shared" si="502"/>
        <v>154.84414208648985</v>
      </c>
      <c r="R2007" s="18">
        <f t="shared" si="503"/>
        <v>0.3558579135101354</v>
      </c>
      <c r="S2007" s="21">
        <f t="shared" si="510"/>
        <v>1.5820383399909019</v>
      </c>
      <c r="T2007" s="22">
        <f t="shared" si="511"/>
        <v>-1.2261804264807665</v>
      </c>
    </row>
    <row r="2008" spans="1:20" x14ac:dyDescent="0.25">
      <c r="A2008">
        <v>524</v>
      </c>
      <c r="B2008" t="s">
        <v>1994</v>
      </c>
      <c r="C2008" s="8">
        <v>288.29000000000002</v>
      </c>
      <c r="D2008" s="8">
        <v>157.31</v>
      </c>
      <c r="E2008" s="17">
        <f t="shared" si="496"/>
        <v>212.94971477045758</v>
      </c>
      <c r="F2008" s="18">
        <f t="shared" si="497"/>
        <v>-55.639714770457573</v>
      </c>
      <c r="G2008" s="21">
        <f t="shared" si="504"/>
        <v>-57.657804182724391</v>
      </c>
      <c r="H2008" s="22">
        <f t="shared" si="505"/>
        <v>2.0180894122668178</v>
      </c>
      <c r="I2008" s="17">
        <f t="shared" si="498"/>
        <v>177.96799696461372</v>
      </c>
      <c r="J2008" s="18">
        <f t="shared" si="499"/>
        <v>-20.657996964613716</v>
      </c>
      <c r="K2008" s="21">
        <f t="shared" si="506"/>
        <v>-22.383655801197165</v>
      </c>
      <c r="L2008" s="22">
        <f t="shared" si="507"/>
        <v>1.7256588365834489</v>
      </c>
      <c r="M2008" s="17">
        <f t="shared" si="500"/>
        <v>137.35806536207892</v>
      </c>
      <c r="N2008" s="18">
        <f t="shared" si="501"/>
        <v>19.951934637921084</v>
      </c>
      <c r="O2008" s="21">
        <f t="shared" si="508"/>
        <v>18.580253616630898</v>
      </c>
      <c r="P2008" s="22">
        <f t="shared" si="509"/>
        <v>1.3716810212901862</v>
      </c>
      <c r="Q2008" s="17">
        <f t="shared" si="502"/>
        <v>155.30356315544179</v>
      </c>
      <c r="R2008" s="18">
        <f t="shared" si="503"/>
        <v>2.006436844558209</v>
      </c>
      <c r="S2008" s="21">
        <f t="shared" si="510"/>
        <v>0.3558579135101354</v>
      </c>
      <c r="T2008" s="22">
        <f t="shared" si="511"/>
        <v>1.6505789310480736</v>
      </c>
    </row>
    <row r="2009" spans="1:20" x14ac:dyDescent="0.25">
      <c r="A2009">
        <v>523</v>
      </c>
      <c r="B2009" t="s">
        <v>1995</v>
      </c>
      <c r="C2009" s="8">
        <v>288.20999999999998</v>
      </c>
      <c r="D2009" s="8">
        <v>157.11000000000001</v>
      </c>
      <c r="E2009" s="17">
        <f t="shared" si="496"/>
        <v>212.9422118653365</v>
      </c>
      <c r="F2009" s="18">
        <f t="shared" si="497"/>
        <v>-55.83221186533649</v>
      </c>
      <c r="G2009" s="21">
        <f t="shared" si="504"/>
        <v>-55.639714770457573</v>
      </c>
      <c r="H2009" s="22">
        <f t="shared" si="505"/>
        <v>-0.19249709487891664</v>
      </c>
      <c r="I2009" s="17">
        <f t="shared" si="498"/>
        <v>177.93662217576338</v>
      </c>
      <c r="J2009" s="18">
        <f t="shared" si="499"/>
        <v>-20.826622175763362</v>
      </c>
      <c r="K2009" s="21">
        <f t="shared" si="506"/>
        <v>-20.657996964613716</v>
      </c>
      <c r="L2009" s="22">
        <f t="shared" si="507"/>
        <v>-0.16862521114964579</v>
      </c>
      <c r="M2009" s="17">
        <f t="shared" si="500"/>
        <v>137.29779442504136</v>
      </c>
      <c r="N2009" s="18">
        <f t="shared" si="501"/>
        <v>19.812205574958654</v>
      </c>
      <c r="O2009" s="21">
        <f t="shared" si="508"/>
        <v>19.951934637921084</v>
      </c>
      <c r="P2009" s="22">
        <f t="shared" si="509"/>
        <v>-0.13972906296243082</v>
      </c>
      <c r="Q2009" s="17">
        <f t="shared" si="502"/>
        <v>155.26605939471102</v>
      </c>
      <c r="R2009" s="18">
        <f t="shared" si="503"/>
        <v>1.8439406052889922</v>
      </c>
      <c r="S2009" s="21">
        <f t="shared" si="510"/>
        <v>2.006436844558209</v>
      </c>
      <c r="T2009" s="22">
        <f t="shared" si="511"/>
        <v>-0.16249623926921686</v>
      </c>
    </row>
    <row r="2010" spans="1:20" x14ac:dyDescent="0.25">
      <c r="A2010">
        <v>522</v>
      </c>
      <c r="B2010" t="s">
        <v>1996</v>
      </c>
      <c r="C2010" s="8">
        <v>290.16000000000003</v>
      </c>
      <c r="D2010" s="8">
        <v>157.68</v>
      </c>
      <c r="E2010" s="17">
        <f t="shared" si="496"/>
        <v>213.12509517766276</v>
      </c>
      <c r="F2010" s="18">
        <f t="shared" si="497"/>
        <v>-55.445095177662751</v>
      </c>
      <c r="G2010" s="21">
        <f t="shared" si="504"/>
        <v>-55.83221186533649</v>
      </c>
      <c r="H2010" s="22">
        <f t="shared" si="505"/>
        <v>0.38711668767373908</v>
      </c>
      <c r="I2010" s="17">
        <f t="shared" si="498"/>
        <v>178.70138265399018</v>
      </c>
      <c r="J2010" s="18">
        <f t="shared" si="499"/>
        <v>-21.021382653990173</v>
      </c>
      <c r="K2010" s="21">
        <f t="shared" si="506"/>
        <v>-20.826622175763362</v>
      </c>
      <c r="L2010" s="22">
        <f t="shared" si="507"/>
        <v>-0.19476047822681153</v>
      </c>
      <c r="M2010" s="17">
        <f t="shared" si="500"/>
        <v>138.76689851533129</v>
      </c>
      <c r="N2010" s="18">
        <f t="shared" si="501"/>
        <v>18.913101484668715</v>
      </c>
      <c r="O2010" s="21">
        <f t="shared" si="508"/>
        <v>19.812205574958654</v>
      </c>
      <c r="P2010" s="22">
        <f t="shared" si="509"/>
        <v>-0.89910409028993854</v>
      </c>
      <c r="Q2010" s="17">
        <f t="shared" si="502"/>
        <v>156.18021356252359</v>
      </c>
      <c r="R2010" s="18">
        <f t="shared" si="503"/>
        <v>1.4997864374764163</v>
      </c>
      <c r="S2010" s="21">
        <f t="shared" si="510"/>
        <v>1.8439406052889922</v>
      </c>
      <c r="T2010" s="22">
        <f t="shared" si="511"/>
        <v>-0.34415416781257591</v>
      </c>
    </row>
    <row r="2011" spans="1:20" x14ac:dyDescent="0.25">
      <c r="A2011">
        <v>521</v>
      </c>
      <c r="B2011" t="s">
        <v>1997</v>
      </c>
      <c r="C2011" s="8">
        <v>289.97000000000003</v>
      </c>
      <c r="D2011" s="8">
        <v>157.16999999999999</v>
      </c>
      <c r="E2011" s="17">
        <f t="shared" si="496"/>
        <v>213.1072757780002</v>
      </c>
      <c r="F2011" s="18">
        <f t="shared" si="497"/>
        <v>-55.937275778000213</v>
      </c>
      <c r="G2011" s="21">
        <f t="shared" si="504"/>
        <v>-55.445095177662751</v>
      </c>
      <c r="H2011" s="22">
        <f t="shared" si="505"/>
        <v>-0.49218060033746269</v>
      </c>
      <c r="I2011" s="17">
        <f t="shared" si="498"/>
        <v>178.62686753047063</v>
      </c>
      <c r="J2011" s="18">
        <f t="shared" si="499"/>
        <v>-21.456867530470646</v>
      </c>
      <c r="K2011" s="21">
        <f t="shared" si="506"/>
        <v>-21.021382653990173</v>
      </c>
      <c r="L2011" s="22">
        <f t="shared" si="507"/>
        <v>-0.43548487648047285</v>
      </c>
      <c r="M2011" s="17">
        <f t="shared" si="500"/>
        <v>138.62375503986715</v>
      </c>
      <c r="N2011" s="18">
        <f t="shared" si="501"/>
        <v>18.546244960132839</v>
      </c>
      <c r="O2011" s="21">
        <f t="shared" si="508"/>
        <v>18.913101484668715</v>
      </c>
      <c r="P2011" s="22">
        <f t="shared" si="509"/>
        <v>-0.36685652453587636</v>
      </c>
      <c r="Q2011" s="17">
        <f t="shared" si="502"/>
        <v>156.091142130788</v>
      </c>
      <c r="R2011" s="18">
        <f t="shared" si="503"/>
        <v>1.078857869211987</v>
      </c>
      <c r="S2011" s="21">
        <f t="shared" si="510"/>
        <v>1.4997864374764163</v>
      </c>
      <c r="T2011" s="22">
        <f t="shared" si="511"/>
        <v>-0.42092856826442926</v>
      </c>
    </row>
    <row r="2012" spans="1:20" x14ac:dyDescent="0.25">
      <c r="A2012">
        <v>520</v>
      </c>
      <c r="B2012" t="s">
        <v>1998</v>
      </c>
      <c r="C2012" s="8">
        <v>290.16000000000003</v>
      </c>
      <c r="D2012" s="8">
        <v>157.54</v>
      </c>
      <c r="E2012" s="17">
        <f t="shared" si="496"/>
        <v>213.12509517766276</v>
      </c>
      <c r="F2012" s="18">
        <f t="shared" si="497"/>
        <v>-55.585095177662765</v>
      </c>
      <c r="G2012" s="21">
        <f t="shared" si="504"/>
        <v>-55.937275778000213</v>
      </c>
      <c r="H2012" s="22">
        <f t="shared" si="505"/>
        <v>0.35218060033744791</v>
      </c>
      <c r="I2012" s="17">
        <f t="shared" si="498"/>
        <v>178.70138265399018</v>
      </c>
      <c r="J2012" s="18">
        <f t="shared" si="499"/>
        <v>-21.161382653990188</v>
      </c>
      <c r="K2012" s="21">
        <f t="shared" si="506"/>
        <v>-21.456867530470646</v>
      </c>
      <c r="L2012" s="22">
        <f t="shared" si="507"/>
        <v>0.29548487648045807</v>
      </c>
      <c r="M2012" s="17">
        <f t="shared" si="500"/>
        <v>138.76689851533129</v>
      </c>
      <c r="N2012" s="18">
        <f t="shared" si="501"/>
        <v>18.7731014846687</v>
      </c>
      <c r="O2012" s="21">
        <f t="shared" si="508"/>
        <v>18.546244960132839</v>
      </c>
      <c r="P2012" s="22">
        <f t="shared" si="509"/>
        <v>0.22685652453586158</v>
      </c>
      <c r="Q2012" s="17">
        <f t="shared" si="502"/>
        <v>156.18021356252359</v>
      </c>
      <c r="R2012" s="18">
        <f t="shared" si="503"/>
        <v>1.3597864374764015</v>
      </c>
      <c r="S2012" s="21">
        <f t="shared" si="510"/>
        <v>1.078857869211987</v>
      </c>
      <c r="T2012" s="22">
        <f t="shared" si="511"/>
        <v>0.28092856826441448</v>
      </c>
    </row>
    <row r="2013" spans="1:20" x14ac:dyDescent="0.25">
      <c r="A2013">
        <v>519</v>
      </c>
      <c r="B2013" t="s">
        <v>1999</v>
      </c>
      <c r="C2013" s="8">
        <v>289.45</v>
      </c>
      <c r="D2013" s="8">
        <v>156.1</v>
      </c>
      <c r="E2013" s="17">
        <f t="shared" si="496"/>
        <v>213.05850689471319</v>
      </c>
      <c r="F2013" s="18">
        <f t="shared" si="497"/>
        <v>-56.958506894713196</v>
      </c>
      <c r="G2013" s="21">
        <f t="shared" si="504"/>
        <v>-55.585095177662765</v>
      </c>
      <c r="H2013" s="22">
        <f t="shared" si="505"/>
        <v>-1.3734117170504305</v>
      </c>
      <c r="I2013" s="17">
        <f t="shared" si="498"/>
        <v>178.4229314029435</v>
      </c>
      <c r="J2013" s="18">
        <f t="shared" si="499"/>
        <v>-22.32293140294351</v>
      </c>
      <c r="K2013" s="21">
        <f t="shared" si="506"/>
        <v>-21.161382653990188</v>
      </c>
      <c r="L2013" s="22">
        <f t="shared" si="507"/>
        <v>-1.1615487489533223</v>
      </c>
      <c r="M2013" s="17">
        <f t="shared" si="500"/>
        <v>138.23199394912314</v>
      </c>
      <c r="N2013" s="18">
        <f t="shared" si="501"/>
        <v>17.868006050876858</v>
      </c>
      <c r="O2013" s="21">
        <f t="shared" si="508"/>
        <v>18.7731014846687</v>
      </c>
      <c r="P2013" s="22">
        <f t="shared" si="509"/>
        <v>-0.90509543379184265</v>
      </c>
      <c r="Q2013" s="17">
        <f t="shared" si="502"/>
        <v>155.84736768603796</v>
      </c>
      <c r="R2013" s="18">
        <f t="shared" si="503"/>
        <v>0.25263231396203878</v>
      </c>
      <c r="S2013" s="21">
        <f t="shared" si="510"/>
        <v>1.3597864374764015</v>
      </c>
      <c r="T2013" s="22">
        <f t="shared" si="511"/>
        <v>-1.1071541235143627</v>
      </c>
    </row>
    <row r="2014" spans="1:20" x14ac:dyDescent="0.25">
      <c r="A2014">
        <v>518</v>
      </c>
      <c r="B2014" t="s">
        <v>2000</v>
      </c>
      <c r="C2014" s="8">
        <v>290.02</v>
      </c>
      <c r="D2014" s="8">
        <v>155.63999999999999</v>
      </c>
      <c r="E2014" s="17">
        <f t="shared" si="496"/>
        <v>213.11196509370086</v>
      </c>
      <c r="F2014" s="18">
        <f t="shared" si="497"/>
        <v>-57.471965093700874</v>
      </c>
      <c r="G2014" s="21">
        <f t="shared" si="504"/>
        <v>-56.958506894713196</v>
      </c>
      <c r="H2014" s="22">
        <f t="shared" si="505"/>
        <v>-0.51345819898767786</v>
      </c>
      <c r="I2014" s="17">
        <f t="shared" si="498"/>
        <v>178.64647677350209</v>
      </c>
      <c r="J2014" s="18">
        <f t="shared" si="499"/>
        <v>-23.006476773502101</v>
      </c>
      <c r="K2014" s="21">
        <f t="shared" si="506"/>
        <v>-22.32293140294351</v>
      </c>
      <c r="L2014" s="22">
        <f t="shared" si="507"/>
        <v>-0.68354537055859055</v>
      </c>
      <c r="M2014" s="17">
        <f t="shared" si="500"/>
        <v>138.66142437551557</v>
      </c>
      <c r="N2014" s="18">
        <f t="shared" si="501"/>
        <v>16.978575624484421</v>
      </c>
      <c r="O2014" s="21">
        <f t="shared" si="508"/>
        <v>17.868006050876858</v>
      </c>
      <c r="P2014" s="22">
        <f t="shared" si="509"/>
        <v>-0.88943042639243686</v>
      </c>
      <c r="Q2014" s="17">
        <f t="shared" si="502"/>
        <v>156.11458198124473</v>
      </c>
      <c r="R2014" s="18">
        <f t="shared" si="503"/>
        <v>-0.47458198124473938</v>
      </c>
      <c r="S2014" s="21">
        <f t="shared" si="510"/>
        <v>0.25263231396203878</v>
      </c>
      <c r="T2014" s="22">
        <f t="shared" si="511"/>
        <v>-0.72721429520677816</v>
      </c>
    </row>
    <row r="2015" spans="1:20" x14ac:dyDescent="0.25">
      <c r="A2015">
        <v>517</v>
      </c>
      <c r="B2015" t="s">
        <v>2001</v>
      </c>
      <c r="C2015" s="8">
        <v>290.27</v>
      </c>
      <c r="D2015" s="8">
        <v>155.22999999999999</v>
      </c>
      <c r="E2015" s="17">
        <f t="shared" si="496"/>
        <v>213.13541167220424</v>
      </c>
      <c r="F2015" s="18">
        <f t="shared" si="497"/>
        <v>-57.905411672204252</v>
      </c>
      <c r="G2015" s="21">
        <f t="shared" si="504"/>
        <v>-57.471965093700874</v>
      </c>
      <c r="H2015" s="22">
        <f t="shared" si="505"/>
        <v>-0.43344657850337853</v>
      </c>
      <c r="I2015" s="17">
        <f t="shared" si="498"/>
        <v>178.74452298865936</v>
      </c>
      <c r="J2015" s="18">
        <f t="shared" si="499"/>
        <v>-23.514522988659365</v>
      </c>
      <c r="K2015" s="21">
        <f t="shared" si="506"/>
        <v>-23.006476773502101</v>
      </c>
      <c r="L2015" s="22">
        <f t="shared" si="507"/>
        <v>-0.50804621515726467</v>
      </c>
      <c r="M2015" s="17">
        <f t="shared" si="500"/>
        <v>138.84977105375788</v>
      </c>
      <c r="N2015" s="18">
        <f t="shared" si="501"/>
        <v>16.380228946242113</v>
      </c>
      <c r="O2015" s="21">
        <f t="shared" si="508"/>
        <v>16.978575624484421</v>
      </c>
      <c r="P2015" s="22">
        <f t="shared" si="509"/>
        <v>-0.59834667824230792</v>
      </c>
      <c r="Q2015" s="17">
        <f t="shared" si="502"/>
        <v>156.23178123352835</v>
      </c>
      <c r="R2015" s="18">
        <f t="shared" si="503"/>
        <v>-1.0017812335283622</v>
      </c>
      <c r="S2015" s="21">
        <f t="shared" si="510"/>
        <v>-0.47458198124473938</v>
      </c>
      <c r="T2015" s="22">
        <f t="shared" si="511"/>
        <v>-0.52719925228362285</v>
      </c>
    </row>
    <row r="2016" spans="1:20" x14ac:dyDescent="0.25">
      <c r="A2016">
        <v>516</v>
      </c>
      <c r="B2016" t="s">
        <v>2002</v>
      </c>
      <c r="C2016" s="8">
        <v>292.88</v>
      </c>
      <c r="D2016" s="8">
        <v>157.57</v>
      </c>
      <c r="E2016" s="17">
        <f t="shared" si="496"/>
        <v>213.3801939517794</v>
      </c>
      <c r="F2016" s="18">
        <f t="shared" si="497"/>
        <v>-55.810193951779411</v>
      </c>
      <c r="G2016" s="21">
        <f t="shared" si="504"/>
        <v>-57.905411672204252</v>
      </c>
      <c r="H2016" s="22">
        <f t="shared" si="505"/>
        <v>2.0952177204248414</v>
      </c>
      <c r="I2016" s="17">
        <f t="shared" si="498"/>
        <v>179.76812547490138</v>
      </c>
      <c r="J2016" s="18">
        <f t="shared" si="499"/>
        <v>-22.198125474901389</v>
      </c>
      <c r="K2016" s="21">
        <f t="shared" si="506"/>
        <v>-23.514522988659365</v>
      </c>
      <c r="L2016" s="22">
        <f t="shared" si="507"/>
        <v>1.3163975137579769</v>
      </c>
      <c r="M2016" s="17">
        <f t="shared" si="500"/>
        <v>140.81611037460746</v>
      </c>
      <c r="N2016" s="18">
        <f t="shared" si="501"/>
        <v>16.753889625392532</v>
      </c>
      <c r="O2016" s="21">
        <f t="shared" si="508"/>
        <v>16.380228946242113</v>
      </c>
      <c r="P2016" s="22">
        <f t="shared" si="509"/>
        <v>0.37366067915041867</v>
      </c>
      <c r="Q2016" s="17">
        <f t="shared" si="502"/>
        <v>157.45534142736977</v>
      </c>
      <c r="R2016" s="18">
        <f t="shared" si="503"/>
        <v>0.11465857263021917</v>
      </c>
      <c r="S2016" s="21">
        <f t="shared" si="510"/>
        <v>-1.0017812335283622</v>
      </c>
      <c r="T2016" s="22">
        <f t="shared" si="511"/>
        <v>1.1164398061585814</v>
      </c>
    </row>
    <row r="2017" spans="1:20" x14ac:dyDescent="0.25">
      <c r="A2017">
        <v>515</v>
      </c>
      <c r="B2017" t="s">
        <v>2003</v>
      </c>
      <c r="C2017" s="8">
        <v>292.23</v>
      </c>
      <c r="D2017" s="8">
        <v>158.06</v>
      </c>
      <c r="E2017" s="17">
        <f t="shared" si="496"/>
        <v>213.31923284767063</v>
      </c>
      <c r="F2017" s="18">
        <f t="shared" si="497"/>
        <v>-55.259232847670631</v>
      </c>
      <c r="G2017" s="21">
        <f t="shared" si="504"/>
        <v>-55.810193951779411</v>
      </c>
      <c r="H2017" s="22">
        <f t="shared" si="505"/>
        <v>0.55096110410877941</v>
      </c>
      <c r="I2017" s="17">
        <f t="shared" si="498"/>
        <v>179.51320531549246</v>
      </c>
      <c r="J2017" s="18">
        <f t="shared" si="499"/>
        <v>-21.453205315492454</v>
      </c>
      <c r="K2017" s="21">
        <f t="shared" si="506"/>
        <v>-22.198125474901389</v>
      </c>
      <c r="L2017" s="22">
        <f t="shared" si="507"/>
        <v>0.74492015940893452</v>
      </c>
      <c r="M2017" s="17">
        <f t="shared" si="500"/>
        <v>140.3264090111775</v>
      </c>
      <c r="N2017" s="18">
        <f t="shared" si="501"/>
        <v>17.733590988822499</v>
      </c>
      <c r="O2017" s="21">
        <f t="shared" si="508"/>
        <v>16.753889625392532</v>
      </c>
      <c r="P2017" s="22">
        <f t="shared" si="509"/>
        <v>0.97970136342996739</v>
      </c>
      <c r="Q2017" s="17">
        <f t="shared" si="502"/>
        <v>157.15062337143229</v>
      </c>
      <c r="R2017" s="18">
        <f t="shared" si="503"/>
        <v>0.9093766285677134</v>
      </c>
      <c r="S2017" s="21">
        <f t="shared" si="510"/>
        <v>0.11465857263021917</v>
      </c>
      <c r="T2017" s="22">
        <f t="shared" si="511"/>
        <v>0.79471805593749423</v>
      </c>
    </row>
    <row r="2018" spans="1:20" x14ac:dyDescent="0.25">
      <c r="A2018">
        <v>514</v>
      </c>
      <c r="B2018" t="s">
        <v>2004</v>
      </c>
      <c r="C2018" s="8">
        <v>292.05</v>
      </c>
      <c r="D2018" s="8">
        <v>156.75</v>
      </c>
      <c r="E2018" s="17">
        <f t="shared" si="496"/>
        <v>213.30235131114821</v>
      </c>
      <c r="F2018" s="18">
        <f t="shared" si="497"/>
        <v>-56.552351311148215</v>
      </c>
      <c r="G2018" s="21">
        <f t="shared" si="504"/>
        <v>-55.259232847670631</v>
      </c>
      <c r="H2018" s="22">
        <f t="shared" si="505"/>
        <v>-1.2931184634775832</v>
      </c>
      <c r="I2018" s="17">
        <f t="shared" si="498"/>
        <v>179.44261204057921</v>
      </c>
      <c r="J2018" s="18">
        <f t="shared" si="499"/>
        <v>-22.692612040579206</v>
      </c>
      <c r="K2018" s="21">
        <f t="shared" si="506"/>
        <v>-21.453205315492454</v>
      </c>
      <c r="L2018" s="22">
        <f t="shared" si="507"/>
        <v>-1.2394067250867522</v>
      </c>
      <c r="M2018" s="17">
        <f t="shared" si="500"/>
        <v>140.19079940284306</v>
      </c>
      <c r="N2018" s="18">
        <f t="shared" si="501"/>
        <v>16.559200597156945</v>
      </c>
      <c r="O2018" s="21">
        <f t="shared" si="508"/>
        <v>17.733590988822499</v>
      </c>
      <c r="P2018" s="22">
        <f t="shared" si="509"/>
        <v>-1.174390391665554</v>
      </c>
      <c r="Q2018" s="17">
        <f t="shared" si="502"/>
        <v>157.06623990978807</v>
      </c>
      <c r="R2018" s="18">
        <f t="shared" si="503"/>
        <v>-0.3162399097880666</v>
      </c>
      <c r="S2018" s="21">
        <f t="shared" si="510"/>
        <v>0.9093766285677134</v>
      </c>
      <c r="T2018" s="22">
        <f t="shared" si="511"/>
        <v>-1.22561653835578</v>
      </c>
    </row>
    <row r="2019" spans="1:20" x14ac:dyDescent="0.25">
      <c r="A2019">
        <v>513</v>
      </c>
      <c r="B2019" t="s">
        <v>2005</v>
      </c>
      <c r="C2019" s="8">
        <v>293.41000000000003</v>
      </c>
      <c r="D2019" s="8">
        <v>158.27000000000001</v>
      </c>
      <c r="E2019" s="17">
        <f t="shared" si="496"/>
        <v>213.42990069820655</v>
      </c>
      <c r="F2019" s="18">
        <f t="shared" si="497"/>
        <v>-55.159900698206542</v>
      </c>
      <c r="G2019" s="21">
        <f t="shared" si="504"/>
        <v>-56.552351311148215</v>
      </c>
      <c r="H2019" s="22">
        <f t="shared" si="505"/>
        <v>1.3924506129416727</v>
      </c>
      <c r="I2019" s="17">
        <f t="shared" si="498"/>
        <v>179.97598345103484</v>
      </c>
      <c r="J2019" s="18">
        <f t="shared" si="499"/>
        <v>-21.705983451034825</v>
      </c>
      <c r="K2019" s="21">
        <f t="shared" si="506"/>
        <v>-22.692612040579206</v>
      </c>
      <c r="L2019" s="22">
        <f t="shared" si="507"/>
        <v>0.98662858954438093</v>
      </c>
      <c r="M2019" s="17">
        <f t="shared" si="500"/>
        <v>141.21540533248117</v>
      </c>
      <c r="N2019" s="18">
        <f t="shared" si="501"/>
        <v>17.054594667518842</v>
      </c>
      <c r="O2019" s="21">
        <f t="shared" si="508"/>
        <v>16.559200597156945</v>
      </c>
      <c r="P2019" s="22">
        <f t="shared" si="509"/>
        <v>0.49539407036189687</v>
      </c>
      <c r="Q2019" s="17">
        <f t="shared" si="502"/>
        <v>157.70380384221113</v>
      </c>
      <c r="R2019" s="18">
        <f t="shared" si="503"/>
        <v>0.56619615778888033</v>
      </c>
      <c r="S2019" s="21">
        <f t="shared" si="510"/>
        <v>-0.3162399097880666</v>
      </c>
      <c r="T2019" s="22">
        <f t="shared" si="511"/>
        <v>0.88243606757694693</v>
      </c>
    </row>
    <row r="2020" spans="1:20" x14ac:dyDescent="0.25">
      <c r="A2020">
        <v>512</v>
      </c>
      <c r="B2020" t="s">
        <v>2006</v>
      </c>
      <c r="C2020" s="8">
        <v>293.87</v>
      </c>
      <c r="D2020" s="8">
        <v>159.03</v>
      </c>
      <c r="E2020" s="17">
        <f t="shared" si="496"/>
        <v>213.47304240265274</v>
      </c>
      <c r="F2020" s="18">
        <f t="shared" si="497"/>
        <v>-54.443042402652736</v>
      </c>
      <c r="G2020" s="21">
        <f t="shared" si="504"/>
        <v>-55.159900698206542</v>
      </c>
      <c r="H2020" s="22">
        <f t="shared" si="505"/>
        <v>0.71685829555380565</v>
      </c>
      <c r="I2020" s="17">
        <f t="shared" si="498"/>
        <v>180.15638848692421</v>
      </c>
      <c r="J2020" s="18">
        <f t="shared" si="499"/>
        <v>-21.126388486924213</v>
      </c>
      <c r="K2020" s="21">
        <f t="shared" si="506"/>
        <v>-21.705983451034825</v>
      </c>
      <c r="L2020" s="22">
        <f t="shared" si="507"/>
        <v>0.57959496411061195</v>
      </c>
      <c r="M2020" s="17">
        <f t="shared" si="500"/>
        <v>141.56196322044696</v>
      </c>
      <c r="N2020" s="18">
        <f t="shared" si="501"/>
        <v>17.468036779553046</v>
      </c>
      <c r="O2020" s="21">
        <f t="shared" si="508"/>
        <v>17.054594667518842</v>
      </c>
      <c r="P2020" s="22">
        <f t="shared" si="509"/>
        <v>0.413442112034204</v>
      </c>
      <c r="Q2020" s="17">
        <f t="shared" si="502"/>
        <v>157.91945046641308</v>
      </c>
      <c r="R2020" s="18">
        <f t="shared" si="503"/>
        <v>1.1105495335869193</v>
      </c>
      <c r="S2020" s="21">
        <f t="shared" si="510"/>
        <v>0.56619615778888033</v>
      </c>
      <c r="T2020" s="22">
        <f t="shared" si="511"/>
        <v>0.544353375798039</v>
      </c>
    </row>
    <row r="2021" spans="1:20" x14ac:dyDescent="0.25">
      <c r="A2021">
        <v>511</v>
      </c>
      <c r="B2021" t="s">
        <v>2007</v>
      </c>
      <c r="C2021" s="8">
        <v>294.02</v>
      </c>
      <c r="D2021" s="8">
        <v>158.29</v>
      </c>
      <c r="E2021" s="17">
        <f t="shared" si="496"/>
        <v>213.48711034975474</v>
      </c>
      <c r="F2021" s="18">
        <f t="shared" si="497"/>
        <v>-55.197110349754752</v>
      </c>
      <c r="G2021" s="21">
        <f t="shared" si="504"/>
        <v>-54.443042402652736</v>
      </c>
      <c r="H2021" s="22">
        <f t="shared" si="505"/>
        <v>-0.75406794710201552</v>
      </c>
      <c r="I2021" s="17">
        <f t="shared" si="498"/>
        <v>180.21521621601858</v>
      </c>
      <c r="J2021" s="18">
        <f t="shared" si="499"/>
        <v>-21.925216216018583</v>
      </c>
      <c r="K2021" s="21">
        <f t="shared" si="506"/>
        <v>-21.126388486924213</v>
      </c>
      <c r="L2021" s="22">
        <f t="shared" si="507"/>
        <v>-0.79882772909436994</v>
      </c>
      <c r="M2021" s="17">
        <f t="shared" si="500"/>
        <v>141.67497122739232</v>
      </c>
      <c r="N2021" s="18">
        <f t="shared" si="501"/>
        <v>16.615028772607673</v>
      </c>
      <c r="O2021" s="21">
        <f t="shared" si="508"/>
        <v>17.468036779553046</v>
      </c>
      <c r="P2021" s="22">
        <f t="shared" si="509"/>
        <v>-0.85300800694537315</v>
      </c>
      <c r="Q2021" s="17">
        <f t="shared" si="502"/>
        <v>157.98977001778326</v>
      </c>
      <c r="R2021" s="18">
        <f t="shared" si="503"/>
        <v>0.30022998221673447</v>
      </c>
      <c r="S2021" s="21">
        <f t="shared" si="510"/>
        <v>1.1105495335869193</v>
      </c>
      <c r="T2021" s="22">
        <f t="shared" si="511"/>
        <v>-0.81031955137018485</v>
      </c>
    </row>
    <row r="2022" spans="1:20" x14ac:dyDescent="0.25">
      <c r="A2022">
        <v>510</v>
      </c>
      <c r="B2022" t="s">
        <v>2008</v>
      </c>
      <c r="C2022" s="8">
        <v>291.81</v>
      </c>
      <c r="D2022" s="8">
        <v>156.79</v>
      </c>
      <c r="E2022" s="17">
        <f t="shared" si="496"/>
        <v>213.279842595785</v>
      </c>
      <c r="F2022" s="18">
        <f t="shared" si="497"/>
        <v>-56.489842595785007</v>
      </c>
      <c r="G2022" s="21">
        <f t="shared" si="504"/>
        <v>-55.197110349754752</v>
      </c>
      <c r="H2022" s="22">
        <f t="shared" si="505"/>
        <v>-1.2927322460302548</v>
      </c>
      <c r="I2022" s="17">
        <f t="shared" si="498"/>
        <v>179.34848767402821</v>
      </c>
      <c r="J2022" s="18">
        <f t="shared" si="499"/>
        <v>-22.558487674028214</v>
      </c>
      <c r="K2022" s="21">
        <f t="shared" si="506"/>
        <v>-21.925216216018583</v>
      </c>
      <c r="L2022" s="22">
        <f t="shared" si="507"/>
        <v>-0.63327145800963081</v>
      </c>
      <c r="M2022" s="17">
        <f t="shared" si="500"/>
        <v>140.00998659173044</v>
      </c>
      <c r="N2022" s="18">
        <f t="shared" si="501"/>
        <v>16.780013408269554</v>
      </c>
      <c r="O2022" s="21">
        <f t="shared" si="508"/>
        <v>16.615028772607673</v>
      </c>
      <c r="P2022" s="22">
        <f t="shared" si="509"/>
        <v>0.16498463566188093</v>
      </c>
      <c r="Q2022" s="17">
        <f t="shared" si="502"/>
        <v>156.95372862759569</v>
      </c>
      <c r="R2022" s="18">
        <f t="shared" si="503"/>
        <v>-0.16372862759570239</v>
      </c>
      <c r="S2022" s="21">
        <f t="shared" si="510"/>
        <v>0.30022998221673447</v>
      </c>
      <c r="T2022" s="22">
        <f t="shared" si="511"/>
        <v>-0.46395860981243686</v>
      </c>
    </row>
    <row r="2023" spans="1:20" x14ac:dyDescent="0.25">
      <c r="A2023">
        <v>509</v>
      </c>
      <c r="B2023" t="s">
        <v>2009</v>
      </c>
      <c r="C2023" s="8">
        <v>291.18</v>
      </c>
      <c r="D2023" s="8">
        <v>157.52000000000001</v>
      </c>
      <c r="E2023" s="17">
        <f t="shared" si="496"/>
        <v>213.2207572179565</v>
      </c>
      <c r="F2023" s="18">
        <f t="shared" si="497"/>
        <v>-55.700757217956493</v>
      </c>
      <c r="G2023" s="21">
        <f t="shared" si="504"/>
        <v>-56.489842595785007</v>
      </c>
      <c r="H2023" s="22">
        <f t="shared" si="505"/>
        <v>0.7890853778285134</v>
      </c>
      <c r="I2023" s="17">
        <f t="shared" si="498"/>
        <v>179.10141121183187</v>
      </c>
      <c r="J2023" s="18">
        <f t="shared" si="499"/>
        <v>-21.581411211831863</v>
      </c>
      <c r="K2023" s="21">
        <f t="shared" si="506"/>
        <v>-22.558487674028214</v>
      </c>
      <c r="L2023" s="22">
        <f t="shared" si="507"/>
        <v>0.9770764621963508</v>
      </c>
      <c r="M2023" s="17">
        <f t="shared" si="500"/>
        <v>139.53535296255984</v>
      </c>
      <c r="N2023" s="18">
        <f t="shared" si="501"/>
        <v>17.984647037440169</v>
      </c>
      <c r="O2023" s="21">
        <f t="shared" si="508"/>
        <v>16.780013408269554</v>
      </c>
      <c r="P2023" s="22">
        <f t="shared" si="509"/>
        <v>1.2046336291706154</v>
      </c>
      <c r="Q2023" s="17">
        <f t="shared" si="502"/>
        <v>156.65838651184089</v>
      </c>
      <c r="R2023" s="18">
        <f t="shared" si="503"/>
        <v>0.8616134881591222</v>
      </c>
      <c r="S2023" s="21">
        <f t="shared" si="510"/>
        <v>-0.16372862759570239</v>
      </c>
      <c r="T2023" s="22">
        <f t="shared" si="511"/>
        <v>1.0253421157548246</v>
      </c>
    </row>
    <row r="2024" spans="1:20" x14ac:dyDescent="0.25">
      <c r="A2024">
        <v>508</v>
      </c>
      <c r="B2024" t="s">
        <v>2010</v>
      </c>
      <c r="C2024" s="8">
        <v>294.02999999999997</v>
      </c>
      <c r="D2024" s="8">
        <v>160.53</v>
      </c>
      <c r="E2024" s="17">
        <f t="shared" si="496"/>
        <v>213.48804821289488</v>
      </c>
      <c r="F2024" s="18">
        <f t="shared" si="497"/>
        <v>-52.95804821289488</v>
      </c>
      <c r="G2024" s="21">
        <f t="shared" si="504"/>
        <v>-55.700757217956493</v>
      </c>
      <c r="H2024" s="22">
        <f t="shared" si="505"/>
        <v>2.742709005061613</v>
      </c>
      <c r="I2024" s="17">
        <f t="shared" si="498"/>
        <v>180.21913806462487</v>
      </c>
      <c r="J2024" s="18">
        <f t="shared" si="499"/>
        <v>-19.689138064624871</v>
      </c>
      <c r="K2024" s="21">
        <f t="shared" si="506"/>
        <v>-21.581411211831863</v>
      </c>
      <c r="L2024" s="22">
        <f t="shared" si="507"/>
        <v>1.8922731472069927</v>
      </c>
      <c r="M2024" s="17">
        <f t="shared" si="500"/>
        <v>141.68250509452201</v>
      </c>
      <c r="N2024" s="18">
        <f t="shared" si="501"/>
        <v>18.847494905477987</v>
      </c>
      <c r="O2024" s="21">
        <f t="shared" si="508"/>
        <v>17.984647037440169</v>
      </c>
      <c r="P2024" s="22">
        <f t="shared" si="509"/>
        <v>0.86284786803781799</v>
      </c>
      <c r="Q2024" s="17">
        <f t="shared" si="502"/>
        <v>157.99445798787463</v>
      </c>
      <c r="R2024" s="18">
        <f t="shared" si="503"/>
        <v>2.5355420121253758</v>
      </c>
      <c r="S2024" s="21">
        <f t="shared" si="510"/>
        <v>0.8616134881591222</v>
      </c>
      <c r="T2024" s="22">
        <f t="shared" si="511"/>
        <v>1.6739285239662536</v>
      </c>
    </row>
    <row r="2025" spans="1:20" x14ac:dyDescent="0.25">
      <c r="A2025">
        <v>507</v>
      </c>
      <c r="B2025" t="s">
        <v>2011</v>
      </c>
      <c r="C2025" s="8">
        <v>292.82</v>
      </c>
      <c r="D2025" s="8">
        <v>160.71</v>
      </c>
      <c r="E2025" s="17">
        <f t="shared" si="496"/>
        <v>213.37456677293858</v>
      </c>
      <c r="F2025" s="18">
        <f t="shared" si="497"/>
        <v>-52.664566772938571</v>
      </c>
      <c r="G2025" s="21">
        <f t="shared" si="504"/>
        <v>-52.95804821289488</v>
      </c>
      <c r="H2025" s="22">
        <f t="shared" si="505"/>
        <v>0.29348143995630949</v>
      </c>
      <c r="I2025" s="17">
        <f t="shared" si="498"/>
        <v>179.74459438326363</v>
      </c>
      <c r="J2025" s="18">
        <f t="shared" si="499"/>
        <v>-19.034594383263624</v>
      </c>
      <c r="K2025" s="21">
        <f t="shared" si="506"/>
        <v>-19.689138064624871</v>
      </c>
      <c r="L2025" s="22">
        <f t="shared" si="507"/>
        <v>0.65454368136124685</v>
      </c>
      <c r="M2025" s="17">
        <f t="shared" si="500"/>
        <v>140.77090717182932</v>
      </c>
      <c r="N2025" s="18">
        <f t="shared" si="501"/>
        <v>19.939092828170686</v>
      </c>
      <c r="O2025" s="21">
        <f t="shared" si="508"/>
        <v>18.847494905477987</v>
      </c>
      <c r="P2025" s="22">
        <f t="shared" si="509"/>
        <v>1.0915979226926993</v>
      </c>
      <c r="Q2025" s="17">
        <f t="shared" si="502"/>
        <v>157.42721360682168</v>
      </c>
      <c r="R2025" s="18">
        <f t="shared" si="503"/>
        <v>3.282786393178327</v>
      </c>
      <c r="S2025" s="21">
        <f t="shared" si="510"/>
        <v>2.5355420121253758</v>
      </c>
      <c r="T2025" s="22">
        <f t="shared" si="511"/>
        <v>0.74724438105295121</v>
      </c>
    </row>
    <row r="2026" spans="1:20" x14ac:dyDescent="0.25">
      <c r="A2026">
        <v>506</v>
      </c>
      <c r="B2026" t="s">
        <v>2012</v>
      </c>
      <c r="C2026" s="8">
        <v>287.93</v>
      </c>
      <c r="D2026" s="8">
        <v>157.53</v>
      </c>
      <c r="E2026" s="17">
        <f t="shared" si="496"/>
        <v>212.91595169741271</v>
      </c>
      <c r="F2026" s="18">
        <f t="shared" si="497"/>
        <v>-55.385951697412708</v>
      </c>
      <c r="G2026" s="21">
        <f t="shared" si="504"/>
        <v>-52.664566772938571</v>
      </c>
      <c r="H2026" s="22">
        <f t="shared" si="505"/>
        <v>-2.7213849244741368</v>
      </c>
      <c r="I2026" s="17">
        <f t="shared" si="498"/>
        <v>177.82681041478725</v>
      </c>
      <c r="J2026" s="18">
        <f t="shared" si="499"/>
        <v>-20.296810414787245</v>
      </c>
      <c r="K2026" s="21">
        <f t="shared" si="506"/>
        <v>-19.034594383263624</v>
      </c>
      <c r="L2026" s="22">
        <f t="shared" si="507"/>
        <v>-1.2622160315236215</v>
      </c>
      <c r="M2026" s="17">
        <f t="shared" si="500"/>
        <v>137.08684614540999</v>
      </c>
      <c r="N2026" s="18">
        <f t="shared" si="501"/>
        <v>20.443153854590008</v>
      </c>
      <c r="O2026" s="21">
        <f t="shared" si="508"/>
        <v>19.939092828170686</v>
      </c>
      <c r="P2026" s="22">
        <f t="shared" si="509"/>
        <v>0.50406102641932193</v>
      </c>
      <c r="Q2026" s="17">
        <f t="shared" si="502"/>
        <v>155.13479623215329</v>
      </c>
      <c r="R2026" s="18">
        <f t="shared" si="503"/>
        <v>2.3952037678467093</v>
      </c>
      <c r="S2026" s="21">
        <f t="shared" si="510"/>
        <v>3.282786393178327</v>
      </c>
      <c r="T2026" s="22">
        <f t="shared" si="511"/>
        <v>-0.88758262533161769</v>
      </c>
    </row>
    <row r="2027" spans="1:20" x14ac:dyDescent="0.25">
      <c r="A2027">
        <v>505</v>
      </c>
      <c r="B2027" t="s">
        <v>2013</v>
      </c>
      <c r="C2027" s="8">
        <v>287.52999999999997</v>
      </c>
      <c r="D2027" s="8">
        <v>156.76</v>
      </c>
      <c r="E2027" s="17">
        <f t="shared" si="496"/>
        <v>212.87843717180732</v>
      </c>
      <c r="F2027" s="18">
        <f t="shared" si="497"/>
        <v>-56.118437171807329</v>
      </c>
      <c r="G2027" s="21">
        <f t="shared" si="504"/>
        <v>-55.385951697412708</v>
      </c>
      <c r="H2027" s="22">
        <f t="shared" si="505"/>
        <v>-0.73248547439462186</v>
      </c>
      <c r="I2027" s="17">
        <f t="shared" si="498"/>
        <v>177.66993647053556</v>
      </c>
      <c r="J2027" s="18">
        <f t="shared" si="499"/>
        <v>-20.90993647053557</v>
      </c>
      <c r="K2027" s="21">
        <f t="shared" si="506"/>
        <v>-20.296810414787245</v>
      </c>
      <c r="L2027" s="22">
        <f t="shared" si="507"/>
        <v>-0.61312605574832446</v>
      </c>
      <c r="M2027" s="17">
        <f t="shared" si="500"/>
        <v>136.78549146022229</v>
      </c>
      <c r="N2027" s="18">
        <f t="shared" si="501"/>
        <v>19.974508539777702</v>
      </c>
      <c r="O2027" s="21">
        <f t="shared" si="508"/>
        <v>20.443153854590008</v>
      </c>
      <c r="P2027" s="22">
        <f t="shared" si="509"/>
        <v>-0.46864531481230642</v>
      </c>
      <c r="Q2027" s="17">
        <f t="shared" si="502"/>
        <v>154.94727742849943</v>
      </c>
      <c r="R2027" s="18">
        <f t="shared" si="503"/>
        <v>1.8127225715005579</v>
      </c>
      <c r="S2027" s="21">
        <f t="shared" si="510"/>
        <v>2.3952037678467093</v>
      </c>
      <c r="T2027" s="22">
        <f t="shared" si="511"/>
        <v>-0.58248119634615136</v>
      </c>
    </row>
    <row r="2028" spans="1:20" x14ac:dyDescent="0.25">
      <c r="A2028">
        <v>504</v>
      </c>
      <c r="B2028" t="s">
        <v>2014</v>
      </c>
      <c r="C2028" s="8">
        <v>286.66000000000003</v>
      </c>
      <c r="D2028" s="8">
        <v>156.19</v>
      </c>
      <c r="E2028" s="17">
        <f t="shared" si="496"/>
        <v>212.79684307861561</v>
      </c>
      <c r="F2028" s="18">
        <f t="shared" si="497"/>
        <v>-56.606843078615611</v>
      </c>
      <c r="G2028" s="21">
        <f t="shared" si="504"/>
        <v>-56.118437171807329</v>
      </c>
      <c r="H2028" s="22">
        <f t="shared" si="505"/>
        <v>-0.488405906808282</v>
      </c>
      <c r="I2028" s="17">
        <f t="shared" si="498"/>
        <v>177.32873564178826</v>
      </c>
      <c r="J2028" s="18">
        <f t="shared" si="499"/>
        <v>-21.138735641788259</v>
      </c>
      <c r="K2028" s="21">
        <f t="shared" si="506"/>
        <v>-20.90993647053557</v>
      </c>
      <c r="L2028" s="22">
        <f t="shared" si="507"/>
        <v>-0.22879917125268889</v>
      </c>
      <c r="M2028" s="17">
        <f t="shared" si="500"/>
        <v>136.13004501993913</v>
      </c>
      <c r="N2028" s="18">
        <f t="shared" si="501"/>
        <v>20.059954980060866</v>
      </c>
      <c r="O2028" s="21">
        <f t="shared" si="508"/>
        <v>19.974508539777702</v>
      </c>
      <c r="P2028" s="22">
        <f t="shared" si="509"/>
        <v>8.5446440283163838E-2</v>
      </c>
      <c r="Q2028" s="17">
        <f t="shared" si="502"/>
        <v>154.53942403055231</v>
      </c>
      <c r="R2028" s="18">
        <f t="shared" si="503"/>
        <v>1.6505759694476865</v>
      </c>
      <c r="S2028" s="21">
        <f t="shared" si="510"/>
        <v>1.8127225715005579</v>
      </c>
      <c r="T2028" s="22">
        <f t="shared" si="511"/>
        <v>-0.16214660205287146</v>
      </c>
    </row>
    <row r="2029" spans="1:20" x14ac:dyDescent="0.25">
      <c r="A2029">
        <v>503</v>
      </c>
      <c r="B2029" t="s">
        <v>2015</v>
      </c>
      <c r="C2029" s="8">
        <v>288.10000000000002</v>
      </c>
      <c r="D2029" s="8">
        <v>156.62</v>
      </c>
      <c r="E2029" s="17">
        <f t="shared" si="496"/>
        <v>212.93189537079502</v>
      </c>
      <c r="F2029" s="18">
        <f t="shared" si="497"/>
        <v>-56.311895370795014</v>
      </c>
      <c r="G2029" s="21">
        <f t="shared" si="504"/>
        <v>-56.606843078615611</v>
      </c>
      <c r="H2029" s="22">
        <f t="shared" si="505"/>
        <v>0.29494770782059732</v>
      </c>
      <c r="I2029" s="17">
        <f t="shared" si="498"/>
        <v>177.89348184109417</v>
      </c>
      <c r="J2029" s="18">
        <f t="shared" si="499"/>
        <v>-21.273481841094167</v>
      </c>
      <c r="K2029" s="21">
        <f t="shared" si="506"/>
        <v>-21.138735641788259</v>
      </c>
      <c r="L2029" s="22">
        <f t="shared" si="507"/>
        <v>-0.13474619930590848</v>
      </c>
      <c r="M2029" s="17">
        <f t="shared" si="500"/>
        <v>137.21492188661477</v>
      </c>
      <c r="N2029" s="18">
        <f t="shared" si="501"/>
        <v>19.40507811338523</v>
      </c>
      <c r="O2029" s="21">
        <f t="shared" si="508"/>
        <v>20.059954980060866</v>
      </c>
      <c r="P2029" s="22">
        <f t="shared" si="509"/>
        <v>-0.65487686667563594</v>
      </c>
      <c r="Q2029" s="17">
        <f t="shared" si="502"/>
        <v>155.2144917237062</v>
      </c>
      <c r="R2029" s="18">
        <f t="shared" si="503"/>
        <v>1.4055082762938014</v>
      </c>
      <c r="S2029" s="21">
        <f t="shared" si="510"/>
        <v>1.6505759694476865</v>
      </c>
      <c r="T2029" s="22">
        <f t="shared" si="511"/>
        <v>-0.2450676931538851</v>
      </c>
    </row>
    <row r="2030" spans="1:20" x14ac:dyDescent="0.25">
      <c r="A2030">
        <v>502</v>
      </c>
      <c r="B2030" t="s">
        <v>2016</v>
      </c>
      <c r="C2030" s="8">
        <v>280.86</v>
      </c>
      <c r="D2030" s="8">
        <v>151.63</v>
      </c>
      <c r="E2030" s="17">
        <f t="shared" si="496"/>
        <v>212.25288245733748</v>
      </c>
      <c r="F2030" s="18">
        <f t="shared" si="497"/>
        <v>-60.622882457337482</v>
      </c>
      <c r="G2030" s="21">
        <f t="shared" si="504"/>
        <v>-56.311895370795014</v>
      </c>
      <c r="H2030" s="22">
        <f t="shared" si="505"/>
        <v>-4.3109870865424682</v>
      </c>
      <c r="I2030" s="17">
        <f t="shared" si="498"/>
        <v>175.05406345013932</v>
      </c>
      <c r="J2030" s="18">
        <f t="shared" si="499"/>
        <v>-23.424063450139329</v>
      </c>
      <c r="K2030" s="21">
        <f t="shared" si="506"/>
        <v>-21.273481841094167</v>
      </c>
      <c r="L2030" s="22">
        <f t="shared" si="507"/>
        <v>-2.1505816090451617</v>
      </c>
      <c r="M2030" s="17">
        <f t="shared" si="500"/>
        <v>131.76040208471784</v>
      </c>
      <c r="N2030" s="18">
        <f t="shared" si="501"/>
        <v>19.869597915282156</v>
      </c>
      <c r="O2030" s="21">
        <f t="shared" si="508"/>
        <v>19.40507811338523</v>
      </c>
      <c r="P2030" s="22">
        <f t="shared" si="509"/>
        <v>0.46451980189692677</v>
      </c>
      <c r="Q2030" s="17">
        <f t="shared" si="502"/>
        <v>151.82040137757139</v>
      </c>
      <c r="R2030" s="18">
        <f t="shared" si="503"/>
        <v>-0.19040137757139064</v>
      </c>
      <c r="S2030" s="21">
        <f t="shared" si="510"/>
        <v>1.4055082762938014</v>
      </c>
      <c r="T2030" s="22">
        <f t="shared" si="511"/>
        <v>-1.595909653865192</v>
      </c>
    </row>
    <row r="2031" spans="1:20" x14ac:dyDescent="0.25">
      <c r="A2031">
        <v>501</v>
      </c>
      <c r="B2031" t="s">
        <v>2017</v>
      </c>
      <c r="C2031" s="8">
        <v>283.39999999999998</v>
      </c>
      <c r="D2031" s="8">
        <v>153.54</v>
      </c>
      <c r="E2031" s="17">
        <f t="shared" si="496"/>
        <v>212.49109969493171</v>
      </c>
      <c r="F2031" s="18">
        <f t="shared" si="497"/>
        <v>-58.951099694931713</v>
      </c>
      <c r="G2031" s="21">
        <f t="shared" si="504"/>
        <v>-60.622882457337482</v>
      </c>
      <c r="H2031" s="22">
        <f t="shared" si="505"/>
        <v>1.6717827624057691</v>
      </c>
      <c r="I2031" s="17">
        <f t="shared" si="498"/>
        <v>176.0502129961373</v>
      </c>
      <c r="J2031" s="18">
        <f t="shared" si="499"/>
        <v>-22.510212996137312</v>
      </c>
      <c r="K2031" s="21">
        <f t="shared" si="506"/>
        <v>-23.424063450139329</v>
      </c>
      <c r="L2031" s="22">
        <f t="shared" si="507"/>
        <v>0.91385045400201648</v>
      </c>
      <c r="M2031" s="17">
        <f t="shared" si="500"/>
        <v>133.67400433565956</v>
      </c>
      <c r="N2031" s="18">
        <f t="shared" si="501"/>
        <v>19.865995664340431</v>
      </c>
      <c r="O2031" s="21">
        <f t="shared" si="508"/>
        <v>19.869597915282156</v>
      </c>
      <c r="P2031" s="22">
        <f t="shared" si="509"/>
        <v>-3.6022509417250603E-3</v>
      </c>
      <c r="Q2031" s="17">
        <f t="shared" si="502"/>
        <v>153.0111457807734</v>
      </c>
      <c r="R2031" s="18">
        <f t="shared" si="503"/>
        <v>0.52885421922658793</v>
      </c>
      <c r="S2031" s="21">
        <f t="shared" si="510"/>
        <v>-0.19040137757139064</v>
      </c>
      <c r="T2031" s="22">
        <f t="shared" si="511"/>
        <v>0.71925559679797857</v>
      </c>
    </row>
    <row r="2032" spans="1:20" x14ac:dyDescent="0.25">
      <c r="A2032">
        <v>500</v>
      </c>
      <c r="B2032" t="s">
        <v>2018</v>
      </c>
      <c r="C2032" s="8">
        <v>285.06</v>
      </c>
      <c r="D2032" s="8">
        <v>154.04</v>
      </c>
      <c r="E2032" s="17">
        <f t="shared" si="496"/>
        <v>212.64678497619406</v>
      </c>
      <c r="F2032" s="18">
        <f t="shared" si="497"/>
        <v>-58.606784976194064</v>
      </c>
      <c r="G2032" s="21">
        <f t="shared" si="504"/>
        <v>-58.951099694931713</v>
      </c>
      <c r="H2032" s="22">
        <f t="shared" si="505"/>
        <v>0.34431471873764963</v>
      </c>
      <c r="I2032" s="17">
        <f t="shared" si="498"/>
        <v>176.70123986478166</v>
      </c>
      <c r="J2032" s="18">
        <f t="shared" si="499"/>
        <v>-22.661239864781663</v>
      </c>
      <c r="K2032" s="21">
        <f t="shared" si="506"/>
        <v>-22.510212996137312</v>
      </c>
      <c r="L2032" s="22">
        <f t="shared" si="507"/>
        <v>-0.151026868644351</v>
      </c>
      <c r="M2032" s="17">
        <f t="shared" si="500"/>
        <v>134.92462627918843</v>
      </c>
      <c r="N2032" s="18">
        <f t="shared" si="501"/>
        <v>19.115373720811561</v>
      </c>
      <c r="O2032" s="21">
        <f t="shared" si="508"/>
        <v>19.865995664340431</v>
      </c>
      <c r="P2032" s="22">
        <f t="shared" si="509"/>
        <v>-0.75062194352886991</v>
      </c>
      <c r="Q2032" s="17">
        <f t="shared" si="502"/>
        <v>153.78934881593688</v>
      </c>
      <c r="R2032" s="18">
        <f t="shared" si="503"/>
        <v>0.25065118406311626</v>
      </c>
      <c r="S2032" s="21">
        <f t="shared" si="510"/>
        <v>0.52885421922658793</v>
      </c>
      <c r="T2032" s="22">
        <f t="shared" si="511"/>
        <v>-0.27820303516347167</v>
      </c>
    </row>
    <row r="2033" spans="1:20" x14ac:dyDescent="0.25">
      <c r="A2033">
        <v>499</v>
      </c>
      <c r="B2033" t="s">
        <v>2019</v>
      </c>
      <c r="C2033" s="8">
        <v>287.7</v>
      </c>
      <c r="D2033" s="8">
        <v>155</v>
      </c>
      <c r="E2033" s="17">
        <f t="shared" si="496"/>
        <v>212.89438084518963</v>
      </c>
      <c r="F2033" s="18">
        <f t="shared" si="497"/>
        <v>-57.89438084518963</v>
      </c>
      <c r="G2033" s="21">
        <f t="shared" si="504"/>
        <v>-58.606784976194064</v>
      </c>
      <c r="H2033" s="22">
        <f t="shared" si="505"/>
        <v>0.71240413100443334</v>
      </c>
      <c r="I2033" s="17">
        <f t="shared" si="498"/>
        <v>177.73660789684254</v>
      </c>
      <c r="J2033" s="18">
        <f t="shared" si="499"/>
        <v>-22.736607896842543</v>
      </c>
      <c r="K2033" s="21">
        <f t="shared" si="506"/>
        <v>-22.661239864781663</v>
      </c>
      <c r="L2033" s="22">
        <f t="shared" si="507"/>
        <v>-7.5368032060879386E-2</v>
      </c>
      <c r="M2033" s="17">
        <f t="shared" si="500"/>
        <v>136.91356720142707</v>
      </c>
      <c r="N2033" s="18">
        <f t="shared" si="501"/>
        <v>18.086432798572929</v>
      </c>
      <c r="O2033" s="21">
        <f t="shared" si="508"/>
        <v>19.115373720811561</v>
      </c>
      <c r="P2033" s="22">
        <f t="shared" si="509"/>
        <v>-1.0289409222386325</v>
      </c>
      <c r="Q2033" s="17">
        <f t="shared" si="502"/>
        <v>155.02697292005234</v>
      </c>
      <c r="R2033" s="18">
        <f t="shared" si="503"/>
        <v>-2.6972920052344307E-2</v>
      </c>
      <c r="S2033" s="21">
        <f t="shared" si="510"/>
        <v>0.25065118406311626</v>
      </c>
      <c r="T2033" s="22">
        <f t="shared" si="511"/>
        <v>-0.27762410411546057</v>
      </c>
    </row>
    <row r="2034" spans="1:20" x14ac:dyDescent="0.25">
      <c r="A2034">
        <v>498</v>
      </c>
      <c r="B2034" t="s">
        <v>2020</v>
      </c>
      <c r="C2034" s="8">
        <v>285.83999999999997</v>
      </c>
      <c r="D2034" s="8">
        <v>152.84</v>
      </c>
      <c r="E2034" s="17">
        <f t="shared" si="496"/>
        <v>212.71993830112456</v>
      </c>
      <c r="F2034" s="18">
        <f t="shared" si="497"/>
        <v>-59.879938301124554</v>
      </c>
      <c r="G2034" s="21">
        <f t="shared" si="504"/>
        <v>-57.89438084518963</v>
      </c>
      <c r="H2034" s="22">
        <f t="shared" si="505"/>
        <v>-1.9855574559349236</v>
      </c>
      <c r="I2034" s="17">
        <f t="shared" si="498"/>
        <v>177.00714405607235</v>
      </c>
      <c r="J2034" s="18">
        <f t="shared" si="499"/>
        <v>-24.167144056072345</v>
      </c>
      <c r="K2034" s="21">
        <f t="shared" si="506"/>
        <v>-22.736607896842543</v>
      </c>
      <c r="L2034" s="22">
        <f t="shared" si="507"/>
        <v>-1.4305361592298027</v>
      </c>
      <c r="M2034" s="17">
        <f t="shared" si="500"/>
        <v>135.51226791530436</v>
      </c>
      <c r="N2034" s="18">
        <f t="shared" si="501"/>
        <v>17.32773208469564</v>
      </c>
      <c r="O2034" s="21">
        <f t="shared" si="508"/>
        <v>18.086432798572929</v>
      </c>
      <c r="P2034" s="22">
        <f t="shared" si="509"/>
        <v>-0.75870071387728899</v>
      </c>
      <c r="Q2034" s="17">
        <f t="shared" si="502"/>
        <v>154.15501048306191</v>
      </c>
      <c r="R2034" s="18">
        <f t="shared" si="503"/>
        <v>-1.3150104830619114</v>
      </c>
      <c r="S2034" s="21">
        <f t="shared" si="510"/>
        <v>-2.6972920052344307E-2</v>
      </c>
      <c r="T2034" s="22">
        <f t="shared" si="511"/>
        <v>-1.2880375630095671</v>
      </c>
    </row>
    <row r="2035" spans="1:20" x14ac:dyDescent="0.25">
      <c r="A2035">
        <v>497</v>
      </c>
      <c r="B2035" t="s">
        <v>2021</v>
      </c>
      <c r="C2035" s="8">
        <v>283.95</v>
      </c>
      <c r="D2035" s="8">
        <v>151.78</v>
      </c>
      <c r="E2035" s="17">
        <f t="shared" si="496"/>
        <v>212.5426821676391</v>
      </c>
      <c r="F2035" s="18">
        <f t="shared" si="497"/>
        <v>-60.762682167639099</v>
      </c>
      <c r="G2035" s="21">
        <f t="shared" si="504"/>
        <v>-59.879938301124554</v>
      </c>
      <c r="H2035" s="22">
        <f t="shared" si="505"/>
        <v>-0.88274386651454506</v>
      </c>
      <c r="I2035" s="17">
        <f t="shared" si="498"/>
        <v>176.26591466948332</v>
      </c>
      <c r="J2035" s="18">
        <f t="shared" si="499"/>
        <v>-24.485914669483321</v>
      </c>
      <c r="K2035" s="21">
        <f t="shared" si="506"/>
        <v>-24.167144056072345</v>
      </c>
      <c r="L2035" s="22">
        <f t="shared" si="507"/>
        <v>-0.31877061341097601</v>
      </c>
      <c r="M2035" s="17">
        <f t="shared" si="500"/>
        <v>134.08836702779263</v>
      </c>
      <c r="N2035" s="18">
        <f t="shared" si="501"/>
        <v>17.691632972207373</v>
      </c>
      <c r="O2035" s="21">
        <f t="shared" si="508"/>
        <v>17.32773208469564</v>
      </c>
      <c r="P2035" s="22">
        <f t="shared" si="509"/>
        <v>0.36390088751173266</v>
      </c>
      <c r="Q2035" s="17">
        <f t="shared" si="502"/>
        <v>153.26898413579744</v>
      </c>
      <c r="R2035" s="18">
        <f t="shared" si="503"/>
        <v>-1.4889841357974376</v>
      </c>
      <c r="S2035" s="21">
        <f t="shared" si="510"/>
        <v>-1.3150104830619114</v>
      </c>
      <c r="T2035" s="22">
        <f t="shared" si="511"/>
        <v>-0.17397365273552623</v>
      </c>
    </row>
    <row r="2036" spans="1:20" x14ac:dyDescent="0.25">
      <c r="A2036">
        <v>496</v>
      </c>
      <c r="B2036" t="s">
        <v>2022</v>
      </c>
      <c r="C2036" s="8">
        <v>286.51</v>
      </c>
      <c r="D2036" s="8">
        <v>153.82</v>
      </c>
      <c r="E2036" s="17">
        <f t="shared" si="496"/>
        <v>212.7827751315136</v>
      </c>
      <c r="F2036" s="18">
        <f t="shared" si="497"/>
        <v>-58.962775131513609</v>
      </c>
      <c r="G2036" s="21">
        <f t="shared" si="504"/>
        <v>-60.762682167639099</v>
      </c>
      <c r="H2036" s="22">
        <f t="shared" si="505"/>
        <v>1.7999070361254894</v>
      </c>
      <c r="I2036" s="17">
        <f t="shared" si="498"/>
        <v>177.26990791269387</v>
      </c>
      <c r="J2036" s="18">
        <f t="shared" si="499"/>
        <v>-23.449907912693874</v>
      </c>
      <c r="K2036" s="21">
        <f t="shared" si="506"/>
        <v>-24.485914669483321</v>
      </c>
      <c r="L2036" s="22">
        <f t="shared" si="507"/>
        <v>1.0360067567894475</v>
      </c>
      <c r="M2036" s="17">
        <f t="shared" si="500"/>
        <v>136.01703701299374</v>
      </c>
      <c r="N2036" s="18">
        <f t="shared" si="501"/>
        <v>17.802962987006254</v>
      </c>
      <c r="O2036" s="21">
        <f t="shared" si="508"/>
        <v>17.691632972207373</v>
      </c>
      <c r="P2036" s="22">
        <f t="shared" si="509"/>
        <v>0.11133001479888094</v>
      </c>
      <c r="Q2036" s="17">
        <f t="shared" si="502"/>
        <v>154.46910447918214</v>
      </c>
      <c r="R2036" s="18">
        <f t="shared" si="503"/>
        <v>-0.64910447918214231</v>
      </c>
      <c r="S2036" s="21">
        <f t="shared" si="510"/>
        <v>-1.4889841357974376</v>
      </c>
      <c r="T2036" s="22">
        <f t="shared" si="511"/>
        <v>0.83987965661529529</v>
      </c>
    </row>
    <row r="2037" spans="1:20" x14ac:dyDescent="0.25">
      <c r="A2037">
        <v>495</v>
      </c>
      <c r="B2037" t="s">
        <v>2023</v>
      </c>
      <c r="C2037" s="8">
        <v>285.63</v>
      </c>
      <c r="D2037" s="8">
        <v>152.53</v>
      </c>
      <c r="E2037" s="17">
        <f t="shared" si="496"/>
        <v>212.70024317518175</v>
      </c>
      <c r="F2037" s="18">
        <f t="shared" si="497"/>
        <v>-60.170243175181753</v>
      </c>
      <c r="G2037" s="21">
        <f t="shared" si="504"/>
        <v>-58.962775131513609</v>
      </c>
      <c r="H2037" s="22">
        <f t="shared" si="505"/>
        <v>-1.2074680436681433</v>
      </c>
      <c r="I2037" s="17">
        <f t="shared" si="498"/>
        <v>176.92478523534024</v>
      </c>
      <c r="J2037" s="18">
        <f t="shared" si="499"/>
        <v>-24.394785235340237</v>
      </c>
      <c r="K2037" s="21">
        <f t="shared" si="506"/>
        <v>-23.449907912693874</v>
      </c>
      <c r="L2037" s="22">
        <f t="shared" si="507"/>
        <v>-0.94487732264636293</v>
      </c>
      <c r="M2037" s="17">
        <f t="shared" si="500"/>
        <v>135.35405670558086</v>
      </c>
      <c r="N2037" s="18">
        <f t="shared" si="501"/>
        <v>17.175943294419142</v>
      </c>
      <c r="O2037" s="21">
        <f t="shared" si="508"/>
        <v>17.802962987006254</v>
      </c>
      <c r="P2037" s="22">
        <f t="shared" si="509"/>
        <v>-0.62701969258711188</v>
      </c>
      <c r="Q2037" s="17">
        <f t="shared" si="502"/>
        <v>154.05656311114365</v>
      </c>
      <c r="R2037" s="18">
        <f t="shared" si="503"/>
        <v>-1.5265631111436448</v>
      </c>
      <c r="S2037" s="21">
        <f t="shared" si="510"/>
        <v>-0.64910447918214231</v>
      </c>
      <c r="T2037" s="22">
        <f t="shared" si="511"/>
        <v>-0.87745863196150253</v>
      </c>
    </row>
    <row r="2038" spans="1:20" x14ac:dyDescent="0.25">
      <c r="A2038">
        <v>494</v>
      </c>
      <c r="B2038" t="s">
        <v>2024</v>
      </c>
      <c r="C2038" s="8">
        <v>282.14</v>
      </c>
      <c r="D2038" s="8">
        <v>149.38999999999999</v>
      </c>
      <c r="E2038" s="17">
        <f t="shared" si="496"/>
        <v>212.37292893927471</v>
      </c>
      <c r="F2038" s="18">
        <f t="shared" si="497"/>
        <v>-62.982928939274728</v>
      </c>
      <c r="G2038" s="21">
        <f t="shared" si="504"/>
        <v>-60.170243175181753</v>
      </c>
      <c r="H2038" s="22">
        <f t="shared" si="505"/>
        <v>-2.8126857640929757</v>
      </c>
      <c r="I2038" s="17">
        <f t="shared" si="498"/>
        <v>175.55606007174461</v>
      </c>
      <c r="J2038" s="18">
        <f t="shared" si="499"/>
        <v>-26.166060071744624</v>
      </c>
      <c r="K2038" s="21">
        <f t="shared" si="506"/>
        <v>-24.394785235340237</v>
      </c>
      <c r="L2038" s="22">
        <f t="shared" si="507"/>
        <v>-1.7712748364043875</v>
      </c>
      <c r="M2038" s="17">
        <f t="shared" si="500"/>
        <v>132.72473707731839</v>
      </c>
      <c r="N2038" s="18">
        <f t="shared" si="501"/>
        <v>16.665262922681592</v>
      </c>
      <c r="O2038" s="21">
        <f t="shared" si="508"/>
        <v>17.175943294419142</v>
      </c>
      <c r="P2038" s="22">
        <f t="shared" si="509"/>
        <v>-0.51068037173754988</v>
      </c>
      <c r="Q2038" s="17">
        <f t="shared" si="502"/>
        <v>152.42046154926373</v>
      </c>
      <c r="R2038" s="18">
        <f t="shared" si="503"/>
        <v>-3.0304615492637481</v>
      </c>
      <c r="S2038" s="21">
        <f t="shared" si="510"/>
        <v>-1.5265631111436448</v>
      </c>
      <c r="T2038" s="22">
        <f t="shared" si="511"/>
        <v>-1.5038984381201033</v>
      </c>
    </row>
    <row r="2039" spans="1:20" x14ac:dyDescent="0.25">
      <c r="A2039">
        <v>493</v>
      </c>
      <c r="B2039" t="s">
        <v>2025</v>
      </c>
      <c r="C2039" s="8">
        <v>282.77999999999997</v>
      </c>
      <c r="D2039" s="8">
        <v>150.79</v>
      </c>
      <c r="E2039" s="17">
        <f t="shared" si="496"/>
        <v>212.43295218024335</v>
      </c>
      <c r="F2039" s="18">
        <f t="shared" si="497"/>
        <v>-61.642952180243356</v>
      </c>
      <c r="G2039" s="21">
        <f t="shared" si="504"/>
        <v>-62.982928939274728</v>
      </c>
      <c r="H2039" s="22">
        <f t="shared" si="505"/>
        <v>1.3399767590313729</v>
      </c>
      <c r="I2039" s="17">
        <f t="shared" si="498"/>
        <v>175.80705838254724</v>
      </c>
      <c r="J2039" s="18">
        <f t="shared" si="499"/>
        <v>-25.017058382547248</v>
      </c>
      <c r="K2039" s="21">
        <f t="shared" si="506"/>
        <v>-26.166060071744624</v>
      </c>
      <c r="L2039" s="22">
        <f t="shared" si="507"/>
        <v>1.1490016891973767</v>
      </c>
      <c r="M2039" s="17">
        <f t="shared" si="500"/>
        <v>133.20690457361866</v>
      </c>
      <c r="N2039" s="18">
        <f t="shared" si="501"/>
        <v>17.583095426381334</v>
      </c>
      <c r="O2039" s="21">
        <f t="shared" si="508"/>
        <v>16.665262922681592</v>
      </c>
      <c r="P2039" s="22">
        <f t="shared" si="509"/>
        <v>0.91783250369974212</v>
      </c>
      <c r="Q2039" s="17">
        <f t="shared" si="502"/>
        <v>152.72049163510991</v>
      </c>
      <c r="R2039" s="18">
        <f t="shared" si="503"/>
        <v>-1.9304916351099166</v>
      </c>
      <c r="S2039" s="21">
        <f t="shared" si="510"/>
        <v>-3.0304615492637481</v>
      </c>
      <c r="T2039" s="22">
        <f t="shared" si="511"/>
        <v>1.0999699141538315</v>
      </c>
    </row>
    <row r="2040" spans="1:20" x14ac:dyDescent="0.25">
      <c r="A2040">
        <v>492</v>
      </c>
      <c r="B2040" t="s">
        <v>2026</v>
      </c>
      <c r="C2040" s="8">
        <v>280.14999999999998</v>
      </c>
      <c r="D2040" s="8">
        <v>149.59</v>
      </c>
      <c r="E2040" s="17">
        <f t="shared" si="496"/>
        <v>212.18629417438791</v>
      </c>
      <c r="F2040" s="18">
        <f t="shared" si="497"/>
        <v>-62.596294174387907</v>
      </c>
      <c r="G2040" s="21">
        <f t="shared" si="504"/>
        <v>-61.642952180243356</v>
      </c>
      <c r="H2040" s="22">
        <f t="shared" si="505"/>
        <v>-0.95334199414455156</v>
      </c>
      <c r="I2040" s="17">
        <f t="shared" si="498"/>
        <v>174.77561219909265</v>
      </c>
      <c r="J2040" s="18">
        <f t="shared" si="499"/>
        <v>-25.185612199092645</v>
      </c>
      <c r="K2040" s="21">
        <f t="shared" si="506"/>
        <v>-25.017058382547248</v>
      </c>
      <c r="L2040" s="22">
        <f t="shared" si="507"/>
        <v>-0.16855381654539769</v>
      </c>
      <c r="M2040" s="17">
        <f t="shared" si="500"/>
        <v>131.22549751850971</v>
      </c>
      <c r="N2040" s="18">
        <f t="shared" si="501"/>
        <v>18.364502481490291</v>
      </c>
      <c r="O2040" s="21">
        <f t="shared" si="508"/>
        <v>17.583095426381334</v>
      </c>
      <c r="P2040" s="22">
        <f t="shared" si="509"/>
        <v>0.78140705510895714</v>
      </c>
      <c r="Q2040" s="17">
        <f t="shared" si="502"/>
        <v>151.48755550108581</v>
      </c>
      <c r="R2040" s="18">
        <f t="shared" si="503"/>
        <v>-1.8975555010858045</v>
      </c>
      <c r="S2040" s="21">
        <f t="shared" si="510"/>
        <v>-1.9304916351099166</v>
      </c>
      <c r="T2040" s="22">
        <f t="shared" si="511"/>
        <v>3.2936134024112107E-2</v>
      </c>
    </row>
    <row r="2041" spans="1:20" x14ac:dyDescent="0.25">
      <c r="A2041">
        <v>491</v>
      </c>
      <c r="B2041" t="s">
        <v>2027</v>
      </c>
      <c r="C2041" s="8">
        <v>278.27</v>
      </c>
      <c r="D2041" s="8">
        <v>148.34</v>
      </c>
      <c r="E2041" s="17">
        <f t="shared" si="496"/>
        <v>212.00997590404259</v>
      </c>
      <c r="F2041" s="18">
        <f t="shared" si="497"/>
        <v>-63.669975904042587</v>
      </c>
      <c r="G2041" s="21">
        <f t="shared" si="504"/>
        <v>-62.596294174387907</v>
      </c>
      <c r="H2041" s="22">
        <f t="shared" si="505"/>
        <v>-1.0736817296546803</v>
      </c>
      <c r="I2041" s="17">
        <f t="shared" si="498"/>
        <v>174.03830466110992</v>
      </c>
      <c r="J2041" s="18">
        <f t="shared" si="499"/>
        <v>-25.698304661109916</v>
      </c>
      <c r="K2041" s="21">
        <f t="shared" si="506"/>
        <v>-25.185612199092645</v>
      </c>
      <c r="L2041" s="22">
        <f t="shared" si="507"/>
        <v>-0.51269246201727015</v>
      </c>
      <c r="M2041" s="17">
        <f t="shared" si="500"/>
        <v>129.80913049812764</v>
      </c>
      <c r="N2041" s="18">
        <f t="shared" si="501"/>
        <v>18.53086950187236</v>
      </c>
      <c r="O2041" s="21">
        <f t="shared" si="508"/>
        <v>18.364502481490291</v>
      </c>
      <c r="P2041" s="22">
        <f t="shared" si="509"/>
        <v>0.16636702038206863</v>
      </c>
      <c r="Q2041" s="17">
        <f t="shared" si="502"/>
        <v>150.6062171239127</v>
      </c>
      <c r="R2041" s="18">
        <f t="shared" si="503"/>
        <v>-2.2662171239126963</v>
      </c>
      <c r="S2041" s="21">
        <f t="shared" si="510"/>
        <v>-1.8975555010858045</v>
      </c>
      <c r="T2041" s="22">
        <f t="shared" si="511"/>
        <v>-0.36866162282689174</v>
      </c>
    </row>
    <row r="2042" spans="1:20" x14ac:dyDescent="0.25">
      <c r="A2042">
        <v>490</v>
      </c>
      <c r="B2042" t="s">
        <v>2028</v>
      </c>
      <c r="C2042" s="8">
        <v>279.02999999999997</v>
      </c>
      <c r="D2042" s="8">
        <v>147.93</v>
      </c>
      <c r="E2042" s="17">
        <f t="shared" si="496"/>
        <v>212.08125350269285</v>
      </c>
      <c r="F2042" s="18">
        <f t="shared" si="497"/>
        <v>-64.151253502692839</v>
      </c>
      <c r="G2042" s="21">
        <f t="shared" si="504"/>
        <v>-63.669975904042587</v>
      </c>
      <c r="H2042" s="22">
        <f t="shared" si="505"/>
        <v>-0.48127759865025155</v>
      </c>
      <c r="I2042" s="17">
        <f t="shared" si="498"/>
        <v>174.33636515518805</v>
      </c>
      <c r="J2042" s="18">
        <f t="shared" si="499"/>
        <v>-26.406365155188041</v>
      </c>
      <c r="K2042" s="21">
        <f t="shared" si="506"/>
        <v>-25.698304661109916</v>
      </c>
      <c r="L2042" s="22">
        <f t="shared" si="507"/>
        <v>-0.70806049407812566</v>
      </c>
      <c r="M2042" s="17">
        <f t="shared" si="500"/>
        <v>130.38170439998422</v>
      </c>
      <c r="N2042" s="18">
        <f t="shared" si="501"/>
        <v>17.548295600015791</v>
      </c>
      <c r="O2042" s="21">
        <f t="shared" si="508"/>
        <v>18.53086950187236</v>
      </c>
      <c r="P2042" s="22">
        <f t="shared" si="509"/>
        <v>-0.98257390185656845</v>
      </c>
      <c r="Q2042" s="17">
        <f t="shared" si="502"/>
        <v>150.962502850855</v>
      </c>
      <c r="R2042" s="18">
        <f t="shared" si="503"/>
        <v>-3.0325028508549963</v>
      </c>
      <c r="S2042" s="21">
        <f t="shared" si="510"/>
        <v>-2.2662171239126963</v>
      </c>
      <c r="T2042" s="22">
        <f t="shared" si="511"/>
        <v>-0.76628572694230002</v>
      </c>
    </row>
    <row r="2043" spans="1:20" x14ac:dyDescent="0.25">
      <c r="A2043">
        <v>489</v>
      </c>
      <c r="B2043" t="s">
        <v>2029</v>
      </c>
      <c r="C2043" s="8">
        <v>275.27</v>
      </c>
      <c r="D2043" s="8">
        <v>145.86000000000001</v>
      </c>
      <c r="E2043" s="17">
        <f t="shared" si="496"/>
        <v>211.72861696200218</v>
      </c>
      <c r="F2043" s="18">
        <f t="shared" si="497"/>
        <v>-65.868616962002164</v>
      </c>
      <c r="G2043" s="21">
        <f t="shared" si="504"/>
        <v>-64.151253502692839</v>
      </c>
      <c r="H2043" s="22">
        <f t="shared" si="505"/>
        <v>-1.7173634593093254</v>
      </c>
      <c r="I2043" s="17">
        <f t="shared" si="498"/>
        <v>172.86175007922253</v>
      </c>
      <c r="J2043" s="18">
        <f t="shared" si="499"/>
        <v>-27.001750079222518</v>
      </c>
      <c r="K2043" s="21">
        <f t="shared" si="506"/>
        <v>-26.406365155188041</v>
      </c>
      <c r="L2043" s="22">
        <f t="shared" si="507"/>
        <v>-0.59538492403447663</v>
      </c>
      <c r="M2043" s="17">
        <f t="shared" si="500"/>
        <v>127.54897035922008</v>
      </c>
      <c r="N2043" s="18">
        <f t="shared" si="501"/>
        <v>18.311029640779935</v>
      </c>
      <c r="O2043" s="21">
        <f t="shared" si="508"/>
        <v>17.548295600015791</v>
      </c>
      <c r="P2043" s="22">
        <f t="shared" si="509"/>
        <v>0.76273404076414408</v>
      </c>
      <c r="Q2043" s="17">
        <f t="shared" si="502"/>
        <v>149.19982609650873</v>
      </c>
      <c r="R2043" s="18">
        <f t="shared" si="503"/>
        <v>-3.3398260965087161</v>
      </c>
      <c r="S2043" s="21">
        <f t="shared" si="510"/>
        <v>-3.0325028508549963</v>
      </c>
      <c r="T2043" s="22">
        <f t="shared" si="511"/>
        <v>-0.30732324565371982</v>
      </c>
    </row>
    <row r="2044" spans="1:20" x14ac:dyDescent="0.25">
      <c r="A2044">
        <v>488</v>
      </c>
      <c r="B2044" t="s">
        <v>2030</v>
      </c>
      <c r="C2044" s="8">
        <v>274.57</v>
      </c>
      <c r="D2044" s="8">
        <v>146.37</v>
      </c>
      <c r="E2044" s="17">
        <f t="shared" si="496"/>
        <v>211.66296654219275</v>
      </c>
      <c r="F2044" s="18">
        <f t="shared" si="497"/>
        <v>-65.292966542192744</v>
      </c>
      <c r="G2044" s="21">
        <f t="shared" si="504"/>
        <v>-65.868616962002164</v>
      </c>
      <c r="H2044" s="22">
        <f t="shared" si="505"/>
        <v>0.57565041980942055</v>
      </c>
      <c r="I2044" s="17">
        <f t="shared" si="498"/>
        <v>172.58722067678215</v>
      </c>
      <c r="J2044" s="18">
        <f t="shared" si="499"/>
        <v>-26.217220676782148</v>
      </c>
      <c r="K2044" s="21">
        <f t="shared" si="506"/>
        <v>-27.001750079222518</v>
      </c>
      <c r="L2044" s="22">
        <f t="shared" si="507"/>
        <v>0.78452940244036995</v>
      </c>
      <c r="M2044" s="17">
        <f t="shared" si="500"/>
        <v>127.02159966014165</v>
      </c>
      <c r="N2044" s="18">
        <f t="shared" si="501"/>
        <v>19.348400339858358</v>
      </c>
      <c r="O2044" s="21">
        <f t="shared" si="508"/>
        <v>18.311029640779935</v>
      </c>
      <c r="P2044" s="22">
        <f t="shared" si="509"/>
        <v>1.0373706990784228</v>
      </c>
      <c r="Q2044" s="17">
        <f t="shared" si="502"/>
        <v>148.87166819011452</v>
      </c>
      <c r="R2044" s="18">
        <f t="shared" si="503"/>
        <v>-2.5016681901145148</v>
      </c>
      <c r="S2044" s="21">
        <f t="shared" si="510"/>
        <v>-3.3398260965087161</v>
      </c>
      <c r="T2044" s="22">
        <f t="shared" si="511"/>
        <v>0.83815790639420129</v>
      </c>
    </row>
    <row r="2045" spans="1:20" x14ac:dyDescent="0.25">
      <c r="A2045">
        <v>487</v>
      </c>
      <c r="B2045" t="s">
        <v>2031</v>
      </c>
      <c r="C2045" s="8">
        <v>280.52999999999997</v>
      </c>
      <c r="D2045" s="8">
        <v>150.16</v>
      </c>
      <c r="E2045" s="17">
        <f t="shared" si="496"/>
        <v>212.22193297371302</v>
      </c>
      <c r="F2045" s="18">
        <f t="shared" si="497"/>
        <v>-62.061932973713027</v>
      </c>
      <c r="G2045" s="21">
        <f t="shared" si="504"/>
        <v>-65.292966542192744</v>
      </c>
      <c r="H2045" s="22">
        <f t="shared" si="505"/>
        <v>3.2310335684797167</v>
      </c>
      <c r="I2045" s="17">
        <f t="shared" si="498"/>
        <v>174.92464244613171</v>
      </c>
      <c r="J2045" s="18">
        <f t="shared" si="499"/>
        <v>-24.764642446131717</v>
      </c>
      <c r="K2045" s="21">
        <f t="shared" si="506"/>
        <v>-26.217220676782148</v>
      </c>
      <c r="L2045" s="22">
        <f t="shared" si="507"/>
        <v>1.4525782306504311</v>
      </c>
      <c r="M2045" s="17">
        <f t="shared" si="500"/>
        <v>131.511784469438</v>
      </c>
      <c r="N2045" s="18">
        <f t="shared" si="501"/>
        <v>18.648215530561998</v>
      </c>
      <c r="O2045" s="21">
        <f t="shared" si="508"/>
        <v>19.348400339858358</v>
      </c>
      <c r="P2045" s="22">
        <f t="shared" si="509"/>
        <v>-0.70018480929635984</v>
      </c>
      <c r="Q2045" s="17">
        <f t="shared" si="502"/>
        <v>151.66569836455699</v>
      </c>
      <c r="R2045" s="18">
        <f t="shared" si="503"/>
        <v>-1.5056983645569915</v>
      </c>
      <c r="S2045" s="21">
        <f t="shared" si="510"/>
        <v>-2.5016681901145148</v>
      </c>
      <c r="T2045" s="22">
        <f t="shared" si="511"/>
        <v>0.99596982555752334</v>
      </c>
    </row>
    <row r="2046" spans="1:20" x14ac:dyDescent="0.25">
      <c r="A2046">
        <v>486</v>
      </c>
      <c r="B2046" t="s">
        <v>2032</v>
      </c>
      <c r="C2046" s="8">
        <v>282.95999999999998</v>
      </c>
      <c r="D2046" s="8">
        <v>150.19</v>
      </c>
      <c r="E2046" s="17">
        <f t="shared" si="496"/>
        <v>212.44983371676577</v>
      </c>
      <c r="F2046" s="18">
        <f t="shared" si="497"/>
        <v>-62.259833716765769</v>
      </c>
      <c r="G2046" s="21">
        <f t="shared" si="504"/>
        <v>-62.061932973713027</v>
      </c>
      <c r="H2046" s="22">
        <f t="shared" si="505"/>
        <v>-0.19790074305274175</v>
      </c>
      <c r="I2046" s="17">
        <f t="shared" si="498"/>
        <v>175.87765165746049</v>
      </c>
      <c r="J2046" s="18">
        <f t="shared" si="499"/>
        <v>-25.687651657460492</v>
      </c>
      <c r="K2046" s="21">
        <f t="shared" si="506"/>
        <v>-24.764642446131717</v>
      </c>
      <c r="L2046" s="22">
        <f t="shared" si="507"/>
        <v>-0.92300921132877534</v>
      </c>
      <c r="M2046" s="17">
        <f t="shared" si="500"/>
        <v>133.34251418195311</v>
      </c>
      <c r="N2046" s="18">
        <f t="shared" si="501"/>
        <v>16.847485818046891</v>
      </c>
      <c r="O2046" s="21">
        <f t="shared" si="508"/>
        <v>18.648215530561998</v>
      </c>
      <c r="P2046" s="22">
        <f t="shared" si="509"/>
        <v>-1.8007297125151069</v>
      </c>
      <c r="Q2046" s="17">
        <f t="shared" si="502"/>
        <v>152.80487509675413</v>
      </c>
      <c r="R2046" s="18">
        <f t="shared" si="503"/>
        <v>-2.6148750967541332</v>
      </c>
      <c r="S2046" s="21">
        <f t="shared" si="510"/>
        <v>-1.5056983645569915</v>
      </c>
      <c r="T2046" s="22">
        <f t="shared" si="511"/>
        <v>-1.1091767321971417</v>
      </c>
    </row>
    <row r="2047" spans="1:20" x14ac:dyDescent="0.25">
      <c r="A2047">
        <v>485</v>
      </c>
      <c r="B2047" t="s">
        <v>2033</v>
      </c>
      <c r="C2047" s="8">
        <v>284.8</v>
      </c>
      <c r="D2047" s="8">
        <v>149.80000000000001</v>
      </c>
      <c r="E2047" s="17">
        <f t="shared" si="496"/>
        <v>212.62240053455056</v>
      </c>
      <c r="F2047" s="18">
        <f t="shared" si="497"/>
        <v>-62.822400534550553</v>
      </c>
      <c r="G2047" s="21">
        <f t="shared" si="504"/>
        <v>-62.259833716765769</v>
      </c>
      <c r="H2047" s="22">
        <f t="shared" si="505"/>
        <v>-0.56256681778478423</v>
      </c>
      <c r="I2047" s="17">
        <f t="shared" si="498"/>
        <v>176.59927180101806</v>
      </c>
      <c r="J2047" s="18">
        <f t="shared" si="499"/>
        <v>-26.799271801018051</v>
      </c>
      <c r="K2047" s="21">
        <f t="shared" si="506"/>
        <v>-25.687651657460492</v>
      </c>
      <c r="L2047" s="22">
        <f t="shared" si="507"/>
        <v>-1.111620143557559</v>
      </c>
      <c r="M2047" s="17">
        <f t="shared" si="500"/>
        <v>134.72874573381645</v>
      </c>
      <c r="N2047" s="18">
        <f t="shared" si="501"/>
        <v>15.071254266183558</v>
      </c>
      <c r="O2047" s="21">
        <f t="shared" si="508"/>
        <v>16.847485818046891</v>
      </c>
      <c r="P2047" s="22">
        <f t="shared" si="509"/>
        <v>-1.7762315518633329</v>
      </c>
      <c r="Q2047" s="17">
        <f t="shared" si="502"/>
        <v>153.66746159356188</v>
      </c>
      <c r="R2047" s="18">
        <f t="shared" si="503"/>
        <v>-3.8674615935618704</v>
      </c>
      <c r="S2047" s="21">
        <f t="shared" si="510"/>
        <v>-2.6148750967541332</v>
      </c>
      <c r="T2047" s="22">
        <f t="shared" si="511"/>
        <v>-1.2525864968077371</v>
      </c>
    </row>
    <row r="2048" spans="1:20" x14ac:dyDescent="0.25">
      <c r="A2048">
        <v>484</v>
      </c>
      <c r="B2048" t="s">
        <v>2034</v>
      </c>
      <c r="C2048" s="8">
        <v>287.64999999999998</v>
      </c>
      <c r="D2048" s="8">
        <v>150.86000000000001</v>
      </c>
      <c r="E2048" s="17">
        <f t="shared" si="496"/>
        <v>212.88969152948894</v>
      </c>
      <c r="F2048" s="18">
        <f t="shared" si="497"/>
        <v>-62.029691529488929</v>
      </c>
      <c r="G2048" s="21">
        <f t="shared" si="504"/>
        <v>-62.822400534550553</v>
      </c>
      <c r="H2048" s="22">
        <f t="shared" si="505"/>
        <v>0.79270900506162434</v>
      </c>
      <c r="I2048" s="17">
        <f t="shared" si="498"/>
        <v>177.71699865381106</v>
      </c>
      <c r="J2048" s="18">
        <f t="shared" si="499"/>
        <v>-26.856998653811047</v>
      </c>
      <c r="K2048" s="21">
        <f t="shared" si="506"/>
        <v>-26.799271801018051</v>
      </c>
      <c r="L2048" s="22">
        <f t="shared" si="507"/>
        <v>-5.7726852792995942E-2</v>
      </c>
      <c r="M2048" s="17">
        <f t="shared" si="500"/>
        <v>136.8758978657786</v>
      </c>
      <c r="N2048" s="18">
        <f t="shared" si="501"/>
        <v>13.984102134221416</v>
      </c>
      <c r="O2048" s="21">
        <f t="shared" si="508"/>
        <v>15.071254266183558</v>
      </c>
      <c r="P2048" s="22">
        <f t="shared" si="509"/>
        <v>-1.0871521319621422</v>
      </c>
      <c r="Q2048" s="17">
        <f t="shared" si="502"/>
        <v>155.00353306959562</v>
      </c>
      <c r="R2048" s="18">
        <f t="shared" si="503"/>
        <v>-4.1435330695956054</v>
      </c>
      <c r="S2048" s="21">
        <f t="shared" si="510"/>
        <v>-3.8674615935618704</v>
      </c>
      <c r="T2048" s="22">
        <f t="shared" si="511"/>
        <v>-0.27607147603373505</v>
      </c>
    </row>
    <row r="2049" spans="1:20" x14ac:dyDescent="0.25">
      <c r="A2049">
        <v>483</v>
      </c>
      <c r="B2049" t="s">
        <v>2035</v>
      </c>
      <c r="C2049" s="8">
        <v>288.97000000000003</v>
      </c>
      <c r="D2049" s="8">
        <v>151.75</v>
      </c>
      <c r="E2049" s="17">
        <f t="shared" si="496"/>
        <v>213.01348946398673</v>
      </c>
      <c r="F2049" s="18">
        <f t="shared" si="497"/>
        <v>-61.26348946398673</v>
      </c>
      <c r="G2049" s="21">
        <f t="shared" si="504"/>
        <v>-62.029691529488929</v>
      </c>
      <c r="H2049" s="22">
        <f t="shared" si="505"/>
        <v>0.76620206550219905</v>
      </c>
      <c r="I2049" s="17">
        <f t="shared" si="498"/>
        <v>178.2346826698415</v>
      </c>
      <c r="J2049" s="18">
        <f t="shared" si="499"/>
        <v>-26.484682669841504</v>
      </c>
      <c r="K2049" s="21">
        <f t="shared" si="506"/>
        <v>-26.856998653811047</v>
      </c>
      <c r="L2049" s="22">
        <f t="shared" si="507"/>
        <v>0.37231598396954269</v>
      </c>
      <c r="M2049" s="17">
        <f t="shared" si="500"/>
        <v>137.87036832689796</v>
      </c>
      <c r="N2049" s="18">
        <f t="shared" si="501"/>
        <v>13.87963167310204</v>
      </c>
      <c r="O2049" s="21">
        <f t="shared" si="508"/>
        <v>13.984102134221416</v>
      </c>
      <c r="P2049" s="22">
        <f t="shared" si="509"/>
        <v>-0.10447046111937652</v>
      </c>
      <c r="Q2049" s="17">
        <f t="shared" si="502"/>
        <v>155.62234512165338</v>
      </c>
      <c r="R2049" s="18">
        <f t="shared" si="503"/>
        <v>-3.8723451216533817</v>
      </c>
      <c r="S2049" s="21">
        <f t="shared" si="510"/>
        <v>-4.1435330695956054</v>
      </c>
      <c r="T2049" s="22">
        <f t="shared" si="511"/>
        <v>0.27118794794222367</v>
      </c>
    </row>
    <row r="2050" spans="1:20" x14ac:dyDescent="0.25">
      <c r="A2050">
        <v>482</v>
      </c>
      <c r="B2050" t="s">
        <v>2036</v>
      </c>
      <c r="C2050" s="8">
        <v>288.89999999999998</v>
      </c>
      <c r="D2050" s="8">
        <v>151.30000000000001</v>
      </c>
      <c r="E2050" s="17">
        <f t="shared" si="496"/>
        <v>213.0069244220058</v>
      </c>
      <c r="F2050" s="18">
        <f t="shared" si="497"/>
        <v>-61.706924422005784</v>
      </c>
      <c r="G2050" s="21">
        <f t="shared" si="504"/>
        <v>-61.26348946398673</v>
      </c>
      <c r="H2050" s="22">
        <f t="shared" si="505"/>
        <v>-0.44343495801905419</v>
      </c>
      <c r="I2050" s="17">
        <f t="shared" si="498"/>
        <v>178.20722972959749</v>
      </c>
      <c r="J2050" s="18">
        <f t="shared" si="499"/>
        <v>-26.907229729597475</v>
      </c>
      <c r="K2050" s="21">
        <f t="shared" si="506"/>
        <v>-26.484682669841504</v>
      </c>
      <c r="L2050" s="22">
        <f t="shared" si="507"/>
        <v>-0.42254705975597062</v>
      </c>
      <c r="M2050" s="17">
        <f t="shared" si="500"/>
        <v>137.8176312569901</v>
      </c>
      <c r="N2050" s="18">
        <f t="shared" si="501"/>
        <v>13.482368743009914</v>
      </c>
      <c r="O2050" s="21">
        <f t="shared" si="508"/>
        <v>13.87963167310204</v>
      </c>
      <c r="P2050" s="22">
        <f t="shared" si="509"/>
        <v>-0.39726293009212554</v>
      </c>
      <c r="Q2050" s="17">
        <f t="shared" si="502"/>
        <v>155.58952933101392</v>
      </c>
      <c r="R2050" s="18">
        <f t="shared" si="503"/>
        <v>-4.2895293310139095</v>
      </c>
      <c r="S2050" s="21">
        <f t="shared" si="510"/>
        <v>-3.8723451216533817</v>
      </c>
      <c r="T2050" s="22">
        <f t="shared" si="511"/>
        <v>-0.4171842093605278</v>
      </c>
    </row>
    <row r="2051" spans="1:20" x14ac:dyDescent="0.25">
      <c r="A2051">
        <v>481</v>
      </c>
      <c r="B2051" t="s">
        <v>2037</v>
      </c>
      <c r="C2051" s="8">
        <v>288.39</v>
      </c>
      <c r="D2051" s="8">
        <v>151.47</v>
      </c>
      <c r="E2051" s="17">
        <f t="shared" si="496"/>
        <v>212.95909340185892</v>
      </c>
      <c r="F2051" s="18">
        <f t="shared" si="497"/>
        <v>-61.489093401858923</v>
      </c>
      <c r="G2051" s="21">
        <f t="shared" si="504"/>
        <v>-61.706924422005784</v>
      </c>
      <c r="H2051" s="22">
        <f t="shared" si="505"/>
        <v>0.21783102014686051</v>
      </c>
      <c r="I2051" s="17">
        <f t="shared" si="498"/>
        <v>178.0072154506766</v>
      </c>
      <c r="J2051" s="18">
        <f t="shared" si="499"/>
        <v>-26.537215450676598</v>
      </c>
      <c r="K2051" s="21">
        <f t="shared" si="506"/>
        <v>-26.907229729597475</v>
      </c>
      <c r="L2051" s="22">
        <f t="shared" si="507"/>
        <v>0.3700142789208769</v>
      </c>
      <c r="M2051" s="17">
        <f t="shared" si="500"/>
        <v>137.43340403337581</v>
      </c>
      <c r="N2051" s="18">
        <f t="shared" si="501"/>
        <v>14.036595966624191</v>
      </c>
      <c r="O2051" s="21">
        <f t="shared" si="508"/>
        <v>13.482368743009914</v>
      </c>
      <c r="P2051" s="22">
        <f t="shared" si="509"/>
        <v>0.55422722361427645</v>
      </c>
      <c r="Q2051" s="17">
        <f t="shared" si="502"/>
        <v>155.35044285635524</v>
      </c>
      <c r="R2051" s="18">
        <f t="shared" si="503"/>
        <v>-3.8804428563552449</v>
      </c>
      <c r="S2051" s="21">
        <f t="shared" si="510"/>
        <v>-4.2895293310139095</v>
      </c>
      <c r="T2051" s="22">
        <f t="shared" si="511"/>
        <v>0.40908647465866466</v>
      </c>
    </row>
    <row r="2052" spans="1:20" x14ac:dyDescent="0.25">
      <c r="A2052">
        <v>480</v>
      </c>
      <c r="B2052" t="s">
        <v>2038</v>
      </c>
      <c r="C2052" s="8">
        <v>289.58</v>
      </c>
      <c r="D2052" s="8">
        <v>153.07</v>
      </c>
      <c r="E2052" s="17">
        <f t="shared" si="496"/>
        <v>213.07069911553495</v>
      </c>
      <c r="F2052" s="18">
        <f t="shared" si="497"/>
        <v>-60.000699115534957</v>
      </c>
      <c r="G2052" s="21">
        <f t="shared" si="504"/>
        <v>-61.489093401858923</v>
      </c>
      <c r="H2052" s="22">
        <f t="shared" si="505"/>
        <v>1.4883942863239668</v>
      </c>
      <c r="I2052" s="17">
        <f t="shared" si="498"/>
        <v>178.47391543482527</v>
      </c>
      <c r="J2052" s="18">
        <f t="shared" si="499"/>
        <v>-25.403915434825279</v>
      </c>
      <c r="K2052" s="21">
        <f t="shared" si="506"/>
        <v>-26.537215450676598</v>
      </c>
      <c r="L2052" s="22">
        <f t="shared" si="507"/>
        <v>1.1333000158513187</v>
      </c>
      <c r="M2052" s="17">
        <f t="shared" si="500"/>
        <v>138.32993422180914</v>
      </c>
      <c r="N2052" s="18">
        <f t="shared" si="501"/>
        <v>14.740065778190854</v>
      </c>
      <c r="O2052" s="21">
        <f t="shared" si="508"/>
        <v>14.036595966624191</v>
      </c>
      <c r="P2052" s="22">
        <f t="shared" si="509"/>
        <v>0.70346981156666288</v>
      </c>
      <c r="Q2052" s="17">
        <f t="shared" si="502"/>
        <v>155.90831129722545</v>
      </c>
      <c r="R2052" s="18">
        <f t="shared" si="503"/>
        <v>-2.8383112972254594</v>
      </c>
      <c r="S2052" s="21">
        <f t="shared" si="510"/>
        <v>-3.8804428563552449</v>
      </c>
      <c r="T2052" s="22">
        <f t="shared" si="511"/>
        <v>1.0421315591297855</v>
      </c>
    </row>
    <row r="2053" spans="1:20" x14ac:dyDescent="0.25">
      <c r="A2053">
        <v>479</v>
      </c>
      <c r="B2053" t="s">
        <v>2039</v>
      </c>
      <c r="C2053" s="8">
        <v>289.26</v>
      </c>
      <c r="D2053" s="8">
        <v>151.72999999999999</v>
      </c>
      <c r="E2053" s="17">
        <f t="shared" si="496"/>
        <v>213.04068749505063</v>
      </c>
      <c r="F2053" s="18">
        <f t="shared" si="497"/>
        <v>-61.310687495050644</v>
      </c>
      <c r="G2053" s="21">
        <f t="shared" si="504"/>
        <v>-60.000699115534957</v>
      </c>
      <c r="H2053" s="22">
        <f t="shared" si="505"/>
        <v>-1.309988379515687</v>
      </c>
      <c r="I2053" s="17">
        <f t="shared" si="498"/>
        <v>178.34841627942396</v>
      </c>
      <c r="J2053" s="18">
        <f t="shared" si="499"/>
        <v>-26.618416279423968</v>
      </c>
      <c r="K2053" s="21">
        <f t="shared" si="506"/>
        <v>-25.403915434825279</v>
      </c>
      <c r="L2053" s="22">
        <f t="shared" si="507"/>
        <v>-1.2145008445986889</v>
      </c>
      <c r="M2053" s="17">
        <f t="shared" si="500"/>
        <v>138.08885047365899</v>
      </c>
      <c r="N2053" s="18">
        <f t="shared" si="501"/>
        <v>13.641149526340996</v>
      </c>
      <c r="O2053" s="21">
        <f t="shared" si="508"/>
        <v>14.740065778190854</v>
      </c>
      <c r="P2053" s="22">
        <f t="shared" si="509"/>
        <v>-1.0989162518498574</v>
      </c>
      <c r="Q2053" s="17">
        <f t="shared" si="502"/>
        <v>155.75829625430237</v>
      </c>
      <c r="R2053" s="18">
        <f t="shared" si="503"/>
        <v>-4.0282962543023757</v>
      </c>
      <c r="S2053" s="21">
        <f t="shared" si="510"/>
        <v>-2.8383112972254594</v>
      </c>
      <c r="T2053" s="22">
        <f t="shared" si="511"/>
        <v>-1.1899849570769163</v>
      </c>
    </row>
    <row r="2054" spans="1:20" x14ac:dyDescent="0.25">
      <c r="A2054">
        <v>478</v>
      </c>
      <c r="B2054" t="s">
        <v>2040</v>
      </c>
      <c r="C2054" s="8">
        <v>289.37</v>
      </c>
      <c r="D2054" s="8">
        <v>152.24</v>
      </c>
      <c r="E2054" s="17">
        <f t="shared" si="496"/>
        <v>213.05100398959212</v>
      </c>
      <c r="F2054" s="18">
        <f t="shared" si="497"/>
        <v>-60.811003989592109</v>
      </c>
      <c r="G2054" s="21">
        <f t="shared" si="504"/>
        <v>-61.310687495050644</v>
      </c>
      <c r="H2054" s="22">
        <f t="shared" si="505"/>
        <v>0.49968350545853468</v>
      </c>
      <c r="I2054" s="17">
        <f t="shared" si="498"/>
        <v>178.39155661409316</v>
      </c>
      <c r="J2054" s="18">
        <f t="shared" si="499"/>
        <v>-26.151556614093153</v>
      </c>
      <c r="K2054" s="21">
        <f t="shared" si="506"/>
        <v>-26.618416279423968</v>
      </c>
      <c r="L2054" s="22">
        <f t="shared" si="507"/>
        <v>0.46685966533081569</v>
      </c>
      <c r="M2054" s="17">
        <f t="shared" si="500"/>
        <v>138.17172301208564</v>
      </c>
      <c r="N2054" s="18">
        <f t="shared" si="501"/>
        <v>14.068276987914373</v>
      </c>
      <c r="O2054" s="21">
        <f t="shared" si="508"/>
        <v>13.641149526340996</v>
      </c>
      <c r="P2054" s="22">
        <f t="shared" si="509"/>
        <v>0.42712746157337733</v>
      </c>
      <c r="Q2054" s="17">
        <f t="shared" si="502"/>
        <v>155.80986392530718</v>
      </c>
      <c r="R2054" s="18">
        <f t="shared" si="503"/>
        <v>-3.5698639253071747</v>
      </c>
      <c r="S2054" s="21">
        <f t="shared" si="510"/>
        <v>-4.0282962543023757</v>
      </c>
      <c r="T2054" s="22">
        <f t="shared" si="511"/>
        <v>0.45843232899520103</v>
      </c>
    </row>
    <row r="2055" spans="1:20" x14ac:dyDescent="0.25">
      <c r="A2055">
        <v>477</v>
      </c>
      <c r="B2055" t="s">
        <v>2041</v>
      </c>
      <c r="C2055" s="8">
        <v>292.39999999999998</v>
      </c>
      <c r="D2055" s="8">
        <v>154.01</v>
      </c>
      <c r="E2055" s="17">
        <f t="shared" si="496"/>
        <v>213.33517652105292</v>
      </c>
      <c r="F2055" s="18">
        <f t="shared" si="497"/>
        <v>-59.325176521052924</v>
      </c>
      <c r="G2055" s="21">
        <f t="shared" si="504"/>
        <v>-60.811003989592109</v>
      </c>
      <c r="H2055" s="22">
        <f t="shared" si="505"/>
        <v>1.4858274685391848</v>
      </c>
      <c r="I2055" s="17">
        <f t="shared" si="498"/>
        <v>179.57987674179941</v>
      </c>
      <c r="J2055" s="18">
        <f t="shared" si="499"/>
        <v>-25.569876741799419</v>
      </c>
      <c r="K2055" s="21">
        <f t="shared" si="506"/>
        <v>-26.151556614093153</v>
      </c>
      <c r="L2055" s="22">
        <f t="shared" si="507"/>
        <v>0.58167987229373352</v>
      </c>
      <c r="M2055" s="17">
        <f t="shared" si="500"/>
        <v>140.45448475238223</v>
      </c>
      <c r="N2055" s="18">
        <f t="shared" si="501"/>
        <v>13.555515247617762</v>
      </c>
      <c r="O2055" s="21">
        <f t="shared" si="508"/>
        <v>14.068276987914373</v>
      </c>
      <c r="P2055" s="22">
        <f t="shared" si="509"/>
        <v>-0.51276174029661092</v>
      </c>
      <c r="Q2055" s="17">
        <f t="shared" si="502"/>
        <v>157.23031886298514</v>
      </c>
      <c r="R2055" s="18">
        <f t="shared" si="503"/>
        <v>-3.2203188629851525</v>
      </c>
      <c r="S2055" s="21">
        <f t="shared" si="510"/>
        <v>-3.5698639253071747</v>
      </c>
      <c r="T2055" s="22">
        <f t="shared" si="511"/>
        <v>0.3495450623220222</v>
      </c>
    </row>
    <row r="2056" spans="1:20" x14ac:dyDescent="0.25">
      <c r="A2056">
        <v>476</v>
      </c>
      <c r="B2056" t="s">
        <v>2042</v>
      </c>
      <c r="C2056" s="8">
        <v>293.06</v>
      </c>
      <c r="D2056" s="8">
        <v>154.56</v>
      </c>
      <c r="E2056" s="17">
        <f t="shared" si="496"/>
        <v>213.39707548830182</v>
      </c>
      <c r="F2056" s="18">
        <f t="shared" si="497"/>
        <v>-58.837075488301821</v>
      </c>
      <c r="G2056" s="21">
        <f t="shared" si="504"/>
        <v>-59.325176521052924</v>
      </c>
      <c r="H2056" s="22">
        <f t="shared" si="505"/>
        <v>0.4881010327511035</v>
      </c>
      <c r="I2056" s="17">
        <f t="shared" si="498"/>
        <v>179.83871874981463</v>
      </c>
      <c r="J2056" s="18">
        <f t="shared" si="499"/>
        <v>-25.27871874981463</v>
      </c>
      <c r="K2056" s="21">
        <f t="shared" si="506"/>
        <v>-25.569876741799419</v>
      </c>
      <c r="L2056" s="22">
        <f t="shared" si="507"/>
        <v>0.29115799198478953</v>
      </c>
      <c r="M2056" s="17">
        <f t="shared" si="500"/>
        <v>140.95171998294191</v>
      </c>
      <c r="N2056" s="18">
        <f t="shared" si="501"/>
        <v>13.608280017058092</v>
      </c>
      <c r="O2056" s="21">
        <f t="shared" si="508"/>
        <v>13.555515247617762</v>
      </c>
      <c r="P2056" s="22">
        <f t="shared" si="509"/>
        <v>5.2764769440329928E-2</v>
      </c>
      <c r="Q2056" s="17">
        <f t="shared" si="502"/>
        <v>157.539724889014</v>
      </c>
      <c r="R2056" s="18">
        <f t="shared" si="503"/>
        <v>-2.979724889013994</v>
      </c>
      <c r="S2056" s="21">
        <f t="shared" si="510"/>
        <v>-3.2203188629851525</v>
      </c>
      <c r="T2056" s="22">
        <f t="shared" si="511"/>
        <v>0.24059397397115845</v>
      </c>
    </row>
    <row r="2057" spans="1:20" x14ac:dyDescent="0.25">
      <c r="A2057">
        <v>475</v>
      </c>
      <c r="B2057" t="s">
        <v>2043</v>
      </c>
      <c r="C2057" s="8">
        <v>295.86</v>
      </c>
      <c r="D2057" s="8">
        <v>155.29</v>
      </c>
      <c r="E2057" s="17">
        <f t="shared" si="496"/>
        <v>213.65967716753954</v>
      </c>
      <c r="F2057" s="18">
        <f t="shared" si="497"/>
        <v>-58.36967716753955</v>
      </c>
      <c r="G2057" s="21">
        <f t="shared" si="504"/>
        <v>-58.837075488301821</v>
      </c>
      <c r="H2057" s="22">
        <f t="shared" si="505"/>
        <v>0.46739832076227117</v>
      </c>
      <c r="I2057" s="17">
        <f t="shared" si="498"/>
        <v>180.93683635957615</v>
      </c>
      <c r="J2057" s="18">
        <f t="shared" si="499"/>
        <v>-25.646836359576156</v>
      </c>
      <c r="K2057" s="21">
        <f t="shared" si="506"/>
        <v>-25.27871874981463</v>
      </c>
      <c r="L2057" s="22">
        <f t="shared" si="507"/>
        <v>-0.36811760976152641</v>
      </c>
      <c r="M2057" s="17">
        <f t="shared" si="500"/>
        <v>143.06120277925567</v>
      </c>
      <c r="N2057" s="18">
        <f t="shared" si="501"/>
        <v>12.228797220744326</v>
      </c>
      <c r="O2057" s="21">
        <f t="shared" si="508"/>
        <v>13.608280017058092</v>
      </c>
      <c r="P2057" s="22">
        <f t="shared" si="509"/>
        <v>-1.3794827963137664</v>
      </c>
      <c r="Q2057" s="17">
        <f t="shared" si="502"/>
        <v>158.85235651459101</v>
      </c>
      <c r="R2057" s="18">
        <f t="shared" si="503"/>
        <v>-3.5623565145910163</v>
      </c>
      <c r="S2057" s="21">
        <f t="shared" si="510"/>
        <v>-2.979724889013994</v>
      </c>
      <c r="T2057" s="22">
        <f t="shared" si="511"/>
        <v>-0.58263162557702231</v>
      </c>
    </row>
    <row r="2058" spans="1:20" x14ac:dyDescent="0.25">
      <c r="A2058">
        <v>474</v>
      </c>
      <c r="B2058" t="s">
        <v>2044</v>
      </c>
      <c r="C2058" s="8">
        <v>294</v>
      </c>
      <c r="D2058" s="8">
        <v>153.94999999999999</v>
      </c>
      <c r="E2058" s="17">
        <f t="shared" si="496"/>
        <v>213.48523462347447</v>
      </c>
      <c r="F2058" s="18">
        <f t="shared" si="497"/>
        <v>-59.53523462347448</v>
      </c>
      <c r="G2058" s="21">
        <f t="shared" si="504"/>
        <v>-58.36967716753955</v>
      </c>
      <c r="H2058" s="22">
        <f t="shared" si="505"/>
        <v>-1.1655574559349304</v>
      </c>
      <c r="I2058" s="17">
        <f t="shared" si="498"/>
        <v>180.20737251880598</v>
      </c>
      <c r="J2058" s="18">
        <f t="shared" si="499"/>
        <v>-26.257372518805994</v>
      </c>
      <c r="K2058" s="21">
        <f t="shared" si="506"/>
        <v>-25.646836359576156</v>
      </c>
      <c r="L2058" s="22">
        <f t="shared" si="507"/>
        <v>-0.61053615922983795</v>
      </c>
      <c r="M2058" s="17">
        <f t="shared" si="500"/>
        <v>141.65990349313296</v>
      </c>
      <c r="N2058" s="18">
        <f t="shared" si="501"/>
        <v>12.29009650686703</v>
      </c>
      <c r="O2058" s="21">
        <f t="shared" si="508"/>
        <v>12.228797220744326</v>
      </c>
      <c r="P2058" s="22">
        <f t="shared" si="509"/>
        <v>6.1299286122704189E-2</v>
      </c>
      <c r="Q2058" s="17">
        <f t="shared" si="502"/>
        <v>157.98039407760058</v>
      </c>
      <c r="R2058" s="18">
        <f t="shared" si="503"/>
        <v>-4.0303940776005902</v>
      </c>
      <c r="S2058" s="21">
        <f t="shared" si="510"/>
        <v>-3.5623565145910163</v>
      </c>
      <c r="T2058" s="22">
        <f t="shared" si="511"/>
        <v>-0.46803756300957389</v>
      </c>
    </row>
    <row r="2059" spans="1:20" x14ac:dyDescent="0.25">
      <c r="A2059">
        <v>473</v>
      </c>
      <c r="B2059" t="s">
        <v>2045</v>
      </c>
      <c r="C2059" s="8">
        <v>293.64</v>
      </c>
      <c r="D2059" s="8">
        <v>152.08000000000001</v>
      </c>
      <c r="E2059" s="17">
        <f t="shared" si="496"/>
        <v>213.45147155042963</v>
      </c>
      <c r="F2059" s="18">
        <f t="shared" si="497"/>
        <v>-61.371471550429618</v>
      </c>
      <c r="G2059" s="21">
        <f t="shared" si="504"/>
        <v>-59.53523462347448</v>
      </c>
      <c r="H2059" s="22">
        <f t="shared" si="505"/>
        <v>-1.836236926955138</v>
      </c>
      <c r="I2059" s="17">
        <f t="shared" si="498"/>
        <v>180.06618596897951</v>
      </c>
      <c r="J2059" s="18">
        <f t="shared" si="499"/>
        <v>-27.986185968979498</v>
      </c>
      <c r="K2059" s="21">
        <f t="shared" si="506"/>
        <v>-26.257372518805994</v>
      </c>
      <c r="L2059" s="22">
        <f t="shared" si="507"/>
        <v>-1.7288134501735044</v>
      </c>
      <c r="M2059" s="17">
        <f t="shared" si="500"/>
        <v>141.38868427646403</v>
      </c>
      <c r="N2059" s="18">
        <f t="shared" si="501"/>
        <v>10.691315723535979</v>
      </c>
      <c r="O2059" s="21">
        <f t="shared" si="508"/>
        <v>12.29009650686703</v>
      </c>
      <c r="P2059" s="22">
        <f t="shared" si="509"/>
        <v>-1.5987807833310512</v>
      </c>
      <c r="Q2059" s="17">
        <f t="shared" si="502"/>
        <v>157.81162715431213</v>
      </c>
      <c r="R2059" s="18">
        <f t="shared" si="503"/>
        <v>-5.7316271543121218</v>
      </c>
      <c r="S2059" s="21">
        <f t="shared" si="510"/>
        <v>-4.0303940776005902</v>
      </c>
      <c r="T2059" s="22">
        <f t="shared" si="511"/>
        <v>-1.7012330767115316</v>
      </c>
    </row>
    <row r="2060" spans="1:20" x14ac:dyDescent="0.25">
      <c r="A2060">
        <v>472</v>
      </c>
      <c r="B2060" t="s">
        <v>2046</v>
      </c>
      <c r="C2060" s="8">
        <v>290.76</v>
      </c>
      <c r="D2060" s="8">
        <v>151.15</v>
      </c>
      <c r="E2060" s="17">
        <f t="shared" si="496"/>
        <v>213.18136696607084</v>
      </c>
      <c r="F2060" s="18">
        <f t="shared" si="497"/>
        <v>-62.031366966070834</v>
      </c>
      <c r="G2060" s="21">
        <f t="shared" si="504"/>
        <v>-61.371471550429618</v>
      </c>
      <c r="H2060" s="22">
        <f t="shared" si="505"/>
        <v>-0.65989541564121623</v>
      </c>
      <c r="I2060" s="17">
        <f t="shared" si="498"/>
        <v>178.93669357036765</v>
      </c>
      <c r="J2060" s="18">
        <f t="shared" si="499"/>
        <v>-27.786693570367646</v>
      </c>
      <c r="K2060" s="21">
        <f t="shared" si="506"/>
        <v>-27.986185968979498</v>
      </c>
      <c r="L2060" s="22">
        <f t="shared" si="507"/>
        <v>0.1994923986118522</v>
      </c>
      <c r="M2060" s="17">
        <f t="shared" si="500"/>
        <v>139.21893054311278</v>
      </c>
      <c r="N2060" s="18">
        <f t="shared" si="501"/>
        <v>11.931069456887229</v>
      </c>
      <c r="O2060" s="21">
        <f t="shared" si="508"/>
        <v>10.691315723535979</v>
      </c>
      <c r="P2060" s="22">
        <f t="shared" si="509"/>
        <v>1.2397537333512503</v>
      </c>
      <c r="Q2060" s="17">
        <f t="shared" si="502"/>
        <v>156.46149176800435</v>
      </c>
      <c r="R2060" s="18">
        <f t="shared" si="503"/>
        <v>-5.3114917680043447</v>
      </c>
      <c r="S2060" s="21">
        <f t="shared" si="510"/>
        <v>-5.7316271543121218</v>
      </c>
      <c r="T2060" s="22">
        <f t="shared" si="511"/>
        <v>0.42013538630777703</v>
      </c>
    </row>
    <row r="2061" spans="1:20" x14ac:dyDescent="0.25">
      <c r="A2061">
        <v>471</v>
      </c>
      <c r="B2061" t="s">
        <v>2047</v>
      </c>
      <c r="C2061" s="8">
        <v>290.47000000000003</v>
      </c>
      <c r="D2061" s="8">
        <v>150.80000000000001</v>
      </c>
      <c r="E2061" s="17">
        <f t="shared" si="496"/>
        <v>213.15416893500694</v>
      </c>
      <c r="F2061" s="18">
        <f t="shared" si="497"/>
        <v>-62.354168935006925</v>
      </c>
      <c r="G2061" s="21">
        <f t="shared" si="504"/>
        <v>-62.031366966070834</v>
      </c>
      <c r="H2061" s="22">
        <f t="shared" si="505"/>
        <v>-0.32280196893609059</v>
      </c>
      <c r="I2061" s="17">
        <f t="shared" si="498"/>
        <v>178.82295996078523</v>
      </c>
      <c r="J2061" s="18">
        <f t="shared" si="499"/>
        <v>-28.022959960785215</v>
      </c>
      <c r="K2061" s="21">
        <f t="shared" si="506"/>
        <v>-27.786693570367646</v>
      </c>
      <c r="L2061" s="22">
        <f t="shared" si="507"/>
        <v>-0.23626639041756903</v>
      </c>
      <c r="M2061" s="17">
        <f t="shared" si="500"/>
        <v>139.00044839635174</v>
      </c>
      <c r="N2061" s="18">
        <f t="shared" si="501"/>
        <v>11.799551603648268</v>
      </c>
      <c r="O2061" s="21">
        <f t="shared" si="508"/>
        <v>11.931069456887229</v>
      </c>
      <c r="P2061" s="22">
        <f t="shared" si="509"/>
        <v>-0.13151785323896092</v>
      </c>
      <c r="Q2061" s="17">
        <f t="shared" si="502"/>
        <v>156.32554063535531</v>
      </c>
      <c r="R2061" s="18">
        <f t="shared" si="503"/>
        <v>-5.5255406353552985</v>
      </c>
      <c r="S2061" s="21">
        <f t="shared" si="510"/>
        <v>-5.3114917680043447</v>
      </c>
      <c r="T2061" s="22">
        <f t="shared" si="511"/>
        <v>-0.21404886735095374</v>
      </c>
    </row>
    <row r="2062" spans="1:20" x14ac:dyDescent="0.25">
      <c r="A2062">
        <v>470</v>
      </c>
      <c r="B2062" t="s">
        <v>2048</v>
      </c>
      <c r="C2062" s="8">
        <v>291.5</v>
      </c>
      <c r="D2062" s="8">
        <v>153.63</v>
      </c>
      <c r="E2062" s="17">
        <f t="shared" si="496"/>
        <v>213.25076883844082</v>
      </c>
      <c r="F2062" s="18">
        <f t="shared" si="497"/>
        <v>-59.620768838440824</v>
      </c>
      <c r="G2062" s="21">
        <f t="shared" si="504"/>
        <v>-62.354168935006925</v>
      </c>
      <c r="H2062" s="22">
        <f t="shared" si="505"/>
        <v>2.7334000965661005</v>
      </c>
      <c r="I2062" s="17">
        <f t="shared" si="498"/>
        <v>179.22691036723319</v>
      </c>
      <c r="J2062" s="18">
        <f t="shared" si="499"/>
        <v>-25.596910367233193</v>
      </c>
      <c r="K2062" s="21">
        <f t="shared" si="506"/>
        <v>-28.022959960785215</v>
      </c>
      <c r="L2062" s="22">
        <f t="shared" si="507"/>
        <v>2.4260495935520225</v>
      </c>
      <c r="M2062" s="17">
        <f t="shared" si="500"/>
        <v>139.77643671070999</v>
      </c>
      <c r="N2062" s="18">
        <f t="shared" si="501"/>
        <v>13.853563289290008</v>
      </c>
      <c r="O2062" s="21">
        <f t="shared" si="508"/>
        <v>11.799551603648268</v>
      </c>
      <c r="P2062" s="22">
        <f t="shared" si="509"/>
        <v>2.0540116856417399</v>
      </c>
      <c r="Q2062" s="17">
        <f t="shared" si="502"/>
        <v>156.80840155476398</v>
      </c>
      <c r="R2062" s="18">
        <f t="shared" si="503"/>
        <v>-3.1784015547639797</v>
      </c>
      <c r="S2062" s="21">
        <f t="shared" si="510"/>
        <v>-5.5255406353552985</v>
      </c>
      <c r="T2062" s="22">
        <f t="shared" si="511"/>
        <v>2.3471390805913188</v>
      </c>
    </row>
    <row r="2063" spans="1:20" x14ac:dyDescent="0.25">
      <c r="A2063">
        <v>469</v>
      </c>
      <c r="B2063" t="s">
        <v>2049</v>
      </c>
      <c r="C2063" s="8">
        <v>293</v>
      </c>
      <c r="D2063" s="8">
        <v>155.5</v>
      </c>
      <c r="E2063" s="17">
        <f t="shared" si="496"/>
        <v>213.391448309461</v>
      </c>
      <c r="F2063" s="18">
        <f t="shared" si="497"/>
        <v>-57.891448309460998</v>
      </c>
      <c r="G2063" s="21">
        <f t="shared" si="504"/>
        <v>-59.620768838440824</v>
      </c>
      <c r="H2063" s="22">
        <f t="shared" si="505"/>
        <v>1.7293205289798266</v>
      </c>
      <c r="I2063" s="17">
        <f t="shared" si="498"/>
        <v>179.81518765817688</v>
      </c>
      <c r="J2063" s="18">
        <f t="shared" si="499"/>
        <v>-24.315187658176882</v>
      </c>
      <c r="K2063" s="21">
        <f t="shared" si="506"/>
        <v>-25.596910367233193</v>
      </c>
      <c r="L2063" s="22">
        <f t="shared" si="507"/>
        <v>1.2817227090563108</v>
      </c>
      <c r="M2063" s="17">
        <f t="shared" si="500"/>
        <v>140.90651678016377</v>
      </c>
      <c r="N2063" s="18">
        <f t="shared" si="501"/>
        <v>14.59348321983623</v>
      </c>
      <c r="O2063" s="21">
        <f t="shared" si="508"/>
        <v>13.853563289290008</v>
      </c>
      <c r="P2063" s="22">
        <f t="shared" si="509"/>
        <v>0.73991993054622185</v>
      </c>
      <c r="Q2063" s="17">
        <f t="shared" si="502"/>
        <v>157.51159706846596</v>
      </c>
      <c r="R2063" s="18">
        <f t="shared" si="503"/>
        <v>-2.0115970684659601</v>
      </c>
      <c r="S2063" s="21">
        <f t="shared" si="510"/>
        <v>-3.1784015547639797</v>
      </c>
      <c r="T2063" s="22">
        <f t="shared" si="511"/>
        <v>1.1668044862980196</v>
      </c>
    </row>
    <row r="2064" spans="1:20" x14ac:dyDescent="0.25">
      <c r="A2064">
        <v>468</v>
      </c>
      <c r="B2064" t="s">
        <v>2050</v>
      </c>
      <c r="C2064" s="8">
        <v>295.66000000000003</v>
      </c>
      <c r="D2064" s="8">
        <v>156.1</v>
      </c>
      <c r="E2064" s="17">
        <f t="shared" ref="E2064:E2127" si="512">+$G$3*$C2064+$G$4</f>
        <v>213.64091990473685</v>
      </c>
      <c r="F2064" s="18">
        <f t="shared" ref="F2064:F2127" si="513">+$D2064-E2064</f>
        <v>-57.540919904736853</v>
      </c>
      <c r="G2064" s="21">
        <f t="shared" si="504"/>
        <v>-57.891448309460998</v>
      </c>
      <c r="H2064" s="22">
        <f t="shared" si="505"/>
        <v>0.35052840472414459</v>
      </c>
      <c r="I2064" s="17">
        <f t="shared" ref="I2064:I2127" si="514">+$G$5*$C2064+$G$6</f>
        <v>180.85839938745033</v>
      </c>
      <c r="J2064" s="18">
        <f t="shared" ref="J2064:J2127" si="515">+$D2064-I2064</f>
        <v>-24.758399387450339</v>
      </c>
      <c r="K2064" s="21">
        <f t="shared" si="506"/>
        <v>-24.315187658176882</v>
      </c>
      <c r="L2064" s="22">
        <f t="shared" si="507"/>
        <v>-0.44321172927345742</v>
      </c>
      <c r="M2064" s="17">
        <f t="shared" ref="M2064:M2127" si="516">+$G$7*$C2064+$G$8</f>
        <v>142.91052543666183</v>
      </c>
      <c r="N2064" s="18">
        <f t="shared" ref="N2064:N2127" si="517">+$D2064-M2064</f>
        <v>13.189474563338166</v>
      </c>
      <c r="O2064" s="21">
        <f t="shared" si="508"/>
        <v>14.59348321983623</v>
      </c>
      <c r="P2064" s="22">
        <f t="shared" si="509"/>
        <v>-1.4040086564980641</v>
      </c>
      <c r="Q2064" s="17">
        <f t="shared" ref="Q2064:Q2127" si="518">+$G$9*$C2064+$G$10</f>
        <v>158.75859711276411</v>
      </c>
      <c r="R2064" s="18">
        <f t="shared" ref="R2064:R2127" si="519">+$D2064-Q2064</f>
        <v>-2.658597112764113</v>
      </c>
      <c r="S2064" s="21">
        <f t="shared" si="510"/>
        <v>-2.0115970684659601</v>
      </c>
      <c r="T2064" s="22">
        <f t="shared" si="511"/>
        <v>-0.64700004429815294</v>
      </c>
    </row>
    <row r="2065" spans="1:20" x14ac:dyDescent="0.25">
      <c r="A2065">
        <v>467</v>
      </c>
      <c r="B2065" t="s">
        <v>2051</v>
      </c>
      <c r="C2065" s="8">
        <v>296.43</v>
      </c>
      <c r="D2065" s="8">
        <v>155.15</v>
      </c>
      <c r="E2065" s="17">
        <f t="shared" si="512"/>
        <v>213.71313536652721</v>
      </c>
      <c r="F2065" s="18">
        <f t="shared" si="513"/>
        <v>-58.563135366527206</v>
      </c>
      <c r="G2065" s="21">
        <f t="shared" ref="G2065:G2128" si="520">+F2064</f>
        <v>-57.540919904736853</v>
      </c>
      <c r="H2065" s="22">
        <f t="shared" ref="H2065:H2128" si="521">+F2065-G2065</f>
        <v>-1.0222154617903527</v>
      </c>
      <c r="I2065" s="17">
        <f t="shared" si="514"/>
        <v>181.16038173013476</v>
      </c>
      <c r="J2065" s="18">
        <f t="shared" si="515"/>
        <v>-26.010381730134753</v>
      </c>
      <c r="K2065" s="21">
        <f t="shared" ref="K2065:K2128" si="522">+J2064</f>
        <v>-24.758399387450339</v>
      </c>
      <c r="L2065" s="22">
        <f t="shared" ref="L2065:L2128" si="523">+J2065-K2065</f>
        <v>-1.2519823426844141</v>
      </c>
      <c r="M2065" s="17">
        <f t="shared" si="516"/>
        <v>143.49063320564809</v>
      </c>
      <c r="N2065" s="18">
        <f t="shared" si="517"/>
        <v>11.659366794351911</v>
      </c>
      <c r="O2065" s="21">
        <f t="shared" ref="O2065:O2128" si="524">+N2064</f>
        <v>13.189474563338166</v>
      </c>
      <c r="P2065" s="22">
        <f t="shared" ref="P2065:P2128" si="525">+N2065-O2065</f>
        <v>-1.5301077689862552</v>
      </c>
      <c r="Q2065" s="17">
        <f t="shared" si="518"/>
        <v>159.11957080979778</v>
      </c>
      <c r="R2065" s="18">
        <f t="shared" si="519"/>
        <v>-3.9695708097977729</v>
      </c>
      <c r="S2065" s="21">
        <f t="shared" ref="S2065:S2128" si="526">+R2064</f>
        <v>-2.658597112764113</v>
      </c>
      <c r="T2065" s="22">
        <f t="shared" ref="T2065:T2128" si="527">+R2065-S2065</f>
        <v>-1.3109736970336598</v>
      </c>
    </row>
    <row r="2066" spans="1:20" x14ac:dyDescent="0.25">
      <c r="A2066">
        <v>466</v>
      </c>
      <c r="B2066" t="s">
        <v>2052</v>
      </c>
      <c r="C2066" s="8">
        <v>298.8</v>
      </c>
      <c r="D2066" s="8">
        <v>156.26</v>
      </c>
      <c r="E2066" s="17">
        <f t="shared" si="512"/>
        <v>213.93540893073913</v>
      </c>
      <c r="F2066" s="18">
        <f t="shared" si="513"/>
        <v>-57.675408930739138</v>
      </c>
      <c r="G2066" s="21">
        <f t="shared" si="520"/>
        <v>-58.563135366527206</v>
      </c>
      <c r="H2066" s="22">
        <f t="shared" si="521"/>
        <v>0.88772643578806765</v>
      </c>
      <c r="I2066" s="17">
        <f t="shared" si="514"/>
        <v>182.08985984982579</v>
      </c>
      <c r="J2066" s="18">
        <f t="shared" si="515"/>
        <v>-25.829859849825795</v>
      </c>
      <c r="K2066" s="21">
        <f t="shared" si="522"/>
        <v>-26.010381730134753</v>
      </c>
      <c r="L2066" s="22">
        <f t="shared" si="523"/>
        <v>0.18052188030895877</v>
      </c>
      <c r="M2066" s="17">
        <f t="shared" si="516"/>
        <v>145.27615971538506</v>
      </c>
      <c r="N2066" s="18">
        <f t="shared" si="517"/>
        <v>10.983840284614928</v>
      </c>
      <c r="O2066" s="21">
        <f t="shared" si="524"/>
        <v>11.659366794351911</v>
      </c>
      <c r="P2066" s="22">
        <f t="shared" si="525"/>
        <v>-0.67552650973698292</v>
      </c>
      <c r="Q2066" s="17">
        <f t="shared" si="518"/>
        <v>160.23061972144689</v>
      </c>
      <c r="R2066" s="18">
        <f t="shared" si="519"/>
        <v>-3.9706197214468943</v>
      </c>
      <c r="S2066" s="21">
        <f t="shared" si="526"/>
        <v>-3.9695708097977729</v>
      </c>
      <c r="T2066" s="22">
        <f t="shared" si="527"/>
        <v>-1.0489116491214645E-3</v>
      </c>
    </row>
    <row r="2067" spans="1:20" x14ac:dyDescent="0.25">
      <c r="A2067">
        <v>465</v>
      </c>
      <c r="B2067" t="s">
        <v>2053</v>
      </c>
      <c r="C2067" s="8">
        <v>298.45999999999998</v>
      </c>
      <c r="D2067" s="8">
        <v>156.68</v>
      </c>
      <c r="E2067" s="17">
        <f t="shared" si="512"/>
        <v>213.90352158397457</v>
      </c>
      <c r="F2067" s="18">
        <f t="shared" si="513"/>
        <v>-57.223521583974559</v>
      </c>
      <c r="G2067" s="21">
        <f t="shared" si="520"/>
        <v>-57.675408930739138</v>
      </c>
      <c r="H2067" s="22">
        <f t="shared" si="521"/>
        <v>0.45188734676457898</v>
      </c>
      <c r="I2067" s="17">
        <f t="shared" si="514"/>
        <v>181.95651699721188</v>
      </c>
      <c r="J2067" s="18">
        <f t="shared" si="515"/>
        <v>-25.276516997211871</v>
      </c>
      <c r="K2067" s="21">
        <f t="shared" si="522"/>
        <v>-25.829859849825795</v>
      </c>
      <c r="L2067" s="22">
        <f t="shared" si="523"/>
        <v>0.55334285261392324</v>
      </c>
      <c r="M2067" s="17">
        <f t="shared" si="516"/>
        <v>145.02000823297553</v>
      </c>
      <c r="N2067" s="18">
        <f t="shared" si="517"/>
        <v>11.659991767024479</v>
      </c>
      <c r="O2067" s="21">
        <f t="shared" si="524"/>
        <v>10.983840284614928</v>
      </c>
      <c r="P2067" s="22">
        <f t="shared" si="525"/>
        <v>0.67615148240955136</v>
      </c>
      <c r="Q2067" s="17">
        <f t="shared" si="518"/>
        <v>160.07122873834106</v>
      </c>
      <c r="R2067" s="18">
        <f t="shared" si="519"/>
        <v>-3.3912287383410558</v>
      </c>
      <c r="S2067" s="21">
        <f t="shared" si="526"/>
        <v>-3.9706197214468943</v>
      </c>
      <c r="T2067" s="22">
        <f t="shared" si="527"/>
        <v>0.57939098310583859</v>
      </c>
    </row>
    <row r="2068" spans="1:20" x14ac:dyDescent="0.25">
      <c r="A2068">
        <v>464</v>
      </c>
      <c r="B2068" t="s">
        <v>2054</v>
      </c>
      <c r="C2068" s="8">
        <v>296.82</v>
      </c>
      <c r="D2068" s="8">
        <v>155.19</v>
      </c>
      <c r="E2068" s="17">
        <f t="shared" si="512"/>
        <v>213.74971202899246</v>
      </c>
      <c r="F2068" s="18">
        <f t="shared" si="513"/>
        <v>-58.559712028992465</v>
      </c>
      <c r="G2068" s="21">
        <f t="shared" si="520"/>
        <v>-57.223521583974559</v>
      </c>
      <c r="H2068" s="22">
        <f t="shared" si="521"/>
        <v>-1.3361904450179054</v>
      </c>
      <c r="I2068" s="17">
        <f t="shared" si="514"/>
        <v>181.31333382578012</v>
      </c>
      <c r="J2068" s="18">
        <f t="shared" si="515"/>
        <v>-26.123333825780122</v>
      </c>
      <c r="K2068" s="21">
        <f t="shared" si="522"/>
        <v>-25.276516997211871</v>
      </c>
      <c r="L2068" s="22">
        <f t="shared" si="523"/>
        <v>-0.84681682856825091</v>
      </c>
      <c r="M2068" s="17">
        <f t="shared" si="516"/>
        <v>143.78445402370605</v>
      </c>
      <c r="N2068" s="18">
        <f t="shared" si="517"/>
        <v>11.405545976293951</v>
      </c>
      <c r="O2068" s="21">
        <f t="shared" si="524"/>
        <v>11.659991767024479</v>
      </c>
      <c r="P2068" s="22">
        <f t="shared" si="525"/>
        <v>-0.25444579073052864</v>
      </c>
      <c r="Q2068" s="17">
        <f t="shared" si="518"/>
        <v>159.30240164336027</v>
      </c>
      <c r="R2068" s="18">
        <f t="shared" si="519"/>
        <v>-4.1124016433602719</v>
      </c>
      <c r="S2068" s="21">
        <f t="shared" si="526"/>
        <v>-3.3912287383410558</v>
      </c>
      <c r="T2068" s="22">
        <f t="shared" si="527"/>
        <v>-0.72117290501921616</v>
      </c>
    </row>
    <row r="2069" spans="1:20" x14ac:dyDescent="0.25">
      <c r="A2069">
        <v>463</v>
      </c>
      <c r="B2069" t="s">
        <v>2055</v>
      </c>
      <c r="C2069" s="8">
        <v>297.19</v>
      </c>
      <c r="D2069" s="8">
        <v>155.4</v>
      </c>
      <c r="E2069" s="17">
        <f t="shared" si="512"/>
        <v>213.78441296517747</v>
      </c>
      <c r="F2069" s="18">
        <f t="shared" si="513"/>
        <v>-58.384412965177461</v>
      </c>
      <c r="G2069" s="21">
        <f t="shared" si="520"/>
        <v>-58.559712028992465</v>
      </c>
      <c r="H2069" s="22">
        <f t="shared" si="521"/>
        <v>0.17529906381500382</v>
      </c>
      <c r="I2069" s="17">
        <f t="shared" si="514"/>
        <v>181.45844222421289</v>
      </c>
      <c r="J2069" s="18">
        <f t="shared" si="515"/>
        <v>-26.058442224212882</v>
      </c>
      <c r="K2069" s="21">
        <f t="shared" si="522"/>
        <v>-26.123333825780122</v>
      </c>
      <c r="L2069" s="22">
        <f t="shared" si="523"/>
        <v>6.4891601567239832E-2</v>
      </c>
      <c r="M2069" s="17">
        <f t="shared" si="516"/>
        <v>144.06320710750467</v>
      </c>
      <c r="N2069" s="18">
        <f t="shared" si="517"/>
        <v>11.336792892495339</v>
      </c>
      <c r="O2069" s="21">
        <f t="shared" si="524"/>
        <v>11.405545976293951</v>
      </c>
      <c r="P2069" s="22">
        <f t="shared" si="525"/>
        <v>-6.8753083798611669E-2</v>
      </c>
      <c r="Q2069" s="17">
        <f t="shared" si="518"/>
        <v>159.47585653674008</v>
      </c>
      <c r="R2069" s="18">
        <f t="shared" si="519"/>
        <v>-4.0758565367400763</v>
      </c>
      <c r="S2069" s="21">
        <f t="shared" si="526"/>
        <v>-4.1124016433602719</v>
      </c>
      <c r="T2069" s="22">
        <f t="shared" si="527"/>
        <v>3.6545106620195611E-2</v>
      </c>
    </row>
    <row r="2070" spans="1:20" x14ac:dyDescent="0.25">
      <c r="A2070">
        <v>462</v>
      </c>
      <c r="B2070" t="s">
        <v>2056</v>
      </c>
      <c r="C2070" s="8">
        <v>298.61</v>
      </c>
      <c r="D2070" s="8">
        <v>155.66999999999999</v>
      </c>
      <c r="E2070" s="17">
        <f t="shared" si="512"/>
        <v>213.91758953107657</v>
      </c>
      <c r="F2070" s="18">
        <f t="shared" si="513"/>
        <v>-58.247589531076585</v>
      </c>
      <c r="G2070" s="21">
        <f t="shared" si="520"/>
        <v>-58.384412965177461</v>
      </c>
      <c r="H2070" s="22">
        <f t="shared" si="521"/>
        <v>0.13682343410087583</v>
      </c>
      <c r="I2070" s="17">
        <f t="shared" si="514"/>
        <v>182.01534472630624</v>
      </c>
      <c r="J2070" s="18">
        <f t="shared" si="515"/>
        <v>-26.345344726306251</v>
      </c>
      <c r="K2070" s="21">
        <f t="shared" si="522"/>
        <v>-26.058442224212882</v>
      </c>
      <c r="L2070" s="22">
        <f t="shared" si="523"/>
        <v>-0.28690250209336909</v>
      </c>
      <c r="M2070" s="17">
        <f t="shared" si="516"/>
        <v>145.13301623992092</v>
      </c>
      <c r="N2070" s="18">
        <f t="shared" si="517"/>
        <v>10.536983760079067</v>
      </c>
      <c r="O2070" s="21">
        <f t="shared" si="524"/>
        <v>11.336792892495339</v>
      </c>
      <c r="P2070" s="22">
        <f t="shared" si="525"/>
        <v>-0.7998091324162715</v>
      </c>
      <c r="Q2070" s="17">
        <f t="shared" si="518"/>
        <v>160.1415482897113</v>
      </c>
      <c r="R2070" s="18">
        <f t="shared" si="519"/>
        <v>-4.4715482897113077</v>
      </c>
      <c r="S2070" s="21">
        <f t="shared" si="526"/>
        <v>-4.0758565367400763</v>
      </c>
      <c r="T2070" s="22">
        <f t="shared" si="527"/>
        <v>-0.39569175297123138</v>
      </c>
    </row>
    <row r="2071" spans="1:20" x14ac:dyDescent="0.25">
      <c r="A2071">
        <v>461</v>
      </c>
      <c r="B2071" t="s">
        <v>2057</v>
      </c>
      <c r="C2071" s="8">
        <v>299.31</v>
      </c>
      <c r="D2071" s="8">
        <v>154.91</v>
      </c>
      <c r="E2071" s="17">
        <f t="shared" si="512"/>
        <v>213.983239950886</v>
      </c>
      <c r="F2071" s="18">
        <f t="shared" si="513"/>
        <v>-59.073239950886006</v>
      </c>
      <c r="G2071" s="21">
        <f t="shared" si="520"/>
        <v>-58.247589531076585</v>
      </c>
      <c r="H2071" s="22">
        <f t="shared" si="521"/>
        <v>-0.82565041980942055</v>
      </c>
      <c r="I2071" s="17">
        <f t="shared" si="514"/>
        <v>182.28987412874665</v>
      </c>
      <c r="J2071" s="18">
        <f t="shared" si="515"/>
        <v>-27.37987412874665</v>
      </c>
      <c r="K2071" s="21">
        <f t="shared" si="522"/>
        <v>-26.345344726306251</v>
      </c>
      <c r="L2071" s="22">
        <f t="shared" si="523"/>
        <v>-1.0345294024403984</v>
      </c>
      <c r="M2071" s="17">
        <f t="shared" si="516"/>
        <v>145.66038693899935</v>
      </c>
      <c r="N2071" s="18">
        <f t="shared" si="517"/>
        <v>9.2496130610006446</v>
      </c>
      <c r="O2071" s="21">
        <f t="shared" si="524"/>
        <v>10.536983760079067</v>
      </c>
      <c r="P2071" s="22">
        <f t="shared" si="525"/>
        <v>-1.2873706990784228</v>
      </c>
      <c r="Q2071" s="17">
        <f t="shared" si="518"/>
        <v>160.46970619610551</v>
      </c>
      <c r="R2071" s="18">
        <f t="shared" si="519"/>
        <v>-5.559706196105509</v>
      </c>
      <c r="S2071" s="21">
        <f t="shared" si="526"/>
        <v>-4.4715482897113077</v>
      </c>
      <c r="T2071" s="22">
        <f t="shared" si="527"/>
        <v>-1.0881579063942013</v>
      </c>
    </row>
    <row r="2072" spans="1:20" x14ac:dyDescent="0.25">
      <c r="A2072">
        <v>460</v>
      </c>
      <c r="B2072" t="s">
        <v>2058</v>
      </c>
      <c r="C2072" s="8">
        <v>300.64999999999998</v>
      </c>
      <c r="D2072" s="8">
        <v>156.11000000000001</v>
      </c>
      <c r="E2072" s="17">
        <f t="shared" si="512"/>
        <v>214.10891361166406</v>
      </c>
      <c r="F2072" s="18">
        <f t="shared" si="513"/>
        <v>-57.998913611664051</v>
      </c>
      <c r="G2072" s="21">
        <f t="shared" si="520"/>
        <v>-59.073239950886006</v>
      </c>
      <c r="H2072" s="22">
        <f t="shared" si="521"/>
        <v>1.0743263392219546</v>
      </c>
      <c r="I2072" s="17">
        <f t="shared" si="514"/>
        <v>182.81540184198965</v>
      </c>
      <c r="J2072" s="18">
        <f t="shared" si="515"/>
        <v>-26.705401841989641</v>
      </c>
      <c r="K2072" s="21">
        <f t="shared" si="522"/>
        <v>-27.37987412874665</v>
      </c>
      <c r="L2072" s="22">
        <f t="shared" si="523"/>
        <v>0.67447228675700899</v>
      </c>
      <c r="M2072" s="17">
        <f t="shared" si="516"/>
        <v>146.66992513437802</v>
      </c>
      <c r="N2072" s="18">
        <f t="shared" si="517"/>
        <v>9.4400748656219946</v>
      </c>
      <c r="O2072" s="21">
        <f t="shared" si="524"/>
        <v>9.2496130610006446</v>
      </c>
      <c r="P2072" s="22">
        <f t="shared" si="525"/>
        <v>0.19046180462134998</v>
      </c>
      <c r="Q2072" s="17">
        <f t="shared" si="518"/>
        <v>161.09789418834595</v>
      </c>
      <c r="R2072" s="18">
        <f t="shared" si="519"/>
        <v>-4.9878941883459333</v>
      </c>
      <c r="S2072" s="21">
        <f t="shared" si="526"/>
        <v>-5.559706196105509</v>
      </c>
      <c r="T2072" s="22">
        <f t="shared" si="527"/>
        <v>0.57181200775957564</v>
      </c>
    </row>
    <row r="2073" spans="1:20" x14ac:dyDescent="0.25">
      <c r="A2073">
        <v>459</v>
      </c>
      <c r="B2073" t="s">
        <v>2059</v>
      </c>
      <c r="C2073" s="8">
        <v>300.75</v>
      </c>
      <c r="D2073" s="8">
        <v>155.29</v>
      </c>
      <c r="E2073" s="17">
        <f t="shared" si="512"/>
        <v>214.11829224306541</v>
      </c>
      <c r="F2073" s="18">
        <f t="shared" si="513"/>
        <v>-58.82829224306542</v>
      </c>
      <c r="G2073" s="21">
        <f t="shared" si="520"/>
        <v>-57.998913611664051</v>
      </c>
      <c r="H2073" s="22">
        <f t="shared" si="521"/>
        <v>-0.82937863140136869</v>
      </c>
      <c r="I2073" s="17">
        <f t="shared" si="514"/>
        <v>182.85462032805259</v>
      </c>
      <c r="J2073" s="18">
        <f t="shared" si="515"/>
        <v>-27.564620328052598</v>
      </c>
      <c r="K2073" s="21">
        <f t="shared" si="522"/>
        <v>-26.705401841989641</v>
      </c>
      <c r="L2073" s="22">
        <f t="shared" si="523"/>
        <v>-0.85921848606295725</v>
      </c>
      <c r="M2073" s="17">
        <f t="shared" si="516"/>
        <v>146.74526380567497</v>
      </c>
      <c r="N2073" s="18">
        <f t="shared" si="517"/>
        <v>8.5447361943250257</v>
      </c>
      <c r="O2073" s="21">
        <f t="shared" si="524"/>
        <v>9.4400748656219946</v>
      </c>
      <c r="P2073" s="22">
        <f t="shared" si="525"/>
        <v>-0.89533867129696887</v>
      </c>
      <c r="Q2073" s="17">
        <f t="shared" si="518"/>
        <v>161.1447738892594</v>
      </c>
      <c r="R2073" s="18">
        <f t="shared" si="519"/>
        <v>-5.8547738892594055</v>
      </c>
      <c r="S2073" s="21">
        <f t="shared" si="526"/>
        <v>-4.9878941883459333</v>
      </c>
      <c r="T2073" s="22">
        <f t="shared" si="527"/>
        <v>-0.86687970091347211</v>
      </c>
    </row>
    <row r="2074" spans="1:20" x14ac:dyDescent="0.25">
      <c r="A2074">
        <v>458</v>
      </c>
      <c r="B2074" t="s">
        <v>2060</v>
      </c>
      <c r="C2074" s="8">
        <v>299.70999999999998</v>
      </c>
      <c r="D2074" s="8">
        <v>155.24</v>
      </c>
      <c r="E2074" s="17">
        <f t="shared" si="512"/>
        <v>214.02075447649139</v>
      </c>
      <c r="F2074" s="18">
        <f t="shared" si="513"/>
        <v>-58.780754476491381</v>
      </c>
      <c r="G2074" s="21">
        <f t="shared" si="520"/>
        <v>-58.82829224306542</v>
      </c>
      <c r="H2074" s="22">
        <f t="shared" si="521"/>
        <v>4.7537766574038187E-2</v>
      </c>
      <c r="I2074" s="17">
        <f t="shared" si="514"/>
        <v>182.44674807299828</v>
      </c>
      <c r="J2074" s="18">
        <f t="shared" si="515"/>
        <v>-27.206748072998266</v>
      </c>
      <c r="K2074" s="21">
        <f t="shared" si="522"/>
        <v>-27.564620328052598</v>
      </c>
      <c r="L2074" s="22">
        <f t="shared" si="523"/>
        <v>0.35787225505433184</v>
      </c>
      <c r="M2074" s="17">
        <f t="shared" si="516"/>
        <v>145.961741624187</v>
      </c>
      <c r="N2074" s="18">
        <f t="shared" si="517"/>
        <v>9.2782583758130102</v>
      </c>
      <c r="O2074" s="21">
        <f t="shared" si="524"/>
        <v>8.5447361943250257</v>
      </c>
      <c r="P2074" s="22">
        <f t="shared" si="525"/>
        <v>0.73352218148798443</v>
      </c>
      <c r="Q2074" s="17">
        <f t="shared" si="518"/>
        <v>160.65722499975936</v>
      </c>
      <c r="R2074" s="18">
        <f t="shared" si="519"/>
        <v>-5.4172249997593553</v>
      </c>
      <c r="S2074" s="21">
        <f t="shared" si="526"/>
        <v>-5.8547738892594055</v>
      </c>
      <c r="T2074" s="22">
        <f t="shared" si="527"/>
        <v>0.43754888950005011</v>
      </c>
    </row>
    <row r="2075" spans="1:20" x14ac:dyDescent="0.25">
      <c r="A2075">
        <v>457</v>
      </c>
      <c r="B2075" t="s">
        <v>2061</v>
      </c>
      <c r="C2075" s="8">
        <v>297.74</v>
      </c>
      <c r="D2075" s="8">
        <v>154.13</v>
      </c>
      <c r="E2075" s="17">
        <f t="shared" si="512"/>
        <v>213.83599543788486</v>
      </c>
      <c r="F2075" s="18">
        <f t="shared" si="513"/>
        <v>-59.705995437884866</v>
      </c>
      <c r="G2075" s="21">
        <f t="shared" si="520"/>
        <v>-58.780754476491381</v>
      </c>
      <c r="H2075" s="22">
        <f t="shared" si="521"/>
        <v>-0.92524096139348444</v>
      </c>
      <c r="I2075" s="17">
        <f t="shared" si="514"/>
        <v>181.67414389755891</v>
      </c>
      <c r="J2075" s="18">
        <f t="shared" si="515"/>
        <v>-27.544143897558911</v>
      </c>
      <c r="K2075" s="21">
        <f t="shared" si="522"/>
        <v>-27.206748072998266</v>
      </c>
      <c r="L2075" s="22">
        <f t="shared" si="523"/>
        <v>-0.33739582456064454</v>
      </c>
      <c r="M2075" s="17">
        <f t="shared" si="516"/>
        <v>144.47756979963773</v>
      </c>
      <c r="N2075" s="18">
        <f t="shared" si="517"/>
        <v>9.6524302003622608</v>
      </c>
      <c r="O2075" s="21">
        <f t="shared" si="524"/>
        <v>9.2782583758130102</v>
      </c>
      <c r="P2075" s="22">
        <f t="shared" si="525"/>
        <v>0.37417182454925069</v>
      </c>
      <c r="Q2075" s="17">
        <f t="shared" si="518"/>
        <v>159.73369489176412</v>
      </c>
      <c r="R2075" s="18">
        <f t="shared" si="519"/>
        <v>-5.6036948917641212</v>
      </c>
      <c r="S2075" s="21">
        <f t="shared" si="526"/>
        <v>-5.4172249997593553</v>
      </c>
      <c r="T2075" s="22">
        <f t="shared" si="527"/>
        <v>-0.18646989200476582</v>
      </c>
    </row>
    <row r="2076" spans="1:20" x14ac:dyDescent="0.25">
      <c r="A2076">
        <v>456</v>
      </c>
      <c r="B2076" t="s">
        <v>2062</v>
      </c>
      <c r="C2076" s="8">
        <v>298.83</v>
      </c>
      <c r="D2076" s="8">
        <v>154.71</v>
      </c>
      <c r="E2076" s="17">
        <f t="shared" si="512"/>
        <v>213.93822252015954</v>
      </c>
      <c r="F2076" s="18">
        <f t="shared" si="513"/>
        <v>-59.228222520159534</v>
      </c>
      <c r="G2076" s="21">
        <f t="shared" si="520"/>
        <v>-59.705995437884866</v>
      </c>
      <c r="H2076" s="22">
        <f t="shared" si="521"/>
        <v>0.47777291772533204</v>
      </c>
      <c r="I2076" s="17">
        <f t="shared" si="514"/>
        <v>182.10162539564465</v>
      </c>
      <c r="J2076" s="18">
        <f t="shared" si="515"/>
        <v>-27.391625395644638</v>
      </c>
      <c r="K2076" s="21">
        <f t="shared" si="522"/>
        <v>-27.544143897558911</v>
      </c>
      <c r="L2076" s="22">
        <f t="shared" si="523"/>
        <v>0.15251850191427252</v>
      </c>
      <c r="M2076" s="17">
        <f t="shared" si="516"/>
        <v>145.29876131677412</v>
      </c>
      <c r="N2076" s="18">
        <f t="shared" si="517"/>
        <v>9.4112386832258892</v>
      </c>
      <c r="O2076" s="21">
        <f t="shared" si="524"/>
        <v>9.6524302003622608</v>
      </c>
      <c r="P2076" s="22">
        <f t="shared" si="525"/>
        <v>-0.24119151713637166</v>
      </c>
      <c r="Q2076" s="17">
        <f t="shared" si="518"/>
        <v>160.24468363172087</v>
      </c>
      <c r="R2076" s="18">
        <f t="shared" si="519"/>
        <v>-5.534683631720867</v>
      </c>
      <c r="S2076" s="21">
        <f t="shared" si="526"/>
        <v>-5.6036948917641212</v>
      </c>
      <c r="T2076" s="22">
        <f t="shared" si="527"/>
        <v>6.9011260043254197E-2</v>
      </c>
    </row>
    <row r="2077" spans="1:20" x14ac:dyDescent="0.25">
      <c r="A2077">
        <v>455</v>
      </c>
      <c r="B2077" t="s">
        <v>2063</v>
      </c>
      <c r="C2077" s="8">
        <v>297.17</v>
      </c>
      <c r="D2077" s="8">
        <v>153.82</v>
      </c>
      <c r="E2077" s="17">
        <f t="shared" si="512"/>
        <v>213.78253723889719</v>
      </c>
      <c r="F2077" s="18">
        <f t="shared" si="513"/>
        <v>-59.962537238897198</v>
      </c>
      <c r="G2077" s="21">
        <f t="shared" si="520"/>
        <v>-59.228222520159534</v>
      </c>
      <c r="H2077" s="22">
        <f t="shared" si="521"/>
        <v>-0.73431471873766441</v>
      </c>
      <c r="I2077" s="17">
        <f t="shared" si="514"/>
        <v>181.45059852700032</v>
      </c>
      <c r="J2077" s="18">
        <f t="shared" si="515"/>
        <v>-27.63059852700033</v>
      </c>
      <c r="K2077" s="21">
        <f t="shared" si="522"/>
        <v>-27.391625395644638</v>
      </c>
      <c r="L2077" s="22">
        <f t="shared" si="523"/>
        <v>-0.2389731313556922</v>
      </c>
      <c r="M2077" s="17">
        <f t="shared" si="516"/>
        <v>144.04813937324528</v>
      </c>
      <c r="N2077" s="18">
        <f t="shared" si="517"/>
        <v>9.7718606267547159</v>
      </c>
      <c r="O2077" s="21">
        <f t="shared" si="524"/>
        <v>9.4112386832258892</v>
      </c>
      <c r="P2077" s="22">
        <f t="shared" si="525"/>
        <v>0.36062194352882671</v>
      </c>
      <c r="Q2077" s="17">
        <f t="shared" si="518"/>
        <v>159.4664805965574</v>
      </c>
      <c r="R2077" s="18">
        <f t="shared" si="519"/>
        <v>-5.6464805965574101</v>
      </c>
      <c r="S2077" s="21">
        <f t="shared" si="526"/>
        <v>-5.534683631720867</v>
      </c>
      <c r="T2077" s="22">
        <f t="shared" si="527"/>
        <v>-0.11179696483654311</v>
      </c>
    </row>
    <row r="2078" spans="1:20" x14ac:dyDescent="0.25">
      <c r="A2078">
        <v>454</v>
      </c>
      <c r="B2078" t="s">
        <v>2064</v>
      </c>
      <c r="C2078" s="8">
        <v>297.89999999999998</v>
      </c>
      <c r="D2078" s="8">
        <v>153.68</v>
      </c>
      <c r="E2078" s="17">
        <f t="shared" si="512"/>
        <v>213.85100124812701</v>
      </c>
      <c r="F2078" s="18">
        <f t="shared" si="513"/>
        <v>-60.171001248126998</v>
      </c>
      <c r="G2078" s="21">
        <f t="shared" si="520"/>
        <v>-59.962537238897198</v>
      </c>
      <c r="H2078" s="22">
        <f t="shared" si="521"/>
        <v>-0.20846400922980024</v>
      </c>
      <c r="I2078" s="17">
        <f t="shared" si="514"/>
        <v>181.73689347525956</v>
      </c>
      <c r="J2078" s="18">
        <f t="shared" si="515"/>
        <v>-28.056893475259557</v>
      </c>
      <c r="K2078" s="21">
        <f t="shared" si="522"/>
        <v>-27.63059852700033</v>
      </c>
      <c r="L2078" s="22">
        <f t="shared" si="523"/>
        <v>-0.4262949482592262</v>
      </c>
      <c r="M2078" s="17">
        <f t="shared" si="516"/>
        <v>144.59811167371276</v>
      </c>
      <c r="N2078" s="18">
        <f t="shared" si="517"/>
        <v>9.0818883262872419</v>
      </c>
      <c r="O2078" s="21">
        <f t="shared" si="524"/>
        <v>9.7718606267547159</v>
      </c>
      <c r="P2078" s="22">
        <f t="shared" si="525"/>
        <v>-0.68997230046747404</v>
      </c>
      <c r="Q2078" s="17">
        <f t="shared" si="518"/>
        <v>159.80870241322566</v>
      </c>
      <c r="R2078" s="18">
        <f t="shared" si="519"/>
        <v>-6.1287024132256533</v>
      </c>
      <c r="S2078" s="21">
        <f t="shared" si="526"/>
        <v>-5.6464805965574101</v>
      </c>
      <c r="T2078" s="22">
        <f t="shared" si="527"/>
        <v>-0.48222181666824326</v>
      </c>
    </row>
    <row r="2079" spans="1:20" x14ac:dyDescent="0.25">
      <c r="A2079">
        <v>453</v>
      </c>
      <c r="B2079" t="s">
        <v>2065</v>
      </c>
      <c r="C2079" s="8">
        <v>300.02999999999997</v>
      </c>
      <c r="D2079" s="8">
        <v>154.69999999999999</v>
      </c>
      <c r="E2079" s="17">
        <f t="shared" si="512"/>
        <v>214.05076609697571</v>
      </c>
      <c r="F2079" s="18">
        <f t="shared" si="513"/>
        <v>-59.350766096975718</v>
      </c>
      <c r="G2079" s="21">
        <f t="shared" si="520"/>
        <v>-60.171001248126998</v>
      </c>
      <c r="H2079" s="22">
        <f t="shared" si="521"/>
        <v>0.82023515115128021</v>
      </c>
      <c r="I2079" s="17">
        <f t="shared" si="514"/>
        <v>182.57224722839959</v>
      </c>
      <c r="J2079" s="18">
        <f t="shared" si="515"/>
        <v>-27.872247228399601</v>
      </c>
      <c r="K2079" s="21">
        <f t="shared" si="522"/>
        <v>-28.056893475259557</v>
      </c>
      <c r="L2079" s="22">
        <f t="shared" si="523"/>
        <v>0.18464624685995545</v>
      </c>
      <c r="M2079" s="17">
        <f t="shared" si="516"/>
        <v>146.20282537233714</v>
      </c>
      <c r="N2079" s="18">
        <f t="shared" si="517"/>
        <v>8.4971746276628437</v>
      </c>
      <c r="O2079" s="21">
        <f t="shared" si="524"/>
        <v>9.0818883262872419</v>
      </c>
      <c r="P2079" s="22">
        <f t="shared" si="525"/>
        <v>-0.58471369862439815</v>
      </c>
      <c r="Q2079" s="17">
        <f t="shared" si="518"/>
        <v>160.80724004268245</v>
      </c>
      <c r="R2079" s="18">
        <f t="shared" si="519"/>
        <v>-6.1072400426824629</v>
      </c>
      <c r="S2079" s="21">
        <f t="shared" si="526"/>
        <v>-6.1287024132256533</v>
      </c>
      <c r="T2079" s="22">
        <f t="shared" si="527"/>
        <v>2.1462370543190445E-2</v>
      </c>
    </row>
    <row r="2080" spans="1:20" x14ac:dyDescent="0.25">
      <c r="A2080">
        <v>452</v>
      </c>
      <c r="B2080" t="s">
        <v>2066</v>
      </c>
      <c r="C2080" s="8">
        <v>301.44</v>
      </c>
      <c r="D2080" s="8">
        <v>157.26</v>
      </c>
      <c r="E2080" s="17">
        <f t="shared" si="512"/>
        <v>214.1830047997347</v>
      </c>
      <c r="F2080" s="18">
        <f t="shared" si="513"/>
        <v>-56.923004799734713</v>
      </c>
      <c r="G2080" s="21">
        <f t="shared" si="520"/>
        <v>-59.350766096975718</v>
      </c>
      <c r="H2080" s="22">
        <f t="shared" si="521"/>
        <v>2.4277612972410054</v>
      </c>
      <c r="I2080" s="17">
        <f t="shared" si="514"/>
        <v>183.12522788188664</v>
      </c>
      <c r="J2080" s="18">
        <f t="shared" si="515"/>
        <v>-25.865227881886653</v>
      </c>
      <c r="K2080" s="21">
        <f t="shared" si="522"/>
        <v>-27.872247228399601</v>
      </c>
      <c r="L2080" s="22">
        <f t="shared" si="523"/>
        <v>2.0070193465129478</v>
      </c>
      <c r="M2080" s="17">
        <f t="shared" si="516"/>
        <v>147.2651006376237</v>
      </c>
      <c r="N2080" s="18">
        <f t="shared" si="517"/>
        <v>9.9948993623762874</v>
      </c>
      <c r="O2080" s="21">
        <f t="shared" si="524"/>
        <v>8.4971746276628437</v>
      </c>
      <c r="P2080" s="22">
        <f t="shared" si="525"/>
        <v>1.4977247347134437</v>
      </c>
      <c r="Q2080" s="17">
        <f t="shared" si="518"/>
        <v>161.4682438255623</v>
      </c>
      <c r="R2080" s="18">
        <f t="shared" si="519"/>
        <v>-4.208243825562306</v>
      </c>
      <c r="S2080" s="21">
        <f t="shared" si="526"/>
        <v>-6.1072400426824629</v>
      </c>
      <c r="T2080" s="22">
        <f t="shared" si="527"/>
        <v>1.8989962171201569</v>
      </c>
    </row>
    <row r="2081" spans="1:20" x14ac:dyDescent="0.25">
      <c r="A2081">
        <v>451</v>
      </c>
      <c r="B2081" t="s">
        <v>2067</v>
      </c>
      <c r="C2081" s="8">
        <v>300</v>
      </c>
      <c r="D2081" s="8">
        <v>155.36000000000001</v>
      </c>
      <c r="E2081" s="17">
        <f t="shared" si="512"/>
        <v>214.04795250755529</v>
      </c>
      <c r="F2081" s="18">
        <f t="shared" si="513"/>
        <v>-58.687952507555281</v>
      </c>
      <c r="G2081" s="21">
        <f t="shared" si="520"/>
        <v>-56.923004799734713</v>
      </c>
      <c r="H2081" s="22">
        <f t="shared" si="521"/>
        <v>-1.7649477078205678</v>
      </c>
      <c r="I2081" s="17">
        <f t="shared" si="514"/>
        <v>182.56048168258073</v>
      </c>
      <c r="J2081" s="18">
        <f t="shared" si="515"/>
        <v>-27.200481682580715</v>
      </c>
      <c r="K2081" s="21">
        <f t="shared" si="522"/>
        <v>-25.865227881886653</v>
      </c>
      <c r="L2081" s="22">
        <f t="shared" si="523"/>
        <v>-1.335253800694062</v>
      </c>
      <c r="M2081" s="17">
        <f t="shared" si="516"/>
        <v>146.18022377094809</v>
      </c>
      <c r="N2081" s="18">
        <f t="shared" si="517"/>
        <v>9.1797762290519245</v>
      </c>
      <c r="O2081" s="21">
        <f t="shared" si="524"/>
        <v>9.9948993623762874</v>
      </c>
      <c r="P2081" s="22">
        <f t="shared" si="525"/>
        <v>-0.81512313332436293</v>
      </c>
      <c r="Q2081" s="17">
        <f t="shared" si="518"/>
        <v>160.79317613240841</v>
      </c>
      <c r="R2081" s="18">
        <f t="shared" si="519"/>
        <v>-5.4331761324083914</v>
      </c>
      <c r="S2081" s="21">
        <f t="shared" si="526"/>
        <v>-4.208243825562306</v>
      </c>
      <c r="T2081" s="22">
        <f t="shared" si="527"/>
        <v>-1.2249323068460853</v>
      </c>
    </row>
    <row r="2082" spans="1:20" x14ac:dyDescent="0.25">
      <c r="A2082">
        <v>450</v>
      </c>
      <c r="B2082" t="s">
        <v>2068</v>
      </c>
      <c r="C2082" s="8">
        <v>302.01</v>
      </c>
      <c r="D2082" s="8">
        <v>157.19999999999999</v>
      </c>
      <c r="E2082" s="17">
        <f t="shared" si="512"/>
        <v>214.23646299872237</v>
      </c>
      <c r="F2082" s="18">
        <f t="shared" si="513"/>
        <v>-57.036462998722385</v>
      </c>
      <c r="G2082" s="21">
        <f t="shared" si="520"/>
        <v>-58.687952507555281</v>
      </c>
      <c r="H2082" s="22">
        <f t="shared" si="521"/>
        <v>1.6514895088328956</v>
      </c>
      <c r="I2082" s="17">
        <f t="shared" si="514"/>
        <v>183.34877325244526</v>
      </c>
      <c r="J2082" s="18">
        <f t="shared" si="515"/>
        <v>-26.148773252445267</v>
      </c>
      <c r="K2082" s="21">
        <f t="shared" si="522"/>
        <v>-27.200481682580715</v>
      </c>
      <c r="L2082" s="22">
        <f t="shared" si="523"/>
        <v>1.0517084301354487</v>
      </c>
      <c r="M2082" s="17">
        <f t="shared" si="516"/>
        <v>147.69453106401613</v>
      </c>
      <c r="N2082" s="18">
        <f t="shared" si="517"/>
        <v>9.5054689359838562</v>
      </c>
      <c r="O2082" s="21">
        <f t="shared" si="524"/>
        <v>9.1797762290519245</v>
      </c>
      <c r="P2082" s="22">
        <f t="shared" si="525"/>
        <v>0.32569270693193175</v>
      </c>
      <c r="Q2082" s="17">
        <f t="shared" si="518"/>
        <v>161.73545812076907</v>
      </c>
      <c r="R2082" s="18">
        <f t="shared" si="519"/>
        <v>-4.5354581207690785</v>
      </c>
      <c r="S2082" s="21">
        <f t="shared" si="526"/>
        <v>-5.4331761324083914</v>
      </c>
      <c r="T2082" s="22">
        <f t="shared" si="527"/>
        <v>0.89771801163931286</v>
      </c>
    </row>
    <row r="2083" spans="1:20" x14ac:dyDescent="0.25">
      <c r="A2083">
        <v>449</v>
      </c>
      <c r="B2083" t="s">
        <v>2069</v>
      </c>
      <c r="C2083" s="8">
        <v>301.45999999999998</v>
      </c>
      <c r="D2083" s="8">
        <v>156.15</v>
      </c>
      <c r="E2083" s="17">
        <f t="shared" si="512"/>
        <v>214.18488052601498</v>
      </c>
      <c r="F2083" s="18">
        <f t="shared" si="513"/>
        <v>-58.034880526014973</v>
      </c>
      <c r="G2083" s="21">
        <f t="shared" si="520"/>
        <v>-57.036462998722385</v>
      </c>
      <c r="H2083" s="22">
        <f t="shared" si="521"/>
        <v>-0.99841752729258815</v>
      </c>
      <c r="I2083" s="17">
        <f t="shared" si="514"/>
        <v>183.13307157909924</v>
      </c>
      <c r="J2083" s="18">
        <f t="shared" si="515"/>
        <v>-26.983071579099231</v>
      </c>
      <c r="K2083" s="21">
        <f t="shared" si="522"/>
        <v>-26.148773252445267</v>
      </c>
      <c r="L2083" s="22">
        <f t="shared" si="523"/>
        <v>-0.83429832665396475</v>
      </c>
      <c r="M2083" s="17">
        <f t="shared" si="516"/>
        <v>147.28016837188306</v>
      </c>
      <c r="N2083" s="18">
        <f t="shared" si="517"/>
        <v>8.8698316281169411</v>
      </c>
      <c r="O2083" s="21">
        <f t="shared" si="524"/>
        <v>9.5054689359838562</v>
      </c>
      <c r="P2083" s="22">
        <f t="shared" si="525"/>
        <v>-0.63563730786691508</v>
      </c>
      <c r="Q2083" s="17">
        <f t="shared" si="518"/>
        <v>161.47761976574498</v>
      </c>
      <c r="R2083" s="18">
        <f t="shared" si="519"/>
        <v>-5.32761976574497</v>
      </c>
      <c r="S2083" s="21">
        <f t="shared" si="526"/>
        <v>-4.5354581207690785</v>
      </c>
      <c r="T2083" s="22">
        <f t="shared" si="527"/>
        <v>-0.79216164497589148</v>
      </c>
    </row>
    <row r="2084" spans="1:20" x14ac:dyDescent="0.25">
      <c r="A2084">
        <v>448</v>
      </c>
      <c r="B2084" t="s">
        <v>2070</v>
      </c>
      <c r="C2084" s="8">
        <v>300.72000000000003</v>
      </c>
      <c r="D2084" s="8">
        <v>157.84</v>
      </c>
      <c r="E2084" s="17">
        <f t="shared" si="512"/>
        <v>214.115478653645</v>
      </c>
      <c r="F2084" s="18">
        <f t="shared" si="513"/>
        <v>-56.275478653644996</v>
      </c>
      <c r="G2084" s="21">
        <f t="shared" si="520"/>
        <v>-58.034880526014973</v>
      </c>
      <c r="H2084" s="22">
        <f t="shared" si="521"/>
        <v>1.7594018723699776</v>
      </c>
      <c r="I2084" s="17">
        <f t="shared" si="514"/>
        <v>182.8428547822337</v>
      </c>
      <c r="J2084" s="18">
        <f t="shared" si="515"/>
        <v>-25.002854782233698</v>
      </c>
      <c r="K2084" s="21">
        <f t="shared" si="522"/>
        <v>-26.983071579099231</v>
      </c>
      <c r="L2084" s="22">
        <f t="shared" si="523"/>
        <v>1.980216796865534</v>
      </c>
      <c r="M2084" s="17">
        <f t="shared" si="516"/>
        <v>146.72266220428591</v>
      </c>
      <c r="N2084" s="18">
        <f t="shared" si="517"/>
        <v>11.117337795714093</v>
      </c>
      <c r="O2084" s="21">
        <f t="shared" si="524"/>
        <v>8.8698316281169411</v>
      </c>
      <c r="P2084" s="22">
        <f t="shared" si="525"/>
        <v>2.2475061675971517</v>
      </c>
      <c r="Q2084" s="17">
        <f t="shared" si="518"/>
        <v>161.13070997898541</v>
      </c>
      <c r="R2084" s="18">
        <f t="shared" si="519"/>
        <v>-3.2907099789854044</v>
      </c>
      <c r="S2084" s="21">
        <f t="shared" si="526"/>
        <v>-5.32761976574497</v>
      </c>
      <c r="T2084" s="22">
        <f t="shared" si="527"/>
        <v>2.0369097867595656</v>
      </c>
    </row>
    <row r="2085" spans="1:20" x14ac:dyDescent="0.25">
      <c r="A2085">
        <v>447</v>
      </c>
      <c r="B2085" t="s">
        <v>2071</v>
      </c>
      <c r="C2085" s="8">
        <v>297.43</v>
      </c>
      <c r="D2085" s="8">
        <v>156.56</v>
      </c>
      <c r="E2085" s="17">
        <f t="shared" si="512"/>
        <v>213.80692168054068</v>
      </c>
      <c r="F2085" s="18">
        <f t="shared" si="513"/>
        <v>-57.24692168054068</v>
      </c>
      <c r="G2085" s="21">
        <f t="shared" si="520"/>
        <v>-56.275478653644996</v>
      </c>
      <c r="H2085" s="22">
        <f t="shared" si="521"/>
        <v>-0.97144302689568462</v>
      </c>
      <c r="I2085" s="17">
        <f t="shared" si="514"/>
        <v>181.55256659076389</v>
      </c>
      <c r="J2085" s="18">
        <f t="shared" si="515"/>
        <v>-24.992566590763886</v>
      </c>
      <c r="K2085" s="21">
        <f t="shared" si="522"/>
        <v>-25.002854782233698</v>
      </c>
      <c r="L2085" s="22">
        <f t="shared" si="523"/>
        <v>1.0288191469811636E-2</v>
      </c>
      <c r="M2085" s="17">
        <f t="shared" si="516"/>
        <v>144.24401991861728</v>
      </c>
      <c r="N2085" s="18">
        <f t="shared" si="517"/>
        <v>12.315980081382719</v>
      </c>
      <c r="O2085" s="21">
        <f t="shared" si="524"/>
        <v>11.117337795714093</v>
      </c>
      <c r="P2085" s="22">
        <f t="shared" si="525"/>
        <v>1.1986422856686261</v>
      </c>
      <c r="Q2085" s="17">
        <f t="shared" si="518"/>
        <v>159.5883678189324</v>
      </c>
      <c r="R2085" s="18">
        <f t="shared" si="519"/>
        <v>-3.028367818932395</v>
      </c>
      <c r="S2085" s="21">
        <f t="shared" si="526"/>
        <v>-3.2907099789854044</v>
      </c>
      <c r="T2085" s="22">
        <f t="shared" si="527"/>
        <v>0.26234216005300937</v>
      </c>
    </row>
    <row r="2086" spans="1:20" x14ac:dyDescent="0.25">
      <c r="A2086">
        <v>446</v>
      </c>
      <c r="B2086" t="s">
        <v>2072</v>
      </c>
      <c r="C2086" s="8">
        <v>294.83999999999997</v>
      </c>
      <c r="D2086" s="8">
        <v>154.29</v>
      </c>
      <c r="E2086" s="17">
        <f t="shared" si="512"/>
        <v>213.5640151272458</v>
      </c>
      <c r="F2086" s="18">
        <f t="shared" si="513"/>
        <v>-59.274015127245804</v>
      </c>
      <c r="G2086" s="21">
        <f t="shared" si="520"/>
        <v>-57.24692168054068</v>
      </c>
      <c r="H2086" s="22">
        <f t="shared" si="521"/>
        <v>-2.0270934467051234</v>
      </c>
      <c r="I2086" s="17">
        <f t="shared" si="514"/>
        <v>180.53680780173445</v>
      </c>
      <c r="J2086" s="18">
        <f t="shared" si="515"/>
        <v>-26.246807801734462</v>
      </c>
      <c r="K2086" s="21">
        <f t="shared" si="522"/>
        <v>-24.992566590763886</v>
      </c>
      <c r="L2086" s="22">
        <f t="shared" si="523"/>
        <v>-1.2542412109705765</v>
      </c>
      <c r="M2086" s="17">
        <f t="shared" si="516"/>
        <v>142.29274833202706</v>
      </c>
      <c r="N2086" s="18">
        <f t="shared" si="517"/>
        <v>11.997251667972932</v>
      </c>
      <c r="O2086" s="21">
        <f t="shared" si="524"/>
        <v>12.315980081382719</v>
      </c>
      <c r="P2086" s="22">
        <f t="shared" si="525"/>
        <v>-0.31872841340978653</v>
      </c>
      <c r="Q2086" s="17">
        <f t="shared" si="518"/>
        <v>158.37418356527365</v>
      </c>
      <c r="R2086" s="18">
        <f t="shared" si="519"/>
        <v>-4.084183565273662</v>
      </c>
      <c r="S2086" s="21">
        <f t="shared" si="526"/>
        <v>-3.028367818932395</v>
      </c>
      <c r="T2086" s="22">
        <f t="shared" si="527"/>
        <v>-1.055815746341267</v>
      </c>
    </row>
    <row r="2087" spans="1:20" x14ac:dyDescent="0.25">
      <c r="A2087">
        <v>445</v>
      </c>
      <c r="B2087" t="s">
        <v>2073</v>
      </c>
      <c r="C2087" s="8">
        <v>292.62</v>
      </c>
      <c r="D2087" s="8">
        <v>152.58000000000001</v>
      </c>
      <c r="E2087" s="17">
        <f t="shared" si="512"/>
        <v>213.35580951013588</v>
      </c>
      <c r="F2087" s="18">
        <f t="shared" si="513"/>
        <v>-60.775809510135872</v>
      </c>
      <c r="G2087" s="21">
        <f t="shared" si="520"/>
        <v>-59.274015127245804</v>
      </c>
      <c r="H2087" s="22">
        <f t="shared" si="521"/>
        <v>-1.5017943828900684</v>
      </c>
      <c r="I2087" s="17">
        <f t="shared" si="514"/>
        <v>179.66615741113782</v>
      </c>
      <c r="J2087" s="18">
        <f t="shared" si="515"/>
        <v>-27.086157411137805</v>
      </c>
      <c r="K2087" s="21">
        <f t="shared" si="522"/>
        <v>-26.246807801734462</v>
      </c>
      <c r="L2087" s="22">
        <f t="shared" si="523"/>
        <v>-0.83934960940334236</v>
      </c>
      <c r="M2087" s="17">
        <f t="shared" si="516"/>
        <v>140.62022982923548</v>
      </c>
      <c r="N2087" s="18">
        <f t="shared" si="517"/>
        <v>11.959770170764529</v>
      </c>
      <c r="O2087" s="21">
        <f t="shared" si="524"/>
        <v>11.997251667972932</v>
      </c>
      <c r="P2087" s="22">
        <f t="shared" si="525"/>
        <v>-3.748149720840388E-2</v>
      </c>
      <c r="Q2087" s="17">
        <f t="shared" si="518"/>
        <v>157.33345420499478</v>
      </c>
      <c r="R2087" s="18">
        <f t="shared" si="519"/>
        <v>-4.7534542049947675</v>
      </c>
      <c r="S2087" s="21">
        <f t="shared" si="526"/>
        <v>-4.084183565273662</v>
      </c>
      <c r="T2087" s="22">
        <f t="shared" si="527"/>
        <v>-0.66927063972110545</v>
      </c>
    </row>
    <row r="2088" spans="1:20" x14ac:dyDescent="0.25">
      <c r="A2088">
        <v>444</v>
      </c>
      <c r="B2088" t="s">
        <v>2074</v>
      </c>
      <c r="C2088" s="8">
        <v>283.82</v>
      </c>
      <c r="D2088" s="8">
        <v>148</v>
      </c>
      <c r="E2088" s="17">
        <f t="shared" si="512"/>
        <v>212.53048994681737</v>
      </c>
      <c r="F2088" s="18">
        <f t="shared" si="513"/>
        <v>-64.530489946817369</v>
      </c>
      <c r="G2088" s="21">
        <f t="shared" si="520"/>
        <v>-60.775809510135872</v>
      </c>
      <c r="H2088" s="22">
        <f t="shared" si="521"/>
        <v>-3.7546804366814968</v>
      </c>
      <c r="I2088" s="17">
        <f t="shared" si="514"/>
        <v>176.21493063760153</v>
      </c>
      <c r="J2088" s="18">
        <f t="shared" si="515"/>
        <v>-28.214930637601526</v>
      </c>
      <c r="K2088" s="21">
        <f t="shared" si="522"/>
        <v>-27.086157411137805</v>
      </c>
      <c r="L2088" s="22">
        <f t="shared" si="523"/>
        <v>-1.1287732264637214</v>
      </c>
      <c r="M2088" s="17">
        <f t="shared" si="516"/>
        <v>133.99042675510663</v>
      </c>
      <c r="N2088" s="18">
        <f t="shared" si="517"/>
        <v>14.009573244893375</v>
      </c>
      <c r="O2088" s="21">
        <f t="shared" si="524"/>
        <v>11.959770170764529</v>
      </c>
      <c r="P2088" s="22">
        <f t="shared" si="525"/>
        <v>2.049803074128846</v>
      </c>
      <c r="Q2088" s="17">
        <f t="shared" si="518"/>
        <v>153.20804052460994</v>
      </c>
      <c r="R2088" s="18">
        <f t="shared" si="519"/>
        <v>-5.2080405246099417</v>
      </c>
      <c r="S2088" s="21">
        <f t="shared" si="526"/>
        <v>-4.7534542049947675</v>
      </c>
      <c r="T2088" s="22">
        <f t="shared" si="527"/>
        <v>-0.45458631961517426</v>
      </c>
    </row>
    <row r="2089" spans="1:20" x14ac:dyDescent="0.25">
      <c r="A2089">
        <v>443</v>
      </c>
      <c r="B2089" t="s">
        <v>2075</v>
      </c>
      <c r="C2089" s="8">
        <v>287.8</v>
      </c>
      <c r="D2089" s="8">
        <v>149.36000000000001</v>
      </c>
      <c r="E2089" s="17">
        <f t="shared" si="512"/>
        <v>212.90375947659098</v>
      </c>
      <c r="F2089" s="18">
        <f t="shared" si="513"/>
        <v>-63.543759476590964</v>
      </c>
      <c r="G2089" s="21">
        <f t="shared" si="520"/>
        <v>-64.530489946817369</v>
      </c>
      <c r="H2089" s="22">
        <f t="shared" si="521"/>
        <v>0.98673047022640503</v>
      </c>
      <c r="I2089" s="17">
        <f t="shared" si="514"/>
        <v>177.77582638290545</v>
      </c>
      <c r="J2089" s="18">
        <f t="shared" si="515"/>
        <v>-28.415826382905436</v>
      </c>
      <c r="K2089" s="21">
        <f t="shared" si="522"/>
        <v>-28.214930637601526</v>
      </c>
      <c r="L2089" s="22">
        <f t="shared" si="523"/>
        <v>-0.20089574530391019</v>
      </c>
      <c r="M2089" s="17">
        <f t="shared" si="516"/>
        <v>136.98890587272402</v>
      </c>
      <c r="N2089" s="18">
        <f t="shared" si="517"/>
        <v>12.371094127275995</v>
      </c>
      <c r="O2089" s="21">
        <f t="shared" si="524"/>
        <v>14.009573244893375</v>
      </c>
      <c r="P2089" s="22">
        <f t="shared" si="525"/>
        <v>-1.6384791176173792</v>
      </c>
      <c r="Q2089" s="17">
        <f t="shared" si="518"/>
        <v>155.07385262096579</v>
      </c>
      <c r="R2089" s="18">
        <f t="shared" si="519"/>
        <v>-5.7138526209657812</v>
      </c>
      <c r="S2089" s="21">
        <f t="shared" si="526"/>
        <v>-5.2080405246099417</v>
      </c>
      <c r="T2089" s="22">
        <f t="shared" si="527"/>
        <v>-0.50581209635583946</v>
      </c>
    </row>
    <row r="2090" spans="1:20" x14ac:dyDescent="0.25">
      <c r="A2090">
        <v>442</v>
      </c>
      <c r="B2090" t="s">
        <v>2076</v>
      </c>
      <c r="C2090" s="8">
        <v>287.97000000000003</v>
      </c>
      <c r="D2090" s="8">
        <v>149.32</v>
      </c>
      <c r="E2090" s="17">
        <f t="shared" si="512"/>
        <v>212.91970314997326</v>
      </c>
      <c r="F2090" s="18">
        <f t="shared" si="513"/>
        <v>-63.599703149973266</v>
      </c>
      <c r="G2090" s="21">
        <f t="shared" si="520"/>
        <v>-63.543759476590964</v>
      </c>
      <c r="H2090" s="22">
        <f t="shared" si="521"/>
        <v>-5.5943673382301995E-2</v>
      </c>
      <c r="I2090" s="17">
        <f t="shared" si="514"/>
        <v>177.8424978092124</v>
      </c>
      <c r="J2090" s="18">
        <f t="shared" si="515"/>
        <v>-28.52249780921241</v>
      </c>
      <c r="K2090" s="21">
        <f t="shared" si="522"/>
        <v>-28.415826382905436</v>
      </c>
      <c r="L2090" s="22">
        <f t="shared" si="523"/>
        <v>-0.10667142630697413</v>
      </c>
      <c r="M2090" s="17">
        <f t="shared" si="516"/>
        <v>137.11698161392877</v>
      </c>
      <c r="N2090" s="18">
        <f t="shared" si="517"/>
        <v>12.203018386071221</v>
      </c>
      <c r="O2090" s="21">
        <f t="shared" si="524"/>
        <v>12.371094127275995</v>
      </c>
      <c r="P2090" s="22">
        <f t="shared" si="525"/>
        <v>-0.16807574120477398</v>
      </c>
      <c r="Q2090" s="17">
        <f t="shared" si="518"/>
        <v>155.15354811251871</v>
      </c>
      <c r="R2090" s="18">
        <f t="shared" si="519"/>
        <v>-5.833548112518713</v>
      </c>
      <c r="S2090" s="21">
        <f t="shared" si="526"/>
        <v>-5.7138526209657812</v>
      </c>
      <c r="T2090" s="22">
        <f t="shared" si="527"/>
        <v>-0.1196954915529318</v>
      </c>
    </row>
    <row r="2091" spans="1:20" x14ac:dyDescent="0.25">
      <c r="A2091">
        <v>441</v>
      </c>
      <c r="B2091" t="s">
        <v>2077</v>
      </c>
      <c r="C2091" s="8">
        <v>293.62</v>
      </c>
      <c r="D2091" s="8">
        <v>152.54</v>
      </c>
      <c r="E2091" s="17">
        <f t="shared" si="512"/>
        <v>213.44959582414936</v>
      </c>
      <c r="F2091" s="18">
        <f t="shared" si="513"/>
        <v>-60.909595824149363</v>
      </c>
      <c r="G2091" s="21">
        <f t="shared" si="520"/>
        <v>-63.599703149973266</v>
      </c>
      <c r="H2091" s="22">
        <f t="shared" si="521"/>
        <v>2.6901073258239023</v>
      </c>
      <c r="I2091" s="17">
        <f t="shared" si="514"/>
        <v>180.05834227176695</v>
      </c>
      <c r="J2091" s="18">
        <f t="shared" si="515"/>
        <v>-27.518342271766954</v>
      </c>
      <c r="K2091" s="21">
        <f t="shared" si="522"/>
        <v>-28.52249780921241</v>
      </c>
      <c r="L2091" s="22">
        <f t="shared" si="523"/>
        <v>1.004155537445456</v>
      </c>
      <c r="M2091" s="17">
        <f t="shared" si="516"/>
        <v>141.37361654220467</v>
      </c>
      <c r="N2091" s="18">
        <f t="shared" si="517"/>
        <v>11.16638345779532</v>
      </c>
      <c r="O2091" s="21">
        <f t="shared" si="524"/>
        <v>12.203018386071221</v>
      </c>
      <c r="P2091" s="22">
        <f t="shared" si="525"/>
        <v>-1.0366349282759018</v>
      </c>
      <c r="Q2091" s="17">
        <f t="shared" si="518"/>
        <v>157.8022512141294</v>
      </c>
      <c r="R2091" s="18">
        <f t="shared" si="519"/>
        <v>-5.2622512141294067</v>
      </c>
      <c r="S2091" s="21">
        <f t="shared" si="526"/>
        <v>-5.833548112518713</v>
      </c>
      <c r="T2091" s="22">
        <f t="shared" si="527"/>
        <v>0.57129689838930631</v>
      </c>
    </row>
    <row r="2092" spans="1:20" x14ac:dyDescent="0.25">
      <c r="A2092">
        <v>440</v>
      </c>
      <c r="B2092" t="s">
        <v>2078</v>
      </c>
      <c r="C2092" s="8">
        <v>291.62</v>
      </c>
      <c r="D2092" s="8">
        <v>150.62</v>
      </c>
      <c r="E2092" s="17">
        <f t="shared" si="512"/>
        <v>213.26202319612241</v>
      </c>
      <c r="F2092" s="18">
        <f t="shared" si="513"/>
        <v>-62.642023196122409</v>
      </c>
      <c r="G2092" s="21">
        <f t="shared" si="520"/>
        <v>-60.909595824149363</v>
      </c>
      <c r="H2092" s="22">
        <f t="shared" si="521"/>
        <v>-1.7324273719730456</v>
      </c>
      <c r="I2092" s="17">
        <f t="shared" si="514"/>
        <v>179.27397255050869</v>
      </c>
      <c r="J2092" s="18">
        <f t="shared" si="515"/>
        <v>-28.653972550508684</v>
      </c>
      <c r="K2092" s="21">
        <f t="shared" si="522"/>
        <v>-27.518342271766954</v>
      </c>
      <c r="L2092" s="22">
        <f t="shared" si="523"/>
        <v>-1.1356302787417292</v>
      </c>
      <c r="M2092" s="17">
        <f t="shared" si="516"/>
        <v>139.8668431162663</v>
      </c>
      <c r="N2092" s="18">
        <f t="shared" si="517"/>
        <v>10.753156883733709</v>
      </c>
      <c r="O2092" s="21">
        <f t="shared" si="524"/>
        <v>11.16638345779532</v>
      </c>
      <c r="P2092" s="22">
        <f t="shared" si="525"/>
        <v>-0.41322657406161056</v>
      </c>
      <c r="Q2092" s="17">
        <f t="shared" si="518"/>
        <v>156.86465719586016</v>
      </c>
      <c r="R2092" s="18">
        <f t="shared" si="519"/>
        <v>-6.2446571958601567</v>
      </c>
      <c r="S2092" s="21">
        <f t="shared" si="526"/>
        <v>-5.2622512141294067</v>
      </c>
      <c r="T2092" s="22">
        <f t="shared" si="527"/>
        <v>-0.98240598173075</v>
      </c>
    </row>
    <row r="2093" spans="1:20" x14ac:dyDescent="0.25">
      <c r="A2093">
        <v>439</v>
      </c>
      <c r="B2093" t="s">
        <v>2079</v>
      </c>
      <c r="C2093" s="8">
        <v>288.07</v>
      </c>
      <c r="D2093" s="8">
        <v>148.66999999999999</v>
      </c>
      <c r="E2093" s="17">
        <f t="shared" si="512"/>
        <v>212.92908178137461</v>
      </c>
      <c r="F2093" s="18">
        <f t="shared" si="513"/>
        <v>-64.259081781374618</v>
      </c>
      <c r="G2093" s="21">
        <f t="shared" si="520"/>
        <v>-62.642023196122409</v>
      </c>
      <c r="H2093" s="22">
        <f t="shared" si="521"/>
        <v>-1.6170585852522095</v>
      </c>
      <c r="I2093" s="17">
        <f t="shared" si="514"/>
        <v>177.88171629527528</v>
      </c>
      <c r="J2093" s="18">
        <f t="shared" si="515"/>
        <v>-29.211716295275295</v>
      </c>
      <c r="K2093" s="21">
        <f t="shared" si="522"/>
        <v>-28.653972550508684</v>
      </c>
      <c r="L2093" s="22">
        <f t="shared" si="523"/>
        <v>-0.55774374476661137</v>
      </c>
      <c r="M2093" s="17">
        <f t="shared" si="516"/>
        <v>137.19232028522566</v>
      </c>
      <c r="N2093" s="18">
        <f t="shared" si="517"/>
        <v>11.477679714774325</v>
      </c>
      <c r="O2093" s="21">
        <f t="shared" si="524"/>
        <v>10.753156883733709</v>
      </c>
      <c r="P2093" s="22">
        <f t="shared" si="525"/>
        <v>0.72452283104061621</v>
      </c>
      <c r="Q2093" s="17">
        <f t="shared" si="518"/>
        <v>155.20042781343216</v>
      </c>
      <c r="R2093" s="18">
        <f t="shared" si="519"/>
        <v>-6.5304278134321692</v>
      </c>
      <c r="S2093" s="21">
        <f t="shared" si="526"/>
        <v>-6.2446571958601567</v>
      </c>
      <c r="T2093" s="22">
        <f t="shared" si="527"/>
        <v>-0.2857706175720125</v>
      </c>
    </row>
    <row r="2094" spans="1:20" x14ac:dyDescent="0.25">
      <c r="A2094">
        <v>438</v>
      </c>
      <c r="B2094" t="s">
        <v>2080</v>
      </c>
      <c r="C2094" s="8">
        <v>292.55</v>
      </c>
      <c r="D2094" s="8">
        <v>150.27000000000001</v>
      </c>
      <c r="E2094" s="17">
        <f t="shared" si="512"/>
        <v>213.34924446815495</v>
      </c>
      <c r="F2094" s="18">
        <f t="shared" si="513"/>
        <v>-63.07924446815494</v>
      </c>
      <c r="G2094" s="21">
        <f t="shared" si="520"/>
        <v>-64.259081781374618</v>
      </c>
      <c r="H2094" s="22">
        <f t="shared" si="521"/>
        <v>1.1798373132196787</v>
      </c>
      <c r="I2094" s="17">
        <f t="shared" si="514"/>
        <v>179.63870447089377</v>
      </c>
      <c r="J2094" s="18">
        <f t="shared" si="515"/>
        <v>-29.368704470893761</v>
      </c>
      <c r="K2094" s="21">
        <f t="shared" si="522"/>
        <v>-29.211716295275295</v>
      </c>
      <c r="L2094" s="22">
        <f t="shared" si="523"/>
        <v>-0.15698817561846568</v>
      </c>
      <c r="M2094" s="17">
        <f t="shared" si="516"/>
        <v>140.56749275932765</v>
      </c>
      <c r="N2094" s="18">
        <f t="shared" si="517"/>
        <v>9.7025072406723609</v>
      </c>
      <c r="O2094" s="21">
        <f t="shared" si="524"/>
        <v>11.477679714774325</v>
      </c>
      <c r="P2094" s="22">
        <f t="shared" si="525"/>
        <v>-1.7751724741019643</v>
      </c>
      <c r="Q2094" s="17">
        <f t="shared" si="518"/>
        <v>157.30063841435538</v>
      </c>
      <c r="R2094" s="18">
        <f t="shared" si="519"/>
        <v>-7.0306384143553657</v>
      </c>
      <c r="S2094" s="21">
        <f t="shared" si="526"/>
        <v>-6.5304278134321692</v>
      </c>
      <c r="T2094" s="22">
        <f t="shared" si="527"/>
        <v>-0.50021060092319658</v>
      </c>
    </row>
    <row r="2095" spans="1:20" x14ac:dyDescent="0.25">
      <c r="A2095">
        <v>437</v>
      </c>
      <c r="B2095" t="s">
        <v>2081</v>
      </c>
      <c r="C2095" s="8">
        <v>283.89999999999998</v>
      </c>
      <c r="D2095" s="8">
        <v>146.07</v>
      </c>
      <c r="E2095" s="17">
        <f t="shared" si="512"/>
        <v>212.53799285193844</v>
      </c>
      <c r="F2095" s="18">
        <f t="shared" si="513"/>
        <v>-66.467992851938448</v>
      </c>
      <c r="G2095" s="21">
        <f t="shared" si="520"/>
        <v>-63.07924446815494</v>
      </c>
      <c r="H2095" s="22">
        <f t="shared" si="521"/>
        <v>-3.3887483837835077</v>
      </c>
      <c r="I2095" s="17">
        <f t="shared" si="514"/>
        <v>176.24630542645184</v>
      </c>
      <c r="J2095" s="18">
        <f t="shared" si="515"/>
        <v>-30.176305426451847</v>
      </c>
      <c r="K2095" s="21">
        <f t="shared" si="522"/>
        <v>-29.368704470893761</v>
      </c>
      <c r="L2095" s="22">
        <f t="shared" si="523"/>
        <v>-0.80760095555808675</v>
      </c>
      <c r="M2095" s="17">
        <f t="shared" si="516"/>
        <v>134.05069769214415</v>
      </c>
      <c r="N2095" s="18">
        <f t="shared" si="517"/>
        <v>12.019302307855838</v>
      </c>
      <c r="O2095" s="21">
        <f t="shared" si="524"/>
        <v>9.7025072406723609</v>
      </c>
      <c r="P2095" s="22">
        <f t="shared" si="525"/>
        <v>2.3167950671834774</v>
      </c>
      <c r="Q2095" s="17">
        <f t="shared" si="518"/>
        <v>153.24554428534071</v>
      </c>
      <c r="R2095" s="18">
        <f t="shared" si="519"/>
        <v>-7.1755442853407203</v>
      </c>
      <c r="S2095" s="21">
        <f t="shared" si="526"/>
        <v>-7.0306384143553657</v>
      </c>
      <c r="T2095" s="22">
        <f t="shared" si="527"/>
        <v>-0.14490587098535457</v>
      </c>
    </row>
    <row r="2096" spans="1:20" x14ac:dyDescent="0.25">
      <c r="A2096">
        <v>436</v>
      </c>
      <c r="B2096" t="s">
        <v>2082</v>
      </c>
      <c r="C2096" s="8">
        <v>284.64999999999998</v>
      </c>
      <c r="D2096" s="8">
        <v>145.49</v>
      </c>
      <c r="E2096" s="17">
        <f t="shared" si="512"/>
        <v>212.60833258744853</v>
      </c>
      <c r="F2096" s="18">
        <f t="shared" si="513"/>
        <v>-67.118332587448521</v>
      </c>
      <c r="G2096" s="21">
        <f t="shared" si="520"/>
        <v>-66.467992851938448</v>
      </c>
      <c r="H2096" s="22">
        <f t="shared" si="521"/>
        <v>-0.65033973551007307</v>
      </c>
      <c r="I2096" s="17">
        <f t="shared" si="514"/>
        <v>176.5404440719237</v>
      </c>
      <c r="J2096" s="18">
        <f t="shared" si="515"/>
        <v>-31.050444071923692</v>
      </c>
      <c r="K2096" s="21">
        <f t="shared" si="522"/>
        <v>-30.176305426451847</v>
      </c>
      <c r="L2096" s="22">
        <f t="shared" si="523"/>
        <v>-0.87413864547184517</v>
      </c>
      <c r="M2096" s="17">
        <f t="shared" si="516"/>
        <v>134.61573772687103</v>
      </c>
      <c r="N2096" s="18">
        <f t="shared" si="517"/>
        <v>10.874262273128977</v>
      </c>
      <c r="O2096" s="21">
        <f t="shared" si="524"/>
        <v>12.019302307855838</v>
      </c>
      <c r="P2096" s="22">
        <f t="shared" si="525"/>
        <v>-1.1450400347268612</v>
      </c>
      <c r="Q2096" s="17">
        <f t="shared" si="518"/>
        <v>153.59714204219171</v>
      </c>
      <c r="R2096" s="18">
        <f t="shared" si="519"/>
        <v>-8.1071420421916969</v>
      </c>
      <c r="S2096" s="21">
        <f t="shared" si="526"/>
        <v>-7.1755442853407203</v>
      </c>
      <c r="T2096" s="22">
        <f t="shared" si="527"/>
        <v>-0.93159775685097657</v>
      </c>
    </row>
    <row r="2097" spans="1:20" x14ac:dyDescent="0.25">
      <c r="A2097">
        <v>435</v>
      </c>
      <c r="B2097" t="s">
        <v>2083</v>
      </c>
      <c r="C2097" s="8">
        <v>288.85000000000002</v>
      </c>
      <c r="D2097" s="8">
        <v>148.63</v>
      </c>
      <c r="E2097" s="17">
        <f t="shared" si="512"/>
        <v>213.00223510630511</v>
      </c>
      <c r="F2097" s="18">
        <f t="shared" si="513"/>
        <v>-64.372235106305112</v>
      </c>
      <c r="G2097" s="21">
        <f t="shared" si="520"/>
        <v>-67.118332587448521</v>
      </c>
      <c r="H2097" s="22">
        <f t="shared" si="521"/>
        <v>2.7460974811434085</v>
      </c>
      <c r="I2097" s="17">
        <f t="shared" si="514"/>
        <v>178.18762048656603</v>
      </c>
      <c r="J2097" s="18">
        <f t="shared" si="515"/>
        <v>-29.557620486566037</v>
      </c>
      <c r="K2097" s="21">
        <f t="shared" si="522"/>
        <v>-31.050444071923692</v>
      </c>
      <c r="L2097" s="22">
        <f t="shared" si="523"/>
        <v>1.4928235853576552</v>
      </c>
      <c r="M2097" s="17">
        <f t="shared" si="516"/>
        <v>137.77996192134165</v>
      </c>
      <c r="N2097" s="18">
        <f t="shared" si="517"/>
        <v>10.850038078658343</v>
      </c>
      <c r="O2097" s="21">
        <f t="shared" si="524"/>
        <v>10.874262273128977</v>
      </c>
      <c r="P2097" s="22">
        <f t="shared" si="525"/>
        <v>-2.422419447063362E-2</v>
      </c>
      <c r="Q2097" s="17">
        <f t="shared" si="518"/>
        <v>155.5660894805572</v>
      </c>
      <c r="R2097" s="18">
        <f t="shared" si="519"/>
        <v>-6.9360894805572002</v>
      </c>
      <c r="S2097" s="21">
        <f t="shared" si="526"/>
        <v>-8.1071420421916969</v>
      </c>
      <c r="T2097" s="22">
        <f t="shared" si="527"/>
        <v>1.1710525616344967</v>
      </c>
    </row>
    <row r="2098" spans="1:20" x14ac:dyDescent="0.25">
      <c r="A2098">
        <v>434</v>
      </c>
      <c r="B2098" t="s">
        <v>2084</v>
      </c>
      <c r="C2098" s="8">
        <v>292.33</v>
      </c>
      <c r="D2098" s="8">
        <v>150.13</v>
      </c>
      <c r="E2098" s="17">
        <f t="shared" si="512"/>
        <v>213.32861147907198</v>
      </c>
      <c r="F2098" s="18">
        <f t="shared" si="513"/>
        <v>-63.198611479071985</v>
      </c>
      <c r="G2098" s="21">
        <f t="shared" si="520"/>
        <v>-64.372235106305112</v>
      </c>
      <c r="H2098" s="22">
        <f t="shared" si="521"/>
        <v>1.1736236272331269</v>
      </c>
      <c r="I2098" s="17">
        <f t="shared" si="514"/>
        <v>179.55242380155536</v>
      </c>
      <c r="J2098" s="18">
        <f t="shared" si="515"/>
        <v>-29.422423801555368</v>
      </c>
      <c r="K2098" s="21">
        <f t="shared" si="522"/>
        <v>-29.557620486566037</v>
      </c>
      <c r="L2098" s="22">
        <f t="shared" si="523"/>
        <v>0.13519668501066917</v>
      </c>
      <c r="M2098" s="17">
        <f t="shared" si="516"/>
        <v>140.40174768247439</v>
      </c>
      <c r="N2098" s="18">
        <f t="shared" si="517"/>
        <v>9.7282523175256017</v>
      </c>
      <c r="O2098" s="21">
        <f t="shared" si="524"/>
        <v>10.850038078658343</v>
      </c>
      <c r="P2098" s="22">
        <f t="shared" si="525"/>
        <v>-1.1217857611327418</v>
      </c>
      <c r="Q2098" s="17">
        <f t="shared" si="518"/>
        <v>157.19750307234574</v>
      </c>
      <c r="R2098" s="18">
        <f t="shared" si="519"/>
        <v>-7.0675030723457439</v>
      </c>
      <c r="S2098" s="21">
        <f t="shared" si="526"/>
        <v>-6.9360894805572002</v>
      </c>
      <c r="T2098" s="22">
        <f t="shared" si="527"/>
        <v>-0.13141359178854373</v>
      </c>
    </row>
    <row r="2099" spans="1:20" x14ac:dyDescent="0.25">
      <c r="A2099">
        <v>433</v>
      </c>
      <c r="B2099" t="s">
        <v>2085</v>
      </c>
      <c r="C2099" s="8">
        <v>290.08999999999997</v>
      </c>
      <c r="D2099" s="8">
        <v>149.15</v>
      </c>
      <c r="E2099" s="17">
        <f t="shared" si="512"/>
        <v>213.11853013568182</v>
      </c>
      <c r="F2099" s="18">
        <f t="shared" si="513"/>
        <v>-63.968530135681817</v>
      </c>
      <c r="G2099" s="21">
        <f t="shared" si="520"/>
        <v>-63.198611479071985</v>
      </c>
      <c r="H2099" s="22">
        <f t="shared" si="521"/>
        <v>-0.76991865660983194</v>
      </c>
      <c r="I2099" s="17">
        <f t="shared" si="514"/>
        <v>178.67392971374613</v>
      </c>
      <c r="J2099" s="18">
        <f t="shared" si="515"/>
        <v>-29.523929713746128</v>
      </c>
      <c r="K2099" s="21">
        <f t="shared" si="522"/>
        <v>-29.422423801555368</v>
      </c>
      <c r="L2099" s="22">
        <f t="shared" si="523"/>
        <v>-0.10150591219075977</v>
      </c>
      <c r="M2099" s="17">
        <f t="shared" si="516"/>
        <v>138.71416144542343</v>
      </c>
      <c r="N2099" s="18">
        <f t="shared" si="517"/>
        <v>10.435838554576577</v>
      </c>
      <c r="O2099" s="21">
        <f t="shared" si="524"/>
        <v>9.7282523175256017</v>
      </c>
      <c r="P2099" s="22">
        <f t="shared" si="525"/>
        <v>0.70758623705097534</v>
      </c>
      <c r="Q2099" s="17">
        <f t="shared" si="518"/>
        <v>156.14739777188413</v>
      </c>
      <c r="R2099" s="18">
        <f t="shared" si="519"/>
        <v>-6.997397771884124</v>
      </c>
      <c r="S2099" s="21">
        <f t="shared" si="526"/>
        <v>-7.0675030723457439</v>
      </c>
      <c r="T2099" s="22">
        <f t="shared" si="527"/>
        <v>7.010530046161989E-2</v>
      </c>
    </row>
    <row r="2100" spans="1:20" x14ac:dyDescent="0.25">
      <c r="A2100">
        <v>432</v>
      </c>
      <c r="B2100" t="s">
        <v>2086</v>
      </c>
      <c r="C2100" s="8">
        <v>292.45</v>
      </c>
      <c r="D2100" s="8">
        <v>150.38</v>
      </c>
      <c r="E2100" s="17">
        <f t="shared" si="512"/>
        <v>213.3398658367536</v>
      </c>
      <c r="F2100" s="18">
        <f t="shared" si="513"/>
        <v>-62.959865836753607</v>
      </c>
      <c r="G2100" s="21">
        <f t="shared" si="520"/>
        <v>-63.968530135681817</v>
      </c>
      <c r="H2100" s="22">
        <f t="shared" si="521"/>
        <v>1.0086642989282097</v>
      </c>
      <c r="I2100" s="17">
        <f t="shared" si="514"/>
        <v>179.59948598483084</v>
      </c>
      <c r="J2100" s="18">
        <f t="shared" si="515"/>
        <v>-29.21948598483084</v>
      </c>
      <c r="K2100" s="21">
        <f t="shared" si="522"/>
        <v>-29.523929713746128</v>
      </c>
      <c r="L2100" s="22">
        <f t="shared" si="523"/>
        <v>0.30444372891528815</v>
      </c>
      <c r="M2100" s="17">
        <f t="shared" si="516"/>
        <v>140.4921540880307</v>
      </c>
      <c r="N2100" s="18">
        <f t="shared" si="517"/>
        <v>9.8878459119692934</v>
      </c>
      <c r="O2100" s="21">
        <f t="shared" si="524"/>
        <v>10.435838554576577</v>
      </c>
      <c r="P2100" s="22">
        <f t="shared" si="525"/>
        <v>-0.54799264260728364</v>
      </c>
      <c r="Q2100" s="17">
        <f t="shared" si="518"/>
        <v>157.25375871344187</v>
      </c>
      <c r="R2100" s="18">
        <f t="shared" si="519"/>
        <v>-6.8737587134418732</v>
      </c>
      <c r="S2100" s="21">
        <f t="shared" si="526"/>
        <v>-6.997397771884124</v>
      </c>
      <c r="T2100" s="22">
        <f t="shared" si="527"/>
        <v>0.12363905844225087</v>
      </c>
    </row>
    <row r="2101" spans="1:20" x14ac:dyDescent="0.25">
      <c r="A2101">
        <v>431</v>
      </c>
      <c r="B2101" t="s">
        <v>2087</v>
      </c>
      <c r="C2101" s="8">
        <v>292.36</v>
      </c>
      <c r="D2101" s="8">
        <v>150.03</v>
      </c>
      <c r="E2101" s="17">
        <f t="shared" si="512"/>
        <v>213.33142506849239</v>
      </c>
      <c r="F2101" s="18">
        <f t="shared" si="513"/>
        <v>-63.301425068492392</v>
      </c>
      <c r="G2101" s="21">
        <f t="shared" si="520"/>
        <v>-62.959865836753607</v>
      </c>
      <c r="H2101" s="22">
        <f t="shared" si="521"/>
        <v>-0.34155923173878477</v>
      </c>
      <c r="I2101" s="17">
        <f t="shared" si="514"/>
        <v>179.56418934737422</v>
      </c>
      <c r="J2101" s="18">
        <f t="shared" si="515"/>
        <v>-29.534189347374223</v>
      </c>
      <c r="K2101" s="21">
        <f t="shared" si="522"/>
        <v>-29.21948598483084</v>
      </c>
      <c r="L2101" s="22">
        <f t="shared" si="523"/>
        <v>-0.31470336254338349</v>
      </c>
      <c r="M2101" s="17">
        <f t="shared" si="516"/>
        <v>140.42434928386351</v>
      </c>
      <c r="N2101" s="18">
        <f t="shared" si="517"/>
        <v>9.6056507161364948</v>
      </c>
      <c r="O2101" s="21">
        <f t="shared" si="524"/>
        <v>9.8878459119692934</v>
      </c>
      <c r="P2101" s="22">
        <f t="shared" si="525"/>
        <v>-0.28219519583279862</v>
      </c>
      <c r="Q2101" s="17">
        <f t="shared" si="518"/>
        <v>157.21156698261979</v>
      </c>
      <c r="R2101" s="18">
        <f t="shared" si="519"/>
        <v>-7.1815669826197848</v>
      </c>
      <c r="S2101" s="21">
        <f t="shared" si="526"/>
        <v>-6.8737587134418732</v>
      </c>
      <c r="T2101" s="22">
        <f t="shared" si="527"/>
        <v>-0.3078082691779116</v>
      </c>
    </row>
    <row r="2102" spans="1:20" x14ac:dyDescent="0.25">
      <c r="A2102">
        <v>430</v>
      </c>
      <c r="B2102" t="s">
        <v>2088</v>
      </c>
      <c r="C2102" s="8">
        <v>284.85000000000002</v>
      </c>
      <c r="D2102" s="8">
        <v>145.43</v>
      </c>
      <c r="E2102" s="17">
        <f t="shared" si="512"/>
        <v>212.62708985025122</v>
      </c>
      <c r="F2102" s="18">
        <f t="shared" si="513"/>
        <v>-67.197089850251217</v>
      </c>
      <c r="G2102" s="21">
        <f t="shared" si="520"/>
        <v>-63.301425068492392</v>
      </c>
      <c r="H2102" s="22">
        <f t="shared" si="521"/>
        <v>-3.8956647817588248</v>
      </c>
      <c r="I2102" s="17">
        <f t="shared" si="514"/>
        <v>176.61888104404954</v>
      </c>
      <c r="J2102" s="18">
        <f t="shared" si="515"/>
        <v>-31.188881044049538</v>
      </c>
      <c r="K2102" s="21">
        <f t="shared" si="522"/>
        <v>-29.534189347374223</v>
      </c>
      <c r="L2102" s="22">
        <f t="shared" si="523"/>
        <v>-1.6546916966753145</v>
      </c>
      <c r="M2102" s="17">
        <f t="shared" si="516"/>
        <v>134.76641506946493</v>
      </c>
      <c r="N2102" s="18">
        <f t="shared" si="517"/>
        <v>10.66358493053508</v>
      </c>
      <c r="O2102" s="21">
        <f t="shared" si="524"/>
        <v>9.6056507161364948</v>
      </c>
      <c r="P2102" s="22">
        <f t="shared" si="525"/>
        <v>1.0579342143985855</v>
      </c>
      <c r="Q2102" s="17">
        <f t="shared" si="518"/>
        <v>153.69090144401861</v>
      </c>
      <c r="R2102" s="18">
        <f t="shared" si="519"/>
        <v>-8.2609014440186002</v>
      </c>
      <c r="S2102" s="21">
        <f t="shared" si="526"/>
        <v>-7.1815669826197848</v>
      </c>
      <c r="T2102" s="22">
        <f t="shared" si="527"/>
        <v>-1.0793344613988154</v>
      </c>
    </row>
    <row r="2103" spans="1:20" x14ac:dyDescent="0.25">
      <c r="A2103">
        <v>429</v>
      </c>
      <c r="B2103" t="s">
        <v>2089</v>
      </c>
      <c r="C2103" s="8">
        <v>288</v>
      </c>
      <c r="D2103" s="8">
        <v>147.03</v>
      </c>
      <c r="E2103" s="17">
        <f t="shared" si="512"/>
        <v>212.92251673939367</v>
      </c>
      <c r="F2103" s="18">
        <f t="shared" si="513"/>
        <v>-65.89251673939367</v>
      </c>
      <c r="G2103" s="21">
        <f t="shared" si="520"/>
        <v>-67.197089850251217</v>
      </c>
      <c r="H2103" s="22">
        <f t="shared" si="521"/>
        <v>1.3045731108575467</v>
      </c>
      <c r="I2103" s="17">
        <f t="shared" si="514"/>
        <v>177.85426335503126</v>
      </c>
      <c r="J2103" s="18">
        <f t="shared" si="515"/>
        <v>-30.824263355031263</v>
      </c>
      <c r="K2103" s="21">
        <f t="shared" si="522"/>
        <v>-31.188881044049538</v>
      </c>
      <c r="L2103" s="22">
        <f t="shared" si="523"/>
        <v>0.3646176890182744</v>
      </c>
      <c r="M2103" s="17">
        <f t="shared" si="516"/>
        <v>137.13958321531783</v>
      </c>
      <c r="N2103" s="18">
        <f t="shared" si="517"/>
        <v>9.8904167846821736</v>
      </c>
      <c r="O2103" s="21">
        <f t="shared" si="524"/>
        <v>10.66358493053508</v>
      </c>
      <c r="P2103" s="22">
        <f t="shared" si="525"/>
        <v>-0.77316814585290672</v>
      </c>
      <c r="Q2103" s="17">
        <f t="shared" si="518"/>
        <v>155.16761202279275</v>
      </c>
      <c r="R2103" s="18">
        <f t="shared" si="519"/>
        <v>-8.1376120227927515</v>
      </c>
      <c r="S2103" s="21">
        <f t="shared" si="526"/>
        <v>-8.2609014440186002</v>
      </c>
      <c r="T2103" s="22">
        <f t="shared" si="527"/>
        <v>0.12328942122584863</v>
      </c>
    </row>
    <row r="2104" spans="1:20" x14ac:dyDescent="0.25">
      <c r="A2104">
        <v>428</v>
      </c>
      <c r="B2104" t="s">
        <v>2090</v>
      </c>
      <c r="C2104" s="8">
        <v>286.87</v>
      </c>
      <c r="D2104" s="8">
        <v>144.85</v>
      </c>
      <c r="E2104" s="17">
        <f t="shared" si="512"/>
        <v>212.81653820455844</v>
      </c>
      <c r="F2104" s="18">
        <f t="shared" si="513"/>
        <v>-67.966538204558447</v>
      </c>
      <c r="G2104" s="21">
        <f t="shared" si="520"/>
        <v>-65.89251673939367</v>
      </c>
      <c r="H2104" s="22">
        <f t="shared" si="521"/>
        <v>-2.0740214651647761</v>
      </c>
      <c r="I2104" s="17">
        <f t="shared" si="514"/>
        <v>177.41109446252034</v>
      </c>
      <c r="J2104" s="18">
        <f t="shared" si="515"/>
        <v>-32.561094462520344</v>
      </c>
      <c r="K2104" s="21">
        <f t="shared" si="522"/>
        <v>-30.824263355031263</v>
      </c>
      <c r="L2104" s="22">
        <f t="shared" si="523"/>
        <v>-1.7368311074890812</v>
      </c>
      <c r="M2104" s="17">
        <f t="shared" si="516"/>
        <v>136.28825622966266</v>
      </c>
      <c r="N2104" s="18">
        <f t="shared" si="517"/>
        <v>8.5617437703373298</v>
      </c>
      <c r="O2104" s="21">
        <f t="shared" si="524"/>
        <v>9.8904167846821736</v>
      </c>
      <c r="P2104" s="22">
        <f t="shared" si="525"/>
        <v>-1.3286730143448438</v>
      </c>
      <c r="Q2104" s="17">
        <f t="shared" si="518"/>
        <v>154.63787140247058</v>
      </c>
      <c r="R2104" s="18">
        <f t="shared" si="519"/>
        <v>-9.7878714024705857</v>
      </c>
      <c r="S2104" s="21">
        <f t="shared" si="526"/>
        <v>-8.1376120227927515</v>
      </c>
      <c r="T2104" s="22">
        <f t="shared" si="527"/>
        <v>-1.6502593796778342</v>
      </c>
    </row>
    <row r="2105" spans="1:20" x14ac:dyDescent="0.25">
      <c r="A2105">
        <v>427</v>
      </c>
      <c r="B2105" t="s">
        <v>2091</v>
      </c>
      <c r="C2105" s="8">
        <v>288.89</v>
      </c>
      <c r="D2105" s="8">
        <v>146.54</v>
      </c>
      <c r="E2105" s="17">
        <f t="shared" si="512"/>
        <v>213.00598655886566</v>
      </c>
      <c r="F2105" s="18">
        <f t="shared" si="513"/>
        <v>-66.465986558865666</v>
      </c>
      <c r="G2105" s="21">
        <f t="shared" si="520"/>
        <v>-67.966538204558447</v>
      </c>
      <c r="H2105" s="22">
        <f t="shared" si="521"/>
        <v>1.5005516456927808</v>
      </c>
      <c r="I2105" s="17">
        <f t="shared" si="514"/>
        <v>178.20330788099119</v>
      </c>
      <c r="J2105" s="18">
        <f t="shared" si="515"/>
        <v>-31.663307880991198</v>
      </c>
      <c r="K2105" s="21">
        <f t="shared" si="522"/>
        <v>-32.561094462520344</v>
      </c>
      <c r="L2105" s="22">
        <f t="shared" si="523"/>
        <v>0.89778658152914659</v>
      </c>
      <c r="M2105" s="17">
        <f t="shared" si="516"/>
        <v>137.8100973898604</v>
      </c>
      <c r="N2105" s="18">
        <f t="shared" si="517"/>
        <v>8.7299026101395896</v>
      </c>
      <c r="O2105" s="21">
        <f t="shared" si="524"/>
        <v>8.5617437703373298</v>
      </c>
      <c r="P2105" s="22">
        <f t="shared" si="525"/>
        <v>0.16815883980225976</v>
      </c>
      <c r="Q2105" s="17">
        <f t="shared" si="518"/>
        <v>155.58484136092255</v>
      </c>
      <c r="R2105" s="18">
        <f t="shared" si="519"/>
        <v>-9.0448413609225611</v>
      </c>
      <c r="S2105" s="21">
        <f t="shared" si="526"/>
        <v>-9.7878714024705857</v>
      </c>
      <c r="T2105" s="22">
        <f t="shared" si="527"/>
        <v>0.74303004154802466</v>
      </c>
    </row>
    <row r="2106" spans="1:20" x14ac:dyDescent="0.25">
      <c r="A2106">
        <v>426</v>
      </c>
      <c r="B2106" t="s">
        <v>2092</v>
      </c>
      <c r="C2106" s="8">
        <v>292.58</v>
      </c>
      <c r="D2106" s="8">
        <v>149.11000000000001</v>
      </c>
      <c r="E2106" s="17">
        <f t="shared" si="512"/>
        <v>213.35205805757536</v>
      </c>
      <c r="F2106" s="18">
        <f t="shared" si="513"/>
        <v>-64.242058057575349</v>
      </c>
      <c r="G2106" s="21">
        <f t="shared" si="520"/>
        <v>-66.465986558865666</v>
      </c>
      <c r="H2106" s="22">
        <f t="shared" si="521"/>
        <v>2.2239285012903167</v>
      </c>
      <c r="I2106" s="17">
        <f t="shared" si="514"/>
        <v>179.65047001671263</v>
      </c>
      <c r="J2106" s="18">
        <f t="shared" si="515"/>
        <v>-30.540470016712618</v>
      </c>
      <c r="K2106" s="21">
        <f t="shared" si="522"/>
        <v>-31.663307880991198</v>
      </c>
      <c r="L2106" s="22">
        <f t="shared" si="523"/>
        <v>1.1228378642785799</v>
      </c>
      <c r="M2106" s="17">
        <f t="shared" si="516"/>
        <v>140.59009436071671</v>
      </c>
      <c r="N2106" s="18">
        <f t="shared" si="517"/>
        <v>8.5199056392833086</v>
      </c>
      <c r="O2106" s="21">
        <f t="shared" si="524"/>
        <v>8.7299026101395896</v>
      </c>
      <c r="P2106" s="22">
        <f t="shared" si="525"/>
        <v>-0.209996970856281</v>
      </c>
      <c r="Q2106" s="17">
        <f t="shared" si="518"/>
        <v>157.31470232462937</v>
      </c>
      <c r="R2106" s="18">
        <f t="shared" si="519"/>
        <v>-8.204702324629352</v>
      </c>
      <c r="S2106" s="21">
        <f t="shared" si="526"/>
        <v>-9.0448413609225611</v>
      </c>
      <c r="T2106" s="22">
        <f t="shared" si="527"/>
        <v>0.84013903629320907</v>
      </c>
    </row>
    <row r="2107" spans="1:20" x14ac:dyDescent="0.25">
      <c r="A2107">
        <v>425</v>
      </c>
      <c r="B2107" t="s">
        <v>2093</v>
      </c>
      <c r="C2107" s="8">
        <v>292.45</v>
      </c>
      <c r="D2107" s="8">
        <v>148.84</v>
      </c>
      <c r="E2107" s="17">
        <f t="shared" si="512"/>
        <v>213.3398658367536</v>
      </c>
      <c r="F2107" s="18">
        <f t="shared" si="513"/>
        <v>-64.4998658367536</v>
      </c>
      <c r="G2107" s="21">
        <f t="shared" si="520"/>
        <v>-64.242058057575349</v>
      </c>
      <c r="H2107" s="22">
        <f t="shared" si="521"/>
        <v>-0.25780777917825048</v>
      </c>
      <c r="I2107" s="17">
        <f t="shared" si="514"/>
        <v>179.59948598483084</v>
      </c>
      <c r="J2107" s="18">
        <f t="shared" si="515"/>
        <v>-30.759485984830832</v>
      </c>
      <c r="K2107" s="21">
        <f t="shared" si="522"/>
        <v>-30.540470016712618</v>
      </c>
      <c r="L2107" s="22">
        <f t="shared" si="523"/>
        <v>-0.21901596811821378</v>
      </c>
      <c r="M2107" s="17">
        <f t="shared" si="516"/>
        <v>140.4921540880307</v>
      </c>
      <c r="N2107" s="18">
        <f t="shared" si="517"/>
        <v>8.3478459119693014</v>
      </c>
      <c r="O2107" s="21">
        <f t="shared" si="524"/>
        <v>8.5199056392833086</v>
      </c>
      <c r="P2107" s="22">
        <f t="shared" si="525"/>
        <v>-0.1720597273140072</v>
      </c>
      <c r="Q2107" s="17">
        <f t="shared" si="518"/>
        <v>157.25375871344187</v>
      </c>
      <c r="R2107" s="18">
        <f t="shared" si="519"/>
        <v>-8.4137587134418652</v>
      </c>
      <c r="S2107" s="21">
        <f t="shared" si="526"/>
        <v>-8.204702324629352</v>
      </c>
      <c r="T2107" s="22">
        <f t="shared" si="527"/>
        <v>-0.20905638881251321</v>
      </c>
    </row>
    <row r="2108" spans="1:20" x14ac:dyDescent="0.25">
      <c r="A2108">
        <v>424</v>
      </c>
      <c r="B2108" t="s">
        <v>2094</v>
      </c>
      <c r="C2108" s="8">
        <v>290.74</v>
      </c>
      <c r="D2108" s="8">
        <v>146.66</v>
      </c>
      <c r="E2108" s="17">
        <f t="shared" si="512"/>
        <v>213.17949123979056</v>
      </c>
      <c r="F2108" s="18">
        <f t="shared" si="513"/>
        <v>-66.519491239790568</v>
      </c>
      <c r="G2108" s="21">
        <f t="shared" si="520"/>
        <v>-64.4998658367536</v>
      </c>
      <c r="H2108" s="22">
        <f t="shared" si="521"/>
        <v>-2.0196254030369687</v>
      </c>
      <c r="I2108" s="17">
        <f t="shared" si="514"/>
        <v>178.92884987315506</v>
      </c>
      <c r="J2108" s="18">
        <f t="shared" si="515"/>
        <v>-32.268849873155062</v>
      </c>
      <c r="K2108" s="21">
        <f t="shared" si="522"/>
        <v>-30.759485984830832</v>
      </c>
      <c r="L2108" s="22">
        <f t="shared" si="523"/>
        <v>-1.5093638883242306</v>
      </c>
      <c r="M2108" s="17">
        <f t="shared" si="516"/>
        <v>139.20386280885342</v>
      </c>
      <c r="N2108" s="18">
        <f t="shared" si="517"/>
        <v>7.4561371911465812</v>
      </c>
      <c r="O2108" s="21">
        <f t="shared" si="524"/>
        <v>8.3478459119693014</v>
      </c>
      <c r="P2108" s="22">
        <f t="shared" si="525"/>
        <v>-0.89170872082272012</v>
      </c>
      <c r="Q2108" s="17">
        <f t="shared" si="518"/>
        <v>156.45211582782167</v>
      </c>
      <c r="R2108" s="18">
        <f t="shared" si="519"/>
        <v>-9.7921158278216751</v>
      </c>
      <c r="S2108" s="21">
        <f t="shared" si="526"/>
        <v>-8.4137587134418652</v>
      </c>
      <c r="T2108" s="22">
        <f t="shared" si="527"/>
        <v>-1.3783571143798099</v>
      </c>
    </row>
    <row r="2109" spans="1:20" x14ac:dyDescent="0.25">
      <c r="A2109">
        <v>423</v>
      </c>
      <c r="B2109" t="s">
        <v>2095</v>
      </c>
      <c r="C2109" s="8">
        <v>294.04000000000002</v>
      </c>
      <c r="D2109" s="8">
        <v>147.84</v>
      </c>
      <c r="E2109" s="17">
        <f t="shared" si="512"/>
        <v>213.48898607603502</v>
      </c>
      <c r="F2109" s="18">
        <f t="shared" si="513"/>
        <v>-65.648986076035015</v>
      </c>
      <c r="G2109" s="21">
        <f t="shared" si="520"/>
        <v>-66.519491239790568</v>
      </c>
      <c r="H2109" s="22">
        <f t="shared" si="521"/>
        <v>0.87050516375555276</v>
      </c>
      <c r="I2109" s="17">
        <f t="shared" si="514"/>
        <v>180.22305991323117</v>
      </c>
      <c r="J2109" s="18">
        <f t="shared" si="515"/>
        <v>-32.383059913231165</v>
      </c>
      <c r="K2109" s="21">
        <f t="shared" si="522"/>
        <v>-32.268849873155062</v>
      </c>
      <c r="L2109" s="22">
        <f t="shared" si="523"/>
        <v>-0.11421004007610236</v>
      </c>
      <c r="M2109" s="17">
        <f t="shared" si="516"/>
        <v>141.69003896165174</v>
      </c>
      <c r="N2109" s="18">
        <f t="shared" si="517"/>
        <v>6.1499610383482661</v>
      </c>
      <c r="O2109" s="21">
        <f t="shared" si="524"/>
        <v>7.4561371911465812</v>
      </c>
      <c r="P2109" s="22">
        <f t="shared" si="525"/>
        <v>-1.3061761527983151</v>
      </c>
      <c r="Q2109" s="17">
        <f t="shared" si="518"/>
        <v>157.99914595796599</v>
      </c>
      <c r="R2109" s="18">
        <f t="shared" si="519"/>
        <v>-10.15914595796599</v>
      </c>
      <c r="S2109" s="21">
        <f t="shared" si="526"/>
        <v>-9.7921158278216751</v>
      </c>
      <c r="T2109" s="22">
        <f t="shared" si="527"/>
        <v>-0.36703013014431463</v>
      </c>
    </row>
    <row r="2110" spans="1:20" x14ac:dyDescent="0.25">
      <c r="A2110">
        <v>422</v>
      </c>
      <c r="B2110" t="s">
        <v>2096</v>
      </c>
      <c r="C2110" s="8">
        <v>297.82</v>
      </c>
      <c r="D2110" s="8">
        <v>150.59</v>
      </c>
      <c r="E2110" s="17">
        <f t="shared" si="512"/>
        <v>213.84349834300593</v>
      </c>
      <c r="F2110" s="18">
        <f t="shared" si="513"/>
        <v>-63.25349834300593</v>
      </c>
      <c r="G2110" s="21">
        <f t="shared" si="520"/>
        <v>-65.648986076035015</v>
      </c>
      <c r="H2110" s="22">
        <f t="shared" si="521"/>
        <v>2.3954877330290856</v>
      </c>
      <c r="I2110" s="17">
        <f t="shared" si="514"/>
        <v>181.70551868640922</v>
      </c>
      <c r="J2110" s="18">
        <f t="shared" si="515"/>
        <v>-31.115518686409217</v>
      </c>
      <c r="K2110" s="21">
        <f t="shared" si="522"/>
        <v>-32.383059913231165</v>
      </c>
      <c r="L2110" s="22">
        <f t="shared" si="523"/>
        <v>1.2675412268219475</v>
      </c>
      <c r="M2110" s="17">
        <f t="shared" si="516"/>
        <v>144.53784073667524</v>
      </c>
      <c r="N2110" s="18">
        <f t="shared" si="517"/>
        <v>6.0521592633247678</v>
      </c>
      <c r="O2110" s="21">
        <f t="shared" si="524"/>
        <v>6.1499610383482661</v>
      </c>
      <c r="P2110" s="22">
        <f t="shared" si="525"/>
        <v>-9.7801775023498294E-2</v>
      </c>
      <c r="Q2110" s="17">
        <f t="shared" si="518"/>
        <v>159.77119865249489</v>
      </c>
      <c r="R2110" s="18">
        <f t="shared" si="519"/>
        <v>-9.181198652494885</v>
      </c>
      <c r="S2110" s="21">
        <f t="shared" si="526"/>
        <v>-10.15914595796599</v>
      </c>
      <c r="T2110" s="22">
        <f t="shared" si="527"/>
        <v>0.97794730547110476</v>
      </c>
    </row>
    <row r="2111" spans="1:20" x14ac:dyDescent="0.25">
      <c r="A2111">
        <v>421</v>
      </c>
      <c r="B2111" t="s">
        <v>2097</v>
      </c>
      <c r="C2111" s="8">
        <v>298.05</v>
      </c>
      <c r="D2111" s="8">
        <v>149.9</v>
      </c>
      <c r="E2111" s="17">
        <f t="shared" si="512"/>
        <v>213.86506919522904</v>
      </c>
      <c r="F2111" s="18">
        <f t="shared" si="513"/>
        <v>-63.965069195229034</v>
      </c>
      <c r="G2111" s="21">
        <f t="shared" si="520"/>
        <v>-63.25349834300593</v>
      </c>
      <c r="H2111" s="22">
        <f t="shared" si="521"/>
        <v>-0.71157085222310457</v>
      </c>
      <c r="I2111" s="17">
        <f t="shared" si="514"/>
        <v>181.79572120435392</v>
      </c>
      <c r="J2111" s="18">
        <f t="shared" si="515"/>
        <v>-31.895721204353919</v>
      </c>
      <c r="K2111" s="21">
        <f t="shared" si="522"/>
        <v>-31.115518686409217</v>
      </c>
      <c r="L2111" s="22">
        <f t="shared" si="523"/>
        <v>-0.78020251794470141</v>
      </c>
      <c r="M2111" s="17">
        <f t="shared" si="516"/>
        <v>144.71111968065819</v>
      </c>
      <c r="N2111" s="18">
        <f t="shared" si="517"/>
        <v>5.1888803193418198</v>
      </c>
      <c r="O2111" s="21">
        <f t="shared" si="524"/>
        <v>6.0521592633247678</v>
      </c>
      <c r="P2111" s="22">
        <f t="shared" si="525"/>
        <v>-0.86327894398294802</v>
      </c>
      <c r="Q2111" s="17">
        <f t="shared" si="518"/>
        <v>159.87902196459589</v>
      </c>
      <c r="R2111" s="18">
        <f t="shared" si="519"/>
        <v>-9.9790219645958871</v>
      </c>
      <c r="S2111" s="21">
        <f t="shared" si="526"/>
        <v>-9.181198652494885</v>
      </c>
      <c r="T2111" s="22">
        <f t="shared" si="527"/>
        <v>-0.7978233121010021</v>
      </c>
    </row>
    <row r="2112" spans="1:20" x14ac:dyDescent="0.25">
      <c r="A2112">
        <v>420</v>
      </c>
      <c r="B2112" t="s">
        <v>2098</v>
      </c>
      <c r="C2112" s="8">
        <v>298.2</v>
      </c>
      <c r="D2112" s="8">
        <v>151.91</v>
      </c>
      <c r="E2112" s="17">
        <f t="shared" si="512"/>
        <v>213.87913714233105</v>
      </c>
      <c r="F2112" s="18">
        <f t="shared" si="513"/>
        <v>-61.96913714233105</v>
      </c>
      <c r="G2112" s="21">
        <f t="shared" si="520"/>
        <v>-63.965069195229034</v>
      </c>
      <c r="H2112" s="22">
        <f t="shared" si="521"/>
        <v>1.9959320528979845</v>
      </c>
      <c r="I2112" s="17">
        <f t="shared" si="514"/>
        <v>181.85454893344831</v>
      </c>
      <c r="J2112" s="18">
        <f t="shared" si="515"/>
        <v>-29.944548933448317</v>
      </c>
      <c r="K2112" s="21">
        <f t="shared" si="522"/>
        <v>-31.895721204353919</v>
      </c>
      <c r="L2112" s="22">
        <f t="shared" si="523"/>
        <v>1.9511722709056016</v>
      </c>
      <c r="M2112" s="17">
        <f t="shared" si="516"/>
        <v>144.82412768760352</v>
      </c>
      <c r="N2112" s="18">
        <f t="shared" si="517"/>
        <v>7.0858723123964751</v>
      </c>
      <c r="O2112" s="21">
        <f t="shared" si="524"/>
        <v>5.1888803193418198</v>
      </c>
      <c r="P2112" s="22">
        <f t="shared" si="525"/>
        <v>1.8969919930546553</v>
      </c>
      <c r="Q2112" s="17">
        <f t="shared" si="518"/>
        <v>159.94934151596607</v>
      </c>
      <c r="R2112" s="18">
        <f t="shared" si="519"/>
        <v>-8.0393415159660719</v>
      </c>
      <c r="S2112" s="21">
        <f t="shared" si="526"/>
        <v>-9.9790219645958871</v>
      </c>
      <c r="T2112" s="22">
        <f t="shared" si="527"/>
        <v>1.9396804486298151</v>
      </c>
    </row>
    <row r="2113" spans="1:20" x14ac:dyDescent="0.25">
      <c r="A2113">
        <v>419</v>
      </c>
      <c r="B2113" t="s">
        <v>2099</v>
      </c>
      <c r="C2113" s="8">
        <v>298.13</v>
      </c>
      <c r="D2113" s="8">
        <v>153.85</v>
      </c>
      <c r="E2113" s="17">
        <f t="shared" si="512"/>
        <v>213.87257210035011</v>
      </c>
      <c r="F2113" s="18">
        <f t="shared" si="513"/>
        <v>-60.022572100350118</v>
      </c>
      <c r="G2113" s="21">
        <f t="shared" si="520"/>
        <v>-61.96913714233105</v>
      </c>
      <c r="H2113" s="22">
        <f t="shared" si="521"/>
        <v>1.9465650419809322</v>
      </c>
      <c r="I2113" s="17">
        <f t="shared" si="514"/>
        <v>181.82709599320427</v>
      </c>
      <c r="J2113" s="18">
        <f t="shared" si="515"/>
        <v>-27.977095993204273</v>
      </c>
      <c r="K2113" s="21">
        <f t="shared" si="522"/>
        <v>-29.944548933448317</v>
      </c>
      <c r="L2113" s="22">
        <f t="shared" si="523"/>
        <v>1.9674529402440442</v>
      </c>
      <c r="M2113" s="17">
        <f t="shared" si="516"/>
        <v>144.77139061769569</v>
      </c>
      <c r="N2113" s="18">
        <f t="shared" si="517"/>
        <v>9.0786093823043075</v>
      </c>
      <c r="O2113" s="21">
        <f t="shared" si="524"/>
        <v>7.0858723123964751</v>
      </c>
      <c r="P2113" s="22">
        <f t="shared" si="525"/>
        <v>1.9927370699078324</v>
      </c>
      <c r="Q2113" s="17">
        <f t="shared" si="518"/>
        <v>159.91652572532666</v>
      </c>
      <c r="R2113" s="18">
        <f t="shared" si="519"/>
        <v>-6.0665257253266702</v>
      </c>
      <c r="S2113" s="21">
        <f t="shared" si="526"/>
        <v>-8.0393415159660719</v>
      </c>
      <c r="T2113" s="22">
        <f t="shared" si="527"/>
        <v>1.9728157906394017</v>
      </c>
    </row>
    <row r="2114" spans="1:20" x14ac:dyDescent="0.25">
      <c r="A2114">
        <v>418</v>
      </c>
      <c r="B2114" t="s">
        <v>2100</v>
      </c>
      <c r="C2114" s="8">
        <v>300.25</v>
      </c>
      <c r="D2114" s="8">
        <v>157</v>
      </c>
      <c r="E2114" s="17">
        <f t="shared" si="512"/>
        <v>214.07139908605868</v>
      </c>
      <c r="F2114" s="18">
        <f t="shared" si="513"/>
        <v>-57.071399086058676</v>
      </c>
      <c r="G2114" s="21">
        <f t="shared" si="520"/>
        <v>-60.022572100350118</v>
      </c>
      <c r="H2114" s="22">
        <f t="shared" si="521"/>
        <v>2.9511730142914416</v>
      </c>
      <c r="I2114" s="17">
        <f t="shared" si="514"/>
        <v>182.658527897738</v>
      </c>
      <c r="J2114" s="18">
        <f t="shared" si="515"/>
        <v>-25.658527897737997</v>
      </c>
      <c r="K2114" s="21">
        <f t="shared" si="522"/>
        <v>-27.977095993204273</v>
      </c>
      <c r="L2114" s="22">
        <f t="shared" si="523"/>
        <v>2.3185680954662757</v>
      </c>
      <c r="M2114" s="17">
        <f t="shared" si="516"/>
        <v>146.36857044919037</v>
      </c>
      <c r="N2114" s="18">
        <f t="shared" si="517"/>
        <v>10.631429550809628</v>
      </c>
      <c r="O2114" s="21">
        <f t="shared" si="524"/>
        <v>9.0786093823043075</v>
      </c>
      <c r="P2114" s="22">
        <f t="shared" si="525"/>
        <v>1.5528201685053205</v>
      </c>
      <c r="Q2114" s="17">
        <f t="shared" si="518"/>
        <v>160.91037538469209</v>
      </c>
      <c r="R2114" s="18">
        <f t="shared" si="519"/>
        <v>-3.9103753846920881</v>
      </c>
      <c r="S2114" s="21">
        <f t="shared" si="526"/>
        <v>-6.0665257253266702</v>
      </c>
      <c r="T2114" s="22">
        <f t="shared" si="527"/>
        <v>2.1561503406345821</v>
      </c>
    </row>
    <row r="2115" spans="1:20" x14ac:dyDescent="0.25">
      <c r="A2115">
        <v>417</v>
      </c>
      <c r="B2115" t="s">
        <v>2101</v>
      </c>
      <c r="C2115" s="8">
        <v>301.29000000000002</v>
      </c>
      <c r="D2115" s="8">
        <v>157.04</v>
      </c>
      <c r="E2115" s="17">
        <f t="shared" si="512"/>
        <v>214.16893685263267</v>
      </c>
      <c r="F2115" s="18">
        <f t="shared" si="513"/>
        <v>-57.128936852632677</v>
      </c>
      <c r="G2115" s="21">
        <f t="shared" si="520"/>
        <v>-57.071399086058676</v>
      </c>
      <c r="H2115" s="22">
        <f t="shared" si="521"/>
        <v>-5.7537766574000671E-2</v>
      </c>
      <c r="I2115" s="17">
        <f t="shared" si="514"/>
        <v>183.06640015279231</v>
      </c>
      <c r="J2115" s="18">
        <f t="shared" si="515"/>
        <v>-26.02640015279232</v>
      </c>
      <c r="K2115" s="21">
        <f t="shared" si="522"/>
        <v>-25.658527897737997</v>
      </c>
      <c r="L2115" s="22">
        <f t="shared" si="523"/>
        <v>-0.36787225505432275</v>
      </c>
      <c r="M2115" s="17">
        <f t="shared" si="516"/>
        <v>147.15209263067834</v>
      </c>
      <c r="N2115" s="18">
        <f t="shared" si="517"/>
        <v>9.8879073693216526</v>
      </c>
      <c r="O2115" s="21">
        <f t="shared" si="524"/>
        <v>10.631429550809628</v>
      </c>
      <c r="P2115" s="22">
        <f t="shared" si="525"/>
        <v>-0.74352218148797533</v>
      </c>
      <c r="Q2115" s="17">
        <f t="shared" si="518"/>
        <v>161.39792427419212</v>
      </c>
      <c r="R2115" s="18">
        <f t="shared" si="519"/>
        <v>-4.3579242741921291</v>
      </c>
      <c r="S2115" s="21">
        <f t="shared" si="526"/>
        <v>-3.9103753846920881</v>
      </c>
      <c r="T2115" s="22">
        <f t="shared" si="527"/>
        <v>-0.44754888950004101</v>
      </c>
    </row>
    <row r="2116" spans="1:20" x14ac:dyDescent="0.25">
      <c r="A2116">
        <v>416</v>
      </c>
      <c r="B2116" t="s">
        <v>2102</v>
      </c>
      <c r="C2116" s="8">
        <v>301.08999999999997</v>
      </c>
      <c r="D2116" s="8">
        <v>157.31</v>
      </c>
      <c r="E2116" s="17">
        <f t="shared" si="512"/>
        <v>214.15017958982997</v>
      </c>
      <c r="F2116" s="18">
        <f t="shared" si="513"/>
        <v>-56.840179589829972</v>
      </c>
      <c r="G2116" s="21">
        <f t="shared" si="520"/>
        <v>-57.128936852632677</v>
      </c>
      <c r="H2116" s="22">
        <f t="shared" si="521"/>
        <v>0.28875726280270442</v>
      </c>
      <c r="I2116" s="17">
        <f t="shared" si="514"/>
        <v>182.98796318066647</v>
      </c>
      <c r="J2116" s="18">
        <f t="shared" si="515"/>
        <v>-25.677963180666467</v>
      </c>
      <c r="K2116" s="21">
        <f t="shared" si="522"/>
        <v>-26.02640015279232</v>
      </c>
      <c r="L2116" s="22">
        <f t="shared" si="523"/>
        <v>0.34843697212585312</v>
      </c>
      <c r="M2116" s="17">
        <f t="shared" si="516"/>
        <v>147.00141528808447</v>
      </c>
      <c r="N2116" s="18">
        <f t="shared" si="517"/>
        <v>10.308584711915529</v>
      </c>
      <c r="O2116" s="21">
        <f t="shared" si="524"/>
        <v>9.8879073693216526</v>
      </c>
      <c r="P2116" s="22">
        <f t="shared" si="525"/>
        <v>0.42067734259387635</v>
      </c>
      <c r="Q2116" s="17">
        <f t="shared" si="518"/>
        <v>161.30416487236516</v>
      </c>
      <c r="R2116" s="18">
        <f t="shared" si="519"/>
        <v>-3.994164872365161</v>
      </c>
      <c r="S2116" s="21">
        <f t="shared" si="526"/>
        <v>-4.3579242741921291</v>
      </c>
      <c r="T2116" s="22">
        <f t="shared" si="527"/>
        <v>0.36375940182696809</v>
      </c>
    </row>
    <row r="2117" spans="1:20" x14ac:dyDescent="0.25">
      <c r="A2117">
        <v>415</v>
      </c>
      <c r="B2117" t="s">
        <v>2103</v>
      </c>
      <c r="C2117" s="8">
        <v>300.16000000000003</v>
      </c>
      <c r="D2117" s="8">
        <v>157.9</v>
      </c>
      <c r="E2117" s="17">
        <f t="shared" si="512"/>
        <v>214.06295831779747</v>
      </c>
      <c r="F2117" s="18">
        <f t="shared" si="513"/>
        <v>-56.162958317797461</v>
      </c>
      <c r="G2117" s="21">
        <f t="shared" si="520"/>
        <v>-56.840179589829972</v>
      </c>
      <c r="H2117" s="22">
        <f t="shared" si="521"/>
        <v>0.67722127203251148</v>
      </c>
      <c r="I2117" s="17">
        <f t="shared" si="514"/>
        <v>182.62323126028139</v>
      </c>
      <c r="J2117" s="18">
        <f t="shared" si="515"/>
        <v>-24.723231260281381</v>
      </c>
      <c r="K2117" s="21">
        <f t="shared" si="522"/>
        <v>-25.677963180666467</v>
      </c>
      <c r="L2117" s="22">
        <f t="shared" si="523"/>
        <v>0.95473192038508614</v>
      </c>
      <c r="M2117" s="17">
        <f t="shared" si="516"/>
        <v>146.30076564502318</v>
      </c>
      <c r="N2117" s="18">
        <f t="shared" si="517"/>
        <v>11.599234354976829</v>
      </c>
      <c r="O2117" s="21">
        <f t="shared" si="524"/>
        <v>10.308584711915529</v>
      </c>
      <c r="P2117" s="22">
        <f t="shared" si="525"/>
        <v>1.2906496430613004</v>
      </c>
      <c r="Q2117" s="17">
        <f t="shared" si="518"/>
        <v>160.86818365387001</v>
      </c>
      <c r="R2117" s="18">
        <f t="shared" si="519"/>
        <v>-2.9681836538699997</v>
      </c>
      <c r="S2117" s="21">
        <f t="shared" si="526"/>
        <v>-3.994164872365161</v>
      </c>
      <c r="T2117" s="22">
        <f t="shared" si="527"/>
        <v>1.0259812184951613</v>
      </c>
    </row>
    <row r="2118" spans="1:20" x14ac:dyDescent="0.25">
      <c r="A2118">
        <v>414</v>
      </c>
      <c r="B2118" t="s">
        <v>2104</v>
      </c>
      <c r="C2118" s="8">
        <v>300.92</v>
      </c>
      <c r="D2118" s="8">
        <v>157.49</v>
      </c>
      <c r="E2118" s="17">
        <f t="shared" si="512"/>
        <v>214.13423591644769</v>
      </c>
      <c r="F2118" s="18">
        <f t="shared" si="513"/>
        <v>-56.644235916447684</v>
      </c>
      <c r="G2118" s="21">
        <f t="shared" si="520"/>
        <v>-56.162958317797461</v>
      </c>
      <c r="H2118" s="22">
        <f t="shared" si="521"/>
        <v>-0.48127759865022313</v>
      </c>
      <c r="I2118" s="17">
        <f t="shared" si="514"/>
        <v>182.92129175435952</v>
      </c>
      <c r="J2118" s="18">
        <f t="shared" si="515"/>
        <v>-25.431291754359506</v>
      </c>
      <c r="K2118" s="21">
        <f t="shared" si="522"/>
        <v>-24.723231260281381</v>
      </c>
      <c r="L2118" s="22">
        <f t="shared" si="523"/>
        <v>-0.70806049407812566</v>
      </c>
      <c r="M2118" s="17">
        <f t="shared" si="516"/>
        <v>146.87333954687975</v>
      </c>
      <c r="N2118" s="18">
        <f t="shared" si="517"/>
        <v>10.616660453120261</v>
      </c>
      <c r="O2118" s="21">
        <f t="shared" si="524"/>
        <v>11.599234354976829</v>
      </c>
      <c r="P2118" s="22">
        <f t="shared" si="525"/>
        <v>-0.98257390185656845</v>
      </c>
      <c r="Q2118" s="17">
        <f t="shared" si="518"/>
        <v>161.22446938081231</v>
      </c>
      <c r="R2118" s="18">
        <f t="shared" si="519"/>
        <v>-3.7344693808122997</v>
      </c>
      <c r="S2118" s="21">
        <f t="shared" si="526"/>
        <v>-2.9681836538699997</v>
      </c>
      <c r="T2118" s="22">
        <f t="shared" si="527"/>
        <v>-0.76628572694230002</v>
      </c>
    </row>
    <row r="2119" spans="1:20" x14ac:dyDescent="0.25">
      <c r="A2119">
        <v>413</v>
      </c>
      <c r="B2119" t="s">
        <v>2105</v>
      </c>
      <c r="C2119" s="8">
        <v>301.10000000000002</v>
      </c>
      <c r="D2119" s="8">
        <v>156.52000000000001</v>
      </c>
      <c r="E2119" s="17">
        <f t="shared" si="512"/>
        <v>214.15111745297011</v>
      </c>
      <c r="F2119" s="18">
        <f t="shared" si="513"/>
        <v>-57.631117452970102</v>
      </c>
      <c r="G2119" s="21">
        <f t="shared" si="520"/>
        <v>-56.644235916447684</v>
      </c>
      <c r="H2119" s="22">
        <f t="shared" si="521"/>
        <v>-0.98688153652241795</v>
      </c>
      <c r="I2119" s="17">
        <f t="shared" si="514"/>
        <v>182.99188502927277</v>
      </c>
      <c r="J2119" s="18">
        <f t="shared" si="515"/>
        <v>-26.471885029272755</v>
      </c>
      <c r="K2119" s="21">
        <f t="shared" si="522"/>
        <v>-25.431291754359506</v>
      </c>
      <c r="L2119" s="22">
        <f t="shared" si="523"/>
        <v>-1.0405932749132489</v>
      </c>
      <c r="M2119" s="17">
        <f t="shared" si="516"/>
        <v>147.0089491552142</v>
      </c>
      <c r="N2119" s="18">
        <f t="shared" si="517"/>
        <v>9.5110508447858138</v>
      </c>
      <c r="O2119" s="21">
        <f t="shared" si="524"/>
        <v>10.616660453120261</v>
      </c>
      <c r="P2119" s="22">
        <f t="shared" si="525"/>
        <v>-1.1056096083344471</v>
      </c>
      <c r="Q2119" s="17">
        <f t="shared" si="518"/>
        <v>161.30885284245653</v>
      </c>
      <c r="R2119" s="18">
        <f t="shared" si="519"/>
        <v>-4.7888528424565209</v>
      </c>
      <c r="S2119" s="21">
        <f t="shared" si="526"/>
        <v>-3.7344693808122997</v>
      </c>
      <c r="T2119" s="22">
        <f t="shared" si="527"/>
        <v>-1.0543834616442211</v>
      </c>
    </row>
    <row r="2120" spans="1:20" x14ac:dyDescent="0.25">
      <c r="A2120">
        <v>412</v>
      </c>
      <c r="B2120" t="s">
        <v>2106</v>
      </c>
      <c r="C2120" s="8">
        <v>301.08</v>
      </c>
      <c r="D2120" s="8">
        <v>155.76</v>
      </c>
      <c r="E2120" s="17">
        <f t="shared" si="512"/>
        <v>214.14924172668987</v>
      </c>
      <c r="F2120" s="18">
        <f t="shared" si="513"/>
        <v>-58.389241726689875</v>
      </c>
      <c r="G2120" s="21">
        <f t="shared" si="520"/>
        <v>-57.631117452970102</v>
      </c>
      <c r="H2120" s="22">
        <f t="shared" si="521"/>
        <v>-0.75812427371977265</v>
      </c>
      <c r="I2120" s="17">
        <f t="shared" si="514"/>
        <v>182.98404133206017</v>
      </c>
      <c r="J2120" s="18">
        <f t="shared" si="515"/>
        <v>-27.224041332060182</v>
      </c>
      <c r="K2120" s="21">
        <f t="shared" si="522"/>
        <v>-26.471885029272755</v>
      </c>
      <c r="L2120" s="22">
        <f t="shared" si="523"/>
        <v>-0.75215630278742651</v>
      </c>
      <c r="M2120" s="17">
        <f t="shared" si="516"/>
        <v>146.99388142095478</v>
      </c>
      <c r="N2120" s="18">
        <f t="shared" si="517"/>
        <v>8.7661185790452123</v>
      </c>
      <c r="O2120" s="21">
        <f t="shared" si="524"/>
        <v>9.5110508447858138</v>
      </c>
      <c r="P2120" s="22">
        <f t="shared" si="525"/>
        <v>-0.74493226574060145</v>
      </c>
      <c r="Q2120" s="17">
        <f t="shared" si="518"/>
        <v>161.29947690227385</v>
      </c>
      <c r="R2120" s="18">
        <f t="shared" si="519"/>
        <v>-5.5394769022738615</v>
      </c>
      <c r="S2120" s="21">
        <f t="shared" si="526"/>
        <v>-4.7888528424565209</v>
      </c>
      <c r="T2120" s="22">
        <f t="shared" si="527"/>
        <v>-0.75062405981734059</v>
      </c>
    </row>
    <row r="2121" spans="1:20" x14ac:dyDescent="0.25">
      <c r="A2121">
        <v>411</v>
      </c>
      <c r="B2121" t="s">
        <v>2107</v>
      </c>
      <c r="C2121" s="8">
        <v>298.27999999999997</v>
      </c>
      <c r="D2121" s="8">
        <v>155.43</v>
      </c>
      <c r="E2121" s="17">
        <f t="shared" si="512"/>
        <v>213.88664004745215</v>
      </c>
      <c r="F2121" s="18">
        <f t="shared" si="513"/>
        <v>-58.45664004745214</v>
      </c>
      <c r="G2121" s="21">
        <f t="shared" si="520"/>
        <v>-58.389241726689875</v>
      </c>
      <c r="H2121" s="22">
        <f t="shared" si="521"/>
        <v>-6.7398320762265485E-2</v>
      </c>
      <c r="I2121" s="17">
        <f t="shared" si="514"/>
        <v>181.88592372229863</v>
      </c>
      <c r="J2121" s="18">
        <f t="shared" si="515"/>
        <v>-26.455923722298621</v>
      </c>
      <c r="K2121" s="21">
        <f t="shared" si="522"/>
        <v>-27.224041332060182</v>
      </c>
      <c r="L2121" s="22">
        <f t="shared" si="523"/>
        <v>0.76811760976156052</v>
      </c>
      <c r="M2121" s="17">
        <f t="shared" si="516"/>
        <v>144.88439862464105</v>
      </c>
      <c r="N2121" s="18">
        <f t="shared" si="517"/>
        <v>10.545601375358956</v>
      </c>
      <c r="O2121" s="21">
        <f t="shared" si="524"/>
        <v>8.7661185790452123</v>
      </c>
      <c r="P2121" s="22">
        <f t="shared" si="525"/>
        <v>1.7794827963137436</v>
      </c>
      <c r="Q2121" s="17">
        <f t="shared" si="518"/>
        <v>159.98684527669684</v>
      </c>
      <c r="R2121" s="18">
        <f t="shared" si="519"/>
        <v>-4.5568452766968335</v>
      </c>
      <c r="S2121" s="21">
        <f t="shared" si="526"/>
        <v>-5.5394769022738615</v>
      </c>
      <c r="T2121" s="22">
        <f t="shared" si="527"/>
        <v>0.98263162557702799</v>
      </c>
    </row>
    <row r="2122" spans="1:20" x14ac:dyDescent="0.25">
      <c r="A2122">
        <v>410</v>
      </c>
      <c r="B2122" t="s">
        <v>2108</v>
      </c>
      <c r="C2122" s="8">
        <v>298.20999999999998</v>
      </c>
      <c r="D2122" s="8">
        <v>155.31</v>
      </c>
      <c r="E2122" s="17">
        <f t="shared" si="512"/>
        <v>213.88007500547118</v>
      </c>
      <c r="F2122" s="18">
        <f t="shared" si="513"/>
        <v>-58.570075005471182</v>
      </c>
      <c r="G2122" s="21">
        <f t="shared" si="520"/>
        <v>-58.45664004745214</v>
      </c>
      <c r="H2122" s="22">
        <f t="shared" si="521"/>
        <v>-0.11343495801904169</v>
      </c>
      <c r="I2122" s="17">
        <f t="shared" si="514"/>
        <v>181.85847078205461</v>
      </c>
      <c r="J2122" s="18">
        <f t="shared" si="515"/>
        <v>-26.548470782054608</v>
      </c>
      <c r="K2122" s="21">
        <f t="shared" si="522"/>
        <v>-26.455923722298621</v>
      </c>
      <c r="L2122" s="22">
        <f t="shared" si="523"/>
        <v>-9.2547059755986538E-2</v>
      </c>
      <c r="M2122" s="17">
        <f t="shared" si="516"/>
        <v>144.83166155473322</v>
      </c>
      <c r="N2122" s="18">
        <f t="shared" si="517"/>
        <v>10.478338445266786</v>
      </c>
      <c r="O2122" s="21">
        <f t="shared" si="524"/>
        <v>10.545601375358956</v>
      </c>
      <c r="P2122" s="22">
        <f t="shared" si="525"/>
        <v>-6.7262930092169881E-2</v>
      </c>
      <c r="Q2122" s="17">
        <f t="shared" si="518"/>
        <v>159.95402948605744</v>
      </c>
      <c r="R2122" s="18">
        <f t="shared" si="519"/>
        <v>-4.644029486057434</v>
      </c>
      <c r="S2122" s="21">
        <f t="shared" si="526"/>
        <v>-4.5568452766968335</v>
      </c>
      <c r="T2122" s="22">
        <f t="shared" si="527"/>
        <v>-8.7184209360600562E-2</v>
      </c>
    </row>
    <row r="2123" spans="1:20" x14ac:dyDescent="0.25">
      <c r="A2123">
        <v>409</v>
      </c>
      <c r="B2123" t="s">
        <v>2109</v>
      </c>
      <c r="C2123" s="8">
        <v>295.87</v>
      </c>
      <c r="D2123" s="8">
        <v>152.43</v>
      </c>
      <c r="E2123" s="17">
        <f t="shared" si="512"/>
        <v>213.66061503067968</v>
      </c>
      <c r="F2123" s="18">
        <f t="shared" si="513"/>
        <v>-61.230615030679672</v>
      </c>
      <c r="G2123" s="21">
        <f t="shared" si="520"/>
        <v>-58.570075005471182</v>
      </c>
      <c r="H2123" s="22">
        <f t="shared" si="521"/>
        <v>-2.6605400252084905</v>
      </c>
      <c r="I2123" s="17">
        <f t="shared" si="514"/>
        <v>180.94075820818244</v>
      </c>
      <c r="J2123" s="18">
        <f t="shared" si="515"/>
        <v>-28.510758208182438</v>
      </c>
      <c r="K2123" s="21">
        <f t="shared" si="522"/>
        <v>-26.548470782054608</v>
      </c>
      <c r="L2123" s="22">
        <f t="shared" si="523"/>
        <v>-1.9622874261278298</v>
      </c>
      <c r="M2123" s="17">
        <f t="shared" si="516"/>
        <v>143.06873664638533</v>
      </c>
      <c r="N2123" s="18">
        <f t="shared" si="517"/>
        <v>9.3612633536146745</v>
      </c>
      <c r="O2123" s="21">
        <f t="shared" si="524"/>
        <v>10.478338445266786</v>
      </c>
      <c r="P2123" s="22">
        <f t="shared" si="525"/>
        <v>-1.1170750916521115</v>
      </c>
      <c r="Q2123" s="17">
        <f t="shared" si="518"/>
        <v>158.85704448468238</v>
      </c>
      <c r="R2123" s="18">
        <f t="shared" si="519"/>
        <v>-6.4270444846823693</v>
      </c>
      <c r="S2123" s="21">
        <f t="shared" si="526"/>
        <v>-4.644029486057434</v>
      </c>
      <c r="T2123" s="22">
        <f t="shared" si="527"/>
        <v>-1.7830149986249353</v>
      </c>
    </row>
    <row r="2124" spans="1:20" x14ac:dyDescent="0.25">
      <c r="A2124">
        <v>408</v>
      </c>
      <c r="B2124" t="s">
        <v>2110</v>
      </c>
      <c r="C2124" s="8">
        <v>297.62</v>
      </c>
      <c r="D2124" s="8">
        <v>154.1</v>
      </c>
      <c r="E2124" s="17">
        <f t="shared" si="512"/>
        <v>213.82474108020324</v>
      </c>
      <c r="F2124" s="18">
        <f t="shared" si="513"/>
        <v>-59.724741080203245</v>
      </c>
      <c r="G2124" s="21">
        <f t="shared" si="520"/>
        <v>-61.230615030679672</v>
      </c>
      <c r="H2124" s="22">
        <f t="shared" si="521"/>
        <v>1.5058739504764276</v>
      </c>
      <c r="I2124" s="17">
        <f t="shared" si="514"/>
        <v>181.62708171428341</v>
      </c>
      <c r="J2124" s="18">
        <f t="shared" si="515"/>
        <v>-27.527081714283412</v>
      </c>
      <c r="K2124" s="21">
        <f t="shared" si="522"/>
        <v>-28.510758208182438</v>
      </c>
      <c r="L2124" s="22">
        <f t="shared" si="523"/>
        <v>0.98367649389902567</v>
      </c>
      <c r="M2124" s="17">
        <f t="shared" si="516"/>
        <v>144.38716339408143</v>
      </c>
      <c r="N2124" s="18">
        <f t="shared" si="517"/>
        <v>9.712836605918568</v>
      </c>
      <c r="O2124" s="21">
        <f t="shared" si="524"/>
        <v>9.3612633536146745</v>
      </c>
      <c r="P2124" s="22">
        <f t="shared" si="525"/>
        <v>0.35157325230389347</v>
      </c>
      <c r="Q2124" s="17">
        <f t="shared" si="518"/>
        <v>159.67743925066799</v>
      </c>
      <c r="R2124" s="18">
        <f t="shared" si="519"/>
        <v>-5.5774392506679931</v>
      </c>
      <c r="S2124" s="21">
        <f t="shared" si="526"/>
        <v>-6.4270444846823693</v>
      </c>
      <c r="T2124" s="22">
        <f t="shared" si="527"/>
        <v>0.84960523401437626</v>
      </c>
    </row>
    <row r="2125" spans="1:20" x14ac:dyDescent="0.25">
      <c r="A2125">
        <v>407</v>
      </c>
      <c r="B2125" t="s">
        <v>2111</v>
      </c>
      <c r="C2125" s="8">
        <v>297</v>
      </c>
      <c r="D2125" s="8">
        <v>152.38</v>
      </c>
      <c r="E2125" s="17">
        <f t="shared" si="512"/>
        <v>213.76659356551488</v>
      </c>
      <c r="F2125" s="18">
        <f t="shared" si="513"/>
        <v>-61.386593565514886</v>
      </c>
      <c r="G2125" s="21">
        <f t="shared" si="520"/>
        <v>-59.724741080203245</v>
      </c>
      <c r="H2125" s="22">
        <f t="shared" si="521"/>
        <v>-1.6618524853116412</v>
      </c>
      <c r="I2125" s="17">
        <f t="shared" si="514"/>
        <v>181.38392710069337</v>
      </c>
      <c r="J2125" s="18">
        <f t="shared" si="515"/>
        <v>-29.003927100693375</v>
      </c>
      <c r="K2125" s="21">
        <f t="shared" si="522"/>
        <v>-27.527081714283412</v>
      </c>
      <c r="L2125" s="22">
        <f t="shared" si="523"/>
        <v>-1.4768453864099627</v>
      </c>
      <c r="M2125" s="17">
        <f t="shared" si="516"/>
        <v>143.92006363204052</v>
      </c>
      <c r="N2125" s="18">
        <f t="shared" si="517"/>
        <v>8.4599363679594717</v>
      </c>
      <c r="O2125" s="21">
        <f t="shared" si="524"/>
        <v>9.712836605918568</v>
      </c>
      <c r="P2125" s="22">
        <f t="shared" si="525"/>
        <v>-1.2529002379590963</v>
      </c>
      <c r="Q2125" s="17">
        <f t="shared" si="518"/>
        <v>159.38678510500449</v>
      </c>
      <c r="R2125" s="18">
        <f t="shared" si="519"/>
        <v>-7.0067851050044965</v>
      </c>
      <c r="S2125" s="21">
        <f t="shared" si="526"/>
        <v>-5.5774392506679931</v>
      </c>
      <c r="T2125" s="22">
        <f t="shared" si="527"/>
        <v>-1.4293458543365034</v>
      </c>
    </row>
    <row r="2126" spans="1:20" x14ac:dyDescent="0.25">
      <c r="A2126">
        <v>406</v>
      </c>
      <c r="B2126" t="s">
        <v>2112</v>
      </c>
      <c r="C2126" s="8">
        <v>295.39999999999998</v>
      </c>
      <c r="D2126" s="8">
        <v>151.16</v>
      </c>
      <c r="E2126" s="17">
        <f t="shared" si="512"/>
        <v>213.61653546309333</v>
      </c>
      <c r="F2126" s="18">
        <f t="shared" si="513"/>
        <v>-62.456535463093331</v>
      </c>
      <c r="G2126" s="21">
        <f t="shared" si="520"/>
        <v>-61.386593565514886</v>
      </c>
      <c r="H2126" s="22">
        <f t="shared" si="521"/>
        <v>-1.0699418975784454</v>
      </c>
      <c r="I2126" s="17">
        <f t="shared" si="514"/>
        <v>180.75643132368674</v>
      </c>
      <c r="J2126" s="18">
        <f t="shared" si="515"/>
        <v>-29.596431323686744</v>
      </c>
      <c r="K2126" s="21">
        <f t="shared" si="522"/>
        <v>-29.003927100693375</v>
      </c>
      <c r="L2126" s="22">
        <f t="shared" si="523"/>
        <v>-0.59250422299336947</v>
      </c>
      <c r="M2126" s="17">
        <f t="shared" si="516"/>
        <v>142.71464489128979</v>
      </c>
      <c r="N2126" s="18">
        <f t="shared" si="517"/>
        <v>8.4453551087102028</v>
      </c>
      <c r="O2126" s="21">
        <f t="shared" si="524"/>
        <v>8.4599363679594717</v>
      </c>
      <c r="P2126" s="22">
        <f t="shared" si="525"/>
        <v>-1.4581259249268896E-2</v>
      </c>
      <c r="Q2126" s="17">
        <f t="shared" si="518"/>
        <v>158.63670989038906</v>
      </c>
      <c r="R2126" s="18">
        <f t="shared" si="519"/>
        <v>-7.4767098903890599</v>
      </c>
      <c r="S2126" s="21">
        <f t="shared" si="526"/>
        <v>-7.0067851050044965</v>
      </c>
      <c r="T2126" s="22">
        <f t="shared" si="527"/>
        <v>-0.46992478538456339</v>
      </c>
    </row>
    <row r="2127" spans="1:20" x14ac:dyDescent="0.25">
      <c r="A2127">
        <v>405</v>
      </c>
      <c r="B2127" t="s">
        <v>2113</v>
      </c>
      <c r="C2127" s="8">
        <v>296.77</v>
      </c>
      <c r="D2127" s="8">
        <v>151.34</v>
      </c>
      <c r="E2127" s="17">
        <f t="shared" si="512"/>
        <v>213.7450227132918</v>
      </c>
      <c r="F2127" s="18">
        <f t="shared" si="513"/>
        <v>-62.4050227132918</v>
      </c>
      <c r="G2127" s="21">
        <f t="shared" si="520"/>
        <v>-62.456535463093331</v>
      </c>
      <c r="H2127" s="22">
        <f t="shared" si="521"/>
        <v>5.1512749801531754E-2</v>
      </c>
      <c r="I2127" s="17">
        <f t="shared" si="514"/>
        <v>181.29372458274867</v>
      </c>
      <c r="J2127" s="18">
        <f t="shared" si="515"/>
        <v>-29.953724582748663</v>
      </c>
      <c r="K2127" s="21">
        <f t="shared" si="522"/>
        <v>-29.596431323686744</v>
      </c>
      <c r="L2127" s="22">
        <f t="shared" si="523"/>
        <v>-0.35729325906191889</v>
      </c>
      <c r="M2127" s="17">
        <f t="shared" si="516"/>
        <v>143.7467846880576</v>
      </c>
      <c r="N2127" s="18">
        <f t="shared" si="517"/>
        <v>7.5932153119424015</v>
      </c>
      <c r="O2127" s="21">
        <f t="shared" si="524"/>
        <v>8.4453551087102028</v>
      </c>
      <c r="P2127" s="22">
        <f t="shared" si="525"/>
        <v>-0.85213979676780127</v>
      </c>
      <c r="Q2127" s="17">
        <f t="shared" si="518"/>
        <v>159.27896179290354</v>
      </c>
      <c r="R2127" s="18">
        <f t="shared" si="519"/>
        <v>-7.938961792903541</v>
      </c>
      <c r="S2127" s="21">
        <f t="shared" si="526"/>
        <v>-7.4767098903890599</v>
      </c>
      <c r="T2127" s="22">
        <f t="shared" si="527"/>
        <v>-0.46225190251448112</v>
      </c>
    </row>
    <row r="2128" spans="1:20" x14ac:dyDescent="0.25">
      <c r="A2128">
        <v>404</v>
      </c>
      <c r="B2128" t="s">
        <v>2114</v>
      </c>
      <c r="C2128" s="8">
        <v>293.24</v>
      </c>
      <c r="D2128" s="8">
        <v>148.37</v>
      </c>
      <c r="E2128" s="17">
        <f t="shared" ref="E2128:E2191" si="528">+$G$3*$C2128+$G$4</f>
        <v>213.41395702482424</v>
      </c>
      <c r="F2128" s="18">
        <f t="shared" ref="F2128:F2191" si="529">+$D2128-E2128</f>
        <v>-65.043957024824238</v>
      </c>
      <c r="G2128" s="21">
        <f t="shared" si="520"/>
        <v>-62.4050227132918</v>
      </c>
      <c r="H2128" s="22">
        <f t="shared" si="521"/>
        <v>-2.638934311532438</v>
      </c>
      <c r="I2128" s="17">
        <f t="shared" ref="I2128:I2191" si="530">+$G$5*$C2128+$G$6</f>
        <v>179.90931202472785</v>
      </c>
      <c r="J2128" s="18">
        <f t="shared" ref="J2128:J2191" si="531">+$D2128-I2128</f>
        <v>-31.539312024727849</v>
      </c>
      <c r="K2128" s="21">
        <f t="shared" si="522"/>
        <v>-29.953724582748663</v>
      </c>
      <c r="L2128" s="22">
        <f t="shared" si="523"/>
        <v>-1.585587441979186</v>
      </c>
      <c r="M2128" s="17">
        <f t="shared" ref="M2128:M2191" si="532">+$G$7*$C2128+$G$8</f>
        <v>141.08732959127639</v>
      </c>
      <c r="N2128" s="18">
        <f t="shared" ref="N2128:N2191" si="533">+$D2128-M2128</f>
        <v>7.282670408723618</v>
      </c>
      <c r="O2128" s="21">
        <f t="shared" si="524"/>
        <v>7.5932153119424015</v>
      </c>
      <c r="P2128" s="22">
        <f t="shared" si="525"/>
        <v>-0.31054490321878347</v>
      </c>
      <c r="Q2128" s="17">
        <f t="shared" ref="Q2128:Q2191" si="534">+$G$9*$C2128+$G$10</f>
        <v>157.62410835065828</v>
      </c>
      <c r="R2128" s="18">
        <f t="shared" ref="R2128:R2191" si="535">+$D2128-Q2128</f>
        <v>-9.2541083506582709</v>
      </c>
      <c r="S2128" s="21">
        <f t="shared" si="526"/>
        <v>-7.938961792903541</v>
      </c>
      <c r="T2128" s="22">
        <f t="shared" si="527"/>
        <v>-1.3151465577547299</v>
      </c>
    </row>
    <row r="2129" spans="1:20" x14ac:dyDescent="0.25">
      <c r="A2129">
        <v>403</v>
      </c>
      <c r="B2129" t="s">
        <v>2115</v>
      </c>
      <c r="C2129" s="8">
        <v>288.06</v>
      </c>
      <c r="D2129" s="8">
        <v>147.25</v>
      </c>
      <c r="E2129" s="17">
        <f t="shared" si="528"/>
        <v>212.92814391823447</v>
      </c>
      <c r="F2129" s="18">
        <f t="shared" si="529"/>
        <v>-65.678143918234468</v>
      </c>
      <c r="G2129" s="21">
        <f t="shared" ref="G2129:G2192" si="536">+F2128</f>
        <v>-65.043957024824238</v>
      </c>
      <c r="H2129" s="22">
        <f t="shared" ref="H2129:H2192" si="537">+F2129-G2129</f>
        <v>-0.63418689341023082</v>
      </c>
      <c r="I2129" s="17">
        <f t="shared" si="530"/>
        <v>177.87779444666901</v>
      </c>
      <c r="J2129" s="18">
        <f t="shared" si="531"/>
        <v>-30.627794446669014</v>
      </c>
      <c r="K2129" s="21">
        <f t="shared" ref="K2129:K2192" si="538">+J2128</f>
        <v>-31.539312024727849</v>
      </c>
      <c r="L2129" s="22">
        <f t="shared" ref="L2129:L2192" si="539">+J2129-K2129</f>
        <v>0.91151757805883449</v>
      </c>
      <c r="M2129" s="17">
        <f t="shared" si="532"/>
        <v>137.184786418096</v>
      </c>
      <c r="N2129" s="18">
        <f t="shared" si="533"/>
        <v>10.065213581904004</v>
      </c>
      <c r="O2129" s="21">
        <f t="shared" ref="O2129:O2192" si="540">+N2128</f>
        <v>7.282670408723618</v>
      </c>
      <c r="P2129" s="22">
        <f t="shared" ref="P2129:P2192" si="541">+N2129-O2129</f>
        <v>2.782543173180386</v>
      </c>
      <c r="Q2129" s="17">
        <f t="shared" si="534"/>
        <v>155.19573984334085</v>
      </c>
      <c r="R2129" s="18">
        <f t="shared" si="535"/>
        <v>-7.9457398433408457</v>
      </c>
      <c r="S2129" s="21">
        <f t="shared" ref="S2129:S2192" si="542">+R2128</f>
        <v>-9.2541083506582709</v>
      </c>
      <c r="T2129" s="22">
        <f t="shared" ref="T2129:T2192" si="543">+R2129-S2129</f>
        <v>1.3083685073174252</v>
      </c>
    </row>
    <row r="2130" spans="1:20" x14ac:dyDescent="0.25">
      <c r="A2130">
        <v>402</v>
      </c>
      <c r="B2130" t="s">
        <v>2116</v>
      </c>
      <c r="C2130" s="8">
        <v>290.42</v>
      </c>
      <c r="D2130" s="8">
        <v>147.74</v>
      </c>
      <c r="E2130" s="17">
        <f t="shared" si="528"/>
        <v>213.14947961930625</v>
      </c>
      <c r="F2130" s="18">
        <f t="shared" si="529"/>
        <v>-65.409479619306239</v>
      </c>
      <c r="G2130" s="21">
        <f t="shared" si="536"/>
        <v>-65.678143918234468</v>
      </c>
      <c r="H2130" s="22">
        <f t="shared" si="537"/>
        <v>0.26866429892822907</v>
      </c>
      <c r="I2130" s="17">
        <f t="shared" si="530"/>
        <v>178.80335071775374</v>
      </c>
      <c r="J2130" s="18">
        <f t="shared" si="531"/>
        <v>-31.063350717753735</v>
      </c>
      <c r="K2130" s="21">
        <f t="shared" si="538"/>
        <v>-30.627794446669014</v>
      </c>
      <c r="L2130" s="22">
        <f t="shared" si="539"/>
        <v>-0.43555627108472095</v>
      </c>
      <c r="M2130" s="17">
        <f t="shared" si="532"/>
        <v>138.96277906070327</v>
      </c>
      <c r="N2130" s="18">
        <f t="shared" si="533"/>
        <v>8.7772209392967397</v>
      </c>
      <c r="O2130" s="21">
        <f t="shared" si="540"/>
        <v>10.065213581904004</v>
      </c>
      <c r="P2130" s="22">
        <f t="shared" si="541"/>
        <v>-1.2879926426072643</v>
      </c>
      <c r="Q2130" s="17">
        <f t="shared" si="534"/>
        <v>156.30210078489858</v>
      </c>
      <c r="R2130" s="18">
        <f t="shared" si="535"/>
        <v>-8.5621007848985755</v>
      </c>
      <c r="S2130" s="21">
        <f t="shared" si="542"/>
        <v>-7.9457398433408457</v>
      </c>
      <c r="T2130" s="22">
        <f t="shared" si="543"/>
        <v>-0.6163609415577298</v>
      </c>
    </row>
    <row r="2131" spans="1:20" x14ac:dyDescent="0.25">
      <c r="A2131">
        <v>401</v>
      </c>
      <c r="B2131" t="s">
        <v>2117</v>
      </c>
      <c r="C2131" s="8">
        <v>294.35000000000002</v>
      </c>
      <c r="D2131" s="8">
        <v>149.13999999999999</v>
      </c>
      <c r="E2131" s="17">
        <f t="shared" si="528"/>
        <v>213.5180598333792</v>
      </c>
      <c r="F2131" s="18">
        <f t="shared" si="529"/>
        <v>-64.378059833379211</v>
      </c>
      <c r="G2131" s="21">
        <f t="shared" si="536"/>
        <v>-65.409479619306239</v>
      </c>
      <c r="H2131" s="22">
        <f t="shared" si="537"/>
        <v>1.031419785927028</v>
      </c>
      <c r="I2131" s="17">
        <f t="shared" si="530"/>
        <v>180.34463722002619</v>
      </c>
      <c r="J2131" s="18">
        <f t="shared" si="531"/>
        <v>-31.2046372200262</v>
      </c>
      <c r="K2131" s="21">
        <f t="shared" si="538"/>
        <v>-31.063350717753735</v>
      </c>
      <c r="L2131" s="22">
        <f t="shared" si="539"/>
        <v>-0.14128650227246453</v>
      </c>
      <c r="M2131" s="17">
        <f t="shared" si="532"/>
        <v>141.92358884267219</v>
      </c>
      <c r="N2131" s="18">
        <f t="shared" si="533"/>
        <v>7.2164111573277978</v>
      </c>
      <c r="O2131" s="21">
        <f t="shared" si="540"/>
        <v>8.7772209392967397</v>
      </c>
      <c r="P2131" s="22">
        <f t="shared" si="541"/>
        <v>-1.5608097819689419</v>
      </c>
      <c r="Q2131" s="17">
        <f t="shared" si="534"/>
        <v>158.14447303079771</v>
      </c>
      <c r="R2131" s="18">
        <f t="shared" si="535"/>
        <v>-9.0044730307977261</v>
      </c>
      <c r="S2131" s="21">
        <f t="shared" si="542"/>
        <v>-8.5621007848985755</v>
      </c>
      <c r="T2131" s="22">
        <f t="shared" si="543"/>
        <v>-0.44237224589915058</v>
      </c>
    </row>
    <row r="2132" spans="1:20" x14ac:dyDescent="0.25">
      <c r="A2132">
        <v>400</v>
      </c>
      <c r="B2132" t="s">
        <v>2118</v>
      </c>
      <c r="C2132" s="8">
        <v>293.08</v>
      </c>
      <c r="D2132" s="8">
        <v>148.88</v>
      </c>
      <c r="E2132" s="17">
        <f t="shared" si="528"/>
        <v>213.3989512145821</v>
      </c>
      <c r="F2132" s="18">
        <f t="shared" si="529"/>
        <v>-64.518951214582103</v>
      </c>
      <c r="G2132" s="21">
        <f t="shared" si="536"/>
        <v>-64.378059833379211</v>
      </c>
      <c r="H2132" s="22">
        <f t="shared" si="537"/>
        <v>-0.14089138120289135</v>
      </c>
      <c r="I2132" s="17">
        <f t="shared" si="530"/>
        <v>179.8465624470272</v>
      </c>
      <c r="J2132" s="18">
        <f t="shared" si="531"/>
        <v>-30.966562447027201</v>
      </c>
      <c r="K2132" s="21">
        <f t="shared" si="538"/>
        <v>-31.2046372200262</v>
      </c>
      <c r="L2132" s="22">
        <f t="shared" si="539"/>
        <v>0.23807477299899915</v>
      </c>
      <c r="M2132" s="17">
        <f t="shared" si="532"/>
        <v>140.9667877172013</v>
      </c>
      <c r="N2132" s="18">
        <f t="shared" si="533"/>
        <v>7.9132122827986962</v>
      </c>
      <c r="O2132" s="21">
        <f t="shared" si="540"/>
        <v>7.2164111573277978</v>
      </c>
      <c r="P2132" s="22">
        <f t="shared" si="541"/>
        <v>0.69680112547089834</v>
      </c>
      <c r="Q2132" s="17">
        <f t="shared" si="534"/>
        <v>157.54910082919673</v>
      </c>
      <c r="R2132" s="18">
        <f t="shared" si="535"/>
        <v>-8.6691008291967364</v>
      </c>
      <c r="S2132" s="21">
        <f t="shared" si="542"/>
        <v>-9.0044730307977261</v>
      </c>
      <c r="T2132" s="22">
        <f t="shared" si="543"/>
        <v>0.33537220160098968</v>
      </c>
    </row>
    <row r="2133" spans="1:20" x14ac:dyDescent="0.25">
      <c r="A2133">
        <v>399</v>
      </c>
      <c r="B2133" t="s">
        <v>2119</v>
      </c>
      <c r="C2133" s="8">
        <v>288.52999999999997</v>
      </c>
      <c r="D2133" s="8">
        <v>146.46</v>
      </c>
      <c r="E2133" s="17">
        <f t="shared" si="528"/>
        <v>212.97222348582079</v>
      </c>
      <c r="F2133" s="18">
        <f t="shared" si="529"/>
        <v>-66.512223485820783</v>
      </c>
      <c r="G2133" s="21">
        <f t="shared" si="536"/>
        <v>-64.518951214582103</v>
      </c>
      <c r="H2133" s="22">
        <f t="shared" si="537"/>
        <v>-1.9932722712386806</v>
      </c>
      <c r="I2133" s="17">
        <f t="shared" si="530"/>
        <v>178.06212133116469</v>
      </c>
      <c r="J2133" s="18">
        <f t="shared" si="531"/>
        <v>-31.602121331164682</v>
      </c>
      <c r="K2133" s="21">
        <f t="shared" si="538"/>
        <v>-30.966562447027201</v>
      </c>
      <c r="L2133" s="22">
        <f t="shared" si="539"/>
        <v>-0.63555888413748107</v>
      </c>
      <c r="M2133" s="17">
        <f t="shared" si="532"/>
        <v>137.53887817319148</v>
      </c>
      <c r="N2133" s="18">
        <f t="shared" si="533"/>
        <v>8.9211218268085304</v>
      </c>
      <c r="O2133" s="21">
        <f t="shared" si="540"/>
        <v>7.9132122827986962</v>
      </c>
      <c r="P2133" s="22">
        <f t="shared" si="541"/>
        <v>1.0079095440098342</v>
      </c>
      <c r="Q2133" s="17">
        <f t="shared" si="534"/>
        <v>155.41607443763411</v>
      </c>
      <c r="R2133" s="18">
        <f t="shared" si="535"/>
        <v>-8.9560744376341006</v>
      </c>
      <c r="S2133" s="21">
        <f t="shared" si="542"/>
        <v>-8.6691008291967364</v>
      </c>
      <c r="T2133" s="22">
        <f t="shared" si="543"/>
        <v>-0.28697360843736419</v>
      </c>
    </row>
    <row r="2134" spans="1:20" x14ac:dyDescent="0.25">
      <c r="A2134">
        <v>398</v>
      </c>
      <c r="B2134" t="s">
        <v>2120</v>
      </c>
      <c r="C2134" s="8">
        <v>291.27</v>
      </c>
      <c r="D2134" s="8">
        <v>147.13</v>
      </c>
      <c r="E2134" s="17">
        <f t="shared" si="528"/>
        <v>213.22919798621771</v>
      </c>
      <c r="F2134" s="18">
        <f t="shared" si="529"/>
        <v>-66.099197986217717</v>
      </c>
      <c r="G2134" s="21">
        <f t="shared" si="536"/>
        <v>-66.512223485820783</v>
      </c>
      <c r="H2134" s="22">
        <f t="shared" si="537"/>
        <v>0.41302549960306578</v>
      </c>
      <c r="I2134" s="17">
        <f t="shared" si="530"/>
        <v>179.13670784928848</v>
      </c>
      <c r="J2134" s="18">
        <f t="shared" si="531"/>
        <v>-32.006707849288489</v>
      </c>
      <c r="K2134" s="21">
        <f t="shared" si="538"/>
        <v>-31.602121331164682</v>
      </c>
      <c r="L2134" s="22">
        <f t="shared" si="539"/>
        <v>-0.40458651812380708</v>
      </c>
      <c r="M2134" s="17">
        <f t="shared" si="532"/>
        <v>139.60315776672707</v>
      </c>
      <c r="N2134" s="18">
        <f t="shared" si="533"/>
        <v>7.5268422332729301</v>
      </c>
      <c r="O2134" s="21">
        <f t="shared" si="540"/>
        <v>8.9211218268085304</v>
      </c>
      <c r="P2134" s="22">
        <f t="shared" si="541"/>
        <v>-1.3942795935356003</v>
      </c>
      <c r="Q2134" s="17">
        <f t="shared" si="534"/>
        <v>156.70057824266303</v>
      </c>
      <c r="R2134" s="18">
        <f t="shared" si="535"/>
        <v>-9.5705782426630321</v>
      </c>
      <c r="S2134" s="21">
        <f t="shared" si="542"/>
        <v>-8.9560744376341006</v>
      </c>
      <c r="T2134" s="22">
        <f t="shared" si="543"/>
        <v>-0.61450380502893154</v>
      </c>
    </row>
    <row r="2135" spans="1:20" x14ac:dyDescent="0.25">
      <c r="A2135">
        <v>397</v>
      </c>
      <c r="B2135" t="s">
        <v>2121</v>
      </c>
      <c r="C2135" s="8">
        <v>293.24</v>
      </c>
      <c r="D2135" s="8">
        <v>147.72</v>
      </c>
      <c r="E2135" s="17">
        <f t="shared" si="528"/>
        <v>213.41395702482424</v>
      </c>
      <c r="F2135" s="18">
        <f t="shared" si="529"/>
        <v>-65.693957024824243</v>
      </c>
      <c r="G2135" s="21">
        <f t="shared" si="536"/>
        <v>-66.099197986217717</v>
      </c>
      <c r="H2135" s="22">
        <f t="shared" si="537"/>
        <v>0.40524096139347421</v>
      </c>
      <c r="I2135" s="17">
        <f t="shared" si="530"/>
        <v>179.90931202472785</v>
      </c>
      <c r="J2135" s="18">
        <f t="shared" si="531"/>
        <v>-32.189312024727855</v>
      </c>
      <c r="K2135" s="21">
        <f t="shared" si="538"/>
        <v>-32.006707849288489</v>
      </c>
      <c r="L2135" s="22">
        <f t="shared" si="539"/>
        <v>-0.18260417543936569</v>
      </c>
      <c r="M2135" s="17">
        <f t="shared" si="532"/>
        <v>141.08732959127639</v>
      </c>
      <c r="N2135" s="18">
        <f t="shared" si="533"/>
        <v>6.6326704087236124</v>
      </c>
      <c r="O2135" s="21">
        <f t="shared" si="540"/>
        <v>7.5268422332729301</v>
      </c>
      <c r="P2135" s="22">
        <f t="shared" si="541"/>
        <v>-0.89417182454931776</v>
      </c>
      <c r="Q2135" s="17">
        <f t="shared" si="534"/>
        <v>157.62410835065828</v>
      </c>
      <c r="R2135" s="18">
        <f t="shared" si="535"/>
        <v>-9.9041083506582765</v>
      </c>
      <c r="S2135" s="21">
        <f t="shared" si="542"/>
        <v>-9.5705782426630321</v>
      </c>
      <c r="T2135" s="22">
        <f t="shared" si="543"/>
        <v>-0.33353010799524441</v>
      </c>
    </row>
    <row r="2136" spans="1:20" x14ac:dyDescent="0.25">
      <c r="A2136">
        <v>396</v>
      </c>
      <c r="B2136" t="s">
        <v>2122</v>
      </c>
      <c r="C2136" s="8">
        <v>296.27999999999997</v>
      </c>
      <c r="D2136" s="8">
        <v>150.22</v>
      </c>
      <c r="E2136" s="17">
        <f t="shared" si="528"/>
        <v>213.69906741942521</v>
      </c>
      <c r="F2136" s="18">
        <f t="shared" si="529"/>
        <v>-63.479067419425206</v>
      </c>
      <c r="G2136" s="21">
        <f t="shared" si="536"/>
        <v>-65.693957024824243</v>
      </c>
      <c r="H2136" s="22">
        <f t="shared" si="537"/>
        <v>2.214889605399037</v>
      </c>
      <c r="I2136" s="17">
        <f t="shared" si="530"/>
        <v>181.10155400104037</v>
      </c>
      <c r="J2136" s="18">
        <f t="shared" si="531"/>
        <v>-30.881554001040371</v>
      </c>
      <c r="K2136" s="21">
        <f t="shared" si="538"/>
        <v>-32.189312024727855</v>
      </c>
      <c r="L2136" s="22">
        <f t="shared" si="539"/>
        <v>1.3077580236874837</v>
      </c>
      <c r="M2136" s="17">
        <f t="shared" si="532"/>
        <v>143.37762519870267</v>
      </c>
      <c r="N2136" s="18">
        <f t="shared" si="533"/>
        <v>6.8423748012973249</v>
      </c>
      <c r="O2136" s="21">
        <f t="shared" si="540"/>
        <v>6.6326704087236124</v>
      </c>
      <c r="P2136" s="22">
        <f t="shared" si="541"/>
        <v>0.20970439257371254</v>
      </c>
      <c r="Q2136" s="17">
        <f t="shared" si="534"/>
        <v>159.04925125842755</v>
      </c>
      <c r="R2136" s="18">
        <f t="shared" si="535"/>
        <v>-8.8292512584275471</v>
      </c>
      <c r="S2136" s="21">
        <f t="shared" si="542"/>
        <v>-9.9041083506582765</v>
      </c>
      <c r="T2136" s="22">
        <f t="shared" si="543"/>
        <v>1.0748570922307294</v>
      </c>
    </row>
    <row r="2137" spans="1:20" x14ac:dyDescent="0.25">
      <c r="A2137">
        <v>395</v>
      </c>
      <c r="B2137" t="s">
        <v>2123</v>
      </c>
      <c r="C2137" s="8">
        <v>295.95</v>
      </c>
      <c r="D2137" s="8">
        <v>149.66999999999999</v>
      </c>
      <c r="E2137" s="17">
        <f t="shared" si="528"/>
        <v>213.66811793580075</v>
      </c>
      <c r="F2137" s="18">
        <f t="shared" si="529"/>
        <v>-63.998117935800764</v>
      </c>
      <c r="G2137" s="21">
        <f t="shared" si="536"/>
        <v>-63.479067419425206</v>
      </c>
      <c r="H2137" s="22">
        <f t="shared" si="537"/>
        <v>-0.51905051637555744</v>
      </c>
      <c r="I2137" s="17">
        <f t="shared" si="530"/>
        <v>180.97213299703279</v>
      </c>
      <c r="J2137" s="18">
        <f t="shared" si="531"/>
        <v>-31.3021329970328</v>
      </c>
      <c r="K2137" s="21">
        <f t="shared" si="538"/>
        <v>-30.881554001040371</v>
      </c>
      <c r="L2137" s="22">
        <f t="shared" si="539"/>
        <v>-0.42057899599242887</v>
      </c>
      <c r="M2137" s="17">
        <f t="shared" si="532"/>
        <v>143.12900758342286</v>
      </c>
      <c r="N2137" s="18">
        <f t="shared" si="533"/>
        <v>6.5409924165771258</v>
      </c>
      <c r="O2137" s="21">
        <f t="shared" si="540"/>
        <v>6.8423748012973249</v>
      </c>
      <c r="P2137" s="22">
        <f t="shared" si="541"/>
        <v>-0.30138238472019907</v>
      </c>
      <c r="Q2137" s="17">
        <f t="shared" si="534"/>
        <v>158.89454824541315</v>
      </c>
      <c r="R2137" s="18">
        <f t="shared" si="535"/>
        <v>-9.2245482454131604</v>
      </c>
      <c r="S2137" s="21">
        <f t="shared" si="542"/>
        <v>-8.8292512584275471</v>
      </c>
      <c r="T2137" s="22">
        <f t="shared" si="543"/>
        <v>-0.39529698698561333</v>
      </c>
    </row>
    <row r="2138" spans="1:20" x14ac:dyDescent="0.25">
      <c r="A2138">
        <v>394</v>
      </c>
      <c r="B2138" t="s">
        <v>2124</v>
      </c>
      <c r="C2138" s="8">
        <v>298.88</v>
      </c>
      <c r="D2138" s="8">
        <v>151.38999999999999</v>
      </c>
      <c r="E2138" s="17">
        <f t="shared" si="528"/>
        <v>213.94291183586023</v>
      </c>
      <c r="F2138" s="18">
        <f t="shared" si="529"/>
        <v>-62.552911835860243</v>
      </c>
      <c r="G2138" s="21">
        <f t="shared" si="536"/>
        <v>-63.998117935800764</v>
      </c>
      <c r="H2138" s="22">
        <f t="shared" si="537"/>
        <v>1.4452060999405205</v>
      </c>
      <c r="I2138" s="17">
        <f t="shared" si="530"/>
        <v>182.12123463867613</v>
      </c>
      <c r="J2138" s="18">
        <f t="shared" si="531"/>
        <v>-30.731234638676142</v>
      </c>
      <c r="K2138" s="21">
        <f t="shared" si="538"/>
        <v>-31.3021329970328</v>
      </c>
      <c r="L2138" s="22">
        <f t="shared" si="539"/>
        <v>0.57089835835665781</v>
      </c>
      <c r="M2138" s="17">
        <f t="shared" si="532"/>
        <v>145.33643065242259</v>
      </c>
      <c r="N2138" s="18">
        <f t="shared" si="533"/>
        <v>6.053569347577394</v>
      </c>
      <c r="O2138" s="21">
        <f t="shared" si="540"/>
        <v>6.5409924165771258</v>
      </c>
      <c r="P2138" s="22">
        <f t="shared" si="541"/>
        <v>-0.48742306899973187</v>
      </c>
      <c r="Q2138" s="17">
        <f t="shared" si="534"/>
        <v>160.2681234821776</v>
      </c>
      <c r="R2138" s="18">
        <f t="shared" si="535"/>
        <v>-8.8781234821776138</v>
      </c>
      <c r="S2138" s="21">
        <f t="shared" si="542"/>
        <v>-9.2245482454131604</v>
      </c>
      <c r="T2138" s="22">
        <f t="shared" si="543"/>
        <v>0.34642476323554661</v>
      </c>
    </row>
    <row r="2139" spans="1:20" x14ac:dyDescent="0.25">
      <c r="A2139">
        <v>393</v>
      </c>
      <c r="B2139" t="s">
        <v>2125</v>
      </c>
      <c r="C2139" s="8">
        <v>298.39999999999998</v>
      </c>
      <c r="D2139" s="8">
        <v>151.55000000000001</v>
      </c>
      <c r="E2139" s="17">
        <f t="shared" si="528"/>
        <v>213.89789440513374</v>
      </c>
      <c r="F2139" s="18">
        <f t="shared" si="529"/>
        <v>-62.347894405133729</v>
      </c>
      <c r="G2139" s="21">
        <f t="shared" si="536"/>
        <v>-62.552911835860243</v>
      </c>
      <c r="H2139" s="22">
        <f t="shared" si="537"/>
        <v>0.20501743072651379</v>
      </c>
      <c r="I2139" s="17">
        <f t="shared" si="530"/>
        <v>181.93298590557413</v>
      </c>
      <c r="J2139" s="18">
        <f t="shared" si="531"/>
        <v>-30.382985905574117</v>
      </c>
      <c r="K2139" s="21">
        <f t="shared" si="538"/>
        <v>-30.731234638676142</v>
      </c>
      <c r="L2139" s="22">
        <f t="shared" si="539"/>
        <v>0.3482487331020252</v>
      </c>
      <c r="M2139" s="17">
        <f t="shared" si="532"/>
        <v>144.97480503019736</v>
      </c>
      <c r="N2139" s="18">
        <f t="shared" si="533"/>
        <v>6.5751949698026522</v>
      </c>
      <c r="O2139" s="21">
        <f t="shared" si="540"/>
        <v>6.053569347577394</v>
      </c>
      <c r="P2139" s="22">
        <f t="shared" si="541"/>
        <v>0.52162562222525821</v>
      </c>
      <c r="Q2139" s="17">
        <f t="shared" si="534"/>
        <v>160.04310091779297</v>
      </c>
      <c r="R2139" s="18">
        <f t="shared" si="535"/>
        <v>-8.4931009177929582</v>
      </c>
      <c r="S2139" s="21">
        <f t="shared" si="542"/>
        <v>-8.8781234821776138</v>
      </c>
      <c r="T2139" s="22">
        <f t="shared" si="543"/>
        <v>0.38502256438465565</v>
      </c>
    </row>
    <row r="2140" spans="1:20" x14ac:dyDescent="0.25">
      <c r="A2140">
        <v>392</v>
      </c>
      <c r="B2140" t="s">
        <v>2126</v>
      </c>
      <c r="C2140" s="8">
        <v>299.27999999999997</v>
      </c>
      <c r="D2140" s="8">
        <v>153.34</v>
      </c>
      <c r="E2140" s="17">
        <f t="shared" si="528"/>
        <v>213.98042636146562</v>
      </c>
      <c r="F2140" s="18">
        <f t="shared" si="529"/>
        <v>-60.640426361465614</v>
      </c>
      <c r="G2140" s="21">
        <f t="shared" si="536"/>
        <v>-62.347894405133729</v>
      </c>
      <c r="H2140" s="22">
        <f t="shared" si="537"/>
        <v>1.7074680436681149</v>
      </c>
      <c r="I2140" s="17">
        <f t="shared" si="530"/>
        <v>182.27810858292776</v>
      </c>
      <c r="J2140" s="18">
        <f t="shared" si="531"/>
        <v>-28.938108582927754</v>
      </c>
      <c r="K2140" s="21">
        <f t="shared" si="538"/>
        <v>-30.382985905574117</v>
      </c>
      <c r="L2140" s="22">
        <f t="shared" si="539"/>
        <v>1.4448773226463629</v>
      </c>
      <c r="M2140" s="17">
        <f t="shared" si="532"/>
        <v>145.63778533761024</v>
      </c>
      <c r="N2140" s="18">
        <f t="shared" si="533"/>
        <v>7.702214662389764</v>
      </c>
      <c r="O2140" s="21">
        <f t="shared" si="540"/>
        <v>6.5751949698026522</v>
      </c>
      <c r="P2140" s="22">
        <f t="shared" si="541"/>
        <v>1.1270196925871119</v>
      </c>
      <c r="Q2140" s="17">
        <f t="shared" si="534"/>
        <v>160.45564228583146</v>
      </c>
      <c r="R2140" s="18">
        <f t="shared" si="535"/>
        <v>-7.1156422858314556</v>
      </c>
      <c r="S2140" s="21">
        <f t="shared" si="542"/>
        <v>-8.4931009177929582</v>
      </c>
      <c r="T2140" s="22">
        <f t="shared" si="543"/>
        <v>1.3774586319615025</v>
      </c>
    </row>
    <row r="2141" spans="1:20" x14ac:dyDescent="0.25">
      <c r="A2141">
        <v>391</v>
      </c>
      <c r="B2141" t="s">
        <v>2127</v>
      </c>
      <c r="C2141" s="8">
        <v>297.97000000000003</v>
      </c>
      <c r="D2141" s="8">
        <v>152.61000000000001</v>
      </c>
      <c r="E2141" s="17">
        <f t="shared" si="528"/>
        <v>213.85756629010797</v>
      </c>
      <c r="F2141" s="18">
        <f t="shared" si="529"/>
        <v>-61.247566290107955</v>
      </c>
      <c r="G2141" s="21">
        <f t="shared" si="536"/>
        <v>-60.640426361465614</v>
      </c>
      <c r="H2141" s="22">
        <f t="shared" si="537"/>
        <v>-0.60713992864234001</v>
      </c>
      <c r="I2141" s="17">
        <f t="shared" si="530"/>
        <v>181.76434641550361</v>
      </c>
      <c r="J2141" s="18">
        <f t="shared" si="531"/>
        <v>-29.154346415503596</v>
      </c>
      <c r="K2141" s="21">
        <f t="shared" si="538"/>
        <v>-28.938108582927754</v>
      </c>
      <c r="L2141" s="22">
        <f t="shared" si="539"/>
        <v>-0.2162378325758425</v>
      </c>
      <c r="M2141" s="17">
        <f t="shared" si="532"/>
        <v>144.65084874362066</v>
      </c>
      <c r="N2141" s="18">
        <f t="shared" si="533"/>
        <v>7.9591512563793572</v>
      </c>
      <c r="O2141" s="21">
        <f t="shared" si="540"/>
        <v>7.702214662389764</v>
      </c>
      <c r="P2141" s="22">
        <f t="shared" si="541"/>
        <v>0.25693659398959312</v>
      </c>
      <c r="Q2141" s="17">
        <f t="shared" si="534"/>
        <v>159.84151820386512</v>
      </c>
      <c r="R2141" s="18">
        <f t="shared" si="535"/>
        <v>-7.2315182038651074</v>
      </c>
      <c r="S2141" s="21">
        <f t="shared" si="542"/>
        <v>-7.1156422858314556</v>
      </c>
      <c r="T2141" s="22">
        <f t="shared" si="543"/>
        <v>-0.11587591803365171</v>
      </c>
    </row>
    <row r="2142" spans="1:20" x14ac:dyDescent="0.25">
      <c r="A2142">
        <v>390</v>
      </c>
      <c r="B2142" t="s">
        <v>2128</v>
      </c>
      <c r="C2142" s="8">
        <v>299.99</v>
      </c>
      <c r="D2142" s="8">
        <v>154.04</v>
      </c>
      <c r="E2142" s="17">
        <f t="shared" si="528"/>
        <v>214.04701464441519</v>
      </c>
      <c r="F2142" s="18">
        <f t="shared" si="529"/>
        <v>-60.007014644415193</v>
      </c>
      <c r="G2142" s="21">
        <f t="shared" si="536"/>
        <v>-61.247566290107955</v>
      </c>
      <c r="H2142" s="22">
        <f t="shared" si="537"/>
        <v>1.2405516456927614</v>
      </c>
      <c r="I2142" s="17">
        <f t="shared" si="530"/>
        <v>182.55655983397446</v>
      </c>
      <c r="J2142" s="18">
        <f t="shared" si="531"/>
        <v>-28.516559833974469</v>
      </c>
      <c r="K2142" s="21">
        <f t="shared" si="538"/>
        <v>-29.154346415503596</v>
      </c>
      <c r="L2142" s="22">
        <f t="shared" si="539"/>
        <v>0.63778658152912726</v>
      </c>
      <c r="M2142" s="17">
        <f t="shared" si="532"/>
        <v>146.17268990381839</v>
      </c>
      <c r="N2142" s="18">
        <f t="shared" si="533"/>
        <v>7.8673100961815976</v>
      </c>
      <c r="O2142" s="21">
        <f t="shared" si="540"/>
        <v>7.9591512563793572</v>
      </c>
      <c r="P2142" s="22">
        <f t="shared" si="541"/>
        <v>-9.1841160197759564E-2</v>
      </c>
      <c r="Q2142" s="17">
        <f t="shared" si="534"/>
        <v>160.78848816231709</v>
      </c>
      <c r="R2142" s="18">
        <f t="shared" si="535"/>
        <v>-6.748488162317102</v>
      </c>
      <c r="S2142" s="21">
        <f t="shared" si="542"/>
        <v>-7.2315182038651074</v>
      </c>
      <c r="T2142" s="22">
        <f t="shared" si="543"/>
        <v>0.48303004154800533</v>
      </c>
    </row>
    <row r="2143" spans="1:20" x14ac:dyDescent="0.25">
      <c r="A2143">
        <v>389</v>
      </c>
      <c r="B2143" t="s">
        <v>2129</v>
      </c>
      <c r="C2143" s="8">
        <v>299.01</v>
      </c>
      <c r="D2143" s="8">
        <v>154.21</v>
      </c>
      <c r="E2143" s="17">
        <f t="shared" si="528"/>
        <v>213.95510405668196</v>
      </c>
      <c r="F2143" s="18">
        <f t="shared" si="529"/>
        <v>-59.745104056681953</v>
      </c>
      <c r="G2143" s="21">
        <f t="shared" si="536"/>
        <v>-60.007014644415193</v>
      </c>
      <c r="H2143" s="22">
        <f t="shared" si="537"/>
        <v>0.26191058773324016</v>
      </c>
      <c r="I2143" s="17">
        <f t="shared" si="530"/>
        <v>182.1722186705579</v>
      </c>
      <c r="J2143" s="18">
        <f t="shared" si="531"/>
        <v>-27.962218670557888</v>
      </c>
      <c r="K2143" s="21">
        <f t="shared" si="538"/>
        <v>-28.516559833974469</v>
      </c>
      <c r="L2143" s="22">
        <f t="shared" si="539"/>
        <v>0.55434116341658068</v>
      </c>
      <c r="M2143" s="17">
        <f t="shared" si="532"/>
        <v>145.43437092510857</v>
      </c>
      <c r="N2143" s="18">
        <f t="shared" si="533"/>
        <v>8.775629074891441</v>
      </c>
      <c r="O2143" s="21">
        <f t="shared" si="540"/>
        <v>7.8673100961815976</v>
      </c>
      <c r="P2143" s="22">
        <f t="shared" si="541"/>
        <v>0.90831897870984335</v>
      </c>
      <c r="Q2143" s="17">
        <f t="shared" si="534"/>
        <v>160.32906709336515</v>
      </c>
      <c r="R2143" s="18">
        <f t="shared" si="535"/>
        <v>-6.1190670933651461</v>
      </c>
      <c r="S2143" s="21">
        <f t="shared" si="542"/>
        <v>-6.748488162317102</v>
      </c>
      <c r="T2143" s="22">
        <f t="shared" si="543"/>
        <v>0.62942106895195593</v>
      </c>
    </row>
    <row r="2144" spans="1:20" x14ac:dyDescent="0.25">
      <c r="A2144">
        <v>388</v>
      </c>
      <c r="B2144" t="s">
        <v>2130</v>
      </c>
      <c r="C2144" s="8">
        <v>299.88</v>
      </c>
      <c r="D2144" s="8">
        <v>154.4</v>
      </c>
      <c r="E2144" s="17">
        <f t="shared" si="528"/>
        <v>214.0366981498737</v>
      </c>
      <c r="F2144" s="18">
        <f t="shared" si="529"/>
        <v>-59.636698149873695</v>
      </c>
      <c r="G2144" s="21">
        <f t="shared" si="536"/>
        <v>-59.745104056681953</v>
      </c>
      <c r="H2144" s="22">
        <f t="shared" si="537"/>
        <v>0.10840590680825812</v>
      </c>
      <c r="I2144" s="17">
        <f t="shared" si="530"/>
        <v>182.51341949930523</v>
      </c>
      <c r="J2144" s="18">
        <f t="shared" si="531"/>
        <v>-28.113419499305223</v>
      </c>
      <c r="K2144" s="21">
        <f t="shared" si="538"/>
        <v>-27.962218670557888</v>
      </c>
      <c r="L2144" s="22">
        <f t="shared" si="539"/>
        <v>-0.15120082874733498</v>
      </c>
      <c r="M2144" s="17">
        <f t="shared" si="532"/>
        <v>146.08981736539178</v>
      </c>
      <c r="N2144" s="18">
        <f t="shared" si="533"/>
        <v>8.3101826346082248</v>
      </c>
      <c r="O2144" s="21">
        <f t="shared" si="540"/>
        <v>8.775629074891441</v>
      </c>
      <c r="P2144" s="22">
        <f t="shared" si="541"/>
        <v>-0.46544644028321613</v>
      </c>
      <c r="Q2144" s="17">
        <f t="shared" si="534"/>
        <v>160.73692049131228</v>
      </c>
      <c r="R2144" s="18">
        <f t="shared" si="535"/>
        <v>-6.3369204913122701</v>
      </c>
      <c r="S2144" s="21">
        <f t="shared" si="542"/>
        <v>-6.1190670933651461</v>
      </c>
      <c r="T2144" s="22">
        <f t="shared" si="543"/>
        <v>-0.21785339794712399</v>
      </c>
    </row>
    <row r="2145" spans="1:20" x14ac:dyDescent="0.25">
      <c r="A2145">
        <v>387</v>
      </c>
      <c r="B2145" t="s">
        <v>2131</v>
      </c>
      <c r="C2145" s="8">
        <v>300.37</v>
      </c>
      <c r="D2145" s="8">
        <v>154.18</v>
      </c>
      <c r="E2145" s="17">
        <f t="shared" si="528"/>
        <v>214.0826534437403</v>
      </c>
      <c r="F2145" s="18">
        <f t="shared" si="529"/>
        <v>-59.902653443740292</v>
      </c>
      <c r="G2145" s="21">
        <f t="shared" si="536"/>
        <v>-59.636698149873695</v>
      </c>
      <c r="H2145" s="22">
        <f t="shared" si="537"/>
        <v>-0.26595529386659678</v>
      </c>
      <c r="I2145" s="17">
        <f t="shared" si="530"/>
        <v>182.7055900810135</v>
      </c>
      <c r="J2145" s="18">
        <f t="shared" si="531"/>
        <v>-28.52559008101349</v>
      </c>
      <c r="K2145" s="21">
        <f t="shared" si="538"/>
        <v>-28.113419499305223</v>
      </c>
      <c r="L2145" s="22">
        <f t="shared" si="539"/>
        <v>-0.41217058170826704</v>
      </c>
      <c r="M2145" s="17">
        <f t="shared" si="532"/>
        <v>146.45897685474668</v>
      </c>
      <c r="N2145" s="18">
        <f t="shared" si="533"/>
        <v>7.7210231452533264</v>
      </c>
      <c r="O2145" s="21">
        <f t="shared" si="540"/>
        <v>8.3101826346082248</v>
      </c>
      <c r="P2145" s="22">
        <f t="shared" si="541"/>
        <v>-0.58915948935489837</v>
      </c>
      <c r="Q2145" s="17">
        <f t="shared" si="534"/>
        <v>160.96663102578827</v>
      </c>
      <c r="R2145" s="18">
        <f t="shared" si="535"/>
        <v>-6.7866310257882674</v>
      </c>
      <c r="S2145" s="21">
        <f t="shared" si="542"/>
        <v>-6.3369204913122701</v>
      </c>
      <c r="T2145" s="22">
        <f t="shared" si="543"/>
        <v>-0.44971053447599729</v>
      </c>
    </row>
    <row r="2146" spans="1:20" x14ac:dyDescent="0.25">
      <c r="A2146">
        <v>386</v>
      </c>
      <c r="B2146" t="s">
        <v>2132</v>
      </c>
      <c r="C2146" s="8">
        <v>301.60000000000002</v>
      </c>
      <c r="D2146" s="8">
        <v>155</v>
      </c>
      <c r="E2146" s="17">
        <f t="shared" si="528"/>
        <v>214.19801060997685</v>
      </c>
      <c r="F2146" s="18">
        <f t="shared" si="529"/>
        <v>-59.198010609976848</v>
      </c>
      <c r="G2146" s="21">
        <f t="shared" si="536"/>
        <v>-59.902653443740292</v>
      </c>
      <c r="H2146" s="22">
        <f t="shared" si="537"/>
        <v>0.70464283376344383</v>
      </c>
      <c r="I2146" s="17">
        <f t="shared" si="530"/>
        <v>183.18797745958733</v>
      </c>
      <c r="J2146" s="18">
        <f t="shared" si="531"/>
        <v>-28.18797745958733</v>
      </c>
      <c r="K2146" s="21">
        <f t="shared" si="538"/>
        <v>-28.52559008101349</v>
      </c>
      <c r="L2146" s="22">
        <f t="shared" si="539"/>
        <v>0.33761262142616033</v>
      </c>
      <c r="M2146" s="17">
        <f t="shared" si="532"/>
        <v>147.38564251169879</v>
      </c>
      <c r="N2146" s="18">
        <f t="shared" si="533"/>
        <v>7.6143574883012093</v>
      </c>
      <c r="O2146" s="21">
        <f t="shared" si="540"/>
        <v>7.7210231452533264</v>
      </c>
      <c r="P2146" s="22">
        <f t="shared" si="541"/>
        <v>-0.10666565695211716</v>
      </c>
      <c r="Q2146" s="17">
        <f t="shared" si="534"/>
        <v>161.54325134702384</v>
      </c>
      <c r="R2146" s="18">
        <f t="shared" si="535"/>
        <v>-6.5432513470238405</v>
      </c>
      <c r="S2146" s="21">
        <f t="shared" si="542"/>
        <v>-6.7866310257882674</v>
      </c>
      <c r="T2146" s="22">
        <f t="shared" si="543"/>
        <v>0.2433796787644269</v>
      </c>
    </row>
    <row r="2147" spans="1:20" x14ac:dyDescent="0.25">
      <c r="A2147">
        <v>385</v>
      </c>
      <c r="B2147" t="s">
        <v>2133</v>
      </c>
      <c r="C2147" s="8">
        <v>303.3</v>
      </c>
      <c r="D2147" s="8">
        <v>156.34</v>
      </c>
      <c r="E2147" s="17">
        <f t="shared" si="528"/>
        <v>214.35744734379975</v>
      </c>
      <c r="F2147" s="18">
        <f t="shared" si="529"/>
        <v>-58.017447343799745</v>
      </c>
      <c r="G2147" s="21">
        <f t="shared" si="536"/>
        <v>-59.198010609976848</v>
      </c>
      <c r="H2147" s="22">
        <f t="shared" si="537"/>
        <v>1.1805632661771028</v>
      </c>
      <c r="I2147" s="17">
        <f t="shared" si="530"/>
        <v>183.85469172265684</v>
      </c>
      <c r="J2147" s="18">
        <f t="shared" si="531"/>
        <v>-27.514691722656835</v>
      </c>
      <c r="K2147" s="21">
        <f t="shared" si="538"/>
        <v>-28.18797745958733</v>
      </c>
      <c r="L2147" s="22">
        <f t="shared" si="539"/>
        <v>0.6732857369304952</v>
      </c>
      <c r="M2147" s="17">
        <f t="shared" si="532"/>
        <v>148.66639992374641</v>
      </c>
      <c r="N2147" s="18">
        <f t="shared" si="533"/>
        <v>7.6736000762535923</v>
      </c>
      <c r="O2147" s="21">
        <f t="shared" si="540"/>
        <v>7.6143574883012093</v>
      </c>
      <c r="P2147" s="22">
        <f t="shared" si="541"/>
        <v>5.9242587952383019E-2</v>
      </c>
      <c r="Q2147" s="17">
        <f t="shared" si="534"/>
        <v>162.34020626255273</v>
      </c>
      <c r="R2147" s="18">
        <f t="shared" si="535"/>
        <v>-6.000206262552723</v>
      </c>
      <c r="S2147" s="21">
        <f t="shared" si="542"/>
        <v>-6.5432513470238405</v>
      </c>
      <c r="T2147" s="22">
        <f t="shared" si="543"/>
        <v>0.54304508447111743</v>
      </c>
    </row>
    <row r="2148" spans="1:20" x14ac:dyDescent="0.25">
      <c r="A2148">
        <v>384</v>
      </c>
      <c r="B2148" t="s">
        <v>2134</v>
      </c>
      <c r="C2148" s="8">
        <v>303.20999999999998</v>
      </c>
      <c r="D2148" s="8">
        <v>156.85</v>
      </c>
      <c r="E2148" s="17">
        <f t="shared" si="528"/>
        <v>214.34900657553854</v>
      </c>
      <c r="F2148" s="18">
        <f t="shared" si="529"/>
        <v>-57.499006575538544</v>
      </c>
      <c r="G2148" s="21">
        <f t="shared" si="536"/>
        <v>-58.017447343799745</v>
      </c>
      <c r="H2148" s="22">
        <f t="shared" si="537"/>
        <v>0.51844076826120045</v>
      </c>
      <c r="I2148" s="17">
        <f t="shared" si="530"/>
        <v>183.8193950852002</v>
      </c>
      <c r="J2148" s="18">
        <f t="shared" si="531"/>
        <v>-26.969395085200205</v>
      </c>
      <c r="K2148" s="21">
        <f t="shared" si="538"/>
        <v>-27.514691722656835</v>
      </c>
      <c r="L2148" s="22">
        <f t="shared" si="539"/>
        <v>0.54529663745663015</v>
      </c>
      <c r="M2148" s="17">
        <f t="shared" si="532"/>
        <v>148.59859511957916</v>
      </c>
      <c r="N2148" s="18">
        <f t="shared" si="533"/>
        <v>8.2514048804208358</v>
      </c>
      <c r="O2148" s="21">
        <f t="shared" si="540"/>
        <v>7.6736000762535923</v>
      </c>
      <c r="P2148" s="22">
        <f t="shared" si="541"/>
        <v>0.57780480416724345</v>
      </c>
      <c r="Q2148" s="17">
        <f t="shared" si="534"/>
        <v>162.29801453173059</v>
      </c>
      <c r="R2148" s="18">
        <f t="shared" si="535"/>
        <v>-5.4480145317305926</v>
      </c>
      <c r="S2148" s="21">
        <f t="shared" si="542"/>
        <v>-6.000206262552723</v>
      </c>
      <c r="T2148" s="22">
        <f t="shared" si="543"/>
        <v>0.55219173082213047</v>
      </c>
    </row>
    <row r="2149" spans="1:20" x14ac:dyDescent="0.25">
      <c r="A2149">
        <v>383</v>
      </c>
      <c r="B2149" t="s">
        <v>2135</v>
      </c>
      <c r="C2149" s="8">
        <v>304.14</v>
      </c>
      <c r="D2149" s="8">
        <v>156.33000000000001</v>
      </c>
      <c r="E2149" s="17">
        <f t="shared" si="528"/>
        <v>214.43622784757108</v>
      </c>
      <c r="F2149" s="18">
        <f t="shared" si="529"/>
        <v>-58.106227847571063</v>
      </c>
      <c r="G2149" s="21">
        <f t="shared" si="536"/>
        <v>-57.499006575538544</v>
      </c>
      <c r="H2149" s="22">
        <f t="shared" si="537"/>
        <v>-0.6072212720325183</v>
      </c>
      <c r="I2149" s="17">
        <f t="shared" si="530"/>
        <v>184.18412700558531</v>
      </c>
      <c r="J2149" s="18">
        <f t="shared" si="531"/>
        <v>-27.854127005585298</v>
      </c>
      <c r="K2149" s="21">
        <f t="shared" si="538"/>
        <v>-26.969395085200205</v>
      </c>
      <c r="L2149" s="22">
        <f t="shared" si="539"/>
        <v>-0.88473192038509296</v>
      </c>
      <c r="M2149" s="17">
        <f t="shared" si="532"/>
        <v>149.29924476264051</v>
      </c>
      <c r="N2149" s="18">
        <f t="shared" si="533"/>
        <v>7.0307552373595001</v>
      </c>
      <c r="O2149" s="21">
        <f t="shared" si="540"/>
        <v>8.2514048804208358</v>
      </c>
      <c r="P2149" s="22">
        <f t="shared" si="541"/>
        <v>-1.2206496430613356</v>
      </c>
      <c r="Q2149" s="17">
        <f t="shared" si="534"/>
        <v>162.73399575022586</v>
      </c>
      <c r="R2149" s="18">
        <f t="shared" si="535"/>
        <v>-6.403995750225846</v>
      </c>
      <c r="S2149" s="21">
        <f t="shared" si="542"/>
        <v>-5.4480145317305926</v>
      </c>
      <c r="T2149" s="22">
        <f t="shared" si="543"/>
        <v>-0.95598121849525342</v>
      </c>
    </row>
    <row r="2150" spans="1:20" x14ac:dyDescent="0.25">
      <c r="A2150">
        <v>382</v>
      </c>
      <c r="B2150" t="s">
        <v>2136</v>
      </c>
      <c r="C2150" s="8">
        <v>303.33</v>
      </c>
      <c r="D2150" s="8">
        <v>155.44999999999999</v>
      </c>
      <c r="E2150" s="17">
        <f t="shared" si="528"/>
        <v>214.36026093322016</v>
      </c>
      <c r="F2150" s="18">
        <f t="shared" si="529"/>
        <v>-58.910260933220172</v>
      </c>
      <c r="G2150" s="21">
        <f t="shared" si="536"/>
        <v>-58.106227847571063</v>
      </c>
      <c r="H2150" s="22">
        <f t="shared" si="537"/>
        <v>-0.80403308564910958</v>
      </c>
      <c r="I2150" s="17">
        <f t="shared" si="530"/>
        <v>183.8664572684757</v>
      </c>
      <c r="J2150" s="18">
        <f t="shared" si="531"/>
        <v>-28.41645726847571</v>
      </c>
      <c r="K2150" s="21">
        <f t="shared" si="538"/>
        <v>-27.854127005585298</v>
      </c>
      <c r="L2150" s="22">
        <f t="shared" si="539"/>
        <v>-0.56233026289041277</v>
      </c>
      <c r="M2150" s="17">
        <f t="shared" si="532"/>
        <v>148.68900152513547</v>
      </c>
      <c r="N2150" s="18">
        <f t="shared" si="533"/>
        <v>6.7609984748645218</v>
      </c>
      <c r="O2150" s="21">
        <f t="shared" si="540"/>
        <v>7.0307552373595001</v>
      </c>
      <c r="P2150" s="22">
        <f t="shared" si="541"/>
        <v>-0.26975676249497837</v>
      </c>
      <c r="Q2150" s="17">
        <f t="shared" si="534"/>
        <v>162.35427017282677</v>
      </c>
      <c r="R2150" s="18">
        <f t="shared" si="535"/>
        <v>-6.9042701728267843</v>
      </c>
      <c r="S2150" s="21">
        <f t="shared" si="542"/>
        <v>-6.403995750225846</v>
      </c>
      <c r="T2150" s="22">
        <f t="shared" si="543"/>
        <v>-0.50027442260093835</v>
      </c>
    </row>
    <row r="2151" spans="1:20" x14ac:dyDescent="0.25">
      <c r="A2151">
        <v>381</v>
      </c>
      <c r="B2151" t="s">
        <v>2137</v>
      </c>
      <c r="C2151" s="8">
        <v>306.14</v>
      </c>
      <c r="D2151" s="8">
        <v>158.1</v>
      </c>
      <c r="E2151" s="17">
        <f t="shared" si="528"/>
        <v>214.62380047559802</v>
      </c>
      <c r="F2151" s="18">
        <f t="shared" si="529"/>
        <v>-56.523800475598023</v>
      </c>
      <c r="G2151" s="21">
        <f t="shared" si="536"/>
        <v>-58.910260933220172</v>
      </c>
      <c r="H2151" s="22">
        <f t="shared" si="537"/>
        <v>2.3864604576221495</v>
      </c>
      <c r="I2151" s="17">
        <f t="shared" si="530"/>
        <v>184.96849672684354</v>
      </c>
      <c r="J2151" s="18">
        <f t="shared" si="531"/>
        <v>-26.868496726843546</v>
      </c>
      <c r="K2151" s="21">
        <f t="shared" si="538"/>
        <v>-28.41645726847571</v>
      </c>
      <c r="L2151" s="22">
        <f t="shared" si="539"/>
        <v>1.5479605416321647</v>
      </c>
      <c r="M2151" s="17">
        <f t="shared" si="532"/>
        <v>150.80601818857886</v>
      </c>
      <c r="N2151" s="18">
        <f t="shared" si="533"/>
        <v>7.2939818114211334</v>
      </c>
      <c r="O2151" s="21">
        <f t="shared" si="540"/>
        <v>6.7609984748645218</v>
      </c>
      <c r="P2151" s="22">
        <f t="shared" si="541"/>
        <v>0.53298333655661168</v>
      </c>
      <c r="Q2151" s="17">
        <f t="shared" si="534"/>
        <v>163.6715897684951</v>
      </c>
      <c r="R2151" s="18">
        <f t="shared" si="535"/>
        <v>-5.5715897684951017</v>
      </c>
      <c r="S2151" s="21">
        <f t="shared" si="542"/>
        <v>-6.9042701728267843</v>
      </c>
      <c r="T2151" s="22">
        <f t="shared" si="543"/>
        <v>1.3326804043316827</v>
      </c>
    </row>
    <row r="2152" spans="1:20" x14ac:dyDescent="0.25">
      <c r="A2152">
        <v>380</v>
      </c>
      <c r="B2152" t="s">
        <v>2138</v>
      </c>
      <c r="C2152" s="8">
        <v>307.37</v>
      </c>
      <c r="D2152" s="8">
        <v>158.94999999999999</v>
      </c>
      <c r="E2152" s="17">
        <f t="shared" si="528"/>
        <v>214.73915764183459</v>
      </c>
      <c r="F2152" s="18">
        <f t="shared" si="529"/>
        <v>-55.789157641834606</v>
      </c>
      <c r="G2152" s="21">
        <f t="shared" si="536"/>
        <v>-56.523800475598023</v>
      </c>
      <c r="H2152" s="22">
        <f t="shared" si="537"/>
        <v>0.73464283376341655</v>
      </c>
      <c r="I2152" s="17">
        <f t="shared" si="530"/>
        <v>185.45088410541734</v>
      </c>
      <c r="J2152" s="18">
        <f t="shared" si="531"/>
        <v>-26.500884105417356</v>
      </c>
      <c r="K2152" s="21">
        <f t="shared" si="538"/>
        <v>-26.868496726843546</v>
      </c>
      <c r="L2152" s="22">
        <f t="shared" si="539"/>
        <v>0.36761262142618989</v>
      </c>
      <c r="M2152" s="17">
        <f t="shared" si="532"/>
        <v>151.732683845531</v>
      </c>
      <c r="N2152" s="18">
        <f t="shared" si="533"/>
        <v>7.217316154468989</v>
      </c>
      <c r="O2152" s="21">
        <f t="shared" si="540"/>
        <v>7.2939818114211334</v>
      </c>
      <c r="P2152" s="22">
        <f t="shared" si="541"/>
        <v>-7.6665656952144445E-2</v>
      </c>
      <c r="Q2152" s="17">
        <f t="shared" si="534"/>
        <v>164.24821008973072</v>
      </c>
      <c r="R2152" s="18">
        <f t="shared" si="535"/>
        <v>-5.2982100897307305</v>
      </c>
      <c r="S2152" s="21">
        <f t="shared" si="542"/>
        <v>-5.5715897684951017</v>
      </c>
      <c r="T2152" s="22">
        <f t="shared" si="543"/>
        <v>0.27337967876437119</v>
      </c>
    </row>
    <row r="2153" spans="1:20" x14ac:dyDescent="0.25">
      <c r="A2153">
        <v>379</v>
      </c>
      <c r="B2153" t="s">
        <v>2139</v>
      </c>
      <c r="C2153" s="8">
        <v>307.02999999999997</v>
      </c>
      <c r="D2153" s="8">
        <v>159.15</v>
      </c>
      <c r="E2153" s="17">
        <f t="shared" si="528"/>
        <v>214.70727029507</v>
      </c>
      <c r="F2153" s="18">
        <f t="shared" si="529"/>
        <v>-55.557270295069998</v>
      </c>
      <c r="G2153" s="21">
        <f t="shared" si="536"/>
        <v>-55.789157641834606</v>
      </c>
      <c r="H2153" s="22">
        <f t="shared" si="537"/>
        <v>0.23188734676460854</v>
      </c>
      <c r="I2153" s="17">
        <f t="shared" si="530"/>
        <v>185.31754125280344</v>
      </c>
      <c r="J2153" s="18">
        <f t="shared" si="531"/>
        <v>-26.167541252803431</v>
      </c>
      <c r="K2153" s="21">
        <f t="shared" si="538"/>
        <v>-26.500884105417356</v>
      </c>
      <c r="L2153" s="22">
        <f t="shared" si="539"/>
        <v>0.33334285261392438</v>
      </c>
      <c r="M2153" s="17">
        <f t="shared" si="532"/>
        <v>151.47653236312144</v>
      </c>
      <c r="N2153" s="18">
        <f t="shared" si="533"/>
        <v>7.6734676368785699</v>
      </c>
      <c r="O2153" s="21">
        <f t="shared" si="540"/>
        <v>7.217316154468989</v>
      </c>
      <c r="P2153" s="22">
        <f t="shared" si="541"/>
        <v>0.45615148240958092</v>
      </c>
      <c r="Q2153" s="17">
        <f t="shared" si="534"/>
        <v>164.08881910662495</v>
      </c>
      <c r="R2153" s="18">
        <f t="shared" si="535"/>
        <v>-4.9388191066249476</v>
      </c>
      <c r="S2153" s="21">
        <f t="shared" si="542"/>
        <v>-5.2982100897307305</v>
      </c>
      <c r="T2153" s="22">
        <f t="shared" si="543"/>
        <v>0.35939098310578288</v>
      </c>
    </row>
    <row r="2154" spans="1:20" x14ac:dyDescent="0.25">
      <c r="A2154">
        <v>378</v>
      </c>
      <c r="B2154" t="s">
        <v>2140</v>
      </c>
      <c r="C2154" s="8">
        <v>307.10000000000002</v>
      </c>
      <c r="D2154" s="8">
        <v>158.22999999999999</v>
      </c>
      <c r="E2154" s="17">
        <f t="shared" si="528"/>
        <v>214.71383533705094</v>
      </c>
      <c r="F2154" s="18">
        <f t="shared" si="529"/>
        <v>-56.483835337050948</v>
      </c>
      <c r="G2154" s="21">
        <f t="shared" si="536"/>
        <v>-55.557270295069998</v>
      </c>
      <c r="H2154" s="22">
        <f t="shared" si="537"/>
        <v>-0.92656504198095035</v>
      </c>
      <c r="I2154" s="17">
        <f t="shared" si="530"/>
        <v>185.34499419304751</v>
      </c>
      <c r="J2154" s="18">
        <f t="shared" si="531"/>
        <v>-27.114994193047522</v>
      </c>
      <c r="K2154" s="21">
        <f t="shared" si="538"/>
        <v>-26.167541252803431</v>
      </c>
      <c r="L2154" s="22">
        <f t="shared" si="539"/>
        <v>-0.94745294024409077</v>
      </c>
      <c r="M2154" s="17">
        <f t="shared" si="532"/>
        <v>151.52926943302933</v>
      </c>
      <c r="N2154" s="18">
        <f t="shared" si="533"/>
        <v>6.7007305669706625</v>
      </c>
      <c r="O2154" s="21">
        <f t="shared" si="540"/>
        <v>7.6734676368785699</v>
      </c>
      <c r="P2154" s="22">
        <f t="shared" si="541"/>
        <v>-0.97273706990790743</v>
      </c>
      <c r="Q2154" s="17">
        <f t="shared" si="534"/>
        <v>164.12163489726436</v>
      </c>
      <c r="R2154" s="18">
        <f t="shared" si="535"/>
        <v>-5.8916348972643675</v>
      </c>
      <c r="S2154" s="21">
        <f t="shared" si="542"/>
        <v>-4.9388191066249476</v>
      </c>
      <c r="T2154" s="22">
        <f t="shared" si="543"/>
        <v>-0.9528157906394199</v>
      </c>
    </row>
    <row r="2155" spans="1:20" x14ac:dyDescent="0.25">
      <c r="A2155">
        <v>377</v>
      </c>
      <c r="B2155" t="s">
        <v>2141</v>
      </c>
      <c r="C2155" s="8">
        <v>308.18</v>
      </c>
      <c r="D2155" s="8">
        <v>158.65</v>
      </c>
      <c r="E2155" s="17">
        <f t="shared" si="528"/>
        <v>214.81512455618548</v>
      </c>
      <c r="F2155" s="18">
        <f t="shared" si="529"/>
        <v>-56.165124556185475</v>
      </c>
      <c r="G2155" s="21">
        <f t="shared" si="536"/>
        <v>-56.483835337050948</v>
      </c>
      <c r="H2155" s="22">
        <f t="shared" si="537"/>
        <v>0.318710780865473</v>
      </c>
      <c r="I2155" s="17">
        <f t="shared" si="530"/>
        <v>185.76855384252696</v>
      </c>
      <c r="J2155" s="18">
        <f t="shared" si="531"/>
        <v>-27.11855384252695</v>
      </c>
      <c r="K2155" s="21">
        <f t="shared" si="538"/>
        <v>-27.114994193047522</v>
      </c>
      <c r="L2155" s="22">
        <f t="shared" si="539"/>
        <v>-3.5596494794276623E-3</v>
      </c>
      <c r="M2155" s="17">
        <f t="shared" si="532"/>
        <v>152.34292708303605</v>
      </c>
      <c r="N2155" s="18">
        <f t="shared" si="533"/>
        <v>6.3070729169639606</v>
      </c>
      <c r="O2155" s="21">
        <f t="shared" si="540"/>
        <v>6.7007305669706625</v>
      </c>
      <c r="P2155" s="22">
        <f t="shared" si="541"/>
        <v>-0.39365765000670194</v>
      </c>
      <c r="Q2155" s="17">
        <f t="shared" si="534"/>
        <v>164.6279356671298</v>
      </c>
      <c r="R2155" s="18">
        <f t="shared" si="535"/>
        <v>-5.977935667129799</v>
      </c>
      <c r="S2155" s="21">
        <f t="shared" si="542"/>
        <v>-5.8916348972643675</v>
      </c>
      <c r="T2155" s="22">
        <f t="shared" si="543"/>
        <v>-8.6300769865431448E-2</v>
      </c>
    </row>
    <row r="2156" spans="1:20" x14ac:dyDescent="0.25">
      <c r="A2156">
        <v>376</v>
      </c>
      <c r="B2156" t="s">
        <v>2142</v>
      </c>
      <c r="C2156" s="8">
        <v>308.94</v>
      </c>
      <c r="D2156" s="8">
        <v>159.08000000000001</v>
      </c>
      <c r="E2156" s="17">
        <f t="shared" si="528"/>
        <v>214.88640215483574</v>
      </c>
      <c r="F2156" s="18">
        <f t="shared" si="529"/>
        <v>-55.806402154835723</v>
      </c>
      <c r="G2156" s="21">
        <f t="shared" si="536"/>
        <v>-56.165124556185475</v>
      </c>
      <c r="H2156" s="22">
        <f t="shared" si="537"/>
        <v>0.35872240134975186</v>
      </c>
      <c r="I2156" s="17">
        <f t="shared" si="530"/>
        <v>186.06661433660508</v>
      </c>
      <c r="J2156" s="18">
        <f t="shared" si="531"/>
        <v>-26.986614336605072</v>
      </c>
      <c r="K2156" s="21">
        <f t="shared" si="538"/>
        <v>-27.11855384252695</v>
      </c>
      <c r="L2156" s="22">
        <f t="shared" si="539"/>
        <v>0.13193950592187775</v>
      </c>
      <c r="M2156" s="17">
        <f t="shared" si="532"/>
        <v>152.91550098489262</v>
      </c>
      <c r="N2156" s="18">
        <f t="shared" si="533"/>
        <v>6.1644990151073955</v>
      </c>
      <c r="O2156" s="21">
        <f t="shared" si="540"/>
        <v>6.3070729169639606</v>
      </c>
      <c r="P2156" s="22">
        <f t="shared" si="541"/>
        <v>-0.14257390185656504</v>
      </c>
      <c r="Q2156" s="17">
        <f t="shared" si="534"/>
        <v>164.98422139407211</v>
      </c>
      <c r="R2156" s="18">
        <f t="shared" si="535"/>
        <v>-5.9042213940720956</v>
      </c>
      <c r="S2156" s="21">
        <f t="shared" si="542"/>
        <v>-5.977935667129799</v>
      </c>
      <c r="T2156" s="22">
        <f t="shared" si="543"/>
        <v>7.3714273057703394E-2</v>
      </c>
    </row>
    <row r="2157" spans="1:20" x14ac:dyDescent="0.25">
      <c r="A2157">
        <v>375</v>
      </c>
      <c r="B2157" t="s">
        <v>2143</v>
      </c>
      <c r="C2157" s="8">
        <v>308.35000000000002</v>
      </c>
      <c r="D2157" s="8">
        <v>158.78</v>
      </c>
      <c r="E2157" s="17">
        <f t="shared" si="528"/>
        <v>214.83106822956779</v>
      </c>
      <c r="F2157" s="18">
        <f t="shared" si="529"/>
        <v>-56.05106822956779</v>
      </c>
      <c r="G2157" s="21">
        <f t="shared" si="536"/>
        <v>-55.806402154835723</v>
      </c>
      <c r="H2157" s="22">
        <f t="shared" si="537"/>
        <v>-0.24466607473206636</v>
      </c>
      <c r="I2157" s="17">
        <f t="shared" si="530"/>
        <v>185.83522526883391</v>
      </c>
      <c r="J2157" s="18">
        <f t="shared" si="531"/>
        <v>-27.055225268833908</v>
      </c>
      <c r="K2157" s="21">
        <f t="shared" si="538"/>
        <v>-26.986614336605072</v>
      </c>
      <c r="L2157" s="22">
        <f t="shared" si="539"/>
        <v>-6.8610932228835964E-2</v>
      </c>
      <c r="M2157" s="17">
        <f t="shared" si="532"/>
        <v>152.4710028242408</v>
      </c>
      <c r="N2157" s="18">
        <f t="shared" si="533"/>
        <v>6.3089971757592025</v>
      </c>
      <c r="O2157" s="21">
        <f t="shared" si="540"/>
        <v>6.1644990151073955</v>
      </c>
      <c r="P2157" s="22">
        <f t="shared" si="541"/>
        <v>0.14449816065180698</v>
      </c>
      <c r="Q2157" s="17">
        <f t="shared" si="534"/>
        <v>164.70763115868266</v>
      </c>
      <c r="R2157" s="18">
        <f t="shared" si="535"/>
        <v>-5.927631158682658</v>
      </c>
      <c r="S2157" s="21">
        <f t="shared" si="542"/>
        <v>-5.9042213940720956</v>
      </c>
      <c r="T2157" s="22">
        <f t="shared" si="543"/>
        <v>-2.3409764610562434E-2</v>
      </c>
    </row>
    <row r="2158" spans="1:20" x14ac:dyDescent="0.25">
      <c r="A2158">
        <v>374</v>
      </c>
      <c r="B2158" t="s">
        <v>2144</v>
      </c>
      <c r="C2158" s="8">
        <v>309</v>
      </c>
      <c r="D2158" s="8">
        <v>158.83000000000001</v>
      </c>
      <c r="E2158" s="17">
        <f t="shared" si="528"/>
        <v>214.89202933367653</v>
      </c>
      <c r="F2158" s="18">
        <f t="shared" si="529"/>
        <v>-56.06202933367652</v>
      </c>
      <c r="G2158" s="21">
        <f t="shared" si="536"/>
        <v>-56.05106822956779</v>
      </c>
      <c r="H2158" s="22">
        <f t="shared" si="537"/>
        <v>-1.0961104108730524E-2</v>
      </c>
      <c r="I2158" s="17">
        <f t="shared" si="530"/>
        <v>186.09014542824283</v>
      </c>
      <c r="J2158" s="18">
        <f t="shared" si="531"/>
        <v>-27.260145428242822</v>
      </c>
      <c r="K2158" s="21">
        <f t="shared" si="538"/>
        <v>-27.055225268833908</v>
      </c>
      <c r="L2158" s="22">
        <f t="shared" si="539"/>
        <v>-0.20492015940891406</v>
      </c>
      <c r="M2158" s="17">
        <f t="shared" si="532"/>
        <v>152.96070418767076</v>
      </c>
      <c r="N2158" s="18">
        <f t="shared" si="533"/>
        <v>5.8692958123292556</v>
      </c>
      <c r="O2158" s="21">
        <f t="shared" si="540"/>
        <v>6.3089971757592025</v>
      </c>
      <c r="P2158" s="22">
        <f t="shared" si="541"/>
        <v>-0.43970136342994692</v>
      </c>
      <c r="Q2158" s="17">
        <f t="shared" si="534"/>
        <v>165.0123492146202</v>
      </c>
      <c r="R2158" s="18">
        <f t="shared" si="535"/>
        <v>-6.1823492146201886</v>
      </c>
      <c r="S2158" s="21">
        <f t="shared" si="542"/>
        <v>-5.927631158682658</v>
      </c>
      <c r="T2158" s="22">
        <f t="shared" si="543"/>
        <v>-0.25471805593753061</v>
      </c>
    </row>
    <row r="2159" spans="1:20" x14ac:dyDescent="0.25">
      <c r="A2159">
        <v>373</v>
      </c>
      <c r="B2159" t="s">
        <v>2145</v>
      </c>
      <c r="C2159" s="8">
        <v>309.10000000000002</v>
      </c>
      <c r="D2159" s="8">
        <v>158.15</v>
      </c>
      <c r="E2159" s="17">
        <f t="shared" si="528"/>
        <v>214.90140796507788</v>
      </c>
      <c r="F2159" s="18">
        <f t="shared" si="529"/>
        <v>-56.751407965077874</v>
      </c>
      <c r="G2159" s="21">
        <f t="shared" si="536"/>
        <v>-56.06202933367652</v>
      </c>
      <c r="H2159" s="22">
        <f t="shared" si="537"/>
        <v>-0.68937863140135391</v>
      </c>
      <c r="I2159" s="17">
        <f t="shared" si="530"/>
        <v>186.12936391430574</v>
      </c>
      <c r="J2159" s="18">
        <f t="shared" si="531"/>
        <v>-27.979363914305736</v>
      </c>
      <c r="K2159" s="21">
        <f t="shared" si="538"/>
        <v>-27.260145428242822</v>
      </c>
      <c r="L2159" s="22">
        <f t="shared" si="539"/>
        <v>-0.71921848606291405</v>
      </c>
      <c r="M2159" s="17">
        <f t="shared" si="532"/>
        <v>153.0360428589677</v>
      </c>
      <c r="N2159" s="18">
        <f t="shared" si="533"/>
        <v>5.1139571410323015</v>
      </c>
      <c r="O2159" s="21">
        <f t="shared" si="540"/>
        <v>5.8692958123292556</v>
      </c>
      <c r="P2159" s="22">
        <f t="shared" si="541"/>
        <v>-0.75533867129695409</v>
      </c>
      <c r="Q2159" s="17">
        <f t="shared" si="534"/>
        <v>165.05922891553365</v>
      </c>
      <c r="R2159" s="18">
        <f t="shared" si="535"/>
        <v>-6.9092289155336459</v>
      </c>
      <c r="S2159" s="21">
        <f t="shared" si="542"/>
        <v>-6.1823492146201886</v>
      </c>
      <c r="T2159" s="22">
        <f t="shared" si="543"/>
        <v>-0.72687970091345733</v>
      </c>
    </row>
    <row r="2160" spans="1:20" x14ac:dyDescent="0.25">
      <c r="A2160">
        <v>372</v>
      </c>
      <c r="B2160" t="s">
        <v>2146</v>
      </c>
      <c r="C2160" s="8">
        <v>309.55</v>
      </c>
      <c r="D2160" s="8">
        <v>158.1</v>
      </c>
      <c r="E2160" s="17">
        <f t="shared" si="528"/>
        <v>214.94361180638396</v>
      </c>
      <c r="F2160" s="18">
        <f t="shared" si="529"/>
        <v>-56.843611806383961</v>
      </c>
      <c r="G2160" s="21">
        <f t="shared" si="536"/>
        <v>-56.751407965077874</v>
      </c>
      <c r="H2160" s="22">
        <f t="shared" si="537"/>
        <v>-9.2203841306087497E-2</v>
      </c>
      <c r="I2160" s="17">
        <f t="shared" si="530"/>
        <v>186.30584710158885</v>
      </c>
      <c r="J2160" s="18">
        <f t="shared" si="531"/>
        <v>-28.205847101588859</v>
      </c>
      <c r="K2160" s="21">
        <f t="shared" si="538"/>
        <v>-27.979363914305736</v>
      </c>
      <c r="L2160" s="22">
        <f t="shared" si="539"/>
        <v>-0.22648318728312233</v>
      </c>
      <c r="M2160" s="17">
        <f t="shared" si="532"/>
        <v>153.37506687980382</v>
      </c>
      <c r="N2160" s="18">
        <f t="shared" si="533"/>
        <v>4.7249331201961695</v>
      </c>
      <c r="O2160" s="21">
        <f t="shared" si="540"/>
        <v>5.1139571410323015</v>
      </c>
      <c r="P2160" s="22">
        <f t="shared" si="541"/>
        <v>-0.38902402083613197</v>
      </c>
      <c r="Q2160" s="17">
        <f t="shared" si="534"/>
        <v>165.27018756964424</v>
      </c>
      <c r="R2160" s="18">
        <f t="shared" si="535"/>
        <v>-7.1701875696442414</v>
      </c>
      <c r="S2160" s="21">
        <f t="shared" si="542"/>
        <v>-6.9092289155336459</v>
      </c>
      <c r="T2160" s="22">
        <f t="shared" si="543"/>
        <v>-0.26095865411059549</v>
      </c>
    </row>
    <row r="2161" spans="1:20" x14ac:dyDescent="0.25">
      <c r="A2161">
        <v>371</v>
      </c>
      <c r="B2161" t="s">
        <v>2147</v>
      </c>
      <c r="C2161" s="8">
        <v>311.79000000000002</v>
      </c>
      <c r="D2161" s="8">
        <v>158.91999999999999</v>
      </c>
      <c r="E2161" s="17">
        <f t="shared" si="528"/>
        <v>215.15369314977411</v>
      </c>
      <c r="F2161" s="18">
        <f t="shared" si="529"/>
        <v>-56.233693149774126</v>
      </c>
      <c r="G2161" s="21">
        <f t="shared" si="536"/>
        <v>-56.843611806383961</v>
      </c>
      <c r="H2161" s="22">
        <f t="shared" si="537"/>
        <v>0.60991865660983535</v>
      </c>
      <c r="I2161" s="17">
        <f t="shared" si="530"/>
        <v>187.18434118939808</v>
      </c>
      <c r="J2161" s="18">
        <f t="shared" si="531"/>
        <v>-28.264341189398095</v>
      </c>
      <c r="K2161" s="21">
        <f t="shared" si="538"/>
        <v>-28.205847101588859</v>
      </c>
      <c r="L2161" s="22">
        <f t="shared" si="539"/>
        <v>-5.8494087809236817E-2</v>
      </c>
      <c r="M2161" s="17">
        <f t="shared" si="532"/>
        <v>155.06265311685482</v>
      </c>
      <c r="N2161" s="18">
        <f t="shared" si="533"/>
        <v>3.8573468831451692</v>
      </c>
      <c r="O2161" s="21">
        <f t="shared" si="540"/>
        <v>4.7249331201961695</v>
      </c>
      <c r="P2161" s="22">
        <f t="shared" si="541"/>
        <v>-0.86758623705100035</v>
      </c>
      <c r="Q2161" s="17">
        <f t="shared" si="534"/>
        <v>166.32029287010585</v>
      </c>
      <c r="R2161" s="18">
        <f t="shared" si="535"/>
        <v>-7.4002928701058579</v>
      </c>
      <c r="S2161" s="21">
        <f t="shared" si="542"/>
        <v>-7.1701875696442414</v>
      </c>
      <c r="T2161" s="22">
        <f t="shared" si="543"/>
        <v>-0.23010530046161648</v>
      </c>
    </row>
    <row r="2162" spans="1:20" x14ac:dyDescent="0.25">
      <c r="A2162">
        <v>370</v>
      </c>
      <c r="B2162" t="s">
        <v>2148</v>
      </c>
      <c r="C2162" s="8">
        <v>312.02</v>
      </c>
      <c r="D2162" s="8">
        <v>158.52000000000001</v>
      </c>
      <c r="E2162" s="17">
        <f t="shared" si="528"/>
        <v>215.17526400199722</v>
      </c>
      <c r="F2162" s="18">
        <f t="shared" si="529"/>
        <v>-56.65526400199721</v>
      </c>
      <c r="G2162" s="21">
        <f t="shared" si="536"/>
        <v>-56.233693149774126</v>
      </c>
      <c r="H2162" s="22">
        <f t="shared" si="537"/>
        <v>-0.4215708522230841</v>
      </c>
      <c r="I2162" s="17">
        <f t="shared" si="530"/>
        <v>187.27454370734279</v>
      </c>
      <c r="J2162" s="18">
        <f t="shared" si="531"/>
        <v>-28.754543707342776</v>
      </c>
      <c r="K2162" s="21">
        <f t="shared" si="538"/>
        <v>-28.264341189398095</v>
      </c>
      <c r="L2162" s="22">
        <f t="shared" si="539"/>
        <v>-0.49020251794468095</v>
      </c>
      <c r="M2162" s="17">
        <f t="shared" si="532"/>
        <v>155.23593206083768</v>
      </c>
      <c r="N2162" s="18">
        <f t="shared" si="533"/>
        <v>3.2840679391623269</v>
      </c>
      <c r="O2162" s="21">
        <f t="shared" si="540"/>
        <v>3.8573468831451692</v>
      </c>
      <c r="P2162" s="22">
        <f t="shared" si="541"/>
        <v>-0.57327894398284229</v>
      </c>
      <c r="Q2162" s="17">
        <f t="shared" si="534"/>
        <v>166.42811618220679</v>
      </c>
      <c r="R2162" s="18">
        <f t="shared" si="535"/>
        <v>-7.9081161822067827</v>
      </c>
      <c r="S2162" s="21">
        <f t="shared" si="542"/>
        <v>-7.4002928701058579</v>
      </c>
      <c r="T2162" s="22">
        <f t="shared" si="543"/>
        <v>-0.5078233121009248</v>
      </c>
    </row>
    <row r="2163" spans="1:20" x14ac:dyDescent="0.25">
      <c r="A2163">
        <v>369</v>
      </c>
      <c r="B2163" t="s">
        <v>2149</v>
      </c>
      <c r="C2163" s="8">
        <v>311.93</v>
      </c>
      <c r="D2163" s="8">
        <v>159.11000000000001</v>
      </c>
      <c r="E2163" s="17">
        <f t="shared" si="528"/>
        <v>215.16682323373601</v>
      </c>
      <c r="F2163" s="18">
        <f t="shared" si="529"/>
        <v>-56.056823233735997</v>
      </c>
      <c r="G2163" s="21">
        <f t="shared" si="536"/>
        <v>-56.65526400199721</v>
      </c>
      <c r="H2163" s="22">
        <f t="shared" si="537"/>
        <v>0.59844076826121295</v>
      </c>
      <c r="I2163" s="17">
        <f t="shared" si="530"/>
        <v>187.23924706988618</v>
      </c>
      <c r="J2163" s="18">
        <f t="shared" si="531"/>
        <v>-28.129247069886162</v>
      </c>
      <c r="K2163" s="21">
        <f t="shared" si="538"/>
        <v>-28.754543707342776</v>
      </c>
      <c r="L2163" s="22">
        <f t="shared" si="539"/>
        <v>0.62529663745661423</v>
      </c>
      <c r="M2163" s="17">
        <f t="shared" si="532"/>
        <v>155.16812725667049</v>
      </c>
      <c r="N2163" s="18">
        <f t="shared" si="533"/>
        <v>3.941872743329526</v>
      </c>
      <c r="O2163" s="21">
        <f t="shared" si="540"/>
        <v>3.2840679391623269</v>
      </c>
      <c r="P2163" s="22">
        <f t="shared" si="541"/>
        <v>0.65780480416719911</v>
      </c>
      <c r="Q2163" s="17">
        <f t="shared" si="534"/>
        <v>166.38592445138471</v>
      </c>
      <c r="R2163" s="18">
        <f t="shared" si="535"/>
        <v>-7.2759244513846966</v>
      </c>
      <c r="S2163" s="21">
        <f t="shared" si="542"/>
        <v>-7.9081161822067827</v>
      </c>
      <c r="T2163" s="22">
        <f t="shared" si="543"/>
        <v>0.63219173082208613</v>
      </c>
    </row>
    <row r="2164" spans="1:20" x14ac:dyDescent="0.25">
      <c r="A2164">
        <v>368</v>
      </c>
      <c r="B2164" t="s">
        <v>2150</v>
      </c>
      <c r="C2164" s="8">
        <v>310.77</v>
      </c>
      <c r="D2164" s="8">
        <v>158.51</v>
      </c>
      <c r="E2164" s="17">
        <f t="shared" si="528"/>
        <v>215.05803110948037</v>
      </c>
      <c r="F2164" s="18">
        <f t="shared" si="529"/>
        <v>-56.548031109480377</v>
      </c>
      <c r="G2164" s="21">
        <f t="shared" si="536"/>
        <v>-56.056823233735997</v>
      </c>
      <c r="H2164" s="22">
        <f t="shared" si="537"/>
        <v>-0.49120787574437941</v>
      </c>
      <c r="I2164" s="17">
        <f t="shared" si="530"/>
        <v>186.78431263155636</v>
      </c>
      <c r="J2164" s="18">
        <f t="shared" si="531"/>
        <v>-28.27431263155637</v>
      </c>
      <c r="K2164" s="21">
        <f t="shared" si="538"/>
        <v>-28.129247069886162</v>
      </c>
      <c r="L2164" s="22">
        <f t="shared" si="539"/>
        <v>-0.1450655616702079</v>
      </c>
      <c r="M2164" s="17">
        <f t="shared" si="532"/>
        <v>154.29419866962621</v>
      </c>
      <c r="N2164" s="18">
        <f t="shared" si="533"/>
        <v>4.2158013303737789</v>
      </c>
      <c r="O2164" s="21">
        <f t="shared" si="540"/>
        <v>3.941872743329526</v>
      </c>
      <c r="P2164" s="22">
        <f t="shared" si="541"/>
        <v>0.27392858704425294</v>
      </c>
      <c r="Q2164" s="17">
        <f t="shared" si="534"/>
        <v>165.84211992078849</v>
      </c>
      <c r="R2164" s="18">
        <f t="shared" si="535"/>
        <v>-7.3321199207885002</v>
      </c>
      <c r="S2164" s="21">
        <f t="shared" si="542"/>
        <v>-7.2759244513846966</v>
      </c>
      <c r="T2164" s="22">
        <f t="shared" si="543"/>
        <v>-5.61954694038036E-2</v>
      </c>
    </row>
    <row r="2165" spans="1:20" x14ac:dyDescent="0.25">
      <c r="A2165">
        <v>367</v>
      </c>
      <c r="B2165" t="s">
        <v>2151</v>
      </c>
      <c r="C2165" s="8">
        <v>310.27</v>
      </c>
      <c r="D2165" s="8">
        <v>157.72999999999999</v>
      </c>
      <c r="E2165" s="17">
        <f t="shared" si="528"/>
        <v>215.01113795247363</v>
      </c>
      <c r="F2165" s="18">
        <f t="shared" si="529"/>
        <v>-57.281137952473642</v>
      </c>
      <c r="G2165" s="21">
        <f t="shared" si="536"/>
        <v>-56.548031109480377</v>
      </c>
      <c r="H2165" s="22">
        <f t="shared" si="537"/>
        <v>-0.73310684299326567</v>
      </c>
      <c r="I2165" s="17">
        <f t="shared" si="530"/>
        <v>186.58822020124182</v>
      </c>
      <c r="J2165" s="18">
        <f t="shared" si="531"/>
        <v>-28.858220201241835</v>
      </c>
      <c r="K2165" s="21">
        <f t="shared" si="538"/>
        <v>-28.27431263155637</v>
      </c>
      <c r="L2165" s="22">
        <f t="shared" si="539"/>
        <v>-0.58390756968546498</v>
      </c>
      <c r="M2165" s="17">
        <f t="shared" si="532"/>
        <v>153.91750531314162</v>
      </c>
      <c r="N2165" s="18">
        <f t="shared" si="533"/>
        <v>3.812494686858372</v>
      </c>
      <c r="O2165" s="21">
        <f t="shared" si="540"/>
        <v>4.2158013303737789</v>
      </c>
      <c r="P2165" s="22">
        <f t="shared" si="541"/>
        <v>-0.4033066435154069</v>
      </c>
      <c r="Q2165" s="17">
        <f t="shared" si="534"/>
        <v>165.60772141622118</v>
      </c>
      <c r="R2165" s="18">
        <f t="shared" si="535"/>
        <v>-7.8777214162211919</v>
      </c>
      <c r="S2165" s="21">
        <f t="shared" si="542"/>
        <v>-7.3321199207885002</v>
      </c>
      <c r="T2165" s="22">
        <f t="shared" si="543"/>
        <v>-0.54560149543269176</v>
      </c>
    </row>
    <row r="2166" spans="1:20" x14ac:dyDescent="0.25">
      <c r="A2166">
        <v>366</v>
      </c>
      <c r="B2166" t="s">
        <v>2152</v>
      </c>
      <c r="C2166" s="8">
        <v>310.95999999999998</v>
      </c>
      <c r="D2166" s="8">
        <v>158.22</v>
      </c>
      <c r="E2166" s="17">
        <f t="shared" si="528"/>
        <v>215.07585050914292</v>
      </c>
      <c r="F2166" s="18">
        <f t="shared" si="529"/>
        <v>-56.855850509142925</v>
      </c>
      <c r="G2166" s="21">
        <f t="shared" si="536"/>
        <v>-57.281137952473642</v>
      </c>
      <c r="H2166" s="22">
        <f t="shared" si="537"/>
        <v>0.425287443330717</v>
      </c>
      <c r="I2166" s="17">
        <f t="shared" si="530"/>
        <v>186.85882775507588</v>
      </c>
      <c r="J2166" s="18">
        <f t="shared" si="531"/>
        <v>-28.63882775507588</v>
      </c>
      <c r="K2166" s="21">
        <f t="shared" si="538"/>
        <v>-28.858220201241835</v>
      </c>
      <c r="L2166" s="22">
        <f t="shared" si="539"/>
        <v>0.21939244616595488</v>
      </c>
      <c r="M2166" s="17">
        <f t="shared" si="532"/>
        <v>154.43734214509035</v>
      </c>
      <c r="N2166" s="18">
        <f t="shared" si="533"/>
        <v>3.7826578549096439</v>
      </c>
      <c r="O2166" s="21">
        <f t="shared" si="540"/>
        <v>3.812494686858372</v>
      </c>
      <c r="P2166" s="22">
        <f t="shared" si="541"/>
        <v>-2.9836831948728104E-2</v>
      </c>
      <c r="Q2166" s="17">
        <f t="shared" si="534"/>
        <v>165.93119135252408</v>
      </c>
      <c r="R2166" s="18">
        <f t="shared" si="535"/>
        <v>-7.7111913525240823</v>
      </c>
      <c r="S2166" s="21">
        <f t="shared" si="542"/>
        <v>-7.8777214162211919</v>
      </c>
      <c r="T2166" s="22">
        <f t="shared" si="543"/>
        <v>0.16653006369710965</v>
      </c>
    </row>
    <row r="2167" spans="1:20" x14ac:dyDescent="0.25">
      <c r="A2167">
        <v>365</v>
      </c>
      <c r="B2167" t="s">
        <v>2153</v>
      </c>
      <c r="C2167" s="8">
        <v>313.37</v>
      </c>
      <c r="D2167" s="8">
        <v>161.58000000000001</v>
      </c>
      <c r="E2167" s="17">
        <f t="shared" si="528"/>
        <v>215.30187552591539</v>
      </c>
      <c r="F2167" s="18">
        <f t="shared" si="529"/>
        <v>-53.72187552591538</v>
      </c>
      <c r="G2167" s="21">
        <f t="shared" si="536"/>
        <v>-56.855850509142925</v>
      </c>
      <c r="H2167" s="22">
        <f t="shared" si="537"/>
        <v>3.1339749832275459</v>
      </c>
      <c r="I2167" s="17">
        <f t="shared" si="530"/>
        <v>187.80399326919209</v>
      </c>
      <c r="J2167" s="18">
        <f t="shared" si="531"/>
        <v>-26.223993269192079</v>
      </c>
      <c r="K2167" s="21">
        <f t="shared" si="538"/>
        <v>-28.63882775507588</v>
      </c>
      <c r="L2167" s="22">
        <f t="shared" si="539"/>
        <v>2.4148344858838016</v>
      </c>
      <c r="M2167" s="17">
        <f t="shared" si="532"/>
        <v>156.2530041233461</v>
      </c>
      <c r="N2167" s="18">
        <f t="shared" si="533"/>
        <v>5.3269958766539105</v>
      </c>
      <c r="O2167" s="21">
        <f t="shared" si="540"/>
        <v>3.7826578549096439</v>
      </c>
      <c r="P2167" s="22">
        <f t="shared" si="541"/>
        <v>1.5443380217442666</v>
      </c>
      <c r="Q2167" s="17">
        <f t="shared" si="534"/>
        <v>167.06099214453855</v>
      </c>
      <c r="R2167" s="18">
        <f t="shared" si="535"/>
        <v>-5.4809921445385328</v>
      </c>
      <c r="S2167" s="21">
        <f t="shared" si="542"/>
        <v>-7.7111913525240823</v>
      </c>
      <c r="T2167" s="22">
        <f t="shared" si="543"/>
        <v>2.2301992079855495</v>
      </c>
    </row>
    <row r="2168" spans="1:20" x14ac:dyDescent="0.25">
      <c r="A2168">
        <v>364</v>
      </c>
      <c r="B2168" t="s">
        <v>2154</v>
      </c>
      <c r="C2168" s="8">
        <v>314.08</v>
      </c>
      <c r="D2168" s="8">
        <v>161.69</v>
      </c>
      <c r="E2168" s="17">
        <f t="shared" si="528"/>
        <v>215.36846380886496</v>
      </c>
      <c r="F2168" s="18">
        <f t="shared" si="529"/>
        <v>-53.678463808864961</v>
      </c>
      <c r="G2168" s="21">
        <f t="shared" si="536"/>
        <v>-53.72187552591538</v>
      </c>
      <c r="H2168" s="22">
        <f t="shared" si="537"/>
        <v>4.3411717050418019E-2</v>
      </c>
      <c r="I2168" s="17">
        <f t="shared" si="530"/>
        <v>188.08244452023877</v>
      </c>
      <c r="J2168" s="18">
        <f t="shared" si="531"/>
        <v>-26.392444520238769</v>
      </c>
      <c r="K2168" s="21">
        <f t="shared" si="538"/>
        <v>-26.223993269192079</v>
      </c>
      <c r="L2168" s="22">
        <f t="shared" si="539"/>
        <v>-0.16845125104669023</v>
      </c>
      <c r="M2168" s="17">
        <f t="shared" si="532"/>
        <v>156.78790868955423</v>
      </c>
      <c r="N2168" s="18">
        <f t="shared" si="533"/>
        <v>4.9020913104457691</v>
      </c>
      <c r="O2168" s="21">
        <f t="shared" si="540"/>
        <v>5.3269958766539105</v>
      </c>
      <c r="P2168" s="22">
        <f t="shared" si="541"/>
        <v>-0.42490456620814143</v>
      </c>
      <c r="Q2168" s="17">
        <f t="shared" si="534"/>
        <v>167.39383802102418</v>
      </c>
      <c r="R2168" s="18">
        <f t="shared" si="535"/>
        <v>-5.7038380210241826</v>
      </c>
      <c r="S2168" s="21">
        <f t="shared" si="542"/>
        <v>-5.4809921445385328</v>
      </c>
      <c r="T2168" s="22">
        <f t="shared" si="543"/>
        <v>-0.2228458764856498</v>
      </c>
    </row>
    <row r="2169" spans="1:20" x14ac:dyDescent="0.25">
      <c r="A2169">
        <v>363</v>
      </c>
      <c r="B2169" t="s">
        <v>2155</v>
      </c>
      <c r="C2169" s="8">
        <v>315.48</v>
      </c>
      <c r="D2169" s="8">
        <v>162.83000000000001</v>
      </c>
      <c r="E2169" s="17">
        <f t="shared" si="528"/>
        <v>215.49976464848382</v>
      </c>
      <c r="F2169" s="18">
        <f t="shared" si="529"/>
        <v>-52.669764648483806</v>
      </c>
      <c r="G2169" s="21">
        <f t="shared" si="536"/>
        <v>-53.678463808864961</v>
      </c>
      <c r="H2169" s="22">
        <f t="shared" si="537"/>
        <v>1.0086991603811555</v>
      </c>
      <c r="I2169" s="17">
        <f t="shared" si="530"/>
        <v>188.63150332511952</v>
      </c>
      <c r="J2169" s="18">
        <f t="shared" si="531"/>
        <v>-25.801503325119512</v>
      </c>
      <c r="K2169" s="21">
        <f t="shared" si="538"/>
        <v>-26.392444520238769</v>
      </c>
      <c r="L2169" s="22">
        <f t="shared" si="539"/>
        <v>0.59094119511925669</v>
      </c>
      <c r="M2169" s="17">
        <f t="shared" si="532"/>
        <v>157.84265008771109</v>
      </c>
      <c r="N2169" s="18">
        <f t="shared" si="533"/>
        <v>4.98734991228892</v>
      </c>
      <c r="O2169" s="21">
        <f t="shared" si="540"/>
        <v>4.9020913104457691</v>
      </c>
      <c r="P2169" s="22">
        <f t="shared" si="541"/>
        <v>8.5258601843150927E-2</v>
      </c>
      <c r="Q2169" s="17">
        <f t="shared" si="534"/>
        <v>168.05015383381266</v>
      </c>
      <c r="R2169" s="18">
        <f t="shared" si="535"/>
        <v>-5.2201538338126454</v>
      </c>
      <c r="S2169" s="21">
        <f t="shared" si="542"/>
        <v>-5.7038380210241826</v>
      </c>
      <c r="T2169" s="22">
        <f t="shared" si="543"/>
        <v>0.48368418721153716</v>
      </c>
    </row>
    <row r="2170" spans="1:20" x14ac:dyDescent="0.25">
      <c r="A2170">
        <v>362</v>
      </c>
      <c r="B2170" t="s">
        <v>2156</v>
      </c>
      <c r="C2170" s="8">
        <v>314.31</v>
      </c>
      <c r="D2170" s="8">
        <v>161.77000000000001</v>
      </c>
      <c r="E2170" s="17">
        <f t="shared" si="528"/>
        <v>215.39003466108807</v>
      </c>
      <c r="F2170" s="18">
        <f t="shared" si="529"/>
        <v>-53.620034661088056</v>
      </c>
      <c r="G2170" s="21">
        <f t="shared" si="536"/>
        <v>-52.669764648483806</v>
      </c>
      <c r="H2170" s="22">
        <f t="shared" si="537"/>
        <v>-0.95027001260424981</v>
      </c>
      <c r="I2170" s="17">
        <f t="shared" si="530"/>
        <v>188.17264703818347</v>
      </c>
      <c r="J2170" s="18">
        <f t="shared" si="531"/>
        <v>-26.40264703818346</v>
      </c>
      <c r="K2170" s="21">
        <f t="shared" si="538"/>
        <v>-25.801503325119512</v>
      </c>
      <c r="L2170" s="22">
        <f t="shared" si="539"/>
        <v>-0.60114371306394787</v>
      </c>
      <c r="M2170" s="17">
        <f t="shared" si="532"/>
        <v>156.96118763353715</v>
      </c>
      <c r="N2170" s="18">
        <f t="shared" si="533"/>
        <v>4.8088123664628597</v>
      </c>
      <c r="O2170" s="21">
        <f t="shared" si="540"/>
        <v>4.98734991228892</v>
      </c>
      <c r="P2170" s="22">
        <f t="shared" si="541"/>
        <v>-0.1785375458260603</v>
      </c>
      <c r="Q2170" s="17">
        <f t="shared" si="534"/>
        <v>167.50166133312513</v>
      </c>
      <c r="R2170" s="18">
        <f t="shared" si="535"/>
        <v>-5.7316613331251176</v>
      </c>
      <c r="S2170" s="21">
        <f t="shared" si="542"/>
        <v>-5.2201538338126454</v>
      </c>
      <c r="T2170" s="22">
        <f t="shared" si="543"/>
        <v>-0.51150749931247219</v>
      </c>
    </row>
    <row r="2171" spans="1:20" x14ac:dyDescent="0.25">
      <c r="A2171">
        <v>361</v>
      </c>
      <c r="B2171" t="s">
        <v>2157</v>
      </c>
      <c r="C2171" s="8">
        <v>311.64</v>
      </c>
      <c r="D2171" s="8">
        <v>160.19</v>
      </c>
      <c r="E2171" s="17">
        <f t="shared" si="528"/>
        <v>215.13962520267211</v>
      </c>
      <c r="F2171" s="18">
        <f t="shared" si="529"/>
        <v>-54.949625202672109</v>
      </c>
      <c r="G2171" s="21">
        <f t="shared" si="536"/>
        <v>-53.620034661088056</v>
      </c>
      <c r="H2171" s="22">
        <f t="shared" si="537"/>
        <v>-1.3295905415840537</v>
      </c>
      <c r="I2171" s="17">
        <f t="shared" si="530"/>
        <v>187.12551346030369</v>
      </c>
      <c r="J2171" s="18">
        <f t="shared" si="531"/>
        <v>-26.935513460303696</v>
      </c>
      <c r="K2171" s="21">
        <f t="shared" si="538"/>
        <v>-26.40264703818346</v>
      </c>
      <c r="L2171" s="22">
        <f t="shared" si="539"/>
        <v>-0.53286642212023594</v>
      </c>
      <c r="M2171" s="17">
        <f t="shared" si="532"/>
        <v>154.9496451099094</v>
      </c>
      <c r="N2171" s="18">
        <f t="shared" si="533"/>
        <v>5.2403548900906003</v>
      </c>
      <c r="O2171" s="21">
        <f t="shared" si="540"/>
        <v>4.8088123664628597</v>
      </c>
      <c r="P2171" s="22">
        <f t="shared" si="541"/>
        <v>0.43154252362774059</v>
      </c>
      <c r="Q2171" s="17">
        <f t="shared" si="534"/>
        <v>166.24997331873561</v>
      </c>
      <c r="R2171" s="18">
        <f t="shared" si="535"/>
        <v>-6.0599733187356151</v>
      </c>
      <c r="S2171" s="21">
        <f t="shared" si="542"/>
        <v>-5.7316613331251176</v>
      </c>
      <c r="T2171" s="22">
        <f t="shared" si="543"/>
        <v>-0.32831198561049746</v>
      </c>
    </row>
    <row r="2172" spans="1:20" x14ac:dyDescent="0.25">
      <c r="A2172">
        <v>360</v>
      </c>
      <c r="B2172" t="s">
        <v>2158</v>
      </c>
      <c r="C2172" s="8">
        <v>309.55</v>
      </c>
      <c r="D2172" s="8">
        <v>159.68</v>
      </c>
      <c r="E2172" s="17">
        <f t="shared" si="528"/>
        <v>214.94361180638396</v>
      </c>
      <c r="F2172" s="18">
        <f t="shared" si="529"/>
        <v>-55.263611806383949</v>
      </c>
      <c r="G2172" s="21">
        <f t="shared" si="536"/>
        <v>-54.949625202672109</v>
      </c>
      <c r="H2172" s="22">
        <f t="shared" si="537"/>
        <v>-0.31398660371183951</v>
      </c>
      <c r="I2172" s="17">
        <f t="shared" si="530"/>
        <v>186.30584710158885</v>
      </c>
      <c r="J2172" s="18">
        <f t="shared" si="531"/>
        <v>-26.625847101588846</v>
      </c>
      <c r="K2172" s="21">
        <f t="shared" si="538"/>
        <v>-26.935513460303696</v>
      </c>
      <c r="L2172" s="22">
        <f t="shared" si="539"/>
        <v>0.30966635871484982</v>
      </c>
      <c r="M2172" s="17">
        <f t="shared" si="532"/>
        <v>153.37506687980382</v>
      </c>
      <c r="N2172" s="18">
        <f t="shared" si="533"/>
        <v>6.304933120196182</v>
      </c>
      <c r="O2172" s="21">
        <f t="shared" si="540"/>
        <v>5.2403548900906003</v>
      </c>
      <c r="P2172" s="22">
        <f t="shared" si="541"/>
        <v>1.0645782301055817</v>
      </c>
      <c r="Q2172" s="17">
        <f t="shared" si="534"/>
        <v>165.27018756964424</v>
      </c>
      <c r="R2172" s="18">
        <f t="shared" si="535"/>
        <v>-5.5901875696442289</v>
      </c>
      <c r="S2172" s="21">
        <f t="shared" si="542"/>
        <v>-6.0599733187356151</v>
      </c>
      <c r="T2172" s="22">
        <f t="shared" si="543"/>
        <v>0.46978574909138615</v>
      </c>
    </row>
    <row r="2173" spans="1:20" x14ac:dyDescent="0.25">
      <c r="A2173">
        <v>359</v>
      </c>
      <c r="B2173" t="s">
        <v>2159</v>
      </c>
      <c r="C2173" s="8">
        <v>311.45999999999998</v>
      </c>
      <c r="D2173" s="8">
        <v>160.78</v>
      </c>
      <c r="E2173" s="17">
        <f t="shared" si="528"/>
        <v>215.12274366614966</v>
      </c>
      <c r="F2173" s="18">
        <f t="shared" si="529"/>
        <v>-54.342743666149659</v>
      </c>
      <c r="G2173" s="21">
        <f t="shared" si="536"/>
        <v>-55.263611806383949</v>
      </c>
      <c r="H2173" s="22">
        <f t="shared" si="537"/>
        <v>0.92086814023429042</v>
      </c>
      <c r="I2173" s="17">
        <f t="shared" si="530"/>
        <v>187.05492018539047</v>
      </c>
      <c r="J2173" s="18">
        <f t="shared" si="531"/>
        <v>-26.274920185390471</v>
      </c>
      <c r="K2173" s="21">
        <f t="shared" si="538"/>
        <v>-26.625847101588846</v>
      </c>
      <c r="L2173" s="22">
        <f t="shared" si="539"/>
        <v>0.35092691619837524</v>
      </c>
      <c r="M2173" s="17">
        <f t="shared" si="532"/>
        <v>154.81403550157495</v>
      </c>
      <c r="N2173" s="18">
        <f t="shared" si="533"/>
        <v>5.9659644984250519</v>
      </c>
      <c r="O2173" s="21">
        <f t="shared" si="540"/>
        <v>6.304933120196182</v>
      </c>
      <c r="P2173" s="22">
        <f t="shared" si="541"/>
        <v>-0.33896862177113007</v>
      </c>
      <c r="Q2173" s="17">
        <f t="shared" si="534"/>
        <v>166.16558985709139</v>
      </c>
      <c r="R2173" s="18">
        <f t="shared" si="535"/>
        <v>-5.3855898570913894</v>
      </c>
      <c r="S2173" s="21">
        <f t="shared" si="542"/>
        <v>-5.5901875696442289</v>
      </c>
      <c r="T2173" s="22">
        <f t="shared" si="543"/>
        <v>0.20459771255283954</v>
      </c>
    </row>
    <row r="2174" spans="1:20" x14ac:dyDescent="0.25">
      <c r="A2174">
        <v>358</v>
      </c>
      <c r="B2174" t="s">
        <v>2160</v>
      </c>
      <c r="C2174" s="8">
        <v>312.02</v>
      </c>
      <c r="D2174" s="8">
        <v>160.94</v>
      </c>
      <c r="E2174" s="17">
        <f t="shared" si="528"/>
        <v>215.17526400199722</v>
      </c>
      <c r="F2174" s="18">
        <f t="shared" si="529"/>
        <v>-54.235264001997223</v>
      </c>
      <c r="G2174" s="21">
        <f t="shared" si="536"/>
        <v>-54.342743666149659</v>
      </c>
      <c r="H2174" s="22">
        <f t="shared" si="537"/>
        <v>0.10747966415243582</v>
      </c>
      <c r="I2174" s="17">
        <f t="shared" si="530"/>
        <v>187.27454370734279</v>
      </c>
      <c r="J2174" s="18">
        <f t="shared" si="531"/>
        <v>-26.334543707342789</v>
      </c>
      <c r="K2174" s="21">
        <f t="shared" si="538"/>
        <v>-26.274920185390471</v>
      </c>
      <c r="L2174" s="22">
        <f t="shared" si="539"/>
        <v>-5.9623521952318015E-2</v>
      </c>
      <c r="M2174" s="17">
        <f t="shared" si="532"/>
        <v>155.23593206083768</v>
      </c>
      <c r="N2174" s="18">
        <f t="shared" si="533"/>
        <v>5.7040679391623144</v>
      </c>
      <c r="O2174" s="21">
        <f t="shared" si="540"/>
        <v>5.9659644984250519</v>
      </c>
      <c r="P2174" s="22">
        <f t="shared" si="541"/>
        <v>-0.26189655926273758</v>
      </c>
      <c r="Q2174" s="17">
        <f t="shared" si="534"/>
        <v>166.42811618220679</v>
      </c>
      <c r="R2174" s="18">
        <f t="shared" si="535"/>
        <v>-5.4881161822067952</v>
      </c>
      <c r="S2174" s="21">
        <f t="shared" si="542"/>
        <v>-5.3855898570913894</v>
      </c>
      <c r="T2174" s="22">
        <f t="shared" si="543"/>
        <v>-0.10252632511540583</v>
      </c>
    </row>
    <row r="2175" spans="1:20" x14ac:dyDescent="0.25">
      <c r="A2175">
        <v>357</v>
      </c>
      <c r="B2175" t="s">
        <v>2161</v>
      </c>
      <c r="C2175" s="8">
        <v>314.87</v>
      </c>
      <c r="D2175" s="8">
        <v>162.82</v>
      </c>
      <c r="E2175" s="17">
        <f t="shared" si="528"/>
        <v>215.4425549969356</v>
      </c>
      <c r="F2175" s="18">
        <f t="shared" si="529"/>
        <v>-52.622554996935605</v>
      </c>
      <c r="G2175" s="21">
        <f t="shared" si="536"/>
        <v>-54.235264001997223</v>
      </c>
      <c r="H2175" s="22">
        <f t="shared" si="537"/>
        <v>1.6127090050616175</v>
      </c>
      <c r="I2175" s="17">
        <f t="shared" si="530"/>
        <v>188.39227056013578</v>
      </c>
      <c r="J2175" s="18">
        <f t="shared" si="531"/>
        <v>-25.572270560135792</v>
      </c>
      <c r="K2175" s="21">
        <f t="shared" si="538"/>
        <v>-26.334543707342789</v>
      </c>
      <c r="L2175" s="22">
        <f t="shared" si="539"/>
        <v>0.76227314720699724</v>
      </c>
      <c r="M2175" s="17">
        <f t="shared" si="532"/>
        <v>157.38308419279988</v>
      </c>
      <c r="N2175" s="18">
        <f t="shared" si="533"/>
        <v>5.4369158072001085</v>
      </c>
      <c r="O2175" s="21">
        <f t="shared" si="540"/>
        <v>5.7040679391623144</v>
      </c>
      <c r="P2175" s="22">
        <f t="shared" si="541"/>
        <v>-0.26715213196220589</v>
      </c>
      <c r="Q2175" s="17">
        <f t="shared" si="534"/>
        <v>167.76418765824053</v>
      </c>
      <c r="R2175" s="18">
        <f t="shared" si="535"/>
        <v>-4.9441876582405371</v>
      </c>
      <c r="S2175" s="21">
        <f t="shared" si="542"/>
        <v>-5.4881161822067952</v>
      </c>
      <c r="T2175" s="22">
        <f t="shared" si="543"/>
        <v>0.54392852396625813</v>
      </c>
    </row>
    <row r="2176" spans="1:20" x14ac:dyDescent="0.25">
      <c r="A2176">
        <v>356</v>
      </c>
      <c r="B2176" t="s">
        <v>2162</v>
      </c>
      <c r="C2176" s="8">
        <v>313.88</v>
      </c>
      <c r="D2176" s="8">
        <v>162.51</v>
      </c>
      <c r="E2176" s="17">
        <f t="shared" si="528"/>
        <v>215.34970654606227</v>
      </c>
      <c r="F2176" s="18">
        <f t="shared" si="529"/>
        <v>-52.839706546062274</v>
      </c>
      <c r="G2176" s="21">
        <f t="shared" si="536"/>
        <v>-52.622554996935605</v>
      </c>
      <c r="H2176" s="22">
        <f t="shared" si="537"/>
        <v>-0.2171515491266689</v>
      </c>
      <c r="I2176" s="17">
        <f t="shared" si="530"/>
        <v>188.00400754811295</v>
      </c>
      <c r="J2176" s="18">
        <f t="shared" si="531"/>
        <v>-25.494007548112961</v>
      </c>
      <c r="K2176" s="21">
        <f t="shared" si="538"/>
        <v>-25.572270560135792</v>
      </c>
      <c r="L2176" s="22">
        <f t="shared" si="539"/>
        <v>7.826301202283048E-2</v>
      </c>
      <c r="M2176" s="17">
        <f t="shared" si="532"/>
        <v>156.63723134696039</v>
      </c>
      <c r="N2176" s="18">
        <f t="shared" si="533"/>
        <v>5.8727686530395999</v>
      </c>
      <c r="O2176" s="21">
        <f t="shared" si="540"/>
        <v>5.4369158072001085</v>
      </c>
      <c r="P2176" s="22">
        <f t="shared" si="541"/>
        <v>0.43585284583949147</v>
      </c>
      <c r="Q2176" s="17">
        <f t="shared" si="534"/>
        <v>167.30007861919722</v>
      </c>
      <c r="R2176" s="18">
        <f t="shared" si="535"/>
        <v>-4.7900786191972315</v>
      </c>
      <c r="S2176" s="21">
        <f t="shared" si="542"/>
        <v>-4.9441876582405371</v>
      </c>
      <c r="T2176" s="22">
        <f t="shared" si="543"/>
        <v>0.15410903904330553</v>
      </c>
    </row>
    <row r="2177" spans="1:20" x14ac:dyDescent="0.25">
      <c r="A2177">
        <v>355</v>
      </c>
      <c r="B2177" t="s">
        <v>2163</v>
      </c>
      <c r="C2177" s="8">
        <v>313.52999999999997</v>
      </c>
      <c r="D2177" s="8">
        <v>162.61000000000001</v>
      </c>
      <c r="E2177" s="17">
        <f t="shared" si="528"/>
        <v>215.31688133615756</v>
      </c>
      <c r="F2177" s="18">
        <f t="shared" si="529"/>
        <v>-52.706881336157551</v>
      </c>
      <c r="G2177" s="21">
        <f t="shared" si="536"/>
        <v>-52.839706546062274</v>
      </c>
      <c r="H2177" s="22">
        <f t="shared" si="537"/>
        <v>0.13282520990472335</v>
      </c>
      <c r="I2177" s="17">
        <f t="shared" si="530"/>
        <v>187.86674284689275</v>
      </c>
      <c r="J2177" s="18">
        <f t="shared" si="531"/>
        <v>-25.256742846892735</v>
      </c>
      <c r="K2177" s="21">
        <f t="shared" si="538"/>
        <v>-25.494007548112961</v>
      </c>
      <c r="L2177" s="22">
        <f t="shared" si="539"/>
        <v>0.23726470122022647</v>
      </c>
      <c r="M2177" s="17">
        <f t="shared" si="532"/>
        <v>156.37354599742116</v>
      </c>
      <c r="N2177" s="18">
        <f t="shared" si="533"/>
        <v>6.2364540025788529</v>
      </c>
      <c r="O2177" s="21">
        <f t="shared" si="540"/>
        <v>5.8727686530395999</v>
      </c>
      <c r="P2177" s="22">
        <f t="shared" si="541"/>
        <v>0.36368534953925291</v>
      </c>
      <c r="Q2177" s="17">
        <f t="shared" si="534"/>
        <v>167.13599966600009</v>
      </c>
      <c r="R2177" s="18">
        <f t="shared" si="535"/>
        <v>-4.5259996660000752</v>
      </c>
      <c r="S2177" s="21">
        <f t="shared" si="542"/>
        <v>-4.7900786191972315</v>
      </c>
      <c r="T2177" s="22">
        <f t="shared" si="543"/>
        <v>0.26407895319715635</v>
      </c>
    </row>
    <row r="2178" spans="1:20" x14ac:dyDescent="0.25">
      <c r="A2178">
        <v>354</v>
      </c>
      <c r="B2178" t="s">
        <v>2164</v>
      </c>
      <c r="C2178" s="8">
        <v>314.42</v>
      </c>
      <c r="D2178" s="8">
        <v>162.56</v>
      </c>
      <c r="E2178" s="17">
        <f t="shared" si="528"/>
        <v>215.40035115562955</v>
      </c>
      <c r="F2178" s="18">
        <f t="shared" si="529"/>
        <v>-52.840351155629548</v>
      </c>
      <c r="G2178" s="21">
        <f t="shared" si="536"/>
        <v>-52.706881336157551</v>
      </c>
      <c r="H2178" s="22">
        <f t="shared" si="537"/>
        <v>-0.13346981947199765</v>
      </c>
      <c r="I2178" s="17">
        <f t="shared" si="530"/>
        <v>188.21578737285267</v>
      </c>
      <c r="J2178" s="18">
        <f t="shared" si="531"/>
        <v>-25.655787372852672</v>
      </c>
      <c r="K2178" s="21">
        <f t="shared" si="538"/>
        <v>-25.256742846892735</v>
      </c>
      <c r="L2178" s="22">
        <f t="shared" si="539"/>
        <v>-0.39904452595993689</v>
      </c>
      <c r="M2178" s="17">
        <f t="shared" si="532"/>
        <v>157.04406017196376</v>
      </c>
      <c r="N2178" s="18">
        <f t="shared" si="533"/>
        <v>5.5159398280362382</v>
      </c>
      <c r="O2178" s="21">
        <f t="shared" si="540"/>
        <v>6.2364540025788529</v>
      </c>
      <c r="P2178" s="22">
        <f t="shared" si="541"/>
        <v>-0.72051417454261468</v>
      </c>
      <c r="Q2178" s="17">
        <f t="shared" si="534"/>
        <v>167.55322900412995</v>
      </c>
      <c r="R2178" s="18">
        <f t="shared" si="535"/>
        <v>-4.9932290041299439</v>
      </c>
      <c r="S2178" s="21">
        <f t="shared" si="542"/>
        <v>-4.5259996660000752</v>
      </c>
      <c r="T2178" s="22">
        <f t="shared" si="543"/>
        <v>-0.46722933812986867</v>
      </c>
    </row>
    <row r="2179" spans="1:20" x14ac:dyDescent="0.25">
      <c r="A2179">
        <v>353</v>
      </c>
      <c r="B2179" t="s">
        <v>2165</v>
      </c>
      <c r="C2179" s="8">
        <v>317.13</v>
      </c>
      <c r="D2179" s="8">
        <v>163.96</v>
      </c>
      <c r="E2179" s="17">
        <f t="shared" si="528"/>
        <v>215.65451206660606</v>
      </c>
      <c r="F2179" s="18">
        <f t="shared" si="529"/>
        <v>-51.694512066606052</v>
      </c>
      <c r="G2179" s="21">
        <f t="shared" si="536"/>
        <v>-52.840351155629548</v>
      </c>
      <c r="H2179" s="22">
        <f t="shared" si="537"/>
        <v>1.1458390890234966</v>
      </c>
      <c r="I2179" s="17">
        <f t="shared" si="530"/>
        <v>189.27860834515758</v>
      </c>
      <c r="J2179" s="18">
        <f t="shared" si="531"/>
        <v>-25.318608345157571</v>
      </c>
      <c r="K2179" s="21">
        <f t="shared" si="538"/>
        <v>-25.655787372852672</v>
      </c>
      <c r="L2179" s="22">
        <f t="shared" si="539"/>
        <v>0.33717902769510033</v>
      </c>
      <c r="M2179" s="17">
        <f t="shared" si="532"/>
        <v>159.08573816411024</v>
      </c>
      <c r="N2179" s="18">
        <f t="shared" si="533"/>
        <v>4.8742618358897687</v>
      </c>
      <c r="O2179" s="21">
        <f t="shared" si="540"/>
        <v>5.5159398280362382</v>
      </c>
      <c r="P2179" s="22">
        <f t="shared" si="541"/>
        <v>-0.64167799214646948</v>
      </c>
      <c r="Q2179" s="17">
        <f t="shared" si="534"/>
        <v>168.82366889888482</v>
      </c>
      <c r="R2179" s="18">
        <f t="shared" si="535"/>
        <v>-4.8636688988848107</v>
      </c>
      <c r="S2179" s="21">
        <f t="shared" si="542"/>
        <v>-4.9932290041299439</v>
      </c>
      <c r="T2179" s="22">
        <f t="shared" si="543"/>
        <v>0.12956010524513317</v>
      </c>
    </row>
    <row r="2180" spans="1:20" x14ac:dyDescent="0.25">
      <c r="A2180">
        <v>352</v>
      </c>
      <c r="B2180" t="s">
        <v>2166</v>
      </c>
      <c r="C2180" s="8">
        <v>317.32</v>
      </c>
      <c r="D2180" s="8">
        <v>163.33000000000001</v>
      </c>
      <c r="E2180" s="17">
        <f t="shared" si="528"/>
        <v>215.67233146626862</v>
      </c>
      <c r="F2180" s="18">
        <f t="shared" si="529"/>
        <v>-52.342331466268604</v>
      </c>
      <c r="G2180" s="21">
        <f t="shared" si="536"/>
        <v>-51.694512066606052</v>
      </c>
      <c r="H2180" s="22">
        <f t="shared" si="537"/>
        <v>-0.64781939966255209</v>
      </c>
      <c r="I2180" s="17">
        <f t="shared" si="530"/>
        <v>189.35312346867713</v>
      </c>
      <c r="J2180" s="18">
        <f t="shared" si="531"/>
        <v>-26.023123468677113</v>
      </c>
      <c r="K2180" s="21">
        <f t="shared" si="538"/>
        <v>-25.318608345157571</v>
      </c>
      <c r="L2180" s="22">
        <f t="shared" si="539"/>
        <v>-0.70451512351954193</v>
      </c>
      <c r="M2180" s="17">
        <f t="shared" si="532"/>
        <v>159.22888163957438</v>
      </c>
      <c r="N2180" s="18">
        <f t="shared" si="533"/>
        <v>4.1011183604256303</v>
      </c>
      <c r="O2180" s="21">
        <f t="shared" si="540"/>
        <v>4.8742618358897687</v>
      </c>
      <c r="P2180" s="22">
        <f t="shared" si="541"/>
        <v>-0.77314347546413842</v>
      </c>
      <c r="Q2180" s="17">
        <f t="shared" si="534"/>
        <v>168.91274033062041</v>
      </c>
      <c r="R2180" s="18">
        <f t="shared" si="535"/>
        <v>-5.5827403306203962</v>
      </c>
      <c r="S2180" s="21">
        <f t="shared" si="542"/>
        <v>-4.8636688988848107</v>
      </c>
      <c r="T2180" s="22">
        <f t="shared" si="543"/>
        <v>-0.71907143173558552</v>
      </c>
    </row>
    <row r="2181" spans="1:20" x14ac:dyDescent="0.25">
      <c r="A2181">
        <v>351</v>
      </c>
      <c r="B2181" t="s">
        <v>2167</v>
      </c>
      <c r="C2181" s="8">
        <v>319.5</v>
      </c>
      <c r="D2181" s="8">
        <v>163.88</v>
      </c>
      <c r="E2181" s="17">
        <f t="shared" si="528"/>
        <v>215.87678563081798</v>
      </c>
      <c r="F2181" s="18">
        <f t="shared" si="529"/>
        <v>-51.996785630817982</v>
      </c>
      <c r="G2181" s="21">
        <f t="shared" si="536"/>
        <v>-52.342331466268604</v>
      </c>
      <c r="H2181" s="22">
        <f t="shared" si="537"/>
        <v>0.34554583545062201</v>
      </c>
      <c r="I2181" s="17">
        <f t="shared" si="530"/>
        <v>190.20808646484861</v>
      </c>
      <c r="J2181" s="18">
        <f t="shared" si="531"/>
        <v>-26.32808646484861</v>
      </c>
      <c r="K2181" s="21">
        <f t="shared" si="538"/>
        <v>-26.023123468677113</v>
      </c>
      <c r="L2181" s="22">
        <f t="shared" si="539"/>
        <v>-0.30496299617149702</v>
      </c>
      <c r="M2181" s="17">
        <f t="shared" si="532"/>
        <v>160.87126467384724</v>
      </c>
      <c r="N2181" s="18">
        <f t="shared" si="533"/>
        <v>3.0087353261527596</v>
      </c>
      <c r="O2181" s="21">
        <f t="shared" si="540"/>
        <v>4.1011183604256303</v>
      </c>
      <c r="P2181" s="22">
        <f t="shared" si="541"/>
        <v>-1.0923830342728706</v>
      </c>
      <c r="Q2181" s="17">
        <f t="shared" si="534"/>
        <v>169.93471781053393</v>
      </c>
      <c r="R2181" s="18">
        <f t="shared" si="535"/>
        <v>-6.0547178105339299</v>
      </c>
      <c r="S2181" s="21">
        <f t="shared" si="542"/>
        <v>-5.5827403306203962</v>
      </c>
      <c r="T2181" s="22">
        <f t="shared" si="543"/>
        <v>-0.47197747991353367</v>
      </c>
    </row>
    <row r="2182" spans="1:20" x14ac:dyDescent="0.25">
      <c r="A2182">
        <v>350</v>
      </c>
      <c r="B2182" t="s">
        <v>2168</v>
      </c>
      <c r="C2182" s="8">
        <v>319.57</v>
      </c>
      <c r="D2182" s="8">
        <v>164.7</v>
      </c>
      <c r="E2182" s="17">
        <f t="shared" si="528"/>
        <v>215.88335067279891</v>
      </c>
      <c r="F2182" s="18">
        <f t="shared" si="529"/>
        <v>-51.183350672798923</v>
      </c>
      <c r="G2182" s="21">
        <f t="shared" si="536"/>
        <v>-51.996785630817982</v>
      </c>
      <c r="H2182" s="22">
        <f t="shared" si="537"/>
        <v>0.81343495801905874</v>
      </c>
      <c r="I2182" s="17">
        <f t="shared" si="530"/>
        <v>190.23553940509265</v>
      </c>
      <c r="J2182" s="18">
        <f t="shared" si="531"/>
        <v>-25.535539405092663</v>
      </c>
      <c r="K2182" s="21">
        <f t="shared" si="538"/>
        <v>-26.32808646484861</v>
      </c>
      <c r="L2182" s="22">
        <f t="shared" si="539"/>
        <v>0.79254705975594675</v>
      </c>
      <c r="M2182" s="17">
        <f t="shared" si="532"/>
        <v>160.92400174375507</v>
      </c>
      <c r="N2182" s="18">
        <f t="shared" si="533"/>
        <v>3.7759982562449181</v>
      </c>
      <c r="O2182" s="21">
        <f t="shared" si="540"/>
        <v>3.0087353261527596</v>
      </c>
      <c r="P2182" s="22">
        <f t="shared" si="541"/>
        <v>0.76726293009215851</v>
      </c>
      <c r="Q2182" s="17">
        <f t="shared" si="534"/>
        <v>169.96753360117333</v>
      </c>
      <c r="R2182" s="18">
        <f t="shared" si="535"/>
        <v>-5.2675336011733407</v>
      </c>
      <c r="S2182" s="21">
        <f t="shared" si="542"/>
        <v>-6.0547178105339299</v>
      </c>
      <c r="T2182" s="22">
        <f t="shared" si="543"/>
        <v>0.78718420936058919</v>
      </c>
    </row>
    <row r="2183" spans="1:20" x14ac:dyDescent="0.25">
      <c r="A2183">
        <v>349</v>
      </c>
      <c r="B2183" t="s">
        <v>2169</v>
      </c>
      <c r="C2183" s="8">
        <v>319.58999999999997</v>
      </c>
      <c r="D2183" s="8">
        <v>165.02</v>
      </c>
      <c r="E2183" s="17">
        <f t="shared" si="528"/>
        <v>215.88522639907919</v>
      </c>
      <c r="F2183" s="18">
        <f t="shared" si="529"/>
        <v>-50.865226399079177</v>
      </c>
      <c r="G2183" s="21">
        <f t="shared" si="536"/>
        <v>-51.183350672798923</v>
      </c>
      <c r="H2183" s="22">
        <f t="shared" si="537"/>
        <v>0.3181242737197465</v>
      </c>
      <c r="I2183" s="17">
        <f t="shared" si="530"/>
        <v>190.24338310230522</v>
      </c>
      <c r="J2183" s="18">
        <f t="shared" si="531"/>
        <v>-25.223383102305206</v>
      </c>
      <c r="K2183" s="21">
        <f t="shared" si="538"/>
        <v>-25.535539405092663</v>
      </c>
      <c r="L2183" s="22">
        <f t="shared" si="539"/>
        <v>0.31215630278745721</v>
      </c>
      <c r="M2183" s="17">
        <f t="shared" si="532"/>
        <v>160.93906947801443</v>
      </c>
      <c r="N2183" s="18">
        <f t="shared" si="533"/>
        <v>4.0809305219855787</v>
      </c>
      <c r="O2183" s="21">
        <f t="shared" si="540"/>
        <v>3.7759982562449181</v>
      </c>
      <c r="P2183" s="22">
        <f t="shared" si="541"/>
        <v>0.30493226574066057</v>
      </c>
      <c r="Q2183" s="17">
        <f t="shared" si="534"/>
        <v>169.97690954135601</v>
      </c>
      <c r="R2183" s="18">
        <f t="shared" si="535"/>
        <v>-4.9569095413559978</v>
      </c>
      <c r="S2183" s="21">
        <f t="shared" si="542"/>
        <v>-5.2675336011733407</v>
      </c>
      <c r="T2183" s="22">
        <f t="shared" si="543"/>
        <v>0.31062405981734287</v>
      </c>
    </row>
    <row r="2184" spans="1:20" x14ac:dyDescent="0.25">
      <c r="A2184">
        <v>348</v>
      </c>
      <c r="B2184" t="s">
        <v>2170</v>
      </c>
      <c r="C2184" s="8">
        <v>320.89999999999998</v>
      </c>
      <c r="D2184" s="8">
        <v>165.73</v>
      </c>
      <c r="E2184" s="17">
        <f t="shared" si="528"/>
        <v>216.00808647043684</v>
      </c>
      <c r="F2184" s="18">
        <f t="shared" si="529"/>
        <v>-50.278086470436847</v>
      </c>
      <c r="G2184" s="21">
        <f t="shared" si="536"/>
        <v>-50.865226399079177</v>
      </c>
      <c r="H2184" s="22">
        <f t="shared" si="537"/>
        <v>0.58713992864232978</v>
      </c>
      <c r="I2184" s="17">
        <f t="shared" si="530"/>
        <v>190.75714526972939</v>
      </c>
      <c r="J2184" s="18">
        <f t="shared" si="531"/>
        <v>-25.027145269729402</v>
      </c>
      <c r="K2184" s="21">
        <f t="shared" si="538"/>
        <v>-25.223383102305206</v>
      </c>
      <c r="L2184" s="22">
        <f t="shared" si="539"/>
        <v>0.19623783257580385</v>
      </c>
      <c r="M2184" s="17">
        <f t="shared" si="532"/>
        <v>161.92600607200407</v>
      </c>
      <c r="N2184" s="18">
        <f t="shared" si="533"/>
        <v>3.8039939279959185</v>
      </c>
      <c r="O2184" s="21">
        <f t="shared" si="540"/>
        <v>4.0809305219855787</v>
      </c>
      <c r="P2184" s="22">
        <f t="shared" si="541"/>
        <v>-0.2769365939896602</v>
      </c>
      <c r="Q2184" s="17">
        <f t="shared" si="534"/>
        <v>170.5910336233224</v>
      </c>
      <c r="R2184" s="18">
        <f t="shared" si="535"/>
        <v>-4.8610336233224132</v>
      </c>
      <c r="S2184" s="21">
        <f t="shared" si="542"/>
        <v>-4.9569095413559978</v>
      </c>
      <c r="T2184" s="22">
        <f t="shared" si="543"/>
        <v>9.5875918033584639E-2</v>
      </c>
    </row>
    <row r="2185" spans="1:20" x14ac:dyDescent="0.25">
      <c r="A2185">
        <v>347</v>
      </c>
      <c r="B2185" t="s">
        <v>2171</v>
      </c>
      <c r="C2185" s="8">
        <v>320.73</v>
      </c>
      <c r="D2185" s="8">
        <v>165.97</v>
      </c>
      <c r="E2185" s="17">
        <f t="shared" si="528"/>
        <v>215.99214279705456</v>
      </c>
      <c r="F2185" s="18">
        <f t="shared" si="529"/>
        <v>-50.022142797054556</v>
      </c>
      <c r="G2185" s="21">
        <f t="shared" si="536"/>
        <v>-50.278086470436847</v>
      </c>
      <c r="H2185" s="22">
        <f t="shared" si="537"/>
        <v>0.25594367338229063</v>
      </c>
      <c r="I2185" s="17">
        <f t="shared" si="530"/>
        <v>190.69047384342244</v>
      </c>
      <c r="J2185" s="18">
        <f t="shared" si="531"/>
        <v>-24.72047384342244</v>
      </c>
      <c r="K2185" s="21">
        <f t="shared" si="538"/>
        <v>-25.027145269729402</v>
      </c>
      <c r="L2185" s="22">
        <f t="shared" si="539"/>
        <v>0.30667142630696276</v>
      </c>
      <c r="M2185" s="17">
        <f t="shared" si="532"/>
        <v>161.79793033079935</v>
      </c>
      <c r="N2185" s="18">
        <f t="shared" si="533"/>
        <v>4.1720696692006527</v>
      </c>
      <c r="O2185" s="21">
        <f t="shared" si="540"/>
        <v>3.8039939279959185</v>
      </c>
      <c r="P2185" s="22">
        <f t="shared" si="541"/>
        <v>0.36807574120473419</v>
      </c>
      <c r="Q2185" s="17">
        <f t="shared" si="534"/>
        <v>170.51133813176955</v>
      </c>
      <c r="R2185" s="18">
        <f t="shared" si="535"/>
        <v>-4.5413381317695496</v>
      </c>
      <c r="S2185" s="21">
        <f t="shared" si="542"/>
        <v>-4.8610336233224132</v>
      </c>
      <c r="T2185" s="22">
        <f t="shared" si="543"/>
        <v>0.31969549155286359</v>
      </c>
    </row>
    <row r="2186" spans="1:20" x14ac:dyDescent="0.25">
      <c r="A2186">
        <v>346</v>
      </c>
      <c r="B2186" t="s">
        <v>2172</v>
      </c>
      <c r="C2186" s="8">
        <v>321.22000000000003</v>
      </c>
      <c r="D2186" s="8">
        <v>166.3</v>
      </c>
      <c r="E2186" s="17">
        <f t="shared" si="528"/>
        <v>216.03809809092115</v>
      </c>
      <c r="F2186" s="18">
        <f t="shared" si="529"/>
        <v>-49.738098090921142</v>
      </c>
      <c r="G2186" s="21">
        <f t="shared" si="536"/>
        <v>-50.022142797054556</v>
      </c>
      <c r="H2186" s="22">
        <f t="shared" si="537"/>
        <v>0.28404470613341459</v>
      </c>
      <c r="I2186" s="17">
        <f t="shared" si="530"/>
        <v>190.88264442513071</v>
      </c>
      <c r="J2186" s="18">
        <f t="shared" si="531"/>
        <v>-24.582644425130695</v>
      </c>
      <c r="K2186" s="21">
        <f t="shared" si="538"/>
        <v>-24.72047384342244</v>
      </c>
      <c r="L2186" s="22">
        <f t="shared" si="539"/>
        <v>0.13782941829174433</v>
      </c>
      <c r="M2186" s="17">
        <f t="shared" si="532"/>
        <v>162.16708982015425</v>
      </c>
      <c r="N2186" s="18">
        <f t="shared" si="533"/>
        <v>4.1329101798457657</v>
      </c>
      <c r="O2186" s="21">
        <f t="shared" si="540"/>
        <v>4.1720696692006527</v>
      </c>
      <c r="P2186" s="22">
        <f t="shared" si="541"/>
        <v>-3.9159489354887E-2</v>
      </c>
      <c r="Q2186" s="17">
        <f t="shared" si="534"/>
        <v>170.74104866624549</v>
      </c>
      <c r="R2186" s="18">
        <f t="shared" si="535"/>
        <v>-4.4410486662454787</v>
      </c>
      <c r="S2186" s="21">
        <f t="shared" si="542"/>
        <v>-4.5413381317695496</v>
      </c>
      <c r="T2186" s="22">
        <f t="shared" si="543"/>
        <v>0.10028946552407092</v>
      </c>
    </row>
    <row r="2187" spans="1:20" x14ac:dyDescent="0.25">
      <c r="A2187">
        <v>345</v>
      </c>
      <c r="B2187" t="s">
        <v>2173</v>
      </c>
      <c r="C2187" s="8">
        <v>321.23</v>
      </c>
      <c r="D2187" s="8">
        <v>166.68</v>
      </c>
      <c r="E2187" s="17">
        <f t="shared" si="528"/>
        <v>216.03903595406126</v>
      </c>
      <c r="F2187" s="18">
        <f t="shared" si="529"/>
        <v>-49.359035954061255</v>
      </c>
      <c r="G2187" s="21">
        <f t="shared" si="536"/>
        <v>-49.738098090921142</v>
      </c>
      <c r="H2187" s="22">
        <f t="shared" si="537"/>
        <v>0.37906213685988632</v>
      </c>
      <c r="I2187" s="17">
        <f t="shared" si="530"/>
        <v>190.886566273737</v>
      </c>
      <c r="J2187" s="18">
        <f t="shared" si="531"/>
        <v>-24.206566273736996</v>
      </c>
      <c r="K2187" s="21">
        <f t="shared" si="538"/>
        <v>-24.582644425130695</v>
      </c>
      <c r="L2187" s="22">
        <f t="shared" si="539"/>
        <v>0.37607815139369905</v>
      </c>
      <c r="M2187" s="17">
        <f t="shared" si="532"/>
        <v>162.17462368728394</v>
      </c>
      <c r="N2187" s="18">
        <f t="shared" si="533"/>
        <v>4.5053763127160664</v>
      </c>
      <c r="O2187" s="21">
        <f t="shared" si="540"/>
        <v>4.1329101798457657</v>
      </c>
      <c r="P2187" s="22">
        <f t="shared" si="541"/>
        <v>0.37246613287030073</v>
      </c>
      <c r="Q2187" s="17">
        <f t="shared" si="534"/>
        <v>170.74573663633686</v>
      </c>
      <c r="R2187" s="18">
        <f t="shared" si="535"/>
        <v>-4.065736636336851</v>
      </c>
      <c r="S2187" s="21">
        <f t="shared" si="542"/>
        <v>-4.4410486662454787</v>
      </c>
      <c r="T2187" s="22">
        <f t="shared" si="543"/>
        <v>0.37531202990862766</v>
      </c>
    </row>
    <row r="2188" spans="1:20" x14ac:dyDescent="0.25">
      <c r="A2188">
        <v>344</v>
      </c>
      <c r="B2188" t="s">
        <v>2174</v>
      </c>
      <c r="C2188" s="8">
        <v>322.94</v>
      </c>
      <c r="D2188" s="8">
        <v>166.68</v>
      </c>
      <c r="E2188" s="17">
        <f t="shared" si="528"/>
        <v>216.1994105510243</v>
      </c>
      <c r="F2188" s="18">
        <f t="shared" si="529"/>
        <v>-49.519410551024293</v>
      </c>
      <c r="G2188" s="21">
        <f t="shared" si="536"/>
        <v>-49.359035954061255</v>
      </c>
      <c r="H2188" s="22">
        <f t="shared" si="537"/>
        <v>-0.16037459696303813</v>
      </c>
      <c r="I2188" s="17">
        <f t="shared" si="530"/>
        <v>191.55720238541278</v>
      </c>
      <c r="J2188" s="18">
        <f t="shared" si="531"/>
        <v>-24.877202385412772</v>
      </c>
      <c r="K2188" s="21">
        <f t="shared" si="538"/>
        <v>-24.206566273736996</v>
      </c>
      <c r="L2188" s="22">
        <f t="shared" si="539"/>
        <v>-0.67063611167577619</v>
      </c>
      <c r="M2188" s="17">
        <f t="shared" si="532"/>
        <v>163.46291496646123</v>
      </c>
      <c r="N2188" s="18">
        <f t="shared" si="533"/>
        <v>3.2170850335387797</v>
      </c>
      <c r="O2188" s="21">
        <f t="shared" si="540"/>
        <v>4.5053763127160664</v>
      </c>
      <c r="P2188" s="22">
        <f t="shared" si="541"/>
        <v>-1.2882912791772867</v>
      </c>
      <c r="Q2188" s="17">
        <f t="shared" si="534"/>
        <v>171.54737952195705</v>
      </c>
      <c r="R2188" s="18">
        <f t="shared" si="535"/>
        <v>-4.8673795219570479</v>
      </c>
      <c r="S2188" s="21">
        <f t="shared" si="542"/>
        <v>-4.065736636336851</v>
      </c>
      <c r="T2188" s="22">
        <f t="shared" si="543"/>
        <v>-0.80164288562019692</v>
      </c>
    </row>
    <row r="2189" spans="1:20" x14ac:dyDescent="0.25">
      <c r="A2189">
        <v>343</v>
      </c>
      <c r="B2189" t="s">
        <v>2175</v>
      </c>
      <c r="C2189" s="8">
        <v>322.86</v>
      </c>
      <c r="D2189" s="8">
        <v>165.86</v>
      </c>
      <c r="E2189" s="17">
        <f t="shared" si="528"/>
        <v>216.19190764590323</v>
      </c>
      <c r="F2189" s="18">
        <f t="shared" si="529"/>
        <v>-50.331907645903215</v>
      </c>
      <c r="G2189" s="21">
        <f t="shared" si="536"/>
        <v>-49.519410551024293</v>
      </c>
      <c r="H2189" s="22">
        <f t="shared" si="537"/>
        <v>-0.81249709487892119</v>
      </c>
      <c r="I2189" s="17">
        <f t="shared" si="530"/>
        <v>191.52582759656246</v>
      </c>
      <c r="J2189" s="18">
        <f t="shared" si="531"/>
        <v>-25.665827596562451</v>
      </c>
      <c r="K2189" s="21">
        <f t="shared" si="538"/>
        <v>-24.877202385412772</v>
      </c>
      <c r="L2189" s="22">
        <f t="shared" si="539"/>
        <v>-0.78862521114967876</v>
      </c>
      <c r="M2189" s="17">
        <f t="shared" si="532"/>
        <v>163.4026440294237</v>
      </c>
      <c r="N2189" s="18">
        <f t="shared" si="533"/>
        <v>2.4573559705763159</v>
      </c>
      <c r="O2189" s="21">
        <f t="shared" si="540"/>
        <v>3.2170850335387797</v>
      </c>
      <c r="P2189" s="22">
        <f t="shared" si="541"/>
        <v>-0.75972906296246379</v>
      </c>
      <c r="Q2189" s="17">
        <f t="shared" si="534"/>
        <v>171.50987576122634</v>
      </c>
      <c r="R2189" s="18">
        <f t="shared" si="535"/>
        <v>-5.6498757612263262</v>
      </c>
      <c r="S2189" s="21">
        <f t="shared" si="542"/>
        <v>-4.8673795219570479</v>
      </c>
      <c r="T2189" s="22">
        <f t="shared" si="543"/>
        <v>-0.78249623926927825</v>
      </c>
    </row>
    <row r="2190" spans="1:20" x14ac:dyDescent="0.25">
      <c r="A2190">
        <v>342</v>
      </c>
      <c r="B2190" t="s">
        <v>2176</v>
      </c>
      <c r="C2190" s="8">
        <v>321.08</v>
      </c>
      <c r="D2190" s="8">
        <v>165.44</v>
      </c>
      <c r="E2190" s="17">
        <f t="shared" si="528"/>
        <v>216.02496800695926</v>
      </c>
      <c r="F2190" s="18">
        <f t="shared" si="529"/>
        <v>-50.584968006959258</v>
      </c>
      <c r="G2190" s="21">
        <f t="shared" si="536"/>
        <v>-50.331907645903215</v>
      </c>
      <c r="H2190" s="22">
        <f t="shared" si="537"/>
        <v>-0.25306036105604335</v>
      </c>
      <c r="I2190" s="17">
        <f t="shared" si="530"/>
        <v>190.82773854464261</v>
      </c>
      <c r="J2190" s="18">
        <f t="shared" si="531"/>
        <v>-25.387738544642616</v>
      </c>
      <c r="K2190" s="21">
        <f t="shared" si="538"/>
        <v>-25.665827596562451</v>
      </c>
      <c r="L2190" s="22">
        <f t="shared" si="539"/>
        <v>0.27808905191983513</v>
      </c>
      <c r="M2190" s="17">
        <f t="shared" si="532"/>
        <v>162.06161568033852</v>
      </c>
      <c r="N2190" s="18">
        <f t="shared" si="533"/>
        <v>3.3783843196614782</v>
      </c>
      <c r="O2190" s="21">
        <f t="shared" si="540"/>
        <v>2.4573559705763159</v>
      </c>
      <c r="P2190" s="22">
        <f t="shared" si="541"/>
        <v>0.92102834908516229</v>
      </c>
      <c r="Q2190" s="17">
        <f t="shared" si="534"/>
        <v>170.67541708496663</v>
      </c>
      <c r="R2190" s="18">
        <f t="shared" si="535"/>
        <v>-5.2354170849666275</v>
      </c>
      <c r="S2190" s="21">
        <f t="shared" si="542"/>
        <v>-5.6498757612263262</v>
      </c>
      <c r="T2190" s="22">
        <f t="shared" si="543"/>
        <v>0.41445867625969868</v>
      </c>
    </row>
    <row r="2191" spans="1:20" x14ac:dyDescent="0.25">
      <c r="A2191">
        <v>341</v>
      </c>
      <c r="B2191" t="s">
        <v>2177</v>
      </c>
      <c r="C2191" s="8">
        <v>321.86</v>
      </c>
      <c r="D2191" s="8">
        <v>165.67</v>
      </c>
      <c r="E2191" s="17">
        <f t="shared" si="528"/>
        <v>216.09812133188976</v>
      </c>
      <c r="F2191" s="18">
        <f t="shared" si="529"/>
        <v>-50.42812133188977</v>
      </c>
      <c r="G2191" s="21">
        <f t="shared" si="536"/>
        <v>-50.584968006959258</v>
      </c>
      <c r="H2191" s="22">
        <f t="shared" si="537"/>
        <v>0.15684667506948813</v>
      </c>
      <c r="I2191" s="17">
        <f t="shared" si="530"/>
        <v>191.13364273593334</v>
      </c>
      <c r="J2191" s="18">
        <f t="shared" si="531"/>
        <v>-25.463642735933348</v>
      </c>
      <c r="K2191" s="21">
        <f t="shared" si="538"/>
        <v>-25.387738544642616</v>
      </c>
      <c r="L2191" s="22">
        <f t="shared" si="539"/>
        <v>-7.5904191290732115E-2</v>
      </c>
      <c r="M2191" s="17">
        <f t="shared" si="532"/>
        <v>162.64925731645451</v>
      </c>
      <c r="N2191" s="18">
        <f t="shared" si="533"/>
        <v>3.0207426835454783</v>
      </c>
      <c r="O2191" s="21">
        <f t="shared" si="540"/>
        <v>3.3783843196614782</v>
      </c>
      <c r="P2191" s="22">
        <f t="shared" si="541"/>
        <v>-0.35764163611599997</v>
      </c>
      <c r="Q2191" s="17">
        <f t="shared" si="534"/>
        <v>171.04107875209166</v>
      </c>
      <c r="R2191" s="18">
        <f t="shared" si="535"/>
        <v>-5.3710787520916767</v>
      </c>
      <c r="S2191" s="21">
        <f t="shared" si="542"/>
        <v>-5.2354170849666275</v>
      </c>
      <c r="T2191" s="22">
        <f t="shared" si="543"/>
        <v>-0.13566166712504923</v>
      </c>
    </row>
    <row r="2192" spans="1:20" x14ac:dyDescent="0.25">
      <c r="A2192">
        <v>340</v>
      </c>
      <c r="B2192" t="s">
        <v>2178</v>
      </c>
      <c r="C2192" s="8">
        <v>324.87</v>
      </c>
      <c r="D2192" s="8">
        <v>165.78</v>
      </c>
      <c r="E2192" s="17">
        <f t="shared" ref="E2192:E2255" si="544">+$G$3*$C2192+$G$4</f>
        <v>216.38041813707031</v>
      </c>
      <c r="F2192" s="18">
        <f t="shared" ref="F2192:F2255" si="545">+$D2192-E2192</f>
        <v>-50.600418137070307</v>
      </c>
      <c r="G2192" s="21">
        <f t="shared" si="536"/>
        <v>-50.42812133188977</v>
      </c>
      <c r="H2192" s="22">
        <f t="shared" si="537"/>
        <v>-0.17229680518053669</v>
      </c>
      <c r="I2192" s="17">
        <f t="shared" ref="I2192:I2255" si="546">+$G$5*$C2192+$G$6</f>
        <v>192.31411916642699</v>
      </c>
      <c r="J2192" s="18">
        <f t="shared" ref="J2192:J2255" si="547">+$D2192-I2192</f>
        <v>-26.53411916642699</v>
      </c>
      <c r="K2192" s="21">
        <f t="shared" si="538"/>
        <v>-25.463642735933348</v>
      </c>
      <c r="L2192" s="22">
        <f t="shared" si="539"/>
        <v>-1.0704764304936418</v>
      </c>
      <c r="M2192" s="17">
        <f t="shared" ref="M2192:M2255" si="548">+$G$7*$C2192+$G$8</f>
        <v>164.91695132249177</v>
      </c>
      <c r="N2192" s="18">
        <f t="shared" ref="N2192:N2255" si="549">+$D2192-M2192</f>
        <v>0.86304867750823178</v>
      </c>
      <c r="O2192" s="21">
        <f t="shared" si="540"/>
        <v>3.0207426835454783</v>
      </c>
      <c r="P2192" s="22">
        <f t="shared" si="541"/>
        <v>-2.1576940060372465</v>
      </c>
      <c r="Q2192" s="17">
        <f t="shared" ref="Q2192:Q2255" si="550">+$G$9*$C2192+$G$10</f>
        <v>172.45215774958695</v>
      </c>
      <c r="R2192" s="18">
        <f t="shared" ref="R2192:R2255" si="551">+$D2192-Q2192</f>
        <v>-6.672157749586944</v>
      </c>
      <c r="S2192" s="21">
        <f t="shared" si="542"/>
        <v>-5.3710787520916767</v>
      </c>
      <c r="T2192" s="22">
        <f t="shared" si="543"/>
        <v>-1.3010789974952672</v>
      </c>
    </row>
    <row r="2193" spans="1:20" x14ac:dyDescent="0.25">
      <c r="A2193">
        <v>339</v>
      </c>
      <c r="B2193" t="s">
        <v>2179</v>
      </c>
      <c r="C2193" s="8">
        <v>322.41000000000003</v>
      </c>
      <c r="D2193" s="8">
        <v>165.13</v>
      </c>
      <c r="E2193" s="17">
        <f t="shared" si="544"/>
        <v>216.14970380459718</v>
      </c>
      <c r="F2193" s="18">
        <f t="shared" si="545"/>
        <v>-51.019703804597185</v>
      </c>
      <c r="G2193" s="21">
        <f t="shared" ref="G2193:G2256" si="552">+F2192</f>
        <v>-50.600418137070307</v>
      </c>
      <c r="H2193" s="22">
        <f t="shared" ref="H2193:H2256" si="553">+F2193-G2193</f>
        <v>-0.41928566752687857</v>
      </c>
      <c r="I2193" s="17">
        <f t="shared" si="546"/>
        <v>191.34934440927935</v>
      </c>
      <c r="J2193" s="18">
        <f t="shared" si="547"/>
        <v>-26.219344409279358</v>
      </c>
      <c r="K2193" s="21">
        <f t="shared" ref="K2193:K2256" si="554">+J2192</f>
        <v>-26.53411916642699</v>
      </c>
      <c r="L2193" s="22">
        <f t="shared" ref="L2193:L2256" si="555">+J2193-K2193</f>
        <v>0.31477475714763159</v>
      </c>
      <c r="M2193" s="17">
        <f t="shared" si="548"/>
        <v>163.06362000858758</v>
      </c>
      <c r="N2193" s="18">
        <f t="shared" si="549"/>
        <v>2.0663799914124183</v>
      </c>
      <c r="O2193" s="21">
        <f t="shared" ref="O2193:O2256" si="556">+N2192</f>
        <v>0.86304867750823178</v>
      </c>
      <c r="P2193" s="22">
        <f t="shared" ref="P2193:P2256" si="557">+N2193-O2193</f>
        <v>1.2033313139041866</v>
      </c>
      <c r="Q2193" s="17">
        <f t="shared" si="550"/>
        <v>171.29891710711576</v>
      </c>
      <c r="R2193" s="18">
        <f t="shared" si="551"/>
        <v>-6.1689171071157602</v>
      </c>
      <c r="S2193" s="21">
        <f t="shared" ref="S2193:S2256" si="558">+R2192</f>
        <v>-6.672157749586944</v>
      </c>
      <c r="T2193" s="22">
        <f t="shared" ref="T2193:T2256" si="559">+R2193-S2193</f>
        <v>0.50324064247118372</v>
      </c>
    </row>
    <row r="2194" spans="1:20" x14ac:dyDescent="0.25">
      <c r="A2194">
        <v>338</v>
      </c>
      <c r="B2194" t="s">
        <v>2180</v>
      </c>
      <c r="C2194" s="8">
        <v>323.64</v>
      </c>
      <c r="D2194" s="8">
        <v>165.35</v>
      </c>
      <c r="E2194" s="17">
        <f t="shared" si="544"/>
        <v>216.26506097083373</v>
      </c>
      <c r="F2194" s="18">
        <f t="shared" si="545"/>
        <v>-50.915060970833736</v>
      </c>
      <c r="G2194" s="21">
        <f t="shared" si="552"/>
        <v>-51.019703804597185</v>
      </c>
      <c r="H2194" s="22">
        <f t="shared" si="553"/>
        <v>0.10464283376344952</v>
      </c>
      <c r="I2194" s="17">
        <f t="shared" si="546"/>
        <v>191.83173178785319</v>
      </c>
      <c r="J2194" s="18">
        <f t="shared" si="547"/>
        <v>-26.481731787853192</v>
      </c>
      <c r="K2194" s="21">
        <f t="shared" si="554"/>
        <v>-26.219344409279358</v>
      </c>
      <c r="L2194" s="22">
        <f t="shared" si="555"/>
        <v>-0.26238737857383398</v>
      </c>
      <c r="M2194" s="17">
        <f t="shared" si="548"/>
        <v>163.99028566553966</v>
      </c>
      <c r="N2194" s="18">
        <f t="shared" si="549"/>
        <v>1.3597143344603353</v>
      </c>
      <c r="O2194" s="21">
        <f t="shared" si="556"/>
        <v>2.0663799914124183</v>
      </c>
      <c r="P2194" s="22">
        <f t="shared" si="557"/>
        <v>-0.70666565695208305</v>
      </c>
      <c r="Q2194" s="17">
        <f t="shared" si="550"/>
        <v>171.87553742835132</v>
      </c>
      <c r="R2194" s="18">
        <f t="shared" si="551"/>
        <v>-6.5255374283513277</v>
      </c>
      <c r="S2194" s="21">
        <f t="shared" si="558"/>
        <v>-6.1689171071157602</v>
      </c>
      <c r="T2194" s="22">
        <f t="shared" si="559"/>
        <v>-0.35662032123556742</v>
      </c>
    </row>
    <row r="2195" spans="1:20" x14ac:dyDescent="0.25">
      <c r="A2195">
        <v>337</v>
      </c>
      <c r="B2195" t="s">
        <v>2181</v>
      </c>
      <c r="C2195" s="8">
        <v>322.73</v>
      </c>
      <c r="D2195" s="8">
        <v>164.8</v>
      </c>
      <c r="E2195" s="17">
        <f t="shared" si="544"/>
        <v>216.1797154250815</v>
      </c>
      <c r="F2195" s="18">
        <f t="shared" si="545"/>
        <v>-51.379715425081486</v>
      </c>
      <c r="G2195" s="21">
        <f t="shared" si="552"/>
        <v>-50.915060970833736</v>
      </c>
      <c r="H2195" s="22">
        <f t="shared" si="553"/>
        <v>-0.46465445424774998</v>
      </c>
      <c r="I2195" s="17">
        <f t="shared" si="546"/>
        <v>191.47484356468067</v>
      </c>
      <c r="J2195" s="18">
        <f t="shared" si="547"/>
        <v>-26.674843564680657</v>
      </c>
      <c r="K2195" s="21">
        <f t="shared" si="554"/>
        <v>-26.481731787853192</v>
      </c>
      <c r="L2195" s="22">
        <f t="shared" si="555"/>
        <v>-0.19311177682746461</v>
      </c>
      <c r="M2195" s="17">
        <f t="shared" si="548"/>
        <v>163.30470375673772</v>
      </c>
      <c r="N2195" s="18">
        <f t="shared" si="549"/>
        <v>1.4952962432622883</v>
      </c>
      <c r="O2195" s="21">
        <f t="shared" si="556"/>
        <v>1.3597143344603353</v>
      </c>
      <c r="P2195" s="22">
        <f t="shared" si="557"/>
        <v>0.13558190880195298</v>
      </c>
      <c r="Q2195" s="17">
        <f t="shared" si="550"/>
        <v>171.44893215003884</v>
      </c>
      <c r="R2195" s="18">
        <f t="shared" si="551"/>
        <v>-6.6489321500388314</v>
      </c>
      <c r="S2195" s="21">
        <f t="shared" si="558"/>
        <v>-6.5255374283513277</v>
      </c>
      <c r="T2195" s="22">
        <f t="shared" si="559"/>
        <v>-0.12339472168750376</v>
      </c>
    </row>
    <row r="2196" spans="1:20" x14ac:dyDescent="0.25">
      <c r="A2196">
        <v>336</v>
      </c>
      <c r="B2196" t="s">
        <v>2182</v>
      </c>
      <c r="C2196" s="8">
        <v>324.45</v>
      </c>
      <c r="D2196" s="8">
        <v>165.31</v>
      </c>
      <c r="E2196" s="17">
        <f t="shared" si="544"/>
        <v>216.34102788518464</v>
      </c>
      <c r="F2196" s="18">
        <f t="shared" si="545"/>
        <v>-51.031027885184642</v>
      </c>
      <c r="G2196" s="21">
        <f t="shared" si="552"/>
        <v>-51.379715425081486</v>
      </c>
      <c r="H2196" s="22">
        <f t="shared" si="553"/>
        <v>0.34868753989684365</v>
      </c>
      <c r="I2196" s="17">
        <f t="shared" si="546"/>
        <v>192.14940152496274</v>
      </c>
      <c r="J2196" s="18">
        <f t="shared" si="547"/>
        <v>-26.839401524962739</v>
      </c>
      <c r="K2196" s="21">
        <f t="shared" si="554"/>
        <v>-26.674843564680657</v>
      </c>
      <c r="L2196" s="22">
        <f t="shared" si="555"/>
        <v>-0.16455796028208169</v>
      </c>
      <c r="M2196" s="17">
        <f t="shared" si="548"/>
        <v>164.60052890304468</v>
      </c>
      <c r="N2196" s="18">
        <f t="shared" si="549"/>
        <v>0.70947109695532617</v>
      </c>
      <c r="O2196" s="21">
        <f t="shared" si="556"/>
        <v>1.4952962432622883</v>
      </c>
      <c r="P2196" s="22">
        <f t="shared" si="557"/>
        <v>-0.7858251463069621</v>
      </c>
      <c r="Q2196" s="17">
        <f t="shared" si="550"/>
        <v>172.25526300575041</v>
      </c>
      <c r="R2196" s="18">
        <f t="shared" si="551"/>
        <v>-6.9452630057504052</v>
      </c>
      <c r="S2196" s="21">
        <f t="shared" si="558"/>
        <v>-6.6489321500388314</v>
      </c>
      <c r="T2196" s="22">
        <f t="shared" si="559"/>
        <v>-0.2963308557115738</v>
      </c>
    </row>
    <row r="2197" spans="1:20" x14ac:dyDescent="0.25">
      <c r="A2197">
        <v>335</v>
      </c>
      <c r="B2197" t="s">
        <v>2183</v>
      </c>
      <c r="C2197" s="8">
        <v>326.64999999999998</v>
      </c>
      <c r="D2197" s="8">
        <v>165.51</v>
      </c>
      <c r="E2197" s="17">
        <f t="shared" si="544"/>
        <v>216.54735777601428</v>
      </c>
      <c r="F2197" s="18">
        <f t="shared" si="545"/>
        <v>-51.037357776014289</v>
      </c>
      <c r="G2197" s="21">
        <f t="shared" si="552"/>
        <v>-51.031027885184642</v>
      </c>
      <c r="H2197" s="22">
        <f t="shared" si="553"/>
        <v>-6.329890829647411E-3</v>
      </c>
      <c r="I2197" s="17">
        <f t="shared" si="546"/>
        <v>193.01220821834681</v>
      </c>
      <c r="J2197" s="18">
        <f t="shared" si="547"/>
        <v>-27.502208218346823</v>
      </c>
      <c r="K2197" s="21">
        <f t="shared" si="554"/>
        <v>-26.839401524962739</v>
      </c>
      <c r="L2197" s="22">
        <f t="shared" si="555"/>
        <v>-0.66280669338408416</v>
      </c>
      <c r="M2197" s="17">
        <f t="shared" si="548"/>
        <v>166.25797967157689</v>
      </c>
      <c r="N2197" s="18">
        <f t="shared" si="549"/>
        <v>-0.74797967157689982</v>
      </c>
      <c r="O2197" s="21">
        <f t="shared" si="556"/>
        <v>0.70947109695532617</v>
      </c>
      <c r="P2197" s="22">
        <f t="shared" si="557"/>
        <v>-1.457450768532226</v>
      </c>
      <c r="Q2197" s="17">
        <f t="shared" si="550"/>
        <v>173.2866164258466</v>
      </c>
      <c r="R2197" s="18">
        <f t="shared" si="551"/>
        <v>-7.7766164258466119</v>
      </c>
      <c r="S2197" s="21">
        <f t="shared" si="558"/>
        <v>-6.9452630057504052</v>
      </c>
      <c r="T2197" s="22">
        <f t="shared" si="559"/>
        <v>-0.83135342009620672</v>
      </c>
    </row>
    <row r="2198" spans="1:20" x14ac:dyDescent="0.25">
      <c r="A2198">
        <v>334</v>
      </c>
      <c r="B2198" t="s">
        <v>2184</v>
      </c>
      <c r="C2198" s="8">
        <v>325.70999999999998</v>
      </c>
      <c r="D2198" s="8">
        <v>164.89</v>
      </c>
      <c r="E2198" s="17">
        <f t="shared" si="544"/>
        <v>216.45919864084163</v>
      </c>
      <c r="F2198" s="18">
        <f t="shared" si="545"/>
        <v>-51.569198640841648</v>
      </c>
      <c r="G2198" s="21">
        <f t="shared" si="552"/>
        <v>-51.037357776014289</v>
      </c>
      <c r="H2198" s="22">
        <f t="shared" si="553"/>
        <v>-0.53184086482735893</v>
      </c>
      <c r="I2198" s="17">
        <f t="shared" si="546"/>
        <v>192.64355444935546</v>
      </c>
      <c r="J2198" s="18">
        <f t="shared" si="547"/>
        <v>-27.753554449355477</v>
      </c>
      <c r="K2198" s="21">
        <f t="shared" si="554"/>
        <v>-27.502208218346823</v>
      </c>
      <c r="L2198" s="22">
        <f t="shared" si="555"/>
        <v>-0.25134623100865383</v>
      </c>
      <c r="M2198" s="17">
        <f t="shared" si="548"/>
        <v>165.54979616138587</v>
      </c>
      <c r="N2198" s="18">
        <f t="shared" si="549"/>
        <v>-0.65979616138588426</v>
      </c>
      <c r="O2198" s="21">
        <f t="shared" si="556"/>
        <v>-0.74797967157689982</v>
      </c>
      <c r="P2198" s="22">
        <f t="shared" si="557"/>
        <v>8.8183510191015557E-2</v>
      </c>
      <c r="Q2198" s="17">
        <f t="shared" si="550"/>
        <v>172.84594723726002</v>
      </c>
      <c r="R2198" s="18">
        <f t="shared" si="551"/>
        <v>-7.9559472372600339</v>
      </c>
      <c r="S2198" s="21">
        <f t="shared" si="558"/>
        <v>-7.7766164258466119</v>
      </c>
      <c r="T2198" s="22">
        <f t="shared" si="559"/>
        <v>-0.179330811413422</v>
      </c>
    </row>
    <row r="2199" spans="1:20" x14ac:dyDescent="0.25">
      <c r="A2199">
        <v>333</v>
      </c>
      <c r="B2199" t="s">
        <v>2185</v>
      </c>
      <c r="C2199" s="8">
        <v>327.95</v>
      </c>
      <c r="D2199" s="8">
        <v>165.96</v>
      </c>
      <c r="E2199" s="17">
        <f t="shared" si="544"/>
        <v>216.66927998423179</v>
      </c>
      <c r="F2199" s="18">
        <f t="shared" si="545"/>
        <v>-50.709279984231785</v>
      </c>
      <c r="G2199" s="21">
        <f t="shared" si="552"/>
        <v>-51.569198640841648</v>
      </c>
      <c r="H2199" s="22">
        <f t="shared" si="553"/>
        <v>0.85991865660986377</v>
      </c>
      <c r="I2199" s="17">
        <f t="shared" si="546"/>
        <v>193.52204853716469</v>
      </c>
      <c r="J2199" s="18">
        <f t="shared" si="547"/>
        <v>-27.562048537164685</v>
      </c>
      <c r="K2199" s="21">
        <f t="shared" si="554"/>
        <v>-27.753554449355477</v>
      </c>
      <c r="L2199" s="22">
        <f t="shared" si="555"/>
        <v>0.19150591219079161</v>
      </c>
      <c r="M2199" s="17">
        <f t="shared" si="548"/>
        <v>167.23738239843684</v>
      </c>
      <c r="N2199" s="18">
        <f t="shared" si="549"/>
        <v>-1.2773823984368278</v>
      </c>
      <c r="O2199" s="21">
        <f t="shared" si="556"/>
        <v>-0.65979616138588426</v>
      </c>
      <c r="P2199" s="22">
        <f t="shared" si="557"/>
        <v>-0.61758623705094351</v>
      </c>
      <c r="Q2199" s="17">
        <f t="shared" si="550"/>
        <v>173.89605253772163</v>
      </c>
      <c r="R2199" s="18">
        <f t="shared" si="551"/>
        <v>-7.936052537721622</v>
      </c>
      <c r="S2199" s="21">
        <f t="shared" si="558"/>
        <v>-7.9559472372600339</v>
      </c>
      <c r="T2199" s="22">
        <f t="shared" si="559"/>
        <v>1.9894699538411942E-2</v>
      </c>
    </row>
    <row r="2200" spans="1:20" x14ac:dyDescent="0.25">
      <c r="A2200">
        <v>332</v>
      </c>
      <c r="B2200" t="s">
        <v>2186</v>
      </c>
      <c r="C2200" s="8">
        <v>327.45</v>
      </c>
      <c r="D2200" s="8">
        <v>166.57</v>
      </c>
      <c r="E2200" s="17">
        <f t="shared" si="544"/>
        <v>216.62238682722506</v>
      </c>
      <c r="F2200" s="18">
        <f t="shared" si="545"/>
        <v>-50.052386827225064</v>
      </c>
      <c r="G2200" s="21">
        <f t="shared" si="552"/>
        <v>-50.709279984231785</v>
      </c>
      <c r="H2200" s="22">
        <f t="shared" si="553"/>
        <v>0.65689315700672068</v>
      </c>
      <c r="I2200" s="17">
        <f t="shared" si="546"/>
        <v>193.32595610685013</v>
      </c>
      <c r="J2200" s="18">
        <f t="shared" si="547"/>
        <v>-26.755956106850135</v>
      </c>
      <c r="K2200" s="21">
        <f t="shared" si="554"/>
        <v>-27.562048537164685</v>
      </c>
      <c r="L2200" s="22">
        <f t="shared" si="555"/>
        <v>0.8060924303145498</v>
      </c>
      <c r="M2200" s="17">
        <f t="shared" si="548"/>
        <v>166.86068904195224</v>
      </c>
      <c r="N2200" s="18">
        <f t="shared" si="549"/>
        <v>-0.29068904195224832</v>
      </c>
      <c r="O2200" s="21">
        <f t="shared" si="556"/>
        <v>-1.2773823984368278</v>
      </c>
      <c r="P2200" s="22">
        <f t="shared" si="557"/>
        <v>0.98669335648457945</v>
      </c>
      <c r="Q2200" s="17">
        <f t="shared" si="550"/>
        <v>173.66165403315432</v>
      </c>
      <c r="R2200" s="18">
        <f t="shared" si="551"/>
        <v>-7.0916540331543274</v>
      </c>
      <c r="S2200" s="21">
        <f t="shared" si="558"/>
        <v>-7.936052537721622</v>
      </c>
      <c r="T2200" s="22">
        <f t="shared" si="559"/>
        <v>0.84439850456729459</v>
      </c>
    </row>
    <row r="2201" spans="1:20" x14ac:dyDescent="0.25">
      <c r="A2201">
        <v>331</v>
      </c>
      <c r="B2201" t="s">
        <v>2187</v>
      </c>
      <c r="C2201" s="8">
        <v>328.19</v>
      </c>
      <c r="D2201" s="8">
        <v>167.37</v>
      </c>
      <c r="E2201" s="17">
        <f t="shared" si="544"/>
        <v>216.69178869959504</v>
      </c>
      <c r="F2201" s="18">
        <f t="shared" si="545"/>
        <v>-49.321788699595032</v>
      </c>
      <c r="G2201" s="21">
        <f t="shared" si="552"/>
        <v>-50.052386827225064</v>
      </c>
      <c r="H2201" s="22">
        <f t="shared" si="553"/>
        <v>0.73059812763003151</v>
      </c>
      <c r="I2201" s="17">
        <f t="shared" si="546"/>
        <v>193.61617290371569</v>
      </c>
      <c r="J2201" s="18">
        <f t="shared" si="547"/>
        <v>-26.246172903715689</v>
      </c>
      <c r="K2201" s="21">
        <f t="shared" si="554"/>
        <v>-26.755956106850135</v>
      </c>
      <c r="L2201" s="22">
        <f t="shared" si="555"/>
        <v>0.50978320313444669</v>
      </c>
      <c r="M2201" s="17">
        <f t="shared" si="548"/>
        <v>167.41819520954945</v>
      </c>
      <c r="N2201" s="18">
        <f t="shared" si="549"/>
        <v>-4.8195209549447782E-2</v>
      </c>
      <c r="O2201" s="21">
        <f t="shared" si="556"/>
        <v>-0.29068904195224832</v>
      </c>
      <c r="P2201" s="22">
        <f t="shared" si="557"/>
        <v>0.24249383240280054</v>
      </c>
      <c r="Q2201" s="17">
        <f t="shared" si="550"/>
        <v>174.00856381991395</v>
      </c>
      <c r="R2201" s="18">
        <f t="shared" si="551"/>
        <v>-6.6385638199139407</v>
      </c>
      <c r="S2201" s="21">
        <f t="shared" si="558"/>
        <v>-7.0916540331543274</v>
      </c>
      <c r="T2201" s="22">
        <f t="shared" si="559"/>
        <v>0.45309021324038667</v>
      </c>
    </row>
    <row r="2202" spans="1:20" x14ac:dyDescent="0.25">
      <c r="A2202">
        <v>330</v>
      </c>
      <c r="B2202" t="s">
        <v>2188</v>
      </c>
      <c r="C2202" s="8">
        <v>330.92</v>
      </c>
      <c r="D2202" s="8">
        <v>169.53</v>
      </c>
      <c r="E2202" s="17">
        <f t="shared" si="544"/>
        <v>216.94782533685179</v>
      </c>
      <c r="F2202" s="18">
        <f t="shared" si="545"/>
        <v>-47.417825336851791</v>
      </c>
      <c r="G2202" s="21">
        <f t="shared" si="552"/>
        <v>-49.321788699595032</v>
      </c>
      <c r="H2202" s="22">
        <f t="shared" si="553"/>
        <v>1.9039633627432409</v>
      </c>
      <c r="I2202" s="17">
        <f t="shared" si="546"/>
        <v>194.68683757323319</v>
      </c>
      <c r="J2202" s="18">
        <f t="shared" si="547"/>
        <v>-25.15683757323319</v>
      </c>
      <c r="K2202" s="21">
        <f t="shared" si="554"/>
        <v>-26.246172903715689</v>
      </c>
      <c r="L2202" s="22">
        <f t="shared" si="555"/>
        <v>1.0893353304824984</v>
      </c>
      <c r="M2202" s="17">
        <f t="shared" si="548"/>
        <v>169.47494093595535</v>
      </c>
      <c r="N2202" s="18">
        <f t="shared" si="549"/>
        <v>5.505906404465577E-2</v>
      </c>
      <c r="O2202" s="21">
        <f t="shared" si="556"/>
        <v>-4.8195209549447782E-2</v>
      </c>
      <c r="P2202" s="22">
        <f t="shared" si="557"/>
        <v>0.10325427359410355</v>
      </c>
      <c r="Q2202" s="17">
        <f t="shared" si="550"/>
        <v>175.2883796548515</v>
      </c>
      <c r="R2202" s="18">
        <f t="shared" si="551"/>
        <v>-5.7583796548514954</v>
      </c>
      <c r="S2202" s="21">
        <f t="shared" si="558"/>
        <v>-6.6385638199139407</v>
      </c>
      <c r="T2202" s="22">
        <f t="shared" si="559"/>
        <v>0.88018416506244535</v>
      </c>
    </row>
    <row r="2203" spans="1:20" x14ac:dyDescent="0.25">
      <c r="A2203">
        <v>329</v>
      </c>
      <c r="B2203" t="s">
        <v>2189</v>
      </c>
      <c r="C2203" s="8">
        <v>331.95</v>
      </c>
      <c r="D2203" s="8">
        <v>169.07</v>
      </c>
      <c r="E2203" s="17">
        <f t="shared" si="544"/>
        <v>217.04442524028568</v>
      </c>
      <c r="F2203" s="18">
        <f t="shared" si="545"/>
        <v>-47.974425240285683</v>
      </c>
      <c r="G2203" s="21">
        <f t="shared" si="552"/>
        <v>-47.417825336851791</v>
      </c>
      <c r="H2203" s="22">
        <f t="shared" si="553"/>
        <v>-0.55659990343389154</v>
      </c>
      <c r="I2203" s="17">
        <f t="shared" si="546"/>
        <v>195.09078797968118</v>
      </c>
      <c r="J2203" s="18">
        <f t="shared" si="547"/>
        <v>-26.020787979681188</v>
      </c>
      <c r="K2203" s="21">
        <f t="shared" si="554"/>
        <v>-25.15683757323319</v>
      </c>
      <c r="L2203" s="22">
        <f t="shared" si="555"/>
        <v>-0.86395040644799792</v>
      </c>
      <c r="M2203" s="17">
        <f t="shared" si="548"/>
        <v>170.25092925031359</v>
      </c>
      <c r="N2203" s="18">
        <f t="shared" si="549"/>
        <v>-1.1809292503135964</v>
      </c>
      <c r="O2203" s="21">
        <f t="shared" si="556"/>
        <v>5.505906404465577E-2</v>
      </c>
      <c r="P2203" s="22">
        <f t="shared" si="557"/>
        <v>-1.2359883143582522</v>
      </c>
      <c r="Q2203" s="17">
        <f t="shared" si="550"/>
        <v>175.77124057426016</v>
      </c>
      <c r="R2203" s="18">
        <f t="shared" si="551"/>
        <v>-6.7012405742601686</v>
      </c>
      <c r="S2203" s="21">
        <f t="shared" si="558"/>
        <v>-5.7583796548514954</v>
      </c>
      <c r="T2203" s="22">
        <f t="shared" si="559"/>
        <v>-0.94286091940867323</v>
      </c>
    </row>
    <row r="2204" spans="1:20" x14ac:dyDescent="0.25">
      <c r="A2204">
        <v>328</v>
      </c>
      <c r="B2204" t="s">
        <v>2190</v>
      </c>
      <c r="C2204" s="8">
        <v>331.3</v>
      </c>
      <c r="D2204" s="8">
        <v>167.67</v>
      </c>
      <c r="E2204" s="17">
        <f t="shared" si="544"/>
        <v>216.98346413617691</v>
      </c>
      <c r="F2204" s="18">
        <f t="shared" si="545"/>
        <v>-49.313464136176918</v>
      </c>
      <c r="G2204" s="21">
        <f t="shared" si="552"/>
        <v>-47.974425240285683</v>
      </c>
      <c r="H2204" s="22">
        <f t="shared" si="553"/>
        <v>-1.3390388958912354</v>
      </c>
      <c r="I2204" s="17">
        <f t="shared" si="546"/>
        <v>194.83586782027226</v>
      </c>
      <c r="J2204" s="18">
        <f t="shared" si="547"/>
        <v>-27.165867820272268</v>
      </c>
      <c r="K2204" s="21">
        <f t="shared" si="554"/>
        <v>-26.020787979681188</v>
      </c>
      <c r="L2204" s="22">
        <f t="shared" si="555"/>
        <v>-1.1450798405910803</v>
      </c>
      <c r="M2204" s="17">
        <f t="shared" si="548"/>
        <v>169.76122788688363</v>
      </c>
      <c r="N2204" s="18">
        <f t="shared" si="549"/>
        <v>-2.0912278868836438</v>
      </c>
      <c r="O2204" s="21">
        <f t="shared" si="556"/>
        <v>-1.1809292503135964</v>
      </c>
      <c r="P2204" s="22">
        <f t="shared" si="557"/>
        <v>-0.91029863657004739</v>
      </c>
      <c r="Q2204" s="17">
        <f t="shared" si="550"/>
        <v>175.46652251832268</v>
      </c>
      <c r="R2204" s="18">
        <f t="shared" si="551"/>
        <v>-7.7965225183226892</v>
      </c>
      <c r="S2204" s="21">
        <f t="shared" si="558"/>
        <v>-6.7012405742601686</v>
      </c>
      <c r="T2204" s="22">
        <f t="shared" si="559"/>
        <v>-1.0952819440625206</v>
      </c>
    </row>
    <row r="2205" spans="1:20" x14ac:dyDescent="0.25">
      <c r="A2205">
        <v>327</v>
      </c>
      <c r="B2205" t="s">
        <v>2191</v>
      </c>
      <c r="C2205" s="8">
        <v>331.34</v>
      </c>
      <c r="D2205" s="8">
        <v>167.56</v>
      </c>
      <c r="E2205" s="17">
        <f t="shared" si="544"/>
        <v>216.98721558873746</v>
      </c>
      <c r="F2205" s="18">
        <f t="shared" si="545"/>
        <v>-49.427215588737454</v>
      </c>
      <c r="G2205" s="21">
        <f t="shared" si="552"/>
        <v>-49.313464136176918</v>
      </c>
      <c r="H2205" s="22">
        <f t="shared" si="553"/>
        <v>-0.11375145256053543</v>
      </c>
      <c r="I2205" s="17">
        <f t="shared" si="546"/>
        <v>194.85155521469741</v>
      </c>
      <c r="J2205" s="18">
        <f t="shared" si="547"/>
        <v>-27.291555214697411</v>
      </c>
      <c r="K2205" s="21">
        <f t="shared" si="554"/>
        <v>-27.165867820272268</v>
      </c>
      <c r="L2205" s="22">
        <f t="shared" si="555"/>
        <v>-0.12568739442514243</v>
      </c>
      <c r="M2205" s="17">
        <f t="shared" si="548"/>
        <v>169.79136335540238</v>
      </c>
      <c r="N2205" s="18">
        <f t="shared" si="549"/>
        <v>-2.2313633554023795</v>
      </c>
      <c r="O2205" s="21">
        <f t="shared" si="556"/>
        <v>-2.0912278868836438</v>
      </c>
      <c r="P2205" s="22">
        <f t="shared" si="557"/>
        <v>-0.14013546851873571</v>
      </c>
      <c r="Q2205" s="17">
        <f t="shared" si="550"/>
        <v>175.48527439868803</v>
      </c>
      <c r="R2205" s="18">
        <f t="shared" si="551"/>
        <v>-7.9252743986880319</v>
      </c>
      <c r="S2205" s="21">
        <f t="shared" si="558"/>
        <v>-7.7965225183226892</v>
      </c>
      <c r="T2205" s="22">
        <f t="shared" si="559"/>
        <v>-0.12875188036534269</v>
      </c>
    </row>
    <row r="2206" spans="1:20" x14ac:dyDescent="0.25">
      <c r="A2206">
        <v>326</v>
      </c>
      <c r="B2206" t="s">
        <v>2192</v>
      </c>
      <c r="C2206" s="8">
        <v>331.72</v>
      </c>
      <c r="D2206" s="8">
        <v>167.45</v>
      </c>
      <c r="E2206" s="17">
        <f t="shared" si="544"/>
        <v>217.02285438806257</v>
      </c>
      <c r="F2206" s="18">
        <f t="shared" si="545"/>
        <v>-49.572854388062581</v>
      </c>
      <c r="G2206" s="21">
        <f t="shared" si="552"/>
        <v>-49.427215588737454</v>
      </c>
      <c r="H2206" s="22">
        <f t="shared" si="553"/>
        <v>-0.14563879932512691</v>
      </c>
      <c r="I2206" s="17">
        <f t="shared" si="546"/>
        <v>195.00058546173648</v>
      </c>
      <c r="J2206" s="18">
        <f t="shared" si="547"/>
        <v>-27.550585461736489</v>
      </c>
      <c r="K2206" s="21">
        <f t="shared" si="554"/>
        <v>-27.291555214697411</v>
      </c>
      <c r="L2206" s="22">
        <f t="shared" si="555"/>
        <v>-0.25903024703907818</v>
      </c>
      <c r="M2206" s="17">
        <f t="shared" si="548"/>
        <v>170.0776503063307</v>
      </c>
      <c r="N2206" s="18">
        <f t="shared" si="549"/>
        <v>-2.6276503063307075</v>
      </c>
      <c r="O2206" s="21">
        <f t="shared" si="556"/>
        <v>-2.2313633554023795</v>
      </c>
      <c r="P2206" s="22">
        <f t="shared" si="557"/>
        <v>-0.396286950928328</v>
      </c>
      <c r="Q2206" s="17">
        <f t="shared" si="550"/>
        <v>175.66341726215921</v>
      </c>
      <c r="R2206" s="18">
        <f t="shared" si="551"/>
        <v>-8.2134172621592256</v>
      </c>
      <c r="S2206" s="21">
        <f t="shared" si="558"/>
        <v>-7.9252743986880319</v>
      </c>
      <c r="T2206" s="22">
        <f t="shared" si="559"/>
        <v>-0.28814286347119378</v>
      </c>
    </row>
    <row r="2207" spans="1:20" x14ac:dyDescent="0.25">
      <c r="A2207">
        <v>325</v>
      </c>
      <c r="B2207" t="s">
        <v>2193</v>
      </c>
      <c r="C2207" s="8">
        <v>328.77</v>
      </c>
      <c r="D2207" s="8">
        <v>165.39</v>
      </c>
      <c r="E2207" s="17">
        <f t="shared" si="544"/>
        <v>216.74618476172284</v>
      </c>
      <c r="F2207" s="18">
        <f t="shared" si="545"/>
        <v>-51.356184761722858</v>
      </c>
      <c r="G2207" s="21">
        <f t="shared" si="552"/>
        <v>-49.572854388062581</v>
      </c>
      <c r="H2207" s="22">
        <f t="shared" si="553"/>
        <v>-1.7833303736602772</v>
      </c>
      <c r="I2207" s="17">
        <f t="shared" si="546"/>
        <v>193.84364012288057</v>
      </c>
      <c r="J2207" s="18">
        <f t="shared" si="547"/>
        <v>-28.453640122880586</v>
      </c>
      <c r="K2207" s="21">
        <f t="shared" si="554"/>
        <v>-27.550585461736489</v>
      </c>
      <c r="L2207" s="22">
        <f t="shared" si="555"/>
        <v>-0.90305466114409683</v>
      </c>
      <c r="M2207" s="17">
        <f t="shared" si="548"/>
        <v>167.85515950307158</v>
      </c>
      <c r="N2207" s="18">
        <f t="shared" si="549"/>
        <v>-2.4651595030715896</v>
      </c>
      <c r="O2207" s="21">
        <f t="shared" si="556"/>
        <v>-2.6276503063307075</v>
      </c>
      <c r="P2207" s="22">
        <f t="shared" si="557"/>
        <v>0.16249080325911791</v>
      </c>
      <c r="Q2207" s="17">
        <f t="shared" si="550"/>
        <v>174.28046608521203</v>
      </c>
      <c r="R2207" s="18">
        <f t="shared" si="551"/>
        <v>-8.8904660852120401</v>
      </c>
      <c r="S2207" s="21">
        <f t="shared" si="558"/>
        <v>-8.2134172621592256</v>
      </c>
      <c r="T2207" s="22">
        <f t="shared" si="559"/>
        <v>-0.67704882305281444</v>
      </c>
    </row>
    <row r="2208" spans="1:20" x14ac:dyDescent="0.25">
      <c r="A2208">
        <v>324</v>
      </c>
      <c r="B2208" t="s">
        <v>2194</v>
      </c>
      <c r="C2208" s="8">
        <v>323.5</v>
      </c>
      <c r="D2208" s="8">
        <v>163.51</v>
      </c>
      <c r="E2208" s="17">
        <f t="shared" si="544"/>
        <v>216.25193088687186</v>
      </c>
      <c r="F2208" s="18">
        <f t="shared" si="545"/>
        <v>-52.74193088687187</v>
      </c>
      <c r="G2208" s="21">
        <f t="shared" si="552"/>
        <v>-51.356184761722858</v>
      </c>
      <c r="H2208" s="22">
        <f t="shared" si="553"/>
        <v>-1.3857461251490122</v>
      </c>
      <c r="I2208" s="17">
        <f t="shared" si="546"/>
        <v>191.77682590736509</v>
      </c>
      <c r="J2208" s="18">
        <f t="shared" si="547"/>
        <v>-28.266825907365103</v>
      </c>
      <c r="K2208" s="21">
        <f t="shared" si="554"/>
        <v>-28.453640122880586</v>
      </c>
      <c r="L2208" s="22">
        <f t="shared" si="555"/>
        <v>0.18681421551548283</v>
      </c>
      <c r="M2208" s="17">
        <f t="shared" si="548"/>
        <v>163.88481152572396</v>
      </c>
      <c r="N2208" s="18">
        <f t="shared" si="549"/>
        <v>-0.37481152572397036</v>
      </c>
      <c r="O2208" s="21">
        <f t="shared" si="556"/>
        <v>-2.4651595030715896</v>
      </c>
      <c r="P2208" s="22">
        <f t="shared" si="557"/>
        <v>2.0903479773476192</v>
      </c>
      <c r="Q2208" s="17">
        <f t="shared" si="550"/>
        <v>171.80990584707246</v>
      </c>
      <c r="R2208" s="18">
        <f t="shared" si="551"/>
        <v>-8.2999058470724663</v>
      </c>
      <c r="S2208" s="21">
        <f t="shared" si="558"/>
        <v>-8.8904660852120401</v>
      </c>
      <c r="T2208" s="22">
        <f t="shared" si="559"/>
        <v>0.59056023813957381</v>
      </c>
    </row>
    <row r="2209" spans="1:20" x14ac:dyDescent="0.25">
      <c r="A2209">
        <v>323</v>
      </c>
      <c r="B2209" t="s">
        <v>2195</v>
      </c>
      <c r="C2209" s="8">
        <v>326.89</v>
      </c>
      <c r="D2209" s="8">
        <v>164.87</v>
      </c>
      <c r="E2209" s="17">
        <f t="shared" si="544"/>
        <v>216.56986649137752</v>
      </c>
      <c r="F2209" s="18">
        <f t="shared" si="545"/>
        <v>-51.69986649137752</v>
      </c>
      <c r="G2209" s="21">
        <f t="shared" si="552"/>
        <v>-52.74193088687187</v>
      </c>
      <c r="H2209" s="22">
        <f t="shared" si="553"/>
        <v>1.04206439549435</v>
      </c>
      <c r="I2209" s="17">
        <f t="shared" si="546"/>
        <v>193.10633258489781</v>
      </c>
      <c r="J2209" s="18">
        <f t="shared" si="547"/>
        <v>-28.236332584897809</v>
      </c>
      <c r="K2209" s="21">
        <f t="shared" si="554"/>
        <v>-28.266825907365103</v>
      </c>
      <c r="L2209" s="22">
        <f t="shared" si="555"/>
        <v>3.0493322467293638E-2</v>
      </c>
      <c r="M2209" s="17">
        <f t="shared" si="548"/>
        <v>166.43879248268951</v>
      </c>
      <c r="N2209" s="18">
        <f t="shared" si="549"/>
        <v>-1.5687924826895028</v>
      </c>
      <c r="O2209" s="21">
        <f t="shared" si="556"/>
        <v>-0.37481152572397036</v>
      </c>
      <c r="P2209" s="22">
        <f t="shared" si="557"/>
        <v>-1.1939809569655324</v>
      </c>
      <c r="Q2209" s="17">
        <f t="shared" si="550"/>
        <v>173.39912770803892</v>
      </c>
      <c r="R2209" s="18">
        <f t="shared" si="551"/>
        <v>-8.5291277080389136</v>
      </c>
      <c r="S2209" s="21">
        <f t="shared" si="558"/>
        <v>-8.2999058470724663</v>
      </c>
      <c r="T2209" s="22">
        <f t="shared" si="559"/>
        <v>-0.22922186096644737</v>
      </c>
    </row>
    <row r="2210" spans="1:20" x14ac:dyDescent="0.25">
      <c r="A2210">
        <v>322</v>
      </c>
      <c r="B2210" t="s">
        <v>2196</v>
      </c>
      <c r="C2210" s="8">
        <v>326.62</v>
      </c>
      <c r="D2210" s="8">
        <v>163.93</v>
      </c>
      <c r="E2210" s="17">
        <f t="shared" si="544"/>
        <v>216.54454418659387</v>
      </c>
      <c r="F2210" s="18">
        <f t="shared" si="545"/>
        <v>-52.614544186593861</v>
      </c>
      <c r="G2210" s="21">
        <f t="shared" si="552"/>
        <v>-51.69986649137752</v>
      </c>
      <c r="H2210" s="22">
        <f t="shared" si="553"/>
        <v>-0.91467769521634068</v>
      </c>
      <c r="I2210" s="17">
        <f t="shared" si="546"/>
        <v>193.00044267252795</v>
      </c>
      <c r="J2210" s="18">
        <f t="shared" si="547"/>
        <v>-29.070442672527946</v>
      </c>
      <c r="K2210" s="21">
        <f t="shared" si="554"/>
        <v>-28.236332584897809</v>
      </c>
      <c r="L2210" s="22">
        <f t="shared" si="555"/>
        <v>-0.83411008763013683</v>
      </c>
      <c r="M2210" s="17">
        <f t="shared" si="548"/>
        <v>166.23537807018783</v>
      </c>
      <c r="N2210" s="18">
        <f t="shared" si="549"/>
        <v>-2.3053780701878281</v>
      </c>
      <c r="O2210" s="21">
        <f t="shared" si="556"/>
        <v>-1.5687924826895028</v>
      </c>
      <c r="P2210" s="22">
        <f t="shared" si="557"/>
        <v>-0.73658558749832537</v>
      </c>
      <c r="Q2210" s="17">
        <f t="shared" si="550"/>
        <v>173.27255251557256</v>
      </c>
      <c r="R2210" s="18">
        <f t="shared" si="551"/>
        <v>-9.3425525155725495</v>
      </c>
      <c r="S2210" s="21">
        <f t="shared" si="558"/>
        <v>-8.5291277080389136</v>
      </c>
      <c r="T2210" s="22">
        <f t="shared" si="559"/>
        <v>-0.81342480753363589</v>
      </c>
    </row>
    <row r="2211" spans="1:20" x14ac:dyDescent="0.25">
      <c r="A2211">
        <v>321</v>
      </c>
      <c r="B2211" t="s">
        <v>2197</v>
      </c>
      <c r="C2211" s="8">
        <v>327.68</v>
      </c>
      <c r="D2211" s="8">
        <v>163.93</v>
      </c>
      <c r="E2211" s="17">
        <f t="shared" si="544"/>
        <v>216.64395767944816</v>
      </c>
      <c r="F2211" s="18">
        <f t="shared" si="545"/>
        <v>-52.713957679448157</v>
      </c>
      <c r="G2211" s="21">
        <f t="shared" si="552"/>
        <v>-52.614544186593861</v>
      </c>
      <c r="H2211" s="22">
        <f t="shared" si="553"/>
        <v>-9.9413492854296237E-2</v>
      </c>
      <c r="I2211" s="17">
        <f t="shared" si="546"/>
        <v>193.41615862479483</v>
      </c>
      <c r="J2211" s="18">
        <f t="shared" si="547"/>
        <v>-29.486158624794825</v>
      </c>
      <c r="K2211" s="21">
        <f t="shared" si="554"/>
        <v>-29.070442672527946</v>
      </c>
      <c r="L2211" s="22">
        <f t="shared" si="555"/>
        <v>-0.41571595226687919</v>
      </c>
      <c r="M2211" s="17">
        <f t="shared" si="548"/>
        <v>167.03396798593516</v>
      </c>
      <c r="N2211" s="18">
        <f t="shared" si="549"/>
        <v>-3.1039679859351565</v>
      </c>
      <c r="O2211" s="21">
        <f t="shared" si="556"/>
        <v>-2.3053780701878281</v>
      </c>
      <c r="P2211" s="22">
        <f t="shared" si="557"/>
        <v>-0.7985899157473284</v>
      </c>
      <c r="Q2211" s="17">
        <f t="shared" si="550"/>
        <v>173.76947734525527</v>
      </c>
      <c r="R2211" s="18">
        <f t="shared" si="551"/>
        <v>-9.8394773452552613</v>
      </c>
      <c r="S2211" s="21">
        <f t="shared" si="558"/>
        <v>-9.3425525155725495</v>
      </c>
      <c r="T2211" s="22">
        <f t="shared" si="559"/>
        <v>-0.49692482968271179</v>
      </c>
    </row>
    <row r="2212" spans="1:20" x14ac:dyDescent="0.25">
      <c r="A2212">
        <v>320</v>
      </c>
      <c r="B2212" t="s">
        <v>2198</v>
      </c>
      <c r="C2212" s="8">
        <v>321.73</v>
      </c>
      <c r="D2212" s="8">
        <v>160.53</v>
      </c>
      <c r="E2212" s="17">
        <f t="shared" si="544"/>
        <v>216.08592911106803</v>
      </c>
      <c r="F2212" s="18">
        <f t="shared" si="545"/>
        <v>-55.555929111068025</v>
      </c>
      <c r="G2212" s="21">
        <f t="shared" si="552"/>
        <v>-52.713957679448157</v>
      </c>
      <c r="H2212" s="22">
        <f t="shared" si="553"/>
        <v>-2.8419714316198679</v>
      </c>
      <c r="I2212" s="17">
        <f t="shared" si="546"/>
        <v>191.08265870405154</v>
      </c>
      <c r="J2212" s="18">
        <f t="shared" si="547"/>
        <v>-30.552658704051538</v>
      </c>
      <c r="K2212" s="21">
        <f t="shared" si="554"/>
        <v>-29.486158624794825</v>
      </c>
      <c r="L2212" s="22">
        <f t="shared" si="555"/>
        <v>-1.0665000792567128</v>
      </c>
      <c r="M2212" s="17">
        <f t="shared" si="548"/>
        <v>162.55131704376853</v>
      </c>
      <c r="N2212" s="18">
        <f t="shared" si="549"/>
        <v>-2.0213170437685335</v>
      </c>
      <c r="O2212" s="21">
        <f t="shared" si="556"/>
        <v>-3.1039679859351565</v>
      </c>
      <c r="P2212" s="22">
        <f t="shared" si="557"/>
        <v>1.0826509421666231</v>
      </c>
      <c r="Q2212" s="17">
        <f t="shared" si="550"/>
        <v>170.98013514090417</v>
      </c>
      <c r="R2212" s="18">
        <f t="shared" si="551"/>
        <v>-10.450135140904166</v>
      </c>
      <c r="S2212" s="21">
        <f t="shared" si="558"/>
        <v>-9.8394773452552613</v>
      </c>
      <c r="T2212" s="22">
        <f t="shared" si="559"/>
        <v>-0.61065779564890477</v>
      </c>
    </row>
    <row r="2213" spans="1:20" x14ac:dyDescent="0.25">
      <c r="A2213">
        <v>319</v>
      </c>
      <c r="B2213" t="s">
        <v>2199</v>
      </c>
      <c r="C2213" s="8">
        <v>324.12</v>
      </c>
      <c r="D2213" s="8">
        <v>162.32</v>
      </c>
      <c r="E2213" s="17">
        <f t="shared" si="544"/>
        <v>216.31007840156019</v>
      </c>
      <c r="F2213" s="18">
        <f t="shared" si="545"/>
        <v>-53.990078401560197</v>
      </c>
      <c r="G2213" s="21">
        <f t="shared" si="552"/>
        <v>-55.555929111068025</v>
      </c>
      <c r="H2213" s="22">
        <f t="shared" si="553"/>
        <v>1.5658507095078278</v>
      </c>
      <c r="I2213" s="17">
        <f t="shared" si="546"/>
        <v>192.01998052095516</v>
      </c>
      <c r="J2213" s="18">
        <f t="shared" si="547"/>
        <v>-29.699980520955165</v>
      </c>
      <c r="K2213" s="21">
        <f t="shared" si="554"/>
        <v>-30.552658704051538</v>
      </c>
      <c r="L2213" s="22">
        <f t="shared" si="555"/>
        <v>0.85267818309637278</v>
      </c>
      <c r="M2213" s="17">
        <f t="shared" si="548"/>
        <v>164.35191128776486</v>
      </c>
      <c r="N2213" s="18">
        <f t="shared" si="549"/>
        <v>-2.0319112877648706</v>
      </c>
      <c r="O2213" s="21">
        <f t="shared" si="556"/>
        <v>-2.0213170437685335</v>
      </c>
      <c r="P2213" s="22">
        <f t="shared" si="557"/>
        <v>-1.0594243996337127E-2</v>
      </c>
      <c r="Q2213" s="17">
        <f t="shared" si="550"/>
        <v>172.10055999273595</v>
      </c>
      <c r="R2213" s="18">
        <f t="shared" si="551"/>
        <v>-9.7805599927359594</v>
      </c>
      <c r="S2213" s="21">
        <f t="shared" si="558"/>
        <v>-10.450135140904166</v>
      </c>
      <c r="T2213" s="22">
        <f t="shared" si="559"/>
        <v>0.66957514816820662</v>
      </c>
    </row>
    <row r="2214" spans="1:20" x14ac:dyDescent="0.25">
      <c r="A2214">
        <v>318</v>
      </c>
      <c r="B2214" t="s">
        <v>2200</v>
      </c>
      <c r="C2214" s="8">
        <v>329.06</v>
      </c>
      <c r="D2214" s="8">
        <v>164.77</v>
      </c>
      <c r="E2214" s="17">
        <f t="shared" si="544"/>
        <v>216.77338279278675</v>
      </c>
      <c r="F2214" s="18">
        <f t="shared" si="545"/>
        <v>-52.003382792786738</v>
      </c>
      <c r="G2214" s="21">
        <f t="shared" si="552"/>
        <v>-53.990078401560197</v>
      </c>
      <c r="H2214" s="22">
        <f t="shared" si="553"/>
        <v>1.9866956087734593</v>
      </c>
      <c r="I2214" s="17">
        <f t="shared" si="546"/>
        <v>193.95737373246303</v>
      </c>
      <c r="J2214" s="18">
        <f t="shared" si="547"/>
        <v>-29.187373732463016</v>
      </c>
      <c r="K2214" s="21">
        <f t="shared" si="554"/>
        <v>-29.699980520955165</v>
      </c>
      <c r="L2214" s="22">
        <f t="shared" si="555"/>
        <v>0.51260678849214969</v>
      </c>
      <c r="M2214" s="17">
        <f t="shared" si="548"/>
        <v>168.07364164983264</v>
      </c>
      <c r="N2214" s="18">
        <f t="shared" si="549"/>
        <v>-3.3036416498326275</v>
      </c>
      <c r="O2214" s="21">
        <f t="shared" si="556"/>
        <v>-2.0319112877648706</v>
      </c>
      <c r="P2214" s="22">
        <f t="shared" si="557"/>
        <v>-1.2717303620677569</v>
      </c>
      <c r="Q2214" s="17">
        <f t="shared" si="550"/>
        <v>174.41641721786107</v>
      </c>
      <c r="R2214" s="18">
        <f t="shared" si="551"/>
        <v>-9.6464172178610568</v>
      </c>
      <c r="S2214" s="21">
        <f t="shared" si="558"/>
        <v>-9.7805599927359594</v>
      </c>
      <c r="T2214" s="22">
        <f t="shared" si="559"/>
        <v>0.13414277487490267</v>
      </c>
    </row>
    <row r="2215" spans="1:20" x14ac:dyDescent="0.25">
      <c r="A2215">
        <v>317</v>
      </c>
      <c r="B2215" t="s">
        <v>2201</v>
      </c>
      <c r="C2215" s="8">
        <v>332.86</v>
      </c>
      <c r="D2215" s="8">
        <v>167.31</v>
      </c>
      <c r="E2215" s="17">
        <f t="shared" si="544"/>
        <v>217.12977078603794</v>
      </c>
      <c r="F2215" s="18">
        <f t="shared" si="545"/>
        <v>-49.819770786037935</v>
      </c>
      <c r="G2215" s="21">
        <f t="shared" si="552"/>
        <v>-52.003382792786738</v>
      </c>
      <c r="H2215" s="22">
        <f t="shared" si="553"/>
        <v>2.1836120067488025</v>
      </c>
      <c r="I2215" s="17">
        <f t="shared" si="546"/>
        <v>195.44767620285367</v>
      </c>
      <c r="J2215" s="18">
        <f t="shared" si="547"/>
        <v>-28.137676202853669</v>
      </c>
      <c r="K2215" s="21">
        <f t="shared" si="554"/>
        <v>-29.187373732463016</v>
      </c>
      <c r="L2215" s="22">
        <f t="shared" si="555"/>
        <v>1.0496975296093467</v>
      </c>
      <c r="M2215" s="17">
        <f t="shared" si="548"/>
        <v>170.93651115911558</v>
      </c>
      <c r="N2215" s="18">
        <f t="shared" si="549"/>
        <v>-3.6265111591155801</v>
      </c>
      <c r="O2215" s="21">
        <f t="shared" si="556"/>
        <v>-3.3036416498326275</v>
      </c>
      <c r="P2215" s="22">
        <f t="shared" si="557"/>
        <v>-0.32286950928295255</v>
      </c>
      <c r="Q2215" s="17">
        <f t="shared" si="550"/>
        <v>176.1978458525727</v>
      </c>
      <c r="R2215" s="18">
        <f t="shared" si="551"/>
        <v>-8.8878458525726955</v>
      </c>
      <c r="S2215" s="21">
        <f t="shared" si="558"/>
        <v>-9.6464172178610568</v>
      </c>
      <c r="T2215" s="22">
        <f t="shared" si="559"/>
        <v>0.75857136528836122</v>
      </c>
    </row>
    <row r="2216" spans="1:20" x14ac:dyDescent="0.25">
      <c r="A2216">
        <v>316</v>
      </c>
      <c r="B2216" t="s">
        <v>2202</v>
      </c>
      <c r="C2216" s="8">
        <v>333.98</v>
      </c>
      <c r="D2216" s="8">
        <v>166.93</v>
      </c>
      <c r="E2216" s="17">
        <f t="shared" si="544"/>
        <v>217.23481145773303</v>
      </c>
      <c r="F2216" s="18">
        <f t="shared" si="545"/>
        <v>-50.304811457733024</v>
      </c>
      <c r="G2216" s="21">
        <f t="shared" si="552"/>
        <v>-49.819770786037935</v>
      </c>
      <c r="H2216" s="22">
        <f t="shared" si="553"/>
        <v>-0.48504067169508858</v>
      </c>
      <c r="I2216" s="17">
        <f t="shared" si="546"/>
        <v>195.8869232467583</v>
      </c>
      <c r="J2216" s="18">
        <f t="shared" si="547"/>
        <v>-28.956923246758294</v>
      </c>
      <c r="K2216" s="21">
        <f t="shared" si="554"/>
        <v>-28.137676202853669</v>
      </c>
      <c r="L2216" s="22">
        <f t="shared" si="555"/>
        <v>-0.81924704390462466</v>
      </c>
      <c r="M2216" s="17">
        <f t="shared" si="548"/>
        <v>171.78030427764105</v>
      </c>
      <c r="N2216" s="18">
        <f t="shared" si="549"/>
        <v>-4.8503042776410439</v>
      </c>
      <c r="O2216" s="21">
        <f t="shared" si="556"/>
        <v>-3.6265111591155801</v>
      </c>
      <c r="P2216" s="22">
        <f t="shared" si="557"/>
        <v>-1.2237931185254638</v>
      </c>
      <c r="Q2216" s="17">
        <f t="shared" si="550"/>
        <v>176.7228985028035</v>
      </c>
      <c r="R2216" s="18">
        <f t="shared" si="551"/>
        <v>-9.7928985028034958</v>
      </c>
      <c r="S2216" s="21">
        <f t="shared" si="558"/>
        <v>-8.8878458525726955</v>
      </c>
      <c r="T2216" s="22">
        <f t="shared" si="559"/>
        <v>-0.90505265023080028</v>
      </c>
    </row>
    <row r="2217" spans="1:20" x14ac:dyDescent="0.25">
      <c r="A2217">
        <v>315</v>
      </c>
      <c r="B2217" t="s">
        <v>2203</v>
      </c>
      <c r="C2217" s="8">
        <v>332.2</v>
      </c>
      <c r="D2217" s="8">
        <v>164.88</v>
      </c>
      <c r="E2217" s="17">
        <f t="shared" si="544"/>
        <v>217.06787181878903</v>
      </c>
      <c r="F2217" s="18">
        <f t="shared" si="545"/>
        <v>-52.187871818789034</v>
      </c>
      <c r="G2217" s="21">
        <f t="shared" si="552"/>
        <v>-50.304811457733024</v>
      </c>
      <c r="H2217" s="22">
        <f t="shared" si="553"/>
        <v>-1.8830603610560104</v>
      </c>
      <c r="I2217" s="17">
        <f t="shared" si="546"/>
        <v>195.18883419483845</v>
      </c>
      <c r="J2217" s="18">
        <f t="shared" si="547"/>
        <v>-30.308834194838454</v>
      </c>
      <c r="K2217" s="21">
        <f t="shared" si="554"/>
        <v>-28.956923246758294</v>
      </c>
      <c r="L2217" s="22">
        <f t="shared" si="555"/>
        <v>-1.3519109480801603</v>
      </c>
      <c r="M2217" s="17">
        <f t="shared" si="548"/>
        <v>170.4392759285559</v>
      </c>
      <c r="N2217" s="18">
        <f t="shared" si="549"/>
        <v>-5.5592759285559055</v>
      </c>
      <c r="O2217" s="21">
        <f t="shared" si="556"/>
        <v>-4.8503042776410439</v>
      </c>
      <c r="P2217" s="22">
        <f t="shared" si="557"/>
        <v>-0.70897165091486158</v>
      </c>
      <c r="Q2217" s="17">
        <f t="shared" si="550"/>
        <v>175.88843982654384</v>
      </c>
      <c r="R2217" s="18">
        <f t="shared" si="551"/>
        <v>-11.008439826543849</v>
      </c>
      <c r="S2217" s="21">
        <f t="shared" si="558"/>
        <v>-9.7928985028034958</v>
      </c>
      <c r="T2217" s="22">
        <f t="shared" si="559"/>
        <v>-1.2155413237403536</v>
      </c>
    </row>
    <row r="2218" spans="1:20" x14ac:dyDescent="0.25">
      <c r="A2218">
        <v>314</v>
      </c>
      <c r="B2218" t="s">
        <v>2204</v>
      </c>
      <c r="C2218" s="8">
        <v>334.68</v>
      </c>
      <c r="D2218" s="8">
        <v>165.81</v>
      </c>
      <c r="E2218" s="17">
        <f t="shared" si="544"/>
        <v>217.30046187754246</v>
      </c>
      <c r="F2218" s="18">
        <f t="shared" si="545"/>
        <v>-51.490461877542458</v>
      </c>
      <c r="G2218" s="21">
        <f t="shared" si="552"/>
        <v>-52.187871818789034</v>
      </c>
      <c r="H2218" s="22">
        <f t="shared" si="553"/>
        <v>0.69740994124657618</v>
      </c>
      <c r="I2218" s="17">
        <f t="shared" si="546"/>
        <v>196.16145264919868</v>
      </c>
      <c r="J2218" s="18">
        <f t="shared" si="547"/>
        <v>-30.351452649198677</v>
      </c>
      <c r="K2218" s="21">
        <f t="shared" si="554"/>
        <v>-30.308834194838454</v>
      </c>
      <c r="L2218" s="22">
        <f t="shared" si="555"/>
        <v>-4.2618454360223268E-2</v>
      </c>
      <c r="M2218" s="17">
        <f t="shared" si="548"/>
        <v>172.30767497671948</v>
      </c>
      <c r="N2218" s="18">
        <f t="shared" si="549"/>
        <v>-6.4976749767194804</v>
      </c>
      <c r="O2218" s="21">
        <f t="shared" si="556"/>
        <v>-5.5592759285559055</v>
      </c>
      <c r="P2218" s="22">
        <f t="shared" si="557"/>
        <v>-0.93839904816357489</v>
      </c>
      <c r="Q2218" s="17">
        <f t="shared" si="550"/>
        <v>177.05105640919777</v>
      </c>
      <c r="R2218" s="18">
        <f t="shared" si="551"/>
        <v>-11.241056409197768</v>
      </c>
      <c r="S2218" s="21">
        <f t="shared" si="558"/>
        <v>-11.008439826543849</v>
      </c>
      <c r="T2218" s="22">
        <f t="shared" si="559"/>
        <v>-0.23261658265391816</v>
      </c>
    </row>
    <row r="2219" spans="1:20" x14ac:dyDescent="0.25">
      <c r="A2219">
        <v>313</v>
      </c>
      <c r="B2219" t="s">
        <v>2205</v>
      </c>
      <c r="C2219" s="8">
        <v>335.26</v>
      </c>
      <c r="D2219" s="8">
        <v>166.96</v>
      </c>
      <c r="E2219" s="17">
        <f t="shared" si="544"/>
        <v>217.35485793967027</v>
      </c>
      <c r="F2219" s="18">
        <f t="shared" si="545"/>
        <v>-50.39485793967026</v>
      </c>
      <c r="G2219" s="21">
        <f t="shared" si="552"/>
        <v>-51.490461877542458</v>
      </c>
      <c r="H2219" s="22">
        <f t="shared" si="553"/>
        <v>1.0956039378721982</v>
      </c>
      <c r="I2219" s="17">
        <f t="shared" si="546"/>
        <v>196.38891986836356</v>
      </c>
      <c r="J2219" s="18">
        <f t="shared" si="547"/>
        <v>-29.42891986836355</v>
      </c>
      <c r="K2219" s="21">
        <f t="shared" si="554"/>
        <v>-30.351452649198677</v>
      </c>
      <c r="L2219" s="22">
        <f t="shared" si="555"/>
        <v>0.92253278083512669</v>
      </c>
      <c r="M2219" s="17">
        <f t="shared" si="548"/>
        <v>172.74463927024161</v>
      </c>
      <c r="N2219" s="18">
        <f t="shared" si="549"/>
        <v>-5.7846392702415983</v>
      </c>
      <c r="O2219" s="21">
        <f t="shared" si="556"/>
        <v>-6.4976749767194804</v>
      </c>
      <c r="P2219" s="22">
        <f t="shared" si="557"/>
        <v>0.71303570647788206</v>
      </c>
      <c r="Q2219" s="17">
        <f t="shared" si="550"/>
        <v>177.32295867449585</v>
      </c>
      <c r="R2219" s="18">
        <f t="shared" si="551"/>
        <v>-10.362958674495843</v>
      </c>
      <c r="S2219" s="21">
        <f t="shared" si="558"/>
        <v>-11.241056409197768</v>
      </c>
      <c r="T2219" s="22">
        <f t="shared" si="559"/>
        <v>0.87809773470192454</v>
      </c>
    </row>
    <row r="2220" spans="1:20" x14ac:dyDescent="0.25">
      <c r="A2220">
        <v>312</v>
      </c>
      <c r="B2220" t="s">
        <v>2206</v>
      </c>
      <c r="C2220" s="8">
        <v>337.42</v>
      </c>
      <c r="D2220" s="8">
        <v>168.11</v>
      </c>
      <c r="E2220" s="17">
        <f t="shared" si="544"/>
        <v>217.55743637793935</v>
      </c>
      <c r="F2220" s="18">
        <f t="shared" si="545"/>
        <v>-49.44743637793934</v>
      </c>
      <c r="G2220" s="21">
        <f t="shared" si="552"/>
        <v>-50.39485793967026</v>
      </c>
      <c r="H2220" s="22">
        <f t="shared" si="553"/>
        <v>0.94742156173091985</v>
      </c>
      <c r="I2220" s="17">
        <f t="shared" si="546"/>
        <v>197.23603916732247</v>
      </c>
      <c r="J2220" s="18">
        <f t="shared" si="547"/>
        <v>-29.12603916732246</v>
      </c>
      <c r="K2220" s="21">
        <f t="shared" si="554"/>
        <v>-29.42891986836355</v>
      </c>
      <c r="L2220" s="22">
        <f t="shared" si="555"/>
        <v>0.30288070104109011</v>
      </c>
      <c r="M2220" s="17">
        <f t="shared" si="548"/>
        <v>174.37195457025507</v>
      </c>
      <c r="N2220" s="18">
        <f t="shared" si="549"/>
        <v>-6.2619545702550568</v>
      </c>
      <c r="O2220" s="21">
        <f t="shared" si="556"/>
        <v>-5.7846392702415983</v>
      </c>
      <c r="P2220" s="22">
        <f t="shared" si="557"/>
        <v>-0.47731530001345845</v>
      </c>
      <c r="Q2220" s="17">
        <f t="shared" si="550"/>
        <v>178.33556021422669</v>
      </c>
      <c r="R2220" s="18">
        <f t="shared" si="551"/>
        <v>-10.225560214226675</v>
      </c>
      <c r="S2220" s="21">
        <f t="shared" si="558"/>
        <v>-10.362958674495843</v>
      </c>
      <c r="T2220" s="22">
        <f t="shared" si="559"/>
        <v>0.1373984602691678</v>
      </c>
    </row>
    <row r="2221" spans="1:20" x14ac:dyDescent="0.25">
      <c r="A2221">
        <v>311</v>
      </c>
      <c r="B2221" t="s">
        <v>2207</v>
      </c>
      <c r="C2221" s="8">
        <v>337.06</v>
      </c>
      <c r="D2221" s="8">
        <v>168.55</v>
      </c>
      <c r="E2221" s="17">
        <f t="shared" si="544"/>
        <v>217.52367330489452</v>
      </c>
      <c r="F2221" s="18">
        <f t="shared" si="545"/>
        <v>-48.973673304894504</v>
      </c>
      <c r="G2221" s="21">
        <f t="shared" si="552"/>
        <v>-49.44743637793934</v>
      </c>
      <c r="H2221" s="22">
        <f t="shared" si="553"/>
        <v>0.47376307304483589</v>
      </c>
      <c r="I2221" s="17">
        <f t="shared" si="546"/>
        <v>197.094852617496</v>
      </c>
      <c r="J2221" s="18">
        <f t="shared" si="547"/>
        <v>-28.544852617495991</v>
      </c>
      <c r="K2221" s="21">
        <f t="shared" si="554"/>
        <v>-29.12603916732246</v>
      </c>
      <c r="L2221" s="22">
        <f t="shared" si="555"/>
        <v>0.58118654982646945</v>
      </c>
      <c r="M2221" s="17">
        <f t="shared" si="548"/>
        <v>174.10073535358615</v>
      </c>
      <c r="N2221" s="18">
        <f t="shared" si="549"/>
        <v>-5.5507353535861341</v>
      </c>
      <c r="O2221" s="21">
        <f t="shared" si="556"/>
        <v>-6.2619545702550568</v>
      </c>
      <c r="P2221" s="22">
        <f t="shared" si="557"/>
        <v>0.71121921666892263</v>
      </c>
      <c r="Q2221" s="17">
        <f t="shared" si="550"/>
        <v>178.16679329093819</v>
      </c>
      <c r="R2221" s="18">
        <f t="shared" si="551"/>
        <v>-9.6167932909381761</v>
      </c>
      <c r="S2221" s="21">
        <f t="shared" si="558"/>
        <v>-10.225560214226675</v>
      </c>
      <c r="T2221" s="22">
        <f t="shared" si="559"/>
        <v>0.60876692328849913</v>
      </c>
    </row>
    <row r="2222" spans="1:20" x14ac:dyDescent="0.25">
      <c r="A2222">
        <v>310</v>
      </c>
      <c r="B2222" t="s">
        <v>2208</v>
      </c>
      <c r="C2222" s="8">
        <v>337.6</v>
      </c>
      <c r="D2222" s="8">
        <v>167.9</v>
      </c>
      <c r="E2222" s="17">
        <f t="shared" si="544"/>
        <v>217.57431791446177</v>
      </c>
      <c r="F2222" s="18">
        <f t="shared" si="545"/>
        <v>-49.674317914461767</v>
      </c>
      <c r="G2222" s="21">
        <f t="shared" si="552"/>
        <v>-48.973673304894504</v>
      </c>
      <c r="H2222" s="22">
        <f t="shared" si="553"/>
        <v>-0.70064460956726293</v>
      </c>
      <c r="I2222" s="17">
        <f t="shared" si="546"/>
        <v>197.30663244223572</v>
      </c>
      <c r="J2222" s="18">
        <f t="shared" si="547"/>
        <v>-29.406632442235718</v>
      </c>
      <c r="K2222" s="21">
        <f t="shared" si="554"/>
        <v>-28.544852617495991</v>
      </c>
      <c r="L2222" s="22">
        <f t="shared" si="555"/>
        <v>-0.86177982473972747</v>
      </c>
      <c r="M2222" s="17">
        <f t="shared" si="548"/>
        <v>174.50756417858952</v>
      </c>
      <c r="N2222" s="18">
        <f t="shared" si="549"/>
        <v>-6.6075641785895129</v>
      </c>
      <c r="O2222" s="21">
        <f t="shared" si="556"/>
        <v>-5.5507353535861341</v>
      </c>
      <c r="P2222" s="22">
        <f t="shared" si="557"/>
        <v>-1.0568288250033788</v>
      </c>
      <c r="Q2222" s="17">
        <f t="shared" si="550"/>
        <v>178.41994367587091</v>
      </c>
      <c r="R2222" s="18">
        <f t="shared" si="551"/>
        <v>-10.519943675870906</v>
      </c>
      <c r="S2222" s="21">
        <f t="shared" si="558"/>
        <v>-9.6167932909381761</v>
      </c>
      <c r="T2222" s="22">
        <f t="shared" si="559"/>
        <v>-0.90315038493272937</v>
      </c>
    </row>
    <row r="2223" spans="1:20" x14ac:dyDescent="0.25">
      <c r="A2223">
        <v>309</v>
      </c>
      <c r="B2223" t="s">
        <v>2209</v>
      </c>
      <c r="C2223" s="8">
        <v>336.73</v>
      </c>
      <c r="D2223" s="8">
        <v>167.54</v>
      </c>
      <c r="E2223" s="17">
        <f t="shared" si="544"/>
        <v>217.49272382127006</v>
      </c>
      <c r="F2223" s="18">
        <f t="shared" si="545"/>
        <v>-49.952723821270069</v>
      </c>
      <c r="G2223" s="21">
        <f t="shared" si="552"/>
        <v>-49.674317914461767</v>
      </c>
      <c r="H2223" s="22">
        <f t="shared" si="553"/>
        <v>-0.27840590680830246</v>
      </c>
      <c r="I2223" s="17">
        <f t="shared" si="546"/>
        <v>196.96543161348839</v>
      </c>
      <c r="J2223" s="18">
        <f t="shared" si="547"/>
        <v>-29.425431613488399</v>
      </c>
      <c r="K2223" s="21">
        <f t="shared" si="554"/>
        <v>-29.406632442235718</v>
      </c>
      <c r="L2223" s="22">
        <f t="shared" si="555"/>
        <v>-1.8799171252680935E-2</v>
      </c>
      <c r="M2223" s="17">
        <f t="shared" si="548"/>
        <v>173.85211773830633</v>
      </c>
      <c r="N2223" s="18">
        <f t="shared" si="549"/>
        <v>-6.3121177383063412</v>
      </c>
      <c r="O2223" s="21">
        <f t="shared" si="556"/>
        <v>-6.6075641785895129</v>
      </c>
      <c r="P2223" s="22">
        <f t="shared" si="557"/>
        <v>0.2954464402831718</v>
      </c>
      <c r="Q2223" s="17">
        <f t="shared" si="550"/>
        <v>178.01209027792379</v>
      </c>
      <c r="R2223" s="18">
        <f t="shared" si="551"/>
        <v>-10.472090277923797</v>
      </c>
      <c r="S2223" s="21">
        <f t="shared" si="558"/>
        <v>-10.519943675870906</v>
      </c>
      <c r="T2223" s="22">
        <f t="shared" si="559"/>
        <v>4.7853397947108078E-2</v>
      </c>
    </row>
    <row r="2224" spans="1:20" x14ac:dyDescent="0.25">
      <c r="A2224">
        <v>308</v>
      </c>
      <c r="B2224" t="s">
        <v>2210</v>
      </c>
      <c r="C2224" s="8">
        <v>338.34</v>
      </c>
      <c r="D2224" s="8">
        <v>168.4</v>
      </c>
      <c r="E2224" s="17">
        <f t="shared" si="544"/>
        <v>217.64371978683175</v>
      </c>
      <c r="F2224" s="18">
        <f t="shared" si="545"/>
        <v>-49.243719786831747</v>
      </c>
      <c r="G2224" s="21">
        <f t="shared" si="552"/>
        <v>-49.952723821270069</v>
      </c>
      <c r="H2224" s="22">
        <f t="shared" si="553"/>
        <v>0.70900403443832261</v>
      </c>
      <c r="I2224" s="17">
        <f t="shared" si="546"/>
        <v>197.59684923910126</v>
      </c>
      <c r="J2224" s="18">
        <f t="shared" si="547"/>
        <v>-29.196849239101255</v>
      </c>
      <c r="K2224" s="21">
        <f t="shared" si="554"/>
        <v>-29.425431613488399</v>
      </c>
      <c r="L2224" s="22">
        <f t="shared" si="555"/>
        <v>0.22858237438714468</v>
      </c>
      <c r="M2224" s="17">
        <f t="shared" si="548"/>
        <v>175.06507034618667</v>
      </c>
      <c r="N2224" s="18">
        <f t="shared" si="549"/>
        <v>-6.6650703461866669</v>
      </c>
      <c r="O2224" s="21">
        <f t="shared" si="556"/>
        <v>-6.3121177383063412</v>
      </c>
      <c r="P2224" s="22">
        <f t="shared" si="557"/>
        <v>-0.35295260788032579</v>
      </c>
      <c r="Q2224" s="17">
        <f t="shared" si="550"/>
        <v>178.76685346263054</v>
      </c>
      <c r="R2224" s="18">
        <f t="shared" si="551"/>
        <v>-10.36685346263053</v>
      </c>
      <c r="S2224" s="21">
        <f t="shared" si="558"/>
        <v>-10.472090277923797</v>
      </c>
      <c r="T2224" s="22">
        <f t="shared" si="559"/>
        <v>0.10523681529326723</v>
      </c>
    </row>
    <row r="2225" spans="1:20" x14ac:dyDescent="0.25">
      <c r="A2225">
        <v>307</v>
      </c>
      <c r="B2225" t="s">
        <v>2211</v>
      </c>
      <c r="C2225" s="8">
        <v>336.95</v>
      </c>
      <c r="D2225" s="8">
        <v>168.81</v>
      </c>
      <c r="E2225" s="17">
        <f t="shared" si="544"/>
        <v>217.51335681035303</v>
      </c>
      <c r="F2225" s="18">
        <f t="shared" si="545"/>
        <v>-48.703356810353029</v>
      </c>
      <c r="G2225" s="21">
        <f t="shared" si="552"/>
        <v>-49.243719786831747</v>
      </c>
      <c r="H2225" s="22">
        <f t="shared" si="553"/>
        <v>0.54036297647871834</v>
      </c>
      <c r="I2225" s="17">
        <f t="shared" si="546"/>
        <v>197.0517122828268</v>
      </c>
      <c r="J2225" s="18">
        <f t="shared" si="547"/>
        <v>-28.241712282826796</v>
      </c>
      <c r="K2225" s="21">
        <f t="shared" si="554"/>
        <v>-29.196849239101255</v>
      </c>
      <c r="L2225" s="22">
        <f t="shared" si="555"/>
        <v>0.95513695627445827</v>
      </c>
      <c r="M2225" s="17">
        <f t="shared" si="548"/>
        <v>174.01786281515953</v>
      </c>
      <c r="N2225" s="18">
        <f t="shared" si="549"/>
        <v>-5.2078628151595296</v>
      </c>
      <c r="O2225" s="21">
        <f t="shared" si="556"/>
        <v>-6.6650703461866669</v>
      </c>
      <c r="P2225" s="22">
        <f t="shared" si="557"/>
        <v>1.4572075310271373</v>
      </c>
      <c r="Q2225" s="17">
        <f t="shared" si="550"/>
        <v>178.11522561993337</v>
      </c>
      <c r="R2225" s="18">
        <f t="shared" si="551"/>
        <v>-9.3052256199333669</v>
      </c>
      <c r="S2225" s="21">
        <f t="shared" si="558"/>
        <v>-10.36685346263053</v>
      </c>
      <c r="T2225" s="22">
        <f t="shared" si="559"/>
        <v>1.0616278426971633</v>
      </c>
    </row>
    <row r="2226" spans="1:20" x14ac:dyDescent="0.25">
      <c r="A2226">
        <v>306</v>
      </c>
      <c r="B2226" t="s">
        <v>2212</v>
      </c>
      <c r="C2226" s="8">
        <v>333.48</v>
      </c>
      <c r="D2226" s="8">
        <v>167.1</v>
      </c>
      <c r="E2226" s="17">
        <f t="shared" si="544"/>
        <v>217.1879183007263</v>
      </c>
      <c r="F2226" s="18">
        <f t="shared" si="545"/>
        <v>-50.087918300726301</v>
      </c>
      <c r="G2226" s="21">
        <f t="shared" si="552"/>
        <v>-48.703356810353029</v>
      </c>
      <c r="H2226" s="22">
        <f t="shared" si="553"/>
        <v>-1.3845614903732724</v>
      </c>
      <c r="I2226" s="17">
        <f t="shared" si="546"/>
        <v>195.69083081644374</v>
      </c>
      <c r="J2226" s="18">
        <f t="shared" si="547"/>
        <v>-28.590830816443741</v>
      </c>
      <c r="K2226" s="21">
        <f t="shared" si="554"/>
        <v>-28.241712282826796</v>
      </c>
      <c r="L2226" s="22">
        <f t="shared" si="555"/>
        <v>-0.34911853361694511</v>
      </c>
      <c r="M2226" s="17">
        <f t="shared" si="548"/>
        <v>171.40361092115646</v>
      </c>
      <c r="N2226" s="18">
        <f t="shared" si="549"/>
        <v>-4.3036109211564622</v>
      </c>
      <c r="O2226" s="21">
        <f t="shared" si="556"/>
        <v>-5.2078628151595296</v>
      </c>
      <c r="P2226" s="22">
        <f t="shared" si="557"/>
        <v>0.90425189400306749</v>
      </c>
      <c r="Q2226" s="17">
        <f t="shared" si="550"/>
        <v>176.48849999823619</v>
      </c>
      <c r="R2226" s="18">
        <f t="shared" si="551"/>
        <v>-9.388499998236199</v>
      </c>
      <c r="S2226" s="21">
        <f t="shared" si="558"/>
        <v>-9.3052256199333669</v>
      </c>
      <c r="T2226" s="22">
        <f t="shared" si="559"/>
        <v>-8.3274378302832019E-2</v>
      </c>
    </row>
    <row r="2227" spans="1:20" x14ac:dyDescent="0.25">
      <c r="A2227">
        <v>305</v>
      </c>
      <c r="B2227" t="s">
        <v>2213</v>
      </c>
      <c r="C2227" s="8">
        <v>322.42</v>
      </c>
      <c r="D2227" s="8">
        <v>162.07</v>
      </c>
      <c r="E2227" s="17">
        <f t="shared" si="544"/>
        <v>216.15064166773732</v>
      </c>
      <c r="F2227" s="18">
        <f t="shared" si="545"/>
        <v>-54.080641667737325</v>
      </c>
      <c r="G2227" s="21">
        <f t="shared" si="552"/>
        <v>-50.087918300726301</v>
      </c>
      <c r="H2227" s="22">
        <f t="shared" si="553"/>
        <v>-3.992723367011024</v>
      </c>
      <c r="I2227" s="17">
        <f t="shared" si="546"/>
        <v>191.35326625788565</v>
      </c>
      <c r="J2227" s="18">
        <f t="shared" si="547"/>
        <v>-29.283266257885657</v>
      </c>
      <c r="K2227" s="21">
        <f t="shared" si="554"/>
        <v>-28.590830816443741</v>
      </c>
      <c r="L2227" s="22">
        <f t="shared" si="555"/>
        <v>-0.6924354414419156</v>
      </c>
      <c r="M2227" s="17">
        <f t="shared" si="548"/>
        <v>163.07115387571727</v>
      </c>
      <c r="N2227" s="18">
        <f t="shared" si="549"/>
        <v>-1.0011538757172787</v>
      </c>
      <c r="O2227" s="21">
        <f t="shared" si="556"/>
        <v>-4.3036109211564622</v>
      </c>
      <c r="P2227" s="22">
        <f t="shared" si="557"/>
        <v>3.3024570454391835</v>
      </c>
      <c r="Q2227" s="17">
        <f t="shared" si="550"/>
        <v>171.30360507720707</v>
      </c>
      <c r="R2227" s="18">
        <f t="shared" si="551"/>
        <v>-9.2336050772070735</v>
      </c>
      <c r="S2227" s="21">
        <f t="shared" si="558"/>
        <v>-9.388499998236199</v>
      </c>
      <c r="T2227" s="22">
        <f t="shared" si="559"/>
        <v>0.1548949210291255</v>
      </c>
    </row>
    <row r="2228" spans="1:20" x14ac:dyDescent="0.25">
      <c r="A2228">
        <v>304</v>
      </c>
      <c r="B2228" t="s">
        <v>2214</v>
      </c>
      <c r="C2228" s="8">
        <v>312.64999999999998</v>
      </c>
      <c r="D2228" s="8">
        <v>156.31</v>
      </c>
      <c r="E2228" s="17">
        <f t="shared" si="544"/>
        <v>215.23434937982569</v>
      </c>
      <c r="F2228" s="18">
        <f t="shared" si="545"/>
        <v>-58.924349379825685</v>
      </c>
      <c r="G2228" s="21">
        <f t="shared" si="552"/>
        <v>-54.080641667737325</v>
      </c>
      <c r="H2228" s="22">
        <f t="shared" si="553"/>
        <v>-4.84370771208836</v>
      </c>
      <c r="I2228" s="17">
        <f t="shared" si="546"/>
        <v>187.52162016953912</v>
      </c>
      <c r="J2228" s="18">
        <f t="shared" si="547"/>
        <v>-31.211620169539117</v>
      </c>
      <c r="K2228" s="21">
        <f t="shared" si="554"/>
        <v>-29.283266257885657</v>
      </c>
      <c r="L2228" s="22">
        <f t="shared" si="555"/>
        <v>-1.9283539116534598</v>
      </c>
      <c r="M2228" s="17">
        <f t="shared" si="548"/>
        <v>155.71056569000828</v>
      </c>
      <c r="N2228" s="18">
        <f t="shared" si="549"/>
        <v>0.59943430999172165</v>
      </c>
      <c r="O2228" s="21">
        <f t="shared" si="556"/>
        <v>-1.0011538757172787</v>
      </c>
      <c r="P2228" s="22">
        <f t="shared" si="557"/>
        <v>1.6005881857090003</v>
      </c>
      <c r="Q2228" s="17">
        <f t="shared" si="550"/>
        <v>166.7234582979616</v>
      </c>
      <c r="R2228" s="18">
        <f t="shared" si="551"/>
        <v>-10.413458297961597</v>
      </c>
      <c r="S2228" s="21">
        <f t="shared" si="558"/>
        <v>-9.2336050772070735</v>
      </c>
      <c r="T2228" s="22">
        <f t="shared" si="559"/>
        <v>-1.1798532207545236</v>
      </c>
    </row>
    <row r="2229" spans="1:20" x14ac:dyDescent="0.25">
      <c r="A2229">
        <v>303</v>
      </c>
      <c r="B2229" t="s">
        <v>2215</v>
      </c>
      <c r="C2229" s="8">
        <v>311.5</v>
      </c>
      <c r="D2229" s="8">
        <v>154.5</v>
      </c>
      <c r="E2229" s="17">
        <f t="shared" si="544"/>
        <v>215.12649511871021</v>
      </c>
      <c r="F2229" s="18">
        <f t="shared" si="545"/>
        <v>-60.62649511871021</v>
      </c>
      <c r="G2229" s="21">
        <f t="shared" si="552"/>
        <v>-58.924349379825685</v>
      </c>
      <c r="H2229" s="22">
        <f t="shared" si="553"/>
        <v>-1.7021457388845249</v>
      </c>
      <c r="I2229" s="17">
        <f t="shared" si="546"/>
        <v>187.07060757981563</v>
      </c>
      <c r="J2229" s="18">
        <f t="shared" si="547"/>
        <v>-32.570607579815629</v>
      </c>
      <c r="K2229" s="21">
        <f t="shared" si="554"/>
        <v>-31.211620169539117</v>
      </c>
      <c r="L2229" s="22">
        <f t="shared" si="555"/>
        <v>-1.3589874102765123</v>
      </c>
      <c r="M2229" s="17">
        <f t="shared" si="548"/>
        <v>154.84417097009373</v>
      </c>
      <c r="N2229" s="18">
        <f t="shared" si="549"/>
        <v>-0.3441709700937281</v>
      </c>
      <c r="O2229" s="21">
        <f t="shared" si="556"/>
        <v>0.59943430999172165</v>
      </c>
      <c r="P2229" s="22">
        <f t="shared" si="557"/>
        <v>-0.94360528008544975</v>
      </c>
      <c r="Q2229" s="17">
        <f t="shared" si="550"/>
        <v>166.1843417374568</v>
      </c>
      <c r="R2229" s="18">
        <f t="shared" si="551"/>
        <v>-11.684341737456805</v>
      </c>
      <c r="S2229" s="21">
        <f t="shared" si="558"/>
        <v>-10.413458297961597</v>
      </c>
      <c r="T2229" s="22">
        <f t="shared" si="559"/>
        <v>-1.2708834394952078</v>
      </c>
    </row>
    <row r="2230" spans="1:20" x14ac:dyDescent="0.25">
      <c r="A2230">
        <v>302</v>
      </c>
      <c r="B2230" t="s">
        <v>2216</v>
      </c>
      <c r="C2230" s="8">
        <v>297.51</v>
      </c>
      <c r="D2230" s="8">
        <v>149.06</v>
      </c>
      <c r="E2230" s="17">
        <f t="shared" si="544"/>
        <v>213.81442458566175</v>
      </c>
      <c r="F2230" s="18">
        <f t="shared" si="545"/>
        <v>-64.754424585661752</v>
      </c>
      <c r="G2230" s="21">
        <f t="shared" si="552"/>
        <v>-60.62649511871021</v>
      </c>
      <c r="H2230" s="22">
        <f t="shared" si="553"/>
        <v>-4.1279294669515423</v>
      </c>
      <c r="I2230" s="17">
        <f t="shared" si="546"/>
        <v>181.5839413796142</v>
      </c>
      <c r="J2230" s="18">
        <f t="shared" si="547"/>
        <v>-32.5239413796142</v>
      </c>
      <c r="K2230" s="21">
        <f t="shared" si="554"/>
        <v>-32.570607579815629</v>
      </c>
      <c r="L2230" s="22">
        <f t="shared" si="555"/>
        <v>4.6666200201428865E-2</v>
      </c>
      <c r="M2230" s="17">
        <f t="shared" si="548"/>
        <v>144.30429085565478</v>
      </c>
      <c r="N2230" s="18">
        <f t="shared" si="549"/>
        <v>4.755709144345218</v>
      </c>
      <c r="O2230" s="21">
        <f t="shared" si="556"/>
        <v>-0.3441709700937281</v>
      </c>
      <c r="P2230" s="22">
        <f t="shared" si="557"/>
        <v>5.0998801144389461</v>
      </c>
      <c r="Q2230" s="17">
        <f t="shared" si="550"/>
        <v>159.62587157966317</v>
      </c>
      <c r="R2230" s="18">
        <f t="shared" si="551"/>
        <v>-10.565871579663167</v>
      </c>
      <c r="S2230" s="21">
        <f t="shared" si="558"/>
        <v>-11.684341737456805</v>
      </c>
      <c r="T2230" s="22">
        <f t="shared" si="559"/>
        <v>1.118470157793638</v>
      </c>
    </row>
    <row r="2231" spans="1:20" x14ac:dyDescent="0.25">
      <c r="A2231">
        <v>301</v>
      </c>
      <c r="B2231" t="s">
        <v>2217</v>
      </c>
      <c r="C2231" s="8">
        <v>296.26</v>
      </c>
      <c r="D2231" s="8">
        <v>146.33000000000001</v>
      </c>
      <c r="E2231" s="17">
        <f t="shared" si="544"/>
        <v>213.69719169314493</v>
      </c>
      <c r="F2231" s="18">
        <f t="shared" si="545"/>
        <v>-67.367191693144918</v>
      </c>
      <c r="G2231" s="21">
        <f t="shared" si="552"/>
        <v>-64.754424585661752</v>
      </c>
      <c r="H2231" s="22">
        <f t="shared" si="553"/>
        <v>-2.6127671074831653</v>
      </c>
      <c r="I2231" s="17">
        <f t="shared" si="546"/>
        <v>181.09371030382781</v>
      </c>
      <c r="J2231" s="18">
        <f t="shared" si="547"/>
        <v>-34.763710303827793</v>
      </c>
      <c r="K2231" s="21">
        <f t="shared" si="554"/>
        <v>-32.5239413796142</v>
      </c>
      <c r="L2231" s="22">
        <f t="shared" si="555"/>
        <v>-2.2397689242135925</v>
      </c>
      <c r="M2231" s="17">
        <f t="shared" si="548"/>
        <v>143.36255746444331</v>
      </c>
      <c r="N2231" s="18">
        <f t="shared" si="549"/>
        <v>2.9674425355566996</v>
      </c>
      <c r="O2231" s="21">
        <f t="shared" si="556"/>
        <v>4.755709144345218</v>
      </c>
      <c r="P2231" s="22">
        <f t="shared" si="557"/>
        <v>-1.7882666087885184</v>
      </c>
      <c r="Q2231" s="17">
        <f t="shared" si="550"/>
        <v>159.03987531824487</v>
      </c>
      <c r="R2231" s="18">
        <f t="shared" si="551"/>
        <v>-12.709875318244855</v>
      </c>
      <c r="S2231" s="21">
        <f t="shared" si="558"/>
        <v>-10.565871579663167</v>
      </c>
      <c r="T2231" s="22">
        <f t="shared" si="559"/>
        <v>-2.1440037385816879</v>
      </c>
    </row>
    <row r="2232" spans="1:20" x14ac:dyDescent="0.25">
      <c r="A2232">
        <v>300</v>
      </c>
      <c r="B2232" t="s">
        <v>2218</v>
      </c>
      <c r="C2232" s="8">
        <v>309.08999999999997</v>
      </c>
      <c r="D2232" s="8">
        <v>151.03</v>
      </c>
      <c r="E2232" s="17">
        <f t="shared" si="544"/>
        <v>214.90047010193774</v>
      </c>
      <c r="F2232" s="18">
        <f t="shared" si="545"/>
        <v>-63.870470101937741</v>
      </c>
      <c r="G2232" s="21">
        <f t="shared" si="552"/>
        <v>-67.367191693144918</v>
      </c>
      <c r="H2232" s="22">
        <f t="shared" si="553"/>
        <v>3.4967215912071765</v>
      </c>
      <c r="I2232" s="17">
        <f t="shared" si="546"/>
        <v>186.12544206569945</v>
      </c>
      <c r="J2232" s="18">
        <f t="shared" si="547"/>
        <v>-35.095442065699444</v>
      </c>
      <c r="K2232" s="21">
        <f t="shared" si="554"/>
        <v>-34.763710303827793</v>
      </c>
      <c r="L2232" s="22">
        <f t="shared" si="555"/>
        <v>-0.33173176187165154</v>
      </c>
      <c r="M2232" s="17">
        <f t="shared" si="548"/>
        <v>153.02850899183798</v>
      </c>
      <c r="N2232" s="18">
        <f t="shared" si="549"/>
        <v>-1.9985089918379799</v>
      </c>
      <c r="O2232" s="21">
        <f t="shared" si="556"/>
        <v>2.9674425355566996</v>
      </c>
      <c r="P2232" s="22">
        <f t="shared" si="557"/>
        <v>-4.9659515273946795</v>
      </c>
      <c r="Q2232" s="17">
        <f t="shared" si="550"/>
        <v>165.05454094544228</v>
      </c>
      <c r="R2232" s="18">
        <f t="shared" si="551"/>
        <v>-14.024540945442283</v>
      </c>
      <c r="S2232" s="21">
        <f t="shared" si="558"/>
        <v>-12.709875318244855</v>
      </c>
      <c r="T2232" s="22">
        <f t="shared" si="559"/>
        <v>-1.314665627197428</v>
      </c>
    </row>
    <row r="2233" spans="1:20" x14ac:dyDescent="0.25">
      <c r="A2233">
        <v>299</v>
      </c>
      <c r="B2233" t="s">
        <v>2219</v>
      </c>
      <c r="C2233" s="8">
        <v>300.24</v>
      </c>
      <c r="D2233" s="8">
        <v>147.94999999999999</v>
      </c>
      <c r="E2233" s="17">
        <f t="shared" si="544"/>
        <v>214.07046122291854</v>
      </c>
      <c r="F2233" s="18">
        <f t="shared" si="545"/>
        <v>-66.12046122291855</v>
      </c>
      <c r="G2233" s="21">
        <f t="shared" si="552"/>
        <v>-63.870470101937741</v>
      </c>
      <c r="H2233" s="22">
        <f t="shared" si="553"/>
        <v>-2.249991120980809</v>
      </c>
      <c r="I2233" s="17">
        <f t="shared" si="546"/>
        <v>182.6546060491317</v>
      </c>
      <c r="J2233" s="18">
        <f t="shared" si="547"/>
        <v>-34.704606049131712</v>
      </c>
      <c r="K2233" s="21">
        <f t="shared" si="554"/>
        <v>-35.095442065699444</v>
      </c>
      <c r="L2233" s="22">
        <f t="shared" si="555"/>
        <v>0.39083601656773226</v>
      </c>
      <c r="M2233" s="17">
        <f t="shared" si="548"/>
        <v>146.36103658206068</v>
      </c>
      <c r="N2233" s="18">
        <f t="shared" si="549"/>
        <v>1.5889634179393113</v>
      </c>
      <c r="O2233" s="21">
        <f t="shared" si="556"/>
        <v>-1.9985089918379799</v>
      </c>
      <c r="P2233" s="22">
        <f t="shared" si="557"/>
        <v>3.5874724097772912</v>
      </c>
      <c r="Q2233" s="17">
        <f t="shared" si="550"/>
        <v>160.90568741460072</v>
      </c>
      <c r="R2233" s="18">
        <f t="shared" si="551"/>
        <v>-12.955687414600732</v>
      </c>
      <c r="S2233" s="21">
        <f t="shared" si="558"/>
        <v>-14.024540945442283</v>
      </c>
      <c r="T2233" s="22">
        <f t="shared" si="559"/>
        <v>1.068853530841551</v>
      </c>
    </row>
    <row r="2234" spans="1:20" x14ac:dyDescent="0.25">
      <c r="A2234">
        <v>298</v>
      </c>
      <c r="B2234" t="s">
        <v>2220</v>
      </c>
      <c r="C2234" s="8">
        <v>312.86</v>
      </c>
      <c r="D2234" s="8">
        <v>152.16</v>
      </c>
      <c r="E2234" s="17">
        <f t="shared" si="544"/>
        <v>215.25404450576852</v>
      </c>
      <c r="F2234" s="18">
        <f t="shared" si="545"/>
        <v>-63.094044505768522</v>
      </c>
      <c r="G2234" s="21">
        <f t="shared" si="552"/>
        <v>-66.12046122291855</v>
      </c>
      <c r="H2234" s="22">
        <f t="shared" si="553"/>
        <v>3.0264167171500276</v>
      </c>
      <c r="I2234" s="17">
        <f t="shared" si="546"/>
        <v>187.60397899027123</v>
      </c>
      <c r="J2234" s="18">
        <f t="shared" si="547"/>
        <v>-35.443978990271233</v>
      </c>
      <c r="K2234" s="21">
        <f t="shared" si="554"/>
        <v>-34.704606049131712</v>
      </c>
      <c r="L2234" s="22">
        <f t="shared" si="555"/>
        <v>-0.73937294113952134</v>
      </c>
      <c r="M2234" s="17">
        <f t="shared" si="548"/>
        <v>155.86877689973184</v>
      </c>
      <c r="N2234" s="18">
        <f t="shared" si="549"/>
        <v>-3.7087768997318449</v>
      </c>
      <c r="O2234" s="21">
        <f t="shared" si="556"/>
        <v>1.5889634179393113</v>
      </c>
      <c r="P2234" s="22">
        <f t="shared" si="557"/>
        <v>-5.2977403176711562</v>
      </c>
      <c r="Q2234" s="17">
        <f t="shared" si="550"/>
        <v>166.82190566987992</v>
      </c>
      <c r="R2234" s="18">
        <f t="shared" si="551"/>
        <v>-14.661905669879928</v>
      </c>
      <c r="S2234" s="21">
        <f t="shared" si="558"/>
        <v>-12.955687414600732</v>
      </c>
      <c r="T2234" s="22">
        <f t="shared" si="559"/>
        <v>-1.7062182552791967</v>
      </c>
    </row>
    <row r="2235" spans="1:20" x14ac:dyDescent="0.25">
      <c r="A2235">
        <v>297</v>
      </c>
      <c r="B2235" t="s">
        <v>2221</v>
      </c>
      <c r="C2235" s="8">
        <v>302.45999999999998</v>
      </c>
      <c r="D2235" s="8">
        <v>147.32</v>
      </c>
      <c r="E2235" s="17">
        <f t="shared" si="544"/>
        <v>214.27866684002845</v>
      </c>
      <c r="F2235" s="18">
        <f t="shared" si="545"/>
        <v>-66.958666840028457</v>
      </c>
      <c r="G2235" s="21">
        <f t="shared" si="552"/>
        <v>-63.094044505768522</v>
      </c>
      <c r="H2235" s="22">
        <f t="shared" si="553"/>
        <v>-3.8646223342599342</v>
      </c>
      <c r="I2235" s="17">
        <f t="shared" si="546"/>
        <v>183.52525643972837</v>
      </c>
      <c r="J2235" s="18">
        <f t="shared" si="547"/>
        <v>-36.205256439728373</v>
      </c>
      <c r="K2235" s="21">
        <f t="shared" si="554"/>
        <v>-35.443978990271233</v>
      </c>
      <c r="L2235" s="22">
        <f t="shared" si="555"/>
        <v>-0.76127744945713971</v>
      </c>
      <c r="M2235" s="17">
        <f t="shared" si="548"/>
        <v>148.03355508485225</v>
      </c>
      <c r="N2235" s="18">
        <f t="shared" si="549"/>
        <v>-0.71355508485225982</v>
      </c>
      <c r="O2235" s="21">
        <f t="shared" si="556"/>
        <v>-3.7087768997318449</v>
      </c>
      <c r="P2235" s="22">
        <f t="shared" si="557"/>
        <v>2.9952218148795851</v>
      </c>
      <c r="Q2235" s="17">
        <f t="shared" si="550"/>
        <v>161.94641677487965</v>
      </c>
      <c r="R2235" s="18">
        <f t="shared" si="551"/>
        <v>-14.626416774879658</v>
      </c>
      <c r="S2235" s="21">
        <f t="shared" si="558"/>
        <v>-14.661905669879928</v>
      </c>
      <c r="T2235" s="22">
        <f t="shared" si="559"/>
        <v>3.5488895000270304E-2</v>
      </c>
    </row>
    <row r="2236" spans="1:20" x14ac:dyDescent="0.25">
      <c r="A2236">
        <v>296</v>
      </c>
      <c r="B2236" t="s">
        <v>2222</v>
      </c>
      <c r="C2236" s="8">
        <v>297.45999999999998</v>
      </c>
      <c r="D2236" s="8">
        <v>144.4</v>
      </c>
      <c r="E2236" s="17">
        <f t="shared" si="544"/>
        <v>213.8097352699611</v>
      </c>
      <c r="F2236" s="18">
        <f t="shared" si="545"/>
        <v>-69.409735269961089</v>
      </c>
      <c r="G2236" s="21">
        <f t="shared" si="552"/>
        <v>-66.958666840028457</v>
      </c>
      <c r="H2236" s="22">
        <f t="shared" si="553"/>
        <v>-2.4510684299326329</v>
      </c>
      <c r="I2236" s="17">
        <f t="shared" si="546"/>
        <v>181.56433213658275</v>
      </c>
      <c r="J2236" s="18">
        <f t="shared" si="547"/>
        <v>-37.164332136582743</v>
      </c>
      <c r="K2236" s="21">
        <f t="shared" si="554"/>
        <v>-36.205256439728373</v>
      </c>
      <c r="L2236" s="22">
        <f t="shared" si="555"/>
        <v>-0.95907569685437011</v>
      </c>
      <c r="M2236" s="17">
        <f t="shared" si="548"/>
        <v>144.26662152000634</v>
      </c>
      <c r="N2236" s="18">
        <f t="shared" si="549"/>
        <v>0.13337847999366659</v>
      </c>
      <c r="O2236" s="21">
        <f t="shared" si="556"/>
        <v>-0.71355508485225982</v>
      </c>
      <c r="P2236" s="22">
        <f t="shared" si="557"/>
        <v>0.84693356484592641</v>
      </c>
      <c r="Q2236" s="17">
        <f t="shared" si="550"/>
        <v>159.60243172920644</v>
      </c>
      <c r="R2236" s="18">
        <f t="shared" si="551"/>
        <v>-15.202431729206438</v>
      </c>
      <c r="S2236" s="21">
        <f t="shared" si="558"/>
        <v>-14.626416774879658</v>
      </c>
      <c r="T2236" s="22">
        <f t="shared" si="559"/>
        <v>-0.57601495432678007</v>
      </c>
    </row>
    <row r="2237" spans="1:20" x14ac:dyDescent="0.25">
      <c r="A2237">
        <v>295</v>
      </c>
      <c r="B2237" t="s">
        <v>2223</v>
      </c>
      <c r="C2237" s="8">
        <v>274.23</v>
      </c>
      <c r="D2237" s="8">
        <v>130.36000000000001</v>
      </c>
      <c r="E2237" s="17">
        <f t="shared" si="544"/>
        <v>211.63107919542819</v>
      </c>
      <c r="F2237" s="18">
        <f t="shared" si="545"/>
        <v>-81.271079195428172</v>
      </c>
      <c r="G2237" s="21">
        <f t="shared" si="552"/>
        <v>-69.409735269961089</v>
      </c>
      <c r="H2237" s="22">
        <f t="shared" si="553"/>
        <v>-11.861343925467082</v>
      </c>
      <c r="I2237" s="17">
        <f t="shared" si="546"/>
        <v>172.45387782416827</v>
      </c>
      <c r="J2237" s="18">
        <f t="shared" si="547"/>
        <v>-42.09387782416826</v>
      </c>
      <c r="K2237" s="21">
        <f t="shared" si="554"/>
        <v>-37.164332136582743</v>
      </c>
      <c r="L2237" s="22">
        <f t="shared" si="555"/>
        <v>-4.9295456875855166</v>
      </c>
      <c r="M2237" s="17">
        <f t="shared" si="548"/>
        <v>126.76544817773214</v>
      </c>
      <c r="N2237" s="18">
        <f t="shared" si="549"/>
        <v>3.5945518222678743</v>
      </c>
      <c r="O2237" s="21">
        <f t="shared" si="556"/>
        <v>0.13337847999366659</v>
      </c>
      <c r="P2237" s="22">
        <f t="shared" si="557"/>
        <v>3.4611733422742077</v>
      </c>
      <c r="Q2237" s="17">
        <f t="shared" si="550"/>
        <v>148.71227720700875</v>
      </c>
      <c r="R2237" s="18">
        <f t="shared" si="551"/>
        <v>-18.35227720700874</v>
      </c>
      <c r="S2237" s="21">
        <f t="shared" si="558"/>
        <v>-15.202431729206438</v>
      </c>
      <c r="T2237" s="22">
        <f t="shared" si="559"/>
        <v>-3.1498454778023017</v>
      </c>
    </row>
    <row r="2238" spans="1:20" x14ac:dyDescent="0.25">
      <c r="A2238">
        <v>294</v>
      </c>
      <c r="B2238" t="s">
        <v>2224</v>
      </c>
      <c r="C2238" s="8">
        <v>288.42</v>
      </c>
      <c r="D2238" s="8">
        <v>134.43</v>
      </c>
      <c r="E2238" s="17">
        <f t="shared" si="544"/>
        <v>212.96190699127931</v>
      </c>
      <c r="F2238" s="18">
        <f t="shared" si="545"/>
        <v>-78.5319069912793</v>
      </c>
      <c r="G2238" s="21">
        <f t="shared" si="552"/>
        <v>-81.271079195428172</v>
      </c>
      <c r="H2238" s="22">
        <f t="shared" si="553"/>
        <v>2.739172204148872</v>
      </c>
      <c r="I2238" s="17">
        <f t="shared" si="546"/>
        <v>178.01898099649549</v>
      </c>
      <c r="J2238" s="18">
        <f t="shared" si="547"/>
        <v>-43.588980996495479</v>
      </c>
      <c r="K2238" s="21">
        <f t="shared" si="554"/>
        <v>-42.09387782416826</v>
      </c>
      <c r="L2238" s="22">
        <f t="shared" si="555"/>
        <v>-1.4951031723272195</v>
      </c>
      <c r="M2238" s="17">
        <f t="shared" si="548"/>
        <v>137.45600563476489</v>
      </c>
      <c r="N2238" s="18">
        <f t="shared" si="549"/>
        <v>-3.0260056347648856</v>
      </c>
      <c r="O2238" s="21">
        <f t="shared" si="556"/>
        <v>3.5945518222678743</v>
      </c>
      <c r="P2238" s="22">
        <f t="shared" si="557"/>
        <v>-6.6205574570327599</v>
      </c>
      <c r="Q2238" s="17">
        <f t="shared" si="550"/>
        <v>155.36450676662929</v>
      </c>
      <c r="R2238" s="18">
        <f t="shared" si="551"/>
        <v>-20.934506766629283</v>
      </c>
      <c r="S2238" s="21">
        <f t="shared" si="558"/>
        <v>-18.35227720700874</v>
      </c>
      <c r="T2238" s="22">
        <f t="shared" si="559"/>
        <v>-2.5822295596205436</v>
      </c>
    </row>
    <row r="2239" spans="1:20" x14ac:dyDescent="0.25">
      <c r="A2239">
        <v>293</v>
      </c>
      <c r="B2239" t="s">
        <v>2225</v>
      </c>
      <c r="C2239" s="8">
        <v>274.36</v>
      </c>
      <c r="D2239" s="8">
        <v>125.88</v>
      </c>
      <c r="E2239" s="17">
        <f t="shared" si="544"/>
        <v>211.64327141624995</v>
      </c>
      <c r="F2239" s="18">
        <f t="shared" si="545"/>
        <v>-85.76327141624995</v>
      </c>
      <c r="G2239" s="21">
        <f t="shared" si="552"/>
        <v>-78.5319069912793</v>
      </c>
      <c r="H2239" s="22">
        <f t="shared" si="553"/>
        <v>-7.2313644249706499</v>
      </c>
      <c r="I2239" s="17">
        <f t="shared" si="546"/>
        <v>172.50486185605004</v>
      </c>
      <c r="J2239" s="18">
        <f t="shared" si="547"/>
        <v>-46.624861856050046</v>
      </c>
      <c r="K2239" s="21">
        <f t="shared" si="554"/>
        <v>-43.588980996495479</v>
      </c>
      <c r="L2239" s="22">
        <f t="shared" si="555"/>
        <v>-3.0358808595545668</v>
      </c>
      <c r="M2239" s="17">
        <f t="shared" si="548"/>
        <v>126.86338845041814</v>
      </c>
      <c r="N2239" s="18">
        <f t="shared" si="549"/>
        <v>-0.98338845041814693</v>
      </c>
      <c r="O2239" s="21">
        <f t="shared" si="556"/>
        <v>-3.0260056347648856</v>
      </c>
      <c r="P2239" s="22">
        <f t="shared" si="557"/>
        <v>2.0426171843467387</v>
      </c>
      <c r="Q2239" s="17">
        <f t="shared" si="550"/>
        <v>148.77322081819625</v>
      </c>
      <c r="R2239" s="18">
        <f t="shared" si="551"/>
        <v>-22.893220818196255</v>
      </c>
      <c r="S2239" s="21">
        <f t="shared" si="558"/>
        <v>-20.934506766629283</v>
      </c>
      <c r="T2239" s="22">
        <f t="shared" si="559"/>
        <v>-1.9587140515669716</v>
      </c>
    </row>
    <row r="2240" spans="1:20" x14ac:dyDescent="0.25">
      <c r="A2240">
        <v>292</v>
      </c>
      <c r="B2240" t="s">
        <v>2226</v>
      </c>
      <c r="C2240" s="8">
        <v>248.11</v>
      </c>
      <c r="D2240" s="8">
        <v>111.97</v>
      </c>
      <c r="E2240" s="17">
        <f t="shared" si="544"/>
        <v>209.18138067339635</v>
      </c>
      <c r="F2240" s="18">
        <f t="shared" si="545"/>
        <v>-97.211380673396349</v>
      </c>
      <c r="G2240" s="21">
        <f t="shared" si="552"/>
        <v>-85.76327141624995</v>
      </c>
      <c r="H2240" s="22">
        <f t="shared" si="553"/>
        <v>-11.448109257146399</v>
      </c>
      <c r="I2240" s="17">
        <f t="shared" si="546"/>
        <v>162.21000926453559</v>
      </c>
      <c r="J2240" s="18">
        <f t="shared" si="547"/>
        <v>-50.240009264535587</v>
      </c>
      <c r="K2240" s="21">
        <f t="shared" si="554"/>
        <v>-46.624861856050046</v>
      </c>
      <c r="L2240" s="22">
        <f t="shared" si="555"/>
        <v>-3.6151474084855408</v>
      </c>
      <c r="M2240" s="17">
        <f t="shared" si="548"/>
        <v>107.08698723497699</v>
      </c>
      <c r="N2240" s="18">
        <f t="shared" si="549"/>
        <v>4.8830127650230111</v>
      </c>
      <c r="O2240" s="21">
        <f t="shared" si="556"/>
        <v>-0.98338845041814693</v>
      </c>
      <c r="P2240" s="22">
        <f t="shared" si="557"/>
        <v>5.866401215441158</v>
      </c>
      <c r="Q2240" s="17">
        <f t="shared" si="550"/>
        <v>136.46729932841194</v>
      </c>
      <c r="R2240" s="18">
        <f t="shared" si="551"/>
        <v>-24.497299328411941</v>
      </c>
      <c r="S2240" s="21">
        <f t="shared" si="558"/>
        <v>-22.893220818196255</v>
      </c>
      <c r="T2240" s="22">
        <f t="shared" si="559"/>
        <v>-1.604078510215686</v>
      </c>
    </row>
    <row r="2241" spans="1:20" x14ac:dyDescent="0.25">
      <c r="A2241">
        <v>291</v>
      </c>
      <c r="B2241" t="s">
        <v>2227</v>
      </c>
      <c r="C2241" s="8">
        <v>269.32</v>
      </c>
      <c r="D2241" s="8">
        <v>119.47</v>
      </c>
      <c r="E2241" s="17">
        <f t="shared" si="544"/>
        <v>211.17058839362204</v>
      </c>
      <c r="F2241" s="18">
        <f t="shared" si="545"/>
        <v>-91.700588393622041</v>
      </c>
      <c r="G2241" s="21">
        <f t="shared" si="552"/>
        <v>-97.211380673396349</v>
      </c>
      <c r="H2241" s="22">
        <f t="shared" si="553"/>
        <v>5.5107922797743072</v>
      </c>
      <c r="I2241" s="17">
        <f t="shared" si="546"/>
        <v>170.52825015847927</v>
      </c>
      <c r="J2241" s="18">
        <f t="shared" si="547"/>
        <v>-51.058250158479268</v>
      </c>
      <c r="K2241" s="21">
        <f t="shared" si="554"/>
        <v>-50.240009264535587</v>
      </c>
      <c r="L2241" s="22">
        <f t="shared" si="555"/>
        <v>-0.81824089394368116</v>
      </c>
      <c r="M2241" s="17">
        <f t="shared" si="548"/>
        <v>123.06631941705342</v>
      </c>
      <c r="N2241" s="18">
        <f t="shared" si="549"/>
        <v>-3.5963194170534223</v>
      </c>
      <c r="O2241" s="21">
        <f t="shared" si="556"/>
        <v>4.8830127650230111</v>
      </c>
      <c r="P2241" s="22">
        <f t="shared" si="557"/>
        <v>-8.4793321820764334</v>
      </c>
      <c r="Q2241" s="17">
        <f t="shared" si="550"/>
        <v>146.41048389215766</v>
      </c>
      <c r="R2241" s="18">
        <f t="shared" si="551"/>
        <v>-26.940483892157658</v>
      </c>
      <c r="S2241" s="21">
        <f t="shared" si="558"/>
        <v>-24.497299328411941</v>
      </c>
      <c r="T2241" s="22">
        <f t="shared" si="559"/>
        <v>-2.4431845637457172</v>
      </c>
    </row>
    <row r="2242" spans="1:20" x14ac:dyDescent="0.25">
      <c r="A2242">
        <v>290</v>
      </c>
      <c r="B2242" t="s">
        <v>2228</v>
      </c>
      <c r="C2242" s="8">
        <v>239.85</v>
      </c>
      <c r="D2242" s="8">
        <v>103.62</v>
      </c>
      <c r="E2242" s="17">
        <f t="shared" si="544"/>
        <v>208.40670571964509</v>
      </c>
      <c r="F2242" s="18">
        <f t="shared" si="545"/>
        <v>-104.78670571964508</v>
      </c>
      <c r="G2242" s="21">
        <f t="shared" si="552"/>
        <v>-91.700588393622041</v>
      </c>
      <c r="H2242" s="22">
        <f t="shared" si="553"/>
        <v>-13.086117326023043</v>
      </c>
      <c r="I2242" s="17">
        <f t="shared" si="546"/>
        <v>158.97056231573902</v>
      </c>
      <c r="J2242" s="18">
        <f t="shared" si="547"/>
        <v>-55.350562315739012</v>
      </c>
      <c r="K2242" s="21">
        <f t="shared" si="554"/>
        <v>-51.058250158479268</v>
      </c>
      <c r="L2242" s="22">
        <f t="shared" si="555"/>
        <v>-4.2923121572597438</v>
      </c>
      <c r="M2242" s="17">
        <f t="shared" si="548"/>
        <v>100.86401298585147</v>
      </c>
      <c r="N2242" s="18">
        <f t="shared" si="549"/>
        <v>2.7559870141485305</v>
      </c>
      <c r="O2242" s="21">
        <f t="shared" si="556"/>
        <v>-3.5963194170534223</v>
      </c>
      <c r="P2242" s="22">
        <f t="shared" si="557"/>
        <v>6.3523064312019528</v>
      </c>
      <c r="Q2242" s="17">
        <f t="shared" si="550"/>
        <v>132.5950360329598</v>
      </c>
      <c r="R2242" s="18">
        <f t="shared" si="551"/>
        <v>-28.975036032959792</v>
      </c>
      <c r="S2242" s="21">
        <f t="shared" si="558"/>
        <v>-26.940483892157658</v>
      </c>
      <c r="T2242" s="22">
        <f t="shared" si="559"/>
        <v>-2.0345521408021341</v>
      </c>
    </row>
    <row r="2243" spans="1:20" x14ac:dyDescent="0.25">
      <c r="A2243">
        <v>289</v>
      </c>
      <c r="B2243" t="s">
        <v>2229</v>
      </c>
      <c r="C2243" s="8">
        <v>252.8</v>
      </c>
      <c r="D2243" s="8">
        <v>108.37</v>
      </c>
      <c r="E2243" s="17">
        <f t="shared" si="544"/>
        <v>209.62123848611952</v>
      </c>
      <c r="F2243" s="18">
        <f t="shared" si="545"/>
        <v>-101.25123848611952</v>
      </c>
      <c r="G2243" s="21">
        <f t="shared" si="552"/>
        <v>-104.78670571964508</v>
      </c>
      <c r="H2243" s="22">
        <f t="shared" si="553"/>
        <v>3.5354672335255657</v>
      </c>
      <c r="I2243" s="17">
        <f t="shared" si="546"/>
        <v>164.04935626088616</v>
      </c>
      <c r="J2243" s="18">
        <f t="shared" si="547"/>
        <v>-55.679356260886152</v>
      </c>
      <c r="K2243" s="21">
        <f t="shared" si="554"/>
        <v>-55.350562315739012</v>
      </c>
      <c r="L2243" s="22">
        <f t="shared" si="555"/>
        <v>-0.32879394514714022</v>
      </c>
      <c r="M2243" s="17">
        <f t="shared" si="548"/>
        <v>110.62037091880245</v>
      </c>
      <c r="N2243" s="18">
        <f t="shared" si="549"/>
        <v>-2.2503709188024459</v>
      </c>
      <c r="O2243" s="21">
        <f t="shared" si="556"/>
        <v>2.7559870141485305</v>
      </c>
      <c r="P2243" s="22">
        <f t="shared" si="557"/>
        <v>-5.0063579329509764</v>
      </c>
      <c r="Q2243" s="17">
        <f t="shared" si="550"/>
        <v>138.6659573012534</v>
      </c>
      <c r="R2243" s="18">
        <f t="shared" si="551"/>
        <v>-30.295957301253395</v>
      </c>
      <c r="S2243" s="21">
        <f t="shared" si="558"/>
        <v>-28.975036032959792</v>
      </c>
      <c r="T2243" s="22">
        <f t="shared" si="559"/>
        <v>-1.3209212682936027</v>
      </c>
    </row>
    <row r="2244" spans="1:20" x14ac:dyDescent="0.25">
      <c r="A2244">
        <v>288</v>
      </c>
      <c r="B2244" t="s">
        <v>2230</v>
      </c>
      <c r="C2244" s="8">
        <v>240</v>
      </c>
      <c r="D2244" s="8">
        <v>99.97</v>
      </c>
      <c r="E2244" s="17">
        <f t="shared" si="544"/>
        <v>208.4207736667471</v>
      </c>
      <c r="F2244" s="18">
        <f t="shared" si="545"/>
        <v>-108.4507736667471</v>
      </c>
      <c r="G2244" s="21">
        <f t="shared" si="552"/>
        <v>-101.25123848611952</v>
      </c>
      <c r="H2244" s="22">
        <f t="shared" si="553"/>
        <v>-7.1995351806275778</v>
      </c>
      <c r="I2244" s="17">
        <f t="shared" si="546"/>
        <v>159.02939004483341</v>
      </c>
      <c r="J2244" s="18">
        <f t="shared" si="547"/>
        <v>-59.059390044833407</v>
      </c>
      <c r="K2244" s="21">
        <f t="shared" si="554"/>
        <v>-55.679356260886152</v>
      </c>
      <c r="L2244" s="22">
        <f t="shared" si="555"/>
        <v>-3.3800337839472547</v>
      </c>
      <c r="M2244" s="17">
        <f t="shared" si="548"/>
        <v>100.97702099279687</v>
      </c>
      <c r="N2244" s="18">
        <f t="shared" si="549"/>
        <v>-1.0070209927968676</v>
      </c>
      <c r="O2244" s="21">
        <f t="shared" si="556"/>
        <v>-2.2503709188024459</v>
      </c>
      <c r="P2244" s="22">
        <f t="shared" si="557"/>
        <v>1.2433499260055783</v>
      </c>
      <c r="Q2244" s="17">
        <f t="shared" si="550"/>
        <v>132.66535558432997</v>
      </c>
      <c r="R2244" s="18">
        <f t="shared" si="551"/>
        <v>-32.695355584329974</v>
      </c>
      <c r="S2244" s="21">
        <f t="shared" si="558"/>
        <v>-30.295957301253395</v>
      </c>
      <c r="T2244" s="22">
        <f t="shared" si="559"/>
        <v>-2.3993982830765788</v>
      </c>
    </row>
    <row r="2245" spans="1:20" x14ac:dyDescent="0.25">
      <c r="A2245">
        <v>287</v>
      </c>
      <c r="B2245" t="s">
        <v>2231</v>
      </c>
      <c r="C2245" s="8">
        <v>240.51</v>
      </c>
      <c r="D2245" s="8">
        <v>103.87</v>
      </c>
      <c r="E2245" s="17">
        <f t="shared" si="544"/>
        <v>208.46860468689397</v>
      </c>
      <c r="F2245" s="18">
        <f t="shared" si="545"/>
        <v>-104.59860468689396</v>
      </c>
      <c r="G2245" s="21">
        <f t="shared" si="552"/>
        <v>-108.4507736667471</v>
      </c>
      <c r="H2245" s="22">
        <f t="shared" si="553"/>
        <v>3.8521689798531327</v>
      </c>
      <c r="I2245" s="17">
        <f t="shared" si="546"/>
        <v>159.22940432375424</v>
      </c>
      <c r="J2245" s="18">
        <f t="shared" si="547"/>
        <v>-55.359404323754234</v>
      </c>
      <c r="K2245" s="21">
        <f t="shared" si="554"/>
        <v>-59.059390044833407</v>
      </c>
      <c r="L2245" s="22">
        <f t="shared" si="555"/>
        <v>3.6999857210791731</v>
      </c>
      <c r="M2245" s="17">
        <f t="shared" si="548"/>
        <v>101.36124821641116</v>
      </c>
      <c r="N2245" s="18">
        <f t="shared" si="549"/>
        <v>2.5087517835888491</v>
      </c>
      <c r="O2245" s="21">
        <f t="shared" si="556"/>
        <v>-1.0070209927968676</v>
      </c>
      <c r="P2245" s="22">
        <f t="shared" si="557"/>
        <v>3.5157727763857167</v>
      </c>
      <c r="Q2245" s="17">
        <f t="shared" si="550"/>
        <v>132.90444205898865</v>
      </c>
      <c r="R2245" s="18">
        <f t="shared" si="551"/>
        <v>-29.034442058988645</v>
      </c>
      <c r="S2245" s="21">
        <f t="shared" si="558"/>
        <v>-32.695355584329974</v>
      </c>
      <c r="T2245" s="22">
        <f t="shared" si="559"/>
        <v>3.6609135253413285</v>
      </c>
    </row>
    <row r="2246" spans="1:20" x14ac:dyDescent="0.25">
      <c r="A2246">
        <v>286</v>
      </c>
      <c r="B2246" t="s">
        <v>2232</v>
      </c>
      <c r="C2246" s="8">
        <v>228.8</v>
      </c>
      <c r="D2246" s="8">
        <v>101.4</v>
      </c>
      <c r="E2246" s="17">
        <f t="shared" si="544"/>
        <v>207.37036694979622</v>
      </c>
      <c r="F2246" s="18">
        <f t="shared" si="545"/>
        <v>-105.97036694979622</v>
      </c>
      <c r="G2246" s="21">
        <f t="shared" si="552"/>
        <v>-104.59860468689396</v>
      </c>
      <c r="H2246" s="22">
        <f t="shared" si="553"/>
        <v>-1.3717622629022515</v>
      </c>
      <c r="I2246" s="17">
        <f t="shared" si="546"/>
        <v>154.63691960578723</v>
      </c>
      <c r="J2246" s="18">
        <f t="shared" si="547"/>
        <v>-53.236919605787222</v>
      </c>
      <c r="K2246" s="21">
        <f t="shared" si="554"/>
        <v>-55.359404323754234</v>
      </c>
      <c r="L2246" s="22">
        <f t="shared" si="555"/>
        <v>2.1224847179670121</v>
      </c>
      <c r="M2246" s="17">
        <f t="shared" si="548"/>
        <v>92.539089807541984</v>
      </c>
      <c r="N2246" s="18">
        <f t="shared" si="549"/>
        <v>8.8609101924580216</v>
      </c>
      <c r="O2246" s="21">
        <f t="shared" si="556"/>
        <v>2.5087517835888491</v>
      </c>
      <c r="P2246" s="22">
        <f t="shared" si="557"/>
        <v>6.3521584088691725</v>
      </c>
      <c r="Q2246" s="17">
        <f t="shared" si="550"/>
        <v>127.41482908202202</v>
      </c>
      <c r="R2246" s="18">
        <f t="shared" si="551"/>
        <v>-26.014829082022018</v>
      </c>
      <c r="S2246" s="21">
        <f t="shared" si="558"/>
        <v>-29.034442058988645</v>
      </c>
      <c r="T2246" s="22">
        <f t="shared" si="559"/>
        <v>3.0196129769666271</v>
      </c>
    </row>
    <row r="2247" spans="1:20" x14ac:dyDescent="0.25">
      <c r="A2247">
        <v>285</v>
      </c>
      <c r="B2247" t="s">
        <v>2233</v>
      </c>
      <c r="C2247" s="8">
        <v>222.95</v>
      </c>
      <c r="D2247" s="8">
        <v>99.9</v>
      </c>
      <c r="E2247" s="17">
        <f t="shared" si="544"/>
        <v>206.82171701281743</v>
      </c>
      <c r="F2247" s="18">
        <f t="shared" si="545"/>
        <v>-106.92171701281742</v>
      </c>
      <c r="G2247" s="21">
        <f t="shared" si="552"/>
        <v>-105.97036694979622</v>
      </c>
      <c r="H2247" s="22">
        <f t="shared" si="553"/>
        <v>-0.95135006302120928</v>
      </c>
      <c r="I2247" s="17">
        <f t="shared" si="546"/>
        <v>152.34263817110687</v>
      </c>
      <c r="J2247" s="18">
        <f t="shared" si="547"/>
        <v>-52.442638171106864</v>
      </c>
      <c r="K2247" s="21">
        <f t="shared" si="554"/>
        <v>-53.236919605787222</v>
      </c>
      <c r="L2247" s="22">
        <f t="shared" si="555"/>
        <v>0.79428143468035728</v>
      </c>
      <c r="M2247" s="17">
        <f t="shared" si="548"/>
        <v>88.131777536672217</v>
      </c>
      <c r="N2247" s="18">
        <f t="shared" si="549"/>
        <v>11.768222463327788</v>
      </c>
      <c r="O2247" s="21">
        <f t="shared" si="556"/>
        <v>8.8609101924580216</v>
      </c>
      <c r="P2247" s="22">
        <f t="shared" si="557"/>
        <v>2.9073122708697667</v>
      </c>
      <c r="Q2247" s="17">
        <f t="shared" si="550"/>
        <v>124.67236657858436</v>
      </c>
      <c r="R2247" s="18">
        <f t="shared" si="551"/>
        <v>-24.772366578584354</v>
      </c>
      <c r="S2247" s="21">
        <f t="shared" si="558"/>
        <v>-26.014829082022018</v>
      </c>
      <c r="T2247" s="22">
        <f t="shared" si="559"/>
        <v>1.2424625034376646</v>
      </c>
    </row>
    <row r="2248" spans="1:20" x14ac:dyDescent="0.25">
      <c r="A2248">
        <v>284</v>
      </c>
      <c r="B2248" t="s">
        <v>2234</v>
      </c>
      <c r="C2248" s="8">
        <v>243.15</v>
      </c>
      <c r="D2248" s="8">
        <v>109.04</v>
      </c>
      <c r="E2248" s="17">
        <f t="shared" si="544"/>
        <v>208.71620055588954</v>
      </c>
      <c r="F2248" s="18">
        <f t="shared" si="545"/>
        <v>-99.676200555889537</v>
      </c>
      <c r="G2248" s="21">
        <f t="shared" si="552"/>
        <v>-106.92171701281742</v>
      </c>
      <c r="H2248" s="22">
        <f t="shared" si="553"/>
        <v>7.2455164569278878</v>
      </c>
      <c r="I2248" s="17">
        <f t="shared" si="546"/>
        <v>160.26477235581513</v>
      </c>
      <c r="J2248" s="18">
        <f t="shared" si="547"/>
        <v>-51.224772355815119</v>
      </c>
      <c r="K2248" s="21">
        <f t="shared" si="554"/>
        <v>-52.442638171106864</v>
      </c>
      <c r="L2248" s="22">
        <f t="shared" si="555"/>
        <v>1.217865815291745</v>
      </c>
      <c r="M2248" s="17">
        <f t="shared" si="548"/>
        <v>103.3501891386498</v>
      </c>
      <c r="N2248" s="18">
        <f t="shared" si="549"/>
        <v>5.6898108613502103</v>
      </c>
      <c r="O2248" s="21">
        <f t="shared" si="556"/>
        <v>11.768222463327788</v>
      </c>
      <c r="P2248" s="22">
        <f t="shared" si="557"/>
        <v>-6.078411601977578</v>
      </c>
      <c r="Q2248" s="17">
        <f t="shared" si="550"/>
        <v>134.14206616310412</v>
      </c>
      <c r="R2248" s="18">
        <f t="shared" si="551"/>
        <v>-25.102066163104112</v>
      </c>
      <c r="S2248" s="21">
        <f t="shared" si="558"/>
        <v>-24.772366578584354</v>
      </c>
      <c r="T2248" s="22">
        <f t="shared" si="559"/>
        <v>-0.32969958451975856</v>
      </c>
    </row>
    <row r="2249" spans="1:20" x14ac:dyDescent="0.25">
      <c r="A2249">
        <v>283</v>
      </c>
      <c r="B2249" t="s">
        <v>2235</v>
      </c>
      <c r="C2249" s="8">
        <v>246.79</v>
      </c>
      <c r="D2249" s="8">
        <v>109.97</v>
      </c>
      <c r="E2249" s="17">
        <f t="shared" si="544"/>
        <v>209.05758273889856</v>
      </c>
      <c r="F2249" s="18">
        <f t="shared" si="545"/>
        <v>-99.087582738898561</v>
      </c>
      <c r="G2249" s="21">
        <f t="shared" si="552"/>
        <v>-99.676200555889537</v>
      </c>
      <c r="H2249" s="22">
        <f t="shared" si="553"/>
        <v>0.58861781699097548</v>
      </c>
      <c r="I2249" s="17">
        <f t="shared" si="546"/>
        <v>161.69232524850514</v>
      </c>
      <c r="J2249" s="18">
        <f t="shared" si="547"/>
        <v>-51.722325248505143</v>
      </c>
      <c r="K2249" s="21">
        <f t="shared" si="554"/>
        <v>-51.224772355815119</v>
      </c>
      <c r="L2249" s="22">
        <f t="shared" si="555"/>
        <v>-0.4975528926900239</v>
      </c>
      <c r="M2249" s="17">
        <f t="shared" si="548"/>
        <v>106.09251677385762</v>
      </c>
      <c r="N2249" s="18">
        <f t="shared" si="549"/>
        <v>3.877483226142374</v>
      </c>
      <c r="O2249" s="21">
        <f t="shared" si="556"/>
        <v>5.6898108613502103</v>
      </c>
      <c r="P2249" s="22">
        <f t="shared" si="557"/>
        <v>-1.8123276352078364</v>
      </c>
      <c r="Q2249" s="17">
        <f t="shared" si="550"/>
        <v>135.84848727635421</v>
      </c>
      <c r="R2249" s="18">
        <f t="shared" si="551"/>
        <v>-25.878487276354207</v>
      </c>
      <c r="S2249" s="21">
        <f t="shared" si="558"/>
        <v>-25.102066163104112</v>
      </c>
      <c r="T2249" s="22">
        <f t="shared" si="559"/>
        <v>-0.77642111325009466</v>
      </c>
    </row>
    <row r="2250" spans="1:20" x14ac:dyDescent="0.25">
      <c r="A2250">
        <v>282</v>
      </c>
      <c r="B2250" t="s">
        <v>2236</v>
      </c>
      <c r="C2250" s="8">
        <v>261.2</v>
      </c>
      <c r="D2250" s="8">
        <v>116.81</v>
      </c>
      <c r="E2250" s="17">
        <f t="shared" si="544"/>
        <v>210.40904352383268</v>
      </c>
      <c r="F2250" s="18">
        <f t="shared" si="545"/>
        <v>-93.599043523832677</v>
      </c>
      <c r="G2250" s="21">
        <f t="shared" si="552"/>
        <v>-99.087582738898561</v>
      </c>
      <c r="H2250" s="22">
        <f t="shared" si="553"/>
        <v>5.4885392150658845</v>
      </c>
      <c r="I2250" s="17">
        <f t="shared" si="546"/>
        <v>167.34370909017079</v>
      </c>
      <c r="J2250" s="18">
        <f t="shared" si="547"/>
        <v>-50.533709090170788</v>
      </c>
      <c r="K2250" s="21">
        <f t="shared" si="554"/>
        <v>-51.722325248505143</v>
      </c>
      <c r="L2250" s="22">
        <f t="shared" si="555"/>
        <v>1.1886161583343551</v>
      </c>
      <c r="M2250" s="17">
        <f t="shared" si="548"/>
        <v>116.94881930774361</v>
      </c>
      <c r="N2250" s="18">
        <f t="shared" si="549"/>
        <v>-0.13881930774360285</v>
      </c>
      <c r="O2250" s="21">
        <f t="shared" si="556"/>
        <v>3.877483226142374</v>
      </c>
      <c r="P2250" s="22">
        <f t="shared" si="557"/>
        <v>-4.0163025338859768</v>
      </c>
      <c r="Q2250" s="17">
        <f t="shared" si="550"/>
        <v>142.60385217798438</v>
      </c>
      <c r="R2250" s="18">
        <f t="shared" si="551"/>
        <v>-25.793852177984377</v>
      </c>
      <c r="S2250" s="21">
        <f t="shared" si="558"/>
        <v>-25.878487276354207</v>
      </c>
      <c r="T2250" s="22">
        <f t="shared" si="559"/>
        <v>8.4635098369830075E-2</v>
      </c>
    </row>
    <row r="2251" spans="1:20" x14ac:dyDescent="0.25">
      <c r="A2251">
        <v>281</v>
      </c>
      <c r="B2251" t="s">
        <v>2237</v>
      </c>
      <c r="C2251" s="8">
        <v>253.42</v>
      </c>
      <c r="D2251" s="8">
        <v>112.56</v>
      </c>
      <c r="E2251" s="17">
        <f t="shared" si="544"/>
        <v>209.67938600080788</v>
      </c>
      <c r="F2251" s="18">
        <f t="shared" si="545"/>
        <v>-97.119386000807879</v>
      </c>
      <c r="G2251" s="21">
        <f t="shared" si="552"/>
        <v>-93.599043523832677</v>
      </c>
      <c r="H2251" s="22">
        <f t="shared" si="553"/>
        <v>-3.5203424769752019</v>
      </c>
      <c r="I2251" s="17">
        <f t="shared" si="546"/>
        <v>164.29251087447622</v>
      </c>
      <c r="J2251" s="18">
        <f t="shared" si="547"/>
        <v>-51.732510874476219</v>
      </c>
      <c r="K2251" s="21">
        <f t="shared" si="554"/>
        <v>-50.533709090170788</v>
      </c>
      <c r="L2251" s="22">
        <f t="shared" si="555"/>
        <v>-1.1988017843054308</v>
      </c>
      <c r="M2251" s="17">
        <f t="shared" si="548"/>
        <v>111.08747068084335</v>
      </c>
      <c r="N2251" s="18">
        <f t="shared" si="549"/>
        <v>1.4725293191566493</v>
      </c>
      <c r="O2251" s="21">
        <f t="shared" si="556"/>
        <v>-0.13881930774360285</v>
      </c>
      <c r="P2251" s="22">
        <f t="shared" si="557"/>
        <v>1.6113486269002522</v>
      </c>
      <c r="Q2251" s="17">
        <f t="shared" si="550"/>
        <v>138.95661144691687</v>
      </c>
      <c r="R2251" s="18">
        <f t="shared" si="551"/>
        <v>-26.396611446916864</v>
      </c>
      <c r="S2251" s="21">
        <f t="shared" si="558"/>
        <v>-25.793852177984377</v>
      </c>
      <c r="T2251" s="22">
        <f t="shared" si="559"/>
        <v>-0.60275926893248766</v>
      </c>
    </row>
    <row r="2252" spans="1:20" x14ac:dyDescent="0.25">
      <c r="A2252">
        <v>280</v>
      </c>
      <c r="B2252" t="s">
        <v>2238</v>
      </c>
      <c r="C2252" s="8">
        <v>261.64999999999998</v>
      </c>
      <c r="D2252" s="8">
        <v>115.04</v>
      </c>
      <c r="E2252" s="17">
        <f t="shared" si="544"/>
        <v>210.45124736513873</v>
      </c>
      <c r="F2252" s="18">
        <f t="shared" si="545"/>
        <v>-95.411247365138721</v>
      </c>
      <c r="G2252" s="21">
        <f t="shared" si="552"/>
        <v>-97.119386000807879</v>
      </c>
      <c r="H2252" s="22">
        <f t="shared" si="553"/>
        <v>1.7081386356691581</v>
      </c>
      <c r="I2252" s="17">
        <f t="shared" si="546"/>
        <v>167.52019227745387</v>
      </c>
      <c r="J2252" s="18">
        <f t="shared" si="547"/>
        <v>-52.480192277453867</v>
      </c>
      <c r="K2252" s="21">
        <f t="shared" si="554"/>
        <v>-51.732510874476219</v>
      </c>
      <c r="L2252" s="22">
        <f t="shared" si="555"/>
        <v>-0.74768140297764774</v>
      </c>
      <c r="M2252" s="17">
        <f t="shared" si="548"/>
        <v>117.28784332857975</v>
      </c>
      <c r="N2252" s="18">
        <f t="shared" si="549"/>
        <v>-2.2478433285797479</v>
      </c>
      <c r="O2252" s="21">
        <f t="shared" si="556"/>
        <v>1.4725293191566493</v>
      </c>
      <c r="P2252" s="22">
        <f t="shared" si="557"/>
        <v>-3.7203726477363972</v>
      </c>
      <c r="Q2252" s="17">
        <f t="shared" si="550"/>
        <v>142.81481083209496</v>
      </c>
      <c r="R2252" s="18">
        <f t="shared" si="551"/>
        <v>-27.774810832094957</v>
      </c>
      <c r="S2252" s="21">
        <f t="shared" si="558"/>
        <v>-26.396611446916864</v>
      </c>
      <c r="T2252" s="22">
        <f t="shared" si="559"/>
        <v>-1.3781993851780925</v>
      </c>
    </row>
    <row r="2253" spans="1:20" x14ac:dyDescent="0.25">
      <c r="A2253">
        <v>279</v>
      </c>
      <c r="B2253" t="s">
        <v>2239</v>
      </c>
      <c r="C2253" s="8">
        <v>257.75</v>
      </c>
      <c r="D2253" s="8">
        <v>114.46</v>
      </c>
      <c r="E2253" s="17">
        <f t="shared" si="544"/>
        <v>210.08548074048619</v>
      </c>
      <c r="F2253" s="18">
        <f t="shared" si="545"/>
        <v>-95.625480740486196</v>
      </c>
      <c r="G2253" s="21">
        <f t="shared" si="552"/>
        <v>-95.411247365138721</v>
      </c>
      <c r="H2253" s="22">
        <f t="shared" si="553"/>
        <v>-0.21423337534747589</v>
      </c>
      <c r="I2253" s="17">
        <f t="shared" si="546"/>
        <v>165.99067132100032</v>
      </c>
      <c r="J2253" s="18">
        <f t="shared" si="547"/>
        <v>-51.530671321000327</v>
      </c>
      <c r="K2253" s="21">
        <f t="shared" si="554"/>
        <v>-52.480192277453867</v>
      </c>
      <c r="L2253" s="22">
        <f t="shared" si="555"/>
        <v>0.94952095645354007</v>
      </c>
      <c r="M2253" s="17">
        <f t="shared" si="548"/>
        <v>114.34963514799992</v>
      </c>
      <c r="N2253" s="18">
        <f t="shared" si="549"/>
        <v>0.11036485200007462</v>
      </c>
      <c r="O2253" s="21">
        <f t="shared" si="556"/>
        <v>-2.2478433285797479</v>
      </c>
      <c r="P2253" s="22">
        <f t="shared" si="557"/>
        <v>2.3582081805798225</v>
      </c>
      <c r="Q2253" s="17">
        <f t="shared" si="550"/>
        <v>140.98650249646988</v>
      </c>
      <c r="R2253" s="18">
        <f t="shared" si="551"/>
        <v>-26.526502496469888</v>
      </c>
      <c r="S2253" s="21">
        <f t="shared" si="558"/>
        <v>-27.774810832094957</v>
      </c>
      <c r="T2253" s="22">
        <f t="shared" si="559"/>
        <v>1.2483083356250688</v>
      </c>
    </row>
    <row r="2254" spans="1:20" x14ac:dyDescent="0.25">
      <c r="A2254">
        <v>278</v>
      </c>
      <c r="B2254" t="s">
        <v>2240</v>
      </c>
      <c r="C2254" s="8">
        <v>246.15</v>
      </c>
      <c r="D2254" s="8">
        <v>106.66</v>
      </c>
      <c r="E2254" s="17">
        <f t="shared" si="544"/>
        <v>208.99755949792993</v>
      </c>
      <c r="F2254" s="18">
        <f t="shared" si="545"/>
        <v>-102.33755949792993</v>
      </c>
      <c r="G2254" s="21">
        <f t="shared" si="552"/>
        <v>-95.625480740486196</v>
      </c>
      <c r="H2254" s="22">
        <f t="shared" si="553"/>
        <v>-6.7120787574437344</v>
      </c>
      <c r="I2254" s="17">
        <f t="shared" si="546"/>
        <v>161.44132693770251</v>
      </c>
      <c r="J2254" s="18">
        <f t="shared" si="547"/>
        <v>-54.781326937702516</v>
      </c>
      <c r="K2254" s="21">
        <f t="shared" si="554"/>
        <v>-51.530671321000327</v>
      </c>
      <c r="L2254" s="22">
        <f t="shared" si="555"/>
        <v>-3.2506556167021898</v>
      </c>
      <c r="M2254" s="17">
        <f t="shared" si="548"/>
        <v>105.61034927755736</v>
      </c>
      <c r="N2254" s="18">
        <f t="shared" si="549"/>
        <v>1.0496507224426352</v>
      </c>
      <c r="O2254" s="21">
        <f t="shared" si="556"/>
        <v>0.11036485200007462</v>
      </c>
      <c r="P2254" s="22">
        <f t="shared" si="557"/>
        <v>0.93928587044256062</v>
      </c>
      <c r="Q2254" s="17">
        <f t="shared" si="550"/>
        <v>135.54845719050803</v>
      </c>
      <c r="R2254" s="18">
        <f t="shared" si="551"/>
        <v>-28.888457190508035</v>
      </c>
      <c r="S2254" s="21">
        <f t="shared" si="558"/>
        <v>-26.526502496469888</v>
      </c>
      <c r="T2254" s="22">
        <f t="shared" si="559"/>
        <v>-2.3619546940381468</v>
      </c>
    </row>
    <row r="2255" spans="1:20" x14ac:dyDescent="0.25">
      <c r="A2255">
        <v>277</v>
      </c>
      <c r="B2255" t="s">
        <v>2241</v>
      </c>
      <c r="C2255" s="8">
        <v>251.83</v>
      </c>
      <c r="D2255" s="8">
        <v>107.67</v>
      </c>
      <c r="E2255" s="17">
        <f t="shared" si="544"/>
        <v>209.53026576152644</v>
      </c>
      <c r="F2255" s="18">
        <f t="shared" si="545"/>
        <v>-101.86026576152643</v>
      </c>
      <c r="G2255" s="21">
        <f t="shared" si="552"/>
        <v>-102.33755949792993</v>
      </c>
      <c r="H2255" s="22">
        <f t="shared" si="553"/>
        <v>0.47729373640349593</v>
      </c>
      <c r="I2255" s="17">
        <f t="shared" si="546"/>
        <v>163.66893694607592</v>
      </c>
      <c r="J2255" s="18">
        <f t="shared" si="547"/>
        <v>-55.998936946075915</v>
      </c>
      <c r="K2255" s="21">
        <f t="shared" si="554"/>
        <v>-54.781326937702516</v>
      </c>
      <c r="L2255" s="22">
        <f t="shared" si="555"/>
        <v>-1.2176100083733985</v>
      </c>
      <c r="M2255" s="17">
        <f t="shared" si="548"/>
        <v>109.88958580722235</v>
      </c>
      <c r="N2255" s="18">
        <f t="shared" si="549"/>
        <v>-2.2195858072223444</v>
      </c>
      <c r="O2255" s="21">
        <f t="shared" si="556"/>
        <v>1.0496507224426352</v>
      </c>
      <c r="P2255" s="22">
        <f t="shared" si="557"/>
        <v>-3.2692365296649797</v>
      </c>
      <c r="Q2255" s="17">
        <f t="shared" si="550"/>
        <v>138.2112242023928</v>
      </c>
      <c r="R2255" s="18">
        <f t="shared" si="551"/>
        <v>-30.541224202392797</v>
      </c>
      <c r="S2255" s="21">
        <f t="shared" si="558"/>
        <v>-28.888457190508035</v>
      </c>
      <c r="T2255" s="22">
        <f t="shared" si="559"/>
        <v>-1.6527670118847624</v>
      </c>
    </row>
    <row r="2256" spans="1:20" x14ac:dyDescent="0.25">
      <c r="A2256">
        <v>276</v>
      </c>
      <c r="B2256" t="s">
        <v>2242</v>
      </c>
      <c r="C2256" s="8">
        <v>248.19</v>
      </c>
      <c r="D2256" s="8">
        <v>104.62</v>
      </c>
      <c r="E2256" s="17">
        <f t="shared" ref="E2256:E2319" si="560">+$G$3*$C2256+$G$4</f>
        <v>209.18888357851742</v>
      </c>
      <c r="F2256" s="18">
        <f t="shared" ref="F2256:F2319" si="561">+$D2256-E2256</f>
        <v>-104.56888357851741</v>
      </c>
      <c r="G2256" s="21">
        <f t="shared" si="552"/>
        <v>-101.86026576152643</v>
      </c>
      <c r="H2256" s="22">
        <f t="shared" si="553"/>
        <v>-2.70861781699098</v>
      </c>
      <c r="I2256" s="17">
        <f t="shared" ref="I2256:I2319" si="562">+$G$5*$C2256+$G$6</f>
        <v>162.2413840533859</v>
      </c>
      <c r="J2256" s="18">
        <f t="shared" ref="J2256:J2319" si="563">+$D2256-I2256</f>
        <v>-57.621384053385896</v>
      </c>
      <c r="K2256" s="21">
        <f t="shared" si="554"/>
        <v>-55.998936946075915</v>
      </c>
      <c r="L2256" s="22">
        <f t="shared" si="555"/>
        <v>-1.6224471073099807</v>
      </c>
      <c r="M2256" s="17">
        <f t="shared" ref="M2256:M2319" si="564">+$G$7*$C2256+$G$8</f>
        <v>107.14725817201449</v>
      </c>
      <c r="N2256" s="18">
        <f t="shared" ref="N2256:N2319" si="565">+$D2256-M2256</f>
        <v>-2.5272581720144842</v>
      </c>
      <c r="O2256" s="21">
        <f t="shared" si="556"/>
        <v>-2.2195858072223444</v>
      </c>
      <c r="P2256" s="22">
        <f t="shared" si="557"/>
        <v>-0.30767236479213977</v>
      </c>
      <c r="Q2256" s="17">
        <f t="shared" ref="Q2256:Q2319" si="566">+$G$9*$C2256+$G$10</f>
        <v>136.50480308914268</v>
      </c>
      <c r="R2256" s="18">
        <f t="shared" ref="R2256:R2319" si="567">+$D2256-Q2256</f>
        <v>-31.884803089142679</v>
      </c>
      <c r="S2256" s="21">
        <f t="shared" si="558"/>
        <v>-30.541224202392797</v>
      </c>
      <c r="T2256" s="22">
        <f t="shared" si="559"/>
        <v>-1.3435788867498815</v>
      </c>
    </row>
    <row r="2257" spans="1:20" x14ac:dyDescent="0.25">
      <c r="A2257">
        <v>275</v>
      </c>
      <c r="B2257" t="s">
        <v>2243</v>
      </c>
      <c r="C2257" s="8">
        <v>264.86</v>
      </c>
      <c r="D2257" s="8">
        <v>112.63</v>
      </c>
      <c r="E2257" s="17">
        <f t="shared" si="560"/>
        <v>210.75230143312197</v>
      </c>
      <c r="F2257" s="18">
        <f t="shared" si="561"/>
        <v>-98.122301433121976</v>
      </c>
      <c r="G2257" s="21">
        <f t="shared" ref="G2257:G2320" si="568">+F2256</f>
        <v>-104.56888357851741</v>
      </c>
      <c r="H2257" s="22">
        <f t="shared" ref="H2257:H2320" si="569">+F2257-G2257</f>
        <v>6.4465821453954391</v>
      </c>
      <c r="I2257" s="17">
        <f t="shared" si="562"/>
        <v>168.77910568007337</v>
      </c>
      <c r="J2257" s="18">
        <f t="shared" si="563"/>
        <v>-56.149105680073376</v>
      </c>
      <c r="K2257" s="21">
        <f t="shared" ref="K2257:K2320" si="570">+J2256</f>
        <v>-57.621384053385896</v>
      </c>
      <c r="L2257" s="22">
        <f t="shared" ref="L2257:L2320" si="571">+J2257-K2257</f>
        <v>1.4722783733125198</v>
      </c>
      <c r="M2257" s="17">
        <f t="shared" si="564"/>
        <v>119.70621467721085</v>
      </c>
      <c r="N2257" s="18">
        <f t="shared" si="565"/>
        <v>-7.0762146772108565</v>
      </c>
      <c r="O2257" s="21">
        <f t="shared" ref="O2257:O2320" si="572">+N2256</f>
        <v>-2.5272581720144842</v>
      </c>
      <c r="P2257" s="22">
        <f t="shared" ref="P2257:P2320" si="573">+N2257-O2257</f>
        <v>-4.5489565051963723</v>
      </c>
      <c r="Q2257" s="17">
        <f t="shared" si="566"/>
        <v>144.31964923141715</v>
      </c>
      <c r="R2257" s="18">
        <f t="shared" si="567"/>
        <v>-31.68964923141715</v>
      </c>
      <c r="S2257" s="21">
        <f t="shared" ref="S2257:S2320" si="574">+R2256</f>
        <v>-31.884803089142679</v>
      </c>
      <c r="T2257" s="22">
        <f t="shared" ref="T2257:T2320" si="575">+R2257-S2257</f>
        <v>0.19515385772552918</v>
      </c>
    </row>
    <row r="2258" spans="1:20" x14ac:dyDescent="0.25">
      <c r="A2258">
        <v>274</v>
      </c>
      <c r="B2258" t="s">
        <v>2244</v>
      </c>
      <c r="C2258" s="8">
        <v>265.13</v>
      </c>
      <c r="D2258" s="8">
        <v>112.92</v>
      </c>
      <c r="E2258" s="17">
        <f t="shared" si="560"/>
        <v>210.7776237379056</v>
      </c>
      <c r="F2258" s="18">
        <f t="shared" si="561"/>
        <v>-97.857623737905598</v>
      </c>
      <c r="G2258" s="21">
        <f t="shared" si="568"/>
        <v>-98.122301433121976</v>
      </c>
      <c r="H2258" s="22">
        <f t="shared" si="569"/>
        <v>0.26467769521637763</v>
      </c>
      <c r="I2258" s="17">
        <f t="shared" si="562"/>
        <v>168.88499559244326</v>
      </c>
      <c r="J2258" s="18">
        <f t="shared" si="563"/>
        <v>-55.964995592443259</v>
      </c>
      <c r="K2258" s="21">
        <f t="shared" si="570"/>
        <v>-56.149105680073376</v>
      </c>
      <c r="L2258" s="22">
        <f t="shared" si="571"/>
        <v>0.18411008763011694</v>
      </c>
      <c r="M2258" s="17">
        <f t="shared" si="564"/>
        <v>119.90962908971252</v>
      </c>
      <c r="N2258" s="18">
        <f t="shared" si="565"/>
        <v>-6.9896290897125226</v>
      </c>
      <c r="O2258" s="21">
        <f t="shared" si="572"/>
        <v>-7.0762146772108565</v>
      </c>
      <c r="P2258" s="22">
        <f t="shared" si="573"/>
        <v>8.6585587498333894E-2</v>
      </c>
      <c r="Q2258" s="17">
        <f t="shared" si="566"/>
        <v>144.44622442388351</v>
      </c>
      <c r="R2258" s="18">
        <f t="shared" si="567"/>
        <v>-31.526224423883505</v>
      </c>
      <c r="S2258" s="21">
        <f t="shared" si="574"/>
        <v>-31.68964923141715</v>
      </c>
      <c r="T2258" s="22">
        <f t="shared" si="575"/>
        <v>0.16342480753364441</v>
      </c>
    </row>
    <row r="2259" spans="1:20" x14ac:dyDescent="0.25">
      <c r="A2259">
        <v>273</v>
      </c>
      <c r="B2259" t="s">
        <v>2245</v>
      </c>
      <c r="C2259" s="8">
        <v>274.02999999999997</v>
      </c>
      <c r="D2259" s="8">
        <v>118.07</v>
      </c>
      <c r="E2259" s="17">
        <f t="shared" si="560"/>
        <v>211.61232193262549</v>
      </c>
      <c r="F2259" s="18">
        <f t="shared" si="561"/>
        <v>-93.542321932625498</v>
      </c>
      <c r="G2259" s="21">
        <f t="shared" si="568"/>
        <v>-97.857623737905598</v>
      </c>
      <c r="H2259" s="22">
        <f t="shared" si="569"/>
        <v>4.3153018052801002</v>
      </c>
      <c r="I2259" s="17">
        <f t="shared" si="562"/>
        <v>172.3754408520424</v>
      </c>
      <c r="J2259" s="18">
        <f t="shared" si="563"/>
        <v>-54.305440852042409</v>
      </c>
      <c r="K2259" s="21">
        <f t="shared" si="570"/>
        <v>-55.964995592443259</v>
      </c>
      <c r="L2259" s="22">
        <f t="shared" si="571"/>
        <v>1.6595547404008499</v>
      </c>
      <c r="M2259" s="17">
        <f t="shared" si="564"/>
        <v>126.61477083513827</v>
      </c>
      <c r="N2259" s="18">
        <f t="shared" si="565"/>
        <v>-8.5447708351382801</v>
      </c>
      <c r="O2259" s="21">
        <f t="shared" si="572"/>
        <v>-6.9896290897125226</v>
      </c>
      <c r="P2259" s="22">
        <f t="shared" si="573"/>
        <v>-1.5551417454257574</v>
      </c>
      <c r="Q2259" s="17">
        <f t="shared" si="566"/>
        <v>148.6185178051818</v>
      </c>
      <c r="R2259" s="18">
        <f t="shared" si="567"/>
        <v>-30.548517805181802</v>
      </c>
      <c r="S2259" s="21">
        <f t="shared" si="574"/>
        <v>-31.526224423883505</v>
      </c>
      <c r="T2259" s="22">
        <f t="shared" si="575"/>
        <v>0.97770661870170272</v>
      </c>
    </row>
    <row r="2260" spans="1:20" x14ac:dyDescent="0.25">
      <c r="A2260">
        <v>272</v>
      </c>
      <c r="B2260" t="s">
        <v>2246</v>
      </c>
      <c r="C2260" s="8">
        <v>278.2</v>
      </c>
      <c r="D2260" s="8">
        <v>123.72</v>
      </c>
      <c r="E2260" s="17">
        <f t="shared" si="560"/>
        <v>212.00341086206166</v>
      </c>
      <c r="F2260" s="18">
        <f t="shared" si="561"/>
        <v>-88.283410862061658</v>
      </c>
      <c r="G2260" s="21">
        <f t="shared" si="568"/>
        <v>-93.542321932625498</v>
      </c>
      <c r="H2260" s="22">
        <f t="shared" si="569"/>
        <v>5.2589110705638404</v>
      </c>
      <c r="I2260" s="17">
        <f t="shared" si="562"/>
        <v>174.01085172086584</v>
      </c>
      <c r="J2260" s="18">
        <f t="shared" si="563"/>
        <v>-50.290851720865845</v>
      </c>
      <c r="K2260" s="21">
        <f t="shared" si="570"/>
        <v>-54.305440852042409</v>
      </c>
      <c r="L2260" s="22">
        <f t="shared" si="571"/>
        <v>4.0145891311765638</v>
      </c>
      <c r="M2260" s="17">
        <f t="shared" si="564"/>
        <v>129.75639342821978</v>
      </c>
      <c r="N2260" s="18">
        <f t="shared" si="565"/>
        <v>-6.0363934282197818</v>
      </c>
      <c r="O2260" s="21">
        <f t="shared" si="572"/>
        <v>-8.5447708351382801</v>
      </c>
      <c r="P2260" s="22">
        <f t="shared" si="573"/>
        <v>2.5083774069184983</v>
      </c>
      <c r="Q2260" s="17">
        <f t="shared" si="566"/>
        <v>150.57340133327324</v>
      </c>
      <c r="R2260" s="18">
        <f t="shared" si="567"/>
        <v>-26.85340133327324</v>
      </c>
      <c r="S2260" s="21">
        <f t="shared" si="574"/>
        <v>-30.548517805181802</v>
      </c>
      <c r="T2260" s="22">
        <f t="shared" si="575"/>
        <v>3.6951164719085625</v>
      </c>
    </row>
    <row r="2261" spans="1:20" x14ac:dyDescent="0.25">
      <c r="A2261">
        <v>271</v>
      </c>
      <c r="B2261" t="s">
        <v>2247</v>
      </c>
      <c r="C2261" s="8">
        <v>275.66000000000003</v>
      </c>
      <c r="D2261" s="8">
        <v>120.37</v>
      </c>
      <c r="E2261" s="17">
        <f t="shared" si="560"/>
        <v>211.76519362446743</v>
      </c>
      <c r="F2261" s="18">
        <f t="shared" si="561"/>
        <v>-91.395193624467424</v>
      </c>
      <c r="G2261" s="21">
        <f t="shared" si="568"/>
        <v>-88.283410862061658</v>
      </c>
      <c r="H2261" s="22">
        <f t="shared" si="569"/>
        <v>-3.1117827624057668</v>
      </c>
      <c r="I2261" s="17">
        <f t="shared" si="562"/>
        <v>173.01470217486792</v>
      </c>
      <c r="J2261" s="18">
        <f t="shared" si="563"/>
        <v>-52.644702174867916</v>
      </c>
      <c r="K2261" s="21">
        <f t="shared" si="570"/>
        <v>-50.290851720865845</v>
      </c>
      <c r="L2261" s="22">
        <f t="shared" si="571"/>
        <v>-2.353850454002071</v>
      </c>
      <c r="M2261" s="17">
        <f t="shared" si="564"/>
        <v>127.84279117727809</v>
      </c>
      <c r="N2261" s="18">
        <f t="shared" si="565"/>
        <v>-7.4727911772780828</v>
      </c>
      <c r="O2261" s="21">
        <f t="shared" si="572"/>
        <v>-6.0363934282197818</v>
      </c>
      <c r="P2261" s="22">
        <f t="shared" si="573"/>
        <v>-1.4363977490583011</v>
      </c>
      <c r="Q2261" s="17">
        <f t="shared" si="566"/>
        <v>149.38265693007128</v>
      </c>
      <c r="R2261" s="18">
        <f t="shared" si="567"/>
        <v>-29.012656930071273</v>
      </c>
      <c r="S2261" s="21">
        <f t="shared" si="574"/>
        <v>-26.85340133327324</v>
      </c>
      <c r="T2261" s="22">
        <f t="shared" si="575"/>
        <v>-2.1592555967980331</v>
      </c>
    </row>
    <row r="2262" spans="1:20" x14ac:dyDescent="0.25">
      <c r="A2262">
        <v>270</v>
      </c>
      <c r="B2262" t="s">
        <v>2248</v>
      </c>
      <c r="C2262" s="8">
        <v>283.79000000000002</v>
      </c>
      <c r="D2262" s="8">
        <v>122.81</v>
      </c>
      <c r="E2262" s="17">
        <f t="shared" si="560"/>
        <v>212.52767635739696</v>
      </c>
      <c r="F2262" s="18">
        <f t="shared" si="561"/>
        <v>-89.717676357396954</v>
      </c>
      <c r="G2262" s="21">
        <f t="shared" si="568"/>
        <v>-91.395193624467424</v>
      </c>
      <c r="H2262" s="22">
        <f t="shared" si="569"/>
        <v>1.6775172670704706</v>
      </c>
      <c r="I2262" s="17">
        <f t="shared" si="562"/>
        <v>176.20316509178267</v>
      </c>
      <c r="J2262" s="18">
        <f t="shared" si="563"/>
        <v>-53.393165091782663</v>
      </c>
      <c r="K2262" s="21">
        <f t="shared" si="570"/>
        <v>-52.644702174867916</v>
      </c>
      <c r="L2262" s="22">
        <f t="shared" si="571"/>
        <v>-0.74846291691474676</v>
      </c>
      <c r="M2262" s="17">
        <f t="shared" si="564"/>
        <v>133.96782515371757</v>
      </c>
      <c r="N2262" s="18">
        <f t="shared" si="565"/>
        <v>-11.157825153717567</v>
      </c>
      <c r="O2262" s="21">
        <f t="shared" si="572"/>
        <v>-7.4727911772780828</v>
      </c>
      <c r="P2262" s="22">
        <f t="shared" si="573"/>
        <v>-3.6850339764394846</v>
      </c>
      <c r="Q2262" s="17">
        <f t="shared" si="566"/>
        <v>153.1939766143359</v>
      </c>
      <c r="R2262" s="18">
        <f t="shared" si="567"/>
        <v>-30.383976614335893</v>
      </c>
      <c r="S2262" s="21">
        <f t="shared" si="574"/>
        <v>-29.012656930071273</v>
      </c>
      <c r="T2262" s="22">
        <f t="shared" si="575"/>
        <v>-1.3713196842646198</v>
      </c>
    </row>
    <row r="2263" spans="1:20" x14ac:dyDescent="0.25">
      <c r="A2263">
        <v>269</v>
      </c>
      <c r="B2263" t="s">
        <v>2249</v>
      </c>
      <c r="C2263" s="8">
        <v>277.76</v>
      </c>
      <c r="D2263" s="8">
        <v>117.8</v>
      </c>
      <c r="E2263" s="17">
        <f t="shared" si="560"/>
        <v>211.96214488389572</v>
      </c>
      <c r="F2263" s="18">
        <f t="shared" si="561"/>
        <v>-94.162144883895721</v>
      </c>
      <c r="G2263" s="21">
        <f t="shared" si="568"/>
        <v>-89.717676357396954</v>
      </c>
      <c r="H2263" s="22">
        <f t="shared" si="569"/>
        <v>-4.4444685264987669</v>
      </c>
      <c r="I2263" s="17">
        <f t="shared" si="562"/>
        <v>173.83829038218906</v>
      </c>
      <c r="J2263" s="18">
        <f t="shared" si="563"/>
        <v>-56.038290382189061</v>
      </c>
      <c r="K2263" s="21">
        <f t="shared" si="570"/>
        <v>-53.393165091782663</v>
      </c>
      <c r="L2263" s="22">
        <f t="shared" si="571"/>
        <v>-2.6451252904063978</v>
      </c>
      <c r="M2263" s="17">
        <f t="shared" si="564"/>
        <v>129.42490327451335</v>
      </c>
      <c r="N2263" s="18">
        <f t="shared" si="565"/>
        <v>-11.624903274513358</v>
      </c>
      <c r="O2263" s="21">
        <f t="shared" si="572"/>
        <v>-11.157825153717567</v>
      </c>
      <c r="P2263" s="22">
        <f t="shared" si="573"/>
        <v>-0.46707812079579014</v>
      </c>
      <c r="Q2263" s="17">
        <f t="shared" si="566"/>
        <v>150.36713064925402</v>
      </c>
      <c r="R2263" s="18">
        <f t="shared" si="567"/>
        <v>-32.567130649254025</v>
      </c>
      <c r="S2263" s="21">
        <f t="shared" si="574"/>
        <v>-30.383976614335893</v>
      </c>
      <c r="T2263" s="22">
        <f t="shared" si="575"/>
        <v>-2.1831540349181324</v>
      </c>
    </row>
    <row r="2264" spans="1:20" x14ac:dyDescent="0.25">
      <c r="A2264">
        <v>268</v>
      </c>
      <c r="B2264" t="s">
        <v>2250</v>
      </c>
      <c r="C2264" s="8">
        <v>279.10000000000002</v>
      </c>
      <c r="D2264" s="8">
        <v>116.91</v>
      </c>
      <c r="E2264" s="17">
        <f t="shared" si="560"/>
        <v>212.08781854467378</v>
      </c>
      <c r="F2264" s="18">
        <f t="shared" si="561"/>
        <v>-95.177818544673784</v>
      </c>
      <c r="G2264" s="21">
        <f t="shared" si="568"/>
        <v>-94.162144883895721</v>
      </c>
      <c r="H2264" s="22">
        <f t="shared" si="569"/>
        <v>-1.015673660778063</v>
      </c>
      <c r="I2264" s="17">
        <f t="shared" si="562"/>
        <v>174.36381809543207</v>
      </c>
      <c r="J2264" s="18">
        <f t="shared" si="563"/>
        <v>-57.453818095432069</v>
      </c>
      <c r="K2264" s="21">
        <f t="shared" si="570"/>
        <v>-56.038290382189061</v>
      </c>
      <c r="L2264" s="22">
        <f t="shared" si="571"/>
        <v>-1.4155277132430086</v>
      </c>
      <c r="M2264" s="17">
        <f t="shared" si="564"/>
        <v>130.43444146989208</v>
      </c>
      <c r="N2264" s="18">
        <f t="shared" si="565"/>
        <v>-13.524441469892082</v>
      </c>
      <c r="O2264" s="21">
        <f t="shared" si="572"/>
        <v>-11.624903274513358</v>
      </c>
      <c r="P2264" s="22">
        <f t="shared" si="573"/>
        <v>-1.8995381953787245</v>
      </c>
      <c r="Q2264" s="17">
        <f t="shared" si="566"/>
        <v>150.99531864149446</v>
      </c>
      <c r="R2264" s="18">
        <f t="shared" si="567"/>
        <v>-34.085318641494467</v>
      </c>
      <c r="S2264" s="21">
        <f t="shared" si="574"/>
        <v>-32.567130649254025</v>
      </c>
      <c r="T2264" s="22">
        <f t="shared" si="575"/>
        <v>-1.518187992240442</v>
      </c>
    </row>
    <row r="2265" spans="1:20" x14ac:dyDescent="0.25">
      <c r="A2265">
        <v>267</v>
      </c>
      <c r="B2265" t="s">
        <v>2251</v>
      </c>
      <c r="C2265" s="8">
        <v>286.64</v>
      </c>
      <c r="D2265" s="8">
        <v>122.06</v>
      </c>
      <c r="E2265" s="17">
        <f t="shared" si="560"/>
        <v>212.79496735233533</v>
      </c>
      <c r="F2265" s="18">
        <f t="shared" si="561"/>
        <v>-90.734967352335332</v>
      </c>
      <c r="G2265" s="21">
        <f t="shared" si="568"/>
        <v>-95.177818544673784</v>
      </c>
      <c r="H2265" s="22">
        <f t="shared" si="569"/>
        <v>4.4428511923384519</v>
      </c>
      <c r="I2265" s="17">
        <f t="shared" si="562"/>
        <v>177.32089194457564</v>
      </c>
      <c r="J2265" s="18">
        <f t="shared" si="563"/>
        <v>-55.260891944575633</v>
      </c>
      <c r="K2265" s="21">
        <f t="shared" si="570"/>
        <v>-57.453818095432069</v>
      </c>
      <c r="L2265" s="22">
        <f t="shared" si="571"/>
        <v>2.1929261508564366</v>
      </c>
      <c r="M2265" s="17">
        <f t="shared" si="564"/>
        <v>136.11497728567974</v>
      </c>
      <c r="N2265" s="18">
        <f t="shared" si="565"/>
        <v>-14.05497728567974</v>
      </c>
      <c r="O2265" s="21">
        <f t="shared" si="572"/>
        <v>-13.524441469892082</v>
      </c>
      <c r="P2265" s="22">
        <f t="shared" si="573"/>
        <v>-0.53053581578765829</v>
      </c>
      <c r="Q2265" s="17">
        <f t="shared" si="566"/>
        <v>154.53004809036963</v>
      </c>
      <c r="R2265" s="18">
        <f t="shared" si="567"/>
        <v>-32.47004809036963</v>
      </c>
      <c r="S2265" s="21">
        <f t="shared" si="574"/>
        <v>-34.085318641494467</v>
      </c>
      <c r="T2265" s="22">
        <f t="shared" si="575"/>
        <v>1.6152705511248371</v>
      </c>
    </row>
    <row r="2266" spans="1:20" x14ac:dyDescent="0.25">
      <c r="A2266">
        <v>266</v>
      </c>
      <c r="B2266" t="s">
        <v>2252</v>
      </c>
      <c r="C2266" s="8">
        <v>281.58999999999997</v>
      </c>
      <c r="D2266" s="8">
        <v>120.62</v>
      </c>
      <c r="E2266" s="17">
        <f t="shared" si="560"/>
        <v>212.32134646656732</v>
      </c>
      <c r="F2266" s="18">
        <f t="shared" si="561"/>
        <v>-91.701346466567315</v>
      </c>
      <c r="G2266" s="21">
        <f t="shared" si="568"/>
        <v>-90.734967352335332</v>
      </c>
      <c r="H2266" s="22">
        <f t="shared" si="569"/>
        <v>-0.96637911423198375</v>
      </c>
      <c r="I2266" s="17">
        <f t="shared" si="562"/>
        <v>175.34035839839856</v>
      </c>
      <c r="J2266" s="18">
        <f t="shared" si="563"/>
        <v>-54.72035839839856</v>
      </c>
      <c r="K2266" s="21">
        <f t="shared" si="570"/>
        <v>-55.260891944575633</v>
      </c>
      <c r="L2266" s="22">
        <f t="shared" si="571"/>
        <v>0.54053354617707328</v>
      </c>
      <c r="M2266" s="17">
        <f t="shared" si="564"/>
        <v>132.31037438518533</v>
      </c>
      <c r="N2266" s="18">
        <f t="shared" si="565"/>
        <v>-11.690374385185322</v>
      </c>
      <c r="O2266" s="21">
        <f t="shared" si="572"/>
        <v>-14.05497728567974</v>
      </c>
      <c r="P2266" s="22">
        <f t="shared" si="573"/>
        <v>2.3646029004944182</v>
      </c>
      <c r="Q2266" s="17">
        <f t="shared" si="566"/>
        <v>152.1626231942397</v>
      </c>
      <c r="R2266" s="18">
        <f t="shared" si="567"/>
        <v>-31.542623194239695</v>
      </c>
      <c r="S2266" s="21">
        <f t="shared" si="574"/>
        <v>-32.47004809036963</v>
      </c>
      <c r="T2266" s="22">
        <f t="shared" si="575"/>
        <v>0.92742489612993495</v>
      </c>
    </row>
    <row r="2267" spans="1:20" x14ac:dyDescent="0.25">
      <c r="A2267">
        <v>265</v>
      </c>
      <c r="B2267" t="s">
        <v>2253</v>
      </c>
      <c r="C2267" s="8">
        <v>273.04000000000002</v>
      </c>
      <c r="D2267" s="8">
        <v>117.74</v>
      </c>
      <c r="E2267" s="17">
        <f t="shared" si="560"/>
        <v>211.51947348175216</v>
      </c>
      <c r="F2267" s="18">
        <f t="shared" si="561"/>
        <v>-93.779473481752163</v>
      </c>
      <c r="G2267" s="21">
        <f t="shared" si="568"/>
        <v>-91.701346466567315</v>
      </c>
      <c r="H2267" s="22">
        <f t="shared" si="569"/>
        <v>-2.0781270151848474</v>
      </c>
      <c r="I2267" s="17">
        <f t="shared" si="562"/>
        <v>171.98717784001963</v>
      </c>
      <c r="J2267" s="18">
        <f t="shared" si="563"/>
        <v>-54.247177840019631</v>
      </c>
      <c r="K2267" s="21">
        <f t="shared" si="570"/>
        <v>-54.72035839839856</v>
      </c>
      <c r="L2267" s="22">
        <f t="shared" si="571"/>
        <v>0.47318055837892814</v>
      </c>
      <c r="M2267" s="17">
        <f t="shared" si="564"/>
        <v>125.86891798929881</v>
      </c>
      <c r="N2267" s="18">
        <f t="shared" si="565"/>
        <v>-8.128917989298813</v>
      </c>
      <c r="O2267" s="21">
        <f t="shared" si="572"/>
        <v>-11.690374385185322</v>
      </c>
      <c r="P2267" s="22">
        <f t="shared" si="573"/>
        <v>3.5614563958865091</v>
      </c>
      <c r="Q2267" s="17">
        <f t="shared" si="566"/>
        <v>148.15440876613854</v>
      </c>
      <c r="R2267" s="18">
        <f t="shared" si="567"/>
        <v>-30.41440876613855</v>
      </c>
      <c r="S2267" s="21">
        <f t="shared" si="574"/>
        <v>-31.542623194239695</v>
      </c>
      <c r="T2267" s="22">
        <f t="shared" si="575"/>
        <v>1.1282144281011455</v>
      </c>
    </row>
    <row r="2268" spans="1:20" x14ac:dyDescent="0.25">
      <c r="A2268">
        <v>264</v>
      </c>
      <c r="B2268" t="s">
        <v>2254</v>
      </c>
      <c r="C2268" s="8">
        <v>279.10000000000002</v>
      </c>
      <c r="D2268" s="8">
        <v>119.17</v>
      </c>
      <c r="E2268" s="17">
        <f t="shared" si="560"/>
        <v>212.08781854467378</v>
      </c>
      <c r="F2268" s="18">
        <f t="shared" si="561"/>
        <v>-92.917818544673779</v>
      </c>
      <c r="G2268" s="21">
        <f t="shared" si="568"/>
        <v>-93.779473481752163</v>
      </c>
      <c r="H2268" s="22">
        <f t="shared" si="569"/>
        <v>0.86165493707838436</v>
      </c>
      <c r="I2268" s="17">
        <f t="shared" si="562"/>
        <v>174.36381809543207</v>
      </c>
      <c r="J2268" s="18">
        <f t="shared" si="563"/>
        <v>-55.193818095432064</v>
      </c>
      <c r="K2268" s="21">
        <f t="shared" si="570"/>
        <v>-54.247177840019631</v>
      </c>
      <c r="L2268" s="22">
        <f t="shared" si="571"/>
        <v>-0.94664025541243291</v>
      </c>
      <c r="M2268" s="17">
        <f t="shared" si="564"/>
        <v>130.43444146989208</v>
      </c>
      <c r="N2268" s="18">
        <f t="shared" si="565"/>
        <v>-11.264441469892077</v>
      </c>
      <c r="O2268" s="21">
        <f t="shared" si="572"/>
        <v>-8.128917989298813</v>
      </c>
      <c r="P2268" s="22">
        <f t="shared" si="573"/>
        <v>-3.1355234805932639</v>
      </c>
      <c r="Q2268" s="17">
        <f t="shared" si="566"/>
        <v>150.99531864149446</v>
      </c>
      <c r="R2268" s="18">
        <f t="shared" si="567"/>
        <v>-31.825318641494462</v>
      </c>
      <c r="S2268" s="21">
        <f t="shared" si="574"/>
        <v>-30.41440876613855</v>
      </c>
      <c r="T2268" s="22">
        <f t="shared" si="575"/>
        <v>-1.4109098753559124</v>
      </c>
    </row>
    <row r="2269" spans="1:20" x14ac:dyDescent="0.25">
      <c r="A2269">
        <v>263</v>
      </c>
      <c r="B2269" t="s">
        <v>2255</v>
      </c>
      <c r="C2269" s="8">
        <v>279.08</v>
      </c>
      <c r="D2269" s="8">
        <v>120.34</v>
      </c>
      <c r="E2269" s="17">
        <f t="shared" si="560"/>
        <v>212.08594281839351</v>
      </c>
      <c r="F2269" s="18">
        <f t="shared" si="561"/>
        <v>-91.745942818393502</v>
      </c>
      <c r="G2269" s="21">
        <f t="shared" si="568"/>
        <v>-92.917818544673779</v>
      </c>
      <c r="H2269" s="22">
        <f t="shared" si="569"/>
        <v>1.1718757262802768</v>
      </c>
      <c r="I2269" s="17">
        <f t="shared" si="562"/>
        <v>174.35597439821947</v>
      </c>
      <c r="J2269" s="18">
        <f t="shared" si="563"/>
        <v>-54.01597439821947</v>
      </c>
      <c r="K2269" s="21">
        <f t="shared" si="570"/>
        <v>-55.193818095432064</v>
      </c>
      <c r="L2269" s="22">
        <f t="shared" si="571"/>
        <v>1.1778436972125945</v>
      </c>
      <c r="M2269" s="17">
        <f t="shared" si="564"/>
        <v>130.41937373563269</v>
      </c>
      <c r="N2269" s="18">
        <f t="shared" si="565"/>
        <v>-10.079373735632686</v>
      </c>
      <c r="O2269" s="21">
        <f t="shared" si="572"/>
        <v>-11.264441469892077</v>
      </c>
      <c r="P2269" s="22">
        <f t="shared" si="573"/>
        <v>1.1850677342593912</v>
      </c>
      <c r="Q2269" s="17">
        <f t="shared" si="566"/>
        <v>150.98594270131173</v>
      </c>
      <c r="R2269" s="18">
        <f t="shared" si="567"/>
        <v>-30.645942701311725</v>
      </c>
      <c r="S2269" s="21">
        <f t="shared" si="574"/>
        <v>-31.825318641494462</v>
      </c>
      <c r="T2269" s="22">
        <f t="shared" si="575"/>
        <v>1.1793759401827373</v>
      </c>
    </row>
    <row r="2270" spans="1:20" x14ac:dyDescent="0.25">
      <c r="A2270">
        <v>262</v>
      </c>
      <c r="B2270" t="s">
        <v>2256</v>
      </c>
      <c r="C2270" s="8">
        <v>282.97000000000003</v>
      </c>
      <c r="D2270" s="8">
        <v>122.41</v>
      </c>
      <c r="E2270" s="17">
        <f t="shared" si="560"/>
        <v>212.4507715799059</v>
      </c>
      <c r="F2270" s="18">
        <f t="shared" si="561"/>
        <v>-90.040771579905908</v>
      </c>
      <c r="G2270" s="21">
        <f t="shared" si="568"/>
        <v>-91.745942818393502</v>
      </c>
      <c r="H2270" s="22">
        <f t="shared" si="569"/>
        <v>1.7051712384875941</v>
      </c>
      <c r="I2270" s="17">
        <f t="shared" si="562"/>
        <v>175.88157350606679</v>
      </c>
      <c r="J2270" s="18">
        <f t="shared" si="563"/>
        <v>-53.47157350606679</v>
      </c>
      <c r="K2270" s="21">
        <f t="shared" si="570"/>
        <v>-54.01597439821947</v>
      </c>
      <c r="L2270" s="22">
        <f t="shared" si="571"/>
        <v>0.54440089215268017</v>
      </c>
      <c r="M2270" s="17">
        <f t="shared" si="564"/>
        <v>133.35004804908286</v>
      </c>
      <c r="N2270" s="18">
        <f t="shared" si="565"/>
        <v>-10.940048049082861</v>
      </c>
      <c r="O2270" s="21">
        <f t="shared" si="572"/>
        <v>-10.079373735632686</v>
      </c>
      <c r="P2270" s="22">
        <f t="shared" si="573"/>
        <v>-0.86067431345017553</v>
      </c>
      <c r="Q2270" s="17">
        <f t="shared" si="566"/>
        <v>152.8095630668455</v>
      </c>
      <c r="R2270" s="18">
        <f t="shared" si="567"/>
        <v>-30.399563066845502</v>
      </c>
      <c r="S2270" s="21">
        <f t="shared" si="574"/>
        <v>-30.645942701311725</v>
      </c>
      <c r="T2270" s="22">
        <f t="shared" si="575"/>
        <v>0.2463796344662228</v>
      </c>
    </row>
    <row r="2271" spans="1:20" x14ac:dyDescent="0.25">
      <c r="A2271">
        <v>261</v>
      </c>
      <c r="B2271" t="s">
        <v>2257</v>
      </c>
      <c r="C2271" s="8">
        <v>287.05</v>
      </c>
      <c r="D2271" s="8">
        <v>127.26</v>
      </c>
      <c r="E2271" s="17">
        <f t="shared" si="560"/>
        <v>212.83341974108086</v>
      </c>
      <c r="F2271" s="18">
        <f t="shared" si="561"/>
        <v>-85.573419741080855</v>
      </c>
      <c r="G2271" s="21">
        <f t="shared" si="568"/>
        <v>-90.040771579905908</v>
      </c>
      <c r="H2271" s="22">
        <f t="shared" si="569"/>
        <v>4.4673518388250528</v>
      </c>
      <c r="I2271" s="17">
        <f t="shared" si="562"/>
        <v>177.48168773743362</v>
      </c>
      <c r="J2271" s="18">
        <f t="shared" si="563"/>
        <v>-50.221687737433612</v>
      </c>
      <c r="K2271" s="21">
        <f t="shared" si="570"/>
        <v>-53.47157350606679</v>
      </c>
      <c r="L2271" s="22">
        <f t="shared" si="571"/>
        <v>3.2498857686331775</v>
      </c>
      <c r="M2271" s="17">
        <f t="shared" si="564"/>
        <v>136.42386583799711</v>
      </c>
      <c r="N2271" s="18">
        <f t="shared" si="565"/>
        <v>-9.1638658379971076</v>
      </c>
      <c r="O2271" s="21">
        <f t="shared" si="572"/>
        <v>-10.940048049082861</v>
      </c>
      <c r="P2271" s="22">
        <f t="shared" si="573"/>
        <v>1.7761822110857537</v>
      </c>
      <c r="Q2271" s="17">
        <f t="shared" si="566"/>
        <v>154.72225486411486</v>
      </c>
      <c r="R2271" s="18">
        <f t="shared" si="567"/>
        <v>-27.462254864114854</v>
      </c>
      <c r="S2271" s="21">
        <f t="shared" si="574"/>
        <v>-30.399563066845502</v>
      </c>
      <c r="T2271" s="22">
        <f t="shared" si="575"/>
        <v>2.9373082027306481</v>
      </c>
    </row>
    <row r="2272" spans="1:20" x14ac:dyDescent="0.25">
      <c r="A2272">
        <v>260</v>
      </c>
      <c r="B2272" t="s">
        <v>2258</v>
      </c>
      <c r="C2272" s="8">
        <v>285.73</v>
      </c>
      <c r="D2272" s="8">
        <v>129.11000000000001</v>
      </c>
      <c r="E2272" s="17">
        <f t="shared" si="560"/>
        <v>212.70962180658307</v>
      </c>
      <c r="F2272" s="18">
        <f t="shared" si="561"/>
        <v>-83.599621806583059</v>
      </c>
      <c r="G2272" s="21">
        <f t="shared" si="568"/>
        <v>-85.573419741080855</v>
      </c>
      <c r="H2272" s="22">
        <f t="shared" si="569"/>
        <v>1.9737979344977958</v>
      </c>
      <c r="I2272" s="17">
        <f t="shared" si="562"/>
        <v>176.96400372140317</v>
      </c>
      <c r="J2272" s="18">
        <f t="shared" si="563"/>
        <v>-47.85400372140316</v>
      </c>
      <c r="K2272" s="21">
        <f t="shared" si="570"/>
        <v>-50.221687737433612</v>
      </c>
      <c r="L2272" s="22">
        <f t="shared" si="571"/>
        <v>2.3676840160304522</v>
      </c>
      <c r="M2272" s="17">
        <f t="shared" si="564"/>
        <v>135.42939537687781</v>
      </c>
      <c r="N2272" s="18">
        <f t="shared" si="565"/>
        <v>-6.3193953768777931</v>
      </c>
      <c r="O2272" s="21">
        <f t="shared" si="572"/>
        <v>-9.1638658379971076</v>
      </c>
      <c r="P2272" s="22">
        <f t="shared" si="573"/>
        <v>2.8444704611193146</v>
      </c>
      <c r="Q2272" s="17">
        <f t="shared" si="566"/>
        <v>154.1034428120571</v>
      </c>
      <c r="R2272" s="18">
        <f t="shared" si="567"/>
        <v>-24.993442812057083</v>
      </c>
      <c r="S2272" s="21">
        <f t="shared" si="574"/>
        <v>-27.462254864114854</v>
      </c>
      <c r="T2272" s="22">
        <f t="shared" si="575"/>
        <v>2.4688120520577712</v>
      </c>
    </row>
    <row r="2273" spans="1:20" x14ac:dyDescent="0.25">
      <c r="A2273">
        <v>259</v>
      </c>
      <c r="B2273" t="s">
        <v>2259</v>
      </c>
      <c r="C2273" s="8">
        <v>293.20999999999998</v>
      </c>
      <c r="D2273" s="8">
        <v>135.46</v>
      </c>
      <c r="E2273" s="17">
        <f t="shared" si="560"/>
        <v>213.41114343540383</v>
      </c>
      <c r="F2273" s="18">
        <f t="shared" si="561"/>
        <v>-77.951143435403822</v>
      </c>
      <c r="G2273" s="21">
        <f t="shared" si="568"/>
        <v>-83.599621806583059</v>
      </c>
      <c r="H2273" s="22">
        <f t="shared" si="569"/>
        <v>5.6484783711792375</v>
      </c>
      <c r="I2273" s="17">
        <f t="shared" si="562"/>
        <v>179.89754647890896</v>
      </c>
      <c r="J2273" s="18">
        <f t="shared" si="563"/>
        <v>-44.437546478908956</v>
      </c>
      <c r="K2273" s="21">
        <f t="shared" si="570"/>
        <v>-47.85400372140316</v>
      </c>
      <c r="L2273" s="22">
        <f t="shared" si="571"/>
        <v>3.4164572424942037</v>
      </c>
      <c r="M2273" s="17">
        <f t="shared" si="564"/>
        <v>141.06472798988727</v>
      </c>
      <c r="N2273" s="18">
        <f t="shared" si="565"/>
        <v>-5.6047279898872659</v>
      </c>
      <c r="O2273" s="21">
        <f t="shared" si="572"/>
        <v>-6.3193953768777931</v>
      </c>
      <c r="P2273" s="22">
        <f t="shared" si="573"/>
        <v>0.71466738699052712</v>
      </c>
      <c r="Q2273" s="17">
        <f t="shared" si="566"/>
        <v>157.61004444038423</v>
      </c>
      <c r="R2273" s="18">
        <f t="shared" si="567"/>
        <v>-22.150044440384221</v>
      </c>
      <c r="S2273" s="21">
        <f t="shared" si="574"/>
        <v>-24.993442812057083</v>
      </c>
      <c r="T2273" s="22">
        <f t="shared" si="575"/>
        <v>2.8433983716728619</v>
      </c>
    </row>
    <row r="2274" spans="1:20" x14ac:dyDescent="0.25">
      <c r="A2274">
        <v>258</v>
      </c>
      <c r="B2274" t="s">
        <v>2260</v>
      </c>
      <c r="C2274" s="8">
        <v>290.48</v>
      </c>
      <c r="D2274" s="8">
        <v>130.31</v>
      </c>
      <c r="E2274" s="17">
        <f t="shared" si="560"/>
        <v>213.15510679814707</v>
      </c>
      <c r="F2274" s="18">
        <f t="shared" si="561"/>
        <v>-82.845106798147071</v>
      </c>
      <c r="G2274" s="21">
        <f t="shared" si="568"/>
        <v>-77.951143435403822</v>
      </c>
      <c r="H2274" s="22">
        <f t="shared" si="569"/>
        <v>-4.8939633627432499</v>
      </c>
      <c r="I2274" s="17">
        <f t="shared" si="562"/>
        <v>178.82688180939149</v>
      </c>
      <c r="J2274" s="18">
        <f t="shared" si="563"/>
        <v>-48.516881809391492</v>
      </c>
      <c r="K2274" s="21">
        <f t="shared" si="570"/>
        <v>-44.437546478908956</v>
      </c>
      <c r="L2274" s="22">
        <f t="shared" si="571"/>
        <v>-4.0793353304825359</v>
      </c>
      <c r="M2274" s="17">
        <f t="shared" si="564"/>
        <v>139.00798226348144</v>
      </c>
      <c r="N2274" s="18">
        <f t="shared" si="565"/>
        <v>-8.6979822634814354</v>
      </c>
      <c r="O2274" s="21">
        <f t="shared" si="572"/>
        <v>-5.6047279898872659</v>
      </c>
      <c r="P2274" s="22">
        <f t="shared" si="573"/>
        <v>-3.0932542735941695</v>
      </c>
      <c r="Q2274" s="17">
        <f t="shared" si="566"/>
        <v>156.33022860544668</v>
      </c>
      <c r="R2274" s="18">
        <f t="shared" si="567"/>
        <v>-26.020228605446675</v>
      </c>
      <c r="S2274" s="21">
        <f t="shared" si="574"/>
        <v>-22.150044440384221</v>
      </c>
      <c r="T2274" s="22">
        <f t="shared" si="575"/>
        <v>-3.8701841650624544</v>
      </c>
    </row>
    <row r="2275" spans="1:20" x14ac:dyDescent="0.25">
      <c r="A2275">
        <v>257</v>
      </c>
      <c r="B2275" t="s">
        <v>2261</v>
      </c>
      <c r="C2275" s="8">
        <v>282.79000000000002</v>
      </c>
      <c r="D2275" s="8">
        <v>125.14</v>
      </c>
      <c r="E2275" s="17">
        <f t="shared" si="560"/>
        <v>212.43389004338349</v>
      </c>
      <c r="F2275" s="18">
        <f t="shared" si="561"/>
        <v>-87.293890043383485</v>
      </c>
      <c r="G2275" s="21">
        <f t="shared" si="568"/>
        <v>-82.845106798147071</v>
      </c>
      <c r="H2275" s="22">
        <f t="shared" si="569"/>
        <v>-4.4487832452364131</v>
      </c>
      <c r="I2275" s="17">
        <f t="shared" si="562"/>
        <v>175.81098023115356</v>
      </c>
      <c r="J2275" s="18">
        <f t="shared" si="563"/>
        <v>-50.670980231153564</v>
      </c>
      <c r="K2275" s="21">
        <f t="shared" si="570"/>
        <v>-48.516881809391492</v>
      </c>
      <c r="L2275" s="22">
        <f t="shared" si="571"/>
        <v>-2.1540984217620718</v>
      </c>
      <c r="M2275" s="17">
        <f t="shared" si="564"/>
        <v>133.21443844074838</v>
      </c>
      <c r="N2275" s="18">
        <f t="shared" si="565"/>
        <v>-8.0744384407483807</v>
      </c>
      <c r="O2275" s="21">
        <f t="shared" si="572"/>
        <v>-8.6979822634814354</v>
      </c>
      <c r="P2275" s="22">
        <f t="shared" si="573"/>
        <v>0.62354382273305475</v>
      </c>
      <c r="Q2275" s="17">
        <f t="shared" si="566"/>
        <v>152.72517960520128</v>
      </c>
      <c r="R2275" s="18">
        <f t="shared" si="567"/>
        <v>-27.585179605201276</v>
      </c>
      <c r="S2275" s="21">
        <f t="shared" si="574"/>
        <v>-26.020228605446675</v>
      </c>
      <c r="T2275" s="22">
        <f t="shared" si="575"/>
        <v>-1.5649509997546005</v>
      </c>
    </row>
    <row r="2276" spans="1:20" x14ac:dyDescent="0.25">
      <c r="A2276">
        <v>256</v>
      </c>
      <c r="B2276" t="s">
        <v>2262</v>
      </c>
      <c r="C2276" s="8">
        <v>283.57</v>
      </c>
      <c r="D2276" s="8">
        <v>125.68</v>
      </c>
      <c r="E2276" s="17">
        <f t="shared" si="560"/>
        <v>212.50704336831399</v>
      </c>
      <c r="F2276" s="18">
        <f t="shared" si="561"/>
        <v>-86.82704336831398</v>
      </c>
      <c r="G2276" s="21">
        <f t="shared" si="568"/>
        <v>-87.293890043383485</v>
      </c>
      <c r="H2276" s="22">
        <f t="shared" si="569"/>
        <v>0.46684667506950461</v>
      </c>
      <c r="I2276" s="17">
        <f t="shared" si="562"/>
        <v>176.11688442244426</v>
      </c>
      <c r="J2276" s="18">
        <f t="shared" si="563"/>
        <v>-50.436884422444251</v>
      </c>
      <c r="K2276" s="21">
        <f t="shared" si="570"/>
        <v>-50.670980231153564</v>
      </c>
      <c r="L2276" s="22">
        <f t="shared" si="571"/>
        <v>0.23409580870931279</v>
      </c>
      <c r="M2276" s="17">
        <f t="shared" si="564"/>
        <v>133.80208007686434</v>
      </c>
      <c r="N2276" s="18">
        <f t="shared" si="565"/>
        <v>-8.1220800768643358</v>
      </c>
      <c r="O2276" s="21">
        <f t="shared" si="572"/>
        <v>-8.0744384407483807</v>
      </c>
      <c r="P2276" s="22">
        <f t="shared" si="573"/>
        <v>-4.7641636115955066E-2</v>
      </c>
      <c r="Q2276" s="17">
        <f t="shared" si="566"/>
        <v>153.09084127232626</v>
      </c>
      <c r="R2276" s="18">
        <f t="shared" si="567"/>
        <v>-27.410841272326252</v>
      </c>
      <c r="S2276" s="21">
        <f t="shared" si="574"/>
        <v>-27.585179605201276</v>
      </c>
      <c r="T2276" s="22">
        <f t="shared" si="575"/>
        <v>0.17433833287502409</v>
      </c>
    </row>
    <row r="2277" spans="1:20" x14ac:dyDescent="0.25">
      <c r="A2277">
        <v>255</v>
      </c>
      <c r="B2277" t="s">
        <v>2263</v>
      </c>
      <c r="C2277" s="8">
        <v>286.19</v>
      </c>
      <c r="D2277" s="8">
        <v>126.65</v>
      </c>
      <c r="E2277" s="17">
        <f t="shared" si="560"/>
        <v>212.75276351102929</v>
      </c>
      <c r="F2277" s="18">
        <f t="shared" si="561"/>
        <v>-86.102763511029281</v>
      </c>
      <c r="G2277" s="21">
        <f t="shared" si="568"/>
        <v>-86.82704336831398</v>
      </c>
      <c r="H2277" s="22">
        <f t="shared" si="569"/>
        <v>0.72427985728469935</v>
      </c>
      <c r="I2277" s="17">
        <f t="shared" si="562"/>
        <v>177.14440875729255</v>
      </c>
      <c r="J2277" s="18">
        <f t="shared" si="563"/>
        <v>-50.494408757292547</v>
      </c>
      <c r="K2277" s="21">
        <f t="shared" si="570"/>
        <v>-50.436884422444251</v>
      </c>
      <c r="L2277" s="22">
        <f t="shared" si="571"/>
        <v>-5.7524334848295666E-2</v>
      </c>
      <c r="M2277" s="17">
        <f t="shared" si="564"/>
        <v>135.77595326484359</v>
      </c>
      <c r="N2277" s="18">
        <f t="shared" si="565"/>
        <v>-9.1259532648435879</v>
      </c>
      <c r="O2277" s="21">
        <f t="shared" si="572"/>
        <v>-8.1220800768643358</v>
      </c>
      <c r="P2277" s="22">
        <f t="shared" si="573"/>
        <v>-1.0038731879792522</v>
      </c>
      <c r="Q2277" s="17">
        <f t="shared" si="566"/>
        <v>154.31908943625905</v>
      </c>
      <c r="R2277" s="18">
        <f t="shared" si="567"/>
        <v>-27.669089436259043</v>
      </c>
      <c r="S2277" s="21">
        <f t="shared" si="574"/>
        <v>-27.410841272326252</v>
      </c>
      <c r="T2277" s="22">
        <f t="shared" si="575"/>
        <v>-0.25824816393279093</v>
      </c>
    </row>
    <row r="2278" spans="1:20" x14ac:dyDescent="0.25">
      <c r="A2278">
        <v>254</v>
      </c>
      <c r="B2278" t="s">
        <v>2264</v>
      </c>
      <c r="C2278" s="8">
        <v>284.25</v>
      </c>
      <c r="D2278" s="8">
        <v>125.72</v>
      </c>
      <c r="E2278" s="17">
        <f t="shared" si="560"/>
        <v>212.57081806184314</v>
      </c>
      <c r="F2278" s="18">
        <f t="shared" si="561"/>
        <v>-86.850818061843142</v>
      </c>
      <c r="G2278" s="21">
        <f t="shared" si="568"/>
        <v>-86.102763511029281</v>
      </c>
      <c r="H2278" s="22">
        <f t="shared" si="569"/>
        <v>-0.74805455081386185</v>
      </c>
      <c r="I2278" s="17">
        <f t="shared" si="562"/>
        <v>176.38357012767204</v>
      </c>
      <c r="J2278" s="18">
        <f t="shared" si="563"/>
        <v>-50.663570127672045</v>
      </c>
      <c r="K2278" s="21">
        <f t="shared" si="570"/>
        <v>-50.494408757292547</v>
      </c>
      <c r="L2278" s="22">
        <f t="shared" si="571"/>
        <v>-0.16916137037949852</v>
      </c>
      <c r="M2278" s="17">
        <f t="shared" si="564"/>
        <v>134.31438304168339</v>
      </c>
      <c r="N2278" s="18">
        <f t="shared" si="565"/>
        <v>-8.5943830416833862</v>
      </c>
      <c r="O2278" s="21">
        <f t="shared" si="572"/>
        <v>-9.1259532648435879</v>
      </c>
      <c r="P2278" s="22">
        <f t="shared" si="573"/>
        <v>0.53157022316020175</v>
      </c>
      <c r="Q2278" s="17">
        <f t="shared" si="566"/>
        <v>153.40962323853785</v>
      </c>
      <c r="R2278" s="18">
        <f t="shared" si="567"/>
        <v>-27.689623238537848</v>
      </c>
      <c r="S2278" s="21">
        <f t="shared" si="574"/>
        <v>-27.669089436259043</v>
      </c>
      <c r="T2278" s="22">
        <f t="shared" si="575"/>
        <v>-2.0533802278805524E-2</v>
      </c>
    </row>
    <row r="2279" spans="1:20" x14ac:dyDescent="0.25">
      <c r="A2279">
        <v>253</v>
      </c>
      <c r="B2279" t="s">
        <v>2265</v>
      </c>
      <c r="C2279" s="8">
        <v>287.68</v>
      </c>
      <c r="D2279" s="8">
        <v>127.44</v>
      </c>
      <c r="E2279" s="17">
        <f t="shared" si="560"/>
        <v>212.89250511890936</v>
      </c>
      <c r="F2279" s="18">
        <f t="shared" si="561"/>
        <v>-85.452505118909357</v>
      </c>
      <c r="G2279" s="21">
        <f t="shared" si="568"/>
        <v>-86.850818061843142</v>
      </c>
      <c r="H2279" s="22">
        <f t="shared" si="569"/>
        <v>1.3983129429337851</v>
      </c>
      <c r="I2279" s="17">
        <f t="shared" si="562"/>
        <v>177.72876419962995</v>
      </c>
      <c r="J2279" s="18">
        <f t="shared" si="563"/>
        <v>-50.288764199629952</v>
      </c>
      <c r="K2279" s="21">
        <f t="shared" si="570"/>
        <v>-50.663570127672045</v>
      </c>
      <c r="L2279" s="22">
        <f t="shared" si="571"/>
        <v>0.37480592804209323</v>
      </c>
      <c r="M2279" s="17">
        <f t="shared" si="564"/>
        <v>136.89849946716771</v>
      </c>
      <c r="N2279" s="18">
        <f t="shared" si="565"/>
        <v>-9.4584994671677123</v>
      </c>
      <c r="O2279" s="21">
        <f t="shared" si="572"/>
        <v>-8.5943830416833862</v>
      </c>
      <c r="P2279" s="22">
        <f t="shared" si="573"/>
        <v>-0.8641164254843261</v>
      </c>
      <c r="Q2279" s="17">
        <f t="shared" si="566"/>
        <v>155.01759697986967</v>
      </c>
      <c r="R2279" s="18">
        <f t="shared" si="567"/>
        <v>-27.577596979869668</v>
      </c>
      <c r="S2279" s="21">
        <f t="shared" si="574"/>
        <v>-27.689623238537848</v>
      </c>
      <c r="T2279" s="22">
        <f t="shared" si="575"/>
        <v>0.11202625866818039</v>
      </c>
    </row>
    <row r="2280" spans="1:20" x14ac:dyDescent="0.25">
      <c r="A2280">
        <v>252</v>
      </c>
      <c r="B2280" t="s">
        <v>2266</v>
      </c>
      <c r="C2280" s="8">
        <v>292.44</v>
      </c>
      <c r="D2280" s="8">
        <v>132.36000000000001</v>
      </c>
      <c r="E2280" s="17">
        <f t="shared" si="560"/>
        <v>213.33892797361347</v>
      </c>
      <c r="F2280" s="18">
        <f t="shared" si="561"/>
        <v>-80.978927973613452</v>
      </c>
      <c r="G2280" s="21">
        <f t="shared" si="568"/>
        <v>-85.452505118909357</v>
      </c>
      <c r="H2280" s="22">
        <f t="shared" si="569"/>
        <v>4.4735771452959057</v>
      </c>
      <c r="I2280" s="17">
        <f t="shared" si="562"/>
        <v>179.59556413622457</v>
      </c>
      <c r="J2280" s="18">
        <f t="shared" si="563"/>
        <v>-47.235564136224554</v>
      </c>
      <c r="K2280" s="21">
        <f t="shared" si="570"/>
        <v>-50.288764199629952</v>
      </c>
      <c r="L2280" s="22">
        <f t="shared" si="571"/>
        <v>3.0532000634053986</v>
      </c>
      <c r="M2280" s="17">
        <f t="shared" si="564"/>
        <v>140.48462022090104</v>
      </c>
      <c r="N2280" s="18">
        <f t="shared" si="565"/>
        <v>-8.1246202209010221</v>
      </c>
      <c r="O2280" s="21">
        <f t="shared" si="572"/>
        <v>-9.4584994671677123</v>
      </c>
      <c r="P2280" s="22">
        <f t="shared" si="573"/>
        <v>1.3338792462666902</v>
      </c>
      <c r="Q2280" s="17">
        <f t="shared" si="566"/>
        <v>157.24907074335056</v>
      </c>
      <c r="R2280" s="18">
        <f t="shared" si="567"/>
        <v>-24.889070743350544</v>
      </c>
      <c r="S2280" s="21">
        <f t="shared" si="574"/>
        <v>-27.577596979869668</v>
      </c>
      <c r="T2280" s="22">
        <f t="shared" si="575"/>
        <v>2.6885262365191238</v>
      </c>
    </row>
    <row r="2281" spans="1:20" x14ac:dyDescent="0.25">
      <c r="A2281">
        <v>251</v>
      </c>
      <c r="B2281" t="s">
        <v>2267</v>
      </c>
      <c r="C2281" s="8">
        <v>292.5</v>
      </c>
      <c r="D2281" s="8">
        <v>131.69999999999999</v>
      </c>
      <c r="E2281" s="17">
        <f t="shared" si="560"/>
        <v>213.34455515245429</v>
      </c>
      <c r="F2281" s="18">
        <f t="shared" si="561"/>
        <v>-81.644555152454302</v>
      </c>
      <c r="G2281" s="21">
        <f t="shared" si="568"/>
        <v>-80.978927973613452</v>
      </c>
      <c r="H2281" s="22">
        <f t="shared" si="569"/>
        <v>-0.66562717884085032</v>
      </c>
      <c r="I2281" s="17">
        <f t="shared" si="562"/>
        <v>179.61909522786232</v>
      </c>
      <c r="J2281" s="18">
        <f t="shared" si="563"/>
        <v>-47.919095227862329</v>
      </c>
      <c r="K2281" s="21">
        <f t="shared" si="570"/>
        <v>-47.235564136224554</v>
      </c>
      <c r="L2281" s="22">
        <f t="shared" si="571"/>
        <v>-0.68353109163777503</v>
      </c>
      <c r="M2281" s="17">
        <f t="shared" si="564"/>
        <v>140.52982342367918</v>
      </c>
      <c r="N2281" s="18">
        <f t="shared" si="565"/>
        <v>-8.829823423679187</v>
      </c>
      <c r="O2281" s="21">
        <f t="shared" si="572"/>
        <v>-8.1246202209010221</v>
      </c>
      <c r="P2281" s="22">
        <f t="shared" si="573"/>
        <v>-0.70520320277816495</v>
      </c>
      <c r="Q2281" s="17">
        <f t="shared" si="566"/>
        <v>157.27719856389865</v>
      </c>
      <c r="R2281" s="18">
        <f t="shared" si="567"/>
        <v>-25.577198563898662</v>
      </c>
      <c r="S2281" s="21">
        <f t="shared" si="574"/>
        <v>-24.889070743350544</v>
      </c>
      <c r="T2281" s="22">
        <f t="shared" si="575"/>
        <v>-0.68812782054811805</v>
      </c>
    </row>
    <row r="2282" spans="1:20" x14ac:dyDescent="0.25">
      <c r="A2282">
        <v>250</v>
      </c>
      <c r="B2282" t="s">
        <v>2268</v>
      </c>
      <c r="C2282" s="8">
        <v>286.67</v>
      </c>
      <c r="D2282" s="8">
        <v>126.97</v>
      </c>
      <c r="E2282" s="17">
        <f t="shared" si="560"/>
        <v>212.79778094175575</v>
      </c>
      <c r="F2282" s="18">
        <f t="shared" si="561"/>
        <v>-85.827780941755748</v>
      </c>
      <c r="G2282" s="21">
        <f t="shared" si="568"/>
        <v>-81.644555152454302</v>
      </c>
      <c r="H2282" s="22">
        <f t="shared" si="569"/>
        <v>-4.1832257893014457</v>
      </c>
      <c r="I2282" s="17">
        <f t="shared" si="562"/>
        <v>177.33265749039452</v>
      </c>
      <c r="J2282" s="18">
        <f t="shared" si="563"/>
        <v>-50.362657490394525</v>
      </c>
      <c r="K2282" s="21">
        <f t="shared" si="570"/>
        <v>-47.919095227862329</v>
      </c>
      <c r="L2282" s="22">
        <f t="shared" si="571"/>
        <v>-2.4435622625321969</v>
      </c>
      <c r="M2282" s="17">
        <f t="shared" si="564"/>
        <v>136.13757888706883</v>
      </c>
      <c r="N2282" s="18">
        <f t="shared" si="565"/>
        <v>-9.167578887068828</v>
      </c>
      <c r="O2282" s="21">
        <f t="shared" si="572"/>
        <v>-8.829823423679187</v>
      </c>
      <c r="P2282" s="22">
        <f t="shared" si="573"/>
        <v>-0.33775546338964091</v>
      </c>
      <c r="Q2282" s="17">
        <f t="shared" si="566"/>
        <v>154.54411200064368</v>
      </c>
      <c r="R2282" s="18">
        <f t="shared" si="567"/>
        <v>-27.57411200064368</v>
      </c>
      <c r="S2282" s="21">
        <f t="shared" si="574"/>
        <v>-25.577198563898662</v>
      </c>
      <c r="T2282" s="22">
        <f t="shared" si="575"/>
        <v>-1.9969134367450181</v>
      </c>
    </row>
    <row r="2283" spans="1:20" x14ac:dyDescent="0.25">
      <c r="A2283">
        <v>249</v>
      </c>
      <c r="B2283" t="s">
        <v>2269</v>
      </c>
      <c r="C2283" s="8">
        <v>281.60000000000002</v>
      </c>
      <c r="D2283" s="8">
        <v>122.72</v>
      </c>
      <c r="E2283" s="17">
        <f t="shared" si="560"/>
        <v>212.32228432970746</v>
      </c>
      <c r="F2283" s="18">
        <f t="shared" si="561"/>
        <v>-89.602284329707459</v>
      </c>
      <c r="G2283" s="21">
        <f t="shared" si="568"/>
        <v>-85.827780941755748</v>
      </c>
      <c r="H2283" s="22">
        <f t="shared" si="569"/>
        <v>-3.7745033879517109</v>
      </c>
      <c r="I2283" s="17">
        <f t="shared" si="562"/>
        <v>175.34428024700489</v>
      </c>
      <c r="J2283" s="18">
        <f t="shared" si="563"/>
        <v>-52.62428024700489</v>
      </c>
      <c r="K2283" s="21">
        <f t="shared" si="570"/>
        <v>-50.362657490394525</v>
      </c>
      <c r="L2283" s="22">
        <f t="shared" si="571"/>
        <v>-2.2616227566103646</v>
      </c>
      <c r="M2283" s="17">
        <f t="shared" si="564"/>
        <v>132.31790825231505</v>
      </c>
      <c r="N2283" s="18">
        <f t="shared" si="565"/>
        <v>-9.597908252315051</v>
      </c>
      <c r="O2283" s="21">
        <f t="shared" si="572"/>
        <v>-9.167578887068828</v>
      </c>
      <c r="P2283" s="22">
        <f t="shared" si="573"/>
        <v>-0.43032936524622301</v>
      </c>
      <c r="Q2283" s="17">
        <f t="shared" si="566"/>
        <v>152.16731116433107</v>
      </c>
      <c r="R2283" s="18">
        <f t="shared" si="567"/>
        <v>-29.447311164331069</v>
      </c>
      <c r="S2283" s="21">
        <f t="shared" si="574"/>
        <v>-27.57411200064368</v>
      </c>
      <c r="T2283" s="22">
        <f t="shared" si="575"/>
        <v>-1.8731991636873886</v>
      </c>
    </row>
    <row r="2284" spans="1:20" x14ac:dyDescent="0.25">
      <c r="A2284">
        <v>248</v>
      </c>
      <c r="B2284" t="s">
        <v>2270</v>
      </c>
      <c r="C2284" s="8">
        <v>284.97000000000003</v>
      </c>
      <c r="D2284" s="8">
        <v>123.12</v>
      </c>
      <c r="E2284" s="17">
        <f t="shared" si="560"/>
        <v>212.63834420793285</v>
      </c>
      <c r="F2284" s="18">
        <f t="shared" si="561"/>
        <v>-89.518344207932842</v>
      </c>
      <c r="G2284" s="21">
        <f t="shared" si="568"/>
        <v>-89.602284329707459</v>
      </c>
      <c r="H2284" s="22">
        <f t="shared" si="569"/>
        <v>8.3940121774617182E-2</v>
      </c>
      <c r="I2284" s="17">
        <f t="shared" si="562"/>
        <v>176.66594322732504</v>
      </c>
      <c r="J2284" s="18">
        <f t="shared" si="563"/>
        <v>-53.54594322732504</v>
      </c>
      <c r="K2284" s="21">
        <f t="shared" si="570"/>
        <v>-52.62428024700489</v>
      </c>
      <c r="L2284" s="22">
        <f t="shared" si="571"/>
        <v>-0.92166298032014993</v>
      </c>
      <c r="M2284" s="17">
        <f t="shared" si="564"/>
        <v>134.85682147502121</v>
      </c>
      <c r="N2284" s="18">
        <f t="shared" si="565"/>
        <v>-11.736821475021202</v>
      </c>
      <c r="O2284" s="21">
        <f t="shared" si="572"/>
        <v>-9.597908252315051</v>
      </c>
      <c r="P2284" s="22">
        <f t="shared" si="573"/>
        <v>-2.1389132227061509</v>
      </c>
      <c r="Q2284" s="17">
        <f t="shared" si="566"/>
        <v>153.74715708511479</v>
      </c>
      <c r="R2284" s="18">
        <f t="shared" si="567"/>
        <v>-30.627157085114789</v>
      </c>
      <c r="S2284" s="21">
        <f t="shared" si="574"/>
        <v>-29.447311164331069</v>
      </c>
      <c r="T2284" s="22">
        <f t="shared" si="575"/>
        <v>-1.1798459207837197</v>
      </c>
    </row>
    <row r="2285" spans="1:20" x14ac:dyDescent="0.25">
      <c r="A2285">
        <v>247</v>
      </c>
      <c r="B2285" t="s">
        <v>2271</v>
      </c>
      <c r="C2285" s="8">
        <v>286.27999999999997</v>
      </c>
      <c r="D2285" s="8">
        <v>125.08</v>
      </c>
      <c r="E2285" s="17">
        <f t="shared" si="560"/>
        <v>212.7612042792905</v>
      </c>
      <c r="F2285" s="18">
        <f t="shared" si="561"/>
        <v>-87.681204279290498</v>
      </c>
      <c r="G2285" s="21">
        <f t="shared" si="568"/>
        <v>-89.518344207932842</v>
      </c>
      <c r="H2285" s="22">
        <f t="shared" si="569"/>
        <v>1.837139928642344</v>
      </c>
      <c r="I2285" s="17">
        <f t="shared" si="562"/>
        <v>177.17970539474916</v>
      </c>
      <c r="J2285" s="18">
        <f t="shared" si="563"/>
        <v>-52.099705394749165</v>
      </c>
      <c r="K2285" s="21">
        <f t="shared" si="570"/>
        <v>-53.54594322732504</v>
      </c>
      <c r="L2285" s="22">
        <f t="shared" si="571"/>
        <v>1.4462378325758749</v>
      </c>
      <c r="M2285" s="17">
        <f t="shared" si="564"/>
        <v>135.84375806901082</v>
      </c>
      <c r="N2285" s="18">
        <f t="shared" si="565"/>
        <v>-10.763758069010819</v>
      </c>
      <c r="O2285" s="21">
        <f t="shared" si="572"/>
        <v>-11.736821475021202</v>
      </c>
      <c r="P2285" s="22">
        <f t="shared" si="573"/>
        <v>0.97306340601038244</v>
      </c>
      <c r="Q2285" s="17">
        <f t="shared" si="566"/>
        <v>154.36128116708113</v>
      </c>
      <c r="R2285" s="18">
        <f t="shared" si="567"/>
        <v>-29.281281167081133</v>
      </c>
      <c r="S2285" s="21">
        <f t="shared" si="574"/>
        <v>-30.627157085114789</v>
      </c>
      <c r="T2285" s="22">
        <f t="shared" si="575"/>
        <v>1.3458759180336557</v>
      </c>
    </row>
    <row r="2286" spans="1:20" x14ac:dyDescent="0.25">
      <c r="A2286">
        <v>246</v>
      </c>
      <c r="B2286" t="s">
        <v>2272</v>
      </c>
      <c r="C2286" s="8">
        <v>295</v>
      </c>
      <c r="D2286" s="8">
        <v>132.68</v>
      </c>
      <c r="E2286" s="17">
        <f t="shared" si="560"/>
        <v>213.57902093748794</v>
      </c>
      <c r="F2286" s="18">
        <f t="shared" si="561"/>
        <v>-80.899020937487933</v>
      </c>
      <c r="G2286" s="21">
        <f t="shared" si="568"/>
        <v>-87.681204279290498</v>
      </c>
      <c r="H2286" s="22">
        <f t="shared" si="569"/>
        <v>6.7821833418025648</v>
      </c>
      <c r="I2286" s="17">
        <f t="shared" si="562"/>
        <v>180.59955737943511</v>
      </c>
      <c r="J2286" s="18">
        <f t="shared" si="563"/>
        <v>-47.919557379435105</v>
      </c>
      <c r="K2286" s="21">
        <f t="shared" si="570"/>
        <v>-52.099705394749165</v>
      </c>
      <c r="L2286" s="22">
        <f t="shared" si="571"/>
        <v>4.1801480153140602</v>
      </c>
      <c r="M2286" s="17">
        <f t="shared" si="564"/>
        <v>142.41329020610215</v>
      </c>
      <c r="N2286" s="18">
        <f t="shared" si="565"/>
        <v>-9.73329020610214</v>
      </c>
      <c r="O2286" s="21">
        <f t="shared" si="572"/>
        <v>-10.763758069010819</v>
      </c>
      <c r="P2286" s="22">
        <f t="shared" si="573"/>
        <v>1.0304678629086794</v>
      </c>
      <c r="Q2286" s="17">
        <f t="shared" si="566"/>
        <v>158.4491910867352</v>
      </c>
      <c r="R2286" s="18">
        <f t="shared" si="567"/>
        <v>-25.769191086735191</v>
      </c>
      <c r="S2286" s="21">
        <f t="shared" si="574"/>
        <v>-29.281281167081133</v>
      </c>
      <c r="T2286" s="22">
        <f t="shared" si="575"/>
        <v>3.5120900803459421</v>
      </c>
    </row>
    <row r="2287" spans="1:20" x14ac:dyDescent="0.25">
      <c r="A2287">
        <v>245</v>
      </c>
      <c r="B2287" t="s">
        <v>2273</v>
      </c>
      <c r="C2287" s="8">
        <v>291.97000000000003</v>
      </c>
      <c r="D2287" s="8">
        <v>130.06</v>
      </c>
      <c r="E2287" s="17">
        <f t="shared" si="560"/>
        <v>213.29484840602714</v>
      </c>
      <c r="F2287" s="18">
        <f t="shared" si="561"/>
        <v>-83.23484840602714</v>
      </c>
      <c r="G2287" s="21">
        <f t="shared" si="568"/>
        <v>-80.899020937487933</v>
      </c>
      <c r="H2287" s="22">
        <f t="shared" si="569"/>
        <v>-2.3358274685392075</v>
      </c>
      <c r="I2287" s="17">
        <f t="shared" si="562"/>
        <v>179.41123725172889</v>
      </c>
      <c r="J2287" s="18">
        <f t="shared" si="563"/>
        <v>-49.35123725172889</v>
      </c>
      <c r="K2287" s="21">
        <f t="shared" si="570"/>
        <v>-47.919557379435105</v>
      </c>
      <c r="L2287" s="22">
        <f t="shared" si="571"/>
        <v>-1.4316798722937847</v>
      </c>
      <c r="M2287" s="17">
        <f t="shared" si="564"/>
        <v>140.13052846580553</v>
      </c>
      <c r="N2287" s="18">
        <f t="shared" si="565"/>
        <v>-10.070528465805523</v>
      </c>
      <c r="O2287" s="21">
        <f t="shared" si="572"/>
        <v>-9.73329020610214</v>
      </c>
      <c r="P2287" s="22">
        <f t="shared" si="573"/>
        <v>-0.33723825970338339</v>
      </c>
      <c r="Q2287" s="17">
        <f t="shared" si="566"/>
        <v>157.02873614905729</v>
      </c>
      <c r="R2287" s="18">
        <f t="shared" si="567"/>
        <v>-26.968736149057293</v>
      </c>
      <c r="S2287" s="21">
        <f t="shared" si="574"/>
        <v>-25.769191086735191</v>
      </c>
      <c r="T2287" s="22">
        <f t="shared" si="575"/>
        <v>-1.1995450623221018</v>
      </c>
    </row>
    <row r="2288" spans="1:20" x14ac:dyDescent="0.25">
      <c r="A2288">
        <v>244</v>
      </c>
      <c r="B2288" t="s">
        <v>2274</v>
      </c>
      <c r="C2288" s="8">
        <v>296.93</v>
      </c>
      <c r="D2288" s="8">
        <v>134</v>
      </c>
      <c r="E2288" s="17">
        <f t="shared" si="560"/>
        <v>213.76002852353395</v>
      </c>
      <c r="F2288" s="18">
        <f t="shared" si="561"/>
        <v>-79.760028523533947</v>
      </c>
      <c r="G2288" s="21">
        <f t="shared" si="568"/>
        <v>-83.23484840602714</v>
      </c>
      <c r="H2288" s="22">
        <f t="shared" si="569"/>
        <v>3.4748198824931933</v>
      </c>
      <c r="I2288" s="17">
        <f t="shared" si="562"/>
        <v>181.35647416044932</v>
      </c>
      <c r="J2288" s="18">
        <f t="shared" si="563"/>
        <v>-47.356474160449324</v>
      </c>
      <c r="K2288" s="21">
        <f t="shared" si="570"/>
        <v>-49.35123725172889</v>
      </c>
      <c r="L2288" s="22">
        <f t="shared" si="571"/>
        <v>1.994763091279566</v>
      </c>
      <c r="M2288" s="17">
        <f t="shared" si="564"/>
        <v>143.86732656213269</v>
      </c>
      <c r="N2288" s="18">
        <f t="shared" si="565"/>
        <v>-9.8673265621326891</v>
      </c>
      <c r="O2288" s="21">
        <f t="shared" si="572"/>
        <v>-10.070528465805523</v>
      </c>
      <c r="P2288" s="22">
        <f t="shared" si="573"/>
        <v>0.20320190367283431</v>
      </c>
      <c r="Q2288" s="17">
        <f t="shared" si="566"/>
        <v>159.35396931436509</v>
      </c>
      <c r="R2288" s="18">
        <f t="shared" si="567"/>
        <v>-25.353969314365088</v>
      </c>
      <c r="S2288" s="21">
        <f t="shared" si="574"/>
        <v>-26.968736149057293</v>
      </c>
      <c r="T2288" s="22">
        <f t="shared" si="575"/>
        <v>1.6147668346922046</v>
      </c>
    </row>
    <row r="2289" spans="1:20" x14ac:dyDescent="0.25">
      <c r="A2289">
        <v>243</v>
      </c>
      <c r="B2289" t="s">
        <v>2275</v>
      </c>
      <c r="C2289" s="8">
        <v>294.88</v>
      </c>
      <c r="D2289" s="8">
        <v>134.24</v>
      </c>
      <c r="E2289" s="17">
        <f t="shared" si="560"/>
        <v>213.56776657980635</v>
      </c>
      <c r="F2289" s="18">
        <f t="shared" si="561"/>
        <v>-79.327766579806337</v>
      </c>
      <c r="G2289" s="21">
        <f t="shared" si="568"/>
        <v>-79.760028523533947</v>
      </c>
      <c r="H2289" s="22">
        <f t="shared" si="569"/>
        <v>0.43226194372761029</v>
      </c>
      <c r="I2289" s="17">
        <f t="shared" si="562"/>
        <v>180.55249519615961</v>
      </c>
      <c r="J2289" s="18">
        <f t="shared" si="563"/>
        <v>-46.312495196159603</v>
      </c>
      <c r="K2289" s="21">
        <f t="shared" si="570"/>
        <v>-47.356474160449324</v>
      </c>
      <c r="L2289" s="22">
        <f t="shared" si="571"/>
        <v>1.043978964289721</v>
      </c>
      <c r="M2289" s="17">
        <f t="shared" si="564"/>
        <v>142.32288380054584</v>
      </c>
      <c r="N2289" s="18">
        <f t="shared" si="565"/>
        <v>-8.0828838005458294</v>
      </c>
      <c r="O2289" s="21">
        <f t="shared" si="572"/>
        <v>-9.8673265621326891</v>
      </c>
      <c r="P2289" s="22">
        <f t="shared" si="573"/>
        <v>1.7844427615868597</v>
      </c>
      <c r="Q2289" s="17">
        <f t="shared" si="566"/>
        <v>158.39293544563907</v>
      </c>
      <c r="R2289" s="18">
        <f t="shared" si="567"/>
        <v>-24.152935445639059</v>
      </c>
      <c r="S2289" s="21">
        <f t="shared" si="574"/>
        <v>-25.353969314365088</v>
      </c>
      <c r="T2289" s="22">
        <f t="shared" si="575"/>
        <v>1.2010338687260287</v>
      </c>
    </row>
    <row r="2290" spans="1:20" x14ac:dyDescent="0.25">
      <c r="A2290">
        <v>242</v>
      </c>
      <c r="B2290" t="s">
        <v>2276</v>
      </c>
      <c r="C2290" s="8">
        <v>295.44</v>
      </c>
      <c r="D2290" s="8">
        <v>134.88999999999999</v>
      </c>
      <c r="E2290" s="17">
        <f t="shared" si="560"/>
        <v>213.62028691565388</v>
      </c>
      <c r="F2290" s="18">
        <f t="shared" si="561"/>
        <v>-78.730286915653892</v>
      </c>
      <c r="G2290" s="21">
        <f t="shared" si="568"/>
        <v>-79.327766579806337</v>
      </c>
      <c r="H2290" s="22">
        <f t="shared" si="569"/>
        <v>0.59747966415244491</v>
      </c>
      <c r="I2290" s="17">
        <f t="shared" si="562"/>
        <v>180.77211871811193</v>
      </c>
      <c r="J2290" s="18">
        <f t="shared" si="563"/>
        <v>-45.88211871811194</v>
      </c>
      <c r="K2290" s="21">
        <f t="shared" si="570"/>
        <v>-46.312495196159603</v>
      </c>
      <c r="L2290" s="22">
        <f t="shared" si="571"/>
        <v>0.43037647804766266</v>
      </c>
      <c r="M2290" s="17">
        <f t="shared" si="564"/>
        <v>142.74478035980857</v>
      </c>
      <c r="N2290" s="18">
        <f t="shared" si="565"/>
        <v>-7.8547803598085864</v>
      </c>
      <c r="O2290" s="21">
        <f t="shared" si="572"/>
        <v>-8.0828838005458294</v>
      </c>
      <c r="P2290" s="22">
        <f t="shared" si="573"/>
        <v>0.22810344073724309</v>
      </c>
      <c r="Q2290" s="17">
        <f t="shared" si="566"/>
        <v>158.65546177075447</v>
      </c>
      <c r="R2290" s="18">
        <f t="shared" si="567"/>
        <v>-23.765461770754484</v>
      </c>
      <c r="S2290" s="21">
        <f t="shared" si="574"/>
        <v>-24.152935445639059</v>
      </c>
      <c r="T2290" s="22">
        <f t="shared" si="575"/>
        <v>0.38747367488457485</v>
      </c>
    </row>
    <row r="2291" spans="1:20" x14ac:dyDescent="0.25">
      <c r="A2291">
        <v>241</v>
      </c>
      <c r="B2291" t="s">
        <v>2277</v>
      </c>
      <c r="C2291" s="8">
        <v>299.08</v>
      </c>
      <c r="D2291" s="8">
        <v>138.78</v>
      </c>
      <c r="E2291" s="17">
        <f t="shared" si="560"/>
        <v>213.96166909866292</v>
      </c>
      <c r="F2291" s="18">
        <f t="shared" si="561"/>
        <v>-75.181669098662923</v>
      </c>
      <c r="G2291" s="21">
        <f t="shared" si="568"/>
        <v>-78.730286915653892</v>
      </c>
      <c r="H2291" s="22">
        <f t="shared" si="569"/>
        <v>3.5486178169909692</v>
      </c>
      <c r="I2291" s="17">
        <f t="shared" si="562"/>
        <v>182.19967161080194</v>
      </c>
      <c r="J2291" s="18">
        <f t="shared" si="563"/>
        <v>-43.419671610801942</v>
      </c>
      <c r="K2291" s="21">
        <f t="shared" si="570"/>
        <v>-45.88211871811194</v>
      </c>
      <c r="L2291" s="22">
        <f t="shared" si="571"/>
        <v>2.4624471073099983</v>
      </c>
      <c r="M2291" s="17">
        <f t="shared" si="564"/>
        <v>145.4871079950164</v>
      </c>
      <c r="N2291" s="18">
        <f t="shared" si="565"/>
        <v>-6.7071079950164005</v>
      </c>
      <c r="O2291" s="21">
        <f t="shared" si="572"/>
        <v>-7.8547803598085864</v>
      </c>
      <c r="P2291" s="22">
        <f t="shared" si="573"/>
        <v>1.1476723647921858</v>
      </c>
      <c r="Q2291" s="17">
        <f t="shared" si="566"/>
        <v>160.36188288400456</v>
      </c>
      <c r="R2291" s="18">
        <f t="shared" si="567"/>
        <v>-21.581882884004557</v>
      </c>
      <c r="S2291" s="21">
        <f t="shared" si="574"/>
        <v>-23.765461770754484</v>
      </c>
      <c r="T2291" s="22">
        <f t="shared" si="575"/>
        <v>2.1835788867499275</v>
      </c>
    </row>
    <row r="2292" spans="1:20" x14ac:dyDescent="0.25">
      <c r="A2292">
        <v>240</v>
      </c>
      <c r="B2292" t="s">
        <v>2278</v>
      </c>
      <c r="C2292" s="8">
        <v>303.52999999999997</v>
      </c>
      <c r="D2292" s="8">
        <v>143.09</v>
      </c>
      <c r="E2292" s="17">
        <f t="shared" si="560"/>
        <v>214.37901819602286</v>
      </c>
      <c r="F2292" s="18">
        <f t="shared" si="561"/>
        <v>-71.289018196022852</v>
      </c>
      <c r="G2292" s="21">
        <f t="shared" si="568"/>
        <v>-75.181669098662923</v>
      </c>
      <c r="H2292" s="22">
        <f t="shared" si="569"/>
        <v>3.8926509026400709</v>
      </c>
      <c r="I2292" s="17">
        <f t="shared" si="562"/>
        <v>183.94489424060151</v>
      </c>
      <c r="J2292" s="18">
        <f t="shared" si="563"/>
        <v>-40.85489424060151</v>
      </c>
      <c r="K2292" s="21">
        <f t="shared" si="570"/>
        <v>-43.419671610801942</v>
      </c>
      <c r="L2292" s="22">
        <f t="shared" si="571"/>
        <v>2.5647773702004315</v>
      </c>
      <c r="M2292" s="17">
        <f t="shared" si="564"/>
        <v>148.83967886772928</v>
      </c>
      <c r="N2292" s="18">
        <f t="shared" si="565"/>
        <v>-5.7496788677292727</v>
      </c>
      <c r="O2292" s="21">
        <f t="shared" si="572"/>
        <v>-6.7071079950164005</v>
      </c>
      <c r="P2292" s="22">
        <f t="shared" si="573"/>
        <v>0.95742912728712781</v>
      </c>
      <c r="Q2292" s="17">
        <f t="shared" si="566"/>
        <v>162.44802957465367</v>
      </c>
      <c r="R2292" s="18">
        <f t="shared" si="567"/>
        <v>-19.358029574653671</v>
      </c>
      <c r="S2292" s="21">
        <f t="shared" si="574"/>
        <v>-21.581882884004557</v>
      </c>
      <c r="T2292" s="22">
        <f t="shared" si="575"/>
        <v>2.2238533093508863</v>
      </c>
    </row>
    <row r="2293" spans="1:20" x14ac:dyDescent="0.25">
      <c r="A2293">
        <v>239</v>
      </c>
      <c r="B2293" t="s">
        <v>2279</v>
      </c>
      <c r="C2293" s="8">
        <v>302.97000000000003</v>
      </c>
      <c r="D2293" s="8">
        <v>139.69999999999999</v>
      </c>
      <c r="E2293" s="17">
        <f t="shared" si="560"/>
        <v>214.32649786017532</v>
      </c>
      <c r="F2293" s="18">
        <f t="shared" si="561"/>
        <v>-74.626497860175334</v>
      </c>
      <c r="G2293" s="21">
        <f t="shared" si="568"/>
        <v>-71.289018196022852</v>
      </c>
      <c r="H2293" s="22">
        <f t="shared" si="569"/>
        <v>-3.3374796641524824</v>
      </c>
      <c r="I2293" s="17">
        <f t="shared" si="562"/>
        <v>183.72527071864923</v>
      </c>
      <c r="J2293" s="18">
        <f t="shared" si="563"/>
        <v>-44.025270718649239</v>
      </c>
      <c r="K2293" s="21">
        <f t="shared" si="570"/>
        <v>-40.85489424060151</v>
      </c>
      <c r="L2293" s="22">
        <f t="shared" si="571"/>
        <v>-3.1703764780477286</v>
      </c>
      <c r="M2293" s="17">
        <f t="shared" si="564"/>
        <v>148.41778230846657</v>
      </c>
      <c r="N2293" s="18">
        <f t="shared" si="565"/>
        <v>-8.7177823084665818</v>
      </c>
      <c r="O2293" s="21">
        <f t="shared" si="572"/>
        <v>-5.7496788677292727</v>
      </c>
      <c r="P2293" s="22">
        <f t="shared" si="573"/>
        <v>-2.968103440737309</v>
      </c>
      <c r="Q2293" s="17">
        <f t="shared" si="566"/>
        <v>162.18550324953833</v>
      </c>
      <c r="R2293" s="18">
        <f t="shared" si="567"/>
        <v>-22.48550324953834</v>
      </c>
      <c r="S2293" s="21">
        <f t="shared" si="574"/>
        <v>-19.358029574653671</v>
      </c>
      <c r="T2293" s="22">
        <f t="shared" si="575"/>
        <v>-3.1274736748846692</v>
      </c>
    </row>
    <row r="2294" spans="1:20" x14ac:dyDescent="0.25">
      <c r="A2294">
        <v>238</v>
      </c>
      <c r="B2294" t="s">
        <v>2280</v>
      </c>
      <c r="C2294" s="8">
        <v>304.32</v>
      </c>
      <c r="D2294" s="8">
        <v>138.9</v>
      </c>
      <c r="E2294" s="17">
        <f t="shared" si="560"/>
        <v>214.45310938409349</v>
      </c>
      <c r="F2294" s="18">
        <f t="shared" si="561"/>
        <v>-75.553109384093489</v>
      </c>
      <c r="G2294" s="21">
        <f t="shared" si="568"/>
        <v>-74.626497860175334</v>
      </c>
      <c r="H2294" s="22">
        <f t="shared" si="569"/>
        <v>-0.92661152391815449</v>
      </c>
      <c r="I2294" s="17">
        <f t="shared" si="562"/>
        <v>184.25472028049853</v>
      </c>
      <c r="J2294" s="18">
        <f t="shared" si="563"/>
        <v>-45.354720280498526</v>
      </c>
      <c r="K2294" s="21">
        <f t="shared" si="570"/>
        <v>-44.025270718649239</v>
      </c>
      <c r="L2294" s="22">
        <f t="shared" si="571"/>
        <v>-1.3294495618492874</v>
      </c>
      <c r="M2294" s="17">
        <f t="shared" si="564"/>
        <v>149.43485437097496</v>
      </c>
      <c r="N2294" s="18">
        <f t="shared" si="565"/>
        <v>-10.534854370974955</v>
      </c>
      <c r="O2294" s="21">
        <f t="shared" si="572"/>
        <v>-8.7177823084665818</v>
      </c>
      <c r="P2294" s="22">
        <f t="shared" si="573"/>
        <v>-1.8170720625083732</v>
      </c>
      <c r="Q2294" s="17">
        <f t="shared" si="566"/>
        <v>162.81837921187008</v>
      </c>
      <c r="R2294" s="18">
        <f t="shared" si="567"/>
        <v>-23.918379211870075</v>
      </c>
      <c r="S2294" s="21">
        <f t="shared" si="574"/>
        <v>-22.48550324953834</v>
      </c>
      <c r="T2294" s="22">
        <f t="shared" si="575"/>
        <v>-1.4328759623317353</v>
      </c>
    </row>
    <row r="2295" spans="1:20" x14ac:dyDescent="0.25">
      <c r="A2295">
        <v>237</v>
      </c>
      <c r="B2295" t="s">
        <v>2281</v>
      </c>
      <c r="C2295" s="8">
        <v>305.55</v>
      </c>
      <c r="D2295" s="8">
        <v>140.22999999999999</v>
      </c>
      <c r="E2295" s="17">
        <f t="shared" si="560"/>
        <v>214.56846655033007</v>
      </c>
      <c r="F2295" s="18">
        <f t="shared" si="561"/>
        <v>-74.338466550330082</v>
      </c>
      <c r="G2295" s="21">
        <f t="shared" si="568"/>
        <v>-75.553109384093489</v>
      </c>
      <c r="H2295" s="22">
        <f t="shared" si="569"/>
        <v>1.2146428337634063</v>
      </c>
      <c r="I2295" s="17">
        <f t="shared" si="562"/>
        <v>184.73710765907236</v>
      </c>
      <c r="J2295" s="18">
        <f t="shared" si="563"/>
        <v>-44.507107659072375</v>
      </c>
      <c r="K2295" s="21">
        <f t="shared" si="570"/>
        <v>-45.354720280498526</v>
      </c>
      <c r="L2295" s="22">
        <f t="shared" si="571"/>
        <v>0.84761262142615124</v>
      </c>
      <c r="M2295" s="17">
        <f t="shared" si="564"/>
        <v>150.36152002792707</v>
      </c>
      <c r="N2295" s="18">
        <f t="shared" si="565"/>
        <v>-10.131520027927081</v>
      </c>
      <c r="O2295" s="21">
        <f t="shared" si="572"/>
        <v>-10.534854370974955</v>
      </c>
      <c r="P2295" s="22">
        <f t="shared" si="573"/>
        <v>0.40333434304787374</v>
      </c>
      <c r="Q2295" s="17">
        <f t="shared" si="566"/>
        <v>163.3949995331057</v>
      </c>
      <c r="R2295" s="18">
        <f t="shared" si="567"/>
        <v>-23.164999533105714</v>
      </c>
      <c r="S2295" s="21">
        <f t="shared" si="574"/>
        <v>-23.918379211870075</v>
      </c>
      <c r="T2295" s="22">
        <f t="shared" si="575"/>
        <v>0.75337967876436096</v>
      </c>
    </row>
    <row r="2296" spans="1:20" x14ac:dyDescent="0.25">
      <c r="A2296">
        <v>236</v>
      </c>
      <c r="B2296" t="s">
        <v>2282</v>
      </c>
      <c r="C2296" s="8">
        <v>308.08</v>
      </c>
      <c r="D2296" s="8">
        <v>141.38999999999999</v>
      </c>
      <c r="E2296" s="17">
        <f t="shared" si="560"/>
        <v>214.80574592478413</v>
      </c>
      <c r="F2296" s="18">
        <f t="shared" si="561"/>
        <v>-73.415745924784147</v>
      </c>
      <c r="G2296" s="21">
        <f t="shared" si="568"/>
        <v>-74.338466550330082</v>
      </c>
      <c r="H2296" s="22">
        <f t="shared" si="569"/>
        <v>0.92272062554593504</v>
      </c>
      <c r="I2296" s="17">
        <f t="shared" si="562"/>
        <v>185.72933535646405</v>
      </c>
      <c r="J2296" s="18">
        <f t="shared" si="563"/>
        <v>-44.339335356464062</v>
      </c>
      <c r="K2296" s="21">
        <f t="shared" si="570"/>
        <v>-44.507107659072375</v>
      </c>
      <c r="L2296" s="22">
        <f t="shared" si="571"/>
        <v>0.16777230260831288</v>
      </c>
      <c r="M2296" s="17">
        <f t="shared" si="564"/>
        <v>152.2675884117391</v>
      </c>
      <c r="N2296" s="18">
        <f t="shared" si="565"/>
        <v>-10.877588411739112</v>
      </c>
      <c r="O2296" s="21">
        <f t="shared" si="572"/>
        <v>-10.131520027927081</v>
      </c>
      <c r="P2296" s="22">
        <f t="shared" si="573"/>
        <v>-0.74606838381203033</v>
      </c>
      <c r="Q2296" s="17">
        <f t="shared" si="566"/>
        <v>164.5810559662163</v>
      </c>
      <c r="R2296" s="18">
        <f t="shared" si="567"/>
        <v>-23.191055966216311</v>
      </c>
      <c r="S2296" s="21">
        <f t="shared" si="574"/>
        <v>-23.164999533105714</v>
      </c>
      <c r="T2296" s="22">
        <f t="shared" si="575"/>
        <v>-2.6056433110596799E-2</v>
      </c>
    </row>
    <row r="2297" spans="1:20" x14ac:dyDescent="0.25">
      <c r="A2297">
        <v>235</v>
      </c>
      <c r="B2297" t="s">
        <v>2283</v>
      </c>
      <c r="C2297" s="8">
        <v>312.18</v>
      </c>
      <c r="D2297" s="8">
        <v>144.80000000000001</v>
      </c>
      <c r="E2297" s="17">
        <f t="shared" si="560"/>
        <v>215.19026981223936</v>
      </c>
      <c r="F2297" s="18">
        <f t="shared" si="561"/>
        <v>-70.390269812239353</v>
      </c>
      <c r="G2297" s="21">
        <f t="shared" si="568"/>
        <v>-73.415745924784147</v>
      </c>
      <c r="H2297" s="22">
        <f t="shared" si="569"/>
        <v>3.0254761125447942</v>
      </c>
      <c r="I2297" s="17">
        <f t="shared" si="562"/>
        <v>187.33729328504344</v>
      </c>
      <c r="J2297" s="18">
        <f t="shared" si="563"/>
        <v>-42.537293285043432</v>
      </c>
      <c r="K2297" s="21">
        <f t="shared" si="570"/>
        <v>-44.339335356464062</v>
      </c>
      <c r="L2297" s="22">
        <f t="shared" si="571"/>
        <v>1.8020420714206296</v>
      </c>
      <c r="M2297" s="17">
        <f t="shared" si="564"/>
        <v>155.35647393491277</v>
      </c>
      <c r="N2297" s="18">
        <f t="shared" si="565"/>
        <v>-10.556473934912759</v>
      </c>
      <c r="O2297" s="21">
        <f t="shared" si="572"/>
        <v>-10.877588411739112</v>
      </c>
      <c r="P2297" s="22">
        <f t="shared" si="573"/>
        <v>0.3211144768263523</v>
      </c>
      <c r="Q2297" s="17">
        <f t="shared" si="566"/>
        <v>166.50312370366834</v>
      </c>
      <c r="R2297" s="18">
        <f t="shared" si="567"/>
        <v>-21.703123703668325</v>
      </c>
      <c r="S2297" s="21">
        <f t="shared" si="574"/>
        <v>-23.191055966216311</v>
      </c>
      <c r="T2297" s="22">
        <f t="shared" si="575"/>
        <v>1.4879322625479858</v>
      </c>
    </row>
    <row r="2298" spans="1:20" x14ac:dyDescent="0.25">
      <c r="A2298">
        <v>234</v>
      </c>
      <c r="B2298" t="s">
        <v>2284</v>
      </c>
      <c r="C2298" s="8">
        <v>311.36</v>
      </c>
      <c r="D2298" s="8">
        <v>144.59</v>
      </c>
      <c r="E2298" s="17">
        <f t="shared" si="560"/>
        <v>215.11336503474831</v>
      </c>
      <c r="F2298" s="18">
        <f t="shared" si="561"/>
        <v>-70.523365034748309</v>
      </c>
      <c r="G2298" s="21">
        <f t="shared" si="568"/>
        <v>-70.390269812239353</v>
      </c>
      <c r="H2298" s="22">
        <f t="shared" si="569"/>
        <v>-0.13309522250895611</v>
      </c>
      <c r="I2298" s="17">
        <f t="shared" si="562"/>
        <v>187.01570169932756</v>
      </c>
      <c r="J2298" s="18">
        <f t="shared" si="563"/>
        <v>-42.425701699327561</v>
      </c>
      <c r="K2298" s="21">
        <f t="shared" si="570"/>
        <v>-42.537293285043432</v>
      </c>
      <c r="L2298" s="22">
        <f t="shared" si="571"/>
        <v>0.11159158571587113</v>
      </c>
      <c r="M2298" s="17">
        <f t="shared" si="564"/>
        <v>154.73869683027806</v>
      </c>
      <c r="N2298" s="18">
        <f t="shared" si="565"/>
        <v>-10.148696830278055</v>
      </c>
      <c r="O2298" s="21">
        <f t="shared" si="572"/>
        <v>-10.556473934912759</v>
      </c>
      <c r="P2298" s="22">
        <f t="shared" si="573"/>
        <v>0.40777710463470385</v>
      </c>
      <c r="Q2298" s="17">
        <f t="shared" si="566"/>
        <v>166.11871015617794</v>
      </c>
      <c r="R2298" s="18">
        <f t="shared" si="567"/>
        <v>-21.528710156177937</v>
      </c>
      <c r="S2298" s="21">
        <f t="shared" si="574"/>
        <v>-21.703123703668325</v>
      </c>
      <c r="T2298" s="22">
        <f t="shared" si="575"/>
        <v>0.17441354749038851</v>
      </c>
    </row>
    <row r="2299" spans="1:20" x14ac:dyDescent="0.25">
      <c r="A2299">
        <v>233</v>
      </c>
      <c r="B2299" t="s">
        <v>2285</v>
      </c>
      <c r="C2299" s="8">
        <v>319.33999999999997</v>
      </c>
      <c r="D2299" s="8">
        <v>150.18</v>
      </c>
      <c r="E2299" s="17">
        <f t="shared" si="560"/>
        <v>215.8617798205758</v>
      </c>
      <c r="F2299" s="18">
        <f t="shared" si="561"/>
        <v>-65.681779820575798</v>
      </c>
      <c r="G2299" s="21">
        <f t="shared" si="568"/>
        <v>-70.523365034748309</v>
      </c>
      <c r="H2299" s="22">
        <f t="shared" si="569"/>
        <v>4.8415852141725111</v>
      </c>
      <c r="I2299" s="17">
        <f t="shared" si="562"/>
        <v>190.14533688714795</v>
      </c>
      <c r="J2299" s="18">
        <f t="shared" si="563"/>
        <v>-39.965336887147942</v>
      </c>
      <c r="K2299" s="21">
        <f t="shared" si="570"/>
        <v>-42.425701699327561</v>
      </c>
      <c r="L2299" s="22">
        <f t="shared" si="571"/>
        <v>2.4603648121796198</v>
      </c>
      <c r="M2299" s="17">
        <f t="shared" si="564"/>
        <v>160.75072279977212</v>
      </c>
      <c r="N2299" s="18">
        <f t="shared" si="565"/>
        <v>-10.570722799772113</v>
      </c>
      <c r="O2299" s="21">
        <f t="shared" si="572"/>
        <v>-10.148696830278055</v>
      </c>
      <c r="P2299" s="22">
        <f t="shared" si="573"/>
        <v>-0.42202596949405802</v>
      </c>
      <c r="Q2299" s="17">
        <f t="shared" si="566"/>
        <v>169.85971028907238</v>
      </c>
      <c r="R2299" s="18">
        <f t="shared" si="567"/>
        <v>-19.679710289072375</v>
      </c>
      <c r="S2299" s="21">
        <f t="shared" si="574"/>
        <v>-21.528710156177937</v>
      </c>
      <c r="T2299" s="22">
        <f t="shared" si="575"/>
        <v>1.8489998671055616</v>
      </c>
    </row>
    <row r="2300" spans="1:20" x14ac:dyDescent="0.25">
      <c r="A2300">
        <v>232</v>
      </c>
      <c r="B2300" t="s">
        <v>2286</v>
      </c>
      <c r="C2300" s="8">
        <v>323.2</v>
      </c>
      <c r="D2300" s="8">
        <v>153.09</v>
      </c>
      <c r="E2300" s="17">
        <f t="shared" si="560"/>
        <v>216.22379499266782</v>
      </c>
      <c r="F2300" s="18">
        <f t="shared" si="561"/>
        <v>-63.133794992667816</v>
      </c>
      <c r="G2300" s="21">
        <f t="shared" si="568"/>
        <v>-65.681779820575798</v>
      </c>
      <c r="H2300" s="22">
        <f t="shared" si="569"/>
        <v>2.5479848279079818</v>
      </c>
      <c r="I2300" s="17">
        <f t="shared" si="562"/>
        <v>191.65917044917637</v>
      </c>
      <c r="J2300" s="18">
        <f t="shared" si="563"/>
        <v>-38.569170449176369</v>
      </c>
      <c r="K2300" s="21">
        <f t="shared" si="570"/>
        <v>-39.965336887147942</v>
      </c>
      <c r="L2300" s="22">
        <f t="shared" si="571"/>
        <v>1.3961664379715728</v>
      </c>
      <c r="M2300" s="17">
        <f t="shared" si="564"/>
        <v>163.6587955118332</v>
      </c>
      <c r="N2300" s="18">
        <f t="shared" si="565"/>
        <v>-10.568795511833201</v>
      </c>
      <c r="O2300" s="21">
        <f t="shared" si="572"/>
        <v>-10.570722799772113</v>
      </c>
      <c r="P2300" s="22">
        <f t="shared" si="573"/>
        <v>1.927287938912059E-3</v>
      </c>
      <c r="Q2300" s="17">
        <f t="shared" si="566"/>
        <v>171.66926674433211</v>
      </c>
      <c r="R2300" s="18">
        <f t="shared" si="567"/>
        <v>-18.579266744332102</v>
      </c>
      <c r="S2300" s="21">
        <f t="shared" si="574"/>
        <v>-19.679710289072375</v>
      </c>
      <c r="T2300" s="22">
        <f t="shared" si="575"/>
        <v>1.1004435447402727</v>
      </c>
    </row>
    <row r="2301" spans="1:20" x14ac:dyDescent="0.25">
      <c r="A2301">
        <v>231</v>
      </c>
      <c r="B2301" t="s">
        <v>2287</v>
      </c>
      <c r="C2301" s="8">
        <v>320.79000000000002</v>
      </c>
      <c r="D2301" s="8">
        <v>150.26</v>
      </c>
      <c r="E2301" s="17">
        <f t="shared" si="560"/>
        <v>215.99776997589535</v>
      </c>
      <c r="F2301" s="18">
        <f t="shared" si="561"/>
        <v>-65.737769975895361</v>
      </c>
      <c r="G2301" s="21">
        <f t="shared" si="568"/>
        <v>-63.133794992667816</v>
      </c>
      <c r="H2301" s="22">
        <f t="shared" si="569"/>
        <v>-2.6039749832275447</v>
      </c>
      <c r="I2301" s="17">
        <f t="shared" si="562"/>
        <v>190.71400493506019</v>
      </c>
      <c r="J2301" s="18">
        <f t="shared" si="563"/>
        <v>-40.454004935060198</v>
      </c>
      <c r="K2301" s="21">
        <f t="shared" si="570"/>
        <v>-38.569170449176369</v>
      </c>
      <c r="L2301" s="22">
        <f t="shared" si="571"/>
        <v>-1.8848344858838288</v>
      </c>
      <c r="M2301" s="17">
        <f t="shared" si="564"/>
        <v>161.84313353357749</v>
      </c>
      <c r="N2301" s="18">
        <f t="shared" si="565"/>
        <v>-11.583133533577495</v>
      </c>
      <c r="O2301" s="21">
        <f t="shared" si="572"/>
        <v>-10.568795511833201</v>
      </c>
      <c r="P2301" s="22">
        <f t="shared" si="573"/>
        <v>-1.0143380217442939</v>
      </c>
      <c r="Q2301" s="17">
        <f t="shared" si="566"/>
        <v>170.53946595231764</v>
      </c>
      <c r="R2301" s="18">
        <f t="shared" si="567"/>
        <v>-20.279465952317651</v>
      </c>
      <c r="S2301" s="21">
        <f t="shared" si="574"/>
        <v>-18.579266744332102</v>
      </c>
      <c r="T2301" s="22">
        <f t="shared" si="575"/>
        <v>-1.7001992079855484</v>
      </c>
    </row>
    <row r="2302" spans="1:20" x14ac:dyDescent="0.25">
      <c r="A2302">
        <v>230</v>
      </c>
      <c r="B2302" t="s">
        <v>2288</v>
      </c>
      <c r="C2302" s="8">
        <v>319</v>
      </c>
      <c r="D2302" s="8">
        <v>146.18</v>
      </c>
      <c r="E2302" s="17">
        <f t="shared" si="560"/>
        <v>215.82989247381124</v>
      </c>
      <c r="F2302" s="18">
        <f t="shared" si="561"/>
        <v>-69.649892473811235</v>
      </c>
      <c r="G2302" s="21">
        <f t="shared" si="568"/>
        <v>-65.737769975895361</v>
      </c>
      <c r="H2302" s="22">
        <f t="shared" si="569"/>
        <v>-3.912122497915874</v>
      </c>
      <c r="I2302" s="17">
        <f t="shared" si="562"/>
        <v>190.01199403453404</v>
      </c>
      <c r="J2302" s="18">
        <f t="shared" si="563"/>
        <v>-43.831994034534034</v>
      </c>
      <c r="K2302" s="21">
        <f t="shared" si="570"/>
        <v>-40.454004935060198</v>
      </c>
      <c r="L2302" s="22">
        <f t="shared" si="571"/>
        <v>-3.3779890994738366</v>
      </c>
      <c r="M2302" s="17">
        <f t="shared" si="564"/>
        <v>160.49457131736264</v>
      </c>
      <c r="N2302" s="18">
        <f t="shared" si="565"/>
        <v>-14.314571317362635</v>
      </c>
      <c r="O2302" s="21">
        <f t="shared" si="572"/>
        <v>-11.583133533577495</v>
      </c>
      <c r="P2302" s="22">
        <f t="shared" si="573"/>
        <v>-2.7314377837851396</v>
      </c>
      <c r="Q2302" s="17">
        <f t="shared" si="566"/>
        <v>169.70031930596662</v>
      </c>
      <c r="R2302" s="18">
        <f t="shared" si="567"/>
        <v>-23.520319305966609</v>
      </c>
      <c r="S2302" s="21">
        <f t="shared" si="574"/>
        <v>-20.279465952317651</v>
      </c>
      <c r="T2302" s="22">
        <f t="shared" si="575"/>
        <v>-3.2408533536489585</v>
      </c>
    </row>
    <row r="2303" spans="1:20" x14ac:dyDescent="0.25">
      <c r="A2303">
        <v>229</v>
      </c>
      <c r="B2303" t="s">
        <v>2289</v>
      </c>
      <c r="C2303" s="8">
        <v>300.61</v>
      </c>
      <c r="D2303" s="8">
        <v>135.03</v>
      </c>
      <c r="E2303" s="17">
        <f t="shared" si="560"/>
        <v>214.10516215910351</v>
      </c>
      <c r="F2303" s="18">
        <f t="shared" si="561"/>
        <v>-79.075162159103513</v>
      </c>
      <c r="G2303" s="21">
        <f t="shared" si="568"/>
        <v>-69.649892473811235</v>
      </c>
      <c r="H2303" s="22">
        <f t="shared" si="569"/>
        <v>-9.4252696852922782</v>
      </c>
      <c r="I2303" s="17">
        <f t="shared" si="562"/>
        <v>182.7997144475645</v>
      </c>
      <c r="J2303" s="18">
        <f t="shared" si="563"/>
        <v>-47.769714447564496</v>
      </c>
      <c r="K2303" s="21">
        <f t="shared" si="570"/>
        <v>-43.831994034534034</v>
      </c>
      <c r="L2303" s="22">
        <f t="shared" si="571"/>
        <v>-3.9377204130304619</v>
      </c>
      <c r="M2303" s="17">
        <f t="shared" si="564"/>
        <v>146.6397896658593</v>
      </c>
      <c r="N2303" s="18">
        <f t="shared" si="565"/>
        <v>-11.609789665859296</v>
      </c>
      <c r="O2303" s="21">
        <f t="shared" si="572"/>
        <v>-14.314571317362635</v>
      </c>
      <c r="P2303" s="22">
        <f t="shared" si="573"/>
        <v>2.7047816515033389</v>
      </c>
      <c r="Q2303" s="17">
        <f t="shared" si="566"/>
        <v>161.07914230798059</v>
      </c>
      <c r="R2303" s="18">
        <f t="shared" si="567"/>
        <v>-26.049142307980588</v>
      </c>
      <c r="S2303" s="21">
        <f t="shared" si="574"/>
        <v>-23.520319305966609</v>
      </c>
      <c r="T2303" s="22">
        <f t="shared" si="575"/>
        <v>-2.5288230020139792</v>
      </c>
    </row>
    <row r="2304" spans="1:20" x14ac:dyDescent="0.25">
      <c r="A2304">
        <v>228</v>
      </c>
      <c r="B2304" t="s">
        <v>2290</v>
      </c>
      <c r="C2304" s="8">
        <v>304.20999999999998</v>
      </c>
      <c r="D2304" s="8">
        <v>138.27000000000001</v>
      </c>
      <c r="E2304" s="17">
        <f t="shared" si="560"/>
        <v>214.44279288955201</v>
      </c>
      <c r="F2304" s="18">
        <f t="shared" si="561"/>
        <v>-76.172792889551999</v>
      </c>
      <c r="G2304" s="21">
        <f t="shared" si="568"/>
        <v>-79.075162159103513</v>
      </c>
      <c r="H2304" s="22">
        <f t="shared" si="569"/>
        <v>2.9023692695515138</v>
      </c>
      <c r="I2304" s="17">
        <f t="shared" si="562"/>
        <v>184.21157994582933</v>
      </c>
      <c r="J2304" s="18">
        <f t="shared" si="563"/>
        <v>-45.941579945829318</v>
      </c>
      <c r="K2304" s="21">
        <f t="shared" si="570"/>
        <v>-47.769714447564496</v>
      </c>
      <c r="L2304" s="22">
        <f t="shared" si="571"/>
        <v>1.8281345017351782</v>
      </c>
      <c r="M2304" s="17">
        <f t="shared" si="564"/>
        <v>149.35198183254835</v>
      </c>
      <c r="N2304" s="18">
        <f t="shared" si="565"/>
        <v>-11.081981832548337</v>
      </c>
      <c r="O2304" s="21">
        <f t="shared" si="572"/>
        <v>-11.609789665859296</v>
      </c>
      <c r="P2304" s="22">
        <f t="shared" si="573"/>
        <v>0.52780783331095904</v>
      </c>
      <c r="Q2304" s="17">
        <f t="shared" si="566"/>
        <v>162.76681154086526</v>
      </c>
      <c r="R2304" s="18">
        <f t="shared" si="567"/>
        <v>-24.496811540865252</v>
      </c>
      <c r="S2304" s="21">
        <f t="shared" si="574"/>
        <v>-26.049142307980588</v>
      </c>
      <c r="T2304" s="22">
        <f t="shared" si="575"/>
        <v>1.5523307671153361</v>
      </c>
    </row>
    <row r="2305" spans="1:20" x14ac:dyDescent="0.25">
      <c r="A2305">
        <v>227</v>
      </c>
      <c r="B2305" t="s">
        <v>2291</v>
      </c>
      <c r="C2305" s="8">
        <v>307.05</v>
      </c>
      <c r="D2305" s="8">
        <v>140.99</v>
      </c>
      <c r="E2305" s="17">
        <f t="shared" si="560"/>
        <v>214.70914602135028</v>
      </c>
      <c r="F2305" s="18">
        <f t="shared" si="561"/>
        <v>-73.719146021350269</v>
      </c>
      <c r="G2305" s="21">
        <f t="shared" si="568"/>
        <v>-76.172792889551999</v>
      </c>
      <c r="H2305" s="22">
        <f t="shared" si="569"/>
        <v>2.4536468682017301</v>
      </c>
      <c r="I2305" s="17">
        <f t="shared" si="562"/>
        <v>185.32538495001603</v>
      </c>
      <c r="J2305" s="18">
        <f t="shared" si="563"/>
        <v>-44.335384950016021</v>
      </c>
      <c r="K2305" s="21">
        <f t="shared" si="570"/>
        <v>-45.941579945829318</v>
      </c>
      <c r="L2305" s="22">
        <f t="shared" si="571"/>
        <v>1.6061949958132971</v>
      </c>
      <c r="M2305" s="17">
        <f t="shared" si="564"/>
        <v>151.49160009738085</v>
      </c>
      <c r="N2305" s="18">
        <f t="shared" si="565"/>
        <v>-10.501600097380845</v>
      </c>
      <c r="O2305" s="21">
        <f t="shared" si="572"/>
        <v>-11.081981832548337</v>
      </c>
      <c r="P2305" s="22">
        <f t="shared" si="573"/>
        <v>0.58038173516749225</v>
      </c>
      <c r="Q2305" s="17">
        <f t="shared" si="566"/>
        <v>164.09819504680763</v>
      </c>
      <c r="R2305" s="18">
        <f t="shared" si="567"/>
        <v>-23.108195046807623</v>
      </c>
      <c r="S2305" s="21">
        <f t="shared" si="574"/>
        <v>-24.496811540865252</v>
      </c>
      <c r="T2305" s="22">
        <f t="shared" si="575"/>
        <v>1.3886164940576293</v>
      </c>
    </row>
    <row r="2306" spans="1:20" x14ac:dyDescent="0.25">
      <c r="A2306">
        <v>226</v>
      </c>
      <c r="B2306" t="s">
        <v>2292</v>
      </c>
      <c r="C2306" s="8">
        <v>312.95999999999998</v>
      </c>
      <c r="D2306" s="8">
        <v>144.38</v>
      </c>
      <c r="E2306" s="17">
        <f t="shared" si="560"/>
        <v>215.26342313716987</v>
      </c>
      <c r="F2306" s="18">
        <f t="shared" si="561"/>
        <v>-70.883423137169871</v>
      </c>
      <c r="G2306" s="21">
        <f t="shared" si="568"/>
        <v>-73.719146021350269</v>
      </c>
      <c r="H2306" s="22">
        <f t="shared" si="569"/>
        <v>2.8357228841803988</v>
      </c>
      <c r="I2306" s="17">
        <f t="shared" si="562"/>
        <v>187.64319747633414</v>
      </c>
      <c r="J2306" s="18">
        <f t="shared" si="563"/>
        <v>-43.263197476334142</v>
      </c>
      <c r="K2306" s="21">
        <f t="shared" si="570"/>
        <v>-44.335384950016021</v>
      </c>
      <c r="L2306" s="22">
        <f t="shared" si="571"/>
        <v>1.0721874736818791</v>
      </c>
      <c r="M2306" s="17">
        <f t="shared" si="564"/>
        <v>155.94411557102873</v>
      </c>
      <c r="N2306" s="18">
        <f t="shared" si="565"/>
        <v>-11.564115571028736</v>
      </c>
      <c r="O2306" s="21">
        <f t="shared" si="572"/>
        <v>-10.501600097380845</v>
      </c>
      <c r="P2306" s="22">
        <f t="shared" si="573"/>
        <v>-1.0625154736478919</v>
      </c>
      <c r="Q2306" s="17">
        <f t="shared" si="566"/>
        <v>166.86878537079338</v>
      </c>
      <c r="R2306" s="18">
        <f t="shared" si="567"/>
        <v>-22.48878537079338</v>
      </c>
      <c r="S2306" s="21">
        <f t="shared" si="574"/>
        <v>-23.108195046807623</v>
      </c>
      <c r="T2306" s="22">
        <f t="shared" si="575"/>
        <v>0.6194096760142429</v>
      </c>
    </row>
    <row r="2307" spans="1:20" x14ac:dyDescent="0.25">
      <c r="A2307">
        <v>225</v>
      </c>
      <c r="B2307" t="s">
        <v>2293</v>
      </c>
      <c r="C2307" s="8">
        <v>311.66000000000003</v>
      </c>
      <c r="D2307" s="8">
        <v>141.77000000000001</v>
      </c>
      <c r="E2307" s="17">
        <f t="shared" si="560"/>
        <v>215.14150092895238</v>
      </c>
      <c r="F2307" s="18">
        <f t="shared" si="561"/>
        <v>-73.371500928952372</v>
      </c>
      <c r="G2307" s="21">
        <f t="shared" si="568"/>
        <v>-70.883423137169871</v>
      </c>
      <c r="H2307" s="22">
        <f t="shared" si="569"/>
        <v>-2.4880777917825014</v>
      </c>
      <c r="I2307" s="17">
        <f t="shared" si="562"/>
        <v>187.13335715751629</v>
      </c>
      <c r="J2307" s="18">
        <f t="shared" si="563"/>
        <v>-45.363357157516276</v>
      </c>
      <c r="K2307" s="21">
        <f t="shared" si="570"/>
        <v>-43.263197476334142</v>
      </c>
      <c r="L2307" s="22">
        <f t="shared" si="571"/>
        <v>-2.1001596811821344</v>
      </c>
      <c r="M2307" s="17">
        <f t="shared" si="564"/>
        <v>154.96471284416882</v>
      </c>
      <c r="N2307" s="18">
        <f t="shared" si="565"/>
        <v>-13.194712844168805</v>
      </c>
      <c r="O2307" s="21">
        <f t="shared" si="572"/>
        <v>-11.564115571028736</v>
      </c>
      <c r="P2307" s="22">
        <f t="shared" si="573"/>
        <v>-1.6305972731400686</v>
      </c>
      <c r="Q2307" s="17">
        <f t="shared" si="566"/>
        <v>166.25934925891835</v>
      </c>
      <c r="R2307" s="18">
        <f t="shared" si="567"/>
        <v>-24.489349258918338</v>
      </c>
      <c r="S2307" s="21">
        <f t="shared" si="574"/>
        <v>-22.48878537079338</v>
      </c>
      <c r="T2307" s="22">
        <f t="shared" si="575"/>
        <v>-2.0005638881249581</v>
      </c>
    </row>
    <row r="2308" spans="1:20" x14ac:dyDescent="0.25">
      <c r="A2308">
        <v>224</v>
      </c>
      <c r="B2308" t="s">
        <v>2294</v>
      </c>
      <c r="C2308" s="8">
        <v>311.77999999999997</v>
      </c>
      <c r="D2308" s="8">
        <v>141.72</v>
      </c>
      <c r="E2308" s="17">
        <f t="shared" si="560"/>
        <v>215.15275528663398</v>
      </c>
      <c r="F2308" s="18">
        <f t="shared" si="561"/>
        <v>-73.432755286633977</v>
      </c>
      <c r="G2308" s="21">
        <f t="shared" si="568"/>
        <v>-73.371500928952372</v>
      </c>
      <c r="H2308" s="22">
        <f t="shared" si="569"/>
        <v>-6.1254357681605143E-2</v>
      </c>
      <c r="I2308" s="17">
        <f t="shared" si="562"/>
        <v>187.18041934079179</v>
      </c>
      <c r="J2308" s="18">
        <f t="shared" si="563"/>
        <v>-45.460419340791788</v>
      </c>
      <c r="K2308" s="21">
        <f t="shared" si="570"/>
        <v>-45.363357157516276</v>
      </c>
      <c r="L2308" s="22">
        <f t="shared" si="571"/>
        <v>-9.7062183275511416E-2</v>
      </c>
      <c r="M2308" s="17">
        <f t="shared" si="564"/>
        <v>155.05511924972507</v>
      </c>
      <c r="N2308" s="18">
        <f t="shared" si="565"/>
        <v>-13.335119249725068</v>
      </c>
      <c r="O2308" s="21">
        <f t="shared" si="572"/>
        <v>-13.194712844168805</v>
      </c>
      <c r="P2308" s="22">
        <f t="shared" si="573"/>
        <v>-0.14040640555626283</v>
      </c>
      <c r="Q2308" s="17">
        <f t="shared" si="566"/>
        <v>166.31560490001448</v>
      </c>
      <c r="R2308" s="18">
        <f t="shared" si="567"/>
        <v>-24.595604900014479</v>
      </c>
      <c r="S2308" s="21">
        <f t="shared" si="574"/>
        <v>-24.489349258918338</v>
      </c>
      <c r="T2308" s="22">
        <f t="shared" si="575"/>
        <v>-0.10625564109614061</v>
      </c>
    </row>
    <row r="2309" spans="1:20" x14ac:dyDescent="0.25">
      <c r="A2309">
        <v>223</v>
      </c>
      <c r="B2309" t="s">
        <v>2295</v>
      </c>
      <c r="C2309" s="8">
        <v>308.64</v>
      </c>
      <c r="D2309" s="8">
        <v>140.99</v>
      </c>
      <c r="E2309" s="17">
        <f t="shared" si="560"/>
        <v>214.85826626063169</v>
      </c>
      <c r="F2309" s="18">
        <f t="shared" si="561"/>
        <v>-73.868266260631685</v>
      </c>
      <c r="G2309" s="21">
        <f t="shared" si="568"/>
        <v>-73.432755286633977</v>
      </c>
      <c r="H2309" s="22">
        <f t="shared" si="569"/>
        <v>-0.43551097399770811</v>
      </c>
      <c r="I2309" s="17">
        <f t="shared" si="562"/>
        <v>185.94895887841633</v>
      </c>
      <c r="J2309" s="18">
        <f t="shared" si="563"/>
        <v>-44.958958878416325</v>
      </c>
      <c r="K2309" s="21">
        <f t="shared" si="570"/>
        <v>-45.460419340791788</v>
      </c>
      <c r="L2309" s="22">
        <f t="shared" si="571"/>
        <v>0.50146046237546216</v>
      </c>
      <c r="M2309" s="17">
        <f t="shared" si="564"/>
        <v>152.68948497100183</v>
      </c>
      <c r="N2309" s="18">
        <f t="shared" si="565"/>
        <v>-11.699484971001823</v>
      </c>
      <c r="O2309" s="21">
        <f t="shared" si="572"/>
        <v>-13.335119249725068</v>
      </c>
      <c r="P2309" s="22">
        <f t="shared" si="573"/>
        <v>1.635634278723245</v>
      </c>
      <c r="Q2309" s="17">
        <f t="shared" si="566"/>
        <v>164.8435822913317</v>
      </c>
      <c r="R2309" s="18">
        <f t="shared" si="567"/>
        <v>-23.853582291331691</v>
      </c>
      <c r="S2309" s="21">
        <f t="shared" si="574"/>
        <v>-24.595604900014479</v>
      </c>
      <c r="T2309" s="22">
        <f t="shared" si="575"/>
        <v>0.74202260868278813</v>
      </c>
    </row>
    <row r="2310" spans="1:20" x14ac:dyDescent="0.25">
      <c r="A2310">
        <v>222</v>
      </c>
      <c r="B2310" t="s">
        <v>2296</v>
      </c>
      <c r="C2310" s="8">
        <v>310.62</v>
      </c>
      <c r="D2310" s="8">
        <v>142.4</v>
      </c>
      <c r="E2310" s="17">
        <f t="shared" si="560"/>
        <v>215.04396316237836</v>
      </c>
      <c r="F2310" s="18">
        <f t="shared" si="561"/>
        <v>-72.643963162378355</v>
      </c>
      <c r="G2310" s="21">
        <f t="shared" si="568"/>
        <v>-73.868266260631685</v>
      </c>
      <c r="H2310" s="22">
        <f t="shared" si="569"/>
        <v>1.2243030982533298</v>
      </c>
      <c r="I2310" s="17">
        <f t="shared" si="562"/>
        <v>186.725484902462</v>
      </c>
      <c r="J2310" s="18">
        <f t="shared" si="563"/>
        <v>-44.325484902461994</v>
      </c>
      <c r="K2310" s="21">
        <f t="shared" si="570"/>
        <v>-44.958958878416325</v>
      </c>
      <c r="L2310" s="22">
        <f t="shared" si="571"/>
        <v>0.63347397595433108</v>
      </c>
      <c r="M2310" s="17">
        <f t="shared" si="564"/>
        <v>154.18119066268085</v>
      </c>
      <c r="N2310" s="18">
        <f t="shared" si="565"/>
        <v>-11.781190662680842</v>
      </c>
      <c r="O2310" s="21">
        <f t="shared" si="572"/>
        <v>-11.699484971001823</v>
      </c>
      <c r="P2310" s="22">
        <f t="shared" si="573"/>
        <v>-8.170569167901931E-2</v>
      </c>
      <c r="Q2310" s="17">
        <f t="shared" si="566"/>
        <v>165.77180036941832</v>
      </c>
      <c r="R2310" s="18">
        <f t="shared" si="567"/>
        <v>-23.37180036941831</v>
      </c>
      <c r="S2310" s="21">
        <f t="shared" si="574"/>
        <v>-23.853582291331691</v>
      </c>
      <c r="T2310" s="22">
        <f t="shared" si="575"/>
        <v>0.48178192191338098</v>
      </c>
    </row>
    <row r="2311" spans="1:20" x14ac:dyDescent="0.25">
      <c r="A2311">
        <v>221</v>
      </c>
      <c r="B2311" t="s">
        <v>2297</v>
      </c>
      <c r="C2311" s="8">
        <v>312.05</v>
      </c>
      <c r="D2311" s="8">
        <v>143</v>
      </c>
      <c r="E2311" s="17">
        <f t="shared" si="560"/>
        <v>215.1780775914176</v>
      </c>
      <c r="F2311" s="18">
        <f t="shared" si="561"/>
        <v>-72.178077591417605</v>
      </c>
      <c r="G2311" s="21">
        <f t="shared" si="568"/>
        <v>-72.643963162378355</v>
      </c>
      <c r="H2311" s="22">
        <f t="shared" si="569"/>
        <v>0.46588557096075078</v>
      </c>
      <c r="I2311" s="17">
        <f t="shared" si="562"/>
        <v>187.28630925316165</v>
      </c>
      <c r="J2311" s="18">
        <f t="shared" si="563"/>
        <v>-44.286309253161647</v>
      </c>
      <c r="K2311" s="21">
        <f t="shared" si="570"/>
        <v>-44.325484902461994</v>
      </c>
      <c r="L2311" s="22">
        <f t="shared" si="571"/>
        <v>3.9175649300347004E-2</v>
      </c>
      <c r="M2311" s="17">
        <f t="shared" si="564"/>
        <v>155.2585336622268</v>
      </c>
      <c r="N2311" s="18">
        <f t="shared" si="565"/>
        <v>-12.258533662226796</v>
      </c>
      <c r="O2311" s="21">
        <f t="shared" si="572"/>
        <v>-11.781190662680842</v>
      </c>
      <c r="P2311" s="22">
        <f t="shared" si="573"/>
        <v>-0.47734299954595372</v>
      </c>
      <c r="Q2311" s="17">
        <f t="shared" si="566"/>
        <v>166.44218009248084</v>
      </c>
      <c r="R2311" s="18">
        <f t="shared" si="567"/>
        <v>-23.442180092480839</v>
      </c>
      <c r="S2311" s="21">
        <f t="shared" si="574"/>
        <v>-23.37180036941831</v>
      </c>
      <c r="T2311" s="22">
        <f t="shared" si="575"/>
        <v>-7.037972306252982E-2</v>
      </c>
    </row>
    <row r="2312" spans="1:20" x14ac:dyDescent="0.25">
      <c r="A2312">
        <v>220</v>
      </c>
      <c r="B2312" t="s">
        <v>2298</v>
      </c>
      <c r="C2312" s="8">
        <v>304.08999999999997</v>
      </c>
      <c r="D2312" s="8">
        <v>138.36000000000001</v>
      </c>
      <c r="E2312" s="17">
        <f t="shared" si="560"/>
        <v>214.43153853187039</v>
      </c>
      <c r="F2312" s="18">
        <f t="shared" si="561"/>
        <v>-76.071538531870374</v>
      </c>
      <c r="G2312" s="21">
        <f t="shared" si="568"/>
        <v>-72.178077591417605</v>
      </c>
      <c r="H2312" s="22">
        <f t="shared" si="569"/>
        <v>-3.8934609404527691</v>
      </c>
      <c r="I2312" s="17">
        <f t="shared" si="562"/>
        <v>184.16451776255383</v>
      </c>
      <c r="J2312" s="18">
        <f t="shared" si="563"/>
        <v>-45.804517762553814</v>
      </c>
      <c r="K2312" s="21">
        <f t="shared" si="570"/>
        <v>-44.286309253161647</v>
      </c>
      <c r="L2312" s="22">
        <f t="shared" si="571"/>
        <v>-1.5182085093921671</v>
      </c>
      <c r="M2312" s="17">
        <f t="shared" si="564"/>
        <v>149.26157542699204</v>
      </c>
      <c r="N2312" s="18">
        <f t="shared" si="565"/>
        <v>-10.901575426992025</v>
      </c>
      <c r="O2312" s="21">
        <f t="shared" si="572"/>
        <v>-12.258533662226796</v>
      </c>
      <c r="P2312" s="22">
        <f t="shared" si="573"/>
        <v>1.3569582352347709</v>
      </c>
      <c r="Q2312" s="17">
        <f t="shared" si="566"/>
        <v>162.71055589976908</v>
      </c>
      <c r="R2312" s="18">
        <f t="shared" si="567"/>
        <v>-24.350555899769063</v>
      </c>
      <c r="S2312" s="21">
        <f t="shared" si="574"/>
        <v>-23.442180092480839</v>
      </c>
      <c r="T2312" s="22">
        <f t="shared" si="575"/>
        <v>-0.90837580728822331</v>
      </c>
    </row>
    <row r="2313" spans="1:20" x14ac:dyDescent="0.25">
      <c r="A2313">
        <v>219</v>
      </c>
      <c r="B2313" t="s">
        <v>2299</v>
      </c>
      <c r="C2313" s="8">
        <v>307.35000000000002</v>
      </c>
      <c r="D2313" s="8">
        <v>140.44999999999999</v>
      </c>
      <c r="E2313" s="17">
        <f t="shared" si="560"/>
        <v>214.73728191555432</v>
      </c>
      <c r="F2313" s="18">
        <f t="shared" si="561"/>
        <v>-74.287281915554331</v>
      </c>
      <c r="G2313" s="21">
        <f t="shared" si="568"/>
        <v>-76.071538531870374</v>
      </c>
      <c r="H2313" s="22">
        <f t="shared" si="569"/>
        <v>1.7842566163160427</v>
      </c>
      <c r="I2313" s="17">
        <f t="shared" si="562"/>
        <v>185.44304040820478</v>
      </c>
      <c r="J2313" s="18">
        <f t="shared" si="563"/>
        <v>-44.993040408204791</v>
      </c>
      <c r="K2313" s="21">
        <f t="shared" si="570"/>
        <v>-45.804517762553814</v>
      </c>
      <c r="L2313" s="22">
        <f t="shared" si="571"/>
        <v>0.81147735434902302</v>
      </c>
      <c r="M2313" s="17">
        <f t="shared" si="564"/>
        <v>151.71761611127161</v>
      </c>
      <c r="N2313" s="18">
        <f t="shared" si="565"/>
        <v>-11.267616111271622</v>
      </c>
      <c r="O2313" s="21">
        <f t="shared" si="572"/>
        <v>-10.901575426992025</v>
      </c>
      <c r="P2313" s="22">
        <f t="shared" si="573"/>
        <v>-0.36604068427959646</v>
      </c>
      <c r="Q2313" s="17">
        <f t="shared" si="566"/>
        <v>164.23883414954804</v>
      </c>
      <c r="R2313" s="18">
        <f t="shared" si="567"/>
        <v>-23.788834149548052</v>
      </c>
      <c r="S2313" s="21">
        <f t="shared" si="574"/>
        <v>-24.350555899769063</v>
      </c>
      <c r="T2313" s="22">
        <f t="shared" si="575"/>
        <v>0.56172175022101101</v>
      </c>
    </row>
    <row r="2314" spans="1:20" x14ac:dyDescent="0.25">
      <c r="A2314">
        <v>218</v>
      </c>
      <c r="B2314" t="s">
        <v>2300</v>
      </c>
      <c r="C2314" s="8">
        <v>300.05</v>
      </c>
      <c r="D2314" s="8">
        <v>136.66999999999999</v>
      </c>
      <c r="E2314" s="17">
        <f t="shared" si="560"/>
        <v>214.05264182325598</v>
      </c>
      <c r="F2314" s="18">
        <f t="shared" si="561"/>
        <v>-77.382641823255994</v>
      </c>
      <c r="G2314" s="21">
        <f t="shared" si="568"/>
        <v>-74.287281915554331</v>
      </c>
      <c r="H2314" s="22">
        <f t="shared" si="569"/>
        <v>-3.0953599077016634</v>
      </c>
      <c r="I2314" s="17">
        <f t="shared" si="562"/>
        <v>182.58009092561218</v>
      </c>
      <c r="J2314" s="18">
        <f t="shared" si="563"/>
        <v>-45.910090925612195</v>
      </c>
      <c r="K2314" s="21">
        <f t="shared" si="570"/>
        <v>-44.993040408204791</v>
      </c>
      <c r="L2314" s="22">
        <f t="shared" si="571"/>
        <v>-0.91705051740740373</v>
      </c>
      <c r="M2314" s="17">
        <f t="shared" si="564"/>
        <v>146.21789310659653</v>
      </c>
      <c r="N2314" s="18">
        <f t="shared" si="565"/>
        <v>-9.5478931065965469</v>
      </c>
      <c r="O2314" s="21">
        <f t="shared" si="572"/>
        <v>-11.267616111271622</v>
      </c>
      <c r="P2314" s="22">
        <f t="shared" si="573"/>
        <v>1.7197230046750747</v>
      </c>
      <c r="Q2314" s="17">
        <f t="shared" si="566"/>
        <v>160.81661598286519</v>
      </c>
      <c r="R2314" s="18">
        <f t="shared" si="567"/>
        <v>-24.1466159828652</v>
      </c>
      <c r="S2314" s="21">
        <f t="shared" si="574"/>
        <v>-23.788834149548052</v>
      </c>
      <c r="T2314" s="22">
        <f t="shared" si="575"/>
        <v>-0.35778183331714786</v>
      </c>
    </row>
    <row r="2315" spans="1:20" x14ac:dyDescent="0.25">
      <c r="A2315">
        <v>217</v>
      </c>
      <c r="B2315" t="s">
        <v>2301</v>
      </c>
      <c r="C2315" s="8">
        <v>304.45999999999998</v>
      </c>
      <c r="D2315" s="8">
        <v>141.13999999999999</v>
      </c>
      <c r="E2315" s="17">
        <f t="shared" si="560"/>
        <v>214.46623946805539</v>
      </c>
      <c r="F2315" s="18">
        <f t="shared" si="561"/>
        <v>-73.326239468055405</v>
      </c>
      <c r="G2315" s="21">
        <f t="shared" si="568"/>
        <v>-77.382641823255994</v>
      </c>
      <c r="H2315" s="22">
        <f t="shared" si="569"/>
        <v>4.0564023552005892</v>
      </c>
      <c r="I2315" s="17">
        <f t="shared" si="562"/>
        <v>184.30962616098662</v>
      </c>
      <c r="J2315" s="18">
        <f t="shared" si="563"/>
        <v>-43.169626160986638</v>
      </c>
      <c r="K2315" s="21">
        <f t="shared" si="570"/>
        <v>-45.910090925612195</v>
      </c>
      <c r="L2315" s="22">
        <f t="shared" si="571"/>
        <v>2.7404647646255569</v>
      </c>
      <c r="M2315" s="17">
        <f t="shared" si="564"/>
        <v>149.54032851079063</v>
      </c>
      <c r="N2315" s="18">
        <f t="shared" si="565"/>
        <v>-8.4003285107906436</v>
      </c>
      <c r="O2315" s="21">
        <f t="shared" si="572"/>
        <v>-9.5478931065965469</v>
      </c>
      <c r="P2315" s="22">
        <f t="shared" si="573"/>
        <v>1.1475645958059033</v>
      </c>
      <c r="Q2315" s="17">
        <f t="shared" si="566"/>
        <v>162.88401079314889</v>
      </c>
      <c r="R2315" s="18">
        <f t="shared" si="567"/>
        <v>-21.744010793148902</v>
      </c>
      <c r="S2315" s="21">
        <f t="shared" si="574"/>
        <v>-24.1466159828652</v>
      </c>
      <c r="T2315" s="22">
        <f t="shared" si="575"/>
        <v>2.4026051897162972</v>
      </c>
    </row>
    <row r="2316" spans="1:20" x14ac:dyDescent="0.25">
      <c r="A2316">
        <v>216</v>
      </c>
      <c r="B2316" t="s">
        <v>2302</v>
      </c>
      <c r="C2316" s="8">
        <v>308.36</v>
      </c>
      <c r="D2316" s="8">
        <v>143.18</v>
      </c>
      <c r="E2316" s="17">
        <f t="shared" si="560"/>
        <v>214.8320060927079</v>
      </c>
      <c r="F2316" s="18">
        <f t="shared" si="561"/>
        <v>-71.652006092707893</v>
      </c>
      <c r="G2316" s="21">
        <f t="shared" si="568"/>
        <v>-73.326239468055405</v>
      </c>
      <c r="H2316" s="22">
        <f t="shared" si="569"/>
        <v>1.6742333753475123</v>
      </c>
      <c r="I2316" s="17">
        <f t="shared" si="562"/>
        <v>185.83914711744018</v>
      </c>
      <c r="J2316" s="18">
        <f t="shared" si="563"/>
        <v>-42.65914711744017</v>
      </c>
      <c r="K2316" s="21">
        <f t="shared" si="570"/>
        <v>-43.169626160986638</v>
      </c>
      <c r="L2316" s="22">
        <f t="shared" si="571"/>
        <v>0.51047904354646789</v>
      </c>
      <c r="M2316" s="17">
        <f t="shared" si="564"/>
        <v>152.47853669137049</v>
      </c>
      <c r="N2316" s="18">
        <f t="shared" si="565"/>
        <v>-9.2985366913704866</v>
      </c>
      <c r="O2316" s="21">
        <f t="shared" si="572"/>
        <v>-8.4003285107906436</v>
      </c>
      <c r="P2316" s="22">
        <f t="shared" si="573"/>
        <v>-0.89820818057984297</v>
      </c>
      <c r="Q2316" s="17">
        <f t="shared" si="566"/>
        <v>164.71231912877403</v>
      </c>
      <c r="R2316" s="18">
        <f t="shared" si="567"/>
        <v>-21.53231912877402</v>
      </c>
      <c r="S2316" s="21">
        <f t="shared" si="574"/>
        <v>-21.744010793148902</v>
      </c>
      <c r="T2316" s="22">
        <f t="shared" si="575"/>
        <v>0.21169166437488229</v>
      </c>
    </row>
    <row r="2317" spans="1:20" x14ac:dyDescent="0.25">
      <c r="A2317">
        <v>215</v>
      </c>
      <c r="B2317" t="s">
        <v>2303</v>
      </c>
      <c r="C2317" s="8">
        <v>310.52</v>
      </c>
      <c r="D2317" s="8">
        <v>141.82</v>
      </c>
      <c r="E2317" s="17">
        <f t="shared" si="560"/>
        <v>215.03458453097701</v>
      </c>
      <c r="F2317" s="18">
        <f t="shared" si="561"/>
        <v>-73.214584530977021</v>
      </c>
      <c r="G2317" s="21">
        <f t="shared" si="568"/>
        <v>-71.652006092707893</v>
      </c>
      <c r="H2317" s="22">
        <f t="shared" si="569"/>
        <v>-1.5625784382691279</v>
      </c>
      <c r="I2317" s="17">
        <f t="shared" si="562"/>
        <v>186.68626641639909</v>
      </c>
      <c r="J2317" s="18">
        <f t="shared" si="563"/>
        <v>-44.8662664163991</v>
      </c>
      <c r="K2317" s="21">
        <f t="shared" si="570"/>
        <v>-42.65914711744017</v>
      </c>
      <c r="L2317" s="22">
        <f t="shared" si="571"/>
        <v>-2.2071192989589292</v>
      </c>
      <c r="M2317" s="17">
        <f t="shared" si="564"/>
        <v>154.1058519913839</v>
      </c>
      <c r="N2317" s="18">
        <f t="shared" si="565"/>
        <v>-12.285851991383907</v>
      </c>
      <c r="O2317" s="21">
        <f t="shared" si="572"/>
        <v>-9.2985366913704866</v>
      </c>
      <c r="P2317" s="22">
        <f t="shared" si="573"/>
        <v>-2.9873153000134209</v>
      </c>
      <c r="Q2317" s="17">
        <f t="shared" si="566"/>
        <v>165.72492066850486</v>
      </c>
      <c r="R2317" s="18">
        <f t="shared" si="567"/>
        <v>-23.904920668504872</v>
      </c>
      <c r="S2317" s="21">
        <f t="shared" si="574"/>
        <v>-21.53231912877402</v>
      </c>
      <c r="T2317" s="22">
        <f t="shared" si="575"/>
        <v>-2.3726015397308515</v>
      </c>
    </row>
    <row r="2318" spans="1:20" x14ac:dyDescent="0.25">
      <c r="A2318">
        <v>214</v>
      </c>
      <c r="B2318" t="s">
        <v>2304</v>
      </c>
      <c r="C2318" s="8">
        <v>312.23</v>
      </c>
      <c r="D2318" s="8">
        <v>142.4</v>
      </c>
      <c r="E2318" s="17">
        <f t="shared" si="560"/>
        <v>215.19495912794005</v>
      </c>
      <c r="F2318" s="18">
        <f t="shared" si="561"/>
        <v>-72.794959127940047</v>
      </c>
      <c r="G2318" s="21">
        <f t="shared" si="568"/>
        <v>-73.214584530977021</v>
      </c>
      <c r="H2318" s="22">
        <f t="shared" si="569"/>
        <v>0.41962540303697438</v>
      </c>
      <c r="I2318" s="17">
        <f t="shared" si="562"/>
        <v>187.3569025280749</v>
      </c>
      <c r="J2318" s="18">
        <f t="shared" si="563"/>
        <v>-44.956902528074892</v>
      </c>
      <c r="K2318" s="21">
        <f t="shared" si="570"/>
        <v>-44.8662664163991</v>
      </c>
      <c r="L2318" s="22">
        <f t="shared" si="571"/>
        <v>-9.0636111675792108E-2</v>
      </c>
      <c r="M2318" s="17">
        <f t="shared" si="564"/>
        <v>155.39414327056124</v>
      </c>
      <c r="N2318" s="18">
        <f t="shared" si="565"/>
        <v>-12.994143270561239</v>
      </c>
      <c r="O2318" s="21">
        <f t="shared" si="572"/>
        <v>-12.285851991383907</v>
      </c>
      <c r="P2318" s="22">
        <f t="shared" si="573"/>
        <v>-0.70829127917733103</v>
      </c>
      <c r="Q2318" s="17">
        <f t="shared" si="566"/>
        <v>166.52656355412506</v>
      </c>
      <c r="R2318" s="18">
        <f t="shared" si="567"/>
        <v>-24.126563554125056</v>
      </c>
      <c r="S2318" s="21">
        <f t="shared" si="574"/>
        <v>-23.904920668504872</v>
      </c>
      <c r="T2318" s="22">
        <f t="shared" si="575"/>
        <v>-0.22164288562018442</v>
      </c>
    </row>
    <row r="2319" spans="1:20" x14ac:dyDescent="0.25">
      <c r="A2319">
        <v>213</v>
      </c>
      <c r="B2319" t="s">
        <v>2305</v>
      </c>
      <c r="C2319" s="8">
        <v>317.05</v>
      </c>
      <c r="D2319" s="8">
        <v>143.43</v>
      </c>
      <c r="E2319" s="17">
        <f t="shared" si="560"/>
        <v>215.64700916148496</v>
      </c>
      <c r="F2319" s="18">
        <f t="shared" si="561"/>
        <v>-72.217009161484953</v>
      </c>
      <c r="G2319" s="21">
        <f t="shared" si="568"/>
        <v>-72.794959127940047</v>
      </c>
      <c r="H2319" s="22">
        <f t="shared" si="569"/>
        <v>0.577949966455094</v>
      </c>
      <c r="I2319" s="17">
        <f t="shared" si="562"/>
        <v>189.24723355630726</v>
      </c>
      <c r="J2319" s="18">
        <f t="shared" si="563"/>
        <v>-45.817233556307258</v>
      </c>
      <c r="K2319" s="21">
        <f t="shared" si="570"/>
        <v>-44.956902528074892</v>
      </c>
      <c r="L2319" s="22">
        <f t="shared" si="571"/>
        <v>-0.86033102823236618</v>
      </c>
      <c r="M2319" s="17">
        <f t="shared" si="564"/>
        <v>159.02546722707271</v>
      </c>
      <c r="N2319" s="18">
        <f t="shared" si="565"/>
        <v>-15.595467227072703</v>
      </c>
      <c r="O2319" s="21">
        <f t="shared" si="572"/>
        <v>-12.994143270561239</v>
      </c>
      <c r="P2319" s="22">
        <f t="shared" si="573"/>
        <v>-2.6013239565114645</v>
      </c>
      <c r="Q2319" s="17">
        <f t="shared" si="566"/>
        <v>168.78616513815405</v>
      </c>
      <c r="R2319" s="18">
        <f t="shared" si="567"/>
        <v>-25.35616513815404</v>
      </c>
      <c r="S2319" s="21">
        <f t="shared" si="574"/>
        <v>-24.126563554125056</v>
      </c>
      <c r="T2319" s="22">
        <f t="shared" si="575"/>
        <v>-1.229601584028984</v>
      </c>
    </row>
    <row r="2320" spans="1:20" x14ac:dyDescent="0.25">
      <c r="A2320">
        <v>212</v>
      </c>
      <c r="B2320" t="s">
        <v>2306</v>
      </c>
      <c r="C2320" s="8">
        <v>313.77999999999997</v>
      </c>
      <c r="D2320" s="8">
        <v>140.88999999999999</v>
      </c>
      <c r="E2320" s="17">
        <f t="shared" ref="E2320:E2383" si="576">+$G$3*$C2320+$G$4</f>
        <v>215.34032791466092</v>
      </c>
      <c r="F2320" s="18">
        <f t="shared" ref="F2320:F2383" si="577">+$D2320-E2320</f>
        <v>-74.450327914660932</v>
      </c>
      <c r="G2320" s="21">
        <f t="shared" si="568"/>
        <v>-72.217009161484953</v>
      </c>
      <c r="H2320" s="22">
        <f t="shared" si="569"/>
        <v>-2.2333187531759791</v>
      </c>
      <c r="I2320" s="17">
        <f t="shared" ref="I2320:I2383" si="578">+$G$5*$C2320+$G$6</f>
        <v>187.96478906205002</v>
      </c>
      <c r="J2320" s="18">
        <f t="shared" ref="J2320:J2383" si="579">+$D2320-I2320</f>
        <v>-47.07478906205003</v>
      </c>
      <c r="K2320" s="21">
        <f t="shared" si="570"/>
        <v>-45.817233556307258</v>
      </c>
      <c r="L2320" s="22">
        <f t="shared" si="571"/>
        <v>-1.2575555057427721</v>
      </c>
      <c r="M2320" s="17">
        <f t="shared" ref="M2320:M2383" si="580">+$G$7*$C2320+$G$8</f>
        <v>156.56189267566344</v>
      </c>
      <c r="N2320" s="18">
        <f t="shared" ref="N2320:N2383" si="581">+$D2320-M2320</f>
        <v>-15.671892675663457</v>
      </c>
      <c r="O2320" s="21">
        <f t="shared" si="572"/>
        <v>-15.595467227072703</v>
      </c>
      <c r="P2320" s="22">
        <f t="shared" si="573"/>
        <v>-7.6425448590754286E-2</v>
      </c>
      <c r="Q2320" s="17">
        <f t="shared" ref="Q2320:Q2383" si="582">+$G$9*$C2320+$G$10</f>
        <v>167.25319891828377</v>
      </c>
      <c r="R2320" s="18">
        <f t="shared" ref="R2320:R2383" si="583">+$D2320-Q2320</f>
        <v>-26.363198918283786</v>
      </c>
      <c r="S2320" s="21">
        <f t="shared" si="574"/>
        <v>-25.35616513815404</v>
      </c>
      <c r="T2320" s="22">
        <f t="shared" si="575"/>
        <v>-1.0070337801297455</v>
      </c>
    </row>
    <row r="2321" spans="1:20" x14ac:dyDescent="0.25">
      <c r="A2321">
        <v>211</v>
      </c>
      <c r="B2321" t="s">
        <v>2307</v>
      </c>
      <c r="C2321" s="8">
        <v>316.18</v>
      </c>
      <c r="D2321" s="8">
        <v>141.94</v>
      </c>
      <c r="E2321" s="17">
        <f t="shared" si="576"/>
        <v>215.56541506829325</v>
      </c>
      <c r="F2321" s="18">
        <f t="shared" si="577"/>
        <v>-73.62541506829325</v>
      </c>
      <c r="G2321" s="21">
        <f t="shared" ref="G2321:G2384" si="584">+F2320</f>
        <v>-74.450327914660932</v>
      </c>
      <c r="H2321" s="22">
        <f t="shared" ref="H2321:H2384" si="585">+F2321-G2321</f>
        <v>0.82491284636768114</v>
      </c>
      <c r="I2321" s="17">
        <f t="shared" si="578"/>
        <v>188.90603272755993</v>
      </c>
      <c r="J2321" s="18">
        <f t="shared" si="579"/>
        <v>-46.966032727559934</v>
      </c>
      <c r="K2321" s="21">
        <f t="shared" ref="K2321:K2384" si="586">+J2320</f>
        <v>-47.07478906205003</v>
      </c>
      <c r="L2321" s="22">
        <f t="shared" ref="L2321:L2384" si="587">+J2321-K2321</f>
        <v>0.1087563344900957</v>
      </c>
      <c r="M2321" s="17">
        <f t="shared" si="580"/>
        <v>158.37002078678952</v>
      </c>
      <c r="N2321" s="18">
        <f t="shared" si="581"/>
        <v>-16.430020786789527</v>
      </c>
      <c r="O2321" s="21">
        <f t="shared" ref="O2321:O2384" si="588">+N2320</f>
        <v>-15.671892675663457</v>
      </c>
      <c r="P2321" s="22">
        <f t="shared" ref="P2321:P2384" si="589">+N2321-O2321</f>
        <v>-0.75812811112606937</v>
      </c>
      <c r="Q2321" s="17">
        <f t="shared" si="582"/>
        <v>168.37831174020693</v>
      </c>
      <c r="R2321" s="18">
        <f t="shared" si="583"/>
        <v>-26.438311740206927</v>
      </c>
      <c r="S2321" s="21">
        <f t="shared" ref="S2321:S2384" si="590">+R2320</f>
        <v>-26.363198918283786</v>
      </c>
      <c r="T2321" s="22">
        <f t="shared" ref="T2321:T2384" si="591">+R2321-S2321</f>
        <v>-7.5112821923141837E-2</v>
      </c>
    </row>
    <row r="2322" spans="1:20" x14ac:dyDescent="0.25">
      <c r="A2322">
        <v>210</v>
      </c>
      <c r="B2322" t="s">
        <v>2308</v>
      </c>
      <c r="C2322" s="8">
        <v>314.38</v>
      </c>
      <c r="D2322" s="8">
        <v>139.07</v>
      </c>
      <c r="E2322" s="17">
        <f t="shared" si="576"/>
        <v>215.396599703069</v>
      </c>
      <c r="F2322" s="18">
        <f t="shared" si="577"/>
        <v>-76.326599703069007</v>
      </c>
      <c r="G2322" s="21">
        <f t="shared" si="584"/>
        <v>-73.62541506829325</v>
      </c>
      <c r="H2322" s="22">
        <f t="shared" si="585"/>
        <v>-2.7011846347757569</v>
      </c>
      <c r="I2322" s="17">
        <f t="shared" si="578"/>
        <v>188.20009997842749</v>
      </c>
      <c r="J2322" s="18">
        <f t="shared" si="579"/>
        <v>-49.130099978427495</v>
      </c>
      <c r="K2322" s="21">
        <f t="shared" si="586"/>
        <v>-46.966032727559934</v>
      </c>
      <c r="L2322" s="22">
        <f t="shared" si="587"/>
        <v>-2.1640672508675607</v>
      </c>
      <c r="M2322" s="17">
        <f t="shared" si="580"/>
        <v>157.01392470344499</v>
      </c>
      <c r="N2322" s="18">
        <f t="shared" si="581"/>
        <v>-17.943924703444992</v>
      </c>
      <c r="O2322" s="21">
        <f t="shared" si="588"/>
        <v>-16.430020786789527</v>
      </c>
      <c r="P2322" s="22">
        <f t="shared" si="589"/>
        <v>-1.5139039166554653</v>
      </c>
      <c r="Q2322" s="17">
        <f t="shared" si="582"/>
        <v>167.53447712376453</v>
      </c>
      <c r="R2322" s="18">
        <f t="shared" si="583"/>
        <v>-28.464477123764539</v>
      </c>
      <c r="S2322" s="21">
        <f t="shared" si="590"/>
        <v>-26.438311740206927</v>
      </c>
      <c r="T2322" s="22">
        <f t="shared" si="591"/>
        <v>-2.0261653835576112</v>
      </c>
    </row>
    <row r="2323" spans="1:20" x14ac:dyDescent="0.25">
      <c r="A2323">
        <v>209</v>
      </c>
      <c r="B2323" t="s">
        <v>2309</v>
      </c>
      <c r="C2323" s="8">
        <v>317.58999999999997</v>
      </c>
      <c r="D2323" s="8">
        <v>141.31</v>
      </c>
      <c r="E2323" s="17">
        <f t="shared" si="576"/>
        <v>215.69765377105225</v>
      </c>
      <c r="F2323" s="18">
        <f t="shared" si="577"/>
        <v>-74.387653771052243</v>
      </c>
      <c r="G2323" s="21">
        <f t="shared" si="584"/>
        <v>-76.326599703069007</v>
      </c>
      <c r="H2323" s="22">
        <f t="shared" si="585"/>
        <v>1.9389459320167646</v>
      </c>
      <c r="I2323" s="17">
        <f t="shared" si="578"/>
        <v>189.45901338104699</v>
      </c>
      <c r="J2323" s="18">
        <f t="shared" si="579"/>
        <v>-48.149013381046984</v>
      </c>
      <c r="K2323" s="21">
        <f t="shared" si="586"/>
        <v>-49.130099978427495</v>
      </c>
      <c r="L2323" s="22">
        <f t="shared" si="587"/>
        <v>0.98108659738051074</v>
      </c>
      <c r="M2323" s="17">
        <f t="shared" si="580"/>
        <v>159.43229605207605</v>
      </c>
      <c r="N2323" s="18">
        <f t="shared" si="581"/>
        <v>-18.122296052076052</v>
      </c>
      <c r="O2323" s="21">
        <f t="shared" si="588"/>
        <v>-17.943924703444992</v>
      </c>
      <c r="P2323" s="22">
        <f t="shared" si="589"/>
        <v>-0.1783713486310603</v>
      </c>
      <c r="Q2323" s="17">
        <f t="shared" si="582"/>
        <v>169.03931552308677</v>
      </c>
      <c r="R2323" s="18">
        <f t="shared" si="583"/>
        <v>-27.729315523086768</v>
      </c>
      <c r="S2323" s="21">
        <f t="shared" si="590"/>
        <v>-28.464477123764539</v>
      </c>
      <c r="T2323" s="22">
        <f t="shared" si="591"/>
        <v>0.73516160067777037</v>
      </c>
    </row>
    <row r="2324" spans="1:20" x14ac:dyDescent="0.25">
      <c r="A2324">
        <v>208</v>
      </c>
      <c r="B2324" t="s">
        <v>2310</v>
      </c>
      <c r="C2324" s="8">
        <v>314.83999999999997</v>
      </c>
      <c r="D2324" s="8">
        <v>139.52000000000001</v>
      </c>
      <c r="E2324" s="17">
        <f t="shared" si="576"/>
        <v>215.43974140751521</v>
      </c>
      <c r="F2324" s="18">
        <f t="shared" si="577"/>
        <v>-75.919741407515204</v>
      </c>
      <c r="G2324" s="21">
        <f t="shared" si="584"/>
        <v>-74.387653771052243</v>
      </c>
      <c r="H2324" s="22">
        <f t="shared" si="585"/>
        <v>-1.5320876364629612</v>
      </c>
      <c r="I2324" s="17">
        <f t="shared" si="578"/>
        <v>188.3805050143169</v>
      </c>
      <c r="J2324" s="18">
        <f t="shared" si="579"/>
        <v>-48.860505014316885</v>
      </c>
      <c r="K2324" s="21">
        <f t="shared" si="586"/>
        <v>-48.149013381046984</v>
      </c>
      <c r="L2324" s="22">
        <f t="shared" si="587"/>
        <v>-0.71149163326990106</v>
      </c>
      <c r="M2324" s="17">
        <f t="shared" si="580"/>
        <v>157.3604825914108</v>
      </c>
      <c r="N2324" s="18">
        <f t="shared" si="581"/>
        <v>-17.84048259141079</v>
      </c>
      <c r="O2324" s="21">
        <f t="shared" si="588"/>
        <v>-18.122296052076052</v>
      </c>
      <c r="P2324" s="22">
        <f t="shared" si="589"/>
        <v>0.28181346066526203</v>
      </c>
      <c r="Q2324" s="17">
        <f t="shared" si="582"/>
        <v>167.75012374796648</v>
      </c>
      <c r="R2324" s="18">
        <f t="shared" si="583"/>
        <v>-28.230123747966474</v>
      </c>
      <c r="S2324" s="21">
        <f t="shared" si="590"/>
        <v>-27.729315523086768</v>
      </c>
      <c r="T2324" s="22">
        <f t="shared" si="591"/>
        <v>-0.50080822487970522</v>
      </c>
    </row>
    <row r="2325" spans="1:20" x14ac:dyDescent="0.25">
      <c r="A2325">
        <v>207</v>
      </c>
      <c r="B2325" t="s">
        <v>2311</v>
      </c>
      <c r="C2325" s="8">
        <v>318.92</v>
      </c>
      <c r="D2325" s="8">
        <v>141.83000000000001</v>
      </c>
      <c r="E2325" s="17">
        <f t="shared" si="576"/>
        <v>215.82238956869017</v>
      </c>
      <c r="F2325" s="18">
        <f t="shared" si="577"/>
        <v>-73.992389568690157</v>
      </c>
      <c r="G2325" s="21">
        <f t="shared" si="584"/>
        <v>-75.919741407515204</v>
      </c>
      <c r="H2325" s="22">
        <f t="shared" si="585"/>
        <v>1.9273518388250466</v>
      </c>
      <c r="I2325" s="17">
        <f t="shared" si="578"/>
        <v>189.98061924568373</v>
      </c>
      <c r="J2325" s="18">
        <f t="shared" si="579"/>
        <v>-48.150619245683714</v>
      </c>
      <c r="K2325" s="21">
        <f t="shared" si="586"/>
        <v>-48.860505014316885</v>
      </c>
      <c r="L2325" s="22">
        <f t="shared" si="587"/>
        <v>0.70988576863317121</v>
      </c>
      <c r="M2325" s="17">
        <f t="shared" si="580"/>
        <v>160.43430038032511</v>
      </c>
      <c r="N2325" s="18">
        <f t="shared" si="581"/>
        <v>-18.6043003803251</v>
      </c>
      <c r="O2325" s="21">
        <f t="shared" si="588"/>
        <v>-17.84048259141079</v>
      </c>
      <c r="P2325" s="22">
        <f t="shared" si="589"/>
        <v>-0.7638177889143094</v>
      </c>
      <c r="Q2325" s="17">
        <f t="shared" si="582"/>
        <v>169.66281554523584</v>
      </c>
      <c r="R2325" s="18">
        <f t="shared" si="583"/>
        <v>-27.832815545235832</v>
      </c>
      <c r="S2325" s="21">
        <f t="shared" si="590"/>
        <v>-28.230123747966474</v>
      </c>
      <c r="T2325" s="22">
        <f t="shared" si="591"/>
        <v>0.39730820273064182</v>
      </c>
    </row>
    <row r="2326" spans="1:20" x14ac:dyDescent="0.25">
      <c r="A2326">
        <v>206</v>
      </c>
      <c r="B2326" t="s">
        <v>2312</v>
      </c>
      <c r="C2326" s="8">
        <v>321.85000000000002</v>
      </c>
      <c r="D2326" s="8">
        <v>147.03</v>
      </c>
      <c r="E2326" s="17">
        <f t="shared" si="576"/>
        <v>216.09718346874962</v>
      </c>
      <c r="F2326" s="18">
        <f t="shared" si="577"/>
        <v>-69.067183468749619</v>
      </c>
      <c r="G2326" s="21">
        <f t="shared" si="584"/>
        <v>-73.992389568690157</v>
      </c>
      <c r="H2326" s="22">
        <f t="shared" si="585"/>
        <v>4.9252060999405387</v>
      </c>
      <c r="I2326" s="17">
        <f t="shared" si="578"/>
        <v>191.12972088732704</v>
      </c>
      <c r="J2326" s="18">
        <f t="shared" si="579"/>
        <v>-44.099720887327038</v>
      </c>
      <c r="K2326" s="21">
        <f t="shared" si="586"/>
        <v>-48.150619245683714</v>
      </c>
      <c r="L2326" s="22">
        <f t="shared" si="587"/>
        <v>4.050898358356676</v>
      </c>
      <c r="M2326" s="17">
        <f t="shared" si="580"/>
        <v>162.64172344932484</v>
      </c>
      <c r="N2326" s="18">
        <f t="shared" si="581"/>
        <v>-15.611723449324842</v>
      </c>
      <c r="O2326" s="21">
        <f t="shared" si="588"/>
        <v>-18.6043003803251</v>
      </c>
      <c r="P2326" s="22">
        <f t="shared" si="589"/>
        <v>2.9925769310002579</v>
      </c>
      <c r="Q2326" s="17">
        <f t="shared" si="582"/>
        <v>171.03639078200035</v>
      </c>
      <c r="R2326" s="18">
        <f t="shared" si="583"/>
        <v>-24.006390782000352</v>
      </c>
      <c r="S2326" s="21">
        <f t="shared" si="590"/>
        <v>-27.832815545235832</v>
      </c>
      <c r="T2326" s="22">
        <f t="shared" si="591"/>
        <v>3.8264247632354795</v>
      </c>
    </row>
    <row r="2327" spans="1:20" x14ac:dyDescent="0.25">
      <c r="A2327">
        <v>205</v>
      </c>
      <c r="B2327" t="s">
        <v>2313</v>
      </c>
      <c r="C2327" s="8">
        <v>320.79000000000002</v>
      </c>
      <c r="D2327" s="8">
        <v>146.16</v>
      </c>
      <c r="E2327" s="17">
        <f t="shared" si="576"/>
        <v>215.99776997589535</v>
      </c>
      <c r="F2327" s="18">
        <f t="shared" si="577"/>
        <v>-69.837769975895355</v>
      </c>
      <c r="G2327" s="21">
        <f t="shared" si="584"/>
        <v>-69.067183468749619</v>
      </c>
      <c r="H2327" s="22">
        <f t="shared" si="585"/>
        <v>-0.77058650714573673</v>
      </c>
      <c r="I2327" s="17">
        <f t="shared" si="578"/>
        <v>190.71400493506019</v>
      </c>
      <c r="J2327" s="18">
        <f t="shared" si="579"/>
        <v>-44.554004935060192</v>
      </c>
      <c r="K2327" s="21">
        <f t="shared" si="586"/>
        <v>-44.099720887327038</v>
      </c>
      <c r="L2327" s="22">
        <f t="shared" si="587"/>
        <v>-0.45428404773315378</v>
      </c>
      <c r="M2327" s="17">
        <f t="shared" si="580"/>
        <v>161.84313353357749</v>
      </c>
      <c r="N2327" s="18">
        <f t="shared" si="581"/>
        <v>-15.68313353357749</v>
      </c>
      <c r="O2327" s="21">
        <f t="shared" si="588"/>
        <v>-15.611723449324842</v>
      </c>
      <c r="P2327" s="22">
        <f t="shared" si="589"/>
        <v>-7.1410084252647721E-2</v>
      </c>
      <c r="Q2327" s="17">
        <f t="shared" si="582"/>
        <v>170.53946595231764</v>
      </c>
      <c r="R2327" s="18">
        <f t="shared" si="583"/>
        <v>-24.379465952317645</v>
      </c>
      <c r="S2327" s="21">
        <f t="shared" si="590"/>
        <v>-24.006390782000352</v>
      </c>
      <c r="T2327" s="22">
        <f t="shared" si="591"/>
        <v>-0.37307517031729276</v>
      </c>
    </row>
    <row r="2328" spans="1:20" x14ac:dyDescent="0.25">
      <c r="A2328">
        <v>204</v>
      </c>
      <c r="B2328" t="s">
        <v>2314</v>
      </c>
      <c r="C2328" s="8">
        <v>321.72000000000003</v>
      </c>
      <c r="D2328" s="8">
        <v>146.59</v>
      </c>
      <c r="E2328" s="17">
        <f t="shared" si="576"/>
        <v>216.08499124792789</v>
      </c>
      <c r="F2328" s="18">
        <f t="shared" si="577"/>
        <v>-69.494991247927885</v>
      </c>
      <c r="G2328" s="21">
        <f t="shared" si="584"/>
        <v>-69.837769975895355</v>
      </c>
      <c r="H2328" s="22">
        <f t="shared" si="585"/>
        <v>0.34277872796747033</v>
      </c>
      <c r="I2328" s="17">
        <f t="shared" si="578"/>
        <v>191.07873685544527</v>
      </c>
      <c r="J2328" s="18">
        <f t="shared" si="579"/>
        <v>-44.488736855445268</v>
      </c>
      <c r="K2328" s="21">
        <f t="shared" si="586"/>
        <v>-44.554004935060192</v>
      </c>
      <c r="L2328" s="22">
        <f t="shared" si="587"/>
        <v>6.526807961492409E-2</v>
      </c>
      <c r="M2328" s="17">
        <f t="shared" si="580"/>
        <v>162.54378317663884</v>
      </c>
      <c r="N2328" s="18">
        <f t="shared" si="581"/>
        <v>-15.953783176638836</v>
      </c>
      <c r="O2328" s="21">
        <f t="shared" si="588"/>
        <v>-15.68313353357749</v>
      </c>
      <c r="P2328" s="22">
        <f t="shared" si="589"/>
        <v>-0.27064964306134698</v>
      </c>
      <c r="Q2328" s="17">
        <f t="shared" si="582"/>
        <v>170.97544717081286</v>
      </c>
      <c r="R2328" s="18">
        <f t="shared" si="583"/>
        <v>-24.385447170812853</v>
      </c>
      <c r="S2328" s="21">
        <f t="shared" si="590"/>
        <v>-24.379465952317645</v>
      </c>
      <c r="T2328" s="22">
        <f t="shared" si="591"/>
        <v>-5.9812184952079406E-3</v>
      </c>
    </row>
    <row r="2329" spans="1:20" x14ac:dyDescent="0.25">
      <c r="A2329">
        <v>203</v>
      </c>
      <c r="B2329" t="s">
        <v>2315</v>
      </c>
      <c r="C2329" s="8">
        <v>324.32</v>
      </c>
      <c r="D2329" s="8">
        <v>145.96</v>
      </c>
      <c r="E2329" s="17">
        <f t="shared" si="576"/>
        <v>216.32883566436288</v>
      </c>
      <c r="F2329" s="18">
        <f t="shared" si="577"/>
        <v>-70.368835664362877</v>
      </c>
      <c r="G2329" s="21">
        <f t="shared" si="584"/>
        <v>-69.494991247927885</v>
      </c>
      <c r="H2329" s="22">
        <f t="shared" si="585"/>
        <v>-0.87384441643499144</v>
      </c>
      <c r="I2329" s="17">
        <f t="shared" si="578"/>
        <v>192.09841749308097</v>
      </c>
      <c r="J2329" s="18">
        <f t="shared" si="579"/>
        <v>-46.138417493080965</v>
      </c>
      <c r="K2329" s="21">
        <f t="shared" si="586"/>
        <v>-44.488736855445268</v>
      </c>
      <c r="L2329" s="22">
        <f t="shared" si="587"/>
        <v>-1.6496806376356972</v>
      </c>
      <c r="M2329" s="17">
        <f t="shared" si="580"/>
        <v>164.5025886303587</v>
      </c>
      <c r="N2329" s="18">
        <f t="shared" si="581"/>
        <v>-18.542588630358694</v>
      </c>
      <c r="O2329" s="21">
        <f t="shared" si="588"/>
        <v>-15.953783176638836</v>
      </c>
      <c r="P2329" s="22">
        <f t="shared" si="589"/>
        <v>-2.588805453719857</v>
      </c>
      <c r="Q2329" s="17">
        <f t="shared" si="582"/>
        <v>172.19431939456291</v>
      </c>
      <c r="R2329" s="18">
        <f t="shared" si="583"/>
        <v>-26.234319394562903</v>
      </c>
      <c r="S2329" s="21">
        <f t="shared" si="590"/>
        <v>-24.385447170812853</v>
      </c>
      <c r="T2329" s="22">
        <f t="shared" si="591"/>
        <v>-1.8488722237500497</v>
      </c>
    </row>
    <row r="2330" spans="1:20" x14ac:dyDescent="0.25">
      <c r="A2330">
        <v>202</v>
      </c>
      <c r="B2330" t="s">
        <v>2316</v>
      </c>
      <c r="C2330" s="8">
        <v>325.01</v>
      </c>
      <c r="D2330" s="8">
        <v>148.03</v>
      </c>
      <c r="E2330" s="17">
        <f t="shared" si="576"/>
        <v>216.39354822103218</v>
      </c>
      <c r="F2330" s="18">
        <f t="shared" si="577"/>
        <v>-68.363548221032175</v>
      </c>
      <c r="G2330" s="21">
        <f t="shared" si="584"/>
        <v>-70.368835664362877</v>
      </c>
      <c r="H2330" s="22">
        <f t="shared" si="585"/>
        <v>2.0052874433307011</v>
      </c>
      <c r="I2330" s="17">
        <f t="shared" si="578"/>
        <v>192.36902504691506</v>
      </c>
      <c r="J2330" s="18">
        <f t="shared" si="579"/>
        <v>-44.339025046915054</v>
      </c>
      <c r="K2330" s="21">
        <f t="shared" si="586"/>
        <v>-46.138417493080965</v>
      </c>
      <c r="L2330" s="22">
        <f t="shared" si="587"/>
        <v>1.7993924461659105</v>
      </c>
      <c r="M2330" s="17">
        <f t="shared" si="580"/>
        <v>165.02242546230744</v>
      </c>
      <c r="N2330" s="18">
        <f t="shared" si="581"/>
        <v>-16.992425462307438</v>
      </c>
      <c r="O2330" s="21">
        <f t="shared" si="588"/>
        <v>-18.542588630358694</v>
      </c>
      <c r="P2330" s="22">
        <f t="shared" si="589"/>
        <v>1.550163168051256</v>
      </c>
      <c r="Q2330" s="17">
        <f t="shared" si="582"/>
        <v>172.51778933086581</v>
      </c>
      <c r="R2330" s="18">
        <f t="shared" si="583"/>
        <v>-24.487789330865809</v>
      </c>
      <c r="S2330" s="21">
        <f t="shared" si="590"/>
        <v>-26.234319394562903</v>
      </c>
      <c r="T2330" s="22">
        <f t="shared" si="591"/>
        <v>1.7465300636970937</v>
      </c>
    </row>
    <row r="2331" spans="1:20" x14ac:dyDescent="0.25">
      <c r="A2331">
        <v>201</v>
      </c>
      <c r="B2331" t="s">
        <v>2317</v>
      </c>
      <c r="C2331" s="8">
        <v>326.86</v>
      </c>
      <c r="D2331" s="8">
        <v>148.11000000000001</v>
      </c>
      <c r="E2331" s="17">
        <f t="shared" si="576"/>
        <v>216.56705290195711</v>
      </c>
      <c r="F2331" s="18">
        <f t="shared" si="577"/>
        <v>-68.457052901957098</v>
      </c>
      <c r="G2331" s="21">
        <f t="shared" si="584"/>
        <v>-68.363548221032175</v>
      </c>
      <c r="H2331" s="22">
        <f t="shared" si="585"/>
        <v>-9.3504680924922923E-2</v>
      </c>
      <c r="I2331" s="17">
        <f t="shared" si="578"/>
        <v>193.09456703907895</v>
      </c>
      <c r="J2331" s="18">
        <f t="shared" si="579"/>
        <v>-44.984567039078939</v>
      </c>
      <c r="K2331" s="21">
        <f t="shared" si="586"/>
        <v>-44.339025046915054</v>
      </c>
      <c r="L2331" s="22">
        <f t="shared" si="587"/>
        <v>-0.64554199216388497</v>
      </c>
      <c r="M2331" s="17">
        <f t="shared" si="580"/>
        <v>166.41619088130045</v>
      </c>
      <c r="N2331" s="18">
        <f t="shared" si="581"/>
        <v>-18.306190881300438</v>
      </c>
      <c r="O2331" s="21">
        <f t="shared" si="588"/>
        <v>-16.992425462307438</v>
      </c>
      <c r="P2331" s="22">
        <f t="shared" si="589"/>
        <v>-1.3137654189930004</v>
      </c>
      <c r="Q2331" s="17">
        <f t="shared" si="582"/>
        <v>173.38506379776487</v>
      </c>
      <c r="R2331" s="18">
        <f t="shared" si="583"/>
        <v>-25.275063797764858</v>
      </c>
      <c r="S2331" s="21">
        <f t="shared" si="590"/>
        <v>-24.487789330865809</v>
      </c>
      <c r="T2331" s="22">
        <f t="shared" si="591"/>
        <v>-0.78727446689904923</v>
      </c>
    </row>
    <row r="2332" spans="1:20" x14ac:dyDescent="0.25">
      <c r="A2332">
        <v>200</v>
      </c>
      <c r="B2332" t="s">
        <v>2318</v>
      </c>
      <c r="C2332" s="8">
        <v>322.95999999999998</v>
      </c>
      <c r="D2332" s="8">
        <v>148.26</v>
      </c>
      <c r="E2332" s="17">
        <f t="shared" si="576"/>
        <v>216.20128627730458</v>
      </c>
      <c r="F2332" s="18">
        <f t="shared" si="577"/>
        <v>-67.941286277304584</v>
      </c>
      <c r="G2332" s="21">
        <f t="shared" si="584"/>
        <v>-68.457052901957098</v>
      </c>
      <c r="H2332" s="22">
        <f t="shared" si="585"/>
        <v>0.51576662465251388</v>
      </c>
      <c r="I2332" s="17">
        <f t="shared" si="578"/>
        <v>191.56504608262537</v>
      </c>
      <c r="J2332" s="18">
        <f t="shared" si="579"/>
        <v>-43.305046082625381</v>
      </c>
      <c r="K2332" s="21">
        <f t="shared" si="586"/>
        <v>-44.984567039078939</v>
      </c>
      <c r="L2332" s="22">
        <f t="shared" si="587"/>
        <v>1.6795209564535583</v>
      </c>
      <c r="M2332" s="17">
        <f t="shared" si="580"/>
        <v>163.47798270072059</v>
      </c>
      <c r="N2332" s="18">
        <f t="shared" si="581"/>
        <v>-15.217982700720597</v>
      </c>
      <c r="O2332" s="21">
        <f t="shared" si="588"/>
        <v>-18.306190881300438</v>
      </c>
      <c r="P2332" s="22">
        <f t="shared" si="589"/>
        <v>3.0882081805798407</v>
      </c>
      <c r="Q2332" s="17">
        <f t="shared" si="582"/>
        <v>171.55675546213979</v>
      </c>
      <c r="R2332" s="18">
        <f t="shared" si="583"/>
        <v>-23.296755462139799</v>
      </c>
      <c r="S2332" s="21">
        <f t="shared" si="590"/>
        <v>-25.275063797764858</v>
      </c>
      <c r="T2332" s="22">
        <f t="shared" si="591"/>
        <v>1.9783083356250586</v>
      </c>
    </row>
    <row r="2333" spans="1:20" x14ac:dyDescent="0.25">
      <c r="A2333">
        <v>199</v>
      </c>
      <c r="B2333" t="s">
        <v>2319</v>
      </c>
      <c r="C2333" s="8">
        <v>320.88</v>
      </c>
      <c r="D2333" s="8">
        <v>146.08000000000001</v>
      </c>
      <c r="E2333" s="17">
        <f t="shared" si="576"/>
        <v>216.00621074415656</v>
      </c>
      <c r="F2333" s="18">
        <f t="shared" si="577"/>
        <v>-69.926210744156549</v>
      </c>
      <c r="G2333" s="21">
        <f t="shared" si="584"/>
        <v>-67.941286277304584</v>
      </c>
      <c r="H2333" s="22">
        <f t="shared" si="585"/>
        <v>-1.9849244668519646</v>
      </c>
      <c r="I2333" s="17">
        <f t="shared" si="578"/>
        <v>190.7493015725168</v>
      </c>
      <c r="J2333" s="18">
        <f t="shared" si="579"/>
        <v>-44.669301572516787</v>
      </c>
      <c r="K2333" s="21">
        <f t="shared" si="586"/>
        <v>-43.305046082625381</v>
      </c>
      <c r="L2333" s="22">
        <f t="shared" si="587"/>
        <v>-1.3642554898914057</v>
      </c>
      <c r="M2333" s="17">
        <f t="shared" si="580"/>
        <v>161.91093833774471</v>
      </c>
      <c r="N2333" s="18">
        <f t="shared" si="581"/>
        <v>-15.830938337744698</v>
      </c>
      <c r="O2333" s="21">
        <f t="shared" si="588"/>
        <v>-15.217982700720597</v>
      </c>
      <c r="P2333" s="22">
        <f t="shared" si="589"/>
        <v>-0.6129556370241005</v>
      </c>
      <c r="Q2333" s="17">
        <f t="shared" si="582"/>
        <v>170.58165768313972</v>
      </c>
      <c r="R2333" s="18">
        <f t="shared" si="583"/>
        <v>-24.501657683139712</v>
      </c>
      <c r="S2333" s="21">
        <f t="shared" si="590"/>
        <v>-23.296755462139799</v>
      </c>
      <c r="T2333" s="22">
        <f t="shared" si="591"/>
        <v>-1.2049022209999123</v>
      </c>
    </row>
    <row r="2334" spans="1:20" x14ac:dyDescent="0.25">
      <c r="A2334">
        <v>198</v>
      </c>
      <c r="B2334" t="s">
        <v>2320</v>
      </c>
      <c r="C2334" s="8">
        <v>323.22000000000003</v>
      </c>
      <c r="D2334" s="8">
        <v>147.6</v>
      </c>
      <c r="E2334" s="17">
        <f t="shared" si="576"/>
        <v>216.22567071894809</v>
      </c>
      <c r="F2334" s="18">
        <f t="shared" si="577"/>
        <v>-68.625670718948101</v>
      </c>
      <c r="G2334" s="21">
        <f t="shared" si="584"/>
        <v>-69.926210744156549</v>
      </c>
      <c r="H2334" s="22">
        <f t="shared" si="585"/>
        <v>1.3005400252084485</v>
      </c>
      <c r="I2334" s="17">
        <f t="shared" si="578"/>
        <v>191.66701414638896</v>
      </c>
      <c r="J2334" s="18">
        <f t="shared" si="579"/>
        <v>-44.067014146388971</v>
      </c>
      <c r="K2334" s="21">
        <f t="shared" si="586"/>
        <v>-44.669301572516787</v>
      </c>
      <c r="L2334" s="22">
        <f t="shared" si="587"/>
        <v>0.60228742612781616</v>
      </c>
      <c r="M2334" s="17">
        <f t="shared" si="580"/>
        <v>163.67386324609262</v>
      </c>
      <c r="N2334" s="18">
        <f t="shared" si="581"/>
        <v>-16.073863246092628</v>
      </c>
      <c r="O2334" s="21">
        <f t="shared" si="588"/>
        <v>-15.830938337744698</v>
      </c>
      <c r="P2334" s="22">
        <f t="shared" si="589"/>
        <v>-0.24292490834793057</v>
      </c>
      <c r="Q2334" s="17">
        <f t="shared" si="582"/>
        <v>171.67864268451478</v>
      </c>
      <c r="R2334" s="18">
        <f t="shared" si="583"/>
        <v>-24.07864268451479</v>
      </c>
      <c r="S2334" s="21">
        <f t="shared" si="590"/>
        <v>-24.501657683139712</v>
      </c>
      <c r="T2334" s="22">
        <f t="shared" si="591"/>
        <v>0.42301499862492165</v>
      </c>
    </row>
    <row r="2335" spans="1:20" x14ac:dyDescent="0.25">
      <c r="A2335">
        <v>197</v>
      </c>
      <c r="B2335" t="s">
        <v>2321</v>
      </c>
      <c r="C2335" s="8">
        <v>321.17</v>
      </c>
      <c r="D2335" s="8">
        <v>146.13</v>
      </c>
      <c r="E2335" s="17">
        <f t="shared" si="576"/>
        <v>216.03340877522047</v>
      </c>
      <c r="F2335" s="18">
        <f t="shared" si="577"/>
        <v>-69.90340877522047</v>
      </c>
      <c r="G2335" s="21">
        <f t="shared" si="584"/>
        <v>-68.625670718948101</v>
      </c>
      <c r="H2335" s="22">
        <f t="shared" si="585"/>
        <v>-1.2777380562723692</v>
      </c>
      <c r="I2335" s="17">
        <f t="shared" si="578"/>
        <v>190.86303518209925</v>
      </c>
      <c r="J2335" s="18">
        <f t="shared" si="579"/>
        <v>-44.733035182099258</v>
      </c>
      <c r="K2335" s="21">
        <f t="shared" si="586"/>
        <v>-44.067014146388971</v>
      </c>
      <c r="L2335" s="22">
        <f t="shared" si="587"/>
        <v>-0.66602103571028692</v>
      </c>
      <c r="M2335" s="17">
        <f t="shared" si="580"/>
        <v>162.12942048450577</v>
      </c>
      <c r="N2335" s="18">
        <f t="shared" si="581"/>
        <v>-15.999420484505777</v>
      </c>
      <c r="O2335" s="21">
        <f t="shared" si="588"/>
        <v>-16.073863246092628</v>
      </c>
      <c r="P2335" s="22">
        <f t="shared" si="589"/>
        <v>7.4442761586851702E-2</v>
      </c>
      <c r="Q2335" s="17">
        <f t="shared" si="582"/>
        <v>170.71760881578876</v>
      </c>
      <c r="R2335" s="18">
        <f t="shared" si="583"/>
        <v>-24.587608815788769</v>
      </c>
      <c r="S2335" s="21">
        <f t="shared" si="590"/>
        <v>-24.07864268451479</v>
      </c>
      <c r="T2335" s="22">
        <f t="shared" si="591"/>
        <v>-0.50896613127397927</v>
      </c>
    </row>
    <row r="2336" spans="1:20" x14ac:dyDescent="0.25">
      <c r="A2336">
        <v>196</v>
      </c>
      <c r="B2336" t="s">
        <v>2322</v>
      </c>
      <c r="C2336" s="8">
        <v>325.12</v>
      </c>
      <c r="D2336" s="8">
        <v>149.35</v>
      </c>
      <c r="E2336" s="17">
        <f t="shared" si="576"/>
        <v>216.40386471557366</v>
      </c>
      <c r="F2336" s="18">
        <f t="shared" si="577"/>
        <v>-67.053864715573667</v>
      </c>
      <c r="G2336" s="21">
        <f t="shared" si="584"/>
        <v>-69.90340877522047</v>
      </c>
      <c r="H2336" s="22">
        <f t="shared" si="585"/>
        <v>2.8495440596468029</v>
      </c>
      <c r="I2336" s="17">
        <f t="shared" si="578"/>
        <v>192.41216538158426</v>
      </c>
      <c r="J2336" s="18">
        <f t="shared" si="579"/>
        <v>-43.062165381584265</v>
      </c>
      <c r="K2336" s="21">
        <f t="shared" si="586"/>
        <v>-44.733035182099258</v>
      </c>
      <c r="L2336" s="22">
        <f t="shared" si="587"/>
        <v>1.6708698005149927</v>
      </c>
      <c r="M2336" s="17">
        <f t="shared" si="580"/>
        <v>165.10529800073405</v>
      </c>
      <c r="N2336" s="18">
        <f t="shared" si="581"/>
        <v>-15.755298000734058</v>
      </c>
      <c r="O2336" s="21">
        <f t="shared" si="588"/>
        <v>-15.999420484505777</v>
      </c>
      <c r="P2336" s="22">
        <f t="shared" si="589"/>
        <v>0.24412248377171863</v>
      </c>
      <c r="Q2336" s="17">
        <f t="shared" si="582"/>
        <v>172.56935700187063</v>
      </c>
      <c r="R2336" s="18">
        <f t="shared" si="583"/>
        <v>-23.219357001870634</v>
      </c>
      <c r="S2336" s="21">
        <f t="shared" si="590"/>
        <v>-24.587608815788769</v>
      </c>
      <c r="T2336" s="22">
        <f t="shared" si="591"/>
        <v>1.3682518139181354</v>
      </c>
    </row>
    <row r="2337" spans="1:20" x14ac:dyDescent="0.25">
      <c r="A2337">
        <v>195</v>
      </c>
      <c r="B2337" t="s">
        <v>2323</v>
      </c>
      <c r="C2337" s="8">
        <v>323.95999999999998</v>
      </c>
      <c r="D2337" s="8">
        <v>148.76</v>
      </c>
      <c r="E2337" s="17">
        <f t="shared" si="576"/>
        <v>216.29507259131805</v>
      </c>
      <c r="F2337" s="18">
        <f t="shared" si="577"/>
        <v>-67.535072591318055</v>
      </c>
      <c r="G2337" s="21">
        <f t="shared" si="584"/>
        <v>-67.053864715573667</v>
      </c>
      <c r="H2337" s="22">
        <f t="shared" si="585"/>
        <v>-0.4812078757443885</v>
      </c>
      <c r="I2337" s="17">
        <f t="shared" si="578"/>
        <v>191.9572309432545</v>
      </c>
      <c r="J2337" s="18">
        <f t="shared" si="579"/>
        <v>-43.19723094325451</v>
      </c>
      <c r="K2337" s="21">
        <f t="shared" si="586"/>
        <v>-43.062165381584265</v>
      </c>
      <c r="L2337" s="22">
        <f t="shared" si="587"/>
        <v>-0.13506556167024542</v>
      </c>
      <c r="M2337" s="17">
        <f t="shared" si="580"/>
        <v>164.23136941368978</v>
      </c>
      <c r="N2337" s="18">
        <f t="shared" si="581"/>
        <v>-15.471369413689786</v>
      </c>
      <c r="O2337" s="21">
        <f t="shared" si="588"/>
        <v>-15.755298000734058</v>
      </c>
      <c r="P2337" s="22">
        <f t="shared" si="589"/>
        <v>0.28392858704427226</v>
      </c>
      <c r="Q2337" s="17">
        <f t="shared" si="582"/>
        <v>172.02555247127441</v>
      </c>
      <c r="R2337" s="18">
        <f t="shared" si="583"/>
        <v>-23.265552471274418</v>
      </c>
      <c r="S2337" s="21">
        <f t="shared" si="590"/>
        <v>-23.219357001870634</v>
      </c>
      <c r="T2337" s="22">
        <f t="shared" si="591"/>
        <v>-4.6195469403784273E-2</v>
      </c>
    </row>
    <row r="2338" spans="1:20" x14ac:dyDescent="0.25">
      <c r="A2338">
        <v>194</v>
      </c>
      <c r="B2338" t="s">
        <v>2324</v>
      </c>
      <c r="C2338" s="8">
        <v>326.52</v>
      </c>
      <c r="D2338" s="8">
        <v>147.36000000000001</v>
      </c>
      <c r="E2338" s="17">
        <f t="shared" si="576"/>
        <v>216.53516555519252</v>
      </c>
      <c r="F2338" s="18">
        <f t="shared" si="577"/>
        <v>-69.175165555192507</v>
      </c>
      <c r="G2338" s="21">
        <f t="shared" si="584"/>
        <v>-67.535072591318055</v>
      </c>
      <c r="H2338" s="22">
        <f t="shared" si="585"/>
        <v>-1.6400929638744515</v>
      </c>
      <c r="I2338" s="17">
        <f t="shared" si="578"/>
        <v>192.96122418646505</v>
      </c>
      <c r="J2338" s="18">
        <f t="shared" si="579"/>
        <v>-45.601224186465032</v>
      </c>
      <c r="K2338" s="21">
        <f t="shared" si="586"/>
        <v>-43.19723094325451</v>
      </c>
      <c r="L2338" s="22">
        <f t="shared" si="587"/>
        <v>-2.4039932432105218</v>
      </c>
      <c r="M2338" s="17">
        <f t="shared" si="580"/>
        <v>166.16003939889089</v>
      </c>
      <c r="N2338" s="18">
        <f t="shared" si="581"/>
        <v>-18.800039398890874</v>
      </c>
      <c r="O2338" s="21">
        <f t="shared" si="588"/>
        <v>-15.471369413689786</v>
      </c>
      <c r="P2338" s="22">
        <f t="shared" si="589"/>
        <v>-3.3286699852010884</v>
      </c>
      <c r="Q2338" s="17">
        <f t="shared" si="582"/>
        <v>173.22567281465911</v>
      </c>
      <c r="R2338" s="18">
        <f t="shared" si="583"/>
        <v>-25.865672814659092</v>
      </c>
      <c r="S2338" s="21">
        <f t="shared" si="590"/>
        <v>-23.265552471274418</v>
      </c>
      <c r="T2338" s="22">
        <f t="shared" si="591"/>
        <v>-2.600120343384674</v>
      </c>
    </row>
    <row r="2339" spans="1:20" x14ac:dyDescent="0.25">
      <c r="A2339">
        <v>193</v>
      </c>
      <c r="B2339" t="s">
        <v>2325</v>
      </c>
      <c r="C2339" s="8">
        <v>328.79</v>
      </c>
      <c r="D2339" s="8">
        <v>149.76</v>
      </c>
      <c r="E2339" s="17">
        <f t="shared" si="576"/>
        <v>216.74806048800312</v>
      </c>
      <c r="F2339" s="18">
        <f t="shared" si="577"/>
        <v>-66.988060488003129</v>
      </c>
      <c r="G2339" s="21">
        <f t="shared" si="584"/>
        <v>-69.175165555192507</v>
      </c>
      <c r="H2339" s="22">
        <f t="shared" si="585"/>
        <v>2.1871050671893784</v>
      </c>
      <c r="I2339" s="17">
        <f t="shared" si="578"/>
        <v>193.85148382009316</v>
      </c>
      <c r="J2339" s="18">
        <f t="shared" si="579"/>
        <v>-44.091483820093174</v>
      </c>
      <c r="K2339" s="21">
        <f t="shared" si="586"/>
        <v>-45.601224186465032</v>
      </c>
      <c r="L2339" s="22">
        <f t="shared" si="587"/>
        <v>1.509740366371858</v>
      </c>
      <c r="M2339" s="17">
        <f t="shared" si="580"/>
        <v>167.87022723733099</v>
      </c>
      <c r="N2339" s="18">
        <f t="shared" si="581"/>
        <v>-18.110227237331003</v>
      </c>
      <c r="O2339" s="21">
        <f t="shared" si="588"/>
        <v>-18.800039398890874</v>
      </c>
      <c r="P2339" s="22">
        <f t="shared" si="589"/>
        <v>0.68981216155987113</v>
      </c>
      <c r="Q2339" s="17">
        <f t="shared" si="582"/>
        <v>174.28984202539476</v>
      </c>
      <c r="R2339" s="18">
        <f t="shared" si="583"/>
        <v>-24.529842025394771</v>
      </c>
      <c r="S2339" s="21">
        <f t="shared" si="590"/>
        <v>-25.865672814659092</v>
      </c>
      <c r="T2339" s="22">
        <f t="shared" si="591"/>
        <v>1.3358307892643211</v>
      </c>
    </row>
    <row r="2340" spans="1:20" x14ac:dyDescent="0.25">
      <c r="A2340">
        <v>192</v>
      </c>
      <c r="B2340" t="s">
        <v>2326</v>
      </c>
      <c r="C2340" s="8">
        <v>330.06</v>
      </c>
      <c r="D2340" s="8">
        <v>150.79</v>
      </c>
      <c r="E2340" s="17">
        <f t="shared" si="576"/>
        <v>216.86716910680022</v>
      </c>
      <c r="F2340" s="18">
        <f t="shared" si="577"/>
        <v>-66.077169106800227</v>
      </c>
      <c r="G2340" s="21">
        <f t="shared" si="584"/>
        <v>-66.988060488003129</v>
      </c>
      <c r="H2340" s="22">
        <f t="shared" si="585"/>
        <v>0.91089138120290158</v>
      </c>
      <c r="I2340" s="17">
        <f t="shared" si="578"/>
        <v>194.34955859309213</v>
      </c>
      <c r="J2340" s="18">
        <f t="shared" si="579"/>
        <v>-43.559558593092135</v>
      </c>
      <c r="K2340" s="21">
        <f t="shared" si="586"/>
        <v>-44.091483820093174</v>
      </c>
      <c r="L2340" s="22">
        <f t="shared" si="587"/>
        <v>0.5319252270010395</v>
      </c>
      <c r="M2340" s="17">
        <f t="shared" si="580"/>
        <v>168.82702836280183</v>
      </c>
      <c r="N2340" s="18">
        <f t="shared" si="581"/>
        <v>-18.037028362801834</v>
      </c>
      <c r="O2340" s="21">
        <f t="shared" si="588"/>
        <v>-18.110227237331003</v>
      </c>
      <c r="P2340" s="22">
        <f t="shared" si="589"/>
        <v>7.3198874529168734E-2</v>
      </c>
      <c r="Q2340" s="17">
        <f t="shared" si="582"/>
        <v>174.88521422699574</v>
      </c>
      <c r="R2340" s="18">
        <f t="shared" si="583"/>
        <v>-24.095214226995751</v>
      </c>
      <c r="S2340" s="21">
        <f t="shared" si="590"/>
        <v>-24.529842025394771</v>
      </c>
      <c r="T2340" s="22">
        <f t="shared" si="591"/>
        <v>0.43462779839902055</v>
      </c>
    </row>
    <row r="2341" spans="1:20" x14ac:dyDescent="0.25">
      <c r="A2341">
        <v>191</v>
      </c>
      <c r="B2341" t="s">
        <v>2327</v>
      </c>
      <c r="C2341" s="8">
        <v>332.11</v>
      </c>
      <c r="D2341" s="8">
        <v>153.79</v>
      </c>
      <c r="E2341" s="17">
        <f t="shared" si="576"/>
        <v>217.05943105052782</v>
      </c>
      <c r="F2341" s="18">
        <f t="shared" si="577"/>
        <v>-63.269431050527828</v>
      </c>
      <c r="G2341" s="21">
        <f t="shared" si="584"/>
        <v>-66.077169106800227</v>
      </c>
      <c r="H2341" s="22">
        <f t="shared" si="585"/>
        <v>2.8077380562723988</v>
      </c>
      <c r="I2341" s="17">
        <f t="shared" si="578"/>
        <v>195.15353755738184</v>
      </c>
      <c r="J2341" s="18">
        <f t="shared" si="579"/>
        <v>-41.363537557381846</v>
      </c>
      <c r="K2341" s="21">
        <f t="shared" si="586"/>
        <v>-43.559558593092135</v>
      </c>
      <c r="L2341" s="22">
        <f t="shared" si="587"/>
        <v>2.1960210357102881</v>
      </c>
      <c r="M2341" s="17">
        <f t="shared" si="580"/>
        <v>170.37147112438868</v>
      </c>
      <c r="N2341" s="18">
        <f t="shared" si="581"/>
        <v>-16.581471124388685</v>
      </c>
      <c r="O2341" s="21">
        <f t="shared" si="588"/>
        <v>-18.037028362801834</v>
      </c>
      <c r="P2341" s="22">
        <f t="shared" si="589"/>
        <v>1.4555572384131494</v>
      </c>
      <c r="Q2341" s="17">
        <f t="shared" si="582"/>
        <v>175.84624809572176</v>
      </c>
      <c r="R2341" s="18">
        <f t="shared" si="583"/>
        <v>-22.05624809572177</v>
      </c>
      <c r="S2341" s="21">
        <f t="shared" si="590"/>
        <v>-24.095214226995751</v>
      </c>
      <c r="T2341" s="22">
        <f t="shared" si="591"/>
        <v>2.0389661312739804</v>
      </c>
    </row>
    <row r="2342" spans="1:20" x14ac:dyDescent="0.25">
      <c r="A2342">
        <v>190</v>
      </c>
      <c r="B2342" t="s">
        <v>2328</v>
      </c>
      <c r="C2342" s="8">
        <v>334.33</v>
      </c>
      <c r="D2342" s="8">
        <v>153.72999999999999</v>
      </c>
      <c r="E2342" s="17">
        <f t="shared" si="576"/>
        <v>217.26763666763773</v>
      </c>
      <c r="F2342" s="18">
        <f t="shared" si="577"/>
        <v>-63.537636667637742</v>
      </c>
      <c r="G2342" s="21">
        <f t="shared" si="584"/>
        <v>-63.269431050527828</v>
      </c>
      <c r="H2342" s="22">
        <f t="shared" si="585"/>
        <v>-0.26820561710991342</v>
      </c>
      <c r="I2342" s="17">
        <f t="shared" si="578"/>
        <v>196.02418794797848</v>
      </c>
      <c r="J2342" s="18">
        <f t="shared" si="579"/>
        <v>-42.294187947978486</v>
      </c>
      <c r="K2342" s="21">
        <f t="shared" si="586"/>
        <v>-41.363537557381846</v>
      </c>
      <c r="L2342" s="22">
        <f t="shared" si="587"/>
        <v>-0.93065039059663945</v>
      </c>
      <c r="M2342" s="17">
        <f t="shared" si="580"/>
        <v>172.04398962718025</v>
      </c>
      <c r="N2342" s="18">
        <f t="shared" si="581"/>
        <v>-18.313989627180263</v>
      </c>
      <c r="O2342" s="21">
        <f t="shared" si="588"/>
        <v>-16.581471124388685</v>
      </c>
      <c r="P2342" s="22">
        <f t="shared" si="589"/>
        <v>-1.7325185027915779</v>
      </c>
      <c r="Q2342" s="17">
        <f t="shared" si="582"/>
        <v>176.88697745600064</v>
      </c>
      <c r="R2342" s="18">
        <f t="shared" si="583"/>
        <v>-23.156977456000646</v>
      </c>
      <c r="S2342" s="21">
        <f t="shared" si="590"/>
        <v>-22.05624809572177</v>
      </c>
      <c r="T2342" s="22">
        <f t="shared" si="591"/>
        <v>-1.1007293602788764</v>
      </c>
    </row>
    <row r="2343" spans="1:20" x14ac:dyDescent="0.25">
      <c r="A2343">
        <v>189</v>
      </c>
      <c r="B2343" t="s">
        <v>2329</v>
      </c>
      <c r="C2343" s="8">
        <v>334.57</v>
      </c>
      <c r="D2343" s="8">
        <v>156.16999999999999</v>
      </c>
      <c r="E2343" s="17">
        <f t="shared" si="576"/>
        <v>217.29014538300098</v>
      </c>
      <c r="F2343" s="18">
        <f t="shared" si="577"/>
        <v>-61.120145383000988</v>
      </c>
      <c r="G2343" s="21">
        <f t="shared" si="584"/>
        <v>-63.537636667637742</v>
      </c>
      <c r="H2343" s="22">
        <f t="shared" si="585"/>
        <v>2.4174912846367533</v>
      </c>
      <c r="I2343" s="17">
        <f t="shared" si="578"/>
        <v>196.11831231452948</v>
      </c>
      <c r="J2343" s="18">
        <f t="shared" si="579"/>
        <v>-39.948312314529488</v>
      </c>
      <c r="K2343" s="21">
        <f t="shared" si="586"/>
        <v>-42.294187947978486</v>
      </c>
      <c r="L2343" s="22">
        <f t="shared" si="587"/>
        <v>2.3458756334489976</v>
      </c>
      <c r="M2343" s="17">
        <f t="shared" si="580"/>
        <v>172.22480243829287</v>
      </c>
      <c r="N2343" s="18">
        <f t="shared" si="581"/>
        <v>-16.054802438292882</v>
      </c>
      <c r="O2343" s="21">
        <f t="shared" si="588"/>
        <v>-18.313989627180263</v>
      </c>
      <c r="P2343" s="22">
        <f t="shared" si="589"/>
        <v>2.2591871888873811</v>
      </c>
      <c r="Q2343" s="17">
        <f t="shared" si="582"/>
        <v>176.99948873819295</v>
      </c>
      <c r="R2343" s="18">
        <f t="shared" si="583"/>
        <v>-20.829488738192964</v>
      </c>
      <c r="S2343" s="21">
        <f t="shared" si="590"/>
        <v>-23.156977456000646</v>
      </c>
      <c r="T2343" s="22">
        <f t="shared" si="591"/>
        <v>2.3274887178076824</v>
      </c>
    </row>
    <row r="2344" spans="1:20" x14ac:dyDescent="0.25">
      <c r="A2344">
        <v>188</v>
      </c>
      <c r="B2344" t="s">
        <v>2330</v>
      </c>
      <c r="C2344" s="8">
        <v>335.57</v>
      </c>
      <c r="D2344" s="8">
        <v>157.79</v>
      </c>
      <c r="E2344" s="17">
        <f t="shared" si="576"/>
        <v>217.38393169701445</v>
      </c>
      <c r="F2344" s="18">
        <f t="shared" si="577"/>
        <v>-59.593931697014455</v>
      </c>
      <c r="G2344" s="21">
        <f t="shared" si="584"/>
        <v>-61.120145383000988</v>
      </c>
      <c r="H2344" s="22">
        <f t="shared" si="585"/>
        <v>1.5262136859865336</v>
      </c>
      <c r="I2344" s="17">
        <f t="shared" si="578"/>
        <v>196.5104971751586</v>
      </c>
      <c r="J2344" s="18">
        <f t="shared" si="579"/>
        <v>-38.720497175158613</v>
      </c>
      <c r="K2344" s="21">
        <f t="shared" si="586"/>
        <v>-39.948312314529488</v>
      </c>
      <c r="L2344" s="22">
        <f t="shared" si="587"/>
        <v>1.2278151393708754</v>
      </c>
      <c r="M2344" s="17">
        <f t="shared" si="580"/>
        <v>172.97818915126206</v>
      </c>
      <c r="N2344" s="18">
        <f t="shared" si="581"/>
        <v>-15.188189151262065</v>
      </c>
      <c r="O2344" s="21">
        <f t="shared" si="588"/>
        <v>-16.054802438292882</v>
      </c>
      <c r="P2344" s="22">
        <f t="shared" si="589"/>
        <v>0.86661328703081608</v>
      </c>
      <c r="Q2344" s="17">
        <f t="shared" si="582"/>
        <v>177.46828574732757</v>
      </c>
      <c r="R2344" s="18">
        <f t="shared" si="583"/>
        <v>-19.678285747327578</v>
      </c>
      <c r="S2344" s="21">
        <f t="shared" si="590"/>
        <v>-20.829488738192964</v>
      </c>
      <c r="T2344" s="22">
        <f t="shared" si="591"/>
        <v>1.1512029908653858</v>
      </c>
    </row>
    <row r="2345" spans="1:20" x14ac:dyDescent="0.25">
      <c r="A2345">
        <v>187</v>
      </c>
      <c r="B2345" t="s">
        <v>2331</v>
      </c>
      <c r="C2345" s="8">
        <v>332.8</v>
      </c>
      <c r="D2345" s="8">
        <v>156.88</v>
      </c>
      <c r="E2345" s="17">
        <f t="shared" si="576"/>
        <v>217.12414360719714</v>
      </c>
      <c r="F2345" s="18">
        <f t="shared" si="577"/>
        <v>-60.244143607197145</v>
      </c>
      <c r="G2345" s="21">
        <f t="shared" si="584"/>
        <v>-59.593931697014455</v>
      </c>
      <c r="H2345" s="22">
        <f t="shared" si="585"/>
        <v>-0.65021191018269064</v>
      </c>
      <c r="I2345" s="17">
        <f t="shared" si="578"/>
        <v>195.42414511121595</v>
      </c>
      <c r="J2345" s="18">
        <f t="shared" si="579"/>
        <v>-38.544145111215954</v>
      </c>
      <c r="K2345" s="21">
        <f t="shared" si="586"/>
        <v>-38.720497175158613</v>
      </c>
      <c r="L2345" s="22">
        <f t="shared" si="587"/>
        <v>0.17635206394265879</v>
      </c>
      <c r="M2345" s="17">
        <f t="shared" si="580"/>
        <v>170.89130795633741</v>
      </c>
      <c r="N2345" s="18">
        <f t="shared" si="581"/>
        <v>-14.011307956337419</v>
      </c>
      <c r="O2345" s="21">
        <f t="shared" si="588"/>
        <v>-15.188189151262065</v>
      </c>
      <c r="P2345" s="22">
        <f t="shared" si="589"/>
        <v>1.1768811949246469</v>
      </c>
      <c r="Q2345" s="17">
        <f t="shared" si="582"/>
        <v>176.16971803202466</v>
      </c>
      <c r="R2345" s="18">
        <f t="shared" si="583"/>
        <v>-19.289718032024666</v>
      </c>
      <c r="S2345" s="21">
        <f t="shared" si="590"/>
        <v>-19.678285747327578</v>
      </c>
      <c r="T2345" s="22">
        <f t="shared" si="591"/>
        <v>0.38856771530291212</v>
      </c>
    </row>
    <row r="2346" spans="1:20" x14ac:dyDescent="0.25">
      <c r="A2346">
        <v>186</v>
      </c>
      <c r="B2346" t="s">
        <v>2332</v>
      </c>
      <c r="C2346" s="8">
        <v>337.44</v>
      </c>
      <c r="D2346" s="8">
        <v>157.52000000000001</v>
      </c>
      <c r="E2346" s="17">
        <f t="shared" si="576"/>
        <v>217.55931210421963</v>
      </c>
      <c r="F2346" s="18">
        <f t="shared" si="577"/>
        <v>-60.039312104219619</v>
      </c>
      <c r="G2346" s="21">
        <f t="shared" si="584"/>
        <v>-60.244143607197145</v>
      </c>
      <c r="H2346" s="22">
        <f t="shared" si="585"/>
        <v>0.20483150297752672</v>
      </c>
      <c r="I2346" s="17">
        <f t="shared" si="578"/>
        <v>197.24388286453507</v>
      </c>
      <c r="J2346" s="18">
        <f t="shared" si="579"/>
        <v>-39.723882864535057</v>
      </c>
      <c r="K2346" s="21">
        <f t="shared" si="586"/>
        <v>-38.544145111215954</v>
      </c>
      <c r="L2346" s="22">
        <f t="shared" si="587"/>
        <v>-1.1797377533191025</v>
      </c>
      <c r="M2346" s="17">
        <f t="shared" si="580"/>
        <v>174.38702230451443</v>
      </c>
      <c r="N2346" s="18">
        <f t="shared" si="581"/>
        <v>-16.867022304514421</v>
      </c>
      <c r="O2346" s="21">
        <f t="shared" si="588"/>
        <v>-14.011307956337419</v>
      </c>
      <c r="P2346" s="22">
        <f t="shared" si="589"/>
        <v>-2.8557143481770026</v>
      </c>
      <c r="Q2346" s="17">
        <f t="shared" si="582"/>
        <v>178.34493615440937</v>
      </c>
      <c r="R2346" s="18">
        <f t="shared" si="583"/>
        <v>-20.824936154409357</v>
      </c>
      <c r="S2346" s="21">
        <f t="shared" si="590"/>
        <v>-19.289718032024666</v>
      </c>
      <c r="T2346" s="22">
        <f t="shared" si="591"/>
        <v>-1.5352181223846912</v>
      </c>
    </row>
    <row r="2347" spans="1:20" x14ac:dyDescent="0.25">
      <c r="A2347">
        <v>185</v>
      </c>
      <c r="B2347" t="s">
        <v>2333</v>
      </c>
      <c r="C2347" s="8">
        <v>336.83</v>
      </c>
      <c r="D2347" s="8">
        <v>157.19</v>
      </c>
      <c r="E2347" s="17">
        <f t="shared" si="576"/>
        <v>217.50210245267141</v>
      </c>
      <c r="F2347" s="18">
        <f t="shared" si="577"/>
        <v>-60.312102452671411</v>
      </c>
      <c r="G2347" s="21">
        <f t="shared" si="584"/>
        <v>-60.039312104219619</v>
      </c>
      <c r="H2347" s="22">
        <f t="shared" si="585"/>
        <v>-0.2727903484517924</v>
      </c>
      <c r="I2347" s="17">
        <f t="shared" si="578"/>
        <v>197.0046500995513</v>
      </c>
      <c r="J2347" s="18">
        <f t="shared" si="579"/>
        <v>-39.814650099551301</v>
      </c>
      <c r="K2347" s="21">
        <f t="shared" si="586"/>
        <v>-39.723882864535057</v>
      </c>
      <c r="L2347" s="22">
        <f t="shared" si="587"/>
        <v>-9.0767235016244285E-2</v>
      </c>
      <c r="M2347" s="17">
        <f t="shared" si="580"/>
        <v>173.92745640960322</v>
      </c>
      <c r="N2347" s="18">
        <f t="shared" si="581"/>
        <v>-16.737456409603226</v>
      </c>
      <c r="O2347" s="21">
        <f t="shared" si="588"/>
        <v>-16.867022304514421</v>
      </c>
      <c r="P2347" s="22">
        <f t="shared" si="589"/>
        <v>0.1295658949111953</v>
      </c>
      <c r="Q2347" s="17">
        <f t="shared" si="582"/>
        <v>178.05896997883724</v>
      </c>
      <c r="R2347" s="18">
        <f t="shared" si="583"/>
        <v>-20.868969978837242</v>
      </c>
      <c r="S2347" s="21">
        <f t="shared" si="590"/>
        <v>-20.824936154409357</v>
      </c>
      <c r="T2347" s="22">
        <f t="shared" si="591"/>
        <v>-4.4033824427884838E-2</v>
      </c>
    </row>
    <row r="2348" spans="1:20" x14ac:dyDescent="0.25">
      <c r="A2348">
        <v>184</v>
      </c>
      <c r="B2348" t="s">
        <v>2334</v>
      </c>
      <c r="C2348" s="8">
        <v>336.84</v>
      </c>
      <c r="D2348" s="8">
        <v>157.09</v>
      </c>
      <c r="E2348" s="17">
        <f t="shared" si="576"/>
        <v>217.50304031581155</v>
      </c>
      <c r="F2348" s="18">
        <f t="shared" si="577"/>
        <v>-60.413040315811543</v>
      </c>
      <c r="G2348" s="21">
        <f t="shared" si="584"/>
        <v>-60.312102452671411</v>
      </c>
      <c r="H2348" s="22">
        <f t="shared" si="585"/>
        <v>-0.10093786314013187</v>
      </c>
      <c r="I2348" s="17">
        <f t="shared" si="578"/>
        <v>197.00857194815757</v>
      </c>
      <c r="J2348" s="18">
        <f t="shared" si="579"/>
        <v>-39.918571948157563</v>
      </c>
      <c r="K2348" s="21">
        <f t="shared" si="586"/>
        <v>-39.814650099551301</v>
      </c>
      <c r="L2348" s="22">
        <f t="shared" si="587"/>
        <v>-0.1039218486062623</v>
      </c>
      <c r="M2348" s="17">
        <f t="shared" si="580"/>
        <v>173.93499027673292</v>
      </c>
      <c r="N2348" s="18">
        <f t="shared" si="581"/>
        <v>-16.844990276732915</v>
      </c>
      <c r="O2348" s="21">
        <f t="shared" si="588"/>
        <v>-16.737456409603226</v>
      </c>
      <c r="P2348" s="22">
        <f t="shared" si="589"/>
        <v>-0.10753386712968904</v>
      </c>
      <c r="Q2348" s="17">
        <f t="shared" si="582"/>
        <v>178.06365794892855</v>
      </c>
      <c r="R2348" s="18">
        <f t="shared" si="583"/>
        <v>-20.973657948928548</v>
      </c>
      <c r="S2348" s="21">
        <f t="shared" si="590"/>
        <v>-20.868969978837242</v>
      </c>
      <c r="T2348" s="22">
        <f t="shared" si="591"/>
        <v>-0.10468797009130526</v>
      </c>
    </row>
    <row r="2349" spans="1:20" x14ac:dyDescent="0.25">
      <c r="A2349">
        <v>183</v>
      </c>
      <c r="B2349" t="s">
        <v>2335</v>
      </c>
      <c r="C2349" s="8">
        <v>337.91</v>
      </c>
      <c r="D2349" s="8">
        <v>157.9</v>
      </c>
      <c r="E2349" s="17">
        <f t="shared" si="576"/>
        <v>217.60339167180595</v>
      </c>
      <c r="F2349" s="18">
        <f t="shared" si="577"/>
        <v>-59.703391671805946</v>
      </c>
      <c r="G2349" s="21">
        <f t="shared" si="584"/>
        <v>-60.413040315811543</v>
      </c>
      <c r="H2349" s="22">
        <f t="shared" si="585"/>
        <v>0.70964864400559691</v>
      </c>
      <c r="I2349" s="17">
        <f t="shared" si="578"/>
        <v>197.42820974903074</v>
      </c>
      <c r="J2349" s="18">
        <f t="shared" si="579"/>
        <v>-39.528209749030736</v>
      </c>
      <c r="K2349" s="21">
        <f t="shared" si="586"/>
        <v>-39.918571948157563</v>
      </c>
      <c r="L2349" s="22">
        <f t="shared" si="587"/>
        <v>0.39036219912682668</v>
      </c>
      <c r="M2349" s="17">
        <f t="shared" si="580"/>
        <v>174.74111405960997</v>
      </c>
      <c r="N2349" s="18">
        <f t="shared" si="581"/>
        <v>-16.841114059609964</v>
      </c>
      <c r="O2349" s="21">
        <f t="shared" si="588"/>
        <v>-16.844990276732915</v>
      </c>
      <c r="P2349" s="22">
        <f t="shared" si="589"/>
        <v>3.8762171229507203E-3</v>
      </c>
      <c r="Q2349" s="17">
        <f t="shared" si="582"/>
        <v>178.56527074870269</v>
      </c>
      <c r="R2349" s="18">
        <f t="shared" si="583"/>
        <v>-20.665270748702682</v>
      </c>
      <c r="S2349" s="21">
        <f t="shared" si="590"/>
        <v>-20.973657948928548</v>
      </c>
      <c r="T2349" s="22">
        <f t="shared" si="591"/>
        <v>0.30838720022586585</v>
      </c>
    </row>
    <row r="2350" spans="1:20" x14ac:dyDescent="0.25">
      <c r="A2350">
        <v>182</v>
      </c>
      <c r="B2350" t="s">
        <v>2336</v>
      </c>
      <c r="C2350" s="8">
        <v>338.64</v>
      </c>
      <c r="D2350" s="8">
        <v>156.38999999999999</v>
      </c>
      <c r="E2350" s="17">
        <f t="shared" si="576"/>
        <v>217.67185568103579</v>
      </c>
      <c r="F2350" s="18">
        <f t="shared" si="577"/>
        <v>-61.281855681035807</v>
      </c>
      <c r="G2350" s="21">
        <f t="shared" si="584"/>
        <v>-59.703391671805946</v>
      </c>
      <c r="H2350" s="22">
        <f t="shared" si="585"/>
        <v>-1.5784640092298616</v>
      </c>
      <c r="I2350" s="17">
        <f t="shared" si="578"/>
        <v>197.71450469729001</v>
      </c>
      <c r="J2350" s="18">
        <f t="shared" si="579"/>
        <v>-41.324504697290024</v>
      </c>
      <c r="K2350" s="21">
        <f t="shared" si="586"/>
        <v>-39.528209749030736</v>
      </c>
      <c r="L2350" s="22">
        <f t="shared" si="587"/>
        <v>-1.7962949482592876</v>
      </c>
      <c r="M2350" s="17">
        <f t="shared" si="580"/>
        <v>175.29108636007746</v>
      </c>
      <c r="N2350" s="18">
        <f t="shared" si="581"/>
        <v>-18.901086360077471</v>
      </c>
      <c r="O2350" s="21">
        <f t="shared" si="588"/>
        <v>-16.841114059609964</v>
      </c>
      <c r="P2350" s="22">
        <f t="shared" si="589"/>
        <v>-2.059972300467507</v>
      </c>
      <c r="Q2350" s="17">
        <f t="shared" si="582"/>
        <v>178.90749256537094</v>
      </c>
      <c r="R2350" s="18">
        <f t="shared" si="583"/>
        <v>-22.517492565370958</v>
      </c>
      <c r="S2350" s="21">
        <f t="shared" si="590"/>
        <v>-20.665270748702682</v>
      </c>
      <c r="T2350" s="22">
        <f t="shared" si="591"/>
        <v>-1.8522218166682762</v>
      </c>
    </row>
    <row r="2351" spans="1:20" x14ac:dyDescent="0.25">
      <c r="A2351">
        <v>181</v>
      </c>
      <c r="B2351" t="s">
        <v>2337</v>
      </c>
      <c r="C2351" s="8">
        <v>337.23</v>
      </c>
      <c r="D2351" s="8">
        <v>156.4</v>
      </c>
      <c r="E2351" s="17">
        <f t="shared" si="576"/>
        <v>217.5396169782768</v>
      </c>
      <c r="F2351" s="18">
        <f t="shared" si="577"/>
        <v>-61.139616978276791</v>
      </c>
      <c r="G2351" s="21">
        <f t="shared" si="584"/>
        <v>-61.281855681035807</v>
      </c>
      <c r="H2351" s="22">
        <f t="shared" si="585"/>
        <v>0.14223870275901618</v>
      </c>
      <c r="I2351" s="17">
        <f t="shared" si="578"/>
        <v>197.16152404380296</v>
      </c>
      <c r="J2351" s="18">
        <f t="shared" si="579"/>
        <v>-40.76152404380295</v>
      </c>
      <c r="K2351" s="21">
        <f t="shared" si="586"/>
        <v>-41.324504697290024</v>
      </c>
      <c r="L2351" s="22">
        <f t="shared" si="587"/>
        <v>0.56298065348707382</v>
      </c>
      <c r="M2351" s="17">
        <f t="shared" si="580"/>
        <v>174.22881109479093</v>
      </c>
      <c r="N2351" s="18">
        <f t="shared" si="581"/>
        <v>-17.828811094790922</v>
      </c>
      <c r="O2351" s="21">
        <f t="shared" si="588"/>
        <v>-18.901086360077471</v>
      </c>
      <c r="P2351" s="22">
        <f t="shared" si="589"/>
        <v>1.0722752652865495</v>
      </c>
      <c r="Q2351" s="17">
        <f t="shared" si="582"/>
        <v>178.2464887824911</v>
      </c>
      <c r="R2351" s="18">
        <f t="shared" si="583"/>
        <v>-21.846488782491093</v>
      </c>
      <c r="S2351" s="21">
        <f t="shared" si="590"/>
        <v>-22.517492565370958</v>
      </c>
      <c r="T2351" s="22">
        <f t="shared" si="591"/>
        <v>0.67100378287986473</v>
      </c>
    </row>
    <row r="2352" spans="1:20" x14ac:dyDescent="0.25">
      <c r="A2352">
        <v>180</v>
      </c>
      <c r="B2352" t="s">
        <v>2338</v>
      </c>
      <c r="C2352" s="8">
        <v>338.28</v>
      </c>
      <c r="D2352" s="8">
        <v>155.76</v>
      </c>
      <c r="E2352" s="17">
        <f t="shared" si="576"/>
        <v>217.63809260799093</v>
      </c>
      <c r="F2352" s="18">
        <f t="shared" si="577"/>
        <v>-61.878092607990936</v>
      </c>
      <c r="G2352" s="21">
        <f t="shared" si="584"/>
        <v>-61.139616978276791</v>
      </c>
      <c r="H2352" s="22">
        <f t="shared" si="585"/>
        <v>-0.73847562971414504</v>
      </c>
      <c r="I2352" s="17">
        <f t="shared" si="578"/>
        <v>197.57331814746351</v>
      </c>
      <c r="J2352" s="18">
        <f t="shared" si="579"/>
        <v>-41.813318147463519</v>
      </c>
      <c r="K2352" s="21">
        <f t="shared" si="586"/>
        <v>-40.76152404380295</v>
      </c>
      <c r="L2352" s="22">
        <f t="shared" si="587"/>
        <v>-1.0517941036605691</v>
      </c>
      <c r="M2352" s="17">
        <f t="shared" si="580"/>
        <v>175.01986714340853</v>
      </c>
      <c r="N2352" s="18">
        <f t="shared" si="581"/>
        <v>-19.259867143408542</v>
      </c>
      <c r="O2352" s="21">
        <f t="shared" si="588"/>
        <v>-17.828811094790922</v>
      </c>
      <c r="P2352" s="22">
        <f t="shared" si="589"/>
        <v>-1.43105604861762</v>
      </c>
      <c r="Q2352" s="17">
        <f t="shared" si="582"/>
        <v>178.73872564208244</v>
      </c>
      <c r="R2352" s="18">
        <f t="shared" si="583"/>
        <v>-22.978725642082452</v>
      </c>
      <c r="S2352" s="21">
        <f t="shared" si="590"/>
        <v>-21.846488782491093</v>
      </c>
      <c r="T2352" s="22">
        <f t="shared" si="591"/>
        <v>-1.1322368595913588</v>
      </c>
    </row>
    <row r="2353" spans="1:20" x14ac:dyDescent="0.25">
      <c r="A2353">
        <v>179</v>
      </c>
      <c r="B2353" t="s">
        <v>2339</v>
      </c>
      <c r="C2353" s="8">
        <v>339.48</v>
      </c>
      <c r="D2353" s="8">
        <v>154.61000000000001</v>
      </c>
      <c r="E2353" s="17">
        <f t="shared" si="576"/>
        <v>217.75063618480709</v>
      </c>
      <c r="F2353" s="18">
        <f t="shared" si="577"/>
        <v>-63.140636184807079</v>
      </c>
      <c r="G2353" s="21">
        <f t="shared" si="584"/>
        <v>-61.878092607990936</v>
      </c>
      <c r="H2353" s="22">
        <f t="shared" si="585"/>
        <v>-1.2625435768161424</v>
      </c>
      <c r="I2353" s="17">
        <f t="shared" si="578"/>
        <v>198.04393998021848</v>
      </c>
      <c r="J2353" s="18">
        <f t="shared" si="579"/>
        <v>-43.433939980218469</v>
      </c>
      <c r="K2353" s="21">
        <f t="shared" si="586"/>
        <v>-41.813318147463519</v>
      </c>
      <c r="L2353" s="22">
        <f t="shared" si="587"/>
        <v>-1.6206218327549493</v>
      </c>
      <c r="M2353" s="17">
        <f t="shared" si="580"/>
        <v>175.92393119897159</v>
      </c>
      <c r="N2353" s="18">
        <f t="shared" si="581"/>
        <v>-21.313931198971574</v>
      </c>
      <c r="O2353" s="21">
        <f t="shared" si="588"/>
        <v>-19.259867143408542</v>
      </c>
      <c r="P2353" s="22">
        <f t="shared" si="589"/>
        <v>-2.0540640555630318</v>
      </c>
      <c r="Q2353" s="17">
        <f t="shared" si="582"/>
        <v>179.30128205304402</v>
      </c>
      <c r="R2353" s="18">
        <f t="shared" si="583"/>
        <v>-24.691282053044006</v>
      </c>
      <c r="S2353" s="21">
        <f t="shared" si="590"/>
        <v>-22.978725642082452</v>
      </c>
      <c r="T2353" s="22">
        <f t="shared" si="591"/>
        <v>-1.7125564109615539</v>
      </c>
    </row>
    <row r="2354" spans="1:20" x14ac:dyDescent="0.25">
      <c r="A2354">
        <v>178</v>
      </c>
      <c r="B2354" t="s">
        <v>2340</v>
      </c>
      <c r="C2354" s="8">
        <v>342.92</v>
      </c>
      <c r="D2354" s="8">
        <v>156.22999999999999</v>
      </c>
      <c r="E2354" s="17">
        <f t="shared" si="576"/>
        <v>218.07326110501344</v>
      </c>
      <c r="F2354" s="18">
        <f t="shared" si="577"/>
        <v>-61.843261105013454</v>
      </c>
      <c r="G2354" s="21">
        <f t="shared" si="584"/>
        <v>-63.140636184807079</v>
      </c>
      <c r="H2354" s="22">
        <f t="shared" si="585"/>
        <v>1.2973750797936248</v>
      </c>
      <c r="I2354" s="17">
        <f t="shared" si="578"/>
        <v>199.39305590078266</v>
      </c>
      <c r="J2354" s="18">
        <f t="shared" si="579"/>
        <v>-43.163055900782666</v>
      </c>
      <c r="K2354" s="21">
        <f t="shared" si="586"/>
        <v>-43.433939980218469</v>
      </c>
      <c r="L2354" s="22">
        <f t="shared" si="587"/>
        <v>0.27088407943580251</v>
      </c>
      <c r="M2354" s="17">
        <f t="shared" si="580"/>
        <v>178.51558149158558</v>
      </c>
      <c r="N2354" s="18">
        <f t="shared" si="581"/>
        <v>-22.285581491585589</v>
      </c>
      <c r="O2354" s="21">
        <f t="shared" si="588"/>
        <v>-21.313931198971574</v>
      </c>
      <c r="P2354" s="22">
        <f t="shared" si="589"/>
        <v>-0.97165029261401514</v>
      </c>
      <c r="Q2354" s="17">
        <f t="shared" si="582"/>
        <v>180.91394376446721</v>
      </c>
      <c r="R2354" s="18">
        <f t="shared" si="583"/>
        <v>-24.683943764467216</v>
      </c>
      <c r="S2354" s="21">
        <f t="shared" si="590"/>
        <v>-24.691282053044006</v>
      </c>
      <c r="T2354" s="22">
        <f t="shared" si="591"/>
        <v>7.3382885767898642E-3</v>
      </c>
    </row>
    <row r="2355" spans="1:20" x14ac:dyDescent="0.25">
      <c r="A2355">
        <v>177</v>
      </c>
      <c r="B2355" t="s">
        <v>2341</v>
      </c>
      <c r="C2355" s="8">
        <v>344.12</v>
      </c>
      <c r="D2355" s="8">
        <v>156.4</v>
      </c>
      <c r="E2355" s="17">
        <f t="shared" si="576"/>
        <v>218.18580468182961</v>
      </c>
      <c r="F2355" s="18">
        <f t="shared" si="577"/>
        <v>-61.785804681829603</v>
      </c>
      <c r="G2355" s="21">
        <f t="shared" si="584"/>
        <v>-61.843261105013454</v>
      </c>
      <c r="H2355" s="22">
        <f t="shared" si="585"/>
        <v>5.7456423183850802E-2</v>
      </c>
      <c r="I2355" s="17">
        <f t="shared" si="578"/>
        <v>199.8636777335376</v>
      </c>
      <c r="J2355" s="18">
        <f t="shared" si="579"/>
        <v>-43.463677733537594</v>
      </c>
      <c r="K2355" s="21">
        <f t="shared" si="586"/>
        <v>-43.163055900782666</v>
      </c>
      <c r="L2355" s="22">
        <f t="shared" si="587"/>
        <v>-0.30062183275492771</v>
      </c>
      <c r="M2355" s="17">
        <f t="shared" si="580"/>
        <v>179.4196455471486</v>
      </c>
      <c r="N2355" s="18">
        <f t="shared" si="581"/>
        <v>-23.019645547148599</v>
      </c>
      <c r="O2355" s="21">
        <f t="shared" si="588"/>
        <v>-22.285581491585589</v>
      </c>
      <c r="P2355" s="22">
        <f t="shared" si="589"/>
        <v>-0.73406405556301024</v>
      </c>
      <c r="Q2355" s="17">
        <f t="shared" si="582"/>
        <v>181.47650017542878</v>
      </c>
      <c r="R2355" s="18">
        <f t="shared" si="583"/>
        <v>-25.076500175428777</v>
      </c>
      <c r="S2355" s="21">
        <f t="shared" si="590"/>
        <v>-24.683943764467216</v>
      </c>
      <c r="T2355" s="22">
        <f t="shared" si="591"/>
        <v>-0.39255641096156069</v>
      </c>
    </row>
    <row r="2356" spans="1:20" x14ac:dyDescent="0.25">
      <c r="A2356">
        <v>176</v>
      </c>
      <c r="B2356" t="s">
        <v>2342</v>
      </c>
      <c r="C2356" s="8">
        <v>347.57</v>
      </c>
      <c r="D2356" s="8">
        <v>155.41999999999999</v>
      </c>
      <c r="E2356" s="17">
        <f t="shared" si="576"/>
        <v>218.50936746517607</v>
      </c>
      <c r="F2356" s="18">
        <f t="shared" si="577"/>
        <v>-63.089367465176082</v>
      </c>
      <c r="G2356" s="21">
        <f t="shared" si="584"/>
        <v>-61.785804681829603</v>
      </c>
      <c r="H2356" s="22">
        <f t="shared" si="585"/>
        <v>-1.3035627833464787</v>
      </c>
      <c r="I2356" s="17">
        <f t="shared" si="578"/>
        <v>201.21671550270807</v>
      </c>
      <c r="J2356" s="18">
        <f t="shared" si="579"/>
        <v>-45.796715502708082</v>
      </c>
      <c r="K2356" s="21">
        <f t="shared" si="586"/>
        <v>-43.463677733537594</v>
      </c>
      <c r="L2356" s="22">
        <f t="shared" si="587"/>
        <v>-2.3330377691704882</v>
      </c>
      <c r="M2356" s="17">
        <f t="shared" si="580"/>
        <v>182.01882970689229</v>
      </c>
      <c r="N2356" s="18">
        <f t="shared" si="581"/>
        <v>-26.598829706892303</v>
      </c>
      <c r="O2356" s="21">
        <f t="shared" si="588"/>
        <v>-23.019645547148599</v>
      </c>
      <c r="P2356" s="22">
        <f t="shared" si="589"/>
        <v>-3.5791841597437042</v>
      </c>
      <c r="Q2356" s="17">
        <f t="shared" si="582"/>
        <v>183.09384985694328</v>
      </c>
      <c r="R2356" s="18">
        <f t="shared" si="583"/>
        <v>-27.673849856943292</v>
      </c>
      <c r="S2356" s="21">
        <f t="shared" si="590"/>
        <v>-25.076500175428777</v>
      </c>
      <c r="T2356" s="22">
        <f t="shared" si="591"/>
        <v>-2.5973496815145154</v>
      </c>
    </row>
    <row r="2357" spans="1:20" x14ac:dyDescent="0.25">
      <c r="A2357">
        <v>175</v>
      </c>
      <c r="B2357" t="s">
        <v>2343</v>
      </c>
      <c r="C2357" s="8">
        <v>348.33</v>
      </c>
      <c r="D2357" s="8">
        <v>155.80000000000001</v>
      </c>
      <c r="E2357" s="17">
        <f t="shared" si="576"/>
        <v>218.5806450638263</v>
      </c>
      <c r="F2357" s="18">
        <f t="shared" si="577"/>
        <v>-62.780645063826285</v>
      </c>
      <c r="G2357" s="21">
        <f t="shared" si="584"/>
        <v>-63.089367465176082</v>
      </c>
      <c r="H2357" s="22">
        <f t="shared" si="585"/>
        <v>0.30872240134979734</v>
      </c>
      <c r="I2357" s="17">
        <f t="shared" si="578"/>
        <v>201.5147759967862</v>
      </c>
      <c r="J2357" s="18">
        <f t="shared" si="579"/>
        <v>-45.714775996786187</v>
      </c>
      <c r="K2357" s="21">
        <f t="shared" si="586"/>
        <v>-45.796715502708082</v>
      </c>
      <c r="L2357" s="22">
        <f t="shared" si="587"/>
        <v>8.1939505921894806E-2</v>
      </c>
      <c r="M2357" s="17">
        <f t="shared" si="580"/>
        <v>182.59140360874886</v>
      </c>
      <c r="N2357" s="18">
        <f t="shared" si="581"/>
        <v>-26.791403608748851</v>
      </c>
      <c r="O2357" s="21">
        <f t="shared" si="588"/>
        <v>-26.598829706892303</v>
      </c>
      <c r="P2357" s="22">
        <f t="shared" si="589"/>
        <v>-0.19257390185654799</v>
      </c>
      <c r="Q2357" s="17">
        <f t="shared" si="582"/>
        <v>183.45013558388558</v>
      </c>
      <c r="R2357" s="18">
        <f t="shared" si="583"/>
        <v>-27.650135583885572</v>
      </c>
      <c r="S2357" s="21">
        <f t="shared" si="590"/>
        <v>-27.673849856943292</v>
      </c>
      <c r="T2357" s="22">
        <f t="shared" si="591"/>
        <v>2.3714273057720447E-2</v>
      </c>
    </row>
    <row r="2358" spans="1:20" x14ac:dyDescent="0.25">
      <c r="A2358">
        <v>174</v>
      </c>
      <c r="B2358" t="s">
        <v>2344</v>
      </c>
      <c r="C2358" s="8">
        <v>350.58</v>
      </c>
      <c r="D2358" s="8">
        <v>157.12</v>
      </c>
      <c r="E2358" s="17">
        <f t="shared" si="576"/>
        <v>218.79166427035662</v>
      </c>
      <c r="F2358" s="18">
        <f t="shared" si="577"/>
        <v>-61.671664270356615</v>
      </c>
      <c r="G2358" s="21">
        <f t="shared" si="584"/>
        <v>-62.780645063826285</v>
      </c>
      <c r="H2358" s="22">
        <f t="shared" si="585"/>
        <v>1.1089807934696694</v>
      </c>
      <c r="I2358" s="17">
        <f t="shared" si="578"/>
        <v>202.39719193320173</v>
      </c>
      <c r="J2358" s="18">
        <f t="shared" si="579"/>
        <v>-45.277191933201721</v>
      </c>
      <c r="K2358" s="21">
        <f t="shared" si="586"/>
        <v>-45.714775996786187</v>
      </c>
      <c r="L2358" s="22">
        <f t="shared" si="587"/>
        <v>0.43758406358446678</v>
      </c>
      <c r="M2358" s="17">
        <f t="shared" si="580"/>
        <v>184.28652371292952</v>
      </c>
      <c r="N2358" s="18">
        <f t="shared" si="581"/>
        <v>-27.166523712929518</v>
      </c>
      <c r="O2358" s="21">
        <f t="shared" si="588"/>
        <v>-26.791403608748851</v>
      </c>
      <c r="P2358" s="22">
        <f t="shared" si="589"/>
        <v>-0.37512010418066666</v>
      </c>
      <c r="Q2358" s="17">
        <f t="shared" si="582"/>
        <v>184.50492885443856</v>
      </c>
      <c r="R2358" s="18">
        <f t="shared" si="583"/>
        <v>-27.384928854438556</v>
      </c>
      <c r="S2358" s="21">
        <f t="shared" si="590"/>
        <v>-27.650135583885572</v>
      </c>
      <c r="T2358" s="22">
        <f t="shared" si="591"/>
        <v>0.26520672944701573</v>
      </c>
    </row>
    <row r="2359" spans="1:20" x14ac:dyDescent="0.25">
      <c r="A2359">
        <v>173</v>
      </c>
      <c r="B2359" t="s">
        <v>2345</v>
      </c>
      <c r="C2359" s="8">
        <v>349.31</v>
      </c>
      <c r="D2359" s="8">
        <v>155.43</v>
      </c>
      <c r="E2359" s="17">
        <f t="shared" si="576"/>
        <v>218.67255565155952</v>
      </c>
      <c r="F2359" s="18">
        <f t="shared" si="577"/>
        <v>-63.242555651559513</v>
      </c>
      <c r="G2359" s="21">
        <f t="shared" si="584"/>
        <v>-61.671664270356615</v>
      </c>
      <c r="H2359" s="22">
        <f t="shared" si="585"/>
        <v>-1.5708913812028982</v>
      </c>
      <c r="I2359" s="17">
        <f t="shared" si="578"/>
        <v>201.89911716020274</v>
      </c>
      <c r="J2359" s="18">
        <f t="shared" si="579"/>
        <v>-46.469117160202728</v>
      </c>
      <c r="K2359" s="21">
        <f t="shared" si="586"/>
        <v>-45.277191933201721</v>
      </c>
      <c r="L2359" s="22">
        <f t="shared" si="587"/>
        <v>-1.1919252270010077</v>
      </c>
      <c r="M2359" s="17">
        <f t="shared" si="580"/>
        <v>183.32972258745866</v>
      </c>
      <c r="N2359" s="18">
        <f t="shared" si="581"/>
        <v>-27.899722587458655</v>
      </c>
      <c r="O2359" s="21">
        <f t="shared" si="588"/>
        <v>-27.166523712929518</v>
      </c>
      <c r="P2359" s="22">
        <f t="shared" si="589"/>
        <v>-0.7331988745291369</v>
      </c>
      <c r="Q2359" s="17">
        <f t="shared" si="582"/>
        <v>183.90955665283758</v>
      </c>
      <c r="R2359" s="18">
        <f t="shared" si="583"/>
        <v>-28.479556652837573</v>
      </c>
      <c r="S2359" s="21">
        <f t="shared" si="590"/>
        <v>-27.384928854438556</v>
      </c>
      <c r="T2359" s="22">
        <f t="shared" si="591"/>
        <v>-1.0946277983990171</v>
      </c>
    </row>
    <row r="2360" spans="1:20" x14ac:dyDescent="0.25">
      <c r="A2360">
        <v>172</v>
      </c>
      <c r="B2360" t="s">
        <v>2346</v>
      </c>
      <c r="C2360" s="8">
        <v>352.6</v>
      </c>
      <c r="D2360" s="8">
        <v>157.21</v>
      </c>
      <c r="E2360" s="17">
        <f t="shared" si="576"/>
        <v>218.98111262466384</v>
      </c>
      <c r="F2360" s="18">
        <f t="shared" si="577"/>
        <v>-61.771112624663829</v>
      </c>
      <c r="G2360" s="21">
        <f t="shared" si="584"/>
        <v>-63.242555651559513</v>
      </c>
      <c r="H2360" s="22">
        <f t="shared" si="585"/>
        <v>1.4714430268956846</v>
      </c>
      <c r="I2360" s="17">
        <f t="shared" si="578"/>
        <v>203.18940535167255</v>
      </c>
      <c r="J2360" s="18">
        <f t="shared" si="579"/>
        <v>-45.97940535167254</v>
      </c>
      <c r="K2360" s="21">
        <f t="shared" si="586"/>
        <v>-46.469117160202728</v>
      </c>
      <c r="L2360" s="22">
        <f t="shared" si="587"/>
        <v>0.48971180853018836</v>
      </c>
      <c r="M2360" s="17">
        <f t="shared" si="580"/>
        <v>185.80836487312735</v>
      </c>
      <c r="N2360" s="18">
        <f t="shared" si="581"/>
        <v>-28.598364873127338</v>
      </c>
      <c r="O2360" s="21">
        <f t="shared" si="588"/>
        <v>-27.899722587458655</v>
      </c>
      <c r="P2360" s="22">
        <f t="shared" si="589"/>
        <v>-0.69864228566868292</v>
      </c>
      <c r="Q2360" s="17">
        <f t="shared" si="582"/>
        <v>185.45189881289053</v>
      </c>
      <c r="R2360" s="18">
        <f t="shared" si="583"/>
        <v>-28.241898812890526</v>
      </c>
      <c r="S2360" s="21">
        <f t="shared" si="590"/>
        <v>-28.479556652837573</v>
      </c>
      <c r="T2360" s="22">
        <f t="shared" si="591"/>
        <v>0.23765783994704748</v>
      </c>
    </row>
    <row r="2361" spans="1:20" x14ac:dyDescent="0.25">
      <c r="A2361">
        <v>171</v>
      </c>
      <c r="B2361" t="s">
        <v>2347</v>
      </c>
      <c r="C2361" s="8">
        <v>357.7</v>
      </c>
      <c r="D2361" s="8">
        <v>158.46</v>
      </c>
      <c r="E2361" s="17">
        <f t="shared" si="576"/>
        <v>219.45942282613254</v>
      </c>
      <c r="F2361" s="18">
        <f t="shared" si="577"/>
        <v>-60.99942282613253</v>
      </c>
      <c r="G2361" s="21">
        <f t="shared" si="584"/>
        <v>-61.771112624663829</v>
      </c>
      <c r="H2361" s="22">
        <f t="shared" si="585"/>
        <v>0.77168979853129827</v>
      </c>
      <c r="I2361" s="17">
        <f t="shared" si="578"/>
        <v>205.18954814088107</v>
      </c>
      <c r="J2361" s="18">
        <f t="shared" si="579"/>
        <v>-46.729548140881064</v>
      </c>
      <c r="K2361" s="21">
        <f t="shared" si="586"/>
        <v>-45.97940535167254</v>
      </c>
      <c r="L2361" s="22">
        <f t="shared" si="587"/>
        <v>-0.75014278920852462</v>
      </c>
      <c r="M2361" s="17">
        <f t="shared" si="580"/>
        <v>189.65063710927018</v>
      </c>
      <c r="N2361" s="18">
        <f t="shared" si="581"/>
        <v>-31.19063710927017</v>
      </c>
      <c r="O2361" s="21">
        <f t="shared" si="588"/>
        <v>-28.598364873127338</v>
      </c>
      <c r="P2361" s="22">
        <f t="shared" si="589"/>
        <v>-2.5922722361428328</v>
      </c>
      <c r="Q2361" s="17">
        <f t="shared" si="582"/>
        <v>187.84276355947719</v>
      </c>
      <c r="R2361" s="18">
        <f t="shared" si="583"/>
        <v>-29.382763559477183</v>
      </c>
      <c r="S2361" s="21">
        <f t="shared" si="590"/>
        <v>-28.241898812890526</v>
      </c>
      <c r="T2361" s="22">
        <f t="shared" si="591"/>
        <v>-1.1408647465866579</v>
      </c>
    </row>
    <row r="2362" spans="1:20" x14ac:dyDescent="0.25">
      <c r="A2362">
        <v>170</v>
      </c>
      <c r="B2362" t="s">
        <v>2348</v>
      </c>
      <c r="C2362" s="8">
        <v>345.39</v>
      </c>
      <c r="D2362" s="8">
        <v>153.78</v>
      </c>
      <c r="E2362" s="17">
        <f t="shared" si="576"/>
        <v>218.30491330062671</v>
      </c>
      <c r="F2362" s="18">
        <f t="shared" si="577"/>
        <v>-64.524913300626707</v>
      </c>
      <c r="G2362" s="21">
        <f t="shared" si="584"/>
        <v>-60.99942282613253</v>
      </c>
      <c r="H2362" s="22">
        <f t="shared" si="585"/>
        <v>-3.5254904744941769</v>
      </c>
      <c r="I2362" s="17">
        <f t="shared" si="578"/>
        <v>200.36175250653656</v>
      </c>
      <c r="J2362" s="18">
        <f t="shared" si="579"/>
        <v>-46.58175250653656</v>
      </c>
      <c r="K2362" s="21">
        <f t="shared" si="586"/>
        <v>-46.729548140881064</v>
      </c>
      <c r="L2362" s="22">
        <f t="shared" si="587"/>
        <v>0.14779563434450438</v>
      </c>
      <c r="M2362" s="17">
        <f t="shared" si="580"/>
        <v>180.37644667261947</v>
      </c>
      <c r="N2362" s="18">
        <f t="shared" si="581"/>
        <v>-26.596446672619464</v>
      </c>
      <c r="O2362" s="21">
        <f t="shared" si="588"/>
        <v>-31.19063710927017</v>
      </c>
      <c r="P2362" s="22">
        <f t="shared" si="589"/>
        <v>4.594190436650706</v>
      </c>
      <c r="Q2362" s="17">
        <f t="shared" si="582"/>
        <v>182.07187237702976</v>
      </c>
      <c r="R2362" s="18">
        <f t="shared" si="583"/>
        <v>-28.291872377029762</v>
      </c>
      <c r="S2362" s="21">
        <f t="shared" si="590"/>
        <v>-29.382763559477183</v>
      </c>
      <c r="T2362" s="22">
        <f t="shared" si="591"/>
        <v>1.0908911824474217</v>
      </c>
    </row>
    <row r="2363" spans="1:20" x14ac:dyDescent="0.25">
      <c r="A2363">
        <v>169</v>
      </c>
      <c r="B2363" t="s">
        <v>2349</v>
      </c>
      <c r="C2363" s="8">
        <v>342.57</v>
      </c>
      <c r="D2363" s="8">
        <v>152.80000000000001</v>
      </c>
      <c r="E2363" s="17">
        <f t="shared" si="576"/>
        <v>218.04043589510871</v>
      </c>
      <c r="F2363" s="18">
        <f t="shared" si="577"/>
        <v>-65.240435895108703</v>
      </c>
      <c r="G2363" s="21">
        <f t="shared" si="584"/>
        <v>-64.524913300626707</v>
      </c>
      <c r="H2363" s="22">
        <f t="shared" si="585"/>
        <v>-0.71552259448199607</v>
      </c>
      <c r="I2363" s="17">
        <f t="shared" si="578"/>
        <v>199.25579119956245</v>
      </c>
      <c r="J2363" s="18">
        <f t="shared" si="579"/>
        <v>-46.455791199562441</v>
      </c>
      <c r="K2363" s="21">
        <f t="shared" si="586"/>
        <v>-46.58175250653656</v>
      </c>
      <c r="L2363" s="22">
        <f t="shared" si="587"/>
        <v>0.12596130697411922</v>
      </c>
      <c r="M2363" s="17">
        <f t="shared" si="580"/>
        <v>178.25189614204635</v>
      </c>
      <c r="N2363" s="18">
        <f t="shared" si="581"/>
        <v>-25.451896142046337</v>
      </c>
      <c r="O2363" s="21">
        <f t="shared" si="588"/>
        <v>-26.596446672619464</v>
      </c>
      <c r="P2363" s="22">
        <f t="shared" si="589"/>
        <v>1.1445505305731274</v>
      </c>
      <c r="Q2363" s="17">
        <f t="shared" si="582"/>
        <v>180.74986481127007</v>
      </c>
      <c r="R2363" s="18">
        <f t="shared" si="583"/>
        <v>-27.949864811270061</v>
      </c>
      <c r="S2363" s="21">
        <f t="shared" si="590"/>
        <v>-28.291872377029762</v>
      </c>
      <c r="T2363" s="22">
        <f t="shared" si="591"/>
        <v>0.34200756575970104</v>
      </c>
    </row>
    <row r="2364" spans="1:20" x14ac:dyDescent="0.25">
      <c r="A2364">
        <v>168</v>
      </c>
      <c r="B2364" t="s">
        <v>2350</v>
      </c>
      <c r="C2364" s="8">
        <v>333.21</v>
      </c>
      <c r="D2364" s="8">
        <v>149.86000000000001</v>
      </c>
      <c r="E2364" s="17">
        <f t="shared" si="576"/>
        <v>217.16259599594264</v>
      </c>
      <c r="F2364" s="18">
        <f t="shared" si="577"/>
        <v>-67.302595995942625</v>
      </c>
      <c r="G2364" s="21">
        <f t="shared" si="584"/>
        <v>-65.240435895108703</v>
      </c>
      <c r="H2364" s="22">
        <f t="shared" si="585"/>
        <v>-2.0621601008339212</v>
      </c>
      <c r="I2364" s="17">
        <f t="shared" si="578"/>
        <v>195.58494090407387</v>
      </c>
      <c r="J2364" s="18">
        <f t="shared" si="579"/>
        <v>-45.724940904073861</v>
      </c>
      <c r="K2364" s="21">
        <f t="shared" si="586"/>
        <v>-46.455791199562441</v>
      </c>
      <c r="L2364" s="22">
        <f t="shared" si="587"/>
        <v>0.7308502954885796</v>
      </c>
      <c r="M2364" s="17">
        <f t="shared" si="580"/>
        <v>171.20019650865476</v>
      </c>
      <c r="N2364" s="18">
        <f t="shared" si="581"/>
        <v>-21.340196508654742</v>
      </c>
      <c r="O2364" s="21">
        <f t="shared" si="588"/>
        <v>-25.451896142046337</v>
      </c>
      <c r="P2364" s="22">
        <f t="shared" si="589"/>
        <v>4.1116996333915949</v>
      </c>
      <c r="Q2364" s="17">
        <f t="shared" si="582"/>
        <v>176.36192480576983</v>
      </c>
      <c r="R2364" s="18">
        <f t="shared" si="583"/>
        <v>-26.501924805769818</v>
      </c>
      <c r="S2364" s="21">
        <f t="shared" si="590"/>
        <v>-27.949864811270061</v>
      </c>
      <c r="T2364" s="22">
        <f t="shared" si="591"/>
        <v>1.4479400055002429</v>
      </c>
    </row>
    <row r="2365" spans="1:20" x14ac:dyDescent="0.25">
      <c r="A2365">
        <v>167</v>
      </c>
      <c r="B2365" t="s">
        <v>2351</v>
      </c>
      <c r="C2365" s="8">
        <v>339.79</v>
      </c>
      <c r="D2365" s="8">
        <v>152.13</v>
      </c>
      <c r="E2365" s="17">
        <f t="shared" si="576"/>
        <v>217.77970994215127</v>
      </c>
      <c r="F2365" s="18">
        <f t="shared" si="577"/>
        <v>-65.649709942151276</v>
      </c>
      <c r="G2365" s="21">
        <f t="shared" si="584"/>
        <v>-67.302595995942625</v>
      </c>
      <c r="H2365" s="22">
        <f t="shared" si="585"/>
        <v>1.6528860537913488</v>
      </c>
      <c r="I2365" s="17">
        <f t="shared" si="578"/>
        <v>198.1655172870135</v>
      </c>
      <c r="J2365" s="18">
        <f t="shared" si="579"/>
        <v>-46.035517287013505</v>
      </c>
      <c r="K2365" s="21">
        <f t="shared" si="586"/>
        <v>-45.724940904073861</v>
      </c>
      <c r="L2365" s="22">
        <f t="shared" si="587"/>
        <v>-0.31057638293964374</v>
      </c>
      <c r="M2365" s="17">
        <f t="shared" si="580"/>
        <v>176.15748107999204</v>
      </c>
      <c r="N2365" s="18">
        <f t="shared" si="581"/>
        <v>-24.027481079992043</v>
      </c>
      <c r="O2365" s="21">
        <f t="shared" si="588"/>
        <v>-21.340196508654742</v>
      </c>
      <c r="P2365" s="22">
        <f t="shared" si="589"/>
        <v>-2.687284571337301</v>
      </c>
      <c r="Q2365" s="17">
        <f t="shared" si="582"/>
        <v>179.4466091258758</v>
      </c>
      <c r="R2365" s="18">
        <f t="shared" si="583"/>
        <v>-27.3166091258758</v>
      </c>
      <c r="S2365" s="21">
        <f t="shared" si="590"/>
        <v>-26.501924805769818</v>
      </c>
      <c r="T2365" s="22">
        <f t="shared" si="591"/>
        <v>-0.81468432010598235</v>
      </c>
    </row>
    <row r="2366" spans="1:20" x14ac:dyDescent="0.25">
      <c r="A2366">
        <v>166</v>
      </c>
      <c r="B2366" t="s">
        <v>2352</v>
      </c>
      <c r="C2366" s="8">
        <v>333.89</v>
      </c>
      <c r="D2366" s="8">
        <v>150.15</v>
      </c>
      <c r="E2366" s="17">
        <f t="shared" si="576"/>
        <v>217.22637068947179</v>
      </c>
      <c r="F2366" s="18">
        <f t="shared" si="577"/>
        <v>-67.076370689471787</v>
      </c>
      <c r="G2366" s="21">
        <f t="shared" si="584"/>
        <v>-65.649709942151276</v>
      </c>
      <c r="H2366" s="22">
        <f t="shared" si="585"/>
        <v>-1.4266607473205113</v>
      </c>
      <c r="I2366" s="17">
        <f t="shared" si="578"/>
        <v>195.85162660930166</v>
      </c>
      <c r="J2366" s="18">
        <f t="shared" si="579"/>
        <v>-45.701626609301655</v>
      </c>
      <c r="K2366" s="21">
        <f t="shared" si="586"/>
        <v>-46.035517287013505</v>
      </c>
      <c r="L2366" s="22">
        <f t="shared" si="587"/>
        <v>0.33389067771184955</v>
      </c>
      <c r="M2366" s="17">
        <f t="shared" si="580"/>
        <v>171.7124994734738</v>
      </c>
      <c r="N2366" s="18">
        <f t="shared" si="581"/>
        <v>-21.562499473473792</v>
      </c>
      <c r="O2366" s="21">
        <f t="shared" si="588"/>
        <v>-24.027481079992043</v>
      </c>
      <c r="P2366" s="22">
        <f t="shared" si="589"/>
        <v>2.4649816065182506</v>
      </c>
      <c r="Q2366" s="17">
        <f t="shared" si="582"/>
        <v>176.68070677198136</v>
      </c>
      <c r="R2366" s="18">
        <f t="shared" si="583"/>
        <v>-26.530706771981357</v>
      </c>
      <c r="S2366" s="21">
        <f t="shared" si="590"/>
        <v>-27.3166091258758</v>
      </c>
      <c r="T2366" s="22">
        <f t="shared" si="591"/>
        <v>0.78590235389444274</v>
      </c>
    </row>
    <row r="2367" spans="1:20" x14ac:dyDescent="0.25">
      <c r="A2367">
        <v>165</v>
      </c>
      <c r="B2367" t="s">
        <v>2353</v>
      </c>
      <c r="C2367" s="8">
        <v>334.06</v>
      </c>
      <c r="D2367" s="8">
        <v>149.15</v>
      </c>
      <c r="E2367" s="17">
        <f t="shared" si="576"/>
        <v>217.2423143628541</v>
      </c>
      <c r="F2367" s="18">
        <f t="shared" si="577"/>
        <v>-68.092314362854097</v>
      </c>
      <c r="G2367" s="21">
        <f t="shared" si="584"/>
        <v>-67.076370689471787</v>
      </c>
      <c r="H2367" s="22">
        <f t="shared" si="585"/>
        <v>-1.01594367338231</v>
      </c>
      <c r="I2367" s="17">
        <f t="shared" si="578"/>
        <v>195.91829803560861</v>
      </c>
      <c r="J2367" s="18">
        <f t="shared" si="579"/>
        <v>-46.768298035608609</v>
      </c>
      <c r="K2367" s="21">
        <f t="shared" si="586"/>
        <v>-45.701626609301655</v>
      </c>
      <c r="L2367" s="22">
        <f t="shared" si="587"/>
        <v>-1.0666714263069537</v>
      </c>
      <c r="M2367" s="17">
        <f t="shared" si="580"/>
        <v>171.84057521467858</v>
      </c>
      <c r="N2367" s="18">
        <f t="shared" si="581"/>
        <v>-22.690575214678574</v>
      </c>
      <c r="O2367" s="21">
        <f t="shared" si="588"/>
        <v>-21.562499473473792</v>
      </c>
      <c r="P2367" s="22">
        <f t="shared" si="589"/>
        <v>-1.1280757412047819</v>
      </c>
      <c r="Q2367" s="17">
        <f t="shared" si="582"/>
        <v>176.76040226353427</v>
      </c>
      <c r="R2367" s="18">
        <f t="shared" si="583"/>
        <v>-27.610402263534269</v>
      </c>
      <c r="S2367" s="21">
        <f t="shared" si="590"/>
        <v>-26.530706771981357</v>
      </c>
      <c r="T2367" s="22">
        <f t="shared" si="591"/>
        <v>-1.0796954915529113</v>
      </c>
    </row>
    <row r="2368" spans="1:20" x14ac:dyDescent="0.25">
      <c r="A2368">
        <v>164</v>
      </c>
      <c r="B2368" t="s">
        <v>2354</v>
      </c>
      <c r="C2368" s="8">
        <v>338.46</v>
      </c>
      <c r="D2368" s="8">
        <v>153.08000000000001</v>
      </c>
      <c r="E2368" s="17">
        <f t="shared" si="576"/>
        <v>217.65497414451337</v>
      </c>
      <c r="F2368" s="18">
        <f t="shared" si="577"/>
        <v>-64.574974144513362</v>
      </c>
      <c r="G2368" s="21">
        <f t="shared" si="584"/>
        <v>-68.092314362854097</v>
      </c>
      <c r="H2368" s="22">
        <f t="shared" si="585"/>
        <v>3.5173402183407347</v>
      </c>
      <c r="I2368" s="17">
        <f t="shared" si="578"/>
        <v>197.64391142237676</v>
      </c>
      <c r="J2368" s="18">
        <f t="shared" si="579"/>
        <v>-44.563911422376748</v>
      </c>
      <c r="K2368" s="21">
        <f t="shared" si="586"/>
        <v>-46.768298035608609</v>
      </c>
      <c r="L2368" s="22">
        <f t="shared" si="587"/>
        <v>2.2043866132318612</v>
      </c>
      <c r="M2368" s="17">
        <f t="shared" si="580"/>
        <v>175.15547675174298</v>
      </c>
      <c r="N2368" s="18">
        <f t="shared" si="581"/>
        <v>-22.075476751742968</v>
      </c>
      <c r="O2368" s="21">
        <f t="shared" si="588"/>
        <v>-22.690575214678574</v>
      </c>
      <c r="P2368" s="22">
        <f t="shared" si="589"/>
        <v>0.61509846293560599</v>
      </c>
      <c r="Q2368" s="17">
        <f t="shared" si="582"/>
        <v>178.82310910372667</v>
      </c>
      <c r="R2368" s="18">
        <f t="shared" si="583"/>
        <v>-25.743109103726653</v>
      </c>
      <c r="S2368" s="21">
        <f t="shared" si="590"/>
        <v>-27.610402263534269</v>
      </c>
      <c r="T2368" s="22">
        <f t="shared" si="591"/>
        <v>1.8672931598076161</v>
      </c>
    </row>
    <row r="2369" spans="1:20" x14ac:dyDescent="0.25">
      <c r="A2369">
        <v>163</v>
      </c>
      <c r="B2369" t="s">
        <v>2355</v>
      </c>
      <c r="C2369" s="8">
        <v>340.17</v>
      </c>
      <c r="D2369" s="8">
        <v>153.37</v>
      </c>
      <c r="E2369" s="17">
        <f t="shared" si="576"/>
        <v>217.81534874147638</v>
      </c>
      <c r="F2369" s="18">
        <f t="shared" si="577"/>
        <v>-64.44534874147638</v>
      </c>
      <c r="G2369" s="21">
        <f t="shared" si="584"/>
        <v>-64.574974144513362</v>
      </c>
      <c r="H2369" s="22">
        <f t="shared" si="585"/>
        <v>0.12962540303698233</v>
      </c>
      <c r="I2369" s="17">
        <f t="shared" si="578"/>
        <v>198.31454753405256</v>
      </c>
      <c r="J2369" s="18">
        <f t="shared" si="579"/>
        <v>-44.94454753405256</v>
      </c>
      <c r="K2369" s="21">
        <f t="shared" si="586"/>
        <v>-44.563911422376748</v>
      </c>
      <c r="L2369" s="22">
        <f t="shared" si="587"/>
        <v>-0.38063611167581257</v>
      </c>
      <c r="M2369" s="17">
        <f t="shared" si="580"/>
        <v>176.44376803092035</v>
      </c>
      <c r="N2369" s="18">
        <f t="shared" si="581"/>
        <v>-23.073768030920348</v>
      </c>
      <c r="O2369" s="21">
        <f t="shared" si="588"/>
        <v>-22.075476751742968</v>
      </c>
      <c r="P2369" s="22">
        <f t="shared" si="589"/>
        <v>-0.99829127917737992</v>
      </c>
      <c r="Q2369" s="17">
        <f t="shared" si="582"/>
        <v>179.62475198934692</v>
      </c>
      <c r="R2369" s="18">
        <f t="shared" si="583"/>
        <v>-26.254751989346914</v>
      </c>
      <c r="S2369" s="21">
        <f t="shared" si="590"/>
        <v>-25.743109103726653</v>
      </c>
      <c r="T2369" s="22">
        <f t="shared" si="591"/>
        <v>-0.51164288562026172</v>
      </c>
    </row>
    <row r="2370" spans="1:20" x14ac:dyDescent="0.25">
      <c r="A2370">
        <v>162</v>
      </c>
      <c r="B2370" t="s">
        <v>2356</v>
      </c>
      <c r="C2370" s="8">
        <v>338.82</v>
      </c>
      <c r="D2370" s="8">
        <v>154.82</v>
      </c>
      <c r="E2370" s="17">
        <f t="shared" si="576"/>
        <v>217.68873721755821</v>
      </c>
      <c r="F2370" s="18">
        <f t="shared" si="577"/>
        <v>-62.86873721755822</v>
      </c>
      <c r="G2370" s="21">
        <f t="shared" si="584"/>
        <v>-64.44534874147638</v>
      </c>
      <c r="H2370" s="22">
        <f t="shared" si="585"/>
        <v>1.5766115239181602</v>
      </c>
      <c r="I2370" s="17">
        <f t="shared" si="578"/>
        <v>197.78509797220323</v>
      </c>
      <c r="J2370" s="18">
        <f t="shared" si="579"/>
        <v>-42.965097972203239</v>
      </c>
      <c r="K2370" s="21">
        <f t="shared" si="586"/>
        <v>-44.94454753405256</v>
      </c>
      <c r="L2370" s="22">
        <f t="shared" si="587"/>
        <v>1.9794495618493215</v>
      </c>
      <c r="M2370" s="17">
        <f t="shared" si="580"/>
        <v>175.42669596841191</v>
      </c>
      <c r="N2370" s="18">
        <f t="shared" si="581"/>
        <v>-20.606695968411913</v>
      </c>
      <c r="O2370" s="21">
        <f t="shared" si="588"/>
        <v>-23.073768030920348</v>
      </c>
      <c r="P2370" s="22">
        <f t="shared" si="589"/>
        <v>2.4670720625084357</v>
      </c>
      <c r="Q2370" s="17">
        <f t="shared" si="582"/>
        <v>178.99187602701517</v>
      </c>
      <c r="R2370" s="18">
        <f t="shared" si="583"/>
        <v>-24.171876027015173</v>
      </c>
      <c r="S2370" s="21">
        <f t="shared" si="590"/>
        <v>-26.254751989346914</v>
      </c>
      <c r="T2370" s="22">
        <f t="shared" si="591"/>
        <v>2.082875962331741</v>
      </c>
    </row>
    <row r="2371" spans="1:20" x14ac:dyDescent="0.25">
      <c r="A2371">
        <v>161</v>
      </c>
      <c r="B2371" t="s">
        <v>2357</v>
      </c>
      <c r="C2371" s="8">
        <v>335.84</v>
      </c>
      <c r="D2371" s="8">
        <v>153.69</v>
      </c>
      <c r="E2371" s="17">
        <f t="shared" si="576"/>
        <v>217.40925400179808</v>
      </c>
      <c r="F2371" s="18">
        <f t="shared" si="577"/>
        <v>-63.719254001798078</v>
      </c>
      <c r="G2371" s="21">
        <f t="shared" si="584"/>
        <v>-62.86873721755822</v>
      </c>
      <c r="H2371" s="22">
        <f t="shared" si="585"/>
        <v>-0.85051678423985777</v>
      </c>
      <c r="I2371" s="17">
        <f t="shared" si="578"/>
        <v>196.61638708752847</v>
      </c>
      <c r="J2371" s="18">
        <f t="shared" si="579"/>
        <v>-42.926387087528468</v>
      </c>
      <c r="K2371" s="21">
        <f t="shared" si="586"/>
        <v>-42.965097972203239</v>
      </c>
      <c r="L2371" s="22">
        <f t="shared" si="587"/>
        <v>3.8710884674770796E-2</v>
      </c>
      <c r="M2371" s="17">
        <f t="shared" si="580"/>
        <v>173.18160356376373</v>
      </c>
      <c r="N2371" s="18">
        <f t="shared" si="581"/>
        <v>-19.491603563763732</v>
      </c>
      <c r="O2371" s="21">
        <f t="shared" si="588"/>
        <v>-20.606695968411913</v>
      </c>
      <c r="P2371" s="22">
        <f t="shared" si="589"/>
        <v>1.1150924046481805</v>
      </c>
      <c r="Q2371" s="17">
        <f t="shared" si="582"/>
        <v>177.59486093979393</v>
      </c>
      <c r="R2371" s="18">
        <f t="shared" si="583"/>
        <v>-23.904860939793934</v>
      </c>
      <c r="S2371" s="21">
        <f t="shared" si="590"/>
        <v>-24.171876027015173</v>
      </c>
      <c r="T2371" s="22">
        <f t="shared" si="591"/>
        <v>0.2670150872212389</v>
      </c>
    </row>
    <row r="2372" spans="1:20" x14ac:dyDescent="0.25">
      <c r="A2372">
        <v>160</v>
      </c>
      <c r="B2372" t="s">
        <v>2358</v>
      </c>
      <c r="C2372" s="8">
        <v>330.65</v>
      </c>
      <c r="D2372" s="8">
        <v>153.29</v>
      </c>
      <c r="E2372" s="17">
        <f t="shared" si="576"/>
        <v>216.92250303206816</v>
      </c>
      <c r="F2372" s="18">
        <f t="shared" si="577"/>
        <v>-63.632503032068172</v>
      </c>
      <c r="G2372" s="21">
        <f t="shared" si="584"/>
        <v>-63.719254001798078</v>
      </c>
      <c r="H2372" s="22">
        <f t="shared" si="585"/>
        <v>8.6750969729905592E-2</v>
      </c>
      <c r="I2372" s="17">
        <f t="shared" si="578"/>
        <v>194.5809476608633</v>
      </c>
      <c r="J2372" s="18">
        <f t="shared" si="579"/>
        <v>-41.29094766086331</v>
      </c>
      <c r="K2372" s="21">
        <f t="shared" si="586"/>
        <v>-42.926387087528468</v>
      </c>
      <c r="L2372" s="22">
        <f t="shared" si="587"/>
        <v>1.6354394266651582</v>
      </c>
      <c r="M2372" s="17">
        <f t="shared" si="580"/>
        <v>169.27152652345364</v>
      </c>
      <c r="N2372" s="18">
        <f t="shared" si="581"/>
        <v>-15.981526523453653</v>
      </c>
      <c r="O2372" s="21">
        <f t="shared" si="588"/>
        <v>-19.491603563763732</v>
      </c>
      <c r="P2372" s="22">
        <f t="shared" si="589"/>
        <v>3.5100770403100796</v>
      </c>
      <c r="Q2372" s="17">
        <f t="shared" si="582"/>
        <v>175.16180446238513</v>
      </c>
      <c r="R2372" s="18">
        <f t="shared" si="583"/>
        <v>-21.871804462385143</v>
      </c>
      <c r="S2372" s="21">
        <f t="shared" si="590"/>
        <v>-23.904860939793934</v>
      </c>
      <c r="T2372" s="22">
        <f t="shared" si="591"/>
        <v>2.0330564774087918</v>
      </c>
    </row>
    <row r="2373" spans="1:20" x14ac:dyDescent="0.25">
      <c r="A2373">
        <v>159</v>
      </c>
      <c r="B2373" t="s">
        <v>2359</v>
      </c>
      <c r="C2373" s="8">
        <v>326.97000000000003</v>
      </c>
      <c r="D2373" s="8">
        <v>147.91999999999999</v>
      </c>
      <c r="E2373" s="17">
        <f t="shared" si="576"/>
        <v>216.5773693964986</v>
      </c>
      <c r="F2373" s="18">
        <f t="shared" si="577"/>
        <v>-68.657369396498609</v>
      </c>
      <c r="G2373" s="21">
        <f t="shared" si="584"/>
        <v>-63.632503032068172</v>
      </c>
      <c r="H2373" s="22">
        <f t="shared" si="585"/>
        <v>-5.0248663644304372</v>
      </c>
      <c r="I2373" s="17">
        <f t="shared" si="578"/>
        <v>193.13770737374816</v>
      </c>
      <c r="J2373" s="18">
        <f t="shared" si="579"/>
        <v>-45.217707373748169</v>
      </c>
      <c r="K2373" s="21">
        <f t="shared" si="586"/>
        <v>-41.29094766086331</v>
      </c>
      <c r="L2373" s="22">
        <f t="shared" si="587"/>
        <v>-3.9267597128848593</v>
      </c>
      <c r="M2373" s="17">
        <f t="shared" si="580"/>
        <v>166.49906341972707</v>
      </c>
      <c r="N2373" s="18">
        <f t="shared" si="581"/>
        <v>-18.579063419727078</v>
      </c>
      <c r="O2373" s="21">
        <f t="shared" si="588"/>
        <v>-15.981526523453653</v>
      </c>
      <c r="P2373" s="22">
        <f t="shared" si="589"/>
        <v>-2.5975368962734251</v>
      </c>
      <c r="Q2373" s="17">
        <f t="shared" si="582"/>
        <v>173.43663146876969</v>
      </c>
      <c r="R2373" s="18">
        <f t="shared" si="583"/>
        <v>-25.516631468769702</v>
      </c>
      <c r="S2373" s="21">
        <f t="shared" si="590"/>
        <v>-21.871804462385143</v>
      </c>
      <c r="T2373" s="22">
        <f t="shared" si="591"/>
        <v>-3.6448270063845598</v>
      </c>
    </row>
    <row r="2374" spans="1:20" x14ac:dyDescent="0.25">
      <c r="A2374">
        <v>158</v>
      </c>
      <c r="B2374" t="s">
        <v>2360</v>
      </c>
      <c r="C2374" s="8">
        <v>330.3</v>
      </c>
      <c r="D2374" s="8">
        <v>149.06</v>
      </c>
      <c r="E2374" s="17">
        <f t="shared" si="576"/>
        <v>216.88967782216343</v>
      </c>
      <c r="F2374" s="18">
        <f t="shared" si="577"/>
        <v>-67.829677822163433</v>
      </c>
      <c r="G2374" s="21">
        <f t="shared" si="584"/>
        <v>-68.657369396498609</v>
      </c>
      <c r="H2374" s="22">
        <f t="shared" si="585"/>
        <v>0.82769157433517648</v>
      </c>
      <c r="I2374" s="17">
        <f t="shared" si="578"/>
        <v>194.44368295964313</v>
      </c>
      <c r="J2374" s="18">
        <f t="shared" si="579"/>
        <v>-45.383682959643124</v>
      </c>
      <c r="K2374" s="21">
        <f t="shared" si="586"/>
        <v>-45.217707373748169</v>
      </c>
      <c r="L2374" s="22">
        <f t="shared" si="587"/>
        <v>-0.1659755858949552</v>
      </c>
      <c r="M2374" s="17">
        <f t="shared" si="580"/>
        <v>169.00784117391444</v>
      </c>
      <c r="N2374" s="18">
        <f t="shared" si="581"/>
        <v>-19.947841173914441</v>
      </c>
      <c r="O2374" s="21">
        <f t="shared" si="588"/>
        <v>-18.579063419727078</v>
      </c>
      <c r="P2374" s="22">
        <f t="shared" si="589"/>
        <v>-1.3687777541873629</v>
      </c>
      <c r="Q2374" s="17">
        <f t="shared" si="582"/>
        <v>174.99772550918806</v>
      </c>
      <c r="R2374" s="18">
        <f t="shared" si="583"/>
        <v>-25.937725509188056</v>
      </c>
      <c r="S2374" s="21">
        <f t="shared" si="590"/>
        <v>-25.516631468769702</v>
      </c>
      <c r="T2374" s="22">
        <f t="shared" si="591"/>
        <v>-0.42109404041835319</v>
      </c>
    </row>
    <row r="2375" spans="1:20" x14ac:dyDescent="0.25">
      <c r="A2375">
        <v>157</v>
      </c>
      <c r="B2375" t="s">
        <v>2361</v>
      </c>
      <c r="C2375" s="8">
        <v>322.64</v>
      </c>
      <c r="D2375" s="8">
        <v>144.07</v>
      </c>
      <c r="E2375" s="17">
        <f t="shared" si="576"/>
        <v>216.17127465682026</v>
      </c>
      <c r="F2375" s="18">
        <f t="shared" si="577"/>
        <v>-72.101274656820266</v>
      </c>
      <c r="G2375" s="21">
        <f t="shared" si="584"/>
        <v>-67.829677822163433</v>
      </c>
      <c r="H2375" s="22">
        <f t="shared" si="585"/>
        <v>-4.2715968346568332</v>
      </c>
      <c r="I2375" s="17">
        <f t="shared" si="578"/>
        <v>191.43954692722406</v>
      </c>
      <c r="J2375" s="18">
        <f t="shared" si="579"/>
        <v>-47.369546927224064</v>
      </c>
      <c r="K2375" s="21">
        <f t="shared" si="586"/>
        <v>-45.383682959643124</v>
      </c>
      <c r="L2375" s="22">
        <f t="shared" si="587"/>
        <v>-1.98586396758094</v>
      </c>
      <c r="M2375" s="17">
        <f t="shared" si="580"/>
        <v>163.23689895257047</v>
      </c>
      <c r="N2375" s="18">
        <f t="shared" si="581"/>
        <v>-19.166898952570477</v>
      </c>
      <c r="O2375" s="21">
        <f t="shared" si="588"/>
        <v>-19.947841173914441</v>
      </c>
      <c r="P2375" s="22">
        <f t="shared" si="589"/>
        <v>0.78094222134396318</v>
      </c>
      <c r="Q2375" s="17">
        <f t="shared" si="582"/>
        <v>171.4067404192167</v>
      </c>
      <c r="R2375" s="18">
        <f t="shared" si="583"/>
        <v>-27.33674041921671</v>
      </c>
      <c r="S2375" s="21">
        <f t="shared" si="590"/>
        <v>-25.937725509188056</v>
      </c>
      <c r="T2375" s="22">
        <f t="shared" si="591"/>
        <v>-1.3990149100286544</v>
      </c>
    </row>
    <row r="2376" spans="1:20" x14ac:dyDescent="0.25">
      <c r="A2376">
        <v>156</v>
      </c>
      <c r="B2376" t="s">
        <v>2362</v>
      </c>
      <c r="C2376" s="8">
        <v>323.5</v>
      </c>
      <c r="D2376" s="8">
        <v>144.07</v>
      </c>
      <c r="E2376" s="17">
        <f t="shared" si="576"/>
        <v>216.25193088687186</v>
      </c>
      <c r="F2376" s="18">
        <f t="shared" si="577"/>
        <v>-72.181930886871868</v>
      </c>
      <c r="G2376" s="21">
        <f t="shared" si="584"/>
        <v>-72.101274656820266</v>
      </c>
      <c r="H2376" s="22">
        <f t="shared" si="585"/>
        <v>-8.0656230051602051E-2</v>
      </c>
      <c r="I2376" s="17">
        <f t="shared" si="578"/>
        <v>191.77682590736509</v>
      </c>
      <c r="J2376" s="18">
        <f t="shared" si="579"/>
        <v>-47.706825907365101</v>
      </c>
      <c r="K2376" s="21">
        <f t="shared" si="586"/>
        <v>-47.369546927224064</v>
      </c>
      <c r="L2376" s="22">
        <f t="shared" si="587"/>
        <v>-0.3372789801410363</v>
      </c>
      <c r="M2376" s="17">
        <f t="shared" si="580"/>
        <v>163.88481152572396</v>
      </c>
      <c r="N2376" s="18">
        <f t="shared" si="581"/>
        <v>-19.814811525723968</v>
      </c>
      <c r="O2376" s="21">
        <f t="shared" si="588"/>
        <v>-19.166898952570477</v>
      </c>
      <c r="P2376" s="22">
        <f t="shared" si="589"/>
        <v>-0.64791257315349071</v>
      </c>
      <c r="Q2376" s="17">
        <f t="shared" si="582"/>
        <v>171.80990584707246</v>
      </c>
      <c r="R2376" s="18">
        <f t="shared" si="583"/>
        <v>-27.739905847072464</v>
      </c>
      <c r="S2376" s="21">
        <f t="shared" si="590"/>
        <v>-27.33674041921671</v>
      </c>
      <c r="T2376" s="22">
        <f t="shared" si="591"/>
        <v>-0.40316542785575393</v>
      </c>
    </row>
    <row r="2377" spans="1:20" x14ac:dyDescent="0.25">
      <c r="A2377">
        <v>155</v>
      </c>
      <c r="B2377" t="s">
        <v>2363</v>
      </c>
      <c r="C2377" s="8">
        <v>328.73</v>
      </c>
      <c r="D2377" s="8">
        <v>146.41</v>
      </c>
      <c r="E2377" s="17">
        <f t="shared" si="576"/>
        <v>216.74243330916229</v>
      </c>
      <c r="F2377" s="18">
        <f t="shared" si="577"/>
        <v>-70.332433309162298</v>
      </c>
      <c r="G2377" s="21">
        <f t="shared" si="584"/>
        <v>-72.181930886871868</v>
      </c>
      <c r="H2377" s="22">
        <f t="shared" si="585"/>
        <v>1.8494975777095704</v>
      </c>
      <c r="I2377" s="17">
        <f t="shared" si="578"/>
        <v>193.82795272845541</v>
      </c>
      <c r="J2377" s="18">
        <f t="shared" si="579"/>
        <v>-47.417952728455418</v>
      </c>
      <c r="K2377" s="21">
        <f t="shared" si="586"/>
        <v>-47.706825907365101</v>
      </c>
      <c r="L2377" s="22">
        <f t="shared" si="587"/>
        <v>0.28887317890968234</v>
      </c>
      <c r="M2377" s="17">
        <f t="shared" si="580"/>
        <v>167.82502403455283</v>
      </c>
      <c r="N2377" s="18">
        <f t="shared" si="581"/>
        <v>-21.415024034552829</v>
      </c>
      <c r="O2377" s="21">
        <f t="shared" si="588"/>
        <v>-19.814811525723968</v>
      </c>
      <c r="P2377" s="22">
        <f t="shared" si="589"/>
        <v>-1.6002125088288608</v>
      </c>
      <c r="Q2377" s="17">
        <f t="shared" si="582"/>
        <v>174.26171420484667</v>
      </c>
      <c r="R2377" s="18">
        <f t="shared" si="583"/>
        <v>-27.851714204846672</v>
      </c>
      <c r="S2377" s="21">
        <f t="shared" si="590"/>
        <v>-27.739905847072464</v>
      </c>
      <c r="T2377" s="22">
        <f t="shared" si="591"/>
        <v>-0.11180835777420839</v>
      </c>
    </row>
    <row r="2378" spans="1:20" x14ac:dyDescent="0.25">
      <c r="A2378">
        <v>154</v>
      </c>
      <c r="B2378" t="s">
        <v>2364</v>
      </c>
      <c r="C2378" s="8">
        <v>334.19</v>
      </c>
      <c r="D2378" s="8">
        <v>150.02000000000001</v>
      </c>
      <c r="E2378" s="17">
        <f t="shared" si="576"/>
        <v>217.25450658367583</v>
      </c>
      <c r="F2378" s="18">
        <f t="shared" si="577"/>
        <v>-67.234506583675824</v>
      </c>
      <c r="G2378" s="21">
        <f t="shared" si="584"/>
        <v>-70.332433309162298</v>
      </c>
      <c r="H2378" s="22">
        <f t="shared" si="585"/>
        <v>3.0979267254864737</v>
      </c>
      <c r="I2378" s="17">
        <f t="shared" si="578"/>
        <v>195.96928206749041</v>
      </c>
      <c r="J2378" s="18">
        <f t="shared" si="579"/>
        <v>-45.949282067490401</v>
      </c>
      <c r="K2378" s="21">
        <f t="shared" si="586"/>
        <v>-47.417952728455418</v>
      </c>
      <c r="L2378" s="22">
        <f t="shared" si="587"/>
        <v>1.4686706609650173</v>
      </c>
      <c r="M2378" s="17">
        <f t="shared" si="580"/>
        <v>171.93851548736458</v>
      </c>
      <c r="N2378" s="18">
        <f t="shared" si="581"/>
        <v>-21.918515487364573</v>
      </c>
      <c r="O2378" s="21">
        <f t="shared" si="588"/>
        <v>-21.415024034552829</v>
      </c>
      <c r="P2378" s="22">
        <f t="shared" si="589"/>
        <v>-0.50349145281174401</v>
      </c>
      <c r="Q2378" s="17">
        <f t="shared" si="582"/>
        <v>176.82134587472177</v>
      </c>
      <c r="R2378" s="18">
        <f t="shared" si="583"/>
        <v>-26.801345874721761</v>
      </c>
      <c r="S2378" s="21">
        <f t="shared" si="590"/>
        <v>-27.851714204846672</v>
      </c>
      <c r="T2378" s="22">
        <f t="shared" si="591"/>
        <v>1.0503683301249112</v>
      </c>
    </row>
    <row r="2379" spans="1:20" x14ac:dyDescent="0.25">
      <c r="A2379">
        <v>153</v>
      </c>
      <c r="B2379" t="s">
        <v>2365</v>
      </c>
      <c r="C2379" s="8">
        <v>332.37</v>
      </c>
      <c r="D2379" s="8">
        <v>149.34</v>
      </c>
      <c r="E2379" s="17">
        <f t="shared" si="576"/>
        <v>217.08381549217134</v>
      </c>
      <c r="F2379" s="18">
        <f t="shared" si="577"/>
        <v>-67.743815492171336</v>
      </c>
      <c r="G2379" s="21">
        <f t="shared" si="584"/>
        <v>-67.234506583675824</v>
      </c>
      <c r="H2379" s="22">
        <f t="shared" si="585"/>
        <v>-0.50930890849551247</v>
      </c>
      <c r="I2379" s="17">
        <f t="shared" si="578"/>
        <v>195.2555056211454</v>
      </c>
      <c r="J2379" s="18">
        <f t="shared" si="579"/>
        <v>-45.9155056211454</v>
      </c>
      <c r="K2379" s="21">
        <f t="shared" si="586"/>
        <v>-45.949282067490401</v>
      </c>
      <c r="L2379" s="22">
        <f t="shared" si="587"/>
        <v>3.3776446345001432E-2</v>
      </c>
      <c r="M2379" s="17">
        <f t="shared" si="580"/>
        <v>170.56735166976065</v>
      </c>
      <c r="N2379" s="18">
        <f t="shared" si="581"/>
        <v>-21.227351669760651</v>
      </c>
      <c r="O2379" s="21">
        <f t="shared" si="588"/>
        <v>-21.918515487364573</v>
      </c>
      <c r="P2379" s="22">
        <f t="shared" si="589"/>
        <v>0.69116381760392187</v>
      </c>
      <c r="Q2379" s="17">
        <f t="shared" si="582"/>
        <v>175.96813531809676</v>
      </c>
      <c r="R2379" s="18">
        <f t="shared" si="583"/>
        <v>-26.628135318096753</v>
      </c>
      <c r="S2379" s="21">
        <f t="shared" si="590"/>
        <v>-26.801345874721761</v>
      </c>
      <c r="T2379" s="22">
        <f t="shared" si="591"/>
        <v>0.17321055662500839</v>
      </c>
    </row>
    <row r="2380" spans="1:20" x14ac:dyDescent="0.25">
      <c r="A2380">
        <v>152</v>
      </c>
      <c r="B2380" t="s">
        <v>2366</v>
      </c>
      <c r="C2380" s="8">
        <v>334.89</v>
      </c>
      <c r="D2380" s="8">
        <v>149.79</v>
      </c>
      <c r="E2380" s="17">
        <f t="shared" si="576"/>
        <v>217.32015700348526</v>
      </c>
      <c r="F2380" s="18">
        <f t="shared" si="577"/>
        <v>-67.530157003485272</v>
      </c>
      <c r="G2380" s="21">
        <f t="shared" si="584"/>
        <v>-67.743815492171336</v>
      </c>
      <c r="H2380" s="22">
        <f t="shared" si="585"/>
        <v>0.21365848868606463</v>
      </c>
      <c r="I2380" s="17">
        <f t="shared" si="578"/>
        <v>196.24381146993079</v>
      </c>
      <c r="J2380" s="18">
        <f t="shared" si="579"/>
        <v>-46.453811469930798</v>
      </c>
      <c r="K2380" s="21">
        <f t="shared" si="586"/>
        <v>-45.9155056211454</v>
      </c>
      <c r="L2380" s="22">
        <f t="shared" si="587"/>
        <v>-0.53830584878539867</v>
      </c>
      <c r="M2380" s="17">
        <f t="shared" si="580"/>
        <v>172.46588618644299</v>
      </c>
      <c r="N2380" s="18">
        <f t="shared" si="581"/>
        <v>-22.675886186442995</v>
      </c>
      <c r="O2380" s="21">
        <f t="shared" si="588"/>
        <v>-21.227351669760651</v>
      </c>
      <c r="P2380" s="22">
        <f t="shared" si="589"/>
        <v>-1.4485345166823436</v>
      </c>
      <c r="Q2380" s="17">
        <f t="shared" si="582"/>
        <v>177.14950378111604</v>
      </c>
      <c r="R2380" s="18">
        <f t="shared" si="583"/>
        <v>-27.359503781116047</v>
      </c>
      <c r="S2380" s="21">
        <f t="shared" si="590"/>
        <v>-26.628135318096753</v>
      </c>
      <c r="T2380" s="22">
        <f t="shared" si="591"/>
        <v>-0.73136846301929381</v>
      </c>
    </row>
    <row r="2381" spans="1:20" x14ac:dyDescent="0.25">
      <c r="A2381">
        <v>151</v>
      </c>
      <c r="B2381" t="s">
        <v>2367</v>
      </c>
      <c r="C2381" s="8">
        <v>337.04</v>
      </c>
      <c r="D2381" s="8">
        <v>152.18</v>
      </c>
      <c r="E2381" s="17">
        <f t="shared" si="576"/>
        <v>217.52179757861424</v>
      </c>
      <c r="F2381" s="18">
        <f t="shared" si="577"/>
        <v>-65.341797578614234</v>
      </c>
      <c r="G2381" s="21">
        <f t="shared" si="584"/>
        <v>-67.530157003485272</v>
      </c>
      <c r="H2381" s="22">
        <f t="shared" si="585"/>
        <v>2.1883594248710381</v>
      </c>
      <c r="I2381" s="17">
        <f t="shared" si="578"/>
        <v>197.08700892028341</v>
      </c>
      <c r="J2381" s="18">
        <f t="shared" si="579"/>
        <v>-44.907008920283403</v>
      </c>
      <c r="K2381" s="21">
        <f t="shared" si="586"/>
        <v>-46.453811469930798</v>
      </c>
      <c r="L2381" s="22">
        <f t="shared" si="587"/>
        <v>1.5468025496473956</v>
      </c>
      <c r="M2381" s="17">
        <f t="shared" si="580"/>
        <v>174.08566761932678</v>
      </c>
      <c r="N2381" s="18">
        <f t="shared" si="581"/>
        <v>-21.905667619326778</v>
      </c>
      <c r="O2381" s="21">
        <f t="shared" si="588"/>
        <v>-22.675886186442995</v>
      </c>
      <c r="P2381" s="22">
        <f t="shared" si="589"/>
        <v>0.77021856711621695</v>
      </c>
      <c r="Q2381" s="17">
        <f t="shared" si="582"/>
        <v>178.15741735075551</v>
      </c>
      <c r="R2381" s="18">
        <f t="shared" si="583"/>
        <v>-25.977417350755502</v>
      </c>
      <c r="S2381" s="21">
        <f t="shared" si="590"/>
        <v>-27.359503781116047</v>
      </c>
      <c r="T2381" s="22">
        <f t="shared" si="591"/>
        <v>1.3820864303605447</v>
      </c>
    </row>
    <row r="2382" spans="1:20" x14ac:dyDescent="0.25">
      <c r="A2382">
        <v>150</v>
      </c>
      <c r="B2382" t="s">
        <v>2368</v>
      </c>
      <c r="C2382" s="8">
        <v>333.84</v>
      </c>
      <c r="D2382" s="8">
        <v>152.85</v>
      </c>
      <c r="E2382" s="17">
        <f t="shared" si="576"/>
        <v>217.22168137377113</v>
      </c>
      <c r="F2382" s="18">
        <f t="shared" si="577"/>
        <v>-64.371681373771139</v>
      </c>
      <c r="G2382" s="21">
        <f t="shared" si="584"/>
        <v>-65.341797578614234</v>
      </c>
      <c r="H2382" s="22">
        <f t="shared" si="585"/>
        <v>0.97011620484309447</v>
      </c>
      <c r="I2382" s="17">
        <f t="shared" si="578"/>
        <v>195.83201736627021</v>
      </c>
      <c r="J2382" s="18">
        <f t="shared" si="579"/>
        <v>-42.982017366270213</v>
      </c>
      <c r="K2382" s="21">
        <f t="shared" si="586"/>
        <v>-44.907008920283403</v>
      </c>
      <c r="L2382" s="22">
        <f t="shared" si="587"/>
        <v>1.9249915540131894</v>
      </c>
      <c r="M2382" s="17">
        <f t="shared" si="580"/>
        <v>171.67483013782535</v>
      </c>
      <c r="N2382" s="18">
        <f t="shared" si="581"/>
        <v>-18.824830137825359</v>
      </c>
      <c r="O2382" s="21">
        <f t="shared" si="588"/>
        <v>-21.905667619326778</v>
      </c>
      <c r="P2382" s="22">
        <f t="shared" si="589"/>
        <v>3.080837481501419</v>
      </c>
      <c r="Q2382" s="17">
        <f t="shared" si="582"/>
        <v>176.65726692152464</v>
      </c>
      <c r="R2382" s="18">
        <f t="shared" si="583"/>
        <v>-23.807266921524644</v>
      </c>
      <c r="S2382" s="21">
        <f t="shared" si="590"/>
        <v>-25.977417350755502</v>
      </c>
      <c r="T2382" s="22">
        <f t="shared" si="591"/>
        <v>2.1701504292308584</v>
      </c>
    </row>
    <row r="2383" spans="1:20" x14ac:dyDescent="0.25">
      <c r="A2383">
        <v>149</v>
      </c>
      <c r="B2383" t="s">
        <v>2369</v>
      </c>
      <c r="C2383" s="8">
        <v>339.76</v>
      </c>
      <c r="D2383" s="8">
        <v>157.07</v>
      </c>
      <c r="E2383" s="17">
        <f t="shared" si="576"/>
        <v>217.77689635273089</v>
      </c>
      <c r="F2383" s="18">
        <f t="shared" si="577"/>
        <v>-60.706896352730894</v>
      </c>
      <c r="G2383" s="21">
        <f t="shared" si="584"/>
        <v>-64.371681373771139</v>
      </c>
      <c r="H2383" s="22">
        <f t="shared" si="585"/>
        <v>3.6647850210402453</v>
      </c>
      <c r="I2383" s="17">
        <f t="shared" si="578"/>
        <v>198.15375174119461</v>
      </c>
      <c r="J2383" s="18">
        <f t="shared" si="579"/>
        <v>-41.083751741194618</v>
      </c>
      <c r="K2383" s="21">
        <f t="shared" si="586"/>
        <v>-42.982017366270213</v>
      </c>
      <c r="L2383" s="22">
        <f t="shared" si="587"/>
        <v>1.8982656250755952</v>
      </c>
      <c r="M2383" s="17">
        <f t="shared" si="580"/>
        <v>176.13487947860295</v>
      </c>
      <c r="N2383" s="18">
        <f t="shared" si="581"/>
        <v>-19.064879478602961</v>
      </c>
      <c r="O2383" s="21">
        <f t="shared" si="588"/>
        <v>-18.824830137825359</v>
      </c>
      <c r="P2383" s="22">
        <f t="shared" si="589"/>
        <v>-0.24004934077760254</v>
      </c>
      <c r="Q2383" s="17">
        <f t="shared" si="582"/>
        <v>179.43254521560175</v>
      </c>
      <c r="R2383" s="18">
        <f t="shared" si="583"/>
        <v>-22.362545215601756</v>
      </c>
      <c r="S2383" s="21">
        <f t="shared" si="590"/>
        <v>-23.807266921524644</v>
      </c>
      <c r="T2383" s="22">
        <f t="shared" si="591"/>
        <v>1.4447217059228876</v>
      </c>
    </row>
    <row r="2384" spans="1:20" x14ac:dyDescent="0.25">
      <c r="A2384">
        <v>148</v>
      </c>
      <c r="B2384" t="s">
        <v>2370</v>
      </c>
      <c r="C2384" s="8">
        <v>334.93</v>
      </c>
      <c r="D2384" s="8">
        <v>156.62</v>
      </c>
      <c r="E2384" s="17">
        <f t="shared" ref="E2384:E2447" si="592">+$G$3*$C2384+$G$4</f>
        <v>217.32390845604581</v>
      </c>
      <c r="F2384" s="18">
        <f t="shared" ref="F2384:F2447" si="593">+$D2384-E2384</f>
        <v>-60.703908456045809</v>
      </c>
      <c r="G2384" s="21">
        <f t="shared" si="584"/>
        <v>-60.706896352730894</v>
      </c>
      <c r="H2384" s="22">
        <f t="shared" si="585"/>
        <v>2.987896685084479E-3</v>
      </c>
      <c r="I2384" s="17">
        <f t="shared" ref="I2384:I2447" si="594">+$G$5*$C2384+$G$6</f>
        <v>196.25949886435598</v>
      </c>
      <c r="J2384" s="18">
        <f t="shared" ref="J2384:J2447" si="595">+$D2384-I2384</f>
        <v>-39.639498864355971</v>
      </c>
      <c r="K2384" s="21">
        <f t="shared" si="586"/>
        <v>-41.083751741194618</v>
      </c>
      <c r="L2384" s="22">
        <f t="shared" si="587"/>
        <v>1.4442528768386467</v>
      </c>
      <c r="M2384" s="17">
        <f t="shared" ref="M2384:M2447" si="596">+$G$7*$C2384+$G$8</f>
        <v>172.49602165496179</v>
      </c>
      <c r="N2384" s="18">
        <f t="shared" ref="N2384:N2447" si="597">+$D2384-M2384</f>
        <v>-15.876021654961789</v>
      </c>
      <c r="O2384" s="21">
        <f t="shared" si="588"/>
        <v>-19.064879478602961</v>
      </c>
      <c r="P2384" s="22">
        <f t="shared" si="589"/>
        <v>3.1888578236411718</v>
      </c>
      <c r="Q2384" s="17">
        <f t="shared" ref="Q2384:Q2447" si="598">+$G$9*$C2384+$G$10</f>
        <v>177.16825566148145</v>
      </c>
      <c r="R2384" s="18">
        <f t="shared" ref="R2384:R2447" si="599">+$D2384-Q2384</f>
        <v>-20.548255661481448</v>
      </c>
      <c r="S2384" s="21">
        <f t="shared" si="590"/>
        <v>-22.362545215601756</v>
      </c>
      <c r="T2384" s="22">
        <f t="shared" si="591"/>
        <v>1.8142895541203075</v>
      </c>
    </row>
    <row r="2385" spans="1:20" x14ac:dyDescent="0.25">
      <c r="A2385">
        <v>147</v>
      </c>
      <c r="B2385" t="s">
        <v>2371</v>
      </c>
      <c r="C2385" s="8">
        <v>340.76</v>
      </c>
      <c r="D2385" s="8">
        <v>160.04</v>
      </c>
      <c r="E2385" s="17">
        <f t="shared" si="592"/>
        <v>217.87068266674436</v>
      </c>
      <c r="F2385" s="18">
        <f t="shared" si="593"/>
        <v>-57.830682666744366</v>
      </c>
      <c r="G2385" s="21">
        <f t="shared" ref="G2385:G2448" si="600">+F2384</f>
        <v>-60.703908456045809</v>
      </c>
      <c r="H2385" s="22">
        <f t="shared" ref="H2385:H2448" si="601">+F2385-G2385</f>
        <v>2.8732257893014435</v>
      </c>
      <c r="I2385" s="17">
        <f t="shared" si="594"/>
        <v>198.54593660182374</v>
      </c>
      <c r="J2385" s="18">
        <f t="shared" si="595"/>
        <v>-38.505936601823748</v>
      </c>
      <c r="K2385" s="21">
        <f t="shared" ref="K2385:K2448" si="602">+J2384</f>
        <v>-39.639498864355971</v>
      </c>
      <c r="L2385" s="22">
        <f t="shared" ref="L2385:L2448" si="603">+J2385-K2385</f>
        <v>1.133562262532223</v>
      </c>
      <c r="M2385" s="17">
        <f t="shared" si="596"/>
        <v>176.88826619157214</v>
      </c>
      <c r="N2385" s="18">
        <f t="shared" si="597"/>
        <v>-16.848266191572151</v>
      </c>
      <c r="O2385" s="21">
        <f t="shared" ref="O2385:O2448" si="604">+N2384</f>
        <v>-15.876021654961789</v>
      </c>
      <c r="P2385" s="22">
        <f t="shared" ref="P2385:P2448" si="605">+N2385-O2385</f>
        <v>-0.97224453661036137</v>
      </c>
      <c r="Q2385" s="17">
        <f t="shared" si="598"/>
        <v>179.90134222473637</v>
      </c>
      <c r="R2385" s="18">
        <f t="shared" si="599"/>
        <v>-19.861342224736376</v>
      </c>
      <c r="S2385" s="21">
        <f t="shared" ref="S2385:S2448" si="606">+R2384</f>
        <v>-20.548255661481448</v>
      </c>
      <c r="T2385" s="22">
        <f t="shared" ref="T2385:T2448" si="607">+R2385-S2385</f>
        <v>0.68691343674507266</v>
      </c>
    </row>
    <row r="2386" spans="1:20" x14ac:dyDescent="0.25">
      <c r="A2386">
        <v>146</v>
      </c>
      <c r="B2386" t="s">
        <v>2372</v>
      </c>
      <c r="C2386" s="8">
        <v>343.78</v>
      </c>
      <c r="D2386" s="8">
        <v>161.86000000000001</v>
      </c>
      <c r="E2386" s="17">
        <f t="shared" si="592"/>
        <v>218.15391733506502</v>
      </c>
      <c r="F2386" s="18">
        <f t="shared" si="593"/>
        <v>-56.293917335065004</v>
      </c>
      <c r="G2386" s="21">
        <f t="shared" si="600"/>
        <v>-57.830682666744366</v>
      </c>
      <c r="H2386" s="22">
        <f t="shared" si="601"/>
        <v>1.5367653316793621</v>
      </c>
      <c r="I2386" s="17">
        <f t="shared" si="594"/>
        <v>199.73033488092369</v>
      </c>
      <c r="J2386" s="18">
        <f t="shared" si="595"/>
        <v>-37.870334880923679</v>
      </c>
      <c r="K2386" s="21">
        <f t="shared" si="602"/>
        <v>-38.505936601823748</v>
      </c>
      <c r="L2386" s="22">
        <f t="shared" si="603"/>
        <v>0.63560172090006972</v>
      </c>
      <c r="M2386" s="17">
        <f t="shared" si="596"/>
        <v>179.16349406473904</v>
      </c>
      <c r="N2386" s="18">
        <f t="shared" si="597"/>
        <v>-17.303494064739027</v>
      </c>
      <c r="O2386" s="21">
        <f t="shared" si="604"/>
        <v>-16.848266191572151</v>
      </c>
      <c r="P2386" s="22">
        <f t="shared" si="605"/>
        <v>-0.45522787316687641</v>
      </c>
      <c r="Q2386" s="17">
        <f t="shared" si="598"/>
        <v>181.31710919232296</v>
      </c>
      <c r="R2386" s="18">
        <f t="shared" si="599"/>
        <v>-19.457109192322946</v>
      </c>
      <c r="S2386" s="21">
        <f t="shared" si="606"/>
        <v>-19.861342224736376</v>
      </c>
      <c r="T2386" s="22">
        <f t="shared" si="607"/>
        <v>0.40423303241342978</v>
      </c>
    </row>
    <row r="2387" spans="1:20" x14ac:dyDescent="0.25">
      <c r="A2387">
        <v>145</v>
      </c>
      <c r="B2387" t="s">
        <v>2373</v>
      </c>
      <c r="C2387" s="8">
        <v>346.85</v>
      </c>
      <c r="D2387" s="8">
        <v>162.69999999999999</v>
      </c>
      <c r="E2387" s="17">
        <f t="shared" si="592"/>
        <v>218.44184131908639</v>
      </c>
      <c r="F2387" s="18">
        <f t="shared" si="593"/>
        <v>-55.741841319086404</v>
      </c>
      <c r="G2387" s="21">
        <f t="shared" si="600"/>
        <v>-56.293917335065004</v>
      </c>
      <c r="H2387" s="22">
        <f t="shared" si="601"/>
        <v>0.55207601597859934</v>
      </c>
      <c r="I2387" s="17">
        <f t="shared" si="594"/>
        <v>200.9343424030551</v>
      </c>
      <c r="J2387" s="18">
        <f t="shared" si="595"/>
        <v>-38.234342403055109</v>
      </c>
      <c r="K2387" s="21">
        <f t="shared" si="602"/>
        <v>-37.870334880923679</v>
      </c>
      <c r="L2387" s="22">
        <f t="shared" si="603"/>
        <v>-0.36400752213143051</v>
      </c>
      <c r="M2387" s="17">
        <f t="shared" si="596"/>
        <v>181.4763912735545</v>
      </c>
      <c r="N2387" s="18">
        <f t="shared" si="597"/>
        <v>-18.776391273554509</v>
      </c>
      <c r="O2387" s="21">
        <f t="shared" si="604"/>
        <v>-17.303494064739027</v>
      </c>
      <c r="P2387" s="22">
        <f t="shared" si="605"/>
        <v>-1.4728972088154819</v>
      </c>
      <c r="Q2387" s="17">
        <f t="shared" si="598"/>
        <v>182.75631601036633</v>
      </c>
      <c r="R2387" s="18">
        <f t="shared" si="599"/>
        <v>-20.056316010366345</v>
      </c>
      <c r="S2387" s="21">
        <f t="shared" si="606"/>
        <v>-19.457109192322946</v>
      </c>
      <c r="T2387" s="22">
        <f t="shared" si="607"/>
        <v>-0.59920681804339893</v>
      </c>
    </row>
    <row r="2388" spans="1:20" x14ac:dyDescent="0.25">
      <c r="A2388">
        <v>144</v>
      </c>
      <c r="B2388" t="s">
        <v>2374</v>
      </c>
      <c r="C2388" s="8">
        <v>352.43</v>
      </c>
      <c r="D2388" s="8">
        <v>163.79</v>
      </c>
      <c r="E2388" s="17">
        <f t="shared" si="592"/>
        <v>218.96516895128156</v>
      </c>
      <c r="F2388" s="18">
        <f t="shared" si="593"/>
        <v>-55.175168951281563</v>
      </c>
      <c r="G2388" s="21">
        <f t="shared" si="600"/>
        <v>-55.741841319086404</v>
      </c>
      <c r="H2388" s="22">
        <f t="shared" si="601"/>
        <v>0.56667236780484131</v>
      </c>
      <c r="I2388" s="17">
        <f t="shared" si="594"/>
        <v>203.12273392536559</v>
      </c>
      <c r="J2388" s="18">
        <f t="shared" si="595"/>
        <v>-39.332733925365602</v>
      </c>
      <c r="K2388" s="21">
        <f t="shared" si="602"/>
        <v>-38.234342403055109</v>
      </c>
      <c r="L2388" s="22">
        <f t="shared" si="603"/>
        <v>-1.098391522310493</v>
      </c>
      <c r="M2388" s="17">
        <f t="shared" si="596"/>
        <v>185.68028913192256</v>
      </c>
      <c r="N2388" s="18">
        <f t="shared" si="597"/>
        <v>-21.890289131922572</v>
      </c>
      <c r="O2388" s="21">
        <f t="shared" si="604"/>
        <v>-18.776391273554509</v>
      </c>
      <c r="P2388" s="22">
        <f t="shared" si="605"/>
        <v>-3.1138978583680625</v>
      </c>
      <c r="Q2388" s="17">
        <f t="shared" si="598"/>
        <v>185.37220332133762</v>
      </c>
      <c r="R2388" s="18">
        <f t="shared" si="599"/>
        <v>-21.58220332133763</v>
      </c>
      <c r="S2388" s="21">
        <f t="shared" si="606"/>
        <v>-20.056316010366345</v>
      </c>
      <c r="T2388" s="22">
        <f t="shared" si="607"/>
        <v>-1.5258873109712852</v>
      </c>
    </row>
    <row r="2389" spans="1:20" x14ac:dyDescent="0.25">
      <c r="A2389">
        <v>143</v>
      </c>
      <c r="B2389" t="s">
        <v>2375</v>
      </c>
      <c r="C2389" s="8">
        <v>350.13</v>
      </c>
      <c r="D2389" s="8">
        <v>162.69999999999999</v>
      </c>
      <c r="E2389" s="17">
        <f t="shared" si="592"/>
        <v>218.74946042905054</v>
      </c>
      <c r="F2389" s="18">
        <f t="shared" si="593"/>
        <v>-56.049460429050555</v>
      </c>
      <c r="G2389" s="21">
        <f t="shared" si="600"/>
        <v>-55.175168951281563</v>
      </c>
      <c r="H2389" s="22">
        <f t="shared" si="601"/>
        <v>-0.87429147776899185</v>
      </c>
      <c r="I2389" s="17">
        <f t="shared" si="594"/>
        <v>202.22070874591861</v>
      </c>
      <c r="J2389" s="18">
        <f t="shared" si="595"/>
        <v>-39.520708745918625</v>
      </c>
      <c r="K2389" s="21">
        <f t="shared" si="602"/>
        <v>-39.332733925365602</v>
      </c>
      <c r="L2389" s="22">
        <f t="shared" si="603"/>
        <v>-0.18797482055302339</v>
      </c>
      <c r="M2389" s="17">
        <f t="shared" si="596"/>
        <v>183.9474996920934</v>
      </c>
      <c r="N2389" s="18">
        <f t="shared" si="597"/>
        <v>-21.247499692093413</v>
      </c>
      <c r="O2389" s="21">
        <f t="shared" si="604"/>
        <v>-21.890289131922572</v>
      </c>
      <c r="P2389" s="22">
        <f t="shared" si="605"/>
        <v>0.64278943982915848</v>
      </c>
      <c r="Q2389" s="17">
        <f t="shared" si="598"/>
        <v>184.29397020032798</v>
      </c>
      <c r="R2389" s="18">
        <f t="shared" si="599"/>
        <v>-21.593970200327988</v>
      </c>
      <c r="S2389" s="21">
        <f t="shared" si="606"/>
        <v>-21.58220332133763</v>
      </c>
      <c r="T2389" s="22">
        <f t="shared" si="607"/>
        <v>-1.1766878990357554E-2</v>
      </c>
    </row>
    <row r="2390" spans="1:20" x14ac:dyDescent="0.25">
      <c r="A2390">
        <v>142</v>
      </c>
      <c r="B2390" t="s">
        <v>2376</v>
      </c>
      <c r="C2390" s="8">
        <v>347.93</v>
      </c>
      <c r="D2390" s="8">
        <v>161.09</v>
      </c>
      <c r="E2390" s="17">
        <f t="shared" si="592"/>
        <v>218.54313053822094</v>
      </c>
      <c r="F2390" s="18">
        <f t="shared" si="593"/>
        <v>-57.453130538220933</v>
      </c>
      <c r="G2390" s="21">
        <f t="shared" si="600"/>
        <v>-56.049460429050555</v>
      </c>
      <c r="H2390" s="22">
        <f t="shared" si="601"/>
        <v>-1.4036701091703776</v>
      </c>
      <c r="I2390" s="17">
        <f t="shared" si="594"/>
        <v>201.35790205253454</v>
      </c>
      <c r="J2390" s="18">
        <f t="shared" si="595"/>
        <v>-40.267902052534538</v>
      </c>
      <c r="K2390" s="21">
        <f t="shared" si="602"/>
        <v>-39.520708745918625</v>
      </c>
      <c r="L2390" s="22">
        <f t="shared" si="603"/>
        <v>-0.74719330661591243</v>
      </c>
      <c r="M2390" s="17">
        <f t="shared" si="596"/>
        <v>182.29004892356119</v>
      </c>
      <c r="N2390" s="18">
        <f t="shared" si="597"/>
        <v>-21.200048923561184</v>
      </c>
      <c r="O2390" s="21">
        <f t="shared" si="604"/>
        <v>-21.247499692093413</v>
      </c>
      <c r="P2390" s="22">
        <f t="shared" si="605"/>
        <v>4.7450768532229404E-2</v>
      </c>
      <c r="Q2390" s="17">
        <f t="shared" si="598"/>
        <v>183.26261678023172</v>
      </c>
      <c r="R2390" s="18">
        <f t="shared" si="599"/>
        <v>-22.172616780231721</v>
      </c>
      <c r="S2390" s="21">
        <f t="shared" si="606"/>
        <v>-21.593970200327988</v>
      </c>
      <c r="T2390" s="22">
        <f t="shared" si="607"/>
        <v>-0.57864657990373303</v>
      </c>
    </row>
    <row r="2391" spans="1:20" x14ac:dyDescent="0.25">
      <c r="A2391">
        <v>141</v>
      </c>
      <c r="B2391" t="s">
        <v>2377</v>
      </c>
      <c r="C2391" s="8">
        <v>347.5</v>
      </c>
      <c r="D2391" s="8">
        <v>162.75</v>
      </c>
      <c r="E2391" s="17">
        <f t="shared" si="592"/>
        <v>218.50280242319513</v>
      </c>
      <c r="F2391" s="18">
        <f t="shared" si="593"/>
        <v>-55.752802423195135</v>
      </c>
      <c r="G2391" s="21">
        <f t="shared" si="600"/>
        <v>-57.453130538220933</v>
      </c>
      <c r="H2391" s="22">
        <f t="shared" si="601"/>
        <v>1.7003281150257976</v>
      </c>
      <c r="I2391" s="17">
        <f t="shared" si="594"/>
        <v>201.18926256246402</v>
      </c>
      <c r="J2391" s="18">
        <f t="shared" si="595"/>
        <v>-38.439262562464023</v>
      </c>
      <c r="K2391" s="21">
        <f t="shared" si="602"/>
        <v>-40.267902052534538</v>
      </c>
      <c r="L2391" s="22">
        <f t="shared" si="603"/>
        <v>1.8286394900705147</v>
      </c>
      <c r="M2391" s="17">
        <f t="shared" si="596"/>
        <v>181.96609263698446</v>
      </c>
      <c r="N2391" s="18">
        <f t="shared" si="597"/>
        <v>-19.216092636984456</v>
      </c>
      <c r="O2391" s="21">
        <f t="shared" si="604"/>
        <v>-21.200048923561184</v>
      </c>
      <c r="P2391" s="22">
        <f t="shared" si="605"/>
        <v>1.9839562865767277</v>
      </c>
      <c r="Q2391" s="17">
        <f t="shared" si="598"/>
        <v>183.06103406630388</v>
      </c>
      <c r="R2391" s="18">
        <f t="shared" si="599"/>
        <v>-20.311034066303876</v>
      </c>
      <c r="S2391" s="21">
        <f t="shared" si="606"/>
        <v>-22.172616780231721</v>
      </c>
      <c r="T2391" s="22">
        <f t="shared" si="607"/>
        <v>1.8615827139278451</v>
      </c>
    </row>
    <row r="2392" spans="1:20" x14ac:dyDescent="0.25">
      <c r="A2392">
        <v>140</v>
      </c>
      <c r="B2392" t="s">
        <v>2378</v>
      </c>
      <c r="C2392" s="8">
        <v>347.29</v>
      </c>
      <c r="D2392" s="8">
        <v>162.35</v>
      </c>
      <c r="E2392" s="17">
        <f t="shared" si="592"/>
        <v>218.4831072972523</v>
      </c>
      <c r="F2392" s="18">
        <f t="shared" si="593"/>
        <v>-56.133107297252309</v>
      </c>
      <c r="G2392" s="21">
        <f t="shared" si="600"/>
        <v>-55.752802423195135</v>
      </c>
      <c r="H2392" s="22">
        <f t="shared" si="601"/>
        <v>-0.38030487405717395</v>
      </c>
      <c r="I2392" s="17">
        <f t="shared" si="594"/>
        <v>201.10690374173191</v>
      </c>
      <c r="J2392" s="18">
        <f t="shared" si="595"/>
        <v>-38.756903741731918</v>
      </c>
      <c r="K2392" s="21">
        <f t="shared" si="602"/>
        <v>-38.439262562464023</v>
      </c>
      <c r="L2392" s="22">
        <f t="shared" si="603"/>
        <v>-0.31764117926789481</v>
      </c>
      <c r="M2392" s="17">
        <f t="shared" si="596"/>
        <v>181.80788142726095</v>
      </c>
      <c r="N2392" s="18">
        <f t="shared" si="597"/>
        <v>-19.457881427260958</v>
      </c>
      <c r="O2392" s="21">
        <f t="shared" si="604"/>
        <v>-19.216092636984456</v>
      </c>
      <c r="P2392" s="22">
        <f t="shared" si="605"/>
        <v>-0.24178879027650169</v>
      </c>
      <c r="Q2392" s="17">
        <f t="shared" si="598"/>
        <v>182.96258669438561</v>
      </c>
      <c r="R2392" s="18">
        <f t="shared" si="599"/>
        <v>-20.612586694385612</v>
      </c>
      <c r="S2392" s="21">
        <f t="shared" si="606"/>
        <v>-20.311034066303876</v>
      </c>
      <c r="T2392" s="22">
        <f t="shared" si="607"/>
        <v>-0.30155262808173688</v>
      </c>
    </row>
    <row r="2393" spans="1:20" x14ac:dyDescent="0.25">
      <c r="A2393">
        <v>139</v>
      </c>
      <c r="B2393" t="s">
        <v>2379</v>
      </c>
      <c r="C2393" s="8">
        <v>342.01</v>
      </c>
      <c r="D2393" s="8">
        <v>160.41</v>
      </c>
      <c r="E2393" s="17">
        <f t="shared" si="592"/>
        <v>217.98791555926118</v>
      </c>
      <c r="F2393" s="18">
        <f t="shared" si="593"/>
        <v>-57.577915559261186</v>
      </c>
      <c r="G2393" s="21">
        <f t="shared" si="600"/>
        <v>-56.133107297252309</v>
      </c>
      <c r="H2393" s="22">
        <f t="shared" si="601"/>
        <v>-1.4448082620088769</v>
      </c>
      <c r="I2393" s="17">
        <f t="shared" si="594"/>
        <v>199.03616767761014</v>
      </c>
      <c r="J2393" s="18">
        <f t="shared" si="595"/>
        <v>-38.626167677610141</v>
      </c>
      <c r="K2393" s="21">
        <f t="shared" si="602"/>
        <v>-38.756903741731918</v>
      </c>
      <c r="L2393" s="22">
        <f t="shared" si="603"/>
        <v>0.13073606412177696</v>
      </c>
      <c r="M2393" s="17">
        <f t="shared" si="596"/>
        <v>177.82999958278361</v>
      </c>
      <c r="N2393" s="18">
        <f t="shared" si="597"/>
        <v>-17.419999582783618</v>
      </c>
      <c r="O2393" s="21">
        <f t="shared" si="604"/>
        <v>-19.457881427260958</v>
      </c>
      <c r="P2393" s="22">
        <f t="shared" si="605"/>
        <v>2.0378818444773401</v>
      </c>
      <c r="Q2393" s="17">
        <f t="shared" si="598"/>
        <v>180.48733848615467</v>
      </c>
      <c r="R2393" s="18">
        <f t="shared" si="599"/>
        <v>-20.077338486154673</v>
      </c>
      <c r="S2393" s="21">
        <f t="shared" si="606"/>
        <v>-20.612586694385612</v>
      </c>
      <c r="T2393" s="22">
        <f t="shared" si="607"/>
        <v>0.53524820823093933</v>
      </c>
    </row>
    <row r="2394" spans="1:20" x14ac:dyDescent="0.25">
      <c r="A2394">
        <v>138</v>
      </c>
      <c r="B2394" t="s">
        <v>2380</v>
      </c>
      <c r="C2394" s="8">
        <v>343.38</v>
      </c>
      <c r="D2394" s="8">
        <v>160.76</v>
      </c>
      <c r="E2394" s="17">
        <f t="shared" si="592"/>
        <v>218.11640280945963</v>
      </c>
      <c r="F2394" s="18">
        <f t="shared" si="593"/>
        <v>-57.356402809459638</v>
      </c>
      <c r="G2394" s="21">
        <f t="shared" si="600"/>
        <v>-57.577915559261186</v>
      </c>
      <c r="H2394" s="22">
        <f t="shared" si="601"/>
        <v>0.22151274980154767</v>
      </c>
      <c r="I2394" s="17">
        <f t="shared" si="594"/>
        <v>199.57346093667203</v>
      </c>
      <c r="J2394" s="18">
        <f t="shared" si="595"/>
        <v>-38.813460936672044</v>
      </c>
      <c r="K2394" s="21">
        <f t="shared" si="602"/>
        <v>-38.626167677610141</v>
      </c>
      <c r="L2394" s="22">
        <f t="shared" si="603"/>
        <v>-0.18729325906190297</v>
      </c>
      <c r="M2394" s="17">
        <f t="shared" si="596"/>
        <v>178.86213937955142</v>
      </c>
      <c r="N2394" s="18">
        <f t="shared" si="597"/>
        <v>-18.102139379551431</v>
      </c>
      <c r="O2394" s="21">
        <f t="shared" si="604"/>
        <v>-17.419999582783618</v>
      </c>
      <c r="P2394" s="22">
        <f t="shared" si="605"/>
        <v>-0.68213979676781378</v>
      </c>
      <c r="Q2394" s="17">
        <f t="shared" si="598"/>
        <v>181.12959038866916</v>
      </c>
      <c r="R2394" s="18">
        <f t="shared" si="599"/>
        <v>-20.369590388669167</v>
      </c>
      <c r="S2394" s="21">
        <f t="shared" si="606"/>
        <v>-20.077338486154673</v>
      </c>
      <c r="T2394" s="22">
        <f t="shared" si="607"/>
        <v>-0.29225190251449362</v>
      </c>
    </row>
    <row r="2395" spans="1:20" x14ac:dyDescent="0.25">
      <c r="A2395">
        <v>137</v>
      </c>
      <c r="B2395" t="s">
        <v>2381</v>
      </c>
      <c r="C2395" s="8">
        <v>342.73</v>
      </c>
      <c r="D2395" s="8">
        <v>159.38</v>
      </c>
      <c r="E2395" s="17">
        <f t="shared" si="592"/>
        <v>218.05544170535089</v>
      </c>
      <c r="F2395" s="18">
        <f t="shared" si="593"/>
        <v>-58.675441705350892</v>
      </c>
      <c r="G2395" s="21">
        <f t="shared" si="600"/>
        <v>-57.356402809459638</v>
      </c>
      <c r="H2395" s="22">
        <f t="shared" si="601"/>
        <v>-1.3190388958912536</v>
      </c>
      <c r="I2395" s="17">
        <f t="shared" si="594"/>
        <v>199.31854077726311</v>
      </c>
      <c r="J2395" s="18">
        <f t="shared" si="595"/>
        <v>-39.938540777263114</v>
      </c>
      <c r="K2395" s="21">
        <f t="shared" si="602"/>
        <v>-38.813460936672044</v>
      </c>
      <c r="L2395" s="22">
        <f t="shared" si="603"/>
        <v>-1.12507984059107</v>
      </c>
      <c r="M2395" s="17">
        <f t="shared" si="596"/>
        <v>178.37243801612146</v>
      </c>
      <c r="N2395" s="18">
        <f t="shared" si="597"/>
        <v>-18.992438016121469</v>
      </c>
      <c r="O2395" s="21">
        <f t="shared" si="604"/>
        <v>-18.102139379551431</v>
      </c>
      <c r="P2395" s="22">
        <f t="shared" si="605"/>
        <v>-0.89029863657003716</v>
      </c>
      <c r="Q2395" s="17">
        <f t="shared" si="598"/>
        <v>180.82487233273162</v>
      </c>
      <c r="R2395" s="18">
        <f t="shared" si="599"/>
        <v>-21.44487233273162</v>
      </c>
      <c r="S2395" s="21">
        <f t="shared" si="606"/>
        <v>-20.369590388669167</v>
      </c>
      <c r="T2395" s="22">
        <f t="shared" si="607"/>
        <v>-1.0752819440624535</v>
      </c>
    </row>
    <row r="2396" spans="1:20" x14ac:dyDescent="0.25">
      <c r="A2396">
        <v>136</v>
      </c>
      <c r="B2396" t="s">
        <v>2382</v>
      </c>
      <c r="C2396" s="8">
        <v>344.61</v>
      </c>
      <c r="D2396" s="8">
        <v>162.13</v>
      </c>
      <c r="E2396" s="17">
        <f t="shared" si="592"/>
        <v>218.23175997569621</v>
      </c>
      <c r="F2396" s="18">
        <f t="shared" si="593"/>
        <v>-56.101759975696211</v>
      </c>
      <c r="G2396" s="21">
        <f t="shared" si="600"/>
        <v>-58.675441705350892</v>
      </c>
      <c r="H2396" s="22">
        <f t="shared" si="601"/>
        <v>2.5736817296546803</v>
      </c>
      <c r="I2396" s="17">
        <f t="shared" si="594"/>
        <v>200.05584831524587</v>
      </c>
      <c r="J2396" s="18">
        <f t="shared" si="595"/>
        <v>-37.925848315245872</v>
      </c>
      <c r="K2396" s="21">
        <f t="shared" si="602"/>
        <v>-39.938540777263114</v>
      </c>
      <c r="L2396" s="22">
        <f t="shared" si="603"/>
        <v>2.0126924620172417</v>
      </c>
      <c r="M2396" s="17">
        <f t="shared" si="596"/>
        <v>179.7888050365035</v>
      </c>
      <c r="N2396" s="18">
        <f t="shared" si="597"/>
        <v>-17.658805036503509</v>
      </c>
      <c r="O2396" s="21">
        <f t="shared" si="604"/>
        <v>-18.992438016121469</v>
      </c>
      <c r="P2396" s="22">
        <f t="shared" si="605"/>
        <v>1.3336329796179598</v>
      </c>
      <c r="Q2396" s="17">
        <f t="shared" si="598"/>
        <v>181.70621070990472</v>
      </c>
      <c r="R2396" s="18">
        <f t="shared" si="599"/>
        <v>-19.576210709904728</v>
      </c>
      <c r="S2396" s="21">
        <f t="shared" si="606"/>
        <v>-21.44487233273162</v>
      </c>
      <c r="T2396" s="22">
        <f t="shared" si="607"/>
        <v>1.8686616228268917</v>
      </c>
    </row>
    <row r="2397" spans="1:20" x14ac:dyDescent="0.25">
      <c r="A2397">
        <v>135</v>
      </c>
      <c r="B2397" t="s">
        <v>2383</v>
      </c>
      <c r="C2397" s="8">
        <v>345.78</v>
      </c>
      <c r="D2397" s="8">
        <v>163.07</v>
      </c>
      <c r="E2397" s="17">
        <f t="shared" si="592"/>
        <v>218.34148996309196</v>
      </c>
      <c r="F2397" s="18">
        <f t="shared" si="593"/>
        <v>-55.271489963091966</v>
      </c>
      <c r="G2397" s="21">
        <f t="shared" si="600"/>
        <v>-56.101759975696211</v>
      </c>
      <c r="H2397" s="22">
        <f t="shared" si="601"/>
        <v>0.83027001260424527</v>
      </c>
      <c r="I2397" s="17">
        <f t="shared" si="594"/>
        <v>200.51470460218192</v>
      </c>
      <c r="J2397" s="18">
        <f t="shared" si="595"/>
        <v>-37.444704602181929</v>
      </c>
      <c r="K2397" s="21">
        <f t="shared" si="602"/>
        <v>-37.925848315245872</v>
      </c>
      <c r="L2397" s="22">
        <f t="shared" si="603"/>
        <v>0.48114371306394332</v>
      </c>
      <c r="M2397" s="17">
        <f t="shared" si="596"/>
        <v>180.67026749067742</v>
      </c>
      <c r="N2397" s="18">
        <f t="shared" si="597"/>
        <v>-17.600267490677425</v>
      </c>
      <c r="O2397" s="21">
        <f t="shared" si="604"/>
        <v>-17.658805036503509</v>
      </c>
      <c r="P2397" s="22">
        <f t="shared" si="605"/>
        <v>5.853754582608417E-2</v>
      </c>
      <c r="Q2397" s="17">
        <f t="shared" si="598"/>
        <v>182.25470321059225</v>
      </c>
      <c r="R2397" s="18">
        <f t="shared" si="599"/>
        <v>-19.184703210592261</v>
      </c>
      <c r="S2397" s="21">
        <f t="shared" si="606"/>
        <v>-19.576210709904728</v>
      </c>
      <c r="T2397" s="22">
        <f t="shared" si="607"/>
        <v>0.39150749931246764</v>
      </c>
    </row>
    <row r="2398" spans="1:20" x14ac:dyDescent="0.25">
      <c r="A2398">
        <v>134</v>
      </c>
      <c r="B2398" t="s">
        <v>2384</v>
      </c>
      <c r="C2398" s="8">
        <v>339.39</v>
      </c>
      <c r="D2398" s="8">
        <v>159.55000000000001</v>
      </c>
      <c r="E2398" s="17">
        <f t="shared" si="592"/>
        <v>217.74219541654588</v>
      </c>
      <c r="F2398" s="18">
        <f t="shared" si="593"/>
        <v>-58.192195416545871</v>
      </c>
      <c r="G2398" s="21">
        <f t="shared" si="600"/>
        <v>-55.271489963091966</v>
      </c>
      <c r="H2398" s="22">
        <f t="shared" si="601"/>
        <v>-2.9207054534539054</v>
      </c>
      <c r="I2398" s="17">
        <f t="shared" si="594"/>
        <v>198.00864334276184</v>
      </c>
      <c r="J2398" s="18">
        <f t="shared" si="595"/>
        <v>-38.458643342761832</v>
      </c>
      <c r="K2398" s="21">
        <f t="shared" si="602"/>
        <v>-37.444704602181929</v>
      </c>
      <c r="L2398" s="22">
        <f t="shared" si="603"/>
        <v>-1.0139387405799027</v>
      </c>
      <c r="M2398" s="17">
        <f t="shared" si="596"/>
        <v>175.85612639480433</v>
      </c>
      <c r="N2398" s="18">
        <f t="shared" si="597"/>
        <v>-16.306126394804323</v>
      </c>
      <c r="O2398" s="21">
        <f t="shared" si="604"/>
        <v>-17.600267490677425</v>
      </c>
      <c r="P2398" s="22">
        <f t="shared" si="605"/>
        <v>1.2941410958731012</v>
      </c>
      <c r="Q2398" s="17">
        <f t="shared" si="598"/>
        <v>179.25909032222194</v>
      </c>
      <c r="R2398" s="18">
        <f t="shared" si="599"/>
        <v>-19.709090322221925</v>
      </c>
      <c r="S2398" s="21">
        <f t="shared" si="606"/>
        <v>-19.184703210592261</v>
      </c>
      <c r="T2398" s="22">
        <f t="shared" si="607"/>
        <v>-0.52438711162966456</v>
      </c>
    </row>
    <row r="2399" spans="1:20" x14ac:dyDescent="0.25">
      <c r="A2399">
        <v>133</v>
      </c>
      <c r="B2399" t="s">
        <v>2385</v>
      </c>
      <c r="C2399" s="8">
        <v>338.22</v>
      </c>
      <c r="D2399" s="8">
        <v>158.18</v>
      </c>
      <c r="E2399" s="17">
        <f t="shared" si="592"/>
        <v>217.63246542915013</v>
      </c>
      <c r="F2399" s="18">
        <f t="shared" si="593"/>
        <v>-59.452465429150124</v>
      </c>
      <c r="G2399" s="21">
        <f t="shared" si="600"/>
        <v>-58.192195416545871</v>
      </c>
      <c r="H2399" s="22">
        <f t="shared" si="601"/>
        <v>-1.2602700126042521</v>
      </c>
      <c r="I2399" s="17">
        <f t="shared" si="594"/>
        <v>197.54978705582579</v>
      </c>
      <c r="J2399" s="18">
        <f t="shared" si="595"/>
        <v>-39.369787055825782</v>
      </c>
      <c r="K2399" s="21">
        <f t="shared" si="602"/>
        <v>-38.458643342761832</v>
      </c>
      <c r="L2399" s="22">
        <f t="shared" si="603"/>
        <v>-0.91114371306395014</v>
      </c>
      <c r="M2399" s="17">
        <f t="shared" si="596"/>
        <v>174.97466394063042</v>
      </c>
      <c r="N2399" s="18">
        <f t="shared" si="597"/>
        <v>-16.794663940630414</v>
      </c>
      <c r="O2399" s="21">
        <f t="shared" si="604"/>
        <v>-16.306126394804323</v>
      </c>
      <c r="P2399" s="22">
        <f t="shared" si="605"/>
        <v>-0.48853754582609099</v>
      </c>
      <c r="Q2399" s="17">
        <f t="shared" si="598"/>
        <v>178.71059782153441</v>
      </c>
      <c r="R2399" s="18">
        <f t="shared" si="599"/>
        <v>-20.5305978215344</v>
      </c>
      <c r="S2399" s="21">
        <f t="shared" si="606"/>
        <v>-19.709090322221925</v>
      </c>
      <c r="T2399" s="22">
        <f t="shared" si="607"/>
        <v>-0.82150749931247447</v>
      </c>
    </row>
    <row r="2400" spans="1:20" x14ac:dyDescent="0.25">
      <c r="A2400">
        <v>132</v>
      </c>
      <c r="B2400" t="s">
        <v>2386</v>
      </c>
      <c r="C2400" s="8">
        <v>326.66000000000003</v>
      </c>
      <c r="D2400" s="8">
        <v>153.31</v>
      </c>
      <c r="E2400" s="17">
        <f t="shared" si="592"/>
        <v>216.54829563915442</v>
      </c>
      <c r="F2400" s="18">
        <f t="shared" si="593"/>
        <v>-63.238295639154416</v>
      </c>
      <c r="G2400" s="21">
        <f t="shared" si="600"/>
        <v>-59.452465429150124</v>
      </c>
      <c r="H2400" s="22">
        <f t="shared" si="601"/>
        <v>-3.785830210004292</v>
      </c>
      <c r="I2400" s="17">
        <f t="shared" si="594"/>
        <v>193.01613006695314</v>
      </c>
      <c r="J2400" s="18">
        <f t="shared" si="595"/>
        <v>-39.706130066953136</v>
      </c>
      <c r="K2400" s="21">
        <f t="shared" si="602"/>
        <v>-39.369787055825782</v>
      </c>
      <c r="L2400" s="22">
        <f t="shared" si="603"/>
        <v>-0.33634301112735443</v>
      </c>
      <c r="M2400" s="17">
        <f t="shared" si="596"/>
        <v>166.26551353870661</v>
      </c>
      <c r="N2400" s="18">
        <f t="shared" si="597"/>
        <v>-12.955513538706612</v>
      </c>
      <c r="O2400" s="21">
        <f t="shared" si="604"/>
        <v>-16.794663940630414</v>
      </c>
      <c r="P2400" s="22">
        <f t="shared" si="605"/>
        <v>3.8391504019238027</v>
      </c>
      <c r="Q2400" s="17">
        <f t="shared" si="598"/>
        <v>173.29130439593797</v>
      </c>
      <c r="R2400" s="18">
        <f t="shared" si="599"/>
        <v>-19.981304395937968</v>
      </c>
      <c r="S2400" s="21">
        <f t="shared" si="606"/>
        <v>-20.5305978215344</v>
      </c>
      <c r="T2400" s="22">
        <f t="shared" si="607"/>
        <v>0.54929342559643146</v>
      </c>
    </row>
    <row r="2401" spans="1:20" x14ac:dyDescent="0.25">
      <c r="A2401">
        <v>131</v>
      </c>
      <c r="B2401" t="s">
        <v>2387</v>
      </c>
      <c r="C2401" s="8">
        <v>329.98</v>
      </c>
      <c r="D2401" s="8">
        <v>155.13999999999999</v>
      </c>
      <c r="E2401" s="17">
        <f t="shared" si="592"/>
        <v>216.85966620167915</v>
      </c>
      <c r="F2401" s="18">
        <f t="shared" si="593"/>
        <v>-61.719666201679161</v>
      </c>
      <c r="G2401" s="21">
        <f t="shared" si="600"/>
        <v>-63.238295639154416</v>
      </c>
      <c r="H2401" s="22">
        <f t="shared" si="601"/>
        <v>1.5186294374752549</v>
      </c>
      <c r="I2401" s="17">
        <f t="shared" si="594"/>
        <v>194.31818380424181</v>
      </c>
      <c r="J2401" s="18">
        <f t="shared" si="595"/>
        <v>-39.178183804241826</v>
      </c>
      <c r="K2401" s="21">
        <f t="shared" si="602"/>
        <v>-39.706130066953136</v>
      </c>
      <c r="L2401" s="22">
        <f t="shared" si="603"/>
        <v>0.52794626271131051</v>
      </c>
      <c r="M2401" s="17">
        <f t="shared" si="596"/>
        <v>168.76675742576433</v>
      </c>
      <c r="N2401" s="18">
        <f t="shared" si="597"/>
        <v>-13.626757425764339</v>
      </c>
      <c r="O2401" s="21">
        <f t="shared" si="604"/>
        <v>-12.955513538706612</v>
      </c>
      <c r="P2401" s="22">
        <f t="shared" si="605"/>
        <v>-0.67124388705772731</v>
      </c>
      <c r="Q2401" s="17">
        <f t="shared" si="598"/>
        <v>174.84771046626497</v>
      </c>
      <c r="R2401" s="18">
        <f t="shared" si="599"/>
        <v>-19.707710466264984</v>
      </c>
      <c r="S2401" s="21">
        <f t="shared" si="606"/>
        <v>-19.981304395937968</v>
      </c>
      <c r="T2401" s="22">
        <f t="shared" si="607"/>
        <v>0.2735939296729839</v>
      </c>
    </row>
    <row r="2402" spans="1:20" x14ac:dyDescent="0.25">
      <c r="A2402">
        <v>130</v>
      </c>
      <c r="B2402" t="s">
        <v>2388</v>
      </c>
      <c r="C2402" s="8">
        <v>326.54000000000002</v>
      </c>
      <c r="D2402" s="8">
        <v>153.09</v>
      </c>
      <c r="E2402" s="17">
        <f t="shared" si="592"/>
        <v>216.5370412814728</v>
      </c>
      <c r="F2402" s="18">
        <f t="shared" si="593"/>
        <v>-63.447041281472792</v>
      </c>
      <c r="G2402" s="21">
        <f t="shared" si="600"/>
        <v>-61.719666201679161</v>
      </c>
      <c r="H2402" s="22">
        <f t="shared" si="601"/>
        <v>-1.7273750797936316</v>
      </c>
      <c r="I2402" s="17">
        <f t="shared" si="594"/>
        <v>192.96906788367764</v>
      </c>
      <c r="J2402" s="18">
        <f t="shared" si="595"/>
        <v>-39.879067883677635</v>
      </c>
      <c r="K2402" s="21">
        <f t="shared" si="602"/>
        <v>-39.178183804241826</v>
      </c>
      <c r="L2402" s="22">
        <f t="shared" si="603"/>
        <v>-0.70088407943580933</v>
      </c>
      <c r="M2402" s="17">
        <f t="shared" si="596"/>
        <v>166.17510713315031</v>
      </c>
      <c r="N2402" s="18">
        <f t="shared" si="597"/>
        <v>-13.085107133150302</v>
      </c>
      <c r="O2402" s="21">
        <f t="shared" si="604"/>
        <v>-13.626757425764339</v>
      </c>
      <c r="P2402" s="22">
        <f t="shared" si="605"/>
        <v>0.54165029261403674</v>
      </c>
      <c r="Q2402" s="17">
        <f t="shared" si="598"/>
        <v>173.23504875484178</v>
      </c>
      <c r="R2402" s="18">
        <f t="shared" si="599"/>
        <v>-20.145048754841781</v>
      </c>
      <c r="S2402" s="21">
        <f t="shared" si="606"/>
        <v>-19.707710466264984</v>
      </c>
      <c r="T2402" s="22">
        <f t="shared" si="607"/>
        <v>-0.43733828857679669</v>
      </c>
    </row>
    <row r="2403" spans="1:20" x14ac:dyDescent="0.25">
      <c r="A2403">
        <v>129</v>
      </c>
      <c r="B2403" t="s">
        <v>2389</v>
      </c>
      <c r="C2403" s="8">
        <v>330.2</v>
      </c>
      <c r="D2403" s="8">
        <v>155.82</v>
      </c>
      <c r="E2403" s="17">
        <f t="shared" si="592"/>
        <v>216.88029919076212</v>
      </c>
      <c r="F2403" s="18">
        <f t="shared" si="593"/>
        <v>-61.060299190762123</v>
      </c>
      <c r="G2403" s="21">
        <f t="shared" si="600"/>
        <v>-63.447041281472792</v>
      </c>
      <c r="H2403" s="22">
        <f t="shared" si="601"/>
        <v>2.3867420907106691</v>
      </c>
      <c r="I2403" s="17">
        <f t="shared" si="594"/>
        <v>194.40446447358022</v>
      </c>
      <c r="J2403" s="18">
        <f t="shared" si="595"/>
        <v>-38.584464473580226</v>
      </c>
      <c r="K2403" s="21">
        <f t="shared" si="602"/>
        <v>-39.879067883677635</v>
      </c>
      <c r="L2403" s="22">
        <f t="shared" si="603"/>
        <v>1.2946034100974089</v>
      </c>
      <c r="M2403" s="17">
        <f t="shared" si="596"/>
        <v>168.93250250261752</v>
      </c>
      <c r="N2403" s="18">
        <f t="shared" si="597"/>
        <v>-13.112502502617531</v>
      </c>
      <c r="O2403" s="21">
        <f t="shared" si="604"/>
        <v>-13.085107133150302</v>
      </c>
      <c r="P2403" s="22">
        <f t="shared" si="605"/>
        <v>-2.7395369467228647E-2</v>
      </c>
      <c r="Q2403" s="17">
        <f t="shared" si="598"/>
        <v>174.95084580827455</v>
      </c>
      <c r="R2403" s="18">
        <f t="shared" si="599"/>
        <v>-19.130845808274557</v>
      </c>
      <c r="S2403" s="21">
        <f t="shared" si="606"/>
        <v>-20.145048754841781</v>
      </c>
      <c r="T2403" s="22">
        <f t="shared" si="607"/>
        <v>1.0142029465672238</v>
      </c>
    </row>
    <row r="2404" spans="1:20" x14ac:dyDescent="0.25">
      <c r="A2404">
        <v>128</v>
      </c>
      <c r="B2404" t="s">
        <v>2390</v>
      </c>
      <c r="C2404" s="8">
        <v>336.03</v>
      </c>
      <c r="D2404" s="8">
        <v>160.24</v>
      </c>
      <c r="E2404" s="17">
        <f t="shared" si="592"/>
        <v>217.42707340146063</v>
      </c>
      <c r="F2404" s="18">
        <f t="shared" si="593"/>
        <v>-57.187073401460623</v>
      </c>
      <c r="G2404" s="21">
        <f t="shared" si="600"/>
        <v>-61.060299190762123</v>
      </c>
      <c r="H2404" s="22">
        <f t="shared" si="601"/>
        <v>3.8732257893015003</v>
      </c>
      <c r="I2404" s="17">
        <f t="shared" si="594"/>
        <v>196.69090221104798</v>
      </c>
      <c r="J2404" s="18">
        <f t="shared" si="595"/>
        <v>-36.450902211047975</v>
      </c>
      <c r="K2404" s="21">
        <f t="shared" si="602"/>
        <v>-38.584464473580226</v>
      </c>
      <c r="L2404" s="22">
        <f t="shared" si="603"/>
        <v>2.1335622625322515</v>
      </c>
      <c r="M2404" s="17">
        <f t="shared" si="596"/>
        <v>173.32474703922787</v>
      </c>
      <c r="N2404" s="18">
        <f t="shared" si="597"/>
        <v>-13.084747039227864</v>
      </c>
      <c r="O2404" s="21">
        <f t="shared" si="604"/>
        <v>-13.112502502617531</v>
      </c>
      <c r="P2404" s="22">
        <f t="shared" si="605"/>
        <v>2.7755463389667057E-2</v>
      </c>
      <c r="Q2404" s="17">
        <f t="shared" si="598"/>
        <v>177.68393237152952</v>
      </c>
      <c r="R2404" s="18">
        <f t="shared" si="599"/>
        <v>-17.443932371529513</v>
      </c>
      <c r="S2404" s="21">
        <f t="shared" si="606"/>
        <v>-19.130845808274557</v>
      </c>
      <c r="T2404" s="22">
        <f t="shared" si="607"/>
        <v>1.6869134367450442</v>
      </c>
    </row>
    <row r="2405" spans="1:20" x14ac:dyDescent="0.25">
      <c r="A2405">
        <v>127</v>
      </c>
      <c r="B2405" t="s">
        <v>2391</v>
      </c>
      <c r="C2405" s="8">
        <v>343.54</v>
      </c>
      <c r="D2405" s="8">
        <v>160.41999999999999</v>
      </c>
      <c r="E2405" s="17">
        <f t="shared" si="592"/>
        <v>218.1314086197018</v>
      </c>
      <c r="F2405" s="18">
        <f t="shared" si="593"/>
        <v>-57.711408619701814</v>
      </c>
      <c r="G2405" s="21">
        <f t="shared" si="600"/>
        <v>-57.187073401460623</v>
      </c>
      <c r="H2405" s="22">
        <f t="shared" si="601"/>
        <v>-0.52433521824119111</v>
      </c>
      <c r="I2405" s="17">
        <f t="shared" si="594"/>
        <v>199.63621051437272</v>
      </c>
      <c r="J2405" s="18">
        <f t="shared" si="595"/>
        <v>-39.216210514372733</v>
      </c>
      <c r="K2405" s="21">
        <f t="shared" si="602"/>
        <v>-36.450902211047975</v>
      </c>
      <c r="L2405" s="22">
        <f t="shared" si="603"/>
        <v>-2.7653083033247583</v>
      </c>
      <c r="M2405" s="17">
        <f t="shared" si="596"/>
        <v>178.98268125362648</v>
      </c>
      <c r="N2405" s="18">
        <f t="shared" si="597"/>
        <v>-18.562681253626494</v>
      </c>
      <c r="O2405" s="21">
        <f t="shared" si="604"/>
        <v>-13.084747039227864</v>
      </c>
      <c r="P2405" s="22">
        <f t="shared" si="605"/>
        <v>-5.4779342143986298</v>
      </c>
      <c r="Q2405" s="17">
        <f t="shared" si="598"/>
        <v>181.2045979101307</v>
      </c>
      <c r="R2405" s="18">
        <f t="shared" si="599"/>
        <v>-20.784597910130714</v>
      </c>
      <c r="S2405" s="21">
        <f t="shared" si="606"/>
        <v>-17.443932371529513</v>
      </c>
      <c r="T2405" s="22">
        <f t="shared" si="607"/>
        <v>-3.3406655386012005</v>
      </c>
    </row>
    <row r="2406" spans="1:20" x14ac:dyDescent="0.25">
      <c r="A2406">
        <v>126</v>
      </c>
      <c r="B2406" t="s">
        <v>2392</v>
      </c>
      <c r="C2406" s="8">
        <v>350.24</v>
      </c>
      <c r="D2406" s="8">
        <v>164.91</v>
      </c>
      <c r="E2406" s="17">
        <f t="shared" si="592"/>
        <v>218.75977692359203</v>
      </c>
      <c r="F2406" s="18">
        <f t="shared" si="593"/>
        <v>-53.849776923592032</v>
      </c>
      <c r="G2406" s="21">
        <f t="shared" si="600"/>
        <v>-57.711408619701814</v>
      </c>
      <c r="H2406" s="22">
        <f t="shared" si="601"/>
        <v>3.8616316961097823</v>
      </c>
      <c r="I2406" s="17">
        <f t="shared" si="594"/>
        <v>202.26384908058782</v>
      </c>
      <c r="J2406" s="18">
        <f t="shared" si="595"/>
        <v>-37.353849080587821</v>
      </c>
      <c r="K2406" s="21">
        <f t="shared" si="602"/>
        <v>-39.216210514372733</v>
      </c>
      <c r="L2406" s="22">
        <f t="shared" si="603"/>
        <v>1.8623614337849119</v>
      </c>
      <c r="M2406" s="17">
        <f t="shared" si="596"/>
        <v>184.03037223052002</v>
      </c>
      <c r="N2406" s="18">
        <f t="shared" si="597"/>
        <v>-19.120372230520019</v>
      </c>
      <c r="O2406" s="21">
        <f t="shared" si="604"/>
        <v>-18.562681253626494</v>
      </c>
      <c r="P2406" s="22">
        <f t="shared" si="605"/>
        <v>-0.5576909768935252</v>
      </c>
      <c r="Q2406" s="17">
        <f t="shared" si="598"/>
        <v>184.34553787133279</v>
      </c>
      <c r="R2406" s="18">
        <f t="shared" si="599"/>
        <v>-19.435537871332798</v>
      </c>
      <c r="S2406" s="21">
        <f t="shared" si="606"/>
        <v>-20.784597910130714</v>
      </c>
      <c r="T2406" s="22">
        <f t="shared" si="607"/>
        <v>1.3490600387979157</v>
      </c>
    </row>
    <row r="2407" spans="1:20" x14ac:dyDescent="0.25">
      <c r="A2407">
        <v>125</v>
      </c>
      <c r="B2407" t="s">
        <v>2393</v>
      </c>
      <c r="C2407" s="8">
        <v>350.16</v>
      </c>
      <c r="D2407" s="8">
        <v>163.62</v>
      </c>
      <c r="E2407" s="17">
        <f t="shared" si="592"/>
        <v>218.75227401847098</v>
      </c>
      <c r="F2407" s="18">
        <f t="shared" si="593"/>
        <v>-55.13227401847098</v>
      </c>
      <c r="G2407" s="21">
        <f t="shared" si="600"/>
        <v>-53.849776923592032</v>
      </c>
      <c r="H2407" s="22">
        <f t="shared" si="601"/>
        <v>-1.2824970948789485</v>
      </c>
      <c r="I2407" s="17">
        <f t="shared" si="594"/>
        <v>202.2324742917375</v>
      </c>
      <c r="J2407" s="18">
        <f t="shared" si="595"/>
        <v>-38.612474291737499</v>
      </c>
      <c r="K2407" s="21">
        <f t="shared" si="602"/>
        <v>-37.353849080587821</v>
      </c>
      <c r="L2407" s="22">
        <f t="shared" si="603"/>
        <v>-1.2586252111496776</v>
      </c>
      <c r="M2407" s="17">
        <f t="shared" si="596"/>
        <v>183.97010129348251</v>
      </c>
      <c r="N2407" s="18">
        <f t="shared" si="597"/>
        <v>-20.35010129348251</v>
      </c>
      <c r="O2407" s="21">
        <f t="shared" si="604"/>
        <v>-19.120372230520019</v>
      </c>
      <c r="P2407" s="22">
        <f t="shared" si="605"/>
        <v>-1.2297290629624911</v>
      </c>
      <c r="Q2407" s="17">
        <f t="shared" si="598"/>
        <v>184.30803411060202</v>
      </c>
      <c r="R2407" s="18">
        <f t="shared" si="599"/>
        <v>-20.688034110602018</v>
      </c>
      <c r="S2407" s="21">
        <f t="shared" si="606"/>
        <v>-19.435537871332798</v>
      </c>
      <c r="T2407" s="22">
        <f t="shared" si="607"/>
        <v>-1.2524962392692203</v>
      </c>
    </row>
    <row r="2408" spans="1:20" x14ac:dyDescent="0.25">
      <c r="A2408">
        <v>124</v>
      </c>
      <c r="B2408" t="s">
        <v>2394</v>
      </c>
      <c r="C2408" s="8">
        <v>354.56</v>
      </c>
      <c r="D2408" s="8">
        <v>169.55</v>
      </c>
      <c r="E2408" s="17">
        <f t="shared" si="592"/>
        <v>219.16493380013023</v>
      </c>
      <c r="F2408" s="18">
        <f t="shared" si="593"/>
        <v>-49.614933800130217</v>
      </c>
      <c r="G2408" s="21">
        <f t="shared" si="600"/>
        <v>-55.13227401847098</v>
      </c>
      <c r="H2408" s="22">
        <f t="shared" si="601"/>
        <v>5.5173402183407632</v>
      </c>
      <c r="I2408" s="17">
        <f t="shared" si="594"/>
        <v>203.95808767850562</v>
      </c>
      <c r="J2408" s="18">
        <f t="shared" si="595"/>
        <v>-34.408087678505609</v>
      </c>
      <c r="K2408" s="21">
        <f t="shared" si="602"/>
        <v>-38.612474291737499</v>
      </c>
      <c r="L2408" s="22">
        <f t="shared" si="603"/>
        <v>4.2043866132318897</v>
      </c>
      <c r="M2408" s="17">
        <f t="shared" si="596"/>
        <v>187.28500283054694</v>
      </c>
      <c r="N2408" s="18">
        <f t="shared" si="597"/>
        <v>-17.735002830546932</v>
      </c>
      <c r="O2408" s="21">
        <f t="shared" si="604"/>
        <v>-20.35010129348251</v>
      </c>
      <c r="P2408" s="22">
        <f t="shared" si="605"/>
        <v>2.6150984629355776</v>
      </c>
      <c r="Q2408" s="17">
        <f t="shared" si="598"/>
        <v>186.37074095079441</v>
      </c>
      <c r="R2408" s="18">
        <f t="shared" si="599"/>
        <v>-16.820740950794402</v>
      </c>
      <c r="S2408" s="21">
        <f t="shared" si="606"/>
        <v>-20.688034110602018</v>
      </c>
      <c r="T2408" s="22">
        <f t="shared" si="607"/>
        <v>3.8672931598076161</v>
      </c>
    </row>
    <row r="2409" spans="1:20" x14ac:dyDescent="0.25">
      <c r="A2409">
        <v>123</v>
      </c>
      <c r="B2409" t="s">
        <v>2395</v>
      </c>
      <c r="C2409" s="8">
        <v>354.04</v>
      </c>
      <c r="D2409" s="8">
        <v>172.7</v>
      </c>
      <c r="E2409" s="17">
        <f t="shared" si="592"/>
        <v>219.11616491684322</v>
      </c>
      <c r="F2409" s="18">
        <f t="shared" si="593"/>
        <v>-46.416164916843229</v>
      </c>
      <c r="G2409" s="21">
        <f t="shared" si="600"/>
        <v>-49.614933800130217</v>
      </c>
      <c r="H2409" s="22">
        <f t="shared" si="601"/>
        <v>3.1987688832869878</v>
      </c>
      <c r="I2409" s="17">
        <f t="shared" si="594"/>
        <v>203.75415155097849</v>
      </c>
      <c r="J2409" s="18">
        <f t="shared" si="595"/>
        <v>-31.054151550978503</v>
      </c>
      <c r="K2409" s="21">
        <f t="shared" si="602"/>
        <v>-34.408087678505609</v>
      </c>
      <c r="L2409" s="22">
        <f t="shared" si="603"/>
        <v>3.3539361275271062</v>
      </c>
      <c r="M2409" s="17">
        <f t="shared" si="596"/>
        <v>186.89324173980293</v>
      </c>
      <c r="N2409" s="18">
        <f t="shared" si="597"/>
        <v>-14.193241739802943</v>
      </c>
      <c r="O2409" s="21">
        <f t="shared" si="604"/>
        <v>-17.735002830546932</v>
      </c>
      <c r="P2409" s="22">
        <f t="shared" si="605"/>
        <v>3.5417610907439894</v>
      </c>
      <c r="Q2409" s="17">
        <f t="shared" si="598"/>
        <v>186.12696650604443</v>
      </c>
      <c r="R2409" s="18">
        <f t="shared" si="599"/>
        <v>-13.426966506044437</v>
      </c>
      <c r="S2409" s="21">
        <f t="shared" si="606"/>
        <v>-16.820740950794402</v>
      </c>
      <c r="T2409" s="22">
        <f t="shared" si="607"/>
        <v>3.3937744447499654</v>
      </c>
    </row>
    <row r="2410" spans="1:20" x14ac:dyDescent="0.25">
      <c r="A2410">
        <v>122</v>
      </c>
      <c r="B2410" t="s">
        <v>2396</v>
      </c>
      <c r="C2410" s="8">
        <v>356.67</v>
      </c>
      <c r="D2410" s="8">
        <v>172.63</v>
      </c>
      <c r="E2410" s="17">
        <f t="shared" si="592"/>
        <v>219.36282292269865</v>
      </c>
      <c r="F2410" s="18">
        <f t="shared" si="593"/>
        <v>-46.732822922698659</v>
      </c>
      <c r="G2410" s="21">
        <f t="shared" si="600"/>
        <v>-46.416164916843229</v>
      </c>
      <c r="H2410" s="22">
        <f t="shared" si="601"/>
        <v>-0.31665800585543025</v>
      </c>
      <c r="I2410" s="17">
        <f t="shared" si="594"/>
        <v>204.78559773443308</v>
      </c>
      <c r="J2410" s="18">
        <f t="shared" si="595"/>
        <v>-32.155597734433087</v>
      </c>
      <c r="K2410" s="21">
        <f t="shared" si="602"/>
        <v>-31.054151550978503</v>
      </c>
      <c r="L2410" s="22">
        <f t="shared" si="603"/>
        <v>-1.1014461834545841</v>
      </c>
      <c r="M2410" s="17">
        <f t="shared" si="596"/>
        <v>188.87464879491193</v>
      </c>
      <c r="N2410" s="18">
        <f t="shared" si="597"/>
        <v>-16.244648794911939</v>
      </c>
      <c r="O2410" s="21">
        <f t="shared" si="604"/>
        <v>-14.193241739802943</v>
      </c>
      <c r="P2410" s="22">
        <f t="shared" si="605"/>
        <v>-2.0514070551089958</v>
      </c>
      <c r="Q2410" s="17">
        <f t="shared" si="598"/>
        <v>187.35990264006853</v>
      </c>
      <c r="R2410" s="18">
        <f t="shared" si="599"/>
        <v>-14.729902640068531</v>
      </c>
      <c r="S2410" s="21">
        <f t="shared" si="606"/>
        <v>-13.426966506044437</v>
      </c>
      <c r="T2410" s="22">
        <f t="shared" si="607"/>
        <v>-1.3029361340240939</v>
      </c>
    </row>
    <row r="2411" spans="1:20" x14ac:dyDescent="0.25">
      <c r="A2411">
        <v>121</v>
      </c>
      <c r="B2411" t="s">
        <v>2397</v>
      </c>
      <c r="C2411" s="8">
        <v>353.21</v>
      </c>
      <c r="D2411" s="8">
        <v>169.98</v>
      </c>
      <c r="E2411" s="17">
        <f t="shared" si="592"/>
        <v>219.03832227621206</v>
      </c>
      <c r="F2411" s="18">
        <f t="shared" si="593"/>
        <v>-49.058322276212067</v>
      </c>
      <c r="G2411" s="21">
        <f t="shared" si="600"/>
        <v>-46.732822922698659</v>
      </c>
      <c r="H2411" s="22">
        <f t="shared" si="601"/>
        <v>-2.3254993535134076</v>
      </c>
      <c r="I2411" s="17">
        <f t="shared" si="594"/>
        <v>203.42863811665632</v>
      </c>
      <c r="J2411" s="18">
        <f t="shared" si="595"/>
        <v>-33.448638116656326</v>
      </c>
      <c r="K2411" s="21">
        <f t="shared" si="602"/>
        <v>-32.155597734433087</v>
      </c>
      <c r="L2411" s="22">
        <f t="shared" si="603"/>
        <v>-1.2930403822232392</v>
      </c>
      <c r="M2411" s="17">
        <f t="shared" si="596"/>
        <v>186.26793076803853</v>
      </c>
      <c r="N2411" s="18">
        <f t="shared" si="597"/>
        <v>-16.287930768038535</v>
      </c>
      <c r="O2411" s="21">
        <f t="shared" si="604"/>
        <v>-16.244648794911939</v>
      </c>
      <c r="P2411" s="22">
        <f t="shared" si="605"/>
        <v>-4.328197312659654E-2</v>
      </c>
      <c r="Q2411" s="17">
        <f t="shared" si="598"/>
        <v>185.73786498846266</v>
      </c>
      <c r="R2411" s="18">
        <f t="shared" si="599"/>
        <v>-15.757864988462671</v>
      </c>
      <c r="S2411" s="21">
        <f t="shared" si="606"/>
        <v>-14.729902640068531</v>
      </c>
      <c r="T2411" s="22">
        <f t="shared" si="607"/>
        <v>-1.0279623483941407</v>
      </c>
    </row>
    <row r="2412" spans="1:20" x14ac:dyDescent="0.25">
      <c r="A2412">
        <v>120</v>
      </c>
      <c r="B2412" t="s">
        <v>2398</v>
      </c>
      <c r="C2412" s="8">
        <v>358.1</v>
      </c>
      <c r="D2412" s="8">
        <v>173.5</v>
      </c>
      <c r="E2412" s="17">
        <f t="shared" si="592"/>
        <v>219.49693735173793</v>
      </c>
      <c r="F2412" s="18">
        <f t="shared" si="593"/>
        <v>-45.996937351737927</v>
      </c>
      <c r="G2412" s="21">
        <f t="shared" si="600"/>
        <v>-49.058322276212067</v>
      </c>
      <c r="H2412" s="22">
        <f t="shared" si="601"/>
        <v>3.0613849244741402</v>
      </c>
      <c r="I2412" s="17">
        <f t="shared" si="594"/>
        <v>205.34642208513273</v>
      </c>
      <c r="J2412" s="18">
        <f t="shared" si="595"/>
        <v>-31.84642208513273</v>
      </c>
      <c r="K2412" s="21">
        <f t="shared" si="602"/>
        <v>-33.448638116656326</v>
      </c>
      <c r="L2412" s="22">
        <f t="shared" si="603"/>
        <v>1.6022160315235965</v>
      </c>
      <c r="M2412" s="17">
        <f t="shared" si="596"/>
        <v>189.95199179445785</v>
      </c>
      <c r="N2412" s="18">
        <f t="shared" si="597"/>
        <v>-16.451991794457854</v>
      </c>
      <c r="O2412" s="21">
        <f t="shared" si="604"/>
        <v>-16.287930768038535</v>
      </c>
      <c r="P2412" s="22">
        <f t="shared" si="605"/>
        <v>-0.16406102641931852</v>
      </c>
      <c r="Q2412" s="17">
        <f t="shared" si="598"/>
        <v>188.03028236313105</v>
      </c>
      <c r="R2412" s="18">
        <f t="shared" si="599"/>
        <v>-14.53028236313105</v>
      </c>
      <c r="S2412" s="21">
        <f t="shared" si="606"/>
        <v>-15.757864988462671</v>
      </c>
      <c r="T2412" s="22">
        <f t="shared" si="607"/>
        <v>1.2275826253316211</v>
      </c>
    </row>
    <row r="2413" spans="1:20" x14ac:dyDescent="0.25">
      <c r="A2413">
        <v>119</v>
      </c>
      <c r="B2413" t="s">
        <v>2399</v>
      </c>
      <c r="C2413" s="8">
        <v>362.57</v>
      </c>
      <c r="D2413" s="8">
        <v>177.63</v>
      </c>
      <c r="E2413" s="17">
        <f t="shared" si="592"/>
        <v>219.91616217537813</v>
      </c>
      <c r="F2413" s="18">
        <f t="shared" si="593"/>
        <v>-42.286162175378138</v>
      </c>
      <c r="G2413" s="21">
        <f t="shared" si="600"/>
        <v>-45.996937351737927</v>
      </c>
      <c r="H2413" s="22">
        <f t="shared" si="601"/>
        <v>3.7107751763597889</v>
      </c>
      <c r="I2413" s="17">
        <f t="shared" si="594"/>
        <v>207.09948841214489</v>
      </c>
      <c r="J2413" s="18">
        <f t="shared" si="595"/>
        <v>-29.469488412144898</v>
      </c>
      <c r="K2413" s="21">
        <f t="shared" si="602"/>
        <v>-31.84642208513273</v>
      </c>
      <c r="L2413" s="22">
        <f t="shared" si="603"/>
        <v>2.3769336729878319</v>
      </c>
      <c r="M2413" s="17">
        <f t="shared" si="596"/>
        <v>193.31963040143012</v>
      </c>
      <c r="N2413" s="18">
        <f t="shared" si="597"/>
        <v>-15.689630401430122</v>
      </c>
      <c r="O2413" s="21">
        <f t="shared" si="604"/>
        <v>-16.451991794457854</v>
      </c>
      <c r="P2413" s="22">
        <f t="shared" si="605"/>
        <v>0.76236139302773154</v>
      </c>
      <c r="Q2413" s="17">
        <f t="shared" si="598"/>
        <v>190.1258049939629</v>
      </c>
      <c r="R2413" s="18">
        <f t="shared" si="599"/>
        <v>-12.495804993962906</v>
      </c>
      <c r="S2413" s="21">
        <f t="shared" si="606"/>
        <v>-14.53028236313105</v>
      </c>
      <c r="T2413" s="22">
        <f t="shared" si="607"/>
        <v>2.0344773691681439</v>
      </c>
    </row>
    <row r="2414" spans="1:20" x14ac:dyDescent="0.25">
      <c r="A2414">
        <v>118</v>
      </c>
      <c r="B2414" t="s">
        <v>2400</v>
      </c>
      <c r="C2414" s="8">
        <v>360.62</v>
      </c>
      <c r="D2414" s="8">
        <v>178.46</v>
      </c>
      <c r="E2414" s="17">
        <f t="shared" si="592"/>
        <v>219.73327886305185</v>
      </c>
      <c r="F2414" s="18">
        <f t="shared" si="593"/>
        <v>-41.273278863051843</v>
      </c>
      <c r="G2414" s="21">
        <f t="shared" si="600"/>
        <v>-42.286162175378138</v>
      </c>
      <c r="H2414" s="22">
        <f t="shared" si="601"/>
        <v>1.012883312326295</v>
      </c>
      <c r="I2414" s="17">
        <f t="shared" si="594"/>
        <v>206.33472793391812</v>
      </c>
      <c r="J2414" s="18">
        <f t="shared" si="595"/>
        <v>-27.874727933918109</v>
      </c>
      <c r="K2414" s="21">
        <f t="shared" si="602"/>
        <v>-29.469488412144898</v>
      </c>
      <c r="L2414" s="22">
        <f t="shared" si="603"/>
        <v>1.5947604782267888</v>
      </c>
      <c r="M2414" s="17">
        <f t="shared" si="596"/>
        <v>191.85052631114019</v>
      </c>
      <c r="N2414" s="18">
        <f t="shared" si="597"/>
        <v>-13.390526311140178</v>
      </c>
      <c r="O2414" s="21">
        <f t="shared" si="604"/>
        <v>-15.689630401430122</v>
      </c>
      <c r="P2414" s="22">
        <f t="shared" si="605"/>
        <v>2.2991040902899442</v>
      </c>
      <c r="Q2414" s="17">
        <f t="shared" si="598"/>
        <v>189.21165082615033</v>
      </c>
      <c r="R2414" s="18">
        <f t="shared" si="599"/>
        <v>-10.751650826150325</v>
      </c>
      <c r="S2414" s="21">
        <f t="shared" si="606"/>
        <v>-12.495804993962906</v>
      </c>
      <c r="T2414" s="22">
        <f t="shared" si="607"/>
        <v>1.7441541678125816</v>
      </c>
    </row>
    <row r="2415" spans="1:20" x14ac:dyDescent="0.25">
      <c r="A2415">
        <v>117</v>
      </c>
      <c r="B2415" t="s">
        <v>2401</v>
      </c>
      <c r="C2415" s="8">
        <v>356.28</v>
      </c>
      <c r="D2415" s="8">
        <v>175.96</v>
      </c>
      <c r="E2415" s="17">
        <f t="shared" si="592"/>
        <v>219.3262462602334</v>
      </c>
      <c r="F2415" s="18">
        <f t="shared" si="593"/>
        <v>-43.366246260233396</v>
      </c>
      <c r="G2415" s="21">
        <f t="shared" si="600"/>
        <v>-41.273278863051843</v>
      </c>
      <c r="H2415" s="22">
        <f t="shared" si="601"/>
        <v>-2.0929673971815532</v>
      </c>
      <c r="I2415" s="17">
        <f t="shared" si="594"/>
        <v>204.63264563878772</v>
      </c>
      <c r="J2415" s="18">
        <f t="shared" si="595"/>
        <v>-28.672645638787714</v>
      </c>
      <c r="K2415" s="21">
        <f t="shared" si="602"/>
        <v>-27.874727933918109</v>
      </c>
      <c r="L2415" s="22">
        <f t="shared" si="603"/>
        <v>-0.79791770486960445</v>
      </c>
      <c r="M2415" s="17">
        <f t="shared" si="596"/>
        <v>188.58082797685387</v>
      </c>
      <c r="N2415" s="18">
        <f t="shared" si="597"/>
        <v>-12.62082797685386</v>
      </c>
      <c r="O2415" s="21">
        <f t="shared" si="604"/>
        <v>-13.390526311140178</v>
      </c>
      <c r="P2415" s="22">
        <f t="shared" si="605"/>
        <v>0.76969833428631773</v>
      </c>
      <c r="Q2415" s="17">
        <f t="shared" si="598"/>
        <v>187.17707180650598</v>
      </c>
      <c r="R2415" s="18">
        <f t="shared" si="599"/>
        <v>-11.21707180650597</v>
      </c>
      <c r="S2415" s="21">
        <f t="shared" si="606"/>
        <v>-10.751650826150325</v>
      </c>
      <c r="T2415" s="22">
        <f t="shared" si="607"/>
        <v>-0.4654209803556455</v>
      </c>
    </row>
    <row r="2416" spans="1:20" x14ac:dyDescent="0.25">
      <c r="A2416">
        <v>116</v>
      </c>
      <c r="B2416" t="s">
        <v>2402</v>
      </c>
      <c r="C2416" s="8">
        <v>357.78</v>
      </c>
      <c r="D2416" s="8">
        <v>177.31</v>
      </c>
      <c r="E2416" s="17">
        <f t="shared" si="592"/>
        <v>219.46692573125361</v>
      </c>
      <c r="F2416" s="18">
        <f t="shared" si="593"/>
        <v>-42.156925731253608</v>
      </c>
      <c r="G2416" s="21">
        <f t="shared" si="600"/>
        <v>-43.366246260233396</v>
      </c>
      <c r="H2416" s="22">
        <f t="shared" si="601"/>
        <v>1.2093205289797879</v>
      </c>
      <c r="I2416" s="17">
        <f t="shared" si="594"/>
        <v>205.22092292973139</v>
      </c>
      <c r="J2416" s="18">
        <f t="shared" si="595"/>
        <v>-27.910922929731385</v>
      </c>
      <c r="K2416" s="21">
        <f t="shared" si="602"/>
        <v>-28.672645638787714</v>
      </c>
      <c r="L2416" s="22">
        <f t="shared" si="603"/>
        <v>0.76172270905632899</v>
      </c>
      <c r="M2416" s="17">
        <f t="shared" si="596"/>
        <v>189.71090804630768</v>
      </c>
      <c r="N2416" s="18">
        <f t="shared" si="597"/>
        <v>-12.400908046307677</v>
      </c>
      <c r="O2416" s="21">
        <f t="shared" si="604"/>
        <v>-12.62082797685386</v>
      </c>
      <c r="P2416" s="22">
        <f t="shared" si="605"/>
        <v>0.2199199305461832</v>
      </c>
      <c r="Q2416" s="17">
        <f t="shared" si="598"/>
        <v>187.88026732020796</v>
      </c>
      <c r="R2416" s="18">
        <f t="shared" si="599"/>
        <v>-10.570267320207961</v>
      </c>
      <c r="S2416" s="21">
        <f t="shared" si="606"/>
        <v>-11.21707180650597</v>
      </c>
      <c r="T2416" s="22">
        <f t="shared" si="607"/>
        <v>0.64680448629800935</v>
      </c>
    </row>
    <row r="2417" spans="1:20" x14ac:dyDescent="0.25">
      <c r="A2417">
        <v>115</v>
      </c>
      <c r="B2417" t="s">
        <v>2403</v>
      </c>
      <c r="C2417" s="8">
        <v>355.33</v>
      </c>
      <c r="D2417" s="8">
        <v>177.5</v>
      </c>
      <c r="E2417" s="17">
        <f t="shared" si="592"/>
        <v>219.23714926192059</v>
      </c>
      <c r="F2417" s="18">
        <f t="shared" si="593"/>
        <v>-41.737149261920592</v>
      </c>
      <c r="G2417" s="21">
        <f t="shared" si="600"/>
        <v>-42.156925731253608</v>
      </c>
      <c r="H2417" s="22">
        <f t="shared" si="601"/>
        <v>0.41977646933301571</v>
      </c>
      <c r="I2417" s="17">
        <f t="shared" si="594"/>
        <v>204.26007002119005</v>
      </c>
      <c r="J2417" s="18">
        <f t="shared" si="595"/>
        <v>-26.760070021190046</v>
      </c>
      <c r="K2417" s="21">
        <f t="shared" si="602"/>
        <v>-27.910922929731385</v>
      </c>
      <c r="L2417" s="22">
        <f t="shared" si="603"/>
        <v>1.1508529085413386</v>
      </c>
      <c r="M2417" s="17">
        <f t="shared" si="596"/>
        <v>187.86511059953318</v>
      </c>
      <c r="N2417" s="18">
        <f t="shared" si="597"/>
        <v>-10.365110599533182</v>
      </c>
      <c r="O2417" s="21">
        <f t="shared" si="604"/>
        <v>-12.400908046307677</v>
      </c>
      <c r="P2417" s="22">
        <f t="shared" si="605"/>
        <v>2.0357974467744953</v>
      </c>
      <c r="Q2417" s="17">
        <f t="shared" si="598"/>
        <v>186.73171464782808</v>
      </c>
      <c r="R2417" s="18">
        <f t="shared" si="599"/>
        <v>-9.2317146478280847</v>
      </c>
      <c r="S2417" s="21">
        <f t="shared" si="606"/>
        <v>-10.570267320207961</v>
      </c>
      <c r="T2417" s="22">
        <f t="shared" si="607"/>
        <v>1.3385526723798762</v>
      </c>
    </row>
    <row r="2418" spans="1:20" x14ac:dyDescent="0.25">
      <c r="A2418">
        <v>114</v>
      </c>
      <c r="B2418" t="s">
        <v>2404</v>
      </c>
      <c r="C2418" s="8">
        <v>357.46</v>
      </c>
      <c r="D2418" s="8">
        <v>180.82</v>
      </c>
      <c r="E2418" s="17">
        <f t="shared" si="592"/>
        <v>219.43691411076929</v>
      </c>
      <c r="F2418" s="18">
        <f t="shared" si="593"/>
        <v>-38.616914110769301</v>
      </c>
      <c r="G2418" s="21">
        <f t="shared" si="600"/>
        <v>-41.737149261920592</v>
      </c>
      <c r="H2418" s="22">
        <f t="shared" si="601"/>
        <v>3.1202351511512916</v>
      </c>
      <c r="I2418" s="17">
        <f t="shared" si="594"/>
        <v>205.09542377433007</v>
      </c>
      <c r="J2418" s="18">
        <f t="shared" si="595"/>
        <v>-24.275423774330079</v>
      </c>
      <c r="K2418" s="21">
        <f t="shared" si="602"/>
        <v>-26.760070021190046</v>
      </c>
      <c r="L2418" s="22">
        <f t="shared" si="603"/>
        <v>2.4846462468599668</v>
      </c>
      <c r="M2418" s="17">
        <f t="shared" si="596"/>
        <v>189.46982429815756</v>
      </c>
      <c r="N2418" s="18">
        <f t="shared" si="597"/>
        <v>-8.6498242981575686</v>
      </c>
      <c r="O2418" s="21">
        <f t="shared" si="604"/>
        <v>-10.365110599533182</v>
      </c>
      <c r="P2418" s="22">
        <f t="shared" si="605"/>
        <v>1.7152863013756132</v>
      </c>
      <c r="Q2418" s="17">
        <f t="shared" si="598"/>
        <v>187.73025227728488</v>
      </c>
      <c r="R2418" s="18">
        <f t="shared" si="599"/>
        <v>-6.9102522772848829</v>
      </c>
      <c r="S2418" s="21">
        <f t="shared" si="606"/>
        <v>-9.2317146478280847</v>
      </c>
      <c r="T2418" s="22">
        <f t="shared" si="607"/>
        <v>2.3214623705432018</v>
      </c>
    </row>
    <row r="2419" spans="1:20" x14ac:dyDescent="0.25">
      <c r="A2419">
        <v>113</v>
      </c>
      <c r="B2419" t="s">
        <v>2405</v>
      </c>
      <c r="C2419" s="8">
        <v>363.22</v>
      </c>
      <c r="D2419" s="8">
        <v>184.22</v>
      </c>
      <c r="E2419" s="17">
        <f t="shared" si="592"/>
        <v>219.97712327948688</v>
      </c>
      <c r="F2419" s="18">
        <f t="shared" si="593"/>
        <v>-35.757123279486876</v>
      </c>
      <c r="G2419" s="21">
        <f t="shared" si="600"/>
        <v>-38.616914110769301</v>
      </c>
      <c r="H2419" s="22">
        <f t="shared" si="601"/>
        <v>2.8597908312824245</v>
      </c>
      <c r="I2419" s="17">
        <f t="shared" si="594"/>
        <v>207.35440857155385</v>
      </c>
      <c r="J2419" s="18">
        <f t="shared" si="595"/>
        <v>-23.134408571553848</v>
      </c>
      <c r="K2419" s="21">
        <f t="shared" si="602"/>
        <v>-24.275423774330079</v>
      </c>
      <c r="L2419" s="22">
        <f t="shared" si="603"/>
        <v>1.1410152027762308</v>
      </c>
      <c r="M2419" s="17">
        <f t="shared" si="596"/>
        <v>193.80933176486008</v>
      </c>
      <c r="N2419" s="18">
        <f t="shared" si="597"/>
        <v>-9.5893317648600771</v>
      </c>
      <c r="O2419" s="21">
        <f t="shared" si="604"/>
        <v>-8.6498242981575686</v>
      </c>
      <c r="P2419" s="22">
        <f t="shared" si="605"/>
        <v>-0.93950746670250851</v>
      </c>
      <c r="Q2419" s="17">
        <f t="shared" si="598"/>
        <v>190.43052304990044</v>
      </c>
      <c r="R2419" s="18">
        <f t="shared" si="599"/>
        <v>-6.2105230499004449</v>
      </c>
      <c r="S2419" s="21">
        <f t="shared" si="606"/>
        <v>-6.9102522772848829</v>
      </c>
      <c r="T2419" s="22">
        <f t="shared" si="607"/>
        <v>0.69972922738443799</v>
      </c>
    </row>
    <row r="2420" spans="1:20" x14ac:dyDescent="0.25">
      <c r="A2420">
        <v>112</v>
      </c>
      <c r="B2420" t="s">
        <v>2406</v>
      </c>
      <c r="C2420" s="8">
        <v>362.66</v>
      </c>
      <c r="D2420" s="8">
        <v>183.59</v>
      </c>
      <c r="E2420" s="17">
        <f t="shared" si="592"/>
        <v>219.92460294363934</v>
      </c>
      <c r="F2420" s="18">
        <f t="shared" si="593"/>
        <v>-36.334602943639339</v>
      </c>
      <c r="G2420" s="21">
        <f t="shared" si="600"/>
        <v>-35.757123279486876</v>
      </c>
      <c r="H2420" s="22">
        <f t="shared" si="601"/>
        <v>-0.5774796641524631</v>
      </c>
      <c r="I2420" s="17">
        <f t="shared" si="594"/>
        <v>207.13478504960153</v>
      </c>
      <c r="J2420" s="18">
        <f t="shared" si="595"/>
        <v>-23.544785049601529</v>
      </c>
      <c r="K2420" s="21">
        <f t="shared" si="602"/>
        <v>-23.134408571553848</v>
      </c>
      <c r="L2420" s="22">
        <f t="shared" si="603"/>
        <v>-0.41037647804768085</v>
      </c>
      <c r="M2420" s="17">
        <f t="shared" si="596"/>
        <v>193.38743520559734</v>
      </c>
      <c r="N2420" s="18">
        <f t="shared" si="597"/>
        <v>-9.7974352055973384</v>
      </c>
      <c r="O2420" s="21">
        <f t="shared" si="604"/>
        <v>-9.5893317648600771</v>
      </c>
      <c r="P2420" s="22">
        <f t="shared" si="605"/>
        <v>-0.20810344073726128</v>
      </c>
      <c r="Q2420" s="17">
        <f t="shared" si="598"/>
        <v>190.16799672478504</v>
      </c>
      <c r="R2420" s="18">
        <f t="shared" si="599"/>
        <v>-6.5779967247850379</v>
      </c>
      <c r="S2420" s="21">
        <f t="shared" si="606"/>
        <v>-6.2105230499004449</v>
      </c>
      <c r="T2420" s="22">
        <f t="shared" si="607"/>
        <v>-0.36747367488459304</v>
      </c>
    </row>
    <row r="2421" spans="1:20" x14ac:dyDescent="0.25">
      <c r="A2421">
        <v>111</v>
      </c>
      <c r="B2421" t="s">
        <v>2407</v>
      </c>
      <c r="C2421" s="8">
        <v>363.67</v>
      </c>
      <c r="D2421" s="8">
        <v>184.37</v>
      </c>
      <c r="E2421" s="17">
        <f t="shared" si="592"/>
        <v>220.01932712079295</v>
      </c>
      <c r="F2421" s="18">
        <f t="shared" si="593"/>
        <v>-35.649327120792947</v>
      </c>
      <c r="G2421" s="21">
        <f t="shared" si="600"/>
        <v>-36.334602943639339</v>
      </c>
      <c r="H2421" s="22">
        <f t="shared" si="601"/>
        <v>0.68527582284639266</v>
      </c>
      <c r="I2421" s="17">
        <f t="shared" si="594"/>
        <v>207.53089175883693</v>
      </c>
      <c r="J2421" s="18">
        <f t="shared" si="595"/>
        <v>-23.160891758836925</v>
      </c>
      <c r="K2421" s="21">
        <f t="shared" si="602"/>
        <v>-23.544785049601529</v>
      </c>
      <c r="L2421" s="22">
        <f t="shared" si="603"/>
        <v>0.38389329076460399</v>
      </c>
      <c r="M2421" s="17">
        <f t="shared" si="596"/>
        <v>194.1483557856962</v>
      </c>
      <c r="N2421" s="18">
        <f t="shared" si="597"/>
        <v>-9.778355785696192</v>
      </c>
      <c r="O2421" s="21">
        <f t="shared" si="604"/>
        <v>-9.7974352055973384</v>
      </c>
      <c r="P2421" s="22">
        <f t="shared" si="605"/>
        <v>1.9079419901146366E-2</v>
      </c>
      <c r="Q2421" s="17">
        <f t="shared" si="598"/>
        <v>190.64148170401097</v>
      </c>
      <c r="R2421" s="18">
        <f t="shared" si="599"/>
        <v>-6.2714817040109665</v>
      </c>
      <c r="S2421" s="21">
        <f t="shared" si="606"/>
        <v>-6.5779967247850379</v>
      </c>
      <c r="T2421" s="22">
        <f t="shared" si="607"/>
        <v>0.30651502077407144</v>
      </c>
    </row>
    <row r="2422" spans="1:20" x14ac:dyDescent="0.25">
      <c r="A2422">
        <v>110</v>
      </c>
      <c r="B2422" t="s">
        <v>2408</v>
      </c>
      <c r="C2422" s="8">
        <v>362.06</v>
      </c>
      <c r="D2422" s="8">
        <v>181.02</v>
      </c>
      <c r="E2422" s="17">
        <f t="shared" si="592"/>
        <v>219.86833115523126</v>
      </c>
      <c r="F2422" s="18">
        <f t="shared" si="593"/>
        <v>-38.84833115523125</v>
      </c>
      <c r="G2422" s="21">
        <f t="shared" si="600"/>
        <v>-35.649327120792947</v>
      </c>
      <c r="H2422" s="22">
        <f t="shared" si="601"/>
        <v>-3.1990040344383033</v>
      </c>
      <c r="I2422" s="17">
        <f t="shared" si="594"/>
        <v>206.89947413322403</v>
      </c>
      <c r="J2422" s="18">
        <f t="shared" si="595"/>
        <v>-25.879474133224022</v>
      </c>
      <c r="K2422" s="21">
        <f t="shared" si="602"/>
        <v>-23.160891758836925</v>
      </c>
      <c r="L2422" s="22">
        <f t="shared" si="603"/>
        <v>-2.7185823743870969</v>
      </c>
      <c r="M2422" s="17">
        <f t="shared" si="596"/>
        <v>192.93540317781583</v>
      </c>
      <c r="N2422" s="18">
        <f t="shared" si="597"/>
        <v>-11.915403177815818</v>
      </c>
      <c r="O2422" s="21">
        <f t="shared" si="604"/>
        <v>-9.778355785696192</v>
      </c>
      <c r="P2422" s="22">
        <f t="shared" si="605"/>
        <v>-2.1370473921196265</v>
      </c>
      <c r="Q2422" s="17">
        <f t="shared" si="598"/>
        <v>189.88671851930422</v>
      </c>
      <c r="R2422" s="18">
        <f t="shared" si="599"/>
        <v>-8.8667185193042144</v>
      </c>
      <c r="S2422" s="21">
        <f t="shared" si="606"/>
        <v>-6.2714817040109665</v>
      </c>
      <c r="T2422" s="22">
        <f t="shared" si="607"/>
        <v>-2.5952368152932479</v>
      </c>
    </row>
    <row r="2423" spans="1:20" x14ac:dyDescent="0.25">
      <c r="A2423">
        <v>109</v>
      </c>
      <c r="B2423" t="s">
        <v>2409</v>
      </c>
      <c r="C2423" s="8">
        <v>366.02</v>
      </c>
      <c r="D2423" s="8">
        <v>182.7</v>
      </c>
      <c r="E2423" s="17">
        <f t="shared" si="592"/>
        <v>220.23972495872459</v>
      </c>
      <c r="F2423" s="18">
        <f t="shared" si="593"/>
        <v>-37.539724958724605</v>
      </c>
      <c r="G2423" s="21">
        <f t="shared" si="600"/>
        <v>-38.84833115523125</v>
      </c>
      <c r="H2423" s="22">
        <f t="shared" si="601"/>
        <v>1.3086061965066449</v>
      </c>
      <c r="I2423" s="17">
        <f t="shared" si="594"/>
        <v>208.45252618131536</v>
      </c>
      <c r="J2423" s="18">
        <f t="shared" si="595"/>
        <v>-25.752526181315375</v>
      </c>
      <c r="K2423" s="21">
        <f t="shared" si="602"/>
        <v>-25.879474133224022</v>
      </c>
      <c r="L2423" s="22">
        <f t="shared" si="603"/>
        <v>0.12694795190864738</v>
      </c>
      <c r="M2423" s="17">
        <f t="shared" si="596"/>
        <v>195.9188145611738</v>
      </c>
      <c r="N2423" s="18">
        <f t="shared" si="597"/>
        <v>-13.218814561173815</v>
      </c>
      <c r="O2423" s="21">
        <f t="shared" si="604"/>
        <v>-11.915403177815818</v>
      </c>
      <c r="P2423" s="22">
        <f t="shared" si="605"/>
        <v>-1.3034113833579966</v>
      </c>
      <c r="Q2423" s="17">
        <f t="shared" si="598"/>
        <v>191.7431546754774</v>
      </c>
      <c r="R2423" s="18">
        <f t="shared" si="599"/>
        <v>-9.0431546754774104</v>
      </c>
      <c r="S2423" s="21">
        <f t="shared" si="606"/>
        <v>-8.8667185193042144</v>
      </c>
      <c r="T2423" s="22">
        <f t="shared" si="607"/>
        <v>-0.17643615617319597</v>
      </c>
    </row>
    <row r="2424" spans="1:20" x14ac:dyDescent="0.25">
      <c r="A2424">
        <v>108</v>
      </c>
      <c r="B2424" t="s">
        <v>2410</v>
      </c>
      <c r="C2424" s="8">
        <v>366.79</v>
      </c>
      <c r="D2424" s="8">
        <v>182.89</v>
      </c>
      <c r="E2424" s="17">
        <f t="shared" si="592"/>
        <v>220.31194042051499</v>
      </c>
      <c r="F2424" s="18">
        <f t="shared" si="593"/>
        <v>-37.421940420515</v>
      </c>
      <c r="G2424" s="21">
        <f t="shared" si="600"/>
        <v>-37.539724958724605</v>
      </c>
      <c r="H2424" s="22">
        <f t="shared" si="601"/>
        <v>0.11778453820960522</v>
      </c>
      <c r="I2424" s="17">
        <f t="shared" si="594"/>
        <v>208.75450852399979</v>
      </c>
      <c r="J2424" s="18">
        <f t="shared" si="595"/>
        <v>-25.864508523999802</v>
      </c>
      <c r="K2424" s="21">
        <f t="shared" si="602"/>
        <v>-25.752526181315375</v>
      </c>
      <c r="L2424" s="22">
        <f t="shared" si="603"/>
        <v>-0.11198234268442775</v>
      </c>
      <c r="M2424" s="17">
        <f t="shared" si="596"/>
        <v>196.4989223301601</v>
      </c>
      <c r="N2424" s="18">
        <f t="shared" si="597"/>
        <v>-13.608922330160112</v>
      </c>
      <c r="O2424" s="21">
        <f t="shared" si="604"/>
        <v>-13.218814561173815</v>
      </c>
      <c r="P2424" s="22">
        <f t="shared" si="605"/>
        <v>-0.39010776898629729</v>
      </c>
      <c r="Q2424" s="17">
        <f t="shared" si="598"/>
        <v>192.10412837251107</v>
      </c>
      <c r="R2424" s="18">
        <f t="shared" si="599"/>
        <v>-9.2141283725110839</v>
      </c>
      <c r="S2424" s="21">
        <f t="shared" si="606"/>
        <v>-9.0431546754774104</v>
      </c>
      <c r="T2424" s="22">
        <f t="shared" si="607"/>
        <v>-0.17097369703367349</v>
      </c>
    </row>
    <row r="2425" spans="1:20" x14ac:dyDescent="0.25">
      <c r="A2425">
        <v>107</v>
      </c>
      <c r="B2425" t="s">
        <v>2411</v>
      </c>
      <c r="C2425" s="8">
        <v>366.69</v>
      </c>
      <c r="D2425" s="8">
        <v>183.92</v>
      </c>
      <c r="E2425" s="17">
        <f t="shared" si="592"/>
        <v>220.30256178911361</v>
      </c>
      <c r="F2425" s="18">
        <f t="shared" si="593"/>
        <v>-36.382561789113623</v>
      </c>
      <c r="G2425" s="21">
        <f t="shared" si="600"/>
        <v>-37.421940420515</v>
      </c>
      <c r="H2425" s="22">
        <f t="shared" si="601"/>
        <v>1.0393786314013767</v>
      </c>
      <c r="I2425" s="17">
        <f t="shared" si="594"/>
        <v>208.71529003793688</v>
      </c>
      <c r="J2425" s="18">
        <f t="shared" si="595"/>
        <v>-24.795290037936894</v>
      </c>
      <c r="K2425" s="21">
        <f t="shared" si="602"/>
        <v>-25.864508523999802</v>
      </c>
      <c r="L2425" s="22">
        <f t="shared" si="603"/>
        <v>1.0692184860629084</v>
      </c>
      <c r="M2425" s="17">
        <f t="shared" si="596"/>
        <v>196.42358365886315</v>
      </c>
      <c r="N2425" s="18">
        <f t="shared" si="597"/>
        <v>-12.503583658863164</v>
      </c>
      <c r="O2425" s="21">
        <f t="shared" si="604"/>
        <v>-13.608922330160112</v>
      </c>
      <c r="P2425" s="22">
        <f t="shared" si="605"/>
        <v>1.1053386712969484</v>
      </c>
      <c r="Q2425" s="17">
        <f t="shared" si="598"/>
        <v>192.05724867159762</v>
      </c>
      <c r="R2425" s="18">
        <f t="shared" si="599"/>
        <v>-8.1372486715976322</v>
      </c>
      <c r="S2425" s="21">
        <f t="shared" si="606"/>
        <v>-9.2141283725110839</v>
      </c>
      <c r="T2425" s="22">
        <f t="shared" si="607"/>
        <v>1.0768797009134516</v>
      </c>
    </row>
    <row r="2426" spans="1:20" x14ac:dyDescent="0.25">
      <c r="A2426">
        <v>106</v>
      </c>
      <c r="B2426" t="s">
        <v>2412</v>
      </c>
      <c r="C2426" s="8">
        <v>369.85</v>
      </c>
      <c r="D2426" s="8">
        <v>188.2</v>
      </c>
      <c r="E2426" s="17">
        <f t="shared" si="592"/>
        <v>220.5989265413962</v>
      </c>
      <c r="F2426" s="18">
        <f t="shared" si="593"/>
        <v>-32.398926541396207</v>
      </c>
      <c r="G2426" s="21">
        <f t="shared" si="600"/>
        <v>-36.382561789113623</v>
      </c>
      <c r="H2426" s="22">
        <f t="shared" si="601"/>
        <v>3.983635247717416</v>
      </c>
      <c r="I2426" s="17">
        <f t="shared" si="594"/>
        <v>209.95459419752493</v>
      </c>
      <c r="J2426" s="18">
        <f t="shared" si="595"/>
        <v>-21.754594197524938</v>
      </c>
      <c r="K2426" s="21">
        <f t="shared" si="602"/>
        <v>-24.795290037936894</v>
      </c>
      <c r="L2426" s="22">
        <f t="shared" si="603"/>
        <v>3.0406958404119564</v>
      </c>
      <c r="M2426" s="17">
        <f t="shared" si="596"/>
        <v>198.80428567184578</v>
      </c>
      <c r="N2426" s="18">
        <f t="shared" si="597"/>
        <v>-10.604285671845787</v>
      </c>
      <c r="O2426" s="21">
        <f t="shared" si="604"/>
        <v>-12.503583658863164</v>
      </c>
      <c r="P2426" s="22">
        <f t="shared" si="605"/>
        <v>1.899297987017377</v>
      </c>
      <c r="Q2426" s="17">
        <f t="shared" si="598"/>
        <v>193.53864722046308</v>
      </c>
      <c r="R2426" s="18">
        <f t="shared" si="599"/>
        <v>-5.3386472204630877</v>
      </c>
      <c r="S2426" s="21">
        <f t="shared" si="606"/>
        <v>-8.1372486715976322</v>
      </c>
      <c r="T2426" s="22">
        <f t="shared" si="607"/>
        <v>2.7986014511345445</v>
      </c>
    </row>
    <row r="2427" spans="1:20" x14ac:dyDescent="0.25">
      <c r="A2427">
        <v>105</v>
      </c>
      <c r="B2427" t="s">
        <v>2413</v>
      </c>
      <c r="C2427" s="8">
        <v>369.09</v>
      </c>
      <c r="D2427" s="8">
        <v>188.38</v>
      </c>
      <c r="E2427" s="17">
        <f t="shared" si="592"/>
        <v>220.52764894274594</v>
      </c>
      <c r="F2427" s="18">
        <f t="shared" si="593"/>
        <v>-32.147648942745946</v>
      </c>
      <c r="G2427" s="21">
        <f t="shared" si="600"/>
        <v>-32.398926541396207</v>
      </c>
      <c r="H2427" s="22">
        <f t="shared" si="601"/>
        <v>0.25127759865026178</v>
      </c>
      <c r="I2427" s="17">
        <f t="shared" si="594"/>
        <v>209.65653370344677</v>
      </c>
      <c r="J2427" s="18">
        <f t="shared" si="595"/>
        <v>-21.276533703446773</v>
      </c>
      <c r="K2427" s="21">
        <f t="shared" si="602"/>
        <v>-21.754594197524938</v>
      </c>
      <c r="L2427" s="22">
        <f t="shared" si="603"/>
        <v>0.47806049407816431</v>
      </c>
      <c r="M2427" s="17">
        <f t="shared" si="596"/>
        <v>198.2317117699892</v>
      </c>
      <c r="N2427" s="18">
        <f t="shared" si="597"/>
        <v>-9.8517117699892083</v>
      </c>
      <c r="O2427" s="21">
        <f t="shared" si="604"/>
        <v>-10.604285671845787</v>
      </c>
      <c r="P2427" s="22">
        <f t="shared" si="605"/>
        <v>0.75257390185657869</v>
      </c>
      <c r="Q2427" s="17">
        <f t="shared" si="598"/>
        <v>193.18236149352072</v>
      </c>
      <c r="R2427" s="18">
        <f t="shared" si="599"/>
        <v>-4.8023614935207206</v>
      </c>
      <c r="S2427" s="21">
        <f t="shared" si="606"/>
        <v>-5.3386472204630877</v>
      </c>
      <c r="T2427" s="22">
        <f t="shared" si="607"/>
        <v>0.53628572694236709</v>
      </c>
    </row>
    <row r="2428" spans="1:20" x14ac:dyDescent="0.25">
      <c r="A2428">
        <v>104</v>
      </c>
      <c r="B2428" t="s">
        <v>2414</v>
      </c>
      <c r="C2428" s="8">
        <v>370.17</v>
      </c>
      <c r="D2428" s="8">
        <v>190.8</v>
      </c>
      <c r="E2428" s="17">
        <f t="shared" si="592"/>
        <v>220.62893816188051</v>
      </c>
      <c r="F2428" s="18">
        <f t="shared" si="593"/>
        <v>-29.828938161880501</v>
      </c>
      <c r="G2428" s="21">
        <f t="shared" si="600"/>
        <v>-32.147648942745946</v>
      </c>
      <c r="H2428" s="22">
        <f t="shared" si="601"/>
        <v>2.3187107808654446</v>
      </c>
      <c r="I2428" s="17">
        <f t="shared" si="594"/>
        <v>210.08009335292624</v>
      </c>
      <c r="J2428" s="18">
        <f t="shared" si="595"/>
        <v>-19.280093352926229</v>
      </c>
      <c r="K2428" s="21">
        <f t="shared" si="602"/>
        <v>-21.276533703446773</v>
      </c>
      <c r="L2428" s="22">
        <f t="shared" si="603"/>
        <v>1.9964403505205439</v>
      </c>
      <c r="M2428" s="17">
        <f t="shared" si="596"/>
        <v>199.04536941999595</v>
      </c>
      <c r="N2428" s="18">
        <f t="shared" si="597"/>
        <v>-8.2453694199959386</v>
      </c>
      <c r="O2428" s="21">
        <f t="shared" si="604"/>
        <v>-9.8517117699892083</v>
      </c>
      <c r="P2428" s="22">
        <f t="shared" si="605"/>
        <v>1.6063423499932696</v>
      </c>
      <c r="Q2428" s="17">
        <f t="shared" si="598"/>
        <v>193.68866226338616</v>
      </c>
      <c r="R2428" s="18">
        <f t="shared" si="599"/>
        <v>-2.8886622633861521</v>
      </c>
      <c r="S2428" s="21">
        <f t="shared" si="606"/>
        <v>-4.8023614935207206</v>
      </c>
      <c r="T2428" s="22">
        <f t="shared" si="607"/>
        <v>1.9136992301345686</v>
      </c>
    </row>
    <row r="2429" spans="1:20" x14ac:dyDescent="0.25">
      <c r="A2429">
        <v>103</v>
      </c>
      <c r="B2429" t="s">
        <v>2415</v>
      </c>
      <c r="C2429" s="8">
        <v>366.85</v>
      </c>
      <c r="D2429" s="8">
        <v>189.41</v>
      </c>
      <c r="E2429" s="17">
        <f t="shared" si="592"/>
        <v>220.31756759935578</v>
      </c>
      <c r="F2429" s="18">
        <f t="shared" si="593"/>
        <v>-30.907567599355787</v>
      </c>
      <c r="G2429" s="21">
        <f t="shared" si="600"/>
        <v>-29.828938161880501</v>
      </c>
      <c r="H2429" s="22">
        <f t="shared" si="601"/>
        <v>-1.0786294374752856</v>
      </c>
      <c r="I2429" s="17">
        <f t="shared" si="594"/>
        <v>208.77803961563754</v>
      </c>
      <c r="J2429" s="18">
        <f t="shared" si="595"/>
        <v>-19.368039615637542</v>
      </c>
      <c r="K2429" s="21">
        <f t="shared" si="602"/>
        <v>-19.280093352926229</v>
      </c>
      <c r="L2429" s="22">
        <f t="shared" si="603"/>
        <v>-8.7946262711312784E-2</v>
      </c>
      <c r="M2429" s="17">
        <f t="shared" si="596"/>
        <v>196.54412553293827</v>
      </c>
      <c r="N2429" s="18">
        <f t="shared" si="597"/>
        <v>-7.1341255329382705</v>
      </c>
      <c r="O2429" s="21">
        <f t="shared" si="604"/>
        <v>-8.2453694199959386</v>
      </c>
      <c r="P2429" s="22">
        <f t="shared" si="605"/>
        <v>1.1112438870576682</v>
      </c>
      <c r="Q2429" s="17">
        <f t="shared" si="598"/>
        <v>192.13225619305916</v>
      </c>
      <c r="R2429" s="18">
        <f t="shared" si="599"/>
        <v>-2.7222561930591667</v>
      </c>
      <c r="S2429" s="21">
        <f t="shared" si="606"/>
        <v>-2.8886622633861521</v>
      </c>
      <c r="T2429" s="22">
        <f t="shared" si="607"/>
        <v>0.1664060703269854</v>
      </c>
    </row>
    <row r="2430" spans="1:20" x14ac:dyDescent="0.25">
      <c r="A2430">
        <v>102</v>
      </c>
      <c r="B2430" t="s">
        <v>2416</v>
      </c>
      <c r="C2430" s="8">
        <v>366.73</v>
      </c>
      <c r="D2430" s="8">
        <v>191.24</v>
      </c>
      <c r="E2430" s="17">
        <f t="shared" si="592"/>
        <v>220.30631324167416</v>
      </c>
      <c r="F2430" s="18">
        <f t="shared" si="593"/>
        <v>-29.066313241674152</v>
      </c>
      <c r="G2430" s="21">
        <f t="shared" si="600"/>
        <v>-30.907567599355787</v>
      </c>
      <c r="H2430" s="22">
        <f t="shared" si="601"/>
        <v>1.8412543576816347</v>
      </c>
      <c r="I2430" s="17">
        <f t="shared" si="594"/>
        <v>208.73097743236204</v>
      </c>
      <c r="J2430" s="18">
        <f t="shared" si="595"/>
        <v>-17.49097743236203</v>
      </c>
      <c r="K2430" s="21">
        <f t="shared" si="602"/>
        <v>-19.368039615637542</v>
      </c>
      <c r="L2430" s="22">
        <f t="shared" si="603"/>
        <v>1.8770621832755126</v>
      </c>
      <c r="M2430" s="17">
        <f t="shared" si="596"/>
        <v>196.45371912738193</v>
      </c>
      <c r="N2430" s="18">
        <f t="shared" si="597"/>
        <v>-5.2137191273819212</v>
      </c>
      <c r="O2430" s="21">
        <f t="shared" si="604"/>
        <v>-7.1341255329382705</v>
      </c>
      <c r="P2430" s="22">
        <f t="shared" si="605"/>
        <v>1.9204064055563492</v>
      </c>
      <c r="Q2430" s="17">
        <f t="shared" si="598"/>
        <v>192.07600055196298</v>
      </c>
      <c r="R2430" s="18">
        <f t="shared" si="599"/>
        <v>-0.83600055196296807</v>
      </c>
      <c r="S2430" s="21">
        <f t="shared" si="606"/>
        <v>-2.7222561930591667</v>
      </c>
      <c r="T2430" s="22">
        <f t="shared" si="607"/>
        <v>1.8862556410961986</v>
      </c>
    </row>
    <row r="2431" spans="1:20" x14ac:dyDescent="0.25">
      <c r="A2431">
        <v>101</v>
      </c>
      <c r="B2431" t="s">
        <v>2417</v>
      </c>
      <c r="C2431" s="8">
        <v>366.3</v>
      </c>
      <c r="D2431" s="8">
        <v>190.3</v>
      </c>
      <c r="E2431" s="17">
        <f t="shared" si="592"/>
        <v>220.26598512664839</v>
      </c>
      <c r="F2431" s="18">
        <f t="shared" si="593"/>
        <v>-29.965985126648377</v>
      </c>
      <c r="G2431" s="21">
        <f t="shared" si="600"/>
        <v>-29.066313241674152</v>
      </c>
      <c r="H2431" s="22">
        <f t="shared" si="601"/>
        <v>-0.89967188497422512</v>
      </c>
      <c r="I2431" s="17">
        <f t="shared" si="594"/>
        <v>208.56233794229152</v>
      </c>
      <c r="J2431" s="18">
        <f t="shared" si="595"/>
        <v>-18.262337942291509</v>
      </c>
      <c r="K2431" s="21">
        <f t="shared" si="602"/>
        <v>-17.49097743236203</v>
      </c>
      <c r="L2431" s="22">
        <f t="shared" si="603"/>
        <v>-0.77136050992947958</v>
      </c>
      <c r="M2431" s="17">
        <f t="shared" si="596"/>
        <v>196.1297628408052</v>
      </c>
      <c r="N2431" s="18">
        <f t="shared" si="597"/>
        <v>-5.8297628408051878</v>
      </c>
      <c r="O2431" s="21">
        <f t="shared" si="604"/>
        <v>-5.2137191273819212</v>
      </c>
      <c r="P2431" s="22">
        <f t="shared" si="605"/>
        <v>-0.61604371342326658</v>
      </c>
      <c r="Q2431" s="17">
        <f t="shared" si="598"/>
        <v>191.87441783803513</v>
      </c>
      <c r="R2431" s="18">
        <f t="shared" si="599"/>
        <v>-1.5744178380351173</v>
      </c>
      <c r="S2431" s="21">
        <f t="shared" si="606"/>
        <v>-0.83600055196296807</v>
      </c>
      <c r="T2431" s="22">
        <f t="shared" si="607"/>
        <v>-0.73841728607214918</v>
      </c>
    </row>
    <row r="2432" spans="1:20" x14ac:dyDescent="0.25">
      <c r="A2432">
        <v>100</v>
      </c>
      <c r="B2432" t="s">
        <v>2418</v>
      </c>
      <c r="C2432" s="8">
        <v>364.66</v>
      </c>
      <c r="D2432" s="8">
        <v>189.93</v>
      </c>
      <c r="E2432" s="17">
        <f t="shared" si="592"/>
        <v>220.11217557166628</v>
      </c>
      <c r="F2432" s="18">
        <f t="shared" si="593"/>
        <v>-30.182175571666278</v>
      </c>
      <c r="G2432" s="21">
        <f t="shared" si="600"/>
        <v>-29.965985126648377</v>
      </c>
      <c r="H2432" s="22">
        <f t="shared" si="601"/>
        <v>-0.21619044501790086</v>
      </c>
      <c r="I2432" s="17">
        <f t="shared" si="594"/>
        <v>207.91915477085976</v>
      </c>
      <c r="J2432" s="18">
        <f t="shared" si="595"/>
        <v>-17.989154770859756</v>
      </c>
      <c r="K2432" s="21">
        <f t="shared" si="602"/>
        <v>-18.262337942291509</v>
      </c>
      <c r="L2432" s="22">
        <f t="shared" si="603"/>
        <v>0.27318317143175364</v>
      </c>
      <c r="M2432" s="17">
        <f t="shared" si="596"/>
        <v>194.89420863153572</v>
      </c>
      <c r="N2432" s="18">
        <f t="shared" si="597"/>
        <v>-4.9642086315357119</v>
      </c>
      <c r="O2432" s="21">
        <f t="shared" si="604"/>
        <v>-5.8297628408051878</v>
      </c>
      <c r="P2432" s="22">
        <f t="shared" si="605"/>
        <v>0.8655542092694759</v>
      </c>
      <c r="Q2432" s="17">
        <f t="shared" si="598"/>
        <v>191.10559074305428</v>
      </c>
      <c r="R2432" s="18">
        <f t="shared" si="599"/>
        <v>-1.175590743054272</v>
      </c>
      <c r="S2432" s="21">
        <f t="shared" si="606"/>
        <v>-1.5744178380351173</v>
      </c>
      <c r="T2432" s="22">
        <f t="shared" si="607"/>
        <v>0.39882709498084523</v>
      </c>
    </row>
    <row r="2433" spans="1:20" x14ac:dyDescent="0.25">
      <c r="A2433">
        <v>99</v>
      </c>
      <c r="B2433" t="s">
        <v>2419</v>
      </c>
      <c r="C2433" s="8">
        <v>369.59</v>
      </c>
      <c r="D2433" s="8">
        <v>194.68</v>
      </c>
      <c r="E2433" s="17">
        <f t="shared" si="592"/>
        <v>220.57454209975268</v>
      </c>
      <c r="F2433" s="18">
        <f t="shared" si="593"/>
        <v>-25.89454209975267</v>
      </c>
      <c r="G2433" s="21">
        <f t="shared" si="600"/>
        <v>-30.182175571666278</v>
      </c>
      <c r="H2433" s="22">
        <f t="shared" si="601"/>
        <v>4.2876334719136082</v>
      </c>
      <c r="I2433" s="17">
        <f t="shared" si="594"/>
        <v>209.85262613376133</v>
      </c>
      <c r="J2433" s="18">
        <f t="shared" si="595"/>
        <v>-15.172626133761327</v>
      </c>
      <c r="K2433" s="21">
        <f t="shared" si="602"/>
        <v>-17.989154770859756</v>
      </c>
      <c r="L2433" s="22">
        <f t="shared" si="603"/>
        <v>2.816528637098429</v>
      </c>
      <c r="M2433" s="17">
        <f t="shared" si="596"/>
        <v>198.60840512647377</v>
      </c>
      <c r="N2433" s="18">
        <f t="shared" si="597"/>
        <v>-3.9284051264737627</v>
      </c>
      <c r="O2433" s="21">
        <f t="shared" si="604"/>
        <v>-4.9642086315357119</v>
      </c>
      <c r="P2433" s="22">
        <f t="shared" si="605"/>
        <v>1.0358035050619492</v>
      </c>
      <c r="Q2433" s="17">
        <f t="shared" si="598"/>
        <v>193.41675999808803</v>
      </c>
      <c r="R2433" s="18">
        <f t="shared" si="599"/>
        <v>1.2632400019119814</v>
      </c>
      <c r="S2433" s="21">
        <f t="shared" si="606"/>
        <v>-1.175590743054272</v>
      </c>
      <c r="T2433" s="22">
        <f t="shared" si="607"/>
        <v>2.4388307449662534</v>
      </c>
    </row>
    <row r="2434" spans="1:20" x14ac:dyDescent="0.25">
      <c r="A2434">
        <v>98</v>
      </c>
      <c r="B2434" t="s">
        <v>2420</v>
      </c>
      <c r="C2434" s="8">
        <v>370.17</v>
      </c>
      <c r="D2434" s="8">
        <v>193.98</v>
      </c>
      <c r="E2434" s="17">
        <f t="shared" si="592"/>
        <v>220.62893816188051</v>
      </c>
      <c r="F2434" s="18">
        <f t="shared" si="593"/>
        <v>-26.648938161880523</v>
      </c>
      <c r="G2434" s="21">
        <f t="shared" si="600"/>
        <v>-25.89454209975267</v>
      </c>
      <c r="H2434" s="22">
        <f t="shared" si="601"/>
        <v>-0.75439606212785293</v>
      </c>
      <c r="I2434" s="17">
        <f t="shared" si="594"/>
        <v>210.08009335292624</v>
      </c>
      <c r="J2434" s="18">
        <f t="shared" si="595"/>
        <v>-16.100093352926251</v>
      </c>
      <c r="K2434" s="21">
        <f t="shared" si="602"/>
        <v>-15.172626133761327</v>
      </c>
      <c r="L2434" s="22">
        <f t="shared" si="603"/>
        <v>-0.92746721916492447</v>
      </c>
      <c r="M2434" s="17">
        <f t="shared" si="596"/>
        <v>199.04536941999595</v>
      </c>
      <c r="N2434" s="18">
        <f t="shared" si="597"/>
        <v>-5.0653694199959602</v>
      </c>
      <c r="O2434" s="21">
        <f t="shared" si="604"/>
        <v>-3.9284051264737627</v>
      </c>
      <c r="P2434" s="22">
        <f t="shared" si="605"/>
        <v>-1.1369642935221975</v>
      </c>
      <c r="Q2434" s="17">
        <f t="shared" si="598"/>
        <v>193.68866226338616</v>
      </c>
      <c r="R2434" s="18">
        <f t="shared" si="599"/>
        <v>0.29133773661382634</v>
      </c>
      <c r="S2434" s="21">
        <f t="shared" si="606"/>
        <v>1.2632400019119814</v>
      </c>
      <c r="T2434" s="22">
        <f t="shared" si="607"/>
        <v>-0.97190226529815504</v>
      </c>
    </row>
    <row r="2435" spans="1:20" x14ac:dyDescent="0.25">
      <c r="A2435">
        <v>97</v>
      </c>
      <c r="B2435" t="s">
        <v>2421</v>
      </c>
      <c r="C2435" s="8">
        <v>372.24</v>
      </c>
      <c r="D2435" s="8">
        <v>196.29</v>
      </c>
      <c r="E2435" s="17">
        <f t="shared" si="592"/>
        <v>220.82307583188839</v>
      </c>
      <c r="F2435" s="18">
        <f t="shared" si="593"/>
        <v>-24.533075831888397</v>
      </c>
      <c r="G2435" s="21">
        <f t="shared" si="600"/>
        <v>-26.648938161880523</v>
      </c>
      <c r="H2435" s="22">
        <f t="shared" si="601"/>
        <v>2.115862329992126</v>
      </c>
      <c r="I2435" s="17">
        <f t="shared" si="594"/>
        <v>210.89191601442852</v>
      </c>
      <c r="J2435" s="18">
        <f t="shared" si="595"/>
        <v>-14.601916014428525</v>
      </c>
      <c r="K2435" s="21">
        <f t="shared" si="602"/>
        <v>-16.100093352926251</v>
      </c>
      <c r="L2435" s="22">
        <f t="shared" si="603"/>
        <v>1.4981773384977259</v>
      </c>
      <c r="M2435" s="17">
        <f t="shared" si="596"/>
        <v>200.60487991584216</v>
      </c>
      <c r="N2435" s="18">
        <f t="shared" si="597"/>
        <v>-4.3148799158421696</v>
      </c>
      <c r="O2435" s="21">
        <f t="shared" si="604"/>
        <v>-5.0653694199959602</v>
      </c>
      <c r="P2435" s="22">
        <f t="shared" si="605"/>
        <v>0.75048950415379068</v>
      </c>
      <c r="Q2435" s="17">
        <f t="shared" si="598"/>
        <v>194.65907207229486</v>
      </c>
      <c r="R2435" s="18">
        <f t="shared" si="599"/>
        <v>1.6309279277051303</v>
      </c>
      <c r="S2435" s="21">
        <f t="shared" si="606"/>
        <v>0.29133773661382634</v>
      </c>
      <c r="T2435" s="22">
        <f t="shared" si="607"/>
        <v>1.339590191091304</v>
      </c>
    </row>
    <row r="2436" spans="1:20" x14ac:dyDescent="0.25">
      <c r="A2436">
        <v>96</v>
      </c>
      <c r="B2436" t="s">
        <v>2422</v>
      </c>
      <c r="C2436" s="8">
        <v>369.18</v>
      </c>
      <c r="D2436" s="8">
        <v>195.34</v>
      </c>
      <c r="E2436" s="17">
        <f t="shared" si="592"/>
        <v>220.53608971100715</v>
      </c>
      <c r="F2436" s="18">
        <f t="shared" si="593"/>
        <v>-25.196089711007147</v>
      </c>
      <c r="G2436" s="21">
        <f t="shared" si="600"/>
        <v>-24.533075831888397</v>
      </c>
      <c r="H2436" s="22">
        <f t="shared" si="601"/>
        <v>-0.66301387911875054</v>
      </c>
      <c r="I2436" s="17">
        <f t="shared" si="594"/>
        <v>209.69183034090341</v>
      </c>
      <c r="J2436" s="18">
        <f t="shared" si="595"/>
        <v>-14.351830340903405</v>
      </c>
      <c r="K2436" s="21">
        <f t="shared" si="602"/>
        <v>-14.601916014428525</v>
      </c>
      <c r="L2436" s="22">
        <f t="shared" si="603"/>
        <v>0.25008567352512046</v>
      </c>
      <c r="M2436" s="17">
        <f t="shared" si="596"/>
        <v>198.29951657415643</v>
      </c>
      <c r="N2436" s="18">
        <f t="shared" si="597"/>
        <v>-2.9595165741564244</v>
      </c>
      <c r="O2436" s="21">
        <f t="shared" si="604"/>
        <v>-4.3148799158421696</v>
      </c>
      <c r="P2436" s="22">
        <f t="shared" si="605"/>
        <v>1.3553633416857451</v>
      </c>
      <c r="Q2436" s="17">
        <f t="shared" si="598"/>
        <v>193.22455322434286</v>
      </c>
      <c r="R2436" s="18">
        <f t="shared" si="599"/>
        <v>2.1154467756571478</v>
      </c>
      <c r="S2436" s="21">
        <f t="shared" si="606"/>
        <v>1.6309279277051303</v>
      </c>
      <c r="T2436" s="22">
        <f t="shared" si="607"/>
        <v>0.4845188479520175</v>
      </c>
    </row>
    <row r="2437" spans="1:20" x14ac:dyDescent="0.25">
      <c r="A2437">
        <v>95</v>
      </c>
      <c r="B2437" t="s">
        <v>2423</v>
      </c>
      <c r="C2437" s="8">
        <v>367.86</v>
      </c>
      <c r="D2437" s="8">
        <v>195.24</v>
      </c>
      <c r="E2437" s="17">
        <f t="shared" si="592"/>
        <v>220.41229177650939</v>
      </c>
      <c r="F2437" s="18">
        <f t="shared" si="593"/>
        <v>-25.172291776509383</v>
      </c>
      <c r="G2437" s="21">
        <f t="shared" si="600"/>
        <v>-25.196089711007147</v>
      </c>
      <c r="H2437" s="22">
        <f t="shared" si="601"/>
        <v>2.3797934497764572E-2</v>
      </c>
      <c r="I2437" s="17">
        <f t="shared" si="594"/>
        <v>209.17414632487296</v>
      </c>
      <c r="J2437" s="18">
        <f t="shared" si="595"/>
        <v>-13.934146324872955</v>
      </c>
      <c r="K2437" s="21">
        <f t="shared" si="602"/>
        <v>-14.351830340903405</v>
      </c>
      <c r="L2437" s="22">
        <f t="shared" si="603"/>
        <v>0.41768401603044936</v>
      </c>
      <c r="M2437" s="17">
        <f t="shared" si="596"/>
        <v>197.30504611303712</v>
      </c>
      <c r="N2437" s="18">
        <f t="shared" si="597"/>
        <v>-2.0650461130371127</v>
      </c>
      <c r="O2437" s="21">
        <f t="shared" si="604"/>
        <v>-2.9595165741564244</v>
      </c>
      <c r="P2437" s="22">
        <f t="shared" si="605"/>
        <v>0.89447046111931172</v>
      </c>
      <c r="Q2437" s="17">
        <f t="shared" si="598"/>
        <v>192.60574117228515</v>
      </c>
      <c r="R2437" s="18">
        <f t="shared" si="599"/>
        <v>2.6342588277148593</v>
      </c>
      <c r="S2437" s="21">
        <f t="shared" si="606"/>
        <v>2.1154467756571478</v>
      </c>
      <c r="T2437" s="22">
        <f t="shared" si="607"/>
        <v>0.51881205205771153</v>
      </c>
    </row>
    <row r="2438" spans="1:20" x14ac:dyDescent="0.25">
      <c r="A2438">
        <v>94</v>
      </c>
      <c r="B2438" t="s">
        <v>2424</v>
      </c>
      <c r="C2438" s="8">
        <v>367.24</v>
      </c>
      <c r="D2438" s="8">
        <v>197.46</v>
      </c>
      <c r="E2438" s="17">
        <f t="shared" si="592"/>
        <v>220.35414426182103</v>
      </c>
      <c r="F2438" s="18">
        <f t="shared" si="593"/>
        <v>-22.894144261821026</v>
      </c>
      <c r="G2438" s="21">
        <f t="shared" si="600"/>
        <v>-25.172291776509383</v>
      </c>
      <c r="H2438" s="22">
        <f t="shared" si="601"/>
        <v>2.2781475146883565</v>
      </c>
      <c r="I2438" s="17">
        <f t="shared" si="594"/>
        <v>208.9309917112829</v>
      </c>
      <c r="J2438" s="18">
        <f t="shared" si="595"/>
        <v>-11.470991711282892</v>
      </c>
      <c r="K2438" s="21">
        <f t="shared" si="602"/>
        <v>-13.934146324872955</v>
      </c>
      <c r="L2438" s="22">
        <f t="shared" si="603"/>
        <v>2.4631546135900635</v>
      </c>
      <c r="M2438" s="17">
        <f t="shared" si="596"/>
        <v>196.83794635099622</v>
      </c>
      <c r="N2438" s="18">
        <f t="shared" si="597"/>
        <v>0.62205364900378868</v>
      </c>
      <c r="O2438" s="21">
        <f t="shared" si="604"/>
        <v>-2.0650461130371127</v>
      </c>
      <c r="P2438" s="22">
        <f t="shared" si="605"/>
        <v>2.6870997620409014</v>
      </c>
      <c r="Q2438" s="17">
        <f t="shared" si="598"/>
        <v>192.31508702662165</v>
      </c>
      <c r="R2438" s="18">
        <f t="shared" si="599"/>
        <v>5.1449129733783536</v>
      </c>
      <c r="S2438" s="21">
        <f t="shared" si="606"/>
        <v>2.6342588277148593</v>
      </c>
      <c r="T2438" s="22">
        <f t="shared" si="607"/>
        <v>2.5106541456634943</v>
      </c>
    </row>
    <row r="2439" spans="1:20" x14ac:dyDescent="0.25">
      <c r="A2439">
        <v>93</v>
      </c>
      <c r="B2439" t="s">
        <v>2425</v>
      </c>
      <c r="C2439" s="8">
        <v>367.57</v>
      </c>
      <c r="D2439" s="8">
        <v>199.14</v>
      </c>
      <c r="E2439" s="17">
        <f t="shared" si="592"/>
        <v>220.38509374544549</v>
      </c>
      <c r="F2439" s="18">
        <f t="shared" si="593"/>
        <v>-21.245093745445502</v>
      </c>
      <c r="G2439" s="21">
        <f t="shared" si="600"/>
        <v>-22.894144261821026</v>
      </c>
      <c r="H2439" s="22">
        <f t="shared" si="601"/>
        <v>1.6490505163755245</v>
      </c>
      <c r="I2439" s="17">
        <f t="shared" si="594"/>
        <v>209.06041271529051</v>
      </c>
      <c r="J2439" s="18">
        <f t="shared" si="595"/>
        <v>-9.9204127152905244</v>
      </c>
      <c r="K2439" s="21">
        <f t="shared" si="602"/>
        <v>-11.470991711282892</v>
      </c>
      <c r="L2439" s="22">
        <f t="shared" si="603"/>
        <v>1.5505789959923675</v>
      </c>
      <c r="M2439" s="17">
        <f t="shared" si="596"/>
        <v>197.08656396627606</v>
      </c>
      <c r="N2439" s="18">
        <f t="shared" si="597"/>
        <v>2.0534360337239264</v>
      </c>
      <c r="O2439" s="21">
        <f t="shared" si="604"/>
        <v>0.62205364900378868</v>
      </c>
      <c r="P2439" s="22">
        <f t="shared" si="605"/>
        <v>1.4313823847201377</v>
      </c>
      <c r="Q2439" s="17">
        <f t="shared" si="598"/>
        <v>192.46979003963611</v>
      </c>
      <c r="R2439" s="18">
        <f t="shared" si="599"/>
        <v>6.6702099603638771</v>
      </c>
      <c r="S2439" s="21">
        <f t="shared" si="606"/>
        <v>5.1449129733783536</v>
      </c>
      <c r="T2439" s="22">
        <f t="shared" si="607"/>
        <v>1.5252969869855235</v>
      </c>
    </row>
    <row r="2440" spans="1:20" x14ac:dyDescent="0.25">
      <c r="A2440">
        <v>92</v>
      </c>
      <c r="B2440" t="s">
        <v>2426</v>
      </c>
      <c r="C2440" s="8">
        <v>369</v>
      </c>
      <c r="D2440" s="8">
        <v>199.01</v>
      </c>
      <c r="E2440" s="17">
        <f t="shared" si="592"/>
        <v>220.51920817448473</v>
      </c>
      <c r="F2440" s="18">
        <f t="shared" si="593"/>
        <v>-21.509208174484741</v>
      </c>
      <c r="G2440" s="21">
        <f t="shared" si="600"/>
        <v>-21.245093745445502</v>
      </c>
      <c r="H2440" s="22">
        <f t="shared" si="601"/>
        <v>-0.26411442903923898</v>
      </c>
      <c r="I2440" s="17">
        <f t="shared" si="594"/>
        <v>209.62123706599016</v>
      </c>
      <c r="J2440" s="18">
        <f t="shared" si="595"/>
        <v>-10.611237065990167</v>
      </c>
      <c r="K2440" s="21">
        <f t="shared" si="602"/>
        <v>-9.9204127152905244</v>
      </c>
      <c r="L2440" s="22">
        <f t="shared" si="603"/>
        <v>-0.69082435069964276</v>
      </c>
      <c r="M2440" s="17">
        <f t="shared" si="596"/>
        <v>198.16390696582198</v>
      </c>
      <c r="N2440" s="18">
        <f t="shared" si="597"/>
        <v>0.84609303417801129</v>
      </c>
      <c r="O2440" s="21">
        <f t="shared" si="604"/>
        <v>2.0534360337239264</v>
      </c>
      <c r="P2440" s="22">
        <f t="shared" si="605"/>
        <v>-1.2073429995459151</v>
      </c>
      <c r="Q2440" s="17">
        <f t="shared" si="598"/>
        <v>193.14016976269863</v>
      </c>
      <c r="R2440" s="18">
        <f t="shared" si="599"/>
        <v>5.8698302373013576</v>
      </c>
      <c r="S2440" s="21">
        <f t="shared" si="606"/>
        <v>6.6702099603638771</v>
      </c>
      <c r="T2440" s="22">
        <f t="shared" si="607"/>
        <v>-0.80037972306251959</v>
      </c>
    </row>
    <row r="2441" spans="1:20" x14ac:dyDescent="0.25">
      <c r="A2441">
        <v>91</v>
      </c>
      <c r="B2441" t="s">
        <v>2427</v>
      </c>
      <c r="C2441" s="8">
        <v>372.17</v>
      </c>
      <c r="D2441" s="8">
        <v>198.27</v>
      </c>
      <c r="E2441" s="17">
        <f t="shared" si="592"/>
        <v>220.81651078990745</v>
      </c>
      <c r="F2441" s="18">
        <f t="shared" si="593"/>
        <v>-22.546510789907444</v>
      </c>
      <c r="G2441" s="21">
        <f t="shared" si="600"/>
        <v>-21.509208174484741</v>
      </c>
      <c r="H2441" s="22">
        <f t="shared" si="601"/>
        <v>-1.0373026154227034</v>
      </c>
      <c r="I2441" s="17">
        <f t="shared" si="594"/>
        <v>210.86446307418447</v>
      </c>
      <c r="J2441" s="18">
        <f t="shared" si="595"/>
        <v>-12.594463074184461</v>
      </c>
      <c r="K2441" s="21">
        <f t="shared" si="602"/>
        <v>-10.611237065990167</v>
      </c>
      <c r="L2441" s="22">
        <f t="shared" si="603"/>
        <v>-1.9832260081942934</v>
      </c>
      <c r="M2441" s="17">
        <f t="shared" si="596"/>
        <v>200.55214284593433</v>
      </c>
      <c r="N2441" s="18">
        <f t="shared" si="597"/>
        <v>-2.2821428459343167</v>
      </c>
      <c r="O2441" s="21">
        <f t="shared" si="604"/>
        <v>0.84609303417801129</v>
      </c>
      <c r="P2441" s="22">
        <f t="shared" si="605"/>
        <v>-3.128235880112328</v>
      </c>
      <c r="Q2441" s="17">
        <f t="shared" si="598"/>
        <v>194.62625628165546</v>
      </c>
      <c r="R2441" s="18">
        <f t="shared" si="599"/>
        <v>3.6437437183445525</v>
      </c>
      <c r="S2441" s="21">
        <f t="shared" si="606"/>
        <v>5.8698302373013576</v>
      </c>
      <c r="T2441" s="22">
        <f t="shared" si="607"/>
        <v>-2.2260865189568051</v>
      </c>
    </row>
    <row r="2442" spans="1:20" x14ac:dyDescent="0.25">
      <c r="A2442">
        <v>90</v>
      </c>
      <c r="B2442" t="s">
        <v>2428</v>
      </c>
      <c r="C2442" s="8">
        <v>371.46</v>
      </c>
      <c r="D2442" s="8">
        <v>194.43</v>
      </c>
      <c r="E2442" s="17">
        <f t="shared" si="592"/>
        <v>220.74992250695789</v>
      </c>
      <c r="F2442" s="18">
        <f t="shared" si="593"/>
        <v>-26.31992250695788</v>
      </c>
      <c r="G2442" s="21">
        <f t="shared" si="600"/>
        <v>-22.546510789907444</v>
      </c>
      <c r="H2442" s="22">
        <f t="shared" si="601"/>
        <v>-3.7734117170504362</v>
      </c>
      <c r="I2442" s="17">
        <f t="shared" si="594"/>
        <v>210.5860118231378</v>
      </c>
      <c r="J2442" s="18">
        <f t="shared" si="595"/>
        <v>-16.156011823137788</v>
      </c>
      <c r="K2442" s="21">
        <f t="shared" si="602"/>
        <v>-12.594463074184461</v>
      </c>
      <c r="L2442" s="22">
        <f t="shared" si="603"/>
        <v>-3.561548748953328</v>
      </c>
      <c r="M2442" s="17">
        <f t="shared" si="596"/>
        <v>200.01723827972614</v>
      </c>
      <c r="N2442" s="18">
        <f t="shared" si="597"/>
        <v>-5.5872382797261366</v>
      </c>
      <c r="O2442" s="21">
        <f t="shared" si="604"/>
        <v>-2.2821428459343167</v>
      </c>
      <c r="P2442" s="22">
        <f t="shared" si="605"/>
        <v>-3.3050954337918199</v>
      </c>
      <c r="Q2442" s="17">
        <f t="shared" si="598"/>
        <v>194.29341040516982</v>
      </c>
      <c r="R2442" s="18">
        <f t="shared" si="599"/>
        <v>0.13658959483018407</v>
      </c>
      <c r="S2442" s="21">
        <f t="shared" si="606"/>
        <v>3.6437437183445525</v>
      </c>
      <c r="T2442" s="22">
        <f t="shared" si="607"/>
        <v>-3.5071541235143684</v>
      </c>
    </row>
    <row r="2443" spans="1:20" x14ac:dyDescent="0.25">
      <c r="A2443">
        <v>89</v>
      </c>
      <c r="B2443" t="s">
        <v>2429</v>
      </c>
      <c r="C2443" s="8">
        <v>371.99</v>
      </c>
      <c r="D2443" s="8">
        <v>196.41</v>
      </c>
      <c r="E2443" s="17">
        <f t="shared" si="592"/>
        <v>220.79962925338504</v>
      </c>
      <c r="F2443" s="18">
        <f t="shared" si="593"/>
        <v>-24.389629253385039</v>
      </c>
      <c r="G2443" s="21">
        <f t="shared" si="600"/>
        <v>-26.31992250695788</v>
      </c>
      <c r="H2443" s="22">
        <f t="shared" si="601"/>
        <v>1.9302932535728416</v>
      </c>
      <c r="I2443" s="17">
        <f t="shared" si="594"/>
        <v>210.79386979927122</v>
      </c>
      <c r="J2443" s="18">
        <f t="shared" si="595"/>
        <v>-14.383869799271224</v>
      </c>
      <c r="K2443" s="21">
        <f t="shared" si="602"/>
        <v>-16.156011823137788</v>
      </c>
      <c r="L2443" s="22">
        <f t="shared" si="603"/>
        <v>1.7721420238665644</v>
      </c>
      <c r="M2443" s="17">
        <f t="shared" si="596"/>
        <v>200.41653323759982</v>
      </c>
      <c r="N2443" s="18">
        <f t="shared" si="597"/>
        <v>-4.0065332375998253</v>
      </c>
      <c r="O2443" s="21">
        <f t="shared" si="604"/>
        <v>-5.5872382797261366</v>
      </c>
      <c r="P2443" s="22">
        <f t="shared" si="605"/>
        <v>1.5807050421263114</v>
      </c>
      <c r="Q2443" s="17">
        <f t="shared" si="598"/>
        <v>194.54187282001118</v>
      </c>
      <c r="R2443" s="18">
        <f t="shared" si="599"/>
        <v>1.8681271799888179</v>
      </c>
      <c r="S2443" s="21">
        <f t="shared" si="606"/>
        <v>0.13658959483018407</v>
      </c>
      <c r="T2443" s="22">
        <f t="shared" si="607"/>
        <v>1.7315375851586339</v>
      </c>
    </row>
    <row r="2444" spans="1:20" x14ac:dyDescent="0.25">
      <c r="A2444">
        <v>88</v>
      </c>
      <c r="B2444" t="s">
        <v>2430</v>
      </c>
      <c r="C2444" s="8">
        <v>373.88</v>
      </c>
      <c r="D2444" s="8">
        <v>196.06</v>
      </c>
      <c r="E2444" s="17">
        <f t="shared" si="592"/>
        <v>220.97688538687049</v>
      </c>
      <c r="F2444" s="18">
        <f t="shared" si="593"/>
        <v>-24.91688538687049</v>
      </c>
      <c r="G2444" s="21">
        <f t="shared" si="600"/>
        <v>-24.389629253385039</v>
      </c>
      <c r="H2444" s="22">
        <f t="shared" si="601"/>
        <v>-0.52725613348545153</v>
      </c>
      <c r="I2444" s="17">
        <f t="shared" si="594"/>
        <v>211.53509918586028</v>
      </c>
      <c r="J2444" s="18">
        <f t="shared" si="595"/>
        <v>-15.475099185860273</v>
      </c>
      <c r="K2444" s="21">
        <f t="shared" si="602"/>
        <v>-14.383869799271224</v>
      </c>
      <c r="L2444" s="22">
        <f t="shared" si="603"/>
        <v>-1.091229386589049</v>
      </c>
      <c r="M2444" s="17">
        <f t="shared" si="596"/>
        <v>201.84043412511159</v>
      </c>
      <c r="N2444" s="18">
        <f t="shared" si="597"/>
        <v>-5.7804341251115829</v>
      </c>
      <c r="O2444" s="21">
        <f t="shared" si="604"/>
        <v>-4.0065332375998253</v>
      </c>
      <c r="P2444" s="22">
        <f t="shared" si="605"/>
        <v>-1.7739008875117577</v>
      </c>
      <c r="Q2444" s="17">
        <f t="shared" si="598"/>
        <v>195.42789916727565</v>
      </c>
      <c r="R2444" s="18">
        <f t="shared" si="599"/>
        <v>0.63210083272434758</v>
      </c>
      <c r="S2444" s="21">
        <f t="shared" si="606"/>
        <v>1.8681271799888179</v>
      </c>
      <c r="T2444" s="22">
        <f t="shared" si="607"/>
        <v>-1.2360263472644704</v>
      </c>
    </row>
    <row r="2445" spans="1:20" x14ac:dyDescent="0.25">
      <c r="A2445">
        <v>87</v>
      </c>
      <c r="B2445" t="s">
        <v>2431</v>
      </c>
      <c r="C2445" s="8">
        <v>368.79</v>
      </c>
      <c r="D2445" s="8">
        <v>193.5</v>
      </c>
      <c r="E2445" s="17">
        <f t="shared" si="592"/>
        <v>220.49951304854193</v>
      </c>
      <c r="F2445" s="18">
        <f t="shared" si="593"/>
        <v>-26.999513048541928</v>
      </c>
      <c r="G2445" s="21">
        <f t="shared" si="600"/>
        <v>-24.91688538687049</v>
      </c>
      <c r="H2445" s="22">
        <f t="shared" si="601"/>
        <v>-2.0826276616714381</v>
      </c>
      <c r="I2445" s="17">
        <f t="shared" si="594"/>
        <v>209.53887824525805</v>
      </c>
      <c r="J2445" s="18">
        <f t="shared" si="595"/>
        <v>-16.038878245258047</v>
      </c>
      <c r="K2445" s="21">
        <f t="shared" si="602"/>
        <v>-15.475099185860273</v>
      </c>
      <c r="L2445" s="22">
        <f t="shared" si="603"/>
        <v>-0.56377905939777406</v>
      </c>
      <c r="M2445" s="17">
        <f t="shared" si="596"/>
        <v>198.00569575609848</v>
      </c>
      <c r="N2445" s="18">
        <f t="shared" si="597"/>
        <v>-4.5056957560984756</v>
      </c>
      <c r="O2445" s="21">
        <f t="shared" si="604"/>
        <v>-5.7804341251115829</v>
      </c>
      <c r="P2445" s="22">
        <f t="shared" si="605"/>
        <v>1.2747383690131073</v>
      </c>
      <c r="Q2445" s="17">
        <f t="shared" si="598"/>
        <v>193.04172239078036</v>
      </c>
      <c r="R2445" s="18">
        <f t="shared" si="599"/>
        <v>0.45827760921963545</v>
      </c>
      <c r="S2445" s="21">
        <f t="shared" si="606"/>
        <v>0.63210083272434758</v>
      </c>
      <c r="T2445" s="22">
        <f t="shared" si="607"/>
        <v>-0.17382322350471213</v>
      </c>
    </row>
    <row r="2446" spans="1:20" x14ac:dyDescent="0.25">
      <c r="A2446">
        <v>86</v>
      </c>
      <c r="B2446" t="s">
        <v>2432</v>
      </c>
      <c r="C2446" s="8">
        <v>371.33</v>
      </c>
      <c r="D2446" s="8">
        <v>196.49</v>
      </c>
      <c r="E2446" s="17">
        <f t="shared" si="592"/>
        <v>220.73773028613613</v>
      </c>
      <c r="F2446" s="18">
        <f t="shared" si="593"/>
        <v>-24.247730286136118</v>
      </c>
      <c r="G2446" s="21">
        <f t="shared" si="600"/>
        <v>-26.999513048541928</v>
      </c>
      <c r="H2446" s="22">
        <f t="shared" si="601"/>
        <v>2.75178276240581</v>
      </c>
      <c r="I2446" s="17">
        <f t="shared" si="594"/>
        <v>210.535027791256</v>
      </c>
      <c r="J2446" s="18">
        <f t="shared" si="595"/>
        <v>-14.04502779125599</v>
      </c>
      <c r="K2446" s="21">
        <f t="shared" si="602"/>
        <v>-16.038878245258047</v>
      </c>
      <c r="L2446" s="22">
        <f t="shared" si="603"/>
        <v>1.9938504540020574</v>
      </c>
      <c r="M2446" s="17">
        <f t="shared" si="596"/>
        <v>199.91929800704014</v>
      </c>
      <c r="N2446" s="18">
        <f t="shared" si="597"/>
        <v>-3.4292980070401313</v>
      </c>
      <c r="O2446" s="21">
        <f t="shared" si="604"/>
        <v>-4.5056957560984756</v>
      </c>
      <c r="P2446" s="22">
        <f t="shared" si="605"/>
        <v>1.0763977490583443</v>
      </c>
      <c r="Q2446" s="17">
        <f t="shared" si="598"/>
        <v>194.23246679398233</v>
      </c>
      <c r="R2446" s="18">
        <f t="shared" si="599"/>
        <v>2.2575332060176834</v>
      </c>
      <c r="S2446" s="21">
        <f t="shared" si="606"/>
        <v>0.45827760921963545</v>
      </c>
      <c r="T2446" s="22">
        <f t="shared" si="607"/>
        <v>1.7992555967980479</v>
      </c>
    </row>
    <row r="2447" spans="1:20" x14ac:dyDescent="0.25">
      <c r="A2447">
        <v>85</v>
      </c>
      <c r="B2447" t="s">
        <v>2433</v>
      </c>
      <c r="C2447" s="8">
        <v>373.55</v>
      </c>
      <c r="D2447" s="8">
        <v>204.53</v>
      </c>
      <c r="E2447" s="17">
        <f t="shared" si="592"/>
        <v>220.94593590324604</v>
      </c>
      <c r="F2447" s="18">
        <f t="shared" si="593"/>
        <v>-16.415935903246037</v>
      </c>
      <c r="G2447" s="21">
        <f t="shared" si="600"/>
        <v>-24.247730286136118</v>
      </c>
      <c r="H2447" s="22">
        <f t="shared" si="601"/>
        <v>7.8317943828900809</v>
      </c>
      <c r="I2447" s="17">
        <f t="shared" si="594"/>
        <v>211.40567818185266</v>
      </c>
      <c r="J2447" s="18">
        <f t="shared" si="595"/>
        <v>-6.8756781818526633</v>
      </c>
      <c r="K2447" s="21">
        <f t="shared" si="602"/>
        <v>-14.04502779125599</v>
      </c>
      <c r="L2447" s="22">
        <f t="shared" si="603"/>
        <v>7.1693496094033264</v>
      </c>
      <c r="M2447" s="17">
        <f t="shared" si="596"/>
        <v>201.5918165098318</v>
      </c>
      <c r="N2447" s="18">
        <f t="shared" si="597"/>
        <v>2.9381834901681998</v>
      </c>
      <c r="O2447" s="21">
        <f t="shared" si="604"/>
        <v>-3.4292980070401313</v>
      </c>
      <c r="P2447" s="22">
        <f t="shared" si="605"/>
        <v>6.3674814972083311</v>
      </c>
      <c r="Q2447" s="17">
        <f t="shared" si="598"/>
        <v>195.27319615426126</v>
      </c>
      <c r="R2447" s="18">
        <f t="shared" si="599"/>
        <v>9.2568038457387445</v>
      </c>
      <c r="S2447" s="21">
        <f t="shared" si="606"/>
        <v>2.2575332060176834</v>
      </c>
      <c r="T2447" s="22">
        <f t="shared" si="607"/>
        <v>6.9992706397210611</v>
      </c>
    </row>
    <row r="2448" spans="1:20" x14ac:dyDescent="0.25">
      <c r="A2448">
        <v>84</v>
      </c>
      <c r="B2448" t="s">
        <v>2434</v>
      </c>
      <c r="C2448" s="8">
        <v>379.1</v>
      </c>
      <c r="D2448" s="8">
        <v>208.17</v>
      </c>
      <c r="E2448" s="17">
        <f t="shared" ref="E2448:E2511" si="608">+$G$3*$C2448+$G$4</f>
        <v>221.46644994602079</v>
      </c>
      <c r="F2448" s="18">
        <f t="shared" ref="F2448:F2511" si="609">+$D2448-E2448</f>
        <v>-13.2964499460208</v>
      </c>
      <c r="G2448" s="21">
        <f t="shared" si="600"/>
        <v>-16.415935903246037</v>
      </c>
      <c r="H2448" s="22">
        <f t="shared" si="601"/>
        <v>3.1194859572252369</v>
      </c>
      <c r="I2448" s="17">
        <f t="shared" ref="I2448:I2511" si="610">+$G$5*$C2448+$G$6</f>
        <v>213.5823041583443</v>
      </c>
      <c r="J2448" s="18">
        <f t="shared" ref="J2448:J2511" si="611">+$D2448-I2448</f>
        <v>-5.4123041583443126</v>
      </c>
      <c r="K2448" s="21">
        <f t="shared" si="602"/>
        <v>-6.8756781818526633</v>
      </c>
      <c r="L2448" s="22">
        <f t="shared" si="603"/>
        <v>1.4633740235083508</v>
      </c>
      <c r="M2448" s="17">
        <f t="shared" ref="M2448:M2511" si="612">+$G$7*$C2448+$G$8</f>
        <v>205.77311276681075</v>
      </c>
      <c r="N2448" s="18">
        <f t="shared" ref="N2448:N2511" si="613">+$D2448-M2448</f>
        <v>2.3968872331892328</v>
      </c>
      <c r="O2448" s="21">
        <f t="shared" si="604"/>
        <v>2.9381834901681998</v>
      </c>
      <c r="P2448" s="22">
        <f t="shared" si="605"/>
        <v>-0.54129625697896699</v>
      </c>
      <c r="Q2448" s="17">
        <f t="shared" ref="Q2448:Q2511" si="614">+$G$9*$C2448+$G$10</f>
        <v>197.8750195549585</v>
      </c>
      <c r="R2448" s="18">
        <f t="shared" ref="R2448:R2511" si="615">+$D2448-Q2448</f>
        <v>10.294980445041489</v>
      </c>
      <c r="S2448" s="21">
        <f t="shared" si="606"/>
        <v>9.2568038457387445</v>
      </c>
      <c r="T2448" s="22">
        <f t="shared" si="607"/>
        <v>1.0381765993027443</v>
      </c>
    </row>
    <row r="2449" spans="1:20" x14ac:dyDescent="0.25">
      <c r="A2449">
        <v>83</v>
      </c>
      <c r="B2449" t="s">
        <v>2435</v>
      </c>
      <c r="C2449" s="8">
        <v>381.26</v>
      </c>
      <c r="D2449" s="8">
        <v>207.72</v>
      </c>
      <c r="E2449" s="17">
        <f t="shared" si="608"/>
        <v>221.6690283842899</v>
      </c>
      <c r="F2449" s="18">
        <f t="shared" si="609"/>
        <v>-13.949028384289903</v>
      </c>
      <c r="G2449" s="21">
        <f t="shared" ref="G2449:G2512" si="616">+F2448</f>
        <v>-13.2964499460208</v>
      </c>
      <c r="H2449" s="22">
        <f t="shared" ref="H2449:H2512" si="617">+F2449-G2449</f>
        <v>-0.65257843826910289</v>
      </c>
      <c r="I2449" s="17">
        <f t="shared" si="610"/>
        <v>214.42942345730319</v>
      </c>
      <c r="J2449" s="18">
        <f t="shared" si="611"/>
        <v>-6.7094234573031883</v>
      </c>
      <c r="K2449" s="21">
        <f t="shared" ref="K2449:K2512" si="618">+J2448</f>
        <v>-5.4123041583443126</v>
      </c>
      <c r="L2449" s="22">
        <f t="shared" ref="L2449:L2512" si="619">+J2449-K2449</f>
        <v>-1.2971192989588758</v>
      </c>
      <c r="M2449" s="17">
        <f t="shared" si="612"/>
        <v>207.40042806682419</v>
      </c>
      <c r="N2449" s="18">
        <f t="shared" si="613"/>
        <v>0.31957193317580845</v>
      </c>
      <c r="O2449" s="21">
        <f t="shared" ref="O2449:O2512" si="620">+N2448</f>
        <v>2.3968872331892328</v>
      </c>
      <c r="P2449" s="22">
        <f t="shared" ref="P2449:P2512" si="621">+N2449-O2449</f>
        <v>-2.0773153000134243</v>
      </c>
      <c r="Q2449" s="17">
        <f t="shared" si="614"/>
        <v>198.88762109468934</v>
      </c>
      <c r="R2449" s="18">
        <f t="shared" si="615"/>
        <v>8.8323789053106623</v>
      </c>
      <c r="S2449" s="21">
        <f t="shared" ref="S2449:S2512" si="622">+R2448</f>
        <v>10.294980445041489</v>
      </c>
      <c r="T2449" s="22">
        <f t="shared" ref="T2449:T2512" si="623">+R2449-S2449</f>
        <v>-1.4626015397308265</v>
      </c>
    </row>
    <row r="2450" spans="1:20" x14ac:dyDescent="0.25">
      <c r="A2450">
        <v>82</v>
      </c>
      <c r="B2450" t="s">
        <v>2436</v>
      </c>
      <c r="C2450" s="8">
        <v>378.69</v>
      </c>
      <c r="D2450" s="8">
        <v>207.54</v>
      </c>
      <c r="E2450" s="17">
        <f t="shared" si="608"/>
        <v>221.42799755727526</v>
      </c>
      <c r="F2450" s="18">
        <f t="shared" si="609"/>
        <v>-13.88799755727527</v>
      </c>
      <c r="G2450" s="21">
        <f t="shared" si="616"/>
        <v>-13.949028384289903</v>
      </c>
      <c r="H2450" s="22">
        <f t="shared" si="617"/>
        <v>6.103082701463336E-2</v>
      </c>
      <c r="I2450" s="17">
        <f t="shared" si="610"/>
        <v>213.42150836548635</v>
      </c>
      <c r="J2450" s="18">
        <f t="shared" si="611"/>
        <v>-5.8815083654863543</v>
      </c>
      <c r="K2450" s="21">
        <f t="shared" si="618"/>
        <v>-6.7094234573031883</v>
      </c>
      <c r="L2450" s="22">
        <f t="shared" si="619"/>
        <v>0.82791509181683409</v>
      </c>
      <c r="M2450" s="17">
        <f t="shared" si="612"/>
        <v>205.46422421449341</v>
      </c>
      <c r="N2450" s="18">
        <f t="shared" si="613"/>
        <v>2.075775785506579</v>
      </c>
      <c r="O2450" s="21">
        <f t="shared" si="620"/>
        <v>0.31957193317580845</v>
      </c>
      <c r="P2450" s="22">
        <f t="shared" si="621"/>
        <v>1.7562038523307706</v>
      </c>
      <c r="Q2450" s="17">
        <f t="shared" si="614"/>
        <v>197.68281278121327</v>
      </c>
      <c r="R2450" s="18">
        <f t="shared" si="615"/>
        <v>9.85718721878672</v>
      </c>
      <c r="S2450" s="21">
        <f t="shared" si="622"/>
        <v>8.8323789053106623</v>
      </c>
      <c r="T2450" s="22">
        <f t="shared" si="623"/>
        <v>1.0248083134760577</v>
      </c>
    </row>
    <row r="2451" spans="1:20" x14ac:dyDescent="0.25">
      <c r="A2451">
        <v>81</v>
      </c>
      <c r="B2451" t="s">
        <v>2437</v>
      </c>
      <c r="C2451" s="8">
        <v>378.77</v>
      </c>
      <c r="D2451" s="8">
        <v>211.26</v>
      </c>
      <c r="E2451" s="17">
        <f t="shared" si="608"/>
        <v>221.43550046239633</v>
      </c>
      <c r="F2451" s="18">
        <f t="shared" si="609"/>
        <v>-10.175500462396343</v>
      </c>
      <c r="G2451" s="21">
        <f t="shared" si="616"/>
        <v>-13.88799755727527</v>
      </c>
      <c r="H2451" s="22">
        <f t="shared" si="617"/>
        <v>3.7124970948789269</v>
      </c>
      <c r="I2451" s="17">
        <f t="shared" si="610"/>
        <v>213.45288315433666</v>
      </c>
      <c r="J2451" s="18">
        <f t="shared" si="611"/>
        <v>-2.1928831543366698</v>
      </c>
      <c r="K2451" s="21">
        <f t="shared" si="618"/>
        <v>-5.8815083654863543</v>
      </c>
      <c r="L2451" s="22">
        <f t="shared" si="619"/>
        <v>3.6886252111496844</v>
      </c>
      <c r="M2451" s="17">
        <f t="shared" si="612"/>
        <v>205.52449515153091</v>
      </c>
      <c r="N2451" s="18">
        <f t="shared" si="613"/>
        <v>5.7355048484690769</v>
      </c>
      <c r="O2451" s="21">
        <f t="shared" si="620"/>
        <v>2.075775785506579</v>
      </c>
      <c r="P2451" s="22">
        <f t="shared" si="621"/>
        <v>3.6597290629624979</v>
      </c>
      <c r="Q2451" s="17">
        <f t="shared" si="614"/>
        <v>197.72031654194404</v>
      </c>
      <c r="R2451" s="18">
        <f t="shared" si="615"/>
        <v>13.539683458055947</v>
      </c>
      <c r="S2451" s="21">
        <f t="shared" si="622"/>
        <v>9.85718721878672</v>
      </c>
      <c r="T2451" s="22">
        <f t="shared" si="623"/>
        <v>3.6824962392692271</v>
      </c>
    </row>
    <row r="2452" spans="1:20" x14ac:dyDescent="0.25">
      <c r="A2452">
        <v>80</v>
      </c>
      <c r="B2452" t="s">
        <v>2438</v>
      </c>
      <c r="C2452" s="8">
        <v>379.79</v>
      </c>
      <c r="D2452" s="8">
        <v>209.75</v>
      </c>
      <c r="E2452" s="17">
        <f t="shared" si="608"/>
        <v>221.53116250269008</v>
      </c>
      <c r="F2452" s="18">
        <f t="shared" si="609"/>
        <v>-11.78116250269008</v>
      </c>
      <c r="G2452" s="21">
        <f t="shared" si="616"/>
        <v>-10.175500462396343</v>
      </c>
      <c r="H2452" s="22">
        <f t="shared" si="617"/>
        <v>-1.6056620402937369</v>
      </c>
      <c r="I2452" s="17">
        <f t="shared" si="610"/>
        <v>213.85291171217838</v>
      </c>
      <c r="J2452" s="18">
        <f t="shared" si="611"/>
        <v>-4.1029117121783827</v>
      </c>
      <c r="K2452" s="21">
        <f t="shared" si="618"/>
        <v>-2.1928831543366698</v>
      </c>
      <c r="L2452" s="22">
        <f t="shared" si="619"/>
        <v>-1.9100285578417129</v>
      </c>
      <c r="M2452" s="17">
        <f t="shared" si="612"/>
        <v>206.29294959875949</v>
      </c>
      <c r="N2452" s="18">
        <f t="shared" si="613"/>
        <v>3.4570504012405081</v>
      </c>
      <c r="O2452" s="21">
        <f t="shared" si="620"/>
        <v>5.7355048484690769</v>
      </c>
      <c r="P2452" s="22">
        <f t="shared" si="621"/>
        <v>-2.2784544472285688</v>
      </c>
      <c r="Q2452" s="17">
        <f t="shared" si="614"/>
        <v>198.1984894912614</v>
      </c>
      <c r="R2452" s="18">
        <f t="shared" si="615"/>
        <v>11.551510508738602</v>
      </c>
      <c r="S2452" s="21">
        <f t="shared" si="622"/>
        <v>13.539683458055947</v>
      </c>
      <c r="T2452" s="22">
        <f t="shared" si="623"/>
        <v>-1.9881729493173452</v>
      </c>
    </row>
    <row r="2453" spans="1:20" x14ac:dyDescent="0.25">
      <c r="A2453">
        <v>79</v>
      </c>
      <c r="B2453" t="s">
        <v>2439</v>
      </c>
      <c r="C2453" s="8">
        <v>378.46</v>
      </c>
      <c r="D2453" s="8">
        <v>213.94</v>
      </c>
      <c r="E2453" s="17">
        <f t="shared" si="608"/>
        <v>221.40642670505218</v>
      </c>
      <c r="F2453" s="18">
        <f t="shared" si="609"/>
        <v>-7.4664267050521858</v>
      </c>
      <c r="G2453" s="21">
        <f t="shared" si="616"/>
        <v>-11.78116250269008</v>
      </c>
      <c r="H2453" s="22">
        <f t="shared" si="617"/>
        <v>4.3147357976378942</v>
      </c>
      <c r="I2453" s="17">
        <f t="shared" si="610"/>
        <v>213.33130584754164</v>
      </c>
      <c r="J2453" s="18">
        <f t="shared" si="611"/>
        <v>0.60869415245835512</v>
      </c>
      <c r="K2453" s="21">
        <f t="shared" si="618"/>
        <v>-4.1029117121783827</v>
      </c>
      <c r="L2453" s="22">
        <f t="shared" si="619"/>
        <v>4.7116058646367378</v>
      </c>
      <c r="M2453" s="17">
        <f t="shared" si="612"/>
        <v>205.29094527051046</v>
      </c>
      <c r="N2453" s="18">
        <f t="shared" si="613"/>
        <v>8.649054729489535</v>
      </c>
      <c r="O2453" s="21">
        <f t="shared" si="620"/>
        <v>3.4570504012405081</v>
      </c>
      <c r="P2453" s="22">
        <f t="shared" si="621"/>
        <v>5.1920043282490269</v>
      </c>
      <c r="Q2453" s="17">
        <f t="shared" si="614"/>
        <v>197.57498946911232</v>
      </c>
      <c r="R2453" s="18">
        <f t="shared" si="615"/>
        <v>16.365010530887673</v>
      </c>
      <c r="S2453" s="21">
        <f t="shared" si="622"/>
        <v>11.551510508738602</v>
      </c>
      <c r="T2453" s="22">
        <f t="shared" si="623"/>
        <v>4.8135000221490714</v>
      </c>
    </row>
    <row r="2454" spans="1:20" x14ac:dyDescent="0.25">
      <c r="A2454">
        <v>78</v>
      </c>
      <c r="B2454" t="s">
        <v>2440</v>
      </c>
      <c r="C2454" s="8">
        <v>375.7</v>
      </c>
      <c r="D2454" s="8">
        <v>210.75</v>
      </c>
      <c r="E2454" s="17">
        <f t="shared" si="608"/>
        <v>221.14757647837499</v>
      </c>
      <c r="F2454" s="18">
        <f t="shared" si="609"/>
        <v>-10.397576478374987</v>
      </c>
      <c r="G2454" s="21">
        <f t="shared" si="616"/>
        <v>-7.4664267050521858</v>
      </c>
      <c r="H2454" s="22">
        <f t="shared" si="617"/>
        <v>-2.9311497733228009</v>
      </c>
      <c r="I2454" s="17">
        <f t="shared" si="610"/>
        <v>212.24887563220526</v>
      </c>
      <c r="J2454" s="18">
        <f t="shared" si="611"/>
        <v>-1.4988756322052552</v>
      </c>
      <c r="K2454" s="21">
        <f t="shared" si="618"/>
        <v>0.60869415245835512</v>
      </c>
      <c r="L2454" s="22">
        <f t="shared" si="619"/>
        <v>-2.1075697846636103</v>
      </c>
      <c r="M2454" s="17">
        <f t="shared" si="612"/>
        <v>203.21159794271551</v>
      </c>
      <c r="N2454" s="18">
        <f t="shared" si="613"/>
        <v>7.5384020572844861</v>
      </c>
      <c r="O2454" s="21">
        <f t="shared" si="620"/>
        <v>8.649054729489535</v>
      </c>
      <c r="P2454" s="22">
        <f t="shared" si="621"/>
        <v>-1.1106526722050489</v>
      </c>
      <c r="Q2454" s="17">
        <f t="shared" si="614"/>
        <v>196.28110972390073</v>
      </c>
      <c r="R2454" s="18">
        <f t="shared" si="615"/>
        <v>14.468890276099273</v>
      </c>
      <c r="S2454" s="21">
        <f t="shared" si="622"/>
        <v>16.365010530887673</v>
      </c>
      <c r="T2454" s="22">
        <f t="shared" si="623"/>
        <v>-1.8961202547884</v>
      </c>
    </row>
    <row r="2455" spans="1:20" x14ac:dyDescent="0.25">
      <c r="A2455">
        <v>77</v>
      </c>
      <c r="B2455" t="s">
        <v>2441</v>
      </c>
      <c r="C2455" s="8">
        <v>378.65</v>
      </c>
      <c r="D2455" s="8">
        <v>213.45</v>
      </c>
      <c r="E2455" s="17">
        <f t="shared" si="608"/>
        <v>221.42424610471471</v>
      </c>
      <c r="F2455" s="18">
        <f t="shared" si="609"/>
        <v>-7.9742461047147231</v>
      </c>
      <c r="G2455" s="21">
        <f t="shared" si="616"/>
        <v>-10.397576478374987</v>
      </c>
      <c r="H2455" s="22">
        <f t="shared" si="617"/>
        <v>2.4233303736602636</v>
      </c>
      <c r="I2455" s="17">
        <f t="shared" si="610"/>
        <v>213.40582097106116</v>
      </c>
      <c r="J2455" s="18">
        <f t="shared" si="611"/>
        <v>4.4179028938827969E-2</v>
      </c>
      <c r="K2455" s="21">
        <f t="shared" si="618"/>
        <v>-1.4988756322052552</v>
      </c>
      <c r="L2455" s="22">
        <f t="shared" si="619"/>
        <v>1.5430546611440832</v>
      </c>
      <c r="M2455" s="17">
        <f t="shared" si="612"/>
        <v>205.43408874597463</v>
      </c>
      <c r="N2455" s="18">
        <f t="shared" si="613"/>
        <v>8.0159112540253545</v>
      </c>
      <c r="O2455" s="21">
        <f t="shared" si="620"/>
        <v>7.5384020572844861</v>
      </c>
      <c r="P2455" s="22">
        <f t="shared" si="621"/>
        <v>0.47750919674086845</v>
      </c>
      <c r="Q2455" s="17">
        <f t="shared" si="614"/>
        <v>197.66406090084791</v>
      </c>
      <c r="R2455" s="18">
        <f t="shared" si="615"/>
        <v>15.785939099152074</v>
      </c>
      <c r="S2455" s="21">
        <f t="shared" si="622"/>
        <v>14.468890276099273</v>
      </c>
      <c r="T2455" s="22">
        <f t="shared" si="623"/>
        <v>1.3170488230528008</v>
      </c>
    </row>
    <row r="2456" spans="1:20" x14ac:dyDescent="0.25">
      <c r="A2456">
        <v>76</v>
      </c>
      <c r="B2456" t="s">
        <v>2442</v>
      </c>
      <c r="C2456" s="8">
        <v>383.89</v>
      </c>
      <c r="D2456" s="8">
        <v>214.39</v>
      </c>
      <c r="E2456" s="17">
        <f t="shared" si="608"/>
        <v>221.91568639014531</v>
      </c>
      <c r="F2456" s="18">
        <f t="shared" si="609"/>
        <v>-7.5256863901453244</v>
      </c>
      <c r="G2456" s="21">
        <f t="shared" si="616"/>
        <v>-7.9742461047147231</v>
      </c>
      <c r="H2456" s="22">
        <f t="shared" si="617"/>
        <v>0.44855971456939869</v>
      </c>
      <c r="I2456" s="17">
        <f t="shared" si="610"/>
        <v>215.46086964075778</v>
      </c>
      <c r="J2456" s="18">
        <f t="shared" si="611"/>
        <v>-1.0708696407577918</v>
      </c>
      <c r="K2456" s="21">
        <f t="shared" si="618"/>
        <v>4.4179028938827969E-2</v>
      </c>
      <c r="L2456" s="22">
        <f t="shared" si="619"/>
        <v>-1.1150486696966198</v>
      </c>
      <c r="M2456" s="17">
        <f t="shared" si="612"/>
        <v>209.38183512193314</v>
      </c>
      <c r="N2456" s="18">
        <f t="shared" si="613"/>
        <v>5.0081648780668502</v>
      </c>
      <c r="O2456" s="21">
        <f t="shared" si="620"/>
        <v>8.0159112540253545</v>
      </c>
      <c r="P2456" s="22">
        <f t="shared" si="621"/>
        <v>-3.0077463759585044</v>
      </c>
      <c r="Q2456" s="17">
        <f t="shared" si="614"/>
        <v>200.12055722871344</v>
      </c>
      <c r="R2456" s="18">
        <f t="shared" si="615"/>
        <v>14.269442771286549</v>
      </c>
      <c r="S2456" s="21">
        <f t="shared" si="622"/>
        <v>15.785939099152074</v>
      </c>
      <c r="T2456" s="22">
        <f t="shared" si="623"/>
        <v>-1.516496327865525</v>
      </c>
    </row>
    <row r="2457" spans="1:20" x14ac:dyDescent="0.25">
      <c r="A2457">
        <v>75</v>
      </c>
      <c r="B2457" t="s">
        <v>2443</v>
      </c>
      <c r="C2457" s="8">
        <v>384.24</v>
      </c>
      <c r="D2457" s="8">
        <v>212.53</v>
      </c>
      <c r="E2457" s="17">
        <f t="shared" si="608"/>
        <v>221.94851160005004</v>
      </c>
      <c r="F2457" s="18">
        <f t="shared" si="609"/>
        <v>-9.4185116000500386</v>
      </c>
      <c r="G2457" s="21">
        <f t="shared" si="616"/>
        <v>-7.5256863901453244</v>
      </c>
      <c r="H2457" s="22">
        <f t="shared" si="617"/>
        <v>-1.8928252099047143</v>
      </c>
      <c r="I2457" s="17">
        <f t="shared" si="610"/>
        <v>215.59813434197798</v>
      </c>
      <c r="J2457" s="18">
        <f t="shared" si="611"/>
        <v>-3.0681343419779807</v>
      </c>
      <c r="K2457" s="21">
        <f t="shared" si="618"/>
        <v>-1.0708696407577918</v>
      </c>
      <c r="L2457" s="22">
        <f t="shared" si="619"/>
        <v>-1.997264701220189</v>
      </c>
      <c r="M2457" s="17">
        <f t="shared" si="612"/>
        <v>209.64552047147237</v>
      </c>
      <c r="N2457" s="18">
        <f t="shared" si="613"/>
        <v>2.8844795285276348</v>
      </c>
      <c r="O2457" s="21">
        <f t="shared" si="620"/>
        <v>5.0081648780668502</v>
      </c>
      <c r="P2457" s="22">
        <f t="shared" si="621"/>
        <v>-2.1236853495392154</v>
      </c>
      <c r="Q2457" s="17">
        <f t="shared" si="614"/>
        <v>200.28463618191057</v>
      </c>
      <c r="R2457" s="18">
        <f t="shared" si="615"/>
        <v>12.24536381808943</v>
      </c>
      <c r="S2457" s="21">
        <f t="shared" si="622"/>
        <v>14.269442771286549</v>
      </c>
      <c r="T2457" s="22">
        <f t="shared" si="623"/>
        <v>-2.0240789531971188</v>
      </c>
    </row>
    <row r="2458" spans="1:20" x14ac:dyDescent="0.25">
      <c r="A2458">
        <v>74</v>
      </c>
      <c r="B2458" t="s">
        <v>2444</v>
      </c>
      <c r="C2458" s="8">
        <v>382.88</v>
      </c>
      <c r="D2458" s="8">
        <v>215</v>
      </c>
      <c r="E2458" s="17">
        <f t="shared" si="608"/>
        <v>221.8209622129917</v>
      </c>
      <c r="F2458" s="18">
        <f t="shared" si="609"/>
        <v>-6.8209622129917022</v>
      </c>
      <c r="G2458" s="21">
        <f t="shared" si="616"/>
        <v>-9.4185116000500386</v>
      </c>
      <c r="H2458" s="22">
        <f t="shared" si="617"/>
        <v>2.5975493870583364</v>
      </c>
      <c r="I2458" s="17">
        <f t="shared" si="610"/>
        <v>215.06476293152235</v>
      </c>
      <c r="J2458" s="18">
        <f t="shared" si="611"/>
        <v>-6.4762931522352574E-2</v>
      </c>
      <c r="K2458" s="21">
        <f t="shared" si="618"/>
        <v>-3.0681343419779807</v>
      </c>
      <c r="L2458" s="22">
        <f t="shared" si="619"/>
        <v>3.0033714104556282</v>
      </c>
      <c r="M2458" s="17">
        <f t="shared" si="612"/>
        <v>208.62091454183428</v>
      </c>
      <c r="N2458" s="18">
        <f t="shared" si="613"/>
        <v>6.3790854581657186</v>
      </c>
      <c r="O2458" s="21">
        <f t="shared" si="620"/>
        <v>2.8844795285276348</v>
      </c>
      <c r="P2458" s="22">
        <f t="shared" si="621"/>
        <v>3.4946059296380838</v>
      </c>
      <c r="Q2458" s="17">
        <f t="shared" si="614"/>
        <v>199.64707224948745</v>
      </c>
      <c r="R2458" s="18">
        <f t="shared" si="615"/>
        <v>15.352927750512549</v>
      </c>
      <c r="S2458" s="21">
        <f t="shared" si="622"/>
        <v>12.24536381808943</v>
      </c>
      <c r="T2458" s="22">
        <f t="shared" si="623"/>
        <v>3.107563932423119</v>
      </c>
    </row>
    <row r="2459" spans="1:20" x14ac:dyDescent="0.25">
      <c r="A2459">
        <v>73</v>
      </c>
      <c r="B2459" t="s">
        <v>2445</v>
      </c>
      <c r="C2459" s="8">
        <v>384.39</v>
      </c>
      <c r="D2459" s="8">
        <v>214.79</v>
      </c>
      <c r="E2459" s="17">
        <f t="shared" si="608"/>
        <v>221.96257954715205</v>
      </c>
      <c r="F2459" s="18">
        <f t="shared" si="609"/>
        <v>-7.1725795471520541</v>
      </c>
      <c r="G2459" s="21">
        <f t="shared" si="616"/>
        <v>-6.8209622129917022</v>
      </c>
      <c r="H2459" s="22">
        <f t="shared" si="617"/>
        <v>-0.3516173341603519</v>
      </c>
      <c r="I2459" s="17">
        <f t="shared" si="610"/>
        <v>215.65696207107234</v>
      </c>
      <c r="J2459" s="18">
        <f t="shared" si="611"/>
        <v>-0.86696207107235068</v>
      </c>
      <c r="K2459" s="21">
        <f t="shared" si="618"/>
        <v>-6.4762931522352574E-2</v>
      </c>
      <c r="L2459" s="22">
        <f t="shared" si="619"/>
        <v>-0.80219913954999811</v>
      </c>
      <c r="M2459" s="17">
        <f t="shared" si="612"/>
        <v>209.75852847841776</v>
      </c>
      <c r="N2459" s="18">
        <f t="shared" si="613"/>
        <v>5.0314715215822332</v>
      </c>
      <c r="O2459" s="21">
        <f t="shared" si="620"/>
        <v>6.3790854581657186</v>
      </c>
      <c r="P2459" s="22">
        <f t="shared" si="621"/>
        <v>-1.3476139365834854</v>
      </c>
      <c r="Q2459" s="17">
        <f t="shared" si="614"/>
        <v>200.35495573328075</v>
      </c>
      <c r="R2459" s="18">
        <f t="shared" si="615"/>
        <v>14.435044266719245</v>
      </c>
      <c r="S2459" s="21">
        <f t="shared" si="622"/>
        <v>15.352927750512549</v>
      </c>
      <c r="T2459" s="22">
        <f t="shared" si="623"/>
        <v>-0.91788348379330387</v>
      </c>
    </row>
    <row r="2460" spans="1:20" x14ac:dyDescent="0.25">
      <c r="A2460">
        <v>72</v>
      </c>
      <c r="B2460" t="s">
        <v>2446</v>
      </c>
      <c r="C2460" s="8">
        <v>383.79</v>
      </c>
      <c r="D2460" s="8">
        <v>213.3</v>
      </c>
      <c r="E2460" s="17">
        <f t="shared" si="608"/>
        <v>221.90630775874396</v>
      </c>
      <c r="F2460" s="18">
        <f t="shared" si="609"/>
        <v>-8.6063077587439523</v>
      </c>
      <c r="G2460" s="21">
        <f t="shared" si="616"/>
        <v>-7.1725795471520541</v>
      </c>
      <c r="H2460" s="22">
        <f t="shared" si="617"/>
        <v>-1.4337282115918981</v>
      </c>
      <c r="I2460" s="17">
        <f t="shared" si="610"/>
        <v>215.42165115469487</v>
      </c>
      <c r="J2460" s="18">
        <f t="shared" si="611"/>
        <v>-2.1216511546948595</v>
      </c>
      <c r="K2460" s="21">
        <f t="shared" si="618"/>
        <v>-0.86696207107235068</v>
      </c>
      <c r="L2460" s="22">
        <f t="shared" si="619"/>
        <v>-1.2546890836225089</v>
      </c>
      <c r="M2460" s="17">
        <f t="shared" si="612"/>
        <v>209.30649645063625</v>
      </c>
      <c r="N2460" s="18">
        <f t="shared" si="613"/>
        <v>3.9935035493637656</v>
      </c>
      <c r="O2460" s="21">
        <f t="shared" si="620"/>
        <v>5.0314715215822332</v>
      </c>
      <c r="P2460" s="22">
        <f t="shared" si="621"/>
        <v>-1.0379679722184676</v>
      </c>
      <c r="Q2460" s="17">
        <f t="shared" si="614"/>
        <v>200.07367752779999</v>
      </c>
      <c r="R2460" s="18">
        <f t="shared" si="615"/>
        <v>13.226322472200025</v>
      </c>
      <c r="S2460" s="21">
        <f t="shared" si="622"/>
        <v>14.435044266719245</v>
      </c>
      <c r="T2460" s="22">
        <f t="shared" si="623"/>
        <v>-1.2087217945192208</v>
      </c>
    </row>
    <row r="2461" spans="1:20" x14ac:dyDescent="0.25">
      <c r="A2461">
        <v>71</v>
      </c>
      <c r="B2461" t="s">
        <v>2447</v>
      </c>
      <c r="C2461" s="8">
        <v>374.41</v>
      </c>
      <c r="D2461" s="8">
        <v>209.39</v>
      </c>
      <c r="E2461" s="17">
        <f t="shared" si="608"/>
        <v>221.02659213329761</v>
      </c>
      <c r="F2461" s="18">
        <f t="shared" si="609"/>
        <v>-11.636592133297626</v>
      </c>
      <c r="G2461" s="21">
        <f t="shared" si="616"/>
        <v>-8.6063077587439523</v>
      </c>
      <c r="H2461" s="22">
        <f t="shared" si="617"/>
        <v>-3.0302843745536734</v>
      </c>
      <c r="I2461" s="17">
        <f t="shared" si="610"/>
        <v>211.7429571619937</v>
      </c>
      <c r="J2461" s="18">
        <f t="shared" si="611"/>
        <v>-2.3529571619937144</v>
      </c>
      <c r="K2461" s="21">
        <f t="shared" si="618"/>
        <v>-2.1216511546948595</v>
      </c>
      <c r="L2461" s="22">
        <f t="shared" si="619"/>
        <v>-0.23130600729885487</v>
      </c>
      <c r="M2461" s="17">
        <f t="shared" si="612"/>
        <v>202.23972908298532</v>
      </c>
      <c r="N2461" s="18">
        <f t="shared" si="613"/>
        <v>7.1502709170146659</v>
      </c>
      <c r="O2461" s="21">
        <f t="shared" si="620"/>
        <v>3.9935035493637656</v>
      </c>
      <c r="P2461" s="22">
        <f t="shared" si="621"/>
        <v>3.1567673676509003</v>
      </c>
      <c r="Q2461" s="17">
        <f t="shared" si="614"/>
        <v>195.67636158211707</v>
      </c>
      <c r="R2461" s="18">
        <f t="shared" si="615"/>
        <v>13.713638417882919</v>
      </c>
      <c r="S2461" s="21">
        <f t="shared" si="622"/>
        <v>13.226322472200025</v>
      </c>
      <c r="T2461" s="22">
        <f t="shared" si="623"/>
        <v>0.48731594568289438</v>
      </c>
    </row>
    <row r="2462" spans="1:20" x14ac:dyDescent="0.25">
      <c r="A2462">
        <v>70</v>
      </c>
      <c r="B2462" t="s">
        <v>2448</v>
      </c>
      <c r="C2462" s="8">
        <v>377.63</v>
      </c>
      <c r="D2462" s="8">
        <v>208.72</v>
      </c>
      <c r="E2462" s="17">
        <f t="shared" si="608"/>
        <v>221.32858406442099</v>
      </c>
      <c r="F2462" s="18">
        <f t="shared" si="609"/>
        <v>-12.608584064420995</v>
      </c>
      <c r="G2462" s="21">
        <f t="shared" si="616"/>
        <v>-11.636592133297626</v>
      </c>
      <c r="H2462" s="22">
        <f t="shared" si="617"/>
        <v>-0.97199193112336957</v>
      </c>
      <c r="I2462" s="17">
        <f t="shared" si="610"/>
        <v>213.00579241321947</v>
      </c>
      <c r="J2462" s="18">
        <f t="shared" si="611"/>
        <v>-4.2857924132194682</v>
      </c>
      <c r="K2462" s="21">
        <f t="shared" si="618"/>
        <v>-2.3529571619937144</v>
      </c>
      <c r="L2462" s="22">
        <f t="shared" si="619"/>
        <v>-1.9328352512257538</v>
      </c>
      <c r="M2462" s="17">
        <f t="shared" si="612"/>
        <v>204.66563429874606</v>
      </c>
      <c r="N2462" s="18">
        <f t="shared" si="613"/>
        <v>4.0543657012539427</v>
      </c>
      <c r="O2462" s="21">
        <f t="shared" si="620"/>
        <v>7.1502709170146659</v>
      </c>
      <c r="P2462" s="22">
        <f t="shared" si="621"/>
        <v>-3.0959052157607232</v>
      </c>
      <c r="Q2462" s="17">
        <f t="shared" si="614"/>
        <v>197.18588795153056</v>
      </c>
      <c r="R2462" s="18">
        <f t="shared" si="615"/>
        <v>11.534112048469439</v>
      </c>
      <c r="S2462" s="21">
        <f t="shared" si="622"/>
        <v>13.713638417882919</v>
      </c>
      <c r="T2462" s="22">
        <f t="shared" si="623"/>
        <v>-2.1795263694134803</v>
      </c>
    </row>
    <row r="2463" spans="1:20" x14ac:dyDescent="0.25">
      <c r="A2463">
        <v>69</v>
      </c>
      <c r="B2463" t="s">
        <v>2449</v>
      </c>
      <c r="C2463" s="8">
        <v>370.07</v>
      </c>
      <c r="D2463" s="8">
        <v>205.56</v>
      </c>
      <c r="E2463" s="17">
        <f t="shared" si="608"/>
        <v>220.61955953047914</v>
      </c>
      <c r="F2463" s="18">
        <f t="shared" si="609"/>
        <v>-15.059559530479135</v>
      </c>
      <c r="G2463" s="21">
        <f t="shared" si="616"/>
        <v>-12.608584064420995</v>
      </c>
      <c r="H2463" s="22">
        <f t="shared" si="617"/>
        <v>-2.4509754660581393</v>
      </c>
      <c r="I2463" s="17">
        <f t="shared" si="610"/>
        <v>210.04087486686331</v>
      </c>
      <c r="J2463" s="18">
        <f t="shared" si="611"/>
        <v>-4.4808748668633029</v>
      </c>
      <c r="K2463" s="21">
        <f t="shared" si="618"/>
        <v>-4.2857924132194682</v>
      </c>
      <c r="L2463" s="22">
        <f t="shared" si="619"/>
        <v>-0.1950824536438347</v>
      </c>
      <c r="M2463" s="17">
        <f t="shared" si="612"/>
        <v>198.970030748699</v>
      </c>
      <c r="N2463" s="18">
        <f t="shared" si="613"/>
        <v>6.5899692513009995</v>
      </c>
      <c r="O2463" s="21">
        <f t="shared" si="620"/>
        <v>4.0543657012539427</v>
      </c>
      <c r="P2463" s="22">
        <f t="shared" si="621"/>
        <v>2.5356035500470568</v>
      </c>
      <c r="Q2463" s="17">
        <f t="shared" si="614"/>
        <v>193.64178256247271</v>
      </c>
      <c r="R2463" s="18">
        <f t="shared" si="615"/>
        <v>11.918217437527289</v>
      </c>
      <c r="S2463" s="21">
        <f t="shared" si="622"/>
        <v>11.534112048469439</v>
      </c>
      <c r="T2463" s="22">
        <f t="shared" si="623"/>
        <v>0.38410538905785074</v>
      </c>
    </row>
    <row r="2464" spans="1:20" x14ac:dyDescent="0.25">
      <c r="A2464">
        <v>68</v>
      </c>
      <c r="B2464" t="s">
        <v>2450</v>
      </c>
      <c r="C2464" s="8">
        <v>376.23</v>
      </c>
      <c r="D2464" s="8">
        <v>210.61</v>
      </c>
      <c r="E2464" s="17">
        <f t="shared" si="608"/>
        <v>221.19728322480213</v>
      </c>
      <c r="F2464" s="18">
        <f t="shared" si="609"/>
        <v>-10.587283224802121</v>
      </c>
      <c r="G2464" s="21">
        <f t="shared" si="616"/>
        <v>-15.059559530479135</v>
      </c>
      <c r="H2464" s="22">
        <f t="shared" si="617"/>
        <v>4.4722763056770134</v>
      </c>
      <c r="I2464" s="17">
        <f t="shared" si="610"/>
        <v>212.45673360833871</v>
      </c>
      <c r="J2464" s="18">
        <f t="shared" si="611"/>
        <v>-1.8467336083386954</v>
      </c>
      <c r="K2464" s="21">
        <f t="shared" si="618"/>
        <v>-4.4808748668633029</v>
      </c>
      <c r="L2464" s="22">
        <f t="shared" si="619"/>
        <v>2.6341412585246076</v>
      </c>
      <c r="M2464" s="17">
        <f t="shared" si="612"/>
        <v>203.61089290058919</v>
      </c>
      <c r="N2464" s="18">
        <f t="shared" si="613"/>
        <v>6.9991070994108213</v>
      </c>
      <c r="O2464" s="21">
        <f t="shared" si="620"/>
        <v>6.5899692513009995</v>
      </c>
      <c r="P2464" s="22">
        <f t="shared" si="621"/>
        <v>0.40913784810982179</v>
      </c>
      <c r="Q2464" s="17">
        <f t="shared" si="614"/>
        <v>196.52957213874208</v>
      </c>
      <c r="R2464" s="18">
        <f t="shared" si="615"/>
        <v>14.080427861257931</v>
      </c>
      <c r="S2464" s="21">
        <f t="shared" si="622"/>
        <v>11.918217437527289</v>
      </c>
      <c r="T2464" s="22">
        <f t="shared" si="623"/>
        <v>2.1622104237306417</v>
      </c>
    </row>
    <row r="2465" spans="1:20" x14ac:dyDescent="0.25">
      <c r="A2465">
        <v>67</v>
      </c>
      <c r="B2465" t="s">
        <v>2451</v>
      </c>
      <c r="C2465" s="8">
        <v>381.55</v>
      </c>
      <c r="D2465" s="8">
        <v>213.61</v>
      </c>
      <c r="E2465" s="17">
        <f t="shared" si="608"/>
        <v>221.69622641535381</v>
      </c>
      <c r="F2465" s="18">
        <f t="shared" si="609"/>
        <v>-8.0862264153537922</v>
      </c>
      <c r="G2465" s="21">
        <f t="shared" si="616"/>
        <v>-10.587283224802121</v>
      </c>
      <c r="H2465" s="22">
        <f t="shared" si="617"/>
        <v>2.501056809448329</v>
      </c>
      <c r="I2465" s="17">
        <f t="shared" si="610"/>
        <v>214.54315706688564</v>
      </c>
      <c r="J2465" s="18">
        <f t="shared" si="611"/>
        <v>-0.93315706688562727</v>
      </c>
      <c r="K2465" s="21">
        <f t="shared" si="618"/>
        <v>-1.8467336083386954</v>
      </c>
      <c r="L2465" s="22">
        <f t="shared" si="619"/>
        <v>0.9135765414530681</v>
      </c>
      <c r="M2465" s="17">
        <f t="shared" si="612"/>
        <v>207.61891021358525</v>
      </c>
      <c r="N2465" s="18">
        <f t="shared" si="613"/>
        <v>5.9910897864147614</v>
      </c>
      <c r="O2465" s="21">
        <f t="shared" si="620"/>
        <v>6.9991070994108213</v>
      </c>
      <c r="P2465" s="22">
        <f t="shared" si="621"/>
        <v>-1.0080173129960599</v>
      </c>
      <c r="Q2465" s="17">
        <f t="shared" si="614"/>
        <v>199.02357222733838</v>
      </c>
      <c r="R2465" s="18">
        <f t="shared" si="615"/>
        <v>14.586427772661636</v>
      </c>
      <c r="S2465" s="21">
        <f t="shared" si="622"/>
        <v>14.080427861257931</v>
      </c>
      <c r="T2465" s="22">
        <f t="shared" si="623"/>
        <v>0.50599991140370548</v>
      </c>
    </row>
    <row r="2466" spans="1:20" x14ac:dyDescent="0.25">
      <c r="A2466">
        <v>66</v>
      </c>
      <c r="B2466" t="s">
        <v>2452</v>
      </c>
      <c r="C2466" s="8">
        <v>381.85</v>
      </c>
      <c r="D2466" s="8">
        <v>214.25</v>
      </c>
      <c r="E2466" s="17">
        <f t="shared" si="608"/>
        <v>221.72436230955782</v>
      </c>
      <c r="F2466" s="18">
        <f t="shared" si="609"/>
        <v>-7.4743623095578187</v>
      </c>
      <c r="G2466" s="21">
        <f t="shared" si="616"/>
        <v>-8.0862264153537922</v>
      </c>
      <c r="H2466" s="22">
        <f t="shared" si="617"/>
        <v>0.6118641057959735</v>
      </c>
      <c r="I2466" s="17">
        <f t="shared" si="610"/>
        <v>214.66081252507439</v>
      </c>
      <c r="J2466" s="18">
        <f t="shared" si="611"/>
        <v>-0.41081252507439103</v>
      </c>
      <c r="K2466" s="21">
        <f t="shared" si="618"/>
        <v>-0.93315706688562727</v>
      </c>
      <c r="L2466" s="22">
        <f t="shared" si="619"/>
        <v>0.52234454181123624</v>
      </c>
      <c r="M2466" s="17">
        <f t="shared" si="612"/>
        <v>207.84492622747604</v>
      </c>
      <c r="N2466" s="18">
        <f t="shared" si="613"/>
        <v>6.4050737725239628</v>
      </c>
      <c r="O2466" s="21">
        <f t="shared" si="620"/>
        <v>5.9910897864147614</v>
      </c>
      <c r="P2466" s="22">
        <f t="shared" si="621"/>
        <v>0.4139839861092014</v>
      </c>
      <c r="Q2466" s="17">
        <f t="shared" si="614"/>
        <v>199.16421133007879</v>
      </c>
      <c r="R2466" s="18">
        <f t="shared" si="615"/>
        <v>15.085788669921214</v>
      </c>
      <c r="S2466" s="21">
        <f t="shared" si="622"/>
        <v>14.586427772661636</v>
      </c>
      <c r="T2466" s="22">
        <f t="shared" si="623"/>
        <v>0.499360897259578</v>
      </c>
    </row>
    <row r="2467" spans="1:20" x14ac:dyDescent="0.25">
      <c r="A2467">
        <v>65</v>
      </c>
      <c r="B2467" t="s">
        <v>2453</v>
      </c>
      <c r="C2467" s="8">
        <v>386.19</v>
      </c>
      <c r="D2467" s="8">
        <v>218.62</v>
      </c>
      <c r="E2467" s="17">
        <f t="shared" si="608"/>
        <v>222.13139491237629</v>
      </c>
      <c r="F2467" s="18">
        <f t="shared" si="609"/>
        <v>-3.5113949123762893</v>
      </c>
      <c r="G2467" s="21">
        <f t="shared" si="616"/>
        <v>-7.4743623095578187</v>
      </c>
      <c r="H2467" s="22">
        <f t="shared" si="617"/>
        <v>3.9629673971815293</v>
      </c>
      <c r="I2467" s="17">
        <f t="shared" si="610"/>
        <v>216.36289482020476</v>
      </c>
      <c r="J2467" s="18">
        <f t="shared" si="611"/>
        <v>2.2571051797952464</v>
      </c>
      <c r="K2467" s="21">
        <f t="shared" si="618"/>
        <v>-0.41081252507439103</v>
      </c>
      <c r="L2467" s="22">
        <f t="shared" si="619"/>
        <v>2.6679177048696374</v>
      </c>
      <c r="M2467" s="17">
        <f t="shared" si="612"/>
        <v>211.1146245617623</v>
      </c>
      <c r="N2467" s="18">
        <f t="shared" si="613"/>
        <v>7.5053754382377065</v>
      </c>
      <c r="O2467" s="21">
        <f t="shared" si="620"/>
        <v>6.4050737725239628</v>
      </c>
      <c r="P2467" s="22">
        <f t="shared" si="621"/>
        <v>1.1003016657137437</v>
      </c>
      <c r="Q2467" s="17">
        <f t="shared" si="614"/>
        <v>201.19879034972308</v>
      </c>
      <c r="R2467" s="18">
        <f t="shared" si="615"/>
        <v>17.421209650276921</v>
      </c>
      <c r="S2467" s="21">
        <f t="shared" si="622"/>
        <v>15.085788669921214</v>
      </c>
      <c r="T2467" s="22">
        <f t="shared" si="623"/>
        <v>2.3354209803557069</v>
      </c>
    </row>
    <row r="2468" spans="1:20" x14ac:dyDescent="0.25">
      <c r="A2468">
        <v>64</v>
      </c>
      <c r="B2468" t="s">
        <v>2454</v>
      </c>
      <c r="C2468" s="8">
        <v>387.71</v>
      </c>
      <c r="D2468" s="8">
        <v>221.65</v>
      </c>
      <c r="E2468" s="17">
        <f t="shared" si="608"/>
        <v>222.27395010967678</v>
      </c>
      <c r="F2468" s="18">
        <f t="shared" si="609"/>
        <v>-0.62395010967676967</v>
      </c>
      <c r="G2468" s="21">
        <f t="shared" si="616"/>
        <v>-3.5113949123762893</v>
      </c>
      <c r="H2468" s="22">
        <f t="shared" si="617"/>
        <v>2.8874448026995196</v>
      </c>
      <c r="I2468" s="17">
        <f t="shared" si="610"/>
        <v>216.95901580836102</v>
      </c>
      <c r="J2468" s="18">
        <f t="shared" si="611"/>
        <v>4.6909841916389894</v>
      </c>
      <c r="K2468" s="21">
        <f t="shared" si="618"/>
        <v>2.2571051797952464</v>
      </c>
      <c r="L2468" s="22">
        <f t="shared" si="619"/>
        <v>2.433879011843743</v>
      </c>
      <c r="M2468" s="17">
        <f t="shared" si="612"/>
        <v>212.25977236547544</v>
      </c>
      <c r="N2468" s="18">
        <f t="shared" si="613"/>
        <v>9.3902276345245639</v>
      </c>
      <c r="O2468" s="21">
        <f t="shared" si="620"/>
        <v>7.5053754382377065</v>
      </c>
      <c r="P2468" s="22">
        <f t="shared" si="621"/>
        <v>1.8848521962868574</v>
      </c>
      <c r="Q2468" s="17">
        <f t="shared" si="614"/>
        <v>201.91136180360775</v>
      </c>
      <c r="R2468" s="18">
        <f t="shared" si="615"/>
        <v>19.738638196392259</v>
      </c>
      <c r="S2468" s="21">
        <f t="shared" si="622"/>
        <v>17.421209650276921</v>
      </c>
      <c r="T2468" s="22">
        <f t="shared" si="623"/>
        <v>2.3174285461153374</v>
      </c>
    </row>
    <row r="2469" spans="1:20" x14ac:dyDescent="0.25">
      <c r="A2469">
        <v>63</v>
      </c>
      <c r="B2469" t="s">
        <v>2455</v>
      </c>
      <c r="C2469" s="8">
        <v>390.51</v>
      </c>
      <c r="D2469" s="8">
        <v>227.31</v>
      </c>
      <c r="E2469" s="17">
        <f t="shared" si="608"/>
        <v>222.53655178891449</v>
      </c>
      <c r="F2469" s="18">
        <f t="shared" si="609"/>
        <v>4.7734482110855083</v>
      </c>
      <c r="G2469" s="21">
        <f t="shared" si="616"/>
        <v>-0.62395010967676967</v>
      </c>
      <c r="H2469" s="22">
        <f t="shared" si="617"/>
        <v>5.397398320762278</v>
      </c>
      <c r="I2469" s="17">
        <f t="shared" si="610"/>
        <v>218.05713341812256</v>
      </c>
      <c r="J2469" s="18">
        <f t="shared" si="611"/>
        <v>9.2528665818774414</v>
      </c>
      <c r="K2469" s="21">
        <f t="shared" si="618"/>
        <v>4.6909841916389894</v>
      </c>
      <c r="L2469" s="22">
        <f t="shared" si="619"/>
        <v>4.561882390238452</v>
      </c>
      <c r="M2469" s="17">
        <f t="shared" si="612"/>
        <v>214.36925516178917</v>
      </c>
      <c r="N2469" s="18">
        <f t="shared" si="613"/>
        <v>12.940744838210833</v>
      </c>
      <c r="O2469" s="21">
        <f t="shared" si="620"/>
        <v>9.3902276345245639</v>
      </c>
      <c r="P2469" s="22">
        <f t="shared" si="621"/>
        <v>3.5505172036862689</v>
      </c>
      <c r="Q2469" s="17">
        <f t="shared" si="614"/>
        <v>203.22399342918476</v>
      </c>
      <c r="R2469" s="18">
        <f t="shared" si="615"/>
        <v>24.086006570815243</v>
      </c>
      <c r="S2469" s="21">
        <f t="shared" si="622"/>
        <v>19.738638196392259</v>
      </c>
      <c r="T2469" s="22">
        <f t="shared" si="623"/>
        <v>4.3473683744229845</v>
      </c>
    </row>
    <row r="2470" spans="1:20" x14ac:dyDescent="0.25">
      <c r="A2470">
        <v>62</v>
      </c>
      <c r="B2470" t="s">
        <v>2456</v>
      </c>
      <c r="C2470" s="8">
        <v>390.25</v>
      </c>
      <c r="D2470" s="8">
        <v>228.38</v>
      </c>
      <c r="E2470" s="17">
        <f t="shared" si="608"/>
        <v>222.51216734727097</v>
      </c>
      <c r="F2470" s="18">
        <f t="shared" si="609"/>
        <v>5.867832652729021</v>
      </c>
      <c r="G2470" s="21">
        <f t="shared" si="616"/>
        <v>4.7734482110855083</v>
      </c>
      <c r="H2470" s="22">
        <f t="shared" si="617"/>
        <v>1.0943844416435127</v>
      </c>
      <c r="I2470" s="17">
        <f t="shared" si="610"/>
        <v>217.955165354359</v>
      </c>
      <c r="J2470" s="18">
        <f t="shared" si="611"/>
        <v>10.424834645640999</v>
      </c>
      <c r="K2470" s="21">
        <f t="shared" si="618"/>
        <v>9.2528665818774414</v>
      </c>
      <c r="L2470" s="22">
        <f t="shared" si="619"/>
        <v>1.1719680637635577</v>
      </c>
      <c r="M2470" s="17">
        <f t="shared" si="612"/>
        <v>214.17337461641722</v>
      </c>
      <c r="N2470" s="18">
        <f t="shared" si="613"/>
        <v>14.206625383582775</v>
      </c>
      <c r="O2470" s="21">
        <f t="shared" si="620"/>
        <v>12.940744838210833</v>
      </c>
      <c r="P2470" s="22">
        <f t="shared" si="621"/>
        <v>1.2658805453719424</v>
      </c>
      <c r="Q2470" s="17">
        <f t="shared" si="614"/>
        <v>203.10210620680976</v>
      </c>
      <c r="R2470" s="18">
        <f t="shared" si="615"/>
        <v>25.277893793190231</v>
      </c>
      <c r="S2470" s="21">
        <f t="shared" si="622"/>
        <v>24.086006570815243</v>
      </c>
      <c r="T2470" s="22">
        <f t="shared" si="623"/>
        <v>1.1918872223749872</v>
      </c>
    </row>
    <row r="2471" spans="1:20" x14ac:dyDescent="0.25">
      <c r="A2471">
        <v>61</v>
      </c>
      <c r="B2471" t="s">
        <v>2457</v>
      </c>
      <c r="C2471" s="8">
        <v>390.08</v>
      </c>
      <c r="D2471" s="8">
        <v>226.88</v>
      </c>
      <c r="E2471" s="17">
        <f t="shared" si="608"/>
        <v>222.49622367388869</v>
      </c>
      <c r="F2471" s="18">
        <f t="shared" si="609"/>
        <v>4.3837763261113025</v>
      </c>
      <c r="G2471" s="21">
        <f t="shared" si="616"/>
        <v>5.867832652729021</v>
      </c>
      <c r="H2471" s="22">
        <f t="shared" si="617"/>
        <v>-1.4840563266177185</v>
      </c>
      <c r="I2471" s="17">
        <f t="shared" si="610"/>
        <v>217.88849392805204</v>
      </c>
      <c r="J2471" s="18">
        <f t="shared" si="611"/>
        <v>8.9915060719479527</v>
      </c>
      <c r="K2471" s="21">
        <f t="shared" si="618"/>
        <v>10.424834645640999</v>
      </c>
      <c r="L2471" s="22">
        <f t="shared" si="619"/>
        <v>-1.4333285736930463</v>
      </c>
      <c r="M2471" s="17">
        <f t="shared" si="612"/>
        <v>214.04529887521244</v>
      </c>
      <c r="N2471" s="18">
        <f t="shared" si="613"/>
        <v>12.834701124787557</v>
      </c>
      <c r="O2471" s="21">
        <f t="shared" si="620"/>
        <v>14.206625383582775</v>
      </c>
      <c r="P2471" s="22">
        <f t="shared" si="621"/>
        <v>-1.3719242587952181</v>
      </c>
      <c r="Q2471" s="17">
        <f t="shared" si="614"/>
        <v>203.02241071525685</v>
      </c>
      <c r="R2471" s="18">
        <f t="shared" si="615"/>
        <v>23.857589284743142</v>
      </c>
      <c r="S2471" s="21">
        <f t="shared" si="622"/>
        <v>25.277893793190231</v>
      </c>
      <c r="T2471" s="22">
        <f t="shared" si="623"/>
        <v>-1.4203045084470887</v>
      </c>
    </row>
    <row r="2472" spans="1:20" x14ac:dyDescent="0.25">
      <c r="A2472">
        <v>60</v>
      </c>
      <c r="B2472" t="s">
        <v>2458</v>
      </c>
      <c r="C2472" s="8">
        <v>390.71</v>
      </c>
      <c r="D2472" s="8">
        <v>226.62</v>
      </c>
      <c r="E2472" s="17">
        <f t="shared" si="608"/>
        <v>222.55530905171719</v>
      </c>
      <c r="F2472" s="18">
        <f t="shared" si="609"/>
        <v>4.0646909482828164</v>
      </c>
      <c r="G2472" s="21">
        <f t="shared" si="616"/>
        <v>4.3837763261113025</v>
      </c>
      <c r="H2472" s="22">
        <f t="shared" si="617"/>
        <v>-0.31908537782848612</v>
      </c>
      <c r="I2472" s="17">
        <f t="shared" si="610"/>
        <v>218.13557039024838</v>
      </c>
      <c r="J2472" s="18">
        <f t="shared" si="611"/>
        <v>8.4844296097516292</v>
      </c>
      <c r="K2472" s="21">
        <f t="shared" si="618"/>
        <v>8.9915060719479527</v>
      </c>
      <c r="L2472" s="22">
        <f t="shared" si="619"/>
        <v>-0.50707646219632352</v>
      </c>
      <c r="M2472" s="17">
        <f t="shared" si="612"/>
        <v>214.51993250438301</v>
      </c>
      <c r="N2472" s="18">
        <f t="shared" si="613"/>
        <v>12.100067495616997</v>
      </c>
      <c r="O2472" s="21">
        <f t="shared" si="620"/>
        <v>12.834701124787557</v>
      </c>
      <c r="P2472" s="22">
        <f t="shared" si="621"/>
        <v>-0.73463362917055974</v>
      </c>
      <c r="Q2472" s="17">
        <f t="shared" si="614"/>
        <v>203.31775283101166</v>
      </c>
      <c r="R2472" s="18">
        <f t="shared" si="615"/>
        <v>23.302247168988345</v>
      </c>
      <c r="S2472" s="21">
        <f t="shared" si="622"/>
        <v>23.857589284743142</v>
      </c>
      <c r="T2472" s="22">
        <f t="shared" si="623"/>
        <v>-0.55534211575479731</v>
      </c>
    </row>
    <row r="2473" spans="1:20" x14ac:dyDescent="0.25">
      <c r="A2473">
        <v>59</v>
      </c>
      <c r="B2473" t="s">
        <v>2459</v>
      </c>
      <c r="C2473" s="8">
        <v>392.64</v>
      </c>
      <c r="D2473" s="8">
        <v>227.26</v>
      </c>
      <c r="E2473" s="17">
        <f t="shared" si="608"/>
        <v>222.73631663776317</v>
      </c>
      <c r="F2473" s="18">
        <f t="shared" si="609"/>
        <v>4.5236833622368238</v>
      </c>
      <c r="G2473" s="21">
        <f t="shared" si="616"/>
        <v>4.0646909482828164</v>
      </c>
      <c r="H2473" s="22">
        <f t="shared" si="617"/>
        <v>0.45899241395400736</v>
      </c>
      <c r="I2473" s="17">
        <f t="shared" si="610"/>
        <v>218.89248717126259</v>
      </c>
      <c r="J2473" s="18">
        <f t="shared" si="611"/>
        <v>8.3675128287374037</v>
      </c>
      <c r="K2473" s="21">
        <f t="shared" si="618"/>
        <v>8.4844296097516292</v>
      </c>
      <c r="L2473" s="22">
        <f t="shared" si="619"/>
        <v>-0.11691678101422553</v>
      </c>
      <c r="M2473" s="17">
        <f t="shared" si="612"/>
        <v>215.97396886041355</v>
      </c>
      <c r="N2473" s="18">
        <f t="shared" si="613"/>
        <v>11.286031139586441</v>
      </c>
      <c r="O2473" s="21">
        <f t="shared" si="620"/>
        <v>12.100067495616997</v>
      </c>
      <c r="P2473" s="22">
        <f t="shared" si="621"/>
        <v>-0.81403635603055591</v>
      </c>
      <c r="Q2473" s="17">
        <f t="shared" si="614"/>
        <v>204.22253105864155</v>
      </c>
      <c r="R2473" s="18">
        <f t="shared" si="615"/>
        <v>23.037468941358441</v>
      </c>
      <c r="S2473" s="21">
        <f t="shared" si="622"/>
        <v>23.302247168988345</v>
      </c>
      <c r="T2473" s="22">
        <f t="shared" si="623"/>
        <v>-0.26477822762990399</v>
      </c>
    </row>
    <row r="2474" spans="1:20" x14ac:dyDescent="0.25">
      <c r="A2474">
        <v>58</v>
      </c>
      <c r="B2474" t="s">
        <v>2460</v>
      </c>
      <c r="C2474" s="8">
        <v>392.3</v>
      </c>
      <c r="D2474" s="8">
        <v>225.83</v>
      </c>
      <c r="E2474" s="17">
        <f t="shared" si="608"/>
        <v>222.7044292909986</v>
      </c>
      <c r="F2474" s="18">
        <f t="shared" si="609"/>
        <v>3.1255707090014084</v>
      </c>
      <c r="G2474" s="21">
        <f t="shared" si="616"/>
        <v>4.5236833622368238</v>
      </c>
      <c r="H2474" s="22">
        <f t="shared" si="617"/>
        <v>-1.3981126532354153</v>
      </c>
      <c r="I2474" s="17">
        <f t="shared" si="610"/>
        <v>218.75914431864871</v>
      </c>
      <c r="J2474" s="18">
        <f t="shared" si="611"/>
        <v>7.0708556813513042</v>
      </c>
      <c r="K2474" s="21">
        <f t="shared" si="618"/>
        <v>8.3675128287374037</v>
      </c>
      <c r="L2474" s="22">
        <f t="shared" si="619"/>
        <v>-1.2966571473860995</v>
      </c>
      <c r="M2474" s="17">
        <f t="shared" si="612"/>
        <v>215.71781737800404</v>
      </c>
      <c r="N2474" s="18">
        <f t="shared" si="613"/>
        <v>10.11218262199597</v>
      </c>
      <c r="O2474" s="21">
        <f t="shared" si="620"/>
        <v>11.286031139586441</v>
      </c>
      <c r="P2474" s="22">
        <f t="shared" si="621"/>
        <v>-1.1738485175904714</v>
      </c>
      <c r="Q2474" s="17">
        <f t="shared" si="614"/>
        <v>204.06314007553578</v>
      </c>
      <c r="R2474" s="18">
        <f t="shared" si="615"/>
        <v>21.766859924464228</v>
      </c>
      <c r="S2474" s="21">
        <f t="shared" si="622"/>
        <v>23.037468941358441</v>
      </c>
      <c r="T2474" s="22">
        <f t="shared" si="623"/>
        <v>-1.2706090168942126</v>
      </c>
    </row>
    <row r="2475" spans="1:20" x14ac:dyDescent="0.25">
      <c r="A2475">
        <v>57</v>
      </c>
      <c r="B2475" t="s">
        <v>2461</v>
      </c>
      <c r="C2475" s="8">
        <v>392.39</v>
      </c>
      <c r="D2475" s="8">
        <v>224.06</v>
      </c>
      <c r="E2475" s="17">
        <f t="shared" si="608"/>
        <v>222.71287005925981</v>
      </c>
      <c r="F2475" s="18">
        <f t="shared" si="609"/>
        <v>1.3471299407401887</v>
      </c>
      <c r="G2475" s="21">
        <f t="shared" si="616"/>
        <v>3.1255707090014084</v>
      </c>
      <c r="H2475" s="22">
        <f t="shared" si="617"/>
        <v>-1.7784407682612198</v>
      </c>
      <c r="I2475" s="17">
        <f t="shared" si="610"/>
        <v>218.79444095610532</v>
      </c>
      <c r="J2475" s="18">
        <f t="shared" si="611"/>
        <v>5.2655590438946831</v>
      </c>
      <c r="K2475" s="21">
        <f t="shared" si="618"/>
        <v>7.0708556813513042</v>
      </c>
      <c r="L2475" s="22">
        <f t="shared" si="619"/>
        <v>-1.8052966374566211</v>
      </c>
      <c r="M2475" s="17">
        <f t="shared" si="612"/>
        <v>215.78562218217127</v>
      </c>
      <c r="N2475" s="18">
        <f t="shared" si="613"/>
        <v>8.2743778178287357</v>
      </c>
      <c r="O2475" s="21">
        <f t="shared" si="620"/>
        <v>10.11218262199597</v>
      </c>
      <c r="P2475" s="22">
        <f t="shared" si="621"/>
        <v>-1.8378048041672344</v>
      </c>
      <c r="Q2475" s="17">
        <f t="shared" si="614"/>
        <v>204.10533180635787</v>
      </c>
      <c r="R2475" s="18">
        <f t="shared" si="615"/>
        <v>19.954668193642135</v>
      </c>
      <c r="S2475" s="21">
        <f t="shared" si="622"/>
        <v>21.766859924464228</v>
      </c>
      <c r="T2475" s="22">
        <f t="shared" si="623"/>
        <v>-1.8121917308220929</v>
      </c>
    </row>
    <row r="2476" spans="1:20" x14ac:dyDescent="0.25">
      <c r="A2476">
        <v>56</v>
      </c>
      <c r="B2476" t="s">
        <v>2462</v>
      </c>
      <c r="C2476" s="8">
        <v>390.72</v>
      </c>
      <c r="D2476" s="8">
        <v>220.59</v>
      </c>
      <c r="E2476" s="17">
        <f t="shared" si="608"/>
        <v>222.55624691485733</v>
      </c>
      <c r="F2476" s="18">
        <f t="shared" si="609"/>
        <v>-1.9662469148573223</v>
      </c>
      <c r="G2476" s="21">
        <f t="shared" si="616"/>
        <v>1.3471299407401887</v>
      </c>
      <c r="H2476" s="22">
        <f t="shared" si="617"/>
        <v>-3.3133768555975109</v>
      </c>
      <c r="I2476" s="17">
        <f t="shared" si="610"/>
        <v>218.1394922388547</v>
      </c>
      <c r="J2476" s="18">
        <f t="shared" si="611"/>
        <v>2.4505077611453032</v>
      </c>
      <c r="K2476" s="21">
        <f t="shared" si="618"/>
        <v>5.2655590438946831</v>
      </c>
      <c r="L2476" s="22">
        <f t="shared" si="619"/>
        <v>-2.8150512827493799</v>
      </c>
      <c r="M2476" s="17">
        <f t="shared" si="612"/>
        <v>214.52746637151273</v>
      </c>
      <c r="N2476" s="18">
        <f t="shared" si="613"/>
        <v>6.0625336284872731</v>
      </c>
      <c r="O2476" s="21">
        <f t="shared" si="620"/>
        <v>8.2743778178287357</v>
      </c>
      <c r="P2476" s="22">
        <f t="shared" si="621"/>
        <v>-2.2118441893414627</v>
      </c>
      <c r="Q2476" s="17">
        <f t="shared" si="614"/>
        <v>203.32244080110303</v>
      </c>
      <c r="R2476" s="18">
        <f t="shared" si="615"/>
        <v>17.267559198896976</v>
      </c>
      <c r="S2476" s="21">
        <f t="shared" si="622"/>
        <v>19.954668193642135</v>
      </c>
      <c r="T2476" s="22">
        <f t="shared" si="623"/>
        <v>-2.6871089947451594</v>
      </c>
    </row>
    <row r="2477" spans="1:20" x14ac:dyDescent="0.25">
      <c r="A2477">
        <v>55</v>
      </c>
      <c r="B2477" t="s">
        <v>2463</v>
      </c>
      <c r="C2477" s="8">
        <v>390.03</v>
      </c>
      <c r="D2477" s="8">
        <v>225.19</v>
      </c>
      <c r="E2477" s="17">
        <f t="shared" si="608"/>
        <v>222.49153435818801</v>
      </c>
      <c r="F2477" s="18">
        <f t="shared" si="609"/>
        <v>2.6984656418119926</v>
      </c>
      <c r="G2477" s="21">
        <f t="shared" si="616"/>
        <v>-1.9662469148573223</v>
      </c>
      <c r="H2477" s="22">
        <f t="shared" si="617"/>
        <v>4.6647125566693148</v>
      </c>
      <c r="I2477" s="17">
        <f t="shared" si="610"/>
        <v>217.86888468502059</v>
      </c>
      <c r="J2477" s="18">
        <f t="shared" si="611"/>
        <v>7.3211153149794086</v>
      </c>
      <c r="K2477" s="21">
        <f t="shared" si="618"/>
        <v>2.4505077611453032</v>
      </c>
      <c r="L2477" s="22">
        <f t="shared" si="619"/>
        <v>4.8706075538341054</v>
      </c>
      <c r="M2477" s="17">
        <f t="shared" si="612"/>
        <v>214.00762953956394</v>
      </c>
      <c r="N2477" s="18">
        <f t="shared" si="613"/>
        <v>11.182370460436061</v>
      </c>
      <c r="O2477" s="21">
        <f t="shared" si="620"/>
        <v>6.0625336284872731</v>
      </c>
      <c r="P2477" s="22">
        <f t="shared" si="621"/>
        <v>5.1198368319487884</v>
      </c>
      <c r="Q2477" s="17">
        <f t="shared" si="614"/>
        <v>202.99897086480013</v>
      </c>
      <c r="R2477" s="18">
        <f t="shared" si="615"/>
        <v>22.191029135199869</v>
      </c>
      <c r="S2477" s="21">
        <f t="shared" si="622"/>
        <v>17.267559198896976</v>
      </c>
      <c r="T2477" s="22">
        <f t="shared" si="623"/>
        <v>4.9234699363028938</v>
      </c>
    </row>
    <row r="2478" spans="1:20" x14ac:dyDescent="0.25">
      <c r="A2478">
        <v>54</v>
      </c>
      <c r="B2478" t="s">
        <v>2464</v>
      </c>
      <c r="C2478" s="8">
        <v>387.03</v>
      </c>
      <c r="D2478" s="8">
        <v>223.73</v>
      </c>
      <c r="E2478" s="17">
        <f t="shared" si="608"/>
        <v>222.21017541614759</v>
      </c>
      <c r="F2478" s="18">
        <f t="shared" si="609"/>
        <v>1.5198245838523974</v>
      </c>
      <c r="G2478" s="21">
        <f t="shared" si="616"/>
        <v>2.6984656418119926</v>
      </c>
      <c r="H2478" s="22">
        <f t="shared" si="617"/>
        <v>-1.1786410579595952</v>
      </c>
      <c r="I2478" s="17">
        <f t="shared" si="610"/>
        <v>216.6923301031332</v>
      </c>
      <c r="J2478" s="18">
        <f t="shared" si="611"/>
        <v>7.0376698968667881</v>
      </c>
      <c r="K2478" s="21">
        <f t="shared" si="618"/>
        <v>7.3211153149794086</v>
      </c>
      <c r="L2478" s="22">
        <f t="shared" si="619"/>
        <v>-0.28344541811262047</v>
      </c>
      <c r="M2478" s="17">
        <f t="shared" si="612"/>
        <v>211.74746940065637</v>
      </c>
      <c r="N2478" s="18">
        <f t="shared" si="613"/>
        <v>11.982530599343619</v>
      </c>
      <c r="O2478" s="21">
        <f t="shared" si="620"/>
        <v>11.182370460436061</v>
      </c>
      <c r="P2478" s="22">
        <f t="shared" si="621"/>
        <v>0.80016013890755744</v>
      </c>
      <c r="Q2478" s="17">
        <f t="shared" si="614"/>
        <v>201.59257983739616</v>
      </c>
      <c r="R2478" s="18">
        <f t="shared" si="615"/>
        <v>22.137420162603831</v>
      </c>
      <c r="S2478" s="21">
        <f t="shared" si="622"/>
        <v>22.191029135199869</v>
      </c>
      <c r="T2478" s="22">
        <f t="shared" si="623"/>
        <v>-5.3608972596038029E-2</v>
      </c>
    </row>
    <row r="2479" spans="1:20" x14ac:dyDescent="0.25">
      <c r="A2479">
        <v>53</v>
      </c>
      <c r="B2479" t="s">
        <v>2465</v>
      </c>
      <c r="C2479" s="8">
        <v>387.5</v>
      </c>
      <c r="D2479" s="8">
        <v>221.76</v>
      </c>
      <c r="E2479" s="17">
        <f t="shared" si="608"/>
        <v>222.25425498373394</v>
      </c>
      <c r="F2479" s="18">
        <f t="shared" si="609"/>
        <v>-0.49425498373395271</v>
      </c>
      <c r="G2479" s="21">
        <f t="shared" si="616"/>
        <v>1.5198245838523974</v>
      </c>
      <c r="H2479" s="22">
        <f t="shared" si="617"/>
        <v>-2.0140795675863501</v>
      </c>
      <c r="I2479" s="17">
        <f t="shared" si="610"/>
        <v>216.87665698762891</v>
      </c>
      <c r="J2479" s="18">
        <f t="shared" si="611"/>
        <v>4.8833430123710855</v>
      </c>
      <c r="K2479" s="21">
        <f t="shared" si="618"/>
        <v>7.0376698968667881</v>
      </c>
      <c r="L2479" s="22">
        <f t="shared" si="619"/>
        <v>-2.1543268844957026</v>
      </c>
      <c r="M2479" s="17">
        <f t="shared" si="612"/>
        <v>212.10156115575194</v>
      </c>
      <c r="N2479" s="18">
        <f t="shared" si="613"/>
        <v>9.6584388442480531</v>
      </c>
      <c r="O2479" s="21">
        <f t="shared" si="620"/>
        <v>11.982530599343619</v>
      </c>
      <c r="P2479" s="22">
        <f t="shared" si="621"/>
        <v>-2.3240917550955658</v>
      </c>
      <c r="Q2479" s="17">
        <f t="shared" si="614"/>
        <v>201.81291443168948</v>
      </c>
      <c r="R2479" s="18">
        <f t="shared" si="615"/>
        <v>19.947085568310513</v>
      </c>
      <c r="S2479" s="21">
        <f t="shared" si="622"/>
        <v>22.137420162603831</v>
      </c>
      <c r="T2479" s="22">
        <f t="shared" si="623"/>
        <v>-2.1903345942933186</v>
      </c>
    </row>
    <row r="2480" spans="1:20" x14ac:dyDescent="0.25">
      <c r="A2480">
        <v>52</v>
      </c>
      <c r="B2480" t="s">
        <v>2466</v>
      </c>
      <c r="C2480" s="8">
        <v>391.77</v>
      </c>
      <c r="D2480" s="8">
        <v>227</v>
      </c>
      <c r="E2480" s="17">
        <f t="shared" si="608"/>
        <v>222.65472254457146</v>
      </c>
      <c r="F2480" s="18">
        <f t="shared" si="609"/>
        <v>4.345277455428544</v>
      </c>
      <c r="G2480" s="21">
        <f t="shared" si="616"/>
        <v>-0.49425498373395271</v>
      </c>
      <c r="H2480" s="22">
        <f t="shared" si="617"/>
        <v>4.8395324391624968</v>
      </c>
      <c r="I2480" s="17">
        <f t="shared" si="610"/>
        <v>218.55128634251525</v>
      </c>
      <c r="J2480" s="18">
        <f t="shared" si="611"/>
        <v>8.4487136574847455</v>
      </c>
      <c r="K2480" s="21">
        <f t="shared" si="618"/>
        <v>4.8833430123710855</v>
      </c>
      <c r="L2480" s="22">
        <f t="shared" si="619"/>
        <v>3.56537064511366</v>
      </c>
      <c r="M2480" s="17">
        <f t="shared" si="612"/>
        <v>215.31852242013036</v>
      </c>
      <c r="N2480" s="18">
        <f t="shared" si="613"/>
        <v>11.681477579869636</v>
      </c>
      <c r="O2480" s="21">
        <f t="shared" si="620"/>
        <v>9.6584388442480531</v>
      </c>
      <c r="P2480" s="22">
        <f t="shared" si="621"/>
        <v>2.0230387356215829</v>
      </c>
      <c r="Q2480" s="17">
        <f t="shared" si="614"/>
        <v>203.81467766069437</v>
      </c>
      <c r="R2480" s="18">
        <f t="shared" si="615"/>
        <v>23.185322339305628</v>
      </c>
      <c r="S2480" s="21">
        <f t="shared" si="622"/>
        <v>19.947085568310513</v>
      </c>
      <c r="T2480" s="22">
        <f t="shared" si="623"/>
        <v>3.2382367709951154</v>
      </c>
    </row>
    <row r="2481" spans="1:20" x14ac:dyDescent="0.25">
      <c r="A2481">
        <v>51</v>
      </c>
      <c r="B2481" t="s">
        <v>2467</v>
      </c>
      <c r="C2481" s="8">
        <v>382.33</v>
      </c>
      <c r="D2481" s="8">
        <v>218.61</v>
      </c>
      <c r="E2481" s="17">
        <f t="shared" si="608"/>
        <v>221.76937974028431</v>
      </c>
      <c r="F2481" s="18">
        <f t="shared" si="609"/>
        <v>-3.1593797402842938</v>
      </c>
      <c r="G2481" s="21">
        <f t="shared" si="616"/>
        <v>4.345277455428544</v>
      </c>
      <c r="H2481" s="22">
        <f t="shared" si="617"/>
        <v>-7.5046571957128378</v>
      </c>
      <c r="I2481" s="17">
        <f t="shared" si="610"/>
        <v>214.84906125817633</v>
      </c>
      <c r="J2481" s="18">
        <f t="shared" si="611"/>
        <v>3.7609387418236793</v>
      </c>
      <c r="K2481" s="21">
        <f t="shared" si="618"/>
        <v>8.4487136574847455</v>
      </c>
      <c r="L2481" s="22">
        <f t="shared" si="619"/>
        <v>-4.6877749156610662</v>
      </c>
      <c r="M2481" s="17">
        <f t="shared" si="612"/>
        <v>208.20655184970121</v>
      </c>
      <c r="N2481" s="18">
        <f t="shared" si="613"/>
        <v>10.4034481502988</v>
      </c>
      <c r="O2481" s="21">
        <f t="shared" si="620"/>
        <v>11.681477579869636</v>
      </c>
      <c r="P2481" s="22">
        <f t="shared" si="621"/>
        <v>-1.2780294295708359</v>
      </c>
      <c r="Q2481" s="17">
        <f t="shared" si="614"/>
        <v>199.38923389446336</v>
      </c>
      <c r="R2481" s="18">
        <f t="shared" si="615"/>
        <v>19.220766105536654</v>
      </c>
      <c r="S2481" s="21">
        <f t="shared" si="622"/>
        <v>23.185322339305628</v>
      </c>
      <c r="T2481" s="22">
        <f t="shared" si="623"/>
        <v>-3.9645562337689739</v>
      </c>
    </row>
    <row r="2482" spans="1:20" x14ac:dyDescent="0.25">
      <c r="A2482">
        <v>50</v>
      </c>
      <c r="B2482" t="s">
        <v>2468</v>
      </c>
      <c r="C2482" s="8">
        <v>380.36</v>
      </c>
      <c r="D2482" s="8">
        <v>218.31</v>
      </c>
      <c r="E2482" s="17">
        <f t="shared" si="608"/>
        <v>221.58462070167775</v>
      </c>
      <c r="F2482" s="18">
        <f t="shared" si="609"/>
        <v>-3.2746207016777475</v>
      </c>
      <c r="G2482" s="21">
        <f t="shared" si="616"/>
        <v>-3.1593797402842938</v>
      </c>
      <c r="H2482" s="22">
        <f t="shared" si="617"/>
        <v>-0.11524096139345374</v>
      </c>
      <c r="I2482" s="17">
        <f t="shared" si="610"/>
        <v>214.07645708273699</v>
      </c>
      <c r="J2482" s="18">
        <f t="shared" si="611"/>
        <v>4.2335429172630086</v>
      </c>
      <c r="K2482" s="21">
        <f t="shared" si="618"/>
        <v>3.7609387418236793</v>
      </c>
      <c r="L2482" s="22">
        <f t="shared" si="619"/>
        <v>0.47260417543932931</v>
      </c>
      <c r="M2482" s="17">
        <f t="shared" si="612"/>
        <v>206.72238002515195</v>
      </c>
      <c r="N2482" s="18">
        <f t="shared" si="613"/>
        <v>11.587619974848053</v>
      </c>
      <c r="O2482" s="21">
        <f t="shared" si="620"/>
        <v>10.4034481502988</v>
      </c>
      <c r="P2482" s="22">
        <f t="shared" si="621"/>
        <v>1.184171824549253</v>
      </c>
      <c r="Q2482" s="17">
        <f t="shared" si="614"/>
        <v>198.46570378646817</v>
      </c>
      <c r="R2482" s="18">
        <f t="shared" si="615"/>
        <v>19.844296213531834</v>
      </c>
      <c r="S2482" s="21">
        <f t="shared" si="622"/>
        <v>19.220766105536654</v>
      </c>
      <c r="T2482" s="22">
        <f t="shared" si="623"/>
        <v>0.62353010799517961</v>
      </c>
    </row>
    <row r="2483" spans="1:20" x14ac:dyDescent="0.25">
      <c r="A2483">
        <v>49</v>
      </c>
      <c r="B2483" t="s">
        <v>2469</v>
      </c>
      <c r="C2483" s="8">
        <v>389.58</v>
      </c>
      <c r="D2483" s="8">
        <v>226.07</v>
      </c>
      <c r="E2483" s="17">
        <f t="shared" si="608"/>
        <v>222.44933051688196</v>
      </c>
      <c r="F2483" s="18">
        <f t="shared" si="609"/>
        <v>3.6206694831180357</v>
      </c>
      <c r="G2483" s="21">
        <f t="shared" si="616"/>
        <v>-3.2746207016777475</v>
      </c>
      <c r="H2483" s="22">
        <f t="shared" si="617"/>
        <v>6.8952901847957833</v>
      </c>
      <c r="I2483" s="17">
        <f t="shared" si="610"/>
        <v>217.69240149773748</v>
      </c>
      <c r="J2483" s="18">
        <f t="shared" si="611"/>
        <v>8.377598502262515</v>
      </c>
      <c r="K2483" s="21">
        <f t="shared" si="618"/>
        <v>4.2335429172630086</v>
      </c>
      <c r="L2483" s="22">
        <f t="shared" si="619"/>
        <v>4.1440555849995064</v>
      </c>
      <c r="M2483" s="17">
        <f t="shared" si="612"/>
        <v>213.66860551872782</v>
      </c>
      <c r="N2483" s="18">
        <f t="shared" si="613"/>
        <v>12.401394481272177</v>
      </c>
      <c r="O2483" s="21">
        <f t="shared" si="620"/>
        <v>11.587619974848053</v>
      </c>
      <c r="P2483" s="22">
        <f t="shared" si="621"/>
        <v>0.81377450642412441</v>
      </c>
      <c r="Q2483" s="17">
        <f t="shared" si="614"/>
        <v>202.78801221068954</v>
      </c>
      <c r="R2483" s="18">
        <f t="shared" si="615"/>
        <v>23.281987789310449</v>
      </c>
      <c r="S2483" s="21">
        <f t="shared" si="622"/>
        <v>19.844296213531834</v>
      </c>
      <c r="T2483" s="22">
        <f t="shared" si="623"/>
        <v>3.4376915757786151</v>
      </c>
    </row>
    <row r="2484" spans="1:20" x14ac:dyDescent="0.25">
      <c r="A2484">
        <v>48</v>
      </c>
      <c r="B2484" t="s">
        <v>2470</v>
      </c>
      <c r="C2484" s="8">
        <v>386.54</v>
      </c>
      <c r="D2484" s="8">
        <v>221.72</v>
      </c>
      <c r="E2484" s="17">
        <f t="shared" si="608"/>
        <v>222.16422012228099</v>
      </c>
      <c r="F2484" s="18">
        <f t="shared" si="609"/>
        <v>-0.44422012228099561</v>
      </c>
      <c r="G2484" s="21">
        <f t="shared" si="616"/>
        <v>3.6206694831180357</v>
      </c>
      <c r="H2484" s="22">
        <f t="shared" si="617"/>
        <v>-4.0648896053990313</v>
      </c>
      <c r="I2484" s="17">
        <f t="shared" si="610"/>
        <v>216.50015952142496</v>
      </c>
      <c r="J2484" s="18">
        <f t="shared" si="611"/>
        <v>5.219840478575037</v>
      </c>
      <c r="K2484" s="21">
        <f t="shared" si="618"/>
        <v>8.377598502262515</v>
      </c>
      <c r="L2484" s="22">
        <f t="shared" si="619"/>
        <v>-3.157758023687478</v>
      </c>
      <c r="M2484" s="17">
        <f t="shared" si="612"/>
        <v>211.37830991130153</v>
      </c>
      <c r="N2484" s="18">
        <f t="shared" si="613"/>
        <v>10.341690088698471</v>
      </c>
      <c r="O2484" s="21">
        <f t="shared" si="620"/>
        <v>12.401394481272177</v>
      </c>
      <c r="P2484" s="22">
        <f t="shared" si="621"/>
        <v>-2.0597043925737069</v>
      </c>
      <c r="Q2484" s="17">
        <f t="shared" si="614"/>
        <v>201.36286930292022</v>
      </c>
      <c r="R2484" s="18">
        <f t="shared" si="615"/>
        <v>20.357130697079782</v>
      </c>
      <c r="S2484" s="21">
        <f t="shared" si="622"/>
        <v>23.281987789310449</v>
      </c>
      <c r="T2484" s="22">
        <f t="shared" si="623"/>
        <v>-2.9248570922306669</v>
      </c>
    </row>
    <row r="2485" spans="1:20" x14ac:dyDescent="0.25">
      <c r="A2485">
        <v>47</v>
      </c>
      <c r="B2485" t="s">
        <v>2471</v>
      </c>
      <c r="C2485" s="8">
        <v>381.42</v>
      </c>
      <c r="D2485" s="8">
        <v>219.32</v>
      </c>
      <c r="E2485" s="17">
        <f t="shared" si="608"/>
        <v>221.68403419453205</v>
      </c>
      <c r="F2485" s="18">
        <f t="shared" si="609"/>
        <v>-2.3640341945320529</v>
      </c>
      <c r="G2485" s="21">
        <f t="shared" si="616"/>
        <v>-0.44422012228099561</v>
      </c>
      <c r="H2485" s="22">
        <f t="shared" si="617"/>
        <v>-1.9198140722510573</v>
      </c>
      <c r="I2485" s="17">
        <f t="shared" si="610"/>
        <v>214.49217303500384</v>
      </c>
      <c r="J2485" s="18">
        <f t="shared" si="611"/>
        <v>4.8278269649961487</v>
      </c>
      <c r="K2485" s="21">
        <f t="shared" si="618"/>
        <v>5.219840478575037</v>
      </c>
      <c r="L2485" s="22">
        <f t="shared" si="619"/>
        <v>-0.39201351357888825</v>
      </c>
      <c r="M2485" s="17">
        <f t="shared" si="612"/>
        <v>207.52096994089931</v>
      </c>
      <c r="N2485" s="18">
        <f t="shared" si="613"/>
        <v>11.799030059100687</v>
      </c>
      <c r="O2485" s="21">
        <f t="shared" si="620"/>
        <v>10.341690088698471</v>
      </c>
      <c r="P2485" s="22">
        <f t="shared" si="621"/>
        <v>1.4573399704022165</v>
      </c>
      <c r="Q2485" s="17">
        <f t="shared" si="614"/>
        <v>198.96262861615088</v>
      </c>
      <c r="R2485" s="18">
        <f t="shared" si="615"/>
        <v>20.357371383849113</v>
      </c>
      <c r="S2485" s="21">
        <f t="shared" si="622"/>
        <v>20.357130697079782</v>
      </c>
      <c r="T2485" s="22">
        <f t="shared" si="623"/>
        <v>2.4068676933097777E-4</v>
      </c>
    </row>
    <row r="2486" spans="1:20" x14ac:dyDescent="0.25">
      <c r="A2486">
        <v>46</v>
      </c>
      <c r="B2486" t="s">
        <v>2472</v>
      </c>
      <c r="C2486" s="8">
        <v>376.7</v>
      </c>
      <c r="D2486" s="8">
        <v>213.19</v>
      </c>
      <c r="E2486" s="17">
        <f t="shared" si="608"/>
        <v>221.24136279238846</v>
      </c>
      <c r="F2486" s="18">
        <f t="shared" si="609"/>
        <v>-8.0513627923884599</v>
      </c>
      <c r="G2486" s="21">
        <f t="shared" si="616"/>
        <v>-2.3640341945320529</v>
      </c>
      <c r="H2486" s="22">
        <f t="shared" si="617"/>
        <v>-5.687328597856407</v>
      </c>
      <c r="I2486" s="17">
        <f t="shared" si="610"/>
        <v>212.64106049283438</v>
      </c>
      <c r="J2486" s="18">
        <f t="shared" si="611"/>
        <v>0.54893950716561335</v>
      </c>
      <c r="K2486" s="21">
        <f t="shared" si="618"/>
        <v>4.8278269649961487</v>
      </c>
      <c r="L2486" s="22">
        <f t="shared" si="619"/>
        <v>-4.2788874578305354</v>
      </c>
      <c r="M2486" s="17">
        <f t="shared" si="612"/>
        <v>203.9649846556847</v>
      </c>
      <c r="N2486" s="18">
        <f t="shared" si="613"/>
        <v>9.2250153443152954</v>
      </c>
      <c r="O2486" s="21">
        <f t="shared" si="620"/>
        <v>11.799030059100687</v>
      </c>
      <c r="P2486" s="22">
        <f t="shared" si="621"/>
        <v>-2.5740147147853918</v>
      </c>
      <c r="Q2486" s="17">
        <f t="shared" si="614"/>
        <v>196.74990673303535</v>
      </c>
      <c r="R2486" s="18">
        <f t="shared" si="615"/>
        <v>16.440093266964652</v>
      </c>
      <c r="S2486" s="21">
        <f t="shared" si="622"/>
        <v>20.357371383849113</v>
      </c>
      <c r="T2486" s="22">
        <f t="shared" si="623"/>
        <v>-3.9172781168844608</v>
      </c>
    </row>
    <row r="2487" spans="1:20" x14ac:dyDescent="0.25">
      <c r="A2487">
        <v>45</v>
      </c>
      <c r="B2487" t="s">
        <v>2473</v>
      </c>
      <c r="C2487" s="8">
        <v>383.63</v>
      </c>
      <c r="D2487" s="8">
        <v>217.71</v>
      </c>
      <c r="E2487" s="17">
        <f t="shared" si="608"/>
        <v>221.89130194850182</v>
      </c>
      <c r="F2487" s="18">
        <f t="shared" si="609"/>
        <v>-4.1813019485018117</v>
      </c>
      <c r="G2487" s="21">
        <f t="shared" si="616"/>
        <v>-8.0513627923884599</v>
      </c>
      <c r="H2487" s="22">
        <f t="shared" si="617"/>
        <v>3.8700608438866482</v>
      </c>
      <c r="I2487" s="17">
        <f t="shared" si="610"/>
        <v>215.35890157699421</v>
      </c>
      <c r="J2487" s="18">
        <f t="shared" si="611"/>
        <v>2.3510984230057943</v>
      </c>
      <c r="K2487" s="21">
        <f t="shared" si="618"/>
        <v>0.54893950716561335</v>
      </c>
      <c r="L2487" s="22">
        <f t="shared" si="619"/>
        <v>1.802158915840181</v>
      </c>
      <c r="M2487" s="17">
        <f t="shared" si="612"/>
        <v>209.18595457656119</v>
      </c>
      <c r="N2487" s="18">
        <f t="shared" si="613"/>
        <v>8.524045423438821</v>
      </c>
      <c r="O2487" s="21">
        <f t="shared" si="620"/>
        <v>9.2250153443152954</v>
      </c>
      <c r="P2487" s="22">
        <f t="shared" si="621"/>
        <v>-0.70096992087647436</v>
      </c>
      <c r="Q2487" s="17">
        <f t="shared" si="614"/>
        <v>199.99867000633844</v>
      </c>
      <c r="R2487" s="18">
        <f t="shared" si="615"/>
        <v>17.711329993661565</v>
      </c>
      <c r="S2487" s="21">
        <f t="shared" si="622"/>
        <v>16.440093266964652</v>
      </c>
      <c r="T2487" s="22">
        <f t="shared" si="623"/>
        <v>1.2712367266969125</v>
      </c>
    </row>
    <row r="2488" spans="1:20" x14ac:dyDescent="0.25">
      <c r="A2488">
        <v>44</v>
      </c>
      <c r="B2488" t="s">
        <v>2474</v>
      </c>
      <c r="C2488" s="8">
        <v>381.72</v>
      </c>
      <c r="D2488" s="8">
        <v>218.74</v>
      </c>
      <c r="E2488" s="17">
        <f t="shared" si="608"/>
        <v>221.71217008873609</v>
      </c>
      <c r="F2488" s="18">
        <f t="shared" si="609"/>
        <v>-2.9721700887360782</v>
      </c>
      <c r="G2488" s="21">
        <f t="shared" si="616"/>
        <v>-4.1813019485018117</v>
      </c>
      <c r="H2488" s="22">
        <f t="shared" si="617"/>
        <v>1.2091318597657335</v>
      </c>
      <c r="I2488" s="17">
        <f t="shared" si="610"/>
        <v>214.60982849319259</v>
      </c>
      <c r="J2488" s="18">
        <f t="shared" si="611"/>
        <v>4.1301715068074145</v>
      </c>
      <c r="K2488" s="21">
        <f t="shared" si="618"/>
        <v>2.3510984230057943</v>
      </c>
      <c r="L2488" s="22">
        <f t="shared" si="619"/>
        <v>1.7790730838016202</v>
      </c>
      <c r="M2488" s="17">
        <f t="shared" si="612"/>
        <v>207.74698595479003</v>
      </c>
      <c r="N2488" s="18">
        <f t="shared" si="613"/>
        <v>10.993014045209975</v>
      </c>
      <c r="O2488" s="21">
        <f t="shared" si="620"/>
        <v>8.524045423438821</v>
      </c>
      <c r="P2488" s="22">
        <f t="shared" si="621"/>
        <v>2.4689686217711539</v>
      </c>
      <c r="Q2488" s="17">
        <f t="shared" si="614"/>
        <v>199.10326771889129</v>
      </c>
      <c r="R2488" s="18">
        <f t="shared" si="615"/>
        <v>19.636732281108721</v>
      </c>
      <c r="S2488" s="21">
        <f t="shared" si="622"/>
        <v>17.711329993661565</v>
      </c>
      <c r="T2488" s="22">
        <f t="shared" si="623"/>
        <v>1.9254022874471559</v>
      </c>
    </row>
    <row r="2489" spans="1:20" x14ac:dyDescent="0.25">
      <c r="A2489">
        <v>43</v>
      </c>
      <c r="B2489" t="s">
        <v>2475</v>
      </c>
      <c r="C2489" s="8">
        <v>387.17</v>
      </c>
      <c r="D2489" s="8">
        <v>223.34</v>
      </c>
      <c r="E2489" s="17">
        <f t="shared" si="608"/>
        <v>222.22330550010949</v>
      </c>
      <c r="F2489" s="18">
        <f t="shared" si="609"/>
        <v>1.1166944998905137</v>
      </c>
      <c r="G2489" s="21">
        <f t="shared" si="616"/>
        <v>-2.9721700887360782</v>
      </c>
      <c r="H2489" s="22">
        <f t="shared" si="617"/>
        <v>4.088864588626592</v>
      </c>
      <c r="I2489" s="17">
        <f t="shared" si="610"/>
        <v>216.74723598362129</v>
      </c>
      <c r="J2489" s="18">
        <f t="shared" si="611"/>
        <v>6.5927640163787089</v>
      </c>
      <c r="K2489" s="21">
        <f t="shared" si="618"/>
        <v>4.1301715068074145</v>
      </c>
      <c r="L2489" s="22">
        <f t="shared" si="619"/>
        <v>2.4625925095712944</v>
      </c>
      <c r="M2489" s="17">
        <f t="shared" si="612"/>
        <v>211.8529435404721</v>
      </c>
      <c r="N2489" s="18">
        <f t="shared" si="613"/>
        <v>11.487056459527906</v>
      </c>
      <c r="O2489" s="21">
        <f t="shared" si="620"/>
        <v>10.993014045209975</v>
      </c>
      <c r="P2489" s="22">
        <f t="shared" si="621"/>
        <v>0.49404241431793139</v>
      </c>
      <c r="Q2489" s="17">
        <f t="shared" si="614"/>
        <v>201.65821141867508</v>
      </c>
      <c r="R2489" s="18">
        <f t="shared" si="615"/>
        <v>21.681788581324923</v>
      </c>
      <c r="S2489" s="21">
        <f t="shared" si="622"/>
        <v>19.636732281108721</v>
      </c>
      <c r="T2489" s="22">
        <f t="shared" si="623"/>
        <v>2.0450563002162028</v>
      </c>
    </row>
    <row r="2490" spans="1:20" x14ac:dyDescent="0.25">
      <c r="A2490">
        <v>42</v>
      </c>
      <c r="B2490" t="s">
        <v>2476</v>
      </c>
      <c r="C2490" s="8">
        <v>389.58</v>
      </c>
      <c r="D2490" s="8">
        <v>227.22</v>
      </c>
      <c r="E2490" s="17">
        <f t="shared" si="608"/>
        <v>222.44933051688196</v>
      </c>
      <c r="F2490" s="18">
        <f t="shared" si="609"/>
        <v>4.7706694831180414</v>
      </c>
      <c r="G2490" s="21">
        <f t="shared" si="616"/>
        <v>1.1166944998905137</v>
      </c>
      <c r="H2490" s="22">
        <f t="shared" si="617"/>
        <v>3.6539749832275277</v>
      </c>
      <c r="I2490" s="17">
        <f t="shared" si="610"/>
        <v>217.69240149773748</v>
      </c>
      <c r="J2490" s="18">
        <f t="shared" si="611"/>
        <v>9.5275985022625207</v>
      </c>
      <c r="K2490" s="21">
        <f t="shared" si="618"/>
        <v>6.5927640163787089</v>
      </c>
      <c r="L2490" s="22">
        <f t="shared" si="619"/>
        <v>2.9348344858838118</v>
      </c>
      <c r="M2490" s="17">
        <f t="shared" si="612"/>
        <v>213.66860551872782</v>
      </c>
      <c r="N2490" s="18">
        <f t="shared" si="613"/>
        <v>13.551394481272183</v>
      </c>
      <c r="O2490" s="21">
        <f t="shared" si="620"/>
        <v>11.487056459527906</v>
      </c>
      <c r="P2490" s="22">
        <f t="shared" si="621"/>
        <v>2.0643380217442768</v>
      </c>
      <c r="Q2490" s="17">
        <f t="shared" si="614"/>
        <v>202.78801221068954</v>
      </c>
      <c r="R2490" s="18">
        <f t="shared" si="615"/>
        <v>24.431987789310455</v>
      </c>
      <c r="S2490" s="21">
        <f t="shared" si="622"/>
        <v>21.681788581324923</v>
      </c>
      <c r="T2490" s="22">
        <f t="shared" si="623"/>
        <v>2.7501992079855313</v>
      </c>
    </row>
    <row r="2491" spans="1:20" x14ac:dyDescent="0.25">
      <c r="A2491">
        <v>41</v>
      </c>
      <c r="B2491" t="s">
        <v>2477</v>
      </c>
      <c r="C2491" s="8">
        <v>393.53</v>
      </c>
      <c r="D2491" s="8">
        <v>232.22</v>
      </c>
      <c r="E2491" s="17">
        <f t="shared" si="608"/>
        <v>222.81978645723515</v>
      </c>
      <c r="F2491" s="18">
        <f t="shared" si="609"/>
        <v>9.4002135427648454</v>
      </c>
      <c r="G2491" s="21">
        <f t="shared" si="616"/>
        <v>4.7706694831180414</v>
      </c>
      <c r="H2491" s="22">
        <f t="shared" si="617"/>
        <v>4.629544059646804</v>
      </c>
      <c r="I2491" s="17">
        <f t="shared" si="610"/>
        <v>219.24153169722251</v>
      </c>
      <c r="J2491" s="18">
        <f t="shared" si="611"/>
        <v>12.978468302777486</v>
      </c>
      <c r="K2491" s="21">
        <f t="shared" si="618"/>
        <v>9.5275985022625207</v>
      </c>
      <c r="L2491" s="22">
        <f t="shared" si="619"/>
        <v>3.4508698005149654</v>
      </c>
      <c r="M2491" s="17">
        <f t="shared" si="612"/>
        <v>216.64448303495612</v>
      </c>
      <c r="N2491" s="18">
        <f t="shared" si="613"/>
        <v>15.575516965043875</v>
      </c>
      <c r="O2491" s="21">
        <f t="shared" si="620"/>
        <v>13.551394481272183</v>
      </c>
      <c r="P2491" s="22">
        <f t="shared" si="621"/>
        <v>2.0241224837716913</v>
      </c>
      <c r="Q2491" s="17">
        <f t="shared" si="614"/>
        <v>204.63976039677135</v>
      </c>
      <c r="R2491" s="18">
        <f t="shared" si="615"/>
        <v>27.580239603228648</v>
      </c>
      <c r="S2491" s="21">
        <f t="shared" si="622"/>
        <v>24.431987789310455</v>
      </c>
      <c r="T2491" s="22">
        <f t="shared" si="623"/>
        <v>3.1482518139181934</v>
      </c>
    </row>
    <row r="2492" spans="1:20" x14ac:dyDescent="0.25">
      <c r="A2492">
        <v>40</v>
      </c>
      <c r="B2492" t="s">
        <v>2478</v>
      </c>
      <c r="C2492" s="8">
        <v>394.06</v>
      </c>
      <c r="D2492" s="8">
        <v>233.59</v>
      </c>
      <c r="E2492" s="17">
        <f t="shared" si="608"/>
        <v>222.8694932036623</v>
      </c>
      <c r="F2492" s="18">
        <f t="shared" si="609"/>
        <v>10.720506796337702</v>
      </c>
      <c r="G2492" s="21">
        <f t="shared" si="616"/>
        <v>9.4002135427648454</v>
      </c>
      <c r="H2492" s="22">
        <f t="shared" si="617"/>
        <v>1.3202932535728564</v>
      </c>
      <c r="I2492" s="17">
        <f t="shared" si="610"/>
        <v>219.44938967335594</v>
      </c>
      <c r="J2492" s="18">
        <f t="shared" si="611"/>
        <v>14.140610326644065</v>
      </c>
      <c r="K2492" s="21">
        <f t="shared" si="618"/>
        <v>12.978468302777486</v>
      </c>
      <c r="L2492" s="22">
        <f t="shared" si="619"/>
        <v>1.1621420238665792</v>
      </c>
      <c r="M2492" s="17">
        <f t="shared" si="612"/>
        <v>217.0437779928298</v>
      </c>
      <c r="N2492" s="18">
        <f t="shared" si="613"/>
        <v>16.546222007170201</v>
      </c>
      <c r="O2492" s="21">
        <f t="shared" si="620"/>
        <v>15.575516965043875</v>
      </c>
      <c r="P2492" s="22">
        <f t="shared" si="621"/>
        <v>0.97070504212632613</v>
      </c>
      <c r="Q2492" s="17">
        <f t="shared" si="614"/>
        <v>204.88822281161271</v>
      </c>
      <c r="R2492" s="18">
        <f t="shared" si="615"/>
        <v>28.701777188387297</v>
      </c>
      <c r="S2492" s="21">
        <f t="shared" si="622"/>
        <v>27.580239603228648</v>
      </c>
      <c r="T2492" s="22">
        <f t="shared" si="623"/>
        <v>1.1215375851586487</v>
      </c>
    </row>
    <row r="2493" spans="1:20" x14ac:dyDescent="0.25">
      <c r="A2493">
        <v>39</v>
      </c>
      <c r="B2493" t="s">
        <v>2479</v>
      </c>
      <c r="C2493" s="8">
        <v>396.41</v>
      </c>
      <c r="D2493" s="8">
        <v>234.42</v>
      </c>
      <c r="E2493" s="17">
        <f t="shared" si="608"/>
        <v>223.08989104159394</v>
      </c>
      <c r="F2493" s="18">
        <f t="shared" si="609"/>
        <v>11.330108958406043</v>
      </c>
      <c r="G2493" s="21">
        <f t="shared" si="616"/>
        <v>10.720506796337702</v>
      </c>
      <c r="H2493" s="22">
        <f t="shared" si="617"/>
        <v>0.60960216206834161</v>
      </c>
      <c r="I2493" s="17">
        <f t="shared" si="610"/>
        <v>220.3710240958344</v>
      </c>
      <c r="J2493" s="18">
        <f t="shared" si="611"/>
        <v>14.048975904165587</v>
      </c>
      <c r="K2493" s="21">
        <f t="shared" si="618"/>
        <v>14.140610326644065</v>
      </c>
      <c r="L2493" s="22">
        <f t="shared" si="619"/>
        <v>-9.1634422478477973E-2</v>
      </c>
      <c r="M2493" s="17">
        <f t="shared" si="612"/>
        <v>218.81423676830741</v>
      </c>
      <c r="N2493" s="18">
        <f t="shared" si="613"/>
        <v>15.605763231692578</v>
      </c>
      <c r="O2493" s="21">
        <f t="shared" si="620"/>
        <v>16.546222007170201</v>
      </c>
      <c r="P2493" s="22">
        <f t="shared" si="621"/>
        <v>-0.94045877547762302</v>
      </c>
      <c r="Q2493" s="17">
        <f t="shared" si="614"/>
        <v>205.98989578307913</v>
      </c>
      <c r="R2493" s="18">
        <f t="shared" si="615"/>
        <v>28.430104216920853</v>
      </c>
      <c r="S2493" s="21">
        <f t="shared" si="622"/>
        <v>28.701777188387297</v>
      </c>
      <c r="T2493" s="22">
        <f t="shared" si="623"/>
        <v>-0.27167297146644387</v>
      </c>
    </row>
    <row r="2494" spans="1:20" x14ac:dyDescent="0.25">
      <c r="A2494">
        <v>38</v>
      </c>
      <c r="B2494" t="s">
        <v>2480</v>
      </c>
      <c r="C2494" s="8">
        <v>395.91</v>
      </c>
      <c r="D2494" s="8">
        <v>230.5</v>
      </c>
      <c r="E2494" s="17">
        <f t="shared" si="608"/>
        <v>223.04299788458724</v>
      </c>
      <c r="F2494" s="18">
        <f t="shared" si="609"/>
        <v>7.457002115412763</v>
      </c>
      <c r="G2494" s="21">
        <f t="shared" si="616"/>
        <v>11.330108958406043</v>
      </c>
      <c r="H2494" s="22">
        <f t="shared" si="617"/>
        <v>-3.8731068429932805</v>
      </c>
      <c r="I2494" s="17">
        <f t="shared" si="610"/>
        <v>220.17493166551984</v>
      </c>
      <c r="J2494" s="18">
        <f t="shared" si="611"/>
        <v>10.325068334480164</v>
      </c>
      <c r="K2494" s="21">
        <f t="shared" si="618"/>
        <v>14.048975904165587</v>
      </c>
      <c r="L2494" s="22">
        <f t="shared" si="619"/>
        <v>-3.7239075696854229</v>
      </c>
      <c r="M2494" s="17">
        <f t="shared" si="612"/>
        <v>218.43754341182279</v>
      </c>
      <c r="N2494" s="18">
        <f t="shared" si="613"/>
        <v>12.062456588177213</v>
      </c>
      <c r="O2494" s="21">
        <f t="shared" si="620"/>
        <v>15.605763231692578</v>
      </c>
      <c r="P2494" s="22">
        <f t="shared" si="621"/>
        <v>-3.5433066435153648</v>
      </c>
      <c r="Q2494" s="17">
        <f t="shared" si="614"/>
        <v>205.75549727851183</v>
      </c>
      <c r="R2494" s="18">
        <f t="shared" si="615"/>
        <v>24.744502721488175</v>
      </c>
      <c r="S2494" s="21">
        <f t="shared" si="622"/>
        <v>28.430104216920853</v>
      </c>
      <c r="T2494" s="22">
        <f t="shared" si="623"/>
        <v>-3.6856014954326781</v>
      </c>
    </row>
    <row r="2495" spans="1:20" x14ac:dyDescent="0.25">
      <c r="A2495">
        <v>37</v>
      </c>
      <c r="B2495" t="s">
        <v>2481</v>
      </c>
      <c r="C2495" s="8">
        <v>397.26</v>
      </c>
      <c r="D2495" s="8">
        <v>232.31</v>
      </c>
      <c r="E2495" s="17">
        <f t="shared" si="608"/>
        <v>223.16960940850541</v>
      </c>
      <c r="F2495" s="18">
        <f t="shared" si="609"/>
        <v>9.1403905914945938</v>
      </c>
      <c r="G2495" s="21">
        <f t="shared" si="616"/>
        <v>7.457002115412763</v>
      </c>
      <c r="H2495" s="22">
        <f t="shared" si="617"/>
        <v>1.6833884760818307</v>
      </c>
      <c r="I2495" s="17">
        <f t="shared" si="610"/>
        <v>220.70438122736914</v>
      </c>
      <c r="J2495" s="18">
        <f t="shared" si="611"/>
        <v>11.605618772630862</v>
      </c>
      <c r="K2495" s="21">
        <f t="shared" si="618"/>
        <v>10.325068334480164</v>
      </c>
      <c r="L2495" s="22">
        <f t="shared" si="619"/>
        <v>1.2805504381506978</v>
      </c>
      <c r="M2495" s="17">
        <f t="shared" si="612"/>
        <v>219.45461547433121</v>
      </c>
      <c r="N2495" s="18">
        <f t="shared" si="613"/>
        <v>12.855384525668796</v>
      </c>
      <c r="O2495" s="21">
        <f t="shared" si="620"/>
        <v>12.062456588177213</v>
      </c>
      <c r="P2495" s="22">
        <f t="shared" si="621"/>
        <v>0.79292793749158363</v>
      </c>
      <c r="Q2495" s="17">
        <f t="shared" si="614"/>
        <v>206.38837324084358</v>
      </c>
      <c r="R2495" s="18">
        <f t="shared" si="615"/>
        <v>25.921626759156425</v>
      </c>
      <c r="S2495" s="21">
        <f t="shared" si="622"/>
        <v>24.744502721488175</v>
      </c>
      <c r="T2495" s="22">
        <f t="shared" si="623"/>
        <v>1.1771240376682499</v>
      </c>
    </row>
    <row r="2496" spans="1:20" x14ac:dyDescent="0.25">
      <c r="A2496">
        <v>36</v>
      </c>
      <c r="B2496" t="s">
        <v>2482</v>
      </c>
      <c r="C2496" s="8">
        <v>391.48</v>
      </c>
      <c r="D2496" s="8">
        <v>225.24</v>
      </c>
      <c r="E2496" s="17">
        <f t="shared" si="608"/>
        <v>222.62752451350755</v>
      </c>
      <c r="F2496" s="18">
        <f t="shared" si="609"/>
        <v>2.6124754864924569</v>
      </c>
      <c r="G2496" s="21">
        <f t="shared" si="616"/>
        <v>9.1403905914945938</v>
      </c>
      <c r="H2496" s="22">
        <f t="shared" si="617"/>
        <v>-6.5279151050021369</v>
      </c>
      <c r="I2496" s="17">
        <f t="shared" si="610"/>
        <v>218.43755273293283</v>
      </c>
      <c r="J2496" s="18">
        <f t="shared" si="611"/>
        <v>6.8024472670671798</v>
      </c>
      <c r="K2496" s="21">
        <f t="shared" si="618"/>
        <v>11.605618772630862</v>
      </c>
      <c r="L2496" s="22">
        <f t="shared" si="619"/>
        <v>-4.8031715055636823</v>
      </c>
      <c r="M2496" s="17">
        <f t="shared" si="612"/>
        <v>215.1000402733693</v>
      </c>
      <c r="N2496" s="18">
        <f t="shared" si="613"/>
        <v>10.139959726630707</v>
      </c>
      <c r="O2496" s="21">
        <f t="shared" si="620"/>
        <v>12.855384525668796</v>
      </c>
      <c r="P2496" s="22">
        <f t="shared" si="621"/>
        <v>-2.7154247990380895</v>
      </c>
      <c r="Q2496" s="17">
        <f t="shared" si="614"/>
        <v>203.67872652804533</v>
      </c>
      <c r="R2496" s="18">
        <f t="shared" si="615"/>
        <v>21.561273471954678</v>
      </c>
      <c r="S2496" s="21">
        <f t="shared" si="622"/>
        <v>25.921626759156425</v>
      </c>
      <c r="T2496" s="22">
        <f t="shared" si="623"/>
        <v>-4.3603532872017468</v>
      </c>
    </row>
    <row r="2497" spans="1:20" x14ac:dyDescent="0.25">
      <c r="A2497">
        <v>35</v>
      </c>
      <c r="B2497" t="s">
        <v>2483</v>
      </c>
      <c r="C2497" s="8">
        <v>389.48</v>
      </c>
      <c r="D2497" s="8">
        <v>226.94</v>
      </c>
      <c r="E2497" s="17">
        <f t="shared" si="608"/>
        <v>222.43995188548061</v>
      </c>
      <c r="F2497" s="18">
        <f t="shared" si="609"/>
        <v>4.5000481145193874</v>
      </c>
      <c r="G2497" s="21">
        <f t="shared" si="616"/>
        <v>2.6124754864924569</v>
      </c>
      <c r="H2497" s="22">
        <f t="shared" si="617"/>
        <v>1.8875726280269305</v>
      </c>
      <c r="I2497" s="17">
        <f t="shared" si="610"/>
        <v>217.65318301167457</v>
      </c>
      <c r="J2497" s="18">
        <f t="shared" si="611"/>
        <v>9.2868169883254268</v>
      </c>
      <c r="K2497" s="21">
        <f t="shared" si="618"/>
        <v>6.8024472670671798</v>
      </c>
      <c r="L2497" s="22">
        <f t="shared" si="619"/>
        <v>2.484369721258247</v>
      </c>
      <c r="M2497" s="17">
        <f t="shared" si="612"/>
        <v>213.59326684743093</v>
      </c>
      <c r="N2497" s="18">
        <f t="shared" si="613"/>
        <v>13.346733152569072</v>
      </c>
      <c r="O2497" s="21">
        <f t="shared" si="620"/>
        <v>10.139959726630707</v>
      </c>
      <c r="P2497" s="22">
        <f t="shared" si="621"/>
        <v>3.2067734259383656</v>
      </c>
      <c r="Q2497" s="17">
        <f t="shared" si="614"/>
        <v>202.74113250977609</v>
      </c>
      <c r="R2497" s="18">
        <f t="shared" si="615"/>
        <v>24.198867490223904</v>
      </c>
      <c r="S2497" s="21">
        <f t="shared" si="622"/>
        <v>21.561273471954678</v>
      </c>
      <c r="T2497" s="22">
        <f t="shared" si="623"/>
        <v>2.6375940182692261</v>
      </c>
    </row>
    <row r="2498" spans="1:20" x14ac:dyDescent="0.25">
      <c r="A2498">
        <v>34</v>
      </c>
      <c r="B2498" t="s">
        <v>2484</v>
      </c>
      <c r="C2498" s="8">
        <v>392.59</v>
      </c>
      <c r="D2498" s="8">
        <v>225.23</v>
      </c>
      <c r="E2498" s="17">
        <f t="shared" si="608"/>
        <v>222.73162732206251</v>
      </c>
      <c r="F2498" s="18">
        <f t="shared" si="609"/>
        <v>2.498372677937482</v>
      </c>
      <c r="G2498" s="21">
        <f t="shared" si="616"/>
        <v>4.5000481145193874</v>
      </c>
      <c r="H2498" s="22">
        <f t="shared" si="617"/>
        <v>-2.0016754365819054</v>
      </c>
      <c r="I2498" s="17">
        <f t="shared" si="610"/>
        <v>218.87287792823113</v>
      </c>
      <c r="J2498" s="18">
        <f t="shared" si="611"/>
        <v>6.3571220717688561</v>
      </c>
      <c r="K2498" s="21">
        <f t="shared" si="618"/>
        <v>9.2868169883254268</v>
      </c>
      <c r="L2498" s="22">
        <f t="shared" si="619"/>
        <v>-2.9296949165565707</v>
      </c>
      <c r="M2498" s="17">
        <f t="shared" si="612"/>
        <v>215.93629952476505</v>
      </c>
      <c r="N2498" s="18">
        <f t="shared" si="613"/>
        <v>9.2937004752349424</v>
      </c>
      <c r="O2498" s="21">
        <f t="shared" si="620"/>
        <v>13.346733152569072</v>
      </c>
      <c r="P2498" s="22">
        <f t="shared" si="621"/>
        <v>-4.0530326773341301</v>
      </c>
      <c r="Q2498" s="17">
        <f t="shared" si="614"/>
        <v>204.19909120818477</v>
      </c>
      <c r="R2498" s="18">
        <f t="shared" si="615"/>
        <v>21.030908791815222</v>
      </c>
      <c r="S2498" s="21">
        <f t="shared" si="622"/>
        <v>24.198867490223904</v>
      </c>
      <c r="T2498" s="22">
        <f t="shared" si="623"/>
        <v>-3.1679586984086825</v>
      </c>
    </row>
    <row r="2499" spans="1:20" x14ac:dyDescent="0.25">
      <c r="A2499">
        <v>33</v>
      </c>
      <c r="B2499" t="s">
        <v>2485</v>
      </c>
      <c r="C2499" s="8">
        <v>389.5</v>
      </c>
      <c r="D2499" s="8">
        <v>217.06</v>
      </c>
      <c r="E2499" s="17">
        <f t="shared" si="608"/>
        <v>222.44182761176089</v>
      </c>
      <c r="F2499" s="18">
        <f t="shared" si="609"/>
        <v>-5.3818276117608832</v>
      </c>
      <c r="G2499" s="21">
        <f t="shared" si="616"/>
        <v>2.498372677937482</v>
      </c>
      <c r="H2499" s="22">
        <f t="shared" si="617"/>
        <v>-7.8802002896983652</v>
      </c>
      <c r="I2499" s="17">
        <f t="shared" si="610"/>
        <v>217.66102670888716</v>
      </c>
      <c r="J2499" s="18">
        <f t="shared" si="611"/>
        <v>-0.60102670888716148</v>
      </c>
      <c r="K2499" s="21">
        <f t="shared" si="618"/>
        <v>6.3571220717688561</v>
      </c>
      <c r="L2499" s="22">
        <f t="shared" si="619"/>
        <v>-6.9581487806560176</v>
      </c>
      <c r="M2499" s="17">
        <f t="shared" si="612"/>
        <v>213.60833458169031</v>
      </c>
      <c r="N2499" s="18">
        <f t="shared" si="613"/>
        <v>3.4516654183096875</v>
      </c>
      <c r="O2499" s="21">
        <f t="shared" si="620"/>
        <v>9.2937004752349424</v>
      </c>
      <c r="P2499" s="22">
        <f t="shared" si="621"/>
        <v>-5.8420350569252548</v>
      </c>
      <c r="Q2499" s="17">
        <f t="shared" si="614"/>
        <v>202.75050844995877</v>
      </c>
      <c r="R2499" s="18">
        <f t="shared" si="615"/>
        <v>14.30949155004123</v>
      </c>
      <c r="S2499" s="21">
        <f t="shared" si="622"/>
        <v>21.030908791815222</v>
      </c>
      <c r="T2499" s="22">
        <f t="shared" si="623"/>
        <v>-6.7214172417739917</v>
      </c>
    </row>
    <row r="2500" spans="1:20" x14ac:dyDescent="0.25">
      <c r="A2500">
        <v>32</v>
      </c>
      <c r="B2500" t="s">
        <v>2486</v>
      </c>
      <c r="C2500" s="8">
        <v>387.52</v>
      </c>
      <c r="D2500" s="8">
        <v>212.04</v>
      </c>
      <c r="E2500" s="17">
        <f t="shared" si="608"/>
        <v>222.25613071001419</v>
      </c>
      <c r="F2500" s="18">
        <f t="shared" si="609"/>
        <v>-10.216130710014198</v>
      </c>
      <c r="G2500" s="21">
        <f t="shared" si="616"/>
        <v>-5.3818276117608832</v>
      </c>
      <c r="H2500" s="22">
        <f t="shared" si="617"/>
        <v>-4.8343030982533151</v>
      </c>
      <c r="I2500" s="17">
        <f t="shared" si="610"/>
        <v>216.8845006848415</v>
      </c>
      <c r="J2500" s="18">
        <f t="shared" si="611"/>
        <v>-4.8445006848415062</v>
      </c>
      <c r="K2500" s="21">
        <f t="shared" si="618"/>
        <v>-0.60102670888716148</v>
      </c>
      <c r="L2500" s="22">
        <f t="shared" si="619"/>
        <v>-4.2434739759543447</v>
      </c>
      <c r="M2500" s="17">
        <f t="shared" si="612"/>
        <v>212.11662889001133</v>
      </c>
      <c r="N2500" s="18">
        <f t="shared" si="613"/>
        <v>-7.6628890011335216E-2</v>
      </c>
      <c r="O2500" s="21">
        <f t="shared" si="620"/>
        <v>3.4516654183096875</v>
      </c>
      <c r="P2500" s="22">
        <f t="shared" si="621"/>
        <v>-3.5282943083210228</v>
      </c>
      <c r="Q2500" s="17">
        <f t="shared" si="614"/>
        <v>201.82229037187216</v>
      </c>
      <c r="R2500" s="18">
        <f t="shared" si="615"/>
        <v>10.217709628127835</v>
      </c>
      <c r="S2500" s="21">
        <f t="shared" si="622"/>
        <v>14.30949155004123</v>
      </c>
      <c r="T2500" s="22">
        <f t="shared" si="623"/>
        <v>-4.0917819219133946</v>
      </c>
    </row>
    <row r="2501" spans="1:20" x14ac:dyDescent="0.25">
      <c r="A2501">
        <v>31</v>
      </c>
      <c r="B2501" t="s">
        <v>2487</v>
      </c>
      <c r="C2501" s="8">
        <v>389.7</v>
      </c>
      <c r="D2501" s="8">
        <v>216.66</v>
      </c>
      <c r="E2501" s="17">
        <f t="shared" si="608"/>
        <v>222.46058487456358</v>
      </c>
      <c r="F2501" s="18">
        <f t="shared" si="609"/>
        <v>-5.8005848745635831</v>
      </c>
      <c r="G2501" s="21">
        <f t="shared" si="616"/>
        <v>-10.216130710014198</v>
      </c>
      <c r="H2501" s="22">
        <f t="shared" si="617"/>
        <v>4.4155458354506152</v>
      </c>
      <c r="I2501" s="17">
        <f t="shared" si="610"/>
        <v>217.73946368101298</v>
      </c>
      <c r="J2501" s="18">
        <f t="shared" si="611"/>
        <v>-1.0794636810129816</v>
      </c>
      <c r="K2501" s="21">
        <f t="shared" si="618"/>
        <v>-4.8445006848415062</v>
      </c>
      <c r="L2501" s="22">
        <f t="shared" si="619"/>
        <v>3.7650370038285246</v>
      </c>
      <c r="M2501" s="17">
        <f t="shared" si="612"/>
        <v>213.75901192428415</v>
      </c>
      <c r="N2501" s="18">
        <f t="shared" si="613"/>
        <v>2.9009880757158442</v>
      </c>
      <c r="O2501" s="21">
        <f t="shared" si="620"/>
        <v>-7.6628890011335216E-2</v>
      </c>
      <c r="P2501" s="22">
        <f t="shared" si="621"/>
        <v>2.9776169657271794</v>
      </c>
      <c r="Q2501" s="17">
        <f t="shared" si="614"/>
        <v>202.84426785178567</v>
      </c>
      <c r="R2501" s="18">
        <f t="shared" si="615"/>
        <v>13.815732148214323</v>
      </c>
      <c r="S2501" s="21">
        <f t="shared" si="622"/>
        <v>10.217709628127835</v>
      </c>
      <c r="T2501" s="22">
        <f t="shared" si="623"/>
        <v>3.5980225200864879</v>
      </c>
    </row>
    <row r="2502" spans="1:20" x14ac:dyDescent="0.25">
      <c r="A2502">
        <v>30</v>
      </c>
      <c r="B2502" t="s">
        <v>2488</v>
      </c>
      <c r="C2502" s="8">
        <v>395.98</v>
      </c>
      <c r="D2502" s="8">
        <v>220.61</v>
      </c>
      <c r="E2502" s="17">
        <f t="shared" si="608"/>
        <v>223.04956292656817</v>
      </c>
      <c r="F2502" s="18">
        <f t="shared" si="609"/>
        <v>-2.4395629265681578</v>
      </c>
      <c r="G2502" s="21">
        <f t="shared" si="616"/>
        <v>-5.8005848745635831</v>
      </c>
      <c r="H2502" s="22">
        <f t="shared" si="617"/>
        <v>3.3610219479954253</v>
      </c>
      <c r="I2502" s="17">
        <f t="shared" si="610"/>
        <v>220.20238460576388</v>
      </c>
      <c r="J2502" s="18">
        <f t="shared" si="611"/>
        <v>0.40761539423613158</v>
      </c>
      <c r="K2502" s="21">
        <f t="shared" si="618"/>
        <v>-1.0794636810129816</v>
      </c>
      <c r="L2502" s="22">
        <f t="shared" si="619"/>
        <v>1.4870790752491132</v>
      </c>
      <c r="M2502" s="17">
        <f t="shared" si="612"/>
        <v>218.49028048173068</v>
      </c>
      <c r="N2502" s="18">
        <f t="shared" si="613"/>
        <v>2.1197195182693349</v>
      </c>
      <c r="O2502" s="21">
        <f t="shared" si="620"/>
        <v>2.9009880757158442</v>
      </c>
      <c r="P2502" s="22">
        <f t="shared" si="621"/>
        <v>-0.78126855744650925</v>
      </c>
      <c r="Q2502" s="17">
        <f t="shared" si="614"/>
        <v>205.78831306915123</v>
      </c>
      <c r="R2502" s="18">
        <f t="shared" si="615"/>
        <v>14.821686930848784</v>
      </c>
      <c r="S2502" s="21">
        <f t="shared" si="622"/>
        <v>13.815732148214323</v>
      </c>
      <c r="T2502" s="22">
        <f t="shared" si="623"/>
        <v>1.0059547826344613</v>
      </c>
    </row>
    <row r="2503" spans="1:20" x14ac:dyDescent="0.25">
      <c r="A2503">
        <v>29</v>
      </c>
      <c r="B2503" t="s">
        <v>2489</v>
      </c>
      <c r="C2503" s="8">
        <v>395.78</v>
      </c>
      <c r="D2503" s="8">
        <v>214.4</v>
      </c>
      <c r="E2503" s="17">
        <f t="shared" si="608"/>
        <v>223.03080566376548</v>
      </c>
      <c r="F2503" s="18">
        <f t="shared" si="609"/>
        <v>-8.6308056637654715</v>
      </c>
      <c r="G2503" s="21">
        <f t="shared" si="616"/>
        <v>-2.4395629265681578</v>
      </c>
      <c r="H2503" s="22">
        <f t="shared" si="617"/>
        <v>-6.1912427371973138</v>
      </c>
      <c r="I2503" s="17">
        <f t="shared" si="610"/>
        <v>220.12394763363804</v>
      </c>
      <c r="J2503" s="18">
        <f t="shared" si="611"/>
        <v>-5.7239476336380335</v>
      </c>
      <c r="K2503" s="21">
        <f t="shared" si="618"/>
        <v>0.40761539423613158</v>
      </c>
      <c r="L2503" s="22">
        <f t="shared" si="619"/>
        <v>-6.1315630278741651</v>
      </c>
      <c r="M2503" s="17">
        <f t="shared" si="612"/>
        <v>218.33960313913678</v>
      </c>
      <c r="N2503" s="18">
        <f t="shared" si="613"/>
        <v>-3.9396031391367785</v>
      </c>
      <c r="O2503" s="21">
        <f t="shared" si="620"/>
        <v>2.1197195182693349</v>
      </c>
      <c r="P2503" s="22">
        <f t="shared" si="621"/>
        <v>-6.0593226574061134</v>
      </c>
      <c r="Q2503" s="17">
        <f t="shared" si="614"/>
        <v>205.69455366732427</v>
      </c>
      <c r="R2503" s="18">
        <f t="shared" si="615"/>
        <v>8.7054463326757343</v>
      </c>
      <c r="S2503" s="21">
        <f t="shared" si="622"/>
        <v>14.821686930848784</v>
      </c>
      <c r="T2503" s="22">
        <f t="shared" si="623"/>
        <v>-6.1162405981730501</v>
      </c>
    </row>
    <row r="2504" spans="1:20" x14ac:dyDescent="0.25">
      <c r="A2504">
        <v>28</v>
      </c>
      <c r="B2504" t="s">
        <v>2490</v>
      </c>
      <c r="C2504" s="8">
        <v>394.73</v>
      </c>
      <c r="D2504" s="8">
        <v>218.01</v>
      </c>
      <c r="E2504" s="17">
        <f t="shared" si="608"/>
        <v>222.93233003405135</v>
      </c>
      <c r="F2504" s="18">
        <f t="shared" si="609"/>
        <v>-4.9223300340513561</v>
      </c>
      <c r="G2504" s="21">
        <f t="shared" si="616"/>
        <v>-8.6308056637654715</v>
      </c>
      <c r="H2504" s="22">
        <f t="shared" si="617"/>
        <v>3.7084756297141155</v>
      </c>
      <c r="I2504" s="17">
        <f t="shared" si="610"/>
        <v>219.71215352997746</v>
      </c>
      <c r="J2504" s="18">
        <f t="shared" si="611"/>
        <v>-1.7021535299774655</v>
      </c>
      <c r="K2504" s="21">
        <f t="shared" si="618"/>
        <v>-5.7239476336380335</v>
      </c>
      <c r="L2504" s="22">
        <f t="shared" si="619"/>
        <v>4.021794103660568</v>
      </c>
      <c r="M2504" s="17">
        <f t="shared" si="612"/>
        <v>217.54854709051915</v>
      </c>
      <c r="N2504" s="18">
        <f t="shared" si="613"/>
        <v>0.46145290948084039</v>
      </c>
      <c r="O2504" s="21">
        <f t="shared" si="620"/>
        <v>-3.9396031391367785</v>
      </c>
      <c r="P2504" s="22">
        <f t="shared" si="621"/>
        <v>4.4010560486176189</v>
      </c>
      <c r="Q2504" s="17">
        <f t="shared" si="614"/>
        <v>205.20231680773293</v>
      </c>
      <c r="R2504" s="18">
        <f t="shared" si="615"/>
        <v>12.807683192267064</v>
      </c>
      <c r="S2504" s="21">
        <f t="shared" si="622"/>
        <v>8.7054463326757343</v>
      </c>
      <c r="T2504" s="22">
        <f t="shared" si="623"/>
        <v>4.1022368595913292</v>
      </c>
    </row>
    <row r="2505" spans="1:20" x14ac:dyDescent="0.25">
      <c r="A2505">
        <v>27</v>
      </c>
      <c r="B2505" t="s">
        <v>2491</v>
      </c>
      <c r="C2505" s="8">
        <v>396.33</v>
      </c>
      <c r="D2505" s="8">
        <v>220.94</v>
      </c>
      <c r="E2505" s="17">
        <f t="shared" si="608"/>
        <v>223.08238813647287</v>
      </c>
      <c r="F2505" s="18">
        <f t="shared" si="609"/>
        <v>-2.1423881364728743</v>
      </c>
      <c r="G2505" s="21">
        <f t="shared" si="616"/>
        <v>-4.9223300340513561</v>
      </c>
      <c r="H2505" s="22">
        <f t="shared" si="617"/>
        <v>2.7799418975784818</v>
      </c>
      <c r="I2505" s="17">
        <f t="shared" si="610"/>
        <v>220.33964930698406</v>
      </c>
      <c r="J2505" s="18">
        <f t="shared" si="611"/>
        <v>0.60035069301594035</v>
      </c>
      <c r="K2505" s="21">
        <f t="shared" si="618"/>
        <v>-1.7021535299774655</v>
      </c>
      <c r="L2505" s="22">
        <f t="shared" si="619"/>
        <v>2.3025042229934058</v>
      </c>
      <c r="M2505" s="17">
        <f t="shared" si="612"/>
        <v>218.75396583126985</v>
      </c>
      <c r="N2505" s="18">
        <f t="shared" si="613"/>
        <v>2.1860341687301457</v>
      </c>
      <c r="O2505" s="21">
        <f t="shared" si="620"/>
        <v>0.46145290948084039</v>
      </c>
      <c r="P2505" s="22">
        <f t="shared" si="621"/>
        <v>1.7245812592493053</v>
      </c>
      <c r="Q2505" s="17">
        <f t="shared" si="614"/>
        <v>205.95239202234836</v>
      </c>
      <c r="R2505" s="18">
        <f t="shared" si="615"/>
        <v>14.987607977651635</v>
      </c>
      <c r="S2505" s="21">
        <f t="shared" si="622"/>
        <v>12.807683192267064</v>
      </c>
      <c r="T2505" s="22">
        <f t="shared" si="623"/>
        <v>2.1799247853845714</v>
      </c>
    </row>
    <row r="2506" spans="1:20" x14ac:dyDescent="0.25">
      <c r="A2506">
        <v>26</v>
      </c>
      <c r="B2506" t="s">
        <v>2492</v>
      </c>
      <c r="C2506" s="8">
        <v>400.61</v>
      </c>
      <c r="D2506" s="8">
        <v>223.74</v>
      </c>
      <c r="E2506" s="17">
        <f t="shared" si="608"/>
        <v>223.48379356045052</v>
      </c>
      <c r="F2506" s="18">
        <f t="shared" si="609"/>
        <v>0.25620643954948719</v>
      </c>
      <c r="G2506" s="21">
        <f t="shared" si="616"/>
        <v>-2.1423881364728743</v>
      </c>
      <c r="H2506" s="22">
        <f t="shared" si="617"/>
        <v>2.3985945760223615</v>
      </c>
      <c r="I2506" s="17">
        <f t="shared" si="610"/>
        <v>222.0182005104767</v>
      </c>
      <c r="J2506" s="18">
        <f t="shared" si="611"/>
        <v>1.7217994895233062</v>
      </c>
      <c r="K2506" s="21">
        <f t="shared" si="618"/>
        <v>0.60035069301594035</v>
      </c>
      <c r="L2506" s="22">
        <f t="shared" si="619"/>
        <v>1.1214487965073658</v>
      </c>
      <c r="M2506" s="17">
        <f t="shared" si="612"/>
        <v>221.978460962778</v>
      </c>
      <c r="N2506" s="18">
        <f t="shared" si="613"/>
        <v>1.7615390372220077</v>
      </c>
      <c r="O2506" s="21">
        <f t="shared" si="620"/>
        <v>2.1860341687301457</v>
      </c>
      <c r="P2506" s="22">
        <f t="shared" si="621"/>
        <v>-0.424495131508138</v>
      </c>
      <c r="Q2506" s="17">
        <f t="shared" si="614"/>
        <v>207.95884322144462</v>
      </c>
      <c r="R2506" s="18">
        <f t="shared" si="615"/>
        <v>15.781156778555385</v>
      </c>
      <c r="S2506" s="21">
        <f t="shared" si="622"/>
        <v>14.987607977651635</v>
      </c>
      <c r="T2506" s="22">
        <f t="shared" si="623"/>
        <v>0.79354880090374991</v>
      </c>
    </row>
    <row r="2507" spans="1:20" x14ac:dyDescent="0.25">
      <c r="A2507">
        <v>25</v>
      </c>
      <c r="B2507" t="s">
        <v>2493</v>
      </c>
      <c r="C2507" s="8">
        <v>406.36</v>
      </c>
      <c r="D2507" s="8">
        <v>224.97</v>
      </c>
      <c r="E2507" s="17">
        <f t="shared" si="608"/>
        <v>224.02306486602799</v>
      </c>
      <c r="F2507" s="18">
        <f t="shared" si="609"/>
        <v>0.94693513397200491</v>
      </c>
      <c r="G2507" s="21">
        <f t="shared" si="616"/>
        <v>0.25620643954948719</v>
      </c>
      <c r="H2507" s="22">
        <f t="shared" si="617"/>
        <v>0.69072869442251772</v>
      </c>
      <c r="I2507" s="17">
        <f t="shared" si="610"/>
        <v>224.27326345909415</v>
      </c>
      <c r="J2507" s="18">
        <f t="shared" si="611"/>
        <v>0.69673654090584591</v>
      </c>
      <c r="K2507" s="21">
        <f t="shared" si="618"/>
        <v>1.7217994895233062</v>
      </c>
      <c r="L2507" s="22">
        <f t="shared" si="619"/>
        <v>-1.0250629486174603</v>
      </c>
      <c r="M2507" s="17">
        <f t="shared" si="612"/>
        <v>226.31043456235079</v>
      </c>
      <c r="N2507" s="18">
        <f t="shared" si="613"/>
        <v>-1.3404345623507936</v>
      </c>
      <c r="O2507" s="21">
        <f t="shared" si="620"/>
        <v>1.7615390372220077</v>
      </c>
      <c r="P2507" s="22">
        <f t="shared" si="621"/>
        <v>-3.1019735995728013</v>
      </c>
      <c r="Q2507" s="17">
        <f t="shared" si="614"/>
        <v>210.65442602396882</v>
      </c>
      <c r="R2507" s="18">
        <f t="shared" si="615"/>
        <v>14.315573976031175</v>
      </c>
      <c r="S2507" s="21">
        <f t="shared" si="622"/>
        <v>15.781156778555385</v>
      </c>
      <c r="T2507" s="22">
        <f t="shared" si="623"/>
        <v>-1.4655828025242101</v>
      </c>
    </row>
    <row r="2508" spans="1:20" x14ac:dyDescent="0.25">
      <c r="A2508">
        <v>24</v>
      </c>
      <c r="B2508" t="s">
        <v>2494</v>
      </c>
      <c r="C2508" s="8">
        <v>406.12</v>
      </c>
      <c r="D2508" s="8">
        <v>224.31</v>
      </c>
      <c r="E2508" s="17">
        <f t="shared" si="608"/>
        <v>224.00055615066475</v>
      </c>
      <c r="F2508" s="18">
        <f t="shared" si="609"/>
        <v>0.30944384933525271</v>
      </c>
      <c r="G2508" s="21">
        <f t="shared" si="616"/>
        <v>0.94693513397200491</v>
      </c>
      <c r="H2508" s="22">
        <f t="shared" si="617"/>
        <v>-0.6374912846367522</v>
      </c>
      <c r="I2508" s="17">
        <f t="shared" si="610"/>
        <v>224.17913909254315</v>
      </c>
      <c r="J2508" s="18">
        <f t="shared" si="611"/>
        <v>0.13086090745684942</v>
      </c>
      <c r="K2508" s="21">
        <f t="shared" si="618"/>
        <v>0.69673654090584591</v>
      </c>
      <c r="L2508" s="22">
        <f t="shared" si="619"/>
        <v>-0.5658756334489965</v>
      </c>
      <c r="M2508" s="17">
        <f t="shared" si="612"/>
        <v>226.12962175123818</v>
      </c>
      <c r="N2508" s="18">
        <f t="shared" si="613"/>
        <v>-1.8196217512381736</v>
      </c>
      <c r="O2508" s="21">
        <f t="shared" si="620"/>
        <v>-1.3404345623507936</v>
      </c>
      <c r="P2508" s="22">
        <f t="shared" si="621"/>
        <v>-0.47918718888737999</v>
      </c>
      <c r="Q2508" s="17">
        <f t="shared" si="614"/>
        <v>210.54191474177651</v>
      </c>
      <c r="R2508" s="18">
        <f t="shared" si="615"/>
        <v>13.768085258223493</v>
      </c>
      <c r="S2508" s="21">
        <f t="shared" si="622"/>
        <v>14.315573976031175</v>
      </c>
      <c r="T2508" s="22">
        <f t="shared" si="623"/>
        <v>-0.54748871780768127</v>
      </c>
    </row>
    <row r="2509" spans="1:20" x14ac:dyDescent="0.25">
      <c r="A2509">
        <v>23</v>
      </c>
      <c r="B2509" t="s">
        <v>2495</v>
      </c>
      <c r="C2509" s="8">
        <v>406.59</v>
      </c>
      <c r="D2509" s="8">
        <v>220.69</v>
      </c>
      <c r="E2509" s="17">
        <f t="shared" si="608"/>
        <v>224.04463571825107</v>
      </c>
      <c r="F2509" s="18">
        <f t="shared" si="609"/>
        <v>-3.3546357182510746</v>
      </c>
      <c r="G2509" s="21">
        <f t="shared" si="616"/>
        <v>0.30944384933525271</v>
      </c>
      <c r="H2509" s="22">
        <f t="shared" si="617"/>
        <v>-3.6640795675863274</v>
      </c>
      <c r="I2509" s="17">
        <f t="shared" si="610"/>
        <v>224.36346597703883</v>
      </c>
      <c r="J2509" s="18">
        <f t="shared" si="611"/>
        <v>-3.6734659770388305</v>
      </c>
      <c r="K2509" s="21">
        <f t="shared" si="618"/>
        <v>0.13086090745684942</v>
      </c>
      <c r="L2509" s="22">
        <f t="shared" si="619"/>
        <v>-3.8043268844956799</v>
      </c>
      <c r="M2509" s="17">
        <f t="shared" si="612"/>
        <v>226.48371350633369</v>
      </c>
      <c r="N2509" s="18">
        <f t="shared" si="613"/>
        <v>-5.7937135063336882</v>
      </c>
      <c r="O2509" s="21">
        <f t="shared" si="620"/>
        <v>-1.8196217512381736</v>
      </c>
      <c r="P2509" s="22">
        <f t="shared" si="621"/>
        <v>-3.9740917550955146</v>
      </c>
      <c r="Q2509" s="17">
        <f t="shared" si="614"/>
        <v>210.76224933606977</v>
      </c>
      <c r="R2509" s="18">
        <f t="shared" si="615"/>
        <v>9.927750663930226</v>
      </c>
      <c r="S2509" s="21">
        <f t="shared" si="622"/>
        <v>13.768085258223493</v>
      </c>
      <c r="T2509" s="22">
        <f t="shared" si="623"/>
        <v>-3.8403345942932674</v>
      </c>
    </row>
    <row r="2510" spans="1:20" x14ac:dyDescent="0.25">
      <c r="A2510">
        <v>22</v>
      </c>
      <c r="B2510" t="s">
        <v>2496</v>
      </c>
      <c r="C2510" s="8">
        <v>408.52</v>
      </c>
      <c r="D2510" s="8">
        <v>222.56</v>
      </c>
      <c r="E2510" s="17">
        <f t="shared" si="608"/>
        <v>224.22564330429708</v>
      </c>
      <c r="F2510" s="18">
        <f t="shared" si="609"/>
        <v>-1.6656433042970775</v>
      </c>
      <c r="G2510" s="21">
        <f t="shared" si="616"/>
        <v>-3.3546357182510746</v>
      </c>
      <c r="H2510" s="22">
        <f t="shared" si="617"/>
        <v>1.6889924139539971</v>
      </c>
      <c r="I2510" s="17">
        <f t="shared" si="610"/>
        <v>225.12038275805304</v>
      </c>
      <c r="J2510" s="18">
        <f t="shared" si="611"/>
        <v>-2.5603827580530378</v>
      </c>
      <c r="K2510" s="21">
        <f t="shared" si="618"/>
        <v>-3.6734659770388305</v>
      </c>
      <c r="L2510" s="22">
        <f t="shared" si="619"/>
        <v>1.1130832189857927</v>
      </c>
      <c r="M2510" s="17">
        <f t="shared" si="612"/>
        <v>227.93774986236423</v>
      </c>
      <c r="N2510" s="18">
        <f t="shared" si="613"/>
        <v>-5.3777498623642259</v>
      </c>
      <c r="O2510" s="21">
        <f t="shared" si="620"/>
        <v>-5.7937135063336882</v>
      </c>
      <c r="P2510" s="22">
        <f t="shared" si="621"/>
        <v>0.41596364396946228</v>
      </c>
      <c r="Q2510" s="17">
        <f t="shared" si="614"/>
        <v>211.66702756369961</v>
      </c>
      <c r="R2510" s="18">
        <f t="shared" si="615"/>
        <v>10.892972436300397</v>
      </c>
      <c r="S2510" s="21">
        <f t="shared" si="622"/>
        <v>9.927750663930226</v>
      </c>
      <c r="T2510" s="22">
        <f t="shared" si="623"/>
        <v>0.96522177237017104</v>
      </c>
    </row>
    <row r="2511" spans="1:20" x14ac:dyDescent="0.25">
      <c r="A2511">
        <v>21</v>
      </c>
      <c r="B2511" t="s">
        <v>2497</v>
      </c>
      <c r="C2511" s="8">
        <v>411.49</v>
      </c>
      <c r="D2511" s="8">
        <v>222.59</v>
      </c>
      <c r="E2511" s="17">
        <f t="shared" si="608"/>
        <v>224.50418865691708</v>
      </c>
      <c r="F2511" s="18">
        <f t="shared" si="609"/>
        <v>-1.9141886569170765</v>
      </c>
      <c r="G2511" s="21">
        <f t="shared" si="616"/>
        <v>-1.6656433042970775</v>
      </c>
      <c r="H2511" s="22">
        <f t="shared" si="617"/>
        <v>-0.24854535261999899</v>
      </c>
      <c r="I2511" s="17">
        <f t="shared" si="610"/>
        <v>226.28517179412154</v>
      </c>
      <c r="J2511" s="18">
        <f t="shared" si="611"/>
        <v>-3.695171794121535</v>
      </c>
      <c r="K2511" s="21">
        <f t="shared" si="618"/>
        <v>-2.5603827580530378</v>
      </c>
      <c r="L2511" s="22">
        <f t="shared" si="619"/>
        <v>-1.1347890360684971</v>
      </c>
      <c r="M2511" s="17">
        <f t="shared" si="612"/>
        <v>230.17530839988274</v>
      </c>
      <c r="N2511" s="18">
        <f t="shared" si="613"/>
        <v>-7.5853083998827344</v>
      </c>
      <c r="O2511" s="21">
        <f t="shared" si="620"/>
        <v>-5.3777498623642259</v>
      </c>
      <c r="P2511" s="22">
        <f t="shared" si="621"/>
        <v>-2.2075585375185085</v>
      </c>
      <c r="Q2511" s="17">
        <f t="shared" si="614"/>
        <v>213.05935468082953</v>
      </c>
      <c r="R2511" s="18">
        <f t="shared" si="615"/>
        <v>9.5306453191704747</v>
      </c>
      <c r="S2511" s="21">
        <f t="shared" si="622"/>
        <v>10.892972436300397</v>
      </c>
      <c r="T2511" s="22">
        <f t="shared" si="623"/>
        <v>-1.3623271171299223</v>
      </c>
    </row>
    <row r="2512" spans="1:20" x14ac:dyDescent="0.25">
      <c r="A2512">
        <v>20</v>
      </c>
      <c r="B2512" t="s">
        <v>2498</v>
      </c>
      <c r="C2512" s="8">
        <v>411.64</v>
      </c>
      <c r="D2512" s="8">
        <v>221.72</v>
      </c>
      <c r="E2512" s="17">
        <f t="shared" ref="E2512:E2531" si="624">+$G$3*$C2512+$G$4</f>
        <v>224.51825660401911</v>
      </c>
      <c r="F2512" s="18">
        <f t="shared" ref="F2512:F2531" si="625">+$D2512-E2512</f>
        <v>-2.7982566040191159</v>
      </c>
      <c r="G2512" s="21">
        <f t="shared" si="616"/>
        <v>-1.9141886569170765</v>
      </c>
      <c r="H2512" s="22">
        <f t="shared" si="617"/>
        <v>-0.8840679471020394</v>
      </c>
      <c r="I2512" s="17">
        <f t="shared" ref="I2512:I2531" si="626">+$G$5*$C2512+$G$6</f>
        <v>226.3439995232159</v>
      </c>
      <c r="J2512" s="18">
        <f t="shared" ref="J2512:J2531" si="627">+$D2512-I2512</f>
        <v>-4.6239995232159004</v>
      </c>
      <c r="K2512" s="21">
        <f t="shared" si="618"/>
        <v>-3.695171794121535</v>
      </c>
      <c r="L2512" s="22">
        <f t="shared" si="619"/>
        <v>-0.9288277290943654</v>
      </c>
      <c r="M2512" s="17">
        <f t="shared" ref="M2512:M2531" si="628">+$G$7*$C2512+$G$8</f>
        <v>230.28831640682807</v>
      </c>
      <c r="N2512" s="18">
        <f t="shared" ref="N2512:N2531" si="629">+$D2512-M2512</f>
        <v>-8.5683164068280746</v>
      </c>
      <c r="O2512" s="21">
        <f t="shared" si="620"/>
        <v>-7.5853083998827344</v>
      </c>
      <c r="P2512" s="22">
        <f t="shared" si="621"/>
        <v>-0.98300800694534018</v>
      </c>
      <c r="Q2512" s="17">
        <f t="shared" ref="Q2512:Q2531" si="630">+$G$9*$C2512+$G$10</f>
        <v>213.1296742321997</v>
      </c>
      <c r="R2512" s="18">
        <f t="shared" ref="R2512:R2531" si="631">+$D2512-Q2512</f>
        <v>8.5903257678002944</v>
      </c>
      <c r="S2512" s="21">
        <f t="shared" si="622"/>
        <v>9.5306453191704747</v>
      </c>
      <c r="T2512" s="22">
        <f t="shared" si="623"/>
        <v>-0.94031955137018031</v>
      </c>
    </row>
    <row r="2513" spans="1:20" x14ac:dyDescent="0.25">
      <c r="A2513">
        <v>19</v>
      </c>
      <c r="B2513" t="s">
        <v>2499</v>
      </c>
      <c r="C2513" s="8">
        <v>412.86</v>
      </c>
      <c r="D2513" s="8">
        <v>221.14</v>
      </c>
      <c r="E2513" s="17">
        <f t="shared" si="624"/>
        <v>224.63267590711553</v>
      </c>
      <c r="F2513" s="18">
        <f t="shared" si="625"/>
        <v>-3.4926759071155402</v>
      </c>
      <c r="G2513" s="21">
        <f t="shared" ref="G2513:G2531" si="632">+F2512</f>
        <v>-2.7982566040191159</v>
      </c>
      <c r="H2513" s="22">
        <f t="shared" ref="H2513:H2531" si="633">+F2513-G2513</f>
        <v>-0.6944193030964243</v>
      </c>
      <c r="I2513" s="17">
        <f t="shared" si="626"/>
        <v>226.82246505318344</v>
      </c>
      <c r="J2513" s="18">
        <f t="shared" si="627"/>
        <v>-5.6824650531834493</v>
      </c>
      <c r="K2513" s="21">
        <f t="shared" ref="K2513:K2531" si="634">+J2512</f>
        <v>-4.6239995232159004</v>
      </c>
      <c r="L2513" s="22">
        <f t="shared" ref="L2513:L2531" si="635">+J2513-K2513</f>
        <v>-1.0584655299675489</v>
      </c>
      <c r="M2513" s="17">
        <f t="shared" si="628"/>
        <v>231.20744819665055</v>
      </c>
      <c r="N2513" s="18">
        <f t="shared" si="629"/>
        <v>-10.06744819665056</v>
      </c>
      <c r="O2513" s="21">
        <f t="shared" ref="O2513:O2531" si="636">+N2512</f>
        <v>-8.5683164068280746</v>
      </c>
      <c r="P2513" s="22">
        <f t="shared" ref="P2513:P2531" si="637">+N2513-O2513</f>
        <v>-1.499131789822485</v>
      </c>
      <c r="Q2513" s="17">
        <f t="shared" si="630"/>
        <v>213.70160658334396</v>
      </c>
      <c r="R2513" s="18">
        <f t="shared" si="631"/>
        <v>7.4383934166560266</v>
      </c>
      <c r="S2513" s="21">
        <f t="shared" ref="S2513:S2531" si="638">+R2512</f>
        <v>8.5903257678002944</v>
      </c>
      <c r="T2513" s="22">
        <f t="shared" ref="T2513:T2531" si="639">+R2513-S2513</f>
        <v>-1.1519323511442678</v>
      </c>
    </row>
    <row r="2514" spans="1:20" x14ac:dyDescent="0.25">
      <c r="A2514">
        <v>18</v>
      </c>
      <c r="B2514" t="s">
        <v>2500</v>
      </c>
      <c r="C2514" s="8">
        <v>411.45</v>
      </c>
      <c r="D2514" s="8">
        <v>223.32</v>
      </c>
      <c r="E2514" s="17">
        <f t="shared" si="624"/>
        <v>224.50043720435656</v>
      </c>
      <c r="F2514" s="18">
        <f t="shared" si="625"/>
        <v>-1.180437204356565</v>
      </c>
      <c r="G2514" s="21">
        <f t="shared" si="632"/>
        <v>-3.4926759071155402</v>
      </c>
      <c r="H2514" s="22">
        <f t="shared" si="633"/>
        <v>2.3122387027589753</v>
      </c>
      <c r="I2514" s="17">
        <f t="shared" si="626"/>
        <v>226.26948439969638</v>
      </c>
      <c r="J2514" s="18">
        <f t="shared" si="627"/>
        <v>-2.949484399696388</v>
      </c>
      <c r="K2514" s="21">
        <f t="shared" si="634"/>
        <v>-5.6824650531834493</v>
      </c>
      <c r="L2514" s="22">
        <f t="shared" si="635"/>
        <v>2.7329806534870613</v>
      </c>
      <c r="M2514" s="17">
        <f t="shared" si="628"/>
        <v>230.14517293136396</v>
      </c>
      <c r="N2514" s="18">
        <f t="shared" si="629"/>
        <v>-6.8251729313639657</v>
      </c>
      <c r="O2514" s="21">
        <f t="shared" si="636"/>
        <v>-10.06744819665056</v>
      </c>
      <c r="P2514" s="22">
        <f t="shared" si="637"/>
        <v>3.2422752652865938</v>
      </c>
      <c r="Q2514" s="17">
        <f t="shared" si="630"/>
        <v>213.04060280046411</v>
      </c>
      <c r="R2514" s="18">
        <f t="shared" si="631"/>
        <v>10.279397199535879</v>
      </c>
      <c r="S2514" s="21">
        <f t="shared" si="638"/>
        <v>7.4383934166560266</v>
      </c>
      <c r="T2514" s="22">
        <f t="shared" si="639"/>
        <v>2.8410037828798522</v>
      </c>
    </row>
    <row r="2515" spans="1:20" x14ac:dyDescent="0.25">
      <c r="A2515">
        <v>17</v>
      </c>
      <c r="B2515" t="s">
        <v>2501</v>
      </c>
      <c r="C2515" s="8">
        <v>415.87</v>
      </c>
      <c r="D2515" s="8">
        <v>224.29</v>
      </c>
      <c r="E2515" s="17">
        <f t="shared" si="624"/>
        <v>224.91497271229608</v>
      </c>
      <c r="F2515" s="18">
        <f t="shared" si="625"/>
        <v>-0.62497271229608486</v>
      </c>
      <c r="G2515" s="21">
        <f t="shared" si="632"/>
        <v>-1.180437204356565</v>
      </c>
      <c r="H2515" s="22">
        <f t="shared" si="633"/>
        <v>0.5554644920604801</v>
      </c>
      <c r="I2515" s="17">
        <f t="shared" si="626"/>
        <v>228.00294148367709</v>
      </c>
      <c r="J2515" s="18">
        <f t="shared" si="627"/>
        <v>-3.7129414836770991</v>
      </c>
      <c r="K2515" s="21">
        <f t="shared" si="634"/>
        <v>-2.949484399696388</v>
      </c>
      <c r="L2515" s="22">
        <f t="shared" si="635"/>
        <v>-0.7634570839807111</v>
      </c>
      <c r="M2515" s="17">
        <f t="shared" si="628"/>
        <v>233.47514220268778</v>
      </c>
      <c r="N2515" s="18">
        <f t="shared" si="629"/>
        <v>-9.1851422026877856</v>
      </c>
      <c r="O2515" s="21">
        <f t="shared" si="636"/>
        <v>-6.8251729313639657</v>
      </c>
      <c r="P2515" s="22">
        <f t="shared" si="637"/>
        <v>-2.3599692713238198</v>
      </c>
      <c r="Q2515" s="17">
        <f t="shared" si="630"/>
        <v>215.11268558083924</v>
      </c>
      <c r="R2515" s="18">
        <f t="shared" si="631"/>
        <v>9.1773144191607514</v>
      </c>
      <c r="S2515" s="21">
        <f t="shared" si="638"/>
        <v>10.279397199535879</v>
      </c>
      <c r="T2515" s="22">
        <f t="shared" si="639"/>
        <v>-1.1020827803751274</v>
      </c>
    </row>
    <row r="2516" spans="1:20" x14ac:dyDescent="0.25">
      <c r="A2516">
        <v>16</v>
      </c>
      <c r="B2516" t="s">
        <v>2502</v>
      </c>
      <c r="C2516" s="8">
        <v>417.26</v>
      </c>
      <c r="D2516" s="8">
        <v>224.65</v>
      </c>
      <c r="E2516" s="17">
        <f t="shared" si="624"/>
        <v>225.0453356887748</v>
      </c>
      <c r="F2516" s="18">
        <f t="shared" si="625"/>
        <v>-0.39533568877479297</v>
      </c>
      <c r="G2516" s="21">
        <f t="shared" si="632"/>
        <v>-0.62497271229608486</v>
      </c>
      <c r="H2516" s="22">
        <f t="shared" si="633"/>
        <v>0.22963702352129189</v>
      </c>
      <c r="I2516" s="17">
        <f t="shared" si="626"/>
        <v>228.54807843995158</v>
      </c>
      <c r="J2516" s="18">
        <f t="shared" si="627"/>
        <v>-3.8980784399515755</v>
      </c>
      <c r="K2516" s="21">
        <f t="shared" si="634"/>
        <v>-3.7129414836770991</v>
      </c>
      <c r="L2516" s="22">
        <f t="shared" si="635"/>
        <v>-0.18513695627447646</v>
      </c>
      <c r="M2516" s="17">
        <f t="shared" si="628"/>
        <v>234.52234973371492</v>
      </c>
      <c r="N2516" s="18">
        <f t="shared" si="629"/>
        <v>-9.8723497337149126</v>
      </c>
      <c r="O2516" s="21">
        <f t="shared" si="636"/>
        <v>-9.1851422026877856</v>
      </c>
      <c r="P2516" s="22">
        <f t="shared" si="637"/>
        <v>-0.68720753102712706</v>
      </c>
      <c r="Q2516" s="17">
        <f t="shared" si="630"/>
        <v>215.76431342353635</v>
      </c>
      <c r="R2516" s="18">
        <f t="shared" si="631"/>
        <v>8.8856865764636552</v>
      </c>
      <c r="S2516" s="21">
        <f t="shared" si="638"/>
        <v>9.1773144191607514</v>
      </c>
      <c r="T2516" s="22">
        <f t="shared" si="639"/>
        <v>-0.29162784269709618</v>
      </c>
    </row>
    <row r="2517" spans="1:20" x14ac:dyDescent="0.25">
      <c r="A2517">
        <v>15</v>
      </c>
      <c r="B2517" t="s">
        <v>2503</v>
      </c>
      <c r="C2517" s="8">
        <v>415.21</v>
      </c>
      <c r="D2517" s="8">
        <v>221.73</v>
      </c>
      <c r="E2517" s="17">
        <f t="shared" si="624"/>
        <v>224.8530737450472</v>
      </c>
      <c r="F2517" s="18">
        <f t="shared" si="625"/>
        <v>-3.1230737450472077</v>
      </c>
      <c r="G2517" s="21">
        <f t="shared" si="632"/>
        <v>-0.39533568877479297</v>
      </c>
      <c r="H2517" s="22">
        <f t="shared" si="633"/>
        <v>-2.7277380562724147</v>
      </c>
      <c r="I2517" s="17">
        <f t="shared" si="626"/>
        <v>227.74409947566187</v>
      </c>
      <c r="J2517" s="18">
        <f t="shared" si="627"/>
        <v>-6.0140994756618795</v>
      </c>
      <c r="K2517" s="21">
        <f t="shared" si="634"/>
        <v>-3.8980784399515755</v>
      </c>
      <c r="L2517" s="22">
        <f t="shared" si="635"/>
        <v>-2.116021035710304</v>
      </c>
      <c r="M2517" s="17">
        <f t="shared" si="628"/>
        <v>232.9779069721281</v>
      </c>
      <c r="N2517" s="18">
        <f t="shared" si="629"/>
        <v>-11.247906972128106</v>
      </c>
      <c r="O2517" s="21">
        <f t="shared" si="636"/>
        <v>-9.8723497337149126</v>
      </c>
      <c r="P2517" s="22">
        <f t="shared" si="637"/>
        <v>-1.3755572384131938</v>
      </c>
      <c r="Q2517" s="17">
        <f t="shared" si="630"/>
        <v>214.80327955481033</v>
      </c>
      <c r="R2517" s="18">
        <f t="shared" si="631"/>
        <v>6.9267204451896589</v>
      </c>
      <c r="S2517" s="21">
        <f t="shared" si="638"/>
        <v>8.8856865764636552</v>
      </c>
      <c r="T2517" s="22">
        <f t="shared" si="639"/>
        <v>-1.9589661312739963</v>
      </c>
    </row>
    <row r="2518" spans="1:20" x14ac:dyDescent="0.25">
      <c r="A2518">
        <v>14</v>
      </c>
      <c r="B2518" t="s">
        <v>2504</v>
      </c>
      <c r="C2518" s="8">
        <v>412.17</v>
      </c>
      <c r="D2518" s="8">
        <v>217.19</v>
      </c>
      <c r="E2518" s="17">
        <f t="shared" si="624"/>
        <v>224.56796335044623</v>
      </c>
      <c r="F2518" s="18">
        <f t="shared" si="625"/>
        <v>-7.3779633504462367</v>
      </c>
      <c r="G2518" s="21">
        <f t="shared" si="632"/>
        <v>-3.1230737450472077</v>
      </c>
      <c r="H2518" s="22">
        <f t="shared" si="633"/>
        <v>-4.2548896053990291</v>
      </c>
      <c r="I2518" s="17">
        <f t="shared" si="626"/>
        <v>226.55185749934935</v>
      </c>
      <c r="J2518" s="18">
        <f t="shared" si="627"/>
        <v>-9.3618574993493553</v>
      </c>
      <c r="K2518" s="21">
        <f t="shared" si="634"/>
        <v>-6.0140994756618795</v>
      </c>
      <c r="L2518" s="22">
        <f t="shared" si="635"/>
        <v>-3.3477580236874758</v>
      </c>
      <c r="M2518" s="17">
        <f t="shared" si="628"/>
        <v>230.68761136470181</v>
      </c>
      <c r="N2518" s="18">
        <f t="shared" si="629"/>
        <v>-13.497611364701811</v>
      </c>
      <c r="O2518" s="21">
        <f t="shared" si="636"/>
        <v>-11.247906972128106</v>
      </c>
      <c r="P2518" s="22">
        <f t="shared" si="637"/>
        <v>-2.2497043925737046</v>
      </c>
      <c r="Q2518" s="17">
        <f t="shared" si="630"/>
        <v>213.37813664704106</v>
      </c>
      <c r="R2518" s="18">
        <f t="shared" si="631"/>
        <v>3.8118633529589374</v>
      </c>
      <c r="S2518" s="21">
        <f t="shared" si="638"/>
        <v>6.9267204451896589</v>
      </c>
      <c r="T2518" s="22">
        <f t="shared" si="639"/>
        <v>-3.1148570922307215</v>
      </c>
    </row>
    <row r="2519" spans="1:20" x14ac:dyDescent="0.25">
      <c r="A2519">
        <v>13</v>
      </c>
      <c r="B2519" t="s">
        <v>2505</v>
      </c>
      <c r="C2519" s="8">
        <v>416.07</v>
      </c>
      <c r="D2519" s="8">
        <v>222.5</v>
      </c>
      <c r="E2519" s="17">
        <f t="shared" si="624"/>
        <v>224.93372997509877</v>
      </c>
      <c r="F2519" s="18">
        <f t="shared" si="625"/>
        <v>-2.4337299750987711</v>
      </c>
      <c r="G2519" s="21">
        <f t="shared" si="632"/>
        <v>-7.3779633504462367</v>
      </c>
      <c r="H2519" s="22">
        <f t="shared" si="633"/>
        <v>4.9442333753474657</v>
      </c>
      <c r="I2519" s="17">
        <f t="shared" si="626"/>
        <v>228.08137845580293</v>
      </c>
      <c r="J2519" s="18">
        <f t="shared" si="627"/>
        <v>-5.581378455802934</v>
      </c>
      <c r="K2519" s="21">
        <f t="shared" si="634"/>
        <v>-9.3618574993493553</v>
      </c>
      <c r="L2519" s="22">
        <f t="shared" si="635"/>
        <v>3.7804790435464213</v>
      </c>
      <c r="M2519" s="17">
        <f t="shared" si="628"/>
        <v>233.62581954528162</v>
      </c>
      <c r="N2519" s="18">
        <f t="shared" si="629"/>
        <v>-11.125819545281615</v>
      </c>
      <c r="O2519" s="21">
        <f t="shared" si="636"/>
        <v>-13.497611364701811</v>
      </c>
      <c r="P2519" s="22">
        <f t="shared" si="637"/>
        <v>2.3717918194201957</v>
      </c>
      <c r="Q2519" s="17">
        <f t="shared" si="630"/>
        <v>215.20644498266614</v>
      </c>
      <c r="R2519" s="18">
        <f t="shared" si="631"/>
        <v>7.2935550173338584</v>
      </c>
      <c r="S2519" s="21">
        <f t="shared" si="638"/>
        <v>3.8118633529589374</v>
      </c>
      <c r="T2519" s="22">
        <f t="shared" si="639"/>
        <v>3.4816916643749209</v>
      </c>
    </row>
    <row r="2520" spans="1:20" x14ac:dyDescent="0.25">
      <c r="A2520">
        <v>12</v>
      </c>
      <c r="B2520" t="s">
        <v>2506</v>
      </c>
      <c r="C2520" s="8">
        <v>412.27</v>
      </c>
      <c r="D2520" s="8">
        <v>221.58</v>
      </c>
      <c r="E2520" s="17">
        <f t="shared" si="624"/>
        <v>224.57734198184758</v>
      </c>
      <c r="F2520" s="18">
        <f t="shared" si="625"/>
        <v>-2.9973419818475691</v>
      </c>
      <c r="G2520" s="21">
        <f t="shared" si="632"/>
        <v>-2.4337299750987711</v>
      </c>
      <c r="H2520" s="22">
        <f t="shared" si="633"/>
        <v>-0.56361200674879797</v>
      </c>
      <c r="I2520" s="17">
        <f t="shared" si="626"/>
        <v>226.59107598541226</v>
      </c>
      <c r="J2520" s="18">
        <f t="shared" si="627"/>
        <v>-5.0110759854122477</v>
      </c>
      <c r="K2520" s="21">
        <f t="shared" si="634"/>
        <v>-5.581378455802934</v>
      </c>
      <c r="L2520" s="22">
        <f t="shared" si="635"/>
        <v>0.57030247039068627</v>
      </c>
      <c r="M2520" s="17">
        <f t="shared" si="628"/>
        <v>230.7629500359987</v>
      </c>
      <c r="N2520" s="18">
        <f t="shared" si="629"/>
        <v>-9.1829500359986866</v>
      </c>
      <c r="O2520" s="21">
        <f t="shared" si="636"/>
        <v>-11.125819545281615</v>
      </c>
      <c r="P2520" s="22">
        <f t="shared" si="637"/>
        <v>1.9428695092829287</v>
      </c>
      <c r="Q2520" s="17">
        <f t="shared" si="630"/>
        <v>213.42501634795451</v>
      </c>
      <c r="R2520" s="18">
        <f t="shared" si="631"/>
        <v>8.1549836520455017</v>
      </c>
      <c r="S2520" s="21">
        <f t="shared" si="638"/>
        <v>7.2935550173338584</v>
      </c>
      <c r="T2520" s="22">
        <f t="shared" si="639"/>
        <v>0.86142863471164333</v>
      </c>
    </row>
    <row r="2521" spans="1:20" x14ac:dyDescent="0.25">
      <c r="A2521">
        <v>11</v>
      </c>
      <c r="B2521" t="s">
        <v>2507</v>
      </c>
      <c r="C2521" s="8">
        <v>416.74</v>
      </c>
      <c r="D2521" s="8">
        <v>225.76</v>
      </c>
      <c r="E2521" s="17">
        <f t="shared" si="624"/>
        <v>224.99656680548782</v>
      </c>
      <c r="F2521" s="18">
        <f t="shared" si="625"/>
        <v>0.7634331945121744</v>
      </c>
      <c r="G2521" s="21">
        <f t="shared" si="632"/>
        <v>-2.9973419818475691</v>
      </c>
      <c r="H2521" s="22">
        <f t="shared" si="633"/>
        <v>3.7607751763597435</v>
      </c>
      <c r="I2521" s="17">
        <f t="shared" si="626"/>
        <v>228.34414231242445</v>
      </c>
      <c r="J2521" s="18">
        <f t="shared" si="627"/>
        <v>-2.5841423124244614</v>
      </c>
      <c r="K2521" s="21">
        <f t="shared" si="634"/>
        <v>-5.0110759854122477</v>
      </c>
      <c r="L2521" s="22">
        <f t="shared" si="635"/>
        <v>2.4269336729877864</v>
      </c>
      <c r="M2521" s="17">
        <f t="shared" si="628"/>
        <v>234.13058864297096</v>
      </c>
      <c r="N2521" s="18">
        <f t="shared" si="629"/>
        <v>-8.3705886429709722</v>
      </c>
      <c r="O2521" s="21">
        <f t="shared" si="636"/>
        <v>-9.1829500359986866</v>
      </c>
      <c r="P2521" s="22">
        <f t="shared" si="637"/>
        <v>0.81236139302771448</v>
      </c>
      <c r="Q2521" s="17">
        <f t="shared" si="630"/>
        <v>215.52053897878636</v>
      </c>
      <c r="R2521" s="18">
        <f t="shared" si="631"/>
        <v>10.239461021213629</v>
      </c>
      <c r="S2521" s="21">
        <f t="shared" si="638"/>
        <v>8.1549836520455017</v>
      </c>
      <c r="T2521" s="22">
        <f t="shared" si="639"/>
        <v>2.0844773691681269</v>
      </c>
    </row>
    <row r="2522" spans="1:20" x14ac:dyDescent="0.25">
      <c r="A2522">
        <v>10</v>
      </c>
      <c r="B2522" t="s">
        <v>2508</v>
      </c>
      <c r="C2522" s="8">
        <v>417.61</v>
      </c>
      <c r="D2522" s="8">
        <v>228.11</v>
      </c>
      <c r="E2522" s="17">
        <f t="shared" si="624"/>
        <v>225.07816089867953</v>
      </c>
      <c r="F2522" s="18">
        <f t="shared" si="625"/>
        <v>3.031839101320486</v>
      </c>
      <c r="G2522" s="21">
        <f t="shared" si="632"/>
        <v>0.7634331945121744</v>
      </c>
      <c r="H2522" s="22">
        <f t="shared" si="633"/>
        <v>2.2684059068083116</v>
      </c>
      <c r="I2522" s="17">
        <f t="shared" si="626"/>
        <v>228.68534314117178</v>
      </c>
      <c r="J2522" s="18">
        <f t="shared" si="627"/>
        <v>-0.57534314117177132</v>
      </c>
      <c r="K2522" s="21">
        <f t="shared" si="634"/>
        <v>-2.5841423124244614</v>
      </c>
      <c r="L2522" s="22">
        <f t="shared" si="635"/>
        <v>2.00879917125269</v>
      </c>
      <c r="M2522" s="17">
        <f t="shared" si="628"/>
        <v>234.78603508325415</v>
      </c>
      <c r="N2522" s="18">
        <f t="shared" si="629"/>
        <v>-6.6760350832541349</v>
      </c>
      <c r="O2522" s="21">
        <f t="shared" si="636"/>
        <v>-8.3705886429709722</v>
      </c>
      <c r="P2522" s="22">
        <f t="shared" si="637"/>
        <v>1.6945535597168373</v>
      </c>
      <c r="Q2522" s="17">
        <f t="shared" si="630"/>
        <v>215.92839237673348</v>
      </c>
      <c r="R2522" s="18">
        <f t="shared" si="631"/>
        <v>12.18160762326653</v>
      </c>
      <c r="S2522" s="21">
        <f t="shared" si="638"/>
        <v>10.239461021213629</v>
      </c>
      <c r="T2522" s="22">
        <f t="shared" si="639"/>
        <v>1.942146602052901</v>
      </c>
    </row>
    <row r="2523" spans="1:20" x14ac:dyDescent="0.25">
      <c r="A2523">
        <v>9</v>
      </c>
      <c r="B2523" t="s">
        <v>2509</v>
      </c>
      <c r="C2523" s="8">
        <v>417.52</v>
      </c>
      <c r="D2523" s="8">
        <v>228.45</v>
      </c>
      <c r="E2523" s="17">
        <f t="shared" si="624"/>
        <v>225.06972013041832</v>
      </c>
      <c r="F2523" s="18">
        <f t="shared" si="625"/>
        <v>3.3802798695816705</v>
      </c>
      <c r="G2523" s="21">
        <f t="shared" si="632"/>
        <v>3.031839101320486</v>
      </c>
      <c r="H2523" s="22">
        <f t="shared" si="633"/>
        <v>0.34844076826118453</v>
      </c>
      <c r="I2523" s="17">
        <f t="shared" si="626"/>
        <v>228.65004650371515</v>
      </c>
      <c r="J2523" s="18">
        <f t="shared" si="627"/>
        <v>-0.20004650371515709</v>
      </c>
      <c r="K2523" s="21">
        <f t="shared" si="634"/>
        <v>-0.57534314117177132</v>
      </c>
      <c r="L2523" s="22">
        <f t="shared" si="635"/>
        <v>0.37529663745661423</v>
      </c>
      <c r="M2523" s="17">
        <f t="shared" si="628"/>
        <v>234.71823027908692</v>
      </c>
      <c r="N2523" s="18">
        <f t="shared" si="629"/>
        <v>-6.2682302790869358</v>
      </c>
      <c r="O2523" s="21">
        <f t="shared" si="636"/>
        <v>-6.6760350832541349</v>
      </c>
      <c r="P2523" s="22">
        <f t="shared" si="637"/>
        <v>0.40780480416719911</v>
      </c>
      <c r="Q2523" s="17">
        <f t="shared" si="630"/>
        <v>215.8862006459114</v>
      </c>
      <c r="R2523" s="18">
        <f t="shared" si="631"/>
        <v>12.563799354088587</v>
      </c>
      <c r="S2523" s="21">
        <f t="shared" si="638"/>
        <v>12.18160762326653</v>
      </c>
      <c r="T2523" s="22">
        <f t="shared" si="639"/>
        <v>0.38219173082205771</v>
      </c>
    </row>
    <row r="2524" spans="1:20" x14ac:dyDescent="0.25">
      <c r="A2524">
        <v>8</v>
      </c>
      <c r="B2524" t="s">
        <v>2510</v>
      </c>
      <c r="C2524" s="8">
        <v>417.4</v>
      </c>
      <c r="D2524" s="8">
        <v>228.84</v>
      </c>
      <c r="E2524" s="17">
        <f t="shared" si="624"/>
        <v>225.0584657727367</v>
      </c>
      <c r="F2524" s="18">
        <f t="shared" si="625"/>
        <v>3.7815342272633075</v>
      </c>
      <c r="G2524" s="21">
        <f t="shared" si="632"/>
        <v>3.3802798695816705</v>
      </c>
      <c r="H2524" s="22">
        <f t="shared" si="633"/>
        <v>0.40125435768163698</v>
      </c>
      <c r="I2524" s="17">
        <f t="shared" si="626"/>
        <v>228.60298432043965</v>
      </c>
      <c r="J2524" s="18">
        <f t="shared" si="627"/>
        <v>0.23701567956035774</v>
      </c>
      <c r="K2524" s="21">
        <f t="shared" si="634"/>
        <v>-0.20004650371515709</v>
      </c>
      <c r="L2524" s="22">
        <f t="shared" si="635"/>
        <v>0.43706218327551483</v>
      </c>
      <c r="M2524" s="17">
        <f t="shared" si="628"/>
        <v>234.62782387353059</v>
      </c>
      <c r="N2524" s="18">
        <f t="shared" si="629"/>
        <v>-5.7878238735305843</v>
      </c>
      <c r="O2524" s="21">
        <f t="shared" si="636"/>
        <v>-6.2682302790869358</v>
      </c>
      <c r="P2524" s="22">
        <f t="shared" si="637"/>
        <v>0.4804064055563515</v>
      </c>
      <c r="Q2524" s="17">
        <f t="shared" si="630"/>
        <v>215.82994500481522</v>
      </c>
      <c r="R2524" s="18">
        <f t="shared" si="631"/>
        <v>13.010054995184788</v>
      </c>
      <c r="S2524" s="21">
        <f t="shared" si="638"/>
        <v>12.563799354088587</v>
      </c>
      <c r="T2524" s="22">
        <f t="shared" si="639"/>
        <v>0.44625564109620086</v>
      </c>
    </row>
    <row r="2525" spans="1:20" x14ac:dyDescent="0.25">
      <c r="A2525">
        <v>7</v>
      </c>
      <c r="B2525" t="s">
        <v>2511</v>
      </c>
      <c r="C2525" s="8">
        <v>420.06</v>
      </c>
      <c r="D2525" s="8">
        <v>227.99</v>
      </c>
      <c r="E2525" s="17">
        <f t="shared" si="624"/>
        <v>225.30793736801252</v>
      </c>
      <c r="F2525" s="18">
        <f t="shared" si="625"/>
        <v>2.6820626319874918</v>
      </c>
      <c r="G2525" s="21">
        <f t="shared" si="632"/>
        <v>3.7815342272633075</v>
      </c>
      <c r="H2525" s="22">
        <f t="shared" si="633"/>
        <v>-1.0994715952758156</v>
      </c>
      <c r="I2525" s="17">
        <f t="shared" si="626"/>
        <v>229.64619604971313</v>
      </c>
      <c r="J2525" s="18">
        <f t="shared" si="627"/>
        <v>-1.6561960497131167</v>
      </c>
      <c r="K2525" s="21">
        <f t="shared" si="634"/>
        <v>0.23701567956035774</v>
      </c>
      <c r="L2525" s="22">
        <f t="shared" si="635"/>
        <v>-1.8932117292734745</v>
      </c>
      <c r="M2525" s="17">
        <f t="shared" si="628"/>
        <v>236.63183253002865</v>
      </c>
      <c r="N2525" s="18">
        <f t="shared" si="629"/>
        <v>-8.6418325300286369</v>
      </c>
      <c r="O2525" s="21">
        <f t="shared" si="636"/>
        <v>-5.7878238735305843</v>
      </c>
      <c r="P2525" s="22">
        <f t="shared" si="637"/>
        <v>-2.8540086564980527</v>
      </c>
      <c r="Q2525" s="17">
        <f t="shared" si="630"/>
        <v>217.07694504911336</v>
      </c>
      <c r="R2525" s="18">
        <f t="shared" si="631"/>
        <v>10.913054950886647</v>
      </c>
      <c r="S2525" s="21">
        <f t="shared" si="638"/>
        <v>13.010054995184788</v>
      </c>
      <c r="T2525" s="22">
        <f t="shared" si="639"/>
        <v>-2.0970000442981416</v>
      </c>
    </row>
    <row r="2526" spans="1:20" x14ac:dyDescent="0.25">
      <c r="A2526">
        <v>6</v>
      </c>
      <c r="B2526" t="s">
        <v>2512</v>
      </c>
      <c r="C2526" s="8">
        <v>417.3</v>
      </c>
      <c r="D2526" s="8">
        <v>224.89</v>
      </c>
      <c r="E2526" s="17">
        <f t="shared" si="624"/>
        <v>225.04908714133535</v>
      </c>
      <c r="F2526" s="18">
        <f t="shared" si="625"/>
        <v>-0.1590871413353625</v>
      </c>
      <c r="G2526" s="21">
        <f t="shared" si="632"/>
        <v>2.6820626319874918</v>
      </c>
      <c r="H2526" s="22">
        <f t="shared" si="633"/>
        <v>-2.8411497733228543</v>
      </c>
      <c r="I2526" s="17">
        <f t="shared" si="626"/>
        <v>228.56376583437674</v>
      </c>
      <c r="J2526" s="18">
        <f t="shared" si="627"/>
        <v>-3.6737658343767521</v>
      </c>
      <c r="K2526" s="21">
        <f t="shared" si="634"/>
        <v>-1.6561960497131167</v>
      </c>
      <c r="L2526" s="22">
        <f t="shared" si="635"/>
        <v>-2.0175697846636353</v>
      </c>
      <c r="M2526" s="17">
        <f t="shared" si="628"/>
        <v>234.5524852022337</v>
      </c>
      <c r="N2526" s="18">
        <f t="shared" si="629"/>
        <v>-9.6624852022337109</v>
      </c>
      <c r="O2526" s="21">
        <f t="shared" si="636"/>
        <v>-8.6418325300286369</v>
      </c>
      <c r="P2526" s="22">
        <f t="shared" si="637"/>
        <v>-1.0206526722050739</v>
      </c>
      <c r="Q2526" s="17">
        <f t="shared" si="630"/>
        <v>215.78306530390176</v>
      </c>
      <c r="R2526" s="18">
        <f t="shared" si="631"/>
        <v>9.1069346960982216</v>
      </c>
      <c r="S2526" s="21">
        <f t="shared" si="638"/>
        <v>10.913054950886647</v>
      </c>
      <c r="T2526" s="22">
        <f t="shared" si="639"/>
        <v>-1.806120254788425</v>
      </c>
    </row>
    <row r="2527" spans="1:20" x14ac:dyDescent="0.25">
      <c r="A2527">
        <v>5</v>
      </c>
      <c r="B2527" t="s">
        <v>2513</v>
      </c>
      <c r="C2527" s="8">
        <v>418.2</v>
      </c>
      <c r="D2527" s="8">
        <v>225.99</v>
      </c>
      <c r="E2527" s="17">
        <f t="shared" si="624"/>
        <v>225.13349482394747</v>
      </c>
      <c r="F2527" s="18">
        <f t="shared" si="625"/>
        <v>0.8565051760525364</v>
      </c>
      <c r="G2527" s="21">
        <f t="shared" si="632"/>
        <v>-0.1590871413353625</v>
      </c>
      <c r="H2527" s="22">
        <f t="shared" si="633"/>
        <v>1.0155923173878989</v>
      </c>
      <c r="I2527" s="17">
        <f t="shared" si="626"/>
        <v>228.91673220894296</v>
      </c>
      <c r="J2527" s="18">
        <f t="shared" si="627"/>
        <v>-2.9267322089429513</v>
      </c>
      <c r="K2527" s="21">
        <f t="shared" si="634"/>
        <v>-3.6737658343767521</v>
      </c>
      <c r="L2527" s="22">
        <f t="shared" si="635"/>
        <v>0.74703362543380081</v>
      </c>
      <c r="M2527" s="17">
        <f t="shared" si="628"/>
        <v>235.23053324390594</v>
      </c>
      <c r="N2527" s="18">
        <f t="shared" si="629"/>
        <v>-9.2405332439059293</v>
      </c>
      <c r="O2527" s="21">
        <f t="shared" si="636"/>
        <v>-9.6624852022337109</v>
      </c>
      <c r="P2527" s="22">
        <f t="shared" si="637"/>
        <v>0.42195195832778154</v>
      </c>
      <c r="Q2527" s="17">
        <f t="shared" si="630"/>
        <v>216.20498261212293</v>
      </c>
      <c r="R2527" s="18">
        <f t="shared" si="631"/>
        <v>9.7850173878770761</v>
      </c>
      <c r="S2527" s="21">
        <f t="shared" si="638"/>
        <v>9.1069346960982216</v>
      </c>
      <c r="T2527" s="22">
        <f t="shared" si="639"/>
        <v>0.6780826917788545</v>
      </c>
    </row>
    <row r="2528" spans="1:20" x14ac:dyDescent="0.25">
      <c r="A2528">
        <v>4</v>
      </c>
      <c r="B2528" t="s">
        <v>2514</v>
      </c>
      <c r="C2528" s="8">
        <v>415.62</v>
      </c>
      <c r="D2528" s="8">
        <v>223.29</v>
      </c>
      <c r="E2528" s="17">
        <f t="shared" si="624"/>
        <v>224.89152613379272</v>
      </c>
      <c r="F2528" s="18">
        <f t="shared" si="625"/>
        <v>-1.6015261337927313</v>
      </c>
      <c r="G2528" s="21">
        <f t="shared" si="632"/>
        <v>0.8565051760525364</v>
      </c>
      <c r="H2528" s="22">
        <f t="shared" si="633"/>
        <v>-2.4580313098452677</v>
      </c>
      <c r="I2528" s="17">
        <f t="shared" si="626"/>
        <v>227.90489526851982</v>
      </c>
      <c r="J2528" s="18">
        <f t="shared" si="627"/>
        <v>-4.614895268519831</v>
      </c>
      <c r="K2528" s="21">
        <f t="shared" si="634"/>
        <v>-2.9267322089429513</v>
      </c>
      <c r="L2528" s="22">
        <f t="shared" si="635"/>
        <v>-1.6881630595768797</v>
      </c>
      <c r="M2528" s="17">
        <f t="shared" si="628"/>
        <v>233.28679552444549</v>
      </c>
      <c r="N2528" s="18">
        <f t="shared" si="629"/>
        <v>-9.9967955244455027</v>
      </c>
      <c r="O2528" s="21">
        <f t="shared" si="636"/>
        <v>-9.2405332439059293</v>
      </c>
      <c r="P2528" s="22">
        <f t="shared" si="637"/>
        <v>-0.75626228053957334</v>
      </c>
      <c r="Q2528" s="17">
        <f t="shared" si="630"/>
        <v>214.99548632855556</v>
      </c>
      <c r="R2528" s="18">
        <f t="shared" si="631"/>
        <v>8.2945136714444345</v>
      </c>
      <c r="S2528" s="21">
        <f t="shared" si="638"/>
        <v>9.7850173878770761</v>
      </c>
      <c r="T2528" s="22">
        <f t="shared" si="639"/>
        <v>-1.4905037164326416</v>
      </c>
    </row>
    <row r="2529" spans="1:20" x14ac:dyDescent="0.25">
      <c r="A2529">
        <v>3</v>
      </c>
      <c r="B2529" t="s">
        <v>2515</v>
      </c>
      <c r="C2529" s="8">
        <v>415.75</v>
      </c>
      <c r="D2529" s="8">
        <v>222.4</v>
      </c>
      <c r="E2529" s="17">
        <f t="shared" si="624"/>
        <v>224.90371835461445</v>
      </c>
      <c r="F2529" s="18">
        <f t="shared" si="625"/>
        <v>-2.503718354614449</v>
      </c>
      <c r="G2529" s="21">
        <f t="shared" si="632"/>
        <v>-1.6015261337927313</v>
      </c>
      <c r="H2529" s="22">
        <f t="shared" si="633"/>
        <v>-0.90219222082171768</v>
      </c>
      <c r="I2529" s="17">
        <f t="shared" si="626"/>
        <v>227.95587930040162</v>
      </c>
      <c r="J2529" s="18">
        <f t="shared" si="627"/>
        <v>-5.5558793004016138</v>
      </c>
      <c r="K2529" s="21">
        <f t="shared" si="634"/>
        <v>-4.614895268519831</v>
      </c>
      <c r="L2529" s="22">
        <f t="shared" si="635"/>
        <v>-0.94098403188178281</v>
      </c>
      <c r="M2529" s="17">
        <f t="shared" si="628"/>
        <v>233.38473579713144</v>
      </c>
      <c r="N2529" s="18">
        <f t="shared" si="629"/>
        <v>-10.984735797131435</v>
      </c>
      <c r="O2529" s="21">
        <f t="shared" si="636"/>
        <v>-9.9967955244455027</v>
      </c>
      <c r="P2529" s="22">
        <f t="shared" si="637"/>
        <v>-0.98794027268593254</v>
      </c>
      <c r="Q2529" s="17">
        <f t="shared" si="630"/>
        <v>215.05642993974305</v>
      </c>
      <c r="R2529" s="18">
        <f t="shared" si="631"/>
        <v>7.3435700602569511</v>
      </c>
      <c r="S2529" s="21">
        <f t="shared" si="638"/>
        <v>8.2945136714444345</v>
      </c>
      <c r="T2529" s="22">
        <f t="shared" si="639"/>
        <v>-0.95094361118748338</v>
      </c>
    </row>
    <row r="2530" spans="1:20" x14ac:dyDescent="0.25">
      <c r="A2530">
        <v>2</v>
      </c>
      <c r="B2530" t="s">
        <v>2516</v>
      </c>
      <c r="C2530" s="8">
        <v>419.07</v>
      </c>
      <c r="D2530" s="8">
        <v>222.59</v>
      </c>
      <c r="E2530" s="17">
        <f t="shared" si="624"/>
        <v>225.21508891713918</v>
      </c>
      <c r="F2530" s="18">
        <f t="shared" si="625"/>
        <v>-2.6250889171391805</v>
      </c>
      <c r="G2530" s="21">
        <f t="shared" si="632"/>
        <v>-2.503718354614449</v>
      </c>
      <c r="H2530" s="22">
        <f t="shared" si="633"/>
        <v>-0.12137056252473144</v>
      </c>
      <c r="I2530" s="17">
        <f t="shared" si="626"/>
        <v>229.25793303769029</v>
      </c>
      <c r="J2530" s="18">
        <f t="shared" si="627"/>
        <v>-6.6679330376902897</v>
      </c>
      <c r="K2530" s="21">
        <f t="shared" si="634"/>
        <v>-5.5558793004016138</v>
      </c>
      <c r="L2530" s="22">
        <f t="shared" si="635"/>
        <v>-1.1120537372886758</v>
      </c>
      <c r="M2530" s="17">
        <f t="shared" si="628"/>
        <v>235.88597968418918</v>
      </c>
      <c r="N2530" s="18">
        <f t="shared" si="629"/>
        <v>-13.295979684189177</v>
      </c>
      <c r="O2530" s="21">
        <f t="shared" si="636"/>
        <v>-10.984735797131435</v>
      </c>
      <c r="P2530" s="22">
        <f t="shared" si="637"/>
        <v>-2.3112438870577421</v>
      </c>
      <c r="Q2530" s="17">
        <f t="shared" si="630"/>
        <v>216.61283601007005</v>
      </c>
      <c r="R2530" s="18">
        <f t="shared" si="631"/>
        <v>5.9771639899299487</v>
      </c>
      <c r="S2530" s="21">
        <f t="shared" si="638"/>
        <v>7.3435700602569511</v>
      </c>
      <c r="T2530" s="22">
        <f t="shared" si="639"/>
        <v>-1.3664060703270025</v>
      </c>
    </row>
    <row r="2531" spans="1:20" ht="15.75" thickBot="1" x14ac:dyDescent="0.3">
      <c r="A2531">
        <v>1</v>
      </c>
      <c r="B2531" t="s">
        <v>2517</v>
      </c>
      <c r="C2531" s="8">
        <v>422.12</v>
      </c>
      <c r="D2531" s="8">
        <v>225.39</v>
      </c>
      <c r="E2531" s="23">
        <f t="shared" si="624"/>
        <v>225.50113717488028</v>
      </c>
      <c r="F2531" s="24">
        <f t="shared" si="625"/>
        <v>-0.11113717488029806</v>
      </c>
      <c r="G2531" s="25">
        <f t="shared" si="632"/>
        <v>-2.6250889171391805</v>
      </c>
      <c r="H2531" s="26">
        <f t="shared" si="633"/>
        <v>2.5139517422588824</v>
      </c>
      <c r="I2531" s="23">
        <f t="shared" si="626"/>
        <v>230.45409686260911</v>
      </c>
      <c r="J2531" s="24">
        <f t="shared" si="627"/>
        <v>-5.0640968626091194</v>
      </c>
      <c r="K2531" s="25">
        <f t="shared" si="634"/>
        <v>-6.6679330376902897</v>
      </c>
      <c r="L2531" s="26">
        <f t="shared" si="635"/>
        <v>1.6038361750811703</v>
      </c>
      <c r="M2531" s="23">
        <f t="shared" si="628"/>
        <v>238.18380915874519</v>
      </c>
      <c r="N2531" s="24">
        <f t="shared" si="629"/>
        <v>-12.793809158745205</v>
      </c>
      <c r="O2531" s="25">
        <f t="shared" si="636"/>
        <v>-13.295979684189177</v>
      </c>
      <c r="P2531" s="26">
        <f t="shared" si="637"/>
        <v>0.50217052544397234</v>
      </c>
      <c r="Q2531" s="23">
        <f t="shared" si="630"/>
        <v>218.04266688793075</v>
      </c>
      <c r="R2531" s="24">
        <f t="shared" si="631"/>
        <v>7.3473331120692364</v>
      </c>
      <c r="S2531" s="25">
        <f t="shared" si="638"/>
        <v>5.9771639899299487</v>
      </c>
      <c r="T2531" s="26">
        <f t="shared" si="639"/>
        <v>1.3701691221392878</v>
      </c>
    </row>
  </sheetData>
  <mergeCells count="14">
    <mergeCell ref="E3:E4"/>
    <mergeCell ref="E5:E6"/>
    <mergeCell ref="E7:E8"/>
    <mergeCell ref="E9:E10"/>
    <mergeCell ref="E13:H13"/>
    <mergeCell ref="Q13:T13"/>
    <mergeCell ref="M13:P13"/>
    <mergeCell ref="F2:G2"/>
    <mergeCell ref="I2:K2"/>
    <mergeCell ref="I3:I4"/>
    <mergeCell ref="I5:I6"/>
    <mergeCell ref="I7:I8"/>
    <mergeCell ref="I9:I10"/>
    <mergeCell ref="I13:L1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531"/>
  <sheetViews>
    <sheetView zoomScale="80" zoomScaleNormal="80" workbookViewId="0">
      <pane ySplit="14" topLeftCell="A15" activePane="bottomLeft" state="frozen"/>
      <selection pane="bottomLeft" activeCell="G24" sqref="G24"/>
    </sheetView>
  </sheetViews>
  <sheetFormatPr baseColWidth="10" defaultRowHeight="15" x14ac:dyDescent="0.25"/>
  <cols>
    <col min="1" max="1" width="5.5703125" style="2" customWidth="1"/>
    <col min="2" max="2" width="30.5703125" bestFit="1" customWidth="1"/>
    <col min="3" max="4" width="11.42578125" style="2"/>
    <col min="5" max="5" width="22.7109375" bestFit="1" customWidth="1"/>
    <col min="6" max="6" width="16.140625" style="2" customWidth="1"/>
    <col min="7" max="7" width="11.42578125" style="2"/>
    <col min="8" max="8" width="13" customWidth="1"/>
    <col min="9" max="9" width="11.42578125" style="2"/>
    <col min="12" max="12" width="13" style="37" bestFit="1" customWidth="1"/>
    <col min="13" max="13" width="9.85546875" bestFit="1" customWidth="1"/>
  </cols>
  <sheetData>
    <row r="1" spans="1:13" ht="15.75" thickBot="1" x14ac:dyDescent="0.3">
      <c r="C1"/>
      <c r="D1"/>
    </row>
    <row r="2" spans="1:13" x14ac:dyDescent="0.25">
      <c r="B2" s="69" t="s">
        <v>2541</v>
      </c>
      <c r="C2" s="70"/>
      <c r="D2"/>
    </row>
    <row r="3" spans="1:13" x14ac:dyDescent="0.25">
      <c r="B3" s="29" t="s">
        <v>2551</v>
      </c>
      <c r="C3" s="30">
        <v>9</v>
      </c>
      <c r="D3"/>
    </row>
    <row r="4" spans="1:13" x14ac:dyDescent="0.25">
      <c r="B4" s="31" t="s">
        <v>2545</v>
      </c>
      <c r="C4" s="32">
        <v>-1.75</v>
      </c>
      <c r="D4"/>
    </row>
    <row r="5" spans="1:13" x14ac:dyDescent="0.25">
      <c r="B5" s="31" t="s">
        <v>2546</v>
      </c>
      <c r="C5" s="32">
        <v>1.75</v>
      </c>
      <c r="D5"/>
    </row>
    <row r="6" spans="1:13" x14ac:dyDescent="0.25">
      <c r="B6" s="31" t="s">
        <v>2542</v>
      </c>
      <c r="C6" s="32">
        <v>-200</v>
      </c>
      <c r="D6"/>
    </row>
    <row r="7" spans="1:13" x14ac:dyDescent="0.25">
      <c r="B7" s="31" t="s">
        <v>2543</v>
      </c>
      <c r="C7" s="32">
        <v>400</v>
      </c>
      <c r="D7"/>
    </row>
    <row r="8" spans="1:13" x14ac:dyDescent="0.25">
      <c r="B8" s="31" t="s">
        <v>2547</v>
      </c>
      <c r="C8" s="32">
        <v>250</v>
      </c>
      <c r="D8"/>
    </row>
    <row r="9" spans="1:13" x14ac:dyDescent="0.25">
      <c r="B9" s="33" t="s">
        <v>2548</v>
      </c>
      <c r="C9" s="34">
        <v>250</v>
      </c>
      <c r="D9"/>
    </row>
    <row r="10" spans="1:13" x14ac:dyDescent="0.25">
      <c r="B10" s="33" t="s">
        <v>2544</v>
      </c>
      <c r="C10" s="34">
        <v>0.15</v>
      </c>
      <c r="D10"/>
    </row>
    <row r="11" spans="1:13" x14ac:dyDescent="0.25">
      <c r="B11" s="33" t="s">
        <v>2549</v>
      </c>
      <c r="C11" s="34">
        <v>7.4999999999999997E-3</v>
      </c>
      <c r="D11"/>
    </row>
    <row r="12" spans="1:13" ht="15.75" thickBot="1" x14ac:dyDescent="0.3">
      <c r="B12" s="35" t="s">
        <v>2550</v>
      </c>
      <c r="C12" s="36">
        <v>10</v>
      </c>
    </row>
    <row r="13" spans="1:13" x14ac:dyDescent="0.25">
      <c r="C13" s="3" t="s">
        <v>2518</v>
      </c>
      <c r="D13" s="3" t="s">
        <v>2519</v>
      </c>
    </row>
    <row r="14" spans="1:13" x14ac:dyDescent="0.25">
      <c r="A14" s="2" t="s">
        <v>2553</v>
      </c>
      <c r="B14" s="3" t="s">
        <v>0</v>
      </c>
      <c r="C14" s="2" t="s">
        <v>2520</v>
      </c>
      <c r="D14" s="2" t="s">
        <v>2521</v>
      </c>
      <c r="E14" s="14" t="s">
        <v>2552</v>
      </c>
      <c r="F14" s="14" t="s">
        <v>2554</v>
      </c>
      <c r="G14" s="14" t="s">
        <v>2555</v>
      </c>
      <c r="H14" s="14" t="s">
        <v>2556</v>
      </c>
      <c r="I14" s="14" t="s">
        <v>2557</v>
      </c>
      <c r="J14" s="14" t="s">
        <v>2558</v>
      </c>
      <c r="K14" s="14" t="s">
        <v>2559</v>
      </c>
      <c r="L14" s="38" t="s">
        <v>2560</v>
      </c>
      <c r="M14" s="14" t="s">
        <v>2561</v>
      </c>
    </row>
    <row r="15" spans="1:13" x14ac:dyDescent="0.25">
      <c r="A15" s="2">
        <v>1</v>
      </c>
      <c r="B15" t="s">
        <v>1</v>
      </c>
      <c r="C15" s="8">
        <v>134.72</v>
      </c>
      <c r="D15" s="8">
        <v>84.24</v>
      </c>
      <c r="E15" s="17">
        <f>+LN(C15/D15)</f>
        <v>0.46952868266829662</v>
      </c>
      <c r="F15" s="2" t="str">
        <f>+IF(A15&gt;$C$3,AVERAGE(INDEX($E$15:$E$2531,A15-$C$3):E14),"")</f>
        <v/>
      </c>
      <c r="G15" s="2" t="str">
        <f>+IF(A15&gt;$C$3,STDEVA(INDEX($E$15:$E$2531,A15-$C$3):E14),"")</f>
        <v/>
      </c>
      <c r="H15" t="str">
        <f>+IF(F15="","",(E15-F15)/G15)</f>
        <v/>
      </c>
      <c r="I15" s="2" t="str">
        <f>+IF(H15="","",IF(H15&lt;$C$4,"Buy",IF(H15&gt;$C$5,"Sell","")))</f>
        <v/>
      </c>
      <c r="J15" t="str">
        <f>IF(M15=M14, J14, IF(OR(M15="TP", M15="SL"), "", IF(I15="Buy", C15, IF(I15="Sell", D15, ""))))</f>
        <v/>
      </c>
      <c r="K15" t="str">
        <f>IF(M15=M14, K14, IF(OR(M15="TP", M15="SL"), "",IF(I15="Buy", D15, IF(I15="Sell", C15, ""))))</f>
        <v/>
      </c>
      <c r="L15" s="37" t="str">
        <f>IF(M14="Long", (C15-J14)*$C$8+(K14-D15)*$C$9, IF(M14="Short", (K14-C15)*$C$8+(D15-J14)*$C$9, ""))</f>
        <v/>
      </c>
      <c r="M15" t="str">
        <f>IF(OR(M14="", M14="SL", M14="TP"), IF(I15="Sell","Short",(IF(I15="Buy","Long",I15))), IF(L15="", "", IF(L15&lt;$C$6, "SL", IF(L15&gt;$C$7, "TP", M14))))</f>
        <v/>
      </c>
    </row>
    <row r="16" spans="1:13" x14ac:dyDescent="0.25">
      <c r="A16" s="2">
        <v>2</v>
      </c>
      <c r="B16" t="s">
        <v>2</v>
      </c>
      <c r="C16" s="8">
        <v>135.87</v>
      </c>
      <c r="D16" s="8">
        <v>85.53</v>
      </c>
      <c r="E16" s="17">
        <f t="shared" ref="E16:E79" si="0">+LN(C16/D16)</f>
        <v>0.4628313546435418</v>
      </c>
      <c r="F16" s="2" t="str">
        <f>+IF(A16&gt;$C$3,AVERAGE(INDEX($E$15:$E$2531,A16-$C$3):E15),"")</f>
        <v/>
      </c>
      <c r="G16" s="2" t="str">
        <f>+IF(A16&gt;$C$3,STDEVA(INDEX($E$15:$E$2531,A16-$C$3):E15),"")</f>
        <v/>
      </c>
      <c r="H16" t="str">
        <f t="shared" ref="H16:H79" si="1">+IF(F16="","",(E16-F16)/G16)</f>
        <v/>
      </c>
      <c r="I16" s="2" t="str">
        <f t="shared" ref="I16:I79" si="2">+IF(H16="","",IF(H16&lt;$C$4,"Buy",IF(H16&gt;$C$5,"Sell","")))</f>
        <v/>
      </c>
      <c r="J16" t="str">
        <f t="shared" ref="J16:J79" si="3">IF(M16=M15, J15, IF(OR(M16="TP", M16="SL"), "", IF(I16="Buy", C16, IF(I16="Sell", D16, ""))))</f>
        <v/>
      </c>
      <c r="K16" t="str">
        <f t="shared" ref="K16:K79" si="4">IF(M16=M15, K15, IF(OR(M16="TP", M16="SL"), "",IF(I16="Buy", D16, IF(I16="Sell", C16, ""))))</f>
        <v/>
      </c>
      <c r="L16" s="37" t="str">
        <f t="shared" ref="L16:L79" si="5">IF(M15="Long", (C16-J15)*$C$8+(K15-D16)*$C$9, IF(M15="Short", (K15-C16)*$C$8+(D16-J15)*$C$9, ""))</f>
        <v/>
      </c>
      <c r="M16" t="str">
        <f t="shared" ref="M16:M79" si="6">IF(OR(M15="", M15="SL", M15="TP"), IF(I16="Sell","Short",(IF(I16="Buy","Long",I16))), IF(L16="", "", IF(L16&lt;$C$6, "SL", IF(L16&gt;$C$7, "TP", M15))))</f>
        <v/>
      </c>
    </row>
    <row r="17" spans="1:13" x14ac:dyDescent="0.25">
      <c r="A17" s="2">
        <v>3</v>
      </c>
      <c r="B17" t="s">
        <v>3</v>
      </c>
      <c r="C17" s="8">
        <v>134.44</v>
      </c>
      <c r="D17" s="8">
        <v>83.95</v>
      </c>
      <c r="E17" s="17">
        <f t="shared" si="0"/>
        <v>0.47089661933335503</v>
      </c>
      <c r="F17" s="2" t="str">
        <f>+IF(A17&gt;$C$3,AVERAGE(INDEX($E$15:$E$2531,A17-$C$3):E16),"")</f>
        <v/>
      </c>
      <c r="G17" s="2" t="str">
        <f>+IF(A17&gt;$C$3,STDEVA(INDEX($E$15:$E$2531,A17-$C$3):E16),"")</f>
        <v/>
      </c>
      <c r="H17" t="str">
        <f t="shared" si="1"/>
        <v/>
      </c>
      <c r="I17" s="2" t="str">
        <f t="shared" si="2"/>
        <v/>
      </c>
      <c r="J17" t="str">
        <f t="shared" si="3"/>
        <v/>
      </c>
      <c r="K17" t="str">
        <f t="shared" si="4"/>
        <v/>
      </c>
      <c r="L17" s="37" t="str">
        <f t="shared" si="5"/>
        <v/>
      </c>
      <c r="M17" t="str">
        <f t="shared" si="6"/>
        <v/>
      </c>
    </row>
    <row r="18" spans="1:13" x14ac:dyDescent="0.25">
      <c r="A18" s="2">
        <v>4</v>
      </c>
      <c r="B18" t="s">
        <v>4</v>
      </c>
      <c r="C18" s="8">
        <v>135.08000000000001</v>
      </c>
      <c r="D18" s="8">
        <v>84.69</v>
      </c>
      <c r="E18" s="17">
        <f t="shared" si="0"/>
        <v>0.46686966458385937</v>
      </c>
      <c r="F18" s="2" t="str">
        <f>+IF(A18&gt;$C$3,AVERAGE(INDEX($E$15:$E$2531,A18-$C$3):E17),"")</f>
        <v/>
      </c>
      <c r="G18" s="2" t="str">
        <f>+IF(A18&gt;$C$3,STDEVA(INDEX($E$15:$E$2531,A18-$C$3):E17),"")</f>
        <v/>
      </c>
      <c r="H18" t="str">
        <f t="shared" si="1"/>
        <v/>
      </c>
      <c r="I18" s="2" t="str">
        <f t="shared" si="2"/>
        <v/>
      </c>
      <c r="J18" t="str">
        <f t="shared" si="3"/>
        <v/>
      </c>
      <c r="K18" t="str">
        <f t="shared" si="4"/>
        <v/>
      </c>
      <c r="L18" s="37" t="str">
        <f t="shared" si="5"/>
        <v/>
      </c>
      <c r="M18" t="str">
        <f t="shared" si="6"/>
        <v/>
      </c>
    </row>
    <row r="19" spans="1:13" x14ac:dyDescent="0.25">
      <c r="A19" s="2">
        <v>5</v>
      </c>
      <c r="B19" t="s">
        <v>5</v>
      </c>
      <c r="C19" s="8">
        <v>134.04</v>
      </c>
      <c r="D19" s="8">
        <v>83.51</v>
      </c>
      <c r="E19" s="17">
        <f t="shared" si="0"/>
        <v>0.4731718777039714</v>
      </c>
      <c r="F19" s="2" t="str">
        <f>+IF(A19&gt;$C$3,AVERAGE(INDEX($E$15:$E$2531,A19-$C$3):E18),"")</f>
        <v/>
      </c>
      <c r="G19" s="2" t="str">
        <f>+IF(A19&gt;$C$3,STDEVA(INDEX($E$15:$E$2531,A19-$C$3):E18),"")</f>
        <v/>
      </c>
      <c r="H19" t="str">
        <f t="shared" si="1"/>
        <v/>
      </c>
      <c r="I19" s="2" t="str">
        <f t="shared" si="2"/>
        <v/>
      </c>
      <c r="J19" t="str">
        <f t="shared" si="3"/>
        <v/>
      </c>
      <c r="K19" t="str">
        <f t="shared" si="4"/>
        <v/>
      </c>
      <c r="L19" s="37" t="str">
        <f t="shared" si="5"/>
        <v/>
      </c>
      <c r="M19" t="str">
        <f t="shared" si="6"/>
        <v/>
      </c>
    </row>
    <row r="20" spans="1:13" x14ac:dyDescent="0.25">
      <c r="A20" s="2">
        <v>6</v>
      </c>
      <c r="B20" t="s">
        <v>6</v>
      </c>
      <c r="C20" s="8">
        <v>133.19</v>
      </c>
      <c r="D20" s="8">
        <v>82.29</v>
      </c>
      <c r="E20" s="17">
        <f t="shared" si="0"/>
        <v>0.48152708659531757</v>
      </c>
      <c r="F20" s="2" t="str">
        <f>+IF(A20&gt;$C$3,AVERAGE(INDEX($E$15:$E$2531,A20-$C$3):E19),"")</f>
        <v/>
      </c>
      <c r="G20" s="2" t="str">
        <f>+IF(A20&gt;$C$3,STDEVA(INDEX($E$15:$E$2531,A20-$C$3):E19),"")</f>
        <v/>
      </c>
      <c r="H20" t="str">
        <f t="shared" si="1"/>
        <v/>
      </c>
      <c r="I20" s="2" t="str">
        <f t="shared" si="2"/>
        <v/>
      </c>
      <c r="J20" t="str">
        <f t="shared" si="3"/>
        <v/>
      </c>
      <c r="K20" t="str">
        <f t="shared" si="4"/>
        <v/>
      </c>
      <c r="L20" s="37" t="str">
        <f t="shared" si="5"/>
        <v/>
      </c>
      <c r="M20" t="str">
        <f t="shared" si="6"/>
        <v/>
      </c>
    </row>
    <row r="21" spans="1:13" x14ac:dyDescent="0.25">
      <c r="A21" s="2">
        <v>7</v>
      </c>
      <c r="B21" t="s">
        <v>7</v>
      </c>
      <c r="C21" s="8">
        <v>133.16999999999999</v>
      </c>
      <c r="D21" s="8">
        <v>82.03</v>
      </c>
      <c r="E21" s="17">
        <f t="shared" si="0"/>
        <v>0.48454147349939497</v>
      </c>
      <c r="F21" s="2" t="str">
        <f>+IF(A21&gt;$C$3,AVERAGE(INDEX($E$15:$E$2531,A21-$C$3):E20),"")</f>
        <v/>
      </c>
      <c r="G21" s="2" t="str">
        <f>+IF(A21&gt;$C$3,STDEVA(INDEX($E$15:$E$2531,A21-$C$3):E20),"")</f>
        <v/>
      </c>
      <c r="H21" t="str">
        <f t="shared" si="1"/>
        <v/>
      </c>
      <c r="I21" s="2" t="str">
        <f t="shared" si="2"/>
        <v/>
      </c>
      <c r="J21" t="str">
        <f t="shared" si="3"/>
        <v/>
      </c>
      <c r="K21" t="str">
        <f t="shared" si="4"/>
        <v/>
      </c>
      <c r="L21" s="37" t="str">
        <f t="shared" si="5"/>
        <v/>
      </c>
      <c r="M21" t="str">
        <f t="shared" si="6"/>
        <v/>
      </c>
    </row>
    <row r="22" spans="1:13" x14ac:dyDescent="0.25">
      <c r="A22" s="2">
        <v>8</v>
      </c>
      <c r="B22" t="s">
        <v>8</v>
      </c>
      <c r="C22" s="8">
        <v>134.36000000000001</v>
      </c>
      <c r="D22" s="8">
        <v>83.29</v>
      </c>
      <c r="E22" s="17">
        <f t="shared" si="0"/>
        <v>0.4781942707968429</v>
      </c>
      <c r="F22" s="2" t="str">
        <f>+IF(A22&gt;$C$3,AVERAGE(INDEX($E$15:$E$2531,A22-$C$3):E21),"")</f>
        <v/>
      </c>
      <c r="G22" s="2" t="str">
        <f>+IF(A22&gt;$C$3,STDEVA(INDEX($E$15:$E$2531,A22-$C$3):E21),"")</f>
        <v/>
      </c>
      <c r="H22" t="str">
        <f t="shared" si="1"/>
        <v/>
      </c>
      <c r="I22" s="2" t="str">
        <f t="shared" si="2"/>
        <v/>
      </c>
      <c r="J22" t="str">
        <f t="shared" si="3"/>
        <v/>
      </c>
      <c r="K22" t="str">
        <f t="shared" si="4"/>
        <v/>
      </c>
      <c r="L22" s="37" t="str">
        <f t="shared" si="5"/>
        <v/>
      </c>
      <c r="M22" t="str">
        <f t="shared" si="6"/>
        <v/>
      </c>
    </row>
    <row r="23" spans="1:13" x14ac:dyDescent="0.25">
      <c r="A23" s="2">
        <v>9</v>
      </c>
      <c r="B23" t="s">
        <v>9</v>
      </c>
      <c r="C23" s="8">
        <v>134.68</v>
      </c>
      <c r="D23" s="8">
        <v>83.47</v>
      </c>
      <c r="E23" s="17">
        <f t="shared" si="0"/>
        <v>0.47841430843022853</v>
      </c>
      <c r="F23" s="2" t="str">
        <f>+IF(A23&gt;$C$3,AVERAGE(INDEX($E$15:$E$2531,A23-$C$3):E22),"")</f>
        <v/>
      </c>
      <c r="G23" s="2" t="str">
        <f>+IF(A23&gt;$C$3,STDEVA(INDEX($E$15:$E$2531,A23-$C$3):E22),"")</f>
        <v/>
      </c>
      <c r="H23" t="str">
        <f t="shared" si="1"/>
        <v/>
      </c>
      <c r="I23" s="2" t="str">
        <f t="shared" si="2"/>
        <v/>
      </c>
      <c r="J23" t="str">
        <f t="shared" si="3"/>
        <v/>
      </c>
      <c r="K23" t="str">
        <f t="shared" si="4"/>
        <v/>
      </c>
      <c r="L23" s="37" t="str">
        <f t="shared" si="5"/>
        <v/>
      </c>
      <c r="M23" t="str">
        <f t="shared" si="6"/>
        <v/>
      </c>
    </row>
    <row r="24" spans="1:13" x14ac:dyDescent="0.25">
      <c r="A24" s="2">
        <v>10</v>
      </c>
      <c r="B24" t="s">
        <v>10</v>
      </c>
      <c r="C24" s="8">
        <v>133.61000000000001</v>
      </c>
      <c r="D24" s="8">
        <v>82.858999999999995</v>
      </c>
      <c r="E24" s="17">
        <f t="shared" si="0"/>
        <v>0.47778474057373305</v>
      </c>
      <c r="F24" s="2">
        <f>+IF(A24&gt;$C$3,AVERAGE(INDEX($E$15:$E$2531,A24-$C$3):E23),"")</f>
        <v>0.47399725980608981</v>
      </c>
      <c r="G24" s="2">
        <f>+IF(A24&gt;$C$3,STDEVA(INDEX($E$15:$E$2531,A24-$C$3):E23),"")</f>
        <v>7.1654327681010387E-3</v>
      </c>
      <c r="H24">
        <f t="shared" si="1"/>
        <v>0.52857669455839207</v>
      </c>
      <c r="I24" s="2" t="str">
        <f t="shared" si="2"/>
        <v/>
      </c>
      <c r="J24" t="str">
        <f t="shared" si="3"/>
        <v/>
      </c>
      <c r="K24" t="str">
        <f t="shared" si="4"/>
        <v/>
      </c>
      <c r="L24" s="37" t="str">
        <f t="shared" si="5"/>
        <v/>
      </c>
      <c r="M24" t="str">
        <f t="shared" si="6"/>
        <v/>
      </c>
    </row>
    <row r="25" spans="1:13" x14ac:dyDescent="0.25">
      <c r="A25" s="2">
        <v>11</v>
      </c>
      <c r="B25" t="s">
        <v>11</v>
      </c>
      <c r="C25" s="8">
        <v>132.06</v>
      </c>
      <c r="D25" s="8">
        <v>81.37</v>
      </c>
      <c r="E25" s="17">
        <f t="shared" si="0"/>
        <v>0.48424971005785933</v>
      </c>
      <c r="F25" s="2">
        <f>+IF(A25&gt;$C$3,AVERAGE(INDEX($E$15:$E$2531,A25-$C$3):E24),"")</f>
        <v>0.47491459957336052</v>
      </c>
      <c r="G25" s="2">
        <f>+IF(A25&gt;$C$3,STDEVA(INDEX($E$15:$E$2531,A25-$C$3):E24),"")</f>
        <v>7.0493850150626777E-3</v>
      </c>
      <c r="H25">
        <f t="shared" si="1"/>
        <v>1.3242446631233986</v>
      </c>
      <c r="I25" s="2" t="str">
        <f t="shared" si="2"/>
        <v/>
      </c>
      <c r="J25" t="str">
        <f t="shared" si="3"/>
        <v/>
      </c>
      <c r="K25" t="str">
        <f t="shared" si="4"/>
        <v/>
      </c>
      <c r="L25" s="37" t="str">
        <f t="shared" si="5"/>
        <v/>
      </c>
      <c r="M25" t="str">
        <f t="shared" si="6"/>
        <v/>
      </c>
    </row>
    <row r="26" spans="1:13" x14ac:dyDescent="0.25">
      <c r="A26" s="2">
        <v>12</v>
      </c>
      <c r="B26" t="s">
        <v>12</v>
      </c>
      <c r="C26" s="8">
        <v>131.94999999999999</v>
      </c>
      <c r="D26" s="8">
        <v>80.98</v>
      </c>
      <c r="E26" s="17">
        <f t="shared" si="0"/>
        <v>0.48822085234531787</v>
      </c>
      <c r="F26" s="2">
        <f>+IF(A26&gt;$C$3,AVERAGE(INDEX($E$15:$E$2531,A26-$C$3):E25),"")</f>
        <v>0.477294416841618</v>
      </c>
      <c r="G26" s="2">
        <f>+IF(A26&gt;$C$3,STDEVA(INDEX($E$15:$E$2531,A26-$C$3):E25),"")</f>
        <v>5.997065327890203E-3</v>
      </c>
      <c r="H26">
        <f t="shared" si="1"/>
        <v>1.821963728306399</v>
      </c>
      <c r="I26" s="2" t="str">
        <f t="shared" si="2"/>
        <v>Sell</v>
      </c>
      <c r="J26">
        <f t="shared" si="3"/>
        <v>80.98</v>
      </c>
      <c r="K26">
        <f t="shared" si="4"/>
        <v>131.94999999999999</v>
      </c>
      <c r="L26" s="37" t="str">
        <f t="shared" si="5"/>
        <v/>
      </c>
      <c r="M26" t="str">
        <f t="shared" si="6"/>
        <v>Short</v>
      </c>
    </row>
    <row r="27" spans="1:13" x14ac:dyDescent="0.25">
      <c r="A27" s="2">
        <v>13</v>
      </c>
      <c r="B27" t="s">
        <v>13</v>
      </c>
      <c r="C27" s="8">
        <v>132.38999999999999</v>
      </c>
      <c r="D27" s="8">
        <v>82</v>
      </c>
      <c r="E27" s="17">
        <f t="shared" si="0"/>
        <v>0.47903286468531225</v>
      </c>
      <c r="F27" s="2">
        <f>+IF(A27&gt;$C$3,AVERAGE(INDEX($E$15:$E$2531,A27-$C$3):E26),"")</f>
        <v>0.47921933162072494</v>
      </c>
      <c r="G27" s="2">
        <f>+IF(A27&gt;$C$3,STDEVA(INDEX($E$15:$E$2531,A27-$C$3):E26),"")</f>
        <v>6.4500566671369143E-3</v>
      </c>
      <c r="H27">
        <f t="shared" si="1"/>
        <v>-2.8909348403516884E-2</v>
      </c>
      <c r="I27" s="2" t="str">
        <f t="shared" si="2"/>
        <v/>
      </c>
      <c r="J27">
        <f t="shared" si="3"/>
        <v>80.98</v>
      </c>
      <c r="K27">
        <f t="shared" si="4"/>
        <v>131.94999999999999</v>
      </c>
      <c r="L27" s="37">
        <f t="shared" si="5"/>
        <v>144.99999999999957</v>
      </c>
      <c r="M27" t="str">
        <f t="shared" si="6"/>
        <v>Short</v>
      </c>
    </row>
    <row r="28" spans="1:13" x14ac:dyDescent="0.25">
      <c r="A28" s="2">
        <v>14</v>
      </c>
      <c r="B28" t="s">
        <v>14</v>
      </c>
      <c r="C28" s="8">
        <v>133</v>
      </c>
      <c r="D28" s="8">
        <v>83.08</v>
      </c>
      <c r="E28" s="17">
        <f t="shared" si="0"/>
        <v>0.47054512921384223</v>
      </c>
      <c r="F28" s="2">
        <f>+IF(A28&gt;$C$3,AVERAGE(INDEX($E$15:$E$2531,A28-$C$3):E27),"")</f>
        <v>0.48057079829866417</v>
      </c>
      <c r="G28" s="2">
        <f>+IF(A28&gt;$C$3,STDEVA(INDEX($E$15:$E$2531,A28-$C$3):E27),"")</f>
        <v>4.526424947413731E-3</v>
      </c>
      <c r="H28">
        <f t="shared" si="1"/>
        <v>-2.2149199868099703</v>
      </c>
      <c r="I28" s="2" t="str">
        <f t="shared" si="2"/>
        <v>Buy</v>
      </c>
      <c r="J28">
        <f t="shared" si="3"/>
        <v>80.98</v>
      </c>
      <c r="K28">
        <f t="shared" si="4"/>
        <v>131.94999999999999</v>
      </c>
      <c r="L28" s="37">
        <f t="shared" si="5"/>
        <v>262.49999999999579</v>
      </c>
      <c r="M28" t="str">
        <f t="shared" si="6"/>
        <v>Short</v>
      </c>
    </row>
    <row r="29" spans="1:13" x14ac:dyDescent="0.25">
      <c r="A29" s="2">
        <v>15</v>
      </c>
      <c r="B29" t="s">
        <v>15</v>
      </c>
      <c r="C29" s="8">
        <v>133.51</v>
      </c>
      <c r="D29" s="8">
        <v>83.65</v>
      </c>
      <c r="E29" s="17">
        <f t="shared" si="0"/>
        <v>0.46753495396917044</v>
      </c>
      <c r="F29" s="2">
        <f>+IF(A29&gt;$C$3,AVERAGE(INDEX($E$15:$E$2531,A29-$C$3):E28),"")</f>
        <v>0.48027893735531652</v>
      </c>
      <c r="G29" s="2">
        <f>+IF(A29&gt;$C$3,STDEVA(INDEX($E$15:$E$2531,A29-$C$3):E28),"")</f>
        <v>5.110180424604335E-3</v>
      </c>
      <c r="H29">
        <f t="shared" si="1"/>
        <v>-2.4938421596205775</v>
      </c>
      <c r="I29" s="2" t="str">
        <f t="shared" si="2"/>
        <v>Buy</v>
      </c>
      <c r="J29">
        <f t="shared" si="3"/>
        <v>80.98</v>
      </c>
      <c r="K29">
        <f t="shared" si="4"/>
        <v>131.94999999999999</v>
      </c>
      <c r="L29" s="37">
        <f t="shared" si="5"/>
        <v>277.49999999999989</v>
      </c>
      <c r="M29" t="str">
        <f t="shared" si="6"/>
        <v>Short</v>
      </c>
    </row>
    <row r="30" spans="1:13" x14ac:dyDescent="0.25">
      <c r="A30" s="2">
        <v>16</v>
      </c>
      <c r="B30" t="s">
        <v>16</v>
      </c>
      <c r="C30" s="8">
        <v>134.9</v>
      </c>
      <c r="D30" s="8">
        <v>84.84</v>
      </c>
      <c r="E30" s="17">
        <f t="shared" si="0"/>
        <v>0.46376663351722847</v>
      </c>
      <c r="F30" s="2">
        <f>+IF(A30&gt;$C$3,AVERAGE(INDEX($E$15:$E$2531,A30-$C$3):E29),"")</f>
        <v>0.47872425595241136</v>
      </c>
      <c r="G30" s="2">
        <f>+IF(A30&gt;$C$3,STDEVA(INDEX($E$15:$E$2531,A30-$C$3):E29),"")</f>
        <v>6.5955428076113678E-3</v>
      </c>
      <c r="H30">
        <f t="shared" si="1"/>
        <v>-2.2678379735359377</v>
      </c>
      <c r="I30" s="2" t="str">
        <f t="shared" si="2"/>
        <v>Buy</v>
      </c>
      <c r="J30">
        <f t="shared" si="3"/>
        <v>80.98</v>
      </c>
      <c r="K30">
        <f t="shared" si="4"/>
        <v>131.94999999999999</v>
      </c>
      <c r="L30" s="37">
        <f t="shared" si="5"/>
        <v>227.49999999999557</v>
      </c>
      <c r="M30" t="str">
        <f t="shared" si="6"/>
        <v>Short</v>
      </c>
    </row>
    <row r="31" spans="1:13" x14ac:dyDescent="0.25">
      <c r="A31" s="2">
        <v>17</v>
      </c>
      <c r="B31" t="s">
        <v>17</v>
      </c>
      <c r="C31" s="8">
        <v>131.87</v>
      </c>
      <c r="D31" s="8">
        <v>82.11</v>
      </c>
      <c r="E31" s="17">
        <f t="shared" si="0"/>
        <v>0.47375677709891034</v>
      </c>
      <c r="F31" s="2">
        <f>+IF(A31&gt;$C$3,AVERAGE(INDEX($E$15:$E$2531,A31-$C$3):E30),"")</f>
        <v>0.47641594039883728</v>
      </c>
      <c r="G31" s="2">
        <f>+IF(A31&gt;$C$3,STDEVA(INDEX($E$15:$E$2531,A31-$C$3):E30),"")</f>
        <v>7.8257990174084996E-3</v>
      </c>
      <c r="H31">
        <f t="shared" si="1"/>
        <v>-0.33979447900612125</v>
      </c>
      <c r="I31" s="2" t="str">
        <f t="shared" si="2"/>
        <v/>
      </c>
      <c r="J31">
        <f t="shared" si="3"/>
        <v>80.98</v>
      </c>
      <c r="K31">
        <f t="shared" si="4"/>
        <v>131.94999999999999</v>
      </c>
      <c r="L31" s="37">
        <f t="shared" si="5"/>
        <v>302.49999999999488</v>
      </c>
      <c r="M31" t="str">
        <f t="shared" si="6"/>
        <v>Short</v>
      </c>
    </row>
    <row r="32" spans="1:13" x14ac:dyDescent="0.25">
      <c r="A32" s="2">
        <v>18</v>
      </c>
      <c r="B32" t="s">
        <v>18</v>
      </c>
      <c r="C32" s="8">
        <v>131.72999999999999</v>
      </c>
      <c r="D32" s="8">
        <v>82.08</v>
      </c>
      <c r="E32" s="17">
        <f t="shared" si="0"/>
        <v>0.47305999181927627</v>
      </c>
      <c r="F32" s="2">
        <f>+IF(A32&gt;$C$3,AVERAGE(INDEX($E$15:$E$2531,A32-$C$3):E31),"")</f>
        <v>0.47592288554351142</v>
      </c>
      <c r="G32" s="2">
        <f>+IF(A32&gt;$C$3,STDEVA(INDEX($E$15:$E$2531,A32-$C$3):E31),"")</f>
        <v>7.8395296791719145E-3</v>
      </c>
      <c r="H32">
        <f t="shared" si="1"/>
        <v>-0.36518692337389752</v>
      </c>
      <c r="I32" s="2" t="str">
        <f t="shared" si="2"/>
        <v/>
      </c>
      <c r="J32">
        <f t="shared" si="3"/>
        <v>80.98</v>
      </c>
      <c r="K32">
        <f t="shared" si="4"/>
        <v>131.94999999999999</v>
      </c>
      <c r="L32" s="37">
        <f t="shared" si="5"/>
        <v>329.99999999999829</v>
      </c>
      <c r="M32" t="str">
        <f t="shared" si="6"/>
        <v>Short</v>
      </c>
    </row>
    <row r="33" spans="1:13" x14ac:dyDescent="0.25">
      <c r="A33" s="2">
        <v>19</v>
      </c>
      <c r="B33" t="s">
        <v>19</v>
      </c>
      <c r="C33" s="8">
        <v>130.41999999999999</v>
      </c>
      <c r="D33" s="8">
        <v>80.88</v>
      </c>
      <c r="E33" s="17">
        <f t="shared" si="0"/>
        <v>0.47779343725284024</v>
      </c>
      <c r="F33" s="2">
        <f>+IF(A33&gt;$C$3,AVERAGE(INDEX($E$15:$E$2531,A33-$C$3):E32),"")</f>
        <v>0.47532796147562784</v>
      </c>
      <c r="G33" s="2">
        <f>+IF(A33&gt;$C$3,STDEVA(INDEX($E$15:$E$2531,A33-$C$3):E32),"")</f>
        <v>7.8299853558437514E-3</v>
      </c>
      <c r="H33">
        <f t="shared" si="1"/>
        <v>0.3148761670891686</v>
      </c>
      <c r="I33" s="2" t="str">
        <f t="shared" si="2"/>
        <v/>
      </c>
      <c r="J33">
        <f t="shared" si="3"/>
        <v>80.98</v>
      </c>
      <c r="K33">
        <f t="shared" si="4"/>
        <v>131.94999999999999</v>
      </c>
      <c r="L33" s="37">
        <f t="shared" si="5"/>
        <v>357.49999999999818</v>
      </c>
      <c r="M33" t="str">
        <f t="shared" si="6"/>
        <v>Short</v>
      </c>
    </row>
    <row r="34" spans="1:13" x14ac:dyDescent="0.25">
      <c r="A34" s="2">
        <v>20</v>
      </c>
      <c r="B34" t="s">
        <v>20</v>
      </c>
      <c r="C34" s="8">
        <v>129.04499999999999</v>
      </c>
      <c r="D34" s="8">
        <v>79.55</v>
      </c>
      <c r="E34" s="17">
        <f t="shared" si="0"/>
        <v>0.48377542595762524</v>
      </c>
      <c r="F34" s="2">
        <f>+IF(A34&gt;$C$3,AVERAGE(INDEX($E$15:$E$2531,A34-$C$3):E33),"")</f>
        <v>0.47532892777330638</v>
      </c>
      <c r="G34" s="2">
        <f>+IF(A34&gt;$C$3,STDEVA(INDEX($E$15:$E$2531,A34-$C$3):E33),"")</f>
        <v>7.8303269747292039E-3</v>
      </c>
      <c r="H34">
        <f t="shared" si="1"/>
        <v>1.0786903550232609</v>
      </c>
      <c r="I34" s="2" t="str">
        <f t="shared" si="2"/>
        <v/>
      </c>
      <c r="J34">
        <f t="shared" si="3"/>
        <v>80.98</v>
      </c>
      <c r="K34">
        <f t="shared" si="4"/>
        <v>131.94999999999999</v>
      </c>
      <c r="L34" s="37">
        <f t="shared" si="5"/>
        <v>368.74999999999852</v>
      </c>
      <c r="M34" t="str">
        <f t="shared" si="6"/>
        <v>Short</v>
      </c>
    </row>
    <row r="35" spans="1:13" x14ac:dyDescent="0.25">
      <c r="A35" s="2">
        <v>21</v>
      </c>
      <c r="B35" t="s">
        <v>21</v>
      </c>
      <c r="C35" s="8">
        <v>128.96</v>
      </c>
      <c r="D35" s="8">
        <v>79.739999999999995</v>
      </c>
      <c r="E35" s="17">
        <f t="shared" si="0"/>
        <v>0.48073093680510931</v>
      </c>
      <c r="F35" s="2">
        <f>+IF(A35&gt;$C$3,AVERAGE(INDEX($E$15:$E$2531,A35-$C$3):E34),"")</f>
        <v>0.47527622953994708</v>
      </c>
      <c r="G35" s="2">
        <f>+IF(A35&gt;$C$3,STDEVA(INDEX($E$15:$E$2531,A35-$C$3):E34),"")</f>
        <v>7.7641012464779984E-3</v>
      </c>
      <c r="H35">
        <f t="shared" si="1"/>
        <v>0.7025548858776961</v>
      </c>
      <c r="I35" s="2" t="str">
        <f t="shared" si="2"/>
        <v/>
      </c>
      <c r="J35" t="str">
        <f t="shared" si="3"/>
        <v/>
      </c>
      <c r="K35" t="str">
        <f t="shared" si="4"/>
        <v/>
      </c>
      <c r="L35" s="37">
        <f t="shared" si="5"/>
        <v>437.49999999999295</v>
      </c>
      <c r="M35" t="str">
        <f t="shared" si="6"/>
        <v>TP</v>
      </c>
    </row>
    <row r="36" spans="1:13" x14ac:dyDescent="0.25">
      <c r="A36" s="2">
        <v>22</v>
      </c>
      <c r="B36" t="s">
        <v>22</v>
      </c>
      <c r="C36" s="8">
        <v>128.41999999999999</v>
      </c>
      <c r="D36" s="8">
        <v>78.849999999999994</v>
      </c>
      <c r="E36" s="17">
        <f t="shared" si="0"/>
        <v>0.48775882895685485</v>
      </c>
      <c r="F36" s="2">
        <f>+IF(A36&gt;$C$3,AVERAGE(INDEX($E$15:$E$2531,A36-$C$3):E35),"")</f>
        <v>0.47444401670214603</v>
      </c>
      <c r="G36" s="2">
        <f>+IF(A36&gt;$C$3,STDEVA(INDEX($E$15:$E$2531,A36-$C$3):E35),"")</f>
        <v>6.5019950133898404E-3</v>
      </c>
      <c r="H36">
        <f t="shared" si="1"/>
        <v>2.0478041320070299</v>
      </c>
      <c r="I36" s="2" t="str">
        <f t="shared" si="2"/>
        <v>Sell</v>
      </c>
      <c r="J36">
        <f t="shared" si="3"/>
        <v>78.849999999999994</v>
      </c>
      <c r="K36">
        <f t="shared" si="4"/>
        <v>128.41999999999999</v>
      </c>
      <c r="L36" s="37" t="str">
        <f t="shared" si="5"/>
        <v/>
      </c>
      <c r="M36" t="str">
        <f t="shared" si="6"/>
        <v>Short</v>
      </c>
    </row>
    <row r="37" spans="1:13" x14ac:dyDescent="0.25">
      <c r="A37" s="2">
        <v>23</v>
      </c>
      <c r="B37" t="s">
        <v>23</v>
      </c>
      <c r="C37" s="8">
        <v>129.4</v>
      </c>
      <c r="D37" s="8">
        <v>79.27</v>
      </c>
      <c r="E37" s="17">
        <f t="shared" si="0"/>
        <v>0.49004863521773578</v>
      </c>
      <c r="F37" s="2">
        <f>+IF(A37&gt;$C$3,AVERAGE(INDEX($E$15:$E$2531,A37-$C$3):E36),"")</f>
        <v>0.47541356828787307</v>
      </c>
      <c r="G37" s="2">
        <f>+IF(A37&gt;$C$3,STDEVA(INDEX($E$15:$E$2531,A37-$C$3):E36),"")</f>
        <v>7.7940196649597506E-3</v>
      </c>
      <c r="H37">
        <f t="shared" si="1"/>
        <v>1.877730305924022</v>
      </c>
      <c r="I37" s="2" t="str">
        <f t="shared" si="2"/>
        <v>Sell</v>
      </c>
      <c r="J37">
        <f t="shared" si="3"/>
        <v>78.849999999999994</v>
      </c>
      <c r="K37">
        <f t="shared" si="4"/>
        <v>128.41999999999999</v>
      </c>
      <c r="L37" s="37">
        <f t="shared" si="5"/>
        <v>-140.00000000000412</v>
      </c>
      <c r="M37" t="str">
        <f t="shared" si="6"/>
        <v>Short</v>
      </c>
    </row>
    <row r="38" spans="1:13" x14ac:dyDescent="0.25">
      <c r="A38" s="2">
        <v>24</v>
      </c>
      <c r="B38" t="s">
        <v>24</v>
      </c>
      <c r="C38" s="8">
        <v>127.6</v>
      </c>
      <c r="D38" s="8">
        <v>78</v>
      </c>
      <c r="E38" s="17">
        <f t="shared" si="0"/>
        <v>0.49219154422109773</v>
      </c>
      <c r="F38" s="2">
        <f>+IF(A38&gt;$C$3,AVERAGE(INDEX($E$15:$E$2531,A38-$C$3):E37),"")</f>
        <v>0.47758062451052791</v>
      </c>
      <c r="G38" s="2">
        <f>+IF(A38&gt;$C$3,STDEVA(INDEX($E$15:$E$2531,A38-$C$3):E37),"")</f>
        <v>8.9035964031179762E-3</v>
      </c>
      <c r="H38">
        <f t="shared" si="1"/>
        <v>1.6410132545375917</v>
      </c>
      <c r="I38" s="2" t="str">
        <f t="shared" si="2"/>
        <v/>
      </c>
      <c r="J38">
        <f t="shared" si="3"/>
        <v>78.849999999999994</v>
      </c>
      <c r="K38">
        <f t="shared" si="4"/>
        <v>128.41999999999999</v>
      </c>
      <c r="L38" s="37">
        <f t="shared" si="5"/>
        <v>-7.5000000000002842</v>
      </c>
      <c r="M38" t="str">
        <f t="shared" si="6"/>
        <v>Short</v>
      </c>
    </row>
    <row r="39" spans="1:13" x14ac:dyDescent="0.25">
      <c r="A39" s="2">
        <v>25</v>
      </c>
      <c r="B39" t="s">
        <v>25</v>
      </c>
      <c r="C39" s="8">
        <v>127.7</v>
      </c>
      <c r="D39" s="8">
        <v>77.78</v>
      </c>
      <c r="E39" s="17">
        <f t="shared" si="0"/>
        <v>0.49579943431089241</v>
      </c>
      <c r="F39" s="2">
        <f>+IF(A39&gt;$C$3,AVERAGE(INDEX($E$15:$E$2531,A39-$C$3):E38),"")</f>
        <v>0.48032024564963094</v>
      </c>
      <c r="G39" s="2">
        <f>+IF(A39&gt;$C$3,STDEVA(INDEX($E$15:$E$2531,A39-$C$3):E38),"")</f>
        <v>9.2141602545196908E-3</v>
      </c>
      <c r="H39">
        <f t="shared" si="1"/>
        <v>1.6799348213711263</v>
      </c>
      <c r="I39" s="2" t="str">
        <f t="shared" si="2"/>
        <v/>
      </c>
      <c r="J39">
        <f t="shared" si="3"/>
        <v>78.849999999999994</v>
      </c>
      <c r="K39">
        <f t="shared" si="4"/>
        <v>128.41999999999999</v>
      </c>
      <c r="L39" s="37">
        <f t="shared" si="5"/>
        <v>-87.500000000002132</v>
      </c>
      <c r="M39" t="str">
        <f t="shared" si="6"/>
        <v>Short</v>
      </c>
    </row>
    <row r="40" spans="1:13" x14ac:dyDescent="0.25">
      <c r="A40" s="2">
        <v>26</v>
      </c>
      <c r="B40" t="s">
        <v>26</v>
      </c>
      <c r="C40" s="8">
        <v>129.32</v>
      </c>
      <c r="D40" s="8">
        <v>79.45</v>
      </c>
      <c r="E40" s="17">
        <f t="shared" si="0"/>
        <v>0.48716205987450728</v>
      </c>
      <c r="F40" s="2">
        <f>+IF(A40&gt;$C$3,AVERAGE(INDEX($E$15:$E$2531,A40-$C$3):E39),"")</f>
        <v>0.48387944573781577</v>
      </c>
      <c r="G40" s="2">
        <f>+IF(A40&gt;$C$3,STDEVA(INDEX($E$15:$E$2531,A40-$C$3):E39),"")</f>
        <v>8.1453825350551387E-3</v>
      </c>
      <c r="H40">
        <f t="shared" si="1"/>
        <v>0.40300306616223119</v>
      </c>
      <c r="I40" s="2" t="str">
        <f t="shared" si="2"/>
        <v/>
      </c>
      <c r="J40">
        <f t="shared" si="3"/>
        <v>78.849999999999994</v>
      </c>
      <c r="K40">
        <f t="shared" si="4"/>
        <v>128.41999999999999</v>
      </c>
      <c r="L40" s="37">
        <f t="shared" si="5"/>
        <v>-74.999999999999289</v>
      </c>
      <c r="M40" t="str">
        <f t="shared" si="6"/>
        <v>Short</v>
      </c>
    </row>
    <row r="41" spans="1:13" x14ac:dyDescent="0.25">
      <c r="A41" s="2">
        <v>27</v>
      </c>
      <c r="B41" t="s">
        <v>27</v>
      </c>
      <c r="C41" s="8">
        <v>127.02</v>
      </c>
      <c r="D41" s="8">
        <v>78.03</v>
      </c>
      <c r="E41" s="17">
        <f t="shared" si="0"/>
        <v>0.48725118624615887</v>
      </c>
      <c r="F41" s="2">
        <f>+IF(A41&gt;$C$3,AVERAGE(INDEX($E$15:$E$2531,A41-$C$3):E40),"")</f>
        <v>0.48536892160177103</v>
      </c>
      <c r="G41" s="2">
        <f>+IF(A41&gt;$C$3,STDEVA(INDEX($E$15:$E$2531,A41-$C$3):E40),"")</f>
        <v>7.238079365348162E-3</v>
      </c>
      <c r="H41">
        <f t="shared" si="1"/>
        <v>0.26005029088228349</v>
      </c>
      <c r="I41" s="2" t="str">
        <f t="shared" si="2"/>
        <v/>
      </c>
      <c r="J41">
        <f t="shared" si="3"/>
        <v>78.849999999999994</v>
      </c>
      <c r="K41">
        <f t="shared" si="4"/>
        <v>128.41999999999999</v>
      </c>
      <c r="L41" s="37">
        <f t="shared" si="5"/>
        <v>144.99999999999955</v>
      </c>
      <c r="M41" t="str">
        <f t="shared" si="6"/>
        <v>Short</v>
      </c>
    </row>
    <row r="42" spans="1:13" x14ac:dyDescent="0.25">
      <c r="A42" s="2">
        <v>28</v>
      </c>
      <c r="B42" t="s">
        <v>28</v>
      </c>
      <c r="C42" s="8">
        <v>127.3</v>
      </c>
      <c r="D42" s="8">
        <v>78.209999999999994</v>
      </c>
      <c r="E42" s="17">
        <f t="shared" si="0"/>
        <v>0.48714898894984082</v>
      </c>
      <c r="F42" s="2">
        <f>+IF(A42&gt;$C$3,AVERAGE(INDEX($E$15:$E$2531,A42-$C$3):E41),"")</f>
        <v>0.48694572098253569</v>
      </c>
      <c r="G42" s="2">
        <f>+IF(A42&gt;$C$3,STDEVA(INDEX($E$15:$E$2531,A42-$C$3):E41),"")</f>
        <v>5.5764554648219077E-3</v>
      </c>
      <c r="H42">
        <f t="shared" si="1"/>
        <v>3.6451105650786998E-2</v>
      </c>
      <c r="I42" s="2" t="str">
        <f t="shared" si="2"/>
        <v/>
      </c>
      <c r="J42">
        <f t="shared" si="3"/>
        <v>78.849999999999994</v>
      </c>
      <c r="K42">
        <f t="shared" si="4"/>
        <v>128.41999999999999</v>
      </c>
      <c r="L42" s="37">
        <f t="shared" si="5"/>
        <v>119.99999999999747</v>
      </c>
      <c r="M42" t="str">
        <f t="shared" si="6"/>
        <v>Short</v>
      </c>
    </row>
    <row r="43" spans="1:13" x14ac:dyDescent="0.25">
      <c r="A43" s="2">
        <v>29</v>
      </c>
      <c r="B43" t="s">
        <v>29</v>
      </c>
      <c r="C43" s="8">
        <v>127.05</v>
      </c>
      <c r="D43" s="8">
        <v>78.23</v>
      </c>
      <c r="E43" s="17">
        <f t="shared" si="0"/>
        <v>0.48492750406918383</v>
      </c>
      <c r="F43" s="2">
        <f>+IF(A43&gt;$C$3,AVERAGE(INDEX($E$15:$E$2531,A43-$C$3):E42),"")</f>
        <v>0.48798522672664696</v>
      </c>
      <c r="G43" s="2">
        <f>+IF(A43&gt;$C$3,STDEVA(INDEX($E$15:$E$2531,A43-$C$3):E42),"")</f>
        <v>4.4063408157798429E-3</v>
      </c>
      <c r="H43">
        <f t="shared" si="1"/>
        <v>-0.69393693890243546</v>
      </c>
      <c r="I43" s="2" t="str">
        <f t="shared" si="2"/>
        <v/>
      </c>
      <c r="J43">
        <f t="shared" si="3"/>
        <v>78.849999999999994</v>
      </c>
      <c r="K43">
        <f t="shared" si="4"/>
        <v>128.41999999999999</v>
      </c>
      <c r="L43" s="37">
        <f t="shared" si="5"/>
        <v>187.50000000000003</v>
      </c>
      <c r="M43" t="str">
        <f t="shared" si="6"/>
        <v>Short</v>
      </c>
    </row>
    <row r="44" spans="1:13" x14ac:dyDescent="0.25">
      <c r="A44" s="2">
        <v>30</v>
      </c>
      <c r="B44" t="s">
        <v>30</v>
      </c>
      <c r="C44" s="8">
        <v>127.7</v>
      </c>
      <c r="D44" s="8">
        <v>78.95</v>
      </c>
      <c r="E44" s="17">
        <f t="shared" si="0"/>
        <v>0.48086902233684253</v>
      </c>
      <c r="F44" s="2">
        <f>+IF(A44&gt;$C$3,AVERAGE(INDEX($E$15:$E$2531,A44-$C$3):E43),"")</f>
        <v>0.488113235405709</v>
      </c>
      <c r="G44" s="2">
        <f>+IF(A44&gt;$C$3,STDEVA(INDEX($E$15:$E$2531,A44-$C$3):E43),"")</f>
        <v>4.2837846061679159E-3</v>
      </c>
      <c r="H44">
        <f t="shared" si="1"/>
        <v>-1.6910778049942197</v>
      </c>
      <c r="I44" s="2" t="str">
        <f t="shared" si="2"/>
        <v/>
      </c>
      <c r="J44">
        <f t="shared" si="3"/>
        <v>78.849999999999994</v>
      </c>
      <c r="K44">
        <f t="shared" si="4"/>
        <v>128.41999999999999</v>
      </c>
      <c r="L44" s="37">
        <f t="shared" si="5"/>
        <v>204.99999999999829</v>
      </c>
      <c r="M44" t="str">
        <f t="shared" si="6"/>
        <v>Short</v>
      </c>
    </row>
    <row r="45" spans="1:13" x14ac:dyDescent="0.25">
      <c r="A45" s="2">
        <v>31</v>
      </c>
      <c r="B45" t="s">
        <v>31</v>
      </c>
      <c r="C45" s="8">
        <v>129.44999999999999</v>
      </c>
      <c r="D45" s="8">
        <v>80.66</v>
      </c>
      <c r="E45" s="17">
        <f t="shared" si="0"/>
        <v>0.47305191675232444</v>
      </c>
      <c r="F45" s="2">
        <f>+IF(A45&gt;$C$3,AVERAGE(INDEX($E$15:$E$2531,A45-$C$3):E44),"")</f>
        <v>0.48812857824256828</v>
      </c>
      <c r="G45" s="2">
        <f>+IF(A45&gt;$C$3,STDEVA(INDEX($E$15:$E$2531,A45-$C$3):E44),"")</f>
        <v>4.254184060299683E-3</v>
      </c>
      <c r="H45">
        <f t="shared" si="1"/>
        <v>-3.5439607869674008</v>
      </c>
      <c r="I45" s="2" t="str">
        <f t="shared" si="2"/>
        <v>Buy</v>
      </c>
      <c r="J45">
        <f t="shared" si="3"/>
        <v>78.849999999999994</v>
      </c>
      <c r="K45">
        <f t="shared" si="4"/>
        <v>128.41999999999999</v>
      </c>
      <c r="L45" s="37">
        <f t="shared" si="5"/>
        <v>195.00000000000028</v>
      </c>
      <c r="M45" t="str">
        <f t="shared" si="6"/>
        <v>Short</v>
      </c>
    </row>
    <row r="46" spans="1:13" x14ac:dyDescent="0.25">
      <c r="A46" s="2">
        <v>32</v>
      </c>
      <c r="B46" t="s">
        <v>32</v>
      </c>
      <c r="C46" s="8">
        <v>128.66999999999999</v>
      </c>
      <c r="D46" s="8">
        <v>80.040000000000006</v>
      </c>
      <c r="E46" s="17">
        <f t="shared" si="0"/>
        <v>0.47472447748136598</v>
      </c>
      <c r="F46" s="2">
        <f>+IF(A46&gt;$C$3,AVERAGE(INDEX($E$15:$E$2531,A46-$C$3):E45),"")</f>
        <v>0.48649447688650926</v>
      </c>
      <c r="G46" s="2">
        <f>+IF(A46&gt;$C$3,STDEVA(INDEX($E$15:$E$2531,A46-$C$3):E45),"")</f>
        <v>6.5947050553030323E-3</v>
      </c>
      <c r="H46">
        <f t="shared" si="1"/>
        <v>-1.7847650966101383</v>
      </c>
      <c r="I46" s="2" t="str">
        <f t="shared" si="2"/>
        <v>Buy</v>
      </c>
      <c r="J46">
        <f t="shared" si="3"/>
        <v>78.849999999999994</v>
      </c>
      <c r="K46">
        <f t="shared" si="4"/>
        <v>128.41999999999999</v>
      </c>
      <c r="L46" s="37">
        <f t="shared" si="5"/>
        <v>235.00000000000296</v>
      </c>
      <c r="M46" t="str">
        <f t="shared" si="6"/>
        <v>Short</v>
      </c>
    </row>
    <row r="47" spans="1:13" x14ac:dyDescent="0.25">
      <c r="A47" s="2">
        <v>33</v>
      </c>
      <c r="B47" t="s">
        <v>33</v>
      </c>
      <c r="C47" s="8">
        <v>128.30099999999999</v>
      </c>
      <c r="D47" s="8">
        <v>80.349999999999994</v>
      </c>
      <c r="E47" s="17">
        <f t="shared" si="0"/>
        <v>0.46798697363996239</v>
      </c>
      <c r="F47" s="2">
        <f>+IF(A47&gt;$C$3,AVERAGE(INDEX($E$15:$E$2531,A47-$C$3):E46),"")</f>
        <v>0.48479179269357936</v>
      </c>
      <c r="G47" s="2">
        <f>+IF(A47&gt;$C$3,STDEVA(INDEX($E$15:$E$2531,A47-$C$3):E46),"")</f>
        <v>7.4810570905577906E-3</v>
      </c>
      <c r="H47">
        <f t="shared" si="1"/>
        <v>-2.2463161088326884</v>
      </c>
      <c r="I47" s="2" t="str">
        <f t="shared" si="2"/>
        <v>Buy</v>
      </c>
      <c r="J47" t="str">
        <f t="shared" si="3"/>
        <v/>
      </c>
      <c r="K47" t="str">
        <f t="shared" si="4"/>
        <v/>
      </c>
      <c r="L47" s="37">
        <f t="shared" si="5"/>
        <v>404.74999999999994</v>
      </c>
      <c r="M47" t="str">
        <f t="shared" si="6"/>
        <v>TP</v>
      </c>
    </row>
    <row r="48" spans="1:13" x14ac:dyDescent="0.25">
      <c r="A48" s="2">
        <v>34</v>
      </c>
      <c r="B48" t="s">
        <v>34</v>
      </c>
      <c r="C48" s="8">
        <v>126.81</v>
      </c>
      <c r="D48" s="8">
        <v>79.94</v>
      </c>
      <c r="E48" s="17">
        <f t="shared" si="0"/>
        <v>0.46141354996363082</v>
      </c>
      <c r="F48" s="2">
        <f>+IF(A48&gt;$C$3,AVERAGE(INDEX($E$15:$E$2531,A48-$C$3):E47),"")</f>
        <v>0.48210239596234206</v>
      </c>
      <c r="G48" s="2">
        <f>+IF(A48&gt;$C$3,STDEVA(INDEX($E$15:$E$2531,A48-$C$3):E47),"")</f>
        <v>8.7341259529171607E-3</v>
      </c>
      <c r="H48">
        <f t="shared" si="1"/>
        <v>-2.368736850171167</v>
      </c>
      <c r="I48" s="2" t="str">
        <f t="shared" si="2"/>
        <v>Buy</v>
      </c>
      <c r="J48">
        <f t="shared" si="3"/>
        <v>126.81</v>
      </c>
      <c r="K48">
        <f t="shared" si="4"/>
        <v>79.94</v>
      </c>
      <c r="L48" s="37" t="str">
        <f t="shared" si="5"/>
        <v/>
      </c>
      <c r="M48" t="str">
        <f t="shared" si="6"/>
        <v>Long</v>
      </c>
    </row>
    <row r="49" spans="1:13" x14ac:dyDescent="0.25">
      <c r="A49" s="2">
        <v>35</v>
      </c>
      <c r="B49" t="s">
        <v>35</v>
      </c>
      <c r="C49" s="8">
        <v>127.94</v>
      </c>
      <c r="D49" s="8">
        <v>80.56</v>
      </c>
      <c r="E49" s="17">
        <f t="shared" si="0"/>
        <v>0.46255915561168465</v>
      </c>
      <c r="F49" s="2">
        <f>+IF(A49&gt;$C$3,AVERAGE(INDEX($E$15:$E$2531,A49-$C$3):E48),"")</f>
        <v>0.47828174214597968</v>
      </c>
      <c r="G49" s="2">
        <f>+IF(A49&gt;$C$3,STDEVA(INDEX($E$15:$E$2531,A49-$C$3):E48),"")</f>
        <v>9.4823690227425449E-3</v>
      </c>
      <c r="H49">
        <f t="shared" si="1"/>
        <v>-1.6580863386128437</v>
      </c>
      <c r="I49" s="2" t="str">
        <f t="shared" si="2"/>
        <v/>
      </c>
      <c r="J49">
        <f t="shared" si="3"/>
        <v>126.81</v>
      </c>
      <c r="K49">
        <f t="shared" si="4"/>
        <v>79.94</v>
      </c>
      <c r="L49" s="37">
        <f t="shared" si="5"/>
        <v>127.49999999999773</v>
      </c>
      <c r="M49" t="str">
        <f t="shared" si="6"/>
        <v>Long</v>
      </c>
    </row>
    <row r="50" spans="1:13" x14ac:dyDescent="0.25">
      <c r="A50" s="2">
        <v>36</v>
      </c>
      <c r="B50" t="s">
        <v>36</v>
      </c>
      <c r="C50" s="8">
        <v>129.61000000000001</v>
      </c>
      <c r="D50" s="8">
        <v>81.81</v>
      </c>
      <c r="E50" s="17">
        <f t="shared" si="0"/>
        <v>0.46013045590967694</v>
      </c>
      <c r="F50" s="2">
        <f>+IF(A50&gt;$C$3,AVERAGE(INDEX($E$15:$E$2531,A50-$C$3):E49),"")</f>
        <v>0.47554808611677718</v>
      </c>
      <c r="G50" s="2">
        <f>+IF(A50&gt;$C$3,STDEVA(INDEX($E$15:$E$2531,A50-$C$3):E49),"")</f>
        <v>1.0126736795869727E-2</v>
      </c>
      <c r="H50">
        <f t="shared" si="1"/>
        <v>-1.5224677522366781</v>
      </c>
      <c r="I50" s="2" t="str">
        <f t="shared" si="2"/>
        <v/>
      </c>
      <c r="J50">
        <f t="shared" si="3"/>
        <v>126.81</v>
      </c>
      <c r="K50">
        <f t="shared" si="4"/>
        <v>79.94</v>
      </c>
      <c r="L50" s="37">
        <f t="shared" si="5"/>
        <v>232.50000000000171</v>
      </c>
      <c r="M50" t="str">
        <f t="shared" si="6"/>
        <v>Long</v>
      </c>
    </row>
    <row r="51" spans="1:13" x14ac:dyDescent="0.25">
      <c r="A51" s="2">
        <v>37</v>
      </c>
      <c r="B51" t="s">
        <v>37</v>
      </c>
      <c r="C51" s="8">
        <v>130.72</v>
      </c>
      <c r="D51" s="8">
        <v>82.2</v>
      </c>
      <c r="E51" s="17">
        <f t="shared" si="0"/>
        <v>0.46390232904955847</v>
      </c>
      <c r="F51" s="2">
        <f>+IF(A51&gt;$C$3,AVERAGE(INDEX($E$15:$E$2531,A51-$C$3):E50),"")</f>
        <v>0.47253467163494584</v>
      </c>
      <c r="G51" s="2">
        <f>+IF(A51&gt;$C$3,STDEVA(INDEX($E$15:$E$2531,A51-$C$3):E50),"")</f>
        <v>1.0243419546673198E-2</v>
      </c>
      <c r="H51">
        <f t="shared" si="1"/>
        <v>-0.84272078733619082</v>
      </c>
      <c r="I51" s="2" t="str">
        <f t="shared" si="2"/>
        <v/>
      </c>
      <c r="J51" t="str">
        <f t="shared" si="3"/>
        <v/>
      </c>
      <c r="K51" t="str">
        <f t="shared" si="4"/>
        <v/>
      </c>
      <c r="L51" s="37">
        <f t="shared" si="5"/>
        <v>412.49999999999784</v>
      </c>
      <c r="M51" t="str">
        <f t="shared" si="6"/>
        <v>TP</v>
      </c>
    </row>
    <row r="52" spans="1:13" x14ac:dyDescent="0.25">
      <c r="A52" s="2">
        <v>38</v>
      </c>
      <c r="B52" t="s">
        <v>38</v>
      </c>
      <c r="C52" s="8">
        <v>131.97</v>
      </c>
      <c r="D52" s="8">
        <v>82.8</v>
      </c>
      <c r="E52" s="17">
        <f t="shared" si="0"/>
        <v>0.46614656263752408</v>
      </c>
      <c r="F52" s="2">
        <f>+IF(A52&gt;$C$3,AVERAGE(INDEX($E$15:$E$2531,A52-$C$3):E51),"")</f>
        <v>0.46995170942380338</v>
      </c>
      <c r="G52" s="2">
        <f>+IF(A52&gt;$C$3,STDEVA(INDEX($E$15:$E$2531,A52-$C$3):E51),"")</f>
        <v>8.946472600602667E-3</v>
      </c>
      <c r="H52">
        <f t="shared" si="1"/>
        <v>-0.42532369528779113</v>
      </c>
      <c r="I52" s="2" t="str">
        <f t="shared" si="2"/>
        <v/>
      </c>
      <c r="J52" t="str">
        <f t="shared" si="3"/>
        <v/>
      </c>
      <c r="K52" t="str">
        <f t="shared" si="4"/>
        <v/>
      </c>
      <c r="L52" s="37" t="str">
        <f t="shared" si="5"/>
        <v/>
      </c>
      <c r="M52" t="str">
        <f t="shared" si="6"/>
        <v/>
      </c>
    </row>
    <row r="53" spans="1:13" x14ac:dyDescent="0.25">
      <c r="A53" s="2">
        <v>39</v>
      </c>
      <c r="B53" t="s">
        <v>39</v>
      </c>
      <c r="C53" s="8">
        <v>133.91999999999999</v>
      </c>
      <c r="D53" s="8">
        <v>84.09</v>
      </c>
      <c r="E53" s="17">
        <f t="shared" si="0"/>
        <v>0.46535495289635848</v>
      </c>
      <c r="F53" s="2">
        <f>+IF(A53&gt;$C$3,AVERAGE(INDEX($E$15:$E$2531,A53-$C$3):E52),"")</f>
        <v>0.4678649381536189</v>
      </c>
      <c r="G53" s="2">
        <f>+IF(A53&gt;$C$3,STDEVA(INDEX($E$15:$E$2531,A53-$C$3):E52),"")</f>
        <v>6.9939988896248993E-3</v>
      </c>
      <c r="H53">
        <f t="shared" si="1"/>
        <v>-0.35887698823970537</v>
      </c>
      <c r="I53" s="2" t="str">
        <f t="shared" si="2"/>
        <v/>
      </c>
      <c r="J53" t="str">
        <f t="shared" si="3"/>
        <v/>
      </c>
      <c r="K53" t="str">
        <f t="shared" si="4"/>
        <v/>
      </c>
      <c r="L53" s="37" t="str">
        <f t="shared" si="5"/>
        <v/>
      </c>
      <c r="M53" t="str">
        <f t="shared" si="6"/>
        <v/>
      </c>
    </row>
    <row r="54" spans="1:13" x14ac:dyDescent="0.25">
      <c r="A54" s="2">
        <v>40</v>
      </c>
      <c r="B54" t="s">
        <v>40</v>
      </c>
      <c r="C54" s="8">
        <v>133.81</v>
      </c>
      <c r="D54" s="8">
        <v>84.04</v>
      </c>
      <c r="E54" s="17">
        <f t="shared" si="0"/>
        <v>0.46512800734009774</v>
      </c>
      <c r="F54" s="2">
        <f>+IF(A54&gt;$C$3,AVERAGE(INDEX($E$15:$E$2531,A54-$C$3):E53),"")</f>
        <v>0.46614115266023176</v>
      </c>
      <c r="G54" s="2">
        <f>+IF(A54&gt;$C$3,STDEVA(INDEX($E$15:$E$2531,A54-$C$3):E53),"")</f>
        <v>5.0221889705459365E-3</v>
      </c>
      <c r="H54">
        <f t="shared" si="1"/>
        <v>-0.20173381090912826</v>
      </c>
      <c r="I54" s="2" t="str">
        <f t="shared" si="2"/>
        <v/>
      </c>
      <c r="J54" t="str">
        <f t="shared" si="3"/>
        <v/>
      </c>
      <c r="K54" t="str">
        <f t="shared" si="4"/>
        <v/>
      </c>
      <c r="L54" s="37" t="str">
        <f t="shared" si="5"/>
        <v/>
      </c>
      <c r="M54" t="str">
        <f t="shared" si="6"/>
        <v/>
      </c>
    </row>
    <row r="55" spans="1:13" x14ac:dyDescent="0.25">
      <c r="A55" s="2">
        <v>41</v>
      </c>
      <c r="B55" t="s">
        <v>41</v>
      </c>
      <c r="C55" s="8">
        <v>133.97</v>
      </c>
      <c r="D55" s="8">
        <v>84.38</v>
      </c>
      <c r="E55" s="17">
        <f t="shared" si="0"/>
        <v>0.46228548759270183</v>
      </c>
      <c r="F55" s="2">
        <f>+IF(A55&gt;$C$3,AVERAGE(INDEX($E$15:$E$2531,A55-$C$3):E54),"")</f>
        <v>0.4652607182810955</v>
      </c>
      <c r="G55" s="2">
        <f>+IF(A55&gt;$C$3,STDEVA(INDEX($E$15:$E$2531,A55-$C$3):E54),"")</f>
        <v>4.3021851611485251E-3</v>
      </c>
      <c r="H55">
        <f t="shared" si="1"/>
        <v>-0.69156267732544396</v>
      </c>
      <c r="I55" s="2" t="str">
        <f t="shared" si="2"/>
        <v/>
      </c>
      <c r="J55" t="str">
        <f t="shared" si="3"/>
        <v/>
      </c>
      <c r="K55" t="str">
        <f t="shared" si="4"/>
        <v/>
      </c>
      <c r="L55" s="37" t="str">
        <f t="shared" si="5"/>
        <v/>
      </c>
      <c r="M55" t="str">
        <f t="shared" si="6"/>
        <v/>
      </c>
    </row>
    <row r="56" spans="1:13" x14ac:dyDescent="0.25">
      <c r="A56" s="2">
        <v>42</v>
      </c>
      <c r="B56" t="s">
        <v>42</v>
      </c>
      <c r="C56" s="8">
        <v>135.36000000000001</v>
      </c>
      <c r="D56" s="8">
        <v>85.65</v>
      </c>
      <c r="E56" s="17">
        <f t="shared" si="0"/>
        <v>0.45766867108778431</v>
      </c>
      <c r="F56" s="2">
        <f>+IF(A56&gt;$C$3,AVERAGE(INDEX($E$15:$E$2531,A56-$C$3):E55),"")</f>
        <v>0.46387860829346611</v>
      </c>
      <c r="G56" s="2">
        <f>+IF(A56&gt;$C$3,STDEVA(INDEX($E$15:$E$2531,A56-$C$3):E55),"")</f>
        <v>2.5041861096413314E-3</v>
      </c>
      <c r="H56">
        <f t="shared" si="1"/>
        <v>-2.4798225586241425</v>
      </c>
      <c r="I56" s="2" t="str">
        <f t="shared" si="2"/>
        <v>Buy</v>
      </c>
      <c r="J56">
        <f t="shared" si="3"/>
        <v>135.36000000000001</v>
      </c>
      <c r="K56">
        <f t="shared" si="4"/>
        <v>85.65</v>
      </c>
      <c r="L56" s="37" t="str">
        <f t="shared" si="5"/>
        <v/>
      </c>
      <c r="M56" t="str">
        <f t="shared" si="6"/>
        <v>Long</v>
      </c>
    </row>
    <row r="57" spans="1:13" x14ac:dyDescent="0.25">
      <c r="A57" s="2">
        <v>43</v>
      </c>
      <c r="B57" t="s">
        <v>43</v>
      </c>
      <c r="C57" s="8">
        <v>134.4</v>
      </c>
      <c r="D57" s="8">
        <v>85.13</v>
      </c>
      <c r="E57" s="17">
        <f t="shared" si="0"/>
        <v>0.4566409281930835</v>
      </c>
      <c r="F57" s="2">
        <f>+IF(A57&gt;$C$3,AVERAGE(INDEX($E$15:$E$2531,A57-$C$3):E56),"")</f>
        <v>0.46273213023211301</v>
      </c>
      <c r="G57" s="2">
        <f>+IF(A57&gt;$C$3,STDEVA(INDEX($E$15:$E$2531,A57-$C$3):E56),"")</f>
        <v>2.7391269445187533E-3</v>
      </c>
      <c r="H57">
        <f t="shared" si="1"/>
        <v>-2.2237750065649857</v>
      </c>
      <c r="I57" s="2" t="str">
        <f t="shared" si="2"/>
        <v>Buy</v>
      </c>
      <c r="J57">
        <f t="shared" si="3"/>
        <v>135.36000000000001</v>
      </c>
      <c r="K57">
        <f t="shared" si="4"/>
        <v>85.65</v>
      </c>
      <c r="L57" s="37">
        <f t="shared" si="5"/>
        <v>-109.99999999999943</v>
      </c>
      <c r="M57" t="str">
        <f t="shared" si="6"/>
        <v>Long</v>
      </c>
    </row>
    <row r="58" spans="1:13" x14ac:dyDescent="0.25">
      <c r="A58" s="2">
        <v>44</v>
      </c>
      <c r="B58" t="s">
        <v>44</v>
      </c>
      <c r="C58" s="8">
        <v>131.97</v>
      </c>
      <c r="D58" s="8">
        <v>83.32</v>
      </c>
      <c r="E58" s="17">
        <f t="shared" si="0"/>
        <v>0.45988600763596693</v>
      </c>
      <c r="F58" s="2">
        <f>+IF(A58&gt;$C$3,AVERAGE(INDEX($E$15:$E$2531,A58-$C$3):E57),"")</f>
        <v>0.46220183892427447</v>
      </c>
      <c r="G58" s="2">
        <f>+IF(A58&gt;$C$3,STDEVA(INDEX($E$15:$E$2531,A58-$C$3):E57),"")</f>
        <v>3.4068999813032675E-3</v>
      </c>
      <c r="H58">
        <f t="shared" si="1"/>
        <v>-0.67974736593870955</v>
      </c>
      <c r="I58" s="2" t="str">
        <f t="shared" si="2"/>
        <v/>
      </c>
      <c r="J58" t="str">
        <f t="shared" si="3"/>
        <v/>
      </c>
      <c r="K58" t="str">
        <f t="shared" si="4"/>
        <v/>
      </c>
      <c r="L58" s="37">
        <f t="shared" si="5"/>
        <v>-265.00000000000045</v>
      </c>
      <c r="M58" t="str">
        <f t="shared" si="6"/>
        <v>SL</v>
      </c>
    </row>
    <row r="59" spans="1:13" x14ac:dyDescent="0.25">
      <c r="A59" s="2">
        <v>45</v>
      </c>
      <c r="B59" t="s">
        <v>45</v>
      </c>
      <c r="C59" s="8">
        <v>131.4</v>
      </c>
      <c r="D59" s="8">
        <v>82.85</v>
      </c>
      <c r="E59" s="17">
        <f t="shared" si="0"/>
        <v>0.46121436217793826</v>
      </c>
      <c r="F59" s="2">
        <f>+IF(A59&gt;$C$3,AVERAGE(INDEX($E$15:$E$2531,A59-$C$3):E58),"")</f>
        <v>0.46190482248252807</v>
      </c>
      <c r="G59" s="2">
        <f>+IF(A59&gt;$C$3,STDEVA(INDEX($E$15:$E$2531,A59-$C$3):E58),"")</f>
        <v>3.4874268863595288E-3</v>
      </c>
      <c r="H59">
        <f t="shared" si="1"/>
        <v>-0.19798560001083279</v>
      </c>
      <c r="I59" s="2" t="str">
        <f t="shared" si="2"/>
        <v/>
      </c>
      <c r="J59" t="str">
        <f t="shared" si="3"/>
        <v/>
      </c>
      <c r="K59" t="str">
        <f t="shared" si="4"/>
        <v/>
      </c>
      <c r="L59" s="37" t="str">
        <f t="shared" si="5"/>
        <v/>
      </c>
      <c r="M59" t="str">
        <f t="shared" si="6"/>
        <v/>
      </c>
    </row>
    <row r="60" spans="1:13" x14ac:dyDescent="0.25">
      <c r="A60" s="2">
        <v>46</v>
      </c>
      <c r="B60" t="s">
        <v>46</v>
      </c>
      <c r="C60" s="8">
        <v>131.84</v>
      </c>
      <c r="D60" s="8">
        <v>83.59</v>
      </c>
      <c r="E60" s="17">
        <f t="shared" si="0"/>
        <v>0.4556651704500968</v>
      </c>
      <c r="F60" s="2">
        <f>+IF(A60&gt;$C$3,AVERAGE(INDEX($E$15:$E$2531,A60-$C$3):E59),"")</f>
        <v>0.46202525651233484</v>
      </c>
      <c r="G60" s="2">
        <f>+IF(A60&gt;$C$3,STDEVA(INDEX($E$15:$E$2531,A60-$C$3):E59),"")</f>
        <v>3.4368406603880008E-3</v>
      </c>
      <c r="H60">
        <f t="shared" si="1"/>
        <v>-1.8505618068194105</v>
      </c>
      <c r="I60" s="2" t="str">
        <f t="shared" si="2"/>
        <v>Buy</v>
      </c>
      <c r="J60">
        <f t="shared" si="3"/>
        <v>131.84</v>
      </c>
      <c r="K60">
        <f t="shared" si="4"/>
        <v>83.59</v>
      </c>
      <c r="L60" s="37" t="str">
        <f t="shared" si="5"/>
        <v/>
      </c>
      <c r="M60" t="str">
        <f t="shared" si="6"/>
        <v>Long</v>
      </c>
    </row>
    <row r="61" spans="1:13" x14ac:dyDescent="0.25">
      <c r="A61" s="2">
        <v>47</v>
      </c>
      <c r="B61" t="s">
        <v>47</v>
      </c>
      <c r="C61" s="8">
        <v>130.93</v>
      </c>
      <c r="D61" s="8">
        <v>82.26</v>
      </c>
      <c r="E61" s="17">
        <f t="shared" si="0"/>
        <v>0.46477786643738384</v>
      </c>
      <c r="F61" s="2">
        <f>+IF(A61&gt;$C$3,AVERAGE(INDEX($E$15:$E$2531,A61-$C$3):E60),"")</f>
        <v>0.46111001666795026</v>
      </c>
      <c r="G61" s="2">
        <f>+IF(A61&gt;$C$3,STDEVA(INDEX($E$15:$E$2531,A61-$C$3):E60),"")</f>
        <v>3.9351510049409552E-3</v>
      </c>
      <c r="H61">
        <f t="shared" si="1"/>
        <v>0.93207344898029076</v>
      </c>
      <c r="I61" s="2" t="str">
        <f t="shared" si="2"/>
        <v/>
      </c>
      <c r="J61">
        <f t="shared" si="3"/>
        <v>131.84</v>
      </c>
      <c r="K61">
        <f t="shared" si="4"/>
        <v>83.59</v>
      </c>
      <c r="L61" s="37">
        <f t="shared" si="5"/>
        <v>105.0000000000004</v>
      </c>
      <c r="M61" t="str">
        <f t="shared" si="6"/>
        <v>Long</v>
      </c>
    </row>
    <row r="62" spans="1:13" x14ac:dyDescent="0.25">
      <c r="A62" s="2">
        <v>48</v>
      </c>
      <c r="B62" t="s">
        <v>48</v>
      </c>
      <c r="C62" s="8">
        <v>131.69</v>
      </c>
      <c r="D62" s="8">
        <v>82.81</v>
      </c>
      <c r="E62" s="17">
        <f t="shared" si="0"/>
        <v>0.46390184867651996</v>
      </c>
      <c r="F62" s="2">
        <f>+IF(A62&gt;$C$3,AVERAGE(INDEX($E$15:$E$2531,A62-$C$3):E61),"")</f>
        <v>0.46095793931237911</v>
      </c>
      <c r="G62" s="2">
        <f>+IF(A62&gt;$C$3,STDEVA(INDEX($E$15:$E$2531,A62-$C$3):E61),"")</f>
        <v>3.737671173041919E-3</v>
      </c>
      <c r="H62">
        <f t="shared" si="1"/>
        <v>0.78763198468979767</v>
      </c>
      <c r="I62" s="2" t="str">
        <f t="shared" si="2"/>
        <v/>
      </c>
      <c r="J62">
        <f t="shared" si="3"/>
        <v>131.84</v>
      </c>
      <c r="K62">
        <f t="shared" si="4"/>
        <v>83.59</v>
      </c>
      <c r="L62" s="37">
        <f t="shared" si="5"/>
        <v>157.49999999999886</v>
      </c>
      <c r="M62" t="str">
        <f t="shared" si="6"/>
        <v>Long</v>
      </c>
    </row>
    <row r="63" spans="1:13" x14ac:dyDescent="0.25">
      <c r="A63" s="2">
        <v>49</v>
      </c>
      <c r="B63" t="s">
        <v>49</v>
      </c>
      <c r="C63" s="8">
        <v>130.61000000000001</v>
      </c>
      <c r="D63" s="8">
        <v>81.48</v>
      </c>
      <c r="E63" s="17">
        <f t="shared" si="0"/>
        <v>0.47185819223082481</v>
      </c>
      <c r="F63" s="2">
        <f>+IF(A63&gt;$C$3,AVERAGE(INDEX($E$15:$E$2531,A63-$C$3):E62),"")</f>
        <v>0.46079648328795259</v>
      </c>
      <c r="G63" s="2">
        <f>+IF(A63&gt;$C$3,STDEVA(INDEX($E$15:$E$2531,A63-$C$3):E62),"")</f>
        <v>3.5506997169303289E-3</v>
      </c>
      <c r="H63">
        <f t="shared" si="1"/>
        <v>3.115360302119651</v>
      </c>
      <c r="I63" s="2" t="str">
        <f t="shared" si="2"/>
        <v>Sell</v>
      </c>
      <c r="J63">
        <f t="shared" si="3"/>
        <v>131.84</v>
      </c>
      <c r="K63">
        <f t="shared" si="4"/>
        <v>83.59</v>
      </c>
      <c r="L63" s="37">
        <f t="shared" si="5"/>
        <v>220.00000000000244</v>
      </c>
      <c r="M63" t="str">
        <f t="shared" si="6"/>
        <v>Long</v>
      </c>
    </row>
    <row r="64" spans="1:13" x14ac:dyDescent="0.25">
      <c r="A64" s="2">
        <v>50</v>
      </c>
      <c r="B64" t="s">
        <v>50</v>
      </c>
      <c r="C64" s="8">
        <v>132.72999999999999</v>
      </c>
      <c r="D64" s="8">
        <v>83.32</v>
      </c>
      <c r="E64" s="17">
        <f t="shared" si="0"/>
        <v>0.46562837324533962</v>
      </c>
      <c r="F64" s="2">
        <f>+IF(A64&gt;$C$3,AVERAGE(INDEX($E$15:$E$2531,A64-$C$3):E63),"")</f>
        <v>0.46154428160914457</v>
      </c>
      <c r="G64" s="2">
        <f>+IF(A64&gt;$C$3,STDEVA(INDEX($E$15:$E$2531,A64-$C$3):E63),"")</f>
        <v>4.9928227361681864E-3</v>
      </c>
      <c r="H64">
        <f t="shared" si="1"/>
        <v>0.81799251686020158</v>
      </c>
      <c r="I64" s="2" t="str">
        <f t="shared" si="2"/>
        <v/>
      </c>
      <c r="J64">
        <f t="shared" si="3"/>
        <v>131.84</v>
      </c>
      <c r="K64">
        <f t="shared" si="4"/>
        <v>83.59</v>
      </c>
      <c r="L64" s="37">
        <f t="shared" si="5"/>
        <v>289.99999999999915</v>
      </c>
      <c r="M64" t="str">
        <f t="shared" si="6"/>
        <v>Long</v>
      </c>
    </row>
    <row r="65" spans="1:13" x14ac:dyDescent="0.25">
      <c r="A65" s="2">
        <v>51</v>
      </c>
      <c r="B65" t="s">
        <v>51</v>
      </c>
      <c r="C65" s="8">
        <v>132.65</v>
      </c>
      <c r="D65" s="8">
        <v>83.18</v>
      </c>
      <c r="E65" s="17">
        <f t="shared" si="0"/>
        <v>0.46670714626898296</v>
      </c>
      <c r="F65" s="2">
        <f>+IF(A65&gt;$C$3,AVERAGE(INDEX($E$15:$E$2531,A65-$C$3):E64),"")</f>
        <v>0.46191571334832648</v>
      </c>
      <c r="G65" s="2">
        <f>+IF(A65&gt;$C$3,STDEVA(INDEX($E$15:$E$2531,A65-$C$3):E64),"")</f>
        <v>5.175845285425802E-3</v>
      </c>
      <c r="H65">
        <f t="shared" si="1"/>
        <v>0.92572954878466818</v>
      </c>
      <c r="I65" s="2" t="str">
        <f t="shared" si="2"/>
        <v/>
      </c>
      <c r="J65">
        <f t="shared" si="3"/>
        <v>131.84</v>
      </c>
      <c r="K65">
        <f t="shared" si="4"/>
        <v>83.59</v>
      </c>
      <c r="L65" s="37">
        <f t="shared" si="5"/>
        <v>304.99999999999972</v>
      </c>
      <c r="M65" t="str">
        <f t="shared" si="6"/>
        <v>Long</v>
      </c>
    </row>
    <row r="66" spans="1:13" x14ac:dyDescent="0.25">
      <c r="A66" s="2">
        <v>52</v>
      </c>
      <c r="B66" t="s">
        <v>52</v>
      </c>
      <c r="C66" s="8">
        <v>134.49</v>
      </c>
      <c r="D66" s="8">
        <v>83.94</v>
      </c>
      <c r="E66" s="17">
        <f t="shared" si="0"/>
        <v>0.47138758893001315</v>
      </c>
      <c r="F66" s="2">
        <f>+IF(A66&gt;$C$3,AVERAGE(INDEX($E$15:$E$2531,A66-$C$3):E65),"")</f>
        <v>0.46291998836845966</v>
      </c>
      <c r="G66" s="2">
        <f>+IF(A66&gt;$C$3,STDEVA(INDEX($E$15:$E$2531,A66-$C$3):E65),"")</f>
        <v>5.1254065933234094E-3</v>
      </c>
      <c r="H66">
        <f t="shared" si="1"/>
        <v>1.6520836751924768</v>
      </c>
      <c r="I66" s="2" t="str">
        <f t="shared" si="2"/>
        <v/>
      </c>
      <c r="J66" t="str">
        <f t="shared" si="3"/>
        <v/>
      </c>
      <c r="K66" t="str">
        <f t="shared" si="4"/>
        <v/>
      </c>
      <c r="L66" s="37">
        <f t="shared" si="5"/>
        <v>575.00000000000273</v>
      </c>
      <c r="M66" t="str">
        <f t="shared" si="6"/>
        <v>TP</v>
      </c>
    </row>
    <row r="67" spans="1:13" x14ac:dyDescent="0.25">
      <c r="A67" s="2">
        <v>53</v>
      </c>
      <c r="B67" t="s">
        <v>53</v>
      </c>
      <c r="C67" s="8">
        <v>134.58000000000001</v>
      </c>
      <c r="D67" s="8">
        <v>84.05</v>
      </c>
      <c r="E67" s="17">
        <f t="shared" si="0"/>
        <v>0.47074695790554749</v>
      </c>
      <c r="F67" s="2">
        <f>+IF(A67&gt;$C$3,AVERAGE(INDEX($E$15:$E$2531,A67-$C$3):E66),"")</f>
        <v>0.46455850622811845</v>
      </c>
      <c r="G67" s="2">
        <f>+IF(A67&gt;$C$3,STDEVA(INDEX($E$15:$E$2531,A67-$C$3):E66),"")</f>
        <v>5.2233769916034947E-3</v>
      </c>
      <c r="H67">
        <f t="shared" si="1"/>
        <v>1.1847606801838906</v>
      </c>
      <c r="I67" s="2" t="str">
        <f t="shared" si="2"/>
        <v/>
      </c>
      <c r="J67" t="str">
        <f t="shared" si="3"/>
        <v/>
      </c>
      <c r="K67" t="str">
        <f t="shared" si="4"/>
        <v/>
      </c>
      <c r="L67" s="37" t="str">
        <f t="shared" si="5"/>
        <v/>
      </c>
      <c r="M67" t="str">
        <f t="shared" si="6"/>
        <v/>
      </c>
    </row>
    <row r="68" spans="1:13" x14ac:dyDescent="0.25">
      <c r="A68" s="2">
        <v>54</v>
      </c>
      <c r="B68" t="s">
        <v>54</v>
      </c>
      <c r="C68" s="8">
        <v>133.83000000000001</v>
      </c>
      <c r="D68" s="8">
        <v>83.06</v>
      </c>
      <c r="E68" s="17">
        <f t="shared" si="0"/>
        <v>0.47700709960567567</v>
      </c>
      <c r="F68" s="2">
        <f>+IF(A68&gt;$C$3,AVERAGE(INDEX($E$15:$E$2531,A68-$C$3):E67),"")</f>
        <v>0.46576527848029414</v>
      </c>
      <c r="G68" s="2">
        <f>+IF(A68&gt;$C$3,STDEVA(INDEX($E$15:$E$2531,A68-$C$3):E67),"")</f>
        <v>5.2634035474197777E-3</v>
      </c>
      <c r="H68">
        <f t="shared" si="1"/>
        <v>2.1358463253102609</v>
      </c>
      <c r="I68" s="2" t="str">
        <f t="shared" si="2"/>
        <v>Sell</v>
      </c>
      <c r="J68">
        <f t="shared" si="3"/>
        <v>83.06</v>
      </c>
      <c r="K68">
        <f t="shared" si="4"/>
        <v>133.83000000000001</v>
      </c>
      <c r="L68" s="37" t="str">
        <f t="shared" si="5"/>
        <v/>
      </c>
      <c r="M68" t="str">
        <f t="shared" si="6"/>
        <v>Short</v>
      </c>
    </row>
    <row r="69" spans="1:13" x14ac:dyDescent="0.25">
      <c r="A69" s="2">
        <v>55</v>
      </c>
      <c r="B69" t="s">
        <v>55</v>
      </c>
      <c r="C69" s="8">
        <v>133.33000000000001</v>
      </c>
      <c r="D69" s="8">
        <v>82.43</v>
      </c>
      <c r="E69" s="17">
        <f t="shared" si="0"/>
        <v>0.48087780980223099</v>
      </c>
      <c r="F69" s="2">
        <f>+IF(A69&gt;$C$3,AVERAGE(INDEX($E$15:$E$2531,A69-$C$3):E68),"")</f>
        <v>0.46752002708337614</v>
      </c>
      <c r="G69" s="2">
        <f>+IF(A69&gt;$C$3,STDEVA(INDEX($E$15:$E$2531,A69-$C$3):E68),"")</f>
        <v>6.1194643792144305E-3</v>
      </c>
      <c r="H69">
        <f t="shared" si="1"/>
        <v>2.1828352762745582</v>
      </c>
      <c r="I69" s="2" t="str">
        <f t="shared" si="2"/>
        <v>Sell</v>
      </c>
      <c r="J69">
        <f t="shared" si="3"/>
        <v>83.06</v>
      </c>
      <c r="K69">
        <f t="shared" si="4"/>
        <v>133.83000000000001</v>
      </c>
      <c r="L69" s="37">
        <f t="shared" si="5"/>
        <v>-32.499999999998863</v>
      </c>
      <c r="M69" t="str">
        <f t="shared" si="6"/>
        <v>Short</v>
      </c>
    </row>
    <row r="70" spans="1:13" x14ac:dyDescent="0.25">
      <c r="A70" s="2">
        <v>56</v>
      </c>
      <c r="B70" t="s">
        <v>56</v>
      </c>
      <c r="C70" s="8">
        <v>130.6</v>
      </c>
      <c r="D70" s="8">
        <v>79.97</v>
      </c>
      <c r="E70" s="17">
        <f t="shared" si="0"/>
        <v>0.49048765249853205</v>
      </c>
      <c r="F70" s="2">
        <f>+IF(A70&gt;$C$3,AVERAGE(INDEX($E$15:$E$2531,A70-$C$3):E69),"")</f>
        <v>0.47032143145583544</v>
      </c>
      <c r="G70" s="2">
        <f>+IF(A70&gt;$C$3,STDEVA(INDEX($E$15:$E$2531,A70-$C$3):E69),"")</f>
        <v>5.7754295246546395E-3</v>
      </c>
      <c r="H70">
        <f t="shared" si="1"/>
        <v>3.4917266251123569</v>
      </c>
      <c r="I70" s="2" t="str">
        <f t="shared" si="2"/>
        <v>Sell</v>
      </c>
      <c r="J70">
        <f t="shared" si="3"/>
        <v>83.06</v>
      </c>
      <c r="K70">
        <f t="shared" si="4"/>
        <v>133.83000000000001</v>
      </c>
      <c r="L70" s="37">
        <f t="shared" si="5"/>
        <v>35.000000000003638</v>
      </c>
      <c r="M70" t="str">
        <f t="shared" si="6"/>
        <v>Short</v>
      </c>
    </row>
    <row r="71" spans="1:13" x14ac:dyDescent="0.25">
      <c r="A71" s="2">
        <v>57</v>
      </c>
      <c r="B71" t="s">
        <v>57</v>
      </c>
      <c r="C71" s="8">
        <v>130.22</v>
      </c>
      <c r="D71" s="8">
        <v>79.84</v>
      </c>
      <c r="E71" s="17">
        <f t="shared" si="0"/>
        <v>0.4892006958055074</v>
      </c>
      <c r="F71" s="2">
        <f>+IF(A71&gt;$C$3,AVERAGE(INDEX($E$15:$E$2531,A71-$C$3):E70),"")</f>
        <v>0.47317807435151849</v>
      </c>
      <c r="G71" s="2">
        <f>+IF(A71&gt;$C$3,STDEVA(INDEX($E$15:$E$2531,A71-$C$3):E70),"")</f>
        <v>8.4361304064868026E-3</v>
      </c>
      <c r="H71">
        <f t="shared" si="1"/>
        <v>1.8992856537244405</v>
      </c>
      <c r="I71" s="2" t="str">
        <f t="shared" si="2"/>
        <v>Sell</v>
      </c>
      <c r="J71">
        <f t="shared" si="3"/>
        <v>83.06</v>
      </c>
      <c r="K71">
        <f t="shared" si="4"/>
        <v>133.83000000000001</v>
      </c>
      <c r="L71" s="37">
        <f t="shared" si="5"/>
        <v>97.500000000003638</v>
      </c>
      <c r="M71" t="str">
        <f t="shared" si="6"/>
        <v>Short</v>
      </c>
    </row>
    <row r="72" spans="1:13" x14ac:dyDescent="0.25">
      <c r="A72" s="2">
        <v>58</v>
      </c>
      <c r="B72" t="s">
        <v>58</v>
      </c>
      <c r="C72" s="8">
        <v>129.33000000000001</v>
      </c>
      <c r="D72" s="8">
        <v>79.739999999999995</v>
      </c>
      <c r="E72" s="17">
        <f t="shared" si="0"/>
        <v>0.48359593547394408</v>
      </c>
      <c r="F72" s="2">
        <f>+IF(A72&gt;$C$3,AVERAGE(INDEX($E$15:$E$2531,A72-$C$3):E71),"")</f>
        <v>0.47598905736585045</v>
      </c>
      <c r="G72" s="2">
        <f>+IF(A72&gt;$C$3,STDEVA(INDEX($E$15:$E$2531,A72-$C$3):E71),"")</f>
        <v>9.1440402435450235E-3</v>
      </c>
      <c r="H72">
        <f t="shared" si="1"/>
        <v>0.83189464454331219</v>
      </c>
      <c r="I72" s="2" t="str">
        <f t="shared" si="2"/>
        <v/>
      </c>
      <c r="J72">
        <f t="shared" si="3"/>
        <v>83.06</v>
      </c>
      <c r="K72">
        <f t="shared" si="4"/>
        <v>133.83000000000001</v>
      </c>
      <c r="L72" s="37">
        <f t="shared" si="5"/>
        <v>294.99999999999818</v>
      </c>
      <c r="M72" t="str">
        <f t="shared" si="6"/>
        <v>Short</v>
      </c>
    </row>
    <row r="73" spans="1:13" x14ac:dyDescent="0.25">
      <c r="A73" s="2">
        <v>59</v>
      </c>
      <c r="B73" t="s">
        <v>59</v>
      </c>
      <c r="C73" s="8">
        <v>128.78</v>
      </c>
      <c r="D73" s="8">
        <v>79.22</v>
      </c>
      <c r="E73" s="17">
        <f t="shared" si="0"/>
        <v>0.48587672991626679</v>
      </c>
      <c r="F73" s="2">
        <f>+IF(A73&gt;$C$3,AVERAGE(INDEX($E$15:$E$2531,A73-$C$3):E72),"")</f>
        <v>0.4772932510595303</v>
      </c>
      <c r="G73" s="2">
        <f>+IF(A73&gt;$C$3,STDEVA(INDEX($E$15:$E$2531,A73-$C$3):E72),"")</f>
        <v>9.3166519796308855E-3</v>
      </c>
      <c r="H73">
        <f t="shared" si="1"/>
        <v>0.92130508636607455</v>
      </c>
      <c r="I73" s="2" t="str">
        <f t="shared" si="2"/>
        <v/>
      </c>
      <c r="J73">
        <f t="shared" si="3"/>
        <v>83.06</v>
      </c>
      <c r="K73">
        <f t="shared" si="4"/>
        <v>133.83000000000001</v>
      </c>
      <c r="L73" s="37">
        <f t="shared" si="5"/>
        <v>302.50000000000182</v>
      </c>
      <c r="M73" t="str">
        <f t="shared" si="6"/>
        <v>Short</v>
      </c>
    </row>
    <row r="74" spans="1:13" x14ac:dyDescent="0.25">
      <c r="A74" s="2">
        <v>60</v>
      </c>
      <c r="B74" t="s">
        <v>60</v>
      </c>
      <c r="C74" s="8">
        <v>132.57</v>
      </c>
      <c r="D74" s="8">
        <v>76.75</v>
      </c>
      <c r="E74" s="17">
        <f t="shared" si="0"/>
        <v>0.54655742134345164</v>
      </c>
      <c r="F74" s="2">
        <f>+IF(A74&gt;$C$3,AVERAGE(INDEX($E$15:$E$2531,A74-$C$3):E73),"")</f>
        <v>0.47954306846741118</v>
      </c>
      <c r="G74" s="2">
        <f>+IF(A74&gt;$C$3,STDEVA(INDEX($E$15:$E$2531,A74-$C$3):E73),"")</f>
        <v>8.5619190490602848E-3</v>
      </c>
      <c r="H74">
        <f t="shared" si="1"/>
        <v>7.8270248167547951</v>
      </c>
      <c r="I74" s="2" t="str">
        <f t="shared" si="2"/>
        <v>Sell</v>
      </c>
      <c r="J74" t="str">
        <f t="shared" si="3"/>
        <v/>
      </c>
      <c r="K74" t="str">
        <f t="shared" si="4"/>
        <v/>
      </c>
      <c r="L74" s="37">
        <f t="shared" si="5"/>
        <v>-1262.4999999999957</v>
      </c>
      <c r="M74" t="str">
        <f t="shared" si="6"/>
        <v>SL</v>
      </c>
    </row>
    <row r="75" spans="1:13" x14ac:dyDescent="0.25">
      <c r="A75" s="2">
        <v>61</v>
      </c>
      <c r="B75" t="s">
        <v>61</v>
      </c>
      <c r="C75" s="8">
        <v>126.17</v>
      </c>
      <c r="D75" s="8">
        <v>77.260000000000005</v>
      </c>
      <c r="E75" s="17">
        <f t="shared" si="0"/>
        <v>0.49045384670151465</v>
      </c>
      <c r="F75" s="2">
        <f>+IF(A75&gt;$C$3,AVERAGE(INDEX($E$15:$E$2531,A75-$C$3):E74),"")</f>
        <v>0.48841532125346315</v>
      </c>
      <c r="G75" s="2">
        <f>+IF(A75&gt;$C$3,STDEVA(INDEX($E$15:$E$2531,A75-$C$3):E74),"")</f>
        <v>2.2924229620739665E-2</v>
      </c>
      <c r="H75">
        <f t="shared" si="1"/>
        <v>8.892449088920458E-2</v>
      </c>
      <c r="I75" s="2" t="str">
        <f t="shared" si="2"/>
        <v/>
      </c>
      <c r="J75" t="str">
        <f t="shared" si="3"/>
        <v/>
      </c>
      <c r="K75" t="str">
        <f t="shared" si="4"/>
        <v/>
      </c>
      <c r="L75" s="37" t="str">
        <f t="shared" si="5"/>
        <v/>
      </c>
      <c r="M75" t="str">
        <f t="shared" si="6"/>
        <v/>
      </c>
    </row>
    <row r="76" spans="1:13" x14ac:dyDescent="0.25">
      <c r="A76" s="2">
        <v>62</v>
      </c>
      <c r="B76" t="s">
        <v>62</v>
      </c>
      <c r="C76" s="8">
        <v>120.26</v>
      </c>
      <c r="D76" s="8">
        <v>72.64</v>
      </c>
      <c r="E76" s="17">
        <f t="shared" si="0"/>
        <v>0.50414033131838476</v>
      </c>
      <c r="F76" s="2">
        <f>+IF(A76&gt;$C$3,AVERAGE(INDEX($E$15:$E$2531,A76-$C$3):E75),"")</f>
        <v>0.49053379433918554</v>
      </c>
      <c r="G76" s="2">
        <f>+IF(A76&gt;$C$3,STDEVA(INDEX($E$15:$E$2531,A76-$C$3):E75),"")</f>
        <v>2.2016990580072747E-2</v>
      </c>
      <c r="H76">
        <f t="shared" si="1"/>
        <v>0.61800167146886553</v>
      </c>
      <c r="I76" s="2" t="str">
        <f t="shared" si="2"/>
        <v/>
      </c>
      <c r="J76" t="str">
        <f t="shared" si="3"/>
        <v/>
      </c>
      <c r="K76" t="str">
        <f t="shared" si="4"/>
        <v/>
      </c>
      <c r="L76" s="37" t="str">
        <f t="shared" si="5"/>
        <v/>
      </c>
      <c r="M76" t="str">
        <f t="shared" si="6"/>
        <v/>
      </c>
    </row>
    <row r="77" spans="1:13" x14ac:dyDescent="0.25">
      <c r="A77" s="2">
        <v>63</v>
      </c>
      <c r="B77" t="s">
        <v>63</v>
      </c>
      <c r="C77" s="8">
        <v>120.08</v>
      </c>
      <c r="D77" s="8">
        <v>71.33</v>
      </c>
      <c r="E77" s="17">
        <f t="shared" si="0"/>
        <v>0.52084119103525983</v>
      </c>
      <c r="F77" s="2">
        <f>+IF(A77&gt;$C$3,AVERAGE(INDEX($E$15:$E$2531,A77-$C$3):E76),"")</f>
        <v>0.4942441691628342</v>
      </c>
      <c r="G77" s="2">
        <f>+IF(A77&gt;$C$3,STDEVA(INDEX($E$15:$E$2531,A77-$C$3):E76),"")</f>
        <v>2.1058549374752683E-2</v>
      </c>
      <c r="H77">
        <f t="shared" si="1"/>
        <v>1.263003514587433</v>
      </c>
      <c r="I77" s="2" t="str">
        <f t="shared" si="2"/>
        <v/>
      </c>
      <c r="J77" t="str">
        <f t="shared" si="3"/>
        <v/>
      </c>
      <c r="K77" t="str">
        <f t="shared" si="4"/>
        <v/>
      </c>
      <c r="L77" s="37" t="str">
        <f t="shared" si="5"/>
        <v/>
      </c>
      <c r="M77" t="str">
        <f t="shared" si="6"/>
        <v/>
      </c>
    </row>
    <row r="78" spans="1:13" x14ac:dyDescent="0.25">
      <c r="A78" s="2">
        <v>64</v>
      </c>
      <c r="B78" t="s">
        <v>64</v>
      </c>
      <c r="C78" s="8">
        <v>112.26</v>
      </c>
      <c r="D78" s="8">
        <v>65.12</v>
      </c>
      <c r="E78" s="17">
        <f t="shared" si="0"/>
        <v>0.54458588781976836</v>
      </c>
      <c r="F78" s="2">
        <f>+IF(A78&gt;$C$3,AVERAGE(INDEX($E$15:$E$2531,A78-$C$3):E77),"")</f>
        <v>0.49911462376612131</v>
      </c>
      <c r="G78" s="2">
        <f>+IF(A78&gt;$C$3,STDEVA(INDEX($E$15:$E$2531,A78-$C$3):E77),"")</f>
        <v>2.163473210872684E-2</v>
      </c>
      <c r="H78">
        <f t="shared" si="1"/>
        <v>2.101771532234745</v>
      </c>
      <c r="I78" s="2" t="str">
        <f t="shared" si="2"/>
        <v>Sell</v>
      </c>
      <c r="J78">
        <f t="shared" si="3"/>
        <v>65.12</v>
      </c>
      <c r="K78">
        <f t="shared" si="4"/>
        <v>112.26</v>
      </c>
      <c r="L78" s="37" t="str">
        <f t="shared" si="5"/>
        <v/>
      </c>
      <c r="M78" t="str">
        <f t="shared" si="6"/>
        <v>Short</v>
      </c>
    </row>
    <row r="79" spans="1:13" x14ac:dyDescent="0.25">
      <c r="A79" s="2">
        <v>65</v>
      </c>
      <c r="B79" t="s">
        <v>65</v>
      </c>
      <c r="C79" s="8">
        <v>117.48</v>
      </c>
      <c r="D79" s="8">
        <v>69.459999999999994</v>
      </c>
      <c r="E79" s="17">
        <f t="shared" si="0"/>
        <v>0.52551705901449153</v>
      </c>
      <c r="F79" s="2">
        <f>+IF(A79&gt;$C$3,AVERAGE(INDEX($E$15:$E$2531,A79-$C$3):E78),"")</f>
        <v>0.50619329910140332</v>
      </c>
      <c r="G79" s="2">
        <f>+IF(A79&gt;$C$3,STDEVA(INDEX($E$15:$E$2531,A79-$C$3):E78),"")</f>
        <v>2.5071345042430894E-2</v>
      </c>
      <c r="H79">
        <f t="shared" si="1"/>
        <v>0.77075082650669779</v>
      </c>
      <c r="I79" s="2" t="str">
        <f t="shared" si="2"/>
        <v/>
      </c>
      <c r="J79" t="str">
        <f t="shared" si="3"/>
        <v/>
      </c>
      <c r="K79" t="str">
        <f t="shared" si="4"/>
        <v/>
      </c>
      <c r="L79" s="37">
        <f t="shared" si="5"/>
        <v>-220.0000000000025</v>
      </c>
      <c r="M79" t="str">
        <f t="shared" si="6"/>
        <v>SL</v>
      </c>
    </row>
    <row r="80" spans="1:13" x14ac:dyDescent="0.25">
      <c r="A80" s="2">
        <v>66</v>
      </c>
      <c r="B80" t="s">
        <v>66</v>
      </c>
      <c r="C80" s="8">
        <v>112.29</v>
      </c>
      <c r="D80" s="8">
        <v>66.06</v>
      </c>
      <c r="E80" s="17">
        <f t="shared" ref="E80:E143" si="7">+LN(C80/D80)</f>
        <v>0.5305213906218037</v>
      </c>
      <c r="F80" s="2">
        <f>+IF(A80&gt;$C$3,AVERAGE(INDEX($E$15:$E$2531,A80-$C$3):E79),"")</f>
        <v>0.5100854553809544</v>
      </c>
      <c r="G80" s="2">
        <f>+IF(A80&gt;$C$3,STDEVA(INDEX($E$15:$E$2531,A80-$C$3):E79),"")</f>
        <v>2.5047402997410109E-2</v>
      </c>
      <c r="H80">
        <f t="shared" ref="H80:H143" si="8">+IF(F80="","",(E80-F80)/G80)</f>
        <v>0.81589038364425914</v>
      </c>
      <c r="I80" s="2" t="str">
        <f t="shared" ref="I80:I143" si="9">+IF(H80="","",IF(H80&lt;$C$4,"Buy",IF(H80&gt;$C$5,"Sell","")))</f>
        <v/>
      </c>
      <c r="J80" t="str">
        <f t="shared" ref="J80:J143" si="10">IF(M80=M79, J79, IF(OR(M80="TP", M80="SL"), "", IF(I80="Buy", C80, IF(I80="Sell", D80, ""))))</f>
        <v/>
      </c>
      <c r="K80" t="str">
        <f t="shared" ref="K80:K143" si="11">IF(M80=M79, K79, IF(OR(M80="TP", M80="SL"), "",IF(I80="Buy", D80, IF(I80="Sell", C80, ""))))</f>
        <v/>
      </c>
      <c r="L80" s="37" t="str">
        <f t="shared" ref="L80:L143" si="12">IF(M79="Long", (C80-J79)*$C$8+(K79-D80)*$C$9, IF(M79="Short", (K79-C80)*$C$8+(D80-J79)*$C$9, ""))</f>
        <v/>
      </c>
      <c r="M80" t="str">
        <f t="shared" ref="M80:M143" si="13">IF(OR(M79="", M79="SL", M79="TP"), IF(I80="Sell","Short",(IF(I80="Buy","Long",I80))), IF(L80="", "", IF(L80&lt;$C$6, "SL", IF(L80&gt;$C$7, "TP", M79))))</f>
        <v/>
      </c>
    </row>
    <row r="81" spans="1:13" x14ac:dyDescent="0.25">
      <c r="A81" s="2">
        <v>67</v>
      </c>
      <c r="B81" t="s">
        <v>67</v>
      </c>
      <c r="C81" s="8">
        <v>117.33</v>
      </c>
      <c r="D81" s="8">
        <v>69.39</v>
      </c>
      <c r="E81" s="17">
        <f t="shared" si="7"/>
        <v>0.52524771252407498</v>
      </c>
      <c r="F81" s="2">
        <f>+IF(A81&gt;$C$3,AVERAGE(INDEX($E$15:$E$2531,A81-$C$3):E80),"")</f>
        <v>0.51467664369387611</v>
      </c>
      <c r="G81" s="2">
        <f>+IF(A81&gt;$C$3,STDEVA(INDEX($E$15:$E$2531,A81-$C$3):E80),"")</f>
        <v>2.4522240800034283E-2</v>
      </c>
      <c r="H81">
        <f t="shared" si="8"/>
        <v>0.43108086721765215</v>
      </c>
      <c r="I81" s="2" t="str">
        <f t="shared" si="9"/>
        <v/>
      </c>
      <c r="J81" t="str">
        <f t="shared" si="10"/>
        <v/>
      </c>
      <c r="K81" t="str">
        <f t="shared" si="11"/>
        <v/>
      </c>
      <c r="L81" s="37" t="str">
        <f t="shared" si="12"/>
        <v/>
      </c>
      <c r="M81" t="str">
        <f t="shared" si="13"/>
        <v/>
      </c>
    </row>
    <row r="82" spans="1:13" x14ac:dyDescent="0.25">
      <c r="A82" s="2">
        <v>68</v>
      </c>
      <c r="B82" t="s">
        <v>68</v>
      </c>
      <c r="C82" s="8">
        <v>118.12</v>
      </c>
      <c r="D82" s="8">
        <v>69.790000000000006</v>
      </c>
      <c r="E82" s="17">
        <f t="shared" si="7"/>
        <v>0.52621032384666155</v>
      </c>
      <c r="F82" s="2">
        <f>+IF(A82&gt;$C$3,AVERAGE(INDEX($E$15:$E$2531,A82-$C$3):E81),"")</f>
        <v>0.51930461892166846</v>
      </c>
      <c r="G82" s="2">
        <f>+IF(A82&gt;$C$3,STDEVA(INDEX($E$15:$E$2531,A82-$C$3):E81),"")</f>
        <v>2.1690136096903713E-2</v>
      </c>
      <c r="H82">
        <f t="shared" si="8"/>
        <v>0.31837997208228169</v>
      </c>
      <c r="I82" s="2" t="str">
        <f t="shared" si="9"/>
        <v/>
      </c>
      <c r="J82" t="str">
        <f t="shared" si="10"/>
        <v/>
      </c>
      <c r="K82" t="str">
        <f t="shared" si="11"/>
        <v/>
      </c>
      <c r="L82" s="37" t="str">
        <f t="shared" si="12"/>
        <v/>
      </c>
      <c r="M82" t="str">
        <f t="shared" si="13"/>
        <v/>
      </c>
    </row>
    <row r="83" spans="1:13" x14ac:dyDescent="0.25">
      <c r="A83" s="2">
        <v>69</v>
      </c>
      <c r="B83" t="s">
        <v>69</v>
      </c>
      <c r="C83" s="8">
        <v>120.62</v>
      </c>
      <c r="D83" s="8">
        <v>71.760000000000005</v>
      </c>
      <c r="E83" s="17">
        <f t="shared" si="7"/>
        <v>0.51931789027230002</v>
      </c>
      <c r="F83" s="2">
        <f>+IF(A83&gt;$C$3,AVERAGE(INDEX($E$15:$E$2531,A83-$C$3):E82),"")</f>
        <v>0.52378612935837898</v>
      </c>
      <c r="G83" s="2">
        <f>+IF(A83&gt;$C$3,STDEVA(INDEX($E$15:$E$2531,A83-$C$3):E82),"")</f>
        <v>1.7724296905033191E-2</v>
      </c>
      <c r="H83">
        <f t="shared" si="8"/>
        <v>-0.25209683126048915</v>
      </c>
      <c r="I83" s="2" t="str">
        <f t="shared" si="9"/>
        <v/>
      </c>
      <c r="J83" t="str">
        <f t="shared" si="10"/>
        <v/>
      </c>
      <c r="K83" t="str">
        <f t="shared" si="11"/>
        <v/>
      </c>
      <c r="L83" s="37" t="str">
        <f t="shared" si="12"/>
        <v/>
      </c>
      <c r="M83" t="str">
        <f t="shared" si="13"/>
        <v/>
      </c>
    </row>
    <row r="84" spans="1:13" x14ac:dyDescent="0.25">
      <c r="A84" s="2">
        <v>70</v>
      </c>
      <c r="B84" t="s">
        <v>70</v>
      </c>
      <c r="C84" s="8">
        <v>119.59</v>
      </c>
      <c r="D84" s="8">
        <v>70.44</v>
      </c>
      <c r="E84" s="17">
        <f t="shared" si="7"/>
        <v>0.52930794235271084</v>
      </c>
      <c r="F84" s="2">
        <f>+IF(A84&gt;$C$3,AVERAGE(INDEX($E$15:$E$2531,A84-$C$3):E83),"")</f>
        <v>0.52075951479491778</v>
      </c>
      <c r="G84" s="2">
        <f>+IF(A84&gt;$C$3,STDEVA(INDEX($E$15:$E$2531,A84-$C$3):E83),"")</f>
        <v>1.5541056377549115E-2</v>
      </c>
      <c r="H84">
        <f t="shared" si="8"/>
        <v>0.55005447185316625</v>
      </c>
      <c r="I84" s="2" t="str">
        <f t="shared" si="9"/>
        <v/>
      </c>
      <c r="J84" t="str">
        <f t="shared" si="10"/>
        <v/>
      </c>
      <c r="K84" t="str">
        <f t="shared" si="11"/>
        <v/>
      </c>
      <c r="L84" s="37" t="str">
        <f t="shared" si="12"/>
        <v/>
      </c>
      <c r="M84" t="str">
        <f t="shared" si="13"/>
        <v/>
      </c>
    </row>
    <row r="85" spans="1:13" x14ac:dyDescent="0.25">
      <c r="A85" s="2">
        <v>71</v>
      </c>
      <c r="B85" t="s">
        <v>71</v>
      </c>
      <c r="C85" s="8">
        <v>119.67</v>
      </c>
      <c r="D85" s="8">
        <v>70.459999999999994</v>
      </c>
      <c r="E85" s="17">
        <f t="shared" si="7"/>
        <v>0.52969278167233347</v>
      </c>
      <c r="F85" s="2">
        <f>+IF(A85&gt;$C$3,AVERAGE(INDEX($E$15:$E$2531,A85-$C$3):E84),"")</f>
        <v>0.52507663653393954</v>
      </c>
      <c r="G85" s="2">
        <f>+IF(A85&gt;$C$3,STDEVA(INDEX($E$15:$E$2531,A85-$C$3):E84),"")</f>
        <v>1.0718556927000467E-2</v>
      </c>
      <c r="H85">
        <f t="shared" si="8"/>
        <v>0.43066852840662462</v>
      </c>
      <c r="I85" s="2" t="str">
        <f t="shared" si="9"/>
        <v/>
      </c>
      <c r="J85" t="str">
        <f t="shared" si="10"/>
        <v/>
      </c>
      <c r="K85" t="str">
        <f t="shared" si="11"/>
        <v/>
      </c>
      <c r="L85" s="37" t="str">
        <f t="shared" si="12"/>
        <v/>
      </c>
      <c r="M85" t="str">
        <f t="shared" si="13"/>
        <v/>
      </c>
    </row>
    <row r="86" spans="1:13" x14ac:dyDescent="0.25">
      <c r="A86" s="2">
        <v>72</v>
      </c>
      <c r="B86" t="s">
        <v>72</v>
      </c>
      <c r="C86" s="8">
        <v>114.51</v>
      </c>
      <c r="D86" s="8">
        <v>66.45</v>
      </c>
      <c r="E86" s="17">
        <f t="shared" si="7"/>
        <v>0.54421237026599378</v>
      </c>
      <c r="F86" s="2">
        <f>+IF(A86&gt;$C$3,AVERAGE(INDEX($E$15:$E$2531,A86-$C$3):E85),"")</f>
        <v>0.52791579768437835</v>
      </c>
      <c r="G86" s="2">
        <f>+IF(A86&gt;$C$3,STDEVA(INDEX($E$15:$E$2531,A86-$C$3):E85),"")</f>
        <v>7.3274492176268677E-3</v>
      </c>
      <c r="H86">
        <f t="shared" si="8"/>
        <v>2.2240444249565723</v>
      </c>
      <c r="I86" s="2" t="str">
        <f t="shared" si="9"/>
        <v>Sell</v>
      </c>
      <c r="J86">
        <f t="shared" si="10"/>
        <v>66.45</v>
      </c>
      <c r="K86">
        <f t="shared" si="11"/>
        <v>114.51</v>
      </c>
      <c r="L86" s="37" t="str">
        <f t="shared" si="12"/>
        <v/>
      </c>
      <c r="M86" t="str">
        <f t="shared" si="13"/>
        <v>Short</v>
      </c>
    </row>
    <row r="87" spans="1:13" x14ac:dyDescent="0.25">
      <c r="A87" s="2">
        <v>73</v>
      </c>
      <c r="B87" t="s">
        <v>73</v>
      </c>
      <c r="C87" s="8">
        <v>112.64</v>
      </c>
      <c r="D87" s="8">
        <v>65.28</v>
      </c>
      <c r="E87" s="17">
        <f t="shared" si="7"/>
        <v>0.5455111817538808</v>
      </c>
      <c r="F87" s="2">
        <f>+IF(A87&gt;$C$3,AVERAGE(INDEX($E$15:$E$2531,A87-$C$3):E86),"")</f>
        <v>0.53051259537668194</v>
      </c>
      <c r="G87" s="2">
        <f>+IF(A87&gt;$C$3,STDEVA(INDEX($E$15:$E$2531,A87-$C$3):E86),"")</f>
        <v>8.5467105563378117E-3</v>
      </c>
      <c r="H87">
        <f t="shared" si="8"/>
        <v>1.7548957904133848</v>
      </c>
      <c r="I87" s="2" t="str">
        <f t="shared" si="9"/>
        <v>Sell</v>
      </c>
      <c r="J87">
        <f t="shared" si="10"/>
        <v>66.45</v>
      </c>
      <c r="K87">
        <f t="shared" si="11"/>
        <v>114.51</v>
      </c>
      <c r="L87" s="37">
        <f t="shared" si="12"/>
        <v>175.00000000000068</v>
      </c>
      <c r="M87" t="str">
        <f t="shared" si="13"/>
        <v>Short</v>
      </c>
    </row>
    <row r="88" spans="1:13" x14ac:dyDescent="0.25">
      <c r="A88" s="2">
        <v>74</v>
      </c>
      <c r="B88" t="s">
        <v>74</v>
      </c>
      <c r="C88" s="8">
        <v>112.73</v>
      </c>
      <c r="D88" s="8">
        <v>65.099999999999994</v>
      </c>
      <c r="E88" s="17">
        <f t="shared" si="7"/>
        <v>0.54907102984191647</v>
      </c>
      <c r="F88" s="2">
        <f>+IF(A88&gt;$C$3,AVERAGE(INDEX($E$15:$E$2531,A88-$C$3):E87),"")</f>
        <v>0.53061540581380562</v>
      </c>
      <c r="G88" s="2">
        <f>+IF(A88&gt;$C$3,STDEVA(INDEX($E$15:$E$2531,A88-$C$3):E87),"")</f>
        <v>8.7405305468429492E-3</v>
      </c>
      <c r="H88">
        <f t="shared" si="8"/>
        <v>2.1114992881956076</v>
      </c>
      <c r="I88" s="2" t="str">
        <f t="shared" si="9"/>
        <v>Sell</v>
      </c>
      <c r="J88">
        <f t="shared" si="10"/>
        <v>66.45</v>
      </c>
      <c r="K88">
        <f t="shared" si="11"/>
        <v>114.51</v>
      </c>
      <c r="L88" s="37">
        <f t="shared" si="12"/>
        <v>107.49999999999812</v>
      </c>
      <c r="M88" t="str">
        <f t="shared" si="13"/>
        <v>Short</v>
      </c>
    </row>
    <row r="89" spans="1:13" x14ac:dyDescent="0.25">
      <c r="A89" s="2">
        <v>75</v>
      </c>
      <c r="B89" t="s">
        <v>75</v>
      </c>
      <c r="C89" s="8">
        <v>116.44</v>
      </c>
      <c r="D89" s="8">
        <v>68.19</v>
      </c>
      <c r="E89" s="17">
        <f t="shared" si="7"/>
        <v>0.53507819234486098</v>
      </c>
      <c r="F89" s="2">
        <f>+IF(A89&gt;$C$3,AVERAGE(INDEX($E$15:$E$2531,A89-$C$3):E88),"")</f>
        <v>0.53323251368351943</v>
      </c>
      <c r="G89" s="2">
        <f>+IF(A89&gt;$C$3,STDEVA(INDEX($E$15:$E$2531,A89-$C$3):E88),"")</f>
        <v>1.0393198675623151E-2</v>
      </c>
      <c r="H89">
        <f t="shared" si="8"/>
        <v>0.17758523809138019</v>
      </c>
      <c r="I89" s="2" t="str">
        <f t="shared" si="9"/>
        <v/>
      </c>
      <c r="J89">
        <f t="shared" si="10"/>
        <v>66.45</v>
      </c>
      <c r="K89">
        <f t="shared" si="11"/>
        <v>114.51</v>
      </c>
      <c r="L89" s="37">
        <f t="shared" si="12"/>
        <v>-47.499999999999432</v>
      </c>
      <c r="M89" t="str">
        <f t="shared" si="13"/>
        <v>Short</v>
      </c>
    </row>
    <row r="90" spans="1:13" x14ac:dyDescent="0.25">
      <c r="A90" s="2">
        <v>76</v>
      </c>
      <c r="B90" t="s">
        <v>76</v>
      </c>
      <c r="C90" s="8">
        <v>118.08</v>
      </c>
      <c r="D90" s="8">
        <v>69.2</v>
      </c>
      <c r="E90" s="17">
        <f t="shared" si="7"/>
        <v>0.5343614982285384</v>
      </c>
      <c r="F90" s="2">
        <f>+IF(A90&gt;$C$3,AVERAGE(INDEX($E$15:$E$2531,A90-$C$3):E89),"")</f>
        <v>0.53373882498608138</v>
      </c>
      <c r="G90" s="2">
        <f>+IF(A90&gt;$C$3,STDEVA(INDEX($E$15:$E$2531,A90-$C$3):E89),"")</f>
        <v>1.0355540853433518E-2</v>
      </c>
      <c r="H90">
        <f t="shared" si="8"/>
        <v>6.0129475733810785E-2</v>
      </c>
      <c r="I90" s="2" t="str">
        <f t="shared" si="9"/>
        <v/>
      </c>
      <c r="J90" t="str">
        <f t="shared" si="10"/>
        <v/>
      </c>
      <c r="K90" t="str">
        <f t="shared" si="11"/>
        <v/>
      </c>
      <c r="L90" s="37">
        <f t="shared" si="12"/>
        <v>-204.99999999999829</v>
      </c>
      <c r="M90" t="str">
        <f t="shared" si="13"/>
        <v>SL</v>
      </c>
    </row>
    <row r="91" spans="1:13" x14ac:dyDescent="0.25">
      <c r="A91" s="2">
        <v>77</v>
      </c>
      <c r="B91" t="s">
        <v>77</v>
      </c>
      <c r="C91" s="8">
        <v>116.28</v>
      </c>
      <c r="D91" s="8">
        <v>67.5</v>
      </c>
      <c r="E91" s="17">
        <f t="shared" si="7"/>
        <v>0.54387347781219109</v>
      </c>
      <c r="F91" s="2">
        <f>+IF(A91&gt;$C$3,AVERAGE(INDEX($E$15:$E$2531,A91-$C$3):E90),"")</f>
        <v>0.5347514678421329</v>
      </c>
      <c r="G91" s="2">
        <f>+IF(A91&gt;$C$3,STDEVA(INDEX($E$15:$E$2531,A91-$C$3):E90),"")</f>
        <v>9.8549323442392693E-3</v>
      </c>
      <c r="H91">
        <f t="shared" si="8"/>
        <v>0.92562887815160755</v>
      </c>
      <c r="I91" s="2" t="str">
        <f t="shared" si="9"/>
        <v/>
      </c>
      <c r="J91" t="str">
        <f t="shared" si="10"/>
        <v/>
      </c>
      <c r="K91" t="str">
        <f t="shared" si="11"/>
        <v/>
      </c>
      <c r="L91" s="37" t="str">
        <f t="shared" si="12"/>
        <v/>
      </c>
      <c r="M91" t="str">
        <f t="shared" si="13"/>
        <v/>
      </c>
    </row>
    <row r="92" spans="1:13" x14ac:dyDescent="0.25">
      <c r="A92" s="2">
        <v>78</v>
      </c>
      <c r="B92" t="s">
        <v>78</v>
      </c>
      <c r="C92" s="8">
        <v>117.97</v>
      </c>
      <c r="D92" s="8">
        <v>69.11</v>
      </c>
      <c r="E92" s="17">
        <f t="shared" si="7"/>
        <v>0.53473091675044815</v>
      </c>
      <c r="F92" s="2">
        <f>+IF(A92&gt;$C$3,AVERAGE(INDEX($E$15:$E$2531,A92-$C$3):E91),"")</f>
        <v>0.53671404050496951</v>
      </c>
      <c r="G92" s="2">
        <f>+IF(A92&gt;$C$3,STDEVA(INDEX($E$15:$E$2531,A92-$C$3):E91),"")</f>
        <v>9.6989189739534101E-3</v>
      </c>
      <c r="H92">
        <f t="shared" si="8"/>
        <v>-0.20446853508592797</v>
      </c>
      <c r="I92" s="2" t="str">
        <f t="shared" si="9"/>
        <v/>
      </c>
      <c r="J92" t="str">
        <f t="shared" si="10"/>
        <v/>
      </c>
      <c r="K92" t="str">
        <f t="shared" si="11"/>
        <v/>
      </c>
      <c r="L92" s="37" t="str">
        <f t="shared" si="12"/>
        <v/>
      </c>
      <c r="M92" t="str">
        <f t="shared" si="13"/>
        <v/>
      </c>
    </row>
    <row r="93" spans="1:13" x14ac:dyDescent="0.25">
      <c r="A93" s="2">
        <v>79</v>
      </c>
      <c r="B93" t="s">
        <v>79</v>
      </c>
      <c r="C93" s="8">
        <v>121.36</v>
      </c>
      <c r="D93" s="8">
        <v>72.38</v>
      </c>
      <c r="E93" s="17">
        <f t="shared" si="7"/>
        <v>0.51683131690468043</v>
      </c>
      <c r="F93" s="2">
        <f>+IF(A93&gt;$C$3,AVERAGE(INDEX($E$15:$E$2531,A93-$C$3):E92),"")</f>
        <v>0.53842659900254164</v>
      </c>
      <c r="G93" s="2">
        <f>+IF(A93&gt;$C$3,STDEVA(INDEX($E$15:$E$2531,A93-$C$3):E92),"")</f>
        <v>7.3097816447055385E-3</v>
      </c>
      <c r="H93">
        <f t="shared" si="8"/>
        <v>-2.9542992044779663</v>
      </c>
      <c r="I93" s="2" t="str">
        <f t="shared" si="9"/>
        <v>Buy</v>
      </c>
      <c r="J93">
        <f t="shared" si="10"/>
        <v>121.36</v>
      </c>
      <c r="K93">
        <f t="shared" si="11"/>
        <v>72.38</v>
      </c>
      <c r="L93" s="37" t="str">
        <f t="shared" si="12"/>
        <v/>
      </c>
      <c r="M93" t="str">
        <f t="shared" si="13"/>
        <v>Long</v>
      </c>
    </row>
    <row r="94" spans="1:13" x14ac:dyDescent="0.25">
      <c r="A94" s="2">
        <v>80</v>
      </c>
      <c r="B94" t="s">
        <v>80</v>
      </c>
      <c r="C94" s="8">
        <v>121.68</v>
      </c>
      <c r="D94" s="8">
        <v>72.8</v>
      </c>
      <c r="E94" s="17">
        <f t="shared" si="7"/>
        <v>0.51367869274839717</v>
      </c>
      <c r="F94" s="2">
        <f>+IF(A94&gt;$C$3,AVERAGE(INDEX($E$15:$E$2531,A94-$C$3):E93),"")</f>
        <v>0.53704030728609375</v>
      </c>
      <c r="G94" s="2">
        <f>+IF(A94&gt;$C$3,STDEVA(INDEX($E$15:$E$2531,A94-$C$3):E93),"")</f>
        <v>9.958497180969781E-3</v>
      </c>
      <c r="H94">
        <f t="shared" si="8"/>
        <v>-2.3458975900841272</v>
      </c>
      <c r="I94" s="2" t="str">
        <f t="shared" si="9"/>
        <v>Buy</v>
      </c>
      <c r="J94">
        <f t="shared" si="10"/>
        <v>121.36</v>
      </c>
      <c r="K94">
        <f t="shared" si="11"/>
        <v>72.38</v>
      </c>
      <c r="L94" s="37">
        <f t="shared" si="12"/>
        <v>-24.999999999998579</v>
      </c>
      <c r="M94" t="str">
        <f t="shared" si="13"/>
        <v>Long</v>
      </c>
    </row>
    <row r="95" spans="1:13" x14ac:dyDescent="0.25">
      <c r="A95" s="2">
        <v>81</v>
      </c>
      <c r="B95" t="s">
        <v>81</v>
      </c>
      <c r="C95" s="8">
        <v>122.22</v>
      </c>
      <c r="D95" s="8">
        <v>72.650000000000006</v>
      </c>
      <c r="E95" s="17">
        <f t="shared" si="7"/>
        <v>0.52016930945047746</v>
      </c>
      <c r="F95" s="2">
        <f>+IF(A95&gt;$C$3,AVERAGE(INDEX($E$15:$E$2531,A95-$C$3):E94),"")</f>
        <v>0.53526096407232293</v>
      </c>
      <c r="G95" s="2">
        <f>+IF(A95&gt;$C$3,STDEVA(INDEX($E$15:$E$2531,A95-$C$3):E94),"")</f>
        <v>1.2533244140777111E-2</v>
      </c>
      <c r="H95">
        <f t="shared" si="8"/>
        <v>-1.2041299485058727</v>
      </c>
      <c r="I95" s="2" t="str">
        <f t="shared" si="9"/>
        <v/>
      </c>
      <c r="J95">
        <f t="shared" si="10"/>
        <v>121.36</v>
      </c>
      <c r="K95">
        <f t="shared" si="11"/>
        <v>72.38</v>
      </c>
      <c r="L95" s="37">
        <f t="shared" si="12"/>
        <v>147.4999999999973</v>
      </c>
      <c r="M95" t="str">
        <f t="shared" si="13"/>
        <v>Long</v>
      </c>
    </row>
    <row r="96" spans="1:13" x14ac:dyDescent="0.25">
      <c r="A96" s="2">
        <v>82</v>
      </c>
      <c r="B96" t="s">
        <v>82</v>
      </c>
      <c r="C96" s="8">
        <v>120.94</v>
      </c>
      <c r="D96" s="8">
        <v>71.09</v>
      </c>
      <c r="E96" s="17">
        <f t="shared" si="7"/>
        <v>0.53134787490367508</v>
      </c>
      <c r="F96" s="2">
        <f>+IF(A96&gt;$C$3,AVERAGE(INDEX($E$15:$E$2531,A96-$C$3):E95),"")</f>
        <v>0.53258951287059908</v>
      </c>
      <c r="G96" s="2">
        <f>+IF(A96&gt;$C$3,STDEVA(INDEX($E$15:$E$2531,A96-$C$3):E95),"")</f>
        <v>1.2942460026067497E-2</v>
      </c>
      <c r="H96">
        <f t="shared" si="8"/>
        <v>-9.5935236765129009E-2</v>
      </c>
      <c r="I96" s="2" t="str">
        <f t="shared" si="9"/>
        <v/>
      </c>
      <c r="J96">
        <f t="shared" si="10"/>
        <v>121.36</v>
      </c>
      <c r="K96">
        <f t="shared" si="11"/>
        <v>72.38</v>
      </c>
      <c r="L96" s="37">
        <f t="shared" si="12"/>
        <v>217.49999999999758</v>
      </c>
      <c r="M96" t="str">
        <f t="shared" si="13"/>
        <v>Long</v>
      </c>
    </row>
    <row r="97" spans="1:13" x14ac:dyDescent="0.25">
      <c r="A97" s="2">
        <v>83</v>
      </c>
      <c r="B97" t="s">
        <v>83</v>
      </c>
      <c r="C97" s="8">
        <v>117.85</v>
      </c>
      <c r="D97" s="8">
        <v>68.459999999999994</v>
      </c>
      <c r="E97" s="17">
        <f t="shared" si="7"/>
        <v>0.5431629962801009</v>
      </c>
      <c r="F97" s="2">
        <f>+IF(A97&gt;$C$3,AVERAGE(INDEX($E$15:$E$2531,A97-$C$3):E96),"")</f>
        <v>0.53101581210946514</v>
      </c>
      <c r="G97" s="2">
        <f>+IF(A97&gt;$C$3,STDEVA(INDEX($E$15:$E$2531,A97-$C$3):E96),"")</f>
        <v>1.2001778532535456E-2</v>
      </c>
      <c r="H97">
        <f t="shared" si="8"/>
        <v>1.0121153408810308</v>
      </c>
      <c r="I97" s="2" t="str">
        <f t="shared" si="9"/>
        <v/>
      </c>
      <c r="J97">
        <f t="shared" si="10"/>
        <v>121.36</v>
      </c>
      <c r="K97">
        <f t="shared" si="11"/>
        <v>72.38</v>
      </c>
      <c r="L97" s="37">
        <f t="shared" si="12"/>
        <v>102.4999999999992</v>
      </c>
      <c r="M97" t="str">
        <f t="shared" si="13"/>
        <v>Long</v>
      </c>
    </row>
    <row r="98" spans="1:13" x14ac:dyDescent="0.25">
      <c r="A98" s="2">
        <v>84</v>
      </c>
      <c r="B98" t="s">
        <v>84</v>
      </c>
      <c r="C98" s="8">
        <v>116.99</v>
      </c>
      <c r="D98" s="8">
        <v>68.27</v>
      </c>
      <c r="E98" s="17">
        <f t="shared" si="7"/>
        <v>0.53861802962932126</v>
      </c>
      <c r="F98" s="2">
        <f>+IF(A98&gt;$C$3,AVERAGE(INDEX($E$15:$E$2531,A98-$C$3):E97),"")</f>
        <v>0.53035936393592997</v>
      </c>
      <c r="G98" s="2">
        <f>+IF(A98&gt;$C$3,STDEVA(INDEX($E$15:$E$2531,A98-$C$3):E97),"")</f>
        <v>1.1011507512714321E-2</v>
      </c>
      <c r="H98">
        <f t="shared" si="8"/>
        <v>0.75000318383795372</v>
      </c>
      <c r="I98" s="2" t="str">
        <f t="shared" si="9"/>
        <v/>
      </c>
      <c r="J98">
        <f t="shared" si="10"/>
        <v>121.36</v>
      </c>
      <c r="K98">
        <f t="shared" si="11"/>
        <v>72.38</v>
      </c>
      <c r="L98" s="37">
        <f t="shared" si="12"/>
        <v>-65.000000000001364</v>
      </c>
      <c r="M98" t="str">
        <f t="shared" si="13"/>
        <v>Long</v>
      </c>
    </row>
    <row r="99" spans="1:13" x14ac:dyDescent="0.25">
      <c r="A99" s="2">
        <v>85</v>
      </c>
      <c r="B99" t="s">
        <v>85</v>
      </c>
      <c r="C99" s="8">
        <v>120.29</v>
      </c>
      <c r="D99" s="8">
        <v>70.849999999999994</v>
      </c>
      <c r="E99" s="17">
        <f t="shared" si="7"/>
        <v>0.52934052786929198</v>
      </c>
      <c r="F99" s="2">
        <f>+IF(A99&gt;$C$3,AVERAGE(INDEX($E$15:$E$2531,A99-$C$3):E98),"")</f>
        <v>0.53075267918975888</v>
      </c>
      <c r="G99" s="2">
        <f>+IF(A99&gt;$C$3,STDEVA(INDEX($E$15:$E$2531,A99-$C$3):E98),"")</f>
        <v>1.1261507043368601E-2</v>
      </c>
      <c r="H99">
        <f t="shared" si="8"/>
        <v>-0.12539630042663397</v>
      </c>
      <c r="I99" s="2" t="str">
        <f t="shared" si="9"/>
        <v/>
      </c>
      <c r="J99">
        <f t="shared" si="10"/>
        <v>121.36</v>
      </c>
      <c r="K99">
        <f t="shared" si="11"/>
        <v>72.38</v>
      </c>
      <c r="L99" s="37">
        <f t="shared" si="12"/>
        <v>115.00000000000199</v>
      </c>
      <c r="M99" t="str">
        <f t="shared" si="13"/>
        <v>Long</v>
      </c>
    </row>
    <row r="100" spans="1:13" x14ac:dyDescent="0.25">
      <c r="A100" s="2">
        <v>86</v>
      </c>
      <c r="B100" t="s">
        <v>86</v>
      </c>
      <c r="C100" s="8">
        <v>119.04</v>
      </c>
      <c r="D100" s="8">
        <v>69.55</v>
      </c>
      <c r="E100" s="17">
        <f t="shared" si="7"/>
        <v>0.53741365271532993</v>
      </c>
      <c r="F100" s="2">
        <f>+IF(A100&gt;$C$3,AVERAGE(INDEX($E$15:$E$2531,A100-$C$3):E99),"")</f>
        <v>0.53019479359428701</v>
      </c>
      <c r="G100" s="2">
        <f>+IF(A100&gt;$C$3,STDEVA(INDEX($E$15:$E$2531,A100-$C$3):E99),"")</f>
        <v>1.1184485887610398E-2</v>
      </c>
      <c r="H100">
        <f t="shared" si="8"/>
        <v>0.64543504221679093</v>
      </c>
      <c r="I100" s="2" t="str">
        <f t="shared" si="9"/>
        <v/>
      </c>
      <c r="J100">
        <f t="shared" si="10"/>
        <v>121.36</v>
      </c>
      <c r="K100">
        <f t="shared" si="11"/>
        <v>72.38</v>
      </c>
      <c r="L100" s="37">
        <f t="shared" si="12"/>
        <v>127.50000000000125</v>
      </c>
      <c r="M100" t="str">
        <f t="shared" si="13"/>
        <v>Long</v>
      </c>
    </row>
    <row r="101" spans="1:13" x14ac:dyDescent="0.25">
      <c r="A101" s="2">
        <v>87</v>
      </c>
      <c r="B101" t="s">
        <v>87</v>
      </c>
      <c r="C101" s="8">
        <v>115.92</v>
      </c>
      <c r="D101" s="8">
        <v>67.5</v>
      </c>
      <c r="E101" s="17">
        <f t="shared" si="7"/>
        <v>0.54077270013394285</v>
      </c>
      <c r="F101" s="2">
        <f>+IF(A101&gt;$C$3,AVERAGE(INDEX($E$15:$E$2531,A101-$C$3):E100),"")</f>
        <v>0.52947703525019141</v>
      </c>
      <c r="G101" s="2">
        <f>+IF(A101&gt;$C$3,STDEVA(INDEX($E$15:$E$2531,A101-$C$3):E100),"")</f>
        <v>1.0374914025384169E-2</v>
      </c>
      <c r="H101">
        <f t="shared" si="8"/>
        <v>1.0887478061133311</v>
      </c>
      <c r="I101" s="2" t="str">
        <f t="shared" si="9"/>
        <v/>
      </c>
      <c r="J101">
        <f t="shared" si="10"/>
        <v>121.36</v>
      </c>
      <c r="K101">
        <f t="shared" si="11"/>
        <v>72.38</v>
      </c>
      <c r="L101" s="37">
        <f t="shared" si="12"/>
        <v>-140.00000000000068</v>
      </c>
      <c r="M101" t="str">
        <f t="shared" si="13"/>
        <v>Long</v>
      </c>
    </row>
    <row r="102" spans="1:13" x14ac:dyDescent="0.25">
      <c r="A102" s="2">
        <v>88</v>
      </c>
      <c r="B102" t="s">
        <v>88</v>
      </c>
      <c r="C102" s="8">
        <v>116.67</v>
      </c>
      <c r="D102" s="8">
        <v>68.08</v>
      </c>
      <c r="E102" s="17">
        <f t="shared" si="7"/>
        <v>0.53866595257064698</v>
      </c>
      <c r="F102" s="2">
        <f>+IF(A102&gt;$C$3,AVERAGE(INDEX($E$15:$E$2531,A102-$C$3):E101),"")</f>
        <v>0.53014834451502402</v>
      </c>
      <c r="G102" s="2">
        <f>+IF(A102&gt;$C$3,STDEVA(INDEX($E$15:$E$2531,A102-$C$3):E101),"")</f>
        <v>1.0937570556679444E-2</v>
      </c>
      <c r="H102">
        <f t="shared" si="8"/>
        <v>0.77874771289327671</v>
      </c>
      <c r="I102" s="2" t="str">
        <f t="shared" si="9"/>
        <v/>
      </c>
      <c r="J102">
        <f t="shared" si="10"/>
        <v>121.36</v>
      </c>
      <c r="K102">
        <f t="shared" si="11"/>
        <v>72.38</v>
      </c>
      <c r="L102" s="37">
        <f t="shared" si="12"/>
        <v>-97.500000000000227</v>
      </c>
      <c r="M102" t="str">
        <f t="shared" si="13"/>
        <v>Long</v>
      </c>
    </row>
    <row r="103" spans="1:13" x14ac:dyDescent="0.25">
      <c r="A103" s="2">
        <v>89</v>
      </c>
      <c r="B103" t="s">
        <v>89</v>
      </c>
      <c r="C103" s="8">
        <v>117.74</v>
      </c>
      <c r="D103" s="8">
        <v>69.180000000000007</v>
      </c>
      <c r="E103" s="17">
        <f t="shared" si="7"/>
        <v>0.53176700009109257</v>
      </c>
      <c r="F103" s="2">
        <f>+IF(A103&gt;$C$3,AVERAGE(INDEX($E$15:$E$2531,A103-$C$3):E102),"")</f>
        <v>0.53257441514457593</v>
      </c>
      <c r="G103" s="2">
        <f>+IF(A103&gt;$C$3,STDEVA(INDEX($E$15:$E$2531,A103-$C$3):E102),"")</f>
        <v>9.9954843040314812E-3</v>
      </c>
      <c r="H103">
        <f t="shared" si="8"/>
        <v>-8.0777982229205986E-2</v>
      </c>
      <c r="I103" s="2" t="str">
        <f t="shared" si="9"/>
        <v/>
      </c>
      <c r="J103">
        <f t="shared" si="10"/>
        <v>121.36</v>
      </c>
      <c r="K103">
        <f t="shared" si="11"/>
        <v>72.38</v>
      </c>
      <c r="L103" s="37">
        <f t="shared" si="12"/>
        <v>-105.00000000000398</v>
      </c>
      <c r="M103" t="str">
        <f t="shared" si="13"/>
        <v>Long</v>
      </c>
    </row>
    <row r="104" spans="1:13" x14ac:dyDescent="0.25">
      <c r="A104" s="2">
        <v>90</v>
      </c>
      <c r="B104" t="s">
        <v>90</v>
      </c>
      <c r="C104" s="8">
        <v>119.37</v>
      </c>
      <c r="D104" s="8">
        <v>70.42</v>
      </c>
      <c r="E104" s="17">
        <f t="shared" si="7"/>
        <v>0.52775059938004043</v>
      </c>
      <c r="F104" s="2">
        <f>+IF(A104&gt;$C$3,AVERAGE(INDEX($E$15:$E$2531,A104-$C$3):E103),"")</f>
        <v>0.53458422707154207</v>
      </c>
      <c r="G104" s="2">
        <f>+IF(A104&gt;$C$3,STDEVA(INDEX($E$15:$E$2531,A104-$C$3):E103),"")</f>
        <v>7.1285267599297646E-3</v>
      </c>
      <c r="H104">
        <f t="shared" si="8"/>
        <v>-0.95863113398328215</v>
      </c>
      <c r="I104" s="2" t="str">
        <f t="shared" si="9"/>
        <v/>
      </c>
      <c r="J104">
        <f t="shared" si="10"/>
        <v>121.36</v>
      </c>
      <c r="K104">
        <f t="shared" si="11"/>
        <v>72.38</v>
      </c>
      <c r="L104" s="37">
        <f t="shared" si="12"/>
        <v>-7.5000000000003411</v>
      </c>
      <c r="M104" t="str">
        <f t="shared" si="13"/>
        <v>Long</v>
      </c>
    </row>
    <row r="105" spans="1:13" x14ac:dyDescent="0.25">
      <c r="A105" s="2">
        <v>91</v>
      </c>
      <c r="B105" t="s">
        <v>91</v>
      </c>
      <c r="C105" s="8">
        <v>121.43</v>
      </c>
      <c r="D105" s="8">
        <v>71.41</v>
      </c>
      <c r="E105" s="17">
        <f t="shared" si="7"/>
        <v>0.53090004950470904</v>
      </c>
      <c r="F105" s="2">
        <f>+IF(A105&gt;$C$3,AVERAGE(INDEX($E$15:$E$2531,A105-$C$3):E104),"")</f>
        <v>0.53542659261927128</v>
      </c>
      <c r="G105" s="2">
        <f>+IF(A105&gt;$C$3,STDEVA(INDEX($E$15:$E$2531,A105-$C$3):E104),"")</f>
        <v>5.4663693400675683E-3</v>
      </c>
      <c r="H105">
        <f t="shared" si="8"/>
        <v>-0.82807121746850187</v>
      </c>
      <c r="I105" s="2" t="str">
        <f t="shared" si="9"/>
        <v/>
      </c>
      <c r="J105">
        <f t="shared" si="10"/>
        <v>121.36</v>
      </c>
      <c r="K105">
        <f t="shared" si="11"/>
        <v>72.38</v>
      </c>
      <c r="L105" s="37">
        <f t="shared" si="12"/>
        <v>260.00000000000159</v>
      </c>
      <c r="M105" t="str">
        <f t="shared" si="13"/>
        <v>Long</v>
      </c>
    </row>
    <row r="106" spans="1:13" x14ac:dyDescent="0.25">
      <c r="A106" s="2">
        <v>92</v>
      </c>
      <c r="B106" t="s">
        <v>92</v>
      </c>
      <c r="C106" s="8">
        <v>121.521</v>
      </c>
      <c r="D106" s="8">
        <v>71.52</v>
      </c>
      <c r="E106" s="17">
        <f t="shared" si="7"/>
        <v>0.53010995648649084</v>
      </c>
      <c r="F106" s="2">
        <f>+IF(A106&gt;$C$3,AVERAGE(INDEX($E$15:$E$2531,A106-$C$3):E105),"")</f>
        <v>0.53537683424160831</v>
      </c>
      <c r="G106" s="2">
        <f>+IF(A106&gt;$C$3,STDEVA(INDEX($E$15:$E$2531,A106-$C$3):E105),"")</f>
        <v>5.5100013769892762E-3</v>
      </c>
      <c r="H106">
        <f t="shared" si="8"/>
        <v>-0.95587594172169699</v>
      </c>
      <c r="I106" s="2" t="str">
        <f t="shared" si="9"/>
        <v/>
      </c>
      <c r="J106">
        <f t="shared" si="10"/>
        <v>121.36</v>
      </c>
      <c r="K106">
        <f t="shared" si="11"/>
        <v>72.38</v>
      </c>
      <c r="L106" s="37">
        <f t="shared" si="12"/>
        <v>255.2500000000002</v>
      </c>
      <c r="M106" t="str">
        <f t="shared" si="13"/>
        <v>Long</v>
      </c>
    </row>
    <row r="107" spans="1:13" x14ac:dyDescent="0.25">
      <c r="A107" s="2">
        <v>93</v>
      </c>
      <c r="B107" t="s">
        <v>93</v>
      </c>
      <c r="C107" s="8">
        <v>120.31</v>
      </c>
      <c r="D107" s="8">
        <v>70.239999999999995</v>
      </c>
      <c r="E107" s="17">
        <f t="shared" si="7"/>
        <v>0.53815379571857191</v>
      </c>
      <c r="F107" s="2">
        <f>+IF(A107&gt;$C$3,AVERAGE(INDEX($E$15:$E$2531,A107-$C$3):E106),"")</f>
        <v>0.53392649648676282</v>
      </c>
      <c r="G107" s="2">
        <f>+IF(A107&gt;$C$3,STDEVA(INDEX($E$15:$E$2531,A107-$C$3):E106),"")</f>
        <v>4.8870400930024491E-3</v>
      </c>
      <c r="H107">
        <f t="shared" si="8"/>
        <v>0.86500195442676742</v>
      </c>
      <c r="I107" s="2" t="str">
        <f t="shared" si="9"/>
        <v/>
      </c>
      <c r="J107">
        <f t="shared" si="10"/>
        <v>121.36</v>
      </c>
      <c r="K107">
        <f t="shared" si="11"/>
        <v>72.38</v>
      </c>
      <c r="L107" s="37">
        <f t="shared" si="12"/>
        <v>272.5000000000008</v>
      </c>
      <c r="M107" t="str">
        <f t="shared" si="13"/>
        <v>Long</v>
      </c>
    </row>
    <row r="108" spans="1:13" x14ac:dyDescent="0.25">
      <c r="A108" s="2">
        <v>94</v>
      </c>
      <c r="B108" t="s">
        <v>94</v>
      </c>
      <c r="C108" s="8">
        <v>120.17</v>
      </c>
      <c r="D108" s="8">
        <v>69.150000000000006</v>
      </c>
      <c r="E108" s="17">
        <f t="shared" si="7"/>
        <v>0.55262934881244119</v>
      </c>
      <c r="F108" s="2">
        <f>+IF(A108&gt;$C$3,AVERAGE(INDEX($E$15:$E$2531,A108-$C$3):E107),"")</f>
        <v>0.53387491494112416</v>
      </c>
      <c r="G108" s="2">
        <f>+IF(A108&gt;$C$3,STDEVA(INDEX($E$15:$E$2531,A108-$C$3):E107),"")</f>
        <v>4.8334888619632485E-3</v>
      </c>
      <c r="H108">
        <f t="shared" si="8"/>
        <v>3.8801028422561479</v>
      </c>
      <c r="I108" s="2" t="str">
        <f t="shared" si="9"/>
        <v>Sell</v>
      </c>
      <c r="J108" t="str">
        <f t="shared" si="10"/>
        <v/>
      </c>
      <c r="K108" t="str">
        <f t="shared" si="11"/>
        <v/>
      </c>
      <c r="L108" s="37">
        <f t="shared" si="12"/>
        <v>509.99999999999807</v>
      </c>
      <c r="M108" t="str">
        <f t="shared" si="13"/>
        <v>TP</v>
      </c>
    </row>
    <row r="109" spans="1:13" x14ac:dyDescent="0.25">
      <c r="A109" s="2">
        <v>95</v>
      </c>
      <c r="B109" t="s">
        <v>95</v>
      </c>
      <c r="C109" s="8">
        <v>116.63</v>
      </c>
      <c r="D109" s="8">
        <v>66.59</v>
      </c>
      <c r="E109" s="17">
        <f t="shared" si="7"/>
        <v>0.56045211458042743</v>
      </c>
      <c r="F109" s="2">
        <f>+IF(A109&gt;$C$3,AVERAGE(INDEX($E$15:$E$2531,A109-$C$3):E108),"")</f>
        <v>0.536462561712585</v>
      </c>
      <c r="G109" s="2">
        <f>+IF(A109&gt;$C$3,STDEVA(INDEX($E$15:$E$2531,A109-$C$3):E108),"")</f>
        <v>7.5647686516303802E-3</v>
      </c>
      <c r="H109">
        <f t="shared" si="8"/>
        <v>3.1712209550086028</v>
      </c>
      <c r="I109" s="2" t="str">
        <f t="shared" si="9"/>
        <v>Sell</v>
      </c>
      <c r="J109">
        <f t="shared" si="10"/>
        <v>66.59</v>
      </c>
      <c r="K109">
        <f t="shared" si="11"/>
        <v>116.63</v>
      </c>
      <c r="L109" s="37" t="str">
        <f t="shared" si="12"/>
        <v/>
      </c>
      <c r="M109" t="str">
        <f t="shared" si="13"/>
        <v>Short</v>
      </c>
    </row>
    <row r="110" spans="1:13" x14ac:dyDescent="0.25">
      <c r="A110" s="2">
        <v>96</v>
      </c>
      <c r="B110" t="s">
        <v>96</v>
      </c>
      <c r="C110" s="8">
        <v>112.86</v>
      </c>
      <c r="D110" s="8">
        <v>64.73</v>
      </c>
      <c r="E110" s="17">
        <f t="shared" si="7"/>
        <v>0.55592333998357513</v>
      </c>
      <c r="F110" s="2">
        <f>+IF(A110&gt;$C$3,AVERAGE(INDEX($E$15:$E$2531,A110-$C$3):E109),"")</f>
        <v>0.53902239080870695</v>
      </c>
      <c r="G110" s="2">
        <f>+IF(A110&gt;$C$3,STDEVA(INDEX($E$15:$E$2531,A110-$C$3):E109),"")</f>
        <v>1.103078275618307E-2</v>
      </c>
      <c r="H110">
        <f t="shared" si="8"/>
        <v>1.5321622724728856</v>
      </c>
      <c r="I110" s="2" t="str">
        <f t="shared" si="9"/>
        <v/>
      </c>
      <c r="J110" t="str">
        <f t="shared" si="10"/>
        <v/>
      </c>
      <c r="K110" t="str">
        <f t="shared" si="11"/>
        <v/>
      </c>
      <c r="L110" s="37">
        <f t="shared" si="12"/>
        <v>477.49999999999909</v>
      </c>
      <c r="M110" t="str">
        <f t="shared" si="13"/>
        <v>TP</v>
      </c>
    </row>
    <row r="111" spans="1:13" x14ac:dyDescent="0.25">
      <c r="A111" s="2">
        <v>97</v>
      </c>
      <c r="B111" t="s">
        <v>97</v>
      </c>
      <c r="C111" s="8">
        <v>113.54</v>
      </c>
      <c r="D111" s="8">
        <v>65.14</v>
      </c>
      <c r="E111" s="17">
        <f t="shared" si="7"/>
        <v>0.5556163978944928</v>
      </c>
      <c r="F111" s="2">
        <f>+IF(A111&gt;$C$3,AVERAGE(INDEX($E$15:$E$2531,A111-$C$3):E110),"")</f>
        <v>0.54070579523644402</v>
      </c>
      <c r="G111" s="2">
        <f>+IF(A111&gt;$C$3,STDEVA(INDEX($E$15:$E$2531,A111-$C$3):E110),"")</f>
        <v>1.240211268183971E-2</v>
      </c>
      <c r="H111">
        <f t="shared" si="8"/>
        <v>1.202263117628517</v>
      </c>
      <c r="I111" s="2" t="str">
        <f t="shared" si="9"/>
        <v/>
      </c>
      <c r="J111" t="str">
        <f t="shared" si="10"/>
        <v/>
      </c>
      <c r="K111" t="str">
        <f t="shared" si="11"/>
        <v/>
      </c>
      <c r="L111" s="37" t="str">
        <f t="shared" si="12"/>
        <v/>
      </c>
      <c r="M111" t="str">
        <f t="shared" si="13"/>
        <v/>
      </c>
    </row>
    <row r="112" spans="1:13" x14ac:dyDescent="0.25">
      <c r="A112" s="2">
        <v>98</v>
      </c>
      <c r="B112" t="s">
        <v>98</v>
      </c>
      <c r="C112" s="8">
        <v>116.24</v>
      </c>
      <c r="D112" s="8">
        <v>66.37</v>
      </c>
      <c r="E112" s="17">
        <f t="shared" si="7"/>
        <v>0.56041187210419374</v>
      </c>
      <c r="F112" s="2">
        <f>+IF(A112&gt;$C$3,AVERAGE(INDEX($E$15:$E$2531,A112-$C$3):E111),"")</f>
        <v>0.54258917805020468</v>
      </c>
      <c r="G112" s="2">
        <f>+IF(A112&gt;$C$3,STDEVA(INDEX($E$15:$E$2531,A112-$C$3):E111),"")</f>
        <v>1.3307611205156628E-2</v>
      </c>
      <c r="H112">
        <f t="shared" si="8"/>
        <v>1.3392857500287403</v>
      </c>
      <c r="I112" s="2" t="str">
        <f t="shared" si="9"/>
        <v/>
      </c>
      <c r="J112" t="str">
        <f t="shared" si="10"/>
        <v/>
      </c>
      <c r="K112" t="str">
        <f t="shared" si="11"/>
        <v/>
      </c>
      <c r="L112" s="37" t="str">
        <f t="shared" si="12"/>
        <v/>
      </c>
      <c r="M112" t="str">
        <f t="shared" si="13"/>
        <v/>
      </c>
    </row>
    <row r="113" spans="1:13" x14ac:dyDescent="0.25">
      <c r="A113" s="2">
        <v>99</v>
      </c>
      <c r="B113" t="s">
        <v>99</v>
      </c>
      <c r="C113" s="8">
        <v>117.54</v>
      </c>
      <c r="D113" s="8">
        <v>67.8</v>
      </c>
      <c r="E113" s="17">
        <f t="shared" si="7"/>
        <v>0.55021650623815466</v>
      </c>
      <c r="F113" s="2">
        <f>+IF(A113&gt;$C$3,AVERAGE(INDEX($E$15:$E$2531,A113-$C$3):E112),"")</f>
        <v>0.54577194160721587</v>
      </c>
      <c r="G113" s="2">
        <f>+IF(A113&gt;$C$3,STDEVA(INDEX($E$15:$E$2531,A113-$C$3):E112),"")</f>
        <v>1.3811676042056511E-2</v>
      </c>
      <c r="H113">
        <f t="shared" si="8"/>
        <v>0.32179763103370651</v>
      </c>
      <c r="I113" s="2" t="str">
        <f t="shared" si="9"/>
        <v/>
      </c>
      <c r="J113" t="str">
        <f t="shared" si="10"/>
        <v/>
      </c>
      <c r="K113" t="str">
        <f t="shared" si="11"/>
        <v/>
      </c>
      <c r="L113" s="37" t="str">
        <f t="shared" si="12"/>
        <v/>
      </c>
      <c r="M113" t="str">
        <f t="shared" si="13"/>
        <v/>
      </c>
    </row>
    <row r="114" spans="1:13" x14ac:dyDescent="0.25">
      <c r="A114" s="2">
        <v>100</v>
      </c>
      <c r="B114" t="s">
        <v>100</v>
      </c>
      <c r="C114" s="8">
        <v>115.145</v>
      </c>
      <c r="D114" s="8">
        <v>65.2</v>
      </c>
      <c r="E114" s="17">
        <f t="shared" si="7"/>
        <v>0.56873273476737207</v>
      </c>
      <c r="F114" s="2">
        <f>+IF(A114&gt;$C$3,AVERAGE(INDEX($E$15:$E$2531,A114-$C$3):E113),"")</f>
        <v>0.54826815348033953</v>
      </c>
      <c r="G114" s="2">
        <f>+IF(A114&gt;$C$3,STDEVA(INDEX($E$15:$E$2531,A114-$C$3):E113),"")</f>
        <v>1.2067543641808599E-2</v>
      </c>
      <c r="H114">
        <f t="shared" si="8"/>
        <v>1.6958365260127999</v>
      </c>
      <c r="I114" s="2" t="str">
        <f t="shared" si="9"/>
        <v/>
      </c>
      <c r="J114" t="str">
        <f t="shared" si="10"/>
        <v/>
      </c>
      <c r="K114" t="str">
        <f t="shared" si="11"/>
        <v/>
      </c>
      <c r="L114" s="37" t="str">
        <f t="shared" si="12"/>
        <v/>
      </c>
      <c r="M114" t="str">
        <f t="shared" si="13"/>
        <v/>
      </c>
    </row>
    <row r="115" spans="1:13" x14ac:dyDescent="0.25">
      <c r="A115" s="2">
        <v>101</v>
      </c>
      <c r="B115" t="s">
        <v>101</v>
      </c>
      <c r="C115" s="8">
        <v>116.05</v>
      </c>
      <c r="D115" s="8">
        <v>66.33</v>
      </c>
      <c r="E115" s="17">
        <f t="shared" si="7"/>
        <v>0.55937884918298142</v>
      </c>
      <c r="F115" s="2">
        <f>+IF(A115&gt;$C$3,AVERAGE(INDEX($E$15:$E$2531,A115-$C$3):E114),"")</f>
        <v>0.552471785176191</v>
      </c>
      <c r="G115" s="2">
        <f>+IF(A115&gt;$C$3,STDEVA(INDEX($E$15:$E$2531,A115-$C$3):E114),"")</f>
        <v>1.1848619397484573E-2</v>
      </c>
      <c r="H115">
        <f t="shared" si="8"/>
        <v>0.58294251634555583</v>
      </c>
      <c r="I115" s="2" t="str">
        <f t="shared" si="9"/>
        <v/>
      </c>
      <c r="J115" t="str">
        <f t="shared" si="10"/>
        <v/>
      </c>
      <c r="K115" t="str">
        <f t="shared" si="11"/>
        <v/>
      </c>
      <c r="L115" s="37" t="str">
        <f t="shared" si="12"/>
        <v/>
      </c>
      <c r="M115" t="str">
        <f t="shared" si="13"/>
        <v/>
      </c>
    </row>
    <row r="116" spans="1:13" x14ac:dyDescent="0.25">
      <c r="A116" s="2">
        <v>102</v>
      </c>
      <c r="B116" t="s">
        <v>102</v>
      </c>
      <c r="C116" s="8">
        <v>113.15</v>
      </c>
      <c r="D116" s="8">
        <v>64.3</v>
      </c>
      <c r="E116" s="17">
        <f t="shared" si="7"/>
        <v>0.56515474083597284</v>
      </c>
      <c r="F116" s="2">
        <f>+IF(A116&gt;$C$3,AVERAGE(INDEX($E$15:$E$2531,A116-$C$3):E115),"")</f>
        <v>0.55572388436469</v>
      </c>
      <c r="G116" s="2">
        <f>+IF(A116&gt;$C$3,STDEVA(INDEX($E$15:$E$2531,A116-$C$3):E115),"")</f>
        <v>8.4822539875278671E-3</v>
      </c>
      <c r="H116">
        <f t="shared" si="8"/>
        <v>1.111833774978888</v>
      </c>
      <c r="I116" s="2" t="str">
        <f t="shared" si="9"/>
        <v/>
      </c>
      <c r="J116" t="str">
        <f t="shared" si="10"/>
        <v/>
      </c>
      <c r="K116" t="str">
        <f t="shared" si="11"/>
        <v/>
      </c>
      <c r="L116" s="37" t="str">
        <f t="shared" si="12"/>
        <v/>
      </c>
      <c r="M116" t="str">
        <f t="shared" si="13"/>
        <v/>
      </c>
    </row>
    <row r="117" spans="1:13" x14ac:dyDescent="0.25">
      <c r="A117" s="2">
        <v>103</v>
      </c>
      <c r="B117" t="s">
        <v>103</v>
      </c>
      <c r="C117" s="8">
        <v>109.93</v>
      </c>
      <c r="D117" s="8">
        <v>60.99</v>
      </c>
      <c r="E117" s="17">
        <f t="shared" si="7"/>
        <v>0.58913388328240746</v>
      </c>
      <c r="F117" s="2">
        <f>+IF(A117&gt;$C$3,AVERAGE(INDEX($E$15:$E$2531,A117-$C$3):E116),"")</f>
        <v>0.55872398937773449</v>
      </c>
      <c r="G117" s="2">
        <f>+IF(A117&gt;$C$3,STDEVA(INDEX($E$15:$E$2531,A117-$C$3):E116),"")</f>
        <v>5.8610625062493092E-3</v>
      </c>
      <c r="H117">
        <f t="shared" si="8"/>
        <v>5.1884609441118688</v>
      </c>
      <c r="I117" s="2" t="str">
        <f t="shared" si="9"/>
        <v>Sell</v>
      </c>
      <c r="J117">
        <f t="shared" si="10"/>
        <v>60.99</v>
      </c>
      <c r="K117">
        <f t="shared" si="11"/>
        <v>109.93</v>
      </c>
      <c r="L117" s="37" t="str">
        <f t="shared" si="12"/>
        <v/>
      </c>
      <c r="M117" t="str">
        <f t="shared" si="13"/>
        <v>Short</v>
      </c>
    </row>
    <row r="118" spans="1:13" x14ac:dyDescent="0.25">
      <c r="A118" s="2">
        <v>104</v>
      </c>
      <c r="B118" t="s">
        <v>104</v>
      </c>
      <c r="C118" s="8">
        <v>112.34</v>
      </c>
      <c r="D118" s="8">
        <v>64.790000000000006</v>
      </c>
      <c r="E118" s="17">
        <f t="shared" si="7"/>
        <v>0.55037871664242066</v>
      </c>
      <c r="F118" s="2">
        <f>+IF(A118&gt;$C$3,AVERAGE(INDEX($E$15:$E$2531,A118-$C$3):E117),"")</f>
        <v>0.56278004876328636</v>
      </c>
      <c r="G118" s="2">
        <f>+IF(A118&gt;$C$3,STDEVA(INDEX($E$15:$E$2531,A118-$C$3):E117),"")</f>
        <v>1.1260377844673585E-2</v>
      </c>
      <c r="H118">
        <f t="shared" si="8"/>
        <v>-1.1013246883835079</v>
      </c>
      <c r="I118" s="2" t="str">
        <f t="shared" si="9"/>
        <v/>
      </c>
      <c r="J118">
        <f t="shared" si="10"/>
        <v>60.99</v>
      </c>
      <c r="K118">
        <f t="shared" si="11"/>
        <v>109.93</v>
      </c>
      <c r="L118" s="37">
        <f t="shared" si="12"/>
        <v>347.50000000000193</v>
      </c>
      <c r="M118" t="str">
        <f t="shared" si="13"/>
        <v>Short</v>
      </c>
    </row>
    <row r="119" spans="1:13" x14ac:dyDescent="0.25">
      <c r="A119" s="2">
        <v>105</v>
      </c>
      <c r="B119" t="s">
        <v>105</v>
      </c>
      <c r="C119" s="8">
        <v>114.42</v>
      </c>
      <c r="D119" s="8">
        <v>65.680000000000007</v>
      </c>
      <c r="E119" s="17">
        <f t="shared" si="7"/>
        <v>0.55508142369620983</v>
      </c>
      <c r="F119" s="2">
        <f>+IF(A119&gt;$C$3,AVERAGE(INDEX($E$15:$E$2531,A119-$C$3):E118),"")</f>
        <v>0.56166078232573002</v>
      </c>
      <c r="G119" s="2">
        <f>+IF(A119&gt;$C$3,STDEVA(INDEX($E$15:$E$2531,A119-$C$3):E118),"")</f>
        <v>1.1997227899741354E-2</v>
      </c>
      <c r="H119">
        <f t="shared" si="8"/>
        <v>-0.54840657229342427</v>
      </c>
      <c r="I119" s="2" t="str">
        <f t="shared" si="9"/>
        <v/>
      </c>
      <c r="J119">
        <f t="shared" si="10"/>
        <v>60.99</v>
      </c>
      <c r="K119">
        <f t="shared" si="11"/>
        <v>109.93</v>
      </c>
      <c r="L119" s="37">
        <f t="shared" si="12"/>
        <v>50.000000000002501</v>
      </c>
      <c r="M119" t="str">
        <f t="shared" si="13"/>
        <v>Short</v>
      </c>
    </row>
    <row r="120" spans="1:13" x14ac:dyDescent="0.25">
      <c r="A120" s="2">
        <v>106</v>
      </c>
      <c r="B120" t="s">
        <v>106</v>
      </c>
      <c r="C120" s="8">
        <v>116.49</v>
      </c>
      <c r="D120" s="8">
        <v>67.14</v>
      </c>
      <c r="E120" s="17">
        <f t="shared" si="7"/>
        <v>0.55102544085979677</v>
      </c>
      <c r="F120" s="2">
        <f>+IF(A120&gt;$C$3,AVERAGE(INDEX($E$15:$E$2531,A120-$C$3):E119),"")</f>
        <v>0.56156723607157844</v>
      </c>
      <c r="G120" s="2">
        <f>+IF(A120&gt;$C$3,STDEVA(INDEX($E$15:$E$2531,A120-$C$3):E119),"")</f>
        <v>1.2050719768223164E-2</v>
      </c>
      <c r="H120">
        <f t="shared" si="8"/>
        <v>-0.87478552439494817</v>
      </c>
      <c r="I120" s="2" t="str">
        <f t="shared" si="9"/>
        <v/>
      </c>
      <c r="J120">
        <f t="shared" si="10"/>
        <v>60.99</v>
      </c>
      <c r="K120">
        <f t="shared" si="11"/>
        <v>109.93</v>
      </c>
      <c r="L120" s="37">
        <f t="shared" si="12"/>
        <v>-102.4999999999975</v>
      </c>
      <c r="M120" t="str">
        <f t="shared" si="13"/>
        <v>Short</v>
      </c>
    </row>
    <row r="121" spans="1:13" x14ac:dyDescent="0.25">
      <c r="A121" s="2">
        <v>107</v>
      </c>
      <c r="B121" t="s">
        <v>107</v>
      </c>
      <c r="C121" s="8">
        <v>115.71</v>
      </c>
      <c r="D121" s="8">
        <v>65.5</v>
      </c>
      <c r="E121" s="17">
        <f t="shared" si="7"/>
        <v>0.56903691824703984</v>
      </c>
      <c r="F121" s="2">
        <f>+IF(A121&gt;$C$3,AVERAGE(INDEX($E$15:$E$2531,A121-$C$3):E120),"")</f>
        <v>0.56105712973438993</v>
      </c>
      <c r="G121" s="2">
        <f>+IF(A121&gt;$C$3,STDEVA(INDEX($E$15:$E$2531,A121-$C$3):E120),"")</f>
        <v>1.2425447026455833E-2</v>
      </c>
      <c r="H121">
        <f t="shared" si="8"/>
        <v>0.64221339446859493</v>
      </c>
      <c r="I121" s="2" t="str">
        <f t="shared" si="9"/>
        <v/>
      </c>
      <c r="J121" t="str">
        <f t="shared" si="10"/>
        <v/>
      </c>
      <c r="K121" t="str">
        <f t="shared" si="11"/>
        <v/>
      </c>
      <c r="L121" s="37">
        <f t="shared" si="12"/>
        <v>-317.49999999999727</v>
      </c>
      <c r="M121" t="str">
        <f t="shared" si="13"/>
        <v>SL</v>
      </c>
    </row>
    <row r="122" spans="1:13" x14ac:dyDescent="0.25">
      <c r="A122" s="2">
        <v>108</v>
      </c>
      <c r="B122" t="s">
        <v>108</v>
      </c>
      <c r="C122" s="8">
        <v>119.58</v>
      </c>
      <c r="D122" s="8">
        <v>68.37</v>
      </c>
      <c r="E122" s="17">
        <f t="shared" si="7"/>
        <v>0.55905147152705559</v>
      </c>
      <c r="F122" s="2">
        <f>+IF(A122&gt;$C$3,AVERAGE(INDEX($E$15:$E$2531,A122-$C$3):E121),"")</f>
        <v>0.56201546819470627</v>
      </c>
      <c r="G122" s="2">
        <f>+IF(A122&gt;$C$3,STDEVA(INDEX($E$15:$E$2531,A122-$C$3):E121),"")</f>
        <v>1.2699059139925887E-2</v>
      </c>
      <c r="H122">
        <f t="shared" si="8"/>
        <v>-0.23340285567549371</v>
      </c>
      <c r="I122" s="2" t="str">
        <f t="shared" si="9"/>
        <v/>
      </c>
      <c r="J122" t="str">
        <f t="shared" si="10"/>
        <v/>
      </c>
      <c r="K122" t="str">
        <f t="shared" si="11"/>
        <v/>
      </c>
      <c r="L122" s="37" t="str">
        <f t="shared" si="12"/>
        <v/>
      </c>
      <c r="M122" t="str">
        <f t="shared" si="13"/>
        <v/>
      </c>
    </row>
    <row r="123" spans="1:13" x14ac:dyDescent="0.25">
      <c r="A123" s="2">
        <v>109</v>
      </c>
      <c r="B123" t="s">
        <v>109</v>
      </c>
      <c r="C123" s="8">
        <v>119.7</v>
      </c>
      <c r="D123" s="8">
        <v>68.84</v>
      </c>
      <c r="E123" s="17">
        <f t="shared" si="7"/>
        <v>0.55320364122058874</v>
      </c>
      <c r="F123" s="2">
        <f>+IF(A123&gt;$C$3,AVERAGE(INDEX($E$15:$E$2531,A123-$C$3):E122),"")</f>
        <v>0.56299713100458404</v>
      </c>
      <c r="G123" s="2">
        <f>+IF(A123&gt;$C$3,STDEVA(INDEX($E$15:$E$2531,A123-$C$3):E122),"")</f>
        <v>1.1994924137201221E-2</v>
      </c>
      <c r="H123">
        <f t="shared" si="8"/>
        <v>-0.81646950593223333</v>
      </c>
      <c r="I123" s="2" t="str">
        <f t="shared" si="9"/>
        <v/>
      </c>
      <c r="J123" t="str">
        <f t="shared" si="10"/>
        <v/>
      </c>
      <c r="K123" t="str">
        <f t="shared" si="11"/>
        <v/>
      </c>
      <c r="L123" s="37" t="str">
        <f t="shared" si="12"/>
        <v/>
      </c>
      <c r="M123" t="str">
        <f t="shared" si="13"/>
        <v/>
      </c>
    </row>
    <row r="124" spans="1:13" x14ac:dyDescent="0.25">
      <c r="A124" s="2">
        <v>110</v>
      </c>
      <c r="B124" t="s">
        <v>110</v>
      </c>
      <c r="C124" s="8">
        <v>120.75</v>
      </c>
      <c r="D124" s="8">
        <v>69.819999999999993</v>
      </c>
      <c r="E124" s="17">
        <f t="shared" si="7"/>
        <v>0.54780179085579217</v>
      </c>
      <c r="F124" s="2">
        <f>+IF(A124&gt;$C$3,AVERAGE(INDEX($E$15:$E$2531,A124-$C$3):E123),"")</f>
        <v>0.56127167616605256</v>
      </c>
      <c r="G124" s="2">
        <f>+IF(A124&gt;$C$3,STDEVA(INDEX($E$15:$E$2531,A124-$C$3):E123),"")</f>
        <v>1.2182190805048712E-2</v>
      </c>
      <c r="H124">
        <f t="shared" si="8"/>
        <v>-1.1057030320587338</v>
      </c>
      <c r="I124" s="2" t="str">
        <f t="shared" si="9"/>
        <v/>
      </c>
      <c r="J124" t="str">
        <f t="shared" si="10"/>
        <v/>
      </c>
      <c r="K124" t="str">
        <f t="shared" si="11"/>
        <v/>
      </c>
      <c r="L124" s="37" t="str">
        <f t="shared" si="12"/>
        <v/>
      </c>
      <c r="M124" t="str">
        <f t="shared" si="13"/>
        <v/>
      </c>
    </row>
    <row r="125" spans="1:13" x14ac:dyDescent="0.25">
      <c r="A125" s="2">
        <v>111</v>
      </c>
      <c r="B125" t="s">
        <v>111</v>
      </c>
      <c r="C125" s="8">
        <v>120.51</v>
      </c>
      <c r="D125" s="8">
        <v>69.760000000000005</v>
      </c>
      <c r="E125" s="17">
        <f t="shared" si="7"/>
        <v>0.54667195743857633</v>
      </c>
      <c r="F125" s="2">
        <f>+IF(A125&gt;$C$3,AVERAGE(INDEX($E$15:$E$2531,A125-$C$3):E124),"")</f>
        <v>0.55998533635192038</v>
      </c>
      <c r="G125" s="2">
        <f>+IF(A125&gt;$C$3,STDEVA(INDEX($E$15:$E$2531,A125-$C$3):E124),"")</f>
        <v>1.2991387376411343E-2</v>
      </c>
      <c r="H125">
        <f t="shared" si="8"/>
        <v>-1.0247850000622225</v>
      </c>
      <c r="I125" s="2" t="str">
        <f t="shared" si="9"/>
        <v/>
      </c>
      <c r="J125" t="str">
        <f t="shared" si="10"/>
        <v/>
      </c>
      <c r="K125" t="str">
        <f t="shared" si="11"/>
        <v/>
      </c>
      <c r="L125" s="37" t="str">
        <f t="shared" si="12"/>
        <v/>
      </c>
      <c r="M125" t="str">
        <f t="shared" si="13"/>
        <v/>
      </c>
    </row>
    <row r="126" spans="1:13" x14ac:dyDescent="0.25">
      <c r="A126" s="2">
        <v>112</v>
      </c>
      <c r="B126" t="s">
        <v>112</v>
      </c>
      <c r="C126" s="8">
        <v>122.57</v>
      </c>
      <c r="D126" s="8">
        <v>71.14</v>
      </c>
      <c r="E126" s="17">
        <f t="shared" si="7"/>
        <v>0.54403252883276454</v>
      </c>
      <c r="F126" s="2">
        <f>+IF(A126&gt;$C$3,AVERAGE(INDEX($E$15:$E$2531,A126-$C$3):E125),"")</f>
        <v>0.55793169375220975</v>
      </c>
      <c r="G126" s="2">
        <f>+IF(A126&gt;$C$3,STDEVA(INDEX($E$15:$E$2531,A126-$C$3):E125),"")</f>
        <v>1.3522090499143682E-2</v>
      </c>
      <c r="H126">
        <f t="shared" si="8"/>
        <v>-1.0278858080653581</v>
      </c>
      <c r="I126" s="2" t="str">
        <f t="shared" si="9"/>
        <v/>
      </c>
      <c r="J126" t="str">
        <f t="shared" si="10"/>
        <v/>
      </c>
      <c r="K126" t="str">
        <f t="shared" si="11"/>
        <v/>
      </c>
      <c r="L126" s="37" t="str">
        <f t="shared" si="12"/>
        <v/>
      </c>
      <c r="M126" t="str">
        <f t="shared" si="13"/>
        <v/>
      </c>
    </row>
    <row r="127" spans="1:13" x14ac:dyDescent="0.25">
      <c r="A127" s="2">
        <v>113</v>
      </c>
      <c r="B127" t="s">
        <v>113</v>
      </c>
      <c r="C127" s="8">
        <v>120.23</v>
      </c>
      <c r="D127" s="8">
        <v>68.98</v>
      </c>
      <c r="E127" s="17">
        <f t="shared" si="7"/>
        <v>0.55558996747812295</v>
      </c>
      <c r="F127" s="2">
        <f>+IF(A127&gt;$C$3,AVERAGE(INDEX($E$15:$E$2531,A127-$C$3):E126),"")</f>
        <v>0.55292043214669384</v>
      </c>
      <c r="G127" s="2">
        <f>+IF(A127&gt;$C$3,STDEVA(INDEX($E$15:$E$2531,A127-$C$3):E126),"")</f>
        <v>7.5529044066301896E-3</v>
      </c>
      <c r="H127">
        <f t="shared" si="8"/>
        <v>0.3534448720264089</v>
      </c>
      <c r="I127" s="2" t="str">
        <f t="shared" si="9"/>
        <v/>
      </c>
      <c r="J127" t="str">
        <f t="shared" si="10"/>
        <v/>
      </c>
      <c r="K127" t="str">
        <f t="shared" si="11"/>
        <v/>
      </c>
      <c r="L127" s="37" t="str">
        <f t="shared" si="12"/>
        <v/>
      </c>
      <c r="M127" t="str">
        <f t="shared" si="13"/>
        <v/>
      </c>
    </row>
    <row r="128" spans="1:13" x14ac:dyDescent="0.25">
      <c r="A128" s="2">
        <v>114</v>
      </c>
      <c r="B128" t="s">
        <v>114</v>
      </c>
      <c r="C128" s="8">
        <v>122.58</v>
      </c>
      <c r="D128" s="8">
        <v>70.81</v>
      </c>
      <c r="E128" s="17">
        <f t="shared" si="7"/>
        <v>0.54876364439390302</v>
      </c>
      <c r="F128" s="2">
        <f>+IF(A128&gt;$C$3,AVERAGE(INDEX($E$15:$E$2531,A128-$C$3):E127),"")</f>
        <v>0.55349946001732742</v>
      </c>
      <c r="G128" s="2">
        <f>+IF(A128&gt;$C$3,STDEVA(INDEX($E$15:$E$2531,A128-$C$3):E127),"")</f>
        <v>7.5334218778047787E-3</v>
      </c>
      <c r="H128">
        <f t="shared" si="8"/>
        <v>-0.62864070275650152</v>
      </c>
      <c r="I128" s="2" t="str">
        <f t="shared" si="9"/>
        <v/>
      </c>
      <c r="J128" t="str">
        <f t="shared" si="10"/>
        <v/>
      </c>
      <c r="K128" t="str">
        <f t="shared" si="11"/>
        <v/>
      </c>
      <c r="L128" s="37" t="str">
        <f t="shared" si="12"/>
        <v/>
      </c>
      <c r="M128" t="str">
        <f t="shared" si="13"/>
        <v/>
      </c>
    </row>
    <row r="129" spans="1:13" x14ac:dyDescent="0.25">
      <c r="A129" s="2">
        <v>115</v>
      </c>
      <c r="B129" t="s">
        <v>115</v>
      </c>
      <c r="C129" s="8">
        <v>121.13</v>
      </c>
      <c r="D129" s="8">
        <v>69.430000000000007</v>
      </c>
      <c r="E129" s="17">
        <f t="shared" si="7"/>
        <v>0.55654529826352872</v>
      </c>
      <c r="F129" s="2">
        <f>+IF(A129&gt;$C$3,AVERAGE(INDEX($E$15:$E$2531,A129-$C$3):E128),"")</f>
        <v>0.55279748453929334</v>
      </c>
      <c r="G129" s="2">
        <f>+IF(A129&gt;$C$3,STDEVA(INDEX($E$15:$E$2531,A129-$C$3):E128),"")</f>
        <v>7.6608581104193069E-3</v>
      </c>
      <c r="H129">
        <f t="shared" si="8"/>
        <v>0.48921591683549026</v>
      </c>
      <c r="I129" s="2" t="str">
        <f t="shared" si="9"/>
        <v/>
      </c>
      <c r="J129" t="str">
        <f t="shared" si="10"/>
        <v/>
      </c>
      <c r="K129" t="str">
        <f t="shared" si="11"/>
        <v/>
      </c>
      <c r="L129" s="37" t="str">
        <f t="shared" si="12"/>
        <v/>
      </c>
      <c r="M129" t="str">
        <f t="shared" si="13"/>
        <v/>
      </c>
    </row>
    <row r="130" spans="1:13" x14ac:dyDescent="0.25">
      <c r="A130" s="2">
        <v>116</v>
      </c>
      <c r="B130" t="s">
        <v>116</v>
      </c>
      <c r="C130" s="8">
        <v>121.66</v>
      </c>
      <c r="D130" s="8">
        <v>69.62</v>
      </c>
      <c r="E130" s="17">
        <f t="shared" si="7"/>
        <v>0.55817838650926632</v>
      </c>
      <c r="F130" s="2">
        <f>+IF(A130&gt;$C$3,AVERAGE(INDEX($E$15:$E$2531,A130-$C$3):E129),"")</f>
        <v>0.55341080202859683</v>
      </c>
      <c r="G130" s="2">
        <f>+IF(A130&gt;$C$3,STDEVA(INDEX($E$15:$E$2531,A130-$C$3):E129),"")</f>
        <v>7.7219696299678873E-3</v>
      </c>
      <c r="H130">
        <f t="shared" si="8"/>
        <v>0.61740523585681628</v>
      </c>
      <c r="I130" s="2" t="str">
        <f t="shared" si="9"/>
        <v/>
      </c>
      <c r="J130" t="str">
        <f t="shared" si="10"/>
        <v/>
      </c>
      <c r="K130" t="str">
        <f t="shared" si="11"/>
        <v/>
      </c>
      <c r="L130" s="37" t="str">
        <f t="shared" si="12"/>
        <v/>
      </c>
      <c r="M130" t="str">
        <f t="shared" si="13"/>
        <v/>
      </c>
    </row>
    <row r="131" spans="1:13" x14ac:dyDescent="0.25">
      <c r="A131" s="2">
        <v>117</v>
      </c>
      <c r="B131" t="s">
        <v>117</v>
      </c>
      <c r="C131" s="8">
        <v>123.97</v>
      </c>
      <c r="D131" s="8">
        <v>71.13</v>
      </c>
      <c r="E131" s="17">
        <f t="shared" si="7"/>
        <v>0.55553041210463172</v>
      </c>
      <c r="F131" s="2">
        <f>+IF(A131&gt;$C$3,AVERAGE(INDEX($E$15:$E$2531,A131-$C$3):E130),"")</f>
        <v>0.55220429850217756</v>
      </c>
      <c r="G131" s="2">
        <f>+IF(A131&gt;$C$3,STDEVA(INDEX($E$15:$E$2531,A131-$C$3):E130),"")</f>
        <v>5.5054974412382315E-3</v>
      </c>
      <c r="H131">
        <f t="shared" si="8"/>
        <v>0.60414406471980697</v>
      </c>
      <c r="I131" s="2" t="str">
        <f t="shared" si="9"/>
        <v/>
      </c>
      <c r="J131" t="str">
        <f t="shared" si="10"/>
        <v/>
      </c>
      <c r="K131" t="str">
        <f t="shared" si="11"/>
        <v/>
      </c>
      <c r="L131" s="37" t="str">
        <f t="shared" si="12"/>
        <v/>
      </c>
      <c r="M131" t="str">
        <f t="shared" si="13"/>
        <v/>
      </c>
    </row>
    <row r="132" spans="1:13" x14ac:dyDescent="0.25">
      <c r="A132" s="2">
        <v>118</v>
      </c>
      <c r="B132" t="s">
        <v>118</v>
      </c>
      <c r="C132" s="8">
        <v>125.49</v>
      </c>
      <c r="D132" s="8">
        <v>73.42</v>
      </c>
      <c r="E132" s="17">
        <f t="shared" si="7"/>
        <v>0.53602969605352846</v>
      </c>
      <c r="F132" s="2">
        <f>+IF(A132&gt;$C$3,AVERAGE(INDEX($E$15:$E$2531,A132-$C$3):E131),"")</f>
        <v>0.5518130696774638</v>
      </c>
      <c r="G132" s="2">
        <f>+IF(A132&gt;$C$3,STDEVA(INDEX($E$15:$E$2531,A132-$C$3):E131),"")</f>
        <v>5.0656407532522121E-3</v>
      </c>
      <c r="H132">
        <f t="shared" si="8"/>
        <v>-3.1157704213039961</v>
      </c>
      <c r="I132" s="2" t="str">
        <f t="shared" si="9"/>
        <v>Buy</v>
      </c>
      <c r="J132">
        <f t="shared" si="10"/>
        <v>125.49</v>
      </c>
      <c r="K132">
        <f t="shared" si="11"/>
        <v>73.42</v>
      </c>
      <c r="L132" s="37" t="str">
        <f t="shared" si="12"/>
        <v/>
      </c>
      <c r="M132" t="str">
        <f t="shared" si="13"/>
        <v>Long</v>
      </c>
    </row>
    <row r="133" spans="1:13" x14ac:dyDescent="0.25">
      <c r="A133" s="2">
        <v>119</v>
      </c>
      <c r="B133" t="s">
        <v>119</v>
      </c>
      <c r="C133" s="8">
        <v>123.04900000000001</v>
      </c>
      <c r="D133" s="8">
        <v>71.36</v>
      </c>
      <c r="E133" s="17">
        <f t="shared" si="7"/>
        <v>0.544845161754556</v>
      </c>
      <c r="F133" s="2">
        <f>+IF(A133&gt;$C$3,AVERAGE(INDEX($E$15:$E$2531,A133-$C$3):E132),"")</f>
        <v>0.54990485354779051</v>
      </c>
      <c r="G133" s="2">
        <f>+IF(A133&gt;$C$3,STDEVA(INDEX($E$15:$E$2531,A133-$C$3):E132),"")</f>
        <v>7.2430598203241841E-3</v>
      </c>
      <c r="H133">
        <f t="shared" si="8"/>
        <v>-0.69855722840185652</v>
      </c>
      <c r="I133" s="2" t="str">
        <f t="shared" si="9"/>
        <v/>
      </c>
      <c r="J133">
        <f t="shared" si="10"/>
        <v>125.49</v>
      </c>
      <c r="K133">
        <f t="shared" si="11"/>
        <v>73.42</v>
      </c>
      <c r="L133" s="37">
        <f t="shared" si="12"/>
        <v>-95.249999999996476</v>
      </c>
      <c r="M133" t="str">
        <f t="shared" si="13"/>
        <v>Long</v>
      </c>
    </row>
    <row r="134" spans="1:13" x14ac:dyDescent="0.25">
      <c r="A134" s="2">
        <v>120</v>
      </c>
      <c r="B134" t="s">
        <v>120</v>
      </c>
      <c r="C134" s="8">
        <v>124.3</v>
      </c>
      <c r="D134" s="8">
        <v>72.59</v>
      </c>
      <c r="E134" s="17">
        <f t="shared" si="7"/>
        <v>0.53787082721991608</v>
      </c>
      <c r="F134" s="2">
        <f>+IF(A134&gt;$C$3,AVERAGE(INDEX($E$15:$E$2531,A134-$C$3):E133),"")</f>
        <v>0.5495763392032087</v>
      </c>
      <c r="G134" s="2">
        <f>+IF(A134&gt;$C$3,STDEVA(INDEX($E$15:$E$2531,A134-$C$3):E133),"")</f>
        <v>7.4153694932471339E-3</v>
      </c>
      <c r="H134">
        <f t="shared" si="8"/>
        <v>-1.5785473662441682</v>
      </c>
      <c r="I134" s="2" t="str">
        <f t="shared" si="9"/>
        <v/>
      </c>
      <c r="J134">
        <f t="shared" si="10"/>
        <v>125.49</v>
      </c>
      <c r="K134">
        <f t="shared" si="11"/>
        <v>73.42</v>
      </c>
      <c r="L134" s="37">
        <f t="shared" si="12"/>
        <v>-89.999999999999858</v>
      </c>
      <c r="M134" t="str">
        <f t="shared" si="13"/>
        <v>Long</v>
      </c>
    </row>
    <row r="135" spans="1:13" x14ac:dyDescent="0.25">
      <c r="A135" s="2">
        <v>121</v>
      </c>
      <c r="B135" t="s">
        <v>121</v>
      </c>
      <c r="C135" s="8">
        <v>128.63</v>
      </c>
      <c r="D135" s="8">
        <v>76.38</v>
      </c>
      <c r="E135" s="17">
        <f t="shared" si="7"/>
        <v>0.52121918429325387</v>
      </c>
      <c r="F135" s="2">
        <f>+IF(A135&gt;$C$3,AVERAGE(INDEX($E$15:$E$2531,A135-$C$3):E134),"")</f>
        <v>0.54859843584557977</v>
      </c>
      <c r="G135" s="2">
        <f>+IF(A135&gt;$C$3,STDEVA(INDEX($E$15:$E$2531,A135-$C$3):E134),"")</f>
        <v>8.3656930401458853E-3</v>
      </c>
      <c r="H135">
        <f t="shared" si="8"/>
        <v>-3.2728013591864289</v>
      </c>
      <c r="I135" s="2" t="str">
        <f t="shared" si="9"/>
        <v>Buy</v>
      </c>
      <c r="J135">
        <f t="shared" si="10"/>
        <v>125.49</v>
      </c>
      <c r="K135">
        <f t="shared" si="11"/>
        <v>73.42</v>
      </c>
      <c r="L135" s="37">
        <f t="shared" si="12"/>
        <v>45.000000000001705</v>
      </c>
      <c r="M135" t="str">
        <f t="shared" si="13"/>
        <v>Long</v>
      </c>
    </row>
    <row r="136" spans="1:13" x14ac:dyDescent="0.25">
      <c r="A136" s="2">
        <v>122</v>
      </c>
      <c r="B136" t="s">
        <v>122</v>
      </c>
      <c r="C136" s="8">
        <v>128.6</v>
      </c>
      <c r="D136" s="8">
        <v>76.03</v>
      </c>
      <c r="E136" s="17">
        <f t="shared" si="7"/>
        <v>0.52557881256317374</v>
      </c>
      <c r="F136" s="2">
        <f>+IF(A136&gt;$C$3,AVERAGE(INDEX($E$15:$E$2531,A136-$C$3):E135),"")</f>
        <v>0.54606361978563411</v>
      </c>
      <c r="G136" s="2">
        <f>+IF(A136&gt;$C$3,STDEVA(INDEX($E$15:$E$2531,A136-$C$3):E135),"")</f>
        <v>1.2403763727854955E-2</v>
      </c>
      <c r="H136">
        <f t="shared" si="8"/>
        <v>-1.6514993087507737</v>
      </c>
      <c r="I136" s="2" t="str">
        <f t="shared" si="9"/>
        <v/>
      </c>
      <c r="J136">
        <f t="shared" si="10"/>
        <v>125.49</v>
      </c>
      <c r="K136">
        <f t="shared" si="11"/>
        <v>73.42</v>
      </c>
      <c r="L136" s="37">
        <f t="shared" si="12"/>
        <v>125</v>
      </c>
      <c r="M136" t="str">
        <f t="shared" si="13"/>
        <v>Long</v>
      </c>
    </row>
    <row r="137" spans="1:13" x14ac:dyDescent="0.25">
      <c r="A137" s="2">
        <v>123</v>
      </c>
      <c r="B137" t="s">
        <v>123</v>
      </c>
      <c r="C137" s="8">
        <v>125.5</v>
      </c>
      <c r="D137" s="8">
        <v>74.010000000000005</v>
      </c>
      <c r="E137" s="17">
        <f t="shared" si="7"/>
        <v>0.52810553936246341</v>
      </c>
      <c r="F137" s="2">
        <f>+IF(A137&gt;$C$3,AVERAGE(INDEX($E$15:$E$2531,A137-$C$3):E136),"")</f>
        <v>0.5427290470173064</v>
      </c>
      <c r="G137" s="2">
        <f>+IF(A137&gt;$C$3,STDEVA(INDEX($E$15:$E$2531,A137-$C$3):E136),"")</f>
        <v>1.3507537171840982E-2</v>
      </c>
      <c r="H137">
        <f t="shared" si="8"/>
        <v>-1.0826183536498766</v>
      </c>
      <c r="I137" s="2" t="str">
        <f t="shared" si="9"/>
        <v/>
      </c>
      <c r="J137">
        <f t="shared" si="10"/>
        <v>125.49</v>
      </c>
      <c r="K137">
        <f t="shared" si="11"/>
        <v>73.42</v>
      </c>
      <c r="L137" s="37">
        <f t="shared" si="12"/>
        <v>-144.99999999999957</v>
      </c>
      <c r="M137" t="str">
        <f t="shared" si="13"/>
        <v>Long</v>
      </c>
    </row>
    <row r="138" spans="1:13" x14ac:dyDescent="0.25">
      <c r="A138" s="2">
        <v>124</v>
      </c>
      <c r="B138" t="s">
        <v>124</v>
      </c>
      <c r="C138" s="8">
        <v>122.002</v>
      </c>
      <c r="D138" s="8">
        <v>71.39</v>
      </c>
      <c r="E138" s="17">
        <f t="shared" si="7"/>
        <v>0.53587963452713927</v>
      </c>
      <c r="F138" s="2">
        <f>+IF(A138&gt;$C$3,AVERAGE(INDEX($E$15:$E$2531,A138-$C$3):E137),"")</f>
        <v>0.54043370201381313</v>
      </c>
      <c r="G138" s="2">
        <f>+IF(A138&gt;$C$3,STDEVA(INDEX($E$15:$E$2531,A138-$C$3):E137),"")</f>
        <v>1.409628326925842E-2</v>
      </c>
      <c r="H138">
        <f t="shared" si="8"/>
        <v>-0.3230686699241852</v>
      </c>
      <c r="I138" s="2" t="str">
        <f t="shared" si="9"/>
        <v/>
      </c>
      <c r="J138" t="str">
        <f t="shared" si="10"/>
        <v/>
      </c>
      <c r="K138" t="str">
        <f t="shared" si="11"/>
        <v/>
      </c>
      <c r="L138" s="37">
        <f t="shared" si="12"/>
        <v>-364.4999999999996</v>
      </c>
      <c r="M138" t="str">
        <f t="shared" si="13"/>
        <v>SL</v>
      </c>
    </row>
    <row r="139" spans="1:13" x14ac:dyDescent="0.25">
      <c r="A139" s="2">
        <v>125</v>
      </c>
      <c r="B139" t="s">
        <v>125</v>
      </c>
      <c r="C139" s="8">
        <v>123.99</v>
      </c>
      <c r="D139" s="8">
        <v>73.150000000000006</v>
      </c>
      <c r="E139" s="17">
        <f t="shared" si="7"/>
        <v>0.52768878972561728</v>
      </c>
      <c r="F139" s="2">
        <f>+IF(A139&gt;$C$3,AVERAGE(INDEX($E$15:$E$2531,A139-$C$3):E138),"")</f>
        <v>0.53813751715421432</v>
      </c>
      <c r="G139" s="2">
        <f>+IF(A139&gt;$C$3,STDEVA(INDEX($E$15:$E$2531,A139-$C$3):E138),"")</f>
        <v>1.2763940559402453E-2</v>
      </c>
      <c r="H139">
        <f t="shared" si="8"/>
        <v>-0.81861298084000145</v>
      </c>
      <c r="I139" s="2" t="str">
        <f t="shared" si="9"/>
        <v/>
      </c>
      <c r="J139" t="str">
        <f t="shared" si="10"/>
        <v/>
      </c>
      <c r="K139" t="str">
        <f t="shared" si="11"/>
        <v/>
      </c>
      <c r="L139" s="37" t="str">
        <f t="shared" si="12"/>
        <v/>
      </c>
      <c r="M139" t="str">
        <f t="shared" si="13"/>
        <v/>
      </c>
    </row>
    <row r="140" spans="1:13" x14ac:dyDescent="0.25">
      <c r="A140" s="2">
        <v>126</v>
      </c>
      <c r="B140" t="s">
        <v>126</v>
      </c>
      <c r="C140" s="8">
        <v>126.25</v>
      </c>
      <c r="D140" s="8">
        <v>74.97</v>
      </c>
      <c r="E140" s="17">
        <f t="shared" si="7"/>
        <v>0.52117603464049855</v>
      </c>
      <c r="F140" s="2">
        <f>+IF(A140&gt;$C$3,AVERAGE(INDEX($E$15:$E$2531,A140-$C$3):E139),"")</f>
        <v>0.53474978417825325</v>
      </c>
      <c r="G140" s="2">
        <f>+IF(A140&gt;$C$3,STDEVA(INDEX($E$15:$E$2531,A140-$C$3):E139),"")</f>
        <v>1.0651257418462403E-2</v>
      </c>
      <c r="H140">
        <f t="shared" si="8"/>
        <v>-1.2743800102161253</v>
      </c>
      <c r="I140" s="2" t="str">
        <f t="shared" si="9"/>
        <v/>
      </c>
      <c r="J140" t="str">
        <f t="shared" si="10"/>
        <v/>
      </c>
      <c r="K140" t="str">
        <f t="shared" si="11"/>
        <v/>
      </c>
      <c r="L140" s="37" t="str">
        <f t="shared" si="12"/>
        <v/>
      </c>
      <c r="M140" t="str">
        <f t="shared" si="13"/>
        <v/>
      </c>
    </row>
    <row r="141" spans="1:13" x14ac:dyDescent="0.25">
      <c r="A141" s="2">
        <v>127</v>
      </c>
      <c r="B141" t="s">
        <v>127</v>
      </c>
      <c r="C141" s="8">
        <v>125.48099999999999</v>
      </c>
      <c r="D141" s="8">
        <v>74.599999999999994</v>
      </c>
      <c r="E141" s="17">
        <f t="shared" si="7"/>
        <v>0.52001384547852036</v>
      </c>
      <c r="F141" s="2">
        <f>+IF(A141&gt;$C$3,AVERAGE(INDEX($E$15:$E$2531,A141-$C$3):E140),"")</f>
        <v>0.53093263112668287</v>
      </c>
      <c r="G141" s="2">
        <f>+IF(A141&gt;$C$3,STDEVA(INDEX($E$15:$E$2531,A141-$C$3):E140),"")</f>
        <v>8.1307328965621768E-3</v>
      </c>
      <c r="H141">
        <f t="shared" si="8"/>
        <v>-1.3429030060474836</v>
      </c>
      <c r="I141" s="2" t="str">
        <f t="shared" si="9"/>
        <v/>
      </c>
      <c r="J141" t="str">
        <f t="shared" si="10"/>
        <v/>
      </c>
      <c r="K141" t="str">
        <f t="shared" si="11"/>
        <v/>
      </c>
      <c r="L141" s="37" t="str">
        <f t="shared" si="12"/>
        <v/>
      </c>
      <c r="M141" t="str">
        <f t="shared" si="13"/>
        <v/>
      </c>
    </row>
    <row r="142" spans="1:13" x14ac:dyDescent="0.25">
      <c r="A142" s="2">
        <v>128</v>
      </c>
      <c r="B142" t="s">
        <v>128</v>
      </c>
      <c r="C142" s="8">
        <v>126.26</v>
      </c>
      <c r="D142" s="8">
        <v>74.45</v>
      </c>
      <c r="E142" s="17">
        <f t="shared" si="7"/>
        <v>0.52821551380946152</v>
      </c>
      <c r="F142" s="2">
        <f>+IF(A142&gt;$C$3,AVERAGE(INDEX($E$15:$E$2531,A142-$C$3):E141),"")</f>
        <v>0.52915309217390427</v>
      </c>
      <c r="G142" s="2">
        <f>+IF(A142&gt;$C$3,STDEVA(INDEX($E$15:$E$2531,A142-$C$3):E141),"")</f>
        <v>8.6140112511814138E-3</v>
      </c>
      <c r="H142">
        <f t="shared" si="8"/>
        <v>-0.10884341070649974</v>
      </c>
      <c r="I142" s="2" t="str">
        <f t="shared" si="9"/>
        <v/>
      </c>
      <c r="J142" t="str">
        <f t="shared" si="10"/>
        <v/>
      </c>
      <c r="K142" t="str">
        <f t="shared" si="11"/>
        <v/>
      </c>
      <c r="L142" s="37" t="str">
        <f t="shared" si="12"/>
        <v/>
      </c>
      <c r="M142" t="str">
        <f t="shared" si="13"/>
        <v/>
      </c>
    </row>
    <row r="143" spans="1:13" x14ac:dyDescent="0.25">
      <c r="A143" s="2">
        <v>129</v>
      </c>
      <c r="B143" t="s">
        <v>129</v>
      </c>
      <c r="C143" s="8">
        <v>127.88</v>
      </c>
      <c r="D143" s="8">
        <v>75.540000000000006</v>
      </c>
      <c r="E143" s="17">
        <f t="shared" si="7"/>
        <v>0.52643000690732977</v>
      </c>
      <c r="F143" s="2">
        <f>+IF(A143&gt;$C$3,AVERAGE(INDEX($E$15:$E$2531,A143-$C$3):E142),"")</f>
        <v>0.52730535351333829</v>
      </c>
      <c r="G143" s="2">
        <f>+IF(A143&gt;$C$3,STDEVA(INDEX($E$15:$E$2531,A143-$C$3):E142),"")</f>
        <v>6.3000027850146877E-3</v>
      </c>
      <c r="H143">
        <f t="shared" si="8"/>
        <v>-0.13894384429331319</v>
      </c>
      <c r="I143" s="2" t="str">
        <f t="shared" si="9"/>
        <v/>
      </c>
      <c r="J143" t="str">
        <f t="shared" si="10"/>
        <v/>
      </c>
      <c r="K143" t="str">
        <f t="shared" si="11"/>
        <v/>
      </c>
      <c r="L143" s="37" t="str">
        <f t="shared" si="12"/>
        <v/>
      </c>
      <c r="M143" t="str">
        <f t="shared" si="13"/>
        <v/>
      </c>
    </row>
    <row r="144" spans="1:13" x14ac:dyDescent="0.25">
      <c r="A144" s="2">
        <v>130</v>
      </c>
      <c r="B144" t="s">
        <v>130</v>
      </c>
      <c r="C144" s="8">
        <v>123.161</v>
      </c>
      <c r="D144" s="8">
        <v>71.94</v>
      </c>
      <c r="E144" s="17">
        <f t="shared" ref="E144:E207" si="14">+LN(C144/D144)</f>
        <v>0.53766000427518312</v>
      </c>
      <c r="F144" s="2">
        <f>+IF(A144&gt;$C$3,AVERAGE(INDEX($E$15:$E$2531,A144-$C$3):E143),"")</f>
        <v>0.5260341512563842</v>
      </c>
      <c r="G144" s="2">
        <f>+IF(A144&gt;$C$3,STDEVA(INDEX($E$15:$E$2531,A144-$C$3):E143),"")</f>
        <v>4.9004295878402326E-3</v>
      </c>
      <c r="H144">
        <f t="shared" ref="H144:H207" si="15">+IF(F144="","",(E144-F144)/G144)</f>
        <v>2.37241507308807</v>
      </c>
      <c r="I144" s="2" t="str">
        <f t="shared" ref="I144:I207" si="16">+IF(H144="","",IF(H144&lt;$C$4,"Buy",IF(H144&gt;$C$5,"Sell","")))</f>
        <v>Sell</v>
      </c>
      <c r="J144">
        <f t="shared" ref="J144:J207" si="17">IF(M144=M143, J143, IF(OR(M144="TP", M144="SL"), "", IF(I144="Buy", C144, IF(I144="Sell", D144, ""))))</f>
        <v>71.94</v>
      </c>
      <c r="K144">
        <f t="shared" ref="K144:K207" si="18">IF(M144=M143, K143, IF(OR(M144="TP", M144="SL"), "",IF(I144="Buy", D144, IF(I144="Sell", C144, ""))))</f>
        <v>123.161</v>
      </c>
      <c r="L144" s="37" t="str">
        <f t="shared" ref="L144:L207" si="19">IF(M143="Long", (C144-J143)*$C$8+(K143-D144)*$C$9, IF(M143="Short", (K143-C144)*$C$8+(D144-J143)*$C$9, ""))</f>
        <v/>
      </c>
      <c r="M144" t="str">
        <f t="shared" ref="M144:M207" si="20">IF(OR(M143="", M143="SL", M143="TP"), IF(I144="Sell","Short",(IF(I144="Buy","Long",I144))), IF(L144="", "", IF(L144&lt;$C$6, "SL", IF(L144&gt;$C$7, "TP", M143))))</f>
        <v>Short</v>
      </c>
    </row>
    <row r="145" spans="1:13" x14ac:dyDescent="0.25">
      <c r="A145" s="2">
        <v>131</v>
      </c>
      <c r="B145" t="s">
        <v>131</v>
      </c>
      <c r="C145" s="8">
        <v>124.32</v>
      </c>
      <c r="D145" s="8">
        <v>72.47</v>
      </c>
      <c r="E145" s="17">
        <f t="shared" si="14"/>
        <v>0.53968620349814722</v>
      </c>
      <c r="F145" s="2">
        <f>+IF(A145&gt;$C$3,AVERAGE(INDEX($E$15:$E$2531,A145-$C$3):E144),"")</f>
        <v>0.5278609090321541</v>
      </c>
      <c r="G145" s="2">
        <f>+IF(A145&gt;$C$3,STDEVA(INDEX($E$15:$E$2531,A145-$C$3):E144),"")</f>
        <v>5.8529569127460787E-3</v>
      </c>
      <c r="H145">
        <f t="shared" si="15"/>
        <v>2.0203966375082967</v>
      </c>
      <c r="I145" s="2" t="str">
        <f t="shared" si="16"/>
        <v>Sell</v>
      </c>
      <c r="J145">
        <f t="shared" si="17"/>
        <v>71.94</v>
      </c>
      <c r="K145">
        <f t="shared" si="18"/>
        <v>123.161</v>
      </c>
      <c r="L145" s="37">
        <f t="shared" si="19"/>
        <v>-157.24999999999767</v>
      </c>
      <c r="M145" t="str">
        <f t="shared" si="20"/>
        <v>Short</v>
      </c>
    </row>
    <row r="146" spans="1:13" x14ac:dyDescent="0.25">
      <c r="A146" s="2">
        <v>132</v>
      </c>
      <c r="B146" t="s">
        <v>132</v>
      </c>
      <c r="C146" s="8">
        <v>126.66</v>
      </c>
      <c r="D146" s="8">
        <v>74.38</v>
      </c>
      <c r="E146" s="17">
        <f t="shared" si="14"/>
        <v>0.53231924259136032</v>
      </c>
      <c r="F146" s="2">
        <f>+IF(A146&gt;$C$3,AVERAGE(INDEX($E$15:$E$2531,A146-$C$3):E145),"")</f>
        <v>0.52942839691381782</v>
      </c>
      <c r="G146" s="2">
        <f>+IF(A146&gt;$C$3,STDEVA(INDEX($E$15:$E$2531,A146-$C$3):E145),"")</f>
        <v>6.951378438491064E-3</v>
      </c>
      <c r="H146">
        <f t="shared" si="15"/>
        <v>0.41586653684905889</v>
      </c>
      <c r="I146" s="2" t="str">
        <f t="shared" si="16"/>
        <v/>
      </c>
      <c r="J146" t="str">
        <f t="shared" si="17"/>
        <v/>
      </c>
      <c r="K146" t="str">
        <f t="shared" si="18"/>
        <v/>
      </c>
      <c r="L146" s="37">
        <f t="shared" si="19"/>
        <v>-264.74999999999943</v>
      </c>
      <c r="M146" t="str">
        <f t="shared" si="20"/>
        <v>SL</v>
      </c>
    </row>
    <row r="147" spans="1:13" x14ac:dyDescent="0.25">
      <c r="A147" s="2">
        <v>133</v>
      </c>
      <c r="B147" t="s">
        <v>133</v>
      </c>
      <c r="C147" s="8">
        <v>125.46</v>
      </c>
      <c r="D147" s="8">
        <v>73.31</v>
      </c>
      <c r="E147" s="17">
        <f t="shared" si="14"/>
        <v>0.53728995743310193</v>
      </c>
      <c r="F147" s="2">
        <f>+IF(A147&gt;$C$3,AVERAGE(INDEX($E$15:$E$2531,A147-$C$3):E146),"")</f>
        <v>0.52989658616147306</v>
      </c>
      <c r="G147" s="2">
        <f>+IF(A147&gt;$C$3,STDEVA(INDEX($E$15:$E$2531,A147-$C$3):E146),"")</f>
        <v>6.9929207385626682E-3</v>
      </c>
      <c r="H147">
        <f t="shared" si="15"/>
        <v>1.0572651325586895</v>
      </c>
      <c r="I147" s="2" t="str">
        <f t="shared" si="16"/>
        <v/>
      </c>
      <c r="J147" t="str">
        <f t="shared" si="17"/>
        <v/>
      </c>
      <c r="K147" t="str">
        <f t="shared" si="18"/>
        <v/>
      </c>
      <c r="L147" s="37" t="str">
        <f t="shared" si="19"/>
        <v/>
      </c>
      <c r="M147" t="str">
        <f t="shared" si="20"/>
        <v/>
      </c>
    </row>
    <row r="148" spans="1:13" x14ac:dyDescent="0.25">
      <c r="A148" s="2">
        <v>134</v>
      </c>
      <c r="B148" t="s">
        <v>134</v>
      </c>
      <c r="C148" s="8">
        <v>126.083</v>
      </c>
      <c r="D148" s="8">
        <v>74.239999999999995</v>
      </c>
      <c r="E148" s="17">
        <f t="shared" si="14"/>
        <v>0.52963733176478489</v>
      </c>
      <c r="F148" s="2">
        <f>+IF(A148&gt;$C$3,AVERAGE(INDEX($E$15:$E$2531,A148-$C$3):E147),"")</f>
        <v>0.53005328870657997</v>
      </c>
      <c r="G148" s="2">
        <f>+IF(A148&gt;$C$3,STDEVA(INDEX($E$15:$E$2531,A148-$C$3):E147),"")</f>
        <v>7.1576147691812973E-3</v>
      </c>
      <c r="H148">
        <f t="shared" si="15"/>
        <v>-5.811390459096466E-2</v>
      </c>
      <c r="I148" s="2" t="str">
        <f t="shared" si="16"/>
        <v/>
      </c>
      <c r="J148" t="str">
        <f t="shared" si="17"/>
        <v/>
      </c>
      <c r="K148" t="str">
        <f t="shared" si="18"/>
        <v/>
      </c>
      <c r="L148" s="37" t="str">
        <f t="shared" si="19"/>
        <v/>
      </c>
      <c r="M148" t="str">
        <f t="shared" si="20"/>
        <v/>
      </c>
    </row>
    <row r="149" spans="1:13" x14ac:dyDescent="0.25">
      <c r="A149" s="2">
        <v>135</v>
      </c>
      <c r="B149" t="s">
        <v>135</v>
      </c>
      <c r="C149" s="8">
        <v>124.08</v>
      </c>
      <c r="D149" s="8">
        <v>73.037999999999997</v>
      </c>
      <c r="E149" s="17">
        <f t="shared" si="14"/>
        <v>0.52994666521276923</v>
      </c>
      <c r="F149" s="2">
        <f>+IF(A149&gt;$C$3,AVERAGE(INDEX($E$15:$E$2531,A149-$C$3):E148),"")</f>
        <v>0.53026979337759861</v>
      </c>
      <c r="G149" s="2">
        <f>+IF(A149&gt;$C$3,STDEVA(INDEX($E$15:$E$2531,A149-$C$3):E148),"")</f>
        <v>7.1064397711276253E-3</v>
      </c>
      <c r="H149">
        <f t="shared" si="15"/>
        <v>-4.5469767596173598E-2</v>
      </c>
      <c r="I149" s="2" t="str">
        <f t="shared" si="16"/>
        <v/>
      </c>
      <c r="J149" t="str">
        <f t="shared" si="17"/>
        <v/>
      </c>
      <c r="K149" t="str">
        <f t="shared" si="18"/>
        <v/>
      </c>
      <c r="L149" s="37" t="str">
        <f t="shared" si="19"/>
        <v/>
      </c>
      <c r="M149" t="str">
        <f t="shared" si="20"/>
        <v/>
      </c>
    </row>
    <row r="150" spans="1:13" x14ac:dyDescent="0.25">
      <c r="A150" s="2">
        <v>136</v>
      </c>
      <c r="B150" t="s">
        <v>136</v>
      </c>
      <c r="C150" s="8">
        <v>122.105</v>
      </c>
      <c r="D150" s="8">
        <v>72</v>
      </c>
      <c r="E150" s="17">
        <f t="shared" si="14"/>
        <v>0.52821521130312366</v>
      </c>
      <c r="F150" s="2">
        <f>+IF(A150&gt;$C$3,AVERAGE(INDEX($E$15:$E$2531,A150-$C$3):E149),"")</f>
        <v>0.5312443078856286</v>
      </c>
      <c r="G150" s="2">
        <f>+IF(A150&gt;$C$3,STDEVA(INDEX($E$15:$E$2531,A150-$C$3):E149),"")</f>
        <v>6.253726357844454E-3</v>
      </c>
      <c r="H150">
        <f t="shared" si="15"/>
        <v>-0.48436666543705581</v>
      </c>
      <c r="I150" s="2" t="str">
        <f t="shared" si="16"/>
        <v/>
      </c>
      <c r="J150" t="str">
        <f t="shared" si="17"/>
        <v/>
      </c>
      <c r="K150" t="str">
        <f t="shared" si="18"/>
        <v/>
      </c>
      <c r="L150" s="37" t="str">
        <f t="shared" si="19"/>
        <v/>
      </c>
      <c r="M150" t="str">
        <f t="shared" si="20"/>
        <v/>
      </c>
    </row>
    <row r="151" spans="1:13" x14ac:dyDescent="0.25">
      <c r="A151" s="2">
        <v>137</v>
      </c>
      <c r="B151" t="s">
        <v>137</v>
      </c>
      <c r="C151" s="8">
        <v>121.979</v>
      </c>
      <c r="D151" s="8">
        <v>71.98</v>
      </c>
      <c r="E151" s="17">
        <f t="shared" si="14"/>
        <v>0.52746059611856455</v>
      </c>
      <c r="F151" s="2">
        <f>+IF(A151&gt;$C$3,AVERAGE(INDEX($E$15:$E$2531,A151-$C$3):E150),"")</f>
        <v>0.53215557075502906</v>
      </c>
      <c r="G151" s="2">
        <f>+IF(A151&gt;$C$3,STDEVA(INDEX($E$15:$E$2531,A151-$C$3):E150),"")</f>
        <v>4.853494706712984E-3</v>
      </c>
      <c r="H151">
        <f t="shared" si="15"/>
        <v>-0.96733898359274595</v>
      </c>
      <c r="I151" s="2" t="str">
        <f t="shared" si="16"/>
        <v/>
      </c>
      <c r="J151" t="str">
        <f t="shared" si="17"/>
        <v/>
      </c>
      <c r="K151" t="str">
        <f t="shared" si="18"/>
        <v/>
      </c>
      <c r="L151" s="37" t="str">
        <f t="shared" si="19"/>
        <v/>
      </c>
      <c r="M151" t="str">
        <f t="shared" si="20"/>
        <v/>
      </c>
    </row>
    <row r="152" spans="1:13" x14ac:dyDescent="0.25">
      <c r="A152" s="2">
        <v>138</v>
      </c>
      <c r="B152" t="s">
        <v>138</v>
      </c>
      <c r="C152" s="8">
        <v>119.661</v>
      </c>
      <c r="D152" s="8">
        <v>70.260000000000005</v>
      </c>
      <c r="E152" s="17">
        <f t="shared" si="14"/>
        <v>0.53246009810081774</v>
      </c>
      <c r="F152" s="2">
        <f>+IF(A152&gt;$C$3,AVERAGE(INDEX($E$15:$E$2531,A152-$C$3):E151),"")</f>
        <v>0.53207169101159613</v>
      </c>
      <c r="G152" s="2">
        <f>+IF(A152&gt;$C$3,STDEVA(INDEX($E$15:$E$2531,A152-$C$3):E151),"")</f>
        <v>4.9359232006944793E-3</v>
      </c>
      <c r="H152">
        <f t="shared" si="15"/>
        <v>7.8689856675031158E-2</v>
      </c>
      <c r="I152" s="2" t="str">
        <f t="shared" si="16"/>
        <v/>
      </c>
      <c r="J152" t="str">
        <f t="shared" si="17"/>
        <v/>
      </c>
      <c r="K152" t="str">
        <f t="shared" si="18"/>
        <v/>
      </c>
      <c r="L152" s="37" t="str">
        <f t="shared" si="19"/>
        <v/>
      </c>
      <c r="M152" t="str">
        <f t="shared" si="20"/>
        <v/>
      </c>
    </row>
    <row r="153" spans="1:13" x14ac:dyDescent="0.25">
      <c r="A153" s="2">
        <v>139</v>
      </c>
      <c r="B153" t="s">
        <v>139</v>
      </c>
      <c r="C153" s="8">
        <v>119.19</v>
      </c>
      <c r="D153" s="8">
        <v>69.67</v>
      </c>
      <c r="E153" s="17">
        <f t="shared" si="14"/>
        <v>0.5369490494525897</v>
      </c>
      <c r="F153" s="2">
        <f>+IF(A153&gt;$C$3,AVERAGE(INDEX($E$15:$E$2531,A153-$C$3):E152),"")</f>
        <v>0.53274170114420594</v>
      </c>
      <c r="G153" s="2">
        <f>+IF(A153&gt;$C$3,STDEVA(INDEX($E$15:$E$2531,A153-$C$3):E152),"")</f>
        <v>4.4607838588030264E-3</v>
      </c>
      <c r="H153">
        <f t="shared" si="15"/>
        <v>0.94318587081525429</v>
      </c>
      <c r="I153" s="2" t="str">
        <f t="shared" si="16"/>
        <v/>
      </c>
      <c r="J153" t="str">
        <f t="shared" si="17"/>
        <v/>
      </c>
      <c r="K153" t="str">
        <f t="shared" si="18"/>
        <v/>
      </c>
      <c r="L153" s="37" t="str">
        <f t="shared" si="19"/>
        <v/>
      </c>
      <c r="M153" t="str">
        <f t="shared" si="20"/>
        <v/>
      </c>
    </row>
    <row r="154" spans="1:13" x14ac:dyDescent="0.25">
      <c r="A154" s="2">
        <v>140</v>
      </c>
      <c r="B154" t="s">
        <v>140</v>
      </c>
      <c r="C154" s="8">
        <v>116.56</v>
      </c>
      <c r="D154" s="8">
        <v>67.48</v>
      </c>
      <c r="E154" s="17">
        <f t="shared" si="14"/>
        <v>0.54657490420918176</v>
      </c>
      <c r="F154" s="2">
        <f>+IF(A154&gt;$C$3,AVERAGE(INDEX($E$15:$E$2531,A154-$C$3):E153),"")</f>
        <v>0.53266270616391764</v>
      </c>
      <c r="G154" s="2">
        <f>+IF(A154&gt;$C$3,STDEVA(INDEX($E$15:$E$2531,A154-$C$3):E153),"")</f>
        <v>4.368132514549896E-3</v>
      </c>
      <c r="H154">
        <f t="shared" si="15"/>
        <v>3.1849304019334821</v>
      </c>
      <c r="I154" s="2" t="str">
        <f t="shared" si="16"/>
        <v>Sell</v>
      </c>
      <c r="J154">
        <f t="shared" si="17"/>
        <v>67.48</v>
      </c>
      <c r="K154">
        <f t="shared" si="18"/>
        <v>116.56</v>
      </c>
      <c r="L154" s="37" t="str">
        <f t="shared" si="19"/>
        <v/>
      </c>
      <c r="M154" t="str">
        <f t="shared" si="20"/>
        <v>Short</v>
      </c>
    </row>
    <row r="155" spans="1:13" x14ac:dyDescent="0.25">
      <c r="A155" s="2">
        <v>141</v>
      </c>
      <c r="B155" t="s">
        <v>141</v>
      </c>
      <c r="C155" s="8">
        <v>116.34</v>
      </c>
      <c r="D155" s="8">
        <v>66.62</v>
      </c>
      <c r="E155" s="17">
        <f t="shared" si="14"/>
        <v>0.55751210571708187</v>
      </c>
      <c r="F155" s="2">
        <f>+IF(A155&gt;$C$3,AVERAGE(INDEX($E$15:$E$2531,A155-$C$3):E154),"")</f>
        <v>0.53342811735403262</v>
      </c>
      <c r="G155" s="2">
        <f>+IF(A155&gt;$C$3,STDEVA(INDEX($E$15:$E$2531,A155-$C$3):E154),"")</f>
        <v>6.0372976607345327E-3</v>
      </c>
      <c r="H155">
        <f t="shared" si="15"/>
        <v>3.9892000885904739</v>
      </c>
      <c r="I155" s="2" t="str">
        <f t="shared" si="16"/>
        <v>Sell</v>
      </c>
      <c r="J155">
        <f t="shared" si="17"/>
        <v>67.48</v>
      </c>
      <c r="K155">
        <f t="shared" si="18"/>
        <v>116.56</v>
      </c>
      <c r="L155" s="37">
        <f t="shared" si="19"/>
        <v>-160.00000000000014</v>
      </c>
      <c r="M155" t="str">
        <f t="shared" si="20"/>
        <v>Short</v>
      </c>
    </row>
    <row r="156" spans="1:13" x14ac:dyDescent="0.25">
      <c r="A156" s="2">
        <v>142</v>
      </c>
      <c r="B156" t="s">
        <v>142</v>
      </c>
      <c r="C156" s="8">
        <v>119.71</v>
      </c>
      <c r="D156" s="8">
        <v>69.790000000000006</v>
      </c>
      <c r="E156" s="17">
        <f t="shared" si="14"/>
        <v>0.53958141823421812</v>
      </c>
      <c r="F156" s="2">
        <f>+IF(A156&gt;$C$3,AVERAGE(INDEX($E$15:$E$2531,A156-$C$3):E155),"")</f>
        <v>0.53622732436800169</v>
      </c>
      <c r="G156" s="2">
        <f>+IF(A156&gt;$C$3,STDEVA(INDEX($E$15:$E$2531,A156-$C$3):E155),"")</f>
        <v>9.999253456028619E-3</v>
      </c>
      <c r="H156">
        <f t="shared" si="15"/>
        <v>0.33543442827666581</v>
      </c>
      <c r="I156" s="2" t="str">
        <f t="shared" si="16"/>
        <v/>
      </c>
      <c r="J156" t="str">
        <f t="shared" si="17"/>
        <v/>
      </c>
      <c r="K156" t="str">
        <f t="shared" si="18"/>
        <v/>
      </c>
      <c r="L156" s="37">
        <f t="shared" si="19"/>
        <v>-209.99999999999727</v>
      </c>
      <c r="M156" t="str">
        <f t="shared" si="20"/>
        <v>SL</v>
      </c>
    </row>
    <row r="157" spans="1:13" x14ac:dyDescent="0.25">
      <c r="A157" s="2">
        <v>143</v>
      </c>
      <c r="B157" t="s">
        <v>143</v>
      </c>
      <c r="C157" s="8">
        <v>120.05</v>
      </c>
      <c r="D157" s="8">
        <v>69.66</v>
      </c>
      <c r="E157" s="17">
        <f t="shared" si="14"/>
        <v>0.54428205772940719</v>
      </c>
      <c r="F157" s="2">
        <f>+IF(A157&gt;$C$3,AVERAGE(INDEX($E$15:$E$2531,A157-$C$3):E156),"")</f>
        <v>0.53648193112368125</v>
      </c>
      <c r="G157" s="2">
        <f>+IF(A157&gt;$C$3,STDEVA(INDEX($E$15:$E$2531,A157-$C$3):E156),"")</f>
        <v>1.0058689605604758E-2</v>
      </c>
      <c r="H157">
        <f t="shared" si="15"/>
        <v>0.77546150756850651</v>
      </c>
      <c r="I157" s="2" t="str">
        <f t="shared" si="16"/>
        <v/>
      </c>
      <c r="J157" t="str">
        <f t="shared" si="17"/>
        <v/>
      </c>
      <c r="K157" t="str">
        <f t="shared" si="18"/>
        <v/>
      </c>
      <c r="L157" s="37" t="str">
        <f t="shared" si="19"/>
        <v/>
      </c>
      <c r="M157" t="str">
        <f t="shared" si="20"/>
        <v/>
      </c>
    </row>
    <row r="158" spans="1:13" x14ac:dyDescent="0.25">
      <c r="A158" s="2">
        <v>144</v>
      </c>
      <c r="B158" t="s">
        <v>144</v>
      </c>
      <c r="C158" s="8">
        <v>124.99</v>
      </c>
      <c r="D158" s="8">
        <v>73.73</v>
      </c>
      <c r="E158" s="17">
        <f t="shared" si="14"/>
        <v>0.52782396210057114</v>
      </c>
      <c r="F158" s="2">
        <f>+IF(A158&gt;$C$3,AVERAGE(INDEX($E$15:$E$2531,A158-$C$3):E157),"")</f>
        <v>0.53810912289752821</v>
      </c>
      <c r="G158" s="2">
        <f>+IF(A158&gt;$C$3,STDEVA(INDEX($E$15:$E$2531,A158-$C$3):E157),"")</f>
        <v>9.9973843436476049E-3</v>
      </c>
      <c r="H158">
        <f t="shared" si="15"/>
        <v>-1.0287851745434116</v>
      </c>
      <c r="I158" s="2" t="str">
        <f t="shared" si="16"/>
        <v/>
      </c>
      <c r="J158" t="str">
        <f t="shared" si="17"/>
        <v/>
      </c>
      <c r="K158" t="str">
        <f t="shared" si="18"/>
        <v/>
      </c>
      <c r="L158" s="37" t="str">
        <f t="shared" si="19"/>
        <v/>
      </c>
      <c r="M158" t="str">
        <f t="shared" si="20"/>
        <v/>
      </c>
    </row>
    <row r="159" spans="1:13" x14ac:dyDescent="0.25">
      <c r="A159" s="2">
        <v>145</v>
      </c>
      <c r="B159" t="s">
        <v>145</v>
      </c>
      <c r="C159" s="8">
        <v>124.97</v>
      </c>
      <c r="D159" s="8">
        <v>73.2</v>
      </c>
      <c r="E159" s="17">
        <f t="shared" si="14"/>
        <v>0.53487828753042643</v>
      </c>
      <c r="F159" s="2">
        <f>+IF(A159&gt;$C$3,AVERAGE(INDEX($E$15:$E$2531,A159-$C$3):E158),"")</f>
        <v>0.53787326699617288</v>
      </c>
      <c r="G159" s="2">
        <f>+IF(A159&gt;$C$3,STDEVA(INDEX($E$15:$E$2531,A159-$C$3):E158),"")</f>
        <v>1.0236208494999663E-2</v>
      </c>
      <c r="H159">
        <f t="shared" si="15"/>
        <v>-0.29258679785679265</v>
      </c>
      <c r="I159" s="2" t="str">
        <f t="shared" si="16"/>
        <v/>
      </c>
      <c r="J159" t="str">
        <f t="shared" si="17"/>
        <v/>
      </c>
      <c r="K159" t="str">
        <f t="shared" si="18"/>
        <v/>
      </c>
      <c r="L159" s="37" t="str">
        <f t="shared" si="19"/>
        <v/>
      </c>
      <c r="M159" t="str">
        <f t="shared" si="20"/>
        <v/>
      </c>
    </row>
    <row r="160" spans="1:13" x14ac:dyDescent="0.25">
      <c r="A160" s="2">
        <v>146</v>
      </c>
      <c r="B160" t="s">
        <v>146</v>
      </c>
      <c r="C160" s="8">
        <v>124.86</v>
      </c>
      <c r="D160" s="8">
        <v>73.5</v>
      </c>
      <c r="E160" s="17">
        <f t="shared" si="14"/>
        <v>0.52990770341480709</v>
      </c>
      <c r="F160" s="2">
        <f>+IF(A160&gt;$C$3,AVERAGE(INDEX($E$15:$E$2531,A160-$C$3):E159),"")</f>
        <v>0.5386136087992065</v>
      </c>
      <c r="G160" s="2">
        <f>+IF(A160&gt;$C$3,STDEVA(INDEX($E$15:$E$2531,A160-$C$3):E159),"")</f>
        <v>9.6759923469582499E-3</v>
      </c>
      <c r="H160">
        <f t="shared" si="15"/>
        <v>-0.89974289687570996</v>
      </c>
      <c r="I160" s="2" t="str">
        <f t="shared" si="16"/>
        <v/>
      </c>
      <c r="J160" t="str">
        <f t="shared" si="17"/>
        <v/>
      </c>
      <c r="K160" t="str">
        <f t="shared" si="18"/>
        <v/>
      </c>
      <c r="L160" s="37" t="str">
        <f t="shared" si="19"/>
        <v/>
      </c>
      <c r="M160" t="str">
        <f t="shared" si="20"/>
        <v/>
      </c>
    </row>
    <row r="161" spans="1:13" x14ac:dyDescent="0.25">
      <c r="A161" s="2">
        <v>147</v>
      </c>
      <c r="B161" t="s">
        <v>147</v>
      </c>
      <c r="C161" s="8">
        <v>126.22</v>
      </c>
      <c r="D161" s="8">
        <v>74.760000000000005</v>
      </c>
      <c r="E161" s="17">
        <f t="shared" si="14"/>
        <v>0.52374343356873132</v>
      </c>
      <c r="F161" s="2">
        <f>+IF(A161&gt;$C$3,AVERAGE(INDEX($E$15:$E$2531,A161-$C$3):E160),"")</f>
        <v>0.53888550960990012</v>
      </c>
      <c r="G161" s="2">
        <f>+IF(A161&gt;$C$3,STDEVA(INDEX($E$15:$E$2531,A161-$C$3):E160),"")</f>
        <v>9.3523817116083399E-3</v>
      </c>
      <c r="H161">
        <f t="shared" si="15"/>
        <v>-1.619060952396135</v>
      </c>
      <c r="I161" s="2" t="str">
        <f t="shared" si="16"/>
        <v/>
      </c>
      <c r="J161" t="str">
        <f t="shared" si="17"/>
        <v/>
      </c>
      <c r="K161" t="str">
        <f t="shared" si="18"/>
        <v/>
      </c>
      <c r="L161" s="37" t="str">
        <f t="shared" si="19"/>
        <v/>
      </c>
      <c r="M161" t="str">
        <f t="shared" si="20"/>
        <v/>
      </c>
    </row>
    <row r="162" spans="1:13" x14ac:dyDescent="0.25">
      <c r="A162" s="2">
        <v>148</v>
      </c>
      <c r="B162" t="s">
        <v>148</v>
      </c>
      <c r="C162" s="8">
        <v>126.26</v>
      </c>
      <c r="D162" s="8">
        <v>74.83</v>
      </c>
      <c r="E162" s="17">
        <f t="shared" si="14"/>
        <v>0.52312439884721251</v>
      </c>
      <c r="F162" s="2">
        <f>+IF(A162&gt;$C$3,AVERAGE(INDEX($E$15:$E$2531,A162-$C$3):E161),"")</f>
        <v>0.5379169913285573</v>
      </c>
      <c r="G162" s="2">
        <f>+IF(A162&gt;$C$3,STDEVA(INDEX($E$15:$E$2531,A162-$C$3):E161),"")</f>
        <v>1.0483860538113092E-2</v>
      </c>
      <c r="H162">
        <f t="shared" si="15"/>
        <v>-1.4109871480613185</v>
      </c>
      <c r="I162" s="2" t="str">
        <f t="shared" si="16"/>
        <v/>
      </c>
      <c r="J162" t="str">
        <f t="shared" si="17"/>
        <v/>
      </c>
      <c r="K162" t="str">
        <f t="shared" si="18"/>
        <v/>
      </c>
      <c r="L162" s="37" t="str">
        <f t="shared" si="19"/>
        <v/>
      </c>
      <c r="M162" t="str">
        <f t="shared" si="20"/>
        <v/>
      </c>
    </row>
    <row r="163" spans="1:13" x14ac:dyDescent="0.25">
      <c r="A163" s="2">
        <v>149</v>
      </c>
      <c r="B163" t="s">
        <v>149</v>
      </c>
      <c r="C163" s="8">
        <v>126.73</v>
      </c>
      <c r="D163" s="8">
        <v>74.680000000000007</v>
      </c>
      <c r="E163" s="17">
        <f t="shared" si="14"/>
        <v>0.52884652042045088</v>
      </c>
      <c r="F163" s="2">
        <f>+IF(A163&gt;$C$3,AVERAGE(INDEX($E$15:$E$2531,A163-$C$3):E162),"")</f>
        <v>0.53638091903907081</v>
      </c>
      <c r="G163" s="2">
        <f>+IF(A163&gt;$C$3,STDEVA(INDEX($E$15:$E$2531,A163-$C$3):E162),"")</f>
        <v>1.1597084075307315E-2</v>
      </c>
      <c r="H163">
        <f t="shared" si="15"/>
        <v>-0.64968043429660782</v>
      </c>
      <c r="I163" s="2" t="str">
        <f t="shared" si="16"/>
        <v/>
      </c>
      <c r="J163" t="str">
        <f t="shared" si="17"/>
        <v/>
      </c>
      <c r="K163" t="str">
        <f t="shared" si="18"/>
        <v/>
      </c>
      <c r="L163" s="37" t="str">
        <f t="shared" si="19"/>
        <v/>
      </c>
      <c r="M163" t="str">
        <f t="shared" si="20"/>
        <v/>
      </c>
    </row>
    <row r="164" spans="1:13" x14ac:dyDescent="0.25">
      <c r="A164" s="2">
        <v>150</v>
      </c>
      <c r="B164" t="s">
        <v>150</v>
      </c>
      <c r="C164" s="8">
        <v>123.95</v>
      </c>
      <c r="D164" s="8">
        <v>72.36</v>
      </c>
      <c r="E164" s="17">
        <f t="shared" si="14"/>
        <v>0.53822459795410516</v>
      </c>
      <c r="F164" s="2">
        <f>+IF(A164&gt;$C$3,AVERAGE(INDEX($E$15:$E$2531,A164-$C$3):E163),"")</f>
        <v>0.53441109861810077</v>
      </c>
      <c r="G164" s="2">
        <f>+IF(A164&gt;$C$3,STDEVA(INDEX($E$15:$E$2531,A164-$C$3):E163),"")</f>
        <v>1.1146002472164377E-2</v>
      </c>
      <c r="H164">
        <f t="shared" si="15"/>
        <v>0.34214054281147738</v>
      </c>
      <c r="I164" s="2" t="str">
        <f t="shared" si="16"/>
        <v/>
      </c>
      <c r="J164" t="str">
        <f t="shared" si="17"/>
        <v/>
      </c>
      <c r="K164" t="str">
        <f t="shared" si="18"/>
        <v/>
      </c>
      <c r="L164" s="37" t="str">
        <f t="shared" si="19"/>
        <v/>
      </c>
      <c r="M164" t="str">
        <f t="shared" si="20"/>
        <v/>
      </c>
    </row>
    <row r="165" spans="1:13" x14ac:dyDescent="0.25">
      <c r="A165" s="2">
        <v>151</v>
      </c>
      <c r="B165" t="s">
        <v>151</v>
      </c>
      <c r="C165" s="8">
        <v>126.05</v>
      </c>
      <c r="D165" s="8">
        <v>74.540000000000006</v>
      </c>
      <c r="E165" s="17">
        <f t="shared" si="14"/>
        <v>0.5253427595828164</v>
      </c>
      <c r="F165" s="2">
        <f>+IF(A165&gt;$C$3,AVERAGE(INDEX($E$15:$E$2531,A165-$C$3):E164),"")</f>
        <v>0.53226804219999224</v>
      </c>
      <c r="G165" s="2">
        <f>+IF(A165&gt;$C$3,STDEVA(INDEX($E$15:$E$2531,A165-$C$3):E164),"")</f>
        <v>7.3605281720617631E-3</v>
      </c>
      <c r="H165">
        <f t="shared" si="15"/>
        <v>-0.94086761918282247</v>
      </c>
      <c r="I165" s="2" t="str">
        <f t="shared" si="16"/>
        <v/>
      </c>
      <c r="J165" t="str">
        <f t="shared" si="17"/>
        <v/>
      </c>
      <c r="K165" t="str">
        <f t="shared" si="18"/>
        <v/>
      </c>
      <c r="L165" s="37" t="str">
        <f t="shared" si="19"/>
        <v/>
      </c>
      <c r="M165" t="str">
        <f t="shared" si="20"/>
        <v/>
      </c>
    </row>
    <row r="166" spans="1:13" x14ac:dyDescent="0.25">
      <c r="A166" s="2">
        <v>152</v>
      </c>
      <c r="B166" t="s">
        <v>152</v>
      </c>
      <c r="C166" s="8">
        <v>124.21</v>
      </c>
      <c r="D166" s="8">
        <v>73.47</v>
      </c>
      <c r="E166" s="17">
        <f t="shared" si="14"/>
        <v>0.52509652192391632</v>
      </c>
      <c r="F166" s="2">
        <f>+IF(A166&gt;$C$3,AVERAGE(INDEX($E$15:$E$2531,A166-$C$3):E165),"")</f>
        <v>0.53068596901650311</v>
      </c>
      <c r="G166" s="2">
        <f>+IF(A166&gt;$C$3,STDEVA(INDEX($E$15:$E$2531,A166-$C$3):E165),"")</f>
        <v>7.1183431188571629E-3</v>
      </c>
      <c r="H166">
        <f t="shared" si="15"/>
        <v>-0.78521743041295999</v>
      </c>
      <c r="I166" s="2" t="str">
        <f t="shared" si="16"/>
        <v/>
      </c>
      <c r="J166" t="str">
        <f t="shared" si="17"/>
        <v/>
      </c>
      <c r="K166" t="str">
        <f t="shared" si="18"/>
        <v/>
      </c>
      <c r="L166" s="37" t="str">
        <f t="shared" si="19"/>
        <v/>
      </c>
      <c r="M166" t="str">
        <f t="shared" si="20"/>
        <v/>
      </c>
    </row>
    <row r="167" spans="1:13" x14ac:dyDescent="0.25">
      <c r="A167" s="2">
        <v>153</v>
      </c>
      <c r="B167" t="s">
        <v>153</v>
      </c>
      <c r="C167" s="8">
        <v>123.05</v>
      </c>
      <c r="D167" s="8">
        <v>71.94</v>
      </c>
      <c r="E167" s="17">
        <f t="shared" si="14"/>
        <v>0.53675833856958699</v>
      </c>
      <c r="F167" s="2">
        <f>+IF(A167&gt;$C$3,AVERAGE(INDEX($E$15:$E$2531,A167-$C$3):E166),"")</f>
        <v>0.52855424281589292</v>
      </c>
      <c r="G167" s="2">
        <f>+IF(A167&gt;$C$3,STDEVA(INDEX($E$15:$E$2531,A167-$C$3):E166),"")</f>
        <v>5.1339123875536047E-3</v>
      </c>
      <c r="H167">
        <f t="shared" si="15"/>
        <v>1.5980202103923054</v>
      </c>
      <c r="I167" s="2" t="str">
        <f t="shared" si="16"/>
        <v/>
      </c>
      <c r="J167" t="str">
        <f t="shared" si="17"/>
        <v/>
      </c>
      <c r="K167" t="str">
        <f t="shared" si="18"/>
        <v/>
      </c>
      <c r="L167" s="37" t="str">
        <f t="shared" si="19"/>
        <v/>
      </c>
      <c r="M167" t="str">
        <f t="shared" si="20"/>
        <v/>
      </c>
    </row>
    <row r="168" spans="1:13" x14ac:dyDescent="0.25">
      <c r="A168" s="2">
        <v>154</v>
      </c>
      <c r="B168" t="s">
        <v>154</v>
      </c>
      <c r="C168" s="8">
        <v>121.74</v>
      </c>
      <c r="D168" s="8">
        <v>71.040000000000006</v>
      </c>
      <c r="E168" s="17">
        <f t="shared" si="14"/>
        <v>0.53864452438186361</v>
      </c>
      <c r="F168" s="2">
        <f>+IF(A168&gt;$C$3,AVERAGE(INDEX($E$15:$E$2531,A168-$C$3):E167),"")</f>
        <v>0.52954695131245033</v>
      </c>
      <c r="G168" s="2">
        <f>+IF(A168&gt;$C$3,STDEVA(INDEX($E$15:$E$2531,A168-$C$3):E167),"")</f>
        <v>5.7961312205317755E-3</v>
      </c>
      <c r="H168">
        <f t="shared" si="15"/>
        <v>1.5695940487314584</v>
      </c>
      <c r="I168" s="2" t="str">
        <f t="shared" si="16"/>
        <v/>
      </c>
      <c r="J168" t="str">
        <f t="shared" si="17"/>
        <v/>
      </c>
      <c r="K168" t="str">
        <f t="shared" si="18"/>
        <v/>
      </c>
      <c r="L168" s="37" t="str">
        <f t="shared" si="19"/>
        <v/>
      </c>
      <c r="M168" t="str">
        <f t="shared" si="20"/>
        <v/>
      </c>
    </row>
    <row r="169" spans="1:13" x14ac:dyDescent="0.25">
      <c r="A169" s="2">
        <v>155</v>
      </c>
      <c r="B169" t="s">
        <v>155</v>
      </c>
      <c r="C169" s="8">
        <v>122.185</v>
      </c>
      <c r="D169" s="8">
        <v>71.7</v>
      </c>
      <c r="E169" s="17">
        <f t="shared" si="14"/>
        <v>0.53304554200673804</v>
      </c>
      <c r="F169" s="2">
        <f>+IF(A169&gt;$C$3,AVERAGE(INDEX($E$15:$E$2531,A169-$C$3):E168),"")</f>
        <v>0.5299654220737211</v>
      </c>
      <c r="G169" s="2">
        <f>+IF(A169&gt;$C$3,STDEVA(INDEX($E$15:$E$2531,A169-$C$3):E168),"")</f>
        <v>6.3396345210789571E-3</v>
      </c>
      <c r="H169">
        <f t="shared" si="15"/>
        <v>0.48585134092126198</v>
      </c>
      <c r="I169" s="2" t="str">
        <f t="shared" si="16"/>
        <v/>
      </c>
      <c r="J169" t="str">
        <f t="shared" si="17"/>
        <v/>
      </c>
      <c r="K169" t="str">
        <f t="shared" si="18"/>
        <v/>
      </c>
      <c r="L169" s="37" t="str">
        <f t="shared" si="19"/>
        <v/>
      </c>
      <c r="M169" t="str">
        <f t="shared" si="20"/>
        <v/>
      </c>
    </row>
    <row r="170" spans="1:13" x14ac:dyDescent="0.25">
      <c r="A170" s="2">
        <v>156</v>
      </c>
      <c r="B170" t="s">
        <v>156</v>
      </c>
      <c r="C170" s="8">
        <v>121.59</v>
      </c>
      <c r="D170" s="8">
        <v>72.260000000000005</v>
      </c>
      <c r="E170" s="17">
        <f t="shared" si="14"/>
        <v>0.52038400358883274</v>
      </c>
      <c r="F170" s="2">
        <f>+IF(A170&gt;$C$3,AVERAGE(INDEX($E$15:$E$2531,A170-$C$3):E169),"")</f>
        <v>0.53031407080615778</v>
      </c>
      <c r="G170" s="2">
        <f>+IF(A170&gt;$C$3,STDEVA(INDEX($E$15:$E$2531,A170-$C$3):E169),"")</f>
        <v>6.4218137118473139E-3</v>
      </c>
      <c r="H170">
        <f t="shared" si="15"/>
        <v>-1.5463025965710437</v>
      </c>
      <c r="I170" s="2" t="str">
        <f t="shared" si="16"/>
        <v/>
      </c>
      <c r="J170" t="str">
        <f t="shared" si="17"/>
        <v/>
      </c>
      <c r="K170" t="str">
        <f t="shared" si="18"/>
        <v/>
      </c>
      <c r="L170" s="37" t="str">
        <f t="shared" si="19"/>
        <v/>
      </c>
      <c r="M170" t="str">
        <f t="shared" si="20"/>
        <v/>
      </c>
    </row>
    <row r="171" spans="1:13" x14ac:dyDescent="0.25">
      <c r="A171" s="2">
        <v>157</v>
      </c>
      <c r="B171" t="s">
        <v>157</v>
      </c>
      <c r="C171" s="8">
        <v>120.29</v>
      </c>
      <c r="D171" s="8">
        <v>71.010000000000005</v>
      </c>
      <c r="E171" s="17">
        <f t="shared" si="14"/>
        <v>0.52708478181197893</v>
      </c>
      <c r="F171" s="2">
        <f>+IF(A171&gt;$C$3,AVERAGE(INDEX($E$15:$E$2531,A171-$C$3):E170),"")</f>
        <v>0.52994080080839134</v>
      </c>
      <c r="G171" s="2">
        <f>+IF(A171&gt;$C$3,STDEVA(INDEX($E$15:$E$2531,A171-$C$3):E170),"")</f>
        <v>6.9290738703939271E-3</v>
      </c>
      <c r="H171">
        <f t="shared" si="15"/>
        <v>-0.41217903717485471</v>
      </c>
      <c r="I171" s="2" t="str">
        <f t="shared" si="16"/>
        <v/>
      </c>
      <c r="J171" t="str">
        <f t="shared" si="17"/>
        <v/>
      </c>
      <c r="K171" t="str">
        <f t="shared" si="18"/>
        <v/>
      </c>
      <c r="L171" s="37" t="str">
        <f t="shared" si="19"/>
        <v/>
      </c>
      <c r="M171" t="str">
        <f t="shared" si="20"/>
        <v/>
      </c>
    </row>
    <row r="172" spans="1:13" x14ac:dyDescent="0.25">
      <c r="A172" s="2">
        <v>158</v>
      </c>
      <c r="B172" t="s">
        <v>158</v>
      </c>
      <c r="C172" s="8">
        <v>123.93</v>
      </c>
      <c r="D172" s="8">
        <v>73.86</v>
      </c>
      <c r="E172" s="17">
        <f t="shared" si="14"/>
        <v>0.51754548065236583</v>
      </c>
      <c r="F172" s="2">
        <f>+IF(A172&gt;$C$3,AVERAGE(INDEX($E$15:$E$2531,A172-$C$3):E171),"")</f>
        <v>0.53038084336003211</v>
      </c>
      <c r="G172" s="2">
        <f>+IF(A172&gt;$C$3,STDEVA(INDEX($E$15:$E$2531,A172-$C$3):E171),"")</f>
        <v>6.5578892316547083E-3</v>
      </c>
      <c r="H172">
        <f t="shared" si="15"/>
        <v>-1.9572399371600264</v>
      </c>
      <c r="I172" s="2" t="str">
        <f t="shared" si="16"/>
        <v>Buy</v>
      </c>
      <c r="J172">
        <f t="shared" si="17"/>
        <v>123.93</v>
      </c>
      <c r="K172">
        <f t="shared" si="18"/>
        <v>73.86</v>
      </c>
      <c r="L172" s="37" t="str">
        <f t="shared" si="19"/>
        <v/>
      </c>
      <c r="M172" t="str">
        <f t="shared" si="20"/>
        <v>Long</v>
      </c>
    </row>
    <row r="173" spans="1:13" x14ac:dyDescent="0.25">
      <c r="A173" s="2">
        <v>159</v>
      </c>
      <c r="B173" t="s">
        <v>159</v>
      </c>
      <c r="C173" s="8">
        <v>124.17</v>
      </c>
      <c r="D173" s="8">
        <v>74.161000000000001</v>
      </c>
      <c r="E173" s="17">
        <f t="shared" si="14"/>
        <v>0.51541318890391952</v>
      </c>
      <c r="F173" s="2">
        <f>+IF(A173&gt;$C$3,AVERAGE(INDEX($E$15:$E$2531,A173-$C$3):E172),"")</f>
        <v>0.52912517227468936</v>
      </c>
      <c r="G173" s="2">
        <f>+IF(A173&gt;$C$3,STDEVA(INDEX($E$15:$E$2531,A173-$C$3):E172),"")</f>
        <v>7.8441800836715429E-3</v>
      </c>
      <c r="H173">
        <f t="shared" si="15"/>
        <v>-1.7480454584810881</v>
      </c>
      <c r="I173" s="2" t="str">
        <f t="shared" si="16"/>
        <v/>
      </c>
      <c r="J173">
        <f t="shared" si="17"/>
        <v>123.93</v>
      </c>
      <c r="K173">
        <f t="shared" si="18"/>
        <v>73.86</v>
      </c>
      <c r="L173" s="37">
        <f t="shared" si="19"/>
        <v>-15.250000000001762</v>
      </c>
      <c r="M173" t="str">
        <f t="shared" si="20"/>
        <v>Long</v>
      </c>
    </row>
    <row r="174" spans="1:13" x14ac:dyDescent="0.25">
      <c r="A174" s="2">
        <v>160</v>
      </c>
      <c r="B174" t="s">
        <v>160</v>
      </c>
      <c r="C174" s="8">
        <v>125.27</v>
      </c>
      <c r="D174" s="8">
        <v>74.27</v>
      </c>
      <c r="E174" s="17">
        <f t="shared" si="14"/>
        <v>0.52276430617489555</v>
      </c>
      <c r="F174" s="2">
        <f>+IF(A174&gt;$C$3,AVERAGE(INDEX($E$15:$E$2531,A174-$C$3):E173),"")</f>
        <v>0.52659057126911324</v>
      </c>
      <c r="G174" s="2">
        <f>+IF(A174&gt;$C$3,STDEVA(INDEX($E$15:$E$2531,A174-$C$3):E173),"")</f>
        <v>8.2131785064340351E-3</v>
      </c>
      <c r="H174">
        <f t="shared" si="15"/>
        <v>-0.46586898010560313</v>
      </c>
      <c r="I174" s="2" t="str">
        <f t="shared" si="16"/>
        <v/>
      </c>
      <c r="J174">
        <f t="shared" si="17"/>
        <v>123.93</v>
      </c>
      <c r="K174">
        <f t="shared" si="18"/>
        <v>73.86</v>
      </c>
      <c r="L174" s="37">
        <f t="shared" si="19"/>
        <v>232.49999999999812</v>
      </c>
      <c r="M174" t="str">
        <f t="shared" si="20"/>
        <v>Long</v>
      </c>
    </row>
    <row r="175" spans="1:13" x14ac:dyDescent="0.25">
      <c r="A175" s="2">
        <v>161</v>
      </c>
      <c r="B175" t="s">
        <v>161</v>
      </c>
      <c r="C175" s="8">
        <v>126.39</v>
      </c>
      <c r="D175" s="8">
        <v>74.55</v>
      </c>
      <c r="E175" s="17">
        <f t="shared" si="14"/>
        <v>0.52790232344828747</v>
      </c>
      <c r="F175" s="2">
        <f>+IF(A175&gt;$C$3,AVERAGE(INDEX($E$15:$E$2531,A175-$C$3):E174),"")</f>
        <v>0.52630407644601085</v>
      </c>
      <c r="G175" s="2">
        <f>+IF(A175&gt;$C$3,STDEVA(INDEX($E$15:$E$2531,A175-$C$3):E174),"")</f>
        <v>8.3065859897597932E-3</v>
      </c>
      <c r="H175">
        <f t="shared" si="15"/>
        <v>0.19240720607081055</v>
      </c>
      <c r="I175" s="2" t="str">
        <f t="shared" si="16"/>
        <v/>
      </c>
      <c r="J175" t="str">
        <f t="shared" si="17"/>
        <v/>
      </c>
      <c r="K175" t="str">
        <f t="shared" si="18"/>
        <v/>
      </c>
      <c r="L175" s="37">
        <f t="shared" si="19"/>
        <v>442.49999999999898</v>
      </c>
      <c r="M175" t="str">
        <f t="shared" si="20"/>
        <v>TP</v>
      </c>
    </row>
    <row r="176" spans="1:13" x14ac:dyDescent="0.25">
      <c r="A176" s="2">
        <v>162</v>
      </c>
      <c r="B176" t="s">
        <v>162</v>
      </c>
      <c r="C176" s="8">
        <v>126.49</v>
      </c>
      <c r="D176" s="8">
        <v>74.77</v>
      </c>
      <c r="E176" s="17">
        <f t="shared" si="14"/>
        <v>0.52574651864762634</v>
      </c>
      <c r="F176" s="2">
        <f>+IF(A176&gt;$C$3,AVERAGE(INDEX($E$15:$E$2531,A176-$C$3):E175),"")</f>
        <v>0.5266158321709411</v>
      </c>
      <c r="G176" s="2">
        <f>+IF(A176&gt;$C$3,STDEVA(INDEX($E$15:$E$2531,A176-$C$3):E175),"")</f>
        <v>8.3082522779343027E-3</v>
      </c>
      <c r="H176">
        <f t="shared" si="15"/>
        <v>-0.10463253813603531</v>
      </c>
      <c r="I176" s="2" t="str">
        <f t="shared" si="16"/>
        <v/>
      </c>
      <c r="J176" t="str">
        <f t="shared" si="17"/>
        <v/>
      </c>
      <c r="K176" t="str">
        <f t="shared" si="18"/>
        <v/>
      </c>
      <c r="L176" s="37" t="str">
        <f t="shared" si="19"/>
        <v/>
      </c>
      <c r="M176" t="str">
        <f t="shared" si="20"/>
        <v/>
      </c>
    </row>
    <row r="177" spans="1:13" x14ac:dyDescent="0.25">
      <c r="A177" s="2">
        <v>163</v>
      </c>
      <c r="B177" t="s">
        <v>163</v>
      </c>
      <c r="C177" s="8">
        <v>124.83</v>
      </c>
      <c r="D177" s="8">
        <v>73.41</v>
      </c>
      <c r="E177" s="17">
        <f t="shared" si="14"/>
        <v>0.5308926455402696</v>
      </c>
      <c r="F177" s="2">
        <f>+IF(A177&gt;$C$3,AVERAGE(INDEX($E$15:$E$2531,A177-$C$3):E176),"")</f>
        <v>0.52539229662405651</v>
      </c>
      <c r="G177" s="2">
        <f>+IF(A177&gt;$C$3,STDEVA(INDEX($E$15:$E$2531,A177-$C$3):E176),"")</f>
        <v>7.3877293886149198E-3</v>
      </c>
      <c r="H177">
        <f t="shared" si="15"/>
        <v>0.74452495846552935</v>
      </c>
      <c r="I177" s="2" t="str">
        <f t="shared" si="16"/>
        <v/>
      </c>
      <c r="J177" t="str">
        <f t="shared" si="17"/>
        <v/>
      </c>
      <c r="K177" t="str">
        <f t="shared" si="18"/>
        <v/>
      </c>
      <c r="L177" s="37" t="str">
        <f t="shared" si="19"/>
        <v/>
      </c>
      <c r="M177" t="str">
        <f t="shared" si="20"/>
        <v/>
      </c>
    </row>
    <row r="178" spans="1:13" x14ac:dyDescent="0.25">
      <c r="A178" s="2">
        <v>164</v>
      </c>
      <c r="B178" t="s">
        <v>164</v>
      </c>
      <c r="C178" s="8">
        <v>126.12</v>
      </c>
      <c r="D178" s="8">
        <v>74.150000000000006</v>
      </c>
      <c r="E178" s="17">
        <f t="shared" si="14"/>
        <v>0.53114376609291891</v>
      </c>
      <c r="F178" s="2">
        <f>+IF(A178&gt;$C$3,AVERAGE(INDEX($E$15:$E$2531,A178-$C$3):E177),"")</f>
        <v>0.52453097675276839</v>
      </c>
      <c r="G178" s="2">
        <f>+IF(A178&gt;$C$3,STDEVA(INDEX($E$15:$E$2531,A178-$C$3):E177),"")</f>
        <v>5.9643085781635819E-3</v>
      </c>
      <c r="H178">
        <f t="shared" si="15"/>
        <v>1.1087268965863286</v>
      </c>
      <c r="I178" s="2" t="str">
        <f t="shared" si="16"/>
        <v/>
      </c>
      <c r="J178" t="str">
        <f t="shared" si="17"/>
        <v/>
      </c>
      <c r="K178" t="str">
        <f t="shared" si="18"/>
        <v/>
      </c>
      <c r="L178" s="37" t="str">
        <f t="shared" si="19"/>
        <v/>
      </c>
      <c r="M178" t="str">
        <f t="shared" si="20"/>
        <v/>
      </c>
    </row>
    <row r="179" spans="1:13" x14ac:dyDescent="0.25">
      <c r="A179" s="2">
        <v>165</v>
      </c>
      <c r="B179" t="s">
        <v>165</v>
      </c>
      <c r="C179" s="8">
        <v>125.5</v>
      </c>
      <c r="D179" s="8">
        <v>73.75</v>
      </c>
      <c r="E179" s="17">
        <f t="shared" si="14"/>
        <v>0.53162476335190945</v>
      </c>
      <c r="F179" s="2">
        <f>+IF(A179&gt;$C$3,AVERAGE(INDEX($E$15:$E$2531,A179-$C$3):E178),"")</f>
        <v>0.52431966831789945</v>
      </c>
      <c r="G179" s="2">
        <f>+IF(A179&gt;$C$3,STDEVA(INDEX($E$15:$E$2531,A179-$C$3):E178),"")</f>
        <v>5.6503663003575006E-3</v>
      </c>
      <c r="H179">
        <f t="shared" si="15"/>
        <v>1.2928533559935407</v>
      </c>
      <c r="I179" s="2" t="str">
        <f t="shared" si="16"/>
        <v/>
      </c>
      <c r="J179" t="str">
        <f t="shared" si="17"/>
        <v/>
      </c>
      <c r="K179" t="str">
        <f t="shared" si="18"/>
        <v/>
      </c>
      <c r="L179" s="37" t="str">
        <f t="shared" si="19"/>
        <v/>
      </c>
      <c r="M179" t="str">
        <f t="shared" si="20"/>
        <v/>
      </c>
    </row>
    <row r="180" spans="1:13" x14ac:dyDescent="0.25">
      <c r="A180" s="2">
        <v>166</v>
      </c>
      <c r="B180" t="s">
        <v>166</v>
      </c>
      <c r="C180" s="8">
        <v>127.495</v>
      </c>
      <c r="D180" s="8">
        <v>74.974999999999994</v>
      </c>
      <c r="E180" s="17">
        <f t="shared" si="14"/>
        <v>0.53092242350817853</v>
      </c>
      <c r="F180" s="2">
        <f>+IF(A180&gt;$C$3,AVERAGE(INDEX($E$15:$E$2531,A180-$C$3):E179),"")</f>
        <v>0.52556864162490802</v>
      </c>
      <c r="G180" s="2">
        <f>+IF(A180&gt;$C$3,STDEVA(INDEX($E$15:$E$2531,A180-$C$3):E179),"")</f>
        <v>5.9081369983211042E-3</v>
      </c>
      <c r="H180">
        <f t="shared" si="15"/>
        <v>0.90617091052422793</v>
      </c>
      <c r="I180" s="2" t="str">
        <f t="shared" si="16"/>
        <v/>
      </c>
      <c r="J180" t="str">
        <f t="shared" si="17"/>
        <v/>
      </c>
      <c r="K180" t="str">
        <f t="shared" si="18"/>
        <v/>
      </c>
      <c r="L180" s="37" t="str">
        <f t="shared" si="19"/>
        <v/>
      </c>
      <c r="M180" t="str">
        <f t="shared" si="20"/>
        <v/>
      </c>
    </row>
    <row r="181" spans="1:13" x14ac:dyDescent="0.25">
      <c r="A181" s="2">
        <v>167</v>
      </c>
      <c r="B181" t="s">
        <v>167</v>
      </c>
      <c r="C181" s="8">
        <v>127.7</v>
      </c>
      <c r="D181" s="8">
        <v>74.56</v>
      </c>
      <c r="E181" s="17">
        <f t="shared" si="14"/>
        <v>0.53807959266115779</v>
      </c>
      <c r="F181" s="2">
        <f>+IF(A181&gt;$C$3,AVERAGE(INDEX($E$15:$E$2531,A181-$C$3):E180),"")</f>
        <v>0.52599504625781901</v>
      </c>
      <c r="G181" s="2">
        <f>+IF(A181&gt;$C$3,STDEVA(INDEX($E$15:$E$2531,A181-$C$3):E180),"")</f>
        <v>6.1641764810426835E-3</v>
      </c>
      <c r="H181">
        <f t="shared" si="15"/>
        <v>1.9604478295687364</v>
      </c>
      <c r="I181" s="2" t="str">
        <f t="shared" si="16"/>
        <v>Sell</v>
      </c>
      <c r="J181">
        <f t="shared" si="17"/>
        <v>74.56</v>
      </c>
      <c r="K181">
        <f t="shared" si="18"/>
        <v>127.7</v>
      </c>
      <c r="L181" s="37" t="str">
        <f t="shared" si="19"/>
        <v/>
      </c>
      <c r="M181" t="str">
        <f t="shared" si="20"/>
        <v>Short</v>
      </c>
    </row>
    <row r="182" spans="1:13" x14ac:dyDescent="0.25">
      <c r="A182" s="2">
        <v>168</v>
      </c>
      <c r="B182" t="s">
        <v>168</v>
      </c>
      <c r="C182" s="8">
        <v>128.04</v>
      </c>
      <c r="D182" s="8">
        <v>74.98</v>
      </c>
      <c r="E182" s="17">
        <f t="shared" si="14"/>
        <v>0.53512130379389633</v>
      </c>
      <c r="F182" s="2">
        <f>+IF(A182&gt;$C$3,AVERAGE(INDEX($E$15:$E$2531,A182-$C$3):E181),"")</f>
        <v>0.52827661425879591</v>
      </c>
      <c r="G182" s="2">
        <f>+IF(A182&gt;$C$3,STDEVA(INDEX($E$15:$E$2531,A182-$C$3):E181),"")</f>
        <v>6.4397952556872248E-3</v>
      </c>
      <c r="H182">
        <f t="shared" si="15"/>
        <v>1.0628737814382563</v>
      </c>
      <c r="I182" s="2" t="str">
        <f t="shared" si="16"/>
        <v/>
      </c>
      <c r="J182">
        <f t="shared" si="17"/>
        <v>74.56</v>
      </c>
      <c r="K182">
        <f t="shared" si="18"/>
        <v>127.7</v>
      </c>
      <c r="L182" s="37">
        <f t="shared" si="19"/>
        <v>20.000000000003126</v>
      </c>
      <c r="M182" t="str">
        <f t="shared" si="20"/>
        <v>Short</v>
      </c>
    </row>
    <row r="183" spans="1:13" x14ac:dyDescent="0.25">
      <c r="A183" s="2">
        <v>169</v>
      </c>
      <c r="B183" t="s">
        <v>169</v>
      </c>
      <c r="C183" s="8">
        <v>127.71</v>
      </c>
      <c r="D183" s="8">
        <v>74.795000000000002</v>
      </c>
      <c r="E183" s="17">
        <f t="shared" si="14"/>
        <v>0.53501103068174638</v>
      </c>
      <c r="F183" s="2">
        <f>+IF(A183&gt;$C$3,AVERAGE(INDEX($E$15:$E$2531,A183-$C$3):E182),"")</f>
        <v>0.5304664048021267</v>
      </c>
      <c r="G183" s="2">
        <f>+IF(A183&gt;$C$3,STDEVA(INDEX($E$15:$E$2531,A183-$C$3):E182),"")</f>
        <v>4.6096789861098612E-3</v>
      </c>
      <c r="H183">
        <f t="shared" si="15"/>
        <v>0.98588771437529521</v>
      </c>
      <c r="I183" s="2" t="str">
        <f t="shared" si="16"/>
        <v/>
      </c>
      <c r="J183">
        <f t="shared" si="17"/>
        <v>74.56</v>
      </c>
      <c r="K183">
        <f t="shared" si="18"/>
        <v>127.7</v>
      </c>
      <c r="L183" s="37">
        <f t="shared" si="19"/>
        <v>56.250000000002132</v>
      </c>
      <c r="M183" t="str">
        <f t="shared" si="20"/>
        <v>Short</v>
      </c>
    </row>
    <row r="184" spans="1:13" x14ac:dyDescent="0.25">
      <c r="A184" s="2">
        <v>170</v>
      </c>
      <c r="B184" t="s">
        <v>170</v>
      </c>
      <c r="C184" s="8">
        <v>128.02000000000001</v>
      </c>
      <c r="D184" s="8">
        <v>75.17</v>
      </c>
      <c r="E184" s="17">
        <f t="shared" si="14"/>
        <v>0.53243428652447988</v>
      </c>
      <c r="F184" s="2">
        <f>+IF(A184&gt;$C$3,AVERAGE(INDEX($E$15:$E$2531,A184-$C$3):E183),"")</f>
        <v>0.53182715196955455</v>
      </c>
      <c r="G184" s="2">
        <f>+IF(A184&gt;$C$3,STDEVA(INDEX($E$15:$E$2531,A184-$C$3):E183),"")</f>
        <v>3.785824353410528E-3</v>
      </c>
      <c r="H184">
        <f t="shared" si="15"/>
        <v>0.16037050276207057</v>
      </c>
      <c r="I184" s="2" t="str">
        <f t="shared" si="16"/>
        <v/>
      </c>
      <c r="J184">
        <f t="shared" si="17"/>
        <v>74.56</v>
      </c>
      <c r="K184">
        <f t="shared" si="18"/>
        <v>127.7</v>
      </c>
      <c r="L184" s="37">
        <f t="shared" si="19"/>
        <v>72.49999999999801</v>
      </c>
      <c r="M184" t="str">
        <f t="shared" si="20"/>
        <v>Short</v>
      </c>
    </row>
    <row r="185" spans="1:13" x14ac:dyDescent="0.25">
      <c r="A185" s="2">
        <v>171</v>
      </c>
      <c r="B185" t="s">
        <v>171</v>
      </c>
      <c r="C185" s="8">
        <v>129.13</v>
      </c>
      <c r="D185" s="8">
        <v>76.27</v>
      </c>
      <c r="E185" s="17">
        <f t="shared" si="14"/>
        <v>0.52653997268241315</v>
      </c>
      <c r="F185" s="2">
        <f>+IF(A185&gt;$C$3,AVERAGE(INDEX($E$15:$E$2531,A185-$C$3):E184),"")</f>
        <v>0.5323307034224648</v>
      </c>
      <c r="G185" s="2">
        <f>+IF(A185&gt;$C$3,STDEVA(INDEX($E$15:$E$2531,A185-$C$3):E184),"")</f>
        <v>3.4882299439309215E-3</v>
      </c>
      <c r="H185">
        <f t="shared" si="15"/>
        <v>-1.6600771259723834</v>
      </c>
      <c r="I185" s="2" t="str">
        <f t="shared" si="16"/>
        <v/>
      </c>
      <c r="J185">
        <f t="shared" si="17"/>
        <v>74.56</v>
      </c>
      <c r="K185">
        <f t="shared" si="18"/>
        <v>127.7</v>
      </c>
      <c r="L185" s="37">
        <f t="shared" si="19"/>
        <v>70.000000000000227</v>
      </c>
      <c r="M185" t="str">
        <f t="shared" si="20"/>
        <v>Short</v>
      </c>
    </row>
    <row r="186" spans="1:13" x14ac:dyDescent="0.25">
      <c r="A186" s="2">
        <v>172</v>
      </c>
      <c r="B186" t="s">
        <v>172</v>
      </c>
      <c r="C186" s="8">
        <v>129.19999999999999</v>
      </c>
      <c r="D186" s="8">
        <v>76.569999999999993</v>
      </c>
      <c r="E186" s="17">
        <f t="shared" si="14"/>
        <v>0.52315623622346941</v>
      </c>
      <c r="F186" s="2">
        <f>+IF(A186&gt;$C$3,AVERAGE(INDEX($E$15:$E$2531,A186-$C$3):E185),"")</f>
        <v>0.53241886498188551</v>
      </c>
      <c r="G186" s="2">
        <f>+IF(A186&gt;$C$3,STDEVA(INDEX($E$15:$E$2531,A186-$C$3):E185),"")</f>
        <v>3.3063028132534152E-3</v>
      </c>
      <c r="H186">
        <f t="shared" si="15"/>
        <v>-2.8015064806788339</v>
      </c>
      <c r="I186" s="2" t="str">
        <f t="shared" si="16"/>
        <v>Buy</v>
      </c>
      <c r="J186">
        <f t="shared" si="17"/>
        <v>74.56</v>
      </c>
      <c r="K186">
        <f t="shared" si="18"/>
        <v>127.7</v>
      </c>
      <c r="L186" s="37">
        <f t="shared" si="19"/>
        <v>127.50000000000125</v>
      </c>
      <c r="M186" t="str">
        <f t="shared" si="20"/>
        <v>Short</v>
      </c>
    </row>
    <row r="187" spans="1:13" x14ac:dyDescent="0.25">
      <c r="A187" s="2">
        <v>173</v>
      </c>
      <c r="B187" t="s">
        <v>173</v>
      </c>
      <c r="C187" s="8">
        <v>129.51</v>
      </c>
      <c r="D187" s="8">
        <v>76.8</v>
      </c>
      <c r="E187" s="17">
        <f t="shared" si="14"/>
        <v>0.52255345808186937</v>
      </c>
      <c r="F187" s="2">
        <f>+IF(A187&gt;$C$3,AVERAGE(INDEX($E$15:$E$2531,A187-$C$3):E186),"")</f>
        <v>0.53155926394668551</v>
      </c>
      <c r="G187" s="2">
        <f>+IF(A187&gt;$C$3,STDEVA(INDEX($E$15:$E$2531,A187-$C$3):E186),"")</f>
        <v>4.5314157089456943E-3</v>
      </c>
      <c r="H187">
        <f t="shared" si="15"/>
        <v>-1.987415510573733</v>
      </c>
      <c r="I187" s="2" t="str">
        <f t="shared" si="16"/>
        <v>Buy</v>
      </c>
      <c r="J187">
        <f t="shared" si="17"/>
        <v>74.56</v>
      </c>
      <c r="K187">
        <f t="shared" si="18"/>
        <v>127.7</v>
      </c>
      <c r="L187" s="37">
        <f t="shared" si="19"/>
        <v>107.50000000000171</v>
      </c>
      <c r="M187" t="str">
        <f t="shared" si="20"/>
        <v>Short</v>
      </c>
    </row>
    <row r="188" spans="1:13" x14ac:dyDescent="0.25">
      <c r="A188" s="2">
        <v>174</v>
      </c>
      <c r="B188" t="s">
        <v>174</v>
      </c>
      <c r="C188" s="8">
        <v>128.84</v>
      </c>
      <c r="D188" s="8">
        <v>76.39</v>
      </c>
      <c r="E188" s="17">
        <f t="shared" si="14"/>
        <v>0.52271952690972978</v>
      </c>
      <c r="F188" s="2">
        <f>+IF(A188&gt;$C$3,AVERAGE(INDEX($E$15:$E$2531,A188-$C$3):E187),"")</f>
        <v>0.53060478527879118</v>
      </c>
      <c r="G188" s="2">
        <f>+IF(A188&gt;$C$3,STDEVA(INDEX($E$15:$E$2531,A188-$C$3):E187),"")</f>
        <v>5.442913531364911E-3</v>
      </c>
      <c r="H188">
        <f t="shared" si="15"/>
        <v>-1.4487201245477117</v>
      </c>
      <c r="I188" s="2" t="str">
        <f t="shared" si="16"/>
        <v/>
      </c>
      <c r="J188">
        <f t="shared" si="17"/>
        <v>74.56</v>
      </c>
      <c r="K188">
        <f t="shared" si="18"/>
        <v>127.7</v>
      </c>
      <c r="L188" s="37">
        <f t="shared" si="19"/>
        <v>172.49999999999943</v>
      </c>
      <c r="M188" t="str">
        <f t="shared" si="20"/>
        <v>Short</v>
      </c>
    </row>
    <row r="189" spans="1:13" x14ac:dyDescent="0.25">
      <c r="A189" s="2">
        <v>175</v>
      </c>
      <c r="B189" t="s">
        <v>175</v>
      </c>
      <c r="C189" s="8">
        <v>129.34</v>
      </c>
      <c r="D189" s="8">
        <v>76.36</v>
      </c>
      <c r="E189" s="17">
        <f t="shared" si="14"/>
        <v>0.52698559716089988</v>
      </c>
      <c r="F189" s="2">
        <f>+IF(A189&gt;$C$3,AVERAGE(INDEX($E$15:$E$2531,A189-$C$3):E188),"")</f>
        <v>0.52961531456299349</v>
      </c>
      <c r="G189" s="2">
        <f>+IF(A189&gt;$C$3,STDEVA(INDEX($E$15:$E$2531,A189-$C$3):E188),"")</f>
        <v>6.013816750614168E-3</v>
      </c>
      <c r="H189">
        <f t="shared" si="15"/>
        <v>-0.43727927057721688</v>
      </c>
      <c r="I189" s="2" t="str">
        <f t="shared" si="16"/>
        <v/>
      </c>
      <c r="J189">
        <f t="shared" si="17"/>
        <v>74.56</v>
      </c>
      <c r="K189">
        <f t="shared" si="18"/>
        <v>127.7</v>
      </c>
      <c r="L189" s="37">
        <f t="shared" si="19"/>
        <v>39.999999999999204</v>
      </c>
      <c r="M189" t="str">
        <f t="shared" si="20"/>
        <v>Short</v>
      </c>
    </row>
    <row r="190" spans="1:13" x14ac:dyDescent="0.25">
      <c r="A190" s="2">
        <v>176</v>
      </c>
      <c r="B190" t="s">
        <v>176</v>
      </c>
      <c r="C190" s="8">
        <v>130.77000000000001</v>
      </c>
      <c r="D190" s="8">
        <v>77.72</v>
      </c>
      <c r="E190" s="17">
        <f t="shared" si="14"/>
        <v>0.52032743040917173</v>
      </c>
      <c r="F190" s="2">
        <f>+IF(A190&gt;$C$3,AVERAGE(INDEX($E$15:$E$2531,A190-$C$3):E189),"")</f>
        <v>0.5291778894132958</v>
      </c>
      <c r="G190" s="2">
        <f>+IF(A190&gt;$C$3,STDEVA(INDEX($E$15:$E$2531,A190-$C$3):E189),"")</f>
        <v>6.0499250847194279E-3</v>
      </c>
      <c r="H190">
        <f t="shared" si="15"/>
        <v>-1.4629039004925988</v>
      </c>
      <c r="I190" s="2" t="str">
        <f t="shared" si="16"/>
        <v/>
      </c>
      <c r="J190">
        <f t="shared" si="17"/>
        <v>74.56</v>
      </c>
      <c r="K190">
        <f t="shared" si="18"/>
        <v>127.7</v>
      </c>
      <c r="L190" s="37">
        <f t="shared" si="19"/>
        <v>22.499999999997272</v>
      </c>
      <c r="M190" t="str">
        <f t="shared" si="20"/>
        <v>Short</v>
      </c>
    </row>
    <row r="191" spans="1:13" x14ac:dyDescent="0.25">
      <c r="A191" s="2">
        <v>177</v>
      </c>
      <c r="B191" t="s">
        <v>177</v>
      </c>
      <c r="C191" s="8">
        <v>131.46</v>
      </c>
      <c r="D191" s="8">
        <v>78.2</v>
      </c>
      <c r="E191" s="17">
        <f t="shared" si="14"/>
        <v>0.51943297528416477</v>
      </c>
      <c r="F191" s="2">
        <f>+IF(A191&gt;$C$3,AVERAGE(INDEX($E$15:$E$2531,A191-$C$3):E190),"")</f>
        <v>0.52720542694085293</v>
      </c>
      <c r="G191" s="2">
        <f>+IF(A191&gt;$C$3,STDEVA(INDEX($E$15:$E$2531,A191-$C$3):E190),"")</f>
        <v>5.6666522112891133E-3</v>
      </c>
      <c r="H191">
        <f t="shared" si="15"/>
        <v>-1.371612614799947</v>
      </c>
      <c r="I191" s="2" t="str">
        <f t="shared" si="16"/>
        <v/>
      </c>
      <c r="J191">
        <f t="shared" si="17"/>
        <v>74.56</v>
      </c>
      <c r="K191">
        <f t="shared" si="18"/>
        <v>127.7</v>
      </c>
      <c r="L191" s="37">
        <f t="shared" si="19"/>
        <v>-30.000000000001137</v>
      </c>
      <c r="M191" t="str">
        <f t="shared" si="20"/>
        <v>Short</v>
      </c>
    </row>
    <row r="192" spans="1:13" x14ac:dyDescent="0.25">
      <c r="A192" s="2">
        <v>178</v>
      </c>
      <c r="B192" t="s">
        <v>178</v>
      </c>
      <c r="C192" s="8">
        <v>131.54</v>
      </c>
      <c r="D192" s="8">
        <v>78.25</v>
      </c>
      <c r="E192" s="17">
        <f t="shared" si="14"/>
        <v>0.51940215845294235</v>
      </c>
      <c r="F192" s="2">
        <f>+IF(A192&gt;$C$3,AVERAGE(INDEX($E$15:$E$2531,A192-$C$3):E191),"")</f>
        <v>0.52546227932866041</v>
      </c>
      <c r="G192" s="2">
        <f>+IF(A192&gt;$C$3,STDEVA(INDEX($E$15:$E$2531,A192-$C$3):E191),"")</f>
        <v>5.3302251862801086E-3</v>
      </c>
      <c r="H192">
        <f t="shared" si="15"/>
        <v>-1.1369352445590262</v>
      </c>
      <c r="I192" s="2" t="str">
        <f t="shared" si="16"/>
        <v/>
      </c>
      <c r="J192">
        <f t="shared" si="17"/>
        <v>74.56</v>
      </c>
      <c r="K192">
        <f t="shared" si="18"/>
        <v>127.7</v>
      </c>
      <c r="L192" s="37">
        <f t="shared" si="19"/>
        <v>-37.49999999999784</v>
      </c>
      <c r="M192" t="str">
        <f t="shared" si="20"/>
        <v>Short</v>
      </c>
    </row>
    <row r="193" spans="1:13" x14ac:dyDescent="0.25">
      <c r="A193" s="2">
        <v>179</v>
      </c>
      <c r="B193" t="s">
        <v>179</v>
      </c>
      <c r="C193" s="8">
        <v>131.61000000000001</v>
      </c>
      <c r="D193" s="8">
        <v>78.150000000000006</v>
      </c>
      <c r="E193" s="17">
        <f t="shared" si="14"/>
        <v>0.52121294697874665</v>
      </c>
      <c r="F193" s="2">
        <f>+IF(A193&gt;$C$3,AVERAGE(INDEX($E$15:$E$2531,A193-$C$3):E192),"")</f>
        <v>0.52372796019212675</v>
      </c>
      <c r="G193" s="2">
        <f>+IF(A193&gt;$C$3,STDEVA(INDEX($E$15:$E$2531,A193-$C$3):E192),"")</f>
        <v>4.2685777946344138E-3</v>
      </c>
      <c r="H193">
        <f t="shared" si="15"/>
        <v>-0.5891923105024498</v>
      </c>
      <c r="I193" s="2" t="str">
        <f t="shared" si="16"/>
        <v/>
      </c>
      <c r="J193">
        <f t="shared" si="17"/>
        <v>74.56</v>
      </c>
      <c r="K193">
        <f t="shared" si="18"/>
        <v>127.7</v>
      </c>
      <c r="L193" s="37">
        <f t="shared" si="19"/>
        <v>-80.000000000001819</v>
      </c>
      <c r="M193" t="str">
        <f t="shared" si="20"/>
        <v>Short</v>
      </c>
    </row>
    <row r="194" spans="1:13" x14ac:dyDescent="0.25">
      <c r="A194" s="2">
        <v>180</v>
      </c>
      <c r="B194" t="s">
        <v>180</v>
      </c>
      <c r="C194" s="8">
        <v>131.46</v>
      </c>
      <c r="D194" s="8">
        <v>78.599999999999994</v>
      </c>
      <c r="E194" s="17">
        <f t="shared" si="14"/>
        <v>0.51433092340026942</v>
      </c>
      <c r="F194" s="2">
        <f>+IF(A194&gt;$C$3,AVERAGE(INDEX($E$15:$E$2531,A194-$C$3):E193),"")</f>
        <v>0.52248114468704521</v>
      </c>
      <c r="G194" s="2">
        <f>+IF(A194&gt;$C$3,STDEVA(INDEX($E$15:$E$2531,A194-$C$3):E193),"")</f>
        <v>2.790615618358559E-3</v>
      </c>
      <c r="H194">
        <f t="shared" si="15"/>
        <v>-2.9205818361934583</v>
      </c>
      <c r="I194" s="2" t="str">
        <f t="shared" si="16"/>
        <v>Buy</v>
      </c>
      <c r="J194">
        <f t="shared" si="17"/>
        <v>74.56</v>
      </c>
      <c r="K194">
        <f t="shared" si="18"/>
        <v>127.7</v>
      </c>
      <c r="L194" s="37">
        <f t="shared" si="19"/>
        <v>69.999999999996703</v>
      </c>
      <c r="M194" t="str">
        <f t="shared" si="20"/>
        <v>Short</v>
      </c>
    </row>
    <row r="195" spans="1:13" x14ac:dyDescent="0.25">
      <c r="A195" s="2">
        <v>181</v>
      </c>
      <c r="B195" t="s">
        <v>181</v>
      </c>
      <c r="C195" s="8">
        <v>132.56</v>
      </c>
      <c r="D195" s="8">
        <v>79.27</v>
      </c>
      <c r="E195" s="17">
        <f t="shared" si="14"/>
        <v>0.51417562626924307</v>
      </c>
      <c r="F195" s="2">
        <f>+IF(A195&gt;$C$3,AVERAGE(INDEX($E$15:$E$2531,A195-$C$3):E194),"")</f>
        <v>0.52112458365569592</v>
      </c>
      <c r="G195" s="2">
        <f>+IF(A195&gt;$C$3,STDEVA(INDEX($E$15:$E$2531,A195-$C$3):E194),"")</f>
        <v>3.4585037602420207E-3</v>
      </c>
      <c r="H195">
        <f t="shared" si="15"/>
        <v>-2.009238060208606</v>
      </c>
      <c r="I195" s="2" t="str">
        <f t="shared" si="16"/>
        <v>Buy</v>
      </c>
      <c r="J195">
        <f t="shared" si="17"/>
        <v>74.56</v>
      </c>
      <c r="K195">
        <f t="shared" si="18"/>
        <v>127.7</v>
      </c>
      <c r="L195" s="37">
        <f t="shared" si="19"/>
        <v>-37.500000000001364</v>
      </c>
      <c r="M195" t="str">
        <f t="shared" si="20"/>
        <v>Short</v>
      </c>
    </row>
    <row r="196" spans="1:13" x14ac:dyDescent="0.25">
      <c r="A196" s="2">
        <v>182</v>
      </c>
      <c r="B196" t="s">
        <v>182</v>
      </c>
      <c r="C196" s="8">
        <v>131.88</v>
      </c>
      <c r="D196" s="8">
        <v>79.180000000000007</v>
      </c>
      <c r="E196" s="17">
        <f t="shared" si="14"/>
        <v>0.51016867652554565</v>
      </c>
      <c r="F196" s="2">
        <f>+IF(A196&gt;$C$3,AVERAGE(INDEX($E$15:$E$2531,A196-$C$3):E195),"")</f>
        <v>0.52012673810522636</v>
      </c>
      <c r="G196" s="2">
        <f>+IF(A196&gt;$C$3,STDEVA(INDEX($E$15:$E$2531,A196-$C$3):E195),"")</f>
        <v>4.044890619598617E-3</v>
      </c>
      <c r="H196">
        <f t="shared" si="15"/>
        <v>-2.4618864924136985</v>
      </c>
      <c r="I196" s="2" t="str">
        <f t="shared" si="16"/>
        <v>Buy</v>
      </c>
      <c r="J196">
        <f t="shared" si="17"/>
        <v>74.56</v>
      </c>
      <c r="K196">
        <f t="shared" si="18"/>
        <v>127.7</v>
      </c>
      <c r="L196" s="37">
        <f t="shared" si="19"/>
        <v>110.00000000000296</v>
      </c>
      <c r="M196" t="str">
        <f t="shared" si="20"/>
        <v>Short</v>
      </c>
    </row>
    <row r="197" spans="1:13" x14ac:dyDescent="0.25">
      <c r="A197" s="2">
        <v>183</v>
      </c>
      <c r="B197" t="s">
        <v>183</v>
      </c>
      <c r="C197" s="8">
        <v>131.82</v>
      </c>
      <c r="D197" s="8">
        <v>79.72</v>
      </c>
      <c r="E197" s="17">
        <f t="shared" si="14"/>
        <v>0.50291686027997984</v>
      </c>
      <c r="F197" s="2">
        <f>+IF(A197&gt;$C$3,AVERAGE(INDEX($E$15:$E$2531,A197-$C$3):E196),"")</f>
        <v>0.5187506512656348</v>
      </c>
      <c r="G197" s="2">
        <f>+IF(A197&gt;$C$3,STDEVA(INDEX($E$15:$E$2531,A197-$C$3):E196),"")</f>
        <v>5.0882291451070719E-3</v>
      </c>
      <c r="H197">
        <f t="shared" si="15"/>
        <v>-3.1118470756925336</v>
      </c>
      <c r="I197" s="2" t="str">
        <f t="shared" si="16"/>
        <v>Buy</v>
      </c>
      <c r="J197">
        <f t="shared" si="17"/>
        <v>74.56</v>
      </c>
      <c r="K197">
        <f t="shared" si="18"/>
        <v>127.7</v>
      </c>
      <c r="L197" s="37">
        <f t="shared" si="19"/>
        <v>260.00000000000159</v>
      </c>
      <c r="M197" t="str">
        <f t="shared" si="20"/>
        <v>Short</v>
      </c>
    </row>
    <row r="198" spans="1:13" x14ac:dyDescent="0.25">
      <c r="A198" s="2">
        <v>184</v>
      </c>
      <c r="B198" t="s">
        <v>184</v>
      </c>
      <c r="C198" s="8">
        <v>131.37</v>
      </c>
      <c r="D198" s="8">
        <v>79.099999999999994</v>
      </c>
      <c r="E198" s="17">
        <f t="shared" si="14"/>
        <v>0.5073048947078086</v>
      </c>
      <c r="F198" s="2">
        <f>+IF(A198&gt;$C$3,AVERAGE(INDEX($E$15:$E$2531,A198-$C$3):E197),"")</f>
        <v>0.51655035497344026</v>
      </c>
      <c r="G198" s="2">
        <f>+IF(A198&gt;$C$3,STDEVA(INDEX($E$15:$E$2531,A198-$C$3):E197),"")</f>
        <v>7.057848785244813E-3</v>
      </c>
      <c r="H198">
        <f t="shared" si="15"/>
        <v>-1.3099544276097681</v>
      </c>
      <c r="I198" s="2" t="str">
        <f t="shared" si="16"/>
        <v/>
      </c>
      <c r="J198">
        <f t="shared" si="17"/>
        <v>74.56</v>
      </c>
      <c r="K198">
        <f t="shared" si="18"/>
        <v>127.7</v>
      </c>
      <c r="L198" s="37">
        <f t="shared" si="19"/>
        <v>217.4999999999975</v>
      </c>
      <c r="M198" t="str">
        <f t="shared" si="20"/>
        <v>Short</v>
      </c>
    </row>
    <row r="199" spans="1:13" x14ac:dyDescent="0.25">
      <c r="A199" s="2">
        <v>185</v>
      </c>
      <c r="B199" t="s">
        <v>185</v>
      </c>
      <c r="C199" s="8">
        <v>131.32</v>
      </c>
      <c r="D199" s="8">
        <v>79.02</v>
      </c>
      <c r="E199" s="17">
        <f t="shared" si="14"/>
        <v>0.50793610765014729</v>
      </c>
      <c r="F199" s="2">
        <f>+IF(A199&gt;$C$3,AVERAGE(INDEX($E$15:$E$2531,A199-$C$3):E198),"")</f>
        <v>0.51436361025643018</v>
      </c>
      <c r="G199" s="2">
        <f>+IF(A199&gt;$C$3,STDEVA(INDEX($E$15:$E$2531,A199-$C$3):E198),"")</f>
        <v>6.4425676141111332E-3</v>
      </c>
      <c r="H199">
        <f t="shared" si="15"/>
        <v>-0.99766164536709712</v>
      </c>
      <c r="I199" s="2" t="str">
        <f t="shared" si="16"/>
        <v/>
      </c>
      <c r="J199">
        <f t="shared" si="17"/>
        <v>74.56</v>
      </c>
      <c r="K199">
        <f t="shared" si="18"/>
        <v>127.7</v>
      </c>
      <c r="L199" s="37">
        <f t="shared" si="19"/>
        <v>210.0000000000008</v>
      </c>
      <c r="M199" t="str">
        <f t="shared" si="20"/>
        <v>Short</v>
      </c>
    </row>
    <row r="200" spans="1:13" x14ac:dyDescent="0.25">
      <c r="A200" s="2">
        <v>186</v>
      </c>
      <c r="B200" t="s">
        <v>186</v>
      </c>
      <c r="C200" s="8">
        <v>132.47</v>
      </c>
      <c r="D200" s="8">
        <v>80.72</v>
      </c>
      <c r="E200" s="17">
        <f t="shared" si="14"/>
        <v>0.49536982865081663</v>
      </c>
      <c r="F200" s="2">
        <f>+IF(A200&gt;$C$3,AVERAGE(INDEX($E$15:$E$2531,A200-$C$3):E199),"")</f>
        <v>0.51298679661653857</v>
      </c>
      <c r="G200" s="2">
        <f>+IF(A200&gt;$C$3,STDEVA(INDEX($E$15:$E$2531,A200-$C$3):E199),"")</f>
        <v>6.331849220880828E-3</v>
      </c>
      <c r="H200">
        <f t="shared" si="15"/>
        <v>-2.7822785020884027</v>
      </c>
      <c r="I200" s="2" t="str">
        <f t="shared" si="16"/>
        <v>Buy</v>
      </c>
      <c r="J200">
        <f t="shared" si="17"/>
        <v>74.56</v>
      </c>
      <c r="K200">
        <f t="shared" si="18"/>
        <v>127.7</v>
      </c>
      <c r="L200" s="37">
        <f t="shared" si="19"/>
        <v>347.5</v>
      </c>
      <c r="M200" t="str">
        <f t="shared" si="20"/>
        <v>Short</v>
      </c>
    </row>
    <row r="201" spans="1:13" x14ac:dyDescent="0.25">
      <c r="A201" s="2">
        <v>187</v>
      </c>
      <c r="B201" t="s">
        <v>187</v>
      </c>
      <c r="C201" s="8">
        <v>132.68</v>
      </c>
      <c r="D201" s="8">
        <v>81.180000000000007</v>
      </c>
      <c r="E201" s="17">
        <f t="shared" si="14"/>
        <v>0.49127130266809999</v>
      </c>
      <c r="F201" s="2">
        <f>+IF(A201&gt;$C$3,AVERAGE(INDEX($E$15:$E$2531,A201-$C$3):E200),"")</f>
        <v>0.51031311365727772</v>
      </c>
      <c r="G201" s="2">
        <f>+IF(A201&gt;$C$3,STDEVA(INDEX($E$15:$E$2531,A201-$C$3):E200),"")</f>
        <v>8.1025122048526601E-3</v>
      </c>
      <c r="H201">
        <f t="shared" si="15"/>
        <v>-2.350111978575415</v>
      </c>
      <c r="I201" s="2" t="str">
        <f t="shared" si="16"/>
        <v>Buy</v>
      </c>
      <c r="J201" t="str">
        <f t="shared" si="17"/>
        <v/>
      </c>
      <c r="K201" t="str">
        <f t="shared" si="18"/>
        <v/>
      </c>
      <c r="L201" s="37">
        <f t="shared" si="19"/>
        <v>410.00000000000023</v>
      </c>
      <c r="M201" t="str">
        <f t="shared" si="20"/>
        <v>TP</v>
      </c>
    </row>
    <row r="202" spans="1:13" x14ac:dyDescent="0.25">
      <c r="A202" s="2">
        <v>188</v>
      </c>
      <c r="B202" t="s">
        <v>188</v>
      </c>
      <c r="C202" s="8">
        <v>134.54</v>
      </c>
      <c r="D202" s="8">
        <v>82.95</v>
      </c>
      <c r="E202" s="17">
        <f t="shared" si="14"/>
        <v>0.48362353596100621</v>
      </c>
      <c r="F202" s="2">
        <f>+IF(A202&gt;$C$3,AVERAGE(INDEX($E$15:$E$2531,A202-$C$3):E201),"")</f>
        <v>0.50718746301451745</v>
      </c>
      <c r="G202" s="2">
        <f>+IF(A202&gt;$C$3,STDEVA(INDEX($E$15:$E$2531,A202-$C$3):E201),"")</f>
        <v>9.4687527902502389E-3</v>
      </c>
      <c r="H202">
        <f t="shared" si="15"/>
        <v>-2.4885988234664316</v>
      </c>
      <c r="I202" s="2" t="str">
        <f t="shared" si="16"/>
        <v>Buy</v>
      </c>
      <c r="J202">
        <f t="shared" si="17"/>
        <v>134.54</v>
      </c>
      <c r="K202">
        <f t="shared" si="18"/>
        <v>82.95</v>
      </c>
      <c r="L202" s="37" t="str">
        <f t="shared" si="19"/>
        <v/>
      </c>
      <c r="M202" t="str">
        <f t="shared" si="20"/>
        <v>Long</v>
      </c>
    </row>
    <row r="203" spans="1:13" x14ac:dyDescent="0.25">
      <c r="A203" s="2">
        <v>189</v>
      </c>
      <c r="B203" t="s">
        <v>189</v>
      </c>
      <c r="C203" s="8">
        <v>134.44999999999999</v>
      </c>
      <c r="D203" s="8">
        <v>82.68</v>
      </c>
      <c r="E203" s="17">
        <f t="shared" si="14"/>
        <v>0.48621464790130597</v>
      </c>
      <c r="F203" s="2">
        <f>+IF(A203&gt;$C$3,AVERAGE(INDEX($E$15:$E$2531,A203-$C$3):E202),"")</f>
        <v>0.50301086179032406</v>
      </c>
      <c r="G203" s="2">
        <f>+IF(A203&gt;$C$3,STDEVA(INDEX($E$15:$E$2531,A203-$C$3):E202),"")</f>
        <v>1.07168483759331E-2</v>
      </c>
      <c r="H203">
        <f t="shared" si="15"/>
        <v>-1.567271766831885</v>
      </c>
      <c r="I203" s="2" t="str">
        <f t="shared" si="16"/>
        <v/>
      </c>
      <c r="J203">
        <f t="shared" si="17"/>
        <v>134.54</v>
      </c>
      <c r="K203">
        <f t="shared" si="18"/>
        <v>82.95</v>
      </c>
      <c r="L203" s="37">
        <f t="shared" si="19"/>
        <v>44.999999999998153</v>
      </c>
      <c r="M203" t="str">
        <f t="shared" si="20"/>
        <v>Long</v>
      </c>
    </row>
    <row r="204" spans="1:13" x14ac:dyDescent="0.25">
      <c r="A204" s="2">
        <v>190</v>
      </c>
      <c r="B204" t="s">
        <v>190</v>
      </c>
      <c r="C204" s="8">
        <v>134.79</v>
      </c>
      <c r="D204" s="8">
        <v>82.63</v>
      </c>
      <c r="E204" s="17">
        <f t="shared" si="14"/>
        <v>0.48934520103708529</v>
      </c>
      <c r="F204" s="2">
        <f>+IF(A204&gt;$C$3,AVERAGE(INDEX($E$15:$E$2531,A204-$C$3):E203),"")</f>
        <v>0.49988683117932819</v>
      </c>
      <c r="G204" s="2">
        <f>+IF(A204&gt;$C$3,STDEVA(INDEX($E$15:$E$2531,A204-$C$3):E203),"")</f>
        <v>1.109583037523921E-2</v>
      </c>
      <c r="H204">
        <f t="shared" si="15"/>
        <v>-0.95005328900547881</v>
      </c>
      <c r="I204" s="2" t="str">
        <f t="shared" si="16"/>
        <v/>
      </c>
      <c r="J204">
        <f t="shared" si="17"/>
        <v>134.54</v>
      </c>
      <c r="K204">
        <f t="shared" si="18"/>
        <v>82.95</v>
      </c>
      <c r="L204" s="37">
        <f t="shared" si="19"/>
        <v>142.50000000000185</v>
      </c>
      <c r="M204" t="str">
        <f t="shared" si="20"/>
        <v>Long</v>
      </c>
    </row>
    <row r="205" spans="1:13" x14ac:dyDescent="0.25">
      <c r="A205" s="2">
        <v>191</v>
      </c>
      <c r="B205" t="s">
        <v>191</v>
      </c>
      <c r="C205" s="8">
        <v>132.57</v>
      </c>
      <c r="D205" s="8">
        <v>82.81</v>
      </c>
      <c r="E205" s="17">
        <f t="shared" si="14"/>
        <v>0.47056198076514943</v>
      </c>
      <c r="F205" s="2">
        <f>+IF(A205&gt;$C$3,AVERAGE(INDEX($E$15:$E$2531,A205-$C$3):E204),"")</f>
        <v>0.49712789504242177</v>
      </c>
      <c r="G205" s="2">
        <f>+IF(A205&gt;$C$3,STDEVA(INDEX($E$15:$E$2531,A205-$C$3):E204),"")</f>
        <v>1.0145136502255415E-2</v>
      </c>
      <c r="H205">
        <f t="shared" si="15"/>
        <v>-2.6185861837705526</v>
      </c>
      <c r="I205" s="2" t="str">
        <f t="shared" si="16"/>
        <v>Buy</v>
      </c>
      <c r="J205" t="str">
        <f t="shared" si="17"/>
        <v/>
      </c>
      <c r="K205" t="str">
        <f t="shared" si="18"/>
        <v/>
      </c>
      <c r="L205" s="37">
        <f t="shared" si="19"/>
        <v>-457.49999999999955</v>
      </c>
      <c r="M205" t="str">
        <f t="shared" si="20"/>
        <v>SL</v>
      </c>
    </row>
    <row r="206" spans="1:13" x14ac:dyDescent="0.25">
      <c r="A206" s="2">
        <v>192</v>
      </c>
      <c r="B206" t="s">
        <v>192</v>
      </c>
      <c r="C206" s="8">
        <v>135.36000000000001</v>
      </c>
      <c r="D206" s="8">
        <v>82.4</v>
      </c>
      <c r="E206" s="17">
        <f t="shared" si="14"/>
        <v>0.49635245894248714</v>
      </c>
      <c r="F206" s="2">
        <f>+IF(A206&gt;$C$3,AVERAGE(INDEX($E$15:$E$2531,A206-$C$3):E205),"")</f>
        <v>0.49272715106904436</v>
      </c>
      <c r="G206" s="2">
        <f>+IF(A206&gt;$C$3,STDEVA(INDEX($E$15:$E$2531,A206-$C$3):E205),"")</f>
        <v>1.2169517498749689E-2</v>
      </c>
      <c r="H206">
        <f t="shared" si="15"/>
        <v>0.29790070755190196</v>
      </c>
      <c r="I206" s="2" t="str">
        <f t="shared" si="16"/>
        <v/>
      </c>
      <c r="J206" t="str">
        <f t="shared" si="17"/>
        <v/>
      </c>
      <c r="K206" t="str">
        <f t="shared" si="18"/>
        <v/>
      </c>
      <c r="L206" s="37" t="str">
        <f t="shared" si="19"/>
        <v/>
      </c>
      <c r="M206" t="str">
        <f t="shared" si="20"/>
        <v/>
      </c>
    </row>
    <row r="207" spans="1:13" x14ac:dyDescent="0.25">
      <c r="A207" s="2">
        <v>193</v>
      </c>
      <c r="B207" t="s">
        <v>193</v>
      </c>
      <c r="C207" s="8">
        <v>134.36099999999999</v>
      </c>
      <c r="D207" s="8">
        <v>81.27</v>
      </c>
      <c r="E207" s="17">
        <f t="shared" si="14"/>
        <v>0.50275326264255893</v>
      </c>
      <c r="F207" s="2">
        <f>+IF(A207&gt;$C$3,AVERAGE(INDEX($E$15:$E$2531,A207-$C$3):E206),"")</f>
        <v>0.49199777314265636</v>
      </c>
      <c r="G207" s="2">
        <f>+IF(A207&gt;$C$3,STDEVA(INDEX($E$15:$E$2531,A207-$C$3):E206),"")</f>
        <v>1.1668879568950175E-2</v>
      </c>
      <c r="H207">
        <f t="shared" si="15"/>
        <v>0.92172426978524546</v>
      </c>
      <c r="I207" s="2" t="str">
        <f t="shared" si="16"/>
        <v/>
      </c>
      <c r="J207" t="str">
        <f t="shared" si="17"/>
        <v/>
      </c>
      <c r="K207" t="str">
        <f t="shared" si="18"/>
        <v/>
      </c>
      <c r="L207" s="37" t="str">
        <f t="shared" si="19"/>
        <v/>
      </c>
      <c r="M207" t="str">
        <f t="shared" si="20"/>
        <v/>
      </c>
    </row>
    <row r="208" spans="1:13" x14ac:dyDescent="0.25">
      <c r="A208" s="2">
        <v>194</v>
      </c>
      <c r="B208" t="s">
        <v>194</v>
      </c>
      <c r="C208" s="8">
        <v>135.36000000000001</v>
      </c>
      <c r="D208" s="8">
        <v>82.32</v>
      </c>
      <c r="E208" s="17">
        <f t="shared" ref="E208:E271" si="21">+LN(C208/D208)</f>
        <v>0.49732380433211909</v>
      </c>
      <c r="F208" s="2">
        <f>+IF(A208&gt;$C$3,AVERAGE(INDEX($E$15:$E$2531,A208-$C$3):E207),"")</f>
        <v>0.49149203624651744</v>
      </c>
      <c r="G208" s="2">
        <f>+IF(A208&gt;$C$3,STDEVA(INDEX($E$15:$E$2531,A208-$C$3):E207),"")</f>
        <v>1.1002117174982857E-2</v>
      </c>
      <c r="H208">
        <f t="shared" ref="H208:H271" si="22">+IF(F208="","",(E208-F208)/G208)</f>
        <v>0.53005871441382268</v>
      </c>
      <c r="I208" s="2" t="str">
        <f t="shared" ref="I208:I271" si="23">+IF(H208="","",IF(H208&lt;$C$4,"Buy",IF(H208&gt;$C$5,"Sell","")))</f>
        <v/>
      </c>
      <c r="J208" t="str">
        <f t="shared" ref="J208:J271" si="24">IF(M208=M207, J207, IF(OR(M208="TP", M208="SL"), "", IF(I208="Buy", C208, IF(I208="Sell", D208, ""))))</f>
        <v/>
      </c>
      <c r="K208" t="str">
        <f t="shared" ref="K208:K271" si="25">IF(M208=M207, K207, IF(OR(M208="TP", M208="SL"), "",IF(I208="Buy", D208, IF(I208="Sell", C208, ""))))</f>
        <v/>
      </c>
      <c r="L208" s="37" t="str">
        <f t="shared" ref="L208:L271" si="26">IF(M207="Long", (C208-J207)*$C$8+(K207-D208)*$C$9, IF(M207="Short", (K207-C208)*$C$8+(D208-J207)*$C$9, ""))</f>
        <v/>
      </c>
      <c r="M208" t="str">
        <f t="shared" ref="M208:M271" si="27">IF(OR(M207="", M207="SL", M207="TP"), IF(I208="Sell","Short",(IF(I208="Buy","Long",I208))), IF(L208="", "", IF(L208&lt;$C$6, "SL", IF(L208&gt;$C$7, "TP", M207))))</f>
        <v/>
      </c>
    </row>
    <row r="209" spans="1:13" x14ac:dyDescent="0.25">
      <c r="A209" s="2">
        <v>195</v>
      </c>
      <c r="B209" t="s">
        <v>195</v>
      </c>
      <c r="C209" s="8">
        <v>135.19</v>
      </c>
      <c r="D209" s="8">
        <v>81.95</v>
      </c>
      <c r="E209" s="17">
        <f t="shared" si="21"/>
        <v>0.50057189118647527</v>
      </c>
      <c r="F209" s="2">
        <f>+IF(A209&gt;$C$3,AVERAGE(INDEX($E$15:$E$2531,A209-$C$3):E208),"")</f>
        <v>0.49031289143340323</v>
      </c>
      <c r="G209" s="2">
        <f>+IF(A209&gt;$C$3,STDEVA(INDEX($E$15:$E$2531,A209-$C$3):E208),"")</f>
        <v>9.4832829950941746E-3</v>
      </c>
      <c r="H209">
        <f t="shared" si="22"/>
        <v>1.0817983348571538</v>
      </c>
      <c r="I209" s="2" t="str">
        <f t="shared" si="23"/>
        <v/>
      </c>
      <c r="J209" t="str">
        <f t="shared" si="24"/>
        <v/>
      </c>
      <c r="K209" t="str">
        <f t="shared" si="25"/>
        <v/>
      </c>
      <c r="L209" s="37" t="str">
        <f t="shared" si="26"/>
        <v/>
      </c>
      <c r="M209" t="str">
        <f t="shared" si="27"/>
        <v/>
      </c>
    </row>
    <row r="210" spans="1:13" x14ac:dyDescent="0.25">
      <c r="A210" s="2">
        <v>196</v>
      </c>
      <c r="B210" t="s">
        <v>196</v>
      </c>
      <c r="C210" s="8">
        <v>134.56</v>
      </c>
      <c r="D210" s="8">
        <v>81.27</v>
      </c>
      <c r="E210" s="17">
        <f t="shared" si="21"/>
        <v>0.50423325145952447</v>
      </c>
      <c r="F210" s="2">
        <f>+IF(A210&gt;$C$3,AVERAGE(INDEX($E$15:$E$2531,A210-$C$3):E209),"")</f>
        <v>0.49089089838180971</v>
      </c>
      <c r="G210" s="2">
        <f>+IF(A210&gt;$C$3,STDEVA(INDEX($E$15:$E$2531,A210-$C$3):E209),"")</f>
        <v>9.9757761887318483E-3</v>
      </c>
      <c r="H210">
        <f t="shared" si="22"/>
        <v>1.3374751824109312</v>
      </c>
      <c r="I210" s="2" t="str">
        <f t="shared" si="23"/>
        <v/>
      </c>
      <c r="J210" t="str">
        <f t="shared" si="24"/>
        <v/>
      </c>
      <c r="K210" t="str">
        <f t="shared" si="25"/>
        <v/>
      </c>
      <c r="L210" s="37" t="str">
        <f t="shared" si="26"/>
        <v/>
      </c>
      <c r="M210" t="str">
        <f t="shared" si="27"/>
        <v/>
      </c>
    </row>
    <row r="211" spans="1:13" x14ac:dyDescent="0.25">
      <c r="A211" s="2">
        <v>197</v>
      </c>
      <c r="B211" t="s">
        <v>197</v>
      </c>
      <c r="C211" s="8">
        <v>136.04900000000001</v>
      </c>
      <c r="D211" s="8">
        <v>82.8</v>
      </c>
      <c r="E211" s="17">
        <f t="shared" si="21"/>
        <v>0.4965870535721455</v>
      </c>
      <c r="F211" s="2">
        <f>+IF(A211&gt;$C$3,AVERAGE(INDEX($E$15:$E$2531,A211-$C$3):E210),"")</f>
        <v>0.49233111491419024</v>
      </c>
      <c r="G211" s="2">
        <f>+IF(A211&gt;$C$3,STDEVA(INDEX($E$15:$E$2531,A211-$C$3):E210),"")</f>
        <v>1.0927800269435819E-2</v>
      </c>
      <c r="H211">
        <f t="shared" si="22"/>
        <v>0.38945977717572122</v>
      </c>
      <c r="I211" s="2" t="str">
        <f t="shared" si="23"/>
        <v/>
      </c>
      <c r="J211" t="str">
        <f t="shared" si="24"/>
        <v/>
      </c>
      <c r="K211" t="str">
        <f t="shared" si="25"/>
        <v/>
      </c>
      <c r="L211" s="37" t="str">
        <f t="shared" si="26"/>
        <v/>
      </c>
      <c r="M211" t="str">
        <f t="shared" si="27"/>
        <v/>
      </c>
    </row>
    <row r="212" spans="1:13" x14ac:dyDescent="0.25">
      <c r="A212" s="2">
        <v>198</v>
      </c>
      <c r="B212" t="s">
        <v>198</v>
      </c>
      <c r="C212" s="8">
        <v>136.41</v>
      </c>
      <c r="D212" s="8">
        <v>82.79</v>
      </c>
      <c r="E212" s="17">
        <f t="shared" si="21"/>
        <v>0.49935777535431425</v>
      </c>
      <c r="F212" s="2">
        <f>+IF(A212&gt;$C$3,AVERAGE(INDEX($E$15:$E$2531,A212-$C$3):E211),"")</f>
        <v>0.49377150575987233</v>
      </c>
      <c r="G212" s="2">
        <f>+IF(A212&gt;$C$3,STDEVA(INDEX($E$15:$E$2531,A212-$C$3):E211),"")</f>
        <v>1.0481848002433026E-2</v>
      </c>
      <c r="H212">
        <f t="shared" si="22"/>
        <v>0.53294701403275868</v>
      </c>
      <c r="I212" s="2" t="str">
        <f t="shared" si="23"/>
        <v/>
      </c>
      <c r="J212" t="str">
        <f t="shared" si="24"/>
        <v/>
      </c>
      <c r="K212" t="str">
        <f t="shared" si="25"/>
        <v/>
      </c>
      <c r="L212" s="37" t="str">
        <f t="shared" si="26"/>
        <v/>
      </c>
      <c r="M212" t="str">
        <f t="shared" si="27"/>
        <v/>
      </c>
    </row>
    <row r="213" spans="1:13" x14ac:dyDescent="0.25">
      <c r="A213" s="2">
        <v>199</v>
      </c>
      <c r="B213" t="s">
        <v>199</v>
      </c>
      <c r="C213" s="8">
        <v>136.47</v>
      </c>
      <c r="D213" s="8">
        <v>82.23</v>
      </c>
      <c r="E213" s="17">
        <f t="shared" si="21"/>
        <v>0.50658461126721821</v>
      </c>
      <c r="F213" s="2">
        <f>+IF(A213&gt;$C$3,AVERAGE(INDEX($E$15:$E$2531,A213-$C$3):E212),"")</f>
        <v>0.49523185325465097</v>
      </c>
      <c r="G213" s="2">
        <f>+IF(A213&gt;$C$3,STDEVA(INDEX($E$15:$E$2531,A213-$C$3):E212),"")</f>
        <v>1.020943114481976E-2</v>
      </c>
      <c r="H213">
        <f t="shared" si="22"/>
        <v>1.1119873234394264</v>
      </c>
      <c r="I213" s="2" t="str">
        <f t="shared" si="23"/>
        <v/>
      </c>
      <c r="J213" t="str">
        <f t="shared" si="24"/>
        <v/>
      </c>
      <c r="K213" t="str">
        <f t="shared" si="25"/>
        <v/>
      </c>
      <c r="L213" s="37" t="str">
        <f t="shared" si="26"/>
        <v/>
      </c>
      <c r="M213" t="str">
        <f t="shared" si="27"/>
        <v/>
      </c>
    </row>
    <row r="214" spans="1:13" x14ac:dyDescent="0.25">
      <c r="A214" s="2">
        <v>200</v>
      </c>
      <c r="B214" t="s">
        <v>200</v>
      </c>
      <c r="C214" s="8">
        <v>136.03200000000001</v>
      </c>
      <c r="D214" s="8">
        <v>81.58</v>
      </c>
      <c r="E214" s="17">
        <f t="shared" si="21"/>
        <v>0.51130601828696742</v>
      </c>
      <c r="F214" s="2">
        <f>+IF(A214&gt;$C$3,AVERAGE(INDEX($E$15:$E$2531,A214-$C$3):E213),"")</f>
        <v>0.49714734328022137</v>
      </c>
      <c r="G214" s="2">
        <f>+IF(A214&gt;$C$3,STDEVA(INDEX($E$15:$E$2531,A214-$C$3):E213),"")</f>
        <v>1.0577513863293487E-2</v>
      </c>
      <c r="H214">
        <f t="shared" si="22"/>
        <v>1.3385635972437777</v>
      </c>
      <c r="I214" s="2" t="str">
        <f t="shared" si="23"/>
        <v/>
      </c>
      <c r="J214" t="str">
        <f t="shared" si="24"/>
        <v/>
      </c>
      <c r="K214" t="str">
        <f t="shared" si="25"/>
        <v/>
      </c>
      <c r="L214" s="37" t="str">
        <f t="shared" si="26"/>
        <v/>
      </c>
      <c r="M214" t="str">
        <f t="shared" si="27"/>
        <v/>
      </c>
    </row>
    <row r="215" spans="1:13" x14ac:dyDescent="0.25">
      <c r="A215" s="2">
        <v>201</v>
      </c>
      <c r="B215" t="s">
        <v>201</v>
      </c>
      <c r="C215" s="8">
        <v>136.631</v>
      </c>
      <c r="D215" s="8">
        <v>82.8</v>
      </c>
      <c r="E215" s="17">
        <f t="shared" si="21"/>
        <v>0.50085579996921326</v>
      </c>
      <c r="F215" s="2">
        <f>+IF(A215&gt;$C$3,AVERAGE(INDEX($E$15:$E$2531,A215-$C$3):E214),"")</f>
        <v>0.50167445856042336</v>
      </c>
      <c r="G215" s="2">
        <f>+IF(A215&gt;$C$3,STDEVA(INDEX($E$15:$E$2531,A215-$C$3):E214),"")</f>
        <v>5.0535138674990951E-3</v>
      </c>
      <c r="H215">
        <f t="shared" si="22"/>
        <v>-0.16199789150182936</v>
      </c>
      <c r="I215" s="2" t="str">
        <f t="shared" si="23"/>
        <v/>
      </c>
      <c r="J215" t="str">
        <f t="shared" si="24"/>
        <v/>
      </c>
      <c r="K215" t="str">
        <f t="shared" si="25"/>
        <v/>
      </c>
      <c r="L215" s="37" t="str">
        <f t="shared" si="26"/>
        <v/>
      </c>
      <c r="M215" t="str">
        <f t="shared" si="27"/>
        <v/>
      </c>
    </row>
    <row r="216" spans="1:13" x14ac:dyDescent="0.25">
      <c r="A216" s="2">
        <v>202</v>
      </c>
      <c r="B216" t="s">
        <v>202</v>
      </c>
      <c r="C216" s="8">
        <v>136.93</v>
      </c>
      <c r="D216" s="8">
        <v>82.64</v>
      </c>
      <c r="E216" s="17">
        <f t="shared" si="21"/>
        <v>0.50497602153275922</v>
      </c>
      <c r="F216" s="2">
        <f>+IF(A216&gt;$C$3,AVERAGE(INDEX($E$15:$E$2531,A216-$C$3):E215),"")</f>
        <v>0.50217482978561512</v>
      </c>
      <c r="G216" s="2">
        <f>+IF(A216&gt;$C$3,STDEVA(INDEX($E$15:$E$2531,A216-$C$3):E215),"")</f>
        <v>4.6690095170268007E-3</v>
      </c>
      <c r="H216">
        <f t="shared" si="22"/>
        <v>0.59995417377685889</v>
      </c>
      <c r="I216" s="2" t="str">
        <f t="shared" si="23"/>
        <v/>
      </c>
      <c r="J216" t="str">
        <f t="shared" si="24"/>
        <v/>
      </c>
      <c r="K216" t="str">
        <f t="shared" si="25"/>
        <v/>
      </c>
      <c r="L216" s="37" t="str">
        <f t="shared" si="26"/>
        <v/>
      </c>
      <c r="M216" t="str">
        <f t="shared" si="27"/>
        <v/>
      </c>
    </row>
    <row r="217" spans="1:13" x14ac:dyDescent="0.25">
      <c r="A217" s="2">
        <v>203</v>
      </c>
      <c r="B217" t="s">
        <v>203</v>
      </c>
      <c r="C217" s="8">
        <v>137.16</v>
      </c>
      <c r="D217" s="8">
        <v>82.5</v>
      </c>
      <c r="E217" s="17">
        <f t="shared" si="21"/>
        <v>0.50834983425408431</v>
      </c>
      <c r="F217" s="2">
        <f>+IF(A217&gt;$C$3,AVERAGE(INDEX($E$15:$E$2531,A217-$C$3):E216),"")</f>
        <v>0.50242180299563743</v>
      </c>
      <c r="G217" s="2">
        <f>+IF(A217&gt;$C$3,STDEVA(INDEX($E$15:$E$2531,A217-$C$3):E216),"")</f>
        <v>4.7613066444090781E-3</v>
      </c>
      <c r="H217">
        <f t="shared" si="22"/>
        <v>1.2450429474874956</v>
      </c>
      <c r="I217" s="2" t="str">
        <f t="shared" si="23"/>
        <v/>
      </c>
      <c r="J217" t="str">
        <f t="shared" si="24"/>
        <v/>
      </c>
      <c r="K217" t="str">
        <f t="shared" si="25"/>
        <v/>
      </c>
      <c r="L217" s="37" t="str">
        <f t="shared" si="26"/>
        <v/>
      </c>
      <c r="M217" t="str">
        <f t="shared" si="27"/>
        <v/>
      </c>
    </row>
    <row r="218" spans="1:13" x14ac:dyDescent="0.25">
      <c r="A218" s="2">
        <v>204</v>
      </c>
      <c r="B218" t="s">
        <v>204</v>
      </c>
      <c r="C218" s="8">
        <v>137.559</v>
      </c>
      <c r="D218" s="8">
        <v>82.28</v>
      </c>
      <c r="E218" s="17">
        <f t="shared" si="21"/>
        <v>0.51392485119778242</v>
      </c>
      <c r="F218" s="2">
        <f>+IF(A218&gt;$C$3,AVERAGE(INDEX($E$15:$E$2531,A218-$C$3):E217),"")</f>
        <v>0.50364691743141132</v>
      </c>
      <c r="G218" s="2">
        <f>+IF(A218&gt;$C$3,STDEVA(INDEX($E$15:$E$2531,A218-$C$3):E217),"")</f>
        <v>4.7037769863425526E-3</v>
      </c>
      <c r="H218">
        <f t="shared" si="22"/>
        <v>2.1850384906030076</v>
      </c>
      <c r="I218" s="2" t="str">
        <f t="shared" si="23"/>
        <v>Sell</v>
      </c>
      <c r="J218">
        <f t="shared" si="24"/>
        <v>82.28</v>
      </c>
      <c r="K218">
        <f t="shared" si="25"/>
        <v>137.559</v>
      </c>
      <c r="L218" s="37" t="str">
        <f t="shared" si="26"/>
        <v/>
      </c>
      <c r="M218" t="str">
        <f t="shared" si="27"/>
        <v>Short</v>
      </c>
    </row>
    <row r="219" spans="1:13" x14ac:dyDescent="0.25">
      <c r="A219" s="2">
        <v>205</v>
      </c>
      <c r="B219" t="s">
        <v>205</v>
      </c>
      <c r="C219" s="8">
        <v>137.02000000000001</v>
      </c>
      <c r="D219" s="8">
        <v>81.05</v>
      </c>
      <c r="E219" s="17">
        <f t="shared" si="21"/>
        <v>0.52506065239306798</v>
      </c>
      <c r="F219" s="2">
        <f>+IF(A219&gt;$C$3,AVERAGE(INDEX($E$15:$E$2531,A219-$C$3):E218),"")</f>
        <v>0.50513057965488994</v>
      </c>
      <c r="G219" s="2">
        <f>+IF(A219&gt;$C$3,STDEVA(INDEX($E$15:$E$2531,A219-$C$3):E218),"")</f>
        <v>5.6277548504758516E-3</v>
      </c>
      <c r="H219">
        <f t="shared" si="22"/>
        <v>3.5413896425308691</v>
      </c>
      <c r="I219" s="2" t="str">
        <f t="shared" si="23"/>
        <v>Sell</v>
      </c>
      <c r="J219">
        <f t="shared" si="24"/>
        <v>82.28</v>
      </c>
      <c r="K219">
        <f t="shared" si="25"/>
        <v>137.559</v>
      </c>
      <c r="L219" s="37">
        <f t="shared" si="26"/>
        <v>-172.75000000000421</v>
      </c>
      <c r="M219" t="str">
        <f t="shared" si="27"/>
        <v>Short</v>
      </c>
    </row>
    <row r="220" spans="1:13" x14ac:dyDescent="0.25">
      <c r="A220" s="2">
        <v>206</v>
      </c>
      <c r="B220" t="s">
        <v>206</v>
      </c>
      <c r="C220" s="8">
        <v>137.72999999999999</v>
      </c>
      <c r="D220" s="8">
        <v>81.47</v>
      </c>
      <c r="E220" s="17">
        <f t="shared" si="21"/>
        <v>0.52506039260668991</v>
      </c>
      <c r="F220" s="2">
        <f>+IF(A220&gt;$C$3,AVERAGE(INDEX($E$15:$E$2531,A220-$C$3):E219),"")</f>
        <v>0.50744473531417256</v>
      </c>
      <c r="G220" s="2">
        <f>+IF(A220&gt;$C$3,STDEVA(INDEX($E$15:$E$2531,A220-$C$3):E219),"")</f>
        <v>8.6716329991588063E-3</v>
      </c>
      <c r="H220">
        <f t="shared" si="22"/>
        <v>2.0314117645691603</v>
      </c>
      <c r="I220" s="2" t="str">
        <f t="shared" si="23"/>
        <v>Sell</v>
      </c>
      <c r="J220" t="str">
        <f t="shared" si="24"/>
        <v/>
      </c>
      <c r="K220" t="str">
        <f t="shared" si="25"/>
        <v/>
      </c>
      <c r="L220" s="37">
        <f t="shared" si="26"/>
        <v>-245.24999999999864</v>
      </c>
      <c r="M220" t="str">
        <f t="shared" si="27"/>
        <v>SL</v>
      </c>
    </row>
    <row r="221" spans="1:13" x14ac:dyDescent="0.25">
      <c r="A221" s="2">
        <v>207</v>
      </c>
      <c r="B221" t="s">
        <v>207</v>
      </c>
      <c r="C221" s="8">
        <v>137.31200000000001</v>
      </c>
      <c r="D221" s="8">
        <v>80.25</v>
      </c>
      <c r="E221" s="17">
        <f t="shared" si="21"/>
        <v>0.53710894679898902</v>
      </c>
      <c r="F221" s="2">
        <f>+IF(A221&gt;$C$3,AVERAGE(INDEX($E$15:$E$2531,A221-$C$3):E220),"")</f>
        <v>0.51060843965134417</v>
      </c>
      <c r="G221" s="2">
        <f>+IF(A221&gt;$C$3,STDEVA(INDEX($E$15:$E$2531,A221-$C$3):E220),"")</f>
        <v>9.3802895332162385E-3</v>
      </c>
      <c r="H221">
        <f t="shared" si="22"/>
        <v>2.8251267782092184</v>
      </c>
      <c r="I221" s="2" t="str">
        <f t="shared" si="23"/>
        <v>Sell</v>
      </c>
      <c r="J221">
        <f t="shared" si="24"/>
        <v>80.25</v>
      </c>
      <c r="K221">
        <f t="shared" si="25"/>
        <v>137.31200000000001</v>
      </c>
      <c r="L221" s="37" t="str">
        <f t="shared" si="26"/>
        <v/>
      </c>
      <c r="M221" t="str">
        <f t="shared" si="27"/>
        <v>Short</v>
      </c>
    </row>
    <row r="222" spans="1:13" x14ac:dyDescent="0.25">
      <c r="A222" s="2">
        <v>208</v>
      </c>
      <c r="B222" t="s">
        <v>208</v>
      </c>
      <c r="C222" s="8">
        <v>136.75</v>
      </c>
      <c r="D222" s="8">
        <v>80.34</v>
      </c>
      <c r="E222" s="17">
        <f t="shared" si="21"/>
        <v>0.53188681237095436</v>
      </c>
      <c r="F222" s="2">
        <f>+IF(A222&gt;$C$3,AVERAGE(INDEX($E$15:$E$2531,A222-$C$3):E221),"")</f>
        <v>0.51480301425630803</v>
      </c>
      <c r="G222" s="2">
        <f>+IF(A222&gt;$C$3,STDEVA(INDEX($E$15:$E$2531,A222-$C$3):E221),"")</f>
        <v>1.183885541724883E-2</v>
      </c>
      <c r="H222">
        <f t="shared" si="22"/>
        <v>1.4430278529929328</v>
      </c>
      <c r="I222" s="2" t="str">
        <f t="shared" si="23"/>
        <v/>
      </c>
      <c r="J222">
        <f t="shared" si="24"/>
        <v>80.25</v>
      </c>
      <c r="K222">
        <f t="shared" si="25"/>
        <v>137.31200000000001</v>
      </c>
      <c r="L222" s="37">
        <f t="shared" si="26"/>
        <v>163.00000000000381</v>
      </c>
      <c r="M222" t="str">
        <f t="shared" si="27"/>
        <v>Short</v>
      </c>
    </row>
    <row r="223" spans="1:13" x14ac:dyDescent="0.25">
      <c r="A223" s="2">
        <v>209</v>
      </c>
      <c r="B223" t="s">
        <v>209</v>
      </c>
      <c r="C223" s="8">
        <v>134.75</v>
      </c>
      <c r="D223" s="8">
        <v>78.739999999999995</v>
      </c>
      <c r="E223" s="17">
        <f t="shared" si="21"/>
        <v>0.53726992427351516</v>
      </c>
      <c r="F223" s="2">
        <f>+IF(A223&gt;$C$3,AVERAGE(INDEX($E$15:$E$2531,A223-$C$3):E222),"")</f>
        <v>0.51761436993450094</v>
      </c>
      <c r="G223" s="2">
        <f>+IF(A223&gt;$C$3,STDEVA(INDEX($E$15:$E$2531,A223-$C$3):E222),"")</f>
        <v>1.2621650567137229E-2</v>
      </c>
      <c r="H223">
        <f t="shared" si="22"/>
        <v>1.5572887424241524</v>
      </c>
      <c r="I223" s="2" t="str">
        <f t="shared" si="23"/>
        <v/>
      </c>
      <c r="J223">
        <f t="shared" si="24"/>
        <v>80.25</v>
      </c>
      <c r="K223">
        <f t="shared" si="25"/>
        <v>137.31200000000001</v>
      </c>
      <c r="L223" s="37">
        <f t="shared" si="26"/>
        <v>263.00000000000171</v>
      </c>
      <c r="M223" t="str">
        <f t="shared" si="27"/>
        <v>Short</v>
      </c>
    </row>
    <row r="224" spans="1:13" x14ac:dyDescent="0.25">
      <c r="A224" s="2">
        <v>210</v>
      </c>
      <c r="B224" t="s">
        <v>210</v>
      </c>
      <c r="C224" s="8">
        <v>135.69</v>
      </c>
      <c r="D224" s="8">
        <v>79.48</v>
      </c>
      <c r="E224" s="17">
        <f t="shared" si="21"/>
        <v>0.53486745447424533</v>
      </c>
      <c r="F224" s="2">
        <f>+IF(A224&gt;$C$3,AVERAGE(INDEX($E$15:$E$2531,A224-$C$3):E223),"")</f>
        <v>0.52049924837745054</v>
      </c>
      <c r="G224" s="2">
        <f>+IF(A224&gt;$C$3,STDEVA(INDEX($E$15:$E$2531,A224-$C$3):E223),"")</f>
        <v>1.390184928121509E-2</v>
      </c>
      <c r="H224">
        <f t="shared" si="22"/>
        <v>1.0335463869695283</v>
      </c>
      <c r="I224" s="2" t="str">
        <f t="shared" si="23"/>
        <v/>
      </c>
      <c r="J224">
        <f t="shared" si="24"/>
        <v>80.25</v>
      </c>
      <c r="K224">
        <f t="shared" si="25"/>
        <v>137.31200000000001</v>
      </c>
      <c r="L224" s="37">
        <f t="shared" si="26"/>
        <v>213.00000000000452</v>
      </c>
      <c r="M224" t="str">
        <f t="shared" si="27"/>
        <v>Short</v>
      </c>
    </row>
    <row r="225" spans="1:13" x14ac:dyDescent="0.25">
      <c r="A225" s="2">
        <v>211</v>
      </c>
      <c r="B225" t="s">
        <v>211</v>
      </c>
      <c r="C225" s="8">
        <v>137.04</v>
      </c>
      <c r="D225" s="8">
        <v>80.510099999999994</v>
      </c>
      <c r="E225" s="17">
        <f t="shared" si="21"/>
        <v>0.53189021162301742</v>
      </c>
      <c r="F225" s="2">
        <f>+IF(A225&gt;$C$3,AVERAGE(INDEX($E$15:$E$2531,A225-$C$3):E224),"")</f>
        <v>0.52427832110023187</v>
      </c>
      <c r="G225" s="2">
        <f>+IF(A225&gt;$C$3,STDEVA(INDEX($E$15:$E$2531,A225-$C$3):E224),"")</f>
        <v>1.2440554010861108E-2</v>
      </c>
      <c r="H225">
        <f t="shared" si="22"/>
        <v>0.61186105668124247</v>
      </c>
      <c r="I225" s="2" t="str">
        <f t="shared" si="23"/>
        <v/>
      </c>
      <c r="J225">
        <f t="shared" si="24"/>
        <v>80.25</v>
      </c>
      <c r="K225">
        <f t="shared" si="25"/>
        <v>137.31200000000001</v>
      </c>
      <c r="L225" s="37">
        <f t="shared" si="26"/>
        <v>133.0250000000035</v>
      </c>
      <c r="M225" t="str">
        <f t="shared" si="27"/>
        <v>Short</v>
      </c>
    </row>
    <row r="226" spans="1:13" x14ac:dyDescent="0.25">
      <c r="A226" s="2">
        <v>212</v>
      </c>
      <c r="B226" t="s">
        <v>212</v>
      </c>
      <c r="C226" s="8">
        <v>137.57</v>
      </c>
      <c r="D226" s="8">
        <v>81.599999999999994</v>
      </c>
      <c r="E226" s="17">
        <f t="shared" si="21"/>
        <v>0.52230361650284296</v>
      </c>
      <c r="F226" s="2">
        <f>+IF(A226&gt;$C$3,AVERAGE(INDEX($E$15:$E$2531,A226-$C$3):E225),"")</f>
        <v>0.52726878666581622</v>
      </c>
      <c r="G226" s="2">
        <f>+IF(A226&gt;$C$3,STDEVA(INDEX($E$15:$E$2531,A226-$C$3):E225),"")</f>
        <v>1.0265325267771146E-2</v>
      </c>
      <c r="H226">
        <f t="shared" si="22"/>
        <v>-0.48368366646518596</v>
      </c>
      <c r="I226" s="2" t="str">
        <f t="shared" si="23"/>
        <v/>
      </c>
      <c r="J226">
        <f t="shared" si="24"/>
        <v>80.25</v>
      </c>
      <c r="K226">
        <f t="shared" si="25"/>
        <v>137.31200000000001</v>
      </c>
      <c r="L226" s="37">
        <f t="shared" si="26"/>
        <v>273.00000000000324</v>
      </c>
      <c r="M226" t="str">
        <f t="shared" si="27"/>
        <v>Short</v>
      </c>
    </row>
    <row r="227" spans="1:13" x14ac:dyDescent="0.25">
      <c r="A227" s="2">
        <v>213</v>
      </c>
      <c r="B227" t="s">
        <v>213</v>
      </c>
      <c r="C227" s="8">
        <v>137.58000000000001</v>
      </c>
      <c r="D227" s="8">
        <v>81.44</v>
      </c>
      <c r="E227" s="17">
        <f t="shared" si="21"/>
        <v>0.52433901329565558</v>
      </c>
      <c r="F227" s="2">
        <f>+IF(A227&gt;$C$3,AVERAGE(INDEX($E$15:$E$2531,A227-$C$3):E226),"")</f>
        <v>0.5288192069156783</v>
      </c>
      <c r="G227" s="2">
        <f>+IF(A227&gt;$C$3,STDEVA(INDEX($E$15:$E$2531,A227-$C$3):E226),"")</f>
        <v>7.8111070810608215E-3</v>
      </c>
      <c r="H227">
        <f t="shared" si="22"/>
        <v>-0.57356704671039649</v>
      </c>
      <c r="I227" s="2" t="str">
        <f t="shared" si="23"/>
        <v/>
      </c>
      <c r="J227">
        <f t="shared" si="24"/>
        <v>80.25</v>
      </c>
      <c r="K227">
        <f t="shared" si="25"/>
        <v>137.31200000000001</v>
      </c>
      <c r="L227" s="37">
        <f t="shared" si="26"/>
        <v>230.49999999999926</v>
      </c>
      <c r="M227" t="str">
        <f t="shared" si="27"/>
        <v>Short</v>
      </c>
    </row>
    <row r="228" spans="1:13" x14ac:dyDescent="0.25">
      <c r="A228" s="2">
        <v>214</v>
      </c>
      <c r="B228" t="s">
        <v>214</v>
      </c>
      <c r="C228" s="8">
        <v>140.06200000000001</v>
      </c>
      <c r="D228" s="8">
        <v>83.06</v>
      </c>
      <c r="E228" s="17">
        <f t="shared" si="21"/>
        <v>0.52252194351727133</v>
      </c>
      <c r="F228" s="2">
        <f>+IF(A228&gt;$C$3,AVERAGE(INDEX($E$15:$E$2531,A228-$C$3):E227),"")</f>
        <v>0.52997633603766425</v>
      </c>
      <c r="G228" s="2">
        <f>+IF(A228&gt;$C$3,STDEVA(INDEX($E$15:$E$2531,A228-$C$3):E227),"")</f>
        <v>5.8554133397174888E-3</v>
      </c>
      <c r="H228">
        <f t="shared" si="22"/>
        <v>-1.2730770806271698</v>
      </c>
      <c r="I228" s="2" t="str">
        <f t="shared" si="23"/>
        <v/>
      </c>
      <c r="J228">
        <f t="shared" si="24"/>
        <v>80.25</v>
      </c>
      <c r="K228">
        <f t="shared" si="25"/>
        <v>137.31200000000001</v>
      </c>
      <c r="L228" s="37">
        <f t="shared" si="26"/>
        <v>15.000000000000568</v>
      </c>
      <c r="M228" t="str">
        <f t="shared" si="27"/>
        <v>Short</v>
      </c>
    </row>
    <row r="229" spans="1:13" x14ac:dyDescent="0.25">
      <c r="A229" s="2">
        <v>215</v>
      </c>
      <c r="B229" t="s">
        <v>215</v>
      </c>
      <c r="C229" s="8">
        <v>139.91</v>
      </c>
      <c r="D229" s="8">
        <v>82.38</v>
      </c>
      <c r="E229" s="17">
        <f t="shared" si="21"/>
        <v>0.52965666973725989</v>
      </c>
      <c r="F229" s="2">
        <f>+IF(A229&gt;$C$3,AVERAGE(INDEX($E$15:$E$2531,A229-$C$3):E228),"")</f>
        <v>0.52969425727368691</v>
      </c>
      <c r="G229" s="2">
        <f>+IF(A229&gt;$C$3,STDEVA(INDEX($E$15:$E$2531,A229-$C$3):E228),"")</f>
        <v>6.1742897296378088E-3</v>
      </c>
      <c r="H229">
        <f t="shared" si="22"/>
        <v>-6.0877506681605688E-3</v>
      </c>
      <c r="I229" s="2" t="str">
        <f t="shared" si="23"/>
        <v/>
      </c>
      <c r="J229">
        <f t="shared" si="24"/>
        <v>80.25</v>
      </c>
      <c r="K229">
        <f t="shared" si="25"/>
        <v>137.31200000000001</v>
      </c>
      <c r="L229" s="37">
        <f t="shared" si="26"/>
        <v>-116.99999999999727</v>
      </c>
      <c r="M229" t="str">
        <f t="shared" si="27"/>
        <v>Short</v>
      </c>
    </row>
    <row r="230" spans="1:13" x14ac:dyDescent="0.25">
      <c r="A230" s="2">
        <v>216</v>
      </c>
      <c r="B230" t="s">
        <v>216</v>
      </c>
      <c r="C230" s="8">
        <v>140.72</v>
      </c>
      <c r="D230" s="8">
        <v>83.07</v>
      </c>
      <c r="E230" s="17">
        <f t="shared" si="21"/>
        <v>0.52708847457832264</v>
      </c>
      <c r="F230" s="2">
        <f>+IF(A230&gt;$C$3,AVERAGE(INDEX($E$15:$E$2531,A230-$C$3):E229),"")</f>
        <v>0.53020495473263896</v>
      </c>
      <c r="G230" s="2">
        <f>+IF(A230&gt;$C$3,STDEVA(INDEX($E$15:$E$2531,A230-$C$3):E229),"")</f>
        <v>5.9282821430802959E-3</v>
      </c>
      <c r="H230">
        <f t="shared" si="22"/>
        <v>-0.52569700279093201</v>
      </c>
      <c r="I230" s="2" t="str">
        <f t="shared" si="23"/>
        <v/>
      </c>
      <c r="J230">
        <f t="shared" si="24"/>
        <v>80.25</v>
      </c>
      <c r="K230">
        <f t="shared" si="25"/>
        <v>137.31200000000001</v>
      </c>
      <c r="L230" s="37">
        <f t="shared" si="26"/>
        <v>-146.99999999999852</v>
      </c>
      <c r="M230" t="str">
        <f t="shared" si="27"/>
        <v>Short</v>
      </c>
    </row>
    <row r="231" spans="1:13" x14ac:dyDescent="0.25">
      <c r="A231" s="2">
        <v>217</v>
      </c>
      <c r="B231" t="s">
        <v>217</v>
      </c>
      <c r="C231" s="8">
        <v>140.30000000000001</v>
      </c>
      <c r="D231" s="8">
        <v>83</v>
      </c>
      <c r="E231" s="17">
        <f t="shared" si="21"/>
        <v>0.52494237931181742</v>
      </c>
      <c r="F231" s="2">
        <f>+IF(A231&gt;$C$3,AVERAGE(INDEX($E$15:$E$2531,A231-$C$3):E230),"")</f>
        <v>0.52909156893034259</v>
      </c>
      <c r="G231" s="2">
        <f>+IF(A231&gt;$C$3,STDEVA(INDEX($E$15:$E$2531,A231-$C$3):E230),"")</f>
        <v>5.3857093769176245E-3</v>
      </c>
      <c r="H231">
        <f t="shared" si="22"/>
        <v>-0.77040726265475867</v>
      </c>
      <c r="I231" s="2" t="str">
        <f t="shared" si="23"/>
        <v/>
      </c>
      <c r="J231">
        <f t="shared" si="24"/>
        <v>80.25</v>
      </c>
      <c r="K231">
        <f t="shared" si="25"/>
        <v>137.31200000000001</v>
      </c>
      <c r="L231" s="37">
        <f t="shared" si="26"/>
        <v>-59.499999999999886</v>
      </c>
      <c r="M231" t="str">
        <f t="shared" si="27"/>
        <v>Short</v>
      </c>
    </row>
    <row r="232" spans="1:13" x14ac:dyDescent="0.25">
      <c r="A232" s="2">
        <v>218</v>
      </c>
      <c r="B232" t="s">
        <v>218</v>
      </c>
      <c r="C232" s="8">
        <v>140.85</v>
      </c>
      <c r="D232" s="8">
        <v>83.7</v>
      </c>
      <c r="E232" s="17">
        <f t="shared" si="21"/>
        <v>0.52045651682695182</v>
      </c>
      <c r="F232" s="2">
        <f>+IF(A232&gt;$C$3,AVERAGE(INDEX($E$15:$E$2531,A232-$C$3):E231),"")</f>
        <v>0.52831996525710534</v>
      </c>
      <c r="G232" s="2">
        <f>+IF(A232&gt;$C$3,STDEVA(INDEX($E$15:$E$2531,A232-$C$3):E231),"")</f>
        <v>5.4324368666621636E-3</v>
      </c>
      <c r="H232">
        <f t="shared" si="22"/>
        <v>-1.4474992757688567</v>
      </c>
      <c r="I232" s="2" t="str">
        <f t="shared" si="23"/>
        <v/>
      </c>
      <c r="J232">
        <f t="shared" si="24"/>
        <v>80.25</v>
      </c>
      <c r="K232">
        <f t="shared" si="25"/>
        <v>137.31200000000001</v>
      </c>
      <c r="L232" s="37">
        <f t="shared" si="26"/>
        <v>-21.999999999994998</v>
      </c>
      <c r="M232" t="str">
        <f t="shared" si="27"/>
        <v>Short</v>
      </c>
    </row>
    <row r="233" spans="1:13" x14ac:dyDescent="0.25">
      <c r="A233" s="2">
        <v>219</v>
      </c>
      <c r="B233" t="s">
        <v>219</v>
      </c>
      <c r="C233" s="8">
        <v>140.44</v>
      </c>
      <c r="D233" s="8">
        <v>82.950999999999993</v>
      </c>
      <c r="E233" s="17">
        <f t="shared" si="21"/>
        <v>0.5265302792813511</v>
      </c>
      <c r="F233" s="2">
        <f>+IF(A233&gt;$C$3,AVERAGE(INDEX($E$15:$E$2531,A233-$C$3):E232),"")</f>
        <v>0.52645180887415388</v>
      </c>
      <c r="G233" s="2">
        <f>+IF(A233&gt;$C$3,STDEVA(INDEX($E$15:$E$2531,A233-$C$3):E232),"")</f>
        <v>4.8271749354561362E-3</v>
      </c>
      <c r="H233">
        <f t="shared" si="22"/>
        <v>1.6255969225569947E-2</v>
      </c>
      <c r="I233" s="2" t="str">
        <f t="shared" si="23"/>
        <v/>
      </c>
      <c r="J233">
        <f t="shared" si="24"/>
        <v>80.25</v>
      </c>
      <c r="K233">
        <f t="shared" si="25"/>
        <v>137.31200000000001</v>
      </c>
      <c r="L233" s="37">
        <f t="shared" si="26"/>
        <v>-106.74999999999807</v>
      </c>
      <c r="M233" t="str">
        <f t="shared" si="27"/>
        <v>Short</v>
      </c>
    </row>
    <row r="234" spans="1:13" x14ac:dyDescent="0.25">
      <c r="A234" s="2">
        <v>220</v>
      </c>
      <c r="B234" t="s">
        <v>220</v>
      </c>
      <c r="C234" s="8">
        <v>140.21</v>
      </c>
      <c r="D234" s="8">
        <v>82.93</v>
      </c>
      <c r="E234" s="17">
        <f t="shared" si="21"/>
        <v>0.5251444202699278</v>
      </c>
      <c r="F234" s="2">
        <f>+IF(A234&gt;$C$3,AVERAGE(INDEX($E$15:$E$2531,A234-$C$3):E233),"")</f>
        <v>0.52552545607494339</v>
      </c>
      <c r="G234" s="2">
        <f>+IF(A234&gt;$C$3,STDEVA(INDEX($E$15:$E$2531,A234-$C$3):E233),"")</f>
        <v>3.6720710100192101E-3</v>
      </c>
      <c r="H234">
        <f t="shared" si="22"/>
        <v>-0.1037659141056726</v>
      </c>
      <c r="I234" s="2" t="str">
        <f t="shared" si="23"/>
        <v/>
      </c>
      <c r="J234">
        <f t="shared" si="24"/>
        <v>80.25</v>
      </c>
      <c r="K234">
        <f t="shared" si="25"/>
        <v>137.31200000000001</v>
      </c>
      <c r="L234" s="37">
        <f t="shared" si="26"/>
        <v>-54.499999999997385</v>
      </c>
      <c r="M234" t="str">
        <f t="shared" si="27"/>
        <v>Short</v>
      </c>
    </row>
    <row r="235" spans="1:13" x14ac:dyDescent="0.25">
      <c r="A235" s="2">
        <v>221</v>
      </c>
      <c r="B235" t="s">
        <v>221</v>
      </c>
      <c r="C235" s="8">
        <v>139.19999999999999</v>
      </c>
      <c r="D235" s="8">
        <v>82.13</v>
      </c>
      <c r="E235" s="17">
        <f t="shared" si="21"/>
        <v>0.52760839014821836</v>
      </c>
      <c r="F235" s="2">
        <f>+IF(A235&gt;$C$3,AVERAGE(INDEX($E$15:$E$2531,A235-$C$3):E234),"")</f>
        <v>0.5247759237023778</v>
      </c>
      <c r="G235" s="2">
        <f>+IF(A235&gt;$C$3,STDEVA(INDEX($E$15:$E$2531,A235-$C$3):E234),"")</f>
        <v>2.7940054160926187E-3</v>
      </c>
      <c r="H235">
        <f t="shared" si="22"/>
        <v>1.013765553039526</v>
      </c>
      <c r="I235" s="2" t="str">
        <f t="shared" si="23"/>
        <v/>
      </c>
      <c r="J235">
        <f t="shared" si="24"/>
        <v>80.25</v>
      </c>
      <c r="K235">
        <f t="shared" si="25"/>
        <v>137.31200000000001</v>
      </c>
      <c r="L235" s="37">
        <f t="shared" si="26"/>
        <v>-1.9999999999953388</v>
      </c>
      <c r="M235" t="str">
        <f t="shared" si="27"/>
        <v>Short</v>
      </c>
    </row>
    <row r="236" spans="1:13" x14ac:dyDescent="0.25">
      <c r="A236" s="2">
        <v>222</v>
      </c>
      <c r="B236" t="s">
        <v>222</v>
      </c>
      <c r="C236" s="8">
        <v>139.65</v>
      </c>
      <c r="D236" s="8">
        <v>82.68</v>
      </c>
      <c r="E236" s="17">
        <f t="shared" si="21"/>
        <v>0.52416155757761818</v>
      </c>
      <c r="F236" s="2">
        <f>+IF(A236&gt;$C$3,AVERAGE(INDEX($E$15:$E$2531,A236-$C$3):E235),"")</f>
        <v>0.52536534299630844</v>
      </c>
      <c r="G236" s="2">
        <f>+IF(A236&gt;$C$3,STDEVA(INDEX($E$15:$E$2531,A236-$C$3):E235),"")</f>
        <v>2.7666667097488618E-3</v>
      </c>
      <c r="H236">
        <f t="shared" si="22"/>
        <v>-0.43510315660664922</v>
      </c>
      <c r="I236" s="2" t="str">
        <f t="shared" si="23"/>
        <v/>
      </c>
      <c r="J236">
        <f t="shared" si="24"/>
        <v>80.25</v>
      </c>
      <c r="K236">
        <f t="shared" si="25"/>
        <v>137.31200000000001</v>
      </c>
      <c r="L236" s="37">
        <f t="shared" si="26"/>
        <v>23.000000000003297</v>
      </c>
      <c r="M236" t="str">
        <f t="shared" si="27"/>
        <v>Short</v>
      </c>
    </row>
    <row r="237" spans="1:13" x14ac:dyDescent="0.25">
      <c r="A237" s="2">
        <v>223</v>
      </c>
      <c r="B237" t="s">
        <v>223</v>
      </c>
      <c r="C237" s="8">
        <v>141.61000000000001</v>
      </c>
      <c r="D237" s="8">
        <v>84.4</v>
      </c>
      <c r="E237" s="17">
        <f t="shared" si="21"/>
        <v>0.51750939863305589</v>
      </c>
      <c r="F237" s="2">
        <f>+IF(A237&gt;$C$3,AVERAGE(INDEX($E$15:$E$2531,A237-$C$3):E236),"")</f>
        <v>0.52534562569430432</v>
      </c>
      <c r="G237" s="2">
        <f>+IF(A237&gt;$C$3,STDEVA(INDEX($E$15:$E$2531,A237-$C$3):E236),"")</f>
        <v>2.775513582980746E-3</v>
      </c>
      <c r="H237">
        <f t="shared" si="22"/>
        <v>-2.8233430775837731</v>
      </c>
      <c r="I237" s="2" t="str">
        <f t="shared" si="23"/>
        <v>Buy</v>
      </c>
      <c r="J237">
        <f t="shared" si="24"/>
        <v>80.25</v>
      </c>
      <c r="K237">
        <f t="shared" si="25"/>
        <v>137.31200000000001</v>
      </c>
      <c r="L237" s="37">
        <f t="shared" si="26"/>
        <v>-36.999999999999091</v>
      </c>
      <c r="M237" t="str">
        <f t="shared" si="27"/>
        <v>Short</v>
      </c>
    </row>
    <row r="238" spans="1:13" x14ac:dyDescent="0.25">
      <c r="A238" s="2">
        <v>224</v>
      </c>
      <c r="B238" t="s">
        <v>224</v>
      </c>
      <c r="C238" s="8">
        <v>141.16999999999999</v>
      </c>
      <c r="D238" s="8">
        <v>83.81</v>
      </c>
      <c r="E238" s="17">
        <f t="shared" si="21"/>
        <v>0.5214125057852933</v>
      </c>
      <c r="F238" s="2">
        <f>+IF(A238&gt;$C$3,AVERAGE(INDEX($E$15:$E$2531,A238-$C$3):E237),"")</f>
        <v>0.52478867626272474</v>
      </c>
      <c r="G238" s="2">
        <f>+IF(A238&gt;$C$3,STDEVA(INDEX($E$15:$E$2531,A238-$C$3):E237),"")</f>
        <v>3.7461537723544264E-3</v>
      </c>
      <c r="H238">
        <f t="shared" si="22"/>
        <v>-0.90123649016936758</v>
      </c>
      <c r="I238" s="2" t="str">
        <f t="shared" si="23"/>
        <v/>
      </c>
      <c r="J238">
        <f t="shared" si="24"/>
        <v>80.25</v>
      </c>
      <c r="K238">
        <f t="shared" si="25"/>
        <v>137.31200000000001</v>
      </c>
      <c r="L238" s="37">
        <f t="shared" si="26"/>
        <v>-74.499999999993292</v>
      </c>
      <c r="M238" t="str">
        <f t="shared" si="27"/>
        <v>Short</v>
      </c>
    </row>
    <row r="239" spans="1:13" x14ac:dyDescent="0.25">
      <c r="A239" s="2">
        <v>225</v>
      </c>
      <c r="B239" t="s">
        <v>225</v>
      </c>
      <c r="C239" s="8">
        <v>140.47</v>
      </c>
      <c r="D239" s="8">
        <v>83.32</v>
      </c>
      <c r="E239" s="17">
        <f t="shared" si="21"/>
        <v>0.52230532645004724</v>
      </c>
      <c r="F239" s="2">
        <f>+IF(A239&gt;$C$3,AVERAGE(INDEX($E$15:$E$2531,A239-$C$3):E238),"")</f>
        <v>0.5238726580458396</v>
      </c>
      <c r="G239" s="2">
        <f>+IF(A239&gt;$C$3,STDEVA(INDEX($E$15:$E$2531,A239-$C$3):E238),"")</f>
        <v>3.3988731027830496E-3</v>
      </c>
      <c r="H239">
        <f t="shared" si="22"/>
        <v>-0.4611327191088746</v>
      </c>
      <c r="I239" s="2" t="str">
        <f t="shared" si="23"/>
        <v/>
      </c>
      <c r="J239">
        <f t="shared" si="24"/>
        <v>80.25</v>
      </c>
      <c r="K239">
        <f t="shared" si="25"/>
        <v>137.31200000000001</v>
      </c>
      <c r="L239" s="37">
        <f t="shared" si="26"/>
        <v>-21.999999999998522</v>
      </c>
      <c r="M239" t="str">
        <f t="shared" si="27"/>
        <v>Short</v>
      </c>
    </row>
    <row r="240" spans="1:13" x14ac:dyDescent="0.25">
      <c r="A240" s="2">
        <v>226</v>
      </c>
      <c r="B240" t="s">
        <v>226</v>
      </c>
      <c r="C240" s="8">
        <v>140.22999999999999</v>
      </c>
      <c r="D240" s="8">
        <v>83.08</v>
      </c>
      <c r="E240" s="17">
        <f t="shared" si="21"/>
        <v>0.52347993273064786</v>
      </c>
      <c r="F240" s="2">
        <f>+IF(A240&gt;$C$3,AVERAGE(INDEX($E$15:$E$2531,A240-$C$3):E239),"")</f>
        <v>0.52334119714269789</v>
      </c>
      <c r="G240" s="2">
        <f>+IF(A240&gt;$C$3,STDEVA(INDEX($E$15:$E$2531,A240-$C$3):E239),"")</f>
        <v>3.2014001446054952E-3</v>
      </c>
      <c r="H240">
        <f t="shared" si="22"/>
        <v>4.3335909815504697E-2</v>
      </c>
      <c r="I240" s="2" t="str">
        <f t="shared" si="23"/>
        <v/>
      </c>
      <c r="J240">
        <f t="shared" si="24"/>
        <v>80.25</v>
      </c>
      <c r="K240">
        <f t="shared" si="25"/>
        <v>137.31200000000001</v>
      </c>
      <c r="L240" s="37">
        <f t="shared" si="26"/>
        <v>-21.999999999994998</v>
      </c>
      <c r="M240" t="str">
        <f t="shared" si="27"/>
        <v>Short</v>
      </c>
    </row>
    <row r="241" spans="1:13" x14ac:dyDescent="0.25">
      <c r="A241" s="2">
        <v>227</v>
      </c>
      <c r="B241" t="s">
        <v>227</v>
      </c>
      <c r="C241" s="8">
        <v>140.81</v>
      </c>
      <c r="D241" s="8">
        <v>82.81</v>
      </c>
      <c r="E241" s="17">
        <f t="shared" si="21"/>
        <v>0.53086263688361157</v>
      </c>
      <c r="F241" s="2">
        <f>+IF(A241&gt;$C$3,AVERAGE(INDEX($E$15:$E$2531,A241-$C$3):E240),"")</f>
        <v>0.52317870307812364</v>
      </c>
      <c r="G241" s="2">
        <f>+IF(A241&gt;$C$3,STDEVA(INDEX($E$15:$E$2531,A241-$C$3):E240),"")</f>
        <v>3.1466157896719187E-3</v>
      </c>
      <c r="H241">
        <f t="shared" si="22"/>
        <v>2.4419675991930028</v>
      </c>
      <c r="I241" s="2" t="str">
        <f t="shared" si="23"/>
        <v>Sell</v>
      </c>
      <c r="J241" t="str">
        <f t="shared" si="24"/>
        <v/>
      </c>
      <c r="K241" t="str">
        <f t="shared" si="25"/>
        <v/>
      </c>
      <c r="L241" s="37">
        <f t="shared" si="26"/>
        <v>-234.49999999999704</v>
      </c>
      <c r="M241" t="str">
        <f t="shared" si="27"/>
        <v>SL</v>
      </c>
    </row>
    <row r="242" spans="1:13" x14ac:dyDescent="0.25">
      <c r="A242" s="2">
        <v>228</v>
      </c>
      <c r="B242" t="s">
        <v>228</v>
      </c>
      <c r="C242" s="8">
        <v>141.84</v>
      </c>
      <c r="D242" s="8">
        <v>83.83</v>
      </c>
      <c r="E242" s="17">
        <f t="shared" si="21"/>
        <v>0.52590872311618653</v>
      </c>
      <c r="F242" s="2">
        <f>+IF(A242&gt;$C$3,AVERAGE(INDEX($E$15:$E$2531,A242-$C$3):E241),"")</f>
        <v>0.52433493863997471</v>
      </c>
      <c r="G242" s="2">
        <f>+IF(A242&gt;$C$3,STDEVA(INDEX($E$15:$E$2531,A242-$C$3):E241),"")</f>
        <v>3.8537342619392131E-3</v>
      </c>
      <c r="H242">
        <f t="shared" si="22"/>
        <v>0.4083790861645662</v>
      </c>
      <c r="I242" s="2" t="str">
        <f t="shared" si="23"/>
        <v/>
      </c>
      <c r="J242" t="str">
        <f t="shared" si="24"/>
        <v/>
      </c>
      <c r="K242" t="str">
        <f t="shared" si="25"/>
        <v/>
      </c>
      <c r="L242" s="37" t="str">
        <f t="shared" si="26"/>
        <v/>
      </c>
      <c r="M242" t="str">
        <f t="shared" si="27"/>
        <v/>
      </c>
    </row>
    <row r="243" spans="1:13" x14ac:dyDescent="0.25">
      <c r="A243" s="2">
        <v>229</v>
      </c>
      <c r="B243" t="s">
        <v>229</v>
      </c>
      <c r="C243" s="8">
        <v>141.26</v>
      </c>
      <c r="D243" s="8">
        <v>83.27</v>
      </c>
      <c r="E243" s="17">
        <f t="shared" si="21"/>
        <v>0.52851382373304834</v>
      </c>
      <c r="F243" s="2">
        <f>+IF(A243&gt;$C$3,AVERAGE(INDEX($E$15:$E$2531,A243-$C$3):E242),"")</f>
        <v>0.52426587684384529</v>
      </c>
      <c r="G243" s="2">
        <f>+IF(A243&gt;$C$3,STDEVA(INDEX($E$15:$E$2531,A243-$C$3):E242),"")</f>
        <v>3.8148475289629543E-3</v>
      </c>
      <c r="H243">
        <f t="shared" si="22"/>
        <v>1.1135299266751635</v>
      </c>
      <c r="I243" s="2" t="str">
        <f t="shared" si="23"/>
        <v/>
      </c>
      <c r="J243" t="str">
        <f t="shared" si="24"/>
        <v/>
      </c>
      <c r="K243" t="str">
        <f t="shared" si="25"/>
        <v/>
      </c>
      <c r="L243" s="37" t="str">
        <f t="shared" si="26"/>
        <v/>
      </c>
      <c r="M243" t="str">
        <f t="shared" si="27"/>
        <v/>
      </c>
    </row>
    <row r="244" spans="1:13" x14ac:dyDescent="0.25">
      <c r="A244" s="2">
        <v>230</v>
      </c>
      <c r="B244" t="s">
        <v>230</v>
      </c>
      <c r="C244" s="8">
        <v>139.86000000000001</v>
      </c>
      <c r="D244" s="8">
        <v>81.94</v>
      </c>
      <c r="E244" s="17">
        <f t="shared" si="21"/>
        <v>0.53465465015699587</v>
      </c>
      <c r="F244" s="2">
        <f>+IF(A244&gt;$C$3,AVERAGE(INDEX($E$15:$E$2531,A244-$C$3):E243),"")</f>
        <v>0.5246402550064142</v>
      </c>
      <c r="G244" s="2">
        <f>+IF(A244&gt;$C$3,STDEVA(INDEX($E$15:$E$2531,A244-$C$3):E243),"")</f>
        <v>4.0687264054366451E-3</v>
      </c>
      <c r="H244">
        <f t="shared" si="22"/>
        <v>2.4613095481673088</v>
      </c>
      <c r="I244" s="2" t="str">
        <f t="shared" si="23"/>
        <v>Sell</v>
      </c>
      <c r="J244">
        <f t="shared" si="24"/>
        <v>81.94</v>
      </c>
      <c r="K244">
        <f t="shared" si="25"/>
        <v>139.86000000000001</v>
      </c>
      <c r="L244" s="37" t="str">
        <f t="shared" si="26"/>
        <v/>
      </c>
      <c r="M244" t="str">
        <f t="shared" si="27"/>
        <v>Short</v>
      </c>
    </row>
    <row r="245" spans="1:13" x14ac:dyDescent="0.25">
      <c r="A245" s="2">
        <v>231</v>
      </c>
      <c r="B245" t="s">
        <v>231</v>
      </c>
      <c r="C245" s="8">
        <v>139.79</v>
      </c>
      <c r="D245" s="8">
        <v>81.58</v>
      </c>
      <c r="E245" s="17">
        <f t="shared" si="21"/>
        <v>0.53855716259362474</v>
      </c>
      <c r="F245" s="2">
        <f>+IF(A245&gt;$C$3,AVERAGE(INDEX($E$15:$E$2531,A245-$C$3):E244),"")</f>
        <v>0.52542317278516715</v>
      </c>
      <c r="G245" s="2">
        <f>+IF(A245&gt;$C$3,STDEVA(INDEX($E$15:$E$2531,A245-$C$3):E244),"")</f>
        <v>5.2249152896933692E-3</v>
      </c>
      <c r="H245">
        <f t="shared" si="22"/>
        <v>2.5137230137234199</v>
      </c>
      <c r="I245" s="2" t="str">
        <f t="shared" si="23"/>
        <v>Sell</v>
      </c>
      <c r="J245">
        <f t="shared" si="24"/>
        <v>81.94</v>
      </c>
      <c r="K245">
        <f t="shared" si="25"/>
        <v>139.86000000000001</v>
      </c>
      <c r="L245" s="37">
        <f t="shared" si="26"/>
        <v>-72.499999999994458</v>
      </c>
      <c r="M245" t="str">
        <f t="shared" si="27"/>
        <v>Short</v>
      </c>
    </row>
    <row r="246" spans="1:13" x14ac:dyDescent="0.25">
      <c r="A246" s="2">
        <v>232</v>
      </c>
      <c r="B246" t="s">
        <v>232</v>
      </c>
      <c r="C246" s="8">
        <v>138.22</v>
      </c>
      <c r="D246" s="8">
        <v>80.239999999999995</v>
      </c>
      <c r="E246" s="17">
        <f t="shared" si="21"/>
        <v>0.54382447500956821</v>
      </c>
      <c r="F246" s="2">
        <f>+IF(A246&gt;$C$3,AVERAGE(INDEX($E$15:$E$2531,A246-$C$3):E245),"")</f>
        <v>0.52702268445361233</v>
      </c>
      <c r="G246" s="2">
        <f>+IF(A246&gt;$C$3,STDEVA(INDEX($E$15:$E$2531,A246-$C$3):E245),"")</f>
        <v>6.7664798403147706E-3</v>
      </c>
      <c r="H246">
        <f t="shared" si="22"/>
        <v>2.4830917925522513</v>
      </c>
      <c r="I246" s="2" t="str">
        <f t="shared" si="23"/>
        <v>Sell</v>
      </c>
      <c r="J246">
        <f t="shared" si="24"/>
        <v>81.94</v>
      </c>
      <c r="K246">
        <f t="shared" si="25"/>
        <v>139.86000000000001</v>
      </c>
      <c r="L246" s="37">
        <f t="shared" si="26"/>
        <v>-14.999999999996987</v>
      </c>
      <c r="M246" t="str">
        <f t="shared" si="27"/>
        <v>Short</v>
      </c>
    </row>
    <row r="247" spans="1:13" x14ac:dyDescent="0.25">
      <c r="A247" s="2">
        <v>233</v>
      </c>
      <c r="B247" t="s">
        <v>233</v>
      </c>
      <c r="C247" s="8">
        <v>135.9</v>
      </c>
      <c r="D247" s="8">
        <v>78.349999999999994</v>
      </c>
      <c r="E247" s="17">
        <f t="shared" si="21"/>
        <v>0.55073335235506826</v>
      </c>
      <c r="F247" s="2">
        <f>+IF(A247&gt;$C$3,AVERAGE(INDEX($E$15:$E$2531,A247-$C$3):E246),"")</f>
        <v>0.52994658182878041</v>
      </c>
      <c r="G247" s="2">
        <f>+IF(A247&gt;$C$3,STDEVA(INDEX($E$15:$E$2531,A247-$C$3):E246),"")</f>
        <v>7.7551351654328434E-3</v>
      </c>
      <c r="H247">
        <f t="shared" si="22"/>
        <v>2.6803879085101245</v>
      </c>
      <c r="I247" s="2" t="str">
        <f t="shared" si="23"/>
        <v>Sell</v>
      </c>
      <c r="J247">
        <f t="shared" si="24"/>
        <v>81.94</v>
      </c>
      <c r="K247">
        <f t="shared" si="25"/>
        <v>139.86000000000001</v>
      </c>
      <c r="L247" s="37">
        <f t="shared" si="26"/>
        <v>92.500000000001137</v>
      </c>
      <c r="M247" t="str">
        <f t="shared" si="27"/>
        <v>Short</v>
      </c>
    </row>
    <row r="248" spans="1:13" x14ac:dyDescent="0.25">
      <c r="A248" s="2">
        <v>234</v>
      </c>
      <c r="B248" t="s">
        <v>234</v>
      </c>
      <c r="C248" s="8">
        <v>137</v>
      </c>
      <c r="D248" s="8">
        <v>79.459999999999994</v>
      </c>
      <c r="E248" s="17">
        <f t="shared" si="21"/>
        <v>0.54472717544167215</v>
      </c>
      <c r="F248" s="2">
        <f>+IF(A248&gt;$C$3,AVERAGE(INDEX($E$15:$E$2531,A248-$C$3):E247),"")</f>
        <v>0.53320445366986646</v>
      </c>
      <c r="G248" s="2">
        <f>+IF(A248&gt;$C$3,STDEVA(INDEX($E$15:$E$2531,A248-$C$3):E247),"")</f>
        <v>9.6493055842967121E-3</v>
      </c>
      <c r="H248">
        <f t="shared" si="22"/>
        <v>1.1941503635824091</v>
      </c>
      <c r="I248" s="2" t="str">
        <f t="shared" si="23"/>
        <v/>
      </c>
      <c r="J248">
        <f t="shared" si="24"/>
        <v>81.94</v>
      </c>
      <c r="K248">
        <f t="shared" si="25"/>
        <v>139.86000000000001</v>
      </c>
      <c r="L248" s="37">
        <f t="shared" si="26"/>
        <v>95.000000000002387</v>
      </c>
      <c r="M248" t="str">
        <f t="shared" si="27"/>
        <v>Short</v>
      </c>
    </row>
    <row r="249" spans="1:13" x14ac:dyDescent="0.25">
      <c r="A249" s="2">
        <v>235</v>
      </c>
      <c r="B249" t="s">
        <v>235</v>
      </c>
      <c r="C249" s="8">
        <v>138.79</v>
      </c>
      <c r="D249" s="8">
        <v>80.599999999999994</v>
      </c>
      <c r="E249" s="17">
        <f t="shared" si="21"/>
        <v>0.54346334985516587</v>
      </c>
      <c r="F249" s="2">
        <f>+IF(A249&gt;$C$3,AVERAGE(INDEX($E$15:$E$2531,A249-$C$3):E248),"")</f>
        <v>0.53569577022449144</v>
      </c>
      <c r="G249" s="2">
        <f>+IF(A249&gt;$C$3,STDEVA(INDEX($E$15:$E$2531,A249-$C$3):E248),"")</f>
        <v>9.3741333290844765E-3</v>
      </c>
      <c r="H249">
        <f t="shared" si="22"/>
        <v>0.82861842881778658</v>
      </c>
      <c r="I249" s="2" t="str">
        <f t="shared" si="23"/>
        <v/>
      </c>
      <c r="J249">
        <f t="shared" si="24"/>
        <v>81.94</v>
      </c>
      <c r="K249">
        <f t="shared" si="25"/>
        <v>139.86000000000001</v>
      </c>
      <c r="L249" s="37">
        <f t="shared" si="26"/>
        <v>-67.499999999995453</v>
      </c>
      <c r="M249" t="str">
        <f t="shared" si="27"/>
        <v>Short</v>
      </c>
    </row>
    <row r="250" spans="1:13" x14ac:dyDescent="0.25">
      <c r="A250" s="2">
        <v>236</v>
      </c>
      <c r="B250" t="s">
        <v>236</v>
      </c>
      <c r="C250" s="8">
        <v>137.13999999999999</v>
      </c>
      <c r="D250" s="8">
        <v>79.542000000000002</v>
      </c>
      <c r="E250" s="17">
        <f t="shared" si="21"/>
        <v>0.5447171178114506</v>
      </c>
      <c r="F250" s="2">
        <f>+IF(A250&gt;$C$3,AVERAGE(INDEX($E$15:$E$2531,A250-$C$3):E249),"")</f>
        <v>0.53791614990499359</v>
      </c>
      <c r="G250" s="2">
        <f>+IF(A250&gt;$C$3,STDEVA(INDEX($E$15:$E$2531,A250-$C$3):E249),"")</f>
        <v>8.4389931248062301E-3</v>
      </c>
      <c r="H250">
        <f t="shared" si="22"/>
        <v>0.80589802668113564</v>
      </c>
      <c r="I250" s="2" t="str">
        <f t="shared" si="23"/>
        <v/>
      </c>
      <c r="J250">
        <f t="shared" si="24"/>
        <v>81.94</v>
      </c>
      <c r="K250">
        <f t="shared" si="25"/>
        <v>139.86000000000001</v>
      </c>
      <c r="L250" s="37">
        <f t="shared" si="26"/>
        <v>80.500000000007731</v>
      </c>
      <c r="M250" t="str">
        <f t="shared" si="27"/>
        <v>Short</v>
      </c>
    </row>
    <row r="251" spans="1:13" x14ac:dyDescent="0.25">
      <c r="A251" s="2">
        <v>237</v>
      </c>
      <c r="B251" t="s">
        <v>237</v>
      </c>
      <c r="C251" s="8">
        <v>137.05000000000001</v>
      </c>
      <c r="D251" s="8">
        <v>79.67</v>
      </c>
      <c r="E251" s="17">
        <f t="shared" si="21"/>
        <v>0.54245271935652017</v>
      </c>
      <c r="F251" s="2">
        <f>+IF(A251&gt;$C$3,AVERAGE(INDEX($E$15:$E$2531,A251-$C$3):E250),"")</f>
        <v>0.53945553667475343</v>
      </c>
      <c r="G251" s="2">
        <f>+IF(A251&gt;$C$3,STDEVA(INDEX($E$15:$E$2531,A251-$C$3):E250),"")</f>
        <v>8.2530793765407933E-3</v>
      </c>
      <c r="H251">
        <f t="shared" si="22"/>
        <v>0.36315931848252553</v>
      </c>
      <c r="I251" s="2" t="str">
        <f t="shared" si="23"/>
        <v/>
      </c>
      <c r="J251">
        <f t="shared" si="24"/>
        <v>81.94</v>
      </c>
      <c r="K251">
        <f t="shared" si="25"/>
        <v>139.86000000000001</v>
      </c>
      <c r="L251" s="37">
        <f t="shared" si="26"/>
        <v>135.00000000000159</v>
      </c>
      <c r="M251" t="str">
        <f t="shared" si="27"/>
        <v>Short</v>
      </c>
    </row>
    <row r="252" spans="1:13" x14ac:dyDescent="0.25">
      <c r="A252" s="2">
        <v>238</v>
      </c>
      <c r="B252" t="s">
        <v>238</v>
      </c>
      <c r="C252" s="8">
        <v>139.08199999999999</v>
      </c>
      <c r="D252" s="8">
        <v>80.819999999999993</v>
      </c>
      <c r="E252" s="17">
        <f t="shared" si="21"/>
        <v>0.54283922759876591</v>
      </c>
      <c r="F252" s="2">
        <f>+IF(A252&gt;$C$3,AVERAGE(INDEX($E$15:$E$2531,A252-$C$3):E251),"")</f>
        <v>0.54129375847923489</v>
      </c>
      <c r="G252" s="2">
        <f>+IF(A252&gt;$C$3,STDEVA(INDEX($E$15:$E$2531,A252-$C$3):E251),"")</f>
        <v>6.5188377547202928E-3</v>
      </c>
      <c r="H252">
        <f t="shared" si="22"/>
        <v>0.23707740208934378</v>
      </c>
      <c r="I252" s="2" t="str">
        <f t="shared" si="23"/>
        <v/>
      </c>
      <c r="J252">
        <f t="shared" si="24"/>
        <v>81.94</v>
      </c>
      <c r="K252">
        <f t="shared" si="25"/>
        <v>139.86000000000001</v>
      </c>
      <c r="L252" s="37">
        <f t="shared" si="26"/>
        <v>-85.499999999996135</v>
      </c>
      <c r="M252" t="str">
        <f t="shared" si="27"/>
        <v>Short</v>
      </c>
    </row>
    <row r="253" spans="1:13" x14ac:dyDescent="0.25">
      <c r="A253" s="2">
        <v>239</v>
      </c>
      <c r="B253" t="s">
        <v>239</v>
      </c>
      <c r="C253" s="8">
        <v>138.61000000000001</v>
      </c>
      <c r="D253" s="8">
        <v>80.209999999999994</v>
      </c>
      <c r="E253" s="17">
        <f t="shared" si="21"/>
        <v>0.54701603884642858</v>
      </c>
      <c r="F253" s="2">
        <f>+IF(A253&gt;$C$3,AVERAGE(INDEX($E$15:$E$2531,A253-$C$3):E252),"")</f>
        <v>0.5428854700198702</v>
      </c>
      <c r="G253" s="2">
        <f>+IF(A253&gt;$C$3,STDEVA(INDEX($E$15:$E$2531,A253-$C$3):E252),"")</f>
        <v>4.4190185194826733E-3</v>
      </c>
      <c r="H253">
        <f t="shared" si="22"/>
        <v>0.93472539396416399</v>
      </c>
      <c r="I253" s="2" t="str">
        <f t="shared" si="23"/>
        <v/>
      </c>
      <c r="J253">
        <f t="shared" si="24"/>
        <v>81.94</v>
      </c>
      <c r="K253">
        <f t="shared" si="25"/>
        <v>139.86000000000001</v>
      </c>
      <c r="L253" s="37">
        <f t="shared" si="26"/>
        <v>-120.00000000000102</v>
      </c>
      <c r="M253" t="str">
        <f t="shared" si="27"/>
        <v>Short</v>
      </c>
    </row>
    <row r="254" spans="1:13" x14ac:dyDescent="0.25">
      <c r="A254" s="2">
        <v>240</v>
      </c>
      <c r="B254" t="s">
        <v>240</v>
      </c>
      <c r="C254" s="8">
        <v>137.72</v>
      </c>
      <c r="D254" s="8">
        <v>79.75</v>
      </c>
      <c r="E254" s="17">
        <f t="shared" si="21"/>
        <v>0.54632589680536903</v>
      </c>
      <c r="F254" s="2">
        <f>+IF(A254&gt;$C$3,AVERAGE(INDEX($E$15:$E$2531,A254-$C$3):E253),"")</f>
        <v>0.54425895765202936</v>
      </c>
      <c r="G254" s="2">
        <f>+IF(A254&gt;$C$3,STDEVA(INDEX($E$15:$E$2531,A254-$C$3):E253),"")</f>
        <v>3.3271381497250682E-3</v>
      </c>
      <c r="H254">
        <f t="shared" si="22"/>
        <v>0.62123634797384708</v>
      </c>
      <c r="I254" s="2" t="str">
        <f t="shared" si="23"/>
        <v/>
      </c>
      <c r="J254">
        <f t="shared" si="24"/>
        <v>81.94</v>
      </c>
      <c r="K254">
        <f t="shared" si="25"/>
        <v>139.86000000000001</v>
      </c>
      <c r="L254" s="37">
        <f t="shared" si="26"/>
        <v>-12.499999999995794</v>
      </c>
      <c r="M254" t="str">
        <f t="shared" si="27"/>
        <v>Short</v>
      </c>
    </row>
    <row r="255" spans="1:13" x14ac:dyDescent="0.25">
      <c r="A255" s="2">
        <v>241</v>
      </c>
      <c r="B255" t="s">
        <v>241</v>
      </c>
      <c r="C255" s="8">
        <v>137.94999999999999</v>
      </c>
      <c r="D255" s="8">
        <v>80.209999999999994</v>
      </c>
      <c r="E255" s="17">
        <f t="shared" si="21"/>
        <v>0.54224310528446196</v>
      </c>
      <c r="F255" s="2">
        <f>+IF(A255&gt;$C$3,AVERAGE(INDEX($E$15:$E$2531,A255-$C$3):E254),"")</f>
        <v>0.54512215034222322</v>
      </c>
      <c r="G255" s="2">
        <f>+IF(A255&gt;$C$3,STDEVA(INDEX($E$15:$E$2531,A255-$C$3):E254),"")</f>
        <v>2.5887893437563651E-3</v>
      </c>
      <c r="H255">
        <f t="shared" si="22"/>
        <v>-1.1121202521576108</v>
      </c>
      <c r="I255" s="2" t="str">
        <f t="shared" si="23"/>
        <v/>
      </c>
      <c r="J255">
        <f t="shared" si="24"/>
        <v>81.94</v>
      </c>
      <c r="K255">
        <f t="shared" si="25"/>
        <v>139.86000000000001</v>
      </c>
      <c r="L255" s="37">
        <f t="shared" si="26"/>
        <v>45.00000000000523</v>
      </c>
      <c r="M255" t="str">
        <f t="shared" si="27"/>
        <v>Short</v>
      </c>
    </row>
    <row r="256" spans="1:13" x14ac:dyDescent="0.25">
      <c r="A256" s="2">
        <v>242</v>
      </c>
      <c r="B256" t="s">
        <v>242</v>
      </c>
      <c r="C256" s="8">
        <v>136.79</v>
      </c>
      <c r="D256" s="8">
        <v>79.099999999999994</v>
      </c>
      <c r="E256" s="17">
        <f t="shared" si="21"/>
        <v>0.54773402832774476</v>
      </c>
      <c r="F256" s="2">
        <f>+IF(A256&gt;$C$3,AVERAGE(INDEX($E$15:$E$2531,A256-$C$3):E255),"")</f>
        <v>0.54494644259498914</v>
      </c>
      <c r="G256" s="2">
        <f>+IF(A256&gt;$C$3,STDEVA(INDEX($E$15:$E$2531,A256-$C$3):E255),"")</f>
        <v>2.7372824661164351E-3</v>
      </c>
      <c r="H256">
        <f t="shared" si="22"/>
        <v>1.0183770828410517</v>
      </c>
      <c r="I256" s="2" t="str">
        <f t="shared" si="23"/>
        <v/>
      </c>
      <c r="J256">
        <f t="shared" si="24"/>
        <v>81.94</v>
      </c>
      <c r="K256">
        <f t="shared" si="25"/>
        <v>139.86000000000001</v>
      </c>
      <c r="L256" s="37">
        <f t="shared" si="26"/>
        <v>57.500000000004547</v>
      </c>
      <c r="M256" t="str">
        <f t="shared" si="27"/>
        <v>Short</v>
      </c>
    </row>
    <row r="257" spans="1:13" x14ac:dyDescent="0.25">
      <c r="A257" s="2">
        <v>243</v>
      </c>
      <c r="B257" t="s">
        <v>243</v>
      </c>
      <c r="C257" s="8">
        <v>137.31</v>
      </c>
      <c r="D257" s="8">
        <v>79.7</v>
      </c>
      <c r="E257" s="17">
        <f t="shared" si="21"/>
        <v>0.54397155753749105</v>
      </c>
      <c r="F257" s="2">
        <f>+IF(A257&gt;$C$3,AVERAGE(INDEX($E$15:$E$2531,A257-$C$3):E256),"")</f>
        <v>0.54461318436973094</v>
      </c>
      <c r="G257" s="2">
        <f>+IF(A257&gt;$C$3,STDEVA(INDEX($E$15:$E$2531,A257-$C$3):E256),"")</f>
        <v>2.037905868726265E-3</v>
      </c>
      <c r="H257">
        <f t="shared" si="22"/>
        <v>-0.31484615756120521</v>
      </c>
      <c r="I257" s="2" t="str">
        <f t="shared" si="23"/>
        <v/>
      </c>
      <c r="J257">
        <f t="shared" si="24"/>
        <v>81.94</v>
      </c>
      <c r="K257">
        <f t="shared" si="25"/>
        <v>139.86000000000001</v>
      </c>
      <c r="L257" s="37">
        <f t="shared" si="26"/>
        <v>77.500000000004093</v>
      </c>
      <c r="M257" t="str">
        <f t="shared" si="27"/>
        <v>Short</v>
      </c>
    </row>
    <row r="258" spans="1:13" x14ac:dyDescent="0.25">
      <c r="A258" s="2">
        <v>244</v>
      </c>
      <c r="B258" t="s">
        <v>244</v>
      </c>
      <c r="C258" s="8">
        <v>139.19</v>
      </c>
      <c r="D258" s="8">
        <v>80.94</v>
      </c>
      <c r="E258" s="17">
        <f t="shared" si="21"/>
        <v>0.5421317667915897</v>
      </c>
      <c r="F258" s="2">
        <f>+IF(A258&gt;$C$3,AVERAGE(INDEX($E$15:$E$2531,A258-$C$3):E257),"")</f>
        <v>0.54452922682482197</v>
      </c>
      <c r="G258" s="2">
        <f>+IF(A258&gt;$C$3,STDEVA(INDEX($E$15:$E$2531,A258-$C$3):E257),"")</f>
        <v>2.0481617929730086E-3</v>
      </c>
      <c r="H258">
        <f t="shared" si="22"/>
        <v>-1.1705423084531987</v>
      </c>
      <c r="I258" s="2" t="str">
        <f t="shared" si="23"/>
        <v/>
      </c>
      <c r="J258">
        <f t="shared" si="24"/>
        <v>81.94</v>
      </c>
      <c r="K258">
        <f t="shared" si="25"/>
        <v>139.86000000000001</v>
      </c>
      <c r="L258" s="37">
        <f t="shared" si="26"/>
        <v>-82.499999999996021</v>
      </c>
      <c r="M258" t="str">
        <f t="shared" si="27"/>
        <v>Short</v>
      </c>
    </row>
    <row r="259" spans="1:13" x14ac:dyDescent="0.25">
      <c r="A259" s="2">
        <v>245</v>
      </c>
      <c r="B259" t="s">
        <v>245</v>
      </c>
      <c r="C259" s="8">
        <v>140.16</v>
      </c>
      <c r="D259" s="8">
        <v>81.739999999999995</v>
      </c>
      <c r="E259" s="17">
        <f t="shared" si="21"/>
        <v>0.53924114905195009</v>
      </c>
      <c r="F259" s="2">
        <f>+IF(A259&gt;$C$3,AVERAGE(INDEX($E$15:$E$2531,A259-$C$3):E258),"")</f>
        <v>0.5443812731510913</v>
      </c>
      <c r="G259" s="2">
        <f>+IF(A259&gt;$C$3,STDEVA(INDEX($E$15:$E$2531,A259-$C$3):E258),"")</f>
        <v>2.1787164263599246E-3</v>
      </c>
      <c r="H259">
        <f t="shared" si="22"/>
        <v>-2.3592442031242431</v>
      </c>
      <c r="I259" s="2" t="str">
        <f t="shared" si="23"/>
        <v>Buy</v>
      </c>
      <c r="J259">
        <f t="shared" si="24"/>
        <v>81.94</v>
      </c>
      <c r="K259">
        <f t="shared" si="25"/>
        <v>139.86000000000001</v>
      </c>
      <c r="L259" s="37">
        <f t="shared" si="26"/>
        <v>-124.99999999999645</v>
      </c>
      <c r="M259" t="str">
        <f t="shared" si="27"/>
        <v>Short</v>
      </c>
    </row>
    <row r="260" spans="1:13" x14ac:dyDescent="0.25">
      <c r="A260" s="2">
        <v>246</v>
      </c>
      <c r="B260" t="s">
        <v>246</v>
      </c>
      <c r="C260" s="8">
        <v>140.38999999999999</v>
      </c>
      <c r="D260" s="8">
        <v>82.38</v>
      </c>
      <c r="E260" s="17">
        <f t="shared" si="21"/>
        <v>0.53308157497592512</v>
      </c>
      <c r="F260" s="2">
        <f>+IF(A260&gt;$C$3,AVERAGE(INDEX($E$15:$E$2531,A260-$C$3):E259),"")</f>
        <v>0.54377283217781347</v>
      </c>
      <c r="G260" s="2">
        <f>+IF(A260&gt;$C$3,STDEVA(INDEX($E$15:$E$2531,A260-$C$3):E259),"")</f>
        <v>2.7602246848973961E-3</v>
      </c>
      <c r="H260">
        <f t="shared" si="22"/>
        <v>-3.8733285954530068</v>
      </c>
      <c r="I260" s="2" t="str">
        <f t="shared" si="23"/>
        <v>Buy</v>
      </c>
      <c r="J260">
        <f t="shared" si="24"/>
        <v>81.94</v>
      </c>
      <c r="K260">
        <f t="shared" si="25"/>
        <v>139.86000000000001</v>
      </c>
      <c r="L260" s="37">
        <f t="shared" si="26"/>
        <v>-22.499999999993747</v>
      </c>
      <c r="M260" t="str">
        <f t="shared" si="27"/>
        <v>Short</v>
      </c>
    </row>
    <row r="261" spans="1:13" x14ac:dyDescent="0.25">
      <c r="A261" s="2">
        <v>247</v>
      </c>
      <c r="B261" t="s">
        <v>247</v>
      </c>
      <c r="C261" s="8">
        <v>139.87</v>
      </c>
      <c r="D261" s="8">
        <v>81.47</v>
      </c>
      <c r="E261" s="17">
        <f t="shared" si="21"/>
        <v>0.54047856546866213</v>
      </c>
      <c r="F261" s="2">
        <f>+IF(A261&gt;$C$3,AVERAGE(INDEX($E$15:$E$2531,A261-$C$3):E260),"")</f>
        <v>0.54273159391330283</v>
      </c>
      <c r="G261" s="2">
        <f>+IF(A261&gt;$C$3,STDEVA(INDEX($E$15:$E$2531,A261-$C$3):E260),"")</f>
        <v>4.5242873896558736E-3</v>
      </c>
      <c r="H261">
        <f t="shared" si="22"/>
        <v>-0.49798526278236122</v>
      </c>
      <c r="I261" s="2" t="str">
        <f t="shared" si="23"/>
        <v/>
      </c>
      <c r="J261">
        <f t="shared" si="24"/>
        <v>81.94</v>
      </c>
      <c r="K261">
        <f t="shared" si="25"/>
        <v>139.86000000000001</v>
      </c>
      <c r="L261" s="37">
        <f t="shared" si="26"/>
        <v>-119.99999999999744</v>
      </c>
      <c r="M261" t="str">
        <f t="shared" si="27"/>
        <v>Short</v>
      </c>
    </row>
    <row r="262" spans="1:13" x14ac:dyDescent="0.25">
      <c r="A262" s="2">
        <v>248</v>
      </c>
      <c r="B262" t="s">
        <v>248</v>
      </c>
      <c r="C262" s="8">
        <v>140.74</v>
      </c>
      <c r="D262" s="8">
        <v>81.55</v>
      </c>
      <c r="E262" s="17">
        <f t="shared" si="21"/>
        <v>0.54569788747138004</v>
      </c>
      <c r="F262" s="2">
        <f>+IF(A262&gt;$C$3,AVERAGE(INDEX($E$15:$E$2531,A262-$C$3):E261),"")</f>
        <v>0.54246929812106914</v>
      </c>
      <c r="G262" s="2">
        <f>+IF(A262&gt;$C$3,STDEVA(INDEX($E$15:$E$2531,A262-$C$3):E261),"")</f>
        <v>4.5852858620277917E-3</v>
      </c>
      <c r="H262">
        <f t="shared" si="22"/>
        <v>0.7041195352830385</v>
      </c>
      <c r="I262" s="2" t="str">
        <f t="shared" si="23"/>
        <v/>
      </c>
      <c r="J262" t="str">
        <f t="shared" si="24"/>
        <v/>
      </c>
      <c r="K262" t="str">
        <f t="shared" si="25"/>
        <v/>
      </c>
      <c r="L262" s="37">
        <f t="shared" si="26"/>
        <v>-317.49999999999898</v>
      </c>
      <c r="M262" t="str">
        <f t="shared" si="27"/>
        <v>SL</v>
      </c>
    </row>
    <row r="263" spans="1:13" x14ac:dyDescent="0.25">
      <c r="A263" s="2">
        <v>249</v>
      </c>
      <c r="B263" t="s">
        <v>249</v>
      </c>
      <c r="C263" s="8">
        <v>140.32499999999999</v>
      </c>
      <c r="D263" s="8">
        <v>81.77</v>
      </c>
      <c r="E263" s="17">
        <f t="shared" si="21"/>
        <v>0.5400507326543772</v>
      </c>
      <c r="F263" s="2">
        <f>+IF(A263&gt;$C$3,AVERAGE(INDEX($E$15:$E$2531,A263-$C$3):E262),"")</f>
        <v>0.54232283685717475</v>
      </c>
      <c r="G263" s="2">
        <f>+IF(A263&gt;$C$3,STDEVA(INDEX($E$15:$E$2531,A263-$C$3):E262),"")</f>
        <v>4.4406735320360038E-3</v>
      </c>
      <c r="H263">
        <f t="shared" si="22"/>
        <v>-0.51165756419743313</v>
      </c>
      <c r="I263" s="2" t="str">
        <f t="shared" si="23"/>
        <v/>
      </c>
      <c r="J263" t="str">
        <f t="shared" si="24"/>
        <v/>
      </c>
      <c r="K263" t="str">
        <f t="shared" si="25"/>
        <v/>
      </c>
      <c r="L263" s="37" t="str">
        <f t="shared" si="26"/>
        <v/>
      </c>
      <c r="M263" t="str">
        <f t="shared" si="27"/>
        <v/>
      </c>
    </row>
    <row r="264" spans="1:13" x14ac:dyDescent="0.25">
      <c r="A264" s="2">
        <v>250</v>
      </c>
      <c r="B264" t="s">
        <v>250</v>
      </c>
      <c r="C264" s="8">
        <v>139.25</v>
      </c>
      <c r="D264" s="8">
        <v>80.62</v>
      </c>
      <c r="E264" s="17">
        <f t="shared" si="21"/>
        <v>0.54652412111837356</v>
      </c>
      <c r="F264" s="2">
        <f>+IF(A264&gt;$C$3,AVERAGE(INDEX($E$15:$E$2531,A264-$C$3):E263),"")</f>
        <v>0.54162559639595342</v>
      </c>
      <c r="G264" s="2">
        <f>+IF(A264&gt;$C$3,STDEVA(INDEX($E$15:$E$2531,A264-$C$3):E263),"")</f>
        <v>4.2207718719100814E-3</v>
      </c>
      <c r="H264">
        <f t="shared" si="22"/>
        <v>1.1605755703170342</v>
      </c>
      <c r="I264" s="2" t="str">
        <f t="shared" si="23"/>
        <v/>
      </c>
      <c r="J264" t="str">
        <f t="shared" si="24"/>
        <v/>
      </c>
      <c r="K264" t="str">
        <f t="shared" si="25"/>
        <v/>
      </c>
      <c r="L264" s="37" t="str">
        <f t="shared" si="26"/>
        <v/>
      </c>
      <c r="M264" t="str">
        <f t="shared" si="27"/>
        <v/>
      </c>
    </row>
    <row r="265" spans="1:13" x14ac:dyDescent="0.25">
      <c r="A265" s="2">
        <v>251</v>
      </c>
      <c r="B265" t="s">
        <v>251</v>
      </c>
      <c r="C265" s="8">
        <v>137</v>
      </c>
      <c r="D265" s="8">
        <v>79.09</v>
      </c>
      <c r="E265" s="17">
        <f t="shared" si="21"/>
        <v>0.54939448129679902</v>
      </c>
      <c r="F265" s="2">
        <f>+IF(A265&gt;$C$3,AVERAGE(INDEX($E$15:$E$2531,A265-$C$3):E264),"")</f>
        <v>0.54210126482194387</v>
      </c>
      <c r="G265" s="2">
        <f>+IF(A265&gt;$C$3,STDEVA(INDEX($E$15:$E$2531,A265-$C$3):E264),"")</f>
        <v>4.529034178540111E-3</v>
      </c>
      <c r="H265">
        <f t="shared" si="22"/>
        <v>1.610324892095657</v>
      </c>
      <c r="I265" s="2" t="str">
        <f t="shared" si="23"/>
        <v/>
      </c>
      <c r="J265" t="str">
        <f t="shared" si="24"/>
        <v/>
      </c>
      <c r="K265" t="str">
        <f t="shared" si="25"/>
        <v/>
      </c>
      <c r="L265" s="37" t="str">
        <f t="shared" si="26"/>
        <v/>
      </c>
      <c r="M265" t="str">
        <f t="shared" si="27"/>
        <v/>
      </c>
    </row>
    <row r="266" spans="1:13" x14ac:dyDescent="0.25">
      <c r="A266" s="2">
        <v>252</v>
      </c>
      <c r="B266" t="s">
        <v>252</v>
      </c>
      <c r="C266" s="8">
        <v>137.1</v>
      </c>
      <c r="D266" s="8">
        <v>79.3</v>
      </c>
      <c r="E266" s="17">
        <f t="shared" si="21"/>
        <v>0.54747245792746635</v>
      </c>
      <c r="F266" s="2">
        <f>+IF(A266&gt;$C$3,AVERAGE(INDEX($E$15:$E$2531,A266-$C$3):E265),"")</f>
        <v>0.54228575959628311</v>
      </c>
      <c r="G266" s="2">
        <f>+IF(A266&gt;$C$3,STDEVA(INDEX($E$15:$E$2531,A266-$C$3):E265),"")</f>
        <v>4.8121440344204404E-3</v>
      </c>
      <c r="H266">
        <f t="shared" si="22"/>
        <v>1.0778352214903948</v>
      </c>
      <c r="I266" s="2" t="str">
        <f t="shared" si="23"/>
        <v/>
      </c>
      <c r="J266" t="str">
        <f t="shared" si="24"/>
        <v/>
      </c>
      <c r="K266" t="str">
        <f t="shared" si="25"/>
        <v/>
      </c>
      <c r="L266" s="37" t="str">
        <f t="shared" si="26"/>
        <v/>
      </c>
      <c r="M266" t="str">
        <f t="shared" si="27"/>
        <v/>
      </c>
    </row>
    <row r="267" spans="1:13" x14ac:dyDescent="0.25">
      <c r="A267" s="2">
        <v>253</v>
      </c>
      <c r="B267" t="s">
        <v>253</v>
      </c>
      <c r="C267" s="8">
        <v>136.55000000000001</v>
      </c>
      <c r="D267" s="8">
        <v>79.25</v>
      </c>
      <c r="E267" s="17">
        <f t="shared" si="21"/>
        <v>0.54408343516232416</v>
      </c>
      <c r="F267" s="2">
        <f>+IF(A267&gt;$C$3,AVERAGE(INDEX($E$15:$E$2531,A267-$C$3):E266),"")</f>
        <v>0.54267474852850262</v>
      </c>
      <c r="G267" s="2">
        <f>+IF(A267&gt;$C$3,STDEVA(INDEX($E$15:$E$2531,A267-$C$3):E266),"")</f>
        <v>5.0984305800863949E-3</v>
      </c>
      <c r="H267">
        <f t="shared" si="22"/>
        <v>0.27629809049938509</v>
      </c>
      <c r="I267" s="2" t="str">
        <f t="shared" si="23"/>
        <v/>
      </c>
      <c r="J267" t="str">
        <f t="shared" si="24"/>
        <v/>
      </c>
      <c r="K267" t="str">
        <f t="shared" si="25"/>
        <v/>
      </c>
      <c r="L267" s="37" t="str">
        <f t="shared" si="26"/>
        <v/>
      </c>
      <c r="M267" t="str">
        <f t="shared" si="27"/>
        <v/>
      </c>
    </row>
    <row r="268" spans="1:13" x14ac:dyDescent="0.25">
      <c r="A268" s="2">
        <v>254</v>
      </c>
      <c r="B268" t="s">
        <v>254</v>
      </c>
      <c r="C268" s="8">
        <v>135.74</v>
      </c>
      <c r="D268" s="8">
        <v>78.8</v>
      </c>
      <c r="E268" s="17">
        <f t="shared" si="21"/>
        <v>0.54382829441177893</v>
      </c>
      <c r="F268" s="2">
        <f>+IF(A268&gt;$C$3,AVERAGE(INDEX($E$15:$E$2531,A268-$C$3):E267),"")</f>
        <v>0.54289160056969543</v>
      </c>
      <c r="G268" s="2">
        <f>+IF(A268&gt;$C$3,STDEVA(INDEX($E$15:$E$2531,A268-$C$3):E267),"")</f>
        <v>5.113930736667275E-3</v>
      </c>
      <c r="H268">
        <f t="shared" si="22"/>
        <v>0.18316514053804756</v>
      </c>
      <c r="I268" s="2" t="str">
        <f t="shared" si="23"/>
        <v/>
      </c>
      <c r="J268" t="str">
        <f t="shared" si="24"/>
        <v/>
      </c>
      <c r="K268" t="str">
        <f t="shared" si="25"/>
        <v/>
      </c>
      <c r="L268" s="37" t="str">
        <f t="shared" si="26"/>
        <v/>
      </c>
      <c r="M268" t="str">
        <f t="shared" si="27"/>
        <v/>
      </c>
    </row>
    <row r="269" spans="1:13" x14ac:dyDescent="0.25">
      <c r="A269" s="2">
        <v>255</v>
      </c>
      <c r="B269" t="s">
        <v>255</v>
      </c>
      <c r="C269" s="8">
        <v>136.02000000000001</v>
      </c>
      <c r="D269" s="8">
        <v>79.099999999999994</v>
      </c>
      <c r="E269" s="17">
        <f t="shared" si="21"/>
        <v>0.5420890589738846</v>
      </c>
      <c r="F269" s="2">
        <f>+IF(A269&gt;$C$3,AVERAGE(INDEX($E$15:$E$2531,A269-$C$3):E268),"")</f>
        <v>0.54340128338745408</v>
      </c>
      <c r="G269" s="2">
        <f>+IF(A269&gt;$C$3,STDEVA(INDEX($E$15:$E$2531,A269-$C$3):E268),"")</f>
        <v>4.9299075870314858E-3</v>
      </c>
      <c r="H269">
        <f t="shared" si="22"/>
        <v>-0.26617627012347972</v>
      </c>
      <c r="I269" s="2" t="str">
        <f t="shared" si="23"/>
        <v/>
      </c>
      <c r="J269" t="str">
        <f t="shared" si="24"/>
        <v/>
      </c>
      <c r="K269" t="str">
        <f t="shared" si="25"/>
        <v/>
      </c>
      <c r="L269" s="37" t="str">
        <f t="shared" si="26"/>
        <v/>
      </c>
      <c r="M269" t="str">
        <f t="shared" si="27"/>
        <v/>
      </c>
    </row>
    <row r="270" spans="1:13" x14ac:dyDescent="0.25">
      <c r="A270" s="2">
        <v>256</v>
      </c>
      <c r="B270" t="s">
        <v>256</v>
      </c>
      <c r="C270" s="8">
        <v>135.61000000000001</v>
      </c>
      <c r="D270" s="8">
        <v>78.900000000000006</v>
      </c>
      <c r="E270" s="17">
        <f t="shared" si="21"/>
        <v>0.54160189124802538</v>
      </c>
      <c r="F270" s="2">
        <f>+IF(A270&gt;$C$3,AVERAGE(INDEX($E$15:$E$2531,A270-$C$3):E269),"")</f>
        <v>0.54440211494278279</v>
      </c>
      <c r="G270" s="2">
        <f>+IF(A270&gt;$C$3,STDEVA(INDEX($E$15:$E$2531,A270-$C$3):E269),"")</f>
        <v>3.174950541478446E-3</v>
      </c>
      <c r="H270">
        <f t="shared" si="22"/>
        <v>-0.88197395775918386</v>
      </c>
      <c r="I270" s="2" t="str">
        <f t="shared" si="23"/>
        <v/>
      </c>
      <c r="J270" t="str">
        <f t="shared" si="24"/>
        <v/>
      </c>
      <c r="K270" t="str">
        <f t="shared" si="25"/>
        <v/>
      </c>
      <c r="L270" s="37" t="str">
        <f t="shared" si="26"/>
        <v/>
      </c>
      <c r="M270" t="str">
        <f t="shared" si="27"/>
        <v/>
      </c>
    </row>
    <row r="271" spans="1:13" x14ac:dyDescent="0.25">
      <c r="A271" s="2">
        <v>257</v>
      </c>
      <c r="B271" t="s">
        <v>257</v>
      </c>
      <c r="C271" s="8">
        <v>134.11000000000001</v>
      </c>
      <c r="D271" s="8">
        <v>77.849999999999994</v>
      </c>
      <c r="E271" s="17">
        <f t="shared" si="21"/>
        <v>0.54387646044284155</v>
      </c>
      <c r="F271" s="2">
        <f>+IF(A271&gt;$C$3,AVERAGE(INDEX($E$15:$E$2531,A271-$C$3):E270),"")</f>
        <v>0.54452692891826771</v>
      </c>
      <c r="G271" s="2">
        <f>+IF(A271&gt;$C$3,STDEVA(INDEX($E$15:$E$2531,A271-$C$3):E270),"")</f>
        <v>3.019712176582303E-3</v>
      </c>
      <c r="H271">
        <f t="shared" si="22"/>
        <v>-0.21540744196433828</v>
      </c>
      <c r="I271" s="2" t="str">
        <f t="shared" si="23"/>
        <v/>
      </c>
      <c r="J271" t="str">
        <f t="shared" si="24"/>
        <v/>
      </c>
      <c r="K271" t="str">
        <f t="shared" si="25"/>
        <v/>
      </c>
      <c r="L271" s="37" t="str">
        <f t="shared" si="26"/>
        <v/>
      </c>
      <c r="M271" t="str">
        <f t="shared" si="27"/>
        <v/>
      </c>
    </row>
    <row r="272" spans="1:13" x14ac:dyDescent="0.25">
      <c r="A272" s="2">
        <v>258</v>
      </c>
      <c r="B272" t="s">
        <v>258</v>
      </c>
      <c r="C272" s="8">
        <v>133.34</v>
      </c>
      <c r="D272" s="8">
        <v>77.709999999999994</v>
      </c>
      <c r="E272" s="17">
        <f t="shared" ref="E272:E335" si="28">+LN(C272/D272)</f>
        <v>0.53991830796876328</v>
      </c>
      <c r="F272" s="2">
        <f>+IF(A272&gt;$C$3,AVERAGE(INDEX($E$15:$E$2531,A272-$C$3):E271),"")</f>
        <v>0.5443245481373189</v>
      </c>
      <c r="G272" s="2">
        <f>+IF(A272&gt;$C$3,STDEVA(INDEX($E$15:$E$2531,A272-$C$3):E271),"")</f>
        <v>2.9923368066432413E-3</v>
      </c>
      <c r="H272">
        <f t="shared" ref="H272:H335" si="29">+IF(F272="","",(E272-F272)/G272)</f>
        <v>-1.4725080942671269</v>
      </c>
      <c r="I272" s="2" t="str">
        <f t="shared" ref="I272:I335" si="30">+IF(H272="","",IF(H272&lt;$C$4,"Buy",IF(H272&gt;$C$5,"Sell","")))</f>
        <v/>
      </c>
      <c r="J272" t="str">
        <f t="shared" ref="J272:J335" si="31">IF(M272=M271, J271, IF(OR(M272="TP", M272="SL"), "", IF(I272="Buy", C272, IF(I272="Sell", D272, ""))))</f>
        <v/>
      </c>
      <c r="K272" t="str">
        <f t="shared" ref="K272:K335" si="32">IF(M272=M271, K271, IF(OR(M272="TP", M272="SL"), "",IF(I272="Buy", D272, IF(I272="Sell", C272, ""))))</f>
        <v/>
      </c>
      <c r="L272" s="37" t="str">
        <f t="shared" ref="L272:L335" si="33">IF(M271="Long", (C272-J271)*$C$8+(K271-D272)*$C$9, IF(M271="Short", (K271-C272)*$C$8+(D272-J271)*$C$9, ""))</f>
        <v/>
      </c>
      <c r="M272" t="str">
        <f t="shared" ref="M272:M335" si="34">IF(OR(M271="", M271="SL", M271="TP"), IF(I272="Sell","Short",(IF(I272="Buy","Long",I272))), IF(L272="", "", IF(L272&lt;$C$6, "SL", IF(L272&gt;$C$7, "TP", M271))))</f>
        <v/>
      </c>
    </row>
    <row r="273" spans="1:13" x14ac:dyDescent="0.25">
      <c r="A273" s="2">
        <v>259</v>
      </c>
      <c r="B273" t="s">
        <v>259</v>
      </c>
      <c r="C273" s="8">
        <v>132.82900000000001</v>
      </c>
      <c r="D273" s="8">
        <v>77.155000000000001</v>
      </c>
      <c r="E273" s="17">
        <f t="shared" si="28"/>
        <v>0.5432462011731205</v>
      </c>
      <c r="F273" s="2">
        <f>+IF(A273&gt;$C$3,AVERAGE(INDEX($E$15:$E$2531,A273-$C$3):E272),"")</f>
        <v>0.54430983428336188</v>
      </c>
      <c r="G273" s="2">
        <f>+IF(A273&gt;$C$3,STDEVA(INDEX($E$15:$E$2531,A273-$C$3):E272),"")</f>
        <v>3.0162091621440024E-3</v>
      </c>
      <c r="H273">
        <f t="shared" si="29"/>
        <v>-0.3526390422756096</v>
      </c>
      <c r="I273" s="2" t="str">
        <f t="shared" si="30"/>
        <v/>
      </c>
      <c r="J273" t="str">
        <f t="shared" si="31"/>
        <v/>
      </c>
      <c r="K273" t="str">
        <f t="shared" si="32"/>
        <v/>
      </c>
      <c r="L273" s="37" t="str">
        <f t="shared" si="33"/>
        <v/>
      </c>
      <c r="M273" t="str">
        <f t="shared" si="34"/>
        <v/>
      </c>
    </row>
    <row r="274" spans="1:13" x14ac:dyDescent="0.25">
      <c r="A274" s="2">
        <v>260</v>
      </c>
      <c r="B274" t="s">
        <v>260</v>
      </c>
      <c r="C274" s="8">
        <v>130.86000000000001</v>
      </c>
      <c r="D274" s="8">
        <v>75.400000000000006</v>
      </c>
      <c r="E274" s="17">
        <f t="shared" si="28"/>
        <v>0.55132077442768235</v>
      </c>
      <c r="F274" s="2">
        <f>+IF(A274&gt;$C$3,AVERAGE(INDEX($E$15:$E$2531,A274-$C$3):E273),"")</f>
        <v>0.54394562095611154</v>
      </c>
      <c r="G274" s="2">
        <f>+IF(A274&gt;$C$3,STDEVA(INDEX($E$15:$E$2531,A274-$C$3):E273),"")</f>
        <v>2.9114972255307524E-3</v>
      </c>
      <c r="H274">
        <f t="shared" si="29"/>
        <v>2.5331136869712627</v>
      </c>
      <c r="I274" s="2" t="str">
        <f t="shared" si="30"/>
        <v>Sell</v>
      </c>
      <c r="J274">
        <f t="shared" si="31"/>
        <v>75.400000000000006</v>
      </c>
      <c r="K274">
        <f t="shared" si="32"/>
        <v>130.86000000000001</v>
      </c>
      <c r="L274" s="37" t="str">
        <f t="shared" si="33"/>
        <v/>
      </c>
      <c r="M274" t="str">
        <f t="shared" si="34"/>
        <v>Short</v>
      </c>
    </row>
    <row r="275" spans="1:13" x14ac:dyDescent="0.25">
      <c r="A275" s="2">
        <v>261</v>
      </c>
      <c r="B275" t="s">
        <v>261</v>
      </c>
      <c r="C275" s="8">
        <v>129.74</v>
      </c>
      <c r="D275" s="8">
        <v>74.693399999999997</v>
      </c>
      <c r="E275" s="17">
        <f t="shared" si="28"/>
        <v>0.55214071296318523</v>
      </c>
      <c r="F275" s="2">
        <f>+IF(A275&gt;$C$3,AVERAGE(INDEX($E$15:$E$2531,A275-$C$3):E274),"")</f>
        <v>0.54415965352620976</v>
      </c>
      <c r="G275" s="2">
        <f>+IF(A275&gt;$C$3,STDEVA(INDEX($E$15:$E$2531,A275-$C$3):E274),"")</f>
        <v>3.3931005179910099E-3</v>
      </c>
      <c r="H275">
        <f t="shared" si="29"/>
        <v>2.3521435320462896</v>
      </c>
      <c r="I275" s="2" t="str">
        <f t="shared" si="30"/>
        <v>Sell</v>
      </c>
      <c r="J275">
        <f t="shared" si="31"/>
        <v>75.400000000000006</v>
      </c>
      <c r="K275">
        <f t="shared" si="32"/>
        <v>130.86000000000001</v>
      </c>
      <c r="L275" s="37">
        <f t="shared" si="33"/>
        <v>103.34999999999894</v>
      </c>
      <c r="M275" t="str">
        <f t="shared" si="34"/>
        <v>Short</v>
      </c>
    </row>
    <row r="276" spans="1:13" x14ac:dyDescent="0.25">
      <c r="A276" s="2">
        <v>262</v>
      </c>
      <c r="B276" t="s">
        <v>262</v>
      </c>
      <c r="C276" s="8">
        <v>131.97</v>
      </c>
      <c r="D276" s="8">
        <v>76.45</v>
      </c>
      <c r="E276" s="17">
        <f t="shared" si="28"/>
        <v>0.54593769165366668</v>
      </c>
      <c r="F276" s="2">
        <f>+IF(A276&gt;$C$3,AVERAGE(INDEX($E$15:$E$2531,A276-$C$3):E275),"")</f>
        <v>0.54467834853017849</v>
      </c>
      <c r="G276" s="2">
        <f>+IF(A276&gt;$C$3,STDEVA(INDEX($E$15:$E$2531,A276-$C$3):E275),"")</f>
        <v>4.2190977289699996E-3</v>
      </c>
      <c r="H276">
        <f t="shared" si="29"/>
        <v>0.2984863599724269</v>
      </c>
      <c r="I276" s="2" t="str">
        <f t="shared" si="30"/>
        <v/>
      </c>
      <c r="J276">
        <f t="shared" si="31"/>
        <v>75.400000000000006</v>
      </c>
      <c r="K276">
        <f t="shared" si="32"/>
        <v>130.86000000000001</v>
      </c>
      <c r="L276" s="37">
        <f t="shared" si="33"/>
        <v>-14.999999999996987</v>
      </c>
      <c r="M276" t="str">
        <f t="shared" si="34"/>
        <v>Short</v>
      </c>
    </row>
    <row r="277" spans="1:13" x14ac:dyDescent="0.25">
      <c r="A277" s="2">
        <v>263</v>
      </c>
      <c r="B277" t="s">
        <v>263</v>
      </c>
      <c r="C277" s="8">
        <v>132.19999999999999</v>
      </c>
      <c r="D277" s="8">
        <v>75.989999999999995</v>
      </c>
      <c r="E277" s="17">
        <f t="shared" si="28"/>
        <v>0.55371417473589235</v>
      </c>
      <c r="F277" s="2">
        <f>+IF(A277&gt;$C$3,AVERAGE(INDEX($E$15:$E$2531,A277-$C$3):E276),"")</f>
        <v>0.54488437702921644</v>
      </c>
      <c r="G277" s="2">
        <f>+IF(A277&gt;$C$3,STDEVA(INDEX($E$15:$E$2531,A277-$C$3):E276),"")</f>
        <v>4.2316704544198757E-3</v>
      </c>
      <c r="H277">
        <f t="shared" si="29"/>
        <v>2.0865986143730559</v>
      </c>
      <c r="I277" s="2" t="str">
        <f t="shared" si="30"/>
        <v>Sell</v>
      </c>
      <c r="J277">
        <f t="shared" si="31"/>
        <v>75.400000000000006</v>
      </c>
      <c r="K277">
        <f t="shared" si="32"/>
        <v>130.86000000000001</v>
      </c>
      <c r="L277" s="37">
        <f t="shared" si="33"/>
        <v>-187.49999999999645</v>
      </c>
      <c r="M277" t="str">
        <f t="shared" si="34"/>
        <v>Short</v>
      </c>
    </row>
    <row r="278" spans="1:13" x14ac:dyDescent="0.25">
      <c r="A278" s="2">
        <v>264</v>
      </c>
      <c r="B278" t="s">
        <v>264</v>
      </c>
      <c r="C278" s="8">
        <v>132.27000000000001</v>
      </c>
      <c r="D278" s="8">
        <v>76.48</v>
      </c>
      <c r="E278" s="17">
        <f t="shared" si="28"/>
        <v>0.54781601929481016</v>
      </c>
      <c r="F278" s="2">
        <f>+IF(A278&gt;$C$3,AVERAGE(INDEX($E$15:$E$2531,A278-$C$3):E277),"")</f>
        <v>0.54598280817634026</v>
      </c>
      <c r="G278" s="2">
        <f>+IF(A278&gt;$C$3,STDEVA(INDEX($E$15:$E$2531,A278-$C$3):E277),"")</f>
        <v>5.1142855911126732E-3</v>
      </c>
      <c r="H278">
        <f t="shared" si="29"/>
        <v>0.35844911000972574</v>
      </c>
      <c r="I278" s="2" t="str">
        <f t="shared" si="30"/>
        <v/>
      </c>
      <c r="J278">
        <f t="shared" si="31"/>
        <v>75.400000000000006</v>
      </c>
      <c r="K278">
        <f t="shared" si="32"/>
        <v>130.86000000000001</v>
      </c>
      <c r="L278" s="37">
        <f t="shared" si="33"/>
        <v>-82.499999999999602</v>
      </c>
      <c r="M278" t="str">
        <f t="shared" si="34"/>
        <v>Short</v>
      </c>
    </row>
    <row r="279" spans="1:13" x14ac:dyDescent="0.25">
      <c r="A279" s="2">
        <v>265</v>
      </c>
      <c r="B279" t="s">
        <v>265</v>
      </c>
      <c r="C279" s="8">
        <v>132.53</v>
      </c>
      <c r="D279" s="8">
        <v>76.64</v>
      </c>
      <c r="E279" s="17">
        <f t="shared" si="28"/>
        <v>0.54768990122998229</v>
      </c>
      <c r="F279" s="2">
        <f>+IF(A279&gt;$C$3,AVERAGE(INDEX($E$15:$E$2531,A279-$C$3):E278),"")</f>
        <v>0.5466191371008875</v>
      </c>
      <c r="G279" s="2">
        <f>+IF(A279&gt;$C$3,STDEVA(INDEX($E$15:$E$2531,A279-$C$3):E278),"")</f>
        <v>4.9219214554762575E-3</v>
      </c>
      <c r="H279">
        <f t="shared" si="29"/>
        <v>0.21755002366066453</v>
      </c>
      <c r="I279" s="2" t="str">
        <f t="shared" si="30"/>
        <v/>
      </c>
      <c r="J279">
        <f t="shared" si="31"/>
        <v>75.400000000000006</v>
      </c>
      <c r="K279">
        <f t="shared" si="32"/>
        <v>130.86000000000001</v>
      </c>
      <c r="L279" s="37">
        <f t="shared" si="33"/>
        <v>-107.49999999999812</v>
      </c>
      <c r="M279" t="str">
        <f t="shared" si="34"/>
        <v>Short</v>
      </c>
    </row>
    <row r="280" spans="1:13" x14ac:dyDescent="0.25">
      <c r="A280" s="2">
        <v>266</v>
      </c>
      <c r="B280" t="s">
        <v>266</v>
      </c>
      <c r="C280" s="8">
        <v>132.1</v>
      </c>
      <c r="D280" s="8">
        <v>76.59</v>
      </c>
      <c r="E280" s="17">
        <f t="shared" si="28"/>
        <v>0.54509269160677742</v>
      </c>
      <c r="F280" s="2">
        <f>+IF(A280&gt;$C$3,AVERAGE(INDEX($E$15:$E$2531,A280-$C$3):E279),"")</f>
        <v>0.54729558265443823</v>
      </c>
      <c r="G280" s="2">
        <f>+IF(A280&gt;$C$3,STDEVA(INDEX($E$15:$E$2531,A280-$C$3):E279),"")</f>
        <v>4.5505227598162659E-3</v>
      </c>
      <c r="H280">
        <f t="shared" si="29"/>
        <v>-0.48409625968989756</v>
      </c>
      <c r="I280" s="2" t="str">
        <f t="shared" si="30"/>
        <v/>
      </c>
      <c r="J280">
        <f t="shared" si="31"/>
        <v>75.400000000000006</v>
      </c>
      <c r="K280">
        <f t="shared" si="32"/>
        <v>130.86000000000001</v>
      </c>
      <c r="L280" s="37">
        <f t="shared" si="33"/>
        <v>-12.499999999995737</v>
      </c>
      <c r="M280" t="str">
        <f t="shared" si="34"/>
        <v>Short</v>
      </c>
    </row>
    <row r="281" spans="1:13" x14ac:dyDescent="0.25">
      <c r="A281" s="2">
        <v>267</v>
      </c>
      <c r="B281" t="s">
        <v>267</v>
      </c>
      <c r="C281" s="8">
        <v>133.69999999999999</v>
      </c>
      <c r="D281" s="8">
        <v>77.7</v>
      </c>
      <c r="E281" s="17">
        <f t="shared" si="28"/>
        <v>0.54274322673429554</v>
      </c>
      <c r="F281" s="2">
        <f>+IF(A281&gt;$C$3,AVERAGE(INDEX($E$15:$E$2531,A281-$C$3):E280),"")</f>
        <v>0.5474307194504312</v>
      </c>
      <c r="G281" s="2">
        <f>+IF(A281&gt;$C$3,STDEVA(INDEX($E$15:$E$2531,A281-$C$3):E280),"")</f>
        <v>4.4533138474089724E-3</v>
      </c>
      <c r="H281">
        <f t="shared" si="29"/>
        <v>-1.0525853054041865</v>
      </c>
      <c r="I281" s="2" t="str">
        <f t="shared" si="30"/>
        <v/>
      </c>
      <c r="J281">
        <f t="shared" si="31"/>
        <v>75.400000000000006</v>
      </c>
      <c r="K281">
        <f t="shared" si="32"/>
        <v>130.86000000000001</v>
      </c>
      <c r="L281" s="37">
        <f t="shared" si="33"/>
        <v>-134.99999999999443</v>
      </c>
      <c r="M281" t="str">
        <f t="shared" si="34"/>
        <v>Short</v>
      </c>
    </row>
    <row r="282" spans="1:13" x14ac:dyDescent="0.25">
      <c r="A282" s="2">
        <v>268</v>
      </c>
      <c r="B282" t="s">
        <v>268</v>
      </c>
      <c r="C282" s="8">
        <v>131.76</v>
      </c>
      <c r="D282" s="8">
        <v>76.209999999999994</v>
      </c>
      <c r="E282" s="17">
        <f t="shared" si="28"/>
        <v>0.54748939819135878</v>
      </c>
      <c r="F282" s="2">
        <f>+IF(A282&gt;$C$3,AVERAGE(INDEX($E$15:$E$2531,A282-$C$3):E281),"")</f>
        <v>0.54774459931326802</v>
      </c>
      <c r="G282" s="2">
        <f>+IF(A282&gt;$C$3,STDEVA(INDEX($E$15:$E$2531,A282-$C$3):E281),"")</f>
        <v>3.9259650146090605E-3</v>
      </c>
      <c r="H282">
        <f t="shared" si="29"/>
        <v>-6.5003412144429298E-2</v>
      </c>
      <c r="I282" s="2" t="str">
        <f t="shared" si="30"/>
        <v/>
      </c>
      <c r="J282">
        <f t="shared" si="31"/>
        <v>75.400000000000006</v>
      </c>
      <c r="K282">
        <f t="shared" si="32"/>
        <v>130.86000000000001</v>
      </c>
      <c r="L282" s="37">
        <f t="shared" si="33"/>
        <v>-22.4999999999973</v>
      </c>
      <c r="M282" t="str">
        <f t="shared" si="34"/>
        <v>Short</v>
      </c>
    </row>
    <row r="283" spans="1:13" x14ac:dyDescent="0.25">
      <c r="A283" s="2">
        <v>269</v>
      </c>
      <c r="B283" t="s">
        <v>269</v>
      </c>
      <c r="C283" s="8">
        <v>131.47</v>
      </c>
      <c r="D283" s="8">
        <v>76.11</v>
      </c>
      <c r="E283" s="17">
        <f t="shared" si="28"/>
        <v>0.54659902642921265</v>
      </c>
      <c r="F283" s="2">
        <f>+IF(A283&gt;$C$3,AVERAGE(INDEX($E$15:$E$2531,A283-$C$3):E282),"")</f>
        <v>0.54821606564862779</v>
      </c>
      <c r="G283" s="2">
        <f>+IF(A283&gt;$C$3,STDEVA(INDEX($E$15:$E$2531,A283-$C$3):E282),"")</f>
        <v>3.5555349035766904E-3</v>
      </c>
      <c r="H283">
        <f t="shared" si="29"/>
        <v>-0.45479492207726013</v>
      </c>
      <c r="I283" s="2" t="str">
        <f t="shared" si="30"/>
        <v/>
      </c>
      <c r="J283">
        <f t="shared" si="31"/>
        <v>75.400000000000006</v>
      </c>
      <c r="K283">
        <f t="shared" si="32"/>
        <v>130.86000000000001</v>
      </c>
      <c r="L283" s="37">
        <f t="shared" si="33"/>
        <v>25.000000000002132</v>
      </c>
      <c r="M283" t="str">
        <f t="shared" si="34"/>
        <v>Short</v>
      </c>
    </row>
    <row r="284" spans="1:13" x14ac:dyDescent="0.25">
      <c r="A284" s="2">
        <v>270</v>
      </c>
      <c r="B284" t="s">
        <v>270</v>
      </c>
      <c r="C284" s="8">
        <v>128.16</v>
      </c>
      <c r="D284" s="8">
        <v>73.819999999999993</v>
      </c>
      <c r="E284" s="17">
        <f t="shared" si="28"/>
        <v>0.55164978571819656</v>
      </c>
      <c r="F284" s="2">
        <f>+IF(A284&gt;$C$3,AVERAGE(INDEX($E$15:$E$2531,A284-$C$3):E283),"")</f>
        <v>0.54769142698213125</v>
      </c>
      <c r="G284" s="2">
        <f>+IF(A284&gt;$C$3,STDEVA(INDEX($E$15:$E$2531,A284-$C$3):E283),"")</f>
        <v>3.3843946147235023E-3</v>
      </c>
      <c r="H284">
        <f t="shared" si="29"/>
        <v>1.1695913705939709</v>
      </c>
      <c r="I284" s="2" t="str">
        <f t="shared" si="30"/>
        <v/>
      </c>
      <c r="J284">
        <f t="shared" si="31"/>
        <v>75.400000000000006</v>
      </c>
      <c r="K284">
        <f t="shared" si="32"/>
        <v>130.86000000000001</v>
      </c>
      <c r="L284" s="37">
        <f t="shared" si="33"/>
        <v>280.00000000000119</v>
      </c>
      <c r="M284" t="str">
        <f t="shared" si="34"/>
        <v>Short</v>
      </c>
    </row>
    <row r="285" spans="1:13" x14ac:dyDescent="0.25">
      <c r="A285" s="2">
        <v>271</v>
      </c>
      <c r="B285" t="s">
        <v>271</v>
      </c>
      <c r="C285" s="8">
        <v>128.1</v>
      </c>
      <c r="D285" s="8">
        <v>73.650000000000006</v>
      </c>
      <c r="E285" s="17">
        <f t="shared" si="28"/>
        <v>0.55348706599404918</v>
      </c>
      <c r="F285" s="2">
        <f>+IF(A285&gt;$C$3,AVERAGE(INDEX($E$15:$E$2531,A285-$C$3):E284),"")</f>
        <v>0.5476368795104658</v>
      </c>
      <c r="G285" s="2">
        <f>+IF(A285&gt;$C$3,STDEVA(INDEX($E$15:$E$2531,A285-$C$3):E284),"")</f>
        <v>3.3067864794909048E-3</v>
      </c>
      <c r="H285">
        <f t="shared" si="29"/>
        <v>1.7691455193333312</v>
      </c>
      <c r="I285" s="2" t="str">
        <f t="shared" si="30"/>
        <v>Sell</v>
      </c>
      <c r="J285">
        <f t="shared" si="31"/>
        <v>75.400000000000006</v>
      </c>
      <c r="K285">
        <f t="shared" si="32"/>
        <v>130.86000000000001</v>
      </c>
      <c r="L285" s="37">
        <f t="shared" si="33"/>
        <v>252.50000000000477</v>
      </c>
      <c r="M285" t="str">
        <f t="shared" si="34"/>
        <v>Short</v>
      </c>
    </row>
    <row r="286" spans="1:13" x14ac:dyDescent="0.25">
      <c r="A286" s="2">
        <v>272</v>
      </c>
      <c r="B286" t="s">
        <v>272</v>
      </c>
      <c r="C286" s="8">
        <v>129.07</v>
      </c>
      <c r="D286" s="8">
        <v>74.599999999999994</v>
      </c>
      <c r="E286" s="17">
        <f t="shared" si="28"/>
        <v>0.54821438563738123</v>
      </c>
      <c r="F286" s="2">
        <f>+IF(A286&gt;$C$3,AVERAGE(INDEX($E$15:$E$2531,A286-$C$3):E285),"")</f>
        <v>0.5484756988816194</v>
      </c>
      <c r="G286" s="2">
        <f>+IF(A286&gt;$C$3,STDEVA(INDEX($E$15:$E$2531,A286-$C$3):E285),"")</f>
        <v>3.7497262508541141E-3</v>
      </c>
      <c r="H286">
        <f t="shared" si="29"/>
        <v>-6.9688619050163589E-2</v>
      </c>
      <c r="I286" s="2" t="str">
        <f t="shared" si="30"/>
        <v/>
      </c>
      <c r="J286">
        <f t="shared" si="31"/>
        <v>75.400000000000006</v>
      </c>
      <c r="K286">
        <f t="shared" si="32"/>
        <v>130.86000000000001</v>
      </c>
      <c r="L286" s="37">
        <f t="shared" si="33"/>
        <v>247.50000000000227</v>
      </c>
      <c r="M286" t="str">
        <f t="shared" si="34"/>
        <v>Short</v>
      </c>
    </row>
    <row r="287" spans="1:13" x14ac:dyDescent="0.25">
      <c r="A287" s="2">
        <v>273</v>
      </c>
      <c r="B287" t="s">
        <v>273</v>
      </c>
      <c r="C287" s="8">
        <v>131.97</v>
      </c>
      <c r="D287" s="8">
        <v>76.44</v>
      </c>
      <c r="E287" s="17">
        <f t="shared" si="28"/>
        <v>0.54606850465666579</v>
      </c>
      <c r="F287" s="2">
        <f>+IF(A287&gt;$C$3,AVERAGE(INDEX($E$15:$E$2531,A287-$C$3):E286),"")</f>
        <v>0.54786461120400709</v>
      </c>
      <c r="G287" s="2">
        <f>+IF(A287&gt;$C$3,STDEVA(INDEX($E$15:$E$2531,A287-$C$3):E286),"")</f>
        <v>3.1966657949925484E-3</v>
      </c>
      <c r="H287">
        <f t="shared" si="29"/>
        <v>-0.56186872902223106</v>
      </c>
      <c r="I287" s="2" t="str">
        <f t="shared" si="30"/>
        <v/>
      </c>
      <c r="J287">
        <f t="shared" si="31"/>
        <v>75.400000000000006</v>
      </c>
      <c r="K287">
        <f t="shared" si="32"/>
        <v>130.86000000000001</v>
      </c>
      <c r="L287" s="37">
        <f t="shared" si="33"/>
        <v>-17.499999999998295</v>
      </c>
      <c r="M287" t="str">
        <f t="shared" si="34"/>
        <v>Short</v>
      </c>
    </row>
    <row r="288" spans="1:13" x14ac:dyDescent="0.25">
      <c r="A288" s="2">
        <v>274</v>
      </c>
      <c r="B288" t="s">
        <v>274</v>
      </c>
      <c r="C288" s="8">
        <v>132.05000000000001</v>
      </c>
      <c r="D288" s="8">
        <v>75.94</v>
      </c>
      <c r="E288" s="17">
        <f t="shared" si="28"/>
        <v>0.55323708393948501</v>
      </c>
      <c r="F288" s="2">
        <f>+IF(A288&gt;$C$3,AVERAGE(INDEX($E$15:$E$2531,A288-$C$3):E287),"")</f>
        <v>0.54767044291087996</v>
      </c>
      <c r="G288" s="2">
        <f>+IF(A288&gt;$C$3,STDEVA(INDEX($E$15:$E$2531,A288-$C$3):E287),"")</f>
        <v>3.2525702002466914E-3</v>
      </c>
      <c r="H288">
        <f t="shared" si="29"/>
        <v>1.7114591495005531</v>
      </c>
      <c r="I288" s="2" t="str">
        <f t="shared" si="30"/>
        <v/>
      </c>
      <c r="J288">
        <f t="shared" si="31"/>
        <v>75.400000000000006</v>
      </c>
      <c r="K288">
        <f t="shared" si="32"/>
        <v>130.86000000000001</v>
      </c>
      <c r="L288" s="37">
        <f t="shared" si="33"/>
        <v>-162.50000000000142</v>
      </c>
      <c r="M288" t="str">
        <f t="shared" si="34"/>
        <v>Short</v>
      </c>
    </row>
    <row r="289" spans="1:13" x14ac:dyDescent="0.25">
      <c r="A289" s="2">
        <v>275</v>
      </c>
      <c r="B289" t="s">
        <v>275</v>
      </c>
      <c r="C289" s="8">
        <v>133.1</v>
      </c>
      <c r="D289" s="8">
        <v>76.97</v>
      </c>
      <c r="E289" s="17">
        <f t="shared" si="28"/>
        <v>0.54768498985483993</v>
      </c>
      <c r="F289" s="2">
        <f>+IF(A289&gt;$C$3,AVERAGE(INDEX($E$15:$E$2531,A289-$C$3):E288),"")</f>
        <v>0.54828679654526913</v>
      </c>
      <c r="G289" s="2">
        <f>+IF(A289&gt;$C$3,STDEVA(INDEX($E$15:$E$2531,A289-$C$3):E288),"")</f>
        <v>3.7450265478332486E-3</v>
      </c>
      <c r="H289">
        <f t="shared" si="29"/>
        <v>-0.16069490636251491</v>
      </c>
      <c r="I289" s="2" t="str">
        <f t="shared" si="30"/>
        <v/>
      </c>
      <c r="J289">
        <f t="shared" si="31"/>
        <v>75.400000000000006</v>
      </c>
      <c r="K289">
        <f t="shared" si="32"/>
        <v>130.86000000000001</v>
      </c>
      <c r="L289" s="37">
        <f t="shared" si="33"/>
        <v>-167.49999999999693</v>
      </c>
      <c r="M289" t="str">
        <f t="shared" si="34"/>
        <v>Short</v>
      </c>
    </row>
    <row r="290" spans="1:13" x14ac:dyDescent="0.25">
      <c r="A290" s="2">
        <v>276</v>
      </c>
      <c r="B290" t="s">
        <v>276</v>
      </c>
      <c r="C290" s="8">
        <v>131.41499999999999</v>
      </c>
      <c r="D290" s="8">
        <v>75.27</v>
      </c>
      <c r="E290" s="17">
        <f t="shared" si="28"/>
        <v>0.55727860573999621</v>
      </c>
      <c r="F290" s="2">
        <f>+IF(A290&gt;$C$3,AVERAGE(INDEX($E$15:$E$2531,A290-$C$3):E289),"")</f>
        <v>0.54857482968394278</v>
      </c>
      <c r="G290" s="2">
        <f>+IF(A290&gt;$C$3,STDEVA(INDEX($E$15:$E$2531,A290-$C$3):E289),"")</f>
        <v>3.5639687829298401E-3</v>
      </c>
      <c r="H290">
        <f t="shared" si="29"/>
        <v>2.4421583313920898</v>
      </c>
      <c r="I290" s="2" t="str">
        <f t="shared" si="30"/>
        <v>Sell</v>
      </c>
      <c r="J290">
        <f t="shared" si="31"/>
        <v>75.400000000000006</v>
      </c>
      <c r="K290">
        <f t="shared" si="32"/>
        <v>130.86000000000001</v>
      </c>
      <c r="L290" s="37">
        <f t="shared" si="33"/>
        <v>-171.24999999999702</v>
      </c>
      <c r="M290" t="str">
        <f t="shared" si="34"/>
        <v>Short</v>
      </c>
    </row>
    <row r="291" spans="1:13" x14ac:dyDescent="0.25">
      <c r="A291" s="2">
        <v>277</v>
      </c>
      <c r="B291" t="s">
        <v>277</v>
      </c>
      <c r="C291" s="8">
        <v>132.91999999999999</v>
      </c>
      <c r="D291" s="8">
        <v>76.22</v>
      </c>
      <c r="E291" s="17">
        <f t="shared" si="28"/>
        <v>0.55612354804067932</v>
      </c>
      <c r="F291" s="2">
        <f>+IF(A291&gt;$C$3,AVERAGE(INDEX($E$15:$E$2531,A291-$C$3):E290),"")</f>
        <v>0.55018987179568724</v>
      </c>
      <c r="G291" s="2">
        <f>+IF(A291&gt;$C$3,STDEVA(INDEX($E$15:$E$2531,A291-$C$3):E290),"")</f>
        <v>3.8711733258924427E-3</v>
      </c>
      <c r="H291">
        <f t="shared" si="29"/>
        <v>1.5327849583237554</v>
      </c>
      <c r="I291" s="2" t="str">
        <f t="shared" si="30"/>
        <v/>
      </c>
      <c r="J291" t="str">
        <f t="shared" si="31"/>
        <v/>
      </c>
      <c r="K291" t="str">
        <f t="shared" si="32"/>
        <v/>
      </c>
      <c r="L291" s="37">
        <f t="shared" si="33"/>
        <v>-309.99999999999511</v>
      </c>
      <c r="M291" t="str">
        <f t="shared" si="34"/>
        <v>SL</v>
      </c>
    </row>
    <row r="292" spans="1:13" x14ac:dyDescent="0.25">
      <c r="A292" s="2">
        <v>278</v>
      </c>
      <c r="B292" t="s">
        <v>278</v>
      </c>
      <c r="C292" s="8">
        <v>132.07</v>
      </c>
      <c r="D292" s="8">
        <v>75.34</v>
      </c>
      <c r="E292" s="17">
        <f t="shared" si="28"/>
        <v>0.56132088279181791</v>
      </c>
      <c r="F292" s="2">
        <f>+IF(A292&gt;$C$3,AVERAGE(INDEX($E$15:$E$2531,A292-$C$3):E291),"")</f>
        <v>0.55114922177894499</v>
      </c>
      <c r="G292" s="2">
        <f>+IF(A292&gt;$C$3,STDEVA(INDEX($E$15:$E$2531,A292-$C$3):E291),"")</f>
        <v>4.1761323005282966E-3</v>
      </c>
      <c r="H292">
        <f t="shared" si="29"/>
        <v>2.4356654150028172</v>
      </c>
      <c r="I292" s="2" t="str">
        <f t="shared" si="30"/>
        <v>Sell</v>
      </c>
      <c r="J292">
        <f t="shared" si="31"/>
        <v>75.34</v>
      </c>
      <c r="K292">
        <f t="shared" si="32"/>
        <v>132.07</v>
      </c>
      <c r="L292" s="37" t="str">
        <f t="shared" si="33"/>
        <v/>
      </c>
      <c r="M292" t="str">
        <f t="shared" si="34"/>
        <v>Short</v>
      </c>
    </row>
    <row r="293" spans="1:13" x14ac:dyDescent="0.25">
      <c r="A293" s="2">
        <v>279</v>
      </c>
      <c r="B293" t="s">
        <v>279</v>
      </c>
      <c r="C293" s="8">
        <v>133.47</v>
      </c>
      <c r="D293" s="8">
        <v>76.2</v>
      </c>
      <c r="E293" s="17">
        <f t="shared" si="28"/>
        <v>0.56051527079345942</v>
      </c>
      <c r="F293" s="2">
        <f>+IF(A293&gt;$C$3,AVERAGE(INDEX($E$15:$E$2531,A293-$C$3):E292),"")</f>
        <v>0.55278498359701222</v>
      </c>
      <c r="G293" s="2">
        <f>+IF(A293&gt;$C$3,STDEVA(INDEX($E$15:$E$2531,A293-$C$3):E292),"")</f>
        <v>4.9774191033503503E-3</v>
      </c>
      <c r="H293">
        <f t="shared" si="29"/>
        <v>1.5530713881906912</v>
      </c>
      <c r="I293" s="2" t="str">
        <f t="shared" si="30"/>
        <v/>
      </c>
      <c r="J293">
        <f t="shared" si="31"/>
        <v>75.34</v>
      </c>
      <c r="K293">
        <f t="shared" si="32"/>
        <v>132.07</v>
      </c>
      <c r="L293" s="37">
        <f t="shared" si="33"/>
        <v>-135.00000000000156</v>
      </c>
      <c r="M293" t="str">
        <f t="shared" si="34"/>
        <v>Short</v>
      </c>
    </row>
    <row r="294" spans="1:13" x14ac:dyDescent="0.25">
      <c r="A294" s="2">
        <v>280</v>
      </c>
      <c r="B294" t="s">
        <v>280</v>
      </c>
      <c r="C294" s="8">
        <v>134.13999999999999</v>
      </c>
      <c r="D294" s="8">
        <v>77.22</v>
      </c>
      <c r="E294" s="17">
        <f t="shared" si="28"/>
        <v>0.55222553983550082</v>
      </c>
      <c r="F294" s="2">
        <f>+IF(A294&gt;$C$3,AVERAGE(INDEX($E$15:$E$2531,A294-$C$3):E293),"")</f>
        <v>0.55377003749426379</v>
      </c>
      <c r="G294" s="2">
        <f>+IF(A294&gt;$C$3,STDEVA(INDEX($E$15:$E$2531,A294-$C$3):E293),"")</f>
        <v>5.5670155013059913E-3</v>
      </c>
      <c r="H294">
        <f t="shared" si="29"/>
        <v>-0.2774372836577581</v>
      </c>
      <c r="I294" s="2" t="str">
        <f t="shared" si="30"/>
        <v/>
      </c>
      <c r="J294">
        <f t="shared" si="31"/>
        <v>75.34</v>
      </c>
      <c r="K294">
        <f t="shared" si="32"/>
        <v>132.07</v>
      </c>
      <c r="L294" s="37">
        <f t="shared" si="33"/>
        <v>-47.499999999999432</v>
      </c>
      <c r="M294" t="str">
        <f t="shared" si="34"/>
        <v>Short</v>
      </c>
    </row>
    <row r="295" spans="1:13" x14ac:dyDescent="0.25">
      <c r="A295" s="2">
        <v>281</v>
      </c>
      <c r="B295" t="s">
        <v>281</v>
      </c>
      <c r="C295" s="8">
        <v>134.4</v>
      </c>
      <c r="D295" s="8">
        <v>77.31</v>
      </c>
      <c r="E295" s="17">
        <f t="shared" si="28"/>
        <v>0.5529971147566658</v>
      </c>
      <c r="F295" s="2">
        <f>+IF(A295&gt;$C$3,AVERAGE(INDEX($E$15:$E$2531,A295-$C$3):E294),"")</f>
        <v>0.55362986792109181</v>
      </c>
      <c r="G295" s="2">
        <f>+IF(A295&gt;$C$3,STDEVA(INDEX($E$15:$E$2531,A295-$C$3):E294),"")</f>
        <v>5.5908615760347155E-3</v>
      </c>
      <c r="H295">
        <f t="shared" si="29"/>
        <v>-0.11317632458265772</v>
      </c>
      <c r="I295" s="2" t="str">
        <f t="shared" si="30"/>
        <v/>
      </c>
      <c r="J295">
        <f t="shared" si="31"/>
        <v>75.34</v>
      </c>
      <c r="K295">
        <f t="shared" si="32"/>
        <v>132.07</v>
      </c>
      <c r="L295" s="37">
        <f t="shared" si="33"/>
        <v>-90.000000000003467</v>
      </c>
      <c r="M295" t="str">
        <f t="shared" si="34"/>
        <v>Short</v>
      </c>
    </row>
    <row r="296" spans="1:13" x14ac:dyDescent="0.25">
      <c r="A296" s="2">
        <v>282</v>
      </c>
      <c r="B296" t="s">
        <v>282</v>
      </c>
      <c r="C296" s="8">
        <v>135.69999999999999</v>
      </c>
      <c r="D296" s="8">
        <v>78.650000000000006</v>
      </c>
      <c r="E296" s="17">
        <f t="shared" si="28"/>
        <v>0.54543893733653648</v>
      </c>
      <c r="F296" s="2">
        <f>+IF(A296&gt;$C$3,AVERAGE(INDEX($E$15:$E$2531,A296-$C$3):E295),"")</f>
        <v>0.55416128226767891</v>
      </c>
      <c r="G296" s="2">
        <f>+IF(A296&gt;$C$3,STDEVA(INDEX($E$15:$E$2531,A296-$C$3):E295),"")</f>
        <v>5.2272505037439581E-3</v>
      </c>
      <c r="H296">
        <f t="shared" si="29"/>
        <v>-1.668629602674514</v>
      </c>
      <c r="I296" s="2" t="str">
        <f t="shared" si="30"/>
        <v/>
      </c>
      <c r="J296">
        <f t="shared" si="31"/>
        <v>75.34</v>
      </c>
      <c r="K296">
        <f t="shared" si="32"/>
        <v>132.07</v>
      </c>
      <c r="L296" s="37">
        <f t="shared" si="33"/>
        <v>-79.999999999998295</v>
      </c>
      <c r="M296" t="str">
        <f t="shared" si="34"/>
        <v>Short</v>
      </c>
    </row>
    <row r="297" spans="1:13" x14ac:dyDescent="0.25">
      <c r="A297" s="2">
        <v>283</v>
      </c>
      <c r="B297" t="s">
        <v>283</v>
      </c>
      <c r="C297" s="8">
        <v>135.47999999999999</v>
      </c>
      <c r="D297" s="8">
        <v>78.53</v>
      </c>
      <c r="E297" s="17">
        <f t="shared" si="28"/>
        <v>0.54534331056278762</v>
      </c>
      <c r="F297" s="2">
        <f>+IF(A297&gt;$C$3,AVERAGE(INDEX($E$15:$E$2531,A297-$C$3):E296),"")</f>
        <v>0.55409133034322011</v>
      </c>
      <c r="G297" s="2">
        <f>+IF(A297&gt;$C$3,STDEVA(INDEX($E$15:$E$2531,A297-$C$3):E296),"")</f>
        <v>5.351815052181165E-3</v>
      </c>
      <c r="H297">
        <f t="shared" si="29"/>
        <v>-1.6345893300007037</v>
      </c>
      <c r="I297" s="2" t="str">
        <f t="shared" si="30"/>
        <v/>
      </c>
      <c r="J297">
        <f t="shared" si="31"/>
        <v>75.34</v>
      </c>
      <c r="K297">
        <f t="shared" si="32"/>
        <v>132.07</v>
      </c>
      <c r="L297" s="37">
        <f t="shared" si="33"/>
        <v>-54.999999999999659</v>
      </c>
      <c r="M297" t="str">
        <f t="shared" si="34"/>
        <v>Short</v>
      </c>
    </row>
    <row r="298" spans="1:13" x14ac:dyDescent="0.25">
      <c r="A298" s="2">
        <v>284</v>
      </c>
      <c r="B298" t="s">
        <v>284</v>
      </c>
      <c r="C298" s="8">
        <v>132.44</v>
      </c>
      <c r="D298" s="8">
        <v>76.62</v>
      </c>
      <c r="E298" s="17">
        <f t="shared" si="28"/>
        <v>0.54727157340654253</v>
      </c>
      <c r="F298" s="2">
        <f>+IF(A298&gt;$C$3,AVERAGE(INDEX($E$15:$E$2531,A298-$C$3):E297),"")</f>
        <v>0.55321424441247602</v>
      </c>
      <c r="G298" s="2">
        <f>+IF(A298&gt;$C$3,STDEVA(INDEX($E$15:$E$2531,A298-$C$3):E297),"")</f>
        <v>6.1033801128286963E-3</v>
      </c>
      <c r="H298">
        <f t="shared" si="29"/>
        <v>-0.97366883531349857</v>
      </c>
      <c r="I298" s="2" t="str">
        <f t="shared" si="30"/>
        <v/>
      </c>
      <c r="J298">
        <f t="shared" si="31"/>
        <v>75.34</v>
      </c>
      <c r="K298">
        <f t="shared" si="32"/>
        <v>132.07</v>
      </c>
      <c r="L298" s="37">
        <f t="shared" si="33"/>
        <v>227.49999999999915</v>
      </c>
      <c r="M298" t="str">
        <f t="shared" si="34"/>
        <v>Short</v>
      </c>
    </row>
    <row r="299" spans="1:13" x14ac:dyDescent="0.25">
      <c r="A299" s="2">
        <v>285</v>
      </c>
      <c r="B299" t="s">
        <v>285</v>
      </c>
      <c r="C299" s="8">
        <v>133.46</v>
      </c>
      <c r="D299" s="8">
        <v>77.489999999999995</v>
      </c>
      <c r="E299" s="17">
        <f t="shared" si="28"/>
        <v>0.54365291169960184</v>
      </c>
      <c r="F299" s="2">
        <f>+IF(A299&gt;$C$3,AVERAGE(INDEX($E$15:$E$2531,A299-$C$3):E298),"")</f>
        <v>0.55316830925155402</v>
      </c>
      <c r="G299" s="2">
        <f>+IF(A299&gt;$C$3,STDEVA(INDEX($E$15:$E$2531,A299-$C$3):E298),"")</f>
        <v>6.1515616186453553E-3</v>
      </c>
      <c r="H299">
        <f t="shared" si="29"/>
        <v>-1.5468263413164978</v>
      </c>
      <c r="I299" s="2" t="str">
        <f t="shared" si="30"/>
        <v/>
      </c>
      <c r="J299">
        <f t="shared" si="31"/>
        <v>75.34</v>
      </c>
      <c r="K299">
        <f t="shared" si="32"/>
        <v>132.07</v>
      </c>
      <c r="L299" s="37">
        <f t="shared" si="33"/>
        <v>189.99999999999415</v>
      </c>
      <c r="M299" t="str">
        <f t="shared" si="34"/>
        <v>Short</v>
      </c>
    </row>
    <row r="300" spans="1:13" x14ac:dyDescent="0.25">
      <c r="A300" s="2">
        <v>286</v>
      </c>
      <c r="B300" t="s">
        <v>286</v>
      </c>
      <c r="C300" s="8">
        <v>131.32</v>
      </c>
      <c r="D300" s="8">
        <v>76.28</v>
      </c>
      <c r="E300" s="17">
        <f t="shared" si="28"/>
        <v>0.54322631190117354</v>
      </c>
      <c r="F300" s="2">
        <f>+IF(A300&gt;$C$3,AVERAGE(INDEX($E$15:$E$2531,A300-$C$3):E299),"")</f>
        <v>0.55165434324706586</v>
      </c>
      <c r="G300" s="2">
        <f>+IF(A300&gt;$C$3,STDEVA(INDEX($E$15:$E$2531,A300-$C$3):E299),"")</f>
        <v>6.6685183752465491E-3</v>
      </c>
      <c r="H300">
        <f t="shared" si="29"/>
        <v>-1.2638536585843501</v>
      </c>
      <c r="I300" s="2" t="str">
        <f t="shared" si="30"/>
        <v/>
      </c>
      <c r="J300" t="str">
        <f t="shared" si="31"/>
        <v/>
      </c>
      <c r="K300" t="str">
        <f t="shared" si="32"/>
        <v/>
      </c>
      <c r="L300" s="37">
        <f t="shared" si="33"/>
        <v>422.49999999999943</v>
      </c>
      <c r="M300" t="str">
        <f t="shared" si="34"/>
        <v>TP</v>
      </c>
    </row>
    <row r="301" spans="1:13" x14ac:dyDescent="0.25">
      <c r="A301" s="2">
        <v>287</v>
      </c>
      <c r="B301" t="s">
        <v>287</v>
      </c>
      <c r="C301" s="8">
        <v>131.97999999999999</v>
      </c>
      <c r="D301" s="8">
        <v>76.2</v>
      </c>
      <c r="E301" s="17">
        <f t="shared" si="28"/>
        <v>0.54928893326267481</v>
      </c>
      <c r="F301" s="2">
        <f>+IF(A301&gt;$C$3,AVERAGE(INDEX($E$15:$E$2531,A301-$C$3):E300),"")</f>
        <v>0.55022131700934296</v>
      </c>
      <c r="G301" s="2">
        <f>+IF(A301&gt;$C$3,STDEVA(INDEX($E$15:$E$2531,A301-$C$3):E300),"")</f>
        <v>6.9671455925837261E-3</v>
      </c>
      <c r="H301">
        <f t="shared" si="29"/>
        <v>-0.1338257876598189</v>
      </c>
      <c r="I301" s="2" t="str">
        <f t="shared" si="30"/>
        <v/>
      </c>
      <c r="J301" t="str">
        <f t="shared" si="31"/>
        <v/>
      </c>
      <c r="K301" t="str">
        <f t="shared" si="32"/>
        <v/>
      </c>
      <c r="L301" s="37" t="str">
        <f t="shared" si="33"/>
        <v/>
      </c>
      <c r="M301" t="str">
        <f t="shared" si="34"/>
        <v/>
      </c>
    </row>
    <row r="302" spans="1:13" x14ac:dyDescent="0.25">
      <c r="A302" s="2">
        <v>288</v>
      </c>
      <c r="B302" t="s">
        <v>288</v>
      </c>
      <c r="C302" s="8">
        <v>133.173</v>
      </c>
      <c r="D302" s="8">
        <v>77.44</v>
      </c>
      <c r="E302" s="17">
        <f t="shared" si="28"/>
        <v>0.54214559188829503</v>
      </c>
      <c r="F302" s="2">
        <f>+IF(A302&gt;$C$3,AVERAGE(INDEX($E$15:$E$2531,A302-$C$3):E301),"")</f>
        <v>0.54888443372832696</v>
      </c>
      <c r="G302" s="2">
        <f>+IF(A302&gt;$C$3,STDEVA(INDEX($E$15:$E$2531,A302-$C$3):E301),"")</f>
        <v>5.5891927904896596E-3</v>
      </c>
      <c r="H302">
        <f t="shared" si="29"/>
        <v>-1.2056914285544891</v>
      </c>
      <c r="I302" s="2" t="str">
        <f t="shared" si="30"/>
        <v/>
      </c>
      <c r="J302" t="str">
        <f t="shared" si="31"/>
        <v/>
      </c>
      <c r="K302" t="str">
        <f t="shared" si="32"/>
        <v/>
      </c>
      <c r="L302" s="37" t="str">
        <f t="shared" si="33"/>
        <v/>
      </c>
      <c r="M302" t="str">
        <f t="shared" si="34"/>
        <v/>
      </c>
    </row>
    <row r="303" spans="1:13" x14ac:dyDescent="0.25">
      <c r="A303" s="2">
        <v>289</v>
      </c>
      <c r="B303" t="s">
        <v>289</v>
      </c>
      <c r="C303" s="8">
        <v>132.79</v>
      </c>
      <c r="D303" s="8">
        <v>77.31</v>
      </c>
      <c r="E303" s="17">
        <f t="shared" si="28"/>
        <v>0.54094561966985266</v>
      </c>
      <c r="F303" s="2">
        <f>+IF(A303&gt;$C$3,AVERAGE(INDEX($E$15:$E$2531,A303-$C$3):E302),"")</f>
        <v>0.54684335829441988</v>
      </c>
      <c r="G303" s="2">
        <f>+IF(A303&gt;$C$3,STDEVA(INDEX($E$15:$E$2531,A303-$C$3):E302),"")</f>
        <v>3.913986563615573E-3</v>
      </c>
      <c r="H303">
        <f t="shared" si="29"/>
        <v>-1.506836706950557</v>
      </c>
      <c r="I303" s="2" t="str">
        <f t="shared" si="30"/>
        <v/>
      </c>
      <c r="J303" t="str">
        <f t="shared" si="31"/>
        <v/>
      </c>
      <c r="K303" t="str">
        <f t="shared" si="32"/>
        <v/>
      </c>
      <c r="L303" s="37" t="str">
        <f t="shared" si="33"/>
        <v/>
      </c>
      <c r="M303" t="str">
        <f t="shared" si="34"/>
        <v/>
      </c>
    </row>
    <row r="304" spans="1:13" x14ac:dyDescent="0.25">
      <c r="A304" s="2">
        <v>290</v>
      </c>
      <c r="B304" t="s">
        <v>290</v>
      </c>
      <c r="C304" s="8">
        <v>136.10499999999999</v>
      </c>
      <c r="D304" s="8">
        <v>79.56</v>
      </c>
      <c r="E304" s="17">
        <f t="shared" si="28"/>
        <v>0.53691519268970922</v>
      </c>
      <c r="F304" s="2">
        <f>+IF(A304&gt;$C$3,AVERAGE(INDEX($E$15:$E$2531,A304-$C$3):E303),"")</f>
        <v>0.54559003383157001</v>
      </c>
      <c r="G304" s="2">
        <f>+IF(A304&gt;$C$3,STDEVA(INDEX($E$15:$E$2531,A304-$C$3):E303),"")</f>
        <v>3.7787625193518182E-3</v>
      </c>
      <c r="H304">
        <f t="shared" si="29"/>
        <v>-2.2956830701678519</v>
      </c>
      <c r="I304" s="2" t="str">
        <f t="shared" si="30"/>
        <v>Buy</v>
      </c>
      <c r="J304">
        <f t="shared" si="31"/>
        <v>136.10499999999999</v>
      </c>
      <c r="K304">
        <f t="shared" si="32"/>
        <v>79.56</v>
      </c>
      <c r="L304" s="37" t="str">
        <f t="shared" si="33"/>
        <v/>
      </c>
      <c r="M304" t="str">
        <f t="shared" si="34"/>
        <v>Long</v>
      </c>
    </row>
    <row r="305" spans="1:13" x14ac:dyDescent="0.25">
      <c r="A305" s="2">
        <v>291</v>
      </c>
      <c r="B305" t="s">
        <v>291</v>
      </c>
      <c r="C305" s="8">
        <v>136.51</v>
      </c>
      <c r="D305" s="8">
        <v>80.48</v>
      </c>
      <c r="E305" s="17">
        <f t="shared" si="28"/>
        <v>0.52838916566345728</v>
      </c>
      <c r="F305" s="2">
        <f>+IF(A305&gt;$C$3,AVERAGE(INDEX($E$15:$E$2531,A305-$C$3):E304),"")</f>
        <v>0.54380315360190812</v>
      </c>
      <c r="G305" s="2">
        <f>+IF(A305&gt;$C$3,STDEVA(INDEX($E$15:$E$2531,A305-$C$3):E304),"")</f>
        <v>3.6380613283461343E-3</v>
      </c>
      <c r="H305">
        <f t="shared" si="29"/>
        <v>-4.2368686361474968</v>
      </c>
      <c r="I305" s="2" t="str">
        <f t="shared" si="30"/>
        <v>Buy</v>
      </c>
      <c r="J305">
        <f t="shared" si="31"/>
        <v>136.10499999999999</v>
      </c>
      <c r="K305">
        <f t="shared" si="32"/>
        <v>79.56</v>
      </c>
      <c r="L305" s="37">
        <f t="shared" si="33"/>
        <v>-128.75000000000014</v>
      </c>
      <c r="M305" t="str">
        <f t="shared" si="34"/>
        <v>Long</v>
      </c>
    </row>
    <row r="306" spans="1:13" x14ac:dyDescent="0.25">
      <c r="A306" s="2">
        <v>292</v>
      </c>
      <c r="B306" t="s">
        <v>292</v>
      </c>
      <c r="C306" s="8">
        <v>137.41200000000001</v>
      </c>
      <c r="D306" s="8">
        <v>81.53</v>
      </c>
      <c r="E306" s="17">
        <f t="shared" si="28"/>
        <v>0.52201266154438331</v>
      </c>
      <c r="F306" s="2">
        <f>+IF(A306&gt;$C$3,AVERAGE(INDEX($E$15:$E$2531,A306-$C$3):E305),"")</f>
        <v>0.54190873452712163</v>
      </c>
      <c r="G306" s="2">
        <f>+IF(A306&gt;$C$3,STDEVA(INDEX($E$15:$E$2531,A306-$C$3):E305),"")</f>
        <v>6.2098686066258645E-3</v>
      </c>
      <c r="H306">
        <f t="shared" si="29"/>
        <v>-3.2039442769383917</v>
      </c>
      <c r="I306" s="2" t="str">
        <f t="shared" si="30"/>
        <v>Buy</v>
      </c>
      <c r="J306">
        <f t="shared" si="31"/>
        <v>136.10499999999999</v>
      </c>
      <c r="K306">
        <f t="shared" si="32"/>
        <v>79.56</v>
      </c>
      <c r="L306" s="37">
        <f t="shared" si="33"/>
        <v>-165.74999999999562</v>
      </c>
      <c r="M306" t="str">
        <f t="shared" si="34"/>
        <v>Long</v>
      </c>
    </row>
    <row r="307" spans="1:13" x14ac:dyDescent="0.25">
      <c r="A307" s="2">
        <v>293</v>
      </c>
      <c r="B307" t="s">
        <v>293</v>
      </c>
      <c r="C307" s="8">
        <v>136.79</v>
      </c>
      <c r="D307" s="8">
        <v>81.44</v>
      </c>
      <c r="E307" s="17">
        <f t="shared" si="28"/>
        <v>0.51858035029914029</v>
      </c>
      <c r="F307" s="2">
        <f>+IF(A307&gt;$C$3,AVERAGE(INDEX($E$15:$E$2531,A307-$C$3):E306),"")</f>
        <v>0.5393164401917433</v>
      </c>
      <c r="G307" s="2">
        <f>+IF(A307&gt;$C$3,STDEVA(INDEX($E$15:$E$2531,A307-$C$3):E306),"")</f>
        <v>8.8887375593432131E-3</v>
      </c>
      <c r="H307">
        <f t="shared" si="29"/>
        <v>-2.3328498286921175</v>
      </c>
      <c r="I307" s="2" t="str">
        <f t="shared" si="30"/>
        <v>Buy</v>
      </c>
      <c r="J307" t="str">
        <f t="shared" si="31"/>
        <v/>
      </c>
      <c r="K307" t="str">
        <f t="shared" si="32"/>
        <v/>
      </c>
      <c r="L307" s="37">
        <f t="shared" si="33"/>
        <v>-298.74999999999829</v>
      </c>
      <c r="M307" t="str">
        <f t="shared" si="34"/>
        <v>SL</v>
      </c>
    </row>
    <row r="308" spans="1:13" x14ac:dyDescent="0.25">
      <c r="A308" s="2">
        <v>294</v>
      </c>
      <c r="B308" t="s">
        <v>294</v>
      </c>
      <c r="C308" s="8">
        <v>135.49</v>
      </c>
      <c r="D308" s="8">
        <v>80.53</v>
      </c>
      <c r="E308" s="17">
        <f t="shared" si="28"/>
        <v>0.52026805105088636</v>
      </c>
      <c r="F308" s="2">
        <f>+IF(A308&gt;$C$3,AVERAGE(INDEX($E$15:$E$2531,A308-$C$3):E307),"")</f>
        <v>0.53612852651314302</v>
      </c>
      <c r="G308" s="2">
        <f>+IF(A308&gt;$C$3,STDEVA(INDEX($E$15:$E$2531,A308-$C$3):E307),"")</f>
        <v>1.0649609031321788E-2</v>
      </c>
      <c r="H308">
        <f t="shared" si="29"/>
        <v>-1.4893011955283133</v>
      </c>
      <c r="I308" s="2" t="str">
        <f t="shared" si="30"/>
        <v/>
      </c>
      <c r="J308" t="str">
        <f t="shared" si="31"/>
        <v/>
      </c>
      <c r="K308" t="str">
        <f t="shared" si="32"/>
        <v/>
      </c>
      <c r="L308" s="37" t="str">
        <f t="shared" si="33"/>
        <v/>
      </c>
      <c r="M308" t="str">
        <f t="shared" si="34"/>
        <v/>
      </c>
    </row>
    <row r="309" spans="1:13" x14ac:dyDescent="0.25">
      <c r="A309" s="2">
        <v>295</v>
      </c>
      <c r="B309" t="s">
        <v>295</v>
      </c>
      <c r="C309" s="8">
        <v>135.32</v>
      </c>
      <c r="D309" s="8">
        <v>80.22</v>
      </c>
      <c r="E309" s="17">
        <f t="shared" si="28"/>
        <v>0.52286948357060092</v>
      </c>
      <c r="F309" s="2">
        <f>+IF(A309&gt;$C$3,AVERAGE(INDEX($E$15:$E$2531,A309-$C$3):E308),"")</f>
        <v>0.53353020866328593</v>
      </c>
      <c r="G309" s="2">
        <f>+IF(A309&gt;$C$3,STDEVA(INDEX($E$15:$E$2531,A309-$C$3):E308),"")</f>
        <v>1.1409921060061891E-2</v>
      </c>
      <c r="H309">
        <f t="shared" si="29"/>
        <v>-0.93433819888559166</v>
      </c>
      <c r="I309" s="2" t="str">
        <f t="shared" si="30"/>
        <v/>
      </c>
      <c r="J309" t="str">
        <f t="shared" si="31"/>
        <v/>
      </c>
      <c r="K309" t="str">
        <f t="shared" si="32"/>
        <v/>
      </c>
      <c r="L309" s="37" t="str">
        <f t="shared" si="33"/>
        <v/>
      </c>
      <c r="M309" t="str">
        <f t="shared" si="34"/>
        <v/>
      </c>
    </row>
    <row r="310" spans="1:13" x14ac:dyDescent="0.25">
      <c r="A310" s="2">
        <v>296</v>
      </c>
      <c r="B310" t="s">
        <v>296</v>
      </c>
      <c r="C310" s="8">
        <v>134.13999999999999</v>
      </c>
      <c r="D310" s="8">
        <v>79.33</v>
      </c>
      <c r="E310" s="17">
        <f t="shared" si="28"/>
        <v>0.52526766335767949</v>
      </c>
      <c r="F310" s="2">
        <f>+IF(A310&gt;$C$3,AVERAGE(INDEX($E$15:$E$2531,A310-$C$3):E309),"")</f>
        <v>0.53126833884877778</v>
      </c>
      <c r="G310" s="2">
        <f>+IF(A310&gt;$C$3,STDEVA(INDEX($E$15:$E$2531,A310-$C$3):E309),"")</f>
        <v>1.1264338278149828E-2</v>
      </c>
      <c r="H310">
        <f t="shared" si="29"/>
        <v>-0.53271442519958634</v>
      </c>
      <c r="I310" s="2" t="str">
        <f t="shared" si="30"/>
        <v/>
      </c>
      <c r="J310" t="str">
        <f t="shared" si="31"/>
        <v/>
      </c>
      <c r="K310" t="str">
        <f t="shared" si="32"/>
        <v/>
      </c>
      <c r="L310" s="37" t="str">
        <f t="shared" si="33"/>
        <v/>
      </c>
      <c r="M310" t="str">
        <f t="shared" si="34"/>
        <v/>
      </c>
    </row>
    <row r="311" spans="1:13" x14ac:dyDescent="0.25">
      <c r="A311" s="2">
        <v>297</v>
      </c>
      <c r="B311" t="s">
        <v>297</v>
      </c>
      <c r="C311" s="8">
        <v>134.16</v>
      </c>
      <c r="D311" s="8">
        <v>79.06</v>
      </c>
      <c r="E311" s="17">
        <f t="shared" si="28"/>
        <v>0.52882605964641383</v>
      </c>
      <c r="F311" s="2">
        <f>+IF(A311&gt;$C$3,AVERAGE(INDEX($E$15:$E$2531,A311-$C$3):E310),"")</f>
        <v>0.52859930885933393</v>
      </c>
      <c r="G311" s="2">
        <f>+IF(A311&gt;$C$3,STDEVA(INDEX($E$15:$E$2531,A311-$C$3):E310),"")</f>
        <v>9.0983194074171093E-3</v>
      </c>
      <c r="H311">
        <f t="shared" si="29"/>
        <v>2.4922271567543324E-2</v>
      </c>
      <c r="I311" s="2" t="str">
        <f t="shared" si="30"/>
        <v/>
      </c>
      <c r="J311" t="str">
        <f t="shared" si="31"/>
        <v/>
      </c>
      <c r="K311" t="str">
        <f t="shared" si="32"/>
        <v/>
      </c>
      <c r="L311" s="37" t="str">
        <f t="shared" si="33"/>
        <v/>
      </c>
      <c r="M311" t="str">
        <f t="shared" si="34"/>
        <v/>
      </c>
    </row>
    <row r="312" spans="1:13" x14ac:dyDescent="0.25">
      <c r="A312" s="2">
        <v>298</v>
      </c>
      <c r="B312" t="s">
        <v>298</v>
      </c>
      <c r="C312" s="8">
        <v>133.51</v>
      </c>
      <c r="D312" s="8">
        <v>78.790000000000006</v>
      </c>
      <c r="E312" s="17">
        <f t="shared" si="28"/>
        <v>0.52739029614440669</v>
      </c>
      <c r="F312" s="2">
        <f>+IF(A312&gt;$C$3,AVERAGE(INDEX($E$15:$E$2531,A312-$C$3):E311),"")</f>
        <v>0.52711936083245814</v>
      </c>
      <c r="G312" s="2">
        <f>+IF(A312&gt;$C$3,STDEVA(INDEX($E$15:$E$2531,A312-$C$3):E311),"")</f>
        <v>7.5752289146393354E-3</v>
      </c>
      <c r="H312">
        <f t="shared" si="29"/>
        <v>3.5765957042560179E-2</v>
      </c>
      <c r="I312" s="2" t="str">
        <f t="shared" si="30"/>
        <v/>
      </c>
      <c r="J312" t="str">
        <f t="shared" si="31"/>
        <v/>
      </c>
      <c r="K312" t="str">
        <f t="shared" si="32"/>
        <v/>
      </c>
      <c r="L312" s="37" t="str">
        <f t="shared" si="33"/>
        <v/>
      </c>
      <c r="M312" t="str">
        <f t="shared" si="34"/>
        <v/>
      </c>
    </row>
    <row r="313" spans="1:13" x14ac:dyDescent="0.25">
      <c r="A313" s="2">
        <v>299</v>
      </c>
      <c r="B313" t="s">
        <v>299</v>
      </c>
      <c r="C313" s="8">
        <v>135.75</v>
      </c>
      <c r="D313" s="8">
        <v>79.771000000000001</v>
      </c>
      <c r="E313" s="17">
        <f t="shared" si="28"/>
        <v>0.53165492892846389</v>
      </c>
      <c r="F313" s="2">
        <f>+IF(A313&gt;$C$3,AVERAGE(INDEX($E$15:$E$2531,A313-$C$3):E312),"")</f>
        <v>0.52561321377407522</v>
      </c>
      <c r="G313" s="2">
        <f>+IF(A313&gt;$C$3,STDEVA(INDEX($E$15:$E$2531,A313-$C$3):E312),"")</f>
        <v>5.5628725349954628E-3</v>
      </c>
      <c r="H313">
        <f t="shared" si="29"/>
        <v>1.0860783015215356</v>
      </c>
      <c r="I313" s="2" t="str">
        <f t="shared" si="30"/>
        <v/>
      </c>
      <c r="J313" t="str">
        <f t="shared" si="31"/>
        <v/>
      </c>
      <c r="K313" t="str">
        <f t="shared" si="32"/>
        <v/>
      </c>
      <c r="L313" s="37" t="str">
        <f t="shared" si="33"/>
        <v/>
      </c>
      <c r="M313" t="str">
        <f t="shared" si="34"/>
        <v/>
      </c>
    </row>
    <row r="314" spans="1:13" x14ac:dyDescent="0.25">
      <c r="A314" s="2">
        <v>300</v>
      </c>
      <c r="B314" t="s">
        <v>300</v>
      </c>
      <c r="C314" s="8">
        <v>135.43</v>
      </c>
      <c r="D314" s="8">
        <v>79.45</v>
      </c>
      <c r="E314" s="17">
        <f t="shared" si="28"/>
        <v>0.53332700868455496</v>
      </c>
      <c r="F314" s="2">
        <f>+IF(A314&gt;$C$3,AVERAGE(INDEX($E$15:$E$2531,A314-$C$3):E313),"")</f>
        <v>0.52502874002282562</v>
      </c>
      <c r="G314" s="2">
        <f>+IF(A314&gt;$C$3,STDEVA(INDEX($E$15:$E$2531,A314-$C$3):E313),"")</f>
        <v>4.3768926653090998E-3</v>
      </c>
      <c r="H314">
        <f t="shared" si="29"/>
        <v>1.895926927224135</v>
      </c>
      <c r="I314" s="2" t="str">
        <f t="shared" si="30"/>
        <v>Sell</v>
      </c>
      <c r="J314">
        <f t="shared" si="31"/>
        <v>79.45</v>
      </c>
      <c r="K314">
        <f t="shared" si="32"/>
        <v>135.43</v>
      </c>
      <c r="L314" s="37" t="str">
        <f t="shared" si="33"/>
        <v/>
      </c>
      <c r="M314" t="str">
        <f t="shared" si="34"/>
        <v>Short</v>
      </c>
    </row>
    <row r="315" spans="1:13" x14ac:dyDescent="0.25">
      <c r="A315" s="2">
        <v>301</v>
      </c>
      <c r="B315" t="s">
        <v>301</v>
      </c>
      <c r="C315" s="8">
        <v>136.36000000000001</v>
      </c>
      <c r="D315" s="8">
        <v>79.730999999999995</v>
      </c>
      <c r="E315" s="17">
        <f t="shared" si="28"/>
        <v>0.5366399785035878</v>
      </c>
      <c r="F315" s="2">
        <f>+IF(A315&gt;$C$3,AVERAGE(INDEX($E$15:$E$2531,A315-$C$3):E314),"")</f>
        <v>0.52557738924739228</v>
      </c>
      <c r="G315" s="2">
        <f>+IF(A315&gt;$C$3,STDEVA(INDEX($E$15:$E$2531,A315-$C$3):E314),"")</f>
        <v>5.1004555406914355E-3</v>
      </c>
      <c r="H315">
        <f t="shared" si="29"/>
        <v>2.1689414147301513</v>
      </c>
      <c r="I315" s="2" t="str">
        <f t="shared" si="30"/>
        <v>Sell</v>
      </c>
      <c r="J315">
        <f t="shared" si="31"/>
        <v>79.45</v>
      </c>
      <c r="K315">
        <f t="shared" si="32"/>
        <v>135.43</v>
      </c>
      <c r="L315" s="37">
        <f t="shared" si="33"/>
        <v>-162.25000000000378</v>
      </c>
      <c r="M315" t="str">
        <f t="shared" si="34"/>
        <v>Short</v>
      </c>
    </row>
    <row r="316" spans="1:13" x14ac:dyDescent="0.25">
      <c r="A316" s="2">
        <v>302</v>
      </c>
      <c r="B316" t="s">
        <v>302</v>
      </c>
      <c r="C316" s="8">
        <v>137.37</v>
      </c>
      <c r="D316" s="8">
        <v>80.22</v>
      </c>
      <c r="E316" s="17">
        <f t="shared" si="28"/>
        <v>0.53790515499520708</v>
      </c>
      <c r="F316" s="2">
        <f>+IF(A316&gt;$C$3,AVERAGE(INDEX($E$15:$E$2531,A316-$C$3):E315),"")</f>
        <v>0.52720264668730388</v>
      </c>
      <c r="G316" s="2">
        <f>+IF(A316&gt;$C$3,STDEVA(INDEX($E$15:$E$2531,A316-$C$3):E315),"")</f>
        <v>6.062359436735036E-3</v>
      </c>
      <c r="H316">
        <f t="shared" si="29"/>
        <v>1.7654031272133182</v>
      </c>
      <c r="I316" s="2" t="str">
        <f t="shared" si="30"/>
        <v>Sell</v>
      </c>
      <c r="J316" t="str">
        <f t="shared" si="31"/>
        <v/>
      </c>
      <c r="K316" t="str">
        <f t="shared" si="32"/>
        <v/>
      </c>
      <c r="L316" s="37">
        <f t="shared" si="33"/>
        <v>-292.50000000000045</v>
      </c>
      <c r="M316" t="str">
        <f t="shared" si="34"/>
        <v>SL</v>
      </c>
    </row>
    <row r="317" spans="1:13" x14ac:dyDescent="0.25">
      <c r="A317" s="2">
        <v>303</v>
      </c>
      <c r="B317" t="s">
        <v>303</v>
      </c>
      <c r="C317" s="8">
        <v>137.72999999999999</v>
      </c>
      <c r="D317" s="8">
        <v>79.95</v>
      </c>
      <c r="E317" s="17">
        <f t="shared" si="28"/>
        <v>0.54389380764927708</v>
      </c>
      <c r="F317" s="2">
        <f>+IF(A317&gt;$C$3,AVERAGE(INDEX($E$15:$E$2531,A317-$C$3):E316),"")</f>
        <v>0.52934984720908895</v>
      </c>
      <c r="G317" s="2">
        <f>+IF(A317&gt;$C$3,STDEVA(INDEX($E$15:$E$2531,A317-$C$3):E316),"")</f>
        <v>6.0489986141299889E-3</v>
      </c>
      <c r="H317">
        <f t="shared" si="29"/>
        <v>2.4043583687082641</v>
      </c>
      <c r="I317" s="2" t="str">
        <f t="shared" si="30"/>
        <v>Sell</v>
      </c>
      <c r="J317">
        <f t="shared" si="31"/>
        <v>79.95</v>
      </c>
      <c r="K317">
        <f t="shared" si="32"/>
        <v>137.72999999999999</v>
      </c>
      <c r="L317" s="37" t="str">
        <f t="shared" si="33"/>
        <v/>
      </c>
      <c r="M317" t="str">
        <f t="shared" si="34"/>
        <v>Short</v>
      </c>
    </row>
    <row r="318" spans="1:13" x14ac:dyDescent="0.25">
      <c r="A318" s="2">
        <v>304</v>
      </c>
      <c r="B318" t="s">
        <v>304</v>
      </c>
      <c r="C318" s="8">
        <v>136.47</v>
      </c>
      <c r="D318" s="8">
        <v>78.930000000000007</v>
      </c>
      <c r="E318" s="17">
        <f t="shared" si="28"/>
        <v>0.54754342652971122</v>
      </c>
      <c r="F318" s="2">
        <f>+IF(A318&gt;$C$3,AVERAGE(INDEX($E$15:$E$2531,A318-$C$3):E317),"")</f>
        <v>0.53197493127557682</v>
      </c>
      <c r="G318" s="2">
        <f>+IF(A318&gt;$C$3,STDEVA(INDEX($E$15:$E$2531,A318-$C$3):E317),"")</f>
        <v>6.7058858521025014E-3</v>
      </c>
      <c r="H318">
        <f t="shared" si="29"/>
        <v>2.3216165019052917</v>
      </c>
      <c r="I318" s="2" t="str">
        <f t="shared" si="30"/>
        <v>Sell</v>
      </c>
      <c r="J318">
        <f t="shared" si="31"/>
        <v>79.95</v>
      </c>
      <c r="K318">
        <f t="shared" si="32"/>
        <v>137.72999999999999</v>
      </c>
      <c r="L318" s="37">
        <f t="shared" si="33"/>
        <v>59.999999999998721</v>
      </c>
      <c r="M318" t="str">
        <f t="shared" si="34"/>
        <v>Short</v>
      </c>
    </row>
    <row r="319" spans="1:13" x14ac:dyDescent="0.25">
      <c r="A319" s="2">
        <v>305</v>
      </c>
      <c r="B319" t="s">
        <v>305</v>
      </c>
      <c r="C319" s="8">
        <v>135.09</v>
      </c>
      <c r="D319" s="8">
        <v>77.67</v>
      </c>
      <c r="E319" s="17">
        <f t="shared" si="28"/>
        <v>0.55347214055003402</v>
      </c>
      <c r="F319" s="2">
        <f>+IF(A319&gt;$C$3,AVERAGE(INDEX($E$15:$E$2531,A319-$C$3):E318),"")</f>
        <v>0.53471648049325582</v>
      </c>
      <c r="G319" s="2">
        <f>+IF(A319&gt;$C$3,STDEVA(INDEX($E$15:$E$2531,A319-$C$3):E318),"")</f>
        <v>7.5131158486740476E-3</v>
      </c>
      <c r="H319">
        <f t="shared" si="29"/>
        <v>2.4963890394540229</v>
      </c>
      <c r="I319" s="2" t="str">
        <f t="shared" si="30"/>
        <v>Sell</v>
      </c>
      <c r="J319">
        <f t="shared" si="31"/>
        <v>79.95</v>
      </c>
      <c r="K319">
        <f t="shared" si="32"/>
        <v>137.72999999999999</v>
      </c>
      <c r="L319" s="37">
        <f t="shared" si="33"/>
        <v>89.999999999996362</v>
      </c>
      <c r="M319" t="str">
        <f t="shared" si="34"/>
        <v>Short</v>
      </c>
    </row>
    <row r="320" spans="1:13" x14ac:dyDescent="0.25">
      <c r="A320" s="2">
        <v>306</v>
      </c>
      <c r="B320" t="s">
        <v>306</v>
      </c>
      <c r="C320" s="8">
        <v>133.92500000000001</v>
      </c>
      <c r="D320" s="8">
        <v>76.650000000000006</v>
      </c>
      <c r="E320" s="17">
        <f t="shared" si="28"/>
        <v>0.55803033644920086</v>
      </c>
      <c r="F320" s="2">
        <f>+IF(A320&gt;$C$3,AVERAGE(INDEX($E$15:$E$2531,A320-$C$3):E319),"")</f>
        <v>0.53785031129240624</v>
      </c>
      <c r="G320" s="2">
        <f>+IF(A320&gt;$C$3,STDEVA(INDEX($E$15:$E$2531,A320-$C$3):E319),"")</f>
        <v>8.8436549122047486E-3</v>
      </c>
      <c r="H320">
        <f t="shared" si="29"/>
        <v>2.2818648349728159</v>
      </c>
      <c r="I320" s="2" t="str">
        <f t="shared" si="30"/>
        <v>Sell</v>
      </c>
      <c r="J320">
        <f t="shared" si="31"/>
        <v>79.95</v>
      </c>
      <c r="K320">
        <f t="shared" si="32"/>
        <v>137.72999999999999</v>
      </c>
      <c r="L320" s="37">
        <f t="shared" si="33"/>
        <v>126.24999999999523</v>
      </c>
      <c r="M320" t="str">
        <f t="shared" si="34"/>
        <v>Short</v>
      </c>
    </row>
    <row r="321" spans="1:13" x14ac:dyDescent="0.25">
      <c r="A321" s="2">
        <v>307</v>
      </c>
      <c r="B321" t="s">
        <v>307</v>
      </c>
      <c r="C321" s="8">
        <v>133.96</v>
      </c>
      <c r="D321" s="8">
        <v>76.819999999999993</v>
      </c>
      <c r="E321" s="17">
        <f t="shared" si="28"/>
        <v>0.55607622500824527</v>
      </c>
      <c r="F321" s="2">
        <f>+IF(A321&gt;$C$3,AVERAGE(INDEX($E$15:$E$2531,A321-$C$3):E320),"")</f>
        <v>0.54109523093716039</v>
      </c>
      <c r="G321" s="2">
        <f>+IF(A321&gt;$C$3,STDEVA(INDEX($E$15:$E$2531,A321-$C$3):E320),"")</f>
        <v>1.0348385282857956E-2</v>
      </c>
      <c r="H321">
        <f t="shared" si="29"/>
        <v>1.447664892792581</v>
      </c>
      <c r="I321" s="2" t="str">
        <f t="shared" si="30"/>
        <v/>
      </c>
      <c r="J321">
        <f t="shared" si="31"/>
        <v>79.95</v>
      </c>
      <c r="K321">
        <f t="shared" si="32"/>
        <v>137.72999999999999</v>
      </c>
      <c r="L321" s="37">
        <f t="shared" si="33"/>
        <v>159.99999999999307</v>
      </c>
      <c r="M321" t="str">
        <f t="shared" si="34"/>
        <v>Short</v>
      </c>
    </row>
    <row r="322" spans="1:13" x14ac:dyDescent="0.25">
      <c r="A322" s="2">
        <v>308</v>
      </c>
      <c r="B322" t="s">
        <v>308</v>
      </c>
      <c r="C322" s="8">
        <v>136.16999999999999</v>
      </c>
      <c r="D322" s="8">
        <v>77.48</v>
      </c>
      <c r="E322" s="17">
        <f t="shared" si="28"/>
        <v>0.56388426659768864</v>
      </c>
      <c r="F322" s="2">
        <f>+IF(A322&gt;$C$3,AVERAGE(INDEX($E$15:$E$2531,A322-$C$3):E321),"")</f>
        <v>0.54428255636647571</v>
      </c>
      <c r="G322" s="2">
        <f>+IF(A322&gt;$C$3,STDEVA(INDEX($E$15:$E$2531,A322-$C$3):E321),"")</f>
        <v>1.0011781677433673E-2</v>
      </c>
      <c r="H322">
        <f t="shared" si="29"/>
        <v>1.9578643305211838</v>
      </c>
      <c r="I322" s="2" t="str">
        <f t="shared" si="30"/>
        <v>Sell</v>
      </c>
      <c r="J322" t="str">
        <f t="shared" si="31"/>
        <v/>
      </c>
      <c r="K322" t="str">
        <f t="shared" si="32"/>
        <v/>
      </c>
      <c r="L322" s="37">
        <f t="shared" si="33"/>
        <v>-227.4999999999992</v>
      </c>
      <c r="M322" t="str">
        <f t="shared" si="34"/>
        <v>SL</v>
      </c>
    </row>
    <row r="323" spans="1:13" x14ac:dyDescent="0.25">
      <c r="A323" s="2">
        <v>309</v>
      </c>
      <c r="B323" t="s">
        <v>309</v>
      </c>
      <c r="C323" s="8">
        <v>138.67500000000001</v>
      </c>
      <c r="D323" s="8">
        <v>79.319999999999993</v>
      </c>
      <c r="E323" s="17">
        <f t="shared" si="28"/>
        <v>0.55864276228970322</v>
      </c>
      <c r="F323" s="2">
        <f>+IF(A323&gt;$C$3,AVERAGE(INDEX($E$15:$E$2531,A323-$C$3):E322),"")</f>
        <v>0.54786359388527861</v>
      </c>
      <c r="G323" s="2">
        <f>+IF(A323&gt;$C$3,STDEVA(INDEX($E$15:$E$2531,A323-$C$3):E322),"")</f>
        <v>1.0672638970331562E-2</v>
      </c>
      <c r="H323">
        <f t="shared" si="29"/>
        <v>1.0099815457441395</v>
      </c>
      <c r="I323" s="2" t="str">
        <f t="shared" si="30"/>
        <v/>
      </c>
      <c r="J323" t="str">
        <f t="shared" si="31"/>
        <v/>
      </c>
      <c r="K323" t="str">
        <f t="shared" si="32"/>
        <v/>
      </c>
      <c r="L323" s="37" t="str">
        <f t="shared" si="33"/>
        <v/>
      </c>
      <c r="M323" t="str">
        <f t="shared" si="34"/>
        <v/>
      </c>
    </row>
    <row r="324" spans="1:13" x14ac:dyDescent="0.25">
      <c r="A324" s="2">
        <v>310</v>
      </c>
      <c r="B324" t="s">
        <v>310</v>
      </c>
      <c r="C324" s="8">
        <v>138.68</v>
      </c>
      <c r="D324" s="8">
        <v>79.05</v>
      </c>
      <c r="E324" s="17">
        <f t="shared" si="28"/>
        <v>0.56208855716134165</v>
      </c>
      <c r="F324" s="2">
        <f>+IF(A324&gt;$C$3,AVERAGE(INDEX($E$15:$E$2531,A324-$C$3):E323),"")</f>
        <v>0.55067645539696164</v>
      </c>
      <c r="G324" s="2">
        <f>+IF(A324&gt;$C$3,STDEVA(INDEX($E$15:$E$2531,A324-$C$3):E323),"")</f>
        <v>9.6495481368701602E-3</v>
      </c>
      <c r="H324">
        <f t="shared" si="29"/>
        <v>1.1826565972322862</v>
      </c>
      <c r="I324" s="2" t="str">
        <f t="shared" si="30"/>
        <v/>
      </c>
      <c r="J324" t="str">
        <f t="shared" si="31"/>
        <v/>
      </c>
      <c r="K324" t="str">
        <f t="shared" si="32"/>
        <v/>
      </c>
      <c r="L324" s="37" t="str">
        <f t="shared" si="33"/>
        <v/>
      </c>
      <c r="M324" t="str">
        <f t="shared" si="34"/>
        <v/>
      </c>
    </row>
    <row r="325" spans="1:13" x14ac:dyDescent="0.25">
      <c r="A325" s="2">
        <v>311</v>
      </c>
      <c r="B325" t="s">
        <v>311</v>
      </c>
      <c r="C325" s="8">
        <v>137.82</v>
      </c>
      <c r="D325" s="8">
        <v>78.349999999999994</v>
      </c>
      <c r="E325" s="17">
        <f t="shared" si="28"/>
        <v>0.56476251712703207</v>
      </c>
      <c r="F325" s="2">
        <f>+IF(A325&gt;$C$3,AVERAGE(INDEX($E$15:$E$2531,A325-$C$3):E324),"")</f>
        <v>0.55350407524782319</v>
      </c>
      <c r="G325" s="2">
        <f>+IF(A325&gt;$C$3,STDEVA(INDEX($E$15:$E$2531,A325-$C$3):E324),"")</f>
        <v>8.7046303115042179E-3</v>
      </c>
      <c r="H325">
        <f t="shared" si="29"/>
        <v>1.2933854140054051</v>
      </c>
      <c r="I325" s="2" t="str">
        <f t="shared" si="30"/>
        <v/>
      </c>
      <c r="J325" t="str">
        <f t="shared" si="31"/>
        <v/>
      </c>
      <c r="K325" t="str">
        <f t="shared" si="32"/>
        <v/>
      </c>
      <c r="L325" s="37" t="str">
        <f t="shared" si="33"/>
        <v/>
      </c>
      <c r="M325" t="str">
        <f t="shared" si="34"/>
        <v/>
      </c>
    </row>
    <row r="326" spans="1:13" x14ac:dyDescent="0.25">
      <c r="A326" s="2">
        <v>312</v>
      </c>
      <c r="B326" t="s">
        <v>312</v>
      </c>
      <c r="C326" s="8">
        <v>137.59</v>
      </c>
      <c r="D326" s="8">
        <v>77.06</v>
      </c>
      <c r="E326" s="17">
        <f t="shared" si="28"/>
        <v>0.5796939092417136</v>
      </c>
      <c r="F326" s="2">
        <f>+IF(A326&gt;$C$3,AVERAGE(INDEX($E$15:$E$2531,A326-$C$3):E325),"")</f>
        <v>0.55648822659580377</v>
      </c>
      <c r="G326" s="2">
        <f>+IF(A326&gt;$C$3,STDEVA(INDEX($E$15:$E$2531,A326-$C$3):E325),"")</f>
        <v>7.1540589700080561E-3</v>
      </c>
      <c r="H326">
        <f t="shared" si="29"/>
        <v>3.2437086055894921</v>
      </c>
      <c r="I326" s="2" t="str">
        <f t="shared" si="30"/>
        <v>Sell</v>
      </c>
      <c r="J326">
        <f t="shared" si="31"/>
        <v>77.06</v>
      </c>
      <c r="K326">
        <f t="shared" si="32"/>
        <v>137.59</v>
      </c>
      <c r="L326" s="37" t="str">
        <f t="shared" si="33"/>
        <v/>
      </c>
      <c r="M326" t="str">
        <f t="shared" si="34"/>
        <v>Short</v>
      </c>
    </row>
    <row r="327" spans="1:13" x14ac:dyDescent="0.25">
      <c r="A327" s="2">
        <v>313</v>
      </c>
      <c r="B327" t="s">
        <v>313</v>
      </c>
      <c r="C327" s="8">
        <v>136.63999999999999</v>
      </c>
      <c r="D327" s="8">
        <v>76.78</v>
      </c>
      <c r="E327" s="17">
        <f t="shared" si="28"/>
        <v>0.57640554046760795</v>
      </c>
      <c r="F327" s="2">
        <f>+IF(A327&gt;$C$3,AVERAGE(INDEX($E$15:$E$2531,A327-$C$3):E326),"")</f>
        <v>0.56046601566163012</v>
      </c>
      <c r="G327" s="2">
        <f>+IF(A327&gt;$C$3,STDEVA(INDEX($E$15:$E$2531,A327-$C$3):E326),"")</f>
        <v>8.9925215023582746E-3</v>
      </c>
      <c r="H327">
        <f t="shared" si="29"/>
        <v>1.7725311862526776</v>
      </c>
      <c r="I327" s="2" t="str">
        <f t="shared" si="30"/>
        <v>Sell</v>
      </c>
      <c r="J327">
        <f t="shared" si="31"/>
        <v>77.06</v>
      </c>
      <c r="K327">
        <f t="shared" si="32"/>
        <v>137.59</v>
      </c>
      <c r="L327" s="37">
        <f t="shared" si="33"/>
        <v>167.50000000000398</v>
      </c>
      <c r="M327" t="str">
        <f t="shared" si="34"/>
        <v>Short</v>
      </c>
    </row>
    <row r="328" spans="1:13" x14ac:dyDescent="0.25">
      <c r="A328" s="2">
        <v>314</v>
      </c>
      <c r="B328" t="s">
        <v>314</v>
      </c>
      <c r="C328" s="8">
        <v>140.49</v>
      </c>
      <c r="D328" s="8">
        <v>78.61</v>
      </c>
      <c r="E328" s="17">
        <f t="shared" si="28"/>
        <v>0.58063739405789505</v>
      </c>
      <c r="F328" s="2">
        <f>+IF(A328&gt;$C$3,AVERAGE(INDEX($E$15:$E$2531,A328-$C$3):E327),"")</f>
        <v>0.56367291721028534</v>
      </c>
      <c r="G328" s="2">
        <f>+IF(A328&gt;$C$3,STDEVA(INDEX($E$15:$E$2531,A328-$C$3):E327),"")</f>
        <v>8.9543336368912811E-3</v>
      </c>
      <c r="H328">
        <f t="shared" si="29"/>
        <v>1.8945549200576079</v>
      </c>
      <c r="I328" s="2" t="str">
        <f t="shared" si="30"/>
        <v>Sell</v>
      </c>
      <c r="J328" t="str">
        <f t="shared" si="31"/>
        <v/>
      </c>
      <c r="K328" t="str">
        <f t="shared" si="32"/>
        <v/>
      </c>
      <c r="L328" s="37">
        <f t="shared" si="33"/>
        <v>-337.50000000000205</v>
      </c>
      <c r="M328" t="str">
        <f t="shared" si="34"/>
        <v>SL</v>
      </c>
    </row>
    <row r="329" spans="1:13" x14ac:dyDescent="0.25">
      <c r="A329" s="2">
        <v>315</v>
      </c>
      <c r="B329" t="s">
        <v>315</v>
      </c>
      <c r="C329" s="8">
        <v>139.62</v>
      </c>
      <c r="D329" s="8">
        <v>79.22</v>
      </c>
      <c r="E329" s="17">
        <f t="shared" si="28"/>
        <v>0.56669565434848479</v>
      </c>
      <c r="F329" s="2">
        <f>+IF(A329&gt;$C$3,AVERAGE(INDEX($E$15:$E$2531,A329-$C$3):E328),"")</f>
        <v>0.56669127871115876</v>
      </c>
      <c r="G329" s="2">
        <f>+IF(A329&gt;$C$3,STDEVA(INDEX($E$15:$E$2531,A329-$C$3):E328),"")</f>
        <v>9.6383595721553448E-3</v>
      </c>
      <c r="H329">
        <f t="shared" si="29"/>
        <v>4.5398154045499126E-4</v>
      </c>
      <c r="I329" s="2" t="str">
        <f t="shared" si="30"/>
        <v/>
      </c>
      <c r="J329" t="str">
        <f t="shared" si="31"/>
        <v/>
      </c>
      <c r="K329" t="str">
        <f t="shared" si="32"/>
        <v/>
      </c>
      <c r="L329" s="37" t="str">
        <f t="shared" si="33"/>
        <v/>
      </c>
      <c r="M329" t="str">
        <f t="shared" si="34"/>
        <v/>
      </c>
    </row>
    <row r="330" spans="1:13" x14ac:dyDescent="0.25">
      <c r="A330" s="2">
        <v>316</v>
      </c>
      <c r="B330" t="s">
        <v>316</v>
      </c>
      <c r="C330" s="8">
        <v>140.32</v>
      </c>
      <c r="D330" s="8">
        <v>79.94</v>
      </c>
      <c r="E330" s="17">
        <f t="shared" si="28"/>
        <v>0.56264917534069536</v>
      </c>
      <c r="F330" s="2">
        <f>+IF(A330&gt;$C$3,AVERAGE(INDEX($E$15:$E$2531,A330-$C$3):E329),"")</f>
        <v>0.56765409181107918</v>
      </c>
      <c r="G330" s="2">
        <f>+IF(A330&gt;$C$3,STDEVA(INDEX($E$15:$E$2531,A330-$C$3):E329),"")</f>
        <v>9.0817730828711089E-3</v>
      </c>
      <c r="H330">
        <f t="shared" si="29"/>
        <v>-0.5510946402992003</v>
      </c>
      <c r="I330" s="2" t="str">
        <f t="shared" si="30"/>
        <v/>
      </c>
      <c r="J330" t="str">
        <f t="shared" si="31"/>
        <v/>
      </c>
      <c r="K330" t="str">
        <f t="shared" si="32"/>
        <v/>
      </c>
      <c r="L330" s="37" t="str">
        <f t="shared" si="33"/>
        <v/>
      </c>
      <c r="M330" t="str">
        <f t="shared" si="34"/>
        <v/>
      </c>
    </row>
    <row r="331" spans="1:13" x14ac:dyDescent="0.25">
      <c r="A331" s="2">
        <v>317</v>
      </c>
      <c r="B331" t="s">
        <v>317</v>
      </c>
      <c r="C331" s="8">
        <v>140.49</v>
      </c>
      <c r="D331" s="8">
        <v>79.819999999999993</v>
      </c>
      <c r="E331" s="17">
        <f t="shared" si="28"/>
        <v>0.56536221224297245</v>
      </c>
      <c r="F331" s="2">
        <f>+IF(A331&gt;$C$3,AVERAGE(INDEX($E$15:$E$2531,A331-$C$3):E330),"")</f>
        <v>0.56838441962579589</v>
      </c>
      <c r="G331" s="2">
        <f>+IF(A331&gt;$C$3,STDEVA(INDEX($E$15:$E$2531,A331-$C$3):E330),"")</f>
        <v>8.2615873122914036E-3</v>
      </c>
      <c r="H331">
        <f t="shared" si="29"/>
        <v>-0.36581437302333736</v>
      </c>
      <c r="I331" s="2" t="str">
        <f t="shared" si="30"/>
        <v/>
      </c>
      <c r="J331" t="str">
        <f t="shared" si="31"/>
        <v/>
      </c>
      <c r="K331" t="str">
        <f t="shared" si="32"/>
        <v/>
      </c>
      <c r="L331" s="37" t="str">
        <f t="shared" si="33"/>
        <v/>
      </c>
      <c r="M331" t="str">
        <f t="shared" si="34"/>
        <v/>
      </c>
    </row>
    <row r="332" spans="1:13" x14ac:dyDescent="0.25">
      <c r="A332" s="2">
        <v>318</v>
      </c>
      <c r="B332" t="s">
        <v>318</v>
      </c>
      <c r="C332" s="8">
        <v>140.61000000000001</v>
      </c>
      <c r="D332" s="8">
        <v>80.2</v>
      </c>
      <c r="E332" s="17">
        <f t="shared" si="28"/>
        <v>0.56146658573025576</v>
      </c>
      <c r="F332" s="2">
        <f>+IF(A332&gt;$C$3,AVERAGE(INDEX($E$15:$E$2531,A332-$C$3):E331),"")</f>
        <v>0.56854863580860515</v>
      </c>
      <c r="G332" s="2">
        <f>+IF(A332&gt;$C$3,STDEVA(INDEX($E$15:$E$2531,A332-$C$3):E331),"")</f>
        <v>8.1751930936297765E-3</v>
      </c>
      <c r="H332">
        <f t="shared" si="29"/>
        <v>-0.86628535830766129</v>
      </c>
      <c r="I332" s="2" t="str">
        <f t="shared" si="30"/>
        <v/>
      </c>
      <c r="J332" t="str">
        <f t="shared" si="31"/>
        <v/>
      </c>
      <c r="K332" t="str">
        <f t="shared" si="32"/>
        <v/>
      </c>
      <c r="L332" s="37" t="str">
        <f t="shared" si="33"/>
        <v/>
      </c>
      <c r="M332" t="str">
        <f t="shared" si="34"/>
        <v/>
      </c>
    </row>
    <row r="333" spans="1:13" x14ac:dyDescent="0.25">
      <c r="A333" s="2">
        <v>319</v>
      </c>
      <c r="B333" t="s">
        <v>319</v>
      </c>
      <c r="C333" s="8">
        <v>140.84</v>
      </c>
      <c r="D333" s="8">
        <v>79.92</v>
      </c>
      <c r="E333" s="17">
        <f t="shared" si="28"/>
        <v>0.56659835994655372</v>
      </c>
      <c r="F333" s="2">
        <f>+IF(A333&gt;$C$3,AVERAGE(INDEX($E$15:$E$2531,A333-$C$3):E332),"")</f>
        <v>0.56886239396866645</v>
      </c>
      <c r="G333" s="2">
        <f>+IF(A333&gt;$C$3,STDEVA(INDEX($E$15:$E$2531,A333-$C$3):E332),"")</f>
        <v>7.7927318896983764E-3</v>
      </c>
      <c r="H333">
        <f t="shared" si="29"/>
        <v>-0.29053149192848177</v>
      </c>
      <c r="I333" s="2" t="str">
        <f t="shared" si="30"/>
        <v/>
      </c>
      <c r="J333" t="str">
        <f t="shared" si="31"/>
        <v/>
      </c>
      <c r="K333" t="str">
        <f t="shared" si="32"/>
        <v/>
      </c>
      <c r="L333" s="37" t="str">
        <f t="shared" si="33"/>
        <v/>
      </c>
      <c r="M333" t="str">
        <f t="shared" si="34"/>
        <v/>
      </c>
    </row>
    <row r="334" spans="1:13" x14ac:dyDescent="0.25">
      <c r="A334" s="2">
        <v>320</v>
      </c>
      <c r="B334" t="s">
        <v>320</v>
      </c>
      <c r="C334" s="8">
        <v>140.77000000000001</v>
      </c>
      <c r="D334" s="8">
        <v>79.790000000000006</v>
      </c>
      <c r="E334" s="17">
        <f t="shared" si="28"/>
        <v>0.56772916951968444</v>
      </c>
      <c r="F334" s="2">
        <f>+IF(A334&gt;$C$3,AVERAGE(INDEX($E$15:$E$2531,A334-$C$3):E333),"")</f>
        <v>0.56936348316702334</v>
      </c>
      <c r="G334" s="2">
        <f>+IF(A334&gt;$C$3,STDEVA(INDEX($E$15:$E$2531,A334-$C$3):E333),"")</f>
        <v>7.4397121410744258E-3</v>
      </c>
      <c r="H334">
        <f t="shared" si="29"/>
        <v>-0.21967431217075009</v>
      </c>
      <c r="I334" s="2" t="str">
        <f t="shared" si="30"/>
        <v/>
      </c>
      <c r="J334" t="str">
        <f t="shared" si="31"/>
        <v/>
      </c>
      <c r="K334" t="str">
        <f t="shared" si="32"/>
        <v/>
      </c>
      <c r="L334" s="37" t="str">
        <f t="shared" si="33"/>
        <v/>
      </c>
      <c r="M334" t="str">
        <f t="shared" si="34"/>
        <v/>
      </c>
    </row>
    <row r="335" spans="1:13" x14ac:dyDescent="0.25">
      <c r="A335" s="2">
        <v>321</v>
      </c>
      <c r="B335" t="s">
        <v>321</v>
      </c>
      <c r="C335" s="8">
        <v>140.79</v>
      </c>
      <c r="D335" s="8">
        <v>79.599999999999994</v>
      </c>
      <c r="E335" s="17">
        <f t="shared" si="28"/>
        <v>0.57025532562409864</v>
      </c>
      <c r="F335" s="2">
        <f>+IF(A335&gt;$C$3,AVERAGE(INDEX($E$15:$E$2531,A335-$C$3):E334),"")</f>
        <v>0.56969311121065147</v>
      </c>
      <c r="G335" s="2">
        <f>+IF(A335&gt;$C$3,STDEVA(INDEX($E$15:$E$2531,A335-$C$3):E334),"")</f>
        <v>7.274258851498309E-3</v>
      </c>
      <c r="H335">
        <f t="shared" si="29"/>
        <v>7.7288205564937942E-2</v>
      </c>
      <c r="I335" s="2" t="str">
        <f t="shared" si="30"/>
        <v/>
      </c>
      <c r="J335" t="str">
        <f t="shared" si="31"/>
        <v/>
      </c>
      <c r="K335" t="str">
        <f t="shared" si="32"/>
        <v/>
      </c>
      <c r="L335" s="37" t="str">
        <f t="shared" si="33"/>
        <v/>
      </c>
      <c r="M335" t="str">
        <f t="shared" si="34"/>
        <v/>
      </c>
    </row>
    <row r="336" spans="1:13" x14ac:dyDescent="0.25">
      <c r="A336" s="2">
        <v>322</v>
      </c>
      <c r="B336" t="s">
        <v>322</v>
      </c>
      <c r="C336" s="8">
        <v>140.94999999999999</v>
      </c>
      <c r="D336" s="8">
        <v>80.3</v>
      </c>
      <c r="E336" s="17">
        <f t="shared" ref="E336:E399" si="35">+LN(C336/D336)</f>
        <v>0.56263559660740547</v>
      </c>
      <c r="F336" s="2">
        <f>+IF(A336&gt;$C$3,AVERAGE(INDEX($E$15:$E$2531,A336-$C$3):E335),"")</f>
        <v>0.56864437969758308</v>
      </c>
      <c r="G336" s="2">
        <f>+IF(A336&gt;$C$3,STDEVA(INDEX($E$15:$E$2531,A336-$C$3):E335),"")</f>
        <v>6.2621912939768952E-3</v>
      </c>
      <c r="H336">
        <f t="shared" ref="H336:H399" si="36">+IF(F336="","",(E336-F336)/G336)</f>
        <v>-0.95953362139495435</v>
      </c>
      <c r="I336" s="2" t="str">
        <f t="shared" ref="I336:I399" si="37">+IF(H336="","",IF(H336&lt;$C$4,"Buy",IF(H336&gt;$C$5,"Sell","")))</f>
        <v/>
      </c>
      <c r="J336" t="str">
        <f t="shared" ref="J336:J399" si="38">IF(M336=M335, J335, IF(OR(M336="TP", M336="SL"), "", IF(I336="Buy", C336, IF(I336="Sell", D336, ""))))</f>
        <v/>
      </c>
      <c r="K336" t="str">
        <f t="shared" ref="K336:K399" si="39">IF(M336=M335, K335, IF(OR(M336="TP", M336="SL"), "",IF(I336="Buy", D336, IF(I336="Sell", C336, ""))))</f>
        <v/>
      </c>
      <c r="L336" s="37" t="str">
        <f t="shared" ref="L336:L399" si="40">IF(M335="Long", (C336-J335)*$C$8+(K335-D336)*$C$9, IF(M335="Short", (K335-C336)*$C$8+(D336-J335)*$C$9, ""))</f>
        <v/>
      </c>
      <c r="M336" t="str">
        <f t="shared" ref="M336:M399" si="41">IF(OR(M335="", M335="SL", M335="TP"), IF(I336="Sell","Short",(IF(I336="Buy","Long",I336))), IF(L336="", "", IF(L336&lt;$C$6, "SL", IF(L336&gt;$C$7, "TP", M335))))</f>
        <v/>
      </c>
    </row>
    <row r="337" spans="1:13" x14ac:dyDescent="0.25">
      <c r="A337" s="2">
        <v>323</v>
      </c>
      <c r="B337" t="s">
        <v>323</v>
      </c>
      <c r="C337" s="8">
        <v>141.99</v>
      </c>
      <c r="D337" s="8">
        <v>81.14</v>
      </c>
      <c r="E337" s="17">
        <f t="shared" si="35"/>
        <v>0.5595805748079653</v>
      </c>
      <c r="F337" s="2">
        <f>+IF(A337&gt;$C$3,AVERAGE(INDEX($E$15:$E$2531,A337-$C$3):E336),"")</f>
        <v>0.56711438593533847</v>
      </c>
      <c r="G337" s="2">
        <f>+IF(A337&gt;$C$3,STDEVA(INDEX($E$15:$E$2531,A337-$C$3):E336),"")</f>
        <v>5.79355512544913E-3</v>
      </c>
      <c r="H337">
        <f t="shared" si="36"/>
        <v>-1.3003779137752021</v>
      </c>
      <c r="I337" s="2" t="str">
        <f t="shared" si="37"/>
        <v/>
      </c>
      <c r="J337" t="str">
        <f t="shared" si="38"/>
        <v/>
      </c>
      <c r="K337" t="str">
        <f t="shared" si="39"/>
        <v/>
      </c>
      <c r="L337" s="37" t="str">
        <f t="shared" si="40"/>
        <v/>
      </c>
      <c r="M337" t="str">
        <f t="shared" si="41"/>
        <v/>
      </c>
    </row>
    <row r="338" spans="1:13" x14ac:dyDescent="0.25">
      <c r="A338" s="2">
        <v>324</v>
      </c>
      <c r="B338" t="s">
        <v>324</v>
      </c>
      <c r="C338" s="8">
        <v>142.18</v>
      </c>
      <c r="D338" s="8">
        <v>81.709999999999994</v>
      </c>
      <c r="E338" s="17">
        <f t="shared" si="35"/>
        <v>0.55391746710472112</v>
      </c>
      <c r="F338" s="2">
        <f>+IF(A338&gt;$C$3,AVERAGE(INDEX($E$15:$E$2531,A338-$C$3):E337),"")</f>
        <v>0.56477473935201283</v>
      </c>
      <c r="G338" s="2">
        <f>+IF(A338&gt;$C$3,STDEVA(INDEX($E$15:$E$2531,A338-$C$3):E337),"")</f>
        <v>3.41217112223544E-3</v>
      </c>
      <c r="H338">
        <f t="shared" si="36"/>
        <v>-3.1819248971835603</v>
      </c>
      <c r="I338" s="2" t="str">
        <f t="shared" si="37"/>
        <v>Buy</v>
      </c>
      <c r="J338">
        <f t="shared" si="38"/>
        <v>142.18</v>
      </c>
      <c r="K338">
        <f t="shared" si="39"/>
        <v>81.709999999999994</v>
      </c>
      <c r="L338" s="37" t="str">
        <f t="shared" si="40"/>
        <v/>
      </c>
      <c r="M338" t="str">
        <f t="shared" si="41"/>
        <v>Long</v>
      </c>
    </row>
    <row r="339" spans="1:13" x14ac:dyDescent="0.25">
      <c r="A339" s="2">
        <v>325</v>
      </c>
      <c r="B339" t="s">
        <v>325</v>
      </c>
      <c r="C339" s="8">
        <v>142.19</v>
      </c>
      <c r="D339" s="8">
        <v>81.53</v>
      </c>
      <c r="E339" s="17">
        <f t="shared" si="35"/>
        <v>0.55619314073346371</v>
      </c>
      <c r="F339" s="2">
        <f>+IF(A339&gt;$C$3,AVERAGE(INDEX($E$15:$E$2531,A339-$C$3):E338),"")</f>
        <v>0.56335494076937254</v>
      </c>
      <c r="G339" s="2">
        <f>+IF(A339&gt;$C$3,STDEVA(INDEX($E$15:$E$2531,A339-$C$3):E338),"")</f>
        <v>4.8630146029761158E-3</v>
      </c>
      <c r="H339">
        <f t="shared" si="36"/>
        <v>-1.4727079025273497</v>
      </c>
      <c r="I339" s="2" t="str">
        <f t="shared" si="37"/>
        <v/>
      </c>
      <c r="J339">
        <f t="shared" si="38"/>
        <v>142.18</v>
      </c>
      <c r="K339">
        <f t="shared" si="39"/>
        <v>81.709999999999994</v>
      </c>
      <c r="L339" s="37">
        <f t="shared" si="40"/>
        <v>47.499999999995879</v>
      </c>
      <c r="M339" t="str">
        <f t="shared" si="41"/>
        <v>Long</v>
      </c>
    </row>
    <row r="340" spans="1:13" x14ac:dyDescent="0.25">
      <c r="A340" s="2">
        <v>326</v>
      </c>
      <c r="B340" t="s">
        <v>326</v>
      </c>
      <c r="C340" s="8">
        <v>141.76</v>
      </c>
      <c r="D340" s="8">
        <v>81.48</v>
      </c>
      <c r="E340" s="17">
        <f t="shared" si="35"/>
        <v>0.5537778954981657</v>
      </c>
      <c r="F340" s="2">
        <f>+IF(A340&gt;$C$3,AVERAGE(INDEX($E$15:$E$2531,A340-$C$3):E339),"")</f>
        <v>0.56263760359079118</v>
      </c>
      <c r="G340" s="2">
        <f>+IF(A340&gt;$C$3,STDEVA(INDEX($E$15:$E$2531,A340-$C$3):E339),"")</f>
        <v>5.4239447072002385E-3</v>
      </c>
      <c r="H340">
        <f t="shared" si="36"/>
        <v>-1.6334436597158339</v>
      </c>
      <c r="I340" s="2" t="str">
        <f t="shared" si="37"/>
        <v/>
      </c>
      <c r="J340">
        <f t="shared" si="38"/>
        <v>142.18</v>
      </c>
      <c r="K340">
        <f t="shared" si="39"/>
        <v>81.709999999999994</v>
      </c>
      <c r="L340" s="37">
        <f t="shared" si="40"/>
        <v>-47.500000000006537</v>
      </c>
      <c r="M340" t="str">
        <f t="shared" si="41"/>
        <v>Long</v>
      </c>
    </row>
    <row r="341" spans="1:13" x14ac:dyDescent="0.25">
      <c r="A341" s="2">
        <v>327</v>
      </c>
      <c r="B341" t="s">
        <v>327</v>
      </c>
      <c r="C341" s="8">
        <v>141.82</v>
      </c>
      <c r="D341" s="8">
        <v>81.09</v>
      </c>
      <c r="E341" s="17">
        <f t="shared" si="35"/>
        <v>0.55899899891938454</v>
      </c>
      <c r="F341" s="2">
        <f>+IF(A341&gt;$C$3,AVERAGE(INDEX($E$15:$E$2531,A341-$C$3):E340),"")</f>
        <v>0.56135045728581257</v>
      </c>
      <c r="G341" s="2">
        <f>+IF(A341&gt;$C$3,STDEVA(INDEX($E$15:$E$2531,A341-$C$3):E340),"")</f>
        <v>6.0364893996773632E-3</v>
      </c>
      <c r="H341">
        <f t="shared" si="36"/>
        <v>-0.38954070996193713</v>
      </c>
      <c r="I341" s="2" t="str">
        <f t="shared" si="37"/>
        <v/>
      </c>
      <c r="J341">
        <f t="shared" si="38"/>
        <v>142.18</v>
      </c>
      <c r="K341">
        <f t="shared" si="39"/>
        <v>81.709999999999994</v>
      </c>
      <c r="L341" s="37">
        <f t="shared" si="40"/>
        <v>64.999999999994174</v>
      </c>
      <c r="M341" t="str">
        <f t="shared" si="41"/>
        <v>Long</v>
      </c>
    </row>
    <row r="342" spans="1:13" x14ac:dyDescent="0.25">
      <c r="A342" s="2">
        <v>328</v>
      </c>
      <c r="B342" t="s">
        <v>328</v>
      </c>
      <c r="C342" s="8">
        <v>140.66499999999999</v>
      </c>
      <c r="D342" s="8">
        <v>80.52</v>
      </c>
      <c r="E342" s="17">
        <f t="shared" si="35"/>
        <v>0.55787557618488703</v>
      </c>
      <c r="F342" s="2">
        <f>+IF(A342&gt;$C$3,AVERAGE(INDEX($E$15:$E$2531,A342-$C$3):E341),"")</f>
        <v>0.5610762809734936</v>
      </c>
      <c r="G342" s="2">
        <f>+IF(A342&gt;$C$3,STDEVA(INDEX($E$15:$E$2531,A342-$C$3):E341),"")</f>
        <v>6.0863879986474915E-3</v>
      </c>
      <c r="H342">
        <f t="shared" si="36"/>
        <v>-0.52587918964709834</v>
      </c>
      <c r="I342" s="2" t="str">
        <f t="shared" si="37"/>
        <v/>
      </c>
      <c r="J342">
        <f t="shared" si="38"/>
        <v>142.18</v>
      </c>
      <c r="K342">
        <f t="shared" si="39"/>
        <v>81.709999999999994</v>
      </c>
      <c r="L342" s="37">
        <f t="shared" si="40"/>
        <v>-81.250000000004263</v>
      </c>
      <c r="M342" t="str">
        <f t="shared" si="41"/>
        <v>Long</v>
      </c>
    </row>
    <row r="343" spans="1:13" x14ac:dyDescent="0.25">
      <c r="A343" s="2">
        <v>329</v>
      </c>
      <c r="B343" t="s">
        <v>329</v>
      </c>
      <c r="C343" s="8">
        <v>141.51</v>
      </c>
      <c r="D343" s="8">
        <v>80.739999999999995</v>
      </c>
      <c r="E343" s="17">
        <f t="shared" si="35"/>
        <v>0.56113627053948523</v>
      </c>
      <c r="F343" s="2">
        <f>+IF(A343&gt;$C$3,AVERAGE(INDEX($E$15:$E$2531,A343-$C$3):E342),"")</f>
        <v>0.56010708277775278</v>
      </c>
      <c r="G343" s="2">
        <f>+IF(A343&gt;$C$3,STDEVA(INDEX($E$15:$E$2531,A343-$C$3):E342),"")</f>
        <v>5.7841377883407824E-3</v>
      </c>
      <c r="H343">
        <f t="shared" si="36"/>
        <v>0.17793278780581592</v>
      </c>
      <c r="I343" s="2" t="str">
        <f t="shared" si="37"/>
        <v/>
      </c>
      <c r="J343">
        <f t="shared" si="38"/>
        <v>142.18</v>
      </c>
      <c r="K343">
        <f t="shared" si="39"/>
        <v>81.709999999999994</v>
      </c>
      <c r="L343" s="37">
        <f t="shared" si="40"/>
        <v>74.999999999995737</v>
      </c>
      <c r="M343" t="str">
        <f t="shared" si="41"/>
        <v>Long</v>
      </c>
    </row>
    <row r="344" spans="1:13" x14ac:dyDescent="0.25">
      <c r="A344" s="2">
        <v>330</v>
      </c>
      <c r="B344" t="s">
        <v>330</v>
      </c>
      <c r="C344" s="8">
        <v>141.54</v>
      </c>
      <c r="D344" s="8">
        <v>80.98</v>
      </c>
      <c r="E344" s="17">
        <f t="shared" si="35"/>
        <v>0.55838015204362346</v>
      </c>
      <c r="F344" s="2">
        <f>+IF(A344&gt;$C$3,AVERAGE(INDEX($E$15:$E$2531,A344-$C$3):E343),"")</f>
        <v>0.55937453844661966</v>
      </c>
      <c r="G344" s="2">
        <f>+IF(A344&gt;$C$3,STDEVA(INDEX($E$15:$E$2531,A344-$C$3):E343),"")</f>
        <v>5.0717776717067627E-3</v>
      </c>
      <c r="H344">
        <f t="shared" si="36"/>
        <v>-0.19606269583610775</v>
      </c>
      <c r="I344" s="2" t="str">
        <f t="shared" si="37"/>
        <v/>
      </c>
      <c r="J344">
        <f t="shared" si="38"/>
        <v>142.18</v>
      </c>
      <c r="K344">
        <f t="shared" si="39"/>
        <v>81.709999999999994</v>
      </c>
      <c r="L344" s="37">
        <f t="shared" si="40"/>
        <v>22.499999999993747</v>
      </c>
      <c r="M344" t="str">
        <f t="shared" si="41"/>
        <v>Long</v>
      </c>
    </row>
    <row r="345" spans="1:13" x14ac:dyDescent="0.25">
      <c r="A345" s="2">
        <v>331</v>
      </c>
      <c r="B345" t="s">
        <v>331</v>
      </c>
      <c r="C345" s="8">
        <v>141.4</v>
      </c>
      <c r="D345" s="8">
        <v>81.349999999999994</v>
      </c>
      <c r="E345" s="17">
        <f t="shared" si="35"/>
        <v>0.55283191979742563</v>
      </c>
      <c r="F345" s="2">
        <f>+IF(A345&gt;$C$3,AVERAGE(INDEX($E$15:$E$2531,A345-$C$3):E344),"")</f>
        <v>0.55805507471545568</v>
      </c>
      <c r="G345" s="2">
        <f>+IF(A345&gt;$C$3,STDEVA(INDEX($E$15:$E$2531,A345-$C$3):E344),"")</f>
        <v>3.0147936058282968E-3</v>
      </c>
      <c r="H345">
        <f t="shared" si="36"/>
        <v>-1.732508291092457</v>
      </c>
      <c r="I345" s="2" t="str">
        <f t="shared" si="37"/>
        <v/>
      </c>
      <c r="J345">
        <f t="shared" si="38"/>
        <v>142.18</v>
      </c>
      <c r="K345">
        <f t="shared" si="39"/>
        <v>81.709999999999994</v>
      </c>
      <c r="L345" s="37">
        <f t="shared" si="40"/>
        <v>-105.00000000000043</v>
      </c>
      <c r="M345" t="str">
        <f t="shared" si="41"/>
        <v>Long</v>
      </c>
    </row>
    <row r="346" spans="1:13" x14ac:dyDescent="0.25">
      <c r="A346" s="2">
        <v>332</v>
      </c>
      <c r="B346" t="s">
        <v>332</v>
      </c>
      <c r="C346" s="8">
        <v>141.51</v>
      </c>
      <c r="D346" s="8">
        <v>81.599999999999994</v>
      </c>
      <c r="E346" s="17">
        <f t="shared" si="35"/>
        <v>0.55054112399421862</v>
      </c>
      <c r="F346" s="2">
        <f>+IF(A346&gt;$C$3,AVERAGE(INDEX($E$15:$E$2531,A346-$C$3):E345),"")</f>
        <v>0.55696577729212471</v>
      </c>
      <c r="G346" s="2">
        <f>+IF(A346&gt;$C$3,STDEVA(INDEX($E$15:$E$2531,A346-$C$3):E345),"")</f>
        <v>2.9226035159762675E-3</v>
      </c>
      <c r="H346">
        <f t="shared" si="36"/>
        <v>-2.1982637271138703</v>
      </c>
      <c r="I346" s="2" t="str">
        <f t="shared" si="37"/>
        <v>Buy</v>
      </c>
      <c r="J346">
        <f t="shared" si="38"/>
        <v>142.18</v>
      </c>
      <c r="K346">
        <f t="shared" si="39"/>
        <v>81.709999999999994</v>
      </c>
      <c r="L346" s="37">
        <f t="shared" si="40"/>
        <v>-140.00000000000412</v>
      </c>
      <c r="M346" t="str">
        <f t="shared" si="41"/>
        <v>Long</v>
      </c>
    </row>
    <row r="347" spans="1:13" x14ac:dyDescent="0.25">
      <c r="A347" s="2">
        <v>333</v>
      </c>
      <c r="B347" t="s">
        <v>333</v>
      </c>
      <c r="C347" s="8">
        <v>140.49</v>
      </c>
      <c r="D347" s="8">
        <v>80.790000000000006</v>
      </c>
      <c r="E347" s="17">
        <f t="shared" si="35"/>
        <v>0.55328311637194272</v>
      </c>
      <c r="F347" s="2">
        <f>+IF(A347&gt;$C$3,AVERAGE(INDEX($E$15:$E$2531,A347-$C$3):E346),"")</f>
        <v>0.55596139386837495</v>
      </c>
      <c r="G347" s="2">
        <f>+IF(A347&gt;$C$3,STDEVA(INDEX($E$15:$E$2531,A347-$C$3):E346),"")</f>
        <v>3.4222218638827241E-3</v>
      </c>
      <c r="H347">
        <f t="shared" si="36"/>
        <v>-0.78261363609943235</v>
      </c>
      <c r="I347" s="2" t="str">
        <f t="shared" si="37"/>
        <v/>
      </c>
      <c r="J347">
        <f t="shared" si="38"/>
        <v>142.18</v>
      </c>
      <c r="K347">
        <f t="shared" si="39"/>
        <v>81.709999999999994</v>
      </c>
      <c r="L347" s="37">
        <f t="shared" si="40"/>
        <v>-192.50000000000256</v>
      </c>
      <c r="M347" t="str">
        <f t="shared" si="41"/>
        <v>Long</v>
      </c>
    </row>
    <row r="348" spans="1:13" x14ac:dyDescent="0.25">
      <c r="A348" s="2">
        <v>334</v>
      </c>
      <c r="B348" t="s">
        <v>334</v>
      </c>
      <c r="C348" s="8">
        <v>141.1</v>
      </c>
      <c r="D348" s="8">
        <v>81.099999999999994</v>
      </c>
      <c r="E348" s="17">
        <f t="shared" si="35"/>
        <v>0.55378589773740117</v>
      </c>
      <c r="F348" s="2">
        <f>+IF(A348&gt;$C$3,AVERAGE(INDEX($E$15:$E$2531,A348-$C$3):E347),"")</f>
        <v>0.55589091045362193</v>
      </c>
      <c r="G348" s="2">
        <f>+IF(A348&gt;$C$3,STDEVA(INDEX($E$15:$E$2531,A348-$C$3):E347),"")</f>
        <v>3.4756949379227231E-3</v>
      </c>
      <c r="H348">
        <f t="shared" si="36"/>
        <v>-0.60563793825900158</v>
      </c>
      <c r="I348" s="2" t="str">
        <f t="shared" si="37"/>
        <v/>
      </c>
      <c r="J348">
        <f t="shared" si="38"/>
        <v>142.18</v>
      </c>
      <c r="K348">
        <f t="shared" si="39"/>
        <v>81.709999999999994</v>
      </c>
      <c r="L348" s="37">
        <f t="shared" si="40"/>
        <v>-117.50000000000327</v>
      </c>
      <c r="M348" t="str">
        <f t="shared" si="41"/>
        <v>Long</v>
      </c>
    </row>
    <row r="349" spans="1:13" x14ac:dyDescent="0.25">
      <c r="A349" s="2">
        <v>335</v>
      </c>
      <c r="B349" t="s">
        <v>335</v>
      </c>
      <c r="C349" s="8">
        <v>141.03</v>
      </c>
      <c r="D349" s="8">
        <v>82.11</v>
      </c>
      <c r="E349" s="17">
        <f t="shared" si="35"/>
        <v>0.54091282198345148</v>
      </c>
      <c r="F349" s="2">
        <f>+IF(A349&gt;$C$3,AVERAGE(INDEX($E$15:$E$2531,A349-$C$3):E348),"")</f>
        <v>0.55562343900961486</v>
      </c>
      <c r="G349" s="2">
        <f>+IF(A349&gt;$C$3,STDEVA(INDEX($E$15:$E$2531,A349-$C$3):E348),"")</f>
        <v>3.5415305491619392E-3</v>
      </c>
      <c r="H349">
        <f t="shared" si="36"/>
        <v>-4.1537456255020802</v>
      </c>
      <c r="I349" s="2" t="str">
        <f t="shared" si="37"/>
        <v>Buy</v>
      </c>
      <c r="J349" t="str">
        <f t="shared" si="38"/>
        <v/>
      </c>
      <c r="K349" t="str">
        <f t="shared" si="39"/>
        <v/>
      </c>
      <c r="L349" s="37">
        <f t="shared" si="40"/>
        <v>-387.50000000000284</v>
      </c>
      <c r="M349" t="str">
        <f t="shared" si="41"/>
        <v>SL</v>
      </c>
    </row>
    <row r="350" spans="1:13" x14ac:dyDescent="0.25">
      <c r="A350" s="2">
        <v>336</v>
      </c>
      <c r="B350" t="s">
        <v>336</v>
      </c>
      <c r="C350" s="8">
        <v>140.91</v>
      </c>
      <c r="D350" s="8">
        <v>82.13</v>
      </c>
      <c r="E350" s="17">
        <f t="shared" si="35"/>
        <v>0.53981803095491254</v>
      </c>
      <c r="F350" s="2">
        <f>+IF(A350&gt;$C$3,AVERAGE(INDEX($E$15:$E$2531,A350-$C$3):E349),"")</f>
        <v>0.5541939863968689</v>
      </c>
      <c r="G350" s="2">
        <f>+IF(A350&gt;$C$3,STDEVA(INDEX($E$15:$E$2531,A350-$C$3):E349),"")</f>
        <v>6.0719201918976702E-3</v>
      </c>
      <c r="H350">
        <f t="shared" si="36"/>
        <v>-2.3676127135431613</v>
      </c>
      <c r="I350" s="2" t="str">
        <f t="shared" si="37"/>
        <v>Buy</v>
      </c>
      <c r="J350">
        <f t="shared" si="38"/>
        <v>140.91</v>
      </c>
      <c r="K350">
        <f t="shared" si="39"/>
        <v>82.13</v>
      </c>
      <c r="L350" s="37" t="str">
        <f t="shared" si="40"/>
        <v/>
      </c>
      <c r="M350" t="str">
        <f t="shared" si="41"/>
        <v>Long</v>
      </c>
    </row>
    <row r="351" spans="1:13" x14ac:dyDescent="0.25">
      <c r="A351" s="2">
        <v>337</v>
      </c>
      <c r="B351" t="s">
        <v>337</v>
      </c>
      <c r="C351" s="8">
        <v>143.77000000000001</v>
      </c>
      <c r="D351" s="8">
        <v>83.63</v>
      </c>
      <c r="E351" s="17">
        <f t="shared" si="35"/>
        <v>0.54181249304106682</v>
      </c>
      <c r="F351" s="2">
        <f>+IF(A351&gt;$C$3,AVERAGE(INDEX($E$15:$E$2531,A351-$C$3):E350),"")</f>
        <v>0.55206276773414986</v>
      </c>
      <c r="G351" s="2">
        <f>+IF(A351&gt;$C$3,STDEVA(INDEX($E$15:$E$2531,A351-$C$3):E350),"")</f>
        <v>7.3963405746260641E-3</v>
      </c>
      <c r="H351">
        <f t="shared" si="36"/>
        <v>-1.3858575858780355</v>
      </c>
      <c r="I351" s="2" t="str">
        <f t="shared" si="37"/>
        <v/>
      </c>
      <c r="J351">
        <f t="shared" si="38"/>
        <v>140.91</v>
      </c>
      <c r="K351">
        <f t="shared" si="39"/>
        <v>82.13</v>
      </c>
      <c r="L351" s="37">
        <f t="shared" si="40"/>
        <v>340.00000000000341</v>
      </c>
      <c r="M351" t="str">
        <f t="shared" si="41"/>
        <v>Long</v>
      </c>
    </row>
    <row r="352" spans="1:13" x14ac:dyDescent="0.25">
      <c r="A352" s="2">
        <v>338</v>
      </c>
      <c r="B352" t="s">
        <v>338</v>
      </c>
      <c r="C352" s="8">
        <v>144.33000000000001</v>
      </c>
      <c r="D352" s="8">
        <v>84.26</v>
      </c>
      <c r="E352" s="17">
        <f t="shared" si="35"/>
        <v>0.53819508782860159</v>
      </c>
      <c r="F352" s="2">
        <f>+IF(A352&gt;$C$3,AVERAGE(INDEX($E$15:$E$2531,A352-$C$3):E351),"")</f>
        <v>0.55027798071816969</v>
      </c>
      <c r="G352" s="2">
        <f>+IF(A352&gt;$C$3,STDEVA(INDEX($E$15:$E$2531,A352-$C$3):E351),"")</f>
        <v>7.7480403823634216E-3</v>
      </c>
      <c r="H352">
        <f t="shared" si="36"/>
        <v>-1.5594772733854021</v>
      </c>
      <c r="I352" s="2" t="str">
        <f t="shared" si="37"/>
        <v/>
      </c>
      <c r="J352">
        <f t="shared" si="38"/>
        <v>140.91</v>
      </c>
      <c r="K352">
        <f t="shared" si="39"/>
        <v>82.13</v>
      </c>
      <c r="L352" s="37">
        <f t="shared" si="40"/>
        <v>322.50000000000159</v>
      </c>
      <c r="M352" t="str">
        <f t="shared" si="41"/>
        <v>Long</v>
      </c>
    </row>
    <row r="353" spans="1:13" x14ac:dyDescent="0.25">
      <c r="A353" s="2">
        <v>339</v>
      </c>
      <c r="B353" t="s">
        <v>339</v>
      </c>
      <c r="C353" s="8">
        <v>143.51</v>
      </c>
      <c r="D353" s="8">
        <v>83.88</v>
      </c>
      <c r="E353" s="17">
        <f t="shared" si="35"/>
        <v>0.53701751314912116</v>
      </c>
      <c r="F353" s="2">
        <f>+IF(A353&gt;$C$3,AVERAGE(INDEX($E$15:$E$2531,A353-$C$3):E352),"")</f>
        <v>0.54772896041696051</v>
      </c>
      <c r="G353" s="2">
        <f>+IF(A353&gt;$C$3,STDEVA(INDEX($E$15:$E$2531,A353-$C$3):E352),"")</f>
        <v>7.4989444291111203E-3</v>
      </c>
      <c r="H353">
        <f t="shared" si="36"/>
        <v>-1.4283940051958777</v>
      </c>
      <c r="I353" s="2" t="str">
        <f t="shared" si="37"/>
        <v/>
      </c>
      <c r="J353">
        <f t="shared" si="38"/>
        <v>140.91</v>
      </c>
      <c r="K353">
        <f t="shared" si="39"/>
        <v>82.13</v>
      </c>
      <c r="L353" s="37">
        <f t="shared" si="40"/>
        <v>212.49999999999864</v>
      </c>
      <c r="M353" t="str">
        <f t="shared" si="41"/>
        <v>Long</v>
      </c>
    </row>
    <row r="354" spans="1:13" x14ac:dyDescent="0.25">
      <c r="A354" s="2">
        <v>340</v>
      </c>
      <c r="B354" t="s">
        <v>340</v>
      </c>
      <c r="C354" s="8">
        <v>143.91</v>
      </c>
      <c r="D354" s="8">
        <v>84.06</v>
      </c>
      <c r="E354" s="17">
        <f t="shared" si="35"/>
        <v>0.53765727460511148</v>
      </c>
      <c r="F354" s="2">
        <f>+IF(A354&gt;$C$3,AVERAGE(INDEX($E$15:$E$2531,A354-$C$3):E353),"")</f>
        <v>0.54535533387312674</v>
      </c>
      <c r="G354" s="2">
        <f>+IF(A354&gt;$C$3,STDEVA(INDEX($E$15:$E$2531,A354-$C$3):E353),"")</f>
        <v>7.0750762644710809E-3</v>
      </c>
      <c r="H354">
        <f t="shared" si="36"/>
        <v>-1.0880531856133635</v>
      </c>
      <c r="I354" s="2" t="str">
        <f t="shared" si="37"/>
        <v/>
      </c>
      <c r="J354">
        <f t="shared" si="38"/>
        <v>140.91</v>
      </c>
      <c r="K354">
        <f t="shared" si="39"/>
        <v>82.13</v>
      </c>
      <c r="L354" s="37">
        <f t="shared" si="40"/>
        <v>267.49999999999829</v>
      </c>
      <c r="M354" t="str">
        <f t="shared" si="41"/>
        <v>Long</v>
      </c>
    </row>
    <row r="355" spans="1:13" x14ac:dyDescent="0.25">
      <c r="A355" s="2">
        <v>341</v>
      </c>
      <c r="B355" t="s">
        <v>341</v>
      </c>
      <c r="C355" s="8">
        <v>144.38999999999999</v>
      </c>
      <c r="D355" s="8">
        <v>84.49</v>
      </c>
      <c r="E355" s="17">
        <f t="shared" si="35"/>
        <v>0.53588478781837423</v>
      </c>
      <c r="F355" s="2">
        <f>+IF(A355&gt;$C$3,AVERAGE(INDEX($E$15:$E$2531,A355-$C$3):E354),"")</f>
        <v>0.54366926218509204</v>
      </c>
      <c r="G355" s="2">
        <f>+IF(A355&gt;$C$3,STDEVA(INDEX($E$15:$E$2531,A355-$C$3):E354),"")</f>
        <v>6.8759442347976442E-3</v>
      </c>
      <c r="H355">
        <f t="shared" si="36"/>
        <v>-1.1321316899753626</v>
      </c>
      <c r="I355" s="2" t="str">
        <f t="shared" si="37"/>
        <v/>
      </c>
      <c r="J355">
        <f t="shared" si="38"/>
        <v>140.91</v>
      </c>
      <c r="K355">
        <f t="shared" si="39"/>
        <v>82.13</v>
      </c>
      <c r="L355" s="37">
        <f t="shared" si="40"/>
        <v>279.99999999999761</v>
      </c>
      <c r="M355" t="str">
        <f t="shared" si="41"/>
        <v>Long</v>
      </c>
    </row>
    <row r="356" spans="1:13" x14ac:dyDescent="0.25">
      <c r="A356" s="2">
        <v>342</v>
      </c>
      <c r="B356" t="s">
        <v>342</v>
      </c>
      <c r="C356" s="8">
        <v>146.59</v>
      </c>
      <c r="D356" s="8">
        <v>85.6</v>
      </c>
      <c r="E356" s="17">
        <f t="shared" si="35"/>
        <v>0.53795429115424342</v>
      </c>
      <c r="F356" s="2">
        <f>+IF(A356&gt;$C$3,AVERAGE(INDEX($E$15:$E$2531,A356-$C$3):E355),"")</f>
        <v>0.54204078038777603</v>
      </c>
      <c r="G356" s="2">
        <f>+IF(A356&gt;$C$3,STDEVA(INDEX($E$15:$E$2531,A356-$C$3):E355),"")</f>
        <v>6.7799046151570232E-3</v>
      </c>
      <c r="H356">
        <f t="shared" si="36"/>
        <v>-0.60273550521594843</v>
      </c>
      <c r="I356" s="2" t="str">
        <f t="shared" si="37"/>
        <v/>
      </c>
      <c r="J356" t="str">
        <f t="shared" si="38"/>
        <v/>
      </c>
      <c r="K356" t="str">
        <f t="shared" si="39"/>
        <v/>
      </c>
      <c r="L356" s="37">
        <f t="shared" si="40"/>
        <v>552.50000000000205</v>
      </c>
      <c r="M356" t="str">
        <f t="shared" si="41"/>
        <v>TP</v>
      </c>
    </row>
    <row r="357" spans="1:13" x14ac:dyDescent="0.25">
      <c r="A357" s="2">
        <v>343</v>
      </c>
      <c r="B357" t="s">
        <v>343</v>
      </c>
      <c r="C357" s="8">
        <v>147.19999999999999</v>
      </c>
      <c r="D357" s="8">
        <v>86.4</v>
      </c>
      <c r="E357" s="17">
        <f t="shared" si="35"/>
        <v>0.53280453048476584</v>
      </c>
      <c r="F357" s="2">
        <f>+IF(A357&gt;$C$3,AVERAGE(INDEX($E$15:$E$2531,A357-$C$3):E356),"")</f>
        <v>0.54033757758580925</v>
      </c>
      <c r="G357" s="2">
        <f>+IF(A357&gt;$C$3,STDEVA(INDEX($E$15:$E$2531,A357-$C$3):E356),"")</f>
        <v>5.3844455440911418E-3</v>
      </c>
      <c r="H357">
        <f t="shared" si="36"/>
        <v>-1.3990385898340325</v>
      </c>
      <c r="I357" s="2" t="str">
        <f t="shared" si="37"/>
        <v/>
      </c>
      <c r="J357" t="str">
        <f t="shared" si="38"/>
        <v/>
      </c>
      <c r="K357" t="str">
        <f t="shared" si="39"/>
        <v/>
      </c>
      <c r="L357" s="37" t="str">
        <f t="shared" si="40"/>
        <v/>
      </c>
      <c r="M357" t="str">
        <f t="shared" si="41"/>
        <v/>
      </c>
    </row>
    <row r="358" spans="1:13" x14ac:dyDescent="0.25">
      <c r="A358" s="2">
        <v>344</v>
      </c>
      <c r="B358" t="s">
        <v>344</v>
      </c>
      <c r="C358" s="8">
        <v>146.74</v>
      </c>
      <c r="D358" s="8">
        <v>86</v>
      </c>
      <c r="E358" s="17">
        <f t="shared" si="35"/>
        <v>0.53431501703234052</v>
      </c>
      <c r="F358" s="2">
        <f>+IF(A358&gt;$C$3,AVERAGE(INDEX($E$15:$E$2531,A358-$C$3):E357),"")</f>
        <v>0.53800631455773873</v>
      </c>
      <c r="G358" s="2">
        <f>+IF(A358&gt;$C$3,STDEVA(INDEX($E$15:$E$2531,A358-$C$3):E357),"")</f>
        <v>2.7137250346767855E-3</v>
      </c>
      <c r="H358">
        <f t="shared" si="36"/>
        <v>-1.3602326979446</v>
      </c>
      <c r="I358" s="2" t="str">
        <f t="shared" si="37"/>
        <v/>
      </c>
      <c r="J358" t="str">
        <f t="shared" si="38"/>
        <v/>
      </c>
      <c r="K358" t="str">
        <f t="shared" si="39"/>
        <v/>
      </c>
      <c r="L358" s="37" t="str">
        <f t="shared" si="40"/>
        <v/>
      </c>
      <c r="M358" t="str">
        <f t="shared" si="41"/>
        <v/>
      </c>
    </row>
    <row r="359" spans="1:13" x14ac:dyDescent="0.25">
      <c r="A359" s="2">
        <v>345</v>
      </c>
      <c r="B359" t="s">
        <v>345</v>
      </c>
      <c r="C359" s="8">
        <v>146.62</v>
      </c>
      <c r="D359" s="8">
        <v>85.72</v>
      </c>
      <c r="E359" s="17">
        <f t="shared" si="35"/>
        <v>0.53675803519006438</v>
      </c>
      <c r="F359" s="2">
        <f>+IF(A359&gt;$C$3,AVERAGE(INDEX($E$15:$E$2531,A359-$C$3):E358),"")</f>
        <v>0.53727322511872633</v>
      </c>
      <c r="G359" s="2">
        <f>+IF(A359&gt;$C$3,STDEVA(INDEX($E$15:$E$2531,A359-$C$3):E358),"")</f>
        <v>2.7215698453653793E-3</v>
      </c>
      <c r="H359">
        <f t="shared" si="36"/>
        <v>-0.18929880838416854</v>
      </c>
      <c r="I359" s="2" t="str">
        <f t="shared" si="37"/>
        <v/>
      </c>
      <c r="J359" t="str">
        <f t="shared" si="38"/>
        <v/>
      </c>
      <c r="K359" t="str">
        <f t="shared" si="39"/>
        <v/>
      </c>
      <c r="L359" s="37" t="str">
        <f t="shared" si="40"/>
        <v/>
      </c>
      <c r="M359" t="str">
        <f t="shared" si="41"/>
        <v/>
      </c>
    </row>
    <row r="360" spans="1:13" x14ac:dyDescent="0.25">
      <c r="A360" s="2">
        <v>346</v>
      </c>
      <c r="B360" t="s">
        <v>346</v>
      </c>
      <c r="C360" s="8">
        <v>146.69999999999999</v>
      </c>
      <c r="D360" s="8">
        <v>85.57</v>
      </c>
      <c r="E360" s="17">
        <f t="shared" si="35"/>
        <v>0.53905493071897259</v>
      </c>
      <c r="F360" s="2">
        <f>+IF(A360&gt;$C$3,AVERAGE(INDEX($E$15:$E$2531,A360-$C$3):E359),"")</f>
        <v>0.53693322558929879</v>
      </c>
      <c r="G360" s="2">
        <f>+IF(A360&gt;$C$3,STDEVA(INDEX($E$15:$E$2531,A360-$C$3):E359),"")</f>
        <v>2.5496207116016802E-3</v>
      </c>
      <c r="H360">
        <f t="shared" si="36"/>
        <v>0.83216500400208104</v>
      </c>
      <c r="I360" s="2" t="str">
        <f t="shared" si="37"/>
        <v/>
      </c>
      <c r="J360" t="str">
        <f t="shared" si="38"/>
        <v/>
      </c>
      <c r="K360" t="str">
        <f t="shared" si="39"/>
        <v/>
      </c>
      <c r="L360" s="37" t="str">
        <f t="shared" si="40"/>
        <v/>
      </c>
      <c r="M360" t="str">
        <f t="shared" si="41"/>
        <v/>
      </c>
    </row>
    <row r="361" spans="1:13" x14ac:dyDescent="0.25">
      <c r="A361" s="2">
        <v>347</v>
      </c>
      <c r="B361" t="s">
        <v>347</v>
      </c>
      <c r="C361" s="8">
        <v>146.71</v>
      </c>
      <c r="D361" s="8">
        <v>85.19</v>
      </c>
      <c r="E361" s="17">
        <f t="shared" si="35"/>
        <v>0.54357379309680365</v>
      </c>
      <c r="F361" s="2">
        <f>+IF(A361&gt;$C$3,AVERAGE(INDEX($E$15:$E$2531,A361-$C$3):E360),"")</f>
        <v>0.53662682977573273</v>
      </c>
      <c r="G361" s="2">
        <f>+IF(A361&gt;$C$3,STDEVA(INDEX($E$15:$E$2531,A361-$C$3):E360),"")</f>
        <v>1.995432359931376E-3</v>
      </c>
      <c r="H361">
        <f t="shared" si="36"/>
        <v>3.481432626115089</v>
      </c>
      <c r="I361" s="2" t="str">
        <f t="shared" si="37"/>
        <v>Sell</v>
      </c>
      <c r="J361">
        <f t="shared" si="38"/>
        <v>85.19</v>
      </c>
      <c r="K361">
        <f t="shared" si="39"/>
        <v>146.71</v>
      </c>
      <c r="L361" s="37" t="str">
        <f t="shared" si="40"/>
        <v/>
      </c>
      <c r="M361" t="str">
        <f t="shared" si="41"/>
        <v>Short</v>
      </c>
    </row>
    <row r="362" spans="1:13" x14ac:dyDescent="0.25">
      <c r="A362" s="2">
        <v>348</v>
      </c>
      <c r="B362" t="s">
        <v>348</v>
      </c>
      <c r="C362" s="8">
        <v>145.87</v>
      </c>
      <c r="D362" s="8">
        <v>85.5</v>
      </c>
      <c r="E362" s="17">
        <f t="shared" si="35"/>
        <v>0.53419943815540727</v>
      </c>
      <c r="F362" s="2">
        <f>+IF(A362&gt;$C$3,AVERAGE(INDEX($E$15:$E$2531,A362-$C$3):E361),"")</f>
        <v>0.53722446369442201</v>
      </c>
      <c r="G362" s="2">
        <f>+IF(A362&gt;$C$3,STDEVA(INDEX($E$15:$E$2531,A362-$C$3):E361),"")</f>
        <v>3.0504174259742074E-3</v>
      </c>
      <c r="H362">
        <f t="shared" si="36"/>
        <v>-0.99167593040111168</v>
      </c>
      <c r="I362" s="2" t="str">
        <f t="shared" si="37"/>
        <v/>
      </c>
      <c r="J362">
        <f t="shared" si="38"/>
        <v>85.19</v>
      </c>
      <c r="K362">
        <f t="shared" si="39"/>
        <v>146.71</v>
      </c>
      <c r="L362" s="37">
        <f t="shared" si="40"/>
        <v>287.50000000000142</v>
      </c>
      <c r="M362" t="str">
        <f t="shared" si="41"/>
        <v>Short</v>
      </c>
    </row>
    <row r="363" spans="1:13" x14ac:dyDescent="0.25">
      <c r="A363" s="2">
        <v>349</v>
      </c>
      <c r="B363" t="s">
        <v>349</v>
      </c>
      <c r="C363" s="8">
        <v>145.64500000000001</v>
      </c>
      <c r="D363" s="8">
        <v>84.89</v>
      </c>
      <c r="E363" s="17">
        <f t="shared" si="35"/>
        <v>0.53981585319573799</v>
      </c>
      <c r="F363" s="2">
        <f>+IF(A363&gt;$C$3,AVERAGE(INDEX($E$15:$E$2531,A363-$C$3):E362),"")</f>
        <v>0.53691134425067599</v>
      </c>
      <c r="G363" s="2">
        <f>+IF(A363&gt;$C$3,STDEVA(INDEX($E$15:$E$2531,A363-$C$3):E362),"")</f>
        <v>3.2145359052770219E-3</v>
      </c>
      <c r="H363">
        <f t="shared" si="36"/>
        <v>0.90355467496689745</v>
      </c>
      <c r="I363" s="2" t="str">
        <f t="shared" si="37"/>
        <v/>
      </c>
      <c r="J363">
        <f t="shared" si="38"/>
        <v>85.19</v>
      </c>
      <c r="K363">
        <f t="shared" si="39"/>
        <v>146.71</v>
      </c>
      <c r="L363" s="37">
        <f t="shared" si="40"/>
        <v>191.25000000000014</v>
      </c>
      <c r="M363" t="str">
        <f t="shared" si="41"/>
        <v>Short</v>
      </c>
    </row>
    <row r="364" spans="1:13" x14ac:dyDescent="0.25">
      <c r="A364" s="2">
        <v>350</v>
      </c>
      <c r="B364" t="s">
        <v>350</v>
      </c>
      <c r="C364" s="8">
        <v>144.1</v>
      </c>
      <c r="D364" s="8">
        <v>83.67</v>
      </c>
      <c r="E364" s="17">
        <f t="shared" si="35"/>
        <v>0.54362701269796898</v>
      </c>
      <c r="F364" s="2">
        <f>+IF(A364&gt;$C$3,AVERAGE(INDEX($E$15:$E$2531,A364-$C$3):E363),"")</f>
        <v>0.53715118631630121</v>
      </c>
      <c r="G364" s="2">
        <f>+IF(A364&gt;$C$3,STDEVA(INDEX($E$15:$E$2531,A364-$C$3):E363),"")</f>
        <v>3.354623131977875E-3</v>
      </c>
      <c r="H364">
        <f t="shared" si="36"/>
        <v>1.9304184484799771</v>
      </c>
      <c r="I364" s="2" t="str">
        <f t="shared" si="37"/>
        <v>Sell</v>
      </c>
      <c r="J364">
        <f t="shared" si="38"/>
        <v>85.19</v>
      </c>
      <c r="K364">
        <f t="shared" si="39"/>
        <v>146.71</v>
      </c>
      <c r="L364" s="37">
        <f t="shared" si="40"/>
        <v>272.50000000000443</v>
      </c>
      <c r="M364" t="str">
        <f t="shared" si="41"/>
        <v>Short</v>
      </c>
    </row>
    <row r="365" spans="1:13" x14ac:dyDescent="0.25">
      <c r="A365" s="2">
        <v>351</v>
      </c>
      <c r="B365" t="s">
        <v>351</v>
      </c>
      <c r="C365" s="8">
        <v>143.29499999999999</v>
      </c>
      <c r="D365" s="8">
        <v>83.14</v>
      </c>
      <c r="E365" s="17">
        <f t="shared" si="35"/>
        <v>0.54437950856558992</v>
      </c>
      <c r="F365" s="2">
        <f>+IF(A365&gt;$C$3,AVERAGE(INDEX($E$15:$E$2531,A365-$C$3):E364),"")</f>
        <v>0.53801143352514491</v>
      </c>
      <c r="G365" s="2">
        <f>+IF(A365&gt;$C$3,STDEVA(INDEX($E$15:$E$2531,A365-$C$3):E364),"")</f>
        <v>3.9322434068838142E-3</v>
      </c>
      <c r="H365">
        <f t="shared" si="36"/>
        <v>1.6194508786757733</v>
      </c>
      <c r="I365" s="2" t="str">
        <f t="shared" si="37"/>
        <v/>
      </c>
      <c r="J365">
        <f t="shared" si="38"/>
        <v>85.19</v>
      </c>
      <c r="K365">
        <f t="shared" si="39"/>
        <v>146.71</v>
      </c>
      <c r="L365" s="37">
        <f t="shared" si="40"/>
        <v>341.2500000000058</v>
      </c>
      <c r="M365" t="str">
        <f t="shared" si="41"/>
        <v>Short</v>
      </c>
    </row>
    <row r="366" spans="1:13" x14ac:dyDescent="0.25">
      <c r="A366" s="2">
        <v>352</v>
      </c>
      <c r="B366" t="s">
        <v>352</v>
      </c>
      <c r="C366" s="8">
        <v>144.63999999999999</v>
      </c>
      <c r="D366" s="8">
        <v>84.04</v>
      </c>
      <c r="E366" s="17">
        <f t="shared" si="35"/>
        <v>0.54295502066706658</v>
      </c>
      <c r="F366" s="2">
        <f>+IF(A366&gt;$C$3,AVERAGE(INDEX($E$15:$E$2531,A366-$C$3):E365),"")</f>
        <v>0.53872534657085014</v>
      </c>
      <c r="G366" s="2">
        <f>+IF(A366&gt;$C$3,STDEVA(INDEX($E$15:$E$2531,A366-$C$3):E365),"")</f>
        <v>4.4674149911691574E-3</v>
      </c>
      <c r="H366">
        <f t="shared" si="36"/>
        <v>0.9467833421737929</v>
      </c>
      <c r="I366" s="2" t="str">
        <f t="shared" si="37"/>
        <v/>
      </c>
      <c r="J366">
        <f t="shared" si="38"/>
        <v>85.19</v>
      </c>
      <c r="K366">
        <f t="shared" si="39"/>
        <v>146.71</v>
      </c>
      <c r="L366" s="37">
        <f t="shared" si="40"/>
        <v>230.00000000000762</v>
      </c>
      <c r="M366" t="str">
        <f t="shared" si="41"/>
        <v>Short</v>
      </c>
    </row>
    <row r="367" spans="1:13" x14ac:dyDescent="0.25">
      <c r="A367" s="2">
        <v>353</v>
      </c>
      <c r="B367" t="s">
        <v>353</v>
      </c>
      <c r="C367" s="8">
        <v>143.97</v>
      </c>
      <c r="D367" s="8">
        <v>83.44</v>
      </c>
      <c r="E367" s="17">
        <f t="shared" si="35"/>
        <v>0.54547713384574681</v>
      </c>
      <c r="F367" s="2">
        <f>+IF(A367&gt;$C$3,AVERAGE(INDEX($E$15:$E$2531,A367-$C$3):E366),"")</f>
        <v>0.53985317881332795</v>
      </c>
      <c r="G367" s="2">
        <f>+IF(A367&gt;$C$3,STDEVA(INDEX($E$15:$E$2531,A367-$C$3):E366),"")</f>
        <v>4.0473510373607267E-3</v>
      </c>
      <c r="H367">
        <f t="shared" si="36"/>
        <v>1.3895397212904552</v>
      </c>
      <c r="I367" s="2" t="str">
        <f t="shared" si="37"/>
        <v/>
      </c>
      <c r="J367">
        <f t="shared" si="38"/>
        <v>85.19</v>
      </c>
      <c r="K367">
        <f t="shared" si="39"/>
        <v>146.71</v>
      </c>
      <c r="L367" s="37">
        <f t="shared" si="40"/>
        <v>247.50000000000227</v>
      </c>
      <c r="M367" t="str">
        <f t="shared" si="41"/>
        <v>Short</v>
      </c>
    </row>
    <row r="368" spans="1:13" x14ac:dyDescent="0.25">
      <c r="A368" s="2">
        <v>354</v>
      </c>
      <c r="B368" t="s">
        <v>354</v>
      </c>
      <c r="C368" s="8">
        <v>144.345</v>
      </c>
      <c r="D368" s="8">
        <v>83.72</v>
      </c>
      <c r="E368" s="17">
        <f t="shared" si="35"/>
        <v>0.54472836989867479</v>
      </c>
      <c r="F368" s="2">
        <f>+IF(A368&gt;$C$3,AVERAGE(INDEX($E$15:$E$2531,A368-$C$3):E367),"")</f>
        <v>0.54109341401481759</v>
      </c>
      <c r="G368" s="2">
        <f>+IF(A368&gt;$C$3,STDEVA(INDEX($E$15:$E$2531,A368-$C$3):E367),"")</f>
        <v>3.8432145961446312E-3</v>
      </c>
      <c r="H368">
        <f t="shared" si="36"/>
        <v>0.94581132354765107</v>
      </c>
      <c r="I368" s="2" t="str">
        <f t="shared" si="37"/>
        <v/>
      </c>
      <c r="J368">
        <f t="shared" si="38"/>
        <v>85.19</v>
      </c>
      <c r="K368">
        <f t="shared" si="39"/>
        <v>146.71</v>
      </c>
      <c r="L368" s="37">
        <f t="shared" si="40"/>
        <v>223.75000000000256</v>
      </c>
      <c r="M368" t="str">
        <f t="shared" si="41"/>
        <v>Short</v>
      </c>
    </row>
    <row r="369" spans="1:13" x14ac:dyDescent="0.25">
      <c r="A369" s="2">
        <v>355</v>
      </c>
      <c r="B369" t="s">
        <v>355</v>
      </c>
      <c r="C369" s="8">
        <v>144.5</v>
      </c>
      <c r="D369" s="8">
        <v>83.88</v>
      </c>
      <c r="E369" s="17">
        <f t="shared" si="35"/>
        <v>0.54389230151876766</v>
      </c>
      <c r="F369" s="2">
        <f>+IF(A369&gt;$C$3,AVERAGE(INDEX($E$15:$E$2531,A369-$C$3):E368),"")</f>
        <v>0.54197900676021871</v>
      </c>
      <c r="G369" s="2">
        <f>+IF(A369&gt;$C$3,STDEVA(INDEX($E$15:$E$2531,A369-$C$3):E368),"")</f>
        <v>3.6318265305362958E-3</v>
      </c>
      <c r="H369">
        <f t="shared" si="36"/>
        <v>0.52681336579873161</v>
      </c>
      <c r="I369" s="2" t="str">
        <f t="shared" si="37"/>
        <v/>
      </c>
      <c r="J369">
        <f t="shared" si="38"/>
        <v>85.19</v>
      </c>
      <c r="K369">
        <f t="shared" si="39"/>
        <v>146.71</v>
      </c>
      <c r="L369" s="37">
        <f t="shared" si="40"/>
        <v>225.00000000000148</v>
      </c>
      <c r="M369" t="str">
        <f t="shared" si="41"/>
        <v>Short</v>
      </c>
    </row>
    <row r="370" spans="1:13" x14ac:dyDescent="0.25">
      <c r="A370" s="2">
        <v>356</v>
      </c>
      <c r="B370" t="s">
        <v>356</v>
      </c>
      <c r="C370" s="8">
        <v>145.09</v>
      </c>
      <c r="D370" s="8">
        <v>83.64</v>
      </c>
      <c r="E370" s="17">
        <f t="shared" si="35"/>
        <v>0.55083236496716093</v>
      </c>
      <c r="F370" s="2">
        <f>+IF(A370&gt;$C$3,AVERAGE(INDEX($E$15:$E$2531,A370-$C$3):E369),"")</f>
        <v>0.54251649240464028</v>
      </c>
      <c r="G370" s="2">
        <f>+IF(A370&gt;$C$3,STDEVA(INDEX($E$15:$E$2531,A370-$C$3):E369),"")</f>
        <v>3.5005672818795588E-3</v>
      </c>
      <c r="H370">
        <f t="shared" si="36"/>
        <v>2.3755785542438148</v>
      </c>
      <c r="I370" s="2" t="str">
        <f t="shared" si="37"/>
        <v>Sell</v>
      </c>
      <c r="J370">
        <f t="shared" si="38"/>
        <v>85.19</v>
      </c>
      <c r="K370">
        <f t="shared" si="39"/>
        <v>146.71</v>
      </c>
      <c r="L370" s="37">
        <f t="shared" si="40"/>
        <v>17.500000000001819</v>
      </c>
      <c r="M370" t="str">
        <f t="shared" si="41"/>
        <v>Short</v>
      </c>
    </row>
    <row r="371" spans="1:13" x14ac:dyDescent="0.25">
      <c r="A371" s="2">
        <v>357</v>
      </c>
      <c r="B371" t="s">
        <v>357</v>
      </c>
      <c r="C371" s="8">
        <v>146.125</v>
      </c>
      <c r="D371" s="8">
        <v>84.21</v>
      </c>
      <c r="E371" s="17">
        <f t="shared" si="35"/>
        <v>0.55114874075033182</v>
      </c>
      <c r="F371" s="2">
        <f>+IF(A371&gt;$C$3,AVERAGE(INDEX($E$15:$E$2531,A371-$C$3):E370),"")</f>
        <v>0.54332300039023573</v>
      </c>
      <c r="G371" s="2">
        <f>+IF(A371&gt;$C$3,STDEVA(INDEX($E$15:$E$2531,A371-$C$3):E370),"")</f>
        <v>4.4751190752970148E-3</v>
      </c>
      <c r="H371">
        <f t="shared" si="36"/>
        <v>1.7487222637928788</v>
      </c>
      <c r="I371" s="2" t="str">
        <f t="shared" si="37"/>
        <v/>
      </c>
      <c r="J371">
        <f t="shared" si="38"/>
        <v>85.19</v>
      </c>
      <c r="K371">
        <f t="shared" si="39"/>
        <v>146.71</v>
      </c>
      <c r="L371" s="37">
        <f t="shared" si="40"/>
        <v>-98.749999999999005</v>
      </c>
      <c r="M371" t="str">
        <f t="shared" si="41"/>
        <v>Short</v>
      </c>
    </row>
    <row r="372" spans="1:13" x14ac:dyDescent="0.25">
      <c r="A372" s="2">
        <v>358</v>
      </c>
      <c r="B372" t="s">
        <v>358</v>
      </c>
      <c r="C372" s="8">
        <v>146.13999999999999</v>
      </c>
      <c r="D372" s="8">
        <v>84.11</v>
      </c>
      <c r="E372" s="17">
        <f t="shared" si="35"/>
        <v>0.55243960038872575</v>
      </c>
      <c r="F372" s="2">
        <f>+IF(A372&gt;$C$3,AVERAGE(INDEX($E$15:$E$2531,A372-$C$3):E371),"")</f>
        <v>0.54520625623411623</v>
      </c>
      <c r="G372" s="2">
        <f>+IF(A372&gt;$C$3,STDEVA(INDEX($E$15:$E$2531,A372-$C$3):E371),"")</f>
        <v>3.6451419223734994E-3</v>
      </c>
      <c r="H372">
        <f t="shared" si="36"/>
        <v>1.9843792940439475</v>
      </c>
      <c r="I372" s="2" t="str">
        <f t="shared" si="37"/>
        <v>Sell</v>
      </c>
      <c r="J372">
        <f t="shared" si="38"/>
        <v>85.19</v>
      </c>
      <c r="K372">
        <f t="shared" si="39"/>
        <v>146.71</v>
      </c>
      <c r="L372" s="37">
        <f t="shared" si="40"/>
        <v>-127.49999999999415</v>
      </c>
      <c r="M372" t="str">
        <f t="shared" si="41"/>
        <v>Short</v>
      </c>
    </row>
    <row r="373" spans="1:13" x14ac:dyDescent="0.25">
      <c r="A373" s="2">
        <v>359</v>
      </c>
      <c r="B373" t="s">
        <v>359</v>
      </c>
      <c r="C373" s="8">
        <v>145.642</v>
      </c>
      <c r="D373" s="8">
        <v>83.58</v>
      </c>
      <c r="E373" s="17">
        <f t="shared" si="35"/>
        <v>0.55534729868424748</v>
      </c>
      <c r="F373" s="2">
        <f>+IF(A373&gt;$C$3,AVERAGE(INDEX($E$15:$E$2531,A373-$C$3):E372),"")</f>
        <v>0.54660889481111485</v>
      </c>
      <c r="G373" s="2">
        <f>+IF(A373&gt;$C$3,STDEVA(INDEX($E$15:$E$2531,A373-$C$3):E372),"")</f>
        <v>3.7392302853940288E-3</v>
      </c>
      <c r="H373">
        <f t="shared" si="36"/>
        <v>2.3369525827992166</v>
      </c>
      <c r="I373" s="2" t="str">
        <f t="shared" si="37"/>
        <v>Sell</v>
      </c>
      <c r="J373">
        <f t="shared" si="38"/>
        <v>85.19</v>
      </c>
      <c r="K373">
        <f t="shared" si="39"/>
        <v>146.71</v>
      </c>
      <c r="L373" s="37">
        <f t="shared" si="40"/>
        <v>-135.49999999999687</v>
      </c>
      <c r="M373" t="str">
        <f t="shared" si="41"/>
        <v>Short</v>
      </c>
    </row>
    <row r="374" spans="1:13" x14ac:dyDescent="0.25">
      <c r="A374" s="2">
        <v>360</v>
      </c>
      <c r="B374" t="s">
        <v>360</v>
      </c>
      <c r="C374" s="8">
        <v>144.19999999999999</v>
      </c>
      <c r="D374" s="8">
        <v>82.6</v>
      </c>
      <c r="E374" s="17">
        <f t="shared" si="35"/>
        <v>0.55719154432391638</v>
      </c>
      <c r="F374" s="2">
        <f>+IF(A374&gt;$C$3,AVERAGE(INDEX($E$15:$E$2531,A374-$C$3):E373),"")</f>
        <v>0.54791114880959024</v>
      </c>
      <c r="G374" s="2">
        <f>+IF(A374&gt;$C$3,STDEVA(INDEX($E$15:$E$2531,A374-$C$3):E373),"")</f>
        <v>4.5285212410073527E-3</v>
      </c>
      <c r="H374">
        <f t="shared" si="36"/>
        <v>2.049321405470927</v>
      </c>
      <c r="I374" s="2" t="str">
        <f t="shared" si="37"/>
        <v>Sell</v>
      </c>
      <c r="J374">
        <f t="shared" si="38"/>
        <v>85.19</v>
      </c>
      <c r="K374">
        <f t="shared" si="39"/>
        <v>146.71</v>
      </c>
      <c r="L374" s="37">
        <f t="shared" si="40"/>
        <v>-19.999999999996135</v>
      </c>
      <c r="M374" t="str">
        <f t="shared" si="41"/>
        <v>Short</v>
      </c>
    </row>
    <row r="375" spans="1:13" x14ac:dyDescent="0.25">
      <c r="A375" s="2">
        <v>361</v>
      </c>
      <c r="B375" t="s">
        <v>361</v>
      </c>
      <c r="C375" s="8">
        <v>143.28</v>
      </c>
      <c r="D375" s="8">
        <v>82.47</v>
      </c>
      <c r="E375" s="17">
        <f t="shared" si="35"/>
        <v>0.55236616690719231</v>
      </c>
      <c r="F375" s="2">
        <f>+IF(A375&gt;$C$3,AVERAGE(INDEX($E$15:$E$2531,A375-$C$3):E374),"")</f>
        <v>0.54933470833829312</v>
      </c>
      <c r="G375" s="2">
        <f>+IF(A375&gt;$C$3,STDEVA(INDEX($E$15:$E$2531,A375-$C$3):E374),"")</f>
        <v>5.2377786267829348E-3</v>
      </c>
      <c r="H375">
        <f t="shared" si="36"/>
        <v>0.57876798255620943</v>
      </c>
      <c r="I375" s="2" t="str">
        <f t="shared" si="37"/>
        <v/>
      </c>
      <c r="J375">
        <f t="shared" si="38"/>
        <v>85.19</v>
      </c>
      <c r="K375">
        <f t="shared" si="39"/>
        <v>146.71</v>
      </c>
      <c r="L375" s="37">
        <f t="shared" si="40"/>
        <v>177.50000000000193</v>
      </c>
      <c r="M375" t="str">
        <f t="shared" si="41"/>
        <v>Short</v>
      </c>
    </row>
    <row r="376" spans="1:13" x14ac:dyDescent="0.25">
      <c r="A376" s="2">
        <v>362</v>
      </c>
      <c r="B376" t="s">
        <v>362</v>
      </c>
      <c r="C376" s="8">
        <v>143.36000000000001</v>
      </c>
      <c r="D376" s="8">
        <v>82.77</v>
      </c>
      <c r="E376" s="17">
        <f t="shared" si="35"/>
        <v>0.54929327232931613</v>
      </c>
      <c r="F376" s="2">
        <f>+IF(A376&gt;$C$3,AVERAGE(INDEX($E$15:$E$2531,A376-$C$3):E375),"")</f>
        <v>0.55038039125386262</v>
      </c>
      <c r="G376" s="2">
        <f>+IF(A376&gt;$C$3,STDEVA(INDEX($E$15:$E$2531,A376-$C$3):E375),"")</f>
        <v>4.7186180574772009E-3</v>
      </c>
      <c r="H376">
        <f t="shared" si="36"/>
        <v>-0.2303892604369252</v>
      </c>
      <c r="I376" s="2" t="str">
        <f t="shared" si="37"/>
        <v/>
      </c>
      <c r="J376">
        <f t="shared" si="38"/>
        <v>85.19</v>
      </c>
      <c r="K376">
        <f t="shared" si="39"/>
        <v>146.71</v>
      </c>
      <c r="L376" s="37">
        <f t="shared" si="40"/>
        <v>232.49999999999818</v>
      </c>
      <c r="M376" t="str">
        <f t="shared" si="41"/>
        <v>Short</v>
      </c>
    </row>
    <row r="377" spans="1:13" x14ac:dyDescent="0.25">
      <c r="A377" s="2">
        <v>363</v>
      </c>
      <c r="B377" t="s">
        <v>363</v>
      </c>
      <c r="C377" s="8">
        <v>142.88999999999999</v>
      </c>
      <c r="D377" s="8">
        <v>82.1</v>
      </c>
      <c r="E377" s="17">
        <f t="shared" si="35"/>
        <v>0.55413708702249609</v>
      </c>
      <c r="F377" s="2">
        <f>+IF(A377&gt;$C$3,AVERAGE(INDEX($E$15:$E$2531,A377-$C$3):E376),"")</f>
        <v>0.55080440664092589</v>
      </c>
      <c r="G377" s="2">
        <f>+IF(A377&gt;$C$3,STDEVA(INDEX($E$15:$E$2531,A377-$C$3):E376),"")</f>
        <v>4.382417196714416E-3</v>
      </c>
      <c r="H377">
        <f t="shared" si="36"/>
        <v>0.76046625229308895</v>
      </c>
      <c r="I377" s="2" t="str">
        <f t="shared" si="37"/>
        <v/>
      </c>
      <c r="J377">
        <f t="shared" si="38"/>
        <v>85.19</v>
      </c>
      <c r="K377">
        <f t="shared" si="39"/>
        <v>146.71</v>
      </c>
      <c r="L377" s="37">
        <f t="shared" si="40"/>
        <v>182.50000000000455</v>
      </c>
      <c r="M377" t="str">
        <f t="shared" si="41"/>
        <v>Short</v>
      </c>
    </row>
    <row r="378" spans="1:13" x14ac:dyDescent="0.25">
      <c r="A378" s="2">
        <v>364</v>
      </c>
      <c r="B378" t="s">
        <v>364</v>
      </c>
      <c r="C378" s="8">
        <v>144.08000000000001</v>
      </c>
      <c r="D378" s="8">
        <v>82.64</v>
      </c>
      <c r="E378" s="17">
        <f t="shared" si="35"/>
        <v>0.55587487605631758</v>
      </c>
      <c r="F378" s="2">
        <f>+IF(A378&gt;$C$3,AVERAGE(INDEX($E$15:$E$2531,A378-$C$3):E377),"")</f>
        <v>0.55184981965468372</v>
      </c>
      <c r="G378" s="2">
        <f>+IF(A378&gt;$C$3,STDEVA(INDEX($E$15:$E$2531,A378-$C$3):E377),"")</f>
        <v>3.8405270568792568E-3</v>
      </c>
      <c r="H378">
        <f t="shared" si="36"/>
        <v>1.0480479220746728</v>
      </c>
      <c r="I378" s="2" t="str">
        <f t="shared" si="37"/>
        <v/>
      </c>
      <c r="J378">
        <f t="shared" si="38"/>
        <v>85.19</v>
      </c>
      <c r="K378">
        <f t="shared" si="39"/>
        <v>146.71</v>
      </c>
      <c r="L378" s="37">
        <f t="shared" si="40"/>
        <v>19.999999999999545</v>
      </c>
      <c r="M378" t="str">
        <f t="shared" si="41"/>
        <v>Short</v>
      </c>
    </row>
    <row r="379" spans="1:13" x14ac:dyDescent="0.25">
      <c r="A379" s="2">
        <v>365</v>
      </c>
      <c r="B379" t="s">
        <v>365</v>
      </c>
      <c r="C379" s="8">
        <v>145.54</v>
      </c>
      <c r="D379" s="8">
        <v>83.25</v>
      </c>
      <c r="E379" s="17">
        <f t="shared" si="35"/>
        <v>0.55860283405838718</v>
      </c>
      <c r="F379" s="2">
        <f>+IF(A379&gt;$C$3,AVERAGE(INDEX($E$15:$E$2531,A379-$C$3):E378),"")</f>
        <v>0.55318121682552268</v>
      </c>
      <c r="G379" s="2">
        <f>+IF(A379&gt;$C$3,STDEVA(INDEX($E$15:$E$2531,A379-$C$3):E378),"")</f>
        <v>2.6201765902132226E-3</v>
      </c>
      <c r="H379">
        <f t="shared" si="36"/>
        <v>2.0691800900424422</v>
      </c>
      <c r="I379" s="2" t="str">
        <f t="shared" si="37"/>
        <v>Sell</v>
      </c>
      <c r="J379">
        <f t="shared" si="38"/>
        <v>85.19</v>
      </c>
      <c r="K379">
        <f t="shared" si="39"/>
        <v>146.71</v>
      </c>
      <c r="L379" s="37">
        <f t="shared" si="40"/>
        <v>-192.49999999999545</v>
      </c>
      <c r="M379" t="str">
        <f t="shared" si="41"/>
        <v>Short</v>
      </c>
    </row>
    <row r="380" spans="1:13" x14ac:dyDescent="0.25">
      <c r="A380" s="2">
        <v>366</v>
      </c>
      <c r="B380" t="s">
        <v>366</v>
      </c>
      <c r="C380" s="8">
        <v>146.19999999999999</v>
      </c>
      <c r="D380" s="8">
        <v>84</v>
      </c>
      <c r="E380" s="17">
        <f t="shared" si="35"/>
        <v>0.55415874847236446</v>
      </c>
      <c r="F380" s="2">
        <f>+IF(A380&gt;$C$3,AVERAGE(INDEX($E$15:$E$2531,A380-$C$3):E379),"")</f>
        <v>0.55404460228010344</v>
      </c>
      <c r="G380" s="2">
        <f>+IF(A380&gt;$C$3,STDEVA(INDEX($E$15:$E$2531,A380-$C$3):E379),"")</f>
        <v>3.0018852678304663E-3</v>
      </c>
      <c r="H380">
        <f t="shared" si="36"/>
        <v>3.8024835087557572E-2</v>
      </c>
      <c r="I380" s="2" t="str">
        <f t="shared" si="37"/>
        <v/>
      </c>
      <c r="J380">
        <f t="shared" si="38"/>
        <v>85.19</v>
      </c>
      <c r="K380">
        <f t="shared" si="39"/>
        <v>146.71</v>
      </c>
      <c r="L380" s="37">
        <f t="shared" si="40"/>
        <v>-169.9999999999946</v>
      </c>
      <c r="M380" t="str">
        <f t="shared" si="41"/>
        <v>Short</v>
      </c>
    </row>
    <row r="381" spans="1:13" x14ac:dyDescent="0.25">
      <c r="A381" s="2">
        <v>367</v>
      </c>
      <c r="B381" t="s">
        <v>367</v>
      </c>
      <c r="C381" s="8">
        <v>145.82</v>
      </c>
      <c r="D381" s="8">
        <v>83.54</v>
      </c>
      <c r="E381" s="17">
        <f t="shared" si="35"/>
        <v>0.55704742530925488</v>
      </c>
      <c r="F381" s="2">
        <f>+IF(A381&gt;$C$3,AVERAGE(INDEX($E$15:$E$2531,A381-$C$3):E380),"")</f>
        <v>0.55437904758255152</v>
      </c>
      <c r="G381" s="2">
        <f>+IF(A381&gt;$C$3,STDEVA(INDEX($E$15:$E$2531,A381-$C$3):E380),"")</f>
        <v>2.7997958340826193E-3</v>
      </c>
      <c r="H381">
        <f t="shared" si="36"/>
        <v>0.95306153906671698</v>
      </c>
      <c r="I381" s="2" t="str">
        <f t="shared" si="37"/>
        <v/>
      </c>
      <c r="J381">
        <f t="shared" si="38"/>
        <v>85.19</v>
      </c>
      <c r="K381">
        <f t="shared" si="39"/>
        <v>146.71</v>
      </c>
      <c r="L381" s="37">
        <f t="shared" si="40"/>
        <v>-189.99999999999415</v>
      </c>
      <c r="M381" t="str">
        <f t="shared" si="41"/>
        <v>Short</v>
      </c>
    </row>
    <row r="382" spans="1:13" x14ac:dyDescent="0.25">
      <c r="A382" s="2">
        <v>368</v>
      </c>
      <c r="B382" t="s">
        <v>368</v>
      </c>
      <c r="C382" s="8">
        <v>143.3896</v>
      </c>
      <c r="D382" s="8">
        <v>81.849999999999994</v>
      </c>
      <c r="E382" s="17">
        <f t="shared" si="35"/>
        <v>0.56067709731110171</v>
      </c>
      <c r="F382" s="2">
        <f>+IF(A382&gt;$C$3,AVERAGE(INDEX($E$15:$E$2531,A382-$C$3):E381),"")</f>
        <v>0.55489102812927693</v>
      </c>
      <c r="G382" s="2">
        <f>+IF(A382&gt;$C$3,STDEVA(INDEX($E$15:$E$2531,A382-$C$3):E381),"")</f>
        <v>2.8220232381456324E-3</v>
      </c>
      <c r="H382">
        <f t="shared" si="36"/>
        <v>2.0503265542302342</v>
      </c>
      <c r="I382" s="2" t="str">
        <f t="shared" si="37"/>
        <v>Sell</v>
      </c>
      <c r="J382">
        <f t="shared" si="38"/>
        <v>85.19</v>
      </c>
      <c r="K382">
        <f t="shared" si="39"/>
        <v>146.71</v>
      </c>
      <c r="L382" s="37">
        <f t="shared" si="40"/>
        <v>-4.8999999999992951</v>
      </c>
      <c r="M382" t="str">
        <f t="shared" si="41"/>
        <v>Short</v>
      </c>
    </row>
    <row r="383" spans="1:13" x14ac:dyDescent="0.25">
      <c r="A383" s="2">
        <v>369</v>
      </c>
      <c r="B383" t="s">
        <v>369</v>
      </c>
      <c r="C383" s="8">
        <v>143.41</v>
      </c>
      <c r="D383" s="8">
        <v>81.83</v>
      </c>
      <c r="E383" s="17">
        <f t="shared" si="35"/>
        <v>0.56106373620183048</v>
      </c>
      <c r="F383" s="2">
        <f>+IF(A383&gt;$C$3,AVERAGE(INDEX($E$15:$E$2531,A383-$C$3):E382),"")</f>
        <v>0.55548322797670524</v>
      </c>
      <c r="G383" s="2">
        <f>+IF(A383&gt;$C$3,STDEVA(INDEX($E$15:$E$2531,A383-$C$3):E382),"")</f>
        <v>3.4246282476524839E-3</v>
      </c>
      <c r="H383">
        <f t="shared" si="36"/>
        <v>1.6295223368990681</v>
      </c>
      <c r="I383" s="2" t="str">
        <f t="shared" si="37"/>
        <v/>
      </c>
      <c r="J383">
        <f t="shared" si="38"/>
        <v>85.19</v>
      </c>
      <c r="K383">
        <f t="shared" si="39"/>
        <v>146.71</v>
      </c>
      <c r="L383" s="37">
        <f t="shared" si="40"/>
        <v>-14.999999999997044</v>
      </c>
      <c r="M383" t="str">
        <f t="shared" si="41"/>
        <v>Short</v>
      </c>
    </row>
    <row r="384" spans="1:13" x14ac:dyDescent="0.25">
      <c r="A384" s="2">
        <v>370</v>
      </c>
      <c r="B384" t="s">
        <v>370</v>
      </c>
      <c r="C384" s="8">
        <v>141.41999999999999</v>
      </c>
      <c r="D384" s="8">
        <v>81.420299999999997</v>
      </c>
      <c r="E384" s="17">
        <f t="shared" si="35"/>
        <v>0.55210955850967136</v>
      </c>
      <c r="F384" s="2">
        <f>+IF(A384&gt;$C$3,AVERAGE(INDEX($E$15:$E$2531,A384-$C$3):E383),"")</f>
        <v>0.55591347151869563</v>
      </c>
      <c r="G384" s="2">
        <f>+IF(A384&gt;$C$3,STDEVA(INDEX($E$15:$E$2531,A384-$C$3):E383),"")</f>
        <v>3.87914892142394E-3</v>
      </c>
      <c r="H384">
        <f t="shared" si="36"/>
        <v>-0.98060504664202242</v>
      </c>
      <c r="I384" s="2" t="str">
        <f t="shared" si="37"/>
        <v/>
      </c>
      <c r="J384">
        <f t="shared" si="38"/>
        <v>85.19</v>
      </c>
      <c r="K384">
        <f t="shared" si="39"/>
        <v>146.71</v>
      </c>
      <c r="L384" s="37">
        <f t="shared" si="40"/>
        <v>380.07500000000493</v>
      </c>
      <c r="M384" t="str">
        <f t="shared" si="41"/>
        <v>Short</v>
      </c>
    </row>
    <row r="385" spans="1:13" x14ac:dyDescent="0.25">
      <c r="A385" s="2">
        <v>371</v>
      </c>
      <c r="B385" t="s">
        <v>371</v>
      </c>
      <c r="C385" s="8">
        <v>141.02000000000001</v>
      </c>
      <c r="D385" s="8">
        <v>81.2</v>
      </c>
      <c r="E385" s="17">
        <f t="shared" si="35"/>
        <v>0.55198647712326232</v>
      </c>
      <c r="F385" s="2">
        <f>+IF(A385&gt;$C$3,AVERAGE(INDEX($E$15:$E$2531,A385-$C$3):E384),"")</f>
        <v>0.55588495947452676</v>
      </c>
      <c r="G385" s="2">
        <f>+IF(A385&gt;$C$3,STDEVA(INDEX($E$15:$E$2531,A385-$C$3):E384),"")</f>
        <v>3.9093068212303203E-3</v>
      </c>
      <c r="H385">
        <f t="shared" si="36"/>
        <v>-0.99723110247906543</v>
      </c>
      <c r="I385" s="2" t="str">
        <f t="shared" si="37"/>
        <v/>
      </c>
      <c r="J385" t="str">
        <f t="shared" si="38"/>
        <v/>
      </c>
      <c r="K385" t="str">
        <f t="shared" si="39"/>
        <v/>
      </c>
      <c r="L385" s="37">
        <f t="shared" si="40"/>
        <v>425.0000000000008</v>
      </c>
      <c r="M385" t="str">
        <f t="shared" si="41"/>
        <v>TP</v>
      </c>
    </row>
    <row r="386" spans="1:13" x14ac:dyDescent="0.25">
      <c r="A386" s="2">
        <v>372</v>
      </c>
      <c r="B386" t="s">
        <v>372</v>
      </c>
      <c r="C386" s="8">
        <v>141.43</v>
      </c>
      <c r="D386" s="8">
        <v>81.53</v>
      </c>
      <c r="E386" s="17">
        <f t="shared" si="35"/>
        <v>0.55083384435758909</v>
      </c>
      <c r="F386" s="2">
        <f>+IF(A386&gt;$C$3,AVERAGE(INDEX($E$15:$E$2531,A386-$C$3):E385),"")</f>
        <v>0.55618420445163186</v>
      </c>
      <c r="G386" s="2">
        <f>+IF(A386&gt;$C$3,STDEVA(INDEX($E$15:$E$2531,A386-$C$3):E385),"")</f>
        <v>3.41327071509178E-3</v>
      </c>
      <c r="H386">
        <f t="shared" si="36"/>
        <v>-1.5675170651967771</v>
      </c>
      <c r="I386" s="2" t="str">
        <f t="shared" si="37"/>
        <v/>
      </c>
      <c r="J386" t="str">
        <f t="shared" si="38"/>
        <v/>
      </c>
      <c r="K386" t="str">
        <f t="shared" si="39"/>
        <v/>
      </c>
      <c r="L386" s="37" t="str">
        <f t="shared" si="40"/>
        <v/>
      </c>
      <c r="M386" t="str">
        <f t="shared" si="41"/>
        <v/>
      </c>
    </row>
    <row r="387" spans="1:13" x14ac:dyDescent="0.25">
      <c r="A387" s="2">
        <v>373</v>
      </c>
      <c r="B387" t="s">
        <v>373</v>
      </c>
      <c r="C387" s="8">
        <v>141.35</v>
      </c>
      <c r="D387" s="8">
        <v>81.14</v>
      </c>
      <c r="E387" s="17">
        <f t="shared" si="35"/>
        <v>0.55506302636129812</v>
      </c>
      <c r="F387" s="2">
        <f>+IF(A387&gt;$C$3,AVERAGE(INDEX($E$15:$E$2531,A387-$C$3):E386),"")</f>
        <v>0.55581717748886428</v>
      </c>
      <c r="G387" s="2">
        <f>+IF(A387&gt;$C$3,STDEVA(INDEX($E$15:$E$2531,A387-$C$3):E386),"")</f>
        <v>3.8148823710681765E-3</v>
      </c>
      <c r="H387">
        <f t="shared" si="36"/>
        <v>-0.19768660058448836</v>
      </c>
      <c r="I387" s="2" t="str">
        <f t="shared" si="37"/>
        <v/>
      </c>
      <c r="J387" t="str">
        <f t="shared" si="38"/>
        <v/>
      </c>
      <c r="K387" t="str">
        <f t="shared" si="39"/>
        <v/>
      </c>
      <c r="L387" s="37" t="str">
        <f t="shared" si="40"/>
        <v/>
      </c>
      <c r="M387" t="str">
        <f t="shared" si="41"/>
        <v/>
      </c>
    </row>
    <row r="388" spans="1:13" x14ac:dyDescent="0.25">
      <c r="A388" s="2">
        <v>374</v>
      </c>
      <c r="B388" t="s">
        <v>374</v>
      </c>
      <c r="C388" s="8">
        <v>141.35</v>
      </c>
      <c r="D388" s="8">
        <v>81.63</v>
      </c>
      <c r="E388" s="17">
        <f t="shared" si="35"/>
        <v>0.54904224267633472</v>
      </c>
      <c r="F388" s="2">
        <f>+IF(A388&gt;$C$3,AVERAGE(INDEX($E$15:$E$2531,A388-$C$3):E387),"")</f>
        <v>0.55572697196719545</v>
      </c>
      <c r="G388" s="2">
        <f>+IF(A388&gt;$C$3,STDEVA(INDEX($E$15:$E$2531,A388-$C$3):E387),"")</f>
        <v>3.8229373771022155E-3</v>
      </c>
      <c r="H388">
        <f t="shared" si="36"/>
        <v>-1.7485845650780045</v>
      </c>
      <c r="I388" s="2" t="str">
        <f t="shared" si="37"/>
        <v/>
      </c>
      <c r="J388" t="str">
        <f t="shared" si="38"/>
        <v/>
      </c>
      <c r="K388" t="str">
        <f t="shared" si="39"/>
        <v/>
      </c>
      <c r="L388" s="37" t="str">
        <f t="shared" si="40"/>
        <v/>
      </c>
      <c r="M388" t="str">
        <f t="shared" si="41"/>
        <v/>
      </c>
    </row>
    <row r="389" spans="1:13" x14ac:dyDescent="0.25">
      <c r="A389" s="2">
        <v>375</v>
      </c>
      <c r="B389" t="s">
        <v>375</v>
      </c>
      <c r="C389" s="8">
        <v>142.83000000000001</v>
      </c>
      <c r="D389" s="8">
        <v>82.49</v>
      </c>
      <c r="E389" s="17">
        <f t="shared" si="35"/>
        <v>0.54897803800189693</v>
      </c>
      <c r="F389" s="2">
        <f>+IF(A389&gt;$C$3,AVERAGE(INDEX($E$15:$E$2531,A389-$C$3):E388),"")</f>
        <v>0.55466468403585634</v>
      </c>
      <c r="G389" s="2">
        <f>+IF(A389&gt;$C$3,STDEVA(INDEX($E$15:$E$2531,A389-$C$3):E388),"")</f>
        <v>4.2305100696736425E-3</v>
      </c>
      <c r="H389">
        <f t="shared" si="36"/>
        <v>-1.3441986758816762</v>
      </c>
      <c r="I389" s="2" t="str">
        <f t="shared" si="37"/>
        <v/>
      </c>
      <c r="J389" t="str">
        <f t="shared" si="38"/>
        <v/>
      </c>
      <c r="K389" t="str">
        <f t="shared" si="39"/>
        <v/>
      </c>
      <c r="L389" s="37" t="str">
        <f t="shared" si="40"/>
        <v/>
      </c>
      <c r="M389" t="str">
        <f t="shared" si="41"/>
        <v/>
      </c>
    </row>
    <row r="390" spans="1:13" x14ac:dyDescent="0.25">
      <c r="A390" s="2">
        <v>376</v>
      </c>
      <c r="B390" t="s">
        <v>376</v>
      </c>
      <c r="C390" s="8">
        <v>141.56</v>
      </c>
      <c r="D390" s="8">
        <v>81.191299999999998</v>
      </c>
      <c r="E390" s="17">
        <f t="shared" si="35"/>
        <v>0.55591555690697925</v>
      </c>
      <c r="F390" s="2">
        <f>+IF(A390&gt;$C$3,AVERAGE(INDEX($E$15:$E$2531,A390-$C$3):E389),"")</f>
        <v>0.55408904953913773</v>
      </c>
      <c r="G390" s="2">
        <f>+IF(A390&gt;$C$3,STDEVA(INDEX($E$15:$E$2531,A390-$C$3):E389),"")</f>
        <v>4.6405481930170281E-3</v>
      </c>
      <c r="H390">
        <f t="shared" si="36"/>
        <v>0.39359732770149686</v>
      </c>
      <c r="I390" s="2" t="str">
        <f t="shared" si="37"/>
        <v/>
      </c>
      <c r="J390" t="str">
        <f t="shared" si="38"/>
        <v/>
      </c>
      <c r="K390" t="str">
        <f t="shared" si="39"/>
        <v/>
      </c>
      <c r="L390" s="37" t="str">
        <f t="shared" si="40"/>
        <v/>
      </c>
      <c r="M390" t="str">
        <f t="shared" si="41"/>
        <v/>
      </c>
    </row>
    <row r="391" spans="1:13" x14ac:dyDescent="0.25">
      <c r="A391" s="2">
        <v>377</v>
      </c>
      <c r="B391" t="s">
        <v>377</v>
      </c>
      <c r="C391" s="8">
        <v>141.8486</v>
      </c>
      <c r="D391" s="8">
        <v>81.726600000000005</v>
      </c>
      <c r="E391" s="17">
        <f t="shared" si="35"/>
        <v>0.55138076135442793</v>
      </c>
      <c r="F391" s="2">
        <f>+IF(A391&gt;$C$3,AVERAGE(INDEX($E$15:$E$2531,A391-$C$3):E390),"")</f>
        <v>0.55396328638332926</v>
      </c>
      <c r="G391" s="2">
        <f>+IF(A391&gt;$C$3,STDEVA(INDEX($E$15:$E$2531,A391-$C$3):E390),"")</f>
        <v>4.5650752304732325E-3</v>
      </c>
      <c r="H391">
        <f t="shared" si="36"/>
        <v>-0.56571357502768116</v>
      </c>
      <c r="I391" s="2" t="str">
        <f t="shared" si="37"/>
        <v/>
      </c>
      <c r="J391" t="str">
        <f t="shared" si="38"/>
        <v/>
      </c>
      <c r="K391" t="str">
        <f t="shared" si="39"/>
        <v/>
      </c>
      <c r="L391" s="37" t="str">
        <f t="shared" si="40"/>
        <v/>
      </c>
      <c r="M391" t="str">
        <f t="shared" si="41"/>
        <v/>
      </c>
    </row>
    <row r="392" spans="1:13" x14ac:dyDescent="0.25">
      <c r="A392" s="2">
        <v>378</v>
      </c>
      <c r="B392" t="s">
        <v>378</v>
      </c>
      <c r="C392" s="8">
        <v>142.96</v>
      </c>
      <c r="D392" s="8">
        <v>82.34</v>
      </c>
      <c r="E392" s="17">
        <f t="shared" si="35"/>
        <v>0.55170785450941406</v>
      </c>
      <c r="F392" s="2">
        <f>+IF(A392&gt;$C$3,AVERAGE(INDEX($E$15:$E$2531,A392-$C$3):E391),"")</f>
        <v>0.55293036016592112</v>
      </c>
      <c r="G392" s="2">
        <f>+IF(A392&gt;$C$3,STDEVA(INDEX($E$15:$E$2531,A392-$C$3):E391),"")</f>
        <v>3.8521267517857157E-3</v>
      </c>
      <c r="H392">
        <f t="shared" si="36"/>
        <v>-0.31735862687808586</v>
      </c>
      <c r="I392" s="2" t="str">
        <f t="shared" si="37"/>
        <v/>
      </c>
      <c r="J392" t="str">
        <f t="shared" si="38"/>
        <v/>
      </c>
      <c r="K392" t="str">
        <f t="shared" si="39"/>
        <v/>
      </c>
      <c r="L392" s="37" t="str">
        <f t="shared" si="40"/>
        <v/>
      </c>
      <c r="M392" t="str">
        <f t="shared" si="41"/>
        <v/>
      </c>
    </row>
    <row r="393" spans="1:13" x14ac:dyDescent="0.25">
      <c r="A393" s="2">
        <v>379</v>
      </c>
      <c r="B393" t="s">
        <v>379</v>
      </c>
      <c r="C393" s="8">
        <v>139.72</v>
      </c>
      <c r="D393" s="8">
        <v>80.34</v>
      </c>
      <c r="E393" s="17">
        <f t="shared" si="35"/>
        <v>0.55337279100749504</v>
      </c>
      <c r="F393" s="2">
        <f>+IF(A393&gt;$C$3,AVERAGE(INDEX($E$15:$E$2531,A393-$C$3):E392),"")</f>
        <v>0.55189081775565263</v>
      </c>
      <c r="G393" s="2">
        <f>+IF(A393&gt;$C$3,STDEVA(INDEX($E$15:$E$2531,A393-$C$3):E392),"")</f>
        <v>2.3539308249328219E-3</v>
      </c>
      <c r="H393">
        <f t="shared" si="36"/>
        <v>0.6295738329033943</v>
      </c>
      <c r="I393" s="2" t="str">
        <f t="shared" si="37"/>
        <v/>
      </c>
      <c r="J393" t="str">
        <f t="shared" si="38"/>
        <v/>
      </c>
      <c r="K393" t="str">
        <f t="shared" si="39"/>
        <v/>
      </c>
      <c r="L393" s="37" t="str">
        <f t="shared" si="40"/>
        <v/>
      </c>
      <c r="M393" t="str">
        <f t="shared" si="41"/>
        <v/>
      </c>
    </row>
    <row r="394" spans="1:13" x14ac:dyDescent="0.25">
      <c r="A394" s="2">
        <v>380</v>
      </c>
      <c r="B394" t="s">
        <v>380</v>
      </c>
      <c r="C394" s="8">
        <v>138.04</v>
      </c>
      <c r="D394" s="8">
        <v>79.209999999999994</v>
      </c>
      <c r="E394" s="17">
        <f t="shared" si="35"/>
        <v>0.55544094475361439</v>
      </c>
      <c r="F394" s="2">
        <f>+IF(A394&gt;$C$3,AVERAGE(INDEX($E$15:$E$2531,A394-$C$3):E393),"")</f>
        <v>0.55203117692207748</v>
      </c>
      <c r="G394" s="2">
        <f>+IF(A394&gt;$C$3,STDEVA(INDEX($E$15:$E$2531,A394-$C$3):E393),"")</f>
        <v>2.4056967174257348E-3</v>
      </c>
      <c r="H394">
        <f t="shared" si="36"/>
        <v>1.4173722759141456</v>
      </c>
      <c r="I394" s="2" t="str">
        <f t="shared" si="37"/>
        <v/>
      </c>
      <c r="J394" t="str">
        <f t="shared" si="38"/>
        <v/>
      </c>
      <c r="K394" t="str">
        <f t="shared" si="39"/>
        <v/>
      </c>
      <c r="L394" s="37" t="str">
        <f t="shared" si="40"/>
        <v/>
      </c>
      <c r="M394" t="str">
        <f t="shared" si="41"/>
        <v/>
      </c>
    </row>
    <row r="395" spans="1:13" x14ac:dyDescent="0.25">
      <c r="A395" s="2">
        <v>381</v>
      </c>
      <c r="B395" t="s">
        <v>381</v>
      </c>
      <c r="C395" s="8">
        <v>138.16</v>
      </c>
      <c r="D395" s="8">
        <v>79.38</v>
      </c>
      <c r="E395" s="17">
        <f t="shared" si="35"/>
        <v>0.55416598648350379</v>
      </c>
      <c r="F395" s="2">
        <f>+IF(A395&gt;$C$3,AVERAGE(INDEX($E$15:$E$2531,A395-$C$3):E394),"")</f>
        <v>0.55241500665878318</v>
      </c>
      <c r="G395" s="2">
        <f>+IF(A395&gt;$C$3,STDEVA(INDEX($E$15:$E$2531,A395-$C$3):E394),"")</f>
        <v>2.6598309335796287E-3</v>
      </c>
      <c r="H395">
        <f t="shared" si="36"/>
        <v>0.6583049330748717</v>
      </c>
      <c r="I395" s="2" t="str">
        <f t="shared" si="37"/>
        <v/>
      </c>
      <c r="J395" t="str">
        <f t="shared" si="38"/>
        <v/>
      </c>
      <c r="K395" t="str">
        <f t="shared" si="39"/>
        <v/>
      </c>
      <c r="L395" s="37" t="str">
        <f t="shared" si="40"/>
        <v/>
      </c>
      <c r="M395" t="str">
        <f t="shared" si="41"/>
        <v/>
      </c>
    </row>
    <row r="396" spans="1:13" x14ac:dyDescent="0.25">
      <c r="A396" s="2">
        <v>382</v>
      </c>
      <c r="B396" t="s">
        <v>382</v>
      </c>
      <c r="C396" s="8">
        <v>138.26499999999999</v>
      </c>
      <c r="D396" s="8">
        <v>79.150000000000006</v>
      </c>
      <c r="E396" s="17">
        <f t="shared" si="35"/>
        <v>0.55782734728566252</v>
      </c>
      <c r="F396" s="2">
        <f>+IF(A396&gt;$C$3,AVERAGE(INDEX($E$15:$E$2531,A396-$C$3):E395),"")</f>
        <v>0.55278524467277379</v>
      </c>
      <c r="G396" s="2">
        <f>+IF(A396&gt;$C$3,STDEVA(INDEX($E$15:$E$2531,A396-$C$3):E395),"")</f>
        <v>2.6440918857578584E-3</v>
      </c>
      <c r="H396">
        <f t="shared" si="36"/>
        <v>1.9069316917643913</v>
      </c>
      <c r="I396" s="2" t="str">
        <f t="shared" si="37"/>
        <v>Sell</v>
      </c>
      <c r="J396">
        <f t="shared" si="38"/>
        <v>79.150000000000006</v>
      </c>
      <c r="K396">
        <f t="shared" si="39"/>
        <v>138.26499999999999</v>
      </c>
      <c r="L396" s="37" t="str">
        <f t="shared" si="40"/>
        <v/>
      </c>
      <c r="M396" t="str">
        <f t="shared" si="41"/>
        <v>Short</v>
      </c>
    </row>
    <row r="397" spans="1:13" x14ac:dyDescent="0.25">
      <c r="A397" s="2">
        <v>383</v>
      </c>
      <c r="B397" t="s">
        <v>383</v>
      </c>
      <c r="C397" s="8">
        <v>137.79</v>
      </c>
      <c r="D397" s="8">
        <v>78.7</v>
      </c>
      <c r="E397" s="17">
        <f t="shared" si="35"/>
        <v>0.56008763158245412</v>
      </c>
      <c r="F397" s="2">
        <f>+IF(A397&gt;$C$3,AVERAGE(INDEX($E$15:$E$2531,A397-$C$3):E396),"")</f>
        <v>0.55309239144214772</v>
      </c>
      <c r="G397" s="2">
        <f>+IF(A397&gt;$C$3,STDEVA(INDEX($E$15:$E$2531,A397-$C$3):E396),"")</f>
        <v>3.0682900836527822E-3</v>
      </c>
      <c r="H397">
        <f t="shared" si="36"/>
        <v>2.2798496718336998</v>
      </c>
      <c r="I397" s="2" t="str">
        <f t="shared" si="37"/>
        <v>Sell</v>
      </c>
      <c r="J397">
        <f t="shared" si="38"/>
        <v>79.150000000000006</v>
      </c>
      <c r="K397">
        <f t="shared" si="39"/>
        <v>138.26499999999999</v>
      </c>
      <c r="L397" s="37">
        <f t="shared" si="40"/>
        <v>6.2499999999978684</v>
      </c>
      <c r="M397" t="str">
        <f t="shared" si="41"/>
        <v>Short</v>
      </c>
    </row>
    <row r="398" spans="1:13" x14ac:dyDescent="0.25">
      <c r="A398" s="2">
        <v>384</v>
      </c>
      <c r="B398" t="s">
        <v>384</v>
      </c>
      <c r="C398" s="8">
        <v>135.9299</v>
      </c>
      <c r="D398" s="8">
        <v>77.239999999999995</v>
      </c>
      <c r="E398" s="17">
        <f t="shared" si="35"/>
        <v>0.56522185411379955</v>
      </c>
      <c r="F398" s="2">
        <f>+IF(A398&gt;$C$3,AVERAGE(INDEX($E$15:$E$2531,A398-$C$3):E397),"")</f>
        <v>0.5543196568761608</v>
      </c>
      <c r="G398" s="2">
        <f>+IF(A398&gt;$C$3,STDEVA(INDEX($E$15:$E$2531,A398-$C$3):E397),"")</f>
        <v>3.4330978700941781E-3</v>
      </c>
      <c r="H398">
        <f t="shared" si="36"/>
        <v>3.1756150422066676</v>
      </c>
      <c r="I398" s="2" t="str">
        <f t="shared" si="37"/>
        <v>Sell</v>
      </c>
      <c r="J398">
        <f t="shared" si="38"/>
        <v>79.150000000000006</v>
      </c>
      <c r="K398">
        <f t="shared" si="39"/>
        <v>138.26499999999999</v>
      </c>
      <c r="L398" s="37">
        <f t="shared" si="40"/>
        <v>106.27499999999304</v>
      </c>
      <c r="M398" t="str">
        <f t="shared" si="41"/>
        <v>Short</v>
      </c>
    </row>
    <row r="399" spans="1:13" x14ac:dyDescent="0.25">
      <c r="A399" s="2">
        <v>385</v>
      </c>
      <c r="B399" t="s">
        <v>385</v>
      </c>
      <c r="C399" s="8">
        <v>135.69999999999999</v>
      </c>
      <c r="D399" s="8">
        <v>76.840100000000007</v>
      </c>
      <c r="E399" s="17">
        <f t="shared" si="35"/>
        <v>0.56871992753579625</v>
      </c>
      <c r="F399" s="2">
        <f>+IF(A399&gt;$C$3,AVERAGE(INDEX($E$15:$E$2531,A399-$C$3):E398),"")</f>
        <v>0.55612452533303902</v>
      </c>
      <c r="G399" s="2">
        <f>+IF(A399&gt;$C$3,STDEVA(INDEX($E$15:$E$2531,A399-$C$3):E398),"")</f>
        <v>4.4059100787457017E-3</v>
      </c>
      <c r="H399">
        <f t="shared" si="36"/>
        <v>2.8587515354700477</v>
      </c>
      <c r="I399" s="2" t="str">
        <f t="shared" si="37"/>
        <v>Sell</v>
      </c>
      <c r="J399">
        <f t="shared" si="38"/>
        <v>79.150000000000006</v>
      </c>
      <c r="K399">
        <f t="shared" si="39"/>
        <v>138.26499999999999</v>
      </c>
      <c r="L399" s="37">
        <f t="shared" si="40"/>
        <v>63.77499999999975</v>
      </c>
      <c r="M399" t="str">
        <f t="shared" si="41"/>
        <v>Short</v>
      </c>
    </row>
    <row r="400" spans="1:13" x14ac:dyDescent="0.25">
      <c r="A400" s="2">
        <v>386</v>
      </c>
      <c r="B400" t="s">
        <v>386</v>
      </c>
      <c r="C400" s="8">
        <v>136.37</v>
      </c>
      <c r="D400" s="8">
        <v>77.48</v>
      </c>
      <c r="E400" s="17">
        <f t="shared" ref="E400:E463" si="42">+LN(C400/D400)</f>
        <v>0.56535194133094735</v>
      </c>
      <c r="F400" s="2">
        <f>+IF(A400&gt;$C$3,AVERAGE(INDEX($E$15:$E$2531,A400-$C$3):E399),"")</f>
        <v>0.55754723318068544</v>
      </c>
      <c r="G400" s="2">
        <f>+IF(A400&gt;$C$3,STDEVA(INDEX($E$15:$E$2531,A400-$C$3):E399),"")</f>
        <v>6.0794732424393361E-3</v>
      </c>
      <c r="H400">
        <f t="shared" ref="H400:H463" si="43">+IF(F400="","",(E400-F400)/G400)</f>
        <v>1.2837803275091537</v>
      </c>
      <c r="I400" s="2" t="str">
        <f t="shared" ref="I400:I463" si="44">+IF(H400="","",IF(H400&lt;$C$4,"Buy",IF(H400&gt;$C$5,"Sell","")))</f>
        <v/>
      </c>
      <c r="J400">
        <f t="shared" ref="J400:J463" si="45">IF(M400=M399, J399, IF(OR(M400="TP", M400="SL"), "", IF(I400="Buy", C400, IF(I400="Sell", D400, ""))))</f>
        <v>79.150000000000006</v>
      </c>
      <c r="K400">
        <f t="shared" ref="K400:K463" si="46">IF(M400=M399, K399, IF(OR(M400="TP", M400="SL"), "",IF(I400="Buy", D400, IF(I400="Sell", C400, ""))))</f>
        <v>138.26499999999999</v>
      </c>
      <c r="L400" s="37">
        <f t="shared" ref="L400:L463" si="47">IF(M399="Long", (C400-J399)*$C$8+(K399-D400)*$C$9, IF(M399="Short", (K399-C400)*$C$8+(D400-J399)*$C$9, ""))</f>
        <v>56.249999999994998</v>
      </c>
      <c r="M400" t="str">
        <f t="shared" ref="M400:M463" si="48">IF(OR(M399="", M399="SL", M399="TP"), IF(I400="Sell","Short",(IF(I400="Buy","Long",I400))), IF(L400="", "", IF(L400&lt;$C$6, "SL", IF(L400&gt;$C$7, "TP", M399))))</f>
        <v>Short</v>
      </c>
    </row>
    <row r="401" spans="1:13" x14ac:dyDescent="0.25">
      <c r="A401" s="2">
        <v>387</v>
      </c>
      <c r="B401" t="s">
        <v>387</v>
      </c>
      <c r="C401" s="8">
        <v>139.13</v>
      </c>
      <c r="D401" s="8">
        <v>79.119399999999999</v>
      </c>
      <c r="E401" s="17">
        <f t="shared" si="42"/>
        <v>0.56445064398567646</v>
      </c>
      <c r="F401" s="2">
        <f>+IF(A401&gt;$C$3,AVERAGE(INDEX($E$15:$E$2531,A401-$C$3):E400),"")</f>
        <v>0.55909958651140956</v>
      </c>
      <c r="G401" s="2">
        <f>+IF(A401&gt;$C$3,STDEVA(INDEX($E$15:$E$2531,A401-$C$3):E400),"")</f>
        <v>6.0917961842170201E-3</v>
      </c>
      <c r="H401">
        <f t="shared" si="43"/>
        <v>0.87840389147140652</v>
      </c>
      <c r="I401" s="2" t="str">
        <f t="shared" si="44"/>
        <v/>
      </c>
      <c r="J401" t="str">
        <f t="shared" si="45"/>
        <v/>
      </c>
      <c r="K401" t="str">
        <f t="shared" si="46"/>
        <v/>
      </c>
      <c r="L401" s="37">
        <f t="shared" si="47"/>
        <v>-223.90000000000398</v>
      </c>
      <c r="M401" t="str">
        <f t="shared" si="48"/>
        <v>SL</v>
      </c>
    </row>
    <row r="402" spans="1:13" x14ac:dyDescent="0.25">
      <c r="A402" s="2">
        <v>388</v>
      </c>
      <c r="B402" t="s">
        <v>388</v>
      </c>
      <c r="C402" s="8">
        <v>139.19</v>
      </c>
      <c r="D402" s="8">
        <v>79.261099999999999</v>
      </c>
      <c r="E402" s="17">
        <f t="shared" si="42"/>
        <v>0.56309244019835547</v>
      </c>
      <c r="F402" s="2">
        <f>+IF(A402&gt;$C$3,AVERAGE(INDEX($E$15:$E$2531,A402-$C$3):E401),"")</f>
        <v>0.56051545200877206</v>
      </c>
      <c r="G402" s="2">
        <f>+IF(A402&gt;$C$3,STDEVA(INDEX($E$15:$E$2531,A402-$C$3):E401),"")</f>
        <v>5.621764448822039E-3</v>
      </c>
      <c r="H402">
        <f t="shared" si="43"/>
        <v>0.45839490662462357</v>
      </c>
      <c r="I402" s="2" t="str">
        <f t="shared" si="44"/>
        <v/>
      </c>
      <c r="J402" t="str">
        <f t="shared" si="45"/>
        <v/>
      </c>
      <c r="K402" t="str">
        <f t="shared" si="46"/>
        <v/>
      </c>
      <c r="L402" s="37" t="str">
        <f t="shared" si="47"/>
        <v/>
      </c>
      <c r="M402" t="str">
        <f t="shared" si="48"/>
        <v/>
      </c>
    </row>
    <row r="403" spans="1:13" x14ac:dyDescent="0.25">
      <c r="A403" s="2">
        <v>389</v>
      </c>
      <c r="B403" t="s">
        <v>389</v>
      </c>
      <c r="C403" s="8">
        <v>139.44999999999999</v>
      </c>
      <c r="D403" s="8">
        <v>79.680000000000007</v>
      </c>
      <c r="E403" s="17">
        <f t="shared" si="42"/>
        <v>0.5596875007971549</v>
      </c>
      <c r="F403" s="2">
        <f>+IF(A403&gt;$C$3,AVERAGE(INDEX($E$15:$E$2531,A403-$C$3):E402),"")</f>
        <v>0.56159541302997884</v>
      </c>
      <c r="G403" s="2">
        <f>+IF(A403&gt;$C$3,STDEVA(INDEX($E$15:$E$2531,A403-$C$3):E402),"")</f>
        <v>4.9744384586160699E-3</v>
      </c>
      <c r="H403">
        <f t="shared" si="43"/>
        <v>-0.38354323783407213</v>
      </c>
      <c r="I403" s="2" t="str">
        <f t="shared" si="44"/>
        <v/>
      </c>
      <c r="J403" t="str">
        <f t="shared" si="45"/>
        <v/>
      </c>
      <c r="K403" t="str">
        <f t="shared" si="46"/>
        <v/>
      </c>
      <c r="L403" s="37" t="str">
        <f t="shared" si="47"/>
        <v/>
      </c>
      <c r="M403" t="str">
        <f t="shared" si="48"/>
        <v/>
      </c>
    </row>
    <row r="404" spans="1:13" x14ac:dyDescent="0.25">
      <c r="A404" s="2">
        <v>390</v>
      </c>
      <c r="B404" t="s">
        <v>390</v>
      </c>
      <c r="C404" s="8">
        <v>141.35</v>
      </c>
      <c r="D404" s="8">
        <v>80.47</v>
      </c>
      <c r="E404" s="17">
        <f t="shared" si="42"/>
        <v>0.56335463998155788</v>
      </c>
      <c r="F404" s="2">
        <f>+IF(A404&gt;$C$3,AVERAGE(INDEX($E$15:$E$2531,A404-$C$3):E403),"")</f>
        <v>0.56206725259037227</v>
      </c>
      <c r="G404" s="2">
        <f>+IF(A404&gt;$C$3,STDEVA(INDEX($E$15:$E$2531,A404-$C$3):E403),"")</f>
        <v>4.4960991427998092E-3</v>
      </c>
      <c r="H404">
        <f t="shared" si="43"/>
        <v>0.28633429786513365</v>
      </c>
      <c r="I404" s="2" t="str">
        <f t="shared" si="44"/>
        <v/>
      </c>
      <c r="J404" t="str">
        <f t="shared" si="45"/>
        <v/>
      </c>
      <c r="K404" t="str">
        <f t="shared" si="46"/>
        <v/>
      </c>
      <c r="L404" s="37" t="str">
        <f t="shared" si="47"/>
        <v/>
      </c>
      <c r="M404" t="str">
        <f t="shared" si="48"/>
        <v/>
      </c>
    </row>
    <row r="405" spans="1:13" x14ac:dyDescent="0.25">
      <c r="A405" s="2">
        <v>391</v>
      </c>
      <c r="B405" t="s">
        <v>391</v>
      </c>
      <c r="C405" s="8">
        <v>141.05000000000001</v>
      </c>
      <c r="D405" s="8">
        <v>80.73</v>
      </c>
      <c r="E405" s="17">
        <f t="shared" si="42"/>
        <v>0.55800418404108121</v>
      </c>
      <c r="F405" s="2">
        <f>+IF(A405&gt;$C$3,AVERAGE(INDEX($E$15:$E$2531,A405-$C$3):E404),"")</f>
        <v>0.56308821409015608</v>
      </c>
      <c r="G405" s="2">
        <f>+IF(A405&gt;$C$3,STDEVA(INDEX($E$15:$E$2531,A405-$C$3):E404),"")</f>
        <v>3.383144963679315E-3</v>
      </c>
      <c r="H405">
        <f t="shared" si="43"/>
        <v>-1.5027526469175509</v>
      </c>
      <c r="I405" s="2" t="str">
        <f t="shared" si="44"/>
        <v/>
      </c>
      <c r="J405" t="str">
        <f t="shared" si="45"/>
        <v/>
      </c>
      <c r="K405" t="str">
        <f t="shared" si="46"/>
        <v/>
      </c>
      <c r="L405" s="37" t="str">
        <f t="shared" si="47"/>
        <v/>
      </c>
      <c r="M405" t="str">
        <f t="shared" si="48"/>
        <v/>
      </c>
    </row>
    <row r="406" spans="1:13" x14ac:dyDescent="0.25">
      <c r="A406" s="2">
        <v>392</v>
      </c>
      <c r="B406" t="s">
        <v>392</v>
      </c>
      <c r="C406" s="8">
        <v>140.33000000000001</v>
      </c>
      <c r="D406" s="8">
        <v>80.63</v>
      </c>
      <c r="E406" s="17">
        <f t="shared" si="42"/>
        <v>0.55412600306611381</v>
      </c>
      <c r="F406" s="2">
        <f>+IF(A406&gt;$C$3,AVERAGE(INDEX($E$15:$E$2531,A406-$C$3):E405),"")</f>
        <v>0.56310786261853585</v>
      </c>
      <c r="G406" s="2">
        <f>+IF(A406&gt;$C$3,STDEVA(INDEX($E$15:$E$2531,A406-$C$3):E405),"")</f>
        <v>3.3491141773873629E-3</v>
      </c>
      <c r="H406">
        <f t="shared" si="43"/>
        <v>-2.6818612554525578</v>
      </c>
      <c r="I406" s="2" t="str">
        <f t="shared" si="44"/>
        <v>Buy</v>
      </c>
      <c r="J406">
        <f t="shared" si="45"/>
        <v>140.33000000000001</v>
      </c>
      <c r="K406">
        <f t="shared" si="46"/>
        <v>80.63</v>
      </c>
      <c r="L406" s="37" t="str">
        <f t="shared" si="47"/>
        <v/>
      </c>
      <c r="M406" t="str">
        <f t="shared" si="48"/>
        <v>Long</v>
      </c>
    </row>
    <row r="407" spans="1:13" x14ac:dyDescent="0.25">
      <c r="A407" s="2">
        <v>393</v>
      </c>
      <c r="B407" t="s">
        <v>393</v>
      </c>
      <c r="C407" s="8">
        <v>141.47</v>
      </c>
      <c r="D407" s="8">
        <v>81.31</v>
      </c>
      <c r="E407" s="17">
        <f t="shared" si="42"/>
        <v>0.55381867025109666</v>
      </c>
      <c r="F407" s="2">
        <f>+IF(A407&gt;$C$3,AVERAGE(INDEX($E$15:$E$2531,A407-$C$3):E406),"")</f>
        <v>0.56244545945005375</v>
      </c>
      <c r="G407" s="2">
        <f>+IF(A407&gt;$C$3,STDEVA(INDEX($E$15:$E$2531,A407-$C$3):E406),"")</f>
        <v>4.4347425245864413E-3</v>
      </c>
      <c r="H407">
        <f t="shared" si="43"/>
        <v>-1.9452739705021729</v>
      </c>
      <c r="I407" s="2" t="str">
        <f t="shared" si="44"/>
        <v>Buy</v>
      </c>
      <c r="J407">
        <f t="shared" si="45"/>
        <v>140.33000000000001</v>
      </c>
      <c r="K407">
        <f t="shared" si="46"/>
        <v>80.63</v>
      </c>
      <c r="L407" s="37">
        <f t="shared" si="47"/>
        <v>114.99999999999488</v>
      </c>
      <c r="M407" t="str">
        <f t="shared" si="48"/>
        <v>Long</v>
      </c>
    </row>
    <row r="408" spans="1:13" x14ac:dyDescent="0.25">
      <c r="A408" s="2">
        <v>394</v>
      </c>
      <c r="B408" t="s">
        <v>394</v>
      </c>
      <c r="C408" s="8">
        <v>142.12</v>
      </c>
      <c r="D408" s="8">
        <v>82.24</v>
      </c>
      <c r="E408" s="17">
        <f t="shared" si="42"/>
        <v>0.54702996944597138</v>
      </c>
      <c r="F408" s="2">
        <f>+IF(A408&gt;$C$3,AVERAGE(INDEX($E$15:$E$2531,A408-$C$3):E407),"")</f>
        <v>0.56117843902086451</v>
      </c>
      <c r="G408" s="2">
        <f>+IF(A408&gt;$C$3,STDEVA(INDEX($E$15:$E$2531,A408-$C$3):E407),"")</f>
        <v>5.1186007330803031E-3</v>
      </c>
      <c r="H408">
        <f t="shared" si="43"/>
        <v>-2.764128384434231</v>
      </c>
      <c r="I408" s="2" t="str">
        <f t="shared" si="44"/>
        <v>Buy</v>
      </c>
      <c r="J408">
        <f t="shared" si="45"/>
        <v>140.33000000000001</v>
      </c>
      <c r="K408">
        <f t="shared" si="46"/>
        <v>80.63</v>
      </c>
      <c r="L408" s="37">
        <f t="shared" si="47"/>
        <v>44.999999999998124</v>
      </c>
      <c r="M408" t="str">
        <f t="shared" si="48"/>
        <v>Long</v>
      </c>
    </row>
    <row r="409" spans="1:13" x14ac:dyDescent="0.25">
      <c r="A409" s="2">
        <v>395</v>
      </c>
      <c r="B409" t="s">
        <v>395</v>
      </c>
      <c r="C409" s="8">
        <v>142.155</v>
      </c>
      <c r="D409" s="8">
        <v>82.08</v>
      </c>
      <c r="E409" s="17">
        <f t="shared" si="42"/>
        <v>0.54922363016780862</v>
      </c>
      <c r="F409" s="2">
        <f>+IF(A409&gt;$C$3,AVERAGE(INDEX($E$15:$E$2531,A409-$C$3):E408),"")</f>
        <v>0.55876844367755063</v>
      </c>
      <c r="G409" s="2">
        <f>+IF(A409&gt;$C$3,STDEVA(INDEX($E$15:$E$2531,A409-$C$3):E408),"")</f>
        <v>6.1301818082255639E-3</v>
      </c>
      <c r="H409">
        <f t="shared" si="43"/>
        <v>-1.5570196461277295</v>
      </c>
      <c r="I409" s="2" t="str">
        <f t="shared" si="44"/>
        <v/>
      </c>
      <c r="J409">
        <f t="shared" si="45"/>
        <v>140.33000000000001</v>
      </c>
      <c r="K409">
        <f t="shared" si="46"/>
        <v>80.63</v>
      </c>
      <c r="L409" s="37">
        <f t="shared" si="47"/>
        <v>93.749999999996476</v>
      </c>
      <c r="M409" t="str">
        <f t="shared" si="48"/>
        <v>Long</v>
      </c>
    </row>
    <row r="410" spans="1:13" x14ac:dyDescent="0.25">
      <c r="A410" s="2">
        <v>396</v>
      </c>
      <c r="B410" t="s">
        <v>396</v>
      </c>
      <c r="C410" s="8">
        <v>141.44999999999999</v>
      </c>
      <c r="D410" s="8">
        <v>81.99</v>
      </c>
      <c r="E410" s="17">
        <f t="shared" si="42"/>
        <v>0.5453490091394898</v>
      </c>
      <c r="F410" s="2">
        <f>+IF(A410&gt;$C$3,AVERAGE(INDEX($E$15:$E$2531,A410-$C$3):E409),"")</f>
        <v>0.55697640910386836</v>
      </c>
      <c r="G410" s="2">
        <f>+IF(A410&gt;$C$3,STDEVA(INDEX($E$15:$E$2531,A410-$C$3):E409),"")</f>
        <v>6.31952890233146E-3</v>
      </c>
      <c r="H410">
        <f t="shared" si="43"/>
        <v>-1.8399156241043331</v>
      </c>
      <c r="I410" s="2" t="str">
        <f t="shared" si="44"/>
        <v>Buy</v>
      </c>
      <c r="J410">
        <f t="shared" si="45"/>
        <v>140.33000000000001</v>
      </c>
      <c r="K410">
        <f t="shared" si="46"/>
        <v>80.63</v>
      </c>
      <c r="L410" s="37">
        <f t="shared" si="47"/>
        <v>-60.000000000005855</v>
      </c>
      <c r="M410" t="str">
        <f t="shared" si="48"/>
        <v>Long</v>
      </c>
    </row>
    <row r="411" spans="1:13" x14ac:dyDescent="0.25">
      <c r="A411" s="2">
        <v>397</v>
      </c>
      <c r="B411" t="s">
        <v>397</v>
      </c>
      <c r="C411" s="8">
        <v>141.25</v>
      </c>
      <c r="D411" s="8">
        <v>82.088499999999996</v>
      </c>
      <c r="E411" s="17">
        <f t="shared" si="42"/>
        <v>0.54273343646092587</v>
      </c>
      <c r="F411" s="2">
        <f>+IF(A411&gt;$C$3,AVERAGE(INDEX($E$15:$E$2531,A411-$C$3):E410),"")</f>
        <v>0.55485400523206996</v>
      </c>
      <c r="G411" s="2">
        <f>+IF(A411&gt;$C$3,STDEVA(INDEX($E$15:$E$2531,A411-$C$3):E410),"")</f>
        <v>6.6921822252460341E-3</v>
      </c>
      <c r="H411">
        <f t="shared" si="43"/>
        <v>-1.8111534269673126</v>
      </c>
      <c r="I411" s="2" t="str">
        <f t="shared" si="44"/>
        <v>Buy</v>
      </c>
      <c r="J411">
        <f t="shared" si="45"/>
        <v>140.33000000000001</v>
      </c>
      <c r="K411">
        <f t="shared" si="46"/>
        <v>80.63</v>
      </c>
      <c r="L411" s="37">
        <f t="shared" si="47"/>
        <v>-134.62500000000335</v>
      </c>
      <c r="M411" t="str">
        <f t="shared" si="48"/>
        <v>Long</v>
      </c>
    </row>
    <row r="412" spans="1:13" x14ac:dyDescent="0.25">
      <c r="A412" s="2">
        <v>398</v>
      </c>
      <c r="B412" t="s">
        <v>398</v>
      </c>
      <c r="C412" s="8">
        <v>141.5</v>
      </c>
      <c r="D412" s="8">
        <v>81.993300000000005</v>
      </c>
      <c r="E412" s="17">
        <f t="shared" si="42"/>
        <v>0.5456621804743369</v>
      </c>
      <c r="F412" s="2">
        <f>+IF(A412&gt;$C$3,AVERAGE(INDEX($E$15:$E$2531,A412-$C$3):E411),"")</f>
        <v>0.55259189370568895</v>
      </c>
      <c r="G412" s="2">
        <f>+IF(A412&gt;$C$3,STDEVA(INDEX($E$15:$E$2531,A412-$C$3):E411),"")</f>
        <v>6.9934296227730343E-3</v>
      </c>
      <c r="H412">
        <f t="shared" si="43"/>
        <v>-0.99088910665326513</v>
      </c>
      <c r="I412" s="2" t="str">
        <f t="shared" si="44"/>
        <v/>
      </c>
      <c r="J412">
        <f t="shared" si="45"/>
        <v>140.33000000000001</v>
      </c>
      <c r="K412">
        <f t="shared" si="46"/>
        <v>80.63</v>
      </c>
      <c r="L412" s="37">
        <f t="shared" si="47"/>
        <v>-48.325000000005502</v>
      </c>
      <c r="M412" t="str">
        <f t="shared" si="48"/>
        <v>Long</v>
      </c>
    </row>
    <row r="413" spans="1:13" x14ac:dyDescent="0.25">
      <c r="A413" s="2">
        <v>399</v>
      </c>
      <c r="B413" t="s">
        <v>399</v>
      </c>
      <c r="C413" s="8">
        <v>141.97999999999999</v>
      </c>
      <c r="D413" s="8">
        <v>82.120599999999996</v>
      </c>
      <c r="E413" s="17">
        <f t="shared" si="42"/>
        <v>0.54749730410629249</v>
      </c>
      <c r="F413" s="2">
        <f>+IF(A413&gt;$C$3,AVERAGE(INDEX($E$15:$E$2531,A413-$C$3):E412),"")</f>
        <v>0.55103352478093137</v>
      </c>
      <c r="G413" s="2">
        <f>+IF(A413&gt;$C$3,STDEVA(INDEX($E$15:$E$2531,A413-$C$3):E412),"")</f>
        <v>6.7738571474354374E-3</v>
      </c>
      <c r="H413">
        <f t="shared" si="43"/>
        <v>-0.52203945221633175</v>
      </c>
      <c r="I413" s="2" t="str">
        <f t="shared" si="44"/>
        <v/>
      </c>
      <c r="J413">
        <f t="shared" si="45"/>
        <v>140.33000000000001</v>
      </c>
      <c r="K413">
        <f t="shared" si="46"/>
        <v>80.63</v>
      </c>
      <c r="L413" s="37">
        <f t="shared" si="47"/>
        <v>39.849999999994168</v>
      </c>
      <c r="M413" t="str">
        <f t="shared" si="48"/>
        <v>Long</v>
      </c>
    </row>
    <row r="414" spans="1:13" x14ac:dyDescent="0.25">
      <c r="A414" s="2">
        <v>400</v>
      </c>
      <c r="B414" t="s">
        <v>400</v>
      </c>
      <c r="C414" s="8">
        <v>142.41499999999999</v>
      </c>
      <c r="D414" s="8">
        <v>82.18</v>
      </c>
      <c r="E414" s="17">
        <f t="shared" si="42"/>
        <v>0.54983336705370278</v>
      </c>
      <c r="F414" s="2">
        <f>+IF(A414&gt;$C$3,AVERAGE(INDEX($E$15:$E$2531,A414-$C$3):E413),"")</f>
        <v>0.54927159857256846</v>
      </c>
      <c r="G414" s="2">
        <f>+IF(A414&gt;$C$3,STDEVA(INDEX($E$15:$E$2531,A414-$C$3):E413),"")</f>
        <v>4.9979576632621691E-3</v>
      </c>
      <c r="H414">
        <f t="shared" si="43"/>
        <v>0.11239960779652755</v>
      </c>
      <c r="I414" s="2" t="str">
        <f t="shared" si="44"/>
        <v/>
      </c>
      <c r="J414">
        <f t="shared" si="45"/>
        <v>140.33000000000001</v>
      </c>
      <c r="K414">
        <f t="shared" si="46"/>
        <v>80.63</v>
      </c>
      <c r="L414" s="37">
        <f t="shared" si="47"/>
        <v>133.74999999999204</v>
      </c>
      <c r="M414" t="str">
        <f t="shared" si="48"/>
        <v>Long</v>
      </c>
    </row>
    <row r="415" spans="1:13" x14ac:dyDescent="0.25">
      <c r="A415" s="2">
        <v>401</v>
      </c>
      <c r="B415" t="s">
        <v>401</v>
      </c>
      <c r="C415" s="8">
        <v>142.47300000000001</v>
      </c>
      <c r="D415" s="8">
        <v>82.54</v>
      </c>
      <c r="E415" s="17">
        <f t="shared" si="42"/>
        <v>0.54586948374765276</v>
      </c>
      <c r="F415" s="2">
        <f>+IF(A415&gt;$C$3,AVERAGE(INDEX($E$15:$E$2531,A415-$C$3):E414),"")</f>
        <v>0.54836373001841532</v>
      </c>
      <c r="G415" s="2">
        <f>+IF(A415&gt;$C$3,STDEVA(INDEX($E$15:$E$2531,A415-$C$3):E414),"")</f>
        <v>3.8156938013784603E-3</v>
      </c>
      <c r="H415">
        <f t="shared" si="43"/>
        <v>-0.65368092949740453</v>
      </c>
      <c r="I415" s="2" t="str">
        <f t="shared" si="44"/>
        <v/>
      </c>
      <c r="J415">
        <f t="shared" si="45"/>
        <v>140.33000000000001</v>
      </c>
      <c r="K415">
        <f t="shared" si="46"/>
        <v>80.63</v>
      </c>
      <c r="L415" s="37">
        <f t="shared" si="47"/>
        <v>58.249999999997499</v>
      </c>
      <c r="M415" t="str">
        <f t="shared" si="48"/>
        <v>Long</v>
      </c>
    </row>
    <row r="416" spans="1:13" x14ac:dyDescent="0.25">
      <c r="A416" s="2">
        <v>402</v>
      </c>
      <c r="B416" t="s">
        <v>402</v>
      </c>
      <c r="C416" s="8">
        <v>143.44</v>
      </c>
      <c r="D416" s="8">
        <v>83.41</v>
      </c>
      <c r="E416" s="17">
        <f t="shared" si="42"/>
        <v>0.54214862304335709</v>
      </c>
      <c r="F416" s="2">
        <f>+IF(A416&gt;$C$3,AVERAGE(INDEX($E$15:$E$2531,A416-$C$3):E415),"")</f>
        <v>0.54744633898303086</v>
      </c>
      <c r="G416" s="2">
        <f>+IF(A416&gt;$C$3,STDEVA(INDEX($E$15:$E$2531,A416-$C$3):E415),"")</f>
        <v>3.1999837980794844E-3</v>
      </c>
      <c r="H416">
        <f t="shared" si="43"/>
        <v>-1.6555446133362497</v>
      </c>
      <c r="I416" s="2" t="str">
        <f t="shared" si="44"/>
        <v/>
      </c>
      <c r="J416">
        <f t="shared" si="45"/>
        <v>140.33000000000001</v>
      </c>
      <c r="K416">
        <f t="shared" si="46"/>
        <v>80.63</v>
      </c>
      <c r="L416" s="37">
        <f t="shared" si="47"/>
        <v>82.499999999996135</v>
      </c>
      <c r="M416" t="str">
        <f t="shared" si="48"/>
        <v>Long</v>
      </c>
    </row>
    <row r="417" spans="1:13" x14ac:dyDescent="0.25">
      <c r="A417" s="2">
        <v>403</v>
      </c>
      <c r="B417" t="s">
        <v>403</v>
      </c>
      <c r="C417" s="8">
        <v>143.51</v>
      </c>
      <c r="D417" s="8">
        <v>82.94</v>
      </c>
      <c r="E417" s="17">
        <f t="shared" si="42"/>
        <v>0.54828726436460518</v>
      </c>
      <c r="F417" s="2">
        <f>+IF(A417&gt;$C$3,AVERAGE(INDEX($E$15:$E$2531,A417-$C$3):E416),"")</f>
        <v>0.54614966707105983</v>
      </c>
      <c r="G417" s="2">
        <f>+IF(A417&gt;$C$3,STDEVA(INDEX($E$15:$E$2531,A417-$C$3):E416),"")</f>
        <v>2.6039906015964376E-3</v>
      </c>
      <c r="H417">
        <f t="shared" si="43"/>
        <v>0.82089286045611742</v>
      </c>
      <c r="I417" s="2" t="str">
        <f t="shared" si="44"/>
        <v/>
      </c>
      <c r="J417">
        <f t="shared" si="45"/>
        <v>140.33000000000001</v>
      </c>
      <c r="K417">
        <f t="shared" si="46"/>
        <v>80.63</v>
      </c>
      <c r="L417" s="37">
        <f t="shared" si="47"/>
        <v>217.49999999999397</v>
      </c>
      <c r="M417" t="str">
        <f t="shared" si="48"/>
        <v>Long</v>
      </c>
    </row>
    <row r="418" spans="1:13" x14ac:dyDescent="0.25">
      <c r="A418" s="2">
        <v>404</v>
      </c>
      <c r="B418" t="s">
        <v>404</v>
      </c>
      <c r="C418" s="8">
        <v>142.63</v>
      </c>
      <c r="D418" s="8">
        <v>82.41</v>
      </c>
      <c r="E418" s="17">
        <f t="shared" si="42"/>
        <v>0.54854707576003869</v>
      </c>
      <c r="F418" s="2">
        <f>+IF(A418&gt;$C$3,AVERAGE(INDEX($E$15:$E$2531,A418-$C$3):E417),"")</f>
        <v>0.54628936650646354</v>
      </c>
      <c r="G418" s="2">
        <f>+IF(A418&gt;$C$3,STDEVA(INDEX($E$15:$E$2531,A418-$C$3):E417),"")</f>
        <v>2.6894442491305049E-3</v>
      </c>
      <c r="H418">
        <f t="shared" si="43"/>
        <v>0.83947055392766479</v>
      </c>
      <c r="I418" s="2" t="str">
        <f t="shared" si="44"/>
        <v/>
      </c>
      <c r="J418">
        <f t="shared" si="45"/>
        <v>140.33000000000001</v>
      </c>
      <c r="K418">
        <f t="shared" si="46"/>
        <v>80.63</v>
      </c>
      <c r="L418" s="37">
        <f t="shared" si="47"/>
        <v>129.9999999999954</v>
      </c>
      <c r="M418" t="str">
        <f t="shared" si="48"/>
        <v>Long</v>
      </c>
    </row>
    <row r="419" spans="1:13" x14ac:dyDescent="0.25">
      <c r="A419" s="2">
        <v>405</v>
      </c>
      <c r="B419" t="s">
        <v>405</v>
      </c>
      <c r="C419" s="8">
        <v>142.10509999999999</v>
      </c>
      <c r="D419" s="8">
        <v>82.36</v>
      </c>
      <c r="E419" s="17">
        <f t="shared" si="42"/>
        <v>0.54546704251758393</v>
      </c>
      <c r="F419" s="2">
        <f>+IF(A419&gt;$C$3,AVERAGE(INDEX($E$15:$E$2531,A419-$C$3):E418),"")</f>
        <v>0.54621419379448899</v>
      </c>
      <c r="G419" s="2">
        <f>+IF(A419&gt;$C$3,STDEVA(INDEX($E$15:$E$2531,A419-$C$3):E418),"")</f>
        <v>2.6053160164173808E-3</v>
      </c>
      <c r="H419">
        <f t="shared" si="43"/>
        <v>-0.28677952010308433</v>
      </c>
      <c r="I419" s="2" t="str">
        <f t="shared" si="44"/>
        <v/>
      </c>
      <c r="J419">
        <f t="shared" si="45"/>
        <v>140.33000000000001</v>
      </c>
      <c r="K419">
        <f t="shared" si="46"/>
        <v>80.63</v>
      </c>
      <c r="L419" s="37">
        <f t="shared" si="47"/>
        <v>11.274999999994122</v>
      </c>
      <c r="M419" t="str">
        <f t="shared" si="48"/>
        <v>Long</v>
      </c>
    </row>
    <row r="420" spans="1:13" x14ac:dyDescent="0.25">
      <c r="A420" s="2">
        <v>406</v>
      </c>
      <c r="B420" t="s">
        <v>406</v>
      </c>
      <c r="C420" s="8">
        <v>143.77000000000001</v>
      </c>
      <c r="D420" s="8">
        <v>83.52</v>
      </c>
      <c r="E420" s="17">
        <f t="shared" si="42"/>
        <v>0.54312867630017259</v>
      </c>
      <c r="F420" s="2">
        <f>+IF(A420&gt;$C$3,AVERAGE(INDEX($E$15:$E$2531,A420-$C$3):E419),"")</f>
        <v>0.54622730861427715</v>
      </c>
      <c r="G420" s="2">
        <f>+IF(A420&gt;$C$3,STDEVA(INDEX($E$15:$E$2531,A420-$C$3):E419),"")</f>
        <v>2.6007093964930876E-3</v>
      </c>
      <c r="H420">
        <f t="shared" si="43"/>
        <v>-1.1914565765336564</v>
      </c>
      <c r="I420" s="2" t="str">
        <f t="shared" si="44"/>
        <v/>
      </c>
      <c r="J420">
        <f t="shared" si="45"/>
        <v>140.33000000000001</v>
      </c>
      <c r="K420">
        <f t="shared" si="46"/>
        <v>80.63</v>
      </c>
      <c r="L420" s="37">
        <f t="shared" si="47"/>
        <v>137.49999999999932</v>
      </c>
      <c r="M420" t="str">
        <f t="shared" si="48"/>
        <v>Long</v>
      </c>
    </row>
    <row r="421" spans="1:13" x14ac:dyDescent="0.25">
      <c r="A421" s="2">
        <v>407</v>
      </c>
      <c r="B421" t="s">
        <v>407</v>
      </c>
      <c r="C421" s="8">
        <v>145.37</v>
      </c>
      <c r="D421" s="8">
        <v>84.661500000000004</v>
      </c>
      <c r="E421" s="17">
        <f t="shared" si="42"/>
        <v>0.5406212635718709</v>
      </c>
      <c r="F421" s="2">
        <f>+IF(A421&gt;$C$3,AVERAGE(INDEX($E$15:$E$2531,A421-$C$3):E420),"")</f>
        <v>0.54627122415197127</v>
      </c>
      <c r="G421" s="2">
        <f>+IF(A421&gt;$C$3,STDEVA(INDEX($E$15:$E$2531,A421-$C$3):E420),"")</f>
        <v>2.5368912408706601E-3</v>
      </c>
      <c r="H421">
        <f t="shared" si="43"/>
        <v>-2.227119747617285</v>
      </c>
      <c r="I421" s="2" t="str">
        <f t="shared" si="44"/>
        <v>Buy</v>
      </c>
      <c r="J421">
        <f t="shared" si="45"/>
        <v>140.33000000000001</v>
      </c>
      <c r="K421">
        <f t="shared" si="46"/>
        <v>80.63</v>
      </c>
      <c r="L421" s="37">
        <f t="shared" si="47"/>
        <v>252.12499999999591</v>
      </c>
      <c r="M421" t="str">
        <f t="shared" si="48"/>
        <v>Long</v>
      </c>
    </row>
    <row r="422" spans="1:13" x14ac:dyDescent="0.25">
      <c r="A422" s="2">
        <v>408</v>
      </c>
      <c r="B422" t="s">
        <v>408</v>
      </c>
      <c r="C422" s="8">
        <v>144.29</v>
      </c>
      <c r="D422" s="8">
        <v>84.12</v>
      </c>
      <c r="E422" s="17">
        <f t="shared" si="42"/>
        <v>0.53958081247466527</v>
      </c>
      <c r="F422" s="2">
        <f>+IF(A422&gt;$C$3,AVERAGE(INDEX($E$15:$E$2531,A422-$C$3):E421),"")</f>
        <v>0.5457111222739196</v>
      </c>
      <c r="G422" s="2">
        <f>+IF(A422&gt;$C$3,STDEVA(INDEX($E$15:$E$2531,A422-$C$3):E421),"")</f>
        <v>3.1665089348385483E-3</v>
      </c>
      <c r="H422">
        <f t="shared" si="43"/>
        <v>-1.9359837364763026</v>
      </c>
      <c r="I422" s="2" t="str">
        <f t="shared" si="44"/>
        <v>Buy</v>
      </c>
      <c r="J422">
        <f t="shared" si="45"/>
        <v>140.33000000000001</v>
      </c>
      <c r="K422">
        <f t="shared" si="46"/>
        <v>80.63</v>
      </c>
      <c r="L422" s="37">
        <f t="shared" si="47"/>
        <v>117.49999999999261</v>
      </c>
      <c r="M422" t="str">
        <f t="shared" si="48"/>
        <v>Long</v>
      </c>
    </row>
    <row r="423" spans="1:13" x14ac:dyDescent="0.25">
      <c r="A423" s="2">
        <v>409</v>
      </c>
      <c r="B423" t="s">
        <v>409</v>
      </c>
      <c r="C423" s="8">
        <v>145.12</v>
      </c>
      <c r="D423" s="8">
        <v>84.54</v>
      </c>
      <c r="E423" s="17">
        <f t="shared" si="42"/>
        <v>0.54033619122818266</v>
      </c>
      <c r="F423" s="2">
        <f>+IF(A423&gt;$C$3,AVERAGE(INDEX($E$15:$E$2531,A423-$C$3):E422),"")</f>
        <v>0.5448315120926277</v>
      </c>
      <c r="G423" s="2">
        <f>+IF(A423&gt;$C$3,STDEVA(INDEX($E$15:$E$2531,A423-$C$3):E422),"")</f>
        <v>3.6681237835667095E-3</v>
      </c>
      <c r="H423">
        <f t="shared" si="43"/>
        <v>-1.2255095873765753</v>
      </c>
      <c r="I423" s="2" t="str">
        <f t="shared" si="44"/>
        <v/>
      </c>
      <c r="J423">
        <f t="shared" si="45"/>
        <v>140.33000000000001</v>
      </c>
      <c r="K423">
        <f t="shared" si="46"/>
        <v>80.63</v>
      </c>
      <c r="L423" s="37">
        <f t="shared" si="47"/>
        <v>219.99999999999523</v>
      </c>
      <c r="M423" t="str">
        <f t="shared" si="48"/>
        <v>Long</v>
      </c>
    </row>
    <row r="424" spans="1:13" x14ac:dyDescent="0.25">
      <c r="A424" s="2">
        <v>410</v>
      </c>
      <c r="B424" t="s">
        <v>410</v>
      </c>
      <c r="C424" s="8">
        <v>142.79</v>
      </c>
      <c r="D424" s="8">
        <v>84.19</v>
      </c>
      <c r="E424" s="17">
        <f t="shared" si="42"/>
        <v>0.52829887009263121</v>
      </c>
      <c r="F424" s="2">
        <f>+IF(A424&gt;$C$3,AVERAGE(INDEX($E$15:$E$2531,A424-$C$3):E423),"")</f>
        <v>0.54377627033423659</v>
      </c>
      <c r="G424" s="2">
        <f>+IF(A424&gt;$C$3,STDEVA(INDEX($E$15:$E$2531,A424-$C$3):E423),"")</f>
        <v>3.4060350269292917E-3</v>
      </c>
      <c r="H424">
        <f t="shared" si="43"/>
        <v>-4.5441107091488178</v>
      </c>
      <c r="I424" s="2" t="str">
        <f t="shared" si="44"/>
        <v>Buy</v>
      </c>
      <c r="J424" t="str">
        <f t="shared" si="45"/>
        <v/>
      </c>
      <c r="K424" t="str">
        <f t="shared" si="46"/>
        <v/>
      </c>
      <c r="L424" s="37">
        <f t="shared" si="47"/>
        <v>-275.00000000000568</v>
      </c>
      <c r="M424" t="str">
        <f t="shared" si="48"/>
        <v>SL</v>
      </c>
    </row>
    <row r="425" spans="1:13" x14ac:dyDescent="0.25">
      <c r="A425" s="2">
        <v>411</v>
      </c>
      <c r="B425" t="s">
        <v>411</v>
      </c>
      <c r="C425" s="8">
        <v>142.35</v>
      </c>
      <c r="D425" s="8">
        <v>83.78</v>
      </c>
      <c r="E425" s="17">
        <f t="shared" si="42"/>
        <v>0.53009449820515775</v>
      </c>
      <c r="F425" s="2">
        <f>+IF(A425&gt;$C$3,AVERAGE(INDEX($E$15:$E$2531,A425-$C$3):E424),"")</f>
        <v>0.54182397992812303</v>
      </c>
      <c r="G425" s="2">
        <f>+IF(A425&gt;$C$3,STDEVA(INDEX($E$15:$E$2531,A425-$C$3):E424),"")</f>
        <v>6.0588162232183204E-3</v>
      </c>
      <c r="H425">
        <f t="shared" si="43"/>
        <v>-1.9359362111060734</v>
      </c>
      <c r="I425" s="2" t="str">
        <f t="shared" si="44"/>
        <v>Buy</v>
      </c>
      <c r="J425">
        <f t="shared" si="45"/>
        <v>142.35</v>
      </c>
      <c r="K425">
        <f t="shared" si="46"/>
        <v>83.78</v>
      </c>
      <c r="L425" s="37" t="str">
        <f t="shared" si="47"/>
        <v/>
      </c>
      <c r="M425" t="str">
        <f t="shared" si="48"/>
        <v>Long</v>
      </c>
    </row>
    <row r="426" spans="1:13" x14ac:dyDescent="0.25">
      <c r="A426" s="2">
        <v>412</v>
      </c>
      <c r="B426" t="s">
        <v>412</v>
      </c>
      <c r="C426" s="8">
        <v>141.75</v>
      </c>
      <c r="D426" s="8">
        <v>83.180800000000005</v>
      </c>
      <c r="E426" s="17">
        <f t="shared" si="42"/>
        <v>0.53304839064278386</v>
      </c>
      <c r="F426" s="2">
        <f>+IF(A426&gt;$C$3,AVERAGE(INDEX($E$15:$E$2531,A426-$C$3):E425),"")</f>
        <v>0.5404846327238787</v>
      </c>
      <c r="G426" s="2">
        <f>+IF(A426&gt;$C$3,STDEVA(INDEX($E$15:$E$2531,A426-$C$3):E425),"")</f>
        <v>7.2024711223763471E-3</v>
      </c>
      <c r="H426">
        <f t="shared" si="43"/>
        <v>-1.0324570490803104</v>
      </c>
      <c r="I426" s="2" t="str">
        <f t="shared" si="44"/>
        <v/>
      </c>
      <c r="J426">
        <f t="shared" si="45"/>
        <v>142.35</v>
      </c>
      <c r="K426">
        <f t="shared" si="46"/>
        <v>83.78</v>
      </c>
      <c r="L426" s="37">
        <f t="shared" si="47"/>
        <v>-0.19999999999953388</v>
      </c>
      <c r="M426" t="str">
        <f t="shared" si="48"/>
        <v>Long</v>
      </c>
    </row>
    <row r="427" spans="1:13" x14ac:dyDescent="0.25">
      <c r="A427" s="2">
        <v>413</v>
      </c>
      <c r="B427" t="s">
        <v>413</v>
      </c>
      <c r="C427" s="8">
        <v>141.5616</v>
      </c>
      <c r="D427" s="8">
        <v>83.12</v>
      </c>
      <c r="E427" s="17">
        <f t="shared" si="42"/>
        <v>0.53244961125027734</v>
      </c>
      <c r="F427" s="2">
        <f>+IF(A427&gt;$C$3,AVERAGE(INDEX($E$15:$E$2531,A427-$C$3):E426),"")</f>
        <v>0.53879142453256523</v>
      </c>
      <c r="G427" s="2">
        <f>+IF(A427&gt;$C$3,STDEVA(INDEX($E$15:$E$2531,A427-$C$3):E426),"")</f>
        <v>6.9247632820996245E-3</v>
      </c>
      <c r="H427">
        <f t="shared" si="43"/>
        <v>-0.91581661696383909</v>
      </c>
      <c r="I427" s="2" t="str">
        <f t="shared" si="44"/>
        <v/>
      </c>
      <c r="J427">
        <f t="shared" si="45"/>
        <v>142.35</v>
      </c>
      <c r="K427">
        <f t="shared" si="46"/>
        <v>83.78</v>
      </c>
      <c r="L427" s="37">
        <f t="shared" si="47"/>
        <v>-32.099999999999795</v>
      </c>
      <c r="M427" t="str">
        <f t="shared" si="48"/>
        <v>Long</v>
      </c>
    </row>
    <row r="428" spans="1:13" x14ac:dyDescent="0.25">
      <c r="A428" s="2">
        <v>414</v>
      </c>
      <c r="B428" t="s">
        <v>414</v>
      </c>
      <c r="C428" s="8">
        <v>140.03</v>
      </c>
      <c r="D428" s="8">
        <v>82.53</v>
      </c>
      <c r="E428" s="17">
        <f t="shared" si="42"/>
        <v>0.5286948217630929</v>
      </c>
      <c r="F428" s="2">
        <f>+IF(A428&gt;$C$3,AVERAGE(INDEX($E$15:$E$2531,A428-$C$3):E427),"")</f>
        <v>0.53700281736481392</v>
      </c>
      <c r="G428" s="2">
        <f>+IF(A428&gt;$C$3,STDEVA(INDEX($E$15:$E$2531,A428-$C$3):E427),"")</f>
        <v>6.1224239127105383E-3</v>
      </c>
      <c r="H428">
        <f t="shared" si="43"/>
        <v>-1.3569781707655191</v>
      </c>
      <c r="I428" s="2" t="str">
        <f t="shared" si="44"/>
        <v/>
      </c>
      <c r="J428" t="str">
        <f t="shared" si="45"/>
        <v/>
      </c>
      <c r="K428" t="str">
        <f t="shared" si="46"/>
        <v/>
      </c>
      <c r="L428" s="37">
        <f t="shared" si="47"/>
        <v>-267.49999999999829</v>
      </c>
      <c r="M428" t="str">
        <f t="shared" si="48"/>
        <v>SL</v>
      </c>
    </row>
    <row r="429" spans="1:13" x14ac:dyDescent="0.25">
      <c r="A429" s="2">
        <v>415</v>
      </c>
      <c r="B429" t="s">
        <v>415</v>
      </c>
      <c r="C429" s="8">
        <v>142.41</v>
      </c>
      <c r="D429" s="8">
        <v>84.317800000000005</v>
      </c>
      <c r="E429" s="17">
        <f t="shared" si="42"/>
        <v>0.52411722786025616</v>
      </c>
      <c r="F429" s="2">
        <f>+IF(A429&gt;$C$3,AVERAGE(INDEX($E$15:$E$2531,A429-$C$3):E428),"")</f>
        <v>0.53513923728098156</v>
      </c>
      <c r="G429" s="2">
        <f>+IF(A429&gt;$C$3,STDEVA(INDEX($E$15:$E$2531,A429-$C$3):E428),"")</f>
        <v>5.7662368952502482E-3</v>
      </c>
      <c r="H429">
        <f t="shared" si="43"/>
        <v>-1.911473569496325</v>
      </c>
      <c r="I429" s="2" t="str">
        <f t="shared" si="44"/>
        <v>Buy</v>
      </c>
      <c r="J429">
        <f t="shared" si="45"/>
        <v>142.41</v>
      </c>
      <c r="K429">
        <f t="shared" si="46"/>
        <v>84.317800000000005</v>
      </c>
      <c r="L429" s="37" t="str">
        <f t="shared" si="47"/>
        <v/>
      </c>
      <c r="M429" t="str">
        <f t="shared" si="48"/>
        <v>Long</v>
      </c>
    </row>
    <row r="430" spans="1:13" x14ac:dyDescent="0.25">
      <c r="A430" s="2">
        <v>416</v>
      </c>
      <c r="B430" t="s">
        <v>416</v>
      </c>
      <c r="C430" s="8">
        <v>146.06</v>
      </c>
      <c r="D430" s="8">
        <v>86.8</v>
      </c>
      <c r="E430" s="17">
        <f t="shared" si="42"/>
        <v>0.52041087452565926</v>
      </c>
      <c r="F430" s="2">
        <f>+IF(A430&gt;$C$3,AVERAGE(INDEX($E$15:$E$2531,A430-$C$3):E429),"")</f>
        <v>0.53302685412099082</v>
      </c>
      <c r="G430" s="2">
        <f>+IF(A430&gt;$C$3,STDEVA(INDEX($E$15:$E$2531,A430-$C$3):E429),"")</f>
        <v>5.9528354142673046E-3</v>
      </c>
      <c r="H430">
        <f t="shared" si="43"/>
        <v>-2.1193227625770632</v>
      </c>
      <c r="I430" s="2" t="str">
        <f t="shared" si="44"/>
        <v>Buy</v>
      </c>
      <c r="J430">
        <f t="shared" si="45"/>
        <v>142.41</v>
      </c>
      <c r="K430">
        <f t="shared" si="46"/>
        <v>84.317800000000005</v>
      </c>
      <c r="L430" s="37">
        <f t="shared" si="47"/>
        <v>291.95000000000346</v>
      </c>
      <c r="M430" t="str">
        <f t="shared" si="48"/>
        <v>Long</v>
      </c>
    </row>
    <row r="431" spans="1:13" x14ac:dyDescent="0.25">
      <c r="A431" s="2">
        <v>417</v>
      </c>
      <c r="B431" t="s">
        <v>417</v>
      </c>
      <c r="C431" s="8">
        <v>145.73410000000001</v>
      </c>
      <c r="D431" s="8">
        <v>86.6</v>
      </c>
      <c r="E431" s="17">
        <f t="shared" si="42"/>
        <v>0.52048391280227557</v>
      </c>
      <c r="F431" s="2">
        <f>+IF(A431&gt;$C$3,AVERAGE(INDEX($E$15:$E$2531,A431-$C$3):E430),"")</f>
        <v>0.53078125533807841</v>
      </c>
      <c r="G431" s="2">
        <f>+IF(A431&gt;$C$3,STDEVA(INDEX($E$15:$E$2531,A431-$C$3):E430),"")</f>
        <v>6.5153036858680794E-3</v>
      </c>
      <c r="H431">
        <f t="shared" si="43"/>
        <v>-1.5804854281985548</v>
      </c>
      <c r="I431" s="2" t="str">
        <f t="shared" si="44"/>
        <v/>
      </c>
      <c r="J431">
        <f t="shared" si="45"/>
        <v>142.41</v>
      </c>
      <c r="K431">
        <f t="shared" si="46"/>
        <v>84.317800000000005</v>
      </c>
      <c r="L431" s="37">
        <f t="shared" si="47"/>
        <v>260.47500000000673</v>
      </c>
      <c r="M431" t="str">
        <f t="shared" si="48"/>
        <v>Long</v>
      </c>
    </row>
    <row r="432" spans="1:13" x14ac:dyDescent="0.25">
      <c r="A432" s="2">
        <v>418</v>
      </c>
      <c r="B432" t="s">
        <v>418</v>
      </c>
      <c r="C432" s="8">
        <v>146.37</v>
      </c>
      <c r="D432" s="8">
        <v>87.24</v>
      </c>
      <c r="E432" s="17">
        <f t="shared" si="42"/>
        <v>0.51747472116242732</v>
      </c>
      <c r="F432" s="2">
        <f>+IF(A432&gt;$C$3,AVERAGE(INDEX($E$15:$E$2531,A432-$C$3):E431),"")</f>
        <v>0.5286593775967019</v>
      </c>
      <c r="G432" s="2">
        <f>+IF(A432&gt;$C$3,STDEVA(INDEX($E$15:$E$2531,A432-$C$3):E431),"")</f>
        <v>6.3999533993239341E-3</v>
      </c>
      <c r="H432">
        <f t="shared" si="43"/>
        <v>-1.7476152928638635</v>
      </c>
      <c r="I432" s="2" t="str">
        <f t="shared" si="44"/>
        <v/>
      </c>
      <c r="J432">
        <f t="shared" si="45"/>
        <v>142.41</v>
      </c>
      <c r="K432">
        <f t="shared" si="46"/>
        <v>84.317800000000005</v>
      </c>
      <c r="L432" s="37">
        <f t="shared" si="47"/>
        <v>259.45000000000471</v>
      </c>
      <c r="M432" t="str">
        <f t="shared" si="48"/>
        <v>Long</v>
      </c>
    </row>
    <row r="433" spans="1:13" x14ac:dyDescent="0.25">
      <c r="A433" s="2">
        <v>419</v>
      </c>
      <c r="B433" t="s">
        <v>419</v>
      </c>
      <c r="C433" s="8">
        <v>145.96950000000001</v>
      </c>
      <c r="D433" s="8">
        <v>86.91</v>
      </c>
      <c r="E433" s="17">
        <f t="shared" si="42"/>
        <v>0.51852459532587591</v>
      </c>
      <c r="F433" s="2">
        <f>+IF(A433&gt;$C$3,AVERAGE(INDEX($E$15:$E$2531,A433-$C$3):E432),"")</f>
        <v>0.52611921425606234</v>
      </c>
      <c r="G433" s="2">
        <f>+IF(A433&gt;$C$3,STDEVA(INDEX($E$15:$E$2531,A433-$C$3):E432),"")</f>
        <v>5.6827801613999656E-3</v>
      </c>
      <c r="H433">
        <f t="shared" si="43"/>
        <v>-1.3364266634441608</v>
      </c>
      <c r="I433" s="2" t="str">
        <f t="shared" si="44"/>
        <v/>
      </c>
      <c r="J433">
        <f t="shared" si="45"/>
        <v>142.41</v>
      </c>
      <c r="K433">
        <f t="shared" si="46"/>
        <v>84.317800000000005</v>
      </c>
      <c r="L433" s="37">
        <f t="shared" si="47"/>
        <v>241.82500000000573</v>
      </c>
      <c r="M433" t="str">
        <f t="shared" si="48"/>
        <v>Long</v>
      </c>
    </row>
    <row r="434" spans="1:13" x14ac:dyDescent="0.25">
      <c r="A434" s="2">
        <v>420</v>
      </c>
      <c r="B434" t="s">
        <v>420</v>
      </c>
      <c r="C434" s="8">
        <v>145.5496</v>
      </c>
      <c r="D434" s="8">
        <v>86.848699999999994</v>
      </c>
      <c r="E434" s="17">
        <f t="shared" si="42"/>
        <v>0.51634939775248456</v>
      </c>
      <c r="F434" s="2">
        <f>+IF(A434&gt;$C$3,AVERAGE(INDEX($E$15:$E$2531,A434-$C$3):E433),"")</f>
        <v>0.52503318372642283</v>
      </c>
      <c r="G434" s="2">
        <f>+IF(A434&gt;$C$3,STDEVA(INDEX($E$15:$E$2531,A434-$C$3):E433),"")</f>
        <v>6.1304985444648489E-3</v>
      </c>
      <c r="H434">
        <f t="shared" si="43"/>
        <v>-1.4164893623176447</v>
      </c>
      <c r="I434" s="2" t="str">
        <f t="shared" si="44"/>
        <v/>
      </c>
      <c r="J434">
        <f t="shared" si="45"/>
        <v>142.41</v>
      </c>
      <c r="K434">
        <f t="shared" si="46"/>
        <v>84.317800000000005</v>
      </c>
      <c r="L434" s="37">
        <f t="shared" si="47"/>
        <v>152.17500000000325</v>
      </c>
      <c r="M434" t="str">
        <f t="shared" si="48"/>
        <v>Long</v>
      </c>
    </row>
    <row r="435" spans="1:13" x14ac:dyDescent="0.25">
      <c r="A435" s="2">
        <v>421</v>
      </c>
      <c r="B435" t="s">
        <v>421</v>
      </c>
      <c r="C435" s="8">
        <v>145.91999999999999</v>
      </c>
      <c r="D435" s="8">
        <v>87.27</v>
      </c>
      <c r="E435" s="17">
        <f t="shared" si="42"/>
        <v>0.51405176515080131</v>
      </c>
      <c r="F435" s="2">
        <f>+IF(A435&gt;$C$3,AVERAGE(INDEX($E$15:$E$2531,A435-$C$3):E434),"")</f>
        <v>0.52350595034279246</v>
      </c>
      <c r="G435" s="2">
        <f>+IF(A435&gt;$C$3,STDEVA(INDEX($E$15:$E$2531,A435-$C$3):E434),"")</f>
        <v>6.4173919697308422E-3</v>
      </c>
      <c r="H435">
        <f t="shared" si="43"/>
        <v>-1.4732129869242934</v>
      </c>
      <c r="I435" s="2" t="str">
        <f t="shared" si="44"/>
        <v/>
      </c>
      <c r="J435">
        <f t="shared" si="45"/>
        <v>142.41</v>
      </c>
      <c r="K435">
        <f t="shared" si="46"/>
        <v>84.317800000000005</v>
      </c>
      <c r="L435" s="37">
        <f t="shared" si="47"/>
        <v>139.45000000000005</v>
      </c>
      <c r="M435" t="str">
        <f t="shared" si="48"/>
        <v>Long</v>
      </c>
    </row>
    <row r="436" spans="1:13" x14ac:dyDescent="0.25">
      <c r="A436" s="2">
        <v>422</v>
      </c>
      <c r="B436" t="s">
        <v>422</v>
      </c>
      <c r="C436" s="8">
        <v>147.08000000000001</v>
      </c>
      <c r="D436" s="8">
        <v>87.47</v>
      </c>
      <c r="E436" s="17">
        <f t="shared" si="42"/>
        <v>0.51968077900130782</v>
      </c>
      <c r="F436" s="2">
        <f>+IF(A436&gt;$C$3,AVERAGE(INDEX($E$15:$E$2531,A436-$C$3):E435),"")</f>
        <v>0.52139521417701673</v>
      </c>
      <c r="G436" s="2">
        <f>+IF(A436&gt;$C$3,STDEVA(INDEX($E$15:$E$2531,A436-$C$3):E435),"")</f>
        <v>5.996769378770416E-3</v>
      </c>
      <c r="H436">
        <f t="shared" si="43"/>
        <v>-0.28589313135474215</v>
      </c>
      <c r="I436" s="2" t="str">
        <f t="shared" si="44"/>
        <v/>
      </c>
      <c r="J436">
        <f t="shared" si="45"/>
        <v>142.41</v>
      </c>
      <c r="K436">
        <f t="shared" si="46"/>
        <v>84.317800000000005</v>
      </c>
      <c r="L436" s="37">
        <f t="shared" si="47"/>
        <v>379.45000000000573</v>
      </c>
      <c r="M436" t="str">
        <f t="shared" si="48"/>
        <v>Long</v>
      </c>
    </row>
    <row r="437" spans="1:13" x14ac:dyDescent="0.25">
      <c r="A437" s="2">
        <v>423</v>
      </c>
      <c r="B437" t="s">
        <v>423</v>
      </c>
      <c r="C437" s="8">
        <v>147.07</v>
      </c>
      <c r="D437" s="8">
        <v>87.34</v>
      </c>
      <c r="E437" s="17">
        <f t="shared" si="42"/>
        <v>0.52110011585480731</v>
      </c>
      <c r="F437" s="2">
        <f>+IF(A437&gt;$C$3,AVERAGE(INDEX($E$15:$E$2531,A437-$C$3):E436),"")</f>
        <v>0.5199764550382423</v>
      </c>
      <c r="G437" s="2">
        <f>+IF(A437&gt;$C$3,STDEVA(INDEX($E$15:$E$2531,A437-$C$3):E436),"")</f>
        <v>4.3346516545588768E-3</v>
      </c>
      <c r="H437">
        <f t="shared" si="43"/>
        <v>0.25922747803349377</v>
      </c>
      <c r="I437" s="2" t="str">
        <f t="shared" si="44"/>
        <v/>
      </c>
      <c r="J437" t="str">
        <f t="shared" si="45"/>
        <v/>
      </c>
      <c r="K437" t="str">
        <f t="shared" si="46"/>
        <v/>
      </c>
      <c r="L437" s="37">
        <f t="shared" si="47"/>
        <v>409.44999999999959</v>
      </c>
      <c r="M437" t="str">
        <f t="shared" si="48"/>
        <v>TP</v>
      </c>
    </row>
    <row r="438" spans="1:13" x14ac:dyDescent="0.25">
      <c r="A438" s="2">
        <v>424</v>
      </c>
      <c r="B438" t="s">
        <v>424</v>
      </c>
      <c r="C438" s="8">
        <v>146.97</v>
      </c>
      <c r="D438" s="8">
        <v>87.39</v>
      </c>
      <c r="E438" s="17">
        <f t="shared" si="42"/>
        <v>0.51984762467914014</v>
      </c>
      <c r="F438" s="2">
        <f>+IF(A438&gt;$C$3,AVERAGE(INDEX($E$15:$E$2531,A438-$C$3):E437),"")</f>
        <v>0.51913259882621055</v>
      </c>
      <c r="G438" s="2">
        <f>+IF(A438&gt;$C$3,STDEVA(INDEX($E$15:$E$2531,A438-$C$3):E437),"")</f>
        <v>2.9401848422633383E-3</v>
      </c>
      <c r="H438">
        <f t="shared" si="43"/>
        <v>0.24319078265132918</v>
      </c>
      <c r="I438" s="2" t="str">
        <f t="shared" si="44"/>
        <v/>
      </c>
      <c r="J438" t="str">
        <f t="shared" si="45"/>
        <v/>
      </c>
      <c r="K438" t="str">
        <f t="shared" si="46"/>
        <v/>
      </c>
      <c r="L438" s="37" t="str">
        <f t="shared" si="47"/>
        <v/>
      </c>
      <c r="M438" t="str">
        <f t="shared" si="48"/>
        <v/>
      </c>
    </row>
    <row r="439" spans="1:13" x14ac:dyDescent="0.25">
      <c r="A439" s="2">
        <v>425</v>
      </c>
      <c r="B439" t="s">
        <v>425</v>
      </c>
      <c r="C439" s="8">
        <v>147.07</v>
      </c>
      <c r="D439" s="8">
        <v>87.77</v>
      </c>
      <c r="E439" s="17">
        <f t="shared" si="42"/>
        <v>0.51618890730819622</v>
      </c>
      <c r="F439" s="2">
        <f>+IF(A439&gt;$C$3,AVERAGE(INDEX($E$15:$E$2531,A439-$C$3):E438),"")</f>
        <v>0.51865819847275318</v>
      </c>
      <c r="G439" s="2">
        <f>+IF(A439&gt;$C$3,STDEVA(INDEX($E$15:$E$2531,A439-$C$3):E438),"")</f>
        <v>2.3129183232029667E-3</v>
      </c>
      <c r="H439">
        <f t="shared" si="43"/>
        <v>-1.0676084580182881</v>
      </c>
      <c r="I439" s="2" t="str">
        <f t="shared" si="44"/>
        <v/>
      </c>
      <c r="J439" t="str">
        <f t="shared" si="45"/>
        <v/>
      </c>
      <c r="K439" t="str">
        <f t="shared" si="46"/>
        <v/>
      </c>
      <c r="L439" s="37" t="str">
        <f t="shared" si="47"/>
        <v/>
      </c>
      <c r="M439" t="str">
        <f t="shared" si="48"/>
        <v/>
      </c>
    </row>
    <row r="440" spans="1:13" x14ac:dyDescent="0.25">
      <c r="A440" s="2">
        <v>426</v>
      </c>
      <c r="B440" t="s">
        <v>426</v>
      </c>
      <c r="C440" s="8">
        <v>147.05000000000001</v>
      </c>
      <c r="D440" s="8">
        <v>87.51</v>
      </c>
      <c r="E440" s="17">
        <f t="shared" si="42"/>
        <v>0.51901959245226437</v>
      </c>
      <c r="F440" s="2">
        <f>+IF(A440&gt;$C$3,AVERAGE(INDEX($E$15:$E$2531,A440-$C$3):E439),"")</f>
        <v>0.51818909100414623</v>
      </c>
      <c r="G440" s="2">
        <f>+IF(A440&gt;$C$3,STDEVA(INDEX($E$15:$E$2531,A440-$C$3):E439),"")</f>
        <v>2.340985329766814E-3</v>
      </c>
      <c r="H440">
        <f t="shared" si="43"/>
        <v>0.35476576361154027</v>
      </c>
      <c r="I440" s="2" t="str">
        <f t="shared" si="44"/>
        <v/>
      </c>
      <c r="J440" t="str">
        <f t="shared" si="45"/>
        <v/>
      </c>
      <c r="K440" t="str">
        <f t="shared" si="46"/>
        <v/>
      </c>
      <c r="L440" s="37" t="str">
        <f t="shared" si="47"/>
        <v/>
      </c>
      <c r="M440" t="str">
        <f t="shared" si="48"/>
        <v/>
      </c>
    </row>
    <row r="441" spans="1:13" x14ac:dyDescent="0.25">
      <c r="A441" s="2">
        <v>427</v>
      </c>
      <c r="B441" t="s">
        <v>427</v>
      </c>
      <c r="C441" s="8">
        <v>148</v>
      </c>
      <c r="D441" s="8">
        <v>88.32</v>
      </c>
      <c r="E441" s="17">
        <f t="shared" si="42"/>
        <v>0.51624569123533004</v>
      </c>
      <c r="F441" s="2">
        <f>+IF(A441&gt;$C$3,AVERAGE(INDEX($E$15:$E$2531,A441-$C$3):E440),"")</f>
        <v>0.51802638874303375</v>
      </c>
      <c r="G441" s="2">
        <f>+IF(A441&gt;$C$3,STDEVA(INDEX($E$15:$E$2531,A441-$C$3):E440),"")</f>
        <v>2.2087036880171543E-3</v>
      </c>
      <c r="H441">
        <f t="shared" si="43"/>
        <v>-0.80621837929845486</v>
      </c>
      <c r="I441" s="2" t="str">
        <f t="shared" si="44"/>
        <v/>
      </c>
      <c r="J441" t="str">
        <f t="shared" si="45"/>
        <v/>
      </c>
      <c r="K441" t="str">
        <f t="shared" si="46"/>
        <v/>
      </c>
      <c r="L441" s="37" t="str">
        <f t="shared" si="47"/>
        <v/>
      </c>
      <c r="M441" t="str">
        <f t="shared" si="48"/>
        <v/>
      </c>
    </row>
    <row r="442" spans="1:13" x14ac:dyDescent="0.25">
      <c r="A442" s="2">
        <v>428</v>
      </c>
      <c r="B442" t="s">
        <v>428</v>
      </c>
      <c r="C442" s="8">
        <v>148.33000000000001</v>
      </c>
      <c r="D442" s="8">
        <v>88.57</v>
      </c>
      <c r="E442" s="17">
        <f t="shared" si="42"/>
        <v>0.51564632151402956</v>
      </c>
      <c r="F442" s="2">
        <f>+IF(A442&gt;$C$3,AVERAGE(INDEX($E$15:$E$2531,A442-$C$3):E441),"")</f>
        <v>0.5178898298622453</v>
      </c>
      <c r="G442" s="2">
        <f>+IF(A442&gt;$C$3,STDEVA(INDEX($E$15:$E$2531,A442-$C$3):E441),"")</f>
        <v>2.2837931001634905E-3</v>
      </c>
      <c r="H442">
        <f t="shared" si="43"/>
        <v>-0.98236059477328863</v>
      </c>
      <c r="I442" s="2" t="str">
        <f t="shared" si="44"/>
        <v/>
      </c>
      <c r="J442" t="str">
        <f t="shared" si="45"/>
        <v/>
      </c>
      <c r="K442" t="str">
        <f t="shared" si="46"/>
        <v/>
      </c>
      <c r="L442" s="37" t="str">
        <f t="shared" si="47"/>
        <v/>
      </c>
      <c r="M442" t="str">
        <f t="shared" si="48"/>
        <v/>
      </c>
    </row>
    <row r="443" spans="1:13" x14ac:dyDescent="0.25">
      <c r="A443" s="2">
        <v>429</v>
      </c>
      <c r="B443" t="s">
        <v>429</v>
      </c>
      <c r="C443" s="8">
        <v>149.13</v>
      </c>
      <c r="D443" s="8">
        <v>89.21</v>
      </c>
      <c r="E443" s="17">
        <f t="shared" si="42"/>
        <v>0.51382526784899885</v>
      </c>
      <c r="F443" s="2">
        <f>+IF(A443&gt;$C$3,AVERAGE(INDEX($E$15:$E$2531,A443-$C$3):E442),"")</f>
        <v>0.51757002166092902</v>
      </c>
      <c r="G443" s="2">
        <f>+IF(A443&gt;$C$3,STDEVA(INDEX($E$15:$E$2531,A443-$C$3):E442),"")</f>
        <v>2.3831595188653493E-3</v>
      </c>
      <c r="H443">
        <f t="shared" si="43"/>
        <v>-1.5713399721194918</v>
      </c>
      <c r="I443" s="2" t="str">
        <f t="shared" si="44"/>
        <v/>
      </c>
      <c r="J443" t="str">
        <f t="shared" si="45"/>
        <v/>
      </c>
      <c r="K443" t="str">
        <f t="shared" si="46"/>
        <v/>
      </c>
      <c r="L443" s="37" t="str">
        <f t="shared" si="47"/>
        <v/>
      </c>
      <c r="M443" t="str">
        <f t="shared" si="48"/>
        <v/>
      </c>
    </row>
    <row r="444" spans="1:13" x14ac:dyDescent="0.25">
      <c r="A444" s="2">
        <v>430</v>
      </c>
      <c r="B444" t="s">
        <v>430</v>
      </c>
      <c r="C444" s="8">
        <v>149.37</v>
      </c>
      <c r="D444" s="8">
        <v>89</v>
      </c>
      <c r="E444" s="17">
        <f t="shared" si="42"/>
        <v>0.51779007959006118</v>
      </c>
      <c r="F444" s="2">
        <f>+IF(A444&gt;$C$3,AVERAGE(INDEX($E$15:$E$2531,A444-$C$3):E443),"")</f>
        <v>0.51728956278276395</v>
      </c>
      <c r="G444" s="2">
        <f>+IF(A444&gt;$C$3,STDEVA(INDEX($E$15:$E$2531,A444-$C$3):E443),"")</f>
        <v>2.675372359221541E-3</v>
      </c>
      <c r="H444">
        <f t="shared" si="43"/>
        <v>0.18708304493467665</v>
      </c>
      <c r="I444" s="2" t="str">
        <f t="shared" si="44"/>
        <v/>
      </c>
      <c r="J444" t="str">
        <f t="shared" si="45"/>
        <v/>
      </c>
      <c r="K444" t="str">
        <f t="shared" si="46"/>
        <v/>
      </c>
      <c r="L444" s="37" t="str">
        <f t="shared" si="47"/>
        <v/>
      </c>
      <c r="M444" t="str">
        <f t="shared" si="48"/>
        <v/>
      </c>
    </row>
    <row r="445" spans="1:13" x14ac:dyDescent="0.25">
      <c r="A445" s="2">
        <v>431</v>
      </c>
      <c r="B445" t="s">
        <v>431</v>
      </c>
      <c r="C445" s="8">
        <v>149.41</v>
      </c>
      <c r="D445" s="8">
        <v>89.31</v>
      </c>
      <c r="E445" s="17">
        <f t="shared" si="42"/>
        <v>0.51458074116719876</v>
      </c>
      <c r="F445" s="2">
        <f>+IF(A445&gt;$C$3,AVERAGE(INDEX($E$15:$E$2531,A445-$C$3):E444),"")</f>
        <v>0.51770493105379289</v>
      </c>
      <c r="G445" s="2">
        <f>+IF(A445&gt;$C$3,STDEVA(INDEX($E$15:$E$2531,A445-$C$3):E444),"")</f>
        <v>2.3842017649398795E-3</v>
      </c>
      <c r="H445">
        <f t="shared" si="43"/>
        <v>-1.3103714343877735</v>
      </c>
      <c r="I445" s="2" t="str">
        <f t="shared" si="44"/>
        <v/>
      </c>
      <c r="J445" t="str">
        <f t="shared" si="45"/>
        <v/>
      </c>
      <c r="K445" t="str">
        <f t="shared" si="46"/>
        <v/>
      </c>
      <c r="L445" s="37" t="str">
        <f t="shared" si="47"/>
        <v/>
      </c>
      <c r="M445" t="str">
        <f t="shared" si="48"/>
        <v/>
      </c>
    </row>
    <row r="446" spans="1:13" x14ac:dyDescent="0.25">
      <c r="A446" s="2">
        <v>432</v>
      </c>
      <c r="B446" t="s">
        <v>432</v>
      </c>
      <c r="C446" s="8">
        <v>150.25</v>
      </c>
      <c r="D446" s="8">
        <v>89.94</v>
      </c>
      <c r="E446" s="17">
        <f t="shared" si="42"/>
        <v>0.51315779207275558</v>
      </c>
      <c r="F446" s="2">
        <f>+IF(A446&gt;$C$3,AVERAGE(INDEX($E$15:$E$2531,A446-$C$3):E445),"")</f>
        <v>0.5171382601833362</v>
      </c>
      <c r="G446" s="2">
        <f>+IF(A446&gt;$C$3,STDEVA(INDEX($E$15:$E$2531,A446-$C$3):E445),"")</f>
        <v>2.4607389363898646E-3</v>
      </c>
      <c r="H446">
        <f t="shared" si="43"/>
        <v>-1.6175905748134078</v>
      </c>
      <c r="I446" s="2" t="str">
        <f t="shared" si="44"/>
        <v/>
      </c>
      <c r="J446" t="str">
        <f t="shared" si="45"/>
        <v/>
      </c>
      <c r="K446" t="str">
        <f t="shared" si="46"/>
        <v/>
      </c>
      <c r="L446" s="37" t="str">
        <f t="shared" si="47"/>
        <v/>
      </c>
      <c r="M446" t="str">
        <f t="shared" si="48"/>
        <v/>
      </c>
    </row>
    <row r="447" spans="1:13" x14ac:dyDescent="0.25">
      <c r="A447" s="2">
        <v>433</v>
      </c>
      <c r="B447" t="s">
        <v>433</v>
      </c>
      <c r="C447" s="8">
        <v>150.07</v>
      </c>
      <c r="D447" s="8">
        <v>90</v>
      </c>
      <c r="E447" s="17">
        <f t="shared" si="42"/>
        <v>0.51129218157763301</v>
      </c>
      <c r="F447" s="2">
        <f>+IF(A447&gt;$C$3,AVERAGE(INDEX($E$15:$E$2531,A447-$C$3):E446),"")</f>
        <v>0.51625577976310821</v>
      </c>
      <c r="G447" s="2">
        <f>+IF(A447&gt;$C$3,STDEVA(INDEX($E$15:$E$2531,A447-$C$3):E446),"")</f>
        <v>2.27982372381978E-3</v>
      </c>
      <c r="H447">
        <f t="shared" si="43"/>
        <v>-2.1771850751508262</v>
      </c>
      <c r="I447" s="2" t="str">
        <f t="shared" si="44"/>
        <v>Buy</v>
      </c>
      <c r="J447">
        <f t="shared" si="45"/>
        <v>150.07</v>
      </c>
      <c r="K447">
        <f t="shared" si="46"/>
        <v>90</v>
      </c>
      <c r="L447" s="37" t="str">
        <f t="shared" si="47"/>
        <v/>
      </c>
      <c r="M447" t="str">
        <f t="shared" si="48"/>
        <v>Long</v>
      </c>
    </row>
    <row r="448" spans="1:13" x14ac:dyDescent="0.25">
      <c r="A448" s="2">
        <v>434</v>
      </c>
      <c r="B448" t="s">
        <v>434</v>
      </c>
      <c r="C448" s="8">
        <v>150.66</v>
      </c>
      <c r="D448" s="8">
        <v>90.05</v>
      </c>
      <c r="E448" s="17">
        <f t="shared" si="42"/>
        <v>0.51466057077558358</v>
      </c>
      <c r="F448" s="2">
        <f>+IF(A448&gt;$C$3,AVERAGE(INDEX($E$15:$E$2531,A448-$C$3):E447),"")</f>
        <v>0.51530517497405193</v>
      </c>
      <c r="G448" s="2">
        <f>+IF(A448&gt;$C$3,STDEVA(INDEX($E$15:$E$2531,A448-$C$3):E447),"")</f>
        <v>2.3765490094559889E-3</v>
      </c>
      <c r="H448">
        <f t="shared" si="43"/>
        <v>-0.27123539043526856</v>
      </c>
      <c r="I448" s="2" t="str">
        <f t="shared" si="44"/>
        <v/>
      </c>
      <c r="J448">
        <f t="shared" si="45"/>
        <v>150.07</v>
      </c>
      <c r="K448">
        <f t="shared" si="46"/>
        <v>90</v>
      </c>
      <c r="L448" s="37">
        <f t="shared" si="47"/>
        <v>135.00000000000156</v>
      </c>
      <c r="M448" t="str">
        <f t="shared" si="48"/>
        <v>Long</v>
      </c>
    </row>
    <row r="449" spans="1:13" x14ac:dyDescent="0.25">
      <c r="A449" s="2">
        <v>435</v>
      </c>
      <c r="B449" t="s">
        <v>435</v>
      </c>
      <c r="C449" s="8">
        <v>150.07</v>
      </c>
      <c r="D449" s="8">
        <v>88.97</v>
      </c>
      <c r="E449" s="17">
        <f t="shared" si="42"/>
        <v>0.52280261765122216</v>
      </c>
      <c r="F449" s="2">
        <f>+IF(A449&gt;$C$3,AVERAGE(INDEX($E$15:$E$2531,A449-$C$3):E448),"")</f>
        <v>0.51513535980376157</v>
      </c>
      <c r="G449" s="2">
        <f>+IF(A449&gt;$C$3,STDEVA(INDEX($E$15:$E$2531,A449-$C$3):E448),"")</f>
        <v>2.3600550459813015E-3</v>
      </c>
      <c r="H449">
        <f t="shared" si="43"/>
        <v>3.2487622949796791</v>
      </c>
      <c r="I449" s="2" t="str">
        <f t="shared" si="44"/>
        <v>Sell</v>
      </c>
      <c r="J449">
        <f t="shared" si="45"/>
        <v>150.07</v>
      </c>
      <c r="K449">
        <f t="shared" si="46"/>
        <v>90</v>
      </c>
      <c r="L449" s="37">
        <f t="shared" si="47"/>
        <v>257.50000000000028</v>
      </c>
      <c r="M449" t="str">
        <f t="shared" si="48"/>
        <v>Long</v>
      </c>
    </row>
    <row r="450" spans="1:13" x14ac:dyDescent="0.25">
      <c r="A450" s="2">
        <v>436</v>
      </c>
      <c r="B450" t="s">
        <v>436</v>
      </c>
      <c r="C450" s="8">
        <v>149.72</v>
      </c>
      <c r="D450" s="8">
        <v>89.58</v>
      </c>
      <c r="E450" s="17">
        <f t="shared" si="42"/>
        <v>0.51363480225707425</v>
      </c>
      <c r="F450" s="2">
        <f>+IF(A450&gt;$C$3,AVERAGE(INDEX($E$15:$E$2531,A450-$C$3):E449),"")</f>
        <v>0.51555569593697925</v>
      </c>
      <c r="G450" s="2">
        <f>+IF(A450&gt;$C$3,STDEVA(INDEX($E$15:$E$2531,A450-$C$3):E449),"")</f>
        <v>3.2914342619945005E-3</v>
      </c>
      <c r="H450">
        <f t="shared" si="43"/>
        <v>-0.58360384167022739</v>
      </c>
      <c r="I450" s="2" t="str">
        <f t="shared" si="44"/>
        <v/>
      </c>
      <c r="J450">
        <f t="shared" si="45"/>
        <v>150.07</v>
      </c>
      <c r="K450">
        <f t="shared" si="46"/>
        <v>90</v>
      </c>
      <c r="L450" s="37">
        <f t="shared" si="47"/>
        <v>17.500000000001847</v>
      </c>
      <c r="M450" t="str">
        <f t="shared" si="48"/>
        <v>Long</v>
      </c>
    </row>
    <row r="451" spans="1:13" x14ac:dyDescent="0.25">
      <c r="A451" s="2">
        <v>437</v>
      </c>
      <c r="B451" t="s">
        <v>437</v>
      </c>
      <c r="C451" s="8">
        <v>151.24</v>
      </c>
      <c r="D451" s="8">
        <v>90.37</v>
      </c>
      <c r="E451" s="17">
        <f t="shared" si="42"/>
        <v>0.51495562510886772</v>
      </c>
      <c r="F451" s="2">
        <f>+IF(A451&gt;$C$3,AVERAGE(INDEX($E$15:$E$2531,A451-$C$3):E450),"")</f>
        <v>0.51526559716161735</v>
      </c>
      <c r="G451" s="2">
        <f>+IF(A451&gt;$C$3,STDEVA(INDEX($E$15:$E$2531,A451-$C$3):E450),"")</f>
        <v>3.337750727114092E-3</v>
      </c>
      <c r="H451">
        <f t="shared" si="43"/>
        <v>-9.2868544745293116E-2</v>
      </c>
      <c r="I451" s="2" t="str">
        <f t="shared" si="44"/>
        <v/>
      </c>
      <c r="J451">
        <f t="shared" si="45"/>
        <v>150.07</v>
      </c>
      <c r="K451">
        <f t="shared" si="46"/>
        <v>90</v>
      </c>
      <c r="L451" s="37">
        <f t="shared" si="47"/>
        <v>200.00000000000284</v>
      </c>
      <c r="M451" t="str">
        <f t="shared" si="48"/>
        <v>Long</v>
      </c>
    </row>
    <row r="452" spans="1:13" x14ac:dyDescent="0.25">
      <c r="A452" s="2">
        <v>438</v>
      </c>
      <c r="B452" t="s">
        <v>438</v>
      </c>
      <c r="C452" s="8">
        <v>149.56</v>
      </c>
      <c r="D452" s="8">
        <v>89.26</v>
      </c>
      <c r="E452" s="17">
        <f t="shared" si="42"/>
        <v>0.51614419090778907</v>
      </c>
      <c r="F452" s="2">
        <f>+IF(A452&gt;$C$3,AVERAGE(INDEX($E$15:$E$2531,A452-$C$3):E451),"")</f>
        <v>0.51518885311659945</v>
      </c>
      <c r="G452" s="2">
        <f>+IF(A452&gt;$C$3,STDEVA(INDEX($E$15:$E$2531,A452-$C$3):E451),"")</f>
        <v>3.3358425497870842E-3</v>
      </c>
      <c r="H452">
        <f t="shared" si="43"/>
        <v>0.28638575620141016</v>
      </c>
      <c r="I452" s="2" t="str">
        <f t="shared" si="44"/>
        <v/>
      </c>
      <c r="J452">
        <f t="shared" si="45"/>
        <v>150.07</v>
      </c>
      <c r="K452">
        <f t="shared" si="46"/>
        <v>90</v>
      </c>
      <c r="L452" s="37">
        <f t="shared" si="47"/>
        <v>57.500000000000995</v>
      </c>
      <c r="M452" t="str">
        <f t="shared" si="48"/>
        <v>Long</v>
      </c>
    </row>
    <row r="453" spans="1:13" x14ac:dyDescent="0.25">
      <c r="A453" s="2">
        <v>439</v>
      </c>
      <c r="B453" t="s">
        <v>439</v>
      </c>
      <c r="C453" s="8">
        <v>151.05000000000001</v>
      </c>
      <c r="D453" s="8">
        <v>90.08</v>
      </c>
      <c r="E453" s="17">
        <f t="shared" si="42"/>
        <v>0.51691274344130089</v>
      </c>
      <c r="F453" s="2">
        <f>+IF(A453&gt;$C$3,AVERAGE(INDEX($E$15:$E$2531,A453-$C$3):E452),"")</f>
        <v>0.51544651123424279</v>
      </c>
      <c r="G453" s="2">
        <f>+IF(A453&gt;$C$3,STDEVA(INDEX($E$15:$E$2531,A453-$C$3):E452),"")</f>
        <v>3.3067843197495117E-3</v>
      </c>
      <c r="H453">
        <f t="shared" si="43"/>
        <v>0.44340122163430706</v>
      </c>
      <c r="I453" s="2" t="str">
        <f t="shared" si="44"/>
        <v/>
      </c>
      <c r="J453">
        <f t="shared" si="45"/>
        <v>150.07</v>
      </c>
      <c r="K453">
        <f t="shared" si="46"/>
        <v>90</v>
      </c>
      <c r="L453" s="37">
        <f t="shared" si="47"/>
        <v>225.00000000000497</v>
      </c>
      <c r="M453" t="str">
        <f t="shared" si="48"/>
        <v>Long</v>
      </c>
    </row>
    <row r="454" spans="1:13" x14ac:dyDescent="0.25">
      <c r="A454" s="2">
        <v>440</v>
      </c>
      <c r="B454" t="s">
        <v>440</v>
      </c>
      <c r="C454" s="8">
        <v>151.16</v>
      </c>
      <c r="D454" s="8">
        <v>90.46</v>
      </c>
      <c r="E454" s="17">
        <f t="shared" si="42"/>
        <v>0.51343111443159117</v>
      </c>
      <c r="F454" s="2">
        <f>+IF(A454&gt;$C$3,AVERAGE(INDEX($E$15:$E$2531,A454-$C$3):E453),"")</f>
        <v>0.5153490294399361</v>
      </c>
      <c r="G454" s="2">
        <f>+IF(A454&gt;$C$3,STDEVA(INDEX($E$15:$E$2531,A454-$C$3):E453),"")</f>
        <v>3.2413457900106833E-3</v>
      </c>
      <c r="H454">
        <f t="shared" si="43"/>
        <v>-0.59170330245407321</v>
      </c>
      <c r="I454" s="2" t="str">
        <f t="shared" si="44"/>
        <v/>
      </c>
      <c r="J454">
        <f t="shared" si="45"/>
        <v>150.07</v>
      </c>
      <c r="K454">
        <f t="shared" si="46"/>
        <v>90</v>
      </c>
      <c r="L454" s="37">
        <f t="shared" si="47"/>
        <v>157.50000000000242</v>
      </c>
      <c r="M454" t="str">
        <f t="shared" si="48"/>
        <v>Long</v>
      </c>
    </row>
    <row r="455" spans="1:13" x14ac:dyDescent="0.25">
      <c r="A455" s="2">
        <v>441</v>
      </c>
      <c r="B455" t="s">
        <v>441</v>
      </c>
      <c r="C455" s="8">
        <v>150.96</v>
      </c>
      <c r="D455" s="8">
        <v>90.16</v>
      </c>
      <c r="E455" s="17">
        <f t="shared" si="42"/>
        <v>0.51542903132877405</v>
      </c>
      <c r="F455" s="2">
        <f>+IF(A455&gt;$C$3,AVERAGE(INDEX($E$15:$E$2531,A455-$C$3):E454),"")</f>
        <v>0.51522129313597964</v>
      </c>
      <c r="G455" s="2">
        <f>+IF(A455&gt;$C$3,STDEVA(INDEX($E$15:$E$2531,A455-$C$3):E454),"")</f>
        <v>3.2975722562673449E-3</v>
      </c>
      <c r="H455">
        <f t="shared" si="43"/>
        <v>6.2997313371853644E-2</v>
      </c>
      <c r="I455" s="2" t="str">
        <f t="shared" si="44"/>
        <v/>
      </c>
      <c r="J455">
        <f t="shared" si="45"/>
        <v>150.07</v>
      </c>
      <c r="K455">
        <f t="shared" si="46"/>
        <v>90</v>
      </c>
      <c r="L455" s="37">
        <f t="shared" si="47"/>
        <v>182.50000000000455</v>
      </c>
      <c r="M455" t="str">
        <f t="shared" si="48"/>
        <v>Long</v>
      </c>
    </row>
    <row r="456" spans="1:13" x14ac:dyDescent="0.25">
      <c r="A456" s="2">
        <v>442</v>
      </c>
      <c r="B456" t="s">
        <v>442</v>
      </c>
      <c r="C456" s="8">
        <v>151.80000000000001</v>
      </c>
      <c r="D456" s="8">
        <v>90.8</v>
      </c>
      <c r="E456" s="17">
        <f t="shared" si="42"/>
        <v>0.51390457935428213</v>
      </c>
      <c r="F456" s="2">
        <f>+IF(A456&gt;$C$3,AVERAGE(INDEX($E$15:$E$2531,A456-$C$3):E455),"")</f>
        <v>0.51547365305331516</v>
      </c>
      <c r="G456" s="2">
        <f>+IF(A456&gt;$C$3,STDEVA(INDEX($E$15:$E$2531,A456-$C$3):E455),"")</f>
        <v>3.205538391798512E-3</v>
      </c>
      <c r="H456">
        <f t="shared" si="43"/>
        <v>-0.48948835024018522</v>
      </c>
      <c r="I456" s="2" t="str">
        <f t="shared" si="44"/>
        <v/>
      </c>
      <c r="J456">
        <f t="shared" si="45"/>
        <v>150.07</v>
      </c>
      <c r="K456">
        <f t="shared" si="46"/>
        <v>90</v>
      </c>
      <c r="L456" s="37">
        <f t="shared" si="47"/>
        <v>232.50000000000526</v>
      </c>
      <c r="M456" t="str">
        <f t="shared" si="48"/>
        <v>Long</v>
      </c>
    </row>
    <row r="457" spans="1:13" x14ac:dyDescent="0.25">
      <c r="A457" s="2">
        <v>443</v>
      </c>
      <c r="B457" t="s">
        <v>443</v>
      </c>
      <c r="C457" s="8">
        <v>151.77000000000001</v>
      </c>
      <c r="D457" s="8">
        <v>90.7</v>
      </c>
      <c r="E457" s="17">
        <f t="shared" si="42"/>
        <v>0.51480885985086355</v>
      </c>
      <c r="F457" s="2">
        <f>+IF(A457&gt;$C$3,AVERAGE(INDEX($E$15:$E$2531,A457-$C$3):E456),"")</f>
        <v>0.51576391947294276</v>
      </c>
      <c r="G457" s="2">
        <f>+IF(A457&gt;$C$3,STDEVA(INDEX($E$15:$E$2531,A457-$C$3):E456),"")</f>
        <v>2.8814668198709208E-3</v>
      </c>
      <c r="H457">
        <f t="shared" si="43"/>
        <v>-0.33144911317145931</v>
      </c>
      <c r="I457" s="2" t="str">
        <f t="shared" si="44"/>
        <v/>
      </c>
      <c r="J457">
        <f t="shared" si="45"/>
        <v>150.07</v>
      </c>
      <c r="K457">
        <f t="shared" si="46"/>
        <v>90</v>
      </c>
      <c r="L457" s="37">
        <f t="shared" si="47"/>
        <v>250.00000000000355</v>
      </c>
      <c r="M457" t="str">
        <f t="shared" si="48"/>
        <v>Long</v>
      </c>
    </row>
    <row r="458" spans="1:13" x14ac:dyDescent="0.25">
      <c r="A458" s="2">
        <v>444</v>
      </c>
      <c r="B458" t="s">
        <v>444</v>
      </c>
      <c r="C458" s="8">
        <v>152.02000000000001</v>
      </c>
      <c r="D458" s="8">
        <v>91.1</v>
      </c>
      <c r="E458" s="17">
        <f t="shared" si="42"/>
        <v>0.51205428687198196</v>
      </c>
      <c r="F458" s="2">
        <f>+IF(A458&gt;$C$3,AVERAGE(INDEX($E$15:$E$2531,A458-$C$3):E457),"")</f>
        <v>0.51578039603686276</v>
      </c>
      <c r="G458" s="2">
        <f>+IF(A458&gt;$C$3,STDEVA(INDEX($E$15:$E$2531,A458-$C$3):E457),"")</f>
        <v>2.8747853291913525E-3</v>
      </c>
      <c r="H458">
        <f t="shared" si="43"/>
        <v>-1.2961347503220091</v>
      </c>
      <c r="I458" s="2" t="str">
        <f t="shared" si="44"/>
        <v/>
      </c>
      <c r="J458">
        <f t="shared" si="45"/>
        <v>150.07</v>
      </c>
      <c r="K458">
        <f t="shared" si="46"/>
        <v>90</v>
      </c>
      <c r="L458" s="37">
        <f t="shared" si="47"/>
        <v>212.50000000000568</v>
      </c>
      <c r="M458" t="str">
        <f t="shared" si="48"/>
        <v>Long</v>
      </c>
    </row>
    <row r="459" spans="1:13" x14ac:dyDescent="0.25">
      <c r="A459" s="2">
        <v>445</v>
      </c>
      <c r="B459" t="s">
        <v>445</v>
      </c>
      <c r="C459" s="8">
        <v>152.15100000000001</v>
      </c>
      <c r="D459" s="8">
        <v>91.48</v>
      </c>
      <c r="E459" s="17">
        <f t="shared" si="42"/>
        <v>0.50875307962818794</v>
      </c>
      <c r="F459" s="2">
        <f>+IF(A459&gt;$C$3,AVERAGE(INDEX($E$15:$E$2531,A459-$C$3):E458),"")</f>
        <v>0.51458613706139156</v>
      </c>
      <c r="G459" s="2">
        <f>+IF(A459&gt;$C$3,STDEVA(INDEX($E$15:$E$2531,A459-$C$3):E458),"")</f>
        <v>1.4937841257383557E-3</v>
      </c>
      <c r="H459">
        <f t="shared" si="43"/>
        <v>-3.9048864777033425</v>
      </c>
      <c r="I459" s="2" t="str">
        <f t="shared" si="44"/>
        <v>Buy</v>
      </c>
      <c r="J459">
        <f t="shared" si="45"/>
        <v>150.07</v>
      </c>
      <c r="K459">
        <f t="shared" si="46"/>
        <v>90</v>
      </c>
      <c r="L459" s="37">
        <f t="shared" si="47"/>
        <v>150.2500000000033</v>
      </c>
      <c r="M459" t="str">
        <f t="shared" si="48"/>
        <v>Long</v>
      </c>
    </row>
    <row r="460" spans="1:13" x14ac:dyDescent="0.25">
      <c r="A460" s="2">
        <v>446</v>
      </c>
      <c r="B460" t="s">
        <v>446</v>
      </c>
      <c r="C460" s="8">
        <v>152.29</v>
      </c>
      <c r="D460" s="8">
        <v>91.71</v>
      </c>
      <c r="E460" s="17">
        <f t="shared" si="42"/>
        <v>0.50715517329274673</v>
      </c>
      <c r="F460" s="2">
        <f>+IF(A460&gt;$C$3,AVERAGE(INDEX($E$15:$E$2531,A460-$C$3):E459),"")</f>
        <v>0.51404372343595983</v>
      </c>
      <c r="G460" s="2">
        <f>+IF(A460&gt;$C$3,STDEVA(INDEX($E$15:$E$2531,A460-$C$3):E459),"")</f>
        <v>2.45771073242265E-3</v>
      </c>
      <c r="H460">
        <f t="shared" si="43"/>
        <v>-2.8028319412605649</v>
      </c>
      <c r="I460" s="2" t="str">
        <f t="shared" si="44"/>
        <v>Buy</v>
      </c>
      <c r="J460">
        <f t="shared" si="45"/>
        <v>150.07</v>
      </c>
      <c r="K460">
        <f t="shared" si="46"/>
        <v>90</v>
      </c>
      <c r="L460" s="37">
        <f t="shared" si="47"/>
        <v>127.50000000000136</v>
      </c>
      <c r="M460" t="str">
        <f t="shared" si="48"/>
        <v>Long</v>
      </c>
    </row>
    <row r="461" spans="1:13" x14ac:dyDescent="0.25">
      <c r="A461" s="2">
        <v>447</v>
      </c>
      <c r="B461" t="s">
        <v>447</v>
      </c>
      <c r="C461" s="8">
        <v>152.11000000000001</v>
      </c>
      <c r="D461" s="8">
        <v>91.74</v>
      </c>
      <c r="E461" s="17">
        <f t="shared" si="42"/>
        <v>0.5056454541546257</v>
      </c>
      <c r="F461" s="2">
        <f>+IF(A461&gt;$C$3,AVERAGE(INDEX($E$15:$E$2531,A461-$C$3):E460),"")</f>
        <v>0.51317700656750187</v>
      </c>
      <c r="G461" s="2">
        <f>+IF(A461&gt;$C$3,STDEVA(INDEX($E$15:$E$2531,A461-$C$3):E460),"")</f>
        <v>3.3200623412446609E-3</v>
      </c>
      <c r="H461">
        <f t="shared" si="43"/>
        <v>-2.2684972867264488</v>
      </c>
      <c r="I461" s="2" t="str">
        <f t="shared" si="44"/>
        <v>Buy</v>
      </c>
      <c r="J461">
        <f t="shared" si="45"/>
        <v>150.07</v>
      </c>
      <c r="K461">
        <f t="shared" si="46"/>
        <v>90</v>
      </c>
      <c r="L461" s="37">
        <f t="shared" si="47"/>
        <v>75.000000000006366</v>
      </c>
      <c r="M461" t="str">
        <f t="shared" si="48"/>
        <v>Long</v>
      </c>
    </row>
    <row r="462" spans="1:13" x14ac:dyDescent="0.25">
      <c r="A462" s="2">
        <v>448</v>
      </c>
      <c r="B462" t="s">
        <v>448</v>
      </c>
      <c r="C462" s="8">
        <v>153.25</v>
      </c>
      <c r="D462" s="8">
        <v>92.55</v>
      </c>
      <c r="E462" s="17">
        <f t="shared" si="42"/>
        <v>0.50432153579681427</v>
      </c>
      <c r="F462" s="2">
        <f>+IF(A462&gt;$C$3,AVERAGE(INDEX($E$15:$E$2531,A462-$C$3):E461),"")</f>
        <v>0.51201048026159479</v>
      </c>
      <c r="G462" s="2">
        <f>+IF(A462&gt;$C$3,STDEVA(INDEX($E$15:$E$2531,A462-$C$3):E461),"")</f>
        <v>3.9347102471990643E-3</v>
      </c>
      <c r="H462">
        <f t="shared" si="43"/>
        <v>-1.9541323202271175</v>
      </c>
      <c r="I462" s="2" t="str">
        <f t="shared" si="44"/>
        <v>Buy</v>
      </c>
      <c r="J462">
        <f t="shared" si="45"/>
        <v>150.07</v>
      </c>
      <c r="K462">
        <f t="shared" si="46"/>
        <v>90</v>
      </c>
      <c r="L462" s="37">
        <f t="shared" si="47"/>
        <v>157.50000000000239</v>
      </c>
      <c r="M462" t="str">
        <f t="shared" si="48"/>
        <v>Long</v>
      </c>
    </row>
    <row r="463" spans="1:13" x14ac:dyDescent="0.25">
      <c r="A463" s="2">
        <v>449</v>
      </c>
      <c r="B463" t="s">
        <v>449</v>
      </c>
      <c r="C463" s="8">
        <v>151.34</v>
      </c>
      <c r="D463" s="8">
        <v>90.829899999999995</v>
      </c>
      <c r="E463" s="17">
        <f t="shared" si="42"/>
        <v>0.51054043471069277</v>
      </c>
      <c r="F463" s="2">
        <f>+IF(A463&gt;$C$3,AVERAGE(INDEX($E$15:$E$2531,A463-$C$3):E462),"")</f>
        <v>0.51061145718998535</v>
      </c>
      <c r="G463" s="2">
        <f>+IF(A463&gt;$C$3,STDEVA(INDEX($E$15:$E$2531,A463-$C$3):E462),"")</f>
        <v>4.2030918759382065E-3</v>
      </c>
      <c r="H463">
        <f t="shared" si="43"/>
        <v>-1.6897674709223019E-2</v>
      </c>
      <c r="I463" s="2" t="str">
        <f t="shared" si="44"/>
        <v/>
      </c>
      <c r="J463">
        <f t="shared" si="45"/>
        <v>150.07</v>
      </c>
      <c r="K463">
        <f t="shared" si="46"/>
        <v>90</v>
      </c>
      <c r="L463" s="37">
        <f t="shared" si="47"/>
        <v>110.02500000000381</v>
      </c>
      <c r="M463" t="str">
        <f t="shared" si="48"/>
        <v>Long</v>
      </c>
    </row>
    <row r="464" spans="1:13" x14ac:dyDescent="0.25">
      <c r="A464" s="2">
        <v>450</v>
      </c>
      <c r="B464" t="s">
        <v>450</v>
      </c>
      <c r="C464" s="8">
        <v>150.41999999999999</v>
      </c>
      <c r="D464" s="8">
        <v>89.95</v>
      </c>
      <c r="E464" s="17">
        <f t="shared" ref="E464:E527" si="49">+LN(C464/D464)</f>
        <v>0.51417742100171482</v>
      </c>
      <c r="F464" s="2">
        <f>+IF(A464&gt;$C$3,AVERAGE(INDEX($E$15:$E$2531,A464-$C$3):E463),"")</f>
        <v>0.51029027055432996</v>
      </c>
      <c r="G464" s="2">
        <f>+IF(A464&gt;$C$3,STDEVA(INDEX($E$15:$E$2531,A464-$C$3):E463),"")</f>
        <v>4.0689983423247682E-3</v>
      </c>
      <c r="H464">
        <f t="shared" ref="H464:H527" si="50">+IF(F464="","",(E464-F464)/G464)</f>
        <v>0.95530892872371764</v>
      </c>
      <c r="I464" s="2" t="str">
        <f t="shared" ref="I464:I527" si="51">+IF(H464="","",IF(H464&lt;$C$4,"Buy",IF(H464&gt;$C$5,"Sell","")))</f>
        <v/>
      </c>
      <c r="J464">
        <f t="shared" ref="J464:J527" si="52">IF(M464=M463, J463, IF(OR(M464="TP", M464="SL"), "", IF(I464="Buy", C464, IF(I464="Sell", D464, ""))))</f>
        <v>150.07</v>
      </c>
      <c r="K464">
        <f t="shared" ref="K464:K527" si="53">IF(M464=M463, K463, IF(OR(M464="TP", M464="SL"), "",IF(I464="Buy", D464, IF(I464="Sell", C464, ""))))</f>
        <v>90</v>
      </c>
      <c r="L464" s="37">
        <f t="shared" ref="L464:L527" si="54">IF(M463="Long", (C464-J463)*$C$8+(K463-D464)*$C$9, IF(M463="Short", (K463-C464)*$C$8+(D464-J463)*$C$9, ""))</f>
        <v>99.999999999997868</v>
      </c>
      <c r="M464" t="str">
        <f t="shared" ref="M464:M527" si="55">IF(OR(M463="", M463="SL", M463="TP"), IF(I464="Sell","Short",(IF(I464="Buy","Long",I464))), IF(L464="", "", IF(L464&lt;$C$6, "SL", IF(L464&gt;$C$7, "TP", M463))))</f>
        <v>Long</v>
      </c>
    </row>
    <row r="465" spans="1:13" x14ac:dyDescent="0.25">
      <c r="A465" s="2">
        <v>451</v>
      </c>
      <c r="B465" t="s">
        <v>451</v>
      </c>
      <c r="C465" s="8">
        <v>151.88999999999999</v>
      </c>
      <c r="D465" s="8">
        <v>91.03</v>
      </c>
      <c r="E465" s="17">
        <f t="shared" si="49"/>
        <v>0.51196745213272998</v>
      </c>
      <c r="F465" s="2">
        <f>+IF(A465&gt;$C$3,AVERAGE(INDEX($E$15:$E$2531,A465-$C$3):E464),"")</f>
        <v>0.5101512027402122</v>
      </c>
      <c r="G465" s="2">
        <f>+IF(A465&gt;$C$3,STDEVA(INDEX($E$15:$E$2531,A465-$C$3):E464),"")</f>
        <v>3.8888140491360182E-3</v>
      </c>
      <c r="H465">
        <f t="shared" si="50"/>
        <v>0.4670445461184512</v>
      </c>
      <c r="I465" s="2" t="str">
        <f t="shared" si="51"/>
        <v/>
      </c>
      <c r="J465">
        <f t="shared" si="52"/>
        <v>150.07</v>
      </c>
      <c r="K465">
        <f t="shared" si="53"/>
        <v>90</v>
      </c>
      <c r="L465" s="37">
        <f t="shared" si="54"/>
        <v>197.49999999999801</v>
      </c>
      <c r="M465" t="str">
        <f t="shared" si="55"/>
        <v>Long</v>
      </c>
    </row>
    <row r="466" spans="1:13" x14ac:dyDescent="0.25">
      <c r="A466" s="2">
        <v>452</v>
      </c>
      <c r="B466" t="s">
        <v>452</v>
      </c>
      <c r="C466" s="8">
        <v>149</v>
      </c>
      <c r="D466" s="8">
        <v>89.04</v>
      </c>
      <c r="E466" s="17">
        <f t="shared" si="49"/>
        <v>0.5148605989781696</v>
      </c>
      <c r="F466" s="2">
        <f>+IF(A466&gt;$C$3,AVERAGE(INDEX($E$15:$E$2531,A466-$C$3):E465),"")</f>
        <v>0.50993596638226202</v>
      </c>
      <c r="G466" s="2">
        <f>+IF(A466&gt;$C$3,STDEVA(INDEX($E$15:$E$2531,A466-$C$3):E465),"")</f>
        <v>3.7043383908395579E-3</v>
      </c>
      <c r="H466">
        <f t="shared" si="50"/>
        <v>1.3294229836252778</v>
      </c>
      <c r="I466" s="2" t="str">
        <f t="shared" si="51"/>
        <v/>
      </c>
      <c r="J466">
        <f t="shared" si="52"/>
        <v>150.07</v>
      </c>
      <c r="K466">
        <f t="shared" si="53"/>
        <v>90</v>
      </c>
      <c r="L466" s="37">
        <f t="shared" si="54"/>
        <v>-27.499999999999858</v>
      </c>
      <c r="M466" t="str">
        <f t="shared" si="55"/>
        <v>Long</v>
      </c>
    </row>
    <row r="467" spans="1:13" x14ac:dyDescent="0.25">
      <c r="A467" s="2">
        <v>453</v>
      </c>
      <c r="B467" t="s">
        <v>453</v>
      </c>
      <c r="C467" s="8">
        <v>150.02000000000001</v>
      </c>
      <c r="D467" s="8">
        <v>89.37</v>
      </c>
      <c r="E467" s="17">
        <f t="shared" si="49"/>
        <v>0.51798356314818961</v>
      </c>
      <c r="F467" s="2">
        <f>+IF(A467&gt;$C$3,AVERAGE(INDEX($E$15:$E$2531,A467-$C$3):E466),"")</f>
        <v>0.50994171517418496</v>
      </c>
      <c r="G467" s="2">
        <f>+IF(A467&gt;$C$3,STDEVA(INDEX($E$15:$E$2531,A467-$C$3):E466),"")</f>
        <v>3.7128762658086463E-3</v>
      </c>
      <c r="H467">
        <f t="shared" si="50"/>
        <v>2.1659348166436057</v>
      </c>
      <c r="I467" s="2" t="str">
        <f t="shared" si="51"/>
        <v>Sell</v>
      </c>
      <c r="J467">
        <f t="shared" si="52"/>
        <v>150.07</v>
      </c>
      <c r="K467">
        <f t="shared" si="53"/>
        <v>90</v>
      </c>
      <c r="L467" s="37">
        <f t="shared" si="54"/>
        <v>145.00000000000313</v>
      </c>
      <c r="M467" t="str">
        <f t="shared" si="55"/>
        <v>Long</v>
      </c>
    </row>
    <row r="468" spans="1:13" x14ac:dyDescent="0.25">
      <c r="A468" s="2">
        <v>454</v>
      </c>
      <c r="B468" t="s">
        <v>454</v>
      </c>
      <c r="C468" s="8">
        <v>151.91</v>
      </c>
      <c r="D468" s="8">
        <v>90.31</v>
      </c>
      <c r="E468" s="17">
        <f t="shared" si="49"/>
        <v>0.52004004395686376</v>
      </c>
      <c r="F468" s="2">
        <f>+IF(A468&gt;$C$3,AVERAGE(INDEX($E$15:$E$2531,A468-$C$3):E467),"")</f>
        <v>0.51060052364931918</v>
      </c>
      <c r="G468" s="2">
        <f>+IF(A468&gt;$C$3,STDEVA(INDEX($E$15:$E$2531,A468-$C$3):E467),"")</f>
        <v>4.5632458776365334E-3</v>
      </c>
      <c r="H468">
        <f t="shared" si="50"/>
        <v>2.0685977833904583</v>
      </c>
      <c r="I468" s="2" t="str">
        <f t="shared" si="51"/>
        <v>Sell</v>
      </c>
      <c r="J468">
        <f t="shared" si="52"/>
        <v>150.07</v>
      </c>
      <c r="K468">
        <f t="shared" si="53"/>
        <v>90</v>
      </c>
      <c r="L468" s="37">
        <f t="shared" si="54"/>
        <v>382.50000000000028</v>
      </c>
      <c r="M468" t="str">
        <f t="shared" si="55"/>
        <v>Long</v>
      </c>
    </row>
    <row r="469" spans="1:13" x14ac:dyDescent="0.25">
      <c r="A469" s="2">
        <v>455</v>
      </c>
      <c r="B469" t="s">
        <v>455</v>
      </c>
      <c r="C469" s="8">
        <v>151.61000000000001</v>
      </c>
      <c r="D469" s="8">
        <v>90.48</v>
      </c>
      <c r="E469" s="17">
        <f t="shared" si="49"/>
        <v>0.51618260228562529</v>
      </c>
      <c r="F469" s="2">
        <f>+IF(A469&gt;$C$3,AVERAGE(INDEX($E$15:$E$2531,A469-$C$3):E468),"")</f>
        <v>0.51185463079694982</v>
      </c>
      <c r="G469" s="2">
        <f>+IF(A469&gt;$C$3,STDEVA(INDEX($E$15:$E$2531,A469-$C$3):E468),"")</f>
        <v>5.4557553911422987E-3</v>
      </c>
      <c r="H469">
        <f t="shared" si="50"/>
        <v>0.79328547165112295</v>
      </c>
      <c r="I469" s="2" t="str">
        <f t="shared" si="51"/>
        <v/>
      </c>
      <c r="J469">
        <f t="shared" si="52"/>
        <v>150.07</v>
      </c>
      <c r="K469">
        <f t="shared" si="53"/>
        <v>90</v>
      </c>
      <c r="L469" s="37">
        <f t="shared" si="54"/>
        <v>265.00000000000409</v>
      </c>
      <c r="M469" t="str">
        <f t="shared" si="55"/>
        <v>Long</v>
      </c>
    </row>
    <row r="470" spans="1:13" x14ac:dyDescent="0.25">
      <c r="A470" s="2">
        <v>456</v>
      </c>
      <c r="B470" t="s">
        <v>456</v>
      </c>
      <c r="C470" s="8">
        <v>152.11000000000001</v>
      </c>
      <c r="D470" s="8">
        <v>90.89</v>
      </c>
      <c r="E470" s="17">
        <f t="shared" si="49"/>
        <v>0.5149539591929726</v>
      </c>
      <c r="F470" s="2">
        <f>+IF(A470&gt;$C$3,AVERAGE(INDEX($E$15:$E$2531,A470-$C$3):E469),"")</f>
        <v>0.51285767846282515</v>
      </c>
      <c r="G470" s="2">
        <f>+IF(A470&gt;$C$3,STDEVA(INDEX($E$15:$E$2531,A470-$C$3):E469),"")</f>
        <v>5.3117044097992063E-3</v>
      </c>
      <c r="H470">
        <f t="shared" si="50"/>
        <v>0.39465312231609895</v>
      </c>
      <c r="I470" s="2" t="str">
        <f t="shared" si="51"/>
        <v/>
      </c>
      <c r="J470">
        <f t="shared" si="52"/>
        <v>150.07</v>
      </c>
      <c r="K470">
        <f t="shared" si="53"/>
        <v>90</v>
      </c>
      <c r="L470" s="37">
        <f t="shared" si="54"/>
        <v>287.500000000005</v>
      </c>
      <c r="M470" t="str">
        <f t="shared" si="55"/>
        <v>Long</v>
      </c>
    </row>
    <row r="471" spans="1:13" x14ac:dyDescent="0.25">
      <c r="A471" s="2">
        <v>457</v>
      </c>
      <c r="B471" t="s">
        <v>457</v>
      </c>
      <c r="C471" s="8">
        <v>152.91999999999999</v>
      </c>
      <c r="D471" s="8">
        <v>91.13</v>
      </c>
      <c r="E471" s="17">
        <f t="shared" si="49"/>
        <v>0.51762785032017655</v>
      </c>
      <c r="F471" s="2">
        <f>+IF(A471&gt;$C$3,AVERAGE(INDEX($E$15:$E$2531,A471-$C$3):E470),"")</f>
        <v>0.51389195680041921</v>
      </c>
      <c r="G471" s="2">
        <f>+IF(A471&gt;$C$3,STDEVA(INDEX($E$15:$E$2531,A471-$C$3):E470),"")</f>
        <v>4.5889031669874621E-3</v>
      </c>
      <c r="H471">
        <f t="shared" si="50"/>
        <v>0.81411469883115661</v>
      </c>
      <c r="I471" s="2" t="str">
        <f t="shared" si="51"/>
        <v/>
      </c>
      <c r="J471" t="str">
        <f t="shared" si="52"/>
        <v/>
      </c>
      <c r="K471" t="str">
        <f t="shared" si="53"/>
        <v/>
      </c>
      <c r="L471" s="37">
        <f t="shared" si="54"/>
        <v>429.99999999999977</v>
      </c>
      <c r="M471" t="str">
        <f t="shared" si="55"/>
        <v>TP</v>
      </c>
    </row>
    <row r="472" spans="1:13" x14ac:dyDescent="0.25">
      <c r="A472" s="2">
        <v>458</v>
      </c>
      <c r="B472" t="s">
        <v>458</v>
      </c>
      <c r="C472" s="8">
        <v>154.29</v>
      </c>
      <c r="D472" s="8">
        <v>92.19</v>
      </c>
      <c r="E472" s="17">
        <f t="shared" si="49"/>
        <v>0.51498228364443155</v>
      </c>
      <c r="F472" s="2">
        <f>+IF(A472&gt;$C$3,AVERAGE(INDEX($E$15:$E$2531,A472-$C$3):E471),"")</f>
        <v>0.51537043619190392</v>
      </c>
      <c r="G472" s="2">
        <f>+IF(A472&gt;$C$3,STDEVA(INDEX($E$15:$E$2531,A472-$C$3):E471),"")</f>
        <v>2.9823457339236063E-3</v>
      </c>
      <c r="H472">
        <f t="shared" si="50"/>
        <v>-0.13015008389443769</v>
      </c>
      <c r="I472" s="2" t="str">
        <f t="shared" si="51"/>
        <v/>
      </c>
      <c r="J472" t="str">
        <f t="shared" si="52"/>
        <v/>
      </c>
      <c r="K472" t="str">
        <f t="shared" si="53"/>
        <v/>
      </c>
      <c r="L472" s="37" t="str">
        <f t="shared" si="54"/>
        <v/>
      </c>
      <c r="M472" t="str">
        <f t="shared" si="55"/>
        <v/>
      </c>
    </row>
    <row r="473" spans="1:13" x14ac:dyDescent="0.25">
      <c r="A473" s="2">
        <v>459</v>
      </c>
      <c r="B473" t="s">
        <v>459</v>
      </c>
      <c r="C473" s="8">
        <v>154.5</v>
      </c>
      <c r="D473" s="8">
        <v>92.43</v>
      </c>
      <c r="E473" s="17">
        <f t="shared" si="49"/>
        <v>0.5137424950611138</v>
      </c>
      <c r="F473" s="2">
        <f>+IF(A473&gt;$C$3,AVERAGE(INDEX($E$15:$E$2531,A473-$C$3):E472),"")</f>
        <v>0.51586397496231928</v>
      </c>
      <c r="G473" s="2">
        <f>+IF(A473&gt;$C$3,STDEVA(INDEX($E$15:$E$2531,A473-$C$3):E472),"")</f>
        <v>2.3922952379382928E-3</v>
      </c>
      <c r="H473">
        <f t="shared" si="50"/>
        <v>-0.88679685833166488</v>
      </c>
      <c r="I473" s="2" t="str">
        <f t="shared" si="51"/>
        <v/>
      </c>
      <c r="J473" t="str">
        <f t="shared" si="52"/>
        <v/>
      </c>
      <c r="K473" t="str">
        <f t="shared" si="53"/>
        <v/>
      </c>
      <c r="L473" s="37" t="str">
        <f t="shared" si="54"/>
        <v/>
      </c>
      <c r="M473" t="str">
        <f t="shared" si="55"/>
        <v/>
      </c>
    </row>
    <row r="474" spans="1:13" x14ac:dyDescent="0.25">
      <c r="A474" s="2">
        <v>460</v>
      </c>
      <c r="B474" t="s">
        <v>460</v>
      </c>
      <c r="C474" s="8">
        <v>154.77600000000001</v>
      </c>
      <c r="D474" s="8">
        <v>92.87</v>
      </c>
      <c r="E474" s="17">
        <f t="shared" si="49"/>
        <v>0.51077824458826893</v>
      </c>
      <c r="F474" s="2">
        <f>+IF(A474&gt;$C$3,AVERAGE(INDEX($E$15:$E$2531,A474-$C$3):E473),"")</f>
        <v>0.51581564985780803</v>
      </c>
      <c r="G474" s="2">
        <f>+IF(A474&gt;$C$3,STDEVA(INDEX($E$15:$E$2531,A474-$C$3):E473),"")</f>
        <v>2.4346408079876972E-3</v>
      </c>
      <c r="H474">
        <f t="shared" si="50"/>
        <v>-2.069054808007869</v>
      </c>
      <c r="I474" s="2" t="str">
        <f t="shared" si="51"/>
        <v>Buy</v>
      </c>
      <c r="J474">
        <f t="shared" si="52"/>
        <v>154.77600000000001</v>
      </c>
      <c r="K474">
        <f t="shared" si="53"/>
        <v>92.87</v>
      </c>
      <c r="L474" s="37" t="str">
        <f t="shared" si="54"/>
        <v/>
      </c>
      <c r="M474" t="str">
        <f t="shared" si="55"/>
        <v>Long</v>
      </c>
    </row>
    <row r="475" spans="1:13" x14ac:dyDescent="0.25">
      <c r="A475" s="2">
        <v>461</v>
      </c>
      <c r="B475" t="s">
        <v>461</v>
      </c>
      <c r="C475" s="8">
        <v>155.44</v>
      </c>
      <c r="D475" s="8">
        <v>93.73</v>
      </c>
      <c r="E475" s="17">
        <f t="shared" si="49"/>
        <v>0.50584149631079023</v>
      </c>
      <c r="F475" s="2">
        <f>+IF(A475&gt;$C$3,AVERAGE(INDEX($E$15:$E$2531,A475-$C$3):E474),"")</f>
        <v>0.5156835156862013</v>
      </c>
      <c r="G475" s="2">
        <f>+IF(A475&gt;$C$3,STDEVA(INDEX($E$15:$E$2531,A475-$C$3):E474),"")</f>
        <v>2.6886218141429028E-3</v>
      </c>
      <c r="H475">
        <f t="shared" si="50"/>
        <v>-3.6606187317380585</v>
      </c>
      <c r="I475" s="2" t="str">
        <f t="shared" si="51"/>
        <v>Buy</v>
      </c>
      <c r="J475">
        <f t="shared" si="52"/>
        <v>154.77600000000001</v>
      </c>
      <c r="K475">
        <f t="shared" si="53"/>
        <v>92.87</v>
      </c>
      <c r="L475" s="37">
        <f t="shared" si="54"/>
        <v>-49.000000000003041</v>
      </c>
      <c r="M475" t="str">
        <f t="shared" si="55"/>
        <v>Long</v>
      </c>
    </row>
    <row r="476" spans="1:13" x14ac:dyDescent="0.25">
      <c r="A476" s="2">
        <v>462</v>
      </c>
      <c r="B476" t="s">
        <v>462</v>
      </c>
      <c r="C476" s="8">
        <v>156.03</v>
      </c>
      <c r="D476" s="8">
        <v>93.7</v>
      </c>
      <c r="E476" s="17">
        <f t="shared" si="49"/>
        <v>0.50995010720871436</v>
      </c>
      <c r="F476" s="2">
        <f>+IF(A476&gt;$C$3,AVERAGE(INDEX($E$15:$E$2531,A476-$C$3):E475),"")</f>
        <v>0.51468139316760353</v>
      </c>
      <c r="G476" s="2">
        <f>+IF(A476&gt;$C$3,STDEVA(INDEX($E$15:$E$2531,A476-$C$3):E475),"")</f>
        <v>4.2570442456146178E-3</v>
      </c>
      <c r="H476">
        <f t="shared" si="50"/>
        <v>-1.1114016406484581</v>
      </c>
      <c r="I476" s="2" t="str">
        <f t="shared" si="51"/>
        <v/>
      </c>
      <c r="J476">
        <f t="shared" si="52"/>
        <v>154.77600000000001</v>
      </c>
      <c r="K476">
        <f t="shared" si="53"/>
        <v>92.87</v>
      </c>
      <c r="L476" s="37">
        <f t="shared" si="54"/>
        <v>105.9999999999981</v>
      </c>
      <c r="M476" t="str">
        <f t="shared" si="55"/>
        <v>Long</v>
      </c>
    </row>
    <row r="477" spans="1:13" x14ac:dyDescent="0.25">
      <c r="A477" s="2">
        <v>463</v>
      </c>
      <c r="B477" t="s">
        <v>463</v>
      </c>
      <c r="C477" s="8">
        <v>155.68</v>
      </c>
      <c r="D477" s="8">
        <v>93.51</v>
      </c>
      <c r="E477" s="17">
        <f t="shared" si="49"/>
        <v>0.50973423599033951</v>
      </c>
      <c r="F477" s="2">
        <f>+IF(A477&gt;$C$3,AVERAGE(INDEX($E$15:$E$2531,A477-$C$3):E476),"")</f>
        <v>0.51378878695210639</v>
      </c>
      <c r="G477" s="2">
        <f>+IF(A477&gt;$C$3,STDEVA(INDEX($E$15:$E$2531,A477-$C$3):E476),"")</f>
        <v>4.3198586958019284E-3</v>
      </c>
      <c r="H477">
        <f t="shared" si="50"/>
        <v>-0.93858416380774723</v>
      </c>
      <c r="I477" s="2" t="str">
        <f t="shared" si="51"/>
        <v/>
      </c>
      <c r="J477">
        <f t="shared" si="52"/>
        <v>154.77600000000001</v>
      </c>
      <c r="K477">
        <f t="shared" si="53"/>
        <v>92.87</v>
      </c>
      <c r="L477" s="37">
        <f t="shared" si="54"/>
        <v>65.999999999998948</v>
      </c>
      <c r="M477" t="str">
        <f t="shared" si="55"/>
        <v>Long</v>
      </c>
    </row>
    <row r="478" spans="1:13" x14ac:dyDescent="0.25">
      <c r="A478" s="2">
        <v>464</v>
      </c>
      <c r="B478" t="s">
        <v>464</v>
      </c>
      <c r="C478" s="8">
        <v>155.905</v>
      </c>
      <c r="D478" s="8">
        <v>93.86</v>
      </c>
      <c r="E478" s="17">
        <f t="shared" si="49"/>
        <v>0.50744253702409237</v>
      </c>
      <c r="F478" s="2">
        <f>+IF(A478&gt;$C$3,AVERAGE(INDEX($E$15:$E$2531,A478-$C$3):E477),"")</f>
        <v>0.51264369717804803</v>
      </c>
      <c r="G478" s="2">
        <f>+IF(A478&gt;$C$3,STDEVA(INDEX($E$15:$E$2531,A478-$C$3):E477),"")</f>
        <v>3.7889564404286324E-3</v>
      </c>
      <c r="H478">
        <f t="shared" si="50"/>
        <v>-1.3727157426405445</v>
      </c>
      <c r="I478" s="2" t="str">
        <f t="shared" si="51"/>
        <v/>
      </c>
      <c r="J478">
        <f t="shared" si="52"/>
        <v>154.77600000000001</v>
      </c>
      <c r="K478">
        <f t="shared" si="53"/>
        <v>92.87</v>
      </c>
      <c r="L478" s="37">
        <f t="shared" si="54"/>
        <v>34.749999999998948</v>
      </c>
      <c r="M478" t="str">
        <f t="shared" si="55"/>
        <v>Long</v>
      </c>
    </row>
    <row r="479" spans="1:13" x14ac:dyDescent="0.25">
      <c r="A479" s="2">
        <v>465</v>
      </c>
      <c r="B479" t="s">
        <v>465</v>
      </c>
      <c r="C479" s="8">
        <v>156.72999999999999</v>
      </c>
      <c r="D479" s="8">
        <v>94.8</v>
      </c>
      <c r="E479" s="17">
        <f t="shared" si="49"/>
        <v>0.50275517040500051</v>
      </c>
      <c r="F479" s="2">
        <f>+IF(A479&gt;$C$3,AVERAGE(INDEX($E$15:$E$2531,A479-$C$3):E478),"")</f>
        <v>0.51167257881565542</v>
      </c>
      <c r="G479" s="2">
        <f>+IF(A479&gt;$C$3,STDEVA(INDEX($E$15:$E$2531,A479-$C$3):E478),"")</f>
        <v>3.8873208476790577E-3</v>
      </c>
      <c r="H479">
        <f t="shared" si="50"/>
        <v>-2.2939728311798842</v>
      </c>
      <c r="I479" s="2" t="str">
        <f t="shared" si="51"/>
        <v>Buy</v>
      </c>
      <c r="J479">
        <f t="shared" si="52"/>
        <v>154.77600000000001</v>
      </c>
      <c r="K479">
        <f t="shared" si="53"/>
        <v>92.87</v>
      </c>
      <c r="L479" s="37">
        <f t="shared" si="54"/>
        <v>5.9999999999966462</v>
      </c>
      <c r="M479" t="str">
        <f t="shared" si="55"/>
        <v>Long</v>
      </c>
    </row>
    <row r="480" spans="1:13" x14ac:dyDescent="0.25">
      <c r="A480" s="2">
        <v>466</v>
      </c>
      <c r="B480" t="s">
        <v>466</v>
      </c>
      <c r="C480" s="8">
        <v>155.83000000000001</v>
      </c>
      <c r="D480" s="8">
        <v>94.75</v>
      </c>
      <c r="E480" s="17">
        <f t="shared" si="49"/>
        <v>0.49752382549498742</v>
      </c>
      <c r="F480" s="2">
        <f>+IF(A480&gt;$C$3,AVERAGE(INDEX($E$15:$E$2531,A480-$C$3):E479),"")</f>
        <v>0.51031715783921416</v>
      </c>
      <c r="G480" s="2">
        <f>+IF(A480&gt;$C$3,STDEVA(INDEX($E$15:$E$2531,A480-$C$3):E479),"")</f>
        <v>4.6517245236818725E-3</v>
      </c>
      <c r="H480">
        <f t="shared" si="50"/>
        <v>-2.7502343010846948</v>
      </c>
      <c r="I480" s="2" t="str">
        <f t="shared" si="51"/>
        <v>Buy</v>
      </c>
      <c r="J480" t="str">
        <f t="shared" si="52"/>
        <v/>
      </c>
      <c r="K480" t="str">
        <f t="shared" si="53"/>
        <v/>
      </c>
      <c r="L480" s="37">
        <f t="shared" si="54"/>
        <v>-206.49999999999835</v>
      </c>
      <c r="M480" t="str">
        <f t="shared" si="55"/>
        <v>SL</v>
      </c>
    </row>
    <row r="481" spans="1:13" x14ac:dyDescent="0.25">
      <c r="A481" s="2">
        <v>467</v>
      </c>
      <c r="B481" t="s">
        <v>467</v>
      </c>
      <c r="C481" s="8">
        <v>154.97</v>
      </c>
      <c r="D481" s="8">
        <v>94.23</v>
      </c>
      <c r="E481" s="17">
        <f t="shared" si="49"/>
        <v>0.4974929475805786</v>
      </c>
      <c r="F481" s="2">
        <f>+IF(A481&gt;$C$3,AVERAGE(INDEX($E$15:$E$2531,A481-$C$3):E480),"")</f>
        <v>0.50808337730308206</v>
      </c>
      <c r="G481" s="2">
        <f>+IF(A481&gt;$C$3,STDEVA(INDEX($E$15:$E$2531,A481-$C$3):E480),"")</f>
        <v>5.4592064089023272E-3</v>
      </c>
      <c r="H481">
        <f t="shared" si="50"/>
        <v>-1.9399211037768505</v>
      </c>
      <c r="I481" s="2" t="str">
        <f t="shared" si="51"/>
        <v>Buy</v>
      </c>
      <c r="J481">
        <f t="shared" si="52"/>
        <v>154.97</v>
      </c>
      <c r="K481">
        <f t="shared" si="53"/>
        <v>94.23</v>
      </c>
      <c r="L481" s="37" t="str">
        <f t="shared" si="54"/>
        <v/>
      </c>
      <c r="M481" t="str">
        <f t="shared" si="55"/>
        <v>Long</v>
      </c>
    </row>
    <row r="482" spans="1:13" x14ac:dyDescent="0.25">
      <c r="A482" s="2">
        <v>468</v>
      </c>
      <c r="B482" t="s">
        <v>468</v>
      </c>
      <c r="C482" s="8">
        <v>154.61000000000001</v>
      </c>
      <c r="D482" s="8">
        <v>93.83</v>
      </c>
      <c r="E482" s="17">
        <f t="shared" si="49"/>
        <v>0.49942118281254499</v>
      </c>
      <c r="F482" s="2">
        <f>+IF(A482&gt;$C$3,AVERAGE(INDEX($E$15:$E$2531,A482-$C$3):E481),"")</f>
        <v>0.50614011774043177</v>
      </c>
      <c r="G482" s="2">
        <f>+IF(A482&gt;$C$3,STDEVA(INDEX($E$15:$E$2531,A482-$C$3):E481),"")</f>
        <v>5.7987008283115387E-3</v>
      </c>
      <c r="H482">
        <f t="shared" si="50"/>
        <v>-1.1586965989144145</v>
      </c>
      <c r="I482" s="2" t="str">
        <f t="shared" si="51"/>
        <v/>
      </c>
      <c r="J482">
        <f t="shared" si="52"/>
        <v>154.97</v>
      </c>
      <c r="K482">
        <f t="shared" si="53"/>
        <v>94.23</v>
      </c>
      <c r="L482" s="37">
        <f t="shared" si="54"/>
        <v>10.000000000005116</v>
      </c>
      <c r="M482" t="str">
        <f t="shared" si="55"/>
        <v>Long</v>
      </c>
    </row>
    <row r="483" spans="1:13" x14ac:dyDescent="0.25">
      <c r="A483" s="2">
        <v>469</v>
      </c>
      <c r="B483" t="s">
        <v>469</v>
      </c>
      <c r="C483" s="8">
        <v>155.69</v>
      </c>
      <c r="D483" s="8">
        <v>94.7</v>
      </c>
      <c r="E483" s="17">
        <f t="shared" si="49"/>
        <v>0.4971528505095506</v>
      </c>
      <c r="F483" s="2">
        <f>+IF(A483&gt;$C$3,AVERAGE(INDEX($E$15:$E$2531,A483-$C$3):E482),"")</f>
        <v>0.50454886082392414</v>
      </c>
      <c r="G483" s="2">
        <f>+IF(A483&gt;$C$3,STDEVA(INDEX($E$15:$E$2531,A483-$C$3):E482),"")</f>
        <v>5.4032225204067152E-3</v>
      </c>
      <c r="H483">
        <f t="shared" si="50"/>
        <v>-1.3688146816905142</v>
      </c>
      <c r="I483" s="2" t="str">
        <f t="shared" si="51"/>
        <v/>
      </c>
      <c r="J483">
        <f t="shared" si="52"/>
        <v>154.97</v>
      </c>
      <c r="K483">
        <f t="shared" si="53"/>
        <v>94.23</v>
      </c>
      <c r="L483" s="37">
        <f t="shared" si="54"/>
        <v>62.5</v>
      </c>
      <c r="M483" t="str">
        <f t="shared" si="55"/>
        <v>Long</v>
      </c>
    </row>
    <row r="484" spans="1:13" x14ac:dyDescent="0.25">
      <c r="A484" s="2">
        <v>470</v>
      </c>
      <c r="B484" t="s">
        <v>470</v>
      </c>
      <c r="C484" s="8">
        <v>154.35900000000001</v>
      </c>
      <c r="D484" s="8">
        <v>93.87</v>
      </c>
      <c r="E484" s="17">
        <f t="shared" si="49"/>
        <v>0.49737021193726283</v>
      </c>
      <c r="F484" s="2">
        <f>+IF(A484&gt;$C$3,AVERAGE(INDEX($E$15:$E$2531,A484-$C$3):E483),"")</f>
        <v>0.50303492814851103</v>
      </c>
      <c r="G484" s="2">
        <f>+IF(A484&gt;$C$3,STDEVA(INDEX($E$15:$E$2531,A484-$C$3):E483),"")</f>
        <v>5.3482044418655846E-3</v>
      </c>
      <c r="H484">
        <f t="shared" si="50"/>
        <v>-1.0591809405984878</v>
      </c>
      <c r="I484" s="2" t="str">
        <f t="shared" si="51"/>
        <v/>
      </c>
      <c r="J484">
        <f t="shared" si="52"/>
        <v>154.97</v>
      </c>
      <c r="K484">
        <f t="shared" si="53"/>
        <v>94.23</v>
      </c>
      <c r="L484" s="37">
        <f t="shared" si="54"/>
        <v>-62.749999999997641</v>
      </c>
      <c r="M484" t="str">
        <f t="shared" si="55"/>
        <v>Long</v>
      </c>
    </row>
    <row r="485" spans="1:13" x14ac:dyDescent="0.25">
      <c r="A485" s="2">
        <v>471</v>
      </c>
      <c r="B485" t="s">
        <v>471</v>
      </c>
      <c r="C485" s="8">
        <v>155.6</v>
      </c>
      <c r="D485" s="8">
        <v>94.16</v>
      </c>
      <c r="E485" s="17">
        <f t="shared" si="49"/>
        <v>0.50229314879226994</v>
      </c>
      <c r="F485" s="2">
        <f>+IF(A485&gt;$C$3,AVERAGE(INDEX($E$15:$E$2531,A485-$C$3):E484),"")</f>
        <v>0.50209367432923002</v>
      </c>
      <c r="G485" s="2">
        <f>+IF(A485&gt;$C$3,STDEVA(INDEX($E$15:$E$2531,A485-$C$3):E484),"")</f>
        <v>5.5347186259735379E-3</v>
      </c>
      <c r="H485">
        <f t="shared" si="50"/>
        <v>3.6040578847823565E-2</v>
      </c>
      <c r="I485" s="2" t="str">
        <f t="shared" si="51"/>
        <v/>
      </c>
      <c r="J485">
        <f t="shared" si="52"/>
        <v>154.97</v>
      </c>
      <c r="K485">
        <f t="shared" si="53"/>
        <v>94.23</v>
      </c>
      <c r="L485" s="37">
        <f t="shared" si="54"/>
        <v>175.00000000000071</v>
      </c>
      <c r="M485" t="str">
        <f t="shared" si="55"/>
        <v>Long</v>
      </c>
    </row>
    <row r="486" spans="1:13" x14ac:dyDescent="0.25">
      <c r="A486" s="2">
        <v>472</v>
      </c>
      <c r="B486" t="s">
        <v>472</v>
      </c>
      <c r="C486" s="8">
        <v>154.94999999999999</v>
      </c>
      <c r="D486" s="8">
        <v>93.95</v>
      </c>
      <c r="E486" s="17">
        <f t="shared" si="49"/>
        <v>0.50033975837428291</v>
      </c>
      <c r="F486" s="2">
        <f>+IF(A486&gt;$C$3,AVERAGE(INDEX($E$15:$E$2531,A486-$C$3):E485),"")</f>
        <v>0.50124290117184744</v>
      </c>
      <c r="G486" s="2">
        <f>+IF(A486&gt;$C$3,STDEVA(INDEX($E$15:$E$2531,A486-$C$3):E485),"")</f>
        <v>4.7019517215360256E-3</v>
      </c>
      <c r="H486">
        <f t="shared" si="50"/>
        <v>-0.19207827962757149</v>
      </c>
      <c r="I486" s="2" t="str">
        <f t="shared" si="51"/>
        <v/>
      </c>
      <c r="J486">
        <f t="shared" si="52"/>
        <v>154.97</v>
      </c>
      <c r="K486">
        <f t="shared" si="53"/>
        <v>94.23</v>
      </c>
      <c r="L486" s="37">
        <f t="shared" si="54"/>
        <v>64.999999999997726</v>
      </c>
      <c r="M486" t="str">
        <f t="shared" si="55"/>
        <v>Long</v>
      </c>
    </row>
    <row r="487" spans="1:13" x14ac:dyDescent="0.25">
      <c r="A487" s="2">
        <v>473</v>
      </c>
      <c r="B487" t="s">
        <v>473</v>
      </c>
      <c r="C487" s="8">
        <v>156.19</v>
      </c>
      <c r="D487" s="8">
        <v>94.25</v>
      </c>
      <c r="E487" s="17">
        <f t="shared" si="49"/>
        <v>0.50512238854151092</v>
      </c>
      <c r="F487" s="2">
        <f>+IF(A487&gt;$C$3,AVERAGE(INDEX($E$15:$E$2531,A487-$C$3):E486),"")</f>
        <v>0.50019907032561894</v>
      </c>
      <c r="G487" s="2">
        <f>+IF(A487&gt;$C$3,STDEVA(INDEX($E$15:$E$2531,A487-$C$3):E486),"")</f>
        <v>3.4600118194606302E-3</v>
      </c>
      <c r="H487">
        <f t="shared" si="50"/>
        <v>1.4229194791188489</v>
      </c>
      <c r="I487" s="2" t="str">
        <f t="shared" si="51"/>
        <v/>
      </c>
      <c r="J487">
        <f t="shared" si="52"/>
        <v>154.97</v>
      </c>
      <c r="K487">
        <f t="shared" si="53"/>
        <v>94.23</v>
      </c>
      <c r="L487" s="37">
        <f t="shared" si="54"/>
        <v>300.00000000000068</v>
      </c>
      <c r="M487" t="str">
        <f t="shared" si="55"/>
        <v>Long</v>
      </c>
    </row>
    <row r="488" spans="1:13" x14ac:dyDescent="0.25">
      <c r="A488" s="2">
        <v>474</v>
      </c>
      <c r="B488" t="s">
        <v>474</v>
      </c>
      <c r="C488" s="8">
        <v>156.19</v>
      </c>
      <c r="D488" s="8">
        <v>94.313999999999993</v>
      </c>
      <c r="E488" s="17">
        <f t="shared" si="49"/>
        <v>0.50444357389547523</v>
      </c>
      <c r="F488" s="2">
        <f>+IF(A488&gt;$C$3,AVERAGE(INDEX($E$15:$E$2531,A488-$C$3):E487),"")</f>
        <v>0.49994127604977656</v>
      </c>
      <c r="G488" s="2">
        <f>+IF(A488&gt;$C$3,STDEVA(INDEX($E$15:$E$2531,A488-$C$3):E487),"")</f>
        <v>2.8928054240560403E-3</v>
      </c>
      <c r="H488">
        <f t="shared" si="50"/>
        <v>1.5563776976696675</v>
      </c>
      <c r="I488" s="2" t="str">
        <f t="shared" si="51"/>
        <v/>
      </c>
      <c r="J488">
        <f t="shared" si="52"/>
        <v>154.97</v>
      </c>
      <c r="K488">
        <f t="shared" si="53"/>
        <v>94.23</v>
      </c>
      <c r="L488" s="37">
        <f t="shared" si="54"/>
        <v>284.0000000000025</v>
      </c>
      <c r="M488" t="str">
        <f t="shared" si="55"/>
        <v>Long</v>
      </c>
    </row>
    <row r="489" spans="1:13" x14ac:dyDescent="0.25">
      <c r="A489" s="2">
        <v>475</v>
      </c>
      <c r="B489" t="s">
        <v>475</v>
      </c>
      <c r="C489" s="8">
        <v>156.66999999999999</v>
      </c>
      <c r="D489" s="8">
        <v>94.43</v>
      </c>
      <c r="E489" s="17">
        <f t="shared" si="49"/>
        <v>0.50628286313041782</v>
      </c>
      <c r="F489" s="2">
        <f>+IF(A489&gt;$C$3,AVERAGE(INDEX($E$15:$E$2531,A489-$C$3):E488),"")</f>
        <v>0.50012887643760706</v>
      </c>
      <c r="G489" s="2">
        <f>+IF(A489&gt;$C$3,STDEVA(INDEX($E$15:$E$2531,A489-$C$3):E488),"")</f>
        <v>3.1421036955950926E-3</v>
      </c>
      <c r="H489">
        <f t="shared" si="50"/>
        <v>1.9585562059705452</v>
      </c>
      <c r="I489" s="2" t="str">
        <f t="shared" si="51"/>
        <v>Sell</v>
      </c>
      <c r="J489">
        <f t="shared" si="52"/>
        <v>154.97</v>
      </c>
      <c r="K489">
        <f t="shared" si="53"/>
        <v>94.23</v>
      </c>
      <c r="L489" s="37">
        <f t="shared" si="54"/>
        <v>374.99999999999648</v>
      </c>
      <c r="M489" t="str">
        <f t="shared" si="55"/>
        <v>Long</v>
      </c>
    </row>
    <row r="490" spans="1:13" x14ac:dyDescent="0.25">
      <c r="A490" s="2">
        <v>476</v>
      </c>
      <c r="B490" t="s">
        <v>476</v>
      </c>
      <c r="C490" s="8">
        <v>156.05000000000001</v>
      </c>
      <c r="D490" s="8">
        <v>93.16</v>
      </c>
      <c r="E490" s="17">
        <f t="shared" si="49"/>
        <v>0.51585802370064837</v>
      </c>
      <c r="F490" s="2">
        <f>+IF(A490&gt;$C$3,AVERAGE(INDEX($E$15:$E$2531,A490-$C$3):E489),"")</f>
        <v>0.50110210284154377</v>
      </c>
      <c r="G490" s="2">
        <f>+IF(A490&gt;$C$3,STDEVA(INDEX($E$15:$E$2531,A490-$C$3):E489),"")</f>
        <v>3.5627106985543851E-3</v>
      </c>
      <c r="H490">
        <f t="shared" si="50"/>
        <v>4.1417679142715684</v>
      </c>
      <c r="I490" s="2" t="str">
        <f t="shared" si="51"/>
        <v>Sell</v>
      </c>
      <c r="J490" t="str">
        <f t="shared" si="52"/>
        <v/>
      </c>
      <c r="K490" t="str">
        <f t="shared" si="53"/>
        <v/>
      </c>
      <c r="L490" s="37">
        <f t="shared" si="54"/>
        <v>537.500000000005</v>
      </c>
      <c r="M490" t="str">
        <f t="shared" si="55"/>
        <v>TP</v>
      </c>
    </row>
    <row r="491" spans="1:13" x14ac:dyDescent="0.25">
      <c r="A491" s="2">
        <v>477</v>
      </c>
      <c r="B491" t="s">
        <v>477</v>
      </c>
      <c r="C491" s="8">
        <v>156.82</v>
      </c>
      <c r="D491" s="8">
        <v>92.58</v>
      </c>
      <c r="E491" s="17">
        <f t="shared" si="49"/>
        <v>0.52702551519965146</v>
      </c>
      <c r="F491" s="2">
        <f>+IF(A491&gt;$C$3,AVERAGE(INDEX($E$15:$E$2531,A491-$C$3):E490),"")</f>
        <v>0.50314266685488485</v>
      </c>
      <c r="G491" s="2">
        <f>+IF(A491&gt;$C$3,STDEVA(INDEX($E$15:$E$2531,A491-$C$3):E490),"")</f>
        <v>5.7963279910891972E-3</v>
      </c>
      <c r="H491">
        <f t="shared" si="50"/>
        <v>4.1203410817127955</v>
      </c>
      <c r="I491" s="2" t="str">
        <f t="shared" si="51"/>
        <v>Sell</v>
      </c>
      <c r="J491">
        <f t="shared" si="52"/>
        <v>92.58</v>
      </c>
      <c r="K491">
        <f t="shared" si="53"/>
        <v>156.82</v>
      </c>
      <c r="L491" s="37" t="str">
        <f t="shared" si="54"/>
        <v/>
      </c>
      <c r="M491" t="str">
        <f t="shared" si="55"/>
        <v>Short</v>
      </c>
    </row>
    <row r="492" spans="1:13" x14ac:dyDescent="0.25">
      <c r="A492" s="2">
        <v>478</v>
      </c>
      <c r="B492" t="s">
        <v>478</v>
      </c>
      <c r="C492" s="8">
        <v>155.22999999999999</v>
      </c>
      <c r="D492" s="8">
        <v>91.13</v>
      </c>
      <c r="E492" s="17">
        <f t="shared" si="49"/>
        <v>0.53262082953031653</v>
      </c>
      <c r="F492" s="2">
        <f>+IF(A492&gt;$C$3,AVERAGE(INDEX($E$15:$E$2531,A492-$C$3):E491),"")</f>
        <v>0.50620981489789663</v>
      </c>
      <c r="G492" s="2">
        <f>+IF(A492&gt;$C$3,STDEVA(INDEX($E$15:$E$2531,A492-$C$3):E491),"")</f>
        <v>9.621939597634686E-3</v>
      </c>
      <c r="H492">
        <f t="shared" si="50"/>
        <v>2.7448742911369339</v>
      </c>
      <c r="I492" s="2" t="str">
        <f t="shared" si="51"/>
        <v>Sell</v>
      </c>
      <c r="J492">
        <f t="shared" si="52"/>
        <v>92.58</v>
      </c>
      <c r="K492">
        <f t="shared" si="53"/>
        <v>156.82</v>
      </c>
      <c r="L492" s="37">
        <f t="shared" si="54"/>
        <v>35.000000000000171</v>
      </c>
      <c r="M492" t="str">
        <f t="shared" si="55"/>
        <v>Short</v>
      </c>
    </row>
    <row r="493" spans="1:13" x14ac:dyDescent="0.25">
      <c r="A493" s="2">
        <v>479</v>
      </c>
      <c r="B493" t="s">
        <v>479</v>
      </c>
      <c r="C493" s="8">
        <v>155.86000000000001</v>
      </c>
      <c r="D493" s="8">
        <v>91.91</v>
      </c>
      <c r="E493" s="17">
        <f t="shared" si="49"/>
        <v>0.52814833104539693</v>
      </c>
      <c r="F493" s="2">
        <f>+IF(A493&gt;$C$3,AVERAGE(INDEX($E$15:$E$2531,A493-$C$3):E492),"")</f>
        <v>0.51015070145575947</v>
      </c>
      <c r="G493" s="2">
        <f>+IF(A493&gt;$C$3,STDEVA(INDEX($E$15:$E$2531,A493-$C$3):E492),"")</f>
        <v>1.2330812935431661E-2</v>
      </c>
      <c r="H493">
        <f t="shared" si="50"/>
        <v>1.459565535855518</v>
      </c>
      <c r="I493" s="2" t="str">
        <f t="shared" si="51"/>
        <v/>
      </c>
      <c r="J493">
        <f t="shared" si="52"/>
        <v>92.58</v>
      </c>
      <c r="K493">
        <f t="shared" si="53"/>
        <v>156.82</v>
      </c>
      <c r="L493" s="37">
        <f t="shared" si="54"/>
        <v>72.499999999994458</v>
      </c>
      <c r="M493" t="str">
        <f t="shared" si="55"/>
        <v>Short</v>
      </c>
    </row>
    <row r="494" spans="1:13" x14ac:dyDescent="0.25">
      <c r="A494" s="2">
        <v>480</v>
      </c>
      <c r="B494" t="s">
        <v>480</v>
      </c>
      <c r="C494" s="8">
        <v>155.15799999999999</v>
      </c>
      <c r="D494" s="8">
        <v>91.73</v>
      </c>
      <c r="E494" s="17">
        <f t="shared" si="49"/>
        <v>0.52559447304704376</v>
      </c>
      <c r="F494" s="2">
        <f>+IF(A494&gt;$C$3,AVERAGE(INDEX($E$15:$E$2531,A494-$C$3):E493),"")</f>
        <v>0.51357049246777442</v>
      </c>
      <c r="G494" s="2">
        <f>+IF(A494&gt;$C$3,STDEVA(INDEX($E$15:$E$2531,A494-$C$3):E493),"")</f>
        <v>1.2608085722114675E-2</v>
      </c>
      <c r="H494">
        <f t="shared" si="50"/>
        <v>0.95367217865430542</v>
      </c>
      <c r="I494" s="2" t="str">
        <f t="shared" si="51"/>
        <v/>
      </c>
      <c r="J494">
        <f t="shared" si="52"/>
        <v>92.58</v>
      </c>
      <c r="K494">
        <f t="shared" si="53"/>
        <v>156.82</v>
      </c>
      <c r="L494" s="37">
        <f t="shared" si="54"/>
        <v>203.00000000000296</v>
      </c>
      <c r="M494" t="str">
        <f t="shared" si="55"/>
        <v>Short</v>
      </c>
    </row>
    <row r="495" spans="1:13" x14ac:dyDescent="0.25">
      <c r="A495" s="2">
        <v>481</v>
      </c>
      <c r="B495" t="s">
        <v>481</v>
      </c>
      <c r="C495" s="8">
        <v>156.21</v>
      </c>
      <c r="D495" s="8">
        <v>92.49</v>
      </c>
      <c r="E495" s="17">
        <f t="shared" si="49"/>
        <v>0.52410072527674878</v>
      </c>
      <c r="F495" s="2">
        <f>+IF(A495&gt;$C$3,AVERAGE(INDEX($E$15:$E$2531,A495-$C$3):E494),"")</f>
        <v>0.51615952849608271</v>
      </c>
      <c r="G495" s="2">
        <f>+IF(A495&gt;$C$3,STDEVA(INDEX($E$15:$E$2531,A495-$C$3):E494),"")</f>
        <v>1.2393447185921669E-2</v>
      </c>
      <c r="H495">
        <f t="shared" si="50"/>
        <v>0.64075770538538057</v>
      </c>
      <c r="I495" s="2" t="str">
        <f t="shared" si="51"/>
        <v/>
      </c>
      <c r="J495">
        <f t="shared" si="52"/>
        <v>92.58</v>
      </c>
      <c r="K495">
        <f t="shared" si="53"/>
        <v>156.82</v>
      </c>
      <c r="L495" s="37">
        <f t="shared" si="54"/>
        <v>129.99999999999545</v>
      </c>
      <c r="M495" t="str">
        <f t="shared" si="55"/>
        <v>Short</v>
      </c>
    </row>
    <row r="496" spans="1:13" x14ac:dyDescent="0.25">
      <c r="A496" s="2">
        <v>482</v>
      </c>
      <c r="B496" t="s">
        <v>482</v>
      </c>
      <c r="C496" s="8">
        <v>156.75</v>
      </c>
      <c r="D496" s="8">
        <v>92.22</v>
      </c>
      <c r="E496" s="17">
        <f t="shared" si="49"/>
        <v>0.53047515273447055</v>
      </c>
      <c r="F496" s="2">
        <f>+IF(A496&gt;$C$3,AVERAGE(INDEX($E$15:$E$2531,A496-$C$3):E495),"")</f>
        <v>0.51879963592969003</v>
      </c>
      <c r="G496" s="2">
        <f>+IF(A496&gt;$C$3,STDEVA(INDEX($E$15:$E$2531,A496-$C$3):E495),"")</f>
        <v>1.1061454693301047E-2</v>
      </c>
      <c r="H496">
        <f t="shared" si="50"/>
        <v>1.055513684999438</v>
      </c>
      <c r="I496" s="2" t="str">
        <f t="shared" si="51"/>
        <v/>
      </c>
      <c r="J496">
        <f t="shared" si="52"/>
        <v>92.58</v>
      </c>
      <c r="K496">
        <f t="shared" si="53"/>
        <v>156.82</v>
      </c>
      <c r="L496" s="37">
        <f t="shared" si="54"/>
        <v>-72.500000000001563</v>
      </c>
      <c r="M496" t="str">
        <f t="shared" si="55"/>
        <v>Short</v>
      </c>
    </row>
    <row r="497" spans="1:13" x14ac:dyDescent="0.25">
      <c r="A497" s="2">
        <v>483</v>
      </c>
      <c r="B497" t="s">
        <v>483</v>
      </c>
      <c r="C497" s="8">
        <v>158.66999999999999</v>
      </c>
      <c r="D497" s="8">
        <v>93.89</v>
      </c>
      <c r="E497" s="17">
        <f t="shared" si="49"/>
        <v>0.52470268947554211</v>
      </c>
      <c r="F497" s="2">
        <f>+IF(A497&gt;$C$3,AVERAGE(INDEX($E$15:$E$2531,A497-$C$3):E496),"")</f>
        <v>0.52161660972890767</v>
      </c>
      <c r="G497" s="2">
        <f>+IF(A497&gt;$C$3,STDEVA(INDEX($E$15:$E$2531,A497-$C$3):E496),"")</f>
        <v>1.0348180779293793E-2</v>
      </c>
      <c r="H497">
        <f t="shared" si="50"/>
        <v>0.29822437512973643</v>
      </c>
      <c r="I497" s="2" t="str">
        <f t="shared" si="51"/>
        <v/>
      </c>
      <c r="J497">
        <f t="shared" si="52"/>
        <v>92.58</v>
      </c>
      <c r="K497">
        <f t="shared" si="53"/>
        <v>156.82</v>
      </c>
      <c r="L497" s="37">
        <f t="shared" si="54"/>
        <v>-134.99999999999801</v>
      </c>
      <c r="M497" t="str">
        <f t="shared" si="55"/>
        <v>Short</v>
      </c>
    </row>
    <row r="498" spans="1:13" x14ac:dyDescent="0.25">
      <c r="A498" s="2">
        <v>484</v>
      </c>
      <c r="B498" t="s">
        <v>484</v>
      </c>
      <c r="C498" s="8">
        <v>159.19</v>
      </c>
      <c r="D498" s="8">
        <v>94.02</v>
      </c>
      <c r="E498" s="17">
        <f t="shared" si="49"/>
        <v>0.52659093177106009</v>
      </c>
      <c r="F498" s="2">
        <f>+IF(A498&gt;$C$3,AVERAGE(INDEX($E$15:$E$2531,A498-$C$3):E497),"")</f>
        <v>0.52386762257113739</v>
      </c>
      <c r="G498" s="2">
        <f>+IF(A498&gt;$C$3,STDEVA(INDEX($E$15:$E$2531,A498-$C$3):E497),"")</f>
        <v>8.1062164621576796E-3</v>
      </c>
      <c r="H498">
        <f t="shared" si="50"/>
        <v>0.33595318020878723</v>
      </c>
      <c r="I498" s="2" t="str">
        <f t="shared" si="51"/>
        <v/>
      </c>
      <c r="J498" t="str">
        <f t="shared" si="52"/>
        <v/>
      </c>
      <c r="K498" t="str">
        <f t="shared" si="53"/>
        <v/>
      </c>
      <c r="L498" s="37">
        <f t="shared" si="54"/>
        <v>-232.50000000000171</v>
      </c>
      <c r="M498" t="str">
        <f t="shared" si="55"/>
        <v>SL</v>
      </c>
    </row>
    <row r="499" spans="1:13" x14ac:dyDescent="0.25">
      <c r="A499" s="2">
        <v>485</v>
      </c>
      <c r="B499" t="s">
        <v>485</v>
      </c>
      <c r="C499" s="8">
        <v>158.80000000000001</v>
      </c>
      <c r="D499" s="8">
        <v>93.64</v>
      </c>
      <c r="E499" s="17">
        <f t="shared" si="49"/>
        <v>0.5281879061903253</v>
      </c>
      <c r="F499" s="2">
        <f>+IF(A499&gt;$C$3,AVERAGE(INDEX($E$15:$E$2531,A499-$C$3):E498),"")</f>
        <v>0.52612407464231981</v>
      </c>
      <c r="G499" s="2">
        <f>+IF(A499&gt;$C$3,STDEVA(INDEX($E$15:$E$2531,A499-$C$3):E498),"")</f>
        <v>4.7177116740450085E-3</v>
      </c>
      <c r="H499">
        <f t="shared" si="50"/>
        <v>0.43746453590198797</v>
      </c>
      <c r="I499" s="2" t="str">
        <f t="shared" si="51"/>
        <v/>
      </c>
      <c r="J499" t="str">
        <f t="shared" si="52"/>
        <v/>
      </c>
      <c r="K499" t="str">
        <f t="shared" si="53"/>
        <v/>
      </c>
      <c r="L499" s="37" t="str">
        <f t="shared" si="54"/>
        <v/>
      </c>
      <c r="M499" t="str">
        <f t="shared" si="55"/>
        <v/>
      </c>
    </row>
    <row r="500" spans="1:13" x14ac:dyDescent="0.25">
      <c r="A500" s="2">
        <v>486</v>
      </c>
      <c r="B500" t="s">
        <v>486</v>
      </c>
      <c r="C500" s="8">
        <v>155.11799999999999</v>
      </c>
      <c r="D500" s="8">
        <v>90.11</v>
      </c>
      <c r="E500" s="17">
        <f t="shared" si="49"/>
        <v>0.5431549713603917</v>
      </c>
      <c r="F500" s="2">
        <f>+IF(A500&gt;$C$3,AVERAGE(INDEX($E$15:$E$2531,A500-$C$3):E499),"")</f>
        <v>0.52749406158561729</v>
      </c>
      <c r="G500" s="2">
        <f>+IF(A500&gt;$C$3,STDEVA(INDEX($E$15:$E$2531,A500-$C$3):E499),"")</f>
        <v>2.7393030184169175E-3</v>
      </c>
      <c r="H500">
        <f t="shared" si="50"/>
        <v>5.7171147804688935</v>
      </c>
      <c r="I500" s="2" t="str">
        <f t="shared" si="51"/>
        <v>Sell</v>
      </c>
      <c r="J500">
        <f t="shared" si="52"/>
        <v>90.11</v>
      </c>
      <c r="K500">
        <f t="shared" si="53"/>
        <v>155.11799999999999</v>
      </c>
      <c r="L500" s="37" t="str">
        <f t="shared" si="54"/>
        <v/>
      </c>
      <c r="M500" t="str">
        <f t="shared" si="55"/>
        <v>Short</v>
      </c>
    </row>
    <row r="501" spans="1:13" x14ac:dyDescent="0.25">
      <c r="A501" s="2">
        <v>487</v>
      </c>
      <c r="B501" t="s">
        <v>487</v>
      </c>
      <c r="C501" s="8">
        <v>157.41</v>
      </c>
      <c r="D501" s="8">
        <v>91.67</v>
      </c>
      <c r="E501" s="17">
        <f t="shared" si="49"/>
        <v>0.54065869439304581</v>
      </c>
      <c r="F501" s="2">
        <f>+IF(A501&gt;$C$3,AVERAGE(INDEX($E$15:$E$2531,A501-$C$3):E500),"")</f>
        <v>0.52928622338125508</v>
      </c>
      <c r="G501" s="2">
        <f>+IF(A501&gt;$C$3,STDEVA(INDEX($E$15:$E$2531,A501-$C$3):E500),"")</f>
        <v>5.8754596879286207E-3</v>
      </c>
      <c r="H501">
        <f t="shared" si="50"/>
        <v>1.9355882970580074</v>
      </c>
      <c r="I501" s="2" t="str">
        <f t="shared" si="51"/>
        <v>Sell</v>
      </c>
      <c r="J501">
        <f t="shared" si="52"/>
        <v>90.11</v>
      </c>
      <c r="K501">
        <f t="shared" si="53"/>
        <v>155.11799999999999</v>
      </c>
      <c r="L501" s="37">
        <f t="shared" si="54"/>
        <v>-182.99999999999989</v>
      </c>
      <c r="M501" t="str">
        <f t="shared" si="55"/>
        <v>Short</v>
      </c>
    </row>
    <row r="502" spans="1:13" x14ac:dyDescent="0.25">
      <c r="A502" s="2">
        <v>488</v>
      </c>
      <c r="B502" t="s">
        <v>488</v>
      </c>
      <c r="C502" s="8">
        <v>155.11000000000001</v>
      </c>
      <c r="D502" s="8">
        <v>90.075999999999993</v>
      </c>
      <c r="E502" s="17">
        <f t="shared" si="49"/>
        <v>0.54348078420456636</v>
      </c>
      <c r="F502" s="2">
        <f>+IF(A502&gt;$C$3,AVERAGE(INDEX($E$15:$E$2531,A502-$C$3):E501),"")</f>
        <v>0.53017931947711394</v>
      </c>
      <c r="G502" s="2">
        <f>+IF(A502&gt;$C$3,STDEVA(INDEX($E$15:$E$2531,A502-$C$3):E501),"")</f>
        <v>6.9570389298583063E-3</v>
      </c>
      <c r="H502">
        <f t="shared" si="50"/>
        <v>1.9119434089070604</v>
      </c>
      <c r="I502" s="2" t="str">
        <f t="shared" si="51"/>
        <v>Sell</v>
      </c>
      <c r="J502">
        <f t="shared" si="52"/>
        <v>90.11</v>
      </c>
      <c r="K502">
        <f t="shared" si="53"/>
        <v>155.11799999999999</v>
      </c>
      <c r="L502" s="37">
        <f t="shared" si="54"/>
        <v>-6.5000000000061675</v>
      </c>
      <c r="M502" t="str">
        <f t="shared" si="55"/>
        <v>Short</v>
      </c>
    </row>
    <row r="503" spans="1:13" x14ac:dyDescent="0.25">
      <c r="A503" s="2">
        <v>489</v>
      </c>
      <c r="B503" t="s">
        <v>489</v>
      </c>
      <c r="C503" s="8">
        <v>154.13999999999999</v>
      </c>
      <c r="D503" s="8">
        <v>89.58</v>
      </c>
      <c r="E503" s="17">
        <f t="shared" si="49"/>
        <v>0.5427291995706931</v>
      </c>
      <c r="F503" s="2">
        <f>+IF(A503&gt;$C$3,AVERAGE(INDEX($E$15:$E$2531,A503-$C$3):E502),"")</f>
        <v>0.5318829253836882</v>
      </c>
      <c r="G503" s="2">
        <f>+IF(A503&gt;$C$3,STDEVA(INDEX($E$15:$E$2531,A503-$C$3):E502),"")</f>
        <v>8.1692006761231711E-3</v>
      </c>
      <c r="H503">
        <f t="shared" si="50"/>
        <v>1.3277032376871636</v>
      </c>
      <c r="I503" s="2" t="str">
        <f t="shared" si="51"/>
        <v/>
      </c>
      <c r="J503">
        <f t="shared" si="52"/>
        <v>90.11</v>
      </c>
      <c r="K503">
        <f t="shared" si="53"/>
        <v>155.11799999999999</v>
      </c>
      <c r="L503" s="37">
        <f t="shared" si="54"/>
        <v>112.00000000000188</v>
      </c>
      <c r="M503" t="str">
        <f t="shared" si="55"/>
        <v>Short</v>
      </c>
    </row>
    <row r="504" spans="1:13" x14ac:dyDescent="0.25">
      <c r="A504" s="2">
        <v>490</v>
      </c>
      <c r="B504" t="s">
        <v>490</v>
      </c>
      <c r="C504" s="8">
        <v>155.47999999999999</v>
      </c>
      <c r="D504" s="8">
        <v>90.61</v>
      </c>
      <c r="E504" s="17">
        <f t="shared" si="49"/>
        <v>0.53995252375005309</v>
      </c>
      <c r="F504" s="2">
        <f>+IF(A504&gt;$C$3,AVERAGE(INDEX($E$15:$E$2531,A504-$C$3):E503),"")</f>
        <v>0.53378678388631595</v>
      </c>
      <c r="G504" s="2">
        <f>+IF(A504&gt;$C$3,STDEVA(INDEX($E$15:$E$2531,A504-$C$3):E503),"")</f>
        <v>8.5100062695434991E-3</v>
      </c>
      <c r="H504">
        <f t="shared" si="50"/>
        <v>0.72452823986789949</v>
      </c>
      <c r="I504" s="2" t="str">
        <f t="shared" si="51"/>
        <v/>
      </c>
      <c r="J504">
        <f t="shared" si="52"/>
        <v>90.11</v>
      </c>
      <c r="K504">
        <f t="shared" si="53"/>
        <v>155.11799999999999</v>
      </c>
      <c r="L504" s="37">
        <f t="shared" si="54"/>
        <v>34.500000000001307</v>
      </c>
      <c r="M504" t="str">
        <f t="shared" si="55"/>
        <v>Short</v>
      </c>
    </row>
    <row r="505" spans="1:13" x14ac:dyDescent="0.25">
      <c r="A505" s="2">
        <v>491</v>
      </c>
      <c r="B505" t="s">
        <v>491</v>
      </c>
      <c r="C505" s="8">
        <v>156.16999999999999</v>
      </c>
      <c r="D505" s="8">
        <v>90.87</v>
      </c>
      <c r="E505" s="17">
        <f t="shared" si="49"/>
        <v>0.54151524379249871</v>
      </c>
      <c r="F505" s="2">
        <f>+IF(A505&gt;$C$3,AVERAGE(INDEX($E$15:$E$2531,A505-$C$3):E504),"")</f>
        <v>0.5355480948277942</v>
      </c>
      <c r="G505" s="2">
        <f>+IF(A505&gt;$C$3,STDEVA(INDEX($E$15:$E$2531,A505-$C$3):E504),"")</f>
        <v>7.8711365463280166E-3</v>
      </c>
      <c r="H505">
        <f t="shared" si="50"/>
        <v>0.75810512618895753</v>
      </c>
      <c r="I505" s="2" t="str">
        <f t="shared" si="51"/>
        <v/>
      </c>
      <c r="J505">
        <f t="shared" si="52"/>
        <v>90.11</v>
      </c>
      <c r="K505">
        <f t="shared" si="53"/>
        <v>155.11799999999999</v>
      </c>
      <c r="L505" s="37">
        <f t="shared" si="54"/>
        <v>-72.999999999996845</v>
      </c>
      <c r="M505" t="str">
        <f t="shared" si="55"/>
        <v>Short</v>
      </c>
    </row>
    <row r="506" spans="1:13" x14ac:dyDescent="0.25">
      <c r="A506" s="2">
        <v>492</v>
      </c>
      <c r="B506" t="s">
        <v>492</v>
      </c>
      <c r="C506" s="8">
        <v>157.78</v>
      </c>
      <c r="D506" s="8">
        <v>92.31</v>
      </c>
      <c r="E506" s="17">
        <f t="shared" si="49"/>
        <v>0.53604917966488341</v>
      </c>
      <c r="F506" s="2">
        <f>+IF(A506&gt;$C$3,AVERAGE(INDEX($E$15:$E$2531,A506-$C$3):E505),"")</f>
        <v>0.53677477161201959</v>
      </c>
      <c r="G506" s="2">
        <f>+IF(A506&gt;$C$3,STDEVA(INDEX($E$15:$E$2531,A506-$C$3):E505),"")</f>
        <v>7.8419371501535374E-3</v>
      </c>
      <c r="H506">
        <f t="shared" si="50"/>
        <v>-9.2527131146666525E-2</v>
      </c>
      <c r="I506" s="2" t="str">
        <f t="shared" si="51"/>
        <v/>
      </c>
      <c r="J506">
        <f t="shared" si="52"/>
        <v>90.11</v>
      </c>
      <c r="K506">
        <f t="shared" si="53"/>
        <v>155.11799999999999</v>
      </c>
      <c r="L506" s="37">
        <f t="shared" si="54"/>
        <v>-115.50000000000091</v>
      </c>
      <c r="M506" t="str">
        <f t="shared" si="55"/>
        <v>Short</v>
      </c>
    </row>
    <row r="507" spans="1:13" x14ac:dyDescent="0.25">
      <c r="A507" s="2">
        <v>493</v>
      </c>
      <c r="B507" t="s">
        <v>493</v>
      </c>
      <c r="C507" s="8">
        <v>157.88</v>
      </c>
      <c r="D507" s="8">
        <v>92.79</v>
      </c>
      <c r="E507" s="17">
        <f t="shared" si="49"/>
        <v>0.53149637542955841</v>
      </c>
      <c r="F507" s="2">
        <f>+IF(A507&gt;$C$3,AVERAGE(INDEX($E$15:$E$2531,A507-$C$3):E506),"")</f>
        <v>0.53803549274416862</v>
      </c>
      <c r="G507" s="2">
        <f>+IF(A507&gt;$C$3,STDEVA(INDEX($E$15:$E$2531,A507-$C$3):E506),"")</f>
        <v>6.4464562235980816E-3</v>
      </c>
      <c r="H507">
        <f t="shared" si="50"/>
        <v>-1.0143739580008206</v>
      </c>
      <c r="I507" s="2" t="str">
        <f t="shared" si="51"/>
        <v/>
      </c>
      <c r="J507">
        <f t="shared" si="52"/>
        <v>90.11</v>
      </c>
      <c r="K507">
        <f t="shared" si="53"/>
        <v>155.11799999999999</v>
      </c>
      <c r="L507" s="37">
        <f t="shared" si="54"/>
        <v>-20.499999999998408</v>
      </c>
      <c r="M507" t="str">
        <f t="shared" si="55"/>
        <v>Short</v>
      </c>
    </row>
    <row r="508" spans="1:13" x14ac:dyDescent="0.25">
      <c r="A508" s="2">
        <v>494</v>
      </c>
      <c r="B508" t="s">
        <v>494</v>
      </c>
      <c r="C508" s="8">
        <v>158.52000000000001</v>
      </c>
      <c r="D508" s="8">
        <v>93.4</v>
      </c>
      <c r="E508" s="17">
        <f t="shared" si="49"/>
        <v>0.52898942308743724</v>
      </c>
      <c r="F508" s="2">
        <f>+IF(A508&gt;$C$3,AVERAGE(INDEX($E$15:$E$2531,A508-$C$3):E507),"")</f>
        <v>0.5385805420395573</v>
      </c>
      <c r="G508" s="2">
        <f>+IF(A508&gt;$C$3,STDEVA(INDEX($E$15:$E$2531,A508-$C$3):E507),"")</f>
        <v>5.4950290435940167E-3</v>
      </c>
      <c r="H508">
        <f t="shared" si="50"/>
        <v>-1.7454173355646179</v>
      </c>
      <c r="I508" s="2" t="str">
        <f t="shared" si="51"/>
        <v/>
      </c>
      <c r="J508">
        <f t="shared" si="52"/>
        <v>90.11</v>
      </c>
      <c r="K508">
        <f t="shared" si="53"/>
        <v>155.11799999999999</v>
      </c>
      <c r="L508" s="37">
        <f t="shared" si="54"/>
        <v>-28.000000000002274</v>
      </c>
      <c r="M508" t="str">
        <f t="shared" si="55"/>
        <v>Short</v>
      </c>
    </row>
    <row r="509" spans="1:13" x14ac:dyDescent="0.25">
      <c r="A509" s="2">
        <v>495</v>
      </c>
      <c r="B509" t="s">
        <v>495</v>
      </c>
      <c r="C509" s="8">
        <v>158.24</v>
      </c>
      <c r="D509" s="8">
        <v>92.9</v>
      </c>
      <c r="E509" s="17">
        <f t="shared" si="49"/>
        <v>0.53258922205460912</v>
      </c>
      <c r="F509" s="2">
        <f>+IF(A509&gt;$C$3,AVERAGE(INDEX($E$15:$E$2531,A509-$C$3):E508),"")</f>
        <v>0.53866959947256976</v>
      </c>
      <c r="G509" s="2">
        <f>+IF(A509&gt;$C$3,STDEVA(INDEX($E$15:$E$2531,A509-$C$3):E508),"")</f>
        <v>5.3088847150453327E-3</v>
      </c>
      <c r="H509">
        <f t="shared" si="50"/>
        <v>-1.1453210503382942</v>
      </c>
      <c r="I509" s="2" t="str">
        <f t="shared" si="51"/>
        <v/>
      </c>
      <c r="J509">
        <f t="shared" si="52"/>
        <v>90.11</v>
      </c>
      <c r="K509">
        <f t="shared" si="53"/>
        <v>155.11799999999999</v>
      </c>
      <c r="L509" s="37">
        <f t="shared" si="54"/>
        <v>-83.000000000001933</v>
      </c>
      <c r="M509" t="str">
        <f t="shared" si="55"/>
        <v>Short</v>
      </c>
    </row>
    <row r="510" spans="1:13" x14ac:dyDescent="0.25">
      <c r="A510" s="2">
        <v>496</v>
      </c>
      <c r="B510" t="s">
        <v>496</v>
      </c>
      <c r="C510" s="8">
        <v>159.30000000000001</v>
      </c>
      <c r="D510" s="8">
        <v>93.57</v>
      </c>
      <c r="E510" s="17">
        <f t="shared" si="49"/>
        <v>0.53207939762818135</v>
      </c>
      <c r="F510" s="2">
        <f>+IF(A510&gt;$C$3,AVERAGE(INDEX($E$15:$E$2531,A510-$C$3):E509),"")</f>
        <v>0.53749562732748268</v>
      </c>
      <c r="G510" s="2">
        <f>+IF(A510&gt;$C$3,STDEVA(INDEX($E$15:$E$2531,A510-$C$3):E509),"")</f>
        <v>5.3610002394254442E-3</v>
      </c>
      <c r="H510">
        <f t="shared" si="50"/>
        <v>-1.0103020812179275</v>
      </c>
      <c r="I510" s="2" t="str">
        <f t="shared" si="51"/>
        <v/>
      </c>
      <c r="J510">
        <f t="shared" si="52"/>
        <v>90.11</v>
      </c>
      <c r="K510">
        <f t="shared" si="53"/>
        <v>155.11799999999999</v>
      </c>
      <c r="L510" s="37">
        <f t="shared" si="54"/>
        <v>-180.50000000000568</v>
      </c>
      <c r="M510" t="str">
        <f t="shared" si="55"/>
        <v>Short</v>
      </c>
    </row>
    <row r="511" spans="1:13" x14ac:dyDescent="0.25">
      <c r="A511" s="2">
        <v>497</v>
      </c>
      <c r="B511" t="s">
        <v>497</v>
      </c>
      <c r="C511" s="8">
        <v>159.68</v>
      </c>
      <c r="D511" s="8">
        <v>94.1</v>
      </c>
      <c r="E511" s="17">
        <f t="shared" si="49"/>
        <v>0.52881376597182006</v>
      </c>
      <c r="F511" s="2">
        <f>+IF(A511&gt;$C$3,AVERAGE(INDEX($E$15:$E$2531,A511-$C$3):E510),"")</f>
        <v>0.53654237213138678</v>
      </c>
      <c r="G511" s="2">
        <f>+IF(A511&gt;$C$3,STDEVA(INDEX($E$15:$E$2531,A511-$C$3):E510),"")</f>
        <v>5.4894772088440492E-3</v>
      </c>
      <c r="H511">
        <f t="shared" si="50"/>
        <v>-1.4078947530951089</v>
      </c>
      <c r="I511" s="2" t="str">
        <f t="shared" si="51"/>
        <v/>
      </c>
      <c r="J511">
        <f t="shared" si="52"/>
        <v>90.11</v>
      </c>
      <c r="K511">
        <f t="shared" si="53"/>
        <v>155.11799999999999</v>
      </c>
      <c r="L511" s="37">
        <f t="shared" si="54"/>
        <v>-143.00000000000421</v>
      </c>
      <c r="M511" t="str">
        <f t="shared" si="55"/>
        <v>Short</v>
      </c>
    </row>
    <row r="512" spans="1:13" x14ac:dyDescent="0.25">
      <c r="A512" s="2">
        <v>498</v>
      </c>
      <c r="B512" t="s">
        <v>498</v>
      </c>
      <c r="C512" s="8">
        <v>158.28</v>
      </c>
      <c r="D512" s="8">
        <v>91.819900000000004</v>
      </c>
      <c r="E512" s="17">
        <f t="shared" si="49"/>
        <v>0.54453656678408535</v>
      </c>
      <c r="F512" s="2">
        <f>+IF(A512&gt;$C$3,AVERAGE(INDEX($E$15:$E$2531,A512-$C$3):E511),"")</f>
        <v>0.53491270343885933</v>
      </c>
      <c r="G512" s="2">
        <f>+IF(A512&gt;$C$3,STDEVA(INDEX($E$15:$E$2531,A512-$C$3):E511),"")</f>
        <v>5.3474560640686796E-3</v>
      </c>
      <c r="H512">
        <f t="shared" si="50"/>
        <v>1.7997087269013645</v>
      </c>
      <c r="I512" s="2" t="str">
        <f t="shared" si="51"/>
        <v>Sell</v>
      </c>
      <c r="J512" t="str">
        <f t="shared" si="52"/>
        <v/>
      </c>
      <c r="K512" t="str">
        <f t="shared" si="53"/>
        <v/>
      </c>
      <c r="L512" s="37">
        <f t="shared" si="54"/>
        <v>-363.02500000000043</v>
      </c>
      <c r="M512" t="str">
        <f t="shared" si="55"/>
        <v>SL</v>
      </c>
    </row>
    <row r="513" spans="1:13" x14ac:dyDescent="0.25">
      <c r="A513" s="2">
        <v>499</v>
      </c>
      <c r="B513" t="s">
        <v>499</v>
      </c>
      <c r="C513" s="8">
        <v>159.75</v>
      </c>
      <c r="D513" s="8">
        <v>93.28</v>
      </c>
      <c r="E513" s="17">
        <f t="shared" si="49"/>
        <v>0.53800437065546192</v>
      </c>
      <c r="F513" s="2">
        <f>+IF(A513&gt;$C$3,AVERAGE(INDEX($E$15:$E$2531,A513-$C$3):E512),"")</f>
        <v>0.53511352201812512</v>
      </c>
      <c r="G513" s="2">
        <f>+IF(A513&gt;$C$3,STDEVA(INDEX($E$15:$E$2531,A513-$C$3):E512),"")</f>
        <v>5.700005173788953E-3</v>
      </c>
      <c r="H513">
        <f t="shared" si="50"/>
        <v>0.50716596725738894</v>
      </c>
      <c r="I513" s="2" t="str">
        <f t="shared" si="51"/>
        <v/>
      </c>
      <c r="J513" t="str">
        <f t="shared" si="52"/>
        <v/>
      </c>
      <c r="K513" t="str">
        <f t="shared" si="53"/>
        <v/>
      </c>
      <c r="L513" s="37" t="str">
        <f t="shared" si="54"/>
        <v/>
      </c>
      <c r="M513" t="str">
        <f t="shared" si="55"/>
        <v/>
      </c>
    </row>
    <row r="514" spans="1:13" x14ac:dyDescent="0.25">
      <c r="A514" s="2">
        <v>500</v>
      </c>
      <c r="B514" t="s">
        <v>500</v>
      </c>
      <c r="C514" s="8">
        <v>161.36799999999999</v>
      </c>
      <c r="D514" s="8">
        <v>94.76</v>
      </c>
      <c r="E514" s="17">
        <f t="shared" si="49"/>
        <v>0.53234009170844676</v>
      </c>
      <c r="F514" s="2">
        <f>+IF(A514&gt;$C$3,AVERAGE(INDEX($E$15:$E$2531,A514-$C$3):E513),"")</f>
        <v>0.53489706056317066</v>
      </c>
      <c r="G514" s="2">
        <f>+IF(A514&gt;$C$3,STDEVA(INDEX($E$15:$E$2531,A514-$C$3):E513),"")</f>
        <v>5.5276559213516029E-3</v>
      </c>
      <c r="H514">
        <f t="shared" si="50"/>
        <v>-0.46257742723224254</v>
      </c>
      <c r="I514" s="2" t="str">
        <f t="shared" si="51"/>
        <v/>
      </c>
      <c r="J514" t="str">
        <f t="shared" si="52"/>
        <v/>
      </c>
      <c r="K514" t="str">
        <f t="shared" si="53"/>
        <v/>
      </c>
      <c r="L514" s="37" t="str">
        <f t="shared" si="54"/>
        <v/>
      </c>
      <c r="M514" t="str">
        <f t="shared" si="55"/>
        <v/>
      </c>
    </row>
    <row r="515" spans="1:13" x14ac:dyDescent="0.25">
      <c r="A515" s="2">
        <v>501</v>
      </c>
      <c r="B515" t="s">
        <v>501</v>
      </c>
      <c r="C515" s="8">
        <v>161.78</v>
      </c>
      <c r="D515" s="8">
        <v>95.37</v>
      </c>
      <c r="E515" s="17">
        <f t="shared" si="49"/>
        <v>0.52847332399898539</v>
      </c>
      <c r="F515" s="2">
        <f>+IF(A515&gt;$C$3,AVERAGE(INDEX($E$15:$E$2531,A515-$C$3):E514),"")</f>
        <v>0.53387759922049816</v>
      </c>
      <c r="G515" s="2">
        <f>+IF(A515&gt;$C$3,STDEVA(INDEX($E$15:$E$2531,A515-$C$3):E514),"")</f>
        <v>4.9727239452218783E-3</v>
      </c>
      <c r="H515">
        <f t="shared" si="50"/>
        <v>-1.0867836785320752</v>
      </c>
      <c r="I515" s="2" t="str">
        <f t="shared" si="51"/>
        <v/>
      </c>
      <c r="J515" t="str">
        <f t="shared" si="52"/>
        <v/>
      </c>
      <c r="K515" t="str">
        <f t="shared" si="53"/>
        <v/>
      </c>
      <c r="L515" s="37" t="str">
        <f t="shared" si="54"/>
        <v/>
      </c>
      <c r="M515" t="str">
        <f t="shared" si="55"/>
        <v/>
      </c>
    </row>
    <row r="516" spans="1:13" x14ac:dyDescent="0.25">
      <c r="A516" s="2">
        <v>502</v>
      </c>
      <c r="B516" t="s">
        <v>502</v>
      </c>
      <c r="C516" s="8">
        <v>162.59989999999999</v>
      </c>
      <c r="D516" s="8">
        <v>96.15</v>
      </c>
      <c r="E516" s="17">
        <f t="shared" si="49"/>
        <v>0.5253831100725822</v>
      </c>
      <c r="F516" s="2">
        <f>+IF(A516&gt;$C$3,AVERAGE(INDEX($E$15:$E$2531,A516-$C$3):E515),"")</f>
        <v>0.53303583747984284</v>
      </c>
      <c r="G516" s="2">
        <f>+IF(A516&gt;$C$3,STDEVA(INDEX($E$15:$E$2531,A516-$C$3):E515),"")</f>
        <v>5.1953973750114282E-3</v>
      </c>
      <c r="H516">
        <f t="shared" si="50"/>
        <v>-1.4729821137586818</v>
      </c>
      <c r="I516" s="2" t="str">
        <f t="shared" si="51"/>
        <v/>
      </c>
      <c r="J516" t="str">
        <f t="shared" si="52"/>
        <v/>
      </c>
      <c r="K516" t="str">
        <f t="shared" si="53"/>
        <v/>
      </c>
      <c r="L516" s="37" t="str">
        <f t="shared" si="54"/>
        <v/>
      </c>
      <c r="M516" t="str">
        <f t="shared" si="55"/>
        <v/>
      </c>
    </row>
    <row r="517" spans="1:13" x14ac:dyDescent="0.25">
      <c r="A517" s="2">
        <v>503</v>
      </c>
      <c r="B517" t="s">
        <v>503</v>
      </c>
      <c r="C517" s="8">
        <v>163.34</v>
      </c>
      <c r="D517" s="8">
        <v>96.43</v>
      </c>
      <c r="E517" s="17">
        <f t="shared" si="49"/>
        <v>0.52701656140783659</v>
      </c>
      <c r="F517" s="2">
        <f>+IF(A517&gt;$C$3,AVERAGE(INDEX($E$15:$E$2531,A517-$C$3):E516),"")</f>
        <v>0.53235658577351208</v>
      </c>
      <c r="G517" s="2">
        <f>+IF(A517&gt;$C$3,STDEVA(INDEX($E$15:$E$2531,A517-$C$3):E516),"")</f>
        <v>5.7876925293548435E-3</v>
      </c>
      <c r="H517">
        <f t="shared" si="50"/>
        <v>-0.9226517024861276</v>
      </c>
      <c r="I517" s="2" t="str">
        <f t="shared" si="51"/>
        <v/>
      </c>
      <c r="J517" t="str">
        <f t="shared" si="52"/>
        <v/>
      </c>
      <c r="K517" t="str">
        <f t="shared" si="53"/>
        <v/>
      </c>
      <c r="L517" s="37" t="str">
        <f t="shared" si="54"/>
        <v/>
      </c>
      <c r="M517" t="str">
        <f t="shared" si="55"/>
        <v/>
      </c>
    </row>
    <row r="518" spans="1:13" x14ac:dyDescent="0.25">
      <c r="A518" s="2">
        <v>504</v>
      </c>
      <c r="B518" t="s">
        <v>504</v>
      </c>
      <c r="C518" s="8">
        <v>162.881</v>
      </c>
      <c r="D518" s="8">
        <v>96.1</v>
      </c>
      <c r="E518" s="17">
        <f t="shared" si="49"/>
        <v>0.52763055685625915</v>
      </c>
      <c r="F518" s="2">
        <f>+IF(A518&gt;$C$3,AVERAGE(INDEX($E$15:$E$2531,A518-$C$3):E517),"")</f>
        <v>0.53213737892022317</v>
      </c>
      <c r="G518" s="2">
        <f>+IF(A518&gt;$C$3,STDEVA(INDEX($E$15:$E$2531,A518-$C$3):E517),"")</f>
        <v>5.9657846234333753E-3</v>
      </c>
      <c r="H518">
        <f t="shared" si="50"/>
        <v>-0.75544498308929831</v>
      </c>
      <c r="I518" s="2" t="str">
        <f t="shared" si="51"/>
        <v/>
      </c>
      <c r="J518" t="str">
        <f t="shared" si="52"/>
        <v/>
      </c>
      <c r="K518" t="str">
        <f t="shared" si="53"/>
        <v/>
      </c>
      <c r="L518" s="37" t="str">
        <f t="shared" si="54"/>
        <v/>
      </c>
      <c r="M518" t="str">
        <f t="shared" si="55"/>
        <v/>
      </c>
    </row>
    <row r="519" spans="1:13" x14ac:dyDescent="0.25">
      <c r="A519" s="2">
        <v>505</v>
      </c>
      <c r="B519" t="s">
        <v>505</v>
      </c>
      <c r="C519" s="8">
        <v>163.41</v>
      </c>
      <c r="D519" s="8">
        <v>96.83</v>
      </c>
      <c r="E519" s="17">
        <f t="shared" si="49"/>
        <v>0.52330551644025303</v>
      </c>
      <c r="F519" s="2">
        <f>+IF(A519&gt;$C$3,AVERAGE(INDEX($E$15:$E$2531,A519-$C$3):E518),"")</f>
        <v>0.53158641612040658</v>
      </c>
      <c r="G519" s="2">
        <f>+IF(A519&gt;$C$3,STDEVA(INDEX($E$15:$E$2531,A519-$C$3):E518),"")</f>
        <v>6.1451193257602609E-3</v>
      </c>
      <c r="H519">
        <f t="shared" si="50"/>
        <v>-1.347557181752375</v>
      </c>
      <c r="I519" s="2" t="str">
        <f t="shared" si="51"/>
        <v/>
      </c>
      <c r="J519" t="str">
        <f t="shared" si="52"/>
        <v/>
      </c>
      <c r="K519" t="str">
        <f t="shared" si="53"/>
        <v/>
      </c>
      <c r="L519" s="37" t="str">
        <f t="shared" si="54"/>
        <v/>
      </c>
      <c r="M519" t="str">
        <f t="shared" si="55"/>
        <v/>
      </c>
    </row>
    <row r="520" spans="1:13" x14ac:dyDescent="0.25">
      <c r="A520" s="2">
        <v>506</v>
      </c>
      <c r="B520" t="s">
        <v>506</v>
      </c>
      <c r="C520" s="8">
        <v>163.54</v>
      </c>
      <c r="D520" s="8">
        <v>96.76</v>
      </c>
      <c r="E520" s="17">
        <f t="shared" si="49"/>
        <v>0.52482392299200453</v>
      </c>
      <c r="F520" s="2">
        <f>+IF(A520&gt;$C$3,AVERAGE(INDEX($E$15:$E$2531,A520-$C$3):E519),"")</f>
        <v>0.53061154043285896</v>
      </c>
      <c r="G520" s="2">
        <f>+IF(A520&gt;$C$3,STDEVA(INDEX($E$15:$E$2531,A520-$C$3):E519),"")</f>
        <v>6.7256668583203878E-3</v>
      </c>
      <c r="H520">
        <f t="shared" si="50"/>
        <v>-0.86052692807621201</v>
      </c>
      <c r="I520" s="2" t="str">
        <f t="shared" si="51"/>
        <v/>
      </c>
      <c r="J520" t="str">
        <f t="shared" si="52"/>
        <v/>
      </c>
      <c r="K520" t="str">
        <f t="shared" si="53"/>
        <v/>
      </c>
      <c r="L520" s="37" t="str">
        <f t="shared" si="54"/>
        <v/>
      </c>
      <c r="M520" t="str">
        <f t="shared" si="55"/>
        <v/>
      </c>
    </row>
    <row r="521" spans="1:13" x14ac:dyDescent="0.25">
      <c r="A521" s="2">
        <v>507</v>
      </c>
      <c r="B521" t="s">
        <v>507</v>
      </c>
      <c r="C521" s="8">
        <v>165.23</v>
      </c>
      <c r="D521" s="8">
        <v>98</v>
      </c>
      <c r="E521" s="17">
        <f t="shared" si="49"/>
        <v>0.52237096399232752</v>
      </c>
      <c r="F521" s="2">
        <f>+IF(A521&gt;$C$3,AVERAGE(INDEX($E$15:$E$2531,A521-$C$3):E520),"")</f>
        <v>0.53016822454621271</v>
      </c>
      <c r="G521" s="2">
        <f>+IF(A521&gt;$C$3,STDEVA(INDEX($E$15:$E$2531,A521-$C$3):E520),"")</f>
        <v>6.9854538091989448E-3</v>
      </c>
      <c r="H521">
        <f t="shared" si="50"/>
        <v>-1.1162138877244021</v>
      </c>
      <c r="I521" s="2" t="str">
        <f t="shared" si="51"/>
        <v/>
      </c>
      <c r="J521" t="str">
        <f t="shared" si="52"/>
        <v/>
      </c>
      <c r="K521" t="str">
        <f t="shared" si="53"/>
        <v/>
      </c>
      <c r="L521" s="37" t="str">
        <f t="shared" si="54"/>
        <v/>
      </c>
      <c r="M521" t="str">
        <f t="shared" si="55"/>
        <v/>
      </c>
    </row>
    <row r="522" spans="1:13" x14ac:dyDescent="0.25">
      <c r="A522" s="2">
        <v>508</v>
      </c>
      <c r="B522" t="s">
        <v>508</v>
      </c>
      <c r="C522" s="8">
        <v>166.11500000000001</v>
      </c>
      <c r="D522" s="8">
        <v>98.2</v>
      </c>
      <c r="E522" s="17">
        <f t="shared" si="49"/>
        <v>0.52567410422534278</v>
      </c>
      <c r="F522" s="2">
        <f>+IF(A522&gt;$C$3,AVERAGE(INDEX($E$15:$E$2531,A522-$C$3):E521),"")</f>
        <v>0.52770537979157295</v>
      </c>
      <c r="G522" s="2">
        <f>+IF(A522&gt;$C$3,STDEVA(INDEX($E$15:$E$2531,A522-$C$3):E521),"")</f>
        <v>4.875065310781088E-3</v>
      </c>
      <c r="H522">
        <f t="shared" si="50"/>
        <v>-0.41666632890805722</v>
      </c>
      <c r="I522" s="2" t="str">
        <f t="shared" si="51"/>
        <v/>
      </c>
      <c r="J522" t="str">
        <f t="shared" si="52"/>
        <v/>
      </c>
      <c r="K522" t="str">
        <f t="shared" si="53"/>
        <v/>
      </c>
      <c r="L522" s="37" t="str">
        <f t="shared" si="54"/>
        <v/>
      </c>
      <c r="M522" t="str">
        <f t="shared" si="55"/>
        <v/>
      </c>
    </row>
    <row r="523" spans="1:13" x14ac:dyDescent="0.25">
      <c r="A523" s="2">
        <v>509</v>
      </c>
      <c r="B523" t="s">
        <v>509</v>
      </c>
      <c r="C523" s="8">
        <v>165.34</v>
      </c>
      <c r="D523" s="8">
        <v>97.95</v>
      </c>
      <c r="E523" s="17">
        <f t="shared" si="49"/>
        <v>0.52354681543397974</v>
      </c>
      <c r="F523" s="2">
        <f>+IF(A523&gt;$C$3,AVERAGE(INDEX($E$15:$E$2531,A523-$C$3):E522),"")</f>
        <v>0.52633535018822641</v>
      </c>
      <c r="G523" s="2">
        <f>+IF(A523&gt;$C$3,STDEVA(INDEX($E$15:$E$2531,A523-$C$3):E522),"")</f>
        <v>2.9852581936101433E-3</v>
      </c>
      <c r="H523">
        <f t="shared" si="50"/>
        <v>-0.93410170021991745</v>
      </c>
      <c r="I523" s="2" t="str">
        <f t="shared" si="51"/>
        <v/>
      </c>
      <c r="J523" t="str">
        <f t="shared" si="52"/>
        <v/>
      </c>
      <c r="K523" t="str">
        <f t="shared" si="53"/>
        <v/>
      </c>
      <c r="L523" s="37" t="str">
        <f t="shared" si="54"/>
        <v/>
      </c>
      <c r="M523" t="str">
        <f t="shared" si="55"/>
        <v/>
      </c>
    </row>
    <row r="524" spans="1:13" x14ac:dyDescent="0.25">
      <c r="A524" s="2">
        <v>510</v>
      </c>
      <c r="B524" t="s">
        <v>510</v>
      </c>
      <c r="C524" s="8">
        <v>166.94</v>
      </c>
      <c r="D524" s="8">
        <v>99.05</v>
      </c>
      <c r="E524" s="17">
        <f t="shared" si="49"/>
        <v>0.52200969327803071</v>
      </c>
      <c r="F524" s="2">
        <f>+IF(A524&gt;$C$3,AVERAGE(INDEX($E$15:$E$2531,A524-$C$3):E523),"")</f>
        <v>0.52535831949106337</v>
      </c>
      <c r="G524" s="2">
        <f>+IF(A524&gt;$C$3,STDEVA(INDEX($E$15:$E$2531,A524-$C$3):E523),"")</f>
        <v>2.074302182732979E-3</v>
      </c>
      <c r="H524">
        <f t="shared" si="50"/>
        <v>-1.6143386633382002</v>
      </c>
      <c r="I524" s="2" t="str">
        <f t="shared" si="51"/>
        <v/>
      </c>
      <c r="J524" t="str">
        <f t="shared" si="52"/>
        <v/>
      </c>
      <c r="K524" t="str">
        <f t="shared" si="53"/>
        <v/>
      </c>
      <c r="L524" s="37" t="str">
        <f t="shared" si="54"/>
        <v/>
      </c>
      <c r="M524" t="str">
        <f t="shared" si="55"/>
        <v/>
      </c>
    </row>
    <row r="525" spans="1:13" x14ac:dyDescent="0.25">
      <c r="A525" s="2">
        <v>511</v>
      </c>
      <c r="B525" t="s">
        <v>511</v>
      </c>
      <c r="C525" s="8">
        <v>166.93</v>
      </c>
      <c r="D525" s="8">
        <v>99.21</v>
      </c>
      <c r="E525" s="17">
        <f t="shared" si="49"/>
        <v>0.5203357472054857</v>
      </c>
      <c r="F525" s="2">
        <f>+IF(A525&gt;$C$3,AVERAGE(INDEX($E$15:$E$2531,A525-$C$3):E524),"")</f>
        <v>0.52464013829984624</v>
      </c>
      <c r="G525" s="2">
        <f>+IF(A525&gt;$C$3,STDEVA(INDEX($E$15:$E$2531,A525-$C$3):E524),"")</f>
        <v>1.9776824436003055E-3</v>
      </c>
      <c r="H525">
        <f t="shared" si="50"/>
        <v>-2.1764824318936342</v>
      </c>
      <c r="I525" s="2" t="str">
        <f t="shared" si="51"/>
        <v>Buy</v>
      </c>
      <c r="J525">
        <f t="shared" si="52"/>
        <v>166.93</v>
      </c>
      <c r="K525">
        <f t="shared" si="53"/>
        <v>99.21</v>
      </c>
      <c r="L525" s="37" t="str">
        <f t="shared" si="54"/>
        <v/>
      </c>
      <c r="M525" t="str">
        <f t="shared" si="55"/>
        <v>Long</v>
      </c>
    </row>
    <row r="526" spans="1:13" x14ac:dyDescent="0.25">
      <c r="A526" s="2">
        <v>512</v>
      </c>
      <c r="B526" t="s">
        <v>512</v>
      </c>
      <c r="C526" s="8">
        <v>167.17</v>
      </c>
      <c r="D526" s="8">
        <v>99.23</v>
      </c>
      <c r="E526" s="17">
        <f t="shared" si="49"/>
        <v>0.52157087078838915</v>
      </c>
      <c r="F526" s="2">
        <f>+IF(A526&gt;$C$3,AVERAGE(INDEX($E$15:$E$2531,A526-$C$3):E525),"")</f>
        <v>0.52407932020350223</v>
      </c>
      <c r="G526" s="2">
        <f>+IF(A526&gt;$C$3,STDEVA(INDEX($E$15:$E$2531,A526-$C$3):E525),"")</f>
        <v>2.4092256532246069E-3</v>
      </c>
      <c r="H526">
        <f t="shared" si="50"/>
        <v>-1.041184918380587</v>
      </c>
      <c r="I526" s="2" t="str">
        <f t="shared" si="51"/>
        <v/>
      </c>
      <c r="J526">
        <f t="shared" si="52"/>
        <v>166.93</v>
      </c>
      <c r="K526">
        <f t="shared" si="53"/>
        <v>99.21</v>
      </c>
      <c r="L526" s="37">
        <f t="shared" si="54"/>
        <v>54.99999999999261</v>
      </c>
      <c r="M526" t="str">
        <f t="shared" si="55"/>
        <v>Long</v>
      </c>
    </row>
    <row r="527" spans="1:13" x14ac:dyDescent="0.25">
      <c r="A527" s="2">
        <v>513</v>
      </c>
      <c r="B527" t="s">
        <v>513</v>
      </c>
      <c r="C527" s="8">
        <v>165.93</v>
      </c>
      <c r="D527" s="8">
        <v>97.78</v>
      </c>
      <c r="E527" s="17">
        <f t="shared" si="49"/>
        <v>0.52884595552419678</v>
      </c>
      <c r="F527" s="2">
        <f>+IF(A527&gt;$C$3,AVERAGE(INDEX($E$15:$E$2531,A527-$C$3):E526),"")</f>
        <v>0.52347424346800808</v>
      </c>
      <c r="G527" s="2">
        <f>+IF(A527&gt;$C$3,STDEVA(INDEX($E$15:$E$2531,A527-$C$3):E526),"")</f>
        <v>2.2584512906652153E-3</v>
      </c>
      <c r="H527">
        <f t="shared" si="50"/>
        <v>2.37849365111013</v>
      </c>
      <c r="I527" s="2" t="str">
        <f t="shared" si="51"/>
        <v>Sell</v>
      </c>
      <c r="J527">
        <f t="shared" si="52"/>
        <v>166.93</v>
      </c>
      <c r="K527">
        <f t="shared" si="53"/>
        <v>99.21</v>
      </c>
      <c r="L527" s="37">
        <f t="shared" si="54"/>
        <v>107.49999999999818</v>
      </c>
      <c r="M527" t="str">
        <f t="shared" si="55"/>
        <v>Long</v>
      </c>
    </row>
    <row r="528" spans="1:13" x14ac:dyDescent="0.25">
      <c r="A528" s="2">
        <v>514</v>
      </c>
      <c r="B528" t="s">
        <v>514</v>
      </c>
      <c r="C528" s="8">
        <v>165.45</v>
      </c>
      <c r="D528" s="8">
        <v>97.9</v>
      </c>
      <c r="E528" s="17">
        <f t="shared" ref="E528:E591" si="56">+LN(C528/D528)</f>
        <v>0.52472248483115635</v>
      </c>
      <c r="F528" s="2">
        <f>+IF(A528&gt;$C$3,AVERAGE(INDEX($E$15:$E$2531,A528-$C$3):E527),"")</f>
        <v>0.5236092877644456</v>
      </c>
      <c r="G528" s="2">
        <f>+IF(A528&gt;$C$3,STDEVA(INDEX($E$15:$E$2531,A528-$C$3):E527),"")</f>
        <v>2.5549225681442949E-3</v>
      </c>
      <c r="H528">
        <f t="shared" ref="H528:H591" si="57">+IF(F528="","",(E528-F528)/G528)</f>
        <v>0.43570677271808733</v>
      </c>
      <c r="I528" s="2" t="str">
        <f t="shared" ref="I528:I591" si="58">+IF(H528="","",IF(H528&lt;$C$4,"Buy",IF(H528&gt;$C$5,"Sell","")))</f>
        <v/>
      </c>
      <c r="J528">
        <f t="shared" ref="J528:J591" si="59">IF(M528=M527, J527, IF(OR(M528="TP", M528="SL"), "", IF(I528="Buy", C528, IF(I528="Sell", D528, ""))))</f>
        <v>166.93</v>
      </c>
      <c r="K528">
        <f t="shared" ref="K528:K591" si="60">IF(M528=M527, K527, IF(OR(M528="TP", M528="SL"), "",IF(I528="Buy", D528, IF(I528="Sell", C528, ""))))</f>
        <v>99.21</v>
      </c>
      <c r="L528" s="37">
        <f t="shared" ref="L528:L591" si="61">IF(M527="Long", (C528-J527)*$C$8+(K527-D528)*$C$9, IF(M527="Short", (K527-C528)*$C$8+(D528-J527)*$C$9, ""))</f>
        <v>-42.500000000007503</v>
      </c>
      <c r="M528" t="str">
        <f t="shared" ref="M528:M591" si="62">IF(OR(M527="", M527="SL", M527="TP"), IF(I528="Sell","Short",(IF(I528="Buy","Long",I528))), IF(L528="", "", IF(L528&lt;$C$6, "SL", IF(L528&gt;$C$7, "TP", M527))))</f>
        <v>Long</v>
      </c>
    </row>
    <row r="529" spans="1:13" x14ac:dyDescent="0.25">
      <c r="A529" s="2">
        <v>515</v>
      </c>
      <c r="B529" t="s">
        <v>515</v>
      </c>
      <c r="C529" s="8">
        <v>165.30799999999999</v>
      </c>
      <c r="D529" s="8">
        <v>97.88</v>
      </c>
      <c r="E529" s="17">
        <f t="shared" si="56"/>
        <v>0.52406816193562211</v>
      </c>
      <c r="F529" s="2">
        <f>+IF(A529&gt;$C$3,AVERAGE(INDEX($E$15:$E$2531,A529-$C$3):E528),"")</f>
        <v>0.5237667286967681</v>
      </c>
      <c r="G529" s="2">
        <f>+IF(A529&gt;$C$3,STDEVA(INDEX($E$15:$E$2531,A529-$C$3):E528),"")</f>
        <v>2.5774230468895844E-3</v>
      </c>
      <c r="H529">
        <f t="shared" si="57"/>
        <v>0.11695140198958694</v>
      </c>
      <c r="I529" s="2" t="str">
        <f t="shared" si="58"/>
        <v/>
      </c>
      <c r="J529">
        <f t="shared" si="59"/>
        <v>166.93</v>
      </c>
      <c r="K529">
        <f t="shared" si="60"/>
        <v>99.21</v>
      </c>
      <c r="L529" s="37">
        <f t="shared" si="61"/>
        <v>-73.000000000003979</v>
      </c>
      <c r="M529" t="str">
        <f t="shared" si="62"/>
        <v>Long</v>
      </c>
    </row>
    <row r="530" spans="1:13" x14ac:dyDescent="0.25">
      <c r="A530" s="2">
        <v>516</v>
      </c>
      <c r="B530" t="s">
        <v>516</v>
      </c>
      <c r="C530" s="8">
        <v>166.3</v>
      </c>
      <c r="D530" s="8">
        <v>99.15</v>
      </c>
      <c r="E530" s="17">
        <f t="shared" si="56"/>
        <v>0.51715953123307701</v>
      </c>
      <c r="F530" s="2">
        <f>+IF(A530&gt;$C$3,AVERAGE(INDEX($E$15:$E$2531,A530-$C$3):E529),"")</f>
        <v>0.52368275524605901</v>
      </c>
      <c r="G530" s="2">
        <f>+IF(A530&gt;$C$3,STDEVA(INDEX($E$15:$E$2531,A530-$C$3):E529),"")</f>
        <v>2.5508482622671404E-3</v>
      </c>
      <c r="H530">
        <f t="shared" si="57"/>
        <v>-2.5572763811455776</v>
      </c>
      <c r="I530" s="2" t="str">
        <f t="shared" si="58"/>
        <v>Buy</v>
      </c>
      <c r="J530">
        <f t="shared" si="59"/>
        <v>166.93</v>
      </c>
      <c r="K530">
        <f t="shared" si="60"/>
        <v>99.21</v>
      </c>
      <c r="L530" s="37">
        <f t="shared" si="61"/>
        <v>-142.50000000000185</v>
      </c>
      <c r="M530" t="str">
        <f t="shared" si="62"/>
        <v>Long</v>
      </c>
    </row>
    <row r="531" spans="1:13" x14ac:dyDescent="0.25">
      <c r="A531" s="2">
        <v>517</v>
      </c>
      <c r="B531" t="s">
        <v>517</v>
      </c>
      <c r="C531" s="8">
        <v>165.22</v>
      </c>
      <c r="D531" s="8">
        <v>98.23</v>
      </c>
      <c r="E531" s="17">
        <f t="shared" si="56"/>
        <v>0.51996625144758091</v>
      </c>
      <c r="F531" s="2">
        <f>+IF(A531&gt;$C$3,AVERAGE(INDEX($E$15:$E$2531,A531-$C$3):E530),"")</f>
        <v>0.52310370716169785</v>
      </c>
      <c r="G531" s="2">
        <f>+IF(A531&gt;$C$3,STDEVA(INDEX($E$15:$E$2531,A531-$C$3):E530),"")</f>
        <v>3.3516525761750639E-3</v>
      </c>
      <c r="H531">
        <f t="shared" si="57"/>
        <v>-0.93609216433089737</v>
      </c>
      <c r="I531" s="2" t="str">
        <f t="shared" si="58"/>
        <v/>
      </c>
      <c r="J531">
        <f t="shared" si="59"/>
        <v>166.93</v>
      </c>
      <c r="K531">
        <f t="shared" si="60"/>
        <v>99.21</v>
      </c>
      <c r="L531" s="37">
        <f t="shared" si="61"/>
        <v>-182.50000000000455</v>
      </c>
      <c r="M531" t="str">
        <f t="shared" si="62"/>
        <v>Long</v>
      </c>
    </row>
    <row r="532" spans="1:13" x14ac:dyDescent="0.25">
      <c r="A532" s="2">
        <v>518</v>
      </c>
      <c r="B532" t="s">
        <v>518</v>
      </c>
      <c r="C532" s="8">
        <v>165.83</v>
      </c>
      <c r="D532" s="8">
        <v>98.89</v>
      </c>
      <c r="E532" s="17">
        <f t="shared" si="56"/>
        <v>0.51695504594410802</v>
      </c>
      <c r="F532" s="2">
        <f>+IF(A532&gt;$C$3,AVERAGE(INDEX($E$15:$E$2531,A532-$C$3):E531),"")</f>
        <v>0.52246950129750203</v>
      </c>
      <c r="G532" s="2">
        <f>+IF(A532&gt;$C$3,STDEVA(INDEX($E$15:$E$2531,A532-$C$3):E531),"")</f>
        <v>3.3444979728031506E-3</v>
      </c>
      <c r="H532">
        <f t="shared" si="57"/>
        <v>-1.648814081586103</v>
      </c>
      <c r="I532" s="2" t="str">
        <f t="shared" si="58"/>
        <v/>
      </c>
      <c r="J532">
        <f t="shared" si="59"/>
        <v>166.93</v>
      </c>
      <c r="K532">
        <f t="shared" si="60"/>
        <v>99.21</v>
      </c>
      <c r="L532" s="37">
        <f t="shared" si="61"/>
        <v>-195.00000000000028</v>
      </c>
      <c r="M532" t="str">
        <f t="shared" si="62"/>
        <v>Long</v>
      </c>
    </row>
    <row r="533" spans="1:13" x14ac:dyDescent="0.25">
      <c r="A533" s="2">
        <v>519</v>
      </c>
      <c r="B533" t="s">
        <v>519</v>
      </c>
      <c r="C533" s="8">
        <v>163.44499999999999</v>
      </c>
      <c r="D533" s="8">
        <v>97.8</v>
      </c>
      <c r="E533" s="17">
        <f t="shared" si="56"/>
        <v>0.51355196526693625</v>
      </c>
      <c r="F533" s="2">
        <f>+IF(A533&gt;$C$3,AVERAGE(INDEX($E$15:$E$2531,A533-$C$3):E532),"")</f>
        <v>0.52173708246529404</v>
      </c>
      <c r="G533" s="2">
        <f>+IF(A533&gt;$C$3,STDEVA(INDEX($E$15:$E$2531,A533-$C$3):E532),"")</f>
        <v>3.7733607285919631E-3</v>
      </c>
      <c r="H533">
        <f t="shared" si="57"/>
        <v>-2.1691849221667407</v>
      </c>
      <c r="I533" s="2" t="str">
        <f t="shared" si="58"/>
        <v>Buy</v>
      </c>
      <c r="J533" t="str">
        <f t="shared" si="59"/>
        <v/>
      </c>
      <c r="K533" t="str">
        <f t="shared" si="60"/>
        <v/>
      </c>
      <c r="L533" s="37">
        <f t="shared" si="61"/>
        <v>-518.75000000000432</v>
      </c>
      <c r="M533" t="str">
        <f t="shared" si="62"/>
        <v>SL</v>
      </c>
    </row>
    <row r="534" spans="1:13" x14ac:dyDescent="0.25">
      <c r="A534" s="2">
        <v>520</v>
      </c>
      <c r="B534" t="s">
        <v>520</v>
      </c>
      <c r="C534" s="8">
        <v>164.35</v>
      </c>
      <c r="D534" s="8">
        <v>98.73</v>
      </c>
      <c r="E534" s="17">
        <f t="shared" si="56"/>
        <v>0.50960944848687006</v>
      </c>
      <c r="F534" s="2">
        <f>+IF(A534&gt;$C$3,AVERAGE(INDEX($E$15:$E$2531,A534-$C$3):E533),"")</f>
        <v>0.52079733490850577</v>
      </c>
      <c r="G534" s="2">
        <f>+IF(A534&gt;$C$3,STDEVA(INDEX($E$15:$E$2531,A534-$C$3):E533),"")</f>
        <v>4.6486517825852884E-3</v>
      </c>
      <c r="H534">
        <f t="shared" si="57"/>
        <v>-2.406694875178133</v>
      </c>
      <c r="I534" s="2" t="str">
        <f t="shared" si="58"/>
        <v>Buy</v>
      </c>
      <c r="J534">
        <f t="shared" si="59"/>
        <v>164.35</v>
      </c>
      <c r="K534">
        <f t="shared" si="60"/>
        <v>98.73</v>
      </c>
      <c r="L534" s="37" t="str">
        <f t="shared" si="61"/>
        <v/>
      </c>
      <c r="M534" t="str">
        <f t="shared" si="62"/>
        <v>Long</v>
      </c>
    </row>
    <row r="535" spans="1:13" x14ac:dyDescent="0.25">
      <c r="A535" s="2">
        <v>521</v>
      </c>
      <c r="B535" t="s">
        <v>521</v>
      </c>
      <c r="C535" s="8">
        <v>163.56</v>
      </c>
      <c r="D535" s="8">
        <v>97.68</v>
      </c>
      <c r="E535" s="17">
        <f t="shared" si="56"/>
        <v>0.51548306569399227</v>
      </c>
      <c r="F535" s="2">
        <f>+IF(A535&gt;$C$3,AVERAGE(INDEX($E$15:$E$2531,A535-$C$3):E534),"")</f>
        <v>0.51960552393977066</v>
      </c>
      <c r="G535" s="2">
        <f>+IF(A535&gt;$C$3,STDEVA(INDEX($E$15:$E$2531,A535-$C$3):E534),"")</f>
        <v>5.9692098102987435E-3</v>
      </c>
      <c r="H535">
        <f t="shared" si="57"/>
        <v>-0.690620429971463</v>
      </c>
      <c r="I535" s="2" t="str">
        <f t="shared" si="58"/>
        <v/>
      </c>
      <c r="J535">
        <f t="shared" si="59"/>
        <v>164.35</v>
      </c>
      <c r="K535">
        <f t="shared" si="60"/>
        <v>98.73</v>
      </c>
      <c r="L535" s="37">
        <f t="shared" si="61"/>
        <v>65.000000000001307</v>
      </c>
      <c r="M535" t="str">
        <f t="shared" si="62"/>
        <v>Long</v>
      </c>
    </row>
    <row r="536" spans="1:13" x14ac:dyDescent="0.25">
      <c r="A536" s="2">
        <v>522</v>
      </c>
      <c r="B536" t="s">
        <v>522</v>
      </c>
      <c r="C536" s="8">
        <v>161.27199999999999</v>
      </c>
      <c r="D536" s="8">
        <v>96.43</v>
      </c>
      <c r="E536" s="17">
        <f t="shared" si="56"/>
        <v>0.51427502395582925</v>
      </c>
      <c r="F536" s="2">
        <f>+IF(A536&gt;$C$3,AVERAGE(INDEX($E$15:$E$2531,A536-$C$3):E535),"")</f>
        <v>0.51892910115150437</v>
      </c>
      <c r="G536" s="2">
        <f>+IF(A536&gt;$C$3,STDEVA(INDEX($E$15:$E$2531,A536-$C$3):E535),"")</f>
        <v>6.0628568939421279E-3</v>
      </c>
      <c r="H536">
        <f t="shared" si="57"/>
        <v>-0.76763764625969844</v>
      </c>
      <c r="I536" s="2" t="str">
        <f t="shared" si="58"/>
        <v/>
      </c>
      <c r="J536">
        <f t="shared" si="59"/>
        <v>164.35</v>
      </c>
      <c r="K536">
        <f t="shared" si="60"/>
        <v>98.73</v>
      </c>
      <c r="L536" s="37">
        <f t="shared" si="61"/>
        <v>-194.50000000000136</v>
      </c>
      <c r="M536" t="str">
        <f t="shared" si="62"/>
        <v>Long</v>
      </c>
    </row>
    <row r="537" spans="1:13" x14ac:dyDescent="0.25">
      <c r="A537" s="2">
        <v>523</v>
      </c>
      <c r="B537" t="s">
        <v>523</v>
      </c>
      <c r="C537" s="8">
        <v>162.72999999999999</v>
      </c>
      <c r="D537" s="8">
        <v>97.45</v>
      </c>
      <c r="E537" s="17">
        <f t="shared" si="56"/>
        <v>0.51275295971895296</v>
      </c>
      <c r="F537" s="2">
        <f>+IF(A537&gt;$C$3,AVERAGE(INDEX($E$15:$E$2531,A537-$C$3):E536),"")</f>
        <v>0.51731010875501904</v>
      </c>
      <c r="G537" s="2">
        <f>+IF(A537&gt;$C$3,STDEVA(INDEX($E$15:$E$2531,A537-$C$3):E536),"")</f>
        <v>4.9217892606067881E-3</v>
      </c>
      <c r="H537">
        <f t="shared" si="57"/>
        <v>-0.92591307647825705</v>
      </c>
      <c r="I537" s="2" t="str">
        <f t="shared" si="58"/>
        <v/>
      </c>
      <c r="J537">
        <f t="shared" si="59"/>
        <v>164.35</v>
      </c>
      <c r="K537">
        <f t="shared" si="60"/>
        <v>98.73</v>
      </c>
      <c r="L537" s="37">
        <f t="shared" si="61"/>
        <v>-85.000000000000853</v>
      </c>
      <c r="M537" t="str">
        <f t="shared" si="62"/>
        <v>Long</v>
      </c>
    </row>
    <row r="538" spans="1:13" x14ac:dyDescent="0.25">
      <c r="A538" s="2">
        <v>524</v>
      </c>
      <c r="B538" t="s">
        <v>524</v>
      </c>
      <c r="C538" s="8">
        <v>164.8</v>
      </c>
      <c r="D538" s="8">
        <v>98.2</v>
      </c>
      <c r="E538" s="17">
        <f t="shared" si="56"/>
        <v>0.51772640211495113</v>
      </c>
      <c r="F538" s="2">
        <f>+IF(A538&gt;$C$3,AVERAGE(INDEX($E$15:$E$2531,A538-$C$3):E537),"")</f>
        <v>0.51598016152032988</v>
      </c>
      <c r="G538" s="2">
        <f>+IF(A538&gt;$C$3,STDEVA(INDEX($E$15:$E$2531,A538-$C$3):E537),"")</f>
        <v>4.2381825058906931E-3</v>
      </c>
      <c r="H538">
        <f t="shared" si="57"/>
        <v>0.41202581346936651</v>
      </c>
      <c r="I538" s="2" t="str">
        <f t="shared" si="58"/>
        <v/>
      </c>
      <c r="J538">
        <f t="shared" si="59"/>
        <v>164.35</v>
      </c>
      <c r="K538">
        <f t="shared" si="60"/>
        <v>98.73</v>
      </c>
      <c r="L538" s="37">
        <f t="shared" si="61"/>
        <v>245.00000000000455</v>
      </c>
      <c r="M538" t="str">
        <f t="shared" si="62"/>
        <v>Long</v>
      </c>
    </row>
    <row r="539" spans="1:13" x14ac:dyDescent="0.25">
      <c r="A539" s="2">
        <v>525</v>
      </c>
      <c r="B539" t="s">
        <v>525</v>
      </c>
      <c r="C539" s="8">
        <v>164.8</v>
      </c>
      <c r="D539" s="8">
        <v>98.8</v>
      </c>
      <c r="E539" s="17">
        <f t="shared" si="56"/>
        <v>0.51163501272154932</v>
      </c>
      <c r="F539" s="2">
        <f>+IF(A539&gt;$C$3,AVERAGE(INDEX($E$15:$E$2531,A539-$C$3):E538),"")</f>
        <v>0.51527552154025524</v>
      </c>
      <c r="G539" s="2">
        <f>+IF(A539&gt;$C$3,STDEVA(INDEX($E$15:$E$2531,A539-$C$3):E538),"")</f>
        <v>3.0996466655242318E-3</v>
      </c>
      <c r="H539">
        <f t="shared" si="57"/>
        <v>-1.1744915506652489</v>
      </c>
      <c r="I539" s="2" t="str">
        <f t="shared" si="58"/>
        <v/>
      </c>
      <c r="J539">
        <f t="shared" si="59"/>
        <v>164.35</v>
      </c>
      <c r="K539">
        <f t="shared" si="60"/>
        <v>98.73</v>
      </c>
      <c r="L539" s="37">
        <f t="shared" si="61"/>
        <v>95.000000000005969</v>
      </c>
      <c r="M539" t="str">
        <f t="shared" si="62"/>
        <v>Long</v>
      </c>
    </row>
    <row r="540" spans="1:13" x14ac:dyDescent="0.25">
      <c r="A540" s="2">
        <v>526</v>
      </c>
      <c r="B540" t="s">
        <v>526</v>
      </c>
      <c r="C540" s="8">
        <v>163.09800000000001</v>
      </c>
      <c r="D540" s="8">
        <v>97.73</v>
      </c>
      <c r="E540" s="17">
        <f t="shared" si="56"/>
        <v>0.51214267278534387</v>
      </c>
      <c r="F540" s="2">
        <f>+IF(A540&gt;$C$3,AVERAGE(INDEX($E$15:$E$2531,A540-$C$3):E539),"")</f>
        <v>0.51466168615008556</v>
      </c>
      <c r="G540" s="2">
        <f>+IF(A540&gt;$C$3,STDEVA(INDEX($E$15:$E$2531,A540-$C$3):E539),"")</f>
        <v>3.2244213157008967E-3</v>
      </c>
      <c r="H540">
        <f t="shared" si="57"/>
        <v>-0.78122959691268956</v>
      </c>
      <c r="I540" s="2" t="str">
        <f t="shared" si="58"/>
        <v/>
      </c>
      <c r="J540">
        <f t="shared" si="59"/>
        <v>164.35</v>
      </c>
      <c r="K540">
        <f t="shared" si="60"/>
        <v>98.73</v>
      </c>
      <c r="L540" s="37">
        <f t="shared" si="61"/>
        <v>-62.999999999995282</v>
      </c>
      <c r="M540" t="str">
        <f t="shared" si="62"/>
        <v>Long</v>
      </c>
    </row>
    <row r="541" spans="1:13" x14ac:dyDescent="0.25">
      <c r="A541" s="2">
        <v>527</v>
      </c>
      <c r="B541" t="s">
        <v>527</v>
      </c>
      <c r="C541" s="8">
        <v>161.75</v>
      </c>
      <c r="D541" s="8">
        <v>96.76</v>
      </c>
      <c r="E541" s="17">
        <f t="shared" si="56"/>
        <v>0.51381824763918338</v>
      </c>
      <c r="F541" s="2">
        <f>+IF(A541&gt;$C$3,AVERAGE(INDEX($E$15:$E$2531,A541-$C$3):E540),"")</f>
        <v>0.51379239963205925</v>
      </c>
      <c r="G541" s="2">
        <f>+IF(A541&gt;$C$3,STDEVA(INDEX($E$15:$E$2531,A541-$C$3):E540),"")</f>
        <v>2.6120209238184909E-3</v>
      </c>
      <c r="H541">
        <f t="shared" si="57"/>
        <v>9.8957886931252542E-3</v>
      </c>
      <c r="I541" s="2" t="str">
        <f t="shared" si="58"/>
        <v/>
      </c>
      <c r="J541">
        <f t="shared" si="59"/>
        <v>164.35</v>
      </c>
      <c r="K541">
        <f t="shared" si="60"/>
        <v>98.73</v>
      </c>
      <c r="L541" s="37">
        <f t="shared" si="61"/>
        <v>-157.49999999999892</v>
      </c>
      <c r="M541" t="str">
        <f t="shared" si="62"/>
        <v>Long</v>
      </c>
    </row>
    <row r="542" spans="1:13" x14ac:dyDescent="0.25">
      <c r="A542" s="2">
        <v>528</v>
      </c>
      <c r="B542" t="s">
        <v>528</v>
      </c>
      <c r="C542" s="8">
        <v>164.21</v>
      </c>
      <c r="D542" s="8">
        <v>98.474999999999994</v>
      </c>
      <c r="E542" s="17">
        <f t="shared" si="56"/>
        <v>0.51134338764677656</v>
      </c>
      <c r="F542" s="2">
        <f>+IF(A542&gt;$C$3,AVERAGE(INDEX($E$15:$E$2531,A542-$C$3):E541),"")</f>
        <v>0.51344386648706763</v>
      </c>
      <c r="G542" s="2">
        <f>+IF(A542&gt;$C$3,STDEVA(INDEX($E$15:$E$2531,A542-$C$3):E541),"")</f>
        <v>2.3314771256025E-3</v>
      </c>
      <c r="H542">
        <f t="shared" si="57"/>
        <v>-0.90092191650744602</v>
      </c>
      <c r="I542" s="2" t="str">
        <f t="shared" si="58"/>
        <v/>
      </c>
      <c r="J542">
        <f t="shared" si="59"/>
        <v>164.35</v>
      </c>
      <c r="K542">
        <f t="shared" si="60"/>
        <v>98.73</v>
      </c>
      <c r="L542" s="37">
        <f t="shared" si="61"/>
        <v>28.750000000005826</v>
      </c>
      <c r="M542" t="str">
        <f t="shared" si="62"/>
        <v>Long</v>
      </c>
    </row>
    <row r="543" spans="1:13" x14ac:dyDescent="0.25">
      <c r="A543" s="2">
        <v>529</v>
      </c>
      <c r="B543" t="s">
        <v>529</v>
      </c>
      <c r="C543" s="8">
        <v>163.17500000000001</v>
      </c>
      <c r="D543" s="8">
        <v>97.710999999999999</v>
      </c>
      <c r="E543" s="17">
        <f t="shared" si="56"/>
        <v>0.51280910225039567</v>
      </c>
      <c r="F543" s="2">
        <f>+IF(A543&gt;$C$3,AVERAGE(INDEX($E$15:$E$2531,A543-$C$3):E542),"")</f>
        <v>0.51319846897371646</v>
      </c>
      <c r="G543" s="2">
        <f>+IF(A543&gt;$C$3,STDEVA(INDEX($E$15:$E$2531,A543-$C$3):E542),"")</f>
        <v>2.4327101978537462E-3</v>
      </c>
      <c r="H543">
        <f t="shared" si="57"/>
        <v>-0.16005470921456746</v>
      </c>
      <c r="I543" s="2" t="str">
        <f t="shared" si="58"/>
        <v/>
      </c>
      <c r="J543">
        <f t="shared" si="59"/>
        <v>164.35</v>
      </c>
      <c r="K543">
        <f t="shared" si="60"/>
        <v>98.73</v>
      </c>
      <c r="L543" s="37">
        <f t="shared" si="61"/>
        <v>-38.999999999994373</v>
      </c>
      <c r="M543" t="str">
        <f t="shared" si="62"/>
        <v>Long</v>
      </c>
    </row>
    <row r="544" spans="1:13" x14ac:dyDescent="0.25">
      <c r="A544" s="2">
        <v>530</v>
      </c>
      <c r="B544" t="s">
        <v>530</v>
      </c>
      <c r="C544" s="8">
        <v>164.44</v>
      </c>
      <c r="D544" s="8">
        <v>98.35</v>
      </c>
      <c r="E544" s="17">
        <f t="shared" si="56"/>
        <v>0.51401321719460957</v>
      </c>
      <c r="F544" s="2">
        <f>+IF(A544&gt;$C$3,AVERAGE(INDEX($E$15:$E$2531,A544-$C$3):E543),"")</f>
        <v>0.51355398605855263</v>
      </c>
      <c r="G544" s="2">
        <f>+IF(A544&gt;$C$3,STDEVA(INDEX($E$15:$E$2531,A544-$C$3):E543),"")</f>
        <v>2.0456550926801279E-3</v>
      </c>
      <c r="H544">
        <f t="shared" si="57"/>
        <v>0.22449098956133573</v>
      </c>
      <c r="I544" s="2" t="str">
        <f t="shared" si="58"/>
        <v/>
      </c>
      <c r="J544">
        <f t="shared" si="59"/>
        <v>164.35</v>
      </c>
      <c r="K544">
        <f t="shared" si="60"/>
        <v>98.73</v>
      </c>
      <c r="L544" s="37">
        <f t="shared" si="61"/>
        <v>117.50000000000327</v>
      </c>
      <c r="M544" t="str">
        <f t="shared" si="62"/>
        <v>Long</v>
      </c>
    </row>
    <row r="545" spans="1:13" x14ac:dyDescent="0.25">
      <c r="A545" s="2">
        <v>531</v>
      </c>
      <c r="B545" t="s">
        <v>531</v>
      </c>
      <c r="C545" s="8">
        <v>165.73500000000001</v>
      </c>
      <c r="D545" s="8">
        <v>99.51</v>
      </c>
      <c r="E545" s="17">
        <f t="shared" si="56"/>
        <v>0.51013198560617734</v>
      </c>
      <c r="F545" s="2">
        <f>+IF(A545&gt;$C$3,AVERAGE(INDEX($E$15:$E$2531,A545-$C$3):E544),"")</f>
        <v>0.51339066955862123</v>
      </c>
      <c r="G545" s="2">
        <f>+IF(A545&gt;$C$3,STDEVA(INDEX($E$15:$E$2531,A545-$C$3):E544),"")</f>
        <v>1.9276647967739673E-3</v>
      </c>
      <c r="H545">
        <f t="shared" si="57"/>
        <v>-1.6904826803381161</v>
      </c>
      <c r="I545" s="2" t="str">
        <f t="shared" si="58"/>
        <v/>
      </c>
      <c r="J545">
        <f t="shared" si="59"/>
        <v>164.35</v>
      </c>
      <c r="K545">
        <f t="shared" si="60"/>
        <v>98.73</v>
      </c>
      <c r="L545" s="37">
        <f t="shared" si="61"/>
        <v>151.25000000000455</v>
      </c>
      <c r="M545" t="str">
        <f t="shared" si="62"/>
        <v>Long</v>
      </c>
    </row>
    <row r="546" spans="1:13" x14ac:dyDescent="0.25">
      <c r="A546" s="2">
        <v>532</v>
      </c>
      <c r="B546" t="s">
        <v>532</v>
      </c>
      <c r="C546" s="8">
        <v>163.44999999999999</v>
      </c>
      <c r="D546" s="8">
        <v>98.29</v>
      </c>
      <c r="E546" s="17">
        <f t="shared" si="56"/>
        <v>0.50858484059168152</v>
      </c>
      <c r="F546" s="2">
        <f>+IF(A546&gt;$C$3,AVERAGE(INDEX($E$15:$E$2531,A546-$C$3):E545),"")</f>
        <v>0.51293033196421556</v>
      </c>
      <c r="G546" s="2">
        <f>+IF(A546&gt;$C$3,STDEVA(INDEX($E$15:$E$2531,A546-$C$3):E545),"")</f>
        <v>2.1695873641207133E-3</v>
      </c>
      <c r="H546">
        <f t="shared" si="57"/>
        <v>-2.0029114496134484</v>
      </c>
      <c r="I546" s="2" t="str">
        <f t="shared" si="58"/>
        <v>Buy</v>
      </c>
      <c r="J546">
        <f t="shared" si="59"/>
        <v>164.35</v>
      </c>
      <c r="K546">
        <f t="shared" si="60"/>
        <v>98.73</v>
      </c>
      <c r="L546" s="37">
        <f t="shared" si="61"/>
        <v>-115.00000000000199</v>
      </c>
      <c r="M546" t="str">
        <f t="shared" si="62"/>
        <v>Long</v>
      </c>
    </row>
    <row r="547" spans="1:13" x14ac:dyDescent="0.25">
      <c r="A547" s="2">
        <v>533</v>
      </c>
      <c r="B547" t="s">
        <v>533</v>
      </c>
      <c r="C547" s="8">
        <v>159.4</v>
      </c>
      <c r="D547" s="8">
        <v>95.69</v>
      </c>
      <c r="E547" s="17">
        <f t="shared" si="56"/>
        <v>0.51030296656494323</v>
      </c>
      <c r="F547" s="2">
        <f>+IF(A547&gt;$C$3,AVERAGE(INDEX($E$15:$E$2531,A547-$C$3):E546),"")</f>
        <v>0.51246720761674092</v>
      </c>
      <c r="G547" s="2">
        <f>+IF(A547&gt;$C$3,STDEVA(INDEX($E$15:$E$2531,A547-$C$3):E546),"")</f>
        <v>2.6119521327156387E-3</v>
      </c>
      <c r="H547">
        <f t="shared" si="57"/>
        <v>-0.82859139135430238</v>
      </c>
      <c r="I547" s="2" t="str">
        <f t="shared" si="58"/>
        <v/>
      </c>
      <c r="J547" t="str">
        <f t="shared" si="59"/>
        <v/>
      </c>
      <c r="K547" t="str">
        <f t="shared" si="60"/>
        <v/>
      </c>
      <c r="L547" s="37">
        <f t="shared" si="61"/>
        <v>-477.49999999999568</v>
      </c>
      <c r="M547" t="str">
        <f t="shared" si="62"/>
        <v>SL</v>
      </c>
    </row>
    <row r="548" spans="1:13" x14ac:dyDescent="0.25">
      <c r="A548" s="2">
        <v>534</v>
      </c>
      <c r="B548" t="s">
        <v>534</v>
      </c>
      <c r="C548" s="8">
        <v>159.07</v>
      </c>
      <c r="D548" s="8">
        <v>95.974999999999994</v>
      </c>
      <c r="E548" s="17">
        <f t="shared" si="56"/>
        <v>0.50525661602340766</v>
      </c>
      <c r="F548" s="2">
        <f>+IF(A548&gt;$C$3,AVERAGE(INDEX($E$15:$E$2531,A548-$C$3):E547),"")</f>
        <v>0.51164238144451779</v>
      </c>
      <c r="G548" s="2">
        <f>+IF(A548&gt;$C$3,STDEVA(INDEX($E$15:$E$2531,A548-$C$3):E547),"")</f>
        <v>1.7846610385310634E-3</v>
      </c>
      <c r="H548">
        <f t="shared" si="57"/>
        <v>-3.5781390881745216</v>
      </c>
      <c r="I548" s="2" t="str">
        <f t="shared" si="58"/>
        <v>Buy</v>
      </c>
      <c r="J548">
        <f t="shared" si="59"/>
        <v>159.07</v>
      </c>
      <c r="K548">
        <f t="shared" si="60"/>
        <v>95.974999999999994</v>
      </c>
      <c r="L548" s="37" t="str">
        <f t="shared" si="61"/>
        <v/>
      </c>
      <c r="M548" t="str">
        <f t="shared" si="62"/>
        <v>Long</v>
      </c>
    </row>
    <row r="549" spans="1:13" x14ac:dyDescent="0.25">
      <c r="A549" s="2">
        <v>535</v>
      </c>
      <c r="B549" t="s">
        <v>535</v>
      </c>
      <c r="C549" s="8">
        <v>157.06</v>
      </c>
      <c r="D549" s="8">
        <v>94.71</v>
      </c>
      <c r="E549" s="17">
        <f t="shared" si="56"/>
        <v>0.50580830670871868</v>
      </c>
      <c r="F549" s="2">
        <f>+IF(A549&gt;$C$3,AVERAGE(INDEX($E$15:$E$2531,A549-$C$3):E548),"")</f>
        <v>0.51093367070027984</v>
      </c>
      <c r="G549" s="2">
        <f>+IF(A549&gt;$C$3,STDEVA(INDEX($E$15:$E$2531,A549-$C$3):E548),"")</f>
        <v>2.777985502661718E-3</v>
      </c>
      <c r="H549">
        <f t="shared" si="57"/>
        <v>-1.84499306661259</v>
      </c>
      <c r="I549" s="2" t="str">
        <f t="shared" si="58"/>
        <v>Buy</v>
      </c>
      <c r="J549">
        <f t="shared" si="59"/>
        <v>159.07</v>
      </c>
      <c r="K549">
        <f t="shared" si="60"/>
        <v>95.974999999999994</v>
      </c>
      <c r="L549" s="37">
        <f t="shared" si="61"/>
        <v>-186.24999999999761</v>
      </c>
      <c r="M549" t="str">
        <f t="shared" si="62"/>
        <v>Long</v>
      </c>
    </row>
    <row r="550" spans="1:13" x14ac:dyDescent="0.25">
      <c r="A550" s="2">
        <v>536</v>
      </c>
      <c r="B550" t="s">
        <v>536</v>
      </c>
      <c r="C550" s="8">
        <v>158.57499999999999</v>
      </c>
      <c r="D550" s="8">
        <v>95.62</v>
      </c>
      <c r="E550" s="17">
        <f t="shared" si="56"/>
        <v>0.5058456643220034</v>
      </c>
      <c r="F550" s="2">
        <f>+IF(A550&gt;$C$3,AVERAGE(INDEX($E$15:$E$2531,A550-$C$3):E549),"")</f>
        <v>0.51022985224732154</v>
      </c>
      <c r="G550" s="2">
        <f>+IF(A550&gt;$C$3,STDEVA(INDEX($E$15:$E$2531,A550-$C$3):E549),"")</f>
        <v>3.2032611097085519E-3</v>
      </c>
      <c r="H550">
        <f t="shared" si="57"/>
        <v>-1.3686639256570108</v>
      </c>
      <c r="I550" s="2" t="str">
        <f t="shared" si="58"/>
        <v/>
      </c>
      <c r="J550">
        <f t="shared" si="59"/>
        <v>159.07</v>
      </c>
      <c r="K550">
        <f t="shared" si="60"/>
        <v>95.974999999999994</v>
      </c>
      <c r="L550" s="37">
        <f t="shared" si="61"/>
        <v>-35.000000000003695</v>
      </c>
      <c r="M550" t="str">
        <f t="shared" si="62"/>
        <v>Long</v>
      </c>
    </row>
    <row r="551" spans="1:13" x14ac:dyDescent="0.25">
      <c r="A551" s="2">
        <v>537</v>
      </c>
      <c r="B551" t="s">
        <v>537</v>
      </c>
      <c r="C551" s="8">
        <v>160.13999999999999</v>
      </c>
      <c r="D551" s="8">
        <v>96.07</v>
      </c>
      <c r="E551" s="17">
        <f t="shared" si="56"/>
        <v>0.51097134022284063</v>
      </c>
      <c r="F551" s="2">
        <f>+IF(A551&gt;$C$3,AVERAGE(INDEX($E$15:$E$2531,A551-$C$3):E550),"")</f>
        <v>0.50934400965652371</v>
      </c>
      <c r="G551" s="2">
        <f>+IF(A551&gt;$C$3,STDEVA(INDEX($E$15:$E$2531,A551-$C$3):E550),"")</f>
        <v>3.1892225210640667E-3</v>
      </c>
      <c r="H551">
        <f t="shared" si="57"/>
        <v>0.51025933611367147</v>
      </c>
      <c r="I551" s="2" t="str">
        <f t="shared" si="58"/>
        <v/>
      </c>
      <c r="J551">
        <f t="shared" si="59"/>
        <v>159.07</v>
      </c>
      <c r="K551">
        <f t="shared" si="60"/>
        <v>95.974999999999994</v>
      </c>
      <c r="L551" s="37">
        <f t="shared" si="61"/>
        <v>243.74999999999858</v>
      </c>
      <c r="M551" t="str">
        <f t="shared" si="62"/>
        <v>Long</v>
      </c>
    </row>
    <row r="552" spans="1:13" x14ac:dyDescent="0.25">
      <c r="A552" s="2">
        <v>538</v>
      </c>
      <c r="B552" t="s">
        <v>538</v>
      </c>
      <c r="C552" s="8">
        <v>161.08000000000001</v>
      </c>
      <c r="D552" s="8">
        <v>97.56</v>
      </c>
      <c r="E552" s="17">
        <f t="shared" si="56"/>
        <v>0.50143356263553396</v>
      </c>
      <c r="F552" s="2">
        <f>+IF(A552&gt;$C$3,AVERAGE(INDEX($E$15:$E$2531,A552-$C$3):E551),"")</f>
        <v>0.50930267105386429</v>
      </c>
      <c r="G552" s="2">
        <f>+IF(A552&gt;$C$3,STDEVA(INDEX($E$15:$E$2531,A552-$C$3):E551),"")</f>
        <v>3.1623653096699467E-3</v>
      </c>
      <c r="H552">
        <f t="shared" si="57"/>
        <v>-2.4883616052414959</v>
      </c>
      <c r="I552" s="2" t="str">
        <f t="shared" si="58"/>
        <v>Buy</v>
      </c>
      <c r="J552">
        <f t="shared" si="59"/>
        <v>159.07</v>
      </c>
      <c r="K552">
        <f t="shared" si="60"/>
        <v>95.974999999999994</v>
      </c>
      <c r="L552" s="37">
        <f t="shared" si="61"/>
        <v>106.25000000000284</v>
      </c>
      <c r="M552" t="str">
        <f t="shared" si="62"/>
        <v>Long</v>
      </c>
    </row>
    <row r="553" spans="1:13" x14ac:dyDescent="0.25">
      <c r="A553" s="2">
        <v>539</v>
      </c>
      <c r="B553" t="s">
        <v>539</v>
      </c>
      <c r="C553" s="8">
        <v>160.41999999999999</v>
      </c>
      <c r="D553" s="8">
        <v>97</v>
      </c>
      <c r="E553" s="17">
        <f t="shared" si="56"/>
        <v>0.50308439743539568</v>
      </c>
      <c r="F553" s="2">
        <f>+IF(A553&gt;$C$3,AVERAGE(INDEX($E$15:$E$2531,A553-$C$3):E552),"")</f>
        <v>0.50803872220776847</v>
      </c>
      <c r="G553" s="2">
        <f>+IF(A553&gt;$C$3,STDEVA(INDEX($E$15:$E$2531,A553-$C$3):E552),"")</f>
        <v>3.7956248202360705E-3</v>
      </c>
      <c r="H553">
        <f t="shared" si="57"/>
        <v>-1.3052725195491399</v>
      </c>
      <c r="I553" s="2" t="str">
        <f t="shared" si="58"/>
        <v/>
      </c>
      <c r="J553">
        <f t="shared" si="59"/>
        <v>159.07</v>
      </c>
      <c r="K553">
        <f t="shared" si="60"/>
        <v>95.974999999999994</v>
      </c>
      <c r="L553" s="37">
        <f t="shared" si="61"/>
        <v>81.249999999997158</v>
      </c>
      <c r="M553" t="str">
        <f t="shared" si="62"/>
        <v>Long</v>
      </c>
    </row>
    <row r="554" spans="1:13" x14ac:dyDescent="0.25">
      <c r="A554" s="2">
        <v>540</v>
      </c>
      <c r="B554" t="s">
        <v>540</v>
      </c>
      <c r="C554" s="8">
        <v>161.36000000000001</v>
      </c>
      <c r="D554" s="8">
        <v>98.58</v>
      </c>
      <c r="E554" s="17">
        <f t="shared" si="56"/>
        <v>0.4927694923687248</v>
      </c>
      <c r="F554" s="2">
        <f>+IF(A554&gt;$C$3,AVERAGE(INDEX($E$15:$E$2531,A554-$C$3):E553),"")</f>
        <v>0.50682440890118918</v>
      </c>
      <c r="G554" s="2">
        <f>+IF(A554&gt;$C$3,STDEVA(INDEX($E$15:$E$2531,A554-$C$3):E553),"")</f>
        <v>3.3696044751475099E-3</v>
      </c>
      <c r="H554">
        <f t="shared" si="57"/>
        <v>-4.1710879232640803</v>
      </c>
      <c r="I554" s="2" t="str">
        <f t="shared" si="58"/>
        <v>Buy</v>
      </c>
      <c r="J554">
        <f t="shared" si="59"/>
        <v>159.07</v>
      </c>
      <c r="K554">
        <f t="shared" si="60"/>
        <v>95.974999999999994</v>
      </c>
      <c r="L554" s="37">
        <f t="shared" si="61"/>
        <v>-78.749999999995907</v>
      </c>
      <c r="M554" t="str">
        <f t="shared" si="62"/>
        <v>Long</v>
      </c>
    </row>
    <row r="555" spans="1:13" x14ac:dyDescent="0.25">
      <c r="A555" s="2">
        <v>541</v>
      </c>
      <c r="B555" t="s">
        <v>541</v>
      </c>
      <c r="C555" s="8">
        <v>161.21</v>
      </c>
      <c r="D555" s="8">
        <v>98.08</v>
      </c>
      <c r="E555" s="17">
        <f t="shared" si="56"/>
        <v>0.49692439070000588</v>
      </c>
      <c r="F555" s="2">
        <f>+IF(A555&gt;$C$3,AVERAGE(INDEX($E$15:$E$2531,A555-$C$3):E554),"")</f>
        <v>0.50489524298591659</v>
      </c>
      <c r="G555" s="2">
        <f>+IF(A555&gt;$C$3,STDEVA(INDEX($E$15:$E$2531,A555-$C$3):E554),"")</f>
        <v>5.5219941989826946E-3</v>
      </c>
      <c r="H555">
        <f t="shared" si="57"/>
        <v>-1.4434734986464066</v>
      </c>
      <c r="I555" s="2" t="str">
        <f t="shared" si="58"/>
        <v/>
      </c>
      <c r="J555">
        <f t="shared" si="59"/>
        <v>159.07</v>
      </c>
      <c r="K555">
        <f t="shared" si="60"/>
        <v>95.974999999999994</v>
      </c>
      <c r="L555" s="37">
        <f t="shared" si="61"/>
        <v>8.7500000000026148</v>
      </c>
      <c r="M555" t="str">
        <f t="shared" si="62"/>
        <v>Long</v>
      </c>
    </row>
    <row r="556" spans="1:13" x14ac:dyDescent="0.25">
      <c r="A556" s="2">
        <v>542</v>
      </c>
      <c r="B556" t="s">
        <v>542</v>
      </c>
      <c r="C556" s="8">
        <v>161.28</v>
      </c>
      <c r="D556" s="8">
        <v>98.28</v>
      </c>
      <c r="E556" s="17">
        <f t="shared" si="56"/>
        <v>0.49532143723002542</v>
      </c>
      <c r="F556" s="2">
        <f>+IF(A556&gt;$C$3,AVERAGE(INDEX($E$15:$E$2531,A556-$C$3):E555),"")</f>
        <v>0.50359963744239711</v>
      </c>
      <c r="G556" s="2">
        <f>+IF(A556&gt;$C$3,STDEVA(INDEX($E$15:$E$2531,A556-$C$3):E555),"")</f>
        <v>5.9028951754683916E-3</v>
      </c>
      <c r="H556">
        <f t="shared" si="57"/>
        <v>-1.4023966149313871</v>
      </c>
      <c r="I556" s="2" t="str">
        <f t="shared" si="58"/>
        <v/>
      </c>
      <c r="J556">
        <f t="shared" si="59"/>
        <v>159.07</v>
      </c>
      <c r="K556">
        <f t="shared" si="60"/>
        <v>95.974999999999994</v>
      </c>
      <c r="L556" s="37">
        <f t="shared" si="61"/>
        <v>-23.749999999999659</v>
      </c>
      <c r="M556" t="str">
        <f t="shared" si="62"/>
        <v>Long</v>
      </c>
    </row>
    <row r="557" spans="1:13" x14ac:dyDescent="0.25">
      <c r="A557" s="2">
        <v>543</v>
      </c>
      <c r="B557" t="s">
        <v>543</v>
      </c>
      <c r="C557" s="8">
        <v>163.02000000000001</v>
      </c>
      <c r="D557" s="8">
        <v>99.67</v>
      </c>
      <c r="E557" s="17">
        <f t="shared" si="56"/>
        <v>0.49200816368694661</v>
      </c>
      <c r="F557" s="2">
        <f>+IF(A557&gt;$C$3,AVERAGE(INDEX($E$15:$E$2531,A557-$C$3):E556),"")</f>
        <v>0.50193502307185067</v>
      </c>
      <c r="G557" s="2">
        <f>+IF(A557&gt;$C$3,STDEVA(INDEX($E$15:$E$2531,A557-$C$3):E556),"")</f>
        <v>5.8886424584514031E-3</v>
      </c>
      <c r="H557">
        <f t="shared" si="57"/>
        <v>-1.6857636467055315</v>
      </c>
      <c r="I557" s="2" t="str">
        <f t="shared" si="58"/>
        <v/>
      </c>
      <c r="J557">
        <f t="shared" si="59"/>
        <v>159.07</v>
      </c>
      <c r="K557">
        <f t="shared" si="60"/>
        <v>95.974999999999994</v>
      </c>
      <c r="L557" s="37">
        <f t="shared" si="61"/>
        <v>63.750000000002501</v>
      </c>
      <c r="M557" t="str">
        <f t="shared" si="62"/>
        <v>Long</v>
      </c>
    </row>
    <row r="558" spans="1:13" x14ac:dyDescent="0.25">
      <c r="A558" s="2">
        <v>544</v>
      </c>
      <c r="B558" t="s">
        <v>544</v>
      </c>
      <c r="C558" s="8">
        <v>163.94499999999999</v>
      </c>
      <c r="D558" s="8">
        <v>100.07</v>
      </c>
      <c r="E558" s="17">
        <f t="shared" si="56"/>
        <v>0.49366106462047127</v>
      </c>
      <c r="F558" s="2">
        <f>+IF(A558&gt;$C$3,AVERAGE(INDEX($E$15:$E$2531,A558-$C$3):E557),"")</f>
        <v>0.50046297281224394</v>
      </c>
      <c r="G558" s="2">
        <f>+IF(A558&gt;$C$3,STDEVA(INDEX($E$15:$E$2531,A558-$C$3):E557),"")</f>
        <v>6.570921261877612E-3</v>
      </c>
      <c r="H558">
        <f t="shared" si="57"/>
        <v>-1.0351528987624881</v>
      </c>
      <c r="I558" s="2" t="str">
        <f t="shared" si="58"/>
        <v/>
      </c>
      <c r="J558">
        <f t="shared" si="59"/>
        <v>159.07</v>
      </c>
      <c r="K558">
        <f t="shared" si="60"/>
        <v>95.974999999999994</v>
      </c>
      <c r="L558" s="37">
        <f t="shared" si="61"/>
        <v>195.00000000000023</v>
      </c>
      <c r="M558" t="str">
        <f t="shared" si="62"/>
        <v>Long</v>
      </c>
    </row>
    <row r="559" spans="1:13" x14ac:dyDescent="0.25">
      <c r="A559" s="2">
        <v>545</v>
      </c>
      <c r="B559" t="s">
        <v>545</v>
      </c>
      <c r="C559" s="8">
        <v>165.13</v>
      </c>
      <c r="D559" s="8">
        <v>101</v>
      </c>
      <c r="E559" s="17">
        <f t="shared" si="56"/>
        <v>0.49161252563363744</v>
      </c>
      <c r="F559" s="2">
        <f>+IF(A559&gt;$C$3,AVERAGE(INDEX($E$15:$E$2531,A559-$C$3):E558),"")</f>
        <v>0.49911327924688315</v>
      </c>
      <c r="G559" s="2">
        <f>+IF(A559&gt;$C$3,STDEVA(INDEX($E$15:$E$2531,A559-$C$3):E558),"")</f>
        <v>6.5832586530102594E-3</v>
      </c>
      <c r="H559">
        <f t="shared" si="57"/>
        <v>-1.1393679040418547</v>
      </c>
      <c r="I559" s="2" t="str">
        <f t="shared" si="58"/>
        <v/>
      </c>
      <c r="J559">
        <f t="shared" si="59"/>
        <v>159.07</v>
      </c>
      <c r="K559">
        <f t="shared" si="60"/>
        <v>95.974999999999994</v>
      </c>
      <c r="L559" s="37">
        <f t="shared" si="61"/>
        <v>258.74999999999909</v>
      </c>
      <c r="M559" t="str">
        <f t="shared" si="62"/>
        <v>Long</v>
      </c>
    </row>
    <row r="560" spans="1:13" x14ac:dyDescent="0.25">
      <c r="A560" s="2">
        <v>546</v>
      </c>
      <c r="B560" t="s">
        <v>546</v>
      </c>
      <c r="C560" s="8">
        <v>165.19200000000001</v>
      </c>
      <c r="D560" s="8">
        <v>101.28</v>
      </c>
      <c r="E560" s="17">
        <f t="shared" si="56"/>
        <v>0.48921947536830679</v>
      </c>
      <c r="F560" s="2">
        <f>+IF(A560&gt;$C$3,AVERAGE(INDEX($E$15:$E$2531,A560-$C$3):E559),"")</f>
        <v>0.4975318193926202</v>
      </c>
      <c r="G560" s="2">
        <f>+IF(A560&gt;$C$3,STDEVA(INDEX($E$15:$E$2531,A560-$C$3):E559),"")</f>
        <v>6.472456203700642E-3</v>
      </c>
      <c r="H560">
        <f t="shared" si="57"/>
        <v>-1.2842642364363639</v>
      </c>
      <c r="I560" s="2" t="str">
        <f t="shared" si="58"/>
        <v/>
      </c>
      <c r="J560">
        <f t="shared" si="59"/>
        <v>159.07</v>
      </c>
      <c r="K560">
        <f t="shared" si="60"/>
        <v>95.974999999999994</v>
      </c>
      <c r="L560" s="37">
        <f t="shared" si="61"/>
        <v>204.25000000000182</v>
      </c>
      <c r="M560" t="str">
        <f t="shared" si="62"/>
        <v>Long</v>
      </c>
    </row>
    <row r="561" spans="1:13" x14ac:dyDescent="0.25">
      <c r="A561" s="2">
        <v>547</v>
      </c>
      <c r="B561" t="s">
        <v>547</v>
      </c>
      <c r="C561" s="8">
        <v>167.44</v>
      </c>
      <c r="D561" s="8">
        <v>102.47</v>
      </c>
      <c r="E561" s="17">
        <f t="shared" si="56"/>
        <v>0.49105500532611773</v>
      </c>
      <c r="F561" s="2">
        <f>+IF(A561&gt;$C$3,AVERAGE(INDEX($E$15:$E$2531,A561-$C$3):E560),"")</f>
        <v>0.49511494551989421</v>
      </c>
      <c r="G561" s="2">
        <f>+IF(A561&gt;$C$3,STDEVA(INDEX($E$15:$E$2531,A561-$C$3):E560),"")</f>
        <v>4.6239099209057317E-3</v>
      </c>
      <c r="H561">
        <f t="shared" si="57"/>
        <v>-0.87803185252822091</v>
      </c>
      <c r="I561" s="2" t="str">
        <f t="shared" si="58"/>
        <v/>
      </c>
      <c r="J561" t="str">
        <f t="shared" si="59"/>
        <v/>
      </c>
      <c r="K561" t="str">
        <f t="shared" si="60"/>
        <v/>
      </c>
      <c r="L561" s="37">
        <f t="shared" si="61"/>
        <v>468.74999999999977</v>
      </c>
      <c r="M561" t="str">
        <f t="shared" si="62"/>
        <v>TP</v>
      </c>
    </row>
    <row r="562" spans="1:13" x14ac:dyDescent="0.25">
      <c r="A562" s="2">
        <v>548</v>
      </c>
      <c r="B562" t="s">
        <v>548</v>
      </c>
      <c r="C562" s="8">
        <v>167.51</v>
      </c>
      <c r="D562" s="8">
        <v>102.68</v>
      </c>
      <c r="E562" s="17">
        <f t="shared" si="56"/>
        <v>0.48942569497265548</v>
      </c>
      <c r="F562" s="2">
        <f>+IF(A562&gt;$C$3,AVERAGE(INDEX($E$15:$E$2531,A562-$C$3):E561),"")</f>
        <v>0.49396177248551459</v>
      </c>
      <c r="G562" s="2">
        <f>+IF(A562&gt;$C$3,STDEVA(INDEX($E$15:$E$2531,A562-$C$3):E561),"")</f>
        <v>4.1175578828840983E-3</v>
      </c>
      <c r="H562">
        <f t="shared" si="57"/>
        <v>-1.1016426828423527</v>
      </c>
      <c r="I562" s="2" t="str">
        <f t="shared" si="58"/>
        <v/>
      </c>
      <c r="J562" t="str">
        <f t="shared" si="59"/>
        <v/>
      </c>
      <c r="K562" t="str">
        <f t="shared" si="60"/>
        <v/>
      </c>
      <c r="L562" s="37" t="str">
        <f t="shared" si="61"/>
        <v/>
      </c>
      <c r="M562" t="str">
        <f t="shared" si="62"/>
        <v/>
      </c>
    </row>
    <row r="563" spans="1:13" x14ac:dyDescent="0.25">
      <c r="A563" s="2">
        <v>549</v>
      </c>
      <c r="B563" t="s">
        <v>549</v>
      </c>
      <c r="C563" s="8">
        <v>168.155</v>
      </c>
      <c r="D563" s="8">
        <v>103.58</v>
      </c>
      <c r="E563" s="17">
        <f t="shared" si="56"/>
        <v>0.48454191210378372</v>
      </c>
      <c r="F563" s="2">
        <f>+IF(A563&gt;$C$3,AVERAGE(INDEX($E$15:$E$2531,A563-$C$3):E562),"")</f>
        <v>0.49244413887854349</v>
      </c>
      <c r="G563" s="2">
        <f>+IF(A563&gt;$C$3,STDEVA(INDEX($E$15:$E$2531,A563-$C$3):E562),"")</f>
        <v>2.5558528589447395E-3</v>
      </c>
      <c r="H563">
        <f t="shared" si="57"/>
        <v>-3.0918160046280754</v>
      </c>
      <c r="I563" s="2" t="str">
        <f t="shared" si="58"/>
        <v>Buy</v>
      </c>
      <c r="J563">
        <f t="shared" si="59"/>
        <v>168.155</v>
      </c>
      <c r="K563">
        <f t="shared" si="60"/>
        <v>103.58</v>
      </c>
      <c r="L563" s="37" t="str">
        <f t="shared" si="61"/>
        <v/>
      </c>
      <c r="M563" t="str">
        <f t="shared" si="62"/>
        <v>Long</v>
      </c>
    </row>
    <row r="564" spans="1:13" x14ac:dyDescent="0.25">
      <c r="A564" s="2">
        <v>550</v>
      </c>
      <c r="B564" t="s">
        <v>550</v>
      </c>
      <c r="C564" s="8">
        <v>167.52500000000001</v>
      </c>
      <c r="D564" s="8">
        <v>103.06</v>
      </c>
      <c r="E564" s="17">
        <f t="shared" si="56"/>
        <v>0.48582125095915624</v>
      </c>
      <c r="F564" s="2">
        <f>+IF(A564&gt;$C$3,AVERAGE(INDEX($E$15:$E$2531,A564-$C$3):E563),"")</f>
        <v>0.49152996329355009</v>
      </c>
      <c r="G564" s="2">
        <f>+IF(A564&gt;$C$3,STDEVA(INDEX($E$15:$E$2531,A564-$C$3):E563),"")</f>
        <v>3.6584995352770973E-3</v>
      </c>
      <c r="H564">
        <f t="shared" si="57"/>
        <v>-1.560397173581018</v>
      </c>
      <c r="I564" s="2" t="str">
        <f t="shared" si="58"/>
        <v/>
      </c>
      <c r="J564">
        <f t="shared" si="59"/>
        <v>168.155</v>
      </c>
      <c r="K564">
        <f t="shared" si="60"/>
        <v>103.58</v>
      </c>
      <c r="L564" s="37">
        <f t="shared" si="61"/>
        <v>-27.499999999999858</v>
      </c>
      <c r="M564" t="str">
        <f t="shared" si="62"/>
        <v>Long</v>
      </c>
    </row>
    <row r="565" spans="1:13" x14ac:dyDescent="0.25">
      <c r="A565" s="2">
        <v>551</v>
      </c>
      <c r="B565" t="s">
        <v>551</v>
      </c>
      <c r="C565" s="8">
        <v>167.95009999999999</v>
      </c>
      <c r="D565" s="8">
        <v>103.46</v>
      </c>
      <c r="E565" s="17">
        <f t="shared" si="56"/>
        <v>0.48448184689805768</v>
      </c>
      <c r="F565" s="2">
        <f>+IF(A565&gt;$C$3,AVERAGE(INDEX($E$15:$E$2531,A565-$C$3):E564),"")</f>
        <v>0.49029628110012236</v>
      </c>
      <c r="G565" s="2">
        <f>+IF(A565&gt;$C$3,STDEVA(INDEX($E$15:$E$2531,A565-$C$3):E564),"")</f>
        <v>3.4797405521262256E-3</v>
      </c>
      <c r="H565">
        <f t="shared" si="57"/>
        <v>-1.6709390010447429</v>
      </c>
      <c r="I565" s="2" t="str">
        <f t="shared" si="58"/>
        <v/>
      </c>
      <c r="J565">
        <f t="shared" si="59"/>
        <v>168.155</v>
      </c>
      <c r="K565">
        <f t="shared" si="60"/>
        <v>103.58</v>
      </c>
      <c r="L565" s="37">
        <f t="shared" si="61"/>
        <v>-21.22500000000116</v>
      </c>
      <c r="M565" t="str">
        <f t="shared" si="62"/>
        <v>Long</v>
      </c>
    </row>
    <row r="566" spans="1:13" x14ac:dyDescent="0.25">
      <c r="A566" s="2">
        <v>552</v>
      </c>
      <c r="B566" t="s">
        <v>552</v>
      </c>
      <c r="C566" s="8">
        <v>168.87</v>
      </c>
      <c r="D566" s="8">
        <v>104.15</v>
      </c>
      <c r="E566" s="17">
        <f t="shared" si="56"/>
        <v>0.48329702043706391</v>
      </c>
      <c r="F566" s="2">
        <f>+IF(A566&gt;$C$3,AVERAGE(INDEX($E$15:$E$2531,A566-$C$3):E565),"")</f>
        <v>0.48909188217434818</v>
      </c>
      <c r="G566" s="2">
        <f>+IF(A566&gt;$C$3,STDEVA(INDEX($E$15:$E$2531,A566-$C$3):E565),"")</f>
        <v>3.3979592127017125E-3</v>
      </c>
      <c r="H566">
        <f t="shared" si="57"/>
        <v>-1.7053947309381585</v>
      </c>
      <c r="I566" s="2" t="str">
        <f t="shared" si="58"/>
        <v/>
      </c>
      <c r="J566">
        <f t="shared" si="59"/>
        <v>168.155</v>
      </c>
      <c r="K566">
        <f t="shared" si="60"/>
        <v>103.58</v>
      </c>
      <c r="L566" s="37">
        <f t="shared" si="61"/>
        <v>36.249999999999005</v>
      </c>
      <c r="M566" t="str">
        <f t="shared" si="62"/>
        <v>Long</v>
      </c>
    </row>
    <row r="567" spans="1:13" x14ac:dyDescent="0.25">
      <c r="A567" s="2">
        <v>553</v>
      </c>
      <c r="B567" t="s">
        <v>553</v>
      </c>
      <c r="C567" s="8">
        <v>169.17</v>
      </c>
      <c r="D567" s="8">
        <v>104.31</v>
      </c>
      <c r="E567" s="17">
        <f t="shared" si="56"/>
        <v>0.48353689179932058</v>
      </c>
      <c r="F567" s="2">
        <f>+IF(A567&gt;$C$3,AVERAGE(INDEX($E$15:$E$2531,A567-$C$3):E566),"")</f>
        <v>0.48812397736880558</v>
      </c>
      <c r="G567" s="2">
        <f>+IF(A567&gt;$C$3,STDEVA(INDEX($E$15:$E$2531,A567-$C$3):E566),"")</f>
        <v>3.6914289538345002E-3</v>
      </c>
      <c r="H567">
        <f t="shared" si="57"/>
        <v>-1.2426314109933323</v>
      </c>
      <c r="I567" s="2" t="str">
        <f t="shared" si="58"/>
        <v/>
      </c>
      <c r="J567">
        <f t="shared" si="59"/>
        <v>168.155</v>
      </c>
      <c r="K567">
        <f t="shared" si="60"/>
        <v>103.58</v>
      </c>
      <c r="L567" s="37">
        <f t="shared" si="61"/>
        <v>71.249999999995595</v>
      </c>
      <c r="M567" t="str">
        <f t="shared" si="62"/>
        <v>Long</v>
      </c>
    </row>
    <row r="568" spans="1:13" x14ac:dyDescent="0.25">
      <c r="A568" s="2">
        <v>554</v>
      </c>
      <c r="B568" t="s">
        <v>554</v>
      </c>
      <c r="C568" s="8">
        <v>169.5</v>
      </c>
      <c r="D568" s="8">
        <v>104.53</v>
      </c>
      <c r="E568" s="17">
        <f t="shared" si="56"/>
        <v>0.48337881527588916</v>
      </c>
      <c r="F568" s="2">
        <f>+IF(A568&gt;$C$3,AVERAGE(INDEX($E$15:$E$2531,A568-$C$3):E567),"")</f>
        <v>0.48699906927756664</v>
      </c>
      <c r="G568" s="2">
        <f>+IF(A568&gt;$C$3,STDEVA(INDEX($E$15:$E$2531,A568-$C$3):E567),"")</f>
        <v>3.3167460830471006E-3</v>
      </c>
      <c r="H568">
        <f t="shared" si="57"/>
        <v>-1.0915077340956854</v>
      </c>
      <c r="I568" s="2" t="str">
        <f t="shared" si="58"/>
        <v/>
      </c>
      <c r="J568">
        <f t="shared" si="59"/>
        <v>168.155</v>
      </c>
      <c r="K568">
        <f t="shared" si="60"/>
        <v>103.58</v>
      </c>
      <c r="L568" s="37">
        <f t="shared" si="61"/>
        <v>98.749999999999005</v>
      </c>
      <c r="M568" t="str">
        <f t="shared" si="62"/>
        <v>Long</v>
      </c>
    </row>
    <row r="569" spans="1:13" x14ac:dyDescent="0.25">
      <c r="A569" s="2">
        <v>555</v>
      </c>
      <c r="B569" t="s">
        <v>555</v>
      </c>
      <c r="C569" s="8">
        <v>169.14</v>
      </c>
      <c r="D569" s="8">
        <v>104.46</v>
      </c>
      <c r="E569" s="17">
        <f t="shared" si="56"/>
        <v>0.48192255134592349</v>
      </c>
      <c r="F569" s="2">
        <f>+IF(A569&gt;$C$3,AVERAGE(INDEX($E$15:$E$2531,A569-$C$3):E568),"")</f>
        <v>0.4860842125711502</v>
      </c>
      <c r="G569" s="2">
        <f>+IF(A569&gt;$C$3,STDEVA(INDEX($E$15:$E$2531,A569-$C$3):E568),"")</f>
        <v>3.0061609858563969E-3</v>
      </c>
      <c r="H569">
        <f t="shared" si="57"/>
        <v>-1.3843773652864213</v>
      </c>
      <c r="I569" s="2" t="str">
        <f t="shared" si="58"/>
        <v/>
      </c>
      <c r="J569">
        <f t="shared" si="59"/>
        <v>168.155</v>
      </c>
      <c r="K569">
        <f t="shared" si="60"/>
        <v>103.58</v>
      </c>
      <c r="L569" s="37">
        <f t="shared" si="61"/>
        <v>26.249999999997442</v>
      </c>
      <c r="M569" t="str">
        <f t="shared" si="62"/>
        <v>Long</v>
      </c>
    </row>
    <row r="570" spans="1:13" x14ac:dyDescent="0.25">
      <c r="A570" s="2">
        <v>556</v>
      </c>
      <c r="B570" t="s">
        <v>556</v>
      </c>
      <c r="C570" s="8">
        <v>168.52</v>
      </c>
      <c r="D570" s="8">
        <v>103.5899</v>
      </c>
      <c r="E570" s="17">
        <f t="shared" si="56"/>
        <v>0.48661460238541632</v>
      </c>
      <c r="F570" s="2">
        <f>+IF(A570&gt;$C$3,AVERAGE(INDEX($E$15:$E$2531,A570-$C$3):E569),"")</f>
        <v>0.48527344323532973</v>
      </c>
      <c r="G570" s="2">
        <f>+IF(A570&gt;$C$3,STDEVA(INDEX($E$15:$E$2531,A570-$C$3):E569),"")</f>
        <v>3.0386975023487025E-3</v>
      </c>
      <c r="H570">
        <f t="shared" si="57"/>
        <v>0.44135987509449937</v>
      </c>
      <c r="I570" s="2" t="str">
        <f t="shared" si="58"/>
        <v/>
      </c>
      <c r="J570">
        <f t="shared" si="59"/>
        <v>168.155</v>
      </c>
      <c r="K570">
        <f t="shared" si="60"/>
        <v>103.58</v>
      </c>
      <c r="L570" s="37">
        <f t="shared" si="61"/>
        <v>88.775000000001825</v>
      </c>
      <c r="M570" t="str">
        <f t="shared" si="62"/>
        <v>Long</v>
      </c>
    </row>
    <row r="571" spans="1:13" x14ac:dyDescent="0.25">
      <c r="A571" s="2">
        <v>557</v>
      </c>
      <c r="B571" t="s">
        <v>557</v>
      </c>
      <c r="C571" s="8">
        <v>168.93</v>
      </c>
      <c r="D571" s="8">
        <v>104.54</v>
      </c>
      <c r="E571" s="17">
        <f t="shared" si="56"/>
        <v>0.47991465464986111</v>
      </c>
      <c r="F571" s="2">
        <f>+IF(A571&gt;$C$3,AVERAGE(INDEX($E$15:$E$2531,A571-$C$3):E570),"")</f>
        <v>0.4847800651308074</v>
      </c>
      <c r="G571" s="2">
        <f>+IF(A571&gt;$C$3,STDEVA(INDEX($E$15:$E$2531,A571-$C$3):E570),"")</f>
        <v>2.2374905071381734E-3</v>
      </c>
      <c r="H571">
        <f t="shared" si="57"/>
        <v>-2.1744943567020192</v>
      </c>
      <c r="I571" s="2" t="str">
        <f t="shared" si="58"/>
        <v>Buy</v>
      </c>
      <c r="J571">
        <f t="shared" si="59"/>
        <v>168.155</v>
      </c>
      <c r="K571">
        <f t="shared" si="60"/>
        <v>103.58</v>
      </c>
      <c r="L571" s="37">
        <f t="shared" si="61"/>
        <v>-46.250000000000568</v>
      </c>
      <c r="M571" t="str">
        <f t="shared" si="62"/>
        <v>Long</v>
      </c>
    </row>
    <row r="572" spans="1:13" x14ac:dyDescent="0.25">
      <c r="A572" s="2">
        <v>558</v>
      </c>
      <c r="B572" t="s">
        <v>558</v>
      </c>
      <c r="C572" s="8">
        <v>169.11</v>
      </c>
      <c r="D572" s="8">
        <v>104.12</v>
      </c>
      <c r="E572" s="17">
        <f t="shared" si="56"/>
        <v>0.48500531063522873</v>
      </c>
      <c r="F572" s="2">
        <f>+IF(A572&gt;$C$3,AVERAGE(INDEX($E$15:$E$2531,A572-$C$3):E571),"")</f>
        <v>0.48372328287271915</v>
      </c>
      <c r="G572" s="2">
        <f>+IF(A572&gt;$C$3,STDEVA(INDEX($E$15:$E$2531,A572-$C$3):E571),"")</f>
        <v>2.0028153312215578E-3</v>
      </c>
      <c r="H572">
        <f t="shared" si="57"/>
        <v>0.64011281645604323</v>
      </c>
      <c r="I572" s="2" t="str">
        <f t="shared" si="58"/>
        <v/>
      </c>
      <c r="J572">
        <f t="shared" si="59"/>
        <v>168.155</v>
      </c>
      <c r="K572">
        <f t="shared" si="60"/>
        <v>103.58</v>
      </c>
      <c r="L572" s="37">
        <f t="shared" si="61"/>
        <v>103.75000000000156</v>
      </c>
      <c r="M572" t="str">
        <f t="shared" si="62"/>
        <v>Long</v>
      </c>
    </row>
    <row r="573" spans="1:13" x14ac:dyDescent="0.25">
      <c r="A573" s="2">
        <v>559</v>
      </c>
      <c r="B573" t="s">
        <v>559</v>
      </c>
      <c r="C573" s="8">
        <v>168.59</v>
      </c>
      <c r="D573" s="8">
        <v>103.39</v>
      </c>
      <c r="E573" s="17">
        <f t="shared" si="56"/>
        <v>0.48896148622910807</v>
      </c>
      <c r="F573" s="2">
        <f>+IF(A573&gt;$C$3,AVERAGE(INDEX($E$15:$E$2531,A573-$C$3):E572),"")</f>
        <v>0.48377477159843518</v>
      </c>
      <c r="G573" s="2">
        <f>+IF(A573&gt;$C$3,STDEVA(INDEX($E$15:$E$2531,A573-$C$3):E572),"")</f>
        <v>2.0322320110477687E-3</v>
      </c>
      <c r="H573">
        <f t="shared" si="57"/>
        <v>2.5522256329378168</v>
      </c>
      <c r="I573" s="2" t="str">
        <f t="shared" si="58"/>
        <v>Sell</v>
      </c>
      <c r="J573">
        <f t="shared" si="59"/>
        <v>168.155</v>
      </c>
      <c r="K573">
        <f t="shared" si="60"/>
        <v>103.58</v>
      </c>
      <c r="L573" s="37">
        <f t="shared" si="61"/>
        <v>156.25</v>
      </c>
      <c r="M573" t="str">
        <f t="shared" si="62"/>
        <v>Long</v>
      </c>
    </row>
    <row r="574" spans="1:13" x14ac:dyDescent="0.25">
      <c r="A574" s="2">
        <v>560</v>
      </c>
      <c r="B574" t="s">
        <v>560</v>
      </c>
      <c r="C574" s="8">
        <v>168.58799999999999</v>
      </c>
      <c r="D574" s="8">
        <v>103.48</v>
      </c>
      <c r="E574" s="17">
        <f t="shared" si="56"/>
        <v>0.48807951133968619</v>
      </c>
      <c r="F574" s="2">
        <f>+IF(A574&gt;$C$3,AVERAGE(INDEX($E$15:$E$2531,A574-$C$3):E573),"")</f>
        <v>0.48412368662842986</v>
      </c>
      <c r="G574" s="2">
        <f>+IF(A574&gt;$C$3,STDEVA(INDEX($E$15:$E$2531,A574-$C$3):E573),"")</f>
        <v>2.6138570919378673E-3</v>
      </c>
      <c r="H574">
        <f t="shared" si="57"/>
        <v>1.513405122054148</v>
      </c>
      <c r="I574" s="2" t="str">
        <f t="shared" si="58"/>
        <v/>
      </c>
      <c r="J574">
        <f t="shared" si="59"/>
        <v>168.155</v>
      </c>
      <c r="K574">
        <f t="shared" si="60"/>
        <v>103.58</v>
      </c>
      <c r="L574" s="37">
        <f t="shared" si="61"/>
        <v>133.24999999999676</v>
      </c>
      <c r="M574" t="str">
        <f t="shared" si="62"/>
        <v>Long</v>
      </c>
    </row>
    <row r="575" spans="1:13" x14ac:dyDescent="0.25">
      <c r="A575" s="2">
        <v>561</v>
      </c>
      <c r="B575" t="s">
        <v>561</v>
      </c>
      <c r="C575" s="8">
        <v>168.71</v>
      </c>
      <c r="D575" s="8">
        <v>103.655</v>
      </c>
      <c r="E575" s="17">
        <f t="shared" si="56"/>
        <v>0.48711318763280786</v>
      </c>
      <c r="F575" s="2">
        <f>+IF(A575&gt;$C$3,AVERAGE(INDEX($E$15:$E$2531,A575-$C$3):E574),"")</f>
        <v>0.48452342712194407</v>
      </c>
      <c r="G575" s="2">
        <f>+IF(A575&gt;$C$3,STDEVA(INDEX($E$15:$E$2531,A575-$C$3):E574),"")</f>
        <v>2.9312994001091447E-3</v>
      </c>
      <c r="H575">
        <f t="shared" si="57"/>
        <v>0.88348549819488398</v>
      </c>
      <c r="I575" s="2" t="str">
        <f t="shared" si="58"/>
        <v/>
      </c>
      <c r="J575">
        <f t="shared" si="59"/>
        <v>168.155</v>
      </c>
      <c r="K575">
        <f t="shared" si="60"/>
        <v>103.58</v>
      </c>
      <c r="L575" s="37">
        <f t="shared" si="61"/>
        <v>120.00000000000099</v>
      </c>
      <c r="M575" t="str">
        <f t="shared" si="62"/>
        <v>Long</v>
      </c>
    </row>
    <row r="576" spans="1:13" x14ac:dyDescent="0.25">
      <c r="A576" s="2">
        <v>562</v>
      </c>
      <c r="B576" t="s">
        <v>562</v>
      </c>
      <c r="C576" s="8">
        <v>170.66</v>
      </c>
      <c r="D576" s="8">
        <v>105.07</v>
      </c>
      <c r="E576" s="17">
        <f t="shared" si="56"/>
        <v>0.48504647840775489</v>
      </c>
      <c r="F576" s="2">
        <f>+IF(A576&gt;$C$3,AVERAGE(INDEX($E$15:$E$2531,A576-$C$3):E575),"")</f>
        <v>0.48494744569924908</v>
      </c>
      <c r="G576" s="2">
        <f>+IF(A576&gt;$C$3,STDEVA(INDEX($E$15:$E$2531,A576-$C$3):E575),"")</f>
        <v>3.0067588393994722E-3</v>
      </c>
      <c r="H576">
        <f t="shared" si="57"/>
        <v>3.2936698217402721E-2</v>
      </c>
      <c r="I576" s="2" t="str">
        <f t="shared" si="58"/>
        <v/>
      </c>
      <c r="J576">
        <f t="shared" si="59"/>
        <v>168.155</v>
      </c>
      <c r="K576">
        <f t="shared" si="60"/>
        <v>103.58</v>
      </c>
      <c r="L576" s="37">
        <f t="shared" si="61"/>
        <v>253.75000000000011</v>
      </c>
      <c r="M576" t="str">
        <f t="shared" si="62"/>
        <v>Long</v>
      </c>
    </row>
    <row r="577" spans="1:13" x14ac:dyDescent="0.25">
      <c r="A577" s="2">
        <v>563</v>
      </c>
      <c r="B577" t="s">
        <v>563</v>
      </c>
      <c r="C577" s="8">
        <v>170.95</v>
      </c>
      <c r="D577" s="8">
        <v>105.16</v>
      </c>
      <c r="E577" s="17">
        <f t="shared" si="56"/>
        <v>0.48588811622362982</v>
      </c>
      <c r="F577" s="2">
        <f>+IF(A577&gt;$C$3,AVERAGE(INDEX($E$15:$E$2531,A577-$C$3):E576),"")</f>
        <v>0.48511517754463068</v>
      </c>
      <c r="G577" s="2">
        <f>+IF(A577&gt;$C$3,STDEVA(INDEX($E$15:$E$2531,A577-$C$3):E576),"")</f>
        <v>2.9599773895168831E-3</v>
      </c>
      <c r="H577">
        <f t="shared" si="57"/>
        <v>0.2611299267813974</v>
      </c>
      <c r="I577" s="2" t="str">
        <f t="shared" si="58"/>
        <v/>
      </c>
      <c r="J577">
        <f t="shared" si="59"/>
        <v>168.155</v>
      </c>
      <c r="K577">
        <f t="shared" si="60"/>
        <v>103.58</v>
      </c>
      <c r="L577" s="37">
        <f t="shared" si="61"/>
        <v>303.74999999999727</v>
      </c>
      <c r="M577" t="str">
        <f t="shared" si="62"/>
        <v>Long</v>
      </c>
    </row>
    <row r="578" spans="1:13" x14ac:dyDescent="0.25">
      <c r="A578" s="2">
        <v>564</v>
      </c>
      <c r="B578" t="s">
        <v>564</v>
      </c>
      <c r="C578" s="8">
        <v>170.7</v>
      </c>
      <c r="D578" s="8">
        <v>105.52</v>
      </c>
      <c r="E578" s="17">
        <f t="shared" si="56"/>
        <v>0.48100712139133578</v>
      </c>
      <c r="F578" s="2">
        <f>+IF(A578&gt;$C$3,AVERAGE(INDEX($E$15:$E$2531,A578-$C$3):E577),"")</f>
        <v>0.48539398876104628</v>
      </c>
      <c r="G578" s="2">
        <f>+IF(A578&gt;$C$3,STDEVA(INDEX($E$15:$E$2531,A578-$C$3):E577),"")</f>
        <v>2.8934103622542226E-3</v>
      </c>
      <c r="H578">
        <f t="shared" si="57"/>
        <v>-1.5161580351474042</v>
      </c>
      <c r="I578" s="2" t="str">
        <f t="shared" si="58"/>
        <v/>
      </c>
      <c r="J578">
        <f t="shared" si="59"/>
        <v>168.155</v>
      </c>
      <c r="K578">
        <f t="shared" si="60"/>
        <v>103.58</v>
      </c>
      <c r="L578" s="37">
        <f t="shared" si="61"/>
        <v>151.24999999999739</v>
      </c>
      <c r="M578" t="str">
        <f t="shared" si="62"/>
        <v>Long</v>
      </c>
    </row>
    <row r="579" spans="1:13" x14ac:dyDescent="0.25">
      <c r="A579" s="2">
        <v>565</v>
      </c>
      <c r="B579" t="s">
        <v>565</v>
      </c>
      <c r="C579" s="8">
        <v>169.73</v>
      </c>
      <c r="D579" s="8">
        <v>104.46</v>
      </c>
      <c r="E579" s="17">
        <f t="shared" si="56"/>
        <v>0.48540471616528741</v>
      </c>
      <c r="F579" s="2">
        <f>+IF(A579&gt;$C$3,AVERAGE(INDEX($E$15:$E$2531,A579-$C$3):E578),"")</f>
        <v>0.48529227432164768</v>
      </c>
      <c r="G579" s="2">
        <f>+IF(A579&gt;$C$3,STDEVA(INDEX($E$15:$E$2531,A579-$C$3):E578),"")</f>
        <v>3.0429262918874162E-3</v>
      </c>
      <c r="H579">
        <f t="shared" si="57"/>
        <v>3.6951878834366618E-2</v>
      </c>
      <c r="I579" s="2" t="str">
        <f t="shared" si="58"/>
        <v/>
      </c>
      <c r="J579">
        <f t="shared" si="59"/>
        <v>168.155</v>
      </c>
      <c r="K579">
        <f t="shared" si="60"/>
        <v>103.58</v>
      </c>
      <c r="L579" s="37">
        <f t="shared" si="61"/>
        <v>173.74999999999829</v>
      </c>
      <c r="M579" t="str">
        <f t="shared" si="62"/>
        <v>Long</v>
      </c>
    </row>
    <row r="580" spans="1:13" x14ac:dyDescent="0.25">
      <c r="A580" s="2">
        <v>566</v>
      </c>
      <c r="B580" t="s">
        <v>566</v>
      </c>
      <c r="C580" s="8">
        <v>169.18</v>
      </c>
      <c r="D580" s="8">
        <v>103.72</v>
      </c>
      <c r="E580" s="17">
        <f t="shared" si="56"/>
        <v>0.48926827620540492</v>
      </c>
      <c r="F580" s="2">
        <f>+IF(A580&gt;$C$3,AVERAGE(INDEX($E$15:$E$2531,A580-$C$3):E579),"")</f>
        <v>0.48515784251941102</v>
      </c>
      <c r="G580" s="2">
        <f>+IF(A580&gt;$C$3,STDEVA(INDEX($E$15:$E$2531,A580-$C$3):E579),"")</f>
        <v>3.0036779083686595E-3</v>
      </c>
      <c r="H580">
        <f t="shared" si="57"/>
        <v>1.368466863421562</v>
      </c>
      <c r="I580" s="2" t="str">
        <f t="shared" si="58"/>
        <v/>
      </c>
      <c r="J580">
        <f t="shared" si="59"/>
        <v>168.155</v>
      </c>
      <c r="K580">
        <f t="shared" si="60"/>
        <v>103.58</v>
      </c>
      <c r="L580" s="37">
        <f t="shared" si="61"/>
        <v>221.25000000000128</v>
      </c>
      <c r="M580" t="str">
        <f t="shared" si="62"/>
        <v>Long</v>
      </c>
    </row>
    <row r="581" spans="1:13" x14ac:dyDescent="0.25">
      <c r="A581" s="2">
        <v>567</v>
      </c>
      <c r="B581" t="s">
        <v>567</v>
      </c>
      <c r="C581" s="8">
        <v>169.8</v>
      </c>
      <c r="D581" s="8">
        <v>104.15</v>
      </c>
      <c r="E581" s="17">
        <f t="shared" si="56"/>
        <v>0.488789106170266</v>
      </c>
      <c r="F581" s="2">
        <f>+IF(A581&gt;$C$3,AVERAGE(INDEX($E$15:$E$2531,A581-$C$3):E580),"")</f>
        <v>0.48619713380336044</v>
      </c>
      <c r="G581" s="2">
        <f>+IF(A581&gt;$C$3,STDEVA(INDEX($E$15:$E$2531,A581-$C$3):E580),"")</f>
        <v>2.5460792533151572E-3</v>
      </c>
      <c r="H581">
        <f t="shared" si="57"/>
        <v>1.0180250137660274</v>
      </c>
      <c r="I581" s="2" t="str">
        <f t="shared" si="58"/>
        <v/>
      </c>
      <c r="J581">
        <f t="shared" si="59"/>
        <v>168.155</v>
      </c>
      <c r="K581">
        <f t="shared" si="60"/>
        <v>103.58</v>
      </c>
      <c r="L581" s="37">
        <f t="shared" si="61"/>
        <v>268.75000000000068</v>
      </c>
      <c r="M581" t="str">
        <f t="shared" si="62"/>
        <v>Long</v>
      </c>
    </row>
    <row r="582" spans="1:13" x14ac:dyDescent="0.25">
      <c r="A582" s="2">
        <v>568</v>
      </c>
      <c r="B582" t="s">
        <v>568</v>
      </c>
      <c r="C582" s="8">
        <v>169.31</v>
      </c>
      <c r="D582" s="8">
        <v>104.04</v>
      </c>
      <c r="E582" s="17">
        <f t="shared" si="56"/>
        <v>0.48695591355968953</v>
      </c>
      <c r="F582" s="2">
        <f>+IF(A582&gt;$C$3,AVERAGE(INDEX($E$15:$E$2531,A582-$C$3):E581),"")</f>
        <v>0.48661755552947561</v>
      </c>
      <c r="G582" s="2">
        <f>+IF(A582&gt;$C$3,STDEVA(INDEX($E$15:$E$2531,A582-$C$3):E581),"")</f>
        <v>2.6355086072211496E-3</v>
      </c>
      <c r="H582">
        <f t="shared" si="57"/>
        <v>0.12838433890401382</v>
      </c>
      <c r="I582" s="2" t="str">
        <f t="shared" si="58"/>
        <v/>
      </c>
      <c r="J582">
        <f t="shared" si="59"/>
        <v>168.155</v>
      </c>
      <c r="K582">
        <f t="shared" si="60"/>
        <v>103.58</v>
      </c>
      <c r="L582" s="37">
        <f t="shared" si="61"/>
        <v>173.74999999999829</v>
      </c>
      <c r="M582" t="str">
        <f t="shared" si="62"/>
        <v>Long</v>
      </c>
    </row>
    <row r="583" spans="1:13" x14ac:dyDescent="0.25">
      <c r="A583" s="2">
        <v>569</v>
      </c>
      <c r="B583" t="s">
        <v>569</v>
      </c>
      <c r="C583" s="8">
        <v>169.11099999999999</v>
      </c>
      <c r="D583" s="8">
        <v>104.59</v>
      </c>
      <c r="E583" s="17">
        <f t="shared" si="56"/>
        <v>0.48050735928879562</v>
      </c>
      <c r="F583" s="2">
        <f>+IF(A583&gt;$C$3,AVERAGE(INDEX($E$15:$E$2531,A583-$C$3):E582),"")</f>
        <v>0.48639471412176249</v>
      </c>
      <c r="G583" s="2">
        <f>+IF(A583&gt;$C$3,STDEVA(INDEX($E$15:$E$2531,A583-$C$3):E582),"")</f>
        <v>2.4935114634010804E-3</v>
      </c>
      <c r="H583">
        <f t="shared" si="57"/>
        <v>-2.3610698885405101</v>
      </c>
      <c r="I583" s="2" t="str">
        <f t="shared" si="58"/>
        <v>Buy</v>
      </c>
      <c r="J583">
        <f t="shared" si="59"/>
        <v>168.155</v>
      </c>
      <c r="K583">
        <f t="shared" si="60"/>
        <v>103.58</v>
      </c>
      <c r="L583" s="37">
        <f t="shared" si="61"/>
        <v>-13.500000000004064</v>
      </c>
      <c r="M583" t="str">
        <f t="shared" si="62"/>
        <v>Long</v>
      </c>
    </row>
    <row r="584" spans="1:13" x14ac:dyDescent="0.25">
      <c r="A584" s="2">
        <v>570</v>
      </c>
      <c r="B584" t="s">
        <v>570</v>
      </c>
      <c r="C584" s="8">
        <v>169.61</v>
      </c>
      <c r="D584" s="8">
        <v>104.45</v>
      </c>
      <c r="E584" s="17">
        <f t="shared" si="56"/>
        <v>0.48479319588117292</v>
      </c>
      <c r="F584" s="2">
        <f>+IF(A584&gt;$C$3,AVERAGE(INDEX($E$15:$E$2531,A584-$C$3):E583),"")</f>
        <v>0.48555336389388576</v>
      </c>
      <c r="G584" s="2">
        <f>+IF(A584&gt;$C$3,STDEVA(INDEX($E$15:$E$2531,A584-$C$3):E583),"")</f>
        <v>3.0657863745518384E-3</v>
      </c>
      <c r="H584">
        <f t="shared" si="57"/>
        <v>-0.24795204878681701</v>
      </c>
      <c r="I584" s="2" t="str">
        <f t="shared" si="58"/>
        <v/>
      </c>
      <c r="J584">
        <f t="shared" si="59"/>
        <v>168.155</v>
      </c>
      <c r="K584">
        <f t="shared" si="60"/>
        <v>103.58</v>
      </c>
      <c r="L584" s="37">
        <f t="shared" si="61"/>
        <v>146.25000000000199</v>
      </c>
      <c r="M584" t="str">
        <f t="shared" si="62"/>
        <v>Long</v>
      </c>
    </row>
    <row r="585" spans="1:13" x14ac:dyDescent="0.25">
      <c r="A585" s="2">
        <v>571</v>
      </c>
      <c r="B585" t="s">
        <v>571</v>
      </c>
      <c r="C585" s="8">
        <v>168.74</v>
      </c>
      <c r="D585" s="8">
        <v>104.04</v>
      </c>
      <c r="E585" s="17">
        <f t="shared" si="56"/>
        <v>0.48358362815702982</v>
      </c>
      <c r="F585" s="2">
        <f>+IF(A585&gt;$C$3,AVERAGE(INDEX($E$15:$E$2531,A585-$C$3):E584),"")</f>
        <v>0.48529558703259312</v>
      </c>
      <c r="G585" s="2">
        <f>+IF(A585&gt;$C$3,STDEVA(INDEX($E$15:$E$2531,A585-$C$3):E584),"")</f>
        <v>3.0153593043405892E-3</v>
      </c>
      <c r="H585">
        <f t="shared" si="57"/>
        <v>-0.56774622947883813</v>
      </c>
      <c r="I585" s="2" t="str">
        <f t="shared" si="58"/>
        <v/>
      </c>
      <c r="J585">
        <f t="shared" si="59"/>
        <v>168.155</v>
      </c>
      <c r="K585">
        <f t="shared" si="60"/>
        <v>103.58</v>
      </c>
      <c r="L585" s="37">
        <f t="shared" si="61"/>
        <v>31.25</v>
      </c>
      <c r="M585" t="str">
        <f t="shared" si="62"/>
        <v>Long</v>
      </c>
    </row>
    <row r="586" spans="1:13" x14ac:dyDescent="0.25">
      <c r="A586" s="2">
        <v>572</v>
      </c>
      <c r="B586" t="s">
        <v>572</v>
      </c>
      <c r="C586" s="8">
        <v>166.38</v>
      </c>
      <c r="D586" s="8">
        <v>102.11</v>
      </c>
      <c r="E586" s="17">
        <f t="shared" si="56"/>
        <v>0.48822366528829503</v>
      </c>
      <c r="F586" s="2">
        <f>+IF(A586&gt;$C$3,AVERAGE(INDEX($E$15:$E$2531,A586-$C$3):E585),"")</f>
        <v>0.48513304811584568</v>
      </c>
      <c r="G586" s="2">
        <f>+IF(A586&gt;$C$3,STDEVA(INDEX($E$15:$E$2531,A586-$C$3):E585),"")</f>
        <v>3.069407757689613E-3</v>
      </c>
      <c r="H586">
        <f t="shared" si="57"/>
        <v>1.0069099371716261</v>
      </c>
      <c r="I586" s="2" t="str">
        <f t="shared" si="58"/>
        <v/>
      </c>
      <c r="J586">
        <f t="shared" si="59"/>
        <v>168.155</v>
      </c>
      <c r="K586">
        <f t="shared" si="60"/>
        <v>103.58</v>
      </c>
      <c r="L586" s="37">
        <f t="shared" si="61"/>
        <v>-76.250000000001705</v>
      </c>
      <c r="M586" t="str">
        <f t="shared" si="62"/>
        <v>Long</v>
      </c>
    </row>
    <row r="587" spans="1:13" x14ac:dyDescent="0.25">
      <c r="A587" s="2">
        <v>573</v>
      </c>
      <c r="B587" t="s">
        <v>573</v>
      </c>
      <c r="C587" s="8">
        <v>165.83</v>
      </c>
      <c r="D587" s="8">
        <v>101.68</v>
      </c>
      <c r="E587" s="17">
        <f t="shared" si="56"/>
        <v>0.48913254034480874</v>
      </c>
      <c r="F587" s="2">
        <f>+IF(A587&gt;$C$3,AVERAGE(INDEX($E$15:$E$2531,A587-$C$3):E586),"")</f>
        <v>0.48539255356747518</v>
      </c>
      <c r="G587" s="2">
        <f>+IF(A587&gt;$C$3,STDEVA(INDEX($E$15:$E$2531,A587-$C$3):E586),"")</f>
        <v>3.2354638540736782E-3</v>
      </c>
      <c r="H587">
        <f t="shared" si="57"/>
        <v>1.1559352680218173</v>
      </c>
      <c r="I587" s="2" t="str">
        <f t="shared" si="58"/>
        <v/>
      </c>
      <c r="J587">
        <f t="shared" si="59"/>
        <v>168.155</v>
      </c>
      <c r="K587">
        <f t="shared" si="60"/>
        <v>103.58</v>
      </c>
      <c r="L587" s="37">
        <f t="shared" si="61"/>
        <v>-106.24999999999932</v>
      </c>
      <c r="M587" t="str">
        <f t="shared" si="62"/>
        <v>Long</v>
      </c>
    </row>
    <row r="588" spans="1:13" x14ac:dyDescent="0.25">
      <c r="A588" s="2">
        <v>574</v>
      </c>
      <c r="B588" t="s">
        <v>574</v>
      </c>
      <c r="C588" s="8">
        <v>164.77</v>
      </c>
      <c r="D588" s="8">
        <v>100.648</v>
      </c>
      <c r="E588" s="17">
        <f t="shared" si="56"/>
        <v>0.49292128102051042</v>
      </c>
      <c r="F588" s="2">
        <f>+IF(A588&gt;$C$3,AVERAGE(INDEX($E$15:$E$2531,A588-$C$3):E587),"")</f>
        <v>0.48629537789563887</v>
      </c>
      <c r="G588" s="2">
        <f>+IF(A588&gt;$C$3,STDEVA(INDEX($E$15:$E$2531,A588-$C$3):E587),"")</f>
        <v>2.9825632982287921E-3</v>
      </c>
      <c r="H588">
        <f t="shared" si="57"/>
        <v>2.2215465230214448</v>
      </c>
      <c r="I588" s="2" t="str">
        <f t="shared" si="58"/>
        <v>Sell</v>
      </c>
      <c r="J588">
        <f t="shared" si="59"/>
        <v>168.155</v>
      </c>
      <c r="K588">
        <f t="shared" si="60"/>
        <v>103.58</v>
      </c>
      <c r="L588" s="37">
        <f t="shared" si="61"/>
        <v>-113.24999999999716</v>
      </c>
      <c r="M588" t="str">
        <f t="shared" si="62"/>
        <v>Long</v>
      </c>
    </row>
    <row r="589" spans="1:13" x14ac:dyDescent="0.25">
      <c r="A589" s="2">
        <v>575</v>
      </c>
      <c r="B589" t="s">
        <v>575</v>
      </c>
      <c r="C589" s="8">
        <v>165.58</v>
      </c>
      <c r="D589" s="8">
        <v>102.1</v>
      </c>
      <c r="E589" s="17">
        <f t="shared" si="56"/>
        <v>0.48350173654004003</v>
      </c>
      <c r="F589" s="2">
        <f>+IF(A589&gt;$C$3,AVERAGE(INDEX($E$15:$E$2531,A589-$C$3):E588),"")</f>
        <v>0.48713055176844144</v>
      </c>
      <c r="G589" s="2">
        <f>+IF(A589&gt;$C$3,STDEVA(INDEX($E$15:$E$2531,A589-$C$3):E588),"")</f>
        <v>3.6741860654009592E-3</v>
      </c>
      <c r="H589">
        <f t="shared" si="57"/>
        <v>-0.98765145907367335</v>
      </c>
      <c r="I589" s="2" t="str">
        <f t="shared" si="58"/>
        <v/>
      </c>
      <c r="J589" t="str">
        <f t="shared" si="59"/>
        <v/>
      </c>
      <c r="K589" t="str">
        <f t="shared" si="60"/>
        <v/>
      </c>
      <c r="L589" s="37">
        <f t="shared" si="61"/>
        <v>-273.74999999999613</v>
      </c>
      <c r="M589" t="str">
        <f t="shared" si="62"/>
        <v>SL</v>
      </c>
    </row>
    <row r="590" spans="1:13" x14ac:dyDescent="0.25">
      <c r="A590" s="2">
        <v>576</v>
      </c>
      <c r="B590" t="s">
        <v>576</v>
      </c>
      <c r="C590" s="8">
        <v>164.56</v>
      </c>
      <c r="D590" s="8">
        <v>101.48</v>
      </c>
      <c r="E590" s="17">
        <f t="shared" si="56"/>
        <v>0.48341351061362053</v>
      </c>
      <c r="F590" s="2">
        <f>+IF(A590&gt;$C$3,AVERAGE(INDEX($E$15:$E$2531,A590-$C$3):E589),"")</f>
        <v>0.4864898251389565</v>
      </c>
      <c r="G590" s="2">
        <f>+IF(A590&gt;$C$3,STDEVA(INDEX($E$15:$E$2531,A590-$C$3):E589),"")</f>
        <v>3.7566741377080999E-3</v>
      </c>
      <c r="H590">
        <f t="shared" si="57"/>
        <v>-0.81889309867392091</v>
      </c>
      <c r="I590" s="2" t="str">
        <f t="shared" si="58"/>
        <v/>
      </c>
      <c r="J590" t="str">
        <f t="shared" si="59"/>
        <v/>
      </c>
      <c r="K590" t="str">
        <f t="shared" si="60"/>
        <v/>
      </c>
      <c r="L590" s="37" t="str">
        <f t="shared" si="61"/>
        <v/>
      </c>
      <c r="M590" t="str">
        <f t="shared" si="62"/>
        <v/>
      </c>
    </row>
    <row r="591" spans="1:13" x14ac:dyDescent="0.25">
      <c r="A591" s="2">
        <v>577</v>
      </c>
      <c r="B591" t="s">
        <v>577</v>
      </c>
      <c r="C591" s="8">
        <v>166.06</v>
      </c>
      <c r="D591" s="8">
        <v>102.91</v>
      </c>
      <c r="E591" s="17">
        <f t="shared" si="56"/>
        <v>0.47849434898588422</v>
      </c>
      <c r="F591" s="2">
        <f>+IF(A591&gt;$C$3,AVERAGE(INDEX($E$15:$E$2531,A591-$C$3):E590),"")</f>
        <v>0.48589253674377364</v>
      </c>
      <c r="G591" s="2">
        <f>+IF(A591&gt;$C$3,STDEVA(INDEX($E$15:$E$2531,A591-$C$3):E590),"")</f>
        <v>3.7727152286196899E-3</v>
      </c>
      <c r="H591">
        <f t="shared" si="57"/>
        <v>-1.9609716900356053</v>
      </c>
      <c r="I591" s="2" t="str">
        <f t="shared" si="58"/>
        <v>Buy</v>
      </c>
      <c r="J591">
        <f t="shared" si="59"/>
        <v>166.06</v>
      </c>
      <c r="K591">
        <f t="shared" si="60"/>
        <v>102.91</v>
      </c>
      <c r="L591" s="37" t="str">
        <f t="shared" si="61"/>
        <v/>
      </c>
      <c r="M591" t="str">
        <f t="shared" si="62"/>
        <v>Long</v>
      </c>
    </row>
    <row r="592" spans="1:13" x14ac:dyDescent="0.25">
      <c r="A592" s="2">
        <v>578</v>
      </c>
      <c r="B592" t="s">
        <v>578</v>
      </c>
      <c r="C592" s="8">
        <v>166.62</v>
      </c>
      <c r="D592" s="8">
        <v>103.17</v>
      </c>
      <c r="E592" s="17">
        <f t="shared" ref="E592:E655" si="63">+LN(C592/D592)</f>
        <v>0.4793376574344787</v>
      </c>
      <c r="F592" s="2">
        <f>+IF(A592&gt;$C$3,AVERAGE(INDEX($E$15:$E$2531,A592-$C$3):E591),"")</f>
        <v>0.48495236290223964</v>
      </c>
      <c r="G592" s="2">
        <f>+IF(A592&gt;$C$3,STDEVA(INDEX($E$15:$E$2531,A592-$C$3):E591),"")</f>
        <v>4.4653402970502524E-3</v>
      </c>
      <c r="H592">
        <f t="shared" ref="H592:H655" si="64">+IF(F592="","",(E592-F592)/G592)</f>
        <v>-1.2573969942380299</v>
      </c>
      <c r="I592" s="2" t="str">
        <f t="shared" ref="I592:I655" si="65">+IF(H592="","",IF(H592&lt;$C$4,"Buy",IF(H592&gt;$C$5,"Sell","")))</f>
        <v/>
      </c>
      <c r="J592">
        <f t="shared" ref="J592:J655" si="66">IF(M592=M591, J591, IF(OR(M592="TP", M592="SL"), "", IF(I592="Buy", C592, IF(I592="Sell", D592, ""))))</f>
        <v>166.06</v>
      </c>
      <c r="K592">
        <f t="shared" ref="K592:K655" si="67">IF(M592=M591, K591, IF(OR(M592="TP", M592="SL"), "",IF(I592="Buy", D592, IF(I592="Sell", C592, ""))))</f>
        <v>102.91</v>
      </c>
      <c r="L592" s="37">
        <f t="shared" ref="L592:L655" si="68">IF(M591="Long", (C592-J591)*$C$8+(K591-D592)*$C$9, IF(M591="Short", (K591-C592)*$C$8+(D592-J591)*$C$9, ""))</f>
        <v>74.999999999999289</v>
      </c>
      <c r="M592" t="str">
        <f t="shared" ref="M592:M655" si="69">IF(OR(M591="", M591="SL", M591="TP"), IF(I592="Sell","Short",(IF(I592="Buy","Long",I592))), IF(L592="", "", IF(L592&lt;$C$6, "SL", IF(L592&gt;$C$7, "TP", M591))))</f>
        <v>Long</v>
      </c>
    </row>
    <row r="593" spans="1:13" x14ac:dyDescent="0.25">
      <c r="A593" s="2">
        <v>579</v>
      </c>
      <c r="B593" t="s">
        <v>579</v>
      </c>
      <c r="C593" s="8">
        <v>166</v>
      </c>
      <c r="D593" s="8">
        <v>103.18</v>
      </c>
      <c r="E593" s="17">
        <f t="shared" si="63"/>
        <v>0.47551275254003939</v>
      </c>
      <c r="F593" s="2">
        <f>+IF(A593&gt;$C$3,AVERAGE(INDEX($E$15:$E$2531,A593-$C$3):E592),"")</f>
        <v>0.48482239602953775</v>
      </c>
      <c r="G593" s="2">
        <f>+IF(A593&gt;$C$3,STDEVA(INDEX($E$15:$E$2531,A593-$C$3):E592),"")</f>
        <v>4.6250533729604391E-3</v>
      </c>
      <c r="H593">
        <f t="shared" si="64"/>
        <v>-2.0128726608703715</v>
      </c>
      <c r="I593" s="2" t="str">
        <f t="shared" si="65"/>
        <v>Buy</v>
      </c>
      <c r="J593">
        <f t="shared" si="66"/>
        <v>166.06</v>
      </c>
      <c r="K593">
        <f t="shared" si="67"/>
        <v>102.91</v>
      </c>
      <c r="L593" s="37">
        <f t="shared" si="68"/>
        <v>-82.500000000003126</v>
      </c>
      <c r="M593" t="str">
        <f t="shared" si="69"/>
        <v>Long</v>
      </c>
    </row>
    <row r="594" spans="1:13" x14ac:dyDescent="0.25">
      <c r="A594" s="2">
        <v>580</v>
      </c>
      <c r="B594" t="s">
        <v>580</v>
      </c>
      <c r="C594" s="8">
        <v>163.33000000000001</v>
      </c>
      <c r="D594" s="8">
        <v>100.76</v>
      </c>
      <c r="E594" s="17">
        <f t="shared" si="63"/>
        <v>0.4830312425806384</v>
      </c>
      <c r="F594" s="2">
        <f>+IF(A594&gt;$C$3,AVERAGE(INDEX($E$15:$E$2531,A594-$C$3):E593),"")</f>
        <v>0.48379123565830073</v>
      </c>
      <c r="G594" s="2">
        <f>+IF(A594&gt;$C$3,STDEVA(INDEX($E$15:$E$2531,A594-$C$3):E593),"")</f>
        <v>5.5703224039757139E-3</v>
      </c>
      <c r="H594">
        <f t="shared" si="64"/>
        <v>-0.13643610235556644</v>
      </c>
      <c r="I594" s="2" t="str">
        <f t="shared" si="65"/>
        <v/>
      </c>
      <c r="J594">
        <f t="shared" si="66"/>
        <v>166.06</v>
      </c>
      <c r="K594">
        <f t="shared" si="67"/>
        <v>102.91</v>
      </c>
      <c r="L594" s="37">
        <f t="shared" si="68"/>
        <v>-144.99999999999966</v>
      </c>
      <c r="M594" t="str">
        <f t="shared" si="69"/>
        <v>Long</v>
      </c>
    </row>
    <row r="595" spans="1:13" x14ac:dyDescent="0.25">
      <c r="A595" s="2">
        <v>581</v>
      </c>
      <c r="B595" t="s">
        <v>581</v>
      </c>
      <c r="C595" s="8">
        <v>163.91</v>
      </c>
      <c r="D595" s="8">
        <v>100.96</v>
      </c>
      <c r="E595" s="17">
        <f t="shared" si="63"/>
        <v>0.48459309790836569</v>
      </c>
      <c r="F595" s="2">
        <f>+IF(A595&gt;$C$3,AVERAGE(INDEX($E$15:$E$2531,A595-$C$3):E594),"")</f>
        <v>0.48372985948314606</v>
      </c>
      <c r="G595" s="2">
        <f>+IF(A595&gt;$C$3,STDEVA(INDEX($E$15:$E$2531,A595-$C$3):E594),"")</f>
        <v>5.5759362303954337E-3</v>
      </c>
      <c r="H595">
        <f t="shared" si="64"/>
        <v>0.15481497448158704</v>
      </c>
      <c r="I595" s="2" t="str">
        <f t="shared" si="65"/>
        <v/>
      </c>
      <c r="J595">
        <f t="shared" si="66"/>
        <v>166.06</v>
      </c>
      <c r="K595">
        <f t="shared" si="67"/>
        <v>102.91</v>
      </c>
      <c r="L595" s="37">
        <f t="shared" si="68"/>
        <v>-50.000000000000682</v>
      </c>
      <c r="M595" t="str">
        <f t="shared" si="69"/>
        <v>Long</v>
      </c>
    </row>
    <row r="596" spans="1:13" x14ac:dyDescent="0.25">
      <c r="A596" s="2">
        <v>582</v>
      </c>
      <c r="B596" t="s">
        <v>582</v>
      </c>
      <c r="C596" s="8">
        <v>164.17</v>
      </c>
      <c r="D596" s="8">
        <v>101.97</v>
      </c>
      <c r="E596" s="17">
        <f t="shared" si="63"/>
        <v>0.47622382393029244</v>
      </c>
      <c r="F596" s="2">
        <f>+IF(A596&gt;$C$3,AVERAGE(INDEX($E$15:$E$2531,A596-$C$3):E595),"")</f>
        <v>0.48332646310759841</v>
      </c>
      <c r="G596" s="2">
        <f>+IF(A596&gt;$C$3,STDEVA(INDEX($E$15:$E$2531,A596-$C$3):E595),"")</f>
        <v>5.3363710867689873E-3</v>
      </c>
      <c r="H596">
        <f t="shared" si="64"/>
        <v>-1.3309867439534466</v>
      </c>
      <c r="I596" s="2" t="str">
        <f t="shared" si="65"/>
        <v/>
      </c>
      <c r="J596" t="str">
        <f t="shared" si="66"/>
        <v/>
      </c>
      <c r="K596" t="str">
        <f t="shared" si="67"/>
        <v/>
      </c>
      <c r="L596" s="37">
        <f t="shared" si="68"/>
        <v>-237.50000000000426</v>
      </c>
      <c r="M596" t="str">
        <f t="shared" si="69"/>
        <v>SL</v>
      </c>
    </row>
    <row r="597" spans="1:13" x14ac:dyDescent="0.25">
      <c r="A597" s="2">
        <v>583</v>
      </c>
      <c r="B597" t="s">
        <v>583</v>
      </c>
      <c r="C597" s="8">
        <v>163.65</v>
      </c>
      <c r="D597" s="8">
        <v>100.38</v>
      </c>
      <c r="E597" s="17">
        <f t="shared" si="63"/>
        <v>0.48876701672040196</v>
      </c>
      <c r="F597" s="2">
        <f>+IF(A597&gt;$C$3,AVERAGE(INDEX($E$15:$E$2531,A597-$C$3):E596),"")</f>
        <v>0.48189216128376322</v>
      </c>
      <c r="G597" s="2">
        <f>+IF(A597&gt;$C$3,STDEVA(INDEX($E$15:$E$2531,A597-$C$3):E596),"")</f>
        <v>5.3155056898129592E-3</v>
      </c>
      <c r="H597">
        <f t="shared" si="64"/>
        <v>1.2933586826582155</v>
      </c>
      <c r="I597" s="2" t="str">
        <f t="shared" si="65"/>
        <v/>
      </c>
      <c r="J597" t="str">
        <f t="shared" si="66"/>
        <v/>
      </c>
      <c r="K597" t="str">
        <f t="shared" si="67"/>
        <v/>
      </c>
      <c r="L597" s="37" t="str">
        <f t="shared" si="68"/>
        <v/>
      </c>
      <c r="M597" t="str">
        <f t="shared" si="69"/>
        <v/>
      </c>
    </row>
    <row r="598" spans="1:13" x14ac:dyDescent="0.25">
      <c r="A598" s="2">
        <v>584</v>
      </c>
      <c r="B598" t="s">
        <v>584</v>
      </c>
      <c r="C598" s="8">
        <v>164.39</v>
      </c>
      <c r="D598" s="8">
        <v>101.06</v>
      </c>
      <c r="E598" s="17">
        <f t="shared" si="63"/>
        <v>0.48652725365765642</v>
      </c>
      <c r="F598" s="2">
        <f>+IF(A598&gt;$C$3,AVERAGE(INDEX($E$15:$E$2531,A598-$C$3):E597),"")</f>
        <v>0.48143057636152903</v>
      </c>
      <c r="G598" s="2">
        <f>+IF(A598&gt;$C$3,STDEVA(INDEX($E$15:$E$2531,A598-$C$3):E597),"")</f>
        <v>4.3263930596216761E-3</v>
      </c>
      <c r="H598">
        <f t="shared" si="64"/>
        <v>1.178043054778078</v>
      </c>
      <c r="I598" s="2" t="str">
        <f t="shared" si="65"/>
        <v/>
      </c>
      <c r="J598" t="str">
        <f t="shared" si="66"/>
        <v/>
      </c>
      <c r="K598" t="str">
        <f t="shared" si="67"/>
        <v/>
      </c>
      <c r="L598" s="37" t="str">
        <f t="shared" si="68"/>
        <v/>
      </c>
      <c r="M598" t="str">
        <f t="shared" si="69"/>
        <v/>
      </c>
    </row>
    <row r="599" spans="1:13" x14ac:dyDescent="0.25">
      <c r="A599" s="2">
        <v>585</v>
      </c>
      <c r="B599" t="s">
        <v>585</v>
      </c>
      <c r="C599" s="8">
        <v>165.75</v>
      </c>
      <c r="D599" s="8">
        <v>101.95</v>
      </c>
      <c r="E599" s="17">
        <f t="shared" si="63"/>
        <v>0.48599813204550762</v>
      </c>
      <c r="F599" s="2">
        <f>+IF(A599&gt;$C$3,AVERAGE(INDEX($E$15:$E$2531,A599-$C$3):E598),"")</f>
        <v>0.48176674493015309</v>
      </c>
      <c r="G599" s="2">
        <f>+IF(A599&gt;$C$3,STDEVA(INDEX($E$15:$E$2531,A599-$C$3):E598),"")</f>
        <v>4.6153378325396567E-3</v>
      </c>
      <c r="H599">
        <f t="shared" si="64"/>
        <v>0.91680983470415911</v>
      </c>
      <c r="I599" s="2" t="str">
        <f t="shared" si="65"/>
        <v/>
      </c>
      <c r="J599" t="str">
        <f t="shared" si="66"/>
        <v/>
      </c>
      <c r="K599" t="str">
        <f t="shared" si="67"/>
        <v/>
      </c>
      <c r="L599" s="37" t="str">
        <f t="shared" si="68"/>
        <v/>
      </c>
      <c r="M599" t="str">
        <f t="shared" si="69"/>
        <v/>
      </c>
    </row>
    <row r="600" spans="1:13" x14ac:dyDescent="0.25">
      <c r="A600" s="2">
        <v>586</v>
      </c>
      <c r="B600" t="s">
        <v>586</v>
      </c>
      <c r="C600" s="8">
        <v>165.96</v>
      </c>
      <c r="D600" s="8">
        <v>102.11</v>
      </c>
      <c r="E600" s="17">
        <f t="shared" si="63"/>
        <v>0.48569613189722061</v>
      </c>
      <c r="F600" s="2">
        <f>+IF(A600&gt;$C$3,AVERAGE(INDEX($E$15:$E$2531,A600-$C$3):E599),"")</f>
        <v>0.48205392508925166</v>
      </c>
      <c r="G600" s="2">
        <f>+IF(A600&gt;$C$3,STDEVA(INDEX($E$15:$E$2531,A600-$C$3):E599),"")</f>
        <v>4.8070429342983089E-3</v>
      </c>
      <c r="H600">
        <f t="shared" si="64"/>
        <v>0.75768135582517093</v>
      </c>
      <c r="I600" s="2" t="str">
        <f t="shared" si="65"/>
        <v/>
      </c>
      <c r="J600" t="str">
        <f t="shared" si="66"/>
        <v/>
      </c>
      <c r="K600" t="str">
        <f t="shared" si="67"/>
        <v/>
      </c>
      <c r="L600" s="37" t="str">
        <f t="shared" si="68"/>
        <v/>
      </c>
      <c r="M600" t="str">
        <f t="shared" si="69"/>
        <v/>
      </c>
    </row>
    <row r="601" spans="1:13" x14ac:dyDescent="0.25">
      <c r="A601" s="2">
        <v>587</v>
      </c>
      <c r="B601" t="s">
        <v>587</v>
      </c>
      <c r="C601" s="8">
        <v>166.04</v>
      </c>
      <c r="D601" s="8">
        <v>102.39</v>
      </c>
      <c r="E601" s="17">
        <f t="shared" si="63"/>
        <v>0.48343967159811252</v>
      </c>
      <c r="F601" s="2">
        <f>+IF(A601&gt;$C$3,AVERAGE(INDEX($E$15:$E$2531,A601-$C$3):E600),"")</f>
        <v>0.4828541231905113</v>
      </c>
      <c r="G601" s="2">
        <f>+IF(A601&gt;$C$3,STDEVA(INDEX($E$15:$E$2531,A601-$C$3):E600),"")</f>
        <v>4.7393766673808771E-3</v>
      </c>
      <c r="H601">
        <f t="shared" si="64"/>
        <v>0.12354966669589772</v>
      </c>
      <c r="I601" s="2" t="str">
        <f t="shared" si="65"/>
        <v/>
      </c>
      <c r="J601" t="str">
        <f t="shared" si="66"/>
        <v/>
      </c>
      <c r="K601" t="str">
        <f t="shared" si="67"/>
        <v/>
      </c>
      <c r="L601" s="37" t="str">
        <f t="shared" si="68"/>
        <v/>
      </c>
      <c r="M601" t="str">
        <f t="shared" si="69"/>
        <v/>
      </c>
    </row>
    <row r="602" spans="1:13" x14ac:dyDescent="0.25">
      <c r="A602" s="2">
        <v>588</v>
      </c>
      <c r="B602" t="s">
        <v>588</v>
      </c>
      <c r="C602" s="8">
        <v>167.63399999999999</v>
      </c>
      <c r="D602" s="8">
        <v>103.94</v>
      </c>
      <c r="E602" s="17">
        <f t="shared" si="63"/>
        <v>0.47796922185538965</v>
      </c>
      <c r="F602" s="2">
        <f>+IF(A602&gt;$C$3,AVERAGE(INDEX($E$15:$E$2531,A602-$C$3):E601),"")</f>
        <v>0.4833099025420261</v>
      </c>
      <c r="G602" s="2">
        <f>+IF(A602&gt;$C$3,STDEVA(INDEX($E$15:$E$2531,A602-$C$3):E601),"")</f>
        <v>4.5524890407803728E-3</v>
      </c>
      <c r="H602">
        <f t="shared" si="64"/>
        <v>-1.1731342214765605</v>
      </c>
      <c r="I602" s="2" t="str">
        <f t="shared" si="65"/>
        <v/>
      </c>
      <c r="J602" t="str">
        <f t="shared" si="66"/>
        <v/>
      </c>
      <c r="K602" t="str">
        <f t="shared" si="67"/>
        <v/>
      </c>
      <c r="L602" s="37" t="str">
        <f t="shared" si="68"/>
        <v/>
      </c>
      <c r="M602" t="str">
        <f t="shared" si="69"/>
        <v/>
      </c>
    </row>
    <row r="603" spans="1:13" x14ac:dyDescent="0.25">
      <c r="A603" s="2">
        <v>589</v>
      </c>
      <c r="B603" t="s">
        <v>589</v>
      </c>
      <c r="C603" s="8">
        <v>168.87</v>
      </c>
      <c r="D603" s="8">
        <v>104.96</v>
      </c>
      <c r="E603" s="17">
        <f t="shared" si="63"/>
        <v>0.47554986294826612</v>
      </c>
      <c r="F603" s="2">
        <f>+IF(A603&gt;$C$3,AVERAGE(INDEX($E$15:$E$2531,A603-$C$3):E602),"")</f>
        <v>0.48358284357706505</v>
      </c>
      <c r="G603" s="2">
        <f>+IF(A603&gt;$C$3,STDEVA(INDEX($E$15:$E$2531,A603-$C$3):E602),"")</f>
        <v>4.0752009535889797E-3</v>
      </c>
      <c r="H603">
        <f t="shared" si="64"/>
        <v>-1.9711863832688734</v>
      </c>
      <c r="I603" s="2" t="str">
        <f t="shared" si="65"/>
        <v>Buy</v>
      </c>
      <c r="J603">
        <f t="shared" si="66"/>
        <v>168.87</v>
      </c>
      <c r="K603">
        <f t="shared" si="67"/>
        <v>104.96</v>
      </c>
      <c r="L603" s="37" t="str">
        <f t="shared" si="68"/>
        <v/>
      </c>
      <c r="M603" t="str">
        <f t="shared" si="69"/>
        <v>Long</v>
      </c>
    </row>
    <row r="604" spans="1:13" x14ac:dyDescent="0.25">
      <c r="A604" s="2">
        <v>590</v>
      </c>
      <c r="B604" t="s">
        <v>590</v>
      </c>
      <c r="C604" s="8">
        <v>169.4</v>
      </c>
      <c r="D604" s="8">
        <v>105.01</v>
      </c>
      <c r="E604" s="17">
        <f t="shared" si="63"/>
        <v>0.47820719850005194</v>
      </c>
      <c r="F604" s="2">
        <f>+IF(A604&gt;$C$3,AVERAGE(INDEX($E$15:$E$2531,A604-$C$3):E603),"")</f>
        <v>0.48275157917346806</v>
      </c>
      <c r="G604" s="2">
        <f>+IF(A604&gt;$C$3,STDEVA(INDEX($E$15:$E$2531,A604-$C$3):E603),"")</f>
        <v>4.88446020613171E-3</v>
      </c>
      <c r="H604">
        <f t="shared" si="64"/>
        <v>-0.93037520660140183</v>
      </c>
      <c r="I604" s="2" t="str">
        <f t="shared" si="65"/>
        <v/>
      </c>
      <c r="J604">
        <f t="shared" si="66"/>
        <v>168.87</v>
      </c>
      <c r="K604">
        <f t="shared" si="67"/>
        <v>104.96</v>
      </c>
      <c r="L604" s="37">
        <f t="shared" si="68"/>
        <v>119.99999999999744</v>
      </c>
      <c r="M604" t="str">
        <f t="shared" si="69"/>
        <v>Long</v>
      </c>
    </row>
    <row r="605" spans="1:13" x14ac:dyDescent="0.25">
      <c r="A605" s="2">
        <v>591</v>
      </c>
      <c r="B605" t="s">
        <v>591</v>
      </c>
      <c r="C605" s="8">
        <v>168.95</v>
      </c>
      <c r="D605" s="8">
        <v>104.24</v>
      </c>
      <c r="E605" s="17">
        <f t="shared" si="63"/>
        <v>0.48290688034370932</v>
      </c>
      <c r="F605" s="2">
        <f>+IF(A605&gt;$C$3,AVERAGE(INDEX($E$15:$E$2531,A605-$C$3):E604),"")</f>
        <v>0.48204203479476654</v>
      </c>
      <c r="G605" s="2">
        <f>+IF(A605&gt;$C$3,STDEVA(INDEX($E$15:$E$2531,A605-$C$3):E604),"")</f>
        <v>5.0447093259682841E-3</v>
      </c>
      <c r="H605">
        <f t="shared" si="64"/>
        <v>0.17143615083843988</v>
      </c>
      <c r="I605" s="2" t="str">
        <f t="shared" si="65"/>
        <v/>
      </c>
      <c r="J605">
        <f t="shared" si="66"/>
        <v>168.87</v>
      </c>
      <c r="K605">
        <f t="shared" si="67"/>
        <v>104.96</v>
      </c>
      <c r="L605" s="37">
        <f t="shared" si="68"/>
        <v>199.99999999999574</v>
      </c>
      <c r="M605" t="str">
        <f t="shared" si="69"/>
        <v>Long</v>
      </c>
    </row>
    <row r="606" spans="1:13" x14ac:dyDescent="0.25">
      <c r="A606" s="2">
        <v>592</v>
      </c>
      <c r="B606" t="s">
        <v>592</v>
      </c>
      <c r="C606" s="8">
        <v>169.33</v>
      </c>
      <c r="D606" s="8">
        <v>104.81</v>
      </c>
      <c r="E606" s="17">
        <f t="shared" si="63"/>
        <v>0.47970028649516322</v>
      </c>
      <c r="F606" s="2">
        <f>+IF(A606&gt;$C$3,AVERAGE(INDEX($E$15:$E$2531,A606-$C$3):E605),"")</f>
        <v>0.48278459661847961</v>
      </c>
      <c r="G606" s="2">
        <f>+IF(A606&gt;$C$3,STDEVA(INDEX($E$15:$E$2531,A606-$C$3):E605),"")</f>
        <v>4.5487159598864898E-3</v>
      </c>
      <c r="H606">
        <f t="shared" si="64"/>
        <v>-0.6780617102751253</v>
      </c>
      <c r="I606" s="2" t="str">
        <f t="shared" si="65"/>
        <v/>
      </c>
      <c r="J606">
        <f t="shared" si="66"/>
        <v>168.87</v>
      </c>
      <c r="K606">
        <f t="shared" si="67"/>
        <v>104.96</v>
      </c>
      <c r="L606" s="37">
        <f t="shared" si="68"/>
        <v>152.49999999999986</v>
      </c>
      <c r="M606" t="str">
        <f t="shared" si="69"/>
        <v>Long</v>
      </c>
    </row>
    <row r="607" spans="1:13" x14ac:dyDescent="0.25">
      <c r="A607" s="2">
        <v>593</v>
      </c>
      <c r="B607" t="s">
        <v>593</v>
      </c>
      <c r="C607" s="8">
        <v>170.31</v>
      </c>
      <c r="D607" s="8">
        <v>105.04</v>
      </c>
      <c r="E607" s="17">
        <f t="shared" si="63"/>
        <v>0.48327907585620372</v>
      </c>
      <c r="F607" s="2">
        <f>+IF(A607&gt;$C$3,AVERAGE(INDEX($E$15:$E$2531,A607-$C$3):E606),"")</f>
        <v>0.48177718214900861</v>
      </c>
      <c r="G607" s="2">
        <f>+IF(A607&gt;$C$3,STDEVA(INDEX($E$15:$E$2531,A607-$C$3):E606),"")</f>
        <v>4.0329300531843464E-3</v>
      </c>
      <c r="H607">
        <f t="shared" si="64"/>
        <v>0.37240757647389333</v>
      </c>
      <c r="I607" s="2" t="str">
        <f t="shared" si="65"/>
        <v/>
      </c>
      <c r="J607">
        <f t="shared" si="66"/>
        <v>168.87</v>
      </c>
      <c r="K607">
        <f t="shared" si="67"/>
        <v>104.96</v>
      </c>
      <c r="L607" s="37">
        <f t="shared" si="68"/>
        <v>339.99999999999631</v>
      </c>
      <c r="M607" t="str">
        <f t="shared" si="69"/>
        <v>Long</v>
      </c>
    </row>
    <row r="608" spans="1:13" x14ac:dyDescent="0.25">
      <c r="A608" s="2">
        <v>594</v>
      </c>
      <c r="B608" t="s">
        <v>594</v>
      </c>
      <c r="C608" s="8">
        <v>171.07</v>
      </c>
      <c r="D608" s="8">
        <v>106.08</v>
      </c>
      <c r="E608" s="17">
        <f t="shared" si="63"/>
        <v>0.47787930302664816</v>
      </c>
      <c r="F608" s="2">
        <f>+IF(A608&gt;$C$3,AVERAGE(INDEX($E$15:$E$2531,A608-$C$3):E607),"")</f>
        <v>0.48141627350440275</v>
      </c>
      <c r="G608" s="2">
        <f>+IF(A608&gt;$C$3,STDEVA(INDEX($E$15:$E$2531,A608-$C$3):E607),"")</f>
        <v>3.6850442404688876E-3</v>
      </c>
      <c r="H608">
        <f t="shared" si="64"/>
        <v>-0.95981764314030049</v>
      </c>
      <c r="I608" s="2" t="str">
        <f t="shared" si="65"/>
        <v/>
      </c>
      <c r="J608">
        <f t="shared" si="66"/>
        <v>168.87</v>
      </c>
      <c r="K608">
        <f t="shared" si="67"/>
        <v>104.96</v>
      </c>
      <c r="L608" s="37">
        <f t="shared" si="68"/>
        <v>269.99999999999602</v>
      </c>
      <c r="M608" t="str">
        <f t="shared" si="69"/>
        <v>Long</v>
      </c>
    </row>
    <row r="609" spans="1:13" x14ac:dyDescent="0.25">
      <c r="A609" s="2">
        <v>595</v>
      </c>
      <c r="B609" t="s">
        <v>595</v>
      </c>
      <c r="C609" s="8">
        <v>173.05099999999999</v>
      </c>
      <c r="D609" s="8">
        <v>107.09</v>
      </c>
      <c r="E609" s="17">
        <f t="shared" si="63"/>
        <v>0.47991674632855608</v>
      </c>
      <c r="F609" s="2">
        <f>+IF(A609&gt;$C$3,AVERAGE(INDEX($E$15:$E$2531,A609-$C$3):E608),"")</f>
        <v>0.48051418139119612</v>
      </c>
      <c r="G609" s="2">
        <f>+IF(A609&gt;$C$3,STDEVA(INDEX($E$15:$E$2531,A609-$C$3):E608),"")</f>
        <v>3.4064132397055324E-3</v>
      </c>
      <c r="H609">
        <f t="shared" si="64"/>
        <v>-0.17538537476201349</v>
      </c>
      <c r="I609" s="2" t="str">
        <f t="shared" si="65"/>
        <v/>
      </c>
      <c r="J609" t="str">
        <f t="shared" si="66"/>
        <v/>
      </c>
      <c r="K609" t="str">
        <f t="shared" si="67"/>
        <v/>
      </c>
      <c r="L609" s="37">
        <f t="shared" si="68"/>
        <v>512.74999999999352</v>
      </c>
      <c r="M609" t="str">
        <f t="shared" si="69"/>
        <v>TP</v>
      </c>
    </row>
    <row r="610" spans="1:13" x14ac:dyDescent="0.25">
      <c r="A610" s="2">
        <v>596</v>
      </c>
      <c r="B610" t="s">
        <v>596</v>
      </c>
      <c r="C610" s="8">
        <v>172.76</v>
      </c>
      <c r="D610" s="8">
        <v>106.98</v>
      </c>
      <c r="E610" s="17">
        <f t="shared" si="63"/>
        <v>0.47926144698939616</v>
      </c>
      <c r="F610" s="2">
        <f>+IF(A610&gt;$C$3,AVERAGE(INDEX($E$15:$E$2531,A610-$C$3):E609),"")</f>
        <v>0.47987202743912227</v>
      </c>
      <c r="G610" s="2">
        <f>+IF(A610&gt;$C$3,STDEVA(INDEX($E$15:$E$2531,A610-$C$3):E609),"")</f>
        <v>2.7978177120935974E-3</v>
      </c>
      <c r="H610">
        <f t="shared" si="64"/>
        <v>-0.21823453582657523</v>
      </c>
      <c r="I610" s="2" t="str">
        <f t="shared" si="65"/>
        <v/>
      </c>
      <c r="J610" t="str">
        <f t="shared" si="66"/>
        <v/>
      </c>
      <c r="K610" t="str">
        <f t="shared" si="67"/>
        <v/>
      </c>
      <c r="L610" s="37" t="str">
        <f t="shared" si="68"/>
        <v/>
      </c>
      <c r="M610" t="str">
        <f t="shared" si="69"/>
        <v/>
      </c>
    </row>
    <row r="611" spans="1:13" x14ac:dyDescent="0.25">
      <c r="A611" s="2">
        <v>597</v>
      </c>
      <c r="B611" t="s">
        <v>597</v>
      </c>
      <c r="C611" s="8">
        <v>170.72</v>
      </c>
      <c r="D611" s="8">
        <v>106.59</v>
      </c>
      <c r="E611" s="17">
        <f t="shared" si="63"/>
        <v>0.47103508885239781</v>
      </c>
      <c r="F611" s="2">
        <f>+IF(A611&gt;$C$3,AVERAGE(INDEX($E$15:$E$2531,A611-$C$3):E610),"")</f>
        <v>0.47940778026037606</v>
      </c>
      <c r="G611" s="2">
        <f>+IF(A611&gt;$C$3,STDEVA(INDEX($E$15:$E$2531,A611-$C$3):E610),"")</f>
        <v>2.4578259258561013E-3</v>
      </c>
      <c r="H611">
        <f t="shared" si="64"/>
        <v>-3.4065436937165936</v>
      </c>
      <c r="I611" s="2" t="str">
        <f t="shared" si="65"/>
        <v>Buy</v>
      </c>
      <c r="J611">
        <f t="shared" si="66"/>
        <v>170.72</v>
      </c>
      <c r="K611">
        <f t="shared" si="67"/>
        <v>106.59</v>
      </c>
      <c r="L611" s="37" t="str">
        <f t="shared" si="68"/>
        <v/>
      </c>
      <c r="M611" t="str">
        <f t="shared" si="69"/>
        <v>Long</v>
      </c>
    </row>
    <row r="612" spans="1:13" x14ac:dyDescent="0.25">
      <c r="A612" s="2">
        <v>598</v>
      </c>
      <c r="B612" t="s">
        <v>598</v>
      </c>
      <c r="C612" s="8">
        <v>169.93</v>
      </c>
      <c r="D612" s="8">
        <v>106.6</v>
      </c>
      <c r="E612" s="17">
        <f t="shared" si="63"/>
        <v>0.46630307581427</v>
      </c>
      <c r="F612" s="2">
        <f>+IF(A612&gt;$C$3,AVERAGE(INDEX($E$15:$E$2531,A612-$C$3):E611),"")</f>
        <v>0.47863732103782142</v>
      </c>
      <c r="G612" s="2">
        <f>+IF(A612&gt;$C$3,STDEVA(INDEX($E$15:$E$2531,A612-$C$3):E611),"")</f>
        <v>3.7252065489812624E-3</v>
      </c>
      <c r="H612">
        <f t="shared" si="64"/>
        <v>-3.3110231772046266</v>
      </c>
      <c r="I612" s="2" t="str">
        <f t="shared" si="65"/>
        <v>Buy</v>
      </c>
      <c r="J612">
        <f t="shared" si="66"/>
        <v>170.72</v>
      </c>
      <c r="K612">
        <f t="shared" si="67"/>
        <v>106.59</v>
      </c>
      <c r="L612" s="37">
        <f t="shared" si="68"/>
        <v>-199.99999999999574</v>
      </c>
      <c r="M612" t="str">
        <f t="shared" si="69"/>
        <v>Long</v>
      </c>
    </row>
    <row r="613" spans="1:13" x14ac:dyDescent="0.25">
      <c r="A613" s="2">
        <v>599</v>
      </c>
      <c r="B613" t="s">
        <v>599</v>
      </c>
      <c r="C613" s="8">
        <v>169.53</v>
      </c>
      <c r="D613" s="8">
        <v>106.67</v>
      </c>
      <c r="E613" s="17">
        <f t="shared" si="63"/>
        <v>0.46328994567247023</v>
      </c>
      <c r="F613" s="2">
        <f>+IF(A613&gt;$C$3,AVERAGE(INDEX($E$15:$E$2531,A613-$C$3):E612),"")</f>
        <v>0.47760990024515526</v>
      </c>
      <c r="G613" s="2">
        <f>+IF(A613&gt;$C$3,STDEVA(INDEX($E$15:$E$2531,A613-$C$3):E612),"")</f>
        <v>5.524017752887125E-3</v>
      </c>
      <c r="H613">
        <f t="shared" si="64"/>
        <v>-2.5923078478885619</v>
      </c>
      <c r="I613" s="2" t="str">
        <f t="shared" si="65"/>
        <v>Buy</v>
      </c>
      <c r="J613" t="str">
        <f t="shared" si="66"/>
        <v/>
      </c>
      <c r="K613" t="str">
        <f t="shared" si="67"/>
        <v/>
      </c>
      <c r="L613" s="37">
        <f t="shared" si="68"/>
        <v>-317.49999999999898</v>
      </c>
      <c r="M613" t="str">
        <f t="shared" si="69"/>
        <v>SL</v>
      </c>
    </row>
    <row r="614" spans="1:13" x14ac:dyDescent="0.25">
      <c r="A614" s="2">
        <v>600</v>
      </c>
      <c r="B614" t="s">
        <v>600</v>
      </c>
      <c r="C614" s="8">
        <v>169.04</v>
      </c>
      <c r="D614" s="8">
        <v>106.47</v>
      </c>
      <c r="E614" s="17">
        <f t="shared" si="63"/>
        <v>0.46227211798128648</v>
      </c>
      <c r="F614" s="2">
        <f>+IF(A614&gt;$C$3,AVERAGE(INDEX($E$15:$E$2531,A614-$C$3):E613),"")</f>
        <v>0.47595242770875729</v>
      </c>
      <c r="G614" s="2">
        <f>+IF(A614&gt;$C$3,STDEVA(INDEX($E$15:$E$2531,A614-$C$3):E613),"")</f>
        <v>7.2809475169095658E-3</v>
      </c>
      <c r="H614">
        <f t="shared" si="64"/>
        <v>-1.878918876382381</v>
      </c>
      <c r="I614" s="2" t="str">
        <f t="shared" si="65"/>
        <v>Buy</v>
      </c>
      <c r="J614">
        <f t="shared" si="66"/>
        <v>169.04</v>
      </c>
      <c r="K614">
        <f t="shared" si="67"/>
        <v>106.47</v>
      </c>
      <c r="L614" s="37" t="str">
        <f t="shared" si="68"/>
        <v/>
      </c>
      <c r="M614" t="str">
        <f t="shared" si="69"/>
        <v>Long</v>
      </c>
    </row>
    <row r="615" spans="1:13" x14ac:dyDescent="0.25">
      <c r="A615" s="2">
        <v>601</v>
      </c>
      <c r="B615" t="s">
        <v>601</v>
      </c>
      <c r="C615" s="8">
        <v>169.69</v>
      </c>
      <c r="D615" s="8">
        <v>107.06</v>
      </c>
      <c r="E615" s="17">
        <f t="shared" si="63"/>
        <v>0.46058381801949949</v>
      </c>
      <c r="F615" s="2">
        <f>+IF(A615&gt;$C$3,AVERAGE(INDEX($E$15:$E$2531,A615-$C$3):E614),"")</f>
        <v>0.4736596763351546</v>
      </c>
      <c r="G615" s="2">
        <f>+IF(A615&gt;$C$3,STDEVA(INDEX($E$15:$E$2531,A615-$C$3):E614),"")</f>
        <v>8.0278706469186362E-3</v>
      </c>
      <c r="H615">
        <f t="shared" si="64"/>
        <v>-1.6288077985753369</v>
      </c>
      <c r="I615" s="2" t="str">
        <f t="shared" si="65"/>
        <v/>
      </c>
      <c r="J615">
        <f t="shared" si="66"/>
        <v>169.04</v>
      </c>
      <c r="K615">
        <f t="shared" si="67"/>
        <v>106.47</v>
      </c>
      <c r="L615" s="37">
        <f t="shared" si="68"/>
        <v>15.000000000000568</v>
      </c>
      <c r="M615" t="str">
        <f t="shared" si="69"/>
        <v>Long</v>
      </c>
    </row>
    <row r="616" spans="1:13" x14ac:dyDescent="0.25">
      <c r="A616" s="2">
        <v>602</v>
      </c>
      <c r="B616" t="s">
        <v>602</v>
      </c>
      <c r="C616" s="8">
        <v>168.90899999999999</v>
      </c>
      <c r="D616" s="8">
        <v>106.58</v>
      </c>
      <c r="E616" s="17">
        <f t="shared" si="63"/>
        <v>0.4604642314934998</v>
      </c>
      <c r="F616" s="2">
        <f>+IF(A616&gt;$C$3,AVERAGE(INDEX($E$15:$E$2531,A616-$C$3):E615),"")</f>
        <v>0.47153562428230317</v>
      </c>
      <c r="G616" s="2">
        <f>+IF(A616&gt;$C$3,STDEVA(INDEX($E$15:$E$2531,A616-$C$3):E615),"")</f>
        <v>8.7282471211732084E-3</v>
      </c>
      <c r="H616">
        <f t="shared" si="64"/>
        <v>-1.2684554682172204</v>
      </c>
      <c r="I616" s="2" t="str">
        <f t="shared" si="65"/>
        <v/>
      </c>
      <c r="J616">
        <f t="shared" si="66"/>
        <v>169.04</v>
      </c>
      <c r="K616">
        <f t="shared" si="67"/>
        <v>106.47</v>
      </c>
      <c r="L616" s="37">
        <f t="shared" si="68"/>
        <v>-60.249999999999915</v>
      </c>
      <c r="M616" t="str">
        <f t="shared" si="69"/>
        <v>Long</v>
      </c>
    </row>
    <row r="617" spans="1:13" x14ac:dyDescent="0.25">
      <c r="A617" s="2">
        <v>603</v>
      </c>
      <c r="B617" t="s">
        <v>603</v>
      </c>
      <c r="C617" s="8">
        <v>168.01</v>
      </c>
      <c r="D617" s="8">
        <v>106.61</v>
      </c>
      <c r="E617" s="17">
        <f t="shared" si="63"/>
        <v>0.4548461854789273</v>
      </c>
      <c r="F617" s="2">
        <f>+IF(A617&gt;$C$3,AVERAGE(INDEX($E$15:$E$2531,A617-$C$3):E616),"")</f>
        <v>0.469000641575336</v>
      </c>
      <c r="G617" s="2">
        <f>+IF(A617&gt;$C$3,STDEVA(INDEX($E$15:$E$2531,A617-$C$3):E616),"")</f>
        <v>8.1875685490257477E-3</v>
      </c>
      <c r="H617">
        <f t="shared" si="64"/>
        <v>-1.7287740568710057</v>
      </c>
      <c r="I617" s="2" t="str">
        <f t="shared" si="65"/>
        <v/>
      </c>
      <c r="J617" t="str">
        <f t="shared" si="66"/>
        <v/>
      </c>
      <c r="K617" t="str">
        <f t="shared" si="67"/>
        <v/>
      </c>
      <c r="L617" s="37">
        <f t="shared" si="68"/>
        <v>-292.50000000000045</v>
      </c>
      <c r="M617" t="str">
        <f t="shared" si="69"/>
        <v>SL</v>
      </c>
    </row>
    <row r="618" spans="1:13" x14ac:dyDescent="0.25">
      <c r="A618" s="2">
        <v>604</v>
      </c>
      <c r="B618" t="s">
        <v>604</v>
      </c>
      <c r="C618" s="8">
        <v>169.34</v>
      </c>
      <c r="D618" s="8">
        <v>107.85</v>
      </c>
      <c r="E618" s="17">
        <f t="shared" si="63"/>
        <v>0.45116715537896579</v>
      </c>
      <c r="F618" s="2">
        <f>+IF(A618&gt;$C$3,AVERAGE(INDEX($E$15:$E$2531,A618-$C$3):E617),"")</f>
        <v>0.46644140629225589</v>
      </c>
      <c r="G618" s="2">
        <f>+IF(A618&gt;$C$3,STDEVA(INDEX($E$15:$E$2531,A618-$C$3):E617),"")</f>
        <v>8.6520305497513987E-3</v>
      </c>
      <c r="H618">
        <f t="shared" si="64"/>
        <v>-1.7653949353806868</v>
      </c>
      <c r="I618" s="2" t="str">
        <f t="shared" si="65"/>
        <v>Buy</v>
      </c>
      <c r="J618">
        <f t="shared" si="66"/>
        <v>169.34</v>
      </c>
      <c r="K618">
        <f t="shared" si="67"/>
        <v>107.85</v>
      </c>
      <c r="L618" s="37" t="str">
        <f t="shared" si="68"/>
        <v/>
      </c>
      <c r="M618" t="str">
        <f t="shared" si="69"/>
        <v>Long</v>
      </c>
    </row>
    <row r="619" spans="1:13" x14ac:dyDescent="0.25">
      <c r="A619" s="2">
        <v>605</v>
      </c>
      <c r="B619" t="s">
        <v>605</v>
      </c>
      <c r="C619" s="8">
        <v>169.18</v>
      </c>
      <c r="D619" s="8">
        <v>107.41</v>
      </c>
      <c r="E619" s="17">
        <f t="shared" si="63"/>
        <v>0.45430994926591289</v>
      </c>
      <c r="F619" s="2">
        <f>+IF(A619&gt;$C$3,AVERAGE(INDEX($E$15:$E$2531,A619-$C$3):E618),"")</f>
        <v>0.46324700729785701</v>
      </c>
      <c r="G619" s="2">
        <f>+IF(A619&gt;$C$3,STDEVA(INDEX($E$15:$E$2531,A619-$C$3):E618),"")</f>
        <v>8.3571926246208076E-3</v>
      </c>
      <c r="H619">
        <f t="shared" si="64"/>
        <v>-1.0693851911005359</v>
      </c>
      <c r="I619" s="2" t="str">
        <f t="shared" si="65"/>
        <v/>
      </c>
      <c r="J619">
        <f t="shared" si="66"/>
        <v>169.34</v>
      </c>
      <c r="K619">
        <f t="shared" si="67"/>
        <v>107.85</v>
      </c>
      <c r="L619" s="37">
        <f t="shared" si="68"/>
        <v>70.000000000000284</v>
      </c>
      <c r="M619" t="str">
        <f t="shared" si="69"/>
        <v>Long</v>
      </c>
    </row>
    <row r="620" spans="1:13" x14ac:dyDescent="0.25">
      <c r="A620" s="2">
        <v>606</v>
      </c>
      <c r="B620" t="s">
        <v>606</v>
      </c>
      <c r="C620" s="8">
        <v>167.62</v>
      </c>
      <c r="D620" s="8">
        <v>106.31</v>
      </c>
      <c r="E620" s="17">
        <f t="shared" si="63"/>
        <v>0.45534015837024627</v>
      </c>
      <c r="F620" s="2">
        <f>+IF(A620&gt;$C$3,AVERAGE(INDEX($E$15:$E$2531,A620-$C$3):E619),"")</f>
        <v>0.46047461866191447</v>
      </c>
      <c r="G620" s="2">
        <f>+IF(A620&gt;$C$3,STDEVA(INDEX($E$15:$E$2531,A620-$C$3):E619),"")</f>
        <v>6.2547464718223306E-3</v>
      </c>
      <c r="H620">
        <f t="shared" si="64"/>
        <v>-0.82089023348891443</v>
      </c>
      <c r="I620" s="2" t="str">
        <f t="shared" si="65"/>
        <v/>
      </c>
      <c r="J620">
        <f t="shared" si="66"/>
        <v>169.34</v>
      </c>
      <c r="K620">
        <f t="shared" si="67"/>
        <v>107.85</v>
      </c>
      <c r="L620" s="37">
        <f t="shared" si="68"/>
        <v>-45.000000000001705</v>
      </c>
      <c r="M620" t="str">
        <f t="shared" si="69"/>
        <v>Long</v>
      </c>
    </row>
    <row r="621" spans="1:13" x14ac:dyDescent="0.25">
      <c r="A621" s="2">
        <v>607</v>
      </c>
      <c r="B621" t="s">
        <v>607</v>
      </c>
      <c r="C621" s="8">
        <v>168.89</v>
      </c>
      <c r="D621" s="8">
        <v>107.02</v>
      </c>
      <c r="E621" s="17">
        <f t="shared" si="63"/>
        <v>0.4562318825466713</v>
      </c>
      <c r="F621" s="2">
        <f>+IF(A621&gt;$C$3,AVERAGE(INDEX($E$15:$E$2531,A621-$C$3):E620),"")</f>
        <v>0.45873073749723087</v>
      </c>
      <c r="G621" s="2">
        <f>+IF(A621&gt;$C$3,STDEVA(INDEX($E$15:$E$2531,A621-$C$3):E620),"")</f>
        <v>5.0055454948484237E-3</v>
      </c>
      <c r="H621">
        <f t="shared" si="64"/>
        <v>-0.49921730870917591</v>
      </c>
      <c r="I621" s="2" t="str">
        <f t="shared" si="65"/>
        <v/>
      </c>
      <c r="J621">
        <f t="shared" si="66"/>
        <v>169.34</v>
      </c>
      <c r="K621">
        <f t="shared" si="67"/>
        <v>107.85</v>
      </c>
      <c r="L621" s="37">
        <f t="shared" si="68"/>
        <v>94.99999999999531</v>
      </c>
      <c r="M621" t="str">
        <f t="shared" si="69"/>
        <v>Long</v>
      </c>
    </row>
    <row r="622" spans="1:13" x14ac:dyDescent="0.25">
      <c r="A622" s="2">
        <v>608</v>
      </c>
      <c r="B622" t="s">
        <v>608</v>
      </c>
      <c r="C622" s="8">
        <v>167.43</v>
      </c>
      <c r="D622" s="8">
        <v>105.77</v>
      </c>
      <c r="E622" s="17">
        <f t="shared" si="63"/>
        <v>0.45929842812849042</v>
      </c>
      <c r="F622" s="2">
        <f>+IF(A622&gt;$C$3,AVERAGE(INDEX($E$15:$E$2531,A622-$C$3):E621),"")</f>
        <v>0.45761171602305328</v>
      </c>
      <c r="G622" s="2">
        <f>+IF(A622&gt;$C$3,STDEVA(INDEX($E$15:$E$2531,A622-$C$3):E621),"")</f>
        <v>4.1544851147160928E-3</v>
      </c>
      <c r="H622">
        <f t="shared" si="64"/>
        <v>0.40599786949830097</v>
      </c>
      <c r="I622" s="2" t="str">
        <f t="shared" si="65"/>
        <v/>
      </c>
      <c r="J622">
        <f t="shared" si="66"/>
        <v>169.34</v>
      </c>
      <c r="K622">
        <f t="shared" si="67"/>
        <v>107.85</v>
      </c>
      <c r="L622" s="37">
        <f t="shared" si="68"/>
        <v>42.500000000000398</v>
      </c>
      <c r="M622" t="str">
        <f t="shared" si="69"/>
        <v>Long</v>
      </c>
    </row>
    <row r="623" spans="1:13" x14ac:dyDescent="0.25">
      <c r="A623" s="2">
        <v>609</v>
      </c>
      <c r="B623" t="s">
        <v>609</v>
      </c>
      <c r="C623" s="8">
        <v>165.48</v>
      </c>
      <c r="D623" s="8">
        <v>104.05500000000001</v>
      </c>
      <c r="E623" s="17">
        <f t="shared" si="63"/>
        <v>0.4639307360878363</v>
      </c>
      <c r="F623" s="2">
        <f>+IF(A623&gt;$C$3,AVERAGE(INDEX($E$15:$E$2531,A623-$C$3):E622),"")</f>
        <v>0.45716821407372227</v>
      </c>
      <c r="G623" s="2">
        <f>+IF(A623&gt;$C$3,STDEVA(INDEX($E$15:$E$2531,A623-$C$3):E622),"")</f>
        <v>3.6556537122440043E-3</v>
      </c>
      <c r="H623">
        <f t="shared" si="64"/>
        <v>1.8498803624271341</v>
      </c>
      <c r="I623" s="2" t="str">
        <f t="shared" si="65"/>
        <v>Sell</v>
      </c>
      <c r="J623">
        <f t="shared" si="66"/>
        <v>169.34</v>
      </c>
      <c r="K623">
        <f t="shared" si="67"/>
        <v>107.85</v>
      </c>
      <c r="L623" s="37">
        <f t="shared" si="68"/>
        <v>-16.250000000006594</v>
      </c>
      <c r="M623" t="str">
        <f t="shared" si="69"/>
        <v>Long</v>
      </c>
    </row>
    <row r="624" spans="1:13" x14ac:dyDescent="0.25">
      <c r="A624" s="2">
        <v>610</v>
      </c>
      <c r="B624" t="s">
        <v>610</v>
      </c>
      <c r="C624" s="8">
        <v>165.6</v>
      </c>
      <c r="D624" s="8">
        <v>103.64</v>
      </c>
      <c r="E624" s="17">
        <f t="shared" si="63"/>
        <v>0.46865188625725002</v>
      </c>
      <c r="F624" s="2">
        <f>+IF(A624&gt;$C$3,AVERAGE(INDEX($E$15:$E$2531,A624-$C$3):E623),"")</f>
        <v>0.4573525049744499</v>
      </c>
      <c r="G624" s="2">
        <f>+IF(A624&gt;$C$3,STDEVA(INDEX($E$15:$E$2531,A624-$C$3):E623),"")</f>
        <v>3.9731384505774445E-3</v>
      </c>
      <c r="H624">
        <f t="shared" si="64"/>
        <v>2.8439435029398221</v>
      </c>
      <c r="I624" s="2" t="str">
        <f t="shared" si="65"/>
        <v>Sell</v>
      </c>
      <c r="J624">
        <f t="shared" si="66"/>
        <v>169.34</v>
      </c>
      <c r="K624">
        <f t="shared" si="67"/>
        <v>107.85</v>
      </c>
      <c r="L624" s="37">
        <f t="shared" si="68"/>
        <v>117.49999999999613</v>
      </c>
      <c r="M624" t="str">
        <f t="shared" si="69"/>
        <v>Long</v>
      </c>
    </row>
    <row r="625" spans="1:13" x14ac:dyDescent="0.25">
      <c r="A625" s="2">
        <v>611</v>
      </c>
      <c r="B625" t="s">
        <v>611</v>
      </c>
      <c r="C625" s="8">
        <v>169.17</v>
      </c>
      <c r="D625" s="8">
        <v>106.14</v>
      </c>
      <c r="E625" s="17">
        <f t="shared" si="63"/>
        <v>0.46614514908745147</v>
      </c>
      <c r="F625" s="2">
        <f>+IF(A625&gt;$C$3,AVERAGE(INDEX($E$15:$E$2531,A625-$C$3):E624),"")</f>
        <v>0.4582489570008666</v>
      </c>
      <c r="G625" s="2">
        <f>+IF(A625&gt;$C$3,STDEVA(INDEX($E$15:$E$2531,A625-$C$3):E624),"")</f>
        <v>5.4347105539030403E-3</v>
      </c>
      <c r="H625">
        <f t="shared" si="64"/>
        <v>1.4529186068454141</v>
      </c>
      <c r="I625" s="2" t="str">
        <f t="shared" si="65"/>
        <v/>
      </c>
      <c r="J625">
        <f t="shared" si="66"/>
        <v>169.34</v>
      </c>
      <c r="K625">
        <f t="shared" si="67"/>
        <v>107.85</v>
      </c>
      <c r="L625" s="37">
        <f t="shared" si="68"/>
        <v>384.99999999999443</v>
      </c>
      <c r="M625" t="str">
        <f t="shared" si="69"/>
        <v>Long</v>
      </c>
    </row>
    <row r="626" spans="1:13" x14ac:dyDescent="0.25">
      <c r="A626" s="2">
        <v>612</v>
      </c>
      <c r="B626" t="s">
        <v>612</v>
      </c>
      <c r="C626" s="8">
        <v>170.26</v>
      </c>
      <c r="D626" s="8">
        <v>107.68</v>
      </c>
      <c r="E626" s="17">
        <f t="shared" si="63"/>
        <v>0.45816281455949315</v>
      </c>
      <c r="F626" s="2">
        <f>+IF(A626&gt;$C$3,AVERAGE(INDEX($E$15:$E$2531,A626-$C$3):E625),"")</f>
        <v>0.45888017006686138</v>
      </c>
      <c r="G626" s="2">
        <f>+IF(A626&gt;$C$3,STDEVA(INDEX($E$15:$E$2531,A626-$C$3):E625),"")</f>
        <v>6.0223040588303191E-3</v>
      </c>
      <c r="H626">
        <f t="shared" si="64"/>
        <v>-0.11911645449325949</v>
      </c>
      <c r="I626" s="2" t="str">
        <f t="shared" si="65"/>
        <v/>
      </c>
      <c r="J626">
        <f t="shared" si="66"/>
        <v>169.34</v>
      </c>
      <c r="K626">
        <f t="shared" si="67"/>
        <v>107.85</v>
      </c>
      <c r="L626" s="37">
        <f t="shared" si="68"/>
        <v>272.49999999999375</v>
      </c>
      <c r="M626" t="str">
        <f t="shared" si="69"/>
        <v>Long</v>
      </c>
    </row>
    <row r="627" spans="1:13" x14ac:dyDescent="0.25">
      <c r="A627" s="2">
        <v>613</v>
      </c>
      <c r="B627" t="s">
        <v>613</v>
      </c>
      <c r="C627" s="8">
        <v>170.94</v>
      </c>
      <c r="D627" s="8">
        <v>108.22</v>
      </c>
      <c r="E627" s="17">
        <f t="shared" si="63"/>
        <v>0.45714642552328266</v>
      </c>
      <c r="F627" s="2">
        <f>+IF(A627&gt;$C$3,AVERAGE(INDEX($E$15:$E$2531,A627-$C$3):E626),"")</f>
        <v>0.4592486844091464</v>
      </c>
      <c r="G627" s="2">
        <f>+IF(A627&gt;$C$3,STDEVA(INDEX($E$15:$E$2531,A627-$C$3):E626),"")</f>
        <v>5.8434205661160813E-3</v>
      </c>
      <c r="H627">
        <f t="shared" si="64"/>
        <v>-0.35976511737902134</v>
      </c>
      <c r="I627" s="2" t="str">
        <f t="shared" si="65"/>
        <v/>
      </c>
      <c r="J627">
        <f t="shared" si="66"/>
        <v>169.34</v>
      </c>
      <c r="K627">
        <f t="shared" si="67"/>
        <v>107.85</v>
      </c>
      <c r="L627" s="37">
        <f t="shared" si="68"/>
        <v>307.49999999999744</v>
      </c>
      <c r="M627" t="str">
        <f t="shared" si="69"/>
        <v>Long</v>
      </c>
    </row>
    <row r="628" spans="1:13" x14ac:dyDescent="0.25">
      <c r="A628" s="2">
        <v>614</v>
      </c>
      <c r="B628" t="s">
        <v>614</v>
      </c>
      <c r="C628" s="8">
        <v>169.7</v>
      </c>
      <c r="D628" s="8">
        <v>107.16</v>
      </c>
      <c r="E628" s="17">
        <f t="shared" si="63"/>
        <v>0.45970912756377258</v>
      </c>
      <c r="F628" s="2">
        <f>+IF(A628&gt;$C$3,AVERAGE(INDEX($E$15:$E$2531,A628-$C$3):E627),"")</f>
        <v>0.45991304775851499</v>
      </c>
      <c r="G628" s="2">
        <f>+IF(A628&gt;$C$3,STDEVA(INDEX($E$15:$E$2531,A628-$C$3):E627),"")</f>
        <v>5.1027012983045367E-3</v>
      </c>
      <c r="H628">
        <f t="shared" si="64"/>
        <v>-3.9963184756703095E-2</v>
      </c>
      <c r="I628" s="2" t="str">
        <f t="shared" si="65"/>
        <v/>
      </c>
      <c r="J628">
        <f t="shared" si="66"/>
        <v>169.34</v>
      </c>
      <c r="K628">
        <f t="shared" si="67"/>
        <v>107.85</v>
      </c>
      <c r="L628" s="37">
        <f t="shared" si="68"/>
        <v>262.49999999999574</v>
      </c>
      <c r="M628" t="str">
        <f t="shared" si="69"/>
        <v>Long</v>
      </c>
    </row>
    <row r="629" spans="1:13" x14ac:dyDescent="0.25">
      <c r="A629" s="2">
        <v>615</v>
      </c>
      <c r="B629" t="s">
        <v>615</v>
      </c>
      <c r="C629" s="8">
        <v>172.07</v>
      </c>
      <c r="D629" s="8">
        <v>108.49</v>
      </c>
      <c r="E629" s="17">
        <f t="shared" si="63"/>
        <v>0.46124336793070703</v>
      </c>
      <c r="F629" s="2">
        <f>+IF(A629&gt;$C$3,AVERAGE(INDEX($E$15:$E$2531,A629-$C$3):E628),"")</f>
        <v>0.46051295645827711</v>
      </c>
      <c r="G629" s="2">
        <f>+IF(A629&gt;$C$3,STDEVA(INDEX($E$15:$E$2531,A629-$C$3):E628),"")</f>
        <v>4.6597792465593478E-3</v>
      </c>
      <c r="H629">
        <f t="shared" si="64"/>
        <v>0.15674808478732777</v>
      </c>
      <c r="I629" s="2" t="str">
        <f t="shared" si="65"/>
        <v/>
      </c>
      <c r="J629" t="str">
        <f t="shared" si="66"/>
        <v/>
      </c>
      <c r="K629" t="str">
        <f t="shared" si="67"/>
        <v/>
      </c>
      <c r="L629" s="37">
        <f t="shared" si="68"/>
        <v>522.49999999999739</v>
      </c>
      <c r="M629" t="str">
        <f t="shared" si="69"/>
        <v>TP</v>
      </c>
    </row>
    <row r="630" spans="1:13" x14ac:dyDescent="0.25">
      <c r="A630" s="2">
        <v>616</v>
      </c>
      <c r="B630" t="s">
        <v>616</v>
      </c>
      <c r="C630" s="8">
        <v>173.22</v>
      </c>
      <c r="D630" s="8">
        <v>109.44</v>
      </c>
      <c r="E630" s="17">
        <f t="shared" si="63"/>
        <v>0.45918600902865847</v>
      </c>
      <c r="F630" s="2">
        <f>+IF(A630&gt;$C$3,AVERAGE(INDEX($E$15:$E$2531,A630-$C$3):E629),"")</f>
        <v>0.46116886863166162</v>
      </c>
      <c r="G630" s="2">
        <f>+IF(A630&gt;$C$3,STDEVA(INDEX($E$15:$E$2531,A630-$C$3):E629),"")</f>
        <v>4.2369212711014731E-3</v>
      </c>
      <c r="H630">
        <f t="shared" si="64"/>
        <v>-0.46799538535859236</v>
      </c>
      <c r="I630" s="2" t="str">
        <f t="shared" si="65"/>
        <v/>
      </c>
      <c r="J630" t="str">
        <f t="shared" si="66"/>
        <v/>
      </c>
      <c r="K630" t="str">
        <f t="shared" si="67"/>
        <v/>
      </c>
      <c r="L630" s="37" t="str">
        <f t="shared" si="68"/>
        <v/>
      </c>
      <c r="M630" t="str">
        <f t="shared" si="69"/>
        <v/>
      </c>
    </row>
    <row r="631" spans="1:13" x14ac:dyDescent="0.25">
      <c r="A631" s="2">
        <v>617</v>
      </c>
      <c r="B631" t="s">
        <v>617</v>
      </c>
      <c r="C631" s="8">
        <v>174.38800000000001</v>
      </c>
      <c r="D631" s="8">
        <v>110.69</v>
      </c>
      <c r="E631" s="17">
        <f t="shared" si="63"/>
        <v>0.45454920037056351</v>
      </c>
      <c r="F631" s="2">
        <f>+IF(A631&gt;$C$3,AVERAGE(INDEX($E$15:$E$2531,A631-$C$3):E630),"")</f>
        <v>0.461497104907438</v>
      </c>
      <c r="G631" s="2">
        <f>+IF(A631&gt;$C$3,STDEVA(INDEX($E$15:$E$2531,A631-$C$3):E630),"")</f>
        <v>3.908328670725358E-3</v>
      </c>
      <c r="H631">
        <f t="shared" si="64"/>
        <v>-1.7777175673367851</v>
      </c>
      <c r="I631" s="2" t="str">
        <f t="shared" si="65"/>
        <v>Buy</v>
      </c>
      <c r="J631">
        <f t="shared" si="66"/>
        <v>174.38800000000001</v>
      </c>
      <c r="K631">
        <f t="shared" si="67"/>
        <v>110.69</v>
      </c>
      <c r="L631" s="37" t="str">
        <f t="shared" si="68"/>
        <v/>
      </c>
      <c r="M631" t="str">
        <f t="shared" si="69"/>
        <v>Long</v>
      </c>
    </row>
    <row r="632" spans="1:13" x14ac:dyDescent="0.25">
      <c r="A632" s="2">
        <v>618</v>
      </c>
      <c r="B632" t="s">
        <v>618</v>
      </c>
      <c r="C632" s="8">
        <v>174.4</v>
      </c>
      <c r="D632" s="8">
        <v>110.47</v>
      </c>
      <c r="E632" s="17">
        <f t="shared" si="63"/>
        <v>0.45660752059069554</v>
      </c>
      <c r="F632" s="2">
        <f>+IF(A632&gt;$C$3,AVERAGE(INDEX($E$15:$E$2531,A632-$C$3):E631),"")</f>
        <v>0.46096941293433502</v>
      </c>
      <c r="G632" s="2">
        <f>+IF(A632&gt;$C$3,STDEVA(INDEX($E$15:$E$2531,A632-$C$3):E631),"")</f>
        <v>4.515713294932661E-3</v>
      </c>
      <c r="H632">
        <f t="shared" si="64"/>
        <v>-0.96593651074664366</v>
      </c>
      <c r="I632" s="2" t="str">
        <f t="shared" si="65"/>
        <v/>
      </c>
      <c r="J632">
        <f t="shared" si="66"/>
        <v>174.38800000000001</v>
      </c>
      <c r="K632">
        <f t="shared" si="67"/>
        <v>110.69</v>
      </c>
      <c r="L632" s="37">
        <f t="shared" si="68"/>
        <v>57.999999999999829</v>
      </c>
      <c r="M632" t="str">
        <f t="shared" si="69"/>
        <v>Long</v>
      </c>
    </row>
    <row r="633" spans="1:13" x14ac:dyDescent="0.25">
      <c r="A633" s="2">
        <v>619</v>
      </c>
      <c r="B633" t="s">
        <v>619</v>
      </c>
      <c r="C633" s="8">
        <v>175.41</v>
      </c>
      <c r="D633" s="8">
        <v>110.76</v>
      </c>
      <c r="E633" s="17">
        <f t="shared" si="63"/>
        <v>0.45976039255292772</v>
      </c>
      <c r="F633" s="2">
        <f>+IF(A633&gt;$C$3,AVERAGE(INDEX($E$15:$E$2531,A633-$C$3):E632),"")</f>
        <v>0.46015572232354152</v>
      </c>
      <c r="G633" s="2">
        <f>+IF(A633&gt;$C$3,STDEVA(INDEX($E$15:$E$2531,A633-$C$3):E632),"")</f>
        <v>4.5748110726489344E-3</v>
      </c>
      <c r="H633">
        <f t="shared" si="64"/>
        <v>-8.6414447358782107E-2</v>
      </c>
      <c r="I633" s="2" t="str">
        <f t="shared" si="65"/>
        <v/>
      </c>
      <c r="J633">
        <f t="shared" si="66"/>
        <v>174.38800000000001</v>
      </c>
      <c r="K633">
        <f t="shared" si="67"/>
        <v>110.69</v>
      </c>
      <c r="L633" s="37">
        <f t="shared" si="68"/>
        <v>237.99999999999599</v>
      </c>
      <c r="M633" t="str">
        <f t="shared" si="69"/>
        <v>Long</v>
      </c>
    </row>
    <row r="634" spans="1:13" x14ac:dyDescent="0.25">
      <c r="A634" s="2">
        <v>620</v>
      </c>
      <c r="B634" t="s">
        <v>620</v>
      </c>
      <c r="C634" s="8">
        <v>174.57</v>
      </c>
      <c r="D634" s="8">
        <v>110.39</v>
      </c>
      <c r="E634" s="17">
        <f t="shared" si="63"/>
        <v>0.45830625730642788</v>
      </c>
      <c r="F634" s="2">
        <f>+IF(A634&gt;$C$3,AVERAGE(INDEX($E$15:$E$2531,A634-$C$3):E633),"")</f>
        <v>0.45916777857861685</v>
      </c>
      <c r="G634" s="2">
        <f>+IF(A634&gt;$C$3,STDEVA(INDEX($E$15:$E$2531,A634-$C$3):E633),"")</f>
        <v>3.290485512320215E-3</v>
      </c>
      <c r="H634">
        <f t="shared" si="64"/>
        <v>-0.26182193143329985</v>
      </c>
      <c r="I634" s="2" t="str">
        <f t="shared" si="65"/>
        <v/>
      </c>
      <c r="J634">
        <f t="shared" si="66"/>
        <v>174.38800000000001</v>
      </c>
      <c r="K634">
        <f t="shared" si="67"/>
        <v>110.69</v>
      </c>
      <c r="L634" s="37">
        <f t="shared" si="68"/>
        <v>120.49999999999628</v>
      </c>
      <c r="M634" t="str">
        <f t="shared" si="69"/>
        <v>Long</v>
      </c>
    </row>
    <row r="635" spans="1:13" x14ac:dyDescent="0.25">
      <c r="A635" s="2">
        <v>621</v>
      </c>
      <c r="B635" t="s">
        <v>621</v>
      </c>
      <c r="C635" s="8">
        <v>175.15</v>
      </c>
      <c r="D635" s="8">
        <v>110.98099999999999</v>
      </c>
      <c r="E635" s="17">
        <f t="shared" si="63"/>
        <v>0.45628373415378987</v>
      </c>
      <c r="F635" s="2">
        <f>+IF(A635&gt;$C$3,AVERAGE(INDEX($E$15:$E$2531,A635-$C$3):E634),"")</f>
        <v>0.45829679060294759</v>
      </c>
      <c r="G635" s="2">
        <f>+IF(A635&gt;$C$3,STDEVA(INDEX($E$15:$E$2531,A635-$C$3):E634),"")</f>
        <v>1.9952850189681325E-3</v>
      </c>
      <c r="H635">
        <f t="shared" si="64"/>
        <v>-1.0089067125852436</v>
      </c>
      <c r="I635" s="2" t="str">
        <f t="shared" si="65"/>
        <v/>
      </c>
      <c r="J635">
        <f t="shared" si="66"/>
        <v>174.38800000000001</v>
      </c>
      <c r="K635">
        <f t="shared" si="67"/>
        <v>110.69</v>
      </c>
      <c r="L635" s="37">
        <f t="shared" si="68"/>
        <v>117.75000000000091</v>
      </c>
      <c r="M635" t="str">
        <f t="shared" si="69"/>
        <v>Long</v>
      </c>
    </row>
    <row r="636" spans="1:13" x14ac:dyDescent="0.25">
      <c r="A636" s="2">
        <v>622</v>
      </c>
      <c r="B636" t="s">
        <v>622</v>
      </c>
      <c r="C636" s="8">
        <v>175.95</v>
      </c>
      <c r="D636" s="8">
        <v>111.08</v>
      </c>
      <c r="E636" s="17">
        <f t="shared" si="63"/>
        <v>0.45994920132899531</v>
      </c>
      <c r="F636" s="2">
        <f>+IF(A636&gt;$C$3,AVERAGE(INDEX($E$15:$E$2531,A636-$C$3):E635),"")</f>
        <v>0.45808800389120274</v>
      </c>
      <c r="G636" s="2">
        <f>+IF(A636&gt;$C$3,STDEVA(INDEX($E$15:$E$2531,A636-$C$3):E635),"")</f>
        <v>2.106282807566872E-3</v>
      </c>
      <c r="H636">
        <f t="shared" si="64"/>
        <v>0.88364080602384643</v>
      </c>
      <c r="I636" s="2" t="str">
        <f t="shared" si="65"/>
        <v/>
      </c>
      <c r="J636">
        <f t="shared" si="66"/>
        <v>174.38800000000001</v>
      </c>
      <c r="K636">
        <f t="shared" si="67"/>
        <v>110.69</v>
      </c>
      <c r="L636" s="37">
        <f t="shared" si="68"/>
        <v>292.99999999999568</v>
      </c>
      <c r="M636" t="str">
        <f t="shared" si="69"/>
        <v>Long</v>
      </c>
    </row>
    <row r="637" spans="1:13" x14ac:dyDescent="0.25">
      <c r="A637" s="2">
        <v>623</v>
      </c>
      <c r="B637" t="s">
        <v>623</v>
      </c>
      <c r="C637" s="8">
        <v>176.23</v>
      </c>
      <c r="D637" s="8">
        <v>111.03</v>
      </c>
      <c r="E637" s="17">
        <f t="shared" si="63"/>
        <v>0.46198952501010371</v>
      </c>
      <c r="F637" s="2">
        <f>+IF(A637&gt;$C$3,AVERAGE(INDEX($E$15:$E$2531,A637-$C$3):E636),"")</f>
        <v>0.45839942342517087</v>
      </c>
      <c r="G637" s="2">
        <f>+IF(A637&gt;$C$3,STDEVA(INDEX($E$15:$E$2531,A637-$C$3):E636),"")</f>
        <v>2.1562718134517643E-3</v>
      </c>
      <c r="H637">
        <f t="shared" si="64"/>
        <v>1.6649578047332514</v>
      </c>
      <c r="I637" s="2" t="str">
        <f t="shared" si="65"/>
        <v/>
      </c>
      <c r="J637">
        <f t="shared" si="66"/>
        <v>174.38800000000001</v>
      </c>
      <c r="K637">
        <f t="shared" si="67"/>
        <v>110.69</v>
      </c>
      <c r="L637" s="37">
        <f t="shared" si="68"/>
        <v>375.49999999999528</v>
      </c>
      <c r="M637" t="str">
        <f t="shared" si="69"/>
        <v>Long</v>
      </c>
    </row>
    <row r="638" spans="1:13" x14ac:dyDescent="0.25">
      <c r="A638" s="2">
        <v>624</v>
      </c>
      <c r="B638" t="s">
        <v>624</v>
      </c>
      <c r="C638" s="8">
        <v>177.17</v>
      </c>
      <c r="D638" s="8">
        <v>111.35</v>
      </c>
      <c r="E638" s="17">
        <f t="shared" si="63"/>
        <v>0.46443132990896935</v>
      </c>
      <c r="F638" s="2">
        <f>+IF(A638&gt;$C$3,AVERAGE(INDEX($E$15:$E$2531,A638-$C$3):E637),"")</f>
        <v>0.45865280091920763</v>
      </c>
      <c r="G638" s="2">
        <f>+IF(A638&gt;$C$3,STDEVA(INDEX($E$15:$E$2531,A638-$C$3):E637),"")</f>
        <v>2.4441708240474924E-3</v>
      </c>
      <c r="H638">
        <f t="shared" si="64"/>
        <v>2.3642083167462928</v>
      </c>
      <c r="I638" s="2" t="str">
        <f t="shared" si="65"/>
        <v>Sell</v>
      </c>
      <c r="J638" t="str">
        <f t="shared" si="66"/>
        <v/>
      </c>
      <c r="K638" t="str">
        <f t="shared" si="67"/>
        <v/>
      </c>
      <c r="L638" s="37">
        <f t="shared" si="68"/>
        <v>530.49999999999636</v>
      </c>
      <c r="M638" t="str">
        <f t="shared" si="69"/>
        <v>TP</v>
      </c>
    </row>
    <row r="639" spans="1:13" x14ac:dyDescent="0.25">
      <c r="A639" s="2">
        <v>625</v>
      </c>
      <c r="B639" t="s">
        <v>625</v>
      </c>
      <c r="C639" s="8">
        <v>176.29</v>
      </c>
      <c r="D639" s="8">
        <v>109.83</v>
      </c>
      <c r="E639" s="17">
        <f t="shared" si="63"/>
        <v>0.47319665049739751</v>
      </c>
      <c r="F639" s="2">
        <f>+IF(A639&gt;$C$3,AVERAGE(INDEX($E$15:$E$2531,A639-$C$3):E638),"")</f>
        <v>0.45900701891679241</v>
      </c>
      <c r="G639" s="2">
        <f>+IF(A639&gt;$C$3,STDEVA(INDEX($E$15:$E$2531,A639-$C$3):E638),"")</f>
        <v>3.02784771894846E-3</v>
      </c>
      <c r="H639">
        <f t="shared" si="64"/>
        <v>4.6863755702790133</v>
      </c>
      <c r="I639" s="2" t="str">
        <f t="shared" si="65"/>
        <v>Sell</v>
      </c>
      <c r="J639">
        <f t="shared" si="66"/>
        <v>109.83</v>
      </c>
      <c r="K639">
        <f t="shared" si="67"/>
        <v>176.29</v>
      </c>
      <c r="L639" s="37" t="str">
        <f t="shared" si="68"/>
        <v/>
      </c>
      <c r="M639" t="str">
        <f t="shared" si="69"/>
        <v>Short</v>
      </c>
    </row>
    <row r="640" spans="1:13" x14ac:dyDescent="0.25">
      <c r="A640" s="2">
        <v>626</v>
      </c>
      <c r="B640" t="s">
        <v>626</v>
      </c>
      <c r="C640" s="8">
        <v>175.79</v>
      </c>
      <c r="D640" s="8">
        <v>109.19</v>
      </c>
      <c r="E640" s="17">
        <f t="shared" si="63"/>
        <v>0.4762006167858247</v>
      </c>
      <c r="F640" s="2">
        <f>+IF(A640&gt;$C$3,AVERAGE(INDEX($E$15:$E$2531,A640-$C$3):E639),"")</f>
        <v>0.46056375685776335</v>
      </c>
      <c r="G640" s="2">
        <f>+IF(A640&gt;$C$3,STDEVA(INDEX($E$15:$E$2531,A640-$C$3):E639),"")</f>
        <v>5.6218947457081156E-3</v>
      </c>
      <c r="H640">
        <f t="shared" si="64"/>
        <v>2.781421679941428</v>
      </c>
      <c r="I640" s="2" t="str">
        <f t="shared" si="65"/>
        <v>Sell</v>
      </c>
      <c r="J640">
        <f t="shared" si="66"/>
        <v>109.83</v>
      </c>
      <c r="K640">
        <f t="shared" si="67"/>
        <v>176.29</v>
      </c>
      <c r="L640" s="37">
        <f t="shared" si="68"/>
        <v>-35.000000000000142</v>
      </c>
      <c r="M640" t="str">
        <f t="shared" si="69"/>
        <v>Short</v>
      </c>
    </row>
    <row r="641" spans="1:13" x14ac:dyDescent="0.25">
      <c r="A641" s="2">
        <v>627</v>
      </c>
      <c r="B641" t="s">
        <v>627</v>
      </c>
      <c r="C641" s="8">
        <v>176.21</v>
      </c>
      <c r="D641" s="8">
        <v>108.715</v>
      </c>
      <c r="E641" s="17">
        <f t="shared" si="63"/>
        <v>0.48294668649361716</v>
      </c>
      <c r="F641" s="2">
        <f>+IF(A641&gt;$C$3,AVERAGE(INDEX($E$15:$E$2531,A641-$C$3):E640),"")</f>
        <v>0.46296946979279241</v>
      </c>
      <c r="G641" s="2">
        <f>+IF(A641&gt;$C$3,STDEVA(INDEX($E$15:$E$2531,A641-$C$3):E640),"")</f>
        <v>7.1510052649501905E-3</v>
      </c>
      <c r="H641">
        <f t="shared" si="64"/>
        <v>2.7936235481101832</v>
      </c>
      <c r="I641" s="2" t="str">
        <f t="shared" si="65"/>
        <v>Sell</v>
      </c>
      <c r="J641" t="str">
        <f t="shared" si="66"/>
        <v/>
      </c>
      <c r="K641" t="str">
        <f t="shared" si="67"/>
        <v/>
      </c>
      <c r="L641" s="37">
        <f t="shared" si="68"/>
        <v>-258.75000000000273</v>
      </c>
      <c r="M641" t="str">
        <f t="shared" si="69"/>
        <v>SL</v>
      </c>
    </row>
    <row r="642" spans="1:13" x14ac:dyDescent="0.25">
      <c r="A642" s="2">
        <v>628</v>
      </c>
      <c r="B642" t="s">
        <v>628</v>
      </c>
      <c r="C642" s="8">
        <v>176.83</v>
      </c>
      <c r="D642" s="8">
        <v>109.97</v>
      </c>
      <c r="E642" s="17">
        <f t="shared" si="63"/>
        <v>0.47498121774404289</v>
      </c>
      <c r="F642" s="2">
        <f>+IF(A642&gt;$C$3,AVERAGE(INDEX($E$15:$E$2531,A642-$C$3):E641),"")</f>
        <v>0.46589604378200594</v>
      </c>
      <c r="G642" s="2">
        <f>+IF(A642&gt;$C$3,STDEVA(INDEX($E$15:$E$2531,A642-$C$3):E641),"")</f>
        <v>9.2913015909192164E-3</v>
      </c>
      <c r="H642">
        <f t="shared" si="64"/>
        <v>0.97781498890492136</v>
      </c>
      <c r="I642" s="2" t="str">
        <f t="shared" si="65"/>
        <v/>
      </c>
      <c r="J642" t="str">
        <f t="shared" si="66"/>
        <v/>
      </c>
      <c r="K642" t="str">
        <f t="shared" si="67"/>
        <v/>
      </c>
      <c r="L642" s="37" t="str">
        <f t="shared" si="68"/>
        <v/>
      </c>
      <c r="M642" t="str">
        <f t="shared" si="69"/>
        <v/>
      </c>
    </row>
    <row r="643" spans="1:13" x14ac:dyDescent="0.25">
      <c r="A643" s="2">
        <v>629</v>
      </c>
      <c r="B643" t="s">
        <v>629</v>
      </c>
      <c r="C643" s="8">
        <v>176.27</v>
      </c>
      <c r="D643" s="8">
        <v>109.59</v>
      </c>
      <c r="E643" s="17">
        <f t="shared" si="63"/>
        <v>0.47527078095656122</v>
      </c>
      <c r="F643" s="2">
        <f>+IF(A643&gt;$C$3,AVERAGE(INDEX($E$15:$E$2531,A643-$C$3):E642),"")</f>
        <v>0.46758724658101869</v>
      </c>
      <c r="G643" s="2">
        <f>+IF(A643&gt;$C$3,STDEVA(INDEX($E$15:$E$2531,A643-$C$3):E642),"")</f>
        <v>9.4192552105808198E-3</v>
      </c>
      <c r="H643">
        <f t="shared" si="64"/>
        <v>0.81572631845790522</v>
      </c>
      <c r="I643" s="2" t="str">
        <f t="shared" si="65"/>
        <v/>
      </c>
      <c r="J643" t="str">
        <f t="shared" si="66"/>
        <v/>
      </c>
      <c r="K643" t="str">
        <f t="shared" si="67"/>
        <v/>
      </c>
      <c r="L643" s="37" t="str">
        <f t="shared" si="68"/>
        <v/>
      </c>
      <c r="M643" t="str">
        <f t="shared" si="69"/>
        <v/>
      </c>
    </row>
    <row r="644" spans="1:13" x14ac:dyDescent="0.25">
      <c r="A644" s="2">
        <v>630</v>
      </c>
      <c r="B644" t="s">
        <v>630</v>
      </c>
      <c r="C644" s="8">
        <v>177.17</v>
      </c>
      <c r="D644" s="8">
        <v>109.12</v>
      </c>
      <c r="E644" s="17">
        <f t="shared" si="63"/>
        <v>0.48466152951719399</v>
      </c>
      <c r="F644" s="2">
        <f>+IF(A644&gt;$C$3,AVERAGE(INDEX($E$15:$E$2531,A644-$C$3):E643),"")</f>
        <v>0.46947219365325565</v>
      </c>
      <c r="G644" s="2">
        <f>+IF(A644&gt;$C$3,STDEVA(INDEX($E$15:$E$2531,A644-$C$3):E643),"")</f>
        <v>9.0187420074482258E-3</v>
      </c>
      <c r="H644">
        <f t="shared" si="64"/>
        <v>1.6841967373491844</v>
      </c>
      <c r="I644" s="2" t="str">
        <f t="shared" si="65"/>
        <v/>
      </c>
      <c r="J644" t="str">
        <f t="shared" si="66"/>
        <v/>
      </c>
      <c r="K644" t="str">
        <f t="shared" si="67"/>
        <v/>
      </c>
      <c r="L644" s="37" t="str">
        <f t="shared" si="68"/>
        <v/>
      </c>
      <c r="M644" t="str">
        <f t="shared" si="69"/>
        <v/>
      </c>
    </row>
    <row r="645" spans="1:13" x14ac:dyDescent="0.25">
      <c r="A645" s="2">
        <v>631</v>
      </c>
      <c r="B645" t="s">
        <v>631</v>
      </c>
      <c r="C645" s="8">
        <v>174.93</v>
      </c>
      <c r="D645" s="8">
        <v>107.28</v>
      </c>
      <c r="E645" s="17">
        <f t="shared" si="63"/>
        <v>0.4889436549287513</v>
      </c>
      <c r="F645" s="2">
        <f>+IF(A645&gt;$C$3,AVERAGE(INDEX($E$15:$E$2531,A645-$C$3):E644),"")</f>
        <v>0.47262528202696724</v>
      </c>
      <c r="G645" s="2">
        <f>+IF(A645&gt;$C$3,STDEVA(INDEX($E$15:$E$2531,A645-$C$3):E644),"")</f>
        <v>8.7892293644113301E-3</v>
      </c>
      <c r="H645">
        <f t="shared" si="64"/>
        <v>1.8566329566798154</v>
      </c>
      <c r="I645" s="2" t="str">
        <f t="shared" si="65"/>
        <v>Sell</v>
      </c>
      <c r="J645">
        <f t="shared" si="66"/>
        <v>107.28</v>
      </c>
      <c r="K645">
        <f t="shared" si="67"/>
        <v>174.93</v>
      </c>
      <c r="L645" s="37" t="str">
        <f t="shared" si="68"/>
        <v/>
      </c>
      <c r="M645" t="str">
        <f t="shared" si="69"/>
        <v>Short</v>
      </c>
    </row>
    <row r="646" spans="1:13" x14ac:dyDescent="0.25">
      <c r="A646" s="2">
        <v>632</v>
      </c>
      <c r="B646" t="s">
        <v>632</v>
      </c>
      <c r="C646" s="8">
        <v>177.29</v>
      </c>
      <c r="D646" s="8">
        <v>109.23</v>
      </c>
      <c r="E646" s="17">
        <f t="shared" si="63"/>
        <v>0.48433105905483731</v>
      </c>
      <c r="F646" s="2">
        <f>+IF(A646&gt;$C$3,AVERAGE(INDEX($E$15:$E$2531,A646-$C$3):E645),"")</f>
        <v>0.4758468879824958</v>
      </c>
      <c r="G646" s="2">
        <f>+IF(A646&gt;$C$3,STDEVA(INDEX($E$15:$E$2531,A646-$C$3):E645),"")</f>
        <v>8.8755421698321867E-3</v>
      </c>
      <c r="H646">
        <f t="shared" si="64"/>
        <v>0.95590454194213126</v>
      </c>
      <c r="I646" s="2" t="str">
        <f t="shared" si="65"/>
        <v/>
      </c>
      <c r="J646">
        <f t="shared" si="66"/>
        <v>107.28</v>
      </c>
      <c r="K646">
        <f t="shared" si="67"/>
        <v>174.93</v>
      </c>
      <c r="L646" s="37">
        <f t="shared" si="68"/>
        <v>-102.49999999999568</v>
      </c>
      <c r="M646" t="str">
        <f t="shared" si="69"/>
        <v>Short</v>
      </c>
    </row>
    <row r="647" spans="1:13" x14ac:dyDescent="0.25">
      <c r="A647" s="2">
        <v>633</v>
      </c>
      <c r="B647" t="s">
        <v>633</v>
      </c>
      <c r="C647" s="8">
        <v>177.32</v>
      </c>
      <c r="D647" s="8">
        <v>109.38</v>
      </c>
      <c r="E647" s="17">
        <f t="shared" si="63"/>
        <v>0.48312795195822611</v>
      </c>
      <c r="F647" s="2">
        <f>+IF(A647&gt;$C$3,AVERAGE(INDEX($E$15:$E$2531,A647-$C$3):E646),"")</f>
        <v>0.47832928065413288</v>
      </c>
      <c r="G647" s="2">
        <f>+IF(A647&gt;$C$3,STDEVA(INDEX($E$15:$E$2531,A647-$C$3):E646),"")</f>
        <v>7.5390332629432137E-3</v>
      </c>
      <c r="H647">
        <f t="shared" si="64"/>
        <v>0.6365101647289777</v>
      </c>
      <c r="I647" s="2" t="str">
        <f t="shared" si="65"/>
        <v/>
      </c>
      <c r="J647">
        <f t="shared" si="66"/>
        <v>107.28</v>
      </c>
      <c r="K647">
        <f t="shared" si="67"/>
        <v>174.93</v>
      </c>
      <c r="L647" s="37">
        <f t="shared" si="68"/>
        <v>-72.499999999997954</v>
      </c>
      <c r="M647" t="str">
        <f t="shared" si="69"/>
        <v>Short</v>
      </c>
    </row>
    <row r="648" spans="1:13" x14ac:dyDescent="0.25">
      <c r="A648" s="2">
        <v>634</v>
      </c>
      <c r="B648" t="s">
        <v>634</v>
      </c>
      <c r="C648" s="8">
        <v>176.96</v>
      </c>
      <c r="D648" s="8">
        <v>109.47</v>
      </c>
      <c r="E648" s="17">
        <f t="shared" si="63"/>
        <v>0.48027317921750406</v>
      </c>
      <c r="F648" s="2">
        <f>+IF(A648&gt;$C$3,AVERAGE(INDEX($E$15:$E$2531,A648-$C$3):E647),"")</f>
        <v>0.48040668310405032</v>
      </c>
      <c r="G648" s="2">
        <f>+IF(A648&gt;$C$3,STDEVA(INDEX($E$15:$E$2531,A648-$C$3):E647),"")</f>
        <v>5.5422240936913794E-3</v>
      </c>
      <c r="H648">
        <f t="shared" si="64"/>
        <v>-2.4088503873061599E-2</v>
      </c>
      <c r="I648" s="2" t="str">
        <f t="shared" si="65"/>
        <v/>
      </c>
      <c r="J648">
        <f t="shared" si="66"/>
        <v>107.28</v>
      </c>
      <c r="K648">
        <f t="shared" si="67"/>
        <v>174.93</v>
      </c>
      <c r="L648" s="37">
        <f t="shared" si="68"/>
        <v>39.999999999999147</v>
      </c>
      <c r="M648" t="str">
        <f t="shared" si="69"/>
        <v>Short</v>
      </c>
    </row>
    <row r="649" spans="1:13" x14ac:dyDescent="0.25">
      <c r="A649" s="2">
        <v>635</v>
      </c>
      <c r="B649" t="s">
        <v>635</v>
      </c>
      <c r="C649" s="8">
        <v>178.38</v>
      </c>
      <c r="D649" s="8">
        <v>110.52</v>
      </c>
      <c r="E649" s="17">
        <f t="shared" si="63"/>
        <v>0.47871960618284554</v>
      </c>
      <c r="F649" s="2">
        <f>+IF(A649&gt;$C$3,AVERAGE(INDEX($E$15:$E$2531,A649-$C$3):E648),"")</f>
        <v>0.48119296407295092</v>
      </c>
      <c r="G649" s="2">
        <f>+IF(A649&gt;$C$3,STDEVA(INDEX($E$15:$E$2531,A649-$C$3):E648),"")</f>
        <v>4.8502460823881648E-3</v>
      </c>
      <c r="H649">
        <f t="shared" si="64"/>
        <v>-0.50994482508556671</v>
      </c>
      <c r="I649" s="2" t="str">
        <f t="shared" si="65"/>
        <v/>
      </c>
      <c r="J649">
        <f t="shared" si="66"/>
        <v>107.28</v>
      </c>
      <c r="K649">
        <f t="shared" si="67"/>
        <v>174.93</v>
      </c>
      <c r="L649" s="37">
        <f t="shared" si="68"/>
        <v>-52.499999999998408</v>
      </c>
      <c r="M649" t="str">
        <f t="shared" si="69"/>
        <v>Short</v>
      </c>
    </row>
    <row r="650" spans="1:13" x14ac:dyDescent="0.25">
      <c r="A650" s="2">
        <v>636</v>
      </c>
      <c r="B650" t="s">
        <v>636</v>
      </c>
      <c r="C650" s="8">
        <v>179.27</v>
      </c>
      <c r="D650" s="8">
        <v>110.405</v>
      </c>
      <c r="E650" s="17">
        <f t="shared" si="63"/>
        <v>0.48473762659423436</v>
      </c>
      <c r="F650" s="2">
        <f>+IF(A650&gt;$C$3,AVERAGE(INDEX($E$15:$E$2531,A650-$C$3):E649),"")</f>
        <v>0.481472851783731</v>
      </c>
      <c r="G650" s="2">
        <f>+IF(A650&gt;$C$3,STDEVA(INDEX($E$15:$E$2531,A650-$C$3):E649),"")</f>
        <v>4.5919498870201133E-3</v>
      </c>
      <c r="H650">
        <f t="shared" si="64"/>
        <v>0.71097788321509547</v>
      </c>
      <c r="I650" s="2" t="str">
        <f t="shared" si="65"/>
        <v/>
      </c>
      <c r="J650" t="str">
        <f t="shared" si="66"/>
        <v/>
      </c>
      <c r="K650" t="str">
        <f t="shared" si="67"/>
        <v/>
      </c>
      <c r="L650" s="37">
        <f t="shared" si="68"/>
        <v>-303.75000000000091</v>
      </c>
      <c r="M650" t="str">
        <f t="shared" si="69"/>
        <v>SL</v>
      </c>
    </row>
    <row r="651" spans="1:13" x14ac:dyDescent="0.25">
      <c r="A651" s="2">
        <v>637</v>
      </c>
      <c r="B651" t="s">
        <v>637</v>
      </c>
      <c r="C651" s="8">
        <v>180.05</v>
      </c>
      <c r="D651" s="8">
        <v>110.83</v>
      </c>
      <c r="E651" s="17">
        <f t="shared" si="63"/>
        <v>0.48523709430732265</v>
      </c>
      <c r="F651" s="2">
        <f>+IF(A651&gt;$C$3,AVERAGE(INDEX($E$15:$E$2531,A651-$C$3):E650),"")</f>
        <v>0.48167184512824412</v>
      </c>
      <c r="G651" s="2">
        <f>+IF(A651&gt;$C$3,STDEVA(INDEX($E$15:$E$2531,A651-$C$3):E650),"")</f>
        <v>4.7013058128835298E-3</v>
      </c>
      <c r="H651">
        <f t="shared" si="64"/>
        <v>0.75835296000278463</v>
      </c>
      <c r="I651" s="2" t="str">
        <f t="shared" si="65"/>
        <v/>
      </c>
      <c r="J651" t="str">
        <f t="shared" si="66"/>
        <v/>
      </c>
      <c r="K651" t="str">
        <f t="shared" si="67"/>
        <v/>
      </c>
      <c r="L651" s="37" t="str">
        <f t="shared" si="68"/>
        <v/>
      </c>
      <c r="M651" t="str">
        <f t="shared" si="69"/>
        <v/>
      </c>
    </row>
    <row r="652" spans="1:13" x14ac:dyDescent="0.25">
      <c r="A652" s="2">
        <v>638</v>
      </c>
      <c r="B652" t="s">
        <v>638</v>
      </c>
      <c r="C652" s="8">
        <v>179.42</v>
      </c>
      <c r="D652" s="8">
        <v>110.05</v>
      </c>
      <c r="E652" s="17">
        <f t="shared" si="63"/>
        <v>0.4887946181586667</v>
      </c>
      <c r="F652" s="2">
        <f>+IF(A652&gt;$C$3,AVERAGE(INDEX($E$15:$E$2531,A652-$C$3):E651),"")</f>
        <v>0.48281138696860842</v>
      </c>
      <c r="G652" s="2">
        <f>+IF(A652&gt;$C$3,STDEVA(INDEX($E$15:$E$2531,A652-$C$3):E651),"")</f>
        <v>4.0785677208924559E-3</v>
      </c>
      <c r="H652">
        <f t="shared" si="64"/>
        <v>1.4669932190678578</v>
      </c>
      <c r="I652" s="2" t="str">
        <f t="shared" si="65"/>
        <v/>
      </c>
      <c r="J652" t="str">
        <f t="shared" si="66"/>
        <v/>
      </c>
      <c r="K652" t="str">
        <f t="shared" si="67"/>
        <v/>
      </c>
      <c r="L652" s="37" t="str">
        <f t="shared" si="68"/>
        <v/>
      </c>
      <c r="M652" t="str">
        <f t="shared" si="69"/>
        <v/>
      </c>
    </row>
    <row r="653" spans="1:13" x14ac:dyDescent="0.25">
      <c r="A653" s="2">
        <v>639</v>
      </c>
      <c r="B653" t="s">
        <v>639</v>
      </c>
      <c r="C653" s="8">
        <v>179.03</v>
      </c>
      <c r="D653" s="8">
        <v>109.37</v>
      </c>
      <c r="E653" s="17">
        <f t="shared" si="63"/>
        <v>0.49281676021604726</v>
      </c>
      <c r="F653" s="2">
        <f>+IF(A653&gt;$C$3,AVERAGE(INDEX($E$15:$E$2531,A653-$C$3):E652),"")</f>
        <v>0.48431403554662023</v>
      </c>
      <c r="G653" s="2">
        <f>+IF(A653&gt;$C$3,STDEVA(INDEX($E$15:$E$2531,A653-$C$3):E652),"")</f>
        <v>3.3855291118044411E-3</v>
      </c>
      <c r="H653">
        <f t="shared" si="64"/>
        <v>2.5114906381340178</v>
      </c>
      <c r="I653" s="2" t="str">
        <f t="shared" si="65"/>
        <v>Sell</v>
      </c>
      <c r="J653">
        <f t="shared" si="66"/>
        <v>109.37</v>
      </c>
      <c r="K653">
        <f t="shared" si="67"/>
        <v>179.03</v>
      </c>
      <c r="L653" s="37" t="str">
        <f t="shared" si="68"/>
        <v/>
      </c>
      <c r="M653" t="str">
        <f t="shared" si="69"/>
        <v>Short</v>
      </c>
    </row>
    <row r="654" spans="1:13" x14ac:dyDescent="0.25">
      <c r="A654" s="2">
        <v>640</v>
      </c>
      <c r="B654" t="s">
        <v>640</v>
      </c>
      <c r="C654" s="8">
        <v>178.47</v>
      </c>
      <c r="D654" s="8">
        <v>109.33</v>
      </c>
      <c r="E654" s="17">
        <f t="shared" si="63"/>
        <v>0.49004968842153057</v>
      </c>
      <c r="F654" s="2">
        <f>+IF(A654&gt;$C$3,AVERAGE(INDEX($E$15:$E$2531,A654-$C$3):E653),"")</f>
        <v>0.48522017229093728</v>
      </c>
      <c r="G654" s="2">
        <f>+IF(A654&gt;$C$3,STDEVA(INDEX($E$15:$E$2531,A654-$C$3):E653),"")</f>
        <v>4.422672827104776E-3</v>
      </c>
      <c r="H654">
        <f t="shared" si="64"/>
        <v>1.0919903685832553</v>
      </c>
      <c r="I654" s="2" t="str">
        <f t="shared" si="65"/>
        <v/>
      </c>
      <c r="J654">
        <f t="shared" si="66"/>
        <v>109.37</v>
      </c>
      <c r="K654">
        <f t="shared" si="67"/>
        <v>179.03</v>
      </c>
      <c r="L654" s="37">
        <f t="shared" si="68"/>
        <v>129.99999999999901</v>
      </c>
      <c r="M654" t="str">
        <f t="shared" si="69"/>
        <v>Short</v>
      </c>
    </row>
    <row r="655" spans="1:13" x14ac:dyDescent="0.25">
      <c r="A655" s="2">
        <v>641</v>
      </c>
      <c r="B655" t="s">
        <v>641</v>
      </c>
      <c r="C655" s="8">
        <v>179.91</v>
      </c>
      <c r="D655" s="8">
        <v>111.3</v>
      </c>
      <c r="E655" s="17">
        <f t="shared" si="63"/>
        <v>0.48022746756702889</v>
      </c>
      <c r="F655" s="2">
        <f>+IF(A655&gt;$C$3,AVERAGE(INDEX($E$15:$E$2531,A655-$C$3):E654),"")</f>
        <v>0.48534306490124607</v>
      </c>
      <c r="G655" s="2">
        <f>+IF(A655&gt;$C$3,STDEVA(INDEX($E$15:$E$2531,A655-$C$3):E654),"")</f>
        <v>4.5525303299844885E-3</v>
      </c>
      <c r="H655">
        <f t="shared" si="64"/>
        <v>-1.12368220822696</v>
      </c>
      <c r="I655" s="2" t="str">
        <f t="shared" si="65"/>
        <v/>
      </c>
      <c r="J655">
        <f t="shared" si="66"/>
        <v>109.37</v>
      </c>
      <c r="K655">
        <f t="shared" si="67"/>
        <v>179.03</v>
      </c>
      <c r="L655" s="37">
        <f t="shared" si="68"/>
        <v>262.49999999999932</v>
      </c>
      <c r="M655" t="str">
        <f t="shared" si="69"/>
        <v>Short</v>
      </c>
    </row>
    <row r="656" spans="1:13" x14ac:dyDescent="0.25">
      <c r="A656" s="2">
        <v>642</v>
      </c>
      <c r="B656" t="s">
        <v>642</v>
      </c>
      <c r="C656" s="8">
        <v>180.81</v>
      </c>
      <c r="D656" s="8">
        <v>111.85</v>
      </c>
      <c r="E656" s="17">
        <f t="shared" ref="E656:E719" si="70">+LN(C656/D656)</f>
        <v>0.48028806822692388</v>
      </c>
      <c r="F656" s="2">
        <f>+IF(A656&gt;$C$3,AVERAGE(INDEX($E$15:$E$2531,A656-$C$3):E655),"")</f>
        <v>0.48488711029148962</v>
      </c>
      <c r="G656" s="2">
        <f>+IF(A656&gt;$C$3,STDEVA(INDEX($E$15:$E$2531,A656-$C$3):E655),"")</f>
        <v>4.8615633807537932E-3</v>
      </c>
      <c r="H656">
        <f t="shared" ref="H656:H719" si="71">+IF(F656="","",(E656-F656)/G656)</f>
        <v>-0.94600063896578268</v>
      </c>
      <c r="I656" s="2" t="str">
        <f t="shared" ref="I656:I719" si="72">+IF(H656="","",IF(H656&lt;$C$4,"Buy",IF(H656&gt;$C$5,"Sell","")))</f>
        <v/>
      </c>
      <c r="J656">
        <f t="shared" ref="J656:J719" si="73">IF(M656=M655, J655, IF(OR(M656="TP", M656="SL"), "", IF(I656="Buy", C656, IF(I656="Sell", D656, ""))))</f>
        <v>109.37</v>
      </c>
      <c r="K656">
        <f t="shared" ref="K656:K719" si="74">IF(M656=M655, K655, IF(OR(M656="TP", M656="SL"), "",IF(I656="Buy", D656, IF(I656="Sell", C656, ""))))</f>
        <v>179.03</v>
      </c>
      <c r="L656" s="37">
        <f t="shared" ref="L656:L719" si="75">IF(M655="Long", (C656-J655)*$C$8+(K655-D656)*$C$9, IF(M655="Short", (K655-C656)*$C$8+(D656-J655)*$C$9, ""))</f>
        <v>174.99999999999721</v>
      </c>
      <c r="M656" t="str">
        <f t="shared" ref="M656:M719" si="76">IF(OR(M655="", M655="SL", M655="TP"), IF(I656="Sell","Short",(IF(I656="Buy","Long",I656))), IF(L656="", "", IF(L656&lt;$C$6, "SL", IF(L656&gt;$C$7, "TP", M655))))</f>
        <v>Short</v>
      </c>
    </row>
    <row r="657" spans="1:13" x14ac:dyDescent="0.25">
      <c r="A657" s="2">
        <v>643</v>
      </c>
      <c r="B657" t="s">
        <v>643</v>
      </c>
      <c r="C657" s="8">
        <v>180.63</v>
      </c>
      <c r="D657" s="8">
        <v>111.99</v>
      </c>
      <c r="E657" s="17">
        <f t="shared" si="70"/>
        <v>0.47804115854986401</v>
      </c>
      <c r="F657" s="2">
        <f>+IF(A657&gt;$C$3,AVERAGE(INDEX($E$15:$E$2531,A657-$C$3):E656),"")</f>
        <v>0.48457156765467818</v>
      </c>
      <c r="G657" s="2">
        <f>+IF(A657&gt;$C$3,STDEVA(INDEX($E$15:$E$2531,A657-$C$3):E656),"")</f>
        <v>5.0773865510470983E-3</v>
      </c>
      <c r="H657">
        <f t="shared" si="71"/>
        <v>-1.2861752870612972</v>
      </c>
      <c r="I657" s="2" t="str">
        <f t="shared" si="72"/>
        <v/>
      </c>
      <c r="J657">
        <f t="shared" si="73"/>
        <v>109.37</v>
      </c>
      <c r="K657">
        <f t="shared" si="74"/>
        <v>179.03</v>
      </c>
      <c r="L657" s="37">
        <f t="shared" si="75"/>
        <v>254.99999999999903</v>
      </c>
      <c r="M657" t="str">
        <f t="shared" si="76"/>
        <v>Short</v>
      </c>
    </row>
    <row r="658" spans="1:13" x14ac:dyDescent="0.25">
      <c r="A658" s="2">
        <v>644</v>
      </c>
      <c r="B658" t="s">
        <v>644</v>
      </c>
      <c r="C658" s="8">
        <v>180.68</v>
      </c>
      <c r="D658" s="8">
        <v>112.82</v>
      </c>
      <c r="E658" s="17">
        <f t="shared" si="70"/>
        <v>0.47093388247457352</v>
      </c>
      <c r="F658" s="2">
        <f>+IF(A658&gt;$C$3,AVERAGE(INDEX($E$15:$E$2531,A658-$C$3):E657),"")</f>
        <v>0.4843235653582737</v>
      </c>
      <c r="G658" s="2">
        <f>+IF(A658&gt;$C$3,STDEVA(INDEX($E$15:$E$2531,A658-$C$3):E657),"")</f>
        <v>5.3602167304392006E-3</v>
      </c>
      <c r="H658">
        <f t="shared" si="71"/>
        <v>-2.4979741598252634</v>
      </c>
      <c r="I658" s="2" t="str">
        <f t="shared" si="72"/>
        <v>Buy</v>
      </c>
      <c r="J658" t="str">
        <f t="shared" si="73"/>
        <v/>
      </c>
      <c r="K658" t="str">
        <f t="shared" si="74"/>
        <v/>
      </c>
      <c r="L658" s="37">
        <f t="shared" si="75"/>
        <v>449.99999999999574</v>
      </c>
      <c r="M658" t="str">
        <f t="shared" si="76"/>
        <v>TP</v>
      </c>
    </row>
    <row r="659" spans="1:13" x14ac:dyDescent="0.25">
      <c r="A659" s="2">
        <v>645</v>
      </c>
      <c r="B659" t="s">
        <v>645</v>
      </c>
      <c r="C659" s="8">
        <v>181.12</v>
      </c>
      <c r="D659" s="8">
        <v>113.45</v>
      </c>
      <c r="E659" s="17">
        <f t="shared" si="70"/>
        <v>0.46779758378896735</v>
      </c>
      <c r="F659" s="2">
        <f>+IF(A659&gt;$C$3,AVERAGE(INDEX($E$15:$E$2531,A659-$C$3):E658),"")</f>
        <v>0.48345848494624355</v>
      </c>
      <c r="G659" s="2">
        <f>+IF(A659&gt;$C$3,STDEVA(INDEX($E$15:$E$2531,A659-$C$3):E658),"")</f>
        <v>6.8099133565608433E-3</v>
      </c>
      <c r="H659">
        <f t="shared" si="71"/>
        <v>-2.2997210591803032</v>
      </c>
      <c r="I659" s="2" t="str">
        <f t="shared" si="72"/>
        <v>Buy</v>
      </c>
      <c r="J659">
        <f t="shared" si="73"/>
        <v>181.12</v>
      </c>
      <c r="K659">
        <f t="shared" si="74"/>
        <v>113.45</v>
      </c>
      <c r="L659" s="37" t="str">
        <f t="shared" si="75"/>
        <v/>
      </c>
      <c r="M659" t="str">
        <f t="shared" si="76"/>
        <v>Long</v>
      </c>
    </row>
    <row r="660" spans="1:13" x14ac:dyDescent="0.25">
      <c r="A660" s="2">
        <v>646</v>
      </c>
      <c r="B660" t="s">
        <v>646</v>
      </c>
      <c r="C660" s="8">
        <v>181</v>
      </c>
      <c r="D660" s="8">
        <v>113.51</v>
      </c>
      <c r="E660" s="17">
        <f t="shared" si="70"/>
        <v>0.46660609249857765</v>
      </c>
      <c r="F660" s="2">
        <f>+IF(A660&gt;$C$3,AVERAGE(INDEX($E$15:$E$2531,A660-$C$3):E659),"")</f>
        <v>0.48157625796788062</v>
      </c>
      <c r="G660" s="2">
        <f>+IF(A660&gt;$C$3,STDEVA(INDEX($E$15:$E$2531,A660-$C$3):E659),"")</f>
        <v>8.5347962447162324E-3</v>
      </c>
      <c r="H660">
        <f t="shared" si="71"/>
        <v>-1.7540155664021593</v>
      </c>
      <c r="I660" s="2" t="str">
        <f t="shared" si="72"/>
        <v>Buy</v>
      </c>
      <c r="J660">
        <f t="shared" si="73"/>
        <v>181.12</v>
      </c>
      <c r="K660">
        <f t="shared" si="74"/>
        <v>113.45</v>
      </c>
      <c r="L660" s="37">
        <f t="shared" si="75"/>
        <v>-45.000000000001705</v>
      </c>
      <c r="M660" t="str">
        <f t="shared" si="76"/>
        <v>Long</v>
      </c>
    </row>
    <row r="661" spans="1:13" x14ac:dyDescent="0.25">
      <c r="A661" s="2">
        <v>647</v>
      </c>
      <c r="B661" t="s">
        <v>647</v>
      </c>
      <c r="C661" s="8">
        <v>180.53</v>
      </c>
      <c r="D661" s="8">
        <v>112.37</v>
      </c>
      <c r="E661" s="17">
        <f t="shared" si="70"/>
        <v>0.47409997102875573</v>
      </c>
      <c r="F661" s="2">
        <f>+IF(A661&gt;$C$3,AVERAGE(INDEX($E$15:$E$2531,A661-$C$3):E660),"")</f>
        <v>0.47950614665579777</v>
      </c>
      <c r="G661" s="2">
        <f>+IF(A661&gt;$C$3,STDEVA(INDEX($E$15:$E$2531,A661-$C$3):E660),"")</f>
        <v>9.7138937827795733E-3</v>
      </c>
      <c r="H661">
        <f t="shared" si="71"/>
        <v>-0.55654053337765619</v>
      </c>
      <c r="I661" s="2" t="str">
        <f t="shared" si="72"/>
        <v/>
      </c>
      <c r="J661">
        <f t="shared" si="73"/>
        <v>181.12</v>
      </c>
      <c r="K661">
        <f t="shared" si="74"/>
        <v>113.45</v>
      </c>
      <c r="L661" s="37">
        <f t="shared" si="75"/>
        <v>122.49999999999869</v>
      </c>
      <c r="M661" t="str">
        <f t="shared" si="76"/>
        <v>Long</v>
      </c>
    </row>
    <row r="662" spans="1:13" x14ac:dyDescent="0.25">
      <c r="A662" s="2">
        <v>648</v>
      </c>
      <c r="B662" t="s">
        <v>648</v>
      </c>
      <c r="C662" s="8">
        <v>179.75</v>
      </c>
      <c r="D662" s="8">
        <v>111.83</v>
      </c>
      <c r="E662" s="17">
        <f t="shared" si="70"/>
        <v>0.47458713556105919</v>
      </c>
      <c r="F662" s="2">
        <f>+IF(A662&gt;$C$3,AVERAGE(INDEX($E$15:$E$2531,A662-$C$3):E661),"")</f>
        <v>0.47787340808580769</v>
      </c>
      <c r="G662" s="2">
        <f>+IF(A662&gt;$C$3,STDEVA(INDEX($E$15:$E$2531,A662-$C$3):E661),"")</f>
        <v>9.1776656501967053E-3</v>
      </c>
      <c r="H662">
        <f t="shared" si="71"/>
        <v>-0.35807280957964149</v>
      </c>
      <c r="I662" s="2" t="str">
        <f t="shared" si="72"/>
        <v/>
      </c>
      <c r="J662">
        <f t="shared" si="73"/>
        <v>181.12</v>
      </c>
      <c r="K662">
        <f t="shared" si="74"/>
        <v>113.45</v>
      </c>
      <c r="L662" s="37">
        <f t="shared" si="75"/>
        <v>62.5</v>
      </c>
      <c r="M662" t="str">
        <f t="shared" si="76"/>
        <v>Long</v>
      </c>
    </row>
    <row r="663" spans="1:13" x14ac:dyDescent="0.25">
      <c r="A663" s="2">
        <v>649</v>
      </c>
      <c r="B663" t="s">
        <v>649</v>
      </c>
      <c r="C663" s="8">
        <v>179.73</v>
      </c>
      <c r="D663" s="8">
        <v>111.53</v>
      </c>
      <c r="E663" s="17">
        <f t="shared" si="70"/>
        <v>0.47716211175749762</v>
      </c>
      <c r="F663" s="2">
        <f>+IF(A663&gt;$C$3,AVERAGE(INDEX($E$15:$E$2531,A663-$C$3):E662),"")</f>
        <v>0.47584789423525348</v>
      </c>
      <c r="G663" s="2">
        <f>+IF(A663&gt;$C$3,STDEVA(INDEX($E$15:$E$2531,A663-$C$3):E662),"")</f>
        <v>7.283610293699656E-3</v>
      </c>
      <c r="H663">
        <f t="shared" si="71"/>
        <v>0.18043490374285198</v>
      </c>
      <c r="I663" s="2" t="str">
        <f t="shared" si="72"/>
        <v/>
      </c>
      <c r="J663">
        <f t="shared" si="73"/>
        <v>181.12</v>
      </c>
      <c r="K663">
        <f t="shared" si="74"/>
        <v>113.45</v>
      </c>
      <c r="L663" s="37">
        <f t="shared" si="75"/>
        <v>132.49999999999676</v>
      </c>
      <c r="M663" t="str">
        <f t="shared" si="76"/>
        <v>Long</v>
      </c>
    </row>
    <row r="664" spans="1:13" x14ac:dyDescent="0.25">
      <c r="A664" s="2">
        <v>650</v>
      </c>
      <c r="B664" t="s">
        <v>650</v>
      </c>
      <c r="C664" s="8">
        <v>178.94</v>
      </c>
      <c r="D664" s="8">
        <v>111.61</v>
      </c>
      <c r="E664" s="17">
        <f t="shared" si="70"/>
        <v>0.47203990245182631</v>
      </c>
      <c r="F664" s="2">
        <f>+IF(A664&gt;$C$3,AVERAGE(INDEX($E$15:$E$2531,A664-$C$3):E663),"")</f>
        <v>0.47441594127258313</v>
      </c>
      <c r="G664" s="2">
        <f>+IF(A664&gt;$C$3,STDEVA(INDEX($E$15:$E$2531,A664-$C$3):E663),"")</f>
        <v>5.0743181473548258E-3</v>
      </c>
      <c r="H664">
        <f t="shared" si="71"/>
        <v>-0.46824790085253482</v>
      </c>
      <c r="I664" s="2" t="str">
        <f t="shared" si="72"/>
        <v/>
      </c>
      <c r="J664">
        <f t="shared" si="73"/>
        <v>181.12</v>
      </c>
      <c r="K664">
        <f t="shared" si="74"/>
        <v>113.45</v>
      </c>
      <c r="L664" s="37">
        <f t="shared" si="75"/>
        <v>-85.000000000000853</v>
      </c>
      <c r="M664" t="str">
        <f t="shared" si="76"/>
        <v>Long</v>
      </c>
    </row>
    <row r="665" spans="1:13" x14ac:dyDescent="0.25">
      <c r="A665" s="2">
        <v>651</v>
      </c>
      <c r="B665" t="s">
        <v>651</v>
      </c>
      <c r="C665" s="8">
        <v>180.94</v>
      </c>
      <c r="D665" s="8">
        <v>112.48</v>
      </c>
      <c r="E665" s="17">
        <f t="shared" si="70"/>
        <v>0.4753900565352408</v>
      </c>
      <c r="F665" s="2">
        <f>+IF(A665&gt;$C$3,AVERAGE(INDEX($E$15:$E$2531,A665-$C$3):E664),"")</f>
        <v>0.47350621181533842</v>
      </c>
      <c r="G665" s="2">
        <f>+IF(A665&gt;$C$3,STDEVA(INDEX($E$15:$E$2531,A665-$C$3):E664),"")</f>
        <v>4.6153668695307331E-3</v>
      </c>
      <c r="H665">
        <f t="shared" si="71"/>
        <v>0.40816792535799501</v>
      </c>
      <c r="I665" s="2" t="str">
        <f t="shared" si="72"/>
        <v/>
      </c>
      <c r="J665">
        <f t="shared" si="73"/>
        <v>181.12</v>
      </c>
      <c r="K665">
        <f t="shared" si="74"/>
        <v>113.45</v>
      </c>
      <c r="L665" s="37">
        <f t="shared" si="75"/>
        <v>197.49999999999801</v>
      </c>
      <c r="M665" t="str">
        <f t="shared" si="76"/>
        <v>Long</v>
      </c>
    </row>
    <row r="666" spans="1:13" x14ac:dyDescent="0.25">
      <c r="A666" s="2">
        <v>652</v>
      </c>
      <c r="B666" t="s">
        <v>652</v>
      </c>
      <c r="C666" s="8">
        <v>181.4</v>
      </c>
      <c r="D666" s="8">
        <v>112.45</v>
      </c>
      <c r="E666" s="17">
        <f t="shared" si="70"/>
        <v>0.47819585927571157</v>
      </c>
      <c r="F666" s="2">
        <f>+IF(A666&gt;$C$3,AVERAGE(INDEX($E$15:$E$2531,A666-$C$3):E665),"")</f>
        <v>0.47296198829404035</v>
      </c>
      <c r="G666" s="2">
        <f>+IF(A666&gt;$C$3,STDEVA(INDEX($E$15:$E$2531,A666-$C$3):E665),"")</f>
        <v>3.9576282685155782E-3</v>
      </c>
      <c r="H666">
        <f t="shared" si="71"/>
        <v>1.3224766518140754</v>
      </c>
      <c r="I666" s="2" t="str">
        <f t="shared" si="72"/>
        <v/>
      </c>
      <c r="J666">
        <f t="shared" si="73"/>
        <v>181.12</v>
      </c>
      <c r="K666">
        <f t="shared" si="74"/>
        <v>113.45</v>
      </c>
      <c r="L666" s="37">
        <f t="shared" si="75"/>
        <v>320.00000000000028</v>
      </c>
      <c r="M666" t="str">
        <f t="shared" si="76"/>
        <v>Long</v>
      </c>
    </row>
    <row r="667" spans="1:13" x14ac:dyDescent="0.25">
      <c r="A667" s="2">
        <v>653</v>
      </c>
      <c r="B667" t="s">
        <v>653</v>
      </c>
      <c r="C667" s="8">
        <v>180.75</v>
      </c>
      <c r="D667" s="8">
        <v>111.43</v>
      </c>
      <c r="E667" s="17">
        <f t="shared" si="70"/>
        <v>0.48371826997991146</v>
      </c>
      <c r="F667" s="2">
        <f>+IF(A667&gt;$C$3,AVERAGE(INDEX($E$15:$E$2531,A667-$C$3):E666),"")</f>
        <v>0.47297917726357891</v>
      </c>
      <c r="G667" s="2">
        <f>+IF(A667&gt;$C$3,STDEVA(INDEX($E$15:$E$2531,A667-$C$3):E666),"")</f>
        <v>3.9827024103160939E-3</v>
      </c>
      <c r="H667">
        <f t="shared" si="71"/>
        <v>2.6964336297173226</v>
      </c>
      <c r="I667" s="2" t="str">
        <f t="shared" si="72"/>
        <v>Sell</v>
      </c>
      <c r="J667" t="str">
        <f t="shared" si="73"/>
        <v/>
      </c>
      <c r="K667" t="str">
        <f t="shared" si="74"/>
        <v/>
      </c>
      <c r="L667" s="37">
        <f t="shared" si="75"/>
        <v>412.49999999999784</v>
      </c>
      <c r="M667" t="str">
        <f t="shared" si="76"/>
        <v>TP</v>
      </c>
    </row>
    <row r="668" spans="1:13" x14ac:dyDescent="0.25">
      <c r="A668" s="2">
        <v>654</v>
      </c>
      <c r="B668" t="s">
        <v>654</v>
      </c>
      <c r="C668" s="8">
        <v>178.72</v>
      </c>
      <c r="D668" s="8">
        <v>109.6</v>
      </c>
      <c r="E668" s="17">
        <f t="shared" si="70"/>
        <v>0.4889829608069754</v>
      </c>
      <c r="F668" s="2">
        <f>+IF(A668&gt;$C$3,AVERAGE(INDEX($E$15:$E$2531,A668-$C$3):E667),"")</f>
        <v>0.47439966476417195</v>
      </c>
      <c r="G668" s="2">
        <f>+IF(A668&gt;$C$3,STDEVA(INDEX($E$15:$E$2531,A668-$C$3):E667),"")</f>
        <v>5.2426158410554622E-3</v>
      </c>
      <c r="H668">
        <f t="shared" si="71"/>
        <v>2.7816831301275529</v>
      </c>
      <c r="I668" s="2" t="str">
        <f t="shared" si="72"/>
        <v>Sell</v>
      </c>
      <c r="J668">
        <f t="shared" si="73"/>
        <v>109.6</v>
      </c>
      <c r="K668">
        <f t="shared" si="74"/>
        <v>178.72</v>
      </c>
      <c r="L668" s="37" t="str">
        <f t="shared" si="75"/>
        <v/>
      </c>
      <c r="M668" t="str">
        <f t="shared" si="76"/>
        <v>Short</v>
      </c>
    </row>
    <row r="669" spans="1:13" x14ac:dyDescent="0.25">
      <c r="A669" s="2">
        <v>655</v>
      </c>
      <c r="B669" t="s">
        <v>655</v>
      </c>
      <c r="C669" s="8">
        <v>178.13</v>
      </c>
      <c r="D669" s="8">
        <v>109.84</v>
      </c>
      <c r="E669" s="17">
        <f t="shared" si="70"/>
        <v>0.48348885934467795</v>
      </c>
      <c r="F669" s="2">
        <f>+IF(A669&gt;$C$3,AVERAGE(INDEX($E$15:$E$2531,A669-$C$3):E668),"")</f>
        <v>0.47675359554395069</v>
      </c>
      <c r="G669" s="2">
        <f>+IF(A669&gt;$C$3,STDEVA(INDEX($E$15:$E$2531,A669-$C$3):E668),"")</f>
        <v>6.5105328706649285E-3</v>
      </c>
      <c r="H669">
        <f t="shared" si="71"/>
        <v>1.0345180547470876</v>
      </c>
      <c r="I669" s="2" t="str">
        <f t="shared" si="72"/>
        <v/>
      </c>
      <c r="J669">
        <f t="shared" si="73"/>
        <v>109.6</v>
      </c>
      <c r="K669">
        <f t="shared" si="74"/>
        <v>178.72</v>
      </c>
      <c r="L669" s="37">
        <f t="shared" si="75"/>
        <v>207.50000000000313</v>
      </c>
      <c r="M669" t="str">
        <f t="shared" si="76"/>
        <v>Short</v>
      </c>
    </row>
    <row r="670" spans="1:13" x14ac:dyDescent="0.25">
      <c r="A670" s="2">
        <v>656</v>
      </c>
      <c r="B670" t="s">
        <v>656</v>
      </c>
      <c r="C670" s="8">
        <v>178.11</v>
      </c>
      <c r="D670" s="8">
        <v>110.2</v>
      </c>
      <c r="E670" s="17">
        <f t="shared" si="70"/>
        <v>0.4801044402318797</v>
      </c>
      <c r="F670" s="2">
        <f>+IF(A670&gt;$C$3,AVERAGE(INDEX($E$15:$E$2531,A670-$C$3):E669),"")</f>
        <v>0.47862945852685063</v>
      </c>
      <c r="G670" s="2">
        <f>+IF(A670&gt;$C$3,STDEVA(INDEX($E$15:$E$2531,A670-$C$3):E669),"")</f>
        <v>5.5881404455559976E-3</v>
      </c>
      <c r="H670">
        <f t="shared" si="71"/>
        <v>0.26394857455704518</v>
      </c>
      <c r="I670" s="2" t="str">
        <f t="shared" si="72"/>
        <v/>
      </c>
      <c r="J670">
        <f t="shared" si="73"/>
        <v>109.6</v>
      </c>
      <c r="K670">
        <f t="shared" si="74"/>
        <v>178.72</v>
      </c>
      <c r="L670" s="37">
        <f t="shared" si="75"/>
        <v>302.49999999999841</v>
      </c>
      <c r="M670" t="str">
        <f t="shared" si="76"/>
        <v>Short</v>
      </c>
    </row>
    <row r="671" spans="1:13" x14ac:dyDescent="0.25">
      <c r="A671" s="2">
        <v>657</v>
      </c>
      <c r="B671" t="s">
        <v>657</v>
      </c>
      <c r="C671" s="8">
        <v>179.21600000000001</v>
      </c>
      <c r="D671" s="8">
        <v>111.51</v>
      </c>
      <c r="E671" s="17">
        <f t="shared" si="70"/>
        <v>0.47447750929211319</v>
      </c>
      <c r="F671" s="2">
        <f>+IF(A671&gt;$C$3,AVERAGE(INDEX($E$15:$E$2531,A671-$C$3):E670),"")</f>
        <v>0.47929662177164217</v>
      </c>
      <c r="G671" s="2">
        <f>+IF(A671&gt;$C$3,STDEVA(INDEX($E$15:$E$2531,A671-$C$3):E670),"")</f>
        <v>5.3323524591876326E-3</v>
      </c>
      <c r="H671">
        <f t="shared" si="71"/>
        <v>-0.90374980206450251</v>
      </c>
      <c r="I671" s="2" t="str">
        <f t="shared" si="72"/>
        <v/>
      </c>
      <c r="J671">
        <f t="shared" si="73"/>
        <v>109.6</v>
      </c>
      <c r="K671">
        <f t="shared" si="74"/>
        <v>178.72</v>
      </c>
      <c r="L671" s="37">
        <f t="shared" si="75"/>
        <v>353.5000000000004</v>
      </c>
      <c r="M671" t="str">
        <f t="shared" si="76"/>
        <v>Short</v>
      </c>
    </row>
    <row r="672" spans="1:13" x14ac:dyDescent="0.25">
      <c r="A672" s="2">
        <v>658</v>
      </c>
      <c r="B672" t="s">
        <v>658</v>
      </c>
      <c r="C672" s="8">
        <v>178.65</v>
      </c>
      <c r="D672" s="8">
        <v>111.35</v>
      </c>
      <c r="E672" s="17">
        <f t="shared" si="70"/>
        <v>0.4727501907660423</v>
      </c>
      <c r="F672" s="2">
        <f>+IF(A672&gt;$C$3,AVERAGE(INDEX($E$15:$E$2531,A672-$C$3):E671),"")</f>
        <v>0.47928444107509272</v>
      </c>
      <c r="G672" s="2">
        <f>+IF(A672&gt;$C$3,STDEVA(INDEX($E$15:$E$2531,A672-$C$3):E671),"")</f>
        <v>5.3445662989432549E-3</v>
      </c>
      <c r="H672">
        <f t="shared" si="71"/>
        <v>-1.2225969224747739</v>
      </c>
      <c r="I672" s="2" t="str">
        <f t="shared" si="72"/>
        <v/>
      </c>
      <c r="J672" t="str">
        <f t="shared" si="73"/>
        <v/>
      </c>
      <c r="K672" t="str">
        <f t="shared" si="74"/>
        <v/>
      </c>
      <c r="L672" s="37">
        <f t="shared" si="75"/>
        <v>454.99999999999829</v>
      </c>
      <c r="M672" t="str">
        <f t="shared" si="76"/>
        <v>TP</v>
      </c>
    </row>
    <row r="673" spans="1:13" x14ac:dyDescent="0.25">
      <c r="A673" s="2">
        <v>659</v>
      </c>
      <c r="B673" t="s">
        <v>659</v>
      </c>
      <c r="C673" s="8">
        <v>181.7</v>
      </c>
      <c r="D673" s="8">
        <v>112.88</v>
      </c>
      <c r="E673" s="17">
        <f t="shared" si="70"/>
        <v>0.4760316678575669</v>
      </c>
      <c r="F673" s="2">
        <f>+IF(A673&gt;$C$3,AVERAGE(INDEX($E$15:$E$2531,A673-$C$3):E672),"")</f>
        <v>0.47879422763159762</v>
      </c>
      <c r="G673" s="2">
        <f>+IF(A673&gt;$C$3,STDEVA(INDEX($E$15:$E$2531,A673-$C$3):E672),"")</f>
        <v>5.7504833903089404E-3</v>
      </c>
      <c r="H673">
        <f t="shared" si="71"/>
        <v>-0.48040479148002718</v>
      </c>
      <c r="I673" s="2" t="str">
        <f t="shared" si="72"/>
        <v/>
      </c>
      <c r="J673" t="str">
        <f t="shared" si="73"/>
        <v/>
      </c>
      <c r="K673" t="str">
        <f t="shared" si="74"/>
        <v/>
      </c>
      <c r="L673" s="37" t="str">
        <f t="shared" si="75"/>
        <v/>
      </c>
      <c r="M673" t="str">
        <f t="shared" si="76"/>
        <v/>
      </c>
    </row>
    <row r="674" spans="1:13" x14ac:dyDescent="0.25">
      <c r="A674" s="2">
        <v>660</v>
      </c>
      <c r="B674" t="s">
        <v>660</v>
      </c>
      <c r="C674" s="8">
        <v>181.49</v>
      </c>
      <c r="D674" s="8">
        <v>112.04</v>
      </c>
      <c r="E674" s="17">
        <f t="shared" si="70"/>
        <v>0.4823446053764015</v>
      </c>
      <c r="F674" s="2">
        <f>+IF(A674&gt;$C$3,AVERAGE(INDEX($E$15:$E$2531,A674-$C$3):E673),"")</f>
        <v>0.47923775712112437</v>
      </c>
      <c r="G674" s="2">
        <f>+IF(A674&gt;$C$3,STDEVA(INDEX($E$15:$E$2531,A674-$C$3):E673),"")</f>
        <v>5.3007645200484196E-3</v>
      </c>
      <c r="H674">
        <f t="shared" si="71"/>
        <v>0.58611323772759272</v>
      </c>
      <c r="I674" s="2" t="str">
        <f t="shared" si="72"/>
        <v/>
      </c>
      <c r="J674" t="str">
        <f t="shared" si="73"/>
        <v/>
      </c>
      <c r="K674" t="str">
        <f t="shared" si="74"/>
        <v/>
      </c>
      <c r="L674" s="37" t="str">
        <f t="shared" si="75"/>
        <v/>
      </c>
      <c r="M674" t="str">
        <f t="shared" si="76"/>
        <v/>
      </c>
    </row>
    <row r="675" spans="1:13" x14ac:dyDescent="0.25">
      <c r="A675" s="2">
        <v>661</v>
      </c>
      <c r="B675" t="s">
        <v>661</v>
      </c>
      <c r="C675" s="8">
        <v>181.56</v>
      </c>
      <c r="D675" s="8">
        <v>113.93</v>
      </c>
      <c r="E675" s="17">
        <f t="shared" si="70"/>
        <v>0.46600195287824037</v>
      </c>
      <c r="F675" s="2">
        <f>+IF(A675&gt;$C$3,AVERAGE(INDEX($E$15:$E$2531,A675-$C$3):E674),"")</f>
        <v>0.48001048477014219</v>
      </c>
      <c r="G675" s="2">
        <f>+IF(A675&gt;$C$3,STDEVA(INDEX($E$15:$E$2531,A675-$C$3):E674),"")</f>
        <v>5.1751638872930055E-3</v>
      </c>
      <c r="H675">
        <f t="shared" si="71"/>
        <v>-2.7068769602249874</v>
      </c>
      <c r="I675" s="2" t="str">
        <f t="shared" si="72"/>
        <v>Buy</v>
      </c>
      <c r="J675">
        <f t="shared" si="73"/>
        <v>181.56</v>
      </c>
      <c r="K675">
        <f t="shared" si="74"/>
        <v>113.93</v>
      </c>
      <c r="L675" s="37" t="str">
        <f t="shared" si="75"/>
        <v/>
      </c>
      <c r="M675" t="str">
        <f t="shared" si="76"/>
        <v>Long</v>
      </c>
    </row>
    <row r="676" spans="1:13" x14ac:dyDescent="0.25">
      <c r="A676" s="2">
        <v>662</v>
      </c>
      <c r="B676" t="s">
        <v>662</v>
      </c>
      <c r="C676" s="8">
        <v>182.53</v>
      </c>
      <c r="D676" s="8">
        <v>114.78</v>
      </c>
      <c r="E676" s="17">
        <f t="shared" si="70"/>
        <v>0.4638972903944763</v>
      </c>
      <c r="F676" s="2">
        <f>+IF(A676&gt;$C$3,AVERAGE(INDEX($E$15:$E$2531,A676-$C$3):E675),"")</f>
        <v>0.47865560628153436</v>
      </c>
      <c r="G676" s="2">
        <f>+IF(A676&gt;$C$3,STDEVA(INDEX($E$15:$E$2531,A676-$C$3):E675),"")</f>
        <v>6.9882348334011956E-3</v>
      </c>
      <c r="H676">
        <f t="shared" si="71"/>
        <v>-2.1118803587593722</v>
      </c>
      <c r="I676" s="2" t="str">
        <f t="shared" si="72"/>
        <v>Buy</v>
      </c>
      <c r="J676">
        <f t="shared" si="73"/>
        <v>181.56</v>
      </c>
      <c r="K676">
        <f t="shared" si="74"/>
        <v>113.93</v>
      </c>
      <c r="L676" s="37">
        <f t="shared" si="75"/>
        <v>30.000000000001137</v>
      </c>
      <c r="M676" t="str">
        <f t="shared" si="76"/>
        <v>Long</v>
      </c>
    </row>
    <row r="677" spans="1:13" x14ac:dyDescent="0.25">
      <c r="A677" s="2">
        <v>663</v>
      </c>
      <c r="B677" t="s">
        <v>663</v>
      </c>
      <c r="C677" s="8">
        <v>182.93</v>
      </c>
      <c r="D677" s="8">
        <v>115.22</v>
      </c>
      <c r="E677" s="17">
        <f t="shared" si="70"/>
        <v>0.4622602216989698</v>
      </c>
      <c r="F677" s="2">
        <f>+IF(A677&gt;$C$3,AVERAGE(INDEX($E$15:$E$2531,A677-$C$3):E676),"")</f>
        <v>0.47645327521648589</v>
      </c>
      <c r="G677" s="2">
        <f>+IF(A677&gt;$C$3,STDEVA(INDEX($E$15:$E$2531,A677-$C$3):E676),"")</f>
        <v>8.2098140486913922E-3</v>
      </c>
      <c r="H677">
        <f t="shared" si="71"/>
        <v>-1.7287911070017969</v>
      </c>
      <c r="I677" s="2" t="str">
        <f t="shared" si="72"/>
        <v/>
      </c>
      <c r="J677">
        <f t="shared" si="73"/>
        <v>181.56</v>
      </c>
      <c r="K677">
        <f t="shared" si="74"/>
        <v>113.93</v>
      </c>
      <c r="L677" s="37">
        <f t="shared" si="75"/>
        <v>20.000000000003126</v>
      </c>
      <c r="M677" t="str">
        <f t="shared" si="76"/>
        <v>Long</v>
      </c>
    </row>
    <row r="678" spans="1:13" x14ac:dyDescent="0.25">
      <c r="A678" s="2">
        <v>664</v>
      </c>
      <c r="B678" t="s">
        <v>664</v>
      </c>
      <c r="C678" s="8">
        <v>183.85499999999999</v>
      </c>
      <c r="D678" s="8">
        <v>115.23</v>
      </c>
      <c r="E678" s="17">
        <f t="shared" si="70"/>
        <v>0.46721727243531497</v>
      </c>
      <c r="F678" s="2">
        <f>+IF(A678&gt;$C$3,AVERAGE(INDEX($E$15:$E$2531,A678-$C$3):E677),"")</f>
        <v>0.47348408198226305</v>
      </c>
      <c r="G678" s="2">
        <f>+IF(A678&gt;$C$3,STDEVA(INDEX($E$15:$E$2531,A678-$C$3):E677),"")</f>
        <v>7.9397193331053207E-3</v>
      </c>
      <c r="H678">
        <f t="shared" si="71"/>
        <v>-0.78929862429999231</v>
      </c>
      <c r="I678" s="2" t="str">
        <f t="shared" si="72"/>
        <v/>
      </c>
      <c r="J678">
        <f t="shared" si="73"/>
        <v>181.56</v>
      </c>
      <c r="K678">
        <f t="shared" si="74"/>
        <v>113.93</v>
      </c>
      <c r="L678" s="37">
        <f t="shared" si="75"/>
        <v>248.7499999999975</v>
      </c>
      <c r="M678" t="str">
        <f t="shared" si="76"/>
        <v>Long</v>
      </c>
    </row>
    <row r="679" spans="1:13" x14ac:dyDescent="0.25">
      <c r="A679" s="2">
        <v>665</v>
      </c>
      <c r="B679" t="s">
        <v>665</v>
      </c>
      <c r="C679" s="8">
        <v>183.845</v>
      </c>
      <c r="D679" s="8">
        <v>115.16</v>
      </c>
      <c r="E679" s="17">
        <f t="shared" si="70"/>
        <v>0.46777054554972181</v>
      </c>
      <c r="F679" s="2">
        <f>+IF(A679&gt;$C$3,AVERAGE(INDEX($E$15:$E$2531,A679-$C$3):E678),"")</f>
        <v>0.47167612788122276</v>
      </c>
      <c r="G679" s="2">
        <f>+IF(A679&gt;$C$3,STDEVA(INDEX($E$15:$E$2531,A679-$C$3):E678),"")</f>
        <v>7.1943744885405621E-3</v>
      </c>
      <c r="H679">
        <f t="shared" si="71"/>
        <v>-0.54286614322369475</v>
      </c>
      <c r="I679" s="2" t="str">
        <f t="shared" si="72"/>
        <v/>
      </c>
      <c r="J679">
        <f t="shared" si="73"/>
        <v>181.56</v>
      </c>
      <c r="K679">
        <f t="shared" si="74"/>
        <v>113.93</v>
      </c>
      <c r="L679" s="37">
        <f t="shared" si="75"/>
        <v>263.75000000000165</v>
      </c>
      <c r="M679" t="str">
        <f t="shared" si="76"/>
        <v>Long</v>
      </c>
    </row>
    <row r="680" spans="1:13" x14ac:dyDescent="0.25">
      <c r="A680" s="2">
        <v>666</v>
      </c>
      <c r="B680" t="s">
        <v>666</v>
      </c>
      <c r="C680" s="8">
        <v>183.82</v>
      </c>
      <c r="D680" s="8">
        <v>115.09</v>
      </c>
      <c r="E680" s="17">
        <f t="shared" si="70"/>
        <v>0.46824258694956361</v>
      </c>
      <c r="F680" s="2">
        <f>+IF(A680&gt;$C$3,AVERAGE(INDEX($E$15:$E$2531,A680-$C$3):E679),"")</f>
        <v>0.4703056951387608</v>
      </c>
      <c r="G680" s="2">
        <f>+IF(A680&gt;$C$3,STDEVA(INDEX($E$15:$E$2531,A680-$C$3):E679),"")</f>
        <v>6.5324817776658949E-3</v>
      </c>
      <c r="H680">
        <f t="shared" si="71"/>
        <v>-0.31582303011557084</v>
      </c>
      <c r="I680" s="2" t="str">
        <f t="shared" si="72"/>
        <v/>
      </c>
      <c r="J680">
        <f t="shared" si="73"/>
        <v>181.56</v>
      </c>
      <c r="K680">
        <f t="shared" si="74"/>
        <v>113.93</v>
      </c>
      <c r="L680" s="37">
        <f t="shared" si="75"/>
        <v>274.99999999999858</v>
      </c>
      <c r="M680" t="str">
        <f t="shared" si="76"/>
        <v>Long</v>
      </c>
    </row>
    <row r="681" spans="1:13" x14ac:dyDescent="0.25">
      <c r="A681" s="2">
        <v>667</v>
      </c>
      <c r="B681" t="s">
        <v>667</v>
      </c>
      <c r="C681" s="8">
        <v>184.69</v>
      </c>
      <c r="D681" s="8">
        <v>115.36</v>
      </c>
      <c r="E681" s="17">
        <f t="shared" si="70"/>
        <v>0.47062107035118111</v>
      </c>
      <c r="F681" s="2">
        <f>+IF(A681&gt;$C$3,AVERAGE(INDEX($E$15:$E$2531,A681-$C$3):E680),"")</f>
        <v>0.46961292598958859</v>
      </c>
      <c r="G681" s="2">
        <f>+IF(A681&gt;$C$3,STDEVA(INDEX($E$15:$E$2531,A681-$C$3):E680),"")</f>
        <v>6.3631710415102223E-3</v>
      </c>
      <c r="H681">
        <f t="shared" si="71"/>
        <v>0.15843427043150035</v>
      </c>
      <c r="I681" s="2" t="str">
        <f t="shared" si="72"/>
        <v/>
      </c>
      <c r="J681" t="str">
        <f t="shared" si="73"/>
        <v/>
      </c>
      <c r="K681" t="str">
        <f t="shared" si="74"/>
        <v/>
      </c>
      <c r="L681" s="37">
        <f t="shared" si="75"/>
        <v>425.00000000000068</v>
      </c>
      <c r="M681" t="str">
        <f t="shared" si="76"/>
        <v>TP</v>
      </c>
    </row>
    <row r="682" spans="1:13" x14ac:dyDescent="0.25">
      <c r="A682" s="2">
        <v>668</v>
      </c>
      <c r="B682" t="s">
        <v>668</v>
      </c>
      <c r="C682" s="8">
        <v>182.92</v>
      </c>
      <c r="D682" s="8">
        <v>114.11</v>
      </c>
      <c r="E682" s="17">
        <f t="shared" si="70"/>
        <v>0.47188600334326603</v>
      </c>
      <c r="F682" s="2">
        <f>+IF(A682&gt;$C$3,AVERAGE(INDEX($E$15:$E$2531,A682-$C$3):E681),"")</f>
        <v>0.46937635705460401</v>
      </c>
      <c r="G682" s="2">
        <f>+IF(A682&gt;$C$3,STDEVA(INDEX($E$15:$E$2531,A682-$C$3):E681),"")</f>
        <v>6.2708632445556325E-3</v>
      </c>
      <c r="H682">
        <f t="shared" si="71"/>
        <v>0.40020746598817825</v>
      </c>
      <c r="I682" s="2" t="str">
        <f t="shared" si="72"/>
        <v/>
      </c>
      <c r="J682" t="str">
        <f t="shared" si="73"/>
        <v/>
      </c>
      <c r="K682" t="str">
        <f t="shared" si="74"/>
        <v/>
      </c>
      <c r="L682" s="37" t="str">
        <f t="shared" si="75"/>
        <v/>
      </c>
      <c r="M682" t="str">
        <f t="shared" si="76"/>
        <v/>
      </c>
    </row>
    <row r="683" spans="1:13" x14ac:dyDescent="0.25">
      <c r="A683" s="2">
        <v>669</v>
      </c>
      <c r="B683" t="s">
        <v>669</v>
      </c>
      <c r="C683" s="8">
        <v>182.88499999999999</v>
      </c>
      <c r="D683" s="8">
        <v>114.69</v>
      </c>
      <c r="E683" s="17">
        <f t="shared" si="70"/>
        <v>0.46662470362878772</v>
      </c>
      <c r="F683" s="2">
        <f>+IF(A683&gt;$C$3,AVERAGE(INDEX($E$15:$E$2531,A683-$C$3):E682),"")</f>
        <v>0.46891572766412615</v>
      </c>
      <c r="G683" s="2">
        <f>+IF(A683&gt;$C$3,STDEVA(INDEX($E$15:$E$2531,A683-$C$3):E682),"")</f>
        <v>5.8596646058793646E-3</v>
      </c>
      <c r="H683">
        <f t="shared" si="71"/>
        <v>-0.3909821106552247</v>
      </c>
      <c r="I683" s="2" t="str">
        <f t="shared" si="72"/>
        <v/>
      </c>
      <c r="J683" t="str">
        <f t="shared" si="73"/>
        <v/>
      </c>
      <c r="K683" t="str">
        <f t="shared" si="74"/>
        <v/>
      </c>
      <c r="L683" s="37" t="str">
        <f t="shared" si="75"/>
        <v/>
      </c>
      <c r="M683" t="str">
        <f t="shared" si="76"/>
        <v/>
      </c>
    </row>
    <row r="684" spans="1:13" x14ac:dyDescent="0.25">
      <c r="A684" s="2">
        <v>670</v>
      </c>
      <c r="B684" t="s">
        <v>670</v>
      </c>
      <c r="C684" s="8">
        <v>182.36</v>
      </c>
      <c r="D684" s="8">
        <v>113.76</v>
      </c>
      <c r="E684" s="17">
        <f t="shared" si="70"/>
        <v>0.47189178929030995</v>
      </c>
      <c r="F684" s="2">
        <f>+IF(A684&gt;$C$3,AVERAGE(INDEX($E$15:$E$2531,A684-$C$3):E683),"")</f>
        <v>0.46716907191439133</v>
      </c>
      <c r="G684" s="2">
        <f>+IF(A684&gt;$C$3,STDEVA(INDEX($E$15:$E$2531,A684-$C$3):E683),"")</f>
        <v>3.0029596253879141E-3</v>
      </c>
      <c r="H684">
        <f t="shared" si="71"/>
        <v>1.5726876032535899</v>
      </c>
      <c r="I684" s="2" t="str">
        <f t="shared" si="72"/>
        <v/>
      </c>
      <c r="J684" t="str">
        <f t="shared" si="73"/>
        <v/>
      </c>
      <c r="K684" t="str">
        <f t="shared" si="74"/>
        <v/>
      </c>
      <c r="L684" s="37" t="str">
        <f t="shared" si="75"/>
        <v/>
      </c>
      <c r="M684" t="str">
        <f t="shared" si="76"/>
        <v/>
      </c>
    </row>
    <row r="685" spans="1:13" x14ac:dyDescent="0.25">
      <c r="A685" s="2">
        <v>671</v>
      </c>
      <c r="B685" t="s">
        <v>671</v>
      </c>
      <c r="C685" s="8">
        <v>183.48</v>
      </c>
      <c r="D685" s="8">
        <v>114.71</v>
      </c>
      <c r="E685" s="17">
        <f t="shared" si="70"/>
        <v>0.46969846543579491</v>
      </c>
      <c r="F685" s="2">
        <f>+IF(A685&gt;$C$3,AVERAGE(INDEX($E$15:$E$2531,A685-$C$3):E684),"")</f>
        <v>0.46782349818239904</v>
      </c>
      <c r="G685" s="2">
        <f>+IF(A685&gt;$C$3,STDEVA(INDEX($E$15:$E$2531,A685-$C$3):E684),"")</f>
        <v>3.339714826890364E-3</v>
      </c>
      <c r="H685">
        <f t="shared" si="71"/>
        <v>0.56141537543840603</v>
      </c>
      <c r="I685" s="2" t="str">
        <f t="shared" si="72"/>
        <v/>
      </c>
      <c r="J685" t="str">
        <f t="shared" si="73"/>
        <v/>
      </c>
      <c r="K685" t="str">
        <f t="shared" si="74"/>
        <v/>
      </c>
      <c r="L685" s="37" t="str">
        <f t="shared" si="75"/>
        <v/>
      </c>
      <c r="M685" t="str">
        <f t="shared" si="76"/>
        <v/>
      </c>
    </row>
    <row r="686" spans="1:13" x14ac:dyDescent="0.25">
      <c r="A686" s="2">
        <v>672</v>
      </c>
      <c r="B686" t="s">
        <v>672</v>
      </c>
      <c r="C686" s="8">
        <v>183.52</v>
      </c>
      <c r="D686" s="8">
        <v>114.86</v>
      </c>
      <c r="E686" s="17">
        <f t="shared" si="70"/>
        <v>0.46860965794491022</v>
      </c>
      <c r="F686" s="2">
        <f>+IF(A686&gt;$C$3,AVERAGE(INDEX($E$15:$E$2531,A686-$C$3):E685),"")</f>
        <v>0.46846807318698996</v>
      </c>
      <c r="G686" s="2">
        <f>+IF(A686&gt;$C$3,STDEVA(INDEX($E$15:$E$2531,A686-$C$3):E685),"")</f>
        <v>3.032957780329327E-3</v>
      </c>
      <c r="H686">
        <f t="shared" si="71"/>
        <v>4.6682073465882809E-2</v>
      </c>
      <c r="I686" s="2" t="str">
        <f t="shared" si="72"/>
        <v/>
      </c>
      <c r="J686" t="str">
        <f t="shared" si="73"/>
        <v/>
      </c>
      <c r="K686" t="str">
        <f t="shared" si="74"/>
        <v/>
      </c>
      <c r="L686" s="37" t="str">
        <f t="shared" si="75"/>
        <v/>
      </c>
      <c r="M686" t="str">
        <f t="shared" si="76"/>
        <v/>
      </c>
    </row>
    <row r="687" spans="1:13" x14ac:dyDescent="0.25">
      <c r="A687" s="2">
        <v>673</v>
      </c>
      <c r="B687" t="s">
        <v>673</v>
      </c>
      <c r="C687" s="8">
        <v>183.64</v>
      </c>
      <c r="D687" s="8">
        <v>114.89</v>
      </c>
      <c r="E687" s="17">
        <f t="shared" si="70"/>
        <v>0.46900217051574772</v>
      </c>
      <c r="F687" s="2">
        <f>+IF(A687&gt;$C$3,AVERAGE(INDEX($E$15:$E$2531,A687-$C$3):E686),"")</f>
        <v>0.4691735661032056</v>
      </c>
      <c r="G687" s="2">
        <f>+IF(A687&gt;$C$3,STDEVA(INDEX($E$15:$E$2531,A687-$C$3):E686),"")</f>
        <v>1.955562803612072E-3</v>
      </c>
      <c r="H687">
        <f t="shared" si="71"/>
        <v>-8.7645146011827477E-2</v>
      </c>
      <c r="I687" s="2" t="str">
        <f t="shared" si="72"/>
        <v/>
      </c>
      <c r="J687" t="str">
        <f t="shared" si="73"/>
        <v/>
      </c>
      <c r="K687" t="str">
        <f t="shared" si="74"/>
        <v/>
      </c>
      <c r="L687" s="37" t="str">
        <f t="shared" si="75"/>
        <v/>
      </c>
      <c r="M687" t="str">
        <f t="shared" si="76"/>
        <v/>
      </c>
    </row>
    <row r="688" spans="1:13" x14ac:dyDescent="0.25">
      <c r="A688" s="2">
        <v>674</v>
      </c>
      <c r="B688" t="s">
        <v>674</v>
      </c>
      <c r="C688" s="8">
        <v>184.14</v>
      </c>
      <c r="D688" s="8">
        <v>115.52</v>
      </c>
      <c r="E688" s="17">
        <f t="shared" si="70"/>
        <v>0.46625266271518367</v>
      </c>
      <c r="F688" s="2">
        <f>+IF(A688&gt;$C$3,AVERAGE(INDEX($E$15:$E$2531,A688-$C$3):E687),"")</f>
        <v>0.46937188811214259</v>
      </c>
      <c r="G688" s="2">
        <f>+IF(A688&gt;$C$3,STDEVA(INDEX($E$15:$E$2531,A688-$C$3):E687),"")</f>
        <v>1.8180385718639456E-3</v>
      </c>
      <c r="H688">
        <f t="shared" si="71"/>
        <v>-1.7157091412867687</v>
      </c>
      <c r="I688" s="2" t="str">
        <f t="shared" si="72"/>
        <v/>
      </c>
      <c r="J688" t="str">
        <f t="shared" si="73"/>
        <v/>
      </c>
      <c r="K688" t="str">
        <f t="shared" si="74"/>
        <v/>
      </c>
      <c r="L688" s="37" t="str">
        <f t="shared" si="75"/>
        <v/>
      </c>
      <c r="M688" t="str">
        <f t="shared" si="76"/>
        <v/>
      </c>
    </row>
    <row r="689" spans="1:13" x14ac:dyDescent="0.25">
      <c r="A689" s="2">
        <v>675</v>
      </c>
      <c r="B689" t="s">
        <v>675</v>
      </c>
      <c r="C689" s="8">
        <v>181.685</v>
      </c>
      <c r="D689" s="8">
        <v>113.94</v>
      </c>
      <c r="E689" s="17">
        <f t="shared" si="70"/>
        <v>0.46660242428225618</v>
      </c>
      <c r="F689" s="2">
        <f>+IF(A689&gt;$C$3,AVERAGE(INDEX($E$15:$E$2531,A689-$C$3):E688),"")</f>
        <v>0.46920323446386053</v>
      </c>
      <c r="G689" s="2">
        <f>+IF(A689&gt;$C$3,STDEVA(INDEX($E$15:$E$2531,A689-$C$3):E688),"")</f>
        <v>2.0417941432531927E-3</v>
      </c>
      <c r="H689">
        <f t="shared" si="71"/>
        <v>-1.2737866793272696</v>
      </c>
      <c r="I689" s="2" t="str">
        <f t="shared" si="72"/>
        <v/>
      </c>
      <c r="J689" t="str">
        <f t="shared" si="73"/>
        <v/>
      </c>
      <c r="K689" t="str">
        <f t="shared" si="74"/>
        <v/>
      </c>
      <c r="L689" s="37" t="str">
        <f t="shared" si="75"/>
        <v/>
      </c>
      <c r="M689" t="str">
        <f t="shared" si="76"/>
        <v/>
      </c>
    </row>
    <row r="690" spans="1:13" x14ac:dyDescent="0.25">
      <c r="A690" s="2">
        <v>676</v>
      </c>
      <c r="B690" t="s">
        <v>676</v>
      </c>
      <c r="C690" s="8">
        <v>183.67</v>
      </c>
      <c r="D690" s="8">
        <v>115.34</v>
      </c>
      <c r="E690" s="17">
        <f t="shared" si="70"/>
        <v>0.4652563809531769</v>
      </c>
      <c r="F690" s="2">
        <f>+IF(A690&gt;$C$3,AVERAGE(INDEX($E$15:$E$2531,A690-$C$3):E689),"")</f>
        <v>0.46902099416749304</v>
      </c>
      <c r="G690" s="2">
        <f>+IF(A690&gt;$C$3,STDEVA(INDEX($E$15:$E$2531,A690-$C$3):E689),"")</f>
        <v>2.2049334686905916E-3</v>
      </c>
      <c r="H690">
        <f t="shared" si="71"/>
        <v>-1.7073590962142629</v>
      </c>
      <c r="I690" s="2" t="str">
        <f t="shared" si="72"/>
        <v/>
      </c>
      <c r="J690" t="str">
        <f t="shared" si="73"/>
        <v/>
      </c>
      <c r="K690" t="str">
        <f t="shared" si="74"/>
        <v/>
      </c>
      <c r="L690" s="37" t="str">
        <f t="shared" si="75"/>
        <v/>
      </c>
      <c r="M690" t="str">
        <f t="shared" si="76"/>
        <v/>
      </c>
    </row>
    <row r="691" spans="1:13" x14ac:dyDescent="0.25">
      <c r="A691" s="2">
        <v>677</v>
      </c>
      <c r="B691" t="s">
        <v>677</v>
      </c>
      <c r="C691" s="8">
        <v>184.66</v>
      </c>
      <c r="D691" s="8">
        <v>116.2</v>
      </c>
      <c r="E691" s="17">
        <f t="shared" si="70"/>
        <v>0.46320345192667089</v>
      </c>
      <c r="F691" s="2">
        <f>+IF(A691&gt;$C$3,AVERAGE(INDEX($E$15:$E$2531,A691-$C$3):E690),"")</f>
        <v>0.46842491756771476</v>
      </c>
      <c r="G691" s="2">
        <f>+IF(A691&gt;$C$3,STDEVA(INDEX($E$15:$E$2531,A691-$C$3):E690),"")</f>
        <v>2.4317729092008349E-3</v>
      </c>
      <c r="H691">
        <f t="shared" si="71"/>
        <v>-2.147184723247789</v>
      </c>
      <c r="I691" s="2" t="str">
        <f t="shared" si="72"/>
        <v>Buy</v>
      </c>
      <c r="J691">
        <f t="shared" si="73"/>
        <v>184.66</v>
      </c>
      <c r="K691">
        <f t="shared" si="74"/>
        <v>116.2</v>
      </c>
      <c r="L691" s="37" t="str">
        <f t="shared" si="75"/>
        <v/>
      </c>
      <c r="M691" t="str">
        <f t="shared" si="76"/>
        <v>Long</v>
      </c>
    </row>
    <row r="692" spans="1:13" x14ac:dyDescent="0.25">
      <c r="A692" s="2">
        <v>678</v>
      </c>
      <c r="B692" t="s">
        <v>678</v>
      </c>
      <c r="C692" s="8">
        <v>184.42</v>
      </c>
      <c r="D692" s="8">
        <v>116.34</v>
      </c>
      <c r="E692" s="17">
        <f t="shared" si="70"/>
        <v>0.46069882662837969</v>
      </c>
      <c r="F692" s="2">
        <f>+IF(A692&gt;$C$3,AVERAGE(INDEX($E$15:$E$2531,A692-$C$3):E691),"")</f>
        <v>0.4674601896325376</v>
      </c>
      <c r="G692" s="2">
        <f>+IF(A692&gt;$C$3,STDEVA(INDEX($E$15:$E$2531,A692-$C$3):E691),"")</f>
        <v>2.6032778532568781E-3</v>
      </c>
      <c r="H692">
        <f t="shared" si="71"/>
        <v>-2.5972498462655418</v>
      </c>
      <c r="I692" s="2" t="str">
        <f t="shared" si="72"/>
        <v>Buy</v>
      </c>
      <c r="J692">
        <f t="shared" si="73"/>
        <v>184.66</v>
      </c>
      <c r="K692">
        <f t="shared" si="74"/>
        <v>116.2</v>
      </c>
      <c r="L692" s="37">
        <f t="shared" si="75"/>
        <v>-95.000000000002416</v>
      </c>
      <c r="M692" t="str">
        <f t="shared" si="76"/>
        <v>Long</v>
      </c>
    </row>
    <row r="693" spans="1:13" x14ac:dyDescent="0.25">
      <c r="A693" s="2">
        <v>679</v>
      </c>
      <c r="B693" t="s">
        <v>679</v>
      </c>
      <c r="C693" s="8">
        <v>183.63499999999999</v>
      </c>
      <c r="D693" s="8">
        <v>115.93</v>
      </c>
      <c r="E693" s="17">
        <f t="shared" si="70"/>
        <v>0.45996353114442456</v>
      </c>
      <c r="F693" s="2">
        <f>+IF(A693&gt;$C$3,AVERAGE(INDEX($E$15:$E$2531,A693-$C$3):E692),"")</f>
        <v>0.46680175885471431</v>
      </c>
      <c r="G693" s="2">
        <f>+IF(A693&gt;$C$3,STDEVA(INDEX($E$15:$E$2531,A693-$C$3):E692),"")</f>
        <v>3.4520402963126784E-3</v>
      </c>
      <c r="H693">
        <f t="shared" si="71"/>
        <v>-1.980923489680595</v>
      </c>
      <c r="I693" s="2" t="str">
        <f t="shared" si="72"/>
        <v>Buy</v>
      </c>
      <c r="J693">
        <f t="shared" si="73"/>
        <v>184.66</v>
      </c>
      <c r="K693">
        <f t="shared" si="74"/>
        <v>116.2</v>
      </c>
      <c r="L693" s="37">
        <f t="shared" si="75"/>
        <v>-188.75000000000242</v>
      </c>
      <c r="M693" t="str">
        <f t="shared" si="76"/>
        <v>Long</v>
      </c>
    </row>
    <row r="694" spans="1:13" x14ac:dyDescent="0.25">
      <c r="A694" s="2">
        <v>680</v>
      </c>
      <c r="B694" t="s">
        <v>680</v>
      </c>
      <c r="C694" s="8">
        <v>184.18</v>
      </c>
      <c r="D694" s="8">
        <v>116.62</v>
      </c>
      <c r="E694" s="17">
        <f t="shared" si="70"/>
        <v>0.45699275449921095</v>
      </c>
      <c r="F694" s="2">
        <f>+IF(A694&gt;$C$3,AVERAGE(INDEX($E$15:$E$2531,A694-$C$3):E693),"")</f>
        <v>0.46547639683850506</v>
      </c>
      <c r="G694" s="2">
        <f>+IF(A694&gt;$C$3,STDEVA(INDEX($E$15:$E$2531,A694-$C$3):E693),"")</f>
        <v>3.5421805744365021E-3</v>
      </c>
      <c r="H694">
        <f t="shared" si="71"/>
        <v>-2.3950338389069006</v>
      </c>
      <c r="I694" s="2" t="str">
        <f t="shared" si="72"/>
        <v>Buy</v>
      </c>
      <c r="J694" t="str">
        <f t="shared" si="73"/>
        <v/>
      </c>
      <c r="K694" t="str">
        <f t="shared" si="74"/>
        <v/>
      </c>
      <c r="L694" s="37">
        <f t="shared" si="75"/>
        <v>-224.99999999999787</v>
      </c>
      <c r="M694" t="str">
        <f t="shared" si="76"/>
        <v>SL</v>
      </c>
    </row>
    <row r="695" spans="1:13" x14ac:dyDescent="0.25">
      <c r="A695" s="2">
        <v>681</v>
      </c>
      <c r="B695" t="s">
        <v>681</v>
      </c>
      <c r="C695" s="8">
        <v>184.3</v>
      </c>
      <c r="D695" s="8">
        <v>117.21</v>
      </c>
      <c r="E695" s="17">
        <f t="shared" si="70"/>
        <v>0.45259766694068887</v>
      </c>
      <c r="F695" s="2">
        <f>+IF(A695&gt;$C$3,AVERAGE(INDEX($E$15:$E$2531,A695-$C$3):E694),"")</f>
        <v>0.46406465117888451</v>
      </c>
      <c r="G695" s="2">
        <f>+IF(A695&gt;$C$3,STDEVA(INDEX($E$15:$E$2531,A695-$C$3):E694),"")</f>
        <v>4.1319704380756456E-3</v>
      </c>
      <c r="H695">
        <f t="shared" si="71"/>
        <v>-2.7751854496655315</v>
      </c>
      <c r="I695" s="2" t="str">
        <f t="shared" si="72"/>
        <v>Buy</v>
      </c>
      <c r="J695">
        <f t="shared" si="73"/>
        <v>184.3</v>
      </c>
      <c r="K695">
        <f t="shared" si="74"/>
        <v>117.21</v>
      </c>
      <c r="L695" s="37" t="str">
        <f t="shared" si="75"/>
        <v/>
      </c>
      <c r="M695" t="str">
        <f t="shared" si="76"/>
        <v>Long</v>
      </c>
    </row>
    <row r="696" spans="1:13" x14ac:dyDescent="0.25">
      <c r="A696" s="2">
        <v>682</v>
      </c>
      <c r="B696" t="s">
        <v>682</v>
      </c>
      <c r="C696" s="8">
        <v>182.79</v>
      </c>
      <c r="D696" s="8">
        <v>116.42</v>
      </c>
      <c r="E696" s="17">
        <f t="shared" si="70"/>
        <v>0.45113361108492311</v>
      </c>
      <c r="F696" s="2">
        <f>+IF(A696&gt;$C$3,AVERAGE(INDEX($E$15:$E$2531,A696-$C$3):E695),"")</f>
        <v>0.46228554106730446</v>
      </c>
      <c r="G696" s="2">
        <f>+IF(A696&gt;$C$3,STDEVA(INDEX($E$15:$E$2531,A696-$C$3):E695),"")</f>
        <v>5.2313117800738594E-3</v>
      </c>
      <c r="H696">
        <f t="shared" si="71"/>
        <v>-2.1317655018879216</v>
      </c>
      <c r="I696" s="2" t="str">
        <f t="shared" si="72"/>
        <v>Buy</v>
      </c>
      <c r="J696">
        <f t="shared" si="73"/>
        <v>184.3</v>
      </c>
      <c r="K696">
        <f t="shared" si="74"/>
        <v>117.21</v>
      </c>
      <c r="L696" s="37">
        <f t="shared" si="75"/>
        <v>-180.00000000000682</v>
      </c>
      <c r="M696" t="str">
        <f t="shared" si="76"/>
        <v>Long</v>
      </c>
    </row>
    <row r="697" spans="1:13" x14ac:dyDescent="0.25">
      <c r="A697" s="2">
        <v>683</v>
      </c>
      <c r="B697" t="s">
        <v>683</v>
      </c>
      <c r="C697" s="8">
        <v>178.89</v>
      </c>
      <c r="D697" s="8">
        <v>113.45</v>
      </c>
      <c r="E697" s="17">
        <f t="shared" si="70"/>
        <v>0.45540888057727336</v>
      </c>
      <c r="F697" s="2">
        <f>+IF(A697&gt;$C$3,AVERAGE(INDEX($E$15:$E$2531,A697-$C$3):E696),"")</f>
        <v>0.46030014557499055</v>
      </c>
      <c r="G697" s="2">
        <f>+IF(A697&gt;$C$3,STDEVA(INDEX($E$15:$E$2531,A697-$C$3):E696),"")</f>
        <v>5.7305023488221892E-3</v>
      </c>
      <c r="H697">
        <f t="shared" si="71"/>
        <v>-0.85354907824486137</v>
      </c>
      <c r="I697" s="2" t="str">
        <f t="shared" si="72"/>
        <v/>
      </c>
      <c r="J697" t="str">
        <f t="shared" si="73"/>
        <v/>
      </c>
      <c r="K697" t="str">
        <f t="shared" si="74"/>
        <v/>
      </c>
      <c r="L697" s="37">
        <f t="shared" si="75"/>
        <v>-412.50000000000864</v>
      </c>
      <c r="M697" t="str">
        <f t="shared" si="76"/>
        <v>SL</v>
      </c>
    </row>
    <row r="698" spans="1:13" x14ac:dyDescent="0.25">
      <c r="A698" s="2">
        <v>684</v>
      </c>
      <c r="B698" t="s">
        <v>684</v>
      </c>
      <c r="C698" s="8">
        <v>178.01</v>
      </c>
      <c r="D698" s="8">
        <v>111.79</v>
      </c>
      <c r="E698" s="17">
        <f t="shared" si="70"/>
        <v>0.46521761720710703</v>
      </c>
      <c r="F698" s="2">
        <f>+IF(A698&gt;$C$3,AVERAGE(INDEX($E$15:$E$2531,A698-$C$3):E697),"")</f>
        <v>0.4590952808930005</v>
      </c>
      <c r="G698" s="2">
        <f>+IF(A698&gt;$C$3,STDEVA(INDEX($E$15:$E$2531,A698-$C$3):E697),"")</f>
        <v>5.4559139955566872E-3</v>
      </c>
      <c r="H698">
        <f t="shared" si="71"/>
        <v>1.1221467785402361</v>
      </c>
      <c r="I698" s="2" t="str">
        <f t="shared" si="72"/>
        <v/>
      </c>
      <c r="J698" t="str">
        <f t="shared" si="73"/>
        <v/>
      </c>
      <c r="K698" t="str">
        <f t="shared" si="74"/>
        <v/>
      </c>
      <c r="L698" s="37" t="str">
        <f t="shared" si="75"/>
        <v/>
      </c>
      <c r="M698" t="str">
        <f t="shared" si="76"/>
        <v/>
      </c>
    </row>
    <row r="699" spans="1:13" x14ac:dyDescent="0.25">
      <c r="A699" s="2">
        <v>685</v>
      </c>
      <c r="B699" t="s">
        <v>685</v>
      </c>
      <c r="C699" s="8">
        <v>179.07</v>
      </c>
      <c r="D699" s="8">
        <v>112.97</v>
      </c>
      <c r="E699" s="17">
        <f t="shared" si="70"/>
        <v>0.46065449410983078</v>
      </c>
      <c r="F699" s="2">
        <f>+IF(A699&gt;$C$3,AVERAGE(INDEX($E$15:$E$2531,A699-$C$3):E698),"")</f>
        <v>0.45894141344020611</v>
      </c>
      <c r="G699" s="2">
        <f>+IF(A699&gt;$C$3,STDEVA(INDEX($E$15:$E$2531,A699-$C$3):E698),"")</f>
        <v>5.2326941382308994E-3</v>
      </c>
      <c r="H699">
        <f t="shared" si="71"/>
        <v>0.32738024130029425</v>
      </c>
      <c r="I699" s="2" t="str">
        <f t="shared" si="72"/>
        <v/>
      </c>
      <c r="J699" t="str">
        <f t="shared" si="73"/>
        <v/>
      </c>
      <c r="K699" t="str">
        <f t="shared" si="74"/>
        <v/>
      </c>
      <c r="L699" s="37" t="str">
        <f t="shared" si="75"/>
        <v/>
      </c>
      <c r="M699" t="str">
        <f t="shared" si="76"/>
        <v/>
      </c>
    </row>
    <row r="700" spans="1:13" x14ac:dyDescent="0.25">
      <c r="A700" s="2">
        <v>686</v>
      </c>
      <c r="B700" t="s">
        <v>686</v>
      </c>
      <c r="C700" s="8">
        <v>177.35</v>
      </c>
      <c r="D700" s="8">
        <v>111.34</v>
      </c>
      <c r="E700" s="17">
        <f t="shared" si="70"/>
        <v>0.46553659846426904</v>
      </c>
      <c r="F700" s="2">
        <f>+IF(A700&gt;$C$3,AVERAGE(INDEX($E$15:$E$2531,A700-$C$3):E699),"")</f>
        <v>0.45843009267983437</v>
      </c>
      <c r="G700" s="2">
        <f>+IF(A700&gt;$C$3,STDEVA(INDEX($E$15:$E$2531,A700-$C$3):E699),"")</f>
        <v>4.7401410048263483E-3</v>
      </c>
      <c r="H700">
        <f t="shared" si="71"/>
        <v>1.4992182251960269</v>
      </c>
      <c r="I700" s="2" t="str">
        <f t="shared" si="72"/>
        <v/>
      </c>
      <c r="J700" t="str">
        <f t="shared" si="73"/>
        <v/>
      </c>
      <c r="K700" t="str">
        <f t="shared" si="74"/>
        <v/>
      </c>
      <c r="L700" s="37" t="str">
        <f t="shared" si="75"/>
        <v/>
      </c>
      <c r="M700" t="str">
        <f t="shared" si="76"/>
        <v/>
      </c>
    </row>
    <row r="701" spans="1:13" x14ac:dyDescent="0.25">
      <c r="A701" s="2">
        <v>687</v>
      </c>
      <c r="B701" t="s">
        <v>687</v>
      </c>
      <c r="C701" s="8">
        <v>179.23</v>
      </c>
      <c r="D701" s="8">
        <v>113.001</v>
      </c>
      <c r="E701" s="17">
        <f t="shared" si="70"/>
        <v>0.46127322901280032</v>
      </c>
      <c r="F701" s="2">
        <f>+IF(A701&gt;$C$3,AVERAGE(INDEX($E$15:$E$2531,A701-$C$3):E700),"")</f>
        <v>0.45868933118401195</v>
      </c>
      <c r="G701" s="2">
        <f>+IF(A701&gt;$C$3,STDEVA(INDEX($E$15:$E$2531,A701-$C$3):E700),"")</f>
        <v>5.0850776605610801E-3</v>
      </c>
      <c r="H701">
        <f t="shared" si="71"/>
        <v>0.5081334054794493</v>
      </c>
      <c r="I701" s="2" t="str">
        <f t="shared" si="72"/>
        <v/>
      </c>
      <c r="J701" t="str">
        <f t="shared" si="73"/>
        <v/>
      </c>
      <c r="K701" t="str">
        <f t="shared" si="74"/>
        <v/>
      </c>
      <c r="L701" s="37" t="str">
        <f t="shared" si="75"/>
        <v/>
      </c>
      <c r="M701" t="str">
        <f t="shared" si="76"/>
        <v/>
      </c>
    </row>
    <row r="702" spans="1:13" x14ac:dyDescent="0.25">
      <c r="A702" s="2">
        <v>688</v>
      </c>
      <c r="B702" t="s">
        <v>688</v>
      </c>
      <c r="C702" s="8">
        <v>178.18</v>
      </c>
      <c r="D702" s="8">
        <v>112.16</v>
      </c>
      <c r="E702" s="17">
        <f t="shared" si="70"/>
        <v>0.46286785200621783</v>
      </c>
      <c r="F702" s="2">
        <f>+IF(A702&gt;$C$3,AVERAGE(INDEX($E$15:$E$2531,A702-$C$3):E701),"")</f>
        <v>0.45875315367116976</v>
      </c>
      <c r="G702" s="2">
        <f>+IF(A702&gt;$C$3,STDEVA(INDEX($E$15:$E$2531,A702-$C$3):E701),"")</f>
        <v>5.1169560625846959E-3</v>
      </c>
      <c r="H702">
        <f t="shared" si="71"/>
        <v>0.80413008920182927</v>
      </c>
      <c r="I702" s="2" t="str">
        <f t="shared" si="72"/>
        <v/>
      </c>
      <c r="J702" t="str">
        <f t="shared" si="73"/>
        <v/>
      </c>
      <c r="K702" t="str">
        <f t="shared" si="74"/>
        <v/>
      </c>
      <c r="L702" s="37" t="str">
        <f t="shared" si="75"/>
        <v/>
      </c>
      <c r="M702" t="str">
        <f t="shared" si="76"/>
        <v/>
      </c>
    </row>
    <row r="703" spans="1:13" x14ac:dyDescent="0.25">
      <c r="A703" s="2">
        <v>689</v>
      </c>
      <c r="B703" t="s">
        <v>689</v>
      </c>
      <c r="C703" s="8">
        <v>174.17</v>
      </c>
      <c r="D703" s="8">
        <v>108.65</v>
      </c>
      <c r="E703" s="17">
        <f t="shared" si="70"/>
        <v>0.47190012704125478</v>
      </c>
      <c r="F703" s="2">
        <f>+IF(A703&gt;$C$3,AVERAGE(INDEX($E$15:$E$2531,A703-$C$3):E702),"")</f>
        <v>0.4590758559891468</v>
      </c>
      <c r="G703" s="2">
        <f>+IF(A703&gt;$C$3,STDEVA(INDEX($E$15:$E$2531,A703-$C$3):E702),"")</f>
        <v>5.2914366250789236E-3</v>
      </c>
      <c r="H703">
        <f t="shared" si="71"/>
        <v>2.4235896526336465</v>
      </c>
      <c r="I703" s="2" t="str">
        <f t="shared" si="72"/>
        <v>Sell</v>
      </c>
      <c r="J703">
        <f t="shared" si="73"/>
        <v>108.65</v>
      </c>
      <c r="K703">
        <f t="shared" si="74"/>
        <v>174.17</v>
      </c>
      <c r="L703" s="37" t="str">
        <f t="shared" si="75"/>
        <v/>
      </c>
      <c r="M703" t="str">
        <f t="shared" si="76"/>
        <v>Short</v>
      </c>
    </row>
    <row r="704" spans="1:13" x14ac:dyDescent="0.25">
      <c r="A704" s="2">
        <v>690</v>
      </c>
      <c r="B704" t="s">
        <v>690</v>
      </c>
      <c r="C704" s="8">
        <v>175.38499999999999</v>
      </c>
      <c r="D704" s="8">
        <v>109.47</v>
      </c>
      <c r="E704" s="17">
        <f t="shared" si="70"/>
        <v>0.4713330183505352</v>
      </c>
      <c r="F704" s="2">
        <f>+IF(A704&gt;$C$3,AVERAGE(INDEX($E$15:$E$2531,A704-$C$3):E703),"")</f>
        <v>0.46073223071604047</v>
      </c>
      <c r="G704" s="2">
        <f>+IF(A704&gt;$C$3,STDEVA(INDEX($E$15:$E$2531,A704-$C$3):E703),"")</f>
        <v>6.702842993231894E-3</v>
      </c>
      <c r="H704">
        <f t="shared" si="71"/>
        <v>1.5815360206406055</v>
      </c>
      <c r="I704" s="2" t="str">
        <f t="shared" si="72"/>
        <v/>
      </c>
      <c r="J704">
        <f t="shared" si="73"/>
        <v>108.65</v>
      </c>
      <c r="K704">
        <f t="shared" si="74"/>
        <v>174.17</v>
      </c>
      <c r="L704" s="37">
        <f t="shared" si="75"/>
        <v>-98.750000000002558</v>
      </c>
      <c r="M704" t="str">
        <f t="shared" si="76"/>
        <v>Short</v>
      </c>
    </row>
    <row r="705" spans="1:13" x14ac:dyDescent="0.25">
      <c r="A705" s="2">
        <v>691</v>
      </c>
      <c r="B705" t="s">
        <v>691</v>
      </c>
      <c r="C705" s="8">
        <v>175.17</v>
      </c>
      <c r="D705" s="8">
        <v>108.65</v>
      </c>
      <c r="E705" s="17">
        <f t="shared" si="70"/>
        <v>0.4776252242611172</v>
      </c>
      <c r="F705" s="2">
        <f>+IF(A705&gt;$C$3,AVERAGE(INDEX($E$15:$E$2531,A705-$C$3):E704),"")</f>
        <v>0.46281393642824564</v>
      </c>
      <c r="G705" s="2">
        <f>+IF(A705&gt;$C$3,STDEVA(INDEX($E$15:$E$2531,A705-$C$3):E704),"")</f>
        <v>6.7696834872622144E-3</v>
      </c>
      <c r="H705">
        <f t="shared" si="71"/>
        <v>2.1878848340162969</v>
      </c>
      <c r="I705" s="2" t="str">
        <f t="shared" si="72"/>
        <v>Sell</v>
      </c>
      <c r="J705" t="str">
        <f t="shared" si="73"/>
        <v/>
      </c>
      <c r="K705" t="str">
        <f t="shared" si="74"/>
        <v/>
      </c>
      <c r="L705" s="37">
        <f t="shared" si="75"/>
        <v>-250</v>
      </c>
      <c r="M705" t="str">
        <f t="shared" si="76"/>
        <v>SL</v>
      </c>
    </row>
    <row r="706" spans="1:13" x14ac:dyDescent="0.25">
      <c r="A706" s="2">
        <v>692</v>
      </c>
      <c r="B706" t="s">
        <v>692</v>
      </c>
      <c r="C706" s="8">
        <v>177.48</v>
      </c>
      <c r="D706" s="8">
        <v>109.51</v>
      </c>
      <c r="E706" s="17">
        <f t="shared" si="70"/>
        <v>0.4828420572230408</v>
      </c>
      <c r="F706" s="2">
        <f>+IF(A706&gt;$C$3,AVERAGE(INDEX($E$15:$E$2531,A706-$C$3):E705),"")</f>
        <v>0.46575744900337834</v>
      </c>
      <c r="G706" s="2">
        <f>+IF(A706&gt;$C$3,STDEVA(INDEX($E$15:$E$2531,A706-$C$3):E705),"")</f>
        <v>6.8153756936458606E-3</v>
      </c>
      <c r="H706">
        <f t="shared" si="71"/>
        <v>2.5067742392529953</v>
      </c>
      <c r="I706" s="2" t="str">
        <f t="shared" si="72"/>
        <v>Sell</v>
      </c>
      <c r="J706">
        <f t="shared" si="73"/>
        <v>109.51</v>
      </c>
      <c r="K706">
        <f t="shared" si="74"/>
        <v>177.48</v>
      </c>
      <c r="L706" s="37" t="str">
        <f t="shared" si="75"/>
        <v/>
      </c>
      <c r="M706" t="str">
        <f t="shared" si="76"/>
        <v>Short</v>
      </c>
    </row>
    <row r="707" spans="1:13" x14ac:dyDescent="0.25">
      <c r="A707" s="2">
        <v>693</v>
      </c>
      <c r="B707" t="s">
        <v>693</v>
      </c>
      <c r="C707" s="8">
        <v>179.68</v>
      </c>
      <c r="D707" s="8">
        <v>110.75</v>
      </c>
      <c r="E707" s="17">
        <f t="shared" si="70"/>
        <v>0.48390208206488805</v>
      </c>
      <c r="F707" s="2">
        <f>+IF(A707&gt;$C$3,AVERAGE(INDEX($E$15:$E$2531,A707-$C$3):E706),"")</f>
        <v>0.4688055797417971</v>
      </c>
      <c r="G707" s="2">
        <f>+IF(A707&gt;$C$3,STDEVA(INDEX($E$15:$E$2531,A707-$C$3):E706),"")</f>
        <v>7.6873746113957642E-3</v>
      </c>
      <c r="H707">
        <f t="shared" si="71"/>
        <v>1.9638046909684743</v>
      </c>
      <c r="I707" s="2" t="str">
        <f t="shared" si="72"/>
        <v>Sell</v>
      </c>
      <c r="J707" t="str">
        <f t="shared" si="73"/>
        <v/>
      </c>
      <c r="K707" t="str">
        <f t="shared" si="74"/>
        <v/>
      </c>
      <c r="L707" s="37">
        <f t="shared" si="75"/>
        <v>-240.00000000000557</v>
      </c>
      <c r="M707" t="str">
        <f t="shared" si="76"/>
        <v>SL</v>
      </c>
    </row>
    <row r="708" spans="1:13" x14ac:dyDescent="0.25">
      <c r="A708" s="2">
        <v>694</v>
      </c>
      <c r="B708" t="s">
        <v>694</v>
      </c>
      <c r="C708" s="8">
        <v>180.01</v>
      </c>
      <c r="D708" s="8">
        <v>111.04</v>
      </c>
      <c r="E708" s="17">
        <f t="shared" si="70"/>
        <v>0.48312190814411882</v>
      </c>
      <c r="F708" s="2">
        <f>+IF(A708&gt;$C$3,AVERAGE(INDEX($E$15:$E$2531,A708-$C$3):E707),"")</f>
        <v>0.47088163139266154</v>
      </c>
      <c r="G708" s="2">
        <f>+IF(A708&gt;$C$3,STDEVA(INDEX($E$15:$E$2531,A708-$C$3):E707),"")</f>
        <v>9.0069890949660229E-3</v>
      </c>
      <c r="H708">
        <f t="shared" si="71"/>
        <v>1.358975415913219</v>
      </c>
      <c r="I708" s="2" t="str">
        <f t="shared" si="72"/>
        <v/>
      </c>
      <c r="J708" t="str">
        <f t="shared" si="73"/>
        <v/>
      </c>
      <c r="K708" t="str">
        <f t="shared" si="74"/>
        <v/>
      </c>
      <c r="L708" s="37" t="str">
        <f t="shared" si="75"/>
        <v/>
      </c>
      <c r="M708" t="str">
        <f t="shared" si="76"/>
        <v/>
      </c>
    </row>
    <row r="709" spans="1:13" x14ac:dyDescent="0.25">
      <c r="A709" s="2">
        <v>695</v>
      </c>
      <c r="B709" t="s">
        <v>695</v>
      </c>
      <c r="C709" s="8">
        <v>181.98</v>
      </c>
      <c r="D709" s="8">
        <v>112.03</v>
      </c>
      <c r="E709" s="17">
        <f t="shared" si="70"/>
        <v>0.48513009835791271</v>
      </c>
      <c r="F709" s="2">
        <f>+IF(A709&gt;$C$3,AVERAGE(INDEX($E$15:$E$2531,A709-$C$3):E708),"")</f>
        <v>0.47337801072980468</v>
      </c>
      <c r="G709" s="2">
        <f>+IF(A709&gt;$C$3,STDEVA(INDEX($E$15:$E$2531,A709-$C$3):E708),"")</f>
        <v>8.9313329789767176E-3</v>
      </c>
      <c r="H709">
        <f t="shared" si="71"/>
        <v>1.3158268374688338</v>
      </c>
      <c r="I709" s="2" t="str">
        <f t="shared" si="72"/>
        <v/>
      </c>
      <c r="J709" t="str">
        <f t="shared" si="73"/>
        <v/>
      </c>
      <c r="K709" t="str">
        <f t="shared" si="74"/>
        <v/>
      </c>
      <c r="L709" s="37" t="str">
        <f t="shared" si="75"/>
        <v/>
      </c>
      <c r="M709" t="str">
        <f t="shared" si="76"/>
        <v/>
      </c>
    </row>
    <row r="710" spans="1:13" x14ac:dyDescent="0.25">
      <c r="A710" s="2">
        <v>696</v>
      </c>
      <c r="B710" t="s">
        <v>696</v>
      </c>
      <c r="C710" s="8">
        <v>182.07</v>
      </c>
      <c r="D710" s="8">
        <v>112.47</v>
      </c>
      <c r="E710" s="17">
        <f t="shared" si="70"/>
        <v>0.48170470909994312</v>
      </c>
      <c r="F710" s="2">
        <f>+IF(A710&gt;$C$3,AVERAGE(INDEX($E$15:$E$2531,A710-$C$3):E709),"")</f>
        <v>0.47555506627354283</v>
      </c>
      <c r="G710" s="2">
        <f>+IF(A710&gt;$C$3,STDEVA(INDEX($E$15:$E$2531,A710-$C$3):E709),"")</f>
        <v>9.1659516008077667E-3</v>
      </c>
      <c r="H710">
        <f t="shared" si="71"/>
        <v>0.67092246328884642</v>
      </c>
      <c r="I710" s="2" t="str">
        <f t="shared" si="72"/>
        <v/>
      </c>
      <c r="J710" t="str">
        <f t="shared" si="73"/>
        <v/>
      </c>
      <c r="K710" t="str">
        <f t="shared" si="74"/>
        <v/>
      </c>
      <c r="L710" s="37" t="str">
        <f t="shared" si="75"/>
        <v/>
      </c>
      <c r="M710" t="str">
        <f t="shared" si="76"/>
        <v/>
      </c>
    </row>
    <row r="711" spans="1:13" x14ac:dyDescent="0.25">
      <c r="A711" s="2">
        <v>697</v>
      </c>
      <c r="B711" t="s">
        <v>697</v>
      </c>
      <c r="C711" s="8">
        <v>183.01</v>
      </c>
      <c r="D711" s="8">
        <v>113.9</v>
      </c>
      <c r="E711" s="17">
        <f t="shared" si="70"/>
        <v>0.47421992570405436</v>
      </c>
      <c r="F711" s="2">
        <f>+IF(A711&gt;$C$3,AVERAGE(INDEX($E$15:$E$2531,A711-$C$3):E710),"")</f>
        <v>0.4778252307276698</v>
      </c>
      <c r="G711" s="2">
        <f>+IF(A711&gt;$C$3,STDEVA(INDEX($E$15:$E$2531,A711-$C$3):E710),"")</f>
        <v>7.5794274313576238E-3</v>
      </c>
      <c r="H711">
        <f t="shared" si="71"/>
        <v>-0.4756698386872299</v>
      </c>
      <c r="I711" s="2" t="str">
        <f t="shared" si="72"/>
        <v/>
      </c>
      <c r="J711" t="str">
        <f t="shared" si="73"/>
        <v/>
      </c>
      <c r="K711" t="str">
        <f t="shared" si="74"/>
        <v/>
      </c>
      <c r="L711" s="37" t="str">
        <f t="shared" si="75"/>
        <v/>
      </c>
      <c r="M711" t="str">
        <f t="shared" si="76"/>
        <v/>
      </c>
    </row>
    <row r="712" spans="1:13" x14ac:dyDescent="0.25">
      <c r="A712" s="2">
        <v>698</v>
      </c>
      <c r="B712" t="s">
        <v>698</v>
      </c>
      <c r="C712" s="8">
        <v>184.02</v>
      </c>
      <c r="D712" s="8">
        <v>114.06</v>
      </c>
      <c r="E712" s="17">
        <f t="shared" si="70"/>
        <v>0.47831982162582248</v>
      </c>
      <c r="F712" s="2">
        <f>+IF(A712&gt;$C$3,AVERAGE(INDEX($E$15:$E$2531,A712-$C$3):E711),"")</f>
        <v>0.47908657224965168</v>
      </c>
      <c r="G712" s="2">
        <f>+IF(A712&gt;$C$3,STDEVA(INDEX($E$15:$E$2531,A712-$C$3):E711),"")</f>
        <v>5.4145402122250195E-3</v>
      </c>
      <c r="H712">
        <f t="shared" si="71"/>
        <v>-0.1416095538635051</v>
      </c>
      <c r="I712" s="2" t="str">
        <f t="shared" si="72"/>
        <v/>
      </c>
      <c r="J712" t="str">
        <f t="shared" si="73"/>
        <v/>
      </c>
      <c r="K712" t="str">
        <f t="shared" si="74"/>
        <v/>
      </c>
      <c r="L712" s="37" t="str">
        <f t="shared" si="75"/>
        <v/>
      </c>
      <c r="M712" t="str">
        <f t="shared" si="76"/>
        <v/>
      </c>
    </row>
    <row r="713" spans="1:13" x14ac:dyDescent="0.25">
      <c r="A713" s="2">
        <v>699</v>
      </c>
      <c r="B713" t="s">
        <v>699</v>
      </c>
      <c r="C713" s="8">
        <v>184.24</v>
      </c>
      <c r="D713" s="8">
        <v>115.25</v>
      </c>
      <c r="E713" s="17">
        <f t="shared" si="70"/>
        <v>0.46913557363567193</v>
      </c>
      <c r="F713" s="2">
        <f>+IF(A713&gt;$C$3,AVERAGE(INDEX($E$15:$E$2531,A713-$C$3):E712),"")</f>
        <v>0.47979987164793703</v>
      </c>
      <c r="G713" s="2">
        <f>+IF(A713&gt;$C$3,STDEVA(INDEX($E$15:$E$2531,A713-$C$3):E712),"")</f>
        <v>4.7289231488246665E-3</v>
      </c>
      <c r="H713">
        <f t="shared" si="71"/>
        <v>-2.2551218695350577</v>
      </c>
      <c r="I713" s="2" t="str">
        <f t="shared" si="72"/>
        <v>Buy</v>
      </c>
      <c r="J713">
        <f t="shared" si="73"/>
        <v>184.24</v>
      </c>
      <c r="K713">
        <f t="shared" si="74"/>
        <v>115.25</v>
      </c>
      <c r="L713" s="37" t="str">
        <f t="shared" si="75"/>
        <v/>
      </c>
      <c r="M713" t="str">
        <f t="shared" si="76"/>
        <v>Long</v>
      </c>
    </row>
    <row r="714" spans="1:13" x14ac:dyDescent="0.25">
      <c r="A714" s="2">
        <v>700</v>
      </c>
      <c r="B714" t="s">
        <v>700</v>
      </c>
      <c r="C714" s="8">
        <v>183.02</v>
      </c>
      <c r="D714" s="8">
        <v>114.07</v>
      </c>
      <c r="E714" s="17">
        <f t="shared" si="70"/>
        <v>0.47278314144742578</v>
      </c>
      <c r="F714" s="2">
        <f>+IF(A714&gt;$C$3,AVERAGE(INDEX($E$15:$E$2531,A714-$C$3):E713),"")</f>
        <v>0.47955571112406326</v>
      </c>
      <c r="G714" s="2">
        <f>+IF(A714&gt;$C$3,STDEVA(INDEX($E$15:$E$2531,A714-$C$3):E713),"")</f>
        <v>5.2488669165572143E-3</v>
      </c>
      <c r="H714">
        <f t="shared" si="71"/>
        <v>-1.2902917494962269</v>
      </c>
      <c r="I714" s="2" t="str">
        <f t="shared" si="72"/>
        <v/>
      </c>
      <c r="J714">
        <f t="shared" si="73"/>
        <v>184.24</v>
      </c>
      <c r="K714">
        <f t="shared" si="74"/>
        <v>115.25</v>
      </c>
      <c r="L714" s="37">
        <f t="shared" si="75"/>
        <v>-9.9999999999980105</v>
      </c>
      <c r="M714" t="str">
        <f t="shared" si="76"/>
        <v>Long</v>
      </c>
    </row>
    <row r="715" spans="1:13" x14ac:dyDescent="0.25">
      <c r="A715" s="2">
        <v>701</v>
      </c>
      <c r="B715" t="s">
        <v>701</v>
      </c>
      <c r="C715" s="8">
        <v>184.1</v>
      </c>
      <c r="D715" s="8">
        <v>115.3</v>
      </c>
      <c r="E715" s="17">
        <f t="shared" si="70"/>
        <v>0.46794166096401879</v>
      </c>
      <c r="F715" s="2">
        <f>+IF(A715&gt;$C$3,AVERAGE(INDEX($E$15:$E$2531,A715-$C$3):E714),"")</f>
        <v>0.47901770192254201</v>
      </c>
      <c r="G715" s="2">
        <f>+IF(A715&gt;$C$3,STDEVA(INDEX($E$15:$E$2531,A715-$C$3):E714),"")</f>
        <v>5.7002266035048885E-3</v>
      </c>
      <c r="H715">
        <f t="shared" si="71"/>
        <v>-1.9430878329842025</v>
      </c>
      <c r="I715" s="2" t="str">
        <f t="shared" si="72"/>
        <v>Buy</v>
      </c>
      <c r="J715">
        <f t="shared" si="73"/>
        <v>184.24</v>
      </c>
      <c r="K715">
        <f t="shared" si="74"/>
        <v>115.25</v>
      </c>
      <c r="L715" s="37">
        <f t="shared" si="75"/>
        <v>-47.500000000002984</v>
      </c>
      <c r="M715" t="str">
        <f t="shared" si="76"/>
        <v>Long</v>
      </c>
    </row>
    <row r="716" spans="1:13" x14ac:dyDescent="0.25">
      <c r="A716" s="2">
        <v>702</v>
      </c>
      <c r="B716" t="s">
        <v>702</v>
      </c>
      <c r="C716" s="8">
        <v>183.89</v>
      </c>
      <c r="D716" s="8">
        <v>115.66</v>
      </c>
      <c r="E716" s="17">
        <f t="shared" si="70"/>
        <v>0.46368290002268953</v>
      </c>
      <c r="F716" s="2">
        <f>+IF(A716&gt;$C$3,AVERAGE(INDEX($E$15:$E$2531,A716-$C$3):E715),"")</f>
        <v>0.47736210233820625</v>
      </c>
      <c r="G716" s="2">
        <f>+IF(A716&gt;$C$3,STDEVA(INDEX($E$15:$E$2531,A716-$C$3):E715),"")</f>
        <v>6.5509976973739895E-3</v>
      </c>
      <c r="H716">
        <f t="shared" si="71"/>
        <v>-2.0881097731113725</v>
      </c>
      <c r="I716" s="2" t="str">
        <f t="shared" si="72"/>
        <v>Buy</v>
      </c>
      <c r="J716">
        <f t="shared" si="73"/>
        <v>184.24</v>
      </c>
      <c r="K716">
        <f t="shared" si="74"/>
        <v>115.25</v>
      </c>
      <c r="L716" s="37">
        <f t="shared" si="75"/>
        <v>-190.00000000000483</v>
      </c>
      <c r="M716" t="str">
        <f t="shared" si="76"/>
        <v>Long</v>
      </c>
    </row>
    <row r="717" spans="1:13" x14ac:dyDescent="0.25">
      <c r="A717" s="2">
        <v>703</v>
      </c>
      <c r="B717" t="s">
        <v>703</v>
      </c>
      <c r="C717" s="8">
        <v>184.91</v>
      </c>
      <c r="D717" s="8">
        <v>116.51</v>
      </c>
      <c r="E717" s="17">
        <f t="shared" si="70"/>
        <v>0.46189211398704494</v>
      </c>
      <c r="F717" s="2">
        <f>+IF(A717&gt;$C$3,AVERAGE(INDEX($E$15:$E$2531,A717-$C$3):E716),"")</f>
        <v>0.47511552655573969</v>
      </c>
      <c r="G717" s="2">
        <f>+IF(A717&gt;$C$3,STDEVA(INDEX($E$15:$E$2531,A717-$C$3):E716),"")</f>
        <v>7.4351351962669262E-3</v>
      </c>
      <c r="H717">
        <f t="shared" si="71"/>
        <v>-1.7785033115919711</v>
      </c>
      <c r="I717" s="2" t="str">
        <f t="shared" si="72"/>
        <v>Buy</v>
      </c>
      <c r="J717">
        <f t="shared" si="73"/>
        <v>184.24</v>
      </c>
      <c r="K717">
        <f t="shared" si="74"/>
        <v>115.25</v>
      </c>
      <c r="L717" s="37">
        <f t="shared" si="75"/>
        <v>-147.50000000000438</v>
      </c>
      <c r="M717" t="str">
        <f t="shared" si="76"/>
        <v>Long</v>
      </c>
    </row>
    <row r="718" spans="1:13" x14ac:dyDescent="0.25">
      <c r="A718" s="2">
        <v>704</v>
      </c>
      <c r="B718" t="s">
        <v>704</v>
      </c>
      <c r="C718" s="8">
        <v>184.84</v>
      </c>
      <c r="D718" s="8">
        <v>116.63</v>
      </c>
      <c r="E718" s="17">
        <f t="shared" si="70"/>
        <v>0.46048405529910719</v>
      </c>
      <c r="F718" s="2">
        <f>+IF(A718&gt;$C$3,AVERAGE(INDEX($E$15:$E$2531,A718-$C$3):E717),"")</f>
        <v>0.47275666053828708</v>
      </c>
      <c r="G718" s="2">
        <f>+IF(A718&gt;$C$3,STDEVA(INDEX($E$15:$E$2531,A718-$C$3):E717),"")</f>
        <v>7.928809312585031E-3</v>
      </c>
      <c r="H718">
        <f t="shared" si="71"/>
        <v>-1.5478497155556703</v>
      </c>
      <c r="I718" s="2" t="str">
        <f t="shared" si="72"/>
        <v/>
      </c>
      <c r="J718">
        <f t="shared" si="73"/>
        <v>184.24</v>
      </c>
      <c r="K718">
        <f t="shared" si="74"/>
        <v>115.25</v>
      </c>
      <c r="L718" s="37">
        <f t="shared" si="75"/>
        <v>-195.00000000000028</v>
      </c>
      <c r="M718" t="str">
        <f t="shared" si="76"/>
        <v>Long</v>
      </c>
    </row>
    <row r="719" spans="1:13" x14ac:dyDescent="0.25">
      <c r="A719" s="2">
        <v>705</v>
      </c>
      <c r="B719" t="s">
        <v>705</v>
      </c>
      <c r="C719" s="8">
        <v>184.85</v>
      </c>
      <c r="D719" s="8">
        <v>117.35</v>
      </c>
      <c r="E719" s="17">
        <f t="shared" si="70"/>
        <v>0.45438376308560841</v>
      </c>
      <c r="F719" s="2">
        <f>+IF(A719&gt;$C$3,AVERAGE(INDEX($E$15:$E$2531,A719-$C$3):E718),"")</f>
        <v>0.47001821130953086</v>
      </c>
      <c r="G719" s="2">
        <f>+IF(A719&gt;$C$3,STDEVA(INDEX($E$15:$E$2531,A719-$C$3):E718),"")</f>
        <v>7.3565538399189253E-3</v>
      </c>
      <c r="H719">
        <f t="shared" si="71"/>
        <v>-2.1252407804161142</v>
      </c>
      <c r="I719" s="2" t="str">
        <f t="shared" si="72"/>
        <v>Buy</v>
      </c>
      <c r="J719" t="str">
        <f t="shared" si="73"/>
        <v/>
      </c>
      <c r="K719" t="str">
        <f t="shared" si="74"/>
        <v/>
      </c>
      <c r="L719" s="37">
        <f t="shared" si="75"/>
        <v>-372.50000000000233</v>
      </c>
      <c r="M719" t="str">
        <f t="shared" si="76"/>
        <v>SL</v>
      </c>
    </row>
    <row r="720" spans="1:13" x14ac:dyDescent="0.25">
      <c r="A720" s="2">
        <v>706</v>
      </c>
      <c r="B720" t="s">
        <v>706</v>
      </c>
      <c r="C720" s="8">
        <v>185.82</v>
      </c>
      <c r="D720" s="8">
        <v>117.99</v>
      </c>
      <c r="E720" s="17">
        <f t="shared" ref="E720:E783" si="77">+LN(C720/D720)</f>
        <v>0.45417858810133865</v>
      </c>
      <c r="F720" s="2">
        <f>+IF(A720&gt;$C$3,AVERAGE(INDEX($E$15:$E$2531,A720-$C$3):E719),"")</f>
        <v>0.46698255064127142</v>
      </c>
      <c r="G720" s="2">
        <f>+IF(A720&gt;$C$3,STDEVA(INDEX($E$15:$E$2531,A720-$C$3):E719),"")</f>
        <v>7.5653461142142732E-3</v>
      </c>
      <c r="H720">
        <f t="shared" ref="H720:H783" si="78">+IF(F720="","",(E720-F720)/G720)</f>
        <v>-1.6924490098180485</v>
      </c>
      <c r="I720" s="2" t="str">
        <f t="shared" ref="I720:I783" si="79">+IF(H720="","",IF(H720&lt;$C$4,"Buy",IF(H720&gt;$C$5,"Sell","")))</f>
        <v/>
      </c>
      <c r="J720" t="str">
        <f t="shared" ref="J720:J783" si="80">IF(M720=M719, J719, IF(OR(M720="TP", M720="SL"), "", IF(I720="Buy", C720, IF(I720="Sell", D720, ""))))</f>
        <v/>
      </c>
      <c r="K720" t="str">
        <f t="shared" ref="K720:K783" si="81">IF(M720=M719, K719, IF(OR(M720="TP", M720="SL"), "",IF(I720="Buy", D720, IF(I720="Sell", C720, ""))))</f>
        <v/>
      </c>
      <c r="L720" s="37" t="str">
        <f t="shared" ref="L720:L783" si="82">IF(M719="Long", (C720-J719)*$C$8+(K719-D720)*$C$9, IF(M719="Short", (K719-C720)*$C$8+(D720-J719)*$C$9, ""))</f>
        <v/>
      </c>
      <c r="M720" t="str">
        <f t="shared" ref="M720:M783" si="83">IF(OR(M719="", M719="SL", M719="TP"), IF(I720="Sell","Short",(IF(I720="Buy","Long",I720))), IF(L720="", "", IF(L720&lt;$C$6, "SL", IF(L720&gt;$C$7, "TP", M719))))</f>
        <v/>
      </c>
    </row>
    <row r="721" spans="1:13" x14ac:dyDescent="0.25">
      <c r="A721" s="2">
        <v>707</v>
      </c>
      <c r="B721" t="s">
        <v>707</v>
      </c>
      <c r="C721" s="8">
        <v>186.29</v>
      </c>
      <c r="D721" s="8">
        <v>117.52</v>
      </c>
      <c r="E721" s="17">
        <f t="shared" si="77"/>
        <v>0.46069606743599539</v>
      </c>
      <c r="F721" s="2">
        <f>+IF(A721&gt;$C$3,AVERAGE(INDEX($E$15:$E$2531,A721-$C$3):E720),"")</f>
        <v>0.46475573535208081</v>
      </c>
      <c r="G721" s="2">
        <f>+IF(A721&gt;$C$3,STDEVA(INDEX($E$15:$E$2531,A721-$C$3):E720),"")</f>
        <v>8.0994536587191291E-3</v>
      </c>
      <c r="H721">
        <f t="shared" si="78"/>
        <v>-0.50122737744355783</v>
      </c>
      <c r="I721" s="2" t="str">
        <f t="shared" si="79"/>
        <v/>
      </c>
      <c r="J721" t="str">
        <f t="shared" si="80"/>
        <v/>
      </c>
      <c r="K721" t="str">
        <f t="shared" si="81"/>
        <v/>
      </c>
      <c r="L721" s="37" t="str">
        <f t="shared" si="82"/>
        <v/>
      </c>
      <c r="M721" t="str">
        <f t="shared" si="83"/>
        <v/>
      </c>
    </row>
    <row r="722" spans="1:13" x14ac:dyDescent="0.25">
      <c r="A722" s="2">
        <v>708</v>
      </c>
      <c r="B722" t="s">
        <v>708</v>
      </c>
      <c r="C722" s="8">
        <v>184.98</v>
      </c>
      <c r="D722" s="8">
        <v>116.89</v>
      </c>
      <c r="E722" s="17">
        <f t="shared" si="77"/>
        <v>0.45901438950643497</v>
      </c>
      <c r="F722" s="2">
        <f>+IF(A722&gt;$C$3,AVERAGE(INDEX($E$15:$E$2531,A722-$C$3):E721),"")</f>
        <v>0.46279754044209997</v>
      </c>
      <c r="G722" s="2">
        <f>+IF(A722&gt;$C$3,STDEVA(INDEX($E$15:$E$2531,A722-$C$3):E721),"")</f>
        <v>6.3521149819964007E-3</v>
      </c>
      <c r="H722">
        <f t="shared" si="78"/>
        <v>-0.59557343442105004</v>
      </c>
      <c r="I722" s="2" t="str">
        <f t="shared" si="79"/>
        <v/>
      </c>
      <c r="J722" t="str">
        <f t="shared" si="80"/>
        <v/>
      </c>
      <c r="K722" t="str">
        <f t="shared" si="81"/>
        <v/>
      </c>
      <c r="L722" s="37" t="str">
        <f t="shared" si="82"/>
        <v/>
      </c>
      <c r="M722" t="str">
        <f t="shared" si="83"/>
        <v/>
      </c>
    </row>
    <row r="723" spans="1:13" x14ac:dyDescent="0.25">
      <c r="A723" s="2">
        <v>709</v>
      </c>
      <c r="B723" t="s">
        <v>709</v>
      </c>
      <c r="C723" s="8">
        <v>187.58</v>
      </c>
      <c r="D723" s="8">
        <v>119.83</v>
      </c>
      <c r="E723" s="17">
        <f t="shared" si="77"/>
        <v>0.44813134938636728</v>
      </c>
      <c r="F723" s="2">
        <f>+IF(A723&gt;$C$3,AVERAGE(INDEX($E$15:$E$2531,A723-$C$3):E722),"")</f>
        <v>0.46167296442774042</v>
      </c>
      <c r="G723" s="2">
        <f>+IF(A723&gt;$C$3,STDEVA(INDEX($E$15:$E$2531,A723-$C$3):E722),"")</f>
        <v>5.9744711406802837E-3</v>
      </c>
      <c r="H723">
        <f t="shared" si="78"/>
        <v>-2.2665797059706305</v>
      </c>
      <c r="I723" s="2" t="str">
        <f t="shared" si="79"/>
        <v>Buy</v>
      </c>
      <c r="J723">
        <f t="shared" si="80"/>
        <v>187.58</v>
      </c>
      <c r="K723">
        <f t="shared" si="81"/>
        <v>119.83</v>
      </c>
      <c r="L723" s="37" t="str">
        <f t="shared" si="82"/>
        <v/>
      </c>
      <c r="M723" t="str">
        <f t="shared" si="83"/>
        <v>Long</v>
      </c>
    </row>
    <row r="724" spans="1:13" x14ac:dyDescent="0.25">
      <c r="A724" s="2">
        <v>710</v>
      </c>
      <c r="B724" t="s">
        <v>710</v>
      </c>
      <c r="C724" s="8">
        <v>187.75</v>
      </c>
      <c r="D724" s="8">
        <v>119.76</v>
      </c>
      <c r="E724" s="17">
        <f t="shared" si="77"/>
        <v>0.44962155053287123</v>
      </c>
      <c r="F724" s="2">
        <f>+IF(A724&gt;$C$3,AVERAGE(INDEX($E$15:$E$2531,A724-$C$3):E723),"")</f>
        <v>0.45893387642095607</v>
      </c>
      <c r="G724" s="2">
        <f>+IF(A724&gt;$C$3,STDEVA(INDEX($E$15:$E$2531,A724-$C$3):E723),"")</f>
        <v>5.8945983729426499E-3</v>
      </c>
      <c r="H724">
        <f t="shared" si="78"/>
        <v>-1.5798066804398787</v>
      </c>
      <c r="I724" s="2" t="str">
        <f t="shared" si="79"/>
        <v/>
      </c>
      <c r="J724">
        <f t="shared" si="80"/>
        <v>187.58</v>
      </c>
      <c r="K724">
        <f t="shared" si="81"/>
        <v>119.83</v>
      </c>
      <c r="L724" s="37">
        <f t="shared" si="82"/>
        <v>59.999999999995168</v>
      </c>
      <c r="M724" t="str">
        <f t="shared" si="83"/>
        <v>Long</v>
      </c>
    </row>
    <row r="725" spans="1:13" x14ac:dyDescent="0.25">
      <c r="A725" s="2">
        <v>711</v>
      </c>
      <c r="B725" t="s">
        <v>711</v>
      </c>
      <c r="C725" s="8">
        <v>188.18</v>
      </c>
      <c r="D725" s="8">
        <v>119.74</v>
      </c>
      <c r="E725" s="17">
        <f t="shared" si="77"/>
        <v>0.45207622608141368</v>
      </c>
      <c r="F725" s="2">
        <f>+IF(A725&gt;$C$3,AVERAGE(INDEX($E$15:$E$2531,A725-$C$3):E724),"")</f>
        <v>0.45689830859527308</v>
      </c>
      <c r="G725" s="2">
        <f>+IF(A725&gt;$C$3,STDEVA(INDEX($E$15:$E$2531,A725-$C$3):E724),"")</f>
        <v>5.5481722614460841E-3</v>
      </c>
      <c r="H725">
        <f t="shared" si="78"/>
        <v>-0.86912992002208844</v>
      </c>
      <c r="I725" s="2" t="str">
        <f t="shared" si="79"/>
        <v/>
      </c>
      <c r="J725">
        <f t="shared" si="80"/>
        <v>187.58</v>
      </c>
      <c r="K725">
        <f t="shared" si="81"/>
        <v>119.83</v>
      </c>
      <c r="L725" s="37">
        <f t="shared" si="82"/>
        <v>172.49999999999943</v>
      </c>
      <c r="M725" t="str">
        <f t="shared" si="83"/>
        <v>Long</v>
      </c>
    </row>
    <row r="726" spans="1:13" x14ac:dyDescent="0.25">
      <c r="A726" s="2">
        <v>712</v>
      </c>
      <c r="B726" t="s">
        <v>712</v>
      </c>
      <c r="C726" s="8">
        <v>188.26</v>
      </c>
      <c r="D726" s="8">
        <v>119.7</v>
      </c>
      <c r="E726" s="17">
        <f t="shared" si="77"/>
        <v>0.45283537355514658</v>
      </c>
      <c r="F726" s="2">
        <f>+IF(A726&gt;$C$3,AVERAGE(INDEX($E$15:$E$2531,A726-$C$3):E725),"")</f>
        <v>0.45560867815735356</v>
      </c>
      <c r="G726" s="2">
        <f>+IF(A726&gt;$C$3,STDEVA(INDEX($E$15:$E$2531,A726-$C$3):E725),"")</f>
        <v>5.1052816092412657E-3</v>
      </c>
      <c r="H726">
        <f t="shared" si="78"/>
        <v>-0.54322264949829957</v>
      </c>
      <c r="I726" s="2" t="str">
        <f t="shared" si="79"/>
        <v/>
      </c>
      <c r="J726">
        <f t="shared" si="80"/>
        <v>187.58</v>
      </c>
      <c r="K726">
        <f t="shared" si="81"/>
        <v>119.83</v>
      </c>
      <c r="L726" s="37">
        <f t="shared" si="82"/>
        <v>202.49999999999346</v>
      </c>
      <c r="M726" t="str">
        <f t="shared" si="83"/>
        <v>Long</v>
      </c>
    </row>
    <row r="727" spans="1:13" x14ac:dyDescent="0.25">
      <c r="A727" s="2">
        <v>713</v>
      </c>
      <c r="B727" t="s">
        <v>713</v>
      </c>
      <c r="C727" s="8">
        <v>188.16</v>
      </c>
      <c r="D727" s="8">
        <v>119.3</v>
      </c>
      <c r="E727" s="17">
        <f t="shared" si="77"/>
        <v>0.45565133560639171</v>
      </c>
      <c r="F727" s="2">
        <f>+IF(A727&gt;$C$3,AVERAGE(INDEX($E$15:$E$2531,A727-$C$3):E726),"")</f>
        <v>0.45460237366492046</v>
      </c>
      <c r="G727" s="2">
        <f>+IF(A727&gt;$C$3,STDEVA(INDEX($E$15:$E$2531,A727-$C$3):E726),"")</f>
        <v>4.5772128048164962E-3</v>
      </c>
      <c r="H727">
        <f t="shared" si="78"/>
        <v>0.2291704550785689</v>
      </c>
      <c r="I727" s="2" t="str">
        <f t="shared" si="79"/>
        <v/>
      </c>
      <c r="J727">
        <f t="shared" si="80"/>
        <v>187.58</v>
      </c>
      <c r="K727">
        <f t="shared" si="81"/>
        <v>119.83</v>
      </c>
      <c r="L727" s="37">
        <f t="shared" si="82"/>
        <v>277.49999999999631</v>
      </c>
      <c r="M727" t="str">
        <f t="shared" si="83"/>
        <v>Long</v>
      </c>
    </row>
    <row r="728" spans="1:13" x14ac:dyDescent="0.25">
      <c r="A728" s="2">
        <v>714</v>
      </c>
      <c r="B728" t="s">
        <v>714</v>
      </c>
      <c r="C728" s="8">
        <v>187.23</v>
      </c>
      <c r="D728" s="8">
        <v>118.06</v>
      </c>
      <c r="E728" s="17">
        <f t="shared" si="77"/>
        <v>0.46114483780151788</v>
      </c>
      <c r="F728" s="2">
        <f>+IF(A728&gt;$C$3,AVERAGE(INDEX($E$15:$E$2531,A728-$C$3):E727),"")</f>
        <v>0.45406540481017427</v>
      </c>
      <c r="G728" s="2">
        <f>+IF(A728&gt;$C$3,STDEVA(INDEX($E$15:$E$2531,A728-$C$3):E727),"")</f>
        <v>4.0545982975294086E-3</v>
      </c>
      <c r="H728">
        <f t="shared" si="78"/>
        <v>1.7460257396293317</v>
      </c>
      <c r="I728" s="2" t="str">
        <f t="shared" si="79"/>
        <v/>
      </c>
      <c r="J728">
        <f t="shared" si="80"/>
        <v>187.58</v>
      </c>
      <c r="K728">
        <f t="shared" si="81"/>
        <v>119.83</v>
      </c>
      <c r="L728" s="37">
        <f t="shared" si="82"/>
        <v>354.99999999999329</v>
      </c>
      <c r="M728" t="str">
        <f t="shared" si="83"/>
        <v>Long</v>
      </c>
    </row>
    <row r="729" spans="1:13" x14ac:dyDescent="0.25">
      <c r="A729" s="2">
        <v>715</v>
      </c>
      <c r="B729" t="s">
        <v>715</v>
      </c>
      <c r="C729" s="8">
        <v>187.28</v>
      </c>
      <c r="D729" s="8">
        <v>118.42</v>
      </c>
      <c r="E729" s="17">
        <f t="shared" si="77"/>
        <v>0.45836719607902526</v>
      </c>
      <c r="F729" s="2">
        <f>+IF(A729&gt;$C$3,AVERAGE(INDEX($E$15:$E$2531,A729-$C$3):E728),"")</f>
        <v>0.45481663533416417</v>
      </c>
      <c r="G729" s="2">
        <f>+IF(A729&gt;$C$3,STDEVA(INDEX($E$15:$E$2531,A729-$C$3):E728),"")</f>
        <v>4.6964884837031023E-3</v>
      </c>
      <c r="H729">
        <f t="shared" si="78"/>
        <v>0.75600328994345578</v>
      </c>
      <c r="I729" s="2" t="str">
        <f t="shared" si="79"/>
        <v/>
      </c>
      <c r="J729">
        <f t="shared" si="80"/>
        <v>187.58</v>
      </c>
      <c r="K729">
        <f t="shared" si="81"/>
        <v>119.83</v>
      </c>
      <c r="L729" s="37">
        <f t="shared" si="82"/>
        <v>277.49999999999631</v>
      </c>
      <c r="M729" t="str">
        <f t="shared" si="83"/>
        <v>Long</v>
      </c>
    </row>
    <row r="730" spans="1:13" x14ac:dyDescent="0.25">
      <c r="A730" s="2">
        <v>716</v>
      </c>
      <c r="B730" t="s">
        <v>716</v>
      </c>
      <c r="C730" s="8">
        <v>185.18</v>
      </c>
      <c r="D730" s="8">
        <v>117.05</v>
      </c>
      <c r="E730" s="17">
        <f t="shared" si="77"/>
        <v>0.4587271310829813</v>
      </c>
      <c r="F730" s="2">
        <f>+IF(A730&gt;$C$3,AVERAGE(INDEX($E$15:$E$2531,A730-$C$3):E729),"")</f>
        <v>0.45528203622057373</v>
      </c>
      <c r="G730" s="2">
        <f>+IF(A730&gt;$C$3,STDEVA(INDEX($E$15:$E$2531,A730-$C$3):E729),"")</f>
        <v>4.8309681753045319E-3</v>
      </c>
      <c r="H730">
        <f t="shared" si="78"/>
        <v>0.71312721123243616</v>
      </c>
      <c r="I730" s="2" t="str">
        <f t="shared" si="79"/>
        <v/>
      </c>
      <c r="J730">
        <f t="shared" si="80"/>
        <v>187.58</v>
      </c>
      <c r="K730">
        <f t="shared" si="81"/>
        <v>119.83</v>
      </c>
      <c r="L730" s="37">
        <f t="shared" si="82"/>
        <v>94.999999999998863</v>
      </c>
      <c r="M730" t="str">
        <f t="shared" si="83"/>
        <v>Long</v>
      </c>
    </row>
    <row r="731" spans="1:13" x14ac:dyDescent="0.25">
      <c r="A731" s="2">
        <v>717</v>
      </c>
      <c r="B731" t="s">
        <v>717</v>
      </c>
      <c r="C731" s="8">
        <v>184.66</v>
      </c>
      <c r="D731" s="8">
        <v>117.54</v>
      </c>
      <c r="E731" s="17">
        <f t="shared" si="77"/>
        <v>0.45173759515997736</v>
      </c>
      <c r="F731" s="2">
        <f>+IF(A731&gt;$C$3,AVERAGE(INDEX($E$15:$E$2531,A731-$C$3):E730),"")</f>
        <v>0.45506326551468335</v>
      </c>
      <c r="G731" s="2">
        <f>+IF(A731&gt;$C$3,STDEVA(INDEX($E$15:$E$2531,A731-$C$3):E730),"")</f>
        <v>4.5939121005422268E-3</v>
      </c>
      <c r="H731">
        <f t="shared" si="78"/>
        <v>-0.72392990591035811</v>
      </c>
      <c r="I731" s="2" t="str">
        <f t="shared" si="79"/>
        <v/>
      </c>
      <c r="J731">
        <f t="shared" si="80"/>
        <v>187.58</v>
      </c>
      <c r="K731">
        <f t="shared" si="81"/>
        <v>119.83</v>
      </c>
      <c r="L731" s="37">
        <f t="shared" si="82"/>
        <v>-157.50000000000603</v>
      </c>
      <c r="M731" t="str">
        <f t="shared" si="83"/>
        <v>Long</v>
      </c>
    </row>
    <row r="732" spans="1:13" x14ac:dyDescent="0.25">
      <c r="A732" s="2">
        <v>718</v>
      </c>
      <c r="B732" t="s">
        <v>718</v>
      </c>
      <c r="C732" s="8">
        <v>186.33</v>
      </c>
      <c r="D732" s="8">
        <v>118.06</v>
      </c>
      <c r="E732" s="17">
        <f t="shared" si="77"/>
        <v>0.45632632542677798</v>
      </c>
      <c r="F732" s="2">
        <f>+IF(A732&gt;$C$3,AVERAGE(INDEX($E$15:$E$2531,A732-$C$3):E731),"")</f>
        <v>0.45425473280952144</v>
      </c>
      <c r="G732" s="2">
        <f>+IF(A732&gt;$C$3,STDEVA(INDEX($E$15:$E$2531,A732-$C$3):E731),"")</f>
        <v>4.4496826205948714E-3</v>
      </c>
      <c r="H732">
        <f t="shared" si="78"/>
        <v>0.46555963512282739</v>
      </c>
      <c r="I732" s="2" t="str">
        <f t="shared" si="79"/>
        <v/>
      </c>
      <c r="J732">
        <f t="shared" si="80"/>
        <v>187.58</v>
      </c>
      <c r="K732">
        <f t="shared" si="81"/>
        <v>119.83</v>
      </c>
      <c r="L732" s="37">
        <f t="shared" si="82"/>
        <v>129.99999999999898</v>
      </c>
      <c r="M732" t="str">
        <f t="shared" si="83"/>
        <v>Long</v>
      </c>
    </row>
    <row r="733" spans="1:13" x14ac:dyDescent="0.25">
      <c r="A733" s="2">
        <v>719</v>
      </c>
      <c r="B733" t="s">
        <v>719</v>
      </c>
      <c r="C733" s="8">
        <v>187.66</v>
      </c>
      <c r="D733" s="8">
        <v>119.78</v>
      </c>
      <c r="E733" s="17">
        <f t="shared" si="77"/>
        <v>0.44897508802558717</v>
      </c>
      <c r="F733" s="2">
        <f>+IF(A733&gt;$C$3,AVERAGE(INDEX($E$15:$E$2531,A733-$C$3):E732),"")</f>
        <v>0.45516528570290038</v>
      </c>
      <c r="G733" s="2">
        <f>+IF(A733&gt;$C$3,STDEVA(INDEX($E$15:$E$2531,A733-$C$3):E732),"")</f>
        <v>3.8361946586483817E-3</v>
      </c>
      <c r="H733">
        <f t="shared" si="78"/>
        <v>-1.613629710723341</v>
      </c>
      <c r="I733" s="2" t="str">
        <f t="shared" si="79"/>
        <v/>
      </c>
      <c r="J733">
        <f t="shared" si="80"/>
        <v>187.58</v>
      </c>
      <c r="K733">
        <f t="shared" si="81"/>
        <v>119.83</v>
      </c>
      <c r="L733" s="37">
        <f t="shared" si="82"/>
        <v>32.49999999999531</v>
      </c>
      <c r="M733" t="str">
        <f t="shared" si="83"/>
        <v>Long</v>
      </c>
    </row>
    <row r="734" spans="1:13" x14ac:dyDescent="0.25">
      <c r="A734" s="2">
        <v>720</v>
      </c>
      <c r="B734" t="s">
        <v>720</v>
      </c>
      <c r="C734" s="8">
        <v>186.66</v>
      </c>
      <c r="D734" s="8">
        <v>119</v>
      </c>
      <c r="E734" s="17">
        <f t="shared" si="77"/>
        <v>0.45016528702607123</v>
      </c>
      <c r="F734" s="2">
        <f>+IF(A734&gt;$C$3,AVERAGE(INDEX($E$15:$E$2531,A734-$C$3):E733),"")</f>
        <v>0.45509345653542432</v>
      </c>
      <c r="G734" s="2">
        <f>+IF(A734&gt;$C$3,STDEVA(INDEX($E$15:$E$2531,A734-$C$3):E733),"")</f>
        <v>3.9571174555702799E-3</v>
      </c>
      <c r="H734">
        <f t="shared" si="78"/>
        <v>-1.2453937909818436</v>
      </c>
      <c r="I734" s="2" t="str">
        <f t="shared" si="79"/>
        <v/>
      </c>
      <c r="J734">
        <f t="shared" si="80"/>
        <v>187.58</v>
      </c>
      <c r="K734">
        <f t="shared" si="81"/>
        <v>119.83</v>
      </c>
      <c r="L734" s="37">
        <f t="shared" si="82"/>
        <v>-22.500000000004405</v>
      </c>
      <c r="M734" t="str">
        <f t="shared" si="83"/>
        <v>Long</v>
      </c>
    </row>
    <row r="735" spans="1:13" x14ac:dyDescent="0.25">
      <c r="A735" s="2">
        <v>721</v>
      </c>
      <c r="B735" t="s">
        <v>721</v>
      </c>
      <c r="C735" s="8">
        <v>187.74700000000001</v>
      </c>
      <c r="D735" s="8">
        <v>119.16</v>
      </c>
      <c r="E735" s="17">
        <f t="shared" si="77"/>
        <v>0.45462818397642879</v>
      </c>
      <c r="F735" s="2">
        <f>+IF(A735&gt;$C$3,AVERAGE(INDEX($E$15:$E$2531,A735-$C$3):E734),"")</f>
        <v>0.4548811299737196</v>
      </c>
      <c r="G735" s="2">
        <f>+IF(A735&gt;$C$3,STDEVA(INDEX($E$15:$E$2531,A735-$C$3):E734),"")</f>
        <v>4.1840121360736419E-3</v>
      </c>
      <c r="H735">
        <f t="shared" si="78"/>
        <v>-6.0455368929254433E-2</v>
      </c>
      <c r="I735" s="2" t="str">
        <f t="shared" si="79"/>
        <v/>
      </c>
      <c r="J735">
        <f t="shared" si="80"/>
        <v>187.58</v>
      </c>
      <c r="K735">
        <f t="shared" si="81"/>
        <v>119.83</v>
      </c>
      <c r="L735" s="37">
        <f t="shared" si="82"/>
        <v>209.25000000000082</v>
      </c>
      <c r="M735" t="str">
        <f t="shared" si="83"/>
        <v>Long</v>
      </c>
    </row>
    <row r="736" spans="1:13" x14ac:dyDescent="0.25">
      <c r="A736" s="2">
        <v>722</v>
      </c>
      <c r="B736" t="s">
        <v>722</v>
      </c>
      <c r="C736" s="8">
        <v>186.2</v>
      </c>
      <c r="D736" s="8">
        <v>118.61</v>
      </c>
      <c r="E736" s="17">
        <f t="shared" si="77"/>
        <v>0.45098056480178222</v>
      </c>
      <c r="F736" s="2">
        <f>+IF(A736&gt;$C$3,AVERAGE(INDEX($E$15:$E$2531,A736-$C$3):E735),"")</f>
        <v>0.45508033113163981</v>
      </c>
      <c r="G736" s="2">
        <f>+IF(A736&gt;$C$3,STDEVA(INDEX($E$15:$E$2531,A736-$C$3):E735),"")</f>
        <v>4.1165731027162332E-3</v>
      </c>
      <c r="H736">
        <f t="shared" si="78"/>
        <v>-0.99591729031908771</v>
      </c>
      <c r="I736" s="2" t="str">
        <f t="shared" si="79"/>
        <v/>
      </c>
      <c r="J736">
        <f t="shared" si="80"/>
        <v>187.58</v>
      </c>
      <c r="K736">
        <f t="shared" si="81"/>
        <v>119.83</v>
      </c>
      <c r="L736" s="37">
        <f t="shared" si="82"/>
        <v>-40.000000000006253</v>
      </c>
      <c r="M736" t="str">
        <f t="shared" si="83"/>
        <v>Long</v>
      </c>
    </row>
    <row r="737" spans="1:13" x14ac:dyDescent="0.25">
      <c r="A737" s="2">
        <v>723</v>
      </c>
      <c r="B737" t="s">
        <v>723</v>
      </c>
      <c r="C737" s="8">
        <v>185.43</v>
      </c>
      <c r="D737" s="8">
        <v>117.26</v>
      </c>
      <c r="E737" s="17">
        <f t="shared" si="77"/>
        <v>0.45828376080322258</v>
      </c>
      <c r="F737" s="2">
        <f>+IF(A737&gt;$C$3,AVERAGE(INDEX($E$15:$E$2531,A737-$C$3):E736),"")</f>
        <v>0.45456135659779434</v>
      </c>
      <c r="G737" s="2">
        <f>+IF(A737&gt;$C$3,STDEVA(INDEX($E$15:$E$2531,A737-$C$3):E736),"")</f>
        <v>4.3247459409235861E-3</v>
      </c>
      <c r="H737">
        <f t="shared" si="78"/>
        <v>0.8607220531047638</v>
      </c>
      <c r="I737" s="2" t="str">
        <f t="shared" si="79"/>
        <v/>
      </c>
      <c r="J737">
        <f t="shared" si="80"/>
        <v>187.58</v>
      </c>
      <c r="K737">
        <f t="shared" si="81"/>
        <v>119.83</v>
      </c>
      <c r="L737" s="37">
        <f t="shared" si="82"/>
        <v>104.99999999999693</v>
      </c>
      <c r="M737" t="str">
        <f t="shared" si="83"/>
        <v>Long</v>
      </c>
    </row>
    <row r="738" spans="1:13" x14ac:dyDescent="0.25">
      <c r="A738" s="2">
        <v>724</v>
      </c>
      <c r="B738" t="s">
        <v>724</v>
      </c>
      <c r="C738" s="8">
        <v>186.31</v>
      </c>
      <c r="D738" s="8">
        <v>116.93</v>
      </c>
      <c r="E738" s="17">
        <f t="shared" si="77"/>
        <v>0.46583648788003529</v>
      </c>
      <c r="F738" s="2">
        <f>+IF(A738&gt;$C$3,AVERAGE(INDEX($E$15:$E$2531,A738-$C$3):E737),"")</f>
        <v>0.45424345915353925</v>
      </c>
      <c r="G738" s="2">
        <f>+IF(A738&gt;$C$3,STDEVA(INDEX($E$15:$E$2531,A738-$C$3):E737),"")</f>
        <v>3.8605692402726398E-3</v>
      </c>
      <c r="H738">
        <f t="shared" si="78"/>
        <v>3.0029324705693705</v>
      </c>
      <c r="I738" s="2" t="str">
        <f t="shared" si="79"/>
        <v>Sell</v>
      </c>
      <c r="J738" t="str">
        <f t="shared" si="80"/>
        <v/>
      </c>
      <c r="K738" t="str">
        <f t="shared" si="81"/>
        <v/>
      </c>
      <c r="L738" s="37">
        <f t="shared" si="82"/>
        <v>407.49999999999528</v>
      </c>
      <c r="M738" t="str">
        <f t="shared" si="83"/>
        <v>TP</v>
      </c>
    </row>
    <row r="739" spans="1:13" x14ac:dyDescent="0.25">
      <c r="A739" s="2">
        <v>725</v>
      </c>
      <c r="B739" t="s">
        <v>725</v>
      </c>
      <c r="C739" s="8">
        <v>184.97</v>
      </c>
      <c r="D739" s="8">
        <v>114.69</v>
      </c>
      <c r="E739" s="17">
        <f t="shared" si="77"/>
        <v>0.47796081339002655</v>
      </c>
      <c r="F739" s="2">
        <f>+IF(A739&gt;$C$3,AVERAGE(INDEX($E$15:$E$2531,A739-$C$3):E738),"")</f>
        <v>0.45507338046476264</v>
      </c>
      <c r="G739" s="2">
        <f>+IF(A739&gt;$C$3,STDEVA(INDEX($E$15:$E$2531,A739-$C$3):E738),"")</f>
        <v>5.3668676065379908E-3</v>
      </c>
      <c r="H739">
        <f t="shared" si="78"/>
        <v>4.2645793791115931</v>
      </c>
      <c r="I739" s="2" t="str">
        <f t="shared" si="79"/>
        <v>Sell</v>
      </c>
      <c r="J739">
        <f t="shared" si="80"/>
        <v>114.69</v>
      </c>
      <c r="K739">
        <f t="shared" si="81"/>
        <v>184.97</v>
      </c>
      <c r="L739" s="37" t="str">
        <f t="shared" si="82"/>
        <v/>
      </c>
      <c r="M739" t="str">
        <f t="shared" si="83"/>
        <v>Short</v>
      </c>
    </row>
    <row r="740" spans="1:13" x14ac:dyDescent="0.25">
      <c r="A740" s="2">
        <v>726</v>
      </c>
      <c r="B740" t="s">
        <v>726</v>
      </c>
      <c r="C740" s="8">
        <v>184.58</v>
      </c>
      <c r="D740" s="8">
        <v>114.4</v>
      </c>
      <c r="E740" s="17">
        <f t="shared" si="77"/>
        <v>0.47838189489173316</v>
      </c>
      <c r="F740" s="2">
        <f>+IF(A740&gt;$C$3,AVERAGE(INDEX($E$15:$E$2531,A740-$C$3):E739),"")</f>
        <v>0.45721045627665657</v>
      </c>
      <c r="G740" s="2">
        <f>+IF(A740&gt;$C$3,STDEVA(INDEX($E$15:$E$2531,A740-$C$3):E739),"")</f>
        <v>9.3528538314859872E-3</v>
      </c>
      <c r="H740">
        <f t="shared" si="78"/>
        <v>2.2636340732497962</v>
      </c>
      <c r="I740" s="2" t="str">
        <f t="shared" si="79"/>
        <v>Sell</v>
      </c>
      <c r="J740">
        <f t="shared" si="80"/>
        <v>114.69</v>
      </c>
      <c r="K740">
        <f t="shared" si="81"/>
        <v>184.97</v>
      </c>
      <c r="L740" s="37">
        <f t="shared" si="82"/>
        <v>24.999999999998579</v>
      </c>
      <c r="M740" t="str">
        <f t="shared" si="83"/>
        <v>Short</v>
      </c>
    </row>
    <row r="741" spans="1:13" x14ac:dyDescent="0.25">
      <c r="A741" s="2">
        <v>727</v>
      </c>
      <c r="B741" t="s">
        <v>727</v>
      </c>
      <c r="C741" s="8">
        <v>185.49</v>
      </c>
      <c r="D741" s="8">
        <v>114.29</v>
      </c>
      <c r="E741" s="17">
        <f t="shared" si="77"/>
        <v>0.48426189432908046</v>
      </c>
      <c r="F741" s="2">
        <f>+IF(A741&gt;$C$3,AVERAGE(INDEX($E$15:$E$2531,A741-$C$3):E740),"")</f>
        <v>0.46017093402462944</v>
      </c>
      <c r="G741" s="2">
        <f>+IF(A741&gt;$C$3,STDEVA(INDEX($E$15:$E$2531,A741-$C$3):E740),"")</f>
        <v>1.139739414355564E-2</v>
      </c>
      <c r="H741">
        <f t="shared" si="78"/>
        <v>2.1137252955380701</v>
      </c>
      <c r="I741" s="2" t="str">
        <f t="shared" si="79"/>
        <v>Sell</v>
      </c>
      <c r="J741" t="str">
        <f t="shared" si="80"/>
        <v/>
      </c>
      <c r="K741" t="str">
        <f t="shared" si="81"/>
        <v/>
      </c>
      <c r="L741" s="37">
        <f t="shared" si="82"/>
        <v>-230.00000000000043</v>
      </c>
      <c r="M741" t="str">
        <f t="shared" si="83"/>
        <v>SL</v>
      </c>
    </row>
    <row r="742" spans="1:13" x14ac:dyDescent="0.25">
      <c r="A742" s="2">
        <v>728</v>
      </c>
      <c r="B742" t="s">
        <v>728</v>
      </c>
      <c r="C742" s="8">
        <v>187.01</v>
      </c>
      <c r="D742" s="8">
        <v>116.34</v>
      </c>
      <c r="E742" s="17">
        <f t="shared" si="77"/>
        <v>0.47464515287801312</v>
      </c>
      <c r="F742" s="2">
        <f>+IF(A742&gt;$C$3,AVERAGE(INDEX($E$15:$E$2531,A742-$C$3):E741),"")</f>
        <v>0.46327488612488527</v>
      </c>
      <c r="G742" s="2">
        <f>+IF(A742&gt;$C$3,STDEVA(INDEX($E$15:$E$2531,A742-$C$3):E741),"")</f>
        <v>1.3775374003372235E-2</v>
      </c>
      <c r="H742">
        <f t="shared" si="78"/>
        <v>0.8254053029953593</v>
      </c>
      <c r="I742" s="2" t="str">
        <f t="shared" si="79"/>
        <v/>
      </c>
      <c r="J742" t="str">
        <f t="shared" si="80"/>
        <v/>
      </c>
      <c r="K742" t="str">
        <f t="shared" si="81"/>
        <v/>
      </c>
      <c r="L742" s="37" t="str">
        <f t="shared" si="82"/>
        <v/>
      </c>
      <c r="M742" t="str">
        <f t="shared" si="83"/>
        <v/>
      </c>
    </row>
    <row r="743" spans="1:13" x14ac:dyDescent="0.25">
      <c r="A743" s="2">
        <v>729</v>
      </c>
      <c r="B743" t="s">
        <v>729</v>
      </c>
      <c r="C743" s="8">
        <v>188.25</v>
      </c>
      <c r="D743" s="8">
        <v>117.87</v>
      </c>
      <c r="E743" s="17">
        <f t="shared" si="77"/>
        <v>0.4681885444415248</v>
      </c>
      <c r="F743" s="2">
        <f>+IF(A743&gt;$C$3,AVERAGE(INDEX($E$15:$E$2531,A743-$C$3):E742),"")</f>
        <v>0.46612711555293262</v>
      </c>
      <c r="G743" s="2">
        <f>+IF(A743&gt;$C$3,STDEVA(INDEX($E$15:$E$2531,A743-$C$3):E742),"")</f>
        <v>1.3084672604935951E-2</v>
      </c>
      <c r="H743">
        <f t="shared" si="78"/>
        <v>0.15754531663364205</v>
      </c>
      <c r="I743" s="2" t="str">
        <f t="shared" si="79"/>
        <v/>
      </c>
      <c r="J743" t="str">
        <f t="shared" si="80"/>
        <v/>
      </c>
      <c r="K743" t="str">
        <f t="shared" si="81"/>
        <v/>
      </c>
      <c r="L743" s="37" t="str">
        <f t="shared" si="82"/>
        <v/>
      </c>
      <c r="M743" t="str">
        <f t="shared" si="83"/>
        <v/>
      </c>
    </row>
    <row r="744" spans="1:13" x14ac:dyDescent="0.25">
      <c r="A744" s="2">
        <v>730</v>
      </c>
      <c r="B744" t="s">
        <v>730</v>
      </c>
      <c r="C744" s="8">
        <v>188.88</v>
      </c>
      <c r="D744" s="8">
        <v>118.4</v>
      </c>
      <c r="E744" s="17">
        <f t="shared" si="77"/>
        <v>0.4670431703273521</v>
      </c>
      <c r="F744" s="2">
        <f>+IF(A744&gt;$C$3,AVERAGE(INDEX($E$15:$E$2531,A744-$C$3):E743),"")</f>
        <v>0.46812969971020518</v>
      </c>
      <c r="G744" s="2">
        <f>+IF(A744&gt;$C$3,STDEVA(INDEX($E$15:$E$2531,A744-$C$3):E743),"")</f>
        <v>1.1635321690901234E-2</v>
      </c>
      <c r="H744">
        <f t="shared" si="78"/>
        <v>-9.3381980465804065E-2</v>
      </c>
      <c r="I744" s="2" t="str">
        <f t="shared" si="79"/>
        <v/>
      </c>
      <c r="J744" t="str">
        <f t="shared" si="80"/>
        <v/>
      </c>
      <c r="K744" t="str">
        <f t="shared" si="81"/>
        <v/>
      </c>
      <c r="L744" s="37" t="str">
        <f t="shared" si="82"/>
        <v/>
      </c>
      <c r="M744" t="str">
        <f t="shared" si="83"/>
        <v/>
      </c>
    </row>
    <row r="745" spans="1:13" x14ac:dyDescent="0.25">
      <c r="A745" s="2">
        <v>731</v>
      </c>
      <c r="B745" t="s">
        <v>731</v>
      </c>
      <c r="C745" s="8">
        <v>188.63</v>
      </c>
      <c r="D745" s="8">
        <v>117.2</v>
      </c>
      <c r="E745" s="17">
        <f t="shared" si="77"/>
        <v>0.47590554721472095</v>
      </c>
      <c r="F745" s="2">
        <f>+IF(A745&gt;$C$3,AVERAGE(INDEX($E$15:$E$2531,A745-$C$3):E744),"")</f>
        <v>0.46950914263808563</v>
      </c>
      <c r="G745" s="2">
        <f>+IF(A745&gt;$C$3,STDEVA(INDEX($E$15:$E$2531,A745-$C$3):E744),"")</f>
        <v>1.051671015975845E-2</v>
      </c>
      <c r="H745">
        <f t="shared" si="78"/>
        <v>0.60821345073393474</v>
      </c>
      <c r="I745" s="2" t="str">
        <f t="shared" si="79"/>
        <v/>
      </c>
      <c r="J745" t="str">
        <f t="shared" si="80"/>
        <v/>
      </c>
      <c r="K745" t="str">
        <f t="shared" si="81"/>
        <v/>
      </c>
      <c r="L745" s="37" t="str">
        <f t="shared" si="82"/>
        <v/>
      </c>
      <c r="M745" t="str">
        <f t="shared" si="83"/>
        <v/>
      </c>
    </row>
    <row r="746" spans="1:13" x14ac:dyDescent="0.25">
      <c r="A746" s="2">
        <v>732</v>
      </c>
      <c r="B746" t="s">
        <v>732</v>
      </c>
      <c r="C746" s="8">
        <v>186.4</v>
      </c>
      <c r="D746" s="8">
        <v>114.49</v>
      </c>
      <c r="E746" s="17">
        <f t="shared" si="77"/>
        <v>0.48740741931576997</v>
      </c>
      <c r="F746" s="2">
        <f>+IF(A746&gt;$C$3,AVERAGE(INDEX($E$15:$E$2531,A746-$C$3):E745),"")</f>
        <v>0.47227858512841209</v>
      </c>
      <c r="G746" s="2">
        <f>+IF(A746&gt;$C$3,STDEVA(INDEX($E$15:$E$2531,A746-$C$3):E745),"")</f>
        <v>8.010828844304662E-3</v>
      </c>
      <c r="H746">
        <f t="shared" si="78"/>
        <v>1.8885479244902112</v>
      </c>
      <c r="I746" s="2" t="str">
        <f t="shared" si="79"/>
        <v>Sell</v>
      </c>
      <c r="J746">
        <f t="shared" si="80"/>
        <v>114.49</v>
      </c>
      <c r="K746">
        <f t="shared" si="81"/>
        <v>186.4</v>
      </c>
      <c r="L746" s="37" t="str">
        <f t="shared" si="82"/>
        <v/>
      </c>
      <c r="M746" t="str">
        <f t="shared" si="83"/>
        <v>Short</v>
      </c>
    </row>
    <row r="747" spans="1:13" x14ac:dyDescent="0.25">
      <c r="A747" s="2">
        <v>733</v>
      </c>
      <c r="B747" t="s">
        <v>733</v>
      </c>
      <c r="C747" s="8">
        <v>184.34</v>
      </c>
      <c r="D747" s="8">
        <v>112.82</v>
      </c>
      <c r="E747" s="17">
        <f t="shared" si="77"/>
        <v>0.4909882502536882</v>
      </c>
      <c r="F747" s="2">
        <f>+IF(A747&gt;$C$3,AVERAGE(INDEX($E$15:$E$2531,A747-$C$3):E746),"")</f>
        <v>0.47551454718536185</v>
      </c>
      <c r="G747" s="2">
        <f>+IF(A747&gt;$C$3,STDEVA(INDEX($E$15:$E$2531,A747-$C$3):E746),"")</f>
        <v>7.5180656775150302E-3</v>
      </c>
      <c r="H747">
        <f t="shared" si="78"/>
        <v>2.0582026989475466</v>
      </c>
      <c r="I747" s="2" t="str">
        <f t="shared" si="79"/>
        <v>Sell</v>
      </c>
      <c r="J747">
        <f t="shared" si="80"/>
        <v>114.49</v>
      </c>
      <c r="K747">
        <f t="shared" si="81"/>
        <v>186.4</v>
      </c>
      <c r="L747" s="37">
        <f t="shared" si="82"/>
        <v>97.500000000000114</v>
      </c>
      <c r="M747" t="str">
        <f t="shared" si="83"/>
        <v>Short</v>
      </c>
    </row>
    <row r="748" spans="1:13" x14ac:dyDescent="0.25">
      <c r="A748" s="2">
        <v>734</v>
      </c>
      <c r="B748" t="s">
        <v>734</v>
      </c>
      <c r="C748" s="8">
        <v>185.1</v>
      </c>
      <c r="D748" s="8">
        <v>113.61</v>
      </c>
      <c r="E748" s="17">
        <f t="shared" si="77"/>
        <v>0.48812468899763861</v>
      </c>
      <c r="F748" s="2">
        <f>+IF(A748&gt;$C$3,AVERAGE(INDEX($E$15:$E$2531,A748-$C$3):E747),"")</f>
        <v>0.478309187449101</v>
      </c>
      <c r="G748" s="2">
        <f>+IF(A748&gt;$C$3,STDEVA(INDEX($E$15:$E$2531,A748-$C$3):E747),"")</f>
        <v>8.1213531750206226E-3</v>
      </c>
      <c r="H748">
        <f t="shared" si="78"/>
        <v>1.2086041989563745</v>
      </c>
      <c r="I748" s="2" t="str">
        <f t="shared" si="79"/>
        <v/>
      </c>
      <c r="J748">
        <f t="shared" si="80"/>
        <v>114.49</v>
      </c>
      <c r="K748">
        <f t="shared" si="81"/>
        <v>186.4</v>
      </c>
      <c r="L748" s="37">
        <f t="shared" si="82"/>
        <v>105.00000000000398</v>
      </c>
      <c r="M748" t="str">
        <f t="shared" si="83"/>
        <v>Short</v>
      </c>
    </row>
    <row r="749" spans="1:13" x14ac:dyDescent="0.25">
      <c r="A749" s="2">
        <v>735</v>
      </c>
      <c r="B749" t="s">
        <v>735</v>
      </c>
      <c r="C749" s="8">
        <v>187.09</v>
      </c>
      <c r="D749" s="8">
        <v>115.25</v>
      </c>
      <c r="E749" s="17">
        <f t="shared" si="77"/>
        <v>0.48448610262056935</v>
      </c>
      <c r="F749" s="2">
        <f>+IF(A749&gt;$C$3,AVERAGE(INDEX($E$15:$E$2531,A749-$C$3):E748),"")</f>
        <v>0.47943850696105794</v>
      </c>
      <c r="G749" s="2">
        <f>+IF(A749&gt;$C$3,STDEVA(INDEX($E$15:$E$2531,A749-$C$3):E748),"")</f>
        <v>8.7492532700716007E-3</v>
      </c>
      <c r="H749">
        <f t="shared" si="78"/>
        <v>0.57691730982089839</v>
      </c>
      <c r="I749" s="2" t="str">
        <f t="shared" si="79"/>
        <v/>
      </c>
      <c r="J749">
        <f t="shared" si="80"/>
        <v>114.49</v>
      </c>
      <c r="K749">
        <f t="shared" si="81"/>
        <v>186.4</v>
      </c>
      <c r="L749" s="37">
        <f t="shared" si="82"/>
        <v>17.500000000001847</v>
      </c>
      <c r="M749" t="str">
        <f t="shared" si="83"/>
        <v>Short</v>
      </c>
    </row>
    <row r="750" spans="1:13" x14ac:dyDescent="0.25">
      <c r="A750" s="2">
        <v>736</v>
      </c>
      <c r="B750" t="s">
        <v>736</v>
      </c>
      <c r="C750" s="8">
        <v>183.155</v>
      </c>
      <c r="D750" s="8">
        <v>111.959</v>
      </c>
      <c r="E750" s="17">
        <f t="shared" si="77"/>
        <v>0.4922000560334634</v>
      </c>
      <c r="F750" s="2">
        <f>+IF(A750&gt;$C$3,AVERAGE(INDEX($E$15:$E$2531,A750-$C$3):E749),"")</f>
        <v>0.48011675226426193</v>
      </c>
      <c r="G750" s="2">
        <f>+IF(A750&gt;$C$3,STDEVA(INDEX($E$15:$E$2531,A750-$C$3):E749),"")</f>
        <v>8.8925327165962666E-3</v>
      </c>
      <c r="H750">
        <f t="shared" si="78"/>
        <v>1.3588146543054287</v>
      </c>
      <c r="I750" s="2" t="str">
        <f t="shared" si="79"/>
        <v/>
      </c>
      <c r="J750">
        <f t="shared" si="80"/>
        <v>114.49</v>
      </c>
      <c r="K750">
        <f t="shared" si="81"/>
        <v>186.4</v>
      </c>
      <c r="L750" s="37">
        <f t="shared" si="82"/>
        <v>178.50000000000318</v>
      </c>
      <c r="M750" t="str">
        <f t="shared" si="83"/>
        <v>Short</v>
      </c>
    </row>
    <row r="751" spans="1:13" x14ac:dyDescent="0.25">
      <c r="A751" s="2">
        <v>737</v>
      </c>
      <c r="B751" t="s">
        <v>737</v>
      </c>
      <c r="C751" s="8">
        <v>181.51</v>
      </c>
      <c r="D751" s="8">
        <v>110.41</v>
      </c>
      <c r="E751" s="17">
        <f t="shared" si="77"/>
        <v>0.49711003915484064</v>
      </c>
      <c r="F751" s="2">
        <f>+IF(A751&gt;$C$3,AVERAGE(INDEX($E$15:$E$2531,A751-$C$3):E750),"")</f>
        <v>0.48099877023141563</v>
      </c>
      <c r="G751" s="2">
        <f>+IF(A751&gt;$C$3,STDEVA(INDEX($E$15:$E$2531,A751-$C$3):E750),"")</f>
        <v>9.7110731314677123E-3</v>
      </c>
      <c r="H751">
        <f t="shared" si="78"/>
        <v>1.65906164080035</v>
      </c>
      <c r="I751" s="2" t="str">
        <f t="shared" si="79"/>
        <v/>
      </c>
      <c r="J751">
        <f t="shared" si="80"/>
        <v>114.49</v>
      </c>
      <c r="K751">
        <f t="shared" si="81"/>
        <v>186.4</v>
      </c>
      <c r="L751" s="37">
        <f t="shared" si="82"/>
        <v>202.50000000000409</v>
      </c>
      <c r="M751" t="str">
        <f t="shared" si="83"/>
        <v>Short</v>
      </c>
    </row>
    <row r="752" spans="1:13" x14ac:dyDescent="0.25">
      <c r="A752" s="2">
        <v>738</v>
      </c>
      <c r="B752" t="s">
        <v>738</v>
      </c>
      <c r="C752" s="8">
        <v>182.9401</v>
      </c>
      <c r="D752" s="8">
        <v>110.72</v>
      </c>
      <c r="E752" s="17">
        <f t="shared" si="77"/>
        <v>0.50215428498601911</v>
      </c>
      <c r="F752" s="2">
        <f>+IF(A752&gt;$C$3,AVERAGE(INDEX($E$15:$E$2531,A752-$C$3):E751),"")</f>
        <v>0.48349486870661867</v>
      </c>
      <c r="G752" s="2">
        <f>+IF(A752&gt;$C$3,STDEVA(INDEX($E$15:$E$2531,A752-$C$3):E751),"")</f>
        <v>1.0709630568943413E-2</v>
      </c>
      <c r="H752">
        <f t="shared" si="78"/>
        <v>1.7423025154117269</v>
      </c>
      <c r="I752" s="2" t="str">
        <f t="shared" si="79"/>
        <v/>
      </c>
      <c r="J752">
        <f t="shared" si="80"/>
        <v>114.49</v>
      </c>
      <c r="K752">
        <f t="shared" si="81"/>
        <v>186.4</v>
      </c>
      <c r="L752" s="37">
        <f t="shared" si="82"/>
        <v>-77.524999999997817</v>
      </c>
      <c r="M752" t="str">
        <f t="shared" si="83"/>
        <v>Short</v>
      </c>
    </row>
    <row r="753" spans="1:13" x14ac:dyDescent="0.25">
      <c r="A753" s="2">
        <v>739</v>
      </c>
      <c r="B753" t="s">
        <v>739</v>
      </c>
      <c r="C753" s="8">
        <v>184.2</v>
      </c>
      <c r="D753" s="8">
        <v>111.15</v>
      </c>
      <c r="E753" s="17">
        <f t="shared" si="77"/>
        <v>0.50514148341100085</v>
      </c>
      <c r="F753" s="2">
        <f>+IF(A753&gt;$C$3,AVERAGE(INDEX($E$15:$E$2531,A753-$C$3):E752),"")</f>
        <v>0.48726883987822905</v>
      </c>
      <c r="G753" s="2">
        <f>+IF(A753&gt;$C$3,STDEVA(INDEX($E$15:$E$2531,A753-$C$3):E752),"")</f>
        <v>1.0625876570478832E-2</v>
      </c>
      <c r="H753">
        <f t="shared" si="78"/>
        <v>1.6819923903902829</v>
      </c>
      <c r="I753" s="2" t="str">
        <f t="shared" si="79"/>
        <v/>
      </c>
      <c r="J753" t="str">
        <f t="shared" si="80"/>
        <v/>
      </c>
      <c r="K753" t="str">
        <f t="shared" si="81"/>
        <v/>
      </c>
      <c r="L753" s="37">
        <f t="shared" si="82"/>
        <v>-284.99999999999295</v>
      </c>
      <c r="M753" t="str">
        <f t="shared" si="83"/>
        <v>SL</v>
      </c>
    </row>
    <row r="754" spans="1:13" x14ac:dyDescent="0.25">
      <c r="A754" s="2">
        <v>740</v>
      </c>
      <c r="B754" t="s">
        <v>740</v>
      </c>
      <c r="C754" s="8">
        <v>186.125</v>
      </c>
      <c r="D754" s="8">
        <v>112.36</v>
      </c>
      <c r="E754" s="17">
        <f t="shared" si="77"/>
        <v>0.50471048876813018</v>
      </c>
      <c r="F754" s="2">
        <f>+IF(A754&gt;$C$3,AVERAGE(INDEX($E$15:$E$2531,A754-$C$3):E753),"")</f>
        <v>0.4915019857764123</v>
      </c>
      <c r="G754" s="2">
        <f>+IF(A754&gt;$C$3,STDEVA(INDEX($E$15:$E$2531,A754-$C$3):E753),"")</f>
        <v>9.0301715338006738E-3</v>
      </c>
      <c r="H754">
        <f t="shared" si="78"/>
        <v>1.4627078724116562</v>
      </c>
      <c r="I754" s="2" t="str">
        <f t="shared" si="79"/>
        <v/>
      </c>
      <c r="J754" t="str">
        <f t="shared" si="80"/>
        <v/>
      </c>
      <c r="K754" t="str">
        <f t="shared" si="81"/>
        <v/>
      </c>
      <c r="L754" s="37" t="str">
        <f t="shared" si="82"/>
        <v/>
      </c>
      <c r="M754" t="str">
        <f t="shared" si="83"/>
        <v/>
      </c>
    </row>
    <row r="755" spans="1:13" x14ac:dyDescent="0.25">
      <c r="A755" s="2">
        <v>741</v>
      </c>
      <c r="B755" t="s">
        <v>741</v>
      </c>
      <c r="C755" s="8">
        <v>186.39</v>
      </c>
      <c r="D755" s="8">
        <v>112.92</v>
      </c>
      <c r="E755" s="17">
        <f t="shared" si="77"/>
        <v>0.50116164935842344</v>
      </c>
      <c r="F755" s="2">
        <f>+IF(A755&gt;$C$3,AVERAGE(INDEX($E$15:$E$2531,A755-$C$3):E754),"")</f>
        <v>0.49470253483790227</v>
      </c>
      <c r="G755" s="2">
        <f>+IF(A755&gt;$C$3,STDEVA(INDEX($E$15:$E$2531,A755-$C$3):E754),"")</f>
        <v>7.8372189762813908E-3</v>
      </c>
      <c r="H755">
        <f t="shared" si="78"/>
        <v>0.82415899569337991</v>
      </c>
      <c r="I755" s="2" t="str">
        <f t="shared" si="79"/>
        <v/>
      </c>
      <c r="J755" t="str">
        <f t="shared" si="80"/>
        <v/>
      </c>
      <c r="K755" t="str">
        <f t="shared" si="81"/>
        <v/>
      </c>
      <c r="L755" s="37" t="str">
        <f t="shared" si="82"/>
        <v/>
      </c>
      <c r="M755" t="str">
        <f t="shared" si="83"/>
        <v/>
      </c>
    </row>
    <row r="756" spans="1:13" x14ac:dyDescent="0.25">
      <c r="A756" s="2">
        <v>742</v>
      </c>
      <c r="B756" t="s">
        <v>742</v>
      </c>
      <c r="C756" s="8">
        <v>187.04</v>
      </c>
      <c r="D756" s="8">
        <v>113.45</v>
      </c>
      <c r="E756" s="17">
        <f t="shared" si="77"/>
        <v>0.49996028649790747</v>
      </c>
      <c r="F756" s="2">
        <f>+IF(A756&gt;$C$3,AVERAGE(INDEX($E$15:$E$2531,A756-$C$3):E755),"")</f>
        <v>0.49623078262041936</v>
      </c>
      <c r="G756" s="2">
        <f>+IF(A756&gt;$C$3,STDEVA(INDEX($E$15:$E$2531,A756-$C$3):E755),"")</f>
        <v>7.5734535434842957E-3</v>
      </c>
      <c r="H756">
        <f t="shared" si="78"/>
        <v>0.49244428002027246</v>
      </c>
      <c r="I756" s="2" t="str">
        <f t="shared" si="79"/>
        <v/>
      </c>
      <c r="J756" t="str">
        <f t="shared" si="80"/>
        <v/>
      </c>
      <c r="K756" t="str">
        <f t="shared" si="81"/>
        <v/>
      </c>
      <c r="L756" s="37" t="str">
        <f t="shared" si="82"/>
        <v/>
      </c>
      <c r="M756" t="str">
        <f t="shared" si="83"/>
        <v/>
      </c>
    </row>
    <row r="757" spans="1:13" x14ac:dyDescent="0.25">
      <c r="A757" s="2">
        <v>743</v>
      </c>
      <c r="B757" t="s">
        <v>743</v>
      </c>
      <c r="C757" s="8">
        <v>187.89</v>
      </c>
      <c r="D757" s="8">
        <v>114.62</v>
      </c>
      <c r="E757" s="17">
        <f t="shared" si="77"/>
        <v>0.49423437608183968</v>
      </c>
      <c r="F757" s="2">
        <f>+IF(A757&gt;$C$3,AVERAGE(INDEX($E$15:$E$2531,A757-$C$3):E756),"")</f>
        <v>0.4972276755364437</v>
      </c>
      <c r="G757" s="2">
        <f>+IF(A757&gt;$C$3,STDEVA(INDEX($E$15:$E$2531,A757-$C$3):E756),"")</f>
        <v>7.3852765925210831E-3</v>
      </c>
      <c r="H757">
        <f t="shared" si="78"/>
        <v>-0.40530634392695303</v>
      </c>
      <c r="I757" s="2" t="str">
        <f t="shared" si="79"/>
        <v/>
      </c>
      <c r="J757" t="str">
        <f t="shared" si="80"/>
        <v/>
      </c>
      <c r="K757" t="str">
        <f t="shared" si="81"/>
        <v/>
      </c>
      <c r="L757" s="37" t="str">
        <f t="shared" si="82"/>
        <v/>
      </c>
      <c r="M757" t="str">
        <f t="shared" si="83"/>
        <v/>
      </c>
    </row>
    <row r="758" spans="1:13" x14ac:dyDescent="0.25">
      <c r="A758" s="2">
        <v>744</v>
      </c>
      <c r="B758" t="s">
        <v>744</v>
      </c>
      <c r="C758" s="8">
        <v>187.45</v>
      </c>
      <c r="D758" s="8">
        <v>113.91</v>
      </c>
      <c r="E758" s="17">
        <f t="shared" si="77"/>
        <v>0.49810348027010032</v>
      </c>
      <c r="F758" s="2">
        <f>+IF(A758&gt;$C$3,AVERAGE(INDEX($E$15:$E$2531,A758-$C$3):E757),"")</f>
        <v>0.49790652965691046</v>
      </c>
      <c r="G758" s="2">
        <f>+IF(A758&gt;$C$3,STDEVA(INDEX($E$15:$E$2531,A758-$C$3):E757),"")</f>
        <v>6.692219122157019E-3</v>
      </c>
      <c r="H758">
        <f t="shared" si="78"/>
        <v>2.9429791463011848E-2</v>
      </c>
      <c r="I758" s="2" t="str">
        <f t="shared" si="79"/>
        <v/>
      </c>
      <c r="J758" t="str">
        <f t="shared" si="80"/>
        <v/>
      </c>
      <c r="K758" t="str">
        <f t="shared" si="81"/>
        <v/>
      </c>
      <c r="L758" s="37" t="str">
        <f t="shared" si="82"/>
        <v/>
      </c>
      <c r="M758" t="str">
        <f t="shared" si="83"/>
        <v/>
      </c>
    </row>
    <row r="759" spans="1:13" x14ac:dyDescent="0.25">
      <c r="A759" s="2">
        <v>745</v>
      </c>
      <c r="B759" t="s">
        <v>745</v>
      </c>
      <c r="C759" s="8">
        <v>187.83</v>
      </c>
      <c r="D759" s="8">
        <v>113.61</v>
      </c>
      <c r="E759" s="17">
        <f t="shared" si="77"/>
        <v>0.50276576784351568</v>
      </c>
      <c r="F759" s="2">
        <f>+IF(A759&gt;$C$3,AVERAGE(INDEX($E$15:$E$2531,A759-$C$3):E758),"")</f>
        <v>0.49941957161796946</v>
      </c>
      <c r="G759" s="2">
        <f>+IF(A759&gt;$C$3,STDEVA(INDEX($E$15:$E$2531,A759-$C$3):E758),"")</f>
        <v>4.4386602448636689E-3</v>
      </c>
      <c r="H759">
        <f t="shared" si="78"/>
        <v>0.75387527788781972</v>
      </c>
      <c r="I759" s="2" t="str">
        <f t="shared" si="79"/>
        <v/>
      </c>
      <c r="J759" t="str">
        <f t="shared" si="80"/>
        <v/>
      </c>
      <c r="K759" t="str">
        <f t="shared" si="81"/>
        <v/>
      </c>
      <c r="L759" s="37" t="str">
        <f t="shared" si="82"/>
        <v/>
      </c>
      <c r="M759" t="str">
        <f t="shared" si="83"/>
        <v/>
      </c>
    </row>
    <row r="760" spans="1:13" x14ac:dyDescent="0.25">
      <c r="A760" s="2">
        <v>746</v>
      </c>
      <c r="B760" t="s">
        <v>746</v>
      </c>
      <c r="C760" s="8">
        <v>186.29</v>
      </c>
      <c r="D760" s="8">
        <v>111.61</v>
      </c>
      <c r="E760" s="17">
        <f t="shared" si="77"/>
        <v>0.51229394763399361</v>
      </c>
      <c r="F760" s="2">
        <f>+IF(A760&gt;$C$3,AVERAGE(INDEX($E$15:$E$2531,A760-$C$3):E759),"")</f>
        <v>0.50059353959686415</v>
      </c>
      <c r="G760" s="2">
        <f>+IF(A760&gt;$C$3,STDEVA(INDEX($E$15:$E$2531,A760-$C$3):E759),"")</f>
        <v>3.6104960656461156E-3</v>
      </c>
      <c r="H760">
        <f t="shared" si="78"/>
        <v>3.2406649458668273</v>
      </c>
      <c r="I760" s="2" t="str">
        <f t="shared" si="79"/>
        <v>Sell</v>
      </c>
      <c r="J760">
        <f t="shared" si="80"/>
        <v>111.61</v>
      </c>
      <c r="K760">
        <f t="shared" si="81"/>
        <v>186.29</v>
      </c>
      <c r="L760" s="37" t="str">
        <f t="shared" si="82"/>
        <v/>
      </c>
      <c r="M760" t="str">
        <f t="shared" si="83"/>
        <v>Short</v>
      </c>
    </row>
    <row r="761" spans="1:13" x14ac:dyDescent="0.25">
      <c r="A761" s="2">
        <v>747</v>
      </c>
      <c r="B761" t="s">
        <v>747</v>
      </c>
      <c r="C761" s="8">
        <v>186.875</v>
      </c>
      <c r="D761" s="8">
        <v>110.96</v>
      </c>
      <c r="E761" s="17">
        <f t="shared" si="77"/>
        <v>0.52127016813837479</v>
      </c>
      <c r="F761" s="2">
        <f>+IF(A761&gt;$C$3,AVERAGE(INDEX($E$15:$E$2531,A761-$C$3):E760),"")</f>
        <v>0.50228064053899224</v>
      </c>
      <c r="G761" s="2">
        <f>+IF(A761&gt;$C$3,STDEVA(INDEX($E$15:$E$2531,A761-$C$3):E760),"")</f>
        <v>5.0427353852565511E-3</v>
      </c>
      <c r="H761">
        <f t="shared" si="78"/>
        <v>3.7657196240957327</v>
      </c>
      <c r="I761" s="2" t="str">
        <f t="shared" si="79"/>
        <v>Sell</v>
      </c>
      <c r="J761" t="str">
        <f t="shared" si="80"/>
        <v/>
      </c>
      <c r="K761" t="str">
        <f t="shared" si="81"/>
        <v/>
      </c>
      <c r="L761" s="37">
        <f t="shared" si="82"/>
        <v>-308.75000000000341</v>
      </c>
      <c r="M761" t="str">
        <f t="shared" si="83"/>
        <v>SL</v>
      </c>
    </row>
    <row r="762" spans="1:13" x14ac:dyDescent="0.25">
      <c r="A762" s="2">
        <v>748</v>
      </c>
      <c r="B762" t="s">
        <v>748</v>
      </c>
      <c r="C762" s="8">
        <v>187.75</v>
      </c>
      <c r="D762" s="8">
        <v>111.24</v>
      </c>
      <c r="E762" s="17">
        <f t="shared" si="77"/>
        <v>0.5234212612784801</v>
      </c>
      <c r="F762" s="2">
        <f>+IF(A762&gt;$C$3,AVERAGE(INDEX($E$15:$E$2531,A762-$C$3):E761),"")</f>
        <v>0.50440462755592064</v>
      </c>
      <c r="G762" s="2">
        <f>+IF(A762&gt;$C$3,STDEVA(INDEX($E$15:$E$2531,A762-$C$3):E761),"")</f>
        <v>8.088709310011764E-3</v>
      </c>
      <c r="H762">
        <f t="shared" si="78"/>
        <v>2.3510096597267633</v>
      </c>
      <c r="I762" s="2" t="str">
        <f t="shared" si="79"/>
        <v>Sell</v>
      </c>
      <c r="J762">
        <f t="shared" si="80"/>
        <v>111.24</v>
      </c>
      <c r="K762">
        <f t="shared" si="81"/>
        <v>187.75</v>
      </c>
      <c r="L762" s="37" t="str">
        <f t="shared" si="82"/>
        <v/>
      </c>
      <c r="M762" t="str">
        <f t="shared" si="83"/>
        <v>Short</v>
      </c>
    </row>
    <row r="763" spans="1:13" x14ac:dyDescent="0.25">
      <c r="A763" s="2">
        <v>749</v>
      </c>
      <c r="B763" t="s">
        <v>749</v>
      </c>
      <c r="C763" s="8">
        <v>188.43</v>
      </c>
      <c r="D763" s="8">
        <v>111.98</v>
      </c>
      <c r="E763" s="17">
        <f t="shared" si="77"/>
        <v>0.52040630121365183</v>
      </c>
      <c r="F763" s="2">
        <f>+IF(A763&gt;$C$3,AVERAGE(INDEX($E$15:$E$2531,A763-$C$3):E762),"")</f>
        <v>0.50643571398564058</v>
      </c>
      <c r="G763" s="2">
        <f>+IF(A763&gt;$C$3,STDEVA(INDEX($E$15:$E$2531,A763-$C$3):E762),"")</f>
        <v>1.0291861707417511E-2</v>
      </c>
      <c r="H763">
        <f t="shared" si="78"/>
        <v>1.3574402401795223</v>
      </c>
      <c r="I763" s="2" t="str">
        <f t="shared" si="79"/>
        <v/>
      </c>
      <c r="J763">
        <f t="shared" si="80"/>
        <v>111.24</v>
      </c>
      <c r="K763">
        <f t="shared" si="81"/>
        <v>187.75</v>
      </c>
      <c r="L763" s="37">
        <f t="shared" si="82"/>
        <v>15.000000000000568</v>
      </c>
      <c r="M763" t="str">
        <f t="shared" si="83"/>
        <v>Short</v>
      </c>
    </row>
    <row r="764" spans="1:13" x14ac:dyDescent="0.25">
      <c r="A764" s="2">
        <v>750</v>
      </c>
      <c r="B764" t="s">
        <v>750</v>
      </c>
      <c r="C764" s="8">
        <v>188.32499999999999</v>
      </c>
      <c r="D764" s="8">
        <v>111.94</v>
      </c>
      <c r="E764" s="17">
        <f t="shared" si="77"/>
        <v>0.52020618024854481</v>
      </c>
      <c r="F764" s="2">
        <f>+IF(A764&gt;$C$3,AVERAGE(INDEX($E$15:$E$2531,A764-$C$3):E763),"")</f>
        <v>0.50817969314625411</v>
      </c>
      <c r="G764" s="2">
        <f>+IF(A764&gt;$C$3,STDEVA(INDEX($E$15:$E$2531,A764-$C$3):E763),"")</f>
        <v>1.1248372520432147E-2</v>
      </c>
      <c r="H764">
        <f t="shared" si="78"/>
        <v>1.0691757479088775</v>
      </c>
      <c r="I764" s="2" t="str">
        <f t="shared" si="79"/>
        <v/>
      </c>
      <c r="J764">
        <f t="shared" si="80"/>
        <v>111.24</v>
      </c>
      <c r="K764">
        <f t="shared" si="81"/>
        <v>187.75</v>
      </c>
      <c r="L764" s="37">
        <f t="shared" si="82"/>
        <v>31.250000000003553</v>
      </c>
      <c r="M764" t="str">
        <f t="shared" si="83"/>
        <v>Short</v>
      </c>
    </row>
    <row r="765" spans="1:13" x14ac:dyDescent="0.25">
      <c r="A765" s="2">
        <v>751</v>
      </c>
      <c r="B765" t="s">
        <v>751</v>
      </c>
      <c r="C765" s="8">
        <v>188.06</v>
      </c>
      <c r="D765" s="8">
        <v>112.03</v>
      </c>
      <c r="E765" s="17">
        <f t="shared" si="77"/>
        <v>0.51799436827829892</v>
      </c>
      <c r="F765" s="2">
        <f>+IF(A765&gt;$C$3,AVERAGE(INDEX($E$15:$E$2531,A765-$C$3):E764),"")</f>
        <v>0.51029575213404543</v>
      </c>
      <c r="G765" s="2">
        <f>+IF(A765&gt;$C$3,STDEVA(INDEX($E$15:$E$2531,A765-$C$3):E764),"")</f>
        <v>1.1550385153332827E-2</v>
      </c>
      <c r="H765">
        <f t="shared" si="78"/>
        <v>0.66652462598029283</v>
      </c>
      <c r="I765" s="2" t="str">
        <f t="shared" si="79"/>
        <v/>
      </c>
      <c r="J765">
        <f t="shared" si="80"/>
        <v>111.24</v>
      </c>
      <c r="K765">
        <f t="shared" si="81"/>
        <v>187.75</v>
      </c>
      <c r="L765" s="37">
        <f t="shared" si="82"/>
        <v>120.00000000000099</v>
      </c>
      <c r="M765" t="str">
        <f t="shared" si="83"/>
        <v>Short</v>
      </c>
    </row>
    <row r="766" spans="1:13" x14ac:dyDescent="0.25">
      <c r="A766" s="2">
        <v>752</v>
      </c>
      <c r="B766" t="s">
        <v>752</v>
      </c>
      <c r="C766" s="8">
        <v>188.42</v>
      </c>
      <c r="D766" s="8">
        <v>111.89</v>
      </c>
      <c r="E766" s="17">
        <f t="shared" si="77"/>
        <v>0.52115726780089189</v>
      </c>
      <c r="F766" s="2">
        <f>+IF(A766&gt;$C$3,AVERAGE(INDEX($E$15:$E$2531,A766-$C$3):E765),"")</f>
        <v>0.51229953899853331</v>
      </c>
      <c r="G766" s="2">
        <f>+IF(A766&gt;$C$3,STDEVA(INDEX($E$15:$E$2531,A766-$C$3):E765),"")</f>
        <v>1.1088290907297073E-2</v>
      </c>
      <c r="H766">
        <f t="shared" si="78"/>
        <v>0.7988362567696895</v>
      </c>
      <c r="I766" s="2" t="str">
        <f t="shared" si="79"/>
        <v/>
      </c>
      <c r="J766">
        <f t="shared" si="80"/>
        <v>111.24</v>
      </c>
      <c r="K766">
        <f t="shared" si="81"/>
        <v>187.75</v>
      </c>
      <c r="L766" s="37">
        <f t="shared" si="82"/>
        <v>-4.9999999999954525</v>
      </c>
      <c r="M766" t="str">
        <f t="shared" si="83"/>
        <v>Short</v>
      </c>
    </row>
    <row r="767" spans="1:13" x14ac:dyDescent="0.25">
      <c r="A767" s="2">
        <v>753</v>
      </c>
      <c r="B767" t="s">
        <v>753</v>
      </c>
      <c r="C767" s="8">
        <v>186.78</v>
      </c>
      <c r="D767" s="8">
        <v>110.07</v>
      </c>
      <c r="E767" s="17">
        <f t="shared" si="77"/>
        <v>0.5288149266462715</v>
      </c>
      <c r="F767" s="2">
        <f>+IF(A767&gt;$C$3,AVERAGE(INDEX($E$15:$E$2531,A767-$C$3):E766),"")</f>
        <v>0.51529097141176139</v>
      </c>
      <c r="G767" s="2">
        <f>+IF(A767&gt;$C$3,STDEVA(INDEX($E$15:$E$2531,A767-$C$3):E766),"")</f>
        <v>9.0496740227343584E-3</v>
      </c>
      <c r="H767">
        <f t="shared" si="78"/>
        <v>1.4944135225794406</v>
      </c>
      <c r="I767" s="2" t="str">
        <f t="shared" si="79"/>
        <v/>
      </c>
      <c r="J767">
        <f t="shared" si="80"/>
        <v>111.24</v>
      </c>
      <c r="K767">
        <f t="shared" si="81"/>
        <v>187.75</v>
      </c>
      <c r="L767" s="37">
        <f t="shared" si="82"/>
        <v>-50.000000000000739</v>
      </c>
      <c r="M767" t="str">
        <f t="shared" si="83"/>
        <v>Short</v>
      </c>
    </row>
    <row r="768" spans="1:13" x14ac:dyDescent="0.25">
      <c r="A768" s="2">
        <v>754</v>
      </c>
      <c r="B768" t="s">
        <v>754</v>
      </c>
      <c r="C768" s="8">
        <v>187.88</v>
      </c>
      <c r="D768" s="8">
        <v>110.139</v>
      </c>
      <c r="E768" s="17">
        <f t="shared" si="77"/>
        <v>0.53406025671922652</v>
      </c>
      <c r="F768" s="2">
        <f>+IF(A768&gt;$C$3,AVERAGE(INDEX($E$15:$E$2531,A768-$C$3):E767),"")</f>
        <v>0.51870335434244697</v>
      </c>
      <c r="G768" s="2">
        <f>+IF(A768&gt;$C$3,STDEVA(INDEX($E$15:$E$2531,A768-$C$3):E767),"")</f>
        <v>7.3981509293848955E-3</v>
      </c>
      <c r="H768">
        <f t="shared" si="78"/>
        <v>2.0757757611815006</v>
      </c>
      <c r="I768" s="2" t="str">
        <f t="shared" si="79"/>
        <v>Sell</v>
      </c>
      <c r="J768" t="str">
        <f t="shared" si="80"/>
        <v/>
      </c>
      <c r="K768" t="str">
        <f t="shared" si="81"/>
        <v/>
      </c>
      <c r="L768" s="37">
        <f t="shared" si="82"/>
        <v>-307.74999999999864</v>
      </c>
      <c r="M768" t="str">
        <f t="shared" si="83"/>
        <v>SL</v>
      </c>
    </row>
    <row r="769" spans="1:13" x14ac:dyDescent="0.25">
      <c r="A769" s="2">
        <v>755</v>
      </c>
      <c r="B769" t="s">
        <v>755</v>
      </c>
      <c r="C769" s="8">
        <v>187.67500000000001</v>
      </c>
      <c r="D769" s="8">
        <v>109.03</v>
      </c>
      <c r="E769" s="17">
        <f t="shared" si="77"/>
        <v>0.54308866974077574</v>
      </c>
      <c r="F769" s="2">
        <f>+IF(A769&gt;$C$3,AVERAGE(INDEX($E$15:$E$2531,A769-$C$3):E768),"")</f>
        <v>0.52218051977308155</v>
      </c>
      <c r="G769" s="2">
        <f>+IF(A769&gt;$C$3,STDEVA(INDEX($E$15:$E$2531,A769-$C$3):E768),"")</f>
        <v>6.233706458667743E-3</v>
      </c>
      <c r="H769">
        <f t="shared" si="78"/>
        <v>3.3540478856880025</v>
      </c>
      <c r="I769" s="2" t="str">
        <f t="shared" si="79"/>
        <v>Sell</v>
      </c>
      <c r="J769">
        <f t="shared" si="80"/>
        <v>109.03</v>
      </c>
      <c r="K769">
        <f t="shared" si="81"/>
        <v>187.67500000000001</v>
      </c>
      <c r="L769" s="37" t="str">
        <f t="shared" si="82"/>
        <v/>
      </c>
      <c r="M769" t="str">
        <f t="shared" si="83"/>
        <v>Short</v>
      </c>
    </row>
    <row r="770" spans="1:13" x14ac:dyDescent="0.25">
      <c r="A770" s="2">
        <v>756</v>
      </c>
      <c r="B770" t="s">
        <v>756</v>
      </c>
      <c r="C770" s="8">
        <v>187.96</v>
      </c>
      <c r="D770" s="8">
        <v>110.03</v>
      </c>
      <c r="E770" s="17">
        <f t="shared" si="77"/>
        <v>0.53547611835279363</v>
      </c>
      <c r="F770" s="2">
        <f>+IF(A770&gt;$C$3,AVERAGE(INDEX($E$15:$E$2531,A770-$C$3):E769),"")</f>
        <v>0.52560215556272405</v>
      </c>
      <c r="G770" s="2">
        <f>+IF(A770&gt;$C$3,STDEVA(INDEX($E$15:$E$2531,A770-$C$3):E769),"")</f>
        <v>8.2531120859060531E-3</v>
      </c>
      <c r="H770">
        <f t="shared" si="78"/>
        <v>1.1963926682798207</v>
      </c>
      <c r="I770" s="2" t="str">
        <f t="shared" si="79"/>
        <v/>
      </c>
      <c r="J770">
        <f t="shared" si="80"/>
        <v>109.03</v>
      </c>
      <c r="K770">
        <f t="shared" si="81"/>
        <v>187.67500000000001</v>
      </c>
      <c r="L770" s="37">
        <f t="shared" si="82"/>
        <v>178.75000000000085</v>
      </c>
      <c r="M770" t="str">
        <f t="shared" si="83"/>
        <v>Short</v>
      </c>
    </row>
    <row r="771" spans="1:13" x14ac:dyDescent="0.25">
      <c r="A771" s="2">
        <v>757</v>
      </c>
      <c r="B771" t="s">
        <v>757</v>
      </c>
      <c r="C771" s="8">
        <v>189.785</v>
      </c>
      <c r="D771" s="8">
        <v>112.53</v>
      </c>
      <c r="E771" s="17">
        <f t="shared" si="77"/>
        <v>0.52267199973236012</v>
      </c>
      <c r="F771" s="2">
        <f>+IF(A771&gt;$C$3,AVERAGE(INDEX($E$15:$E$2531,A771-$C$3):E770),"")</f>
        <v>0.52718059447543708</v>
      </c>
      <c r="G771" s="2">
        <f>+IF(A771&gt;$C$3,STDEVA(INDEX($E$15:$E$2531,A771-$C$3):E770),"")</f>
        <v>8.6690301818072683E-3</v>
      </c>
      <c r="H771">
        <f t="shared" si="78"/>
        <v>-0.52008063745569288</v>
      </c>
      <c r="I771" s="2" t="str">
        <f t="shared" si="79"/>
        <v/>
      </c>
      <c r="J771">
        <f t="shared" si="80"/>
        <v>109.03</v>
      </c>
      <c r="K771">
        <f t="shared" si="81"/>
        <v>187.67500000000001</v>
      </c>
      <c r="L771" s="37">
        <f t="shared" si="82"/>
        <v>347.50000000000364</v>
      </c>
      <c r="M771" t="str">
        <f t="shared" si="83"/>
        <v>Short</v>
      </c>
    </row>
    <row r="772" spans="1:13" x14ac:dyDescent="0.25">
      <c r="A772" s="2">
        <v>758</v>
      </c>
      <c r="B772" t="s">
        <v>758</v>
      </c>
      <c r="C772" s="8">
        <v>189.96</v>
      </c>
      <c r="D772" s="8">
        <v>111.43</v>
      </c>
      <c r="E772" s="17">
        <f t="shared" si="77"/>
        <v>0.53341693262195855</v>
      </c>
      <c r="F772" s="2">
        <f>+IF(A772&gt;$C$3,AVERAGE(INDEX($E$15:$E$2531,A772-$C$3):E771),"")</f>
        <v>0.52709734319253487</v>
      </c>
      <c r="G772" s="2">
        <f>+IF(A772&gt;$C$3,STDEVA(INDEX($E$15:$E$2531,A772-$C$3):E771),"")</f>
        <v>8.7131304494373445E-3</v>
      </c>
      <c r="H772">
        <f t="shared" si="78"/>
        <v>0.72529494033132136</v>
      </c>
      <c r="I772" s="2" t="str">
        <f t="shared" si="79"/>
        <v/>
      </c>
      <c r="J772">
        <f t="shared" si="80"/>
        <v>109.03</v>
      </c>
      <c r="K772">
        <f t="shared" si="81"/>
        <v>187.67500000000001</v>
      </c>
      <c r="L772" s="37">
        <f t="shared" si="82"/>
        <v>28.750000000002274</v>
      </c>
      <c r="M772" t="str">
        <f t="shared" si="83"/>
        <v>Short</v>
      </c>
    </row>
    <row r="773" spans="1:13" x14ac:dyDescent="0.25">
      <c r="A773" s="2">
        <v>759</v>
      </c>
      <c r="B773" t="s">
        <v>759</v>
      </c>
      <c r="C773" s="8">
        <v>189.06</v>
      </c>
      <c r="D773" s="8">
        <v>109.62</v>
      </c>
      <c r="E773" s="17">
        <f t="shared" si="77"/>
        <v>0.54504458537926781</v>
      </c>
      <c r="F773" s="2">
        <f>+IF(A773&gt;$C$3,AVERAGE(INDEX($E$15:$E$2531,A773-$C$3):E772),"")</f>
        <v>0.52854296890456898</v>
      </c>
      <c r="G773" s="2">
        <f>+IF(A773&gt;$C$3,STDEVA(INDEX($E$15:$E$2531,A773-$C$3):E772),"")</f>
        <v>8.5418660309893382E-3</v>
      </c>
      <c r="H773">
        <f t="shared" si="78"/>
        <v>1.9318514730659593</v>
      </c>
      <c r="I773" s="2" t="str">
        <f t="shared" si="79"/>
        <v>Sell</v>
      </c>
      <c r="J773">
        <f t="shared" si="80"/>
        <v>109.03</v>
      </c>
      <c r="K773">
        <f t="shared" si="81"/>
        <v>187.67500000000001</v>
      </c>
      <c r="L773" s="37">
        <f t="shared" si="82"/>
        <v>-198.74999999999687</v>
      </c>
      <c r="M773" t="str">
        <f t="shared" si="83"/>
        <v>Short</v>
      </c>
    </row>
    <row r="774" spans="1:13" x14ac:dyDescent="0.25">
      <c r="A774" s="2">
        <v>760</v>
      </c>
      <c r="B774" t="s">
        <v>760</v>
      </c>
      <c r="C774" s="8">
        <v>187.4</v>
      </c>
      <c r="D774" s="8">
        <v>108.88</v>
      </c>
      <c r="E774" s="17">
        <f t="shared" si="77"/>
        <v>0.54299901146111129</v>
      </c>
      <c r="F774" s="2">
        <f>+IF(A774&gt;$C$3,AVERAGE(INDEX($E$15:$E$2531,A774-$C$3):E773),"")</f>
        <v>0.53130279169687156</v>
      </c>
      <c r="G774" s="2">
        <f>+IF(A774&gt;$C$3,STDEVA(INDEX($E$15:$E$2531,A774-$C$3):E773),"")</f>
        <v>9.4733805140349465E-3</v>
      </c>
      <c r="H774">
        <f t="shared" si="78"/>
        <v>1.2346405538035361</v>
      </c>
      <c r="I774" s="2" t="str">
        <f t="shared" si="79"/>
        <v/>
      </c>
      <c r="J774">
        <f t="shared" si="80"/>
        <v>109.03</v>
      </c>
      <c r="K774">
        <f t="shared" si="81"/>
        <v>187.67500000000001</v>
      </c>
      <c r="L774" s="37">
        <f t="shared" si="82"/>
        <v>31.25</v>
      </c>
      <c r="M774" t="str">
        <f t="shared" si="83"/>
        <v>Short</v>
      </c>
    </row>
    <row r="775" spans="1:13" x14ac:dyDescent="0.25">
      <c r="A775" s="2">
        <v>761</v>
      </c>
      <c r="B775" t="s">
        <v>761</v>
      </c>
      <c r="C775" s="8">
        <v>188.05</v>
      </c>
      <c r="D775" s="8">
        <v>109.57</v>
      </c>
      <c r="E775" s="17">
        <f t="shared" si="77"/>
        <v>0.54014427049904357</v>
      </c>
      <c r="F775" s="2">
        <f>+IF(A775&gt;$C$3,AVERAGE(INDEX($E$15:$E$2531,A775-$C$3):E774),"")</f>
        <v>0.5340810853838508</v>
      </c>
      <c r="G775" s="2">
        <f>+IF(A775&gt;$C$3,STDEVA(INDEX($E$15:$E$2531,A775-$C$3):E774),"")</f>
        <v>8.7190645104203868E-3</v>
      </c>
      <c r="H775">
        <f t="shared" si="78"/>
        <v>0.69539399644841438</v>
      </c>
      <c r="I775" s="2" t="str">
        <f t="shared" si="79"/>
        <v/>
      </c>
      <c r="J775">
        <f t="shared" si="80"/>
        <v>109.03</v>
      </c>
      <c r="K775">
        <f t="shared" si="81"/>
        <v>187.67500000000001</v>
      </c>
      <c r="L775" s="37">
        <f t="shared" si="82"/>
        <v>41.24999999999801</v>
      </c>
      <c r="M775" t="str">
        <f t="shared" si="83"/>
        <v>Short</v>
      </c>
    </row>
    <row r="776" spans="1:13" x14ac:dyDescent="0.25">
      <c r="A776" s="2">
        <v>762</v>
      </c>
      <c r="B776" t="s">
        <v>762</v>
      </c>
      <c r="C776" s="8">
        <v>188.74</v>
      </c>
      <c r="D776" s="8">
        <v>110.75</v>
      </c>
      <c r="E776" s="17">
        <f t="shared" si="77"/>
        <v>0.53309499766794188</v>
      </c>
      <c r="F776" s="2">
        <f>+IF(A776&gt;$C$3,AVERAGE(INDEX($E$15:$E$2531,A776-$C$3):E775),"")</f>
        <v>0.53619075235031199</v>
      </c>
      <c r="G776" s="2">
        <f>+IF(A776&gt;$C$3,STDEVA(INDEX($E$15:$E$2531,A776-$C$3):E775),"")</f>
        <v>7.3981212812280423E-3</v>
      </c>
      <c r="H776">
        <f t="shared" si="78"/>
        <v>-0.41845146418797757</v>
      </c>
      <c r="I776" s="2" t="str">
        <f t="shared" si="79"/>
        <v/>
      </c>
      <c r="J776">
        <f t="shared" si="80"/>
        <v>109.03</v>
      </c>
      <c r="K776">
        <f t="shared" si="81"/>
        <v>187.67500000000001</v>
      </c>
      <c r="L776" s="37">
        <f t="shared" si="82"/>
        <v>163.75000000000028</v>
      </c>
      <c r="M776" t="str">
        <f t="shared" si="83"/>
        <v>Short</v>
      </c>
    </row>
    <row r="777" spans="1:13" x14ac:dyDescent="0.25">
      <c r="A777" s="2">
        <v>763</v>
      </c>
      <c r="B777" t="s">
        <v>763</v>
      </c>
      <c r="C777" s="8">
        <v>187.55</v>
      </c>
      <c r="D777" s="8">
        <v>109.06</v>
      </c>
      <c r="E777" s="17">
        <f t="shared" si="77"/>
        <v>0.54214728702998094</v>
      </c>
      <c r="F777" s="2">
        <f>+IF(A777&gt;$C$3,AVERAGE(INDEX($E$15:$E$2531,A777-$C$3):E776),"")</f>
        <v>0.53666631579716428</v>
      </c>
      <c r="G777" s="2">
        <f>+IF(A777&gt;$C$3,STDEVA(INDEX($E$15:$E$2531,A777-$C$3):E776),"")</f>
        <v>6.9910928584455525E-3</v>
      </c>
      <c r="H777">
        <f t="shared" si="78"/>
        <v>0.78399348196260876</v>
      </c>
      <c r="I777" s="2" t="str">
        <f t="shared" si="79"/>
        <v/>
      </c>
      <c r="J777">
        <f t="shared" si="80"/>
        <v>109.03</v>
      </c>
      <c r="K777">
        <f t="shared" si="81"/>
        <v>187.67500000000001</v>
      </c>
      <c r="L777" s="37">
        <f t="shared" si="82"/>
        <v>38.750000000000284</v>
      </c>
      <c r="M777" t="str">
        <f t="shared" si="83"/>
        <v>Short</v>
      </c>
    </row>
    <row r="778" spans="1:13" x14ac:dyDescent="0.25">
      <c r="A778" s="2">
        <v>764</v>
      </c>
      <c r="B778" t="s">
        <v>764</v>
      </c>
      <c r="C778" s="8">
        <v>189.13</v>
      </c>
      <c r="D778" s="8">
        <v>109.62</v>
      </c>
      <c r="E778" s="17">
        <f t="shared" si="77"/>
        <v>0.54541476968239255</v>
      </c>
      <c r="F778" s="2">
        <f>+IF(A778&gt;$C$3,AVERAGE(INDEX($E$15:$E$2531,A778-$C$3):E777),"")</f>
        <v>0.53756487472058145</v>
      </c>
      <c r="G778" s="2">
        <f>+IF(A778&gt;$C$3,STDEVA(INDEX($E$15:$E$2531,A778-$C$3):E777),"")</f>
        <v>7.1325474352686115E-3</v>
      </c>
      <c r="H778">
        <f t="shared" si="78"/>
        <v>1.1005738178473778</v>
      </c>
      <c r="I778" s="2" t="str">
        <f t="shared" si="79"/>
        <v/>
      </c>
      <c r="J778" t="str">
        <f t="shared" si="80"/>
        <v/>
      </c>
      <c r="K778" t="str">
        <f t="shared" si="81"/>
        <v/>
      </c>
      <c r="L778" s="37">
        <f t="shared" si="82"/>
        <v>-216.24999999999517</v>
      </c>
      <c r="M778" t="str">
        <f t="shared" si="83"/>
        <v>SL</v>
      </c>
    </row>
    <row r="779" spans="1:13" x14ac:dyDescent="0.25">
      <c r="A779" s="2">
        <v>765</v>
      </c>
      <c r="B779" t="s">
        <v>765</v>
      </c>
      <c r="C779" s="8">
        <v>189.59</v>
      </c>
      <c r="D779" s="8">
        <v>110.76</v>
      </c>
      <c r="E779" s="17">
        <f t="shared" si="77"/>
        <v>0.53749814751118596</v>
      </c>
      <c r="F779" s="2">
        <f>+IF(A779&gt;$C$3,AVERAGE(INDEX($E$15:$E$2531,A779-$C$3):E778),"")</f>
        <v>0.5378233302696499</v>
      </c>
      <c r="G779" s="2">
        <f>+IF(A779&gt;$C$3,STDEVA(INDEX($E$15:$E$2531,A779-$C$3):E778),"")</f>
        <v>7.3950423374345847E-3</v>
      </c>
      <c r="H779">
        <f t="shared" si="78"/>
        <v>-4.3973075964396292E-2</v>
      </c>
      <c r="I779" s="2" t="str">
        <f t="shared" si="79"/>
        <v/>
      </c>
      <c r="J779" t="str">
        <f t="shared" si="80"/>
        <v/>
      </c>
      <c r="K779" t="str">
        <f t="shared" si="81"/>
        <v/>
      </c>
      <c r="L779" s="37" t="str">
        <f t="shared" si="82"/>
        <v/>
      </c>
      <c r="M779" t="str">
        <f t="shared" si="83"/>
        <v/>
      </c>
    </row>
    <row r="780" spans="1:13" x14ac:dyDescent="0.25">
      <c r="A780" s="2">
        <v>766</v>
      </c>
      <c r="B780" t="s">
        <v>766</v>
      </c>
      <c r="C780" s="8">
        <v>190.35</v>
      </c>
      <c r="D780" s="8">
        <v>111.97</v>
      </c>
      <c r="E780" s="17">
        <f t="shared" si="77"/>
        <v>0.53063350455640079</v>
      </c>
      <c r="F780" s="2">
        <f>+IF(A780&gt;$C$3,AVERAGE(INDEX($E$15:$E$2531,A780-$C$3):E779),"")</f>
        <v>0.53804800017613796</v>
      </c>
      <c r="G780" s="2">
        <f>+IF(A780&gt;$C$3,STDEVA(INDEX($E$15:$E$2531,A780-$C$3):E779),"")</f>
        <v>7.3453663993145804E-3</v>
      </c>
      <c r="H780">
        <f t="shared" si="78"/>
        <v>-1.0094112691817581</v>
      </c>
      <c r="I780" s="2" t="str">
        <f t="shared" si="79"/>
        <v/>
      </c>
      <c r="J780" t="str">
        <f t="shared" si="80"/>
        <v/>
      </c>
      <c r="K780" t="str">
        <f t="shared" si="81"/>
        <v/>
      </c>
      <c r="L780" s="37" t="str">
        <f t="shared" si="82"/>
        <v/>
      </c>
      <c r="M780" t="str">
        <f t="shared" si="83"/>
        <v/>
      </c>
    </row>
    <row r="781" spans="1:13" x14ac:dyDescent="0.25">
      <c r="A781" s="2">
        <v>767</v>
      </c>
      <c r="B781" t="s">
        <v>767</v>
      </c>
      <c r="C781" s="8">
        <v>191.52</v>
      </c>
      <c r="D781" s="8">
        <v>113.58</v>
      </c>
      <c r="E781" s="17">
        <f t="shared" si="77"/>
        <v>0.52248480736037661</v>
      </c>
      <c r="F781" s="2">
        <f>+IF(A781&gt;$C$3,AVERAGE(INDEX($E$15:$E$2531,A781-$C$3):E780),"")</f>
        <v>0.5389326118232538</v>
      </c>
      <c r="G781" s="2">
        <f>+IF(A781&gt;$C$3,STDEVA(INDEX($E$15:$E$2531,A781-$C$3):E780),"")</f>
        <v>5.5130048076521623E-3</v>
      </c>
      <c r="H781">
        <f t="shared" si="78"/>
        <v>-2.9834554905606661</v>
      </c>
      <c r="I781" s="2" t="str">
        <f t="shared" si="79"/>
        <v>Buy</v>
      </c>
      <c r="J781">
        <f t="shared" si="80"/>
        <v>191.52</v>
      </c>
      <c r="K781">
        <f t="shared" si="81"/>
        <v>113.58</v>
      </c>
      <c r="L781" s="37" t="str">
        <f t="shared" si="82"/>
        <v/>
      </c>
      <c r="M781" t="str">
        <f t="shared" si="83"/>
        <v>Long</v>
      </c>
    </row>
    <row r="782" spans="1:13" x14ac:dyDescent="0.25">
      <c r="A782" s="2">
        <v>768</v>
      </c>
      <c r="B782" t="s">
        <v>768</v>
      </c>
      <c r="C782" s="8">
        <v>191.38</v>
      </c>
      <c r="D782" s="8">
        <v>112.99</v>
      </c>
      <c r="E782" s="17">
        <f t="shared" si="77"/>
        <v>0.5269616611299619</v>
      </c>
      <c r="F782" s="2">
        <f>+IF(A782&gt;$C$3,AVERAGE(INDEX($E$15:$E$2531,A782-$C$3):E781),"")</f>
        <v>0.53771793123863354</v>
      </c>
      <c r="G782" s="2">
        <f>+IF(A782&gt;$C$3,STDEVA(INDEX($E$15:$E$2531,A782-$C$3):E781),"")</f>
        <v>7.6646452165700955E-3</v>
      </c>
      <c r="H782">
        <f t="shared" si="78"/>
        <v>-1.4033617740606963</v>
      </c>
      <c r="I782" s="2" t="str">
        <f t="shared" si="79"/>
        <v/>
      </c>
      <c r="J782">
        <f t="shared" si="80"/>
        <v>191.52</v>
      </c>
      <c r="K782">
        <f t="shared" si="81"/>
        <v>113.58</v>
      </c>
      <c r="L782" s="37">
        <f t="shared" si="82"/>
        <v>112.49999999999716</v>
      </c>
      <c r="M782" t="str">
        <f t="shared" si="83"/>
        <v>Long</v>
      </c>
    </row>
    <row r="783" spans="1:13" x14ac:dyDescent="0.25">
      <c r="A783" s="2">
        <v>769</v>
      </c>
      <c r="B783" t="s">
        <v>769</v>
      </c>
      <c r="C783" s="8">
        <v>192.37</v>
      </c>
      <c r="D783" s="8">
        <v>113.37</v>
      </c>
      <c r="E783" s="17">
        <f t="shared" si="77"/>
        <v>0.52876379488858272</v>
      </c>
      <c r="F783" s="2">
        <f>+IF(A783&gt;$C$3,AVERAGE(INDEX($E$15:$E$2531,A783-$C$3):E782),"")</f>
        <v>0.53570871743315507</v>
      </c>
      <c r="G783" s="2">
        <f>+IF(A783&gt;$C$3,STDEVA(INDEX($E$15:$E$2531,A783-$C$3):E782),"")</f>
        <v>7.8713032202125562E-3</v>
      </c>
      <c r="H783">
        <f t="shared" si="78"/>
        <v>-0.88230911073767671</v>
      </c>
      <c r="I783" s="2" t="str">
        <f t="shared" si="79"/>
        <v/>
      </c>
      <c r="J783">
        <f t="shared" si="80"/>
        <v>191.52</v>
      </c>
      <c r="K783">
        <f t="shared" si="81"/>
        <v>113.58</v>
      </c>
      <c r="L783" s="37">
        <f t="shared" si="82"/>
        <v>264.99999999999704</v>
      </c>
      <c r="M783" t="str">
        <f t="shared" si="83"/>
        <v>Long</v>
      </c>
    </row>
    <row r="784" spans="1:13" x14ac:dyDescent="0.25">
      <c r="A784" s="2">
        <v>770</v>
      </c>
      <c r="B784" t="s">
        <v>770</v>
      </c>
      <c r="C784" s="8">
        <v>192.68</v>
      </c>
      <c r="D784" s="8">
        <v>112.86</v>
      </c>
      <c r="E784" s="17">
        <f t="shared" ref="E784:E847" si="84">+LN(C784/D784)</f>
        <v>0.53488266922102612</v>
      </c>
      <c r="F784" s="2">
        <f>+IF(A784&gt;$C$3,AVERAGE(INDEX($E$15:$E$2531,A784-$C$3):E783),"")</f>
        <v>0.53412702670287415</v>
      </c>
      <c r="G784" s="2">
        <f>+IF(A784&gt;$C$3,STDEVA(INDEX($E$15:$E$2531,A784-$C$3):E783),"")</f>
        <v>7.6503853425495252E-3</v>
      </c>
      <c r="H784">
        <f t="shared" ref="H784:H847" si="85">+IF(F784="","",(E784-F784)/G784)</f>
        <v>9.8771824466053024E-2</v>
      </c>
      <c r="I784" s="2" t="str">
        <f t="shared" ref="I784:I847" si="86">+IF(H784="","",IF(H784&lt;$C$4,"Buy",IF(H784&gt;$C$5,"Sell","")))</f>
        <v/>
      </c>
      <c r="J784" t="str">
        <f t="shared" ref="J784:J847" si="87">IF(M784=M783, J783, IF(OR(M784="TP", M784="SL"), "", IF(I784="Buy", C784, IF(I784="Sell", D784, ""))))</f>
        <v/>
      </c>
      <c r="K784" t="str">
        <f t="shared" ref="K784:K847" si="88">IF(M784=M783, K783, IF(OR(M784="TP", M784="SL"), "",IF(I784="Buy", D784, IF(I784="Sell", C784, ""))))</f>
        <v/>
      </c>
      <c r="L784" s="37">
        <f t="shared" ref="L784:L847" si="89">IF(M783="Long", (C784-J783)*$C$8+(K783-D784)*$C$9, IF(M783="Short", (K783-C784)*$C$8+(D784-J783)*$C$9, ""))</f>
        <v>469.99999999999886</v>
      </c>
      <c r="M784" t="str">
        <f t="shared" ref="M784:M847" si="90">IF(OR(M783="", M783="SL", M783="TP"), IF(I784="Sell","Short",(IF(I784="Buy","Long",I784))), IF(L784="", "", IF(L784&lt;$C$6, "SL", IF(L784&gt;$C$7, "TP", M783))))</f>
        <v>TP</v>
      </c>
    </row>
    <row r="785" spans="1:13" x14ac:dyDescent="0.25">
      <c r="A785" s="2">
        <v>771</v>
      </c>
      <c r="B785" t="s">
        <v>771</v>
      </c>
      <c r="C785" s="8">
        <v>192.89500000000001</v>
      </c>
      <c r="D785" s="8">
        <v>112.25</v>
      </c>
      <c r="E785" s="17">
        <f t="shared" si="84"/>
        <v>0.54141747278749741</v>
      </c>
      <c r="F785" s="2">
        <f>+IF(A785&gt;$C$3,AVERAGE(INDEX($E$15:$E$2531,A785-$C$3):E784),"")</f>
        <v>0.53354240433864997</v>
      </c>
      <c r="G785" s="2">
        <f>+IF(A785&gt;$C$3,STDEVA(INDEX($E$15:$E$2531,A785-$C$3):E784),"")</f>
        <v>7.3273024542623534E-3</v>
      </c>
      <c r="H785">
        <f t="shared" si="85"/>
        <v>1.0747568423719769</v>
      </c>
      <c r="I785" s="2" t="str">
        <f t="shared" si="86"/>
        <v/>
      </c>
      <c r="J785" t="str">
        <f t="shared" si="87"/>
        <v/>
      </c>
      <c r="K785" t="str">
        <f t="shared" si="88"/>
        <v/>
      </c>
      <c r="L785" s="37" t="str">
        <f t="shared" si="89"/>
        <v/>
      </c>
      <c r="M785" t="str">
        <f t="shared" si="90"/>
        <v/>
      </c>
    </row>
    <row r="786" spans="1:13" x14ac:dyDescent="0.25">
      <c r="A786" s="2">
        <v>772</v>
      </c>
      <c r="B786" t="s">
        <v>772</v>
      </c>
      <c r="C786" s="8">
        <v>192.8</v>
      </c>
      <c r="D786" s="8">
        <v>111.98</v>
      </c>
      <c r="E786" s="17">
        <f t="shared" si="84"/>
        <v>0.54333309825569809</v>
      </c>
      <c r="F786" s="2">
        <f>+IF(A786&gt;$C$3,AVERAGE(INDEX($E$15:$E$2531,A786-$C$3):E785),"")</f>
        <v>0.53446712379637829</v>
      </c>
      <c r="G786" s="2">
        <f>+IF(A786&gt;$C$3,STDEVA(INDEX($E$15:$E$2531,A786-$C$3):E785),"")</f>
        <v>7.775244897392607E-3</v>
      </c>
      <c r="H786">
        <f t="shared" si="85"/>
        <v>1.1402823417553019</v>
      </c>
      <c r="I786" s="2" t="str">
        <f t="shared" si="86"/>
        <v/>
      </c>
      <c r="J786" t="str">
        <f t="shared" si="87"/>
        <v/>
      </c>
      <c r="K786" t="str">
        <f t="shared" si="88"/>
        <v/>
      </c>
      <c r="L786" s="37" t="str">
        <f t="shared" si="89"/>
        <v/>
      </c>
      <c r="M786" t="str">
        <f t="shared" si="90"/>
        <v/>
      </c>
    </row>
    <row r="787" spans="1:13" x14ac:dyDescent="0.25">
      <c r="A787" s="2">
        <v>773</v>
      </c>
      <c r="B787" t="s">
        <v>773</v>
      </c>
      <c r="C787" s="8">
        <v>193.19</v>
      </c>
      <c r="D787" s="8">
        <v>112.42</v>
      </c>
      <c r="E787" s="17">
        <f t="shared" si="84"/>
        <v>0.5414323030305338</v>
      </c>
      <c r="F787" s="2">
        <f>+IF(A787&gt;$C$3,AVERAGE(INDEX($E$15:$E$2531,A787-$C$3):E786),"")</f>
        <v>0.53459888059923577</v>
      </c>
      <c r="G787" s="2">
        <f>+IF(A787&gt;$C$3,STDEVA(INDEX($E$15:$E$2531,A787-$C$3):E786),"")</f>
        <v>7.9301625364653957E-3</v>
      </c>
      <c r="H787">
        <f t="shared" si="85"/>
        <v>0.86170017321533987</v>
      </c>
      <c r="I787" s="2" t="str">
        <f t="shared" si="86"/>
        <v/>
      </c>
      <c r="J787" t="str">
        <f t="shared" si="87"/>
        <v/>
      </c>
      <c r="K787" t="str">
        <f t="shared" si="88"/>
        <v/>
      </c>
      <c r="L787" s="37" t="str">
        <f t="shared" si="89"/>
        <v/>
      </c>
      <c r="M787" t="str">
        <f t="shared" si="90"/>
        <v/>
      </c>
    </row>
    <row r="788" spans="1:13" x14ac:dyDescent="0.25">
      <c r="A788" s="2">
        <v>774</v>
      </c>
      <c r="B788" t="s">
        <v>774</v>
      </c>
      <c r="C788" s="8">
        <v>194.45</v>
      </c>
      <c r="D788" s="8">
        <v>114.78</v>
      </c>
      <c r="E788" s="17">
        <f t="shared" si="84"/>
        <v>0.52715780792153977</v>
      </c>
      <c r="F788" s="2">
        <f>+IF(A788&gt;$C$3,AVERAGE(INDEX($E$15:$E$2531,A788-$C$3):E787),"")</f>
        <v>0.53415638430458479</v>
      </c>
      <c r="G788" s="2">
        <f>+IF(A788&gt;$C$3,STDEVA(INDEX($E$15:$E$2531,A788-$C$3):E787),"")</f>
        <v>7.340383177723701E-3</v>
      </c>
      <c r="H788">
        <f t="shared" si="85"/>
        <v>-0.953434747696008</v>
      </c>
      <c r="I788" s="2" t="str">
        <f t="shared" si="86"/>
        <v/>
      </c>
      <c r="J788" t="str">
        <f t="shared" si="87"/>
        <v/>
      </c>
      <c r="K788" t="str">
        <f t="shared" si="88"/>
        <v/>
      </c>
      <c r="L788" s="37" t="str">
        <f t="shared" si="89"/>
        <v/>
      </c>
      <c r="M788" t="str">
        <f t="shared" si="90"/>
        <v/>
      </c>
    </row>
    <row r="789" spans="1:13" x14ac:dyDescent="0.25">
      <c r="A789" s="2">
        <v>775</v>
      </c>
      <c r="B789" t="s">
        <v>775</v>
      </c>
      <c r="C789" s="8">
        <v>195.375</v>
      </c>
      <c r="D789" s="8">
        <v>115.88</v>
      </c>
      <c r="E789" s="17">
        <f t="shared" si="84"/>
        <v>0.52236561584049113</v>
      </c>
      <c r="F789" s="2">
        <f>+IF(A789&gt;$C$3,AVERAGE(INDEX($E$15:$E$2531,A789-$C$3):E788),"")</f>
        <v>0.53300745768351299</v>
      </c>
      <c r="G789" s="2">
        <f>+IF(A789&gt;$C$3,STDEVA(INDEX($E$15:$E$2531,A789-$C$3):E788),"")</f>
        <v>7.5579610362296835E-3</v>
      </c>
      <c r="H789">
        <f t="shared" si="85"/>
        <v>-1.4080307892577575</v>
      </c>
      <c r="I789" s="2" t="str">
        <f t="shared" si="86"/>
        <v/>
      </c>
      <c r="J789" t="str">
        <f t="shared" si="87"/>
        <v/>
      </c>
      <c r="K789" t="str">
        <f t="shared" si="88"/>
        <v/>
      </c>
      <c r="L789" s="37" t="str">
        <f t="shared" si="89"/>
        <v/>
      </c>
      <c r="M789" t="str">
        <f t="shared" si="90"/>
        <v/>
      </c>
    </row>
    <row r="790" spans="1:13" x14ac:dyDescent="0.25">
      <c r="A790" s="2">
        <v>776</v>
      </c>
      <c r="B790" t="s">
        <v>776</v>
      </c>
      <c r="C790" s="8">
        <v>195.58</v>
      </c>
      <c r="D790" s="8">
        <v>116.9</v>
      </c>
      <c r="E790" s="17">
        <f t="shared" si="84"/>
        <v>0.51465063440610637</v>
      </c>
      <c r="F790" s="2">
        <f>+IF(A790&gt;$C$3,AVERAGE(INDEX($E$15:$E$2531,A790-$C$3):E789),"")</f>
        <v>0.53208880338174536</v>
      </c>
      <c r="G790" s="2">
        <f>+IF(A790&gt;$C$3,STDEVA(INDEX($E$15:$E$2531,A790-$C$3):E789),"")</f>
        <v>8.3441597317231928E-3</v>
      </c>
      <c r="H790">
        <f t="shared" si="85"/>
        <v>-2.0898651914993662</v>
      </c>
      <c r="I790" s="2" t="str">
        <f t="shared" si="86"/>
        <v>Buy</v>
      </c>
      <c r="J790">
        <f t="shared" si="87"/>
        <v>195.58</v>
      </c>
      <c r="K790">
        <f t="shared" si="88"/>
        <v>116.9</v>
      </c>
      <c r="L790" s="37" t="str">
        <f t="shared" si="89"/>
        <v/>
      </c>
      <c r="M790" t="str">
        <f t="shared" si="90"/>
        <v>Long</v>
      </c>
    </row>
    <row r="791" spans="1:13" x14ac:dyDescent="0.25">
      <c r="A791" s="2">
        <v>777</v>
      </c>
      <c r="B791" t="s">
        <v>777</v>
      </c>
      <c r="C791" s="8">
        <v>195.6</v>
      </c>
      <c r="D791" s="8">
        <v>116.67</v>
      </c>
      <c r="E791" s="17">
        <f t="shared" si="84"/>
        <v>0.51672232076495128</v>
      </c>
      <c r="F791" s="2">
        <f>+IF(A791&gt;$C$3,AVERAGE(INDEX($E$15:$E$2531,A791-$C$3):E790),"")</f>
        <v>0.53121833972015986</v>
      </c>
      <c r="G791" s="2">
        <f>+IF(A791&gt;$C$3,STDEVA(INDEX($E$15:$E$2531,A791-$C$3):E790),"")</f>
        <v>9.7598261242022675E-3</v>
      </c>
      <c r="H791">
        <f t="shared" si="85"/>
        <v>-1.4852743041458056</v>
      </c>
      <c r="I791" s="2" t="str">
        <f t="shared" si="86"/>
        <v/>
      </c>
      <c r="J791">
        <f t="shared" si="87"/>
        <v>195.58</v>
      </c>
      <c r="K791">
        <f t="shared" si="88"/>
        <v>116.9</v>
      </c>
      <c r="L791" s="37">
        <f t="shared" si="89"/>
        <v>62.499999999996447</v>
      </c>
      <c r="M791" t="str">
        <f t="shared" si="90"/>
        <v>Long</v>
      </c>
    </row>
    <row r="792" spans="1:13" x14ac:dyDescent="0.25">
      <c r="A792" s="2">
        <v>778</v>
      </c>
      <c r="B792" t="s">
        <v>778</v>
      </c>
      <c r="C792" s="8">
        <v>194.92</v>
      </c>
      <c r="D792" s="8">
        <v>116.1</v>
      </c>
      <c r="E792" s="17">
        <f t="shared" si="84"/>
        <v>0.51813732927145961</v>
      </c>
      <c r="F792" s="2">
        <f>+IF(A792&gt;$C$3,AVERAGE(INDEX($E$15:$E$2531,A792-$C$3):E791),"")</f>
        <v>0.53008063523515847</v>
      </c>
      <c r="G792" s="2">
        <f>+IF(A792&gt;$C$3,STDEVA(INDEX($E$15:$E$2531,A792-$C$3):E791),"")</f>
        <v>1.0853568291523275E-2</v>
      </c>
      <c r="H792">
        <f t="shared" si="85"/>
        <v>-1.1004036315896844</v>
      </c>
      <c r="I792" s="2" t="str">
        <f t="shared" si="86"/>
        <v/>
      </c>
      <c r="J792">
        <f t="shared" si="87"/>
        <v>195.58</v>
      </c>
      <c r="K792">
        <f t="shared" si="88"/>
        <v>116.9</v>
      </c>
      <c r="L792" s="37">
        <f t="shared" si="89"/>
        <v>34.999999999996589</v>
      </c>
      <c r="M792" t="str">
        <f t="shared" si="90"/>
        <v>Long</v>
      </c>
    </row>
    <row r="793" spans="1:13" x14ac:dyDescent="0.25">
      <c r="A793" s="2">
        <v>779</v>
      </c>
      <c r="B793" t="s">
        <v>779</v>
      </c>
      <c r="C793" s="8">
        <v>193.54</v>
      </c>
      <c r="D793" s="8">
        <v>115.39</v>
      </c>
      <c r="E793" s="17">
        <f t="shared" si="84"/>
        <v>0.51716651424622007</v>
      </c>
      <c r="F793" s="2">
        <f>+IF(A793&gt;$C$3,AVERAGE(INDEX($E$15:$E$2531,A793-$C$3):E792),"")</f>
        <v>0.52889991683325599</v>
      </c>
      <c r="G793" s="2">
        <f>+IF(A793&gt;$C$3,STDEVA(INDEX($E$15:$E$2531,A793-$C$3):E792),"")</f>
        <v>1.1569146374154564E-2</v>
      </c>
      <c r="H793">
        <f t="shared" si="85"/>
        <v>-1.0141977815449121</v>
      </c>
      <c r="I793" s="2" t="str">
        <f t="shared" si="86"/>
        <v/>
      </c>
      <c r="J793">
        <f t="shared" si="87"/>
        <v>195.58</v>
      </c>
      <c r="K793">
        <f t="shared" si="88"/>
        <v>116.9</v>
      </c>
      <c r="L793" s="37">
        <f t="shared" si="89"/>
        <v>-132.50000000000387</v>
      </c>
      <c r="M793" t="str">
        <f t="shared" si="90"/>
        <v>Long</v>
      </c>
    </row>
    <row r="794" spans="1:13" x14ac:dyDescent="0.25">
      <c r="A794" s="2">
        <v>780</v>
      </c>
      <c r="B794" t="s">
        <v>780</v>
      </c>
      <c r="C794" s="8">
        <v>194.13</v>
      </c>
      <c r="D794" s="8">
        <v>115.59</v>
      </c>
      <c r="E794" s="17">
        <f t="shared" si="84"/>
        <v>0.51847859043110833</v>
      </c>
      <c r="F794" s="2">
        <f>+IF(A794&gt;$C$3,AVERAGE(INDEX($E$15:$E$2531,A794-$C$3):E793),"")</f>
        <v>0.52693145516938866</v>
      </c>
      <c r="G794" s="2">
        <f>+IF(A794&gt;$C$3,STDEVA(INDEX($E$15:$E$2531,A794-$C$3):E793),"")</f>
        <v>1.192563950512698E-2</v>
      </c>
      <c r="H794">
        <f t="shared" si="85"/>
        <v>-0.70879760658925994</v>
      </c>
      <c r="I794" s="2" t="str">
        <f t="shared" si="86"/>
        <v/>
      </c>
      <c r="J794">
        <f t="shared" si="87"/>
        <v>195.58</v>
      </c>
      <c r="K794">
        <f t="shared" si="88"/>
        <v>116.9</v>
      </c>
      <c r="L794" s="37">
        <f t="shared" si="89"/>
        <v>-35.000000000003695</v>
      </c>
      <c r="M794" t="str">
        <f t="shared" si="90"/>
        <v>Long</v>
      </c>
    </row>
    <row r="795" spans="1:13" x14ac:dyDescent="0.25">
      <c r="A795" s="2">
        <v>781</v>
      </c>
      <c r="B795" t="s">
        <v>781</v>
      </c>
      <c r="C795" s="8">
        <v>194.29</v>
      </c>
      <c r="D795" s="8">
        <v>116.15</v>
      </c>
      <c r="E795" s="17">
        <f t="shared" si="84"/>
        <v>0.51446942903860327</v>
      </c>
      <c r="F795" s="2">
        <f>+IF(A795&gt;$C$3,AVERAGE(INDEX($E$15:$E$2531,A795-$C$3):E794),"")</f>
        <v>0.52438269046312314</v>
      </c>
      <c r="G795" s="2">
        <f>+IF(A795&gt;$C$3,STDEVA(INDEX($E$15:$E$2531,A795-$C$3):E794),"")</f>
        <v>1.0844972469711056E-2</v>
      </c>
      <c r="H795">
        <f t="shared" si="85"/>
        <v>-0.91408820559080595</v>
      </c>
      <c r="I795" s="2" t="str">
        <f t="shared" si="86"/>
        <v/>
      </c>
      <c r="J795">
        <f t="shared" si="87"/>
        <v>195.58</v>
      </c>
      <c r="K795">
        <f t="shared" si="88"/>
        <v>116.9</v>
      </c>
      <c r="L795" s="37">
        <f t="shared" si="89"/>
        <v>-135.00000000000512</v>
      </c>
      <c r="M795" t="str">
        <f t="shared" si="90"/>
        <v>Long</v>
      </c>
    </row>
    <row r="796" spans="1:13" x14ac:dyDescent="0.25">
      <c r="A796" s="2">
        <v>782</v>
      </c>
      <c r="B796" t="s">
        <v>782</v>
      </c>
      <c r="C796" s="8">
        <v>194.83</v>
      </c>
      <c r="D796" s="8">
        <v>116.97</v>
      </c>
      <c r="E796" s="17">
        <f t="shared" si="84"/>
        <v>0.51020989179518017</v>
      </c>
      <c r="F796" s="2">
        <f>+IF(A796&gt;$C$3,AVERAGE(INDEX($E$15:$E$2531,A796-$C$3):E795),"")</f>
        <v>0.5211756161056682</v>
      </c>
      <c r="G796" s="2">
        <f>+IF(A796&gt;$C$3,STDEVA(INDEX($E$15:$E$2531,A796-$C$3):E795),"")</f>
        <v>8.5695265775603668E-3</v>
      </c>
      <c r="H796">
        <f t="shared" si="85"/>
        <v>-1.2796184493087639</v>
      </c>
      <c r="I796" s="2" t="str">
        <f t="shared" si="86"/>
        <v/>
      </c>
      <c r="J796" t="str">
        <f t="shared" si="87"/>
        <v/>
      </c>
      <c r="K796" t="str">
        <f t="shared" si="88"/>
        <v/>
      </c>
      <c r="L796" s="37">
        <f t="shared" si="89"/>
        <v>-204.99999999999829</v>
      </c>
      <c r="M796" t="str">
        <f t="shared" si="90"/>
        <v>SL</v>
      </c>
    </row>
    <row r="797" spans="1:13" x14ac:dyDescent="0.25">
      <c r="A797" s="2">
        <v>783</v>
      </c>
      <c r="B797" t="s">
        <v>783</v>
      </c>
      <c r="C797" s="8">
        <v>196.255</v>
      </c>
      <c r="D797" s="8">
        <v>117.76</v>
      </c>
      <c r="E797" s="17">
        <f t="shared" si="84"/>
        <v>0.5107661790644068</v>
      </c>
      <c r="F797" s="2">
        <f>+IF(A797&gt;$C$3,AVERAGE(INDEX($E$15:$E$2531,A797-$C$3):E796),"")</f>
        <v>0.51770645930173997</v>
      </c>
      <c r="G797" s="2">
        <f>+IF(A797&gt;$C$3,STDEVA(INDEX($E$15:$E$2531,A797-$C$3):E796),"")</f>
        <v>4.8617459597548804E-3</v>
      </c>
      <c r="H797">
        <f t="shared" si="85"/>
        <v>-1.4275283601373301</v>
      </c>
      <c r="I797" s="2" t="str">
        <f t="shared" si="86"/>
        <v/>
      </c>
      <c r="J797" t="str">
        <f t="shared" si="87"/>
        <v/>
      </c>
      <c r="K797" t="str">
        <f t="shared" si="88"/>
        <v/>
      </c>
      <c r="L797" s="37" t="str">
        <f t="shared" si="89"/>
        <v/>
      </c>
      <c r="M797" t="str">
        <f t="shared" si="90"/>
        <v/>
      </c>
    </row>
    <row r="798" spans="1:13" x14ac:dyDescent="0.25">
      <c r="A798" s="2">
        <v>784</v>
      </c>
      <c r="B798" t="s">
        <v>784</v>
      </c>
      <c r="C798" s="8">
        <v>196.48</v>
      </c>
      <c r="D798" s="8">
        <v>117.86</v>
      </c>
      <c r="E798" s="17">
        <f t="shared" si="84"/>
        <v>0.51106316554901032</v>
      </c>
      <c r="F798" s="2">
        <f>+IF(A798&gt;$C$3,AVERAGE(INDEX($E$15:$E$2531,A798-$C$3):E797),"")</f>
        <v>0.51588516720650313</v>
      </c>
      <c r="G798" s="2">
        <f>+IF(A798&gt;$C$3,STDEVA(INDEX($E$15:$E$2531,A798-$C$3):E797),"")</f>
        <v>3.8418443681341894E-3</v>
      </c>
      <c r="H798">
        <f t="shared" si="85"/>
        <v>-1.2551267556511227</v>
      </c>
      <c r="I798" s="2" t="str">
        <f t="shared" si="86"/>
        <v/>
      </c>
      <c r="J798" t="str">
        <f t="shared" si="87"/>
        <v/>
      </c>
      <c r="K798" t="str">
        <f t="shared" si="88"/>
        <v/>
      </c>
      <c r="L798" s="37" t="str">
        <f t="shared" si="89"/>
        <v/>
      </c>
      <c r="M798" t="str">
        <f t="shared" si="90"/>
        <v/>
      </c>
    </row>
    <row r="799" spans="1:13" x14ac:dyDescent="0.25">
      <c r="A799" s="2">
        <v>785</v>
      </c>
      <c r="B799" t="s">
        <v>785</v>
      </c>
      <c r="C799" s="8">
        <v>195.94</v>
      </c>
      <c r="D799" s="8">
        <v>118.25</v>
      </c>
      <c r="E799" s="17">
        <f t="shared" si="84"/>
        <v>0.50500746254445383</v>
      </c>
      <c r="F799" s="2">
        <f>+IF(A799&gt;$C$3,AVERAGE(INDEX($E$15:$E$2531,A799-$C$3):E798),"")</f>
        <v>0.51462933939633848</v>
      </c>
      <c r="G799" s="2">
        <f>+IF(A799&gt;$C$3,STDEVA(INDEX($E$15:$E$2531,A799-$C$3):E798),"")</f>
        <v>3.2622787143301935E-3</v>
      </c>
      <c r="H799">
        <f t="shared" si="85"/>
        <v>-2.9494343354596535</v>
      </c>
      <c r="I799" s="2" t="str">
        <f t="shared" si="86"/>
        <v>Buy</v>
      </c>
      <c r="J799">
        <f t="shared" si="87"/>
        <v>195.94</v>
      </c>
      <c r="K799">
        <f t="shared" si="88"/>
        <v>118.25</v>
      </c>
      <c r="L799" s="37" t="str">
        <f t="shared" si="89"/>
        <v/>
      </c>
      <c r="M799" t="str">
        <f t="shared" si="90"/>
        <v>Long</v>
      </c>
    </row>
    <row r="800" spans="1:13" x14ac:dyDescent="0.25">
      <c r="A800" s="2">
        <v>786</v>
      </c>
      <c r="B800" t="s">
        <v>786</v>
      </c>
      <c r="C800" s="8">
        <v>195.88</v>
      </c>
      <c r="D800" s="8">
        <v>118.02</v>
      </c>
      <c r="E800" s="17">
        <f t="shared" si="84"/>
        <v>0.50664812520509395</v>
      </c>
      <c r="F800" s="2">
        <f>+IF(A800&gt;$C$3,AVERAGE(INDEX($E$15:$E$2531,A800-$C$3):E799),"")</f>
        <v>0.51355787585615487</v>
      </c>
      <c r="G800" s="2">
        <f>+IF(A800&gt;$C$3,STDEVA(INDEX($E$15:$E$2531,A800-$C$3):E799),"")</f>
        <v>4.5742137697871365E-3</v>
      </c>
      <c r="H800">
        <f t="shared" si="85"/>
        <v>-1.5105876110775796</v>
      </c>
      <c r="I800" s="2" t="str">
        <f t="shared" si="86"/>
        <v/>
      </c>
      <c r="J800">
        <f t="shared" si="87"/>
        <v>195.94</v>
      </c>
      <c r="K800">
        <f t="shared" si="88"/>
        <v>118.25</v>
      </c>
      <c r="L800" s="37">
        <f t="shared" si="89"/>
        <v>42.500000000000426</v>
      </c>
      <c r="M800" t="str">
        <f t="shared" si="90"/>
        <v>Long</v>
      </c>
    </row>
    <row r="801" spans="1:13" x14ac:dyDescent="0.25">
      <c r="A801" s="2">
        <v>787</v>
      </c>
      <c r="B801" t="s">
        <v>787</v>
      </c>
      <c r="C801" s="8">
        <v>194.7</v>
      </c>
      <c r="D801" s="8">
        <v>116.76</v>
      </c>
      <c r="E801" s="17">
        <f t="shared" si="84"/>
        <v>0.51133936639223987</v>
      </c>
      <c r="F801" s="2">
        <f>+IF(A801&gt;$C$3,AVERAGE(INDEX($E$15:$E$2531,A801-$C$3):E800),"")</f>
        <v>0.51243852079394836</v>
      </c>
      <c r="G801" s="2">
        <f>+IF(A801&gt;$C$3,STDEVA(INDEX($E$15:$E$2531,A801-$C$3):E800),"")</f>
        <v>4.9224205627811778E-3</v>
      </c>
      <c r="H801">
        <f t="shared" si="85"/>
        <v>-0.22329550831541836</v>
      </c>
      <c r="I801" s="2" t="str">
        <f t="shared" si="86"/>
        <v/>
      </c>
      <c r="J801">
        <f t="shared" si="87"/>
        <v>195.94</v>
      </c>
      <c r="K801">
        <f t="shared" si="88"/>
        <v>118.25</v>
      </c>
      <c r="L801" s="37">
        <f t="shared" si="89"/>
        <v>62.499999999996476</v>
      </c>
      <c r="M801" t="str">
        <f t="shared" si="90"/>
        <v>Long</v>
      </c>
    </row>
    <row r="802" spans="1:13" x14ac:dyDescent="0.25">
      <c r="A802" s="2">
        <v>788</v>
      </c>
      <c r="B802" t="s">
        <v>788</v>
      </c>
      <c r="C802" s="8">
        <v>195.58</v>
      </c>
      <c r="D802" s="8">
        <v>117.75</v>
      </c>
      <c r="E802" s="17">
        <f t="shared" si="84"/>
        <v>0.50740576998760201</v>
      </c>
      <c r="F802" s="2">
        <f>+IF(A802&gt;$C$3,AVERAGE(INDEX($E$15:$E$2531,A802-$C$3):E801),"")</f>
        <v>0.51168319158514619</v>
      </c>
      <c r="G802" s="2">
        <f>+IF(A802&gt;$C$3,STDEVA(INDEX($E$15:$E$2531,A802-$C$3):E801),"")</f>
        <v>4.4361979214686577E-3</v>
      </c>
      <c r="H802">
        <f t="shared" si="85"/>
        <v>-0.96420891792133823</v>
      </c>
      <c r="I802" s="2" t="str">
        <f t="shared" si="86"/>
        <v/>
      </c>
      <c r="J802">
        <f t="shared" si="87"/>
        <v>195.94</v>
      </c>
      <c r="K802">
        <f t="shared" si="88"/>
        <v>118.25</v>
      </c>
      <c r="L802" s="37">
        <f t="shared" si="89"/>
        <v>35.000000000003695</v>
      </c>
      <c r="M802" t="str">
        <f t="shared" si="90"/>
        <v>Long</v>
      </c>
    </row>
    <row r="803" spans="1:13" x14ac:dyDescent="0.25">
      <c r="A803" s="2">
        <v>789</v>
      </c>
      <c r="B803" t="s">
        <v>789</v>
      </c>
      <c r="C803" s="8">
        <v>195.44</v>
      </c>
      <c r="D803" s="8">
        <v>117.55</v>
      </c>
      <c r="E803" s="17">
        <f t="shared" si="84"/>
        <v>0.50838965196340646</v>
      </c>
      <c r="F803" s="2">
        <f>+IF(A803&gt;$C$3,AVERAGE(INDEX($E$15:$E$2531,A803-$C$3):E802),"")</f>
        <v>0.51059866444529989</v>
      </c>
      <c r="G803" s="2">
        <f>+IF(A803&gt;$C$3,STDEVA(INDEX($E$15:$E$2531,A803-$C$3):E802),"")</f>
        <v>4.1091746746102203E-3</v>
      </c>
      <c r="H803">
        <f t="shared" si="85"/>
        <v>-0.53758057440158891</v>
      </c>
      <c r="I803" s="2" t="str">
        <f t="shared" si="86"/>
        <v/>
      </c>
      <c r="J803">
        <f t="shared" si="87"/>
        <v>195.94</v>
      </c>
      <c r="K803">
        <f t="shared" si="88"/>
        <v>118.25</v>
      </c>
      <c r="L803" s="37">
        <f t="shared" si="89"/>
        <v>50.000000000000711</v>
      </c>
      <c r="M803" t="str">
        <f t="shared" si="90"/>
        <v>Long</v>
      </c>
    </row>
    <row r="804" spans="1:13" x14ac:dyDescent="0.25">
      <c r="A804" s="2">
        <v>790</v>
      </c>
      <c r="B804" t="s">
        <v>790</v>
      </c>
      <c r="C804" s="8">
        <v>195.82</v>
      </c>
      <c r="D804" s="8">
        <v>118.34</v>
      </c>
      <c r="E804" s="17">
        <f t="shared" si="84"/>
        <v>0.50363403267737727</v>
      </c>
      <c r="F804" s="2">
        <f>+IF(A804&gt;$C$3,AVERAGE(INDEX($E$15:$E$2531,A804-$C$3):E803),"")</f>
        <v>0.50947767128222177</v>
      </c>
      <c r="G804" s="2">
        <f>+IF(A804&gt;$C$3,STDEVA(INDEX($E$15:$E$2531,A804-$C$3):E803),"")</f>
        <v>2.8844280977777157E-3</v>
      </c>
      <c r="H804">
        <f t="shared" si="85"/>
        <v>-2.0259262518440577</v>
      </c>
      <c r="I804" s="2" t="str">
        <f t="shared" si="86"/>
        <v>Buy</v>
      </c>
      <c r="J804">
        <f t="shared" si="87"/>
        <v>195.94</v>
      </c>
      <c r="K804">
        <f t="shared" si="88"/>
        <v>118.25</v>
      </c>
      <c r="L804" s="37">
        <f t="shared" si="89"/>
        <v>-52.50000000000199</v>
      </c>
      <c r="M804" t="str">
        <f t="shared" si="90"/>
        <v>Long</v>
      </c>
    </row>
    <row r="805" spans="1:13" x14ac:dyDescent="0.25">
      <c r="A805" s="2">
        <v>791</v>
      </c>
      <c r="B805" t="s">
        <v>791</v>
      </c>
      <c r="C805" s="8">
        <v>195.72</v>
      </c>
      <c r="D805" s="8">
        <v>118.81</v>
      </c>
      <c r="E805" s="17">
        <f t="shared" si="84"/>
        <v>0.49915948795072673</v>
      </c>
      <c r="F805" s="2">
        <f>+IF(A805&gt;$C$3,AVERAGE(INDEX($E$15:$E$2531,A805-$C$3):E804),"")</f>
        <v>0.50827373835319678</v>
      </c>
      <c r="G805" s="2">
        <f>+IF(A805&gt;$C$3,STDEVA(INDEX($E$15:$E$2531,A805-$C$3):E804),"")</f>
        <v>2.8005530654076536E-3</v>
      </c>
      <c r="H805">
        <f t="shared" si="85"/>
        <v>-3.2544466002265739</v>
      </c>
      <c r="I805" s="2" t="str">
        <f t="shared" si="86"/>
        <v>Buy</v>
      </c>
      <c r="J805">
        <f t="shared" si="87"/>
        <v>195.94</v>
      </c>
      <c r="K805">
        <f t="shared" si="88"/>
        <v>118.25</v>
      </c>
      <c r="L805" s="37">
        <f t="shared" si="89"/>
        <v>-195.00000000000028</v>
      </c>
      <c r="M805" t="str">
        <f t="shared" si="90"/>
        <v>Long</v>
      </c>
    </row>
    <row r="806" spans="1:13" x14ac:dyDescent="0.25">
      <c r="A806" s="2">
        <v>792</v>
      </c>
      <c r="B806" t="s">
        <v>792</v>
      </c>
      <c r="C806" s="8">
        <v>197.03</v>
      </c>
      <c r="D806" s="8">
        <v>120.02</v>
      </c>
      <c r="E806" s="17">
        <f t="shared" si="84"/>
        <v>0.49569760584650968</v>
      </c>
      <c r="F806" s="2">
        <f>+IF(A806&gt;$C$3,AVERAGE(INDEX($E$15:$E$2531,A806-$C$3):E805),"")</f>
        <v>0.50704591570381308</v>
      </c>
      <c r="G806" s="2">
        <f>+IF(A806&gt;$C$3,STDEVA(INDEX($E$15:$E$2531,A806-$C$3):E805),"")</f>
        <v>4.0077692345661152E-3</v>
      </c>
      <c r="H806">
        <f t="shared" si="85"/>
        <v>-2.8315776665549395</v>
      </c>
      <c r="I806" s="2" t="str">
        <f t="shared" si="86"/>
        <v>Buy</v>
      </c>
      <c r="J806">
        <f t="shared" si="87"/>
        <v>195.94</v>
      </c>
      <c r="K806">
        <f t="shared" si="88"/>
        <v>118.25</v>
      </c>
      <c r="L806" s="37">
        <f t="shared" si="89"/>
        <v>-169.99999999999812</v>
      </c>
      <c r="M806" t="str">
        <f t="shared" si="90"/>
        <v>Long</v>
      </c>
    </row>
    <row r="807" spans="1:13" x14ac:dyDescent="0.25">
      <c r="A807" s="2">
        <v>793</v>
      </c>
      <c r="B807" t="s">
        <v>793</v>
      </c>
      <c r="C807" s="8">
        <v>197.23</v>
      </c>
      <c r="D807" s="8">
        <v>119.1</v>
      </c>
      <c r="E807" s="17">
        <f t="shared" si="84"/>
        <v>0.50440708405415768</v>
      </c>
      <c r="F807" s="2">
        <f>+IF(A807&gt;$C$3,AVERAGE(INDEX($E$15:$E$2531,A807-$C$3):E806),"")</f>
        <v>0.50537162979071337</v>
      </c>
      <c r="G807" s="2">
        <f>+IF(A807&gt;$C$3,STDEVA(INDEX($E$15:$E$2531,A807-$C$3):E806),"")</f>
        <v>5.2226955585242679E-3</v>
      </c>
      <c r="H807">
        <f t="shared" si="85"/>
        <v>-0.18468350792176599</v>
      </c>
      <c r="I807" s="2" t="str">
        <f t="shared" si="86"/>
        <v/>
      </c>
      <c r="J807">
        <f t="shared" si="87"/>
        <v>195.94</v>
      </c>
      <c r="K807">
        <f t="shared" si="88"/>
        <v>118.25</v>
      </c>
      <c r="L807" s="37">
        <f t="shared" si="89"/>
        <v>109.99999999999943</v>
      </c>
      <c r="M807" t="str">
        <f t="shared" si="90"/>
        <v>Long</v>
      </c>
    </row>
    <row r="808" spans="1:13" x14ac:dyDescent="0.25">
      <c r="A808" s="2">
        <v>794</v>
      </c>
      <c r="B808" t="s">
        <v>794</v>
      </c>
      <c r="C808" s="8">
        <v>198.2</v>
      </c>
      <c r="D808" s="8">
        <v>119.82</v>
      </c>
      <c r="E808" s="17">
        <f t="shared" si="84"/>
        <v>0.5032860052401088</v>
      </c>
      <c r="F808" s="2">
        <f>+IF(A808&gt;$C$3,AVERAGE(INDEX($E$15:$E$2531,A808-$C$3):E807),"")</f>
        <v>0.50463206518017423</v>
      </c>
      <c r="G808" s="2">
        <f>+IF(A808&gt;$C$3,STDEVA(INDEX($E$15:$E$2531,A808-$C$3):E807),"")</f>
        <v>4.7674227582587755E-3</v>
      </c>
      <c r="H808">
        <f t="shared" si="85"/>
        <v>-0.28234541141408059</v>
      </c>
      <c r="I808" s="2" t="str">
        <f t="shared" si="86"/>
        <v/>
      </c>
      <c r="J808">
        <f t="shared" si="87"/>
        <v>195.94</v>
      </c>
      <c r="K808">
        <f t="shared" si="88"/>
        <v>118.25</v>
      </c>
      <c r="L808" s="37">
        <f t="shared" si="89"/>
        <v>172.49999999999943</v>
      </c>
      <c r="M808" t="str">
        <f t="shared" si="90"/>
        <v>Long</v>
      </c>
    </row>
    <row r="809" spans="1:13" x14ac:dyDescent="0.25">
      <c r="A809" s="2">
        <v>795</v>
      </c>
      <c r="B809" t="s">
        <v>795</v>
      </c>
      <c r="C809" s="8">
        <v>197.51</v>
      </c>
      <c r="D809" s="8">
        <v>117.77</v>
      </c>
      <c r="E809" s="17">
        <f t="shared" si="84"/>
        <v>0.51705564611730925</v>
      </c>
      <c r="F809" s="2">
        <f>+IF(A809&gt;$C$3,AVERAGE(INDEX($E$15:$E$2531,A809-$C$3):E808),"")</f>
        <v>0.50444079214635806</v>
      </c>
      <c r="G809" s="2">
        <f>+IF(A809&gt;$C$3,STDEVA(INDEX($E$15:$E$2531,A809-$C$3):E808),"")</f>
        <v>4.7849796742993507E-3</v>
      </c>
      <c r="H809">
        <f t="shared" si="85"/>
        <v>2.6363443169271856</v>
      </c>
      <c r="I809" s="2" t="str">
        <f t="shared" si="86"/>
        <v>Sell</v>
      </c>
      <c r="J809" t="str">
        <f t="shared" si="87"/>
        <v/>
      </c>
      <c r="K809" t="str">
        <f t="shared" si="88"/>
        <v/>
      </c>
      <c r="L809" s="37">
        <f t="shared" si="89"/>
        <v>512.49999999999932</v>
      </c>
      <c r="M809" t="str">
        <f t="shared" si="90"/>
        <v>TP</v>
      </c>
    </row>
    <row r="810" spans="1:13" x14ac:dyDescent="0.25">
      <c r="A810" s="2">
        <v>796</v>
      </c>
      <c r="B810" t="s">
        <v>796</v>
      </c>
      <c r="C810" s="8">
        <v>196.24</v>
      </c>
      <c r="D810" s="8">
        <v>116.34</v>
      </c>
      <c r="E810" s="17">
        <f t="shared" si="84"/>
        <v>0.52282146146761843</v>
      </c>
      <c r="F810" s="2">
        <f>+IF(A810&gt;$C$3,AVERAGE(INDEX($E$15:$E$2531,A810-$C$3):E809),"")</f>
        <v>0.50559718335882631</v>
      </c>
      <c r="G810" s="2">
        <f>+IF(A810&gt;$C$3,STDEVA(INDEX($E$15:$E$2531,A810-$C$3):E809),"")</f>
        <v>6.3776494456954103E-3</v>
      </c>
      <c r="H810">
        <f t="shared" si="85"/>
        <v>2.7007251269380506</v>
      </c>
      <c r="I810" s="2" t="str">
        <f t="shared" si="86"/>
        <v>Sell</v>
      </c>
      <c r="J810">
        <f t="shared" si="87"/>
        <v>116.34</v>
      </c>
      <c r="K810">
        <f t="shared" si="88"/>
        <v>196.24</v>
      </c>
      <c r="L810" s="37" t="str">
        <f t="shared" si="89"/>
        <v/>
      </c>
      <c r="M810" t="str">
        <f t="shared" si="90"/>
        <v>Short</v>
      </c>
    </row>
    <row r="811" spans="1:13" x14ac:dyDescent="0.25">
      <c r="A811" s="2">
        <v>797</v>
      </c>
      <c r="B811" t="s">
        <v>797</v>
      </c>
      <c r="C811" s="8">
        <v>197.12</v>
      </c>
      <c r="D811" s="8">
        <v>116.49</v>
      </c>
      <c r="E811" s="17">
        <f t="shared" si="84"/>
        <v>0.52600724793346942</v>
      </c>
      <c r="F811" s="2">
        <f>+IF(A811&gt;$C$3,AVERAGE(INDEX($E$15:$E$2531,A811-$C$3):E810),"")</f>
        <v>0.50687297170053514</v>
      </c>
      <c r="G811" s="2">
        <f>+IF(A811&gt;$C$3,STDEVA(INDEX($E$15:$E$2531,A811-$C$3):E810),"")</f>
        <v>8.4738543986905921E-3</v>
      </c>
      <c r="H811">
        <f t="shared" si="85"/>
        <v>2.2580369372278781</v>
      </c>
      <c r="I811" s="2" t="str">
        <f t="shared" si="86"/>
        <v>Sell</v>
      </c>
      <c r="J811">
        <f t="shared" si="87"/>
        <v>116.34</v>
      </c>
      <c r="K811">
        <f t="shared" si="88"/>
        <v>196.24</v>
      </c>
      <c r="L811" s="37">
        <f t="shared" si="89"/>
        <v>-182.50000000000099</v>
      </c>
      <c r="M811" t="str">
        <f t="shared" si="90"/>
        <v>Short</v>
      </c>
    </row>
    <row r="812" spans="1:13" x14ac:dyDescent="0.25">
      <c r="A812" s="2">
        <v>798</v>
      </c>
      <c r="B812" t="s">
        <v>798</v>
      </c>
      <c r="C812" s="8">
        <v>196.34</v>
      </c>
      <c r="D812" s="8">
        <v>115.25</v>
      </c>
      <c r="E812" s="17">
        <f t="shared" si="84"/>
        <v>0.53274416838761751</v>
      </c>
      <c r="F812" s="2">
        <f>+IF(A812&gt;$C$3,AVERAGE(INDEX($E$15:$E$2531,A812-$C$3):E811),"")</f>
        <v>0.50893980258340921</v>
      </c>
      <c r="G812" s="2">
        <f>+IF(A812&gt;$C$3,STDEVA(INDEX($E$15:$E$2531,A812-$C$3):E811),"")</f>
        <v>1.0617439726810167E-2</v>
      </c>
      <c r="H812">
        <f t="shared" si="85"/>
        <v>2.2420062102259686</v>
      </c>
      <c r="I812" s="2" t="str">
        <f t="shared" si="86"/>
        <v>Sell</v>
      </c>
      <c r="J812" t="str">
        <f t="shared" si="87"/>
        <v/>
      </c>
      <c r="K812" t="str">
        <f t="shared" si="88"/>
        <v/>
      </c>
      <c r="L812" s="37">
        <f t="shared" si="89"/>
        <v>-297.49999999999943</v>
      </c>
      <c r="M812" t="str">
        <f t="shared" si="90"/>
        <v>SL</v>
      </c>
    </row>
    <row r="813" spans="1:13" x14ac:dyDescent="0.25">
      <c r="A813" s="2">
        <v>799</v>
      </c>
      <c r="B813" t="s">
        <v>799</v>
      </c>
      <c r="C813" s="8">
        <v>196.61</v>
      </c>
      <c r="D813" s="8">
        <v>115.1</v>
      </c>
      <c r="E813" s="17">
        <f t="shared" si="84"/>
        <v>0.53542075539156264</v>
      </c>
      <c r="F813" s="2">
        <f>+IF(A813&gt;$C$3,AVERAGE(INDEX($E$15:$E$2531,A813-$C$3):E812),"")</f>
        <v>0.51164585996387713</v>
      </c>
      <c r="G813" s="2">
        <f>+IF(A813&gt;$C$3,STDEVA(INDEX($E$15:$E$2531,A813-$C$3):E812),"")</f>
        <v>1.3239527264681595E-2</v>
      </c>
      <c r="H813">
        <f t="shared" si="85"/>
        <v>1.7957510832813932</v>
      </c>
      <c r="I813" s="2" t="str">
        <f t="shared" si="86"/>
        <v>Sell</v>
      </c>
      <c r="J813">
        <f t="shared" si="87"/>
        <v>115.1</v>
      </c>
      <c r="K813">
        <f t="shared" si="88"/>
        <v>196.61</v>
      </c>
      <c r="L813" s="37" t="str">
        <f t="shared" si="89"/>
        <v/>
      </c>
      <c r="M813" t="str">
        <f t="shared" si="90"/>
        <v>Short</v>
      </c>
    </row>
    <row r="814" spans="1:13" x14ac:dyDescent="0.25">
      <c r="A814" s="2">
        <v>800</v>
      </c>
      <c r="B814" t="s">
        <v>800</v>
      </c>
      <c r="C814" s="8">
        <v>197.6</v>
      </c>
      <c r="D814" s="8">
        <v>115.69</v>
      </c>
      <c r="E814" s="17">
        <f t="shared" si="84"/>
        <v>0.53533058527296995</v>
      </c>
      <c r="F814" s="2">
        <f>+IF(A814&gt;$C$3,AVERAGE(INDEX($E$15:$E$2531,A814-$C$3):E813),"")</f>
        <v>0.51517771804323109</v>
      </c>
      <c r="G814" s="2">
        <f>+IF(A814&gt;$C$3,STDEVA(INDEX($E$15:$E$2531,A814-$C$3):E813),"")</f>
        <v>1.4962748495147763E-2</v>
      </c>
      <c r="H814">
        <f t="shared" si="85"/>
        <v>1.3468693426394347</v>
      </c>
      <c r="I814" s="2" t="str">
        <f t="shared" si="86"/>
        <v/>
      </c>
      <c r="J814">
        <f t="shared" si="87"/>
        <v>115.1</v>
      </c>
      <c r="K814">
        <f t="shared" si="88"/>
        <v>196.61</v>
      </c>
      <c r="L814" s="37">
        <f t="shared" si="89"/>
        <v>-99.999999999994316</v>
      </c>
      <c r="M814" t="str">
        <f t="shared" si="90"/>
        <v>Short</v>
      </c>
    </row>
    <row r="815" spans="1:13" x14ac:dyDescent="0.25">
      <c r="A815" s="2">
        <v>801</v>
      </c>
      <c r="B815" t="s">
        <v>801</v>
      </c>
      <c r="C815" s="8">
        <v>197.23</v>
      </c>
      <c r="D815" s="8">
        <v>114.55</v>
      </c>
      <c r="E815" s="17">
        <f t="shared" si="84"/>
        <v>0.54335915151590752</v>
      </c>
      <c r="F815" s="2">
        <f>+IF(A815&gt;$C$3,AVERAGE(INDEX($E$15:$E$2531,A815-$C$3):E814),"")</f>
        <v>0.51919672885681367</v>
      </c>
      <c r="G815" s="2">
        <f>+IF(A815&gt;$C$3,STDEVA(INDEX($E$15:$E$2531,A815-$C$3):E814),"")</f>
        <v>1.4980208072813098E-2</v>
      </c>
      <c r="H815">
        <f t="shared" si="85"/>
        <v>1.612956411663276</v>
      </c>
      <c r="I815" s="2" t="str">
        <f t="shared" si="86"/>
        <v/>
      </c>
      <c r="J815" t="str">
        <f t="shared" si="87"/>
        <v/>
      </c>
      <c r="K815" t="str">
        <f t="shared" si="88"/>
        <v/>
      </c>
      <c r="L815" s="37">
        <f t="shared" si="89"/>
        <v>-292.49999999999329</v>
      </c>
      <c r="M815" t="str">
        <f t="shared" si="90"/>
        <v>SL</v>
      </c>
    </row>
    <row r="816" spans="1:13" x14ac:dyDescent="0.25">
      <c r="A816" s="2">
        <v>802</v>
      </c>
      <c r="B816" t="s">
        <v>802</v>
      </c>
      <c r="C816" s="8">
        <v>197.96</v>
      </c>
      <c r="D816" s="8">
        <v>114.24</v>
      </c>
      <c r="E816" s="17">
        <f t="shared" si="84"/>
        <v>0.5497634914924111</v>
      </c>
      <c r="F816" s="2">
        <f>+IF(A816&gt;$C$3,AVERAGE(INDEX($E$15:$E$2531,A816-$C$3):E815),"")</f>
        <v>0.52449245615341356</v>
      </c>
      <c r="G816" s="2">
        <f>+IF(A816&gt;$C$3,STDEVA(INDEX($E$15:$E$2531,A816-$C$3):E815),"")</f>
        <v>1.4028829287140825E-2</v>
      </c>
      <c r="H816">
        <f t="shared" si="85"/>
        <v>1.801364520285496</v>
      </c>
      <c r="I816" s="2" t="str">
        <f t="shared" si="86"/>
        <v>Sell</v>
      </c>
      <c r="J816">
        <f t="shared" si="87"/>
        <v>114.24</v>
      </c>
      <c r="K816">
        <f t="shared" si="88"/>
        <v>197.96</v>
      </c>
      <c r="L816" s="37" t="str">
        <f t="shared" si="89"/>
        <v/>
      </c>
      <c r="M816" t="str">
        <f t="shared" si="90"/>
        <v>Short</v>
      </c>
    </row>
    <row r="817" spans="1:13" x14ac:dyDescent="0.25">
      <c r="A817" s="2">
        <v>803</v>
      </c>
      <c r="B817" t="s">
        <v>803</v>
      </c>
      <c r="C817" s="8">
        <v>195.71</v>
      </c>
      <c r="D817" s="8">
        <v>112.48</v>
      </c>
      <c r="E817" s="17">
        <f t="shared" si="84"/>
        <v>0.55385854365452303</v>
      </c>
      <c r="F817" s="2">
        <f>+IF(A817&gt;$C$3,AVERAGE(INDEX($E$15:$E$2531,A817-$C$3):E816),"")</f>
        <v>0.52953205697988603</v>
      </c>
      <c r="G817" s="2">
        <f>+IF(A817&gt;$C$3,STDEVA(INDEX($E$15:$E$2531,A817-$C$3):E816),"")</f>
        <v>1.4058312824044603E-2</v>
      </c>
      <c r="H817">
        <f t="shared" si="85"/>
        <v>1.7303987312780693</v>
      </c>
      <c r="I817" s="2" t="str">
        <f t="shared" si="86"/>
        <v/>
      </c>
      <c r="J817">
        <f t="shared" si="87"/>
        <v>114.24</v>
      </c>
      <c r="K817">
        <f t="shared" si="88"/>
        <v>197.96</v>
      </c>
      <c r="L817" s="37">
        <f t="shared" si="89"/>
        <v>122.50000000000227</v>
      </c>
      <c r="M817" t="str">
        <f t="shared" si="90"/>
        <v>Short</v>
      </c>
    </row>
    <row r="818" spans="1:13" x14ac:dyDescent="0.25">
      <c r="A818" s="2">
        <v>804</v>
      </c>
      <c r="B818" t="s">
        <v>804</v>
      </c>
      <c r="C818" s="8">
        <v>197.7099</v>
      </c>
      <c r="D818" s="8">
        <v>114.23</v>
      </c>
      <c r="E818" s="17">
        <f t="shared" si="84"/>
        <v>0.54858684504949506</v>
      </c>
      <c r="F818" s="2">
        <f>+IF(A818&gt;$C$3,AVERAGE(INDEX($E$15:$E$2531,A818-$C$3):E817),"")</f>
        <v>0.53515122791482095</v>
      </c>
      <c r="G818" s="2">
        <f>+IF(A818&gt;$C$3,STDEVA(INDEX($E$15:$E$2531,A818-$C$3):E817),"")</f>
        <v>1.2246613101739821E-2</v>
      </c>
      <c r="H818">
        <f t="shared" si="85"/>
        <v>1.0970883968536067</v>
      </c>
      <c r="I818" s="2" t="str">
        <f t="shared" si="86"/>
        <v/>
      </c>
      <c r="J818">
        <f t="shared" si="87"/>
        <v>114.24</v>
      </c>
      <c r="K818">
        <f t="shared" si="88"/>
        <v>197.96</v>
      </c>
      <c r="L818" s="37">
        <f t="shared" si="89"/>
        <v>60.025000000003104</v>
      </c>
      <c r="M818" t="str">
        <f t="shared" si="90"/>
        <v>Short</v>
      </c>
    </row>
    <row r="819" spans="1:13" x14ac:dyDescent="0.25">
      <c r="A819" s="2">
        <v>805</v>
      </c>
      <c r="B819" t="s">
        <v>805</v>
      </c>
      <c r="C819" s="8">
        <v>197.34</v>
      </c>
      <c r="D819" s="8">
        <v>113.77</v>
      </c>
      <c r="E819" s="17">
        <f t="shared" si="84"/>
        <v>0.55074926287739556</v>
      </c>
      <c r="F819" s="2">
        <f>+IF(A819&gt;$C$3,AVERAGE(INDEX($E$15:$E$2531,A819-$C$3):E818),"")</f>
        <v>0.53865469446284164</v>
      </c>
      <c r="G819" s="2">
        <f>+IF(A819&gt;$C$3,STDEVA(INDEX($E$15:$E$2531,A819-$C$3):E818),"")</f>
        <v>1.085376366883198E-2</v>
      </c>
      <c r="H819">
        <f t="shared" si="85"/>
        <v>1.1143202287778824</v>
      </c>
      <c r="I819" s="2" t="str">
        <f t="shared" si="86"/>
        <v/>
      </c>
      <c r="J819">
        <f t="shared" si="87"/>
        <v>114.24</v>
      </c>
      <c r="K819">
        <f t="shared" si="88"/>
        <v>197.96</v>
      </c>
      <c r="L819" s="37">
        <f t="shared" si="89"/>
        <v>37.500000000001421</v>
      </c>
      <c r="M819" t="str">
        <f t="shared" si="90"/>
        <v>Short</v>
      </c>
    </row>
    <row r="820" spans="1:13" x14ac:dyDescent="0.25">
      <c r="A820" s="2">
        <v>806</v>
      </c>
      <c r="B820" t="s">
        <v>806</v>
      </c>
      <c r="C820" s="8">
        <v>198.2</v>
      </c>
      <c r="D820" s="8">
        <v>114.73</v>
      </c>
      <c r="E820" s="17">
        <f t="shared" si="84"/>
        <v>0.5466950800848358</v>
      </c>
      <c r="F820" s="2">
        <f>+IF(A820&gt;$C$3,AVERAGE(INDEX($E$15:$E$2531,A820-$C$3):E819),"")</f>
        <v>0.54175778350837256</v>
      </c>
      <c r="G820" s="2">
        <f>+IF(A820&gt;$C$3,STDEVA(INDEX($E$15:$E$2531,A820-$C$3):E819),"")</f>
        <v>9.6912225084333295E-3</v>
      </c>
      <c r="H820">
        <f t="shared" si="85"/>
        <v>0.5094606559870849</v>
      </c>
      <c r="I820" s="2" t="str">
        <f t="shared" si="86"/>
        <v/>
      </c>
      <c r="J820">
        <f t="shared" si="87"/>
        <v>114.24</v>
      </c>
      <c r="K820">
        <f t="shared" si="88"/>
        <v>197.96</v>
      </c>
      <c r="L820" s="37">
        <f t="shared" si="89"/>
        <v>62.500000000007105</v>
      </c>
      <c r="M820" t="str">
        <f t="shared" si="90"/>
        <v>Short</v>
      </c>
    </row>
    <row r="821" spans="1:13" x14ac:dyDescent="0.25">
      <c r="A821" s="2">
        <v>807</v>
      </c>
      <c r="B821" t="s">
        <v>807</v>
      </c>
      <c r="C821" s="8">
        <v>198.64</v>
      </c>
      <c r="D821" s="8">
        <v>114.86499999999999</v>
      </c>
      <c r="E821" s="17">
        <f t="shared" si="84"/>
        <v>0.54773661545577679</v>
      </c>
      <c r="F821" s="2">
        <f>+IF(A821&gt;$C$3,AVERAGE(INDEX($E$15:$E$2531,A821-$C$3):E820),"")</f>
        <v>0.5440564315251909</v>
      </c>
      <c r="G821" s="2">
        <f>+IF(A821&gt;$C$3,STDEVA(INDEX($E$15:$E$2531,A821-$C$3):E820),"")</f>
        <v>7.7467883014864496E-3</v>
      </c>
      <c r="H821">
        <f t="shared" si="85"/>
        <v>0.47505931327434597</v>
      </c>
      <c r="I821" s="2" t="str">
        <f t="shared" si="86"/>
        <v/>
      </c>
      <c r="J821">
        <f t="shared" si="87"/>
        <v>114.24</v>
      </c>
      <c r="K821">
        <f t="shared" si="88"/>
        <v>197.96</v>
      </c>
      <c r="L821" s="37">
        <f t="shared" si="89"/>
        <v>-13.7499999999946</v>
      </c>
      <c r="M821" t="str">
        <f t="shared" si="90"/>
        <v>Short</v>
      </c>
    </row>
    <row r="822" spans="1:13" x14ac:dyDescent="0.25">
      <c r="A822" s="2">
        <v>808</v>
      </c>
      <c r="B822" t="s">
        <v>808</v>
      </c>
      <c r="C822" s="8">
        <v>198.65</v>
      </c>
      <c r="D822" s="8">
        <v>114.64</v>
      </c>
      <c r="E822" s="17">
        <f t="shared" si="84"/>
        <v>0.54974769874069163</v>
      </c>
      <c r="F822" s="2">
        <f>+IF(A822&gt;$C$3,AVERAGE(INDEX($E$15:$E$2531,A822-$C$3):E821),"")</f>
        <v>0.54572225897720861</v>
      </c>
      <c r="G822" s="2">
        <f>+IF(A822&gt;$C$3,STDEVA(INDEX($E$15:$E$2531,A822-$C$3):E821),"")</f>
        <v>6.5259430206920767E-3</v>
      </c>
      <c r="H822">
        <f t="shared" si="85"/>
        <v>0.61683648642340128</v>
      </c>
      <c r="I822" s="2" t="str">
        <f t="shared" si="86"/>
        <v/>
      </c>
      <c r="J822">
        <f t="shared" si="87"/>
        <v>114.24</v>
      </c>
      <c r="K822">
        <f t="shared" si="88"/>
        <v>197.96</v>
      </c>
      <c r="L822" s="37">
        <f t="shared" si="89"/>
        <v>-72.49999999999801</v>
      </c>
      <c r="M822" t="str">
        <f t="shared" si="90"/>
        <v>Short</v>
      </c>
    </row>
    <row r="823" spans="1:13" x14ac:dyDescent="0.25">
      <c r="A823" s="2">
        <v>809</v>
      </c>
      <c r="B823" t="s">
        <v>809</v>
      </c>
      <c r="C823" s="8">
        <v>197.72</v>
      </c>
      <c r="D823" s="8">
        <v>113.6</v>
      </c>
      <c r="E823" s="17">
        <f t="shared" si="84"/>
        <v>0.55416838215170761</v>
      </c>
      <c r="F823" s="2">
        <f>+IF(A823&gt;$C$3,AVERAGE(INDEX($E$15:$E$2531,A823-$C$3):E822),"")</f>
        <v>0.54731414157155633</v>
      </c>
      <c r="G823" s="2">
        <f>+IF(A823&gt;$C$3,STDEVA(INDEX($E$15:$E$2531,A823-$C$3):E822),"")</f>
        <v>5.3383030530687733E-3</v>
      </c>
      <c r="H823">
        <f t="shared" si="85"/>
        <v>1.2839736732838813</v>
      </c>
      <c r="I823" s="2" t="str">
        <f t="shared" si="86"/>
        <v/>
      </c>
      <c r="J823">
        <f t="shared" si="87"/>
        <v>114.24</v>
      </c>
      <c r="K823">
        <f t="shared" si="88"/>
        <v>197.96</v>
      </c>
      <c r="L823" s="37">
        <f t="shared" si="89"/>
        <v>-99.999999999997868</v>
      </c>
      <c r="M823" t="str">
        <f t="shared" si="90"/>
        <v>Short</v>
      </c>
    </row>
    <row r="824" spans="1:13" x14ac:dyDescent="0.25">
      <c r="A824" s="2">
        <v>810</v>
      </c>
      <c r="B824" t="s">
        <v>810</v>
      </c>
      <c r="C824" s="8">
        <v>197.8</v>
      </c>
      <c r="D824" s="8">
        <v>113.03</v>
      </c>
      <c r="E824" s="17">
        <f t="shared" si="84"/>
        <v>0.55960314898597197</v>
      </c>
      <c r="F824" s="2">
        <f>+IF(A824&gt;$C$3,AVERAGE(INDEX($E$15:$E$2531,A824-$C$3):E823),"")</f>
        <v>0.54940723011363835</v>
      </c>
      <c r="G824" s="2">
        <f>+IF(A824&gt;$C$3,STDEVA(INDEX($E$15:$E$2531,A824-$C$3):E823),"")</f>
        <v>3.3897944527559363E-3</v>
      </c>
      <c r="H824">
        <f t="shared" si="85"/>
        <v>3.0078280599120806</v>
      </c>
      <c r="I824" s="2" t="str">
        <f t="shared" si="86"/>
        <v>Sell</v>
      </c>
      <c r="J824" t="str">
        <f t="shared" si="87"/>
        <v/>
      </c>
      <c r="K824" t="str">
        <f t="shared" si="88"/>
        <v/>
      </c>
      <c r="L824" s="37">
        <f t="shared" si="89"/>
        <v>-262.49999999999926</v>
      </c>
      <c r="M824" t="str">
        <f t="shared" si="90"/>
        <v>SL</v>
      </c>
    </row>
    <row r="825" spans="1:13" x14ac:dyDescent="0.25">
      <c r="A825" s="2">
        <v>811</v>
      </c>
      <c r="B825" t="s">
        <v>811</v>
      </c>
      <c r="C825" s="8">
        <v>196.95</v>
      </c>
      <c r="D825" s="8">
        <v>113.34</v>
      </c>
      <c r="E825" s="17">
        <f t="shared" si="84"/>
        <v>0.55255773867544156</v>
      </c>
      <c r="F825" s="2">
        <f>+IF(A825&gt;$C$3,AVERAGE(INDEX($E$15:$E$2531,A825-$C$3):E824),"")</f>
        <v>0.55121211872142317</v>
      </c>
      <c r="G825" s="2">
        <f>+IF(A825&gt;$C$3,STDEVA(INDEX($E$15:$E$2531,A825-$C$3):E824),"")</f>
        <v>4.0308893622213755E-3</v>
      </c>
      <c r="H825">
        <f t="shared" si="85"/>
        <v>0.33382706224336289</v>
      </c>
      <c r="I825" s="2" t="str">
        <f t="shared" si="86"/>
        <v/>
      </c>
      <c r="J825" t="str">
        <f t="shared" si="87"/>
        <v/>
      </c>
      <c r="K825" t="str">
        <f t="shared" si="88"/>
        <v/>
      </c>
      <c r="L825" s="37" t="str">
        <f t="shared" si="89"/>
        <v/>
      </c>
      <c r="M825" t="str">
        <f t="shared" si="90"/>
        <v/>
      </c>
    </row>
    <row r="826" spans="1:13" x14ac:dyDescent="0.25">
      <c r="A826" s="2">
        <v>812</v>
      </c>
      <c r="B826" t="s">
        <v>812</v>
      </c>
      <c r="C826" s="8">
        <v>196.98</v>
      </c>
      <c r="D826" s="8">
        <v>113.79</v>
      </c>
      <c r="E826" s="17">
        <f t="shared" si="84"/>
        <v>0.54874755637263894</v>
      </c>
      <c r="F826" s="2">
        <f>+IF(A826&gt;$C$3,AVERAGE(INDEX($E$15:$E$2531,A826-$C$3):E825),"")</f>
        <v>0.5515225906306489</v>
      </c>
      <c r="G826" s="2">
        <f>+IF(A826&gt;$C$3,STDEVA(INDEX($E$15:$E$2531,A826-$C$3):E825),"")</f>
        <v>4.012935168894601E-3</v>
      </c>
      <c r="H826">
        <f t="shared" si="85"/>
        <v>-0.6915223249854705</v>
      </c>
      <c r="I826" s="2" t="str">
        <f t="shared" si="86"/>
        <v/>
      </c>
      <c r="J826" t="str">
        <f t="shared" si="87"/>
        <v/>
      </c>
      <c r="K826" t="str">
        <f t="shared" si="88"/>
        <v/>
      </c>
      <c r="L826" s="37" t="str">
        <f t="shared" si="89"/>
        <v/>
      </c>
      <c r="M826" t="str">
        <f t="shared" si="90"/>
        <v/>
      </c>
    </row>
    <row r="827" spans="1:13" x14ac:dyDescent="0.25">
      <c r="A827" s="2">
        <v>813</v>
      </c>
      <c r="B827" t="s">
        <v>813</v>
      </c>
      <c r="C827" s="8">
        <v>193.09</v>
      </c>
      <c r="D827" s="8">
        <v>111.18989999999999</v>
      </c>
      <c r="E827" s="17">
        <f t="shared" si="84"/>
        <v>0.55191685110114741</v>
      </c>
      <c r="F827" s="2">
        <f>+IF(A827&gt;$C$3,AVERAGE(INDEX($E$15:$E$2531,A827-$C$3):E826),"")</f>
        <v>0.55095470315488404</v>
      </c>
      <c r="G827" s="2">
        <f>+IF(A827&gt;$C$3,STDEVA(INDEX($E$15:$E$2531,A827-$C$3):E826),"")</f>
        <v>4.0026688330290069E-3</v>
      </c>
      <c r="H827">
        <f t="shared" si="85"/>
        <v>0.24037660530992952</v>
      </c>
      <c r="I827" s="2" t="str">
        <f t="shared" si="86"/>
        <v/>
      </c>
      <c r="J827" t="str">
        <f t="shared" si="87"/>
        <v/>
      </c>
      <c r="K827" t="str">
        <f t="shared" si="88"/>
        <v/>
      </c>
      <c r="L827" s="37" t="str">
        <f t="shared" si="89"/>
        <v/>
      </c>
      <c r="M827" t="str">
        <f t="shared" si="90"/>
        <v/>
      </c>
    </row>
    <row r="828" spans="1:13" x14ac:dyDescent="0.25">
      <c r="A828" s="2">
        <v>814</v>
      </c>
      <c r="B828" t="s">
        <v>814</v>
      </c>
      <c r="C828" s="8">
        <v>192.5</v>
      </c>
      <c r="D828" s="8">
        <v>110.68</v>
      </c>
      <c r="E828" s="17">
        <f t="shared" si="84"/>
        <v>0.55345299880911369</v>
      </c>
      <c r="F828" s="2">
        <f>+IF(A828&gt;$C$3,AVERAGE(INDEX($E$15:$E$2531,A828-$C$3):E827),"")</f>
        <v>0.5513247038272896</v>
      </c>
      <c r="G828" s="2">
        <f>+IF(A828&gt;$C$3,STDEVA(INDEX($E$15:$E$2531,A828-$C$3):E827),"")</f>
        <v>3.9092476015249915E-3</v>
      </c>
      <c r="H828">
        <f t="shared" si="85"/>
        <v>0.5444257306684418</v>
      </c>
      <c r="I828" s="2" t="str">
        <f t="shared" si="86"/>
        <v/>
      </c>
      <c r="J828" t="str">
        <f t="shared" si="87"/>
        <v/>
      </c>
      <c r="K828" t="str">
        <f t="shared" si="88"/>
        <v/>
      </c>
      <c r="L828" s="37" t="str">
        <f t="shared" si="89"/>
        <v/>
      </c>
      <c r="M828" t="str">
        <f t="shared" si="90"/>
        <v/>
      </c>
    </row>
    <row r="829" spans="1:13" x14ac:dyDescent="0.25">
      <c r="A829" s="2">
        <v>815</v>
      </c>
      <c r="B829" t="s">
        <v>815</v>
      </c>
      <c r="C829" s="8">
        <v>193.89</v>
      </c>
      <c r="D829" s="8">
        <v>111.66</v>
      </c>
      <c r="E829" s="17">
        <f t="shared" si="84"/>
        <v>0.55183244806069931</v>
      </c>
      <c r="F829" s="2">
        <f>+IF(A829&gt;$C$3,AVERAGE(INDEX($E$15:$E$2531,A829-$C$3):E828),"")</f>
        <v>0.5516251189308139</v>
      </c>
      <c r="G829" s="2">
        <f>+IF(A829&gt;$C$3,STDEVA(INDEX($E$15:$E$2531,A829-$C$3):E828),"")</f>
        <v>3.963016505978181E-3</v>
      </c>
      <c r="H829">
        <f t="shared" si="85"/>
        <v>5.2315989492514002E-2</v>
      </c>
      <c r="I829" s="2" t="str">
        <f t="shared" si="86"/>
        <v/>
      </c>
      <c r="J829" t="str">
        <f t="shared" si="87"/>
        <v/>
      </c>
      <c r="K829" t="str">
        <f t="shared" si="88"/>
        <v/>
      </c>
      <c r="L829" s="37" t="str">
        <f t="shared" si="89"/>
        <v/>
      </c>
      <c r="M829" t="str">
        <f t="shared" si="90"/>
        <v/>
      </c>
    </row>
    <row r="830" spans="1:13" x14ac:dyDescent="0.25">
      <c r="A830" s="2">
        <v>816</v>
      </c>
      <c r="B830" t="s">
        <v>816</v>
      </c>
      <c r="C830" s="8">
        <v>192.01</v>
      </c>
      <c r="D830" s="8">
        <v>111.38</v>
      </c>
      <c r="E830" s="17">
        <f t="shared" si="84"/>
        <v>0.5445996758433026</v>
      </c>
      <c r="F830" s="2">
        <f>+IF(A830&gt;$C$3,AVERAGE(INDEX($E$15:$E$2531,A830-$C$3):E829),"")</f>
        <v>0.55219593759479879</v>
      </c>
      <c r="G830" s="2">
        <f>+IF(A830&gt;$C$3,STDEVA(INDEX($E$15:$E$2531,A830-$C$3):E829),"")</f>
        <v>3.508012176327728E-3</v>
      </c>
      <c r="H830">
        <f t="shared" si="85"/>
        <v>-2.1654034734418004</v>
      </c>
      <c r="I830" s="2" t="str">
        <f t="shared" si="86"/>
        <v>Buy</v>
      </c>
      <c r="J830">
        <f t="shared" si="87"/>
        <v>192.01</v>
      </c>
      <c r="K830">
        <f t="shared" si="88"/>
        <v>111.38</v>
      </c>
      <c r="L830" s="37" t="str">
        <f t="shared" si="89"/>
        <v/>
      </c>
      <c r="M830" t="str">
        <f t="shared" si="90"/>
        <v>Long</v>
      </c>
    </row>
    <row r="831" spans="1:13" x14ac:dyDescent="0.25">
      <c r="A831" s="2">
        <v>817</v>
      </c>
      <c r="B831" t="s">
        <v>817</v>
      </c>
      <c r="C831" s="8">
        <v>192.07</v>
      </c>
      <c r="D831" s="8">
        <v>111.73099999999999</v>
      </c>
      <c r="E831" s="17">
        <f t="shared" si="84"/>
        <v>0.54176569224988891</v>
      </c>
      <c r="F831" s="2">
        <f>+IF(A831&gt;$C$3,AVERAGE(INDEX($E$15:$E$2531,A831-$C$3):E830),"")</f>
        <v>0.55184738874896822</v>
      </c>
      <c r="G831" s="2">
        <f>+IF(A831&gt;$C$3,STDEVA(INDEX($E$15:$E$2531,A831-$C$3):E830),"")</f>
        <v>4.110557404574426E-3</v>
      </c>
      <c r="H831">
        <f t="shared" si="85"/>
        <v>-2.4526348878767417</v>
      </c>
      <c r="I831" s="2" t="str">
        <f t="shared" si="86"/>
        <v>Buy</v>
      </c>
      <c r="J831">
        <f t="shared" si="87"/>
        <v>192.01</v>
      </c>
      <c r="K831">
        <f t="shared" si="88"/>
        <v>111.38</v>
      </c>
      <c r="L831" s="37">
        <f t="shared" si="89"/>
        <v>-72.749999999999204</v>
      </c>
      <c r="M831" t="str">
        <f t="shared" si="90"/>
        <v>Long</v>
      </c>
    </row>
    <row r="832" spans="1:13" x14ac:dyDescent="0.25">
      <c r="A832" s="2">
        <v>818</v>
      </c>
      <c r="B832" t="s">
        <v>818</v>
      </c>
      <c r="C832" s="8">
        <v>191.03</v>
      </c>
      <c r="D832" s="8">
        <v>111.19</v>
      </c>
      <c r="E832" s="17">
        <f t="shared" si="84"/>
        <v>0.54119003406040267</v>
      </c>
      <c r="F832" s="2">
        <f>+IF(A832&gt;$C$3,AVERAGE(INDEX($E$15:$E$2531,A832-$C$3):E831),"")</f>
        <v>0.55096049913887901</v>
      </c>
      <c r="G832" s="2">
        <f>+IF(A832&gt;$C$3,STDEVA(INDEX($E$15:$E$2531,A832-$C$3):E831),"")</f>
        <v>5.3071438287786744E-3</v>
      </c>
      <c r="H832">
        <f t="shared" si="85"/>
        <v>-1.8410025041143092</v>
      </c>
      <c r="I832" s="2" t="str">
        <f t="shared" si="86"/>
        <v>Buy</v>
      </c>
      <c r="J832">
        <f t="shared" si="87"/>
        <v>192.01</v>
      </c>
      <c r="K832">
        <f t="shared" si="88"/>
        <v>111.38</v>
      </c>
      <c r="L832" s="37">
        <f t="shared" si="89"/>
        <v>-197.49999999999801</v>
      </c>
      <c r="M832" t="str">
        <f t="shared" si="90"/>
        <v>Long</v>
      </c>
    </row>
    <row r="833" spans="1:13" x14ac:dyDescent="0.25">
      <c r="A833" s="2">
        <v>819</v>
      </c>
      <c r="B833" t="s">
        <v>819</v>
      </c>
      <c r="C833" s="8">
        <v>193.24</v>
      </c>
      <c r="D833" s="8">
        <v>112.27</v>
      </c>
      <c r="E833" s="17">
        <f t="shared" si="84"/>
        <v>0.54302625521551784</v>
      </c>
      <c r="F833" s="2">
        <f>+IF(A833&gt;$C$3,AVERAGE(INDEX($E$15:$E$2531,A833-$C$3):E832),"")</f>
        <v>0.54951846046206743</v>
      </c>
      <c r="G833" s="2">
        <f>+IF(A833&gt;$C$3,STDEVA(INDEX($E$15:$E$2531,A833-$C$3):E832),"")</f>
        <v>6.03927147377579E-3</v>
      </c>
      <c r="H833">
        <f t="shared" si="85"/>
        <v>-1.0749980812653583</v>
      </c>
      <c r="I833" s="2" t="str">
        <f t="shared" si="86"/>
        <v/>
      </c>
      <c r="J833">
        <f t="shared" si="87"/>
        <v>192.01</v>
      </c>
      <c r="K833">
        <f t="shared" si="88"/>
        <v>111.38</v>
      </c>
      <c r="L833" s="37">
        <f t="shared" si="89"/>
        <v>85.000000000004405</v>
      </c>
      <c r="M833" t="str">
        <f t="shared" si="90"/>
        <v>Long</v>
      </c>
    </row>
    <row r="834" spans="1:13" x14ac:dyDescent="0.25">
      <c r="A834" s="2">
        <v>820</v>
      </c>
      <c r="B834" t="s">
        <v>820</v>
      </c>
      <c r="C834" s="8">
        <v>193.79499999999999</v>
      </c>
      <c r="D834" s="8">
        <v>113.34</v>
      </c>
      <c r="E834" s="17">
        <f t="shared" si="84"/>
        <v>0.53640874858877052</v>
      </c>
      <c r="F834" s="2">
        <f>+IF(A834&gt;$C$3,AVERAGE(INDEX($E$15:$E$2531,A834-$C$3):E833),"")</f>
        <v>0.54767658337646141</v>
      </c>
      <c r="G834" s="2">
        <f>+IF(A834&gt;$C$3,STDEVA(INDEX($E$15:$E$2531,A834-$C$3):E833),"")</f>
        <v>5.0211749748505881E-3</v>
      </c>
      <c r="H834">
        <f t="shared" si="85"/>
        <v>-2.2440633604938611</v>
      </c>
      <c r="I834" s="2" t="str">
        <f t="shared" si="86"/>
        <v>Buy</v>
      </c>
      <c r="J834">
        <f t="shared" si="87"/>
        <v>192.01</v>
      </c>
      <c r="K834">
        <f t="shared" si="88"/>
        <v>111.38</v>
      </c>
      <c r="L834" s="37">
        <f t="shared" si="89"/>
        <v>-43.750000000002842</v>
      </c>
      <c r="M834" t="str">
        <f t="shared" si="90"/>
        <v>Long</v>
      </c>
    </row>
    <row r="835" spans="1:13" x14ac:dyDescent="0.25">
      <c r="A835" s="2">
        <v>821</v>
      </c>
      <c r="B835" t="s">
        <v>821</v>
      </c>
      <c r="C835" s="8">
        <v>193.53</v>
      </c>
      <c r="D835" s="8">
        <v>112.56</v>
      </c>
      <c r="E835" s="17">
        <f t="shared" si="84"/>
        <v>0.54194612640612638</v>
      </c>
      <c r="F835" s="2">
        <f>+IF(A835&gt;$C$3,AVERAGE(INDEX($E$15:$E$2531,A835-$C$3):E834),"")</f>
        <v>0.54588225114460909</v>
      </c>
      <c r="G835" s="2">
        <f>+IF(A835&gt;$C$3,STDEVA(INDEX($E$15:$E$2531,A835-$C$3):E834),"")</f>
        <v>5.8721733130724747E-3</v>
      </c>
      <c r="H835">
        <f t="shared" si="85"/>
        <v>-0.67030118639724234</v>
      </c>
      <c r="I835" s="2" t="str">
        <f t="shared" si="86"/>
        <v/>
      </c>
      <c r="J835">
        <f t="shared" si="87"/>
        <v>192.01</v>
      </c>
      <c r="K835">
        <f t="shared" si="88"/>
        <v>111.38</v>
      </c>
      <c r="L835" s="37">
        <f t="shared" si="89"/>
        <v>85.000000000000853</v>
      </c>
      <c r="M835" t="str">
        <f t="shared" si="90"/>
        <v>Long</v>
      </c>
    </row>
    <row r="836" spans="1:13" x14ac:dyDescent="0.25">
      <c r="A836" s="2">
        <v>822</v>
      </c>
      <c r="B836" t="s">
        <v>822</v>
      </c>
      <c r="C836" s="8">
        <v>194.84</v>
      </c>
      <c r="D836" s="8">
        <v>113.44</v>
      </c>
      <c r="E836" s="17">
        <f t="shared" si="84"/>
        <v>0.5409046461545246</v>
      </c>
      <c r="F836" s="2">
        <f>+IF(A836&gt;$C$3,AVERAGE(INDEX($E$15:$E$2531,A836-$C$3):E835),"")</f>
        <v>0.54512653670388556</v>
      </c>
      <c r="G836" s="2">
        <f>+IF(A836&gt;$C$3,STDEVA(INDEX($E$15:$E$2531,A836-$C$3):E835),"")</f>
        <v>5.8949397835552685E-3</v>
      </c>
      <c r="H836">
        <f t="shared" si="85"/>
        <v>-0.71618891869574075</v>
      </c>
      <c r="I836" s="2" t="str">
        <f t="shared" si="86"/>
        <v/>
      </c>
      <c r="J836">
        <f t="shared" si="87"/>
        <v>192.01</v>
      </c>
      <c r="K836">
        <f t="shared" si="88"/>
        <v>111.38</v>
      </c>
      <c r="L836" s="37">
        <f t="shared" si="89"/>
        <v>192.50000000000261</v>
      </c>
      <c r="M836" t="str">
        <f t="shared" si="90"/>
        <v>Long</v>
      </c>
    </row>
    <row r="837" spans="1:13" x14ac:dyDescent="0.25">
      <c r="A837" s="2">
        <v>823</v>
      </c>
      <c r="B837" t="s">
        <v>823</v>
      </c>
      <c r="C837" s="8">
        <v>195.76</v>
      </c>
      <c r="D837" s="8">
        <v>113.61</v>
      </c>
      <c r="E837" s="17">
        <f t="shared" si="84"/>
        <v>0.54411788855260301</v>
      </c>
      <c r="F837" s="2">
        <f>+IF(A837&gt;$C$3,AVERAGE(INDEX($E$15:$E$2531,A837-$C$3):E836),"")</f>
        <v>0.54390295837648295</v>
      </c>
      <c r="G837" s="2">
        <f>+IF(A837&gt;$C$3,STDEVA(INDEX($E$15:$E$2531,A837-$C$3):E836),"")</f>
        <v>5.4341997490598669E-3</v>
      </c>
      <c r="H837">
        <f t="shared" si="85"/>
        <v>3.9551394141749872E-2</v>
      </c>
      <c r="I837" s="2" t="str">
        <f t="shared" si="86"/>
        <v/>
      </c>
      <c r="J837">
        <f t="shared" si="87"/>
        <v>192.01</v>
      </c>
      <c r="K837">
        <f t="shared" si="88"/>
        <v>111.38</v>
      </c>
      <c r="L837" s="37">
        <f t="shared" si="89"/>
        <v>379.99999999999898</v>
      </c>
      <c r="M837" t="str">
        <f t="shared" si="90"/>
        <v>Long</v>
      </c>
    </row>
    <row r="838" spans="1:13" x14ac:dyDescent="0.25">
      <c r="A838" s="2">
        <v>824</v>
      </c>
      <c r="B838" t="s">
        <v>824</v>
      </c>
      <c r="C838" s="8">
        <v>195.72</v>
      </c>
      <c r="D838" s="8">
        <v>113.39</v>
      </c>
      <c r="E838" s="17">
        <f t="shared" si="84"/>
        <v>0.54585186243717432</v>
      </c>
      <c r="F838" s="2">
        <f>+IF(A838&gt;$C$3,AVERAGE(INDEX($E$15:$E$2531,A838-$C$3):E837),"")</f>
        <v>0.54286572390353727</v>
      </c>
      <c r="G838" s="2">
        <f>+IF(A838&gt;$C$3,STDEVA(INDEX($E$15:$E$2531,A838-$C$3):E837),"")</f>
        <v>4.1140679359118254E-3</v>
      </c>
      <c r="H838">
        <f t="shared" si="85"/>
        <v>0.72583598038597164</v>
      </c>
      <c r="I838" s="2" t="str">
        <f t="shared" si="86"/>
        <v/>
      </c>
      <c r="J838" t="str">
        <f t="shared" si="87"/>
        <v/>
      </c>
      <c r="K838" t="str">
        <f t="shared" si="88"/>
        <v/>
      </c>
      <c r="L838" s="37">
        <f t="shared" si="89"/>
        <v>425.0000000000008</v>
      </c>
      <c r="M838" t="str">
        <f t="shared" si="90"/>
        <v>TP</v>
      </c>
    </row>
    <row r="839" spans="1:13" x14ac:dyDescent="0.25">
      <c r="A839" s="2">
        <v>825</v>
      </c>
      <c r="B839" t="s">
        <v>825</v>
      </c>
      <c r="C839" s="8">
        <v>197.36</v>
      </c>
      <c r="D839" s="8">
        <v>115.04</v>
      </c>
      <c r="E839" s="17">
        <f t="shared" si="84"/>
        <v>0.53974957824836467</v>
      </c>
      <c r="F839" s="2">
        <f>+IF(A839&gt;$C$3,AVERAGE(INDEX($E$15:$E$2531,A839-$C$3):E838),"")</f>
        <v>0.54220121438981228</v>
      </c>
      <c r="G839" s="2">
        <f>+IF(A839&gt;$C$3,STDEVA(INDEX($E$15:$E$2531,A839-$C$3):E838),"")</f>
        <v>2.7373610703865466E-3</v>
      </c>
      <c r="H839">
        <f t="shared" si="85"/>
        <v>-0.89562029940807608</v>
      </c>
      <c r="I839" s="2" t="str">
        <f t="shared" si="86"/>
        <v/>
      </c>
      <c r="J839" t="str">
        <f t="shared" si="87"/>
        <v/>
      </c>
      <c r="K839" t="str">
        <f t="shared" si="88"/>
        <v/>
      </c>
      <c r="L839" s="37" t="str">
        <f t="shared" si="89"/>
        <v/>
      </c>
      <c r="M839" t="str">
        <f t="shared" si="90"/>
        <v/>
      </c>
    </row>
    <row r="840" spans="1:13" x14ac:dyDescent="0.25">
      <c r="A840" s="2">
        <v>826</v>
      </c>
      <c r="B840" t="s">
        <v>826</v>
      </c>
      <c r="C840" s="8">
        <v>198.39</v>
      </c>
      <c r="D840" s="8">
        <v>115.44</v>
      </c>
      <c r="E840" s="17">
        <f t="shared" si="84"/>
        <v>0.54148387588906521</v>
      </c>
      <c r="F840" s="2">
        <f>+IF(A840&gt;$C$3,AVERAGE(INDEX($E$15:$E$2531,A840-$C$3):E839),"")</f>
        <v>0.54166231465704129</v>
      </c>
      <c r="G840" s="2">
        <f>+IF(A840&gt;$C$3,STDEVA(INDEX($E$15:$E$2531,A840-$C$3):E839),"")</f>
        <v>2.6830335248951673E-3</v>
      </c>
      <c r="H840">
        <f t="shared" si="85"/>
        <v>-6.6506350487382238E-2</v>
      </c>
      <c r="I840" s="2" t="str">
        <f t="shared" si="86"/>
        <v/>
      </c>
      <c r="J840" t="str">
        <f t="shared" si="87"/>
        <v/>
      </c>
      <c r="K840" t="str">
        <f t="shared" si="88"/>
        <v/>
      </c>
      <c r="L840" s="37" t="str">
        <f t="shared" si="89"/>
        <v/>
      </c>
      <c r="M840" t="str">
        <f t="shared" si="90"/>
        <v/>
      </c>
    </row>
    <row r="841" spans="1:13" x14ac:dyDescent="0.25">
      <c r="A841" s="2">
        <v>827</v>
      </c>
      <c r="B841" t="s">
        <v>827</v>
      </c>
      <c r="C841" s="8">
        <v>198.92</v>
      </c>
      <c r="D841" s="8">
        <v>114.95</v>
      </c>
      <c r="E841" s="17">
        <f t="shared" si="84"/>
        <v>0.54840548263734712</v>
      </c>
      <c r="F841" s="2">
        <f>+IF(A841&gt;$C$3,AVERAGE(INDEX($E$15:$E$2531,A841-$C$3):E840),"")</f>
        <v>0.54163100172806111</v>
      </c>
      <c r="G841" s="2">
        <f>+IF(A841&gt;$C$3,STDEVA(INDEX($E$15:$E$2531,A841-$C$3):E840),"")</f>
        <v>2.6833207070999974E-3</v>
      </c>
      <c r="H841">
        <f t="shared" si="85"/>
        <v>2.5246631501634917</v>
      </c>
      <c r="I841" s="2" t="str">
        <f t="shared" si="86"/>
        <v>Sell</v>
      </c>
      <c r="J841">
        <f t="shared" si="87"/>
        <v>114.95</v>
      </c>
      <c r="K841">
        <f t="shared" si="88"/>
        <v>198.92</v>
      </c>
      <c r="L841" s="37" t="str">
        <f t="shared" si="89"/>
        <v/>
      </c>
      <c r="M841" t="str">
        <f t="shared" si="90"/>
        <v>Short</v>
      </c>
    </row>
    <row r="842" spans="1:13" x14ac:dyDescent="0.25">
      <c r="A842" s="2">
        <v>828</v>
      </c>
      <c r="B842" t="s">
        <v>828</v>
      </c>
      <c r="C842" s="8">
        <v>199.5</v>
      </c>
      <c r="D842" s="8">
        <v>115.2</v>
      </c>
      <c r="E842" s="17">
        <f t="shared" si="84"/>
        <v>0.54914448806812721</v>
      </c>
      <c r="F842" s="2">
        <f>+IF(A842&gt;$C$3,AVERAGE(INDEX($E$15:$E$2531,A842-$C$3):E841),"")</f>
        <v>0.54243271823661043</v>
      </c>
      <c r="G842" s="2">
        <f>+IF(A842&gt;$C$3,STDEVA(INDEX($E$15:$E$2531,A842-$C$3):E841),"")</f>
        <v>3.4913477877971636E-3</v>
      </c>
      <c r="H842">
        <f t="shared" si="85"/>
        <v>1.9224008146583165</v>
      </c>
      <c r="I842" s="2" t="str">
        <f t="shared" si="86"/>
        <v>Sell</v>
      </c>
      <c r="J842">
        <f t="shared" si="87"/>
        <v>114.95</v>
      </c>
      <c r="K842">
        <f t="shared" si="88"/>
        <v>198.92</v>
      </c>
      <c r="L842" s="37">
        <f t="shared" si="89"/>
        <v>-82.500000000003126</v>
      </c>
      <c r="M842" t="str">
        <f t="shared" si="90"/>
        <v>Short</v>
      </c>
    </row>
    <row r="843" spans="1:13" x14ac:dyDescent="0.25">
      <c r="A843" s="2">
        <v>829</v>
      </c>
      <c r="B843" t="s">
        <v>829</v>
      </c>
      <c r="C843" s="8">
        <v>199.19</v>
      </c>
      <c r="D843" s="8">
        <v>115.21</v>
      </c>
      <c r="E843" s="17">
        <f t="shared" si="84"/>
        <v>0.54750259303722026</v>
      </c>
      <c r="F843" s="2">
        <f>+IF(A843&gt;$C$3,AVERAGE(INDEX($E$15:$E$2531,A843-$C$3):E842),"")</f>
        <v>0.5431125218869004</v>
      </c>
      <c r="G843" s="2">
        <f>+IF(A843&gt;$C$3,STDEVA(INDEX($E$15:$E$2531,A843-$C$3):E842),"")</f>
        <v>4.1541010775836048E-3</v>
      </c>
      <c r="H843">
        <f t="shared" si="85"/>
        <v>1.0568041240040118</v>
      </c>
      <c r="I843" s="2" t="str">
        <f t="shared" si="86"/>
        <v/>
      </c>
      <c r="J843">
        <f t="shared" si="87"/>
        <v>114.95</v>
      </c>
      <c r="K843">
        <f t="shared" si="88"/>
        <v>198.92</v>
      </c>
      <c r="L843" s="37">
        <f t="shared" si="89"/>
        <v>-2.5000000000048317</v>
      </c>
      <c r="M843" t="str">
        <f t="shared" si="90"/>
        <v>Short</v>
      </c>
    </row>
    <row r="844" spans="1:13" x14ac:dyDescent="0.25">
      <c r="A844" s="2">
        <v>830</v>
      </c>
      <c r="B844" t="s">
        <v>830</v>
      </c>
      <c r="C844" s="8">
        <v>200.2</v>
      </c>
      <c r="D844" s="8">
        <v>115.75</v>
      </c>
      <c r="E844" s="17">
        <f t="shared" si="84"/>
        <v>0.54788417391477673</v>
      </c>
      <c r="F844" s="2">
        <f>+IF(A844&gt;$C$3,AVERAGE(INDEX($E$15:$E$2531,A844-$C$3):E843),"")</f>
        <v>0.54434517127006143</v>
      </c>
      <c r="G844" s="2">
        <f>+IF(A844&gt;$C$3,STDEVA(INDEX($E$15:$E$2531,A844-$C$3):E843),"")</f>
        <v>3.5126516667991813E-3</v>
      </c>
      <c r="H844">
        <f t="shared" si="85"/>
        <v>1.0075017338511463</v>
      </c>
      <c r="I844" s="2" t="str">
        <f t="shared" si="86"/>
        <v/>
      </c>
      <c r="J844">
        <f t="shared" si="87"/>
        <v>114.95</v>
      </c>
      <c r="K844">
        <f t="shared" si="88"/>
        <v>198.92</v>
      </c>
      <c r="L844" s="37">
        <f t="shared" si="89"/>
        <v>-120.00000000000099</v>
      </c>
      <c r="M844" t="str">
        <f t="shared" si="90"/>
        <v>Short</v>
      </c>
    </row>
    <row r="845" spans="1:13" x14ac:dyDescent="0.25">
      <c r="A845" s="2">
        <v>831</v>
      </c>
      <c r="B845" t="s">
        <v>831</v>
      </c>
      <c r="C845" s="8">
        <v>200.33</v>
      </c>
      <c r="D845" s="8">
        <v>116.8</v>
      </c>
      <c r="E845" s="17">
        <f t="shared" si="84"/>
        <v>0.53950293639943447</v>
      </c>
      <c r="F845" s="2">
        <f>+IF(A845&gt;$C$3,AVERAGE(INDEX($E$15:$E$2531,A845-$C$3):E844),"")</f>
        <v>0.54500495432657814</v>
      </c>
      <c r="G845" s="2">
        <f>+IF(A845&gt;$C$3,STDEVA(INDEX($E$15:$E$2531,A845-$C$3):E844),"")</f>
        <v>3.5630231928670251E-3</v>
      </c>
      <c r="H845">
        <f t="shared" si="85"/>
        <v>-1.5441993019182139</v>
      </c>
      <c r="I845" s="2" t="str">
        <f t="shared" si="86"/>
        <v/>
      </c>
      <c r="J845">
        <f t="shared" si="87"/>
        <v>114.95</v>
      </c>
      <c r="K845">
        <f t="shared" si="88"/>
        <v>198.92</v>
      </c>
      <c r="L845" s="37">
        <f t="shared" si="89"/>
        <v>109.99999999999233</v>
      </c>
      <c r="M845" t="str">
        <f t="shared" si="90"/>
        <v>Short</v>
      </c>
    </row>
    <row r="846" spans="1:13" x14ac:dyDescent="0.25">
      <c r="A846" s="2">
        <v>832</v>
      </c>
      <c r="B846" t="s">
        <v>832</v>
      </c>
      <c r="C846" s="8">
        <v>200.25</v>
      </c>
      <c r="D846" s="8">
        <v>116.51</v>
      </c>
      <c r="E846" s="17">
        <f t="shared" si="84"/>
        <v>0.54158947971661886</v>
      </c>
      <c r="F846" s="2">
        <f>+IF(A846&gt;$C$3,AVERAGE(INDEX($E$15:$E$2531,A846-$C$3):E845),"")</f>
        <v>0.54484920879823484</v>
      </c>
      <c r="G846" s="2">
        <f>+IF(A846&gt;$C$3,STDEVA(INDEX($E$15:$E$2531,A846-$C$3):E845),"")</f>
        <v>3.7881796143015276E-3</v>
      </c>
      <c r="H846">
        <f t="shared" si="85"/>
        <v>-0.86050013819553706</v>
      </c>
      <c r="I846" s="2" t="str">
        <f t="shared" si="86"/>
        <v/>
      </c>
      <c r="J846">
        <f t="shared" si="87"/>
        <v>114.95</v>
      </c>
      <c r="K846">
        <f t="shared" si="88"/>
        <v>198.92</v>
      </c>
      <c r="L846" s="37">
        <f t="shared" si="89"/>
        <v>57.499999999997442</v>
      </c>
      <c r="M846" t="str">
        <f t="shared" si="90"/>
        <v>Short</v>
      </c>
    </row>
    <row r="847" spans="1:13" x14ac:dyDescent="0.25">
      <c r="A847" s="2">
        <v>833</v>
      </c>
      <c r="B847" t="s">
        <v>833</v>
      </c>
      <c r="C847" s="8">
        <v>200.14</v>
      </c>
      <c r="D847" s="8">
        <v>115.91</v>
      </c>
      <c r="E847" s="17">
        <f t="shared" si="84"/>
        <v>0.54620309376165632</v>
      </c>
      <c r="F847" s="2">
        <f>+IF(A847&gt;$C$3,AVERAGE(INDEX($E$15:$E$2531,A847-$C$3):E846),"")</f>
        <v>0.54456827448312539</v>
      </c>
      <c r="G847" s="2">
        <f>+IF(A847&gt;$C$3,STDEVA(INDEX($E$15:$E$2531,A847-$C$3):E846),"")</f>
        <v>3.9399099910544496E-3</v>
      </c>
      <c r="H847">
        <f t="shared" si="85"/>
        <v>0.41493823012271369</v>
      </c>
      <c r="I847" s="2" t="str">
        <f t="shared" si="86"/>
        <v/>
      </c>
      <c r="J847">
        <f t="shared" si="87"/>
        <v>114.95</v>
      </c>
      <c r="K847">
        <f t="shared" si="88"/>
        <v>198.92</v>
      </c>
      <c r="L847" s="37">
        <f t="shared" si="89"/>
        <v>-65.000000000001279</v>
      </c>
      <c r="M847" t="str">
        <f t="shared" si="90"/>
        <v>Short</v>
      </c>
    </row>
    <row r="848" spans="1:13" x14ac:dyDescent="0.25">
      <c r="A848" s="2">
        <v>834</v>
      </c>
      <c r="B848" t="s">
        <v>834</v>
      </c>
      <c r="C848" s="8">
        <v>200.71</v>
      </c>
      <c r="D848" s="8">
        <v>116.56</v>
      </c>
      <c r="E848" s="17">
        <f t="shared" ref="E848:E911" si="91">+LN(C848/D848)</f>
        <v>0.54345491828445236</v>
      </c>
      <c r="F848" s="2">
        <f>+IF(A848&gt;$C$3,AVERAGE(INDEX($E$15:$E$2531,A848-$C$3):E847),"")</f>
        <v>0.54460730018584569</v>
      </c>
      <c r="G848" s="2">
        <f>+IF(A848&gt;$C$3,STDEVA(INDEX($E$15:$E$2531,A848-$C$3):E847),"")</f>
        <v>3.9559204821587816E-3</v>
      </c>
      <c r="H848">
        <f t="shared" ref="H848:H911" si="92">+IF(F848="","",(E848-F848)/G848)</f>
        <v>-0.29130562825784195</v>
      </c>
      <c r="I848" s="2" t="str">
        <f t="shared" ref="I848:I911" si="93">+IF(H848="","",IF(H848&lt;$C$4,"Buy",IF(H848&gt;$C$5,"Sell","")))</f>
        <v/>
      </c>
      <c r="J848">
        <f t="shared" ref="J848:J911" si="94">IF(M848=M847, J847, IF(OR(M848="TP", M848="SL"), "", IF(I848="Buy", C848, IF(I848="Sell", D848, ""))))</f>
        <v>114.95</v>
      </c>
      <c r="K848">
        <f t="shared" ref="K848:K911" si="95">IF(M848=M847, K847, IF(OR(M848="TP", M848="SL"), "",IF(I848="Buy", D848, IF(I848="Sell", C848, ""))))</f>
        <v>198.92</v>
      </c>
      <c r="L848" s="37">
        <f t="shared" ref="L848:L911" si="96">IF(M847="Long", (C848-J847)*$C$8+(K847-D848)*$C$9, IF(M847="Short", (K847-C848)*$C$8+(D848-J847)*$C$9, ""))</f>
        <v>-45.00000000000523</v>
      </c>
      <c r="M848" t="str">
        <f t="shared" ref="M848:M911" si="97">IF(OR(M847="", M847="SL", M847="TP"), IF(I848="Sell","Short",(IF(I848="Buy","Long",I848))), IF(L848="", "", IF(L848&lt;$C$6, "SL", IF(L848&gt;$C$7, "TP", M847))))</f>
        <v>Short</v>
      </c>
    </row>
    <row r="849" spans="1:13" x14ac:dyDescent="0.25">
      <c r="A849" s="2">
        <v>835</v>
      </c>
      <c r="B849" t="s">
        <v>835</v>
      </c>
      <c r="C849" s="8">
        <v>200.61</v>
      </c>
      <c r="D849" s="8">
        <v>117.2</v>
      </c>
      <c r="E849" s="17">
        <f t="shared" si="91"/>
        <v>0.53748084759108472</v>
      </c>
      <c r="F849" s="2">
        <f>+IF(A849&gt;$C$3,AVERAGE(INDEX($E$15:$E$2531,A849-$C$3):E848),"")</f>
        <v>0.54501900463429986</v>
      </c>
      <c r="G849" s="2">
        <f>+IF(A849&gt;$C$3,STDEVA(INDEX($E$15:$E$2531,A849-$C$3):E848),"")</f>
        <v>3.5601873465133313E-3</v>
      </c>
      <c r="H849">
        <f t="shared" si="92"/>
        <v>-2.1173484172392323</v>
      </c>
      <c r="I849" s="2" t="str">
        <f t="shared" si="93"/>
        <v>Buy</v>
      </c>
      <c r="J849">
        <f t="shared" si="94"/>
        <v>114.95</v>
      </c>
      <c r="K849">
        <f t="shared" si="95"/>
        <v>198.92</v>
      </c>
      <c r="L849" s="37">
        <f t="shared" si="96"/>
        <v>139.99999999999346</v>
      </c>
      <c r="M849" t="str">
        <f t="shared" si="97"/>
        <v>Short</v>
      </c>
    </row>
    <row r="850" spans="1:13" x14ac:dyDescent="0.25">
      <c r="A850" s="2">
        <v>836</v>
      </c>
      <c r="B850" t="s">
        <v>836</v>
      </c>
      <c r="C850" s="8">
        <v>200.5</v>
      </c>
      <c r="D850" s="8">
        <v>116.46</v>
      </c>
      <c r="E850" s="17">
        <f t="shared" si="91"/>
        <v>0.54326638033765007</v>
      </c>
      <c r="F850" s="2">
        <f>+IF(A850&gt;$C$3,AVERAGE(INDEX($E$15:$E$2531,A850-$C$3):E849),"")</f>
        <v>0.54457422371230202</v>
      </c>
      <c r="G850" s="2">
        <f>+IF(A850&gt;$C$3,STDEVA(INDEX($E$15:$E$2531,A850-$C$3):E849),"")</f>
        <v>4.2418403624461679E-3</v>
      </c>
      <c r="H850">
        <f t="shared" si="92"/>
        <v>-0.30831980058244091</v>
      </c>
      <c r="I850" s="2" t="str">
        <f t="shared" si="93"/>
        <v/>
      </c>
      <c r="J850">
        <f t="shared" si="94"/>
        <v>114.95</v>
      </c>
      <c r="K850">
        <f t="shared" si="95"/>
        <v>198.92</v>
      </c>
      <c r="L850" s="37">
        <f t="shared" si="96"/>
        <v>-17.5000000000054</v>
      </c>
      <c r="M850" t="str">
        <f t="shared" si="97"/>
        <v>Short</v>
      </c>
    </row>
    <row r="851" spans="1:13" x14ac:dyDescent="0.25">
      <c r="A851" s="2">
        <v>837</v>
      </c>
      <c r="B851" t="s">
        <v>837</v>
      </c>
      <c r="C851" s="8">
        <v>200.21010000000001</v>
      </c>
      <c r="D851" s="8">
        <v>116.01</v>
      </c>
      <c r="E851" s="17">
        <f t="shared" si="91"/>
        <v>0.54569092087171855</v>
      </c>
      <c r="F851" s="2">
        <f>+IF(A851&gt;$C$3,AVERAGE(INDEX($E$15:$E$2531,A851-$C$3):E850),"")</f>
        <v>0.54400321234566906</v>
      </c>
      <c r="G851" s="2">
        <f>+IF(A851&gt;$C$3,STDEVA(INDEX($E$15:$E$2531,A851-$C$3):E850),"")</f>
        <v>4.0006733932908996E-3</v>
      </c>
      <c r="H851">
        <f t="shared" si="92"/>
        <v>0.42185611274336132</v>
      </c>
      <c r="I851" s="2" t="str">
        <f t="shared" si="93"/>
        <v/>
      </c>
      <c r="J851">
        <f t="shared" si="94"/>
        <v>114.95</v>
      </c>
      <c r="K851">
        <f t="shared" si="95"/>
        <v>198.92</v>
      </c>
      <c r="L851" s="37">
        <f t="shared" si="96"/>
        <v>-57.525000000005377</v>
      </c>
      <c r="M851" t="str">
        <f t="shared" si="97"/>
        <v>Short</v>
      </c>
    </row>
    <row r="852" spans="1:13" x14ac:dyDescent="0.25">
      <c r="A852" s="2">
        <v>838</v>
      </c>
      <c r="B852" t="s">
        <v>838</v>
      </c>
      <c r="C852" s="8">
        <v>201.11</v>
      </c>
      <c r="D852" s="8">
        <v>116.38</v>
      </c>
      <c r="E852" s="17">
        <f t="shared" si="91"/>
        <v>0.54699132281798779</v>
      </c>
      <c r="F852" s="2">
        <f>+IF(A852&gt;$C$3,AVERAGE(INDEX($E$15:$E$2531,A852-$C$3):E851),"")</f>
        <v>0.54361948265717919</v>
      </c>
      <c r="G852" s="2">
        <f>+IF(A852&gt;$C$3,STDEVA(INDEX($E$15:$E$2531,A852-$C$3):E851),"")</f>
        <v>3.5904997658472155E-3</v>
      </c>
      <c r="H852">
        <f t="shared" si="92"/>
        <v>0.93910050987372307</v>
      </c>
      <c r="I852" s="2" t="str">
        <f t="shared" si="93"/>
        <v/>
      </c>
      <c r="J852">
        <f t="shared" si="94"/>
        <v>114.95</v>
      </c>
      <c r="K852">
        <f t="shared" si="95"/>
        <v>198.92</v>
      </c>
      <c r="L852" s="37">
        <f t="shared" si="96"/>
        <v>-190.00000000000841</v>
      </c>
      <c r="M852" t="str">
        <f t="shared" si="97"/>
        <v>Short</v>
      </c>
    </row>
    <row r="853" spans="1:13" x14ac:dyDescent="0.25">
      <c r="A853" s="2">
        <v>839</v>
      </c>
      <c r="B853" t="s">
        <v>839</v>
      </c>
      <c r="C853" s="8">
        <v>200.59</v>
      </c>
      <c r="D853" s="8">
        <v>116.56</v>
      </c>
      <c r="E853" s="17">
        <f t="shared" si="91"/>
        <v>0.54285686194965677</v>
      </c>
      <c r="F853" s="2">
        <f>+IF(A853&gt;$C$3,AVERAGE(INDEX($E$15:$E$2531,A853-$C$3):E852),"")</f>
        <v>0.54356267485504228</v>
      </c>
      <c r="G853" s="2">
        <f>+IF(A853&gt;$C$3,STDEVA(INDEX($E$15:$E$2531,A853-$C$3):E852),"")</f>
        <v>3.5248266669688456E-3</v>
      </c>
      <c r="H853">
        <f t="shared" si="92"/>
        <v>-0.2002404577790137</v>
      </c>
      <c r="I853" s="2" t="str">
        <f t="shared" si="93"/>
        <v/>
      </c>
      <c r="J853">
        <f t="shared" si="94"/>
        <v>114.95</v>
      </c>
      <c r="K853">
        <f t="shared" si="95"/>
        <v>198.92</v>
      </c>
      <c r="L853" s="37">
        <f t="shared" si="96"/>
        <v>-15.000000000004093</v>
      </c>
      <c r="M853" t="str">
        <f t="shared" si="97"/>
        <v>Short</v>
      </c>
    </row>
    <row r="854" spans="1:13" x14ac:dyDescent="0.25">
      <c r="A854" s="2">
        <v>840</v>
      </c>
      <c r="B854" t="s">
        <v>840</v>
      </c>
      <c r="C854" s="8">
        <v>199.32</v>
      </c>
      <c r="D854" s="8">
        <v>115.18</v>
      </c>
      <c r="E854" s="17">
        <f t="shared" si="91"/>
        <v>0.5484154513346774</v>
      </c>
      <c r="F854" s="2">
        <f>+IF(A854&gt;$C$3,AVERAGE(INDEX($E$15:$E$2531,A854-$C$3):E853),"")</f>
        <v>0.54300408463669558</v>
      </c>
      <c r="G854" s="2">
        <f>+IF(A854&gt;$C$3,STDEVA(INDEX($E$15:$E$2531,A854-$C$3):E853),"")</f>
        <v>3.1306915111366917E-3</v>
      </c>
      <c r="H854">
        <f t="shared" si="92"/>
        <v>1.7284892742488871</v>
      </c>
      <c r="I854" s="2" t="str">
        <f t="shared" si="93"/>
        <v/>
      </c>
      <c r="J854">
        <f t="shared" si="94"/>
        <v>114.95</v>
      </c>
      <c r="K854">
        <f t="shared" si="95"/>
        <v>198.92</v>
      </c>
      <c r="L854" s="37">
        <f t="shared" si="96"/>
        <v>-42.500000000000426</v>
      </c>
      <c r="M854" t="str">
        <f t="shared" si="97"/>
        <v>Short</v>
      </c>
    </row>
    <row r="855" spans="1:13" x14ac:dyDescent="0.25">
      <c r="A855" s="2">
        <v>841</v>
      </c>
      <c r="B855" t="s">
        <v>841</v>
      </c>
      <c r="C855" s="8">
        <v>200.07</v>
      </c>
      <c r="D855" s="8">
        <v>115.86</v>
      </c>
      <c r="E855" s="17">
        <f t="shared" si="91"/>
        <v>0.54628473964384638</v>
      </c>
      <c r="F855" s="2">
        <f>+IF(A855&gt;$C$3,AVERAGE(INDEX($E$15:$E$2531,A855-$C$3):E854),"")</f>
        <v>0.54399436407394475</v>
      </c>
      <c r="G855" s="2">
        <f>+IF(A855&gt;$C$3,STDEVA(INDEX($E$15:$E$2531,A855-$C$3):E854),"")</f>
        <v>3.2903040321038313E-3</v>
      </c>
      <c r="H855">
        <f t="shared" si="92"/>
        <v>0.69609846006758325</v>
      </c>
      <c r="I855" s="2" t="str">
        <f t="shared" si="93"/>
        <v/>
      </c>
      <c r="J855">
        <f t="shared" si="94"/>
        <v>114.95</v>
      </c>
      <c r="K855">
        <f t="shared" si="95"/>
        <v>198.92</v>
      </c>
      <c r="L855" s="37">
        <f t="shared" si="96"/>
        <v>-60.000000000002274</v>
      </c>
      <c r="M855" t="str">
        <f t="shared" si="97"/>
        <v>Short</v>
      </c>
    </row>
    <row r="856" spans="1:13" x14ac:dyDescent="0.25">
      <c r="A856" s="2">
        <v>842</v>
      </c>
      <c r="B856" t="s">
        <v>842</v>
      </c>
      <c r="C856" s="8">
        <v>200.3</v>
      </c>
      <c r="D856" s="8">
        <v>116.61</v>
      </c>
      <c r="E856" s="17">
        <f t="shared" si="91"/>
        <v>0.54098120913953118</v>
      </c>
      <c r="F856" s="2">
        <f>+IF(A856&gt;$C$3,AVERAGE(INDEX($E$15:$E$2531,A856-$C$3):E855),"")</f>
        <v>0.54451605962141447</v>
      </c>
      <c r="G856" s="2">
        <f>+IF(A856&gt;$C$3,STDEVA(INDEX($E$15:$E$2531,A856-$C$3):E855),"")</f>
        <v>3.2330647277442814E-3</v>
      </c>
      <c r="H856">
        <f t="shared" si="92"/>
        <v>-1.0933435546616985</v>
      </c>
      <c r="I856" s="2" t="str">
        <f t="shared" si="93"/>
        <v/>
      </c>
      <c r="J856">
        <f t="shared" si="94"/>
        <v>114.95</v>
      </c>
      <c r="K856">
        <f t="shared" si="95"/>
        <v>198.92</v>
      </c>
      <c r="L856" s="37">
        <f t="shared" si="96"/>
        <v>69.999999999993179</v>
      </c>
      <c r="M856" t="str">
        <f t="shared" si="97"/>
        <v>Short</v>
      </c>
    </row>
    <row r="857" spans="1:13" x14ac:dyDescent="0.25">
      <c r="A857" s="2">
        <v>843</v>
      </c>
      <c r="B857" t="s">
        <v>843</v>
      </c>
      <c r="C857" s="8">
        <v>199.13</v>
      </c>
      <c r="D857" s="8">
        <v>115.37</v>
      </c>
      <c r="E857" s="17">
        <f t="shared" si="91"/>
        <v>0.54581352283138529</v>
      </c>
      <c r="F857" s="2">
        <f>+IF(A857&gt;$C$3,AVERAGE(INDEX($E$15:$E$2531,A857-$C$3):E856),"")</f>
        <v>0.54393585021895619</v>
      </c>
      <c r="G857" s="2">
        <f>+IF(A857&gt;$C$3,STDEVA(INDEX($E$15:$E$2531,A857-$C$3):E856),"")</f>
        <v>3.358588942042719E-3</v>
      </c>
      <c r="H857">
        <f t="shared" si="92"/>
        <v>0.55906591870307587</v>
      </c>
      <c r="I857" s="2" t="str">
        <f t="shared" si="93"/>
        <v/>
      </c>
      <c r="J857">
        <f t="shared" si="94"/>
        <v>114.95</v>
      </c>
      <c r="K857">
        <f t="shared" si="95"/>
        <v>198.92</v>
      </c>
      <c r="L857" s="37">
        <f t="shared" si="96"/>
        <v>52.499999999998437</v>
      </c>
      <c r="M857" t="str">
        <f t="shared" si="97"/>
        <v>Short</v>
      </c>
    </row>
    <row r="858" spans="1:13" x14ac:dyDescent="0.25">
      <c r="A858" s="2">
        <v>844</v>
      </c>
      <c r="B858" t="s">
        <v>844</v>
      </c>
      <c r="C858" s="8">
        <v>198.98099999999999</v>
      </c>
      <c r="D858" s="8">
        <v>114.11</v>
      </c>
      <c r="E858" s="17">
        <f t="shared" si="91"/>
        <v>0.55604644733271358</v>
      </c>
      <c r="F858" s="2">
        <f>+IF(A858&gt;$C$3,AVERAGE(INDEX($E$15:$E$2531,A858-$C$3):E857),"")</f>
        <v>0.54419791739083756</v>
      </c>
      <c r="G858" s="2">
        <f>+IF(A858&gt;$C$3,STDEVA(INDEX($E$15:$E$2531,A858-$C$3):E857),"")</f>
        <v>3.4080273536081797E-3</v>
      </c>
      <c r="H858">
        <f t="shared" si="92"/>
        <v>3.4766534163323626</v>
      </c>
      <c r="I858" s="2" t="str">
        <f t="shared" si="93"/>
        <v>Sell</v>
      </c>
      <c r="J858" t="str">
        <f t="shared" si="94"/>
        <v/>
      </c>
      <c r="K858" t="str">
        <f t="shared" si="95"/>
        <v/>
      </c>
      <c r="L858" s="37">
        <f t="shared" si="96"/>
        <v>-225.25000000000261</v>
      </c>
      <c r="M858" t="str">
        <f t="shared" si="97"/>
        <v>SL</v>
      </c>
    </row>
    <row r="859" spans="1:13" x14ac:dyDescent="0.25">
      <c r="A859" s="2">
        <v>845</v>
      </c>
      <c r="B859" t="s">
        <v>845</v>
      </c>
      <c r="C859" s="8">
        <v>200.48</v>
      </c>
      <c r="D859" s="8">
        <v>114.43</v>
      </c>
      <c r="E859" s="17">
        <f t="shared" si="91"/>
        <v>0.56075120881813467</v>
      </c>
      <c r="F859" s="2">
        <f>+IF(A859&gt;$C$3,AVERAGE(INDEX($E$15:$E$2531,A859-$C$3):E858),"")</f>
        <v>0.54626076180657401</v>
      </c>
      <c r="G859" s="2">
        <f>+IF(A859&gt;$C$3,STDEVA(INDEX($E$15:$E$2531,A859-$C$3):E858),"")</f>
        <v>4.3285086184576054E-3</v>
      </c>
      <c r="H859">
        <f t="shared" si="92"/>
        <v>3.3476765992264785</v>
      </c>
      <c r="I859" s="2" t="str">
        <f t="shared" si="93"/>
        <v>Sell</v>
      </c>
      <c r="J859">
        <f t="shared" si="94"/>
        <v>114.43</v>
      </c>
      <c r="K859">
        <f t="shared" si="95"/>
        <v>200.48</v>
      </c>
      <c r="L859" s="37" t="str">
        <f t="shared" si="96"/>
        <v/>
      </c>
      <c r="M859" t="str">
        <f t="shared" si="97"/>
        <v>Short</v>
      </c>
    </row>
    <row r="860" spans="1:13" x14ac:dyDescent="0.25">
      <c r="A860" s="2">
        <v>846</v>
      </c>
      <c r="B860" t="s">
        <v>846</v>
      </c>
      <c r="C860" s="8">
        <v>200.75</v>
      </c>
      <c r="D860" s="8">
        <v>114.73</v>
      </c>
      <c r="E860" s="17">
        <f t="shared" si="91"/>
        <v>0.55947881101581942</v>
      </c>
      <c r="F860" s="2">
        <f>+IF(A860&gt;$C$3,AVERAGE(INDEX($E$15:$E$2531,A860-$C$3):E859),"")</f>
        <v>0.54820352052662791</v>
      </c>
      <c r="G860" s="2">
        <f>+IF(A860&gt;$C$3,STDEVA(INDEX($E$15:$E$2531,A860-$C$3):E859),"")</f>
        <v>6.2941026573967987E-3</v>
      </c>
      <c r="H860">
        <f t="shared" si="92"/>
        <v>1.7914055589704829</v>
      </c>
      <c r="I860" s="2" t="str">
        <f t="shared" si="93"/>
        <v>Sell</v>
      </c>
      <c r="J860">
        <f t="shared" si="94"/>
        <v>114.43</v>
      </c>
      <c r="K860">
        <f t="shared" si="95"/>
        <v>200.48</v>
      </c>
      <c r="L860" s="37">
        <f t="shared" si="96"/>
        <v>7.4999999999967315</v>
      </c>
      <c r="M860" t="str">
        <f t="shared" si="97"/>
        <v>Short</v>
      </c>
    </row>
    <row r="861" spans="1:13" x14ac:dyDescent="0.25">
      <c r="A861" s="2">
        <v>847</v>
      </c>
      <c r="B861" t="s">
        <v>847</v>
      </c>
      <c r="C861" s="8">
        <v>201.82</v>
      </c>
      <c r="D861" s="8">
        <v>115.43</v>
      </c>
      <c r="E861" s="17">
        <f t="shared" si="91"/>
        <v>0.55871192540956172</v>
      </c>
      <c r="F861" s="2">
        <f>+IF(A861&gt;$C$3,AVERAGE(INDEX($E$15:$E$2531,A861-$C$3):E860),"")</f>
        <v>0.54973550832041695</v>
      </c>
      <c r="G861" s="2">
        <f>+IF(A861&gt;$C$3,STDEVA(INDEX($E$15:$E$2531,A861-$C$3):E860),"")</f>
        <v>7.2164912291373482E-3</v>
      </c>
      <c r="H861">
        <f t="shared" si="92"/>
        <v>1.2438755628083529</v>
      </c>
      <c r="I861" s="2" t="str">
        <f t="shared" si="93"/>
        <v/>
      </c>
      <c r="J861">
        <f t="shared" si="94"/>
        <v>114.43</v>
      </c>
      <c r="K861">
        <f t="shared" si="95"/>
        <v>200.48</v>
      </c>
      <c r="L861" s="37">
        <f t="shared" si="96"/>
        <v>-85.000000000000853</v>
      </c>
      <c r="M861" t="str">
        <f t="shared" si="97"/>
        <v>Short</v>
      </c>
    </row>
    <row r="862" spans="1:13" x14ac:dyDescent="0.25">
      <c r="A862" s="2">
        <v>848</v>
      </c>
      <c r="B862" t="s">
        <v>848</v>
      </c>
      <c r="C862" s="8">
        <v>200.7</v>
      </c>
      <c r="D862" s="8">
        <v>113.97</v>
      </c>
      <c r="E862" s="17">
        <f t="shared" si="91"/>
        <v>0.56587599993464843</v>
      </c>
      <c r="F862" s="2">
        <f>+IF(A862&gt;$C$3,AVERAGE(INDEX($E$15:$E$2531,A862-$C$3):E861),"")</f>
        <v>0.55103779749725856</v>
      </c>
      <c r="G862" s="2">
        <f>+IF(A862&gt;$C$3,STDEVA(INDEX($E$15:$E$2531,A862-$C$3):E861),"")</f>
        <v>7.7006806603962816E-3</v>
      </c>
      <c r="H862">
        <f t="shared" si="92"/>
        <v>1.9268689472738487</v>
      </c>
      <c r="I862" s="2" t="str">
        <f t="shared" si="93"/>
        <v>Sell</v>
      </c>
      <c r="J862">
        <f t="shared" si="94"/>
        <v>114.43</v>
      </c>
      <c r="K862">
        <f t="shared" si="95"/>
        <v>200.48</v>
      </c>
      <c r="L862" s="37">
        <f t="shared" si="96"/>
        <v>-170.00000000000171</v>
      </c>
      <c r="M862" t="str">
        <f t="shared" si="97"/>
        <v>Short</v>
      </c>
    </row>
    <row r="863" spans="1:13" x14ac:dyDescent="0.25">
      <c r="A863" s="2">
        <v>849</v>
      </c>
      <c r="B863" t="s">
        <v>849</v>
      </c>
      <c r="C863" s="8">
        <v>199.15</v>
      </c>
      <c r="D863" s="8">
        <v>112.37</v>
      </c>
      <c r="E863" s="17">
        <f t="shared" si="91"/>
        <v>0.57226131170784222</v>
      </c>
      <c r="F863" s="2">
        <f>+IF(A863&gt;$C$3,AVERAGE(INDEX($E$15:$E$2531,A863-$C$3):E862),"")</f>
        <v>0.55359547949559085</v>
      </c>
      <c r="G863" s="2">
        <f>+IF(A863&gt;$C$3,STDEVA(INDEX($E$15:$E$2531,A863-$C$3):E862),"")</f>
        <v>8.431879767916664E-3</v>
      </c>
      <c r="H863">
        <f t="shared" si="92"/>
        <v>2.2137213439967374</v>
      </c>
      <c r="I863" s="2" t="str">
        <f t="shared" si="93"/>
        <v>Sell</v>
      </c>
      <c r="J863">
        <f t="shared" si="94"/>
        <v>114.43</v>
      </c>
      <c r="K863">
        <f t="shared" si="95"/>
        <v>200.48</v>
      </c>
      <c r="L863" s="37">
        <f t="shared" si="96"/>
        <v>-182.50000000000455</v>
      </c>
      <c r="M863" t="str">
        <f t="shared" si="97"/>
        <v>Short</v>
      </c>
    </row>
    <row r="864" spans="1:13" x14ac:dyDescent="0.25">
      <c r="A864" s="2">
        <v>850</v>
      </c>
      <c r="B864" t="s">
        <v>850</v>
      </c>
      <c r="C864" s="8">
        <v>198.01</v>
      </c>
      <c r="D864" s="8">
        <v>111.32</v>
      </c>
      <c r="E864" s="17">
        <f t="shared" si="91"/>
        <v>0.5759085978120132</v>
      </c>
      <c r="F864" s="2">
        <f>+IF(A864&gt;$C$3,AVERAGE(INDEX($E$15:$E$2531,A864-$C$3):E863),"")</f>
        <v>0.55624501953705352</v>
      </c>
      <c r="G864" s="2">
        <f>+IF(A864&gt;$C$3,STDEVA(INDEX($E$15:$E$2531,A864-$C$3):E863),"")</f>
        <v>1.0168411932985472E-2</v>
      </c>
      <c r="H864">
        <f t="shared" si="92"/>
        <v>1.9337904880871997</v>
      </c>
      <c r="I864" s="2" t="str">
        <f t="shared" si="93"/>
        <v>Sell</v>
      </c>
      <c r="J864">
        <f t="shared" si="94"/>
        <v>114.43</v>
      </c>
      <c r="K864">
        <f t="shared" si="95"/>
        <v>200.48</v>
      </c>
      <c r="L864" s="37">
        <f t="shared" si="96"/>
        <v>-160.00000000000364</v>
      </c>
      <c r="M864" t="str">
        <f t="shared" si="97"/>
        <v>Short</v>
      </c>
    </row>
    <row r="865" spans="1:13" x14ac:dyDescent="0.25">
      <c r="A865" s="2">
        <v>851</v>
      </c>
      <c r="B865" t="s">
        <v>851</v>
      </c>
      <c r="C865" s="8">
        <v>199.56</v>
      </c>
      <c r="D865" s="8">
        <v>112.02</v>
      </c>
      <c r="E865" s="17">
        <f t="shared" si="91"/>
        <v>0.57743751621115047</v>
      </c>
      <c r="F865" s="2">
        <f>+IF(A865&gt;$C$3,AVERAGE(INDEX($E$15:$E$2531,A865-$C$3):E864),"")</f>
        <v>0.55953655933351665</v>
      </c>
      <c r="G865" s="2">
        <f>+IF(A865&gt;$C$3,STDEVA(INDEX($E$15:$E$2531,A865-$C$3):E864),"")</f>
        <v>1.1275603292341984E-2</v>
      </c>
      <c r="H865">
        <f t="shared" si="92"/>
        <v>1.587583068818283</v>
      </c>
      <c r="I865" s="2" t="str">
        <f t="shared" si="93"/>
        <v/>
      </c>
      <c r="J865" t="str">
        <f t="shared" si="94"/>
        <v/>
      </c>
      <c r="K865" t="str">
        <f t="shared" si="95"/>
        <v/>
      </c>
      <c r="L865" s="37">
        <f t="shared" si="96"/>
        <v>-372.50000000000585</v>
      </c>
      <c r="M865" t="str">
        <f t="shared" si="97"/>
        <v>SL</v>
      </c>
    </row>
    <row r="866" spans="1:13" x14ac:dyDescent="0.25">
      <c r="A866" s="2">
        <v>852</v>
      </c>
      <c r="B866" t="s">
        <v>852</v>
      </c>
      <c r="C866" s="8">
        <v>196.34</v>
      </c>
      <c r="D866" s="8">
        <v>110.13</v>
      </c>
      <c r="E866" s="17">
        <f t="shared" si="91"/>
        <v>0.57818636408752278</v>
      </c>
      <c r="F866" s="2">
        <f>+IF(A866&gt;$C$3,AVERAGE(INDEX($E$15:$E$2531,A866-$C$3):E865),"")</f>
        <v>0.56358726011925198</v>
      </c>
      <c r="G866" s="2">
        <f>+IF(A866&gt;$C$3,STDEVA(INDEX($E$15:$E$2531,A866-$C$3):E865),"")</f>
        <v>1.0280950110906791E-2</v>
      </c>
      <c r="H866">
        <f t="shared" si="92"/>
        <v>1.4200150580229927</v>
      </c>
      <c r="I866" s="2" t="str">
        <f t="shared" si="93"/>
        <v/>
      </c>
      <c r="J866" t="str">
        <f t="shared" si="94"/>
        <v/>
      </c>
      <c r="K866" t="str">
        <f t="shared" si="95"/>
        <v/>
      </c>
      <c r="L866" s="37" t="str">
        <f t="shared" si="96"/>
        <v/>
      </c>
      <c r="M866" t="str">
        <f t="shared" si="97"/>
        <v/>
      </c>
    </row>
    <row r="867" spans="1:13" x14ac:dyDescent="0.25">
      <c r="A867" s="2">
        <v>853</v>
      </c>
      <c r="B867" t="s">
        <v>853</v>
      </c>
      <c r="C867" s="8">
        <v>197.9</v>
      </c>
      <c r="D867" s="8">
        <v>111.12</v>
      </c>
      <c r="E867" s="17">
        <f t="shared" si="91"/>
        <v>0.57715115416243168</v>
      </c>
      <c r="F867" s="2">
        <f>+IF(A867&gt;$C$3,AVERAGE(INDEX($E$15:$E$2531,A867-$C$3):E866),"")</f>
        <v>0.56718424248104515</v>
      </c>
      <c r="G867" s="2">
        <f>+IF(A867&gt;$C$3,STDEVA(INDEX($E$15:$E$2531,A867-$C$3):E866),"")</f>
        <v>8.8484959312476585E-3</v>
      </c>
      <c r="H867">
        <f t="shared" si="92"/>
        <v>1.1263961422177167</v>
      </c>
      <c r="I867" s="2" t="str">
        <f t="shared" si="93"/>
        <v/>
      </c>
      <c r="J867" t="str">
        <f t="shared" si="94"/>
        <v/>
      </c>
      <c r="K867" t="str">
        <f t="shared" si="95"/>
        <v/>
      </c>
      <c r="L867" s="37" t="str">
        <f t="shared" si="96"/>
        <v/>
      </c>
      <c r="M867" t="str">
        <f t="shared" si="97"/>
        <v/>
      </c>
    </row>
    <row r="868" spans="1:13" x14ac:dyDescent="0.25">
      <c r="A868" s="2">
        <v>854</v>
      </c>
      <c r="B868" t="s">
        <v>854</v>
      </c>
      <c r="C868" s="8">
        <v>197.54</v>
      </c>
      <c r="D868" s="8">
        <v>111.03</v>
      </c>
      <c r="E868" s="17">
        <f t="shared" si="91"/>
        <v>0.57614066041380696</v>
      </c>
      <c r="F868" s="2">
        <f>+IF(A868&gt;$C$3,AVERAGE(INDEX($E$15:$E$2531,A868-$C$3):E867),"")</f>
        <v>0.56952920990656941</v>
      </c>
      <c r="G868" s="2">
        <f>+IF(A868&gt;$C$3,STDEVA(INDEX($E$15:$E$2531,A868-$C$3):E867),"")</f>
        <v>8.3078730703162167E-3</v>
      </c>
      <c r="H868">
        <f t="shared" si="92"/>
        <v>0.79580543073774979</v>
      </c>
      <c r="I868" s="2" t="str">
        <f t="shared" si="93"/>
        <v/>
      </c>
      <c r="J868" t="str">
        <f t="shared" si="94"/>
        <v/>
      </c>
      <c r="K868" t="str">
        <f t="shared" si="95"/>
        <v/>
      </c>
      <c r="L868" s="37" t="str">
        <f t="shared" si="96"/>
        <v/>
      </c>
      <c r="M868" t="str">
        <f t="shared" si="97"/>
        <v/>
      </c>
    </row>
    <row r="869" spans="1:13" x14ac:dyDescent="0.25">
      <c r="A869" s="2">
        <v>855</v>
      </c>
      <c r="B869" t="s">
        <v>855</v>
      </c>
      <c r="C869" s="8">
        <v>197.02</v>
      </c>
      <c r="D869" s="8">
        <v>109.35</v>
      </c>
      <c r="E869" s="17">
        <f t="shared" si="91"/>
        <v>0.58875149930475634</v>
      </c>
      <c r="F869" s="2">
        <f>+IF(A869&gt;$C$3,AVERAGE(INDEX($E$15:$E$2531,A869-$C$3):E868),"")</f>
        <v>0.57123914897275518</v>
      </c>
      <c r="G869" s="2">
        <f>+IF(A869&gt;$C$3,STDEVA(INDEX($E$15:$E$2531,A869-$C$3):E868),"")</f>
        <v>7.8462490228640314E-3</v>
      </c>
      <c r="H869">
        <f t="shared" si="92"/>
        <v>2.2319391445479275</v>
      </c>
      <c r="I869" s="2" t="str">
        <f t="shared" si="93"/>
        <v>Sell</v>
      </c>
      <c r="J869">
        <f t="shared" si="94"/>
        <v>109.35</v>
      </c>
      <c r="K869">
        <f t="shared" si="95"/>
        <v>197.02</v>
      </c>
      <c r="L869" s="37" t="str">
        <f t="shared" si="96"/>
        <v/>
      </c>
      <c r="M869" t="str">
        <f t="shared" si="97"/>
        <v>Short</v>
      </c>
    </row>
    <row r="870" spans="1:13" x14ac:dyDescent="0.25">
      <c r="A870" s="2">
        <v>856</v>
      </c>
      <c r="B870" t="s">
        <v>856</v>
      </c>
      <c r="C870" s="8">
        <v>194.35</v>
      </c>
      <c r="D870" s="8">
        <v>107.8</v>
      </c>
      <c r="E870" s="17">
        <f t="shared" si="91"/>
        <v>0.58938299882333545</v>
      </c>
      <c r="F870" s="2">
        <f>+IF(A870&gt;$C$3,AVERAGE(INDEX($E$15:$E$2531,A870-$C$3):E869),"")</f>
        <v>0.57449166989374811</v>
      </c>
      <c r="G870" s="2">
        <f>+IF(A870&gt;$C$3,STDEVA(INDEX($E$15:$E$2531,A870-$C$3):E869),"")</f>
        <v>8.4088927930961871E-3</v>
      </c>
      <c r="H870">
        <f t="shared" si="92"/>
        <v>1.7709024595739065</v>
      </c>
      <c r="I870" s="2" t="str">
        <f t="shared" si="93"/>
        <v>Sell</v>
      </c>
      <c r="J870">
        <f t="shared" si="94"/>
        <v>109.35</v>
      </c>
      <c r="K870">
        <f t="shared" si="95"/>
        <v>197.02</v>
      </c>
      <c r="L870" s="37">
        <f t="shared" si="96"/>
        <v>280.00000000000466</v>
      </c>
      <c r="M870" t="str">
        <f t="shared" si="97"/>
        <v>Short</v>
      </c>
    </row>
    <row r="871" spans="1:13" x14ac:dyDescent="0.25">
      <c r="A871" s="2">
        <v>857</v>
      </c>
      <c r="B871" t="s">
        <v>857</v>
      </c>
      <c r="C871" s="8">
        <v>194.38</v>
      </c>
      <c r="D871" s="8">
        <v>108.83</v>
      </c>
      <c r="E871" s="17">
        <f t="shared" si="91"/>
        <v>0.5800279743673542</v>
      </c>
      <c r="F871" s="2">
        <f>+IF(A871&gt;$C$3,AVERAGE(INDEX($E$15:$E$2531,A871-$C$3):E870),"")</f>
        <v>0.577899566939723</v>
      </c>
      <c r="G871" s="2">
        <f>+IF(A871&gt;$C$3,STDEVA(INDEX($E$15:$E$2531,A871-$C$3):E870),"")</f>
        <v>7.3646393739404403E-3</v>
      </c>
      <c r="H871">
        <f t="shared" si="92"/>
        <v>0.28900361844770217</v>
      </c>
      <c r="I871" s="2" t="str">
        <f t="shared" si="93"/>
        <v/>
      </c>
      <c r="J871" t="str">
        <f t="shared" si="94"/>
        <v/>
      </c>
      <c r="K871" t="str">
        <f t="shared" si="95"/>
        <v/>
      </c>
      <c r="L871" s="37">
        <f t="shared" si="96"/>
        <v>530.00000000000466</v>
      </c>
      <c r="M871" t="str">
        <f t="shared" si="97"/>
        <v>TP</v>
      </c>
    </row>
    <row r="872" spans="1:13" x14ac:dyDescent="0.25">
      <c r="A872" s="2">
        <v>858</v>
      </c>
      <c r="B872" t="s">
        <v>858</v>
      </c>
      <c r="C872" s="8">
        <v>196.52</v>
      </c>
      <c r="D872" s="8">
        <v>109.65</v>
      </c>
      <c r="E872" s="17">
        <f t="shared" si="91"/>
        <v>0.58347073243655034</v>
      </c>
      <c r="F872" s="2">
        <f>+IF(A872&gt;$C$3,AVERAGE(INDEX($E$15:$E$2531,A872-$C$3):E871),"")</f>
        <v>0.57947200854335701</v>
      </c>
      <c r="G872" s="2">
        <f>+IF(A872&gt;$C$3,STDEVA(INDEX($E$15:$E$2531,A872-$C$3):E871),"")</f>
        <v>5.8268141611269447E-3</v>
      </c>
      <c r="H872">
        <f t="shared" si="92"/>
        <v>0.68626247253095074</v>
      </c>
      <c r="I872" s="2" t="str">
        <f t="shared" si="93"/>
        <v/>
      </c>
      <c r="J872" t="str">
        <f t="shared" si="94"/>
        <v/>
      </c>
      <c r="K872" t="str">
        <f t="shared" si="95"/>
        <v/>
      </c>
      <c r="L872" s="37" t="str">
        <f t="shared" si="96"/>
        <v/>
      </c>
      <c r="M872" t="str">
        <f t="shared" si="97"/>
        <v/>
      </c>
    </row>
    <row r="873" spans="1:13" x14ac:dyDescent="0.25">
      <c r="A873" s="2">
        <v>859</v>
      </c>
      <c r="B873" t="s">
        <v>859</v>
      </c>
      <c r="C873" s="8">
        <v>196.29</v>
      </c>
      <c r="D873" s="8">
        <v>108.71</v>
      </c>
      <c r="E873" s="17">
        <f t="shared" si="91"/>
        <v>0.59090937133384813</v>
      </c>
      <c r="F873" s="2">
        <f>+IF(A873&gt;$C$3,AVERAGE(INDEX($E$15:$E$2531,A873-$C$3):E872),"")</f>
        <v>0.58071749973543574</v>
      </c>
      <c r="G873" s="2">
        <f>+IF(A873&gt;$C$3,STDEVA(INDEX($E$15:$E$2531,A873-$C$3):E872),"")</f>
        <v>5.2636550428487635E-3</v>
      </c>
      <c r="H873">
        <f t="shared" si="92"/>
        <v>1.9362727069774714</v>
      </c>
      <c r="I873" s="2" t="str">
        <f t="shared" si="93"/>
        <v>Sell</v>
      </c>
      <c r="J873">
        <f t="shared" si="94"/>
        <v>108.71</v>
      </c>
      <c r="K873">
        <f t="shared" si="95"/>
        <v>196.29</v>
      </c>
      <c r="L873" s="37" t="str">
        <f t="shared" si="96"/>
        <v/>
      </c>
      <c r="M873" t="str">
        <f t="shared" si="97"/>
        <v>Short</v>
      </c>
    </row>
    <row r="874" spans="1:13" x14ac:dyDescent="0.25">
      <c r="A874" s="2">
        <v>860</v>
      </c>
      <c r="B874" t="s">
        <v>860</v>
      </c>
      <c r="C874" s="8">
        <v>193.26</v>
      </c>
      <c r="D874" s="8">
        <v>106.92</v>
      </c>
      <c r="E874" s="17">
        <f t="shared" si="91"/>
        <v>0.59195554130044414</v>
      </c>
      <c r="F874" s="2">
        <f>+IF(A874&gt;$C$3,AVERAGE(INDEX($E$15:$E$2531,A874-$C$3):E873),"")</f>
        <v>0.58238425234897295</v>
      </c>
      <c r="G874" s="2">
        <f>+IF(A874&gt;$C$3,STDEVA(INDEX($E$15:$E$2531,A874-$C$3):E873),"")</f>
        <v>5.8884913791404214E-3</v>
      </c>
      <c r="H874">
        <f t="shared" si="92"/>
        <v>1.6254229369133202</v>
      </c>
      <c r="I874" s="2" t="str">
        <f t="shared" si="93"/>
        <v/>
      </c>
      <c r="J874">
        <f t="shared" si="94"/>
        <v>108.71</v>
      </c>
      <c r="K874">
        <f t="shared" si="95"/>
        <v>196.29</v>
      </c>
      <c r="L874" s="37">
        <f t="shared" si="96"/>
        <v>310.00000000000222</v>
      </c>
      <c r="M874" t="str">
        <f t="shared" si="97"/>
        <v>Short</v>
      </c>
    </row>
    <row r="875" spans="1:13" x14ac:dyDescent="0.25">
      <c r="A875" s="2">
        <v>861</v>
      </c>
      <c r="B875" t="s">
        <v>861</v>
      </c>
      <c r="C875" s="8">
        <v>196.64</v>
      </c>
      <c r="D875" s="8">
        <v>108.97</v>
      </c>
      <c r="E875" s="17">
        <f t="shared" si="91"/>
        <v>0.59030203082892985</v>
      </c>
      <c r="F875" s="2">
        <f>+IF(A875&gt;$C$3,AVERAGE(INDEX($E$15:$E$2531,A875-$C$3):E874),"")</f>
        <v>0.58399736624778331</v>
      </c>
      <c r="G875" s="2">
        <f>+IF(A875&gt;$C$3,STDEVA(INDEX($E$15:$E$2531,A875-$C$3):E874),"")</f>
        <v>6.3355622431851598E-3</v>
      </c>
      <c r="H875">
        <f t="shared" si="92"/>
        <v>0.99512313811266562</v>
      </c>
      <c r="I875" s="2" t="str">
        <f t="shared" si="93"/>
        <v/>
      </c>
      <c r="J875">
        <f t="shared" si="94"/>
        <v>108.71</v>
      </c>
      <c r="K875">
        <f t="shared" si="95"/>
        <v>196.29</v>
      </c>
      <c r="L875" s="37">
        <f t="shared" si="96"/>
        <v>-22.4999999999973</v>
      </c>
      <c r="M875" t="str">
        <f t="shared" si="97"/>
        <v>Short</v>
      </c>
    </row>
    <row r="876" spans="1:13" x14ac:dyDescent="0.25">
      <c r="A876" s="2">
        <v>862</v>
      </c>
      <c r="B876" t="s">
        <v>862</v>
      </c>
      <c r="C876" s="8">
        <v>192.74</v>
      </c>
      <c r="D876" s="8">
        <v>106.03</v>
      </c>
      <c r="E876" s="17">
        <f t="shared" si="91"/>
        <v>0.59762005748543456</v>
      </c>
      <c r="F876" s="2">
        <f>+IF(A876&gt;$C$3,AVERAGE(INDEX($E$15:$E$2531,A876-$C$3):E875),"")</f>
        <v>0.58534355144127304</v>
      </c>
      <c r="G876" s="2">
        <f>+IF(A876&gt;$C$3,STDEVA(INDEX($E$15:$E$2531,A876-$C$3):E875),"")</f>
        <v>6.2328355274291073E-3</v>
      </c>
      <c r="H876">
        <f t="shared" si="92"/>
        <v>1.9696502482916129</v>
      </c>
      <c r="I876" s="2" t="str">
        <f t="shared" si="93"/>
        <v>Sell</v>
      </c>
      <c r="J876">
        <f t="shared" si="94"/>
        <v>108.71</v>
      </c>
      <c r="K876">
        <f t="shared" si="95"/>
        <v>196.29</v>
      </c>
      <c r="L876" s="37">
        <f t="shared" si="96"/>
        <v>217.4999999999975</v>
      </c>
      <c r="M876" t="str">
        <f t="shared" si="97"/>
        <v>Short</v>
      </c>
    </row>
    <row r="877" spans="1:13" x14ac:dyDescent="0.25">
      <c r="A877" s="2">
        <v>863</v>
      </c>
      <c r="B877" t="s">
        <v>863</v>
      </c>
      <c r="C877" s="8">
        <v>190.54</v>
      </c>
      <c r="D877" s="8">
        <v>104.74</v>
      </c>
      <c r="E877" s="17">
        <f t="shared" si="91"/>
        <v>0.59838105742729175</v>
      </c>
      <c r="F877" s="2">
        <f>+IF(A877&gt;$C$3,AVERAGE(INDEX($E$15:$E$2531,A877-$C$3):E876),"")</f>
        <v>0.5876178740327177</v>
      </c>
      <c r="G877" s="2">
        <f>+IF(A877&gt;$C$3,STDEVA(INDEX($E$15:$E$2531,A877-$C$3):E876),"")</f>
        <v>6.5938441739646818E-3</v>
      </c>
      <c r="H877">
        <f t="shared" si="92"/>
        <v>1.632307817808571</v>
      </c>
      <c r="I877" s="2" t="str">
        <f t="shared" si="93"/>
        <v/>
      </c>
      <c r="J877" t="str">
        <f t="shared" si="94"/>
        <v/>
      </c>
      <c r="K877" t="str">
        <f t="shared" si="95"/>
        <v/>
      </c>
      <c r="L877" s="37">
        <f t="shared" si="96"/>
        <v>445.00000000000023</v>
      </c>
      <c r="M877" t="str">
        <f t="shared" si="97"/>
        <v>TP</v>
      </c>
    </row>
    <row r="878" spans="1:13" x14ac:dyDescent="0.25">
      <c r="A878" s="2">
        <v>864</v>
      </c>
      <c r="B878" t="s">
        <v>864</v>
      </c>
      <c r="C878" s="8">
        <v>187.40989999999999</v>
      </c>
      <c r="D878" s="8">
        <v>104.32</v>
      </c>
      <c r="E878" s="17">
        <f t="shared" si="91"/>
        <v>0.58583509840564674</v>
      </c>
      <c r="F878" s="2">
        <f>+IF(A878&gt;$C$3,AVERAGE(INDEX($E$15:$E$2531,A878-$C$3):E877),"")</f>
        <v>0.59008902925643825</v>
      </c>
      <c r="G878" s="2">
        <f>+IF(A878&gt;$C$3,STDEVA(INDEX($E$15:$E$2531,A878-$C$3):E877),"")</f>
        <v>5.8841998075126302E-3</v>
      </c>
      <c r="H878">
        <f t="shared" si="92"/>
        <v>-0.72294126473413078</v>
      </c>
      <c r="I878" s="2" t="str">
        <f t="shared" si="93"/>
        <v/>
      </c>
      <c r="J878" t="str">
        <f t="shared" si="94"/>
        <v/>
      </c>
      <c r="K878" t="str">
        <f t="shared" si="95"/>
        <v/>
      </c>
      <c r="L878" s="37" t="str">
        <f t="shared" si="96"/>
        <v/>
      </c>
      <c r="M878" t="str">
        <f t="shared" si="97"/>
        <v/>
      </c>
    </row>
    <row r="879" spans="1:13" x14ac:dyDescent="0.25">
      <c r="A879" s="2">
        <v>865</v>
      </c>
      <c r="B879" t="s">
        <v>865</v>
      </c>
      <c r="C879" s="8">
        <v>187.7</v>
      </c>
      <c r="D879" s="8">
        <v>105.54</v>
      </c>
      <c r="E879" s="17">
        <f t="shared" si="91"/>
        <v>0.57575491561494119</v>
      </c>
      <c r="F879" s="2">
        <f>+IF(A879&gt;$C$3,AVERAGE(INDEX($E$15:$E$2531,A879-$C$3):E878),"")</f>
        <v>0.58976498471209282</v>
      </c>
      <c r="G879" s="2">
        <f>+IF(A879&gt;$C$3,STDEVA(INDEX($E$15:$E$2531,A879-$C$3):E878),"")</f>
        <v>6.0451670418302187E-3</v>
      </c>
      <c r="H879">
        <f t="shared" si="92"/>
        <v>-2.3175652550553809</v>
      </c>
      <c r="I879" s="2" t="str">
        <f t="shared" si="93"/>
        <v>Buy</v>
      </c>
      <c r="J879">
        <f t="shared" si="94"/>
        <v>187.7</v>
      </c>
      <c r="K879">
        <f t="shared" si="95"/>
        <v>105.54</v>
      </c>
      <c r="L879" s="37" t="str">
        <f t="shared" si="96"/>
        <v/>
      </c>
      <c r="M879" t="str">
        <f t="shared" si="97"/>
        <v>Long</v>
      </c>
    </row>
    <row r="880" spans="1:13" x14ac:dyDescent="0.25">
      <c r="A880" s="2">
        <v>866</v>
      </c>
      <c r="B880" t="s">
        <v>866</v>
      </c>
      <c r="C880" s="8">
        <v>186.43</v>
      </c>
      <c r="D880" s="8">
        <v>106.6</v>
      </c>
      <c r="E880" s="17">
        <f t="shared" si="91"/>
        <v>0.55897232177562606</v>
      </c>
      <c r="F880" s="2">
        <f>+IF(A880&gt;$C$3,AVERAGE(INDEX($E$15:$E$2531,A880-$C$3):E879),"")</f>
        <v>0.58825075324449339</v>
      </c>
      <c r="G880" s="2">
        <f>+IF(A880&gt;$C$3,STDEVA(INDEX($E$15:$E$2531,A880-$C$3):E879),"")</f>
        <v>7.6473231179248454E-3</v>
      </c>
      <c r="H880">
        <f t="shared" si="92"/>
        <v>-3.8285856393645146</v>
      </c>
      <c r="I880" s="2" t="str">
        <f t="shared" si="93"/>
        <v>Buy</v>
      </c>
      <c r="J880" t="str">
        <f t="shared" si="94"/>
        <v/>
      </c>
      <c r="K880" t="str">
        <f t="shared" si="95"/>
        <v/>
      </c>
      <c r="L880" s="37">
        <f t="shared" si="96"/>
        <v>-582.4999999999925</v>
      </c>
      <c r="M880" t="str">
        <f t="shared" si="97"/>
        <v>SL</v>
      </c>
    </row>
    <row r="881" spans="1:13" x14ac:dyDescent="0.25">
      <c r="A881" s="2">
        <v>867</v>
      </c>
      <c r="B881" t="s">
        <v>867</v>
      </c>
      <c r="C881" s="8">
        <v>186.27</v>
      </c>
      <c r="D881" s="8">
        <v>107.8</v>
      </c>
      <c r="E881" s="17">
        <f t="shared" si="91"/>
        <v>0.54691957557001447</v>
      </c>
      <c r="F881" s="2">
        <f>+IF(A881&gt;$C$3,AVERAGE(INDEX($E$15:$E$2531,A881-$C$3):E880),"")</f>
        <v>0.58591123628985697</v>
      </c>
      <c r="G881" s="2">
        <f>+IF(A881&gt;$C$3,STDEVA(INDEX($E$15:$E$2531,A881-$C$3):E880),"")</f>
        <v>1.2289247370898754E-2</v>
      </c>
      <c r="H881">
        <f t="shared" si="92"/>
        <v>-3.1728273947984587</v>
      </c>
      <c r="I881" s="2" t="str">
        <f t="shared" si="93"/>
        <v>Buy</v>
      </c>
      <c r="J881">
        <f t="shared" si="94"/>
        <v>186.27</v>
      </c>
      <c r="K881">
        <f t="shared" si="95"/>
        <v>107.8</v>
      </c>
      <c r="L881" s="37" t="str">
        <f t="shared" si="96"/>
        <v/>
      </c>
      <c r="M881" t="str">
        <f t="shared" si="97"/>
        <v>Long</v>
      </c>
    </row>
    <row r="882" spans="1:13" x14ac:dyDescent="0.25">
      <c r="A882" s="2">
        <v>868</v>
      </c>
      <c r="B882" t="s">
        <v>868</v>
      </c>
      <c r="C882" s="8">
        <v>188.47</v>
      </c>
      <c r="D882" s="8">
        <v>107.48</v>
      </c>
      <c r="E882" s="17">
        <f t="shared" si="91"/>
        <v>0.56163405928124588</v>
      </c>
      <c r="F882" s="2">
        <f>+IF(A882&gt;$C$3,AVERAGE(INDEX($E$15:$E$2531,A882-$C$3):E881),"")</f>
        <v>0.58184999663801973</v>
      </c>
      <c r="G882" s="2">
        <f>+IF(A882&gt;$C$3,STDEVA(INDEX($E$15:$E$2531,A882-$C$3):E881),"")</f>
        <v>1.7937932387093621E-2</v>
      </c>
      <c r="H882">
        <f t="shared" si="92"/>
        <v>-1.1269937315250034</v>
      </c>
      <c r="I882" s="2" t="str">
        <f t="shared" si="93"/>
        <v/>
      </c>
      <c r="J882" t="str">
        <f t="shared" si="94"/>
        <v/>
      </c>
      <c r="K882" t="str">
        <f t="shared" si="95"/>
        <v/>
      </c>
      <c r="L882" s="37">
        <f t="shared" si="96"/>
        <v>629.99999999999545</v>
      </c>
      <c r="M882" t="str">
        <f t="shared" si="97"/>
        <v>TP</v>
      </c>
    </row>
    <row r="883" spans="1:13" x14ac:dyDescent="0.25">
      <c r="A883" s="2">
        <v>869</v>
      </c>
      <c r="B883" t="s">
        <v>869</v>
      </c>
      <c r="C883" s="8">
        <v>190.3</v>
      </c>
      <c r="D883" s="8">
        <v>108.74</v>
      </c>
      <c r="E883" s="17">
        <f t="shared" si="91"/>
        <v>0.55964206258432936</v>
      </c>
      <c r="F883" s="2">
        <f>+IF(A883&gt;$C$3,AVERAGE(INDEX($E$15:$E$2531,A883-$C$3):E882),"")</f>
        <v>0.57859718418773065</v>
      </c>
      <c r="G883" s="2">
        <f>+IF(A883&gt;$C$3,STDEVA(INDEX($E$15:$E$2531,A883-$C$3):E882),"")</f>
        <v>1.8726785964208854E-2</v>
      </c>
      <c r="H883">
        <f t="shared" si="92"/>
        <v>-1.0121929966855412</v>
      </c>
      <c r="I883" s="2" t="str">
        <f t="shared" si="93"/>
        <v/>
      </c>
      <c r="J883" t="str">
        <f t="shared" si="94"/>
        <v/>
      </c>
      <c r="K883" t="str">
        <f t="shared" si="95"/>
        <v/>
      </c>
      <c r="L883" s="37" t="str">
        <f t="shared" si="96"/>
        <v/>
      </c>
      <c r="M883" t="str">
        <f t="shared" si="97"/>
        <v/>
      </c>
    </row>
    <row r="884" spans="1:13" x14ac:dyDescent="0.25">
      <c r="A884" s="2">
        <v>870</v>
      </c>
      <c r="B884" t="s">
        <v>870</v>
      </c>
      <c r="C884" s="8">
        <v>194.07</v>
      </c>
      <c r="D884" s="8">
        <v>110.53</v>
      </c>
      <c r="E884" s="17">
        <f t="shared" si="91"/>
        <v>0.56293194140113967</v>
      </c>
      <c r="F884" s="2">
        <f>+IF(A884&gt;$C$3,AVERAGE(INDEX($E$15:$E$2531,A884-$C$3):E883),"")</f>
        <v>0.57500679766371776</v>
      </c>
      <c r="G884" s="2">
        <f>+IF(A884&gt;$C$3,STDEVA(INDEX($E$15:$E$2531,A884-$C$3):E883),"")</f>
        <v>1.8941928202129216E-2</v>
      </c>
      <c r="H884">
        <f t="shared" si="92"/>
        <v>-0.63746711178119597</v>
      </c>
      <c r="I884" s="2" t="str">
        <f t="shared" si="93"/>
        <v/>
      </c>
      <c r="J884" t="str">
        <f t="shared" si="94"/>
        <v/>
      </c>
      <c r="K884" t="str">
        <f t="shared" si="95"/>
        <v/>
      </c>
      <c r="L884" s="37" t="str">
        <f t="shared" si="96"/>
        <v/>
      </c>
      <c r="M884" t="str">
        <f t="shared" si="97"/>
        <v/>
      </c>
    </row>
    <row r="885" spans="1:13" x14ac:dyDescent="0.25">
      <c r="A885" s="2">
        <v>871</v>
      </c>
      <c r="B885" t="s">
        <v>871</v>
      </c>
      <c r="C885" s="8">
        <v>192.69</v>
      </c>
      <c r="D885" s="8">
        <v>108.95</v>
      </c>
      <c r="E885" s="17">
        <f t="shared" si="91"/>
        <v>0.57019361854718187</v>
      </c>
      <c r="F885" s="2">
        <f>+IF(A885&gt;$C$3,AVERAGE(INDEX($E$15:$E$2531,A885-$C$3):E884),"")</f>
        <v>0.57196567661618547</v>
      </c>
      <c r="G885" s="2">
        <f>+IF(A885&gt;$C$3,STDEVA(INDEX($E$15:$E$2531,A885-$C$3):E884),"")</f>
        <v>1.8367755011394871E-2</v>
      </c>
      <c r="H885">
        <f t="shared" si="92"/>
        <v>-9.6476573642465466E-2</v>
      </c>
      <c r="I885" s="2" t="str">
        <f t="shared" si="93"/>
        <v/>
      </c>
      <c r="J885" t="str">
        <f t="shared" si="94"/>
        <v/>
      </c>
      <c r="K885" t="str">
        <f t="shared" si="95"/>
        <v/>
      </c>
      <c r="L885" s="37" t="str">
        <f t="shared" si="96"/>
        <v/>
      </c>
      <c r="M885" t="str">
        <f t="shared" si="97"/>
        <v/>
      </c>
    </row>
    <row r="886" spans="1:13" x14ac:dyDescent="0.25">
      <c r="A886" s="2">
        <v>872</v>
      </c>
      <c r="B886" t="s">
        <v>872</v>
      </c>
      <c r="C886" s="8">
        <v>194.93</v>
      </c>
      <c r="D886" s="8">
        <v>110.88</v>
      </c>
      <c r="E886" s="17">
        <f t="shared" si="91"/>
        <v>0.56419198431646056</v>
      </c>
      <c r="F886" s="2">
        <f>+IF(A886&gt;$C$3,AVERAGE(INDEX($E$15:$E$2531,A886-$C$3):E885),"")</f>
        <v>0.56891829451193532</v>
      </c>
      <c r="G886" s="2">
        <f>+IF(A886&gt;$C$3,STDEVA(INDEX($E$15:$E$2531,A886-$C$3):E885),"")</f>
        <v>1.5654110826236089E-2</v>
      </c>
      <c r="H886">
        <f t="shared" si="92"/>
        <v>-0.30192134500245926</v>
      </c>
      <c r="I886" s="2" t="str">
        <f t="shared" si="93"/>
        <v/>
      </c>
      <c r="J886" t="str">
        <f t="shared" si="94"/>
        <v/>
      </c>
      <c r="K886" t="str">
        <f t="shared" si="95"/>
        <v/>
      </c>
      <c r="L886" s="37" t="str">
        <f t="shared" si="96"/>
        <v/>
      </c>
      <c r="M886" t="str">
        <f t="shared" si="97"/>
        <v/>
      </c>
    </row>
    <row r="887" spans="1:13" x14ac:dyDescent="0.25">
      <c r="A887" s="2">
        <v>873</v>
      </c>
      <c r="B887" t="s">
        <v>873</v>
      </c>
      <c r="C887" s="8">
        <v>196.43</v>
      </c>
      <c r="D887" s="8">
        <v>111.07</v>
      </c>
      <c r="E887" s="17">
        <f t="shared" si="91"/>
        <v>0.5701455005671564</v>
      </c>
      <c r="F887" s="2">
        <f>+IF(A887&gt;$C$3,AVERAGE(INDEX($E$15:$E$2531,A887-$C$3):E886),"")</f>
        <v>0.56511950861073179</v>
      </c>
      <c r="G887" s="2">
        <f>+IF(A887&gt;$C$3,STDEVA(INDEX($E$15:$E$2531,A887-$C$3):E886),"")</f>
        <v>1.1095134781906409E-2</v>
      </c>
      <c r="H887">
        <f t="shared" si="92"/>
        <v>0.45299061752912101</v>
      </c>
      <c r="I887" s="2" t="str">
        <f t="shared" si="93"/>
        <v/>
      </c>
      <c r="J887" t="str">
        <f t="shared" si="94"/>
        <v/>
      </c>
      <c r="K887" t="str">
        <f t="shared" si="95"/>
        <v/>
      </c>
      <c r="L887" s="37" t="str">
        <f t="shared" si="96"/>
        <v/>
      </c>
      <c r="M887" t="str">
        <f t="shared" si="97"/>
        <v/>
      </c>
    </row>
    <row r="888" spans="1:13" x14ac:dyDescent="0.25">
      <c r="A888" s="2">
        <v>874</v>
      </c>
      <c r="B888" t="s">
        <v>874</v>
      </c>
      <c r="C888" s="8">
        <v>196.16</v>
      </c>
      <c r="D888" s="8">
        <v>111.01</v>
      </c>
      <c r="E888" s="17">
        <f t="shared" si="91"/>
        <v>0.56931036540329072</v>
      </c>
      <c r="F888" s="2">
        <f>+IF(A888&gt;$C$3,AVERAGE(INDEX($E$15:$E$2531,A888-$C$3):E887),"")</f>
        <v>0.5633762199620107</v>
      </c>
      <c r="G888" s="2">
        <f>+IF(A888&gt;$C$3,STDEVA(INDEX($E$15:$E$2531,A888-$C$3):E887),"")</f>
        <v>8.3185753243071488E-3</v>
      </c>
      <c r="H888">
        <f t="shared" si="92"/>
        <v>0.7133607871458767</v>
      </c>
      <c r="I888" s="2" t="str">
        <f t="shared" si="93"/>
        <v/>
      </c>
      <c r="J888" t="str">
        <f t="shared" si="94"/>
        <v/>
      </c>
      <c r="K888" t="str">
        <f t="shared" si="95"/>
        <v/>
      </c>
      <c r="L888" s="37" t="str">
        <f t="shared" si="96"/>
        <v/>
      </c>
      <c r="M888" t="str">
        <f t="shared" si="97"/>
        <v/>
      </c>
    </row>
    <row r="889" spans="1:13" x14ac:dyDescent="0.25">
      <c r="A889" s="2">
        <v>875</v>
      </c>
      <c r="B889" t="s">
        <v>875</v>
      </c>
      <c r="C889" s="8">
        <v>198.41</v>
      </c>
      <c r="D889" s="8">
        <v>114.17</v>
      </c>
      <c r="E889" s="17">
        <f t="shared" si="91"/>
        <v>0.55264703111814317</v>
      </c>
      <c r="F889" s="2">
        <f>+IF(A889&gt;$C$3,AVERAGE(INDEX($E$15:$E$2531,A889-$C$3):E888),"")</f>
        <v>0.56266015882738285</v>
      </c>
      <c r="G889" s="2">
        <f>+IF(A889&gt;$C$3,STDEVA(INDEX($E$15:$E$2531,A889-$C$3):E888),"")</f>
        <v>7.3395916739543215E-3</v>
      </c>
      <c r="H889">
        <f t="shared" si="92"/>
        <v>-1.3642622306596173</v>
      </c>
      <c r="I889" s="2" t="str">
        <f t="shared" si="93"/>
        <v/>
      </c>
      <c r="J889" t="str">
        <f t="shared" si="94"/>
        <v/>
      </c>
      <c r="K889" t="str">
        <f t="shared" si="95"/>
        <v/>
      </c>
      <c r="L889" s="37" t="str">
        <f t="shared" si="96"/>
        <v/>
      </c>
      <c r="M889" t="str">
        <f t="shared" si="97"/>
        <v/>
      </c>
    </row>
    <row r="890" spans="1:13" x14ac:dyDescent="0.25">
      <c r="A890" s="2">
        <v>876</v>
      </c>
      <c r="B890" t="s">
        <v>876</v>
      </c>
      <c r="C890" s="8">
        <v>198.11</v>
      </c>
      <c r="D890" s="8">
        <v>113.9</v>
      </c>
      <c r="E890" s="17">
        <f t="shared" si="91"/>
        <v>0.55350156153309882</v>
      </c>
      <c r="F890" s="2">
        <f>+IF(A890&gt;$C$3,AVERAGE(INDEX($E$15:$E$2531,A890-$C$3):E889),"")</f>
        <v>0.56195734875432912</v>
      </c>
      <c r="G890" s="2">
        <f>+IF(A890&gt;$C$3,STDEVA(INDEX($E$15:$E$2531,A890-$C$3):E889),"")</f>
        <v>8.0091662638441807E-3</v>
      </c>
      <c r="H890">
        <f t="shared" si="92"/>
        <v>-1.0557637265444604</v>
      </c>
      <c r="I890" s="2" t="str">
        <f t="shared" si="93"/>
        <v/>
      </c>
      <c r="J890" t="str">
        <f t="shared" si="94"/>
        <v/>
      </c>
      <c r="K890" t="str">
        <f t="shared" si="95"/>
        <v/>
      </c>
      <c r="L890" s="37" t="str">
        <f t="shared" si="96"/>
        <v/>
      </c>
      <c r="M890" t="str">
        <f t="shared" si="97"/>
        <v/>
      </c>
    </row>
    <row r="891" spans="1:13" x14ac:dyDescent="0.25">
      <c r="A891" s="2">
        <v>877</v>
      </c>
      <c r="B891" t="s">
        <v>877</v>
      </c>
      <c r="C891" s="8">
        <v>199.38</v>
      </c>
      <c r="D891" s="8">
        <v>114.87</v>
      </c>
      <c r="E891" s="17">
        <f t="shared" si="91"/>
        <v>0.55141149743724494</v>
      </c>
      <c r="F891" s="2">
        <f>+IF(A891&gt;$C$3,AVERAGE(INDEX($E$15:$E$2531,A891-$C$3):E890),"")</f>
        <v>0.56268868052800514</v>
      </c>
      <c r="G891" s="2">
        <f>+IF(A891&gt;$C$3,STDEVA(INDEX($E$15:$E$2531,A891-$C$3):E890),"")</f>
        <v>6.6494929661434863E-3</v>
      </c>
      <c r="H891">
        <f t="shared" si="92"/>
        <v>-1.6959463147309173</v>
      </c>
      <c r="I891" s="2" t="str">
        <f t="shared" si="93"/>
        <v/>
      </c>
      <c r="J891" t="str">
        <f t="shared" si="94"/>
        <v/>
      </c>
      <c r="K891" t="str">
        <f t="shared" si="95"/>
        <v/>
      </c>
      <c r="L891" s="37" t="str">
        <f t="shared" si="96"/>
        <v/>
      </c>
      <c r="M891" t="str">
        <f t="shared" si="97"/>
        <v/>
      </c>
    </row>
    <row r="892" spans="1:13" x14ac:dyDescent="0.25">
      <c r="A892" s="2">
        <v>878</v>
      </c>
      <c r="B892" t="s">
        <v>878</v>
      </c>
      <c r="C892" s="8">
        <v>201.66</v>
      </c>
      <c r="D892" s="8">
        <v>116.56</v>
      </c>
      <c r="E892" s="17">
        <f t="shared" si="91"/>
        <v>0.54817694907811987</v>
      </c>
      <c r="F892" s="2">
        <f>+IF(A892&gt;$C$3,AVERAGE(INDEX($E$15:$E$2531,A892-$C$3):E891),"")</f>
        <v>0.56155284032311625</v>
      </c>
      <c r="G892" s="2">
        <f>+IF(A892&gt;$C$3,STDEVA(INDEX($E$15:$E$2531,A892-$C$3):E891),"")</f>
        <v>7.6499794885620887E-3</v>
      </c>
      <c r="H892">
        <f t="shared" si="92"/>
        <v>-1.7484872037886412</v>
      </c>
      <c r="I892" s="2" t="str">
        <f t="shared" si="93"/>
        <v/>
      </c>
      <c r="J892" t="str">
        <f t="shared" si="94"/>
        <v/>
      </c>
      <c r="K892" t="str">
        <f t="shared" si="95"/>
        <v/>
      </c>
      <c r="L892" s="37" t="str">
        <f t="shared" si="96"/>
        <v/>
      </c>
      <c r="M892" t="str">
        <f t="shared" si="97"/>
        <v/>
      </c>
    </row>
    <row r="893" spans="1:13" x14ac:dyDescent="0.25">
      <c r="A893" s="2">
        <v>879</v>
      </c>
      <c r="B893" t="s">
        <v>879</v>
      </c>
      <c r="C893" s="8">
        <v>201.77</v>
      </c>
      <c r="D893" s="8">
        <v>116.36</v>
      </c>
      <c r="E893" s="17">
        <f t="shared" si="91"/>
        <v>0.5504396011995859</v>
      </c>
      <c r="F893" s="2">
        <f>+IF(A893&gt;$C$3,AVERAGE(INDEX($E$15:$E$2531,A893-$C$3):E892),"")</f>
        <v>0.56027893882242619</v>
      </c>
      <c r="G893" s="2">
        <f>+IF(A893&gt;$C$3,STDEVA(INDEX($E$15:$E$2531,A893-$C$3):E892),"")</f>
        <v>8.8659140753587131E-3</v>
      </c>
      <c r="H893">
        <f t="shared" si="92"/>
        <v>-1.10979392978633</v>
      </c>
      <c r="I893" s="2" t="str">
        <f t="shared" si="93"/>
        <v/>
      </c>
      <c r="J893" t="str">
        <f t="shared" si="94"/>
        <v/>
      </c>
      <c r="K893" t="str">
        <f t="shared" si="95"/>
        <v/>
      </c>
      <c r="L893" s="37" t="str">
        <f t="shared" si="96"/>
        <v/>
      </c>
      <c r="M893" t="str">
        <f t="shared" si="97"/>
        <v/>
      </c>
    </row>
    <row r="894" spans="1:13" x14ac:dyDescent="0.25">
      <c r="A894" s="2">
        <v>880</v>
      </c>
      <c r="B894" t="s">
        <v>880</v>
      </c>
      <c r="C894" s="8">
        <v>201.07</v>
      </c>
      <c r="D894" s="8">
        <v>115.82</v>
      </c>
      <c r="E894" s="17">
        <f t="shared" si="91"/>
        <v>0.55161584433991218</v>
      </c>
      <c r="F894" s="2">
        <f>+IF(A894&gt;$C$3,AVERAGE(INDEX($E$15:$E$2531,A894-$C$3):E893),"")</f>
        <v>0.55889090102225358</v>
      </c>
      <c r="G894" s="2">
        <f>+IF(A894&gt;$C$3,STDEVA(INDEX($E$15:$E$2531,A894-$C$3):E893),"")</f>
        <v>9.3626235699078887E-3</v>
      </c>
      <c r="H894">
        <f t="shared" si="92"/>
        <v>-0.77703184668493308</v>
      </c>
      <c r="I894" s="2" t="str">
        <f t="shared" si="93"/>
        <v/>
      </c>
      <c r="J894" t="str">
        <f t="shared" si="94"/>
        <v/>
      </c>
      <c r="K894" t="str">
        <f t="shared" si="95"/>
        <v/>
      </c>
      <c r="L894" s="37" t="str">
        <f t="shared" si="96"/>
        <v/>
      </c>
      <c r="M894" t="str">
        <f t="shared" si="97"/>
        <v/>
      </c>
    </row>
    <row r="895" spans="1:13" x14ac:dyDescent="0.25">
      <c r="A895" s="2">
        <v>881</v>
      </c>
      <c r="B895" t="s">
        <v>881</v>
      </c>
      <c r="C895" s="8">
        <v>202.34</v>
      </c>
      <c r="D895" s="8">
        <v>116.03</v>
      </c>
      <c r="E895" s="17">
        <f t="shared" si="91"/>
        <v>0.55610067241829031</v>
      </c>
      <c r="F895" s="2">
        <f>+IF(A895&gt;$C$3,AVERAGE(INDEX($E$15:$E$2531,A895-$C$3):E894),"")</f>
        <v>0.55682670388811262</v>
      </c>
      <c r="G895" s="2">
        <f>+IF(A895&gt;$C$3,STDEVA(INDEX($E$15:$E$2531,A895-$C$3):E894),"")</f>
        <v>8.573918291102026E-3</v>
      </c>
      <c r="H895">
        <f t="shared" si="92"/>
        <v>-8.4679074977397475E-2</v>
      </c>
      <c r="I895" s="2" t="str">
        <f t="shared" si="93"/>
        <v/>
      </c>
      <c r="J895" t="str">
        <f t="shared" si="94"/>
        <v/>
      </c>
      <c r="K895" t="str">
        <f t="shared" si="95"/>
        <v/>
      </c>
      <c r="L895" s="37" t="str">
        <f t="shared" si="96"/>
        <v/>
      </c>
      <c r="M895" t="str">
        <f t="shared" si="97"/>
        <v/>
      </c>
    </row>
    <row r="896" spans="1:13" x14ac:dyDescent="0.25">
      <c r="A896" s="2">
        <v>882</v>
      </c>
      <c r="B896" t="s">
        <v>882</v>
      </c>
      <c r="C896" s="8">
        <v>203.15</v>
      </c>
      <c r="D896" s="8">
        <v>116.53</v>
      </c>
      <c r="E896" s="17">
        <f t="shared" si="91"/>
        <v>0.55579587184856383</v>
      </c>
      <c r="F896" s="2">
        <f>+IF(A896&gt;$C$3,AVERAGE(INDEX($E$15:$E$2531,A896-$C$3):E895),"")</f>
        <v>0.55592766923276038</v>
      </c>
      <c r="G896" s="2">
        <f>+IF(A896&gt;$C$3,STDEVA(INDEX($E$15:$E$2531,A896-$C$3):E895),"")</f>
        <v>8.1171269163047895E-3</v>
      </c>
      <c r="H896">
        <f t="shared" si="92"/>
        <v>-1.6236950038542881E-2</v>
      </c>
      <c r="I896" s="2" t="str">
        <f t="shared" si="93"/>
        <v/>
      </c>
      <c r="J896" t="str">
        <f t="shared" si="94"/>
        <v/>
      </c>
      <c r="K896" t="str">
        <f t="shared" si="95"/>
        <v/>
      </c>
      <c r="L896" s="37" t="str">
        <f t="shared" si="96"/>
        <v/>
      </c>
      <c r="M896" t="str">
        <f t="shared" si="97"/>
        <v/>
      </c>
    </row>
    <row r="897" spans="1:13" x14ac:dyDescent="0.25">
      <c r="A897" s="2">
        <v>883</v>
      </c>
      <c r="B897" t="s">
        <v>883</v>
      </c>
      <c r="C897" s="8">
        <v>203.34</v>
      </c>
      <c r="D897" s="8">
        <v>116.71</v>
      </c>
      <c r="E897" s="17">
        <f t="shared" si="91"/>
        <v>0.55518722942275267</v>
      </c>
      <c r="F897" s="2">
        <f>+IF(A897&gt;$C$3,AVERAGE(INDEX($E$15:$E$2531,A897-$C$3):E896),"")</f>
        <v>0.55433326604180566</v>
      </c>
      <c r="G897" s="2">
        <f>+IF(A897&gt;$C$3,STDEVA(INDEX($E$15:$E$2531,A897-$C$3):E896),"")</f>
        <v>6.1450543516961866E-3</v>
      </c>
      <c r="H897">
        <f t="shared" si="92"/>
        <v>0.13896758792886743</v>
      </c>
      <c r="I897" s="2" t="str">
        <f t="shared" si="93"/>
        <v/>
      </c>
      <c r="J897" t="str">
        <f t="shared" si="94"/>
        <v/>
      </c>
      <c r="K897" t="str">
        <f t="shared" si="95"/>
        <v/>
      </c>
      <c r="L897" s="37" t="str">
        <f t="shared" si="96"/>
        <v/>
      </c>
      <c r="M897" t="str">
        <f t="shared" si="97"/>
        <v/>
      </c>
    </row>
    <row r="898" spans="1:13" x14ac:dyDescent="0.25">
      <c r="A898" s="2">
        <v>884</v>
      </c>
      <c r="B898" t="s">
        <v>884</v>
      </c>
      <c r="C898" s="8">
        <v>203.98</v>
      </c>
      <c r="D898" s="8">
        <v>117.29</v>
      </c>
      <c r="E898" s="17">
        <f t="shared" si="91"/>
        <v>0.55337244928895823</v>
      </c>
      <c r="F898" s="2">
        <f>+IF(A898&gt;$C$3,AVERAGE(INDEX($E$15:$E$2531,A898-$C$3):E897),"")</f>
        <v>0.55276402871063468</v>
      </c>
      <c r="G898" s="2">
        <f>+IF(A898&gt;$C$3,STDEVA(INDEX($E$15:$E$2531,A898-$C$3):E897),"")</f>
        <v>2.6539296298304792E-3</v>
      </c>
      <c r="H898">
        <f t="shared" si="92"/>
        <v>0.22925271698421681</v>
      </c>
      <c r="I898" s="2" t="str">
        <f t="shared" si="93"/>
        <v/>
      </c>
      <c r="J898" t="str">
        <f t="shared" si="94"/>
        <v/>
      </c>
      <c r="K898" t="str">
        <f t="shared" si="95"/>
        <v/>
      </c>
      <c r="L898" s="37" t="str">
        <f t="shared" si="96"/>
        <v/>
      </c>
      <c r="M898" t="str">
        <f t="shared" si="97"/>
        <v/>
      </c>
    </row>
    <row r="899" spans="1:13" x14ac:dyDescent="0.25">
      <c r="A899" s="2">
        <v>885</v>
      </c>
      <c r="B899" t="s">
        <v>885</v>
      </c>
      <c r="C899" s="8">
        <v>204.17500000000001</v>
      </c>
      <c r="D899" s="8">
        <v>117.37</v>
      </c>
      <c r="E899" s="17">
        <f t="shared" si="91"/>
        <v>0.55364613113230687</v>
      </c>
      <c r="F899" s="2">
        <f>+IF(A899&gt;$C$3,AVERAGE(INDEX($E$15:$E$2531,A899-$C$3):E898),"")</f>
        <v>0.55284463072961409</v>
      </c>
      <c r="G899" s="2">
        <f>+IF(A899&gt;$C$3,STDEVA(INDEX($E$15:$E$2531,A899-$C$3):E898),"")</f>
        <v>2.6609386697893831E-3</v>
      </c>
      <c r="H899">
        <f t="shared" si="92"/>
        <v>0.3012096489830855</v>
      </c>
      <c r="I899" s="2" t="str">
        <f t="shared" si="93"/>
        <v/>
      </c>
      <c r="J899" t="str">
        <f t="shared" si="94"/>
        <v/>
      </c>
      <c r="K899" t="str">
        <f t="shared" si="95"/>
        <v/>
      </c>
      <c r="L899" s="37" t="str">
        <f t="shared" si="96"/>
        <v/>
      </c>
      <c r="M899" t="str">
        <f t="shared" si="97"/>
        <v/>
      </c>
    </row>
    <row r="900" spans="1:13" x14ac:dyDescent="0.25">
      <c r="A900" s="2">
        <v>886</v>
      </c>
      <c r="B900" t="s">
        <v>886</v>
      </c>
      <c r="C900" s="8">
        <v>203.96</v>
      </c>
      <c r="D900" s="8">
        <v>117.9</v>
      </c>
      <c r="E900" s="17">
        <f t="shared" si="91"/>
        <v>0.54808708864362976</v>
      </c>
      <c r="F900" s="2">
        <f>+IF(A900&gt;$C$3,AVERAGE(INDEX($E$15:$E$2531,A900-$C$3):E899),"")</f>
        <v>0.55286069401841509</v>
      </c>
      <c r="G900" s="2">
        <f>+IF(A900&gt;$C$3,STDEVA(INDEX($E$15:$E$2531,A900-$C$3):E899),"")</f>
        <v>2.6658319383161054E-3</v>
      </c>
      <c r="H900">
        <f t="shared" si="92"/>
        <v>-1.7906625343383855</v>
      </c>
      <c r="I900" s="2" t="str">
        <f t="shared" si="93"/>
        <v>Buy</v>
      </c>
      <c r="J900">
        <f t="shared" si="94"/>
        <v>203.96</v>
      </c>
      <c r="K900">
        <f t="shared" si="95"/>
        <v>117.9</v>
      </c>
      <c r="L900" s="37" t="str">
        <f t="shared" si="96"/>
        <v/>
      </c>
      <c r="M900" t="str">
        <f t="shared" si="97"/>
        <v>Long</v>
      </c>
    </row>
    <row r="901" spans="1:13" x14ac:dyDescent="0.25">
      <c r="A901" s="2">
        <v>887</v>
      </c>
      <c r="B901" t="s">
        <v>887</v>
      </c>
      <c r="C901" s="8">
        <v>204.19</v>
      </c>
      <c r="D901" s="8">
        <v>116.9</v>
      </c>
      <c r="E901" s="17">
        <f t="shared" si="91"/>
        <v>0.55773206445692058</v>
      </c>
      <c r="F901" s="2">
        <f>+IF(A901&gt;$C$3,AVERAGE(INDEX($E$15:$E$2531,A901-$C$3):E900),"")</f>
        <v>0.55249131526356898</v>
      </c>
      <c r="G901" s="2">
        <f>+IF(A901&gt;$C$3,STDEVA(INDEX($E$15:$E$2531,A901-$C$3):E900),"")</f>
        <v>3.0885362825553769E-3</v>
      </c>
      <c r="H901">
        <f t="shared" si="92"/>
        <v>1.6968391218041765</v>
      </c>
      <c r="I901" s="2" t="str">
        <f t="shared" si="93"/>
        <v/>
      </c>
      <c r="J901">
        <f t="shared" si="94"/>
        <v>203.96</v>
      </c>
      <c r="K901">
        <f t="shared" si="95"/>
        <v>117.9</v>
      </c>
      <c r="L901" s="37">
        <f t="shared" si="96"/>
        <v>307.49999999999744</v>
      </c>
      <c r="M901" t="str">
        <f t="shared" si="97"/>
        <v>Long</v>
      </c>
    </row>
    <row r="902" spans="1:13" x14ac:dyDescent="0.25">
      <c r="A902" s="2">
        <v>888</v>
      </c>
      <c r="B902" t="s">
        <v>888</v>
      </c>
      <c r="C902" s="8">
        <v>204.24</v>
      </c>
      <c r="D902" s="8">
        <v>116.69</v>
      </c>
      <c r="E902" s="17">
        <f t="shared" si="91"/>
        <v>0.55977492711521248</v>
      </c>
      <c r="F902" s="2">
        <f>+IF(A902&gt;$C$3,AVERAGE(INDEX($E$15:$E$2531,A902-$C$3):E901),"")</f>
        <v>0.55355299475010222</v>
      </c>
      <c r="G902" s="2">
        <f>+IF(A902&gt;$C$3,STDEVA(INDEX($E$15:$E$2531,A902-$C$3):E901),"")</f>
        <v>3.0622638171299544E-3</v>
      </c>
      <c r="H902">
        <f t="shared" si="92"/>
        <v>2.031808079469013</v>
      </c>
      <c r="I902" s="2" t="str">
        <f t="shared" si="93"/>
        <v>Sell</v>
      </c>
      <c r="J902">
        <f t="shared" si="94"/>
        <v>203.96</v>
      </c>
      <c r="K902">
        <f t="shared" si="95"/>
        <v>117.9</v>
      </c>
      <c r="L902" s="37">
        <f t="shared" si="96"/>
        <v>372.50000000000227</v>
      </c>
      <c r="M902" t="str">
        <f t="shared" si="97"/>
        <v>Long</v>
      </c>
    </row>
    <row r="903" spans="1:13" x14ac:dyDescent="0.25">
      <c r="A903" s="2">
        <v>889</v>
      </c>
      <c r="B903" t="s">
        <v>889</v>
      </c>
      <c r="C903" s="8">
        <v>204.37</v>
      </c>
      <c r="D903" s="8">
        <v>115.72</v>
      </c>
      <c r="E903" s="17">
        <f t="shared" si="91"/>
        <v>0.56875859641251036</v>
      </c>
      <c r="F903" s="2">
        <f>+IF(A903&gt;$C$3,AVERAGE(INDEX($E$15:$E$2531,A903-$C$3):E902),"")</f>
        <v>0.55459025318517186</v>
      </c>
      <c r="G903" s="2">
        <f>+IF(A903&gt;$C$3,STDEVA(INDEX($E$15:$E$2531,A903-$C$3):E902),"")</f>
        <v>3.4343076975412402E-3</v>
      </c>
      <c r="H903">
        <f t="shared" si="92"/>
        <v>4.1255311041238967</v>
      </c>
      <c r="I903" s="2" t="str">
        <f t="shared" si="93"/>
        <v>Sell</v>
      </c>
      <c r="J903" t="str">
        <f t="shared" si="94"/>
        <v/>
      </c>
      <c r="K903" t="str">
        <f t="shared" si="95"/>
        <v/>
      </c>
      <c r="L903" s="37">
        <f t="shared" si="96"/>
        <v>647.50000000000091</v>
      </c>
      <c r="M903" t="str">
        <f t="shared" si="97"/>
        <v>TP</v>
      </c>
    </row>
    <row r="904" spans="1:13" x14ac:dyDescent="0.25">
      <c r="A904" s="2">
        <v>890</v>
      </c>
      <c r="B904" t="s">
        <v>890</v>
      </c>
      <c r="C904" s="8">
        <v>205.55</v>
      </c>
      <c r="D904" s="8">
        <v>116.39</v>
      </c>
      <c r="E904" s="17">
        <f t="shared" si="91"/>
        <v>0.56874269239000252</v>
      </c>
      <c r="F904" s="2">
        <f>+IF(A904&gt;$C$3,AVERAGE(INDEX($E$15:$E$2531,A904-$C$3):E903),"")</f>
        <v>0.55649500341546043</v>
      </c>
      <c r="G904" s="2">
        <f>+IF(A904&gt;$C$3,STDEVA(INDEX($E$15:$E$2531,A904-$C$3):E903),"")</f>
        <v>5.6302523895689393E-3</v>
      </c>
      <c r="H904">
        <f t="shared" si="92"/>
        <v>2.1753356913862603</v>
      </c>
      <c r="I904" s="2" t="str">
        <f t="shared" si="93"/>
        <v>Sell</v>
      </c>
      <c r="J904">
        <f t="shared" si="94"/>
        <v>116.39</v>
      </c>
      <c r="K904">
        <f t="shared" si="95"/>
        <v>205.55</v>
      </c>
      <c r="L904" s="37" t="str">
        <f t="shared" si="96"/>
        <v/>
      </c>
      <c r="M904" t="str">
        <f t="shared" si="97"/>
        <v>Short</v>
      </c>
    </row>
    <row r="905" spans="1:13" x14ac:dyDescent="0.25">
      <c r="A905" s="2">
        <v>891</v>
      </c>
      <c r="B905" t="s">
        <v>891</v>
      </c>
      <c r="C905" s="8">
        <v>205.22</v>
      </c>
      <c r="D905" s="8">
        <v>115.15</v>
      </c>
      <c r="E905" s="17">
        <f t="shared" si="91"/>
        <v>0.57784694816736881</v>
      </c>
      <c r="F905" s="2">
        <f>+IF(A905&gt;$C$3,AVERAGE(INDEX($E$15:$E$2531,A905-$C$3):E904),"")</f>
        <v>0.55789967230120641</v>
      </c>
      <c r="G905" s="2">
        <f>+IF(A905&gt;$C$3,STDEVA(INDEX($E$15:$E$2531,A905-$C$3):E904),"")</f>
        <v>6.9434363964873342E-3</v>
      </c>
      <c r="H905">
        <f t="shared" si="92"/>
        <v>2.872824740823388</v>
      </c>
      <c r="I905" s="2" t="str">
        <f t="shared" si="93"/>
        <v>Sell</v>
      </c>
      <c r="J905" t="str">
        <f t="shared" si="94"/>
        <v/>
      </c>
      <c r="K905" t="str">
        <f t="shared" si="95"/>
        <v/>
      </c>
      <c r="L905" s="37">
        <f t="shared" si="96"/>
        <v>-227.49999999999562</v>
      </c>
      <c r="M905" t="str">
        <f t="shared" si="97"/>
        <v>SL</v>
      </c>
    </row>
    <row r="906" spans="1:13" x14ac:dyDescent="0.25">
      <c r="A906" s="2">
        <v>892</v>
      </c>
      <c r="B906" t="s">
        <v>892</v>
      </c>
      <c r="C906" s="8">
        <v>205.58</v>
      </c>
      <c r="D906" s="8">
        <v>116.44</v>
      </c>
      <c r="E906" s="17">
        <f t="shared" si="91"/>
        <v>0.56845913370735346</v>
      </c>
      <c r="F906" s="2">
        <f>+IF(A906&gt;$C$3,AVERAGE(INDEX($E$15:$E$2531,A906-$C$3):E905),"")</f>
        <v>0.5603497918921847</v>
      </c>
      <c r="G906" s="2">
        <f>+IF(A906&gt;$C$3,STDEVA(INDEX($E$15:$E$2531,A906-$C$3):E905),"")</f>
        <v>9.5205733544644344E-3</v>
      </c>
      <c r="H906">
        <f t="shared" si="92"/>
        <v>0.85177032025766442</v>
      </c>
      <c r="I906" s="2" t="str">
        <f t="shared" si="93"/>
        <v/>
      </c>
      <c r="J906" t="str">
        <f t="shared" si="94"/>
        <v/>
      </c>
      <c r="K906" t="str">
        <f t="shared" si="95"/>
        <v/>
      </c>
      <c r="L906" s="37" t="str">
        <f t="shared" si="96"/>
        <v/>
      </c>
      <c r="M906" t="str">
        <f t="shared" si="97"/>
        <v/>
      </c>
    </row>
    <row r="907" spans="1:13" x14ac:dyDescent="0.25">
      <c r="A907" s="2">
        <v>893</v>
      </c>
      <c r="B907" t="s">
        <v>893</v>
      </c>
      <c r="C907" s="8">
        <v>206.68</v>
      </c>
      <c r="D907" s="8">
        <v>116.58</v>
      </c>
      <c r="E907" s="17">
        <f t="shared" si="91"/>
        <v>0.57259397080158014</v>
      </c>
      <c r="F907" s="2">
        <f>+IF(A907&gt;$C$3,AVERAGE(INDEX($E$15:$E$2531,A907-$C$3):E906),"")</f>
        <v>0.56182444792380704</v>
      </c>
      <c r="G907" s="2">
        <f>+IF(A907&gt;$C$3,STDEVA(INDEX($E$15:$E$2531,A907-$C$3):E906),"")</f>
        <v>9.6479817559293277E-3</v>
      </c>
      <c r="H907">
        <f t="shared" si="92"/>
        <v>1.1162461901583218</v>
      </c>
      <c r="I907" s="2" t="str">
        <f t="shared" si="93"/>
        <v/>
      </c>
      <c r="J907" t="str">
        <f t="shared" si="94"/>
        <v/>
      </c>
      <c r="K907" t="str">
        <f t="shared" si="95"/>
        <v/>
      </c>
      <c r="L907" s="37" t="str">
        <f t="shared" si="96"/>
        <v/>
      </c>
      <c r="M907" t="str">
        <f t="shared" si="97"/>
        <v/>
      </c>
    </row>
    <row r="908" spans="1:13" x14ac:dyDescent="0.25">
      <c r="A908" s="2">
        <v>894</v>
      </c>
      <c r="B908" t="s">
        <v>894</v>
      </c>
      <c r="C908" s="8">
        <v>207.26</v>
      </c>
      <c r="D908" s="8">
        <v>117.97</v>
      </c>
      <c r="E908" s="17">
        <f t="shared" si="91"/>
        <v>0.56354368890232021</v>
      </c>
      <c r="F908" s="2">
        <f>+IF(A908&gt;$C$3,AVERAGE(INDEX($E$15:$E$2531,A908-$C$3):E907),"")</f>
        <v>0.56396017253632058</v>
      </c>
      <c r="G908" s="2">
        <f>+IF(A908&gt;$C$3,STDEVA(INDEX($E$15:$E$2531,A908-$C$3):E907),"")</f>
        <v>9.6705925439505083E-3</v>
      </c>
      <c r="H908">
        <f t="shared" si="92"/>
        <v>-4.3067023257112494E-2</v>
      </c>
      <c r="I908" s="2" t="str">
        <f t="shared" si="93"/>
        <v/>
      </c>
      <c r="J908" t="str">
        <f t="shared" si="94"/>
        <v/>
      </c>
      <c r="K908" t="str">
        <f t="shared" si="95"/>
        <v/>
      </c>
      <c r="L908" s="37" t="str">
        <f t="shared" si="96"/>
        <v/>
      </c>
      <c r="M908" t="str">
        <f t="shared" si="97"/>
        <v/>
      </c>
    </row>
    <row r="909" spans="1:13" x14ac:dyDescent="0.25">
      <c r="A909" s="2">
        <v>895</v>
      </c>
      <c r="B909" t="s">
        <v>895</v>
      </c>
      <c r="C909" s="8">
        <v>207.11</v>
      </c>
      <c r="D909" s="8">
        <v>118.06</v>
      </c>
      <c r="E909" s="17">
        <f t="shared" si="91"/>
        <v>0.56205708327551629</v>
      </c>
      <c r="F909" s="2">
        <f>+IF(A909&gt;$C$3,AVERAGE(INDEX($E$15:$E$2531,A909-$C$3):E908),"")</f>
        <v>0.56505990117743321</v>
      </c>
      <c r="G909" s="2">
        <f>+IF(A909&gt;$C$3,STDEVA(INDEX($E$15:$E$2531,A909-$C$3):E908),"")</f>
        <v>8.8816683538751658E-3</v>
      </c>
      <c r="H909">
        <f t="shared" si="92"/>
        <v>-0.33809164925717583</v>
      </c>
      <c r="I909" s="2" t="str">
        <f t="shared" si="93"/>
        <v/>
      </c>
      <c r="J909" t="str">
        <f t="shared" si="94"/>
        <v/>
      </c>
      <c r="K909" t="str">
        <f t="shared" si="95"/>
        <v/>
      </c>
      <c r="L909" s="37" t="str">
        <f t="shared" si="96"/>
        <v/>
      </c>
      <c r="M909" t="str">
        <f t="shared" si="97"/>
        <v/>
      </c>
    </row>
    <row r="910" spans="1:13" x14ac:dyDescent="0.25">
      <c r="A910" s="2">
        <v>896</v>
      </c>
      <c r="B910" t="s">
        <v>896</v>
      </c>
      <c r="C910" s="8">
        <v>207.64</v>
      </c>
      <c r="D910" s="8">
        <v>118.45</v>
      </c>
      <c r="E910" s="17">
        <f t="shared" si="91"/>
        <v>0.56131488035423371</v>
      </c>
      <c r="F910" s="2">
        <f>+IF(A910&gt;$C$3,AVERAGE(INDEX($E$15:$E$2531,A910-$C$3):E909),"")</f>
        <v>0.56661212280319839</v>
      </c>
      <c r="G910" s="2">
        <f>+IF(A910&gt;$C$3,STDEVA(INDEX($E$15:$E$2531,A910-$C$3):E909),"")</f>
        <v>6.4258101070100706E-3</v>
      </c>
      <c r="H910">
        <f t="shared" si="92"/>
        <v>-0.82436959087629891</v>
      </c>
      <c r="I910" s="2" t="str">
        <f t="shared" si="93"/>
        <v/>
      </c>
      <c r="J910" t="str">
        <f t="shared" si="94"/>
        <v/>
      </c>
      <c r="K910" t="str">
        <f t="shared" si="95"/>
        <v/>
      </c>
      <c r="L910" s="37" t="str">
        <f t="shared" si="96"/>
        <v/>
      </c>
      <c r="M910" t="str">
        <f t="shared" si="97"/>
        <v/>
      </c>
    </row>
    <row r="911" spans="1:13" x14ac:dyDescent="0.25">
      <c r="A911" s="2">
        <v>897</v>
      </c>
      <c r="B911" t="s">
        <v>897</v>
      </c>
      <c r="C911" s="8">
        <v>207.2</v>
      </c>
      <c r="D911" s="8">
        <v>116.69</v>
      </c>
      <c r="E911" s="17">
        <f t="shared" si="91"/>
        <v>0.57416366456731205</v>
      </c>
      <c r="F911" s="2">
        <f>+IF(A911&gt;$C$3,AVERAGE(INDEX($E$15:$E$2531,A911-$C$3):E910),"")</f>
        <v>0.56701021345845537</v>
      </c>
      <c r="G911" s="2">
        <f>+IF(A911&gt;$C$3,STDEVA(INDEX($E$15:$E$2531,A911-$C$3):E910),"")</f>
        <v>5.8960510094936761E-3</v>
      </c>
      <c r="H911">
        <f t="shared" si="92"/>
        <v>1.2132614011205751</v>
      </c>
      <c r="I911" s="2" t="str">
        <f t="shared" si="93"/>
        <v/>
      </c>
      <c r="J911" t="str">
        <f t="shared" si="94"/>
        <v/>
      </c>
      <c r="K911" t="str">
        <f t="shared" si="95"/>
        <v/>
      </c>
      <c r="L911" s="37" t="str">
        <f t="shared" si="96"/>
        <v/>
      </c>
      <c r="M911" t="str">
        <f t="shared" si="97"/>
        <v/>
      </c>
    </row>
    <row r="912" spans="1:13" x14ac:dyDescent="0.25">
      <c r="A912" s="2">
        <v>898</v>
      </c>
      <c r="B912" t="s">
        <v>898</v>
      </c>
      <c r="C912" s="8">
        <v>205.76</v>
      </c>
      <c r="D912" s="8">
        <v>114.87</v>
      </c>
      <c r="E912" s="17">
        <f t="shared" ref="E912:E975" si="98">+LN(C912/D912)</f>
        <v>0.58290938689194161</v>
      </c>
      <c r="F912" s="2">
        <f>+IF(A912&gt;$C$3,AVERAGE(INDEX($E$15:$E$2531,A912-$C$3):E911),"")</f>
        <v>0.56860896206424405</v>
      </c>
      <c r="G912" s="2">
        <f>+IF(A912&gt;$C$3,STDEVA(INDEX($E$15:$E$2531,A912-$C$3):E911),"")</f>
        <v>5.6338914216761873E-3</v>
      </c>
      <c r="H912">
        <f t="shared" ref="H912:H975" si="99">+IF(F912="","",(E912-F912)/G912)</f>
        <v>2.5382854864183582</v>
      </c>
      <c r="I912" s="2" t="str">
        <f t="shared" ref="I912:I975" si="100">+IF(H912="","",IF(H912&lt;$C$4,"Buy",IF(H912&gt;$C$5,"Sell","")))</f>
        <v>Sell</v>
      </c>
      <c r="J912">
        <f t="shared" ref="J912:J975" si="101">IF(M912=M911, J911, IF(OR(M912="TP", M912="SL"), "", IF(I912="Buy", C912, IF(I912="Sell", D912, ""))))</f>
        <v>114.87</v>
      </c>
      <c r="K912">
        <f t="shared" ref="K912:K975" si="102">IF(M912=M911, K911, IF(OR(M912="TP", M912="SL"), "",IF(I912="Buy", D912, IF(I912="Sell", C912, ""))))</f>
        <v>205.76</v>
      </c>
      <c r="L912" s="37" t="str">
        <f t="shared" ref="L912:L975" si="103">IF(M911="Long", (C912-J911)*$C$8+(K911-D912)*$C$9, IF(M911="Short", (K911-C912)*$C$8+(D912-J911)*$C$9, ""))</f>
        <v/>
      </c>
      <c r="M912" t="str">
        <f t="shared" ref="M912:M975" si="104">IF(OR(M911="", M911="SL", M911="TP"), IF(I912="Sell","Short",(IF(I912="Buy","Long",I912))), IF(L912="", "", IF(L912&lt;$C$6, "SL", IF(L912&gt;$C$7, "TP", M911))))</f>
        <v>Short</v>
      </c>
    </row>
    <row r="913" spans="1:13" x14ac:dyDescent="0.25">
      <c r="A913" s="2">
        <v>899</v>
      </c>
      <c r="B913" t="s">
        <v>899</v>
      </c>
      <c r="C913" s="8">
        <v>207.08500000000001</v>
      </c>
      <c r="D913" s="8">
        <v>116.25</v>
      </c>
      <c r="E913" s="17">
        <f t="shared" si="98"/>
        <v>0.5773862925326142</v>
      </c>
      <c r="F913" s="2">
        <f>+IF(A913&gt;$C$3,AVERAGE(INDEX($E$15:$E$2531,A913-$C$3):E912),"")</f>
        <v>0.57018127211751435</v>
      </c>
      <c r="G913" s="2">
        <f>+IF(A913&gt;$C$3,STDEVA(INDEX($E$15:$E$2531,A913-$C$3):E912),"")</f>
        <v>7.3837337276933214E-3</v>
      </c>
      <c r="H913">
        <f t="shared" si="99"/>
        <v>0.97579634922055869</v>
      </c>
      <c r="I913" s="2" t="str">
        <f t="shared" si="100"/>
        <v/>
      </c>
      <c r="J913">
        <f t="shared" si="101"/>
        <v>114.87</v>
      </c>
      <c r="K913">
        <f t="shared" si="102"/>
        <v>205.76</v>
      </c>
      <c r="L913" s="37">
        <f t="shared" si="103"/>
        <v>13.7499999999946</v>
      </c>
      <c r="M913" t="str">
        <f t="shared" si="104"/>
        <v>Short</v>
      </c>
    </row>
    <row r="914" spans="1:13" x14ac:dyDescent="0.25">
      <c r="A914" s="2">
        <v>900</v>
      </c>
      <c r="B914" t="s">
        <v>900</v>
      </c>
      <c r="C914" s="8">
        <v>207.89</v>
      </c>
      <c r="D914" s="8">
        <v>117.37</v>
      </c>
      <c r="E914" s="17">
        <f t="shared" si="98"/>
        <v>0.57167775554699007</v>
      </c>
      <c r="F914" s="2">
        <f>+IF(A914&gt;$C$3,AVERAGE(INDEX($E$15:$E$2531,A914-$C$3):E913),"")</f>
        <v>0.57114167213335998</v>
      </c>
      <c r="G914" s="2">
        <f>+IF(A914&gt;$C$3,STDEVA(INDEX($E$15:$E$2531,A914-$C$3):E913),"")</f>
        <v>7.7273676301140631E-3</v>
      </c>
      <c r="H914">
        <f t="shared" si="99"/>
        <v>6.9374648559613311E-2</v>
      </c>
      <c r="I914" s="2" t="str">
        <f t="shared" si="100"/>
        <v/>
      </c>
      <c r="J914">
        <f t="shared" si="101"/>
        <v>114.87</v>
      </c>
      <c r="K914">
        <f t="shared" si="102"/>
        <v>205.76</v>
      </c>
      <c r="L914" s="37">
        <f t="shared" si="103"/>
        <v>92.500000000001137</v>
      </c>
      <c r="M914" t="str">
        <f t="shared" si="104"/>
        <v>Short</v>
      </c>
    </row>
    <row r="915" spans="1:13" x14ac:dyDescent="0.25">
      <c r="A915" s="2">
        <v>901</v>
      </c>
      <c r="B915" t="s">
        <v>901</v>
      </c>
      <c r="C915" s="8">
        <v>207.66</v>
      </c>
      <c r="D915" s="8">
        <v>116.81</v>
      </c>
      <c r="E915" s="17">
        <f t="shared" si="98"/>
        <v>0.57535344370770314</v>
      </c>
      <c r="F915" s="2">
        <f>+IF(A915&gt;$C$3,AVERAGE(INDEX($E$15:$E$2531,A915-$C$3):E914),"")</f>
        <v>0.57045620628665128</v>
      </c>
      <c r="G915" s="2">
        <f>+IF(A915&gt;$C$3,STDEVA(INDEX($E$15:$E$2531,A915-$C$3):E914),"")</f>
        <v>7.3211642842733416E-3</v>
      </c>
      <c r="H915">
        <f t="shared" si="99"/>
        <v>0.66891511116225844</v>
      </c>
      <c r="I915" s="2" t="str">
        <f t="shared" si="100"/>
        <v/>
      </c>
      <c r="J915">
        <f t="shared" si="101"/>
        <v>114.87</v>
      </c>
      <c r="K915">
        <f t="shared" si="102"/>
        <v>205.76</v>
      </c>
      <c r="L915" s="37">
        <f t="shared" si="103"/>
        <v>9.9999999999980105</v>
      </c>
      <c r="M915" t="str">
        <f t="shared" si="104"/>
        <v>Short</v>
      </c>
    </row>
    <row r="916" spans="1:13" x14ac:dyDescent="0.25">
      <c r="A916" s="2">
        <v>902</v>
      </c>
      <c r="B916" t="s">
        <v>902</v>
      </c>
      <c r="C916" s="8">
        <v>208</v>
      </c>
      <c r="D916" s="8">
        <v>117.69</v>
      </c>
      <c r="E916" s="17">
        <f t="shared" si="98"/>
        <v>0.56948403081174703</v>
      </c>
      <c r="F916" s="2">
        <f>+IF(A916&gt;$C$3,AVERAGE(INDEX($E$15:$E$2531,A916-$C$3):E915),"")</f>
        <v>0.5712222407311347</v>
      </c>
      <c r="G916" s="2">
        <f>+IF(A916&gt;$C$3,STDEVA(INDEX($E$15:$E$2531,A916-$C$3):E915),"")</f>
        <v>7.4457112517753322E-3</v>
      </c>
      <c r="H916">
        <f t="shared" si="99"/>
        <v>-0.23345115874231817</v>
      </c>
      <c r="I916" s="2" t="str">
        <f t="shared" si="100"/>
        <v/>
      </c>
      <c r="J916">
        <f t="shared" si="101"/>
        <v>114.87</v>
      </c>
      <c r="K916">
        <f t="shared" si="102"/>
        <v>205.76</v>
      </c>
      <c r="L916" s="37">
        <f t="shared" si="103"/>
        <v>144.99999999999602</v>
      </c>
      <c r="M916" t="str">
        <f t="shared" si="104"/>
        <v>Short</v>
      </c>
    </row>
    <row r="917" spans="1:13" x14ac:dyDescent="0.25">
      <c r="A917" s="2">
        <v>903</v>
      </c>
      <c r="B917" t="s">
        <v>903</v>
      </c>
      <c r="C917" s="8">
        <v>206.61</v>
      </c>
      <c r="D917" s="8">
        <v>116.22</v>
      </c>
      <c r="E917" s="17">
        <f t="shared" si="98"/>
        <v>0.57534801157775717</v>
      </c>
      <c r="F917" s="2">
        <f>+IF(A917&gt;$C$3,AVERAGE(INDEX($E$15:$E$2531,A917-$C$3):E916),"")</f>
        <v>0.57087669184337531</v>
      </c>
      <c r="G917" s="2">
        <f>+IF(A917&gt;$C$3,STDEVA(INDEX($E$15:$E$2531,A917-$C$3):E916),"")</f>
        <v>7.4462576371600777E-3</v>
      </c>
      <c r="H917">
        <f t="shared" si="99"/>
        <v>0.60047878441218905</v>
      </c>
      <c r="I917" s="2" t="str">
        <f t="shared" si="100"/>
        <v/>
      </c>
      <c r="J917">
        <f t="shared" si="101"/>
        <v>114.87</v>
      </c>
      <c r="K917">
        <f t="shared" si="102"/>
        <v>205.76</v>
      </c>
      <c r="L917" s="37">
        <f t="shared" si="103"/>
        <v>124.99999999999289</v>
      </c>
      <c r="M917" t="str">
        <f t="shared" si="104"/>
        <v>Short</v>
      </c>
    </row>
    <row r="918" spans="1:13" x14ac:dyDescent="0.25">
      <c r="A918" s="2">
        <v>904</v>
      </c>
      <c r="B918" t="s">
        <v>904</v>
      </c>
      <c r="C918" s="8">
        <v>206.47</v>
      </c>
      <c r="D918" s="8">
        <v>118.17</v>
      </c>
      <c r="E918" s="17">
        <f t="shared" si="98"/>
        <v>0.55803085774586381</v>
      </c>
      <c r="F918" s="2">
        <f>+IF(A918&gt;$C$3,AVERAGE(INDEX($E$15:$E$2531,A918-$C$3):E917),"")</f>
        <v>0.5721882832517573</v>
      </c>
      <c r="G918" s="2">
        <f>+IF(A918&gt;$C$3,STDEVA(INDEX($E$15:$E$2531,A918-$C$3):E917),"")</f>
        <v>7.020606653117629E-3</v>
      </c>
      <c r="H918">
        <f t="shared" si="99"/>
        <v>-2.0165530139203329</v>
      </c>
      <c r="I918" s="2" t="str">
        <f t="shared" si="100"/>
        <v>Buy</v>
      </c>
      <c r="J918" t="str">
        <f t="shared" si="101"/>
        <v/>
      </c>
      <c r="K918" t="str">
        <f t="shared" si="102"/>
        <v/>
      </c>
      <c r="L918" s="37">
        <f t="shared" si="103"/>
        <v>647.49999999999727</v>
      </c>
      <c r="M918" t="str">
        <f t="shared" si="104"/>
        <v>TP</v>
      </c>
    </row>
    <row r="919" spans="1:13" x14ac:dyDescent="0.25">
      <c r="A919" s="2">
        <v>905</v>
      </c>
      <c r="B919" t="s">
        <v>905</v>
      </c>
      <c r="C919" s="8">
        <v>203.1601</v>
      </c>
      <c r="D919" s="8">
        <v>115.66</v>
      </c>
      <c r="E919" s="17">
        <f t="shared" si="98"/>
        <v>0.56333948542572942</v>
      </c>
      <c r="F919" s="2">
        <f>+IF(A919&gt;$C$3,AVERAGE(INDEX($E$15:$E$2531,A919-$C$3):E918),"")</f>
        <v>0.57174092485957373</v>
      </c>
      <c r="G919" s="2">
        <f>+IF(A919&gt;$C$3,STDEVA(INDEX($E$15:$E$2531,A919-$C$3):E918),"")</f>
        <v>7.8286465979058254E-3</v>
      </c>
      <c r="H919">
        <f t="shared" si="99"/>
        <v>-1.073166265557536</v>
      </c>
      <c r="I919" s="2" t="str">
        <f t="shared" si="100"/>
        <v/>
      </c>
      <c r="J919" t="str">
        <f t="shared" si="101"/>
        <v/>
      </c>
      <c r="K919" t="str">
        <f t="shared" si="102"/>
        <v/>
      </c>
      <c r="L919" s="37" t="str">
        <f t="shared" si="103"/>
        <v/>
      </c>
      <c r="M919" t="str">
        <f t="shared" si="104"/>
        <v/>
      </c>
    </row>
    <row r="920" spans="1:13" x14ac:dyDescent="0.25">
      <c r="A920" s="2">
        <v>906</v>
      </c>
      <c r="B920" t="s">
        <v>906</v>
      </c>
      <c r="C920" s="8">
        <v>204.19</v>
      </c>
      <c r="D920" s="8">
        <v>116.12</v>
      </c>
      <c r="E920" s="17">
        <f t="shared" si="98"/>
        <v>0.56442679377851412</v>
      </c>
      <c r="F920" s="2">
        <f>+IF(A920&gt;$C$3,AVERAGE(INDEX($E$15:$E$2531,A920-$C$3):E919),"")</f>
        <v>0.57196588097862877</v>
      </c>
      <c r="G920" s="2">
        <f>+IF(A920&gt;$C$3,STDEVA(INDEX($E$15:$E$2531,A920-$C$3):E919),"")</f>
        <v>7.514386149853996E-3</v>
      </c>
      <c r="H920">
        <f t="shared" si="99"/>
        <v>-1.0032871680757491</v>
      </c>
      <c r="I920" s="2" t="str">
        <f t="shared" si="100"/>
        <v/>
      </c>
      <c r="J920" t="str">
        <f t="shared" si="101"/>
        <v/>
      </c>
      <c r="K920" t="str">
        <f t="shared" si="102"/>
        <v/>
      </c>
      <c r="L920" s="37" t="str">
        <f t="shared" si="103"/>
        <v/>
      </c>
      <c r="M920" t="str">
        <f t="shared" si="104"/>
        <v/>
      </c>
    </row>
    <row r="921" spans="1:13" x14ac:dyDescent="0.25">
      <c r="A921" s="2">
        <v>907</v>
      </c>
      <c r="B921" t="s">
        <v>907</v>
      </c>
      <c r="C921" s="8">
        <v>200.89</v>
      </c>
      <c r="D921" s="8">
        <v>114.71</v>
      </c>
      <c r="E921" s="17">
        <f t="shared" si="98"/>
        <v>0.56035029028088168</v>
      </c>
      <c r="F921" s="2">
        <f>+IF(A921&gt;$C$3,AVERAGE(INDEX($E$15:$E$2531,A921-$C$3):E920),"")</f>
        <v>0.57088400644654014</v>
      </c>
      <c r="G921" s="2">
        <f>+IF(A921&gt;$C$3,STDEVA(INDEX($E$15:$E$2531,A921-$C$3):E920),"")</f>
        <v>7.8517633708338735E-3</v>
      </c>
      <c r="H921">
        <f t="shared" si="99"/>
        <v>-1.3415733088425659</v>
      </c>
      <c r="I921" s="2" t="str">
        <f t="shared" si="100"/>
        <v/>
      </c>
      <c r="J921" t="str">
        <f t="shared" si="101"/>
        <v/>
      </c>
      <c r="K921" t="str">
        <f t="shared" si="102"/>
        <v/>
      </c>
      <c r="L921" s="37" t="str">
        <f t="shared" si="103"/>
        <v/>
      </c>
      <c r="M921" t="str">
        <f t="shared" si="104"/>
        <v/>
      </c>
    </row>
    <row r="922" spans="1:13" x14ac:dyDescent="0.25">
      <c r="A922" s="2">
        <v>908</v>
      </c>
      <c r="B922" t="s">
        <v>908</v>
      </c>
      <c r="C922" s="8">
        <v>199.51</v>
      </c>
      <c r="D922" s="8">
        <v>113.55</v>
      </c>
      <c r="E922" s="17">
        <f t="shared" si="98"/>
        <v>0.56362109183540221</v>
      </c>
      <c r="F922" s="2">
        <f>+IF(A922&gt;$C$3,AVERAGE(INDEX($E$15:$E$2531,A922-$C$3):E921),"")</f>
        <v>0.56837744015642233</v>
      </c>
      <c r="G922" s="2">
        <f>+IF(A922&gt;$C$3,STDEVA(INDEX($E$15:$E$2531,A922-$C$3):E921),"")</f>
        <v>7.0975791167989296E-3</v>
      </c>
      <c r="H922">
        <f t="shared" si="99"/>
        <v>-0.67013671038376188</v>
      </c>
      <c r="I922" s="2" t="str">
        <f t="shared" si="100"/>
        <v/>
      </c>
      <c r="J922" t="str">
        <f t="shared" si="101"/>
        <v/>
      </c>
      <c r="K922" t="str">
        <f t="shared" si="102"/>
        <v/>
      </c>
      <c r="L922" s="37" t="str">
        <f t="shared" si="103"/>
        <v/>
      </c>
      <c r="M922" t="str">
        <f t="shared" si="104"/>
        <v/>
      </c>
    </row>
    <row r="923" spans="1:13" x14ac:dyDescent="0.25">
      <c r="A923" s="2">
        <v>909</v>
      </c>
      <c r="B923" t="s">
        <v>909</v>
      </c>
      <c r="C923" s="8">
        <v>197.91</v>
      </c>
      <c r="D923" s="8">
        <v>113.39</v>
      </c>
      <c r="E923" s="17">
        <f t="shared" si="98"/>
        <v>0.55697917791914076</v>
      </c>
      <c r="F923" s="2">
        <f>+IF(A923&gt;$C$3,AVERAGE(INDEX($E$15:$E$2531,A923-$C$3):E922),"")</f>
        <v>0.56684797341228754</v>
      </c>
      <c r="G923" s="2">
        <f>+IF(A923&gt;$C$3,STDEVA(INDEX($E$15:$E$2531,A923-$C$3):E922),"")</f>
        <v>6.3582136453162802E-3</v>
      </c>
      <c r="H923">
        <f t="shared" si="99"/>
        <v>-1.552133357521974</v>
      </c>
      <c r="I923" s="2" t="str">
        <f t="shared" si="100"/>
        <v/>
      </c>
      <c r="J923" t="str">
        <f t="shared" si="101"/>
        <v/>
      </c>
      <c r="K923" t="str">
        <f t="shared" si="102"/>
        <v/>
      </c>
      <c r="L923" s="37" t="str">
        <f t="shared" si="103"/>
        <v/>
      </c>
      <c r="M923" t="str">
        <f t="shared" si="104"/>
        <v/>
      </c>
    </row>
    <row r="924" spans="1:13" x14ac:dyDescent="0.25">
      <c r="A924" s="2">
        <v>910</v>
      </c>
      <c r="B924" t="s">
        <v>910</v>
      </c>
      <c r="C924" s="8">
        <v>201.79</v>
      </c>
      <c r="D924" s="8">
        <v>116.89</v>
      </c>
      <c r="E924" s="17">
        <f t="shared" si="98"/>
        <v>0.54599423105811384</v>
      </c>
      <c r="F924" s="2">
        <f>+IF(A924&gt;$C$3,AVERAGE(INDEX($E$15:$E$2531,A924-$C$3):E923),"")</f>
        <v>0.5652147981203044</v>
      </c>
      <c r="G924" s="2">
        <f>+IF(A924&gt;$C$3,STDEVA(INDEX($E$15:$E$2531,A924-$C$3):E923),"")</f>
        <v>6.8326058469998551E-3</v>
      </c>
      <c r="H924">
        <f t="shared" si="99"/>
        <v>-2.8130653944614932</v>
      </c>
      <c r="I924" s="2" t="str">
        <f t="shared" si="100"/>
        <v>Buy</v>
      </c>
      <c r="J924">
        <f t="shared" si="101"/>
        <v>201.79</v>
      </c>
      <c r="K924">
        <f t="shared" si="102"/>
        <v>116.89</v>
      </c>
      <c r="L924" s="37" t="str">
        <f t="shared" si="103"/>
        <v/>
      </c>
      <c r="M924" t="str">
        <f t="shared" si="104"/>
        <v>Long</v>
      </c>
    </row>
    <row r="925" spans="1:13" x14ac:dyDescent="0.25">
      <c r="A925" s="2">
        <v>911</v>
      </c>
      <c r="B925" t="s">
        <v>911</v>
      </c>
      <c r="C925" s="8">
        <v>206.78</v>
      </c>
      <c r="D925" s="8">
        <v>118.63</v>
      </c>
      <c r="E925" s="17">
        <f t="shared" si="98"/>
        <v>0.55564602048553513</v>
      </c>
      <c r="F925" s="2">
        <f>+IF(A925&gt;$C$3,AVERAGE(INDEX($E$15:$E$2531,A925-$C$3):E924),"")</f>
        <v>0.5619526633814611</v>
      </c>
      <c r="G925" s="2">
        <f>+IF(A925&gt;$C$3,STDEVA(INDEX($E$15:$E$2531,A925-$C$3):E924),"")</f>
        <v>8.2487906510562512E-3</v>
      </c>
      <c r="H925">
        <f t="shared" si="99"/>
        <v>-0.76455363734057336</v>
      </c>
      <c r="I925" s="2" t="str">
        <f t="shared" si="100"/>
        <v/>
      </c>
      <c r="J925" t="str">
        <f t="shared" si="101"/>
        <v/>
      </c>
      <c r="K925" t="str">
        <f t="shared" si="102"/>
        <v/>
      </c>
      <c r="L925" s="37">
        <f t="shared" si="103"/>
        <v>812.50000000000352</v>
      </c>
      <c r="M925" t="str">
        <f t="shared" si="104"/>
        <v>TP</v>
      </c>
    </row>
    <row r="926" spans="1:13" x14ac:dyDescent="0.25">
      <c r="A926" s="2">
        <v>912</v>
      </c>
      <c r="B926" t="s">
        <v>912</v>
      </c>
      <c r="C926" s="8">
        <v>206.52</v>
      </c>
      <c r="D926" s="8">
        <v>118.9</v>
      </c>
      <c r="E926" s="17">
        <f t="shared" si="98"/>
        <v>0.55211445631471223</v>
      </c>
      <c r="F926" s="2">
        <f>+IF(A926&gt;$C$3,AVERAGE(INDEX($E$15:$E$2531,A926-$C$3):E925),"")</f>
        <v>0.56041510667854877</v>
      </c>
      <c r="G926" s="2">
        <f>+IF(A926&gt;$C$3,STDEVA(INDEX($E$15:$E$2531,A926-$C$3):E925),"")</f>
        <v>7.953897640106608E-3</v>
      </c>
      <c r="H926">
        <f t="shared" si="99"/>
        <v>-1.0435953213656495</v>
      </c>
      <c r="I926" s="2" t="str">
        <f t="shared" si="100"/>
        <v/>
      </c>
      <c r="J926" t="str">
        <f t="shared" si="101"/>
        <v/>
      </c>
      <c r="K926" t="str">
        <f t="shared" si="102"/>
        <v/>
      </c>
      <c r="L926" s="37" t="str">
        <f t="shared" si="103"/>
        <v/>
      </c>
      <c r="M926" t="str">
        <f t="shared" si="104"/>
        <v/>
      </c>
    </row>
    <row r="927" spans="1:13" x14ac:dyDescent="0.25">
      <c r="A927" s="2">
        <v>913</v>
      </c>
      <c r="B927" t="s">
        <v>913</v>
      </c>
      <c r="C927" s="8">
        <v>207.47</v>
      </c>
      <c r="D927" s="8">
        <v>119.71</v>
      </c>
      <c r="E927" s="17">
        <f t="shared" si="98"/>
        <v>0.5499145996417697</v>
      </c>
      <c r="F927" s="2">
        <f>+IF(A927&gt;$C$3,AVERAGE(INDEX($E$15:$E$2531,A927-$C$3):E926),"")</f>
        <v>0.55783360053821041</v>
      </c>
      <c r="G927" s="2">
        <f>+IF(A927&gt;$C$3,STDEVA(INDEX($E$15:$E$2531,A927-$C$3):E926),"")</f>
        <v>6.0420141872843296E-3</v>
      </c>
      <c r="H927">
        <f t="shared" si="99"/>
        <v>-1.31065579308082</v>
      </c>
      <c r="I927" s="2" t="str">
        <f t="shared" si="100"/>
        <v/>
      </c>
      <c r="J927" t="str">
        <f t="shared" si="101"/>
        <v/>
      </c>
      <c r="K927" t="str">
        <f t="shared" si="102"/>
        <v/>
      </c>
      <c r="L927" s="37" t="str">
        <f t="shared" si="103"/>
        <v/>
      </c>
      <c r="M927" t="str">
        <f t="shared" si="104"/>
        <v/>
      </c>
    </row>
    <row r="928" spans="1:13" x14ac:dyDescent="0.25">
      <c r="A928" s="2">
        <v>914</v>
      </c>
      <c r="B928" t="s">
        <v>914</v>
      </c>
      <c r="C928" s="8">
        <v>207.75</v>
      </c>
      <c r="D928" s="8">
        <v>119.86</v>
      </c>
      <c r="E928" s="17">
        <f t="shared" si="98"/>
        <v>0.55001103870551848</v>
      </c>
      <c r="F928" s="2">
        <f>+IF(A928&gt;$C$3,AVERAGE(INDEX($E$15:$E$2531,A928-$C$3):E927),"")</f>
        <v>0.55693179408219995</v>
      </c>
      <c r="G928" s="2">
        <f>+IF(A928&gt;$C$3,STDEVA(INDEX($E$15:$E$2531,A928-$C$3):E927),"")</f>
        <v>6.5897634095400037E-3</v>
      </c>
      <c r="H928">
        <f t="shared" si="99"/>
        <v>-1.0502282019203122</v>
      </c>
      <c r="I928" s="2" t="str">
        <f t="shared" si="100"/>
        <v/>
      </c>
      <c r="J928" t="str">
        <f t="shared" si="101"/>
        <v/>
      </c>
      <c r="K928" t="str">
        <f t="shared" si="102"/>
        <v/>
      </c>
      <c r="L928" s="37" t="str">
        <f t="shared" si="103"/>
        <v/>
      </c>
      <c r="M928" t="str">
        <f t="shared" si="104"/>
        <v/>
      </c>
    </row>
    <row r="929" spans="1:13" x14ac:dyDescent="0.25">
      <c r="A929" s="2">
        <v>915</v>
      </c>
      <c r="B929" t="s">
        <v>915</v>
      </c>
      <c r="C929" s="8">
        <v>207.77</v>
      </c>
      <c r="D929" s="8">
        <v>119.76</v>
      </c>
      <c r="E929" s="17">
        <f t="shared" si="98"/>
        <v>0.5509419585453218</v>
      </c>
      <c r="F929" s="2">
        <f>+IF(A929&gt;$C$3,AVERAGE(INDEX($E$15:$E$2531,A929-$C$3):E928),"")</f>
        <v>0.5554508555577321</v>
      </c>
      <c r="G929" s="2">
        <f>+IF(A929&gt;$C$3,STDEVA(INDEX($E$15:$E$2531,A929-$C$3):E928),"")</f>
        <v>6.466254622657752E-3</v>
      </c>
      <c r="H929">
        <f t="shared" si="99"/>
        <v>-0.6972965457640864</v>
      </c>
      <c r="I929" s="2" t="str">
        <f t="shared" si="100"/>
        <v/>
      </c>
      <c r="J929" t="str">
        <f t="shared" si="101"/>
        <v/>
      </c>
      <c r="K929" t="str">
        <f t="shared" si="102"/>
        <v/>
      </c>
      <c r="L929" s="37" t="str">
        <f t="shared" si="103"/>
        <v/>
      </c>
      <c r="M929" t="str">
        <f t="shared" si="104"/>
        <v/>
      </c>
    </row>
    <row r="930" spans="1:13" x14ac:dyDescent="0.25">
      <c r="A930" s="2">
        <v>916</v>
      </c>
      <c r="B930" t="s">
        <v>916</v>
      </c>
      <c r="C930" s="8">
        <v>208.44</v>
      </c>
      <c r="D930" s="8">
        <v>120.54</v>
      </c>
      <c r="E930" s="17">
        <f t="shared" si="98"/>
        <v>0.54766958198611571</v>
      </c>
      <c r="F930" s="2">
        <f>+IF(A930&gt;$C$3,AVERAGE(INDEX($E$15:$E$2531,A930-$C$3):E929),"")</f>
        <v>0.55395254053182186</v>
      </c>
      <c r="G930" s="2">
        <f>+IF(A930&gt;$C$3,STDEVA(INDEX($E$15:$E$2531,A930-$C$3):E929),"")</f>
        <v>5.6353543015695839E-3</v>
      </c>
      <c r="H930">
        <f t="shared" si="99"/>
        <v>-1.1149181062060631</v>
      </c>
      <c r="I930" s="2" t="str">
        <f t="shared" si="100"/>
        <v/>
      </c>
      <c r="J930" t="str">
        <f t="shared" si="101"/>
        <v/>
      </c>
      <c r="K930" t="str">
        <f t="shared" si="102"/>
        <v/>
      </c>
      <c r="L930" s="37" t="str">
        <f t="shared" si="103"/>
        <v/>
      </c>
      <c r="M930" t="str">
        <f t="shared" si="104"/>
        <v/>
      </c>
    </row>
    <row r="931" spans="1:13" x14ac:dyDescent="0.25">
      <c r="A931" s="2">
        <v>917</v>
      </c>
      <c r="B931" t="s">
        <v>917</v>
      </c>
      <c r="C931" s="8">
        <v>208.72</v>
      </c>
      <c r="D931" s="8">
        <v>121.05</v>
      </c>
      <c r="E931" s="17">
        <f t="shared" si="98"/>
        <v>0.54478995744440561</v>
      </c>
      <c r="F931" s="2">
        <f>+IF(A931&gt;$C$3,AVERAGE(INDEX($E$15:$E$2531,A931-$C$3):E930),"")</f>
        <v>0.55254357294351442</v>
      </c>
      <c r="G931" s="2">
        <f>+IF(A931&gt;$C$3,STDEVA(INDEX($E$15:$E$2531,A931-$C$3):E930),"")</f>
        <v>5.4168187629492215E-3</v>
      </c>
      <c r="H931">
        <f t="shared" si="99"/>
        <v>-1.4313965148960044</v>
      </c>
      <c r="I931" s="2" t="str">
        <f t="shared" si="100"/>
        <v/>
      </c>
      <c r="J931" t="str">
        <f t="shared" si="101"/>
        <v/>
      </c>
      <c r="K931" t="str">
        <f t="shared" si="102"/>
        <v/>
      </c>
      <c r="L931" s="37" t="str">
        <f t="shared" si="103"/>
        <v/>
      </c>
      <c r="M931" t="str">
        <f t="shared" si="104"/>
        <v/>
      </c>
    </row>
    <row r="932" spans="1:13" x14ac:dyDescent="0.25">
      <c r="A932" s="2">
        <v>918</v>
      </c>
      <c r="B932" t="s">
        <v>918</v>
      </c>
      <c r="C932" s="8">
        <v>207.6</v>
      </c>
      <c r="D932" s="8">
        <v>120.34</v>
      </c>
      <c r="E932" s="17">
        <f t="shared" si="98"/>
        <v>0.54529208149952779</v>
      </c>
      <c r="F932" s="2">
        <f>+IF(A932&gt;$C$3,AVERAGE(INDEX($E$15:$E$2531,A932-$C$3):E931),"")</f>
        <v>0.55045122467784813</v>
      </c>
      <c r="G932" s="2">
        <f>+IF(A932&gt;$C$3,STDEVA(INDEX($E$15:$E$2531,A932-$C$3):E931),"")</f>
        <v>4.0734082966458968E-3</v>
      </c>
      <c r="H932">
        <f t="shared" si="99"/>
        <v>-1.2665421196712465</v>
      </c>
      <c r="I932" s="2" t="str">
        <f t="shared" si="100"/>
        <v/>
      </c>
      <c r="J932" t="str">
        <f t="shared" si="101"/>
        <v/>
      </c>
      <c r="K932" t="str">
        <f t="shared" si="102"/>
        <v/>
      </c>
      <c r="L932" s="37" t="str">
        <f t="shared" si="103"/>
        <v/>
      </c>
      <c r="M932" t="str">
        <f t="shared" si="104"/>
        <v/>
      </c>
    </row>
    <row r="933" spans="1:13" x14ac:dyDescent="0.25">
      <c r="A933" s="2">
        <v>919</v>
      </c>
      <c r="B933" t="s">
        <v>919</v>
      </c>
      <c r="C933" s="8">
        <v>205.54</v>
      </c>
      <c r="D933" s="8">
        <v>119.62</v>
      </c>
      <c r="E933" s="17">
        <f t="shared" si="98"/>
        <v>0.54132061058051595</v>
      </c>
      <c r="F933" s="2">
        <f>+IF(A933&gt;$C$3,AVERAGE(INDEX($E$15:$E$2531,A933-$C$3):E932),"")</f>
        <v>0.54915265840900218</v>
      </c>
      <c r="G933" s="2">
        <f>+IF(A933&gt;$C$3,STDEVA(INDEX($E$15:$E$2531,A933-$C$3):E932),"")</f>
        <v>3.5631333968874353E-3</v>
      </c>
      <c r="H933">
        <f t="shared" si="99"/>
        <v>-2.19807875712088</v>
      </c>
      <c r="I933" s="2" t="str">
        <f t="shared" si="100"/>
        <v>Buy</v>
      </c>
      <c r="J933">
        <f t="shared" si="101"/>
        <v>205.54</v>
      </c>
      <c r="K933">
        <f t="shared" si="102"/>
        <v>119.62</v>
      </c>
      <c r="L933" s="37" t="str">
        <f t="shared" si="103"/>
        <v/>
      </c>
      <c r="M933" t="str">
        <f t="shared" si="104"/>
        <v>Long</v>
      </c>
    </row>
    <row r="934" spans="1:13" x14ac:dyDescent="0.25">
      <c r="A934" s="2">
        <v>920</v>
      </c>
      <c r="B934" t="s">
        <v>920</v>
      </c>
      <c r="C934" s="8">
        <v>205.43</v>
      </c>
      <c r="D934" s="8">
        <v>118.93</v>
      </c>
      <c r="E934" s="17">
        <f t="shared" si="98"/>
        <v>0.54657025856526575</v>
      </c>
      <c r="F934" s="2">
        <f>+IF(A934&gt;$C$3,AVERAGE(INDEX($E$15:$E$2531,A934-$C$3):E933),"")</f>
        <v>0.5486333672448247</v>
      </c>
      <c r="G934" s="2">
        <f>+IF(A934&gt;$C$3,STDEVA(INDEX($E$15:$E$2531,A934-$C$3):E933),"")</f>
        <v>4.3374199829829428E-3</v>
      </c>
      <c r="H934">
        <f t="shared" si="99"/>
        <v>-0.47565342707258379</v>
      </c>
      <c r="I934" s="2" t="str">
        <f t="shared" si="100"/>
        <v/>
      </c>
      <c r="J934">
        <f t="shared" si="101"/>
        <v>205.54</v>
      </c>
      <c r="K934">
        <f t="shared" si="102"/>
        <v>119.62</v>
      </c>
      <c r="L934" s="37">
        <f t="shared" si="103"/>
        <v>145.00000000000313</v>
      </c>
      <c r="M934" t="str">
        <f t="shared" si="104"/>
        <v>Long</v>
      </c>
    </row>
    <row r="935" spans="1:13" x14ac:dyDescent="0.25">
      <c r="A935" s="2">
        <v>921</v>
      </c>
      <c r="B935" t="s">
        <v>921</v>
      </c>
      <c r="C935" s="8">
        <v>201.72</v>
      </c>
      <c r="D935" s="8">
        <v>117.34</v>
      </c>
      <c r="E935" s="17">
        <f t="shared" si="98"/>
        <v>0.54180489371081064</v>
      </c>
      <c r="F935" s="2">
        <f>+IF(A935&gt;$C$3,AVERAGE(INDEX($E$15:$E$2531,A935-$C$3):E934),"")</f>
        <v>0.54762494925368377</v>
      </c>
      <c r="G935" s="2">
        <f>+IF(A935&gt;$C$3,STDEVA(INDEX($E$15:$E$2531,A935-$C$3):E934),"")</f>
        <v>3.471898745926909E-3</v>
      </c>
      <c r="H935">
        <f t="shared" si="99"/>
        <v>-1.6763321654184125</v>
      </c>
      <c r="I935" s="2" t="str">
        <f t="shared" si="100"/>
        <v/>
      </c>
      <c r="J935" t="str">
        <f t="shared" si="101"/>
        <v/>
      </c>
      <c r="K935" t="str">
        <f t="shared" si="102"/>
        <v/>
      </c>
      <c r="L935" s="37">
        <f t="shared" si="103"/>
        <v>-384.99999999999807</v>
      </c>
      <c r="M935" t="str">
        <f t="shared" si="104"/>
        <v>SL</v>
      </c>
    </row>
    <row r="936" spans="1:13" x14ac:dyDescent="0.25">
      <c r="A936" s="2">
        <v>922</v>
      </c>
      <c r="B936" t="s">
        <v>922</v>
      </c>
      <c r="C936" s="8">
        <v>199.82</v>
      </c>
      <c r="D936" s="8">
        <v>115.31</v>
      </c>
      <c r="E936" s="17">
        <f t="shared" si="98"/>
        <v>0.54979280752184756</v>
      </c>
      <c r="F936" s="2">
        <f>+IF(A936&gt;$C$3,AVERAGE(INDEX($E$15:$E$2531,A936-$C$3):E935),"")</f>
        <v>0.54647944229769463</v>
      </c>
      <c r="G936" s="2">
        <f>+IF(A936&gt;$C$3,STDEVA(INDEX($E$15:$E$2531,A936-$C$3):E935),"")</f>
        <v>3.5060723111995005E-3</v>
      </c>
      <c r="H936">
        <f t="shared" si="99"/>
        <v>0.94503619151521712</v>
      </c>
      <c r="I936" s="2" t="str">
        <f t="shared" si="100"/>
        <v/>
      </c>
      <c r="J936" t="str">
        <f t="shared" si="101"/>
        <v/>
      </c>
      <c r="K936" t="str">
        <f t="shared" si="102"/>
        <v/>
      </c>
      <c r="L936" s="37" t="str">
        <f t="shared" si="103"/>
        <v/>
      </c>
      <c r="M936" t="str">
        <f t="shared" si="104"/>
        <v/>
      </c>
    </row>
    <row r="937" spans="1:13" x14ac:dyDescent="0.25">
      <c r="A937" s="2">
        <v>923</v>
      </c>
      <c r="B937" t="s">
        <v>923</v>
      </c>
      <c r="C937" s="8">
        <v>202.31</v>
      </c>
      <c r="D937" s="8">
        <v>116.73</v>
      </c>
      <c r="E937" s="17">
        <f t="shared" si="98"/>
        <v>0.54993759882475046</v>
      </c>
      <c r="F937" s="2">
        <f>+IF(A937&gt;$C$3,AVERAGE(INDEX($E$15:$E$2531,A937-$C$3):E936),"")</f>
        <v>0.54646590983992549</v>
      </c>
      <c r="G937" s="2">
        <f>+IF(A937&gt;$C$3,STDEVA(INDEX($E$15:$E$2531,A937-$C$3):E936),"")</f>
        <v>3.4913603973636144E-3</v>
      </c>
      <c r="H937">
        <f t="shared" si="99"/>
        <v>0.99436568835646511</v>
      </c>
      <c r="I937" s="2" t="str">
        <f t="shared" si="100"/>
        <v/>
      </c>
      <c r="J937" t="str">
        <f t="shared" si="101"/>
        <v/>
      </c>
      <c r="K937" t="str">
        <f t="shared" si="102"/>
        <v/>
      </c>
      <c r="L937" s="37" t="str">
        <f t="shared" si="103"/>
        <v/>
      </c>
      <c r="M937" t="str">
        <f t="shared" si="104"/>
        <v/>
      </c>
    </row>
    <row r="938" spans="1:13" x14ac:dyDescent="0.25">
      <c r="A938" s="2">
        <v>924</v>
      </c>
      <c r="B938" t="s">
        <v>924</v>
      </c>
      <c r="C938" s="8">
        <v>205.9</v>
      </c>
      <c r="D938" s="8">
        <v>118.71</v>
      </c>
      <c r="E938" s="17">
        <f t="shared" si="98"/>
        <v>0.55070706996830121</v>
      </c>
      <c r="F938" s="2">
        <f>+IF(A938&gt;$C$3,AVERAGE(INDEX($E$15:$E$2531,A938-$C$3):E937),"")</f>
        <v>0.54645774985317352</v>
      </c>
      <c r="G938" s="2">
        <f>+IF(A938&gt;$C$3,STDEVA(INDEX($E$15:$E$2531,A938-$C$3):E937),"")</f>
        <v>3.4821126105331582E-3</v>
      </c>
      <c r="H938">
        <f t="shared" si="99"/>
        <v>1.2203281715455658</v>
      </c>
      <c r="I938" s="2" t="str">
        <f t="shared" si="100"/>
        <v/>
      </c>
      <c r="J938" t="str">
        <f t="shared" si="101"/>
        <v/>
      </c>
      <c r="K938" t="str">
        <f t="shared" si="102"/>
        <v/>
      </c>
      <c r="L938" s="37" t="str">
        <f t="shared" si="103"/>
        <v/>
      </c>
      <c r="M938" t="str">
        <f t="shared" si="104"/>
        <v/>
      </c>
    </row>
    <row r="939" spans="1:13" x14ac:dyDescent="0.25">
      <c r="A939" s="2">
        <v>925</v>
      </c>
      <c r="B939" t="s">
        <v>925</v>
      </c>
      <c r="C939" s="8">
        <v>204.25</v>
      </c>
      <c r="D939" s="8">
        <v>117.57</v>
      </c>
      <c r="E939" s="17">
        <f t="shared" si="98"/>
        <v>0.55231083286046256</v>
      </c>
      <c r="F939" s="2">
        <f>+IF(A939&gt;$C$3,AVERAGE(INDEX($E$15:$E$2531,A939-$C$3):E938),"")</f>
        <v>0.54643165112239345</v>
      </c>
      <c r="G939" s="2">
        <f>+IF(A939&gt;$C$3,STDEVA(INDEX($E$15:$E$2531,A939-$C$3):E938),"")</f>
        <v>3.4449842055484813E-3</v>
      </c>
      <c r="H939">
        <f t="shared" si="99"/>
        <v>1.7065917830915232</v>
      </c>
      <c r="I939" s="2" t="str">
        <f t="shared" si="100"/>
        <v/>
      </c>
      <c r="J939" t="str">
        <f t="shared" si="101"/>
        <v/>
      </c>
      <c r="K939" t="str">
        <f t="shared" si="102"/>
        <v/>
      </c>
      <c r="L939" s="37" t="str">
        <f t="shared" si="103"/>
        <v/>
      </c>
      <c r="M939" t="str">
        <f t="shared" si="104"/>
        <v/>
      </c>
    </row>
    <row r="940" spans="1:13" x14ac:dyDescent="0.25">
      <c r="A940" s="2">
        <v>926</v>
      </c>
      <c r="B940" t="s">
        <v>926</v>
      </c>
      <c r="C940" s="8">
        <v>202.65</v>
      </c>
      <c r="D940" s="8">
        <v>117.18</v>
      </c>
      <c r="E940" s="17">
        <f t="shared" si="98"/>
        <v>0.54776913895767498</v>
      </c>
      <c r="F940" s="2">
        <f>+IF(A940&gt;$C$3,AVERAGE(INDEX($E$15:$E$2531,A940-$C$3):E939),"")</f>
        <v>0.54694734566398751</v>
      </c>
      <c r="G940" s="2">
        <f>+IF(A940&gt;$C$3,STDEVA(INDEX($E$15:$E$2531,A940-$C$3):E939),"")</f>
        <v>3.962041247192666E-3</v>
      </c>
      <c r="H940">
        <f t="shared" si="99"/>
        <v>0.20741664268885796</v>
      </c>
      <c r="I940" s="2" t="str">
        <f t="shared" si="100"/>
        <v/>
      </c>
      <c r="J940" t="str">
        <f t="shared" si="101"/>
        <v/>
      </c>
      <c r="K940" t="str">
        <f t="shared" si="102"/>
        <v/>
      </c>
      <c r="L940" s="37" t="str">
        <f t="shared" si="103"/>
        <v/>
      </c>
      <c r="M940" t="str">
        <f t="shared" si="104"/>
        <v/>
      </c>
    </row>
    <row r="941" spans="1:13" x14ac:dyDescent="0.25">
      <c r="A941" s="2">
        <v>927</v>
      </c>
      <c r="B941" t="s">
        <v>927</v>
      </c>
      <c r="C941" s="8">
        <v>202.08</v>
      </c>
      <c r="D941" s="8">
        <v>117.27</v>
      </c>
      <c r="E941" s="17">
        <f t="shared" si="98"/>
        <v>0.544184690129208</v>
      </c>
      <c r="F941" s="2">
        <f>+IF(A941&gt;$C$3,AVERAGE(INDEX($E$15:$E$2531,A941-$C$3):E940),"")</f>
        <v>0.54727836583212863</v>
      </c>
      <c r="G941" s="2">
        <f>+IF(A941&gt;$C$3,STDEVA(INDEX($E$15:$E$2531,A941-$C$3):E940),"")</f>
        <v>3.8829276628235365E-3</v>
      </c>
      <c r="H941">
        <f t="shared" si="99"/>
        <v>-0.79673791828277585</v>
      </c>
      <c r="I941" s="2" t="str">
        <f t="shared" si="100"/>
        <v/>
      </c>
      <c r="J941" t="str">
        <f t="shared" si="101"/>
        <v/>
      </c>
      <c r="K941" t="str">
        <f t="shared" si="102"/>
        <v/>
      </c>
      <c r="L941" s="37" t="str">
        <f t="shared" si="103"/>
        <v/>
      </c>
      <c r="M941" t="str">
        <f t="shared" si="104"/>
        <v/>
      </c>
    </row>
    <row r="942" spans="1:13" x14ac:dyDescent="0.25">
      <c r="A942" s="2">
        <v>928</v>
      </c>
      <c r="B942" t="s">
        <v>928</v>
      </c>
      <c r="C942" s="8">
        <v>200.86</v>
      </c>
      <c r="D942" s="8">
        <v>116.8</v>
      </c>
      <c r="E942" s="17">
        <f t="shared" si="98"/>
        <v>0.54214507757106634</v>
      </c>
      <c r="F942" s="2">
        <f>+IF(A942&gt;$C$3,AVERAGE(INDEX($E$15:$E$2531,A942-$C$3):E941),"")</f>
        <v>0.54715532234653752</v>
      </c>
      <c r="G942" s="2">
        <f>+IF(A942&gt;$C$3,STDEVA(INDEX($E$15:$E$2531,A942-$C$3):E941),"")</f>
        <v>3.9703001222916087E-3</v>
      </c>
      <c r="H942">
        <f t="shared" si="99"/>
        <v>-1.2619309929092546</v>
      </c>
      <c r="I942" s="2" t="str">
        <f t="shared" si="100"/>
        <v/>
      </c>
      <c r="J942" t="str">
        <f t="shared" si="101"/>
        <v/>
      </c>
      <c r="K942" t="str">
        <f t="shared" si="102"/>
        <v/>
      </c>
      <c r="L942" s="37" t="str">
        <f t="shared" si="103"/>
        <v/>
      </c>
      <c r="M942" t="str">
        <f t="shared" si="104"/>
        <v/>
      </c>
    </row>
    <row r="943" spans="1:13" x14ac:dyDescent="0.25">
      <c r="A943" s="2">
        <v>929</v>
      </c>
      <c r="B943" t="s">
        <v>929</v>
      </c>
      <c r="C943" s="8">
        <v>199.01990000000001</v>
      </c>
      <c r="D943" s="8">
        <v>114.83</v>
      </c>
      <c r="E943" s="17">
        <f t="shared" si="98"/>
        <v>0.54995204593672775</v>
      </c>
      <c r="F943" s="2">
        <f>+IF(A943&gt;$C$3,AVERAGE(INDEX($E$15:$E$2531,A943-$C$3):E942),"")</f>
        <v>0.54724692978993206</v>
      </c>
      <c r="G943" s="2">
        <f>+IF(A943&gt;$C$3,STDEVA(INDEX($E$15:$E$2531,A943-$C$3):E942),"")</f>
        <v>3.8257258868901012E-3</v>
      </c>
      <c r="H943">
        <f t="shared" si="99"/>
        <v>0.70708572092567223</v>
      </c>
      <c r="I943" s="2" t="str">
        <f t="shared" si="100"/>
        <v/>
      </c>
      <c r="J943" t="str">
        <f t="shared" si="101"/>
        <v/>
      </c>
      <c r="K943" t="str">
        <f t="shared" si="102"/>
        <v/>
      </c>
      <c r="L943" s="37" t="str">
        <f t="shared" si="103"/>
        <v/>
      </c>
      <c r="M943" t="str">
        <f t="shared" si="104"/>
        <v/>
      </c>
    </row>
    <row r="944" spans="1:13" x14ac:dyDescent="0.25">
      <c r="A944" s="2">
        <v>930</v>
      </c>
      <c r="B944" t="s">
        <v>930</v>
      </c>
      <c r="C944" s="8">
        <v>201.63</v>
      </c>
      <c r="D944" s="8">
        <v>116.7</v>
      </c>
      <c r="E944" s="17">
        <f t="shared" si="98"/>
        <v>0.54682779535747383</v>
      </c>
      <c r="F944" s="2">
        <f>+IF(A944&gt;$C$3,AVERAGE(INDEX($E$15:$E$2531,A944-$C$3):E943),"")</f>
        <v>0.54762268394231661</v>
      </c>
      <c r="G944" s="2">
        <f>+IF(A944&gt;$C$3,STDEVA(INDEX($E$15:$E$2531,A944-$C$3):E943),"")</f>
        <v>3.9159685466533005E-3</v>
      </c>
      <c r="H944">
        <f t="shared" si="99"/>
        <v>-0.20298645797911569</v>
      </c>
      <c r="I944" s="2" t="str">
        <f t="shared" si="100"/>
        <v/>
      </c>
      <c r="J944" t="str">
        <f t="shared" si="101"/>
        <v/>
      </c>
      <c r="K944" t="str">
        <f t="shared" si="102"/>
        <v/>
      </c>
      <c r="L944" s="37" t="str">
        <f t="shared" si="103"/>
        <v/>
      </c>
      <c r="M944" t="str">
        <f t="shared" si="104"/>
        <v/>
      </c>
    </row>
    <row r="945" spans="1:13" x14ac:dyDescent="0.25">
      <c r="A945" s="2">
        <v>931</v>
      </c>
      <c r="B945" t="s">
        <v>931</v>
      </c>
      <c r="C945" s="8">
        <v>202.05500000000001</v>
      </c>
      <c r="D945" s="8">
        <v>116.21</v>
      </c>
      <c r="E945" s="17">
        <f t="shared" si="98"/>
        <v>0.55314103833342798</v>
      </c>
      <c r="F945" s="2">
        <f>+IF(A945&gt;$C$3,AVERAGE(INDEX($E$15:$E$2531,A945-$C$3):E944),"")</f>
        <v>0.54818078412527915</v>
      </c>
      <c r="G945" s="2">
        <f>+IF(A945&gt;$C$3,STDEVA(INDEX($E$15:$E$2531,A945-$C$3):E944),"")</f>
        <v>3.2912831772639417E-3</v>
      </c>
      <c r="H945">
        <f t="shared" si="99"/>
        <v>1.5070882512978754</v>
      </c>
      <c r="I945" s="2" t="str">
        <f t="shared" si="100"/>
        <v/>
      </c>
      <c r="J945" t="str">
        <f t="shared" si="101"/>
        <v/>
      </c>
      <c r="K945" t="str">
        <f t="shared" si="102"/>
        <v/>
      </c>
      <c r="L945" s="37" t="str">
        <f t="shared" si="103"/>
        <v/>
      </c>
      <c r="M945" t="str">
        <f t="shared" si="104"/>
        <v/>
      </c>
    </row>
    <row r="946" spans="1:13" x14ac:dyDescent="0.25">
      <c r="A946" s="2">
        <v>932</v>
      </c>
      <c r="B946" t="s">
        <v>932</v>
      </c>
      <c r="C946" s="8">
        <v>203.08</v>
      </c>
      <c r="D946" s="8">
        <v>115.84</v>
      </c>
      <c r="E946" s="17">
        <f t="shared" si="98"/>
        <v>0.56139006144178738</v>
      </c>
      <c r="F946" s="2">
        <f>+IF(A946&gt;$C$3,AVERAGE(INDEX($E$15:$E$2531,A946-$C$3):E945),"")</f>
        <v>0.54855280977101029</v>
      </c>
      <c r="G946" s="2">
        <f>+IF(A946&gt;$C$3,STDEVA(INDEX($E$15:$E$2531,A946-$C$3):E945),"")</f>
        <v>3.6643593279071956E-3</v>
      </c>
      <c r="H946">
        <f t="shared" si="99"/>
        <v>3.5032731569228392</v>
      </c>
      <c r="I946" s="2" t="str">
        <f t="shared" si="100"/>
        <v>Sell</v>
      </c>
      <c r="J946">
        <f t="shared" si="101"/>
        <v>115.84</v>
      </c>
      <c r="K946">
        <f t="shared" si="102"/>
        <v>203.08</v>
      </c>
      <c r="L946" s="37" t="str">
        <f t="shared" si="103"/>
        <v/>
      </c>
      <c r="M946" t="str">
        <f t="shared" si="104"/>
        <v>Short</v>
      </c>
    </row>
    <row r="947" spans="1:13" x14ac:dyDescent="0.25">
      <c r="A947" s="2">
        <v>933</v>
      </c>
      <c r="B947" t="s">
        <v>933</v>
      </c>
      <c r="C947" s="8">
        <v>206.1</v>
      </c>
      <c r="D947" s="8">
        <v>118.2</v>
      </c>
      <c r="E947" s="17">
        <f t="shared" si="98"/>
        <v>0.5559833829244154</v>
      </c>
      <c r="F947" s="2">
        <f>+IF(A947&gt;$C$3,AVERAGE(INDEX($E$15:$E$2531,A947-$C$3):E946),"")</f>
        <v>0.54982530561734766</v>
      </c>
      <c r="G947" s="2">
        <f>+IF(A947&gt;$C$3,STDEVA(INDEX($E$15:$E$2531,A947-$C$3):E946),"")</f>
        <v>5.6538085935186081E-3</v>
      </c>
      <c r="H947">
        <f t="shared" si="99"/>
        <v>1.0891909772338628</v>
      </c>
      <c r="I947" s="2" t="str">
        <f t="shared" si="100"/>
        <v/>
      </c>
      <c r="J947">
        <f t="shared" si="101"/>
        <v>115.84</v>
      </c>
      <c r="K947">
        <f t="shared" si="102"/>
        <v>203.08</v>
      </c>
      <c r="L947" s="37">
        <f t="shared" si="103"/>
        <v>-164.99999999999557</v>
      </c>
      <c r="M947" t="str">
        <f t="shared" si="104"/>
        <v>Short</v>
      </c>
    </row>
    <row r="948" spans="1:13" x14ac:dyDescent="0.25">
      <c r="A948" s="2">
        <v>934</v>
      </c>
      <c r="B948" t="s">
        <v>934</v>
      </c>
      <c r="C948" s="8">
        <v>204.97</v>
      </c>
      <c r="D948" s="8">
        <v>118.12</v>
      </c>
      <c r="E948" s="17">
        <f t="shared" si="98"/>
        <v>0.55116257009031489</v>
      </c>
      <c r="F948" s="2">
        <f>+IF(A948&gt;$C$3,AVERAGE(INDEX($E$15:$E$2531,A948-$C$3):E947),"")</f>
        <v>0.55041156261247148</v>
      </c>
      <c r="G948" s="2">
        <f>+IF(A948&gt;$C$3,STDEVA(INDEX($E$15:$E$2531,A948-$C$3):E947),"")</f>
        <v>6.0184668445064085E-3</v>
      </c>
      <c r="H948">
        <f t="shared" si="99"/>
        <v>0.12478385230765426</v>
      </c>
      <c r="I948" s="2" t="str">
        <f t="shared" si="100"/>
        <v/>
      </c>
      <c r="J948">
        <f t="shared" si="101"/>
        <v>115.84</v>
      </c>
      <c r="K948">
        <f t="shared" si="102"/>
        <v>203.08</v>
      </c>
      <c r="L948" s="37">
        <f t="shared" si="103"/>
        <v>97.500000000003638</v>
      </c>
      <c r="M948" t="str">
        <f t="shared" si="104"/>
        <v>Short</v>
      </c>
    </row>
    <row r="949" spans="1:13" x14ac:dyDescent="0.25">
      <c r="A949" s="2">
        <v>935</v>
      </c>
      <c r="B949" t="s">
        <v>935</v>
      </c>
      <c r="C949" s="8">
        <v>205.45</v>
      </c>
      <c r="D949" s="8">
        <v>119.26</v>
      </c>
      <c r="E949" s="17">
        <f t="shared" si="98"/>
        <v>0.54389671163445885</v>
      </c>
      <c r="F949" s="2">
        <f>+IF(A949&gt;$C$3,AVERAGE(INDEX($E$15:$E$2531,A949-$C$3):E948),"")</f>
        <v>0.55028397786023298</v>
      </c>
      <c r="G949" s="2">
        <f>+IF(A949&gt;$C$3,STDEVA(INDEX($E$15:$E$2531,A949-$C$3):E948),"")</f>
        <v>5.9852509262689037E-3</v>
      </c>
      <c r="H949">
        <f t="shared" si="99"/>
        <v>-1.0671676600459306</v>
      </c>
      <c r="I949" s="2" t="str">
        <f t="shared" si="100"/>
        <v/>
      </c>
      <c r="J949">
        <f t="shared" si="101"/>
        <v>115.84</v>
      </c>
      <c r="K949">
        <f t="shared" si="102"/>
        <v>203.08</v>
      </c>
      <c r="L949" s="37">
        <f t="shared" si="103"/>
        <v>262.50000000000637</v>
      </c>
      <c r="M949" t="str">
        <f t="shared" si="104"/>
        <v>Short</v>
      </c>
    </row>
    <row r="950" spans="1:13" x14ac:dyDescent="0.25">
      <c r="A950" s="2">
        <v>936</v>
      </c>
      <c r="B950" t="s">
        <v>936</v>
      </c>
      <c r="C950" s="8">
        <v>202.74</v>
      </c>
      <c r="D950" s="8">
        <v>118.69</v>
      </c>
      <c r="E950" s="17">
        <f t="shared" si="98"/>
        <v>0.53540931788583979</v>
      </c>
      <c r="F950" s="2">
        <f>+IF(A950&gt;$C$3,AVERAGE(INDEX($E$15:$E$2531,A950-$C$3):E949),"")</f>
        <v>0.54985370815765355</v>
      </c>
      <c r="G950" s="2">
        <f>+IF(A950&gt;$C$3,STDEVA(INDEX($E$15:$E$2531,A950-$C$3):E949),"")</f>
        <v>6.3185480549697538E-3</v>
      </c>
      <c r="H950">
        <f t="shared" si="99"/>
        <v>-2.2860299781138425</v>
      </c>
      <c r="I950" s="2" t="str">
        <f t="shared" si="100"/>
        <v>Buy</v>
      </c>
      <c r="J950" t="str">
        <f t="shared" si="101"/>
        <v/>
      </c>
      <c r="K950" t="str">
        <f t="shared" si="102"/>
        <v/>
      </c>
      <c r="L950" s="37">
        <f t="shared" si="103"/>
        <v>797.49999999999955</v>
      </c>
      <c r="M950" t="str">
        <f t="shared" si="104"/>
        <v>TP</v>
      </c>
    </row>
    <row r="951" spans="1:13" x14ac:dyDescent="0.25">
      <c r="A951" s="2">
        <v>937</v>
      </c>
      <c r="B951" t="s">
        <v>937</v>
      </c>
      <c r="C951" s="8">
        <v>200.14</v>
      </c>
      <c r="D951" s="8">
        <v>116.69</v>
      </c>
      <c r="E951" s="17">
        <f t="shared" si="98"/>
        <v>0.53949627584429405</v>
      </c>
      <c r="F951" s="2">
        <f>+IF(A951&gt;$C$3,AVERAGE(INDEX($E$15:$E$2531,A951-$C$3):E950),"")</f>
        <v>0.54887866679727926</v>
      </c>
      <c r="G951" s="2">
        <f>+IF(A951&gt;$C$3,STDEVA(INDEX($E$15:$E$2531,A951-$C$3):E950),"")</f>
        <v>7.804955879210311E-3</v>
      </c>
      <c r="H951">
        <f t="shared" si="99"/>
        <v>-1.2021068534130521</v>
      </c>
      <c r="I951" s="2" t="str">
        <f t="shared" si="100"/>
        <v/>
      </c>
      <c r="J951" t="str">
        <f t="shared" si="101"/>
        <v/>
      </c>
      <c r="K951" t="str">
        <f t="shared" si="102"/>
        <v/>
      </c>
      <c r="L951" s="37" t="str">
        <f t="shared" si="103"/>
        <v/>
      </c>
      <c r="M951" t="str">
        <f t="shared" si="104"/>
        <v/>
      </c>
    </row>
    <row r="952" spans="1:13" x14ac:dyDescent="0.25">
      <c r="A952" s="2">
        <v>938</v>
      </c>
      <c r="B952" t="s">
        <v>938</v>
      </c>
      <c r="C952" s="8">
        <v>201.99019999999999</v>
      </c>
      <c r="D952" s="8">
        <v>118.3</v>
      </c>
      <c r="E952" s="17">
        <f t="shared" si="98"/>
        <v>0.53499541038849507</v>
      </c>
      <c r="F952" s="2">
        <f>+IF(A952&gt;$C$3,AVERAGE(INDEX($E$15:$E$2531,A952-$C$3):E951),"")</f>
        <v>0.54858435549430451</v>
      </c>
      <c r="G952" s="2">
        <f>+IF(A952&gt;$C$3,STDEVA(INDEX($E$15:$E$2531,A952-$C$3):E951),"")</f>
        <v>8.1336273738344764E-3</v>
      </c>
      <c r="H952">
        <f t="shared" si="99"/>
        <v>-1.6707115388054876</v>
      </c>
      <c r="I952" s="2" t="str">
        <f t="shared" si="100"/>
        <v/>
      </c>
      <c r="J952" t="str">
        <f t="shared" si="101"/>
        <v/>
      </c>
      <c r="K952" t="str">
        <f t="shared" si="102"/>
        <v/>
      </c>
      <c r="L952" s="37" t="str">
        <f t="shared" si="103"/>
        <v/>
      </c>
      <c r="M952" t="str">
        <f t="shared" si="104"/>
        <v/>
      </c>
    </row>
    <row r="953" spans="1:13" x14ac:dyDescent="0.25">
      <c r="A953" s="2">
        <v>939</v>
      </c>
      <c r="B953" t="s">
        <v>939</v>
      </c>
      <c r="C953" s="8">
        <v>199.45</v>
      </c>
      <c r="D953" s="8">
        <v>115.7</v>
      </c>
      <c r="E953" s="17">
        <f t="shared" si="98"/>
        <v>0.54456294415178463</v>
      </c>
      <c r="F953" s="2">
        <f>+IF(A953&gt;$C$3,AVERAGE(INDEX($E$15:$E$2531,A953-$C$3):E952),"")</f>
        <v>0.54692250710005641</v>
      </c>
      <c r="G953" s="2">
        <f>+IF(A953&gt;$C$3,STDEVA(INDEX($E$15:$E$2531,A953-$C$3):E952),"")</f>
        <v>9.2680927462473108E-3</v>
      </c>
      <c r="H953">
        <f t="shared" si="99"/>
        <v>-0.25458991540920572</v>
      </c>
      <c r="I953" s="2" t="str">
        <f t="shared" si="100"/>
        <v/>
      </c>
      <c r="J953" t="str">
        <f t="shared" si="101"/>
        <v/>
      </c>
      <c r="K953" t="str">
        <f t="shared" si="102"/>
        <v/>
      </c>
      <c r="L953" s="37" t="str">
        <f t="shared" si="103"/>
        <v/>
      </c>
      <c r="M953" t="str">
        <f t="shared" si="104"/>
        <v/>
      </c>
    </row>
    <row r="954" spans="1:13" x14ac:dyDescent="0.25">
      <c r="A954" s="2">
        <v>940</v>
      </c>
      <c r="B954" t="s">
        <v>940</v>
      </c>
      <c r="C954" s="8">
        <v>201.92</v>
      </c>
      <c r="D954" s="8">
        <v>116.76</v>
      </c>
      <c r="E954" s="17">
        <f t="shared" si="98"/>
        <v>0.5477510333669342</v>
      </c>
      <c r="F954" s="2">
        <f>+IF(A954&gt;$C$3,AVERAGE(INDEX($E$15:$E$2531,A954-$C$3):E953),"")</f>
        <v>0.54667085696609086</v>
      </c>
      <c r="G954" s="2">
        <f>+IF(A954&gt;$C$3,STDEVA(INDEX($E$15:$E$2531,A954-$C$3):E953),"")</f>
        <v>9.3016729819673186E-3</v>
      </c>
      <c r="H954">
        <f t="shared" si="99"/>
        <v>0.11612710992285258</v>
      </c>
      <c r="I954" s="2" t="str">
        <f t="shared" si="100"/>
        <v/>
      </c>
      <c r="J954" t="str">
        <f t="shared" si="101"/>
        <v/>
      </c>
      <c r="K954" t="str">
        <f t="shared" si="102"/>
        <v/>
      </c>
      <c r="L954" s="37" t="str">
        <f t="shared" si="103"/>
        <v/>
      </c>
      <c r="M954" t="str">
        <f t="shared" si="104"/>
        <v/>
      </c>
    </row>
    <row r="955" spans="1:13" x14ac:dyDescent="0.25">
      <c r="A955" s="2">
        <v>941</v>
      </c>
      <c r="B955" t="s">
        <v>941</v>
      </c>
      <c r="C955" s="8">
        <v>204.84</v>
      </c>
      <c r="D955" s="8">
        <v>118.85</v>
      </c>
      <c r="E955" s="17">
        <f t="shared" si="98"/>
        <v>0.5443669927881466</v>
      </c>
      <c r="F955" s="2">
        <f>+IF(A955&gt;$C$3,AVERAGE(INDEX($E$15:$E$2531,A955-$C$3):E954),"")</f>
        <v>0.54607196752536924</v>
      </c>
      <c r="G955" s="2">
        <f>+IF(A955&gt;$C$3,STDEVA(INDEX($E$15:$E$2531,A955-$C$3):E954),"")</f>
        <v>9.0016976119682516E-3</v>
      </c>
      <c r="H955">
        <f t="shared" si="99"/>
        <v>-0.18940591105346447</v>
      </c>
      <c r="I955" s="2" t="str">
        <f t="shared" si="100"/>
        <v/>
      </c>
      <c r="J955" t="str">
        <f t="shared" si="101"/>
        <v/>
      </c>
      <c r="K955" t="str">
        <f t="shared" si="102"/>
        <v/>
      </c>
      <c r="L955" s="37" t="str">
        <f t="shared" si="103"/>
        <v/>
      </c>
      <c r="M955" t="str">
        <f t="shared" si="104"/>
        <v/>
      </c>
    </row>
    <row r="956" spans="1:13" x14ac:dyDescent="0.25">
      <c r="A956" s="2">
        <v>942</v>
      </c>
      <c r="B956" t="s">
        <v>942</v>
      </c>
      <c r="C956" s="8">
        <v>204.06</v>
      </c>
      <c r="D956" s="8">
        <v>118.41</v>
      </c>
      <c r="E956" s="17">
        <f t="shared" si="98"/>
        <v>0.54426088990429367</v>
      </c>
      <c r="F956" s="2">
        <f>+IF(A956&gt;$C$3,AVERAGE(INDEX($E$15:$E$2531,A956-$C$3):E955),"")</f>
        <v>0.54418051545274271</v>
      </c>
      <c r="G956" s="2">
        <f>+IF(A956&gt;$C$3,STDEVA(INDEX($E$15:$E$2531,A956-$C$3):E955),"")</f>
        <v>6.9309910755379006E-3</v>
      </c>
      <c r="H956">
        <f t="shared" si="99"/>
        <v>1.1596386530438542E-2</v>
      </c>
      <c r="I956" s="2" t="str">
        <f t="shared" si="100"/>
        <v/>
      </c>
      <c r="J956" t="str">
        <f t="shared" si="101"/>
        <v/>
      </c>
      <c r="K956" t="str">
        <f t="shared" si="102"/>
        <v/>
      </c>
      <c r="L956" s="37" t="str">
        <f t="shared" si="103"/>
        <v/>
      </c>
      <c r="M956" t="str">
        <f t="shared" si="104"/>
        <v/>
      </c>
    </row>
    <row r="957" spans="1:13" x14ac:dyDescent="0.25">
      <c r="A957" s="2">
        <v>943</v>
      </c>
      <c r="B957" t="s">
        <v>943</v>
      </c>
      <c r="C957" s="8">
        <v>206.12</v>
      </c>
      <c r="D957" s="8">
        <v>119.94</v>
      </c>
      <c r="E957" s="17">
        <f t="shared" si="98"/>
        <v>0.54146690571965994</v>
      </c>
      <c r="F957" s="2">
        <f>+IF(A957&gt;$C$3,AVERAGE(INDEX($E$15:$E$2531,A957-$C$3):E956),"")</f>
        <v>0.5428780162282848</v>
      </c>
      <c r="G957" s="2">
        <f>+IF(A957&gt;$C$3,STDEVA(INDEX($E$15:$E$2531,A957-$C$3):E956),"")</f>
        <v>5.3588634492849332E-3</v>
      </c>
      <c r="H957">
        <f t="shared" si="99"/>
        <v>-0.26332272168889675</v>
      </c>
      <c r="I957" s="2" t="str">
        <f t="shared" si="100"/>
        <v/>
      </c>
      <c r="J957" t="str">
        <f t="shared" si="101"/>
        <v/>
      </c>
      <c r="K957" t="str">
        <f t="shared" si="102"/>
        <v/>
      </c>
      <c r="L957" s="37" t="str">
        <f t="shared" si="103"/>
        <v/>
      </c>
      <c r="M957" t="str">
        <f t="shared" si="104"/>
        <v/>
      </c>
    </row>
    <row r="958" spans="1:13" x14ac:dyDescent="0.25">
      <c r="A958" s="2">
        <v>944</v>
      </c>
      <c r="B958" t="s">
        <v>944</v>
      </c>
      <c r="C958" s="8">
        <v>205.55</v>
      </c>
      <c r="D958" s="8">
        <v>119.81</v>
      </c>
      <c r="E958" s="17">
        <f t="shared" si="98"/>
        <v>0.53978215869207968</v>
      </c>
      <c r="F958" s="2">
        <f>+IF(A958&gt;$C$3,AVERAGE(INDEX($E$15:$E$2531,A958-$C$3):E957),"")</f>
        <v>0.54180072018710079</v>
      </c>
      <c r="G958" s="2">
        <f>+IF(A958&gt;$C$3,STDEVA(INDEX($E$15:$E$2531,A958-$C$3):E957),"")</f>
        <v>4.3682324668590589E-3</v>
      </c>
      <c r="H958">
        <f t="shared" si="99"/>
        <v>-0.46210029121287571</v>
      </c>
      <c r="I958" s="2" t="str">
        <f t="shared" si="100"/>
        <v/>
      </c>
      <c r="J958" t="str">
        <f t="shared" si="101"/>
        <v/>
      </c>
      <c r="K958" t="str">
        <f t="shared" si="102"/>
        <v/>
      </c>
      <c r="L958" s="37" t="str">
        <f t="shared" si="103"/>
        <v/>
      </c>
      <c r="M958" t="str">
        <f t="shared" si="104"/>
        <v/>
      </c>
    </row>
    <row r="959" spans="1:13" x14ac:dyDescent="0.25">
      <c r="A959" s="2">
        <v>945</v>
      </c>
      <c r="B959" t="s">
        <v>945</v>
      </c>
      <c r="C959" s="8">
        <v>204.63</v>
      </c>
      <c r="D959" s="8">
        <v>118.86</v>
      </c>
      <c r="E959" s="17">
        <f t="shared" si="98"/>
        <v>0.54325714039622308</v>
      </c>
      <c r="F959" s="2">
        <f>+IF(A959&gt;$C$3,AVERAGE(INDEX($E$15:$E$2531,A959-$C$3):E958),"")</f>
        <v>0.54134354763794756</v>
      </c>
      <c r="G959" s="2">
        <f>+IF(A959&gt;$C$3,STDEVA(INDEX($E$15:$E$2531,A959-$C$3):E958),"")</f>
        <v>4.3366460078709248E-3</v>
      </c>
      <c r="H959">
        <f t="shared" si="99"/>
        <v>0.44126100096765686</v>
      </c>
      <c r="I959" s="2" t="str">
        <f t="shared" si="100"/>
        <v/>
      </c>
      <c r="J959" t="str">
        <f t="shared" si="101"/>
        <v/>
      </c>
      <c r="K959" t="str">
        <f t="shared" si="102"/>
        <v/>
      </c>
      <c r="L959" s="37" t="str">
        <f t="shared" si="103"/>
        <v/>
      </c>
      <c r="M959" t="str">
        <f t="shared" si="104"/>
        <v/>
      </c>
    </row>
    <row r="960" spans="1:13" x14ac:dyDescent="0.25">
      <c r="A960" s="2">
        <v>946</v>
      </c>
      <c r="B960" t="s">
        <v>946</v>
      </c>
      <c r="C960" s="8">
        <v>206.81</v>
      </c>
      <c r="D960" s="8">
        <v>119.62</v>
      </c>
      <c r="E960" s="17">
        <f t="shared" si="98"/>
        <v>0.547480445748174</v>
      </c>
      <c r="F960" s="2">
        <f>+IF(A960&gt;$C$3,AVERAGE(INDEX($E$15:$E$2531,A960-$C$3):E959),"")</f>
        <v>0.54221552791687899</v>
      </c>
      <c r="G960" s="2">
        <f>+IF(A960&gt;$C$3,STDEVA(INDEX($E$15:$E$2531,A960-$C$3):E959),"")</f>
        <v>3.7425859511302142E-3</v>
      </c>
      <c r="H960">
        <f t="shared" si="99"/>
        <v>1.4067593637241846</v>
      </c>
      <c r="I960" s="2" t="str">
        <f t="shared" si="100"/>
        <v/>
      </c>
      <c r="J960" t="str">
        <f t="shared" si="101"/>
        <v/>
      </c>
      <c r="K960" t="str">
        <f t="shared" si="102"/>
        <v/>
      </c>
      <c r="L960" s="37" t="str">
        <f t="shared" si="103"/>
        <v/>
      </c>
      <c r="M960" t="str">
        <f t="shared" si="104"/>
        <v/>
      </c>
    </row>
    <row r="961" spans="1:13" x14ac:dyDescent="0.25">
      <c r="A961" s="2">
        <v>947</v>
      </c>
      <c r="B961" t="s">
        <v>947</v>
      </c>
      <c r="C961" s="8">
        <v>206.93</v>
      </c>
      <c r="D961" s="8">
        <v>119.45</v>
      </c>
      <c r="E961" s="17">
        <f t="shared" si="98"/>
        <v>0.54948269805191885</v>
      </c>
      <c r="F961" s="2">
        <f>+IF(A961&gt;$C$3,AVERAGE(INDEX($E$15:$E$2531,A961-$C$3):E960),"")</f>
        <v>0.54310265790619894</v>
      </c>
      <c r="G961" s="2">
        <f>+IF(A961&gt;$C$3,STDEVA(INDEX($E$15:$E$2531,A961-$C$3):E960),"")</f>
        <v>3.9575501921525046E-3</v>
      </c>
      <c r="H961">
        <f t="shared" si="99"/>
        <v>1.6121185672821041</v>
      </c>
      <c r="I961" s="2" t="str">
        <f t="shared" si="100"/>
        <v/>
      </c>
      <c r="J961" t="str">
        <f t="shared" si="101"/>
        <v/>
      </c>
      <c r="K961" t="str">
        <f t="shared" si="102"/>
        <v/>
      </c>
      <c r="L961" s="37" t="str">
        <f t="shared" si="103"/>
        <v/>
      </c>
      <c r="M961" t="str">
        <f t="shared" si="104"/>
        <v/>
      </c>
    </row>
    <row r="962" spans="1:13" x14ac:dyDescent="0.25">
      <c r="A962" s="2">
        <v>948</v>
      </c>
      <c r="B962" t="s">
        <v>948</v>
      </c>
      <c r="C962" s="8">
        <v>208.92</v>
      </c>
      <c r="D962" s="8">
        <v>120.81</v>
      </c>
      <c r="E962" s="17">
        <f t="shared" si="98"/>
        <v>0.54773234003662552</v>
      </c>
      <c r="F962" s="2">
        <f>+IF(A962&gt;$C$3,AVERAGE(INDEX($E$15:$E$2531,A962-$C$3):E961),"")</f>
        <v>0.54471235653546823</v>
      </c>
      <c r="G962" s="2">
        <f>+IF(A962&gt;$C$3,STDEVA(INDEX($E$15:$E$2531,A962-$C$3):E961),"")</f>
        <v>3.1015099355251154E-3</v>
      </c>
      <c r="H962">
        <f t="shared" si="99"/>
        <v>0.97371395350567336</v>
      </c>
      <c r="I962" s="2" t="str">
        <f t="shared" si="100"/>
        <v/>
      </c>
      <c r="J962" t="str">
        <f t="shared" si="101"/>
        <v/>
      </c>
      <c r="K962" t="str">
        <f t="shared" si="102"/>
        <v/>
      </c>
      <c r="L962" s="37" t="str">
        <f t="shared" si="103"/>
        <v/>
      </c>
      <c r="M962" t="str">
        <f t="shared" si="104"/>
        <v/>
      </c>
    </row>
    <row r="963" spans="1:13" x14ac:dyDescent="0.25">
      <c r="A963" s="2">
        <v>949</v>
      </c>
      <c r="B963" t="s">
        <v>949</v>
      </c>
      <c r="C963" s="8">
        <v>209.78</v>
      </c>
      <c r="D963" s="8">
        <v>121.53</v>
      </c>
      <c r="E963" s="17">
        <f t="shared" si="98"/>
        <v>0.545898216650749</v>
      </c>
      <c r="F963" s="2">
        <f>+IF(A963&gt;$C$3,AVERAGE(INDEX($E$15:$E$2531,A963-$C$3):E962),"")</f>
        <v>0.545064511633784</v>
      </c>
      <c r="G963" s="2">
        <f>+IF(A963&gt;$C$3,STDEVA(INDEX($E$15:$E$2531,A963-$C$3):E962),"")</f>
        <v>3.2583885666216303E-3</v>
      </c>
      <c r="H963">
        <f t="shared" si="99"/>
        <v>0.25586421015140215</v>
      </c>
      <c r="I963" s="2" t="str">
        <f t="shared" si="100"/>
        <v/>
      </c>
      <c r="J963" t="str">
        <f t="shared" si="101"/>
        <v/>
      </c>
      <c r="K963" t="str">
        <f t="shared" si="102"/>
        <v/>
      </c>
      <c r="L963" s="37" t="str">
        <f t="shared" si="103"/>
        <v/>
      </c>
      <c r="M963" t="str">
        <f t="shared" si="104"/>
        <v/>
      </c>
    </row>
    <row r="964" spans="1:13" x14ac:dyDescent="0.25">
      <c r="A964" s="2">
        <v>950</v>
      </c>
      <c r="B964" t="s">
        <v>950</v>
      </c>
      <c r="C964" s="8">
        <v>210.11</v>
      </c>
      <c r="D964" s="8">
        <v>121.91</v>
      </c>
      <c r="E964" s="17">
        <f t="shared" si="98"/>
        <v>0.54434813552390304</v>
      </c>
      <c r="F964" s="2">
        <f>+IF(A964&gt;$C$3,AVERAGE(INDEX($E$15:$E$2531,A964-$C$3):E963),"")</f>
        <v>0.5448586431097634</v>
      </c>
      <c r="G964" s="2">
        <f>+IF(A964&gt;$C$3,STDEVA(INDEX($E$15:$E$2531,A964-$C$3):E963),"")</f>
        <v>3.1231593939212189E-3</v>
      </c>
      <c r="H964">
        <f t="shared" si="99"/>
        <v>-0.16345870366206197</v>
      </c>
      <c r="I964" s="2" t="str">
        <f t="shared" si="100"/>
        <v/>
      </c>
      <c r="J964" t="str">
        <f t="shared" si="101"/>
        <v/>
      </c>
      <c r="K964" t="str">
        <f t="shared" si="102"/>
        <v/>
      </c>
      <c r="L964" s="37" t="str">
        <f t="shared" si="103"/>
        <v/>
      </c>
      <c r="M964" t="str">
        <f t="shared" si="104"/>
        <v/>
      </c>
    </row>
    <row r="965" spans="1:13" x14ac:dyDescent="0.25">
      <c r="A965" s="2">
        <v>951</v>
      </c>
      <c r="B965" t="s">
        <v>951</v>
      </c>
      <c r="C965" s="8">
        <v>210.13</v>
      </c>
      <c r="D965" s="8">
        <v>122.04</v>
      </c>
      <c r="E965" s="17">
        <f t="shared" si="98"/>
        <v>0.54337752695711039</v>
      </c>
      <c r="F965" s="2">
        <f>+IF(A965&gt;$C$3,AVERAGE(INDEX($E$15:$E$2531,A965-$C$3):E964),"")</f>
        <v>0.54485654785818072</v>
      </c>
      <c r="G965" s="2">
        <f>+IF(A965&gt;$C$3,STDEVA(INDEX($E$15:$E$2531,A965-$C$3):E964),"")</f>
        <v>3.1235367623190613E-3</v>
      </c>
      <c r="H965">
        <f t="shared" si="99"/>
        <v>-0.47350840205006328</v>
      </c>
      <c r="I965" s="2" t="str">
        <f t="shared" si="100"/>
        <v/>
      </c>
      <c r="J965" t="str">
        <f t="shared" si="101"/>
        <v/>
      </c>
      <c r="K965" t="str">
        <f t="shared" si="102"/>
        <v/>
      </c>
      <c r="L965" s="37" t="str">
        <f t="shared" si="103"/>
        <v/>
      </c>
      <c r="M965" t="str">
        <f t="shared" si="104"/>
        <v/>
      </c>
    </row>
    <row r="966" spans="1:13" x14ac:dyDescent="0.25">
      <c r="A966" s="2">
        <v>952</v>
      </c>
      <c r="B966" t="s">
        <v>952</v>
      </c>
      <c r="C966" s="8">
        <v>209.98</v>
      </c>
      <c r="D966" s="8">
        <v>122.05</v>
      </c>
      <c r="E966" s="17">
        <f t="shared" si="98"/>
        <v>0.54258149124782606</v>
      </c>
      <c r="F966" s="2">
        <f>+IF(A966&gt;$C$3,AVERAGE(INDEX($E$15:$E$2531,A966-$C$3):E965),"")</f>
        <v>0.54475839641960488</v>
      </c>
      <c r="G966" s="2">
        <f>+IF(A966&gt;$C$3,STDEVA(INDEX($E$15:$E$2531,A966-$C$3):E965),"")</f>
        <v>3.1582797201996E-3</v>
      </c>
      <c r="H966">
        <f t="shared" si="99"/>
        <v>-0.68926927461676579</v>
      </c>
      <c r="I966" s="2" t="str">
        <f t="shared" si="100"/>
        <v/>
      </c>
      <c r="J966" t="str">
        <f t="shared" si="101"/>
        <v/>
      </c>
      <c r="K966" t="str">
        <f t="shared" si="102"/>
        <v/>
      </c>
      <c r="L966" s="37" t="str">
        <f t="shared" si="103"/>
        <v/>
      </c>
      <c r="M966" t="str">
        <f t="shared" si="104"/>
        <v/>
      </c>
    </row>
    <row r="967" spans="1:13" x14ac:dyDescent="0.25">
      <c r="A967" s="2">
        <v>953</v>
      </c>
      <c r="B967" t="s">
        <v>953</v>
      </c>
      <c r="C967" s="8">
        <v>211.239</v>
      </c>
      <c r="D967" s="8">
        <v>122.38</v>
      </c>
      <c r="E967" s="17">
        <f t="shared" si="98"/>
        <v>0.54585923584122975</v>
      </c>
      <c r="F967" s="2">
        <f>+IF(A967&gt;$C$3,AVERAGE(INDEX($E$15:$E$2531,A967-$C$3):E966),"")</f>
        <v>0.54488223925606771</v>
      </c>
      <c r="G967" s="2">
        <f>+IF(A967&gt;$C$3,STDEVA(INDEX($E$15:$E$2531,A967-$C$3):E966),"")</f>
        <v>3.0324251432227748E-3</v>
      </c>
      <c r="H967">
        <f t="shared" si="99"/>
        <v>0.32218324905580809</v>
      </c>
      <c r="I967" s="2" t="str">
        <f t="shared" si="100"/>
        <v/>
      </c>
      <c r="J967" t="str">
        <f t="shared" si="101"/>
        <v/>
      </c>
      <c r="K967" t="str">
        <f t="shared" si="102"/>
        <v/>
      </c>
      <c r="L967" s="37" t="str">
        <f t="shared" si="103"/>
        <v/>
      </c>
      <c r="M967" t="str">
        <f t="shared" si="104"/>
        <v/>
      </c>
    </row>
    <row r="968" spans="1:13" x14ac:dyDescent="0.25">
      <c r="A968" s="2">
        <v>954</v>
      </c>
      <c r="B968" t="s">
        <v>954</v>
      </c>
      <c r="C968" s="8">
        <v>211.209</v>
      </c>
      <c r="D968" s="8">
        <v>122.5</v>
      </c>
      <c r="E968" s="17">
        <f t="shared" si="98"/>
        <v>0.54473713457575312</v>
      </c>
      <c r="F968" s="2">
        <f>+IF(A968&gt;$C$3,AVERAGE(INDEX($E$15:$E$2531,A968-$C$3):E967),"")</f>
        <v>0.54555747005041766</v>
      </c>
      <c r="G968" s="2">
        <f>+IF(A968&gt;$C$3,STDEVA(INDEX($E$15:$E$2531,A968-$C$3):E967),"")</f>
        <v>2.355978802204616E-3</v>
      </c>
      <c r="H968">
        <f t="shared" si="99"/>
        <v>-0.34819306264424082</v>
      </c>
      <c r="I968" s="2" t="str">
        <f t="shared" si="100"/>
        <v/>
      </c>
      <c r="J968" t="str">
        <f t="shared" si="101"/>
        <v/>
      </c>
      <c r="K968" t="str">
        <f t="shared" si="102"/>
        <v/>
      </c>
      <c r="L968" s="37" t="str">
        <f t="shared" si="103"/>
        <v/>
      </c>
      <c r="M968" t="str">
        <f t="shared" si="104"/>
        <v/>
      </c>
    </row>
    <row r="969" spans="1:13" x14ac:dyDescent="0.25">
      <c r="A969" s="2">
        <v>955</v>
      </c>
      <c r="B969" t="s">
        <v>955</v>
      </c>
      <c r="C969" s="8">
        <v>211.81</v>
      </c>
      <c r="D969" s="8">
        <v>122.66</v>
      </c>
      <c r="E969" s="17">
        <f t="shared" si="98"/>
        <v>0.54627334620806933</v>
      </c>
      <c r="F969" s="2">
        <f>+IF(A969&gt;$C$3,AVERAGE(INDEX($E$15:$E$2531,A969-$C$3):E968),"")</f>
        <v>0.54572191384814328</v>
      </c>
      <c r="G969" s="2">
        <f>+IF(A969&gt;$C$3,STDEVA(INDEX($E$15:$E$2531,A969-$C$3):E968),"")</f>
        <v>2.2232618728186353E-3</v>
      </c>
      <c r="H969">
        <f t="shared" si="99"/>
        <v>0.24802852361559632</v>
      </c>
      <c r="I969" s="2" t="str">
        <f t="shared" si="100"/>
        <v/>
      </c>
      <c r="J969" t="str">
        <f t="shared" si="101"/>
        <v/>
      </c>
      <c r="K969" t="str">
        <f t="shared" si="102"/>
        <v/>
      </c>
      <c r="L969" s="37" t="str">
        <f t="shared" si="103"/>
        <v/>
      </c>
      <c r="M969" t="str">
        <f t="shared" si="104"/>
        <v/>
      </c>
    </row>
    <row r="970" spans="1:13" x14ac:dyDescent="0.25">
      <c r="A970" s="2">
        <v>956</v>
      </c>
      <c r="B970" t="s">
        <v>956</v>
      </c>
      <c r="C970" s="8">
        <v>211.63</v>
      </c>
      <c r="D970" s="8">
        <v>122.8</v>
      </c>
      <c r="E970" s="17">
        <f t="shared" si="98"/>
        <v>0.54428245115932028</v>
      </c>
      <c r="F970" s="2">
        <f>+IF(A970&gt;$C$3,AVERAGE(INDEX($E$15:$E$2531,A970-$C$3):E969),"")</f>
        <v>0.54558779167702065</v>
      </c>
      <c r="G970" s="2">
        <f>+IF(A970&gt;$C$3,STDEVA(INDEX($E$15:$E$2531,A970-$C$3):E969),"")</f>
        <v>2.138717233358004E-3</v>
      </c>
      <c r="H970">
        <f t="shared" si="99"/>
        <v>-0.61033805560674947</v>
      </c>
      <c r="I970" s="2" t="str">
        <f t="shared" si="100"/>
        <v/>
      </c>
      <c r="J970" t="str">
        <f t="shared" si="101"/>
        <v/>
      </c>
      <c r="K970" t="str">
        <f t="shared" si="102"/>
        <v/>
      </c>
      <c r="L970" s="37" t="str">
        <f t="shared" si="103"/>
        <v/>
      </c>
      <c r="M970" t="str">
        <f t="shared" si="104"/>
        <v/>
      </c>
    </row>
    <row r="971" spans="1:13" x14ac:dyDescent="0.25">
      <c r="A971" s="2">
        <v>957</v>
      </c>
      <c r="B971" t="s">
        <v>957</v>
      </c>
      <c r="C971" s="8">
        <v>211.38</v>
      </c>
      <c r="D971" s="8">
        <v>123.25</v>
      </c>
      <c r="E971" s="17">
        <f t="shared" si="98"/>
        <v>0.53944264865840175</v>
      </c>
      <c r="F971" s="2">
        <f>+IF(A971&gt;$C$3,AVERAGE(INDEX($E$15:$E$2531,A971-$C$3):E970),"")</f>
        <v>0.54500998646673193</v>
      </c>
      <c r="G971" s="2">
        <f>+IF(A971&gt;$C$3,STDEVA(INDEX($E$15:$E$2531,A971-$C$3):E970),"")</f>
        <v>1.5859452892004044E-3</v>
      </c>
      <c r="H971">
        <f t="shared" si="99"/>
        <v>-3.5104223621340083</v>
      </c>
      <c r="I971" s="2" t="str">
        <f t="shared" si="100"/>
        <v>Buy</v>
      </c>
      <c r="J971">
        <f t="shared" si="101"/>
        <v>211.38</v>
      </c>
      <c r="K971">
        <f t="shared" si="102"/>
        <v>123.25</v>
      </c>
      <c r="L971" s="37" t="str">
        <f t="shared" si="103"/>
        <v/>
      </c>
      <c r="M971" t="str">
        <f t="shared" si="104"/>
        <v>Long</v>
      </c>
    </row>
    <row r="972" spans="1:13" x14ac:dyDescent="0.25">
      <c r="A972" s="2">
        <v>958</v>
      </c>
      <c r="B972" t="s">
        <v>958</v>
      </c>
      <c r="C972" s="8">
        <v>210.66</v>
      </c>
      <c r="D972" s="8">
        <v>122.58</v>
      </c>
      <c r="E972" s="17">
        <f t="shared" si="98"/>
        <v>0.54148158135081015</v>
      </c>
      <c r="F972" s="2">
        <f>+IF(A972&gt;$C$3,AVERAGE(INDEX($E$15:$E$2531,A972-$C$3):E971),"")</f>
        <v>0.54408890964692924</v>
      </c>
      <c r="G972" s="2">
        <f>+IF(A972&gt;$C$3,STDEVA(INDEX($E$15:$E$2531,A972-$C$3):E971),"")</f>
        <v>2.1233928753131349E-3</v>
      </c>
      <c r="H972">
        <f t="shared" si="99"/>
        <v>-1.2279066801213567</v>
      </c>
      <c r="I972" s="2" t="str">
        <f t="shared" si="100"/>
        <v/>
      </c>
      <c r="J972">
        <f t="shared" si="101"/>
        <v>211.38</v>
      </c>
      <c r="K972">
        <f t="shared" si="102"/>
        <v>123.25</v>
      </c>
      <c r="L972" s="37">
        <f t="shared" si="103"/>
        <v>-12.499999999999289</v>
      </c>
      <c r="M972" t="str">
        <f t="shared" si="104"/>
        <v>Long</v>
      </c>
    </row>
    <row r="973" spans="1:13" x14ac:dyDescent="0.25">
      <c r="A973" s="2">
        <v>959</v>
      </c>
      <c r="B973" t="s">
        <v>959</v>
      </c>
      <c r="C973" s="8">
        <v>211.99</v>
      </c>
      <c r="D973" s="8">
        <v>123.47</v>
      </c>
      <c r="E973" s="17">
        <f t="shared" si="98"/>
        <v>0.54054089216850887</v>
      </c>
      <c r="F973" s="2">
        <f>+IF(A973&gt;$C$3,AVERAGE(INDEX($E$15:$E$2531,A973-$C$3):E972),"")</f>
        <v>0.54359817239138053</v>
      </c>
      <c r="G973" s="2">
        <f>+IF(A973&gt;$C$3,STDEVA(INDEX($E$15:$E$2531,A973-$C$3):E972),"")</f>
        <v>2.1629707564847158E-3</v>
      </c>
      <c r="H973">
        <f t="shared" si="99"/>
        <v>-1.4134635032423588</v>
      </c>
      <c r="I973" s="2" t="str">
        <f t="shared" si="100"/>
        <v/>
      </c>
      <c r="J973">
        <f t="shared" si="101"/>
        <v>211.38</v>
      </c>
      <c r="K973">
        <f t="shared" si="102"/>
        <v>123.25</v>
      </c>
      <c r="L973" s="37">
        <f t="shared" si="103"/>
        <v>97.500000000003695</v>
      </c>
      <c r="M973" t="str">
        <f t="shared" si="104"/>
        <v>Long</v>
      </c>
    </row>
    <row r="974" spans="1:13" x14ac:dyDescent="0.25">
      <c r="A974" s="2">
        <v>960</v>
      </c>
      <c r="B974" t="s">
        <v>960</v>
      </c>
      <c r="C974" s="8">
        <v>211.12</v>
      </c>
      <c r="D974" s="8">
        <v>122.74</v>
      </c>
      <c r="E974" s="17">
        <f t="shared" si="98"/>
        <v>0.54235839523411777</v>
      </c>
      <c r="F974" s="2">
        <f>+IF(A974&gt;$C$3,AVERAGE(INDEX($E$15:$E$2531,A974-$C$3):E973),"")</f>
        <v>0.54317514535189226</v>
      </c>
      <c r="G974" s="2">
        <f>+IF(A974&gt;$C$3,STDEVA(INDEX($E$15:$E$2531,A974-$C$3):E973),"")</f>
        <v>2.3611832500633899E-3</v>
      </c>
      <c r="H974">
        <f t="shared" si="99"/>
        <v>-0.34590712845034904</v>
      </c>
      <c r="I974" s="2" t="str">
        <f t="shared" si="100"/>
        <v/>
      </c>
      <c r="J974">
        <f t="shared" si="101"/>
        <v>211.38</v>
      </c>
      <c r="K974">
        <f t="shared" si="102"/>
        <v>123.25</v>
      </c>
      <c r="L974" s="37">
        <f t="shared" si="103"/>
        <v>62.500000000003553</v>
      </c>
      <c r="M974" t="str">
        <f t="shared" si="104"/>
        <v>Long</v>
      </c>
    </row>
    <row r="975" spans="1:13" x14ac:dyDescent="0.25">
      <c r="A975" s="2">
        <v>961</v>
      </c>
      <c r="B975" t="s">
        <v>961</v>
      </c>
      <c r="C975" s="8">
        <v>210.23009999999999</v>
      </c>
      <c r="D975" s="8">
        <v>122.36</v>
      </c>
      <c r="E975" s="17">
        <f t="shared" si="98"/>
        <v>0.54123512586372335</v>
      </c>
      <c r="F975" s="2">
        <f>+IF(A975&gt;$C$3,AVERAGE(INDEX($E$15:$E$2531,A975-$C$3):E974),"")</f>
        <v>0.54306190849378189</v>
      </c>
      <c r="G975" s="2">
        <f>+IF(A975&gt;$C$3,STDEVA(INDEX($E$15:$E$2531,A975-$C$3):E974),"")</f>
        <v>2.3746633942908863E-3</v>
      </c>
      <c r="H975">
        <f t="shared" si="99"/>
        <v>-0.76928066287223817</v>
      </c>
      <c r="I975" s="2" t="str">
        <f t="shared" si="100"/>
        <v/>
      </c>
      <c r="J975">
        <f t="shared" si="101"/>
        <v>211.38</v>
      </c>
      <c r="K975">
        <f t="shared" si="102"/>
        <v>123.25</v>
      </c>
      <c r="L975" s="37">
        <f t="shared" si="103"/>
        <v>-64.975000000000449</v>
      </c>
      <c r="M975" t="str">
        <f t="shared" si="104"/>
        <v>Long</v>
      </c>
    </row>
    <row r="976" spans="1:13" x14ac:dyDescent="0.25">
      <c r="A976" s="2">
        <v>962</v>
      </c>
      <c r="B976" t="s">
        <v>962</v>
      </c>
      <c r="C976" s="8">
        <v>210.46</v>
      </c>
      <c r="D976" s="8">
        <v>122.72</v>
      </c>
      <c r="E976" s="17">
        <f t="shared" ref="E976:E1039" si="105">+LN(C976/D976)</f>
        <v>0.53939027369372017</v>
      </c>
      <c r="F976" s="2">
        <f>+IF(A976&gt;$C$3,AVERAGE(INDEX($E$15:$E$2531,A976-$C$3):E975),"")</f>
        <v>0.54291231233999282</v>
      </c>
      <c r="G976" s="2">
        <f>+IF(A976&gt;$C$3,STDEVA(INDEX($E$15:$E$2531,A976-$C$3):E975),"")</f>
        <v>2.4499268574208512E-3</v>
      </c>
      <c r="H976">
        <f t="shared" ref="H976:H1039" si="106">+IF(F976="","",(E976-F976)/G976)</f>
        <v>-1.4376097129611702</v>
      </c>
      <c r="I976" s="2" t="str">
        <f t="shared" ref="I976:I1039" si="107">+IF(H976="","",IF(H976&lt;$C$4,"Buy",IF(H976&gt;$C$5,"Sell","")))</f>
        <v/>
      </c>
      <c r="J976">
        <f t="shared" ref="J976:J1039" si="108">IF(M976=M975, J975, IF(OR(M976="TP", M976="SL"), "", IF(I976="Buy", C976, IF(I976="Sell", D976, ""))))</f>
        <v>211.38</v>
      </c>
      <c r="K976">
        <f t="shared" ref="K976:K1039" si="109">IF(M976=M975, K975, IF(OR(M976="TP", M976="SL"), "",IF(I976="Buy", D976, IF(I976="Sell", C976, ""))))</f>
        <v>123.25</v>
      </c>
      <c r="L976" s="37">
        <f t="shared" ref="L976:L1039" si="110">IF(M975="Long", (C976-J975)*$C$8+(K975-D976)*$C$9, IF(M975="Short", (K975-C976)*$C$8+(D976-J975)*$C$9, ""))</f>
        <v>-97.499999999996589</v>
      </c>
      <c r="M976" t="str">
        <f t="shared" ref="M976:M1039" si="111">IF(OR(M975="", M975="SL", M975="TP"), IF(I976="Sell","Short",(IF(I976="Buy","Long",I976))), IF(L976="", "", IF(L976&lt;$C$6, "SL", IF(L976&gt;$C$7, "TP", M975))))</f>
        <v>Long</v>
      </c>
    </row>
    <row r="977" spans="1:13" x14ac:dyDescent="0.25">
      <c r="A977" s="2">
        <v>963</v>
      </c>
      <c r="B977" t="s">
        <v>963</v>
      </c>
      <c r="C977" s="8">
        <v>207.5</v>
      </c>
      <c r="D977" s="8">
        <v>121.17</v>
      </c>
      <c r="E977" s="17">
        <f t="shared" si="105"/>
        <v>0.5379368214273218</v>
      </c>
      <c r="F977" s="2">
        <f>+IF(A977&gt;$C$3,AVERAGE(INDEX($E$15:$E$2531,A977-$C$3):E976),"")</f>
        <v>0.54219353876804721</v>
      </c>
      <c r="G977" s="2">
        <f>+IF(A977&gt;$C$3,STDEVA(INDEX($E$15:$E$2531,A977-$C$3):E976),"")</f>
        <v>2.4261031492870525E-3</v>
      </c>
      <c r="H977">
        <f t="shared" si="106"/>
        <v>-1.7545492004230383</v>
      </c>
      <c r="I977" s="2" t="str">
        <f t="shared" si="107"/>
        <v>Buy</v>
      </c>
      <c r="J977" t="str">
        <f t="shared" si="108"/>
        <v/>
      </c>
      <c r="K977" t="str">
        <f t="shared" si="109"/>
        <v/>
      </c>
      <c r="L977" s="37">
        <f t="shared" si="110"/>
        <v>-449.99999999999932</v>
      </c>
      <c r="M977" t="str">
        <f t="shared" si="111"/>
        <v>SL</v>
      </c>
    </row>
    <row r="978" spans="1:13" x14ac:dyDescent="0.25">
      <c r="A978" s="2">
        <v>964</v>
      </c>
      <c r="B978" t="s">
        <v>964</v>
      </c>
      <c r="C978" s="8">
        <v>208.36</v>
      </c>
      <c r="D978" s="8">
        <v>121.7</v>
      </c>
      <c r="E978" s="17">
        <f t="shared" si="105"/>
        <v>0.53770835288350938</v>
      </c>
      <c r="F978" s="2">
        <f>+IF(A978&gt;$C$3,AVERAGE(INDEX($E$15:$E$2531,A978-$C$3):E977),"")</f>
        <v>0.54143794841822157</v>
      </c>
      <c r="G978" s="2">
        <f>+IF(A978&gt;$C$3,STDEVA(INDEX($E$15:$E$2531,A978-$C$3):E977),"")</f>
        <v>2.5884194941834214E-3</v>
      </c>
      <c r="H978">
        <f t="shared" si="106"/>
        <v>-1.4408775482850329</v>
      </c>
      <c r="I978" s="2" t="str">
        <f t="shared" si="107"/>
        <v/>
      </c>
      <c r="J978" t="str">
        <f t="shared" si="108"/>
        <v/>
      </c>
      <c r="K978" t="str">
        <f t="shared" si="109"/>
        <v/>
      </c>
      <c r="L978" s="37" t="str">
        <f t="shared" si="110"/>
        <v/>
      </c>
      <c r="M978" t="str">
        <f t="shared" si="111"/>
        <v/>
      </c>
    </row>
    <row r="979" spans="1:13" x14ac:dyDescent="0.25">
      <c r="A979" s="2">
        <v>965</v>
      </c>
      <c r="B979" t="s">
        <v>965</v>
      </c>
      <c r="C979" s="8">
        <v>204.98</v>
      </c>
      <c r="D979" s="8">
        <v>120.3</v>
      </c>
      <c r="E979" s="17">
        <f t="shared" si="105"/>
        <v>0.53292379042278359</v>
      </c>
      <c r="F979" s="2">
        <f>+IF(A979&gt;$C$3,AVERAGE(INDEX($E$15:$E$2531,A979-$C$3):E978),"")</f>
        <v>0.54048628249327046</v>
      </c>
      <c r="G979" s="2">
        <f>+IF(A979&gt;$C$3,STDEVA(INDEX($E$15:$E$2531,A979-$C$3):E978),"")</f>
        <v>2.1206462044330941E-3</v>
      </c>
      <c r="H979">
        <f t="shared" si="106"/>
        <v>-3.5661262376901424</v>
      </c>
      <c r="I979" s="2" t="str">
        <f t="shared" si="107"/>
        <v>Buy</v>
      </c>
      <c r="J979">
        <f t="shared" si="108"/>
        <v>204.98</v>
      </c>
      <c r="K979">
        <f t="shared" si="109"/>
        <v>120.3</v>
      </c>
      <c r="L979" s="37" t="str">
        <f t="shared" si="110"/>
        <v/>
      </c>
      <c r="M979" t="str">
        <f t="shared" si="111"/>
        <v>Long</v>
      </c>
    </row>
    <row r="980" spans="1:13" x14ac:dyDescent="0.25">
      <c r="A980" s="2">
        <v>966</v>
      </c>
      <c r="B980" t="s">
        <v>966</v>
      </c>
      <c r="C980" s="8">
        <v>204.5</v>
      </c>
      <c r="D980" s="8">
        <v>121.04</v>
      </c>
      <c r="E980" s="17">
        <f t="shared" si="105"/>
        <v>0.5244469060027559</v>
      </c>
      <c r="F980" s="2">
        <f>+IF(A980&gt;$C$3,AVERAGE(INDEX($E$15:$E$2531,A980-$C$3):E979),"")</f>
        <v>0.53922420907809965</v>
      </c>
      <c r="G980" s="2">
        <f>+IF(A980&gt;$C$3,STDEVA(INDEX($E$15:$E$2531,A980-$C$3):E979),"")</f>
        <v>2.8377378451541714E-3</v>
      </c>
      <c r="H980">
        <f t="shared" si="106"/>
        <v>-5.2074236175755395</v>
      </c>
      <c r="I980" s="2" t="str">
        <f t="shared" si="107"/>
        <v>Buy</v>
      </c>
      <c r="J980" t="str">
        <f t="shared" si="108"/>
        <v/>
      </c>
      <c r="K980" t="str">
        <f t="shared" si="109"/>
        <v/>
      </c>
      <c r="L980" s="37">
        <f t="shared" si="110"/>
        <v>-304.99999999999972</v>
      </c>
      <c r="M980" t="str">
        <f t="shared" si="111"/>
        <v>SL</v>
      </c>
    </row>
    <row r="981" spans="1:13" x14ac:dyDescent="0.25">
      <c r="A981" s="2">
        <v>967</v>
      </c>
      <c r="B981" t="s">
        <v>967</v>
      </c>
      <c r="C981" s="8">
        <v>207.1</v>
      </c>
      <c r="D981" s="8">
        <v>123.05</v>
      </c>
      <c r="E981" s="17">
        <f t="shared" si="105"/>
        <v>0.52061099156447355</v>
      </c>
      <c r="F981" s="2">
        <f>+IF(A981&gt;$C$3,AVERAGE(INDEX($E$15:$E$2531,A981-$C$3):E980),"")</f>
        <v>0.5375580154496945</v>
      </c>
      <c r="G981" s="2">
        <f>+IF(A981&gt;$C$3,STDEVA(INDEX($E$15:$E$2531,A981-$C$3):E980),"")</f>
        <v>5.6762356373617415E-3</v>
      </c>
      <c r="H981">
        <f t="shared" si="106"/>
        <v>-2.9856096483509917</v>
      </c>
      <c r="I981" s="2" t="str">
        <f t="shared" si="107"/>
        <v>Buy</v>
      </c>
      <c r="J981">
        <f t="shared" si="108"/>
        <v>207.1</v>
      </c>
      <c r="K981">
        <f t="shared" si="109"/>
        <v>123.05</v>
      </c>
      <c r="L981" s="37" t="str">
        <f t="shared" si="110"/>
        <v/>
      </c>
      <c r="M981" t="str">
        <f t="shared" si="111"/>
        <v>Long</v>
      </c>
    </row>
    <row r="982" spans="1:13" x14ac:dyDescent="0.25">
      <c r="A982" s="2">
        <v>968</v>
      </c>
      <c r="B982" t="s">
        <v>968</v>
      </c>
      <c r="C982" s="8">
        <v>205.8272</v>
      </c>
      <c r="D982" s="8">
        <v>122.61</v>
      </c>
      <c r="E982" s="17">
        <f t="shared" si="105"/>
        <v>0.51802839557492031</v>
      </c>
      <c r="F982" s="2">
        <f>+IF(A982&gt;$C$3,AVERAGE(INDEX($E$15:$E$2531,A982-$C$3):E981),"")</f>
        <v>0.53523906102899044</v>
      </c>
      <c r="G982" s="2">
        <f>+IF(A982&gt;$C$3,STDEVA(INDEX($E$15:$E$2531,A982-$C$3):E981),"")</f>
        <v>7.7553732246179773E-3</v>
      </c>
      <c r="H982">
        <f t="shared" si="106"/>
        <v>-2.2191924173859356</v>
      </c>
      <c r="I982" s="2" t="str">
        <f t="shared" si="107"/>
        <v>Buy</v>
      </c>
      <c r="J982" t="str">
        <f t="shared" si="108"/>
        <v/>
      </c>
      <c r="K982" t="str">
        <f t="shared" si="109"/>
        <v/>
      </c>
      <c r="L982" s="37">
        <f t="shared" si="110"/>
        <v>-208.19999999999794</v>
      </c>
      <c r="M982" t="str">
        <f t="shared" si="111"/>
        <v>SL</v>
      </c>
    </row>
    <row r="983" spans="1:13" x14ac:dyDescent="0.25">
      <c r="A983" s="2">
        <v>969</v>
      </c>
      <c r="B983" t="s">
        <v>969</v>
      </c>
      <c r="C983" s="8">
        <v>208.58</v>
      </c>
      <c r="D983" s="8">
        <v>123.33</v>
      </c>
      <c r="E983" s="17">
        <f t="shared" si="105"/>
        <v>0.52545897111517004</v>
      </c>
      <c r="F983" s="2">
        <f>+IF(A983&gt;$C$3,AVERAGE(INDEX($E$15:$E$2531,A983-$C$3):E982),"")</f>
        <v>0.53273767251859172</v>
      </c>
      <c r="G983" s="2">
        <f>+IF(A983&gt;$C$3,STDEVA(INDEX($E$15:$E$2531,A983-$C$3):E982),"")</f>
        <v>9.3069302299773927E-3</v>
      </c>
      <c r="H983">
        <f t="shared" si="106"/>
        <v>-0.78207327481376898</v>
      </c>
      <c r="I983" s="2" t="str">
        <f t="shared" si="107"/>
        <v/>
      </c>
      <c r="J983" t="str">
        <f t="shared" si="108"/>
        <v/>
      </c>
      <c r="K983" t="str">
        <f t="shared" si="109"/>
        <v/>
      </c>
      <c r="L983" s="37" t="str">
        <f t="shared" si="110"/>
        <v/>
      </c>
      <c r="M983" t="str">
        <f t="shared" si="111"/>
        <v/>
      </c>
    </row>
    <row r="984" spans="1:13" x14ac:dyDescent="0.25">
      <c r="A984" s="2">
        <v>970</v>
      </c>
      <c r="B984" t="s">
        <v>970</v>
      </c>
      <c r="C984" s="8">
        <v>207.96</v>
      </c>
      <c r="D984" s="8">
        <v>123.66</v>
      </c>
      <c r="E984" s="17">
        <f t="shared" si="105"/>
        <v>0.51980988938509243</v>
      </c>
      <c r="F984" s="2">
        <f>+IF(A984&gt;$C$3,AVERAGE(INDEX($E$15:$E$2531,A984-$C$3):E983),"")</f>
        <v>0.53085995872759761</v>
      </c>
      <c r="G984" s="2">
        <f>+IF(A984&gt;$C$3,STDEVA(INDEX($E$15:$E$2531,A984-$C$3):E983),"")</f>
        <v>8.8150475698408979E-3</v>
      </c>
      <c r="H984">
        <f t="shared" si="106"/>
        <v>-1.2535461952934905</v>
      </c>
      <c r="I984" s="2" t="str">
        <f t="shared" si="107"/>
        <v/>
      </c>
      <c r="J984" t="str">
        <f t="shared" si="108"/>
        <v/>
      </c>
      <c r="K984" t="str">
        <f t="shared" si="109"/>
        <v/>
      </c>
      <c r="L984" s="37" t="str">
        <f t="shared" si="110"/>
        <v/>
      </c>
      <c r="M984" t="str">
        <f t="shared" si="111"/>
        <v/>
      </c>
    </row>
    <row r="985" spans="1:13" x14ac:dyDescent="0.25">
      <c r="A985" s="2">
        <v>971</v>
      </c>
      <c r="B985" t="s">
        <v>971</v>
      </c>
      <c r="C985" s="8">
        <v>210.46</v>
      </c>
      <c r="D985" s="8">
        <v>124.65</v>
      </c>
      <c r="E985" s="17">
        <f t="shared" si="105"/>
        <v>0.52378580134309916</v>
      </c>
      <c r="F985" s="2">
        <f>+IF(A985&gt;$C$3,AVERAGE(INDEX($E$15:$E$2531,A985-$C$3):E984),"")</f>
        <v>0.5284793768966386</v>
      </c>
      <c r="G985" s="2">
        <f>+IF(A985&gt;$C$3,STDEVA(INDEX($E$15:$E$2531,A985-$C$3):E984),"")</f>
        <v>8.552016720890036E-3</v>
      </c>
      <c r="H985">
        <f t="shared" si="106"/>
        <v>-0.54882675124739078</v>
      </c>
      <c r="I985" s="2" t="str">
        <f t="shared" si="107"/>
        <v/>
      </c>
      <c r="J985" t="str">
        <f t="shared" si="108"/>
        <v/>
      </c>
      <c r="K985" t="str">
        <f t="shared" si="109"/>
        <v/>
      </c>
      <c r="L985" s="37" t="str">
        <f t="shared" si="110"/>
        <v/>
      </c>
      <c r="M985" t="str">
        <f t="shared" si="111"/>
        <v/>
      </c>
    </row>
    <row r="986" spans="1:13" x14ac:dyDescent="0.25">
      <c r="A986" s="2">
        <v>972</v>
      </c>
      <c r="B986" t="s">
        <v>972</v>
      </c>
      <c r="C986" s="8">
        <v>209.5</v>
      </c>
      <c r="D986" s="8">
        <v>124.89</v>
      </c>
      <c r="E986" s="17">
        <f t="shared" si="105"/>
        <v>0.51729038948719863</v>
      </c>
      <c r="F986" s="2">
        <f>+IF(A986&gt;$C$3,AVERAGE(INDEX($E$15:$E$2531,A986-$C$3):E985),"")</f>
        <v>0.52674554663545847</v>
      </c>
      <c r="G986" s="2">
        <f>+IF(A986&gt;$C$3,STDEVA(INDEX($E$15:$E$2531,A986-$C$3):E985),"")</f>
        <v>7.5912976175356896E-3</v>
      </c>
      <c r="H986">
        <f t="shared" si="106"/>
        <v>-1.2455258145087984</v>
      </c>
      <c r="I986" s="2" t="str">
        <f t="shared" si="107"/>
        <v/>
      </c>
      <c r="J986" t="str">
        <f t="shared" si="108"/>
        <v/>
      </c>
      <c r="K986" t="str">
        <f t="shared" si="109"/>
        <v/>
      </c>
      <c r="L986" s="37" t="str">
        <f t="shared" si="110"/>
        <v/>
      </c>
      <c r="M986" t="str">
        <f t="shared" si="111"/>
        <v/>
      </c>
    </row>
    <row r="987" spans="1:13" x14ac:dyDescent="0.25">
      <c r="A987" s="2">
        <v>973</v>
      </c>
      <c r="B987" t="s">
        <v>973</v>
      </c>
      <c r="C987" s="8">
        <v>210.41</v>
      </c>
      <c r="D987" s="8">
        <v>125.99</v>
      </c>
      <c r="E987" s="17">
        <f t="shared" si="105"/>
        <v>0.51285546952868255</v>
      </c>
      <c r="F987" s="2">
        <f>+IF(A987&gt;$C$3,AVERAGE(INDEX($E$15:$E$2531,A987-$C$3):E986),"")</f>
        <v>0.52445149864211138</v>
      </c>
      <c r="G987" s="2">
        <f>+IF(A987&gt;$C$3,STDEVA(INDEX($E$15:$E$2531,A987-$C$3):E986),"")</f>
        <v>6.8721708325435848E-3</v>
      </c>
      <c r="H987">
        <f t="shared" si="106"/>
        <v>-1.6873895303235369</v>
      </c>
      <c r="I987" s="2" t="str">
        <f t="shared" si="107"/>
        <v/>
      </c>
      <c r="J987" t="str">
        <f t="shared" si="108"/>
        <v/>
      </c>
      <c r="K987" t="str">
        <f t="shared" si="109"/>
        <v/>
      </c>
      <c r="L987" s="37" t="str">
        <f t="shared" si="110"/>
        <v/>
      </c>
      <c r="M987" t="str">
        <f t="shared" si="111"/>
        <v/>
      </c>
    </row>
    <row r="988" spans="1:13" x14ac:dyDescent="0.25">
      <c r="A988" s="2">
        <v>974</v>
      </c>
      <c r="B988" t="s">
        <v>974</v>
      </c>
      <c r="C988" s="8">
        <v>210</v>
      </c>
      <c r="D988" s="8">
        <v>125.88</v>
      </c>
      <c r="E988" s="17">
        <f t="shared" si="105"/>
        <v>0.51177845852126269</v>
      </c>
      <c r="F988" s="2">
        <f>+IF(A988&gt;$C$3,AVERAGE(INDEX($E$15:$E$2531,A988-$C$3):E987),"")</f>
        <v>0.52169006715824173</v>
      </c>
      <c r="G988" s="2">
        <f>+IF(A988&gt;$C$3,STDEVA(INDEX($E$15:$E$2531,A988-$C$3):E987),"")</f>
        <v>5.7869252184791914E-3</v>
      </c>
      <c r="H988">
        <f t="shared" si="106"/>
        <v>-1.7127590668233692</v>
      </c>
      <c r="I988" s="2" t="str">
        <f t="shared" si="107"/>
        <v/>
      </c>
      <c r="J988" t="str">
        <f t="shared" si="108"/>
        <v/>
      </c>
      <c r="K988" t="str">
        <f t="shared" si="109"/>
        <v/>
      </c>
      <c r="L988" s="37" t="str">
        <f t="shared" si="110"/>
        <v/>
      </c>
      <c r="M988" t="str">
        <f t="shared" si="111"/>
        <v/>
      </c>
    </row>
    <row r="989" spans="1:13" x14ac:dyDescent="0.25">
      <c r="A989" s="2">
        <v>975</v>
      </c>
      <c r="B989" t="s">
        <v>975</v>
      </c>
      <c r="C989" s="8">
        <v>208.82</v>
      </c>
      <c r="D989" s="8">
        <v>125.85</v>
      </c>
      <c r="E989" s="17">
        <f t="shared" si="105"/>
        <v>0.50638191528063936</v>
      </c>
      <c r="F989" s="2">
        <f>+IF(A989&gt;$C$3,AVERAGE(INDEX($E$15:$E$2531,A989-$C$3):E988),"")</f>
        <v>0.51934058583585052</v>
      </c>
      <c r="G989" s="2">
        <f>+IF(A989&gt;$C$3,STDEVA(INDEX($E$15:$E$2531,A989-$C$3):E988),"")</f>
        <v>4.8768703194788281E-3</v>
      </c>
      <c r="H989">
        <f t="shared" si="106"/>
        <v>-2.6571693947761159</v>
      </c>
      <c r="I989" s="2" t="str">
        <f t="shared" si="107"/>
        <v>Buy</v>
      </c>
      <c r="J989">
        <f t="shared" si="108"/>
        <v>208.82</v>
      </c>
      <c r="K989">
        <f t="shared" si="109"/>
        <v>125.85</v>
      </c>
      <c r="L989" s="37" t="str">
        <f t="shared" si="110"/>
        <v/>
      </c>
      <c r="M989" t="str">
        <f t="shared" si="111"/>
        <v>Long</v>
      </c>
    </row>
    <row r="990" spans="1:13" x14ac:dyDescent="0.25">
      <c r="A990" s="2">
        <v>976</v>
      </c>
      <c r="B990" t="s">
        <v>976</v>
      </c>
      <c r="C990" s="8">
        <v>205.76</v>
      </c>
      <c r="D990" s="8">
        <v>122.47</v>
      </c>
      <c r="E990" s="17">
        <f t="shared" si="105"/>
        <v>0.51884433901605853</v>
      </c>
      <c r="F990" s="2">
        <f>+IF(A990&gt;$C$3,AVERAGE(INDEX($E$15:$E$2531,A990-$C$3):E989),"")</f>
        <v>0.51733336464450419</v>
      </c>
      <c r="G990" s="2">
        <f>+IF(A990&gt;$C$3,STDEVA(INDEX($E$15:$E$2531,A990-$C$3):E989),"")</f>
        <v>6.081355909835778E-3</v>
      </c>
      <c r="H990">
        <f t="shared" si="106"/>
        <v>0.24846011217836184</v>
      </c>
      <c r="I990" s="2" t="str">
        <f t="shared" si="107"/>
        <v/>
      </c>
      <c r="J990">
        <f t="shared" si="108"/>
        <v>208.82</v>
      </c>
      <c r="K990">
        <f t="shared" si="109"/>
        <v>125.85</v>
      </c>
      <c r="L990" s="37">
        <f t="shared" si="110"/>
        <v>79.999999999998295</v>
      </c>
      <c r="M990" t="str">
        <f t="shared" si="111"/>
        <v>Long</v>
      </c>
    </row>
    <row r="991" spans="1:13" x14ac:dyDescent="0.25">
      <c r="A991" s="2">
        <v>977</v>
      </c>
      <c r="B991" t="s">
        <v>977</v>
      </c>
      <c r="C991" s="8">
        <v>205.27</v>
      </c>
      <c r="D991" s="8">
        <v>122.32</v>
      </c>
      <c r="E991" s="17">
        <f t="shared" si="105"/>
        <v>0.51768562410828067</v>
      </c>
      <c r="F991" s="2">
        <f>+IF(A991&gt;$C$3,AVERAGE(INDEX($E$15:$E$2531,A991-$C$3):E990),"")</f>
        <v>0.51713706991690267</v>
      </c>
      <c r="G991" s="2">
        <f>+IF(A991&gt;$C$3,STDEVA(INDEX($E$15:$E$2531,A991-$C$3):E990),"")</f>
        <v>5.9901642127009446E-3</v>
      </c>
      <c r="H991">
        <f t="shared" si="106"/>
        <v>9.1575818608595747E-2</v>
      </c>
      <c r="I991" s="2" t="str">
        <f t="shared" si="107"/>
        <v/>
      </c>
      <c r="J991">
        <f t="shared" si="108"/>
        <v>208.82</v>
      </c>
      <c r="K991">
        <f t="shared" si="109"/>
        <v>125.85</v>
      </c>
      <c r="L991" s="37">
        <f t="shared" si="110"/>
        <v>-4.9999999999954525</v>
      </c>
      <c r="M991" t="str">
        <f t="shared" si="111"/>
        <v>Long</v>
      </c>
    </row>
    <row r="992" spans="1:13" x14ac:dyDescent="0.25">
      <c r="A992" s="2">
        <v>978</v>
      </c>
      <c r="B992" t="s">
        <v>978</v>
      </c>
      <c r="C992" s="8">
        <v>205.74</v>
      </c>
      <c r="D992" s="8">
        <v>123.1</v>
      </c>
      <c r="E992" s="17">
        <f t="shared" si="105"/>
        <v>0.51361620251247631</v>
      </c>
      <c r="F992" s="2">
        <f>+IF(A992&gt;$C$3,AVERAGE(INDEX($E$15:$E$2531,A992-$C$3):E991),"")</f>
        <v>0.51709898419838718</v>
      </c>
      <c r="G992" s="2">
        <f>+IF(A992&gt;$C$3,STDEVA(INDEX($E$15:$E$2531,A992-$C$3):E991),"")</f>
        <v>5.9848760840934424E-3</v>
      </c>
      <c r="H992">
        <f t="shared" si="106"/>
        <v>-0.58193045887238737</v>
      </c>
      <c r="I992" s="2" t="str">
        <f t="shared" si="107"/>
        <v/>
      </c>
      <c r="J992">
        <f t="shared" si="108"/>
        <v>208.82</v>
      </c>
      <c r="K992">
        <f t="shared" si="109"/>
        <v>125.85</v>
      </c>
      <c r="L992" s="37">
        <f t="shared" si="110"/>
        <v>-82.499999999996021</v>
      </c>
      <c r="M992" t="str">
        <f t="shared" si="111"/>
        <v>Long</v>
      </c>
    </row>
    <row r="993" spans="1:13" x14ac:dyDescent="0.25">
      <c r="A993" s="2">
        <v>979</v>
      </c>
      <c r="B993" t="s">
        <v>979</v>
      </c>
      <c r="C993" s="8">
        <v>208.25</v>
      </c>
      <c r="D993" s="8">
        <v>124.77</v>
      </c>
      <c r="E993" s="17">
        <f t="shared" si="105"/>
        <v>0.51226723862402213</v>
      </c>
      <c r="F993" s="2">
        <f>+IF(A993&gt;$C$3,AVERAGE(INDEX($E$15:$E$2531,A993-$C$3):E992),"")</f>
        <v>0.51578312102030999</v>
      </c>
      <c r="G993" s="2">
        <f>+IF(A993&gt;$C$3,STDEVA(INDEX($E$15:$E$2531,A993-$C$3):E992),"")</f>
        <v>5.1624468257284667E-3</v>
      </c>
      <c r="H993">
        <f t="shared" si="106"/>
        <v>-0.68104960980237106</v>
      </c>
      <c r="I993" s="2" t="str">
        <f t="shared" si="107"/>
        <v/>
      </c>
      <c r="J993">
        <f t="shared" si="108"/>
        <v>208.82</v>
      </c>
      <c r="K993">
        <f t="shared" si="109"/>
        <v>125.85</v>
      </c>
      <c r="L993" s="37">
        <f t="shared" si="110"/>
        <v>127.50000000000125</v>
      </c>
      <c r="M993" t="str">
        <f t="shared" si="111"/>
        <v>Long</v>
      </c>
    </row>
    <row r="994" spans="1:13" x14ac:dyDescent="0.25">
      <c r="A994" s="2">
        <v>980</v>
      </c>
      <c r="B994" t="s">
        <v>980</v>
      </c>
      <c r="C994" s="8">
        <v>206.43</v>
      </c>
      <c r="D994" s="8">
        <v>124.37</v>
      </c>
      <c r="E994" s="17">
        <f t="shared" si="105"/>
        <v>0.50670037821684843</v>
      </c>
      <c r="F994" s="2">
        <f>+IF(A994&gt;$C$3,AVERAGE(INDEX($E$15:$E$2531,A994-$C$3):E993),"")</f>
        <v>0.51494504871352442</v>
      </c>
      <c r="G994" s="2">
        <f>+IF(A994&gt;$C$3,STDEVA(INDEX($E$15:$E$2531,A994-$C$3):E993),"")</f>
        <v>5.037759133112882E-3</v>
      </c>
      <c r="H994">
        <f t="shared" si="106"/>
        <v>-1.6365749689151023</v>
      </c>
      <c r="I994" s="2" t="str">
        <f t="shared" si="107"/>
        <v/>
      </c>
      <c r="J994" t="str">
        <f t="shared" si="108"/>
        <v/>
      </c>
      <c r="K994" t="str">
        <f t="shared" si="109"/>
        <v/>
      </c>
      <c r="L994" s="37">
        <f t="shared" si="110"/>
        <v>-227.49999999999915</v>
      </c>
      <c r="M994" t="str">
        <f t="shared" si="111"/>
        <v>SL</v>
      </c>
    </row>
    <row r="995" spans="1:13" x14ac:dyDescent="0.25">
      <c r="A995" s="2">
        <v>981</v>
      </c>
      <c r="B995" t="s">
        <v>981</v>
      </c>
      <c r="C995" s="8">
        <v>205.7</v>
      </c>
      <c r="D995" s="8">
        <v>124.42</v>
      </c>
      <c r="E995" s="17">
        <f t="shared" si="105"/>
        <v>0.50275585757203767</v>
      </c>
      <c r="F995" s="2">
        <f>+IF(A995&gt;$C$3,AVERAGE(INDEX($E$15:$E$2531,A995-$C$3):E994),"")</f>
        <v>0.51304666836616331</v>
      </c>
      <c r="G995" s="2">
        <f>+IF(A995&gt;$C$3,STDEVA(INDEX($E$15:$E$2531,A995-$C$3):E994),"")</f>
        <v>4.477906733596361E-3</v>
      </c>
      <c r="H995">
        <f t="shared" si="106"/>
        <v>-2.2981297749943832</v>
      </c>
      <c r="I995" s="2" t="str">
        <f t="shared" si="107"/>
        <v>Buy</v>
      </c>
      <c r="J995">
        <f t="shared" si="108"/>
        <v>205.7</v>
      </c>
      <c r="K995">
        <f t="shared" si="109"/>
        <v>124.42</v>
      </c>
      <c r="L995" s="37" t="str">
        <f t="shared" si="110"/>
        <v/>
      </c>
      <c r="M995" t="str">
        <f t="shared" si="111"/>
        <v>Long</v>
      </c>
    </row>
    <row r="996" spans="1:13" x14ac:dyDescent="0.25">
      <c r="A996" s="2">
        <v>982</v>
      </c>
      <c r="B996" t="s">
        <v>982</v>
      </c>
      <c r="C996" s="8">
        <v>206.435</v>
      </c>
      <c r="D996" s="8">
        <v>124.65</v>
      </c>
      <c r="E996" s="17">
        <f t="shared" si="105"/>
        <v>0.50447578290526651</v>
      </c>
      <c r="F996" s="2">
        <f>+IF(A996&gt;$C$3,AVERAGE(INDEX($E$15:$E$2531,A996-$C$3):E995),"")</f>
        <v>0.51143172037558982</v>
      </c>
      <c r="G996" s="2">
        <f>+IF(A996&gt;$C$3,STDEVA(INDEX($E$15:$E$2531,A996-$C$3):E995),"")</f>
        <v>5.3013240616773781E-3</v>
      </c>
      <c r="H996">
        <f t="shared" si="106"/>
        <v>-1.3121132361265977</v>
      </c>
      <c r="I996" s="2" t="str">
        <f t="shared" si="107"/>
        <v/>
      </c>
      <c r="J996">
        <f t="shared" si="108"/>
        <v>205.7</v>
      </c>
      <c r="K996">
        <f t="shared" si="109"/>
        <v>124.42</v>
      </c>
      <c r="L996" s="37">
        <f t="shared" si="110"/>
        <v>126.25000000000242</v>
      </c>
      <c r="M996" t="str">
        <f t="shared" si="111"/>
        <v>Long</v>
      </c>
    </row>
    <row r="997" spans="1:13" x14ac:dyDescent="0.25">
      <c r="A997" s="2">
        <v>983</v>
      </c>
      <c r="B997" t="s">
        <v>983</v>
      </c>
      <c r="C997" s="8">
        <v>207.83</v>
      </c>
      <c r="D997" s="8">
        <v>125.2</v>
      </c>
      <c r="E997" s="17">
        <f t="shared" si="105"/>
        <v>0.50680797916498355</v>
      </c>
      <c r="F997" s="2">
        <f>+IF(A997&gt;$C$3,AVERAGE(INDEX($E$15:$E$2531,A997-$C$3):E996),"")</f>
        <v>0.51050064408409912</v>
      </c>
      <c r="G997" s="2">
        <f>+IF(A997&gt;$C$3,STDEVA(INDEX($E$15:$E$2531,A997-$C$3):E996),"")</f>
        <v>5.7379021792625532E-3</v>
      </c>
      <c r="H997">
        <f t="shared" si="106"/>
        <v>-0.64355661768882966</v>
      </c>
      <c r="I997" s="2" t="str">
        <f t="shared" si="107"/>
        <v/>
      </c>
      <c r="J997">
        <f t="shared" si="108"/>
        <v>205.7</v>
      </c>
      <c r="K997">
        <f t="shared" si="109"/>
        <v>124.42</v>
      </c>
      <c r="L997" s="37">
        <f t="shared" si="110"/>
        <v>337.50000000000563</v>
      </c>
      <c r="M997" t="str">
        <f t="shared" si="111"/>
        <v>Long</v>
      </c>
    </row>
    <row r="998" spans="1:13" x14ac:dyDescent="0.25">
      <c r="A998" s="2">
        <v>984</v>
      </c>
      <c r="B998" t="s">
        <v>984</v>
      </c>
      <c r="C998" s="8">
        <v>207.28</v>
      </c>
      <c r="D998" s="8">
        <v>124.4</v>
      </c>
      <c r="E998" s="17">
        <f t="shared" si="105"/>
        <v>0.51056835594877548</v>
      </c>
      <c r="F998" s="2">
        <f>+IF(A998&gt;$C$3,AVERAGE(INDEX($E$15:$E$2531,A998-$C$3):E997),"")</f>
        <v>0.5099483686000682</v>
      </c>
      <c r="G998" s="2">
        <f>+IF(A998&gt;$C$3,STDEVA(INDEX($E$15:$E$2531,A998-$C$3):E997),"")</f>
        <v>5.8378727068061327E-3</v>
      </c>
      <c r="H998">
        <f t="shared" si="106"/>
        <v>0.10620090225407902</v>
      </c>
      <c r="I998" s="2" t="str">
        <f t="shared" si="107"/>
        <v/>
      </c>
      <c r="J998" t="str">
        <f t="shared" si="108"/>
        <v/>
      </c>
      <c r="K998" t="str">
        <f t="shared" si="109"/>
        <v/>
      </c>
      <c r="L998" s="37">
        <f t="shared" si="110"/>
        <v>400.00000000000216</v>
      </c>
      <c r="M998" t="str">
        <f t="shared" si="111"/>
        <v>TP</v>
      </c>
    </row>
    <row r="999" spans="1:13" x14ac:dyDescent="0.25">
      <c r="A999" s="2">
        <v>985</v>
      </c>
      <c r="B999" t="s">
        <v>985</v>
      </c>
      <c r="C999" s="8">
        <v>207.97499999999999</v>
      </c>
      <c r="D999" s="8">
        <v>125.47</v>
      </c>
      <c r="E999" s="17">
        <f t="shared" si="105"/>
        <v>0.50535119399834316</v>
      </c>
      <c r="F999" s="2">
        <f>+IF(A999&gt;$C$3,AVERAGE(INDEX($E$15:$E$2531,A999-$C$3):E998),"")</f>
        <v>0.51041352867430545</v>
      </c>
      <c r="G999" s="2">
        <f>+IF(A999&gt;$C$3,STDEVA(INDEX($E$15:$E$2531,A999-$C$3):E998),"")</f>
        <v>5.6829073974934705E-3</v>
      </c>
      <c r="H999">
        <f t="shared" si="106"/>
        <v>-0.89080013483856957</v>
      </c>
      <c r="I999" s="2" t="str">
        <f t="shared" si="107"/>
        <v/>
      </c>
      <c r="J999" t="str">
        <f t="shared" si="108"/>
        <v/>
      </c>
      <c r="K999" t="str">
        <f t="shared" si="109"/>
        <v/>
      </c>
      <c r="L999" s="37" t="str">
        <f t="shared" si="110"/>
        <v/>
      </c>
      <c r="M999" t="str">
        <f t="shared" si="111"/>
        <v/>
      </c>
    </row>
    <row r="1000" spans="1:13" x14ac:dyDescent="0.25">
      <c r="A1000" s="2">
        <v>986</v>
      </c>
      <c r="B1000" t="s">
        <v>986</v>
      </c>
      <c r="C1000" s="8">
        <v>208.9</v>
      </c>
      <c r="D1000" s="8">
        <v>125.02</v>
      </c>
      <c r="E1000" s="17">
        <f t="shared" si="105"/>
        <v>0.51338194405885385</v>
      </c>
      <c r="F1000" s="2">
        <f>+IF(A1000&gt;$C$3,AVERAGE(INDEX($E$15:$E$2531,A1000-$C$3):E999),"")</f>
        <v>0.50891429033900382</v>
      </c>
      <c r="G1000" s="2">
        <f>+IF(A1000&gt;$C$3,STDEVA(INDEX($E$15:$E$2531,A1000-$C$3):E999),"")</f>
        <v>4.9076817463338026E-3</v>
      </c>
      <c r="H1000">
        <f t="shared" si="106"/>
        <v>0.91033892390995219</v>
      </c>
      <c r="I1000" s="2" t="str">
        <f t="shared" si="107"/>
        <v/>
      </c>
      <c r="J1000" t="str">
        <f t="shared" si="108"/>
        <v/>
      </c>
      <c r="K1000" t="str">
        <f t="shared" si="109"/>
        <v/>
      </c>
      <c r="L1000" s="37" t="str">
        <f t="shared" si="110"/>
        <v/>
      </c>
      <c r="M1000" t="str">
        <f t="shared" si="111"/>
        <v/>
      </c>
    </row>
    <row r="1001" spans="1:13" x14ac:dyDescent="0.25">
      <c r="A1001" s="2">
        <v>987</v>
      </c>
      <c r="B1001" t="s">
        <v>987</v>
      </c>
      <c r="C1001" s="8">
        <v>210.04</v>
      </c>
      <c r="D1001" s="8">
        <v>125.62</v>
      </c>
      <c r="E1001" s="17">
        <f t="shared" si="105"/>
        <v>0.5140365117434238</v>
      </c>
      <c r="F1001" s="2">
        <f>+IF(A1001&gt;$C$3,AVERAGE(INDEX($E$15:$E$2531,A1001-$C$3):E1000),"")</f>
        <v>0.50843610366684522</v>
      </c>
      <c r="G1001" s="2">
        <f>+IF(A1001&gt;$C$3,STDEVA(INDEX($E$15:$E$2531,A1001-$C$3):E1000),"")</f>
        <v>4.0873033930384096E-3</v>
      </c>
      <c r="H1001">
        <f t="shared" si="106"/>
        <v>1.3701963221319278</v>
      </c>
      <c r="I1001" s="2" t="str">
        <f t="shared" si="107"/>
        <v/>
      </c>
      <c r="J1001" t="str">
        <f t="shared" si="108"/>
        <v/>
      </c>
      <c r="K1001" t="str">
        <f t="shared" si="109"/>
        <v/>
      </c>
      <c r="L1001" s="37" t="str">
        <f t="shared" si="110"/>
        <v/>
      </c>
      <c r="M1001" t="str">
        <f t="shared" si="111"/>
        <v/>
      </c>
    </row>
    <row r="1002" spans="1:13" x14ac:dyDescent="0.25">
      <c r="A1002" s="2">
        <v>988</v>
      </c>
      <c r="B1002" t="s">
        <v>988</v>
      </c>
      <c r="C1002" s="8">
        <v>209.09</v>
      </c>
      <c r="D1002" s="8">
        <v>125.7</v>
      </c>
      <c r="E1002" s="17">
        <f t="shared" si="105"/>
        <v>0.50886666568713002</v>
      </c>
      <c r="F1002" s="2">
        <f>+IF(A1002&gt;$C$3,AVERAGE(INDEX($E$15:$E$2531,A1002-$C$3):E1001),"")</f>
        <v>0.50848280469250606</v>
      </c>
      <c r="G1002" s="2">
        <f>+IF(A1002&gt;$C$3,STDEVA(INDEX($E$15:$E$2531,A1002-$C$3):E1001),"")</f>
        <v>4.1557175962080306E-3</v>
      </c>
      <c r="H1002">
        <f t="shared" si="106"/>
        <v>9.2369364793751671E-2</v>
      </c>
      <c r="I1002" s="2" t="str">
        <f t="shared" si="107"/>
        <v/>
      </c>
      <c r="J1002" t="str">
        <f t="shared" si="108"/>
        <v/>
      </c>
      <c r="K1002" t="str">
        <f t="shared" si="109"/>
        <v/>
      </c>
      <c r="L1002" s="37" t="str">
        <f t="shared" si="110"/>
        <v/>
      </c>
      <c r="M1002" t="str">
        <f t="shared" si="111"/>
        <v/>
      </c>
    </row>
    <row r="1003" spans="1:13" x14ac:dyDescent="0.25">
      <c r="A1003" s="2">
        <v>989</v>
      </c>
      <c r="B1003" t="s">
        <v>989</v>
      </c>
      <c r="C1003" s="8">
        <v>209.49</v>
      </c>
      <c r="D1003" s="8">
        <v>125.67</v>
      </c>
      <c r="E1003" s="17">
        <f t="shared" si="105"/>
        <v>0.51101658189900045</v>
      </c>
      <c r="F1003" s="2">
        <f>+IF(A1003&gt;$C$3,AVERAGE(INDEX($E$15:$E$2531,A1003-$C$3):E1002),"")</f>
        <v>0.50810496325507359</v>
      </c>
      <c r="G1003" s="2">
        <f>+IF(A1003&gt;$C$3,STDEVA(INDEX($E$15:$E$2531,A1003-$C$3):E1002),"")</f>
        <v>3.9163190886034619E-3</v>
      </c>
      <c r="H1003">
        <f t="shared" si="106"/>
        <v>0.74345797113409584</v>
      </c>
      <c r="I1003" s="2" t="str">
        <f t="shared" si="107"/>
        <v/>
      </c>
      <c r="J1003" t="str">
        <f t="shared" si="108"/>
        <v/>
      </c>
      <c r="K1003" t="str">
        <f t="shared" si="109"/>
        <v/>
      </c>
      <c r="L1003" s="37" t="str">
        <f t="shared" si="110"/>
        <v/>
      </c>
      <c r="M1003" t="str">
        <f t="shared" si="111"/>
        <v/>
      </c>
    </row>
    <row r="1004" spans="1:13" x14ac:dyDescent="0.25">
      <c r="A1004" s="2">
        <v>990</v>
      </c>
      <c r="B1004" t="s">
        <v>990</v>
      </c>
      <c r="C1004" s="8">
        <v>210.43</v>
      </c>
      <c r="D1004" s="8">
        <v>126.55</v>
      </c>
      <c r="E1004" s="17">
        <f t="shared" si="105"/>
        <v>0.508515569259399</v>
      </c>
      <c r="F1004" s="2">
        <f>+IF(A1004&gt;$C$3,AVERAGE(INDEX($E$15:$E$2531,A1004-$C$3):E1003),"")</f>
        <v>0.5085845414419794</v>
      </c>
      <c r="G1004" s="2">
        <f>+IF(A1004&gt;$C$3,STDEVA(INDEX($E$15:$E$2531,A1004-$C$3):E1003),"")</f>
        <v>3.9864637915691123E-3</v>
      </c>
      <c r="H1004">
        <f t="shared" si="106"/>
        <v>-1.7301595144615017E-2</v>
      </c>
      <c r="I1004" s="2" t="str">
        <f t="shared" si="107"/>
        <v/>
      </c>
      <c r="J1004" t="str">
        <f t="shared" si="108"/>
        <v/>
      </c>
      <c r="K1004" t="str">
        <f t="shared" si="109"/>
        <v/>
      </c>
      <c r="L1004" s="37" t="str">
        <f t="shared" si="110"/>
        <v/>
      </c>
      <c r="M1004" t="str">
        <f t="shared" si="111"/>
        <v/>
      </c>
    </row>
    <row r="1005" spans="1:13" x14ac:dyDescent="0.25">
      <c r="A1005" s="2">
        <v>991</v>
      </c>
      <c r="B1005" t="s">
        <v>991</v>
      </c>
      <c r="C1005" s="8">
        <v>210.37</v>
      </c>
      <c r="D1005" s="8">
        <v>126.48</v>
      </c>
      <c r="E1005" s="17">
        <f t="shared" si="105"/>
        <v>0.50878369224472131</v>
      </c>
      <c r="F1005" s="2">
        <f>+IF(A1005&gt;$C$3,AVERAGE(INDEX($E$15:$E$2531,A1005-$C$3):E1004),"")</f>
        <v>0.50922450940724173</v>
      </c>
      <c r="G1005" s="2">
        <f>+IF(A1005&gt;$C$3,STDEVA(INDEX($E$15:$E$2531,A1005-$C$3):E1004),"")</f>
        <v>3.3444042636380936E-3</v>
      </c>
      <c r="H1005">
        <f t="shared" si="106"/>
        <v>-0.13180737966195996</v>
      </c>
      <c r="I1005" s="2" t="str">
        <f t="shared" si="107"/>
        <v/>
      </c>
      <c r="J1005" t="str">
        <f t="shared" si="108"/>
        <v/>
      </c>
      <c r="K1005" t="str">
        <f t="shared" si="109"/>
        <v/>
      </c>
      <c r="L1005" s="37" t="str">
        <f t="shared" si="110"/>
        <v/>
      </c>
      <c r="M1005" t="str">
        <f t="shared" si="111"/>
        <v/>
      </c>
    </row>
    <row r="1006" spans="1:13" x14ac:dyDescent="0.25">
      <c r="A1006" s="2">
        <v>992</v>
      </c>
      <c r="B1006" t="s">
        <v>992</v>
      </c>
      <c r="C1006" s="8">
        <v>207.95</v>
      </c>
      <c r="D1006" s="8">
        <v>124.43</v>
      </c>
      <c r="E1006" s="17">
        <f t="shared" si="105"/>
        <v>0.51355435740138078</v>
      </c>
      <c r="F1006" s="2">
        <f>+IF(A1006&gt;$C$3,AVERAGE(INDEX($E$15:$E$2531,A1006-$C$3):E1005),"")</f>
        <v>0.50970316600051446</v>
      </c>
      <c r="G1006" s="2">
        <f>+IF(A1006&gt;$C$3,STDEVA(INDEX($E$15:$E$2531,A1006-$C$3):E1005),"")</f>
        <v>2.8518026360703961E-3</v>
      </c>
      <c r="H1006">
        <f t="shared" si="106"/>
        <v>1.3504410691523221</v>
      </c>
      <c r="I1006" s="2" t="str">
        <f t="shared" si="107"/>
        <v/>
      </c>
      <c r="J1006" t="str">
        <f t="shared" si="108"/>
        <v/>
      </c>
      <c r="K1006" t="str">
        <f t="shared" si="109"/>
        <v/>
      </c>
      <c r="L1006" s="37" t="str">
        <f t="shared" si="110"/>
        <v/>
      </c>
      <c r="M1006" t="str">
        <f t="shared" si="111"/>
        <v/>
      </c>
    </row>
    <row r="1007" spans="1:13" x14ac:dyDescent="0.25">
      <c r="A1007" s="2">
        <v>993</v>
      </c>
      <c r="B1007" t="s">
        <v>993</v>
      </c>
      <c r="C1007" s="8">
        <v>209.85</v>
      </c>
      <c r="D1007" s="8">
        <v>125.65</v>
      </c>
      <c r="E1007" s="17">
        <f t="shared" si="105"/>
        <v>0.51289272578999856</v>
      </c>
      <c r="F1007" s="2">
        <f>+IF(A1007&gt;$C$3,AVERAGE(INDEX($E$15:$E$2531,A1007-$C$3):E1006),"")</f>
        <v>0.51045276358233638</v>
      </c>
      <c r="G1007" s="2">
        <f>+IF(A1007&gt;$C$3,STDEVA(INDEX($E$15:$E$2531,A1007-$C$3):E1006),"")</f>
        <v>2.8821590384250054E-3</v>
      </c>
      <c r="H1007">
        <f t="shared" si="106"/>
        <v>0.8465744516983813</v>
      </c>
      <c r="I1007" s="2" t="str">
        <f t="shared" si="107"/>
        <v/>
      </c>
      <c r="J1007" t="str">
        <f t="shared" si="108"/>
        <v/>
      </c>
      <c r="K1007" t="str">
        <f t="shared" si="109"/>
        <v/>
      </c>
      <c r="L1007" s="37" t="str">
        <f t="shared" si="110"/>
        <v/>
      </c>
      <c r="M1007" t="str">
        <f t="shared" si="111"/>
        <v/>
      </c>
    </row>
    <row r="1008" spans="1:13" x14ac:dyDescent="0.25">
      <c r="A1008" s="2">
        <v>994</v>
      </c>
      <c r="B1008" t="s">
        <v>994</v>
      </c>
      <c r="C1008" s="8">
        <v>209.6</v>
      </c>
      <c r="D1008" s="8">
        <v>125.52</v>
      </c>
      <c r="E1008" s="17">
        <f t="shared" si="105"/>
        <v>0.51273584402210992</v>
      </c>
      <c r="F1008" s="2">
        <f>+IF(A1008&gt;$C$3,AVERAGE(INDEX($E$15:$E$2531,A1008-$C$3):E1007),"")</f>
        <v>0.51071102689802783</v>
      </c>
      <c r="G1008" s="2">
        <f>+IF(A1008&gt;$C$3,STDEVA(INDEX($E$15:$E$2531,A1008-$C$3):E1007),"")</f>
        <v>2.9957152797736096E-3</v>
      </c>
      <c r="H1008">
        <f t="shared" si="106"/>
        <v>0.67590439510496747</v>
      </c>
      <c r="I1008" s="2" t="str">
        <f t="shared" si="107"/>
        <v/>
      </c>
      <c r="J1008" t="str">
        <f t="shared" si="108"/>
        <v/>
      </c>
      <c r="K1008" t="str">
        <f t="shared" si="109"/>
        <v/>
      </c>
      <c r="L1008" s="37" t="str">
        <f t="shared" si="110"/>
        <v/>
      </c>
      <c r="M1008" t="str">
        <f t="shared" si="111"/>
        <v/>
      </c>
    </row>
    <row r="1009" spans="1:13" x14ac:dyDescent="0.25">
      <c r="A1009" s="2">
        <v>995</v>
      </c>
      <c r="B1009" t="s">
        <v>995</v>
      </c>
      <c r="C1009" s="8">
        <v>210.63</v>
      </c>
      <c r="D1009" s="8">
        <v>125.71</v>
      </c>
      <c r="E1009" s="17">
        <f t="shared" si="105"/>
        <v>0.5161253727705275</v>
      </c>
      <c r="F1009" s="2">
        <f>+IF(A1009&gt;$C$3,AVERAGE(INDEX($E$15:$E$2531,A1009-$C$3):E1008),"")</f>
        <v>0.51153154356733532</v>
      </c>
      <c r="G1009" s="2">
        <f>+IF(A1009&gt;$C$3,STDEVA(INDEX($E$15:$E$2531,A1009-$C$3):E1008),"")</f>
        <v>2.2668074336962252E-3</v>
      </c>
      <c r="H1009">
        <f t="shared" si="106"/>
        <v>2.0265634984713032</v>
      </c>
      <c r="I1009" s="2" t="str">
        <f t="shared" si="107"/>
        <v>Sell</v>
      </c>
      <c r="J1009">
        <f t="shared" si="108"/>
        <v>125.71</v>
      </c>
      <c r="K1009">
        <f t="shared" si="109"/>
        <v>210.63</v>
      </c>
      <c r="L1009" s="37" t="str">
        <f t="shared" si="110"/>
        <v/>
      </c>
      <c r="M1009" t="str">
        <f t="shared" si="111"/>
        <v>Short</v>
      </c>
    </row>
    <row r="1010" spans="1:13" x14ac:dyDescent="0.25">
      <c r="A1010" s="2">
        <v>996</v>
      </c>
      <c r="B1010" t="s">
        <v>996</v>
      </c>
      <c r="C1010" s="8">
        <v>211.16</v>
      </c>
      <c r="D1010" s="8">
        <v>126.28</v>
      </c>
      <c r="E1010" s="17">
        <f t="shared" si="105"/>
        <v>0.51411447626562456</v>
      </c>
      <c r="F1010" s="2">
        <f>+IF(A1010&gt;$C$3,AVERAGE(INDEX($E$15:$E$2531,A1010-$C$3):E1009),"")</f>
        <v>0.51183636897974361</v>
      </c>
      <c r="G1010" s="2">
        <f>+IF(A1010&gt;$C$3,STDEVA(INDEX($E$15:$E$2531,A1010-$C$3):E1009),"")</f>
        <v>2.6914295809180293E-3</v>
      </c>
      <c r="H1010">
        <f t="shared" si="106"/>
        <v>0.84643020275637737</v>
      </c>
      <c r="I1010" s="2" t="str">
        <f t="shared" si="107"/>
        <v/>
      </c>
      <c r="J1010">
        <f t="shared" si="108"/>
        <v>125.71</v>
      </c>
      <c r="K1010">
        <f t="shared" si="109"/>
        <v>210.63</v>
      </c>
      <c r="L1010" s="37">
        <f t="shared" si="110"/>
        <v>10.000000000001563</v>
      </c>
      <c r="M1010" t="str">
        <f t="shared" si="111"/>
        <v>Short</v>
      </c>
    </row>
    <row r="1011" spans="1:13" x14ac:dyDescent="0.25">
      <c r="A1011" s="2">
        <v>997</v>
      </c>
      <c r="B1011" t="s">
        <v>997</v>
      </c>
      <c r="C1011" s="8">
        <v>211.6499</v>
      </c>
      <c r="D1011" s="8">
        <v>125.86</v>
      </c>
      <c r="E1011" s="17">
        <f t="shared" si="105"/>
        <v>0.5197633163898856</v>
      </c>
      <c r="F1011" s="2">
        <f>+IF(A1011&gt;$C$3,AVERAGE(INDEX($E$15:$E$2531,A1011-$C$3):E1010),"")</f>
        <v>0.51184503170443241</v>
      </c>
      <c r="G1011" s="2">
        <f>+IF(A1011&gt;$C$3,STDEVA(INDEX($E$15:$E$2531,A1011-$C$3):E1010),"")</f>
        <v>2.6995095562097728E-3</v>
      </c>
      <c r="H1011">
        <f t="shared" si="106"/>
        <v>2.9332308408534784</v>
      </c>
      <c r="I1011" s="2" t="str">
        <f t="shared" si="107"/>
        <v>Sell</v>
      </c>
      <c r="J1011" t="str">
        <f t="shared" si="108"/>
        <v/>
      </c>
      <c r="K1011" t="str">
        <f t="shared" si="109"/>
        <v/>
      </c>
      <c r="L1011" s="37">
        <f t="shared" si="110"/>
        <v>-217.47500000000031</v>
      </c>
      <c r="M1011" t="str">
        <f t="shared" si="111"/>
        <v>SL</v>
      </c>
    </row>
    <row r="1012" spans="1:13" x14ac:dyDescent="0.25">
      <c r="A1012" s="2">
        <v>998</v>
      </c>
      <c r="B1012" t="s">
        <v>998</v>
      </c>
      <c r="C1012" s="8">
        <v>210.77</v>
      </c>
      <c r="D1012" s="8">
        <v>124.47</v>
      </c>
      <c r="E1012" s="17">
        <f t="shared" si="105"/>
        <v>0.52670276853606957</v>
      </c>
      <c r="F1012" s="2">
        <f>+IF(A1012&gt;$C$3,AVERAGE(INDEX($E$15:$E$2531,A1012-$C$3):E1011),"")</f>
        <v>0.5130557706714054</v>
      </c>
      <c r="G1012" s="2">
        <f>+IF(A1012&gt;$C$3,STDEVA(INDEX($E$15:$E$2531,A1012-$C$3):E1011),"")</f>
        <v>3.5166458338181544E-3</v>
      </c>
      <c r="H1012">
        <f t="shared" si="106"/>
        <v>3.8806858892148117</v>
      </c>
      <c r="I1012" s="2" t="str">
        <f t="shared" si="107"/>
        <v>Sell</v>
      </c>
      <c r="J1012">
        <f t="shared" si="108"/>
        <v>124.47</v>
      </c>
      <c r="K1012">
        <f t="shared" si="109"/>
        <v>210.77</v>
      </c>
      <c r="L1012" s="37" t="str">
        <f t="shared" si="110"/>
        <v/>
      </c>
      <c r="M1012" t="str">
        <f t="shared" si="111"/>
        <v>Short</v>
      </c>
    </row>
    <row r="1013" spans="1:13" x14ac:dyDescent="0.25">
      <c r="A1013" s="2">
        <v>999</v>
      </c>
      <c r="B1013" t="s">
        <v>999</v>
      </c>
      <c r="C1013" s="8">
        <v>211.44</v>
      </c>
      <c r="D1013" s="8">
        <v>125.16</v>
      </c>
      <c r="E1013" s="17">
        <f t="shared" si="105"/>
        <v>0.52434835149535231</v>
      </c>
      <c r="F1013" s="2">
        <f>+IF(A1013&gt;$C$3,AVERAGE(INDEX($E$15:$E$2531,A1013-$C$3):E1012),"")</f>
        <v>0.51479868029774634</v>
      </c>
      <c r="G1013" s="2">
        <f>+IF(A1013&gt;$C$3,STDEVA(INDEX($E$15:$E$2531,A1013-$C$3):E1012),"")</f>
        <v>5.6311304098556033E-3</v>
      </c>
      <c r="H1013">
        <f t="shared" si="106"/>
        <v>1.6958710778376107</v>
      </c>
      <c r="I1013" s="2" t="str">
        <f t="shared" si="107"/>
        <v/>
      </c>
      <c r="J1013">
        <f t="shared" si="108"/>
        <v>124.47</v>
      </c>
      <c r="K1013">
        <f t="shared" si="109"/>
        <v>210.77</v>
      </c>
      <c r="L1013" s="37">
        <f t="shared" si="110"/>
        <v>5.000000000002558</v>
      </c>
      <c r="M1013" t="str">
        <f t="shared" si="111"/>
        <v>Short</v>
      </c>
    </row>
    <row r="1014" spans="1:13" x14ac:dyDescent="0.25">
      <c r="A1014" s="2">
        <v>1000</v>
      </c>
      <c r="B1014" t="s">
        <v>1000</v>
      </c>
      <c r="C1014" s="8">
        <v>210.57</v>
      </c>
      <c r="D1014" s="8">
        <v>123.8</v>
      </c>
      <c r="E1014" s="17">
        <f t="shared" si="105"/>
        <v>0.53115077915994402</v>
      </c>
      <c r="F1014" s="2">
        <f>+IF(A1014&gt;$C$3,AVERAGE(INDEX($E$15:$E$2531,A1014-$C$3):E1013),"")</f>
        <v>0.51655787832396338</v>
      </c>
      <c r="G1014" s="2">
        <f>+IF(A1014&gt;$C$3,STDEVA(INDEX($E$15:$E$2531,A1014-$C$3):E1013),"")</f>
        <v>5.8900633904226231E-3</v>
      </c>
      <c r="H1014">
        <f t="shared" si="106"/>
        <v>2.4775456338397013</v>
      </c>
      <c r="I1014" s="2" t="str">
        <f t="shared" si="107"/>
        <v>Sell</v>
      </c>
      <c r="J1014">
        <f t="shared" si="108"/>
        <v>124.47</v>
      </c>
      <c r="K1014">
        <f t="shared" si="109"/>
        <v>210.77</v>
      </c>
      <c r="L1014" s="37">
        <f t="shared" si="110"/>
        <v>-117.49999999999616</v>
      </c>
      <c r="M1014" t="str">
        <f t="shared" si="111"/>
        <v>Short</v>
      </c>
    </row>
    <row r="1015" spans="1:13" x14ac:dyDescent="0.25">
      <c r="A1015" s="2">
        <v>1001</v>
      </c>
      <c r="B1015" t="s">
        <v>1001</v>
      </c>
      <c r="C1015" s="8">
        <v>208.46</v>
      </c>
      <c r="D1015" s="8">
        <v>121.18</v>
      </c>
      <c r="E1015" s="17">
        <f t="shared" si="105"/>
        <v>0.5424701327943332</v>
      </c>
      <c r="F1015" s="2">
        <f>+IF(A1015&gt;$C$3,AVERAGE(INDEX($E$15:$E$2531,A1015-$C$3):E1014),"")</f>
        <v>0.51904311020343252</v>
      </c>
      <c r="G1015" s="2">
        <f>+IF(A1015&gt;$C$3,STDEVA(INDEX($E$15:$E$2531,A1015-$C$3):E1014),"")</f>
        <v>6.8416935230530638E-3</v>
      </c>
      <c r="H1015">
        <f t="shared" si="106"/>
        <v>3.4241555123688903</v>
      </c>
      <c r="I1015" s="2" t="str">
        <f t="shared" si="107"/>
        <v>Sell</v>
      </c>
      <c r="J1015" t="str">
        <f t="shared" si="108"/>
        <v/>
      </c>
      <c r="K1015" t="str">
        <f t="shared" si="109"/>
        <v/>
      </c>
      <c r="L1015" s="37">
        <f t="shared" si="110"/>
        <v>-244.99999999999739</v>
      </c>
      <c r="M1015" t="str">
        <f t="shared" si="111"/>
        <v>SL</v>
      </c>
    </row>
    <row r="1016" spans="1:13" x14ac:dyDescent="0.25">
      <c r="A1016" s="2">
        <v>1002</v>
      </c>
      <c r="B1016" t="s">
        <v>1002</v>
      </c>
      <c r="C1016" s="8">
        <v>210.72</v>
      </c>
      <c r="D1016" s="8">
        <v>121.97</v>
      </c>
      <c r="E1016" s="17">
        <f t="shared" si="105"/>
        <v>0.54675512513982405</v>
      </c>
      <c r="F1016" s="2">
        <f>+IF(A1016&gt;$C$3,AVERAGE(INDEX($E$15:$E$2531,A1016-$C$3):E1015),"")</f>
        <v>0.52225597413598279</v>
      </c>
      <c r="G1016" s="2">
        <f>+IF(A1016&gt;$C$3,STDEVA(INDEX($E$15:$E$2531,A1016-$C$3):E1015),"")</f>
        <v>1.0001666676221316E-2</v>
      </c>
      <c r="H1016">
        <f t="shared" si="106"/>
        <v>2.4495068469025574</v>
      </c>
      <c r="I1016" s="2" t="str">
        <f t="shared" si="107"/>
        <v>Sell</v>
      </c>
      <c r="J1016">
        <f t="shared" si="108"/>
        <v>121.97</v>
      </c>
      <c r="K1016">
        <f t="shared" si="109"/>
        <v>210.72</v>
      </c>
      <c r="L1016" s="37" t="str">
        <f t="shared" si="110"/>
        <v/>
      </c>
      <c r="M1016" t="str">
        <f t="shared" si="111"/>
        <v>Short</v>
      </c>
    </row>
    <row r="1017" spans="1:13" x14ac:dyDescent="0.25">
      <c r="A1017" s="2">
        <v>1003</v>
      </c>
      <c r="B1017" t="s">
        <v>1003</v>
      </c>
      <c r="C1017" s="8">
        <v>211.32</v>
      </c>
      <c r="D1017" s="8">
        <v>122.41</v>
      </c>
      <c r="E1017" s="17">
        <f t="shared" si="105"/>
        <v>0.54599750620869392</v>
      </c>
      <c r="F1017" s="2">
        <f>+IF(A1017&gt;$C$3,AVERAGE(INDEX($E$15:$E$2531,A1017-$C$3):E1016),"")</f>
        <v>0.52601846295263011</v>
      </c>
      <c r="G1017" s="2">
        <f>+IF(A1017&gt;$C$3,STDEVA(INDEX($E$15:$E$2531,A1017-$C$3):E1016),"")</f>
        <v>1.2172703951257934E-2</v>
      </c>
      <c r="H1017">
        <f t="shared" si="106"/>
        <v>1.6412987070139964</v>
      </c>
      <c r="I1017" s="2" t="str">
        <f t="shared" si="107"/>
        <v/>
      </c>
      <c r="J1017">
        <f t="shared" si="108"/>
        <v>121.97</v>
      </c>
      <c r="K1017">
        <f t="shared" si="109"/>
        <v>210.72</v>
      </c>
      <c r="L1017" s="37">
        <f t="shared" si="110"/>
        <v>-39.999999999999147</v>
      </c>
      <c r="M1017" t="str">
        <f t="shared" si="111"/>
        <v>Short</v>
      </c>
    </row>
    <row r="1018" spans="1:13" x14ac:dyDescent="0.25">
      <c r="A1018" s="2">
        <v>1004</v>
      </c>
      <c r="B1018" t="s">
        <v>1004</v>
      </c>
      <c r="C1018" s="8">
        <v>208.9</v>
      </c>
      <c r="D1018" s="8">
        <v>120.85</v>
      </c>
      <c r="E1018" s="17">
        <f t="shared" si="105"/>
        <v>0.54730556141302822</v>
      </c>
      <c r="F1018" s="2">
        <f>+IF(A1018&gt;$C$3,AVERAGE(INDEX($E$15:$E$2531,A1018-$C$3):E1017),"")</f>
        <v>0.52971420319558382</v>
      </c>
      <c r="G1018" s="2">
        <f>+IF(A1018&gt;$C$3,STDEVA(INDEX($E$15:$E$2531,A1018-$C$3):E1017),"")</f>
        <v>1.2674805285306798E-2</v>
      </c>
      <c r="H1018">
        <f t="shared" si="106"/>
        <v>1.3878996814126279</v>
      </c>
      <c r="I1018" s="2" t="str">
        <f t="shared" si="107"/>
        <v/>
      </c>
      <c r="J1018">
        <f t="shared" si="108"/>
        <v>121.97</v>
      </c>
      <c r="K1018">
        <f t="shared" si="109"/>
        <v>210.72</v>
      </c>
      <c r="L1018" s="37">
        <f t="shared" si="110"/>
        <v>174.99999999999716</v>
      </c>
      <c r="M1018" t="str">
        <f t="shared" si="111"/>
        <v>Short</v>
      </c>
    </row>
    <row r="1019" spans="1:13" x14ac:dyDescent="0.25">
      <c r="A1019" s="2">
        <v>1005</v>
      </c>
      <c r="B1019" t="s">
        <v>1005</v>
      </c>
      <c r="C1019" s="8">
        <v>208.04</v>
      </c>
      <c r="D1019" s="8">
        <v>121.27</v>
      </c>
      <c r="E1019" s="17">
        <f t="shared" si="105"/>
        <v>0.53971090423617119</v>
      </c>
      <c r="F1019" s="2">
        <f>+IF(A1019&gt;$C$3,AVERAGE(INDEX($E$15:$E$2531,A1019-$C$3):E1018),"")</f>
        <v>0.53317866860030605</v>
      </c>
      <c r="G1019" s="2">
        <f>+IF(A1019&gt;$C$3,STDEVA(INDEX($E$15:$E$2531,A1019-$C$3):E1018),"")</f>
        <v>1.2757264591755062E-2</v>
      </c>
      <c r="H1019">
        <f t="shared" si="106"/>
        <v>0.5120404604672758</v>
      </c>
      <c r="I1019" s="2" t="str">
        <f t="shared" si="107"/>
        <v/>
      </c>
      <c r="J1019" t="str">
        <f t="shared" si="108"/>
        <v/>
      </c>
      <c r="K1019" t="str">
        <f t="shared" si="109"/>
        <v/>
      </c>
      <c r="L1019" s="37">
        <f t="shared" si="110"/>
        <v>495.00000000000102</v>
      </c>
      <c r="M1019" t="str">
        <f t="shared" si="111"/>
        <v>TP</v>
      </c>
    </row>
    <row r="1020" spans="1:13" x14ac:dyDescent="0.25">
      <c r="A1020" s="2">
        <v>1006</v>
      </c>
      <c r="B1020" t="s">
        <v>1006</v>
      </c>
      <c r="C1020" s="8">
        <v>208.87</v>
      </c>
      <c r="D1020" s="8">
        <v>121.73</v>
      </c>
      <c r="E1020" s="17">
        <f t="shared" si="105"/>
        <v>0.53990657144572074</v>
      </c>
      <c r="F1020" s="2">
        <f>+IF(A1020&gt;$C$3,AVERAGE(INDEX($E$15:$E$2531,A1020-$C$3):E1019),"")</f>
        <v>0.53602271615258923</v>
      </c>
      <c r="G1020" s="2">
        <f>+IF(A1020&gt;$C$3,STDEVA(INDEX($E$15:$E$2531,A1020-$C$3):E1019),"")</f>
        <v>1.0656052350802173E-2</v>
      </c>
      <c r="H1020">
        <f t="shared" si="106"/>
        <v>0.36447411905208399</v>
      </c>
      <c r="I1020" s="2" t="str">
        <f t="shared" si="107"/>
        <v/>
      </c>
      <c r="J1020" t="str">
        <f t="shared" si="108"/>
        <v/>
      </c>
      <c r="K1020" t="str">
        <f t="shared" si="109"/>
        <v/>
      </c>
      <c r="L1020" s="37" t="str">
        <f t="shared" si="110"/>
        <v/>
      </c>
      <c r="M1020" t="str">
        <f t="shared" si="111"/>
        <v/>
      </c>
    </row>
    <row r="1021" spans="1:13" x14ac:dyDescent="0.25">
      <c r="A1021" s="2">
        <v>1007</v>
      </c>
      <c r="B1021" t="s">
        <v>1007</v>
      </c>
      <c r="C1021" s="8">
        <v>211.62</v>
      </c>
      <c r="D1021" s="8">
        <v>122.64</v>
      </c>
      <c r="E1021" s="17">
        <f t="shared" si="105"/>
        <v>0.54553897891245695</v>
      </c>
      <c r="F1021" s="2">
        <f>+IF(A1021&gt;$C$3,AVERAGE(INDEX($E$15:$E$2531,A1021-$C$3):E1020),"")</f>
        <v>0.53826085560323755</v>
      </c>
      <c r="G1021" s="2">
        <f>+IF(A1021&gt;$C$3,STDEVA(INDEX($E$15:$E$2531,A1021-$C$3):E1020),"")</f>
        <v>8.7610248481123712E-3</v>
      </c>
      <c r="H1021">
        <f t="shared" si="106"/>
        <v>0.83073880458032534</v>
      </c>
      <c r="I1021" s="2" t="str">
        <f t="shared" si="107"/>
        <v/>
      </c>
      <c r="J1021" t="str">
        <f t="shared" si="108"/>
        <v/>
      </c>
      <c r="K1021" t="str">
        <f t="shared" si="109"/>
        <v/>
      </c>
      <c r="L1021" s="37" t="str">
        <f t="shared" si="110"/>
        <v/>
      </c>
      <c r="M1021" t="str">
        <f t="shared" si="111"/>
        <v/>
      </c>
    </row>
    <row r="1022" spans="1:13" x14ac:dyDescent="0.25">
      <c r="A1022" s="2">
        <v>1008</v>
      </c>
      <c r="B1022" t="s">
        <v>1008</v>
      </c>
      <c r="C1022" s="8">
        <v>210.60499999999999</v>
      </c>
      <c r="D1022" s="8">
        <v>122.71</v>
      </c>
      <c r="E1022" s="17">
        <f t="shared" si="105"/>
        <v>0.54016049311999759</v>
      </c>
      <c r="F1022" s="2">
        <f>+IF(A1022&gt;$C$3,AVERAGE(INDEX($E$15:$E$2531,A1022-$C$3):E1021),"")</f>
        <v>0.54035376786728051</v>
      </c>
      <c r="G1022" s="2">
        <f>+IF(A1022&gt;$C$3,STDEVA(INDEX($E$15:$E$2531,A1022-$C$3):E1021),"")</f>
        <v>7.8581455959809074E-3</v>
      </c>
      <c r="H1022">
        <f t="shared" si="106"/>
        <v>-2.4595465294225995E-2</v>
      </c>
      <c r="I1022" s="2" t="str">
        <f t="shared" si="107"/>
        <v/>
      </c>
      <c r="J1022" t="str">
        <f t="shared" si="108"/>
        <v/>
      </c>
      <c r="K1022" t="str">
        <f t="shared" si="109"/>
        <v/>
      </c>
      <c r="L1022" s="37" t="str">
        <f t="shared" si="110"/>
        <v/>
      </c>
      <c r="M1022" t="str">
        <f t="shared" si="111"/>
        <v/>
      </c>
    </row>
    <row r="1023" spans="1:13" x14ac:dyDescent="0.25">
      <c r="A1023" s="2">
        <v>1009</v>
      </c>
      <c r="B1023" t="s">
        <v>1009</v>
      </c>
      <c r="C1023" s="8">
        <v>209.98</v>
      </c>
      <c r="D1023" s="8">
        <v>122.49</v>
      </c>
      <c r="E1023" s="17">
        <f t="shared" si="105"/>
        <v>0.53898289408720113</v>
      </c>
      <c r="F1023" s="2">
        <f>+IF(A1023&gt;$C$3,AVERAGE(INDEX($E$15:$E$2531,A1023-$C$3):E1022),"")</f>
        <v>0.5421106724922411</v>
      </c>
      <c r="G1023" s="2">
        <f>+IF(A1023&gt;$C$3,STDEVA(INDEX($E$15:$E$2531,A1023-$C$3):E1022),"")</f>
        <v>5.1245389402285735E-3</v>
      </c>
      <c r="H1023">
        <f t="shared" si="106"/>
        <v>-0.61035313450081052</v>
      </c>
      <c r="I1023" s="2" t="str">
        <f t="shared" si="107"/>
        <v/>
      </c>
      <c r="J1023" t="str">
        <f t="shared" si="108"/>
        <v/>
      </c>
      <c r="K1023" t="str">
        <f t="shared" si="109"/>
        <v/>
      </c>
      <c r="L1023" s="37" t="str">
        <f t="shared" si="110"/>
        <v/>
      </c>
      <c r="M1023" t="str">
        <f t="shared" si="111"/>
        <v/>
      </c>
    </row>
    <row r="1024" spans="1:13" x14ac:dyDescent="0.25">
      <c r="A1024" s="2">
        <v>1010</v>
      </c>
      <c r="B1024" t="s">
        <v>1010</v>
      </c>
      <c r="C1024" s="8">
        <v>210.02</v>
      </c>
      <c r="D1024" s="8">
        <v>122.485</v>
      </c>
      <c r="E1024" s="17">
        <f t="shared" si="105"/>
        <v>0.53921419077014576</v>
      </c>
      <c r="F1024" s="2">
        <f>+IF(A1024&gt;$C$3,AVERAGE(INDEX($E$15:$E$2531,A1024-$C$3):E1023),"")</f>
        <v>0.54298090748415861</v>
      </c>
      <c r="G1024" s="2">
        <f>+IF(A1024&gt;$C$3,STDEVA(INDEX($E$15:$E$2531,A1024-$C$3):E1023),"")</f>
        <v>3.4083564628835075E-3</v>
      </c>
      <c r="H1024">
        <f t="shared" si="106"/>
        <v>-1.1051416584596812</v>
      </c>
      <c r="I1024" s="2" t="str">
        <f t="shared" si="107"/>
        <v/>
      </c>
      <c r="J1024" t="str">
        <f t="shared" si="108"/>
        <v/>
      </c>
      <c r="K1024" t="str">
        <f t="shared" si="109"/>
        <v/>
      </c>
      <c r="L1024" s="37" t="str">
        <f t="shared" si="110"/>
        <v/>
      </c>
      <c r="M1024" t="str">
        <f t="shared" si="111"/>
        <v/>
      </c>
    </row>
    <row r="1025" spans="1:13" x14ac:dyDescent="0.25">
      <c r="A1025" s="2">
        <v>1011</v>
      </c>
      <c r="B1025" t="s">
        <v>1011</v>
      </c>
      <c r="C1025" s="8">
        <v>212.21</v>
      </c>
      <c r="D1025" s="8">
        <v>123.79</v>
      </c>
      <c r="E1025" s="17">
        <f t="shared" si="105"/>
        <v>0.53898976887923933</v>
      </c>
      <c r="F1025" s="2">
        <f>+IF(A1025&gt;$C$3,AVERAGE(INDEX($E$15:$E$2531,A1025-$C$3):E1024),"")</f>
        <v>0.54261913614813773</v>
      </c>
      <c r="G1025" s="2">
        <f>+IF(A1025&gt;$C$3,STDEVA(INDEX($E$15:$E$2531,A1025-$C$3):E1024),"")</f>
        <v>3.634633883701333E-3</v>
      </c>
      <c r="H1025">
        <f t="shared" si="106"/>
        <v>-0.99855099166203454</v>
      </c>
      <c r="I1025" s="2" t="str">
        <f t="shared" si="107"/>
        <v/>
      </c>
      <c r="J1025" t="str">
        <f t="shared" si="108"/>
        <v/>
      </c>
      <c r="K1025" t="str">
        <f t="shared" si="109"/>
        <v/>
      </c>
      <c r="L1025" s="37" t="str">
        <f t="shared" si="110"/>
        <v/>
      </c>
      <c r="M1025" t="str">
        <f t="shared" si="111"/>
        <v/>
      </c>
    </row>
    <row r="1026" spans="1:13" x14ac:dyDescent="0.25">
      <c r="A1026" s="2">
        <v>1012</v>
      </c>
      <c r="B1026" t="s">
        <v>1012</v>
      </c>
      <c r="C1026" s="8">
        <v>212.44</v>
      </c>
      <c r="D1026" s="8">
        <v>123.65</v>
      </c>
      <c r="E1026" s="17">
        <f t="shared" si="105"/>
        <v>0.54120460158677319</v>
      </c>
      <c r="F1026" s="2">
        <f>+IF(A1026&gt;$C$3,AVERAGE(INDEX($E$15:$E$2531,A1026-$C$3):E1025),"")</f>
        <v>0.54175631878585051</v>
      </c>
      <c r="G1026" s="2">
        <f>+IF(A1026&gt;$C$3,STDEVA(INDEX($E$15:$E$2531,A1026-$C$3):E1025),"")</f>
        <v>3.4469248137945579E-3</v>
      </c>
      <c r="H1026">
        <f t="shared" si="106"/>
        <v>-0.160060700154918</v>
      </c>
      <c r="I1026" s="2" t="str">
        <f t="shared" si="107"/>
        <v/>
      </c>
      <c r="J1026" t="str">
        <f t="shared" si="108"/>
        <v/>
      </c>
      <c r="K1026" t="str">
        <f t="shared" si="109"/>
        <v/>
      </c>
      <c r="L1026" s="37" t="str">
        <f t="shared" si="110"/>
        <v/>
      </c>
      <c r="M1026" t="str">
        <f t="shared" si="111"/>
        <v/>
      </c>
    </row>
    <row r="1027" spans="1:13" x14ac:dyDescent="0.25">
      <c r="A1027" s="2">
        <v>1013</v>
      </c>
      <c r="B1027" t="s">
        <v>1013</v>
      </c>
      <c r="C1027" s="8">
        <v>213.1</v>
      </c>
      <c r="D1027" s="8">
        <v>125.05</v>
      </c>
      <c r="E1027" s="17">
        <f t="shared" si="105"/>
        <v>0.53304788178094342</v>
      </c>
      <c r="F1027" s="2">
        <f>+IF(A1027&gt;$C$3,AVERAGE(INDEX($E$15:$E$2531,A1027-$C$3):E1026),"")</f>
        <v>0.54122377382785924</v>
      </c>
      <c r="G1027" s="2">
        <f>+IF(A1027&gt;$C$3,STDEVA(INDEX($E$15:$E$2531,A1027-$C$3):E1026),"")</f>
        <v>3.0580755651462717E-3</v>
      </c>
      <c r="H1027">
        <f t="shared" si="106"/>
        <v>-2.673541537069493</v>
      </c>
      <c r="I1027" s="2" t="str">
        <f t="shared" si="107"/>
        <v>Buy</v>
      </c>
      <c r="J1027">
        <f t="shared" si="108"/>
        <v>213.1</v>
      </c>
      <c r="K1027">
        <f t="shared" si="109"/>
        <v>125.05</v>
      </c>
      <c r="L1027" s="37" t="str">
        <f t="shared" si="110"/>
        <v/>
      </c>
      <c r="M1027" t="str">
        <f t="shared" si="111"/>
        <v>Long</v>
      </c>
    </row>
    <row r="1028" spans="1:13" x14ac:dyDescent="0.25">
      <c r="A1028" s="2">
        <v>1014</v>
      </c>
      <c r="B1028" t="s">
        <v>1014</v>
      </c>
      <c r="C1028" s="8">
        <v>213.03</v>
      </c>
      <c r="D1028" s="8">
        <v>124.88</v>
      </c>
      <c r="E1028" s="17">
        <f t="shared" si="105"/>
        <v>0.53407972465493536</v>
      </c>
      <c r="F1028" s="2">
        <f>+IF(A1028&gt;$C$3,AVERAGE(INDEX($E$15:$E$2531,A1028-$C$3):E1027),"")</f>
        <v>0.53963958720207206</v>
      </c>
      <c r="G1028" s="2">
        <f>+IF(A1028&gt;$C$3,STDEVA(INDEX($E$15:$E$2531,A1028-$C$3):E1027),"")</f>
        <v>3.2032181950531983E-3</v>
      </c>
      <c r="H1028">
        <f t="shared" si="106"/>
        <v>-1.735711465339113</v>
      </c>
      <c r="I1028" s="2" t="str">
        <f t="shared" si="107"/>
        <v/>
      </c>
      <c r="J1028">
        <f t="shared" si="108"/>
        <v>213.1</v>
      </c>
      <c r="K1028">
        <f t="shared" si="109"/>
        <v>125.05</v>
      </c>
      <c r="L1028" s="37">
        <f t="shared" si="110"/>
        <v>25.000000000002132</v>
      </c>
      <c r="M1028" t="str">
        <f t="shared" si="111"/>
        <v>Long</v>
      </c>
    </row>
    <row r="1029" spans="1:13" x14ac:dyDescent="0.25">
      <c r="A1029" s="2">
        <v>1015</v>
      </c>
      <c r="B1029" t="s">
        <v>1015</v>
      </c>
      <c r="C1029" s="8">
        <v>212.88</v>
      </c>
      <c r="D1029" s="8">
        <v>125.11</v>
      </c>
      <c r="E1029" s="17">
        <f t="shared" si="105"/>
        <v>0.5315352763401251</v>
      </c>
      <c r="F1029" s="2">
        <f>+IF(A1029&gt;$C$3,AVERAGE(INDEX($E$15:$E$2531,A1029-$C$3):E1028),"")</f>
        <v>0.53901390058193477</v>
      </c>
      <c r="G1029" s="2">
        <f>+IF(A1029&gt;$C$3,STDEVA(INDEX($E$15:$E$2531,A1029-$C$3):E1028),"")</f>
        <v>3.6991297311849392E-3</v>
      </c>
      <c r="H1029">
        <f t="shared" si="106"/>
        <v>-2.0217253206240082</v>
      </c>
      <c r="I1029" s="2" t="str">
        <f t="shared" si="107"/>
        <v>Buy</v>
      </c>
      <c r="J1029">
        <f t="shared" si="108"/>
        <v>213.1</v>
      </c>
      <c r="K1029">
        <f t="shared" si="109"/>
        <v>125.05</v>
      </c>
      <c r="L1029" s="37">
        <f t="shared" si="110"/>
        <v>-70.000000000000284</v>
      </c>
      <c r="M1029" t="str">
        <f t="shared" si="111"/>
        <v>Long</v>
      </c>
    </row>
    <row r="1030" spans="1:13" x14ac:dyDescent="0.25">
      <c r="A1030" s="2">
        <v>1016</v>
      </c>
      <c r="B1030" t="s">
        <v>1016</v>
      </c>
      <c r="C1030" s="8">
        <v>213.5</v>
      </c>
      <c r="D1030" s="8">
        <v>124.97</v>
      </c>
      <c r="E1030" s="17">
        <f t="shared" si="105"/>
        <v>0.53556312417098695</v>
      </c>
      <c r="F1030" s="2">
        <f>+IF(A1030&gt;$C$3,AVERAGE(INDEX($E$15:$E$2531,A1030-$C$3):E1029),"")</f>
        <v>0.53808375668131303</v>
      </c>
      <c r="G1030" s="2">
        <f>+IF(A1030&gt;$C$3,STDEVA(INDEX($E$15:$E$2531,A1030-$C$3):E1029),"")</f>
        <v>4.4273995801916337E-3</v>
      </c>
      <c r="H1030">
        <f t="shared" si="106"/>
        <v>-0.56932573278533394</v>
      </c>
      <c r="I1030" s="2" t="str">
        <f t="shared" si="107"/>
        <v/>
      </c>
      <c r="J1030">
        <f t="shared" si="108"/>
        <v>213.1</v>
      </c>
      <c r="K1030">
        <f t="shared" si="109"/>
        <v>125.05</v>
      </c>
      <c r="L1030" s="37">
        <f t="shared" si="110"/>
        <v>120.00000000000099</v>
      </c>
      <c r="M1030" t="str">
        <f t="shared" si="111"/>
        <v>Long</v>
      </c>
    </row>
    <row r="1031" spans="1:13" x14ac:dyDescent="0.25">
      <c r="A1031" s="2">
        <v>1017</v>
      </c>
      <c r="B1031" t="s">
        <v>1017</v>
      </c>
      <c r="C1031" s="8">
        <v>212.99</v>
      </c>
      <c r="D1031" s="8">
        <v>124.43</v>
      </c>
      <c r="E1031" s="17">
        <f t="shared" si="105"/>
        <v>0.53750190746296922</v>
      </c>
      <c r="F1031" s="2">
        <f>+IF(A1031&gt;$C$3,AVERAGE(INDEX($E$15:$E$2531,A1031-$C$3):E1030),"")</f>
        <v>0.53697532837670536</v>
      </c>
      <c r="G1031" s="2">
        <f>+IF(A1031&gt;$C$3,STDEVA(INDEX($E$15:$E$2531,A1031-$C$3):E1030),"")</f>
        <v>3.4736628060254857E-3</v>
      </c>
      <c r="H1031">
        <f t="shared" si="106"/>
        <v>0.15159188317024949</v>
      </c>
      <c r="I1031" s="2" t="str">
        <f t="shared" si="107"/>
        <v/>
      </c>
      <c r="J1031">
        <f t="shared" si="108"/>
        <v>213.1</v>
      </c>
      <c r="K1031">
        <f t="shared" si="109"/>
        <v>125.05</v>
      </c>
      <c r="L1031" s="37">
        <f t="shared" si="110"/>
        <v>127.50000000000128</v>
      </c>
      <c r="M1031" t="str">
        <f t="shared" si="111"/>
        <v>Long</v>
      </c>
    </row>
    <row r="1032" spans="1:13" x14ac:dyDescent="0.25">
      <c r="A1032" s="2">
        <v>1018</v>
      </c>
      <c r="B1032" t="s">
        <v>1018</v>
      </c>
      <c r="C1032" s="8">
        <v>210.7</v>
      </c>
      <c r="D1032" s="8">
        <v>123.24</v>
      </c>
      <c r="E1032" s="17">
        <f t="shared" si="105"/>
        <v>0.53630164708167616</v>
      </c>
      <c r="F1032" s="2">
        <f>+IF(A1032&gt;$C$3,AVERAGE(INDEX($E$15:$E$2531,A1032-$C$3):E1031),"")</f>
        <v>0.53667992997036884</v>
      </c>
      <c r="G1032" s="2">
        <f>+IF(A1032&gt;$C$3,STDEVA(INDEX($E$15:$E$2531,A1032-$C$3):E1031),"")</f>
        <v>3.2763801566229691E-3</v>
      </c>
      <c r="H1032">
        <f t="shared" si="106"/>
        <v>-0.11545756921034046</v>
      </c>
      <c r="I1032" s="2" t="str">
        <f t="shared" si="107"/>
        <v/>
      </c>
      <c r="J1032">
        <f t="shared" si="108"/>
        <v>213.1</v>
      </c>
      <c r="K1032">
        <f t="shared" si="109"/>
        <v>125.05</v>
      </c>
      <c r="L1032" s="37">
        <f t="shared" si="110"/>
        <v>-147.5000000000008</v>
      </c>
      <c r="M1032" t="str">
        <f t="shared" si="111"/>
        <v>Long</v>
      </c>
    </row>
    <row r="1033" spans="1:13" x14ac:dyDescent="0.25">
      <c r="A1033" s="2">
        <v>1019</v>
      </c>
      <c r="B1033" t="s">
        <v>1019</v>
      </c>
      <c r="C1033" s="8">
        <v>212.7</v>
      </c>
      <c r="D1033" s="8">
        <v>124.75</v>
      </c>
      <c r="E1033" s="17">
        <f t="shared" si="105"/>
        <v>0.53357098757456345</v>
      </c>
      <c r="F1033" s="2">
        <f>+IF(A1033&gt;$C$3,AVERAGE(INDEX($E$15:$E$2531,A1033-$C$3):E1032),"")</f>
        <v>0.53638201363642168</v>
      </c>
      <c r="G1033" s="2">
        <f>+IF(A1033&gt;$C$3,STDEVA(INDEX($E$15:$E$2531,A1033-$C$3):E1032),"")</f>
        <v>3.1606566245771933E-3</v>
      </c>
      <c r="H1033">
        <f t="shared" si="106"/>
        <v>-0.88938040279344521</v>
      </c>
      <c r="I1033" s="2" t="str">
        <f t="shared" si="107"/>
        <v/>
      </c>
      <c r="J1033">
        <f t="shared" si="108"/>
        <v>213.1</v>
      </c>
      <c r="K1033">
        <f t="shared" si="109"/>
        <v>125.05</v>
      </c>
      <c r="L1033" s="37">
        <f t="shared" si="110"/>
        <v>-25.000000000002132</v>
      </c>
      <c r="M1033" t="str">
        <f t="shared" si="111"/>
        <v>Long</v>
      </c>
    </row>
    <row r="1034" spans="1:13" x14ac:dyDescent="0.25">
      <c r="A1034" s="2">
        <v>1020</v>
      </c>
      <c r="B1034" t="s">
        <v>1020</v>
      </c>
      <c r="C1034" s="8">
        <v>212.46</v>
      </c>
      <c r="D1034" s="8">
        <v>124.64</v>
      </c>
      <c r="E1034" s="17">
        <f t="shared" si="105"/>
        <v>0.53332415322942928</v>
      </c>
      <c r="F1034" s="2">
        <f>+IF(A1034&gt;$C$3,AVERAGE(INDEX($E$15:$E$2531,A1034-$C$3):E1033),"")</f>
        <v>0.53575499105913471</v>
      </c>
      <c r="G1034" s="2">
        <f>+IF(A1034&gt;$C$3,STDEVA(INDEX($E$15:$E$2531,A1034-$C$3):E1033),"")</f>
        <v>3.087479286968529E-3</v>
      </c>
      <c r="H1034">
        <f t="shared" si="106"/>
        <v>-0.78732117814211344</v>
      </c>
      <c r="I1034" s="2" t="str">
        <f t="shared" si="107"/>
        <v/>
      </c>
      <c r="J1034">
        <f t="shared" si="108"/>
        <v>213.1</v>
      </c>
      <c r="K1034">
        <f t="shared" si="109"/>
        <v>125.05</v>
      </c>
      <c r="L1034" s="37">
        <f t="shared" si="110"/>
        <v>-57.499999999997442</v>
      </c>
      <c r="M1034" t="str">
        <f t="shared" si="111"/>
        <v>Long</v>
      </c>
    </row>
    <row r="1035" spans="1:13" x14ac:dyDescent="0.25">
      <c r="A1035" s="2">
        <v>1021</v>
      </c>
      <c r="B1035" t="s">
        <v>1021</v>
      </c>
      <c r="C1035" s="8">
        <v>211.14</v>
      </c>
      <c r="D1035" s="8">
        <v>123.89</v>
      </c>
      <c r="E1035" s="17">
        <f t="shared" si="105"/>
        <v>0.53312734543390128</v>
      </c>
      <c r="F1035" s="2">
        <f>+IF(A1035&gt;$C$3,AVERAGE(INDEX($E$15:$E$2531,A1035-$C$3):E1034),"")</f>
        <v>0.5351254782091559</v>
      </c>
      <c r="G1035" s="2">
        <f>+IF(A1035&gt;$C$3,STDEVA(INDEX($E$15:$E$2531,A1035-$C$3):E1034),"")</f>
        <v>2.9184506577541827E-3</v>
      </c>
      <c r="H1035">
        <f t="shared" si="106"/>
        <v>-0.68465532214693492</v>
      </c>
      <c r="I1035" s="2" t="str">
        <f t="shared" si="107"/>
        <v/>
      </c>
      <c r="J1035" t="str">
        <f t="shared" si="108"/>
        <v/>
      </c>
      <c r="K1035" t="str">
        <f t="shared" si="109"/>
        <v/>
      </c>
      <c r="L1035" s="37">
        <f t="shared" si="110"/>
        <v>-200.00000000000284</v>
      </c>
      <c r="M1035" t="str">
        <f t="shared" si="111"/>
        <v>SL</v>
      </c>
    </row>
    <row r="1036" spans="1:13" x14ac:dyDescent="0.25">
      <c r="A1036" s="2">
        <v>1022</v>
      </c>
      <c r="B1036" t="s">
        <v>1022</v>
      </c>
      <c r="C1036" s="8">
        <v>211.57</v>
      </c>
      <c r="D1036" s="8">
        <v>124.28</v>
      </c>
      <c r="E1036" s="17">
        <f t="shared" si="105"/>
        <v>0.5320188284703794</v>
      </c>
      <c r="F1036" s="2">
        <f>+IF(A1036&gt;$C$3,AVERAGE(INDEX($E$15:$E$2531,A1036-$C$3):E1035),"")</f>
        <v>0.53422800530328118</v>
      </c>
      <c r="G1036" s="2">
        <f>+IF(A1036&gt;$C$3,STDEVA(INDEX($E$15:$E$2531,A1036-$C$3):E1035),"")</f>
        <v>1.8683719159406733E-3</v>
      </c>
      <c r="H1036">
        <f t="shared" si="106"/>
        <v>-1.1824074286566888</v>
      </c>
      <c r="I1036" s="2" t="str">
        <f t="shared" si="107"/>
        <v/>
      </c>
      <c r="J1036" t="str">
        <f t="shared" si="108"/>
        <v/>
      </c>
      <c r="K1036" t="str">
        <f t="shared" si="109"/>
        <v/>
      </c>
      <c r="L1036" s="37" t="str">
        <f t="shared" si="110"/>
        <v/>
      </c>
      <c r="M1036" t="str">
        <f t="shared" si="111"/>
        <v/>
      </c>
    </row>
    <row r="1037" spans="1:13" x14ac:dyDescent="0.25">
      <c r="A1037" s="2">
        <v>1023</v>
      </c>
      <c r="B1037" t="s">
        <v>1023</v>
      </c>
      <c r="C1037" s="8">
        <v>211.36</v>
      </c>
      <c r="D1037" s="8">
        <v>124.52</v>
      </c>
      <c r="E1037" s="17">
        <f t="shared" si="105"/>
        <v>0.52909649520060786</v>
      </c>
      <c r="F1037" s="2">
        <f>+IF(A1037&gt;$C$3,AVERAGE(INDEX($E$15:$E$2531,A1037-$C$3):E1036),"")</f>
        <v>0.53411366604655186</v>
      </c>
      <c r="G1037" s="2">
        <f>+IF(A1037&gt;$C$3,STDEVA(INDEX($E$15:$E$2531,A1037-$C$3):E1036),"")</f>
        <v>1.9778971943264895E-3</v>
      </c>
      <c r="H1037">
        <f t="shared" si="106"/>
        <v>-2.5366186171533731</v>
      </c>
      <c r="I1037" s="2" t="str">
        <f t="shared" si="107"/>
        <v>Buy</v>
      </c>
      <c r="J1037">
        <f t="shared" si="108"/>
        <v>211.36</v>
      </c>
      <c r="K1037">
        <f t="shared" si="109"/>
        <v>124.52</v>
      </c>
      <c r="L1037" s="37" t="str">
        <f t="shared" si="110"/>
        <v/>
      </c>
      <c r="M1037" t="str">
        <f t="shared" si="111"/>
        <v>Long</v>
      </c>
    </row>
    <row r="1038" spans="1:13" x14ac:dyDescent="0.25">
      <c r="A1038" s="2">
        <v>1024</v>
      </c>
      <c r="B1038" t="s">
        <v>1024</v>
      </c>
      <c r="C1038" s="8">
        <v>211.92</v>
      </c>
      <c r="D1038" s="8">
        <v>125.76</v>
      </c>
      <c r="E1038" s="17">
        <f t="shared" si="105"/>
        <v>0.52183351628291774</v>
      </c>
      <c r="F1038" s="2">
        <f>+IF(A1038&gt;$C$3,AVERAGE(INDEX($E$15:$E$2531,A1038-$C$3):E1037),"")</f>
        <v>0.5335599738849599</v>
      </c>
      <c r="G1038" s="2">
        <f>+IF(A1038&gt;$C$3,STDEVA(INDEX($E$15:$E$2531,A1038-$C$3):E1037),"")</f>
        <v>2.5910493695037555E-3</v>
      </c>
      <c r="H1038">
        <f t="shared" si="106"/>
        <v>-4.525756143460919</v>
      </c>
      <c r="I1038" s="2" t="str">
        <f t="shared" si="107"/>
        <v>Buy</v>
      </c>
      <c r="J1038">
        <f t="shared" si="108"/>
        <v>211.36</v>
      </c>
      <c r="K1038">
        <f t="shared" si="109"/>
        <v>124.52</v>
      </c>
      <c r="L1038" s="37">
        <f t="shared" si="110"/>
        <v>-170.00000000000881</v>
      </c>
      <c r="M1038" t="str">
        <f t="shared" si="111"/>
        <v>Long</v>
      </c>
    </row>
    <row r="1039" spans="1:13" x14ac:dyDescent="0.25">
      <c r="A1039" s="2">
        <v>1025</v>
      </c>
      <c r="B1039" t="s">
        <v>1025</v>
      </c>
      <c r="C1039" s="8">
        <v>210.1292</v>
      </c>
      <c r="D1039" s="8">
        <v>124.5</v>
      </c>
      <c r="E1039" s="17">
        <f t="shared" si="105"/>
        <v>0.52341686372657803</v>
      </c>
      <c r="F1039" s="2">
        <f>+IF(A1039&gt;$C$3,AVERAGE(INDEX($E$15:$E$2531,A1039-$C$3):E1038),"")</f>
        <v>0.53248200054527006</v>
      </c>
      <c r="G1039" s="2">
        <f>+IF(A1039&gt;$C$3,STDEVA(INDEX($E$15:$E$2531,A1039-$C$3):E1038),"")</f>
        <v>4.6992082276743948E-3</v>
      </c>
      <c r="H1039">
        <f t="shared" si="106"/>
        <v>-1.9290774912475639</v>
      </c>
      <c r="I1039" s="2" t="str">
        <f t="shared" si="107"/>
        <v>Buy</v>
      </c>
      <c r="J1039" t="str">
        <f t="shared" si="108"/>
        <v/>
      </c>
      <c r="K1039" t="str">
        <f t="shared" si="109"/>
        <v/>
      </c>
      <c r="L1039" s="37">
        <f t="shared" si="110"/>
        <v>-302.70000000000505</v>
      </c>
      <c r="M1039" t="str">
        <f t="shared" si="111"/>
        <v>SL</v>
      </c>
    </row>
    <row r="1040" spans="1:13" x14ac:dyDescent="0.25">
      <c r="A1040" s="2">
        <v>1026</v>
      </c>
      <c r="B1040" t="s">
        <v>1026</v>
      </c>
      <c r="C1040" s="8">
        <v>209.77</v>
      </c>
      <c r="D1040" s="8">
        <v>125.4</v>
      </c>
      <c r="E1040" s="17">
        <f t="shared" ref="E1040:E1103" si="112">+LN(C1040/D1040)</f>
        <v>0.51450306421187786</v>
      </c>
      <c r="F1040" s="2">
        <f>+IF(A1040&gt;$C$3,AVERAGE(INDEX($E$15:$E$2531,A1040-$C$3):E1039),"")</f>
        <v>0.5311324160514469</v>
      </c>
      <c r="G1040" s="2">
        <f>+IF(A1040&gt;$C$3,STDEVA(INDEX($E$15:$E$2531,A1040-$C$3):E1039),"")</f>
        <v>5.3961959022917998E-3</v>
      </c>
      <c r="H1040">
        <f t="shared" ref="H1040:H1103" si="113">+IF(F1040="","",(E1040-F1040)/G1040)</f>
        <v>-3.0816805284082522</v>
      </c>
      <c r="I1040" s="2" t="str">
        <f t="shared" ref="I1040:I1103" si="114">+IF(H1040="","",IF(H1040&lt;$C$4,"Buy",IF(H1040&gt;$C$5,"Sell","")))</f>
        <v>Buy</v>
      </c>
      <c r="J1040">
        <f t="shared" ref="J1040:J1103" si="115">IF(M1040=M1039, J1039, IF(OR(M1040="TP", M1040="SL"), "", IF(I1040="Buy", C1040, IF(I1040="Sell", D1040, ""))))</f>
        <v>209.77</v>
      </c>
      <c r="K1040">
        <f t="shared" ref="K1040:K1103" si="116">IF(M1040=M1039, K1039, IF(OR(M1040="TP", M1040="SL"), "",IF(I1040="Buy", D1040, IF(I1040="Sell", C1040, ""))))</f>
        <v>125.4</v>
      </c>
      <c r="L1040" s="37" t="str">
        <f t="shared" ref="L1040:L1103" si="117">IF(M1039="Long", (C1040-J1039)*$C$8+(K1039-D1040)*$C$9, IF(M1039="Short", (K1039-C1040)*$C$8+(D1040-J1039)*$C$9, ""))</f>
        <v/>
      </c>
      <c r="M1040" t="str">
        <f t="shared" ref="M1040:M1103" si="118">IF(OR(M1039="", M1039="SL", M1039="TP"), IF(I1040="Sell","Short",(IF(I1040="Buy","Long",I1040))), IF(L1040="", "", IF(L1040&lt;$C$6, "SL", IF(L1040&gt;$C$7, "TP", M1039))))</f>
        <v>Long</v>
      </c>
    </row>
    <row r="1041" spans="1:13" x14ac:dyDescent="0.25">
      <c r="A1041" s="2">
        <v>1027</v>
      </c>
      <c r="B1041" t="s">
        <v>1027</v>
      </c>
      <c r="C1041" s="8">
        <v>208.48</v>
      </c>
      <c r="D1041" s="8">
        <v>124.82</v>
      </c>
      <c r="E1041" s="17">
        <f t="shared" si="112"/>
        <v>0.51297041387063802</v>
      </c>
      <c r="F1041" s="2">
        <f>+IF(A1041&gt;$C$3,AVERAGE(INDEX($E$15:$E$2531,A1041-$C$3):E1040),"")</f>
        <v>0.52857698902354799</v>
      </c>
      <c r="G1041" s="2">
        <f>+IF(A1041&gt;$C$3,STDEVA(INDEX($E$15:$E$2531,A1041-$C$3):E1040),"")</f>
        <v>7.1601719413342084E-3</v>
      </c>
      <c r="H1041">
        <f t="shared" si="113"/>
        <v>-2.1796369250319825</v>
      </c>
      <c r="I1041" s="2" t="str">
        <f t="shared" si="114"/>
        <v>Buy</v>
      </c>
      <c r="J1041">
        <f t="shared" si="115"/>
        <v>209.77</v>
      </c>
      <c r="K1041">
        <f t="shared" si="116"/>
        <v>125.4</v>
      </c>
      <c r="L1041" s="37">
        <f t="shared" si="117"/>
        <v>-177.50000000000199</v>
      </c>
      <c r="M1041" t="str">
        <f t="shared" si="118"/>
        <v>Long</v>
      </c>
    </row>
    <row r="1042" spans="1:13" x14ac:dyDescent="0.25">
      <c r="A1042" s="2">
        <v>1028</v>
      </c>
      <c r="B1042" t="s">
        <v>1028</v>
      </c>
      <c r="C1042" s="8">
        <v>208.45</v>
      </c>
      <c r="D1042" s="8">
        <v>124.44</v>
      </c>
      <c r="E1042" s="17">
        <f t="shared" si="112"/>
        <v>0.5158755322973696</v>
      </c>
      <c r="F1042" s="2">
        <f>+IF(A1042&gt;$C$3,AVERAGE(INDEX($E$15:$E$2531,A1042-$C$3):E1041),"")</f>
        <v>0.52598462977787697</v>
      </c>
      <c r="G1042" s="2">
        <f>+IF(A1042&gt;$C$3,STDEVA(INDEX($E$15:$E$2531,A1042-$C$3):E1041),"")</f>
        <v>8.1666731720805123E-3</v>
      </c>
      <c r="H1042">
        <f t="shared" si="113"/>
        <v>-1.2378476850362325</v>
      </c>
      <c r="I1042" s="2" t="str">
        <f t="shared" si="114"/>
        <v/>
      </c>
      <c r="J1042">
        <f t="shared" si="115"/>
        <v>209.77</v>
      </c>
      <c r="K1042">
        <f t="shared" si="116"/>
        <v>125.4</v>
      </c>
      <c r="L1042" s="37">
        <f t="shared" si="117"/>
        <v>-90.000000000003411</v>
      </c>
      <c r="M1042" t="str">
        <f t="shared" si="118"/>
        <v>Long</v>
      </c>
    </row>
    <row r="1043" spans="1:13" x14ac:dyDescent="0.25">
      <c r="A1043" s="2">
        <v>1029</v>
      </c>
      <c r="B1043" t="s">
        <v>1029</v>
      </c>
      <c r="C1043" s="8">
        <v>210.95</v>
      </c>
      <c r="D1043" s="8">
        <v>125.99</v>
      </c>
      <c r="E1043" s="17">
        <f t="shared" si="112"/>
        <v>0.51541859984780936</v>
      </c>
      <c r="F1043" s="2">
        <f>+IF(A1043&gt;$C$3,AVERAGE(INDEX($E$15:$E$2531,A1043-$C$3):E1042),"")</f>
        <v>0.52401846808041108</v>
      </c>
      <c r="G1043" s="2">
        <f>+IF(A1043&gt;$C$3,STDEVA(INDEX($E$15:$E$2531,A1043-$C$3):E1042),"")</f>
        <v>8.2417026946988593E-3</v>
      </c>
      <c r="H1043">
        <f t="shared" si="113"/>
        <v>-1.0434577114912482</v>
      </c>
      <c r="I1043" s="2" t="str">
        <f t="shared" si="114"/>
        <v/>
      </c>
      <c r="J1043">
        <f t="shared" si="115"/>
        <v>209.77</v>
      </c>
      <c r="K1043">
        <f t="shared" si="116"/>
        <v>125.4</v>
      </c>
      <c r="L1043" s="37">
        <f t="shared" si="117"/>
        <v>147.4999999999973</v>
      </c>
      <c r="M1043" t="str">
        <f t="shared" si="118"/>
        <v>Long</v>
      </c>
    </row>
    <row r="1044" spans="1:13" x14ac:dyDescent="0.25">
      <c r="A1044" s="2">
        <v>1030</v>
      </c>
      <c r="B1044" t="s">
        <v>1030</v>
      </c>
      <c r="C1044" s="8">
        <v>211.63</v>
      </c>
      <c r="D1044" s="8">
        <v>126.31</v>
      </c>
      <c r="E1044" s="17">
        <f t="shared" si="112"/>
        <v>0.51610026408647836</v>
      </c>
      <c r="F1044" s="2">
        <f>+IF(A1044&gt;$C$3,AVERAGE(INDEX($E$15:$E$2531,A1044-$C$3):E1043),"")</f>
        <v>0.52202896214911987</v>
      </c>
      <c r="G1044" s="2">
        <f>+IF(A1044&gt;$C$3,STDEVA(INDEX($E$15:$E$2531,A1044-$C$3):E1043),"")</f>
        <v>7.8672109045401298E-3</v>
      </c>
      <c r="H1044">
        <f t="shared" si="113"/>
        <v>-0.75359592294901989</v>
      </c>
      <c r="I1044" s="2" t="str">
        <f t="shared" si="114"/>
        <v/>
      </c>
      <c r="J1044">
        <f t="shared" si="115"/>
        <v>209.77</v>
      </c>
      <c r="K1044">
        <f t="shared" si="116"/>
        <v>125.4</v>
      </c>
      <c r="L1044" s="37">
        <f t="shared" si="117"/>
        <v>237.49999999999716</v>
      </c>
      <c r="M1044" t="str">
        <f t="shared" si="118"/>
        <v>Long</v>
      </c>
    </row>
    <row r="1045" spans="1:13" x14ac:dyDescent="0.25">
      <c r="A1045" s="2">
        <v>1031</v>
      </c>
      <c r="B1045" t="s">
        <v>1031</v>
      </c>
      <c r="C1045" s="8">
        <v>210.01</v>
      </c>
      <c r="D1045" s="8">
        <v>125.93</v>
      </c>
      <c r="E1045" s="17">
        <f t="shared" si="112"/>
        <v>0.51142895161358182</v>
      </c>
      <c r="F1045" s="2">
        <f>+IF(A1045&gt;$C$3,AVERAGE(INDEX($E$15:$E$2531,A1045-$C$3):E1044),"")</f>
        <v>0.52013706422162853</v>
      </c>
      <c r="G1045" s="2">
        <f>+IF(A1045&gt;$C$3,STDEVA(INDEX($E$15:$E$2531,A1045-$C$3):E1044),"")</f>
        <v>6.8456729819076096E-3</v>
      </c>
      <c r="H1045">
        <f t="shared" si="113"/>
        <v>-1.2720608523166876</v>
      </c>
      <c r="I1045" s="2" t="str">
        <f t="shared" si="114"/>
        <v/>
      </c>
      <c r="J1045">
        <f t="shared" si="115"/>
        <v>209.77</v>
      </c>
      <c r="K1045">
        <f t="shared" si="116"/>
        <v>125.4</v>
      </c>
      <c r="L1045" s="37">
        <f t="shared" si="117"/>
        <v>-72.500000000005116</v>
      </c>
      <c r="M1045" t="str">
        <f t="shared" si="118"/>
        <v>Long</v>
      </c>
    </row>
    <row r="1046" spans="1:13" x14ac:dyDescent="0.25">
      <c r="A1046" s="2">
        <v>1032</v>
      </c>
      <c r="B1046" t="s">
        <v>1032</v>
      </c>
      <c r="C1046" s="8">
        <v>209.11</v>
      </c>
      <c r="D1046" s="8">
        <v>125.53</v>
      </c>
      <c r="E1046" s="17">
        <f t="shared" si="112"/>
        <v>0.51031565546859137</v>
      </c>
      <c r="F1046" s="2">
        <f>+IF(A1046&gt;$C$3,AVERAGE(INDEX($E$15:$E$2531,A1046-$C$3):E1045),"")</f>
        <v>0.51784930012642882</v>
      </c>
      <c r="G1046" s="2">
        <f>+IF(A1046&gt;$C$3,STDEVA(INDEX($E$15:$E$2531,A1046-$C$3):E1045),"")</f>
        <v>5.7277398589639884E-3</v>
      </c>
      <c r="H1046">
        <f t="shared" si="113"/>
        <v>-1.3152909949370699</v>
      </c>
      <c r="I1046" s="2" t="str">
        <f t="shared" si="114"/>
        <v/>
      </c>
      <c r="J1046">
        <f t="shared" si="115"/>
        <v>209.77</v>
      </c>
      <c r="K1046">
        <f t="shared" si="116"/>
        <v>125.4</v>
      </c>
      <c r="L1046" s="37">
        <f t="shared" si="117"/>
        <v>-197.49999999999801</v>
      </c>
      <c r="M1046" t="str">
        <f t="shared" si="118"/>
        <v>Long</v>
      </c>
    </row>
    <row r="1047" spans="1:13" x14ac:dyDescent="0.25">
      <c r="A1047" s="2">
        <v>1033</v>
      </c>
      <c r="B1047" t="s">
        <v>1033</v>
      </c>
      <c r="C1047" s="8">
        <v>210.25</v>
      </c>
      <c r="D1047" s="8">
        <v>126.42</v>
      </c>
      <c r="E1047" s="17">
        <f t="shared" si="112"/>
        <v>0.50868760180890482</v>
      </c>
      <c r="F1047" s="2">
        <f>+IF(A1047&gt;$C$3,AVERAGE(INDEX($E$15:$E$2531,A1047-$C$3):E1046),"")</f>
        <v>0.51576254015620471</v>
      </c>
      <c r="G1047" s="2">
        <f>+IF(A1047&gt;$C$3,STDEVA(INDEX($E$15:$E$2531,A1047-$C$3):E1046),"")</f>
        <v>4.3806582178035087E-3</v>
      </c>
      <c r="H1047">
        <f t="shared" si="113"/>
        <v>-1.6150400226492236</v>
      </c>
      <c r="I1047" s="2" t="str">
        <f t="shared" si="114"/>
        <v/>
      </c>
      <c r="J1047">
        <f t="shared" si="115"/>
        <v>209.77</v>
      </c>
      <c r="K1047">
        <f t="shared" si="116"/>
        <v>125.4</v>
      </c>
      <c r="L1047" s="37">
        <f t="shared" si="117"/>
        <v>-135.00000000000156</v>
      </c>
      <c r="M1047" t="str">
        <f t="shared" si="118"/>
        <v>Long</v>
      </c>
    </row>
    <row r="1048" spans="1:13" x14ac:dyDescent="0.25">
      <c r="A1048" s="2">
        <v>1034</v>
      </c>
      <c r="B1048" t="s">
        <v>1034</v>
      </c>
      <c r="C1048" s="8">
        <v>210.59</v>
      </c>
      <c r="D1048" s="8">
        <v>126.23</v>
      </c>
      <c r="E1048" s="17">
        <f t="shared" si="112"/>
        <v>0.51180747542691674</v>
      </c>
      <c r="F1048" s="2">
        <f>+IF(A1048&gt;$C$3,AVERAGE(INDEX($E$15:$E$2531,A1048-$C$3):E1047),"")</f>
        <v>0.51430188299242552</v>
      </c>
      <c r="G1048" s="2">
        <f>+IF(A1048&gt;$C$3,STDEVA(INDEX($E$15:$E$2531,A1048-$C$3):E1047),"")</f>
        <v>4.2941480340364623E-3</v>
      </c>
      <c r="H1048">
        <f t="shared" si="113"/>
        <v>-0.58088532247549485</v>
      </c>
      <c r="I1048" s="2" t="str">
        <f t="shared" si="114"/>
        <v/>
      </c>
      <c r="J1048">
        <f t="shared" si="115"/>
        <v>209.77</v>
      </c>
      <c r="K1048">
        <f t="shared" si="116"/>
        <v>125.4</v>
      </c>
      <c r="L1048" s="37">
        <f t="shared" si="117"/>
        <v>-2.500000000001279</v>
      </c>
      <c r="M1048" t="str">
        <f t="shared" si="118"/>
        <v>Long</v>
      </c>
    </row>
    <row r="1049" spans="1:13" x14ac:dyDescent="0.25">
      <c r="A1049" s="2">
        <v>1035</v>
      </c>
      <c r="B1049" t="s">
        <v>1035</v>
      </c>
      <c r="C1049" s="8">
        <v>212.78</v>
      </c>
      <c r="D1049" s="8">
        <v>127.92</v>
      </c>
      <c r="E1049" s="17">
        <f t="shared" si="112"/>
        <v>0.50885369956252124</v>
      </c>
      <c r="F1049" s="2">
        <f>+IF(A1049&gt;$C$3,AVERAGE(INDEX($E$15:$E$2531,A1049-$C$3):E1048),"")</f>
        <v>0.51301195095912966</v>
      </c>
      <c r="G1049" s="2">
        <f>+IF(A1049&gt;$C$3,STDEVA(INDEX($E$15:$E$2531,A1049-$C$3):E1048),"")</f>
        <v>2.6382174893748605E-3</v>
      </c>
      <c r="H1049">
        <f t="shared" si="113"/>
        <v>-1.5761594384675746</v>
      </c>
      <c r="I1049" s="2" t="str">
        <f t="shared" si="114"/>
        <v/>
      </c>
      <c r="J1049">
        <f t="shared" si="115"/>
        <v>209.77</v>
      </c>
      <c r="K1049">
        <f t="shared" si="116"/>
        <v>125.4</v>
      </c>
      <c r="L1049" s="37">
        <f t="shared" si="117"/>
        <v>122.49999999999875</v>
      </c>
      <c r="M1049" t="str">
        <f t="shared" si="118"/>
        <v>Long</v>
      </c>
    </row>
    <row r="1050" spans="1:13" x14ac:dyDescent="0.25">
      <c r="A1050" s="2">
        <v>1036</v>
      </c>
      <c r="B1050" t="s">
        <v>1036</v>
      </c>
      <c r="C1050" s="8">
        <v>210.81</v>
      </c>
      <c r="D1050" s="8">
        <v>127.86</v>
      </c>
      <c r="E1050" s="17">
        <f t="shared" si="112"/>
        <v>0.50002133853363528</v>
      </c>
      <c r="F1050" s="2">
        <f>+IF(A1050&gt;$C$3,AVERAGE(INDEX($E$15:$E$2531,A1050-$C$3):E1049),"")</f>
        <v>0.51238424377586789</v>
      </c>
      <c r="G1050" s="2">
        <f>+IF(A1050&gt;$C$3,STDEVA(INDEX($E$15:$E$2531,A1050-$C$3):E1049),"")</f>
        <v>2.8983405024159128E-3</v>
      </c>
      <c r="H1050">
        <f t="shared" si="113"/>
        <v>-4.2655116719127717</v>
      </c>
      <c r="I1050" s="2" t="str">
        <f t="shared" si="114"/>
        <v>Buy</v>
      </c>
      <c r="J1050" t="str">
        <f t="shared" si="115"/>
        <v/>
      </c>
      <c r="K1050" t="str">
        <f t="shared" si="116"/>
        <v/>
      </c>
      <c r="L1050" s="37">
        <f t="shared" si="117"/>
        <v>-355.0000000000004</v>
      </c>
      <c r="M1050" t="str">
        <f t="shared" si="118"/>
        <v>SL</v>
      </c>
    </row>
    <row r="1051" spans="1:13" x14ac:dyDescent="0.25">
      <c r="A1051" s="2">
        <v>1037</v>
      </c>
      <c r="B1051" t="s">
        <v>1037</v>
      </c>
      <c r="C1051" s="8">
        <v>211.89</v>
      </c>
      <c r="D1051" s="8">
        <v>128.74</v>
      </c>
      <c r="E1051" s="17">
        <f t="shared" si="112"/>
        <v>0.4982724054644706</v>
      </c>
      <c r="F1051" s="2">
        <f>+IF(A1051&gt;$C$3,AVERAGE(INDEX($E$15:$E$2531,A1051-$C$3):E1050),"")</f>
        <v>0.51094545762731203</v>
      </c>
      <c r="G1051" s="2">
        <f>+IF(A1051&gt;$C$3,STDEVA(INDEX($E$15:$E$2531,A1051-$C$3):E1050),"")</f>
        <v>5.0133559339090774E-3</v>
      </c>
      <c r="H1051">
        <f t="shared" si="113"/>
        <v>-2.5278580515546665</v>
      </c>
      <c r="I1051" s="2" t="str">
        <f t="shared" si="114"/>
        <v>Buy</v>
      </c>
      <c r="J1051">
        <f t="shared" si="115"/>
        <v>211.89</v>
      </c>
      <c r="K1051">
        <f t="shared" si="116"/>
        <v>128.74</v>
      </c>
      <c r="L1051" s="37" t="str">
        <f t="shared" si="117"/>
        <v/>
      </c>
      <c r="M1051" t="str">
        <f t="shared" si="118"/>
        <v>Long</v>
      </c>
    </row>
    <row r="1052" spans="1:13" x14ac:dyDescent="0.25">
      <c r="A1052" s="2">
        <v>1038</v>
      </c>
      <c r="B1052" t="s">
        <v>1038</v>
      </c>
      <c r="C1052" s="8">
        <v>212.04</v>
      </c>
      <c r="D1052" s="8">
        <v>129.01</v>
      </c>
      <c r="E1052" s="17">
        <f t="shared" si="112"/>
        <v>0.49688501538256019</v>
      </c>
      <c r="F1052" s="2">
        <f>+IF(A1052&gt;$C$3,AVERAGE(INDEX($E$15:$E$2531,A1052-$C$3):E1051),"")</f>
        <v>0.50898955464587881</v>
      </c>
      <c r="G1052" s="2">
        <f>+IF(A1052&gt;$C$3,STDEVA(INDEX($E$15:$E$2531,A1052-$C$3):E1051),"")</f>
        <v>6.1536626123719429E-3</v>
      </c>
      <c r="H1052">
        <f t="shared" si="113"/>
        <v>-1.9670462984081105</v>
      </c>
      <c r="I1052" s="2" t="str">
        <f t="shared" si="114"/>
        <v>Buy</v>
      </c>
      <c r="J1052">
        <f t="shared" si="115"/>
        <v>211.89</v>
      </c>
      <c r="K1052">
        <f t="shared" si="116"/>
        <v>128.74</v>
      </c>
      <c r="L1052" s="37">
        <f t="shared" si="117"/>
        <v>-29.999999999994031</v>
      </c>
      <c r="M1052" t="str">
        <f t="shared" si="118"/>
        <v>Long</v>
      </c>
    </row>
    <row r="1053" spans="1:13" x14ac:dyDescent="0.25">
      <c r="A1053" s="2">
        <v>1039</v>
      </c>
      <c r="B1053" t="s">
        <v>1039</v>
      </c>
      <c r="C1053" s="8">
        <v>210.5</v>
      </c>
      <c r="D1053" s="8">
        <v>127.92</v>
      </c>
      <c r="E1053" s="17">
        <f t="shared" si="112"/>
        <v>0.49808058459673726</v>
      </c>
      <c r="F1053" s="2">
        <f>+IF(A1053&gt;$C$3,AVERAGE(INDEX($E$15:$E$2531,A1053-$C$3):E1052),"")</f>
        <v>0.50693026748307335</v>
      </c>
      <c r="G1053" s="2">
        <f>+IF(A1053&gt;$C$3,STDEVA(INDEX($E$15:$E$2531,A1053-$C$3):E1052),"")</f>
        <v>6.8003840367101068E-3</v>
      </c>
      <c r="H1053">
        <f t="shared" si="113"/>
        <v>-1.3013504588216447</v>
      </c>
      <c r="I1053" s="2" t="str">
        <f t="shared" si="114"/>
        <v/>
      </c>
      <c r="J1053">
        <f t="shared" si="115"/>
        <v>211.89</v>
      </c>
      <c r="K1053">
        <f t="shared" si="116"/>
        <v>128.74</v>
      </c>
      <c r="L1053" s="37">
        <f t="shared" si="117"/>
        <v>-142.49999999999474</v>
      </c>
      <c r="M1053" t="str">
        <f t="shared" si="118"/>
        <v>Long</v>
      </c>
    </row>
    <row r="1054" spans="1:13" x14ac:dyDescent="0.25">
      <c r="A1054" s="2">
        <v>1040</v>
      </c>
      <c r="B1054" t="s">
        <v>1040</v>
      </c>
      <c r="C1054" s="8">
        <v>209.86</v>
      </c>
      <c r="D1054" s="8">
        <v>127.85</v>
      </c>
      <c r="E1054" s="17">
        <f t="shared" si="112"/>
        <v>0.49558293999256942</v>
      </c>
      <c r="F1054" s="2">
        <f>+IF(A1054&gt;$C$3,AVERAGE(INDEX($E$15:$E$2531,A1054-$C$3):E1053),"")</f>
        <v>0.50492808087310204</v>
      </c>
      <c r="G1054" s="2">
        <f>+IF(A1054&gt;$C$3,STDEVA(INDEX($E$15:$E$2531,A1054-$C$3):E1053),"")</f>
        <v>6.4042083123701929E-3</v>
      </c>
      <c r="H1054">
        <f t="shared" si="113"/>
        <v>-1.45921875503047</v>
      </c>
      <c r="I1054" s="2" t="str">
        <f t="shared" si="114"/>
        <v/>
      </c>
      <c r="J1054" t="str">
        <f t="shared" si="115"/>
        <v/>
      </c>
      <c r="K1054" t="str">
        <f t="shared" si="116"/>
        <v/>
      </c>
      <c r="L1054" s="37">
        <f t="shared" si="117"/>
        <v>-284.99999999998948</v>
      </c>
      <c r="M1054" t="str">
        <f t="shared" si="118"/>
        <v>SL</v>
      </c>
    </row>
    <row r="1055" spans="1:13" x14ac:dyDescent="0.25">
      <c r="A1055" s="2">
        <v>1041</v>
      </c>
      <c r="B1055" t="s">
        <v>1041</v>
      </c>
      <c r="C1055" s="8">
        <v>209.82</v>
      </c>
      <c r="D1055" s="8">
        <v>127.5</v>
      </c>
      <c r="E1055" s="17">
        <f t="shared" si="112"/>
        <v>0.49813365570485868</v>
      </c>
      <c r="F1055" s="2">
        <f>+IF(A1055&gt;$C$3,AVERAGE(INDEX($E$15:$E$2531,A1055-$C$3):E1054),"")</f>
        <v>0.50316741291521194</v>
      </c>
      <c r="G1055" s="2">
        <f>+IF(A1055&gt;$C$3,STDEVA(INDEX($E$15:$E$2531,A1055-$C$3):E1054),"")</f>
        <v>6.5696446406651047E-3</v>
      </c>
      <c r="H1055">
        <f t="shared" si="113"/>
        <v>-0.76621453452673349</v>
      </c>
      <c r="I1055" s="2" t="str">
        <f t="shared" si="114"/>
        <v/>
      </c>
      <c r="J1055" t="str">
        <f t="shared" si="115"/>
        <v/>
      </c>
      <c r="K1055" t="str">
        <f t="shared" si="116"/>
        <v/>
      </c>
      <c r="L1055" s="37" t="str">
        <f t="shared" si="117"/>
        <v/>
      </c>
      <c r="M1055" t="str">
        <f t="shared" si="118"/>
        <v/>
      </c>
    </row>
    <row r="1056" spans="1:13" x14ac:dyDescent="0.25">
      <c r="A1056" s="2">
        <v>1042</v>
      </c>
      <c r="B1056" t="s">
        <v>1042</v>
      </c>
      <c r="C1056" s="8">
        <v>205.42</v>
      </c>
      <c r="D1056" s="8">
        <v>124.28</v>
      </c>
      <c r="E1056" s="17">
        <f t="shared" si="112"/>
        <v>0.50251957921281154</v>
      </c>
      <c r="F1056" s="2">
        <f>+IF(A1056&gt;$C$3,AVERAGE(INDEX($E$15:$E$2531,A1056-$C$3):E1055),"")</f>
        <v>0.50181385738590822</v>
      </c>
      <c r="G1056" s="2">
        <f>+IF(A1056&gt;$C$3,STDEVA(INDEX($E$15:$E$2531,A1056-$C$3):E1055),"")</f>
        <v>6.154613843995611E-3</v>
      </c>
      <c r="H1056">
        <f t="shared" si="113"/>
        <v>0.11466549239182769</v>
      </c>
      <c r="I1056" s="2" t="str">
        <f t="shared" si="114"/>
        <v/>
      </c>
      <c r="J1056" t="str">
        <f t="shared" si="115"/>
        <v/>
      </c>
      <c r="K1056" t="str">
        <f t="shared" si="116"/>
        <v/>
      </c>
      <c r="L1056" s="37" t="str">
        <f t="shared" si="117"/>
        <v/>
      </c>
      <c r="M1056" t="str">
        <f t="shared" si="118"/>
        <v/>
      </c>
    </row>
    <row r="1057" spans="1:13" x14ac:dyDescent="0.25">
      <c r="A1057" s="2">
        <v>1043</v>
      </c>
      <c r="B1057" t="s">
        <v>1043</v>
      </c>
      <c r="C1057" s="8">
        <v>205.85</v>
      </c>
      <c r="D1057" s="8">
        <v>124.86</v>
      </c>
      <c r="E1057" s="17">
        <f t="shared" si="112"/>
        <v>0.49995463858231559</v>
      </c>
      <c r="F1057" s="2">
        <f>+IF(A1057&gt;$C$3,AVERAGE(INDEX($E$15:$E$2531,A1057-$C$3):E1056),"")</f>
        <v>0.5011285215418978</v>
      </c>
      <c r="G1057" s="2">
        <f>+IF(A1057&gt;$C$3,STDEVA(INDEX($E$15:$E$2531,A1057-$C$3):E1056),"")</f>
        <v>5.61311729881603E-3</v>
      </c>
      <c r="H1057">
        <f t="shared" si="113"/>
        <v>-0.20913209133003732</v>
      </c>
      <c r="I1057" s="2" t="str">
        <f t="shared" si="114"/>
        <v/>
      </c>
      <c r="J1057" t="str">
        <f t="shared" si="115"/>
        <v/>
      </c>
      <c r="K1057" t="str">
        <f t="shared" si="116"/>
        <v/>
      </c>
      <c r="L1057" s="37" t="str">
        <f t="shared" si="117"/>
        <v/>
      </c>
      <c r="M1057" t="str">
        <f t="shared" si="118"/>
        <v/>
      </c>
    </row>
    <row r="1058" spans="1:13" x14ac:dyDescent="0.25">
      <c r="A1058" s="2">
        <v>1044</v>
      </c>
      <c r="B1058" t="s">
        <v>1044</v>
      </c>
      <c r="C1058" s="8">
        <v>207.5</v>
      </c>
      <c r="D1058" s="8">
        <v>125.23</v>
      </c>
      <c r="E1058" s="17">
        <f t="shared" si="112"/>
        <v>0.50497929309481182</v>
      </c>
      <c r="F1058" s="2">
        <f>+IF(A1058&gt;$C$3,AVERAGE(INDEX($E$15:$E$2531,A1058-$C$3):E1057),"")</f>
        <v>0.49981153967027553</v>
      </c>
      <c r="G1058" s="2">
        <f>+IF(A1058&gt;$C$3,STDEVA(INDEX($E$15:$E$2531,A1058-$C$3):E1057),"")</f>
        <v>3.9335839312728445E-3</v>
      </c>
      <c r="H1058">
        <f t="shared" si="113"/>
        <v>1.3137519155118398</v>
      </c>
      <c r="I1058" s="2" t="str">
        <f t="shared" si="114"/>
        <v/>
      </c>
      <c r="J1058" t="str">
        <f t="shared" si="115"/>
        <v/>
      </c>
      <c r="K1058" t="str">
        <f t="shared" si="116"/>
        <v/>
      </c>
      <c r="L1058" s="37" t="str">
        <f t="shared" si="117"/>
        <v/>
      </c>
      <c r="M1058" t="str">
        <f t="shared" si="118"/>
        <v/>
      </c>
    </row>
    <row r="1059" spans="1:13" x14ac:dyDescent="0.25">
      <c r="A1059" s="2">
        <v>1045</v>
      </c>
      <c r="B1059" t="s">
        <v>1045</v>
      </c>
      <c r="C1059" s="8">
        <v>207.31</v>
      </c>
      <c r="D1059" s="8">
        <v>123.78</v>
      </c>
      <c r="E1059" s="17">
        <f t="shared" si="112"/>
        <v>0.51570946123380557</v>
      </c>
      <c r="F1059" s="2">
        <f>+IF(A1059&gt;$C$3,AVERAGE(INDEX($E$15:$E$2531,A1059-$C$3):E1058),"")</f>
        <v>0.4993810500627523</v>
      </c>
      <c r="G1059" s="2">
        <f>+IF(A1059&gt;$C$3,STDEVA(INDEX($E$15:$E$2531,A1059-$C$3):E1058),"")</f>
        <v>2.8952933481588509E-3</v>
      </c>
      <c r="H1059">
        <f t="shared" si="113"/>
        <v>5.6396396522088814</v>
      </c>
      <c r="I1059" s="2" t="str">
        <f t="shared" si="114"/>
        <v>Sell</v>
      </c>
      <c r="J1059">
        <f t="shared" si="115"/>
        <v>123.78</v>
      </c>
      <c r="K1059">
        <f t="shared" si="116"/>
        <v>207.31</v>
      </c>
      <c r="L1059" s="37" t="str">
        <f t="shared" si="117"/>
        <v/>
      </c>
      <c r="M1059" t="str">
        <f t="shared" si="118"/>
        <v>Short</v>
      </c>
    </row>
    <row r="1060" spans="1:13" x14ac:dyDescent="0.25">
      <c r="A1060" s="2">
        <v>1046</v>
      </c>
      <c r="B1060" t="s">
        <v>1046</v>
      </c>
      <c r="C1060" s="8">
        <v>206.72</v>
      </c>
      <c r="D1060" s="8">
        <v>123.74</v>
      </c>
      <c r="E1060" s="17">
        <f t="shared" si="112"/>
        <v>0.51318263049139434</v>
      </c>
      <c r="F1060" s="2">
        <f>+IF(A1060&gt;$C$3,AVERAGE(INDEX($E$15:$E$2531,A1060-$C$3):E1059),"")</f>
        <v>0.50112417480721561</v>
      </c>
      <c r="G1060" s="2">
        <f>+IF(A1060&gt;$C$3,STDEVA(INDEX($E$15:$E$2531,A1060-$C$3):E1059),"")</f>
        <v>6.1838749557552039E-3</v>
      </c>
      <c r="H1060">
        <f t="shared" si="113"/>
        <v>1.9499837513622722</v>
      </c>
      <c r="I1060" s="2" t="str">
        <f t="shared" si="114"/>
        <v>Sell</v>
      </c>
      <c r="J1060">
        <f t="shared" si="115"/>
        <v>123.78</v>
      </c>
      <c r="K1060">
        <f t="shared" si="116"/>
        <v>207.31</v>
      </c>
      <c r="L1060" s="37">
        <f t="shared" si="117"/>
        <v>137.49999999999929</v>
      </c>
      <c r="M1060" t="str">
        <f t="shared" si="118"/>
        <v>Short</v>
      </c>
    </row>
    <row r="1061" spans="1:13" x14ac:dyDescent="0.25">
      <c r="A1061" s="2">
        <v>1047</v>
      </c>
      <c r="B1061" t="s">
        <v>1047</v>
      </c>
      <c r="C1061" s="8">
        <v>208.02</v>
      </c>
      <c r="D1061" s="8">
        <v>123.88</v>
      </c>
      <c r="E1061" s="17">
        <f t="shared" si="112"/>
        <v>0.51832087381998504</v>
      </c>
      <c r="F1061" s="2">
        <f>+IF(A1061&gt;$C$3,AVERAGE(INDEX($E$15:$E$2531,A1061-$C$3):E1060),"")</f>
        <v>0.50278086647687381</v>
      </c>
      <c r="G1061" s="2">
        <f>+IF(A1061&gt;$C$3,STDEVA(INDEX($E$15:$E$2531,A1061-$C$3):E1060),"")</f>
        <v>7.2326913667698691E-3</v>
      </c>
      <c r="H1061">
        <f t="shared" si="113"/>
        <v>2.1485788007640951</v>
      </c>
      <c r="I1061" s="2" t="str">
        <f t="shared" si="114"/>
        <v>Sell</v>
      </c>
      <c r="J1061">
        <f t="shared" si="115"/>
        <v>123.78</v>
      </c>
      <c r="K1061">
        <f t="shared" si="116"/>
        <v>207.31</v>
      </c>
      <c r="L1061" s="37">
        <f t="shared" si="117"/>
        <v>-152.50000000000341</v>
      </c>
      <c r="M1061" t="str">
        <f t="shared" si="118"/>
        <v>Short</v>
      </c>
    </row>
    <row r="1062" spans="1:13" x14ac:dyDescent="0.25">
      <c r="A1062" s="2">
        <v>1048</v>
      </c>
      <c r="B1062" t="s">
        <v>1048</v>
      </c>
      <c r="C1062" s="8">
        <v>204.53</v>
      </c>
      <c r="D1062" s="8">
        <v>121.99</v>
      </c>
      <c r="E1062" s="17">
        <f t="shared" si="112"/>
        <v>0.51677558982942884</v>
      </c>
      <c r="F1062" s="2">
        <f>+IF(A1062&gt;$C$3,AVERAGE(INDEX($E$15:$E$2531,A1062-$C$3):E1061),"")</f>
        <v>0.50516262852547666</v>
      </c>
      <c r="G1062" s="2">
        <f>+IF(A1062&gt;$C$3,STDEVA(INDEX($E$15:$E$2531,A1062-$C$3):E1061),"")</f>
        <v>8.4717932668335535E-3</v>
      </c>
      <c r="H1062">
        <f t="shared" si="113"/>
        <v>1.3707795903632425</v>
      </c>
      <c r="I1062" s="2" t="str">
        <f t="shared" si="114"/>
        <v/>
      </c>
      <c r="J1062">
        <f t="shared" si="115"/>
        <v>123.78</v>
      </c>
      <c r="K1062">
        <f t="shared" si="116"/>
        <v>207.31</v>
      </c>
      <c r="L1062" s="37">
        <f t="shared" si="117"/>
        <v>247.49999999999864</v>
      </c>
      <c r="M1062" t="str">
        <f t="shared" si="118"/>
        <v>Short</v>
      </c>
    </row>
    <row r="1063" spans="1:13" x14ac:dyDescent="0.25">
      <c r="A1063" s="2">
        <v>1049</v>
      </c>
      <c r="B1063" t="s">
        <v>1049</v>
      </c>
      <c r="C1063" s="8">
        <v>204.9</v>
      </c>
      <c r="D1063" s="8">
        <v>122.43</v>
      </c>
      <c r="E1063" s="17">
        <f t="shared" si="112"/>
        <v>0.51498261715902993</v>
      </c>
      <c r="F1063" s="2">
        <f>+IF(A1063&gt;$C$3,AVERAGE(INDEX($E$15:$E$2531,A1063-$C$3):E1062),"")</f>
        <v>0.50723985132910909</v>
      </c>
      <c r="G1063" s="2">
        <f>+IF(A1063&gt;$C$3,STDEVA(INDEX($E$15:$E$2531,A1063-$C$3):E1062),"")</f>
        <v>8.803707188614179E-3</v>
      </c>
      <c r="H1063">
        <f t="shared" si="113"/>
        <v>0.87948924970318709</v>
      </c>
      <c r="I1063" s="2" t="str">
        <f t="shared" si="114"/>
        <v/>
      </c>
      <c r="J1063">
        <f t="shared" si="115"/>
        <v>123.78</v>
      </c>
      <c r="K1063">
        <f t="shared" si="116"/>
        <v>207.31</v>
      </c>
      <c r="L1063" s="37">
        <f t="shared" si="117"/>
        <v>265.00000000000051</v>
      </c>
      <c r="M1063" t="str">
        <f t="shared" si="118"/>
        <v>Short</v>
      </c>
    </row>
    <row r="1064" spans="1:13" x14ac:dyDescent="0.25">
      <c r="A1064" s="2">
        <v>1050</v>
      </c>
      <c r="B1064" t="s">
        <v>1050</v>
      </c>
      <c r="C1064" s="8">
        <v>207.48</v>
      </c>
      <c r="D1064" s="8">
        <v>124.13</v>
      </c>
      <c r="E1064" s="17">
        <f t="shared" si="112"/>
        <v>0.51370554595534301</v>
      </c>
      <c r="F1064" s="2">
        <f>+IF(A1064&gt;$C$3,AVERAGE(INDEX($E$15:$E$2531,A1064-$C$3):E1063),"")</f>
        <v>0.50939537101427113</v>
      </c>
      <c r="G1064" s="2">
        <f>+IF(A1064&gt;$C$3,STDEVA(INDEX($E$15:$E$2531,A1064-$C$3):E1063),"")</f>
        <v>7.9237975181869359E-3</v>
      </c>
      <c r="H1064">
        <f t="shared" si="113"/>
        <v>0.54395319052247926</v>
      </c>
      <c r="I1064" s="2" t="str">
        <f t="shared" si="114"/>
        <v/>
      </c>
      <c r="J1064">
        <f t="shared" si="115"/>
        <v>123.78</v>
      </c>
      <c r="K1064">
        <f t="shared" si="116"/>
        <v>207.31</v>
      </c>
      <c r="L1064" s="37">
        <f t="shared" si="117"/>
        <v>45.000000000001705</v>
      </c>
      <c r="M1064" t="str">
        <f t="shared" si="118"/>
        <v>Short</v>
      </c>
    </row>
    <row r="1065" spans="1:13" x14ac:dyDescent="0.25">
      <c r="A1065" s="2">
        <v>1051</v>
      </c>
      <c r="B1065" t="s">
        <v>1051</v>
      </c>
      <c r="C1065" s="8">
        <v>209.77</v>
      </c>
      <c r="D1065" s="8">
        <v>125.53</v>
      </c>
      <c r="E1065" s="17">
        <f t="shared" si="112"/>
        <v>0.51346691858058136</v>
      </c>
      <c r="F1065" s="2">
        <f>+IF(A1065&gt;$C$3,AVERAGE(INDEX($E$15:$E$2531,A1065-$C$3):E1064),"")</f>
        <v>0.51112558104210271</v>
      </c>
      <c r="G1065" s="2">
        <f>+IF(A1065&gt;$C$3,STDEVA(INDEX($E$15:$E$2531,A1065-$C$3):E1064),"")</f>
        <v>6.774043036866054E-3</v>
      </c>
      <c r="H1065">
        <f t="shared" si="113"/>
        <v>0.3456336970014065</v>
      </c>
      <c r="I1065" s="2" t="str">
        <f t="shared" si="114"/>
        <v/>
      </c>
      <c r="J1065">
        <f t="shared" si="115"/>
        <v>123.78</v>
      </c>
      <c r="K1065">
        <f t="shared" si="116"/>
        <v>207.31</v>
      </c>
      <c r="L1065" s="37">
        <f t="shared" si="117"/>
        <v>-177.50000000000205</v>
      </c>
      <c r="M1065" t="str">
        <f t="shared" si="118"/>
        <v>Short</v>
      </c>
    </row>
    <row r="1066" spans="1:13" x14ac:dyDescent="0.25">
      <c r="A1066" s="2">
        <v>1052</v>
      </c>
      <c r="B1066" t="s">
        <v>1052</v>
      </c>
      <c r="C1066" s="8">
        <v>210.68</v>
      </c>
      <c r="D1066" s="8">
        <v>126.23</v>
      </c>
      <c r="E1066" s="17">
        <f t="shared" si="112"/>
        <v>0.51223475485041836</v>
      </c>
      <c r="F1066" s="2">
        <f>+IF(A1066&gt;$C$3,AVERAGE(INDEX($E$15:$E$2531,A1066-$C$3):E1065),"")</f>
        <v>0.51234195208296618</v>
      </c>
      <c r="G1066" s="2">
        <f>+IF(A1066&gt;$C$3,STDEVA(INDEX($E$15:$E$2531,A1066-$C$3):E1065),"")</f>
        <v>5.9708022903581905E-3</v>
      </c>
      <c r="H1066">
        <f t="shared" si="113"/>
        <v>-1.7953572624724586E-2</v>
      </c>
      <c r="I1066" s="2" t="str">
        <f t="shared" si="114"/>
        <v/>
      </c>
      <c r="J1066" t="str">
        <f t="shared" si="115"/>
        <v/>
      </c>
      <c r="K1066" t="str">
        <f t="shared" si="116"/>
        <v/>
      </c>
      <c r="L1066" s="37">
        <f t="shared" si="117"/>
        <v>-230.00000000000045</v>
      </c>
      <c r="M1066" t="str">
        <f t="shared" si="118"/>
        <v>SL</v>
      </c>
    </row>
    <row r="1067" spans="1:13" x14ac:dyDescent="0.25">
      <c r="A1067" s="2">
        <v>1053</v>
      </c>
      <c r="B1067" t="s">
        <v>1053</v>
      </c>
      <c r="C1067" s="8">
        <v>210.61</v>
      </c>
      <c r="D1067" s="8">
        <v>125.56</v>
      </c>
      <c r="E1067" s="17">
        <f t="shared" si="112"/>
        <v>0.51722434997963906</v>
      </c>
      <c r="F1067" s="2">
        <f>+IF(A1067&gt;$C$3,AVERAGE(INDEX($E$15:$E$2531,A1067-$C$3):E1066),"")</f>
        <v>0.5137064094460887</v>
      </c>
      <c r="G1067" s="2">
        <f>+IF(A1067&gt;$C$3,STDEVA(INDEX($E$15:$E$2531,A1067-$C$3):E1066),"")</f>
        <v>3.7916701522156633E-3</v>
      </c>
      <c r="H1067">
        <f t="shared" si="113"/>
        <v>0.92780763946322131</v>
      </c>
      <c r="I1067" s="2" t="str">
        <f t="shared" si="114"/>
        <v/>
      </c>
      <c r="J1067" t="str">
        <f t="shared" si="115"/>
        <v/>
      </c>
      <c r="K1067" t="str">
        <f t="shared" si="116"/>
        <v/>
      </c>
      <c r="L1067" s="37" t="str">
        <f t="shared" si="117"/>
        <v/>
      </c>
      <c r="M1067" t="str">
        <f t="shared" si="118"/>
        <v/>
      </c>
    </row>
    <row r="1068" spans="1:13" x14ac:dyDescent="0.25">
      <c r="A1068" s="2">
        <v>1054</v>
      </c>
      <c r="B1068" t="s">
        <v>1054</v>
      </c>
      <c r="C1068" s="8">
        <v>212.3</v>
      </c>
      <c r="D1068" s="8">
        <v>126.31</v>
      </c>
      <c r="E1068" s="17">
        <f t="shared" si="112"/>
        <v>0.51926116592332661</v>
      </c>
      <c r="F1068" s="2">
        <f>+IF(A1068&gt;$C$3,AVERAGE(INDEX($E$15:$E$2531,A1068-$C$3):E1067),"")</f>
        <v>0.51506697132218049</v>
      </c>
      <c r="G1068" s="2">
        <f>+IF(A1068&gt;$C$3,STDEVA(INDEX($E$15:$E$2531,A1068-$C$3):E1067),"")</f>
        <v>2.0786801271006341E-3</v>
      </c>
      <c r="H1068">
        <f t="shared" si="113"/>
        <v>2.0177200649896174</v>
      </c>
      <c r="I1068" s="2" t="str">
        <f t="shared" si="114"/>
        <v>Sell</v>
      </c>
      <c r="J1068">
        <f t="shared" si="115"/>
        <v>126.31</v>
      </c>
      <c r="K1068">
        <f t="shared" si="116"/>
        <v>212.3</v>
      </c>
      <c r="L1068" s="37" t="str">
        <f t="shared" si="117"/>
        <v/>
      </c>
      <c r="M1068" t="str">
        <f t="shared" si="118"/>
        <v>Short</v>
      </c>
    </row>
    <row r="1069" spans="1:13" x14ac:dyDescent="0.25">
      <c r="A1069" s="2">
        <v>1055</v>
      </c>
      <c r="B1069" t="s">
        <v>1055</v>
      </c>
      <c r="C1069" s="8">
        <v>212.48</v>
      </c>
      <c r="D1069" s="8">
        <v>125.76</v>
      </c>
      <c r="E1069" s="17">
        <f t="shared" si="112"/>
        <v>0.5244725376071725</v>
      </c>
      <c r="F1069" s="2">
        <f>+IF(A1069&gt;$C$3,AVERAGE(INDEX($E$15:$E$2531,A1069-$C$3):E1068),"")</f>
        <v>0.51546160517657191</v>
      </c>
      <c r="G1069" s="2">
        <f>+IF(A1069&gt;$C$3,STDEVA(INDEX($E$15:$E$2531,A1069-$C$3):E1068),"")</f>
        <v>2.5085887646464234E-3</v>
      </c>
      <c r="H1069">
        <f t="shared" si="113"/>
        <v>3.5920325234617083</v>
      </c>
      <c r="I1069" s="2" t="str">
        <f t="shared" si="114"/>
        <v>Sell</v>
      </c>
      <c r="J1069">
        <f t="shared" si="115"/>
        <v>126.31</v>
      </c>
      <c r="K1069">
        <f t="shared" si="116"/>
        <v>212.3</v>
      </c>
      <c r="L1069" s="37">
        <f t="shared" si="117"/>
        <v>-182.49999999999389</v>
      </c>
      <c r="M1069" t="str">
        <f t="shared" si="118"/>
        <v>Short</v>
      </c>
    </row>
    <row r="1070" spans="1:13" x14ac:dyDescent="0.25">
      <c r="A1070" s="2">
        <v>1056</v>
      </c>
      <c r="B1070" t="s">
        <v>1056</v>
      </c>
      <c r="C1070" s="8">
        <v>212.59</v>
      </c>
      <c r="D1070" s="8">
        <v>125.08</v>
      </c>
      <c r="E1070" s="17">
        <f t="shared" si="112"/>
        <v>0.53041189552333012</v>
      </c>
      <c r="F1070" s="2">
        <f>+IF(A1070&gt;$C$3,AVERAGE(INDEX($E$15:$E$2531,A1070-$C$3):E1069),"")</f>
        <v>0.51671603930054721</v>
      </c>
      <c r="G1070" s="2">
        <f>+IF(A1070&gt;$C$3,STDEVA(INDEX($E$15:$E$2531,A1070-$C$3):E1069),"")</f>
        <v>3.7447442107490579E-3</v>
      </c>
      <c r="H1070">
        <f t="shared" si="113"/>
        <v>3.6573542682754665</v>
      </c>
      <c r="I1070" s="2" t="str">
        <f t="shared" si="114"/>
        <v>Sell</v>
      </c>
      <c r="J1070" t="str">
        <f t="shared" si="115"/>
        <v/>
      </c>
      <c r="K1070" t="str">
        <f t="shared" si="116"/>
        <v/>
      </c>
      <c r="L1070" s="37">
        <f t="shared" si="117"/>
        <v>-379.99999999999903</v>
      </c>
      <c r="M1070" t="str">
        <f t="shared" si="118"/>
        <v>SL</v>
      </c>
    </row>
    <row r="1071" spans="1:13" x14ac:dyDescent="0.25">
      <c r="A1071" s="2">
        <v>1057</v>
      </c>
      <c r="B1071" t="s">
        <v>1057</v>
      </c>
      <c r="C1071" s="8">
        <v>211.75</v>
      </c>
      <c r="D1071" s="8">
        <v>124.49</v>
      </c>
      <c r="E1071" s="17">
        <f t="shared" si="112"/>
        <v>0.53118094213846923</v>
      </c>
      <c r="F1071" s="2">
        <f>+IF(A1071&gt;$C$3,AVERAGE(INDEX($E$15:$E$2531,A1071-$C$3):E1070),"")</f>
        <v>0.51805948615647446</v>
      </c>
      <c r="G1071" s="2">
        <f>+IF(A1071&gt;$C$3,STDEVA(INDEX($E$15:$E$2531,A1071-$C$3):E1070),"")</f>
        <v>5.926025358319484E-3</v>
      </c>
      <c r="H1071">
        <f t="shared" si="113"/>
        <v>2.2142085442772692</v>
      </c>
      <c r="I1071" s="2" t="str">
        <f t="shared" si="114"/>
        <v>Sell</v>
      </c>
      <c r="J1071">
        <f t="shared" si="115"/>
        <v>124.49</v>
      </c>
      <c r="K1071">
        <f t="shared" si="116"/>
        <v>211.75</v>
      </c>
      <c r="L1071" s="37" t="str">
        <f t="shared" si="117"/>
        <v/>
      </c>
      <c r="M1071" t="str">
        <f t="shared" si="118"/>
        <v>Short</v>
      </c>
    </row>
    <row r="1072" spans="1:13" x14ac:dyDescent="0.25">
      <c r="A1072" s="2">
        <v>1058</v>
      </c>
      <c r="B1072" t="s">
        <v>1058</v>
      </c>
      <c r="C1072" s="8">
        <v>211.37</v>
      </c>
      <c r="D1072" s="8">
        <v>124.95</v>
      </c>
      <c r="E1072" s="17">
        <f t="shared" si="112"/>
        <v>0.52569649501578397</v>
      </c>
      <c r="F1072" s="2">
        <f>+IF(A1072&gt;$C$3,AVERAGE(INDEX($E$15:$E$2531,A1072-$C$3):E1071),"")</f>
        <v>0.51966008085747895</v>
      </c>
      <c r="G1072" s="2">
        <f>+IF(A1072&gt;$C$3,STDEVA(INDEX($E$15:$E$2531,A1072-$C$3):E1071),"")</f>
        <v>7.3178659723689074E-3</v>
      </c>
      <c r="H1072">
        <f t="shared" si="113"/>
        <v>0.82488722546949633</v>
      </c>
      <c r="I1072" s="2" t="str">
        <f t="shared" si="114"/>
        <v/>
      </c>
      <c r="J1072">
        <f t="shared" si="115"/>
        <v>124.49</v>
      </c>
      <c r="K1072">
        <f t="shared" si="116"/>
        <v>211.75</v>
      </c>
      <c r="L1072" s="37">
        <f t="shared" si="117"/>
        <v>210.00000000000085</v>
      </c>
      <c r="M1072" t="str">
        <f t="shared" si="118"/>
        <v>Short</v>
      </c>
    </row>
    <row r="1073" spans="1:13" x14ac:dyDescent="0.25">
      <c r="A1073" s="2">
        <v>1059</v>
      </c>
      <c r="B1073" t="s">
        <v>1059</v>
      </c>
      <c r="C1073" s="8">
        <v>210.18</v>
      </c>
      <c r="D1073" s="8">
        <v>123.57</v>
      </c>
      <c r="E1073" s="17">
        <f t="shared" si="112"/>
        <v>0.5311565093213515</v>
      </c>
      <c r="F1073" s="2">
        <f>+IF(A1073&gt;$C$3,AVERAGE(INDEX($E$15:$E$2531,A1073-$C$3):E1072),"")</f>
        <v>0.5208505117304516</v>
      </c>
      <c r="G1073" s="2">
        <f>+IF(A1073&gt;$C$3,STDEVA(INDEX($E$15:$E$2531,A1073-$C$3):E1072),"")</f>
        <v>7.3332700532127669E-3</v>
      </c>
      <c r="H1073">
        <f t="shared" si="113"/>
        <v>1.4053754349854812</v>
      </c>
      <c r="I1073" s="2" t="str">
        <f t="shared" si="114"/>
        <v/>
      </c>
      <c r="J1073">
        <f t="shared" si="115"/>
        <v>124.49</v>
      </c>
      <c r="K1073">
        <f t="shared" si="116"/>
        <v>211.75</v>
      </c>
      <c r="L1073" s="37">
        <f t="shared" si="117"/>
        <v>162.49999999999787</v>
      </c>
      <c r="M1073" t="str">
        <f t="shared" si="118"/>
        <v>Short</v>
      </c>
    </row>
    <row r="1074" spans="1:13" x14ac:dyDescent="0.25">
      <c r="A1074" s="2">
        <v>1060</v>
      </c>
      <c r="B1074" t="s">
        <v>1060</v>
      </c>
      <c r="C1074" s="8">
        <v>208</v>
      </c>
      <c r="D1074" s="8">
        <v>121.58</v>
      </c>
      <c r="E1074" s="17">
        <f t="shared" si="112"/>
        <v>0.53696559738074157</v>
      </c>
      <c r="F1074" s="2">
        <f>+IF(A1074&gt;$C$3,AVERAGE(INDEX($E$15:$E$2531,A1074-$C$3):E1073),"")</f>
        <v>0.52278950766000809</v>
      </c>
      <c r="G1074" s="2">
        <f>+IF(A1074&gt;$C$3,STDEVA(INDEX($E$15:$E$2531,A1074-$C$3):E1073),"")</f>
        <v>7.5128265392378248E-3</v>
      </c>
      <c r="H1074">
        <f t="shared" si="113"/>
        <v>1.88691827858595</v>
      </c>
      <c r="I1074" s="2" t="str">
        <f t="shared" si="114"/>
        <v>Sell</v>
      </c>
      <c r="J1074">
        <f t="shared" si="115"/>
        <v>124.49</v>
      </c>
      <c r="K1074">
        <f t="shared" si="116"/>
        <v>211.75</v>
      </c>
      <c r="L1074" s="37">
        <f t="shared" si="117"/>
        <v>210.00000000000091</v>
      </c>
      <c r="M1074" t="str">
        <f t="shared" si="118"/>
        <v>Short</v>
      </c>
    </row>
    <row r="1075" spans="1:13" x14ac:dyDescent="0.25">
      <c r="A1075" s="2">
        <v>1061</v>
      </c>
      <c r="B1075" t="s">
        <v>1061</v>
      </c>
      <c r="C1075" s="8">
        <v>206.79</v>
      </c>
      <c r="D1075" s="8">
        <v>120.57</v>
      </c>
      <c r="E1075" s="17">
        <f t="shared" si="112"/>
        <v>0.5394732884364507</v>
      </c>
      <c r="F1075" s="2">
        <f>+IF(A1075&gt;$C$3,AVERAGE(INDEX($E$15:$E$2531,A1075-$C$3):E1074),"")</f>
        <v>0.52540047197113693</v>
      </c>
      <c r="G1075" s="2">
        <f>+IF(A1075&gt;$C$3,STDEVA(INDEX($E$15:$E$2531,A1075-$C$3):E1074),"")</f>
        <v>7.9391210296696959E-3</v>
      </c>
      <c r="H1075">
        <f t="shared" si="113"/>
        <v>1.7725912494244052</v>
      </c>
      <c r="I1075" s="2" t="str">
        <f t="shared" si="114"/>
        <v>Sell</v>
      </c>
      <c r="J1075">
        <f t="shared" si="115"/>
        <v>124.49</v>
      </c>
      <c r="K1075">
        <f t="shared" si="116"/>
        <v>211.75</v>
      </c>
      <c r="L1075" s="37">
        <f t="shared" si="117"/>
        <v>260.00000000000159</v>
      </c>
      <c r="M1075" t="str">
        <f t="shared" si="118"/>
        <v>Short</v>
      </c>
    </row>
    <row r="1076" spans="1:13" x14ac:dyDescent="0.25">
      <c r="A1076" s="2">
        <v>1062</v>
      </c>
      <c r="B1076" t="s">
        <v>1062</v>
      </c>
      <c r="C1076" s="8">
        <v>209.33</v>
      </c>
      <c r="D1076" s="8">
        <v>121.6</v>
      </c>
      <c r="E1076" s="17">
        <f t="shared" si="112"/>
        <v>0.5431749845743622</v>
      </c>
      <c r="F1076" s="2">
        <f>+IF(A1076&gt;$C$3,AVERAGE(INDEX($E$15:$E$2531,A1076-$C$3):E1075),"")</f>
        <v>0.52842697570291841</v>
      </c>
      <c r="G1076" s="2">
        <f>+IF(A1076&gt;$C$3,STDEVA(INDEX($E$15:$E$2531,A1076-$C$3):E1075),"")</f>
        <v>7.4708406003540775E-3</v>
      </c>
      <c r="H1076">
        <f t="shared" si="113"/>
        <v>1.9740762332346924</v>
      </c>
      <c r="I1076" s="2" t="str">
        <f t="shared" si="114"/>
        <v>Sell</v>
      </c>
      <c r="J1076">
        <f t="shared" si="115"/>
        <v>124.49</v>
      </c>
      <c r="K1076">
        <f t="shared" si="116"/>
        <v>211.75</v>
      </c>
      <c r="L1076" s="37">
        <f t="shared" si="117"/>
        <v>-117.5000000000033</v>
      </c>
      <c r="M1076" t="str">
        <f t="shared" si="118"/>
        <v>Short</v>
      </c>
    </row>
    <row r="1077" spans="1:13" x14ac:dyDescent="0.25">
      <c r="A1077" s="2">
        <v>1063</v>
      </c>
      <c r="B1077" t="s">
        <v>1063</v>
      </c>
      <c r="C1077" s="8">
        <v>210.77</v>
      </c>
      <c r="D1077" s="8">
        <v>121.94</v>
      </c>
      <c r="E1077" s="17">
        <f t="shared" si="112"/>
        <v>0.54723837106928575</v>
      </c>
      <c r="F1077" s="2">
        <f>+IF(A1077&gt;$C$3,AVERAGE(INDEX($E$15:$E$2531,A1077-$C$3):E1076),"")</f>
        <v>0.53131037954677651</v>
      </c>
      <c r="G1077" s="2">
        <f>+IF(A1077&gt;$C$3,STDEVA(INDEX($E$15:$E$2531,A1077-$C$3):E1076),"")</f>
        <v>7.6131995347103873E-3</v>
      </c>
      <c r="H1077">
        <f t="shared" si="113"/>
        <v>2.0921547438615962</v>
      </c>
      <c r="I1077" s="2" t="str">
        <f t="shared" si="114"/>
        <v>Sell</v>
      </c>
      <c r="J1077" t="str">
        <f t="shared" si="115"/>
        <v/>
      </c>
      <c r="K1077" t="str">
        <f t="shared" si="116"/>
        <v/>
      </c>
      <c r="L1077" s="37">
        <f t="shared" si="117"/>
        <v>-392.50000000000188</v>
      </c>
      <c r="M1077" t="str">
        <f t="shared" si="118"/>
        <v>SL</v>
      </c>
    </row>
    <row r="1078" spans="1:13" x14ac:dyDescent="0.25">
      <c r="A1078" s="2">
        <v>1064</v>
      </c>
      <c r="B1078" t="s">
        <v>1064</v>
      </c>
      <c r="C1078" s="8">
        <v>210.82</v>
      </c>
      <c r="D1078" s="8">
        <v>122.29</v>
      </c>
      <c r="E1078" s="17">
        <f t="shared" si="112"/>
        <v>0.54460941562576448</v>
      </c>
      <c r="F1078" s="2">
        <f>+IF(A1078&gt;$C$3,AVERAGE(INDEX($E$15:$E$2531,A1078-$C$3):E1077),"")</f>
        <v>0.53441895789632754</v>
      </c>
      <c r="G1078" s="2">
        <f>+IF(A1078&gt;$C$3,STDEVA(INDEX($E$15:$E$2531,A1078-$C$3):E1077),"")</f>
        <v>7.788087763071533E-3</v>
      </c>
      <c r="H1078">
        <f t="shared" si="113"/>
        <v>1.3084672437509797</v>
      </c>
      <c r="I1078" s="2" t="str">
        <f t="shared" si="114"/>
        <v/>
      </c>
      <c r="J1078" t="str">
        <f t="shared" si="115"/>
        <v/>
      </c>
      <c r="K1078" t="str">
        <f t="shared" si="116"/>
        <v/>
      </c>
      <c r="L1078" s="37" t="str">
        <f t="shared" si="117"/>
        <v/>
      </c>
      <c r="M1078" t="str">
        <f t="shared" si="118"/>
        <v/>
      </c>
    </row>
    <row r="1079" spans="1:13" x14ac:dyDescent="0.25">
      <c r="A1079" s="2">
        <v>1065</v>
      </c>
      <c r="B1079" t="s">
        <v>1065</v>
      </c>
      <c r="C1079" s="8">
        <v>210.5</v>
      </c>
      <c r="D1079" s="8">
        <v>122.96</v>
      </c>
      <c r="E1079" s="17">
        <f t="shared" si="112"/>
        <v>0.53762655389209579</v>
      </c>
      <c r="F1079" s="2">
        <f>+IF(A1079&gt;$C$3,AVERAGE(INDEX($E$15:$E$2531,A1079-$C$3):E1078),"")</f>
        <v>0.53665638878728217</v>
      </c>
      <c r="G1079" s="2">
        <f>+IF(A1079&gt;$C$3,STDEVA(INDEX($E$15:$E$2531,A1079-$C$3):E1078),"")</f>
        <v>7.4590026753177619E-3</v>
      </c>
      <c r="H1079">
        <f t="shared" si="113"/>
        <v>0.13006633018432251</v>
      </c>
      <c r="I1079" s="2" t="str">
        <f t="shared" si="114"/>
        <v/>
      </c>
      <c r="J1079" t="str">
        <f t="shared" si="115"/>
        <v/>
      </c>
      <c r="K1079" t="str">
        <f t="shared" si="116"/>
        <v/>
      </c>
      <c r="L1079" s="37" t="str">
        <f t="shared" si="117"/>
        <v/>
      </c>
      <c r="M1079" t="str">
        <f t="shared" si="118"/>
        <v/>
      </c>
    </row>
    <row r="1080" spans="1:13" x14ac:dyDescent="0.25">
      <c r="A1080" s="2">
        <v>1066</v>
      </c>
      <c r="B1080" t="s">
        <v>1066</v>
      </c>
      <c r="C1080" s="8">
        <v>209.79</v>
      </c>
      <c r="D1080" s="8">
        <v>122.35</v>
      </c>
      <c r="E1080" s="17">
        <f t="shared" si="112"/>
        <v>0.53922124049520459</v>
      </c>
      <c r="F1080" s="2">
        <f>+IF(A1080&gt;$C$3,AVERAGE(INDEX($E$15:$E$2531,A1080-$C$3):E1079),"")</f>
        <v>0.53745801749492284</v>
      </c>
      <c r="G1080" s="2">
        <f>+IF(A1080&gt;$C$3,STDEVA(INDEX($E$15:$E$2531,A1080-$C$3):E1079),"")</f>
        <v>7.0821766977569606E-3</v>
      </c>
      <c r="H1080">
        <f t="shared" si="113"/>
        <v>0.24896625367172726</v>
      </c>
      <c r="I1080" s="2" t="str">
        <f t="shared" si="114"/>
        <v/>
      </c>
      <c r="J1080" t="str">
        <f t="shared" si="115"/>
        <v/>
      </c>
      <c r="K1080" t="str">
        <f t="shared" si="116"/>
        <v/>
      </c>
      <c r="L1080" s="37" t="str">
        <f t="shared" si="117"/>
        <v/>
      </c>
      <c r="M1080" t="str">
        <f t="shared" si="118"/>
        <v/>
      </c>
    </row>
    <row r="1081" spans="1:13" x14ac:dyDescent="0.25">
      <c r="A1081" s="2">
        <v>1067</v>
      </c>
      <c r="B1081" t="s">
        <v>1067</v>
      </c>
      <c r="C1081" s="8">
        <v>209.38</v>
      </c>
      <c r="D1081" s="8">
        <v>122.06</v>
      </c>
      <c r="E1081" s="17">
        <f t="shared" si="112"/>
        <v>0.53963805577486001</v>
      </c>
      <c r="F1081" s="2">
        <f>+IF(A1081&gt;$C$3,AVERAGE(INDEX($E$15:$E$2531,A1081-$C$3):E1080),"")</f>
        <v>0.53835138397900451</v>
      </c>
      <c r="G1081" s="2">
        <f>+IF(A1081&gt;$C$3,STDEVA(INDEX($E$15:$E$2531,A1081-$C$3):E1080),"")</f>
        <v>6.6875085184077976E-3</v>
      </c>
      <c r="H1081">
        <f t="shared" si="113"/>
        <v>0.19239927580112423</v>
      </c>
      <c r="I1081" s="2" t="str">
        <f t="shared" si="114"/>
        <v/>
      </c>
      <c r="J1081" t="str">
        <f t="shared" si="115"/>
        <v/>
      </c>
      <c r="K1081" t="str">
        <f t="shared" si="116"/>
        <v/>
      </c>
      <c r="L1081" s="37" t="str">
        <f t="shared" si="117"/>
        <v/>
      </c>
      <c r="M1081" t="str">
        <f t="shared" si="118"/>
        <v/>
      </c>
    </row>
    <row r="1082" spans="1:13" x14ac:dyDescent="0.25">
      <c r="A1082" s="2">
        <v>1068</v>
      </c>
      <c r="B1082" t="s">
        <v>1068</v>
      </c>
      <c r="C1082" s="8">
        <v>210.07</v>
      </c>
      <c r="D1082" s="8">
        <v>122.34</v>
      </c>
      <c r="E1082" s="17">
        <f t="shared" si="112"/>
        <v>0.54063675469317019</v>
      </c>
      <c r="F1082" s="2">
        <f>+IF(A1082&gt;$C$3,AVERAGE(INDEX($E$15:$E$2531,A1082-$C$3):E1081),"")</f>
        <v>0.53990044628556844</v>
      </c>
      <c r="G1082" s="2">
        <f>+IF(A1082&gt;$C$3,STDEVA(INDEX($E$15:$E$2531,A1082-$C$3):E1081),"")</f>
        <v>4.7129492470541663E-3</v>
      </c>
      <c r="H1082">
        <f t="shared" si="113"/>
        <v>0.15623092229605046</v>
      </c>
      <c r="I1082" s="2" t="str">
        <f t="shared" si="114"/>
        <v/>
      </c>
      <c r="J1082" t="str">
        <f t="shared" si="115"/>
        <v/>
      </c>
      <c r="K1082" t="str">
        <f t="shared" si="116"/>
        <v/>
      </c>
      <c r="L1082" s="37" t="str">
        <f t="shared" si="117"/>
        <v/>
      </c>
      <c r="M1082" t="str">
        <f t="shared" si="118"/>
        <v/>
      </c>
    </row>
    <row r="1083" spans="1:13" x14ac:dyDescent="0.25">
      <c r="A1083" s="2">
        <v>1069</v>
      </c>
      <c r="B1083" t="s">
        <v>1069</v>
      </c>
      <c r="C1083" s="8">
        <v>208.35</v>
      </c>
      <c r="D1083" s="8">
        <v>120.69</v>
      </c>
      <c r="E1083" s="17">
        <f t="shared" si="112"/>
        <v>0.54599408323865595</v>
      </c>
      <c r="F1083" s="2">
        <f>+IF(A1083&gt;$C$3,AVERAGE(INDEX($E$15:$E$2531,A1083-$C$3):E1082),"")</f>
        <v>0.54095380688243722</v>
      </c>
      <c r="G1083" s="2">
        <f>+IF(A1083&gt;$C$3,STDEVA(INDEX($E$15:$E$2531,A1083-$C$3):E1082),"")</f>
        <v>3.3873795985254356E-3</v>
      </c>
      <c r="H1083">
        <f t="shared" si="113"/>
        <v>1.4879573456759378</v>
      </c>
      <c r="I1083" s="2" t="str">
        <f t="shared" si="114"/>
        <v/>
      </c>
      <c r="J1083" t="str">
        <f t="shared" si="115"/>
        <v/>
      </c>
      <c r="K1083" t="str">
        <f t="shared" si="116"/>
        <v/>
      </c>
      <c r="L1083" s="37" t="str">
        <f t="shared" si="117"/>
        <v/>
      </c>
      <c r="M1083" t="str">
        <f t="shared" si="118"/>
        <v/>
      </c>
    </row>
    <row r="1084" spans="1:13" x14ac:dyDescent="0.25">
      <c r="A1084" s="2">
        <v>1070</v>
      </c>
      <c r="B1084" t="s">
        <v>1070</v>
      </c>
      <c r="C1084" s="8">
        <v>207.95</v>
      </c>
      <c r="D1084" s="8">
        <v>119.88</v>
      </c>
      <c r="E1084" s="17">
        <f t="shared" si="112"/>
        <v>0.55080642374045818</v>
      </c>
      <c r="F1084" s="2">
        <f>+IF(A1084&gt;$C$3,AVERAGE(INDEX($E$15:$E$2531,A1084-$C$3):E1083),"")</f>
        <v>0.54195697197776105</v>
      </c>
      <c r="G1084" s="2">
        <f>+IF(A1084&gt;$C$3,STDEVA(INDEX($E$15:$E$2531,A1084-$C$3):E1083),"")</f>
        <v>3.3955160358443261E-3</v>
      </c>
      <c r="H1084">
        <f t="shared" si="113"/>
        <v>2.6062170430883089</v>
      </c>
      <c r="I1084" s="2" t="str">
        <f t="shared" si="114"/>
        <v>Sell</v>
      </c>
      <c r="J1084">
        <f t="shared" si="115"/>
        <v>119.88</v>
      </c>
      <c r="K1084">
        <f t="shared" si="116"/>
        <v>207.95</v>
      </c>
      <c r="L1084" s="37" t="str">
        <f t="shared" si="117"/>
        <v/>
      </c>
      <c r="M1084" t="str">
        <f t="shared" si="118"/>
        <v>Short</v>
      </c>
    </row>
    <row r="1085" spans="1:13" x14ac:dyDescent="0.25">
      <c r="A1085" s="2">
        <v>1071</v>
      </c>
      <c r="B1085" t="s">
        <v>1071</v>
      </c>
      <c r="C1085" s="8">
        <v>210.57</v>
      </c>
      <c r="D1085" s="8">
        <v>121.26</v>
      </c>
      <c r="E1085" s="17">
        <f t="shared" si="112"/>
        <v>0.55188113876685507</v>
      </c>
      <c r="F1085" s="2">
        <f>+IF(A1085&gt;$C$3,AVERAGE(INDEX($E$15:$E$2531,A1085-$C$3):E1084),"")</f>
        <v>0.5432162092337619</v>
      </c>
      <c r="G1085" s="2">
        <f>+IF(A1085&gt;$C$3,STDEVA(INDEX($E$15:$E$2531,A1085-$C$3):E1084),"")</f>
        <v>4.3317034692230234E-3</v>
      </c>
      <c r="H1085">
        <f t="shared" si="113"/>
        <v>2.00035150020262</v>
      </c>
      <c r="I1085" s="2" t="str">
        <f t="shared" si="114"/>
        <v>Sell</v>
      </c>
      <c r="J1085" t="str">
        <f t="shared" si="115"/>
        <v/>
      </c>
      <c r="K1085" t="str">
        <f t="shared" si="116"/>
        <v/>
      </c>
      <c r="L1085" s="37">
        <f t="shared" si="117"/>
        <v>-309.99999999999875</v>
      </c>
      <c r="M1085" t="str">
        <f t="shared" si="118"/>
        <v>SL</v>
      </c>
    </row>
    <row r="1086" spans="1:13" x14ac:dyDescent="0.25">
      <c r="A1086" s="2">
        <v>1072</v>
      </c>
      <c r="B1086" t="s">
        <v>1072</v>
      </c>
      <c r="C1086" s="8">
        <v>208.67</v>
      </c>
      <c r="D1086" s="8">
        <v>120.22</v>
      </c>
      <c r="E1086" s="17">
        <f t="shared" si="112"/>
        <v>0.55143065913427725</v>
      </c>
      <c r="F1086" s="2">
        <f>+IF(A1086&gt;$C$3,AVERAGE(INDEX($E$15:$E$2531,A1086-$C$3):E1085),"")</f>
        <v>0.54418355969959442</v>
      </c>
      <c r="G1086" s="2">
        <f>+IF(A1086&gt;$C$3,STDEVA(INDEX($E$15:$E$2531,A1086-$C$3):E1085),"")</f>
        <v>5.2053655201801134E-3</v>
      </c>
      <c r="H1086">
        <f t="shared" si="113"/>
        <v>1.3922364157881586</v>
      </c>
      <c r="I1086" s="2" t="str">
        <f t="shared" si="114"/>
        <v/>
      </c>
      <c r="J1086" t="str">
        <f t="shared" si="115"/>
        <v/>
      </c>
      <c r="K1086" t="str">
        <f t="shared" si="116"/>
        <v/>
      </c>
      <c r="L1086" s="37" t="str">
        <f t="shared" si="117"/>
        <v/>
      </c>
      <c r="M1086" t="str">
        <f t="shared" si="118"/>
        <v/>
      </c>
    </row>
    <row r="1087" spans="1:13" x14ac:dyDescent="0.25">
      <c r="A1087" s="2">
        <v>1073</v>
      </c>
      <c r="B1087" t="s">
        <v>1073</v>
      </c>
      <c r="C1087" s="8">
        <v>208.92</v>
      </c>
      <c r="D1087" s="8">
        <v>119.99</v>
      </c>
      <c r="E1087" s="17">
        <f t="shared" si="112"/>
        <v>0.55454299759180037</v>
      </c>
      <c r="F1087" s="2">
        <f>+IF(A1087&gt;$C$3,AVERAGE(INDEX($E$15:$E$2531,A1087-$C$3):E1086),"")</f>
        <v>0.54464936948459353</v>
      </c>
      <c r="G1087" s="2">
        <f>+IF(A1087&gt;$C$3,STDEVA(INDEX($E$15:$E$2531,A1087-$C$3):E1086),"")</f>
        <v>5.6789348748138568E-3</v>
      </c>
      <c r="H1087">
        <f t="shared" si="113"/>
        <v>1.7421626282571401</v>
      </c>
      <c r="I1087" s="2" t="str">
        <f t="shared" si="114"/>
        <v/>
      </c>
      <c r="J1087" t="str">
        <f t="shared" si="115"/>
        <v/>
      </c>
      <c r="K1087" t="str">
        <f t="shared" si="116"/>
        <v/>
      </c>
      <c r="L1087" s="37" t="str">
        <f t="shared" si="117"/>
        <v/>
      </c>
      <c r="M1087" t="str">
        <f t="shared" si="118"/>
        <v/>
      </c>
    </row>
    <row r="1088" spans="1:13" x14ac:dyDescent="0.25">
      <c r="A1088" s="2">
        <v>1074</v>
      </c>
      <c r="B1088" t="s">
        <v>1074</v>
      </c>
      <c r="C1088" s="8">
        <v>208.66</v>
      </c>
      <c r="D1088" s="8">
        <v>119.59</v>
      </c>
      <c r="E1088" s="17">
        <f t="shared" si="112"/>
        <v>0.55663690705910718</v>
      </c>
      <c r="F1088" s="2">
        <f>+IF(A1088&gt;$C$3,AVERAGE(INDEX($E$15:$E$2531,A1088-$C$3):E1087),"")</f>
        <v>0.54575310081415296</v>
      </c>
      <c r="G1088" s="2">
        <f>+IF(A1088&gt;$C$3,STDEVA(INDEX($E$15:$E$2531,A1088-$C$3):E1087),"")</f>
        <v>6.566207863763847E-3</v>
      </c>
      <c r="H1088">
        <f t="shared" si="113"/>
        <v>1.65754823343583</v>
      </c>
      <c r="I1088" s="2" t="str">
        <f t="shared" si="114"/>
        <v/>
      </c>
      <c r="J1088" t="str">
        <f t="shared" si="115"/>
        <v/>
      </c>
      <c r="K1088" t="str">
        <f t="shared" si="116"/>
        <v/>
      </c>
      <c r="L1088" s="37" t="str">
        <f t="shared" si="117"/>
        <v/>
      </c>
      <c r="M1088" t="str">
        <f t="shared" si="118"/>
        <v/>
      </c>
    </row>
    <row r="1089" spans="1:13" x14ac:dyDescent="0.25">
      <c r="A1089" s="2">
        <v>1075</v>
      </c>
      <c r="B1089" t="s">
        <v>1075</v>
      </c>
      <c r="C1089" s="8">
        <v>209.42</v>
      </c>
      <c r="D1089" s="8">
        <v>120.36</v>
      </c>
      <c r="E1089" s="17">
        <f t="shared" si="112"/>
        <v>0.55385455309747156</v>
      </c>
      <c r="F1089" s="2">
        <f>+IF(A1089&gt;$C$3,AVERAGE(INDEX($E$15:$E$2531,A1089-$C$3):E1088),"")</f>
        <v>0.54786536227715432</v>
      </c>
      <c r="G1089" s="2">
        <f>+IF(A1089&gt;$C$3,STDEVA(INDEX($E$15:$E$2531,A1089-$C$3):E1088),"")</f>
        <v>6.68190020493624E-3</v>
      </c>
      <c r="H1089">
        <f t="shared" si="113"/>
        <v>0.89633048034640417</v>
      </c>
      <c r="I1089" s="2" t="str">
        <f t="shared" si="114"/>
        <v/>
      </c>
      <c r="J1089" t="str">
        <f t="shared" si="115"/>
        <v/>
      </c>
      <c r="K1089" t="str">
        <f t="shared" si="116"/>
        <v/>
      </c>
      <c r="L1089" s="37" t="str">
        <f t="shared" si="117"/>
        <v/>
      </c>
      <c r="M1089" t="str">
        <f t="shared" si="118"/>
        <v/>
      </c>
    </row>
    <row r="1090" spans="1:13" x14ac:dyDescent="0.25">
      <c r="A1090" s="2">
        <v>1076</v>
      </c>
      <c r="B1090" t="s">
        <v>1076</v>
      </c>
      <c r="C1090" s="8">
        <v>210.59</v>
      </c>
      <c r="D1090" s="8">
        <v>121.63</v>
      </c>
      <c r="E1090" s="17">
        <f t="shared" si="112"/>
        <v>0.54892946556134203</v>
      </c>
      <c r="F1090" s="2">
        <f>+IF(A1090&gt;$C$3,AVERAGE(INDEX($E$15:$E$2531,A1090-$C$3):E1089),"")</f>
        <v>0.54949128589962848</v>
      </c>
      <c r="G1090" s="2">
        <f>+IF(A1090&gt;$C$3,STDEVA(INDEX($E$15:$E$2531,A1090-$C$3):E1089),"")</f>
        <v>6.0677347446940252E-3</v>
      </c>
      <c r="H1090">
        <f t="shared" si="113"/>
        <v>-9.2591446713739908E-2</v>
      </c>
      <c r="I1090" s="2" t="str">
        <f t="shared" si="114"/>
        <v/>
      </c>
      <c r="J1090" t="str">
        <f t="shared" si="115"/>
        <v/>
      </c>
      <c r="K1090" t="str">
        <f t="shared" si="116"/>
        <v/>
      </c>
      <c r="L1090" s="37" t="str">
        <f t="shared" si="117"/>
        <v/>
      </c>
      <c r="M1090" t="str">
        <f t="shared" si="118"/>
        <v/>
      </c>
    </row>
    <row r="1091" spans="1:13" x14ac:dyDescent="0.25">
      <c r="A1091" s="2">
        <v>1077</v>
      </c>
      <c r="B1091" t="s">
        <v>1077</v>
      </c>
      <c r="C1091" s="8">
        <v>209.98</v>
      </c>
      <c r="D1091" s="8">
        <v>120.66</v>
      </c>
      <c r="E1091" s="17">
        <f t="shared" si="112"/>
        <v>0.55403561507417953</v>
      </c>
      <c r="F1091" s="2">
        <f>+IF(A1091&gt;$C$3,AVERAGE(INDEX($E$15:$E$2531,A1091-$C$3):E1090),"")</f>
        <v>0.55052366476479309</v>
      </c>
      <c r="G1091" s="2">
        <f>+IF(A1091&gt;$C$3,STDEVA(INDEX($E$15:$E$2531,A1091-$C$3):E1090),"")</f>
        <v>4.8499546720234543E-3</v>
      </c>
      <c r="H1091">
        <f t="shared" si="113"/>
        <v>0.72412023346214549</v>
      </c>
      <c r="I1091" s="2" t="str">
        <f t="shared" si="114"/>
        <v/>
      </c>
      <c r="J1091" t="str">
        <f t="shared" si="115"/>
        <v/>
      </c>
      <c r="K1091" t="str">
        <f t="shared" si="116"/>
        <v/>
      </c>
      <c r="L1091" s="37" t="str">
        <f t="shared" si="117"/>
        <v/>
      </c>
      <c r="M1091" t="str">
        <f t="shared" si="118"/>
        <v/>
      </c>
    </row>
    <row r="1092" spans="1:13" x14ac:dyDescent="0.25">
      <c r="A1092" s="2">
        <v>1078</v>
      </c>
      <c r="B1092" t="s">
        <v>1078</v>
      </c>
      <c r="C1092" s="8">
        <v>208.32</v>
      </c>
      <c r="D1092" s="8">
        <v>119.41</v>
      </c>
      <c r="E1092" s="17">
        <f t="shared" si="112"/>
        <v>0.55651240947491121</v>
      </c>
      <c r="F1092" s="2">
        <f>+IF(A1092&gt;$C$3,AVERAGE(INDEX($E$15:$E$2531,A1092-$C$3):E1091),"")</f>
        <v>0.55201242702934972</v>
      </c>
      <c r="G1092" s="2">
        <f>+IF(A1092&gt;$C$3,STDEVA(INDEX($E$15:$E$2531,A1092-$C$3):E1091),"")</f>
        <v>3.2173663347019785E-3</v>
      </c>
      <c r="H1092">
        <f t="shared" si="113"/>
        <v>1.398654047263884</v>
      </c>
      <c r="I1092" s="2" t="str">
        <f t="shared" si="114"/>
        <v/>
      </c>
      <c r="J1092" t="str">
        <f t="shared" si="115"/>
        <v/>
      </c>
      <c r="K1092" t="str">
        <f t="shared" si="116"/>
        <v/>
      </c>
      <c r="L1092" s="37" t="str">
        <f t="shared" si="117"/>
        <v/>
      </c>
      <c r="M1092" t="str">
        <f t="shared" si="118"/>
        <v/>
      </c>
    </row>
    <row r="1093" spans="1:13" x14ac:dyDescent="0.25">
      <c r="A1093" s="2">
        <v>1079</v>
      </c>
      <c r="B1093" t="s">
        <v>1079</v>
      </c>
      <c r="C1093" s="8">
        <v>203.97</v>
      </c>
      <c r="D1093" s="8">
        <v>116.39</v>
      </c>
      <c r="E1093" s="17">
        <f t="shared" si="112"/>
        <v>0.56102630325259306</v>
      </c>
      <c r="F1093" s="2">
        <f>+IF(A1093&gt;$C$3,AVERAGE(INDEX($E$15:$E$2531,A1093-$C$3):E1092),"")</f>
        <v>0.5531811299444892</v>
      </c>
      <c r="G1093" s="2">
        <f>+IF(A1093&gt;$C$3,STDEVA(INDEX($E$15:$E$2531,A1093-$C$3):E1092),"")</f>
        <v>2.6112293691398915E-3</v>
      </c>
      <c r="H1093">
        <f t="shared" si="113"/>
        <v>3.0043983882917065</v>
      </c>
      <c r="I1093" s="2" t="str">
        <f t="shared" si="114"/>
        <v>Sell</v>
      </c>
      <c r="J1093">
        <f t="shared" si="115"/>
        <v>116.39</v>
      </c>
      <c r="K1093">
        <f t="shared" si="116"/>
        <v>203.97</v>
      </c>
      <c r="L1093" s="37" t="str">
        <f t="shared" si="117"/>
        <v/>
      </c>
      <c r="M1093" t="str">
        <f t="shared" si="118"/>
        <v>Short</v>
      </c>
    </row>
    <row r="1094" spans="1:13" x14ac:dyDescent="0.25">
      <c r="A1094" s="2">
        <v>1080</v>
      </c>
      <c r="B1094" t="s">
        <v>1080</v>
      </c>
      <c r="C1094" s="8">
        <v>197.63</v>
      </c>
      <c r="D1094" s="8">
        <v>115.03</v>
      </c>
      <c r="E1094" s="17">
        <f t="shared" si="112"/>
        <v>0.5412036317444241</v>
      </c>
      <c r="F1094" s="2">
        <f>+IF(A1094&gt;$C$3,AVERAGE(INDEX($E$15:$E$2531,A1094-$C$3):E1093),"")</f>
        <v>0.55431667211250413</v>
      </c>
      <c r="G1094" s="2">
        <f>+IF(A1094&gt;$C$3,STDEVA(INDEX($E$15:$E$2531,A1094-$C$3):E1093),"")</f>
        <v>3.5151557768954384E-3</v>
      </c>
      <c r="H1094">
        <f t="shared" si="113"/>
        <v>-3.7304293750706488</v>
      </c>
      <c r="I1094" s="2" t="str">
        <f t="shared" si="114"/>
        <v>Buy</v>
      </c>
      <c r="J1094" t="str">
        <f t="shared" si="115"/>
        <v/>
      </c>
      <c r="K1094" t="str">
        <f t="shared" si="116"/>
        <v/>
      </c>
      <c r="L1094" s="37">
        <f t="shared" si="117"/>
        <v>1245.0000000000009</v>
      </c>
      <c r="M1094" t="str">
        <f t="shared" si="118"/>
        <v>TP</v>
      </c>
    </row>
    <row r="1095" spans="1:13" x14ac:dyDescent="0.25">
      <c r="A1095" s="2">
        <v>1081</v>
      </c>
      <c r="B1095" t="s">
        <v>1081</v>
      </c>
      <c r="C1095" s="8">
        <v>189.55</v>
      </c>
      <c r="D1095" s="8">
        <v>110.54</v>
      </c>
      <c r="E1095" s="17">
        <f t="shared" si="112"/>
        <v>0.53927539555722692</v>
      </c>
      <c r="F1095" s="2">
        <f>+IF(A1095&gt;$C$3,AVERAGE(INDEX($E$15:$E$2531,A1095-$C$3):E1094),"")</f>
        <v>0.55313028244334506</v>
      </c>
      <c r="G1095" s="2">
        <f>+IF(A1095&gt;$C$3,STDEVA(INDEX($E$15:$E$2531,A1095-$C$3):E1094),"")</f>
        <v>5.6147448971444209E-3</v>
      </c>
      <c r="H1095">
        <f t="shared" si="113"/>
        <v>-2.4675897373653668</v>
      </c>
      <c r="I1095" s="2" t="str">
        <f t="shared" si="114"/>
        <v>Buy</v>
      </c>
      <c r="J1095">
        <f t="shared" si="115"/>
        <v>189.55</v>
      </c>
      <c r="K1095">
        <f t="shared" si="116"/>
        <v>110.54</v>
      </c>
      <c r="L1095" s="37" t="str">
        <f t="shared" si="117"/>
        <v/>
      </c>
      <c r="M1095" t="str">
        <f t="shared" si="118"/>
        <v>Long</v>
      </c>
    </row>
    <row r="1096" spans="1:13" x14ac:dyDescent="0.25">
      <c r="A1096" s="2">
        <v>1082</v>
      </c>
      <c r="B1096" t="s">
        <v>1082</v>
      </c>
      <c r="C1096" s="8">
        <v>187.27</v>
      </c>
      <c r="D1096" s="8">
        <v>109.69</v>
      </c>
      <c r="E1096" s="17">
        <f t="shared" si="112"/>
        <v>0.5348932203491743</v>
      </c>
      <c r="F1096" s="2">
        <f>+IF(A1096&gt;$C$3,AVERAGE(INDEX($E$15:$E$2531,A1096-$C$3):E1095),"")</f>
        <v>0.55177969760145062</v>
      </c>
      <c r="G1096" s="2">
        <f>+IF(A1096&gt;$C$3,STDEVA(INDEX($E$15:$E$2531,A1096-$C$3):E1095),"")</f>
        <v>7.2874493015224638E-3</v>
      </c>
      <c r="H1096">
        <f t="shared" si="113"/>
        <v>-2.317199963058195</v>
      </c>
      <c r="I1096" s="2" t="str">
        <f t="shared" si="114"/>
        <v>Buy</v>
      </c>
      <c r="J1096" t="str">
        <f t="shared" si="115"/>
        <v/>
      </c>
      <c r="K1096" t="str">
        <f t="shared" si="116"/>
        <v/>
      </c>
      <c r="L1096" s="37">
        <f t="shared" si="117"/>
        <v>-357.49999999999807</v>
      </c>
      <c r="M1096" t="str">
        <f t="shared" si="118"/>
        <v>SL</v>
      </c>
    </row>
    <row r="1097" spans="1:13" x14ac:dyDescent="0.25">
      <c r="A1097" s="2">
        <v>1083</v>
      </c>
      <c r="B1097" t="s">
        <v>1083</v>
      </c>
      <c r="C1097" s="8">
        <v>194.46</v>
      </c>
      <c r="D1097" s="8">
        <v>112.48</v>
      </c>
      <c r="E1097" s="17">
        <f t="shared" si="112"/>
        <v>0.54745105831915619</v>
      </c>
      <c r="F1097" s="2">
        <f>+IF(A1097&gt;$C$3,AVERAGE(INDEX($E$15:$E$2531,A1097-$C$3):E1096),"")</f>
        <v>0.5495963890189367</v>
      </c>
      <c r="G1097" s="2">
        <f>+IF(A1097&gt;$C$3,STDEVA(INDEX($E$15:$E$2531,A1097-$C$3):E1096),"")</f>
        <v>9.0793109487638732E-3</v>
      </c>
      <c r="H1097">
        <f t="shared" si="113"/>
        <v>-0.23628783196070555</v>
      </c>
      <c r="I1097" s="2" t="str">
        <f t="shared" si="114"/>
        <v/>
      </c>
      <c r="J1097" t="str">
        <f t="shared" si="115"/>
        <v/>
      </c>
      <c r="K1097" t="str">
        <f t="shared" si="116"/>
        <v/>
      </c>
      <c r="L1097" s="37" t="str">
        <f t="shared" si="117"/>
        <v/>
      </c>
      <c r="M1097" t="str">
        <f t="shared" si="118"/>
        <v/>
      </c>
    </row>
    <row r="1098" spans="1:13" x14ac:dyDescent="0.25">
      <c r="A1098" s="2">
        <v>1084</v>
      </c>
      <c r="B1098" t="s">
        <v>1084</v>
      </c>
      <c r="C1098" s="8">
        <v>199.27</v>
      </c>
      <c r="D1098" s="8">
        <v>114.49</v>
      </c>
      <c r="E1098" s="17">
        <f t="shared" si="112"/>
        <v>0.55417320610877185</v>
      </c>
      <c r="F1098" s="2">
        <f>+IF(A1098&gt;$C$3,AVERAGE(INDEX($E$15:$E$2531,A1098-$C$3):E1097),"")</f>
        <v>0.54857573915894209</v>
      </c>
      <c r="G1098" s="2">
        <f>+IF(A1098&gt;$C$3,STDEVA(INDEX($E$15:$E$2531,A1098-$C$3):E1097),"")</f>
        <v>8.6971914485499298E-3</v>
      </c>
      <c r="H1098">
        <f t="shared" si="113"/>
        <v>0.64359477228284123</v>
      </c>
      <c r="I1098" s="2" t="str">
        <f t="shared" si="114"/>
        <v/>
      </c>
      <c r="J1098" t="str">
        <f t="shared" si="115"/>
        <v/>
      </c>
      <c r="K1098" t="str">
        <f t="shared" si="116"/>
        <v/>
      </c>
      <c r="L1098" s="37" t="str">
        <f t="shared" si="117"/>
        <v/>
      </c>
      <c r="M1098" t="str">
        <f t="shared" si="118"/>
        <v/>
      </c>
    </row>
    <row r="1099" spans="1:13" x14ac:dyDescent="0.25">
      <c r="A1099" s="2">
        <v>1085</v>
      </c>
      <c r="B1099" t="s">
        <v>1085</v>
      </c>
      <c r="C1099" s="8">
        <v>199.28</v>
      </c>
      <c r="D1099" s="8">
        <v>115.62</v>
      </c>
      <c r="E1099" s="17">
        <f t="shared" si="112"/>
        <v>0.54440191929959503</v>
      </c>
      <c r="F1099" s="2">
        <f>+IF(A1099&gt;$C$3,AVERAGE(INDEX($E$15:$E$2531,A1099-$C$3):E1098),"")</f>
        <v>0.54861114504908648</v>
      </c>
      <c r="G1099" s="2">
        <f>+IF(A1099&gt;$C$3,STDEVA(INDEX($E$15:$E$2531,A1099-$C$3):E1098),"")</f>
        <v>8.7219807828063864E-3</v>
      </c>
      <c r="H1099">
        <f t="shared" si="113"/>
        <v>-0.48259975048203335</v>
      </c>
      <c r="I1099" s="2" t="str">
        <f t="shared" si="114"/>
        <v/>
      </c>
      <c r="J1099" t="str">
        <f t="shared" si="115"/>
        <v/>
      </c>
      <c r="K1099" t="str">
        <f t="shared" si="116"/>
        <v/>
      </c>
      <c r="L1099" s="37" t="str">
        <f t="shared" si="117"/>
        <v/>
      </c>
      <c r="M1099" t="str">
        <f t="shared" si="118"/>
        <v/>
      </c>
    </row>
    <row r="1100" spans="1:13" x14ac:dyDescent="0.25">
      <c r="A1100" s="2">
        <v>1086</v>
      </c>
      <c r="B1100" t="s">
        <v>1086</v>
      </c>
      <c r="C1100" s="8">
        <v>197.67</v>
      </c>
      <c r="D1100" s="8">
        <v>115.2</v>
      </c>
      <c r="E1100" s="17">
        <f t="shared" si="112"/>
        <v>0.53992922533204735</v>
      </c>
      <c r="F1100" s="2">
        <f>+IF(A1100&gt;$C$3,AVERAGE(INDEX($E$15:$E$2531,A1100-$C$3):E1099),"")</f>
        <v>0.54810808435333691</v>
      </c>
      <c r="G1100" s="2">
        <f>+IF(A1100&gt;$C$3,STDEVA(INDEX($E$15:$E$2531,A1100-$C$3):E1099),"")</f>
        <v>8.8312103721286291E-3</v>
      </c>
      <c r="H1100">
        <f t="shared" si="113"/>
        <v>-0.92613115039158267</v>
      </c>
      <c r="I1100" s="2" t="str">
        <f t="shared" si="114"/>
        <v/>
      </c>
      <c r="J1100" t="str">
        <f t="shared" si="115"/>
        <v/>
      </c>
      <c r="K1100" t="str">
        <f t="shared" si="116"/>
        <v/>
      </c>
      <c r="L1100" s="37" t="str">
        <f t="shared" si="117"/>
        <v/>
      </c>
      <c r="M1100" t="str">
        <f t="shared" si="118"/>
        <v/>
      </c>
    </row>
    <row r="1101" spans="1:13" x14ac:dyDescent="0.25">
      <c r="A1101" s="2">
        <v>1087</v>
      </c>
      <c r="B1101" t="s">
        <v>1087</v>
      </c>
      <c r="C1101" s="8">
        <v>191.77</v>
      </c>
      <c r="D1101" s="8">
        <v>111.9</v>
      </c>
      <c r="E1101" s="17">
        <f t="shared" si="112"/>
        <v>0.53869112196754465</v>
      </c>
      <c r="F1101" s="2">
        <f>+IF(A1101&gt;$C$3,AVERAGE(INDEX($E$15:$E$2531,A1101-$C$3):E1100),"")</f>
        <v>0.54654070771532226</v>
      </c>
      <c r="G1101" s="2">
        <f>+IF(A1101&gt;$C$3,STDEVA(INDEX($E$15:$E$2531,A1101-$C$3):E1100),"")</f>
        <v>8.899229614195453E-3</v>
      </c>
      <c r="H1101">
        <f t="shared" si="113"/>
        <v>-0.88205227734055525</v>
      </c>
      <c r="I1101" s="2" t="str">
        <f t="shared" si="114"/>
        <v/>
      </c>
      <c r="J1101" t="str">
        <f t="shared" si="115"/>
        <v/>
      </c>
      <c r="K1101" t="str">
        <f t="shared" si="116"/>
        <v/>
      </c>
      <c r="L1101" s="37" t="str">
        <f t="shared" si="117"/>
        <v/>
      </c>
      <c r="M1101" t="str">
        <f t="shared" si="118"/>
        <v/>
      </c>
    </row>
    <row r="1102" spans="1:13" x14ac:dyDescent="0.25">
      <c r="A1102" s="2">
        <v>1088</v>
      </c>
      <c r="B1102" t="s">
        <v>1088</v>
      </c>
      <c r="C1102" s="8">
        <v>195.41</v>
      </c>
      <c r="D1102" s="8">
        <v>113.91</v>
      </c>
      <c r="E1102" s="17">
        <f t="shared" si="112"/>
        <v>0.53969125246003147</v>
      </c>
      <c r="F1102" s="2">
        <f>+IF(A1102&gt;$C$3,AVERAGE(INDEX($E$15:$E$2531,A1102-$C$3):E1101),"")</f>
        <v>0.5445605646589482</v>
      </c>
      <c r="G1102" s="2">
        <f>+IF(A1102&gt;$C$3,STDEVA(INDEX($E$15:$E$2531,A1102-$C$3):E1101),"")</f>
        <v>8.3700564777481629E-3</v>
      </c>
      <c r="H1102">
        <f t="shared" si="113"/>
        <v>-0.58175380439329438</v>
      </c>
      <c r="I1102" s="2" t="str">
        <f t="shared" si="114"/>
        <v/>
      </c>
      <c r="J1102" t="str">
        <f t="shared" si="115"/>
        <v/>
      </c>
      <c r="K1102" t="str">
        <f t="shared" si="116"/>
        <v/>
      </c>
      <c r="L1102" s="37" t="str">
        <f t="shared" si="117"/>
        <v/>
      </c>
      <c r="M1102" t="str">
        <f t="shared" si="118"/>
        <v/>
      </c>
    </row>
    <row r="1103" spans="1:13" x14ac:dyDescent="0.25">
      <c r="A1103" s="2">
        <v>1089</v>
      </c>
      <c r="B1103" t="s">
        <v>1089</v>
      </c>
      <c r="C1103" s="8">
        <v>195.55</v>
      </c>
      <c r="D1103" s="8">
        <v>113.73</v>
      </c>
      <c r="E1103" s="17">
        <f t="shared" si="112"/>
        <v>0.54198888300517001</v>
      </c>
      <c r="F1103" s="2">
        <f>+IF(A1103&gt;$C$3,AVERAGE(INDEX($E$15:$E$2531,A1103-$C$3):E1102),"")</f>
        <v>0.54219000345977464</v>
      </c>
      <c r="G1103" s="2">
        <f>+IF(A1103&gt;$C$3,STDEVA(INDEX($E$15:$E$2531,A1103-$C$3):E1102),"")</f>
        <v>5.7279618298154396E-3</v>
      </c>
      <c r="H1103">
        <f t="shared" si="113"/>
        <v>-3.5112045188176663E-2</v>
      </c>
      <c r="I1103" s="2" t="str">
        <f t="shared" si="114"/>
        <v/>
      </c>
      <c r="J1103" t="str">
        <f t="shared" si="115"/>
        <v/>
      </c>
      <c r="K1103" t="str">
        <f t="shared" si="116"/>
        <v/>
      </c>
      <c r="L1103" s="37" t="str">
        <f t="shared" si="117"/>
        <v/>
      </c>
      <c r="M1103" t="str">
        <f t="shared" si="118"/>
        <v/>
      </c>
    </row>
    <row r="1104" spans="1:13" x14ac:dyDescent="0.25">
      <c r="A1104" s="2">
        <v>1090</v>
      </c>
      <c r="B1104" t="s">
        <v>1090</v>
      </c>
      <c r="C1104" s="8">
        <v>192.59</v>
      </c>
      <c r="D1104" s="8">
        <v>112.87</v>
      </c>
      <c r="E1104" s="17">
        <f t="shared" ref="E1104:E1167" si="119">+LN(C1104/D1104)</f>
        <v>0.53432686296858578</v>
      </c>
      <c r="F1104" s="2">
        <f>+IF(A1104&gt;$C$3,AVERAGE(INDEX($E$15:$E$2531,A1104-$C$3):E1103),"")</f>
        <v>0.54227725359985757</v>
      </c>
      <c r="G1104" s="2">
        <f>+IF(A1104&gt;$C$3,STDEVA(INDEX($E$15:$E$2531,A1104-$C$3):E1103),"")</f>
        <v>5.7170291758974071E-3</v>
      </c>
      <c r="H1104">
        <f t="shared" ref="H1104:H1167" si="120">+IF(F1104="","",(E1104-F1104)/G1104)</f>
        <v>-1.3906507010301914</v>
      </c>
      <c r="I1104" s="2" t="str">
        <f t="shared" ref="I1104:I1167" si="121">+IF(H1104="","",IF(H1104&lt;$C$4,"Buy",IF(H1104&gt;$C$5,"Sell","")))</f>
        <v/>
      </c>
      <c r="J1104" t="str">
        <f t="shared" ref="J1104:J1167" si="122">IF(M1104=M1103, J1103, IF(OR(M1104="TP", M1104="SL"), "", IF(I1104="Buy", C1104, IF(I1104="Sell", D1104, ""))))</f>
        <v/>
      </c>
      <c r="K1104" t="str">
        <f t="shared" ref="K1104:K1167" si="123">IF(M1104=M1103, K1103, IF(OR(M1104="TP", M1104="SL"), "",IF(I1104="Buy", D1104, IF(I1104="Sell", C1104, ""))))</f>
        <v/>
      </c>
      <c r="L1104" s="37" t="str">
        <f t="shared" ref="L1104:L1167" si="124">IF(M1103="Long", (C1104-J1103)*$C$8+(K1103-D1104)*$C$9, IF(M1103="Short", (K1103-C1104)*$C$8+(D1104-J1103)*$C$9, ""))</f>
        <v/>
      </c>
      <c r="M1104" t="str">
        <f t="shared" ref="M1104:M1167" si="125">IF(OR(M1103="", M1103="SL", M1103="TP"), IF(I1104="Sell","Short",(IF(I1104="Buy","Long",I1104))), IF(L1104="", "", IF(L1104&lt;$C$6, "SL", IF(L1104&gt;$C$7, "TP", M1103))))</f>
        <v/>
      </c>
    </row>
    <row r="1105" spans="1:13" x14ac:dyDescent="0.25">
      <c r="A1105" s="2">
        <v>1091</v>
      </c>
      <c r="B1105" t="s">
        <v>1091</v>
      </c>
      <c r="C1105" s="8">
        <v>197.43</v>
      </c>
      <c r="D1105" s="8">
        <v>115.45</v>
      </c>
      <c r="E1105" s="17">
        <f t="shared" si="119"/>
        <v>0.53654655533563311</v>
      </c>
      <c r="F1105" s="2">
        <f>+IF(A1105&gt;$C$3,AVERAGE(INDEX($E$15:$E$2531,A1105-$C$3):E1104),"")</f>
        <v>0.54172741664556401</v>
      </c>
      <c r="G1105" s="2">
        <f>+IF(A1105&gt;$C$3,STDEVA(INDEX($E$15:$E$2531,A1105-$C$3):E1104),"")</f>
        <v>6.2545189081519761E-3</v>
      </c>
      <c r="H1105">
        <f t="shared" si="120"/>
        <v>-0.82833889960398022</v>
      </c>
      <c r="I1105" s="2" t="str">
        <f t="shared" si="121"/>
        <v/>
      </c>
      <c r="J1105" t="str">
        <f t="shared" si="122"/>
        <v/>
      </c>
      <c r="K1105" t="str">
        <f t="shared" si="123"/>
        <v/>
      </c>
      <c r="L1105" s="37" t="str">
        <f t="shared" si="124"/>
        <v/>
      </c>
      <c r="M1105" t="str">
        <f t="shared" si="125"/>
        <v/>
      </c>
    </row>
    <row r="1106" spans="1:13" x14ac:dyDescent="0.25">
      <c r="A1106" s="2">
        <v>1092</v>
      </c>
      <c r="B1106" t="s">
        <v>1092</v>
      </c>
      <c r="C1106" s="8">
        <v>194.79</v>
      </c>
      <c r="D1106" s="8">
        <v>114.12</v>
      </c>
      <c r="E1106" s="17">
        <f t="shared" si="119"/>
        <v>0.53467152884320568</v>
      </c>
      <c r="F1106" s="2">
        <f>+IF(A1106&gt;$C$3,AVERAGE(INDEX($E$15:$E$2531,A1106-$C$3):E1105),"")</f>
        <v>0.54191112053294832</v>
      </c>
      <c r="G1106" s="2">
        <f>+IF(A1106&gt;$C$3,STDEVA(INDEX($E$15:$E$2531,A1106-$C$3):E1105),"")</f>
        <v>6.0496220440870892E-3</v>
      </c>
      <c r="H1106">
        <f t="shared" si="120"/>
        <v>-1.1967014859744223</v>
      </c>
      <c r="I1106" s="2" t="str">
        <f t="shared" si="121"/>
        <v/>
      </c>
      <c r="J1106" t="str">
        <f t="shared" si="122"/>
        <v/>
      </c>
      <c r="K1106" t="str">
        <f t="shared" si="123"/>
        <v/>
      </c>
      <c r="L1106" s="37" t="str">
        <f t="shared" si="124"/>
        <v/>
      </c>
      <c r="M1106" t="str">
        <f t="shared" si="125"/>
        <v/>
      </c>
    </row>
    <row r="1107" spans="1:13" x14ac:dyDescent="0.25">
      <c r="A1107" s="2">
        <v>1093</v>
      </c>
      <c r="B1107" t="s">
        <v>1093</v>
      </c>
      <c r="C1107" s="8">
        <v>195.85</v>
      </c>
      <c r="D1107" s="8">
        <v>114.64</v>
      </c>
      <c r="E1107" s="17">
        <f t="shared" si="119"/>
        <v>0.53555227659192384</v>
      </c>
      <c r="F1107" s="2">
        <f>+IF(A1107&gt;$C$3,AVERAGE(INDEX($E$15:$E$2531,A1107-$C$3):E1106),"")</f>
        <v>0.54049117281339831</v>
      </c>
      <c r="G1107" s="2">
        <f>+IF(A1107&gt;$C$3,STDEVA(INDEX($E$15:$E$2531,A1107-$C$3):E1106),"")</f>
        <v>6.0864391111847523E-3</v>
      </c>
      <c r="H1107">
        <f t="shared" si="120"/>
        <v>-0.81145907011515273</v>
      </c>
      <c r="I1107" s="2" t="str">
        <f t="shared" si="121"/>
        <v/>
      </c>
      <c r="J1107" t="str">
        <f t="shared" si="122"/>
        <v/>
      </c>
      <c r="K1107" t="str">
        <f t="shared" si="123"/>
        <v/>
      </c>
      <c r="L1107" s="37" t="str">
        <f t="shared" si="124"/>
        <v/>
      </c>
      <c r="M1107" t="str">
        <f t="shared" si="125"/>
        <v/>
      </c>
    </row>
    <row r="1108" spans="1:13" x14ac:dyDescent="0.25">
      <c r="A1108" s="2">
        <v>1094</v>
      </c>
      <c r="B1108" t="s">
        <v>1094</v>
      </c>
      <c r="C1108" s="8">
        <v>196.74</v>
      </c>
      <c r="D1108" s="8">
        <v>115.18</v>
      </c>
      <c r="E1108" s="17">
        <f t="shared" si="119"/>
        <v>0.5353869380060855</v>
      </c>
      <c r="F1108" s="2">
        <f>+IF(A1108&gt;$C$3,AVERAGE(INDEX($E$15:$E$2531,A1108-$C$3):E1107),"")</f>
        <v>0.53842218064485958</v>
      </c>
      <c r="G1108" s="2">
        <f>+IF(A1108&gt;$C$3,STDEVA(INDEX($E$15:$E$2531,A1108-$C$3):E1107),"")</f>
        <v>3.4464842935009797E-3</v>
      </c>
      <c r="H1108">
        <f t="shared" si="120"/>
        <v>-0.88067792576267545</v>
      </c>
      <c r="I1108" s="2" t="str">
        <f t="shared" si="121"/>
        <v/>
      </c>
      <c r="J1108" t="str">
        <f t="shared" si="122"/>
        <v/>
      </c>
      <c r="K1108" t="str">
        <f t="shared" si="123"/>
        <v/>
      </c>
      <c r="L1108" s="37" t="str">
        <f t="shared" si="124"/>
        <v/>
      </c>
      <c r="M1108" t="str">
        <f t="shared" si="125"/>
        <v/>
      </c>
    </row>
    <row r="1109" spans="1:13" x14ac:dyDescent="0.25">
      <c r="A1109" s="2">
        <v>1095</v>
      </c>
      <c r="B1109" t="s">
        <v>1095</v>
      </c>
      <c r="C1109" s="8">
        <v>196.01</v>
      </c>
      <c r="D1109" s="8">
        <v>114.65</v>
      </c>
      <c r="E1109" s="17">
        <f t="shared" si="119"/>
        <v>0.53628166903327013</v>
      </c>
      <c r="F1109" s="2">
        <f>+IF(A1109&gt;$C$3,AVERAGE(INDEX($E$15:$E$2531,A1109-$C$3):E1108),"")</f>
        <v>0.53742051605669194</v>
      </c>
      <c r="G1109" s="2">
        <f>+IF(A1109&gt;$C$3,STDEVA(INDEX($E$15:$E$2531,A1109-$C$3):E1108),"")</f>
        <v>2.7260655681628637E-3</v>
      </c>
      <c r="H1109">
        <f t="shared" si="120"/>
        <v>-0.41776215389760579</v>
      </c>
      <c r="I1109" s="2" t="str">
        <f t="shared" si="121"/>
        <v/>
      </c>
      <c r="J1109" t="str">
        <f t="shared" si="122"/>
        <v/>
      </c>
      <c r="K1109" t="str">
        <f t="shared" si="123"/>
        <v/>
      </c>
      <c r="L1109" s="37" t="str">
        <f t="shared" si="124"/>
        <v/>
      </c>
      <c r="M1109" t="str">
        <f t="shared" si="125"/>
        <v/>
      </c>
    </row>
    <row r="1110" spans="1:13" x14ac:dyDescent="0.25">
      <c r="A1110" s="2">
        <v>1096</v>
      </c>
      <c r="B1110" t="s">
        <v>1096</v>
      </c>
      <c r="C1110" s="8">
        <v>198.46</v>
      </c>
      <c r="D1110" s="8">
        <v>115.94</v>
      </c>
      <c r="E1110" s="17">
        <f t="shared" si="119"/>
        <v>0.53751475257450876</v>
      </c>
      <c r="F1110" s="2">
        <f>+IF(A1110&gt;$C$3,AVERAGE(INDEX($E$15:$E$2531,A1110-$C$3):E1109),"")</f>
        <v>0.53701523202349444</v>
      </c>
      <c r="G1110" s="2">
        <f>+IF(A1110&gt;$C$3,STDEVA(INDEX($E$15:$E$2531,A1110-$C$3):E1109),"")</f>
        <v>2.5733373720181951E-3</v>
      </c>
      <c r="H1110">
        <f t="shared" si="120"/>
        <v>0.1941138991124825</v>
      </c>
      <c r="I1110" s="2" t="str">
        <f t="shared" si="121"/>
        <v/>
      </c>
      <c r="J1110" t="str">
        <f t="shared" si="122"/>
        <v/>
      </c>
      <c r="K1110" t="str">
        <f t="shared" si="123"/>
        <v/>
      </c>
      <c r="L1110" s="37" t="str">
        <f t="shared" si="124"/>
        <v/>
      </c>
      <c r="M1110" t="str">
        <f t="shared" si="125"/>
        <v/>
      </c>
    </row>
    <row r="1111" spans="1:13" x14ac:dyDescent="0.25">
      <c r="A1111" s="2">
        <v>1097</v>
      </c>
      <c r="B1111" t="s">
        <v>1097</v>
      </c>
      <c r="C1111" s="8">
        <v>200.18</v>
      </c>
      <c r="D1111" s="8">
        <v>116.94</v>
      </c>
      <c r="E1111" s="17">
        <f t="shared" si="119"/>
        <v>0.53755597904334829</v>
      </c>
      <c r="F1111" s="2">
        <f>+IF(A1111&gt;$C$3,AVERAGE(INDEX($E$15:$E$2531,A1111-$C$3):E1110),"")</f>
        <v>0.53688452431315703</v>
      </c>
      <c r="G1111" s="2">
        <f>+IF(A1111&gt;$C$3,STDEVA(INDEX($E$15:$E$2531,A1111-$C$3):E1110),"")</f>
        <v>2.5065832064846399E-3</v>
      </c>
      <c r="H1111">
        <f t="shared" si="120"/>
        <v>0.26787649755817955</v>
      </c>
      <c r="I1111" s="2" t="str">
        <f t="shared" si="121"/>
        <v/>
      </c>
      <c r="J1111" t="str">
        <f t="shared" si="122"/>
        <v/>
      </c>
      <c r="K1111" t="str">
        <f t="shared" si="123"/>
        <v/>
      </c>
      <c r="L1111" s="37" t="str">
        <f t="shared" si="124"/>
        <v/>
      </c>
      <c r="M1111" t="str">
        <f t="shared" si="125"/>
        <v/>
      </c>
    </row>
    <row r="1112" spans="1:13" x14ac:dyDescent="0.25">
      <c r="A1112" s="2">
        <v>1098</v>
      </c>
      <c r="B1112" t="s">
        <v>1098</v>
      </c>
      <c r="C1112" s="8">
        <v>199.73</v>
      </c>
      <c r="D1112" s="8">
        <v>117.34</v>
      </c>
      <c r="E1112" s="17">
        <f t="shared" si="119"/>
        <v>0.53189075097936644</v>
      </c>
      <c r="F1112" s="2">
        <f>+IF(A1112&gt;$C$3,AVERAGE(INDEX($E$15:$E$2531,A1112-$C$3):E1111),"")</f>
        <v>0.53664727171130333</v>
      </c>
      <c r="G1112" s="2">
        <f>+IF(A1112&gt;$C$3,STDEVA(INDEX($E$15:$E$2531,A1112-$C$3):E1111),"")</f>
        <v>2.3002772756427902E-3</v>
      </c>
      <c r="H1112">
        <f t="shared" si="120"/>
        <v>-2.0678032089012932</v>
      </c>
      <c r="I1112" s="2" t="str">
        <f t="shared" si="121"/>
        <v>Buy</v>
      </c>
      <c r="J1112">
        <f t="shared" si="122"/>
        <v>199.73</v>
      </c>
      <c r="K1112">
        <f t="shared" si="123"/>
        <v>117.34</v>
      </c>
      <c r="L1112" s="37" t="str">
        <f t="shared" si="124"/>
        <v/>
      </c>
      <c r="M1112" t="str">
        <f t="shared" si="125"/>
        <v>Long</v>
      </c>
    </row>
    <row r="1113" spans="1:13" x14ac:dyDescent="0.25">
      <c r="A1113" s="2">
        <v>1099</v>
      </c>
      <c r="B1113" t="s">
        <v>1099</v>
      </c>
      <c r="C1113" s="8">
        <v>195.45</v>
      </c>
      <c r="D1113" s="8">
        <v>115.72</v>
      </c>
      <c r="E1113" s="17">
        <f t="shared" si="119"/>
        <v>0.52413111213102948</v>
      </c>
      <c r="F1113" s="2">
        <f>+IF(A1113&gt;$C$3,AVERAGE(INDEX($E$15:$E$2531,A1113-$C$3):E1112),"")</f>
        <v>0.53552525704176968</v>
      </c>
      <c r="G1113" s="2">
        <f>+IF(A1113&gt;$C$3,STDEVA(INDEX($E$15:$E$2531,A1113-$C$3):E1112),"")</f>
        <v>1.7710036119899938E-3</v>
      </c>
      <c r="H1113">
        <f t="shared" si="120"/>
        <v>-6.433722005759849</v>
      </c>
      <c r="I1113" s="2" t="str">
        <f t="shared" si="121"/>
        <v>Buy</v>
      </c>
      <c r="J1113" t="str">
        <f t="shared" si="122"/>
        <v/>
      </c>
      <c r="K1113" t="str">
        <f t="shared" si="123"/>
        <v/>
      </c>
      <c r="L1113" s="37">
        <f t="shared" si="124"/>
        <v>-664.99999999999909</v>
      </c>
      <c r="M1113" t="str">
        <f t="shared" si="125"/>
        <v>SL</v>
      </c>
    </row>
    <row r="1114" spans="1:13" x14ac:dyDescent="0.25">
      <c r="A1114" s="2">
        <v>1100</v>
      </c>
      <c r="B1114" t="s">
        <v>1100</v>
      </c>
      <c r="C1114" s="8">
        <v>196.46</v>
      </c>
      <c r="D1114" s="8">
        <v>115.51</v>
      </c>
      <c r="E1114" s="17">
        <f t="shared" si="119"/>
        <v>0.53110174194613458</v>
      </c>
      <c r="F1114" s="2">
        <f>+IF(A1114&gt;$C$3,AVERAGE(INDEX($E$15:$E$2531,A1114-$C$3):E1113),"")</f>
        <v>0.53439239583759679</v>
      </c>
      <c r="G1114" s="2">
        <f>+IF(A1114&gt;$C$3,STDEVA(INDEX($E$15:$E$2531,A1114-$C$3):E1113),"")</f>
        <v>4.2120608030760493E-3</v>
      </c>
      <c r="H1114">
        <f t="shared" si="120"/>
        <v>-0.78124558151180157</v>
      </c>
      <c r="I1114" s="2" t="str">
        <f t="shared" si="121"/>
        <v/>
      </c>
      <c r="J1114" t="str">
        <f t="shared" si="122"/>
        <v/>
      </c>
      <c r="K1114" t="str">
        <f t="shared" si="123"/>
        <v/>
      </c>
      <c r="L1114" s="37" t="str">
        <f t="shared" si="124"/>
        <v/>
      </c>
      <c r="M1114" t="str">
        <f t="shared" si="125"/>
        <v/>
      </c>
    </row>
    <row r="1115" spans="1:13" x14ac:dyDescent="0.25">
      <c r="A1115" s="2">
        <v>1101</v>
      </c>
      <c r="B1115" t="s">
        <v>1101</v>
      </c>
      <c r="C1115" s="8">
        <v>193.91</v>
      </c>
      <c r="D1115" s="8">
        <v>113.76</v>
      </c>
      <c r="E1115" s="17">
        <f t="shared" si="119"/>
        <v>0.53330316783959586</v>
      </c>
      <c r="F1115" s="2">
        <f>+IF(A1115&gt;$C$3,AVERAGE(INDEX($E$15:$E$2531,A1115-$C$3):E1114),"")</f>
        <v>0.53378741657209694</v>
      </c>
      <c r="G1115" s="2">
        <f>+IF(A1115&gt;$C$3,STDEVA(INDEX($E$15:$E$2531,A1115-$C$3):E1114),"")</f>
        <v>4.2547862807039176E-3</v>
      </c>
      <c r="H1115">
        <f t="shared" si="120"/>
        <v>-0.11381270422376315</v>
      </c>
      <c r="I1115" s="2" t="str">
        <f t="shared" si="121"/>
        <v/>
      </c>
      <c r="J1115" t="str">
        <f t="shared" si="122"/>
        <v/>
      </c>
      <c r="K1115" t="str">
        <f t="shared" si="123"/>
        <v/>
      </c>
      <c r="L1115" s="37" t="str">
        <f t="shared" si="124"/>
        <v/>
      </c>
      <c r="M1115" t="str">
        <f t="shared" si="125"/>
        <v/>
      </c>
    </row>
    <row r="1116" spans="1:13" x14ac:dyDescent="0.25">
      <c r="A1116" s="2">
        <v>1102</v>
      </c>
      <c r="B1116" t="s">
        <v>1102</v>
      </c>
      <c r="C1116" s="8">
        <v>193.6</v>
      </c>
      <c r="D1116" s="8">
        <v>113.42</v>
      </c>
      <c r="E1116" s="17">
        <f t="shared" si="119"/>
        <v>0.53469643225659469</v>
      </c>
      <c r="F1116" s="2">
        <f>+IF(A1116&gt;$C$3,AVERAGE(INDEX($E$15:$E$2531,A1116-$C$3):E1115),"")</f>
        <v>0.53363537646058479</v>
      </c>
      <c r="G1116" s="2">
        <f>+IF(A1116&gt;$C$3,STDEVA(INDEX($E$15:$E$2531,A1116-$C$3):E1115),"")</f>
        <v>4.2436783414149734E-3</v>
      </c>
      <c r="H1116">
        <f t="shared" si="120"/>
        <v>0.25003209730926812</v>
      </c>
      <c r="I1116" s="2" t="str">
        <f t="shared" si="121"/>
        <v/>
      </c>
      <c r="J1116" t="str">
        <f t="shared" si="122"/>
        <v/>
      </c>
      <c r="K1116" t="str">
        <f t="shared" si="123"/>
        <v/>
      </c>
      <c r="L1116" s="37" t="str">
        <f t="shared" si="124"/>
        <v/>
      </c>
      <c r="M1116" t="str">
        <f t="shared" si="125"/>
        <v/>
      </c>
    </row>
    <row r="1117" spans="1:13" x14ac:dyDescent="0.25">
      <c r="A1117" s="2">
        <v>1103</v>
      </c>
      <c r="B1117" t="s">
        <v>1103</v>
      </c>
      <c r="C1117" s="8">
        <v>192.9</v>
      </c>
      <c r="D1117" s="8">
        <v>113.23</v>
      </c>
      <c r="E1117" s="17">
        <f t="shared" si="119"/>
        <v>0.53275077158573525</v>
      </c>
      <c r="F1117" s="2">
        <f>+IF(A1117&gt;$C$3,AVERAGE(INDEX($E$15:$E$2531,A1117-$C$3):E1116),"")</f>
        <v>0.53354028264554809</v>
      </c>
      <c r="G1117" s="2">
        <f>+IF(A1117&gt;$C$3,STDEVA(INDEX($E$15:$E$2531,A1117-$C$3):E1116),"")</f>
        <v>4.2047650753185804E-3</v>
      </c>
      <c r="H1117">
        <f t="shared" si="120"/>
        <v>-0.18776579563200052</v>
      </c>
      <c r="I1117" s="2" t="str">
        <f t="shared" si="121"/>
        <v/>
      </c>
      <c r="J1117" t="str">
        <f t="shared" si="122"/>
        <v/>
      </c>
      <c r="K1117" t="str">
        <f t="shared" si="123"/>
        <v/>
      </c>
      <c r="L1117" s="37" t="str">
        <f t="shared" si="124"/>
        <v/>
      </c>
      <c r="M1117" t="str">
        <f t="shared" si="125"/>
        <v/>
      </c>
    </row>
    <row r="1118" spans="1:13" x14ac:dyDescent="0.25">
      <c r="A1118" s="2">
        <v>1104</v>
      </c>
      <c r="B1118" t="s">
        <v>1104</v>
      </c>
      <c r="C1118" s="8">
        <v>192.85</v>
      </c>
      <c r="D1118" s="8">
        <v>111.42</v>
      </c>
      <c r="E1118" s="17">
        <f t="shared" si="119"/>
        <v>0.54860584006156732</v>
      </c>
      <c r="F1118" s="2">
        <f>+IF(A1118&gt;$C$3,AVERAGE(INDEX($E$15:$E$2531,A1118-$C$3):E1117),"")</f>
        <v>0.53324737526550914</v>
      </c>
      <c r="G1118" s="2">
        <f>+IF(A1118&gt;$C$3,STDEVA(INDEX($E$15:$E$2531,A1118-$C$3):E1117),"")</f>
        <v>4.1515273364507868E-3</v>
      </c>
      <c r="H1118">
        <f t="shared" si="120"/>
        <v>3.6994733627813225</v>
      </c>
      <c r="I1118" s="2" t="str">
        <f t="shared" si="121"/>
        <v>Sell</v>
      </c>
      <c r="J1118">
        <f t="shared" si="122"/>
        <v>111.42</v>
      </c>
      <c r="K1118">
        <f t="shared" si="123"/>
        <v>192.85</v>
      </c>
      <c r="L1118" s="37" t="str">
        <f t="shared" si="124"/>
        <v/>
      </c>
      <c r="M1118" t="str">
        <f t="shared" si="125"/>
        <v>Short</v>
      </c>
    </row>
    <row r="1119" spans="1:13" x14ac:dyDescent="0.25">
      <c r="A1119" s="2">
        <v>1105</v>
      </c>
      <c r="B1119" t="s">
        <v>1105</v>
      </c>
      <c r="C1119" s="8">
        <v>188.01</v>
      </c>
      <c r="D1119" s="8">
        <v>108.3</v>
      </c>
      <c r="E1119" s="17">
        <f t="shared" si="119"/>
        <v>0.55158999889774896</v>
      </c>
      <c r="F1119" s="2">
        <f>+IF(A1119&gt;$C$3,AVERAGE(INDEX($E$15:$E$2531,A1119-$C$3):E1118),"")</f>
        <v>0.53461672760198675</v>
      </c>
      <c r="G1119" s="2">
        <f>+IF(A1119&gt;$C$3,STDEVA(INDEX($E$15:$E$2531,A1119-$C$3):E1118),"")</f>
        <v>6.5924275084402765E-3</v>
      </c>
      <c r="H1119">
        <f t="shared" si="120"/>
        <v>2.5746618031114257</v>
      </c>
      <c r="I1119" s="2" t="str">
        <f t="shared" si="121"/>
        <v>Sell</v>
      </c>
      <c r="J1119" t="str">
        <f t="shared" si="122"/>
        <v/>
      </c>
      <c r="K1119" t="str">
        <f t="shared" si="123"/>
        <v/>
      </c>
      <c r="L1119" s="37">
        <f t="shared" si="124"/>
        <v>429.99999999999977</v>
      </c>
      <c r="M1119" t="str">
        <f t="shared" si="125"/>
        <v>TP</v>
      </c>
    </row>
    <row r="1120" spans="1:13" x14ac:dyDescent="0.25">
      <c r="A1120" s="2">
        <v>1106</v>
      </c>
      <c r="B1120" t="s">
        <v>1106</v>
      </c>
      <c r="C1120" s="8">
        <v>188.12</v>
      </c>
      <c r="D1120" s="8">
        <v>107.53</v>
      </c>
      <c r="E1120" s="17">
        <f t="shared" si="119"/>
        <v>0.55931017867441235</v>
      </c>
      <c r="F1120" s="2">
        <f>+IF(A1120&gt;$C$3,AVERAGE(INDEX($E$15:$E$2531,A1120-$C$3):E1119),"")</f>
        <v>0.53618064386012465</v>
      </c>
      <c r="G1120" s="2">
        <f>+IF(A1120&gt;$C$3,STDEVA(INDEX($E$15:$E$2531,A1120-$C$3):E1119),"")</f>
        <v>8.6988626182413591E-3</v>
      </c>
      <c r="H1120">
        <f t="shared" si="120"/>
        <v>2.658914829369242</v>
      </c>
      <c r="I1120" s="2" t="str">
        <f t="shared" si="121"/>
        <v>Sell</v>
      </c>
      <c r="J1120">
        <f t="shared" si="122"/>
        <v>107.53</v>
      </c>
      <c r="K1120">
        <f t="shared" si="123"/>
        <v>188.12</v>
      </c>
      <c r="L1120" s="37" t="str">
        <f t="shared" si="124"/>
        <v/>
      </c>
      <c r="M1120" t="str">
        <f t="shared" si="125"/>
        <v>Short</v>
      </c>
    </row>
    <row r="1121" spans="1:13" x14ac:dyDescent="0.25">
      <c r="A1121" s="2">
        <v>1107</v>
      </c>
      <c r="B1121" t="s">
        <v>1107</v>
      </c>
      <c r="C1121" s="8">
        <v>191.63</v>
      </c>
      <c r="D1121" s="8">
        <v>109.2</v>
      </c>
      <c r="E1121" s="17">
        <f t="shared" si="119"/>
        <v>0.56238536616959911</v>
      </c>
      <c r="F1121" s="2">
        <f>+IF(A1121&gt;$C$3,AVERAGE(INDEX($E$15:$E$2531,A1121-$C$3):E1120),"")</f>
        <v>0.53859777715246493</v>
      </c>
      <c r="G1121" s="2">
        <f>+IF(A1121&gt;$C$3,STDEVA(INDEX($E$15:$E$2531,A1121-$C$3):E1120),"")</f>
        <v>1.165044377100594E-2</v>
      </c>
      <c r="H1121">
        <f t="shared" si="120"/>
        <v>2.041775359350134</v>
      </c>
      <c r="I1121" s="2" t="str">
        <f t="shared" si="121"/>
        <v>Sell</v>
      </c>
      <c r="J1121" t="str">
        <f t="shared" si="122"/>
        <v/>
      </c>
      <c r="K1121" t="str">
        <f t="shared" si="123"/>
        <v/>
      </c>
      <c r="L1121" s="37">
        <f t="shared" si="124"/>
        <v>-459.99999999999727</v>
      </c>
      <c r="M1121" t="str">
        <f t="shared" si="125"/>
        <v>SL</v>
      </c>
    </row>
    <row r="1122" spans="1:13" x14ac:dyDescent="0.25">
      <c r="A1122" s="2">
        <v>1108</v>
      </c>
      <c r="B1122" t="s">
        <v>1108</v>
      </c>
      <c r="C1122" s="8">
        <v>192.13</v>
      </c>
      <c r="D1122" s="8">
        <v>109.01</v>
      </c>
      <c r="E1122" s="17">
        <f t="shared" si="119"/>
        <v>0.56673260510334278</v>
      </c>
      <c r="F1122" s="2">
        <f>+IF(A1122&gt;$C$3,AVERAGE(INDEX($E$15:$E$2531,A1122-$C$3):E1121),"")</f>
        <v>0.54198606772915747</v>
      </c>
      <c r="G1122" s="2">
        <f>+IF(A1122&gt;$C$3,STDEVA(INDEX($E$15:$E$2531,A1122-$C$3):E1121),"")</f>
        <v>1.3708588979010065E-2</v>
      </c>
      <c r="H1122">
        <f t="shared" si="120"/>
        <v>1.8051848670987234</v>
      </c>
      <c r="I1122" s="2" t="str">
        <f t="shared" si="121"/>
        <v>Sell</v>
      </c>
      <c r="J1122">
        <f t="shared" si="122"/>
        <v>109.01</v>
      </c>
      <c r="K1122">
        <f t="shared" si="123"/>
        <v>192.13</v>
      </c>
      <c r="L1122" s="37" t="str">
        <f t="shared" si="124"/>
        <v/>
      </c>
      <c r="M1122" t="str">
        <f t="shared" si="125"/>
        <v>Short</v>
      </c>
    </row>
    <row r="1123" spans="1:13" x14ac:dyDescent="0.25">
      <c r="A1123" s="2">
        <v>1109</v>
      </c>
      <c r="B1123" t="s">
        <v>1109</v>
      </c>
      <c r="C1123" s="8">
        <v>195</v>
      </c>
      <c r="D1123" s="8">
        <v>110.63</v>
      </c>
      <c r="E1123" s="17">
        <f t="shared" si="119"/>
        <v>0.5668082585169274</v>
      </c>
      <c r="F1123" s="2">
        <f>+IF(A1123&gt;$C$3,AVERAGE(INDEX($E$15:$E$2531,A1123-$C$3):E1122),"")</f>
        <v>0.54671956694830337</v>
      </c>
      <c r="G1123" s="2">
        <f>+IF(A1123&gt;$C$3,STDEVA(INDEX($E$15:$E$2531,A1123-$C$3):E1122),"")</f>
        <v>1.4121529809325807E-2</v>
      </c>
      <c r="H1123">
        <f t="shared" si="120"/>
        <v>1.4225577426715859</v>
      </c>
      <c r="I1123" s="2" t="str">
        <f t="shared" si="121"/>
        <v/>
      </c>
      <c r="J1123" t="str">
        <f t="shared" si="122"/>
        <v/>
      </c>
      <c r="K1123" t="str">
        <f t="shared" si="123"/>
        <v/>
      </c>
      <c r="L1123" s="37">
        <f t="shared" si="124"/>
        <v>-312.50000000000352</v>
      </c>
      <c r="M1123" t="str">
        <f t="shared" si="125"/>
        <v>SL</v>
      </c>
    </row>
    <row r="1124" spans="1:13" x14ac:dyDescent="0.25">
      <c r="A1124" s="2">
        <v>1110</v>
      </c>
      <c r="B1124" t="s">
        <v>1110</v>
      </c>
      <c r="C1124" s="8">
        <v>198.47</v>
      </c>
      <c r="D1124" s="8">
        <v>113.27</v>
      </c>
      <c r="E1124" s="17">
        <f t="shared" si="119"/>
        <v>0.56086360599154494</v>
      </c>
      <c r="F1124" s="2">
        <f>+IF(A1124&gt;$C$3,AVERAGE(INDEX($E$15:$E$2531,A1124-$C$3):E1123),"")</f>
        <v>0.5506869576783916</v>
      </c>
      <c r="G1124" s="2">
        <f>+IF(A1124&gt;$C$3,STDEVA(INDEX($E$15:$E$2531,A1124-$C$3):E1123),"")</f>
        <v>1.4200872339136651E-2</v>
      </c>
      <c r="H1124">
        <f t="shared" si="120"/>
        <v>0.71662135044388697</v>
      </c>
      <c r="I1124" s="2" t="str">
        <f t="shared" si="121"/>
        <v/>
      </c>
      <c r="J1124" t="str">
        <f t="shared" si="122"/>
        <v/>
      </c>
      <c r="K1124" t="str">
        <f t="shared" si="123"/>
        <v/>
      </c>
      <c r="L1124" s="37" t="str">
        <f t="shared" si="124"/>
        <v/>
      </c>
      <c r="M1124" t="str">
        <f t="shared" si="125"/>
        <v/>
      </c>
    </row>
    <row r="1125" spans="1:13" x14ac:dyDescent="0.25">
      <c r="A1125" s="2">
        <v>1111</v>
      </c>
      <c r="B1125" t="s">
        <v>1111</v>
      </c>
      <c r="C1125" s="8">
        <v>197.79</v>
      </c>
      <c r="D1125" s="8">
        <v>112.49</v>
      </c>
      <c r="E1125" s="17">
        <f t="shared" si="119"/>
        <v>0.56434153298858347</v>
      </c>
      <c r="F1125" s="2">
        <f>+IF(A1125&gt;$C$3,AVERAGE(INDEX($E$15:$E$2531,A1125-$C$3):E1124),"")</f>
        <v>0.55374922858416364</v>
      </c>
      <c r="G1125" s="2">
        <f>+IF(A1125&gt;$C$3,STDEVA(INDEX($E$15:$E$2531,A1125-$C$3):E1124),"")</f>
        <v>1.2895196273064241E-2</v>
      </c>
      <c r="H1125">
        <f t="shared" si="120"/>
        <v>0.82141474857154817</v>
      </c>
      <c r="I1125" s="2" t="str">
        <f t="shared" si="121"/>
        <v/>
      </c>
      <c r="J1125" t="str">
        <f t="shared" si="122"/>
        <v/>
      </c>
      <c r="K1125" t="str">
        <f t="shared" si="123"/>
        <v/>
      </c>
      <c r="L1125" s="37" t="str">
        <f t="shared" si="124"/>
        <v/>
      </c>
      <c r="M1125" t="str">
        <f t="shared" si="125"/>
        <v/>
      </c>
    </row>
    <row r="1126" spans="1:13" x14ac:dyDescent="0.25">
      <c r="A1126" s="2">
        <v>1112</v>
      </c>
      <c r="B1126" t="s">
        <v>1112</v>
      </c>
      <c r="C1126" s="8">
        <v>199.41</v>
      </c>
      <c r="D1126" s="8">
        <v>114.48</v>
      </c>
      <c r="E1126" s="17">
        <f t="shared" si="119"/>
        <v>0.55496287147340462</v>
      </c>
      <c r="F1126" s="2">
        <f>+IF(A1126&gt;$C$3,AVERAGE(INDEX($E$15:$E$2531,A1126-$C$3):E1125),"")</f>
        <v>0.55704312866549577</v>
      </c>
      <c r="G1126" s="2">
        <f>+IF(A1126&gt;$C$3,STDEVA(INDEX($E$15:$E$2531,A1126-$C$3):E1125),"")</f>
        <v>1.1078292740482791E-2</v>
      </c>
      <c r="H1126">
        <f t="shared" si="120"/>
        <v>-0.18777777775174526</v>
      </c>
      <c r="I1126" s="2" t="str">
        <f t="shared" si="121"/>
        <v/>
      </c>
      <c r="J1126" t="str">
        <f t="shared" si="122"/>
        <v/>
      </c>
      <c r="K1126" t="str">
        <f t="shared" si="123"/>
        <v/>
      </c>
      <c r="L1126" s="37" t="str">
        <f t="shared" si="124"/>
        <v/>
      </c>
      <c r="M1126" t="str">
        <f t="shared" si="125"/>
        <v/>
      </c>
    </row>
    <row r="1127" spans="1:13" x14ac:dyDescent="0.25">
      <c r="A1127" s="2">
        <v>1113</v>
      </c>
      <c r="B1127" t="s">
        <v>1113</v>
      </c>
      <c r="C1127" s="8">
        <v>201.21</v>
      </c>
      <c r="D1127" s="8">
        <v>115.51</v>
      </c>
      <c r="E1127" s="17">
        <f t="shared" si="119"/>
        <v>0.55499203247916662</v>
      </c>
      <c r="F1127" s="2">
        <f>+IF(A1127&gt;$C$3,AVERAGE(INDEX($E$15:$E$2531,A1127-$C$3):E1126),"")</f>
        <v>0.5595111397641257</v>
      </c>
      <c r="G1127" s="2">
        <f>+IF(A1127&gt;$C$3,STDEVA(INDEX($E$15:$E$2531,A1127-$C$3):E1126),"")</f>
        <v>6.5308662212477889E-3</v>
      </c>
      <c r="H1127">
        <f t="shared" si="120"/>
        <v>-0.69196139254183908</v>
      </c>
      <c r="I1127" s="2" t="str">
        <f t="shared" si="121"/>
        <v/>
      </c>
      <c r="J1127" t="str">
        <f t="shared" si="122"/>
        <v/>
      </c>
      <c r="K1127" t="str">
        <f t="shared" si="123"/>
        <v/>
      </c>
      <c r="L1127" s="37" t="str">
        <f t="shared" si="124"/>
        <v/>
      </c>
      <c r="M1127" t="str">
        <f t="shared" si="125"/>
        <v/>
      </c>
    </row>
    <row r="1128" spans="1:13" x14ac:dyDescent="0.25">
      <c r="A1128" s="2">
        <v>1114</v>
      </c>
      <c r="B1128" t="s">
        <v>1114</v>
      </c>
      <c r="C1128" s="8">
        <v>201.33</v>
      </c>
      <c r="D1128" s="8">
        <v>115.74</v>
      </c>
      <c r="E1128" s="17">
        <f t="shared" si="119"/>
        <v>0.55359905669256504</v>
      </c>
      <c r="F1128" s="2">
        <f>+IF(A1128&gt;$C$3,AVERAGE(INDEX($E$15:$E$2531,A1128-$C$3):E1127),"")</f>
        <v>0.56022071669941442</v>
      </c>
      <c r="G1128" s="2">
        <f>+IF(A1128&gt;$C$3,STDEVA(INDEX($E$15:$E$2531,A1128-$C$3):E1127),"")</f>
        <v>5.4564524075307961E-3</v>
      </c>
      <c r="H1128">
        <f t="shared" si="120"/>
        <v>-1.2135467355511818</v>
      </c>
      <c r="I1128" s="2" t="str">
        <f t="shared" si="121"/>
        <v/>
      </c>
      <c r="J1128" t="str">
        <f t="shared" si="122"/>
        <v/>
      </c>
      <c r="K1128" t="str">
        <f t="shared" si="123"/>
        <v/>
      </c>
      <c r="L1128" s="37" t="str">
        <f t="shared" si="124"/>
        <v/>
      </c>
      <c r="M1128" t="str">
        <f t="shared" si="125"/>
        <v/>
      </c>
    </row>
    <row r="1129" spans="1:13" x14ac:dyDescent="0.25">
      <c r="A1129" s="2">
        <v>1115</v>
      </c>
      <c r="B1129" t="s">
        <v>1115</v>
      </c>
      <c r="C1129" s="8">
        <v>201.52</v>
      </c>
      <c r="D1129" s="8">
        <v>115.57</v>
      </c>
      <c r="E1129" s="17">
        <f t="shared" si="119"/>
        <v>0.55601222505700498</v>
      </c>
      <c r="F1129" s="2">
        <f>+IF(A1129&gt;$C$3,AVERAGE(INDEX($E$15:$E$2531,A1129-$C$3):E1128),"")</f>
        <v>0.5604439453432829</v>
      </c>
      <c r="G1129" s="2">
        <f>+IF(A1129&gt;$C$3,STDEVA(INDEX($E$15:$E$2531,A1129-$C$3):E1128),"")</f>
        <v>5.0878727778969927E-3</v>
      </c>
      <c r="H1129">
        <f t="shared" si="120"/>
        <v>-0.87103598689228889</v>
      </c>
      <c r="I1129" s="2" t="str">
        <f t="shared" si="121"/>
        <v/>
      </c>
      <c r="J1129" t="str">
        <f t="shared" si="122"/>
        <v/>
      </c>
      <c r="K1129" t="str">
        <f t="shared" si="123"/>
        <v/>
      </c>
      <c r="L1129" s="37" t="str">
        <f t="shared" si="124"/>
        <v/>
      </c>
      <c r="M1129" t="str">
        <f t="shared" si="125"/>
        <v/>
      </c>
    </row>
    <row r="1130" spans="1:13" x14ac:dyDescent="0.25">
      <c r="A1130" s="2">
        <v>1116</v>
      </c>
      <c r="B1130" t="s">
        <v>1116</v>
      </c>
      <c r="C1130" s="8">
        <v>200.25</v>
      </c>
      <c r="D1130" s="8">
        <v>113.99</v>
      </c>
      <c r="E1130" s="17">
        <f t="shared" si="119"/>
        <v>0.56345586069978137</v>
      </c>
      <c r="F1130" s="2">
        <f>+IF(A1130&gt;$C$3,AVERAGE(INDEX($E$15:$E$2531,A1130-$C$3):E1129),"")</f>
        <v>0.56007750605245987</v>
      </c>
      <c r="G1130" s="2">
        <f>+IF(A1130&gt;$C$3,STDEVA(INDEX($E$15:$E$2531,A1130-$C$3):E1129),"")</f>
        <v>5.2943107823889314E-3</v>
      </c>
      <c r="H1130">
        <f t="shared" si="120"/>
        <v>0.6381103766252838</v>
      </c>
      <c r="I1130" s="2" t="str">
        <f t="shared" si="121"/>
        <v/>
      </c>
      <c r="J1130" t="str">
        <f t="shared" si="122"/>
        <v/>
      </c>
      <c r="K1130" t="str">
        <f t="shared" si="123"/>
        <v/>
      </c>
      <c r="L1130" s="37" t="str">
        <f t="shared" si="124"/>
        <v/>
      </c>
      <c r="M1130" t="str">
        <f t="shared" si="125"/>
        <v/>
      </c>
    </row>
    <row r="1131" spans="1:13" x14ac:dyDescent="0.25">
      <c r="A1131" s="2">
        <v>1117</v>
      </c>
      <c r="B1131" t="s">
        <v>1117</v>
      </c>
      <c r="C1131" s="8">
        <v>199.29</v>
      </c>
      <c r="D1131" s="8">
        <v>112.87</v>
      </c>
      <c r="E1131" s="17">
        <f t="shared" si="119"/>
        <v>0.56852433637772448</v>
      </c>
      <c r="F1131" s="2">
        <f>+IF(A1131&gt;$C$3,AVERAGE(INDEX($E$15:$E$2531,A1131-$C$3):E1130),"")</f>
        <v>0.56019644988914685</v>
      </c>
      <c r="G1131" s="2">
        <f>+IF(A1131&gt;$C$3,STDEVA(INDEX($E$15:$E$2531,A1131-$C$3):E1130),"")</f>
        <v>5.3642048147929415E-3</v>
      </c>
      <c r="H1131">
        <f t="shared" si="120"/>
        <v>1.5524922660692788</v>
      </c>
      <c r="I1131" s="2" t="str">
        <f t="shared" si="121"/>
        <v/>
      </c>
      <c r="J1131" t="str">
        <f t="shared" si="122"/>
        <v/>
      </c>
      <c r="K1131" t="str">
        <f t="shared" si="123"/>
        <v/>
      </c>
      <c r="L1131" s="37" t="str">
        <f t="shared" si="124"/>
        <v/>
      </c>
      <c r="M1131" t="str">
        <f t="shared" si="125"/>
        <v/>
      </c>
    </row>
    <row r="1132" spans="1:13" x14ac:dyDescent="0.25">
      <c r="A1132" s="2">
        <v>1118</v>
      </c>
      <c r="B1132" t="s">
        <v>1118</v>
      </c>
      <c r="C1132" s="8">
        <v>202.35</v>
      </c>
      <c r="D1132" s="8">
        <v>115.57</v>
      </c>
      <c r="E1132" s="17">
        <f t="shared" si="119"/>
        <v>0.56012246433452462</v>
      </c>
      <c r="F1132" s="2">
        <f>+IF(A1132&gt;$C$3,AVERAGE(INDEX($E$15:$E$2531,A1132-$C$3):E1131),"")</f>
        <v>0.56039553114185592</v>
      </c>
      <c r="G1132" s="2">
        <f>+IF(A1132&gt;$C$3,STDEVA(INDEX($E$15:$E$2531,A1132-$C$3):E1131),"")</f>
        <v>5.6620801680602956E-3</v>
      </c>
      <c r="H1132">
        <f t="shared" si="120"/>
        <v>-4.8227294426466609E-2</v>
      </c>
      <c r="I1132" s="2" t="str">
        <f t="shared" si="121"/>
        <v/>
      </c>
      <c r="J1132" t="str">
        <f t="shared" si="122"/>
        <v/>
      </c>
      <c r="K1132" t="str">
        <f t="shared" si="123"/>
        <v/>
      </c>
      <c r="L1132" s="37" t="str">
        <f t="shared" si="124"/>
        <v/>
      </c>
      <c r="M1132" t="str">
        <f t="shared" si="125"/>
        <v/>
      </c>
    </row>
    <row r="1133" spans="1:13" x14ac:dyDescent="0.25">
      <c r="A1133" s="2">
        <v>1119</v>
      </c>
      <c r="B1133" t="s">
        <v>1119</v>
      </c>
      <c r="C1133" s="8">
        <v>203.27</v>
      </c>
      <c r="D1133" s="8">
        <v>115.42</v>
      </c>
      <c r="E1133" s="17">
        <f t="shared" si="119"/>
        <v>0.56595749528805028</v>
      </c>
      <c r="F1133" s="2">
        <f>+IF(A1133&gt;$C$3,AVERAGE(INDEX($E$15:$E$2531,A1133-$C$3):E1132),"")</f>
        <v>0.55965266512158895</v>
      </c>
      <c r="G1133" s="2">
        <f>+IF(A1133&gt;$C$3,STDEVA(INDEX($E$15:$E$2531,A1133-$C$3):E1132),"")</f>
        <v>5.129060079756359E-3</v>
      </c>
      <c r="H1133">
        <f t="shared" si="120"/>
        <v>1.2292369495427748</v>
      </c>
      <c r="I1133" s="2" t="str">
        <f t="shared" si="121"/>
        <v/>
      </c>
      <c r="J1133" t="str">
        <f t="shared" si="122"/>
        <v/>
      </c>
      <c r="K1133" t="str">
        <f t="shared" si="123"/>
        <v/>
      </c>
      <c r="L1133" s="37" t="str">
        <f t="shared" si="124"/>
        <v/>
      </c>
      <c r="M1133" t="str">
        <f t="shared" si="125"/>
        <v/>
      </c>
    </row>
    <row r="1134" spans="1:13" x14ac:dyDescent="0.25">
      <c r="A1134" s="2">
        <v>1120</v>
      </c>
      <c r="B1134" t="s">
        <v>1120</v>
      </c>
      <c r="C1134" s="8">
        <v>203.37</v>
      </c>
      <c r="D1134" s="8">
        <v>115.64</v>
      </c>
      <c r="E1134" s="17">
        <f t="shared" si="119"/>
        <v>0.56454506296283868</v>
      </c>
      <c r="F1134" s="2">
        <f>+IF(A1134&gt;$C$3,AVERAGE(INDEX($E$15:$E$2531,A1134-$C$3):E1133),"")</f>
        <v>0.56021865282120065</v>
      </c>
      <c r="G1134" s="2">
        <f>+IF(A1134&gt;$C$3,STDEVA(INDEX($E$15:$E$2531,A1134-$C$3):E1133),"")</f>
        <v>5.5436843047560469E-3</v>
      </c>
      <c r="H1134">
        <f t="shared" si="120"/>
        <v>0.78042144967135241</v>
      </c>
      <c r="I1134" s="2" t="str">
        <f t="shared" si="121"/>
        <v/>
      </c>
      <c r="J1134" t="str">
        <f t="shared" si="122"/>
        <v/>
      </c>
      <c r="K1134" t="str">
        <f t="shared" si="123"/>
        <v/>
      </c>
      <c r="L1134" s="37" t="str">
        <f t="shared" si="124"/>
        <v/>
      </c>
      <c r="M1134" t="str">
        <f t="shared" si="125"/>
        <v/>
      </c>
    </row>
    <row r="1135" spans="1:13" x14ac:dyDescent="0.25">
      <c r="A1135" s="2">
        <v>1121</v>
      </c>
      <c r="B1135" t="s">
        <v>1121</v>
      </c>
      <c r="C1135" s="8">
        <v>203.09</v>
      </c>
      <c r="D1135" s="8">
        <v>115.48</v>
      </c>
      <c r="E1135" s="17">
        <f t="shared" si="119"/>
        <v>0.56455187575028398</v>
      </c>
      <c r="F1135" s="2">
        <f>+IF(A1135&gt;$C$3,AVERAGE(INDEX($E$15:$E$2531,A1135-$C$3):E1134),"")</f>
        <v>0.56024126726278445</v>
      </c>
      <c r="G1135" s="2">
        <f>+IF(A1135&gt;$C$3,STDEVA(INDEX($E$15:$E$2531,A1135-$C$3):E1134),"")</f>
        <v>5.5629866808300987E-3</v>
      </c>
      <c r="H1135">
        <f t="shared" si="120"/>
        <v>0.7748730555753035</v>
      </c>
      <c r="I1135" s="2" t="str">
        <f t="shared" si="121"/>
        <v/>
      </c>
      <c r="J1135" t="str">
        <f t="shared" si="122"/>
        <v/>
      </c>
      <c r="K1135" t="str">
        <f t="shared" si="123"/>
        <v/>
      </c>
      <c r="L1135" s="37" t="str">
        <f t="shared" si="124"/>
        <v/>
      </c>
      <c r="M1135" t="str">
        <f t="shared" si="125"/>
        <v/>
      </c>
    </row>
    <row r="1136" spans="1:13" x14ac:dyDescent="0.25">
      <c r="A1136" s="2">
        <v>1122</v>
      </c>
      <c r="B1136" t="s">
        <v>1122</v>
      </c>
      <c r="C1136" s="8">
        <v>201.85</v>
      </c>
      <c r="D1136" s="8">
        <v>113.72</v>
      </c>
      <c r="E1136" s="17">
        <f t="shared" si="119"/>
        <v>0.57378556051615071</v>
      </c>
      <c r="F1136" s="2">
        <f>+IF(A1136&gt;$C$3,AVERAGE(INDEX($E$15:$E$2531,A1136-$C$3):E1135),"")</f>
        <v>0.56130671218243777</v>
      </c>
      <c r="G1136" s="2">
        <f>+IF(A1136&gt;$C$3,STDEVA(INDEX($E$15:$E$2531,A1136-$C$3):E1135),"")</f>
        <v>5.3394509785717791E-3</v>
      </c>
      <c r="H1136">
        <f t="shared" si="120"/>
        <v>2.3371032684433097</v>
      </c>
      <c r="I1136" s="2" t="str">
        <f t="shared" si="121"/>
        <v>Sell</v>
      </c>
      <c r="J1136">
        <f t="shared" si="122"/>
        <v>113.72</v>
      </c>
      <c r="K1136">
        <f t="shared" si="123"/>
        <v>201.85</v>
      </c>
      <c r="L1136" s="37" t="str">
        <f t="shared" si="124"/>
        <v/>
      </c>
      <c r="M1136" t="str">
        <f t="shared" si="125"/>
        <v>Short</v>
      </c>
    </row>
    <row r="1137" spans="1:13" x14ac:dyDescent="0.25">
      <c r="A1137" s="2">
        <v>1123</v>
      </c>
      <c r="B1137" t="s">
        <v>1123</v>
      </c>
      <c r="C1137" s="8">
        <v>205.26</v>
      </c>
      <c r="D1137" s="8">
        <v>114.72</v>
      </c>
      <c r="E1137" s="17">
        <f t="shared" si="119"/>
        <v>0.58178309136625805</v>
      </c>
      <c r="F1137" s="2">
        <f>+IF(A1137&gt;$C$3,AVERAGE(INDEX($E$15:$E$2531,A1137-$C$3):E1136),"")</f>
        <v>0.56339488196432486</v>
      </c>
      <c r="G1137" s="2">
        <f>+IF(A1137&gt;$C$3,STDEVA(INDEX($E$15:$E$2531,A1137-$C$3):E1136),"")</f>
        <v>6.1713075261608406E-3</v>
      </c>
      <c r="H1137">
        <f t="shared" si="120"/>
        <v>2.979629409810415</v>
      </c>
      <c r="I1137" s="2" t="str">
        <f t="shared" si="121"/>
        <v>Sell</v>
      </c>
      <c r="J1137" t="str">
        <f t="shared" si="122"/>
        <v/>
      </c>
      <c r="K1137" t="str">
        <f t="shared" si="123"/>
        <v/>
      </c>
      <c r="L1137" s="37">
        <f t="shared" si="124"/>
        <v>-602.49999999999909</v>
      </c>
      <c r="M1137" t="str">
        <f t="shared" si="125"/>
        <v>SL</v>
      </c>
    </row>
    <row r="1138" spans="1:13" x14ac:dyDescent="0.25">
      <c r="A1138" s="2">
        <v>1124</v>
      </c>
      <c r="B1138" t="s">
        <v>1124</v>
      </c>
      <c r="C1138" s="8">
        <v>207.51</v>
      </c>
      <c r="D1138" s="8">
        <v>115.85</v>
      </c>
      <c r="E1138" s="17">
        <f t="shared" si="119"/>
        <v>0.58288328040221782</v>
      </c>
      <c r="F1138" s="2">
        <f>+IF(A1138&gt;$C$3,AVERAGE(INDEX($E$15:$E$2531,A1138-$C$3):E1137),"")</f>
        <v>0.56652644137251296</v>
      </c>
      <c r="G1138" s="2">
        <f>+IF(A1138&gt;$C$3,STDEVA(INDEX($E$15:$E$2531,A1138-$C$3):E1137),"")</f>
        <v>7.5712314550787042E-3</v>
      </c>
      <c r="H1138">
        <f t="shared" si="120"/>
        <v>2.1603934745295446</v>
      </c>
      <c r="I1138" s="2" t="str">
        <f t="shared" si="121"/>
        <v>Sell</v>
      </c>
      <c r="J1138">
        <f t="shared" si="122"/>
        <v>115.85</v>
      </c>
      <c r="K1138">
        <f t="shared" si="123"/>
        <v>207.51</v>
      </c>
      <c r="L1138" s="37" t="str">
        <f t="shared" si="124"/>
        <v/>
      </c>
      <c r="M1138" t="str">
        <f t="shared" si="125"/>
        <v>Short</v>
      </c>
    </row>
    <row r="1139" spans="1:13" x14ac:dyDescent="0.25">
      <c r="A1139" s="2">
        <v>1125</v>
      </c>
      <c r="B1139" t="s">
        <v>1125</v>
      </c>
      <c r="C1139" s="8">
        <v>207</v>
      </c>
      <c r="D1139" s="8">
        <v>115.06</v>
      </c>
      <c r="E1139" s="17">
        <f t="shared" si="119"/>
        <v>0.58726506183022165</v>
      </c>
      <c r="F1139" s="2">
        <f>+IF(A1139&gt;$C$3,AVERAGE(INDEX($E$15:$E$2531,A1139-$C$3):E1138),"")</f>
        <v>0.56951211418864789</v>
      </c>
      <c r="G1139" s="2">
        <f>+IF(A1139&gt;$C$3,STDEVA(INDEX($E$15:$E$2531,A1139-$C$3):E1138),"")</f>
        <v>8.180446387578047E-3</v>
      </c>
      <c r="H1139">
        <f t="shared" si="120"/>
        <v>2.1701685703278355</v>
      </c>
      <c r="I1139" s="2" t="str">
        <f t="shared" si="121"/>
        <v>Sell</v>
      </c>
      <c r="J1139">
        <f t="shared" si="122"/>
        <v>115.85</v>
      </c>
      <c r="K1139">
        <f t="shared" si="123"/>
        <v>207.51</v>
      </c>
      <c r="L1139" s="37">
        <f t="shared" si="124"/>
        <v>-70.000000000000284</v>
      </c>
      <c r="M1139" t="str">
        <f t="shared" si="125"/>
        <v>Short</v>
      </c>
    </row>
    <row r="1140" spans="1:13" x14ac:dyDescent="0.25">
      <c r="A1140" s="2">
        <v>1126</v>
      </c>
      <c r="B1140" t="s">
        <v>1126</v>
      </c>
      <c r="C1140" s="8">
        <v>206.6</v>
      </c>
      <c r="D1140" s="8">
        <v>113.8</v>
      </c>
      <c r="E1140" s="17">
        <f t="shared" si="119"/>
        <v>0.59634203499330751</v>
      </c>
      <c r="F1140" s="2">
        <f>+IF(A1140&gt;$C$3,AVERAGE(INDEX($E$15:$E$2531,A1140-$C$3):E1139),"")</f>
        <v>0.57215758098091885</v>
      </c>
      <c r="G1140" s="2">
        <f>+IF(A1140&gt;$C$3,STDEVA(INDEX($E$15:$E$2531,A1140-$C$3):E1139),"")</f>
        <v>9.6880088092334681E-3</v>
      </c>
      <c r="H1140">
        <f t="shared" si="120"/>
        <v>2.4963286562393394</v>
      </c>
      <c r="I1140" s="2" t="str">
        <f t="shared" si="121"/>
        <v>Sell</v>
      </c>
      <c r="J1140" t="str">
        <f t="shared" si="122"/>
        <v/>
      </c>
      <c r="K1140" t="str">
        <f t="shared" si="123"/>
        <v/>
      </c>
      <c r="L1140" s="37">
        <f t="shared" si="124"/>
        <v>-285.00000000000017</v>
      </c>
      <c r="M1140" t="str">
        <f t="shared" si="125"/>
        <v>SL</v>
      </c>
    </row>
    <row r="1141" spans="1:13" x14ac:dyDescent="0.25">
      <c r="A1141" s="2">
        <v>1127</v>
      </c>
      <c r="B1141" t="s">
        <v>1127</v>
      </c>
      <c r="C1141" s="8">
        <v>208.95</v>
      </c>
      <c r="D1141" s="8">
        <v>117.12</v>
      </c>
      <c r="E1141" s="17">
        <f t="shared" si="119"/>
        <v>0.57889593868092282</v>
      </c>
      <c r="F1141" s="2">
        <f>+IF(A1141&gt;$C$3,AVERAGE(INDEX($E$15:$E$2531,A1141-$C$3):E1140),"")</f>
        <v>0.57524843638265044</v>
      </c>
      <c r="G1141" s="2">
        <f>+IF(A1141&gt;$C$3,STDEVA(INDEX($E$15:$E$2531,A1141-$C$3):E1140),"")</f>
        <v>1.2432653492935786E-2</v>
      </c>
      <c r="H1141">
        <f t="shared" si="120"/>
        <v>0.29338083783521202</v>
      </c>
      <c r="I1141" s="2" t="str">
        <f t="shared" si="121"/>
        <v/>
      </c>
      <c r="J1141" t="str">
        <f t="shared" si="122"/>
        <v/>
      </c>
      <c r="K1141" t="str">
        <f t="shared" si="123"/>
        <v/>
      </c>
      <c r="L1141" s="37" t="str">
        <f t="shared" si="124"/>
        <v/>
      </c>
      <c r="M1141" t="str">
        <f t="shared" si="125"/>
        <v/>
      </c>
    </row>
    <row r="1142" spans="1:13" x14ac:dyDescent="0.25">
      <c r="A1142" s="2">
        <v>1128</v>
      </c>
      <c r="B1142" t="s">
        <v>1128</v>
      </c>
      <c r="C1142" s="8">
        <v>208.83</v>
      </c>
      <c r="D1142" s="8">
        <v>115.87</v>
      </c>
      <c r="E1142" s="17">
        <f t="shared" si="119"/>
        <v>0.58905165083971378</v>
      </c>
      <c r="F1142" s="2">
        <f>+IF(A1142&gt;$C$3,AVERAGE(INDEX($E$15:$E$2531,A1142-$C$3):E1141),"")</f>
        <v>0.57733437797669451</v>
      </c>
      <c r="G1142" s="2">
        <f>+IF(A1142&gt;$C$3,STDEVA(INDEX($E$15:$E$2531,A1142-$C$3):E1141),"")</f>
        <v>1.1078785214400843E-2</v>
      </c>
      <c r="H1142">
        <f t="shared" si="120"/>
        <v>1.0576315576358031</v>
      </c>
      <c r="I1142" s="2" t="str">
        <f t="shared" si="121"/>
        <v/>
      </c>
      <c r="J1142" t="str">
        <f t="shared" si="122"/>
        <v/>
      </c>
      <c r="K1142" t="str">
        <f t="shared" si="123"/>
        <v/>
      </c>
      <c r="L1142" s="37" t="str">
        <f t="shared" si="124"/>
        <v/>
      </c>
      <c r="M1142" t="str">
        <f t="shared" si="125"/>
        <v/>
      </c>
    </row>
    <row r="1143" spans="1:13" x14ac:dyDescent="0.25">
      <c r="A1143" s="2">
        <v>1129</v>
      </c>
      <c r="B1143" t="s">
        <v>1129</v>
      </c>
      <c r="C1143" s="8">
        <v>207.93</v>
      </c>
      <c r="D1143" s="8">
        <v>115.34</v>
      </c>
      <c r="E1143" s="17">
        <f t="shared" si="119"/>
        <v>0.58931719641073654</v>
      </c>
      <c r="F1143" s="2">
        <f>+IF(A1143&gt;$C$3,AVERAGE(INDEX($E$15:$E$2531,A1143-$C$3):E1142),"")</f>
        <v>0.57990039526021275</v>
      </c>
      <c r="G1143" s="2">
        <f>+IF(A1143&gt;$C$3,STDEVA(INDEX($E$15:$E$2531,A1143-$C$3):E1142),"")</f>
        <v>1.0784925103796843E-2</v>
      </c>
      <c r="H1143">
        <f t="shared" si="120"/>
        <v>0.87314478866511513</v>
      </c>
      <c r="I1143" s="2" t="str">
        <f t="shared" si="121"/>
        <v/>
      </c>
      <c r="J1143" t="str">
        <f t="shared" si="122"/>
        <v/>
      </c>
      <c r="K1143" t="str">
        <f t="shared" si="123"/>
        <v/>
      </c>
      <c r="L1143" s="37" t="str">
        <f t="shared" si="124"/>
        <v/>
      </c>
      <c r="M1143" t="str">
        <f t="shared" si="125"/>
        <v/>
      </c>
    </row>
    <row r="1144" spans="1:13" x14ac:dyDescent="0.25">
      <c r="A1144" s="2">
        <v>1130</v>
      </c>
      <c r="B1144" t="s">
        <v>1130</v>
      </c>
      <c r="C1144" s="8">
        <v>210.39</v>
      </c>
      <c r="D1144" s="8">
        <v>117.74</v>
      </c>
      <c r="E1144" s="17">
        <f t="shared" si="119"/>
        <v>0.58048414761681344</v>
      </c>
      <c r="F1144" s="2">
        <f>+IF(A1144&gt;$C$3,AVERAGE(INDEX($E$15:$E$2531,A1144-$C$3):E1143),"")</f>
        <v>0.58265285453220139</v>
      </c>
      <c r="G1144" s="2">
        <f>+IF(A1144&gt;$C$3,STDEVA(INDEX($E$15:$E$2531,A1144-$C$3):E1143),"")</f>
        <v>9.4553060599999739E-3</v>
      </c>
      <c r="H1144">
        <f t="shared" si="120"/>
        <v>-0.22936401017863597</v>
      </c>
      <c r="I1144" s="2" t="str">
        <f t="shared" si="121"/>
        <v/>
      </c>
      <c r="J1144" t="str">
        <f t="shared" si="122"/>
        <v/>
      </c>
      <c r="K1144" t="str">
        <f t="shared" si="123"/>
        <v/>
      </c>
      <c r="L1144" s="37" t="str">
        <f t="shared" si="124"/>
        <v/>
      </c>
      <c r="M1144" t="str">
        <f t="shared" si="125"/>
        <v/>
      </c>
    </row>
    <row r="1145" spans="1:13" x14ac:dyDescent="0.25">
      <c r="A1145" s="2">
        <v>1131</v>
      </c>
      <c r="B1145" t="s">
        <v>1131</v>
      </c>
      <c r="C1145" s="8">
        <v>211</v>
      </c>
      <c r="D1145" s="8">
        <v>118.35</v>
      </c>
      <c r="E1145" s="17">
        <f t="shared" si="119"/>
        <v>0.57821179751607366</v>
      </c>
      <c r="F1145" s="2">
        <f>+IF(A1145&gt;$C$3,AVERAGE(INDEX($E$15:$E$2531,A1145-$C$3):E1144),"")</f>
        <v>0.58442310696181587</v>
      </c>
      <c r="G1145" s="2">
        <f>+IF(A1145&gt;$C$3,STDEVA(INDEX($E$15:$E$2531,A1145-$C$3):E1144),"")</f>
        <v>6.7460749268241455E-3</v>
      </c>
      <c r="H1145">
        <f t="shared" si="120"/>
        <v>-0.92072938903249357</v>
      </c>
      <c r="I1145" s="2" t="str">
        <f t="shared" si="121"/>
        <v/>
      </c>
      <c r="J1145" t="str">
        <f t="shared" si="122"/>
        <v/>
      </c>
      <c r="K1145" t="str">
        <f t="shared" si="123"/>
        <v/>
      </c>
      <c r="L1145" s="37" t="str">
        <f t="shared" si="124"/>
        <v/>
      </c>
      <c r="M1145" t="str">
        <f t="shared" si="125"/>
        <v/>
      </c>
    </row>
    <row r="1146" spans="1:13" x14ac:dyDescent="0.25">
      <c r="A1146" s="2">
        <v>1132</v>
      </c>
      <c r="B1146" t="s">
        <v>1132</v>
      </c>
      <c r="C1146" s="8">
        <v>210.36</v>
      </c>
      <c r="D1146" s="8">
        <v>118.29</v>
      </c>
      <c r="E1146" s="17">
        <f t="shared" si="119"/>
        <v>0.57568111216349793</v>
      </c>
      <c r="F1146" s="2">
        <f>+IF(A1146&gt;$C$3,AVERAGE(INDEX($E$15:$E$2531,A1146-$C$3):E1145),"")</f>
        <v>0.58491491107291838</v>
      </c>
      <c r="G1146" s="2">
        <f>+IF(A1146&gt;$C$3,STDEVA(INDEX($E$15:$E$2531,A1146-$C$3):E1145),"")</f>
        <v>5.9929369306752503E-3</v>
      </c>
      <c r="H1146">
        <f t="shared" si="120"/>
        <v>-1.5407802578659928</v>
      </c>
      <c r="I1146" s="2" t="str">
        <f t="shared" si="121"/>
        <v/>
      </c>
      <c r="J1146" t="str">
        <f t="shared" si="122"/>
        <v/>
      </c>
      <c r="K1146" t="str">
        <f t="shared" si="123"/>
        <v/>
      </c>
      <c r="L1146" s="37" t="str">
        <f t="shared" si="124"/>
        <v/>
      </c>
      <c r="M1146" t="str">
        <f t="shared" si="125"/>
        <v/>
      </c>
    </row>
    <row r="1147" spans="1:13" x14ac:dyDescent="0.25">
      <c r="A1147" s="2">
        <v>1133</v>
      </c>
      <c r="B1147" t="s">
        <v>1133</v>
      </c>
      <c r="C1147" s="8">
        <v>210.15</v>
      </c>
      <c r="D1147" s="8">
        <v>118.38</v>
      </c>
      <c r="E1147" s="17">
        <f t="shared" si="119"/>
        <v>0.57392177218854679</v>
      </c>
      <c r="F1147" s="2">
        <f>+IF(A1147&gt;$C$3,AVERAGE(INDEX($E$15:$E$2531,A1147-$C$3):E1146),"")</f>
        <v>0.58423691338372263</v>
      </c>
      <c r="G1147" s="2">
        <f>+IF(A1147&gt;$C$3,STDEVA(INDEX($E$15:$E$2531,A1147-$C$3):E1146),"")</f>
        <v>6.6955205573017967E-3</v>
      </c>
      <c r="H1147">
        <f t="shared" si="120"/>
        <v>-1.5406033193231967</v>
      </c>
      <c r="I1147" s="2" t="str">
        <f t="shared" si="121"/>
        <v/>
      </c>
      <c r="J1147" t="str">
        <f t="shared" si="122"/>
        <v/>
      </c>
      <c r="K1147" t="str">
        <f t="shared" si="123"/>
        <v/>
      </c>
      <c r="L1147" s="37" t="str">
        <f t="shared" si="124"/>
        <v/>
      </c>
      <c r="M1147" t="str">
        <f t="shared" si="125"/>
        <v/>
      </c>
    </row>
    <row r="1148" spans="1:13" x14ac:dyDescent="0.25">
      <c r="A1148" s="2">
        <v>1134</v>
      </c>
      <c r="B1148" t="s">
        <v>1134</v>
      </c>
      <c r="C1148" s="8">
        <v>210.04</v>
      </c>
      <c r="D1148" s="8">
        <v>119.22</v>
      </c>
      <c r="E1148" s="17">
        <f t="shared" si="119"/>
        <v>0.56632746297787795</v>
      </c>
      <c r="F1148" s="2">
        <f>+IF(A1148&gt;$C$3,AVERAGE(INDEX($E$15:$E$2531,A1148-$C$3):E1147),"")</f>
        <v>0.58324119024887033</v>
      </c>
      <c r="G1148" s="2">
        <f>+IF(A1148&gt;$C$3,STDEVA(INDEX($E$15:$E$2531,A1148-$C$3):E1147),"")</f>
        <v>7.5356369906787344E-3</v>
      </c>
      <c r="H1148">
        <f t="shared" si="120"/>
        <v>-2.2444986789987302</v>
      </c>
      <c r="I1148" s="2" t="str">
        <f t="shared" si="121"/>
        <v>Buy</v>
      </c>
      <c r="J1148">
        <f t="shared" si="122"/>
        <v>210.04</v>
      </c>
      <c r="K1148">
        <f t="shared" si="123"/>
        <v>119.22</v>
      </c>
      <c r="L1148" s="37" t="str">
        <f t="shared" si="124"/>
        <v/>
      </c>
      <c r="M1148" t="str">
        <f t="shared" si="125"/>
        <v>Long</v>
      </c>
    </row>
    <row r="1149" spans="1:13" x14ac:dyDescent="0.25">
      <c r="A1149" s="2">
        <v>1135</v>
      </c>
      <c r="B1149" t="s">
        <v>1135</v>
      </c>
      <c r="C1149" s="8">
        <v>208.08</v>
      </c>
      <c r="D1149" s="8">
        <v>117.82</v>
      </c>
      <c r="E1149" s="17">
        <f t="shared" si="119"/>
        <v>0.56876458504685501</v>
      </c>
      <c r="F1149" s="2">
        <f>+IF(A1149&gt;$C$3,AVERAGE(INDEX($E$15:$E$2531,A1149-$C$3):E1148),"")</f>
        <v>0.58091479037638771</v>
      </c>
      <c r="G1149" s="2">
        <f>+IF(A1149&gt;$C$3,STDEVA(INDEX($E$15:$E$2531,A1149-$C$3):E1148),"")</f>
        <v>9.1887159007421303E-3</v>
      </c>
      <c r="H1149">
        <f t="shared" si="120"/>
        <v>-1.3222963318031618</v>
      </c>
      <c r="I1149" s="2" t="str">
        <f t="shared" si="121"/>
        <v/>
      </c>
      <c r="J1149">
        <f t="shared" si="122"/>
        <v>210.04</v>
      </c>
      <c r="K1149">
        <f t="shared" si="123"/>
        <v>119.22</v>
      </c>
      <c r="L1149" s="37">
        <f t="shared" si="124"/>
        <v>-139.99999999999346</v>
      </c>
      <c r="M1149" t="str">
        <f t="shared" si="125"/>
        <v>Long</v>
      </c>
    </row>
    <row r="1150" spans="1:13" x14ac:dyDescent="0.25">
      <c r="A1150" s="2">
        <v>1136</v>
      </c>
      <c r="B1150" t="s">
        <v>1136</v>
      </c>
      <c r="C1150" s="8">
        <v>208.56</v>
      </c>
      <c r="D1150" s="8">
        <v>118.17</v>
      </c>
      <c r="E1150" s="17">
        <f t="shared" si="119"/>
        <v>0.56810250397432205</v>
      </c>
      <c r="F1150" s="2">
        <f>+IF(A1150&gt;$C$3,AVERAGE(INDEX($E$15:$E$2531,A1150-$C$3):E1149),"")</f>
        <v>0.57785062927122643</v>
      </c>
      <c r="G1150" s="2">
        <f>+IF(A1150&gt;$C$3,STDEVA(INDEX($E$15:$E$2531,A1150-$C$3):E1149),"")</f>
        <v>7.9103244466526591E-3</v>
      </c>
      <c r="H1150">
        <f t="shared" si="120"/>
        <v>-1.2323293896029022</v>
      </c>
      <c r="I1150" s="2" t="str">
        <f t="shared" si="121"/>
        <v/>
      </c>
      <c r="J1150">
        <f t="shared" si="122"/>
        <v>210.04</v>
      </c>
      <c r="K1150">
        <f t="shared" si="123"/>
        <v>119.22</v>
      </c>
      <c r="L1150" s="37">
        <f t="shared" si="124"/>
        <v>-107.49999999999812</v>
      </c>
      <c r="M1150" t="str">
        <f t="shared" si="125"/>
        <v>Long</v>
      </c>
    </row>
    <row r="1151" spans="1:13" x14ac:dyDescent="0.25">
      <c r="A1151" s="2">
        <v>1137</v>
      </c>
      <c r="B1151" t="s">
        <v>1137</v>
      </c>
      <c r="C1151" s="8">
        <v>207.74</v>
      </c>
      <c r="D1151" s="8">
        <v>117.14</v>
      </c>
      <c r="E1151" s="17">
        <f t="shared" si="119"/>
        <v>0.5729174971380292</v>
      </c>
      <c r="F1151" s="2">
        <f>+IF(A1151&gt;$C$3,AVERAGE(INDEX($E$15:$E$2531,A1151-$C$3):E1150),"")</f>
        <v>0.57665135874827078</v>
      </c>
      <c r="G1151" s="2">
        <f>+IF(A1151&gt;$C$3,STDEVA(INDEX($E$15:$E$2531,A1151-$C$3):E1150),"")</f>
        <v>8.5262454351810128E-3</v>
      </c>
      <c r="H1151">
        <f t="shared" si="120"/>
        <v>-0.43792565421995905</v>
      </c>
      <c r="I1151" s="2" t="str">
        <f t="shared" si="121"/>
        <v/>
      </c>
      <c r="J1151">
        <f t="shared" si="122"/>
        <v>210.04</v>
      </c>
      <c r="K1151">
        <f t="shared" si="123"/>
        <v>119.22</v>
      </c>
      <c r="L1151" s="37">
        <f t="shared" si="124"/>
        <v>-54.999999999996135</v>
      </c>
      <c r="M1151" t="str">
        <f t="shared" si="125"/>
        <v>Long</v>
      </c>
    </row>
    <row r="1152" spans="1:13" x14ac:dyDescent="0.25">
      <c r="A1152" s="2">
        <v>1138</v>
      </c>
      <c r="B1152" t="s">
        <v>1138</v>
      </c>
      <c r="C1152" s="8">
        <v>204.84</v>
      </c>
      <c r="D1152" s="8">
        <v>114.9</v>
      </c>
      <c r="E1152" s="17">
        <f t="shared" si="119"/>
        <v>0.57816700173963953</v>
      </c>
      <c r="F1152" s="2">
        <f>+IF(A1152&gt;$C$3,AVERAGE(INDEX($E$15:$E$2531,A1152-$C$3):E1151),"")</f>
        <v>0.57485867500363919</v>
      </c>
      <c r="G1152" s="2">
        <f>+IF(A1152&gt;$C$3,STDEVA(INDEX($E$15:$E$2531,A1152-$C$3):E1151),"")</f>
        <v>7.1835396329429308E-3</v>
      </c>
      <c r="H1152">
        <f t="shared" si="120"/>
        <v>0.4605426997059664</v>
      </c>
      <c r="I1152" s="2" t="str">
        <f t="shared" si="121"/>
        <v/>
      </c>
      <c r="J1152" t="str">
        <f t="shared" si="122"/>
        <v/>
      </c>
      <c r="K1152" t="str">
        <f t="shared" si="123"/>
        <v/>
      </c>
      <c r="L1152" s="37">
        <f t="shared" si="124"/>
        <v>-219.99999999999909</v>
      </c>
      <c r="M1152" t="str">
        <f t="shared" si="125"/>
        <v>SL</v>
      </c>
    </row>
    <row r="1153" spans="1:13" x14ac:dyDescent="0.25">
      <c r="A1153" s="2">
        <v>1139</v>
      </c>
      <c r="B1153" t="s">
        <v>1139</v>
      </c>
      <c r="C1153" s="8">
        <v>202.54</v>
      </c>
      <c r="D1153" s="8">
        <v>114.07</v>
      </c>
      <c r="E1153" s="17">
        <f t="shared" si="119"/>
        <v>0.57412510286433249</v>
      </c>
      <c r="F1153" s="2">
        <f>+IF(A1153&gt;$C$3,AVERAGE(INDEX($E$15:$E$2531,A1153-$C$3):E1152),"")</f>
        <v>0.57361976448462837</v>
      </c>
      <c r="G1153" s="2">
        <f>+IF(A1153&gt;$C$3,STDEVA(INDEX($E$15:$E$2531,A1153-$C$3):E1152),"")</f>
        <v>5.0113374500987337E-3</v>
      </c>
      <c r="H1153">
        <f t="shared" si="120"/>
        <v>0.10083902445926229</v>
      </c>
      <c r="I1153" s="2" t="str">
        <f t="shared" si="121"/>
        <v/>
      </c>
      <c r="J1153" t="str">
        <f t="shared" si="122"/>
        <v/>
      </c>
      <c r="K1153" t="str">
        <f t="shared" si="123"/>
        <v/>
      </c>
      <c r="L1153" s="37" t="str">
        <f t="shared" si="124"/>
        <v/>
      </c>
      <c r="M1153" t="str">
        <f t="shared" si="125"/>
        <v/>
      </c>
    </row>
    <row r="1154" spans="1:13" x14ac:dyDescent="0.25">
      <c r="A1154" s="2">
        <v>1140</v>
      </c>
      <c r="B1154" t="s">
        <v>1140</v>
      </c>
      <c r="C1154" s="8">
        <v>205.62</v>
      </c>
      <c r="D1154" s="8">
        <v>115.05</v>
      </c>
      <c r="E1154" s="17">
        <f t="shared" si="119"/>
        <v>0.58066298863319765</v>
      </c>
      <c r="F1154" s="2">
        <f>+IF(A1154&gt;$C$3,AVERAGE(INDEX($E$15:$E$2531,A1154-$C$3):E1153),"")</f>
        <v>0.57291320395657497</v>
      </c>
      <c r="G1154" s="2">
        <f>+IF(A1154&gt;$C$3,STDEVA(INDEX($E$15:$E$2531,A1154-$C$3):E1153),"")</f>
        <v>4.3236354116709995E-3</v>
      </c>
      <c r="H1154">
        <f t="shared" si="120"/>
        <v>1.7924232593024179</v>
      </c>
      <c r="I1154" s="2" t="str">
        <f t="shared" si="121"/>
        <v>Sell</v>
      </c>
      <c r="J1154">
        <f t="shared" si="122"/>
        <v>115.05</v>
      </c>
      <c r="K1154">
        <f t="shared" si="123"/>
        <v>205.62</v>
      </c>
      <c r="L1154" s="37" t="str">
        <f t="shared" si="124"/>
        <v/>
      </c>
      <c r="M1154" t="str">
        <f t="shared" si="125"/>
        <v>Short</v>
      </c>
    </row>
    <row r="1155" spans="1:13" x14ac:dyDescent="0.25">
      <c r="A1155" s="2">
        <v>1141</v>
      </c>
      <c r="B1155" t="s">
        <v>1141</v>
      </c>
      <c r="C1155" s="8">
        <v>205.47</v>
      </c>
      <c r="D1155" s="8">
        <v>114.61</v>
      </c>
      <c r="E1155" s="17">
        <f t="shared" si="119"/>
        <v>0.58376497736931576</v>
      </c>
      <c r="F1155" s="2">
        <f>+IF(A1155&gt;$C$3,AVERAGE(INDEX($E$15:$E$2531,A1155-$C$3):E1154),"")</f>
        <v>0.5731855585251443</v>
      </c>
      <c r="G1155" s="2">
        <f>+IF(A1155&gt;$C$3,STDEVA(INDEX($E$15:$E$2531,A1155-$C$3):E1154),"")</f>
        <v>4.7548272985266406E-3</v>
      </c>
      <c r="H1155">
        <f t="shared" si="120"/>
        <v>2.2249848795664282</v>
      </c>
      <c r="I1155" s="2" t="str">
        <f t="shared" si="121"/>
        <v>Sell</v>
      </c>
      <c r="J1155">
        <f t="shared" si="122"/>
        <v>115.05</v>
      </c>
      <c r="K1155">
        <f t="shared" si="123"/>
        <v>205.62</v>
      </c>
      <c r="L1155" s="37">
        <f t="shared" si="124"/>
        <v>-72.49999999999801</v>
      </c>
      <c r="M1155" t="str">
        <f t="shared" si="125"/>
        <v>Short</v>
      </c>
    </row>
    <row r="1156" spans="1:13" x14ac:dyDescent="0.25">
      <c r="A1156" s="2">
        <v>1142</v>
      </c>
      <c r="B1156" t="s">
        <v>1142</v>
      </c>
      <c r="C1156" s="8">
        <v>208.73</v>
      </c>
      <c r="D1156" s="8">
        <v>116.55</v>
      </c>
      <c r="E1156" s="17">
        <f t="shared" si="119"/>
        <v>0.58272118527604888</v>
      </c>
      <c r="F1156" s="2">
        <f>+IF(A1156&gt;$C$3,AVERAGE(INDEX($E$15:$E$2531,A1156-$C$3):E1155),"")</f>
        <v>0.57408376577023512</v>
      </c>
      <c r="G1156" s="2">
        <f>+IF(A1156&gt;$C$3,STDEVA(INDEX($E$15:$E$2531,A1156-$C$3):E1155),"")</f>
        <v>5.9087053354861504E-3</v>
      </c>
      <c r="H1156">
        <f t="shared" si="120"/>
        <v>1.4618125317469566</v>
      </c>
      <c r="I1156" s="2" t="str">
        <f t="shared" si="121"/>
        <v/>
      </c>
      <c r="J1156" t="str">
        <f t="shared" si="122"/>
        <v/>
      </c>
      <c r="K1156" t="str">
        <f t="shared" si="123"/>
        <v/>
      </c>
      <c r="L1156" s="37">
        <f t="shared" si="124"/>
        <v>-402.49999999999636</v>
      </c>
      <c r="M1156" t="str">
        <f t="shared" si="125"/>
        <v>SL</v>
      </c>
    </row>
    <row r="1157" spans="1:13" x14ac:dyDescent="0.25">
      <c r="A1157" s="2">
        <v>1143</v>
      </c>
      <c r="B1157" t="s">
        <v>1143</v>
      </c>
      <c r="C1157" s="8">
        <v>208.55</v>
      </c>
      <c r="D1157" s="8">
        <v>116.06</v>
      </c>
      <c r="E1157" s="17">
        <f t="shared" si="119"/>
        <v>0.58607152188049205</v>
      </c>
      <c r="F1157" s="2">
        <f>+IF(A1157&gt;$C$3,AVERAGE(INDEX($E$15:$E$2531,A1157-$C$3):E1156),"")</f>
        <v>0.57506147833551313</v>
      </c>
      <c r="G1157" s="2">
        <f>+IF(A1157&gt;$C$3,STDEVA(INDEX($E$15:$E$2531,A1157-$C$3):E1156),"")</f>
        <v>6.5696067898790619E-3</v>
      </c>
      <c r="H1157">
        <f t="shared" si="120"/>
        <v>1.6759060164667179</v>
      </c>
      <c r="I1157" s="2" t="str">
        <f t="shared" si="121"/>
        <v/>
      </c>
      <c r="J1157" t="str">
        <f t="shared" si="122"/>
        <v/>
      </c>
      <c r="K1157" t="str">
        <f t="shared" si="123"/>
        <v/>
      </c>
      <c r="L1157" s="37" t="str">
        <f t="shared" si="124"/>
        <v/>
      </c>
      <c r="M1157" t="str">
        <f t="shared" si="125"/>
        <v/>
      </c>
    </row>
    <row r="1158" spans="1:13" x14ac:dyDescent="0.25">
      <c r="A1158" s="2">
        <v>1144</v>
      </c>
      <c r="B1158" t="s">
        <v>1144</v>
      </c>
      <c r="C1158" s="8">
        <v>209.3108</v>
      </c>
      <c r="D1158" s="8">
        <v>116.81</v>
      </c>
      <c r="E1158" s="17">
        <f t="shared" si="119"/>
        <v>0.58327154552642513</v>
      </c>
      <c r="F1158" s="2">
        <f>+IF(A1158&gt;$C$3,AVERAGE(INDEX($E$15:$E$2531,A1158-$C$3):E1157),"")</f>
        <v>0.57725526265802596</v>
      </c>
      <c r="G1158" s="2">
        <f>+IF(A1158&gt;$C$3,STDEVA(INDEX($E$15:$E$2531,A1158-$C$3):E1157),"")</f>
        <v>6.5850369655435703E-3</v>
      </c>
      <c r="H1158">
        <f t="shared" si="120"/>
        <v>0.9136293235527112</v>
      </c>
      <c r="I1158" s="2" t="str">
        <f t="shared" si="121"/>
        <v/>
      </c>
      <c r="J1158" t="str">
        <f t="shared" si="122"/>
        <v/>
      </c>
      <c r="K1158" t="str">
        <f t="shared" si="123"/>
        <v/>
      </c>
      <c r="L1158" s="37" t="str">
        <f t="shared" si="124"/>
        <v/>
      </c>
      <c r="M1158" t="str">
        <f t="shared" si="125"/>
        <v/>
      </c>
    </row>
    <row r="1159" spans="1:13" x14ac:dyDescent="0.25">
      <c r="A1159" s="2">
        <v>1145</v>
      </c>
      <c r="B1159" t="s">
        <v>1145</v>
      </c>
      <c r="C1159" s="8">
        <v>209.07</v>
      </c>
      <c r="D1159" s="8">
        <v>117.39</v>
      </c>
      <c r="E1159" s="17">
        <f t="shared" si="119"/>
        <v>0.57716739922810634</v>
      </c>
      <c r="F1159" s="2">
        <f>+IF(A1159&gt;$C$3,AVERAGE(INDEX($E$15:$E$2531,A1159-$C$3):E1158),"")</f>
        <v>0.57886714715575582</v>
      </c>
      <c r="G1159" s="2">
        <f>+IF(A1159&gt;$C$3,STDEVA(INDEX($E$15:$E$2531,A1159-$C$3):E1158),"")</f>
        <v>5.9960633257387938E-3</v>
      </c>
      <c r="H1159">
        <f t="shared" si="120"/>
        <v>-0.28347731424935463</v>
      </c>
      <c r="I1159" s="2" t="str">
        <f t="shared" si="121"/>
        <v/>
      </c>
      <c r="J1159" t="str">
        <f t="shared" si="122"/>
        <v/>
      </c>
      <c r="K1159" t="str">
        <f t="shared" si="123"/>
        <v/>
      </c>
      <c r="L1159" s="37" t="str">
        <f t="shared" si="124"/>
        <v/>
      </c>
      <c r="M1159" t="str">
        <f t="shared" si="125"/>
        <v/>
      </c>
    </row>
    <row r="1160" spans="1:13" x14ac:dyDescent="0.25">
      <c r="A1160" s="2">
        <v>1146</v>
      </c>
      <c r="B1160" t="s">
        <v>1146</v>
      </c>
      <c r="C1160" s="8">
        <v>209.35</v>
      </c>
      <c r="D1160" s="8">
        <v>118.25</v>
      </c>
      <c r="E1160" s="17">
        <f t="shared" si="119"/>
        <v>0.57120646509310991</v>
      </c>
      <c r="F1160" s="2">
        <f>+IF(A1160&gt;$C$3,AVERAGE(INDEX($E$15:$E$2531,A1160-$C$3):E1159),"")</f>
        <v>0.57987435773950957</v>
      </c>
      <c r="G1160" s="2">
        <f>+IF(A1160&gt;$C$3,STDEVA(INDEX($E$15:$E$2531,A1160-$C$3):E1159),"")</f>
        <v>4.5484000621631542E-3</v>
      </c>
      <c r="H1160">
        <f t="shared" si="120"/>
        <v>-1.9057014615986396</v>
      </c>
      <c r="I1160" s="2" t="str">
        <f t="shared" si="121"/>
        <v>Buy</v>
      </c>
      <c r="J1160">
        <f t="shared" si="122"/>
        <v>209.35</v>
      </c>
      <c r="K1160">
        <f t="shared" si="123"/>
        <v>118.25</v>
      </c>
      <c r="L1160" s="37" t="str">
        <f t="shared" si="124"/>
        <v/>
      </c>
      <c r="M1160" t="str">
        <f t="shared" si="125"/>
        <v>Long</v>
      </c>
    </row>
    <row r="1161" spans="1:13" x14ac:dyDescent="0.25">
      <c r="A1161" s="2">
        <v>1147</v>
      </c>
      <c r="B1161" t="s">
        <v>1147</v>
      </c>
      <c r="C1161" s="8">
        <v>209.32</v>
      </c>
      <c r="D1161" s="8">
        <v>119.17</v>
      </c>
      <c r="E1161" s="17">
        <f t="shared" si="119"/>
        <v>0.56331313640129221</v>
      </c>
      <c r="F1161" s="2">
        <f>+IF(A1161&gt;$C$3,AVERAGE(INDEX($E$15:$E$2531,A1161-$C$3):E1160),"")</f>
        <v>0.57968424306785193</v>
      </c>
      <c r="G1161" s="2">
        <f>+IF(A1161&gt;$C$3,STDEVA(INDEX($E$15:$E$2531,A1161-$C$3):E1160),"")</f>
        <v>4.8978656858057893E-3</v>
      </c>
      <c r="H1161">
        <f t="shared" si="120"/>
        <v>-3.3424980831964914</v>
      </c>
      <c r="I1161" s="2" t="str">
        <f t="shared" si="121"/>
        <v>Buy</v>
      </c>
      <c r="J1161" t="str">
        <f t="shared" si="122"/>
        <v/>
      </c>
      <c r="K1161" t="str">
        <f t="shared" si="123"/>
        <v/>
      </c>
      <c r="L1161" s="37">
        <f t="shared" si="124"/>
        <v>-237.50000000000071</v>
      </c>
      <c r="M1161" t="str">
        <f t="shared" si="125"/>
        <v>SL</v>
      </c>
    </row>
    <row r="1162" spans="1:13" x14ac:dyDescent="0.25">
      <c r="A1162" s="2">
        <v>1148</v>
      </c>
      <c r="B1162" t="s">
        <v>1148</v>
      </c>
      <c r="C1162" s="8">
        <v>209.56</v>
      </c>
      <c r="D1162" s="8">
        <v>119.62</v>
      </c>
      <c r="E1162" s="17">
        <f t="shared" si="119"/>
        <v>0.56069004292360791</v>
      </c>
      <c r="F1162" s="2">
        <f>+IF(A1162&gt;$C$3,AVERAGE(INDEX($E$15:$E$2531,A1162-$C$3):E1161),"")</f>
        <v>0.57803381358581341</v>
      </c>
      <c r="G1162" s="2">
        <f>+IF(A1162&gt;$C$3,STDEVA(INDEX($E$15:$E$2531,A1162-$C$3):E1161),"")</f>
        <v>7.3578916916868286E-3</v>
      </c>
      <c r="H1162">
        <f t="shared" si="120"/>
        <v>-2.3571658008775827</v>
      </c>
      <c r="I1162" s="2" t="str">
        <f t="shared" si="121"/>
        <v>Buy</v>
      </c>
      <c r="J1162">
        <f t="shared" si="122"/>
        <v>209.56</v>
      </c>
      <c r="K1162">
        <f t="shared" si="123"/>
        <v>119.62</v>
      </c>
      <c r="L1162" s="37" t="str">
        <f t="shared" si="124"/>
        <v/>
      </c>
      <c r="M1162" t="str">
        <f t="shared" si="125"/>
        <v>Long</v>
      </c>
    </row>
    <row r="1163" spans="1:13" x14ac:dyDescent="0.25">
      <c r="A1163" s="2">
        <v>1149</v>
      </c>
      <c r="B1163" t="s">
        <v>1149</v>
      </c>
      <c r="C1163" s="8">
        <v>208.69</v>
      </c>
      <c r="D1163" s="8">
        <v>119.1</v>
      </c>
      <c r="E1163" s="17">
        <f t="shared" si="119"/>
        <v>0.56088642090548479</v>
      </c>
      <c r="F1163" s="2">
        <f>+IF(A1163&gt;$C$3,AVERAGE(INDEX($E$15:$E$2531,A1163-$C$3):E1162),"")</f>
        <v>0.57654102914795513</v>
      </c>
      <c r="G1163" s="2">
        <f>+IF(A1163&gt;$C$3,STDEVA(INDEX($E$15:$E$2531,A1163-$C$3):E1162),"")</f>
        <v>9.344659397555008E-3</v>
      </c>
      <c r="H1163">
        <f t="shared" si="120"/>
        <v>-1.6752465313573977</v>
      </c>
      <c r="I1163" s="2" t="str">
        <f t="shared" si="121"/>
        <v/>
      </c>
      <c r="J1163">
        <f t="shared" si="122"/>
        <v>209.56</v>
      </c>
      <c r="K1163">
        <f t="shared" si="123"/>
        <v>119.62</v>
      </c>
      <c r="L1163" s="37">
        <f t="shared" si="124"/>
        <v>-87.499999999998579</v>
      </c>
      <c r="M1163" t="str">
        <f t="shared" si="125"/>
        <v>Long</v>
      </c>
    </row>
    <row r="1164" spans="1:13" x14ac:dyDescent="0.25">
      <c r="A1164" s="2">
        <v>1150</v>
      </c>
      <c r="B1164" t="s">
        <v>1150</v>
      </c>
      <c r="C1164" s="8">
        <v>210.68</v>
      </c>
      <c r="D1164" s="8">
        <v>119.89</v>
      </c>
      <c r="E1164" s="17">
        <f t="shared" si="119"/>
        <v>0.56376573889562631</v>
      </c>
      <c r="F1164" s="2">
        <f>+IF(A1164&gt;$C$3,AVERAGE(INDEX($E$15:$E$2531,A1164-$C$3):E1163),"")</f>
        <v>0.57434363273376476</v>
      </c>
      <c r="G1164" s="2">
        <f>+IF(A1164&gt;$C$3,STDEVA(INDEX($E$15:$E$2531,A1164-$C$3):E1163),"")</f>
        <v>1.0507143547771885E-2</v>
      </c>
      <c r="H1164">
        <f t="shared" si="120"/>
        <v>-1.0067335418084746</v>
      </c>
      <c r="I1164" s="2" t="str">
        <f t="shared" si="121"/>
        <v/>
      </c>
      <c r="J1164">
        <f t="shared" si="122"/>
        <v>209.56</v>
      </c>
      <c r="K1164">
        <f t="shared" si="123"/>
        <v>119.62</v>
      </c>
      <c r="L1164" s="37">
        <f t="shared" si="124"/>
        <v>212.50000000000213</v>
      </c>
      <c r="M1164" t="str">
        <f t="shared" si="125"/>
        <v>Long</v>
      </c>
    </row>
    <row r="1165" spans="1:13" x14ac:dyDescent="0.25">
      <c r="A1165" s="2">
        <v>1151</v>
      </c>
      <c r="B1165" t="s">
        <v>1151</v>
      </c>
      <c r="C1165" s="8">
        <v>208.529</v>
      </c>
      <c r="D1165" s="8">
        <v>118.6</v>
      </c>
      <c r="E1165" s="17">
        <f t="shared" si="119"/>
        <v>0.56432163373230737</v>
      </c>
      <c r="F1165" s="2">
        <f>+IF(A1165&gt;$C$3,AVERAGE(INDEX($E$15:$E$2531,A1165-$C$3):E1164),"")</f>
        <v>0.57212149512557708</v>
      </c>
      <c r="G1165" s="2">
        <f>+IF(A1165&gt;$C$3,STDEVA(INDEX($E$15:$E$2531,A1165-$C$3):E1164),"")</f>
        <v>1.0379604807201698E-2</v>
      </c>
      <c r="H1165">
        <f t="shared" si="120"/>
        <v>-0.75146034344755808</v>
      </c>
      <c r="I1165" s="2" t="str">
        <f t="shared" si="121"/>
        <v/>
      </c>
      <c r="J1165">
        <f t="shared" si="122"/>
        <v>209.56</v>
      </c>
      <c r="K1165">
        <f t="shared" si="123"/>
        <v>119.62</v>
      </c>
      <c r="L1165" s="37">
        <f t="shared" si="124"/>
        <v>-2.74999999999892</v>
      </c>
      <c r="M1165" t="str">
        <f t="shared" si="125"/>
        <v>Long</v>
      </c>
    </row>
    <row r="1166" spans="1:13" x14ac:dyDescent="0.25">
      <c r="A1166" s="2">
        <v>1152</v>
      </c>
      <c r="B1166" t="s">
        <v>1152</v>
      </c>
      <c r="C1166" s="8">
        <v>205.61</v>
      </c>
      <c r="D1166" s="8">
        <v>116.6</v>
      </c>
      <c r="E1166" s="17">
        <f t="shared" si="119"/>
        <v>0.56723189661411832</v>
      </c>
      <c r="F1166" s="2">
        <f>+IF(A1166&gt;$C$3,AVERAGE(INDEX($E$15:$E$2531,A1166-$C$3):E1165),"")</f>
        <v>0.57007710050960581</v>
      </c>
      <c r="G1166" s="2">
        <f>+IF(A1166&gt;$C$3,STDEVA(INDEX($E$15:$E$2531,A1166-$C$3):E1165),"")</f>
        <v>9.8282630076820775E-3</v>
      </c>
      <c r="H1166">
        <f t="shared" si="120"/>
        <v>-0.28949203875227802</v>
      </c>
      <c r="I1166" s="2" t="str">
        <f t="shared" si="121"/>
        <v/>
      </c>
      <c r="J1166" t="str">
        <f t="shared" si="122"/>
        <v/>
      </c>
      <c r="K1166" t="str">
        <f t="shared" si="123"/>
        <v/>
      </c>
      <c r="L1166" s="37">
        <f t="shared" si="124"/>
        <v>-232.49999999999466</v>
      </c>
      <c r="M1166" t="str">
        <f t="shared" si="125"/>
        <v>SL</v>
      </c>
    </row>
    <row r="1167" spans="1:13" x14ac:dyDescent="0.25">
      <c r="A1167" s="2">
        <v>1153</v>
      </c>
      <c r="B1167" t="s">
        <v>1153</v>
      </c>
      <c r="C1167" s="8">
        <v>209.62</v>
      </c>
      <c r="D1167" s="8">
        <v>117.78</v>
      </c>
      <c r="E1167" s="17">
        <f t="shared" si="119"/>
        <v>0.57647789022560658</v>
      </c>
      <c r="F1167" s="2">
        <f>+IF(A1167&gt;$C$3,AVERAGE(INDEX($E$15:$E$2531,A1167-$C$3):E1166),"")</f>
        <v>0.56798380881334198</v>
      </c>
      <c r="G1167" s="2">
        <f>+IF(A1167&gt;$C$3,STDEVA(INDEX($E$15:$E$2531,A1167-$C$3):E1166),"")</f>
        <v>7.7909793116140748E-3</v>
      </c>
      <c r="H1167">
        <f t="shared" si="120"/>
        <v>1.0902456639311573</v>
      </c>
      <c r="I1167" s="2" t="str">
        <f t="shared" si="121"/>
        <v/>
      </c>
      <c r="J1167" t="str">
        <f t="shared" si="122"/>
        <v/>
      </c>
      <c r="K1167" t="str">
        <f t="shared" si="123"/>
        <v/>
      </c>
      <c r="L1167" s="37" t="str">
        <f t="shared" si="124"/>
        <v/>
      </c>
      <c r="M1167" t="str">
        <f t="shared" si="125"/>
        <v/>
      </c>
    </row>
    <row r="1168" spans="1:13" x14ac:dyDescent="0.25">
      <c r="A1168" s="2">
        <v>1154</v>
      </c>
      <c r="B1168" t="s">
        <v>1154</v>
      </c>
      <c r="C1168" s="8">
        <v>208.35</v>
      </c>
      <c r="D1168" s="8">
        <v>116.01</v>
      </c>
      <c r="E1168" s="17">
        <f t="shared" ref="E1168:E1231" si="126">+LN(C1168/D1168)</f>
        <v>0.58554296358114699</v>
      </c>
      <c r="F1168" s="2">
        <f>+IF(A1168&gt;$C$3,AVERAGE(INDEX($E$15:$E$2531,A1168-$C$3):E1167),"")</f>
        <v>0.56722895822436226</v>
      </c>
      <c r="G1168" s="2">
        <f>+IF(A1168&gt;$C$3,STDEVA(INDEX($E$15:$E$2531,A1168-$C$3):E1167),"")</f>
        <v>6.3136875080699543E-3</v>
      </c>
      <c r="H1168">
        <f t="shared" ref="H1168:H1231" si="127">+IF(F1168="","",(E1168-F1168)/G1168)</f>
        <v>2.9006828946437966</v>
      </c>
      <c r="I1168" s="2" t="str">
        <f t="shared" ref="I1168:I1231" si="128">+IF(H1168="","",IF(H1168&lt;$C$4,"Buy",IF(H1168&gt;$C$5,"Sell","")))</f>
        <v>Sell</v>
      </c>
      <c r="J1168">
        <f t="shared" ref="J1168:J1231" si="129">IF(M1168=M1167, J1167, IF(OR(M1168="TP", M1168="SL"), "", IF(I1168="Buy", C1168, IF(I1168="Sell", D1168, ""))))</f>
        <v>116.01</v>
      </c>
      <c r="K1168">
        <f t="shared" ref="K1168:K1231" si="130">IF(M1168=M1167, K1167, IF(OR(M1168="TP", M1168="SL"), "",IF(I1168="Buy", D1168, IF(I1168="Sell", C1168, ""))))</f>
        <v>208.35</v>
      </c>
      <c r="L1168" s="37" t="str">
        <f t="shared" ref="L1168:L1231" si="131">IF(M1167="Long", (C1168-J1167)*$C$8+(K1167-D1168)*$C$9, IF(M1167="Short", (K1167-C1168)*$C$8+(D1168-J1167)*$C$9, ""))</f>
        <v/>
      </c>
      <c r="M1168" t="str">
        <f t="shared" ref="M1168:M1231" si="132">IF(OR(M1167="", M1167="SL", M1167="TP"), IF(I1168="Sell","Short",(IF(I1168="Buy","Long",I1168))), IF(L1168="", "", IF(L1168&lt;$C$6, "SL", IF(L1168&gt;$C$7, "TP", M1167))))</f>
        <v>Short</v>
      </c>
    </row>
    <row r="1169" spans="1:13" x14ac:dyDescent="0.25">
      <c r="A1169" s="2">
        <v>1155</v>
      </c>
      <c r="B1169" t="s">
        <v>1155</v>
      </c>
      <c r="C1169" s="8">
        <v>206.94900000000001</v>
      </c>
      <c r="D1169" s="8">
        <v>115.37</v>
      </c>
      <c r="E1169" s="17">
        <f t="shared" si="126"/>
        <v>0.58432803115882381</v>
      </c>
      <c r="F1169" s="2">
        <f>+IF(A1169&gt;$C$3,AVERAGE(INDEX($E$15:$E$2531,A1169-$C$3):E1168),"")</f>
        <v>0.56815957648581117</v>
      </c>
      <c r="G1169" s="2">
        <f>+IF(A1169&gt;$C$3,STDEVA(INDEX($E$15:$E$2531,A1169-$C$3):E1168),"")</f>
        <v>8.2744858532345332E-3</v>
      </c>
      <c r="H1169">
        <f t="shared" si="127"/>
        <v>1.9540132111885022</v>
      </c>
      <c r="I1169" s="2" t="str">
        <f t="shared" si="128"/>
        <v>Sell</v>
      </c>
      <c r="J1169">
        <f t="shared" si="129"/>
        <v>116.01</v>
      </c>
      <c r="K1169">
        <f t="shared" si="130"/>
        <v>208.35</v>
      </c>
      <c r="L1169" s="37">
        <f t="shared" si="131"/>
        <v>190.24999999999537</v>
      </c>
      <c r="M1169" t="str">
        <f t="shared" si="132"/>
        <v>Short</v>
      </c>
    </row>
    <row r="1170" spans="1:13" x14ac:dyDescent="0.25">
      <c r="A1170" s="2">
        <v>1156</v>
      </c>
      <c r="B1170" t="s">
        <v>1156</v>
      </c>
      <c r="C1170" s="8">
        <v>205.34</v>
      </c>
      <c r="D1170" s="8">
        <v>114.08</v>
      </c>
      <c r="E1170" s="17">
        <f t="shared" si="126"/>
        <v>0.58776718520483284</v>
      </c>
      <c r="F1170" s="2">
        <f>+IF(A1170&gt;$C$3,AVERAGE(INDEX($E$15:$E$2531,A1170-$C$3):E1169),"")</f>
        <v>0.56961752827089052</v>
      </c>
      <c r="G1170" s="2">
        <f>+IF(A1170&gt;$C$3,STDEVA(INDEX($E$15:$E$2531,A1170-$C$3):E1169),"")</f>
        <v>9.8789024867546749E-3</v>
      </c>
      <c r="H1170">
        <f t="shared" si="127"/>
        <v>1.8372138968146332</v>
      </c>
      <c r="I1170" s="2" t="str">
        <f t="shared" si="128"/>
        <v>Sell</v>
      </c>
      <c r="J1170">
        <f t="shared" si="129"/>
        <v>116.01</v>
      </c>
      <c r="K1170">
        <f t="shared" si="130"/>
        <v>208.35</v>
      </c>
      <c r="L1170" s="37">
        <f t="shared" si="131"/>
        <v>269.99999999999602</v>
      </c>
      <c r="M1170" t="str">
        <f t="shared" si="132"/>
        <v>Short</v>
      </c>
    </row>
    <row r="1171" spans="1:13" x14ac:dyDescent="0.25">
      <c r="A1171" s="2">
        <v>1157</v>
      </c>
      <c r="B1171" t="s">
        <v>1157</v>
      </c>
      <c r="C1171" s="8">
        <v>205.87</v>
      </c>
      <c r="D1171" s="8">
        <v>114.46</v>
      </c>
      <c r="E1171" s="17">
        <f t="shared" si="126"/>
        <v>0.58701948464026077</v>
      </c>
      <c r="F1171" s="2">
        <f>+IF(A1171&gt;$C$3,AVERAGE(INDEX($E$15:$E$2531,A1171-$C$3):E1170),"")</f>
        <v>0.57233464480461727</v>
      </c>
      <c r="G1171" s="2">
        <f>+IF(A1171&gt;$C$3,STDEVA(INDEX($E$15:$E$2531,A1171-$C$3):E1170),"")</f>
        <v>1.1202465712936517E-2</v>
      </c>
      <c r="H1171">
        <f t="shared" si="127"/>
        <v>1.3108578246917166</v>
      </c>
      <c r="I1171" s="2" t="str">
        <f t="shared" si="128"/>
        <v/>
      </c>
      <c r="J1171">
        <f t="shared" si="129"/>
        <v>116.01</v>
      </c>
      <c r="K1171">
        <f t="shared" si="130"/>
        <v>208.35</v>
      </c>
      <c r="L1171" s="37">
        <f t="shared" si="131"/>
        <v>232.49999999999466</v>
      </c>
      <c r="M1171" t="str">
        <f t="shared" si="132"/>
        <v>Short</v>
      </c>
    </row>
    <row r="1172" spans="1:13" x14ac:dyDescent="0.25">
      <c r="A1172" s="2">
        <v>1158</v>
      </c>
      <c r="B1172" t="s">
        <v>1158</v>
      </c>
      <c r="C1172" s="8">
        <v>201.88</v>
      </c>
      <c r="D1172" s="8">
        <v>111.91</v>
      </c>
      <c r="E1172" s="17">
        <f t="shared" si="126"/>
        <v>0.58997848464212577</v>
      </c>
      <c r="F1172" s="2">
        <f>+IF(A1172&gt;$C$3,AVERAGE(INDEX($E$15:$E$2531,A1172-$C$3):E1171),"")</f>
        <v>0.57526013832868983</v>
      </c>
      <c r="G1172" s="2">
        <f>+IF(A1172&gt;$C$3,STDEVA(INDEX($E$15:$E$2531,A1172-$C$3):E1171),"")</f>
        <v>1.1219308474639443E-2</v>
      </c>
      <c r="H1172">
        <f t="shared" si="127"/>
        <v>1.3118764268498235</v>
      </c>
      <c r="I1172" s="2" t="str">
        <f t="shared" si="128"/>
        <v/>
      </c>
      <c r="J1172" t="str">
        <f t="shared" si="129"/>
        <v/>
      </c>
      <c r="K1172" t="str">
        <f t="shared" si="130"/>
        <v/>
      </c>
      <c r="L1172" s="37">
        <f t="shared" si="131"/>
        <v>592.49999999999773</v>
      </c>
      <c r="M1172" t="str">
        <f t="shared" si="132"/>
        <v>TP</v>
      </c>
    </row>
    <row r="1173" spans="1:13" x14ac:dyDescent="0.25">
      <c r="A1173" s="2">
        <v>1159</v>
      </c>
      <c r="B1173" t="s">
        <v>1159</v>
      </c>
      <c r="C1173" s="8">
        <v>202.9008</v>
      </c>
      <c r="D1173" s="8">
        <v>111.11</v>
      </c>
      <c r="E1173" s="17">
        <f t="shared" si="126"/>
        <v>0.60219648805705861</v>
      </c>
      <c r="F1173" s="2">
        <f>+IF(A1173&gt;$C$3,AVERAGE(INDEX($E$15:$E$2531,A1173-$C$3):E1172),"")</f>
        <v>0.5784925898549832</v>
      </c>
      <c r="G1173" s="2">
        <f>+IF(A1173&gt;$C$3,STDEVA(INDEX($E$15:$E$2531,A1173-$C$3):E1172),"")</f>
        <v>1.0741102952004566E-2</v>
      </c>
      <c r="H1173">
        <f t="shared" si="127"/>
        <v>2.2068402386601886</v>
      </c>
      <c r="I1173" s="2" t="str">
        <f t="shared" si="128"/>
        <v>Sell</v>
      </c>
      <c r="J1173">
        <f t="shared" si="129"/>
        <v>111.11</v>
      </c>
      <c r="K1173">
        <f t="shared" si="130"/>
        <v>202.9008</v>
      </c>
      <c r="L1173" s="37" t="str">
        <f t="shared" si="131"/>
        <v/>
      </c>
      <c r="M1173" t="str">
        <f t="shared" si="132"/>
        <v>Short</v>
      </c>
    </row>
    <row r="1174" spans="1:13" x14ac:dyDescent="0.25">
      <c r="A1174" s="2">
        <v>1160</v>
      </c>
      <c r="B1174" t="s">
        <v>1160</v>
      </c>
      <c r="C1174" s="8">
        <v>205.0308</v>
      </c>
      <c r="D1174" s="8">
        <v>112.71</v>
      </c>
      <c r="E1174" s="17">
        <f t="shared" si="126"/>
        <v>0.59834206350137531</v>
      </c>
      <c r="F1174" s="2">
        <f>+IF(A1174&gt;$C$3,AVERAGE(INDEX($E$15:$E$2531,A1174-$C$3):E1173),"")</f>
        <v>0.5827626730951424</v>
      </c>
      <c r="G1174" s="2">
        <f>+IF(A1174&gt;$C$3,STDEVA(INDEX($E$15:$E$2531,A1174-$C$3):E1173),"")</f>
        <v>1.174660852064725E-2</v>
      </c>
      <c r="H1174">
        <f t="shared" si="127"/>
        <v>1.3262883817783404</v>
      </c>
      <c r="I1174" s="2" t="str">
        <f t="shared" si="128"/>
        <v/>
      </c>
      <c r="J1174">
        <f t="shared" si="129"/>
        <v>111.11</v>
      </c>
      <c r="K1174">
        <f t="shared" si="130"/>
        <v>202.9008</v>
      </c>
      <c r="L1174" s="37">
        <f t="shared" si="131"/>
        <v>-132.50000000000028</v>
      </c>
      <c r="M1174" t="str">
        <f t="shared" si="132"/>
        <v>Short</v>
      </c>
    </row>
    <row r="1175" spans="1:13" x14ac:dyDescent="0.25">
      <c r="A1175" s="2">
        <v>1161</v>
      </c>
      <c r="B1175" t="s">
        <v>1161</v>
      </c>
      <c r="C1175" s="8">
        <v>208.03</v>
      </c>
      <c r="D1175" s="8">
        <v>114.43</v>
      </c>
      <c r="E1175" s="17">
        <f t="shared" si="126"/>
        <v>0.59771901774066794</v>
      </c>
      <c r="F1175" s="2">
        <f>+IF(A1175&gt;$C$3,AVERAGE(INDEX($E$15:$E$2531,A1175-$C$3):E1174),"")</f>
        <v>0.58654272084726111</v>
      </c>
      <c r="G1175" s="2">
        <f>+IF(A1175&gt;$C$3,STDEVA(INDEX($E$15:$E$2531,A1175-$C$3):E1174),"")</f>
        <v>1.0475621207548145E-2</v>
      </c>
      <c r="H1175">
        <f t="shared" si="127"/>
        <v>1.0668863136587843</v>
      </c>
      <c r="I1175" s="2" t="str">
        <f t="shared" si="128"/>
        <v/>
      </c>
      <c r="J1175" t="str">
        <f t="shared" si="129"/>
        <v/>
      </c>
      <c r="K1175" t="str">
        <f t="shared" si="130"/>
        <v/>
      </c>
      <c r="L1175" s="37">
        <f t="shared" si="131"/>
        <v>-452.29999999999745</v>
      </c>
      <c r="M1175" t="str">
        <f t="shared" si="132"/>
        <v>SL</v>
      </c>
    </row>
    <row r="1176" spans="1:13" x14ac:dyDescent="0.25">
      <c r="A1176" s="2">
        <v>1162</v>
      </c>
      <c r="B1176" t="s">
        <v>1162</v>
      </c>
      <c r="C1176" s="8">
        <v>204.86</v>
      </c>
      <c r="D1176" s="8">
        <v>113.21</v>
      </c>
      <c r="E1176" s="17">
        <f t="shared" si="126"/>
        <v>0.59308231791837063</v>
      </c>
      <c r="F1176" s="2">
        <f>+IF(A1176&gt;$C$3,AVERAGE(INDEX($E$15:$E$2531,A1176-$C$3):E1175),"")</f>
        <v>0.58993017875021103</v>
      </c>
      <c r="G1176" s="2">
        <f>+IF(A1176&gt;$C$3,STDEVA(INDEX($E$15:$E$2531,A1176-$C$3):E1175),"")</f>
        <v>8.1135454469684794E-3</v>
      </c>
      <c r="H1176">
        <f t="shared" si="127"/>
        <v>0.38850329843624054</v>
      </c>
      <c r="I1176" s="2" t="str">
        <f t="shared" si="128"/>
        <v/>
      </c>
      <c r="J1176" t="str">
        <f t="shared" si="129"/>
        <v/>
      </c>
      <c r="K1176" t="str">
        <f t="shared" si="130"/>
        <v/>
      </c>
      <c r="L1176" s="37" t="str">
        <f t="shared" si="131"/>
        <v/>
      </c>
      <c r="M1176" t="str">
        <f t="shared" si="132"/>
        <v/>
      </c>
    </row>
    <row r="1177" spans="1:13" x14ac:dyDescent="0.25">
      <c r="A1177" s="2">
        <v>1163</v>
      </c>
      <c r="B1177" t="s">
        <v>1163</v>
      </c>
      <c r="C1177" s="8">
        <v>200.02080000000001</v>
      </c>
      <c r="D1177" s="8">
        <v>111.48</v>
      </c>
      <c r="E1177" s="17">
        <f t="shared" si="126"/>
        <v>0.58457615852666411</v>
      </c>
      <c r="F1177" s="2">
        <f>+IF(A1177&gt;$C$3,AVERAGE(INDEX($E$15:$E$2531,A1177-$C$3):E1176),"")</f>
        <v>0.59177511516051806</v>
      </c>
      <c r="G1177" s="2">
        <f>+IF(A1177&gt;$C$3,STDEVA(INDEX($E$15:$E$2531,A1177-$C$3):E1176),"")</f>
        <v>6.3735268819913905E-3</v>
      </c>
      <c r="H1177">
        <f t="shared" si="127"/>
        <v>-1.1295091033811808</v>
      </c>
      <c r="I1177" s="2" t="str">
        <f t="shared" si="128"/>
        <v/>
      </c>
      <c r="J1177" t="str">
        <f t="shared" si="129"/>
        <v/>
      </c>
      <c r="K1177" t="str">
        <f t="shared" si="130"/>
        <v/>
      </c>
      <c r="L1177" s="37" t="str">
        <f t="shared" si="131"/>
        <v/>
      </c>
      <c r="M1177" t="str">
        <f t="shared" si="132"/>
        <v/>
      </c>
    </row>
    <row r="1178" spans="1:13" x14ac:dyDescent="0.25">
      <c r="A1178" s="2">
        <v>1164</v>
      </c>
      <c r="B1178" t="s">
        <v>1164</v>
      </c>
      <c r="C1178" s="8">
        <v>201.67</v>
      </c>
      <c r="D1178" s="8">
        <v>112.32</v>
      </c>
      <c r="E1178" s="17">
        <f t="shared" si="126"/>
        <v>0.58528075787424949</v>
      </c>
      <c r="F1178" s="2">
        <f>+IF(A1178&gt;$C$3,AVERAGE(INDEX($E$15:$E$2531,A1178-$C$3):E1177),"")</f>
        <v>0.59166769237668659</v>
      </c>
      <c r="G1178" s="2">
        <f>+IF(A1178&gt;$C$3,STDEVA(INDEX($E$15:$E$2531,A1178-$C$3):E1177),"")</f>
        <v>6.498616831115034E-3</v>
      </c>
      <c r="H1178">
        <f t="shared" si="127"/>
        <v>-0.98281444627675196</v>
      </c>
      <c r="I1178" s="2" t="str">
        <f t="shared" si="128"/>
        <v/>
      </c>
      <c r="J1178" t="str">
        <f t="shared" si="129"/>
        <v/>
      </c>
      <c r="K1178" t="str">
        <f t="shared" si="130"/>
        <v/>
      </c>
      <c r="L1178" s="37" t="str">
        <f t="shared" si="131"/>
        <v/>
      </c>
      <c r="M1178" t="str">
        <f t="shared" si="132"/>
        <v/>
      </c>
    </row>
    <row r="1179" spans="1:13" x14ac:dyDescent="0.25">
      <c r="A1179" s="2">
        <v>1165</v>
      </c>
      <c r="B1179" t="s">
        <v>1165</v>
      </c>
      <c r="C1179" s="8">
        <v>203.5</v>
      </c>
      <c r="D1179" s="8">
        <v>113.35</v>
      </c>
      <c r="E1179" s="17">
        <f t="shared" si="126"/>
        <v>0.58518562792911177</v>
      </c>
      <c r="F1179" s="2">
        <f>+IF(A1179&gt;$C$3,AVERAGE(INDEX($E$15:$E$2531,A1179-$C$3):E1178),"")</f>
        <v>0.59177355090062289</v>
      </c>
      <c r="G1179" s="2">
        <f>+IF(A1179&gt;$C$3,STDEVA(INDEX($E$15:$E$2531,A1179-$C$3):E1178),"")</f>
        <v>6.3706123826798022E-3</v>
      </c>
      <c r="H1179">
        <f t="shared" si="127"/>
        <v>-1.0341114128089368</v>
      </c>
      <c r="I1179" s="2" t="str">
        <f t="shared" si="128"/>
        <v/>
      </c>
      <c r="J1179" t="str">
        <f t="shared" si="129"/>
        <v/>
      </c>
      <c r="K1179" t="str">
        <f t="shared" si="130"/>
        <v/>
      </c>
      <c r="L1179" s="37" t="str">
        <f t="shared" si="131"/>
        <v/>
      </c>
      <c r="M1179" t="str">
        <f t="shared" si="132"/>
        <v/>
      </c>
    </row>
    <row r="1180" spans="1:13" x14ac:dyDescent="0.25">
      <c r="A1180" s="2">
        <v>1166</v>
      </c>
      <c r="B1180" t="s">
        <v>1166</v>
      </c>
      <c r="C1180" s="8">
        <v>206.02</v>
      </c>
      <c r="D1180" s="8">
        <v>114.78</v>
      </c>
      <c r="E1180" s="17">
        <f t="shared" si="126"/>
        <v>0.58495599877533078</v>
      </c>
      <c r="F1180" s="2">
        <f>+IF(A1180&gt;$C$3,AVERAGE(INDEX($E$15:$E$2531,A1180-$C$3):E1179),"")</f>
        <v>0.59148671120332041</v>
      </c>
      <c r="G1180" s="2">
        <f>+IF(A1180&gt;$C$3,STDEVA(INDEX($E$15:$E$2531,A1180-$C$3):E1179),"")</f>
        <v>6.6265270591525684E-3</v>
      </c>
      <c r="H1180">
        <f t="shared" si="127"/>
        <v>-0.98554074701459327</v>
      </c>
      <c r="I1180" s="2" t="str">
        <f t="shared" si="128"/>
        <v/>
      </c>
      <c r="J1180" t="str">
        <f t="shared" si="129"/>
        <v/>
      </c>
      <c r="K1180" t="str">
        <f t="shared" si="130"/>
        <v/>
      </c>
      <c r="L1180" s="37" t="str">
        <f t="shared" si="131"/>
        <v/>
      </c>
      <c r="M1180" t="str">
        <f t="shared" si="132"/>
        <v/>
      </c>
    </row>
    <row r="1181" spans="1:13" x14ac:dyDescent="0.25">
      <c r="A1181" s="2">
        <v>1167</v>
      </c>
      <c r="B1181" t="s">
        <v>1167</v>
      </c>
      <c r="C1181" s="8">
        <v>205.68</v>
      </c>
      <c r="D1181" s="8">
        <v>114.5</v>
      </c>
      <c r="E1181" s="17">
        <f t="shared" si="126"/>
        <v>0.5857467399633397</v>
      </c>
      <c r="F1181" s="2">
        <f>+IF(A1181&gt;$C$3,AVERAGE(INDEX($E$15:$E$2531,A1181-$C$3):E1180),"")</f>
        <v>0.59125743499610595</v>
      </c>
      <c r="G1181" s="2">
        <f>+IF(A1181&gt;$C$3,STDEVA(INDEX($E$15:$E$2531,A1181-$C$3):E1180),"")</f>
        <v>6.8328971743698399E-3</v>
      </c>
      <c r="H1181">
        <f t="shared" si="127"/>
        <v>-0.80649465258116737</v>
      </c>
      <c r="I1181" s="2" t="str">
        <f t="shared" si="128"/>
        <v/>
      </c>
      <c r="J1181" t="str">
        <f t="shared" si="129"/>
        <v/>
      </c>
      <c r="K1181" t="str">
        <f t="shared" si="130"/>
        <v/>
      </c>
      <c r="L1181" s="37" t="str">
        <f t="shared" si="131"/>
        <v/>
      </c>
      <c r="M1181" t="str">
        <f t="shared" si="132"/>
        <v/>
      </c>
    </row>
    <row r="1182" spans="1:13" x14ac:dyDescent="0.25">
      <c r="A1182" s="2">
        <v>1168</v>
      </c>
      <c r="B1182" t="s">
        <v>1168</v>
      </c>
      <c r="C1182" s="8">
        <v>205.21</v>
      </c>
      <c r="D1182" s="8">
        <v>113.97</v>
      </c>
      <c r="E1182" s="17">
        <f t="shared" si="126"/>
        <v>0.58809858918502911</v>
      </c>
      <c r="F1182" s="2">
        <f>+IF(A1182&gt;$C$3,AVERAGE(INDEX($E$15:$E$2531,A1182-$C$3):E1181),"")</f>
        <v>0.59078724114290759</v>
      </c>
      <c r="G1182" s="2">
        <f>+IF(A1182&gt;$C$3,STDEVA(INDEX($E$15:$E$2531,A1182-$C$3):E1181),"")</f>
        <v>7.0732787284613421E-3</v>
      </c>
      <c r="H1182">
        <f t="shared" si="127"/>
        <v>-0.3801139557896866</v>
      </c>
      <c r="I1182" s="2" t="str">
        <f t="shared" si="128"/>
        <v/>
      </c>
      <c r="J1182" t="str">
        <f t="shared" si="129"/>
        <v/>
      </c>
      <c r="K1182" t="str">
        <f t="shared" si="130"/>
        <v/>
      </c>
      <c r="L1182" s="37" t="str">
        <f t="shared" si="131"/>
        <v/>
      </c>
      <c r="M1182" t="str">
        <f t="shared" si="132"/>
        <v/>
      </c>
    </row>
    <row r="1183" spans="1:13" x14ac:dyDescent="0.25">
      <c r="A1183" s="2">
        <v>1169</v>
      </c>
      <c r="B1183" t="s">
        <v>1169</v>
      </c>
      <c r="C1183" s="8">
        <v>207.4</v>
      </c>
      <c r="D1183" s="8">
        <v>115.2</v>
      </c>
      <c r="E1183" s="17">
        <f t="shared" si="126"/>
        <v>0.58797954753363613</v>
      </c>
      <c r="F1183" s="2">
        <f>+IF(A1183&gt;$C$3,AVERAGE(INDEX($E$15:$E$2531,A1183-$C$3):E1182),"")</f>
        <v>0.58922080793490439</v>
      </c>
      <c r="G1183" s="2">
        <f>+IF(A1183&gt;$C$3,STDEVA(INDEX($E$15:$E$2531,A1183-$C$3):E1182),"")</f>
        <v>5.6482817410513217E-3</v>
      </c>
      <c r="H1183">
        <f t="shared" si="127"/>
        <v>-0.21975893876661071</v>
      </c>
      <c r="I1183" s="2" t="str">
        <f t="shared" si="128"/>
        <v/>
      </c>
      <c r="J1183" t="str">
        <f t="shared" si="129"/>
        <v/>
      </c>
      <c r="K1183" t="str">
        <f t="shared" si="130"/>
        <v/>
      </c>
      <c r="L1183" s="37" t="str">
        <f t="shared" si="131"/>
        <v/>
      </c>
      <c r="M1183" t="str">
        <f t="shared" si="132"/>
        <v/>
      </c>
    </row>
    <row r="1184" spans="1:13" x14ac:dyDescent="0.25">
      <c r="A1184" s="2">
        <v>1170</v>
      </c>
      <c r="B1184" t="s">
        <v>1170</v>
      </c>
      <c r="C1184" s="8">
        <v>205.93</v>
      </c>
      <c r="D1184" s="8">
        <v>114.04</v>
      </c>
      <c r="E1184" s="17">
        <f t="shared" si="126"/>
        <v>0.59098704117278544</v>
      </c>
      <c r="F1184" s="2">
        <f>+IF(A1184&gt;$C$3,AVERAGE(INDEX($E$15:$E$2531,A1184-$C$3):E1183),"")</f>
        <v>0.58806941727182216</v>
      </c>
      <c r="G1184" s="2">
        <f>+IF(A1184&gt;$C$3,STDEVA(INDEX($E$15:$E$2531,A1184-$C$3):E1183),"")</f>
        <v>4.4949529079003426E-3</v>
      </c>
      <c r="H1184">
        <f t="shared" si="127"/>
        <v>0.64908886939288279</v>
      </c>
      <c r="I1184" s="2" t="str">
        <f t="shared" si="128"/>
        <v/>
      </c>
      <c r="J1184" t="str">
        <f t="shared" si="129"/>
        <v/>
      </c>
      <c r="K1184" t="str">
        <f t="shared" si="130"/>
        <v/>
      </c>
      <c r="L1184" s="37" t="str">
        <f t="shared" si="131"/>
        <v/>
      </c>
      <c r="M1184" t="str">
        <f t="shared" si="132"/>
        <v/>
      </c>
    </row>
    <row r="1185" spans="1:13" x14ac:dyDescent="0.25">
      <c r="A1185" s="2">
        <v>1171</v>
      </c>
      <c r="B1185" t="s">
        <v>1171</v>
      </c>
      <c r="C1185" s="8">
        <v>203.87</v>
      </c>
      <c r="D1185" s="8">
        <v>112.62</v>
      </c>
      <c r="E1185" s="17">
        <f t="shared" si="126"/>
        <v>0.59346321598257512</v>
      </c>
      <c r="F1185" s="2">
        <f>+IF(A1185&gt;$C$3,AVERAGE(INDEX($E$15:$E$2531,A1185-$C$3):E1184),"")</f>
        <v>0.58732141987539077</v>
      </c>
      <c r="G1185" s="2">
        <f>+IF(A1185&gt;$C$3,STDEVA(INDEX($E$15:$E$2531,A1185-$C$3):E1184),"")</f>
        <v>2.9999802546734505E-3</v>
      </c>
      <c r="H1185">
        <f t="shared" si="127"/>
        <v>2.0472788437912195</v>
      </c>
      <c r="I1185" s="2" t="str">
        <f t="shared" si="128"/>
        <v>Sell</v>
      </c>
      <c r="J1185">
        <f t="shared" si="129"/>
        <v>112.62</v>
      </c>
      <c r="K1185">
        <f t="shared" si="130"/>
        <v>203.87</v>
      </c>
      <c r="L1185" s="37" t="str">
        <f t="shared" si="131"/>
        <v/>
      </c>
      <c r="M1185" t="str">
        <f t="shared" si="132"/>
        <v>Short</v>
      </c>
    </row>
    <row r="1186" spans="1:13" x14ac:dyDescent="0.25">
      <c r="A1186" s="2">
        <v>1172</v>
      </c>
      <c r="B1186" t="s">
        <v>1172</v>
      </c>
      <c r="C1186" s="8">
        <v>201.01920000000001</v>
      </c>
      <c r="D1186" s="8">
        <v>110.01</v>
      </c>
      <c r="E1186" s="17">
        <f t="shared" si="126"/>
        <v>0.60282915513381841</v>
      </c>
      <c r="F1186" s="2">
        <f>+IF(A1186&gt;$C$3,AVERAGE(INDEX($E$15:$E$2531,A1186-$C$3):E1185),"")</f>
        <v>0.5873637418825246</v>
      </c>
      <c r="G1186" s="2">
        <f>+IF(A1186&gt;$C$3,STDEVA(INDEX($E$15:$E$2531,A1186-$C$3):E1185),"")</f>
        <v>3.0926656183919601E-3</v>
      </c>
      <c r="H1186">
        <f t="shared" si="127"/>
        <v>5.0006742272173241</v>
      </c>
      <c r="I1186" s="2" t="str">
        <f t="shared" si="128"/>
        <v>Sell</v>
      </c>
      <c r="J1186">
        <f t="shared" si="129"/>
        <v>112.62</v>
      </c>
      <c r="K1186">
        <f t="shared" si="130"/>
        <v>203.87</v>
      </c>
      <c r="L1186" s="37">
        <f t="shared" si="131"/>
        <v>60.199999999998226</v>
      </c>
      <c r="M1186" t="str">
        <f t="shared" si="132"/>
        <v>Short</v>
      </c>
    </row>
    <row r="1187" spans="1:13" x14ac:dyDescent="0.25">
      <c r="A1187" s="2">
        <v>1173</v>
      </c>
      <c r="B1187" t="s">
        <v>1173</v>
      </c>
      <c r="C1187" s="8">
        <v>201.36</v>
      </c>
      <c r="D1187" s="8">
        <v>110.25</v>
      </c>
      <c r="E1187" s="17">
        <f t="shared" si="126"/>
        <v>0.60234383650010515</v>
      </c>
      <c r="F1187" s="2">
        <f>+IF(A1187&gt;$C$3,AVERAGE(INDEX($E$15:$E$2531,A1187-$C$3):E1186),"")</f>
        <v>0.58939185261665283</v>
      </c>
      <c r="G1187" s="2">
        <f>+IF(A1187&gt;$C$3,STDEVA(INDEX($E$15:$E$2531,A1187-$C$3):E1186),"")</f>
        <v>5.8192131419969075E-3</v>
      </c>
      <c r="H1187">
        <f t="shared" si="127"/>
        <v>2.2257277001900189</v>
      </c>
      <c r="I1187" s="2" t="str">
        <f t="shared" si="128"/>
        <v>Sell</v>
      </c>
      <c r="J1187">
        <f t="shared" si="129"/>
        <v>112.62</v>
      </c>
      <c r="K1187">
        <f t="shared" si="130"/>
        <v>203.87</v>
      </c>
      <c r="L1187" s="37">
        <f t="shared" si="131"/>
        <v>34.999999999996589</v>
      </c>
      <c r="M1187" t="str">
        <f t="shared" si="132"/>
        <v>Short</v>
      </c>
    </row>
    <row r="1188" spans="1:13" x14ac:dyDescent="0.25">
      <c r="A1188" s="2">
        <v>1174</v>
      </c>
      <c r="B1188" t="s">
        <v>1174</v>
      </c>
      <c r="C1188" s="8">
        <v>198.82</v>
      </c>
      <c r="D1188" s="8">
        <v>108.57</v>
      </c>
      <c r="E1188" s="17">
        <f t="shared" si="126"/>
        <v>0.60500476654023838</v>
      </c>
      <c r="F1188" s="2">
        <f>+IF(A1188&gt;$C$3,AVERAGE(INDEX($E$15:$E$2531,A1188-$C$3):E1187),"")</f>
        <v>0.59128775024174796</v>
      </c>
      <c r="G1188" s="2">
        <f>+IF(A1188&gt;$C$3,STDEVA(INDEX($E$15:$E$2531,A1188-$C$3):E1187),"")</f>
        <v>6.9768265442511201E-3</v>
      </c>
      <c r="H1188">
        <f t="shared" si="127"/>
        <v>1.9660824604838711</v>
      </c>
      <c r="I1188" s="2" t="str">
        <f t="shared" si="128"/>
        <v>Sell</v>
      </c>
      <c r="J1188">
        <f t="shared" si="129"/>
        <v>112.62</v>
      </c>
      <c r="K1188">
        <f t="shared" si="130"/>
        <v>203.87</v>
      </c>
      <c r="L1188" s="37">
        <f t="shared" si="131"/>
        <v>249.99999999999989</v>
      </c>
      <c r="M1188" t="str">
        <f t="shared" si="132"/>
        <v>Short</v>
      </c>
    </row>
    <row r="1189" spans="1:13" x14ac:dyDescent="0.25">
      <c r="A1189" s="2">
        <v>1175</v>
      </c>
      <c r="B1189" t="s">
        <v>1175</v>
      </c>
      <c r="C1189" s="8">
        <v>194.05</v>
      </c>
      <c r="D1189" s="8">
        <v>105.67</v>
      </c>
      <c r="E1189" s="17">
        <f t="shared" si="126"/>
        <v>0.60779482736197599</v>
      </c>
      <c r="F1189" s="2">
        <f>+IF(A1189&gt;$C$3,AVERAGE(INDEX($E$15:$E$2531,A1189-$C$3):E1188),"")</f>
        <v>0.59348987675409537</v>
      </c>
      <c r="G1189" s="2">
        <f>+IF(A1189&gt;$C$3,STDEVA(INDEX($E$15:$E$2531,A1189-$C$3):E1188),"")</f>
        <v>7.8794452363076129E-3</v>
      </c>
      <c r="H1189">
        <f t="shared" si="127"/>
        <v>1.8154768741795406</v>
      </c>
      <c r="I1189" s="2" t="str">
        <f t="shared" si="128"/>
        <v>Sell</v>
      </c>
      <c r="J1189" t="str">
        <f t="shared" si="129"/>
        <v/>
      </c>
      <c r="K1189" t="str">
        <f t="shared" si="130"/>
        <v/>
      </c>
      <c r="L1189" s="37">
        <f t="shared" si="131"/>
        <v>717.4999999999975</v>
      </c>
      <c r="M1189" t="str">
        <f t="shared" si="132"/>
        <v>TP</v>
      </c>
    </row>
    <row r="1190" spans="1:13" x14ac:dyDescent="0.25">
      <c r="A1190" s="2">
        <v>1176</v>
      </c>
      <c r="B1190" t="s">
        <v>1176</v>
      </c>
      <c r="C1190" s="8">
        <v>191.923</v>
      </c>
      <c r="D1190" s="8">
        <v>103.85</v>
      </c>
      <c r="E1190" s="17">
        <f t="shared" si="126"/>
        <v>0.61414669960027757</v>
      </c>
      <c r="F1190" s="2">
        <f>+IF(A1190&gt;$C$3,AVERAGE(INDEX($E$15:$E$2531,A1190-$C$3):E1189),"")</f>
        <v>0.59602752437483375</v>
      </c>
      <c r="G1190" s="2">
        <f>+IF(A1190&gt;$C$3,STDEVA(INDEX($E$15:$E$2531,A1190-$C$3):E1189),"")</f>
        <v>8.4449163507541326E-3</v>
      </c>
      <c r="H1190">
        <f t="shared" si="127"/>
        <v>2.1455719006412388</v>
      </c>
      <c r="I1190" s="2" t="str">
        <f t="shared" si="128"/>
        <v>Sell</v>
      </c>
      <c r="J1190">
        <f t="shared" si="129"/>
        <v>103.85</v>
      </c>
      <c r="K1190">
        <f t="shared" si="130"/>
        <v>191.923</v>
      </c>
      <c r="L1190" s="37" t="str">
        <f t="shared" si="131"/>
        <v/>
      </c>
      <c r="M1190" t="str">
        <f t="shared" si="132"/>
        <v>Short</v>
      </c>
    </row>
    <row r="1191" spans="1:13" x14ac:dyDescent="0.25">
      <c r="A1191" s="2">
        <v>1177</v>
      </c>
      <c r="B1191" t="s">
        <v>1177</v>
      </c>
      <c r="C1191" s="8">
        <v>192.11</v>
      </c>
      <c r="D1191" s="8">
        <v>103.4</v>
      </c>
      <c r="E1191" s="17">
        <f t="shared" si="126"/>
        <v>0.61946316256602252</v>
      </c>
      <c r="F1191" s="2">
        <f>+IF(A1191&gt;$C$3,AVERAGE(INDEX($E$15:$E$2531,A1191-$C$3):E1190),"")</f>
        <v>0.59918307544560456</v>
      </c>
      <c r="G1191" s="2">
        <f>+IF(A1191&gt;$C$3,STDEVA(INDEX($E$15:$E$2531,A1191-$C$3):E1190),"")</f>
        <v>9.3776686672541864E-3</v>
      </c>
      <c r="H1191">
        <f t="shared" si="127"/>
        <v>2.1625936935940002</v>
      </c>
      <c r="I1191" s="2" t="str">
        <f t="shared" si="128"/>
        <v>Sell</v>
      </c>
      <c r="J1191">
        <f t="shared" si="129"/>
        <v>103.85</v>
      </c>
      <c r="K1191">
        <f t="shared" si="130"/>
        <v>191.923</v>
      </c>
      <c r="L1191" s="37">
        <f t="shared" si="131"/>
        <v>-159.25000000000011</v>
      </c>
      <c r="M1191" t="str">
        <f t="shared" si="132"/>
        <v>Short</v>
      </c>
    </row>
    <row r="1192" spans="1:13" x14ac:dyDescent="0.25">
      <c r="A1192" s="2">
        <v>1178</v>
      </c>
      <c r="B1192" t="s">
        <v>1178</v>
      </c>
      <c r="C1192" s="8">
        <v>193.66079999999999</v>
      </c>
      <c r="D1192" s="8">
        <v>103.71</v>
      </c>
      <c r="E1192" s="17">
        <f t="shared" si="126"/>
        <v>0.62450963252436131</v>
      </c>
      <c r="F1192" s="2">
        <f>+IF(A1192&gt;$C$3,AVERAGE(INDEX($E$15:$E$2531,A1192-$C$3):E1191),"")</f>
        <v>0.60266802804349284</v>
      </c>
      <c r="G1192" s="2">
        <f>+IF(A1192&gt;$C$3,STDEVA(INDEX($E$15:$E$2531,A1192-$C$3):E1191),"")</f>
        <v>1.0503793383389611E-2</v>
      </c>
      <c r="H1192">
        <f t="shared" si="127"/>
        <v>2.0794015727125914</v>
      </c>
      <c r="I1192" s="2" t="str">
        <f t="shared" si="128"/>
        <v>Sell</v>
      </c>
      <c r="J1192" t="str">
        <f t="shared" si="129"/>
        <v/>
      </c>
      <c r="K1192" t="str">
        <f t="shared" si="130"/>
        <v/>
      </c>
      <c r="L1192" s="37">
        <f t="shared" si="131"/>
        <v>-469.44999999999834</v>
      </c>
      <c r="M1192" t="str">
        <f t="shared" si="132"/>
        <v>SL</v>
      </c>
    </row>
    <row r="1193" spans="1:13" x14ac:dyDescent="0.25">
      <c r="A1193" s="2">
        <v>1179</v>
      </c>
      <c r="B1193" t="s">
        <v>1179</v>
      </c>
      <c r="C1193" s="8">
        <v>188.83</v>
      </c>
      <c r="D1193" s="8">
        <v>100.38</v>
      </c>
      <c r="E1193" s="17">
        <f t="shared" si="126"/>
        <v>0.63188415516669905</v>
      </c>
      <c r="F1193" s="2">
        <f>+IF(A1193&gt;$C$3,AVERAGE(INDEX($E$15:$E$2531,A1193-$C$3):E1192),"")</f>
        <v>0.60672692637579551</v>
      </c>
      <c r="G1193" s="2">
        <f>+IF(A1193&gt;$C$3,STDEVA(INDEX($E$15:$E$2531,A1193-$C$3):E1192),"")</f>
        <v>1.1156106674653804E-2</v>
      </c>
      <c r="H1193">
        <f t="shared" si="127"/>
        <v>2.2550186659706011</v>
      </c>
      <c r="I1193" s="2" t="str">
        <f t="shared" si="128"/>
        <v>Sell</v>
      </c>
      <c r="J1193">
        <f t="shared" si="129"/>
        <v>100.38</v>
      </c>
      <c r="K1193">
        <f t="shared" si="130"/>
        <v>188.83</v>
      </c>
      <c r="L1193" s="37" t="str">
        <f t="shared" si="131"/>
        <v/>
      </c>
      <c r="M1193" t="str">
        <f t="shared" si="132"/>
        <v>Short</v>
      </c>
    </row>
    <row r="1194" spans="1:13" x14ac:dyDescent="0.25">
      <c r="A1194" s="2">
        <v>1180</v>
      </c>
      <c r="B1194" t="s">
        <v>1180</v>
      </c>
      <c r="C1194" s="8">
        <v>191.88</v>
      </c>
      <c r="D1194" s="8">
        <v>101.74</v>
      </c>
      <c r="E1194" s="17">
        <f t="shared" si="126"/>
        <v>0.63444963723924419</v>
      </c>
      <c r="F1194" s="2">
        <f>+IF(A1194&gt;$C$3,AVERAGE(INDEX($E$15:$E$2531,A1194-$C$3):E1193),"")</f>
        <v>0.61127105015289718</v>
      </c>
      <c r="G1194" s="2">
        <f>+IF(A1194&gt;$C$3,STDEVA(INDEX($E$15:$E$2531,A1194-$C$3):E1193),"")</f>
        <v>1.2221754964045647E-2</v>
      </c>
      <c r="H1194">
        <f t="shared" si="127"/>
        <v>1.8965023562110785</v>
      </c>
      <c r="I1194" s="2" t="str">
        <f t="shared" si="128"/>
        <v>Sell</v>
      </c>
      <c r="J1194" t="str">
        <f t="shared" si="129"/>
        <v/>
      </c>
      <c r="K1194" t="str">
        <f t="shared" si="130"/>
        <v/>
      </c>
      <c r="L1194" s="37">
        <f t="shared" si="131"/>
        <v>-422.49999999999579</v>
      </c>
      <c r="M1194" t="str">
        <f t="shared" si="132"/>
        <v>SL</v>
      </c>
    </row>
    <row r="1195" spans="1:13" x14ac:dyDescent="0.25">
      <c r="A1195" s="2">
        <v>1181</v>
      </c>
      <c r="B1195" t="s">
        <v>1181</v>
      </c>
      <c r="C1195" s="8">
        <v>187.81</v>
      </c>
      <c r="D1195" s="8">
        <v>100.12</v>
      </c>
      <c r="E1195" s="17">
        <f t="shared" si="126"/>
        <v>0.62906134692927262</v>
      </c>
      <c r="F1195" s="2">
        <f>+IF(A1195&gt;$C$3,AVERAGE(INDEX($E$15:$E$2531,A1195-$C$3):E1194),"")</f>
        <v>0.61582509695919374</v>
      </c>
      <c r="G1195" s="2">
        <f>+IF(A1195&gt;$C$3,STDEVA(INDEX($E$15:$E$2531,A1195-$C$3):E1194),"")</f>
        <v>1.2391752377416345E-2</v>
      </c>
      <c r="H1195">
        <f t="shared" si="127"/>
        <v>1.0681499732194144</v>
      </c>
      <c r="I1195" s="2" t="str">
        <f t="shared" si="128"/>
        <v/>
      </c>
      <c r="J1195" t="str">
        <f t="shared" si="129"/>
        <v/>
      </c>
      <c r="K1195" t="str">
        <f t="shared" si="130"/>
        <v/>
      </c>
      <c r="L1195" s="37" t="str">
        <f t="shared" si="131"/>
        <v/>
      </c>
      <c r="M1195" t="str">
        <f t="shared" si="132"/>
        <v/>
      </c>
    </row>
    <row r="1196" spans="1:13" x14ac:dyDescent="0.25">
      <c r="A1196" s="2">
        <v>1182</v>
      </c>
      <c r="B1196" t="s">
        <v>1182</v>
      </c>
      <c r="C1196" s="8">
        <v>188.06</v>
      </c>
      <c r="D1196" s="8">
        <v>98.77</v>
      </c>
      <c r="E1196" s="17">
        <f t="shared" si="126"/>
        <v>0.64396714592889504</v>
      </c>
      <c r="F1196" s="2">
        <f>+IF(A1196&gt;$C$3,AVERAGE(INDEX($E$15:$E$2531,A1196-$C$3):E1195),"")</f>
        <v>0.61873978493646642</v>
      </c>
      <c r="G1196" s="2">
        <f>+IF(A1196&gt;$C$3,STDEVA(INDEX($E$15:$E$2531,A1196-$C$3):E1195),"")</f>
        <v>1.2032712553513169E-2</v>
      </c>
      <c r="H1196">
        <f t="shared" si="127"/>
        <v>2.0965647504862095</v>
      </c>
      <c r="I1196" s="2" t="str">
        <f t="shared" si="128"/>
        <v>Sell</v>
      </c>
      <c r="J1196">
        <f t="shared" si="129"/>
        <v>98.77</v>
      </c>
      <c r="K1196">
        <f t="shared" si="130"/>
        <v>188.06</v>
      </c>
      <c r="L1196" s="37" t="str">
        <f t="shared" si="131"/>
        <v/>
      </c>
      <c r="M1196" t="str">
        <f t="shared" si="132"/>
        <v>Short</v>
      </c>
    </row>
    <row r="1197" spans="1:13" x14ac:dyDescent="0.25">
      <c r="A1197" s="2">
        <v>1183</v>
      </c>
      <c r="B1197" t="s">
        <v>1183</v>
      </c>
      <c r="C1197" s="8">
        <v>185.65</v>
      </c>
      <c r="D1197" s="8">
        <v>99.18</v>
      </c>
      <c r="E1197" s="17">
        <f t="shared" si="126"/>
        <v>0.62692679956210118</v>
      </c>
      <c r="F1197" s="2">
        <f>+IF(A1197&gt;$C$3,AVERAGE(INDEX($E$15:$E$2531,A1197-$C$3):E1196),"")</f>
        <v>0.62336459709522074</v>
      </c>
      <c r="G1197" s="2">
        <f>+IF(A1197&gt;$C$3,STDEVA(INDEX($E$15:$E$2531,A1197-$C$3):E1196),"")</f>
        <v>1.291018009723539E-2</v>
      </c>
      <c r="H1197">
        <f t="shared" si="127"/>
        <v>0.27592198095232257</v>
      </c>
      <c r="I1197" s="2" t="str">
        <f t="shared" si="128"/>
        <v/>
      </c>
      <c r="J1197" t="str">
        <f t="shared" si="129"/>
        <v/>
      </c>
      <c r="K1197" t="str">
        <f t="shared" si="130"/>
        <v/>
      </c>
      <c r="L1197" s="37">
        <f t="shared" si="131"/>
        <v>705.00000000000182</v>
      </c>
      <c r="M1197" t="str">
        <f t="shared" si="132"/>
        <v>TP</v>
      </c>
    </row>
    <row r="1198" spans="1:13" x14ac:dyDescent="0.25">
      <c r="A1198" s="2">
        <v>1184</v>
      </c>
      <c r="B1198" t="s">
        <v>1184</v>
      </c>
      <c r="C1198" s="8">
        <v>186.69</v>
      </c>
      <c r="D1198" s="8">
        <v>98.95</v>
      </c>
      <c r="E1198" s="17">
        <f t="shared" si="126"/>
        <v>0.63483481520066143</v>
      </c>
      <c r="F1198" s="2">
        <f>+IF(A1198&gt;$C$3,AVERAGE(INDEX($E$15:$E$2531,A1198-$C$3):E1197),"")</f>
        <v>0.62580037854209436</v>
      </c>
      <c r="G1198" s="2">
        <f>+IF(A1198&gt;$C$3,STDEVA(INDEX($E$15:$E$2531,A1198-$C$3):E1197),"")</f>
        <v>1.092926477536002E-2</v>
      </c>
      <c r="H1198">
        <f t="shared" si="127"/>
        <v>0.82662803438847665</v>
      </c>
      <c r="I1198" s="2" t="str">
        <f t="shared" si="128"/>
        <v/>
      </c>
      <c r="J1198" t="str">
        <f t="shared" si="129"/>
        <v/>
      </c>
      <c r="K1198" t="str">
        <f t="shared" si="130"/>
        <v/>
      </c>
      <c r="L1198" s="37" t="str">
        <f t="shared" si="131"/>
        <v/>
      </c>
      <c r="M1198" t="str">
        <f t="shared" si="132"/>
        <v/>
      </c>
    </row>
    <row r="1199" spans="1:13" x14ac:dyDescent="0.25">
      <c r="A1199" s="2">
        <v>1185</v>
      </c>
      <c r="B1199" t="s">
        <v>1185</v>
      </c>
      <c r="C1199" s="8">
        <v>190.52</v>
      </c>
      <c r="D1199" s="8">
        <v>101.37</v>
      </c>
      <c r="E1199" s="17">
        <f t="shared" si="126"/>
        <v>0.63097998653835141</v>
      </c>
      <c r="F1199" s="2">
        <f>+IF(A1199&gt;$C$3,AVERAGE(INDEX($E$15:$E$2531,A1199-$C$3):E1198),"")</f>
        <v>0.62880482163528162</v>
      </c>
      <c r="G1199" s="2">
        <f>+IF(A1199&gt;$C$3,STDEVA(INDEX($E$15:$E$2531,A1199-$C$3):E1198),"")</f>
        <v>8.8865888842077165E-3</v>
      </c>
      <c r="H1199">
        <f t="shared" si="127"/>
        <v>0.24476938580283153</v>
      </c>
      <c r="I1199" s="2" t="str">
        <f t="shared" si="128"/>
        <v/>
      </c>
      <c r="J1199" t="str">
        <f t="shared" si="129"/>
        <v/>
      </c>
      <c r="K1199" t="str">
        <f t="shared" si="130"/>
        <v/>
      </c>
      <c r="L1199" s="37" t="str">
        <f t="shared" si="131"/>
        <v/>
      </c>
      <c r="M1199" t="str">
        <f t="shared" si="132"/>
        <v/>
      </c>
    </row>
    <row r="1200" spans="1:13" x14ac:dyDescent="0.25">
      <c r="A1200" s="2">
        <v>1186</v>
      </c>
      <c r="B1200" t="s">
        <v>1186</v>
      </c>
      <c r="C1200" s="8">
        <v>187.64</v>
      </c>
      <c r="D1200" s="8">
        <v>99.114999999999995</v>
      </c>
      <c r="E1200" s="17">
        <f t="shared" si="126"/>
        <v>0.638244441318083</v>
      </c>
      <c r="F1200" s="2">
        <f>+IF(A1200&gt;$C$3,AVERAGE(INDEX($E$15:$E$2531,A1200-$C$3):E1199),"")</f>
        <v>0.63067518685062318</v>
      </c>
      <c r="G1200" s="2">
        <f>+IF(A1200&gt;$C$3,STDEVA(INDEX($E$15:$E$2531,A1200-$C$3):E1199),"")</f>
        <v>6.9835351218869692E-3</v>
      </c>
      <c r="H1200">
        <f t="shared" si="127"/>
        <v>1.0838714684396957</v>
      </c>
      <c r="I1200" s="2" t="str">
        <f t="shared" si="128"/>
        <v/>
      </c>
      <c r="J1200" t="str">
        <f t="shared" si="129"/>
        <v/>
      </c>
      <c r="K1200" t="str">
        <f t="shared" si="130"/>
        <v/>
      </c>
      <c r="L1200" s="37" t="str">
        <f t="shared" si="131"/>
        <v/>
      </c>
      <c r="M1200" t="str">
        <f t="shared" si="132"/>
        <v/>
      </c>
    </row>
    <row r="1201" spans="1:13" x14ac:dyDescent="0.25">
      <c r="A1201" s="2">
        <v>1187</v>
      </c>
      <c r="B1201" t="s">
        <v>1187</v>
      </c>
      <c r="C1201" s="8">
        <v>190.2</v>
      </c>
      <c r="D1201" s="8">
        <v>101.1</v>
      </c>
      <c r="E1201" s="17">
        <f t="shared" si="126"/>
        <v>0.63196602408486413</v>
      </c>
      <c r="F1201" s="2">
        <f>+IF(A1201&gt;$C$3,AVERAGE(INDEX($E$15:$E$2531,A1201-$C$3):E1200),"")</f>
        <v>0.63276199560085211</v>
      </c>
      <c r="G1201" s="2">
        <f>+IF(A1201&gt;$C$3,STDEVA(INDEX($E$15:$E$2531,A1201-$C$3):E1200),"")</f>
        <v>5.9429505527918017E-3</v>
      </c>
      <c r="H1201">
        <f t="shared" si="127"/>
        <v>-0.13393540951035843</v>
      </c>
      <c r="I1201" s="2" t="str">
        <f t="shared" si="128"/>
        <v/>
      </c>
      <c r="J1201" t="str">
        <f t="shared" si="129"/>
        <v/>
      </c>
      <c r="K1201" t="str">
        <f t="shared" si="130"/>
        <v/>
      </c>
      <c r="L1201" s="37" t="str">
        <f t="shared" si="131"/>
        <v/>
      </c>
      <c r="M1201" t="str">
        <f t="shared" si="132"/>
        <v/>
      </c>
    </row>
    <row r="1202" spans="1:13" x14ac:dyDescent="0.25">
      <c r="A1202" s="2">
        <v>1188</v>
      </c>
      <c r="B1202" t="s">
        <v>1188</v>
      </c>
      <c r="C1202" s="8">
        <v>188.13</v>
      </c>
      <c r="D1202" s="8">
        <v>99.71</v>
      </c>
      <c r="E1202" s="17">
        <f t="shared" si="126"/>
        <v>0.63486724038233766</v>
      </c>
      <c r="F1202" s="2">
        <f>+IF(A1202&gt;$C$3,AVERAGE(INDEX($E$15:$E$2531,A1202-$C$3):E1201),"")</f>
        <v>0.63359048355201908</v>
      </c>
      <c r="G1202" s="2">
        <f>+IF(A1202&gt;$C$3,STDEVA(INDEX($E$15:$E$2531,A1202-$C$3):E1201),"")</f>
        <v>5.1100860306408057E-3</v>
      </c>
      <c r="H1202">
        <f t="shared" si="127"/>
        <v>0.24985035920392834</v>
      </c>
      <c r="I1202" s="2" t="str">
        <f t="shared" si="128"/>
        <v/>
      </c>
      <c r="J1202" t="str">
        <f t="shared" si="129"/>
        <v/>
      </c>
      <c r="K1202" t="str">
        <f t="shared" si="130"/>
        <v/>
      </c>
      <c r="L1202" s="37" t="str">
        <f t="shared" si="131"/>
        <v/>
      </c>
      <c r="M1202" t="str">
        <f t="shared" si="132"/>
        <v/>
      </c>
    </row>
    <row r="1203" spans="1:13" x14ac:dyDescent="0.25">
      <c r="A1203" s="2">
        <v>1189</v>
      </c>
      <c r="B1203" t="s">
        <v>1189</v>
      </c>
      <c r="C1203" s="8">
        <v>189.11</v>
      </c>
      <c r="D1203" s="8">
        <v>99.69</v>
      </c>
      <c r="E1203" s="17">
        <f t="shared" si="126"/>
        <v>0.640263485304569</v>
      </c>
      <c r="F1203" s="2">
        <f>+IF(A1203&gt;$C$3,AVERAGE(INDEX($E$15:$E$2531,A1203-$C$3):E1202),"")</f>
        <v>0.63392193746486791</v>
      </c>
      <c r="G1203" s="2">
        <f>+IF(A1203&gt;$C$3,STDEVA(INDEX($E$15:$E$2531,A1203-$C$3):E1202),"")</f>
        <v>5.082243969234135E-3</v>
      </c>
      <c r="H1203">
        <f t="shared" si="127"/>
        <v>1.2477850095529208</v>
      </c>
      <c r="I1203" s="2" t="str">
        <f t="shared" si="128"/>
        <v/>
      </c>
      <c r="J1203" t="str">
        <f t="shared" si="129"/>
        <v/>
      </c>
      <c r="K1203" t="str">
        <f t="shared" si="130"/>
        <v/>
      </c>
      <c r="L1203" s="37" t="str">
        <f t="shared" si="131"/>
        <v/>
      </c>
      <c r="M1203" t="str">
        <f t="shared" si="132"/>
        <v/>
      </c>
    </row>
    <row r="1204" spans="1:13" x14ac:dyDescent="0.25">
      <c r="A1204" s="2">
        <v>1190</v>
      </c>
      <c r="B1204" t="s">
        <v>1190</v>
      </c>
      <c r="C1204" s="8">
        <v>193.7208</v>
      </c>
      <c r="D1204" s="8">
        <v>102.96</v>
      </c>
      <c r="E1204" s="17">
        <f t="shared" si="126"/>
        <v>0.6320773839103212</v>
      </c>
      <c r="F1204" s="2">
        <f>+IF(A1204&gt;$C$3,AVERAGE(INDEX($E$15:$E$2531,A1204-$C$3):E1203),"")</f>
        <v>0.6345679205832373</v>
      </c>
      <c r="G1204" s="2">
        <f>+IF(A1204&gt;$C$3,STDEVA(INDEX($E$15:$E$2531,A1204-$C$3):E1203),"")</f>
        <v>5.5092506789820202E-3</v>
      </c>
      <c r="H1204">
        <f t="shared" si="127"/>
        <v>-0.45206450351180821</v>
      </c>
      <c r="I1204" s="2" t="str">
        <f t="shared" si="128"/>
        <v/>
      </c>
      <c r="J1204" t="str">
        <f t="shared" si="129"/>
        <v/>
      </c>
      <c r="K1204" t="str">
        <f t="shared" si="130"/>
        <v/>
      </c>
      <c r="L1204" s="37" t="str">
        <f t="shared" si="131"/>
        <v/>
      </c>
      <c r="M1204" t="str">
        <f t="shared" si="132"/>
        <v/>
      </c>
    </row>
    <row r="1205" spans="1:13" x14ac:dyDescent="0.25">
      <c r="A1205" s="2">
        <v>1191</v>
      </c>
      <c r="B1205" t="s">
        <v>1191</v>
      </c>
      <c r="C1205" s="8">
        <v>193.65</v>
      </c>
      <c r="D1205" s="8">
        <v>102.49</v>
      </c>
      <c r="E1205" s="17">
        <f t="shared" si="126"/>
        <v>0.63628717311728977</v>
      </c>
      <c r="F1205" s="2">
        <f>+IF(A1205&gt;$C$3,AVERAGE(INDEX($E$15:$E$2531,A1205-$C$3):E1204),"")</f>
        <v>0.63490303580335383</v>
      </c>
      <c r="G1205" s="2">
        <f>+IF(A1205&gt;$C$3,STDEVA(INDEX($E$15:$E$2531,A1205-$C$3):E1204),"")</f>
        <v>5.2163737879719844E-3</v>
      </c>
      <c r="H1205">
        <f t="shared" si="127"/>
        <v>0.26534473375499107</v>
      </c>
      <c r="I1205" s="2" t="str">
        <f t="shared" si="128"/>
        <v/>
      </c>
      <c r="J1205" t="str">
        <f t="shared" si="129"/>
        <v/>
      </c>
      <c r="K1205" t="str">
        <f t="shared" si="130"/>
        <v/>
      </c>
      <c r="L1205" s="37" t="str">
        <f t="shared" si="131"/>
        <v/>
      </c>
      <c r="M1205" t="str">
        <f t="shared" si="132"/>
        <v/>
      </c>
    </row>
    <row r="1206" spans="1:13" x14ac:dyDescent="0.25">
      <c r="A1206" s="2">
        <v>1192</v>
      </c>
      <c r="B1206" t="s">
        <v>1192</v>
      </c>
      <c r="C1206" s="8">
        <v>190.16</v>
      </c>
      <c r="D1206" s="8">
        <v>100.28</v>
      </c>
      <c r="E1206" s="17">
        <f t="shared" si="126"/>
        <v>0.63989954976184582</v>
      </c>
      <c r="F1206" s="2">
        <f>+IF(A1206&gt;$C$3,AVERAGE(INDEX($E$15:$E$2531,A1206-$C$3):E1205),"")</f>
        <v>0.63404970549095319</v>
      </c>
      <c r="G1206" s="2">
        <f>+IF(A1206&gt;$C$3,STDEVA(INDEX($E$15:$E$2531,A1206-$C$3):E1205),"")</f>
        <v>4.0448830963339486E-3</v>
      </c>
      <c r="H1206">
        <f t="shared" si="127"/>
        <v>1.4462332115839391</v>
      </c>
      <c r="I1206" s="2" t="str">
        <f t="shared" si="128"/>
        <v/>
      </c>
      <c r="J1206" t="str">
        <f t="shared" si="129"/>
        <v/>
      </c>
      <c r="K1206" t="str">
        <f t="shared" si="130"/>
        <v/>
      </c>
      <c r="L1206" s="37" t="str">
        <f t="shared" si="131"/>
        <v/>
      </c>
      <c r="M1206" t="str">
        <f t="shared" si="132"/>
        <v/>
      </c>
    </row>
    <row r="1207" spans="1:13" x14ac:dyDescent="0.25">
      <c r="A1207" s="2">
        <v>1193</v>
      </c>
      <c r="B1207" t="s">
        <v>1193</v>
      </c>
      <c r="C1207" s="8">
        <v>191.3</v>
      </c>
      <c r="D1207" s="8">
        <v>100.41</v>
      </c>
      <c r="E1207" s="17">
        <f t="shared" si="126"/>
        <v>0.64458107255486241</v>
      </c>
      <c r="F1207" s="2">
        <f>+IF(A1207&gt;$C$3,AVERAGE(INDEX($E$15:$E$2531,A1207-$C$3):E1206),"")</f>
        <v>0.63549112217981363</v>
      </c>
      <c r="G1207" s="2">
        <f>+IF(A1207&gt;$C$3,STDEVA(INDEX($E$15:$E$2531,A1207-$C$3):E1206),"")</f>
        <v>3.4582218080278322E-3</v>
      </c>
      <c r="H1207">
        <f t="shared" si="127"/>
        <v>2.628504150297009</v>
      </c>
      <c r="I1207" s="2" t="str">
        <f t="shared" si="128"/>
        <v>Sell</v>
      </c>
      <c r="J1207">
        <f t="shared" si="129"/>
        <v>100.41</v>
      </c>
      <c r="K1207">
        <f t="shared" si="130"/>
        <v>191.3</v>
      </c>
      <c r="L1207" s="37" t="str">
        <f t="shared" si="131"/>
        <v/>
      </c>
      <c r="M1207" t="str">
        <f t="shared" si="132"/>
        <v>Short</v>
      </c>
    </row>
    <row r="1208" spans="1:13" x14ac:dyDescent="0.25">
      <c r="A1208" s="2">
        <v>1194</v>
      </c>
      <c r="B1208" t="s">
        <v>1194</v>
      </c>
      <c r="C1208" s="8">
        <v>191.6</v>
      </c>
      <c r="D1208" s="8">
        <v>100.8</v>
      </c>
      <c r="E1208" s="17">
        <f t="shared" si="126"/>
        <v>0.64227150989949189</v>
      </c>
      <c r="F1208" s="2">
        <f>+IF(A1208&gt;$C$3,AVERAGE(INDEX($E$15:$E$2531,A1208-$C$3):E1207),"")</f>
        <v>0.6365740396636137</v>
      </c>
      <c r="G1208" s="2">
        <f>+IF(A1208&gt;$C$3,STDEVA(INDEX($E$15:$E$2531,A1208-$C$3):E1207),"")</f>
        <v>4.5732435298652995E-3</v>
      </c>
      <c r="H1208">
        <f t="shared" si="127"/>
        <v>1.2458269931769852</v>
      </c>
      <c r="I1208" s="2" t="str">
        <f t="shared" si="128"/>
        <v/>
      </c>
      <c r="J1208">
        <f t="shared" si="129"/>
        <v>100.41</v>
      </c>
      <c r="K1208">
        <f t="shared" si="130"/>
        <v>191.3</v>
      </c>
      <c r="L1208" s="37">
        <f t="shared" si="131"/>
        <v>22.500000000004405</v>
      </c>
      <c r="M1208" t="str">
        <f t="shared" si="132"/>
        <v>Short</v>
      </c>
    </row>
    <row r="1209" spans="1:13" x14ac:dyDescent="0.25">
      <c r="A1209" s="2">
        <v>1195</v>
      </c>
      <c r="B1209" t="s">
        <v>1195</v>
      </c>
      <c r="C1209" s="8">
        <v>187.95</v>
      </c>
      <c r="D1209" s="8">
        <v>98.04</v>
      </c>
      <c r="E1209" s="17">
        <f t="shared" si="126"/>
        <v>0.650800411350275</v>
      </c>
      <c r="F1209" s="2">
        <f>+IF(A1209&gt;$C$3,AVERAGE(INDEX($E$15:$E$2531,A1209-$C$3):E1208),"")</f>
        <v>0.63782865337040706</v>
      </c>
      <c r="G1209" s="2">
        <f>+IF(A1209&gt;$C$3,STDEVA(INDEX($E$15:$E$2531,A1209-$C$3):E1208),"")</f>
        <v>4.3920053479110247E-3</v>
      </c>
      <c r="H1209">
        <f t="shared" si="127"/>
        <v>2.9534932114865735</v>
      </c>
      <c r="I1209" s="2" t="str">
        <f t="shared" si="128"/>
        <v>Sell</v>
      </c>
      <c r="J1209">
        <f t="shared" si="129"/>
        <v>100.41</v>
      </c>
      <c r="K1209">
        <f t="shared" si="130"/>
        <v>191.3</v>
      </c>
      <c r="L1209" s="37">
        <f t="shared" si="131"/>
        <v>245.00000000000807</v>
      </c>
      <c r="M1209" t="str">
        <f t="shared" si="132"/>
        <v>Short</v>
      </c>
    </row>
    <row r="1210" spans="1:13" x14ac:dyDescent="0.25">
      <c r="A1210" s="2">
        <v>1196</v>
      </c>
      <c r="B1210" t="s">
        <v>1196</v>
      </c>
      <c r="C1210" s="8">
        <v>185.42</v>
      </c>
      <c r="D1210" s="8">
        <v>96.43</v>
      </c>
      <c r="E1210" s="17">
        <f t="shared" si="126"/>
        <v>0.65380616565654315</v>
      </c>
      <c r="F1210" s="2">
        <f>+IF(A1210&gt;$C$3,AVERAGE(INDEX($E$15:$E$2531,A1210-$C$3):E1209),"")</f>
        <v>0.63922376115176183</v>
      </c>
      <c r="G1210" s="2">
        <f>+IF(A1210&gt;$C$3,STDEVA(INDEX($E$15:$E$2531,A1210-$C$3):E1209),"")</f>
        <v>6.1734753359138856E-3</v>
      </c>
      <c r="H1210">
        <f t="shared" si="127"/>
        <v>2.3621062223977649</v>
      </c>
      <c r="I1210" s="2" t="str">
        <f t="shared" si="128"/>
        <v>Sell</v>
      </c>
      <c r="J1210" t="str">
        <f t="shared" si="129"/>
        <v/>
      </c>
      <c r="K1210" t="str">
        <f t="shared" si="130"/>
        <v/>
      </c>
      <c r="L1210" s="37">
        <f t="shared" si="131"/>
        <v>475.00000000000841</v>
      </c>
      <c r="M1210" t="str">
        <f t="shared" si="132"/>
        <v>TP</v>
      </c>
    </row>
    <row r="1211" spans="1:13" x14ac:dyDescent="0.25">
      <c r="A1211" s="2">
        <v>1197</v>
      </c>
      <c r="B1211" t="s">
        <v>1197</v>
      </c>
      <c r="C1211" s="8">
        <v>185.43</v>
      </c>
      <c r="D1211" s="8">
        <v>95.78</v>
      </c>
      <c r="E1211" s="17">
        <f t="shared" si="126"/>
        <v>0.66062355742482837</v>
      </c>
      <c r="F1211" s="2">
        <f>+IF(A1211&gt;$C$3,AVERAGE(INDEX($E$15:$E$2531,A1211-$C$3):E1210),"")</f>
        <v>0.641650443548615</v>
      </c>
      <c r="G1211" s="2">
        <f>+IF(A1211&gt;$C$3,STDEVA(INDEX($E$15:$E$2531,A1211-$C$3):E1210),"")</f>
        <v>7.1751922317207324E-3</v>
      </c>
      <c r="H1211">
        <f t="shared" si="127"/>
        <v>2.6442655839010589</v>
      </c>
      <c r="I1211" s="2" t="str">
        <f t="shared" si="128"/>
        <v>Sell</v>
      </c>
      <c r="J1211">
        <f t="shared" si="129"/>
        <v>95.78</v>
      </c>
      <c r="K1211">
        <f t="shared" si="130"/>
        <v>185.43</v>
      </c>
      <c r="L1211" s="37" t="str">
        <f t="shared" si="131"/>
        <v/>
      </c>
      <c r="M1211" t="str">
        <f t="shared" si="132"/>
        <v>Short</v>
      </c>
    </row>
    <row r="1212" spans="1:13" x14ac:dyDescent="0.25">
      <c r="A1212" s="2">
        <v>1198</v>
      </c>
      <c r="B1212" t="s">
        <v>1198</v>
      </c>
      <c r="C1212" s="8">
        <v>185.27</v>
      </c>
      <c r="D1212" s="8">
        <v>95.83</v>
      </c>
      <c r="E1212" s="17">
        <f t="shared" si="126"/>
        <v>0.65923843220625056</v>
      </c>
      <c r="F1212" s="2">
        <f>+IF(A1212&gt;$C$3,AVERAGE(INDEX($E$15:$E$2531,A1212-$C$3):E1211),"")</f>
        <v>0.64451225655333622</v>
      </c>
      <c r="G1212" s="2">
        <f>+IF(A1212&gt;$C$3,STDEVA(INDEX($E$15:$E$2531,A1212-$C$3):E1211),"")</f>
        <v>9.0285970006142337E-3</v>
      </c>
      <c r="H1212">
        <f t="shared" si="127"/>
        <v>1.6310591393006566</v>
      </c>
      <c r="I1212" s="2" t="str">
        <f t="shared" si="128"/>
        <v/>
      </c>
      <c r="J1212">
        <f t="shared" si="129"/>
        <v>95.78</v>
      </c>
      <c r="K1212">
        <f t="shared" si="130"/>
        <v>185.43</v>
      </c>
      <c r="L1212" s="37">
        <f t="shared" si="131"/>
        <v>52.499999999998437</v>
      </c>
      <c r="M1212" t="str">
        <f t="shared" si="132"/>
        <v>Short</v>
      </c>
    </row>
    <row r="1213" spans="1:13" x14ac:dyDescent="0.25">
      <c r="A1213" s="2">
        <v>1199</v>
      </c>
      <c r="B1213" t="s">
        <v>1199</v>
      </c>
      <c r="C1213" s="8">
        <v>182.86</v>
      </c>
      <c r="D1213" s="8">
        <v>94.789199999999994</v>
      </c>
      <c r="E1213" s="17">
        <f t="shared" si="126"/>
        <v>0.65706535401577504</v>
      </c>
      <c r="F1213" s="2">
        <f>+IF(A1213&gt;$C$3,AVERAGE(INDEX($E$15:$E$2531,A1213-$C$3):E1212),"")</f>
        <v>0.64662058398685651</v>
      </c>
      <c r="G1213" s="2">
        <f>+IF(A1213&gt;$C$3,STDEVA(INDEX($E$15:$E$2531,A1213-$C$3):E1212),"")</f>
        <v>1.0068063999161731E-2</v>
      </c>
      <c r="H1213">
        <f t="shared" si="127"/>
        <v>1.0374159351577583</v>
      </c>
      <c r="I1213" s="2" t="str">
        <f t="shared" si="128"/>
        <v/>
      </c>
      <c r="J1213">
        <f t="shared" si="129"/>
        <v>95.78</v>
      </c>
      <c r="K1213">
        <f t="shared" si="130"/>
        <v>185.43</v>
      </c>
      <c r="L1213" s="37">
        <f t="shared" si="131"/>
        <v>394.79999999999649</v>
      </c>
      <c r="M1213" t="str">
        <f t="shared" si="132"/>
        <v>Short</v>
      </c>
    </row>
    <row r="1214" spans="1:13" x14ac:dyDescent="0.25">
      <c r="A1214" s="2">
        <v>1200</v>
      </c>
      <c r="B1214" t="s">
        <v>1200</v>
      </c>
      <c r="C1214" s="8">
        <v>186.63</v>
      </c>
      <c r="D1214" s="8">
        <v>96.59</v>
      </c>
      <c r="E1214" s="17">
        <f t="shared" si="126"/>
        <v>0.65865283100383343</v>
      </c>
      <c r="F1214" s="2">
        <f>+IF(A1214&gt;$C$3,AVERAGE(INDEX($E$15:$E$2531,A1214-$C$3):E1213),"")</f>
        <v>0.64939702510968467</v>
      </c>
      <c r="G1214" s="2">
        <f>+IF(A1214&gt;$C$3,STDEVA(INDEX($E$15:$E$2531,A1214-$C$3):E1213),"")</f>
        <v>8.9382480543155705E-3</v>
      </c>
      <c r="H1214">
        <f t="shared" si="127"/>
        <v>1.0355279734802019</v>
      </c>
      <c r="I1214" s="2" t="str">
        <f t="shared" si="128"/>
        <v/>
      </c>
      <c r="J1214">
        <f t="shared" si="129"/>
        <v>95.78</v>
      </c>
      <c r="K1214">
        <f t="shared" si="130"/>
        <v>185.43</v>
      </c>
      <c r="L1214" s="37">
        <f t="shared" si="131"/>
        <v>-97.499999999996589</v>
      </c>
      <c r="M1214" t="str">
        <f t="shared" si="132"/>
        <v>Short</v>
      </c>
    </row>
    <row r="1215" spans="1:13" x14ac:dyDescent="0.25">
      <c r="A1215" s="2">
        <v>1201</v>
      </c>
      <c r="B1215" t="s">
        <v>1201</v>
      </c>
      <c r="C1215" s="8">
        <v>189.78</v>
      </c>
      <c r="D1215" s="8">
        <v>98.88</v>
      </c>
      <c r="E1215" s="17">
        <f t="shared" si="126"/>
        <v>0.65195851283623196</v>
      </c>
      <c r="F1215" s="2">
        <f>+IF(A1215&gt;$C$3,AVERAGE(INDEX($E$15:$E$2531,A1215-$C$3):E1214),"")</f>
        <v>0.65188209820818954</v>
      </c>
      <c r="G1215" s="2">
        <f>+IF(A1215&gt;$C$3,STDEVA(INDEX($E$15:$E$2531,A1215-$C$3):E1214),"")</f>
        <v>7.8847927603334558E-3</v>
      </c>
      <c r="H1215">
        <f t="shared" si="127"/>
        <v>9.6913933397012771E-3</v>
      </c>
      <c r="I1215" s="2" t="str">
        <f t="shared" si="128"/>
        <v/>
      </c>
      <c r="J1215" t="str">
        <f t="shared" si="129"/>
        <v/>
      </c>
      <c r="K1215" t="str">
        <f t="shared" si="130"/>
        <v/>
      </c>
      <c r="L1215" s="37">
        <f t="shared" si="131"/>
        <v>-312.5</v>
      </c>
      <c r="M1215" t="str">
        <f t="shared" si="132"/>
        <v>SL</v>
      </c>
    </row>
    <row r="1216" spans="1:13" x14ac:dyDescent="0.25">
      <c r="A1216" s="2">
        <v>1202</v>
      </c>
      <c r="B1216" t="s">
        <v>1202</v>
      </c>
      <c r="C1216" s="8">
        <v>192.88</v>
      </c>
      <c r="D1216" s="8">
        <v>100.43</v>
      </c>
      <c r="E1216" s="17">
        <f t="shared" si="126"/>
        <v>0.65260726646766787</v>
      </c>
      <c r="F1216" s="2">
        <f>+IF(A1216&gt;$C$3,AVERAGE(INDEX($E$15:$E$2531,A1216-$C$3):E1215),"")</f>
        <v>0.6532219829942324</v>
      </c>
      <c r="G1216" s="2">
        <f>+IF(A1216&gt;$C$3,STDEVA(INDEX($E$15:$E$2531,A1216-$C$3):E1215),"")</f>
        <v>6.4964067544570061E-3</v>
      </c>
      <c r="H1216">
        <f t="shared" si="127"/>
        <v>-9.4624082173239726E-2</v>
      </c>
      <c r="I1216" s="2" t="str">
        <f t="shared" si="128"/>
        <v/>
      </c>
      <c r="J1216" t="str">
        <f t="shared" si="129"/>
        <v/>
      </c>
      <c r="K1216" t="str">
        <f t="shared" si="130"/>
        <v/>
      </c>
      <c r="L1216" s="37" t="str">
        <f t="shared" si="131"/>
        <v/>
      </c>
      <c r="M1216" t="str">
        <f t="shared" si="132"/>
        <v/>
      </c>
    </row>
    <row r="1217" spans="1:13" x14ac:dyDescent="0.25">
      <c r="A1217" s="2">
        <v>1203</v>
      </c>
      <c r="B1217" t="s">
        <v>1203</v>
      </c>
      <c r="C1217" s="8">
        <v>192.09</v>
      </c>
      <c r="D1217" s="8">
        <v>99.95</v>
      </c>
      <c r="E1217" s="17">
        <f t="shared" si="126"/>
        <v>0.65329395125241141</v>
      </c>
      <c r="F1217" s="2">
        <f>+IF(A1217&gt;$C$3,AVERAGE(INDEX($E$15:$E$2531,A1217-$C$3):E1216),"")</f>
        <v>0.65411378231787742</v>
      </c>
      <c r="G1217" s="2">
        <f>+IF(A1217&gt;$C$3,STDEVA(INDEX($E$15:$E$2531,A1217-$C$3):E1216),"")</f>
        <v>5.6588558322196508E-3</v>
      </c>
      <c r="H1217">
        <f t="shared" si="127"/>
        <v>-0.1448757646021247</v>
      </c>
      <c r="I1217" s="2" t="str">
        <f t="shared" si="128"/>
        <v/>
      </c>
      <c r="J1217" t="str">
        <f t="shared" si="129"/>
        <v/>
      </c>
      <c r="K1217" t="str">
        <f t="shared" si="130"/>
        <v/>
      </c>
      <c r="L1217" s="37" t="str">
        <f t="shared" si="131"/>
        <v/>
      </c>
      <c r="M1217" t="str">
        <f t="shared" si="132"/>
        <v/>
      </c>
    </row>
    <row r="1218" spans="1:13" x14ac:dyDescent="0.25">
      <c r="A1218" s="2">
        <v>1204</v>
      </c>
      <c r="B1218" t="s">
        <v>1204</v>
      </c>
      <c r="C1218" s="8">
        <v>192</v>
      </c>
      <c r="D1218" s="8">
        <v>100.45</v>
      </c>
      <c r="E1218" s="17">
        <f t="shared" si="126"/>
        <v>0.64783528076683816</v>
      </c>
      <c r="F1218" s="2">
        <f>+IF(A1218&gt;$C$3,AVERAGE(INDEX($E$15:$E$2531,A1218-$C$3):E1217),"")</f>
        <v>0.65533849802375743</v>
      </c>
      <c r="G1218" s="2">
        <f>+IF(A1218&gt;$C$3,STDEVA(INDEX($E$15:$E$2531,A1218-$C$3):E1217),"")</f>
        <v>3.5901696432995506E-3</v>
      </c>
      <c r="H1218">
        <f t="shared" si="127"/>
        <v>-2.0899339035197868</v>
      </c>
      <c r="I1218" s="2" t="str">
        <f t="shared" si="128"/>
        <v>Buy</v>
      </c>
      <c r="J1218">
        <f t="shared" si="129"/>
        <v>192</v>
      </c>
      <c r="K1218">
        <f t="shared" si="130"/>
        <v>100.45</v>
      </c>
      <c r="L1218" s="37" t="str">
        <f t="shared" si="131"/>
        <v/>
      </c>
      <c r="M1218" t="str">
        <f t="shared" si="132"/>
        <v>Long</v>
      </c>
    </row>
    <row r="1219" spans="1:13" x14ac:dyDescent="0.25">
      <c r="A1219" s="2">
        <v>1205</v>
      </c>
      <c r="B1219" t="s">
        <v>1205</v>
      </c>
      <c r="C1219" s="8">
        <v>194.78</v>
      </c>
      <c r="D1219" s="8">
        <v>101.57</v>
      </c>
      <c r="E1219" s="17">
        <f t="shared" si="126"/>
        <v>0.65112250058164345</v>
      </c>
      <c r="F1219" s="2">
        <f>+IF(A1219&gt;$C$3,AVERAGE(INDEX($E$15:$E$2531,A1219-$C$3):E1218),"")</f>
        <v>0.65500903907004226</v>
      </c>
      <c r="G1219" s="2">
        <f>+IF(A1219&gt;$C$3,STDEVA(INDEX($E$15:$E$2531,A1219-$C$3):E1218),"")</f>
        <v>4.1509290265885224E-3</v>
      </c>
      <c r="H1219">
        <f t="shared" si="127"/>
        <v>-0.93630569530431174</v>
      </c>
      <c r="I1219" s="2" t="str">
        <f t="shared" si="128"/>
        <v/>
      </c>
      <c r="J1219" t="str">
        <f t="shared" si="129"/>
        <v/>
      </c>
      <c r="K1219" t="str">
        <f t="shared" si="130"/>
        <v/>
      </c>
      <c r="L1219" s="37">
        <f t="shared" si="131"/>
        <v>415.00000000000261</v>
      </c>
      <c r="M1219" t="str">
        <f t="shared" si="132"/>
        <v>TP</v>
      </c>
    </row>
    <row r="1220" spans="1:13" x14ac:dyDescent="0.25">
      <c r="A1220" s="2">
        <v>1206</v>
      </c>
      <c r="B1220" t="s">
        <v>1206</v>
      </c>
      <c r="C1220" s="8">
        <v>192.32</v>
      </c>
      <c r="D1220" s="8">
        <v>100.64</v>
      </c>
      <c r="E1220" s="17">
        <f t="shared" si="126"/>
        <v>0.64761085839471222</v>
      </c>
      <c r="F1220" s="2">
        <f>+IF(A1220&gt;$C$3,AVERAGE(INDEX($E$15:$E$2531,A1220-$C$3):E1219),"")</f>
        <v>0.65471085406172014</v>
      </c>
      <c r="G1220" s="2">
        <f>+IF(A1220&gt;$C$3,STDEVA(INDEX($E$15:$E$2531,A1220-$C$3):E1219),"")</f>
        <v>4.3402151811634043E-3</v>
      </c>
      <c r="H1220">
        <f t="shared" si="127"/>
        <v>-1.6358625945142078</v>
      </c>
      <c r="I1220" s="2" t="str">
        <f t="shared" si="128"/>
        <v/>
      </c>
      <c r="J1220" t="str">
        <f t="shared" si="129"/>
        <v/>
      </c>
      <c r="K1220" t="str">
        <f t="shared" si="130"/>
        <v/>
      </c>
      <c r="L1220" s="37" t="str">
        <f t="shared" si="131"/>
        <v/>
      </c>
      <c r="M1220" t="str">
        <f t="shared" si="132"/>
        <v/>
      </c>
    </row>
    <row r="1221" spans="1:13" x14ac:dyDescent="0.25">
      <c r="A1221" s="2">
        <v>1207</v>
      </c>
      <c r="B1221" t="s">
        <v>1207</v>
      </c>
      <c r="C1221" s="8">
        <v>193.2</v>
      </c>
      <c r="D1221" s="8">
        <v>101.61</v>
      </c>
      <c r="E1221" s="17">
        <f t="shared" si="126"/>
        <v>0.64258396628062753</v>
      </c>
      <c r="F1221" s="2">
        <f>+IF(A1221&gt;$C$3,AVERAGE(INDEX($E$15:$E$2531,A1221-$C$3):E1220),"")</f>
        <v>0.65326499861392939</v>
      </c>
      <c r="G1221" s="2">
        <f>+IF(A1221&gt;$C$3,STDEVA(INDEX($E$15:$E$2531,A1221-$C$3):E1220),"")</f>
        <v>4.2914906818417023E-3</v>
      </c>
      <c r="H1221">
        <f t="shared" si="127"/>
        <v>-2.4888862927037927</v>
      </c>
      <c r="I1221" s="2" t="str">
        <f t="shared" si="128"/>
        <v>Buy</v>
      </c>
      <c r="J1221">
        <f t="shared" si="129"/>
        <v>193.2</v>
      </c>
      <c r="K1221">
        <f t="shared" si="130"/>
        <v>101.61</v>
      </c>
      <c r="L1221" s="37" t="str">
        <f t="shared" si="131"/>
        <v/>
      </c>
      <c r="M1221" t="str">
        <f t="shared" si="132"/>
        <v>Long</v>
      </c>
    </row>
    <row r="1222" spans="1:13" x14ac:dyDescent="0.25">
      <c r="A1222" s="2">
        <v>1208</v>
      </c>
      <c r="B1222" t="s">
        <v>1208</v>
      </c>
      <c r="C1222" s="8">
        <v>195.54</v>
      </c>
      <c r="D1222" s="8">
        <v>102.54</v>
      </c>
      <c r="E1222" s="17">
        <f t="shared" si="126"/>
        <v>0.64551199572197049</v>
      </c>
      <c r="F1222" s="2">
        <f>+IF(A1222&gt;$C$3,AVERAGE(INDEX($E$15:$E$2531,A1222-$C$3):E1221),"")</f>
        <v>0.65141450239997112</v>
      </c>
      <c r="G1222" s="2">
        <f>+IF(A1222&gt;$C$3,STDEVA(INDEX($E$15:$E$2531,A1222-$C$3):E1221),"")</f>
        <v>4.9360745393098142E-3</v>
      </c>
      <c r="H1222">
        <f t="shared" si="127"/>
        <v>-1.1957896160186323</v>
      </c>
      <c r="I1222" s="2" t="str">
        <f t="shared" si="128"/>
        <v/>
      </c>
      <c r="J1222">
        <f t="shared" si="129"/>
        <v>193.2</v>
      </c>
      <c r="K1222">
        <f t="shared" si="130"/>
        <v>101.61</v>
      </c>
      <c r="L1222" s="37">
        <f t="shared" si="131"/>
        <v>352.4999999999992</v>
      </c>
      <c r="M1222" t="str">
        <f t="shared" si="132"/>
        <v>Long</v>
      </c>
    </row>
    <row r="1223" spans="1:13" x14ac:dyDescent="0.25">
      <c r="A1223" s="2">
        <v>1209</v>
      </c>
      <c r="B1223" t="s">
        <v>1209</v>
      </c>
      <c r="C1223" s="8">
        <v>195.08920000000001</v>
      </c>
      <c r="D1223" s="8">
        <v>103.19</v>
      </c>
      <c r="E1223" s="17">
        <f t="shared" si="126"/>
        <v>0.63688494074165458</v>
      </c>
      <c r="F1223" s="2">
        <f>+IF(A1223&gt;$C$3,AVERAGE(INDEX($E$15:$E$2531,A1223-$C$3):E1222),"")</f>
        <v>0.65013079592288181</v>
      </c>
      <c r="G1223" s="2">
        <f>+IF(A1223&gt;$C$3,STDEVA(INDEX($E$15:$E$2531,A1223-$C$3):E1222),"")</f>
        <v>4.7827162142330291E-3</v>
      </c>
      <c r="H1223">
        <f t="shared" si="127"/>
        <v>-2.7695256393863574</v>
      </c>
      <c r="I1223" s="2" t="str">
        <f t="shared" si="128"/>
        <v>Buy</v>
      </c>
      <c r="J1223">
        <f t="shared" si="129"/>
        <v>193.2</v>
      </c>
      <c r="K1223">
        <f t="shared" si="130"/>
        <v>101.61</v>
      </c>
      <c r="L1223" s="37">
        <f t="shared" si="131"/>
        <v>77.300000000004616</v>
      </c>
      <c r="M1223" t="str">
        <f t="shared" si="132"/>
        <v>Long</v>
      </c>
    </row>
    <row r="1224" spans="1:13" x14ac:dyDescent="0.25">
      <c r="A1224" s="2">
        <v>1210</v>
      </c>
      <c r="B1224" t="s">
        <v>1210</v>
      </c>
      <c r="C1224" s="8">
        <v>193.56</v>
      </c>
      <c r="D1224" s="8">
        <v>102.73</v>
      </c>
      <c r="E1224" s="17">
        <f t="shared" si="126"/>
        <v>0.6334833546969455</v>
      </c>
      <c r="F1224" s="2">
        <f>+IF(A1224&gt;$C$3,AVERAGE(INDEX($E$15:$E$2531,A1224-$C$3):E1223),"")</f>
        <v>0.64771214144930633</v>
      </c>
      <c r="G1224" s="2">
        <f>+IF(A1224&gt;$C$3,STDEVA(INDEX($E$15:$E$2531,A1224-$C$3):E1223),"")</f>
        <v>5.3987682331858994E-3</v>
      </c>
      <c r="H1224">
        <f t="shared" si="127"/>
        <v>-2.6355616944060216</v>
      </c>
      <c r="I1224" s="2" t="str">
        <f t="shared" si="128"/>
        <v>Buy</v>
      </c>
      <c r="J1224">
        <f t="shared" si="129"/>
        <v>193.2</v>
      </c>
      <c r="K1224">
        <f t="shared" si="130"/>
        <v>101.61</v>
      </c>
      <c r="L1224" s="37">
        <f t="shared" si="131"/>
        <v>-189.99999999999773</v>
      </c>
      <c r="M1224" t="str">
        <f t="shared" si="132"/>
        <v>Long</v>
      </c>
    </row>
    <row r="1225" spans="1:13" x14ac:dyDescent="0.25">
      <c r="A1225" s="2">
        <v>1211</v>
      </c>
      <c r="B1225" t="s">
        <v>1211</v>
      </c>
      <c r="C1225" s="8">
        <v>198.11</v>
      </c>
      <c r="D1225" s="8">
        <v>104.94</v>
      </c>
      <c r="E1225" s="17">
        <f t="shared" si="126"/>
        <v>0.63543367372766968</v>
      </c>
      <c r="F1225" s="2">
        <f>+IF(A1225&gt;$C$3,AVERAGE(INDEX($E$15:$E$2531,A1225-$C$3):E1224),"")</f>
        <v>0.6456593461004968</v>
      </c>
      <c r="G1225" s="2">
        <f>+IF(A1225&gt;$C$3,STDEVA(INDEX($E$15:$E$2531,A1225-$C$3):E1224),"")</f>
        <v>6.889072608821066E-3</v>
      </c>
      <c r="H1225">
        <f t="shared" si="127"/>
        <v>-1.4843322103665635</v>
      </c>
      <c r="I1225" s="2" t="str">
        <f t="shared" si="128"/>
        <v/>
      </c>
      <c r="J1225">
        <f t="shared" si="129"/>
        <v>193.2</v>
      </c>
      <c r="K1225">
        <f t="shared" si="130"/>
        <v>101.61</v>
      </c>
      <c r="L1225" s="37">
        <f t="shared" si="131"/>
        <v>395.00000000000682</v>
      </c>
      <c r="M1225" t="str">
        <f t="shared" si="132"/>
        <v>Long</v>
      </c>
    </row>
    <row r="1226" spans="1:13" x14ac:dyDescent="0.25">
      <c r="A1226" s="2">
        <v>1212</v>
      </c>
      <c r="B1226" t="s">
        <v>1212</v>
      </c>
      <c r="C1226" s="8">
        <v>199</v>
      </c>
      <c r="D1226" s="8">
        <v>106.02079999999999</v>
      </c>
      <c r="E1226" s="17">
        <f t="shared" si="126"/>
        <v>0.62966952344721572</v>
      </c>
      <c r="F1226" s="2">
        <f>+IF(A1226&gt;$C$3,AVERAGE(INDEX($E$15:$E$2531,A1226-$C$3):E1225),"")</f>
        <v>0.64375116912938601</v>
      </c>
      <c r="G1226" s="2">
        <f>+IF(A1226&gt;$C$3,STDEVA(INDEX($E$15:$E$2531,A1226-$C$3):E1225),"")</f>
        <v>7.0992525587823046E-3</v>
      </c>
      <c r="H1226">
        <f t="shared" si="127"/>
        <v>-1.9835391917069143</v>
      </c>
      <c r="I1226" s="2" t="str">
        <f t="shared" si="128"/>
        <v>Buy</v>
      </c>
      <c r="J1226">
        <f t="shared" si="129"/>
        <v>193.2</v>
      </c>
      <c r="K1226">
        <f t="shared" si="130"/>
        <v>101.61</v>
      </c>
      <c r="L1226" s="37">
        <f t="shared" si="131"/>
        <v>347.30000000000405</v>
      </c>
      <c r="M1226" t="str">
        <f t="shared" si="132"/>
        <v>Long</v>
      </c>
    </row>
    <row r="1227" spans="1:13" x14ac:dyDescent="0.25">
      <c r="A1227" s="2">
        <v>1213</v>
      </c>
      <c r="B1227" t="s">
        <v>1213</v>
      </c>
      <c r="C1227" s="8">
        <v>199.77500000000001</v>
      </c>
      <c r="D1227" s="8">
        <v>107.13</v>
      </c>
      <c r="E1227" s="17">
        <f t="shared" si="126"/>
        <v>0.62314868298605985</v>
      </c>
      <c r="F1227" s="2">
        <f>+IF(A1227&gt;$C$3,AVERAGE(INDEX($E$15:$E$2531,A1227-$C$3):E1226),"")</f>
        <v>0.64112623270658642</v>
      </c>
      <c r="G1227" s="2">
        <f>+IF(A1227&gt;$C$3,STDEVA(INDEX($E$15:$E$2531,A1227-$C$3):E1226),"")</f>
        <v>7.4867426879452002E-3</v>
      </c>
      <c r="H1227">
        <f t="shared" si="127"/>
        <v>-2.4012511809004957</v>
      </c>
      <c r="I1227" s="2" t="str">
        <f t="shared" si="128"/>
        <v>Buy</v>
      </c>
      <c r="J1227">
        <f t="shared" si="129"/>
        <v>193.2</v>
      </c>
      <c r="K1227">
        <f t="shared" si="130"/>
        <v>101.61</v>
      </c>
      <c r="L1227" s="37">
        <f t="shared" si="131"/>
        <v>263.75000000000523</v>
      </c>
      <c r="M1227" t="str">
        <f t="shared" si="132"/>
        <v>Long</v>
      </c>
    </row>
    <row r="1228" spans="1:13" x14ac:dyDescent="0.25">
      <c r="A1228" s="2">
        <v>1214</v>
      </c>
      <c r="B1228" t="s">
        <v>1214</v>
      </c>
      <c r="C1228" s="8">
        <v>200.43</v>
      </c>
      <c r="D1228" s="8">
        <v>107.72</v>
      </c>
      <c r="E1228" s="17">
        <f t="shared" si="126"/>
        <v>0.62092979066209764</v>
      </c>
      <c r="F1228" s="2">
        <f>+IF(A1228&gt;$C$3,AVERAGE(INDEX($E$15:$E$2531,A1228-$C$3):E1227),"")</f>
        <v>0.63838327739761114</v>
      </c>
      <c r="G1228" s="2">
        <f>+IF(A1228&gt;$C$3,STDEVA(INDEX($E$15:$E$2531,A1228-$C$3):E1227),"")</f>
        <v>9.075222189014966E-3</v>
      </c>
      <c r="H1228">
        <f t="shared" si="127"/>
        <v>-1.9232021400688064</v>
      </c>
      <c r="I1228" s="2" t="str">
        <f t="shared" si="128"/>
        <v>Buy</v>
      </c>
      <c r="J1228">
        <f t="shared" si="129"/>
        <v>193.2</v>
      </c>
      <c r="K1228">
        <f t="shared" si="130"/>
        <v>101.61</v>
      </c>
      <c r="L1228" s="37">
        <f t="shared" si="131"/>
        <v>280.00000000000477</v>
      </c>
      <c r="M1228" t="str">
        <f t="shared" si="132"/>
        <v>Long</v>
      </c>
    </row>
    <row r="1229" spans="1:13" x14ac:dyDescent="0.25">
      <c r="A1229" s="2">
        <v>1215</v>
      </c>
      <c r="B1229" t="s">
        <v>1215</v>
      </c>
      <c r="C1229" s="8">
        <v>200.59</v>
      </c>
      <c r="D1229" s="8">
        <v>108.8892</v>
      </c>
      <c r="E1229" s="17">
        <f t="shared" si="126"/>
        <v>0.61093217236943242</v>
      </c>
      <c r="F1229" s="2">
        <f>+IF(A1229&gt;$C$3,AVERAGE(INDEX($E$15:$E$2531,A1229-$C$3):E1228),"")</f>
        <v>0.63502853185099495</v>
      </c>
      <c r="G1229" s="2">
        <f>+IF(A1229&gt;$C$3,STDEVA(INDEX($E$15:$E$2531,A1229-$C$3):E1228),"")</f>
        <v>9.3536409688366583E-3</v>
      </c>
      <c r="H1229">
        <f t="shared" si="127"/>
        <v>-2.5761475731048358</v>
      </c>
      <c r="I1229" s="2" t="str">
        <f t="shared" si="128"/>
        <v>Buy</v>
      </c>
      <c r="J1229">
        <f t="shared" si="129"/>
        <v>193.2</v>
      </c>
      <c r="K1229">
        <f t="shared" si="130"/>
        <v>101.61</v>
      </c>
      <c r="L1229" s="37">
        <f t="shared" si="131"/>
        <v>27.700000000003001</v>
      </c>
      <c r="M1229" t="str">
        <f t="shared" si="132"/>
        <v>Long</v>
      </c>
    </row>
    <row r="1230" spans="1:13" x14ac:dyDescent="0.25">
      <c r="A1230" s="2">
        <v>1216</v>
      </c>
      <c r="B1230" t="s">
        <v>1216</v>
      </c>
      <c r="C1230" s="8">
        <v>198.4</v>
      </c>
      <c r="D1230" s="8">
        <v>106.26</v>
      </c>
      <c r="E1230" s="17">
        <f t="shared" si="126"/>
        <v>0.62439627382797525</v>
      </c>
      <c r="F1230" s="2">
        <f>+IF(A1230&gt;$C$3,AVERAGE(INDEX($E$15:$E$2531,A1230-$C$3):E1229),"")</f>
        <v>0.63095312229263045</v>
      </c>
      <c r="G1230" s="2">
        <f>+IF(A1230&gt;$C$3,STDEVA(INDEX($E$15:$E$2531,A1230-$C$3):E1229),"")</f>
        <v>1.102703340878378E-2</v>
      </c>
      <c r="H1230">
        <f t="shared" si="127"/>
        <v>-0.59461581565829236</v>
      </c>
      <c r="I1230" s="2" t="str">
        <f t="shared" si="128"/>
        <v/>
      </c>
      <c r="J1230">
        <f t="shared" si="129"/>
        <v>193.2</v>
      </c>
      <c r="K1230">
        <f t="shared" si="130"/>
        <v>101.61</v>
      </c>
      <c r="L1230" s="37">
        <f t="shared" si="131"/>
        <v>137.50000000000296</v>
      </c>
      <c r="M1230" t="str">
        <f t="shared" si="132"/>
        <v>Long</v>
      </c>
    </row>
    <row r="1231" spans="1:13" x14ac:dyDescent="0.25">
      <c r="A1231" s="2">
        <v>1217</v>
      </c>
      <c r="B1231" t="s">
        <v>1217</v>
      </c>
      <c r="C1231" s="8">
        <v>199.38</v>
      </c>
      <c r="D1231" s="8">
        <v>106.8</v>
      </c>
      <c r="E1231" s="17">
        <f t="shared" si="126"/>
        <v>0.62425462506846341</v>
      </c>
      <c r="F1231" s="2">
        <f>+IF(A1231&gt;$C$3,AVERAGE(INDEX($E$15:$E$2531,A1231-$C$3):E1230),"")</f>
        <v>0.628932267575669</v>
      </c>
      <c r="G1231" s="2">
        <f>+IF(A1231&gt;$C$3,STDEVA(INDEX($E$15:$E$2531,A1231-$C$3):E1230),"")</f>
        <v>1.026964442068958E-2</v>
      </c>
      <c r="H1231">
        <f t="shared" si="127"/>
        <v>-0.45548242135646416</v>
      </c>
      <c r="I1231" s="2" t="str">
        <f t="shared" si="128"/>
        <v/>
      </c>
      <c r="J1231">
        <f t="shared" si="129"/>
        <v>193.2</v>
      </c>
      <c r="K1231">
        <f t="shared" si="130"/>
        <v>101.61</v>
      </c>
      <c r="L1231" s="37">
        <f t="shared" si="131"/>
        <v>247.50000000000227</v>
      </c>
      <c r="M1231" t="str">
        <f t="shared" si="132"/>
        <v>Long</v>
      </c>
    </row>
    <row r="1232" spans="1:13" x14ac:dyDescent="0.25">
      <c r="A1232" s="2">
        <v>1218</v>
      </c>
      <c r="B1232" t="s">
        <v>1218</v>
      </c>
      <c r="C1232" s="8">
        <v>199.54</v>
      </c>
      <c r="D1232" s="8">
        <v>105.93</v>
      </c>
      <c r="E1232" s="17">
        <f t="shared" ref="E1232:E1295" si="133">+LN(C1232/D1232)</f>
        <v>0.63323621887695636</v>
      </c>
      <c r="F1232" s="2">
        <f>+IF(A1232&gt;$C$3,AVERAGE(INDEX($E$15:$E$2531,A1232-$C$3):E1231),"")</f>
        <v>0.62657033750305713</v>
      </c>
      <c r="G1232" s="2">
        <f>+IF(A1232&gt;$C$3,STDEVA(INDEX($E$15:$E$2531,A1232-$C$3):E1231),"")</f>
        <v>8.2197118503934217E-3</v>
      </c>
      <c r="H1232">
        <f t="shared" ref="H1232:H1295" si="134">+IF(F1232="","",(E1232-F1232)/G1232)</f>
        <v>0.81096290176889585</v>
      </c>
      <c r="I1232" s="2" t="str">
        <f t="shared" ref="I1232:I1295" si="135">+IF(H1232="","",IF(H1232&lt;$C$4,"Buy",IF(H1232&gt;$C$5,"Sell","")))</f>
        <v/>
      </c>
      <c r="J1232" t="str">
        <f t="shared" ref="J1232:J1295" si="136">IF(M1232=M1231, J1231, IF(OR(M1232="TP", M1232="SL"), "", IF(I1232="Buy", C1232, IF(I1232="Sell", D1232, ""))))</f>
        <v/>
      </c>
      <c r="K1232" t="str">
        <f t="shared" ref="K1232:K1295" si="137">IF(M1232=M1231, K1231, IF(OR(M1232="TP", M1232="SL"), "",IF(I1232="Buy", D1232, IF(I1232="Sell", C1232, ""))))</f>
        <v/>
      </c>
      <c r="L1232" s="37">
        <f t="shared" ref="L1232:L1295" si="138">IF(M1231="Long", (C1232-J1231)*$C$8+(K1231-D1232)*$C$9, IF(M1231="Short", (K1231-C1232)*$C$8+(D1232-J1231)*$C$9, ""))</f>
        <v>504.99999999999909</v>
      </c>
      <c r="M1232" t="str">
        <f t="shared" ref="M1232:M1295" si="139">IF(OR(M1231="", M1231="SL", M1231="TP"), IF(I1232="Sell","Short",(IF(I1232="Buy","Long",I1232))), IF(L1232="", "", IF(L1232&lt;$C$6, "SL", IF(L1232&gt;$C$7, "TP", M1231))))</f>
        <v>TP</v>
      </c>
    </row>
    <row r="1233" spans="1:13" x14ac:dyDescent="0.25">
      <c r="A1233" s="2">
        <v>1219</v>
      </c>
      <c r="B1233" t="s">
        <v>1219</v>
      </c>
      <c r="C1233" s="8">
        <v>202.76</v>
      </c>
      <c r="D1233" s="8">
        <v>108.2008</v>
      </c>
      <c r="E1233" s="17">
        <f t="shared" si="133"/>
        <v>0.62803425350375885</v>
      </c>
      <c r="F1233" s="2">
        <f>+IF(A1233&gt;$C$3,AVERAGE(INDEX($E$15:$E$2531,A1233-$C$3):E1232),"")</f>
        <v>0.62616492396253509</v>
      </c>
      <c r="G1233" s="2">
        <f>+IF(A1233&gt;$C$3,STDEVA(INDEX($E$15:$E$2531,A1233-$C$3):E1232),"")</f>
        <v>7.7223134203719072E-3</v>
      </c>
      <c r="H1233">
        <f t="shared" si="134"/>
        <v>0.24206859259200283</v>
      </c>
      <c r="I1233" s="2" t="str">
        <f t="shared" si="135"/>
        <v/>
      </c>
      <c r="J1233" t="str">
        <f t="shared" si="136"/>
        <v/>
      </c>
      <c r="K1233" t="str">
        <f t="shared" si="137"/>
        <v/>
      </c>
      <c r="L1233" s="37" t="str">
        <f t="shared" si="138"/>
        <v/>
      </c>
      <c r="M1233" t="str">
        <f t="shared" si="139"/>
        <v/>
      </c>
    </row>
    <row r="1234" spans="1:13" x14ac:dyDescent="0.25">
      <c r="A1234" s="2">
        <v>1220</v>
      </c>
      <c r="B1234" t="s">
        <v>1220</v>
      </c>
      <c r="C1234" s="8">
        <v>202.5</v>
      </c>
      <c r="D1234" s="8">
        <v>107.92</v>
      </c>
      <c r="E1234" s="17">
        <f t="shared" si="133"/>
        <v>0.62934967464709346</v>
      </c>
      <c r="F1234" s="2">
        <f>+IF(A1234&gt;$C$3,AVERAGE(INDEX($E$15:$E$2531,A1234-$C$3):E1233),"")</f>
        <v>0.62555946827440334</v>
      </c>
      <c r="G1234" s="2">
        <f>+IF(A1234&gt;$C$3,STDEVA(INDEX($E$15:$E$2531,A1234-$C$3):E1233),"")</f>
        <v>7.2776092546450004E-3</v>
      </c>
      <c r="H1234">
        <f t="shared" si="134"/>
        <v>0.52080377498571873</v>
      </c>
      <c r="I1234" s="2" t="str">
        <f t="shared" si="135"/>
        <v/>
      </c>
      <c r="J1234" t="str">
        <f t="shared" si="136"/>
        <v/>
      </c>
      <c r="K1234" t="str">
        <f t="shared" si="137"/>
        <v/>
      </c>
      <c r="L1234" s="37" t="str">
        <f t="shared" si="138"/>
        <v/>
      </c>
      <c r="M1234" t="str">
        <f t="shared" si="139"/>
        <v/>
      </c>
    </row>
    <row r="1235" spans="1:13" x14ac:dyDescent="0.25">
      <c r="A1235" s="2">
        <v>1221</v>
      </c>
      <c r="B1235" t="s">
        <v>1221</v>
      </c>
      <c r="C1235" s="8">
        <v>202.17</v>
      </c>
      <c r="D1235" s="8">
        <v>106.24</v>
      </c>
      <c r="E1235" s="17">
        <f t="shared" si="133"/>
        <v>0.64340824189811163</v>
      </c>
      <c r="F1235" s="2">
        <f>+IF(A1235&gt;$C$3,AVERAGE(INDEX($E$15:$E$2531,A1235-$C$3):E1234),"")</f>
        <v>0.6248834683765615</v>
      </c>
      <c r="G1235" s="2">
        <f>+IF(A1235&gt;$C$3,STDEVA(INDEX($E$15:$E$2531,A1235-$C$3):E1234),"")</f>
        <v>6.4851919783041343E-3</v>
      </c>
      <c r="H1235">
        <f t="shared" si="134"/>
        <v>2.8564726508519374</v>
      </c>
      <c r="I1235" s="2" t="str">
        <f t="shared" si="135"/>
        <v>Sell</v>
      </c>
      <c r="J1235">
        <f t="shared" si="136"/>
        <v>106.24</v>
      </c>
      <c r="K1235">
        <f t="shared" si="137"/>
        <v>202.17</v>
      </c>
      <c r="L1235" s="37" t="str">
        <f t="shared" si="138"/>
        <v/>
      </c>
      <c r="M1235" t="str">
        <f t="shared" si="139"/>
        <v>Short</v>
      </c>
    </row>
    <row r="1236" spans="1:13" x14ac:dyDescent="0.25">
      <c r="A1236" s="2">
        <v>1222</v>
      </c>
      <c r="B1236" t="s">
        <v>1222</v>
      </c>
      <c r="C1236" s="8">
        <v>203.34</v>
      </c>
      <c r="D1236" s="8">
        <v>106.99</v>
      </c>
      <c r="E1236" s="17">
        <f t="shared" si="133"/>
        <v>0.64214408269649992</v>
      </c>
      <c r="F1236" s="2">
        <f>+IF(A1236&gt;$C$3,AVERAGE(INDEX($E$15:$E$2531,A1236-$C$3):E1235),"")</f>
        <v>0.6264099926488832</v>
      </c>
      <c r="G1236" s="2">
        <f>+IF(A1236&gt;$C$3,STDEVA(INDEX($E$15:$E$2531,A1236-$C$3):E1235),"")</f>
        <v>8.9145256720645702E-3</v>
      </c>
      <c r="H1236">
        <f t="shared" si="134"/>
        <v>1.764994642050626</v>
      </c>
      <c r="I1236" s="2" t="str">
        <f t="shared" si="135"/>
        <v>Sell</v>
      </c>
      <c r="J1236">
        <f t="shared" si="136"/>
        <v>106.24</v>
      </c>
      <c r="K1236">
        <f t="shared" si="137"/>
        <v>202.17</v>
      </c>
      <c r="L1236" s="37">
        <f t="shared" si="138"/>
        <v>-105.00000000000398</v>
      </c>
      <c r="M1236" t="str">
        <f t="shared" si="139"/>
        <v>Short</v>
      </c>
    </row>
    <row r="1237" spans="1:13" x14ac:dyDescent="0.25">
      <c r="A1237" s="2">
        <v>1223</v>
      </c>
      <c r="B1237" t="s">
        <v>1223</v>
      </c>
      <c r="C1237" s="8">
        <v>204.63</v>
      </c>
      <c r="D1237" s="8">
        <v>108.63</v>
      </c>
      <c r="E1237" s="17">
        <f t="shared" si="133"/>
        <v>0.63325585788907823</v>
      </c>
      <c r="F1237" s="2">
        <f>+IF(A1237&gt;$C$3,AVERAGE(INDEX($E$15:$E$2531,A1237-$C$3):E1236),"")</f>
        <v>0.62852059261670989</v>
      </c>
      <c r="G1237" s="2">
        <f>+IF(A1237&gt;$C$3,STDEVA(INDEX($E$15:$E$2531,A1237-$C$3):E1236),"")</f>
        <v>1.0201616921811728E-2</v>
      </c>
      <c r="H1237">
        <f t="shared" si="134"/>
        <v>0.46416811262967833</v>
      </c>
      <c r="I1237" s="2" t="str">
        <f t="shared" si="135"/>
        <v/>
      </c>
      <c r="J1237">
        <f t="shared" si="136"/>
        <v>106.24</v>
      </c>
      <c r="K1237">
        <f t="shared" si="137"/>
        <v>202.17</v>
      </c>
      <c r="L1237" s="37">
        <f t="shared" si="138"/>
        <v>-17.500000000001933</v>
      </c>
      <c r="M1237" t="str">
        <f t="shared" si="139"/>
        <v>Short</v>
      </c>
    </row>
    <row r="1238" spans="1:13" x14ac:dyDescent="0.25">
      <c r="A1238" s="2">
        <v>1224</v>
      </c>
      <c r="B1238" t="s">
        <v>1224</v>
      </c>
      <c r="C1238" s="8">
        <v>204.38</v>
      </c>
      <c r="D1238" s="8">
        <v>109.61</v>
      </c>
      <c r="E1238" s="17">
        <f t="shared" si="133"/>
        <v>0.62305239495643094</v>
      </c>
      <c r="F1238" s="2">
        <f>+IF(A1238&gt;$C$3,AVERAGE(INDEX($E$15:$E$2531,A1238-$C$3):E1237),"")</f>
        <v>0.62989015564192985</v>
      </c>
      <c r="G1238" s="2">
        <f>+IF(A1238&gt;$C$3,STDEVA(INDEX($E$15:$E$2531,A1238-$C$3):E1237),"")</f>
        <v>9.8774050205523746E-3</v>
      </c>
      <c r="H1238">
        <f t="shared" si="134"/>
        <v>-0.69226286370471402</v>
      </c>
      <c r="I1238" s="2" t="str">
        <f t="shared" si="135"/>
        <v/>
      </c>
      <c r="J1238">
        <f t="shared" si="136"/>
        <v>106.24</v>
      </c>
      <c r="K1238">
        <f t="shared" si="137"/>
        <v>202.17</v>
      </c>
      <c r="L1238" s="37">
        <f t="shared" si="138"/>
        <v>289.99999999999909</v>
      </c>
      <c r="M1238" t="str">
        <f t="shared" si="139"/>
        <v>Short</v>
      </c>
    </row>
    <row r="1239" spans="1:13" x14ac:dyDescent="0.25">
      <c r="A1239" s="2">
        <v>1225</v>
      </c>
      <c r="B1239" t="s">
        <v>1225</v>
      </c>
      <c r="C1239" s="8">
        <v>204.67</v>
      </c>
      <c r="D1239" s="8">
        <v>109.35</v>
      </c>
      <c r="E1239" s="17">
        <f t="shared" si="133"/>
        <v>0.62684517886858104</v>
      </c>
      <c r="F1239" s="2">
        <f>+IF(A1239&gt;$C$3,AVERAGE(INDEX($E$15:$E$2531,A1239-$C$3):E1238),"")</f>
        <v>0.63123684704048533</v>
      </c>
      <c r="G1239" s="2">
        <f>+IF(A1239&gt;$C$3,STDEVA(INDEX($E$15:$E$2531,A1239-$C$3):E1238),"")</f>
        <v>7.5127614883413402E-3</v>
      </c>
      <c r="H1239">
        <f t="shared" si="134"/>
        <v>-0.58456110695374564</v>
      </c>
      <c r="I1239" s="2" t="str">
        <f t="shared" si="135"/>
        <v/>
      </c>
      <c r="J1239">
        <f t="shared" si="136"/>
        <v>106.24</v>
      </c>
      <c r="K1239">
        <f t="shared" si="137"/>
        <v>202.17</v>
      </c>
      <c r="L1239" s="37">
        <f t="shared" si="138"/>
        <v>152.49999999999989</v>
      </c>
      <c r="M1239" t="str">
        <f t="shared" si="139"/>
        <v>Short</v>
      </c>
    </row>
    <row r="1240" spans="1:13" x14ac:dyDescent="0.25">
      <c r="A1240" s="2">
        <v>1226</v>
      </c>
      <c r="B1240" t="s">
        <v>1226</v>
      </c>
      <c r="C1240" s="8">
        <v>204.56</v>
      </c>
      <c r="D1240" s="8">
        <v>109.22</v>
      </c>
      <c r="E1240" s="17">
        <f t="shared" si="133"/>
        <v>0.62749713425892351</v>
      </c>
      <c r="F1240" s="2">
        <f>+IF(A1240&gt;$C$3,AVERAGE(INDEX($E$15:$E$2531,A1240-$C$3):E1239),"")</f>
        <v>0.63150894760055254</v>
      </c>
      <c r="G1240" s="2">
        <f>+IF(A1240&gt;$C$3,STDEVA(INDEX($E$15:$E$2531,A1240-$C$3):E1239),"")</f>
        <v>7.2746103028697041E-3</v>
      </c>
      <c r="H1240">
        <f t="shared" si="134"/>
        <v>-0.5514815467223646</v>
      </c>
      <c r="I1240" s="2" t="str">
        <f t="shared" si="135"/>
        <v/>
      </c>
      <c r="J1240">
        <f t="shared" si="136"/>
        <v>106.24</v>
      </c>
      <c r="K1240">
        <f t="shared" si="137"/>
        <v>202.17</v>
      </c>
      <c r="L1240" s="37">
        <f t="shared" si="138"/>
        <v>147.49999999999739</v>
      </c>
      <c r="M1240" t="str">
        <f t="shared" si="139"/>
        <v>Short</v>
      </c>
    </row>
    <row r="1241" spans="1:13" x14ac:dyDescent="0.25">
      <c r="A1241" s="2">
        <v>1227</v>
      </c>
      <c r="B1241" t="s">
        <v>1227</v>
      </c>
      <c r="C1241" s="8">
        <v>203.20920000000001</v>
      </c>
      <c r="D1241" s="8">
        <v>106.88</v>
      </c>
      <c r="E1241" s="17">
        <f t="shared" si="133"/>
        <v>0.64252928048163394</v>
      </c>
      <c r="F1241" s="2">
        <f>+IF(A1241&gt;$C$3,AVERAGE(INDEX($E$15:$E$2531,A1241-$C$3):E1240),"")</f>
        <v>0.6318692263994925</v>
      </c>
      <c r="G1241" s="2">
        <f>+IF(A1241&gt;$C$3,STDEVA(INDEX($E$15:$E$2531,A1241-$C$3):E1240),"")</f>
        <v>6.9431700616572603E-3</v>
      </c>
      <c r="H1241">
        <f t="shared" si="134"/>
        <v>1.5353295378735106</v>
      </c>
      <c r="I1241" s="2" t="str">
        <f t="shared" si="135"/>
        <v/>
      </c>
      <c r="J1241">
        <f t="shared" si="136"/>
        <v>106.24</v>
      </c>
      <c r="K1241">
        <f t="shared" si="137"/>
        <v>202.17</v>
      </c>
      <c r="L1241" s="37">
        <f t="shared" si="138"/>
        <v>-99.80000000000544</v>
      </c>
      <c r="M1241" t="str">
        <f t="shared" si="139"/>
        <v>Short</v>
      </c>
    </row>
    <row r="1242" spans="1:13" x14ac:dyDescent="0.25">
      <c r="A1242" s="2">
        <v>1228</v>
      </c>
      <c r="B1242" t="s">
        <v>1228</v>
      </c>
      <c r="C1242" s="8">
        <v>203.12</v>
      </c>
      <c r="D1242" s="8">
        <v>107.2</v>
      </c>
      <c r="E1242" s="17">
        <f t="shared" si="133"/>
        <v>0.63910068875972137</v>
      </c>
      <c r="F1242" s="2">
        <f>+IF(A1242&gt;$C$3,AVERAGE(INDEX($E$15:$E$2531,A1242-$C$3):E1241),"")</f>
        <v>0.63290178880001235</v>
      </c>
      <c r="G1242" s="2">
        <f>+IF(A1242&gt;$C$3,STDEVA(INDEX($E$15:$E$2531,A1242-$C$3):E1241),"")</f>
        <v>7.8089155988746309E-3</v>
      </c>
      <c r="H1242">
        <f t="shared" si="134"/>
        <v>0.79382340367494286</v>
      </c>
      <c r="I1242" s="2" t="str">
        <f t="shared" si="135"/>
        <v/>
      </c>
      <c r="J1242">
        <f t="shared" si="136"/>
        <v>106.24</v>
      </c>
      <c r="K1242">
        <f t="shared" si="137"/>
        <v>202.17</v>
      </c>
      <c r="L1242" s="37">
        <f t="shared" si="138"/>
        <v>2.4999999999977263</v>
      </c>
      <c r="M1242" t="str">
        <f t="shared" si="139"/>
        <v>Short</v>
      </c>
    </row>
    <row r="1243" spans="1:13" x14ac:dyDescent="0.25">
      <c r="A1243" s="2">
        <v>1229</v>
      </c>
      <c r="B1243" t="s">
        <v>1229</v>
      </c>
      <c r="C1243" s="8">
        <v>203.24</v>
      </c>
      <c r="D1243" s="8">
        <v>107.33</v>
      </c>
      <c r="E1243" s="17">
        <f t="shared" si="133"/>
        <v>0.63847934623209823</v>
      </c>
      <c r="F1243" s="2">
        <f>+IF(A1243&gt;$C$3,AVERAGE(INDEX($E$15:$E$2531,A1243-$C$3):E1242),"")</f>
        <v>0.63413139271734165</v>
      </c>
      <c r="G1243" s="2">
        <f>+IF(A1243&gt;$C$3,STDEVA(INDEX($E$15:$E$2531,A1243-$C$3):E1242),"")</f>
        <v>7.8179235682451602E-3</v>
      </c>
      <c r="H1243">
        <f t="shared" si="134"/>
        <v>0.55615195989087207</v>
      </c>
      <c r="I1243" s="2" t="str">
        <f t="shared" si="135"/>
        <v/>
      </c>
      <c r="J1243">
        <f t="shared" si="136"/>
        <v>106.24</v>
      </c>
      <c r="K1243">
        <f t="shared" si="137"/>
        <v>202.17</v>
      </c>
      <c r="L1243" s="37">
        <f t="shared" si="138"/>
        <v>4.9999999999954525</v>
      </c>
      <c r="M1243" t="str">
        <f t="shared" si="139"/>
        <v>Short</v>
      </c>
    </row>
    <row r="1244" spans="1:13" x14ac:dyDescent="0.25">
      <c r="A1244" s="2">
        <v>1230</v>
      </c>
      <c r="B1244" t="s">
        <v>1230</v>
      </c>
      <c r="C1244" s="8">
        <v>205.1208</v>
      </c>
      <c r="D1244" s="8">
        <v>110.31</v>
      </c>
      <c r="E1244" s="17">
        <f t="shared" si="133"/>
        <v>0.62030448989941556</v>
      </c>
      <c r="F1244" s="2">
        <f>+IF(A1244&gt;$C$3,AVERAGE(INDEX($E$15:$E$2531,A1244-$C$3):E1243),"")</f>
        <v>0.63514580067123094</v>
      </c>
      <c r="G1244" s="2">
        <f>+IF(A1244&gt;$C$3,STDEVA(INDEX($E$15:$E$2531,A1244-$C$3):E1243),"")</f>
        <v>7.7115018960503554E-3</v>
      </c>
      <c r="H1244">
        <f t="shared" si="134"/>
        <v>-1.9245681284753033</v>
      </c>
      <c r="I1244" s="2" t="str">
        <f t="shared" si="135"/>
        <v>Buy</v>
      </c>
      <c r="J1244">
        <f t="shared" si="136"/>
        <v>106.24</v>
      </c>
      <c r="K1244">
        <f t="shared" si="137"/>
        <v>202.17</v>
      </c>
      <c r="L1244" s="37">
        <f t="shared" si="138"/>
        <v>279.79999999999802</v>
      </c>
      <c r="M1244" t="str">
        <f t="shared" si="139"/>
        <v>Short</v>
      </c>
    </row>
    <row r="1245" spans="1:13" x14ac:dyDescent="0.25">
      <c r="A1245" s="2">
        <v>1231</v>
      </c>
      <c r="B1245" t="s">
        <v>1231</v>
      </c>
      <c r="C1245" s="8">
        <v>206.02</v>
      </c>
      <c r="D1245" s="8">
        <v>110.32</v>
      </c>
      <c r="E1245" s="17">
        <f t="shared" si="133"/>
        <v>0.62458801797050112</v>
      </c>
      <c r="F1245" s="2">
        <f>+IF(A1245&gt;$C$3,AVERAGE(INDEX($E$15:$E$2531,A1245-$C$3):E1244),"")</f>
        <v>0.63257871711582025</v>
      </c>
      <c r="G1245" s="2">
        <f>+IF(A1245&gt;$C$3,STDEVA(INDEX($E$15:$E$2531,A1245-$C$3):E1244),"")</f>
        <v>8.4293045421620777E-3</v>
      </c>
      <c r="H1245">
        <f t="shared" si="134"/>
        <v>-0.94796659740443523</v>
      </c>
      <c r="I1245" s="2" t="str">
        <f t="shared" si="135"/>
        <v/>
      </c>
      <c r="J1245">
        <f t="shared" si="136"/>
        <v>106.24</v>
      </c>
      <c r="K1245">
        <f t="shared" si="137"/>
        <v>202.17</v>
      </c>
      <c r="L1245" s="37">
        <f t="shared" si="138"/>
        <v>57.499999999993861</v>
      </c>
      <c r="M1245" t="str">
        <f t="shared" si="139"/>
        <v>Short</v>
      </c>
    </row>
    <row r="1246" spans="1:13" x14ac:dyDescent="0.25">
      <c r="A1246" s="2">
        <v>1232</v>
      </c>
      <c r="B1246" t="s">
        <v>1232</v>
      </c>
      <c r="C1246" s="8">
        <v>205.52</v>
      </c>
      <c r="D1246" s="8">
        <v>110.63</v>
      </c>
      <c r="E1246" s="17">
        <f t="shared" si="133"/>
        <v>0.61935205275480865</v>
      </c>
      <c r="F1246" s="2">
        <f>+IF(A1246&gt;$C$3,AVERAGE(INDEX($E$15:$E$2531,A1246-$C$3):E1245),"")</f>
        <v>0.63062804325737587</v>
      </c>
      <c r="G1246" s="2">
        <f>+IF(A1246&gt;$C$3,STDEVA(INDEX($E$15:$E$2531,A1246-$C$3):E1245),"")</f>
        <v>7.9571846319608109E-3</v>
      </c>
      <c r="H1246">
        <f t="shared" si="134"/>
        <v>-1.417082928712764</v>
      </c>
      <c r="I1246" s="2" t="str">
        <f t="shared" si="135"/>
        <v/>
      </c>
      <c r="J1246">
        <f t="shared" si="136"/>
        <v>106.24</v>
      </c>
      <c r="K1246">
        <f t="shared" si="137"/>
        <v>202.17</v>
      </c>
      <c r="L1246" s="37">
        <f t="shared" si="138"/>
        <v>259.99999999999454</v>
      </c>
      <c r="M1246" t="str">
        <f t="shared" si="139"/>
        <v>Short</v>
      </c>
    </row>
    <row r="1247" spans="1:13" x14ac:dyDescent="0.25">
      <c r="A1247" s="2">
        <v>1233</v>
      </c>
      <c r="B1247" t="s">
        <v>1233</v>
      </c>
      <c r="C1247" s="8">
        <v>206.92</v>
      </c>
      <c r="D1247" s="8">
        <v>111.12</v>
      </c>
      <c r="E1247" s="17">
        <f t="shared" si="133"/>
        <v>0.62172154668922586</v>
      </c>
      <c r="F1247" s="2">
        <f>+IF(A1247&gt;$C$3,AVERAGE(INDEX($E$15:$E$2531,A1247-$C$3):E1246),"")</f>
        <v>0.62908317602023489</v>
      </c>
      <c r="G1247" s="2">
        <f>+IF(A1247&gt;$C$3,STDEVA(INDEX($E$15:$E$2531,A1247-$C$3):E1246),"")</f>
        <v>8.6984001200564182E-3</v>
      </c>
      <c r="H1247">
        <f t="shared" si="134"/>
        <v>-0.84631992428525882</v>
      </c>
      <c r="I1247" s="2" t="str">
        <f t="shared" si="135"/>
        <v/>
      </c>
      <c r="J1247">
        <f t="shared" si="136"/>
        <v>106.24</v>
      </c>
      <c r="K1247">
        <f t="shared" si="137"/>
        <v>202.17</v>
      </c>
      <c r="L1247" s="37">
        <f t="shared" si="138"/>
        <v>32.500000000002501</v>
      </c>
      <c r="M1247" t="str">
        <f t="shared" si="139"/>
        <v>Short</v>
      </c>
    </row>
    <row r="1248" spans="1:13" x14ac:dyDescent="0.25">
      <c r="A1248" s="2">
        <v>1234</v>
      </c>
      <c r="B1248" t="s">
        <v>1234</v>
      </c>
      <c r="C1248" s="8">
        <v>206.25</v>
      </c>
      <c r="D1248" s="8">
        <v>110.19</v>
      </c>
      <c r="E1248" s="17">
        <f t="shared" si="133"/>
        <v>0.62688287671510468</v>
      </c>
      <c r="F1248" s="2">
        <f>+IF(A1248&gt;$C$3,AVERAGE(INDEX($E$15:$E$2531,A1248-$C$3):E1247),"")</f>
        <v>0.62893530399054554</v>
      </c>
      <c r="G1248" s="2">
        <f>+IF(A1248&gt;$C$3,STDEVA(INDEX($E$15:$E$2531,A1248-$C$3):E1247),"")</f>
        <v>8.824141517181262E-3</v>
      </c>
      <c r="H1248">
        <f t="shared" si="134"/>
        <v>-0.23259228916995847</v>
      </c>
      <c r="I1248" s="2" t="str">
        <f t="shared" si="135"/>
        <v/>
      </c>
      <c r="J1248">
        <f t="shared" si="136"/>
        <v>106.24</v>
      </c>
      <c r="K1248">
        <f t="shared" si="137"/>
        <v>202.17</v>
      </c>
      <c r="L1248" s="37">
        <f t="shared" si="138"/>
        <v>-32.500000000002501</v>
      </c>
      <c r="M1248" t="str">
        <f t="shared" si="139"/>
        <v>Short</v>
      </c>
    </row>
    <row r="1249" spans="1:13" x14ac:dyDescent="0.25">
      <c r="A1249" s="2">
        <v>1235</v>
      </c>
      <c r="B1249" t="s">
        <v>1235</v>
      </c>
      <c r="C1249" s="8">
        <v>204.1892</v>
      </c>
      <c r="D1249" s="8">
        <v>108.94</v>
      </c>
      <c r="E1249" s="17">
        <f t="shared" si="133"/>
        <v>0.6282497430521552</v>
      </c>
      <c r="F1249" s="2">
        <f>+IF(A1249&gt;$C$3,AVERAGE(INDEX($E$15:$E$2531,A1249-$C$3):E1248),"")</f>
        <v>0.62893949264015925</v>
      </c>
      <c r="G1249" s="2">
        <f>+IF(A1249&gt;$C$3,STDEVA(INDEX($E$15:$E$2531,A1249-$C$3):E1248),"")</f>
        <v>8.8230342351311632E-3</v>
      </c>
      <c r="H1249">
        <f t="shared" si="134"/>
        <v>-7.8176007212761064E-2</v>
      </c>
      <c r="I1249" s="2" t="str">
        <f t="shared" si="135"/>
        <v/>
      </c>
      <c r="J1249">
        <f t="shared" si="136"/>
        <v>106.24</v>
      </c>
      <c r="K1249">
        <f t="shared" si="137"/>
        <v>202.17</v>
      </c>
      <c r="L1249" s="37">
        <f t="shared" si="138"/>
        <v>170.19999999999766</v>
      </c>
      <c r="M1249" t="str">
        <f t="shared" si="139"/>
        <v>Short</v>
      </c>
    </row>
    <row r="1250" spans="1:13" x14ac:dyDescent="0.25">
      <c r="A1250" s="2">
        <v>1236</v>
      </c>
      <c r="B1250" t="s">
        <v>1236</v>
      </c>
      <c r="C1250" s="8">
        <v>206.42</v>
      </c>
      <c r="D1250" s="8">
        <v>110.17</v>
      </c>
      <c r="E1250" s="17">
        <f t="shared" si="133"/>
        <v>0.6278883007858137</v>
      </c>
      <c r="F1250" s="2">
        <f>+IF(A1250&gt;$C$3,AVERAGE(INDEX($E$15:$E$2531,A1250-$C$3):E1249),"")</f>
        <v>0.62902311583940707</v>
      </c>
      <c r="G1250" s="2">
        <f>+IF(A1250&gt;$C$3,STDEVA(INDEX($E$15:$E$2531,A1250-$C$3):E1249),"")</f>
        <v>8.8112136377000525E-3</v>
      </c>
      <c r="H1250">
        <f t="shared" si="134"/>
        <v>-0.12879213922789171</v>
      </c>
      <c r="I1250" s="2" t="str">
        <f t="shared" si="135"/>
        <v/>
      </c>
      <c r="J1250">
        <f t="shared" si="136"/>
        <v>106.24</v>
      </c>
      <c r="K1250">
        <f t="shared" si="137"/>
        <v>202.17</v>
      </c>
      <c r="L1250" s="37">
        <f t="shared" si="138"/>
        <v>-79.999999999998295</v>
      </c>
      <c r="M1250" t="str">
        <f t="shared" si="139"/>
        <v>Short</v>
      </c>
    </row>
    <row r="1251" spans="1:13" x14ac:dyDescent="0.25">
      <c r="A1251" s="2">
        <v>1237</v>
      </c>
      <c r="B1251" t="s">
        <v>1237</v>
      </c>
      <c r="C1251" s="8">
        <v>203.95</v>
      </c>
      <c r="D1251" s="8">
        <v>108.68</v>
      </c>
      <c r="E1251" s="17">
        <f t="shared" si="133"/>
        <v>0.62946708120542028</v>
      </c>
      <c r="F1251" s="2">
        <f>+IF(A1251&gt;$C$3,AVERAGE(INDEX($E$15:$E$2531,A1251-$C$3):E1250),"")</f>
        <v>0.62739634031764935</v>
      </c>
      <c r="G1251" s="2">
        <f>+IF(A1251&gt;$C$3,STDEVA(INDEX($E$15:$E$2531,A1251-$C$3):E1250),"")</f>
        <v>7.2124338873290885E-3</v>
      </c>
      <c r="H1251">
        <f t="shared" si="134"/>
        <v>0.28710708758229814</v>
      </c>
      <c r="I1251" s="2" t="str">
        <f t="shared" si="135"/>
        <v/>
      </c>
      <c r="J1251">
        <f t="shared" si="136"/>
        <v>106.24</v>
      </c>
      <c r="K1251">
        <f t="shared" si="137"/>
        <v>202.17</v>
      </c>
      <c r="L1251" s="37">
        <f t="shared" si="138"/>
        <v>165.00000000000267</v>
      </c>
      <c r="M1251" t="str">
        <f t="shared" si="139"/>
        <v>Short</v>
      </c>
    </row>
    <row r="1252" spans="1:13" x14ac:dyDescent="0.25">
      <c r="A1252" s="2">
        <v>1238</v>
      </c>
      <c r="B1252" t="s">
        <v>1238</v>
      </c>
      <c r="C1252" s="8">
        <v>204.4992</v>
      </c>
      <c r="D1252" s="8">
        <v>109.11</v>
      </c>
      <c r="E1252" s="17">
        <f t="shared" si="133"/>
        <v>0.62820751582775713</v>
      </c>
      <c r="F1252" s="2">
        <f>+IF(A1252&gt;$C$3,AVERAGE(INDEX($E$15:$E$2531,A1252-$C$3):E1251),"")</f>
        <v>0.62632593947828263</v>
      </c>
      <c r="G1252" s="2">
        <f>+IF(A1252&gt;$C$3,STDEVA(INDEX($E$15:$E$2531,A1252-$C$3):E1251),"")</f>
        <v>5.8431369399422643E-3</v>
      </c>
      <c r="H1252">
        <f t="shared" si="134"/>
        <v>0.32201476173055299</v>
      </c>
      <c r="I1252" s="2" t="str">
        <f t="shared" si="135"/>
        <v/>
      </c>
      <c r="J1252">
        <f t="shared" si="136"/>
        <v>106.24</v>
      </c>
      <c r="K1252">
        <f t="shared" si="137"/>
        <v>202.17</v>
      </c>
      <c r="L1252" s="37">
        <f t="shared" si="138"/>
        <v>135.19999999999754</v>
      </c>
      <c r="M1252" t="str">
        <f t="shared" si="139"/>
        <v>Short</v>
      </c>
    </row>
    <row r="1253" spans="1:13" x14ac:dyDescent="0.25">
      <c r="A1253" s="2">
        <v>1239</v>
      </c>
      <c r="B1253" t="s">
        <v>1239</v>
      </c>
      <c r="C1253" s="8">
        <v>204.02010000000001</v>
      </c>
      <c r="D1253" s="8">
        <v>108.77</v>
      </c>
      <c r="E1253" s="17">
        <f t="shared" si="133"/>
        <v>0.62898295729651865</v>
      </c>
      <c r="F1253" s="2">
        <f>+IF(A1253&gt;$C$3,AVERAGE(INDEX($E$15:$E$2531,A1253-$C$3):E1252),"")</f>
        <v>0.62518462498891136</v>
      </c>
      <c r="G1253" s="2">
        <f>+IF(A1253&gt;$C$3,STDEVA(INDEX($E$15:$E$2531,A1253-$C$3):E1252),"")</f>
        <v>3.8283423200145394E-3</v>
      </c>
      <c r="H1253">
        <f t="shared" si="134"/>
        <v>0.99216109482938375</v>
      </c>
      <c r="I1253" s="2" t="str">
        <f t="shared" si="135"/>
        <v/>
      </c>
      <c r="J1253">
        <f t="shared" si="136"/>
        <v>106.24</v>
      </c>
      <c r="K1253">
        <f t="shared" si="137"/>
        <v>202.17</v>
      </c>
      <c r="L1253" s="37">
        <f t="shared" si="138"/>
        <v>169.97499999999371</v>
      </c>
      <c r="M1253" t="str">
        <f t="shared" si="139"/>
        <v>Short</v>
      </c>
    </row>
    <row r="1254" spans="1:13" x14ac:dyDescent="0.25">
      <c r="A1254" s="2">
        <v>1240</v>
      </c>
      <c r="B1254" t="s">
        <v>1240</v>
      </c>
      <c r="C1254" s="8">
        <v>205.92</v>
      </c>
      <c r="D1254" s="8">
        <v>109.94</v>
      </c>
      <c r="E1254" s="17">
        <f t="shared" si="133"/>
        <v>0.62755298141530214</v>
      </c>
      <c r="F1254" s="2">
        <f>+IF(A1254&gt;$C$3,AVERAGE(INDEX($E$15:$E$2531,A1254-$C$3):E1253),"")</f>
        <v>0.62614889914414507</v>
      </c>
      <c r="G1254" s="2">
        <f>+IF(A1254&gt;$C$3,STDEVA(INDEX($E$15:$E$2531,A1254-$C$3):E1253),"")</f>
        <v>3.5265568789354424E-3</v>
      </c>
      <c r="H1254">
        <f t="shared" si="134"/>
        <v>0.39814536369562786</v>
      </c>
      <c r="I1254" s="2" t="str">
        <f t="shared" si="135"/>
        <v/>
      </c>
      <c r="J1254">
        <f t="shared" si="136"/>
        <v>106.24</v>
      </c>
      <c r="K1254">
        <f t="shared" si="137"/>
        <v>202.17</v>
      </c>
      <c r="L1254" s="37">
        <f t="shared" si="138"/>
        <v>-12.499999999999318</v>
      </c>
      <c r="M1254" t="str">
        <f t="shared" si="139"/>
        <v>Short</v>
      </c>
    </row>
    <row r="1255" spans="1:13" x14ac:dyDescent="0.25">
      <c r="A1255" s="2">
        <v>1241</v>
      </c>
      <c r="B1255" t="s">
        <v>1241</v>
      </c>
      <c r="C1255" s="8">
        <v>208.0008</v>
      </c>
      <c r="D1255" s="8">
        <v>112.31</v>
      </c>
      <c r="E1255" s="17">
        <f t="shared" si="133"/>
        <v>0.61627902087282294</v>
      </c>
      <c r="F1255" s="2">
        <f>+IF(A1255&gt;$C$3,AVERAGE(INDEX($E$15:$E$2531,A1255-$C$3):E1254),"")</f>
        <v>0.6264783395269008</v>
      </c>
      <c r="G1255" s="2">
        <f>+IF(A1255&gt;$C$3,STDEVA(INDEX($E$15:$E$2531,A1255-$C$3):E1254),"")</f>
        <v>3.5009131961669126E-3</v>
      </c>
      <c r="H1255">
        <f t="shared" si="134"/>
        <v>-2.913330917557428</v>
      </c>
      <c r="I1255" s="2" t="str">
        <f t="shared" si="135"/>
        <v>Buy</v>
      </c>
      <c r="J1255">
        <f t="shared" si="136"/>
        <v>106.24</v>
      </c>
      <c r="K1255">
        <f t="shared" si="137"/>
        <v>202.17</v>
      </c>
      <c r="L1255" s="37">
        <f t="shared" si="138"/>
        <v>59.799999999999272</v>
      </c>
      <c r="M1255" t="str">
        <f t="shared" si="139"/>
        <v>Short</v>
      </c>
    </row>
    <row r="1256" spans="1:13" x14ac:dyDescent="0.25">
      <c r="A1256" s="2">
        <v>1242</v>
      </c>
      <c r="B1256" t="s">
        <v>1242</v>
      </c>
      <c r="C1256" s="8">
        <v>208.01</v>
      </c>
      <c r="D1256" s="8">
        <v>112.17</v>
      </c>
      <c r="E1256" s="17">
        <f t="shared" si="133"/>
        <v>0.61757057781160463</v>
      </c>
      <c r="F1256" s="2">
        <f>+IF(A1256&gt;$C$3,AVERAGE(INDEX($E$15:$E$2531,A1256-$C$3):E1255),"")</f>
        <v>0.6261368915400134</v>
      </c>
      <c r="G1256" s="2">
        <f>+IF(A1256&gt;$C$3,STDEVA(INDEX($E$15:$E$2531,A1256-$C$3):E1255),"")</f>
        <v>4.3336474671508661E-3</v>
      </c>
      <c r="H1256">
        <f t="shared" si="134"/>
        <v>-1.9766983339880777</v>
      </c>
      <c r="I1256" s="2" t="str">
        <f t="shared" si="135"/>
        <v>Buy</v>
      </c>
      <c r="J1256">
        <f t="shared" si="136"/>
        <v>106.24</v>
      </c>
      <c r="K1256">
        <f t="shared" si="137"/>
        <v>202.17</v>
      </c>
      <c r="L1256" s="37">
        <f t="shared" si="138"/>
        <v>22.500000000000909</v>
      </c>
      <c r="M1256" t="str">
        <f t="shared" si="139"/>
        <v>Short</v>
      </c>
    </row>
    <row r="1257" spans="1:13" x14ac:dyDescent="0.25">
      <c r="A1257" s="2">
        <v>1243</v>
      </c>
      <c r="B1257" t="s">
        <v>1243</v>
      </c>
      <c r="C1257" s="8">
        <v>207.78</v>
      </c>
      <c r="D1257" s="8">
        <v>112.45</v>
      </c>
      <c r="E1257" s="17">
        <f t="shared" si="133"/>
        <v>0.61397114923706086</v>
      </c>
      <c r="F1257" s="2">
        <f>+IF(A1257&gt;$C$3,AVERAGE(INDEX($E$15:$E$2531,A1257-$C$3):E1256),"")</f>
        <v>0.62567567277583325</v>
      </c>
      <c r="G1257" s="2">
        <f>+IF(A1257&gt;$C$3,STDEVA(INDEX($E$15:$E$2531,A1257-$C$3):E1256),"")</f>
        <v>5.0276231830086318E-3</v>
      </c>
      <c r="H1257">
        <f t="shared" si="134"/>
        <v>-2.3280431155479233</v>
      </c>
      <c r="I1257" s="2" t="str">
        <f t="shared" si="135"/>
        <v>Buy</v>
      </c>
      <c r="J1257">
        <f t="shared" si="136"/>
        <v>106.24</v>
      </c>
      <c r="K1257">
        <f t="shared" si="137"/>
        <v>202.17</v>
      </c>
      <c r="L1257" s="37">
        <f t="shared" si="138"/>
        <v>149.99999999999864</v>
      </c>
      <c r="M1257" t="str">
        <f t="shared" si="139"/>
        <v>Short</v>
      </c>
    </row>
    <row r="1258" spans="1:13" x14ac:dyDescent="0.25">
      <c r="A1258" s="2">
        <v>1244</v>
      </c>
      <c r="B1258" t="s">
        <v>1244</v>
      </c>
      <c r="C1258" s="8">
        <v>209.23920000000001</v>
      </c>
      <c r="D1258" s="8">
        <v>113.3</v>
      </c>
      <c r="E1258" s="17">
        <f t="shared" si="133"/>
        <v>0.61343892710040659</v>
      </c>
      <c r="F1258" s="2">
        <f>+IF(A1258&gt;$C$3,AVERAGE(INDEX($E$15:$E$2531,A1258-$C$3):E1257),"")</f>
        <v>0.624241036389384</v>
      </c>
      <c r="G1258" s="2">
        <f>+IF(A1258&gt;$C$3,STDEVA(INDEX($E$15:$E$2531,A1258-$C$3):E1257),"")</f>
        <v>6.3169499644742761E-3</v>
      </c>
      <c r="H1258">
        <f t="shared" si="134"/>
        <v>-1.7100197642417767</v>
      </c>
      <c r="I1258" s="2" t="str">
        <f t="shared" si="135"/>
        <v/>
      </c>
      <c r="J1258">
        <f t="shared" si="136"/>
        <v>106.24</v>
      </c>
      <c r="K1258">
        <f t="shared" si="137"/>
        <v>202.17</v>
      </c>
      <c r="L1258" s="37">
        <f t="shared" si="138"/>
        <v>-2.3000000000054115</v>
      </c>
      <c r="M1258" t="str">
        <f t="shared" si="139"/>
        <v>Short</v>
      </c>
    </row>
    <row r="1259" spans="1:13" x14ac:dyDescent="0.25">
      <c r="A1259" s="2">
        <v>1245</v>
      </c>
      <c r="B1259" t="s">
        <v>1245</v>
      </c>
      <c r="C1259" s="8">
        <v>209.9</v>
      </c>
      <c r="D1259" s="8">
        <v>113.39</v>
      </c>
      <c r="E1259" s="17">
        <f t="shared" si="133"/>
        <v>0.61579802284283891</v>
      </c>
      <c r="F1259" s="2">
        <f>+IF(A1259&gt;$C$3,AVERAGE(INDEX($E$15:$E$2531,A1259-$C$3):E1258),"")</f>
        <v>0.62259539017252308</v>
      </c>
      <c r="G1259" s="2">
        <f>+IF(A1259&gt;$C$3,STDEVA(INDEX($E$15:$E$2531,A1259-$C$3):E1258),"")</f>
        <v>7.0309434606301022E-3</v>
      </c>
      <c r="H1259">
        <f t="shared" si="134"/>
        <v>-0.96677883526530284</v>
      </c>
      <c r="I1259" s="2" t="str">
        <f t="shared" si="135"/>
        <v/>
      </c>
      <c r="J1259">
        <f t="shared" si="136"/>
        <v>106.24</v>
      </c>
      <c r="K1259">
        <f t="shared" si="137"/>
        <v>202.17</v>
      </c>
      <c r="L1259" s="37">
        <f t="shared" si="138"/>
        <v>-145.00000000000318</v>
      </c>
      <c r="M1259" t="str">
        <f t="shared" si="139"/>
        <v>Short</v>
      </c>
    </row>
    <row r="1260" spans="1:13" x14ac:dyDescent="0.25">
      <c r="A1260" s="2">
        <v>1246</v>
      </c>
      <c r="B1260" t="s">
        <v>1246</v>
      </c>
      <c r="C1260" s="8">
        <v>210.1</v>
      </c>
      <c r="D1260" s="8">
        <v>113.56</v>
      </c>
      <c r="E1260" s="17">
        <f t="shared" si="133"/>
        <v>0.61525227624618428</v>
      </c>
      <c r="F1260" s="2">
        <f>+IF(A1260&gt;$C$3,AVERAGE(INDEX($E$15:$E$2531,A1260-$C$3):E1259),"")</f>
        <v>0.62125202595663687</v>
      </c>
      <c r="G1260" s="2">
        <f>+IF(A1260&gt;$C$3,STDEVA(INDEX($E$15:$E$2531,A1260-$C$3):E1259),"")</f>
        <v>7.0482354234790521E-3</v>
      </c>
      <c r="H1260">
        <f t="shared" si="134"/>
        <v>-0.85124138879729294</v>
      </c>
      <c r="I1260" s="2" t="str">
        <f t="shared" si="135"/>
        <v/>
      </c>
      <c r="J1260">
        <f t="shared" si="136"/>
        <v>106.24</v>
      </c>
      <c r="K1260">
        <f t="shared" si="137"/>
        <v>202.17</v>
      </c>
      <c r="L1260" s="37">
        <f t="shared" si="138"/>
        <v>-152.5</v>
      </c>
      <c r="M1260" t="str">
        <f t="shared" si="139"/>
        <v>Short</v>
      </c>
    </row>
    <row r="1261" spans="1:13" x14ac:dyDescent="0.25">
      <c r="A1261" s="2">
        <v>1247</v>
      </c>
      <c r="B1261" t="s">
        <v>1247</v>
      </c>
      <c r="C1261" s="8">
        <v>208.97</v>
      </c>
      <c r="D1261" s="8">
        <v>112.99</v>
      </c>
      <c r="E1261" s="17">
        <f t="shared" si="133"/>
        <v>0.61489138177085179</v>
      </c>
      <c r="F1261" s="2">
        <f>+IF(A1261&gt;$C$3,AVERAGE(INDEX($E$15:$E$2531,A1261-$C$3):E1260),"")</f>
        <v>0.61967260318338835</v>
      </c>
      <c r="G1261" s="2">
        <f>+IF(A1261&gt;$C$3,STDEVA(INDEX($E$15:$E$2531,A1261-$C$3):E1260),"")</f>
        <v>6.5524771828665137E-3</v>
      </c>
      <c r="H1261">
        <f t="shared" si="134"/>
        <v>-0.72968150504034579</v>
      </c>
      <c r="I1261" s="2" t="str">
        <f t="shared" si="135"/>
        <v/>
      </c>
      <c r="J1261">
        <f t="shared" si="136"/>
        <v>106.24</v>
      </c>
      <c r="K1261">
        <f t="shared" si="137"/>
        <v>202.17</v>
      </c>
      <c r="L1261" s="37">
        <f t="shared" si="138"/>
        <v>-12.500000000002728</v>
      </c>
      <c r="M1261" t="str">
        <f t="shared" si="139"/>
        <v>Short</v>
      </c>
    </row>
    <row r="1262" spans="1:13" x14ac:dyDescent="0.25">
      <c r="A1262" s="2">
        <v>1248</v>
      </c>
      <c r="B1262" t="s">
        <v>1248</v>
      </c>
      <c r="C1262" s="8">
        <v>208.97</v>
      </c>
      <c r="D1262" s="8">
        <v>114.11</v>
      </c>
      <c r="E1262" s="17">
        <f t="shared" si="133"/>
        <v>0.60502780554541835</v>
      </c>
      <c r="F1262" s="2">
        <f>+IF(A1262&gt;$C$3,AVERAGE(INDEX($E$15:$E$2531,A1262-$C$3):E1261),"")</f>
        <v>0.61819303273262116</v>
      </c>
      <c r="G1262" s="2">
        <f>+IF(A1262&gt;$C$3,STDEVA(INDEX($E$15:$E$2531,A1262-$C$3):E1261),"")</f>
        <v>5.8501372177874218E-3</v>
      </c>
      <c r="H1262">
        <f t="shared" si="134"/>
        <v>-2.2504134000778233</v>
      </c>
      <c r="I1262" s="2" t="str">
        <f t="shared" si="135"/>
        <v>Buy</v>
      </c>
      <c r="J1262">
        <f t="shared" si="136"/>
        <v>106.24</v>
      </c>
      <c r="K1262">
        <f t="shared" si="137"/>
        <v>202.17</v>
      </c>
      <c r="L1262" s="37">
        <f t="shared" si="138"/>
        <v>267.49999999999841</v>
      </c>
      <c r="M1262" t="str">
        <f t="shared" si="139"/>
        <v>Short</v>
      </c>
    </row>
    <row r="1263" spans="1:13" x14ac:dyDescent="0.25">
      <c r="A1263" s="2">
        <v>1249</v>
      </c>
      <c r="B1263" t="s">
        <v>1249</v>
      </c>
      <c r="C1263" s="8">
        <v>208.61</v>
      </c>
      <c r="D1263" s="8">
        <v>113.3</v>
      </c>
      <c r="E1263" s="17">
        <f t="shared" si="133"/>
        <v>0.61042731202223444</v>
      </c>
      <c r="F1263" s="2">
        <f>+IF(A1263&gt;$C$3,AVERAGE(INDEX($E$15:$E$2531,A1263-$C$3):E1262),"")</f>
        <v>0.61553134920472119</v>
      </c>
      <c r="G1263" s="2">
        <f>+IF(A1263&gt;$C$3,STDEVA(INDEX($E$15:$E$2531,A1263-$C$3):E1262),"")</f>
        <v>5.7763801998672844E-3</v>
      </c>
      <c r="H1263">
        <f t="shared" si="134"/>
        <v>-0.88360478463727543</v>
      </c>
      <c r="I1263" s="2" t="str">
        <f t="shared" si="135"/>
        <v/>
      </c>
      <c r="J1263">
        <f t="shared" si="136"/>
        <v>106.24</v>
      </c>
      <c r="K1263">
        <f t="shared" si="137"/>
        <v>202.17</v>
      </c>
      <c r="L1263" s="37">
        <f t="shared" si="138"/>
        <v>154.99999999999386</v>
      </c>
      <c r="M1263" t="str">
        <f t="shared" si="139"/>
        <v>Short</v>
      </c>
    </row>
    <row r="1264" spans="1:13" x14ac:dyDescent="0.25">
      <c r="A1264" s="2">
        <v>1250</v>
      </c>
      <c r="B1264" t="s">
        <v>1250</v>
      </c>
      <c r="C1264" s="8">
        <v>208.91919999999999</v>
      </c>
      <c r="D1264" s="8">
        <v>114.41</v>
      </c>
      <c r="E1264" s="17">
        <f t="shared" si="133"/>
        <v>0.60215908663098883</v>
      </c>
      <c r="F1264" s="2">
        <f>+IF(A1264&gt;$C$3,AVERAGE(INDEX($E$15:$E$2531,A1264-$C$3):E1263),"")</f>
        <v>0.61362849704993583</v>
      </c>
      <c r="G1264" s="2">
        <f>+IF(A1264&gt;$C$3,STDEVA(INDEX($E$15:$E$2531,A1264-$C$3):E1263),"")</f>
        <v>3.805858696705976E-3</v>
      </c>
      <c r="H1264">
        <f t="shared" si="134"/>
        <v>-3.0136196146414833</v>
      </c>
      <c r="I1264" s="2" t="str">
        <f t="shared" si="135"/>
        <v>Buy</v>
      </c>
      <c r="J1264">
        <f t="shared" si="136"/>
        <v>106.24</v>
      </c>
      <c r="K1264">
        <f t="shared" si="137"/>
        <v>202.17</v>
      </c>
      <c r="L1264" s="37">
        <f t="shared" si="138"/>
        <v>355.20000000000005</v>
      </c>
      <c r="M1264" t="str">
        <f t="shared" si="139"/>
        <v>Short</v>
      </c>
    </row>
    <row r="1265" spans="1:13" x14ac:dyDescent="0.25">
      <c r="A1265" s="2">
        <v>1251</v>
      </c>
      <c r="B1265" t="s">
        <v>1251</v>
      </c>
      <c r="C1265" s="8">
        <v>209.35</v>
      </c>
      <c r="D1265" s="8">
        <v>114.81</v>
      </c>
      <c r="E1265" s="17">
        <f t="shared" si="133"/>
        <v>0.60072890435943171</v>
      </c>
      <c r="F1265" s="2">
        <f>+IF(A1265&gt;$C$3,AVERAGE(INDEX($E$15:$E$2531,A1265-$C$3):E1264),"")</f>
        <v>0.61205961546750975</v>
      </c>
      <c r="G1265" s="2">
        <f>+IF(A1265&gt;$C$3,STDEVA(INDEX($E$15:$E$2531,A1265-$C$3):E1264),"")</f>
        <v>5.22309866601976E-3</v>
      </c>
      <c r="H1265">
        <f t="shared" si="134"/>
        <v>-2.1693465570147001</v>
      </c>
      <c r="I1265" s="2" t="str">
        <f t="shared" si="135"/>
        <v>Buy</v>
      </c>
      <c r="J1265">
        <f t="shared" si="136"/>
        <v>106.24</v>
      </c>
      <c r="K1265">
        <f t="shared" si="137"/>
        <v>202.17</v>
      </c>
      <c r="L1265" s="37">
        <f t="shared" si="138"/>
        <v>347.5</v>
      </c>
      <c r="M1265" t="str">
        <f t="shared" si="139"/>
        <v>Short</v>
      </c>
    </row>
    <row r="1266" spans="1:13" x14ac:dyDescent="0.25">
      <c r="A1266" s="2">
        <v>1252</v>
      </c>
      <c r="B1266" t="s">
        <v>1252</v>
      </c>
      <c r="C1266" s="8">
        <v>207.44749999999999</v>
      </c>
      <c r="D1266" s="8">
        <v>113.5</v>
      </c>
      <c r="E1266" s="17">
        <f t="shared" si="133"/>
        <v>0.60307545868815471</v>
      </c>
      <c r="F1266" s="2">
        <f>+IF(A1266&gt;$C$3,AVERAGE(INDEX($E$15:$E$2531,A1266-$C$3):E1265),"")</f>
        <v>0.61018831841726839</v>
      </c>
      <c r="G1266" s="2">
        <f>+IF(A1266&gt;$C$3,STDEVA(INDEX($E$15:$E$2531,A1266-$C$3):E1265),"")</f>
        <v>5.9659933351908509E-3</v>
      </c>
      <c r="H1266">
        <f t="shared" si="134"/>
        <v>-1.1922339381705236</v>
      </c>
      <c r="I1266" s="2" t="str">
        <f t="shared" si="135"/>
        <v/>
      </c>
      <c r="J1266" t="str">
        <f t="shared" si="136"/>
        <v/>
      </c>
      <c r="K1266" t="str">
        <f t="shared" si="137"/>
        <v/>
      </c>
      <c r="L1266" s="37">
        <f t="shared" si="138"/>
        <v>495.62500000000045</v>
      </c>
      <c r="M1266" t="str">
        <f t="shared" si="139"/>
        <v>TP</v>
      </c>
    </row>
    <row r="1267" spans="1:13" x14ac:dyDescent="0.25">
      <c r="A1267" s="2">
        <v>1253</v>
      </c>
      <c r="B1267" t="s">
        <v>1253</v>
      </c>
      <c r="C1267" s="8">
        <v>206.33080000000001</v>
      </c>
      <c r="D1267" s="8">
        <v>112.48</v>
      </c>
      <c r="E1267" s="17">
        <f t="shared" si="133"/>
        <v>0.60670527801122975</v>
      </c>
      <c r="F1267" s="2">
        <f>+IF(A1267&gt;$C$3,AVERAGE(INDEX($E$15:$E$2531,A1267-$C$3):E1266),"")</f>
        <v>0.60897768613405667</v>
      </c>
      <c r="G1267" s="2">
        <f>+IF(A1267&gt;$C$3,STDEVA(INDEX($E$15:$E$2531,A1267-$C$3):E1266),"")</f>
        <v>6.2031937499244872E-3</v>
      </c>
      <c r="H1267">
        <f t="shared" si="134"/>
        <v>-0.36632873555732182</v>
      </c>
      <c r="I1267" s="2" t="str">
        <f t="shared" si="135"/>
        <v/>
      </c>
      <c r="J1267" t="str">
        <f t="shared" si="136"/>
        <v/>
      </c>
      <c r="K1267" t="str">
        <f t="shared" si="137"/>
        <v/>
      </c>
      <c r="L1267" s="37" t="str">
        <f t="shared" si="138"/>
        <v/>
      </c>
      <c r="M1267" t="str">
        <f t="shared" si="139"/>
        <v/>
      </c>
    </row>
    <row r="1268" spans="1:13" x14ac:dyDescent="0.25">
      <c r="A1268" s="2">
        <v>1254</v>
      </c>
      <c r="B1268" t="s">
        <v>1254</v>
      </c>
      <c r="C1268" s="8">
        <v>207.97</v>
      </c>
      <c r="D1268" s="8">
        <v>113.48</v>
      </c>
      <c r="E1268" s="17">
        <f t="shared" si="133"/>
        <v>0.60576722858917886</v>
      </c>
      <c r="F1268" s="2">
        <f>+IF(A1268&gt;$C$3,AVERAGE(INDEX($E$15:$E$2531,A1268-$C$3):E1267),"")</f>
        <v>0.6082295029019259</v>
      </c>
      <c r="G1268" s="2">
        <f>+IF(A1268&gt;$C$3,STDEVA(INDEX($E$15:$E$2531,A1268-$C$3):E1267),"")</f>
        <v>6.0006256545681704E-3</v>
      </c>
      <c r="H1268">
        <f t="shared" si="134"/>
        <v>-0.41033626399816342</v>
      </c>
      <c r="I1268" s="2" t="str">
        <f t="shared" si="135"/>
        <v/>
      </c>
      <c r="J1268" t="str">
        <f t="shared" si="136"/>
        <v/>
      </c>
      <c r="K1268" t="str">
        <f t="shared" si="137"/>
        <v/>
      </c>
      <c r="L1268" s="37" t="str">
        <f t="shared" si="138"/>
        <v/>
      </c>
      <c r="M1268" t="str">
        <f t="shared" si="139"/>
        <v/>
      </c>
    </row>
    <row r="1269" spans="1:13" x14ac:dyDescent="0.25">
      <c r="A1269" s="2">
        <v>1255</v>
      </c>
      <c r="B1269" t="s">
        <v>1255</v>
      </c>
      <c r="C1269" s="8">
        <v>206.1592</v>
      </c>
      <c r="D1269" s="8">
        <v>111.62</v>
      </c>
      <c r="E1269" s="17">
        <f t="shared" si="133"/>
        <v>0.61354844049511326</v>
      </c>
      <c r="F1269" s="2">
        <f>+IF(A1269&gt;$C$3,AVERAGE(INDEX($E$15:$E$2531,A1269-$C$3):E1268),"")</f>
        <v>0.60711497020707472</v>
      </c>
      <c r="G1269" s="2">
        <f>+IF(A1269&gt;$C$3,STDEVA(INDEX($E$15:$E$2531,A1269-$C$3):E1268),"")</f>
        <v>5.3110817932211316E-3</v>
      </c>
      <c r="H1269">
        <f t="shared" si="134"/>
        <v>1.2113295442465182</v>
      </c>
      <c r="I1269" s="2" t="str">
        <f t="shared" si="135"/>
        <v/>
      </c>
      <c r="J1269" t="str">
        <f t="shared" si="136"/>
        <v/>
      </c>
      <c r="K1269" t="str">
        <f t="shared" si="137"/>
        <v/>
      </c>
      <c r="L1269" s="37" t="str">
        <f t="shared" si="138"/>
        <v/>
      </c>
      <c r="M1269" t="str">
        <f t="shared" si="139"/>
        <v/>
      </c>
    </row>
    <row r="1270" spans="1:13" x14ac:dyDescent="0.25">
      <c r="A1270" s="2">
        <v>1256</v>
      </c>
      <c r="B1270" t="s">
        <v>1256</v>
      </c>
      <c r="C1270" s="8">
        <v>205.01</v>
      </c>
      <c r="D1270" s="8">
        <v>110.7</v>
      </c>
      <c r="E1270" s="17">
        <f t="shared" si="133"/>
        <v>0.61623491872189251</v>
      </c>
      <c r="F1270" s="2">
        <f>+IF(A1270&gt;$C$3,AVERAGE(INDEX($E$15:$E$2531,A1270-$C$3):E1269),"")</f>
        <v>0.6069256551236224</v>
      </c>
      <c r="G1270" s="2">
        <f>+IF(A1270&gt;$C$3,STDEVA(INDEX($E$15:$E$2531,A1270-$C$3):E1269),"")</f>
        <v>5.0063952485773456E-3</v>
      </c>
      <c r="H1270">
        <f t="shared" si="134"/>
        <v>1.8594743595035772</v>
      </c>
      <c r="I1270" s="2" t="str">
        <f t="shared" si="135"/>
        <v>Sell</v>
      </c>
      <c r="J1270">
        <f t="shared" si="136"/>
        <v>110.7</v>
      </c>
      <c r="K1270">
        <f t="shared" si="137"/>
        <v>205.01</v>
      </c>
      <c r="L1270" s="37" t="str">
        <f t="shared" si="138"/>
        <v/>
      </c>
      <c r="M1270" t="str">
        <f t="shared" si="139"/>
        <v>Short</v>
      </c>
    </row>
    <row r="1271" spans="1:13" x14ac:dyDescent="0.25">
      <c r="A1271" s="2">
        <v>1257</v>
      </c>
      <c r="B1271" t="s">
        <v>1257</v>
      </c>
      <c r="C1271" s="8">
        <v>204.97</v>
      </c>
      <c r="D1271" s="8">
        <v>110.26</v>
      </c>
      <c r="E1271" s="17">
        <f t="shared" si="133"/>
        <v>0.62002241380449929</v>
      </c>
      <c r="F1271" s="2">
        <f>+IF(A1271&gt;$C$3,AVERAGE(INDEX($E$15:$E$2531,A1271-$C$3):E1270),"")</f>
        <v>0.60707493700707138</v>
      </c>
      <c r="G1271" s="2">
        <f>+IF(A1271&gt;$C$3,STDEVA(INDEX($E$15:$E$2531,A1271-$C$3):E1270),"")</f>
        <v>5.2858415729780507E-3</v>
      </c>
      <c r="H1271">
        <f t="shared" si="134"/>
        <v>2.4494636509003973</v>
      </c>
      <c r="I1271" s="2" t="str">
        <f t="shared" si="135"/>
        <v>Sell</v>
      </c>
      <c r="J1271">
        <f t="shared" si="136"/>
        <v>110.7</v>
      </c>
      <c r="K1271">
        <f t="shared" si="137"/>
        <v>205.01</v>
      </c>
      <c r="L1271" s="37">
        <f t="shared" si="138"/>
        <v>-100.00000000000142</v>
      </c>
      <c r="M1271" t="str">
        <f t="shared" si="139"/>
        <v>Short</v>
      </c>
    </row>
    <row r="1272" spans="1:13" x14ac:dyDescent="0.25">
      <c r="A1272" s="2">
        <v>1258</v>
      </c>
      <c r="B1272" t="s">
        <v>1258</v>
      </c>
      <c r="C1272" s="8">
        <v>205.72</v>
      </c>
      <c r="D1272" s="8">
        <v>110.91</v>
      </c>
      <c r="E1272" s="17">
        <f t="shared" si="133"/>
        <v>0.61779695929006517</v>
      </c>
      <c r="F1272" s="2">
        <f>+IF(A1272&gt;$C$3,AVERAGE(INDEX($E$15:$E$2531,A1272-$C$3):E1271),"")</f>
        <v>0.60874100459141378</v>
      </c>
      <c r="G1272" s="2">
        <f>+IF(A1272&gt;$C$3,STDEVA(INDEX($E$15:$E$2531,A1272-$C$3):E1271),"")</f>
        <v>6.7266758740411915E-3</v>
      </c>
      <c r="H1272">
        <f t="shared" si="134"/>
        <v>1.3462748716047228</v>
      </c>
      <c r="I1272" s="2" t="str">
        <f t="shared" si="135"/>
        <v/>
      </c>
      <c r="J1272">
        <f t="shared" si="136"/>
        <v>110.7</v>
      </c>
      <c r="K1272">
        <f t="shared" si="137"/>
        <v>205.01</v>
      </c>
      <c r="L1272" s="37">
        <f t="shared" si="138"/>
        <v>-125.00000000000355</v>
      </c>
      <c r="M1272" t="str">
        <f t="shared" si="139"/>
        <v>Short</v>
      </c>
    </row>
    <row r="1273" spans="1:13" x14ac:dyDescent="0.25">
      <c r="A1273" s="2">
        <v>1259</v>
      </c>
      <c r="B1273" t="s">
        <v>1259</v>
      </c>
      <c r="C1273" s="8">
        <v>205.88919999999999</v>
      </c>
      <c r="D1273" s="8">
        <v>111.23</v>
      </c>
      <c r="E1273" s="17">
        <f t="shared" si="133"/>
        <v>0.61573803040720165</v>
      </c>
      <c r="F1273" s="2">
        <f>+IF(A1273&gt;$C$3,AVERAGE(INDEX($E$15:$E$2531,A1273-$C$3):E1272),"")</f>
        <v>0.60955985428783943</v>
      </c>
      <c r="G1273" s="2">
        <f>+IF(A1273&gt;$C$3,STDEVA(INDEX($E$15:$E$2531,A1273-$C$3):E1272),"")</f>
        <v>7.3749355576847395E-3</v>
      </c>
      <c r="H1273">
        <f t="shared" si="134"/>
        <v>0.83772611584714318</v>
      </c>
      <c r="I1273" s="2" t="str">
        <f t="shared" si="135"/>
        <v/>
      </c>
      <c r="J1273">
        <f t="shared" si="136"/>
        <v>110.7</v>
      </c>
      <c r="K1273">
        <f t="shared" si="137"/>
        <v>205.01</v>
      </c>
      <c r="L1273" s="37">
        <f t="shared" si="138"/>
        <v>-87.299999999999045</v>
      </c>
      <c r="M1273" t="str">
        <f t="shared" si="139"/>
        <v>Short</v>
      </c>
    </row>
    <row r="1274" spans="1:13" x14ac:dyDescent="0.25">
      <c r="A1274" s="2">
        <v>1260</v>
      </c>
      <c r="B1274" t="s">
        <v>1260</v>
      </c>
      <c r="C1274" s="8">
        <v>208.45</v>
      </c>
      <c r="D1274" s="8">
        <v>112.35</v>
      </c>
      <c r="E1274" s="17">
        <f t="shared" si="133"/>
        <v>0.61808020569546773</v>
      </c>
      <c r="F1274" s="2">
        <f>+IF(A1274&gt;$C$3,AVERAGE(INDEX($E$15:$E$2531,A1274-$C$3):E1273),"")</f>
        <v>0.61106862581852972</v>
      </c>
      <c r="G1274" s="2">
        <f>+IF(A1274&gt;$C$3,STDEVA(INDEX($E$15:$E$2531,A1274-$C$3):E1273),"")</f>
        <v>7.0536193750513768E-3</v>
      </c>
      <c r="H1274">
        <f t="shared" si="134"/>
        <v>0.99404001040060963</v>
      </c>
      <c r="I1274" s="2" t="str">
        <f t="shared" si="135"/>
        <v/>
      </c>
      <c r="J1274" t="str">
        <f t="shared" si="136"/>
        <v/>
      </c>
      <c r="K1274" t="str">
        <f t="shared" si="137"/>
        <v/>
      </c>
      <c r="L1274" s="37">
        <f t="shared" si="138"/>
        <v>-447.50000000000159</v>
      </c>
      <c r="M1274" t="str">
        <f t="shared" si="139"/>
        <v>SL</v>
      </c>
    </row>
    <row r="1275" spans="1:13" x14ac:dyDescent="0.25">
      <c r="A1275" s="2">
        <v>1261</v>
      </c>
      <c r="B1275" t="s">
        <v>1261</v>
      </c>
      <c r="C1275" s="8">
        <v>206.5</v>
      </c>
      <c r="D1275" s="8">
        <v>110.96</v>
      </c>
      <c r="E1275" s="17">
        <f t="shared" si="133"/>
        <v>0.62113063639451138</v>
      </c>
      <c r="F1275" s="2">
        <f>+IF(A1275&gt;$C$3,AVERAGE(INDEX($E$15:$E$2531,A1275-$C$3):E1274),"")</f>
        <v>0.61299654818920024</v>
      </c>
      <c r="G1275" s="2">
        <f>+IF(A1275&gt;$C$3,STDEVA(INDEX($E$15:$E$2531,A1275-$C$3):E1274),"")</f>
        <v>6.1930285484745069E-3</v>
      </c>
      <c r="H1275">
        <f t="shared" si="134"/>
        <v>1.3134265636987519</v>
      </c>
      <c r="I1275" s="2" t="str">
        <f t="shared" si="135"/>
        <v/>
      </c>
      <c r="J1275" t="str">
        <f t="shared" si="136"/>
        <v/>
      </c>
      <c r="K1275" t="str">
        <f t="shared" si="137"/>
        <v/>
      </c>
      <c r="L1275" s="37" t="str">
        <f t="shared" si="138"/>
        <v/>
      </c>
      <c r="M1275" t="str">
        <f t="shared" si="139"/>
        <v/>
      </c>
    </row>
    <row r="1276" spans="1:13" x14ac:dyDescent="0.25">
      <c r="A1276" s="2">
        <v>1262</v>
      </c>
      <c r="B1276" t="s">
        <v>1262</v>
      </c>
      <c r="C1276" s="8">
        <v>206.56</v>
      </c>
      <c r="D1276" s="8">
        <v>110.3708</v>
      </c>
      <c r="E1276" s="17">
        <f t="shared" si="133"/>
        <v>0.62674532099333791</v>
      </c>
      <c r="F1276" s="2">
        <f>+IF(A1276&gt;$C$3,AVERAGE(INDEX($E$15:$E$2531,A1276-$C$3):E1275),"")</f>
        <v>0.61500267904546213</v>
      </c>
      <c r="G1276" s="2">
        <f>+IF(A1276&gt;$C$3,STDEVA(INDEX($E$15:$E$2531,A1276-$C$3):E1275),"")</f>
        <v>5.4582866559682863E-3</v>
      </c>
      <c r="H1276">
        <f t="shared" si="134"/>
        <v>2.1513421130119559</v>
      </c>
      <c r="I1276" s="2" t="str">
        <f t="shared" si="135"/>
        <v>Sell</v>
      </c>
      <c r="J1276">
        <f t="shared" si="136"/>
        <v>110.3708</v>
      </c>
      <c r="K1276">
        <f t="shared" si="137"/>
        <v>206.56</v>
      </c>
      <c r="L1276" s="37" t="str">
        <f t="shared" si="138"/>
        <v/>
      </c>
      <c r="M1276" t="str">
        <f t="shared" si="139"/>
        <v>Short</v>
      </c>
    </row>
    <row r="1277" spans="1:13" x14ac:dyDescent="0.25">
      <c r="A1277" s="2">
        <v>1263</v>
      </c>
      <c r="B1277" t="s">
        <v>1263</v>
      </c>
      <c r="C1277" s="8">
        <v>204.76</v>
      </c>
      <c r="D1277" s="8">
        <v>109.64</v>
      </c>
      <c r="E1277" s="17">
        <f t="shared" si="133"/>
        <v>0.62463629015479749</v>
      </c>
      <c r="F1277" s="2">
        <f>+IF(A1277&gt;$C$3,AVERAGE(INDEX($E$15:$E$2531,A1277-$C$3):E1276),"")</f>
        <v>0.6172293504879186</v>
      </c>
      <c r="G1277" s="2">
        <f>+IF(A1277&gt;$C$3,STDEVA(INDEX($E$15:$E$2531,A1277-$C$3):E1276),"")</f>
        <v>5.7310920679334836E-3</v>
      </c>
      <c r="H1277">
        <f t="shared" si="134"/>
        <v>1.2924133095544006</v>
      </c>
      <c r="I1277" s="2" t="str">
        <f t="shared" si="135"/>
        <v/>
      </c>
      <c r="J1277">
        <f t="shared" si="136"/>
        <v>110.3708</v>
      </c>
      <c r="K1277">
        <f t="shared" si="137"/>
        <v>206.56</v>
      </c>
      <c r="L1277" s="37">
        <f t="shared" si="138"/>
        <v>267.30000000000234</v>
      </c>
      <c r="M1277" t="str">
        <f t="shared" si="139"/>
        <v>Short</v>
      </c>
    </row>
    <row r="1278" spans="1:13" x14ac:dyDescent="0.25">
      <c r="A1278" s="2">
        <v>1264</v>
      </c>
      <c r="B1278" t="s">
        <v>1264</v>
      </c>
      <c r="C1278" s="8">
        <v>206.78</v>
      </c>
      <c r="D1278" s="8">
        <v>111.03</v>
      </c>
      <c r="E1278" s="17">
        <f t="shared" si="133"/>
        <v>0.62185499109237274</v>
      </c>
      <c r="F1278" s="2">
        <f>+IF(A1278&gt;$C$3,AVERAGE(INDEX($E$15:$E$2531,A1278-$C$3):E1277),"")</f>
        <v>0.61932591288409844</v>
      </c>
      <c r="G1278" s="2">
        <f>+IF(A1278&gt;$C$3,STDEVA(INDEX($E$15:$E$2531,A1278-$C$3):E1277),"")</f>
        <v>4.2820217509748782E-3</v>
      </c>
      <c r="H1278">
        <f t="shared" si="134"/>
        <v>0.5906271278744708</v>
      </c>
      <c r="I1278" s="2" t="str">
        <f t="shared" si="135"/>
        <v/>
      </c>
      <c r="J1278">
        <f t="shared" si="136"/>
        <v>110.3708</v>
      </c>
      <c r="K1278">
        <f t="shared" si="137"/>
        <v>206.56</v>
      </c>
      <c r="L1278" s="37">
        <f t="shared" si="138"/>
        <v>109.7999999999999</v>
      </c>
      <c r="M1278" t="str">
        <f t="shared" si="139"/>
        <v>Short</v>
      </c>
    </row>
    <row r="1279" spans="1:13" x14ac:dyDescent="0.25">
      <c r="A1279" s="2">
        <v>1265</v>
      </c>
      <c r="B1279" t="s">
        <v>1265</v>
      </c>
      <c r="C1279" s="8">
        <v>204.85079999999999</v>
      </c>
      <c r="D1279" s="8">
        <v>109.27</v>
      </c>
      <c r="E1279" s="17">
        <f t="shared" si="133"/>
        <v>0.62846002569915893</v>
      </c>
      <c r="F1279" s="2">
        <f>+IF(A1279&gt;$C$3,AVERAGE(INDEX($E$15:$E$2531,A1279-$C$3):E1278),"")</f>
        <v>0.62024886295046067</v>
      </c>
      <c r="G1279" s="2">
        <f>+IF(A1279&gt;$C$3,STDEVA(INDEX($E$15:$E$2531,A1279-$C$3):E1278),"")</f>
        <v>3.7422620191482343E-3</v>
      </c>
      <c r="H1279">
        <f t="shared" si="134"/>
        <v>2.1941709871419381</v>
      </c>
      <c r="I1279" s="2" t="str">
        <f t="shared" si="135"/>
        <v>Sell</v>
      </c>
      <c r="J1279">
        <f t="shared" si="136"/>
        <v>110.3708</v>
      </c>
      <c r="K1279">
        <f t="shared" si="137"/>
        <v>206.56</v>
      </c>
      <c r="L1279" s="37">
        <f t="shared" si="138"/>
        <v>152.10000000000082</v>
      </c>
      <c r="M1279" t="str">
        <f t="shared" si="139"/>
        <v>Short</v>
      </c>
    </row>
    <row r="1280" spans="1:13" x14ac:dyDescent="0.25">
      <c r="A1280" s="2">
        <v>1266</v>
      </c>
      <c r="B1280" t="s">
        <v>1266</v>
      </c>
      <c r="C1280" s="8">
        <v>204.91</v>
      </c>
      <c r="D1280" s="8">
        <v>109.84</v>
      </c>
      <c r="E1280" s="17">
        <f t="shared" si="133"/>
        <v>0.62354609688902551</v>
      </c>
      <c r="F1280" s="2">
        <f>+IF(A1280&gt;$C$3,AVERAGE(INDEX($E$15:$E$2531,A1280-$C$3):E1279),"")</f>
        <v>0.62160720817015691</v>
      </c>
      <c r="G1280" s="2">
        <f>+IF(A1280&gt;$C$3,STDEVA(INDEX($E$15:$E$2531,A1280-$C$3):E1279),"")</f>
        <v>4.2828397406449951E-3</v>
      </c>
      <c r="H1280">
        <f t="shared" si="134"/>
        <v>0.45271101331860875</v>
      </c>
      <c r="I1280" s="2" t="str">
        <f t="shared" si="135"/>
        <v/>
      </c>
      <c r="J1280">
        <f t="shared" si="136"/>
        <v>110.3708</v>
      </c>
      <c r="K1280">
        <f t="shared" si="137"/>
        <v>206.56</v>
      </c>
      <c r="L1280" s="37">
        <f t="shared" si="138"/>
        <v>279.8000000000016</v>
      </c>
      <c r="M1280" t="str">
        <f t="shared" si="139"/>
        <v>Short</v>
      </c>
    </row>
    <row r="1281" spans="1:13" x14ac:dyDescent="0.25">
      <c r="A1281" s="2">
        <v>1267</v>
      </c>
      <c r="B1281" t="s">
        <v>1267</v>
      </c>
      <c r="C1281" s="8">
        <v>204.2</v>
      </c>
      <c r="D1281" s="8">
        <v>108.955</v>
      </c>
      <c r="E1281" s="17">
        <f t="shared" si="133"/>
        <v>0.62816495278168039</v>
      </c>
      <c r="F1281" s="2">
        <f>+IF(A1281&gt;$C$3,AVERAGE(INDEX($E$15:$E$2531,A1281-$C$3):E1280),"")</f>
        <v>0.62199872851288207</v>
      </c>
      <c r="G1281" s="2">
        <f>+IF(A1281&gt;$C$3,STDEVA(INDEX($E$15:$E$2531,A1281-$C$3):E1280),"")</f>
        <v>4.2809148062390237E-3</v>
      </c>
      <c r="H1281">
        <f t="shared" si="134"/>
        <v>1.4403987343573466</v>
      </c>
      <c r="I1281" s="2" t="str">
        <f t="shared" si="135"/>
        <v/>
      </c>
      <c r="J1281">
        <f t="shared" si="136"/>
        <v>110.3708</v>
      </c>
      <c r="K1281">
        <f t="shared" si="137"/>
        <v>206.56</v>
      </c>
      <c r="L1281" s="37">
        <f t="shared" si="138"/>
        <v>236.05000000000234</v>
      </c>
      <c r="M1281" t="str">
        <f t="shared" si="139"/>
        <v>Short</v>
      </c>
    </row>
    <row r="1282" spans="1:13" x14ac:dyDescent="0.25">
      <c r="A1282" s="2">
        <v>1268</v>
      </c>
      <c r="B1282" t="s">
        <v>1268</v>
      </c>
      <c r="C1282" s="8">
        <v>205.49</v>
      </c>
      <c r="D1282" s="8">
        <v>110.79</v>
      </c>
      <c r="E1282" s="17">
        <f t="shared" si="133"/>
        <v>0.61776085341919729</v>
      </c>
      <c r="F1282" s="2">
        <f>+IF(A1282&gt;$C$3,AVERAGE(INDEX($E$15:$E$2531,A1282-$C$3):E1281),"")</f>
        <v>0.62315072778972813</v>
      </c>
      <c r="G1282" s="2">
        <f>+IF(A1282&gt;$C$3,STDEVA(INDEX($E$15:$E$2531,A1282-$C$3):E1281),"")</f>
        <v>4.4021782783190428E-3</v>
      </c>
      <c r="H1282">
        <f t="shared" si="134"/>
        <v>-1.2243653095732758</v>
      </c>
      <c r="I1282" s="2" t="str">
        <f t="shared" si="135"/>
        <v/>
      </c>
      <c r="J1282">
        <f t="shared" si="136"/>
        <v>110.3708</v>
      </c>
      <c r="K1282">
        <f t="shared" si="137"/>
        <v>206.56</v>
      </c>
      <c r="L1282" s="37">
        <f t="shared" si="138"/>
        <v>372.29999999999916</v>
      </c>
      <c r="M1282" t="str">
        <f t="shared" si="139"/>
        <v>Short</v>
      </c>
    </row>
    <row r="1283" spans="1:13" x14ac:dyDescent="0.25">
      <c r="A1283" s="2">
        <v>1269</v>
      </c>
      <c r="B1283" t="s">
        <v>1269</v>
      </c>
      <c r="C1283" s="8">
        <v>205.21</v>
      </c>
      <c r="D1283" s="8">
        <v>110.66</v>
      </c>
      <c r="E1283" s="17">
        <f t="shared" si="133"/>
        <v>0.61757140758270934</v>
      </c>
      <c r="F1283" s="2">
        <f>+IF(A1283&gt;$C$3,AVERAGE(INDEX($E$15:$E$2531,A1283-$C$3):E1282),"")</f>
        <v>0.62337548590217207</v>
      </c>
      <c r="G1283" s="2">
        <f>+IF(A1283&gt;$C$3,STDEVA(INDEX($E$15:$E$2531,A1283-$C$3):E1282),"")</f>
        <v>4.0106328384065188E-3</v>
      </c>
      <c r="H1283">
        <f t="shared" si="134"/>
        <v>-1.4471726915218615</v>
      </c>
      <c r="I1283" s="2" t="str">
        <f t="shared" si="135"/>
        <v/>
      </c>
      <c r="J1283" t="str">
        <f t="shared" si="136"/>
        <v/>
      </c>
      <c r="K1283" t="str">
        <f t="shared" si="137"/>
        <v/>
      </c>
      <c r="L1283" s="37">
        <f t="shared" si="138"/>
        <v>409.79999999999706</v>
      </c>
      <c r="M1283" t="str">
        <f t="shared" si="139"/>
        <v>TP</v>
      </c>
    </row>
    <row r="1284" spans="1:13" x14ac:dyDescent="0.25">
      <c r="A1284" s="2">
        <v>1270</v>
      </c>
      <c r="B1284" t="s">
        <v>1270</v>
      </c>
      <c r="C1284" s="8">
        <v>207.87</v>
      </c>
      <c r="D1284" s="8">
        <v>112.94</v>
      </c>
      <c r="E1284" s="17">
        <f t="shared" si="133"/>
        <v>0.61005618006270901</v>
      </c>
      <c r="F1284" s="2">
        <f>+IF(A1284&gt;$C$3,AVERAGE(INDEX($E$15:$E$2531,A1284-$C$3):E1283),"")</f>
        <v>0.62331895277853233</v>
      </c>
      <c r="G1284" s="2">
        <f>+IF(A1284&gt;$C$3,STDEVA(INDEX($E$15:$E$2531,A1284-$C$3):E1283),"")</f>
        <v>4.0972547949871905E-3</v>
      </c>
      <c r="H1284">
        <f t="shared" si="134"/>
        <v>-3.2369899797419817</v>
      </c>
      <c r="I1284" s="2" t="str">
        <f t="shared" si="135"/>
        <v>Buy</v>
      </c>
      <c r="J1284">
        <f t="shared" si="136"/>
        <v>207.87</v>
      </c>
      <c r="K1284">
        <f t="shared" si="137"/>
        <v>112.94</v>
      </c>
      <c r="L1284" s="37" t="str">
        <f t="shared" si="138"/>
        <v/>
      </c>
      <c r="M1284" t="str">
        <f t="shared" si="139"/>
        <v>Long</v>
      </c>
    </row>
    <row r="1285" spans="1:13" x14ac:dyDescent="0.25">
      <c r="A1285" s="2">
        <v>1271</v>
      </c>
      <c r="B1285" t="s">
        <v>1271</v>
      </c>
      <c r="C1285" s="8">
        <v>209.28</v>
      </c>
      <c r="D1285" s="8">
        <v>113.6</v>
      </c>
      <c r="E1285" s="17">
        <f t="shared" si="133"/>
        <v>0.610989561981783</v>
      </c>
      <c r="F1285" s="2">
        <f>+IF(A1285&gt;$C$3,AVERAGE(INDEX($E$15:$E$2531,A1285-$C$3):E1284),"")</f>
        <v>0.62208845763055431</v>
      </c>
      <c r="G1285" s="2">
        <f>+IF(A1285&gt;$C$3,STDEVA(INDEX($E$15:$E$2531,A1285-$C$3):E1284),"")</f>
        <v>6.0393017143188805E-3</v>
      </c>
      <c r="H1285">
        <f t="shared" si="134"/>
        <v>-1.8377779706644544</v>
      </c>
      <c r="I1285" s="2" t="str">
        <f t="shared" si="135"/>
        <v>Buy</v>
      </c>
      <c r="J1285">
        <f t="shared" si="136"/>
        <v>207.87</v>
      </c>
      <c r="K1285">
        <f t="shared" si="137"/>
        <v>112.94</v>
      </c>
      <c r="L1285" s="37">
        <f t="shared" si="138"/>
        <v>187.5</v>
      </c>
      <c r="M1285" t="str">
        <f t="shared" si="139"/>
        <v>Long</v>
      </c>
    </row>
    <row r="1286" spans="1:13" x14ac:dyDescent="0.25">
      <c r="A1286" s="2">
        <v>1272</v>
      </c>
      <c r="B1286" t="s">
        <v>1272</v>
      </c>
      <c r="C1286" s="8">
        <v>209.34</v>
      </c>
      <c r="D1286" s="8">
        <v>113.47</v>
      </c>
      <c r="E1286" s="17">
        <f t="shared" si="133"/>
        <v>0.61242123962383976</v>
      </c>
      <c r="F1286" s="2">
        <f>+IF(A1286&gt;$C$3,AVERAGE(INDEX($E$15:$E$2531,A1286-$C$3):E1285),"")</f>
        <v>0.62033781774038155</v>
      </c>
      <c r="G1286" s="2">
        <f>+IF(A1286&gt;$C$3,STDEVA(INDEX($E$15:$E$2531,A1286-$C$3):E1285),"")</f>
        <v>6.7611183393513066E-3</v>
      </c>
      <c r="H1286">
        <f t="shared" si="134"/>
        <v>-1.1708977301085572</v>
      </c>
      <c r="I1286" s="2" t="str">
        <f t="shared" si="135"/>
        <v/>
      </c>
      <c r="J1286">
        <f t="shared" si="136"/>
        <v>207.87</v>
      </c>
      <c r="K1286">
        <f t="shared" si="137"/>
        <v>112.94</v>
      </c>
      <c r="L1286" s="37">
        <f t="shared" si="138"/>
        <v>234.99999999999943</v>
      </c>
      <c r="M1286" t="str">
        <f t="shared" si="139"/>
        <v>Long</v>
      </c>
    </row>
    <row r="1287" spans="1:13" x14ac:dyDescent="0.25">
      <c r="A1287" s="2">
        <v>1273</v>
      </c>
      <c r="B1287" t="s">
        <v>1273</v>
      </c>
      <c r="C1287" s="8">
        <v>210.24</v>
      </c>
      <c r="D1287" s="8">
        <v>114.6</v>
      </c>
      <c r="E1287" s="17">
        <f t="shared" si="133"/>
        <v>0.60680193101560664</v>
      </c>
      <c r="F1287" s="2">
        <f>+IF(A1287&gt;$C$3,AVERAGE(INDEX($E$15:$E$2531,A1287-$C$3):E1286),"")</f>
        <v>0.61898058990360838</v>
      </c>
      <c r="G1287" s="2">
        <f>+IF(A1287&gt;$C$3,STDEVA(INDEX($E$15:$E$2531,A1287-$C$3):E1286),"")</f>
        <v>7.0117625009631828E-3</v>
      </c>
      <c r="H1287">
        <f t="shared" si="134"/>
        <v>-1.7368898171221279</v>
      </c>
      <c r="I1287" s="2" t="str">
        <f t="shared" si="135"/>
        <v/>
      </c>
      <c r="J1287">
        <f t="shared" si="136"/>
        <v>207.87</v>
      </c>
      <c r="K1287">
        <f t="shared" si="137"/>
        <v>112.94</v>
      </c>
      <c r="L1287" s="37">
        <f t="shared" si="138"/>
        <v>177.50000000000199</v>
      </c>
      <c r="M1287" t="str">
        <f t="shared" si="139"/>
        <v>Long</v>
      </c>
    </row>
    <row r="1288" spans="1:13" x14ac:dyDescent="0.25">
      <c r="A1288" s="2">
        <v>1274</v>
      </c>
      <c r="B1288" t="s">
        <v>1274</v>
      </c>
      <c r="C1288" s="8">
        <v>209.84</v>
      </c>
      <c r="D1288" s="8">
        <v>115</v>
      </c>
      <c r="E1288" s="17">
        <f t="shared" si="133"/>
        <v>0.60141320719536817</v>
      </c>
      <c r="F1288" s="2">
        <f>+IF(A1288&gt;$C$3,AVERAGE(INDEX($E$15:$E$2531,A1288-$C$3):E1287),"")</f>
        <v>0.61730802767285675</v>
      </c>
      <c r="G1288" s="2">
        <f>+IF(A1288&gt;$C$3,STDEVA(INDEX($E$15:$E$2531,A1288-$C$3):E1287),"")</f>
        <v>7.9702484068409577E-3</v>
      </c>
      <c r="H1288">
        <f t="shared" si="134"/>
        <v>-1.9942691452183434</v>
      </c>
      <c r="I1288" s="2" t="str">
        <f t="shared" si="135"/>
        <v>Buy</v>
      </c>
      <c r="J1288">
        <f t="shared" si="136"/>
        <v>207.87</v>
      </c>
      <c r="K1288">
        <f t="shared" si="137"/>
        <v>112.94</v>
      </c>
      <c r="L1288" s="37">
        <f t="shared" si="138"/>
        <v>-22.500000000000853</v>
      </c>
      <c r="M1288" t="str">
        <f t="shared" si="139"/>
        <v>Long</v>
      </c>
    </row>
    <row r="1289" spans="1:13" x14ac:dyDescent="0.25">
      <c r="A1289" s="2">
        <v>1275</v>
      </c>
      <c r="B1289" t="s">
        <v>1275</v>
      </c>
      <c r="C1289" s="8">
        <v>210.27</v>
      </c>
      <c r="D1289" s="8">
        <v>115.78</v>
      </c>
      <c r="E1289" s="17">
        <f t="shared" si="133"/>
        <v>0.5967005805294846</v>
      </c>
      <c r="F1289" s="2">
        <f>+IF(A1289&gt;$C$3,AVERAGE(INDEX($E$15:$E$2531,A1289-$C$3):E1288),"")</f>
        <v>0.61430282561687988</v>
      </c>
      <c r="G1289" s="2">
        <f>+IF(A1289&gt;$C$3,STDEVA(INDEX($E$15:$E$2531,A1289-$C$3):E1288),"")</f>
        <v>8.3306360860960216E-3</v>
      </c>
      <c r="H1289">
        <f t="shared" si="134"/>
        <v>-2.1129533093845896</v>
      </c>
      <c r="I1289" s="2" t="str">
        <f t="shared" si="135"/>
        <v>Buy</v>
      </c>
      <c r="J1289">
        <f t="shared" si="136"/>
        <v>207.87</v>
      </c>
      <c r="K1289">
        <f t="shared" si="137"/>
        <v>112.94</v>
      </c>
      <c r="L1289" s="37">
        <f t="shared" si="138"/>
        <v>-109.99999999999955</v>
      </c>
      <c r="M1289" t="str">
        <f t="shared" si="139"/>
        <v>Long</v>
      </c>
    </row>
    <row r="1290" spans="1:13" x14ac:dyDescent="0.25">
      <c r="A1290" s="2">
        <v>1276</v>
      </c>
      <c r="B1290" t="s">
        <v>1276</v>
      </c>
      <c r="C1290" s="8">
        <v>210.91</v>
      </c>
      <c r="D1290" s="8">
        <v>116.67</v>
      </c>
      <c r="E1290" s="17">
        <f t="shared" si="133"/>
        <v>0.59208206536175756</v>
      </c>
      <c r="F1290" s="2">
        <f>+IF(A1290&gt;$C$3,AVERAGE(INDEX($E$15:$E$2531,A1290-$C$3):E1289),"")</f>
        <v>0.61131999046581975</v>
      </c>
      <c r="G1290" s="2">
        <f>+IF(A1290&gt;$C$3,STDEVA(INDEX($E$15:$E$2531,A1290-$C$3):E1289),"")</f>
        <v>9.3509437976360445E-3</v>
      </c>
      <c r="H1290">
        <f t="shared" si="134"/>
        <v>-2.0573244284631049</v>
      </c>
      <c r="I1290" s="2" t="str">
        <f t="shared" si="135"/>
        <v>Buy</v>
      </c>
      <c r="J1290">
        <f t="shared" si="136"/>
        <v>207.87</v>
      </c>
      <c r="K1290">
        <f t="shared" si="137"/>
        <v>112.94</v>
      </c>
      <c r="L1290" s="37">
        <f t="shared" si="138"/>
        <v>-172.50000000000307</v>
      </c>
      <c r="M1290" t="str">
        <f t="shared" si="139"/>
        <v>Long</v>
      </c>
    </row>
    <row r="1291" spans="1:13" x14ac:dyDescent="0.25">
      <c r="A1291" s="2">
        <v>1277</v>
      </c>
      <c r="B1291" t="s">
        <v>1277</v>
      </c>
      <c r="C1291" s="8">
        <v>210.28</v>
      </c>
      <c r="D1291" s="8">
        <v>115.97</v>
      </c>
      <c r="E1291" s="17">
        <f t="shared" si="133"/>
        <v>0.59510843898263543</v>
      </c>
      <c r="F1291" s="2">
        <f>+IF(A1291&gt;$C$3,AVERAGE(INDEX($E$15:$E$2531,A1291-$C$3):E1290),"")</f>
        <v>0.60731078075249501</v>
      </c>
      <c r="G1291" s="2">
        <f>+IF(A1291&gt;$C$3,STDEVA(INDEX($E$15:$E$2531,A1291-$C$3):E1290),"")</f>
        <v>8.9526695977399009E-3</v>
      </c>
      <c r="H1291">
        <f t="shared" si="134"/>
        <v>-1.3629835923957305</v>
      </c>
      <c r="I1291" s="2" t="str">
        <f t="shared" si="135"/>
        <v/>
      </c>
      <c r="J1291">
        <f t="shared" si="136"/>
        <v>207.87</v>
      </c>
      <c r="K1291">
        <f t="shared" si="137"/>
        <v>112.94</v>
      </c>
      <c r="L1291" s="37">
        <f t="shared" si="138"/>
        <v>-155.00000000000114</v>
      </c>
      <c r="M1291" t="str">
        <f t="shared" si="139"/>
        <v>Long</v>
      </c>
    </row>
    <row r="1292" spans="1:13" x14ac:dyDescent="0.25">
      <c r="A1292" s="2">
        <v>1278</v>
      </c>
      <c r="B1292" t="s">
        <v>1278</v>
      </c>
      <c r="C1292" s="8">
        <v>211.35</v>
      </c>
      <c r="D1292" s="8">
        <v>117.22</v>
      </c>
      <c r="E1292" s="17">
        <f t="shared" si="133"/>
        <v>0.58946301596451567</v>
      </c>
      <c r="F1292" s="2">
        <f>+IF(A1292&gt;$C$3,AVERAGE(INDEX($E$15:$E$2531,A1292-$C$3):E1291),"")</f>
        <v>0.60479384581509921</v>
      </c>
      <c r="G1292" s="2">
        <f>+IF(A1292&gt;$C$3,STDEVA(INDEX($E$15:$E$2531,A1292-$C$3):E1291),"")</f>
        <v>8.8309173930835403E-3</v>
      </c>
      <c r="H1292">
        <f t="shared" si="134"/>
        <v>-1.7360404551616337</v>
      </c>
      <c r="I1292" s="2" t="str">
        <f t="shared" si="135"/>
        <v/>
      </c>
      <c r="J1292" t="str">
        <f t="shared" si="136"/>
        <v/>
      </c>
      <c r="K1292" t="str">
        <f t="shared" si="137"/>
        <v/>
      </c>
      <c r="L1292" s="37">
        <f t="shared" si="138"/>
        <v>-200.00000000000273</v>
      </c>
      <c r="M1292" t="str">
        <f t="shared" si="139"/>
        <v>SL</v>
      </c>
    </row>
    <row r="1293" spans="1:13" x14ac:dyDescent="0.25">
      <c r="A1293" s="2">
        <v>1279</v>
      </c>
      <c r="B1293" t="s">
        <v>1279</v>
      </c>
      <c r="C1293" s="8">
        <v>211.68</v>
      </c>
      <c r="D1293" s="8">
        <v>117.56</v>
      </c>
      <c r="E1293" s="17">
        <f t="shared" si="133"/>
        <v>0.58812685881592897</v>
      </c>
      <c r="F1293" s="2">
        <f>+IF(A1293&gt;$C$3,AVERAGE(INDEX($E$15:$E$2531,A1293-$C$3):E1292),"")</f>
        <v>0.60167069119085559</v>
      </c>
      <c r="G1293" s="2">
        <f>+IF(A1293&gt;$C$3,STDEVA(INDEX($E$15:$E$2531,A1293-$C$3):E1292),"")</f>
        <v>8.7168100669608676E-3</v>
      </c>
      <c r="H1293">
        <f t="shared" si="134"/>
        <v>-1.5537601795709088</v>
      </c>
      <c r="I1293" s="2" t="str">
        <f t="shared" si="135"/>
        <v/>
      </c>
      <c r="J1293" t="str">
        <f t="shared" si="136"/>
        <v/>
      </c>
      <c r="K1293" t="str">
        <f t="shared" si="137"/>
        <v/>
      </c>
      <c r="L1293" s="37" t="str">
        <f t="shared" si="138"/>
        <v/>
      </c>
      <c r="M1293" t="str">
        <f t="shared" si="139"/>
        <v/>
      </c>
    </row>
    <row r="1294" spans="1:13" x14ac:dyDescent="0.25">
      <c r="A1294" s="2">
        <v>1280</v>
      </c>
      <c r="B1294" t="s">
        <v>1280</v>
      </c>
      <c r="C1294" s="8">
        <v>212.37</v>
      </c>
      <c r="D1294" s="8">
        <v>118.43</v>
      </c>
      <c r="E1294" s="17">
        <f t="shared" si="133"/>
        <v>0.58400796772080388</v>
      </c>
      <c r="F1294" s="2">
        <f>+IF(A1294&gt;$C$3,AVERAGE(INDEX($E$15:$E$2531,A1294-$C$3):E1293),"")</f>
        <v>0.59923409994121335</v>
      </c>
      <c r="G1294" s="2">
        <f>+IF(A1294&gt;$C$3,STDEVA(INDEX($E$15:$E$2531,A1294-$C$3):E1293),"")</f>
        <v>9.1347441224932241E-3</v>
      </c>
      <c r="H1294">
        <f t="shared" si="134"/>
        <v>-1.666837299023727</v>
      </c>
      <c r="I1294" s="2" t="str">
        <f t="shared" si="135"/>
        <v/>
      </c>
      <c r="J1294" t="str">
        <f t="shared" si="136"/>
        <v/>
      </c>
      <c r="K1294" t="str">
        <f t="shared" si="137"/>
        <v/>
      </c>
      <c r="L1294" s="37" t="str">
        <f t="shared" si="138"/>
        <v/>
      </c>
      <c r="M1294" t="str">
        <f t="shared" si="139"/>
        <v/>
      </c>
    </row>
    <row r="1295" spans="1:13" x14ac:dyDescent="0.25">
      <c r="A1295" s="2">
        <v>1281</v>
      </c>
      <c r="B1295" t="s">
        <v>1281</v>
      </c>
      <c r="C1295" s="8">
        <v>212.08</v>
      </c>
      <c r="D1295" s="8">
        <v>117.67</v>
      </c>
      <c r="E1295" s="17">
        <f t="shared" si="133"/>
        <v>0.58907946550493251</v>
      </c>
      <c r="F1295" s="2">
        <f>+IF(A1295&gt;$C$3,AVERAGE(INDEX($E$15:$E$2531,A1295-$C$3):E1294),"")</f>
        <v>0.59623614502332667</v>
      </c>
      <c r="G1295" s="2">
        <f>+IF(A1295&gt;$C$3,STDEVA(INDEX($E$15:$E$2531,A1295-$C$3):E1294),"")</f>
        <v>9.2215983760028618E-3</v>
      </c>
      <c r="H1295">
        <f t="shared" si="134"/>
        <v>-0.77607798849902321</v>
      </c>
      <c r="I1295" s="2" t="str">
        <f t="shared" si="135"/>
        <v/>
      </c>
      <c r="J1295" t="str">
        <f t="shared" si="136"/>
        <v/>
      </c>
      <c r="K1295" t="str">
        <f t="shared" si="137"/>
        <v/>
      </c>
      <c r="L1295" s="37" t="str">
        <f t="shared" si="138"/>
        <v/>
      </c>
      <c r="M1295" t="str">
        <f t="shared" si="139"/>
        <v/>
      </c>
    </row>
    <row r="1296" spans="1:13" x14ac:dyDescent="0.25">
      <c r="A1296" s="2">
        <v>1282</v>
      </c>
      <c r="B1296" t="s">
        <v>1282</v>
      </c>
      <c r="C1296" s="8">
        <v>210.07</v>
      </c>
      <c r="D1296" s="8">
        <v>116.07</v>
      </c>
      <c r="E1296" s="17">
        <f t="shared" ref="E1296:E1359" si="140">+LN(C1296/D1296)</f>
        <v>0.59324735112705773</v>
      </c>
      <c r="F1296" s="2">
        <f>+IF(A1296&gt;$C$3,AVERAGE(INDEX($E$15:$E$2531,A1296-$C$3):E1295),"")</f>
        <v>0.59364261456567025</v>
      </c>
      <c r="G1296" s="2">
        <f>+IF(A1296&gt;$C$3,STDEVA(INDEX($E$15:$E$2531,A1296-$C$3):E1295),"")</f>
        <v>7.1504037058644091E-3</v>
      </c>
      <c r="H1296">
        <f t="shared" ref="H1296:H1359" si="141">+IF(F1296="","",(E1296-F1296)/G1296)</f>
        <v>-5.527847865265826E-2</v>
      </c>
      <c r="I1296" s="2" t="str">
        <f t="shared" ref="I1296:I1359" si="142">+IF(H1296="","",IF(H1296&lt;$C$4,"Buy",IF(H1296&gt;$C$5,"Sell","")))</f>
        <v/>
      </c>
      <c r="J1296" t="str">
        <f t="shared" ref="J1296:J1359" si="143">IF(M1296=M1295, J1295, IF(OR(M1296="TP", M1296="SL"), "", IF(I1296="Buy", C1296, IF(I1296="Sell", D1296, ""))))</f>
        <v/>
      </c>
      <c r="K1296" t="str">
        <f t="shared" ref="K1296:K1359" si="144">IF(M1296=M1295, K1295, IF(OR(M1296="TP", M1296="SL"), "",IF(I1296="Buy", D1296, IF(I1296="Sell", C1296, ""))))</f>
        <v/>
      </c>
      <c r="L1296" s="37" t="str">
        <f t="shared" ref="L1296:L1359" si="145">IF(M1295="Long", (C1296-J1295)*$C$8+(K1295-D1296)*$C$9, IF(M1295="Short", (K1295-C1296)*$C$8+(D1296-J1295)*$C$9, ""))</f>
        <v/>
      </c>
      <c r="M1296" t="str">
        <f t="shared" ref="M1296:M1359" si="146">IF(OR(M1295="", M1295="SL", M1295="TP"), IF(I1296="Sell","Short",(IF(I1296="Buy","Long",I1296))), IF(L1296="", "", IF(L1296&lt;$C$6, "SL", IF(L1296&gt;$C$7, "TP", M1295))))</f>
        <v/>
      </c>
    </row>
    <row r="1297" spans="1:13" x14ac:dyDescent="0.25">
      <c r="A1297" s="2">
        <v>1283</v>
      </c>
      <c r="B1297" t="s">
        <v>1283</v>
      </c>
      <c r="C1297" s="8">
        <v>208.44919999999999</v>
      </c>
      <c r="D1297" s="8">
        <v>114.81</v>
      </c>
      <c r="E1297" s="17">
        <f t="shared" si="140"/>
        <v>0.59641677836291707</v>
      </c>
      <c r="F1297" s="2">
        <f>+IF(A1297&gt;$C$3,AVERAGE(INDEX($E$15:$E$2531,A1297-$C$3):E1296),"")</f>
        <v>0.59213655013360933</v>
      </c>
      <c r="G1297" s="2">
        <f>+IF(A1297&gt;$C$3,STDEVA(INDEX($E$15:$E$2531,A1297-$C$3):E1296),"")</f>
        <v>5.1913478301567288E-3</v>
      </c>
      <c r="H1297">
        <f t="shared" si="141"/>
        <v>0.82449266921467579</v>
      </c>
      <c r="I1297" s="2" t="str">
        <f t="shared" si="142"/>
        <v/>
      </c>
      <c r="J1297" t="str">
        <f t="shared" si="143"/>
        <v/>
      </c>
      <c r="K1297" t="str">
        <f t="shared" si="144"/>
        <v/>
      </c>
      <c r="L1297" s="37" t="str">
        <f t="shared" si="145"/>
        <v/>
      </c>
      <c r="M1297" t="str">
        <f t="shared" si="146"/>
        <v/>
      </c>
    </row>
    <row r="1298" spans="1:13" x14ac:dyDescent="0.25">
      <c r="A1298" s="2">
        <v>1284</v>
      </c>
      <c r="B1298" t="s">
        <v>1284</v>
      </c>
      <c r="C1298" s="8">
        <v>208.04</v>
      </c>
      <c r="D1298" s="8">
        <v>114.48</v>
      </c>
      <c r="E1298" s="17">
        <f t="shared" si="140"/>
        <v>0.59733023365667615</v>
      </c>
      <c r="F1298" s="2">
        <f>+IF(A1298&gt;$C$3,AVERAGE(INDEX($E$15:$E$2531,A1298-$C$3):E1297),"")</f>
        <v>0.5915813913744481</v>
      </c>
      <c r="G1298" s="2">
        <f>+IF(A1298&gt;$C$3,STDEVA(INDEX($E$15:$E$2531,A1298-$C$3):E1297),"")</f>
        <v>4.258681054211593E-3</v>
      </c>
      <c r="H1298">
        <f t="shared" si="141"/>
        <v>1.3499114418401381</v>
      </c>
      <c r="I1298" s="2" t="str">
        <f t="shared" si="142"/>
        <v/>
      </c>
      <c r="J1298" t="str">
        <f t="shared" si="143"/>
        <v/>
      </c>
      <c r="K1298" t="str">
        <f t="shared" si="144"/>
        <v/>
      </c>
      <c r="L1298" s="37" t="str">
        <f t="shared" si="145"/>
        <v/>
      </c>
      <c r="M1298" t="str">
        <f t="shared" si="146"/>
        <v/>
      </c>
    </row>
    <row r="1299" spans="1:13" x14ac:dyDescent="0.25">
      <c r="A1299" s="2">
        <v>1285</v>
      </c>
      <c r="B1299" t="s">
        <v>1285</v>
      </c>
      <c r="C1299" s="8">
        <v>207.75</v>
      </c>
      <c r="D1299" s="8">
        <v>114.56</v>
      </c>
      <c r="E1299" s="17">
        <f t="shared" si="140"/>
        <v>0.59523673052322201</v>
      </c>
      <c r="F1299" s="2">
        <f>+IF(A1299&gt;$C$3,AVERAGE(INDEX($E$15:$E$2531,A1299-$C$3):E1298),"")</f>
        <v>0.59165135283302506</v>
      </c>
      <c r="G1299" s="2">
        <f>+IF(A1299&gt;$C$3,STDEVA(INDEX($E$15:$E$2531,A1299-$C$3):E1298),"")</f>
        <v>4.3573207522186134E-3</v>
      </c>
      <c r="H1299">
        <f t="shared" si="141"/>
        <v>0.82283997302043743</v>
      </c>
      <c r="I1299" s="2" t="str">
        <f t="shared" si="142"/>
        <v/>
      </c>
      <c r="J1299" t="str">
        <f t="shared" si="143"/>
        <v/>
      </c>
      <c r="K1299" t="str">
        <f t="shared" si="144"/>
        <v/>
      </c>
      <c r="L1299" s="37" t="str">
        <f t="shared" si="145"/>
        <v/>
      </c>
      <c r="M1299" t="str">
        <f t="shared" si="146"/>
        <v/>
      </c>
    </row>
    <row r="1300" spans="1:13" x14ac:dyDescent="0.25">
      <c r="A1300" s="2">
        <v>1286</v>
      </c>
      <c r="B1300" t="s">
        <v>1286</v>
      </c>
      <c r="C1300" s="8">
        <v>208.37</v>
      </c>
      <c r="D1300" s="8">
        <v>114.55</v>
      </c>
      <c r="E1300" s="17">
        <f t="shared" si="140"/>
        <v>0.5983039366826044</v>
      </c>
      <c r="F1300" s="2">
        <f>+IF(A1300&gt;$C$3,AVERAGE(INDEX($E$15:$E$2531,A1300-$C$3):E1299),"")</f>
        <v>0.59200187118429881</v>
      </c>
      <c r="G1300" s="2">
        <f>+IF(A1300&gt;$C$3,STDEVA(INDEX($E$15:$E$2531,A1300-$C$3):E1299),"")</f>
        <v>4.5201438717348595E-3</v>
      </c>
      <c r="H1300">
        <f t="shared" si="141"/>
        <v>1.3942179003888242</v>
      </c>
      <c r="I1300" s="2" t="str">
        <f t="shared" si="142"/>
        <v/>
      </c>
      <c r="J1300" t="str">
        <f t="shared" si="143"/>
        <v/>
      </c>
      <c r="K1300" t="str">
        <f t="shared" si="144"/>
        <v/>
      </c>
      <c r="L1300" s="37" t="str">
        <f t="shared" si="145"/>
        <v/>
      </c>
      <c r="M1300" t="str">
        <f t="shared" si="146"/>
        <v/>
      </c>
    </row>
    <row r="1301" spans="1:13" x14ac:dyDescent="0.25">
      <c r="A1301" s="2">
        <v>1287</v>
      </c>
      <c r="B1301" t="s">
        <v>1287</v>
      </c>
      <c r="C1301" s="8">
        <v>206.52</v>
      </c>
      <c r="D1301" s="8">
        <v>114.06</v>
      </c>
      <c r="E1301" s="17">
        <f t="shared" si="140"/>
        <v>0.5936726342830555</v>
      </c>
      <c r="F1301" s="2">
        <f>+IF(A1301&gt;$C$3,AVERAGE(INDEX($E$15:$E$2531,A1301-$C$3):E1300),"")</f>
        <v>0.5923569264842955</v>
      </c>
      <c r="G1301" s="2">
        <f>+IF(A1301&gt;$C$3,STDEVA(INDEX($E$15:$E$2531,A1301-$C$3):E1300),"")</f>
        <v>4.903879747636411E-3</v>
      </c>
      <c r="H1301">
        <f t="shared" si="141"/>
        <v>0.268299360194171</v>
      </c>
      <c r="I1301" s="2" t="str">
        <f t="shared" si="142"/>
        <v/>
      </c>
      <c r="J1301" t="str">
        <f t="shared" si="143"/>
        <v/>
      </c>
      <c r="K1301" t="str">
        <f t="shared" si="144"/>
        <v/>
      </c>
      <c r="L1301" s="37" t="str">
        <f t="shared" si="145"/>
        <v/>
      </c>
      <c r="M1301" t="str">
        <f t="shared" si="146"/>
        <v/>
      </c>
    </row>
    <row r="1302" spans="1:13" x14ac:dyDescent="0.25">
      <c r="A1302" s="2">
        <v>1288</v>
      </c>
      <c r="B1302" t="s">
        <v>1288</v>
      </c>
      <c r="C1302" s="8">
        <v>207.85</v>
      </c>
      <c r="D1302" s="8">
        <v>115.3</v>
      </c>
      <c r="E1302" s="17">
        <f t="shared" si="140"/>
        <v>0.58927923842363317</v>
      </c>
      <c r="F1302" s="2">
        <f>+IF(A1302&gt;$C$3,AVERAGE(INDEX($E$15:$E$2531,A1302-$C$3):E1301),"")</f>
        <v>0.59282466185302196</v>
      </c>
      <c r="G1302" s="2">
        <f>+IF(A1302&gt;$C$3,STDEVA(INDEX($E$15:$E$2531,A1302-$C$3):E1301),"")</f>
        <v>4.7928550230138698E-3</v>
      </c>
      <c r="H1302">
        <f t="shared" si="141"/>
        <v>-0.73973099798861464</v>
      </c>
      <c r="I1302" s="2" t="str">
        <f t="shared" si="142"/>
        <v/>
      </c>
      <c r="J1302" t="str">
        <f t="shared" si="143"/>
        <v/>
      </c>
      <c r="K1302" t="str">
        <f t="shared" si="144"/>
        <v/>
      </c>
      <c r="L1302" s="37" t="str">
        <f t="shared" si="145"/>
        <v/>
      </c>
      <c r="M1302" t="str">
        <f t="shared" si="146"/>
        <v/>
      </c>
    </row>
    <row r="1303" spans="1:13" x14ac:dyDescent="0.25">
      <c r="A1303" s="2">
        <v>1289</v>
      </c>
      <c r="B1303" t="s">
        <v>1289</v>
      </c>
      <c r="C1303" s="8">
        <v>208.44</v>
      </c>
      <c r="D1303" s="8">
        <v>115.08</v>
      </c>
      <c r="E1303" s="17">
        <f t="shared" si="140"/>
        <v>0.59402369135766664</v>
      </c>
      <c r="F1303" s="2">
        <f>+IF(A1303&gt;$C$3,AVERAGE(INDEX($E$15:$E$2531,A1303-$C$3):E1302),"")</f>
        <v>0.5929527040316559</v>
      </c>
      <c r="G1303" s="2">
        <f>+IF(A1303&gt;$C$3,STDEVA(INDEX($E$15:$E$2531,A1303-$C$3):E1302),"")</f>
        <v>4.6653616539314158E-3</v>
      </c>
      <c r="H1303">
        <f t="shared" si="141"/>
        <v>0.22956147999978524</v>
      </c>
      <c r="I1303" s="2" t="str">
        <f t="shared" si="142"/>
        <v/>
      </c>
      <c r="J1303" t="str">
        <f t="shared" si="143"/>
        <v/>
      </c>
      <c r="K1303" t="str">
        <f t="shared" si="144"/>
        <v/>
      </c>
      <c r="L1303" s="37" t="str">
        <f t="shared" si="145"/>
        <v/>
      </c>
      <c r="M1303" t="str">
        <f t="shared" si="146"/>
        <v/>
      </c>
    </row>
    <row r="1304" spans="1:13" x14ac:dyDescent="0.25">
      <c r="A1304" s="2">
        <v>1290</v>
      </c>
      <c r="B1304" t="s">
        <v>1290</v>
      </c>
      <c r="C1304" s="8">
        <v>208.1</v>
      </c>
      <c r="D1304" s="8">
        <v>114.63</v>
      </c>
      <c r="E1304" s="17">
        <f t="shared" si="140"/>
        <v>0.59630918327267046</v>
      </c>
      <c r="F1304" s="2">
        <f>+IF(A1304&gt;$C$3,AVERAGE(INDEX($E$15:$E$2531,A1304-$C$3):E1303),"")</f>
        <v>0.59406556221352957</v>
      </c>
      <c r="G1304" s="2">
        <f>+IF(A1304&gt;$C$3,STDEVA(INDEX($E$15:$E$2531,A1304-$C$3):E1303),"")</f>
        <v>3.2426343665475908E-3</v>
      </c>
      <c r="H1304">
        <f t="shared" si="141"/>
        <v>0.69191305757042687</v>
      </c>
      <c r="I1304" s="2" t="str">
        <f t="shared" si="142"/>
        <v/>
      </c>
      <c r="J1304" t="str">
        <f t="shared" si="143"/>
        <v/>
      </c>
      <c r="K1304" t="str">
        <f t="shared" si="144"/>
        <v/>
      </c>
      <c r="L1304" s="37" t="str">
        <f t="shared" si="145"/>
        <v/>
      </c>
      <c r="M1304" t="str">
        <f t="shared" si="146"/>
        <v/>
      </c>
    </row>
    <row r="1305" spans="1:13" x14ac:dyDescent="0.25">
      <c r="A1305" s="2">
        <v>1291</v>
      </c>
      <c r="B1305" t="s">
        <v>1291</v>
      </c>
      <c r="C1305" s="8">
        <v>210.81</v>
      </c>
      <c r="D1305" s="8">
        <v>116.82</v>
      </c>
      <c r="E1305" s="17">
        <f t="shared" si="140"/>
        <v>0.59032296526005279</v>
      </c>
      <c r="F1305" s="2">
        <f>+IF(A1305&gt;$C$3,AVERAGE(INDEX($E$15:$E$2531,A1305-$C$3):E1304),"")</f>
        <v>0.59486886418772256</v>
      </c>
      <c r="G1305" s="2">
        <f>+IF(A1305&gt;$C$3,STDEVA(INDEX($E$15:$E$2531,A1305-$C$3):E1304),"")</f>
        <v>2.7037577922860595E-3</v>
      </c>
      <c r="H1305">
        <f t="shared" si="141"/>
        <v>-1.6813262418103492</v>
      </c>
      <c r="I1305" s="2" t="str">
        <f t="shared" si="142"/>
        <v/>
      </c>
      <c r="J1305" t="str">
        <f t="shared" si="143"/>
        <v/>
      </c>
      <c r="K1305" t="str">
        <f t="shared" si="144"/>
        <v/>
      </c>
      <c r="L1305" s="37" t="str">
        <f t="shared" si="145"/>
        <v/>
      </c>
      <c r="M1305" t="str">
        <f t="shared" si="146"/>
        <v/>
      </c>
    </row>
    <row r="1306" spans="1:13" x14ac:dyDescent="0.25">
      <c r="A1306" s="2">
        <v>1292</v>
      </c>
      <c r="B1306" t="s">
        <v>1292</v>
      </c>
      <c r="C1306" s="8">
        <v>203.13</v>
      </c>
      <c r="D1306" s="8">
        <v>112.55</v>
      </c>
      <c r="E1306" s="17">
        <f t="shared" si="140"/>
        <v>0.5904486008129225</v>
      </c>
      <c r="F1306" s="2">
        <f>+IF(A1306&gt;$C$3,AVERAGE(INDEX($E$15:$E$2531,A1306-$C$3):E1305),"")</f>
        <v>0.59454393242472203</v>
      </c>
      <c r="G1306" s="2">
        <f>+IF(A1306&gt;$C$3,STDEVA(INDEX($E$15:$E$2531,A1306-$C$3):E1305),"")</f>
        <v>3.0734369237468391E-3</v>
      </c>
      <c r="H1306">
        <f t="shared" si="141"/>
        <v>-1.3324924875331101</v>
      </c>
      <c r="I1306" s="2" t="str">
        <f t="shared" si="142"/>
        <v/>
      </c>
      <c r="J1306" t="str">
        <f t="shared" si="143"/>
        <v/>
      </c>
      <c r="K1306" t="str">
        <f t="shared" si="144"/>
        <v/>
      </c>
      <c r="L1306" s="37" t="str">
        <f t="shared" si="145"/>
        <v/>
      </c>
      <c r="M1306" t="str">
        <f t="shared" si="146"/>
        <v/>
      </c>
    </row>
    <row r="1307" spans="1:13" x14ac:dyDescent="0.25">
      <c r="A1307" s="2">
        <v>1293</v>
      </c>
      <c r="B1307" t="s">
        <v>1293</v>
      </c>
      <c r="C1307" s="8">
        <v>199.6</v>
      </c>
      <c r="D1307" s="8">
        <v>108.69</v>
      </c>
      <c r="E1307" s="17">
        <f t="shared" si="140"/>
        <v>0.60781557030226807</v>
      </c>
      <c r="F1307" s="2">
        <f>+IF(A1307&gt;$C$3,AVERAGE(INDEX($E$15:$E$2531,A1307-$C$3):E1306),"")</f>
        <v>0.59388080158583367</v>
      </c>
      <c r="G1307" s="2">
        <f>+IF(A1307&gt;$C$3,STDEVA(INDEX($E$15:$E$2531,A1307-$C$3):E1306),"")</f>
        <v>3.2571963156799466E-3</v>
      </c>
      <c r="H1307">
        <f t="shared" si="141"/>
        <v>4.278148249570731</v>
      </c>
      <c r="I1307" s="2" t="str">
        <f t="shared" si="142"/>
        <v>Sell</v>
      </c>
      <c r="J1307">
        <f t="shared" si="143"/>
        <v>108.69</v>
      </c>
      <c r="K1307">
        <f t="shared" si="144"/>
        <v>199.6</v>
      </c>
      <c r="L1307" s="37" t="str">
        <f t="shared" si="145"/>
        <v/>
      </c>
      <c r="M1307" t="str">
        <f t="shared" si="146"/>
        <v>Short</v>
      </c>
    </row>
    <row r="1308" spans="1:13" x14ac:dyDescent="0.25">
      <c r="A1308" s="2">
        <v>1294</v>
      </c>
      <c r="B1308" t="s">
        <v>1294</v>
      </c>
      <c r="C1308" s="8">
        <v>203.19970000000001</v>
      </c>
      <c r="D1308" s="8">
        <v>110.37</v>
      </c>
      <c r="E1308" s="17">
        <f t="shared" si="140"/>
        <v>0.61035088154049144</v>
      </c>
      <c r="F1308" s="2">
        <f>+IF(A1308&gt;$C$3,AVERAGE(INDEX($E$15:$E$2531,A1308-$C$3):E1307),"")</f>
        <v>0.59504583899089947</v>
      </c>
      <c r="G1308" s="2">
        <f>+IF(A1308&gt;$C$3,STDEVA(INDEX($E$15:$E$2531,A1308-$C$3):E1307),"")</f>
        <v>5.6451086225529305E-3</v>
      </c>
      <c r="H1308">
        <f t="shared" si="141"/>
        <v>2.711204260702154</v>
      </c>
      <c r="I1308" s="2" t="str">
        <f t="shared" si="142"/>
        <v>Sell</v>
      </c>
      <c r="J1308" t="str">
        <f t="shared" si="143"/>
        <v/>
      </c>
      <c r="K1308" t="str">
        <f t="shared" si="144"/>
        <v/>
      </c>
      <c r="L1308" s="37">
        <f t="shared" si="145"/>
        <v>-479.92500000000143</v>
      </c>
      <c r="M1308" t="str">
        <f t="shared" si="146"/>
        <v>SL</v>
      </c>
    </row>
    <row r="1309" spans="1:13" x14ac:dyDescent="0.25">
      <c r="A1309" s="2">
        <v>1295</v>
      </c>
      <c r="B1309" t="s">
        <v>1295</v>
      </c>
      <c r="C1309" s="8">
        <v>206.66</v>
      </c>
      <c r="D1309" s="8">
        <v>112.88</v>
      </c>
      <c r="E1309" s="17">
        <f t="shared" si="140"/>
        <v>0.60474962324165027</v>
      </c>
      <c r="F1309" s="2">
        <f>+IF(A1309&gt;$C$3,AVERAGE(INDEX($E$15:$E$2531,A1309-$C$3):E1308),"")</f>
        <v>0.59672518910392958</v>
      </c>
      <c r="G1309" s="2">
        <f>+IF(A1309&gt;$C$3,STDEVA(INDEX($E$15:$E$2531,A1309-$C$3):E1308),"")</f>
        <v>7.6138356589490743E-3</v>
      </c>
      <c r="H1309">
        <f t="shared" si="141"/>
        <v>1.053927940812462</v>
      </c>
      <c r="I1309" s="2" t="str">
        <f t="shared" si="142"/>
        <v/>
      </c>
      <c r="J1309" t="str">
        <f t="shared" si="143"/>
        <v/>
      </c>
      <c r="K1309" t="str">
        <f t="shared" si="144"/>
        <v/>
      </c>
      <c r="L1309" s="37" t="str">
        <f t="shared" si="145"/>
        <v/>
      </c>
      <c r="M1309" t="str">
        <f t="shared" si="146"/>
        <v/>
      </c>
    </row>
    <row r="1310" spans="1:13" x14ac:dyDescent="0.25">
      <c r="A1310" s="2">
        <v>1296</v>
      </c>
      <c r="B1310" t="s">
        <v>1296</v>
      </c>
      <c r="C1310" s="8">
        <v>209.47499999999999</v>
      </c>
      <c r="D1310" s="8">
        <v>114.98</v>
      </c>
      <c r="E1310" s="17">
        <f t="shared" si="140"/>
        <v>0.59984620030420521</v>
      </c>
      <c r="F1310" s="2">
        <f>+IF(A1310&gt;$C$3,AVERAGE(INDEX($E$15:$E$2531,A1310-$C$3):E1309),"")</f>
        <v>0.59744137649937901</v>
      </c>
      <c r="G1310" s="2">
        <f>+IF(A1310&gt;$C$3,STDEVA(INDEX($E$15:$E$2531,A1310-$C$3):E1309),"")</f>
        <v>8.0703680784763171E-3</v>
      </c>
      <c r="H1310">
        <f t="shared" si="141"/>
        <v>0.29798192367952514</v>
      </c>
      <c r="I1310" s="2" t="str">
        <f t="shared" si="142"/>
        <v/>
      </c>
      <c r="J1310" t="str">
        <f t="shared" si="143"/>
        <v/>
      </c>
      <c r="K1310" t="str">
        <f t="shared" si="144"/>
        <v/>
      </c>
      <c r="L1310" s="37" t="str">
        <f t="shared" si="145"/>
        <v/>
      </c>
      <c r="M1310" t="str">
        <f t="shared" si="146"/>
        <v/>
      </c>
    </row>
    <row r="1311" spans="1:13" x14ac:dyDescent="0.25">
      <c r="A1311" s="2">
        <v>1297</v>
      </c>
      <c r="B1311" t="s">
        <v>1297</v>
      </c>
      <c r="C1311" s="8">
        <v>209.92080000000001</v>
      </c>
      <c r="D1311" s="8">
        <v>115.39</v>
      </c>
      <c r="E1311" s="17">
        <f t="shared" si="140"/>
        <v>0.59841262151749597</v>
      </c>
      <c r="F1311" s="2">
        <f>+IF(A1311&gt;$C$3,AVERAGE(INDEX($E$15:$E$2531,A1311-$C$3):E1310),"")</f>
        <v>0.59812732827950676</v>
      </c>
      <c r="G1311" s="2">
        <f>+IF(A1311&gt;$C$3,STDEVA(INDEX($E$15:$E$2531,A1311-$C$3):E1310),"")</f>
        <v>7.9717604581260176E-3</v>
      </c>
      <c r="H1311">
        <f t="shared" si="141"/>
        <v>3.5787984283746244E-2</v>
      </c>
      <c r="I1311" s="2" t="str">
        <f t="shared" si="142"/>
        <v/>
      </c>
      <c r="J1311" t="str">
        <f t="shared" si="143"/>
        <v/>
      </c>
      <c r="K1311" t="str">
        <f t="shared" si="144"/>
        <v/>
      </c>
      <c r="L1311" s="37" t="str">
        <f t="shared" si="145"/>
        <v/>
      </c>
      <c r="M1311" t="str">
        <f t="shared" si="146"/>
        <v/>
      </c>
    </row>
    <row r="1312" spans="1:13" x14ac:dyDescent="0.25">
      <c r="A1312" s="2">
        <v>1298</v>
      </c>
      <c r="B1312" t="s">
        <v>1298</v>
      </c>
      <c r="C1312" s="8">
        <v>208.41</v>
      </c>
      <c r="D1312" s="8">
        <v>113.69</v>
      </c>
      <c r="E1312" s="17">
        <f t="shared" si="140"/>
        <v>0.60603184723188397</v>
      </c>
      <c r="F1312" s="2">
        <f>+IF(A1312&gt;$C$3,AVERAGE(INDEX($E$15:$E$2531,A1312-$C$3):E1311),"")</f>
        <v>0.59914214862326931</v>
      </c>
      <c r="G1312" s="2">
        <f>+IF(A1312&gt;$C$3,STDEVA(INDEX($E$15:$E$2531,A1312-$C$3):E1311),"")</f>
        <v>7.2535825077761863E-3</v>
      </c>
      <c r="H1312">
        <f t="shared" si="141"/>
        <v>0.94983390638054688</v>
      </c>
      <c r="I1312" s="2" t="str">
        <f t="shared" si="142"/>
        <v/>
      </c>
      <c r="J1312" t="str">
        <f t="shared" si="143"/>
        <v/>
      </c>
      <c r="K1312" t="str">
        <f t="shared" si="144"/>
        <v/>
      </c>
      <c r="L1312" s="37" t="str">
        <f t="shared" si="145"/>
        <v/>
      </c>
      <c r="M1312" t="str">
        <f t="shared" si="146"/>
        <v/>
      </c>
    </row>
    <row r="1313" spans="1:13" x14ac:dyDescent="0.25">
      <c r="A1313" s="2">
        <v>1299</v>
      </c>
      <c r="B1313" t="s">
        <v>1299</v>
      </c>
      <c r="C1313" s="8">
        <v>209.66</v>
      </c>
      <c r="D1313" s="8">
        <v>113.89</v>
      </c>
      <c r="E1313" s="17">
        <f t="shared" si="140"/>
        <v>0.61025410073816677</v>
      </c>
      <c r="F1313" s="2">
        <f>+IF(A1313&gt;$C$3,AVERAGE(INDEX($E$15:$E$2531,A1313-$C$3):E1312),"")</f>
        <v>0.60047638816484905</v>
      </c>
      <c r="G1313" s="2">
        <f>+IF(A1313&gt;$C$3,STDEVA(INDEX($E$15:$E$2531,A1313-$C$3):E1312),"")</f>
        <v>7.2986579188047233E-3</v>
      </c>
      <c r="H1313">
        <f t="shared" si="141"/>
        <v>1.3396589732101027</v>
      </c>
      <c r="I1313" s="2" t="str">
        <f t="shared" si="142"/>
        <v/>
      </c>
      <c r="J1313" t="str">
        <f t="shared" si="143"/>
        <v/>
      </c>
      <c r="K1313" t="str">
        <f t="shared" si="144"/>
        <v/>
      </c>
      <c r="L1313" s="37" t="str">
        <f t="shared" si="145"/>
        <v/>
      </c>
      <c r="M1313" t="str">
        <f t="shared" si="146"/>
        <v/>
      </c>
    </row>
    <row r="1314" spans="1:13" x14ac:dyDescent="0.25">
      <c r="A1314" s="2">
        <v>1300</v>
      </c>
      <c r="B1314" t="s">
        <v>1300</v>
      </c>
      <c r="C1314" s="8">
        <v>209.52600000000001</v>
      </c>
      <c r="D1314" s="8">
        <v>114.13</v>
      </c>
      <c r="E1314" s="17">
        <f t="shared" si="140"/>
        <v>0.60750968710822706</v>
      </c>
      <c r="F1314" s="2">
        <f>+IF(A1314&gt;$C$3,AVERAGE(INDEX($E$15:$E$2531,A1314-$C$3):E1313),"")</f>
        <v>0.60202582343879296</v>
      </c>
      <c r="G1314" s="2">
        <f>+IF(A1314&gt;$C$3,STDEVA(INDEX($E$15:$E$2531,A1314-$C$3):E1313),"")</f>
        <v>7.7684826290723404E-3</v>
      </c>
      <c r="H1314">
        <f t="shared" si="141"/>
        <v>0.70591181460734542</v>
      </c>
      <c r="I1314" s="2" t="str">
        <f t="shared" si="142"/>
        <v/>
      </c>
      <c r="J1314" t="str">
        <f t="shared" si="143"/>
        <v/>
      </c>
      <c r="K1314" t="str">
        <f t="shared" si="144"/>
        <v/>
      </c>
      <c r="L1314" s="37" t="str">
        <f t="shared" si="145"/>
        <v/>
      </c>
      <c r="M1314" t="str">
        <f t="shared" si="146"/>
        <v/>
      </c>
    </row>
    <row r="1315" spans="1:13" x14ac:dyDescent="0.25">
      <c r="A1315" s="2">
        <v>1301</v>
      </c>
      <c r="B1315" t="s">
        <v>1301</v>
      </c>
      <c r="C1315" s="8">
        <v>212.65</v>
      </c>
      <c r="D1315" s="8">
        <v>116.79</v>
      </c>
      <c r="E1315" s="17">
        <f t="shared" si="140"/>
        <v>0.59927017140916838</v>
      </c>
      <c r="F1315" s="2">
        <f>+IF(A1315&gt;$C$3,AVERAGE(INDEX($E$15:$E$2531,A1315-$C$3):E1314),"")</f>
        <v>0.60393545919970115</v>
      </c>
      <c r="G1315" s="2">
        <f>+IF(A1315&gt;$C$3,STDEVA(INDEX($E$15:$E$2531,A1315-$C$3):E1314),"")</f>
        <v>6.5487601059739265E-3</v>
      </c>
      <c r="H1315">
        <f t="shared" si="141"/>
        <v>-0.7123925315689893</v>
      </c>
      <c r="I1315" s="2" t="str">
        <f t="shared" si="142"/>
        <v/>
      </c>
      <c r="J1315" t="str">
        <f t="shared" si="143"/>
        <v/>
      </c>
      <c r="K1315" t="str">
        <f t="shared" si="144"/>
        <v/>
      </c>
      <c r="L1315" s="37" t="str">
        <f t="shared" si="145"/>
        <v/>
      </c>
      <c r="M1315" t="str">
        <f t="shared" si="146"/>
        <v/>
      </c>
    </row>
    <row r="1316" spans="1:13" x14ac:dyDescent="0.25">
      <c r="A1316" s="2">
        <v>1302</v>
      </c>
      <c r="B1316" t="s">
        <v>1302</v>
      </c>
      <c r="C1316" s="8">
        <v>213.4</v>
      </c>
      <c r="D1316" s="8">
        <v>118.14</v>
      </c>
      <c r="E1316" s="17">
        <f t="shared" si="140"/>
        <v>0.59129797698856379</v>
      </c>
      <c r="F1316" s="2">
        <f>+IF(A1316&gt;$C$3,AVERAGE(INDEX($E$15:$E$2531,A1316-$C$3):E1315),"")</f>
        <v>0.60491563371039525</v>
      </c>
      <c r="G1316" s="2">
        <f>+IF(A1316&gt;$C$3,STDEVA(INDEX($E$15:$E$2531,A1316-$C$3):E1315),"")</f>
        <v>4.6678816633659954E-3</v>
      </c>
      <c r="H1316">
        <f t="shared" si="141"/>
        <v>-2.9173097571654827</v>
      </c>
      <c r="I1316" s="2" t="str">
        <f t="shared" si="142"/>
        <v>Buy</v>
      </c>
      <c r="J1316">
        <f t="shared" si="143"/>
        <v>213.4</v>
      </c>
      <c r="K1316">
        <f t="shared" si="144"/>
        <v>118.14</v>
      </c>
      <c r="L1316" s="37" t="str">
        <f t="shared" si="145"/>
        <v/>
      </c>
      <c r="M1316" t="str">
        <f t="shared" si="146"/>
        <v>Long</v>
      </c>
    </row>
    <row r="1317" spans="1:13" x14ac:dyDescent="0.25">
      <c r="A1317" s="2">
        <v>1303</v>
      </c>
      <c r="B1317" t="s">
        <v>1303</v>
      </c>
      <c r="C1317" s="8">
        <v>214.95</v>
      </c>
      <c r="D1317" s="8">
        <v>119.72</v>
      </c>
      <c r="E1317" s="17">
        <f t="shared" si="140"/>
        <v>0.58524975995779238</v>
      </c>
      <c r="F1317" s="2">
        <f>+IF(A1317&gt;$C$3,AVERAGE(INDEX($E$15:$E$2531,A1317-$C$3):E1316),"")</f>
        <v>0.60308034556442813</v>
      </c>
      <c r="G1317" s="2">
        <f>+IF(A1317&gt;$C$3,STDEVA(INDEX($E$15:$E$2531,A1317-$C$3):E1316),"")</f>
        <v>6.3347193400114278E-3</v>
      </c>
      <c r="H1317">
        <f t="shared" si="141"/>
        <v>-2.8147396355848002</v>
      </c>
      <c r="I1317" s="2" t="str">
        <f t="shared" si="142"/>
        <v>Buy</v>
      </c>
      <c r="J1317">
        <f t="shared" si="143"/>
        <v>213.4</v>
      </c>
      <c r="K1317">
        <f t="shared" si="144"/>
        <v>118.14</v>
      </c>
      <c r="L1317" s="37">
        <f t="shared" si="145"/>
        <v>-7.5000000000038085</v>
      </c>
      <c r="M1317" t="str">
        <f t="shared" si="146"/>
        <v>Long</v>
      </c>
    </row>
    <row r="1318" spans="1:13" x14ac:dyDescent="0.25">
      <c r="A1318" s="2">
        <v>1304</v>
      </c>
      <c r="B1318" t="s">
        <v>1304</v>
      </c>
      <c r="C1318" s="8">
        <v>214.92</v>
      </c>
      <c r="D1318" s="8">
        <v>119.25</v>
      </c>
      <c r="E1318" s="17">
        <f t="shared" si="140"/>
        <v>0.58904373609217009</v>
      </c>
      <c r="F1318" s="2">
        <f>+IF(A1318&gt;$C$3,AVERAGE(INDEX($E$15:$E$2531,A1318-$C$3):E1317),"")</f>
        <v>0.60029133205523921</v>
      </c>
      <c r="G1318" s="2">
        <f>+IF(A1318&gt;$C$3,STDEVA(INDEX($E$15:$E$2531,A1318-$C$3):E1317),"")</f>
        <v>8.0318979344868573E-3</v>
      </c>
      <c r="H1318">
        <f t="shared" si="141"/>
        <v>-1.4003658979249356</v>
      </c>
      <c r="I1318" s="2" t="str">
        <f t="shared" si="142"/>
        <v/>
      </c>
      <c r="J1318">
        <f t="shared" si="143"/>
        <v>213.4</v>
      </c>
      <c r="K1318">
        <f t="shared" si="144"/>
        <v>118.14</v>
      </c>
      <c r="L1318" s="37">
        <f t="shared" si="145"/>
        <v>102.49999999999557</v>
      </c>
      <c r="M1318" t="str">
        <f t="shared" si="146"/>
        <v>Long</v>
      </c>
    </row>
    <row r="1319" spans="1:13" x14ac:dyDescent="0.25">
      <c r="A1319" s="2">
        <v>1305</v>
      </c>
      <c r="B1319" t="s">
        <v>1305</v>
      </c>
      <c r="C1319" s="8">
        <v>216.12</v>
      </c>
      <c r="D1319" s="8">
        <v>119.37</v>
      </c>
      <c r="E1319" s="17">
        <f t="shared" si="140"/>
        <v>0.5936058958689181</v>
      </c>
      <c r="F1319" s="2">
        <f>+IF(A1319&gt;$C$3,AVERAGE(INDEX($E$15:$E$2531,A1319-$C$3):E1318),"")</f>
        <v>0.5985462334830749</v>
      </c>
      <c r="G1319" s="2">
        <f>+IF(A1319&gt;$C$3,STDEVA(INDEX($E$15:$E$2531,A1319-$C$3):E1318),"")</f>
        <v>8.6263753167726935E-3</v>
      </c>
      <c r="H1319">
        <f t="shared" si="141"/>
        <v>-0.57270144559454217</v>
      </c>
      <c r="I1319" s="2" t="str">
        <f t="shared" si="142"/>
        <v/>
      </c>
      <c r="J1319">
        <f t="shared" si="143"/>
        <v>213.4</v>
      </c>
      <c r="K1319">
        <f t="shared" si="144"/>
        <v>118.14</v>
      </c>
      <c r="L1319" s="37">
        <f t="shared" si="145"/>
        <v>372.49999999999875</v>
      </c>
      <c r="M1319" t="str">
        <f t="shared" si="146"/>
        <v>Long</v>
      </c>
    </row>
    <row r="1320" spans="1:13" x14ac:dyDescent="0.25">
      <c r="A1320" s="2">
        <v>1306</v>
      </c>
      <c r="B1320" t="s">
        <v>1306</v>
      </c>
      <c r="C1320" s="8">
        <v>215.83</v>
      </c>
      <c r="D1320" s="8">
        <v>119.7</v>
      </c>
      <c r="E1320" s="17">
        <f t="shared" si="140"/>
        <v>0.58950244820695163</v>
      </c>
      <c r="F1320" s="2">
        <f>+IF(A1320&gt;$C$3,AVERAGE(INDEX($E$15:$E$2531,A1320-$C$3):E1319),"")</f>
        <v>0.59785286632359846</v>
      </c>
      <c r="G1320" s="2">
        <f>+IF(A1320&gt;$C$3,STDEVA(INDEX($E$15:$E$2531,A1320-$C$3):E1319),"")</f>
        <v>8.7586029757308545E-3</v>
      </c>
      <c r="H1320">
        <f t="shared" si="141"/>
        <v>-0.9533961226219454</v>
      </c>
      <c r="I1320" s="2" t="str">
        <f t="shared" si="142"/>
        <v/>
      </c>
      <c r="J1320">
        <f t="shared" si="143"/>
        <v>213.4</v>
      </c>
      <c r="K1320">
        <f t="shared" si="144"/>
        <v>118.14</v>
      </c>
      <c r="L1320" s="37">
        <f t="shared" si="145"/>
        <v>217.50000000000114</v>
      </c>
      <c r="M1320" t="str">
        <f t="shared" si="146"/>
        <v>Long</v>
      </c>
    </row>
    <row r="1321" spans="1:13" x14ac:dyDescent="0.25">
      <c r="A1321" s="2">
        <v>1307</v>
      </c>
      <c r="B1321" t="s">
        <v>1307</v>
      </c>
      <c r="C1321" s="8">
        <v>216.4092</v>
      </c>
      <c r="D1321" s="8">
        <v>119.9</v>
      </c>
      <c r="E1321" s="17">
        <f t="shared" si="140"/>
        <v>0.59051299789838541</v>
      </c>
      <c r="F1321" s="2">
        <f>+IF(A1321&gt;$C$3,AVERAGE(INDEX($E$15:$E$2531,A1321-$C$3):E1320),"")</f>
        <v>0.59686284706687132</v>
      </c>
      <c r="G1321" s="2">
        <f>+IF(A1321&gt;$C$3,STDEVA(INDEX($E$15:$E$2531,A1321-$C$3):E1320),"")</f>
        <v>9.1808218748334613E-3</v>
      </c>
      <c r="H1321">
        <f t="shared" si="141"/>
        <v>-0.69164278046741823</v>
      </c>
      <c r="I1321" s="2" t="str">
        <f t="shared" si="142"/>
        <v/>
      </c>
      <c r="J1321">
        <f t="shared" si="143"/>
        <v>213.4</v>
      </c>
      <c r="K1321">
        <f t="shared" si="144"/>
        <v>118.14</v>
      </c>
      <c r="L1321" s="37">
        <f t="shared" si="145"/>
        <v>312.29999999999688</v>
      </c>
      <c r="M1321" t="str">
        <f t="shared" si="146"/>
        <v>Long</v>
      </c>
    </row>
    <row r="1322" spans="1:13" x14ac:dyDescent="0.25">
      <c r="A1322" s="2">
        <v>1308</v>
      </c>
      <c r="B1322" t="s">
        <v>1308</v>
      </c>
      <c r="C1322" s="8">
        <v>216.19</v>
      </c>
      <c r="D1322" s="8">
        <v>119.3</v>
      </c>
      <c r="E1322" s="17">
        <f t="shared" si="140"/>
        <v>0.59451632156250267</v>
      </c>
      <c r="F1322" s="2">
        <f>+IF(A1322&gt;$C$3,AVERAGE(INDEX($E$15:$E$2531,A1322-$C$3):E1321),"")</f>
        <v>0.59513853047426046</v>
      </c>
      <c r="G1322" s="2">
        <f>+IF(A1322&gt;$C$3,STDEVA(INDEX($E$15:$E$2531,A1322-$C$3):E1321),"")</f>
        <v>8.687566786879283E-3</v>
      </c>
      <c r="H1322">
        <f t="shared" si="141"/>
        <v>-7.1620619101024616E-2</v>
      </c>
      <c r="I1322" s="2" t="str">
        <f t="shared" si="142"/>
        <v/>
      </c>
      <c r="J1322" t="str">
        <f t="shared" si="143"/>
        <v/>
      </c>
      <c r="K1322" t="str">
        <f t="shared" si="144"/>
        <v/>
      </c>
      <c r="L1322" s="37">
        <f t="shared" si="145"/>
        <v>407.49999999999881</v>
      </c>
      <c r="M1322" t="str">
        <f t="shared" si="146"/>
        <v>TP</v>
      </c>
    </row>
    <row r="1323" spans="1:13" x14ac:dyDescent="0.25">
      <c r="A1323" s="2">
        <v>1309</v>
      </c>
      <c r="B1323" t="s">
        <v>1309</v>
      </c>
      <c r="C1323" s="8">
        <v>217.08500000000001</v>
      </c>
      <c r="D1323" s="8">
        <v>120.08</v>
      </c>
      <c r="E1323" s="17">
        <f t="shared" si="140"/>
        <v>0.59213079458797457</v>
      </c>
      <c r="F1323" s="2">
        <f>+IF(A1323&gt;$C$3,AVERAGE(INDEX($E$15:$E$2531,A1323-$C$3):E1322),"")</f>
        <v>0.59338988834363116</v>
      </c>
      <c r="G1323" s="2">
        <f>+IF(A1323&gt;$C$3,STDEVA(INDEX($E$15:$E$2531,A1323-$C$3):E1322),"")</f>
        <v>6.5971345032291955E-3</v>
      </c>
      <c r="H1323">
        <f t="shared" si="141"/>
        <v>-0.190854643791221</v>
      </c>
      <c r="I1323" s="2" t="str">
        <f t="shared" si="142"/>
        <v/>
      </c>
      <c r="J1323" t="str">
        <f t="shared" si="143"/>
        <v/>
      </c>
      <c r="K1323" t="str">
        <f t="shared" si="144"/>
        <v/>
      </c>
      <c r="L1323" s="37" t="str">
        <f t="shared" si="145"/>
        <v/>
      </c>
      <c r="M1323" t="str">
        <f t="shared" si="146"/>
        <v/>
      </c>
    </row>
    <row r="1324" spans="1:13" x14ac:dyDescent="0.25">
      <c r="A1324" s="2">
        <v>1310</v>
      </c>
      <c r="B1324" t="s">
        <v>1310</v>
      </c>
      <c r="C1324" s="8">
        <v>216.26499999999999</v>
      </c>
      <c r="D1324" s="8">
        <v>119.51</v>
      </c>
      <c r="E1324" s="17">
        <f t="shared" si="140"/>
        <v>0.5931044576894664</v>
      </c>
      <c r="F1324" s="2">
        <f>+IF(A1324&gt;$C$3,AVERAGE(INDEX($E$15:$E$2531,A1324-$C$3):E1323),"")</f>
        <v>0.59168112250804739</v>
      </c>
      <c r="G1324" s="2">
        <f>+IF(A1324&gt;$C$3,STDEVA(INDEX($E$15:$E$2531,A1324-$C$3):E1323),"")</f>
        <v>3.9388314103726181E-3</v>
      </c>
      <c r="H1324">
        <f t="shared" si="141"/>
        <v>0.36135976210374726</v>
      </c>
      <c r="I1324" s="2" t="str">
        <f t="shared" si="142"/>
        <v/>
      </c>
      <c r="J1324" t="str">
        <f t="shared" si="143"/>
        <v/>
      </c>
      <c r="K1324" t="str">
        <f t="shared" si="144"/>
        <v/>
      </c>
      <c r="L1324" s="37" t="str">
        <f t="shared" si="145"/>
        <v/>
      </c>
      <c r="M1324" t="str">
        <f t="shared" si="146"/>
        <v/>
      </c>
    </row>
    <row r="1325" spans="1:13" x14ac:dyDescent="0.25">
      <c r="A1325" s="2">
        <v>1311</v>
      </c>
      <c r="B1325" t="s">
        <v>1311</v>
      </c>
      <c r="C1325" s="8">
        <v>217.24</v>
      </c>
      <c r="D1325" s="8">
        <v>120.4</v>
      </c>
      <c r="E1325" s="17">
        <f t="shared" si="140"/>
        <v>0.59018320029192384</v>
      </c>
      <c r="F1325" s="2">
        <f>+IF(A1325&gt;$C$3,AVERAGE(INDEX($E$15:$E$2531,A1325-$C$3):E1324),"")</f>
        <v>0.5909960432058583</v>
      </c>
      <c r="G1325" s="2">
        <f>+IF(A1325&gt;$C$3,STDEVA(INDEX($E$15:$E$2531,A1325-$C$3):E1324),"")</f>
        <v>2.8355634360117113E-3</v>
      </c>
      <c r="H1325">
        <f t="shared" si="141"/>
        <v>-0.28666010557596527</v>
      </c>
      <c r="I1325" s="2" t="str">
        <f t="shared" si="142"/>
        <v/>
      </c>
      <c r="J1325" t="str">
        <f t="shared" si="143"/>
        <v/>
      </c>
      <c r="K1325" t="str">
        <f t="shared" si="144"/>
        <v/>
      </c>
      <c r="L1325" s="37" t="str">
        <f t="shared" si="145"/>
        <v/>
      </c>
      <c r="M1325" t="str">
        <f t="shared" si="146"/>
        <v/>
      </c>
    </row>
    <row r="1326" spans="1:13" x14ac:dyDescent="0.25">
      <c r="A1326" s="2">
        <v>1312</v>
      </c>
      <c r="B1326" t="s">
        <v>1312</v>
      </c>
      <c r="C1326" s="8">
        <v>216.65</v>
      </c>
      <c r="D1326" s="8">
        <v>120.22</v>
      </c>
      <c r="E1326" s="17">
        <f t="shared" si="140"/>
        <v>0.58895975057490246</v>
      </c>
      <c r="F1326" s="2">
        <f>+IF(A1326&gt;$C$3,AVERAGE(INDEX($E$15:$E$2531,A1326-$C$3):E1325),"")</f>
        <v>0.59087217912845391</v>
      </c>
      <c r="G1326" s="2">
        <f>+IF(A1326&gt;$C$3,STDEVA(INDEX($E$15:$E$2531,A1326-$C$3):E1325),"")</f>
        <v>2.8450577499350908E-3</v>
      </c>
      <c r="H1326">
        <f t="shared" si="141"/>
        <v>-0.67219322827281103</v>
      </c>
      <c r="I1326" s="2" t="str">
        <f t="shared" si="142"/>
        <v/>
      </c>
      <c r="J1326" t="str">
        <f t="shared" si="143"/>
        <v/>
      </c>
      <c r="K1326" t="str">
        <f t="shared" si="144"/>
        <v/>
      </c>
      <c r="L1326" s="37" t="str">
        <f t="shared" si="145"/>
        <v/>
      </c>
      <c r="M1326" t="str">
        <f t="shared" si="146"/>
        <v/>
      </c>
    </row>
    <row r="1327" spans="1:13" x14ac:dyDescent="0.25">
      <c r="A1327" s="2">
        <v>1313</v>
      </c>
      <c r="B1327" t="s">
        <v>1313</v>
      </c>
      <c r="C1327" s="8">
        <v>216.75</v>
      </c>
      <c r="D1327" s="8">
        <v>120.8</v>
      </c>
      <c r="E1327" s="17">
        <f t="shared" si="140"/>
        <v>0.58460833015993674</v>
      </c>
      <c r="F1327" s="2">
        <f>+IF(A1327&gt;$C$3,AVERAGE(INDEX($E$15:$E$2531,A1327-$C$3):E1326),"")</f>
        <v>0.59128440030813278</v>
      </c>
      <c r="G1327" s="2">
        <f>+IF(A1327&gt;$C$3,STDEVA(INDEX($E$15:$E$2531,A1327-$C$3):E1326),"")</f>
        <v>2.09974039278549E-3</v>
      </c>
      <c r="H1327">
        <f t="shared" si="141"/>
        <v>-3.1794740774309016</v>
      </c>
      <c r="I1327" s="2" t="str">
        <f t="shared" si="142"/>
        <v>Buy</v>
      </c>
      <c r="J1327">
        <f t="shared" si="143"/>
        <v>216.75</v>
      </c>
      <c r="K1327">
        <f t="shared" si="144"/>
        <v>120.8</v>
      </c>
      <c r="L1327" s="37" t="str">
        <f t="shared" si="145"/>
        <v/>
      </c>
      <c r="M1327" t="str">
        <f t="shared" si="146"/>
        <v>Long</v>
      </c>
    </row>
    <row r="1328" spans="1:13" x14ac:dyDescent="0.25">
      <c r="A1328" s="2">
        <v>1314</v>
      </c>
      <c r="B1328" t="s">
        <v>1314</v>
      </c>
      <c r="C1328" s="8">
        <v>216.52</v>
      </c>
      <c r="D1328" s="8">
        <v>121.14</v>
      </c>
      <c r="E1328" s="17">
        <f t="shared" si="140"/>
        <v>0.58073602037597605</v>
      </c>
      <c r="F1328" s="2">
        <f>+IF(A1328&gt;$C$3,AVERAGE(INDEX($E$15:$E$2531,A1328-$C$3):E1327),"")</f>
        <v>0.59079157742677368</v>
      </c>
      <c r="G1328" s="2">
        <f>+IF(A1328&gt;$C$3,STDEVA(INDEX($E$15:$E$2531,A1328-$C$3):E1327),"")</f>
        <v>3.0131948306609973E-3</v>
      </c>
      <c r="H1328">
        <f t="shared" si="141"/>
        <v>-3.3371745326510376</v>
      </c>
      <c r="I1328" s="2" t="str">
        <f t="shared" si="142"/>
        <v>Buy</v>
      </c>
      <c r="J1328">
        <f t="shared" si="143"/>
        <v>216.75</v>
      </c>
      <c r="K1328">
        <f t="shared" si="144"/>
        <v>120.8</v>
      </c>
      <c r="L1328" s="37">
        <f t="shared" si="145"/>
        <v>-142.49999999999829</v>
      </c>
      <c r="M1328" t="str">
        <f t="shared" si="146"/>
        <v>Long</v>
      </c>
    </row>
    <row r="1329" spans="1:13" x14ac:dyDescent="0.25">
      <c r="A1329" s="2">
        <v>1315</v>
      </c>
      <c r="B1329" t="s">
        <v>1315</v>
      </c>
      <c r="C1329" s="8">
        <v>216.77</v>
      </c>
      <c r="D1329" s="8">
        <v>120.83</v>
      </c>
      <c r="E1329" s="17">
        <f t="shared" si="140"/>
        <v>0.58445228456761544</v>
      </c>
      <c r="F1329" s="2">
        <f>+IF(A1329&gt;$C$3,AVERAGE(INDEX($E$15:$E$2531,A1329-$C$3):E1328),"")</f>
        <v>0.58936159126089116</v>
      </c>
      <c r="G1329" s="2">
        <f>+IF(A1329&gt;$C$3,STDEVA(INDEX($E$15:$E$2531,A1329-$C$3):E1328),"")</f>
        <v>4.2927968752418371E-3</v>
      </c>
      <c r="H1329">
        <f t="shared" si="141"/>
        <v>-1.1436149521980699</v>
      </c>
      <c r="I1329" s="2" t="str">
        <f t="shared" si="142"/>
        <v/>
      </c>
      <c r="J1329">
        <f t="shared" si="143"/>
        <v>216.75</v>
      </c>
      <c r="K1329">
        <f t="shared" si="144"/>
        <v>120.8</v>
      </c>
      <c r="L1329" s="37">
        <f t="shared" si="145"/>
        <v>-2.4999999999977263</v>
      </c>
      <c r="M1329" t="str">
        <f t="shared" si="146"/>
        <v>Long</v>
      </c>
    </row>
    <row r="1330" spans="1:13" x14ac:dyDescent="0.25">
      <c r="A1330" s="2">
        <v>1316</v>
      </c>
      <c r="B1330" t="s">
        <v>1316</v>
      </c>
      <c r="C1330" s="8">
        <v>217.12</v>
      </c>
      <c r="D1330" s="8">
        <v>121.07</v>
      </c>
      <c r="E1330" s="17">
        <f t="shared" si="140"/>
        <v>0.58408130536691016</v>
      </c>
      <c r="F1330" s="2">
        <f>+IF(A1330&gt;$C$3,AVERAGE(INDEX($E$15:$E$2531,A1330-$C$3):E1329),"")</f>
        <v>0.58880046196763169</v>
      </c>
      <c r="G1330" s="2">
        <f>+IF(A1330&gt;$C$3,STDEVA(INDEX($E$15:$E$2531,A1330-$C$3):E1329),"")</f>
        <v>4.5917384626126389E-3</v>
      </c>
      <c r="H1330">
        <f t="shared" si="141"/>
        <v>-1.0277494328447427</v>
      </c>
      <c r="I1330" s="2" t="str">
        <f t="shared" si="142"/>
        <v/>
      </c>
      <c r="J1330">
        <f t="shared" si="143"/>
        <v>216.75</v>
      </c>
      <c r="K1330">
        <f t="shared" si="144"/>
        <v>120.8</v>
      </c>
      <c r="L1330" s="37">
        <f t="shared" si="145"/>
        <v>25.000000000002132</v>
      </c>
      <c r="M1330" t="str">
        <f t="shared" si="146"/>
        <v>Long</v>
      </c>
    </row>
    <row r="1331" spans="1:13" x14ac:dyDescent="0.25">
      <c r="A1331" s="2">
        <v>1317</v>
      </c>
      <c r="B1331" t="s">
        <v>1317</v>
      </c>
      <c r="C1331" s="8">
        <v>216.94</v>
      </c>
      <c r="D1331" s="8">
        <v>121.17</v>
      </c>
      <c r="E1331" s="17">
        <f t="shared" si="140"/>
        <v>0.58242629936864032</v>
      </c>
      <c r="F1331" s="2">
        <f>+IF(A1331&gt;$C$3,AVERAGE(INDEX($E$15:$E$2531,A1331-$C$3):E1330),"")</f>
        <v>0.58808582946413435</v>
      </c>
      <c r="G1331" s="2">
        <f>+IF(A1331&gt;$C$3,STDEVA(INDEX($E$15:$E$2531,A1331-$C$3):E1330),"")</f>
        <v>4.7881867659481268E-3</v>
      </c>
      <c r="H1331">
        <f t="shared" si="141"/>
        <v>-1.181977723956505</v>
      </c>
      <c r="I1331" s="2" t="str">
        <f t="shared" si="142"/>
        <v/>
      </c>
      <c r="J1331">
        <f t="shared" si="143"/>
        <v>216.75</v>
      </c>
      <c r="K1331">
        <f t="shared" si="144"/>
        <v>120.8</v>
      </c>
      <c r="L1331" s="37">
        <f t="shared" si="145"/>
        <v>-45.000000000001705</v>
      </c>
      <c r="M1331" t="str">
        <f t="shared" si="146"/>
        <v>Long</v>
      </c>
    </row>
    <row r="1332" spans="1:13" x14ac:dyDescent="0.25">
      <c r="A1332" s="2">
        <v>1318</v>
      </c>
      <c r="B1332" t="s">
        <v>1318</v>
      </c>
      <c r="C1332" s="8">
        <v>215.54920000000001</v>
      </c>
      <c r="D1332" s="8">
        <v>119.48</v>
      </c>
      <c r="E1332" s="17">
        <f t="shared" si="140"/>
        <v>0.5900401964024854</v>
      </c>
      <c r="F1332" s="2">
        <f>+IF(A1332&gt;$C$3,AVERAGE(INDEX($E$15:$E$2531,A1332-$C$3):E1331),"")</f>
        <v>0.58674249366481612</v>
      </c>
      <c r="G1332" s="2">
        <f>+IF(A1332&gt;$C$3,STDEVA(INDEX($E$15:$E$2531,A1332-$C$3):E1331),"")</f>
        <v>4.4420146427587397E-3</v>
      </c>
      <c r="H1332">
        <f t="shared" si="141"/>
        <v>0.74238898402667453</v>
      </c>
      <c r="I1332" s="2" t="str">
        <f t="shared" si="142"/>
        <v/>
      </c>
      <c r="J1332">
        <f t="shared" si="143"/>
        <v>216.75</v>
      </c>
      <c r="K1332">
        <f t="shared" si="144"/>
        <v>120.8</v>
      </c>
      <c r="L1332" s="37">
        <f t="shared" si="145"/>
        <v>29.800000000001603</v>
      </c>
      <c r="M1332" t="str">
        <f t="shared" si="146"/>
        <v>Long</v>
      </c>
    </row>
    <row r="1333" spans="1:13" x14ac:dyDescent="0.25">
      <c r="A1333" s="2">
        <v>1319</v>
      </c>
      <c r="B1333" t="s">
        <v>1319</v>
      </c>
      <c r="C1333" s="8">
        <v>216.18</v>
      </c>
      <c r="D1333" s="8">
        <v>120.45</v>
      </c>
      <c r="E1333" s="17">
        <f t="shared" si="140"/>
        <v>0.58487666492717649</v>
      </c>
      <c r="F1333" s="2">
        <f>+IF(A1333&gt;$C$3,AVERAGE(INDEX($E$15:$E$2531,A1333-$C$3):E1332),"")</f>
        <v>0.58651020497753958</v>
      </c>
      <c r="G1333" s="2">
        <f>+IF(A1333&gt;$C$3,STDEVA(INDEX($E$15:$E$2531,A1333-$C$3):E1332),"")</f>
        <v>4.1714414009316964E-3</v>
      </c>
      <c r="H1333">
        <f t="shared" si="141"/>
        <v>-0.39160086247363762</v>
      </c>
      <c r="I1333" s="2" t="str">
        <f t="shared" si="142"/>
        <v/>
      </c>
      <c r="J1333">
        <f t="shared" si="143"/>
        <v>216.75</v>
      </c>
      <c r="K1333">
        <f t="shared" si="144"/>
        <v>120.8</v>
      </c>
      <c r="L1333" s="37">
        <f t="shared" si="145"/>
        <v>-54.999999999999716</v>
      </c>
      <c r="M1333" t="str">
        <f t="shared" si="146"/>
        <v>Long</v>
      </c>
    </row>
    <row r="1334" spans="1:13" x14ac:dyDescent="0.25">
      <c r="A1334" s="2">
        <v>1320</v>
      </c>
      <c r="B1334" t="s">
        <v>1320</v>
      </c>
      <c r="C1334" s="8">
        <v>216.40969999999999</v>
      </c>
      <c r="D1334" s="8">
        <v>120.56</v>
      </c>
      <c r="E1334" s="17">
        <f t="shared" si="140"/>
        <v>0.58502581604876358</v>
      </c>
      <c r="F1334" s="2">
        <f>+IF(A1334&gt;$C$3,AVERAGE(INDEX($E$15:$E$2531,A1334-$C$3):E1333),"")</f>
        <v>0.58559600578172977</v>
      </c>
      <c r="G1334" s="2">
        <f>+IF(A1334&gt;$C$3,STDEVA(INDEX($E$15:$E$2531,A1334-$C$3):E1333),"")</f>
        <v>3.3702713101482337E-3</v>
      </c>
      <c r="H1334">
        <f t="shared" si="141"/>
        <v>-0.16918214603355122</v>
      </c>
      <c r="I1334" s="2" t="str">
        <f t="shared" si="142"/>
        <v/>
      </c>
      <c r="J1334">
        <f t="shared" si="143"/>
        <v>216.75</v>
      </c>
      <c r="K1334">
        <f t="shared" si="144"/>
        <v>120.8</v>
      </c>
      <c r="L1334" s="37">
        <f t="shared" si="145"/>
        <v>-25.075000000004621</v>
      </c>
      <c r="M1334" t="str">
        <f t="shared" si="146"/>
        <v>Long</v>
      </c>
    </row>
    <row r="1335" spans="1:13" x14ac:dyDescent="0.25">
      <c r="A1335" s="2">
        <v>1321</v>
      </c>
      <c r="B1335" t="s">
        <v>1321</v>
      </c>
      <c r="C1335" s="8">
        <v>218.18</v>
      </c>
      <c r="D1335" s="8">
        <v>122.3</v>
      </c>
      <c r="E1335" s="17">
        <f t="shared" si="140"/>
        <v>0.57884336747648402</v>
      </c>
      <c r="F1335" s="2">
        <f>+IF(A1335&gt;$C$3,AVERAGE(INDEX($E$15:$E$2531,A1335-$C$3):E1334),"")</f>
        <v>0.58502296308804524</v>
      </c>
      <c r="G1335" s="2">
        <f>+IF(A1335&gt;$C$3,STDEVA(INDEX($E$15:$E$2531,A1335-$C$3):E1334),"")</f>
        <v>2.898214776595763E-3</v>
      </c>
      <c r="H1335">
        <f t="shared" si="141"/>
        <v>-2.1322076132741854</v>
      </c>
      <c r="I1335" s="2" t="str">
        <f t="shared" si="142"/>
        <v>Buy</v>
      </c>
      <c r="J1335">
        <f t="shared" si="143"/>
        <v>216.75</v>
      </c>
      <c r="K1335">
        <f t="shared" si="144"/>
        <v>120.8</v>
      </c>
      <c r="L1335" s="37">
        <f t="shared" si="145"/>
        <v>-17.499999999998295</v>
      </c>
      <c r="M1335" t="str">
        <f t="shared" si="146"/>
        <v>Long</v>
      </c>
    </row>
    <row r="1336" spans="1:13" x14ac:dyDescent="0.25">
      <c r="A1336" s="2">
        <v>1322</v>
      </c>
      <c r="B1336" t="s">
        <v>1322</v>
      </c>
      <c r="C1336" s="8">
        <v>218.05</v>
      </c>
      <c r="D1336" s="8">
        <v>122.24</v>
      </c>
      <c r="E1336" s="17">
        <f t="shared" si="140"/>
        <v>0.57873806887056523</v>
      </c>
      <c r="F1336" s="2">
        <f>+IF(A1336&gt;$C$3,AVERAGE(INDEX($E$15:$E$2531,A1336-$C$3):E1335),"")</f>
        <v>0.58389892052155423</v>
      </c>
      <c r="G1336" s="2">
        <f>+IF(A1336&gt;$C$3,STDEVA(INDEX($E$15:$E$2531,A1336-$C$3):E1335),"")</f>
        <v>3.1327913295179422E-3</v>
      </c>
      <c r="H1336">
        <f t="shared" si="141"/>
        <v>-1.6473652752936889</v>
      </c>
      <c r="I1336" s="2" t="str">
        <f t="shared" si="142"/>
        <v/>
      </c>
      <c r="J1336">
        <f t="shared" si="143"/>
        <v>216.75</v>
      </c>
      <c r="K1336">
        <f t="shared" si="144"/>
        <v>120.8</v>
      </c>
      <c r="L1336" s="37">
        <f t="shared" si="145"/>
        <v>-34.999999999996589</v>
      </c>
      <c r="M1336" t="str">
        <f t="shared" si="146"/>
        <v>Long</v>
      </c>
    </row>
    <row r="1337" spans="1:13" x14ac:dyDescent="0.25">
      <c r="A1337" s="2">
        <v>1323</v>
      </c>
      <c r="B1337" t="s">
        <v>1323</v>
      </c>
      <c r="C1337" s="8">
        <v>218.18</v>
      </c>
      <c r="D1337" s="8">
        <v>122.37</v>
      </c>
      <c r="E1337" s="17">
        <f t="shared" si="140"/>
        <v>0.57827116817203394</v>
      </c>
      <c r="F1337" s="2">
        <f>+IF(A1337&gt;$C$3,AVERAGE(INDEX($E$15:$E$2531,A1337-$C$3):E1336),"")</f>
        <v>0.58324666926717961</v>
      </c>
      <c r="G1337" s="2">
        <f>+IF(A1337&gt;$C$3,STDEVA(INDEX($E$15:$E$2531,A1337-$C$3):E1336),"")</f>
        <v>3.5499523685785057E-3</v>
      </c>
      <c r="H1337">
        <f t="shared" si="141"/>
        <v>-1.401568409532769</v>
      </c>
      <c r="I1337" s="2" t="str">
        <f t="shared" si="142"/>
        <v/>
      </c>
      <c r="J1337">
        <f t="shared" si="143"/>
        <v>216.75</v>
      </c>
      <c r="K1337">
        <f t="shared" si="144"/>
        <v>120.8</v>
      </c>
      <c r="L1337" s="37">
        <f t="shared" si="145"/>
        <v>-35.000000000000114</v>
      </c>
      <c r="M1337" t="str">
        <f t="shared" si="146"/>
        <v>Long</v>
      </c>
    </row>
    <row r="1338" spans="1:13" x14ac:dyDescent="0.25">
      <c r="A1338" s="2">
        <v>1324</v>
      </c>
      <c r="B1338" t="s">
        <v>1324</v>
      </c>
      <c r="C1338" s="8">
        <v>217.64</v>
      </c>
      <c r="D1338" s="8">
        <v>121.4892</v>
      </c>
      <c r="E1338" s="17">
        <f t="shared" si="140"/>
        <v>0.58301695167686174</v>
      </c>
      <c r="F1338" s="2">
        <f>+IF(A1338&gt;$C$3,AVERAGE(INDEX($E$15:$E$2531,A1338-$C$3):E1337),"")</f>
        <v>0.58297279680007508</v>
      </c>
      <c r="G1338" s="2">
        <f>+IF(A1338&gt;$C$3,STDEVA(INDEX($E$15:$E$2531,A1338-$C$3):E1337),"")</f>
        <v>3.850235263788456E-3</v>
      </c>
      <c r="H1338">
        <f t="shared" si="141"/>
        <v>1.1468098378802796E-2</v>
      </c>
      <c r="I1338" s="2" t="str">
        <f t="shared" si="142"/>
        <v/>
      </c>
      <c r="J1338">
        <f t="shared" si="143"/>
        <v>216.75</v>
      </c>
      <c r="K1338">
        <f t="shared" si="144"/>
        <v>120.8</v>
      </c>
      <c r="L1338" s="37">
        <f t="shared" si="145"/>
        <v>50.199999999996692</v>
      </c>
      <c r="M1338" t="str">
        <f t="shared" si="146"/>
        <v>Long</v>
      </c>
    </row>
    <row r="1339" spans="1:13" x14ac:dyDescent="0.25">
      <c r="A1339" s="2">
        <v>1325</v>
      </c>
      <c r="B1339" t="s">
        <v>1325</v>
      </c>
      <c r="C1339" s="8">
        <v>218.65</v>
      </c>
      <c r="D1339" s="8">
        <v>122.07</v>
      </c>
      <c r="E1339" s="17">
        <f t="shared" si="140"/>
        <v>0.58287762717722147</v>
      </c>
      <c r="F1339" s="2">
        <f>+IF(A1339&gt;$C$3,AVERAGE(INDEX($E$15:$E$2531,A1339-$C$3):E1338),"")</f>
        <v>0.58281331536776892</v>
      </c>
      <c r="G1339" s="2">
        <f>+IF(A1339&gt;$C$3,STDEVA(INDEX($E$15:$E$2531,A1339-$C$3):E1338),"")</f>
        <v>3.8108176508747788E-3</v>
      </c>
      <c r="H1339">
        <f t="shared" si="141"/>
        <v>1.6876118288625341E-2</v>
      </c>
      <c r="I1339" s="2" t="str">
        <f t="shared" si="142"/>
        <v/>
      </c>
      <c r="J1339">
        <f t="shared" si="143"/>
        <v>216.75</v>
      </c>
      <c r="K1339">
        <f t="shared" si="144"/>
        <v>120.8</v>
      </c>
      <c r="L1339" s="37">
        <f t="shared" si="145"/>
        <v>157.50000000000244</v>
      </c>
      <c r="M1339" t="str">
        <f t="shared" si="146"/>
        <v>Long</v>
      </c>
    </row>
    <row r="1340" spans="1:13" x14ac:dyDescent="0.25">
      <c r="A1340" s="2">
        <v>1326</v>
      </c>
      <c r="B1340" t="s">
        <v>1326</v>
      </c>
      <c r="C1340" s="8">
        <v>218.46</v>
      </c>
      <c r="D1340" s="8">
        <v>122.19</v>
      </c>
      <c r="E1340" s="17">
        <f t="shared" si="140"/>
        <v>0.58102572108696626</v>
      </c>
      <c r="F1340" s="2">
        <f>+IF(A1340&gt;$C$3,AVERAGE(INDEX($E$15:$E$2531,A1340-$C$3):E1339),"")</f>
        <v>0.5826795733466924</v>
      </c>
      <c r="G1340" s="2">
        <f>+IF(A1340&gt;$C$3,STDEVA(INDEX($E$15:$E$2531,A1340-$C$3):E1339),"")</f>
        <v>3.7817655328372828E-3</v>
      </c>
      <c r="H1340">
        <f t="shared" si="141"/>
        <v>-0.43732279152836118</v>
      </c>
      <c r="I1340" s="2" t="str">
        <f t="shared" si="142"/>
        <v/>
      </c>
      <c r="J1340">
        <f t="shared" si="143"/>
        <v>216.75</v>
      </c>
      <c r="K1340">
        <f t="shared" si="144"/>
        <v>120.8</v>
      </c>
      <c r="L1340" s="37">
        <f t="shared" si="145"/>
        <v>80.000000000001876</v>
      </c>
      <c r="M1340" t="str">
        <f t="shared" si="146"/>
        <v>Long</v>
      </c>
    </row>
    <row r="1341" spans="1:13" x14ac:dyDescent="0.25">
      <c r="A1341" s="2">
        <v>1327</v>
      </c>
      <c r="B1341" t="s">
        <v>1327</v>
      </c>
      <c r="C1341" s="8">
        <v>219.09</v>
      </c>
      <c r="D1341" s="8">
        <v>123.4</v>
      </c>
      <c r="E1341" s="17">
        <f t="shared" si="140"/>
        <v>0.5740514928288406</v>
      </c>
      <c r="F1341" s="2">
        <f>+IF(A1341&gt;$C$3,AVERAGE(INDEX($E$15:$E$2531,A1341-$C$3):E1340),"")</f>
        <v>0.58252395353761754</v>
      </c>
      <c r="G1341" s="2">
        <f>+IF(A1341&gt;$C$3,STDEVA(INDEX($E$15:$E$2531,A1341-$C$3):E1340),"")</f>
        <v>3.8220924607324552E-3</v>
      </c>
      <c r="H1341">
        <f t="shared" si="141"/>
        <v>-2.2167074176832715</v>
      </c>
      <c r="I1341" s="2" t="str">
        <f t="shared" si="142"/>
        <v>Buy</v>
      </c>
      <c r="J1341">
        <f t="shared" si="143"/>
        <v>216.75</v>
      </c>
      <c r="K1341">
        <f t="shared" si="144"/>
        <v>120.8</v>
      </c>
      <c r="L1341" s="37">
        <f t="shared" si="145"/>
        <v>-65.000000000001251</v>
      </c>
      <c r="M1341" t="str">
        <f t="shared" si="146"/>
        <v>Long</v>
      </c>
    </row>
    <row r="1342" spans="1:13" x14ac:dyDescent="0.25">
      <c r="A1342" s="2">
        <v>1328</v>
      </c>
      <c r="B1342" t="s">
        <v>1328</v>
      </c>
      <c r="C1342" s="8">
        <v>217.96</v>
      </c>
      <c r="D1342" s="8">
        <v>122.4</v>
      </c>
      <c r="E1342" s="17">
        <f t="shared" si="140"/>
        <v>0.57701718963667181</v>
      </c>
      <c r="F1342" s="2">
        <f>+IF(A1342&gt;$C$3,AVERAGE(INDEX($E$15:$E$2531,A1342-$C$3):E1341),"")</f>
        <v>0.5807474309183237</v>
      </c>
      <c r="G1342" s="2">
        <f>+IF(A1342&gt;$C$3,STDEVA(INDEX($E$15:$E$2531,A1342-$C$3):E1341),"")</f>
        <v>3.6012413889767122E-3</v>
      </c>
      <c r="H1342">
        <f t="shared" si="141"/>
        <v>-1.0358209513725027</v>
      </c>
      <c r="I1342" s="2" t="str">
        <f t="shared" si="142"/>
        <v/>
      </c>
      <c r="J1342">
        <f t="shared" si="143"/>
        <v>216.75</v>
      </c>
      <c r="K1342">
        <f t="shared" si="144"/>
        <v>120.8</v>
      </c>
      <c r="L1342" s="37">
        <f t="shared" si="145"/>
        <v>-97.500000000000171</v>
      </c>
      <c r="M1342" t="str">
        <f t="shared" si="146"/>
        <v>Long</v>
      </c>
    </row>
    <row r="1343" spans="1:13" x14ac:dyDescent="0.25">
      <c r="A1343" s="2">
        <v>1329</v>
      </c>
      <c r="B1343" t="s">
        <v>1329</v>
      </c>
      <c r="C1343" s="8">
        <v>218.37</v>
      </c>
      <c r="D1343" s="8">
        <v>122.04</v>
      </c>
      <c r="E1343" s="17">
        <f t="shared" si="140"/>
        <v>0.58184201194980734</v>
      </c>
      <c r="F1343" s="2">
        <f>+IF(A1343&gt;$C$3,AVERAGE(INDEX($E$15:$E$2531,A1343-$C$3):E1342),"")</f>
        <v>0.57987415588604541</v>
      </c>
      <c r="G1343" s="2">
        <f>+IF(A1343&gt;$C$3,STDEVA(INDEX($E$15:$E$2531,A1343-$C$3):E1342),"")</f>
        <v>3.4233054076962454E-3</v>
      </c>
      <c r="H1343">
        <f t="shared" si="141"/>
        <v>0.57484092986206059</v>
      </c>
      <c r="I1343" s="2" t="str">
        <f t="shared" si="142"/>
        <v/>
      </c>
      <c r="J1343">
        <f t="shared" si="143"/>
        <v>216.75</v>
      </c>
      <c r="K1343">
        <f t="shared" si="144"/>
        <v>120.8</v>
      </c>
      <c r="L1343" s="37">
        <f t="shared" si="145"/>
        <v>94.999999999998863</v>
      </c>
      <c r="M1343" t="str">
        <f t="shared" si="146"/>
        <v>Long</v>
      </c>
    </row>
    <row r="1344" spans="1:13" x14ac:dyDescent="0.25">
      <c r="A1344" s="2">
        <v>1330</v>
      </c>
      <c r="B1344" t="s">
        <v>1330</v>
      </c>
      <c r="C1344" s="8">
        <v>218.86</v>
      </c>
      <c r="D1344" s="8">
        <v>122.94</v>
      </c>
      <c r="E1344" s="17">
        <f t="shared" si="140"/>
        <v>0.57673582451143368</v>
      </c>
      <c r="F1344" s="2">
        <f>+IF(A1344&gt;$C$3,AVERAGE(INDEX($E$15:$E$2531,A1344-$C$3):E1343),"")</f>
        <v>0.57952039987505022</v>
      </c>
      <c r="G1344" s="2">
        <f>+IF(A1344&gt;$C$3,STDEVA(INDEX($E$15:$E$2531,A1344-$C$3):E1343),"")</f>
        <v>2.957167659531018E-3</v>
      </c>
      <c r="H1344">
        <f t="shared" si="141"/>
        <v>-0.94163594500358749</v>
      </c>
      <c r="I1344" s="2" t="str">
        <f t="shared" si="142"/>
        <v/>
      </c>
      <c r="J1344">
        <f t="shared" si="143"/>
        <v>216.75</v>
      </c>
      <c r="K1344">
        <f t="shared" si="144"/>
        <v>120.8</v>
      </c>
      <c r="L1344" s="37">
        <f t="shared" si="145"/>
        <v>-7.4999999999967031</v>
      </c>
      <c r="M1344" t="str">
        <f t="shared" si="146"/>
        <v>Long</v>
      </c>
    </row>
    <row r="1345" spans="1:13" x14ac:dyDescent="0.25">
      <c r="A1345" s="2">
        <v>1331</v>
      </c>
      <c r="B1345" t="s">
        <v>1331</v>
      </c>
      <c r="C1345" s="8">
        <v>218.54</v>
      </c>
      <c r="D1345" s="8">
        <v>122.94</v>
      </c>
      <c r="E1345" s="17">
        <f t="shared" si="140"/>
        <v>0.57527263266373596</v>
      </c>
      <c r="F1345" s="2">
        <f>+IF(A1345&gt;$C$3,AVERAGE(INDEX($E$15:$E$2531,A1345-$C$3):E1344),"")</f>
        <v>0.57928622843448907</v>
      </c>
      <c r="G1345" s="2">
        <f>+IF(A1345&gt;$C$3,STDEVA(INDEX($E$15:$E$2531,A1345-$C$3):E1344),"")</f>
        <v>3.0975935265821876E-3</v>
      </c>
      <c r="H1345">
        <f t="shared" si="141"/>
        <v>-1.2957141523928792</v>
      </c>
      <c r="I1345" s="2" t="str">
        <f t="shared" si="142"/>
        <v/>
      </c>
      <c r="J1345">
        <f t="shared" si="143"/>
        <v>216.75</v>
      </c>
      <c r="K1345">
        <f t="shared" si="144"/>
        <v>120.8</v>
      </c>
      <c r="L1345" s="37">
        <f t="shared" si="145"/>
        <v>-87.500000000002103</v>
      </c>
      <c r="M1345" t="str">
        <f t="shared" si="146"/>
        <v>Long</v>
      </c>
    </row>
    <row r="1346" spans="1:13" x14ac:dyDescent="0.25">
      <c r="A1346" s="2">
        <v>1332</v>
      </c>
      <c r="B1346" t="s">
        <v>1332</v>
      </c>
      <c r="C1346" s="8">
        <v>218.53</v>
      </c>
      <c r="D1346" s="8">
        <v>123.22</v>
      </c>
      <c r="E1346" s="17">
        <f t="shared" si="140"/>
        <v>0.57295192929563632</v>
      </c>
      <c r="F1346" s="2">
        <f>+IF(A1346&gt;$C$3,AVERAGE(INDEX($E$15:$E$2531,A1346-$C$3):E1345),"")</f>
        <v>0.57890117996706358</v>
      </c>
      <c r="G1346" s="2">
        <f>+IF(A1346&gt;$C$3,STDEVA(INDEX($E$15:$E$2531,A1346-$C$3):E1345),"")</f>
        <v>3.3770326554994445E-3</v>
      </c>
      <c r="H1346">
        <f t="shared" si="141"/>
        <v>-1.7616799357089434</v>
      </c>
      <c r="I1346" s="2" t="str">
        <f t="shared" si="142"/>
        <v>Buy</v>
      </c>
      <c r="J1346">
        <f t="shared" si="143"/>
        <v>216.75</v>
      </c>
      <c r="K1346">
        <f t="shared" si="144"/>
        <v>120.8</v>
      </c>
      <c r="L1346" s="37">
        <f t="shared" si="145"/>
        <v>-160.00000000000017</v>
      </c>
      <c r="M1346" t="str">
        <f t="shared" si="146"/>
        <v>Long</v>
      </c>
    </row>
    <row r="1347" spans="1:13" x14ac:dyDescent="0.25">
      <c r="A1347" s="2">
        <v>1333</v>
      </c>
      <c r="B1347" t="s">
        <v>1333</v>
      </c>
      <c r="C1347" s="8">
        <v>218.97</v>
      </c>
      <c r="D1347" s="8">
        <v>124.08</v>
      </c>
      <c r="E1347" s="17">
        <f t="shared" si="140"/>
        <v>0.56800821526336731</v>
      </c>
      <c r="F1347" s="2">
        <f>+IF(A1347&gt;$C$3,AVERAGE(INDEX($E$15:$E$2531,A1347-$C$3):E1346),"")</f>
        <v>0.57831015342524172</v>
      </c>
      <c r="G1347" s="2">
        <f>+IF(A1347&gt;$C$3,STDEVA(INDEX($E$15:$E$2531,A1347-$C$3):E1346),"")</f>
        <v>3.9224936867673348E-3</v>
      </c>
      <c r="H1347">
        <f t="shared" si="141"/>
        <v>-2.6263746954210152</v>
      </c>
      <c r="I1347" s="2" t="str">
        <f t="shared" si="142"/>
        <v>Buy</v>
      </c>
      <c r="J1347" t="str">
        <f t="shared" si="143"/>
        <v/>
      </c>
      <c r="K1347" t="str">
        <f t="shared" si="144"/>
        <v/>
      </c>
      <c r="L1347" s="37">
        <f t="shared" si="145"/>
        <v>-265.00000000000045</v>
      </c>
      <c r="M1347" t="str">
        <f t="shared" si="146"/>
        <v>SL</v>
      </c>
    </row>
    <row r="1348" spans="1:13" x14ac:dyDescent="0.25">
      <c r="A1348" s="2">
        <v>1334</v>
      </c>
      <c r="B1348" t="s">
        <v>1334</v>
      </c>
      <c r="C1348" s="8">
        <v>217.85</v>
      </c>
      <c r="D1348" s="8">
        <v>123.07</v>
      </c>
      <c r="E1348" s="17">
        <f t="shared" si="140"/>
        <v>0.57105345337920588</v>
      </c>
      <c r="F1348" s="2">
        <f>+IF(A1348&gt;$C$3,AVERAGE(INDEX($E$15:$E$2531,A1348-$C$3):E1347),"")</f>
        <v>0.5766425160459645</v>
      </c>
      <c r="G1348" s="2">
        <f>+IF(A1348&gt;$C$3,STDEVA(INDEX($E$15:$E$2531,A1348-$C$3):E1347),"")</f>
        <v>4.7701481113352926E-3</v>
      </c>
      <c r="H1348">
        <f t="shared" si="141"/>
        <v>-1.1716748696916452</v>
      </c>
      <c r="I1348" s="2" t="str">
        <f t="shared" si="142"/>
        <v/>
      </c>
      <c r="J1348" t="str">
        <f t="shared" si="143"/>
        <v/>
      </c>
      <c r="K1348" t="str">
        <f t="shared" si="144"/>
        <v/>
      </c>
      <c r="L1348" s="37" t="str">
        <f t="shared" si="145"/>
        <v/>
      </c>
      <c r="M1348" t="str">
        <f t="shared" si="146"/>
        <v/>
      </c>
    </row>
    <row r="1349" spans="1:13" x14ac:dyDescent="0.25">
      <c r="A1349" s="2">
        <v>1335</v>
      </c>
      <c r="B1349" t="s">
        <v>1335</v>
      </c>
      <c r="C1349" s="8">
        <v>217.7</v>
      </c>
      <c r="D1349" s="8">
        <v>123.31</v>
      </c>
      <c r="E1349" s="17">
        <f t="shared" si="140"/>
        <v>0.56841645835806265</v>
      </c>
      <c r="F1349" s="2">
        <f>+IF(A1349&gt;$C$3,AVERAGE(INDEX($E$15:$E$2531,A1349-$C$3):E1348),"")</f>
        <v>0.57532871895729609</v>
      </c>
      <c r="G1349" s="2">
        <f>+IF(A1349&gt;$C$3,STDEVA(INDEX($E$15:$E$2531,A1349-$C$3):E1348),"")</f>
        <v>4.4561888087621239E-3</v>
      </c>
      <c r="H1349">
        <f t="shared" si="141"/>
        <v>-1.5511597232240228</v>
      </c>
      <c r="I1349" s="2" t="str">
        <f t="shared" si="142"/>
        <v/>
      </c>
      <c r="J1349" t="str">
        <f t="shared" si="143"/>
        <v/>
      </c>
      <c r="K1349" t="str">
        <f t="shared" si="144"/>
        <v/>
      </c>
      <c r="L1349" s="37" t="str">
        <f t="shared" si="145"/>
        <v/>
      </c>
      <c r="M1349" t="str">
        <f t="shared" si="146"/>
        <v/>
      </c>
    </row>
    <row r="1350" spans="1:13" x14ac:dyDescent="0.25">
      <c r="A1350" s="2">
        <v>1336</v>
      </c>
      <c r="B1350" t="s">
        <v>1336</v>
      </c>
      <c r="C1350" s="8">
        <v>217.29</v>
      </c>
      <c r="D1350" s="8">
        <v>123.06</v>
      </c>
      <c r="E1350" s="17">
        <f t="shared" si="140"/>
        <v>0.56856082556300014</v>
      </c>
      <c r="F1350" s="2">
        <f>+IF(A1350&gt;$C$3,AVERAGE(INDEX($E$15:$E$2531,A1350-$C$3):E1349),"")</f>
        <v>0.57392768976519581</v>
      </c>
      <c r="G1350" s="2">
        <f>+IF(A1350&gt;$C$3,STDEVA(INDEX($E$15:$E$2531,A1350-$C$3):E1349),"")</f>
        <v>4.4232131667330706E-3</v>
      </c>
      <c r="H1350">
        <f t="shared" si="141"/>
        <v>-1.213340619113678</v>
      </c>
      <c r="I1350" s="2" t="str">
        <f t="shared" si="142"/>
        <v/>
      </c>
      <c r="J1350" t="str">
        <f t="shared" si="143"/>
        <v/>
      </c>
      <c r="K1350" t="str">
        <f t="shared" si="144"/>
        <v/>
      </c>
      <c r="L1350" s="37" t="str">
        <f t="shared" si="145"/>
        <v/>
      </c>
      <c r="M1350" t="str">
        <f t="shared" si="146"/>
        <v/>
      </c>
    </row>
    <row r="1351" spans="1:13" x14ac:dyDescent="0.25">
      <c r="A1351" s="2">
        <v>1337</v>
      </c>
      <c r="B1351" t="s">
        <v>1337</v>
      </c>
      <c r="C1351" s="8">
        <v>218.36080000000001</v>
      </c>
      <c r="D1351" s="8">
        <v>123.7</v>
      </c>
      <c r="E1351" s="17">
        <f t="shared" si="140"/>
        <v>0.56828946118306911</v>
      </c>
      <c r="F1351" s="2">
        <f>+IF(A1351&gt;$C$3,AVERAGE(INDEX($E$15:$E$2531,A1351-$C$3):E1350),"")</f>
        <v>0.57331761562454675</v>
      </c>
      <c r="G1351" s="2">
        <f>+IF(A1351&gt;$C$3,STDEVA(INDEX($E$15:$E$2531,A1351-$C$3):E1350),"")</f>
        <v>4.7691286913771024E-3</v>
      </c>
      <c r="H1351">
        <f t="shared" si="141"/>
        <v>-1.0543130133118177</v>
      </c>
      <c r="I1351" s="2" t="str">
        <f t="shared" si="142"/>
        <v/>
      </c>
      <c r="J1351" t="str">
        <f t="shared" si="143"/>
        <v/>
      </c>
      <c r="K1351" t="str">
        <f t="shared" si="144"/>
        <v/>
      </c>
      <c r="L1351" s="37" t="str">
        <f t="shared" si="145"/>
        <v/>
      </c>
      <c r="M1351" t="str">
        <f t="shared" si="146"/>
        <v/>
      </c>
    </row>
    <row r="1352" spans="1:13" x14ac:dyDescent="0.25">
      <c r="A1352" s="2">
        <v>1338</v>
      </c>
      <c r="B1352" t="s">
        <v>1338</v>
      </c>
      <c r="C1352" s="8">
        <v>218</v>
      </c>
      <c r="D1352" s="8">
        <v>123.93</v>
      </c>
      <c r="E1352" s="17">
        <f t="shared" si="140"/>
        <v>0.56477817271230613</v>
      </c>
      <c r="F1352" s="2">
        <f>+IF(A1352&gt;$C$3,AVERAGE(INDEX($E$15:$E$2531,A1352-$C$3):E1351),"")</f>
        <v>0.57234786801859094</v>
      </c>
      <c r="G1352" s="2">
        <f>+IF(A1352&gt;$C$3,STDEVA(INDEX($E$15:$E$2531,A1352-$C$3):E1351),"")</f>
        <v>4.8099961439976354E-3</v>
      </c>
      <c r="H1352">
        <f t="shared" si="141"/>
        <v>-1.573742489530058</v>
      </c>
      <c r="I1352" s="2" t="str">
        <f t="shared" si="142"/>
        <v/>
      </c>
      <c r="J1352" t="str">
        <f t="shared" si="143"/>
        <v/>
      </c>
      <c r="K1352" t="str">
        <f t="shared" si="144"/>
        <v/>
      </c>
      <c r="L1352" s="37" t="str">
        <f t="shared" si="145"/>
        <v/>
      </c>
      <c r="M1352" t="str">
        <f t="shared" si="146"/>
        <v/>
      </c>
    </row>
    <row r="1353" spans="1:13" x14ac:dyDescent="0.25">
      <c r="A1353" s="2">
        <v>1339</v>
      </c>
      <c r="B1353" t="s">
        <v>1339</v>
      </c>
      <c r="C1353" s="8">
        <v>217.38</v>
      </c>
      <c r="D1353" s="8">
        <v>123.23</v>
      </c>
      <c r="E1353" s="17">
        <f t="shared" si="140"/>
        <v>0.56759444618500909</v>
      </c>
      <c r="F1353" s="2">
        <f>+IF(A1353&gt;$C$3,AVERAGE(INDEX($E$15:$E$2531,A1353-$C$3):E1352),"")</f>
        <v>0.57045188588109075</v>
      </c>
      <c r="G1353" s="2">
        <f>+IF(A1353&gt;$C$3,STDEVA(INDEX($E$15:$E$2531,A1353-$C$3):E1352),"")</f>
        <v>3.8713254657487409E-3</v>
      </c>
      <c r="H1353">
        <f t="shared" si="141"/>
        <v>-0.7381037118585444</v>
      </c>
      <c r="I1353" s="2" t="str">
        <f t="shared" si="142"/>
        <v/>
      </c>
      <c r="J1353" t="str">
        <f t="shared" si="143"/>
        <v/>
      </c>
      <c r="K1353" t="str">
        <f t="shared" si="144"/>
        <v/>
      </c>
      <c r="L1353" s="37" t="str">
        <f t="shared" si="145"/>
        <v/>
      </c>
      <c r="M1353" t="str">
        <f t="shared" si="146"/>
        <v/>
      </c>
    </row>
    <row r="1354" spans="1:13" x14ac:dyDescent="0.25">
      <c r="A1354" s="2">
        <v>1340</v>
      </c>
      <c r="B1354" t="s">
        <v>1340</v>
      </c>
      <c r="C1354" s="8">
        <v>217.39</v>
      </c>
      <c r="D1354" s="8">
        <v>123.32</v>
      </c>
      <c r="E1354" s="17">
        <f t="shared" si="140"/>
        <v>0.56691037245113796</v>
      </c>
      <c r="F1354" s="2">
        <f>+IF(A1354&gt;$C$3,AVERAGE(INDEX($E$15:$E$2531,A1354-$C$3):E1353),"")</f>
        <v>0.56943617717815465</v>
      </c>
      <c r="G1354" s="2">
        <f>+IF(A1354&gt;$C$3,STDEVA(INDEX($E$15:$E$2531,A1354-$C$3):E1353),"")</f>
        <v>3.1482015953136844E-3</v>
      </c>
      <c r="H1354">
        <f t="shared" si="141"/>
        <v>-0.80230082176964912</v>
      </c>
      <c r="I1354" s="2" t="str">
        <f t="shared" si="142"/>
        <v/>
      </c>
      <c r="J1354" t="str">
        <f t="shared" si="143"/>
        <v/>
      </c>
      <c r="K1354" t="str">
        <f t="shared" si="144"/>
        <v/>
      </c>
      <c r="L1354" s="37" t="str">
        <f t="shared" si="145"/>
        <v/>
      </c>
      <c r="M1354" t="str">
        <f t="shared" si="146"/>
        <v/>
      </c>
    </row>
    <row r="1355" spans="1:13" x14ac:dyDescent="0.25">
      <c r="A1355" s="2">
        <v>1341</v>
      </c>
      <c r="B1355" t="s">
        <v>1341</v>
      </c>
      <c r="C1355" s="8">
        <v>218.37</v>
      </c>
      <c r="D1355" s="8">
        <v>124.51</v>
      </c>
      <c r="E1355" s="17">
        <f t="shared" si="140"/>
        <v>0.56180483783395496</v>
      </c>
      <c r="F1355" s="2">
        <f>+IF(A1355&gt;$C$3,AVERAGE(INDEX($E$15:$E$2531,A1355-$C$3):E1354),"")</f>
        <v>0.56850703715453277</v>
      </c>
      <c r="G1355" s="2">
        <f>+IF(A1355&gt;$C$3,STDEVA(INDEX($E$15:$E$2531,A1355-$C$3):E1354),"")</f>
        <v>2.3408105570044387E-3</v>
      </c>
      <c r="H1355">
        <f t="shared" si="141"/>
        <v>-2.863195956000252</v>
      </c>
      <c r="I1355" s="2" t="str">
        <f t="shared" si="142"/>
        <v>Buy</v>
      </c>
      <c r="J1355">
        <f t="shared" si="143"/>
        <v>218.37</v>
      </c>
      <c r="K1355">
        <f t="shared" si="144"/>
        <v>124.51</v>
      </c>
      <c r="L1355" s="37" t="str">
        <f t="shared" si="145"/>
        <v/>
      </c>
      <c r="M1355" t="str">
        <f t="shared" si="146"/>
        <v>Long</v>
      </c>
    </row>
    <row r="1356" spans="1:13" x14ac:dyDescent="0.25">
      <c r="A1356" s="2">
        <v>1342</v>
      </c>
      <c r="B1356" t="s">
        <v>1342</v>
      </c>
      <c r="C1356" s="8">
        <v>219.0308</v>
      </c>
      <c r="D1356" s="8">
        <v>124.6292</v>
      </c>
      <c r="E1356" s="17">
        <f t="shared" si="140"/>
        <v>0.56386943037968951</v>
      </c>
      <c r="F1356" s="2">
        <f>+IF(A1356&gt;$C$3,AVERAGE(INDEX($E$15:$E$2531,A1356-$C$3):E1355),"")</f>
        <v>0.567268471436568</v>
      </c>
      <c r="G1356" s="2">
        <f>+IF(A1356&gt;$C$3,STDEVA(INDEX($E$15:$E$2531,A1356-$C$3):E1355),"")</f>
        <v>2.6265746885802081E-3</v>
      </c>
      <c r="H1356">
        <f t="shared" si="141"/>
        <v>-1.2940964792118061</v>
      </c>
      <c r="I1356" s="2" t="str">
        <f t="shared" si="142"/>
        <v/>
      </c>
      <c r="J1356">
        <f t="shared" si="143"/>
        <v>218.37</v>
      </c>
      <c r="K1356">
        <f t="shared" si="144"/>
        <v>124.51</v>
      </c>
      <c r="L1356" s="37">
        <f t="shared" si="145"/>
        <v>135.40000000000063</v>
      </c>
      <c r="M1356" t="str">
        <f t="shared" si="146"/>
        <v>Long</v>
      </c>
    </row>
    <row r="1357" spans="1:13" x14ac:dyDescent="0.25">
      <c r="A1357" s="2">
        <v>1343</v>
      </c>
      <c r="B1357" t="s">
        <v>1343</v>
      </c>
      <c r="C1357" s="8">
        <v>219.01</v>
      </c>
      <c r="D1357" s="8">
        <v>125.41</v>
      </c>
      <c r="E1357" s="17">
        <f t="shared" si="140"/>
        <v>0.55752902103851709</v>
      </c>
      <c r="F1357" s="2">
        <f>+IF(A1357&gt;$C$3,AVERAGE(INDEX($E$15:$E$2531,A1357-$C$3):E1356),"")</f>
        <v>0.56680860644949282</v>
      </c>
      <c r="G1357" s="2">
        <f>+IF(A1357&gt;$C$3,STDEVA(INDEX($E$15:$E$2531,A1357-$C$3):E1356),"")</f>
        <v>2.834919171633048E-3</v>
      </c>
      <c r="H1357">
        <f t="shared" si="141"/>
        <v>-3.2733156923236901</v>
      </c>
      <c r="I1357" s="2" t="str">
        <f t="shared" si="142"/>
        <v>Buy</v>
      </c>
      <c r="J1357">
        <f t="shared" si="143"/>
        <v>218.37</v>
      </c>
      <c r="K1357">
        <f t="shared" si="144"/>
        <v>124.51</v>
      </c>
      <c r="L1357" s="37">
        <f t="shared" si="145"/>
        <v>-65.000000000001279</v>
      </c>
      <c r="M1357" t="str">
        <f t="shared" si="146"/>
        <v>Long</v>
      </c>
    </row>
    <row r="1358" spans="1:13" x14ac:dyDescent="0.25">
      <c r="A1358" s="2">
        <v>1344</v>
      </c>
      <c r="B1358" t="s">
        <v>1344</v>
      </c>
      <c r="C1358" s="8">
        <v>218.51</v>
      </c>
      <c r="D1358" s="8">
        <v>125.16</v>
      </c>
      <c r="E1358" s="17">
        <f t="shared" si="140"/>
        <v>0.55723886127809397</v>
      </c>
      <c r="F1358" s="2">
        <f>+IF(A1358&gt;$C$3,AVERAGE(INDEX($E$15:$E$2531,A1358-$C$3):E1357),"")</f>
        <v>0.56530589174497192</v>
      </c>
      <c r="G1358" s="2">
        <f>+IF(A1358&gt;$C$3,STDEVA(INDEX($E$15:$E$2531,A1358-$C$3):E1357),"")</f>
        <v>3.7427054097234945E-3</v>
      </c>
      <c r="H1358">
        <f t="shared" si="141"/>
        <v>-2.1554008621463843</v>
      </c>
      <c r="I1358" s="2" t="str">
        <f t="shared" si="142"/>
        <v>Buy</v>
      </c>
      <c r="J1358">
        <f t="shared" si="143"/>
        <v>218.37</v>
      </c>
      <c r="K1358">
        <f t="shared" si="144"/>
        <v>124.51</v>
      </c>
      <c r="L1358" s="37">
        <f t="shared" si="145"/>
        <v>-127.50000000000128</v>
      </c>
      <c r="M1358" t="str">
        <f t="shared" si="146"/>
        <v>Long</v>
      </c>
    </row>
    <row r="1359" spans="1:13" x14ac:dyDescent="0.25">
      <c r="A1359" s="2">
        <v>1345</v>
      </c>
      <c r="B1359" t="s">
        <v>1345</v>
      </c>
      <c r="C1359" s="8">
        <v>213.28</v>
      </c>
      <c r="D1359" s="8">
        <v>121.25</v>
      </c>
      <c r="E1359" s="17">
        <f t="shared" si="140"/>
        <v>0.56475132661280592</v>
      </c>
      <c r="F1359" s="2">
        <f>+IF(A1359&gt;$C$3,AVERAGE(INDEX($E$15:$E$2531,A1359-$C$3):E1358),"")</f>
        <v>0.56406393651386422</v>
      </c>
      <c r="G1359" s="2">
        <f>+IF(A1359&gt;$C$3,STDEVA(INDEX($E$15:$E$2531,A1359-$C$3):E1358),"")</f>
        <v>4.3815241498559665E-3</v>
      </c>
      <c r="H1359">
        <f t="shared" si="141"/>
        <v>0.15688378642493495</v>
      </c>
      <c r="I1359" s="2" t="str">
        <f t="shared" si="142"/>
        <v/>
      </c>
      <c r="J1359" t="str">
        <f t="shared" si="143"/>
        <v/>
      </c>
      <c r="K1359" t="str">
        <f t="shared" si="144"/>
        <v/>
      </c>
      <c r="L1359" s="37">
        <f t="shared" si="145"/>
        <v>-457.49999999999966</v>
      </c>
      <c r="M1359" t="str">
        <f t="shared" si="146"/>
        <v>SL</v>
      </c>
    </row>
    <row r="1360" spans="1:13" x14ac:dyDescent="0.25">
      <c r="A1360" s="2">
        <v>1346</v>
      </c>
      <c r="B1360" t="s">
        <v>1346</v>
      </c>
      <c r="C1360" s="8">
        <v>216.34</v>
      </c>
      <c r="D1360" s="8">
        <v>122.94</v>
      </c>
      <c r="E1360" s="17">
        <f t="shared" ref="E1360:E1423" si="147">+LN(C1360/D1360)</f>
        <v>0.56515481272328016</v>
      </c>
      <c r="F1360" s="2">
        <f>+IF(A1360&gt;$C$3,AVERAGE(INDEX($E$15:$E$2531,A1360-$C$3):E1359),"")</f>
        <v>0.56364065885273162</v>
      </c>
      <c r="G1360" s="2">
        <f>+IF(A1360&gt;$C$3,STDEVA(INDEX($E$15:$E$2531,A1360-$C$3):E1359),"")</f>
        <v>4.0654035658887434E-3</v>
      </c>
      <c r="H1360">
        <f t="shared" ref="H1360:H1423" si="148">+IF(F1360="","",(E1360-F1360)/G1360)</f>
        <v>0.37244860098348659</v>
      </c>
      <c r="I1360" s="2" t="str">
        <f t="shared" ref="I1360:I1423" si="149">+IF(H1360="","",IF(H1360&lt;$C$4,"Buy",IF(H1360&gt;$C$5,"Sell","")))</f>
        <v/>
      </c>
      <c r="J1360" t="str">
        <f t="shared" ref="J1360:J1423" si="150">IF(M1360=M1359, J1359, IF(OR(M1360="TP", M1360="SL"), "", IF(I1360="Buy", C1360, IF(I1360="Sell", D1360, ""))))</f>
        <v/>
      </c>
      <c r="K1360" t="str">
        <f t="shared" ref="K1360:K1423" si="151">IF(M1360=M1359, K1359, IF(OR(M1360="TP", M1360="SL"), "",IF(I1360="Buy", D1360, IF(I1360="Sell", C1360, ""))))</f>
        <v/>
      </c>
      <c r="L1360" s="37" t="str">
        <f t="shared" ref="L1360:L1423" si="152">IF(M1359="Long", (C1360-J1359)*$C$8+(K1359-D1360)*$C$9, IF(M1359="Short", (K1359-C1360)*$C$8+(D1360-J1359)*$C$9, ""))</f>
        <v/>
      </c>
      <c r="M1360" t="str">
        <f t="shared" ref="M1360:M1423" si="153">IF(OR(M1359="", M1359="SL", M1359="TP"), IF(I1360="Sell","Short",(IF(I1360="Buy","Long",I1360))), IF(L1360="", "", IF(L1360&lt;$C$6, "SL", IF(L1360&gt;$C$7, "TP", M1359))))</f>
        <v/>
      </c>
    </row>
    <row r="1361" spans="1:13" x14ac:dyDescent="0.25">
      <c r="A1361" s="2">
        <v>1347</v>
      </c>
      <c r="B1361" t="s">
        <v>1347</v>
      </c>
      <c r="C1361" s="8">
        <v>213.23</v>
      </c>
      <c r="D1361" s="8">
        <v>120.58</v>
      </c>
      <c r="E1361" s="17">
        <f t="shared" si="147"/>
        <v>0.5700579622768831</v>
      </c>
      <c r="F1361" s="2">
        <f>+IF(A1361&gt;$C$3,AVERAGE(INDEX($E$15:$E$2531,A1361-$C$3):E1360),"")</f>
        <v>0.56329236457942167</v>
      </c>
      <c r="G1361" s="2">
        <f>+IF(A1361&gt;$C$3,STDEVA(INDEX($E$15:$E$2531,A1361-$C$3):E1360),"")</f>
        <v>3.7384750894931809E-3</v>
      </c>
      <c r="H1361">
        <f t="shared" si="148"/>
        <v>1.8097212193484578</v>
      </c>
      <c r="I1361" s="2" t="str">
        <f t="shared" si="149"/>
        <v>Sell</v>
      </c>
      <c r="J1361">
        <f t="shared" si="150"/>
        <v>120.58</v>
      </c>
      <c r="K1361">
        <f t="shared" si="151"/>
        <v>213.23</v>
      </c>
      <c r="L1361" s="37" t="str">
        <f t="shared" si="152"/>
        <v/>
      </c>
      <c r="M1361" t="str">
        <f t="shared" si="153"/>
        <v>Short</v>
      </c>
    </row>
    <row r="1362" spans="1:13" x14ac:dyDescent="0.25">
      <c r="A1362" s="2">
        <v>1348</v>
      </c>
      <c r="B1362" t="s">
        <v>1348</v>
      </c>
      <c r="C1362" s="8">
        <v>213.15</v>
      </c>
      <c r="D1362" s="8">
        <v>120.6</v>
      </c>
      <c r="E1362" s="17">
        <f t="shared" si="147"/>
        <v>0.56951685891813431</v>
      </c>
      <c r="F1362" s="2">
        <f>+IF(A1362&gt;$C$3,AVERAGE(INDEX($E$15:$E$2531,A1362-$C$3):E1361),"")</f>
        <v>0.56387900786437462</v>
      </c>
      <c r="G1362" s="2">
        <f>+IF(A1362&gt;$C$3,STDEVA(INDEX($E$15:$E$2531,A1362-$C$3):E1361),"")</f>
        <v>4.3628818065043675E-3</v>
      </c>
      <c r="H1362">
        <f t="shared" si="148"/>
        <v>1.2922309848858489</v>
      </c>
      <c r="I1362" s="2" t="str">
        <f t="shared" si="149"/>
        <v/>
      </c>
      <c r="J1362">
        <f t="shared" si="150"/>
        <v>120.58</v>
      </c>
      <c r="K1362">
        <f t="shared" si="151"/>
        <v>213.23</v>
      </c>
      <c r="L1362" s="37">
        <f t="shared" si="152"/>
        <v>24.999999999995026</v>
      </c>
      <c r="M1362" t="str">
        <f t="shared" si="153"/>
        <v>Short</v>
      </c>
    </row>
    <row r="1363" spans="1:13" x14ac:dyDescent="0.25">
      <c r="A1363" s="2">
        <v>1349</v>
      </c>
      <c r="B1363" t="s">
        <v>1349</v>
      </c>
      <c r="C1363" s="8">
        <v>215.28</v>
      </c>
      <c r="D1363" s="8">
        <v>122.04</v>
      </c>
      <c r="E1363" s="17">
        <f t="shared" si="147"/>
        <v>0.56759064657018143</v>
      </c>
      <c r="F1363" s="2">
        <f>+IF(A1363&gt;$C$3,AVERAGE(INDEX($E$15:$E$2531,A1363-$C$3):E1362),"")</f>
        <v>0.56409260927916638</v>
      </c>
      <c r="G1363" s="2">
        <f>+IF(A1363&gt;$C$3,STDEVA(INDEX($E$15:$E$2531,A1363-$C$3):E1362),"")</f>
        <v>4.6077130142097794E-3</v>
      </c>
      <c r="H1363">
        <f t="shared" si="148"/>
        <v>0.75916995703235357</v>
      </c>
      <c r="I1363" s="2" t="str">
        <f t="shared" si="149"/>
        <v/>
      </c>
      <c r="J1363">
        <f t="shared" si="150"/>
        <v>120.58</v>
      </c>
      <c r="K1363">
        <f t="shared" si="151"/>
        <v>213.23</v>
      </c>
      <c r="L1363" s="37">
        <f t="shared" si="152"/>
        <v>-147.50000000000085</v>
      </c>
      <c r="M1363" t="str">
        <f t="shared" si="153"/>
        <v>Short</v>
      </c>
    </row>
    <row r="1364" spans="1:13" x14ac:dyDescent="0.25">
      <c r="A1364" s="2">
        <v>1350</v>
      </c>
      <c r="B1364" t="s">
        <v>1350</v>
      </c>
      <c r="C1364" s="8">
        <v>213.37</v>
      </c>
      <c r="D1364" s="8">
        <v>121.86</v>
      </c>
      <c r="E1364" s="17">
        <f t="shared" si="147"/>
        <v>0.560154903096444</v>
      </c>
      <c r="F1364" s="2">
        <f>+IF(A1364&gt;$C$3,AVERAGE(INDEX($E$15:$E$2531,A1364-$C$3):E1363),"")</f>
        <v>0.56416819529239337</v>
      </c>
      <c r="G1364" s="2">
        <f>+IF(A1364&gt;$C$3,STDEVA(INDEX($E$15:$E$2531,A1364-$C$3):E1363),"")</f>
        <v>4.6649385065346523E-3</v>
      </c>
      <c r="H1364">
        <f t="shared" si="148"/>
        <v>-0.86030977478642945</v>
      </c>
      <c r="I1364" s="2" t="str">
        <f t="shared" si="149"/>
        <v/>
      </c>
      <c r="J1364">
        <f t="shared" si="150"/>
        <v>120.58</v>
      </c>
      <c r="K1364">
        <f t="shared" si="151"/>
        <v>213.23</v>
      </c>
      <c r="L1364" s="37">
        <f t="shared" si="152"/>
        <v>284.99999999999659</v>
      </c>
      <c r="M1364" t="str">
        <f t="shared" si="153"/>
        <v>Short</v>
      </c>
    </row>
    <row r="1365" spans="1:13" x14ac:dyDescent="0.25">
      <c r="A1365" s="2">
        <v>1351</v>
      </c>
      <c r="B1365" t="s">
        <v>1351</v>
      </c>
      <c r="C1365" s="8">
        <v>213.41</v>
      </c>
      <c r="D1365" s="8">
        <v>122.67</v>
      </c>
      <c r="E1365" s="17">
        <f t="shared" si="147"/>
        <v>0.55371737508121888</v>
      </c>
      <c r="F1365" s="2">
        <f>+IF(A1365&gt;$C$3,AVERAGE(INDEX($E$15:$E$2531,A1365-$C$3):E1364),"")</f>
        <v>0.56398486921044766</v>
      </c>
      <c r="G1365" s="2">
        <f>+IF(A1365&gt;$C$3,STDEVA(INDEX($E$15:$E$2531,A1365-$C$3):E1364),"")</f>
        <v>4.7998930959555729E-3</v>
      </c>
      <c r="H1365">
        <f t="shared" si="148"/>
        <v>-2.1391089184632577</v>
      </c>
      <c r="I1365" s="2" t="str">
        <f t="shared" si="149"/>
        <v>Buy</v>
      </c>
      <c r="J1365" t="str">
        <f t="shared" si="150"/>
        <v/>
      </c>
      <c r="K1365" t="str">
        <f t="shared" si="151"/>
        <v/>
      </c>
      <c r="L1365" s="37">
        <f t="shared" si="152"/>
        <v>477.4999999999992</v>
      </c>
      <c r="M1365" t="str">
        <f t="shared" si="153"/>
        <v>TP</v>
      </c>
    </row>
    <row r="1366" spans="1:13" x14ac:dyDescent="0.25">
      <c r="A1366" s="2">
        <v>1352</v>
      </c>
      <c r="B1366" t="s">
        <v>1352</v>
      </c>
      <c r="C1366" s="8">
        <v>213.42</v>
      </c>
      <c r="D1366" s="8">
        <v>122.15</v>
      </c>
      <c r="E1366" s="17">
        <f t="shared" si="147"/>
        <v>0.55801225748466921</v>
      </c>
      <c r="F1366" s="2">
        <f>+IF(A1366&gt;$C$3,AVERAGE(INDEX($E$15:$E$2531,A1366-$C$3):E1365),"")</f>
        <v>0.56285686306617322</v>
      </c>
      <c r="G1366" s="2">
        <f>+IF(A1366&gt;$C$3,STDEVA(INDEX($E$15:$E$2531,A1366-$C$3):E1365),"")</f>
        <v>5.8977571868171659E-3</v>
      </c>
      <c r="H1366">
        <f t="shared" si="148"/>
        <v>-0.82143184740341857</v>
      </c>
      <c r="I1366" s="2" t="str">
        <f t="shared" si="149"/>
        <v/>
      </c>
      <c r="J1366" t="str">
        <f t="shared" si="150"/>
        <v/>
      </c>
      <c r="K1366" t="str">
        <f t="shared" si="151"/>
        <v/>
      </c>
      <c r="L1366" s="37" t="str">
        <f t="shared" si="152"/>
        <v/>
      </c>
      <c r="M1366" t="str">
        <f t="shared" si="153"/>
        <v/>
      </c>
    </row>
    <row r="1367" spans="1:13" x14ac:dyDescent="0.25">
      <c r="A1367" s="2">
        <v>1353</v>
      </c>
      <c r="B1367" t="s">
        <v>1353</v>
      </c>
      <c r="C1367" s="8">
        <v>215.82</v>
      </c>
      <c r="D1367" s="8">
        <v>123.92</v>
      </c>
      <c r="E1367" s="17">
        <f t="shared" si="147"/>
        <v>0.55480853082697423</v>
      </c>
      <c r="F1367" s="2">
        <f>+IF(A1367&gt;$C$3,AVERAGE(INDEX($E$15:$E$2531,A1367-$C$3):E1366),"")</f>
        <v>0.56291055600463447</v>
      </c>
      <c r="G1367" s="2">
        <f>+IF(A1367&gt;$C$3,STDEVA(INDEX($E$15:$E$2531,A1367-$C$3):E1366),"")</f>
        <v>5.8451547761922398E-3</v>
      </c>
      <c r="H1367">
        <f t="shared" si="148"/>
        <v>-1.3861096049432939</v>
      </c>
      <c r="I1367" s="2" t="str">
        <f t="shared" si="149"/>
        <v/>
      </c>
      <c r="J1367" t="str">
        <f t="shared" si="150"/>
        <v/>
      </c>
      <c r="K1367" t="str">
        <f t="shared" si="151"/>
        <v/>
      </c>
      <c r="L1367" s="37" t="str">
        <f t="shared" si="152"/>
        <v/>
      </c>
      <c r="M1367" t="str">
        <f t="shared" si="153"/>
        <v/>
      </c>
    </row>
    <row r="1368" spans="1:13" x14ac:dyDescent="0.25">
      <c r="A1368" s="2">
        <v>1354</v>
      </c>
      <c r="B1368" t="s">
        <v>1354</v>
      </c>
      <c r="C1368" s="8">
        <v>217.18</v>
      </c>
      <c r="D1368" s="8">
        <v>125.7</v>
      </c>
      <c r="E1368" s="17">
        <f t="shared" si="147"/>
        <v>0.54682838719255267</v>
      </c>
      <c r="F1368" s="2">
        <f>+IF(A1368&gt;$C$3,AVERAGE(INDEX($E$15:$E$2531,A1368-$C$3):E1367),"")</f>
        <v>0.56264051928784342</v>
      </c>
      <c r="G1368" s="2">
        <f>+IF(A1368&gt;$C$3,STDEVA(INDEX($E$15:$E$2531,A1368-$C$3):E1367),"")</f>
        <v>6.1861244664347332E-3</v>
      </c>
      <c r="H1368">
        <f t="shared" si="148"/>
        <v>-2.5560643309208753</v>
      </c>
      <c r="I1368" s="2" t="str">
        <f t="shared" si="149"/>
        <v>Buy</v>
      </c>
      <c r="J1368">
        <f t="shared" si="150"/>
        <v>217.18</v>
      </c>
      <c r="K1368">
        <f t="shared" si="151"/>
        <v>125.7</v>
      </c>
      <c r="L1368" s="37" t="str">
        <f t="shared" si="152"/>
        <v/>
      </c>
      <c r="M1368" t="str">
        <f t="shared" si="153"/>
        <v>Long</v>
      </c>
    </row>
    <row r="1369" spans="1:13" x14ac:dyDescent="0.25">
      <c r="A1369" s="2">
        <v>1355</v>
      </c>
      <c r="B1369" t="s">
        <v>1355</v>
      </c>
      <c r="C1369" s="8">
        <v>215.99</v>
      </c>
      <c r="D1369" s="8">
        <v>124.81</v>
      </c>
      <c r="E1369" s="17">
        <f t="shared" si="147"/>
        <v>0.54843952938579987</v>
      </c>
      <c r="F1369" s="2">
        <f>+IF(A1369&gt;$C$3,AVERAGE(INDEX($E$15:$E$2531,A1369-$C$3):E1368),"")</f>
        <v>0.56064908157448201</v>
      </c>
      <c r="G1369" s="2">
        <f>+IF(A1369&gt;$C$3,STDEVA(INDEX($E$15:$E$2531,A1369-$C$3):E1368),"")</f>
        <v>8.0313501639964341E-3</v>
      </c>
      <c r="H1369">
        <f t="shared" si="148"/>
        <v>-1.5202365653805103</v>
      </c>
      <c r="I1369" s="2" t="str">
        <f t="shared" si="149"/>
        <v/>
      </c>
      <c r="J1369">
        <f t="shared" si="150"/>
        <v>217.18</v>
      </c>
      <c r="K1369">
        <f t="shared" si="151"/>
        <v>125.7</v>
      </c>
      <c r="L1369" s="37">
        <f t="shared" si="152"/>
        <v>-74.999999999999289</v>
      </c>
      <c r="M1369" t="str">
        <f t="shared" si="153"/>
        <v>Long</v>
      </c>
    </row>
    <row r="1370" spans="1:13" x14ac:dyDescent="0.25">
      <c r="A1370" s="2">
        <v>1356</v>
      </c>
      <c r="B1370" t="s">
        <v>1356</v>
      </c>
      <c r="C1370" s="8">
        <v>214.24</v>
      </c>
      <c r="D1370" s="8">
        <v>123.23</v>
      </c>
      <c r="E1370" s="17">
        <f t="shared" si="147"/>
        <v>0.5530443539928307</v>
      </c>
      <c r="F1370" s="2">
        <f>+IF(A1370&gt;$C$3,AVERAGE(INDEX($E$15:$E$2531,A1370-$C$3):E1369),"")</f>
        <v>0.55879182787031756</v>
      </c>
      <c r="G1370" s="2">
        <f>+IF(A1370&gt;$C$3,STDEVA(INDEX($E$15:$E$2531,A1370-$C$3):E1369),"")</f>
        <v>8.758907703175757E-3</v>
      </c>
      <c r="H1370">
        <f t="shared" si="148"/>
        <v>-0.65618614469507153</v>
      </c>
      <c r="I1370" s="2" t="str">
        <f t="shared" si="149"/>
        <v/>
      </c>
      <c r="J1370">
        <f t="shared" si="150"/>
        <v>217.18</v>
      </c>
      <c r="K1370">
        <f t="shared" si="151"/>
        <v>125.7</v>
      </c>
      <c r="L1370" s="37">
        <f t="shared" si="152"/>
        <v>-117.49999999999966</v>
      </c>
      <c r="M1370" t="str">
        <f t="shared" si="153"/>
        <v>Long</v>
      </c>
    </row>
    <row r="1371" spans="1:13" x14ac:dyDescent="0.25">
      <c r="A1371" s="2">
        <v>1357</v>
      </c>
      <c r="B1371" t="s">
        <v>1357</v>
      </c>
      <c r="C1371" s="8">
        <v>215.57</v>
      </c>
      <c r="D1371" s="8">
        <v>123.73</v>
      </c>
      <c r="E1371" s="17">
        <f t="shared" si="147"/>
        <v>0.55518391055945782</v>
      </c>
      <c r="F1371" s="2">
        <f>+IF(A1371&gt;$C$3,AVERAGE(INDEX($E$15:$E$2531,A1371-$C$3):E1370),"")</f>
        <v>0.55690142694986722</v>
      </c>
      <c r="G1371" s="2">
        <f>+IF(A1371&gt;$C$3,STDEVA(INDEX($E$15:$E$2531,A1371-$C$3):E1370),"")</f>
        <v>7.8077913327590006E-3</v>
      </c>
      <c r="H1371">
        <f t="shared" si="148"/>
        <v>-0.21997467878057281</v>
      </c>
      <c r="I1371" s="2" t="str">
        <f t="shared" si="149"/>
        <v/>
      </c>
      <c r="J1371">
        <f t="shared" si="150"/>
        <v>217.18</v>
      </c>
      <c r="K1371">
        <f t="shared" si="151"/>
        <v>125.7</v>
      </c>
      <c r="L1371" s="37">
        <f t="shared" si="152"/>
        <v>89.999999999996305</v>
      </c>
      <c r="M1371" t="str">
        <f t="shared" si="153"/>
        <v>Long</v>
      </c>
    </row>
    <row r="1372" spans="1:13" x14ac:dyDescent="0.25">
      <c r="A1372" s="2">
        <v>1358</v>
      </c>
      <c r="B1372" t="s">
        <v>1358</v>
      </c>
      <c r="C1372" s="8">
        <v>216.64</v>
      </c>
      <c r="D1372" s="8">
        <v>124.68</v>
      </c>
      <c r="E1372" s="17">
        <f t="shared" si="147"/>
        <v>0.55248653482477372</v>
      </c>
      <c r="F1372" s="2">
        <f>+IF(A1372&gt;$C$3,AVERAGE(INDEX($E$15:$E$2531,A1372-$C$3):E1371),"")</f>
        <v>0.55530887713223653</v>
      </c>
      <c r="G1372" s="2">
        <f>+IF(A1372&gt;$C$3,STDEVA(INDEX($E$15:$E$2531,A1372-$C$3):E1371),"")</f>
        <v>6.2115582634098606E-3</v>
      </c>
      <c r="H1372">
        <f t="shared" si="148"/>
        <v>-0.45436944930360745</v>
      </c>
      <c r="I1372" s="2" t="str">
        <f t="shared" si="149"/>
        <v/>
      </c>
      <c r="J1372">
        <f t="shared" si="150"/>
        <v>217.18</v>
      </c>
      <c r="K1372">
        <f t="shared" si="151"/>
        <v>125.7</v>
      </c>
      <c r="L1372" s="37">
        <f t="shared" si="152"/>
        <v>119.99999999999389</v>
      </c>
      <c r="M1372" t="str">
        <f t="shared" si="153"/>
        <v>Long</v>
      </c>
    </row>
    <row r="1373" spans="1:13" x14ac:dyDescent="0.25">
      <c r="A1373" s="2">
        <v>1359</v>
      </c>
      <c r="B1373" t="s">
        <v>1359</v>
      </c>
      <c r="C1373" s="8">
        <v>214.68</v>
      </c>
      <c r="D1373" s="8">
        <v>122.86</v>
      </c>
      <c r="E1373" s="17">
        <f t="shared" si="147"/>
        <v>0.55810305157284679</v>
      </c>
      <c r="F1373" s="2">
        <f>+IF(A1373&gt;$C$3,AVERAGE(INDEX($E$15:$E$2531,A1373-$C$3):E1372),"")</f>
        <v>0.55363064249385785</v>
      </c>
      <c r="G1373" s="2">
        <f>+IF(A1373&gt;$C$3,STDEVA(INDEX($E$15:$E$2531,A1373-$C$3):E1372),"")</f>
        <v>4.1899158783091171E-3</v>
      </c>
      <c r="H1373">
        <f t="shared" si="148"/>
        <v>1.0674221652377953</v>
      </c>
      <c r="I1373" s="2" t="str">
        <f t="shared" si="149"/>
        <v/>
      </c>
      <c r="J1373">
        <f t="shared" si="150"/>
        <v>217.18</v>
      </c>
      <c r="K1373">
        <f t="shared" si="151"/>
        <v>125.7</v>
      </c>
      <c r="L1373" s="37">
        <f t="shared" si="152"/>
        <v>85.000000000000909</v>
      </c>
      <c r="M1373" t="str">
        <f t="shared" si="153"/>
        <v>Long</v>
      </c>
    </row>
    <row r="1374" spans="1:13" x14ac:dyDescent="0.25">
      <c r="A1374" s="2">
        <v>1360</v>
      </c>
      <c r="B1374" t="s">
        <v>1360</v>
      </c>
      <c r="C1374" s="8">
        <v>216.3</v>
      </c>
      <c r="D1374" s="8">
        <v>124.21</v>
      </c>
      <c r="E1374" s="17">
        <f t="shared" si="147"/>
        <v>0.5546926514029108</v>
      </c>
      <c r="F1374" s="2">
        <f>+IF(A1374&gt;$C$3,AVERAGE(INDEX($E$15:$E$2531,A1374-$C$3):E1373),"")</f>
        <v>0.55340265899123597</v>
      </c>
      <c r="G1374" s="2">
        <f>+IF(A1374&gt;$C$3,STDEVA(INDEX($E$15:$E$2531,A1374-$C$3):E1373),"")</f>
        <v>3.8309894087658696E-3</v>
      </c>
      <c r="H1374">
        <f t="shared" si="148"/>
        <v>0.33672565335814547</v>
      </c>
      <c r="I1374" s="2" t="str">
        <f t="shared" si="149"/>
        <v/>
      </c>
      <c r="J1374">
        <f t="shared" si="150"/>
        <v>217.18</v>
      </c>
      <c r="K1374">
        <f t="shared" si="151"/>
        <v>125.7</v>
      </c>
      <c r="L1374" s="37">
        <f t="shared" si="152"/>
        <v>152.50000000000341</v>
      </c>
      <c r="M1374" t="str">
        <f t="shared" si="153"/>
        <v>Long</v>
      </c>
    </row>
    <row r="1375" spans="1:13" x14ac:dyDescent="0.25">
      <c r="A1375" s="2">
        <v>1361</v>
      </c>
      <c r="B1375" t="s">
        <v>1361</v>
      </c>
      <c r="C1375" s="8">
        <v>215.78</v>
      </c>
      <c r="D1375" s="8">
        <v>123.82</v>
      </c>
      <c r="E1375" s="17">
        <f t="shared" si="147"/>
        <v>0.55543047203210805</v>
      </c>
      <c r="F1375" s="2">
        <f>+IF(A1375&gt;$C$3,AVERAGE(INDEX($E$15:$E$2531,A1375-$C$3):E1374),"")</f>
        <v>0.55351102302697941</v>
      </c>
      <c r="G1375" s="2">
        <f>+IF(A1375&gt;$C$3,STDEVA(INDEX($E$15:$E$2531,A1375-$C$3):E1374),"")</f>
        <v>3.8547241815613566E-3</v>
      </c>
      <c r="H1375">
        <f t="shared" si="148"/>
        <v>0.49794717202079142</v>
      </c>
      <c r="I1375" s="2" t="str">
        <f t="shared" si="149"/>
        <v/>
      </c>
      <c r="J1375">
        <f t="shared" si="150"/>
        <v>217.18</v>
      </c>
      <c r="K1375">
        <f t="shared" si="151"/>
        <v>125.7</v>
      </c>
      <c r="L1375" s="37">
        <f t="shared" si="152"/>
        <v>120.00000000000097</v>
      </c>
      <c r="M1375" t="str">
        <f t="shared" si="153"/>
        <v>Long</v>
      </c>
    </row>
    <row r="1376" spans="1:13" x14ac:dyDescent="0.25">
      <c r="A1376" s="2">
        <v>1362</v>
      </c>
      <c r="B1376" t="s">
        <v>1362</v>
      </c>
      <c r="C1376" s="8">
        <v>214.68</v>
      </c>
      <c r="D1376" s="8">
        <v>123.21</v>
      </c>
      <c r="E1376" s="17">
        <f t="shared" si="147"/>
        <v>0.55525833067205121</v>
      </c>
      <c r="F1376" s="2">
        <f>+IF(A1376&gt;$C$3,AVERAGE(INDEX($E$15:$E$2531,A1376-$C$3):E1375),"")</f>
        <v>0.553224157976695</v>
      </c>
      <c r="G1376" s="2">
        <f>+IF(A1376&gt;$C$3,STDEVA(INDEX($E$15:$E$2531,A1376-$C$3):E1375),"")</f>
        <v>3.5628944861206958E-3</v>
      </c>
      <c r="H1376">
        <f t="shared" si="148"/>
        <v>0.57093262325908478</v>
      </c>
      <c r="I1376" s="2" t="str">
        <f t="shared" si="149"/>
        <v/>
      </c>
      <c r="J1376">
        <f t="shared" si="150"/>
        <v>217.18</v>
      </c>
      <c r="K1376">
        <f t="shared" si="151"/>
        <v>125.7</v>
      </c>
      <c r="L1376" s="37">
        <f t="shared" si="152"/>
        <v>-2.4999999999977263</v>
      </c>
      <c r="M1376" t="str">
        <f t="shared" si="153"/>
        <v>Long</v>
      </c>
    </row>
    <row r="1377" spans="1:13" x14ac:dyDescent="0.25">
      <c r="A1377" s="2">
        <v>1363</v>
      </c>
      <c r="B1377" t="s">
        <v>1363</v>
      </c>
      <c r="C1377" s="8">
        <v>215.63</v>
      </c>
      <c r="D1377" s="8">
        <v>123.95</v>
      </c>
      <c r="E1377" s="17">
        <f t="shared" si="147"/>
        <v>0.55368571744137474</v>
      </c>
      <c r="F1377" s="2">
        <f>+IF(A1377&gt;$C$3,AVERAGE(INDEX($E$15:$E$2531,A1377-$C$3):E1376),"")</f>
        <v>0.55327413573725914</v>
      </c>
      <c r="G1377" s="2">
        <f>+IF(A1377&gt;$C$3,STDEVA(INDEX($E$15:$E$2531,A1377-$C$3):E1376),"")</f>
        <v>3.5909413492618103E-3</v>
      </c>
      <c r="H1377">
        <f t="shared" si="148"/>
        <v>0.11461666011342742</v>
      </c>
      <c r="I1377" s="2" t="str">
        <f t="shared" si="149"/>
        <v/>
      </c>
      <c r="J1377">
        <f t="shared" si="150"/>
        <v>217.18</v>
      </c>
      <c r="K1377">
        <f t="shared" si="151"/>
        <v>125.7</v>
      </c>
      <c r="L1377" s="37">
        <f t="shared" si="152"/>
        <v>49.999999999997158</v>
      </c>
      <c r="M1377" t="str">
        <f t="shared" si="153"/>
        <v>Long</v>
      </c>
    </row>
    <row r="1378" spans="1:13" x14ac:dyDescent="0.25">
      <c r="A1378" s="2">
        <v>1364</v>
      </c>
      <c r="B1378" t="s">
        <v>1364</v>
      </c>
      <c r="C1378" s="8">
        <v>215.78</v>
      </c>
      <c r="D1378" s="8">
        <v>123.82</v>
      </c>
      <c r="E1378" s="17">
        <f t="shared" si="147"/>
        <v>0.55543047203210805</v>
      </c>
      <c r="F1378" s="2">
        <f>+IF(A1378&gt;$C$3,AVERAGE(INDEX($E$15:$E$2531,A1378-$C$3):E1377),"")</f>
        <v>0.55403606132046146</v>
      </c>
      <c r="G1378" s="2">
        <f>+IF(A1378&gt;$C$3,STDEVA(INDEX($E$15:$E$2531,A1378-$C$3):E1377),"")</f>
        <v>2.6588490940451649E-3</v>
      </c>
      <c r="H1378">
        <f t="shared" si="148"/>
        <v>0.52444146407915737</v>
      </c>
      <c r="I1378" s="2" t="str">
        <f t="shared" si="149"/>
        <v/>
      </c>
      <c r="J1378">
        <f t="shared" si="150"/>
        <v>217.18</v>
      </c>
      <c r="K1378">
        <f t="shared" si="151"/>
        <v>125.7</v>
      </c>
      <c r="L1378" s="37">
        <f t="shared" si="152"/>
        <v>120.00000000000097</v>
      </c>
      <c r="M1378" t="str">
        <f t="shared" si="153"/>
        <v>Long</v>
      </c>
    </row>
    <row r="1379" spans="1:13" x14ac:dyDescent="0.25">
      <c r="A1379" s="2">
        <v>1365</v>
      </c>
      <c r="B1379" t="s">
        <v>1365</v>
      </c>
      <c r="C1379" s="8">
        <v>215.04</v>
      </c>
      <c r="D1379" s="8">
        <v>122.83</v>
      </c>
      <c r="E1379" s="17">
        <f t="shared" si="147"/>
        <v>0.56002277178378168</v>
      </c>
      <c r="F1379" s="2">
        <f>+IF(A1379&gt;$C$3,AVERAGE(INDEX($E$15:$E$2531,A1379-$C$3):E1378),"")</f>
        <v>0.55481283272560689</v>
      </c>
      <c r="G1379" s="2">
        <f>+IF(A1379&gt;$C$3,STDEVA(INDEX($E$15:$E$2531,A1379-$C$3):E1378),"")</f>
        <v>1.6488130288802422E-3</v>
      </c>
      <c r="H1379">
        <f t="shared" si="148"/>
        <v>3.1598119173724744</v>
      </c>
      <c r="I1379" s="2" t="str">
        <f t="shared" si="149"/>
        <v>Sell</v>
      </c>
      <c r="J1379">
        <f t="shared" si="150"/>
        <v>217.18</v>
      </c>
      <c r="K1379">
        <f t="shared" si="151"/>
        <v>125.7</v>
      </c>
      <c r="L1379" s="37">
        <f t="shared" si="152"/>
        <v>182.4999999999975</v>
      </c>
      <c r="M1379" t="str">
        <f t="shared" si="153"/>
        <v>Long</v>
      </c>
    </row>
    <row r="1380" spans="1:13" x14ac:dyDescent="0.25">
      <c r="A1380" s="2">
        <v>1366</v>
      </c>
      <c r="B1380" t="s">
        <v>1366</v>
      </c>
      <c r="C1380" s="8">
        <v>216.16</v>
      </c>
      <c r="D1380" s="8">
        <v>124.3</v>
      </c>
      <c r="E1380" s="17">
        <f t="shared" si="147"/>
        <v>0.55332087569522326</v>
      </c>
      <c r="F1380" s="2">
        <f>+IF(A1380&gt;$C$3,AVERAGE(INDEX($E$15:$E$2531,A1380-$C$3):E1379),"")</f>
        <v>0.555588212480157</v>
      </c>
      <c r="G1380" s="2">
        <f>+IF(A1380&gt;$C$3,STDEVA(INDEX($E$15:$E$2531,A1380-$C$3):E1379),"")</f>
        <v>2.2459324155392557E-3</v>
      </c>
      <c r="H1380">
        <f t="shared" si="148"/>
        <v>-1.0095302820540764</v>
      </c>
      <c r="I1380" s="2" t="str">
        <f t="shared" si="149"/>
        <v/>
      </c>
      <c r="J1380">
        <f t="shared" si="150"/>
        <v>217.18</v>
      </c>
      <c r="K1380">
        <f t="shared" si="151"/>
        <v>125.7</v>
      </c>
      <c r="L1380" s="37">
        <f t="shared" si="152"/>
        <v>94.999999999998863</v>
      </c>
      <c r="M1380" t="str">
        <f t="shared" si="153"/>
        <v>Long</v>
      </c>
    </row>
    <row r="1381" spans="1:13" x14ac:dyDescent="0.25">
      <c r="A1381" s="2">
        <v>1367</v>
      </c>
      <c r="B1381" t="s">
        <v>1367</v>
      </c>
      <c r="C1381" s="8">
        <v>213.43</v>
      </c>
      <c r="D1381" s="8">
        <v>122.03</v>
      </c>
      <c r="E1381" s="17">
        <f t="shared" si="147"/>
        <v>0.5590419939117286</v>
      </c>
      <c r="F1381" s="2">
        <f>+IF(A1381&gt;$C$3,AVERAGE(INDEX($E$15:$E$2531,A1381-$C$3):E1380),"")</f>
        <v>0.55538120860635309</v>
      </c>
      <c r="G1381" s="2">
        <f>+IF(A1381&gt;$C$3,STDEVA(INDEX($E$15:$E$2531,A1381-$C$3):E1380),"")</f>
        <v>2.3702689705143269E-3</v>
      </c>
      <c r="H1381">
        <f t="shared" si="148"/>
        <v>1.5444598697088563</v>
      </c>
      <c r="I1381" s="2" t="str">
        <f t="shared" si="149"/>
        <v/>
      </c>
      <c r="J1381">
        <f t="shared" si="150"/>
        <v>217.18</v>
      </c>
      <c r="K1381">
        <f t="shared" si="151"/>
        <v>125.7</v>
      </c>
      <c r="L1381" s="37">
        <f t="shared" si="152"/>
        <v>-19.999999999999545</v>
      </c>
      <c r="M1381" t="str">
        <f t="shared" si="153"/>
        <v>Long</v>
      </c>
    </row>
    <row r="1382" spans="1:13" x14ac:dyDescent="0.25">
      <c r="A1382" s="2">
        <v>1368</v>
      </c>
      <c r="B1382" t="s">
        <v>1368</v>
      </c>
      <c r="C1382" s="8">
        <v>213.71</v>
      </c>
      <c r="D1382" s="8">
        <v>121.93</v>
      </c>
      <c r="E1382" s="17">
        <f t="shared" si="147"/>
        <v>0.56117284622992636</v>
      </c>
      <c r="F1382" s="2">
        <f>+IF(A1382&gt;$C$3,AVERAGE(INDEX($E$15:$E$2531,A1382-$C$3):E1381),"")</f>
        <v>0.55610959294934814</v>
      </c>
      <c r="G1382" s="2">
        <f>+IF(A1382&gt;$C$3,STDEVA(INDEX($E$15:$E$2531,A1382-$C$3):E1381),"")</f>
        <v>2.3767814090401695E-3</v>
      </c>
      <c r="H1382">
        <f t="shared" si="148"/>
        <v>2.1302982517954576</v>
      </c>
      <c r="I1382" s="2" t="str">
        <f t="shared" si="149"/>
        <v>Sell</v>
      </c>
      <c r="J1382">
        <f t="shared" si="150"/>
        <v>217.18</v>
      </c>
      <c r="K1382">
        <f t="shared" si="151"/>
        <v>125.7</v>
      </c>
      <c r="L1382" s="37">
        <f t="shared" si="152"/>
        <v>74.999999999999204</v>
      </c>
      <c r="M1382" t="str">
        <f t="shared" si="153"/>
        <v>Long</v>
      </c>
    </row>
    <row r="1383" spans="1:13" x14ac:dyDescent="0.25">
      <c r="A1383" s="2">
        <v>1369</v>
      </c>
      <c r="B1383" t="s">
        <v>1369</v>
      </c>
      <c r="C1383" s="8">
        <v>213.01</v>
      </c>
      <c r="D1383" s="8">
        <v>120.92</v>
      </c>
      <c r="E1383" s="17">
        <f t="shared" si="147"/>
        <v>0.5662099430529357</v>
      </c>
      <c r="F1383" s="2">
        <f>+IF(A1383&gt;$C$3,AVERAGE(INDEX($E$15:$E$2531,A1383-$C$3):E1382),"")</f>
        <v>0.55645068124457919</v>
      </c>
      <c r="G1383" s="2">
        <f>+IF(A1383&gt;$C$3,STDEVA(INDEX($E$15:$E$2531,A1383-$C$3):E1382),"")</f>
        <v>2.868107050047647E-3</v>
      </c>
      <c r="H1383">
        <f t="shared" si="148"/>
        <v>3.40268394382085</v>
      </c>
      <c r="I1383" s="2" t="str">
        <f t="shared" si="149"/>
        <v>Sell</v>
      </c>
      <c r="J1383">
        <f t="shared" si="150"/>
        <v>217.18</v>
      </c>
      <c r="K1383">
        <f t="shared" si="151"/>
        <v>125.7</v>
      </c>
      <c r="L1383" s="37">
        <f t="shared" si="152"/>
        <v>152.49999999999613</v>
      </c>
      <c r="M1383" t="str">
        <f t="shared" si="153"/>
        <v>Long</v>
      </c>
    </row>
    <row r="1384" spans="1:13" x14ac:dyDescent="0.25">
      <c r="A1384" s="2">
        <v>1370</v>
      </c>
      <c r="B1384" t="s">
        <v>1370</v>
      </c>
      <c r="C1384" s="8">
        <v>213.12</v>
      </c>
      <c r="D1384" s="8">
        <v>120.43</v>
      </c>
      <c r="E1384" s="17">
        <f t="shared" si="147"/>
        <v>0.57078671607963571</v>
      </c>
      <c r="F1384" s="2">
        <f>+IF(A1384&gt;$C$3,AVERAGE(INDEX($E$15:$E$2531,A1384-$C$3):E1383),"")</f>
        <v>0.55773038031680422</v>
      </c>
      <c r="G1384" s="2">
        <f>+IF(A1384&gt;$C$3,STDEVA(INDEX($E$15:$E$2531,A1384-$C$3):E1383),"")</f>
        <v>4.2311664923078843E-3</v>
      </c>
      <c r="H1384">
        <f t="shared" si="148"/>
        <v>3.0857532518674144</v>
      </c>
      <c r="I1384" s="2" t="str">
        <f t="shared" si="149"/>
        <v>Sell</v>
      </c>
      <c r="J1384">
        <f t="shared" si="150"/>
        <v>217.18</v>
      </c>
      <c r="K1384">
        <f t="shared" si="151"/>
        <v>125.7</v>
      </c>
      <c r="L1384" s="37">
        <f t="shared" si="152"/>
        <v>302.49999999999852</v>
      </c>
      <c r="M1384" t="str">
        <f t="shared" si="153"/>
        <v>Long</v>
      </c>
    </row>
    <row r="1385" spans="1:13" x14ac:dyDescent="0.25">
      <c r="A1385" s="2">
        <v>1371</v>
      </c>
      <c r="B1385" t="s">
        <v>1371</v>
      </c>
      <c r="C1385" s="8">
        <v>212.38</v>
      </c>
      <c r="D1385" s="8">
        <v>120.29</v>
      </c>
      <c r="E1385" s="17">
        <f t="shared" si="147"/>
        <v>0.56847162896971826</v>
      </c>
      <c r="F1385" s="2">
        <f>+IF(A1385&gt;$C$3,AVERAGE(INDEX($E$15:$E$2531,A1385-$C$3):E1384),"")</f>
        <v>0.5594366296554184</v>
      </c>
      <c r="G1385" s="2">
        <f>+IF(A1385&gt;$C$3,STDEVA(INDEX($E$15:$E$2531,A1385-$C$3):E1384),"")</f>
        <v>5.939264509065071E-3</v>
      </c>
      <c r="H1385">
        <f t="shared" si="148"/>
        <v>1.5212320145886373</v>
      </c>
      <c r="I1385" s="2" t="str">
        <f t="shared" si="149"/>
        <v/>
      </c>
      <c r="J1385">
        <f t="shared" si="150"/>
        <v>217.18</v>
      </c>
      <c r="K1385">
        <f t="shared" si="151"/>
        <v>125.7</v>
      </c>
      <c r="L1385" s="37">
        <f t="shared" si="152"/>
        <v>152.49999999999636</v>
      </c>
      <c r="M1385" t="str">
        <f t="shared" si="153"/>
        <v>Long</v>
      </c>
    </row>
    <row r="1386" spans="1:13" x14ac:dyDescent="0.25">
      <c r="A1386" s="2">
        <v>1372</v>
      </c>
      <c r="B1386" t="s">
        <v>1372</v>
      </c>
      <c r="C1386" s="8">
        <v>213.71</v>
      </c>
      <c r="D1386" s="8">
        <v>120.98</v>
      </c>
      <c r="E1386" s="17">
        <f t="shared" si="147"/>
        <v>0.56899471312333161</v>
      </c>
      <c r="F1386" s="2">
        <f>+IF(A1386&gt;$C$3,AVERAGE(INDEX($E$15:$E$2531,A1386-$C$3):E1385),"")</f>
        <v>0.5609047739107148</v>
      </c>
      <c r="G1386" s="2">
        <f>+IF(A1386&gt;$C$3,STDEVA(INDEX($E$15:$E$2531,A1386-$C$3):E1385),"")</f>
        <v>6.393091051037786E-3</v>
      </c>
      <c r="H1386">
        <f t="shared" si="148"/>
        <v>1.2654190512903096</v>
      </c>
      <c r="I1386" s="2" t="str">
        <f t="shared" si="149"/>
        <v/>
      </c>
      <c r="J1386">
        <f t="shared" si="150"/>
        <v>217.18</v>
      </c>
      <c r="K1386">
        <f t="shared" si="151"/>
        <v>125.7</v>
      </c>
      <c r="L1386" s="37">
        <f t="shared" si="152"/>
        <v>312.5</v>
      </c>
      <c r="M1386" t="str">
        <f t="shared" si="153"/>
        <v>Long</v>
      </c>
    </row>
    <row r="1387" spans="1:13" x14ac:dyDescent="0.25">
      <c r="A1387" s="2">
        <v>1373</v>
      </c>
      <c r="B1387" t="s">
        <v>1373</v>
      </c>
      <c r="C1387" s="8">
        <v>214.28</v>
      </c>
      <c r="D1387" s="8">
        <v>121.49</v>
      </c>
      <c r="E1387" s="17">
        <f t="shared" si="147"/>
        <v>0.56745161614610884</v>
      </c>
      <c r="F1387" s="2">
        <f>+IF(A1387&gt;$C$3,AVERAGE(INDEX($E$15:$E$2531,A1387-$C$3):E1386),"")</f>
        <v>0.56260577343093221</v>
      </c>
      <c r="G1387" s="2">
        <f>+IF(A1387&gt;$C$3,STDEVA(INDEX($E$15:$E$2531,A1387-$C$3):E1386),"")</f>
        <v>6.2676216715470846E-3</v>
      </c>
      <c r="H1387">
        <f t="shared" si="148"/>
        <v>0.77315494921704375</v>
      </c>
      <c r="I1387" s="2" t="str">
        <f t="shared" si="149"/>
        <v/>
      </c>
      <c r="J1387">
        <f t="shared" si="150"/>
        <v>217.18</v>
      </c>
      <c r="K1387">
        <f t="shared" si="151"/>
        <v>125.7</v>
      </c>
      <c r="L1387" s="37">
        <f t="shared" si="152"/>
        <v>327.50000000000068</v>
      </c>
      <c r="M1387" t="str">
        <f t="shared" si="153"/>
        <v>Long</v>
      </c>
    </row>
    <row r="1388" spans="1:13" x14ac:dyDescent="0.25">
      <c r="A1388" s="2">
        <v>1374</v>
      </c>
      <c r="B1388" t="s">
        <v>1374</v>
      </c>
      <c r="C1388" s="8">
        <v>213.88</v>
      </c>
      <c r="D1388" s="8">
        <v>121.13</v>
      </c>
      <c r="E1388" s="17">
        <f t="shared" si="147"/>
        <v>0.56855076105182001</v>
      </c>
      <c r="F1388" s="2">
        <f>+IF(A1388&gt;$C$3,AVERAGE(INDEX($E$15:$E$2531,A1388-$C$3):E1387),"")</f>
        <v>0.56394145611026547</v>
      </c>
      <c r="G1388" s="2">
        <f>+IF(A1388&gt;$C$3,STDEVA(INDEX($E$15:$E$2531,A1388-$C$3):E1387),"")</f>
        <v>5.8116849839202804E-3</v>
      </c>
      <c r="H1388">
        <f t="shared" si="148"/>
        <v>0.79310990776470547</v>
      </c>
      <c r="I1388" s="2" t="str">
        <f t="shared" si="149"/>
        <v/>
      </c>
      <c r="J1388">
        <f t="shared" si="150"/>
        <v>217.18</v>
      </c>
      <c r="K1388">
        <f t="shared" si="151"/>
        <v>125.7</v>
      </c>
      <c r="L1388" s="37">
        <f t="shared" si="152"/>
        <v>317.49999999999898</v>
      </c>
      <c r="M1388" t="str">
        <f t="shared" si="153"/>
        <v>Long</v>
      </c>
    </row>
    <row r="1389" spans="1:13" x14ac:dyDescent="0.25">
      <c r="A1389" s="2">
        <v>1375</v>
      </c>
      <c r="B1389" t="s">
        <v>1375</v>
      </c>
      <c r="C1389" s="8">
        <v>213.98</v>
      </c>
      <c r="D1389" s="8">
        <v>121.07</v>
      </c>
      <c r="E1389" s="17">
        <f t="shared" si="147"/>
        <v>0.56951366199081166</v>
      </c>
      <c r="F1389" s="2">
        <f>+IF(A1389&gt;$C$3,AVERAGE(INDEX($E$15:$E$2531,A1389-$C$3):E1388),"")</f>
        <v>0.5648890104733808</v>
      </c>
      <c r="G1389" s="2">
        <f>+IF(A1389&gt;$C$3,STDEVA(INDEX($E$15:$E$2531,A1389-$C$3):E1388),"")</f>
        <v>5.7880731959421613E-3</v>
      </c>
      <c r="H1389">
        <f t="shared" si="148"/>
        <v>0.7989967232399644</v>
      </c>
      <c r="I1389" s="2" t="str">
        <f t="shared" si="149"/>
        <v/>
      </c>
      <c r="J1389">
        <f t="shared" si="150"/>
        <v>217.18</v>
      </c>
      <c r="K1389">
        <f t="shared" si="151"/>
        <v>125.7</v>
      </c>
      <c r="L1389" s="37">
        <f t="shared" si="152"/>
        <v>357.49999999999818</v>
      </c>
      <c r="M1389" t="str">
        <f t="shared" si="153"/>
        <v>Long</v>
      </c>
    </row>
    <row r="1390" spans="1:13" x14ac:dyDescent="0.25">
      <c r="A1390" s="2">
        <v>1376</v>
      </c>
      <c r="B1390" t="s">
        <v>1376</v>
      </c>
      <c r="C1390" s="8">
        <v>214.89</v>
      </c>
      <c r="D1390" s="8">
        <v>121.84</v>
      </c>
      <c r="E1390" s="17">
        <f t="shared" si="147"/>
        <v>0.56741756070756311</v>
      </c>
      <c r="F1390" s="2">
        <f>+IF(A1390&gt;$C$3,AVERAGE(INDEX($E$15:$E$2531,A1390-$C$3):E1389),"")</f>
        <v>0.56668820895066851</v>
      </c>
      <c r="G1390" s="2">
        <f>+IF(A1390&gt;$C$3,STDEVA(INDEX($E$15:$E$2531,A1390-$C$3):E1389),"")</f>
        <v>3.9756438714166177E-3</v>
      </c>
      <c r="H1390">
        <f t="shared" si="148"/>
        <v>0.1834550026319903</v>
      </c>
      <c r="I1390" s="2" t="str">
        <f t="shared" si="149"/>
        <v/>
      </c>
      <c r="J1390">
        <f t="shared" si="150"/>
        <v>217.18</v>
      </c>
      <c r="K1390">
        <f t="shared" si="151"/>
        <v>125.7</v>
      </c>
      <c r="L1390" s="37">
        <f t="shared" si="152"/>
        <v>392.49999999999477</v>
      </c>
      <c r="M1390" t="str">
        <f t="shared" si="153"/>
        <v>Long</v>
      </c>
    </row>
    <row r="1391" spans="1:13" x14ac:dyDescent="0.25">
      <c r="A1391" s="2">
        <v>1377</v>
      </c>
      <c r="B1391" t="s">
        <v>1377</v>
      </c>
      <c r="C1391" s="8">
        <v>214.17</v>
      </c>
      <c r="D1391" s="8">
        <v>120.93</v>
      </c>
      <c r="E1391" s="17">
        <f t="shared" si="147"/>
        <v>0.57155822638529474</v>
      </c>
      <c r="F1391" s="2">
        <f>+IF(A1391&gt;$C$3,AVERAGE(INDEX($E$15:$E$2531,A1391-$C$3):E1390),"")</f>
        <v>0.56761882748353898</v>
      </c>
      <c r="G1391" s="2">
        <f>+IF(A1391&gt;$C$3,STDEVA(INDEX($E$15:$E$2531,A1391-$C$3):E1390),"")</f>
        <v>2.7549692697636336E-3</v>
      </c>
      <c r="H1391">
        <f t="shared" si="148"/>
        <v>1.4299248071444914</v>
      </c>
      <c r="I1391" s="2" t="str">
        <f t="shared" si="149"/>
        <v/>
      </c>
      <c r="J1391" t="str">
        <f t="shared" si="150"/>
        <v/>
      </c>
      <c r="K1391" t="str">
        <f t="shared" si="151"/>
        <v/>
      </c>
      <c r="L1391" s="37">
        <f t="shared" si="152"/>
        <v>439.99999999999432</v>
      </c>
      <c r="M1391" t="str">
        <f t="shared" si="153"/>
        <v>TP</v>
      </c>
    </row>
    <row r="1392" spans="1:13" x14ac:dyDescent="0.25">
      <c r="A1392" s="2">
        <v>1378</v>
      </c>
      <c r="B1392" t="s">
        <v>1378</v>
      </c>
      <c r="C1392" s="8">
        <v>213.74</v>
      </c>
      <c r="D1392" s="8">
        <v>119.73</v>
      </c>
      <c r="E1392" s="17">
        <f t="shared" si="147"/>
        <v>0.57952111536799844</v>
      </c>
      <c r="F1392" s="2">
        <f>+IF(A1392&gt;$C$3,AVERAGE(INDEX($E$15:$E$2531,A1392-$C$3):E1391),"")</f>
        <v>0.56877275861191334</v>
      </c>
      <c r="G1392" s="2">
        <f>+IF(A1392&gt;$C$3,STDEVA(INDEX($E$15:$E$2531,A1392-$C$3):E1391),"")</f>
        <v>1.6846001514708162E-3</v>
      </c>
      <c r="H1392">
        <f t="shared" si="148"/>
        <v>6.3803607916696192</v>
      </c>
      <c r="I1392" s="2" t="str">
        <f t="shared" si="149"/>
        <v>Sell</v>
      </c>
      <c r="J1392">
        <f t="shared" si="150"/>
        <v>119.73</v>
      </c>
      <c r="K1392">
        <f t="shared" si="151"/>
        <v>213.74</v>
      </c>
      <c r="L1392" s="37" t="str">
        <f t="shared" si="152"/>
        <v/>
      </c>
      <c r="M1392" t="str">
        <f t="shared" si="153"/>
        <v>Short</v>
      </c>
    </row>
    <row r="1393" spans="1:13" x14ac:dyDescent="0.25">
      <c r="A1393" s="2">
        <v>1379</v>
      </c>
      <c r="B1393" t="s">
        <v>1379</v>
      </c>
      <c r="C1393" s="8">
        <v>213.17</v>
      </c>
      <c r="D1393" s="8">
        <v>118.36</v>
      </c>
      <c r="E1393" s="17">
        <f t="shared" si="147"/>
        <v>0.58835914191309413</v>
      </c>
      <c r="F1393" s="2">
        <f>+IF(A1393&gt;$C$3,AVERAGE(INDEX($E$15:$E$2531,A1393-$C$3):E1392),"")</f>
        <v>0.57025177775803138</v>
      </c>
      <c r="G1393" s="2">
        <f>+IF(A1393&gt;$C$3,STDEVA(INDEX($E$15:$E$2531,A1393-$C$3):E1392),"")</f>
        <v>3.7412346227243764E-3</v>
      </c>
      <c r="H1393">
        <f t="shared" si="148"/>
        <v>4.8399434895309845</v>
      </c>
      <c r="I1393" s="2" t="str">
        <f t="shared" si="149"/>
        <v>Sell</v>
      </c>
      <c r="J1393">
        <f t="shared" si="150"/>
        <v>119.73</v>
      </c>
      <c r="K1393">
        <f t="shared" si="151"/>
        <v>213.74</v>
      </c>
      <c r="L1393" s="37">
        <f t="shared" si="152"/>
        <v>-199.99999999999574</v>
      </c>
      <c r="M1393" t="str">
        <f t="shared" si="153"/>
        <v>Short</v>
      </c>
    </row>
    <row r="1394" spans="1:13" x14ac:dyDescent="0.25">
      <c r="A1394" s="2">
        <v>1380</v>
      </c>
      <c r="B1394" t="s">
        <v>1380</v>
      </c>
      <c r="C1394" s="8">
        <v>212.54</v>
      </c>
      <c r="D1394" s="8">
        <v>118.03</v>
      </c>
      <c r="E1394" s="17">
        <f t="shared" si="147"/>
        <v>0.58819137650357145</v>
      </c>
      <c r="F1394" s="2">
        <f>+IF(A1394&gt;$C$3,AVERAGE(INDEX($E$15:$E$2531,A1394-$C$3):E1393),"")</f>
        <v>0.57220426951730452</v>
      </c>
      <c r="G1394" s="2">
        <f>+IF(A1394&gt;$C$3,STDEVA(INDEX($E$15:$E$2531,A1394-$C$3):E1393),"")</f>
        <v>7.1173656733376188E-3</v>
      </c>
      <c r="H1394">
        <f t="shared" si="148"/>
        <v>2.2462112697337262</v>
      </c>
      <c r="I1394" s="2" t="str">
        <f t="shared" si="149"/>
        <v>Sell</v>
      </c>
      <c r="J1394">
        <f t="shared" si="150"/>
        <v>119.73</v>
      </c>
      <c r="K1394">
        <f t="shared" si="151"/>
        <v>213.74</v>
      </c>
      <c r="L1394" s="37">
        <f t="shared" si="152"/>
        <v>-124.99999999999642</v>
      </c>
      <c r="M1394" t="str">
        <f t="shared" si="153"/>
        <v>Short</v>
      </c>
    </row>
    <row r="1395" spans="1:13" x14ac:dyDescent="0.25">
      <c r="A1395" s="2">
        <v>1381</v>
      </c>
      <c r="B1395" t="s">
        <v>1381</v>
      </c>
      <c r="C1395" s="8">
        <v>212.55</v>
      </c>
      <c r="D1395" s="8">
        <v>118.5</v>
      </c>
      <c r="E1395" s="17">
        <f t="shared" si="147"/>
        <v>0.58426429422961323</v>
      </c>
      <c r="F1395" s="2">
        <f>+IF(A1395&gt;$C$3,AVERAGE(INDEX($E$15:$E$2531,A1395-$C$3):E1394),"")</f>
        <v>0.57439535257662167</v>
      </c>
      <c r="G1395" s="2">
        <f>+IF(A1395&gt;$C$3,STDEVA(INDEX($E$15:$E$2531,A1395-$C$3):E1394),"")</f>
        <v>8.686933669320997E-3</v>
      </c>
      <c r="H1395">
        <f t="shared" si="148"/>
        <v>1.1360673430539689</v>
      </c>
      <c r="I1395" s="2" t="str">
        <f t="shared" si="149"/>
        <v/>
      </c>
      <c r="J1395">
        <f t="shared" si="150"/>
        <v>119.73</v>
      </c>
      <c r="K1395">
        <f t="shared" si="151"/>
        <v>213.74</v>
      </c>
      <c r="L1395" s="37">
        <f t="shared" si="152"/>
        <v>-10.000000000001592</v>
      </c>
      <c r="M1395" t="str">
        <f t="shared" si="153"/>
        <v>Short</v>
      </c>
    </row>
    <row r="1396" spans="1:13" x14ac:dyDescent="0.25">
      <c r="A1396" s="2">
        <v>1382</v>
      </c>
      <c r="B1396" t="s">
        <v>1382</v>
      </c>
      <c r="C1396" s="8">
        <v>211.01</v>
      </c>
      <c r="D1396" s="8">
        <v>117.05</v>
      </c>
      <c r="E1396" s="17">
        <f t="shared" si="147"/>
        <v>0.58930433178104558</v>
      </c>
      <c r="F1396" s="2">
        <f>+IF(A1396&gt;$C$3,AVERAGE(INDEX($E$15:$E$2531,A1396-$C$3):E1395),"")</f>
        <v>0.57609197269954171</v>
      </c>
      <c r="G1396" s="2">
        <f>+IF(A1396&gt;$C$3,STDEVA(INDEX($E$15:$E$2531,A1396-$C$3):E1395),"")</f>
        <v>8.9862739558291427E-3</v>
      </c>
      <c r="H1396">
        <f t="shared" si="148"/>
        <v>1.4702822489551837</v>
      </c>
      <c r="I1396" s="2" t="str">
        <f t="shared" si="149"/>
        <v/>
      </c>
      <c r="J1396">
        <f t="shared" si="150"/>
        <v>119.73</v>
      </c>
      <c r="K1396">
        <f t="shared" si="151"/>
        <v>213.74</v>
      </c>
      <c r="L1396" s="37">
        <f t="shared" si="152"/>
        <v>12.500000000002842</v>
      </c>
      <c r="M1396" t="str">
        <f t="shared" si="153"/>
        <v>Short</v>
      </c>
    </row>
    <row r="1397" spans="1:13" x14ac:dyDescent="0.25">
      <c r="A1397" s="2">
        <v>1383</v>
      </c>
      <c r="B1397" t="s">
        <v>1383</v>
      </c>
      <c r="C1397" s="8">
        <v>209.74</v>
      </c>
      <c r="D1397" s="8">
        <v>115.56</v>
      </c>
      <c r="E1397" s="17">
        <f t="shared" si="147"/>
        <v>0.59607879280822451</v>
      </c>
      <c r="F1397" s="2">
        <f>+IF(A1397&gt;$C$3,AVERAGE(INDEX($E$15:$E$2531,A1397-$C$3):E1396),"")</f>
        <v>0.57852005221453462</v>
      </c>
      <c r="G1397" s="2">
        <f>+IF(A1397&gt;$C$3,STDEVA(INDEX($E$15:$E$2531,A1397-$C$3):E1396),"")</f>
        <v>9.3064191342702735E-3</v>
      </c>
      <c r="H1397">
        <f t="shared" si="148"/>
        <v>1.8867343432911796</v>
      </c>
      <c r="I1397" s="2" t="str">
        <f t="shared" si="149"/>
        <v>Sell</v>
      </c>
      <c r="J1397">
        <f t="shared" si="150"/>
        <v>119.73</v>
      </c>
      <c r="K1397">
        <f t="shared" si="151"/>
        <v>213.74</v>
      </c>
      <c r="L1397" s="37">
        <f t="shared" si="152"/>
        <v>-42.500000000000455</v>
      </c>
      <c r="M1397" t="str">
        <f t="shared" si="153"/>
        <v>Short</v>
      </c>
    </row>
    <row r="1398" spans="1:13" x14ac:dyDescent="0.25">
      <c r="A1398" s="2">
        <v>1384</v>
      </c>
      <c r="B1398" t="s">
        <v>1384</v>
      </c>
      <c r="C1398" s="8">
        <v>208.78</v>
      </c>
      <c r="D1398" s="8">
        <v>115</v>
      </c>
      <c r="E1398" s="17">
        <f t="shared" si="147"/>
        <v>0.59634893761690233</v>
      </c>
      <c r="F1398" s="2">
        <f>+IF(A1398&gt;$C$3,AVERAGE(INDEX($E$15:$E$2531,A1398-$C$3):E1397),"")</f>
        <v>0.58157872240969077</v>
      </c>
      <c r="G1398" s="2">
        <f>+IF(A1398&gt;$C$3,STDEVA(INDEX($E$15:$E$2531,A1398-$C$3):E1397),"")</f>
        <v>1.0109394959062708E-2</v>
      </c>
      <c r="H1398">
        <f t="shared" si="148"/>
        <v>1.4610384960744451</v>
      </c>
      <c r="I1398" s="2" t="str">
        <f t="shared" si="149"/>
        <v/>
      </c>
      <c r="J1398">
        <f t="shared" si="150"/>
        <v>119.73</v>
      </c>
      <c r="K1398">
        <f t="shared" si="151"/>
        <v>213.74</v>
      </c>
      <c r="L1398" s="37">
        <f t="shared" si="152"/>
        <v>57.500000000001137</v>
      </c>
      <c r="M1398" t="str">
        <f t="shared" si="153"/>
        <v>Short</v>
      </c>
    </row>
    <row r="1399" spans="1:13" x14ac:dyDescent="0.25">
      <c r="A1399" s="2">
        <v>1385</v>
      </c>
      <c r="B1399" t="s">
        <v>1385</v>
      </c>
      <c r="C1399" s="8">
        <v>208.55</v>
      </c>
      <c r="D1399" s="8">
        <v>115.74</v>
      </c>
      <c r="E1399" s="17">
        <f t="shared" si="147"/>
        <v>0.58883252449726164</v>
      </c>
      <c r="F1399" s="2">
        <f>+IF(A1399&gt;$C$3,AVERAGE(INDEX($E$15:$E$2531,A1399-$C$3):E1398),"")</f>
        <v>0.58456041970147865</v>
      </c>
      <c r="G1399" s="2">
        <f>+IF(A1399&gt;$C$3,STDEVA(INDEX($E$15:$E$2531,A1399-$C$3):E1398),"")</f>
        <v>1.0063410438340633E-2</v>
      </c>
      <c r="H1399">
        <f t="shared" si="148"/>
        <v>0.42451858859961455</v>
      </c>
      <c r="I1399" s="2" t="str">
        <f t="shared" si="149"/>
        <v/>
      </c>
      <c r="J1399">
        <f t="shared" si="150"/>
        <v>119.73</v>
      </c>
      <c r="K1399">
        <f t="shared" si="151"/>
        <v>213.74</v>
      </c>
      <c r="L1399" s="37">
        <f t="shared" si="152"/>
        <v>299.99999999999727</v>
      </c>
      <c r="M1399" t="str">
        <f t="shared" si="153"/>
        <v>Short</v>
      </c>
    </row>
    <row r="1400" spans="1:13" x14ac:dyDescent="0.25">
      <c r="A1400" s="2">
        <v>1386</v>
      </c>
      <c r="B1400" t="s">
        <v>1386</v>
      </c>
      <c r="C1400" s="8">
        <v>213.15</v>
      </c>
      <c r="D1400" s="8">
        <v>118.57</v>
      </c>
      <c r="E1400" s="17">
        <f t="shared" si="147"/>
        <v>0.58649263974124033</v>
      </c>
      <c r="F1400" s="2">
        <f>+IF(A1400&gt;$C$3,AVERAGE(INDEX($E$15:$E$2531,A1400-$C$3):E1399),"")</f>
        <v>0.58693986012255617</v>
      </c>
      <c r="G1400" s="2">
        <f>+IF(A1400&gt;$C$3,STDEVA(INDEX($E$15:$E$2531,A1400-$C$3):E1399),"")</f>
        <v>7.7749234051515421E-3</v>
      </c>
      <c r="H1400">
        <f t="shared" si="148"/>
        <v>-5.7520872941271291E-2</v>
      </c>
      <c r="I1400" s="2" t="str">
        <f t="shared" si="149"/>
        <v/>
      </c>
      <c r="J1400">
        <f t="shared" si="150"/>
        <v>119.73</v>
      </c>
      <c r="K1400">
        <f t="shared" si="151"/>
        <v>213.74</v>
      </c>
      <c r="L1400" s="37">
        <f t="shared" si="152"/>
        <v>-142.50000000000188</v>
      </c>
      <c r="M1400" t="str">
        <f t="shared" si="153"/>
        <v>Short</v>
      </c>
    </row>
    <row r="1401" spans="1:13" x14ac:dyDescent="0.25">
      <c r="A1401" s="2">
        <v>1387</v>
      </c>
      <c r="B1401" t="s">
        <v>1387</v>
      </c>
      <c r="C1401" s="8">
        <v>214.11</v>
      </c>
      <c r="D1401" s="8">
        <v>118.88</v>
      </c>
      <c r="E1401" s="17">
        <f t="shared" si="147"/>
        <v>0.58837532068163667</v>
      </c>
      <c r="F1401" s="2">
        <f>+IF(A1401&gt;$C$3,AVERAGE(INDEX($E$15:$E$2531,A1401-$C$3):E1400),"")</f>
        <v>0.58859923938432801</v>
      </c>
      <c r="G1401" s="2">
        <f>+IF(A1401&gt;$C$3,STDEVA(INDEX($E$15:$E$2531,A1401-$C$3):E1400),"")</f>
        <v>5.2727953388170528E-3</v>
      </c>
      <c r="H1401">
        <f t="shared" si="148"/>
        <v>-4.2466791958129586E-2</v>
      </c>
      <c r="I1401" s="2" t="str">
        <f t="shared" si="149"/>
        <v/>
      </c>
      <c r="J1401" t="str">
        <f t="shared" si="150"/>
        <v/>
      </c>
      <c r="K1401" t="str">
        <f t="shared" si="151"/>
        <v/>
      </c>
      <c r="L1401" s="37">
        <f t="shared" si="152"/>
        <v>-305.0000000000033</v>
      </c>
      <c r="M1401" t="str">
        <f t="shared" si="153"/>
        <v>SL</v>
      </c>
    </row>
    <row r="1402" spans="1:13" x14ac:dyDescent="0.25">
      <c r="A1402" s="2">
        <v>1388</v>
      </c>
      <c r="B1402" t="s">
        <v>1388</v>
      </c>
      <c r="C1402" s="8">
        <v>216.3792</v>
      </c>
      <c r="D1402" s="8">
        <v>122.54</v>
      </c>
      <c r="E1402" s="17">
        <f t="shared" si="147"/>
        <v>0.56859491675571272</v>
      </c>
      <c r="F1402" s="2">
        <f>+IF(A1402&gt;$C$3,AVERAGE(INDEX($E$15:$E$2531,A1402-$C$3):E1401),"")</f>
        <v>0.58958303997473227</v>
      </c>
      <c r="G1402" s="2">
        <f>+IF(A1402&gt;$C$3,STDEVA(INDEX($E$15:$E$2531,A1402-$C$3):E1401),"")</f>
        <v>4.0519439315414574E-3</v>
      </c>
      <c r="H1402">
        <f t="shared" si="148"/>
        <v>-5.1797664463326276</v>
      </c>
      <c r="I1402" s="2" t="str">
        <f t="shared" si="149"/>
        <v>Buy</v>
      </c>
      <c r="J1402">
        <f t="shared" si="150"/>
        <v>216.3792</v>
      </c>
      <c r="K1402">
        <f t="shared" si="151"/>
        <v>122.54</v>
      </c>
      <c r="L1402" s="37" t="str">
        <f t="shared" si="152"/>
        <v/>
      </c>
      <c r="M1402" t="str">
        <f t="shared" si="153"/>
        <v>Long</v>
      </c>
    </row>
    <row r="1403" spans="1:13" x14ac:dyDescent="0.25">
      <c r="A1403" s="2">
        <v>1389</v>
      </c>
      <c r="B1403" t="s">
        <v>1389</v>
      </c>
      <c r="C1403" s="8">
        <v>216.92</v>
      </c>
      <c r="D1403" s="8">
        <v>124.5</v>
      </c>
      <c r="E1403" s="17">
        <f t="shared" si="147"/>
        <v>0.55522290606809754</v>
      </c>
      <c r="F1403" s="2">
        <f>+IF(A1403&gt;$C$3,AVERAGE(INDEX($E$15:$E$2531,A1403-$C$3):E1402),"")</f>
        <v>0.58738701495724532</v>
      </c>
      <c r="G1403" s="2">
        <f>+IF(A1403&gt;$C$3,STDEVA(INDEX($E$15:$E$2531,A1403-$C$3):E1402),"")</f>
        <v>8.1159307375175439E-3</v>
      </c>
      <c r="H1403">
        <f t="shared" si="148"/>
        <v>-3.9630832161322709</v>
      </c>
      <c r="I1403" s="2" t="str">
        <f t="shared" si="149"/>
        <v>Buy</v>
      </c>
      <c r="J1403" t="str">
        <f t="shared" si="150"/>
        <v/>
      </c>
      <c r="K1403" t="str">
        <f t="shared" si="151"/>
        <v/>
      </c>
      <c r="L1403" s="37">
        <f t="shared" si="152"/>
        <v>-354.80000000000086</v>
      </c>
      <c r="M1403" t="str">
        <f t="shared" si="153"/>
        <v>SL</v>
      </c>
    </row>
    <row r="1404" spans="1:13" x14ac:dyDescent="0.25">
      <c r="A1404" s="2">
        <v>1390</v>
      </c>
      <c r="B1404" t="s">
        <v>1390</v>
      </c>
      <c r="C1404" s="8">
        <v>216.42</v>
      </c>
      <c r="D1404" s="8">
        <v>127.36</v>
      </c>
      <c r="E1404" s="17">
        <f t="shared" si="147"/>
        <v>0.53020324204742963</v>
      </c>
      <c r="F1404" s="2">
        <f>+IF(A1404&gt;$C$3,AVERAGE(INDEX($E$15:$E$2531,A1404-$C$3):E1403),"")</f>
        <v>0.58372385157552609</v>
      </c>
      <c r="G1404" s="2">
        <f>+IF(A1404&gt;$C$3,STDEVA(INDEX($E$15:$E$2531,A1404-$C$3):E1403),"")</f>
        <v>1.3416690460834053E-2</v>
      </c>
      <c r="H1404">
        <f t="shared" si="148"/>
        <v>-3.989106679052751</v>
      </c>
      <c r="I1404" s="2" t="str">
        <f t="shared" si="149"/>
        <v>Buy</v>
      </c>
      <c r="J1404">
        <f t="shared" si="150"/>
        <v>216.42</v>
      </c>
      <c r="K1404">
        <f t="shared" si="151"/>
        <v>127.36</v>
      </c>
      <c r="L1404" s="37" t="str">
        <f t="shared" si="152"/>
        <v/>
      </c>
      <c r="M1404" t="str">
        <f t="shared" si="153"/>
        <v>Long</v>
      </c>
    </row>
    <row r="1405" spans="1:13" x14ac:dyDescent="0.25">
      <c r="A1405" s="2">
        <v>1391</v>
      </c>
      <c r="B1405" t="s">
        <v>1391</v>
      </c>
      <c r="C1405" s="8">
        <v>216.59</v>
      </c>
      <c r="D1405" s="8">
        <v>129.15</v>
      </c>
      <c r="E1405" s="17">
        <f t="shared" si="147"/>
        <v>0.51703164590755524</v>
      </c>
      <c r="F1405" s="2">
        <f>+IF(A1405&gt;$C$3,AVERAGE(INDEX($E$15:$E$2531,A1405-$C$3):E1404),"")</f>
        <v>0.57771706799972788</v>
      </c>
      <c r="G1405" s="2">
        <f>+IF(A1405&gt;$C$3,STDEVA(INDEX($E$15:$E$2531,A1405-$C$3):E1404),"")</f>
        <v>2.2303282238924454E-2</v>
      </c>
      <c r="H1405">
        <f t="shared" si="148"/>
        <v>-2.7209188962448927</v>
      </c>
      <c r="I1405" s="2" t="str">
        <f t="shared" si="149"/>
        <v>Buy</v>
      </c>
      <c r="J1405" t="str">
        <f t="shared" si="150"/>
        <v/>
      </c>
      <c r="K1405" t="str">
        <f t="shared" si="151"/>
        <v/>
      </c>
      <c r="L1405" s="37">
        <f t="shared" si="152"/>
        <v>-404.99999999999761</v>
      </c>
      <c r="M1405" t="str">
        <f t="shared" si="153"/>
        <v>SL</v>
      </c>
    </row>
    <row r="1406" spans="1:13" x14ac:dyDescent="0.25">
      <c r="A1406" s="2">
        <v>1392</v>
      </c>
      <c r="B1406" t="s">
        <v>1392</v>
      </c>
      <c r="C1406" s="8">
        <v>218.28</v>
      </c>
      <c r="D1406" s="8">
        <v>129.55000000000001</v>
      </c>
      <c r="E1406" s="17">
        <f t="shared" si="147"/>
        <v>0.52171173530991211</v>
      </c>
      <c r="F1406" s="2">
        <f>+IF(A1406&gt;$C$3,AVERAGE(INDEX($E$15:$E$2531,A1406-$C$3):E1405),"")</f>
        <v>0.56968676956934017</v>
      </c>
      <c r="G1406" s="2">
        <f>+IF(A1406&gt;$C$3,STDEVA(INDEX($E$15:$E$2531,A1406-$C$3):E1405),"")</f>
        <v>2.9469424251396783E-2</v>
      </c>
      <c r="H1406">
        <f t="shared" si="148"/>
        <v>-1.6279596727158372</v>
      </c>
      <c r="I1406" s="2" t="str">
        <f t="shared" si="149"/>
        <v/>
      </c>
      <c r="J1406" t="str">
        <f t="shared" si="150"/>
        <v/>
      </c>
      <c r="K1406" t="str">
        <f t="shared" si="151"/>
        <v/>
      </c>
      <c r="L1406" s="37" t="str">
        <f t="shared" si="152"/>
        <v/>
      </c>
      <c r="M1406" t="str">
        <f t="shared" si="153"/>
        <v/>
      </c>
    </row>
    <row r="1407" spans="1:13" x14ac:dyDescent="0.25">
      <c r="A1407" s="2">
        <v>1393</v>
      </c>
      <c r="B1407" t="s">
        <v>1393</v>
      </c>
      <c r="C1407" s="8">
        <v>217.87</v>
      </c>
      <c r="D1407" s="8">
        <v>129.54</v>
      </c>
      <c r="E1407" s="17">
        <f t="shared" si="147"/>
        <v>0.51990884088347167</v>
      </c>
      <c r="F1407" s="2">
        <f>+IF(A1407&gt;$C$3,AVERAGE(INDEX($E$15:$E$2531,A1407-$C$3):E1406),"")</f>
        <v>0.56142376318063869</v>
      </c>
      <c r="G1407" s="2">
        <f>+IF(A1407&gt;$C$3,STDEVA(INDEX($E$15:$E$2531,A1407-$C$3):E1406),"")</f>
        <v>3.1500288244721855E-2</v>
      </c>
      <c r="H1407">
        <f t="shared" si="148"/>
        <v>-1.3179219813686374</v>
      </c>
      <c r="I1407" s="2" t="str">
        <f t="shared" si="149"/>
        <v/>
      </c>
      <c r="J1407" t="str">
        <f t="shared" si="150"/>
        <v/>
      </c>
      <c r="K1407" t="str">
        <f t="shared" si="151"/>
        <v/>
      </c>
      <c r="L1407" s="37" t="str">
        <f t="shared" si="152"/>
        <v/>
      </c>
      <c r="M1407" t="str">
        <f t="shared" si="153"/>
        <v/>
      </c>
    </row>
    <row r="1408" spans="1:13" x14ac:dyDescent="0.25">
      <c r="A1408" s="2">
        <v>1394</v>
      </c>
      <c r="B1408" t="s">
        <v>1394</v>
      </c>
      <c r="C1408" s="8">
        <v>218.99</v>
      </c>
      <c r="D1408" s="8">
        <v>130.30000000000001</v>
      </c>
      <c r="E1408" s="17">
        <f t="shared" si="147"/>
        <v>0.51918658254269934</v>
      </c>
      <c r="F1408" s="2">
        <f>+IF(A1408&gt;$C$3,AVERAGE(INDEX($E$15:$E$2531,A1408-$C$3):E1407),"")</f>
        <v>0.55293041909914631</v>
      </c>
      <c r="G1408" s="2">
        <f>+IF(A1408&gt;$C$3,STDEVA(INDEX($E$15:$E$2531,A1408-$C$3):E1407),"")</f>
        <v>3.1210243103749778E-2</v>
      </c>
      <c r="H1408">
        <f t="shared" si="148"/>
        <v>-1.081178267156554</v>
      </c>
      <c r="I1408" s="2" t="str">
        <f t="shared" si="149"/>
        <v/>
      </c>
      <c r="J1408" t="str">
        <f t="shared" si="150"/>
        <v/>
      </c>
      <c r="K1408" t="str">
        <f t="shared" si="151"/>
        <v/>
      </c>
      <c r="L1408" s="37" t="str">
        <f t="shared" si="152"/>
        <v/>
      </c>
      <c r="M1408" t="str">
        <f t="shared" si="153"/>
        <v/>
      </c>
    </row>
    <row r="1409" spans="1:13" x14ac:dyDescent="0.25">
      <c r="A1409" s="2">
        <v>1395</v>
      </c>
      <c r="B1409" t="s">
        <v>1395</v>
      </c>
      <c r="C1409" s="8">
        <v>218.5</v>
      </c>
      <c r="D1409" s="8">
        <v>130.99</v>
      </c>
      <c r="E1409" s="17">
        <f t="shared" si="147"/>
        <v>0.51166503012608722</v>
      </c>
      <c r="F1409" s="2">
        <f>+IF(A1409&gt;$C$3,AVERAGE(INDEX($E$15:$E$2531,A1409-$C$3):E1408),"")</f>
        <v>0.54519198110419509</v>
      </c>
      <c r="G1409" s="2">
        <f>+IF(A1409&gt;$C$3,STDEVA(INDEX($E$15:$E$2531,A1409-$C$3):E1408),"")</f>
        <v>2.9798004813403112E-2</v>
      </c>
      <c r="H1409">
        <f t="shared" si="148"/>
        <v>-1.1251408001326144</v>
      </c>
      <c r="I1409" s="2" t="str">
        <f t="shared" si="149"/>
        <v/>
      </c>
      <c r="J1409" t="str">
        <f t="shared" si="150"/>
        <v/>
      </c>
      <c r="K1409" t="str">
        <f t="shared" si="151"/>
        <v/>
      </c>
      <c r="L1409" s="37" t="str">
        <f t="shared" si="152"/>
        <v/>
      </c>
      <c r="M1409" t="str">
        <f t="shared" si="153"/>
        <v/>
      </c>
    </row>
    <row r="1410" spans="1:13" x14ac:dyDescent="0.25">
      <c r="A1410" s="2">
        <v>1396</v>
      </c>
      <c r="B1410" t="s">
        <v>1396</v>
      </c>
      <c r="C1410" s="8">
        <v>220.15</v>
      </c>
      <c r="D1410" s="8">
        <v>131.6</v>
      </c>
      <c r="E1410" s="17">
        <f t="shared" si="147"/>
        <v>0.51454211331054611</v>
      </c>
      <c r="F1410" s="2">
        <f>+IF(A1410&gt;$C$3,AVERAGE(INDEX($E$15:$E$2531,A1410-$C$3):E1409),"")</f>
        <v>0.53687780225806692</v>
      </c>
      <c r="G1410" s="2">
        <f>+IF(A1410&gt;$C$3,STDEVA(INDEX($E$15:$E$2531,A1410-$C$3):E1409),"")</f>
        <v>2.7155917025444974E-2</v>
      </c>
      <c r="H1410">
        <f t="shared" si="148"/>
        <v>-0.82249805545481536</v>
      </c>
      <c r="I1410" s="2" t="str">
        <f t="shared" si="149"/>
        <v/>
      </c>
      <c r="J1410" t="str">
        <f t="shared" si="150"/>
        <v/>
      </c>
      <c r="K1410" t="str">
        <f t="shared" si="151"/>
        <v/>
      </c>
      <c r="L1410" s="37" t="str">
        <f t="shared" si="152"/>
        <v/>
      </c>
      <c r="M1410" t="str">
        <f t="shared" si="153"/>
        <v/>
      </c>
    </row>
    <row r="1411" spans="1:13" x14ac:dyDescent="0.25">
      <c r="A1411" s="2">
        <v>1397</v>
      </c>
      <c r="B1411" t="s">
        <v>1397</v>
      </c>
      <c r="C1411" s="8">
        <v>220.58</v>
      </c>
      <c r="D1411" s="8">
        <v>132.80000000000001</v>
      </c>
      <c r="E1411" s="17">
        <f t="shared" si="147"/>
        <v>0.50741620383566732</v>
      </c>
      <c r="F1411" s="2">
        <f>+IF(A1411&gt;$C$3,AVERAGE(INDEX($E$15:$E$2531,A1411-$C$3):E1410),"")</f>
        <v>0.52867411255016805</v>
      </c>
      <c r="G1411" s="2">
        <f>+IF(A1411&gt;$C$3,STDEVA(INDEX($E$15:$E$2531,A1411-$C$3):E1410),"")</f>
        <v>1.9813929789121623E-2</v>
      </c>
      <c r="H1411">
        <f t="shared" si="148"/>
        <v>-1.0728769578143902</v>
      </c>
      <c r="I1411" s="2" t="str">
        <f t="shared" si="149"/>
        <v/>
      </c>
      <c r="J1411" t="str">
        <f t="shared" si="150"/>
        <v/>
      </c>
      <c r="K1411" t="str">
        <f t="shared" si="151"/>
        <v/>
      </c>
      <c r="L1411" s="37" t="str">
        <f t="shared" si="152"/>
        <v/>
      </c>
      <c r="M1411" t="str">
        <f t="shared" si="153"/>
        <v/>
      </c>
    </row>
    <row r="1412" spans="1:13" x14ac:dyDescent="0.25">
      <c r="A1412" s="2">
        <v>1398</v>
      </c>
      <c r="B1412" t="s">
        <v>1398</v>
      </c>
      <c r="C1412" s="8">
        <v>220.7</v>
      </c>
      <c r="D1412" s="8">
        <v>133.63</v>
      </c>
      <c r="E1412" s="17">
        <f t="shared" si="147"/>
        <v>0.50172952646972113</v>
      </c>
      <c r="F1412" s="2">
        <f>+IF(A1412&gt;$C$3,AVERAGE(INDEX($E$15:$E$2531,A1412-$C$3):E1411),"")</f>
        <v>0.52187647778127411</v>
      </c>
      <c r="G1412" s="2">
        <f>+IF(A1412&gt;$C$3,STDEVA(INDEX($E$15:$E$2531,A1412-$C$3):E1411),"")</f>
        <v>1.4067213823022355E-2</v>
      </c>
      <c r="H1412">
        <f t="shared" si="148"/>
        <v>-1.4321920150655947</v>
      </c>
      <c r="I1412" s="2" t="str">
        <f t="shared" si="149"/>
        <v/>
      </c>
      <c r="J1412" t="str">
        <f t="shared" si="150"/>
        <v/>
      </c>
      <c r="K1412" t="str">
        <f t="shared" si="151"/>
        <v/>
      </c>
      <c r="L1412" s="37" t="str">
        <f t="shared" si="152"/>
        <v/>
      </c>
      <c r="M1412" t="str">
        <f t="shared" si="153"/>
        <v/>
      </c>
    </row>
    <row r="1413" spans="1:13" x14ac:dyDescent="0.25">
      <c r="A1413" s="2">
        <v>1399</v>
      </c>
      <c r="B1413" t="s">
        <v>1399</v>
      </c>
      <c r="C1413" s="8">
        <v>221.52</v>
      </c>
      <c r="D1413" s="8">
        <v>134.07</v>
      </c>
      <c r="E1413" s="17">
        <f t="shared" si="147"/>
        <v>0.50215082724923665</v>
      </c>
      <c r="F1413" s="2">
        <f>+IF(A1413&gt;$C$3,AVERAGE(INDEX($E$15:$E$2531,A1413-$C$3):E1412),"")</f>
        <v>0.51593276893701001</v>
      </c>
      <c r="G1413" s="2">
        <f>+IF(A1413&gt;$C$3,STDEVA(INDEX($E$15:$E$2531,A1413-$C$3):E1412),"")</f>
        <v>8.3595628786320569E-3</v>
      </c>
      <c r="H1413">
        <f t="shared" si="148"/>
        <v>-1.6486438211980539</v>
      </c>
      <c r="I1413" s="2" t="str">
        <f t="shared" si="149"/>
        <v/>
      </c>
      <c r="J1413" t="str">
        <f t="shared" si="150"/>
        <v/>
      </c>
      <c r="K1413" t="str">
        <f t="shared" si="151"/>
        <v/>
      </c>
      <c r="L1413" s="37" t="str">
        <f t="shared" si="152"/>
        <v/>
      </c>
      <c r="M1413" t="str">
        <f t="shared" si="153"/>
        <v/>
      </c>
    </row>
    <row r="1414" spans="1:13" x14ac:dyDescent="0.25">
      <c r="A1414" s="2">
        <v>1400</v>
      </c>
      <c r="B1414" t="s">
        <v>1400</v>
      </c>
      <c r="C1414" s="8">
        <v>220.48</v>
      </c>
      <c r="D1414" s="8">
        <v>132.33000000000001</v>
      </c>
      <c r="E1414" s="17">
        <f t="shared" si="147"/>
        <v>0.51050818504033557</v>
      </c>
      <c r="F1414" s="2">
        <f>+IF(A1414&gt;$C$3,AVERAGE(INDEX($E$15:$E$2531,A1414-$C$3):E1413),"")</f>
        <v>0.51281583395943298</v>
      </c>
      <c r="G1414" s="2">
        <f>+IF(A1414&gt;$C$3,STDEVA(INDEX($E$15:$E$2531,A1414-$C$3):E1413),"")</f>
        <v>7.5656815057733879E-3</v>
      </c>
      <c r="H1414">
        <f t="shared" si="148"/>
        <v>-0.30501534030165461</v>
      </c>
      <c r="I1414" s="2" t="str">
        <f t="shared" si="149"/>
        <v/>
      </c>
      <c r="J1414" t="str">
        <f t="shared" si="150"/>
        <v/>
      </c>
      <c r="K1414" t="str">
        <f t="shared" si="151"/>
        <v/>
      </c>
      <c r="L1414" s="37" t="str">
        <f t="shared" si="152"/>
        <v/>
      </c>
      <c r="M1414" t="str">
        <f t="shared" si="153"/>
        <v/>
      </c>
    </row>
    <row r="1415" spans="1:13" x14ac:dyDescent="0.25">
      <c r="A1415" s="2">
        <v>1401</v>
      </c>
      <c r="B1415" t="s">
        <v>1401</v>
      </c>
      <c r="C1415" s="8">
        <v>220.91</v>
      </c>
      <c r="D1415" s="8">
        <v>132.26</v>
      </c>
      <c r="E1415" s="17">
        <f t="shared" si="147"/>
        <v>0.5129856965075773</v>
      </c>
      <c r="F1415" s="2">
        <f>+IF(A1415&gt;$C$3,AVERAGE(INDEX($E$15:$E$2531,A1415-$C$3):E1414),"")</f>
        <v>0.51209100497418636</v>
      </c>
      <c r="G1415" s="2">
        <f>+IF(A1415&gt;$C$3,STDEVA(INDEX($E$15:$E$2531,A1415-$C$3):E1414),"")</f>
        <v>7.4224328289787334E-3</v>
      </c>
      <c r="H1415">
        <f t="shared" si="148"/>
        <v>0.12053885215341825</v>
      </c>
      <c r="I1415" s="2" t="str">
        <f t="shared" si="149"/>
        <v/>
      </c>
      <c r="J1415" t="str">
        <f t="shared" si="150"/>
        <v/>
      </c>
      <c r="K1415" t="str">
        <f t="shared" si="151"/>
        <v/>
      </c>
      <c r="L1415" s="37" t="str">
        <f t="shared" si="152"/>
        <v/>
      </c>
      <c r="M1415" t="str">
        <f t="shared" si="153"/>
        <v/>
      </c>
    </row>
    <row r="1416" spans="1:13" x14ac:dyDescent="0.25">
      <c r="A1416" s="2">
        <v>1402</v>
      </c>
      <c r="B1416" t="s">
        <v>1402</v>
      </c>
      <c r="C1416" s="8">
        <v>220.38</v>
      </c>
      <c r="D1416" s="8">
        <v>131.61000000000001</v>
      </c>
      <c r="E1416" s="17">
        <f t="shared" si="147"/>
        <v>0.51551032521339857</v>
      </c>
      <c r="F1416" s="2">
        <f>+IF(A1416&gt;$C$3,AVERAGE(INDEX($E$15:$E$2531,A1416-$C$3):E1415),"")</f>
        <v>0.51112144510726032</v>
      </c>
      <c r="G1416" s="2">
        <f>+IF(A1416&gt;$C$3,STDEVA(INDEX($E$15:$E$2531,A1416-$C$3):E1415),"")</f>
        <v>6.5242018336804427E-3</v>
      </c>
      <c r="H1416">
        <f t="shared" si="148"/>
        <v>0.67270759213505005</v>
      </c>
      <c r="I1416" s="2" t="str">
        <f t="shared" si="149"/>
        <v/>
      </c>
      <c r="J1416" t="str">
        <f t="shared" si="150"/>
        <v/>
      </c>
      <c r="K1416" t="str">
        <f t="shared" si="151"/>
        <v/>
      </c>
      <c r="L1416" s="37" t="str">
        <f t="shared" si="152"/>
        <v/>
      </c>
      <c r="M1416" t="str">
        <f t="shared" si="153"/>
        <v/>
      </c>
    </row>
    <row r="1417" spans="1:13" x14ac:dyDescent="0.25">
      <c r="A1417" s="2">
        <v>1403</v>
      </c>
      <c r="B1417" t="s">
        <v>1403</v>
      </c>
      <c r="C1417" s="8">
        <v>219.57</v>
      </c>
      <c r="D1417" s="8">
        <v>130.97</v>
      </c>
      <c r="E1417" s="17">
        <f t="shared" si="147"/>
        <v>0.51670279893993387</v>
      </c>
      <c r="F1417" s="2">
        <f>+IF(A1417&gt;$C$3,AVERAGE(INDEX($E$15:$E$2531,A1417-$C$3):E1416),"")</f>
        <v>0.51063272114391878</v>
      </c>
      <c r="G1417" s="2">
        <f>+IF(A1417&gt;$C$3,STDEVA(INDEX($E$15:$E$2531,A1417-$C$3):E1416),"")</f>
        <v>5.92047253793959E-3</v>
      </c>
      <c r="H1417">
        <f t="shared" si="148"/>
        <v>1.0252691414607202</v>
      </c>
      <c r="I1417" s="2" t="str">
        <f t="shared" si="149"/>
        <v/>
      </c>
      <c r="J1417" t="str">
        <f t="shared" si="150"/>
        <v/>
      </c>
      <c r="K1417" t="str">
        <f t="shared" si="151"/>
        <v/>
      </c>
      <c r="L1417" s="37" t="str">
        <f t="shared" si="152"/>
        <v/>
      </c>
      <c r="M1417" t="str">
        <f t="shared" si="153"/>
        <v/>
      </c>
    </row>
    <row r="1418" spans="1:13" x14ac:dyDescent="0.25">
      <c r="A1418" s="2">
        <v>1404</v>
      </c>
      <c r="B1418" t="s">
        <v>1404</v>
      </c>
      <c r="C1418" s="8">
        <v>219.68</v>
      </c>
      <c r="D1418" s="8">
        <v>130.9</v>
      </c>
      <c r="E1418" s="17">
        <f t="shared" si="147"/>
        <v>0.5177382691038066</v>
      </c>
      <c r="F1418" s="2">
        <f>+IF(A1418&gt;$C$3,AVERAGE(INDEX($E$15:$E$2531,A1418-$C$3):E1417),"")</f>
        <v>0.51035674518805607</v>
      </c>
      <c r="G1418" s="2">
        <f>+IF(A1418&gt;$C$3,STDEVA(INDEX($E$15:$E$2531,A1418-$C$3):E1417),"")</f>
        <v>5.5159744792531067E-3</v>
      </c>
      <c r="H1418">
        <f t="shared" si="148"/>
        <v>1.3382084967061034</v>
      </c>
      <c r="I1418" s="2" t="str">
        <f t="shared" si="149"/>
        <v/>
      </c>
      <c r="J1418" t="str">
        <f t="shared" si="150"/>
        <v/>
      </c>
      <c r="K1418" t="str">
        <f t="shared" si="151"/>
        <v/>
      </c>
      <c r="L1418" s="37" t="str">
        <f t="shared" si="152"/>
        <v/>
      </c>
      <c r="M1418" t="str">
        <f t="shared" si="153"/>
        <v/>
      </c>
    </row>
    <row r="1419" spans="1:13" x14ac:dyDescent="0.25">
      <c r="A1419" s="2">
        <v>1405</v>
      </c>
      <c r="B1419" t="s">
        <v>1405</v>
      </c>
      <c r="C1419" s="8">
        <v>221</v>
      </c>
      <c r="D1419" s="8">
        <v>133.15</v>
      </c>
      <c r="E1419" s="17">
        <f t="shared" si="147"/>
        <v>0.50668638925781151</v>
      </c>
      <c r="F1419" s="2">
        <f>+IF(A1419&gt;$C$3,AVERAGE(INDEX($E$15:$E$2531,A1419-$C$3):E1418),"")</f>
        <v>0.51103154951891372</v>
      </c>
      <c r="G1419" s="2">
        <f>+IF(A1419&gt;$C$3,STDEVA(INDEX($E$15:$E$2531,A1419-$C$3):E1418),"")</f>
        <v>6.0424005320877314E-3</v>
      </c>
      <c r="H1419">
        <f t="shared" si="148"/>
        <v>-0.71911159116770729</v>
      </c>
      <c r="I1419" s="2" t="str">
        <f t="shared" si="149"/>
        <v/>
      </c>
      <c r="J1419" t="str">
        <f t="shared" si="150"/>
        <v/>
      </c>
      <c r="K1419" t="str">
        <f t="shared" si="151"/>
        <v/>
      </c>
      <c r="L1419" s="37" t="str">
        <f t="shared" si="152"/>
        <v/>
      </c>
      <c r="M1419" t="str">
        <f t="shared" si="153"/>
        <v/>
      </c>
    </row>
    <row r="1420" spans="1:13" x14ac:dyDescent="0.25">
      <c r="A1420" s="2">
        <v>1406</v>
      </c>
      <c r="B1420" t="s">
        <v>1406</v>
      </c>
      <c r="C1420" s="8">
        <v>221.7</v>
      </c>
      <c r="D1420" s="8">
        <v>134.59</v>
      </c>
      <c r="E1420" s="17">
        <f t="shared" si="147"/>
        <v>0.49909199637664148</v>
      </c>
      <c r="F1420" s="2">
        <f>+IF(A1420&gt;$C$3,AVERAGE(INDEX($E$15:$E$2531,A1420-$C$3):E1419),"")</f>
        <v>0.51015869129083213</v>
      </c>
      <c r="G1420" s="2">
        <f>+IF(A1420&gt;$C$3,STDEVA(INDEX($E$15:$E$2531,A1420-$C$3):E1419),"")</f>
        <v>6.0392907251593459E-3</v>
      </c>
      <c r="H1420">
        <f t="shared" si="148"/>
        <v>-1.8324494411384149</v>
      </c>
      <c r="I1420" s="2" t="str">
        <f t="shared" si="149"/>
        <v>Buy</v>
      </c>
      <c r="J1420">
        <f t="shared" si="150"/>
        <v>221.7</v>
      </c>
      <c r="K1420">
        <f t="shared" si="151"/>
        <v>134.59</v>
      </c>
      <c r="L1420" s="37" t="str">
        <f t="shared" si="152"/>
        <v/>
      </c>
      <c r="M1420" t="str">
        <f t="shared" si="153"/>
        <v>Long</v>
      </c>
    </row>
    <row r="1421" spans="1:13" x14ac:dyDescent="0.25">
      <c r="A1421" s="2">
        <v>1407</v>
      </c>
      <c r="B1421" t="s">
        <v>1407</v>
      </c>
      <c r="C1421" s="8">
        <v>224.6</v>
      </c>
      <c r="D1421" s="8">
        <v>135.9</v>
      </c>
      <c r="E1421" s="17">
        <f t="shared" si="147"/>
        <v>0.50240172114724468</v>
      </c>
      <c r="F1421" s="2">
        <f>+IF(A1421&gt;$C$3,AVERAGE(INDEX($E$15:$E$2531,A1421-$C$3):E1420),"")</f>
        <v>0.50923377935094039</v>
      </c>
      <c r="G1421" s="2">
        <f>+IF(A1421&gt;$C$3,STDEVA(INDEX($E$15:$E$2531,A1421-$C$3):E1420),"")</f>
        <v>7.062538492966005E-3</v>
      </c>
      <c r="H1421">
        <f t="shared" si="148"/>
        <v>-0.9673658006253909</v>
      </c>
      <c r="I1421" s="2" t="str">
        <f t="shared" si="149"/>
        <v/>
      </c>
      <c r="J1421">
        <f t="shared" si="150"/>
        <v>221.7</v>
      </c>
      <c r="K1421">
        <f t="shared" si="151"/>
        <v>134.59</v>
      </c>
      <c r="L1421" s="37">
        <f t="shared" si="152"/>
        <v>397.5000000000008</v>
      </c>
      <c r="M1421" t="str">
        <f t="shared" si="153"/>
        <v>Long</v>
      </c>
    </row>
    <row r="1422" spans="1:13" x14ac:dyDescent="0.25">
      <c r="A1422" s="2">
        <v>1408</v>
      </c>
      <c r="B1422" t="s">
        <v>1408</v>
      </c>
      <c r="C1422" s="8">
        <v>225.15</v>
      </c>
      <c r="D1422" s="8">
        <v>138.04</v>
      </c>
      <c r="E1422" s="17">
        <f t="shared" si="147"/>
        <v>0.48922334851777799</v>
      </c>
      <c r="F1422" s="2">
        <f>+IF(A1422&gt;$C$3,AVERAGE(INDEX($E$15:$E$2531,A1422-$C$3):E1421),"")</f>
        <v>0.50930846764844295</v>
      </c>
      <c r="G1422" s="2">
        <f>+IF(A1422&gt;$C$3,STDEVA(INDEX($E$15:$E$2531,A1422-$C$3):E1421),"")</f>
        <v>6.9762866432862766E-3</v>
      </c>
      <c r="H1422">
        <f t="shared" si="148"/>
        <v>-2.8790558871307486</v>
      </c>
      <c r="I1422" s="2" t="str">
        <f t="shared" si="149"/>
        <v>Buy</v>
      </c>
      <c r="J1422">
        <f t="shared" si="150"/>
        <v>221.7</v>
      </c>
      <c r="K1422">
        <f t="shared" si="151"/>
        <v>134.59</v>
      </c>
      <c r="L1422" s="37">
        <f t="shared" si="152"/>
        <v>7.1622707764618099E-12</v>
      </c>
      <c r="M1422" t="str">
        <f t="shared" si="153"/>
        <v>Long</v>
      </c>
    </row>
    <row r="1423" spans="1:13" x14ac:dyDescent="0.25">
      <c r="A1423" s="2">
        <v>1409</v>
      </c>
      <c r="B1423" t="s">
        <v>1409</v>
      </c>
      <c r="C1423" s="8">
        <v>226.51</v>
      </c>
      <c r="D1423" s="8">
        <v>138.31</v>
      </c>
      <c r="E1423" s="17">
        <f t="shared" si="147"/>
        <v>0.49329155142225994</v>
      </c>
      <c r="F1423" s="2">
        <f>+IF(A1423&gt;$C$3,AVERAGE(INDEX($E$15:$E$2531,A1423-$C$3):E1422),"")</f>
        <v>0.50787208112272531</v>
      </c>
      <c r="G1423" s="2">
        <f>+IF(A1423&gt;$C$3,STDEVA(INDEX($E$15:$E$2531,A1423-$C$3):E1422),"")</f>
        <v>9.5063133021011364E-3</v>
      </c>
      <c r="H1423">
        <f t="shared" si="148"/>
        <v>-1.5337733185421834</v>
      </c>
      <c r="I1423" s="2" t="str">
        <f t="shared" si="149"/>
        <v/>
      </c>
      <c r="J1423">
        <f t="shared" si="150"/>
        <v>221.7</v>
      </c>
      <c r="K1423">
        <f t="shared" si="151"/>
        <v>134.59</v>
      </c>
      <c r="L1423" s="37">
        <f t="shared" si="152"/>
        <v>272.50000000000068</v>
      </c>
      <c r="M1423" t="str">
        <f t="shared" si="153"/>
        <v>Long</v>
      </c>
    </row>
    <row r="1424" spans="1:13" x14ac:dyDescent="0.25">
      <c r="A1424" s="2">
        <v>1410</v>
      </c>
      <c r="B1424" t="s">
        <v>1410</v>
      </c>
      <c r="C1424" s="8">
        <v>226.25</v>
      </c>
      <c r="D1424" s="8">
        <v>136.85</v>
      </c>
      <c r="E1424" s="17">
        <f t="shared" ref="E1424:E1487" si="154">+LN(C1424/D1424)</f>
        <v>0.50275514709334745</v>
      </c>
      <c r="F1424" s="2">
        <f>+IF(A1424&gt;$C$3,AVERAGE(INDEX($E$15:$E$2531,A1424-$C$3):E1423),"")</f>
        <v>0.50595912183182801</v>
      </c>
      <c r="G1424" s="2">
        <f>+IF(A1424&gt;$C$3,STDEVA(INDEX($E$15:$E$2531,A1424-$C$3):E1423),"")</f>
        <v>1.0581044513809113E-2</v>
      </c>
      <c r="H1424">
        <f t="shared" ref="H1424:H1487" si="155">+IF(F1424="","",(E1424-F1424)/G1424)</f>
        <v>-0.30280325673888892</v>
      </c>
      <c r="I1424" s="2" t="str">
        <f t="shared" ref="I1424:I1487" si="156">+IF(H1424="","",IF(H1424&lt;$C$4,"Buy",IF(H1424&gt;$C$5,"Sell","")))</f>
        <v/>
      </c>
      <c r="J1424" t="str">
        <f t="shared" ref="J1424:J1487" si="157">IF(M1424=M1423, J1423, IF(OR(M1424="TP", M1424="SL"), "", IF(I1424="Buy", C1424, IF(I1424="Sell", D1424, ""))))</f>
        <v/>
      </c>
      <c r="K1424" t="str">
        <f t="shared" ref="K1424:K1487" si="158">IF(M1424=M1423, K1423, IF(OR(M1424="TP", M1424="SL"), "",IF(I1424="Buy", D1424, IF(I1424="Sell", C1424, ""))))</f>
        <v/>
      </c>
      <c r="L1424" s="37">
        <f t="shared" ref="L1424:L1487" si="159">IF(M1423="Long", (C1424-J1423)*$C$8+(K1423-D1424)*$C$9, IF(M1423="Short", (K1423-C1424)*$C$8+(D1424-J1423)*$C$9, ""))</f>
        <v>572.500000000005</v>
      </c>
      <c r="M1424" t="str">
        <f t="shared" ref="M1424:M1487" si="160">IF(OR(M1423="", M1423="SL", M1423="TP"), IF(I1424="Sell","Short",(IF(I1424="Buy","Long",I1424))), IF(L1424="", "", IF(L1424&lt;$C$6, "SL", IF(L1424&gt;$C$7, "TP", M1423))))</f>
        <v>TP</v>
      </c>
    </row>
    <row r="1425" spans="1:13" x14ac:dyDescent="0.25">
      <c r="A1425" s="2">
        <v>1411</v>
      </c>
      <c r="B1425" t="s">
        <v>1411</v>
      </c>
      <c r="C1425" s="8">
        <v>227.76</v>
      </c>
      <c r="D1425" s="8">
        <v>136.86000000000001</v>
      </c>
      <c r="E1425" s="17">
        <f t="shared" si="154"/>
        <v>0.50933393744543032</v>
      </c>
      <c r="F1425" s="2">
        <f>+IF(A1425&gt;$C$3,AVERAGE(INDEX($E$15:$E$2531,A1425-$C$3):E1424),"")</f>
        <v>0.50482239411913588</v>
      </c>
      <c r="G1425" s="2">
        <f>+IF(A1425&gt;$C$3,STDEVA(INDEX($E$15:$E$2531,A1425-$C$3):E1424),"")</f>
        <v>1.027698507248963E-2</v>
      </c>
      <c r="H1425">
        <f t="shared" si="155"/>
        <v>0.4389948311174795</v>
      </c>
      <c r="I1425" s="2" t="str">
        <f t="shared" si="156"/>
        <v/>
      </c>
      <c r="J1425" t="str">
        <f t="shared" si="157"/>
        <v/>
      </c>
      <c r="K1425" t="str">
        <f t="shared" si="158"/>
        <v/>
      </c>
      <c r="L1425" s="37" t="str">
        <f t="shared" si="159"/>
        <v/>
      </c>
      <c r="M1425" t="str">
        <f t="shared" si="160"/>
        <v/>
      </c>
    </row>
    <row r="1426" spans="1:13" x14ac:dyDescent="0.25">
      <c r="A1426" s="2">
        <v>1412</v>
      </c>
      <c r="B1426" t="s">
        <v>1412</v>
      </c>
      <c r="C1426" s="8">
        <v>225.88</v>
      </c>
      <c r="D1426" s="8">
        <v>135.15</v>
      </c>
      <c r="E1426" s="17">
        <f t="shared" si="154"/>
        <v>0.51361861208217929</v>
      </c>
      <c r="F1426" s="2">
        <f>+IF(A1426&gt;$C$3,AVERAGE(INDEX($E$15:$E$2531,A1426-$C$3):E1425),"")</f>
        <v>0.50413612881158387</v>
      </c>
      <c r="G1426" s="2">
        <f>+IF(A1426&gt;$C$3,STDEVA(INDEX($E$15:$E$2531,A1426-$C$3):E1425),"")</f>
        <v>9.6618766868785365E-3</v>
      </c>
      <c r="H1426">
        <f t="shared" si="155"/>
        <v>0.98143286008537622</v>
      </c>
      <c r="I1426" s="2" t="str">
        <f t="shared" si="156"/>
        <v/>
      </c>
      <c r="J1426" t="str">
        <f t="shared" si="157"/>
        <v/>
      </c>
      <c r="K1426" t="str">
        <f t="shared" si="158"/>
        <v/>
      </c>
      <c r="L1426" s="37" t="str">
        <f t="shared" si="159"/>
        <v/>
      </c>
      <c r="M1426" t="str">
        <f t="shared" si="160"/>
        <v/>
      </c>
    </row>
    <row r="1427" spans="1:13" x14ac:dyDescent="0.25">
      <c r="A1427" s="2">
        <v>1413</v>
      </c>
      <c r="B1427" t="s">
        <v>1413</v>
      </c>
      <c r="C1427" s="8">
        <v>226.81</v>
      </c>
      <c r="D1427" s="8">
        <v>136.16</v>
      </c>
      <c r="E1427" s="17">
        <f t="shared" si="154"/>
        <v>0.51028199776728056</v>
      </c>
      <c r="F1427" s="2">
        <f>+IF(A1427&gt;$C$3,AVERAGE(INDEX($E$15:$E$2531,A1427-$C$3):E1426),"")</f>
        <v>0.50379344138294435</v>
      </c>
      <c r="G1427" s="2">
        <f>+IF(A1427&gt;$C$3,STDEVA(INDEX($E$15:$E$2531,A1427-$C$3):E1426),"")</f>
        <v>9.2043078752438341E-3</v>
      </c>
      <c r="H1427">
        <f t="shared" si="155"/>
        <v>0.7049477779625356</v>
      </c>
      <c r="I1427" s="2" t="str">
        <f t="shared" si="156"/>
        <v/>
      </c>
      <c r="J1427" t="str">
        <f t="shared" si="157"/>
        <v/>
      </c>
      <c r="K1427" t="str">
        <f t="shared" si="158"/>
        <v/>
      </c>
      <c r="L1427" s="37" t="str">
        <f t="shared" si="159"/>
        <v/>
      </c>
      <c r="M1427" t="str">
        <f t="shared" si="160"/>
        <v/>
      </c>
    </row>
    <row r="1428" spans="1:13" x14ac:dyDescent="0.25">
      <c r="A1428" s="2">
        <v>1414</v>
      </c>
      <c r="B1428" t="s">
        <v>1414</v>
      </c>
      <c r="C1428" s="8">
        <v>225.04</v>
      </c>
      <c r="D1428" s="8">
        <v>135.91</v>
      </c>
      <c r="E1428" s="17">
        <f t="shared" si="154"/>
        <v>0.50428526221434544</v>
      </c>
      <c r="F1428" s="2">
        <f>+IF(A1428&gt;$C$3,AVERAGE(INDEX($E$15:$E$2531,A1428-$C$3):E1427),"")</f>
        <v>0.50296496678999703</v>
      </c>
      <c r="G1428" s="2">
        <f>+IF(A1428&gt;$C$3,STDEVA(INDEX($E$15:$E$2531,A1428-$C$3):E1427),"")</f>
        <v>8.0562094073915597E-3</v>
      </c>
      <c r="H1428">
        <f t="shared" si="155"/>
        <v>0.16388544010996631</v>
      </c>
      <c r="I1428" s="2" t="str">
        <f t="shared" si="156"/>
        <v/>
      </c>
      <c r="J1428" t="str">
        <f t="shared" si="157"/>
        <v/>
      </c>
      <c r="K1428" t="str">
        <f t="shared" si="158"/>
        <v/>
      </c>
      <c r="L1428" s="37" t="str">
        <f t="shared" si="159"/>
        <v/>
      </c>
      <c r="M1428" t="str">
        <f t="shared" si="160"/>
        <v/>
      </c>
    </row>
    <row r="1429" spans="1:13" x14ac:dyDescent="0.25">
      <c r="A1429" s="2">
        <v>1415</v>
      </c>
      <c r="B1429" t="s">
        <v>1415</v>
      </c>
      <c r="C1429" s="8">
        <v>225.53</v>
      </c>
      <c r="D1429" s="8">
        <v>136.80000000000001</v>
      </c>
      <c r="E1429" s="17">
        <f t="shared" si="154"/>
        <v>0.49993318259956698</v>
      </c>
      <c r="F1429" s="2">
        <f>+IF(A1429&gt;$C$3,AVERAGE(INDEX($E$15:$E$2531,A1429-$C$3):E1428),"")</f>
        <v>0.50269817489627866</v>
      </c>
      <c r="G1429" s="2">
        <f>+IF(A1429&gt;$C$3,STDEVA(INDEX($E$15:$E$2531,A1429-$C$3):E1428),"")</f>
        <v>7.9567084409837008E-3</v>
      </c>
      <c r="H1429">
        <f t="shared" si="155"/>
        <v>-0.34750453874489795</v>
      </c>
      <c r="I1429" s="2" t="str">
        <f t="shared" si="156"/>
        <v/>
      </c>
      <c r="J1429" t="str">
        <f t="shared" si="157"/>
        <v/>
      </c>
      <c r="K1429" t="str">
        <f t="shared" si="158"/>
        <v/>
      </c>
      <c r="L1429" s="37" t="str">
        <f t="shared" si="159"/>
        <v/>
      </c>
      <c r="M1429" t="str">
        <f t="shared" si="160"/>
        <v/>
      </c>
    </row>
    <row r="1430" spans="1:13" x14ac:dyDescent="0.25">
      <c r="A1430" s="2">
        <v>1416</v>
      </c>
      <c r="B1430" t="s">
        <v>1416</v>
      </c>
      <c r="C1430" s="8">
        <v>226.4</v>
      </c>
      <c r="D1430" s="8">
        <v>137.96</v>
      </c>
      <c r="E1430" s="17">
        <f t="shared" si="154"/>
        <v>0.49533955826038767</v>
      </c>
      <c r="F1430" s="2">
        <f>+IF(A1430&gt;$C$3,AVERAGE(INDEX($E$15:$E$2531,A1430-$C$3):E1429),"")</f>
        <v>0.50279164003215926</v>
      </c>
      <c r="G1430" s="2">
        <f>+IF(A1430&gt;$C$3,STDEVA(INDEX($E$15:$E$2531,A1430-$C$3):E1429),"")</f>
        <v>7.9138779291454669E-3</v>
      </c>
      <c r="H1430">
        <f t="shared" si="155"/>
        <v>-0.94164729839044403</v>
      </c>
      <c r="I1430" s="2" t="str">
        <f t="shared" si="156"/>
        <v/>
      </c>
      <c r="J1430" t="str">
        <f t="shared" si="157"/>
        <v/>
      </c>
      <c r="K1430" t="str">
        <f t="shared" si="158"/>
        <v/>
      </c>
      <c r="L1430" s="37" t="str">
        <f t="shared" si="159"/>
        <v/>
      </c>
      <c r="M1430" t="str">
        <f t="shared" si="160"/>
        <v/>
      </c>
    </row>
    <row r="1431" spans="1:13" x14ac:dyDescent="0.25">
      <c r="A1431" s="2">
        <v>1417</v>
      </c>
      <c r="B1431" t="s">
        <v>1417</v>
      </c>
      <c r="C1431" s="8">
        <v>225.77</v>
      </c>
      <c r="D1431" s="8">
        <v>137.06</v>
      </c>
      <c r="E1431" s="17">
        <f t="shared" si="154"/>
        <v>0.49909799579220371</v>
      </c>
      <c r="F1431" s="2">
        <f>+IF(A1431&gt;$C$3,AVERAGE(INDEX($E$15:$E$2531,A1431-$C$3):E1430),"")</f>
        <v>0.50200695526695283</v>
      </c>
      <c r="G1431" s="2">
        <f>+IF(A1431&gt;$C$3,STDEVA(INDEX($E$15:$E$2531,A1431-$C$3):E1430),"")</f>
        <v>8.298159625701353E-3</v>
      </c>
      <c r="H1431">
        <f t="shared" si="155"/>
        <v>-0.35055477430674936</v>
      </c>
      <c r="I1431" s="2" t="str">
        <f t="shared" si="156"/>
        <v/>
      </c>
      <c r="J1431" t="str">
        <f t="shared" si="157"/>
        <v/>
      </c>
      <c r="K1431" t="str">
        <f t="shared" si="158"/>
        <v/>
      </c>
      <c r="L1431" s="37" t="str">
        <f t="shared" si="159"/>
        <v/>
      </c>
      <c r="M1431" t="str">
        <f t="shared" si="160"/>
        <v/>
      </c>
    </row>
    <row r="1432" spans="1:13" x14ac:dyDescent="0.25">
      <c r="A1432" s="2">
        <v>1418</v>
      </c>
      <c r="B1432" t="s">
        <v>1418</v>
      </c>
      <c r="C1432" s="8">
        <v>225.38</v>
      </c>
      <c r="D1432" s="8">
        <v>135.32</v>
      </c>
      <c r="E1432" s="17">
        <f t="shared" si="154"/>
        <v>0.51014552261169555</v>
      </c>
      <c r="F1432" s="2">
        <f>+IF(A1432&gt;$C$3,AVERAGE(INDEX($E$15:$E$2531,A1432-$C$3):E1431),"")</f>
        <v>0.5031041382974446</v>
      </c>
      <c r="G1432" s="2">
        <f>+IF(A1432&gt;$C$3,STDEVA(INDEX($E$15:$E$2531,A1432-$C$3):E1431),"")</f>
        <v>6.9379641617295798E-3</v>
      </c>
      <c r="H1432">
        <f t="shared" si="155"/>
        <v>1.0149064120411342</v>
      </c>
      <c r="I1432" s="2" t="str">
        <f t="shared" si="156"/>
        <v/>
      </c>
      <c r="J1432" t="str">
        <f t="shared" si="157"/>
        <v/>
      </c>
      <c r="K1432" t="str">
        <f t="shared" si="158"/>
        <v/>
      </c>
      <c r="L1432" s="37" t="str">
        <f t="shared" si="159"/>
        <v/>
      </c>
      <c r="M1432" t="str">
        <f t="shared" si="160"/>
        <v/>
      </c>
    </row>
    <row r="1433" spans="1:13" x14ac:dyDescent="0.25">
      <c r="A1433" s="2">
        <v>1419</v>
      </c>
      <c r="B1433" t="s">
        <v>1419</v>
      </c>
      <c r="C1433" s="8">
        <v>225.71</v>
      </c>
      <c r="D1433" s="8">
        <v>136.04</v>
      </c>
      <c r="E1433" s="17">
        <f t="shared" si="154"/>
        <v>0.5063020293046705</v>
      </c>
      <c r="F1433" s="2">
        <f>+IF(A1433&gt;$C$3,AVERAGE(INDEX($E$15:$E$2531,A1433-$C$3):E1432),"")</f>
        <v>0.50497680176293747</v>
      </c>
      <c r="G1433" s="2">
        <f>+IF(A1433&gt;$C$3,STDEVA(INDEX($E$15:$E$2531,A1433-$C$3):E1432),"")</f>
        <v>6.1928909793665873E-3</v>
      </c>
      <c r="H1433">
        <f t="shared" si="155"/>
        <v>0.21399174410600988</v>
      </c>
      <c r="I1433" s="2" t="str">
        <f t="shared" si="156"/>
        <v/>
      </c>
      <c r="J1433" t="str">
        <f t="shared" si="157"/>
        <v/>
      </c>
      <c r="K1433" t="str">
        <f t="shared" si="158"/>
        <v/>
      </c>
      <c r="L1433" s="37" t="str">
        <f t="shared" si="159"/>
        <v/>
      </c>
      <c r="M1433" t="str">
        <f t="shared" si="160"/>
        <v/>
      </c>
    </row>
    <row r="1434" spans="1:13" x14ac:dyDescent="0.25">
      <c r="A1434" s="2">
        <v>1420</v>
      </c>
      <c r="B1434" t="s">
        <v>1420</v>
      </c>
      <c r="C1434" s="8">
        <v>226.27</v>
      </c>
      <c r="D1434" s="8">
        <v>136.65</v>
      </c>
      <c r="E1434" s="17">
        <f t="shared" si="154"/>
        <v>0.50430606408915934</v>
      </c>
      <c r="F1434" s="2">
        <f>+IF(A1434&gt;$C$3,AVERAGE(INDEX($E$15:$E$2531,A1434-$C$3):E1433),"")</f>
        <v>0.5053708997864178</v>
      </c>
      <c r="G1434" s="2">
        <f>+IF(A1434&gt;$C$3,STDEVA(INDEX($E$15:$E$2531,A1434-$C$3):E1433),"")</f>
        <v>6.1465218696838755E-3</v>
      </c>
      <c r="H1434">
        <f t="shared" si="155"/>
        <v>-0.17324199276187158</v>
      </c>
      <c r="I1434" s="2" t="str">
        <f t="shared" si="156"/>
        <v/>
      </c>
      <c r="J1434" t="str">
        <f t="shared" si="157"/>
        <v/>
      </c>
      <c r="K1434" t="str">
        <f t="shared" si="158"/>
        <v/>
      </c>
      <c r="L1434" s="37" t="str">
        <f t="shared" si="159"/>
        <v/>
      </c>
      <c r="M1434" t="str">
        <f t="shared" si="160"/>
        <v/>
      </c>
    </row>
    <row r="1435" spans="1:13" x14ac:dyDescent="0.25">
      <c r="A1435" s="2">
        <v>1421</v>
      </c>
      <c r="B1435" t="s">
        <v>1421</v>
      </c>
      <c r="C1435" s="8">
        <v>224.4</v>
      </c>
      <c r="D1435" s="8">
        <v>135.25</v>
      </c>
      <c r="E1435" s="17">
        <f t="shared" si="154"/>
        <v>0.5063052559219503</v>
      </c>
      <c r="F1435" s="2">
        <f>+IF(A1435&gt;$C$3,AVERAGE(INDEX($E$15:$E$2531,A1435-$C$3):E1434),"")</f>
        <v>0.5048122471912766</v>
      </c>
      <c r="G1435" s="2">
        <f>+IF(A1435&gt;$C$3,STDEVA(INDEX($E$15:$E$2531,A1435-$C$3):E1434),"")</f>
        <v>5.9671729260272338E-3</v>
      </c>
      <c r="H1435">
        <f t="shared" si="155"/>
        <v>0.25020369766084638</v>
      </c>
      <c r="I1435" s="2" t="str">
        <f t="shared" si="156"/>
        <v/>
      </c>
      <c r="J1435" t="str">
        <f t="shared" si="157"/>
        <v/>
      </c>
      <c r="K1435" t="str">
        <f t="shared" si="158"/>
        <v/>
      </c>
      <c r="L1435" s="37" t="str">
        <f t="shared" si="159"/>
        <v/>
      </c>
      <c r="M1435" t="str">
        <f t="shared" si="160"/>
        <v/>
      </c>
    </row>
    <row r="1436" spans="1:13" x14ac:dyDescent="0.25">
      <c r="A1436" s="2">
        <v>1422</v>
      </c>
      <c r="B1436" t="s">
        <v>1422</v>
      </c>
      <c r="C1436" s="8">
        <v>224.35</v>
      </c>
      <c r="D1436" s="8">
        <v>135.37</v>
      </c>
      <c r="E1436" s="17">
        <f t="shared" si="154"/>
        <v>0.50519556222429751</v>
      </c>
      <c r="F1436" s="2">
        <f>+IF(A1436&gt;$C$3,AVERAGE(INDEX($E$15:$E$2531,A1436-$C$3):E1435),"")</f>
        <v>0.50399965206236219</v>
      </c>
      <c r="G1436" s="2">
        <f>+IF(A1436&gt;$C$3,STDEVA(INDEX($E$15:$E$2531,A1436-$C$3):E1435),"")</f>
        <v>5.0446932106822098E-3</v>
      </c>
      <c r="H1436">
        <f t="shared" si="155"/>
        <v>0.23706301096823171</v>
      </c>
      <c r="I1436" s="2" t="str">
        <f t="shared" si="156"/>
        <v/>
      </c>
      <c r="J1436" t="str">
        <f t="shared" si="157"/>
        <v/>
      </c>
      <c r="K1436" t="str">
        <f t="shared" si="158"/>
        <v/>
      </c>
      <c r="L1436" s="37" t="str">
        <f t="shared" si="159"/>
        <v/>
      </c>
      <c r="M1436" t="str">
        <f t="shared" si="160"/>
        <v/>
      </c>
    </row>
    <row r="1437" spans="1:13" x14ac:dyDescent="0.25">
      <c r="A1437" s="2">
        <v>1423</v>
      </c>
      <c r="B1437" t="s">
        <v>1423</v>
      </c>
      <c r="C1437" s="8">
        <v>223.53</v>
      </c>
      <c r="D1437" s="8">
        <v>134.85</v>
      </c>
      <c r="E1437" s="17">
        <f t="shared" si="154"/>
        <v>0.50538258364800692</v>
      </c>
      <c r="F1437" s="2">
        <f>+IF(A1437&gt;$C$3,AVERAGE(INDEX($E$15:$E$2531,A1437-$C$3):E1436),"")</f>
        <v>0.50343449255758643</v>
      </c>
      <c r="G1437" s="2">
        <f>+IF(A1437&gt;$C$3,STDEVA(INDEX($E$15:$E$2531,A1437-$C$3):E1436),"")</f>
        <v>4.509422397685663E-3</v>
      </c>
      <c r="H1437">
        <f t="shared" si="155"/>
        <v>0.43200457145471527</v>
      </c>
      <c r="I1437" s="2" t="str">
        <f t="shared" si="156"/>
        <v/>
      </c>
      <c r="J1437" t="str">
        <f t="shared" si="157"/>
        <v/>
      </c>
      <c r="K1437" t="str">
        <f t="shared" si="158"/>
        <v/>
      </c>
      <c r="L1437" s="37" t="str">
        <f t="shared" si="159"/>
        <v/>
      </c>
      <c r="M1437" t="str">
        <f t="shared" si="160"/>
        <v/>
      </c>
    </row>
    <row r="1438" spans="1:13" x14ac:dyDescent="0.25">
      <c r="A1438" s="2">
        <v>1424</v>
      </c>
      <c r="B1438" t="s">
        <v>1424</v>
      </c>
      <c r="C1438" s="8">
        <v>225.24</v>
      </c>
      <c r="D1438" s="8">
        <v>135.52000000000001</v>
      </c>
      <c r="E1438" s="17">
        <f t="shared" si="154"/>
        <v>0.50804726948267342</v>
      </c>
      <c r="F1438" s="2">
        <f>+IF(A1438&gt;$C$3,AVERAGE(INDEX($E$15:$E$2531,A1438-$C$3):E1437),"")</f>
        <v>0.5035564171613266</v>
      </c>
      <c r="G1438" s="2">
        <f>+IF(A1438&gt;$C$3,STDEVA(INDEX($E$15:$E$2531,A1438-$C$3):E1437),"")</f>
        <v>4.5499530532293981E-3</v>
      </c>
      <c r="H1438">
        <f t="shared" si="155"/>
        <v>0.98701069413438836</v>
      </c>
      <c r="I1438" s="2" t="str">
        <f t="shared" si="156"/>
        <v/>
      </c>
      <c r="J1438" t="str">
        <f t="shared" si="157"/>
        <v/>
      </c>
      <c r="K1438" t="str">
        <f t="shared" si="158"/>
        <v/>
      </c>
      <c r="L1438" s="37" t="str">
        <f t="shared" si="159"/>
        <v/>
      </c>
      <c r="M1438" t="str">
        <f t="shared" si="160"/>
        <v/>
      </c>
    </row>
    <row r="1439" spans="1:13" x14ac:dyDescent="0.25">
      <c r="A1439" s="2">
        <v>1425</v>
      </c>
      <c r="B1439" t="s">
        <v>1425</v>
      </c>
      <c r="C1439" s="8">
        <v>226.58</v>
      </c>
      <c r="D1439" s="8">
        <v>137.78</v>
      </c>
      <c r="E1439" s="17">
        <f t="shared" si="154"/>
        <v>0.49743987328029271</v>
      </c>
      <c r="F1439" s="2">
        <f>+IF(A1439&gt;$C$3,AVERAGE(INDEX($E$15:$E$2531,A1439-$C$3):E1438),"")</f>
        <v>0.50445798237056061</v>
      </c>
      <c r="G1439" s="2">
        <f>+IF(A1439&gt;$C$3,STDEVA(INDEX($E$15:$E$2531,A1439-$C$3):E1438),"")</f>
        <v>4.5461677506560324E-3</v>
      </c>
      <c r="H1439">
        <f t="shared" si="155"/>
        <v>-1.5437417788323262</v>
      </c>
      <c r="I1439" s="2" t="str">
        <f t="shared" si="156"/>
        <v/>
      </c>
      <c r="J1439" t="str">
        <f t="shared" si="157"/>
        <v/>
      </c>
      <c r="K1439" t="str">
        <f t="shared" si="158"/>
        <v/>
      </c>
      <c r="L1439" s="37" t="str">
        <f t="shared" si="159"/>
        <v/>
      </c>
      <c r="M1439" t="str">
        <f t="shared" si="160"/>
        <v/>
      </c>
    </row>
    <row r="1440" spans="1:13" x14ac:dyDescent="0.25">
      <c r="A1440" s="2">
        <v>1426</v>
      </c>
      <c r="B1440" t="s">
        <v>1426</v>
      </c>
      <c r="C1440" s="8">
        <v>226.4</v>
      </c>
      <c r="D1440" s="8">
        <v>136.19</v>
      </c>
      <c r="E1440" s="17">
        <f t="shared" si="154"/>
        <v>0.50825237674816193</v>
      </c>
      <c r="F1440" s="2">
        <f>+IF(A1440&gt;$C$3,AVERAGE(INDEX($E$15:$E$2531,A1440-$C$3):E1439),"")</f>
        <v>0.50469135070610549</v>
      </c>
      <c r="G1440" s="2">
        <f>+IF(A1440&gt;$C$3,STDEVA(INDEX($E$15:$E$2531,A1440-$C$3):E1439),"")</f>
        <v>4.0459729927800137E-3</v>
      </c>
      <c r="H1440">
        <f t="shared" si="155"/>
        <v>0.88014083346849847</v>
      </c>
      <c r="I1440" s="2" t="str">
        <f t="shared" si="156"/>
        <v/>
      </c>
      <c r="J1440" t="str">
        <f t="shared" si="157"/>
        <v/>
      </c>
      <c r="K1440" t="str">
        <f t="shared" si="158"/>
        <v/>
      </c>
      <c r="L1440" s="37" t="str">
        <f t="shared" si="159"/>
        <v/>
      </c>
      <c r="M1440" t="str">
        <f t="shared" si="160"/>
        <v/>
      </c>
    </row>
    <row r="1441" spans="1:13" x14ac:dyDescent="0.25">
      <c r="A1441" s="2">
        <v>1427</v>
      </c>
      <c r="B1441" t="s">
        <v>1427</v>
      </c>
      <c r="C1441" s="8">
        <v>227.21</v>
      </c>
      <c r="D1441" s="8">
        <v>135.69</v>
      </c>
      <c r="E1441" s="17">
        <f t="shared" si="154"/>
        <v>0.51550182780505049</v>
      </c>
      <c r="F1441" s="2">
        <f>+IF(A1441&gt;$C$3,AVERAGE(INDEX($E$15:$E$2531,A1441-$C$3):E1440),"")</f>
        <v>0.50570850414565649</v>
      </c>
      <c r="G1441" s="2">
        <f>+IF(A1441&gt;$C$3,STDEVA(INDEX($E$15:$E$2531,A1441-$C$3):E1440),"")</f>
        <v>3.5889249238014089E-3</v>
      </c>
      <c r="H1441">
        <f t="shared" si="155"/>
        <v>2.7287624754827311</v>
      </c>
      <c r="I1441" s="2" t="str">
        <f t="shared" si="156"/>
        <v>Sell</v>
      </c>
      <c r="J1441">
        <f t="shared" si="157"/>
        <v>135.69</v>
      </c>
      <c r="K1441">
        <f t="shared" si="158"/>
        <v>227.21</v>
      </c>
      <c r="L1441" s="37" t="str">
        <f t="shared" si="159"/>
        <v/>
      </c>
      <c r="M1441" t="str">
        <f t="shared" si="160"/>
        <v>Short</v>
      </c>
    </row>
    <row r="1442" spans="1:13" x14ac:dyDescent="0.25">
      <c r="A1442" s="2">
        <v>1428</v>
      </c>
      <c r="B1442" t="s">
        <v>1428</v>
      </c>
      <c r="C1442" s="8">
        <v>226.46</v>
      </c>
      <c r="D1442" s="8">
        <v>134.80000000000001</v>
      </c>
      <c r="E1442" s="17">
        <f t="shared" si="154"/>
        <v>0.51877613040768678</v>
      </c>
      <c r="F1442" s="2">
        <f>+IF(A1442&gt;$C$3,AVERAGE(INDEX($E$15:$E$2531,A1442-$C$3):E1441),"")</f>
        <v>0.50630364916714043</v>
      </c>
      <c r="G1442" s="2">
        <f>+IF(A1442&gt;$C$3,STDEVA(INDEX($E$15:$E$2531,A1442-$C$3):E1441),"")</f>
        <v>4.6914461247274967E-3</v>
      </c>
      <c r="H1442">
        <f t="shared" si="155"/>
        <v>2.6585579177403016</v>
      </c>
      <c r="I1442" s="2" t="str">
        <f t="shared" si="156"/>
        <v>Sell</v>
      </c>
      <c r="J1442">
        <f t="shared" si="157"/>
        <v>135.69</v>
      </c>
      <c r="K1442">
        <f t="shared" si="158"/>
        <v>227.21</v>
      </c>
      <c r="L1442" s="37">
        <f t="shared" si="159"/>
        <v>-34.999999999996589</v>
      </c>
      <c r="M1442" t="str">
        <f t="shared" si="160"/>
        <v>Short</v>
      </c>
    </row>
    <row r="1443" spans="1:13" x14ac:dyDescent="0.25">
      <c r="A1443" s="2">
        <v>1429</v>
      </c>
      <c r="B1443" t="s">
        <v>1429</v>
      </c>
      <c r="C1443" s="8">
        <v>226.46</v>
      </c>
      <c r="D1443" s="8">
        <v>136.09</v>
      </c>
      <c r="E1443" s="17">
        <f t="shared" si="154"/>
        <v>0.50925189731366727</v>
      </c>
      <c r="F1443" s="2">
        <f>+IF(A1443&gt;$C$3,AVERAGE(INDEX($E$15:$E$2531,A1443-$C$3):E1442),"")</f>
        <v>0.50768966040080876</v>
      </c>
      <c r="G1443" s="2">
        <f>+IF(A1443&gt;$C$3,STDEVA(INDEX($E$15:$E$2531,A1443-$C$3):E1442),"")</f>
        <v>6.2684814283733865E-3</v>
      </c>
      <c r="H1443">
        <f t="shared" si="155"/>
        <v>0.24922095258785695</v>
      </c>
      <c r="I1443" s="2" t="str">
        <f t="shared" si="156"/>
        <v/>
      </c>
      <c r="J1443">
        <f t="shared" si="157"/>
        <v>135.69</v>
      </c>
      <c r="K1443">
        <f t="shared" si="158"/>
        <v>227.21</v>
      </c>
      <c r="L1443" s="37">
        <f t="shared" si="159"/>
        <v>287.50000000000142</v>
      </c>
      <c r="M1443" t="str">
        <f t="shared" si="160"/>
        <v>Short</v>
      </c>
    </row>
    <row r="1444" spans="1:13" x14ac:dyDescent="0.25">
      <c r="A1444" s="2">
        <v>1430</v>
      </c>
      <c r="B1444" t="s">
        <v>1430</v>
      </c>
      <c r="C1444" s="8">
        <v>227.1</v>
      </c>
      <c r="D1444" s="8">
        <v>136.33000000000001</v>
      </c>
      <c r="E1444" s="17">
        <f t="shared" si="154"/>
        <v>0.5103120319134743</v>
      </c>
      <c r="F1444" s="2">
        <f>+IF(A1444&gt;$C$3,AVERAGE(INDEX($E$15:$E$2531,A1444-$C$3):E1443),"")</f>
        <v>0.50823919742575419</v>
      </c>
      <c r="G1444" s="2">
        <f>+IF(A1444&gt;$C$3,STDEVA(INDEX($E$15:$E$2531,A1444-$C$3):E1443),"")</f>
        <v>6.1504554408445449E-3</v>
      </c>
      <c r="H1444">
        <f t="shared" si="155"/>
        <v>0.33702129991132501</v>
      </c>
      <c r="I1444" s="2" t="str">
        <f t="shared" si="156"/>
        <v/>
      </c>
      <c r="J1444">
        <f t="shared" si="157"/>
        <v>135.69</v>
      </c>
      <c r="K1444">
        <f t="shared" si="158"/>
        <v>227.21</v>
      </c>
      <c r="L1444" s="37">
        <f t="shared" si="159"/>
        <v>187.50000000000711</v>
      </c>
      <c r="M1444" t="str">
        <f t="shared" si="160"/>
        <v>Short</v>
      </c>
    </row>
    <row r="1445" spans="1:13" x14ac:dyDescent="0.25">
      <c r="A1445" s="2">
        <v>1431</v>
      </c>
      <c r="B1445" t="s">
        <v>1431</v>
      </c>
      <c r="C1445" s="8">
        <v>226.53</v>
      </c>
      <c r="D1445" s="8">
        <v>135.28</v>
      </c>
      <c r="E1445" s="17">
        <f t="shared" si="154"/>
        <v>0.51553068189311901</v>
      </c>
      <c r="F1445" s="2">
        <f>+IF(A1445&gt;$C$3,AVERAGE(INDEX($E$15:$E$2531,A1445-$C$3):E1444),"")</f>
        <v>0.50868439475814575</v>
      </c>
      <c r="G1445" s="2">
        <f>+IF(A1445&gt;$C$3,STDEVA(INDEX($E$15:$E$2531,A1445-$C$3):E1444),"")</f>
        <v>6.1379712052206633E-3</v>
      </c>
      <c r="H1445">
        <f t="shared" si="155"/>
        <v>1.1153990310593407</v>
      </c>
      <c r="I1445" s="2" t="str">
        <f t="shared" si="156"/>
        <v/>
      </c>
      <c r="J1445">
        <f t="shared" si="157"/>
        <v>135.69</v>
      </c>
      <c r="K1445">
        <f t="shared" si="158"/>
        <v>227.21</v>
      </c>
      <c r="L1445" s="37">
        <f t="shared" si="159"/>
        <v>67.500000000002558</v>
      </c>
      <c r="M1445" t="str">
        <f t="shared" si="160"/>
        <v>Short</v>
      </c>
    </row>
    <row r="1446" spans="1:13" x14ac:dyDescent="0.25">
      <c r="A1446" s="2">
        <v>1432</v>
      </c>
      <c r="B1446" t="s">
        <v>1432</v>
      </c>
      <c r="C1446" s="8">
        <v>227.05</v>
      </c>
      <c r="D1446" s="8">
        <v>136.26</v>
      </c>
      <c r="E1446" s="17">
        <f t="shared" si="154"/>
        <v>0.51060543219843813</v>
      </c>
      <c r="F1446" s="2">
        <f>+IF(A1446&gt;$C$3,AVERAGE(INDEX($E$15:$E$2531,A1446-$C$3):E1445),"")</f>
        <v>0.50983274138801482</v>
      </c>
      <c r="G1446" s="2">
        <f>+IF(A1446&gt;$C$3,STDEVA(INDEX($E$15:$E$2531,A1446-$C$3):E1445),"")</f>
        <v>6.3662088342790694E-3</v>
      </c>
      <c r="H1446">
        <f t="shared" si="155"/>
        <v>0.1213737768485891</v>
      </c>
      <c r="I1446" s="2" t="str">
        <f t="shared" si="156"/>
        <v/>
      </c>
      <c r="J1446">
        <f t="shared" si="157"/>
        <v>135.69</v>
      </c>
      <c r="K1446">
        <f t="shared" si="158"/>
        <v>227.21</v>
      </c>
      <c r="L1446" s="37">
        <f t="shared" si="159"/>
        <v>182.49999999999744</v>
      </c>
      <c r="M1446" t="str">
        <f t="shared" si="160"/>
        <v>Short</v>
      </c>
    </row>
    <row r="1447" spans="1:13" x14ac:dyDescent="0.25">
      <c r="A1447" s="2">
        <v>1433</v>
      </c>
      <c r="B1447" t="s">
        <v>1433</v>
      </c>
      <c r="C1447" s="8">
        <v>226.25</v>
      </c>
      <c r="D1447" s="8">
        <v>134.41</v>
      </c>
      <c r="E1447" s="17">
        <f t="shared" si="154"/>
        <v>0.52074575249697863</v>
      </c>
      <c r="F1447" s="2">
        <f>+IF(A1447&gt;$C$3,AVERAGE(INDEX($E$15:$E$2531,A1447-$C$3):E1446),"")</f>
        <v>0.51041305789361813</v>
      </c>
      <c r="G1447" s="2">
        <f>+IF(A1447&gt;$C$3,STDEVA(INDEX($E$15:$E$2531,A1447-$C$3):E1446),"")</f>
        <v>6.1440129529760686E-3</v>
      </c>
      <c r="H1447">
        <f t="shared" si="155"/>
        <v>1.6817501334132929</v>
      </c>
      <c r="I1447" s="2" t="str">
        <f t="shared" si="156"/>
        <v/>
      </c>
      <c r="J1447">
        <f t="shared" si="157"/>
        <v>135.69</v>
      </c>
      <c r="K1447">
        <f t="shared" si="158"/>
        <v>227.21</v>
      </c>
      <c r="L1447" s="37">
        <f t="shared" si="159"/>
        <v>-79.999999999998295</v>
      </c>
      <c r="M1447" t="str">
        <f t="shared" si="160"/>
        <v>Short</v>
      </c>
    </row>
    <row r="1448" spans="1:13" x14ac:dyDescent="0.25">
      <c r="A1448" s="2">
        <v>1434</v>
      </c>
      <c r="B1448" t="s">
        <v>1434</v>
      </c>
      <c r="C1448" s="8">
        <v>226.75</v>
      </c>
      <c r="D1448" s="8">
        <v>134.85</v>
      </c>
      <c r="E1448" s="17">
        <f t="shared" si="154"/>
        <v>0.51968503940950705</v>
      </c>
      <c r="F1448" s="2">
        <f>+IF(A1448&gt;$C$3,AVERAGE(INDEX($E$15:$E$2531,A1448-$C$3):E1447),"")</f>
        <v>0.51182400045076326</v>
      </c>
      <c r="G1448" s="2">
        <f>+IF(A1448&gt;$C$3,STDEVA(INDEX($E$15:$E$2531,A1448-$C$3):E1447),"")</f>
        <v>6.9393979763700299E-3</v>
      </c>
      <c r="H1448">
        <f t="shared" si="155"/>
        <v>1.1328128153929384</v>
      </c>
      <c r="I1448" s="2" t="str">
        <f t="shared" si="156"/>
        <v/>
      </c>
      <c r="J1448">
        <f t="shared" si="157"/>
        <v>135.69</v>
      </c>
      <c r="K1448">
        <f t="shared" si="158"/>
        <v>227.21</v>
      </c>
      <c r="L1448" s="37">
        <f t="shared" si="159"/>
        <v>-94.999999999998863</v>
      </c>
      <c r="M1448" t="str">
        <f t="shared" si="160"/>
        <v>Short</v>
      </c>
    </row>
    <row r="1449" spans="1:13" x14ac:dyDescent="0.25">
      <c r="A1449" s="2">
        <v>1435</v>
      </c>
      <c r="B1449" t="s">
        <v>1435</v>
      </c>
      <c r="C1449" s="8">
        <v>225.91</v>
      </c>
      <c r="D1449" s="8">
        <v>133.75</v>
      </c>
      <c r="E1449" s="17">
        <f t="shared" si="154"/>
        <v>0.52416430409301495</v>
      </c>
      <c r="F1449" s="2">
        <f>+IF(A1449&gt;$C$3,AVERAGE(INDEX($E$15:$E$2531,A1449-$C$3):E1448),"")</f>
        <v>0.51429568557623151</v>
      </c>
      <c r="G1449" s="2">
        <f>+IF(A1449&gt;$C$3,STDEVA(INDEX($E$15:$E$2531,A1449-$C$3):E1448),"")</f>
        <v>4.8108175892338902E-3</v>
      </c>
      <c r="H1449">
        <f t="shared" si="155"/>
        <v>2.0513391609086131</v>
      </c>
      <c r="I1449" s="2" t="str">
        <f t="shared" si="156"/>
        <v>Sell</v>
      </c>
      <c r="J1449">
        <f t="shared" si="157"/>
        <v>135.69</v>
      </c>
      <c r="K1449">
        <f t="shared" si="158"/>
        <v>227.21</v>
      </c>
      <c r="L1449" s="37">
        <f t="shared" si="159"/>
        <v>-159.99999999999659</v>
      </c>
      <c r="M1449" t="str">
        <f t="shared" si="160"/>
        <v>Short</v>
      </c>
    </row>
    <row r="1450" spans="1:13" x14ac:dyDescent="0.25">
      <c r="A1450" s="2">
        <v>1436</v>
      </c>
      <c r="B1450" t="s">
        <v>1436</v>
      </c>
      <c r="C1450" s="8">
        <v>226.74</v>
      </c>
      <c r="D1450" s="8">
        <v>134.44</v>
      </c>
      <c r="E1450" s="17">
        <f t="shared" si="154"/>
        <v>0.52268598373254771</v>
      </c>
      <c r="F1450" s="2">
        <f>+IF(A1450&gt;$C$3,AVERAGE(INDEX($E$15:$E$2531,A1450-$C$3):E1449),"")</f>
        <v>0.5160636775034374</v>
      </c>
      <c r="G1450" s="2">
        <f>+IF(A1450&gt;$C$3,STDEVA(INDEX($E$15:$E$2531,A1450-$C$3):E1449),"")</f>
        <v>5.2188075477239996E-3</v>
      </c>
      <c r="H1450">
        <f t="shared" si="155"/>
        <v>1.2689309135375946</v>
      </c>
      <c r="I1450" s="2" t="str">
        <f t="shared" si="156"/>
        <v/>
      </c>
      <c r="J1450">
        <f t="shared" si="157"/>
        <v>135.69</v>
      </c>
      <c r="K1450">
        <f t="shared" si="158"/>
        <v>227.21</v>
      </c>
      <c r="L1450" s="37">
        <f t="shared" si="159"/>
        <v>-195.00000000000028</v>
      </c>
      <c r="M1450" t="str">
        <f t="shared" si="160"/>
        <v>Short</v>
      </c>
    </row>
    <row r="1451" spans="1:13" x14ac:dyDescent="0.25">
      <c r="A1451" s="2">
        <v>1437</v>
      </c>
      <c r="B1451" t="s">
        <v>1437</v>
      </c>
      <c r="C1451" s="8">
        <v>226.15</v>
      </c>
      <c r="D1451" s="8">
        <v>133.88</v>
      </c>
      <c r="E1451" s="17">
        <f t="shared" si="154"/>
        <v>0.52425461958072628</v>
      </c>
      <c r="F1451" s="2">
        <f>+IF(A1451&gt;$C$3,AVERAGE(INDEX($E$15:$E$2531,A1451-$C$3):E1450),"")</f>
        <v>0.51686191705093709</v>
      </c>
      <c r="G1451" s="2">
        <f>+IF(A1451&gt;$C$3,STDEVA(INDEX($E$15:$E$2531,A1451-$C$3):E1450),"")</f>
        <v>5.6534525412933632E-3</v>
      </c>
      <c r="H1451">
        <f t="shared" si="155"/>
        <v>1.3076438646636144</v>
      </c>
      <c r="I1451" s="2" t="str">
        <f t="shared" si="156"/>
        <v/>
      </c>
      <c r="J1451">
        <f t="shared" si="157"/>
        <v>135.69</v>
      </c>
      <c r="K1451">
        <f t="shared" si="158"/>
        <v>227.21</v>
      </c>
      <c r="L1451" s="37">
        <f t="shared" si="159"/>
        <v>-187.5</v>
      </c>
      <c r="M1451" t="str">
        <f t="shared" si="160"/>
        <v>Short</v>
      </c>
    </row>
    <row r="1452" spans="1:13" x14ac:dyDescent="0.25">
      <c r="A1452" s="2">
        <v>1438</v>
      </c>
      <c r="B1452" t="s">
        <v>1438</v>
      </c>
      <c r="C1452" s="8">
        <v>227.6</v>
      </c>
      <c r="D1452" s="8">
        <v>135.93</v>
      </c>
      <c r="E1452" s="17">
        <f t="shared" si="154"/>
        <v>0.51544965490501926</v>
      </c>
      <c r="F1452" s="2">
        <f>+IF(A1452&gt;$C$3,AVERAGE(INDEX($E$15:$E$2531,A1452-$C$3):E1451),"")</f>
        <v>0.51747063807016369</v>
      </c>
      <c r="G1452" s="2">
        <f>+IF(A1452&gt;$C$3,STDEVA(INDEX($E$15:$E$2531,A1452-$C$3):E1451),"")</f>
        <v>6.1577712232065845E-3</v>
      </c>
      <c r="H1452">
        <f t="shared" si="155"/>
        <v>-0.32820043029984919</v>
      </c>
      <c r="I1452" s="2" t="str">
        <f t="shared" si="156"/>
        <v/>
      </c>
      <c r="J1452">
        <f t="shared" si="157"/>
        <v>135.69</v>
      </c>
      <c r="K1452">
        <f t="shared" si="158"/>
        <v>227.21</v>
      </c>
      <c r="L1452" s="37">
        <f t="shared" si="159"/>
        <v>-37.499999999994316</v>
      </c>
      <c r="M1452" t="str">
        <f t="shared" si="160"/>
        <v>Short</v>
      </c>
    </row>
    <row r="1453" spans="1:13" x14ac:dyDescent="0.25">
      <c r="A1453" s="2">
        <v>1439</v>
      </c>
      <c r="B1453" t="s">
        <v>1439</v>
      </c>
      <c r="C1453" s="8">
        <v>229.57</v>
      </c>
      <c r="D1453" s="8">
        <v>137.21</v>
      </c>
      <c r="E1453" s="17">
        <f t="shared" si="154"/>
        <v>0.51469539495439609</v>
      </c>
      <c r="F1453" s="2">
        <f>+IF(A1453&gt;$C$3,AVERAGE(INDEX($E$15:$E$2531,A1453-$C$3):E1452),"")</f>
        <v>0.51815927780253612</v>
      </c>
      <c r="G1453" s="2">
        <f>+IF(A1453&gt;$C$3,STDEVA(INDEX($E$15:$E$2531,A1453-$C$3):E1452),"")</f>
        <v>5.4269446134668255E-3</v>
      </c>
      <c r="H1453">
        <f t="shared" si="155"/>
        <v>-0.63827495853642846</v>
      </c>
      <c r="I1453" s="2" t="str">
        <f t="shared" si="156"/>
        <v/>
      </c>
      <c r="J1453" t="str">
        <f t="shared" si="157"/>
        <v/>
      </c>
      <c r="K1453" t="str">
        <f t="shared" si="158"/>
        <v/>
      </c>
      <c r="L1453" s="37">
        <f t="shared" si="159"/>
        <v>-209.9999999999938</v>
      </c>
      <c r="M1453" t="str">
        <f t="shared" si="160"/>
        <v>SL</v>
      </c>
    </row>
    <row r="1454" spans="1:13" x14ac:dyDescent="0.25">
      <c r="A1454" s="2">
        <v>1440</v>
      </c>
      <c r="B1454" t="s">
        <v>1440</v>
      </c>
      <c r="C1454" s="8">
        <v>229.33</v>
      </c>
      <c r="D1454" s="8">
        <v>136.66</v>
      </c>
      <c r="E1454" s="17">
        <f t="shared" si="154"/>
        <v>0.51766592492324848</v>
      </c>
      <c r="F1454" s="2">
        <f>+IF(A1454&gt;$C$3,AVERAGE(INDEX($E$15:$E$2531,A1454-$C$3):E1453),"")</f>
        <v>0.5186463181404164</v>
      </c>
      <c r="G1454" s="2">
        <f>+IF(A1454&gt;$C$3,STDEVA(INDEX($E$15:$E$2531,A1454-$C$3):E1453),"")</f>
        <v>4.7945042030802234E-3</v>
      </c>
      <c r="H1454">
        <f t="shared" si="155"/>
        <v>-0.20448271096270312</v>
      </c>
      <c r="I1454" s="2" t="str">
        <f t="shared" si="156"/>
        <v/>
      </c>
      <c r="J1454" t="str">
        <f t="shared" si="157"/>
        <v/>
      </c>
      <c r="K1454" t="str">
        <f t="shared" si="158"/>
        <v/>
      </c>
      <c r="L1454" s="37" t="str">
        <f t="shared" si="159"/>
        <v/>
      </c>
      <c r="M1454" t="str">
        <f t="shared" si="160"/>
        <v/>
      </c>
    </row>
    <row r="1455" spans="1:13" x14ac:dyDescent="0.25">
      <c r="A1455" s="2">
        <v>1441</v>
      </c>
      <c r="B1455" t="s">
        <v>1441</v>
      </c>
      <c r="C1455" s="8">
        <v>228.97</v>
      </c>
      <c r="D1455" s="8">
        <v>136.19</v>
      </c>
      <c r="E1455" s="17">
        <f t="shared" si="154"/>
        <v>0.51954002102473995</v>
      </c>
      <c r="F1455" s="2">
        <f>+IF(A1455&gt;$C$3,AVERAGE(INDEX($E$15:$E$2531,A1455-$C$3):E1454),"")</f>
        <v>0.51888356736598629</v>
      </c>
      <c r="G1455" s="2">
        <f>+IF(A1455&gt;$C$3,STDEVA(INDEX($E$15:$E$2531,A1455-$C$3):E1454),"")</f>
        <v>4.6723329465365223E-3</v>
      </c>
      <c r="H1455">
        <f t="shared" si="155"/>
        <v>0.14049804803407168</v>
      </c>
      <c r="I1455" s="2" t="str">
        <f t="shared" si="156"/>
        <v/>
      </c>
      <c r="J1455" t="str">
        <f t="shared" si="157"/>
        <v/>
      </c>
      <c r="K1455" t="str">
        <f t="shared" si="158"/>
        <v/>
      </c>
      <c r="L1455" s="37" t="str">
        <f t="shared" si="159"/>
        <v/>
      </c>
      <c r="M1455" t="str">
        <f t="shared" si="160"/>
        <v/>
      </c>
    </row>
    <row r="1456" spans="1:13" x14ac:dyDescent="0.25">
      <c r="A1456" s="2">
        <v>1442</v>
      </c>
      <c r="B1456" t="s">
        <v>1442</v>
      </c>
      <c r="C1456" s="8">
        <v>227.55</v>
      </c>
      <c r="D1456" s="8">
        <v>134.29</v>
      </c>
      <c r="E1456" s="17">
        <f t="shared" si="154"/>
        <v>0.52736835386956715</v>
      </c>
      <c r="F1456" s="2">
        <f>+IF(A1456&gt;$C$3,AVERAGE(INDEX($E$15:$E$2531,A1456-$C$3):E1455),"")</f>
        <v>0.51987629945779767</v>
      </c>
      <c r="G1456" s="2">
        <f>+IF(A1456&gt;$C$3,STDEVA(INDEX($E$15:$E$2531,A1456-$C$3):E1455),"")</f>
        <v>3.4942688399222043E-3</v>
      </c>
      <c r="H1456">
        <f t="shared" si="155"/>
        <v>2.1440978799834642</v>
      </c>
      <c r="I1456" s="2" t="str">
        <f t="shared" si="156"/>
        <v>Sell</v>
      </c>
      <c r="J1456">
        <f t="shared" si="157"/>
        <v>134.29</v>
      </c>
      <c r="K1456">
        <f t="shared" si="158"/>
        <v>227.55</v>
      </c>
      <c r="L1456" s="37" t="str">
        <f t="shared" si="159"/>
        <v/>
      </c>
      <c r="M1456" t="str">
        <f t="shared" si="160"/>
        <v>Short</v>
      </c>
    </row>
    <row r="1457" spans="1:13" x14ac:dyDescent="0.25">
      <c r="A1457" s="2">
        <v>1443</v>
      </c>
      <c r="B1457" t="s">
        <v>1443</v>
      </c>
      <c r="C1457" s="8">
        <v>227.53</v>
      </c>
      <c r="D1457" s="8">
        <v>135.22999999999999</v>
      </c>
      <c r="E1457" s="17">
        <f t="shared" si="154"/>
        <v>0.52030506534376697</v>
      </c>
      <c r="F1457" s="2">
        <f>+IF(A1457&gt;$C$3,AVERAGE(INDEX($E$15:$E$2531,A1457-$C$3):E1456),"")</f>
        <v>0.52061214405475198</v>
      </c>
      <c r="G1457" s="2">
        <f>+IF(A1457&gt;$C$3,STDEVA(INDEX($E$15:$E$2531,A1457-$C$3):E1456),"")</f>
        <v>4.3037925584445769E-3</v>
      </c>
      <c r="H1457">
        <f t="shared" si="155"/>
        <v>-7.135072306923404E-2</v>
      </c>
      <c r="I1457" s="2" t="str">
        <f t="shared" si="156"/>
        <v/>
      </c>
      <c r="J1457">
        <f t="shared" si="157"/>
        <v>134.29</v>
      </c>
      <c r="K1457">
        <f t="shared" si="158"/>
        <v>227.55</v>
      </c>
      <c r="L1457" s="37">
        <f t="shared" si="159"/>
        <v>240.00000000000199</v>
      </c>
      <c r="M1457" t="str">
        <f t="shared" si="160"/>
        <v>Short</v>
      </c>
    </row>
    <row r="1458" spans="1:13" x14ac:dyDescent="0.25">
      <c r="A1458" s="2">
        <v>1444</v>
      </c>
      <c r="B1458" t="s">
        <v>1444</v>
      </c>
      <c r="C1458" s="8">
        <v>227.62</v>
      </c>
      <c r="D1458" s="8">
        <v>135.15</v>
      </c>
      <c r="E1458" s="17">
        <f t="shared" si="154"/>
        <v>0.52129229913128716</v>
      </c>
      <c r="F1458" s="2">
        <f>+IF(A1458&gt;$C$3,AVERAGE(INDEX($E$15:$E$2531,A1458-$C$3):E1457),"")</f>
        <v>0.52068103582522518</v>
      </c>
      <c r="G1458" s="2">
        <f>+IF(A1458&gt;$C$3,STDEVA(INDEX($E$15:$E$2531,A1458-$C$3):E1457),"")</f>
        <v>4.2920435505149875E-3</v>
      </c>
      <c r="H1458">
        <f t="shared" si="155"/>
        <v>0.14241777812078321</v>
      </c>
      <c r="I1458" s="2" t="str">
        <f t="shared" si="156"/>
        <v/>
      </c>
      <c r="J1458">
        <f t="shared" si="157"/>
        <v>134.29</v>
      </c>
      <c r="K1458">
        <f t="shared" si="158"/>
        <v>227.55</v>
      </c>
      <c r="L1458" s="37">
        <f t="shared" si="159"/>
        <v>197.50000000000512</v>
      </c>
      <c r="M1458" t="str">
        <f t="shared" si="160"/>
        <v>Short</v>
      </c>
    </row>
    <row r="1459" spans="1:13" x14ac:dyDescent="0.25">
      <c r="A1459" s="2">
        <v>1445</v>
      </c>
      <c r="B1459" t="s">
        <v>1445</v>
      </c>
      <c r="C1459" s="8">
        <v>227.77</v>
      </c>
      <c r="D1459" s="8">
        <v>134.81</v>
      </c>
      <c r="E1459" s="17">
        <f t="shared" si="154"/>
        <v>0.52446996816879876</v>
      </c>
      <c r="F1459" s="2">
        <f>+IF(A1459&gt;$C$3,AVERAGE(INDEX($E$15:$E$2531,A1459-$C$3):E1458),"")</f>
        <v>0.52036192416281102</v>
      </c>
      <c r="G1459" s="2">
        <f>+IF(A1459&gt;$C$3,STDEVA(INDEX($E$15:$E$2531,A1459-$C$3):E1458),"")</f>
        <v>4.103308077671698E-3</v>
      </c>
      <c r="H1459">
        <f t="shared" si="155"/>
        <v>1.0011541732247247</v>
      </c>
      <c r="I1459" s="2" t="str">
        <f t="shared" si="156"/>
        <v/>
      </c>
      <c r="J1459">
        <f t="shared" si="157"/>
        <v>134.29</v>
      </c>
      <c r="K1459">
        <f t="shared" si="158"/>
        <v>227.55</v>
      </c>
      <c r="L1459" s="37">
        <f t="shared" si="159"/>
        <v>75.000000000002842</v>
      </c>
      <c r="M1459" t="str">
        <f t="shared" si="160"/>
        <v>Short</v>
      </c>
    </row>
    <row r="1460" spans="1:13" x14ac:dyDescent="0.25">
      <c r="A1460" s="2">
        <v>1446</v>
      </c>
      <c r="B1460" t="s">
        <v>1446</v>
      </c>
      <c r="C1460" s="8">
        <v>229.34</v>
      </c>
      <c r="D1460" s="8">
        <v>136.87</v>
      </c>
      <c r="E1460" s="17">
        <f t="shared" si="154"/>
        <v>0.51617404838698344</v>
      </c>
      <c r="F1460" s="2">
        <f>+IF(A1460&gt;$C$3,AVERAGE(INDEX($E$15:$E$2531,A1460-$C$3):E1459),"")</f>
        <v>0.52056014465572764</v>
      </c>
      <c r="G1460" s="2">
        <f>+IF(A1460&gt;$C$3,STDEVA(INDEX($E$15:$E$2531,A1460-$C$3):E1459),"")</f>
        <v>4.2693419844196138E-3</v>
      </c>
      <c r="H1460">
        <f t="shared" si="155"/>
        <v>-1.0273471379783266</v>
      </c>
      <c r="I1460" s="2" t="str">
        <f t="shared" si="156"/>
        <v/>
      </c>
      <c r="J1460">
        <f t="shared" si="157"/>
        <v>134.29</v>
      </c>
      <c r="K1460">
        <f t="shared" si="158"/>
        <v>227.55</v>
      </c>
      <c r="L1460" s="37">
        <f t="shared" si="159"/>
        <v>197.50000000000517</v>
      </c>
      <c r="M1460" t="str">
        <f t="shared" si="160"/>
        <v>Short</v>
      </c>
    </row>
    <row r="1461" spans="1:13" x14ac:dyDescent="0.25">
      <c r="A1461" s="2">
        <v>1447</v>
      </c>
      <c r="B1461" t="s">
        <v>1447</v>
      </c>
      <c r="C1461" s="8">
        <v>228.93</v>
      </c>
      <c r="D1461" s="8">
        <v>135.84</v>
      </c>
      <c r="E1461" s="17">
        <f t="shared" si="154"/>
        <v>0.52193855740661432</v>
      </c>
      <c r="F1461" s="2">
        <f>+IF(A1461&gt;$C$3,AVERAGE(INDEX($E$15:$E$2531,A1461-$C$3):E1460),"")</f>
        <v>0.51966230341197861</v>
      </c>
      <c r="G1461" s="2">
        <f>+IF(A1461&gt;$C$3,STDEVA(INDEX($E$15:$E$2531,A1461-$C$3):E1460),"")</f>
        <v>4.2448774018792419E-3</v>
      </c>
      <c r="H1461">
        <f t="shared" si="155"/>
        <v>0.53623550909338313</v>
      </c>
      <c r="I1461" s="2" t="str">
        <f t="shared" si="156"/>
        <v/>
      </c>
      <c r="J1461">
        <f t="shared" si="157"/>
        <v>134.29</v>
      </c>
      <c r="K1461">
        <f t="shared" si="158"/>
        <v>227.55</v>
      </c>
      <c r="L1461" s="37">
        <f t="shared" si="159"/>
        <v>42.500000000003979</v>
      </c>
      <c r="M1461" t="str">
        <f t="shared" si="160"/>
        <v>Short</v>
      </c>
    </row>
    <row r="1462" spans="1:13" x14ac:dyDescent="0.25">
      <c r="A1462" s="2">
        <v>1448</v>
      </c>
      <c r="B1462" t="s">
        <v>1448</v>
      </c>
      <c r="C1462" s="8">
        <v>228.94</v>
      </c>
      <c r="D1462" s="8">
        <v>135.24</v>
      </c>
      <c r="E1462" s="17">
        <f t="shared" si="154"/>
        <v>0.52640898265064495</v>
      </c>
      <c r="F1462" s="2">
        <f>+IF(A1462&gt;$C$3,AVERAGE(INDEX($E$15:$E$2531,A1462-$C$3):E1461),"")</f>
        <v>0.52038329257882254</v>
      </c>
      <c r="G1462" s="2">
        <f>+IF(A1462&gt;$C$3,STDEVA(INDEX($E$15:$E$2531,A1462-$C$3):E1461),"")</f>
        <v>3.9829067534344923E-3</v>
      </c>
      <c r="H1462">
        <f t="shared" si="155"/>
        <v>1.5128875579691663</v>
      </c>
      <c r="I1462" s="2" t="str">
        <f t="shared" si="156"/>
        <v/>
      </c>
      <c r="J1462">
        <f t="shared" si="157"/>
        <v>134.29</v>
      </c>
      <c r="K1462">
        <f t="shared" si="158"/>
        <v>227.55</v>
      </c>
      <c r="L1462" s="37">
        <f t="shared" si="159"/>
        <v>-109.99999999999233</v>
      </c>
      <c r="M1462" t="str">
        <f t="shared" si="160"/>
        <v>Short</v>
      </c>
    </row>
    <row r="1463" spans="1:13" x14ac:dyDescent="0.25">
      <c r="A1463" s="2">
        <v>1449</v>
      </c>
      <c r="B1463" t="s">
        <v>1449</v>
      </c>
      <c r="C1463" s="8">
        <v>229.24</v>
      </c>
      <c r="D1463" s="8">
        <v>135</v>
      </c>
      <c r="E1463" s="17">
        <f t="shared" si="154"/>
        <v>0.52949471124510727</v>
      </c>
      <c r="F1463" s="2">
        <f>+IF(A1463&gt;$C$3,AVERAGE(INDEX($E$15:$E$2531,A1463-$C$3):E1462),"")</f>
        <v>0.52168480232285019</v>
      </c>
      <c r="G1463" s="2">
        <f>+IF(A1463&gt;$C$3,STDEVA(INDEX($E$15:$E$2531,A1463-$C$3):E1462),"")</f>
        <v>3.8016408066772127E-3</v>
      </c>
      <c r="H1463">
        <f t="shared" si="155"/>
        <v>2.0543521388290378</v>
      </c>
      <c r="I1463" s="2" t="str">
        <f t="shared" si="156"/>
        <v>Sell</v>
      </c>
      <c r="J1463" t="str">
        <f t="shared" si="157"/>
        <v/>
      </c>
      <c r="K1463" t="str">
        <f t="shared" si="158"/>
        <v/>
      </c>
      <c r="L1463" s="37">
        <f t="shared" si="159"/>
        <v>-244.99999999999744</v>
      </c>
      <c r="M1463" t="str">
        <f t="shared" si="160"/>
        <v>SL</v>
      </c>
    </row>
    <row r="1464" spans="1:13" x14ac:dyDescent="0.25">
      <c r="A1464" s="2">
        <v>1450</v>
      </c>
      <c r="B1464" t="s">
        <v>1450</v>
      </c>
      <c r="C1464" s="8">
        <v>230.6</v>
      </c>
      <c r="D1464" s="8">
        <v>136.9</v>
      </c>
      <c r="E1464" s="17">
        <f t="shared" si="154"/>
        <v>0.52143387554055542</v>
      </c>
      <c r="F1464" s="2">
        <f>+IF(A1464&gt;$C$3,AVERAGE(INDEX($E$15:$E$2531,A1464-$C$3):E1463),"")</f>
        <v>0.5229991119141677</v>
      </c>
      <c r="G1464" s="2">
        <f>+IF(A1464&gt;$C$3,STDEVA(INDEX($E$15:$E$2531,A1464-$C$3):E1463),"")</f>
        <v>4.2561190815166893E-3</v>
      </c>
      <c r="H1464">
        <f t="shared" si="155"/>
        <v>-0.36776141447961974</v>
      </c>
      <c r="I1464" s="2" t="str">
        <f t="shared" si="156"/>
        <v/>
      </c>
      <c r="J1464" t="str">
        <f t="shared" si="157"/>
        <v/>
      </c>
      <c r="K1464" t="str">
        <f t="shared" si="158"/>
        <v/>
      </c>
      <c r="L1464" s="37" t="str">
        <f t="shared" si="159"/>
        <v/>
      </c>
      <c r="M1464" t="str">
        <f t="shared" si="160"/>
        <v/>
      </c>
    </row>
    <row r="1465" spans="1:13" x14ac:dyDescent="0.25">
      <c r="A1465" s="2">
        <v>1451</v>
      </c>
      <c r="B1465" t="s">
        <v>1451</v>
      </c>
      <c r="C1465" s="8">
        <v>231.51</v>
      </c>
      <c r="D1465" s="8">
        <v>137.94</v>
      </c>
      <c r="E1465" s="17">
        <f t="shared" si="154"/>
        <v>0.5178042611344762</v>
      </c>
      <c r="F1465" s="2">
        <f>+IF(A1465&gt;$C$3,AVERAGE(INDEX($E$15:$E$2531,A1465-$C$3):E1464),"")</f>
        <v>0.5232095401937028</v>
      </c>
      <c r="G1465" s="2">
        <f>+IF(A1465&gt;$C$3,STDEVA(INDEX($E$15:$E$2531,A1465-$C$3):E1464),"")</f>
        <v>4.1079576991631065E-3</v>
      </c>
      <c r="H1465">
        <f t="shared" si="155"/>
        <v>-1.3158068936123171</v>
      </c>
      <c r="I1465" s="2" t="str">
        <f t="shared" si="156"/>
        <v/>
      </c>
      <c r="J1465" t="str">
        <f t="shared" si="157"/>
        <v/>
      </c>
      <c r="K1465" t="str">
        <f t="shared" si="158"/>
        <v/>
      </c>
      <c r="L1465" s="37" t="str">
        <f t="shared" si="159"/>
        <v/>
      </c>
      <c r="M1465" t="str">
        <f t="shared" si="160"/>
        <v/>
      </c>
    </row>
    <row r="1466" spans="1:13" x14ac:dyDescent="0.25">
      <c r="A1466" s="2">
        <v>1452</v>
      </c>
      <c r="B1466" t="s">
        <v>1452</v>
      </c>
      <c r="C1466" s="8">
        <v>232.77</v>
      </c>
      <c r="D1466" s="8">
        <v>138.30000000000001</v>
      </c>
      <c r="E1466" s="17">
        <f t="shared" si="154"/>
        <v>0.5206256029032551</v>
      </c>
      <c r="F1466" s="2">
        <f>+IF(A1466&gt;$C$3,AVERAGE(INDEX($E$15:$E$2531,A1466-$C$3):E1465),"")</f>
        <v>0.52214686322313719</v>
      </c>
      <c r="G1466" s="2">
        <f>+IF(A1466&gt;$C$3,STDEVA(INDEX($E$15:$E$2531,A1466-$C$3):E1465),"")</f>
        <v>4.1346145692272495E-3</v>
      </c>
      <c r="H1466">
        <f t="shared" si="155"/>
        <v>-0.36793280108970589</v>
      </c>
      <c r="I1466" s="2" t="str">
        <f t="shared" si="156"/>
        <v/>
      </c>
      <c r="J1466" t="str">
        <f t="shared" si="157"/>
        <v/>
      </c>
      <c r="K1466" t="str">
        <f t="shared" si="158"/>
        <v/>
      </c>
      <c r="L1466" s="37" t="str">
        <f t="shared" si="159"/>
        <v/>
      </c>
      <c r="M1466" t="str">
        <f t="shared" si="160"/>
        <v/>
      </c>
    </row>
    <row r="1467" spans="1:13" x14ac:dyDescent="0.25">
      <c r="A1467" s="2">
        <v>1453</v>
      </c>
      <c r="B1467" t="s">
        <v>1453</v>
      </c>
      <c r="C1467" s="8">
        <v>233.7</v>
      </c>
      <c r="D1467" s="8">
        <v>138.76</v>
      </c>
      <c r="E1467" s="17">
        <f t="shared" si="154"/>
        <v>0.52129241944326332</v>
      </c>
      <c r="F1467" s="2">
        <f>+IF(A1467&gt;$C$3,AVERAGE(INDEX($E$15:$E$2531,A1467-$C$3):E1466),"")</f>
        <v>0.52218247850752475</v>
      </c>
      <c r="G1467" s="2">
        <f>+IF(A1467&gt;$C$3,STDEVA(INDEX($E$15:$E$2531,A1467-$C$3):E1466),"")</f>
        <v>4.1181139278889996E-3</v>
      </c>
      <c r="H1467">
        <f t="shared" si="155"/>
        <v>-0.21613269565800583</v>
      </c>
      <c r="I1467" s="2" t="str">
        <f t="shared" si="156"/>
        <v/>
      </c>
      <c r="J1467" t="str">
        <f t="shared" si="157"/>
        <v/>
      </c>
      <c r="K1467" t="str">
        <f t="shared" si="158"/>
        <v/>
      </c>
      <c r="L1467" s="37" t="str">
        <f t="shared" si="159"/>
        <v/>
      </c>
      <c r="M1467" t="str">
        <f t="shared" si="160"/>
        <v/>
      </c>
    </row>
    <row r="1468" spans="1:13" x14ac:dyDescent="0.25">
      <c r="A1468" s="2">
        <v>1454</v>
      </c>
      <c r="B1468" t="s">
        <v>1454</v>
      </c>
      <c r="C1468" s="8">
        <v>234.92</v>
      </c>
      <c r="D1468" s="8">
        <v>139.59</v>
      </c>
      <c r="E1468" s="17">
        <f t="shared" si="154"/>
        <v>0.52053547612965179</v>
      </c>
      <c r="F1468" s="2">
        <f>+IF(A1468&gt;$C$3,AVERAGE(INDEX($E$15:$E$2531,A1468-$C$3):E1467),"")</f>
        <v>0.52218249187552201</v>
      </c>
      <c r="G1468" s="2">
        <f>+IF(A1468&gt;$C$3,STDEVA(INDEX($E$15:$E$2531,A1468-$C$3):E1467),"")</f>
        <v>4.1181106772246569E-3</v>
      </c>
      <c r="H1468">
        <f t="shared" si="155"/>
        <v>-0.39994450731475034</v>
      </c>
      <c r="I1468" s="2" t="str">
        <f t="shared" si="156"/>
        <v/>
      </c>
      <c r="J1468" t="str">
        <f t="shared" si="157"/>
        <v/>
      </c>
      <c r="K1468" t="str">
        <f t="shared" si="158"/>
        <v/>
      </c>
      <c r="L1468" s="37" t="str">
        <f t="shared" si="159"/>
        <v/>
      </c>
      <c r="M1468" t="str">
        <f t="shared" si="160"/>
        <v/>
      </c>
    </row>
    <row r="1469" spans="1:13" x14ac:dyDescent="0.25">
      <c r="A1469" s="2">
        <v>1455</v>
      </c>
      <c r="B1469" t="s">
        <v>1455</v>
      </c>
      <c r="C1469" s="8">
        <v>234.72</v>
      </c>
      <c r="D1469" s="8">
        <v>139.19999999999999</v>
      </c>
      <c r="E1469" s="17">
        <f t="shared" si="154"/>
        <v>0.5224815664943524</v>
      </c>
      <c r="F1469" s="2">
        <f>+IF(A1469&gt;$C$3,AVERAGE(INDEX($E$15:$E$2531,A1469-$C$3):E1468),"")</f>
        <v>0.52174532609339463</v>
      </c>
      <c r="G1469" s="2">
        <f>+IF(A1469&gt;$C$3,STDEVA(INDEX($E$15:$E$2531,A1469-$C$3):E1468),"")</f>
        <v>4.053251352066755E-3</v>
      </c>
      <c r="H1469">
        <f t="shared" si="155"/>
        <v>0.18164193063979531</v>
      </c>
      <c r="I1469" s="2" t="str">
        <f t="shared" si="156"/>
        <v/>
      </c>
      <c r="J1469" t="str">
        <f t="shared" si="157"/>
        <v/>
      </c>
      <c r="K1469" t="str">
        <f t="shared" si="158"/>
        <v/>
      </c>
      <c r="L1469" s="37" t="str">
        <f t="shared" si="159"/>
        <v/>
      </c>
      <c r="M1469" t="str">
        <f t="shared" si="160"/>
        <v/>
      </c>
    </row>
    <row r="1470" spans="1:13" x14ac:dyDescent="0.25">
      <c r="A1470" s="2">
        <v>1456</v>
      </c>
      <c r="B1470" t="s">
        <v>1456</v>
      </c>
      <c r="C1470" s="8">
        <v>235.09</v>
      </c>
      <c r="D1470" s="8">
        <v>139.11000000000001</v>
      </c>
      <c r="E1470" s="17">
        <f t="shared" si="154"/>
        <v>0.52470343247845153</v>
      </c>
      <c r="F1470" s="2">
        <f>+IF(A1470&gt;$C$3,AVERAGE(INDEX($E$15:$E$2531,A1470-$C$3):E1469),"")</f>
        <v>0.52244616143865796</v>
      </c>
      <c r="G1470" s="2">
        <f>+IF(A1470&gt;$C$3,STDEVA(INDEX($E$15:$E$2531,A1470-$C$3):E1469),"")</f>
        <v>3.4733477222948007E-3</v>
      </c>
      <c r="H1470">
        <f t="shared" si="155"/>
        <v>0.64988340364097197</v>
      </c>
      <c r="I1470" s="2" t="str">
        <f t="shared" si="156"/>
        <v/>
      </c>
      <c r="J1470" t="str">
        <f t="shared" si="157"/>
        <v/>
      </c>
      <c r="K1470" t="str">
        <f t="shared" si="158"/>
        <v/>
      </c>
      <c r="L1470" s="37" t="str">
        <f t="shared" si="159"/>
        <v/>
      </c>
      <c r="M1470" t="str">
        <f t="shared" si="160"/>
        <v/>
      </c>
    </row>
    <row r="1471" spans="1:13" x14ac:dyDescent="0.25">
      <c r="A1471" s="2">
        <v>1457</v>
      </c>
      <c r="B1471" t="s">
        <v>1457</v>
      </c>
      <c r="C1471" s="8">
        <v>236.49</v>
      </c>
      <c r="D1471" s="8">
        <v>140.19999999999999</v>
      </c>
      <c r="E1471" s="17">
        <f t="shared" si="154"/>
        <v>0.52283594913943698</v>
      </c>
      <c r="F1471" s="2">
        <f>+IF(A1471&gt;$C$3,AVERAGE(INDEX($E$15:$E$2531,A1471-$C$3):E1470),"")</f>
        <v>0.52275336977997311</v>
      </c>
      <c r="G1471" s="2">
        <f>+IF(A1471&gt;$C$3,STDEVA(INDEX($E$15:$E$2531,A1471-$C$3):E1470),"")</f>
        <v>3.5443859342759424E-3</v>
      </c>
      <c r="H1471">
        <f t="shared" si="155"/>
        <v>2.329863649025686E-2</v>
      </c>
      <c r="I1471" s="2" t="str">
        <f t="shared" si="156"/>
        <v/>
      </c>
      <c r="J1471" t="str">
        <f t="shared" si="157"/>
        <v/>
      </c>
      <c r="K1471" t="str">
        <f t="shared" si="158"/>
        <v/>
      </c>
      <c r="L1471" s="37" t="str">
        <f t="shared" si="159"/>
        <v/>
      </c>
      <c r="M1471" t="str">
        <f t="shared" si="160"/>
        <v/>
      </c>
    </row>
    <row r="1472" spans="1:13" x14ac:dyDescent="0.25">
      <c r="A1472" s="2">
        <v>1458</v>
      </c>
      <c r="B1472" t="s">
        <v>1458</v>
      </c>
      <c r="C1472" s="8">
        <v>236.28</v>
      </c>
      <c r="D1472" s="8">
        <v>139.58000000000001</v>
      </c>
      <c r="E1472" s="17">
        <f t="shared" si="154"/>
        <v>0.52637962885002887</v>
      </c>
      <c r="F1472" s="2">
        <f>+IF(A1472&gt;$C$3,AVERAGE(INDEX($E$15:$E$2531,A1472-$C$3):E1471),"")</f>
        <v>0.52235636605650559</v>
      </c>
      <c r="G1472" s="2">
        <f>+IF(A1472&gt;$C$3,STDEVA(INDEX($E$15:$E$2531,A1472-$C$3):E1471),"")</f>
        <v>3.2734954462147396E-3</v>
      </c>
      <c r="H1472">
        <f t="shared" si="155"/>
        <v>1.2290418177228619</v>
      </c>
      <c r="I1472" s="2" t="str">
        <f t="shared" si="156"/>
        <v/>
      </c>
      <c r="J1472" t="str">
        <f t="shared" si="157"/>
        <v/>
      </c>
      <c r="K1472" t="str">
        <f t="shared" si="158"/>
        <v/>
      </c>
      <c r="L1472" s="37" t="str">
        <f t="shared" si="159"/>
        <v/>
      </c>
      <c r="M1472" t="str">
        <f t="shared" si="160"/>
        <v/>
      </c>
    </row>
    <row r="1473" spans="1:13" x14ac:dyDescent="0.25">
      <c r="A1473" s="2">
        <v>1459</v>
      </c>
      <c r="B1473" t="s">
        <v>1459</v>
      </c>
      <c r="C1473" s="8">
        <v>236.44</v>
      </c>
      <c r="D1473" s="8">
        <v>138.75</v>
      </c>
      <c r="E1473" s="17">
        <f t="shared" si="154"/>
        <v>0.53302072332962491</v>
      </c>
      <c r="F1473" s="2">
        <f>+IF(A1473&gt;$C$3,AVERAGE(INDEX($E$15:$E$2531,A1473-$C$3):E1472),"")</f>
        <v>0.52201024579038569</v>
      </c>
      <c r="G1473" s="2">
        <f>+IF(A1473&gt;$C$3,STDEVA(INDEX($E$15:$E$2531,A1473-$C$3):E1472),"")</f>
        <v>2.4969646027140405E-3</v>
      </c>
      <c r="H1473">
        <f t="shared" si="155"/>
        <v>4.4095449039491967</v>
      </c>
      <c r="I1473" s="2" t="str">
        <f t="shared" si="156"/>
        <v>Sell</v>
      </c>
      <c r="J1473">
        <f t="shared" si="157"/>
        <v>138.75</v>
      </c>
      <c r="K1473">
        <f t="shared" si="158"/>
        <v>236.44</v>
      </c>
      <c r="L1473" s="37" t="str">
        <f t="shared" si="159"/>
        <v/>
      </c>
      <c r="M1473" t="str">
        <f t="shared" si="160"/>
        <v>Short</v>
      </c>
    </row>
    <row r="1474" spans="1:13" x14ac:dyDescent="0.25">
      <c r="A1474" s="2">
        <v>1460</v>
      </c>
      <c r="B1474" t="s">
        <v>1460</v>
      </c>
      <c r="C1474" s="8">
        <v>236.74</v>
      </c>
      <c r="D1474" s="8">
        <v>138.65</v>
      </c>
      <c r="E1474" s="17">
        <f t="shared" si="154"/>
        <v>0.53500972046396056</v>
      </c>
      <c r="F1474" s="2">
        <f>+IF(A1474&gt;$C$3,AVERAGE(INDEX($E$15:$E$2531,A1474-$C$3):E1473),"")</f>
        <v>0.52329767332250454</v>
      </c>
      <c r="G1474" s="2">
        <f>+IF(A1474&gt;$C$3,STDEVA(INDEX($E$15:$E$2531,A1474-$C$3):E1473),"")</f>
        <v>4.413896293819353E-3</v>
      </c>
      <c r="H1474">
        <f t="shared" si="155"/>
        <v>2.6534486453286288</v>
      </c>
      <c r="I1474" s="2" t="str">
        <f t="shared" si="156"/>
        <v>Sell</v>
      </c>
      <c r="J1474">
        <f t="shared" si="157"/>
        <v>138.75</v>
      </c>
      <c r="K1474">
        <f t="shared" si="158"/>
        <v>236.44</v>
      </c>
      <c r="L1474" s="37">
        <f t="shared" si="159"/>
        <v>-100.00000000000142</v>
      </c>
      <c r="M1474" t="str">
        <f t="shared" si="160"/>
        <v>Short</v>
      </c>
    </row>
    <row r="1475" spans="1:13" x14ac:dyDescent="0.25">
      <c r="A1475" s="2">
        <v>1461</v>
      </c>
      <c r="B1475" t="s">
        <v>1461</v>
      </c>
      <c r="C1475" s="8">
        <v>237.11</v>
      </c>
      <c r="D1475" s="8">
        <v>140</v>
      </c>
      <c r="E1475" s="17">
        <f t="shared" si="154"/>
        <v>0.5268817458695817</v>
      </c>
      <c r="F1475" s="2">
        <f>+IF(A1475&gt;$C$3,AVERAGE(INDEX($E$15:$E$2531,A1475-$C$3):E1474),"")</f>
        <v>0.52520939102578046</v>
      </c>
      <c r="G1475" s="2">
        <f>+IF(A1475&gt;$C$3,STDEVA(INDEX($E$15:$E$2531,A1475-$C$3):E1474),"")</f>
        <v>5.3614635772762115E-3</v>
      </c>
      <c r="H1475">
        <f t="shared" si="155"/>
        <v>0.31192132888662571</v>
      </c>
      <c r="I1475" s="2" t="str">
        <f t="shared" si="156"/>
        <v/>
      </c>
      <c r="J1475">
        <f t="shared" si="157"/>
        <v>138.75</v>
      </c>
      <c r="K1475">
        <f t="shared" si="158"/>
        <v>236.44</v>
      </c>
      <c r="L1475" s="37">
        <f t="shared" si="159"/>
        <v>144.99999999999602</v>
      </c>
      <c r="M1475" t="str">
        <f t="shared" si="160"/>
        <v>Short</v>
      </c>
    </row>
    <row r="1476" spans="1:13" x14ac:dyDescent="0.25">
      <c r="A1476" s="2">
        <v>1462</v>
      </c>
      <c r="B1476" t="s">
        <v>1462</v>
      </c>
      <c r="C1476" s="8">
        <v>236.47</v>
      </c>
      <c r="D1476" s="8">
        <v>137.84</v>
      </c>
      <c r="E1476" s="17">
        <f t="shared" si="154"/>
        <v>0.53972775777189341</v>
      </c>
      <c r="F1476" s="2">
        <f>+IF(A1476&gt;$C$3,AVERAGE(INDEX($E$15:$E$2531,A1476-$C$3):E1475),"")</f>
        <v>0.52590451802203897</v>
      </c>
      <c r="G1476" s="2">
        <f>+IF(A1476&gt;$C$3,STDEVA(INDEX($E$15:$E$2531,A1476-$C$3):E1475),"")</f>
        <v>5.0916497427983508E-3</v>
      </c>
      <c r="H1476">
        <f t="shared" si="155"/>
        <v>2.7148842611191171</v>
      </c>
      <c r="I1476" s="2" t="str">
        <f t="shared" si="156"/>
        <v>Sell</v>
      </c>
      <c r="J1476" t="str">
        <f t="shared" si="157"/>
        <v/>
      </c>
      <c r="K1476" t="str">
        <f t="shared" si="158"/>
        <v/>
      </c>
      <c r="L1476" s="37">
        <f t="shared" si="159"/>
        <v>-234.99999999999943</v>
      </c>
      <c r="M1476" t="str">
        <f t="shared" si="160"/>
        <v>SL</v>
      </c>
    </row>
    <row r="1477" spans="1:13" x14ac:dyDescent="0.25">
      <c r="A1477" s="2">
        <v>1463</v>
      </c>
      <c r="B1477" t="s">
        <v>1463</v>
      </c>
      <c r="C1477" s="8">
        <v>239.78</v>
      </c>
      <c r="D1477" s="8">
        <v>140.36000000000001</v>
      </c>
      <c r="E1477" s="17">
        <f t="shared" si="154"/>
        <v>0.53551128556449312</v>
      </c>
      <c r="F1477" s="2">
        <f>+IF(A1477&gt;$C$3,AVERAGE(INDEX($E$15:$E$2531,A1477-$C$3):E1476),"")</f>
        <v>0.52795288894744241</v>
      </c>
      <c r="G1477" s="2">
        <f>+IF(A1477&gt;$C$3,STDEVA(INDEX($E$15:$E$2531,A1477-$C$3):E1476),"")</f>
        <v>6.5139011897246959E-3</v>
      </c>
      <c r="H1477">
        <f t="shared" si="155"/>
        <v>1.1603486753796091</v>
      </c>
      <c r="I1477" s="2" t="str">
        <f t="shared" si="156"/>
        <v/>
      </c>
      <c r="J1477" t="str">
        <f t="shared" si="157"/>
        <v/>
      </c>
      <c r="K1477" t="str">
        <f t="shared" si="158"/>
        <v/>
      </c>
      <c r="L1477" s="37" t="str">
        <f t="shared" si="159"/>
        <v/>
      </c>
      <c r="M1477" t="str">
        <f t="shared" si="160"/>
        <v/>
      </c>
    </row>
    <row r="1478" spans="1:13" x14ac:dyDescent="0.25">
      <c r="A1478" s="2">
        <v>1464</v>
      </c>
      <c r="B1478" t="s">
        <v>1464</v>
      </c>
      <c r="C1478" s="8">
        <v>238.27</v>
      </c>
      <c r="D1478" s="8">
        <v>138.75</v>
      </c>
      <c r="E1478" s="17">
        <f t="shared" si="154"/>
        <v>0.54073073182001374</v>
      </c>
      <c r="F1478" s="2">
        <f>+IF(A1478&gt;$C$3,AVERAGE(INDEX($E$15:$E$2531,A1478-$C$3):E1477),"")</f>
        <v>0.529616867773536</v>
      </c>
      <c r="G1478" s="2">
        <f>+IF(A1478&gt;$C$3,STDEVA(INDEX($E$15:$E$2531,A1478-$C$3):E1477),"")</f>
        <v>6.291255701208474E-3</v>
      </c>
      <c r="H1478">
        <f t="shared" si="155"/>
        <v>1.76655735743548</v>
      </c>
      <c r="I1478" s="2" t="str">
        <f t="shared" si="156"/>
        <v>Sell</v>
      </c>
      <c r="J1478">
        <f t="shared" si="157"/>
        <v>138.75</v>
      </c>
      <c r="K1478">
        <f t="shared" si="158"/>
        <v>238.27</v>
      </c>
      <c r="L1478" s="37" t="str">
        <f t="shared" si="159"/>
        <v/>
      </c>
      <c r="M1478" t="str">
        <f t="shared" si="160"/>
        <v>Short</v>
      </c>
    </row>
    <row r="1479" spans="1:13" x14ac:dyDescent="0.25">
      <c r="A1479" s="2">
        <v>1465</v>
      </c>
      <c r="B1479" t="s">
        <v>1465</v>
      </c>
      <c r="C1479" s="8">
        <v>238.42</v>
      </c>
      <c r="D1479" s="8">
        <v>138.65</v>
      </c>
      <c r="E1479" s="17">
        <f t="shared" si="154"/>
        <v>0.54208105222806835</v>
      </c>
      <c r="F1479" s="2">
        <f>+IF(A1479&gt;$C$3,AVERAGE(INDEX($E$15:$E$2531,A1479-$C$3):E1478),"")</f>
        <v>0.53164455280972045</v>
      </c>
      <c r="G1479" s="2">
        <f>+IF(A1479&gt;$C$3,STDEVA(INDEX($E$15:$E$2531,A1479-$C$3):E1478),"")</f>
        <v>6.6355206712536549E-3</v>
      </c>
      <c r="H1479">
        <f t="shared" si="155"/>
        <v>1.5728229833659946</v>
      </c>
      <c r="I1479" s="2" t="str">
        <f t="shared" si="156"/>
        <v/>
      </c>
      <c r="J1479">
        <f t="shared" si="157"/>
        <v>138.75</v>
      </c>
      <c r="K1479">
        <f t="shared" si="158"/>
        <v>238.27</v>
      </c>
      <c r="L1479" s="37">
        <f t="shared" si="159"/>
        <v>-62.499999999992895</v>
      </c>
      <c r="M1479" t="str">
        <f t="shared" si="160"/>
        <v>Short</v>
      </c>
    </row>
    <row r="1480" spans="1:13" x14ac:dyDescent="0.25">
      <c r="A1480" s="2">
        <v>1466</v>
      </c>
      <c r="B1480" t="s">
        <v>1466</v>
      </c>
      <c r="C1480" s="8">
        <v>237.71</v>
      </c>
      <c r="D1480" s="8">
        <v>137.69999999999999</v>
      </c>
      <c r="E1480" s="17">
        <f t="shared" si="154"/>
        <v>0.54597403758255603</v>
      </c>
      <c r="F1480" s="2">
        <f>+IF(A1480&gt;$C$3,AVERAGE(INDEX($E$15:$E$2531,A1480-$C$3):E1479),"")</f>
        <v>0.53357539944856691</v>
      </c>
      <c r="G1480" s="2">
        <f>+IF(A1480&gt;$C$3,STDEVA(INDEX($E$15:$E$2531,A1480-$C$3):E1479),"")</f>
        <v>6.8868436765364225E-3</v>
      </c>
      <c r="H1480">
        <f t="shared" si="155"/>
        <v>1.8003368039602028</v>
      </c>
      <c r="I1480" s="2" t="str">
        <f t="shared" si="156"/>
        <v>Sell</v>
      </c>
      <c r="J1480">
        <f t="shared" si="157"/>
        <v>138.75</v>
      </c>
      <c r="K1480">
        <f t="shared" si="158"/>
        <v>238.27</v>
      </c>
      <c r="L1480" s="37">
        <f t="shared" si="159"/>
        <v>-122.50000000000227</v>
      </c>
      <c r="M1480" t="str">
        <f t="shared" si="160"/>
        <v>Short</v>
      </c>
    </row>
    <row r="1481" spans="1:13" x14ac:dyDescent="0.25">
      <c r="A1481" s="2">
        <v>1467</v>
      </c>
      <c r="B1481" t="s">
        <v>1467</v>
      </c>
      <c r="C1481" s="8">
        <v>237</v>
      </c>
      <c r="D1481" s="8">
        <v>136.80000000000001</v>
      </c>
      <c r="E1481" s="17">
        <f t="shared" si="154"/>
        <v>0.54954013594668105</v>
      </c>
      <c r="F1481" s="2">
        <f>+IF(A1481&gt;$C$3,AVERAGE(INDEX($E$15:$E$2531,A1481-$C$3):E1480),"")</f>
        <v>0.53614629816446902</v>
      </c>
      <c r="G1481" s="2">
        <f>+IF(A1481&gt;$C$3,STDEVA(INDEX($E$15:$E$2531,A1481-$C$3):E1480),"")</f>
        <v>6.6926608999045957E-3</v>
      </c>
      <c r="H1481">
        <f t="shared" si="155"/>
        <v>2.0012724359608547</v>
      </c>
      <c r="I1481" s="2" t="str">
        <f t="shared" si="156"/>
        <v>Sell</v>
      </c>
      <c r="J1481">
        <f t="shared" si="157"/>
        <v>138.75</v>
      </c>
      <c r="K1481">
        <f t="shared" si="158"/>
        <v>238.27</v>
      </c>
      <c r="L1481" s="37">
        <f t="shared" si="159"/>
        <v>-169.9999999999946</v>
      </c>
      <c r="M1481" t="str">
        <f t="shared" si="160"/>
        <v>Short</v>
      </c>
    </row>
    <row r="1482" spans="1:13" x14ac:dyDescent="0.25">
      <c r="A1482" s="2">
        <v>1468</v>
      </c>
      <c r="B1482" t="s">
        <v>1468</v>
      </c>
      <c r="C1482" s="8">
        <v>236.56</v>
      </c>
      <c r="D1482" s="8">
        <v>135.9</v>
      </c>
      <c r="E1482" s="17">
        <f t="shared" si="154"/>
        <v>0.55428255438712382</v>
      </c>
      <c r="F1482" s="2">
        <f>+IF(A1482&gt;$C$3,AVERAGE(INDEX($E$15:$E$2531,A1482-$C$3):E1481),"")</f>
        <v>0.53871968784187474</v>
      </c>
      <c r="G1482" s="2">
        <f>+IF(A1482&gt;$C$3,STDEVA(INDEX($E$15:$E$2531,A1482-$C$3):E1481),"")</f>
        <v>6.9168248723806801E-3</v>
      </c>
      <c r="H1482">
        <f t="shared" si="155"/>
        <v>2.2500015299494698</v>
      </c>
      <c r="I1482" s="2" t="str">
        <f t="shared" si="156"/>
        <v>Sell</v>
      </c>
      <c r="J1482" t="str">
        <f t="shared" si="157"/>
        <v/>
      </c>
      <c r="K1482" t="str">
        <f t="shared" si="158"/>
        <v/>
      </c>
      <c r="L1482" s="37">
        <f t="shared" si="159"/>
        <v>-284.99999999999665</v>
      </c>
      <c r="M1482" t="str">
        <f t="shared" si="160"/>
        <v>SL</v>
      </c>
    </row>
    <row r="1483" spans="1:13" x14ac:dyDescent="0.25">
      <c r="A1483" s="2">
        <v>1469</v>
      </c>
      <c r="B1483" t="s">
        <v>1469</v>
      </c>
      <c r="C1483" s="8">
        <v>236.86</v>
      </c>
      <c r="D1483" s="8">
        <v>135.36000000000001</v>
      </c>
      <c r="E1483" s="17">
        <f t="shared" si="154"/>
        <v>0.55953135343543581</v>
      </c>
      <c r="F1483" s="2">
        <f>+IF(A1483&gt;$C$3,AVERAGE(INDEX($E$15:$E$2531,A1483-$C$3):E1482),"")</f>
        <v>0.54108211351493007</v>
      </c>
      <c r="G1483" s="2">
        <f>+IF(A1483&gt;$C$3,STDEVA(INDEX($E$15:$E$2531,A1483-$C$3):E1482),"")</f>
        <v>8.2328219157256338E-3</v>
      </c>
      <c r="H1483">
        <f t="shared" si="155"/>
        <v>2.2409375678666836</v>
      </c>
      <c r="I1483" s="2" t="str">
        <f t="shared" si="156"/>
        <v>Sell</v>
      </c>
      <c r="J1483">
        <f t="shared" si="157"/>
        <v>135.36000000000001</v>
      </c>
      <c r="K1483">
        <f t="shared" si="158"/>
        <v>236.86</v>
      </c>
      <c r="L1483" s="37" t="str">
        <f t="shared" si="159"/>
        <v/>
      </c>
      <c r="M1483" t="str">
        <f t="shared" si="160"/>
        <v>Short</v>
      </c>
    </row>
    <row r="1484" spans="1:13" x14ac:dyDescent="0.25">
      <c r="A1484" s="2">
        <v>1470</v>
      </c>
      <c r="B1484" t="s">
        <v>1470</v>
      </c>
      <c r="C1484" s="8">
        <v>237.69</v>
      </c>
      <c r="D1484" s="8">
        <v>135.96</v>
      </c>
      <c r="E1484" s="17">
        <f t="shared" si="154"/>
        <v>0.55860657881734488</v>
      </c>
      <c r="F1484" s="2">
        <f>+IF(A1484&gt;$C$3,AVERAGE(INDEX($E$15:$E$2531,A1484-$C$3):E1483),"")</f>
        <v>0.54380673940064961</v>
      </c>
      <c r="G1484" s="2">
        <f>+IF(A1484&gt;$C$3,STDEVA(INDEX($E$15:$E$2531,A1484-$C$3):E1483),"")</f>
        <v>9.8673899404372514E-3</v>
      </c>
      <c r="H1484">
        <f t="shared" si="155"/>
        <v>1.4998737767567589</v>
      </c>
      <c r="I1484" s="2" t="str">
        <f t="shared" si="156"/>
        <v/>
      </c>
      <c r="J1484">
        <f t="shared" si="157"/>
        <v>135.36000000000001</v>
      </c>
      <c r="K1484">
        <f t="shared" si="158"/>
        <v>236.86</v>
      </c>
      <c r="L1484" s="37">
        <f t="shared" si="159"/>
        <v>-57.499999999997442</v>
      </c>
      <c r="M1484" t="str">
        <f t="shared" si="160"/>
        <v>Short</v>
      </c>
    </row>
    <row r="1485" spans="1:13" x14ac:dyDescent="0.25">
      <c r="A1485" s="2">
        <v>1471</v>
      </c>
      <c r="B1485" t="s">
        <v>1471</v>
      </c>
      <c r="C1485" s="8">
        <v>237.81</v>
      </c>
      <c r="D1485" s="8">
        <v>136.28</v>
      </c>
      <c r="E1485" s="17">
        <f t="shared" si="154"/>
        <v>0.55676044272440828</v>
      </c>
      <c r="F1485" s="2">
        <f>+IF(A1485&gt;$C$3,AVERAGE(INDEX($E$15:$E$2531,A1485-$C$3):E1484),"")</f>
        <v>0.54733172083929005</v>
      </c>
      <c r="G1485" s="2">
        <f>+IF(A1485&gt;$C$3,STDEVA(INDEX($E$15:$E$2531,A1485-$C$3):E1484),"")</f>
        <v>8.6578971706585562E-3</v>
      </c>
      <c r="H1485">
        <f t="shared" si="155"/>
        <v>1.0890314009586513</v>
      </c>
      <c r="I1485" s="2" t="str">
        <f t="shared" si="156"/>
        <v/>
      </c>
      <c r="J1485">
        <f t="shared" si="157"/>
        <v>135.36000000000001</v>
      </c>
      <c r="K1485">
        <f t="shared" si="158"/>
        <v>236.86</v>
      </c>
      <c r="L1485" s="37">
        <f t="shared" si="159"/>
        <v>-7.5000000000002842</v>
      </c>
      <c r="M1485" t="str">
        <f t="shared" si="160"/>
        <v>Short</v>
      </c>
    </row>
    <row r="1486" spans="1:13" x14ac:dyDescent="0.25">
      <c r="A1486" s="2">
        <v>1472</v>
      </c>
      <c r="B1486" t="s">
        <v>1472</v>
      </c>
      <c r="C1486" s="8">
        <v>236.9</v>
      </c>
      <c r="D1486" s="8">
        <v>135.63</v>
      </c>
      <c r="E1486" s="17">
        <f t="shared" si="154"/>
        <v>0.55770752119011635</v>
      </c>
      <c r="F1486" s="2">
        <f>+IF(A1486&gt;$C$3,AVERAGE(INDEX($E$15:$E$2531,A1486-$C$3):E1485),"")</f>
        <v>0.54922424138956938</v>
      </c>
      <c r="G1486" s="2">
        <f>+IF(A1486&gt;$C$3,STDEVA(INDEX($E$15:$E$2531,A1486-$C$3):E1485),"")</f>
        <v>8.6495614274589537E-3</v>
      </c>
      <c r="H1486">
        <f t="shared" si="155"/>
        <v>0.98077571582021461</v>
      </c>
      <c r="I1486" s="2" t="str">
        <f t="shared" si="156"/>
        <v/>
      </c>
      <c r="J1486">
        <f t="shared" si="157"/>
        <v>135.36000000000001</v>
      </c>
      <c r="K1486">
        <f t="shared" si="158"/>
        <v>236.86</v>
      </c>
      <c r="L1486" s="37">
        <f t="shared" si="159"/>
        <v>57.499999999997442</v>
      </c>
      <c r="M1486" t="str">
        <f t="shared" si="160"/>
        <v>Short</v>
      </c>
    </row>
    <row r="1487" spans="1:13" x14ac:dyDescent="0.25">
      <c r="A1487" s="2">
        <v>1473</v>
      </c>
      <c r="B1487" t="s">
        <v>1473</v>
      </c>
      <c r="C1487" s="8">
        <v>238.95</v>
      </c>
      <c r="D1487" s="8">
        <v>137.72999999999999</v>
      </c>
      <c r="E1487" s="17">
        <f t="shared" si="154"/>
        <v>0.55095907809492684</v>
      </c>
      <c r="F1487" s="2">
        <f>+IF(A1487&gt;$C$3,AVERAGE(INDEX($E$15:$E$2531,A1487-$C$3):E1486),"")</f>
        <v>0.55169048979241653</v>
      </c>
      <c r="G1487" s="2">
        <f>+IF(A1487&gt;$C$3,STDEVA(INDEX($E$15:$E$2531,A1487-$C$3):E1486),"")</f>
        <v>7.3117948476421378E-3</v>
      </c>
      <c r="H1487">
        <f t="shared" si="155"/>
        <v>-0.10003175864891141</v>
      </c>
      <c r="I1487" s="2" t="str">
        <f t="shared" si="156"/>
        <v/>
      </c>
      <c r="J1487">
        <f t="shared" si="157"/>
        <v>135.36000000000001</v>
      </c>
      <c r="K1487">
        <f t="shared" si="158"/>
        <v>236.86</v>
      </c>
      <c r="L1487" s="37">
        <f t="shared" si="159"/>
        <v>70.000000000000341</v>
      </c>
      <c r="M1487" t="str">
        <f t="shared" si="160"/>
        <v>Short</v>
      </c>
    </row>
    <row r="1488" spans="1:13" x14ac:dyDescent="0.25">
      <c r="A1488" s="2">
        <v>1474</v>
      </c>
      <c r="B1488" t="s">
        <v>1474</v>
      </c>
      <c r="C1488" s="8">
        <v>238.48</v>
      </c>
      <c r="D1488" s="8">
        <v>137.91</v>
      </c>
      <c r="E1488" s="17">
        <f t="shared" ref="E1488:E1551" si="161">+LN(C1488/D1488)</f>
        <v>0.5476841508835697</v>
      </c>
      <c r="F1488" s="2">
        <f>+IF(A1488&gt;$C$3,AVERAGE(INDEX($E$15:$E$2531,A1488-$C$3):E1487),"")</f>
        <v>0.55282697271185133</v>
      </c>
      <c r="G1488" s="2">
        <f>+IF(A1488&gt;$C$3,STDEVA(INDEX($E$15:$E$2531,A1488-$C$3):E1487),"")</f>
        <v>6.0878267733047095E-3</v>
      </c>
      <c r="H1488">
        <f t="shared" ref="H1488:H1551" si="162">+IF(F1488="","",(E1488-F1488)/G1488)</f>
        <v>-0.84477138062354973</v>
      </c>
      <c r="I1488" s="2" t="str">
        <f t="shared" ref="I1488:I1551" si="163">+IF(H1488="","",IF(H1488&lt;$C$4,"Buy",IF(H1488&gt;$C$5,"Sell","")))</f>
        <v/>
      </c>
      <c r="J1488">
        <f t="shared" ref="J1488:J1551" si="164">IF(M1488=M1487, J1487, IF(OR(M1488="TP", M1488="SL"), "", IF(I1488="Buy", C1488, IF(I1488="Sell", D1488, ""))))</f>
        <v>135.36000000000001</v>
      </c>
      <c r="K1488">
        <f t="shared" ref="K1488:K1551" si="165">IF(M1488=M1487, K1487, IF(OR(M1488="TP", M1488="SL"), "",IF(I1488="Buy", D1488, IF(I1488="Sell", C1488, ""))))</f>
        <v>236.86</v>
      </c>
      <c r="L1488" s="37">
        <f t="shared" ref="L1488:L1551" si="166">IF(M1487="Long", (C1488-J1487)*$C$8+(K1487-D1488)*$C$9, IF(M1487="Short", (K1487-C1488)*$C$8+(D1488-J1487)*$C$9, ""))</f>
        <v>232.50000000000165</v>
      </c>
      <c r="M1488" t="str">
        <f t="shared" ref="M1488:M1551" si="167">IF(OR(M1487="", M1487="SL", M1487="TP"), IF(I1488="Sell","Short",(IF(I1488="Buy","Long",I1488))), IF(L1488="", "", IF(L1488&lt;$C$6, "SL", IF(L1488&gt;$C$7, "TP", M1487))))</f>
        <v>Short</v>
      </c>
    </row>
    <row r="1489" spans="1:13" x14ac:dyDescent="0.25">
      <c r="A1489" s="2">
        <v>1475</v>
      </c>
      <c r="B1489" t="s">
        <v>1475</v>
      </c>
      <c r="C1489" s="8">
        <v>237.03</v>
      </c>
      <c r="D1489" s="8">
        <v>138.46</v>
      </c>
      <c r="E1489" s="17">
        <f t="shared" si="161"/>
        <v>0.53760524015287214</v>
      </c>
      <c r="F1489" s="2">
        <f>+IF(A1489&gt;$C$3,AVERAGE(INDEX($E$15:$E$2531,A1489-$C$3):E1488),"")</f>
        <v>0.55344953922912921</v>
      </c>
      <c r="G1489" s="2">
        <f>+IF(A1489&gt;$C$3,STDEVA(INDEX($E$15:$E$2531,A1489-$C$3):E1488),"")</f>
        <v>5.0494874278468735E-3</v>
      </c>
      <c r="H1489">
        <f t="shared" si="162"/>
        <v>-3.1378034508768251</v>
      </c>
      <c r="I1489" s="2" t="str">
        <f t="shared" si="163"/>
        <v>Buy</v>
      </c>
      <c r="J1489" t="str">
        <f t="shared" si="164"/>
        <v/>
      </c>
      <c r="K1489" t="str">
        <f t="shared" si="165"/>
        <v/>
      </c>
      <c r="L1489" s="37">
        <f t="shared" si="166"/>
        <v>732.50000000000182</v>
      </c>
      <c r="M1489" t="str">
        <f t="shared" si="167"/>
        <v>TP</v>
      </c>
    </row>
    <row r="1490" spans="1:13" x14ac:dyDescent="0.25">
      <c r="A1490" s="2">
        <v>1476</v>
      </c>
      <c r="B1490" t="s">
        <v>1476</v>
      </c>
      <c r="C1490" s="8">
        <v>236.77</v>
      </c>
      <c r="D1490" s="8">
        <v>137.75120000000001</v>
      </c>
      <c r="E1490" s="17">
        <f t="shared" si="161"/>
        <v>0.54164004636607177</v>
      </c>
      <c r="F1490" s="2">
        <f>+IF(A1490&gt;$C$3,AVERAGE(INDEX($E$15:$E$2531,A1490-$C$3):E1489),"")</f>
        <v>0.55251967284805326</v>
      </c>
      <c r="G1490" s="2">
        <f>+IF(A1490&gt;$C$3,STDEVA(INDEX($E$15:$E$2531,A1490-$C$3):E1489),"")</f>
        <v>6.9942423753571476E-3</v>
      </c>
      <c r="H1490">
        <f t="shared" si="162"/>
        <v>-1.5555117907142786</v>
      </c>
      <c r="I1490" s="2" t="str">
        <f t="shared" si="163"/>
        <v/>
      </c>
      <c r="J1490" t="str">
        <f t="shared" si="164"/>
        <v/>
      </c>
      <c r="K1490" t="str">
        <f t="shared" si="165"/>
        <v/>
      </c>
      <c r="L1490" s="37" t="str">
        <f t="shared" si="166"/>
        <v/>
      </c>
      <c r="M1490" t="str">
        <f t="shared" si="167"/>
        <v/>
      </c>
    </row>
    <row r="1491" spans="1:13" x14ac:dyDescent="0.25">
      <c r="A1491" s="2">
        <v>1477</v>
      </c>
      <c r="B1491" t="s">
        <v>1477</v>
      </c>
      <c r="C1491" s="8">
        <v>233.73</v>
      </c>
      <c r="D1491" s="8">
        <v>133.97</v>
      </c>
      <c r="E1491" s="17">
        <f t="shared" si="161"/>
        <v>0.55655070872198198</v>
      </c>
      <c r="F1491" s="2">
        <f>+IF(A1491&gt;$C$3,AVERAGE(INDEX($E$15:$E$2531,A1491-$C$3):E1490),"")</f>
        <v>0.55164188511687451</v>
      </c>
      <c r="G1491" s="2">
        <f>+IF(A1491&gt;$C$3,STDEVA(INDEX($E$15:$E$2531,A1491-$C$3):E1490),"")</f>
        <v>7.8573965294941508E-3</v>
      </c>
      <c r="H1491">
        <f t="shared" si="162"/>
        <v>0.62473919786042598</v>
      </c>
      <c r="I1491" s="2" t="str">
        <f t="shared" si="163"/>
        <v/>
      </c>
      <c r="J1491" t="str">
        <f t="shared" si="164"/>
        <v/>
      </c>
      <c r="K1491" t="str">
        <f t="shared" si="165"/>
        <v/>
      </c>
      <c r="L1491" s="37" t="str">
        <f t="shared" si="166"/>
        <v/>
      </c>
      <c r="M1491" t="str">
        <f t="shared" si="167"/>
        <v/>
      </c>
    </row>
    <row r="1492" spans="1:13" x14ac:dyDescent="0.25">
      <c r="A1492" s="2">
        <v>1478</v>
      </c>
      <c r="B1492" t="s">
        <v>1478</v>
      </c>
      <c r="C1492" s="8">
        <v>234.28</v>
      </c>
      <c r="D1492" s="8">
        <v>134</v>
      </c>
      <c r="E1492" s="17">
        <f t="shared" si="161"/>
        <v>0.55867718127067012</v>
      </c>
      <c r="F1492" s="2">
        <f>+IF(A1492&gt;$C$3,AVERAGE(INDEX($E$15:$E$2531,A1492-$C$3):E1491),"")</f>
        <v>0.55189390226519197</v>
      </c>
      <c r="G1492" s="2">
        <f>+IF(A1492&gt;$C$3,STDEVA(INDEX($E$15:$E$2531,A1492-$C$3):E1491),"")</f>
        <v>7.9879694148251822E-3</v>
      </c>
      <c r="H1492">
        <f t="shared" si="162"/>
        <v>0.84918690260490959</v>
      </c>
      <c r="I1492" s="2" t="str">
        <f t="shared" si="163"/>
        <v/>
      </c>
      <c r="J1492" t="str">
        <f t="shared" si="164"/>
        <v/>
      </c>
      <c r="K1492" t="str">
        <f t="shared" si="165"/>
        <v/>
      </c>
      <c r="L1492" s="37" t="str">
        <f t="shared" si="166"/>
        <v/>
      </c>
      <c r="M1492" t="str">
        <f t="shared" si="167"/>
        <v/>
      </c>
    </row>
    <row r="1493" spans="1:13" x14ac:dyDescent="0.25">
      <c r="A1493" s="2">
        <v>1479</v>
      </c>
      <c r="B1493" t="s">
        <v>1479</v>
      </c>
      <c r="C1493" s="8">
        <v>234.03</v>
      </c>
      <c r="D1493" s="8">
        <v>134.78</v>
      </c>
      <c r="E1493" s="17">
        <f t="shared" si="161"/>
        <v>0.55180549275026047</v>
      </c>
      <c r="F1493" s="2">
        <f>+IF(A1493&gt;$C$3,AVERAGE(INDEX($E$15:$E$2531,A1493-$C$3):E1492),"")</f>
        <v>0.55179899424688472</v>
      </c>
      <c r="G1493" s="2">
        <f>+IF(A1493&gt;$C$3,STDEVA(INDEX($E$15:$E$2531,A1493-$C$3):E1492),"")</f>
        <v>7.8903611203663473E-3</v>
      </c>
      <c r="H1493">
        <f t="shared" si="162"/>
        <v>8.2360024802637869E-4</v>
      </c>
      <c r="I1493" s="2" t="str">
        <f t="shared" si="163"/>
        <v/>
      </c>
      <c r="J1493" t="str">
        <f t="shared" si="164"/>
        <v/>
      </c>
      <c r="K1493" t="str">
        <f t="shared" si="165"/>
        <v/>
      </c>
      <c r="L1493" s="37" t="str">
        <f t="shared" si="166"/>
        <v/>
      </c>
      <c r="M1493" t="str">
        <f t="shared" si="167"/>
        <v/>
      </c>
    </row>
    <row r="1494" spans="1:13" x14ac:dyDescent="0.25">
      <c r="A1494" s="2">
        <v>1480</v>
      </c>
      <c r="B1494" t="s">
        <v>1480</v>
      </c>
      <c r="C1494" s="8">
        <v>233.86</v>
      </c>
      <c r="D1494" s="8">
        <v>134.49</v>
      </c>
      <c r="E1494" s="17">
        <f t="shared" si="161"/>
        <v>0.55323279887671462</v>
      </c>
      <c r="F1494" s="2">
        <f>+IF(A1494&gt;$C$3,AVERAGE(INDEX($E$15:$E$2531,A1494-$C$3):E1493),"")</f>
        <v>0.55104331801720852</v>
      </c>
      <c r="G1494" s="2">
        <f>+IF(A1494&gt;$C$3,STDEVA(INDEX($E$15:$E$2531,A1494-$C$3):E1493),"")</f>
        <v>7.4714440065827689E-3</v>
      </c>
      <c r="H1494">
        <f t="shared" si="162"/>
        <v>0.29304654596581881</v>
      </c>
      <c r="I1494" s="2" t="str">
        <f t="shared" si="163"/>
        <v/>
      </c>
      <c r="J1494" t="str">
        <f t="shared" si="164"/>
        <v/>
      </c>
      <c r="K1494" t="str">
        <f t="shared" si="165"/>
        <v/>
      </c>
      <c r="L1494" s="37" t="str">
        <f t="shared" si="166"/>
        <v/>
      </c>
      <c r="M1494" t="str">
        <f t="shared" si="167"/>
        <v/>
      </c>
    </row>
    <row r="1495" spans="1:13" x14ac:dyDescent="0.25">
      <c r="A1495" s="2">
        <v>1481</v>
      </c>
      <c r="B1495" t="s">
        <v>1481</v>
      </c>
      <c r="C1495" s="8">
        <v>233.62</v>
      </c>
      <c r="D1495" s="8">
        <v>134.74</v>
      </c>
      <c r="E1495" s="17">
        <f t="shared" si="161"/>
        <v>0.55034886819503626</v>
      </c>
      <c r="F1495" s="2">
        <f>+IF(A1495&gt;$C$3,AVERAGE(INDEX($E$15:$E$2531,A1495-$C$3):E1494),"")</f>
        <v>0.5506513575896872</v>
      </c>
      <c r="G1495" s="2">
        <f>+IF(A1495&gt;$C$3,STDEVA(INDEX($E$15:$E$2531,A1495-$C$3):E1494),"")</f>
        <v>7.2224080045525446E-3</v>
      </c>
      <c r="H1495">
        <f t="shared" si="162"/>
        <v>-4.1882069589570393E-2</v>
      </c>
      <c r="I1495" s="2" t="str">
        <f t="shared" si="163"/>
        <v/>
      </c>
      <c r="J1495" t="str">
        <f t="shared" si="164"/>
        <v/>
      </c>
      <c r="K1495" t="str">
        <f t="shared" si="165"/>
        <v/>
      </c>
      <c r="L1495" s="37" t="str">
        <f t="shared" si="166"/>
        <v/>
      </c>
      <c r="M1495" t="str">
        <f t="shared" si="167"/>
        <v/>
      </c>
    </row>
    <row r="1496" spans="1:13" x14ac:dyDescent="0.25">
      <c r="A1496" s="2">
        <v>1482</v>
      </c>
      <c r="B1496" t="s">
        <v>1482</v>
      </c>
      <c r="C1496" s="8">
        <v>235.32</v>
      </c>
      <c r="D1496" s="8">
        <v>135.79</v>
      </c>
      <c r="E1496" s="17">
        <f t="shared" si="161"/>
        <v>0.54983671528555189</v>
      </c>
      <c r="F1496" s="2">
        <f>+IF(A1496&gt;$C$3,AVERAGE(INDEX($E$15:$E$2531,A1496-$C$3):E1495),"")</f>
        <v>0.54983372947912268</v>
      </c>
      <c r="G1496" s="2">
        <f>+IF(A1496&gt;$C$3,STDEVA(INDEX($E$15:$E$2531,A1496-$C$3):E1495),"")</f>
        <v>6.7230093020813992E-3</v>
      </c>
      <c r="H1496">
        <f t="shared" si="162"/>
        <v>4.4411755138992656E-4</v>
      </c>
      <c r="I1496" s="2" t="str">
        <f t="shared" si="163"/>
        <v/>
      </c>
      <c r="J1496" t="str">
        <f t="shared" si="164"/>
        <v/>
      </c>
      <c r="K1496" t="str">
        <f t="shared" si="165"/>
        <v/>
      </c>
      <c r="L1496" s="37" t="str">
        <f t="shared" si="166"/>
        <v/>
      </c>
      <c r="M1496" t="str">
        <f t="shared" si="167"/>
        <v/>
      </c>
    </row>
    <row r="1497" spans="1:13" x14ac:dyDescent="0.25">
      <c r="A1497" s="2">
        <v>1483</v>
      </c>
      <c r="B1497" t="s">
        <v>1483</v>
      </c>
      <c r="C1497" s="8">
        <v>235.54</v>
      </c>
      <c r="D1497" s="8">
        <v>136.22999999999999</v>
      </c>
      <c r="E1497" s="17">
        <f t="shared" si="161"/>
        <v>0.547536116635433</v>
      </c>
      <c r="F1497" s="2">
        <f>+IF(A1497&gt;$C$3,AVERAGE(INDEX($E$15:$E$2531,A1497-$C$3):E1496),"")</f>
        <v>0.54970902250030318</v>
      </c>
      <c r="G1497" s="2">
        <f>+IF(A1497&gt;$C$3,STDEVA(INDEX($E$15:$E$2531,A1497-$C$3):E1496),"")</f>
        <v>6.7099223685881367E-3</v>
      </c>
      <c r="H1497">
        <f t="shared" si="162"/>
        <v>-0.32383472498019206</v>
      </c>
      <c r="I1497" s="2" t="str">
        <f t="shared" si="163"/>
        <v/>
      </c>
      <c r="J1497" t="str">
        <f t="shared" si="164"/>
        <v/>
      </c>
      <c r="K1497" t="str">
        <f t="shared" si="165"/>
        <v/>
      </c>
      <c r="L1497" s="37" t="str">
        <f t="shared" si="166"/>
        <v/>
      </c>
      <c r="M1497" t="str">
        <f t="shared" si="167"/>
        <v/>
      </c>
    </row>
    <row r="1498" spans="1:13" x14ac:dyDescent="0.25">
      <c r="A1498" s="2">
        <v>1484</v>
      </c>
      <c r="B1498" t="s">
        <v>1484</v>
      </c>
      <c r="C1498" s="8">
        <v>236.29</v>
      </c>
      <c r="D1498" s="8">
        <v>137.26</v>
      </c>
      <c r="E1498" s="17">
        <f t="shared" si="161"/>
        <v>0.54318292673098811</v>
      </c>
      <c r="F1498" s="2">
        <f>+IF(A1498&gt;$C$3,AVERAGE(INDEX($E$15:$E$2531,A1498-$C$3):E1497),"")</f>
        <v>0.54969257425051021</v>
      </c>
      <c r="G1498" s="2">
        <f>+IF(A1498&gt;$C$3,STDEVA(INDEX($E$15:$E$2531,A1498-$C$3):E1497),"")</f>
        <v>6.7156854217279875E-3</v>
      </c>
      <c r="H1498">
        <f t="shared" si="162"/>
        <v>-0.96931989971726917</v>
      </c>
      <c r="I1498" s="2" t="str">
        <f t="shared" si="163"/>
        <v/>
      </c>
      <c r="J1498" t="str">
        <f t="shared" si="164"/>
        <v/>
      </c>
      <c r="K1498" t="str">
        <f t="shared" si="165"/>
        <v/>
      </c>
      <c r="L1498" s="37" t="str">
        <f t="shared" si="166"/>
        <v/>
      </c>
      <c r="M1498" t="str">
        <f t="shared" si="167"/>
        <v/>
      </c>
    </row>
    <row r="1499" spans="1:13" x14ac:dyDescent="0.25">
      <c r="A1499" s="2">
        <v>1485</v>
      </c>
      <c r="B1499" t="s">
        <v>1485</v>
      </c>
      <c r="C1499" s="8">
        <v>235.74</v>
      </c>
      <c r="D1499" s="8">
        <v>137.47999999999999</v>
      </c>
      <c r="E1499" s="17">
        <f t="shared" si="161"/>
        <v>0.53925105081679048</v>
      </c>
      <c r="F1499" s="2">
        <f>+IF(A1499&gt;$C$3,AVERAGE(INDEX($E$15:$E$2531,A1499-$C$3):E1498),"")</f>
        <v>0.55031231720363416</v>
      </c>
      <c r="G1499" s="2">
        <f>+IF(A1499&gt;$C$3,STDEVA(INDEX($E$15:$E$2531,A1499-$C$3):E1498),"")</f>
        <v>5.6304815375535682E-3</v>
      </c>
      <c r="H1499">
        <f t="shared" si="162"/>
        <v>-1.9645329290343039</v>
      </c>
      <c r="I1499" s="2" t="str">
        <f t="shared" si="163"/>
        <v>Buy</v>
      </c>
      <c r="J1499">
        <f t="shared" si="164"/>
        <v>235.74</v>
      </c>
      <c r="K1499">
        <f t="shared" si="165"/>
        <v>137.47999999999999</v>
      </c>
      <c r="L1499" s="37" t="str">
        <f t="shared" si="166"/>
        <v/>
      </c>
      <c r="M1499" t="str">
        <f t="shared" si="167"/>
        <v>Long</v>
      </c>
    </row>
    <row r="1500" spans="1:13" x14ac:dyDescent="0.25">
      <c r="A1500" s="2">
        <v>1486</v>
      </c>
      <c r="B1500" t="s">
        <v>1486</v>
      </c>
      <c r="C1500" s="8">
        <v>235.33</v>
      </c>
      <c r="D1500" s="8">
        <v>136.03</v>
      </c>
      <c r="E1500" s="17">
        <f t="shared" si="161"/>
        <v>0.54811333477352997</v>
      </c>
      <c r="F1500" s="2">
        <f>+IF(A1500&gt;$C$3,AVERAGE(INDEX($E$15:$E$2531,A1500-$C$3):E1499),"")</f>
        <v>0.55004687325371415</v>
      </c>
      <c r="G1500" s="2">
        <f>+IF(A1500&gt;$C$3,STDEVA(INDEX($E$15:$E$2531,A1500-$C$3):E1499),"")</f>
        <v>6.1250282340532224E-3</v>
      </c>
      <c r="H1500">
        <f t="shared" si="162"/>
        <v>-0.31567829670307795</v>
      </c>
      <c r="I1500" s="2" t="str">
        <f t="shared" si="163"/>
        <v/>
      </c>
      <c r="J1500">
        <f t="shared" si="164"/>
        <v>235.74</v>
      </c>
      <c r="K1500">
        <f t="shared" si="165"/>
        <v>137.47999999999999</v>
      </c>
      <c r="L1500" s="37">
        <f t="shared" si="166"/>
        <v>259.99999999999801</v>
      </c>
      <c r="M1500" t="str">
        <f t="shared" si="167"/>
        <v>Long</v>
      </c>
    </row>
    <row r="1501" spans="1:13" x14ac:dyDescent="0.25">
      <c r="A1501" s="2">
        <v>1487</v>
      </c>
      <c r="B1501" t="s">
        <v>1487</v>
      </c>
      <c r="C1501" s="8">
        <v>235.48</v>
      </c>
      <c r="D1501" s="8">
        <v>135.87</v>
      </c>
      <c r="E1501" s="17">
        <f t="shared" si="161"/>
        <v>0.54992743792382837</v>
      </c>
      <c r="F1501" s="2">
        <f>+IF(A1501&gt;$C$3,AVERAGE(INDEX($E$15:$E$2531,A1501-$C$3):E1500),"")</f>
        <v>0.54910938725944158</v>
      </c>
      <c r="G1501" s="2">
        <f>+IF(A1501&gt;$C$3,STDEVA(INDEX($E$15:$E$2531,A1501-$C$3):E1500),"")</f>
        <v>5.6309029282004767E-3</v>
      </c>
      <c r="H1501">
        <f t="shared" si="162"/>
        <v>0.14527877230663164</v>
      </c>
      <c r="I1501" s="2" t="str">
        <f t="shared" si="163"/>
        <v/>
      </c>
      <c r="J1501">
        <f t="shared" si="164"/>
        <v>235.74</v>
      </c>
      <c r="K1501">
        <f t="shared" si="165"/>
        <v>137.47999999999999</v>
      </c>
      <c r="L1501" s="37">
        <f t="shared" si="166"/>
        <v>337.49999999999147</v>
      </c>
      <c r="M1501" t="str">
        <f t="shared" si="167"/>
        <v>Long</v>
      </c>
    </row>
    <row r="1502" spans="1:13" x14ac:dyDescent="0.25">
      <c r="A1502" s="2">
        <v>1488</v>
      </c>
      <c r="B1502" t="s">
        <v>1488</v>
      </c>
      <c r="C1502" s="8">
        <v>234.78</v>
      </c>
      <c r="D1502" s="8">
        <v>134.33000000000001</v>
      </c>
      <c r="E1502" s="17">
        <f t="shared" si="161"/>
        <v>0.55834944637545414</v>
      </c>
      <c r="F1502" s="2">
        <f>+IF(A1502&gt;$C$3,AVERAGE(INDEX($E$15:$E$2531,A1502-$C$3):E1501),"")</f>
        <v>0.54813719355423696</v>
      </c>
      <c r="G1502" s="2">
        <f>+IF(A1502&gt;$C$3,STDEVA(INDEX($E$15:$E$2531,A1502-$C$3):E1501),"")</f>
        <v>4.3914209195142955E-3</v>
      </c>
      <c r="H1502">
        <f t="shared" si="162"/>
        <v>2.3255007908343912</v>
      </c>
      <c r="I1502" s="2" t="str">
        <f t="shared" si="163"/>
        <v>Sell</v>
      </c>
      <c r="J1502" t="str">
        <f t="shared" si="164"/>
        <v/>
      </c>
      <c r="K1502" t="str">
        <f t="shared" si="165"/>
        <v/>
      </c>
      <c r="L1502" s="37">
        <f t="shared" si="166"/>
        <v>547.49999999999227</v>
      </c>
      <c r="M1502" t="str">
        <f t="shared" si="167"/>
        <v>TP</v>
      </c>
    </row>
    <row r="1503" spans="1:13" x14ac:dyDescent="0.25">
      <c r="A1503" s="2">
        <v>1489</v>
      </c>
      <c r="B1503" t="s">
        <v>1489</v>
      </c>
      <c r="C1503" s="8">
        <v>235.44</v>
      </c>
      <c r="D1503" s="8">
        <v>135.58000000000001</v>
      </c>
      <c r="E1503" s="17">
        <f t="shared" si="161"/>
        <v>0.55189423192239773</v>
      </c>
      <c r="F1503" s="2">
        <f>+IF(A1503&gt;$C$3,AVERAGE(INDEX($E$15:$E$2531,A1503-$C$3):E1502),"")</f>
        <v>0.54886429951259197</v>
      </c>
      <c r="G1503" s="2">
        <f>+IF(A1503&gt;$C$3,STDEVA(INDEX($E$15:$E$2531,A1503-$C$3):E1502),"")</f>
        <v>5.4812425890442126E-3</v>
      </c>
      <c r="H1503">
        <f t="shared" si="162"/>
        <v>0.5527820308230692</v>
      </c>
      <c r="I1503" s="2" t="str">
        <f t="shared" si="163"/>
        <v/>
      </c>
      <c r="J1503" t="str">
        <f t="shared" si="164"/>
        <v/>
      </c>
      <c r="K1503" t="str">
        <f t="shared" si="165"/>
        <v/>
      </c>
      <c r="L1503" s="37" t="str">
        <f t="shared" si="166"/>
        <v/>
      </c>
      <c r="M1503" t="str">
        <f t="shared" si="167"/>
        <v/>
      </c>
    </row>
    <row r="1504" spans="1:13" x14ac:dyDescent="0.25">
      <c r="A1504" s="2">
        <v>1490</v>
      </c>
      <c r="B1504" t="s">
        <v>1490</v>
      </c>
      <c r="C1504" s="8">
        <v>235.2</v>
      </c>
      <c r="D1504" s="8">
        <v>135.52000000000001</v>
      </c>
      <c r="E1504" s="17">
        <f t="shared" si="161"/>
        <v>0.55131698512072747</v>
      </c>
      <c r="F1504" s="2">
        <f>+IF(A1504&gt;$C$3,AVERAGE(INDEX($E$15:$E$2531,A1504-$C$3):E1503),"")</f>
        <v>0.54871556985100112</v>
      </c>
      <c r="G1504" s="2">
        <f>+IF(A1504&gt;$C$3,STDEVA(INDEX($E$15:$E$2531,A1504-$C$3):E1503),"")</f>
        <v>5.3648133898479607E-3</v>
      </c>
      <c r="H1504">
        <f t="shared" si="162"/>
        <v>0.48490321669885195</v>
      </c>
      <c r="I1504" s="2" t="str">
        <f t="shared" si="163"/>
        <v/>
      </c>
      <c r="J1504" t="str">
        <f t="shared" si="164"/>
        <v/>
      </c>
      <c r="K1504" t="str">
        <f t="shared" si="165"/>
        <v/>
      </c>
      <c r="L1504" s="37" t="str">
        <f t="shared" si="166"/>
        <v/>
      </c>
      <c r="M1504" t="str">
        <f t="shared" si="167"/>
        <v/>
      </c>
    </row>
    <row r="1505" spans="1:13" x14ac:dyDescent="0.25">
      <c r="A1505" s="2">
        <v>1491</v>
      </c>
      <c r="B1505" t="s">
        <v>1491</v>
      </c>
      <c r="C1505" s="8">
        <v>235.34</v>
      </c>
      <c r="D1505" s="8">
        <v>135.82</v>
      </c>
      <c r="E1505" s="17">
        <f t="shared" si="161"/>
        <v>0.54970079735013755</v>
      </c>
      <c r="F1505" s="2">
        <f>+IF(A1505&gt;$C$3,AVERAGE(INDEX($E$15:$E$2531,A1505-$C$3):E1504),"")</f>
        <v>0.5488231383983001</v>
      </c>
      <c r="G1505" s="2">
        <f>+IF(A1505&gt;$C$3,STDEVA(INDEX($E$15:$E$2531,A1505-$C$3):E1504),"")</f>
        <v>5.4111613893964702E-3</v>
      </c>
      <c r="H1505">
        <f t="shared" si="162"/>
        <v>0.16219419246250472</v>
      </c>
      <c r="I1505" s="2" t="str">
        <f t="shared" si="163"/>
        <v/>
      </c>
      <c r="J1505" t="str">
        <f t="shared" si="164"/>
        <v/>
      </c>
      <c r="K1505" t="str">
        <f t="shared" si="165"/>
        <v/>
      </c>
      <c r="L1505" s="37" t="str">
        <f t="shared" si="166"/>
        <v/>
      </c>
      <c r="M1505" t="str">
        <f t="shared" si="167"/>
        <v/>
      </c>
    </row>
    <row r="1506" spans="1:13" x14ac:dyDescent="0.25">
      <c r="A1506" s="2">
        <v>1492</v>
      </c>
      <c r="B1506" t="s">
        <v>1492</v>
      </c>
      <c r="C1506" s="8">
        <v>235.06</v>
      </c>
      <c r="D1506" s="8">
        <v>136.9</v>
      </c>
      <c r="E1506" s="17">
        <f t="shared" si="161"/>
        <v>0.54059006841030488</v>
      </c>
      <c r="F1506" s="2">
        <f>+IF(A1506&gt;$C$3,AVERAGE(INDEX($E$15:$E$2531,A1506-$C$3):E1505),"")</f>
        <v>0.54880803640547637</v>
      </c>
      <c r="G1506" s="2">
        <f>+IF(A1506&gt;$C$3,STDEVA(INDEX($E$15:$E$2531,A1506-$C$3):E1505),"")</f>
        <v>5.4081678408039119E-3</v>
      </c>
      <c r="H1506">
        <f t="shared" si="162"/>
        <v>-1.519547513516132</v>
      </c>
      <c r="I1506" s="2" t="str">
        <f t="shared" si="163"/>
        <v/>
      </c>
      <c r="J1506" t="str">
        <f t="shared" si="164"/>
        <v/>
      </c>
      <c r="K1506" t="str">
        <f t="shared" si="165"/>
        <v/>
      </c>
      <c r="L1506" s="37" t="str">
        <f t="shared" si="166"/>
        <v/>
      </c>
      <c r="M1506" t="str">
        <f t="shared" si="167"/>
        <v/>
      </c>
    </row>
    <row r="1507" spans="1:13" x14ac:dyDescent="0.25">
      <c r="A1507" s="2">
        <v>1493</v>
      </c>
      <c r="B1507" t="s">
        <v>1493</v>
      </c>
      <c r="C1507" s="8">
        <v>234.03</v>
      </c>
      <c r="D1507" s="8">
        <v>135.04</v>
      </c>
      <c r="E1507" s="17">
        <f t="shared" si="161"/>
        <v>0.54987828142068451</v>
      </c>
      <c r="F1507" s="2">
        <f>+IF(A1507&gt;$C$3,AVERAGE(INDEX($E$15:$E$2531,A1507-$C$3):E1506),"")</f>
        <v>0.54803625326935101</v>
      </c>
      <c r="G1507" s="2">
        <f>+IF(A1507&gt;$C$3,STDEVA(INDEX($E$15:$E$2531,A1507-$C$3):E1506),"")</f>
        <v>6.0677694659962656E-3</v>
      </c>
      <c r="H1507">
        <f t="shared" si="162"/>
        <v>0.30357582990853704</v>
      </c>
      <c r="I1507" s="2" t="str">
        <f t="shared" si="163"/>
        <v/>
      </c>
      <c r="J1507" t="str">
        <f t="shared" si="164"/>
        <v/>
      </c>
      <c r="K1507" t="str">
        <f t="shared" si="165"/>
        <v/>
      </c>
      <c r="L1507" s="37" t="str">
        <f t="shared" si="166"/>
        <v/>
      </c>
      <c r="M1507" t="str">
        <f t="shared" si="167"/>
        <v/>
      </c>
    </row>
    <row r="1508" spans="1:13" x14ac:dyDescent="0.25">
      <c r="A1508" s="2">
        <v>1494</v>
      </c>
      <c r="B1508" t="s">
        <v>1494</v>
      </c>
      <c r="C1508" s="8">
        <v>232.51</v>
      </c>
      <c r="D1508" s="8">
        <v>133.72</v>
      </c>
      <c r="E1508" s="17">
        <f t="shared" si="161"/>
        <v>0.55318517330326544</v>
      </c>
      <c r="F1508" s="2">
        <f>+IF(A1508&gt;$C$3,AVERAGE(INDEX($E$15:$E$2531,A1508-$C$3):E1507),"")</f>
        <v>0.54878018156820618</v>
      </c>
      <c r="G1508" s="2">
        <f>+IF(A1508&gt;$C$3,STDEVA(INDEX($E$15:$E$2531,A1508-$C$3):E1507),"")</f>
        <v>5.8030168418849526E-3</v>
      </c>
      <c r="H1508">
        <f t="shared" si="162"/>
        <v>0.7590864984683412</v>
      </c>
      <c r="I1508" s="2" t="str">
        <f t="shared" si="163"/>
        <v/>
      </c>
      <c r="J1508" t="str">
        <f t="shared" si="164"/>
        <v/>
      </c>
      <c r="K1508" t="str">
        <f t="shared" si="165"/>
        <v/>
      </c>
      <c r="L1508" s="37" t="str">
        <f t="shared" si="166"/>
        <v/>
      </c>
      <c r="M1508" t="str">
        <f t="shared" si="167"/>
        <v/>
      </c>
    </row>
    <row r="1509" spans="1:13" x14ac:dyDescent="0.25">
      <c r="A1509" s="2">
        <v>1495</v>
      </c>
      <c r="B1509" t="s">
        <v>1495</v>
      </c>
      <c r="C1509" s="8">
        <v>234.57</v>
      </c>
      <c r="D1509" s="8">
        <v>135.29</v>
      </c>
      <c r="E1509" s="17">
        <f t="shared" si="161"/>
        <v>0.55033342818926345</v>
      </c>
      <c r="F1509" s="2">
        <f>+IF(A1509&gt;$C$3,AVERAGE(INDEX($E$15:$E$2531,A1509-$C$3):E1508),"")</f>
        <v>0.55032841740003657</v>
      </c>
      <c r="G1509" s="2">
        <f>+IF(A1509&gt;$C$3,STDEVA(INDEX($E$15:$E$2531,A1509-$C$3):E1508),"")</f>
        <v>4.6960934206967788E-3</v>
      </c>
      <c r="H1509">
        <f t="shared" si="162"/>
        <v>1.0670122542269529E-3</v>
      </c>
      <c r="I1509" s="2" t="str">
        <f t="shared" si="163"/>
        <v/>
      </c>
      <c r="J1509" t="str">
        <f t="shared" si="164"/>
        <v/>
      </c>
      <c r="K1509" t="str">
        <f t="shared" si="165"/>
        <v/>
      </c>
      <c r="L1509" s="37" t="str">
        <f t="shared" si="166"/>
        <v/>
      </c>
      <c r="M1509" t="str">
        <f t="shared" si="167"/>
        <v/>
      </c>
    </row>
    <row r="1510" spans="1:13" x14ac:dyDescent="0.25">
      <c r="A1510" s="2">
        <v>1496</v>
      </c>
      <c r="B1510" t="s">
        <v>1496</v>
      </c>
      <c r="C1510" s="8">
        <v>233.87</v>
      </c>
      <c r="D1510" s="8">
        <v>135.32</v>
      </c>
      <c r="E1510" s="17">
        <f t="shared" si="161"/>
        <v>0.54712306151147083</v>
      </c>
      <c r="F1510" s="2">
        <f>+IF(A1510&gt;$C$3,AVERAGE(INDEX($E$15:$E$2531,A1510-$C$3):E1509),"")</f>
        <v>0.55057509444622932</v>
      </c>
      <c r="G1510" s="2">
        <f>+IF(A1510&gt;$C$3,STDEVA(INDEX($E$15:$E$2531,A1510-$C$3):E1509),"")</f>
        <v>4.62293379937168E-3</v>
      </c>
      <c r="H1510">
        <f t="shared" si="162"/>
        <v>-0.74671909323634811</v>
      </c>
      <c r="I1510" s="2" t="str">
        <f t="shared" si="163"/>
        <v/>
      </c>
      <c r="J1510" t="str">
        <f t="shared" si="164"/>
        <v/>
      </c>
      <c r="K1510" t="str">
        <f t="shared" si="165"/>
        <v/>
      </c>
      <c r="L1510" s="37" t="str">
        <f t="shared" si="166"/>
        <v/>
      </c>
      <c r="M1510" t="str">
        <f t="shared" si="167"/>
        <v/>
      </c>
    </row>
    <row r="1511" spans="1:13" x14ac:dyDescent="0.25">
      <c r="A1511" s="2">
        <v>1497</v>
      </c>
      <c r="B1511" t="s">
        <v>1497</v>
      </c>
      <c r="C1511" s="8">
        <v>233.44</v>
      </c>
      <c r="D1511" s="8">
        <v>135.79</v>
      </c>
      <c r="E1511" s="17">
        <f t="shared" si="161"/>
        <v>0.54181551006377227</v>
      </c>
      <c r="F1511" s="2">
        <f>+IF(A1511&gt;$C$3,AVERAGE(INDEX($E$15:$E$2531,A1511-$C$3):E1510),"")</f>
        <v>0.55026349706707844</v>
      </c>
      <c r="G1511" s="2">
        <f>+IF(A1511&gt;$C$3,STDEVA(INDEX($E$15:$E$2531,A1511-$C$3):E1510),"")</f>
        <v>4.7643909812586519E-3</v>
      </c>
      <c r="H1511">
        <f t="shared" si="162"/>
        <v>-1.7731514975444771</v>
      </c>
      <c r="I1511" s="2" t="str">
        <f t="shared" si="163"/>
        <v>Buy</v>
      </c>
      <c r="J1511">
        <f t="shared" si="164"/>
        <v>233.44</v>
      </c>
      <c r="K1511">
        <f t="shared" si="165"/>
        <v>135.79</v>
      </c>
      <c r="L1511" s="37" t="str">
        <f t="shared" si="166"/>
        <v/>
      </c>
      <c r="M1511" t="str">
        <f t="shared" si="167"/>
        <v>Long</v>
      </c>
    </row>
    <row r="1512" spans="1:13" x14ac:dyDescent="0.25">
      <c r="A1512" s="2">
        <v>1498</v>
      </c>
      <c r="B1512" t="s">
        <v>1498</v>
      </c>
      <c r="C1512" s="8">
        <v>235.34</v>
      </c>
      <c r="D1512" s="8">
        <v>137.52000000000001</v>
      </c>
      <c r="E1512" s="17">
        <f t="shared" si="161"/>
        <v>0.53726191596118889</v>
      </c>
      <c r="F1512" s="2">
        <f>+IF(A1512&gt;$C$3,AVERAGE(INDEX($E$15:$E$2531,A1512-$C$3):E1511),"")</f>
        <v>0.54842639303244711</v>
      </c>
      <c r="G1512" s="2">
        <f>+IF(A1512&gt;$C$3,STDEVA(INDEX($E$15:$E$2531,A1512-$C$3):E1511),"")</f>
        <v>4.4329267767225598E-3</v>
      </c>
      <c r="H1512">
        <f t="shared" si="162"/>
        <v>-2.5185340596833798</v>
      </c>
      <c r="I1512" s="2" t="str">
        <f t="shared" si="163"/>
        <v>Buy</v>
      </c>
      <c r="J1512">
        <f t="shared" si="164"/>
        <v>233.44</v>
      </c>
      <c r="K1512">
        <f t="shared" si="165"/>
        <v>135.79</v>
      </c>
      <c r="L1512" s="37">
        <f t="shared" si="166"/>
        <v>42.499999999996874</v>
      </c>
      <c r="M1512" t="str">
        <f t="shared" si="167"/>
        <v>Long</v>
      </c>
    </row>
    <row r="1513" spans="1:13" x14ac:dyDescent="0.25">
      <c r="A1513" s="2">
        <v>1499</v>
      </c>
      <c r="B1513" t="s">
        <v>1499</v>
      </c>
      <c r="C1513" s="8">
        <v>234.59</v>
      </c>
      <c r="D1513" s="8">
        <v>137.21</v>
      </c>
      <c r="E1513" s="17">
        <f t="shared" si="161"/>
        <v>0.53632671063183779</v>
      </c>
      <c r="F1513" s="2">
        <f>+IF(A1513&gt;$C$3,AVERAGE(INDEX($E$15:$E$2531,A1513-$C$3):E1512),"")</f>
        <v>0.54680058014786836</v>
      </c>
      <c r="G1513" s="2">
        <f>+IF(A1513&gt;$C$3,STDEVA(INDEX($E$15:$E$2531,A1513-$C$3):E1512),"")</f>
        <v>5.5456847227067819E-3</v>
      </c>
      <c r="H1513">
        <f t="shared" si="162"/>
        <v>-1.8886521754735466</v>
      </c>
      <c r="I1513" s="2" t="str">
        <f t="shared" si="163"/>
        <v>Buy</v>
      </c>
      <c r="J1513">
        <f t="shared" si="164"/>
        <v>233.44</v>
      </c>
      <c r="K1513">
        <f t="shared" si="165"/>
        <v>135.79</v>
      </c>
      <c r="L1513" s="37">
        <f t="shared" si="166"/>
        <v>-67.500000000002558</v>
      </c>
      <c r="M1513" t="str">
        <f t="shared" si="167"/>
        <v>Long</v>
      </c>
    </row>
    <row r="1514" spans="1:13" x14ac:dyDescent="0.25">
      <c r="A1514" s="2">
        <v>1500</v>
      </c>
      <c r="B1514" t="s">
        <v>1500</v>
      </c>
      <c r="C1514" s="8">
        <v>237.17</v>
      </c>
      <c r="D1514" s="8">
        <v>138.91999999999999</v>
      </c>
      <c r="E1514" s="17">
        <f t="shared" si="161"/>
        <v>0.53487895570092991</v>
      </c>
      <c r="F1514" s="2">
        <f>+IF(A1514&gt;$C$3,AVERAGE(INDEX($E$15:$E$2531,A1514-$C$3):E1513),"")</f>
        <v>0.54513499409354726</v>
      </c>
      <c r="G1514" s="2">
        <f>+IF(A1514&gt;$C$3,STDEVA(INDEX($E$15:$E$2531,A1514-$C$3):E1513),"")</f>
        <v>6.2286975862749167E-3</v>
      </c>
      <c r="H1514">
        <f t="shared" si="162"/>
        <v>-1.6465783176272315</v>
      </c>
      <c r="I1514" s="2" t="str">
        <f t="shared" si="163"/>
        <v/>
      </c>
      <c r="J1514">
        <f t="shared" si="164"/>
        <v>233.44</v>
      </c>
      <c r="K1514">
        <f t="shared" si="165"/>
        <v>135.79</v>
      </c>
      <c r="L1514" s="37">
        <f t="shared" si="166"/>
        <v>149.99999999999864</v>
      </c>
      <c r="M1514" t="str">
        <f t="shared" si="167"/>
        <v>Long</v>
      </c>
    </row>
    <row r="1515" spans="1:13" x14ac:dyDescent="0.25">
      <c r="A1515" s="2">
        <v>1501</v>
      </c>
      <c r="B1515" t="s">
        <v>1501</v>
      </c>
      <c r="C1515" s="8">
        <v>238.55</v>
      </c>
      <c r="D1515" s="8">
        <v>140.27000000000001</v>
      </c>
      <c r="E1515" s="17">
        <f t="shared" si="161"/>
        <v>0.53100979523053593</v>
      </c>
      <c r="F1515" s="2">
        <f>+IF(A1515&gt;$C$3,AVERAGE(INDEX($E$15:$E$2531,A1515-$C$3):E1514),"")</f>
        <v>0.54348812279919079</v>
      </c>
      <c r="G1515" s="2">
        <f>+IF(A1515&gt;$C$3,STDEVA(INDEX($E$15:$E$2531,A1515-$C$3):E1514),"")</f>
        <v>6.8035237888309664E-3</v>
      </c>
      <c r="H1515">
        <f t="shared" si="162"/>
        <v>-1.8340977346386229</v>
      </c>
      <c r="I1515" s="2" t="str">
        <f t="shared" si="163"/>
        <v>Buy</v>
      </c>
      <c r="J1515">
        <f t="shared" si="164"/>
        <v>233.44</v>
      </c>
      <c r="K1515">
        <f t="shared" si="165"/>
        <v>135.79</v>
      </c>
      <c r="L1515" s="37">
        <f t="shared" si="166"/>
        <v>157.49999999999886</v>
      </c>
      <c r="M1515" t="str">
        <f t="shared" si="167"/>
        <v>Long</v>
      </c>
    </row>
    <row r="1516" spans="1:13" x14ac:dyDescent="0.25">
      <c r="A1516" s="2">
        <v>1502</v>
      </c>
      <c r="B1516" t="s">
        <v>1502</v>
      </c>
      <c r="C1516" s="8">
        <v>238.4</v>
      </c>
      <c r="D1516" s="8">
        <v>140.99</v>
      </c>
      <c r="E1516" s="17">
        <f t="shared" si="161"/>
        <v>0.52526096931392485</v>
      </c>
      <c r="F1516" s="2">
        <f>+IF(A1516&gt;$C$3,AVERAGE(INDEX($E$15:$E$2531,A1516-$C$3):E1515),"")</f>
        <v>0.54242364800143872</v>
      </c>
      <c r="G1516" s="2">
        <f>+IF(A1516&gt;$C$3,STDEVA(INDEX($E$15:$E$2531,A1516-$C$3):E1515),"")</f>
        <v>7.9641028047403063E-3</v>
      </c>
      <c r="H1516">
        <f t="shared" si="162"/>
        <v>-2.1550046638396587</v>
      </c>
      <c r="I1516" s="2" t="str">
        <f t="shared" si="163"/>
        <v>Buy</v>
      </c>
      <c r="J1516">
        <f t="shared" si="164"/>
        <v>233.44</v>
      </c>
      <c r="K1516">
        <f t="shared" si="165"/>
        <v>135.79</v>
      </c>
      <c r="L1516" s="37">
        <f t="shared" si="166"/>
        <v>-60.000000000002274</v>
      </c>
      <c r="M1516" t="str">
        <f t="shared" si="167"/>
        <v>Long</v>
      </c>
    </row>
    <row r="1517" spans="1:13" x14ac:dyDescent="0.25">
      <c r="A1517" s="2">
        <v>1503</v>
      </c>
      <c r="B1517" t="s">
        <v>1503</v>
      </c>
      <c r="C1517" s="8">
        <v>238.6</v>
      </c>
      <c r="D1517" s="8">
        <v>140.94999999999999</v>
      </c>
      <c r="E1517" s="17">
        <f t="shared" si="161"/>
        <v>0.52638329210369417</v>
      </c>
      <c r="F1517" s="2">
        <f>+IF(A1517&gt;$C$3,AVERAGE(INDEX($E$15:$E$2531,A1517-$C$3):E1516),"")</f>
        <v>0.53968839110068756</v>
      </c>
      <c r="G1517" s="2">
        <f>+IF(A1517&gt;$C$3,STDEVA(INDEX($E$15:$E$2531,A1517-$C$3):E1516),"")</f>
        <v>9.2132158838087834E-3</v>
      </c>
      <c r="H1517">
        <f t="shared" si="162"/>
        <v>-1.444131904080924</v>
      </c>
      <c r="I1517" s="2" t="str">
        <f t="shared" si="163"/>
        <v/>
      </c>
      <c r="J1517">
        <f t="shared" si="164"/>
        <v>233.44</v>
      </c>
      <c r="K1517">
        <f t="shared" si="165"/>
        <v>135.79</v>
      </c>
      <c r="L1517" s="37">
        <f t="shared" si="166"/>
        <v>0</v>
      </c>
      <c r="M1517" t="str">
        <f t="shared" si="167"/>
        <v>Long</v>
      </c>
    </row>
    <row r="1518" spans="1:13" x14ac:dyDescent="0.25">
      <c r="A1518" s="2">
        <v>1504</v>
      </c>
      <c r="B1518" t="s">
        <v>1504</v>
      </c>
      <c r="C1518" s="8">
        <v>238.08</v>
      </c>
      <c r="D1518" s="8">
        <v>139.06</v>
      </c>
      <c r="E1518" s="17">
        <f t="shared" si="161"/>
        <v>0.53770125697385529</v>
      </c>
      <c r="F1518" s="2">
        <f>+IF(A1518&gt;$C$3,AVERAGE(INDEX($E$15:$E$2531,A1518-$C$3):E1517),"")</f>
        <v>0.53671040430073524</v>
      </c>
      <c r="G1518" s="2">
        <f>+IF(A1518&gt;$C$3,STDEVA(INDEX($E$15:$E$2531,A1518-$C$3):E1517),"")</f>
        <v>8.6176683073431772E-3</v>
      </c>
      <c r="H1518">
        <f t="shared" si="162"/>
        <v>0.1149792075747141</v>
      </c>
      <c r="I1518" s="2" t="str">
        <f t="shared" si="163"/>
        <v/>
      </c>
      <c r="J1518">
        <f t="shared" si="164"/>
        <v>233.44</v>
      </c>
      <c r="K1518">
        <f t="shared" si="165"/>
        <v>135.79</v>
      </c>
      <c r="L1518" s="37">
        <f t="shared" si="166"/>
        <v>342.50000000000114</v>
      </c>
      <c r="M1518" t="str">
        <f t="shared" si="167"/>
        <v>Long</v>
      </c>
    </row>
    <row r="1519" spans="1:13" x14ac:dyDescent="0.25">
      <c r="A1519" s="2">
        <v>1505</v>
      </c>
      <c r="B1519" t="s">
        <v>1505</v>
      </c>
      <c r="C1519" s="8">
        <v>238.68</v>
      </c>
      <c r="D1519" s="8">
        <v>139.86000000000001</v>
      </c>
      <c r="E1519" s="17">
        <f t="shared" si="161"/>
        <v>0.53448182037816028</v>
      </c>
      <c r="F1519" s="2">
        <f>+IF(A1519&gt;$C$3,AVERAGE(INDEX($E$15:$E$2531,A1519-$C$3):E1518),"")</f>
        <v>0.53530682972124566</v>
      </c>
      <c r="G1519" s="2">
        <f>+IF(A1519&gt;$C$3,STDEVA(INDEX($E$15:$E$2531,A1519-$C$3):E1518),"")</f>
        <v>6.9980217847064466E-3</v>
      </c>
      <c r="H1519">
        <f t="shared" si="162"/>
        <v>-0.11789179406219706</v>
      </c>
      <c r="I1519" s="2" t="str">
        <f t="shared" si="163"/>
        <v/>
      </c>
      <c r="J1519">
        <f t="shared" si="164"/>
        <v>233.44</v>
      </c>
      <c r="K1519">
        <f t="shared" si="165"/>
        <v>135.79</v>
      </c>
      <c r="L1519" s="37">
        <f t="shared" si="166"/>
        <v>292.49999999999682</v>
      </c>
      <c r="M1519" t="str">
        <f t="shared" si="167"/>
        <v>Long</v>
      </c>
    </row>
    <row r="1520" spans="1:13" x14ac:dyDescent="0.25">
      <c r="A1520" s="2">
        <v>1506</v>
      </c>
      <c r="B1520" t="s">
        <v>1506</v>
      </c>
      <c r="C1520" s="8">
        <v>238.77</v>
      </c>
      <c r="D1520" s="8">
        <v>139.15</v>
      </c>
      <c r="E1520" s="17">
        <f t="shared" si="161"/>
        <v>0.53994825751396791</v>
      </c>
      <c r="F1520" s="2">
        <f>+IF(A1520&gt;$C$3,AVERAGE(INDEX($E$15:$E$2531,A1520-$C$3):E1519),"")</f>
        <v>0.53390224737309999</v>
      </c>
      <c r="G1520" s="2">
        <f>+IF(A1520&gt;$C$3,STDEVA(INDEX($E$15:$E$2531,A1520-$C$3):E1519),"")</f>
        <v>5.4207946112073266E-3</v>
      </c>
      <c r="H1520">
        <f t="shared" si="162"/>
        <v>1.115336509589937</v>
      </c>
      <c r="I1520" s="2" t="str">
        <f t="shared" si="163"/>
        <v/>
      </c>
      <c r="J1520" t="str">
        <f t="shared" si="164"/>
        <v/>
      </c>
      <c r="K1520" t="str">
        <f t="shared" si="165"/>
        <v/>
      </c>
      <c r="L1520" s="37">
        <f t="shared" si="166"/>
        <v>492.49999999999977</v>
      </c>
      <c r="M1520" t="str">
        <f t="shared" si="167"/>
        <v>TP</v>
      </c>
    </row>
    <row r="1521" spans="1:13" x14ac:dyDescent="0.25">
      <c r="A1521" s="2">
        <v>1507</v>
      </c>
      <c r="B1521" t="s">
        <v>1507</v>
      </c>
      <c r="C1521" s="8">
        <v>238.48</v>
      </c>
      <c r="D1521" s="8">
        <v>138.29</v>
      </c>
      <c r="E1521" s="17">
        <f t="shared" si="161"/>
        <v>0.54493251989324909</v>
      </c>
      <c r="F1521" s="2">
        <f>+IF(A1521&gt;$C$3,AVERAGE(INDEX($E$15:$E$2531,A1521-$C$3):E1520),"")</f>
        <v>0.53369477486756622</v>
      </c>
      <c r="G1521" s="2">
        <f>+IF(A1521&gt;$C$3,STDEVA(INDEX($E$15:$E$2531,A1521-$C$3):E1520),"")</f>
        <v>5.1067017533589438E-3</v>
      </c>
      <c r="H1521">
        <f t="shared" si="162"/>
        <v>2.2005876921030714</v>
      </c>
      <c r="I1521" s="2" t="str">
        <f t="shared" si="163"/>
        <v>Sell</v>
      </c>
      <c r="J1521">
        <f t="shared" si="164"/>
        <v>138.29</v>
      </c>
      <c r="K1521">
        <f t="shared" si="165"/>
        <v>238.48</v>
      </c>
      <c r="L1521" s="37" t="str">
        <f t="shared" si="166"/>
        <v/>
      </c>
      <c r="M1521" t="str">
        <f t="shared" si="167"/>
        <v>Short</v>
      </c>
    </row>
    <row r="1522" spans="1:13" x14ac:dyDescent="0.25">
      <c r="A1522" s="2">
        <v>1508</v>
      </c>
      <c r="B1522" t="s">
        <v>1508</v>
      </c>
      <c r="C1522" s="8">
        <v>238.76</v>
      </c>
      <c r="D1522" s="8">
        <v>138.1</v>
      </c>
      <c r="E1522" s="17">
        <f t="shared" si="161"/>
        <v>0.54748080288520262</v>
      </c>
      <c r="F1522" s="2">
        <f>+IF(A1522&gt;$C$3,AVERAGE(INDEX($E$15:$E$2531,A1522-$C$3):E1521),"")</f>
        <v>0.53454706419335052</v>
      </c>
      <c r="G1522" s="2">
        <f>+IF(A1522&gt;$C$3,STDEVA(INDEX($E$15:$E$2531,A1522-$C$3):E1521),"")</f>
        <v>6.2814415762716194E-3</v>
      </c>
      <c r="H1522">
        <f t="shared" si="162"/>
        <v>2.0590398772010849</v>
      </c>
      <c r="I1522" s="2" t="str">
        <f t="shared" si="163"/>
        <v>Sell</v>
      </c>
      <c r="J1522">
        <f t="shared" si="164"/>
        <v>138.29</v>
      </c>
      <c r="K1522">
        <f t="shared" si="165"/>
        <v>238.48</v>
      </c>
      <c r="L1522" s="37">
        <f t="shared" si="166"/>
        <v>-117.49999999999972</v>
      </c>
      <c r="M1522" t="str">
        <f t="shared" si="167"/>
        <v>Short</v>
      </c>
    </row>
    <row r="1523" spans="1:13" x14ac:dyDescent="0.25">
      <c r="A1523" s="2">
        <v>1509</v>
      </c>
      <c r="B1523" t="s">
        <v>1509</v>
      </c>
      <c r="C1523" s="8">
        <v>239.7</v>
      </c>
      <c r="D1523" s="8">
        <v>138.99</v>
      </c>
      <c r="E1523" s="17">
        <f t="shared" si="161"/>
        <v>0.54498615334367195</v>
      </c>
      <c r="F1523" s="2">
        <f>+IF(A1523&gt;$C$3,AVERAGE(INDEX($E$15:$E$2531,A1523-$C$3):E1522),"")</f>
        <v>0.53578640777705777</v>
      </c>
      <c r="G1523" s="2">
        <f>+IF(A1523&gt;$C$3,STDEVA(INDEX($E$15:$E$2531,A1523-$C$3):E1522),"")</f>
        <v>7.6317000780110732E-3</v>
      </c>
      <c r="H1523">
        <f t="shared" si="162"/>
        <v>1.2054647683444817</v>
      </c>
      <c r="I1523" s="2" t="str">
        <f t="shared" si="163"/>
        <v/>
      </c>
      <c r="J1523">
        <f t="shared" si="164"/>
        <v>138.29</v>
      </c>
      <c r="K1523">
        <f t="shared" si="165"/>
        <v>238.48</v>
      </c>
      <c r="L1523" s="37">
        <f t="shared" si="166"/>
        <v>-129.99999999999545</v>
      </c>
      <c r="M1523" t="str">
        <f t="shared" si="167"/>
        <v>Short</v>
      </c>
    </row>
    <row r="1524" spans="1:13" x14ac:dyDescent="0.25">
      <c r="A1524" s="2">
        <v>1510</v>
      </c>
      <c r="B1524" t="s">
        <v>1510</v>
      </c>
      <c r="C1524" s="8">
        <v>239.66</v>
      </c>
      <c r="D1524" s="8">
        <v>138.41</v>
      </c>
      <c r="E1524" s="17">
        <f t="shared" si="161"/>
        <v>0.54900095734576004</v>
      </c>
      <c r="F1524" s="2">
        <f>+IF(A1524&gt;$C$3,AVERAGE(INDEX($E$15:$E$2531,A1524-$C$3):E1523),"")</f>
        <v>0.53690942973736244</v>
      </c>
      <c r="G1524" s="2">
        <f>+IF(A1524&gt;$C$3,STDEVA(INDEX($E$15:$E$2531,A1524-$C$3):E1523),"")</f>
        <v>8.203688293655963E-3</v>
      </c>
      <c r="H1524">
        <f t="shared" si="162"/>
        <v>1.4739135832047841</v>
      </c>
      <c r="I1524" s="2" t="str">
        <f t="shared" si="163"/>
        <v/>
      </c>
      <c r="J1524" t="str">
        <f t="shared" si="164"/>
        <v/>
      </c>
      <c r="K1524" t="str">
        <f t="shared" si="165"/>
        <v/>
      </c>
      <c r="L1524" s="37">
        <f t="shared" si="166"/>
        <v>-265.00000000000057</v>
      </c>
      <c r="M1524" t="str">
        <f t="shared" si="167"/>
        <v>SL</v>
      </c>
    </row>
    <row r="1525" spans="1:13" x14ac:dyDescent="0.25">
      <c r="A1525" s="2">
        <v>1511</v>
      </c>
      <c r="B1525" t="s">
        <v>1511</v>
      </c>
      <c r="C1525" s="8">
        <v>239.44</v>
      </c>
      <c r="D1525" s="8">
        <v>138.35</v>
      </c>
      <c r="E1525" s="17">
        <f t="shared" si="161"/>
        <v>0.5485161573115086</v>
      </c>
      <c r="F1525" s="2">
        <f>+IF(A1525&gt;$C$3,AVERAGE(INDEX($E$15:$E$2531,A1525-$C$3):E1524),"")</f>
        <v>0.53890844775016522</v>
      </c>
      <c r="G1525" s="2">
        <f>+IF(A1525&gt;$C$3,STDEVA(INDEX($E$15:$E$2531,A1525-$C$3):E1524),"")</f>
        <v>8.7595569837082797E-3</v>
      </c>
      <c r="H1525">
        <f t="shared" si="162"/>
        <v>1.096825967250691</v>
      </c>
      <c r="I1525" s="2" t="str">
        <f t="shared" si="163"/>
        <v/>
      </c>
      <c r="J1525" t="str">
        <f t="shared" si="164"/>
        <v/>
      </c>
      <c r="K1525" t="str">
        <f t="shared" si="165"/>
        <v/>
      </c>
      <c r="L1525" s="37" t="str">
        <f t="shared" si="166"/>
        <v/>
      </c>
      <c r="M1525" t="str">
        <f t="shared" si="167"/>
        <v/>
      </c>
    </row>
    <row r="1526" spans="1:13" x14ac:dyDescent="0.25">
      <c r="A1526" s="2">
        <v>1512</v>
      </c>
      <c r="B1526" t="s">
        <v>1512</v>
      </c>
      <c r="C1526" s="8">
        <v>239.87</v>
      </c>
      <c r="D1526" s="8">
        <v>139.21</v>
      </c>
      <c r="E1526" s="17">
        <f t="shared" si="161"/>
        <v>0.54411352552046288</v>
      </c>
      <c r="F1526" s="2">
        <f>+IF(A1526&gt;$C$3,AVERAGE(INDEX($E$15:$E$2531,A1526-$C$3):E1525),"")</f>
        <v>0.54149235752767444</v>
      </c>
      <c r="G1526" s="2">
        <f>+IF(A1526&gt;$C$3,STDEVA(INDEX($E$15:$E$2531,A1526-$C$3):E1525),"")</f>
        <v>7.5812582737743266E-3</v>
      </c>
      <c r="H1526">
        <f t="shared" si="162"/>
        <v>0.34574313367687115</v>
      </c>
      <c r="I1526" s="2" t="str">
        <f t="shared" si="163"/>
        <v/>
      </c>
      <c r="J1526" t="str">
        <f t="shared" si="164"/>
        <v/>
      </c>
      <c r="K1526" t="str">
        <f t="shared" si="165"/>
        <v/>
      </c>
      <c r="L1526" s="37" t="str">
        <f t="shared" si="166"/>
        <v/>
      </c>
      <c r="M1526" t="str">
        <f t="shared" si="167"/>
        <v/>
      </c>
    </row>
    <row r="1527" spans="1:13" x14ac:dyDescent="0.25">
      <c r="A1527" s="2">
        <v>1513</v>
      </c>
      <c r="B1527" t="s">
        <v>1513</v>
      </c>
      <c r="C1527" s="8">
        <v>239.38</v>
      </c>
      <c r="D1527" s="8">
        <v>138.24</v>
      </c>
      <c r="E1527" s="17">
        <f t="shared" si="161"/>
        <v>0.54906094238947878</v>
      </c>
      <c r="F1527" s="2">
        <f>+IF(A1527&gt;$C$3,AVERAGE(INDEX($E$15:$E$2531,A1527-$C$3):E1526),"")</f>
        <v>0.5434623834628709</v>
      </c>
      <c r="G1527" s="2">
        <f>+IF(A1527&gt;$C$3,STDEVA(INDEX($E$15:$E$2531,A1527-$C$3):E1526),"")</f>
        <v>5.0430826398834847E-3</v>
      </c>
      <c r="H1527">
        <f t="shared" si="162"/>
        <v>1.1101461797059162</v>
      </c>
      <c r="I1527" s="2" t="str">
        <f t="shared" si="163"/>
        <v/>
      </c>
      <c r="J1527" t="str">
        <f t="shared" si="164"/>
        <v/>
      </c>
      <c r="K1527" t="str">
        <f t="shared" si="165"/>
        <v/>
      </c>
      <c r="L1527" s="37" t="str">
        <f t="shared" si="166"/>
        <v/>
      </c>
      <c r="M1527" t="str">
        <f t="shared" si="167"/>
        <v/>
      </c>
    </row>
    <row r="1528" spans="1:13" x14ac:dyDescent="0.25">
      <c r="A1528" s="2">
        <v>1514</v>
      </c>
      <c r="B1528" t="s">
        <v>1514</v>
      </c>
      <c r="C1528" s="8">
        <v>238.98</v>
      </c>
      <c r="D1528" s="8">
        <v>137.51</v>
      </c>
      <c r="E1528" s="17">
        <f t="shared" si="161"/>
        <v>0.55268322468675446</v>
      </c>
      <c r="F1528" s="2">
        <f>+IF(A1528&gt;$C$3,AVERAGE(INDEX($E$15:$E$2531,A1528-$C$3):E1527),"")</f>
        <v>0.54472457073127367</v>
      </c>
      <c r="G1528" s="2">
        <f>+IF(A1528&gt;$C$3,STDEVA(INDEX($E$15:$E$2531,A1528-$C$3):E1527),"")</f>
        <v>4.8383454484611345E-3</v>
      </c>
      <c r="H1528">
        <f t="shared" si="162"/>
        <v>1.6449123032362409</v>
      </c>
      <c r="I1528" s="2" t="str">
        <f t="shared" si="163"/>
        <v/>
      </c>
      <c r="J1528" t="str">
        <f t="shared" si="164"/>
        <v/>
      </c>
      <c r="K1528" t="str">
        <f t="shared" si="165"/>
        <v/>
      </c>
      <c r="L1528" s="37" t="str">
        <f t="shared" si="166"/>
        <v/>
      </c>
      <c r="M1528" t="str">
        <f t="shared" si="167"/>
        <v/>
      </c>
    </row>
    <row r="1529" spans="1:13" x14ac:dyDescent="0.25">
      <c r="A1529" s="2">
        <v>1515</v>
      </c>
      <c r="B1529" t="s">
        <v>1515</v>
      </c>
      <c r="C1529" s="8">
        <v>240.3</v>
      </c>
      <c r="D1529" s="8">
        <v>138.58000000000001</v>
      </c>
      <c r="E1529" s="17">
        <f t="shared" si="161"/>
        <v>0.55044036654318795</v>
      </c>
      <c r="F1529" s="2">
        <f>+IF(A1529&gt;$C$3,AVERAGE(INDEX($E$15:$E$2531,A1529-$C$3):E1528),"")</f>
        <v>0.54674694898778398</v>
      </c>
      <c r="G1529" s="2">
        <f>+IF(A1529&gt;$C$3,STDEVA(INDEX($E$15:$E$2531,A1529-$C$3):E1528),"")</f>
        <v>3.6893903138660467E-3</v>
      </c>
      <c r="H1529">
        <f t="shared" si="162"/>
        <v>1.0010915737277226</v>
      </c>
      <c r="I1529" s="2" t="str">
        <f t="shared" si="163"/>
        <v/>
      </c>
      <c r="J1529" t="str">
        <f t="shared" si="164"/>
        <v/>
      </c>
      <c r="K1529" t="str">
        <f t="shared" si="165"/>
        <v/>
      </c>
      <c r="L1529" s="37" t="str">
        <f t="shared" si="166"/>
        <v/>
      </c>
      <c r="M1529" t="str">
        <f t="shared" si="167"/>
        <v/>
      </c>
    </row>
    <row r="1530" spans="1:13" x14ac:dyDescent="0.25">
      <c r="A1530" s="2">
        <v>1516</v>
      </c>
      <c r="B1530" t="s">
        <v>1516</v>
      </c>
      <c r="C1530" s="8">
        <v>240.08</v>
      </c>
      <c r="D1530" s="8">
        <v>138.63</v>
      </c>
      <c r="E1530" s="17">
        <f t="shared" si="161"/>
        <v>0.5491636875818271</v>
      </c>
      <c r="F1530" s="2">
        <f>+IF(A1530&gt;$C$3,AVERAGE(INDEX($E$15:$E$2531,A1530-$C$3):E1529),"")</f>
        <v>0.54791273887991965</v>
      </c>
      <c r="G1530" s="2">
        <f>+IF(A1530&gt;$C$3,STDEVA(INDEX($E$15:$E$2531,A1530-$C$3):E1529),"")</f>
        <v>2.8302018464538363E-3</v>
      </c>
      <c r="H1530">
        <f t="shared" si="162"/>
        <v>0.4419998183079607</v>
      </c>
      <c r="I1530" s="2" t="str">
        <f t="shared" si="163"/>
        <v/>
      </c>
      <c r="J1530" t="str">
        <f t="shared" si="164"/>
        <v/>
      </c>
      <c r="K1530" t="str">
        <f t="shared" si="165"/>
        <v/>
      </c>
      <c r="L1530" s="37" t="str">
        <f t="shared" si="166"/>
        <v/>
      </c>
      <c r="M1530" t="str">
        <f t="shared" si="167"/>
        <v/>
      </c>
    </row>
    <row r="1531" spans="1:13" x14ac:dyDescent="0.25">
      <c r="A1531" s="2">
        <v>1517</v>
      </c>
      <c r="B1531" t="s">
        <v>1517</v>
      </c>
      <c r="C1531" s="8">
        <v>235.82</v>
      </c>
      <c r="D1531" s="8">
        <v>134.88999999999999</v>
      </c>
      <c r="E1531" s="17">
        <f t="shared" si="161"/>
        <v>0.55860917066693894</v>
      </c>
      <c r="F1531" s="2">
        <f>+IF(A1531&gt;$C$3,AVERAGE(INDEX($E$15:$E$2531,A1531-$C$3):E1530),"")</f>
        <v>0.54838286862309493</v>
      </c>
      <c r="G1531" s="2">
        <f>+IF(A1531&gt;$C$3,STDEVA(INDEX($E$15:$E$2531,A1531-$C$3):E1530),"")</f>
        <v>2.6166369064338896E-3</v>
      </c>
      <c r="H1531">
        <f t="shared" si="162"/>
        <v>3.9081853575859804</v>
      </c>
      <c r="I1531" s="2" t="str">
        <f t="shared" si="163"/>
        <v>Sell</v>
      </c>
      <c r="J1531">
        <f t="shared" si="164"/>
        <v>134.88999999999999</v>
      </c>
      <c r="K1531">
        <f t="shared" si="165"/>
        <v>235.82</v>
      </c>
      <c r="L1531" s="37" t="str">
        <f t="shared" si="166"/>
        <v/>
      </c>
      <c r="M1531" t="str">
        <f t="shared" si="167"/>
        <v>Short</v>
      </c>
    </row>
    <row r="1532" spans="1:13" x14ac:dyDescent="0.25">
      <c r="A1532" s="2">
        <v>1518</v>
      </c>
      <c r="B1532" t="s">
        <v>1518</v>
      </c>
      <c r="C1532" s="8">
        <v>236.77</v>
      </c>
      <c r="D1532" s="8">
        <v>135.38</v>
      </c>
      <c r="E1532" s="17">
        <f t="shared" si="161"/>
        <v>0.55900356671444673</v>
      </c>
      <c r="F1532" s="2">
        <f>+IF(A1532&gt;$C$3,AVERAGE(INDEX($E$15:$E$2531,A1532-$C$3):E1531),"")</f>
        <v>0.54961935393217676</v>
      </c>
      <c r="G1532" s="2">
        <f>+IF(A1532&gt;$C$3,STDEVA(INDEX($E$15:$E$2531,A1532-$C$3):E1531),"")</f>
        <v>4.2540829978558233E-3</v>
      </c>
      <c r="H1532">
        <f t="shared" si="162"/>
        <v>2.2059308168176033</v>
      </c>
      <c r="I1532" s="2" t="str">
        <f t="shared" si="163"/>
        <v>Sell</v>
      </c>
      <c r="J1532">
        <f t="shared" si="164"/>
        <v>134.88999999999999</v>
      </c>
      <c r="K1532">
        <f t="shared" si="165"/>
        <v>235.82</v>
      </c>
      <c r="L1532" s="37">
        <f t="shared" si="166"/>
        <v>-115.00000000000199</v>
      </c>
      <c r="M1532" t="str">
        <f t="shared" si="167"/>
        <v>Short</v>
      </c>
    </row>
    <row r="1533" spans="1:13" x14ac:dyDescent="0.25">
      <c r="A1533" s="2">
        <v>1519</v>
      </c>
      <c r="B1533" t="s">
        <v>1519</v>
      </c>
      <c r="C1533" s="8">
        <v>238.31</v>
      </c>
      <c r="D1533" s="8">
        <v>136.03</v>
      </c>
      <c r="E1533" s="17">
        <f t="shared" si="161"/>
        <v>0.56069689748993401</v>
      </c>
      <c r="F1533" s="2">
        <f>+IF(A1533&gt;$C$3,AVERAGE(INDEX($E$15:$E$2531,A1533-$C$3):E1532),"")</f>
        <v>0.55117684430670721</v>
      </c>
      <c r="G1533" s="2">
        <f>+IF(A1533&gt;$C$3,STDEVA(INDEX($E$15:$E$2531,A1533-$C$3):E1532),"")</f>
        <v>4.8675287963961863E-3</v>
      </c>
      <c r="H1533">
        <f t="shared" si="162"/>
        <v>1.9558288366522327</v>
      </c>
      <c r="I1533" s="2" t="str">
        <f t="shared" si="163"/>
        <v>Sell</v>
      </c>
      <c r="J1533" t="str">
        <f t="shared" si="164"/>
        <v/>
      </c>
      <c r="K1533" t="str">
        <f t="shared" si="165"/>
        <v/>
      </c>
      <c r="L1533" s="37">
        <f t="shared" si="166"/>
        <v>-337.49999999999858</v>
      </c>
      <c r="M1533" t="str">
        <f t="shared" si="167"/>
        <v>SL</v>
      </c>
    </row>
    <row r="1534" spans="1:13" x14ac:dyDescent="0.25">
      <c r="A1534" s="2">
        <v>1520</v>
      </c>
      <c r="B1534" t="s">
        <v>1520</v>
      </c>
      <c r="C1534" s="8">
        <v>239.52</v>
      </c>
      <c r="D1534" s="8">
        <v>136.94999999999999</v>
      </c>
      <c r="E1534" s="17">
        <f t="shared" si="161"/>
        <v>0.55902102496223116</v>
      </c>
      <c r="F1534" s="2">
        <f>+IF(A1534&gt;$C$3,AVERAGE(INDEX($E$15:$E$2531,A1534-$C$3):E1533),"")</f>
        <v>0.55247639321161546</v>
      </c>
      <c r="G1534" s="2">
        <f>+IF(A1534&gt;$C$3,STDEVA(INDEX($E$15:$E$2531,A1534-$C$3):E1533),"")</f>
        <v>5.7035096104107339E-3</v>
      </c>
      <c r="H1534">
        <f t="shared" si="162"/>
        <v>1.1474744845997369</v>
      </c>
      <c r="I1534" s="2" t="str">
        <f t="shared" si="163"/>
        <v/>
      </c>
      <c r="J1534" t="str">
        <f t="shared" si="164"/>
        <v/>
      </c>
      <c r="K1534" t="str">
        <f t="shared" si="165"/>
        <v/>
      </c>
      <c r="L1534" s="37" t="str">
        <f t="shared" si="166"/>
        <v/>
      </c>
      <c r="M1534" t="str">
        <f t="shared" si="167"/>
        <v/>
      </c>
    </row>
    <row r="1535" spans="1:13" x14ac:dyDescent="0.25">
      <c r="A1535" s="2">
        <v>1521</v>
      </c>
      <c r="B1535" t="s">
        <v>1521</v>
      </c>
      <c r="C1535" s="8">
        <v>240.05</v>
      </c>
      <c r="D1535" s="8">
        <v>137.4</v>
      </c>
      <c r="E1535" s="17">
        <f t="shared" si="161"/>
        <v>0.55795085518870036</v>
      </c>
      <c r="F1535" s="2">
        <f>+IF(A1535&gt;$C$3,AVERAGE(INDEX($E$15:$E$2531,A1535-$C$3):E1534),"")</f>
        <v>0.55364360072836249</v>
      </c>
      <c r="G1535" s="2">
        <f>+IF(A1535&gt;$C$3,STDEVA(INDEX($E$15:$E$2531,A1535-$C$3):E1534),"")</f>
        <v>5.864379239215102E-3</v>
      </c>
      <c r="H1535">
        <f t="shared" si="162"/>
        <v>0.7344774757292728</v>
      </c>
      <c r="I1535" s="2" t="str">
        <f t="shared" si="163"/>
        <v/>
      </c>
      <c r="J1535" t="str">
        <f t="shared" si="164"/>
        <v/>
      </c>
      <c r="K1535" t="str">
        <f t="shared" si="165"/>
        <v/>
      </c>
      <c r="L1535" s="37" t="str">
        <f t="shared" si="166"/>
        <v/>
      </c>
      <c r="M1535" t="str">
        <f t="shared" si="167"/>
        <v/>
      </c>
    </row>
    <row r="1536" spans="1:13" x14ac:dyDescent="0.25">
      <c r="A1536" s="2">
        <v>1522</v>
      </c>
      <c r="B1536" t="s">
        <v>1522</v>
      </c>
      <c r="C1536" s="8">
        <v>240.61</v>
      </c>
      <c r="D1536" s="8">
        <v>137.49</v>
      </c>
      <c r="E1536" s="17">
        <f t="shared" si="161"/>
        <v>0.55962617824749583</v>
      </c>
      <c r="F1536" s="2">
        <f>+IF(A1536&gt;$C$3,AVERAGE(INDEX($E$15:$E$2531,A1536-$C$3):E1535),"")</f>
        <v>0.55518108180261105</v>
      </c>
      <c r="G1536" s="2">
        <f>+IF(A1536&gt;$C$3,STDEVA(INDEX($E$15:$E$2531,A1536-$C$3):E1535),"")</f>
        <v>4.7642290289920172E-3</v>
      </c>
      <c r="H1536">
        <f t="shared" si="162"/>
        <v>0.93301485252593752</v>
      </c>
      <c r="I1536" s="2" t="str">
        <f t="shared" si="163"/>
        <v/>
      </c>
      <c r="J1536" t="str">
        <f t="shared" si="164"/>
        <v/>
      </c>
      <c r="K1536" t="str">
        <f t="shared" si="165"/>
        <v/>
      </c>
      <c r="L1536" s="37" t="str">
        <f t="shared" si="166"/>
        <v/>
      </c>
      <c r="M1536" t="str">
        <f t="shared" si="167"/>
        <v/>
      </c>
    </row>
    <row r="1537" spans="1:13" x14ac:dyDescent="0.25">
      <c r="A1537" s="2">
        <v>1523</v>
      </c>
      <c r="B1537" t="s">
        <v>1523</v>
      </c>
      <c r="C1537" s="8">
        <v>241.76</v>
      </c>
      <c r="D1537" s="8">
        <v>137.58000000000001</v>
      </c>
      <c r="E1537" s="17">
        <f t="shared" si="161"/>
        <v>0.56373993242656129</v>
      </c>
      <c r="F1537" s="2">
        <f>+IF(A1537&gt;$C$3,AVERAGE(INDEX($E$15:$E$2531,A1537-$C$3):E1536),"")</f>
        <v>0.55635499689794621</v>
      </c>
      <c r="G1537" s="2">
        <f>+IF(A1537&gt;$C$3,STDEVA(INDEX($E$15:$E$2531,A1537-$C$3):E1536),"")</f>
        <v>4.3514812425507867E-3</v>
      </c>
      <c r="H1537">
        <f t="shared" si="162"/>
        <v>1.697108436640328</v>
      </c>
      <c r="I1537" s="2" t="str">
        <f t="shared" si="163"/>
        <v/>
      </c>
      <c r="J1537" t="str">
        <f t="shared" si="164"/>
        <v/>
      </c>
      <c r="K1537" t="str">
        <f t="shared" si="165"/>
        <v/>
      </c>
      <c r="L1537" s="37" t="str">
        <f t="shared" si="166"/>
        <v/>
      </c>
      <c r="M1537" t="str">
        <f t="shared" si="167"/>
        <v/>
      </c>
    </row>
    <row r="1538" spans="1:13" x14ac:dyDescent="0.25">
      <c r="A1538" s="2">
        <v>1524</v>
      </c>
      <c r="B1538" t="s">
        <v>1524</v>
      </c>
      <c r="C1538" s="8">
        <v>241.71</v>
      </c>
      <c r="D1538" s="8">
        <v>137.54</v>
      </c>
      <c r="E1538" s="17">
        <f t="shared" si="161"/>
        <v>0.56382387656552435</v>
      </c>
      <c r="F1538" s="2">
        <f>+IF(A1538&gt;$C$3,AVERAGE(INDEX($E$15:$E$2531,A1538-$C$3):E1537),"")</f>
        <v>0.55758351998014688</v>
      </c>
      <c r="G1538" s="2">
        <f>+IF(A1538&gt;$C$3,STDEVA(INDEX($E$15:$E$2531,A1538-$C$3):E1537),"")</f>
        <v>4.729628063516067E-3</v>
      </c>
      <c r="H1538">
        <f t="shared" si="162"/>
        <v>1.3194180391297639</v>
      </c>
      <c r="I1538" s="2" t="str">
        <f t="shared" si="163"/>
        <v/>
      </c>
      <c r="J1538" t="str">
        <f t="shared" si="164"/>
        <v/>
      </c>
      <c r="K1538" t="str">
        <f t="shared" si="165"/>
        <v/>
      </c>
      <c r="L1538" s="37" t="str">
        <f t="shared" si="166"/>
        <v/>
      </c>
      <c r="M1538" t="str">
        <f t="shared" si="167"/>
        <v/>
      </c>
    </row>
    <row r="1539" spans="1:13" x14ac:dyDescent="0.25">
      <c r="A1539" s="2">
        <v>1525</v>
      </c>
      <c r="B1539" t="s">
        <v>1525</v>
      </c>
      <c r="C1539" s="8">
        <v>241.5</v>
      </c>
      <c r="D1539" s="8">
        <v>136.46</v>
      </c>
      <c r="E1539" s="17">
        <f t="shared" si="161"/>
        <v>0.57083794170534974</v>
      </c>
      <c r="F1539" s="2">
        <f>+IF(A1539&gt;$C$3,AVERAGE(INDEX($E$15:$E$2531,A1539-$C$3):E1538),"")</f>
        <v>0.55907057664929549</v>
      </c>
      <c r="G1539" s="2">
        <f>+IF(A1539&gt;$C$3,STDEVA(INDEX($E$15:$E$2531,A1539-$C$3):E1538),"")</f>
        <v>4.2861758072753574E-3</v>
      </c>
      <c r="H1539">
        <f t="shared" si="162"/>
        <v>2.7454228629820348</v>
      </c>
      <c r="I1539" s="2" t="str">
        <f t="shared" si="163"/>
        <v>Sell</v>
      </c>
      <c r="J1539">
        <f t="shared" si="164"/>
        <v>136.46</v>
      </c>
      <c r="K1539">
        <f t="shared" si="165"/>
        <v>241.5</v>
      </c>
      <c r="L1539" s="37" t="str">
        <f t="shared" si="166"/>
        <v/>
      </c>
      <c r="M1539" t="str">
        <f t="shared" si="167"/>
        <v>Short</v>
      </c>
    </row>
    <row r="1540" spans="1:13" x14ac:dyDescent="0.25">
      <c r="A1540" s="2">
        <v>1526</v>
      </c>
      <c r="B1540" t="s">
        <v>1526</v>
      </c>
      <c r="C1540" s="8">
        <v>241.44</v>
      </c>
      <c r="D1540" s="8">
        <v>136.32</v>
      </c>
      <c r="E1540" s="17">
        <f t="shared" si="161"/>
        <v>0.57161593193853311</v>
      </c>
      <c r="F1540" s="2">
        <f>+IF(A1540&gt;$C$3,AVERAGE(INDEX($E$15:$E$2531,A1540-$C$3):E1539),"")</f>
        <v>0.56147882710746466</v>
      </c>
      <c r="G1540" s="2">
        <f>+IF(A1540&gt;$C$3,STDEVA(INDEX($E$15:$E$2531,A1540-$C$3):E1539),"")</f>
        <v>4.1094072162364851E-3</v>
      </c>
      <c r="H1540">
        <f t="shared" si="162"/>
        <v>2.4668046503194443</v>
      </c>
      <c r="I1540" s="2" t="str">
        <f t="shared" si="163"/>
        <v>Sell</v>
      </c>
      <c r="J1540">
        <f t="shared" si="164"/>
        <v>136.46</v>
      </c>
      <c r="K1540">
        <f t="shared" si="165"/>
        <v>241.5</v>
      </c>
      <c r="L1540" s="37">
        <f t="shared" si="166"/>
        <v>-20.000000000003126</v>
      </c>
      <c r="M1540" t="str">
        <f t="shared" si="167"/>
        <v>Short</v>
      </c>
    </row>
    <row r="1541" spans="1:13" x14ac:dyDescent="0.25">
      <c r="A1541" s="2">
        <v>1527</v>
      </c>
      <c r="B1541" t="s">
        <v>1527</v>
      </c>
      <c r="C1541" s="8">
        <v>243.36</v>
      </c>
      <c r="D1541" s="8">
        <v>138.94999999999999</v>
      </c>
      <c r="E1541" s="17">
        <f t="shared" si="161"/>
        <v>0.56042767232247015</v>
      </c>
      <c r="F1541" s="2">
        <f>+IF(A1541&gt;$C$3,AVERAGE(INDEX($E$15:$E$2531,A1541-$C$3):E1540),"")</f>
        <v>0.56292402280430853</v>
      </c>
      <c r="G1541" s="2">
        <f>+IF(A1541&gt;$C$3,STDEVA(INDEX($E$15:$E$2531,A1541-$C$3):E1540),"")</f>
        <v>5.1335474113994592E-3</v>
      </c>
      <c r="H1541">
        <f t="shared" si="162"/>
        <v>-0.4862817622556741</v>
      </c>
      <c r="I1541" s="2" t="str">
        <f t="shared" si="163"/>
        <v/>
      </c>
      <c r="J1541">
        <f t="shared" si="164"/>
        <v>136.46</v>
      </c>
      <c r="K1541">
        <f t="shared" si="165"/>
        <v>241.5</v>
      </c>
      <c r="L1541" s="37">
        <f t="shared" si="166"/>
        <v>157.49999999999181</v>
      </c>
      <c r="M1541" t="str">
        <f t="shared" si="167"/>
        <v>Short</v>
      </c>
    </row>
    <row r="1542" spans="1:13" x14ac:dyDescent="0.25">
      <c r="A1542" s="2">
        <v>1528</v>
      </c>
      <c r="B1542" t="s">
        <v>1528</v>
      </c>
      <c r="C1542" s="8">
        <v>244.17</v>
      </c>
      <c r="D1542" s="8">
        <v>139.85</v>
      </c>
      <c r="E1542" s="17">
        <f t="shared" si="161"/>
        <v>0.55729428435909101</v>
      </c>
      <c r="F1542" s="2">
        <f>+IF(A1542&gt;$C$3,AVERAGE(INDEX($E$15:$E$2531,A1542-$C$3):E1541),"")</f>
        <v>0.56308225676075563</v>
      </c>
      <c r="G1542" s="2">
        <f>+IF(A1542&gt;$C$3,STDEVA(INDEX($E$15:$E$2531,A1542-$C$3):E1541),"")</f>
        <v>5.0182531835237876E-3</v>
      </c>
      <c r="H1542">
        <f t="shared" si="162"/>
        <v>-1.153383894752066</v>
      </c>
      <c r="I1542" s="2" t="str">
        <f t="shared" si="163"/>
        <v/>
      </c>
      <c r="J1542">
        <f t="shared" si="164"/>
        <v>136.46</v>
      </c>
      <c r="K1542">
        <f t="shared" si="165"/>
        <v>241.5</v>
      </c>
      <c r="L1542" s="37">
        <f t="shared" si="166"/>
        <v>179.99999999999977</v>
      </c>
      <c r="M1542" t="str">
        <f t="shared" si="167"/>
        <v>Short</v>
      </c>
    </row>
    <row r="1543" spans="1:13" x14ac:dyDescent="0.25">
      <c r="A1543" s="2">
        <v>1529</v>
      </c>
      <c r="B1543" t="s">
        <v>1529</v>
      </c>
      <c r="C1543" s="8">
        <v>243.99</v>
      </c>
      <c r="D1543" s="8">
        <v>138.97999999999999</v>
      </c>
      <c r="E1543" s="17">
        <f t="shared" si="161"/>
        <v>0.56279720296061231</v>
      </c>
      <c r="F1543" s="2">
        <f>+IF(A1543&gt;$C$3,AVERAGE(INDEX($E$15:$E$2531,A1543-$C$3):E1542),"")</f>
        <v>0.56270418863510629</v>
      </c>
      <c r="G1543" s="2">
        <f>+IF(A1543&gt;$C$3,STDEVA(INDEX($E$15:$E$2531,A1543-$C$3):E1542),"")</f>
        <v>5.3383891087857901E-3</v>
      </c>
      <c r="H1543">
        <f t="shared" si="162"/>
        <v>1.7423669127627415E-2</v>
      </c>
      <c r="I1543" s="2" t="str">
        <f t="shared" si="163"/>
        <v/>
      </c>
      <c r="J1543">
        <f t="shared" si="164"/>
        <v>136.46</v>
      </c>
      <c r="K1543">
        <f t="shared" si="165"/>
        <v>241.5</v>
      </c>
      <c r="L1543" s="37">
        <f t="shared" si="166"/>
        <v>7.4999999999931788</v>
      </c>
      <c r="M1543" t="str">
        <f t="shared" si="167"/>
        <v>Short</v>
      </c>
    </row>
    <row r="1544" spans="1:13" x14ac:dyDescent="0.25">
      <c r="A1544" s="2">
        <v>1530</v>
      </c>
      <c r="B1544" t="s">
        <v>1530</v>
      </c>
      <c r="C1544" s="8">
        <v>243.21</v>
      </c>
      <c r="D1544" s="8">
        <v>138.85</v>
      </c>
      <c r="E1544" s="17">
        <f t="shared" si="161"/>
        <v>0.56053105391491698</v>
      </c>
      <c r="F1544" s="2">
        <f>+IF(A1544&gt;$C$3,AVERAGE(INDEX($E$15:$E$2531,A1544-$C$3):E1543),"")</f>
        <v>0.56312376396825981</v>
      </c>
      <c r="G1544" s="2">
        <f>+IF(A1544&gt;$C$3,STDEVA(INDEX($E$15:$E$2531,A1544-$C$3):E1543),"")</f>
        <v>5.1580731879291228E-3</v>
      </c>
      <c r="H1544">
        <f t="shared" si="162"/>
        <v>-0.50265088510381462</v>
      </c>
      <c r="I1544" s="2" t="str">
        <f t="shared" si="163"/>
        <v/>
      </c>
      <c r="J1544">
        <f t="shared" si="164"/>
        <v>136.46</v>
      </c>
      <c r="K1544">
        <f t="shared" si="165"/>
        <v>241.5</v>
      </c>
      <c r="L1544" s="37">
        <f t="shared" si="166"/>
        <v>169.9999999999946</v>
      </c>
      <c r="M1544" t="str">
        <f t="shared" si="167"/>
        <v>Short</v>
      </c>
    </row>
    <row r="1545" spans="1:13" x14ac:dyDescent="0.25">
      <c r="A1545" s="2">
        <v>1531</v>
      </c>
      <c r="B1545" t="s">
        <v>1531</v>
      </c>
      <c r="C1545" s="8">
        <v>243.66</v>
      </c>
      <c r="D1545" s="8">
        <v>138.97999999999999</v>
      </c>
      <c r="E1545" s="17">
        <f t="shared" si="161"/>
        <v>0.5614437730400802</v>
      </c>
      <c r="F1545" s="2">
        <f>+IF(A1545&gt;$C$3,AVERAGE(INDEX($E$15:$E$2531,A1545-$C$3):E1544),"")</f>
        <v>0.56341045271561718</v>
      </c>
      <c r="G1545" s="2">
        <f>+IF(A1545&gt;$C$3,STDEVA(INDEX($E$15:$E$2531,A1545-$C$3):E1544),"")</f>
        <v>4.8998622217182805E-3</v>
      </c>
      <c r="H1545">
        <f t="shared" si="162"/>
        <v>-0.40137448494364247</v>
      </c>
      <c r="I1545" s="2" t="str">
        <f t="shared" si="163"/>
        <v/>
      </c>
      <c r="J1545">
        <f t="shared" si="164"/>
        <v>136.46</v>
      </c>
      <c r="K1545">
        <f t="shared" si="165"/>
        <v>241.5</v>
      </c>
      <c r="L1545" s="37">
        <f t="shared" si="166"/>
        <v>89.999999999996362</v>
      </c>
      <c r="M1545" t="str">
        <f t="shared" si="167"/>
        <v>Short</v>
      </c>
    </row>
    <row r="1546" spans="1:13" x14ac:dyDescent="0.25">
      <c r="A1546" s="2">
        <v>1532</v>
      </c>
      <c r="B1546" t="s">
        <v>1532</v>
      </c>
      <c r="C1546" s="8">
        <v>243.78</v>
      </c>
      <c r="D1546" s="8">
        <v>140.88</v>
      </c>
      <c r="E1546" s="17">
        <f t="shared" si="161"/>
        <v>0.54835771503973973</v>
      </c>
      <c r="F1546" s="2">
        <f>+IF(A1546&gt;$C$3,AVERAGE(INDEX($E$15:$E$2531,A1546-$C$3):E1545),"")</f>
        <v>0.56361240769257104</v>
      </c>
      <c r="G1546" s="2">
        <f>+IF(A1546&gt;$C$3,STDEVA(INDEX($E$15:$E$2531,A1546-$C$3):E1545),"")</f>
        <v>4.7598479717873262E-3</v>
      </c>
      <c r="H1546">
        <f t="shared" si="162"/>
        <v>-3.2048697234132786</v>
      </c>
      <c r="I1546" s="2" t="str">
        <f t="shared" si="163"/>
        <v>Buy</v>
      </c>
      <c r="J1546" t="str">
        <f t="shared" si="164"/>
        <v/>
      </c>
      <c r="K1546" t="str">
        <f t="shared" si="165"/>
        <v/>
      </c>
      <c r="L1546" s="37">
        <f t="shared" si="166"/>
        <v>534.99999999999659</v>
      </c>
      <c r="M1546" t="str">
        <f t="shared" si="167"/>
        <v>TP</v>
      </c>
    </row>
    <row r="1547" spans="1:13" x14ac:dyDescent="0.25">
      <c r="A1547" s="2">
        <v>1533</v>
      </c>
      <c r="B1547" t="s">
        <v>1533</v>
      </c>
      <c r="C1547" s="8">
        <v>243.41</v>
      </c>
      <c r="D1547" s="8">
        <v>141.61000000000001</v>
      </c>
      <c r="E1547" s="17">
        <f t="shared" si="161"/>
        <v>0.54167046410885555</v>
      </c>
      <c r="F1547" s="2">
        <f>+IF(A1547&gt;$C$3,AVERAGE(INDEX($E$15:$E$2531,A1547-$C$3):E1546),"")</f>
        <v>0.56190327242736859</v>
      </c>
      <c r="G1547" s="2">
        <f>+IF(A1547&gt;$C$3,STDEVA(INDEX($E$15:$E$2531,A1547-$C$3):E1546),"")</f>
        <v>6.9610372511749513E-3</v>
      </c>
      <c r="H1547">
        <f t="shared" si="162"/>
        <v>-2.9065795209037204</v>
      </c>
      <c r="I1547" s="2" t="str">
        <f t="shared" si="163"/>
        <v>Buy</v>
      </c>
      <c r="J1547">
        <f t="shared" si="164"/>
        <v>243.41</v>
      </c>
      <c r="K1547">
        <f t="shared" si="165"/>
        <v>141.61000000000001</v>
      </c>
      <c r="L1547" s="37" t="str">
        <f t="shared" si="166"/>
        <v/>
      </c>
      <c r="M1547" t="str">
        <f t="shared" si="167"/>
        <v>Long</v>
      </c>
    </row>
    <row r="1548" spans="1:13" x14ac:dyDescent="0.25">
      <c r="A1548" s="2">
        <v>1534</v>
      </c>
      <c r="B1548" t="s">
        <v>1534</v>
      </c>
      <c r="C1548" s="8">
        <v>243.36</v>
      </c>
      <c r="D1548" s="8">
        <v>141.38</v>
      </c>
      <c r="E1548" s="17">
        <f t="shared" si="161"/>
        <v>0.5430905277681749</v>
      </c>
      <c r="F1548" s="2">
        <f>+IF(A1548&gt;$C$3,AVERAGE(INDEX($E$15:$E$2531,A1548-$C$3):E1547),"")</f>
        <v>0.55944178215440532</v>
      </c>
      <c r="G1548" s="2">
        <f>+IF(A1548&gt;$C$3,STDEVA(INDEX($E$15:$E$2531,A1548-$C$3):E1547),"")</f>
        <v>9.6098629010844972E-3</v>
      </c>
      <c r="H1548">
        <f t="shared" si="162"/>
        <v>-1.7015075609856138</v>
      </c>
      <c r="I1548" s="2" t="str">
        <f t="shared" si="163"/>
        <v/>
      </c>
      <c r="J1548">
        <f t="shared" si="164"/>
        <v>243.41</v>
      </c>
      <c r="K1548">
        <f t="shared" si="165"/>
        <v>141.61000000000001</v>
      </c>
      <c r="L1548" s="37">
        <f t="shared" si="166"/>
        <v>45.000000000008811</v>
      </c>
      <c r="M1548" t="str">
        <f t="shared" si="167"/>
        <v>Long</v>
      </c>
    </row>
    <row r="1549" spans="1:13" x14ac:dyDescent="0.25">
      <c r="A1549" s="2">
        <v>1535</v>
      </c>
      <c r="B1549" t="s">
        <v>1535</v>
      </c>
      <c r="C1549" s="8">
        <v>244.55</v>
      </c>
      <c r="D1549" s="8">
        <v>142.1</v>
      </c>
      <c r="E1549" s="17">
        <f t="shared" si="161"/>
        <v>0.54288875188231134</v>
      </c>
      <c r="F1549" s="2">
        <f>+IF(A1549&gt;$C$3,AVERAGE(INDEX($E$15:$E$2531,A1549-$C$3):E1548),"")</f>
        <v>0.55635873616138598</v>
      </c>
      <c r="G1549" s="2">
        <f>+IF(A1549&gt;$C$3,STDEVA(INDEX($E$15:$E$2531,A1549-$C$3):E1548),"")</f>
        <v>9.9419580186582597E-3</v>
      </c>
      <c r="H1549">
        <f t="shared" si="162"/>
        <v>-1.3548623172412586</v>
      </c>
      <c r="I1549" s="2" t="str">
        <f t="shared" si="163"/>
        <v/>
      </c>
      <c r="J1549">
        <f t="shared" si="164"/>
        <v>243.41</v>
      </c>
      <c r="K1549">
        <f t="shared" si="165"/>
        <v>141.61000000000001</v>
      </c>
      <c r="L1549" s="37">
        <f t="shared" si="166"/>
        <v>162.50000000000853</v>
      </c>
      <c r="M1549" t="str">
        <f t="shared" si="167"/>
        <v>Long</v>
      </c>
    </row>
    <row r="1550" spans="1:13" x14ac:dyDescent="0.25">
      <c r="A1550" s="2">
        <v>1536</v>
      </c>
      <c r="B1550" t="s">
        <v>1536</v>
      </c>
      <c r="C1550" s="8">
        <v>244.24</v>
      </c>
      <c r="D1550" s="8">
        <v>141.26</v>
      </c>
      <c r="E1550" s="17">
        <f t="shared" si="161"/>
        <v>0.54754918444584633</v>
      </c>
      <c r="F1550" s="2">
        <f>+IF(A1550&gt;$C$3,AVERAGE(INDEX($E$15:$E$2531,A1550-$C$3):E1549),"")</f>
        <v>0.55316682726625022</v>
      </c>
      <c r="G1550" s="2">
        <f>+IF(A1550&gt;$C$3,STDEVA(INDEX($E$15:$E$2531,A1550-$C$3):E1549),"")</f>
        <v>8.9979452230829343E-3</v>
      </c>
      <c r="H1550">
        <f t="shared" si="162"/>
        <v>-0.62432507435060114</v>
      </c>
      <c r="I1550" s="2" t="str">
        <f t="shared" si="163"/>
        <v/>
      </c>
      <c r="J1550">
        <f t="shared" si="164"/>
        <v>243.41</v>
      </c>
      <c r="K1550">
        <f t="shared" si="165"/>
        <v>141.61000000000001</v>
      </c>
      <c r="L1550" s="37">
        <f t="shared" si="166"/>
        <v>295.00000000000881</v>
      </c>
      <c r="M1550" t="str">
        <f t="shared" si="167"/>
        <v>Long</v>
      </c>
    </row>
    <row r="1551" spans="1:13" x14ac:dyDescent="0.25">
      <c r="A1551" s="2">
        <v>1537</v>
      </c>
      <c r="B1551" t="s">
        <v>1537</v>
      </c>
      <c r="C1551" s="8">
        <v>243.77</v>
      </c>
      <c r="D1551" s="8">
        <v>140.54</v>
      </c>
      <c r="E1551" s="17">
        <f t="shared" si="161"/>
        <v>0.55073301202993397</v>
      </c>
      <c r="F1551" s="2">
        <f>+IF(A1551&gt;$C$3,AVERAGE(INDEX($E$15:$E$2531,A1551-$C$3):E1550),"")</f>
        <v>0.55173588416884756</v>
      </c>
      <c r="G1551" s="2">
        <f>+IF(A1551&gt;$C$3,STDEVA(INDEX($E$15:$E$2531,A1551-$C$3):E1550),"")</f>
        <v>8.7186137265047193E-3</v>
      </c>
      <c r="H1551">
        <f t="shared" si="162"/>
        <v>-0.11502655931009355</v>
      </c>
      <c r="I1551" s="2" t="str">
        <f t="shared" si="163"/>
        <v/>
      </c>
      <c r="J1551">
        <f t="shared" si="164"/>
        <v>243.41</v>
      </c>
      <c r="K1551">
        <f t="shared" si="165"/>
        <v>141.61000000000001</v>
      </c>
      <c r="L1551" s="37">
        <f t="shared" si="166"/>
        <v>357.50000000000881</v>
      </c>
      <c r="M1551" t="str">
        <f t="shared" si="167"/>
        <v>Long</v>
      </c>
    </row>
    <row r="1552" spans="1:13" x14ac:dyDescent="0.25">
      <c r="A1552" s="2">
        <v>1538</v>
      </c>
      <c r="B1552" t="s">
        <v>1538</v>
      </c>
      <c r="C1552" s="8">
        <v>242.64</v>
      </c>
      <c r="D1552" s="8">
        <v>140.19</v>
      </c>
      <c r="E1552" s="17">
        <f t="shared" ref="E1552:E1615" si="168">+LN(C1552/D1552)</f>
        <v>0.5485802179998811</v>
      </c>
      <c r="F1552" s="2">
        <f>+IF(A1552&gt;$C$3,AVERAGE(INDEX($E$15:$E$2531,A1552-$C$3):E1551),"")</f>
        <v>0.55100685391005233</v>
      </c>
      <c r="G1552" s="2">
        <f>+IF(A1552&gt;$C$3,STDEVA(INDEX($E$15:$E$2531,A1552-$C$3):E1551),"")</f>
        <v>8.4664069731788527E-3</v>
      </c>
      <c r="H1552">
        <f t="shared" ref="H1552:H1615" si="169">+IF(F1552="","",(E1552-F1552)/G1552)</f>
        <v>-0.2866193318911654</v>
      </c>
      <c r="I1552" s="2" t="str">
        <f t="shared" ref="I1552:I1615" si="170">+IF(H1552="","",IF(H1552&lt;$C$4,"Buy",IF(H1552&gt;$C$5,"Sell","")))</f>
        <v/>
      </c>
      <c r="J1552">
        <f t="shared" ref="J1552:J1615" si="171">IF(M1552=M1551, J1551, IF(OR(M1552="TP", M1552="SL"), "", IF(I1552="Buy", C1552, IF(I1552="Sell", D1552, ""))))</f>
        <v>243.41</v>
      </c>
      <c r="K1552">
        <f t="shared" ref="K1552:K1615" si="172">IF(M1552=M1551, K1551, IF(OR(M1552="TP", M1552="SL"), "",IF(I1552="Buy", D1552, IF(I1552="Sell", C1552, ""))))</f>
        <v>141.61000000000001</v>
      </c>
      <c r="L1552" s="37">
        <f t="shared" ref="L1552:L1615" si="173">IF(M1551="Long", (C1552-J1551)*$C$8+(K1551-D1552)*$C$9, IF(M1551="Short", (K1551-C1552)*$C$8+(D1552-J1551)*$C$9, ""))</f>
        <v>162.50000000000142</v>
      </c>
      <c r="M1552" t="str">
        <f t="shared" ref="M1552:M1615" si="174">IF(OR(M1551="", M1551="SL", M1551="TP"), IF(I1552="Sell","Short",(IF(I1552="Buy","Long",I1552))), IF(L1552="", "", IF(L1552&lt;$C$6, "SL", IF(L1552&gt;$C$7, "TP", M1551))))</f>
        <v>Long</v>
      </c>
    </row>
    <row r="1553" spans="1:13" x14ac:dyDescent="0.25">
      <c r="A1553" s="2">
        <v>1539</v>
      </c>
      <c r="B1553" t="s">
        <v>1539</v>
      </c>
      <c r="C1553" s="8">
        <v>244.66</v>
      </c>
      <c r="D1553" s="8">
        <v>141.22999999999999</v>
      </c>
      <c r="E1553" s="17">
        <f t="shared" si="168"/>
        <v>0.54947972453779792</v>
      </c>
      <c r="F1553" s="2">
        <f>+IF(A1553&gt;$C$3,AVERAGE(INDEX($E$15:$E$2531,A1553-$C$3):E1552),"")</f>
        <v>0.54942718891441544</v>
      </c>
      <c r="G1553" s="2">
        <f>+IF(A1553&gt;$C$3,STDEVA(INDEX($E$15:$E$2531,A1553-$C$3):E1552),"")</f>
        <v>7.227192867085939E-3</v>
      </c>
      <c r="H1553">
        <f t="shared" si="169"/>
        <v>7.2691602879085401E-3</v>
      </c>
      <c r="I1553" s="2" t="str">
        <f t="shared" si="170"/>
        <v/>
      </c>
      <c r="J1553" t="str">
        <f t="shared" si="171"/>
        <v/>
      </c>
      <c r="K1553" t="str">
        <f t="shared" si="172"/>
        <v/>
      </c>
      <c r="L1553" s="37">
        <f t="shared" si="173"/>
        <v>407.50000000000597</v>
      </c>
      <c r="M1553" t="str">
        <f t="shared" si="174"/>
        <v>TP</v>
      </c>
    </row>
    <row r="1554" spans="1:13" x14ac:dyDescent="0.25">
      <c r="A1554" s="2">
        <v>1540</v>
      </c>
      <c r="B1554" t="s">
        <v>1540</v>
      </c>
      <c r="C1554" s="8">
        <v>243.01</v>
      </c>
      <c r="D1554" s="8">
        <v>139.80000000000001</v>
      </c>
      <c r="E1554" s="17">
        <f t="shared" si="168"/>
        <v>0.55288976495748177</v>
      </c>
      <c r="F1554" s="2">
        <f>+IF(A1554&gt;$C$3,AVERAGE(INDEX($E$15:$E$2531,A1554-$C$3):E1553),"")</f>
        <v>0.54819926342806891</v>
      </c>
      <c r="G1554" s="2">
        <f>+IF(A1554&gt;$C$3,STDEVA(INDEX($E$15:$E$2531,A1554-$C$3):E1553),"")</f>
        <v>5.9265848824033157E-3</v>
      </c>
      <c r="H1554">
        <f t="shared" si="169"/>
        <v>0.79143412647973321</v>
      </c>
      <c r="I1554" s="2" t="str">
        <f t="shared" si="170"/>
        <v/>
      </c>
      <c r="J1554" t="str">
        <f t="shared" si="171"/>
        <v/>
      </c>
      <c r="K1554" t="str">
        <f t="shared" si="172"/>
        <v/>
      </c>
      <c r="L1554" s="37" t="str">
        <f t="shared" si="173"/>
        <v/>
      </c>
      <c r="M1554" t="str">
        <f t="shared" si="174"/>
        <v/>
      </c>
    </row>
    <row r="1555" spans="1:13" x14ac:dyDescent="0.25">
      <c r="A1555" s="2">
        <v>1541</v>
      </c>
      <c r="B1555" t="s">
        <v>1541</v>
      </c>
      <c r="C1555" s="8">
        <v>242.95</v>
      </c>
      <c r="D1555" s="8">
        <v>139.44999999999999</v>
      </c>
      <c r="E1555" s="17">
        <f t="shared" si="168"/>
        <v>0.5551495467784141</v>
      </c>
      <c r="F1555" s="2">
        <f>+IF(A1555&gt;$C$3,AVERAGE(INDEX($E$15:$E$2531,A1555-$C$3):E1554),"")</f>
        <v>0.54724881808555803</v>
      </c>
      <c r="G1555" s="2">
        <f>+IF(A1555&gt;$C$3,STDEVA(INDEX($E$15:$E$2531,A1555-$C$3):E1554),"")</f>
        <v>3.8640800900652944E-3</v>
      </c>
      <c r="H1555">
        <f t="shared" si="169"/>
        <v>2.0446596625078155</v>
      </c>
      <c r="I1555" s="2" t="str">
        <f t="shared" si="170"/>
        <v>Sell</v>
      </c>
      <c r="J1555">
        <f t="shared" si="171"/>
        <v>139.44999999999999</v>
      </c>
      <c r="K1555">
        <f t="shared" si="172"/>
        <v>242.95</v>
      </c>
      <c r="L1555" s="37" t="str">
        <f t="shared" si="173"/>
        <v/>
      </c>
      <c r="M1555" t="str">
        <f t="shared" si="174"/>
        <v>Short</v>
      </c>
    </row>
    <row r="1556" spans="1:13" x14ac:dyDescent="0.25">
      <c r="A1556" s="2">
        <v>1542</v>
      </c>
      <c r="B1556" t="s">
        <v>1542</v>
      </c>
      <c r="C1556" s="8">
        <v>242.84</v>
      </c>
      <c r="D1556" s="8">
        <v>139.97999999999999</v>
      </c>
      <c r="E1556" s="17">
        <f t="shared" si="168"/>
        <v>0.55090323500083971</v>
      </c>
      <c r="F1556" s="2">
        <f>+IF(A1556&gt;$C$3,AVERAGE(INDEX($E$15:$E$2531,A1556-$C$3):E1555),"")</f>
        <v>0.54800346605652184</v>
      </c>
      <c r="G1556" s="2">
        <f>+IF(A1556&gt;$C$3,STDEVA(INDEX($E$15:$E$2531,A1556-$C$3):E1555),"")</f>
        <v>4.6839531770972997E-3</v>
      </c>
      <c r="H1556">
        <f t="shared" si="169"/>
        <v>0.619085809503094</v>
      </c>
      <c r="I1556" s="2" t="str">
        <f t="shared" si="170"/>
        <v/>
      </c>
      <c r="J1556">
        <f t="shared" si="171"/>
        <v>139.44999999999999</v>
      </c>
      <c r="K1556">
        <f t="shared" si="172"/>
        <v>242.95</v>
      </c>
      <c r="L1556" s="37">
        <f t="shared" si="173"/>
        <v>159.99999999999659</v>
      </c>
      <c r="M1556" t="str">
        <f t="shared" si="174"/>
        <v>Short</v>
      </c>
    </row>
    <row r="1557" spans="1:13" x14ac:dyDescent="0.25">
      <c r="A1557" s="2">
        <v>1543</v>
      </c>
      <c r="B1557" t="s">
        <v>1543</v>
      </c>
      <c r="C1557" s="8">
        <v>243.13</v>
      </c>
      <c r="D1557" s="8">
        <v>140.91</v>
      </c>
      <c r="E1557" s="17">
        <f t="shared" si="168"/>
        <v>0.54547489100692859</v>
      </c>
      <c r="F1557" s="2">
        <f>+IF(A1557&gt;$C$3,AVERAGE(INDEX($E$15:$E$2531,A1557-$C$3):E1556),"")</f>
        <v>0.54902932948896455</v>
      </c>
      <c r="G1557" s="2">
        <f>+IF(A1557&gt;$C$3,STDEVA(INDEX($E$15:$E$2531,A1557-$C$3):E1556),"")</f>
        <v>4.0979495352095894E-3</v>
      </c>
      <c r="H1557">
        <f t="shared" si="169"/>
        <v>-0.86736999845806262</v>
      </c>
      <c r="I1557" s="2" t="str">
        <f t="shared" si="170"/>
        <v/>
      </c>
      <c r="J1557">
        <f t="shared" si="171"/>
        <v>139.44999999999999</v>
      </c>
      <c r="K1557">
        <f t="shared" si="172"/>
        <v>242.95</v>
      </c>
      <c r="L1557" s="37">
        <f t="shared" si="173"/>
        <v>320.00000000000028</v>
      </c>
      <c r="M1557" t="str">
        <f t="shared" si="174"/>
        <v>Short</v>
      </c>
    </row>
    <row r="1558" spans="1:13" x14ac:dyDescent="0.25">
      <c r="A1558" s="2">
        <v>1544</v>
      </c>
      <c r="B1558" t="s">
        <v>1544</v>
      </c>
      <c r="C1558" s="8">
        <v>243.29</v>
      </c>
      <c r="D1558" s="8">
        <v>141.08000000000001</v>
      </c>
      <c r="E1558" s="17">
        <f t="shared" si="168"/>
        <v>0.5449270420561787</v>
      </c>
      <c r="F1558" s="2">
        <f>+IF(A1558&gt;$C$3,AVERAGE(INDEX($E$15:$E$2531,A1558-$C$3):E1557),"")</f>
        <v>0.54929425873771498</v>
      </c>
      <c r="G1558" s="2">
        <f>+IF(A1558&gt;$C$3,STDEVA(INDEX($E$15:$E$2531,A1558-$C$3):E1557),"")</f>
        <v>3.7262330614698659E-3</v>
      </c>
      <c r="H1558">
        <f t="shared" si="169"/>
        <v>-1.1720191972677008</v>
      </c>
      <c r="I1558" s="2" t="str">
        <f t="shared" si="170"/>
        <v/>
      </c>
      <c r="J1558">
        <f t="shared" si="171"/>
        <v>139.44999999999999</v>
      </c>
      <c r="K1558">
        <f t="shared" si="172"/>
        <v>242.95</v>
      </c>
      <c r="L1558" s="37">
        <f t="shared" si="173"/>
        <v>322.50000000000512</v>
      </c>
      <c r="M1558" t="str">
        <f t="shared" si="174"/>
        <v>Short</v>
      </c>
    </row>
    <row r="1559" spans="1:13" x14ac:dyDescent="0.25">
      <c r="A1559" s="2">
        <v>1545</v>
      </c>
      <c r="B1559" t="s">
        <v>1545</v>
      </c>
      <c r="C1559" s="8">
        <v>241.33</v>
      </c>
      <c r="D1559" s="8">
        <v>139.84</v>
      </c>
      <c r="E1559" s="17">
        <f t="shared" si="168"/>
        <v>0.54566637956029662</v>
      </c>
      <c r="F1559" s="2">
        <f>+IF(A1559&gt;$C$3,AVERAGE(INDEX($E$15:$E$2531,A1559-$C$3):E1558),"")</f>
        <v>0.54952073542370028</v>
      </c>
      <c r="G1559" s="2">
        <f>+IF(A1559&gt;$C$3,STDEVA(INDEX($E$15:$E$2531,A1559-$C$3):E1558),"")</f>
        <v>3.329019016398461E-3</v>
      </c>
      <c r="H1559">
        <f t="shared" si="169"/>
        <v>-1.1578053007259594</v>
      </c>
      <c r="I1559" s="2" t="str">
        <f t="shared" si="170"/>
        <v/>
      </c>
      <c r="J1559" t="str">
        <f t="shared" si="171"/>
        <v/>
      </c>
      <c r="K1559" t="str">
        <f t="shared" si="172"/>
        <v/>
      </c>
      <c r="L1559" s="37">
        <f t="shared" si="173"/>
        <v>502.49999999999773</v>
      </c>
      <c r="M1559" t="str">
        <f t="shared" si="174"/>
        <v>TP</v>
      </c>
    </row>
    <row r="1560" spans="1:13" x14ac:dyDescent="0.25">
      <c r="A1560" s="2">
        <v>1546</v>
      </c>
      <c r="B1560" t="s">
        <v>1546</v>
      </c>
      <c r="C1560" s="8">
        <v>243.49</v>
      </c>
      <c r="D1560" s="8">
        <v>141.97999999999999</v>
      </c>
      <c r="E1560" s="17">
        <f t="shared" si="168"/>
        <v>0.53938967130629423</v>
      </c>
      <c r="F1560" s="2">
        <f>+IF(A1560&gt;$C$3,AVERAGE(INDEX($E$15:$E$2531,A1560-$C$3):E1559),"")</f>
        <v>0.54931153488086137</v>
      </c>
      <c r="G1560" s="2">
        <f>+IF(A1560&gt;$C$3,STDEVA(INDEX($E$15:$E$2531,A1560-$C$3):E1559),"")</f>
        <v>3.5219686070382056E-3</v>
      </c>
      <c r="H1560">
        <f t="shared" si="169"/>
        <v>-2.8171357219765012</v>
      </c>
      <c r="I1560" s="2" t="str">
        <f t="shared" si="170"/>
        <v>Buy</v>
      </c>
      <c r="J1560">
        <f t="shared" si="171"/>
        <v>243.49</v>
      </c>
      <c r="K1560">
        <f t="shared" si="172"/>
        <v>141.97999999999999</v>
      </c>
      <c r="L1560" s="37" t="str">
        <f t="shared" si="173"/>
        <v/>
      </c>
      <c r="M1560" t="str">
        <f t="shared" si="174"/>
        <v>Long</v>
      </c>
    </row>
    <row r="1561" spans="1:13" x14ac:dyDescent="0.25">
      <c r="A1561" s="2">
        <v>1547</v>
      </c>
      <c r="B1561" t="s">
        <v>1547</v>
      </c>
      <c r="C1561" s="8">
        <v>241.35</v>
      </c>
      <c r="D1561" s="8">
        <v>141.13999999999999</v>
      </c>
      <c r="E1561" s="17">
        <f t="shared" si="168"/>
        <v>0.53649585653381782</v>
      </c>
      <c r="F1561" s="2">
        <f>+IF(A1561&gt;$C$3,AVERAGE(INDEX($E$15:$E$2531,A1561-$C$3):E1560),"")</f>
        <v>0.54805116368934592</v>
      </c>
      <c r="G1561" s="2">
        <f>+IF(A1561&gt;$C$3,STDEVA(INDEX($E$15:$E$2531,A1561-$C$3):E1560),"")</f>
        <v>4.7613031645111058E-3</v>
      </c>
      <c r="H1561">
        <f t="shared" si="169"/>
        <v>-2.4269211088377762</v>
      </c>
      <c r="I1561" s="2" t="str">
        <f t="shared" si="170"/>
        <v>Buy</v>
      </c>
      <c r="J1561" t="str">
        <f t="shared" si="171"/>
        <v/>
      </c>
      <c r="K1561" t="str">
        <f t="shared" si="172"/>
        <v/>
      </c>
      <c r="L1561" s="37">
        <f t="shared" si="173"/>
        <v>-325.00000000000279</v>
      </c>
      <c r="M1561" t="str">
        <f t="shared" si="174"/>
        <v>SL</v>
      </c>
    </row>
    <row r="1562" spans="1:13" x14ac:dyDescent="0.25">
      <c r="A1562" s="2">
        <v>1548</v>
      </c>
      <c r="B1562" t="s">
        <v>1548</v>
      </c>
      <c r="C1562" s="8">
        <v>241.8</v>
      </c>
      <c r="D1562" s="8">
        <v>140.91999999999999</v>
      </c>
      <c r="E1562" s="17">
        <f t="shared" si="168"/>
        <v>0.53991858470765564</v>
      </c>
      <c r="F1562" s="2">
        <f>+IF(A1562&gt;$C$3,AVERAGE(INDEX($E$15:$E$2531,A1562-$C$3):E1561),"")</f>
        <v>0.5467084568597832</v>
      </c>
      <c r="G1562" s="2">
        <f>+IF(A1562&gt;$C$3,STDEVA(INDEX($E$15:$E$2531,A1562-$C$3):E1561),"")</f>
        <v>6.1071631396948873E-3</v>
      </c>
      <c r="H1562">
        <f t="shared" si="169"/>
        <v>-1.1117882389607794</v>
      </c>
      <c r="I1562" s="2" t="str">
        <f t="shared" si="170"/>
        <v/>
      </c>
      <c r="J1562" t="str">
        <f t="shared" si="171"/>
        <v/>
      </c>
      <c r="K1562" t="str">
        <f t="shared" si="172"/>
        <v/>
      </c>
      <c r="L1562" s="37" t="str">
        <f t="shared" si="173"/>
        <v/>
      </c>
      <c r="M1562" t="str">
        <f t="shared" si="174"/>
        <v/>
      </c>
    </row>
    <row r="1563" spans="1:13" x14ac:dyDescent="0.25">
      <c r="A1563" s="2">
        <v>1549</v>
      </c>
      <c r="B1563" t="s">
        <v>1549</v>
      </c>
      <c r="C1563" s="8">
        <v>242.21</v>
      </c>
      <c r="D1563" s="8">
        <v>142.1</v>
      </c>
      <c r="E1563" s="17">
        <f t="shared" si="168"/>
        <v>0.53327408335518023</v>
      </c>
      <c r="F1563" s="2">
        <f>+IF(A1563&gt;$C$3,AVERAGE(INDEX($E$15:$E$2531,A1563-$C$3):E1562),"")</f>
        <v>0.54564610798976743</v>
      </c>
      <c r="G1563" s="2">
        <f>+IF(A1563&gt;$C$3,STDEVA(INDEX($E$15:$E$2531,A1563-$C$3):E1562),"")</f>
        <v>6.3898817098127711E-3</v>
      </c>
      <c r="H1563">
        <f t="shared" si="169"/>
        <v>-1.9361899322154601</v>
      </c>
      <c r="I1563" s="2" t="str">
        <f t="shared" si="170"/>
        <v>Buy</v>
      </c>
      <c r="J1563">
        <f t="shared" si="171"/>
        <v>242.21</v>
      </c>
      <c r="K1563">
        <f t="shared" si="172"/>
        <v>142.1</v>
      </c>
      <c r="L1563" s="37" t="str">
        <f t="shared" si="173"/>
        <v/>
      </c>
      <c r="M1563" t="str">
        <f t="shared" si="174"/>
        <v>Long</v>
      </c>
    </row>
    <row r="1564" spans="1:13" x14ac:dyDescent="0.25">
      <c r="A1564" s="2">
        <v>1550</v>
      </c>
      <c r="B1564" t="s">
        <v>1550</v>
      </c>
      <c r="C1564" s="8">
        <v>242.77</v>
      </c>
      <c r="D1564" s="8">
        <v>141.59</v>
      </c>
      <c r="E1564" s="17">
        <f t="shared" si="168"/>
        <v>0.53917893577013609</v>
      </c>
      <c r="F1564" s="2">
        <f>+IF(A1564&gt;$C$3,AVERAGE(INDEX($E$15:$E$2531,A1564-$C$3):E1563),"")</f>
        <v>0.54346658781173396</v>
      </c>
      <c r="G1564" s="2">
        <f>+IF(A1564&gt;$C$3,STDEVA(INDEX($E$15:$E$2531,A1564-$C$3):E1563),"")</f>
        <v>6.9326073698683065E-3</v>
      </c>
      <c r="H1564">
        <f t="shared" si="169"/>
        <v>-0.61847611047952888</v>
      </c>
      <c r="I1564" s="2" t="str">
        <f t="shared" si="170"/>
        <v/>
      </c>
      <c r="J1564">
        <f t="shared" si="171"/>
        <v>242.21</v>
      </c>
      <c r="K1564">
        <f t="shared" si="172"/>
        <v>142.1</v>
      </c>
      <c r="L1564" s="37">
        <f t="shared" si="173"/>
        <v>267.49999999999829</v>
      </c>
      <c r="M1564" t="str">
        <f t="shared" si="174"/>
        <v>Long</v>
      </c>
    </row>
    <row r="1565" spans="1:13" x14ac:dyDescent="0.25">
      <c r="A1565" s="2">
        <v>1551</v>
      </c>
      <c r="B1565" t="s">
        <v>1551</v>
      </c>
      <c r="C1565" s="8">
        <v>240.55</v>
      </c>
      <c r="D1565" s="8">
        <v>139.13999999999999</v>
      </c>
      <c r="E1565" s="17">
        <f t="shared" si="168"/>
        <v>0.54744734764996761</v>
      </c>
      <c r="F1565" s="2">
        <f>+IF(A1565&gt;$C$3,AVERAGE(INDEX($E$15:$E$2531,A1565-$C$3):E1564),"")</f>
        <v>0.54169207547748077</v>
      </c>
      <c r="G1565" s="2">
        <f>+IF(A1565&gt;$C$3,STDEVA(INDEX($E$15:$E$2531,A1565-$C$3):E1564),"")</f>
        <v>5.4548229021545384E-3</v>
      </c>
      <c r="H1565">
        <f t="shared" si="169"/>
        <v>1.0550795645837789</v>
      </c>
      <c r="I1565" s="2" t="str">
        <f t="shared" si="170"/>
        <v/>
      </c>
      <c r="J1565">
        <f t="shared" si="171"/>
        <v>242.21</v>
      </c>
      <c r="K1565">
        <f t="shared" si="172"/>
        <v>142.1</v>
      </c>
      <c r="L1565" s="37">
        <f t="shared" si="173"/>
        <v>325.0000000000029</v>
      </c>
      <c r="M1565" t="str">
        <f t="shared" si="174"/>
        <v>Long</v>
      </c>
    </row>
    <row r="1566" spans="1:13" x14ac:dyDescent="0.25">
      <c r="A1566" s="2">
        <v>1552</v>
      </c>
      <c r="B1566" t="s">
        <v>1552</v>
      </c>
      <c r="C1566" s="8">
        <v>242.11</v>
      </c>
      <c r="D1566" s="8">
        <v>140.49</v>
      </c>
      <c r="E1566" s="17">
        <f t="shared" si="168"/>
        <v>0.54425585647318075</v>
      </c>
      <c r="F1566" s="2">
        <f>+IF(A1566&gt;$C$3,AVERAGE(INDEX($E$15:$E$2531,A1566-$C$3):E1565),"")</f>
        <v>0.54130808799405061</v>
      </c>
      <c r="G1566" s="2">
        <f>+IF(A1566&gt;$C$3,STDEVA(INDEX($E$15:$E$2531,A1566-$C$3):E1565),"")</f>
        <v>4.8087345486977316E-3</v>
      </c>
      <c r="H1566">
        <f t="shared" si="169"/>
        <v>0.61300295312171804</v>
      </c>
      <c r="I1566" s="2" t="str">
        <f t="shared" si="170"/>
        <v/>
      </c>
      <c r="J1566">
        <f t="shared" si="171"/>
        <v>242.21</v>
      </c>
      <c r="K1566">
        <f t="shared" si="172"/>
        <v>142.1</v>
      </c>
      <c r="L1566" s="37">
        <f t="shared" si="173"/>
        <v>377.49999999999773</v>
      </c>
      <c r="M1566" t="str">
        <f t="shared" si="174"/>
        <v>Long</v>
      </c>
    </row>
    <row r="1567" spans="1:13" x14ac:dyDescent="0.25">
      <c r="A1567" s="2">
        <v>1553</v>
      </c>
      <c r="B1567" t="s">
        <v>1553</v>
      </c>
      <c r="C1567" s="8">
        <v>242.37</v>
      </c>
      <c r="D1567" s="8">
        <v>139.88</v>
      </c>
      <c r="E1567" s="17">
        <f t="shared" si="168"/>
        <v>0.54968057196455189</v>
      </c>
      <c r="F1567" s="2">
        <f>+IF(A1567&gt;$C$3,AVERAGE(INDEX($E$15:$E$2531,A1567-$C$3):E1566),"")</f>
        <v>0.54117263971252305</v>
      </c>
      <c r="G1567" s="2">
        <f>+IF(A1567&gt;$C$3,STDEVA(INDEX($E$15:$E$2531,A1567-$C$3):E1566),"")</f>
        <v>4.692459365892512E-3</v>
      </c>
      <c r="H1567">
        <f t="shared" si="169"/>
        <v>1.8131072831166899</v>
      </c>
      <c r="I1567" s="2" t="str">
        <f t="shared" si="170"/>
        <v>Sell</v>
      </c>
      <c r="J1567" t="str">
        <f t="shared" si="171"/>
        <v/>
      </c>
      <c r="K1567" t="str">
        <f t="shared" si="172"/>
        <v/>
      </c>
      <c r="L1567" s="37">
        <f t="shared" si="173"/>
        <v>594.99999999999886</v>
      </c>
      <c r="M1567" t="str">
        <f t="shared" si="174"/>
        <v>TP</v>
      </c>
    </row>
    <row r="1568" spans="1:13" x14ac:dyDescent="0.25">
      <c r="A1568" s="2">
        <v>1554</v>
      </c>
      <c r="B1568" t="s">
        <v>1554</v>
      </c>
      <c r="C1568" s="8">
        <v>242.19</v>
      </c>
      <c r="D1568" s="8">
        <v>140.29</v>
      </c>
      <c r="E1568" s="17">
        <f t="shared" si="168"/>
        <v>0.54601083334435285</v>
      </c>
      <c r="F1568" s="2">
        <f>+IF(A1568&gt;$C$3,AVERAGE(INDEX($E$15:$E$2531,A1568-$C$3):E1567),"")</f>
        <v>0.54170080970234225</v>
      </c>
      <c r="G1568" s="2">
        <f>+IF(A1568&gt;$C$3,STDEVA(INDEX($E$15:$E$2531,A1568-$C$3):E1567),"")</f>
        <v>5.3843767235420698E-3</v>
      </c>
      <c r="H1568">
        <f t="shared" si="169"/>
        <v>0.80046844106689707</v>
      </c>
      <c r="I1568" s="2" t="str">
        <f t="shared" si="170"/>
        <v/>
      </c>
      <c r="J1568" t="str">
        <f t="shared" si="171"/>
        <v/>
      </c>
      <c r="K1568" t="str">
        <f t="shared" si="172"/>
        <v/>
      </c>
      <c r="L1568" s="37" t="str">
        <f t="shared" si="173"/>
        <v/>
      </c>
      <c r="M1568" t="str">
        <f t="shared" si="174"/>
        <v/>
      </c>
    </row>
    <row r="1569" spans="1:13" x14ac:dyDescent="0.25">
      <c r="A1569" s="2">
        <v>1555</v>
      </c>
      <c r="B1569" t="s">
        <v>1555</v>
      </c>
      <c r="C1569" s="8">
        <v>244.01</v>
      </c>
      <c r="D1569" s="8">
        <v>141.37</v>
      </c>
      <c r="E1569" s="17">
        <f t="shared" si="168"/>
        <v>0.54582864118101293</v>
      </c>
      <c r="F1569" s="2">
        <f>+IF(A1569&gt;$C$3,AVERAGE(INDEX($E$15:$E$2531,A1569-$C$3):E1568),"")</f>
        <v>0.54173908234501522</v>
      </c>
      <c r="G1569" s="2">
        <f>+IF(A1569&gt;$C$3,STDEVA(INDEX($E$15:$E$2531,A1569-$C$3):E1568),"")</f>
        <v>5.4172118975995467E-3</v>
      </c>
      <c r="H1569">
        <f t="shared" si="169"/>
        <v>0.75491948871519265</v>
      </c>
      <c r="I1569" s="2" t="str">
        <f t="shared" si="170"/>
        <v/>
      </c>
      <c r="J1569" t="str">
        <f t="shared" si="171"/>
        <v/>
      </c>
      <c r="K1569" t="str">
        <f t="shared" si="172"/>
        <v/>
      </c>
      <c r="L1569" s="37" t="str">
        <f t="shared" si="173"/>
        <v/>
      </c>
      <c r="M1569" t="str">
        <f t="shared" si="174"/>
        <v/>
      </c>
    </row>
    <row r="1570" spans="1:13" x14ac:dyDescent="0.25">
      <c r="A1570" s="2">
        <v>1556</v>
      </c>
      <c r="B1570" t="s">
        <v>1556</v>
      </c>
      <c r="C1570" s="8">
        <v>244.42</v>
      </c>
      <c r="D1570" s="8">
        <v>141.49</v>
      </c>
      <c r="E1570" s="17">
        <f t="shared" si="168"/>
        <v>0.54665901380199344</v>
      </c>
      <c r="F1570" s="2">
        <f>+IF(A1570&gt;$C$3,AVERAGE(INDEX($E$15:$E$2531,A1570-$C$3):E1569),"")</f>
        <v>0.54245452344220602</v>
      </c>
      <c r="G1570" s="2">
        <f>+IF(A1570&gt;$C$3,STDEVA(INDEX($E$15:$E$2531,A1570-$C$3):E1569),"")</f>
        <v>5.4928081788852209E-3</v>
      </c>
      <c r="H1570">
        <f t="shared" si="169"/>
        <v>0.76545370288913661</v>
      </c>
      <c r="I1570" s="2" t="str">
        <f t="shared" si="170"/>
        <v/>
      </c>
      <c r="J1570" t="str">
        <f t="shared" si="171"/>
        <v/>
      </c>
      <c r="K1570" t="str">
        <f t="shared" si="172"/>
        <v/>
      </c>
      <c r="L1570" s="37" t="str">
        <f t="shared" si="173"/>
        <v/>
      </c>
      <c r="M1570" t="str">
        <f t="shared" si="174"/>
        <v/>
      </c>
    </row>
    <row r="1571" spans="1:13" x14ac:dyDescent="0.25">
      <c r="A1571" s="2">
        <v>1557</v>
      </c>
      <c r="B1571" t="s">
        <v>1557</v>
      </c>
      <c r="C1571" s="8">
        <v>245.56</v>
      </c>
      <c r="D1571" s="8">
        <v>141.72999999999999</v>
      </c>
      <c r="E1571" s="17">
        <f t="shared" si="168"/>
        <v>0.54961747738048161</v>
      </c>
      <c r="F1571" s="2">
        <f>+IF(A1571&gt;$C$3,AVERAGE(INDEX($E$15:$E$2531,A1571-$C$3):E1570),"")</f>
        <v>0.54358376313867007</v>
      </c>
      <c r="G1571" s="2">
        <f>+IF(A1571&gt;$C$3,STDEVA(INDEX($E$15:$E$2531,A1571-$C$3):E1570),"")</f>
        <v>5.1485789392804538E-3</v>
      </c>
      <c r="H1571">
        <f t="shared" si="169"/>
        <v>1.1719183706746834</v>
      </c>
      <c r="I1571" s="2" t="str">
        <f t="shared" si="170"/>
        <v/>
      </c>
      <c r="J1571" t="str">
        <f t="shared" si="171"/>
        <v/>
      </c>
      <c r="K1571" t="str">
        <f t="shared" si="172"/>
        <v/>
      </c>
      <c r="L1571" s="37" t="str">
        <f t="shared" si="173"/>
        <v/>
      </c>
      <c r="M1571" t="str">
        <f t="shared" si="174"/>
        <v/>
      </c>
    </row>
    <row r="1572" spans="1:13" x14ac:dyDescent="0.25">
      <c r="A1572" s="2">
        <v>1558</v>
      </c>
      <c r="B1572" t="s">
        <v>1558</v>
      </c>
      <c r="C1572" s="8">
        <v>245.53</v>
      </c>
      <c r="D1572" s="8">
        <v>142.06</v>
      </c>
      <c r="E1572" s="17">
        <f t="shared" si="168"/>
        <v>0.54716963579181732</v>
      </c>
      <c r="F1572" s="2">
        <f>+IF(A1572&gt;$C$3,AVERAGE(INDEX($E$15:$E$2531,A1572-$C$3):E1571),"")</f>
        <v>0.54466141788009514</v>
      </c>
      <c r="G1572" s="2">
        <f>+IF(A1572&gt;$C$3,STDEVA(INDEX($E$15:$E$2531,A1572-$C$3):E1571),"")</f>
        <v>5.298384632334157E-3</v>
      </c>
      <c r="H1572">
        <f t="shared" si="169"/>
        <v>0.4733929462982765</v>
      </c>
      <c r="I1572" s="2" t="str">
        <f t="shared" si="170"/>
        <v/>
      </c>
      <c r="J1572" t="str">
        <f t="shared" si="171"/>
        <v/>
      </c>
      <c r="K1572" t="str">
        <f t="shared" si="172"/>
        <v/>
      </c>
      <c r="L1572" s="37" t="str">
        <f t="shared" si="173"/>
        <v/>
      </c>
      <c r="M1572" t="str">
        <f t="shared" si="174"/>
        <v/>
      </c>
    </row>
    <row r="1573" spans="1:13" x14ac:dyDescent="0.25">
      <c r="A1573" s="2">
        <v>1559</v>
      </c>
      <c r="B1573" t="s">
        <v>1559</v>
      </c>
      <c r="C1573" s="8">
        <v>245.66</v>
      </c>
      <c r="D1573" s="8">
        <v>141.69</v>
      </c>
      <c r="E1573" s="17">
        <f t="shared" si="168"/>
        <v>0.55030689353481288</v>
      </c>
      <c r="F1573" s="2">
        <f>+IF(A1573&gt;$C$3,AVERAGE(INDEX($E$15:$E$2531,A1573-$C$3):E1572),"")</f>
        <v>0.54620536815083276</v>
      </c>
      <c r="G1573" s="2">
        <f>+IF(A1573&gt;$C$3,STDEVA(INDEX($E$15:$E$2531,A1573-$C$3):E1572),"")</f>
        <v>3.1573082930917403E-3</v>
      </c>
      <c r="H1573">
        <f t="shared" si="169"/>
        <v>1.2990576159301097</v>
      </c>
      <c r="I1573" s="2" t="str">
        <f t="shared" si="170"/>
        <v/>
      </c>
      <c r="J1573" t="str">
        <f t="shared" si="171"/>
        <v/>
      </c>
      <c r="K1573" t="str">
        <f t="shared" si="172"/>
        <v/>
      </c>
      <c r="L1573" s="37" t="str">
        <f t="shared" si="173"/>
        <v/>
      </c>
      <c r="M1573" t="str">
        <f t="shared" si="174"/>
        <v/>
      </c>
    </row>
    <row r="1574" spans="1:13" x14ac:dyDescent="0.25">
      <c r="A1574" s="2">
        <v>1560</v>
      </c>
      <c r="B1574" t="s">
        <v>1560</v>
      </c>
      <c r="C1574" s="8">
        <v>246.99</v>
      </c>
      <c r="D1574" s="8">
        <v>143.1</v>
      </c>
      <c r="E1574" s="17">
        <f t="shared" si="168"/>
        <v>0.54580416341603921</v>
      </c>
      <c r="F1574" s="2">
        <f>+IF(A1574&gt;$C$3,AVERAGE(INDEX($E$15:$E$2531,A1574-$C$3):E1573),"")</f>
        <v>0.54744180790246355</v>
      </c>
      <c r="G1574" s="2">
        <f>+IF(A1574&gt;$C$3,STDEVA(INDEX($E$15:$E$2531,A1574-$C$3):E1573),"")</f>
        <v>2.0445499016049965E-3</v>
      </c>
      <c r="H1574">
        <f t="shared" si="169"/>
        <v>-0.80098044324512119</v>
      </c>
      <c r="I1574" s="2" t="str">
        <f t="shared" si="170"/>
        <v/>
      </c>
      <c r="J1574" t="str">
        <f t="shared" si="171"/>
        <v/>
      </c>
      <c r="K1574" t="str">
        <f t="shared" si="172"/>
        <v/>
      </c>
      <c r="L1574" s="37" t="str">
        <f t="shared" si="173"/>
        <v/>
      </c>
      <c r="M1574" t="str">
        <f t="shared" si="174"/>
        <v/>
      </c>
    </row>
    <row r="1575" spans="1:13" x14ac:dyDescent="0.25">
      <c r="A1575" s="2">
        <v>1561</v>
      </c>
      <c r="B1575" t="s">
        <v>1561</v>
      </c>
      <c r="C1575" s="8">
        <v>247.1</v>
      </c>
      <c r="D1575" s="8">
        <v>143.19999999999999</v>
      </c>
      <c r="E1575" s="17">
        <f t="shared" si="168"/>
        <v>0.54555085846801921</v>
      </c>
      <c r="F1575" s="2">
        <f>+IF(A1575&gt;$C$3,AVERAGE(INDEX($E$15:$E$2531,A1575-$C$3):E1574),"")</f>
        <v>0.54725923187647141</v>
      </c>
      <c r="G1575" s="2">
        <f>+IF(A1575&gt;$C$3,STDEVA(INDEX($E$15:$E$2531,A1575-$C$3):E1574),"")</f>
        <v>2.1161083717798445E-3</v>
      </c>
      <c r="H1575">
        <f t="shared" si="169"/>
        <v>-0.80731848672537521</v>
      </c>
      <c r="I1575" s="2" t="str">
        <f t="shared" si="170"/>
        <v/>
      </c>
      <c r="J1575" t="str">
        <f t="shared" si="171"/>
        <v/>
      </c>
      <c r="K1575" t="str">
        <f t="shared" si="172"/>
        <v/>
      </c>
      <c r="L1575" s="37" t="str">
        <f t="shared" si="173"/>
        <v/>
      </c>
      <c r="M1575" t="str">
        <f t="shared" si="174"/>
        <v/>
      </c>
    </row>
    <row r="1576" spans="1:13" x14ac:dyDescent="0.25">
      <c r="A1576" s="2">
        <v>1562</v>
      </c>
      <c r="B1576" t="s">
        <v>1562</v>
      </c>
      <c r="C1576" s="8">
        <v>246.88</v>
      </c>
      <c r="D1576" s="8">
        <v>142.55000000000001</v>
      </c>
      <c r="E1576" s="17">
        <f t="shared" si="168"/>
        <v>0.54920957325616959</v>
      </c>
      <c r="F1576" s="2">
        <f>+IF(A1576&gt;$C$3,AVERAGE(INDEX($E$15:$E$2531,A1576-$C$3):E1575),"")</f>
        <v>0.54740312098700894</v>
      </c>
      <c r="G1576" s="2">
        <f>+IF(A1576&gt;$C$3,STDEVA(INDEX($E$15:$E$2531,A1576-$C$3):E1575),"")</f>
        <v>1.9214335902317655E-3</v>
      </c>
      <c r="H1576">
        <f t="shared" si="169"/>
        <v>0.94015857656717439</v>
      </c>
      <c r="I1576" s="2" t="str">
        <f t="shared" si="170"/>
        <v/>
      </c>
      <c r="J1576" t="str">
        <f t="shared" si="171"/>
        <v/>
      </c>
      <c r="K1576" t="str">
        <f t="shared" si="172"/>
        <v/>
      </c>
      <c r="L1576" s="37" t="str">
        <f t="shared" si="173"/>
        <v/>
      </c>
      <c r="M1576" t="str">
        <f t="shared" si="174"/>
        <v/>
      </c>
    </row>
    <row r="1577" spans="1:13" x14ac:dyDescent="0.25">
      <c r="A1577" s="2">
        <v>1563</v>
      </c>
      <c r="B1577" t="s">
        <v>1563</v>
      </c>
      <c r="C1577" s="8">
        <v>246.82</v>
      </c>
      <c r="D1577" s="8">
        <v>142.75</v>
      </c>
      <c r="E1577" s="17">
        <f t="shared" si="168"/>
        <v>0.5475644774889179</v>
      </c>
      <c r="F1577" s="2">
        <f>+IF(A1577&gt;$C$3,AVERAGE(INDEX($E$15:$E$2531,A1577-$C$3):E1576),"")</f>
        <v>0.54735078779718871</v>
      </c>
      <c r="G1577" s="2">
        <f>+IF(A1577&gt;$C$3,STDEVA(INDEX($E$15:$E$2531,A1577-$C$3):E1576),"")</f>
        <v>1.8569832495946555E-3</v>
      </c>
      <c r="H1577">
        <f t="shared" si="169"/>
        <v>0.11507356987513769</v>
      </c>
      <c r="I1577" s="2" t="str">
        <f t="shared" si="170"/>
        <v/>
      </c>
      <c r="J1577" t="str">
        <f t="shared" si="171"/>
        <v/>
      </c>
      <c r="K1577" t="str">
        <f t="shared" si="172"/>
        <v/>
      </c>
      <c r="L1577" s="37" t="str">
        <f t="shared" si="173"/>
        <v/>
      </c>
      <c r="M1577" t="str">
        <f t="shared" si="174"/>
        <v/>
      </c>
    </row>
    <row r="1578" spans="1:13" x14ac:dyDescent="0.25">
      <c r="A1578" s="2">
        <v>1564</v>
      </c>
      <c r="B1578" t="s">
        <v>1564</v>
      </c>
      <c r="C1578" s="8">
        <v>247.42</v>
      </c>
      <c r="D1578" s="8">
        <v>144.05000000000001</v>
      </c>
      <c r="E1578" s="17">
        <f t="shared" si="168"/>
        <v>0.54092683590414792</v>
      </c>
      <c r="F1578" s="2">
        <f>+IF(A1578&gt;$C$3,AVERAGE(INDEX($E$15:$E$2531,A1578-$C$3):E1577),"")</f>
        <v>0.54752341492436274</v>
      </c>
      <c r="G1578" s="2">
        <f>+IF(A1578&gt;$C$3,STDEVA(INDEX($E$15:$E$2531,A1578-$C$3):E1577),"")</f>
        <v>1.7877737041342319E-3</v>
      </c>
      <c r="H1578">
        <f t="shared" si="169"/>
        <v>-3.6898288664612378</v>
      </c>
      <c r="I1578" s="2" t="str">
        <f t="shared" si="170"/>
        <v>Buy</v>
      </c>
      <c r="J1578">
        <f t="shared" si="171"/>
        <v>247.42</v>
      </c>
      <c r="K1578">
        <f t="shared" si="172"/>
        <v>144.05000000000001</v>
      </c>
      <c r="L1578" s="37" t="str">
        <f t="shared" si="173"/>
        <v/>
      </c>
      <c r="M1578" t="str">
        <f t="shared" si="174"/>
        <v>Long</v>
      </c>
    </row>
    <row r="1579" spans="1:13" x14ac:dyDescent="0.25">
      <c r="A1579" s="2">
        <v>1565</v>
      </c>
      <c r="B1579" t="s">
        <v>1565</v>
      </c>
      <c r="C1579" s="8">
        <v>247.43</v>
      </c>
      <c r="D1579" s="8">
        <v>143.25</v>
      </c>
      <c r="E1579" s="17">
        <f t="shared" si="168"/>
        <v>0.54653635812760604</v>
      </c>
      <c r="F1579" s="2">
        <f>+IF(A1579&gt;$C$3,AVERAGE(INDEX($E$15:$E$2531,A1579-$C$3):E1578),"")</f>
        <v>0.54697876989359984</v>
      </c>
      <c r="G1579" s="2">
        <f>+IF(A1579&gt;$C$3,STDEVA(INDEX($E$15:$E$2531,A1579-$C$3):E1578),"")</f>
        <v>2.8182869659717311E-3</v>
      </c>
      <c r="H1579">
        <f t="shared" si="169"/>
        <v>-0.15697896322678356</v>
      </c>
      <c r="I1579" s="2" t="str">
        <f t="shared" si="170"/>
        <v/>
      </c>
      <c r="J1579">
        <f t="shared" si="171"/>
        <v>247.42</v>
      </c>
      <c r="K1579">
        <f t="shared" si="172"/>
        <v>144.05000000000001</v>
      </c>
      <c r="L1579" s="37">
        <f t="shared" si="173"/>
        <v>202.50000000000767</v>
      </c>
      <c r="M1579" t="str">
        <f t="shared" si="174"/>
        <v>Long</v>
      </c>
    </row>
    <row r="1580" spans="1:13" x14ac:dyDescent="0.25">
      <c r="A1580" s="2">
        <v>1566</v>
      </c>
      <c r="B1580" t="s">
        <v>1566</v>
      </c>
      <c r="C1580" s="8">
        <v>247.2</v>
      </c>
      <c r="D1580" s="8">
        <v>142.34</v>
      </c>
      <c r="E1580" s="17">
        <f t="shared" si="168"/>
        <v>0.55197916371241063</v>
      </c>
      <c r="F1580" s="2">
        <f>+IF(A1580&gt;$C$3,AVERAGE(INDEX($E$15:$E$2531,A1580-$C$3):E1579),"")</f>
        <v>0.5469651414853347</v>
      </c>
      <c r="G1580" s="2">
        <f>+IF(A1580&gt;$C$3,STDEVA(INDEX($E$15:$E$2531,A1580-$C$3):E1579),"")</f>
        <v>2.8203223218165358E-3</v>
      </c>
      <c r="H1580">
        <f t="shared" si="169"/>
        <v>1.7778188642801824</v>
      </c>
      <c r="I1580" s="2" t="str">
        <f t="shared" si="170"/>
        <v>Sell</v>
      </c>
      <c r="J1580">
        <f t="shared" si="171"/>
        <v>247.42</v>
      </c>
      <c r="K1580">
        <f t="shared" si="172"/>
        <v>144.05000000000001</v>
      </c>
      <c r="L1580" s="37">
        <f t="shared" si="173"/>
        <v>372.50000000000227</v>
      </c>
      <c r="M1580" t="str">
        <f t="shared" si="174"/>
        <v>Long</v>
      </c>
    </row>
    <row r="1581" spans="1:13" x14ac:dyDescent="0.25">
      <c r="A1581" s="2">
        <v>1567</v>
      </c>
      <c r="B1581" t="s">
        <v>1567</v>
      </c>
      <c r="C1581" s="8">
        <v>246.91</v>
      </c>
      <c r="D1581" s="8">
        <v>141.96</v>
      </c>
      <c r="E1581" s="17">
        <f t="shared" si="168"/>
        <v>0.55347856998026745</v>
      </c>
      <c r="F1581" s="2">
        <f>+IF(A1581&gt;$C$3,AVERAGE(INDEX($E$15:$E$2531,A1581-$C$3):E1580),"")</f>
        <v>0.54722755107777121</v>
      </c>
      <c r="G1581" s="2">
        <f>+IF(A1581&gt;$C$3,STDEVA(INDEX($E$15:$E$2531,A1581-$C$3):E1580),"")</f>
        <v>3.1843277947746569E-3</v>
      </c>
      <c r="H1581">
        <f t="shared" si="169"/>
        <v>1.963057607559715</v>
      </c>
      <c r="I1581" s="2" t="str">
        <f t="shared" si="170"/>
        <v>Sell</v>
      </c>
      <c r="J1581">
        <f t="shared" si="171"/>
        <v>247.42</v>
      </c>
      <c r="K1581">
        <f t="shared" si="172"/>
        <v>144.05000000000001</v>
      </c>
      <c r="L1581" s="37">
        <f t="shared" si="173"/>
        <v>395.00000000000318</v>
      </c>
      <c r="M1581" t="str">
        <f t="shared" si="174"/>
        <v>Long</v>
      </c>
    </row>
    <row r="1582" spans="1:13" x14ac:dyDescent="0.25">
      <c r="A1582" s="2">
        <v>1568</v>
      </c>
      <c r="B1582" t="s">
        <v>1568</v>
      </c>
      <c r="C1582" s="8">
        <v>246.77</v>
      </c>
      <c r="D1582" s="8">
        <v>141.51</v>
      </c>
      <c r="E1582" s="17">
        <f t="shared" si="168"/>
        <v>0.55608634276271252</v>
      </c>
      <c r="F1582" s="2">
        <f>+IF(A1582&gt;$C$3,AVERAGE(INDEX($E$15:$E$2531,A1582-$C$3):E1581),"")</f>
        <v>0.54792854376537681</v>
      </c>
      <c r="G1582" s="2">
        <f>+IF(A1582&gt;$C$3,STDEVA(INDEX($E$15:$E$2531,A1582-$C$3):E1581),"")</f>
        <v>3.804091784561159E-3</v>
      </c>
      <c r="H1582">
        <f t="shared" si="169"/>
        <v>2.1444800649774001</v>
      </c>
      <c r="I1582" s="2" t="str">
        <f t="shared" si="170"/>
        <v>Sell</v>
      </c>
      <c r="J1582" t="str">
        <f t="shared" si="171"/>
        <v/>
      </c>
      <c r="K1582" t="str">
        <f t="shared" si="172"/>
        <v/>
      </c>
      <c r="L1582" s="37">
        <f t="shared" si="173"/>
        <v>472.5000000000108</v>
      </c>
      <c r="M1582" t="str">
        <f t="shared" si="174"/>
        <v>TP</v>
      </c>
    </row>
    <row r="1583" spans="1:13" x14ac:dyDescent="0.25">
      <c r="A1583" s="2">
        <v>1569</v>
      </c>
      <c r="B1583" t="s">
        <v>1569</v>
      </c>
      <c r="C1583" s="8">
        <v>247.32</v>
      </c>
      <c r="D1583" s="8">
        <v>141.78</v>
      </c>
      <c r="E1583" s="17">
        <f t="shared" si="168"/>
        <v>0.55640648426349648</v>
      </c>
      <c r="F1583" s="2">
        <f>+IF(A1583&gt;$C$3,AVERAGE(INDEX($E$15:$E$2531,A1583-$C$3):E1582),"")</f>
        <v>0.54857070479069892</v>
      </c>
      <c r="G1583" s="2">
        <f>+IF(A1583&gt;$C$3,STDEVA(INDEX($E$15:$E$2531,A1583-$C$3):E1582),"")</f>
        <v>4.6496063577481416E-3</v>
      </c>
      <c r="H1583">
        <f t="shared" si="169"/>
        <v>1.6852565292414399</v>
      </c>
      <c r="I1583" s="2" t="str">
        <f t="shared" si="170"/>
        <v/>
      </c>
      <c r="J1583" t="str">
        <f t="shared" si="171"/>
        <v/>
      </c>
      <c r="K1583" t="str">
        <f t="shared" si="172"/>
        <v/>
      </c>
      <c r="L1583" s="37" t="str">
        <f t="shared" si="173"/>
        <v/>
      </c>
      <c r="M1583" t="str">
        <f t="shared" si="174"/>
        <v/>
      </c>
    </row>
    <row r="1584" spans="1:13" x14ac:dyDescent="0.25">
      <c r="A1584" s="2">
        <v>1570</v>
      </c>
      <c r="B1584" t="s">
        <v>1570</v>
      </c>
      <c r="C1584" s="8">
        <v>247.44</v>
      </c>
      <c r="D1584" s="8">
        <v>140.22999999999999</v>
      </c>
      <c r="E1584" s="17">
        <f t="shared" si="168"/>
        <v>0.56788419663825485</v>
      </c>
      <c r="F1584" s="2">
        <f>+IF(A1584&gt;$C$3,AVERAGE(INDEX($E$15:$E$2531,A1584-$C$3):E1583),"")</f>
        <v>0.54974874044041644</v>
      </c>
      <c r="G1584" s="2">
        <f>+IF(A1584&gt;$C$3,STDEVA(INDEX($E$15:$E$2531,A1584-$C$3):E1583),"")</f>
        <v>5.1745348957256444E-3</v>
      </c>
      <c r="H1584">
        <f t="shared" si="169"/>
        <v>3.5047509705305027</v>
      </c>
      <c r="I1584" s="2" t="str">
        <f t="shared" si="170"/>
        <v>Sell</v>
      </c>
      <c r="J1584">
        <f t="shared" si="171"/>
        <v>140.22999999999999</v>
      </c>
      <c r="K1584">
        <f t="shared" si="172"/>
        <v>247.44</v>
      </c>
      <c r="L1584" s="37" t="str">
        <f t="shared" si="173"/>
        <v/>
      </c>
      <c r="M1584" t="str">
        <f t="shared" si="174"/>
        <v>Short</v>
      </c>
    </row>
    <row r="1585" spans="1:13" x14ac:dyDescent="0.25">
      <c r="A1585" s="2">
        <v>1571</v>
      </c>
      <c r="B1585" t="s">
        <v>1571</v>
      </c>
      <c r="C1585" s="8">
        <v>246.96</v>
      </c>
      <c r="D1585" s="8">
        <v>139.53</v>
      </c>
      <c r="E1585" s="17">
        <f t="shared" si="168"/>
        <v>0.57094674828978853</v>
      </c>
      <c r="F1585" s="2">
        <f>+IF(A1585&gt;$C$3,AVERAGE(INDEX($E$15:$E$2531,A1585-$C$3):E1584),"")</f>
        <v>0.55223022245933151</v>
      </c>
      <c r="G1585" s="2">
        <f>+IF(A1585&gt;$C$3,STDEVA(INDEX($E$15:$E$2531,A1585-$C$3):E1584),"")</f>
        <v>7.6653381567156646E-3</v>
      </c>
      <c r="H1585">
        <f t="shared" si="169"/>
        <v>2.4417090867751634</v>
      </c>
      <c r="I1585" s="2" t="str">
        <f t="shared" si="170"/>
        <v>Sell</v>
      </c>
      <c r="J1585">
        <f t="shared" si="171"/>
        <v>140.22999999999999</v>
      </c>
      <c r="K1585">
        <f t="shared" si="172"/>
        <v>247.44</v>
      </c>
      <c r="L1585" s="37">
        <f t="shared" si="173"/>
        <v>-54.999999999999716</v>
      </c>
      <c r="M1585" t="str">
        <f t="shared" si="174"/>
        <v>Short</v>
      </c>
    </row>
    <row r="1586" spans="1:13" x14ac:dyDescent="0.25">
      <c r="A1586" s="2">
        <v>1572</v>
      </c>
      <c r="B1586" t="s">
        <v>1572</v>
      </c>
      <c r="C1586" s="8">
        <v>247.41</v>
      </c>
      <c r="D1586" s="8">
        <v>140.21</v>
      </c>
      <c r="E1586" s="17">
        <f t="shared" si="168"/>
        <v>0.56790558078033349</v>
      </c>
      <c r="F1586" s="2">
        <f>+IF(A1586&gt;$C$3,AVERAGE(INDEX($E$15:$E$2531,A1586-$C$3):E1585),"")</f>
        <v>0.55464546412973359</v>
      </c>
      <c r="G1586" s="2">
        <f>+IF(A1586&gt;$C$3,STDEVA(INDEX($E$15:$E$2531,A1586-$C$3):E1585),"")</f>
        <v>9.7387291205654203E-3</v>
      </c>
      <c r="H1586">
        <f t="shared" si="169"/>
        <v>1.3615859406745701</v>
      </c>
      <c r="I1586" s="2" t="str">
        <f t="shared" si="170"/>
        <v/>
      </c>
      <c r="J1586">
        <f t="shared" si="171"/>
        <v>140.22999999999999</v>
      </c>
      <c r="K1586">
        <f t="shared" si="172"/>
        <v>247.44</v>
      </c>
      <c r="L1586" s="37">
        <f t="shared" si="173"/>
        <v>2.5000000000048317</v>
      </c>
      <c r="M1586" t="str">
        <f t="shared" si="174"/>
        <v>Short</v>
      </c>
    </row>
    <row r="1587" spans="1:13" x14ac:dyDescent="0.25">
      <c r="A1587" s="2">
        <v>1573</v>
      </c>
      <c r="B1587" t="s">
        <v>1573</v>
      </c>
      <c r="C1587" s="8">
        <v>247.87</v>
      </c>
      <c r="D1587" s="8">
        <v>140.44</v>
      </c>
      <c r="E1587" s="17">
        <f t="shared" si="168"/>
        <v>0.56812406387889425</v>
      </c>
      <c r="F1587" s="2">
        <f>+IF(A1587&gt;$C$3,AVERAGE(INDEX($E$15:$E$2531,A1587-$C$3):E1586),"")</f>
        <v>0.55690558671766865</v>
      </c>
      <c r="G1587" s="2">
        <f>+IF(A1587&gt;$C$3,STDEVA(INDEX($E$15:$E$2531,A1587-$C$3):E1586),"")</f>
        <v>1.0237551549550611E-2</v>
      </c>
      <c r="H1587">
        <f t="shared" si="169"/>
        <v>1.0958164270946251</v>
      </c>
      <c r="I1587" s="2" t="str">
        <f t="shared" si="170"/>
        <v/>
      </c>
      <c r="J1587">
        <f t="shared" si="171"/>
        <v>140.22999999999999</v>
      </c>
      <c r="K1587">
        <f t="shared" si="172"/>
        <v>247.44</v>
      </c>
      <c r="L1587" s="37">
        <f t="shared" si="173"/>
        <v>-54.999999999999716</v>
      </c>
      <c r="M1587" t="str">
        <f t="shared" si="174"/>
        <v>Short</v>
      </c>
    </row>
    <row r="1588" spans="1:13" x14ac:dyDescent="0.25">
      <c r="A1588" s="2">
        <v>1574</v>
      </c>
      <c r="B1588" t="s">
        <v>1574</v>
      </c>
      <c r="C1588" s="8">
        <v>247.26</v>
      </c>
      <c r="D1588" s="8">
        <v>140</v>
      </c>
      <c r="E1588" s="17">
        <f t="shared" si="168"/>
        <v>0.56879799196947656</v>
      </c>
      <c r="F1588" s="2">
        <f>+IF(A1588&gt;$C$3,AVERAGE(INDEX($E$15:$E$2531,A1588-$C$3):E1587),"")</f>
        <v>0.55992750093708488</v>
      </c>
      <c r="G1588" s="2">
        <f>+IF(A1588&gt;$C$3,STDEVA(INDEX($E$15:$E$2531,A1588-$C$3):E1587),"")</f>
        <v>8.8515941794995879E-3</v>
      </c>
      <c r="H1588">
        <f t="shared" si="169"/>
        <v>1.0021348530568492</v>
      </c>
      <c r="I1588" s="2" t="str">
        <f t="shared" si="170"/>
        <v/>
      </c>
      <c r="J1588">
        <f t="shared" si="171"/>
        <v>140.22999999999999</v>
      </c>
      <c r="K1588">
        <f t="shared" si="172"/>
        <v>247.44</v>
      </c>
      <c r="L1588" s="37">
        <f t="shared" si="173"/>
        <v>-12.499999999995737</v>
      </c>
      <c r="M1588" t="str">
        <f t="shared" si="174"/>
        <v>Short</v>
      </c>
    </row>
    <row r="1589" spans="1:13" x14ac:dyDescent="0.25">
      <c r="A1589" s="2">
        <v>1575</v>
      </c>
      <c r="B1589" t="s">
        <v>1575</v>
      </c>
      <c r="C1589" s="8">
        <v>247.25</v>
      </c>
      <c r="D1589" s="8">
        <v>138.79</v>
      </c>
      <c r="E1589" s="17">
        <f t="shared" si="168"/>
        <v>0.57743797113507311</v>
      </c>
      <c r="F1589" s="2">
        <f>+IF(A1589&gt;$C$3,AVERAGE(INDEX($E$15:$E$2531,A1589-$C$3):E1588),"")</f>
        <v>0.56240101580840385</v>
      </c>
      <c r="G1589" s="2">
        <f>+IF(A1589&gt;$C$3,STDEVA(INDEX($E$15:$E$2531,A1589-$C$3):E1588),"")</f>
        <v>7.6738531650710423E-3</v>
      </c>
      <c r="H1589">
        <f t="shared" si="169"/>
        <v>1.9595052189834359</v>
      </c>
      <c r="I1589" s="2" t="str">
        <f t="shared" si="170"/>
        <v>Sell</v>
      </c>
      <c r="J1589" t="str">
        <f t="shared" si="171"/>
        <v/>
      </c>
      <c r="K1589" t="str">
        <f t="shared" si="172"/>
        <v/>
      </c>
      <c r="L1589" s="37">
        <f t="shared" si="173"/>
        <v>-312.5</v>
      </c>
      <c r="M1589" t="str">
        <f t="shared" si="174"/>
        <v>SL</v>
      </c>
    </row>
    <row r="1590" spans="1:13" x14ac:dyDescent="0.25">
      <c r="A1590" s="2">
        <v>1576</v>
      </c>
      <c r="B1590" t="s">
        <v>1576</v>
      </c>
      <c r="C1590" s="8">
        <v>243.76</v>
      </c>
      <c r="D1590" s="8">
        <v>136.27000000000001</v>
      </c>
      <c r="E1590" s="17">
        <f t="shared" si="168"/>
        <v>0.58154592291572405</v>
      </c>
      <c r="F1590" s="2">
        <f>+IF(A1590&gt;$C$3,AVERAGE(INDEX($E$15:$E$2531,A1590-$C$3):E1589),"")</f>
        <v>0.56522977218869963</v>
      </c>
      <c r="G1590" s="2">
        <f>+IF(A1590&gt;$C$3,STDEVA(INDEX($E$15:$E$2531,A1590-$C$3):E1589),"")</f>
        <v>8.0357205623272799E-3</v>
      </c>
      <c r="H1590">
        <f t="shared" si="169"/>
        <v>2.0304527267308288</v>
      </c>
      <c r="I1590" s="2" t="str">
        <f t="shared" si="170"/>
        <v>Sell</v>
      </c>
      <c r="J1590">
        <f t="shared" si="171"/>
        <v>136.27000000000001</v>
      </c>
      <c r="K1590">
        <f t="shared" si="172"/>
        <v>243.76</v>
      </c>
      <c r="L1590" s="37" t="str">
        <f t="shared" si="173"/>
        <v/>
      </c>
      <c r="M1590" t="str">
        <f t="shared" si="174"/>
        <v>Short</v>
      </c>
    </row>
    <row r="1591" spans="1:13" x14ac:dyDescent="0.25">
      <c r="A1591" s="2">
        <v>1577</v>
      </c>
      <c r="B1591" t="s">
        <v>1577</v>
      </c>
      <c r="C1591" s="8">
        <v>244.12</v>
      </c>
      <c r="D1591" s="8">
        <v>136.47</v>
      </c>
      <c r="E1591" s="17">
        <f t="shared" si="168"/>
        <v>0.58155509742627176</v>
      </c>
      <c r="F1591" s="2">
        <f>+IF(A1591&gt;$C$3,AVERAGE(INDEX($E$15:$E$2531,A1591-$C$3):E1590),"")</f>
        <v>0.56834836695930591</v>
      </c>
      <c r="G1591" s="2">
        <f>+IF(A1591&gt;$C$3,STDEVA(INDEX($E$15:$E$2531,A1591-$C$3):E1590),"")</f>
        <v>8.3454910038349029E-3</v>
      </c>
      <c r="H1591">
        <f t="shared" si="169"/>
        <v>1.5824989159891401</v>
      </c>
      <c r="I1591" s="2" t="str">
        <f t="shared" si="170"/>
        <v/>
      </c>
      <c r="J1591">
        <f t="shared" si="171"/>
        <v>136.27000000000001</v>
      </c>
      <c r="K1591">
        <f t="shared" si="172"/>
        <v>243.76</v>
      </c>
      <c r="L1591" s="37">
        <f t="shared" si="173"/>
        <v>-40.000000000006253</v>
      </c>
      <c r="M1591" t="str">
        <f t="shared" si="174"/>
        <v>Short</v>
      </c>
    </row>
    <row r="1592" spans="1:13" x14ac:dyDescent="0.25">
      <c r="A1592" s="2">
        <v>1578</v>
      </c>
      <c r="B1592" t="s">
        <v>1578</v>
      </c>
      <c r="C1592" s="8">
        <v>246.54</v>
      </c>
      <c r="D1592" s="8">
        <v>138.54</v>
      </c>
      <c r="E1592" s="17">
        <f t="shared" si="168"/>
        <v>0.57636515952891443</v>
      </c>
      <c r="F1592" s="2">
        <f>+IF(A1592&gt;$C$3,AVERAGE(INDEX($E$15:$E$2531,A1592-$C$3):E1591),"")</f>
        <v>0.57117822858859035</v>
      </c>
      <c r="G1592" s="2">
        <f>+IF(A1592&gt;$C$3,STDEVA(INDEX($E$15:$E$2531,A1592-$C$3):E1591),"")</f>
        <v>7.9778223957253005E-3</v>
      </c>
      <c r="H1592">
        <f t="shared" si="169"/>
        <v>0.65016876574030413</v>
      </c>
      <c r="I1592" s="2" t="str">
        <f t="shared" si="170"/>
        <v/>
      </c>
      <c r="J1592">
        <f t="shared" si="171"/>
        <v>136.27000000000001</v>
      </c>
      <c r="K1592">
        <f t="shared" si="172"/>
        <v>243.76</v>
      </c>
      <c r="L1592" s="37">
        <f t="shared" si="173"/>
        <v>-127.50000000000477</v>
      </c>
      <c r="M1592" t="str">
        <f t="shared" si="174"/>
        <v>Short</v>
      </c>
    </row>
    <row r="1593" spans="1:13" x14ac:dyDescent="0.25">
      <c r="A1593" s="2">
        <v>1579</v>
      </c>
      <c r="B1593" t="s">
        <v>1579</v>
      </c>
      <c r="C1593" s="8">
        <v>246.51</v>
      </c>
      <c r="D1593" s="8">
        <v>137.4</v>
      </c>
      <c r="E1593" s="17">
        <f t="shared" si="168"/>
        <v>0.58450618082295713</v>
      </c>
      <c r="F1593" s="2">
        <f>+IF(A1593&gt;$C$3,AVERAGE(INDEX($E$15:$E$2531,A1593-$C$3):E1592),"")</f>
        <v>0.57339585917363667</v>
      </c>
      <c r="G1593" s="2">
        <f>+IF(A1593&gt;$C$3,STDEVA(INDEX($E$15:$E$2531,A1593-$C$3):E1592),"")</f>
        <v>5.8481199424477168E-3</v>
      </c>
      <c r="H1593">
        <f t="shared" si="169"/>
        <v>1.8998108381255714</v>
      </c>
      <c r="I1593" s="2" t="str">
        <f t="shared" si="170"/>
        <v>Sell</v>
      </c>
      <c r="J1593" t="str">
        <f t="shared" si="171"/>
        <v/>
      </c>
      <c r="K1593" t="str">
        <f t="shared" si="172"/>
        <v/>
      </c>
      <c r="L1593" s="37">
        <f t="shared" si="173"/>
        <v>-405.00000000000114</v>
      </c>
      <c r="M1593" t="str">
        <f t="shared" si="174"/>
        <v>SL</v>
      </c>
    </row>
    <row r="1594" spans="1:13" x14ac:dyDescent="0.25">
      <c r="A1594" s="2">
        <v>1580</v>
      </c>
      <c r="B1594" t="s">
        <v>1580</v>
      </c>
      <c r="C1594" s="8">
        <v>246.94</v>
      </c>
      <c r="D1594" s="8">
        <v>137.44</v>
      </c>
      <c r="E1594" s="17">
        <f t="shared" si="168"/>
        <v>0.58595793390365236</v>
      </c>
      <c r="F1594" s="2">
        <f>+IF(A1594&gt;$C$3,AVERAGE(INDEX($E$15:$E$2531,A1594-$C$3):E1593),"")</f>
        <v>0.57524274630527039</v>
      </c>
      <c r="G1594" s="2">
        <f>+IF(A1594&gt;$C$3,STDEVA(INDEX($E$15:$E$2531,A1594-$C$3):E1593),"")</f>
        <v>6.4804123079141114E-3</v>
      </c>
      <c r="H1594">
        <f t="shared" si="169"/>
        <v>1.6534731262849123</v>
      </c>
      <c r="I1594" s="2" t="str">
        <f t="shared" si="170"/>
        <v/>
      </c>
      <c r="J1594" t="str">
        <f t="shared" si="171"/>
        <v/>
      </c>
      <c r="K1594" t="str">
        <f t="shared" si="172"/>
        <v/>
      </c>
      <c r="L1594" s="37" t="str">
        <f t="shared" si="173"/>
        <v/>
      </c>
      <c r="M1594" t="str">
        <f t="shared" si="174"/>
        <v/>
      </c>
    </row>
    <row r="1595" spans="1:13" x14ac:dyDescent="0.25">
      <c r="A1595" s="2">
        <v>1581</v>
      </c>
      <c r="B1595" t="s">
        <v>1581</v>
      </c>
      <c r="C1595" s="8">
        <v>243.09</v>
      </c>
      <c r="D1595" s="8">
        <v>134.93</v>
      </c>
      <c r="E1595" s="17">
        <f t="shared" si="168"/>
        <v>0.5886756196980476</v>
      </c>
      <c r="F1595" s="2">
        <f>+IF(A1595&gt;$C$3,AVERAGE(INDEX($E$15:$E$2531,A1595-$C$3):E1594),"")</f>
        <v>0.57691065581792189</v>
      </c>
      <c r="G1595" s="2">
        <f>+IF(A1595&gt;$C$3,STDEVA(INDEX($E$15:$E$2531,A1595-$C$3):E1594),"")</f>
        <v>7.135197058267484E-3</v>
      </c>
      <c r="H1595">
        <f t="shared" si="169"/>
        <v>1.6488632036439361</v>
      </c>
      <c r="I1595" s="2" t="str">
        <f t="shared" si="170"/>
        <v/>
      </c>
      <c r="J1595" t="str">
        <f t="shared" si="171"/>
        <v/>
      </c>
      <c r="K1595" t="str">
        <f t="shared" si="172"/>
        <v/>
      </c>
      <c r="L1595" s="37" t="str">
        <f t="shared" si="173"/>
        <v/>
      </c>
      <c r="M1595" t="str">
        <f t="shared" si="174"/>
        <v/>
      </c>
    </row>
    <row r="1596" spans="1:13" x14ac:dyDescent="0.25">
      <c r="A1596" s="2">
        <v>1582</v>
      </c>
      <c r="B1596" t="s">
        <v>1582</v>
      </c>
      <c r="C1596" s="8">
        <v>242.71</v>
      </c>
      <c r="D1596" s="8">
        <v>134.91999999999999</v>
      </c>
      <c r="E1596" s="17">
        <f t="shared" si="168"/>
        <v>0.5871853048217186</v>
      </c>
      <c r="F1596" s="2">
        <f>+IF(A1596&gt;$C$3,AVERAGE(INDEX($E$15:$E$2531,A1596-$C$3):E1595),"")</f>
        <v>0.57921843791989014</v>
      </c>
      <c r="G1596" s="2">
        <f>+IF(A1596&gt;$C$3,STDEVA(INDEX($E$15:$E$2531,A1596-$C$3):E1595),"")</f>
        <v>7.2169814593693836E-3</v>
      </c>
      <c r="H1596">
        <f t="shared" si="169"/>
        <v>1.1039056905828053</v>
      </c>
      <c r="I1596" s="2" t="str">
        <f t="shared" si="170"/>
        <v/>
      </c>
      <c r="J1596" t="str">
        <f t="shared" si="171"/>
        <v/>
      </c>
      <c r="K1596" t="str">
        <f t="shared" si="172"/>
        <v/>
      </c>
      <c r="L1596" s="37" t="str">
        <f t="shared" si="173"/>
        <v/>
      </c>
      <c r="M1596" t="str">
        <f t="shared" si="174"/>
        <v/>
      </c>
    </row>
    <row r="1597" spans="1:13" x14ac:dyDescent="0.25">
      <c r="A1597" s="2">
        <v>1583</v>
      </c>
      <c r="B1597" t="s">
        <v>1583</v>
      </c>
      <c r="C1597" s="8">
        <v>242.9</v>
      </c>
      <c r="D1597" s="8">
        <v>134.83000000000001</v>
      </c>
      <c r="E1597" s="17">
        <f t="shared" si="168"/>
        <v>0.58863511036214344</v>
      </c>
      <c r="F1597" s="2">
        <f>+IF(A1597&gt;$C$3,AVERAGE(INDEX($E$15:$E$2531,A1597-$C$3):E1596),"")</f>
        <v>0.58133635358020408</v>
      </c>
      <c r="G1597" s="2">
        <f>+IF(A1597&gt;$C$3,STDEVA(INDEX($E$15:$E$2531,A1597-$C$3):E1596),"")</f>
        <v>6.2918032316971271E-3</v>
      </c>
      <c r="H1597">
        <f t="shared" si="169"/>
        <v>1.1600421235631402</v>
      </c>
      <c r="I1597" s="2" t="str">
        <f t="shared" si="170"/>
        <v/>
      </c>
      <c r="J1597" t="str">
        <f t="shared" si="171"/>
        <v/>
      </c>
      <c r="K1597" t="str">
        <f t="shared" si="172"/>
        <v/>
      </c>
      <c r="L1597" s="37" t="str">
        <f t="shared" si="173"/>
        <v/>
      </c>
      <c r="M1597" t="str">
        <f t="shared" si="174"/>
        <v/>
      </c>
    </row>
    <row r="1598" spans="1:13" x14ac:dyDescent="0.25">
      <c r="A1598" s="2">
        <v>1584</v>
      </c>
      <c r="B1598" t="s">
        <v>1584</v>
      </c>
      <c r="C1598" s="8">
        <v>245.44</v>
      </c>
      <c r="D1598" s="8">
        <v>136.29</v>
      </c>
      <c r="E1598" s="17">
        <f t="shared" si="168"/>
        <v>0.58826754973946982</v>
      </c>
      <c r="F1598" s="2">
        <f>+IF(A1598&gt;$C$3,AVERAGE(INDEX($E$15:$E$2531,A1598-$C$3):E1597),"")</f>
        <v>0.58354047784605578</v>
      </c>
      <c r="G1598" s="2">
        <f>+IF(A1598&gt;$C$3,STDEVA(INDEX($E$15:$E$2531,A1598-$C$3):E1597),"")</f>
        <v>4.5966314829155967E-3</v>
      </c>
      <c r="H1598">
        <f t="shared" si="169"/>
        <v>1.0283773913534837</v>
      </c>
      <c r="I1598" s="2" t="str">
        <f t="shared" si="170"/>
        <v/>
      </c>
      <c r="J1598" t="str">
        <f t="shared" si="171"/>
        <v/>
      </c>
      <c r="K1598" t="str">
        <f t="shared" si="172"/>
        <v/>
      </c>
      <c r="L1598" s="37" t="str">
        <f t="shared" si="173"/>
        <v/>
      </c>
      <c r="M1598" t="str">
        <f t="shared" si="174"/>
        <v/>
      </c>
    </row>
    <row r="1599" spans="1:13" x14ac:dyDescent="0.25">
      <c r="A1599" s="2">
        <v>1585</v>
      </c>
      <c r="B1599" t="s">
        <v>1585</v>
      </c>
      <c r="C1599" s="8">
        <v>244.56</v>
      </c>
      <c r="D1599" s="8">
        <v>136.07</v>
      </c>
      <c r="E1599" s="17">
        <f t="shared" si="168"/>
        <v>0.58629121837981202</v>
      </c>
      <c r="F1599" s="2">
        <f>+IF(A1599&gt;$C$3,AVERAGE(INDEX($E$15:$E$2531,A1599-$C$3):E1598),"")</f>
        <v>0.58474376435765552</v>
      </c>
      <c r="G1599" s="2">
        <f>+IF(A1599&gt;$C$3,STDEVA(INDEX($E$15:$E$2531,A1599-$C$3):E1598),"")</f>
        <v>4.1997872354558562E-3</v>
      </c>
      <c r="H1599">
        <f t="shared" si="169"/>
        <v>0.36846009938132918</v>
      </c>
      <c r="I1599" s="2" t="str">
        <f t="shared" si="170"/>
        <v/>
      </c>
      <c r="J1599" t="str">
        <f t="shared" si="171"/>
        <v/>
      </c>
      <c r="K1599" t="str">
        <f t="shared" si="172"/>
        <v/>
      </c>
      <c r="L1599" s="37" t="str">
        <f t="shared" si="173"/>
        <v/>
      </c>
      <c r="M1599" t="str">
        <f t="shared" si="174"/>
        <v/>
      </c>
    </row>
    <row r="1600" spans="1:13" x14ac:dyDescent="0.25">
      <c r="A1600" s="2">
        <v>1586</v>
      </c>
      <c r="B1600" t="s">
        <v>1586</v>
      </c>
      <c r="C1600" s="8">
        <v>243.99</v>
      </c>
      <c r="D1600" s="8">
        <v>136.49</v>
      </c>
      <c r="E1600" s="17">
        <f t="shared" si="168"/>
        <v>0.58087588897868936</v>
      </c>
      <c r="F1600" s="2">
        <f>+IF(A1600&gt;$C$3,AVERAGE(INDEX($E$15:$E$2531,A1600-$C$3):E1599),"")</f>
        <v>0.58527101940922088</v>
      </c>
      <c r="G1600" s="2">
        <f>+IF(A1600&gt;$C$3,STDEVA(INDEX($E$15:$E$2531,A1600-$C$3):E1599),"")</f>
        <v>4.0430827601461421E-3</v>
      </c>
      <c r="H1600">
        <f t="shared" si="169"/>
        <v>-1.0870740697805199</v>
      </c>
      <c r="I1600" s="2" t="str">
        <f t="shared" si="170"/>
        <v/>
      </c>
      <c r="J1600" t="str">
        <f t="shared" si="171"/>
        <v/>
      </c>
      <c r="K1600" t="str">
        <f t="shared" si="172"/>
        <v/>
      </c>
      <c r="L1600" s="37" t="str">
        <f t="shared" si="173"/>
        <v/>
      </c>
      <c r="M1600" t="str">
        <f t="shared" si="174"/>
        <v/>
      </c>
    </row>
    <row r="1601" spans="1:13" x14ac:dyDescent="0.25">
      <c r="A1601" s="2">
        <v>1587</v>
      </c>
      <c r="B1601" t="s">
        <v>1587</v>
      </c>
      <c r="C1601" s="8">
        <v>244.56</v>
      </c>
      <c r="D1601" s="8">
        <v>136.88</v>
      </c>
      <c r="E1601" s="17">
        <f t="shared" si="168"/>
        <v>0.58035604799864104</v>
      </c>
      <c r="F1601" s="2">
        <f>+IF(A1601&gt;$C$3,AVERAGE(INDEX($E$15:$E$2531,A1601-$C$3):E1600),"")</f>
        <v>0.58519555180393401</v>
      </c>
      <c r="G1601" s="2">
        <f>+IF(A1601&gt;$C$3,STDEVA(INDEX($E$15:$E$2531,A1601-$C$3):E1600),"")</f>
        <v>4.1265903407976768E-3</v>
      </c>
      <c r="H1601">
        <f t="shared" si="169"/>
        <v>-1.1727609007967295</v>
      </c>
      <c r="I1601" s="2" t="str">
        <f t="shared" si="170"/>
        <v/>
      </c>
      <c r="J1601" t="str">
        <f t="shared" si="171"/>
        <v/>
      </c>
      <c r="K1601" t="str">
        <f t="shared" si="172"/>
        <v/>
      </c>
      <c r="L1601" s="37" t="str">
        <f t="shared" si="173"/>
        <v/>
      </c>
      <c r="M1601" t="str">
        <f t="shared" si="174"/>
        <v/>
      </c>
    </row>
    <row r="1602" spans="1:13" x14ac:dyDescent="0.25">
      <c r="A1602" s="2">
        <v>1588</v>
      </c>
      <c r="B1602" t="s">
        <v>1588</v>
      </c>
      <c r="C1602" s="8">
        <v>244.57</v>
      </c>
      <c r="D1602" s="8">
        <v>137.46</v>
      </c>
      <c r="E1602" s="17">
        <f t="shared" si="168"/>
        <v>0.57616860081436005</v>
      </c>
      <c r="F1602" s="2">
        <f>+IF(A1602&gt;$C$3,AVERAGE(INDEX($E$15:$E$2531,A1602-$C$3):E1601),"")</f>
        <v>0.58563898385612567</v>
      </c>
      <c r="G1602" s="2">
        <f>+IF(A1602&gt;$C$3,STDEVA(INDEX($E$15:$E$2531,A1602-$C$3):E1601),"")</f>
        <v>3.1604047251230058E-3</v>
      </c>
      <c r="H1602">
        <f t="shared" si="169"/>
        <v>-2.9965728650139964</v>
      </c>
      <c r="I1602" s="2" t="str">
        <f t="shared" si="170"/>
        <v>Buy</v>
      </c>
      <c r="J1602">
        <f t="shared" si="171"/>
        <v>244.57</v>
      </c>
      <c r="K1602">
        <f t="shared" si="172"/>
        <v>137.46</v>
      </c>
      <c r="L1602" s="37" t="str">
        <f t="shared" si="173"/>
        <v/>
      </c>
      <c r="M1602" t="str">
        <f t="shared" si="174"/>
        <v>Long</v>
      </c>
    </row>
    <row r="1603" spans="1:13" x14ac:dyDescent="0.25">
      <c r="A1603" s="2">
        <v>1589</v>
      </c>
      <c r="B1603" t="s">
        <v>1589</v>
      </c>
      <c r="C1603" s="8">
        <v>244.85</v>
      </c>
      <c r="D1603" s="8">
        <v>137.49</v>
      </c>
      <c r="E1603" s="17">
        <f t="shared" si="168"/>
        <v>0.57709459095918392</v>
      </c>
      <c r="F1603" s="2">
        <f>+IF(A1603&gt;$C$3,AVERAGE(INDEX($E$15:$E$2531,A1603-$C$3):E1602),"")</f>
        <v>0.58471258607739274</v>
      </c>
      <c r="G1603" s="2">
        <f>+IF(A1603&gt;$C$3,STDEVA(INDEX($E$15:$E$2531,A1603-$C$3):E1602),"")</f>
        <v>4.4803217080148392E-3</v>
      </c>
      <c r="H1603">
        <f t="shared" si="169"/>
        <v>-1.7003232389721039</v>
      </c>
      <c r="I1603" s="2" t="str">
        <f t="shared" si="170"/>
        <v/>
      </c>
      <c r="J1603">
        <f t="shared" si="171"/>
        <v>244.57</v>
      </c>
      <c r="K1603">
        <f t="shared" si="172"/>
        <v>137.46</v>
      </c>
      <c r="L1603" s="37">
        <f t="shared" si="173"/>
        <v>62.5</v>
      </c>
      <c r="M1603" t="str">
        <f t="shared" si="174"/>
        <v>Long</v>
      </c>
    </row>
    <row r="1604" spans="1:13" x14ac:dyDescent="0.25">
      <c r="A1604" s="2">
        <v>1590</v>
      </c>
      <c r="B1604" t="s">
        <v>1590</v>
      </c>
      <c r="C1604" s="8">
        <v>246.01</v>
      </c>
      <c r="D1604" s="8">
        <v>138.37</v>
      </c>
      <c r="E1604" s="17">
        <f t="shared" si="168"/>
        <v>0.57544092883136844</v>
      </c>
      <c r="F1604" s="2">
        <f>+IF(A1604&gt;$C$3,AVERAGE(INDEX($E$15:$E$2531,A1604-$C$3):E1603),"")</f>
        <v>0.58372777019467392</v>
      </c>
      <c r="G1604" s="2">
        <f>+IF(A1604&gt;$C$3,STDEVA(INDEX($E$15:$E$2531,A1604-$C$3):E1603),"")</f>
        <v>5.103190893517749E-3</v>
      </c>
      <c r="H1604">
        <f t="shared" si="169"/>
        <v>-1.6238548657530567</v>
      </c>
      <c r="I1604" s="2" t="str">
        <f t="shared" si="170"/>
        <v/>
      </c>
      <c r="J1604">
        <f t="shared" si="171"/>
        <v>244.57</v>
      </c>
      <c r="K1604">
        <f t="shared" si="172"/>
        <v>137.46</v>
      </c>
      <c r="L1604" s="37">
        <f t="shared" si="173"/>
        <v>132.50000000000028</v>
      </c>
      <c r="M1604" t="str">
        <f t="shared" si="174"/>
        <v>Long</v>
      </c>
    </row>
    <row r="1605" spans="1:13" x14ac:dyDescent="0.25">
      <c r="A1605" s="2">
        <v>1591</v>
      </c>
      <c r="B1605" t="s">
        <v>1591</v>
      </c>
      <c r="C1605" s="8">
        <v>247.49</v>
      </c>
      <c r="D1605" s="8">
        <v>139.72999999999999</v>
      </c>
      <c r="E1605" s="17">
        <f t="shared" si="168"/>
        <v>0.57165818805971935</v>
      </c>
      <c r="F1605" s="2">
        <f>+IF(A1605&gt;$C$3,AVERAGE(INDEX($E$15:$E$2531,A1605-$C$3):E1604),"")</f>
        <v>0.58225724898726527</v>
      </c>
      <c r="G1605" s="2">
        <f>+IF(A1605&gt;$C$3,STDEVA(INDEX($E$15:$E$2531,A1605-$C$3):E1604),"")</f>
        <v>5.3975583582424776E-3</v>
      </c>
      <c r="H1605">
        <f t="shared" si="169"/>
        <v>-1.9636769487374526</v>
      </c>
      <c r="I1605" s="2" t="str">
        <f t="shared" si="170"/>
        <v>Buy</v>
      </c>
      <c r="J1605">
        <f t="shared" si="171"/>
        <v>244.57</v>
      </c>
      <c r="K1605">
        <f t="shared" si="172"/>
        <v>137.46</v>
      </c>
      <c r="L1605" s="37">
        <f t="shared" si="173"/>
        <v>162.50000000000853</v>
      </c>
      <c r="M1605" t="str">
        <f t="shared" si="174"/>
        <v>Long</v>
      </c>
    </row>
    <row r="1606" spans="1:13" x14ac:dyDescent="0.25">
      <c r="A1606" s="2">
        <v>1592</v>
      </c>
      <c r="B1606" t="s">
        <v>1592</v>
      </c>
      <c r="C1606" s="8">
        <v>247.84</v>
      </c>
      <c r="D1606" s="8">
        <v>140.52000000000001</v>
      </c>
      <c r="E1606" s="17">
        <f t="shared" si="168"/>
        <v>0.56743354927093215</v>
      </c>
      <c r="F1606" s="2">
        <f>+IF(A1606&gt;$C$3,AVERAGE(INDEX($E$15:$E$2531,A1606-$C$3):E1605),"")</f>
        <v>0.58053201379148744</v>
      </c>
      <c r="G1606" s="2">
        <f>+IF(A1606&gt;$C$3,STDEVA(INDEX($E$15:$E$2531,A1606-$C$3):E1605),"")</f>
        <v>6.0656359905274298E-3</v>
      </c>
      <c r="H1606">
        <f t="shared" si="169"/>
        <v>-2.1594544316557869</v>
      </c>
      <c r="I1606" s="2" t="str">
        <f t="shared" si="170"/>
        <v>Buy</v>
      </c>
      <c r="J1606">
        <f t="shared" si="171"/>
        <v>244.57</v>
      </c>
      <c r="K1606">
        <f t="shared" si="172"/>
        <v>137.46</v>
      </c>
      <c r="L1606" s="37">
        <f t="shared" si="173"/>
        <v>52.500000000001933</v>
      </c>
      <c r="M1606" t="str">
        <f t="shared" si="174"/>
        <v>Long</v>
      </c>
    </row>
    <row r="1607" spans="1:13" x14ac:dyDescent="0.25">
      <c r="A1607" s="2">
        <v>1593</v>
      </c>
      <c r="B1607" t="s">
        <v>1593</v>
      </c>
      <c r="C1607" s="8">
        <v>246.06</v>
      </c>
      <c r="D1607" s="8">
        <v>139.16999999999999</v>
      </c>
      <c r="E1607" s="17">
        <f t="shared" si="168"/>
        <v>0.56987920120026092</v>
      </c>
      <c r="F1607" s="2">
        <f>+IF(A1607&gt;$C$3,AVERAGE(INDEX($E$15:$E$2531,A1607-$C$3):E1606),"")</f>
        <v>0.57817628478135286</v>
      </c>
      <c r="G1607" s="2">
        <f>+IF(A1607&gt;$C$3,STDEVA(INDEX($E$15:$E$2531,A1607-$C$3):E1606),"")</f>
        <v>6.6172122717653653E-3</v>
      </c>
      <c r="H1607">
        <f t="shared" si="169"/>
        <v>-1.2538638992275228</v>
      </c>
      <c r="I1607" s="2" t="str">
        <f t="shared" si="170"/>
        <v/>
      </c>
      <c r="J1607">
        <f t="shared" si="171"/>
        <v>244.57</v>
      </c>
      <c r="K1607">
        <f t="shared" si="172"/>
        <v>137.46</v>
      </c>
      <c r="L1607" s="37">
        <f t="shared" si="173"/>
        <v>-54.99999999999261</v>
      </c>
      <c r="M1607" t="str">
        <f t="shared" si="174"/>
        <v>Long</v>
      </c>
    </row>
    <row r="1608" spans="1:13" x14ac:dyDescent="0.25">
      <c r="A1608" s="2">
        <v>1594</v>
      </c>
      <c r="B1608" t="s">
        <v>1594</v>
      </c>
      <c r="C1608" s="8">
        <v>246.9</v>
      </c>
      <c r="D1608" s="8">
        <v>139.46</v>
      </c>
      <c r="E1608" s="17">
        <f t="shared" si="168"/>
        <v>0.57120557455826904</v>
      </c>
      <c r="F1608" s="2">
        <f>+IF(A1608&gt;$C$3,AVERAGE(INDEX($E$15:$E$2531,A1608-$C$3):E1607),"")</f>
        <v>0.57613313494366303</v>
      </c>
      <c r="G1608" s="2">
        <f>+IF(A1608&gt;$C$3,STDEVA(INDEX($E$15:$E$2531,A1608-$C$3):E1607),"")</f>
        <v>5.913309164083334E-3</v>
      </c>
      <c r="H1608">
        <f t="shared" si="169"/>
        <v>-0.83329997614928519</v>
      </c>
      <c r="I1608" s="2" t="str">
        <f t="shared" si="170"/>
        <v/>
      </c>
      <c r="J1608">
        <f t="shared" si="171"/>
        <v>244.57</v>
      </c>
      <c r="K1608">
        <f t="shared" si="172"/>
        <v>137.46</v>
      </c>
      <c r="L1608" s="37">
        <f t="shared" si="173"/>
        <v>82.500000000003183</v>
      </c>
      <c r="M1608" t="str">
        <f t="shared" si="174"/>
        <v>Long</v>
      </c>
    </row>
    <row r="1609" spans="1:13" x14ac:dyDescent="0.25">
      <c r="A1609" s="2">
        <v>1595</v>
      </c>
      <c r="B1609" t="s">
        <v>1595</v>
      </c>
      <c r="C1609" s="8">
        <v>246.87</v>
      </c>
      <c r="D1609" s="8">
        <v>139.11000000000001</v>
      </c>
      <c r="E1609" s="17">
        <f t="shared" si="168"/>
        <v>0.57359689521425206</v>
      </c>
      <c r="F1609" s="2">
        <f>+IF(A1609&gt;$C$3,AVERAGE(INDEX($E$15:$E$2531,A1609-$C$3):E1608),"")</f>
        <v>0.57445695229682492</v>
      </c>
      <c r="G1609" s="2">
        <f>+IF(A1609&gt;$C$3,STDEVA(INDEX($E$15:$E$2531,A1609-$C$3):E1608),"")</f>
        <v>4.684358280839334E-3</v>
      </c>
      <c r="H1609">
        <f t="shared" si="169"/>
        <v>-0.1836019004120153</v>
      </c>
      <c r="I1609" s="2" t="str">
        <f t="shared" si="170"/>
        <v/>
      </c>
      <c r="J1609">
        <f t="shared" si="171"/>
        <v>244.57</v>
      </c>
      <c r="K1609">
        <f t="shared" si="172"/>
        <v>137.46</v>
      </c>
      <c r="L1609" s="37">
        <f t="shared" si="173"/>
        <v>162.50000000000142</v>
      </c>
      <c r="M1609" t="str">
        <f t="shared" si="174"/>
        <v>Long</v>
      </c>
    </row>
    <row r="1610" spans="1:13" x14ac:dyDescent="0.25">
      <c r="A1610" s="2">
        <v>1596</v>
      </c>
      <c r="B1610" t="s">
        <v>1596</v>
      </c>
      <c r="C1610" s="8">
        <v>246.58</v>
      </c>
      <c r="D1610" s="8">
        <v>139.22</v>
      </c>
      <c r="E1610" s="17">
        <f t="shared" si="168"/>
        <v>0.57163106869988634</v>
      </c>
      <c r="F1610" s="2">
        <f>+IF(A1610&gt;$C$3,AVERAGE(INDEX($E$15:$E$2531,A1610-$C$3):E1609),"")</f>
        <v>0.5736481752118876</v>
      </c>
      <c r="G1610" s="2">
        <f>+IF(A1610&gt;$C$3,STDEVA(INDEX($E$15:$E$2531,A1610-$C$3):E1609),"")</f>
        <v>4.0186373114459387E-3</v>
      </c>
      <c r="H1610">
        <f t="shared" si="169"/>
        <v>-0.50193793459691294</v>
      </c>
      <c r="I1610" s="2" t="str">
        <f t="shared" si="170"/>
        <v/>
      </c>
      <c r="J1610">
        <f t="shared" si="171"/>
        <v>244.57</v>
      </c>
      <c r="K1610">
        <f t="shared" si="172"/>
        <v>137.46</v>
      </c>
      <c r="L1610" s="37">
        <f t="shared" si="173"/>
        <v>62.500000000007105</v>
      </c>
      <c r="M1610" t="str">
        <f t="shared" si="174"/>
        <v>Long</v>
      </c>
    </row>
    <row r="1611" spans="1:13" x14ac:dyDescent="0.25">
      <c r="A1611" s="2">
        <v>1597</v>
      </c>
      <c r="B1611" t="s">
        <v>1597</v>
      </c>
      <c r="C1611" s="8">
        <v>249.21</v>
      </c>
      <c r="D1611" s="8">
        <v>140.68</v>
      </c>
      <c r="E1611" s="17">
        <f t="shared" si="168"/>
        <v>0.57180810691330819</v>
      </c>
      <c r="F1611" s="2">
        <f>+IF(A1611&gt;$C$3,AVERAGE(INDEX($E$15:$E$2531,A1611-$C$3):E1610),"")</f>
        <v>0.57267873306758144</v>
      </c>
      <c r="G1611" s="2">
        <f>+IF(A1611&gt;$C$3,STDEVA(INDEX($E$15:$E$2531,A1611-$C$3):E1610),"")</f>
        <v>3.1585274544603916E-3</v>
      </c>
      <c r="H1611">
        <f t="shared" si="169"/>
        <v>-0.27564305418456009</v>
      </c>
      <c r="I1611" s="2" t="str">
        <f t="shared" si="170"/>
        <v/>
      </c>
      <c r="J1611">
        <f t="shared" si="171"/>
        <v>244.57</v>
      </c>
      <c r="K1611">
        <f t="shared" si="172"/>
        <v>137.46</v>
      </c>
      <c r="L1611" s="37">
        <f t="shared" si="173"/>
        <v>355.00000000000387</v>
      </c>
      <c r="M1611" t="str">
        <f t="shared" si="174"/>
        <v>Long</v>
      </c>
    </row>
    <row r="1612" spans="1:13" x14ac:dyDescent="0.25">
      <c r="A1612" s="2">
        <v>1598</v>
      </c>
      <c r="B1612" t="s">
        <v>1598</v>
      </c>
      <c r="C1612" s="8">
        <v>250.05</v>
      </c>
      <c r="D1612" s="8">
        <v>141.54</v>
      </c>
      <c r="E1612" s="17">
        <f t="shared" si="168"/>
        <v>0.56907853521727414</v>
      </c>
      <c r="F1612" s="2">
        <f>+IF(A1612&gt;$C$3,AVERAGE(INDEX($E$15:$E$2531,A1612-$C$3):E1611),"")</f>
        <v>0.57219423374524225</v>
      </c>
      <c r="G1612" s="2">
        <f>+IF(A1612&gt;$C$3,STDEVA(INDEX($E$15:$E$2531,A1612-$C$3):E1611),"")</f>
        <v>2.878292074195547E-3</v>
      </c>
      <c r="H1612">
        <f t="shared" si="169"/>
        <v>-1.0824817105605655</v>
      </c>
      <c r="I1612" s="2" t="str">
        <f t="shared" si="170"/>
        <v/>
      </c>
      <c r="J1612">
        <f t="shared" si="171"/>
        <v>244.57</v>
      </c>
      <c r="K1612">
        <f t="shared" si="172"/>
        <v>137.46</v>
      </c>
      <c r="L1612" s="37">
        <f t="shared" si="173"/>
        <v>350.00000000000853</v>
      </c>
      <c r="M1612" t="str">
        <f t="shared" si="174"/>
        <v>Long</v>
      </c>
    </row>
    <row r="1613" spans="1:13" x14ac:dyDescent="0.25">
      <c r="A1613" s="2">
        <v>1599</v>
      </c>
      <c r="B1613" t="s">
        <v>1599</v>
      </c>
      <c r="C1613" s="8">
        <v>250.17</v>
      </c>
      <c r="D1613" s="8">
        <v>141.96</v>
      </c>
      <c r="E1613" s="17">
        <f t="shared" si="168"/>
        <v>0.56659535898870794</v>
      </c>
      <c r="F1613" s="2">
        <f>+IF(A1613&gt;$C$3,AVERAGE(INDEX($E$15:$E$2531,A1613-$C$3):E1612),"")</f>
        <v>0.57130356088503009</v>
      </c>
      <c r="G1613" s="2">
        <f>+IF(A1613&gt;$C$3,STDEVA(INDEX($E$15:$E$2531,A1613-$C$3):E1612),"")</f>
        <v>2.3672482789280041E-3</v>
      </c>
      <c r="H1613">
        <f t="shared" si="169"/>
        <v>-1.9888923093669899</v>
      </c>
      <c r="I1613" s="2" t="str">
        <f t="shared" si="170"/>
        <v>Buy</v>
      </c>
      <c r="J1613">
        <f t="shared" si="171"/>
        <v>244.57</v>
      </c>
      <c r="K1613">
        <f t="shared" si="172"/>
        <v>137.46</v>
      </c>
      <c r="L1613" s="37">
        <f t="shared" si="173"/>
        <v>274.99999999999864</v>
      </c>
      <c r="M1613" t="str">
        <f t="shared" si="174"/>
        <v>Long</v>
      </c>
    </row>
    <row r="1614" spans="1:13" x14ac:dyDescent="0.25">
      <c r="A1614" s="2">
        <v>1600</v>
      </c>
      <c r="B1614" t="s">
        <v>1600</v>
      </c>
      <c r="C1614" s="8">
        <v>250.09</v>
      </c>
      <c r="D1614" s="8">
        <v>141.83000000000001</v>
      </c>
      <c r="E1614" s="17">
        <f t="shared" si="168"/>
        <v>0.56719169577127793</v>
      </c>
      <c r="F1614" s="2">
        <f>+IF(A1614&gt;$C$3,AVERAGE(INDEX($E$15:$E$2531,A1614-$C$3):E1613),"")</f>
        <v>0.57032071979140098</v>
      </c>
      <c r="G1614" s="2">
        <f>+IF(A1614&gt;$C$3,STDEVA(INDEX($E$15:$E$2531,A1614-$C$3):E1613),"")</f>
        <v>2.2689886884885587E-3</v>
      </c>
      <c r="H1614">
        <f t="shared" si="169"/>
        <v>-1.379039056473828</v>
      </c>
      <c r="I1614" s="2" t="str">
        <f t="shared" si="170"/>
        <v/>
      </c>
      <c r="J1614">
        <f t="shared" si="171"/>
        <v>244.57</v>
      </c>
      <c r="K1614">
        <f t="shared" si="172"/>
        <v>137.46</v>
      </c>
      <c r="L1614" s="37">
        <f t="shared" si="173"/>
        <v>287.50000000000136</v>
      </c>
      <c r="M1614" t="str">
        <f t="shared" si="174"/>
        <v>Long</v>
      </c>
    </row>
    <row r="1615" spans="1:13" x14ac:dyDescent="0.25">
      <c r="A1615" s="2">
        <v>1601</v>
      </c>
      <c r="B1615" t="s">
        <v>1601</v>
      </c>
      <c r="C1615" s="8">
        <v>249.19</v>
      </c>
      <c r="D1615" s="8">
        <v>142.41</v>
      </c>
      <c r="E1615" s="17">
        <f t="shared" si="168"/>
        <v>0.55950543646588058</v>
      </c>
      <c r="F1615" s="2">
        <f>+IF(A1615&gt;$C$3,AVERAGE(INDEX($E$15:$E$2531,A1615-$C$3):E1614),"")</f>
        <v>0.56982444287046319</v>
      </c>
      <c r="G1615" s="2">
        <f>+IF(A1615&gt;$C$3,STDEVA(INDEX($E$15:$E$2531,A1615-$C$3):E1614),"")</f>
        <v>2.4231134480601933E-3</v>
      </c>
      <c r="H1615">
        <f t="shared" si="169"/>
        <v>-4.2585733709015638</v>
      </c>
      <c r="I1615" s="2" t="str">
        <f t="shared" si="170"/>
        <v>Buy</v>
      </c>
      <c r="J1615">
        <f t="shared" si="171"/>
        <v>244.57</v>
      </c>
      <c r="K1615">
        <f t="shared" si="172"/>
        <v>137.46</v>
      </c>
      <c r="L1615" s="37">
        <f t="shared" si="173"/>
        <v>-82.499999999996135</v>
      </c>
      <c r="M1615" t="str">
        <f t="shared" si="174"/>
        <v>Long</v>
      </c>
    </row>
    <row r="1616" spans="1:13" x14ac:dyDescent="0.25">
      <c r="A1616" s="2">
        <v>1602</v>
      </c>
      <c r="B1616" t="s">
        <v>1602</v>
      </c>
      <c r="C1616" s="8">
        <v>249.72</v>
      </c>
      <c r="D1616" s="8">
        <v>143.38</v>
      </c>
      <c r="E1616" s="17">
        <f t="shared" ref="E1616:E1679" si="175">+LN(C1616/D1616)</f>
        <v>0.55484184176881723</v>
      </c>
      <c r="F1616" s="2">
        <f>+IF(A1616&gt;$C$3,AVERAGE(INDEX($E$15:$E$2531,A1616-$C$3):E1615),"")</f>
        <v>0.56894354144767978</v>
      </c>
      <c r="G1616" s="2">
        <f>+IF(A1616&gt;$C$3,STDEVA(INDEX($E$15:$E$2531,A1616-$C$3):E1615),"")</f>
        <v>4.1945420694776327E-3</v>
      </c>
      <c r="H1616">
        <f t="shared" ref="H1616:H1679" si="176">+IF(F1616="","",(E1616-F1616)/G1616)</f>
        <v>-3.3619163773505076</v>
      </c>
      <c r="I1616" s="2" t="str">
        <f t="shared" ref="I1616:I1679" si="177">+IF(H1616="","",IF(H1616&lt;$C$4,"Buy",IF(H1616&gt;$C$5,"Sell","")))</f>
        <v>Buy</v>
      </c>
      <c r="J1616">
        <f t="shared" ref="J1616:J1679" si="178">IF(M1616=M1615, J1615, IF(OR(M1616="TP", M1616="SL"), "", IF(I1616="Buy", C1616, IF(I1616="Sell", D1616, ""))))</f>
        <v>244.57</v>
      </c>
      <c r="K1616">
        <f t="shared" ref="K1616:K1679" si="179">IF(M1616=M1615, K1615, IF(OR(M1616="TP", M1616="SL"), "",IF(I1616="Buy", D1616, IF(I1616="Sell", C1616, ""))))</f>
        <v>137.46</v>
      </c>
      <c r="L1616" s="37">
        <f t="shared" ref="L1616:L1679" si="180">IF(M1615="Long", (C1616-J1615)*$C$8+(K1615-D1616)*$C$9, IF(M1615="Short", (K1615-C1616)*$C$8+(D1616-J1615)*$C$9, ""))</f>
        <v>-192.49999999999545</v>
      </c>
      <c r="M1616" t="str">
        <f t="shared" ref="M1616:M1679" si="181">IF(OR(M1615="", M1615="SL", M1615="TP"), IF(I1616="Sell","Short",(IF(I1616="Buy","Long",I1616))), IF(L1616="", "", IF(L1616&lt;$C$6, "SL", IF(L1616&gt;$C$7, "TP", M1615))))</f>
        <v>Long</v>
      </c>
    </row>
    <row r="1617" spans="1:13" x14ac:dyDescent="0.25">
      <c r="A1617" s="2">
        <v>1603</v>
      </c>
      <c r="B1617" t="s">
        <v>1603</v>
      </c>
      <c r="C1617" s="8">
        <v>249.97</v>
      </c>
      <c r="D1617" s="8">
        <v>143.38</v>
      </c>
      <c r="E1617" s="17">
        <f t="shared" si="175"/>
        <v>0.55584246223694422</v>
      </c>
      <c r="F1617" s="2">
        <f>+IF(A1617&gt;$C$3,AVERAGE(INDEX($E$15:$E$2531,A1617-$C$3):E1616),"")</f>
        <v>0.5672727237330748</v>
      </c>
      <c r="G1617" s="2">
        <f>+IF(A1617&gt;$C$3,STDEVA(INDEX($E$15:$E$2531,A1617-$C$3):E1616),"")</f>
        <v>6.261102673673323E-3</v>
      </c>
      <c r="H1617">
        <f t="shared" si="176"/>
        <v>-1.8255987949522898</v>
      </c>
      <c r="I1617" s="2" t="str">
        <f t="shared" si="177"/>
        <v>Buy</v>
      </c>
      <c r="J1617">
        <f t="shared" si="178"/>
        <v>244.57</v>
      </c>
      <c r="K1617">
        <f t="shared" si="179"/>
        <v>137.46</v>
      </c>
      <c r="L1617" s="37">
        <f t="shared" si="180"/>
        <v>-129.99999999999545</v>
      </c>
      <c r="M1617" t="str">
        <f t="shared" si="181"/>
        <v>Long</v>
      </c>
    </row>
    <row r="1618" spans="1:13" x14ac:dyDescent="0.25">
      <c r="A1618" s="2">
        <v>1604</v>
      </c>
      <c r="B1618" t="s">
        <v>1604</v>
      </c>
      <c r="C1618" s="8">
        <v>250.06</v>
      </c>
      <c r="D1618" s="8">
        <v>143.84</v>
      </c>
      <c r="E1618" s="17">
        <f t="shared" si="175"/>
        <v>0.55299931834354343</v>
      </c>
      <c r="F1618" s="2">
        <f>+IF(A1618&gt;$C$3,AVERAGE(INDEX($E$15:$E$2531,A1618-$C$3):E1617),"")</f>
        <v>0.56556571125292765</v>
      </c>
      <c r="G1618" s="2">
        <f>+IF(A1618&gt;$C$3,STDEVA(INDEX($E$15:$E$2531,A1618-$C$3):E1617),"")</f>
        <v>7.093745408038375E-3</v>
      </c>
      <c r="H1618">
        <f t="shared" si="176"/>
        <v>-1.7714750370297241</v>
      </c>
      <c r="I1618" s="2" t="str">
        <f t="shared" si="177"/>
        <v>Buy</v>
      </c>
      <c r="J1618" t="str">
        <f t="shared" si="178"/>
        <v/>
      </c>
      <c r="K1618" t="str">
        <f t="shared" si="179"/>
        <v/>
      </c>
      <c r="L1618" s="37">
        <f t="shared" si="180"/>
        <v>-222.49999999999659</v>
      </c>
      <c r="M1618" t="str">
        <f t="shared" si="181"/>
        <v>SL</v>
      </c>
    </row>
    <row r="1619" spans="1:13" x14ac:dyDescent="0.25">
      <c r="A1619" s="2">
        <v>1605</v>
      </c>
      <c r="B1619" t="s">
        <v>1605</v>
      </c>
      <c r="C1619" s="8">
        <v>249.39</v>
      </c>
      <c r="D1619" s="8">
        <v>143.69</v>
      </c>
      <c r="E1619" s="17">
        <f t="shared" si="175"/>
        <v>0.55135973496999113</v>
      </c>
      <c r="F1619" s="2">
        <f>+IF(A1619&gt;$C$3,AVERAGE(INDEX($E$15:$E$2531,A1619-$C$3):E1618),"")</f>
        <v>0.56327709160062667</v>
      </c>
      <c r="G1619" s="2">
        <f>+IF(A1619&gt;$C$3,STDEVA(INDEX($E$15:$E$2531,A1619-$C$3):E1618),"")</f>
        <v>7.4903611981401424E-3</v>
      </c>
      <c r="H1619">
        <f t="shared" si="176"/>
        <v>-1.5910256281892807</v>
      </c>
      <c r="I1619" s="2" t="str">
        <f t="shared" si="177"/>
        <v/>
      </c>
      <c r="J1619" t="str">
        <f t="shared" si="178"/>
        <v/>
      </c>
      <c r="K1619" t="str">
        <f t="shared" si="179"/>
        <v/>
      </c>
      <c r="L1619" s="37" t="str">
        <f t="shared" si="180"/>
        <v/>
      </c>
      <c r="M1619" t="str">
        <f t="shared" si="181"/>
        <v/>
      </c>
    </row>
    <row r="1620" spans="1:13" x14ac:dyDescent="0.25">
      <c r="A1620" s="2">
        <v>1606</v>
      </c>
      <c r="B1620" t="s">
        <v>1606</v>
      </c>
      <c r="C1620" s="8">
        <v>249.44</v>
      </c>
      <c r="D1620" s="8">
        <v>144.30000000000001</v>
      </c>
      <c r="E1620" s="17">
        <f t="shared" si="175"/>
        <v>0.54732393952964109</v>
      </c>
      <c r="F1620" s="2">
        <f>+IF(A1620&gt;$C$3,AVERAGE(INDEX($E$15:$E$2531,A1620-$C$3):E1619),"")</f>
        <v>0.56102472118619384</v>
      </c>
      <c r="G1620" s="2">
        <f>+IF(A1620&gt;$C$3,STDEVA(INDEX($E$15:$E$2531,A1620-$C$3):E1619),"")</f>
        <v>7.7089233226932822E-3</v>
      </c>
      <c r="H1620">
        <f t="shared" si="176"/>
        <v>-1.7772626711983019</v>
      </c>
      <c r="I1620" s="2" t="str">
        <f t="shared" si="177"/>
        <v>Buy</v>
      </c>
      <c r="J1620">
        <f t="shared" si="178"/>
        <v>249.44</v>
      </c>
      <c r="K1620">
        <f t="shared" si="179"/>
        <v>144.30000000000001</v>
      </c>
      <c r="L1620" s="37" t="str">
        <f t="shared" si="180"/>
        <v/>
      </c>
      <c r="M1620" t="str">
        <f t="shared" si="181"/>
        <v>Long</v>
      </c>
    </row>
    <row r="1621" spans="1:13" x14ac:dyDescent="0.25">
      <c r="A1621" s="2">
        <v>1607</v>
      </c>
      <c r="B1621" t="s">
        <v>1607</v>
      </c>
      <c r="C1621" s="8">
        <v>248.93</v>
      </c>
      <c r="D1621" s="8">
        <v>144.5</v>
      </c>
      <c r="E1621" s="17">
        <f t="shared" si="175"/>
        <v>0.54389222489132971</v>
      </c>
      <c r="F1621" s="2">
        <f>+IF(A1621&gt;$C$3,AVERAGE(INDEX($E$15:$E$2531,A1621-$C$3):E1620),"")</f>
        <v>0.55830425814356421</v>
      </c>
      <c r="G1621" s="2">
        <f>+IF(A1621&gt;$C$3,STDEVA(INDEX($E$15:$E$2531,A1621-$C$3):E1620),"")</f>
        <v>7.7479168823407808E-3</v>
      </c>
      <c r="H1621">
        <f t="shared" si="176"/>
        <v>-1.8601171735699331</v>
      </c>
      <c r="I1621" s="2" t="str">
        <f t="shared" si="177"/>
        <v>Buy</v>
      </c>
      <c r="J1621">
        <f t="shared" si="178"/>
        <v>249.44</v>
      </c>
      <c r="K1621">
        <f t="shared" si="179"/>
        <v>144.30000000000001</v>
      </c>
      <c r="L1621" s="37">
        <f t="shared" si="180"/>
        <v>-177.49999999999488</v>
      </c>
      <c r="M1621" t="str">
        <f t="shared" si="181"/>
        <v>Long</v>
      </c>
    </row>
    <row r="1622" spans="1:13" x14ac:dyDescent="0.25">
      <c r="A1622" s="2">
        <v>1608</v>
      </c>
      <c r="B1622" t="s">
        <v>1608</v>
      </c>
      <c r="C1622" s="8">
        <v>249.08</v>
      </c>
      <c r="D1622" s="8">
        <v>144.61000000000001</v>
      </c>
      <c r="E1622" s="17">
        <f t="shared" si="175"/>
        <v>0.54373366637755038</v>
      </c>
      <c r="F1622" s="2">
        <f>+IF(A1622&gt;$C$3,AVERAGE(INDEX($E$15:$E$2531,A1622-$C$3):E1621),"")</f>
        <v>0.55550577921845923</v>
      </c>
      <c r="G1622" s="2">
        <f>+IF(A1622&gt;$C$3,STDEVA(INDEX($E$15:$E$2531,A1622-$C$3):E1621),"")</f>
        <v>7.9165966920721562E-3</v>
      </c>
      <c r="H1622">
        <f t="shared" si="176"/>
        <v>-1.487016870860389</v>
      </c>
      <c r="I1622" s="2" t="str">
        <f t="shared" si="177"/>
        <v/>
      </c>
      <c r="J1622">
        <f t="shared" si="178"/>
        <v>249.44</v>
      </c>
      <c r="K1622">
        <f t="shared" si="179"/>
        <v>144.30000000000001</v>
      </c>
      <c r="L1622" s="37">
        <f t="shared" si="180"/>
        <v>-167.49999999999687</v>
      </c>
      <c r="M1622" t="str">
        <f t="shared" si="181"/>
        <v>Long</v>
      </c>
    </row>
    <row r="1623" spans="1:13" x14ac:dyDescent="0.25">
      <c r="A1623" s="2">
        <v>1609</v>
      </c>
      <c r="B1623" t="s">
        <v>1609</v>
      </c>
      <c r="C1623" s="8">
        <v>250.05</v>
      </c>
      <c r="D1623" s="8">
        <v>147.44</v>
      </c>
      <c r="E1623" s="17">
        <f t="shared" si="175"/>
        <v>0.52823958450334485</v>
      </c>
      <c r="F1623" s="2">
        <f>+IF(A1623&gt;$C$3,AVERAGE(INDEX($E$15:$E$2531,A1623-$C$3):E1622),"")</f>
        <v>0.55296559115055288</v>
      </c>
      <c r="G1623" s="2">
        <f>+IF(A1623&gt;$C$3,STDEVA(INDEX($E$15:$E$2531,A1623-$C$3):E1622),"")</f>
        <v>7.5738933841419925E-3</v>
      </c>
      <c r="H1623">
        <f t="shared" si="176"/>
        <v>-3.2646362172167169</v>
      </c>
      <c r="I1623" s="2" t="str">
        <f t="shared" si="177"/>
        <v>Buy</v>
      </c>
      <c r="J1623" t="str">
        <f t="shared" si="178"/>
        <v/>
      </c>
      <c r="K1623" t="str">
        <f t="shared" si="179"/>
        <v/>
      </c>
      <c r="L1623" s="37">
        <f t="shared" si="180"/>
        <v>-632.49999999999318</v>
      </c>
      <c r="M1623" t="str">
        <f t="shared" si="181"/>
        <v>SL</v>
      </c>
    </row>
    <row r="1624" spans="1:13" x14ac:dyDescent="0.25">
      <c r="A1624" s="2">
        <v>1610</v>
      </c>
      <c r="B1624" t="s">
        <v>1610</v>
      </c>
      <c r="C1624" s="8">
        <v>250.35</v>
      </c>
      <c r="D1624" s="8">
        <v>147.83000000000001</v>
      </c>
      <c r="E1624" s="17">
        <f t="shared" si="175"/>
        <v>0.52679697386295521</v>
      </c>
      <c r="F1624" s="2">
        <f>+IF(A1624&gt;$C$3,AVERAGE(INDEX($E$15:$E$2531,A1624-$C$3):E1623),"")</f>
        <v>0.54863757878744912</v>
      </c>
      <c r="G1624" s="2">
        <f>+IF(A1624&gt;$C$3,STDEVA(INDEX($E$15:$E$2531,A1624-$C$3):E1623),"")</f>
        <v>9.3495923765167018E-3</v>
      </c>
      <c r="H1624">
        <f t="shared" si="176"/>
        <v>-2.3359954150889819</v>
      </c>
      <c r="I1624" s="2" t="str">
        <f t="shared" si="177"/>
        <v>Buy</v>
      </c>
      <c r="J1624">
        <f t="shared" si="178"/>
        <v>250.35</v>
      </c>
      <c r="K1624">
        <f t="shared" si="179"/>
        <v>147.83000000000001</v>
      </c>
      <c r="L1624" s="37" t="str">
        <f t="shared" si="180"/>
        <v/>
      </c>
      <c r="M1624" t="str">
        <f t="shared" si="181"/>
        <v>Long</v>
      </c>
    </row>
    <row r="1625" spans="1:13" x14ac:dyDescent="0.25">
      <c r="A1625" s="2">
        <v>1611</v>
      </c>
      <c r="B1625" t="s">
        <v>1611</v>
      </c>
      <c r="C1625" s="8">
        <v>251.23</v>
      </c>
      <c r="D1625" s="8">
        <v>148.18</v>
      </c>
      <c r="E1625" s="17">
        <f t="shared" si="175"/>
        <v>0.52794110322631826</v>
      </c>
      <c r="F1625" s="2">
        <f>+IF(A1625&gt;$C$3,AVERAGE(INDEX($E$15:$E$2531,A1625-$C$3):E1624),"")</f>
        <v>0.54500330516490203</v>
      </c>
      <c r="G1625" s="2">
        <f>+IF(A1625&gt;$C$3,STDEVA(INDEX($E$15:$E$2531,A1625-$C$3):E1624),"")</f>
        <v>1.0835988712004195E-2</v>
      </c>
      <c r="H1625">
        <f t="shared" si="176"/>
        <v>-1.5745865367764846</v>
      </c>
      <c r="I1625" s="2" t="str">
        <f t="shared" si="177"/>
        <v/>
      </c>
      <c r="J1625">
        <f t="shared" si="178"/>
        <v>250.35</v>
      </c>
      <c r="K1625">
        <f t="shared" si="179"/>
        <v>147.83000000000001</v>
      </c>
      <c r="L1625" s="37">
        <f t="shared" si="180"/>
        <v>132.50000000000028</v>
      </c>
      <c r="M1625" t="str">
        <f t="shared" si="181"/>
        <v>Long</v>
      </c>
    </row>
    <row r="1626" spans="1:13" x14ac:dyDescent="0.25">
      <c r="A1626" s="2">
        <v>1612</v>
      </c>
      <c r="B1626" t="s">
        <v>1612</v>
      </c>
      <c r="C1626" s="8">
        <v>252.32</v>
      </c>
      <c r="D1626" s="8">
        <v>150</v>
      </c>
      <c r="E1626" s="17">
        <f t="shared" si="175"/>
        <v>0.52006282911847246</v>
      </c>
      <c r="F1626" s="2">
        <f>+IF(A1626&gt;$C$3,AVERAGE(INDEX($E$15:$E$2531,A1626-$C$3):E1625),"")</f>
        <v>0.54201433421573542</v>
      </c>
      <c r="G1626" s="2">
        <f>+IF(A1626&gt;$C$3,STDEVA(INDEX($E$15:$E$2531,A1626-$C$3):E1625),"")</f>
        <v>1.1474240810426362E-2</v>
      </c>
      <c r="H1626">
        <f t="shared" si="176"/>
        <v>-1.9131117657314776</v>
      </c>
      <c r="I1626" s="2" t="str">
        <f t="shared" si="177"/>
        <v>Buy</v>
      </c>
      <c r="J1626">
        <f t="shared" si="178"/>
        <v>250.35</v>
      </c>
      <c r="K1626">
        <f t="shared" si="179"/>
        <v>147.83000000000001</v>
      </c>
      <c r="L1626" s="37">
        <f t="shared" si="180"/>
        <v>-49.999999999997101</v>
      </c>
      <c r="M1626" t="str">
        <f t="shared" si="181"/>
        <v>Long</v>
      </c>
    </row>
    <row r="1627" spans="1:13" x14ac:dyDescent="0.25">
      <c r="A1627" s="2">
        <v>1613</v>
      </c>
      <c r="B1627" t="s">
        <v>1613</v>
      </c>
      <c r="C1627" s="8">
        <v>252.86</v>
      </c>
      <c r="D1627" s="8">
        <v>150.33000000000001</v>
      </c>
      <c r="E1627" s="17">
        <f t="shared" si="175"/>
        <v>0.52000309824400859</v>
      </c>
      <c r="F1627" s="2">
        <f>+IF(A1627&gt;$C$3,AVERAGE(INDEX($E$15:$E$2531,A1627-$C$3):E1626),"")</f>
        <v>0.53803881942479415</v>
      </c>
      <c r="G1627" s="2">
        <f>+IF(A1627&gt;$C$3,STDEVA(INDEX($E$15:$E$2531,A1627-$C$3):E1626),"")</f>
        <v>1.2255991433746345E-2</v>
      </c>
      <c r="H1627">
        <f t="shared" si="176"/>
        <v>-1.4715840230701349</v>
      </c>
      <c r="I1627" s="2" t="str">
        <f t="shared" si="177"/>
        <v/>
      </c>
      <c r="J1627">
        <f t="shared" si="178"/>
        <v>250.35</v>
      </c>
      <c r="K1627">
        <f t="shared" si="179"/>
        <v>147.83000000000001</v>
      </c>
      <c r="L1627" s="37">
        <f t="shared" si="180"/>
        <v>2.5000000000047748</v>
      </c>
      <c r="M1627" t="str">
        <f t="shared" si="181"/>
        <v>Long</v>
      </c>
    </row>
    <row r="1628" spans="1:13" x14ac:dyDescent="0.25">
      <c r="A1628" s="2">
        <v>1614</v>
      </c>
      <c r="B1628" t="s">
        <v>1614</v>
      </c>
      <c r="C1628" s="8">
        <v>253.16</v>
      </c>
      <c r="D1628" s="8">
        <v>149.85</v>
      </c>
      <c r="E1628" s="17">
        <f t="shared" si="175"/>
        <v>0.5243869061444324</v>
      </c>
      <c r="F1628" s="2">
        <f>+IF(A1628&gt;$C$3,AVERAGE(INDEX($E$15:$E$2531,A1628-$C$3):E1627),"")</f>
        <v>0.53437257274706806</v>
      </c>
      <c r="G1628" s="2">
        <f>+IF(A1628&gt;$C$3,STDEVA(INDEX($E$15:$E$2531,A1628-$C$3):E1627),"")</f>
        <v>1.2156135469836848E-2</v>
      </c>
      <c r="H1628">
        <f t="shared" si="176"/>
        <v>-0.82145075031560899</v>
      </c>
      <c r="I1628" s="2" t="str">
        <f t="shared" si="177"/>
        <v/>
      </c>
      <c r="J1628">
        <f t="shared" si="178"/>
        <v>250.35</v>
      </c>
      <c r="K1628">
        <f t="shared" si="179"/>
        <v>147.83000000000001</v>
      </c>
      <c r="L1628" s="37">
        <f t="shared" si="180"/>
        <v>197.50000000000512</v>
      </c>
      <c r="M1628" t="str">
        <f t="shared" si="181"/>
        <v>Long</v>
      </c>
    </row>
    <row r="1629" spans="1:13" x14ac:dyDescent="0.25">
      <c r="A1629" s="2">
        <v>1615</v>
      </c>
      <c r="B1629" t="s">
        <v>1615</v>
      </c>
      <c r="C1629" s="8">
        <v>254.66</v>
      </c>
      <c r="D1629" s="8">
        <v>150.26</v>
      </c>
      <c r="E1629" s="17">
        <f t="shared" si="175"/>
        <v>0.52756219520427505</v>
      </c>
      <c r="F1629" s="2">
        <f>+IF(A1629&gt;$C$3,AVERAGE(INDEX($E$15:$E$2531,A1629-$C$3):E1628),"")</f>
        <v>0.53137559176645033</v>
      </c>
      <c r="G1629" s="2">
        <f>+IF(A1629&gt;$C$3,STDEVA(INDEX($E$15:$E$2531,A1629-$C$3):E1628),"")</f>
        <v>1.0679921808091767E-2</v>
      </c>
      <c r="H1629">
        <f t="shared" si="176"/>
        <v>-0.35706221737372745</v>
      </c>
      <c r="I1629" s="2" t="str">
        <f t="shared" si="177"/>
        <v/>
      </c>
      <c r="J1629" t="str">
        <f t="shared" si="178"/>
        <v/>
      </c>
      <c r="K1629" t="str">
        <f t="shared" si="179"/>
        <v/>
      </c>
      <c r="L1629" s="37">
        <f t="shared" si="180"/>
        <v>470.00000000000591</v>
      </c>
      <c r="M1629" t="str">
        <f t="shared" si="181"/>
        <v>TP</v>
      </c>
    </row>
    <row r="1630" spans="1:13" x14ac:dyDescent="0.25">
      <c r="A1630" s="2">
        <v>1616</v>
      </c>
      <c r="B1630" t="s">
        <v>1616</v>
      </c>
      <c r="C1630" s="8">
        <v>254.37</v>
      </c>
      <c r="D1630" s="8">
        <v>150.05000000000001</v>
      </c>
      <c r="E1630" s="17">
        <f t="shared" si="175"/>
        <v>0.52782132809764515</v>
      </c>
      <c r="F1630" s="2">
        <f>+IF(A1630&gt;$C$3,AVERAGE(INDEX($E$15:$E$2531,A1630-$C$3):E1629),"")</f>
        <v>0.52917984239696514</v>
      </c>
      <c r="G1630" s="2">
        <f>+IF(A1630&gt;$C$3,STDEVA(INDEX($E$15:$E$2531,A1630-$C$3):E1629),"")</f>
        <v>8.8690909760951765E-3</v>
      </c>
      <c r="H1630">
        <f t="shared" si="176"/>
        <v>-0.15317401783131873</v>
      </c>
      <c r="I1630" s="2" t="str">
        <f t="shared" si="177"/>
        <v/>
      </c>
      <c r="J1630" t="str">
        <f t="shared" si="178"/>
        <v/>
      </c>
      <c r="K1630" t="str">
        <f t="shared" si="179"/>
        <v/>
      </c>
      <c r="L1630" s="37" t="str">
        <f t="shared" si="180"/>
        <v/>
      </c>
      <c r="M1630" t="str">
        <f t="shared" si="181"/>
        <v/>
      </c>
    </row>
    <row r="1631" spans="1:13" x14ac:dyDescent="0.25">
      <c r="A1631" s="2">
        <v>1617</v>
      </c>
      <c r="B1631" t="s">
        <v>1617</v>
      </c>
      <c r="C1631" s="8">
        <v>253.95</v>
      </c>
      <c r="D1631" s="8">
        <v>149.43</v>
      </c>
      <c r="E1631" s="17">
        <f t="shared" si="175"/>
        <v>0.53030934149395226</v>
      </c>
      <c r="F1631" s="2">
        <f>+IF(A1631&gt;$C$3,AVERAGE(INDEX($E$15:$E$2531,A1631-$C$3):E1630),"")</f>
        <v>0.52739418719766684</v>
      </c>
      <c r="G1631" s="2">
        <f>+IF(A1631&gt;$C$3,STDEVA(INDEX($E$15:$E$2531,A1631-$C$3):E1630),"")</f>
        <v>6.9460463571189898E-3</v>
      </c>
      <c r="H1631">
        <f t="shared" si="176"/>
        <v>0.41968540755528932</v>
      </c>
      <c r="I1631" s="2" t="str">
        <f t="shared" si="177"/>
        <v/>
      </c>
      <c r="J1631" t="str">
        <f t="shared" si="178"/>
        <v/>
      </c>
      <c r="K1631" t="str">
        <f t="shared" si="179"/>
        <v/>
      </c>
      <c r="L1631" s="37" t="str">
        <f t="shared" si="180"/>
        <v/>
      </c>
      <c r="M1631" t="str">
        <f t="shared" si="181"/>
        <v/>
      </c>
    </row>
    <row r="1632" spans="1:13" x14ac:dyDescent="0.25">
      <c r="A1632" s="2">
        <v>1618</v>
      </c>
      <c r="B1632" t="s">
        <v>1618</v>
      </c>
      <c r="C1632" s="8">
        <v>254.62</v>
      </c>
      <c r="D1632" s="8">
        <v>149.86000000000001</v>
      </c>
      <c r="E1632" s="17">
        <f t="shared" si="175"/>
        <v>0.53007071269733452</v>
      </c>
      <c r="F1632" s="2">
        <f>+IF(A1632&gt;$C$3,AVERAGE(INDEX($E$15:$E$2531,A1632-$C$3):E1631),"")</f>
        <v>0.52590259554393382</v>
      </c>
      <c r="G1632" s="2">
        <f>+IF(A1632&gt;$C$3,STDEVA(INDEX($E$15:$E$2531,A1632-$C$3):E1631),"")</f>
        <v>3.6653174096846143E-3</v>
      </c>
      <c r="H1632">
        <f t="shared" si="176"/>
        <v>1.1371776813619416</v>
      </c>
      <c r="I1632" s="2" t="str">
        <f t="shared" si="177"/>
        <v/>
      </c>
      <c r="J1632" t="str">
        <f t="shared" si="178"/>
        <v/>
      </c>
      <c r="K1632" t="str">
        <f t="shared" si="179"/>
        <v/>
      </c>
      <c r="L1632" s="37" t="str">
        <f t="shared" si="180"/>
        <v/>
      </c>
      <c r="M1632" t="str">
        <f t="shared" si="181"/>
        <v/>
      </c>
    </row>
    <row r="1633" spans="1:13" x14ac:dyDescent="0.25">
      <c r="A1633" s="2">
        <v>1619</v>
      </c>
      <c r="B1633" t="s">
        <v>1619</v>
      </c>
      <c r="C1633" s="8">
        <v>255.02</v>
      </c>
      <c r="D1633" s="8">
        <v>149.75</v>
      </c>
      <c r="E1633" s="17">
        <f t="shared" si="175"/>
        <v>0.53237473645983724</v>
      </c>
      <c r="F1633" s="2">
        <f>+IF(A1633&gt;$C$3,AVERAGE(INDEX($E$15:$E$2531,A1633-$C$3):E1632),"")</f>
        <v>0.52610605423215473</v>
      </c>
      <c r="G1633" s="2">
        <f>+IF(A1633&gt;$C$3,STDEVA(INDEX($E$15:$E$2531,A1633-$C$3):E1632),"")</f>
        <v>3.8570639412908287E-3</v>
      </c>
      <c r="H1633">
        <f t="shared" si="176"/>
        <v>1.6252471628936993</v>
      </c>
      <c r="I1633" s="2" t="str">
        <f t="shared" si="177"/>
        <v/>
      </c>
      <c r="J1633" t="str">
        <f t="shared" si="178"/>
        <v/>
      </c>
      <c r="K1633" t="str">
        <f t="shared" si="179"/>
        <v/>
      </c>
      <c r="L1633" s="37" t="str">
        <f t="shared" si="180"/>
        <v/>
      </c>
      <c r="M1633" t="str">
        <f t="shared" si="181"/>
        <v/>
      </c>
    </row>
    <row r="1634" spans="1:13" x14ac:dyDescent="0.25">
      <c r="A1634" s="2">
        <v>1620</v>
      </c>
      <c r="B1634" t="s">
        <v>1620</v>
      </c>
      <c r="C1634" s="8">
        <v>254.64</v>
      </c>
      <c r="D1634" s="8">
        <v>149.63999999999999</v>
      </c>
      <c r="E1634" s="17">
        <f t="shared" si="175"/>
        <v>0.53161837349389207</v>
      </c>
      <c r="F1634" s="2">
        <f>+IF(A1634&gt;$C$3,AVERAGE(INDEX($E$15:$E$2531,A1634-$C$3):E1633),"")</f>
        <v>0.52672580563180837</v>
      </c>
      <c r="G1634" s="2">
        <f>+IF(A1634&gt;$C$3,STDEVA(INDEX($E$15:$E$2531,A1634-$C$3):E1633),"")</f>
        <v>4.392859529064326E-3</v>
      </c>
      <c r="H1634">
        <f t="shared" si="176"/>
        <v>1.1137546806842258</v>
      </c>
      <c r="I1634" s="2" t="str">
        <f t="shared" si="177"/>
        <v/>
      </c>
      <c r="J1634" t="str">
        <f t="shared" si="178"/>
        <v/>
      </c>
      <c r="K1634" t="str">
        <f t="shared" si="179"/>
        <v/>
      </c>
      <c r="L1634" s="37" t="str">
        <f t="shared" si="180"/>
        <v/>
      </c>
      <c r="M1634" t="str">
        <f t="shared" si="181"/>
        <v/>
      </c>
    </row>
    <row r="1635" spans="1:13" x14ac:dyDescent="0.25">
      <c r="A1635" s="2">
        <v>1621</v>
      </c>
      <c r="B1635" t="s">
        <v>1621</v>
      </c>
      <c r="C1635" s="8">
        <v>254.95</v>
      </c>
      <c r="D1635" s="8">
        <v>149.37</v>
      </c>
      <c r="E1635" s="17">
        <f t="shared" si="175"/>
        <v>0.53464099817896371</v>
      </c>
      <c r="F1635" s="2">
        <f>+IF(A1635&gt;$C$3,AVERAGE(INDEX($E$15:$E$2531,A1635-$C$3):E1634),"")</f>
        <v>0.52713439121709427</v>
      </c>
      <c r="G1635" s="2">
        <f>+IF(A1635&gt;$C$3,STDEVA(INDEX($E$15:$E$2531,A1635-$C$3):E1634),"")</f>
        <v>4.6815530429825166E-3</v>
      </c>
      <c r="H1635">
        <f t="shared" si="176"/>
        <v>1.6034437488904636</v>
      </c>
      <c r="I1635" s="2" t="str">
        <f t="shared" si="177"/>
        <v/>
      </c>
      <c r="J1635" t="str">
        <f t="shared" si="178"/>
        <v/>
      </c>
      <c r="K1635" t="str">
        <f t="shared" si="179"/>
        <v/>
      </c>
      <c r="L1635" s="37" t="str">
        <f t="shared" si="180"/>
        <v/>
      </c>
      <c r="M1635" t="str">
        <f t="shared" si="181"/>
        <v/>
      </c>
    </row>
    <row r="1636" spans="1:13" x14ac:dyDescent="0.25">
      <c r="A1636" s="2">
        <v>1622</v>
      </c>
      <c r="B1636" t="s">
        <v>1622</v>
      </c>
      <c r="C1636" s="8">
        <v>255.29</v>
      </c>
      <c r="D1636" s="8">
        <v>149.24</v>
      </c>
      <c r="E1636" s="17">
        <f t="shared" si="175"/>
        <v>0.53684440552294499</v>
      </c>
      <c r="F1636" s="2">
        <f>+IF(A1636&gt;$C$3,AVERAGE(INDEX($E$15:$E$2531,A1636-$C$3):E1635),"")</f>
        <v>0.52875418777937122</v>
      </c>
      <c r="G1636" s="2">
        <f>+IF(A1636&gt;$C$3,STDEVA(INDEX($E$15:$E$2531,A1636-$C$3):E1635),"")</f>
        <v>4.4449971961593388E-3</v>
      </c>
      <c r="H1636">
        <f t="shared" si="176"/>
        <v>1.8200726314437388</v>
      </c>
      <c r="I1636" s="2" t="str">
        <f t="shared" si="177"/>
        <v>Sell</v>
      </c>
      <c r="J1636">
        <f t="shared" si="178"/>
        <v>149.24</v>
      </c>
      <c r="K1636">
        <f t="shared" si="179"/>
        <v>255.29</v>
      </c>
      <c r="L1636" s="37" t="str">
        <f t="shared" si="180"/>
        <v/>
      </c>
      <c r="M1636" t="str">
        <f t="shared" si="181"/>
        <v>Short</v>
      </c>
    </row>
    <row r="1637" spans="1:13" x14ac:dyDescent="0.25">
      <c r="A1637" s="2">
        <v>1623</v>
      </c>
      <c r="B1637" t="s">
        <v>1623</v>
      </c>
      <c r="C1637" s="8">
        <v>255.47</v>
      </c>
      <c r="D1637" s="8">
        <v>148.81</v>
      </c>
      <c r="E1637" s="17">
        <f t="shared" si="175"/>
        <v>0.540434661478159</v>
      </c>
      <c r="F1637" s="2">
        <f>+IF(A1637&gt;$C$3,AVERAGE(INDEX($E$15:$E$2531,A1637-$C$3):E1636),"")</f>
        <v>0.5306254441436975</v>
      </c>
      <c r="G1637" s="2">
        <f>+IF(A1637&gt;$C$3,STDEVA(INDEX($E$15:$E$2531,A1637-$C$3):E1636),"")</f>
        <v>3.7983491849113466E-3</v>
      </c>
      <c r="H1637">
        <f t="shared" si="176"/>
        <v>2.5824948831528878</v>
      </c>
      <c r="I1637" s="2" t="str">
        <f t="shared" si="177"/>
        <v>Sell</v>
      </c>
      <c r="J1637">
        <f t="shared" si="178"/>
        <v>149.24</v>
      </c>
      <c r="K1637">
        <f t="shared" si="179"/>
        <v>255.29</v>
      </c>
      <c r="L1637" s="37">
        <f t="shared" si="180"/>
        <v>-152.50000000000341</v>
      </c>
      <c r="M1637" t="str">
        <f t="shared" si="181"/>
        <v>Short</v>
      </c>
    </row>
    <row r="1638" spans="1:13" x14ac:dyDescent="0.25">
      <c r="A1638" s="2">
        <v>1624</v>
      </c>
      <c r="B1638" t="s">
        <v>1624</v>
      </c>
      <c r="C1638" s="8">
        <v>255.72</v>
      </c>
      <c r="D1638" s="8">
        <v>149.52000000000001</v>
      </c>
      <c r="E1638" s="17">
        <f t="shared" si="175"/>
        <v>0.53665293275121861</v>
      </c>
      <c r="F1638" s="2">
        <f>+IF(A1638&gt;$C$3,AVERAGE(INDEX($E$15:$E$2531,A1638-$C$3):E1637),"")</f>
        <v>0.5324085280696671</v>
      </c>
      <c r="G1638" s="2">
        <f>+IF(A1638&gt;$C$3,STDEVA(INDEX($E$15:$E$2531,A1638-$C$3):E1637),"")</f>
        <v>4.244209967813474E-3</v>
      </c>
      <c r="H1638">
        <f t="shared" si="176"/>
        <v>1.0000458774988796</v>
      </c>
      <c r="I1638" s="2" t="str">
        <f t="shared" si="177"/>
        <v/>
      </c>
      <c r="J1638">
        <f t="shared" si="178"/>
        <v>149.24</v>
      </c>
      <c r="K1638">
        <f t="shared" si="179"/>
        <v>255.29</v>
      </c>
      <c r="L1638" s="37">
        <f t="shared" si="180"/>
        <v>-37.500000000001421</v>
      </c>
      <c r="M1638" t="str">
        <f t="shared" si="181"/>
        <v>Short</v>
      </c>
    </row>
    <row r="1639" spans="1:13" x14ac:dyDescent="0.25">
      <c r="A1639" s="2">
        <v>1625</v>
      </c>
      <c r="B1639" t="s">
        <v>1625</v>
      </c>
      <c r="C1639" s="8">
        <v>255.79</v>
      </c>
      <c r="D1639" s="8">
        <v>149.29</v>
      </c>
      <c r="E1639" s="17">
        <f t="shared" si="175"/>
        <v>0.53846607227365206</v>
      </c>
      <c r="F1639" s="2">
        <f>+IF(A1639&gt;$C$3,AVERAGE(INDEX($E$15:$E$2531,A1639-$C$3):E1638),"")</f>
        <v>0.53341861001932755</v>
      </c>
      <c r="G1639" s="2">
        <f>+IF(A1639&gt;$C$3,STDEVA(INDEX($E$15:$E$2531,A1639-$C$3):E1638),"")</f>
        <v>4.02262639578341E-3</v>
      </c>
      <c r="H1639">
        <f t="shared" si="176"/>
        <v>1.2547678451111817</v>
      </c>
      <c r="I1639" s="2" t="str">
        <f t="shared" si="177"/>
        <v/>
      </c>
      <c r="J1639">
        <f t="shared" si="178"/>
        <v>149.24</v>
      </c>
      <c r="K1639">
        <f t="shared" si="179"/>
        <v>255.29</v>
      </c>
      <c r="L1639" s="37">
        <f t="shared" si="180"/>
        <v>-112.50000000000426</v>
      </c>
      <c r="M1639" t="str">
        <f t="shared" si="181"/>
        <v>Short</v>
      </c>
    </row>
    <row r="1640" spans="1:13" x14ac:dyDescent="0.25">
      <c r="A1640" s="2">
        <v>1626</v>
      </c>
      <c r="B1640" t="s">
        <v>1626</v>
      </c>
      <c r="C1640" s="8">
        <v>257.11</v>
      </c>
      <c r="D1640" s="8">
        <v>149.97999999999999</v>
      </c>
      <c r="E1640" s="17">
        <f t="shared" si="175"/>
        <v>0.53900205701364601</v>
      </c>
      <c r="F1640" s="2">
        <f>+IF(A1640&gt;$C$3,AVERAGE(INDEX($E$15:$E$2531,A1640-$C$3):E1639),"")</f>
        <v>0.5346013593722172</v>
      </c>
      <c r="G1640" s="2">
        <f>+IF(A1640&gt;$C$3,STDEVA(INDEX($E$15:$E$2531,A1640-$C$3):E1639),"")</f>
        <v>3.7250743444362674E-3</v>
      </c>
      <c r="H1640">
        <f t="shared" si="176"/>
        <v>1.1813717618821875</v>
      </c>
      <c r="I1640" s="2" t="str">
        <f t="shared" si="177"/>
        <v/>
      </c>
      <c r="J1640" t="str">
        <f t="shared" si="178"/>
        <v/>
      </c>
      <c r="K1640" t="str">
        <f t="shared" si="179"/>
        <v/>
      </c>
      <c r="L1640" s="37">
        <f t="shared" si="180"/>
        <v>-270.00000000001023</v>
      </c>
      <c r="M1640" t="str">
        <f t="shared" si="181"/>
        <v>SL</v>
      </c>
    </row>
    <row r="1641" spans="1:13" x14ac:dyDescent="0.25">
      <c r="A1641" s="2">
        <v>1627</v>
      </c>
      <c r="B1641" t="s">
        <v>1627</v>
      </c>
      <c r="C1641" s="8">
        <v>256.11</v>
      </c>
      <c r="D1641" s="8">
        <v>148.86000000000001</v>
      </c>
      <c r="E1641" s="17">
        <f t="shared" si="175"/>
        <v>0.54260077275856011</v>
      </c>
      <c r="F1641" s="2">
        <f>+IF(A1641&gt;$C$3,AVERAGE(INDEX($E$15:$E$2531,A1641-$C$3):E1640),"")</f>
        <v>0.53556721665218321</v>
      </c>
      <c r="G1641" s="2">
        <f>+IF(A1641&gt;$C$3,STDEVA(INDEX($E$15:$E$2531,A1641-$C$3):E1640),"")</f>
        <v>3.5978853280291732E-3</v>
      </c>
      <c r="H1641">
        <f t="shared" si="176"/>
        <v>1.954913918901829</v>
      </c>
      <c r="I1641" s="2" t="str">
        <f t="shared" si="177"/>
        <v>Sell</v>
      </c>
      <c r="J1641">
        <f t="shared" si="178"/>
        <v>148.86000000000001</v>
      </c>
      <c r="K1641">
        <f t="shared" si="179"/>
        <v>256.11</v>
      </c>
      <c r="L1641" s="37" t="str">
        <f t="shared" si="180"/>
        <v/>
      </c>
      <c r="M1641" t="str">
        <f t="shared" si="181"/>
        <v>Short</v>
      </c>
    </row>
    <row r="1642" spans="1:13" x14ac:dyDescent="0.25">
      <c r="A1642" s="2">
        <v>1628</v>
      </c>
      <c r="B1642" t="s">
        <v>1628</v>
      </c>
      <c r="C1642" s="8">
        <v>256.56</v>
      </c>
      <c r="D1642" s="8">
        <v>149.16999999999999</v>
      </c>
      <c r="E1642" s="17">
        <f t="shared" si="175"/>
        <v>0.54227596021906044</v>
      </c>
      <c r="F1642" s="2">
        <f>+IF(A1642&gt;$C$3,AVERAGE(INDEX($E$15:$E$2531,A1642-$C$3):E1641),"")</f>
        <v>0.53695944554787489</v>
      </c>
      <c r="G1642" s="2">
        <f>+IF(A1642&gt;$C$3,STDEVA(INDEX($E$15:$E$2531,A1642-$C$3):E1641),"")</f>
        <v>3.62927118653105E-3</v>
      </c>
      <c r="H1642">
        <f t="shared" si="176"/>
        <v>1.4648987077395024</v>
      </c>
      <c r="I1642" s="2" t="str">
        <f t="shared" si="177"/>
        <v/>
      </c>
      <c r="J1642">
        <f t="shared" si="178"/>
        <v>148.86000000000001</v>
      </c>
      <c r="K1642">
        <f t="shared" si="179"/>
        <v>256.11</v>
      </c>
      <c r="L1642" s="37">
        <f t="shared" si="180"/>
        <v>-35.000000000003695</v>
      </c>
      <c r="M1642" t="str">
        <f t="shared" si="181"/>
        <v>Short</v>
      </c>
    </row>
    <row r="1643" spans="1:13" x14ac:dyDescent="0.25">
      <c r="A1643" s="2">
        <v>1629</v>
      </c>
      <c r="B1643" t="s">
        <v>1629</v>
      </c>
      <c r="C1643" s="8">
        <v>255.29</v>
      </c>
      <c r="D1643" s="8">
        <v>148.44999999999999</v>
      </c>
      <c r="E1643" s="17">
        <f t="shared" si="175"/>
        <v>0.54215195266613336</v>
      </c>
      <c r="F1643" s="2">
        <f>+IF(A1643&gt;$C$3,AVERAGE(INDEX($E$15:$E$2531,A1643-$C$3):E1642),"")</f>
        <v>0.53805958152112199</v>
      </c>
      <c r="G1643" s="2">
        <f>+IF(A1643&gt;$C$3,STDEVA(INDEX($E$15:$E$2531,A1643-$C$3):E1642),"")</f>
        <v>3.5659142087510849E-3</v>
      </c>
      <c r="H1643">
        <f t="shared" si="176"/>
        <v>1.1476358951565118</v>
      </c>
      <c r="I1643" s="2" t="str">
        <f t="shared" si="177"/>
        <v/>
      </c>
      <c r="J1643">
        <f t="shared" si="178"/>
        <v>148.86000000000001</v>
      </c>
      <c r="K1643">
        <f t="shared" si="179"/>
        <v>256.11</v>
      </c>
      <c r="L1643" s="37">
        <f t="shared" si="180"/>
        <v>102.49999999999915</v>
      </c>
      <c r="M1643" t="str">
        <f t="shared" si="181"/>
        <v>Short</v>
      </c>
    </row>
    <row r="1644" spans="1:13" x14ac:dyDescent="0.25">
      <c r="A1644" s="2">
        <v>1630</v>
      </c>
      <c r="B1644" t="s">
        <v>1630</v>
      </c>
      <c r="C1644" s="8">
        <v>255.62</v>
      </c>
      <c r="D1644" s="8">
        <v>148.76</v>
      </c>
      <c r="E1644" s="17">
        <f t="shared" si="175"/>
        <v>0.54135769764669917</v>
      </c>
      <c r="F1644" s="2">
        <f>+IF(A1644&gt;$C$3,AVERAGE(INDEX($E$15:$E$2531,A1644-$C$3):E1643),"")</f>
        <v>0.53922997920692639</v>
      </c>
      <c r="G1644" s="2">
        <f>+IF(A1644&gt;$C$3,STDEVA(INDEX($E$15:$E$2531,A1644-$C$3):E1643),"")</f>
        <v>2.8428818390285123E-3</v>
      </c>
      <c r="H1644">
        <f t="shared" si="176"/>
        <v>0.74843717053673675</v>
      </c>
      <c r="I1644" s="2" t="str">
        <f t="shared" si="177"/>
        <v/>
      </c>
      <c r="J1644">
        <f t="shared" si="178"/>
        <v>148.86000000000001</v>
      </c>
      <c r="K1644">
        <f t="shared" si="179"/>
        <v>256.11</v>
      </c>
      <c r="L1644" s="37">
        <f t="shared" si="180"/>
        <v>97.499999999996589</v>
      </c>
      <c r="M1644" t="str">
        <f t="shared" si="181"/>
        <v>Short</v>
      </c>
    </row>
    <row r="1645" spans="1:13" x14ac:dyDescent="0.25">
      <c r="A1645" s="2">
        <v>1631</v>
      </c>
      <c r="B1645" t="s">
        <v>1631</v>
      </c>
      <c r="C1645" s="8">
        <v>257.70999999999998</v>
      </c>
      <c r="D1645" s="8">
        <v>149.79</v>
      </c>
      <c r="E1645" s="17">
        <f t="shared" si="175"/>
        <v>0.54260060853660108</v>
      </c>
      <c r="F1645" s="2">
        <f>+IF(A1645&gt;$C$3,AVERAGE(INDEX($E$15:$E$2531,A1645-$C$3):E1644),"")</f>
        <v>0.5399762791477859</v>
      </c>
      <c r="G1645" s="2">
        <f>+IF(A1645&gt;$C$3,STDEVA(INDEX($E$15:$E$2531,A1645-$C$3):E1644),"")</f>
        <v>2.3214107691722084E-3</v>
      </c>
      <c r="H1645">
        <f t="shared" si="176"/>
        <v>1.130489021445779</v>
      </c>
      <c r="I1645" s="2" t="str">
        <f t="shared" si="177"/>
        <v/>
      </c>
      <c r="J1645">
        <f t="shared" si="178"/>
        <v>148.86000000000001</v>
      </c>
      <c r="K1645">
        <f t="shared" si="179"/>
        <v>256.11</v>
      </c>
      <c r="L1645" s="37">
        <f t="shared" si="180"/>
        <v>-167.49999999999687</v>
      </c>
      <c r="M1645" t="str">
        <f t="shared" si="181"/>
        <v>Short</v>
      </c>
    </row>
    <row r="1646" spans="1:13" x14ac:dyDescent="0.25">
      <c r="A1646" s="2">
        <v>1632</v>
      </c>
      <c r="B1646" t="s">
        <v>1632</v>
      </c>
      <c r="C1646" s="8">
        <v>256.75</v>
      </c>
      <c r="D1646" s="8">
        <v>148.21</v>
      </c>
      <c r="E1646" s="17">
        <f t="shared" si="175"/>
        <v>0.549472661839844</v>
      </c>
      <c r="F1646" s="2">
        <f>+IF(A1646&gt;$C$3,AVERAGE(INDEX($E$15:$E$2531,A1646-$C$3):E1645),"")</f>
        <v>0.54061585726041439</v>
      </c>
      <c r="G1646" s="2">
        <f>+IF(A1646&gt;$C$3,STDEVA(INDEX($E$15:$E$2531,A1646-$C$3):E1645),"")</f>
        <v>2.1362500600782129E-3</v>
      </c>
      <c r="H1646">
        <f t="shared" si="176"/>
        <v>4.1459587269036025</v>
      </c>
      <c r="I1646" s="2" t="str">
        <f t="shared" si="177"/>
        <v>Sell</v>
      </c>
      <c r="J1646" t="str">
        <f t="shared" si="178"/>
        <v/>
      </c>
      <c r="K1646" t="str">
        <f t="shared" si="179"/>
        <v/>
      </c>
      <c r="L1646" s="37">
        <f t="shared" si="180"/>
        <v>-322.49999999999801</v>
      </c>
      <c r="M1646" t="str">
        <f t="shared" si="181"/>
        <v>SL</v>
      </c>
    </row>
    <row r="1647" spans="1:13" x14ac:dyDescent="0.25">
      <c r="A1647" s="2">
        <v>1633</v>
      </c>
      <c r="B1647" t="s">
        <v>1633</v>
      </c>
      <c r="C1647" s="8">
        <v>257.14999999999998</v>
      </c>
      <c r="D1647" s="8">
        <v>149.26</v>
      </c>
      <c r="E1647" s="17">
        <f t="shared" si="175"/>
        <v>0.54396982051768372</v>
      </c>
      <c r="F1647" s="2">
        <f>+IF(A1647&gt;$C$3,AVERAGE(INDEX($E$15:$E$2531,A1647-$C$3):E1646),"")</f>
        <v>0.54162007952282387</v>
      </c>
      <c r="G1647" s="2">
        <f>+IF(A1647&gt;$C$3,STDEVA(INDEX($E$15:$E$2531,A1647-$C$3):E1646),"")</f>
        <v>3.6373498049627794E-3</v>
      </c>
      <c r="H1647">
        <f t="shared" si="176"/>
        <v>0.64600357976400202</v>
      </c>
      <c r="I1647" s="2" t="str">
        <f t="shared" si="177"/>
        <v/>
      </c>
      <c r="J1647" t="str">
        <f t="shared" si="178"/>
        <v/>
      </c>
      <c r="K1647" t="str">
        <f t="shared" si="179"/>
        <v/>
      </c>
      <c r="L1647" s="37" t="str">
        <f t="shared" si="180"/>
        <v/>
      </c>
      <c r="M1647" t="str">
        <f t="shared" si="181"/>
        <v/>
      </c>
    </row>
    <row r="1648" spans="1:13" x14ac:dyDescent="0.25">
      <c r="A1648" s="2">
        <v>1634</v>
      </c>
      <c r="B1648" t="s">
        <v>1634</v>
      </c>
      <c r="C1648" s="8">
        <v>257.49</v>
      </c>
      <c r="D1648" s="8">
        <v>148.27000000000001</v>
      </c>
      <c r="E1648" s="17">
        <f t="shared" si="175"/>
        <v>0.55194594836830346</v>
      </c>
      <c r="F1648" s="2">
        <f>+IF(A1648&gt;$C$3,AVERAGE(INDEX($E$15:$E$2531,A1648-$C$3):E1647),"")</f>
        <v>0.54243306705243111</v>
      </c>
      <c r="G1648" s="2">
        <f>+IF(A1648&gt;$C$3,STDEVA(INDEX($E$15:$E$2531,A1648-$C$3):E1647),"")</f>
        <v>3.1769227644822969E-3</v>
      </c>
      <c r="H1648">
        <f t="shared" si="176"/>
        <v>2.9943697159482414</v>
      </c>
      <c r="I1648" s="2" t="str">
        <f t="shared" si="177"/>
        <v>Sell</v>
      </c>
      <c r="J1648">
        <f t="shared" si="178"/>
        <v>148.27000000000001</v>
      </c>
      <c r="K1648">
        <f t="shared" si="179"/>
        <v>257.49</v>
      </c>
      <c r="L1648" s="37" t="str">
        <f t="shared" si="180"/>
        <v/>
      </c>
      <c r="M1648" t="str">
        <f t="shared" si="181"/>
        <v>Short</v>
      </c>
    </row>
    <row r="1649" spans="1:13" x14ac:dyDescent="0.25">
      <c r="A1649" s="2">
        <v>1635</v>
      </c>
      <c r="B1649" t="s">
        <v>1635</v>
      </c>
      <c r="C1649" s="8">
        <v>257.58999999999997</v>
      </c>
      <c r="D1649" s="8">
        <v>148.71</v>
      </c>
      <c r="E1649" s="17">
        <f t="shared" si="175"/>
        <v>0.54937107290031884</v>
      </c>
      <c r="F1649" s="2">
        <f>+IF(A1649&gt;$C$3,AVERAGE(INDEX($E$15:$E$2531,A1649-$C$3):E1648),"")</f>
        <v>0.54393083106294793</v>
      </c>
      <c r="G1649" s="2">
        <f>+IF(A1649&gt;$C$3,STDEVA(INDEX($E$15:$E$2531,A1649-$C$3):E1648),"")</f>
        <v>4.11264659444051E-3</v>
      </c>
      <c r="H1649">
        <f t="shared" si="176"/>
        <v>1.3228080051237676</v>
      </c>
      <c r="I1649" s="2" t="str">
        <f t="shared" si="177"/>
        <v/>
      </c>
      <c r="J1649">
        <f t="shared" si="178"/>
        <v>148.27000000000001</v>
      </c>
      <c r="K1649">
        <f t="shared" si="179"/>
        <v>257.49</v>
      </c>
      <c r="L1649" s="37">
        <f t="shared" si="180"/>
        <v>85.000000000007958</v>
      </c>
      <c r="M1649" t="str">
        <f t="shared" si="181"/>
        <v>Short</v>
      </c>
    </row>
    <row r="1650" spans="1:13" x14ac:dyDescent="0.25">
      <c r="A1650" s="2">
        <v>1636</v>
      </c>
      <c r="B1650" t="s">
        <v>1636</v>
      </c>
      <c r="C1650" s="8">
        <v>258.45</v>
      </c>
      <c r="D1650" s="8">
        <v>148.61000000000001</v>
      </c>
      <c r="E1650" s="17">
        <f t="shared" si="175"/>
        <v>0.55337682687157019</v>
      </c>
      <c r="F1650" s="2">
        <f>+IF(A1650&gt;$C$3,AVERAGE(INDEX($E$15:$E$2531,A1650-$C$3):E1649),"")</f>
        <v>0.54508294393924495</v>
      </c>
      <c r="G1650" s="2">
        <f>+IF(A1650&gt;$C$3,STDEVA(INDEX($E$15:$E$2531,A1650-$C$3):E1649),"")</f>
        <v>4.0104244941862139E-3</v>
      </c>
      <c r="H1650">
        <f t="shared" si="176"/>
        <v>2.0680810583389935</v>
      </c>
      <c r="I1650" s="2" t="str">
        <f t="shared" si="177"/>
        <v>Sell</v>
      </c>
      <c r="J1650">
        <f t="shared" si="178"/>
        <v>148.27000000000001</v>
      </c>
      <c r="K1650">
        <f t="shared" si="179"/>
        <v>257.49</v>
      </c>
      <c r="L1650" s="37">
        <f t="shared" si="180"/>
        <v>-154.99999999999403</v>
      </c>
      <c r="M1650" t="str">
        <f t="shared" si="181"/>
        <v>Short</v>
      </c>
    </row>
    <row r="1651" spans="1:13" x14ac:dyDescent="0.25">
      <c r="A1651" s="2">
        <v>1637</v>
      </c>
      <c r="B1651" t="s">
        <v>1637</v>
      </c>
      <c r="C1651" s="8">
        <v>258.85000000000002</v>
      </c>
      <c r="D1651" s="8">
        <v>148.78</v>
      </c>
      <c r="E1651" s="17">
        <f t="shared" si="175"/>
        <v>0.55378003858471514</v>
      </c>
      <c r="F1651" s="2">
        <f>+IF(A1651&gt;$C$3,AVERAGE(INDEX($E$15:$E$2531,A1651-$C$3):E1650),"")</f>
        <v>0.54628028328513489</v>
      </c>
      <c r="G1651" s="2">
        <f>+IF(A1651&gt;$C$3,STDEVA(INDEX($E$15:$E$2531,A1651-$C$3):E1650),"")</f>
        <v>4.7221918074462216E-3</v>
      </c>
      <c r="H1651">
        <f t="shared" si="176"/>
        <v>1.588193704405273</v>
      </c>
      <c r="I1651" s="2" t="str">
        <f t="shared" si="177"/>
        <v/>
      </c>
      <c r="J1651" t="str">
        <f t="shared" si="178"/>
        <v/>
      </c>
      <c r="K1651" t="str">
        <f t="shared" si="179"/>
        <v/>
      </c>
      <c r="L1651" s="37">
        <f t="shared" si="180"/>
        <v>-212.50000000000568</v>
      </c>
      <c r="M1651" t="str">
        <f t="shared" si="181"/>
        <v>SL</v>
      </c>
    </row>
    <row r="1652" spans="1:13" x14ac:dyDescent="0.25">
      <c r="A1652" s="2">
        <v>1638</v>
      </c>
      <c r="B1652" t="s">
        <v>1638</v>
      </c>
      <c r="C1652" s="8">
        <v>258.67</v>
      </c>
      <c r="D1652" s="8">
        <v>147</v>
      </c>
      <c r="E1652" s="17">
        <f t="shared" si="175"/>
        <v>0.56512053125127948</v>
      </c>
      <c r="F1652" s="2">
        <f>+IF(A1652&gt;$C$3,AVERAGE(INDEX($E$15:$E$2531,A1652-$C$3):E1651),"")</f>
        <v>0.54755851421465218</v>
      </c>
      <c r="G1652" s="2">
        <f>+IF(A1652&gt;$C$3,STDEVA(INDEX($E$15:$E$2531,A1652-$C$3):E1651),"")</f>
        <v>5.0485099445778774E-3</v>
      </c>
      <c r="H1652">
        <f t="shared" si="176"/>
        <v>3.4786535491504744</v>
      </c>
      <c r="I1652" s="2" t="str">
        <f t="shared" si="177"/>
        <v>Sell</v>
      </c>
      <c r="J1652">
        <f t="shared" si="178"/>
        <v>147</v>
      </c>
      <c r="K1652">
        <f t="shared" si="179"/>
        <v>258.67</v>
      </c>
      <c r="L1652" s="37" t="str">
        <f t="shared" si="180"/>
        <v/>
      </c>
      <c r="M1652" t="str">
        <f t="shared" si="181"/>
        <v>Short</v>
      </c>
    </row>
    <row r="1653" spans="1:13" x14ac:dyDescent="0.25">
      <c r="A1653" s="2">
        <v>1639</v>
      </c>
      <c r="B1653" t="s">
        <v>1639</v>
      </c>
      <c r="C1653" s="8">
        <v>259.11</v>
      </c>
      <c r="D1653" s="8">
        <v>147.19999999999999</v>
      </c>
      <c r="E1653" s="17">
        <f t="shared" si="175"/>
        <v>0.56546047566552815</v>
      </c>
      <c r="F1653" s="2">
        <f>+IF(A1653&gt;$C$3,AVERAGE(INDEX($E$15:$E$2531,A1653-$C$3):E1652),"")</f>
        <v>0.5501105785018906</v>
      </c>
      <c r="G1653" s="2">
        <f>+IF(A1653&gt;$C$3,STDEVA(INDEX($E$15:$E$2531,A1653-$C$3):E1652),"")</f>
        <v>7.2841940766043313E-3</v>
      </c>
      <c r="H1653">
        <f t="shared" si="176"/>
        <v>2.1072883289778028</v>
      </c>
      <c r="I1653" s="2" t="str">
        <f t="shared" si="177"/>
        <v>Sell</v>
      </c>
      <c r="J1653">
        <f t="shared" si="178"/>
        <v>147</v>
      </c>
      <c r="K1653">
        <f t="shared" si="179"/>
        <v>258.67</v>
      </c>
      <c r="L1653" s="37">
        <f t="shared" si="180"/>
        <v>-60.000000000002274</v>
      </c>
      <c r="M1653" t="str">
        <f t="shared" si="181"/>
        <v>Short</v>
      </c>
    </row>
    <row r="1654" spans="1:13" x14ac:dyDescent="0.25">
      <c r="A1654" s="2">
        <v>1640</v>
      </c>
      <c r="B1654" t="s">
        <v>1640</v>
      </c>
      <c r="C1654" s="8">
        <v>258.17</v>
      </c>
      <c r="D1654" s="8">
        <v>146.68</v>
      </c>
      <c r="E1654" s="17">
        <f t="shared" si="175"/>
        <v>0.56536493945817745</v>
      </c>
      <c r="F1654" s="2">
        <f>+IF(A1654&gt;$C$3,AVERAGE(INDEX($E$15:$E$2531,A1654-$C$3):E1653),"")</f>
        <v>0.55278866494842704</v>
      </c>
      <c r="G1654" s="2">
        <f>+IF(A1654&gt;$C$3,STDEVA(INDEX($E$15:$E$2531,A1654-$C$3):E1653),"")</f>
        <v>8.0539816496102493E-3</v>
      </c>
      <c r="H1654">
        <f t="shared" si="176"/>
        <v>1.5614977854287764</v>
      </c>
      <c r="I1654" s="2" t="str">
        <f t="shared" si="177"/>
        <v/>
      </c>
      <c r="J1654">
        <f t="shared" si="178"/>
        <v>147</v>
      </c>
      <c r="K1654">
        <f t="shared" si="179"/>
        <v>258.67</v>
      </c>
      <c r="L1654" s="37">
        <f t="shared" si="180"/>
        <v>45.000000000001705</v>
      </c>
      <c r="M1654" t="str">
        <f t="shared" si="181"/>
        <v>Short</v>
      </c>
    </row>
    <row r="1655" spans="1:13" x14ac:dyDescent="0.25">
      <c r="A1655" s="2">
        <v>1641</v>
      </c>
      <c r="B1655" t="s">
        <v>1641</v>
      </c>
      <c r="C1655" s="8">
        <v>258.08999999999997</v>
      </c>
      <c r="D1655" s="8">
        <v>146.57</v>
      </c>
      <c r="E1655" s="17">
        <f t="shared" si="175"/>
        <v>0.5658052312621572</v>
      </c>
      <c r="F1655" s="2">
        <f>+IF(A1655&gt;$C$3,AVERAGE(INDEX($E$15:$E$2531,A1655-$C$3):E1654),"")</f>
        <v>0.55531803505082455</v>
      </c>
      <c r="G1655" s="2">
        <f>+IF(A1655&gt;$C$3,STDEVA(INDEX($E$15:$E$2531,A1655-$C$3):E1654),"")</f>
        <v>8.0290078182020733E-3</v>
      </c>
      <c r="H1655">
        <f t="shared" si="176"/>
        <v>1.3061634075829105</v>
      </c>
      <c r="I1655" s="2" t="str">
        <f t="shared" si="177"/>
        <v/>
      </c>
      <c r="J1655">
        <f t="shared" si="178"/>
        <v>147</v>
      </c>
      <c r="K1655">
        <f t="shared" si="179"/>
        <v>258.67</v>
      </c>
      <c r="L1655" s="37">
        <f t="shared" si="180"/>
        <v>37.500000000008527</v>
      </c>
      <c r="M1655" t="str">
        <f t="shared" si="181"/>
        <v>Short</v>
      </c>
    </row>
    <row r="1656" spans="1:13" x14ac:dyDescent="0.25">
      <c r="A1656" s="2">
        <v>1642</v>
      </c>
      <c r="B1656" t="s">
        <v>1642</v>
      </c>
      <c r="C1656" s="8">
        <v>258.33</v>
      </c>
      <c r="D1656" s="8">
        <v>146.61000000000001</v>
      </c>
      <c r="E1656" s="17">
        <f t="shared" si="175"/>
        <v>0.5664618374260102</v>
      </c>
      <c r="F1656" s="2">
        <f>+IF(A1656&gt;$C$3,AVERAGE(INDEX($E$15:$E$2531,A1656-$C$3):E1655),"")</f>
        <v>0.55713276498663711</v>
      </c>
      <c r="G1656" s="2">
        <f>+IF(A1656&gt;$C$3,STDEVA(INDEX($E$15:$E$2531,A1656-$C$3):E1655),"")</f>
        <v>8.3807325611930696E-3</v>
      </c>
      <c r="H1656">
        <f t="shared" si="176"/>
        <v>1.1131571579519552</v>
      </c>
      <c r="I1656" s="2" t="str">
        <f t="shared" si="177"/>
        <v/>
      </c>
      <c r="J1656">
        <f t="shared" si="178"/>
        <v>147</v>
      </c>
      <c r="K1656">
        <f t="shared" si="179"/>
        <v>258.67</v>
      </c>
      <c r="L1656" s="37">
        <f t="shared" si="180"/>
        <v>-12.499999999988631</v>
      </c>
      <c r="M1656" t="str">
        <f t="shared" si="181"/>
        <v>Short</v>
      </c>
    </row>
    <row r="1657" spans="1:13" x14ac:dyDescent="0.25">
      <c r="A1657" s="2">
        <v>1643</v>
      </c>
      <c r="B1657" t="s">
        <v>1643</v>
      </c>
      <c r="C1657" s="8">
        <v>257.73</v>
      </c>
      <c r="D1657" s="8">
        <v>146.21</v>
      </c>
      <c r="E1657" s="17">
        <f t="shared" si="175"/>
        <v>0.56686858088872827</v>
      </c>
      <c r="F1657" s="2">
        <f>+IF(A1657&gt;$C$3,AVERAGE(INDEX($E$15:$E$2531,A1657-$C$3):E1656),"")</f>
        <v>0.5596318779764512</v>
      </c>
      <c r="G1657" s="2">
        <f>+IF(A1657&gt;$C$3,STDEVA(INDEX($E$15:$E$2531,A1657-$C$3):E1656),"")</f>
        <v>7.2409583271271791E-3</v>
      </c>
      <c r="H1657">
        <f t="shared" si="176"/>
        <v>0.99941231330745739</v>
      </c>
      <c r="I1657" s="2" t="str">
        <f t="shared" si="177"/>
        <v/>
      </c>
      <c r="J1657">
        <f t="shared" si="178"/>
        <v>147</v>
      </c>
      <c r="K1657">
        <f t="shared" si="179"/>
        <v>258.67</v>
      </c>
      <c r="L1657" s="37">
        <f t="shared" si="180"/>
        <v>37.500000000001421</v>
      </c>
      <c r="M1657" t="str">
        <f t="shared" si="181"/>
        <v>Short</v>
      </c>
    </row>
    <row r="1658" spans="1:13" x14ac:dyDescent="0.25">
      <c r="A1658" s="2">
        <v>1644</v>
      </c>
      <c r="B1658" t="s">
        <v>1644</v>
      </c>
      <c r="C1658" s="8">
        <v>256.44</v>
      </c>
      <c r="D1658" s="8">
        <v>145.63</v>
      </c>
      <c r="E1658" s="17">
        <f t="shared" si="175"/>
        <v>0.56582556062456757</v>
      </c>
      <c r="F1658" s="2">
        <f>+IF(A1658&gt;$C$3,AVERAGE(INDEX($E$15:$E$2531,A1658-$C$3):E1657),"")</f>
        <v>0.56128994825649825</v>
      </c>
      <c r="G1658" s="2">
        <f>+IF(A1658&gt;$C$3,STDEVA(INDEX($E$15:$E$2531,A1658-$C$3):E1657),"")</f>
        <v>6.9642426147654155E-3</v>
      </c>
      <c r="H1658">
        <f t="shared" si="176"/>
        <v>0.65127144744397991</v>
      </c>
      <c r="I1658" s="2" t="str">
        <f t="shared" si="177"/>
        <v/>
      </c>
      <c r="J1658">
        <f t="shared" si="178"/>
        <v>147</v>
      </c>
      <c r="K1658">
        <f t="shared" si="179"/>
        <v>258.67</v>
      </c>
      <c r="L1658" s="37">
        <f t="shared" si="180"/>
        <v>215.00000000000341</v>
      </c>
      <c r="M1658" t="str">
        <f t="shared" si="181"/>
        <v>Short</v>
      </c>
    </row>
    <row r="1659" spans="1:13" x14ac:dyDescent="0.25">
      <c r="A1659" s="2">
        <v>1645</v>
      </c>
      <c r="B1659" t="s">
        <v>1645</v>
      </c>
      <c r="C1659" s="8">
        <v>258.62</v>
      </c>
      <c r="D1659" s="8">
        <v>147.77000000000001</v>
      </c>
      <c r="E1659" s="17">
        <f t="shared" si="175"/>
        <v>0.55970279195216288</v>
      </c>
      <c r="F1659" s="2">
        <f>+IF(A1659&gt;$C$3,AVERAGE(INDEX($E$15:$E$2531,A1659-$C$3):E1658),"")</f>
        <v>0.5631182246703037</v>
      </c>
      <c r="G1659" s="2">
        <f>+IF(A1659&gt;$C$3,STDEVA(INDEX($E$15:$E$2531,A1659-$C$3):E1658),"")</f>
        <v>5.4363848232104389E-3</v>
      </c>
      <c r="H1659">
        <f t="shared" si="176"/>
        <v>-0.62825440604549554</v>
      </c>
      <c r="I1659" s="2" t="str">
        <f t="shared" si="177"/>
        <v/>
      </c>
      <c r="J1659">
        <f t="shared" si="178"/>
        <v>147</v>
      </c>
      <c r="K1659">
        <f t="shared" si="179"/>
        <v>258.67</v>
      </c>
      <c r="L1659" s="37">
        <f t="shared" si="180"/>
        <v>205.0000000000054</v>
      </c>
      <c r="M1659" t="str">
        <f t="shared" si="181"/>
        <v>Short</v>
      </c>
    </row>
    <row r="1660" spans="1:13" x14ac:dyDescent="0.25">
      <c r="A1660" s="2">
        <v>1646</v>
      </c>
      <c r="B1660" t="s">
        <v>1646</v>
      </c>
      <c r="C1660" s="8">
        <v>257.86</v>
      </c>
      <c r="D1660" s="8">
        <v>148.44999999999999</v>
      </c>
      <c r="E1660" s="17">
        <f t="shared" si="175"/>
        <v>0.55216860077292285</v>
      </c>
      <c r="F1660" s="2">
        <f>+IF(A1660&gt;$C$3,AVERAGE(INDEX($E$15:$E$2531,A1660-$C$3):E1659),"")</f>
        <v>0.56382110967925847</v>
      </c>
      <c r="G1660" s="2">
        <f>+IF(A1660&gt;$C$3,STDEVA(INDEX($E$15:$E$2531,A1660-$C$3):E1659),"")</f>
        <v>4.3121653946265612E-3</v>
      </c>
      <c r="H1660">
        <f t="shared" si="176"/>
        <v>-2.70224071666081</v>
      </c>
      <c r="I1660" s="2" t="str">
        <f t="shared" si="177"/>
        <v>Buy</v>
      </c>
      <c r="J1660" t="str">
        <f t="shared" si="178"/>
        <v/>
      </c>
      <c r="K1660" t="str">
        <f t="shared" si="179"/>
        <v/>
      </c>
      <c r="L1660" s="37">
        <f t="shared" si="180"/>
        <v>564.99999999999773</v>
      </c>
      <c r="M1660" t="str">
        <f t="shared" si="181"/>
        <v>TP</v>
      </c>
    </row>
    <row r="1661" spans="1:13" x14ac:dyDescent="0.25">
      <c r="A1661" s="2">
        <v>1647</v>
      </c>
      <c r="B1661" t="s">
        <v>1647</v>
      </c>
      <c r="C1661" s="8">
        <v>258.3</v>
      </c>
      <c r="D1661" s="8">
        <v>149.53</v>
      </c>
      <c r="E1661" s="17">
        <f t="shared" si="175"/>
        <v>0.54662465850604258</v>
      </c>
      <c r="F1661" s="2">
        <f>+IF(A1661&gt;$C$3,AVERAGE(INDEX($E$15:$E$2531,A1661-$C$3):E1660),"")</f>
        <v>0.56364206103350378</v>
      </c>
      <c r="G1661" s="2">
        <f>+IF(A1661&gt;$C$3,STDEVA(INDEX($E$15:$E$2531,A1661-$C$3):E1660),"")</f>
        <v>4.78836470589852E-3</v>
      </c>
      <c r="H1661">
        <f t="shared" si="176"/>
        <v>-3.5539069332998818</v>
      </c>
      <c r="I1661" s="2" t="str">
        <f t="shared" si="177"/>
        <v>Buy</v>
      </c>
      <c r="J1661">
        <f t="shared" si="178"/>
        <v>258.3</v>
      </c>
      <c r="K1661">
        <f t="shared" si="179"/>
        <v>149.53</v>
      </c>
      <c r="L1661" s="37" t="str">
        <f t="shared" si="180"/>
        <v/>
      </c>
      <c r="M1661" t="str">
        <f t="shared" si="181"/>
        <v>Long</v>
      </c>
    </row>
    <row r="1662" spans="1:13" x14ac:dyDescent="0.25">
      <c r="A1662" s="2">
        <v>1648</v>
      </c>
      <c r="B1662" t="s">
        <v>1648</v>
      </c>
      <c r="C1662" s="8">
        <v>259.99</v>
      </c>
      <c r="D1662" s="8">
        <v>151.09</v>
      </c>
      <c r="E1662" s="17">
        <f t="shared" si="175"/>
        <v>0.54276748298565269</v>
      </c>
      <c r="F1662" s="2">
        <f>+IF(A1662&gt;$C$3,AVERAGE(INDEX($E$15:$E$2531,A1662-$C$3):E1661),"")</f>
        <v>0.56158696406181086</v>
      </c>
      <c r="G1662" s="2">
        <f>+IF(A1662&gt;$C$3,STDEVA(INDEX($E$15:$E$2531,A1662-$C$3):E1661),"")</f>
        <v>7.3554639128235386E-3</v>
      </c>
      <c r="H1662">
        <f t="shared" si="176"/>
        <v>-2.5585716005414998</v>
      </c>
      <c r="I1662" s="2" t="str">
        <f t="shared" si="177"/>
        <v>Buy</v>
      </c>
      <c r="J1662">
        <f t="shared" si="178"/>
        <v>258.3</v>
      </c>
      <c r="K1662">
        <f t="shared" si="179"/>
        <v>149.53</v>
      </c>
      <c r="L1662" s="37">
        <f t="shared" si="180"/>
        <v>32.499999999998863</v>
      </c>
      <c r="M1662" t="str">
        <f t="shared" si="181"/>
        <v>Long</v>
      </c>
    </row>
    <row r="1663" spans="1:13" x14ac:dyDescent="0.25">
      <c r="A1663" s="2">
        <v>1649</v>
      </c>
      <c r="B1663" t="s">
        <v>1649</v>
      </c>
      <c r="C1663" s="8">
        <v>259.76</v>
      </c>
      <c r="D1663" s="8">
        <v>150.88999999999999</v>
      </c>
      <c r="E1663" s="17">
        <f t="shared" si="175"/>
        <v>0.54320703326903053</v>
      </c>
      <c r="F1663" s="2">
        <f>+IF(A1663&gt;$C$3,AVERAGE(INDEX($E$15:$E$2531,A1663-$C$3):E1662),"")</f>
        <v>0.55906552043071356</v>
      </c>
      <c r="G1663" s="2">
        <f>+IF(A1663&gt;$C$3,STDEVA(INDEX($E$15:$E$2531,A1663-$C$3):E1662),"")</f>
        <v>9.4523308564033945E-3</v>
      </c>
      <c r="H1663">
        <f t="shared" si="176"/>
        <v>-1.6777329742896003</v>
      </c>
      <c r="I1663" s="2" t="str">
        <f t="shared" si="177"/>
        <v/>
      </c>
      <c r="J1663">
        <f t="shared" si="178"/>
        <v>258.3</v>
      </c>
      <c r="K1663">
        <f t="shared" si="179"/>
        <v>149.53</v>
      </c>
      <c r="L1663" s="37">
        <f t="shared" si="180"/>
        <v>24.999999999998579</v>
      </c>
      <c r="M1663" t="str">
        <f t="shared" si="181"/>
        <v>Long</v>
      </c>
    </row>
    <row r="1664" spans="1:13" x14ac:dyDescent="0.25">
      <c r="A1664" s="2">
        <v>1650</v>
      </c>
      <c r="B1664" t="s">
        <v>1650</v>
      </c>
      <c r="C1664" s="8">
        <v>260.36</v>
      </c>
      <c r="D1664" s="8">
        <v>150.94999999999999</v>
      </c>
      <c r="E1664" s="17">
        <f t="shared" si="175"/>
        <v>0.54511663255133891</v>
      </c>
      <c r="F1664" s="2">
        <f>+IF(A1664&gt;$C$3,AVERAGE(INDEX($E$15:$E$2531,A1664-$C$3):E1663),"")</f>
        <v>0.5566035308541416</v>
      </c>
      <c r="G1664" s="2">
        <f>+IF(A1664&gt;$C$3,STDEVA(INDEX($E$15:$E$2531,A1664-$C$3):E1663),"")</f>
        <v>1.0440479334354567E-2</v>
      </c>
      <c r="H1664">
        <f t="shared" si="176"/>
        <v>-1.1002271002064885</v>
      </c>
      <c r="I1664" s="2" t="str">
        <f t="shared" si="177"/>
        <v/>
      </c>
      <c r="J1664">
        <f t="shared" si="178"/>
        <v>258.3</v>
      </c>
      <c r="K1664">
        <f t="shared" si="179"/>
        <v>149.53</v>
      </c>
      <c r="L1664" s="37">
        <f t="shared" si="180"/>
        <v>160.00000000000369</v>
      </c>
      <c r="M1664" t="str">
        <f t="shared" si="181"/>
        <v>Long</v>
      </c>
    </row>
    <row r="1665" spans="1:13" x14ac:dyDescent="0.25">
      <c r="A1665" s="2">
        <v>1651</v>
      </c>
      <c r="B1665" t="s">
        <v>1651</v>
      </c>
      <c r="C1665" s="8">
        <v>260.23</v>
      </c>
      <c r="D1665" s="8">
        <v>150.49</v>
      </c>
      <c r="E1665" s="17">
        <f t="shared" si="175"/>
        <v>0.54766921855992379</v>
      </c>
      <c r="F1665" s="2">
        <f>+IF(A1665&gt;$C$3,AVERAGE(INDEX($E$15:$E$2531,A1665-$C$3):E1664),"")</f>
        <v>0.55430479766405072</v>
      </c>
      <c r="G1665" s="2">
        <f>+IF(A1665&gt;$C$3,STDEVA(INDEX($E$15:$E$2531,A1665-$C$3):E1664),"")</f>
        <v>1.043880287410694E-2</v>
      </c>
      <c r="H1665">
        <f t="shared" si="176"/>
        <v>-0.63566475812913736</v>
      </c>
      <c r="I1665" s="2" t="str">
        <f t="shared" si="177"/>
        <v/>
      </c>
      <c r="J1665">
        <f t="shared" si="178"/>
        <v>258.3</v>
      </c>
      <c r="K1665">
        <f t="shared" si="179"/>
        <v>149.53</v>
      </c>
      <c r="L1665" s="37">
        <f t="shared" si="180"/>
        <v>242.49999999999972</v>
      </c>
      <c r="M1665" t="str">
        <f t="shared" si="181"/>
        <v>Long</v>
      </c>
    </row>
    <row r="1666" spans="1:13" x14ac:dyDescent="0.25">
      <c r="A1666" s="2">
        <v>1652</v>
      </c>
      <c r="B1666" t="s">
        <v>1652</v>
      </c>
      <c r="C1666" s="8">
        <v>262.87</v>
      </c>
      <c r="D1666" s="8">
        <v>152.86000000000001</v>
      </c>
      <c r="E1666" s="17">
        <f t="shared" si="175"/>
        <v>0.54213714358025422</v>
      </c>
      <c r="F1666" s="2">
        <f>+IF(A1666&gt;$C$3,AVERAGE(INDEX($E$15:$E$2531,A1666-$C$3):E1665),"")</f>
        <v>0.55221672890115225</v>
      </c>
      <c r="G1666" s="2">
        <f>+IF(A1666&gt;$C$3,STDEVA(INDEX($E$15:$E$2531,A1666-$C$3):E1665),"")</f>
        <v>9.5442774569479381E-3</v>
      </c>
      <c r="H1666">
        <f t="shared" si="176"/>
        <v>-1.0560867877494913</v>
      </c>
      <c r="I1666" s="2" t="str">
        <f t="shared" si="177"/>
        <v/>
      </c>
      <c r="J1666">
        <f t="shared" si="178"/>
        <v>258.3</v>
      </c>
      <c r="K1666">
        <f t="shared" si="179"/>
        <v>149.53</v>
      </c>
      <c r="L1666" s="37">
        <f t="shared" si="180"/>
        <v>309.999999999995</v>
      </c>
      <c r="M1666" t="str">
        <f t="shared" si="181"/>
        <v>Long</v>
      </c>
    </row>
    <row r="1667" spans="1:13" x14ac:dyDescent="0.25">
      <c r="A1667" s="2">
        <v>1653</v>
      </c>
      <c r="B1667" t="s">
        <v>1653</v>
      </c>
      <c r="C1667" s="8">
        <v>262.70999999999998</v>
      </c>
      <c r="D1667" s="8">
        <v>153.37</v>
      </c>
      <c r="E1667" s="17">
        <f t="shared" si="175"/>
        <v>0.53819745953955422</v>
      </c>
      <c r="F1667" s="2">
        <f>+IF(A1667&gt;$C$3,AVERAGE(INDEX($E$15:$E$2531,A1667-$C$3):E1666),"")</f>
        <v>0.54946879142243299</v>
      </c>
      <c r="G1667" s="2">
        <f>+IF(A1667&gt;$C$3,STDEVA(INDEX($E$15:$E$2531,A1667-$C$3):E1666),"")</f>
        <v>8.2742574250994714E-3</v>
      </c>
      <c r="H1667">
        <f t="shared" si="176"/>
        <v>-1.3622167288012874</v>
      </c>
      <c r="I1667" s="2" t="str">
        <f t="shared" si="177"/>
        <v/>
      </c>
      <c r="J1667">
        <f t="shared" si="178"/>
        <v>258.3</v>
      </c>
      <c r="K1667">
        <f t="shared" si="179"/>
        <v>149.53</v>
      </c>
      <c r="L1667" s="37">
        <f t="shared" si="180"/>
        <v>142.49999999999113</v>
      </c>
      <c r="M1667" t="str">
        <f t="shared" si="181"/>
        <v>Long</v>
      </c>
    </row>
    <row r="1668" spans="1:13" x14ac:dyDescent="0.25">
      <c r="A1668" s="2">
        <v>1654</v>
      </c>
      <c r="B1668" t="s">
        <v>1654</v>
      </c>
      <c r="C1668" s="8">
        <v>265.01</v>
      </c>
      <c r="D1668" s="8">
        <v>153.65</v>
      </c>
      <c r="E1668" s="17">
        <f t="shared" si="175"/>
        <v>0.54509027254680587</v>
      </c>
      <c r="F1668" s="2">
        <f>+IF(A1668&gt;$C$3,AVERAGE(INDEX($E$15:$E$2531,A1668-$C$3):E1667),"")</f>
        <v>0.546399002412987</v>
      </c>
      <c r="G1668" s="2">
        <f>+IF(A1668&gt;$C$3,STDEVA(INDEX($E$15:$E$2531,A1668-$C$3):E1667),"")</f>
        <v>6.3481618413715885E-3</v>
      </c>
      <c r="H1668">
        <f t="shared" si="176"/>
        <v>-0.20615886911578332</v>
      </c>
      <c r="I1668" s="2" t="str">
        <f t="shared" si="177"/>
        <v/>
      </c>
      <c r="J1668" t="str">
        <f t="shared" si="178"/>
        <v/>
      </c>
      <c r="K1668" t="str">
        <f t="shared" si="179"/>
        <v/>
      </c>
      <c r="L1668" s="37">
        <f t="shared" si="180"/>
        <v>647.49999999999386</v>
      </c>
      <c r="M1668" t="str">
        <f t="shared" si="181"/>
        <v>TP</v>
      </c>
    </row>
    <row r="1669" spans="1:13" x14ac:dyDescent="0.25">
      <c r="A1669" s="2">
        <v>1655</v>
      </c>
      <c r="B1669" t="s">
        <v>1655</v>
      </c>
      <c r="C1669" s="8">
        <v>264.45999999999998</v>
      </c>
      <c r="D1669" s="8">
        <v>153.02000000000001</v>
      </c>
      <c r="E1669" s="17">
        <f t="shared" si="175"/>
        <v>0.54712137932497096</v>
      </c>
      <c r="F1669" s="2">
        <f>+IF(A1669&gt;$C$3,AVERAGE(INDEX($E$15:$E$2531,A1669-$C$3):E1668),"")</f>
        <v>0.5447753891457251</v>
      </c>
      <c r="G1669" s="2">
        <f>+IF(A1669&gt;$C$3,STDEVA(INDEX($E$15:$E$2531,A1669-$C$3):E1668),"")</f>
        <v>3.9273105858089897E-3</v>
      </c>
      <c r="H1669">
        <f t="shared" si="176"/>
        <v>0.59735285203133692</v>
      </c>
      <c r="I1669" s="2" t="str">
        <f t="shared" si="177"/>
        <v/>
      </c>
      <c r="J1669" t="str">
        <f t="shared" si="178"/>
        <v/>
      </c>
      <c r="K1669" t="str">
        <f t="shared" si="179"/>
        <v/>
      </c>
      <c r="L1669" s="37" t="str">
        <f t="shared" si="180"/>
        <v/>
      </c>
      <c r="M1669" t="str">
        <f t="shared" si="181"/>
        <v/>
      </c>
    </row>
    <row r="1670" spans="1:13" x14ac:dyDescent="0.25">
      <c r="A1670" s="2">
        <v>1656</v>
      </c>
      <c r="B1670" t="s">
        <v>1656</v>
      </c>
      <c r="C1670" s="8">
        <v>264.14</v>
      </c>
      <c r="D1670" s="8">
        <v>152.44999999999999</v>
      </c>
      <c r="E1670" s="17">
        <f t="shared" si="175"/>
        <v>0.54964259218139455</v>
      </c>
      <c r="F1670" s="2">
        <f>+IF(A1670&gt;$C$3,AVERAGE(INDEX($E$15:$E$2531,A1670-$C$3):E1669),"")</f>
        <v>0.54421458676261936</v>
      </c>
      <c r="G1670" s="2">
        <f>+IF(A1670&gt;$C$3,STDEVA(INDEX($E$15:$E$2531,A1670-$C$3):E1669),"")</f>
        <v>2.9875522053968086E-3</v>
      </c>
      <c r="H1670">
        <f t="shared" si="176"/>
        <v>1.8168738303450813</v>
      </c>
      <c r="I1670" s="2" t="str">
        <f t="shared" si="177"/>
        <v>Sell</v>
      </c>
      <c r="J1670">
        <f t="shared" si="178"/>
        <v>152.44999999999999</v>
      </c>
      <c r="K1670">
        <f t="shared" si="179"/>
        <v>264.14</v>
      </c>
      <c r="L1670" s="37" t="str">
        <f t="shared" si="180"/>
        <v/>
      </c>
      <c r="M1670" t="str">
        <f t="shared" si="181"/>
        <v>Short</v>
      </c>
    </row>
    <row r="1671" spans="1:13" x14ac:dyDescent="0.25">
      <c r="A1671" s="2">
        <v>1657</v>
      </c>
      <c r="B1671" t="s">
        <v>1657</v>
      </c>
      <c r="C1671" s="8">
        <v>263.19</v>
      </c>
      <c r="D1671" s="8">
        <v>150.93</v>
      </c>
      <c r="E1671" s="17">
        <f t="shared" si="175"/>
        <v>0.55606005163706529</v>
      </c>
      <c r="F1671" s="2">
        <f>+IF(A1671&gt;$C$3,AVERAGE(INDEX($E$15:$E$2531,A1671-$C$3):E1670),"")</f>
        <v>0.54454991272654729</v>
      </c>
      <c r="G1671" s="2">
        <f>+IF(A1671&gt;$C$3,STDEVA(INDEX($E$15:$E$2531,A1671-$C$3):E1670),"")</f>
        <v>3.4286759641809729E-3</v>
      </c>
      <c r="H1671">
        <f t="shared" si="176"/>
        <v>3.3570214948170203</v>
      </c>
      <c r="I1671" s="2" t="str">
        <f t="shared" si="177"/>
        <v>Sell</v>
      </c>
      <c r="J1671">
        <f t="shared" si="178"/>
        <v>152.44999999999999</v>
      </c>
      <c r="K1671">
        <f t="shared" si="179"/>
        <v>264.14</v>
      </c>
      <c r="L1671" s="37">
        <f t="shared" si="180"/>
        <v>-142.49999999999829</v>
      </c>
      <c r="M1671" t="str">
        <f t="shared" si="181"/>
        <v>Short</v>
      </c>
    </row>
    <row r="1672" spans="1:13" x14ac:dyDescent="0.25">
      <c r="A1672" s="2">
        <v>1658</v>
      </c>
      <c r="B1672" t="s">
        <v>1658</v>
      </c>
      <c r="C1672" s="8">
        <v>263.24</v>
      </c>
      <c r="D1672" s="8">
        <v>150.22</v>
      </c>
      <c r="E1672" s="17">
        <f t="shared" si="175"/>
        <v>0.56096527733005275</v>
      </c>
      <c r="F1672" s="2">
        <f>+IF(A1672&gt;$C$3,AVERAGE(INDEX($E$15:$E$2531,A1672-$C$3):E1671),"")</f>
        <v>0.54602686479892648</v>
      </c>
      <c r="G1672" s="2">
        <f>+IF(A1672&gt;$C$3,STDEVA(INDEX($E$15:$E$2531,A1672-$C$3):E1671),"")</f>
        <v>5.0462895537224531E-3</v>
      </c>
      <c r="H1672">
        <f t="shared" si="176"/>
        <v>2.9602765303284619</v>
      </c>
      <c r="I1672" s="2" t="str">
        <f t="shared" si="177"/>
        <v>Sell</v>
      </c>
      <c r="J1672" t="str">
        <f t="shared" si="178"/>
        <v/>
      </c>
      <c r="K1672" t="str">
        <f t="shared" si="179"/>
        <v/>
      </c>
      <c r="L1672" s="37">
        <f t="shared" si="180"/>
        <v>-332.50000000000318</v>
      </c>
      <c r="M1672" t="str">
        <f t="shared" si="181"/>
        <v>SL</v>
      </c>
    </row>
    <row r="1673" spans="1:13" x14ac:dyDescent="0.25">
      <c r="A1673" s="2">
        <v>1659</v>
      </c>
      <c r="B1673" t="s">
        <v>1659</v>
      </c>
      <c r="C1673" s="8">
        <v>264.07</v>
      </c>
      <c r="D1673" s="8">
        <v>151.27000000000001</v>
      </c>
      <c r="E1673" s="17">
        <f t="shared" si="175"/>
        <v>0.5571478999409093</v>
      </c>
      <c r="F1673" s="2">
        <f>+IF(A1673&gt;$C$3,AVERAGE(INDEX($E$15:$E$2531,A1673-$C$3):E1672),"")</f>
        <v>0.54800000302792895</v>
      </c>
      <c r="G1673" s="2">
        <f>+IF(A1673&gt;$C$3,STDEVA(INDEX($E$15:$E$2531,A1673-$C$3):E1672),"")</f>
        <v>6.9271707332108426E-3</v>
      </c>
      <c r="H1673">
        <f t="shared" si="176"/>
        <v>1.3205819901511457</v>
      </c>
      <c r="I1673" s="2" t="str">
        <f t="shared" si="177"/>
        <v/>
      </c>
      <c r="J1673" t="str">
        <f t="shared" si="178"/>
        <v/>
      </c>
      <c r="K1673" t="str">
        <f t="shared" si="179"/>
        <v/>
      </c>
      <c r="L1673" s="37" t="str">
        <f t="shared" si="180"/>
        <v/>
      </c>
      <c r="M1673" t="str">
        <f t="shared" si="181"/>
        <v/>
      </c>
    </row>
    <row r="1674" spans="1:13" x14ac:dyDescent="0.25">
      <c r="A1674" s="2">
        <v>1660</v>
      </c>
      <c r="B1674" t="s">
        <v>1660</v>
      </c>
      <c r="C1674" s="8">
        <v>265.51</v>
      </c>
      <c r="D1674" s="8">
        <v>151.41</v>
      </c>
      <c r="E1674" s="17">
        <f t="shared" si="175"/>
        <v>0.5616611157358401</v>
      </c>
      <c r="F1674" s="2">
        <f>+IF(A1674&gt;$C$3,AVERAGE(INDEX($E$15:$E$2531,A1674-$C$3):E1673),"")</f>
        <v>0.54933681051565897</v>
      </c>
      <c r="G1674" s="2">
        <f>+IF(A1674&gt;$C$3,STDEVA(INDEX($E$15:$E$2531,A1674-$C$3):E1673),"")</f>
        <v>7.4428846829405378E-3</v>
      </c>
      <c r="H1674">
        <f t="shared" si="176"/>
        <v>1.6558506204494947</v>
      </c>
      <c r="I1674" s="2" t="str">
        <f t="shared" si="177"/>
        <v/>
      </c>
      <c r="J1674" t="str">
        <f t="shared" si="178"/>
        <v/>
      </c>
      <c r="K1674" t="str">
        <f t="shared" si="179"/>
        <v/>
      </c>
      <c r="L1674" s="37" t="str">
        <f t="shared" si="180"/>
        <v/>
      </c>
      <c r="M1674" t="str">
        <f t="shared" si="181"/>
        <v/>
      </c>
    </row>
    <row r="1675" spans="1:13" x14ac:dyDescent="0.25">
      <c r="A1675" s="2">
        <v>1661</v>
      </c>
      <c r="B1675" t="s">
        <v>1661</v>
      </c>
      <c r="C1675" s="8">
        <v>266.31</v>
      </c>
      <c r="D1675" s="8">
        <v>151.35</v>
      </c>
      <c r="E1675" s="17">
        <f t="shared" si="175"/>
        <v>0.56506600828061004</v>
      </c>
      <c r="F1675" s="2">
        <f>+IF(A1675&gt;$C$3,AVERAGE(INDEX($E$15:$E$2531,A1675-$C$3):E1674),"")</f>
        <v>0.55089146575742753</v>
      </c>
      <c r="G1675" s="2">
        <f>+IF(A1675&gt;$C$3,STDEVA(INDEX($E$15:$E$2531,A1675-$C$3):E1674),"")</f>
        <v>8.4448750669483975E-3</v>
      </c>
      <c r="H1675">
        <f t="shared" si="176"/>
        <v>1.6784786525331699</v>
      </c>
      <c r="I1675" s="2" t="str">
        <f t="shared" si="177"/>
        <v/>
      </c>
      <c r="J1675" t="str">
        <f t="shared" si="178"/>
        <v/>
      </c>
      <c r="K1675" t="str">
        <f t="shared" si="179"/>
        <v/>
      </c>
      <c r="L1675" s="37" t="str">
        <f t="shared" si="180"/>
        <v/>
      </c>
      <c r="M1675" t="str">
        <f t="shared" si="181"/>
        <v/>
      </c>
    </row>
    <row r="1676" spans="1:13" x14ac:dyDescent="0.25">
      <c r="A1676" s="2">
        <v>1662</v>
      </c>
      <c r="B1676" t="s">
        <v>1662</v>
      </c>
      <c r="C1676" s="8">
        <v>266.77999999999997</v>
      </c>
      <c r="D1676" s="8">
        <v>150.88</v>
      </c>
      <c r="E1676" s="17">
        <f t="shared" si="175"/>
        <v>0.56993952982775065</v>
      </c>
      <c r="F1676" s="2">
        <f>+IF(A1676&gt;$C$3,AVERAGE(INDEX($E$15:$E$2531,A1676-$C$3):E1675),"")</f>
        <v>0.55343911739080032</v>
      </c>
      <c r="G1676" s="2">
        <f>+IF(A1676&gt;$C$3,STDEVA(INDEX($E$15:$E$2531,A1676-$C$3):E1675),"")</f>
        <v>8.9190250204650313E-3</v>
      </c>
      <c r="H1676">
        <f t="shared" si="176"/>
        <v>1.8500242346096716</v>
      </c>
      <c r="I1676" s="2" t="str">
        <f t="shared" si="177"/>
        <v>Sell</v>
      </c>
      <c r="J1676">
        <f t="shared" si="178"/>
        <v>150.88</v>
      </c>
      <c r="K1676">
        <f t="shared" si="179"/>
        <v>266.77999999999997</v>
      </c>
      <c r="L1676" s="37" t="str">
        <f t="shared" si="180"/>
        <v/>
      </c>
      <c r="M1676" t="str">
        <f t="shared" si="181"/>
        <v>Short</v>
      </c>
    </row>
    <row r="1677" spans="1:13" x14ac:dyDescent="0.25">
      <c r="A1677" s="2">
        <v>1663</v>
      </c>
      <c r="B1677" t="s">
        <v>1663</v>
      </c>
      <c r="C1677" s="8">
        <v>266.75</v>
      </c>
      <c r="D1677" s="8">
        <v>151.78</v>
      </c>
      <c r="E1677" s="17">
        <f t="shared" si="175"/>
        <v>0.56387978620609591</v>
      </c>
      <c r="F1677" s="2">
        <f>+IF(A1677&gt;$C$3,AVERAGE(INDEX($E$15:$E$2531,A1677-$C$3):E1676),"")</f>
        <v>0.55696601408948876</v>
      </c>
      <c r="G1677" s="2">
        <f>+IF(A1677&gt;$C$3,STDEVA(INDEX($E$15:$E$2531,A1677-$C$3):E1676),"")</f>
        <v>8.3993789365009296E-3</v>
      </c>
      <c r="H1677">
        <f t="shared" si="176"/>
        <v>0.82312896809098357</v>
      </c>
      <c r="I1677" s="2" t="str">
        <f t="shared" si="177"/>
        <v/>
      </c>
      <c r="J1677">
        <f t="shared" si="178"/>
        <v>150.88</v>
      </c>
      <c r="K1677">
        <f t="shared" si="179"/>
        <v>266.77999999999997</v>
      </c>
      <c r="L1677" s="37">
        <f t="shared" si="180"/>
        <v>232.4999999999946</v>
      </c>
      <c r="M1677" t="str">
        <f t="shared" si="181"/>
        <v>Short</v>
      </c>
    </row>
    <row r="1678" spans="1:13" x14ac:dyDescent="0.25">
      <c r="A1678" s="2">
        <v>1664</v>
      </c>
      <c r="B1678" t="s">
        <v>1664</v>
      </c>
      <c r="C1678" s="8">
        <v>265.66000000000003</v>
      </c>
      <c r="D1678" s="8">
        <v>150.1</v>
      </c>
      <c r="E1678" s="17">
        <f t="shared" si="175"/>
        <v>0.57091555706494113</v>
      </c>
      <c r="F1678" s="2">
        <f>+IF(A1678&gt;$C$3,AVERAGE(INDEX($E$15:$E$2531,A1678-$C$3):E1677),"")</f>
        <v>0.55905373782940992</v>
      </c>
      <c r="G1678" s="2">
        <f>+IF(A1678&gt;$C$3,STDEVA(INDEX($E$15:$E$2531,A1678-$C$3):E1677),"")</f>
        <v>7.347926800424555E-3</v>
      </c>
      <c r="H1678">
        <f t="shared" si="176"/>
        <v>1.6143083018799043</v>
      </c>
      <c r="I1678" s="2" t="str">
        <f t="shared" si="177"/>
        <v/>
      </c>
      <c r="J1678">
        <f t="shared" si="178"/>
        <v>150.88</v>
      </c>
      <c r="K1678">
        <f t="shared" si="179"/>
        <v>266.77999999999997</v>
      </c>
      <c r="L1678" s="37">
        <f t="shared" si="180"/>
        <v>84.999999999986642</v>
      </c>
      <c r="M1678" t="str">
        <f t="shared" si="181"/>
        <v>Short</v>
      </c>
    </row>
    <row r="1679" spans="1:13" x14ac:dyDescent="0.25">
      <c r="A1679" s="2">
        <v>1665</v>
      </c>
      <c r="B1679" t="s">
        <v>1665</v>
      </c>
      <c r="C1679" s="8">
        <v>266.51</v>
      </c>
      <c r="D1679" s="8">
        <v>152.24</v>
      </c>
      <c r="E1679" s="17">
        <f t="shared" si="175"/>
        <v>0.55995354336617553</v>
      </c>
      <c r="F1679" s="2">
        <f>+IF(A1679&gt;$C$3,AVERAGE(INDEX($E$15:$E$2531,A1679-$C$3):E1678),"")</f>
        <v>0.56169753535607336</v>
      </c>
      <c r="G1679" s="2">
        <f>+IF(A1679&gt;$C$3,STDEVA(INDEX($E$15:$E$2531,A1679-$C$3):E1678),"")</f>
        <v>6.7763450136782638E-3</v>
      </c>
      <c r="H1679">
        <f t="shared" si="176"/>
        <v>-0.25736469828167374</v>
      </c>
      <c r="I1679" s="2" t="str">
        <f t="shared" si="177"/>
        <v/>
      </c>
      <c r="J1679" t="str">
        <f t="shared" si="178"/>
        <v/>
      </c>
      <c r="K1679" t="str">
        <f t="shared" si="179"/>
        <v/>
      </c>
      <c r="L1679" s="37">
        <f t="shared" si="180"/>
        <v>407.49999999999886</v>
      </c>
      <c r="M1679" t="str">
        <f t="shared" si="181"/>
        <v>TP</v>
      </c>
    </row>
    <row r="1680" spans="1:13" x14ac:dyDescent="0.25">
      <c r="A1680" s="2">
        <v>1666</v>
      </c>
      <c r="B1680" t="s">
        <v>1666</v>
      </c>
      <c r="C1680" s="8">
        <v>268.2</v>
      </c>
      <c r="D1680" s="8">
        <v>154.30000000000001</v>
      </c>
      <c r="E1680" s="17">
        <f t="shared" ref="E1680:E1743" si="182">+LN(C1680/D1680)</f>
        <v>0.55283421147846279</v>
      </c>
      <c r="F1680" s="2">
        <f>+IF(A1680&gt;$C$3,AVERAGE(INDEX($E$15:$E$2531,A1680-$C$3):E1679),"")</f>
        <v>0.56284319659882676</v>
      </c>
      <c r="G1680" s="2">
        <f>+IF(A1680&gt;$C$3,STDEVA(INDEX($E$15:$E$2531,A1680-$C$3):E1679),"")</f>
        <v>5.1630636486850717E-3</v>
      </c>
      <c r="H1680">
        <f t="shared" ref="H1680:H1743" si="183">+IF(F1680="","",(E1680-F1680)/G1680)</f>
        <v>-1.9385748077913108</v>
      </c>
      <c r="I1680" s="2" t="str">
        <f t="shared" ref="I1680:I1743" si="184">+IF(H1680="","",IF(H1680&lt;$C$4,"Buy",IF(H1680&gt;$C$5,"Sell","")))</f>
        <v>Buy</v>
      </c>
      <c r="J1680">
        <f t="shared" ref="J1680:J1743" si="185">IF(M1680=M1679, J1679, IF(OR(M1680="TP", M1680="SL"), "", IF(I1680="Buy", C1680, IF(I1680="Sell", D1680, ""))))</f>
        <v>268.2</v>
      </c>
      <c r="K1680">
        <f t="shared" ref="K1680:K1743" si="186">IF(M1680=M1679, K1679, IF(OR(M1680="TP", M1680="SL"), "",IF(I1680="Buy", D1680, IF(I1680="Sell", C1680, ""))))</f>
        <v>154.30000000000001</v>
      </c>
      <c r="L1680" s="37" t="str">
        <f t="shared" ref="L1680:L1743" si="187">IF(M1679="Long", (C1680-J1679)*$C$8+(K1679-D1680)*$C$9, IF(M1679="Short", (K1679-C1680)*$C$8+(D1680-J1679)*$C$9, ""))</f>
        <v/>
      </c>
      <c r="M1680" t="str">
        <f t="shared" ref="M1680:M1743" si="188">IF(OR(M1679="", M1679="SL", M1679="TP"), IF(I1680="Sell","Short",(IF(I1680="Buy","Long",I1680))), IF(L1680="", "", IF(L1680&lt;$C$6, "SL", IF(L1680&gt;$C$7, "TP", M1679))))</f>
        <v>Long</v>
      </c>
    </row>
    <row r="1681" spans="1:13" x14ac:dyDescent="0.25">
      <c r="A1681" s="2">
        <v>1667</v>
      </c>
      <c r="B1681" t="s">
        <v>1667</v>
      </c>
      <c r="C1681" s="8">
        <v>267.17</v>
      </c>
      <c r="D1681" s="8">
        <v>153.08000000000001</v>
      </c>
      <c r="E1681" s="17">
        <f t="shared" si="182"/>
        <v>0.55692449935252719</v>
      </c>
      <c r="F1681" s="2">
        <f>+IF(A1681&gt;$C$3,AVERAGE(INDEX($E$15:$E$2531,A1681-$C$3):E1680),"")</f>
        <v>0.56248476991453755</v>
      </c>
      <c r="G1681" s="2">
        <f>+IF(A1681&gt;$C$3,STDEVA(INDEX($E$15:$E$2531,A1681-$C$3):E1680),"")</f>
        <v>5.7692104128109264E-3</v>
      </c>
      <c r="H1681">
        <f t="shared" si="183"/>
        <v>-0.96378363140706391</v>
      </c>
      <c r="I1681" s="2" t="str">
        <f t="shared" si="184"/>
        <v/>
      </c>
      <c r="J1681">
        <f t="shared" si="185"/>
        <v>268.2</v>
      </c>
      <c r="K1681">
        <f t="shared" si="186"/>
        <v>154.30000000000001</v>
      </c>
      <c r="L1681" s="37">
        <f t="shared" si="187"/>
        <v>47.500000000006537</v>
      </c>
      <c r="M1681" t="str">
        <f t="shared" si="188"/>
        <v>Long</v>
      </c>
    </row>
    <row r="1682" spans="1:13" x14ac:dyDescent="0.25">
      <c r="A1682" s="2">
        <v>1668</v>
      </c>
      <c r="B1682" t="s">
        <v>1668</v>
      </c>
      <c r="C1682" s="8">
        <v>267.02999999999997</v>
      </c>
      <c r="D1682" s="8">
        <v>153.38</v>
      </c>
      <c r="E1682" s="17">
        <f t="shared" si="182"/>
        <v>0.5544425093022366</v>
      </c>
      <c r="F1682" s="2">
        <f>+IF(A1682&gt;$C$3,AVERAGE(INDEX($E$15:$E$2531,A1682-$C$3):E1681),"")</f>
        <v>0.56203579458370134</v>
      </c>
      <c r="G1682" s="2">
        <f>+IF(A1682&gt;$C$3,STDEVA(INDEX($E$15:$E$2531,A1682-$C$3):E1681),"")</f>
        <v>6.0525186046538511E-3</v>
      </c>
      <c r="H1682">
        <f t="shared" si="183"/>
        <v>-1.2545662025105022</v>
      </c>
      <c r="I1682" s="2" t="str">
        <f t="shared" si="184"/>
        <v/>
      </c>
      <c r="J1682">
        <f t="shared" si="185"/>
        <v>268.2</v>
      </c>
      <c r="K1682">
        <f t="shared" si="186"/>
        <v>154.30000000000001</v>
      </c>
      <c r="L1682" s="37">
        <f t="shared" si="187"/>
        <v>-62.5</v>
      </c>
      <c r="M1682" t="str">
        <f t="shared" si="188"/>
        <v>Long</v>
      </c>
    </row>
    <row r="1683" spans="1:13" x14ac:dyDescent="0.25">
      <c r="A1683" s="2">
        <v>1669</v>
      </c>
      <c r="B1683" t="s">
        <v>1669</v>
      </c>
      <c r="C1683" s="8">
        <v>267.58</v>
      </c>
      <c r="D1683" s="8">
        <v>153.47</v>
      </c>
      <c r="E1683" s="17">
        <f t="shared" si="182"/>
        <v>0.55591347885846965</v>
      </c>
      <c r="F1683" s="2">
        <f>+IF(A1683&gt;$C$3,AVERAGE(INDEX($E$15:$E$2531,A1683-$C$3):E1682),"")</f>
        <v>0.56173519562384888</v>
      </c>
      <c r="G1683" s="2">
        <f>+IF(A1683&gt;$C$3,STDEVA(INDEX($E$15:$E$2531,A1683-$C$3):E1682),"")</f>
        <v>6.3837399049473977E-3</v>
      </c>
      <c r="H1683">
        <f t="shared" si="183"/>
        <v>-0.91196020703591119</v>
      </c>
      <c r="I1683" s="2" t="str">
        <f t="shared" si="184"/>
        <v/>
      </c>
      <c r="J1683">
        <f t="shared" si="185"/>
        <v>268.2</v>
      </c>
      <c r="K1683">
        <f t="shared" si="186"/>
        <v>154.30000000000001</v>
      </c>
      <c r="L1683" s="37">
        <f t="shared" si="187"/>
        <v>52.50000000000199</v>
      </c>
      <c r="M1683" t="str">
        <f t="shared" si="188"/>
        <v>Long</v>
      </c>
    </row>
    <row r="1684" spans="1:13" x14ac:dyDescent="0.25">
      <c r="A1684" s="2">
        <v>1670</v>
      </c>
      <c r="B1684" t="s">
        <v>1670</v>
      </c>
      <c r="C1684" s="8">
        <v>267.51</v>
      </c>
      <c r="D1684" s="8">
        <v>153.19</v>
      </c>
      <c r="E1684" s="17">
        <f t="shared" si="182"/>
        <v>0.55747796779029302</v>
      </c>
      <c r="F1684" s="2">
        <f>+IF(A1684&gt;$C$3,AVERAGE(INDEX($E$15:$E$2531,A1684-$C$3):E1683),"")</f>
        <v>0.56109656930414109</v>
      </c>
      <c r="G1684" s="2">
        <f>+IF(A1684&gt;$C$3,STDEVA(INDEX($E$15:$E$2531,A1684-$C$3):E1683),"")</f>
        <v>6.6730183151312867E-3</v>
      </c>
      <c r="H1684">
        <f t="shared" si="183"/>
        <v>-0.54227357740691007</v>
      </c>
      <c r="I1684" s="2" t="str">
        <f t="shared" si="184"/>
        <v/>
      </c>
      <c r="J1684">
        <f t="shared" si="185"/>
        <v>268.2</v>
      </c>
      <c r="K1684">
        <f t="shared" si="186"/>
        <v>154.30000000000001</v>
      </c>
      <c r="L1684" s="37">
        <f t="shared" si="187"/>
        <v>105.00000000000398</v>
      </c>
      <c r="M1684" t="str">
        <f t="shared" si="188"/>
        <v>Long</v>
      </c>
    </row>
    <row r="1685" spans="1:13" x14ac:dyDescent="0.25">
      <c r="A1685" s="2">
        <v>1671</v>
      </c>
      <c r="B1685" t="s">
        <v>1671</v>
      </c>
      <c r="C1685" s="8">
        <v>267.19</v>
      </c>
      <c r="D1685" s="8">
        <v>153.28</v>
      </c>
      <c r="E1685" s="17">
        <f t="shared" si="182"/>
        <v>0.55569370158990128</v>
      </c>
      <c r="F1685" s="2">
        <f>+IF(A1685&gt;$C$3,AVERAGE(INDEX($E$15:$E$2531,A1685-$C$3):E1684),"")</f>
        <v>0.56025345369410595</v>
      </c>
      <c r="G1685" s="2">
        <f>+IF(A1685&gt;$C$3,STDEVA(INDEX($E$15:$E$2531,A1685-$C$3):E1684),"")</f>
        <v>6.5876173918740068E-3</v>
      </c>
      <c r="H1685">
        <f t="shared" si="183"/>
        <v>-0.69217014786396713</v>
      </c>
      <c r="I1685" s="2" t="str">
        <f t="shared" si="184"/>
        <v/>
      </c>
      <c r="J1685">
        <f t="shared" si="185"/>
        <v>268.2</v>
      </c>
      <c r="K1685">
        <f t="shared" si="186"/>
        <v>154.30000000000001</v>
      </c>
      <c r="L1685" s="37">
        <f t="shared" si="187"/>
        <v>2.5000000000048317</v>
      </c>
      <c r="M1685" t="str">
        <f t="shared" si="188"/>
        <v>Long</v>
      </c>
    </row>
    <row r="1686" spans="1:13" x14ac:dyDescent="0.25">
      <c r="A1686" s="2">
        <v>1672</v>
      </c>
      <c r="B1686" t="s">
        <v>1672</v>
      </c>
      <c r="C1686" s="8">
        <v>267.32</v>
      </c>
      <c r="D1686" s="8">
        <v>153.13</v>
      </c>
      <c r="E1686" s="17">
        <f t="shared" si="182"/>
        <v>0.55715920881575309</v>
      </c>
      <c r="F1686" s="2">
        <f>+IF(A1686&gt;$C$3,AVERAGE(INDEX($E$15:$E$2531,A1686-$C$3):E1685),"")</f>
        <v>0.55867058388990043</v>
      </c>
      <c r="G1686" s="2">
        <f>+IF(A1686&gt;$C$3,STDEVA(INDEX($E$15:$E$2531,A1686-$C$3):E1685),"")</f>
        <v>5.6079809228145082E-3</v>
      </c>
      <c r="H1686">
        <f t="shared" si="183"/>
        <v>-0.26950431803338132</v>
      </c>
      <c r="I1686" s="2" t="str">
        <f t="shared" si="184"/>
        <v/>
      </c>
      <c r="J1686">
        <f t="shared" si="185"/>
        <v>268.2</v>
      </c>
      <c r="K1686">
        <f t="shared" si="186"/>
        <v>154.30000000000001</v>
      </c>
      <c r="L1686" s="37">
        <f t="shared" si="187"/>
        <v>72.500000000005116</v>
      </c>
      <c r="M1686" t="str">
        <f t="shared" si="188"/>
        <v>Long</v>
      </c>
    </row>
    <row r="1687" spans="1:13" x14ac:dyDescent="0.25">
      <c r="A1687" s="2">
        <v>1673</v>
      </c>
      <c r="B1687" t="s">
        <v>1673</v>
      </c>
      <c r="C1687" s="8">
        <v>267.87</v>
      </c>
      <c r="D1687" s="8">
        <v>153.72999999999999</v>
      </c>
      <c r="E1687" s="17">
        <f t="shared" si="182"/>
        <v>0.55530397127272668</v>
      </c>
      <c r="F1687" s="2">
        <f>+IF(A1687&gt;$C$3,AVERAGE(INDEX($E$15:$E$2531,A1687-$C$3):E1686),"")</f>
        <v>0.55792385306875125</v>
      </c>
      <c r="G1687" s="2">
        <f>+IF(A1687&gt;$C$3,STDEVA(INDEX($E$15:$E$2531,A1687-$C$3):E1686),"")</f>
        <v>5.2645703031636466E-3</v>
      </c>
      <c r="H1687">
        <f t="shared" si="183"/>
        <v>-0.49764399469605342</v>
      </c>
      <c r="I1687" s="2" t="str">
        <f t="shared" si="184"/>
        <v/>
      </c>
      <c r="J1687">
        <f t="shared" si="185"/>
        <v>268.2</v>
      </c>
      <c r="K1687">
        <f t="shared" si="186"/>
        <v>154.30000000000001</v>
      </c>
      <c r="L1687" s="37">
        <f t="shared" si="187"/>
        <v>60.000000000009379</v>
      </c>
      <c r="M1687" t="str">
        <f t="shared" si="188"/>
        <v>Long</v>
      </c>
    </row>
    <row r="1688" spans="1:13" x14ac:dyDescent="0.25">
      <c r="A1688" s="2">
        <v>1674</v>
      </c>
      <c r="B1688" t="s">
        <v>1674</v>
      </c>
      <c r="C1688" s="8">
        <v>266.86</v>
      </c>
      <c r="D1688" s="8">
        <v>152.46</v>
      </c>
      <c r="E1688" s="17">
        <f t="shared" si="182"/>
        <v>0.55982190975414692</v>
      </c>
      <c r="F1688" s="2">
        <f>+IF(A1688&gt;$C$3,AVERAGE(INDEX($E$15:$E$2531,A1688-$C$3):E1687),"")</f>
        <v>0.55618923242517182</v>
      </c>
      <c r="G1688" s="2">
        <f>+IF(A1688&gt;$C$3,STDEVA(INDEX($E$15:$E$2531,A1688-$C$3):E1687),"")</f>
        <v>2.0225241878020993E-3</v>
      </c>
      <c r="H1688">
        <f t="shared" si="183"/>
        <v>1.7961106971594594</v>
      </c>
      <c r="I1688" s="2" t="str">
        <f t="shared" si="184"/>
        <v>Sell</v>
      </c>
      <c r="J1688">
        <f t="shared" si="185"/>
        <v>268.2</v>
      </c>
      <c r="K1688">
        <f t="shared" si="186"/>
        <v>154.30000000000001</v>
      </c>
      <c r="L1688" s="37">
        <f t="shared" si="187"/>
        <v>125.00000000000711</v>
      </c>
      <c r="M1688" t="str">
        <f t="shared" si="188"/>
        <v>Long</v>
      </c>
    </row>
    <row r="1689" spans="1:13" x14ac:dyDescent="0.25">
      <c r="A1689" s="2">
        <v>1675</v>
      </c>
      <c r="B1689" t="s">
        <v>1675</v>
      </c>
      <c r="C1689" s="8">
        <v>268.77</v>
      </c>
      <c r="D1689" s="8">
        <v>153.9</v>
      </c>
      <c r="E1689" s="17">
        <f t="shared" si="182"/>
        <v>0.55755295443276309</v>
      </c>
      <c r="F1689" s="2">
        <f>+IF(A1689&gt;$C$3,AVERAGE(INDEX($E$15:$E$2531,A1689-$C$3):E1688),"")</f>
        <v>0.55617460646827976</v>
      </c>
      <c r="G1689" s="2">
        <f>+IF(A1689&gt;$C$3,STDEVA(INDEX($E$15:$E$2531,A1689-$C$3):E1688),"")</f>
        <v>1.9921475588642597E-3</v>
      </c>
      <c r="H1689">
        <f t="shared" si="183"/>
        <v>0.69189049694146976</v>
      </c>
      <c r="I1689" s="2" t="str">
        <f t="shared" si="184"/>
        <v/>
      </c>
      <c r="J1689">
        <f t="shared" si="185"/>
        <v>268.2</v>
      </c>
      <c r="K1689">
        <f t="shared" si="186"/>
        <v>154.30000000000001</v>
      </c>
      <c r="L1689" s="37">
        <f t="shared" si="187"/>
        <v>242.49999999999972</v>
      </c>
      <c r="M1689" t="str">
        <f t="shared" si="188"/>
        <v>Long</v>
      </c>
    </row>
    <row r="1690" spans="1:13" x14ac:dyDescent="0.25">
      <c r="A1690" s="2">
        <v>1676</v>
      </c>
      <c r="B1690" t="s">
        <v>1676</v>
      </c>
      <c r="C1690" s="8">
        <v>270.47000000000003</v>
      </c>
      <c r="D1690" s="8">
        <v>154.06</v>
      </c>
      <c r="E1690" s="17">
        <f t="shared" si="182"/>
        <v>0.56281904948109196</v>
      </c>
      <c r="F1690" s="2">
        <f>+IF(A1690&gt;$C$3,AVERAGE(INDEX($E$15:$E$2531,A1690-$C$3):E1689),"")</f>
        <v>0.5566989112409797</v>
      </c>
      <c r="G1690" s="2">
        <f>+IF(A1690&gt;$C$3,STDEVA(INDEX($E$15:$E$2531,A1690-$C$3):E1689),"")</f>
        <v>1.5818011941070539E-3</v>
      </c>
      <c r="H1690">
        <f t="shared" si="183"/>
        <v>3.86909446200485</v>
      </c>
      <c r="I1690" s="2" t="str">
        <f t="shared" si="184"/>
        <v>Sell</v>
      </c>
      <c r="J1690" t="str">
        <f t="shared" si="185"/>
        <v/>
      </c>
      <c r="K1690" t="str">
        <f t="shared" si="186"/>
        <v/>
      </c>
      <c r="L1690" s="37">
        <f t="shared" si="187"/>
        <v>627.50000000001194</v>
      </c>
      <c r="M1690" t="str">
        <f t="shared" si="188"/>
        <v>TP</v>
      </c>
    </row>
    <row r="1691" spans="1:13" x14ac:dyDescent="0.25">
      <c r="A1691" s="2">
        <v>1677</v>
      </c>
      <c r="B1691" t="s">
        <v>1677</v>
      </c>
      <c r="C1691" s="8">
        <v>271.61</v>
      </c>
      <c r="D1691" s="8">
        <v>154.47</v>
      </c>
      <c r="E1691" s="17">
        <f t="shared" si="182"/>
        <v>0.56436731113183602</v>
      </c>
      <c r="F1691" s="2">
        <f>+IF(A1691&gt;$C$3,AVERAGE(INDEX($E$15:$E$2531,A1691-$C$3):E1690),"")</f>
        <v>0.55735386125526476</v>
      </c>
      <c r="G1691" s="2">
        <f>+IF(A1691&gt;$C$3,STDEVA(INDEX($E$15:$E$2531,A1691-$C$3):E1690),"")</f>
        <v>2.5875018486112614E-3</v>
      </c>
      <c r="H1691">
        <f t="shared" si="183"/>
        <v>2.7105100930982733</v>
      </c>
      <c r="I1691" s="2" t="str">
        <f t="shared" si="184"/>
        <v>Sell</v>
      </c>
      <c r="J1691">
        <f t="shared" si="185"/>
        <v>154.47</v>
      </c>
      <c r="K1691">
        <f t="shared" si="186"/>
        <v>271.61</v>
      </c>
      <c r="L1691" s="37" t="str">
        <f t="shared" si="187"/>
        <v/>
      </c>
      <c r="M1691" t="str">
        <f t="shared" si="188"/>
        <v>Short</v>
      </c>
    </row>
    <row r="1692" spans="1:13" x14ac:dyDescent="0.25">
      <c r="A1692" s="2">
        <v>1678</v>
      </c>
      <c r="B1692" t="s">
        <v>1678</v>
      </c>
      <c r="C1692" s="8">
        <v>273.42</v>
      </c>
      <c r="D1692" s="8">
        <v>154.79</v>
      </c>
      <c r="E1692" s="17">
        <f t="shared" si="182"/>
        <v>0.56893971491806006</v>
      </c>
      <c r="F1692" s="2">
        <f>+IF(A1692&gt;$C$3,AVERAGE(INDEX($E$15:$E$2531,A1692-$C$3):E1691),"")</f>
        <v>0.55845661701410909</v>
      </c>
      <c r="G1692" s="2">
        <f>+IF(A1692&gt;$C$3,STDEVA(INDEX($E$15:$E$2531,A1692-$C$3):E1691),"")</f>
        <v>3.2274061399274528E-3</v>
      </c>
      <c r="H1692">
        <f t="shared" si="183"/>
        <v>3.2481495818764881</v>
      </c>
      <c r="I1692" s="2" t="str">
        <f t="shared" si="184"/>
        <v>Sell</v>
      </c>
      <c r="J1692" t="str">
        <f t="shared" si="185"/>
        <v/>
      </c>
      <c r="K1692" t="str">
        <f t="shared" si="186"/>
        <v/>
      </c>
      <c r="L1692" s="37">
        <f t="shared" si="187"/>
        <v>-372.50000000000227</v>
      </c>
      <c r="M1692" t="str">
        <f t="shared" si="188"/>
        <v>SL</v>
      </c>
    </row>
    <row r="1693" spans="1:13" x14ac:dyDescent="0.25">
      <c r="A1693" s="2">
        <v>1679</v>
      </c>
      <c r="B1693" t="s">
        <v>1679</v>
      </c>
      <c r="C1693" s="8">
        <v>273.92</v>
      </c>
      <c r="D1693" s="8">
        <v>155.03</v>
      </c>
      <c r="E1693" s="17">
        <f t="shared" si="182"/>
        <v>0.56921744637510652</v>
      </c>
      <c r="F1693" s="2">
        <f>+IF(A1693&gt;$C$3,AVERAGE(INDEX($E$15:$E$2531,A1693-$C$3):E1692),"")</f>
        <v>0.55990397657628577</v>
      </c>
      <c r="G1693" s="2">
        <f>+IF(A1693&gt;$C$3,STDEVA(INDEX($E$15:$E$2531,A1693-$C$3):E1692),"")</f>
        <v>4.5812572755940095E-3</v>
      </c>
      <c r="H1693">
        <f t="shared" si="183"/>
        <v>2.0329506156392751</v>
      </c>
      <c r="I1693" s="2" t="str">
        <f t="shared" si="184"/>
        <v>Sell</v>
      </c>
      <c r="J1693">
        <f t="shared" si="185"/>
        <v>155.03</v>
      </c>
      <c r="K1693">
        <f t="shared" si="186"/>
        <v>273.92</v>
      </c>
      <c r="L1693" s="37" t="str">
        <f t="shared" si="187"/>
        <v/>
      </c>
      <c r="M1693" t="str">
        <f t="shared" si="188"/>
        <v>Short</v>
      </c>
    </row>
    <row r="1694" spans="1:13" x14ac:dyDescent="0.25">
      <c r="A1694" s="2">
        <v>1680</v>
      </c>
      <c r="B1694" t="s">
        <v>1680</v>
      </c>
      <c r="C1694" s="8">
        <v>274.54000000000002</v>
      </c>
      <c r="D1694" s="8">
        <v>154.82</v>
      </c>
      <c r="E1694" s="17">
        <f t="shared" si="182"/>
        <v>0.57283381804694622</v>
      </c>
      <c r="F1694" s="2">
        <f>+IF(A1694&gt;$C$3,AVERAGE(INDEX($E$15:$E$2531,A1694-$C$3):E1693),"")</f>
        <v>0.56120836308570954</v>
      </c>
      <c r="G1694" s="2">
        <f>+IF(A1694&gt;$C$3,STDEVA(INDEX($E$15:$E$2531,A1694-$C$3):E1693),"")</f>
        <v>5.401917823463216E-3</v>
      </c>
      <c r="H1694">
        <f t="shared" si="183"/>
        <v>2.1520977069924219</v>
      </c>
      <c r="I1694" s="2" t="str">
        <f t="shared" si="184"/>
        <v>Sell</v>
      </c>
      <c r="J1694" t="str">
        <f t="shared" si="185"/>
        <v/>
      </c>
      <c r="K1694" t="str">
        <f t="shared" si="186"/>
        <v/>
      </c>
      <c r="L1694" s="37">
        <f t="shared" si="187"/>
        <v>-207.50000000000313</v>
      </c>
      <c r="M1694" t="str">
        <f t="shared" si="188"/>
        <v>SL</v>
      </c>
    </row>
    <row r="1695" spans="1:13" x14ac:dyDescent="0.25">
      <c r="A1695" s="2">
        <v>1681</v>
      </c>
      <c r="B1695" t="s">
        <v>1681</v>
      </c>
      <c r="C1695" s="8">
        <v>274.12</v>
      </c>
      <c r="D1695" s="8">
        <v>154.84</v>
      </c>
      <c r="E1695" s="17">
        <f t="shared" si="182"/>
        <v>0.57117364100817558</v>
      </c>
      <c r="F1695" s="2">
        <f>+IF(A1695&gt;$C$3,AVERAGE(INDEX($E$15:$E$2531,A1695-$C$3):E1694),"")</f>
        <v>0.56311282046982558</v>
      </c>
      <c r="G1695" s="2">
        <f>+IF(A1695&gt;$C$3,STDEVA(INDEX($E$15:$E$2531,A1695-$C$3):E1694),"")</f>
        <v>6.1800366065133524E-3</v>
      </c>
      <c r="H1695">
        <f t="shared" si="183"/>
        <v>1.3043321668765562</v>
      </c>
      <c r="I1695" s="2" t="str">
        <f t="shared" si="184"/>
        <v/>
      </c>
      <c r="J1695" t="str">
        <f t="shared" si="185"/>
        <v/>
      </c>
      <c r="K1695" t="str">
        <f t="shared" si="186"/>
        <v/>
      </c>
      <c r="L1695" s="37" t="str">
        <f t="shared" si="187"/>
        <v/>
      </c>
      <c r="M1695" t="str">
        <f t="shared" si="188"/>
        <v/>
      </c>
    </row>
    <row r="1696" spans="1:13" x14ac:dyDescent="0.25">
      <c r="A1696" s="2">
        <v>1682</v>
      </c>
      <c r="B1696" t="s">
        <v>1682</v>
      </c>
      <c r="C1696" s="8">
        <v>276.12</v>
      </c>
      <c r="D1696" s="8">
        <v>157.5</v>
      </c>
      <c r="E1696" s="17">
        <f t="shared" si="182"/>
        <v>0.5614100955695871</v>
      </c>
      <c r="F1696" s="2">
        <f>+IF(A1696&gt;$C$3,AVERAGE(INDEX($E$15:$E$2531,A1696-$C$3):E1695),"")</f>
        <v>0.56466997960231702</v>
      </c>
      <c r="G1696" s="2">
        <f>+IF(A1696&gt;$C$3,STDEVA(INDEX($E$15:$E$2531,A1696-$C$3):E1695),"")</f>
        <v>6.2575100340673149E-3</v>
      </c>
      <c r="H1696">
        <f t="shared" si="183"/>
        <v>-0.52095546231366263</v>
      </c>
      <c r="I1696" s="2" t="str">
        <f t="shared" si="184"/>
        <v/>
      </c>
      <c r="J1696" t="str">
        <f t="shared" si="185"/>
        <v/>
      </c>
      <c r="K1696" t="str">
        <f t="shared" si="186"/>
        <v/>
      </c>
      <c r="L1696" s="37" t="str">
        <f t="shared" si="187"/>
        <v/>
      </c>
      <c r="M1696" t="str">
        <f t="shared" si="188"/>
        <v/>
      </c>
    </row>
    <row r="1697" spans="1:13" x14ac:dyDescent="0.25">
      <c r="A1697" s="2">
        <v>1683</v>
      </c>
      <c r="B1697" t="s">
        <v>1683</v>
      </c>
      <c r="C1697" s="8">
        <v>277.92</v>
      </c>
      <c r="D1697" s="8">
        <v>158.16</v>
      </c>
      <c r="E1697" s="17">
        <f t="shared" si="182"/>
        <v>0.5637261236304334</v>
      </c>
      <c r="F1697" s="2">
        <f>+IF(A1697&gt;$C$3,AVERAGE(INDEX($E$15:$E$2531,A1697-$C$3):E1696),"")</f>
        <v>0.56534843785752376</v>
      </c>
      <c r="G1697" s="2">
        <f>+IF(A1697&gt;$C$3,STDEVA(INDEX($E$15:$E$2531,A1697-$C$3):E1696),"")</f>
        <v>5.3853207431404891E-3</v>
      </c>
      <c r="H1697">
        <f t="shared" si="183"/>
        <v>-0.30124746592981866</v>
      </c>
      <c r="I1697" s="2" t="str">
        <f t="shared" si="184"/>
        <v/>
      </c>
      <c r="J1697" t="str">
        <f t="shared" si="185"/>
        <v/>
      </c>
      <c r="K1697" t="str">
        <f t="shared" si="186"/>
        <v/>
      </c>
      <c r="L1697" s="37" t="str">
        <f t="shared" si="187"/>
        <v/>
      </c>
      <c r="M1697" t="str">
        <f t="shared" si="188"/>
        <v/>
      </c>
    </row>
    <row r="1698" spans="1:13" x14ac:dyDescent="0.25">
      <c r="A1698" s="2">
        <v>1684</v>
      </c>
      <c r="B1698" t="s">
        <v>1684</v>
      </c>
      <c r="C1698" s="8">
        <v>276.97000000000003</v>
      </c>
      <c r="D1698" s="8">
        <v>156.13999999999999</v>
      </c>
      <c r="E1698" s="17">
        <f t="shared" si="182"/>
        <v>0.57315615638087603</v>
      </c>
      <c r="F1698" s="2">
        <f>+IF(A1698&gt;$C$3,AVERAGE(INDEX($E$15:$E$2531,A1698-$C$3):E1697),"")</f>
        <v>0.56578223939933336</v>
      </c>
      <c r="G1698" s="2">
        <f>+IF(A1698&gt;$C$3,STDEVA(INDEX($E$15:$E$2531,A1698-$C$3):E1697),"")</f>
        <v>5.0300245107120552E-3</v>
      </c>
      <c r="H1698">
        <f t="shared" si="183"/>
        <v>1.4659803278968122</v>
      </c>
      <c r="I1698" s="2" t="str">
        <f t="shared" si="184"/>
        <v/>
      </c>
      <c r="J1698" t="str">
        <f t="shared" si="185"/>
        <v/>
      </c>
      <c r="K1698" t="str">
        <f t="shared" si="186"/>
        <v/>
      </c>
      <c r="L1698" s="37" t="str">
        <f t="shared" si="187"/>
        <v/>
      </c>
      <c r="M1698" t="str">
        <f t="shared" si="188"/>
        <v/>
      </c>
    </row>
    <row r="1699" spans="1:13" x14ac:dyDescent="0.25">
      <c r="A1699" s="2">
        <v>1685</v>
      </c>
      <c r="B1699" t="s">
        <v>1685</v>
      </c>
      <c r="C1699" s="8">
        <v>279.61</v>
      </c>
      <c r="D1699" s="8">
        <v>157.62</v>
      </c>
      <c r="E1699" s="17">
        <f t="shared" si="182"/>
        <v>0.57320870217369879</v>
      </c>
      <c r="F1699" s="2">
        <f>+IF(A1699&gt;$C$3,AVERAGE(INDEX($E$15:$E$2531,A1699-$C$3):E1698),"")</f>
        <v>0.56751592850467925</v>
      </c>
      <c r="G1699" s="2">
        <f>+IF(A1699&gt;$C$3,STDEVA(INDEX($E$15:$E$2531,A1699-$C$3):E1698),"")</f>
        <v>4.5001609969897499E-3</v>
      </c>
      <c r="H1699">
        <f t="shared" si="183"/>
        <v>1.2650155567384278</v>
      </c>
      <c r="I1699" s="2" t="str">
        <f t="shared" si="184"/>
        <v/>
      </c>
      <c r="J1699" t="str">
        <f t="shared" si="185"/>
        <v/>
      </c>
      <c r="K1699" t="str">
        <f t="shared" si="186"/>
        <v/>
      </c>
      <c r="L1699" s="37" t="str">
        <f t="shared" si="187"/>
        <v/>
      </c>
      <c r="M1699" t="str">
        <f t="shared" si="188"/>
        <v/>
      </c>
    </row>
    <row r="1700" spans="1:13" x14ac:dyDescent="0.25">
      <c r="A1700" s="2">
        <v>1686</v>
      </c>
      <c r="B1700" t="s">
        <v>1686</v>
      </c>
      <c r="C1700" s="8">
        <v>279.14</v>
      </c>
      <c r="D1700" s="8">
        <v>156.54</v>
      </c>
      <c r="E1700" s="17">
        <f t="shared" si="182"/>
        <v>0.57840187970380619</v>
      </c>
      <c r="F1700" s="2">
        <f>+IF(A1700&gt;$C$3,AVERAGE(INDEX($E$15:$E$2531,A1700-$C$3):E1699),"")</f>
        <v>0.56867033435941339</v>
      </c>
      <c r="G1700" s="2">
        <f>+IF(A1700&gt;$C$3,STDEVA(INDEX($E$15:$E$2531,A1700-$C$3):E1699),"")</f>
        <v>4.4772301088129799E-3</v>
      </c>
      <c r="H1700">
        <f t="shared" si="183"/>
        <v>2.1735638124199212</v>
      </c>
      <c r="I1700" s="2" t="str">
        <f t="shared" si="184"/>
        <v>Sell</v>
      </c>
      <c r="J1700">
        <f t="shared" si="185"/>
        <v>156.54</v>
      </c>
      <c r="K1700">
        <f t="shared" si="186"/>
        <v>279.14</v>
      </c>
      <c r="L1700" s="37" t="str">
        <f t="shared" si="187"/>
        <v/>
      </c>
      <c r="M1700" t="str">
        <f t="shared" si="188"/>
        <v>Short</v>
      </c>
    </row>
    <row r="1701" spans="1:13" x14ac:dyDescent="0.25">
      <c r="A1701" s="2">
        <v>1687</v>
      </c>
      <c r="B1701" t="s">
        <v>1687</v>
      </c>
      <c r="C1701" s="8">
        <v>280.41000000000003</v>
      </c>
      <c r="D1701" s="8">
        <v>158.6</v>
      </c>
      <c r="E1701" s="17">
        <f t="shared" si="182"/>
        <v>0.56986750866185432</v>
      </c>
      <c r="F1701" s="2">
        <f>+IF(A1701&gt;$C$3,AVERAGE(INDEX($E$15:$E$2531,A1701-$C$3):E1700),"")</f>
        <v>0.57022973086741002</v>
      </c>
      <c r="G1701" s="2">
        <f>+IF(A1701&gt;$C$3,STDEVA(INDEX($E$15:$E$2531,A1701-$C$3):E1700),"")</f>
        <v>5.180084751341271E-3</v>
      </c>
      <c r="H1701">
        <f t="shared" si="183"/>
        <v>-6.9925922633199605E-2</v>
      </c>
      <c r="I1701" s="2" t="str">
        <f t="shared" si="184"/>
        <v/>
      </c>
      <c r="J1701">
        <f t="shared" si="185"/>
        <v>156.54</v>
      </c>
      <c r="K1701">
        <f t="shared" si="186"/>
        <v>279.14</v>
      </c>
      <c r="L1701" s="37">
        <f t="shared" si="187"/>
        <v>197.49999999999091</v>
      </c>
      <c r="M1701" t="str">
        <f t="shared" si="188"/>
        <v>Short</v>
      </c>
    </row>
    <row r="1702" spans="1:13" x14ac:dyDescent="0.25">
      <c r="A1702" s="2">
        <v>1688</v>
      </c>
      <c r="B1702" t="s">
        <v>1688</v>
      </c>
      <c r="C1702" s="8">
        <v>282.69</v>
      </c>
      <c r="D1702" s="8">
        <v>159.44999999999999</v>
      </c>
      <c r="E1702" s="17">
        <f t="shared" si="182"/>
        <v>0.57262049743070798</v>
      </c>
      <c r="F1702" s="2">
        <f>+IF(A1702&gt;$C$3,AVERAGE(INDEX($E$15:$E$2531,A1702-$C$3):E1701),"")</f>
        <v>0.57033281906116484</v>
      </c>
      <c r="G1702" s="2">
        <f>+IF(A1702&gt;$C$3,STDEVA(INDEX($E$15:$E$2531,A1702-$C$3):E1701),"")</f>
        <v>5.1603977976995927E-3</v>
      </c>
      <c r="H1702">
        <f t="shared" si="183"/>
        <v>0.44331434498381833</v>
      </c>
      <c r="I1702" s="2" t="str">
        <f t="shared" si="184"/>
        <v/>
      </c>
      <c r="J1702">
        <f t="shared" si="185"/>
        <v>156.54</v>
      </c>
      <c r="K1702">
        <f t="shared" si="186"/>
        <v>279.14</v>
      </c>
      <c r="L1702" s="37">
        <f t="shared" si="187"/>
        <v>-160.00000000000375</v>
      </c>
      <c r="M1702" t="str">
        <f t="shared" si="188"/>
        <v>Short</v>
      </c>
    </row>
    <row r="1703" spans="1:13" x14ac:dyDescent="0.25">
      <c r="A1703" s="2">
        <v>1689</v>
      </c>
      <c r="B1703" t="s">
        <v>1689</v>
      </c>
      <c r="C1703" s="8">
        <v>283.29000000000002</v>
      </c>
      <c r="D1703" s="8">
        <v>159.96</v>
      </c>
      <c r="E1703" s="17">
        <f t="shared" si="182"/>
        <v>0.57154732396446994</v>
      </c>
      <c r="F1703" s="2">
        <f>+IF(A1703&gt;$C$3,AVERAGE(INDEX($E$15:$E$2531,A1703-$C$3):E1702),"")</f>
        <v>0.57071093584512067</v>
      </c>
      <c r="G1703" s="2">
        <f>+IF(A1703&gt;$C$3,STDEVA(INDEX($E$15:$E$2531,A1703-$C$3):E1702),"")</f>
        <v>5.1930278838182575E-3</v>
      </c>
      <c r="H1703">
        <f t="shared" si="183"/>
        <v>0.16105981675074429</v>
      </c>
      <c r="I1703" s="2" t="str">
        <f t="shared" si="184"/>
        <v/>
      </c>
      <c r="J1703">
        <f t="shared" si="185"/>
        <v>156.54</v>
      </c>
      <c r="K1703">
        <f t="shared" si="186"/>
        <v>279.14</v>
      </c>
      <c r="L1703" s="37">
        <f t="shared" si="187"/>
        <v>-182.50000000000466</v>
      </c>
      <c r="M1703" t="str">
        <f t="shared" si="188"/>
        <v>Short</v>
      </c>
    </row>
    <row r="1704" spans="1:13" x14ac:dyDescent="0.25">
      <c r="A1704" s="2">
        <v>1690</v>
      </c>
      <c r="B1704" t="s">
        <v>1690</v>
      </c>
      <c r="C1704" s="8">
        <v>283.18</v>
      </c>
      <c r="D1704" s="8">
        <v>158.97</v>
      </c>
      <c r="E1704" s="17">
        <f t="shared" si="182"/>
        <v>0.57736723268404433</v>
      </c>
      <c r="F1704" s="2">
        <f>+IF(A1704&gt;$C$3,AVERAGE(INDEX($E$15:$E$2531,A1704-$C$3):E1703),"")</f>
        <v>0.57056799205817876</v>
      </c>
      <c r="G1704" s="2">
        <f>+IF(A1704&gt;$C$3,STDEVA(INDEX($E$15:$E$2531,A1704-$C$3):E1703),"")</f>
        <v>5.1447707519898895E-3</v>
      </c>
      <c r="H1704">
        <f t="shared" si="183"/>
        <v>1.3215828175115016</v>
      </c>
      <c r="I1704" s="2" t="str">
        <f t="shared" si="184"/>
        <v/>
      </c>
      <c r="J1704" t="str">
        <f t="shared" si="185"/>
        <v/>
      </c>
      <c r="K1704" t="str">
        <f t="shared" si="186"/>
        <v/>
      </c>
      <c r="L1704" s="37">
        <f t="shared" si="187"/>
        <v>-402.50000000000341</v>
      </c>
      <c r="M1704" t="str">
        <f t="shared" si="188"/>
        <v>SL</v>
      </c>
    </row>
    <row r="1705" spans="1:13" x14ac:dyDescent="0.25">
      <c r="A1705" s="2">
        <v>1691</v>
      </c>
      <c r="B1705" t="s">
        <v>1691</v>
      </c>
      <c r="C1705" s="8">
        <v>283.3</v>
      </c>
      <c r="D1705" s="8">
        <v>159.03</v>
      </c>
      <c r="E1705" s="17">
        <f t="shared" si="182"/>
        <v>0.57741354316864646</v>
      </c>
      <c r="F1705" s="2">
        <f>+IF(A1705&gt;$C$3,AVERAGE(INDEX($E$15:$E$2531,A1705-$C$3):E1704),"")</f>
        <v>0.57125616891105313</v>
      </c>
      <c r="G1705" s="2">
        <f>+IF(A1705&gt;$C$3,STDEVA(INDEX($E$15:$E$2531,A1705-$C$3):E1704),"")</f>
        <v>5.6274983866561983E-3</v>
      </c>
      <c r="H1705">
        <f t="shared" si="183"/>
        <v>1.0941583336911407</v>
      </c>
      <c r="I1705" s="2" t="str">
        <f t="shared" si="184"/>
        <v/>
      </c>
      <c r="J1705" t="str">
        <f t="shared" si="185"/>
        <v/>
      </c>
      <c r="K1705" t="str">
        <f t="shared" si="186"/>
        <v/>
      </c>
      <c r="L1705" s="37" t="str">
        <f t="shared" si="187"/>
        <v/>
      </c>
      <c r="M1705" t="str">
        <f t="shared" si="188"/>
        <v/>
      </c>
    </row>
    <row r="1706" spans="1:13" x14ac:dyDescent="0.25">
      <c r="A1706" s="2">
        <v>1692</v>
      </c>
      <c r="B1706" t="s">
        <v>1692</v>
      </c>
      <c r="C1706" s="8">
        <v>286.58</v>
      </c>
      <c r="D1706" s="8">
        <v>159.6</v>
      </c>
      <c r="E1706" s="17">
        <f t="shared" si="182"/>
        <v>0.58534704427274831</v>
      </c>
      <c r="F1706" s="2">
        <f>+IF(A1706&gt;$C$3,AVERAGE(INDEX($E$15:$E$2531,A1706-$C$3):E1705),"")</f>
        <v>0.57303432975539303</v>
      </c>
      <c r="G1706" s="2">
        <f>+IF(A1706&gt;$C$3,STDEVA(INDEX($E$15:$E$2531,A1706-$C$3):E1705),"")</f>
        <v>4.5533133312731329E-3</v>
      </c>
      <c r="H1706">
        <f t="shared" si="183"/>
        <v>2.7041219484696799</v>
      </c>
      <c r="I1706" s="2" t="str">
        <f t="shared" si="184"/>
        <v>Sell</v>
      </c>
      <c r="J1706">
        <f t="shared" si="185"/>
        <v>159.6</v>
      </c>
      <c r="K1706">
        <f t="shared" si="186"/>
        <v>286.58</v>
      </c>
      <c r="L1706" s="37" t="str">
        <f t="shared" si="187"/>
        <v/>
      </c>
      <c r="M1706" t="str">
        <f t="shared" si="188"/>
        <v>Short</v>
      </c>
    </row>
    <row r="1707" spans="1:13" x14ac:dyDescent="0.25">
      <c r="A1707" s="2">
        <v>1693</v>
      </c>
      <c r="B1707" t="s">
        <v>1693</v>
      </c>
      <c r="C1707" s="8">
        <v>284.68</v>
      </c>
      <c r="D1707" s="8">
        <v>158.69999999999999</v>
      </c>
      <c r="E1707" s="17">
        <f t="shared" si="182"/>
        <v>0.58435011489870703</v>
      </c>
      <c r="F1707" s="2">
        <f>+IF(A1707&gt;$C$3,AVERAGE(INDEX($E$15:$E$2531,A1707-$C$3):E1706),"")</f>
        <v>0.57543665427120583</v>
      </c>
      <c r="G1707" s="2">
        <f>+IF(A1707&gt;$C$3,STDEVA(INDEX($E$15:$E$2531,A1707-$C$3):E1706),"")</f>
        <v>4.728650285092938E-3</v>
      </c>
      <c r="H1707">
        <f t="shared" si="183"/>
        <v>1.8849904497274563</v>
      </c>
      <c r="I1707" s="2" t="str">
        <f t="shared" si="184"/>
        <v>Sell</v>
      </c>
      <c r="J1707">
        <f t="shared" si="185"/>
        <v>159.6</v>
      </c>
      <c r="K1707">
        <f t="shared" si="186"/>
        <v>286.58</v>
      </c>
      <c r="L1707" s="37">
        <f t="shared" si="187"/>
        <v>249.99999999999289</v>
      </c>
      <c r="M1707" t="str">
        <f t="shared" si="188"/>
        <v>Short</v>
      </c>
    </row>
    <row r="1708" spans="1:13" x14ac:dyDescent="0.25">
      <c r="A1708" s="2">
        <v>1694</v>
      </c>
      <c r="B1708" t="s">
        <v>1694</v>
      </c>
      <c r="C1708" s="8">
        <v>281.76</v>
      </c>
      <c r="D1708" s="8">
        <v>157.18</v>
      </c>
      <c r="E1708" s="17">
        <f t="shared" si="182"/>
        <v>0.58366399930986701</v>
      </c>
      <c r="F1708" s="2">
        <f>+IF(A1708&gt;$C$3,AVERAGE(INDEX($E$15:$E$2531,A1708-$C$3):E1707),"")</f>
        <v>0.57668042743985382</v>
      </c>
      <c r="G1708" s="2">
        <f>+IF(A1708&gt;$C$3,STDEVA(INDEX($E$15:$E$2531,A1708-$C$3):E1707),"")</f>
        <v>5.4681741996810071E-3</v>
      </c>
      <c r="H1708">
        <f t="shared" si="183"/>
        <v>1.2771304671348236</v>
      </c>
      <c r="I1708" s="2" t="str">
        <f t="shared" si="184"/>
        <v/>
      </c>
      <c r="J1708" t="str">
        <f t="shared" si="185"/>
        <v/>
      </c>
      <c r="K1708" t="str">
        <f t="shared" si="186"/>
        <v/>
      </c>
      <c r="L1708" s="37">
        <f t="shared" si="187"/>
        <v>600.00000000000136</v>
      </c>
      <c r="M1708" t="str">
        <f t="shared" si="188"/>
        <v>TP</v>
      </c>
    </row>
    <row r="1709" spans="1:13" x14ac:dyDescent="0.25">
      <c r="A1709" s="2">
        <v>1695</v>
      </c>
      <c r="B1709" t="s">
        <v>1695</v>
      </c>
      <c r="C1709" s="8">
        <v>281.89999999999998</v>
      </c>
      <c r="D1709" s="8">
        <v>156.36000000000001</v>
      </c>
      <c r="E1709" s="17">
        <f t="shared" si="182"/>
        <v>0.58939135719531266</v>
      </c>
      <c r="F1709" s="2">
        <f>+IF(A1709&gt;$C$3,AVERAGE(INDEX($E$15:$E$2531,A1709-$C$3):E1708),"")</f>
        <v>0.57784212712165017</v>
      </c>
      <c r="G1709" s="2">
        <f>+IF(A1709&gt;$C$3,STDEVA(INDEX($E$15:$E$2531,A1709-$C$3):E1708),"")</f>
        <v>5.7421567921847189E-3</v>
      </c>
      <c r="H1709">
        <f t="shared" si="183"/>
        <v>2.011305244987633</v>
      </c>
      <c r="I1709" s="2" t="str">
        <f t="shared" si="184"/>
        <v>Sell</v>
      </c>
      <c r="J1709">
        <f t="shared" si="185"/>
        <v>156.36000000000001</v>
      </c>
      <c r="K1709">
        <f t="shared" si="186"/>
        <v>281.89999999999998</v>
      </c>
      <c r="L1709" s="37" t="str">
        <f t="shared" si="187"/>
        <v/>
      </c>
      <c r="M1709" t="str">
        <f t="shared" si="188"/>
        <v>Short</v>
      </c>
    </row>
    <row r="1710" spans="1:13" x14ac:dyDescent="0.25">
      <c r="A1710" s="2">
        <v>1696</v>
      </c>
      <c r="B1710" t="s">
        <v>1696</v>
      </c>
      <c r="C1710" s="8">
        <v>281.58</v>
      </c>
      <c r="D1710" s="8">
        <v>156.85</v>
      </c>
      <c r="E1710" s="17">
        <f t="shared" si="182"/>
        <v>0.58512666439769401</v>
      </c>
      <c r="F1710" s="2">
        <f>+IF(A1710&gt;$C$3,AVERAGE(INDEX($E$15:$E$2531,A1710-$C$3):E1709),"")</f>
        <v>0.57906318017626202</v>
      </c>
      <c r="G1710" s="2">
        <f>+IF(A1710&gt;$C$3,STDEVA(INDEX($E$15:$E$2531,A1710-$C$3):E1709),"")</f>
        <v>6.9230735072097179E-3</v>
      </c>
      <c r="H1710">
        <f t="shared" si="183"/>
        <v>0.87583704190305844</v>
      </c>
      <c r="I1710" s="2" t="str">
        <f t="shared" si="184"/>
        <v/>
      </c>
      <c r="J1710">
        <f t="shared" si="185"/>
        <v>156.36000000000001</v>
      </c>
      <c r="K1710">
        <f t="shared" si="186"/>
        <v>281.89999999999998</v>
      </c>
      <c r="L1710" s="37">
        <f t="shared" si="187"/>
        <v>202.49999999999346</v>
      </c>
      <c r="M1710" t="str">
        <f t="shared" si="188"/>
        <v>Short</v>
      </c>
    </row>
    <row r="1711" spans="1:13" x14ac:dyDescent="0.25">
      <c r="A1711" s="2">
        <v>1697</v>
      </c>
      <c r="B1711" t="s">
        <v>1697</v>
      </c>
      <c r="C1711" s="8">
        <v>275.45</v>
      </c>
      <c r="D1711" s="8">
        <v>153.83000000000001</v>
      </c>
      <c r="E1711" s="17">
        <f t="shared" si="182"/>
        <v>0.58255802735106565</v>
      </c>
      <c r="F1711" s="2">
        <f>+IF(A1711&gt;$C$3,AVERAGE(INDEX($E$15:$E$2531,A1711-$C$3):E1710),"")</f>
        <v>0.58075864192468862</v>
      </c>
      <c r="G1711" s="2">
        <f>+IF(A1711&gt;$C$3,STDEVA(INDEX($E$15:$E$2531,A1711-$C$3):E1710),"")</f>
        <v>6.2225971841456344E-3</v>
      </c>
      <c r="H1711">
        <f t="shared" si="183"/>
        <v>0.28916951766725807</v>
      </c>
      <c r="I1711" s="2" t="str">
        <f t="shared" si="184"/>
        <v/>
      </c>
      <c r="J1711" t="str">
        <f t="shared" si="185"/>
        <v/>
      </c>
      <c r="K1711" t="str">
        <f t="shared" si="186"/>
        <v/>
      </c>
      <c r="L1711" s="37">
        <f t="shared" si="187"/>
        <v>979.99999999999704</v>
      </c>
      <c r="M1711" t="str">
        <f t="shared" si="188"/>
        <v>TP</v>
      </c>
    </row>
    <row r="1712" spans="1:13" x14ac:dyDescent="0.25">
      <c r="A1712" s="2">
        <v>1698</v>
      </c>
      <c r="B1712" t="s">
        <v>1698</v>
      </c>
      <c r="C1712" s="8">
        <v>263.93</v>
      </c>
      <c r="D1712" s="8">
        <v>147.91999999999999</v>
      </c>
      <c r="E1712" s="17">
        <f t="shared" si="182"/>
        <v>0.57901232939341729</v>
      </c>
      <c r="F1712" s="2">
        <f>+IF(A1712&gt;$C$3,AVERAGE(INDEX($E$15:$E$2531,A1712-$C$3):E1711),"")</f>
        <v>0.58186281191583955</v>
      </c>
      <c r="G1712" s="2">
        <f>+IF(A1712&gt;$C$3,STDEVA(INDEX($E$15:$E$2531,A1712-$C$3):E1711),"")</f>
        <v>5.4291043864599002E-3</v>
      </c>
      <c r="H1712">
        <f t="shared" si="183"/>
        <v>-0.52503733940561492</v>
      </c>
      <c r="I1712" s="2" t="str">
        <f t="shared" si="184"/>
        <v/>
      </c>
      <c r="J1712" t="str">
        <f t="shared" si="185"/>
        <v/>
      </c>
      <c r="K1712" t="str">
        <f t="shared" si="186"/>
        <v/>
      </c>
      <c r="L1712" s="37" t="str">
        <f t="shared" si="187"/>
        <v/>
      </c>
      <c r="M1712" t="str">
        <f t="shared" si="188"/>
        <v/>
      </c>
    </row>
    <row r="1713" spans="1:13" x14ac:dyDescent="0.25">
      <c r="A1713" s="2">
        <v>1699</v>
      </c>
      <c r="B1713" t="s">
        <v>1699</v>
      </c>
      <c r="C1713" s="8">
        <v>269.13</v>
      </c>
      <c r="D1713" s="8">
        <v>149.69</v>
      </c>
      <c r="E1713" s="17">
        <f t="shared" si="182"/>
        <v>0.5866280453121574</v>
      </c>
      <c r="F1713" s="2">
        <f>+IF(A1713&gt;$C$3,AVERAGE(INDEX($E$15:$E$2531,A1713-$C$3):E1712),"")</f>
        <v>0.58269225696350035</v>
      </c>
      <c r="G1713" s="2">
        <f>+IF(A1713&gt;$C$3,STDEVA(INDEX($E$15:$E$2531,A1713-$C$3):E1712),"")</f>
        <v>4.0516284174484662E-3</v>
      </c>
      <c r="H1713">
        <f t="shared" si="183"/>
        <v>0.97140900969779109</v>
      </c>
      <c r="I1713" s="2" t="str">
        <f t="shared" si="184"/>
        <v/>
      </c>
      <c r="J1713" t="str">
        <f t="shared" si="185"/>
        <v/>
      </c>
      <c r="K1713" t="str">
        <f t="shared" si="186"/>
        <v/>
      </c>
      <c r="L1713" s="37" t="str">
        <f t="shared" si="187"/>
        <v/>
      </c>
      <c r="M1713" t="str">
        <f t="shared" si="188"/>
        <v/>
      </c>
    </row>
    <row r="1714" spans="1:13" x14ac:dyDescent="0.25">
      <c r="A1714" s="2">
        <v>1700</v>
      </c>
      <c r="B1714" t="s">
        <v>1700</v>
      </c>
      <c r="C1714" s="8">
        <v>267.67</v>
      </c>
      <c r="D1714" s="8">
        <v>149.84</v>
      </c>
      <c r="E1714" s="17">
        <f t="shared" si="182"/>
        <v>0.58018682036540181</v>
      </c>
      <c r="F1714" s="2">
        <f>+IF(A1714&gt;$C$3,AVERAGE(INDEX($E$15:$E$2531,A1714-$C$3):E1713),"")</f>
        <v>0.58372123614440186</v>
      </c>
      <c r="G1714" s="2">
        <f>+IF(A1714&gt;$C$3,STDEVA(INDEX($E$15:$E$2531,A1714-$C$3):E1713),"")</f>
        <v>3.6900356641345511E-3</v>
      </c>
      <c r="H1714">
        <f t="shared" si="183"/>
        <v>-0.9578269969997687</v>
      </c>
      <c r="I1714" s="2" t="str">
        <f t="shared" si="184"/>
        <v/>
      </c>
      <c r="J1714" t="str">
        <f t="shared" si="185"/>
        <v/>
      </c>
      <c r="K1714" t="str">
        <f t="shared" si="186"/>
        <v/>
      </c>
      <c r="L1714" s="37" t="str">
        <f t="shared" si="187"/>
        <v/>
      </c>
      <c r="M1714" t="str">
        <f t="shared" si="188"/>
        <v/>
      </c>
    </row>
    <row r="1715" spans="1:13" x14ac:dyDescent="0.25">
      <c r="A1715" s="2">
        <v>1701</v>
      </c>
      <c r="B1715" t="s">
        <v>1701</v>
      </c>
      <c r="C1715" s="8">
        <v>257.63</v>
      </c>
      <c r="D1715" s="8">
        <v>145.44</v>
      </c>
      <c r="E1715" s="17">
        <f t="shared" si="182"/>
        <v>0.57176081664746314</v>
      </c>
      <c r="F1715" s="2">
        <f>+IF(A1715&gt;$C$3,AVERAGE(INDEX($E$15:$E$2531,A1715-$C$3):E1714),"")</f>
        <v>0.58402937805515232</v>
      </c>
      <c r="G1715" s="2">
        <f>+IF(A1715&gt;$C$3,STDEVA(INDEX($E$15:$E$2531,A1715-$C$3):E1714),"")</f>
        <v>3.177684827604076E-3</v>
      </c>
      <c r="H1715">
        <f t="shared" si="183"/>
        <v>-3.8608490373601563</v>
      </c>
      <c r="I1715" s="2" t="str">
        <f t="shared" si="184"/>
        <v>Buy</v>
      </c>
      <c r="J1715">
        <f t="shared" si="185"/>
        <v>257.63</v>
      </c>
      <c r="K1715">
        <f t="shared" si="186"/>
        <v>145.44</v>
      </c>
      <c r="L1715" s="37" t="str">
        <f t="shared" si="187"/>
        <v/>
      </c>
      <c r="M1715" t="str">
        <f t="shared" si="188"/>
        <v>Long</v>
      </c>
    </row>
    <row r="1716" spans="1:13" x14ac:dyDescent="0.25">
      <c r="A1716" s="2">
        <v>1702</v>
      </c>
      <c r="B1716" t="s">
        <v>1702</v>
      </c>
      <c r="C1716" s="8">
        <v>261.5</v>
      </c>
      <c r="D1716" s="8">
        <v>146.77000000000001</v>
      </c>
      <c r="E1716" s="17">
        <f t="shared" si="182"/>
        <v>0.57756754788187004</v>
      </c>
      <c r="F1716" s="2">
        <f>+IF(A1716&gt;$C$3,AVERAGE(INDEX($E$15:$E$2531,A1716-$C$3):E1715),"")</f>
        <v>0.58251979720789848</v>
      </c>
      <c r="G1716" s="2">
        <f>+IF(A1716&gt;$C$3,STDEVA(INDEX($E$15:$E$2531,A1716-$C$3):E1715),"")</f>
        <v>5.1119136907371359E-3</v>
      </c>
      <c r="H1716">
        <f t="shared" si="183"/>
        <v>-0.96876622447714567</v>
      </c>
      <c r="I1716" s="2" t="str">
        <f t="shared" si="184"/>
        <v/>
      </c>
      <c r="J1716" t="str">
        <f t="shared" si="185"/>
        <v/>
      </c>
      <c r="K1716" t="str">
        <f t="shared" si="186"/>
        <v/>
      </c>
      <c r="L1716" s="37">
        <f t="shared" si="187"/>
        <v>634.99999999999795</v>
      </c>
      <c r="M1716" t="str">
        <f t="shared" si="188"/>
        <v>TP</v>
      </c>
    </row>
    <row r="1717" spans="1:13" x14ac:dyDescent="0.25">
      <c r="A1717" s="2">
        <v>1703</v>
      </c>
      <c r="B1717" t="s">
        <v>1703</v>
      </c>
      <c r="C1717" s="8">
        <v>265.33999999999997</v>
      </c>
      <c r="D1717" s="8">
        <v>148.16</v>
      </c>
      <c r="E1717" s="17">
        <f t="shared" si="182"/>
        <v>0.58271925159090143</v>
      </c>
      <c r="F1717" s="2">
        <f>+IF(A1717&gt;$C$3,AVERAGE(INDEX($E$15:$E$2531,A1717-$C$3):E1716),"")</f>
        <v>0.58176617865047209</v>
      </c>
      <c r="G1717" s="2">
        <f>+IF(A1717&gt;$C$3,STDEVA(INDEX($E$15:$E$2531,A1717-$C$3):E1716),"")</f>
        <v>5.304674057132917E-3</v>
      </c>
      <c r="H1717">
        <f t="shared" si="183"/>
        <v>0.17966663553018825</v>
      </c>
      <c r="I1717" s="2" t="str">
        <f t="shared" si="184"/>
        <v/>
      </c>
      <c r="J1717" t="str">
        <f t="shared" si="185"/>
        <v/>
      </c>
      <c r="K1717" t="str">
        <f t="shared" si="186"/>
        <v/>
      </c>
      <c r="L1717" s="37" t="str">
        <f t="shared" si="187"/>
        <v/>
      </c>
      <c r="M1717" t="str">
        <f t="shared" si="188"/>
        <v/>
      </c>
    </row>
    <row r="1718" spans="1:13" x14ac:dyDescent="0.25">
      <c r="A1718" s="2">
        <v>1704</v>
      </c>
      <c r="B1718" t="s">
        <v>1704</v>
      </c>
      <c r="C1718" s="8">
        <v>266</v>
      </c>
      <c r="D1718" s="8">
        <v>148.47999999999999</v>
      </c>
      <c r="E1718" s="17">
        <f t="shared" si="182"/>
        <v>0.58304603974380864</v>
      </c>
      <c r="F1718" s="2">
        <f>+IF(A1718&gt;$C$3,AVERAGE(INDEX($E$15:$E$2531,A1718-$C$3):E1717),"")</f>
        <v>0.58166120668169818</v>
      </c>
      <c r="G1718" s="2">
        <f>+IF(A1718&gt;$C$3,STDEVA(INDEX($E$15:$E$2531,A1718-$C$3):E1717),"")</f>
        <v>5.2716694173412706E-3</v>
      </c>
      <c r="H1718">
        <f t="shared" si="183"/>
        <v>0.26269345675489802</v>
      </c>
      <c r="I1718" s="2" t="str">
        <f t="shared" si="184"/>
        <v/>
      </c>
      <c r="J1718" t="str">
        <f t="shared" si="185"/>
        <v/>
      </c>
      <c r="K1718" t="str">
        <f t="shared" si="186"/>
        <v/>
      </c>
      <c r="L1718" s="37" t="str">
        <f t="shared" si="187"/>
        <v/>
      </c>
      <c r="M1718" t="str">
        <f t="shared" si="188"/>
        <v/>
      </c>
    </row>
    <row r="1719" spans="1:13" x14ac:dyDescent="0.25">
      <c r="A1719" s="2">
        <v>1705</v>
      </c>
      <c r="B1719" t="s">
        <v>1705</v>
      </c>
      <c r="C1719" s="8">
        <v>269.58999999999997</v>
      </c>
      <c r="D1719" s="8">
        <v>151.15</v>
      </c>
      <c r="E1719" s="17">
        <f t="shared" si="182"/>
        <v>0.57862956513662933</v>
      </c>
      <c r="F1719" s="2">
        <f>+IF(A1719&gt;$C$3,AVERAGE(INDEX($E$15:$E$2531,A1719-$C$3):E1718),"")</f>
        <v>0.58095617140930889</v>
      </c>
      <c r="G1719" s="2">
        <f>+IF(A1719&gt;$C$3,STDEVA(INDEX($E$15:$E$2531,A1719-$C$3):E1718),"")</f>
        <v>4.4723155439158665E-3</v>
      </c>
      <c r="H1719">
        <f t="shared" si="183"/>
        <v>-0.52022408746285065</v>
      </c>
      <c r="I1719" s="2" t="str">
        <f t="shared" si="184"/>
        <v/>
      </c>
      <c r="J1719" t="str">
        <f t="shared" si="185"/>
        <v/>
      </c>
      <c r="K1719" t="str">
        <f t="shared" si="186"/>
        <v/>
      </c>
      <c r="L1719" s="37" t="str">
        <f t="shared" si="187"/>
        <v/>
      </c>
      <c r="M1719" t="str">
        <f t="shared" si="188"/>
        <v/>
      </c>
    </row>
    <row r="1720" spans="1:13" x14ac:dyDescent="0.25">
      <c r="A1720" s="2">
        <v>1706</v>
      </c>
      <c r="B1720" t="s">
        <v>1706</v>
      </c>
      <c r="C1720" s="8">
        <v>273.02999999999997</v>
      </c>
      <c r="D1720" s="8">
        <v>152.80000000000001</v>
      </c>
      <c r="E1720" s="17">
        <f t="shared" si="182"/>
        <v>0.58045180252495376</v>
      </c>
      <c r="F1720" s="2">
        <f>+IF(A1720&gt;$C$3,AVERAGE(INDEX($E$15:$E$2531,A1720-$C$3):E1719),"")</f>
        <v>0.58023427149141271</v>
      </c>
      <c r="G1720" s="2">
        <f>+IF(A1720&gt;$C$3,STDEVA(INDEX($E$15:$E$2531,A1720-$C$3):E1719),"")</f>
        <v>4.232946375658274E-3</v>
      </c>
      <c r="H1720">
        <f t="shared" si="183"/>
        <v>5.1389980934313906E-2</v>
      </c>
      <c r="I1720" s="2" t="str">
        <f t="shared" si="184"/>
        <v/>
      </c>
      <c r="J1720" t="str">
        <f t="shared" si="185"/>
        <v/>
      </c>
      <c r="K1720" t="str">
        <f t="shared" si="186"/>
        <v/>
      </c>
      <c r="L1720" s="37" t="str">
        <f t="shared" si="187"/>
        <v/>
      </c>
      <c r="M1720" t="str">
        <f t="shared" si="188"/>
        <v/>
      </c>
    </row>
    <row r="1721" spans="1:13" x14ac:dyDescent="0.25">
      <c r="A1721" s="2">
        <v>1707</v>
      </c>
      <c r="B1721" t="s">
        <v>1707</v>
      </c>
      <c r="C1721" s="8">
        <v>273.11</v>
      </c>
      <c r="D1721" s="8">
        <v>153.34</v>
      </c>
      <c r="E1721" s="17">
        <f t="shared" si="182"/>
        <v>0.57721696630248609</v>
      </c>
      <c r="F1721" s="2">
        <f>+IF(A1721&gt;$C$3,AVERAGE(INDEX($E$15:$E$2531,A1721-$C$3):E1720),"")</f>
        <v>0.58000024651073367</v>
      </c>
      <c r="G1721" s="2">
        <f>+IF(A1721&gt;$C$3,STDEVA(INDEX($E$15:$E$2531,A1721-$C$3):E1720),"")</f>
        <v>4.1457395206499909E-3</v>
      </c>
      <c r="H1721">
        <f t="shared" si="183"/>
        <v>-0.67135916146782126</v>
      </c>
      <c r="I1721" s="2" t="str">
        <f t="shared" si="184"/>
        <v/>
      </c>
      <c r="J1721" t="str">
        <f t="shared" si="185"/>
        <v/>
      </c>
      <c r="K1721" t="str">
        <f t="shared" si="186"/>
        <v/>
      </c>
      <c r="L1721" s="37" t="str">
        <f t="shared" si="187"/>
        <v/>
      </c>
      <c r="M1721" t="str">
        <f t="shared" si="188"/>
        <v/>
      </c>
    </row>
    <row r="1722" spans="1:13" x14ac:dyDescent="0.25">
      <c r="A1722" s="2">
        <v>1708</v>
      </c>
      <c r="B1722" t="s">
        <v>1708</v>
      </c>
      <c r="C1722" s="8">
        <v>271.39999999999998</v>
      </c>
      <c r="D1722" s="8">
        <v>152.08000000000001</v>
      </c>
      <c r="E1722" s="17">
        <f t="shared" si="182"/>
        <v>0.57918704922059494</v>
      </c>
      <c r="F1722" s="2">
        <f>+IF(A1722&gt;$C$3,AVERAGE(INDEX($E$15:$E$2531,A1722-$C$3):E1721),"")</f>
        <v>0.57980076172285244</v>
      </c>
      <c r="G1722" s="2">
        <f>+IF(A1722&gt;$C$3,STDEVA(INDEX($E$15:$E$2531,A1722-$C$3):E1721),"")</f>
        <v>4.24131126902703E-3</v>
      </c>
      <c r="H1722">
        <f t="shared" si="183"/>
        <v>-0.14469876491717371</v>
      </c>
      <c r="I1722" s="2" t="str">
        <f t="shared" si="184"/>
        <v/>
      </c>
      <c r="J1722" t="str">
        <f t="shared" si="185"/>
        <v/>
      </c>
      <c r="K1722" t="str">
        <f t="shared" si="186"/>
        <v/>
      </c>
      <c r="L1722" s="37" t="str">
        <f t="shared" si="187"/>
        <v/>
      </c>
      <c r="M1722" t="str">
        <f t="shared" si="188"/>
        <v/>
      </c>
    </row>
    <row r="1723" spans="1:13" x14ac:dyDescent="0.25">
      <c r="A1723" s="2">
        <v>1709</v>
      </c>
      <c r="B1723" t="s">
        <v>1709</v>
      </c>
      <c r="C1723" s="8">
        <v>270.05</v>
      </c>
      <c r="D1723" s="8">
        <v>152.24</v>
      </c>
      <c r="E1723" s="17">
        <f t="shared" si="182"/>
        <v>0.57314890405100616</v>
      </c>
      <c r="F1723" s="2">
        <f>+IF(A1723&gt;$C$3,AVERAGE(INDEX($E$15:$E$2531,A1723-$C$3):E1722),"")</f>
        <v>0.57897398437934544</v>
      </c>
      <c r="G1723" s="2">
        <f>+IF(A1723&gt;$C$3,STDEVA(INDEX($E$15:$E$2531,A1723-$C$3):E1722),"")</f>
        <v>3.3823543037951338E-3</v>
      </c>
      <c r="H1723">
        <f t="shared" si="183"/>
        <v>-1.7221969684853284</v>
      </c>
      <c r="I1723" s="2" t="str">
        <f t="shared" si="184"/>
        <v/>
      </c>
      <c r="J1723" t="str">
        <f t="shared" si="185"/>
        <v/>
      </c>
      <c r="K1723" t="str">
        <f t="shared" si="186"/>
        <v/>
      </c>
      <c r="L1723" s="37" t="str">
        <f t="shared" si="187"/>
        <v/>
      </c>
      <c r="M1723" t="str">
        <f t="shared" si="188"/>
        <v/>
      </c>
    </row>
    <row r="1724" spans="1:13" x14ac:dyDescent="0.25">
      <c r="A1724" s="2">
        <v>1710</v>
      </c>
      <c r="B1724" t="s">
        <v>1710</v>
      </c>
      <c r="C1724" s="8">
        <v>270.39999999999998</v>
      </c>
      <c r="D1724" s="8">
        <v>152</v>
      </c>
      <c r="E1724" s="17">
        <f t="shared" si="182"/>
        <v>0.57602182332253249</v>
      </c>
      <c r="F1724" s="2">
        <f>+IF(A1724&gt;$C$3,AVERAGE(INDEX($E$15:$E$2531,A1724-$C$3):E1723),"")</f>
        <v>0.57819199367774599</v>
      </c>
      <c r="G1724" s="2">
        <f>+IF(A1724&gt;$C$3,STDEVA(INDEX($E$15:$E$2531,A1724-$C$3):E1723),"")</f>
        <v>3.8483692922660611E-3</v>
      </c>
      <c r="H1724">
        <f t="shared" si="183"/>
        <v>-0.56391946572664309</v>
      </c>
      <c r="I1724" s="2" t="str">
        <f t="shared" si="184"/>
        <v/>
      </c>
      <c r="J1724" t="str">
        <f t="shared" si="185"/>
        <v/>
      </c>
      <c r="K1724" t="str">
        <f t="shared" si="186"/>
        <v/>
      </c>
      <c r="L1724" s="37" t="str">
        <f t="shared" si="187"/>
        <v/>
      </c>
      <c r="M1724" t="str">
        <f t="shared" si="188"/>
        <v/>
      </c>
    </row>
    <row r="1725" spans="1:13" x14ac:dyDescent="0.25">
      <c r="A1725" s="2">
        <v>1711</v>
      </c>
      <c r="B1725" t="s">
        <v>1711</v>
      </c>
      <c r="C1725" s="8">
        <v>274.70999999999998</v>
      </c>
      <c r="D1725" s="8">
        <v>153.97999999999999</v>
      </c>
      <c r="E1725" s="17">
        <f t="shared" si="182"/>
        <v>0.57889327193784701</v>
      </c>
      <c r="F1725" s="2">
        <f>+IF(A1725&gt;$C$3,AVERAGE(INDEX($E$15:$E$2531,A1725-$C$3):E1724),"")</f>
        <v>0.57866543886386479</v>
      </c>
      <c r="G1725" s="2">
        <f>+IF(A1725&gt;$C$3,STDEVA(INDEX($E$15:$E$2531,A1725-$C$3):E1724),"")</f>
        <v>3.1585561961664046E-3</v>
      </c>
      <c r="H1725">
        <f t="shared" si="183"/>
        <v>7.2132031166247695E-2</v>
      </c>
      <c r="I1725" s="2" t="str">
        <f t="shared" si="184"/>
        <v/>
      </c>
      <c r="J1725" t="str">
        <f t="shared" si="185"/>
        <v/>
      </c>
      <c r="K1725" t="str">
        <f t="shared" si="186"/>
        <v/>
      </c>
      <c r="L1725" s="37" t="str">
        <f t="shared" si="187"/>
        <v/>
      </c>
      <c r="M1725" t="str">
        <f t="shared" si="188"/>
        <v/>
      </c>
    </row>
    <row r="1726" spans="1:13" x14ac:dyDescent="0.25">
      <c r="A1726" s="2">
        <v>1712</v>
      </c>
      <c r="B1726" t="s">
        <v>1712</v>
      </c>
      <c r="C1726" s="8">
        <v>277.89999999999998</v>
      </c>
      <c r="D1726" s="8">
        <v>154.99</v>
      </c>
      <c r="E1726" s="17">
        <f t="shared" si="182"/>
        <v>0.58390073803949849</v>
      </c>
      <c r="F1726" s="2">
        <f>+IF(A1726&gt;$C$3,AVERAGE(INDEX($E$15:$E$2531,A1726-$C$3):E1725),"")</f>
        <v>0.57881274153675111</v>
      </c>
      <c r="G1726" s="2">
        <f>+IF(A1726&gt;$C$3,STDEVA(INDEX($E$15:$E$2531,A1726-$C$3):E1725),"")</f>
        <v>3.1317542719502523E-3</v>
      </c>
      <c r="H1726">
        <f t="shared" si="183"/>
        <v>1.624647421516539</v>
      </c>
      <c r="I1726" s="2" t="str">
        <f t="shared" si="184"/>
        <v/>
      </c>
      <c r="J1726" t="str">
        <f t="shared" si="185"/>
        <v/>
      </c>
      <c r="K1726" t="str">
        <f t="shared" si="186"/>
        <v/>
      </c>
      <c r="L1726" s="37" t="str">
        <f t="shared" si="187"/>
        <v/>
      </c>
      <c r="M1726" t="str">
        <f t="shared" si="188"/>
        <v/>
      </c>
    </row>
    <row r="1727" spans="1:13" x14ac:dyDescent="0.25">
      <c r="A1727" s="2">
        <v>1713</v>
      </c>
      <c r="B1727" t="s">
        <v>1713</v>
      </c>
      <c r="C1727" s="8">
        <v>274.43</v>
      </c>
      <c r="D1727" s="8">
        <v>152.76</v>
      </c>
      <c r="E1727" s="17">
        <f t="shared" si="182"/>
        <v>0.58582815696445056</v>
      </c>
      <c r="F1727" s="2">
        <f>+IF(A1727&gt;$C$3,AVERAGE(INDEX($E$15:$E$2531,A1727-$C$3):E1726),"")</f>
        <v>0.57894401780881743</v>
      </c>
      <c r="G1727" s="2">
        <f>+IF(A1727&gt;$C$3,STDEVA(INDEX($E$15:$E$2531,A1727-$C$3):E1726),"")</f>
        <v>3.3341952745631247E-3</v>
      </c>
      <c r="H1727">
        <f t="shared" si="183"/>
        <v>2.0647078496430145</v>
      </c>
      <c r="I1727" s="2" t="str">
        <f t="shared" si="184"/>
        <v>Sell</v>
      </c>
      <c r="J1727">
        <f t="shared" si="185"/>
        <v>152.76</v>
      </c>
      <c r="K1727">
        <f t="shared" si="186"/>
        <v>274.43</v>
      </c>
      <c r="L1727" s="37" t="str">
        <f t="shared" si="187"/>
        <v/>
      </c>
      <c r="M1727" t="str">
        <f t="shared" si="188"/>
        <v>Short</v>
      </c>
    </row>
    <row r="1728" spans="1:13" x14ac:dyDescent="0.25">
      <c r="A1728" s="2">
        <v>1714</v>
      </c>
      <c r="B1728" t="s">
        <v>1714</v>
      </c>
      <c r="C1728" s="8">
        <v>271.64999999999998</v>
      </c>
      <c r="D1728" s="8">
        <v>150.35</v>
      </c>
      <c r="E1728" s="17">
        <f t="shared" si="182"/>
        <v>0.59154856356299401</v>
      </c>
      <c r="F1728" s="2">
        <f>+IF(A1728&gt;$C$3,AVERAGE(INDEX($E$15:$E$2531,A1728-$C$3):E1727),"")</f>
        <v>0.57925314194444433</v>
      </c>
      <c r="G1728" s="2">
        <f>+IF(A1728&gt;$C$3,STDEVA(INDEX($E$15:$E$2531,A1728-$C$3):E1727),"")</f>
        <v>3.8509679531463442E-3</v>
      </c>
      <c r="H1728">
        <f t="shared" si="183"/>
        <v>3.1928132791923121</v>
      </c>
      <c r="I1728" s="2" t="str">
        <f t="shared" si="184"/>
        <v>Sell</v>
      </c>
      <c r="J1728">
        <f t="shared" si="185"/>
        <v>152.76</v>
      </c>
      <c r="K1728">
        <f t="shared" si="186"/>
        <v>274.43</v>
      </c>
      <c r="L1728" s="37">
        <f t="shared" si="187"/>
        <v>92.500000000008299</v>
      </c>
      <c r="M1728" t="str">
        <f t="shared" si="188"/>
        <v>Short</v>
      </c>
    </row>
    <row r="1729" spans="1:13" x14ac:dyDescent="0.25">
      <c r="A1729" s="2">
        <v>1715</v>
      </c>
      <c r="B1729" t="s">
        <v>1715</v>
      </c>
      <c r="C1729" s="8">
        <v>267.7</v>
      </c>
      <c r="D1729" s="8">
        <v>149.94999999999999</v>
      </c>
      <c r="E1729" s="17">
        <f t="shared" si="182"/>
        <v>0.57956504533128872</v>
      </c>
      <c r="F1729" s="2">
        <f>+IF(A1729&gt;$C$3,AVERAGE(INDEX($E$15:$E$2531,A1729-$C$3):E1728),"")</f>
        <v>0.58068858621404051</v>
      </c>
      <c r="G1729" s="2">
        <f>+IF(A1729&gt;$C$3,STDEVA(INDEX($E$15:$E$2531,A1729-$C$3):E1728),"")</f>
        <v>5.6000410254288518E-3</v>
      </c>
      <c r="H1729">
        <f t="shared" si="183"/>
        <v>-0.20063083067605805</v>
      </c>
      <c r="I1729" s="2" t="str">
        <f t="shared" si="184"/>
        <v/>
      </c>
      <c r="J1729" t="str">
        <f t="shared" si="185"/>
        <v/>
      </c>
      <c r="K1729" t="str">
        <f t="shared" si="186"/>
        <v/>
      </c>
      <c r="L1729" s="37">
        <f t="shared" si="187"/>
        <v>980.00000000000398</v>
      </c>
      <c r="M1729" t="str">
        <f t="shared" si="188"/>
        <v>TP</v>
      </c>
    </row>
    <row r="1730" spans="1:13" x14ac:dyDescent="0.25">
      <c r="A1730" s="2">
        <v>1716</v>
      </c>
      <c r="B1730" t="s">
        <v>1716</v>
      </c>
      <c r="C1730" s="8">
        <v>269.08</v>
      </c>
      <c r="D1730" s="8">
        <v>152.35</v>
      </c>
      <c r="E1730" s="17">
        <f t="shared" si="182"/>
        <v>0.56882822772568697</v>
      </c>
      <c r="F1730" s="2">
        <f>+IF(A1730&gt;$C$3,AVERAGE(INDEX($E$15:$E$2531,A1730-$C$3):E1729),"")</f>
        <v>0.58059005763696658</v>
      </c>
      <c r="G1730" s="2">
        <f>+IF(A1730&gt;$C$3,STDEVA(INDEX($E$15:$E$2531,A1730-$C$3):E1729),"")</f>
        <v>5.6125148392586104E-3</v>
      </c>
      <c r="H1730">
        <f t="shared" si="183"/>
        <v>-2.0956434411553908</v>
      </c>
      <c r="I1730" s="2" t="str">
        <f t="shared" si="184"/>
        <v>Buy</v>
      </c>
      <c r="J1730">
        <f t="shared" si="185"/>
        <v>269.08</v>
      </c>
      <c r="K1730">
        <f t="shared" si="186"/>
        <v>152.35</v>
      </c>
      <c r="L1730" s="37" t="str">
        <f t="shared" si="187"/>
        <v/>
      </c>
      <c r="M1730" t="str">
        <f t="shared" si="188"/>
        <v>Long</v>
      </c>
    </row>
    <row r="1731" spans="1:13" x14ac:dyDescent="0.25">
      <c r="A1731" s="2">
        <v>1717</v>
      </c>
      <c r="B1731" t="s">
        <v>1717</v>
      </c>
      <c r="C1731" s="8">
        <v>272.19</v>
      </c>
      <c r="D1731" s="8">
        <v>153.71</v>
      </c>
      <c r="E1731" s="17">
        <f t="shared" si="182"/>
        <v>0.57143264161280638</v>
      </c>
      <c r="F1731" s="2">
        <f>+IF(A1731&gt;$C$3,AVERAGE(INDEX($E$15:$E$2531,A1731-$C$3):E1730),"")</f>
        <v>0.57965797557287768</v>
      </c>
      <c r="G1731" s="2">
        <f>+IF(A1731&gt;$C$3,STDEVA(INDEX($E$15:$E$2531,A1731-$C$3):E1730),"")</f>
        <v>6.8112635346768025E-3</v>
      </c>
      <c r="H1731">
        <f t="shared" si="183"/>
        <v>-1.2076076513844061</v>
      </c>
      <c r="I1731" s="2" t="str">
        <f t="shared" si="184"/>
        <v/>
      </c>
      <c r="J1731" t="str">
        <f t="shared" si="185"/>
        <v/>
      </c>
      <c r="K1731" t="str">
        <f t="shared" si="186"/>
        <v/>
      </c>
      <c r="L1731" s="37">
        <f t="shared" si="187"/>
        <v>437.5</v>
      </c>
      <c r="M1731" t="str">
        <f t="shared" si="188"/>
        <v>TP</v>
      </c>
    </row>
    <row r="1732" spans="1:13" x14ac:dyDescent="0.25">
      <c r="A1732" s="2">
        <v>1718</v>
      </c>
      <c r="B1732" t="s">
        <v>1718</v>
      </c>
      <c r="C1732" s="8">
        <v>272.88</v>
      </c>
      <c r="D1732" s="8">
        <v>155.37</v>
      </c>
      <c r="E1732" s="17">
        <f t="shared" si="182"/>
        <v>0.56322276900648049</v>
      </c>
      <c r="F1732" s="2">
        <f>+IF(A1732&gt;$C$3,AVERAGE(INDEX($E$15:$E$2531,A1732-$C$3):E1731),"")</f>
        <v>0.57879637472756784</v>
      </c>
      <c r="G1732" s="2">
        <f>+IF(A1732&gt;$C$3,STDEVA(INDEX($E$15:$E$2531,A1732-$C$3):E1731),"")</f>
        <v>7.3476155187093203E-3</v>
      </c>
      <c r="H1732">
        <f t="shared" si="183"/>
        <v>-2.1195455425548726</v>
      </c>
      <c r="I1732" s="2" t="str">
        <f t="shared" si="184"/>
        <v>Buy</v>
      </c>
      <c r="J1732">
        <f t="shared" si="185"/>
        <v>272.88</v>
      </c>
      <c r="K1732">
        <f t="shared" si="186"/>
        <v>155.37</v>
      </c>
      <c r="L1732" s="37" t="str">
        <f t="shared" si="187"/>
        <v/>
      </c>
      <c r="M1732" t="str">
        <f t="shared" si="188"/>
        <v>Long</v>
      </c>
    </row>
    <row r="1733" spans="1:13" x14ac:dyDescent="0.25">
      <c r="A1733" s="2">
        <v>1719</v>
      </c>
      <c r="B1733" t="s">
        <v>1719</v>
      </c>
      <c r="C1733" s="8">
        <v>272.77999999999997</v>
      </c>
      <c r="D1733" s="8">
        <v>156.74</v>
      </c>
      <c r="E1733" s="17">
        <f t="shared" si="182"/>
        <v>0.55407722787401048</v>
      </c>
      <c r="F1733" s="2">
        <f>+IF(A1733&gt;$C$3,AVERAGE(INDEX($E$15:$E$2531,A1733-$C$3):E1732),"")</f>
        <v>0.57769347083373157</v>
      </c>
      <c r="G1733" s="2">
        <f>+IF(A1733&gt;$C$3,STDEVA(INDEX($E$15:$E$2531,A1733-$C$3):E1732),"")</f>
        <v>8.88534838658658E-3</v>
      </c>
      <c r="H1733">
        <f t="shared" si="183"/>
        <v>-2.6578859862571544</v>
      </c>
      <c r="I1733" s="2" t="str">
        <f t="shared" si="184"/>
        <v>Buy</v>
      </c>
      <c r="J1733" t="str">
        <f t="shared" si="185"/>
        <v/>
      </c>
      <c r="K1733" t="str">
        <f t="shared" si="186"/>
        <v/>
      </c>
      <c r="L1733" s="37">
        <f t="shared" si="187"/>
        <v>-367.50000000000682</v>
      </c>
      <c r="M1733" t="str">
        <f t="shared" si="188"/>
        <v>SL</v>
      </c>
    </row>
    <row r="1734" spans="1:13" x14ac:dyDescent="0.25">
      <c r="A1734" s="2">
        <v>1720</v>
      </c>
      <c r="B1734" t="s">
        <v>1720</v>
      </c>
      <c r="C1734" s="8">
        <v>274.10000000000002</v>
      </c>
      <c r="D1734" s="8">
        <v>156.41999999999999</v>
      </c>
      <c r="E1734" s="17">
        <f t="shared" si="182"/>
        <v>0.56094830613527491</v>
      </c>
      <c r="F1734" s="2">
        <f>+IF(A1734&gt;$C$3,AVERAGE(INDEX($E$15:$E$2531,A1734-$C$3):E1733),"")</f>
        <v>0.57525518245056262</v>
      </c>
      <c r="G1734" s="2">
        <f>+IF(A1734&gt;$C$3,STDEVA(INDEX($E$15:$E$2531,A1734-$C$3):E1733),"")</f>
        <v>1.1900738430784137E-2</v>
      </c>
      <c r="H1734">
        <f t="shared" si="183"/>
        <v>-1.2021839147627609</v>
      </c>
      <c r="I1734" s="2" t="str">
        <f t="shared" si="184"/>
        <v/>
      </c>
      <c r="J1734" t="str">
        <f t="shared" si="185"/>
        <v/>
      </c>
      <c r="K1734" t="str">
        <f t="shared" si="186"/>
        <v/>
      </c>
      <c r="L1734" s="37" t="str">
        <f t="shared" si="187"/>
        <v/>
      </c>
      <c r="M1734" t="str">
        <f t="shared" si="188"/>
        <v/>
      </c>
    </row>
    <row r="1735" spans="1:13" x14ac:dyDescent="0.25">
      <c r="A1735" s="2">
        <v>1721</v>
      </c>
      <c r="B1735" t="s">
        <v>1721</v>
      </c>
      <c r="C1735" s="8">
        <v>278.87</v>
      </c>
      <c r="D1735" s="8">
        <v>158.91999999999999</v>
      </c>
      <c r="E1735" s="17">
        <f t="shared" si="182"/>
        <v>0.5623447924658288</v>
      </c>
      <c r="F1735" s="2">
        <f>+IF(A1735&gt;$C$3,AVERAGE(INDEX($E$15:$E$2531,A1735-$C$3):E1734),"")</f>
        <v>0.57326129736138798</v>
      </c>
      <c r="G1735" s="2">
        <f>+IF(A1735&gt;$C$3,STDEVA(INDEX($E$15:$E$2531,A1735-$C$3):E1734),"")</f>
        <v>1.269198278750946E-2</v>
      </c>
      <c r="H1735">
        <f t="shared" si="183"/>
        <v>-0.86011028208314455</v>
      </c>
      <c r="I1735" s="2" t="str">
        <f t="shared" si="184"/>
        <v/>
      </c>
      <c r="J1735" t="str">
        <f t="shared" si="185"/>
        <v/>
      </c>
      <c r="K1735" t="str">
        <f t="shared" si="186"/>
        <v/>
      </c>
      <c r="L1735" s="37" t="str">
        <f t="shared" si="187"/>
        <v/>
      </c>
      <c r="M1735" t="str">
        <f t="shared" si="188"/>
        <v/>
      </c>
    </row>
    <row r="1736" spans="1:13" x14ac:dyDescent="0.25">
      <c r="A1736" s="2">
        <v>1722</v>
      </c>
      <c r="B1736" t="s">
        <v>1722</v>
      </c>
      <c r="C1736" s="8">
        <v>278.52</v>
      </c>
      <c r="D1736" s="8">
        <v>159.19999999999999</v>
      </c>
      <c r="E1736" s="17">
        <f t="shared" si="182"/>
        <v>0.55932859666406343</v>
      </c>
      <c r="F1736" s="2">
        <f>+IF(A1736&gt;$C$3,AVERAGE(INDEX($E$15:$E$2531,A1736-$C$3):E1735),"")</f>
        <v>0.57086619229764679</v>
      </c>
      <c r="G1736" s="2">
        <f>+IF(A1736&gt;$C$3,STDEVA(INDEX($E$15:$E$2531,A1736-$C$3):E1735),"")</f>
        <v>1.2465126570867615E-2</v>
      </c>
      <c r="H1736">
        <f t="shared" si="183"/>
        <v>-0.92558993027379333</v>
      </c>
      <c r="I1736" s="2" t="str">
        <f t="shared" si="184"/>
        <v/>
      </c>
      <c r="J1736" t="str">
        <f t="shared" si="185"/>
        <v/>
      </c>
      <c r="K1736" t="str">
        <f t="shared" si="186"/>
        <v/>
      </c>
      <c r="L1736" s="37" t="str">
        <f t="shared" si="187"/>
        <v/>
      </c>
      <c r="M1736" t="str">
        <f t="shared" si="188"/>
        <v/>
      </c>
    </row>
    <row r="1737" spans="1:13" x14ac:dyDescent="0.25">
      <c r="A1737" s="2">
        <v>1723</v>
      </c>
      <c r="B1737" t="s">
        <v>1723</v>
      </c>
      <c r="C1737" s="8">
        <v>276.72000000000003</v>
      </c>
      <c r="D1737" s="8">
        <v>158.46</v>
      </c>
      <c r="E1737" s="17">
        <f t="shared" si="182"/>
        <v>0.55750396909181743</v>
      </c>
      <c r="F1737" s="2">
        <f>+IF(A1737&gt;$C$3,AVERAGE(INDEX($E$15:$E$2531,A1737-$C$3):E1736),"")</f>
        <v>0.5679217967087149</v>
      </c>
      <c r="G1737" s="2">
        <f>+IF(A1737&gt;$C$3,STDEVA(INDEX($E$15:$E$2531,A1737-$C$3):E1736),"")</f>
        <v>1.1588062722465212E-2</v>
      </c>
      <c r="H1737">
        <f t="shared" si="183"/>
        <v>-0.89901374081285679</v>
      </c>
      <c r="I1737" s="2" t="str">
        <f t="shared" si="184"/>
        <v/>
      </c>
      <c r="J1737" t="str">
        <f t="shared" si="185"/>
        <v/>
      </c>
      <c r="K1737" t="str">
        <f t="shared" si="186"/>
        <v/>
      </c>
      <c r="L1737" s="37" t="str">
        <f t="shared" si="187"/>
        <v/>
      </c>
      <c r="M1737" t="str">
        <f t="shared" si="188"/>
        <v/>
      </c>
    </row>
    <row r="1738" spans="1:13" x14ac:dyDescent="0.25">
      <c r="A1738" s="2">
        <v>1724</v>
      </c>
      <c r="B1738" t="s">
        <v>1724</v>
      </c>
      <c r="C1738" s="8">
        <v>275.3</v>
      </c>
      <c r="D1738" s="8">
        <v>157.71</v>
      </c>
      <c r="E1738" s="17">
        <f t="shared" si="182"/>
        <v>0.5571035086490953</v>
      </c>
      <c r="F1738" s="2">
        <f>+IF(A1738&gt;$C$3,AVERAGE(INDEX($E$15:$E$2531,A1738-$C$3):E1737),"")</f>
        <v>0.56413906398969527</v>
      </c>
      <c r="G1738" s="2">
        <f>+IF(A1738&gt;$C$3,STDEVA(INDEX($E$15:$E$2531,A1738-$C$3):E1737),"")</f>
        <v>7.8723487611334804E-3</v>
      </c>
      <c r="H1738">
        <f t="shared" si="183"/>
        <v>-0.89370473210424273</v>
      </c>
      <c r="I1738" s="2" t="str">
        <f t="shared" si="184"/>
        <v/>
      </c>
      <c r="J1738" t="str">
        <f t="shared" si="185"/>
        <v/>
      </c>
      <c r="K1738" t="str">
        <f t="shared" si="186"/>
        <v/>
      </c>
      <c r="L1738" s="37" t="str">
        <f t="shared" si="187"/>
        <v/>
      </c>
      <c r="M1738" t="str">
        <f t="shared" si="188"/>
        <v/>
      </c>
    </row>
    <row r="1739" spans="1:13" x14ac:dyDescent="0.25">
      <c r="A1739" s="2">
        <v>1725</v>
      </c>
      <c r="B1739" t="s">
        <v>1725</v>
      </c>
      <c r="C1739" s="8">
        <v>275</v>
      </c>
      <c r="D1739" s="8">
        <v>156.91999999999999</v>
      </c>
      <c r="E1739" s="17">
        <f t="shared" si="182"/>
        <v>0.56103497632521959</v>
      </c>
      <c r="F1739" s="2">
        <f>+IF(A1739&gt;$C$3,AVERAGE(INDEX($E$15:$E$2531,A1739-$C$3):E1738),"")</f>
        <v>0.56164333769167374</v>
      </c>
      <c r="G1739" s="2">
        <f>+IF(A1739&gt;$C$3,STDEVA(INDEX($E$15:$E$2531,A1739-$C$3):E1738),"")</f>
        <v>5.604365384937561E-3</v>
      </c>
      <c r="H1739">
        <f t="shared" si="183"/>
        <v>-0.10855133894181747</v>
      </c>
      <c r="I1739" s="2" t="str">
        <f t="shared" si="184"/>
        <v/>
      </c>
      <c r="J1739" t="str">
        <f t="shared" si="185"/>
        <v/>
      </c>
      <c r="K1739" t="str">
        <f t="shared" si="186"/>
        <v/>
      </c>
      <c r="L1739" s="37" t="str">
        <f t="shared" si="187"/>
        <v/>
      </c>
      <c r="M1739" t="str">
        <f t="shared" si="188"/>
        <v/>
      </c>
    </row>
    <row r="1740" spans="1:13" x14ac:dyDescent="0.25">
      <c r="A1740" s="2">
        <v>1726</v>
      </c>
      <c r="B1740" t="s">
        <v>1726</v>
      </c>
      <c r="C1740" s="8">
        <v>274.2</v>
      </c>
      <c r="D1740" s="8">
        <v>157.80000000000001</v>
      </c>
      <c r="E1740" s="17">
        <f t="shared" si="182"/>
        <v>0.55252935871644004</v>
      </c>
      <c r="F1740" s="2">
        <f>+IF(A1740&gt;$C$3,AVERAGE(INDEX($E$15:$E$2531,A1740-$C$3):E1739),"")</f>
        <v>0.56077742086939963</v>
      </c>
      <c r="G1740" s="2">
        <f>+IF(A1740&gt;$C$3,STDEVA(INDEX($E$15:$E$2531,A1740-$C$3):E1739),"")</f>
        <v>4.9151607578815084E-3</v>
      </c>
      <c r="H1740">
        <f t="shared" si="183"/>
        <v>-1.6780859384372611</v>
      </c>
      <c r="I1740" s="2" t="str">
        <f t="shared" si="184"/>
        <v/>
      </c>
      <c r="J1740" t="str">
        <f t="shared" si="185"/>
        <v/>
      </c>
      <c r="K1740" t="str">
        <f t="shared" si="186"/>
        <v/>
      </c>
      <c r="L1740" s="37" t="str">
        <f t="shared" si="187"/>
        <v/>
      </c>
      <c r="M1740" t="str">
        <f t="shared" si="188"/>
        <v/>
      </c>
    </row>
    <row r="1741" spans="1:13" x14ac:dyDescent="0.25">
      <c r="A1741" s="2">
        <v>1727</v>
      </c>
      <c r="B1741" t="s">
        <v>1727</v>
      </c>
      <c r="C1741" s="8">
        <v>270.49</v>
      </c>
      <c r="D1741" s="8">
        <v>156.28</v>
      </c>
      <c r="E1741" s="17">
        <f t="shared" si="182"/>
        <v>0.54858585883960198</v>
      </c>
      <c r="F1741" s="2">
        <f>+IF(A1741&gt;$C$3,AVERAGE(INDEX($E$15:$E$2531,A1741-$C$3):E1740),"")</f>
        <v>0.55867705610313678</v>
      </c>
      <c r="G1741" s="2">
        <f>+IF(A1741&gt;$C$3,STDEVA(INDEX($E$15:$E$2531,A1741-$C$3):E1740),"")</f>
        <v>3.6753138136878462E-3</v>
      </c>
      <c r="H1741">
        <f t="shared" si="183"/>
        <v>-2.7456695605018813</v>
      </c>
      <c r="I1741" s="2" t="str">
        <f t="shared" si="184"/>
        <v>Buy</v>
      </c>
      <c r="J1741">
        <f t="shared" si="185"/>
        <v>270.49</v>
      </c>
      <c r="K1741">
        <f t="shared" si="186"/>
        <v>156.28</v>
      </c>
      <c r="L1741" s="37" t="str">
        <f t="shared" si="187"/>
        <v/>
      </c>
      <c r="M1741" t="str">
        <f t="shared" si="188"/>
        <v>Long</v>
      </c>
    </row>
    <row r="1742" spans="1:13" x14ac:dyDescent="0.25">
      <c r="A1742" s="2">
        <v>1728</v>
      </c>
      <c r="B1742" t="s">
        <v>1728</v>
      </c>
      <c r="C1742" s="8">
        <v>270.95</v>
      </c>
      <c r="D1742" s="8">
        <v>156.24</v>
      </c>
      <c r="E1742" s="17">
        <f t="shared" si="182"/>
        <v>0.5505410154436996</v>
      </c>
      <c r="F1742" s="2">
        <f>+IF(A1742&gt;$C$3,AVERAGE(INDEX($E$15:$E$2531,A1742-$C$3):E1741),"")</f>
        <v>0.55705073275126138</v>
      </c>
      <c r="G1742" s="2">
        <f>+IF(A1742&gt;$C$3,STDEVA(INDEX($E$15:$E$2531,A1742-$C$3):E1741),"")</f>
        <v>4.5473599571746806E-3</v>
      </c>
      <c r="H1742">
        <f t="shared" si="183"/>
        <v>-1.4315377205384749</v>
      </c>
      <c r="I1742" s="2" t="str">
        <f t="shared" si="184"/>
        <v/>
      </c>
      <c r="J1742">
        <f t="shared" si="185"/>
        <v>270.49</v>
      </c>
      <c r="K1742">
        <f t="shared" si="186"/>
        <v>156.28</v>
      </c>
      <c r="L1742" s="37">
        <f t="shared" si="187"/>
        <v>124.99999999999289</v>
      </c>
      <c r="M1742" t="str">
        <f t="shared" si="188"/>
        <v>Long</v>
      </c>
    </row>
    <row r="1743" spans="1:13" x14ac:dyDescent="0.25">
      <c r="A1743" s="2">
        <v>1729</v>
      </c>
      <c r="B1743" t="s">
        <v>1729</v>
      </c>
      <c r="C1743" s="8">
        <v>270.43</v>
      </c>
      <c r="D1743" s="8">
        <v>157.15</v>
      </c>
      <c r="E1743" s="17">
        <f t="shared" si="182"/>
        <v>0.5428125215166596</v>
      </c>
      <c r="F1743" s="2">
        <f>+IF(A1743&gt;$C$3,AVERAGE(INDEX($E$15:$E$2531,A1743-$C$3):E1742),"")</f>
        <v>0.55665782025900457</v>
      </c>
      <c r="G1743" s="2">
        <f>+IF(A1743&gt;$C$3,STDEVA(INDEX($E$15:$E$2531,A1743-$C$3):E1742),"")</f>
        <v>4.9695714952488236E-3</v>
      </c>
      <c r="H1743">
        <f t="shared" si="183"/>
        <v>-2.7860146001686092</v>
      </c>
      <c r="I1743" s="2" t="str">
        <f t="shared" si="184"/>
        <v>Buy</v>
      </c>
      <c r="J1743" t="str">
        <f t="shared" si="185"/>
        <v/>
      </c>
      <c r="K1743" t="str">
        <f t="shared" si="186"/>
        <v/>
      </c>
      <c r="L1743" s="37">
        <f t="shared" si="187"/>
        <v>-232.50000000000171</v>
      </c>
      <c r="M1743" t="str">
        <f t="shared" si="188"/>
        <v>SL</v>
      </c>
    </row>
    <row r="1744" spans="1:13" x14ac:dyDescent="0.25">
      <c r="A1744" s="2">
        <v>1730</v>
      </c>
      <c r="B1744" t="s">
        <v>1730</v>
      </c>
      <c r="C1744" s="8">
        <v>263.67</v>
      </c>
      <c r="D1744" s="8">
        <v>153.35</v>
      </c>
      <c r="E1744" s="17">
        <f t="shared" ref="E1744:E1807" si="189">+LN(C1744/D1744)</f>
        <v>0.54197543068440313</v>
      </c>
      <c r="F1744" s="2">
        <f>+IF(A1744&gt;$C$3,AVERAGE(INDEX($E$15:$E$2531,A1744-$C$3):E1743),"")</f>
        <v>0.55464273307915846</v>
      </c>
      <c r="G1744" s="2">
        <f>+IF(A1744&gt;$C$3,STDEVA(INDEX($E$15:$E$2531,A1744-$C$3):E1743),"")</f>
        <v>6.4644408874627189E-3</v>
      </c>
      <c r="H1744">
        <f t="shared" ref="H1744:H1807" si="190">+IF(F1744="","",(E1744-F1744)/G1744)</f>
        <v>-1.9595356528547705</v>
      </c>
      <c r="I1744" s="2" t="str">
        <f t="shared" ref="I1744:I1807" si="191">+IF(H1744="","",IF(H1744&lt;$C$4,"Buy",IF(H1744&gt;$C$5,"Sell","")))</f>
        <v>Buy</v>
      </c>
      <c r="J1744">
        <f t="shared" ref="J1744:J1807" si="192">IF(M1744=M1743, J1743, IF(OR(M1744="TP", M1744="SL"), "", IF(I1744="Buy", C1744, IF(I1744="Sell", D1744, ""))))</f>
        <v>263.67</v>
      </c>
      <c r="K1744">
        <f t="shared" ref="K1744:K1807" si="193">IF(M1744=M1743, K1743, IF(OR(M1744="TP", M1744="SL"), "",IF(I1744="Buy", D1744, IF(I1744="Sell", C1744, ""))))</f>
        <v>153.35</v>
      </c>
      <c r="L1744" s="37" t="str">
        <f t="shared" ref="L1744:L1807" si="194">IF(M1743="Long", (C1744-J1743)*$C$8+(K1743-D1744)*$C$9, IF(M1743="Short", (K1743-C1744)*$C$8+(D1744-J1743)*$C$9, ""))</f>
        <v/>
      </c>
      <c r="M1744" t="str">
        <f t="shared" ref="M1744:M1807" si="195">IF(OR(M1743="", M1743="SL", M1743="TP"), IF(I1744="Sell","Short",(IF(I1744="Buy","Long",I1744))), IF(L1744="", "", IF(L1744&lt;$C$6, "SL", IF(L1744&gt;$C$7, "TP", M1743))))</f>
        <v>Long</v>
      </c>
    </row>
    <row r="1745" spans="1:13" x14ac:dyDescent="0.25">
      <c r="A1745" s="2">
        <v>1731</v>
      </c>
      <c r="B1745" t="s">
        <v>1731</v>
      </c>
      <c r="C1745" s="8">
        <v>258.05</v>
      </c>
      <c r="D1745" s="8">
        <v>150.05000000000001</v>
      </c>
      <c r="E1745" s="17">
        <f t="shared" si="189"/>
        <v>0.54218479270835995</v>
      </c>
      <c r="F1745" s="2">
        <f>+IF(A1745&gt;$C$3,AVERAGE(INDEX($E$15:$E$2531,A1745-$C$3):E1744),"")</f>
        <v>0.55237947065899995</v>
      </c>
      <c r="G1745" s="2">
        <f>+IF(A1745&gt;$C$3,STDEVA(INDEX($E$15:$E$2531,A1745-$C$3):E1744),"")</f>
        <v>6.9762954712893873E-3</v>
      </c>
      <c r="H1745">
        <f t="shared" si="190"/>
        <v>-1.4613311595811429</v>
      </c>
      <c r="I1745" s="2" t="str">
        <f t="shared" si="191"/>
        <v/>
      </c>
      <c r="J1745" t="str">
        <f t="shared" si="192"/>
        <v/>
      </c>
      <c r="K1745" t="str">
        <f t="shared" si="193"/>
        <v/>
      </c>
      <c r="L1745" s="37">
        <f t="shared" si="194"/>
        <v>-580.00000000000546</v>
      </c>
      <c r="M1745" t="str">
        <f t="shared" si="195"/>
        <v>SL</v>
      </c>
    </row>
    <row r="1746" spans="1:13" x14ac:dyDescent="0.25">
      <c r="A1746" s="2">
        <v>1732</v>
      </c>
      <c r="B1746" t="s">
        <v>1732</v>
      </c>
      <c r="C1746" s="8">
        <v>265.11</v>
      </c>
      <c r="D1746" s="8">
        <v>153.33000000000001</v>
      </c>
      <c r="E1746" s="17">
        <f t="shared" si="189"/>
        <v>0.54755237274972479</v>
      </c>
      <c r="F1746" s="2">
        <f>+IF(A1746&gt;$C$3,AVERAGE(INDEX($E$15:$E$2531,A1746-$C$3):E1745),"")</f>
        <v>0.55047460355281075</v>
      </c>
      <c r="G1746" s="2">
        <f>+IF(A1746&gt;$C$3,STDEVA(INDEX($E$15:$E$2531,A1746-$C$3):E1745),"")</f>
        <v>7.1792585452355668E-3</v>
      </c>
      <c r="H1746">
        <f t="shared" si="190"/>
        <v>-0.40703796703703643</v>
      </c>
      <c r="I1746" s="2" t="str">
        <f t="shared" si="191"/>
        <v/>
      </c>
      <c r="J1746" t="str">
        <f t="shared" si="192"/>
        <v/>
      </c>
      <c r="K1746" t="str">
        <f t="shared" si="193"/>
        <v/>
      </c>
      <c r="L1746" s="37" t="str">
        <f t="shared" si="194"/>
        <v/>
      </c>
      <c r="M1746" t="str">
        <f t="shared" si="195"/>
        <v/>
      </c>
    </row>
    <row r="1747" spans="1:13" x14ac:dyDescent="0.25">
      <c r="A1747" s="2">
        <v>1733</v>
      </c>
      <c r="B1747" t="s">
        <v>1733</v>
      </c>
      <c r="C1747" s="8">
        <v>260.60000000000002</v>
      </c>
      <c r="D1747" s="8">
        <v>150.36000000000001</v>
      </c>
      <c r="E1747" s="17">
        <f t="shared" si="189"/>
        <v>0.5499542459947675</v>
      </c>
      <c r="F1747" s="2">
        <f>+IF(A1747&gt;$C$3,AVERAGE(INDEX($E$15:$E$2531,A1747-$C$3):E1746),"")</f>
        <v>0.54936887062591155</v>
      </c>
      <c r="G1747" s="2">
        <f>+IF(A1747&gt;$C$3,STDEVA(INDEX($E$15:$E$2531,A1747-$C$3):E1746),"")</f>
        <v>6.7124666787773662E-3</v>
      </c>
      <c r="H1747">
        <f t="shared" si="190"/>
        <v>8.720719176256192E-2</v>
      </c>
      <c r="I1747" s="2" t="str">
        <f t="shared" si="191"/>
        <v/>
      </c>
      <c r="J1747" t="str">
        <f t="shared" si="192"/>
        <v/>
      </c>
      <c r="K1747" t="str">
        <f t="shared" si="193"/>
        <v/>
      </c>
      <c r="L1747" s="37" t="str">
        <f t="shared" si="194"/>
        <v/>
      </c>
      <c r="M1747" t="str">
        <f t="shared" si="195"/>
        <v/>
      </c>
    </row>
    <row r="1748" spans="1:13" x14ac:dyDescent="0.25">
      <c r="A1748" s="2">
        <v>1734</v>
      </c>
      <c r="B1748" t="s">
        <v>1734</v>
      </c>
      <c r="C1748" s="8">
        <v>259.83</v>
      </c>
      <c r="D1748" s="8">
        <v>150.31</v>
      </c>
      <c r="E1748" s="17">
        <f t="shared" si="189"/>
        <v>0.54732774286592834</v>
      </c>
      <c r="F1748" s="2">
        <f>+IF(A1748&gt;$C$3,AVERAGE(INDEX($E$15:$E$2531,A1748-$C$3):E1747),"")</f>
        <v>0.54857450810876396</v>
      </c>
      <c r="G1748" s="2">
        <f>+IF(A1748&gt;$C$3,STDEVA(INDEX($E$15:$E$2531,A1748-$C$3):E1747),"")</f>
        <v>6.0755308821998644E-3</v>
      </c>
      <c r="H1748">
        <f t="shared" si="190"/>
        <v>-0.20521091358261476</v>
      </c>
      <c r="I1748" s="2" t="str">
        <f t="shared" si="191"/>
        <v/>
      </c>
      <c r="J1748" t="str">
        <f t="shared" si="192"/>
        <v/>
      </c>
      <c r="K1748" t="str">
        <f t="shared" si="193"/>
        <v/>
      </c>
      <c r="L1748" s="37" t="str">
        <f t="shared" si="194"/>
        <v/>
      </c>
      <c r="M1748" t="str">
        <f t="shared" si="195"/>
        <v/>
      </c>
    </row>
    <row r="1749" spans="1:13" x14ac:dyDescent="0.25">
      <c r="A1749" s="2">
        <v>1735</v>
      </c>
      <c r="B1749" t="s">
        <v>1735</v>
      </c>
      <c r="C1749" s="8">
        <v>263.14999999999998</v>
      </c>
      <c r="D1749" s="8">
        <v>151.83000000000001</v>
      </c>
      <c r="E1749" s="17">
        <f t="shared" si="189"/>
        <v>0.54996273790569139</v>
      </c>
      <c r="F1749" s="2">
        <f>+IF(A1749&gt;$C$3,AVERAGE(INDEX($E$15:$E$2531,A1749-$C$3):E1748),"")</f>
        <v>0.54705148216884281</v>
      </c>
      <c r="G1749" s="2">
        <f>+IF(A1749&gt;$C$3,STDEVA(INDEX($E$15:$E$2531,A1749-$C$3):E1748),"")</f>
        <v>3.8844447363635634E-3</v>
      </c>
      <c r="H1749">
        <f t="shared" si="190"/>
        <v>0.749465093323471</v>
      </c>
      <c r="I1749" s="2" t="str">
        <f t="shared" si="191"/>
        <v/>
      </c>
      <c r="J1749" t="str">
        <f t="shared" si="192"/>
        <v/>
      </c>
      <c r="K1749" t="str">
        <f t="shared" si="193"/>
        <v/>
      </c>
      <c r="L1749" s="37" t="str">
        <f t="shared" si="194"/>
        <v/>
      </c>
      <c r="M1749" t="str">
        <f t="shared" si="195"/>
        <v/>
      </c>
    </row>
    <row r="1750" spans="1:13" x14ac:dyDescent="0.25">
      <c r="A1750" s="2">
        <v>1736</v>
      </c>
      <c r="B1750" t="s">
        <v>1736</v>
      </c>
      <c r="C1750" s="8">
        <v>257.47000000000003</v>
      </c>
      <c r="D1750" s="8">
        <v>148.13</v>
      </c>
      <c r="E1750" s="17">
        <f t="shared" si="189"/>
        <v>0.55281294186824359</v>
      </c>
      <c r="F1750" s="2">
        <f>+IF(A1750&gt;$C$3,AVERAGE(INDEX($E$15:$E$2531,A1750-$C$3):E1749),"")</f>
        <v>0.54676630207875954</v>
      </c>
      <c r="G1750" s="2">
        <f>+IF(A1750&gt;$C$3,STDEVA(INDEX($E$15:$E$2531,A1750-$C$3):E1749),"")</f>
        <v>3.5079840474890244E-3</v>
      </c>
      <c r="H1750">
        <f t="shared" si="190"/>
        <v>1.7236793861169839</v>
      </c>
      <c r="I1750" s="2" t="str">
        <f t="shared" si="191"/>
        <v/>
      </c>
      <c r="J1750" t="str">
        <f t="shared" si="192"/>
        <v/>
      </c>
      <c r="K1750" t="str">
        <f t="shared" si="193"/>
        <v/>
      </c>
      <c r="L1750" s="37" t="str">
        <f t="shared" si="194"/>
        <v/>
      </c>
      <c r="M1750" t="str">
        <f t="shared" si="195"/>
        <v/>
      </c>
    </row>
    <row r="1751" spans="1:13" x14ac:dyDescent="0.25">
      <c r="A1751" s="2">
        <v>1737</v>
      </c>
      <c r="B1751" t="s">
        <v>1737</v>
      </c>
      <c r="C1751" s="8">
        <v>260.77</v>
      </c>
      <c r="D1751" s="8">
        <v>150.25</v>
      </c>
      <c r="E1751" s="17">
        <f t="shared" si="189"/>
        <v>0.55133821934579874</v>
      </c>
      <c r="F1751" s="2">
        <f>+IF(A1751&gt;$C$3,AVERAGE(INDEX($E$15:$E$2531,A1751-$C$3):E1750),"")</f>
        <v>0.5472359779708309</v>
      </c>
      <c r="G1751" s="2">
        <f>+IF(A1751&gt;$C$3,STDEVA(INDEX($E$15:$E$2531,A1751-$C$3):E1750),"")</f>
        <v>4.0266816916197743E-3</v>
      </c>
      <c r="H1751">
        <f t="shared" si="190"/>
        <v>1.0187647520054341</v>
      </c>
      <c r="I1751" s="2" t="str">
        <f t="shared" si="191"/>
        <v/>
      </c>
      <c r="J1751" t="str">
        <f t="shared" si="192"/>
        <v/>
      </c>
      <c r="K1751" t="str">
        <f t="shared" si="193"/>
        <v/>
      </c>
      <c r="L1751" s="37" t="str">
        <f t="shared" si="194"/>
        <v/>
      </c>
      <c r="M1751" t="str">
        <f t="shared" si="195"/>
        <v/>
      </c>
    </row>
    <row r="1752" spans="1:13" x14ac:dyDescent="0.25">
      <c r="A1752" s="2">
        <v>1738</v>
      </c>
      <c r="B1752" t="s">
        <v>1738</v>
      </c>
      <c r="C1752" s="8">
        <v>263.56</v>
      </c>
      <c r="D1752" s="8">
        <v>152.16</v>
      </c>
      <c r="E1752" s="17">
        <f t="shared" si="189"/>
        <v>0.54934844724853904</v>
      </c>
      <c r="F1752" s="2">
        <f>+IF(A1752&gt;$C$3,AVERAGE(INDEX($E$15:$E$2531,A1752-$C$3):E1751),"")</f>
        <v>0.54732455618217524</v>
      </c>
      <c r="G1752" s="2">
        <f>+IF(A1752&gt;$C$3,STDEVA(INDEX($E$15:$E$2531,A1752-$C$3):E1751),"")</f>
        <v>4.1162455628690657E-3</v>
      </c>
      <c r="H1752">
        <f t="shared" si="190"/>
        <v>0.49168375293750216</v>
      </c>
      <c r="I1752" s="2" t="str">
        <f t="shared" si="191"/>
        <v/>
      </c>
      <c r="J1752" t="str">
        <f t="shared" si="192"/>
        <v/>
      </c>
      <c r="K1752" t="str">
        <f t="shared" si="193"/>
        <v/>
      </c>
      <c r="L1752" s="37" t="str">
        <f t="shared" si="194"/>
        <v/>
      </c>
      <c r="M1752" t="str">
        <f t="shared" si="195"/>
        <v/>
      </c>
    </row>
    <row r="1753" spans="1:13" x14ac:dyDescent="0.25">
      <c r="A1753" s="2">
        <v>1739</v>
      </c>
      <c r="B1753" t="s">
        <v>1739</v>
      </c>
      <c r="C1753" s="8">
        <v>265.64</v>
      </c>
      <c r="D1753" s="8">
        <v>153.41999999999999</v>
      </c>
      <c r="E1753" s="17">
        <f t="shared" si="189"/>
        <v>0.54896275014136264</v>
      </c>
      <c r="F1753" s="2">
        <f>+IF(A1753&gt;$C$3,AVERAGE(INDEX($E$15:$E$2531,A1753-$C$3):E1752),"")</f>
        <v>0.54805077015238401</v>
      </c>
      <c r="G1753" s="2">
        <f>+IF(A1753&gt;$C$3,STDEVA(INDEX($E$15:$E$2531,A1753-$C$3):E1752),"")</f>
        <v>3.7838310269102345E-3</v>
      </c>
      <c r="H1753">
        <f t="shared" si="190"/>
        <v>0.24102027349866215</v>
      </c>
      <c r="I1753" s="2" t="str">
        <f t="shared" si="191"/>
        <v/>
      </c>
      <c r="J1753" t="str">
        <f t="shared" si="192"/>
        <v/>
      </c>
      <c r="K1753" t="str">
        <f t="shared" si="193"/>
        <v/>
      </c>
      <c r="L1753" s="37" t="str">
        <f t="shared" si="194"/>
        <v/>
      </c>
      <c r="M1753" t="str">
        <f t="shared" si="195"/>
        <v/>
      </c>
    </row>
    <row r="1754" spans="1:13" x14ac:dyDescent="0.25">
      <c r="A1754" s="2">
        <v>1740</v>
      </c>
      <c r="B1754" t="s">
        <v>1740</v>
      </c>
      <c r="C1754" s="8">
        <v>259.72000000000003</v>
      </c>
      <c r="D1754" s="8">
        <v>150.36000000000001</v>
      </c>
      <c r="E1754" s="17">
        <f t="shared" si="189"/>
        <v>0.54657170894430873</v>
      </c>
      <c r="F1754" s="2">
        <f>+IF(A1754&gt;$C$3,AVERAGE(INDEX($E$15:$E$2531,A1754-$C$3):E1753),"")</f>
        <v>0.54882713898093516</v>
      </c>
      <c r="G1754" s="2">
        <f>+IF(A1754&gt;$C$3,STDEVA(INDEX($E$15:$E$2531,A1754-$C$3):E1753),"")</f>
        <v>3.0215111854262479E-3</v>
      </c>
      <c r="H1754">
        <f t="shared" si="190"/>
        <v>-0.74645761614423778</v>
      </c>
      <c r="I1754" s="2" t="str">
        <f t="shared" si="191"/>
        <v/>
      </c>
      <c r="J1754" t="str">
        <f t="shared" si="192"/>
        <v/>
      </c>
      <c r="K1754" t="str">
        <f t="shared" si="193"/>
        <v/>
      </c>
      <c r="L1754" s="37" t="str">
        <f t="shared" si="194"/>
        <v/>
      </c>
      <c r="M1754" t="str">
        <f t="shared" si="195"/>
        <v/>
      </c>
    </row>
    <row r="1755" spans="1:13" x14ac:dyDescent="0.25">
      <c r="A1755" s="2">
        <v>1741</v>
      </c>
      <c r="B1755" t="s">
        <v>1741</v>
      </c>
      <c r="C1755" s="8">
        <v>261</v>
      </c>
      <c r="D1755" s="8">
        <v>150.54</v>
      </c>
      <c r="E1755" s="17">
        <f t="shared" si="189"/>
        <v>0.55029157771630755</v>
      </c>
      <c r="F1755" s="2">
        <f>+IF(A1755&gt;$C$3,AVERAGE(INDEX($E$15:$E$2531,A1755-$C$3):E1754),"")</f>
        <v>0.54931457411826279</v>
      </c>
      <c r="G1755" s="2">
        <f>+IF(A1755&gt;$C$3,STDEVA(INDEX($E$15:$E$2531,A1755-$C$3):E1754),"")</f>
        <v>1.9957486777102055E-3</v>
      </c>
      <c r="H1755">
        <f t="shared" si="190"/>
        <v>0.48954240028143631</v>
      </c>
      <c r="I1755" s="2" t="str">
        <f t="shared" si="191"/>
        <v/>
      </c>
      <c r="J1755" t="str">
        <f t="shared" si="192"/>
        <v/>
      </c>
      <c r="K1755" t="str">
        <f t="shared" si="193"/>
        <v/>
      </c>
      <c r="L1755" s="37" t="str">
        <f t="shared" si="194"/>
        <v/>
      </c>
      <c r="M1755" t="str">
        <f t="shared" si="195"/>
        <v/>
      </c>
    </row>
    <row r="1756" spans="1:13" x14ac:dyDescent="0.25">
      <c r="A1756" s="2">
        <v>1742</v>
      </c>
      <c r="B1756" t="s">
        <v>1742</v>
      </c>
      <c r="C1756" s="8">
        <v>265.14999999999998</v>
      </c>
      <c r="D1756" s="8">
        <v>153.38</v>
      </c>
      <c r="E1756" s="17">
        <f t="shared" si="189"/>
        <v>0.54737720124642575</v>
      </c>
      <c r="F1756" s="2">
        <f>+IF(A1756&gt;$C$3,AVERAGE(INDEX($E$15:$E$2531,A1756-$C$3):E1755),"")</f>
        <v>0.54961893022566088</v>
      </c>
      <c r="G1756" s="2">
        <f>+IF(A1756&gt;$C$3,STDEVA(INDEX($E$15:$E$2531,A1756-$C$3):E1755),"")</f>
        <v>1.8999865421555314E-3</v>
      </c>
      <c r="H1756">
        <f t="shared" si="190"/>
        <v>-1.1798657145707454</v>
      </c>
      <c r="I1756" s="2" t="str">
        <f t="shared" si="191"/>
        <v/>
      </c>
      <c r="J1756" t="str">
        <f t="shared" si="192"/>
        <v/>
      </c>
      <c r="K1756" t="str">
        <f t="shared" si="193"/>
        <v/>
      </c>
      <c r="L1756" s="37" t="str">
        <f t="shared" si="194"/>
        <v/>
      </c>
      <c r="M1756" t="str">
        <f t="shared" si="195"/>
        <v/>
      </c>
    </row>
    <row r="1757" spans="1:13" x14ac:dyDescent="0.25">
      <c r="A1757" s="2">
        <v>1743</v>
      </c>
      <c r="B1757" t="s">
        <v>1743</v>
      </c>
      <c r="C1757" s="8">
        <v>263.76</v>
      </c>
      <c r="D1757" s="8">
        <v>153.71</v>
      </c>
      <c r="E1757" s="17">
        <f t="shared" si="189"/>
        <v>0.53997188852663469</v>
      </c>
      <c r="F1757" s="2">
        <f>+IF(A1757&gt;$C$3,AVERAGE(INDEX($E$15:$E$2531,A1757-$C$3):E1756),"")</f>
        <v>0.54933259192028949</v>
      </c>
      <c r="G1757" s="2">
        <f>+IF(A1757&gt;$C$3,STDEVA(INDEX($E$15:$E$2531,A1757-$C$3):E1756),"")</f>
        <v>2.0326889951552368E-3</v>
      </c>
      <c r="H1757">
        <f t="shared" si="190"/>
        <v>-4.6050839139510975</v>
      </c>
      <c r="I1757" s="2" t="str">
        <f t="shared" si="191"/>
        <v>Buy</v>
      </c>
      <c r="J1757">
        <f t="shared" si="192"/>
        <v>263.76</v>
      </c>
      <c r="K1757">
        <f t="shared" si="193"/>
        <v>153.71</v>
      </c>
      <c r="L1757" s="37" t="str">
        <f t="shared" si="194"/>
        <v/>
      </c>
      <c r="M1757" t="str">
        <f t="shared" si="195"/>
        <v>Long</v>
      </c>
    </row>
    <row r="1758" spans="1:13" x14ac:dyDescent="0.25">
      <c r="A1758" s="2">
        <v>1744</v>
      </c>
      <c r="B1758" t="s">
        <v>1744</v>
      </c>
      <c r="C1758" s="8">
        <v>265.93</v>
      </c>
      <c r="D1758" s="8">
        <v>154.76</v>
      </c>
      <c r="E1758" s="17">
        <f t="shared" si="189"/>
        <v>0.5413575864225354</v>
      </c>
      <c r="F1758" s="2">
        <f>+IF(A1758&gt;$C$3,AVERAGE(INDEX($E$15:$E$2531,A1758-$C$3):E1757),"")</f>
        <v>0.5485152747714791</v>
      </c>
      <c r="G1758" s="2">
        <f>+IF(A1758&gt;$C$3,STDEVA(INDEX($E$15:$E$2531,A1758-$C$3):E1757),"")</f>
        <v>3.7189695952937313E-3</v>
      </c>
      <c r="H1758">
        <f t="shared" si="190"/>
        <v>-1.9246428790387502</v>
      </c>
      <c r="I1758" s="2" t="str">
        <f t="shared" si="191"/>
        <v>Buy</v>
      </c>
      <c r="J1758">
        <f t="shared" si="192"/>
        <v>263.76</v>
      </c>
      <c r="K1758">
        <f t="shared" si="193"/>
        <v>153.71</v>
      </c>
      <c r="L1758" s="37">
        <f t="shared" si="194"/>
        <v>280.00000000000824</v>
      </c>
      <c r="M1758" t="str">
        <f t="shared" si="195"/>
        <v>Long</v>
      </c>
    </row>
    <row r="1759" spans="1:13" x14ac:dyDescent="0.25">
      <c r="A1759" s="2">
        <v>1745</v>
      </c>
      <c r="B1759" t="s">
        <v>1745</v>
      </c>
      <c r="C1759" s="8">
        <v>265.14999999999998</v>
      </c>
      <c r="D1759" s="8">
        <v>153.94999999999999</v>
      </c>
      <c r="E1759" s="17">
        <f t="shared" si="189"/>
        <v>0.54366782921262968</v>
      </c>
      <c r="F1759" s="2">
        <f>+IF(A1759&gt;$C$3,AVERAGE(INDEX($E$15:$E$2531,A1759-$C$3):E1758),"")</f>
        <v>0.54755914682890627</v>
      </c>
      <c r="G1759" s="2">
        <f>+IF(A1759&gt;$C$3,STDEVA(INDEX($E$15:$E$2531,A1759-$C$3):E1758),"")</f>
        <v>4.3525223433995277E-3</v>
      </c>
      <c r="H1759">
        <f t="shared" si="190"/>
        <v>-0.89403736713210891</v>
      </c>
      <c r="I1759" s="2" t="str">
        <f t="shared" si="191"/>
        <v/>
      </c>
      <c r="J1759">
        <f t="shared" si="192"/>
        <v>263.76</v>
      </c>
      <c r="K1759">
        <f t="shared" si="193"/>
        <v>153.71</v>
      </c>
      <c r="L1759" s="37">
        <f t="shared" si="194"/>
        <v>287.50000000000142</v>
      </c>
      <c r="M1759" t="str">
        <f t="shared" si="195"/>
        <v>Long</v>
      </c>
    </row>
    <row r="1760" spans="1:13" x14ac:dyDescent="0.25">
      <c r="A1760" s="2">
        <v>1746</v>
      </c>
      <c r="B1760" t="s">
        <v>1746</v>
      </c>
      <c r="C1760" s="8">
        <v>267.33</v>
      </c>
      <c r="D1760" s="8">
        <v>155.37</v>
      </c>
      <c r="E1760" s="17">
        <f t="shared" si="189"/>
        <v>0.54267448118882833</v>
      </c>
      <c r="F1760" s="2">
        <f>+IF(A1760&gt;$C$3,AVERAGE(INDEX($E$15:$E$2531,A1760-$C$3):E1759),"")</f>
        <v>0.54654302320050463</v>
      </c>
      <c r="G1760" s="2">
        <f>+IF(A1760&gt;$C$3,STDEVA(INDEX($E$15:$E$2531,A1760-$C$3):E1759),"")</f>
        <v>4.028073848316837E-3</v>
      </c>
      <c r="H1760">
        <f t="shared" si="190"/>
        <v>-0.9603950069815137</v>
      </c>
      <c r="I1760" s="2" t="str">
        <f t="shared" si="191"/>
        <v/>
      </c>
      <c r="J1760" t="str">
        <f t="shared" si="192"/>
        <v/>
      </c>
      <c r="K1760" t="str">
        <f t="shared" si="193"/>
        <v/>
      </c>
      <c r="L1760" s="37">
        <f t="shared" si="194"/>
        <v>477.49999999999915</v>
      </c>
      <c r="M1760" t="str">
        <f t="shared" si="195"/>
        <v>TP</v>
      </c>
    </row>
    <row r="1761" spans="1:13" x14ac:dyDescent="0.25">
      <c r="A1761" s="2">
        <v>1747</v>
      </c>
      <c r="B1761" t="s">
        <v>1747</v>
      </c>
      <c r="C1761" s="8">
        <v>270.19</v>
      </c>
      <c r="D1761" s="8">
        <v>157.06</v>
      </c>
      <c r="E1761" s="17">
        <f t="shared" si="189"/>
        <v>0.54249751727199513</v>
      </c>
      <c r="F1761" s="2">
        <f>+IF(A1761&gt;$C$3,AVERAGE(INDEX($E$15:$E$2531,A1761-$C$3):E1760),"")</f>
        <v>0.54558038562750799</v>
      </c>
      <c r="G1761" s="2">
        <f>+IF(A1761&gt;$C$3,STDEVA(INDEX($E$15:$E$2531,A1761-$C$3):E1760),"")</f>
        <v>3.7655461551365493E-3</v>
      </c>
      <c r="H1761">
        <f t="shared" si="190"/>
        <v>-0.81870417424243846</v>
      </c>
      <c r="I1761" s="2" t="str">
        <f t="shared" si="191"/>
        <v/>
      </c>
      <c r="J1761" t="str">
        <f t="shared" si="192"/>
        <v/>
      </c>
      <c r="K1761" t="str">
        <f t="shared" si="193"/>
        <v/>
      </c>
      <c r="L1761" s="37" t="str">
        <f t="shared" si="194"/>
        <v/>
      </c>
      <c r="M1761" t="str">
        <f t="shared" si="195"/>
        <v/>
      </c>
    </row>
    <row r="1762" spans="1:13" x14ac:dyDescent="0.25">
      <c r="A1762" s="2">
        <v>1748</v>
      </c>
      <c r="B1762" t="s">
        <v>1748</v>
      </c>
      <c r="C1762" s="8">
        <v>270.39</v>
      </c>
      <c r="D1762" s="8">
        <v>157.47999999999999</v>
      </c>
      <c r="E1762" s="17">
        <f t="shared" si="189"/>
        <v>0.54056689516089129</v>
      </c>
      <c r="F1762" s="2">
        <f>+IF(A1762&gt;$C$3,AVERAGE(INDEX($E$15:$E$2531,A1762-$C$3):E1761),"")</f>
        <v>0.5448191711856698</v>
      </c>
      <c r="G1762" s="2">
        <f>+IF(A1762&gt;$C$3,STDEVA(INDEX($E$15:$E$2531,A1762-$C$3):E1761),"")</f>
        <v>3.5973160976462181E-3</v>
      </c>
      <c r="H1762">
        <f t="shared" si="190"/>
        <v>-1.1820690507461507</v>
      </c>
      <c r="I1762" s="2" t="str">
        <f t="shared" si="191"/>
        <v/>
      </c>
      <c r="J1762" t="str">
        <f t="shared" si="192"/>
        <v/>
      </c>
      <c r="K1762" t="str">
        <f t="shared" si="193"/>
        <v/>
      </c>
      <c r="L1762" s="37" t="str">
        <f t="shared" si="194"/>
        <v/>
      </c>
      <c r="M1762" t="str">
        <f t="shared" si="195"/>
        <v/>
      </c>
    </row>
    <row r="1763" spans="1:13" x14ac:dyDescent="0.25">
      <c r="A1763" s="2">
        <v>1749</v>
      </c>
      <c r="B1763" t="s">
        <v>1749</v>
      </c>
      <c r="C1763" s="8">
        <v>268.89</v>
      </c>
      <c r="D1763" s="8">
        <v>156.38999999999999</v>
      </c>
      <c r="E1763" s="17">
        <f t="shared" si="189"/>
        <v>0.5419494865892559</v>
      </c>
      <c r="F1763" s="2">
        <f>+IF(A1763&gt;$C$3,AVERAGE(INDEX($E$15:$E$2531,A1763-$C$3):E1762),"")</f>
        <v>0.54388629841006186</v>
      </c>
      <c r="G1763" s="2">
        <f>+IF(A1763&gt;$C$3,STDEVA(INDEX($E$15:$E$2531,A1763-$C$3):E1762),"")</f>
        <v>3.4750144809174519E-3</v>
      </c>
      <c r="H1763">
        <f t="shared" si="190"/>
        <v>-0.55735359706892973</v>
      </c>
      <c r="I1763" s="2" t="str">
        <f t="shared" si="191"/>
        <v/>
      </c>
      <c r="J1763" t="str">
        <f t="shared" si="192"/>
        <v/>
      </c>
      <c r="K1763" t="str">
        <f t="shared" si="193"/>
        <v/>
      </c>
      <c r="L1763" s="37" t="str">
        <f t="shared" si="194"/>
        <v/>
      </c>
      <c r="M1763" t="str">
        <f t="shared" si="195"/>
        <v/>
      </c>
    </row>
    <row r="1764" spans="1:13" x14ac:dyDescent="0.25">
      <c r="A1764" s="2">
        <v>1750</v>
      </c>
      <c r="B1764" t="s">
        <v>1750</v>
      </c>
      <c r="C1764" s="8">
        <v>266.61</v>
      </c>
      <c r="D1764" s="8">
        <v>155.55000000000001</v>
      </c>
      <c r="E1764" s="17">
        <f t="shared" si="189"/>
        <v>0.53881969307484745</v>
      </c>
      <c r="F1764" s="2">
        <f>+IF(A1764&gt;$C$3,AVERAGE(INDEX($E$15:$E$2531,A1764-$C$3):E1763),"")</f>
        <v>0.54337271814838928</v>
      </c>
      <c r="G1764" s="2">
        <f>+IF(A1764&gt;$C$3,STDEVA(INDEX($E$15:$E$2531,A1764-$C$3):E1763),"")</f>
        <v>3.3684516707576614E-3</v>
      </c>
      <c r="H1764">
        <f t="shared" si="190"/>
        <v>-1.3516670323839681</v>
      </c>
      <c r="I1764" s="2" t="str">
        <f t="shared" si="191"/>
        <v/>
      </c>
      <c r="J1764" t="str">
        <f t="shared" si="192"/>
        <v/>
      </c>
      <c r="K1764" t="str">
        <f t="shared" si="193"/>
        <v/>
      </c>
      <c r="L1764" s="37" t="str">
        <f t="shared" si="194"/>
        <v/>
      </c>
      <c r="M1764" t="str">
        <f t="shared" si="195"/>
        <v/>
      </c>
    </row>
    <row r="1765" spans="1:13" x14ac:dyDescent="0.25">
      <c r="A1765" s="2">
        <v>1751</v>
      </c>
      <c r="B1765" t="s">
        <v>1751</v>
      </c>
      <c r="C1765" s="8">
        <v>266.57</v>
      </c>
      <c r="D1765" s="8">
        <v>155.32</v>
      </c>
      <c r="E1765" s="17">
        <f t="shared" si="189"/>
        <v>0.5401493684173434</v>
      </c>
      <c r="F1765" s="2">
        <f>+IF(A1765&gt;$C$3,AVERAGE(INDEX($E$15:$E$2531,A1765-$C$3):E1764),"")</f>
        <v>0.54209806429933816</v>
      </c>
      <c r="G1765" s="2">
        <f>+IF(A1765&gt;$C$3,STDEVA(INDEX($E$15:$E$2531,A1765-$C$3):E1764),"")</f>
        <v>2.4750876487374157E-3</v>
      </c>
      <c r="H1765">
        <f t="shared" si="190"/>
        <v>-0.78732398951157068</v>
      </c>
      <c r="I1765" s="2" t="str">
        <f t="shared" si="191"/>
        <v/>
      </c>
      <c r="J1765" t="str">
        <f t="shared" si="192"/>
        <v/>
      </c>
      <c r="K1765" t="str">
        <f t="shared" si="193"/>
        <v/>
      </c>
      <c r="L1765" s="37" t="str">
        <f t="shared" si="194"/>
        <v/>
      </c>
      <c r="M1765" t="str">
        <f t="shared" si="195"/>
        <v/>
      </c>
    </row>
    <row r="1766" spans="1:13" x14ac:dyDescent="0.25">
      <c r="A1766" s="2">
        <v>1752</v>
      </c>
      <c r="B1766" t="s">
        <v>1752</v>
      </c>
      <c r="C1766" s="8">
        <v>262.98</v>
      </c>
      <c r="D1766" s="8">
        <v>154.43</v>
      </c>
      <c r="E1766" s="17">
        <f t="shared" si="189"/>
        <v>0.5323370644238633</v>
      </c>
      <c r="F1766" s="2">
        <f>+IF(A1766&gt;$C$3,AVERAGE(INDEX($E$15:$E$2531,A1766-$C$3):E1765),"")</f>
        <v>0.54129497176277352</v>
      </c>
      <c r="G1766" s="2">
        <f>+IF(A1766&gt;$C$3,STDEVA(INDEX($E$15:$E$2531,A1766-$C$3):E1765),"")</f>
        <v>1.5464467775066267E-3</v>
      </c>
      <c r="H1766">
        <f t="shared" si="190"/>
        <v>-5.7925739632328437</v>
      </c>
      <c r="I1766" s="2" t="str">
        <f t="shared" si="191"/>
        <v>Buy</v>
      </c>
      <c r="J1766">
        <f t="shared" si="192"/>
        <v>262.98</v>
      </c>
      <c r="K1766">
        <f t="shared" si="193"/>
        <v>154.43</v>
      </c>
      <c r="L1766" s="37" t="str">
        <f t="shared" si="194"/>
        <v/>
      </c>
      <c r="M1766" t="str">
        <f t="shared" si="195"/>
        <v>Long</v>
      </c>
    </row>
    <row r="1767" spans="1:13" x14ac:dyDescent="0.25">
      <c r="A1767" s="2">
        <v>1753</v>
      </c>
      <c r="B1767" t="s">
        <v>1753</v>
      </c>
      <c r="C1767" s="8">
        <v>263.63</v>
      </c>
      <c r="D1767" s="8">
        <v>154.19999999999999</v>
      </c>
      <c r="E1767" s="17">
        <f t="shared" si="189"/>
        <v>0.53629614382460677</v>
      </c>
      <c r="F1767" s="2">
        <f>+IF(A1767&gt;$C$3,AVERAGE(INDEX($E$15:$E$2531,A1767-$C$3):E1766),"")</f>
        <v>0.54044665797357672</v>
      </c>
      <c r="G1767" s="2">
        <f>+IF(A1767&gt;$C$3,STDEVA(INDEX($E$15:$E$2531,A1767-$C$3):E1766),"")</f>
        <v>3.3754408816397794E-3</v>
      </c>
      <c r="H1767">
        <f t="shared" si="190"/>
        <v>-1.2296213426655049</v>
      </c>
      <c r="I1767" s="2" t="str">
        <f t="shared" si="191"/>
        <v/>
      </c>
      <c r="J1767">
        <f t="shared" si="192"/>
        <v>262.98</v>
      </c>
      <c r="K1767">
        <f t="shared" si="193"/>
        <v>154.43</v>
      </c>
      <c r="L1767" s="37">
        <f t="shared" si="194"/>
        <v>219.99999999999886</v>
      </c>
      <c r="M1767" t="str">
        <f t="shared" si="195"/>
        <v>Long</v>
      </c>
    </row>
    <row r="1768" spans="1:13" x14ac:dyDescent="0.25">
      <c r="A1768" s="2">
        <v>1754</v>
      </c>
      <c r="B1768" t="s">
        <v>1754</v>
      </c>
      <c r="C1768" s="8">
        <v>266.31</v>
      </c>
      <c r="D1768" s="8">
        <v>154.91</v>
      </c>
      <c r="E1768" s="17">
        <f t="shared" si="189"/>
        <v>0.54181674063006613</v>
      </c>
      <c r="F1768" s="2">
        <f>+IF(A1768&gt;$C$3,AVERAGE(INDEX($E$15:$E$2531,A1768-$C$3):E1767),"")</f>
        <v>0.53988427546269557</v>
      </c>
      <c r="G1768" s="2">
        <f>+IF(A1768&gt;$C$3,STDEVA(INDEX($E$15:$E$2531,A1768-$C$3):E1767),"")</f>
        <v>3.6176532349773195E-3</v>
      </c>
      <c r="H1768">
        <f t="shared" si="190"/>
        <v>0.5341764513764049</v>
      </c>
      <c r="I1768" s="2" t="str">
        <f t="shared" si="191"/>
        <v/>
      </c>
      <c r="J1768" t="str">
        <f t="shared" si="192"/>
        <v/>
      </c>
      <c r="K1768" t="str">
        <f t="shared" si="193"/>
        <v/>
      </c>
      <c r="L1768" s="37">
        <f t="shared" si="194"/>
        <v>712.49999999999864</v>
      </c>
      <c r="M1768" t="str">
        <f t="shared" si="195"/>
        <v>TP</v>
      </c>
    </row>
    <row r="1769" spans="1:13" x14ac:dyDescent="0.25">
      <c r="A1769" s="2">
        <v>1755</v>
      </c>
      <c r="B1769" t="s">
        <v>1755</v>
      </c>
      <c r="C1769" s="8">
        <v>266.56</v>
      </c>
      <c r="D1769" s="8">
        <v>154.69</v>
      </c>
      <c r="E1769" s="17">
        <f t="shared" si="189"/>
        <v>0.54417624472990433</v>
      </c>
      <c r="F1769" s="2">
        <f>+IF(A1769&gt;$C$3,AVERAGE(INDEX($E$15:$E$2531,A1769-$C$3):E1768),"")</f>
        <v>0.53967859895352199</v>
      </c>
      <c r="G1769" s="2">
        <f>+IF(A1769&gt;$C$3,STDEVA(INDEX($E$15:$E$2531,A1769-$C$3):E1768),"")</f>
        <v>3.4230420796961141E-3</v>
      </c>
      <c r="H1769">
        <f t="shared" si="190"/>
        <v>1.3139323653250641</v>
      </c>
      <c r="I1769" s="2" t="str">
        <f t="shared" si="191"/>
        <v/>
      </c>
      <c r="J1769" t="str">
        <f t="shared" si="192"/>
        <v/>
      </c>
      <c r="K1769" t="str">
        <f t="shared" si="193"/>
        <v/>
      </c>
      <c r="L1769" s="37" t="str">
        <f t="shared" si="194"/>
        <v/>
      </c>
      <c r="M1769" t="str">
        <f t="shared" si="195"/>
        <v/>
      </c>
    </row>
    <row r="1770" spans="1:13" x14ac:dyDescent="0.25">
      <c r="A1770" s="2">
        <v>1756</v>
      </c>
      <c r="B1770" t="s">
        <v>1756</v>
      </c>
      <c r="C1770" s="8">
        <v>264.51</v>
      </c>
      <c r="D1770" s="8">
        <v>153.32</v>
      </c>
      <c r="E1770" s="17">
        <f t="shared" si="189"/>
        <v>0.54535181725469106</v>
      </c>
      <c r="F1770" s="2">
        <f>+IF(A1770&gt;$C$3,AVERAGE(INDEX($E$15:$E$2531,A1770-$C$3):E1769),"")</f>
        <v>0.5398454615691971</v>
      </c>
      <c r="G1770" s="2">
        <f>+IF(A1770&gt;$C$3,STDEVA(INDEX($E$15:$E$2531,A1770-$C$3):E1769),"")</f>
        <v>3.6183673045373454E-3</v>
      </c>
      <c r="H1770">
        <f t="shared" si="190"/>
        <v>1.5217790848897845</v>
      </c>
      <c r="I1770" s="2" t="str">
        <f t="shared" si="191"/>
        <v/>
      </c>
      <c r="J1770" t="str">
        <f t="shared" si="192"/>
        <v/>
      </c>
      <c r="K1770" t="str">
        <f t="shared" si="193"/>
        <v/>
      </c>
      <c r="L1770" s="37" t="str">
        <f t="shared" si="194"/>
        <v/>
      </c>
      <c r="M1770" t="str">
        <f t="shared" si="195"/>
        <v/>
      </c>
    </row>
    <row r="1771" spans="1:13" x14ac:dyDescent="0.25">
      <c r="A1771" s="2">
        <v>1757</v>
      </c>
      <c r="B1771" t="s">
        <v>1757</v>
      </c>
      <c r="C1771" s="8">
        <v>264.98</v>
      </c>
      <c r="D1771" s="8">
        <v>154.07</v>
      </c>
      <c r="E1771" s="17">
        <f t="shared" si="189"/>
        <v>0.54224730684629363</v>
      </c>
      <c r="F1771" s="2">
        <f>+IF(A1771&gt;$C$3,AVERAGE(INDEX($E$15:$E$2531,A1771-$C$3):E1770),"")</f>
        <v>0.54016260601171884</v>
      </c>
      <c r="G1771" s="2">
        <f>+IF(A1771&gt;$C$3,STDEVA(INDEX($E$15:$E$2531,A1771-$C$3):E1770),"")</f>
        <v>3.9862573880769586E-3</v>
      </c>
      <c r="H1771">
        <f t="shared" si="190"/>
        <v>0.52297195881284775</v>
      </c>
      <c r="I1771" s="2" t="str">
        <f t="shared" si="191"/>
        <v/>
      </c>
      <c r="J1771" t="str">
        <f t="shared" si="192"/>
        <v/>
      </c>
      <c r="K1771" t="str">
        <f t="shared" si="193"/>
        <v/>
      </c>
      <c r="L1771" s="37" t="str">
        <f t="shared" si="194"/>
        <v/>
      </c>
      <c r="M1771" t="str">
        <f t="shared" si="195"/>
        <v/>
      </c>
    </row>
    <row r="1772" spans="1:13" x14ac:dyDescent="0.25">
      <c r="A1772" s="2">
        <v>1758</v>
      </c>
      <c r="B1772" t="s">
        <v>1758</v>
      </c>
      <c r="C1772" s="8">
        <v>263.2</v>
      </c>
      <c r="D1772" s="8">
        <v>154.65</v>
      </c>
      <c r="E1772" s="17">
        <f t="shared" si="189"/>
        <v>0.5317497003200834</v>
      </c>
      <c r="F1772" s="2">
        <f>+IF(A1772&gt;$C$3,AVERAGE(INDEX($E$15:$E$2531,A1772-$C$3):E1771),"")</f>
        <v>0.54034931842120804</v>
      </c>
      <c r="G1772" s="2">
        <f>+IF(A1772&gt;$C$3,STDEVA(INDEX($E$15:$E$2531,A1772-$C$3):E1771),"")</f>
        <v>4.0464607660708899E-3</v>
      </c>
      <c r="H1772">
        <f t="shared" si="190"/>
        <v>-2.1252196915466111</v>
      </c>
      <c r="I1772" s="2" t="str">
        <f t="shared" si="191"/>
        <v>Buy</v>
      </c>
      <c r="J1772">
        <f t="shared" si="192"/>
        <v>263.2</v>
      </c>
      <c r="K1772">
        <f t="shared" si="193"/>
        <v>154.65</v>
      </c>
      <c r="L1772" s="37" t="str">
        <f t="shared" si="194"/>
        <v/>
      </c>
      <c r="M1772" t="str">
        <f t="shared" si="195"/>
        <v>Long</v>
      </c>
    </row>
    <row r="1773" spans="1:13" x14ac:dyDescent="0.25">
      <c r="A1773" s="2">
        <v>1759</v>
      </c>
      <c r="B1773" t="s">
        <v>1759</v>
      </c>
      <c r="C1773" s="8">
        <v>262.62</v>
      </c>
      <c r="D1773" s="8">
        <v>153.81</v>
      </c>
      <c r="E1773" s="17">
        <f t="shared" si="189"/>
        <v>0.53499004596714017</v>
      </c>
      <c r="F1773" s="2">
        <f>+IF(A1773&gt;$C$3,AVERAGE(INDEX($E$15:$E$2531,A1773-$C$3):E1772),"")</f>
        <v>0.53921600883574439</v>
      </c>
      <c r="G1773" s="2">
        <f>+IF(A1773&gt;$C$3,STDEVA(INDEX($E$15:$E$2531,A1773-$C$3):E1772),"")</f>
        <v>4.8839550522787227E-3</v>
      </c>
      <c r="H1773">
        <f t="shared" si="190"/>
        <v>-0.86527472578448383</v>
      </c>
      <c r="I1773" s="2" t="str">
        <f t="shared" si="191"/>
        <v/>
      </c>
      <c r="J1773">
        <f t="shared" si="192"/>
        <v>263.2</v>
      </c>
      <c r="K1773">
        <f t="shared" si="193"/>
        <v>154.65</v>
      </c>
      <c r="L1773" s="37">
        <f t="shared" si="194"/>
        <v>65.000000000004832</v>
      </c>
      <c r="M1773" t="str">
        <f t="shared" si="195"/>
        <v>Long</v>
      </c>
    </row>
    <row r="1774" spans="1:13" x14ac:dyDescent="0.25">
      <c r="A1774" s="2">
        <v>1760</v>
      </c>
      <c r="B1774" t="s">
        <v>1760</v>
      </c>
      <c r="C1774" s="8">
        <v>266.02</v>
      </c>
      <c r="D1774" s="8">
        <v>155.72999999999999</v>
      </c>
      <c r="E1774" s="17">
        <f t="shared" si="189"/>
        <v>0.5354477554179029</v>
      </c>
      <c r="F1774" s="2">
        <f>+IF(A1774&gt;$C$3,AVERAGE(INDEX($E$15:$E$2531,A1774-$C$3):E1773),"")</f>
        <v>0.53879049249044353</v>
      </c>
      <c r="G1774" s="2">
        <f>+IF(A1774&gt;$C$3,STDEVA(INDEX($E$15:$E$2531,A1774-$C$3):E1773),"")</f>
        <v>5.0854726201806175E-3</v>
      </c>
      <c r="H1774">
        <f t="shared" si="190"/>
        <v>-0.65731099588968056</v>
      </c>
      <c r="I1774" s="2" t="str">
        <f t="shared" si="191"/>
        <v/>
      </c>
      <c r="J1774" t="str">
        <f t="shared" si="192"/>
        <v/>
      </c>
      <c r="K1774" t="str">
        <f t="shared" si="193"/>
        <v/>
      </c>
      <c r="L1774" s="37">
        <f t="shared" si="194"/>
        <v>435.00000000000227</v>
      </c>
      <c r="M1774" t="str">
        <f t="shared" si="195"/>
        <v>TP</v>
      </c>
    </row>
    <row r="1775" spans="1:13" x14ac:dyDescent="0.25">
      <c r="A1775" s="2">
        <v>1761</v>
      </c>
      <c r="B1775" t="s">
        <v>1761</v>
      </c>
      <c r="C1775" s="8">
        <v>266.92</v>
      </c>
      <c r="D1775" s="8">
        <v>157.05000000000001</v>
      </c>
      <c r="E1775" s="17">
        <f t="shared" si="189"/>
        <v>0.53038476205075025</v>
      </c>
      <c r="F1775" s="2">
        <f>+IF(A1775&gt;$C$3,AVERAGE(INDEX($E$15:$E$2531,A1775-$C$3):E1774),"")</f>
        <v>0.53826809104606133</v>
      </c>
      <c r="G1775" s="2">
        <f>+IF(A1775&gt;$C$3,STDEVA(INDEX($E$15:$E$2531,A1775-$C$3):E1774),"")</f>
        <v>5.169229537542919E-3</v>
      </c>
      <c r="H1775">
        <f t="shared" si="190"/>
        <v>-1.5250491273518196</v>
      </c>
      <c r="I1775" s="2" t="str">
        <f t="shared" si="191"/>
        <v/>
      </c>
      <c r="J1775" t="str">
        <f t="shared" si="192"/>
        <v/>
      </c>
      <c r="K1775" t="str">
        <f t="shared" si="193"/>
        <v/>
      </c>
      <c r="L1775" s="37" t="str">
        <f t="shared" si="194"/>
        <v/>
      </c>
      <c r="M1775" t="str">
        <f t="shared" si="195"/>
        <v/>
      </c>
    </row>
    <row r="1776" spans="1:13" x14ac:dyDescent="0.25">
      <c r="A1776" s="2">
        <v>1762</v>
      </c>
      <c r="B1776" t="s">
        <v>1762</v>
      </c>
      <c r="C1776" s="8">
        <v>266.92</v>
      </c>
      <c r="D1776" s="8">
        <v>157.83000000000001</v>
      </c>
      <c r="E1776" s="17">
        <f t="shared" si="189"/>
        <v>0.52543048362458022</v>
      </c>
      <c r="F1776" s="2">
        <f>+IF(A1776&gt;$C$3,AVERAGE(INDEX($E$15:$E$2531,A1776-$C$3):E1775),"")</f>
        <v>0.53805116856015978</v>
      </c>
      <c r="G1776" s="2">
        <f>+IF(A1776&gt;$C$3,STDEVA(INDEX($E$15:$E$2531,A1776-$C$3):E1775),"")</f>
        <v>5.4808048344373332E-3</v>
      </c>
      <c r="H1776">
        <f t="shared" si="190"/>
        <v>-2.3027065033004788</v>
      </c>
      <c r="I1776" s="2" t="str">
        <f t="shared" si="191"/>
        <v>Buy</v>
      </c>
      <c r="J1776">
        <f t="shared" si="192"/>
        <v>266.92</v>
      </c>
      <c r="K1776">
        <f t="shared" si="193"/>
        <v>157.83000000000001</v>
      </c>
      <c r="L1776" s="37" t="str">
        <f t="shared" si="194"/>
        <v/>
      </c>
      <c r="M1776" t="str">
        <f t="shared" si="195"/>
        <v>Long</v>
      </c>
    </row>
    <row r="1777" spans="1:13" x14ac:dyDescent="0.25">
      <c r="A1777" s="2">
        <v>1763</v>
      </c>
      <c r="B1777" t="s">
        <v>1763</v>
      </c>
      <c r="C1777" s="8">
        <v>269.5</v>
      </c>
      <c r="D1777" s="8">
        <v>158.68</v>
      </c>
      <c r="E1777" s="17">
        <f t="shared" si="189"/>
        <v>0.52967879470292234</v>
      </c>
      <c r="F1777" s="2">
        <f>+IF(A1777&gt;$C$3,AVERAGE(INDEX($E$15:$E$2531,A1777-$C$3):E1776),"")</f>
        <v>0.53684387298237912</v>
      </c>
      <c r="G1777" s="2">
        <f>+IF(A1777&gt;$C$3,STDEVA(INDEX($E$15:$E$2531,A1777-$C$3):E1776),"")</f>
        <v>6.9227639528689723E-3</v>
      </c>
      <c r="H1777">
        <f t="shared" si="190"/>
        <v>-1.0350025406380337</v>
      </c>
      <c r="I1777" s="2" t="str">
        <f t="shared" si="191"/>
        <v/>
      </c>
      <c r="J1777" t="str">
        <f t="shared" si="192"/>
        <v/>
      </c>
      <c r="K1777" t="str">
        <f t="shared" si="193"/>
        <v/>
      </c>
      <c r="L1777" s="37">
        <f t="shared" si="194"/>
        <v>432.49999999999744</v>
      </c>
      <c r="M1777" t="str">
        <f t="shared" si="195"/>
        <v>TP</v>
      </c>
    </row>
    <row r="1778" spans="1:13" x14ac:dyDescent="0.25">
      <c r="A1778" s="2">
        <v>1764</v>
      </c>
      <c r="B1778" t="s">
        <v>1764</v>
      </c>
      <c r="C1778" s="8">
        <v>272.02</v>
      </c>
      <c r="D1778" s="8">
        <v>159.53</v>
      </c>
      <c r="E1778" s="17">
        <f t="shared" si="189"/>
        <v>0.53364360069170114</v>
      </c>
      <c r="F1778" s="2">
        <f>+IF(A1778&gt;$C$3,AVERAGE(INDEX($E$15:$E$2531,A1778-$C$3):E1777),"")</f>
        <v>0.5354952123238077</v>
      </c>
      <c r="G1778" s="2">
        <f>+IF(A1778&gt;$C$3,STDEVA(INDEX($E$15:$E$2531,A1778-$C$3):E1777),"")</f>
        <v>7.014594160914267E-3</v>
      </c>
      <c r="H1778">
        <f t="shared" si="190"/>
        <v>-0.2639656107867015</v>
      </c>
      <c r="I1778" s="2" t="str">
        <f t="shared" si="191"/>
        <v/>
      </c>
      <c r="J1778" t="str">
        <f t="shared" si="192"/>
        <v/>
      </c>
      <c r="K1778" t="str">
        <f t="shared" si="193"/>
        <v/>
      </c>
      <c r="L1778" s="37" t="str">
        <f t="shared" si="194"/>
        <v/>
      </c>
      <c r="M1778" t="str">
        <f t="shared" si="195"/>
        <v/>
      </c>
    </row>
    <row r="1779" spans="1:13" x14ac:dyDescent="0.25">
      <c r="A1779" s="2">
        <v>1765</v>
      </c>
      <c r="B1779" t="s">
        <v>1765</v>
      </c>
      <c r="C1779" s="8">
        <v>272.85000000000002</v>
      </c>
      <c r="D1779" s="8">
        <v>159.84</v>
      </c>
      <c r="E1779" s="17">
        <f t="shared" si="189"/>
        <v>0.53474887873199761</v>
      </c>
      <c r="F1779" s="2">
        <f>+IF(A1779&gt;$C$3,AVERAGE(INDEX($E$15:$E$2531,A1779-$C$3):E1778),"")</f>
        <v>0.5343249185417851</v>
      </c>
      <c r="G1779" s="2">
        <f>+IF(A1779&gt;$C$3,STDEVA(INDEX($E$15:$E$2531,A1779-$C$3):E1778),"")</f>
        <v>6.2187026793470357E-3</v>
      </c>
      <c r="H1779">
        <f t="shared" si="190"/>
        <v>6.8175021716431264E-2</v>
      </c>
      <c r="I1779" s="2" t="str">
        <f t="shared" si="191"/>
        <v/>
      </c>
      <c r="J1779" t="str">
        <f t="shared" si="192"/>
        <v/>
      </c>
      <c r="K1779" t="str">
        <f t="shared" si="193"/>
        <v/>
      </c>
      <c r="L1779" s="37" t="str">
        <f t="shared" si="194"/>
        <v/>
      </c>
      <c r="M1779" t="str">
        <f t="shared" si="195"/>
        <v/>
      </c>
    </row>
    <row r="1780" spans="1:13" x14ac:dyDescent="0.25">
      <c r="A1780" s="2">
        <v>1766</v>
      </c>
      <c r="B1780" t="s">
        <v>1766</v>
      </c>
      <c r="C1780" s="8">
        <v>272.98</v>
      </c>
      <c r="D1780" s="8">
        <v>159.22999999999999</v>
      </c>
      <c r="E1780" s="17">
        <f t="shared" si="189"/>
        <v>0.53904883455971475</v>
      </c>
      <c r="F1780" s="2">
        <f>+IF(A1780&gt;$C$3,AVERAGE(INDEX($E$15:$E$2531,A1780-$C$3):E1779),"")</f>
        <v>0.53314681426148569</v>
      </c>
      <c r="G1780" s="2">
        <f>+IF(A1780&gt;$C$3,STDEVA(INDEX($E$15:$E$2531,A1780-$C$3):E1779),"")</f>
        <v>4.6834013264107095E-3</v>
      </c>
      <c r="H1780">
        <f t="shared" si="190"/>
        <v>1.2601995615763901</v>
      </c>
      <c r="I1780" s="2" t="str">
        <f t="shared" si="191"/>
        <v/>
      </c>
      <c r="J1780" t="str">
        <f t="shared" si="192"/>
        <v/>
      </c>
      <c r="K1780" t="str">
        <f t="shared" si="193"/>
        <v/>
      </c>
      <c r="L1780" s="37" t="str">
        <f t="shared" si="194"/>
        <v/>
      </c>
      <c r="M1780" t="str">
        <f t="shared" si="195"/>
        <v/>
      </c>
    </row>
    <row r="1781" spans="1:13" x14ac:dyDescent="0.25">
      <c r="A1781" s="2">
        <v>1767</v>
      </c>
      <c r="B1781" t="s">
        <v>1767</v>
      </c>
      <c r="C1781" s="8">
        <v>271.10000000000002</v>
      </c>
      <c r="D1781" s="8">
        <v>159.26</v>
      </c>
      <c r="E1781" s="17">
        <f t="shared" si="189"/>
        <v>0.5319496696753212</v>
      </c>
      <c r="F1781" s="2">
        <f>+IF(A1781&gt;$C$3,AVERAGE(INDEX($E$15:$E$2531,A1781-$C$3):E1780),"")</f>
        <v>0.53279142845186589</v>
      </c>
      <c r="G1781" s="2">
        <f>+IF(A1781&gt;$C$3,STDEVA(INDEX($E$15:$E$2531,A1781-$C$3):E1780),"")</f>
        <v>3.9741692610729355E-3</v>
      </c>
      <c r="H1781">
        <f t="shared" si="190"/>
        <v>-0.21180748006626973</v>
      </c>
      <c r="I1781" s="2" t="str">
        <f t="shared" si="191"/>
        <v/>
      </c>
      <c r="J1781" t="str">
        <f t="shared" si="192"/>
        <v/>
      </c>
      <c r="K1781" t="str">
        <f t="shared" si="193"/>
        <v/>
      </c>
      <c r="L1781" s="37" t="str">
        <f t="shared" si="194"/>
        <v/>
      </c>
      <c r="M1781" t="str">
        <f t="shared" si="195"/>
        <v/>
      </c>
    </row>
    <row r="1782" spans="1:13" x14ac:dyDescent="0.25">
      <c r="A1782" s="2">
        <v>1768</v>
      </c>
      <c r="B1782" t="s">
        <v>1768</v>
      </c>
      <c r="C1782" s="8">
        <v>272.24</v>
      </c>
      <c r="D1782" s="8">
        <v>160.91999999999999</v>
      </c>
      <c r="E1782" s="17">
        <f t="shared" si="189"/>
        <v>0.52577668311106296</v>
      </c>
      <c r="F1782" s="2">
        <f>+IF(A1782&gt;$C$3,AVERAGE(INDEX($E$15:$E$2531,A1782-$C$3):E1781),"")</f>
        <v>0.53281364726911451</v>
      </c>
      <c r="G1782" s="2">
        <f>+IF(A1782&gt;$C$3,STDEVA(INDEX($E$15:$E$2531,A1782-$C$3):E1781),"")</f>
        <v>3.9681716158080863E-3</v>
      </c>
      <c r="H1782">
        <f t="shared" si="190"/>
        <v>-1.7733517698726167</v>
      </c>
      <c r="I1782" s="2" t="str">
        <f t="shared" si="191"/>
        <v>Buy</v>
      </c>
      <c r="J1782">
        <f t="shared" si="192"/>
        <v>272.24</v>
      </c>
      <c r="K1782">
        <f t="shared" si="193"/>
        <v>160.91999999999999</v>
      </c>
      <c r="L1782" s="37" t="str">
        <f t="shared" si="194"/>
        <v/>
      </c>
      <c r="M1782" t="str">
        <f t="shared" si="195"/>
        <v>Long</v>
      </c>
    </row>
    <row r="1783" spans="1:13" x14ac:dyDescent="0.25">
      <c r="A1783" s="2">
        <v>1769</v>
      </c>
      <c r="B1783" t="s">
        <v>1769</v>
      </c>
      <c r="C1783" s="8">
        <v>272.01</v>
      </c>
      <c r="D1783" s="8">
        <v>161.66</v>
      </c>
      <c r="E1783" s="17">
        <f t="shared" si="189"/>
        <v>0.52034346602037607</v>
      </c>
      <c r="F1783" s="2">
        <f>+IF(A1783&gt;$C$3,AVERAGE(INDEX($E$15:$E$2531,A1783-$C$3):E1782),"")</f>
        <v>0.53178994028510607</v>
      </c>
      <c r="G1783" s="2">
        <f>+IF(A1783&gt;$C$3,STDEVA(INDEX($E$15:$E$2531,A1783-$C$3):E1782),"")</f>
        <v>4.4905659045798799E-3</v>
      </c>
      <c r="H1783">
        <f t="shared" si="190"/>
        <v>-2.549004848822253</v>
      </c>
      <c r="I1783" s="2" t="str">
        <f t="shared" si="191"/>
        <v>Buy</v>
      </c>
      <c r="J1783" t="str">
        <f t="shared" si="192"/>
        <v/>
      </c>
      <c r="K1783" t="str">
        <f t="shared" si="193"/>
        <v/>
      </c>
      <c r="L1783" s="37">
        <f t="shared" si="194"/>
        <v>-242.50000000000682</v>
      </c>
      <c r="M1783" t="str">
        <f t="shared" si="195"/>
        <v>SL</v>
      </c>
    </row>
    <row r="1784" spans="1:13" x14ac:dyDescent="0.25">
      <c r="A1784" s="2">
        <v>1770</v>
      </c>
      <c r="B1784" t="s">
        <v>1770</v>
      </c>
      <c r="C1784" s="8">
        <v>271.33</v>
      </c>
      <c r="D1784" s="8">
        <v>161.87</v>
      </c>
      <c r="E1784" s="17">
        <f t="shared" si="189"/>
        <v>0.51654224830081497</v>
      </c>
      <c r="F1784" s="2">
        <f>+IF(A1784&gt;$C$3,AVERAGE(INDEX($E$15:$E$2531,A1784-$C$3):E1783),"")</f>
        <v>0.53011168590760305</v>
      </c>
      <c r="G1784" s="2">
        <f>+IF(A1784&gt;$C$3,STDEVA(INDEX($E$15:$E$2531,A1784-$C$3):E1783),"")</f>
        <v>5.630439357789228E-3</v>
      </c>
      <c r="H1784">
        <f t="shared" si="190"/>
        <v>-2.4100139872771975</v>
      </c>
      <c r="I1784" s="2" t="str">
        <f t="shared" si="191"/>
        <v>Buy</v>
      </c>
      <c r="J1784">
        <f t="shared" si="192"/>
        <v>271.33</v>
      </c>
      <c r="K1784">
        <f t="shared" si="193"/>
        <v>161.87</v>
      </c>
      <c r="L1784" s="37" t="str">
        <f t="shared" si="194"/>
        <v/>
      </c>
      <c r="M1784" t="str">
        <f t="shared" si="195"/>
        <v>Long</v>
      </c>
    </row>
    <row r="1785" spans="1:13" x14ac:dyDescent="0.25">
      <c r="A1785" s="2">
        <v>1771</v>
      </c>
      <c r="B1785" t="s">
        <v>1771</v>
      </c>
      <c r="C1785" s="8">
        <v>273.37</v>
      </c>
      <c r="D1785" s="8">
        <v>162.94</v>
      </c>
      <c r="E1785" s="17">
        <f t="shared" si="189"/>
        <v>0.5174441540523409</v>
      </c>
      <c r="F1785" s="2">
        <f>+IF(A1785&gt;$C$3,AVERAGE(INDEX($E$15:$E$2531,A1785-$C$3):E1784),"")</f>
        <v>0.52857362882427683</v>
      </c>
      <c r="G1785" s="2">
        <f>+IF(A1785&gt;$C$3,STDEVA(INDEX($E$15:$E$2531,A1785-$C$3):E1784),"")</f>
        <v>7.2143889983348908E-3</v>
      </c>
      <c r="H1785">
        <f t="shared" si="190"/>
        <v>-1.5426773874412176</v>
      </c>
      <c r="I1785" s="2" t="str">
        <f t="shared" si="191"/>
        <v/>
      </c>
      <c r="J1785">
        <f t="shared" si="192"/>
        <v>271.33</v>
      </c>
      <c r="K1785">
        <f t="shared" si="193"/>
        <v>161.87</v>
      </c>
      <c r="L1785" s="37">
        <f t="shared" si="194"/>
        <v>242.50000000000682</v>
      </c>
      <c r="M1785" t="str">
        <f t="shared" si="195"/>
        <v>Long</v>
      </c>
    </row>
    <row r="1786" spans="1:13" x14ac:dyDescent="0.25">
      <c r="A1786" s="2">
        <v>1772</v>
      </c>
      <c r="B1786" t="s">
        <v>1772</v>
      </c>
      <c r="C1786" s="8">
        <v>272.61</v>
      </c>
      <c r="D1786" s="8">
        <v>161.76</v>
      </c>
      <c r="E1786" s="17">
        <f t="shared" si="189"/>
        <v>0.52192844710320418</v>
      </c>
      <c r="F1786" s="2">
        <f>+IF(A1786&gt;$C$3,AVERAGE(INDEX($E$15:$E$2531,A1786-$C$3):E1785),"")</f>
        <v>0.52768625887180576</v>
      </c>
      <c r="G1786" s="2">
        <f>+IF(A1786&gt;$C$3,STDEVA(INDEX($E$15:$E$2531,A1786-$C$3):E1785),"")</f>
        <v>8.0876316605528152E-3</v>
      </c>
      <c r="H1786">
        <f t="shared" si="190"/>
        <v>-0.71192804151617461</v>
      </c>
      <c r="I1786" s="2" t="str">
        <f t="shared" si="191"/>
        <v/>
      </c>
      <c r="J1786">
        <f t="shared" si="192"/>
        <v>271.33</v>
      </c>
      <c r="K1786">
        <f t="shared" si="193"/>
        <v>161.87</v>
      </c>
      <c r="L1786" s="37">
        <f t="shared" si="194"/>
        <v>347.5000000000108</v>
      </c>
      <c r="M1786" t="str">
        <f t="shared" si="195"/>
        <v>Long</v>
      </c>
    </row>
    <row r="1787" spans="1:13" x14ac:dyDescent="0.25">
      <c r="A1787" s="2">
        <v>1773</v>
      </c>
      <c r="B1787" t="s">
        <v>1773</v>
      </c>
      <c r="C1787" s="8">
        <v>273.36</v>
      </c>
      <c r="D1787" s="8">
        <v>161.97</v>
      </c>
      <c r="E1787" s="17">
        <f t="shared" si="189"/>
        <v>0.52337847490873113</v>
      </c>
      <c r="F1787" s="2">
        <f>+IF(A1787&gt;$C$3,AVERAGE(INDEX($E$15:$E$2531,A1787-$C$3):E1786),"")</f>
        <v>0.52682510913850367</v>
      </c>
      <c r="G1787" s="2">
        <f>+IF(A1787&gt;$C$3,STDEVA(INDEX($E$15:$E$2531,A1787-$C$3):E1786),"")</f>
        <v>8.2597387562355629E-3</v>
      </c>
      <c r="H1787">
        <f t="shared" si="190"/>
        <v>-0.417281264152641</v>
      </c>
      <c r="I1787" s="2" t="str">
        <f t="shared" si="191"/>
        <v/>
      </c>
      <c r="J1787" t="str">
        <f t="shared" si="192"/>
        <v/>
      </c>
      <c r="K1787" t="str">
        <f t="shared" si="193"/>
        <v/>
      </c>
      <c r="L1787" s="37">
        <f t="shared" si="194"/>
        <v>482.50000000000881</v>
      </c>
      <c r="M1787" t="str">
        <f t="shared" si="195"/>
        <v>TP</v>
      </c>
    </row>
    <row r="1788" spans="1:13" x14ac:dyDescent="0.25">
      <c r="A1788" s="2">
        <v>1774</v>
      </c>
      <c r="B1788" t="s">
        <v>1774</v>
      </c>
      <c r="C1788" s="8">
        <v>272.8</v>
      </c>
      <c r="D1788" s="8">
        <v>162.03</v>
      </c>
      <c r="E1788" s="17">
        <f t="shared" si="189"/>
        <v>0.52095742269639767</v>
      </c>
      <c r="F1788" s="2">
        <f>+IF(A1788&gt;$C$3,AVERAGE(INDEX($E$15:$E$2531,A1788-$C$3):E1787),"")</f>
        <v>0.52568453960706263</v>
      </c>
      <c r="G1788" s="2">
        <f>+IF(A1788&gt;$C$3,STDEVA(INDEX($E$15:$E$2531,A1788-$C$3):E1787),"")</f>
        <v>7.9014685764611861E-3</v>
      </c>
      <c r="H1788">
        <f t="shared" si="190"/>
        <v>-0.59825801557285785</v>
      </c>
      <c r="I1788" s="2" t="str">
        <f t="shared" si="191"/>
        <v/>
      </c>
      <c r="J1788" t="str">
        <f t="shared" si="192"/>
        <v/>
      </c>
      <c r="K1788" t="str">
        <f t="shared" si="193"/>
        <v/>
      </c>
      <c r="L1788" s="37" t="str">
        <f t="shared" si="194"/>
        <v/>
      </c>
      <c r="M1788" t="str">
        <f t="shared" si="195"/>
        <v/>
      </c>
    </row>
    <row r="1789" spans="1:13" x14ac:dyDescent="0.25">
      <c r="A1789" s="2">
        <v>1775</v>
      </c>
      <c r="B1789" t="s">
        <v>1775</v>
      </c>
      <c r="C1789" s="8">
        <v>272.14999999999998</v>
      </c>
      <c r="D1789" s="8">
        <v>161.74</v>
      </c>
      <c r="E1789" s="17">
        <f t="shared" si="189"/>
        <v>0.52036327721253284</v>
      </c>
      <c r="F1789" s="2">
        <f>+IF(A1789&gt;$C$3,AVERAGE(INDEX($E$15:$E$2531,A1789-$C$3):E1788),"")</f>
        <v>0.52415215560310713</v>
      </c>
      <c r="G1789" s="2">
        <f>+IF(A1789&gt;$C$3,STDEVA(INDEX($E$15:$E$2531,A1789-$C$3):E1788),"")</f>
        <v>7.2328696692036329E-3</v>
      </c>
      <c r="H1789">
        <f t="shared" si="190"/>
        <v>-0.5238416512199453</v>
      </c>
      <c r="I1789" s="2" t="str">
        <f t="shared" si="191"/>
        <v/>
      </c>
      <c r="J1789" t="str">
        <f t="shared" si="192"/>
        <v/>
      </c>
      <c r="K1789" t="str">
        <f t="shared" si="193"/>
        <v/>
      </c>
      <c r="L1789" s="37" t="str">
        <f t="shared" si="194"/>
        <v/>
      </c>
      <c r="M1789" t="str">
        <f t="shared" si="195"/>
        <v/>
      </c>
    </row>
    <row r="1790" spans="1:13" x14ac:dyDescent="0.25">
      <c r="A1790" s="2">
        <v>1776</v>
      </c>
      <c r="B1790" t="s">
        <v>1776</v>
      </c>
      <c r="C1790" s="8">
        <v>269.02</v>
      </c>
      <c r="D1790" s="8">
        <v>161.52000000000001</v>
      </c>
      <c r="E1790" s="17">
        <f t="shared" si="189"/>
        <v>0.51015675227585333</v>
      </c>
      <c r="F1790" s="2">
        <f>+IF(A1790&gt;$C$3,AVERAGE(INDEX($E$15:$E$2531,A1790-$C$3):E1789),"")</f>
        <v>0.52207598256453136</v>
      </c>
      <c r="G1790" s="2">
        <f>+IF(A1790&gt;$C$3,STDEVA(INDEX($E$15:$E$2531,A1790-$C$3):E1789),"")</f>
        <v>4.6390372702861194E-3</v>
      </c>
      <c r="H1790">
        <f t="shared" si="190"/>
        <v>-2.5693327288019163</v>
      </c>
      <c r="I1790" s="2" t="str">
        <f t="shared" si="191"/>
        <v>Buy</v>
      </c>
      <c r="J1790">
        <f t="shared" si="192"/>
        <v>269.02</v>
      </c>
      <c r="K1790">
        <f t="shared" si="193"/>
        <v>161.52000000000001</v>
      </c>
      <c r="L1790" s="37" t="str">
        <f t="shared" si="194"/>
        <v/>
      </c>
      <c r="M1790" t="str">
        <f t="shared" si="195"/>
        <v>Long</v>
      </c>
    </row>
    <row r="1791" spans="1:13" x14ac:dyDescent="0.25">
      <c r="A1791" s="2">
        <v>1777</v>
      </c>
      <c r="B1791" t="s">
        <v>1777</v>
      </c>
      <c r="C1791" s="8">
        <v>272.61</v>
      </c>
      <c r="D1791" s="8">
        <v>164.08</v>
      </c>
      <c r="E1791" s="17">
        <f t="shared" si="189"/>
        <v>0.50768808861124015</v>
      </c>
      <c r="F1791" s="2">
        <f>+IF(A1791&gt;$C$3,AVERAGE(INDEX($E$15:$E$2531,A1791-$C$3):E1790),"")</f>
        <v>0.51965454729792382</v>
      </c>
      <c r="G1791" s="2">
        <f>+IF(A1791&gt;$C$3,STDEVA(INDEX($E$15:$E$2531,A1791-$C$3):E1790),"")</f>
        <v>4.5273274279680389E-3</v>
      </c>
      <c r="H1791">
        <f t="shared" si="190"/>
        <v>-2.6431617498570166</v>
      </c>
      <c r="I1791" s="2" t="str">
        <f t="shared" si="191"/>
        <v>Buy</v>
      </c>
      <c r="J1791">
        <f t="shared" si="192"/>
        <v>269.02</v>
      </c>
      <c r="K1791">
        <f t="shared" si="193"/>
        <v>161.52000000000001</v>
      </c>
      <c r="L1791" s="37">
        <f t="shared" si="194"/>
        <v>257.50000000000739</v>
      </c>
      <c r="M1791" t="str">
        <f t="shared" si="195"/>
        <v>Long</v>
      </c>
    </row>
    <row r="1792" spans="1:13" x14ac:dyDescent="0.25">
      <c r="A1792" s="2">
        <v>1778</v>
      </c>
      <c r="B1792" t="s">
        <v>1778</v>
      </c>
      <c r="C1792" s="8">
        <v>270.94</v>
      </c>
      <c r="D1792" s="8">
        <v>162.77000000000001</v>
      </c>
      <c r="E1792" s="17">
        <f t="shared" si="189"/>
        <v>0.50955923274918336</v>
      </c>
      <c r="F1792" s="2">
        <f>+IF(A1792&gt;$C$3,AVERAGE(INDEX($E$15:$E$2531,A1792-$C$3):E1791),"")</f>
        <v>0.51764470346461011</v>
      </c>
      <c r="G1792" s="2">
        <f>+IF(A1792&gt;$C$3,STDEVA(INDEX($E$15:$E$2531,A1792-$C$3):E1791),"")</f>
        <v>5.4006236398801482E-3</v>
      </c>
      <c r="H1792">
        <f t="shared" si="190"/>
        <v>-1.4971364891492775</v>
      </c>
      <c r="I1792" s="2" t="str">
        <f t="shared" si="191"/>
        <v/>
      </c>
      <c r="J1792">
        <f t="shared" si="192"/>
        <v>269.02</v>
      </c>
      <c r="K1792">
        <f t="shared" si="193"/>
        <v>161.52000000000001</v>
      </c>
      <c r="L1792" s="37">
        <f t="shared" si="194"/>
        <v>167.50000000000398</v>
      </c>
      <c r="M1792" t="str">
        <f t="shared" si="195"/>
        <v>Long</v>
      </c>
    </row>
    <row r="1793" spans="1:13" x14ac:dyDescent="0.25">
      <c r="A1793" s="2">
        <v>1779</v>
      </c>
      <c r="B1793" t="s">
        <v>1779</v>
      </c>
      <c r="C1793" s="8">
        <v>273.60000000000002</v>
      </c>
      <c r="D1793" s="8">
        <v>163.84</v>
      </c>
      <c r="E1793" s="17">
        <f t="shared" si="189"/>
        <v>0.51277684389725242</v>
      </c>
      <c r="F1793" s="2">
        <f>+IF(A1793&gt;$C$3,AVERAGE(INDEX($E$15:$E$2531,A1793-$C$3):E1792),"")</f>
        <v>0.51644645532336653</v>
      </c>
      <c r="G1793" s="2">
        <f>+IF(A1793&gt;$C$3,STDEVA(INDEX($E$15:$E$2531,A1793-$C$3):E1792),"")</f>
        <v>5.900245921598669E-3</v>
      </c>
      <c r="H1793">
        <f t="shared" si="190"/>
        <v>-0.62194211476524797</v>
      </c>
      <c r="I1793" s="2" t="str">
        <f t="shared" si="191"/>
        <v/>
      </c>
      <c r="J1793" t="str">
        <f t="shared" si="192"/>
        <v/>
      </c>
      <c r="K1793" t="str">
        <f t="shared" si="193"/>
        <v/>
      </c>
      <c r="L1793" s="37">
        <f t="shared" si="194"/>
        <v>565.00000000001194</v>
      </c>
      <c r="M1793" t="str">
        <f t="shared" si="195"/>
        <v>TP</v>
      </c>
    </row>
    <row r="1794" spans="1:13" x14ac:dyDescent="0.25">
      <c r="A1794" s="2">
        <v>1780</v>
      </c>
      <c r="B1794" t="s">
        <v>1780</v>
      </c>
      <c r="C1794" s="8">
        <v>274.89999999999998</v>
      </c>
      <c r="D1794" s="8">
        <v>164.71</v>
      </c>
      <c r="E1794" s="17">
        <f t="shared" si="189"/>
        <v>0.51222104337661545</v>
      </c>
      <c r="F1794" s="2">
        <f>+IF(A1794&gt;$C$3,AVERAGE(INDEX($E$15:$E$2531,A1794-$C$3):E1793),"")</f>
        <v>0.51602807705630394</v>
      </c>
      <c r="G1794" s="2">
        <f>+IF(A1794&gt;$C$3,STDEVA(INDEX($E$15:$E$2531,A1794-$C$3):E1793),"")</f>
        <v>6.0247896626948764E-3</v>
      </c>
      <c r="H1794">
        <f t="shared" si="190"/>
        <v>-0.63189486983444476</v>
      </c>
      <c r="I1794" s="2" t="str">
        <f t="shared" si="191"/>
        <v/>
      </c>
      <c r="J1794" t="str">
        <f t="shared" si="192"/>
        <v/>
      </c>
      <c r="K1794" t="str">
        <f t="shared" si="193"/>
        <v/>
      </c>
      <c r="L1794" s="37" t="str">
        <f t="shared" si="194"/>
        <v/>
      </c>
      <c r="M1794" t="str">
        <f t="shared" si="195"/>
        <v/>
      </c>
    </row>
    <row r="1795" spans="1:13" x14ac:dyDescent="0.25">
      <c r="A1795" s="2">
        <v>1781</v>
      </c>
      <c r="B1795" t="s">
        <v>1781</v>
      </c>
      <c r="C1795" s="8">
        <v>275.10000000000002</v>
      </c>
      <c r="D1795" s="8">
        <v>165.73</v>
      </c>
      <c r="E1795" s="17">
        <f t="shared" si="189"/>
        <v>0.50677470979507644</v>
      </c>
      <c r="F1795" s="2">
        <f>+IF(A1795&gt;$C$3,AVERAGE(INDEX($E$15:$E$2531,A1795-$C$3):E1794),"")</f>
        <v>0.51544773142566791</v>
      </c>
      <c r="G1795" s="2">
        <f>+IF(A1795&gt;$C$3,STDEVA(INDEX($E$15:$E$2531,A1795-$C$3):E1794),"")</f>
        <v>6.1221089683040596E-3</v>
      </c>
      <c r="H1795">
        <f t="shared" si="190"/>
        <v>-1.416672208138442</v>
      </c>
      <c r="I1795" s="2" t="str">
        <f t="shared" si="191"/>
        <v/>
      </c>
      <c r="J1795" t="str">
        <f t="shared" si="192"/>
        <v/>
      </c>
      <c r="K1795" t="str">
        <f t="shared" si="193"/>
        <v/>
      </c>
      <c r="L1795" s="37" t="str">
        <f t="shared" si="194"/>
        <v/>
      </c>
      <c r="M1795" t="str">
        <f t="shared" si="195"/>
        <v/>
      </c>
    </row>
    <row r="1796" spans="1:13" x14ac:dyDescent="0.25">
      <c r="A1796" s="2">
        <v>1782</v>
      </c>
      <c r="B1796" t="s">
        <v>1782</v>
      </c>
      <c r="C1796" s="8">
        <v>277.39999999999998</v>
      </c>
      <c r="D1796" s="8">
        <v>166.93</v>
      </c>
      <c r="E1796" s="17">
        <f t="shared" si="189"/>
        <v>0.50788594501343443</v>
      </c>
      <c r="F1796" s="2">
        <f>+IF(A1796&gt;$C$3,AVERAGE(INDEX($E$15:$E$2531,A1796-$C$3):E1795),"")</f>
        <v>0.51376398283587577</v>
      </c>
      <c r="G1796" s="2">
        <f>+IF(A1796&gt;$C$3,STDEVA(INDEX($E$15:$E$2531,A1796-$C$3):E1795),"")</f>
        <v>6.2002851794021822E-3</v>
      </c>
      <c r="H1796">
        <f t="shared" si="190"/>
        <v>-0.94802701042987947</v>
      </c>
      <c r="I1796" s="2" t="str">
        <f t="shared" si="191"/>
        <v/>
      </c>
      <c r="J1796" t="str">
        <f t="shared" si="192"/>
        <v/>
      </c>
      <c r="K1796" t="str">
        <f t="shared" si="193"/>
        <v/>
      </c>
      <c r="L1796" s="37" t="str">
        <f t="shared" si="194"/>
        <v/>
      </c>
      <c r="M1796" t="str">
        <f t="shared" si="195"/>
        <v/>
      </c>
    </row>
    <row r="1797" spans="1:13" x14ac:dyDescent="0.25">
      <c r="A1797" s="2">
        <v>1783</v>
      </c>
      <c r="B1797" t="s">
        <v>1783</v>
      </c>
      <c r="C1797" s="8">
        <v>277.37</v>
      </c>
      <c r="D1797" s="8">
        <v>166.02</v>
      </c>
      <c r="E1797" s="17">
        <f t="shared" si="189"/>
        <v>0.51324409192549569</v>
      </c>
      <c r="F1797" s="2">
        <f>+IF(A1797&gt;$C$3,AVERAGE(INDEX($E$15:$E$2531,A1797-$C$3):E1796),"")</f>
        <v>0.51204259062528734</v>
      </c>
      <c r="G1797" s="2">
        <f>+IF(A1797&gt;$C$3,STDEVA(INDEX($E$15:$E$2531,A1797-$C$3):E1796),"")</f>
        <v>5.2795885373092362E-3</v>
      </c>
      <c r="H1797">
        <f t="shared" si="190"/>
        <v>0.22757479900520844</v>
      </c>
      <c r="I1797" s="2" t="str">
        <f t="shared" si="191"/>
        <v/>
      </c>
      <c r="J1797" t="str">
        <f t="shared" si="192"/>
        <v/>
      </c>
      <c r="K1797" t="str">
        <f t="shared" si="193"/>
        <v/>
      </c>
      <c r="L1797" s="37" t="str">
        <f t="shared" si="194"/>
        <v/>
      </c>
      <c r="M1797" t="str">
        <f t="shared" si="195"/>
        <v/>
      </c>
    </row>
    <row r="1798" spans="1:13" x14ac:dyDescent="0.25">
      <c r="A1798" s="2">
        <v>1784</v>
      </c>
      <c r="B1798" t="s">
        <v>1784</v>
      </c>
      <c r="C1798" s="8">
        <v>278.19</v>
      </c>
      <c r="D1798" s="8">
        <v>166.52</v>
      </c>
      <c r="E1798" s="17">
        <f t="shared" si="189"/>
        <v>0.51318891115346965</v>
      </c>
      <c r="F1798" s="2">
        <f>+IF(A1798&gt;$C$3,AVERAGE(INDEX($E$15:$E$2531,A1798-$C$3):E1797),"")</f>
        <v>0.51118555387296494</v>
      </c>
      <c r="G1798" s="2">
        <f>+IF(A1798&gt;$C$3,STDEVA(INDEX($E$15:$E$2531,A1798-$C$3):E1797),"")</f>
        <v>4.1585936257213093E-3</v>
      </c>
      <c r="H1798">
        <f t="shared" si="190"/>
        <v>0.4817391312567193</v>
      </c>
      <c r="I1798" s="2" t="str">
        <f t="shared" si="191"/>
        <v/>
      </c>
      <c r="J1798" t="str">
        <f t="shared" si="192"/>
        <v/>
      </c>
      <c r="K1798" t="str">
        <f t="shared" si="193"/>
        <v/>
      </c>
      <c r="L1798" s="37" t="str">
        <f t="shared" si="194"/>
        <v/>
      </c>
      <c r="M1798" t="str">
        <f t="shared" si="195"/>
        <v/>
      </c>
    </row>
    <row r="1799" spans="1:13" x14ac:dyDescent="0.25">
      <c r="A1799" s="2">
        <v>1785</v>
      </c>
      <c r="B1799" t="s">
        <v>1785</v>
      </c>
      <c r="C1799" s="8">
        <v>278.56</v>
      </c>
      <c r="D1799" s="8">
        <v>166.77</v>
      </c>
      <c r="E1799" s="17">
        <f t="shared" si="189"/>
        <v>0.51301785838639102</v>
      </c>
      <c r="F1799" s="2">
        <f>+IF(A1799&gt;$C$3,AVERAGE(INDEX($E$15:$E$2531,A1799-$C$3):E1798),"")</f>
        <v>0.51038840208862457</v>
      </c>
      <c r="G1799" s="2">
        <f>+IF(A1799&gt;$C$3,STDEVA(INDEX($E$15:$E$2531,A1799-$C$3):E1798),"")</f>
        <v>2.5596626618884632E-3</v>
      </c>
      <c r="H1799">
        <f t="shared" si="190"/>
        <v>1.0272667320257338</v>
      </c>
      <c r="I1799" s="2" t="str">
        <f t="shared" si="191"/>
        <v/>
      </c>
      <c r="J1799" t="str">
        <f t="shared" si="192"/>
        <v/>
      </c>
      <c r="K1799" t="str">
        <f t="shared" si="193"/>
        <v/>
      </c>
      <c r="L1799" s="37" t="str">
        <f t="shared" si="194"/>
        <v/>
      </c>
      <c r="M1799" t="str">
        <f t="shared" si="195"/>
        <v/>
      </c>
    </row>
    <row r="1800" spans="1:13" x14ac:dyDescent="0.25">
      <c r="A1800" s="2">
        <v>1786</v>
      </c>
      <c r="B1800" t="s">
        <v>1786</v>
      </c>
      <c r="C1800" s="8">
        <v>278.92</v>
      </c>
      <c r="D1800" s="8">
        <v>167.53</v>
      </c>
      <c r="E1800" s="17">
        <f t="shared" si="189"/>
        <v>0.50976256264736908</v>
      </c>
      <c r="F1800" s="2">
        <f>+IF(A1800&gt;$C$3,AVERAGE(INDEX($E$15:$E$2531,A1800-$C$3):E1799),"")</f>
        <v>0.51070630276757312</v>
      </c>
      <c r="G1800" s="2">
        <f>+IF(A1800&gt;$C$3,STDEVA(INDEX($E$15:$E$2531,A1800-$C$3):E1799),"")</f>
        <v>2.7010603184756516E-3</v>
      </c>
      <c r="H1800">
        <f t="shared" si="190"/>
        <v>-0.34939616629392456</v>
      </c>
      <c r="I1800" s="2" t="str">
        <f t="shared" si="191"/>
        <v/>
      </c>
      <c r="J1800" t="str">
        <f t="shared" si="192"/>
        <v/>
      </c>
      <c r="K1800" t="str">
        <f t="shared" si="193"/>
        <v/>
      </c>
      <c r="L1800" s="37" t="str">
        <f t="shared" si="194"/>
        <v/>
      </c>
      <c r="M1800" t="str">
        <f t="shared" si="195"/>
        <v/>
      </c>
    </row>
    <row r="1801" spans="1:13" x14ac:dyDescent="0.25">
      <c r="A1801" s="2">
        <v>1787</v>
      </c>
      <c r="B1801" t="s">
        <v>1787</v>
      </c>
      <c r="C1801" s="8">
        <v>278.02999999999997</v>
      </c>
      <c r="D1801" s="8">
        <v>166.87</v>
      </c>
      <c r="E1801" s="17">
        <f t="shared" si="189"/>
        <v>0.51051395537862909</v>
      </c>
      <c r="F1801" s="2">
        <f>+IF(A1801&gt;$C$3,AVERAGE(INDEX($E$15:$E$2531,A1801-$C$3):E1800),"")</f>
        <v>0.51093679988269858</v>
      </c>
      <c r="G1801" s="2">
        <f>+IF(A1801&gt;$C$3,STDEVA(INDEX($E$15:$E$2531,A1801-$C$3):E1800),"")</f>
        <v>2.4917033128116833E-3</v>
      </c>
      <c r="H1801">
        <f t="shared" si="190"/>
        <v>-0.16970098401977912</v>
      </c>
      <c r="I1801" s="2" t="str">
        <f t="shared" si="191"/>
        <v/>
      </c>
      <c r="J1801" t="str">
        <f t="shared" si="192"/>
        <v/>
      </c>
      <c r="K1801" t="str">
        <f t="shared" si="193"/>
        <v/>
      </c>
      <c r="L1801" s="37" t="str">
        <f t="shared" si="194"/>
        <v/>
      </c>
      <c r="M1801" t="str">
        <f t="shared" si="195"/>
        <v/>
      </c>
    </row>
    <row r="1802" spans="1:13" x14ac:dyDescent="0.25">
      <c r="A1802" s="2">
        <v>1788</v>
      </c>
      <c r="B1802" t="s">
        <v>1788</v>
      </c>
      <c r="C1802" s="8">
        <v>278.73</v>
      </c>
      <c r="D1802" s="8">
        <v>167.76</v>
      </c>
      <c r="E1802" s="17">
        <f t="shared" si="189"/>
        <v>0.50770918472766646</v>
      </c>
      <c r="F1802" s="2">
        <f>+IF(A1802&gt;$C$3,AVERAGE(INDEX($E$15:$E$2531,A1802-$C$3):E1801),"")</f>
        <v>0.51104288017485922</v>
      </c>
      <c r="G1802" s="2">
        <f>+IF(A1802&gt;$C$3,STDEVA(INDEX($E$15:$E$2531,A1802-$C$3):E1801),"")</f>
        <v>2.4456213986538806E-3</v>
      </c>
      <c r="H1802">
        <f t="shared" si="190"/>
        <v>-1.3631281804402293</v>
      </c>
      <c r="I1802" s="2" t="str">
        <f t="shared" si="191"/>
        <v/>
      </c>
      <c r="J1802" t="str">
        <f t="shared" si="192"/>
        <v/>
      </c>
      <c r="K1802" t="str">
        <f t="shared" si="193"/>
        <v/>
      </c>
      <c r="L1802" s="37" t="str">
        <f t="shared" si="194"/>
        <v/>
      </c>
      <c r="M1802" t="str">
        <f t="shared" si="195"/>
        <v/>
      </c>
    </row>
    <row r="1803" spans="1:13" x14ac:dyDescent="0.25">
      <c r="A1803" s="2">
        <v>1789</v>
      </c>
      <c r="B1803" t="s">
        <v>1789</v>
      </c>
      <c r="C1803" s="8">
        <v>277.13</v>
      </c>
      <c r="D1803" s="8">
        <v>167.81</v>
      </c>
      <c r="E1803" s="17">
        <f t="shared" si="189"/>
        <v>0.50165432316028213</v>
      </c>
      <c r="F1803" s="2">
        <f>+IF(A1803&gt;$C$3,AVERAGE(INDEX($E$15:$E$2531,A1803-$C$3):E1802),"")</f>
        <v>0.51047980693379413</v>
      </c>
      <c r="G1803" s="2">
        <f>+IF(A1803&gt;$C$3,STDEVA(INDEX($E$15:$E$2531,A1803-$C$3):E1802),"")</f>
        <v>2.5763817670149446E-3</v>
      </c>
      <c r="H1803">
        <f t="shared" si="190"/>
        <v>-3.4255341683066671</v>
      </c>
      <c r="I1803" s="2" t="str">
        <f t="shared" si="191"/>
        <v>Buy</v>
      </c>
      <c r="J1803">
        <f t="shared" si="192"/>
        <v>277.13</v>
      </c>
      <c r="K1803">
        <f t="shared" si="193"/>
        <v>167.81</v>
      </c>
      <c r="L1803" s="37" t="str">
        <f t="shared" si="194"/>
        <v/>
      </c>
      <c r="M1803" t="str">
        <f t="shared" si="195"/>
        <v>Long</v>
      </c>
    </row>
    <row r="1804" spans="1:13" x14ac:dyDescent="0.25">
      <c r="A1804" s="2">
        <v>1790</v>
      </c>
      <c r="B1804" t="s">
        <v>1790</v>
      </c>
      <c r="C1804" s="8">
        <v>276.56</v>
      </c>
      <c r="D1804" s="8">
        <v>168.6</v>
      </c>
      <c r="E1804" s="17">
        <f t="shared" si="189"/>
        <v>0.49489875004561401</v>
      </c>
      <c r="F1804" s="2">
        <f>+IF(A1804&gt;$C$3,AVERAGE(INDEX($E$15:$E$2531,A1804-$C$3):E1803),"")</f>
        <v>0.50930572690975706</v>
      </c>
      <c r="G1804" s="2">
        <f>+IF(A1804&gt;$C$3,STDEVA(INDEX($E$15:$E$2531,A1804-$C$3):E1803),"")</f>
        <v>3.8005431920382447E-3</v>
      </c>
      <c r="H1804">
        <f t="shared" si="190"/>
        <v>-3.7907678287472741</v>
      </c>
      <c r="I1804" s="2" t="str">
        <f t="shared" si="191"/>
        <v>Buy</v>
      </c>
      <c r="J1804" t="str">
        <f t="shared" si="192"/>
        <v/>
      </c>
      <c r="K1804" t="str">
        <f t="shared" si="193"/>
        <v/>
      </c>
      <c r="L1804" s="37">
        <f t="shared" si="194"/>
        <v>-339.99999999999631</v>
      </c>
      <c r="M1804" t="str">
        <f t="shared" si="195"/>
        <v>SL</v>
      </c>
    </row>
    <row r="1805" spans="1:13" x14ac:dyDescent="0.25">
      <c r="A1805" s="2">
        <v>1791</v>
      </c>
      <c r="B1805" t="s">
        <v>1791</v>
      </c>
      <c r="C1805" s="8">
        <v>275.5</v>
      </c>
      <c r="D1805" s="8">
        <v>168.61</v>
      </c>
      <c r="E1805" s="17">
        <f t="shared" si="189"/>
        <v>0.49099927280307987</v>
      </c>
      <c r="F1805" s="2">
        <f>+IF(A1805&gt;$C$3,AVERAGE(INDEX($E$15:$E$2531,A1805-$C$3):E1804),"")</f>
        <v>0.50798617582648342</v>
      </c>
      <c r="G1805" s="2">
        <f>+IF(A1805&gt;$C$3,STDEVA(INDEX($E$15:$E$2531,A1805-$C$3):E1804),"")</f>
        <v>6.1342993448031333E-3</v>
      </c>
      <c r="H1805">
        <f t="shared" si="190"/>
        <v>-2.7691676047394962</v>
      </c>
      <c r="I1805" s="2" t="str">
        <f t="shared" si="191"/>
        <v>Buy</v>
      </c>
      <c r="J1805">
        <f t="shared" si="192"/>
        <v>275.5</v>
      </c>
      <c r="K1805">
        <f t="shared" si="193"/>
        <v>168.61</v>
      </c>
      <c r="L1805" s="37" t="str">
        <f t="shared" si="194"/>
        <v/>
      </c>
      <c r="M1805" t="str">
        <f t="shared" si="195"/>
        <v>Long</v>
      </c>
    </row>
    <row r="1806" spans="1:13" x14ac:dyDescent="0.25">
      <c r="A1806" s="2">
        <v>1792</v>
      </c>
      <c r="B1806" t="s">
        <v>1792</v>
      </c>
      <c r="C1806" s="8">
        <v>275.97000000000003</v>
      </c>
      <c r="D1806" s="8">
        <v>169.97</v>
      </c>
      <c r="E1806" s="17">
        <f t="shared" si="189"/>
        <v>0.48467021326791554</v>
      </c>
      <c r="F1806" s="2">
        <f>+IF(A1806&gt;$C$3,AVERAGE(INDEX($E$15:$E$2531,A1806-$C$3):E1805),"")</f>
        <v>0.50610987891422188</v>
      </c>
      <c r="G1806" s="2">
        <f>+IF(A1806&gt;$C$3,STDEVA(INDEX($E$15:$E$2531,A1806-$C$3):E1805),"")</f>
        <v>8.3508790315540305E-3</v>
      </c>
      <c r="H1806">
        <f t="shared" si="190"/>
        <v>-2.5673543545890154</v>
      </c>
      <c r="I1806" s="2" t="str">
        <f t="shared" si="191"/>
        <v>Buy</v>
      </c>
      <c r="J1806" t="str">
        <f t="shared" si="192"/>
        <v/>
      </c>
      <c r="K1806" t="str">
        <f t="shared" si="193"/>
        <v/>
      </c>
      <c r="L1806" s="37">
        <f t="shared" si="194"/>
        <v>-222.49999999998948</v>
      </c>
      <c r="M1806" t="str">
        <f t="shared" si="195"/>
        <v>SL</v>
      </c>
    </row>
    <row r="1807" spans="1:13" x14ac:dyDescent="0.25">
      <c r="A1807" s="2">
        <v>1793</v>
      </c>
      <c r="B1807" t="s">
        <v>1793</v>
      </c>
      <c r="C1807" s="8">
        <v>274.24</v>
      </c>
      <c r="D1807" s="8">
        <v>168.38</v>
      </c>
      <c r="E1807" s="17">
        <f t="shared" si="189"/>
        <v>0.48778030549989715</v>
      </c>
      <c r="F1807" s="2">
        <f>+IF(A1807&gt;$C$3,AVERAGE(INDEX($E$15:$E$2531,A1807-$C$3):E1806),"")</f>
        <v>0.50293500350782416</v>
      </c>
      <c r="G1807" s="2">
        <f>+IF(A1807&gt;$C$3,STDEVA(INDEX($E$15:$E$2531,A1807-$C$3):E1806),"")</f>
        <v>1.0463873613037767E-2</v>
      </c>
      <c r="H1807">
        <f t="shared" si="190"/>
        <v>-1.4482875623654876</v>
      </c>
      <c r="I1807" s="2" t="str">
        <f t="shared" si="191"/>
        <v/>
      </c>
      <c r="J1807" t="str">
        <f t="shared" si="192"/>
        <v/>
      </c>
      <c r="K1807" t="str">
        <f t="shared" si="193"/>
        <v/>
      </c>
      <c r="L1807" s="37" t="str">
        <f t="shared" si="194"/>
        <v/>
      </c>
      <c r="M1807" t="str">
        <f t="shared" si="195"/>
        <v/>
      </c>
    </row>
    <row r="1808" spans="1:13" x14ac:dyDescent="0.25">
      <c r="A1808" s="2">
        <v>1794</v>
      </c>
      <c r="B1808" t="s">
        <v>1794</v>
      </c>
      <c r="C1808" s="8">
        <v>274.74</v>
      </c>
      <c r="D1808" s="8">
        <v>167.82</v>
      </c>
      <c r="E1808" s="17">
        <f t="shared" ref="E1808:E1871" si="196">+LN(C1808/D1808)</f>
        <v>0.4929332194551358</v>
      </c>
      <c r="F1808" s="2">
        <f>+IF(A1808&gt;$C$3,AVERAGE(INDEX($E$15:$E$2531,A1808-$C$3):E1807),"")</f>
        <v>0.50011182510187169</v>
      </c>
      <c r="G1808" s="2">
        <f>+IF(A1808&gt;$C$3,STDEVA(INDEX($E$15:$E$2531,A1808-$C$3):E1807),"")</f>
        <v>1.0774567455451127E-2</v>
      </c>
      <c r="H1808">
        <f t="shared" ref="H1808:H1871" si="197">+IF(F1808="","",(E1808-F1808)/G1808)</f>
        <v>-0.66625464793986255</v>
      </c>
      <c r="I1808" s="2" t="str">
        <f t="shared" ref="I1808:I1871" si="198">+IF(H1808="","",IF(H1808&lt;$C$4,"Buy",IF(H1808&gt;$C$5,"Sell","")))</f>
        <v/>
      </c>
      <c r="J1808" t="str">
        <f t="shared" ref="J1808:J1871" si="199">IF(M1808=M1807, J1807, IF(OR(M1808="TP", M1808="SL"), "", IF(I1808="Buy", C1808, IF(I1808="Sell", D1808, ""))))</f>
        <v/>
      </c>
      <c r="K1808" t="str">
        <f t="shared" ref="K1808:K1871" si="200">IF(M1808=M1807, K1807, IF(OR(M1808="TP", M1808="SL"), "",IF(I1808="Buy", D1808, IF(I1808="Sell", C1808, ""))))</f>
        <v/>
      </c>
      <c r="L1808" s="37" t="str">
        <f t="shared" ref="L1808:L1871" si="201">IF(M1807="Long", (C1808-J1807)*$C$8+(K1807-D1808)*$C$9, IF(M1807="Short", (K1807-C1808)*$C$8+(D1808-J1807)*$C$9, ""))</f>
        <v/>
      </c>
      <c r="M1808" t="str">
        <f t="shared" ref="M1808:M1871" si="202">IF(OR(M1807="", M1807="SL", M1807="TP"), IF(I1808="Sell","Short",(IF(I1808="Buy","Long",I1808))), IF(L1808="", "", IF(L1808&lt;$C$6, "SL", IF(L1808&gt;$C$7, "TP", M1807))))</f>
        <v/>
      </c>
    </row>
    <row r="1809" spans="1:13" x14ac:dyDescent="0.25">
      <c r="A1809" s="2">
        <v>1795</v>
      </c>
      <c r="B1809" t="s">
        <v>1795</v>
      </c>
      <c r="C1809" s="8">
        <v>271</v>
      </c>
      <c r="D1809" s="8">
        <v>165.08</v>
      </c>
      <c r="E1809" s="17">
        <f t="shared" si="196"/>
        <v>0.49568861599531977</v>
      </c>
      <c r="F1809" s="2">
        <f>+IF(A1809&gt;$C$3,AVERAGE(INDEX($E$15:$E$2531,A1809-$C$3):E1808),"")</f>
        <v>0.49788019855395432</v>
      </c>
      <c r="G1809" s="2">
        <f>+IF(A1809&gt;$C$3,STDEVA(INDEX($E$15:$E$2531,A1809-$C$3):E1808),"")</f>
        <v>9.8035433725671018E-3</v>
      </c>
      <c r="H1809">
        <f t="shared" si="197"/>
        <v>-0.22355004464683437</v>
      </c>
      <c r="I1809" s="2" t="str">
        <f t="shared" si="198"/>
        <v/>
      </c>
      <c r="J1809" t="str">
        <f t="shared" si="199"/>
        <v/>
      </c>
      <c r="K1809" t="str">
        <f t="shared" si="200"/>
        <v/>
      </c>
      <c r="L1809" s="37" t="str">
        <f t="shared" si="201"/>
        <v/>
      </c>
      <c r="M1809" t="str">
        <f t="shared" si="202"/>
        <v/>
      </c>
    </row>
    <row r="1810" spans="1:13" x14ac:dyDescent="0.25">
      <c r="A1810" s="2">
        <v>1796</v>
      </c>
      <c r="B1810" t="s">
        <v>1796</v>
      </c>
      <c r="C1810" s="8">
        <v>271.60000000000002</v>
      </c>
      <c r="D1810" s="8">
        <v>166.04</v>
      </c>
      <c r="E1810" s="17">
        <f t="shared" si="196"/>
        <v>0.49210167249970316</v>
      </c>
      <c r="F1810" s="2">
        <f>+IF(A1810&gt;$C$3,AVERAGE(INDEX($E$15:$E$2531,A1810-$C$3):E1809),"")</f>
        <v>0.49631642670372667</v>
      </c>
      <c r="G1810" s="2">
        <f>+IF(A1810&gt;$C$3,STDEVA(INDEX($E$15:$E$2531,A1810-$C$3):E1809),"")</f>
        <v>8.7355574902892811E-3</v>
      </c>
      <c r="H1810">
        <f t="shared" si="197"/>
        <v>-0.48248256722124033</v>
      </c>
      <c r="I1810" s="2" t="str">
        <f t="shared" si="198"/>
        <v/>
      </c>
      <c r="J1810" t="str">
        <f t="shared" si="199"/>
        <v/>
      </c>
      <c r="K1810" t="str">
        <f t="shared" si="200"/>
        <v/>
      </c>
      <c r="L1810" s="37" t="str">
        <f t="shared" si="201"/>
        <v/>
      </c>
      <c r="M1810" t="str">
        <f t="shared" si="202"/>
        <v/>
      </c>
    </row>
    <row r="1811" spans="1:13" x14ac:dyDescent="0.25">
      <c r="A1811" s="2">
        <v>1797</v>
      </c>
      <c r="B1811" t="s">
        <v>1797</v>
      </c>
      <c r="C1811" s="8">
        <v>269.35000000000002</v>
      </c>
      <c r="D1811" s="8">
        <v>163.38</v>
      </c>
      <c r="E1811" s="17">
        <f t="shared" si="196"/>
        <v>0.4999328732128196</v>
      </c>
      <c r="F1811" s="2">
        <f>+IF(A1811&gt;$C$3,AVERAGE(INDEX($E$15:$E$2531,A1811-$C$3):E1810),"")</f>
        <v>0.4942706174949571</v>
      </c>
      <c r="G1811" s="2">
        <f>+IF(A1811&gt;$C$3,STDEVA(INDEX($E$15:$E$2531,A1811-$C$3):E1810),"")</f>
        <v>6.9732169045809951E-3</v>
      </c>
      <c r="H1811">
        <f t="shared" si="197"/>
        <v>0.81200051501950643</v>
      </c>
      <c r="I1811" s="2" t="str">
        <f t="shared" si="198"/>
        <v/>
      </c>
      <c r="J1811" t="str">
        <f t="shared" si="199"/>
        <v/>
      </c>
      <c r="K1811" t="str">
        <f t="shared" si="200"/>
        <v/>
      </c>
      <c r="L1811" s="37" t="str">
        <f t="shared" si="201"/>
        <v/>
      </c>
      <c r="M1811" t="str">
        <f t="shared" si="202"/>
        <v/>
      </c>
    </row>
    <row r="1812" spans="1:13" x14ac:dyDescent="0.25">
      <c r="A1812" s="2">
        <v>1798</v>
      </c>
      <c r="B1812" t="s">
        <v>1798</v>
      </c>
      <c r="C1812" s="8">
        <v>270.89</v>
      </c>
      <c r="D1812" s="8">
        <v>163.88</v>
      </c>
      <c r="E1812" s="17">
        <f t="shared" si="196"/>
        <v>0.50257838174063851</v>
      </c>
      <c r="F1812" s="2">
        <f>+IF(A1812&gt;$C$3,AVERAGE(INDEX($E$15:$E$2531,A1812-$C$3):E1811),"")</f>
        <v>0.4934065828821963</v>
      </c>
      <c r="G1812" s="2">
        <f>+IF(A1812&gt;$C$3,STDEVA(INDEX($E$15:$E$2531,A1812-$C$3):E1811),"")</f>
        <v>5.4054726923814462E-3</v>
      </c>
      <c r="H1812">
        <f t="shared" si="197"/>
        <v>1.6967616673689028</v>
      </c>
      <c r="I1812" s="2" t="str">
        <f t="shared" si="198"/>
        <v/>
      </c>
      <c r="J1812" t="str">
        <f t="shared" si="199"/>
        <v/>
      </c>
      <c r="K1812" t="str">
        <f t="shared" si="200"/>
        <v/>
      </c>
      <c r="L1812" s="37" t="str">
        <f t="shared" si="201"/>
        <v/>
      </c>
      <c r="M1812" t="str">
        <f t="shared" si="202"/>
        <v/>
      </c>
    </row>
    <row r="1813" spans="1:13" x14ac:dyDescent="0.25">
      <c r="A1813" s="2">
        <v>1799</v>
      </c>
      <c r="B1813" t="s">
        <v>1799</v>
      </c>
      <c r="C1813" s="8">
        <v>271.27999999999997</v>
      </c>
      <c r="D1813" s="8">
        <v>163.77000000000001</v>
      </c>
      <c r="E1813" s="17">
        <f t="shared" si="196"/>
        <v>0.50468849335560706</v>
      </c>
      <c r="F1813" s="2">
        <f>+IF(A1813&gt;$C$3,AVERAGE(INDEX($E$15:$E$2531,A1813-$C$3):E1812),"")</f>
        <v>0.4935092560577915</v>
      </c>
      <c r="G1813" s="2">
        <f>+IF(A1813&gt;$C$3,STDEVA(INDEX($E$15:$E$2531,A1813-$C$3):E1812),"")</f>
        <v>5.5874287333344741E-3</v>
      </c>
      <c r="H1813">
        <f t="shared" si="197"/>
        <v>2.0007838723956297</v>
      </c>
      <c r="I1813" s="2" t="str">
        <f t="shared" si="198"/>
        <v>Sell</v>
      </c>
      <c r="J1813">
        <f t="shared" si="199"/>
        <v>163.77000000000001</v>
      </c>
      <c r="K1813">
        <f t="shared" si="200"/>
        <v>271.27999999999997</v>
      </c>
      <c r="L1813" s="37" t="str">
        <f t="shared" si="201"/>
        <v/>
      </c>
      <c r="M1813" t="str">
        <f t="shared" si="202"/>
        <v>Short</v>
      </c>
    </row>
    <row r="1814" spans="1:13" x14ac:dyDescent="0.25">
      <c r="A1814" s="2">
        <v>1800</v>
      </c>
      <c r="B1814" t="s">
        <v>1800</v>
      </c>
      <c r="C1814" s="8">
        <v>271.86</v>
      </c>
      <c r="D1814" s="8">
        <v>164.9</v>
      </c>
      <c r="E1814" s="17">
        <f t="shared" si="196"/>
        <v>0.49994799834154857</v>
      </c>
      <c r="F1814" s="2">
        <f>+IF(A1814&gt;$C$3,AVERAGE(INDEX($E$15:$E$2531,A1814-$C$3):E1813),"")</f>
        <v>0.49459700531445733</v>
      </c>
      <c r="G1814" s="2">
        <f>+IF(A1814&gt;$C$3,STDEVA(INDEX($E$15:$E$2531,A1814-$C$3):E1813),"")</f>
        <v>6.7282124837416369E-3</v>
      </c>
      <c r="H1814">
        <f t="shared" si="197"/>
        <v>0.79530678319414416</v>
      </c>
      <c r="I1814" s="2" t="str">
        <f t="shared" si="198"/>
        <v/>
      </c>
      <c r="J1814">
        <f t="shared" si="199"/>
        <v>163.77000000000001</v>
      </c>
      <c r="K1814">
        <f t="shared" si="200"/>
        <v>271.27999999999997</v>
      </c>
      <c r="L1814" s="37">
        <f t="shared" si="201"/>
        <v>137.49999999998863</v>
      </c>
      <c r="M1814" t="str">
        <f t="shared" si="202"/>
        <v>Short</v>
      </c>
    </row>
    <row r="1815" spans="1:13" x14ac:dyDescent="0.25">
      <c r="A1815" s="2">
        <v>1801</v>
      </c>
      <c r="B1815" t="s">
        <v>1801</v>
      </c>
      <c r="C1815" s="8">
        <v>270.89999999999998</v>
      </c>
      <c r="D1815" s="8">
        <v>164.96</v>
      </c>
      <c r="E1815" s="17">
        <f t="shared" si="196"/>
        <v>0.49604672882239953</v>
      </c>
      <c r="F1815" s="2">
        <f>+IF(A1815&gt;$C$3,AVERAGE(INDEX($E$15:$E$2531,A1815-$C$3):E1814),"")</f>
        <v>0.49559130815206509</v>
      </c>
      <c r="G1815" s="2">
        <f>+IF(A1815&gt;$C$3,STDEVA(INDEX($E$15:$E$2531,A1815-$C$3):E1814),"")</f>
        <v>6.7910092196198906E-3</v>
      </c>
      <c r="H1815">
        <f t="shared" si="197"/>
        <v>6.7062295986682494E-2</v>
      </c>
      <c r="I1815" s="2" t="str">
        <f t="shared" si="198"/>
        <v/>
      </c>
      <c r="J1815">
        <f t="shared" si="199"/>
        <v>163.77000000000001</v>
      </c>
      <c r="K1815">
        <f t="shared" si="200"/>
        <v>271.27999999999997</v>
      </c>
      <c r="L1815" s="37">
        <f t="shared" si="201"/>
        <v>392.49999999999829</v>
      </c>
      <c r="M1815" t="str">
        <f t="shared" si="202"/>
        <v>Short</v>
      </c>
    </row>
    <row r="1816" spans="1:13" x14ac:dyDescent="0.25">
      <c r="A1816" s="2">
        <v>1802</v>
      </c>
      <c r="B1816" t="s">
        <v>1802</v>
      </c>
      <c r="C1816" s="8">
        <v>273.11</v>
      </c>
      <c r="D1816" s="8">
        <v>166.84</v>
      </c>
      <c r="E1816" s="17">
        <f t="shared" si="196"/>
        <v>0.49283937510448989</v>
      </c>
      <c r="F1816" s="2">
        <f>+IF(A1816&gt;$C$3,AVERAGE(INDEX($E$15:$E$2531,A1816-$C$3):E1815),"")</f>
        <v>0.49685536543589659</v>
      </c>
      <c r="G1816" s="2">
        <f>+IF(A1816&gt;$C$3,STDEVA(INDEX($E$15:$E$2531,A1816-$C$3):E1815),"")</f>
        <v>5.4256218184508863E-3</v>
      </c>
      <c r="H1816">
        <f t="shared" si="197"/>
        <v>-0.74018987422778815</v>
      </c>
      <c r="I1816" s="2" t="str">
        <f t="shared" si="198"/>
        <v/>
      </c>
      <c r="J1816">
        <f t="shared" si="199"/>
        <v>163.77000000000001</v>
      </c>
      <c r="K1816">
        <f t="shared" si="200"/>
        <v>271.27999999999997</v>
      </c>
      <c r="L1816" s="37">
        <f t="shared" si="201"/>
        <v>309.99999999998806</v>
      </c>
      <c r="M1816" t="str">
        <f t="shared" si="202"/>
        <v>Short</v>
      </c>
    </row>
    <row r="1817" spans="1:13" x14ac:dyDescent="0.25">
      <c r="A1817" s="2">
        <v>1803</v>
      </c>
      <c r="B1817" t="s">
        <v>1803</v>
      </c>
      <c r="C1817" s="8">
        <v>275.42</v>
      </c>
      <c r="D1817" s="8">
        <v>168.25</v>
      </c>
      <c r="E1817" s="17">
        <f t="shared" si="196"/>
        <v>0.49284623677414263</v>
      </c>
      <c r="F1817" s="2">
        <f>+IF(A1817&gt;$C$3,AVERAGE(INDEX($E$15:$E$2531,A1817-$C$3):E1816),"")</f>
        <v>0.49741748428085131</v>
      </c>
      <c r="G1817" s="2">
        <f>+IF(A1817&gt;$C$3,STDEVA(INDEX($E$15:$E$2531,A1817-$C$3):E1816),"")</f>
        <v>4.5610668169860933E-3</v>
      </c>
      <c r="H1817">
        <f t="shared" si="197"/>
        <v>-1.0022320851965307</v>
      </c>
      <c r="I1817" s="2" t="str">
        <f t="shared" si="198"/>
        <v/>
      </c>
      <c r="J1817">
        <f t="shared" si="199"/>
        <v>163.77000000000001</v>
      </c>
      <c r="K1817">
        <f t="shared" si="200"/>
        <v>271.27999999999997</v>
      </c>
      <c r="L1817" s="37">
        <f t="shared" si="201"/>
        <v>84.999999999986585</v>
      </c>
      <c r="M1817" t="str">
        <f t="shared" si="202"/>
        <v>Short</v>
      </c>
    </row>
    <row r="1818" spans="1:13" x14ac:dyDescent="0.25">
      <c r="A1818" s="2">
        <v>1804</v>
      </c>
      <c r="B1818" t="s">
        <v>1804</v>
      </c>
      <c r="C1818" s="8">
        <v>277.89999999999998</v>
      </c>
      <c r="D1818" s="8">
        <v>169.31</v>
      </c>
      <c r="E1818" s="17">
        <f t="shared" si="196"/>
        <v>0.49552998260831754</v>
      </c>
      <c r="F1818" s="2">
        <f>+IF(A1818&gt;$C$3,AVERAGE(INDEX($E$15:$E$2531,A1818-$C$3):E1817),"")</f>
        <v>0.49740781953851876</v>
      </c>
      <c r="G1818" s="2">
        <f>+IF(A1818&gt;$C$3,STDEVA(INDEX($E$15:$E$2531,A1818-$C$3):E1817),"")</f>
        <v>4.571836011759047E-3</v>
      </c>
      <c r="H1818">
        <f t="shared" si="197"/>
        <v>-0.41074022020284673</v>
      </c>
      <c r="I1818" s="2" t="str">
        <f t="shared" si="198"/>
        <v/>
      </c>
      <c r="J1818" t="str">
        <f t="shared" si="199"/>
        <v/>
      </c>
      <c r="K1818" t="str">
        <f t="shared" si="200"/>
        <v/>
      </c>
      <c r="L1818" s="37">
        <f t="shared" si="201"/>
        <v>-270.00000000000318</v>
      </c>
      <c r="M1818" t="str">
        <f t="shared" si="202"/>
        <v>SL</v>
      </c>
    </row>
    <row r="1819" spans="1:13" x14ac:dyDescent="0.25">
      <c r="A1819" s="2">
        <v>1805</v>
      </c>
      <c r="B1819" t="s">
        <v>1805</v>
      </c>
      <c r="C1819" s="8">
        <v>278.89999999999998</v>
      </c>
      <c r="D1819" s="8">
        <v>168.54</v>
      </c>
      <c r="E1819" s="17">
        <f t="shared" si="196"/>
        <v>0.503680184289236</v>
      </c>
      <c r="F1819" s="2">
        <f>+IF(A1819&gt;$C$3,AVERAGE(INDEX($E$15:$E$2531,A1819-$C$3):E1818),"")</f>
        <v>0.49739019360662962</v>
      </c>
      <c r="G1819" s="2">
        <f>+IF(A1819&gt;$C$3,STDEVA(INDEX($E$15:$E$2531,A1819-$C$3):E1818),"")</f>
        <v>4.5795918322425293E-3</v>
      </c>
      <c r="H1819">
        <f t="shared" si="197"/>
        <v>1.3734828152853762</v>
      </c>
      <c r="I1819" s="2" t="str">
        <f t="shared" si="198"/>
        <v/>
      </c>
      <c r="J1819" t="str">
        <f t="shared" si="199"/>
        <v/>
      </c>
      <c r="K1819" t="str">
        <f t="shared" si="200"/>
        <v/>
      </c>
      <c r="L1819" s="37" t="str">
        <f t="shared" si="201"/>
        <v/>
      </c>
      <c r="M1819" t="str">
        <f t="shared" si="202"/>
        <v/>
      </c>
    </row>
    <row r="1820" spans="1:13" x14ac:dyDescent="0.25">
      <c r="A1820" s="2">
        <v>1806</v>
      </c>
      <c r="B1820" t="s">
        <v>1806</v>
      </c>
      <c r="C1820" s="8">
        <v>276.86</v>
      </c>
      <c r="D1820" s="8">
        <v>167.11</v>
      </c>
      <c r="E1820" s="17">
        <f t="shared" si="196"/>
        <v>0.50485968504429757</v>
      </c>
      <c r="F1820" s="2">
        <f>+IF(A1820&gt;$C$3,AVERAGE(INDEX($E$15:$E$2531,A1820-$C$3):E1819),"")</f>
        <v>0.49867669491657768</v>
      </c>
      <c r="G1820" s="2">
        <f>+IF(A1820&gt;$C$3,STDEVA(INDEX($E$15:$E$2531,A1820-$C$3):E1819),"")</f>
        <v>4.5343280580468189E-3</v>
      </c>
      <c r="H1820">
        <f t="shared" si="197"/>
        <v>1.3635956747212594</v>
      </c>
      <c r="I1820" s="2" t="str">
        <f t="shared" si="198"/>
        <v/>
      </c>
      <c r="J1820" t="str">
        <f t="shared" si="199"/>
        <v/>
      </c>
      <c r="K1820" t="str">
        <f t="shared" si="200"/>
        <v/>
      </c>
      <c r="L1820" s="37" t="str">
        <f t="shared" si="201"/>
        <v/>
      </c>
      <c r="M1820" t="str">
        <f t="shared" si="202"/>
        <v/>
      </c>
    </row>
    <row r="1821" spans="1:13" x14ac:dyDescent="0.25">
      <c r="A1821" s="2">
        <v>1807</v>
      </c>
      <c r="B1821" t="s">
        <v>1807</v>
      </c>
      <c r="C1821" s="8">
        <v>279.37</v>
      </c>
      <c r="D1821" s="8">
        <v>167.92</v>
      </c>
      <c r="E1821" s="17">
        <f t="shared" si="196"/>
        <v>0.50904939260357829</v>
      </c>
      <c r="F1821" s="2">
        <f>+IF(A1821&gt;$C$3,AVERAGE(INDEX($E$15:$E$2531,A1821-$C$3):E1820),"")</f>
        <v>0.49922411845340864</v>
      </c>
      <c r="G1821" s="2">
        <f>+IF(A1821&gt;$C$3,STDEVA(INDEX($E$15:$E$2531,A1821-$C$3):E1820),"")</f>
        <v>4.9804038208935584E-3</v>
      </c>
      <c r="H1821">
        <f t="shared" si="197"/>
        <v>1.9727866461251828</v>
      </c>
      <c r="I1821" s="2" t="str">
        <f t="shared" si="198"/>
        <v>Sell</v>
      </c>
      <c r="J1821">
        <f t="shared" si="199"/>
        <v>167.92</v>
      </c>
      <c r="K1821">
        <f t="shared" si="200"/>
        <v>279.37</v>
      </c>
      <c r="L1821" s="37" t="str">
        <f t="shared" si="201"/>
        <v/>
      </c>
      <c r="M1821" t="str">
        <f t="shared" si="202"/>
        <v>Short</v>
      </c>
    </row>
    <row r="1822" spans="1:13" x14ac:dyDescent="0.25">
      <c r="A1822" s="2">
        <v>1808</v>
      </c>
      <c r="B1822" t="s">
        <v>1808</v>
      </c>
      <c r="C1822" s="8">
        <v>279.58999999999997</v>
      </c>
      <c r="D1822" s="8">
        <v>167.42</v>
      </c>
      <c r="E1822" s="17">
        <f t="shared" si="196"/>
        <v>0.51281861910903548</v>
      </c>
      <c r="F1822" s="2">
        <f>+IF(A1822&gt;$C$3,AVERAGE(INDEX($E$15:$E$2531,A1822-$C$3):E1821),"")</f>
        <v>0.49994311966040189</v>
      </c>
      <c r="G1822" s="2">
        <f>+IF(A1822&gt;$C$3,STDEVA(INDEX($E$15:$E$2531,A1822-$C$3):E1821),"")</f>
        <v>5.9062217518730106E-3</v>
      </c>
      <c r="H1822">
        <f t="shared" si="197"/>
        <v>2.1799891689726083</v>
      </c>
      <c r="I1822" s="2" t="str">
        <f t="shared" si="198"/>
        <v>Sell</v>
      </c>
      <c r="J1822">
        <f t="shared" si="199"/>
        <v>167.92</v>
      </c>
      <c r="K1822">
        <f t="shared" si="200"/>
        <v>279.37</v>
      </c>
      <c r="L1822" s="37">
        <f t="shared" si="201"/>
        <v>-179.99999999999261</v>
      </c>
      <c r="M1822" t="str">
        <f t="shared" si="202"/>
        <v>Short</v>
      </c>
    </row>
    <row r="1823" spans="1:13" x14ac:dyDescent="0.25">
      <c r="A1823" s="2">
        <v>1809</v>
      </c>
      <c r="B1823" t="s">
        <v>1809</v>
      </c>
      <c r="C1823" s="8">
        <v>279.33999999999997</v>
      </c>
      <c r="D1823" s="8">
        <v>166.77</v>
      </c>
      <c r="E1823" s="17">
        <f t="shared" si="196"/>
        <v>0.51581406024413734</v>
      </c>
      <c r="F1823" s="2">
        <f>+IF(A1823&gt;$C$3,AVERAGE(INDEX($E$15:$E$2531,A1823-$C$3):E1822),"")</f>
        <v>0.50084646696633839</v>
      </c>
      <c r="G1823" s="2">
        <f>+IF(A1823&gt;$C$3,STDEVA(INDEX($E$15:$E$2531,A1823-$C$3):E1822),"")</f>
        <v>7.2022846237037629E-3</v>
      </c>
      <c r="H1823">
        <f t="shared" si="197"/>
        <v>2.0781729770215458</v>
      </c>
      <c r="I1823" s="2" t="str">
        <f t="shared" si="198"/>
        <v>Sell</v>
      </c>
      <c r="J1823" t="str">
        <f t="shared" si="199"/>
        <v/>
      </c>
      <c r="K1823" t="str">
        <f t="shared" si="200"/>
        <v/>
      </c>
      <c r="L1823" s="37">
        <f t="shared" si="201"/>
        <v>-279.99999999998693</v>
      </c>
      <c r="M1823" t="str">
        <f t="shared" si="202"/>
        <v>SL</v>
      </c>
    </row>
    <row r="1824" spans="1:13" x14ac:dyDescent="0.25">
      <c r="A1824" s="2">
        <v>1810</v>
      </c>
      <c r="B1824" t="s">
        <v>1810</v>
      </c>
      <c r="C1824" s="8">
        <v>280.47000000000003</v>
      </c>
      <c r="D1824" s="8">
        <v>167.51</v>
      </c>
      <c r="E1824" s="17">
        <f t="shared" si="196"/>
        <v>0.51542371639573892</v>
      </c>
      <c r="F1824" s="2">
        <f>+IF(A1824&gt;$C$3,AVERAGE(INDEX($E$15:$E$2531,A1824-$C$3):E1823),"")</f>
        <v>0.50260936273329271</v>
      </c>
      <c r="G1824" s="2">
        <f>+IF(A1824&gt;$C$3,STDEVA(INDEX($E$15:$E$2531,A1824-$C$3):E1823),"")</f>
        <v>8.7338037224645795E-3</v>
      </c>
      <c r="H1824">
        <f t="shared" si="197"/>
        <v>1.4672133780022876</v>
      </c>
      <c r="I1824" s="2" t="str">
        <f t="shared" si="198"/>
        <v/>
      </c>
      <c r="J1824" t="str">
        <f t="shared" si="199"/>
        <v/>
      </c>
      <c r="K1824" t="str">
        <f t="shared" si="200"/>
        <v/>
      </c>
      <c r="L1824" s="37" t="str">
        <f t="shared" si="201"/>
        <v/>
      </c>
      <c r="M1824" t="str">
        <f t="shared" si="202"/>
        <v/>
      </c>
    </row>
    <row r="1825" spans="1:13" x14ac:dyDescent="0.25">
      <c r="A1825" s="2">
        <v>1811</v>
      </c>
      <c r="B1825" t="s">
        <v>1811</v>
      </c>
      <c r="C1825" s="8">
        <v>281.06</v>
      </c>
      <c r="D1825" s="8">
        <v>167.98</v>
      </c>
      <c r="E1825" s="17">
        <f t="shared" si="196"/>
        <v>0.5147232449751179</v>
      </c>
      <c r="F1825" s="2">
        <f>+IF(A1825&gt;$C$3,AVERAGE(INDEX($E$15:$E$2531,A1825-$C$3):E1824),"")</f>
        <v>0.50476236135255248</v>
      </c>
      <c r="G1825" s="2">
        <f>+IF(A1825&gt;$C$3,STDEVA(INDEX($E$15:$E$2531,A1825-$C$3):E1824),"")</f>
        <v>9.2847690341986734E-3</v>
      </c>
      <c r="H1825">
        <f t="shared" si="197"/>
        <v>1.0728197530683217</v>
      </c>
      <c r="I1825" s="2" t="str">
        <f t="shared" si="198"/>
        <v/>
      </c>
      <c r="J1825" t="str">
        <f t="shared" si="199"/>
        <v/>
      </c>
      <c r="K1825" t="str">
        <f t="shared" si="200"/>
        <v/>
      </c>
      <c r="L1825" s="37" t="str">
        <f t="shared" si="201"/>
        <v/>
      </c>
      <c r="M1825" t="str">
        <f t="shared" si="202"/>
        <v/>
      </c>
    </row>
    <row r="1826" spans="1:13" x14ac:dyDescent="0.25">
      <c r="A1826" s="2">
        <v>1812</v>
      </c>
      <c r="B1826" t="s">
        <v>1812</v>
      </c>
      <c r="C1826" s="8">
        <v>280</v>
      </c>
      <c r="D1826" s="8">
        <v>169.17</v>
      </c>
      <c r="E1826" s="17">
        <f t="shared" si="196"/>
        <v>0.50388547668204919</v>
      </c>
      <c r="F1826" s="2">
        <f>+IF(A1826&gt;$C$3,AVERAGE(INDEX($E$15:$E$2531,A1826-$C$3):E1825),"")</f>
        <v>0.50719390244928908</v>
      </c>
      <c r="G1826" s="2">
        <f>+IF(A1826&gt;$C$3,STDEVA(INDEX($E$15:$E$2531,A1826-$C$3):E1825),"")</f>
        <v>8.6132569382322503E-3</v>
      </c>
      <c r="H1826">
        <f t="shared" si="197"/>
        <v>-0.38410856554789996</v>
      </c>
      <c r="I1826" s="2" t="str">
        <f t="shared" si="198"/>
        <v/>
      </c>
      <c r="J1826" t="str">
        <f t="shared" si="199"/>
        <v/>
      </c>
      <c r="K1826" t="str">
        <f t="shared" si="200"/>
        <v/>
      </c>
      <c r="L1826" s="37" t="str">
        <f t="shared" si="201"/>
        <v/>
      </c>
      <c r="M1826" t="str">
        <f t="shared" si="202"/>
        <v/>
      </c>
    </row>
    <row r="1827" spans="1:13" x14ac:dyDescent="0.25">
      <c r="A1827" s="2">
        <v>1813</v>
      </c>
      <c r="B1827" t="s">
        <v>1813</v>
      </c>
      <c r="C1827" s="8">
        <v>279.68</v>
      </c>
      <c r="D1827" s="8">
        <v>168.48</v>
      </c>
      <c r="E1827" s="17">
        <f t="shared" si="196"/>
        <v>0.50682904408150531</v>
      </c>
      <c r="F1827" s="2">
        <f>+IF(A1827&gt;$C$3,AVERAGE(INDEX($E$15:$E$2531,A1827-$C$3):E1826),"")</f>
        <v>0.50842048466127865</v>
      </c>
      <c r="G1827" s="2">
        <f>+IF(A1827&gt;$C$3,STDEVA(INDEX($E$15:$E$2531,A1827-$C$3):E1826),"")</f>
        <v>6.9377157272646761E-3</v>
      </c>
      <c r="H1827">
        <f t="shared" si="197"/>
        <v>-0.2293897072661977</v>
      </c>
      <c r="I1827" s="2" t="str">
        <f t="shared" si="198"/>
        <v/>
      </c>
      <c r="J1827" t="str">
        <f t="shared" si="199"/>
        <v/>
      </c>
      <c r="K1827" t="str">
        <f t="shared" si="200"/>
        <v/>
      </c>
      <c r="L1827" s="37" t="str">
        <f t="shared" si="201"/>
        <v/>
      </c>
      <c r="M1827" t="str">
        <f t="shared" si="202"/>
        <v/>
      </c>
    </row>
    <row r="1828" spans="1:13" x14ac:dyDescent="0.25">
      <c r="A1828" s="2">
        <v>1814</v>
      </c>
      <c r="B1828" t="s">
        <v>1814</v>
      </c>
      <c r="C1828" s="8">
        <v>280.2</v>
      </c>
      <c r="D1828" s="8">
        <v>168.69</v>
      </c>
      <c r="E1828" s="17">
        <f t="shared" si="196"/>
        <v>0.50744092293068654</v>
      </c>
      <c r="F1828" s="2">
        <f>+IF(A1828&gt;$C$3,AVERAGE(INDEX($E$15:$E$2531,A1828-$C$3):E1827),"")</f>
        <v>0.5096759359360773</v>
      </c>
      <c r="G1828" s="2">
        <f>+IF(A1828&gt;$C$3,STDEVA(INDEX($E$15:$E$2531,A1828-$C$3):E1827),"")</f>
        <v>5.0896637279600459E-3</v>
      </c>
      <c r="H1828">
        <f t="shared" si="197"/>
        <v>-0.43912783336013278</v>
      </c>
      <c r="I1828" s="2" t="str">
        <f t="shared" si="198"/>
        <v/>
      </c>
      <c r="J1828" t="str">
        <f t="shared" si="199"/>
        <v/>
      </c>
      <c r="K1828" t="str">
        <f t="shared" si="200"/>
        <v/>
      </c>
      <c r="L1828" s="37" t="str">
        <f t="shared" si="201"/>
        <v/>
      </c>
      <c r="M1828" t="str">
        <f t="shared" si="202"/>
        <v/>
      </c>
    </row>
    <row r="1829" spans="1:13" x14ac:dyDescent="0.25">
      <c r="A1829" s="2">
        <v>1815</v>
      </c>
      <c r="B1829" t="s">
        <v>1815</v>
      </c>
      <c r="C1829" s="8">
        <v>281.61</v>
      </c>
      <c r="D1829" s="8">
        <v>166.89</v>
      </c>
      <c r="E1829" s="17">
        <f t="shared" si="196"/>
        <v>0.5231882222616987</v>
      </c>
      <c r="F1829" s="2">
        <f>+IF(A1829&gt;$C$3,AVERAGE(INDEX($E$15:$E$2531,A1829-$C$3):E1828),"")</f>
        <v>0.51009379578512748</v>
      </c>
      <c r="G1829" s="2">
        <f>+IF(A1829&gt;$C$3,STDEVA(INDEX($E$15:$E$2531,A1829-$C$3):E1828),"")</f>
        <v>4.6732242423236196E-3</v>
      </c>
      <c r="H1829">
        <f t="shared" si="197"/>
        <v>2.802011159229203</v>
      </c>
      <c r="I1829" s="2" t="str">
        <f t="shared" si="198"/>
        <v>Sell</v>
      </c>
      <c r="J1829">
        <f t="shared" si="199"/>
        <v>166.89</v>
      </c>
      <c r="K1829">
        <f t="shared" si="200"/>
        <v>281.61</v>
      </c>
      <c r="L1829" s="37" t="str">
        <f t="shared" si="201"/>
        <v/>
      </c>
      <c r="M1829" t="str">
        <f t="shared" si="202"/>
        <v>Short</v>
      </c>
    </row>
    <row r="1830" spans="1:13" x14ac:dyDescent="0.25">
      <c r="A1830" s="2">
        <v>1816</v>
      </c>
      <c r="B1830" t="s">
        <v>1816</v>
      </c>
      <c r="C1830" s="8">
        <v>284.01</v>
      </c>
      <c r="D1830" s="8">
        <v>167.5</v>
      </c>
      <c r="E1830" s="17">
        <f t="shared" si="196"/>
        <v>0.52802609754378838</v>
      </c>
      <c r="F1830" s="2">
        <f>+IF(A1830&gt;$C$3,AVERAGE(INDEX($E$15:$E$2531,A1830-$C$3):E1829),"")</f>
        <v>0.51213029992039427</v>
      </c>
      <c r="G1830" s="2">
        <f>+IF(A1830&gt;$C$3,STDEVA(INDEX($E$15:$E$2531,A1830-$C$3):E1829),"")</f>
        <v>5.9314221125582739E-3</v>
      </c>
      <c r="H1830">
        <f t="shared" si="197"/>
        <v>2.6799302632228459</v>
      </c>
      <c r="I1830" s="2" t="str">
        <f t="shared" si="198"/>
        <v>Sell</v>
      </c>
      <c r="J1830" t="str">
        <f t="shared" si="199"/>
        <v/>
      </c>
      <c r="K1830" t="str">
        <f t="shared" si="200"/>
        <v/>
      </c>
      <c r="L1830" s="37">
        <f t="shared" si="201"/>
        <v>-447.49999999999091</v>
      </c>
      <c r="M1830" t="str">
        <f t="shared" si="202"/>
        <v>SL</v>
      </c>
    </row>
    <row r="1831" spans="1:13" x14ac:dyDescent="0.25">
      <c r="A1831" s="2">
        <v>1817</v>
      </c>
      <c r="B1831" t="s">
        <v>1817</v>
      </c>
      <c r="C1831" s="8">
        <v>283.33999999999997</v>
      </c>
      <c r="D1831" s="8">
        <v>168.4</v>
      </c>
      <c r="E1831" s="17">
        <f t="shared" si="196"/>
        <v>0.5203054881429785</v>
      </c>
      <c r="F1831" s="2">
        <f>+IF(A1831&gt;$C$3,AVERAGE(INDEX($E$15:$E$2531,A1831-$C$3):E1830),"")</f>
        <v>0.51423882269152865</v>
      </c>
      <c r="G1831" s="2">
        <f>+IF(A1831&gt;$C$3,STDEVA(INDEX($E$15:$E$2531,A1831-$C$3):E1830),"")</f>
        <v>7.7832008511948677E-3</v>
      </c>
      <c r="H1831">
        <f t="shared" si="197"/>
        <v>0.77945636601662427</v>
      </c>
      <c r="I1831" s="2" t="str">
        <f t="shared" si="198"/>
        <v/>
      </c>
      <c r="J1831" t="str">
        <f t="shared" si="199"/>
        <v/>
      </c>
      <c r="K1831" t="str">
        <f t="shared" si="200"/>
        <v/>
      </c>
      <c r="L1831" s="37" t="str">
        <f t="shared" si="201"/>
        <v/>
      </c>
      <c r="M1831" t="str">
        <f t="shared" si="202"/>
        <v/>
      </c>
    </row>
    <row r="1832" spans="1:13" x14ac:dyDescent="0.25">
      <c r="A1832" s="2">
        <v>1818</v>
      </c>
      <c r="B1832" t="s">
        <v>1818</v>
      </c>
      <c r="C1832" s="8">
        <v>281.42</v>
      </c>
      <c r="D1832" s="8">
        <v>165.26</v>
      </c>
      <c r="E1832" s="17">
        <f t="shared" si="196"/>
        <v>0.53232822408707148</v>
      </c>
      <c r="F1832" s="2">
        <f>+IF(A1832&gt;$C$3,AVERAGE(INDEX($E$15:$E$2531,A1832-$C$3):E1831),"")</f>
        <v>0.5150706970286334</v>
      </c>
      <c r="G1832" s="2">
        <f>+IF(A1832&gt;$C$3,STDEVA(INDEX($E$15:$E$2531,A1832-$C$3):E1831),"")</f>
        <v>8.009252783420337E-3</v>
      </c>
      <c r="H1832">
        <f t="shared" si="197"/>
        <v>2.1546987621819431</v>
      </c>
      <c r="I1832" s="2" t="str">
        <f t="shared" si="198"/>
        <v>Sell</v>
      </c>
      <c r="J1832">
        <f t="shared" si="199"/>
        <v>165.26</v>
      </c>
      <c r="K1832">
        <f t="shared" si="200"/>
        <v>281.42</v>
      </c>
      <c r="L1832" s="37" t="str">
        <f t="shared" si="201"/>
        <v/>
      </c>
      <c r="M1832" t="str">
        <f t="shared" si="202"/>
        <v>Short</v>
      </c>
    </row>
    <row r="1833" spans="1:13" x14ac:dyDescent="0.25">
      <c r="A1833" s="2">
        <v>1819</v>
      </c>
      <c r="B1833" t="s">
        <v>1819</v>
      </c>
      <c r="C1833" s="8">
        <v>279.95</v>
      </c>
      <c r="D1833" s="8">
        <v>164.2</v>
      </c>
      <c r="E1833" s="17">
        <f t="shared" si="196"/>
        <v>0.53352581877657446</v>
      </c>
      <c r="F1833" s="2">
        <f>+IF(A1833&gt;$C$3,AVERAGE(INDEX($E$15:$E$2531,A1833-$C$3):E1832),"")</f>
        <v>0.51690560412229269</v>
      </c>
      <c r="G1833" s="2">
        <f>+IF(A1833&gt;$C$3,STDEVA(INDEX($E$15:$E$2531,A1833-$C$3):E1832),"")</f>
        <v>9.8751755434467858E-3</v>
      </c>
      <c r="H1833">
        <f t="shared" si="197"/>
        <v>1.6830297933600802</v>
      </c>
      <c r="I1833" s="2" t="str">
        <f t="shared" si="198"/>
        <v/>
      </c>
      <c r="J1833">
        <f t="shared" si="199"/>
        <v>165.26</v>
      </c>
      <c r="K1833">
        <f t="shared" si="200"/>
        <v>281.42</v>
      </c>
      <c r="L1833" s="37">
        <f t="shared" si="201"/>
        <v>102.50000000000625</v>
      </c>
      <c r="M1833" t="str">
        <f t="shared" si="202"/>
        <v>Short</v>
      </c>
    </row>
    <row r="1834" spans="1:13" x14ac:dyDescent="0.25">
      <c r="A1834" s="2">
        <v>1820</v>
      </c>
      <c r="B1834" t="s">
        <v>1820</v>
      </c>
      <c r="C1834" s="8">
        <v>281.33</v>
      </c>
      <c r="D1834" s="8">
        <v>165.87</v>
      </c>
      <c r="E1834" s="17">
        <f t="shared" si="196"/>
        <v>0.52832400849847161</v>
      </c>
      <c r="F1834" s="2">
        <f>+IF(A1834&gt;$C$3,AVERAGE(INDEX($E$15:$E$2531,A1834-$C$3):E1833),"")</f>
        <v>0.51891694883127448</v>
      </c>
      <c r="G1834" s="2">
        <f>+IF(A1834&gt;$C$3,STDEVA(INDEX($E$15:$E$2531,A1834-$C$3):E1833),"")</f>
        <v>1.1279288054805731E-2</v>
      </c>
      <c r="H1834">
        <f t="shared" si="197"/>
        <v>0.83401182960205444</v>
      </c>
      <c r="I1834" s="2" t="str">
        <f t="shared" si="198"/>
        <v/>
      </c>
      <c r="J1834">
        <f t="shared" si="199"/>
        <v>165.26</v>
      </c>
      <c r="K1834">
        <f t="shared" si="200"/>
        <v>281.42</v>
      </c>
      <c r="L1834" s="37">
        <f t="shared" si="201"/>
        <v>175.00000000001137</v>
      </c>
      <c r="M1834" t="str">
        <f t="shared" si="202"/>
        <v>Short</v>
      </c>
    </row>
    <row r="1835" spans="1:13" x14ac:dyDescent="0.25">
      <c r="A1835" s="2">
        <v>1821</v>
      </c>
      <c r="B1835" t="s">
        <v>1821</v>
      </c>
      <c r="C1835" s="8">
        <v>280.86</v>
      </c>
      <c r="D1835" s="8">
        <v>165.76</v>
      </c>
      <c r="E1835" s="17">
        <f t="shared" si="196"/>
        <v>0.52731536546891611</v>
      </c>
      <c r="F1835" s="2">
        <f>+IF(A1835&gt;$C$3,AVERAGE(INDEX($E$15:$E$2531,A1835-$C$3):E1834),"")</f>
        <v>0.52042814477831378</v>
      </c>
      <c r="G1835" s="2">
        <f>+IF(A1835&gt;$C$3,STDEVA(INDEX($E$15:$E$2531,A1835-$C$3):E1834),"")</f>
        <v>1.155492813165771E-2</v>
      </c>
      <c r="H1835">
        <f t="shared" si="197"/>
        <v>0.59604184570676866</v>
      </c>
      <c r="I1835" s="2" t="str">
        <f t="shared" si="198"/>
        <v/>
      </c>
      <c r="J1835">
        <f t="shared" si="199"/>
        <v>165.26</v>
      </c>
      <c r="K1835">
        <f t="shared" si="200"/>
        <v>281.42</v>
      </c>
      <c r="L1835" s="37">
        <f t="shared" si="201"/>
        <v>265.00000000000057</v>
      </c>
      <c r="M1835" t="str">
        <f t="shared" si="202"/>
        <v>Short</v>
      </c>
    </row>
    <row r="1836" spans="1:13" x14ac:dyDescent="0.25">
      <c r="A1836" s="2">
        <v>1822</v>
      </c>
      <c r="B1836" t="s">
        <v>1822</v>
      </c>
      <c r="C1836" s="8">
        <v>282.39</v>
      </c>
      <c r="D1836" s="8">
        <v>166.97</v>
      </c>
      <c r="E1836" s="17">
        <f t="shared" si="196"/>
        <v>0.52547493866637285</v>
      </c>
      <c r="F1836" s="2">
        <f>+IF(A1836&gt;$C$3,AVERAGE(INDEX($E$15:$E$2531,A1836-$C$3):E1835),"")</f>
        <v>0.52303146575463233</v>
      </c>
      <c r="G1836" s="2">
        <f>+IF(A1836&gt;$C$3,STDEVA(INDEX($E$15:$E$2531,A1836-$C$3):E1835),"")</f>
        <v>9.8799628868763111E-3</v>
      </c>
      <c r="H1836">
        <f t="shared" si="197"/>
        <v>0.24731600105362914</v>
      </c>
      <c r="I1836" s="2" t="str">
        <f t="shared" si="198"/>
        <v/>
      </c>
      <c r="J1836">
        <f t="shared" si="199"/>
        <v>165.26</v>
      </c>
      <c r="K1836">
        <f t="shared" si="200"/>
        <v>281.42</v>
      </c>
      <c r="L1836" s="37">
        <f t="shared" si="201"/>
        <v>185.00000000000938</v>
      </c>
      <c r="M1836" t="str">
        <f t="shared" si="202"/>
        <v>Short</v>
      </c>
    </row>
    <row r="1837" spans="1:13" x14ac:dyDescent="0.25">
      <c r="A1837" s="2">
        <v>1823</v>
      </c>
      <c r="B1837" t="s">
        <v>1823</v>
      </c>
      <c r="C1837" s="8">
        <v>283.60000000000002</v>
      </c>
      <c r="D1837" s="8">
        <v>166.39</v>
      </c>
      <c r="E1837" s="17">
        <f t="shared" si="196"/>
        <v>0.5332303642305567</v>
      </c>
      <c r="F1837" s="2">
        <f>+IF(A1837&gt;$C$3,AVERAGE(INDEX($E$15:$E$2531,A1837-$C$3):E1836),"")</f>
        <v>0.52510323181961771</v>
      </c>
      <c r="G1837" s="2">
        <f>+IF(A1837&gt;$C$3,STDEVA(INDEX($E$15:$E$2531,A1837-$C$3):E1836),"")</f>
        <v>7.7920752475896778E-3</v>
      </c>
      <c r="H1837">
        <f t="shared" si="197"/>
        <v>1.0429997340506885</v>
      </c>
      <c r="I1837" s="2" t="str">
        <f t="shared" si="198"/>
        <v/>
      </c>
      <c r="J1837" t="str">
        <f t="shared" si="199"/>
        <v/>
      </c>
      <c r="K1837" t="str">
        <f t="shared" si="200"/>
        <v/>
      </c>
      <c r="L1837" s="37">
        <f t="shared" si="201"/>
        <v>-262.50000000000284</v>
      </c>
      <c r="M1837" t="str">
        <f t="shared" si="202"/>
        <v>SL</v>
      </c>
    </row>
    <row r="1838" spans="1:13" x14ac:dyDescent="0.25">
      <c r="A1838" s="2">
        <v>1824</v>
      </c>
      <c r="B1838" t="s">
        <v>1824</v>
      </c>
      <c r="C1838" s="8">
        <v>284.64</v>
      </c>
      <c r="D1838" s="8">
        <v>167.32</v>
      </c>
      <c r="E1838" s="17">
        <f t="shared" si="196"/>
        <v>0.53131707734352729</v>
      </c>
      <c r="F1838" s="2">
        <f>+IF(A1838&gt;$C$3,AVERAGE(INDEX($E$15:$E$2531,A1838-$C$3):E1837),"")</f>
        <v>0.52796872529738104</v>
      </c>
      <c r="G1838" s="2">
        <f>+IF(A1838&gt;$C$3,STDEVA(INDEX($E$15:$E$2531,A1838-$C$3):E1837),"")</f>
        <v>4.5541896014793578E-3</v>
      </c>
      <c r="H1838">
        <f t="shared" si="197"/>
        <v>0.73522456005314141</v>
      </c>
      <c r="I1838" s="2" t="str">
        <f t="shared" si="198"/>
        <v/>
      </c>
      <c r="J1838" t="str">
        <f t="shared" si="199"/>
        <v/>
      </c>
      <c r="K1838" t="str">
        <f t="shared" si="200"/>
        <v/>
      </c>
      <c r="L1838" s="37" t="str">
        <f t="shared" si="201"/>
        <v/>
      </c>
      <c r="M1838" t="str">
        <f t="shared" si="202"/>
        <v/>
      </c>
    </row>
    <row r="1839" spans="1:13" x14ac:dyDescent="0.25">
      <c r="A1839" s="2">
        <v>1825</v>
      </c>
      <c r="B1839" t="s">
        <v>1825</v>
      </c>
      <c r="C1839" s="8">
        <v>285.58</v>
      </c>
      <c r="D1839" s="8">
        <v>167.72</v>
      </c>
      <c r="E1839" s="17">
        <f t="shared" si="196"/>
        <v>0.5322262776995873</v>
      </c>
      <c r="F1839" s="2">
        <f>+IF(A1839&gt;$C$3,AVERAGE(INDEX($E$15:$E$2531,A1839-$C$3):E1838),"")</f>
        <v>0.52887193141758415</v>
      </c>
      <c r="G1839" s="2">
        <f>+IF(A1839&gt;$C$3,STDEVA(INDEX($E$15:$E$2531,A1839-$C$3):E1838),"")</f>
        <v>4.2857520329049933E-3</v>
      </c>
      <c r="H1839">
        <f t="shared" si="197"/>
        <v>0.78267390559446082</v>
      </c>
      <c r="I1839" s="2" t="str">
        <f t="shared" si="198"/>
        <v/>
      </c>
      <c r="J1839" t="str">
        <f t="shared" si="199"/>
        <v/>
      </c>
      <c r="K1839" t="str">
        <f t="shared" si="200"/>
        <v/>
      </c>
      <c r="L1839" s="37" t="str">
        <f t="shared" si="201"/>
        <v/>
      </c>
      <c r="M1839" t="str">
        <f t="shared" si="202"/>
        <v/>
      </c>
    </row>
    <row r="1840" spans="1:13" x14ac:dyDescent="0.25">
      <c r="A1840" s="2">
        <v>1826</v>
      </c>
      <c r="B1840" t="s">
        <v>1826</v>
      </c>
      <c r="C1840" s="8">
        <v>285.45999999999998</v>
      </c>
      <c r="D1840" s="8">
        <v>167.57</v>
      </c>
      <c r="E1840" s="17">
        <f t="shared" si="196"/>
        <v>0.53270073978898969</v>
      </c>
      <c r="F1840" s="2">
        <f>+IF(A1840&gt;$C$3,AVERAGE(INDEX($E$15:$E$2531,A1840-$C$3):E1839),"")</f>
        <v>0.5293386181015618</v>
      </c>
      <c r="G1840" s="2">
        <f>+IF(A1840&gt;$C$3,STDEVA(INDEX($E$15:$E$2531,A1840-$C$3):E1839),"")</f>
        <v>4.4090446781148585E-3</v>
      </c>
      <c r="H1840">
        <f t="shared" si="197"/>
        <v>0.76255105876255369</v>
      </c>
      <c r="I1840" s="2" t="str">
        <f t="shared" si="198"/>
        <v/>
      </c>
      <c r="J1840" t="str">
        <f t="shared" si="199"/>
        <v/>
      </c>
      <c r="K1840" t="str">
        <f t="shared" si="200"/>
        <v/>
      </c>
      <c r="L1840" s="37" t="str">
        <f t="shared" si="201"/>
        <v/>
      </c>
      <c r="M1840" t="str">
        <f t="shared" si="202"/>
        <v/>
      </c>
    </row>
    <row r="1841" spans="1:13" x14ac:dyDescent="0.25">
      <c r="A1841" s="2">
        <v>1827</v>
      </c>
      <c r="B1841" t="s">
        <v>1827</v>
      </c>
      <c r="C1841" s="8">
        <v>285.07</v>
      </c>
      <c r="D1841" s="8">
        <v>168</v>
      </c>
      <c r="E1841" s="17">
        <f t="shared" si="196"/>
        <v>0.52877078474229033</v>
      </c>
      <c r="F1841" s="2">
        <f>+IF(A1841&gt;$C$3,AVERAGE(INDEX($E$15:$E$2531,A1841-$C$3):E1840),"")</f>
        <v>0.53071586828445183</v>
      </c>
      <c r="G1841" s="2">
        <f>+IF(A1841&gt;$C$3,STDEVA(INDEX($E$15:$E$2531,A1841-$C$3):E1840),"")</f>
        <v>2.9187425071613266E-3</v>
      </c>
      <c r="H1841">
        <f t="shared" si="197"/>
        <v>-0.66641148967033104</v>
      </c>
      <c r="I1841" s="2" t="str">
        <f t="shared" si="198"/>
        <v/>
      </c>
      <c r="J1841" t="str">
        <f t="shared" si="199"/>
        <v/>
      </c>
      <c r="K1841" t="str">
        <f t="shared" si="200"/>
        <v/>
      </c>
      <c r="L1841" s="37" t="str">
        <f t="shared" si="201"/>
        <v/>
      </c>
      <c r="M1841" t="str">
        <f t="shared" si="202"/>
        <v/>
      </c>
    </row>
    <row r="1842" spans="1:13" x14ac:dyDescent="0.25">
      <c r="A1842" s="2">
        <v>1828</v>
      </c>
      <c r="B1842" t="s">
        <v>1828</v>
      </c>
      <c r="C1842" s="8">
        <v>283.16000000000003</v>
      </c>
      <c r="D1842" s="8">
        <v>167.53</v>
      </c>
      <c r="E1842" s="17">
        <f t="shared" si="196"/>
        <v>0.52484966920054754</v>
      </c>
      <c r="F1842" s="2">
        <f>+IF(A1842&gt;$C$3,AVERAGE(INDEX($E$15:$E$2531,A1842-$C$3):E1841),"")</f>
        <v>0.53032059724614289</v>
      </c>
      <c r="G1842" s="2">
        <f>+IF(A1842&gt;$C$3,STDEVA(INDEX($E$15:$E$2531,A1842-$C$3):E1841),"")</f>
        <v>2.9139742747898698E-3</v>
      </c>
      <c r="H1842">
        <f t="shared" si="197"/>
        <v>-1.8774798710224927</v>
      </c>
      <c r="I1842" s="2" t="str">
        <f t="shared" si="198"/>
        <v>Buy</v>
      </c>
      <c r="J1842">
        <f t="shared" si="199"/>
        <v>283.16000000000003</v>
      </c>
      <c r="K1842">
        <f t="shared" si="200"/>
        <v>167.53</v>
      </c>
      <c r="L1842" s="37" t="str">
        <f t="shared" si="201"/>
        <v/>
      </c>
      <c r="M1842" t="str">
        <f t="shared" si="202"/>
        <v>Long</v>
      </c>
    </row>
    <row r="1843" spans="1:13" x14ac:dyDescent="0.25">
      <c r="A1843" s="2">
        <v>1829</v>
      </c>
      <c r="B1843" t="s">
        <v>1829</v>
      </c>
      <c r="C1843" s="8">
        <v>282.10000000000002</v>
      </c>
      <c r="D1843" s="8">
        <v>166.55</v>
      </c>
      <c r="E1843" s="17">
        <f t="shared" si="196"/>
        <v>0.52696605336826197</v>
      </c>
      <c r="F1843" s="2">
        <f>+IF(A1843&gt;$C$3,AVERAGE(INDEX($E$15:$E$2531,A1843-$C$3):E1842),"")</f>
        <v>0.52935658062658442</v>
      </c>
      <c r="G1843" s="2">
        <f>+IF(A1843&gt;$C$3,STDEVA(INDEX($E$15:$E$2531,A1843-$C$3):E1842),"")</f>
        <v>3.1468957884908519E-3</v>
      </c>
      <c r="H1843">
        <f t="shared" si="197"/>
        <v>-0.75964614623252869</v>
      </c>
      <c r="I1843" s="2" t="str">
        <f t="shared" si="198"/>
        <v/>
      </c>
      <c r="J1843">
        <f t="shared" si="199"/>
        <v>283.16000000000003</v>
      </c>
      <c r="K1843">
        <f t="shared" si="200"/>
        <v>167.53</v>
      </c>
      <c r="L1843" s="37">
        <f t="shared" si="201"/>
        <v>-20.000000000003126</v>
      </c>
      <c r="M1843" t="str">
        <f t="shared" si="202"/>
        <v>Long</v>
      </c>
    </row>
    <row r="1844" spans="1:13" x14ac:dyDescent="0.25">
      <c r="A1844" s="2">
        <v>1830</v>
      </c>
      <c r="B1844" t="s">
        <v>1830</v>
      </c>
      <c r="C1844" s="8">
        <v>283.89999999999998</v>
      </c>
      <c r="D1844" s="8">
        <v>168.2</v>
      </c>
      <c r="E1844" s="17">
        <f t="shared" si="196"/>
        <v>0.52346831594007781</v>
      </c>
      <c r="F1844" s="2">
        <f>+IF(A1844&gt;$C$3,AVERAGE(INDEX($E$15:$E$2531,A1844-$C$3):E1843),"")</f>
        <v>0.52920569672322781</v>
      </c>
      <c r="G1844" s="2">
        <f>+IF(A1844&gt;$C$3,STDEVA(INDEX($E$15:$E$2531,A1844-$C$3):E1843),"")</f>
        <v>3.2339439279185415E-3</v>
      </c>
      <c r="H1844">
        <f t="shared" si="197"/>
        <v>-1.7741126349221352</v>
      </c>
      <c r="I1844" s="2" t="str">
        <f t="shared" si="198"/>
        <v>Buy</v>
      </c>
      <c r="J1844">
        <f t="shared" si="199"/>
        <v>283.16000000000003</v>
      </c>
      <c r="K1844">
        <f t="shared" si="200"/>
        <v>167.53</v>
      </c>
      <c r="L1844" s="37">
        <f t="shared" si="201"/>
        <v>17.499999999991189</v>
      </c>
      <c r="M1844" t="str">
        <f t="shared" si="202"/>
        <v>Long</v>
      </c>
    </row>
    <row r="1845" spans="1:13" x14ac:dyDescent="0.25">
      <c r="A1845" s="2">
        <v>1831</v>
      </c>
      <c r="B1845" t="s">
        <v>1831</v>
      </c>
      <c r="C1845" s="8">
        <v>281.77999999999997</v>
      </c>
      <c r="D1845" s="8">
        <v>166.09</v>
      </c>
      <c r="E1845" s="17">
        <f t="shared" si="196"/>
        <v>0.52859681451422313</v>
      </c>
      <c r="F1845" s="2">
        <f>+IF(A1845&gt;$C$3,AVERAGE(INDEX($E$15:$E$2531,A1845-$C$3):E1844),"")</f>
        <v>0.52877824677557905</v>
      </c>
      <c r="G1845" s="2">
        <f>+IF(A1845&gt;$C$3,STDEVA(INDEX($E$15:$E$2531,A1845-$C$3):E1844),"")</f>
        <v>3.7310673994095942E-3</v>
      </c>
      <c r="H1845">
        <f t="shared" si="197"/>
        <v>-4.8627441408490291E-2</v>
      </c>
      <c r="I1845" s="2" t="str">
        <f t="shared" si="198"/>
        <v/>
      </c>
      <c r="J1845">
        <f t="shared" si="199"/>
        <v>283.16000000000003</v>
      </c>
      <c r="K1845">
        <f t="shared" si="200"/>
        <v>167.53</v>
      </c>
      <c r="L1845" s="37">
        <f t="shared" si="201"/>
        <v>14.999999999986358</v>
      </c>
      <c r="M1845" t="str">
        <f t="shared" si="202"/>
        <v>Long</v>
      </c>
    </row>
    <row r="1846" spans="1:13" x14ac:dyDescent="0.25">
      <c r="A1846" s="2">
        <v>1832</v>
      </c>
      <c r="B1846" t="s">
        <v>1832</v>
      </c>
      <c r="C1846" s="8">
        <v>284.06</v>
      </c>
      <c r="D1846" s="8">
        <v>167.63</v>
      </c>
      <c r="E1846" s="17">
        <f t="shared" si="196"/>
        <v>0.52742631380979554</v>
      </c>
      <c r="F1846" s="2">
        <f>+IF(A1846&gt;$C$3,AVERAGE(INDEX($E$15:$E$2531,A1846-$C$3):E1845),"")</f>
        <v>0.52912512186978466</v>
      </c>
      <c r="G1846" s="2">
        <f>+IF(A1846&gt;$C$3,STDEVA(INDEX($E$15:$E$2531,A1846-$C$3):E1845),"")</f>
        <v>3.5250014846413295E-3</v>
      </c>
      <c r="H1846">
        <f t="shared" si="197"/>
        <v>-0.48193116155863841</v>
      </c>
      <c r="I1846" s="2" t="str">
        <f t="shared" si="198"/>
        <v/>
      </c>
      <c r="J1846">
        <f t="shared" si="199"/>
        <v>283.16000000000003</v>
      </c>
      <c r="K1846">
        <f t="shared" si="200"/>
        <v>167.53</v>
      </c>
      <c r="L1846" s="37">
        <f t="shared" si="201"/>
        <v>199.99999999999574</v>
      </c>
      <c r="M1846" t="str">
        <f t="shared" si="202"/>
        <v>Long</v>
      </c>
    </row>
    <row r="1847" spans="1:13" x14ac:dyDescent="0.25">
      <c r="A1847" s="2">
        <v>1833</v>
      </c>
      <c r="B1847" t="s">
        <v>1833</v>
      </c>
      <c r="C1847" s="8">
        <v>285.06</v>
      </c>
      <c r="D1847" s="8">
        <v>168.35</v>
      </c>
      <c r="E1847" s="17">
        <f t="shared" si="196"/>
        <v>0.52665453881980151</v>
      </c>
      <c r="F1847" s="2">
        <f>+IF(A1847&gt;$C$3,AVERAGE(INDEX($E$15:$E$2531,A1847-$C$3):E1846),"")</f>
        <v>0.52848022737858902</v>
      </c>
      <c r="G1847" s="2">
        <f>+IF(A1847&gt;$C$3,STDEVA(INDEX($E$15:$E$2531,A1847-$C$3):E1846),"")</f>
        <v>3.1956027908444816E-3</v>
      </c>
      <c r="H1847">
        <f t="shared" si="197"/>
        <v>-0.57131273136266258</v>
      </c>
      <c r="I1847" s="2" t="str">
        <f t="shared" si="198"/>
        <v/>
      </c>
      <c r="J1847">
        <f t="shared" si="199"/>
        <v>283.16000000000003</v>
      </c>
      <c r="K1847">
        <f t="shared" si="200"/>
        <v>167.53</v>
      </c>
      <c r="L1847" s="37">
        <f t="shared" si="201"/>
        <v>269.99999999999602</v>
      </c>
      <c r="M1847" t="str">
        <f t="shared" si="202"/>
        <v>Long</v>
      </c>
    </row>
    <row r="1848" spans="1:13" x14ac:dyDescent="0.25">
      <c r="A1848" s="2">
        <v>1834</v>
      </c>
      <c r="B1848" t="s">
        <v>1834</v>
      </c>
      <c r="C1848" s="8">
        <v>285.67</v>
      </c>
      <c r="D1848" s="8">
        <v>168.82</v>
      </c>
      <c r="E1848" s="17">
        <f t="shared" si="196"/>
        <v>0.52600423991745382</v>
      </c>
      <c r="F1848" s="2">
        <f>+IF(A1848&gt;$C$3,AVERAGE(INDEX($E$15:$E$2531,A1848-$C$3):E1847),"")</f>
        <v>0.52796216754261949</v>
      </c>
      <c r="G1848" s="2">
        <f>+IF(A1848&gt;$C$3,STDEVA(INDEX($E$15:$E$2531,A1848-$C$3):E1847),"")</f>
        <v>3.0529691413060927E-3</v>
      </c>
      <c r="H1848">
        <f t="shared" si="197"/>
        <v>-0.64131916653702081</v>
      </c>
      <c r="I1848" s="2" t="str">
        <f t="shared" si="198"/>
        <v/>
      </c>
      <c r="J1848">
        <f t="shared" si="199"/>
        <v>283.16000000000003</v>
      </c>
      <c r="K1848">
        <f t="shared" si="200"/>
        <v>167.53</v>
      </c>
      <c r="L1848" s="37">
        <f t="shared" si="201"/>
        <v>304.99999999999972</v>
      </c>
      <c r="M1848" t="str">
        <f t="shared" si="202"/>
        <v>Long</v>
      </c>
    </row>
    <row r="1849" spans="1:13" x14ac:dyDescent="0.25">
      <c r="A1849" s="2">
        <v>1835</v>
      </c>
      <c r="B1849" t="s">
        <v>1835</v>
      </c>
      <c r="C1849" s="8">
        <v>286.33999999999997</v>
      </c>
      <c r="D1849" s="8">
        <v>170.76</v>
      </c>
      <c r="E1849" s="17">
        <f t="shared" si="196"/>
        <v>0.51692085404242005</v>
      </c>
      <c r="F1849" s="2">
        <f>+IF(A1849&gt;$C$3,AVERAGE(INDEX($E$15:$E$2531,A1849-$C$3):E1848),"")</f>
        <v>0.52727083001127129</v>
      </c>
      <c r="G1849" s="2">
        <f>+IF(A1849&gt;$C$3,STDEVA(INDEX($E$15:$E$2531,A1849-$C$3):E1848),"")</f>
        <v>2.6437256272283847E-3</v>
      </c>
      <c r="H1849">
        <f t="shared" si="197"/>
        <v>-3.9149206189380124</v>
      </c>
      <c r="I1849" s="2" t="str">
        <f t="shared" si="198"/>
        <v>Buy</v>
      </c>
      <c r="J1849">
        <f t="shared" si="199"/>
        <v>283.16000000000003</v>
      </c>
      <c r="K1849">
        <f t="shared" si="200"/>
        <v>167.53</v>
      </c>
      <c r="L1849" s="37">
        <f t="shared" si="201"/>
        <v>-12.500000000010004</v>
      </c>
      <c r="M1849" t="str">
        <f t="shared" si="202"/>
        <v>Long</v>
      </c>
    </row>
    <row r="1850" spans="1:13" x14ac:dyDescent="0.25">
      <c r="A1850" s="2">
        <v>1836</v>
      </c>
      <c r="B1850" t="s">
        <v>1836</v>
      </c>
      <c r="C1850" s="8">
        <v>286.17</v>
      </c>
      <c r="D1850" s="8">
        <v>171.18</v>
      </c>
      <c r="E1850" s="17">
        <f t="shared" si="196"/>
        <v>0.51387040537176276</v>
      </c>
      <c r="F1850" s="2">
        <f>+IF(A1850&gt;$C$3,AVERAGE(INDEX($E$15:$E$2531,A1850-$C$3):E1849),"")</f>
        <v>0.52551750937276354</v>
      </c>
      <c r="G1850" s="2">
        <f>+IF(A1850&gt;$C$3,STDEVA(INDEX($E$15:$E$2531,A1850-$C$3):E1849),"")</f>
        <v>3.6380826774791981E-3</v>
      </c>
      <c r="H1850">
        <f t="shared" si="197"/>
        <v>-3.2014401632760503</v>
      </c>
      <c r="I1850" s="2" t="str">
        <f t="shared" si="198"/>
        <v>Buy</v>
      </c>
      <c r="J1850">
        <f t="shared" si="199"/>
        <v>283.16000000000003</v>
      </c>
      <c r="K1850">
        <f t="shared" si="200"/>
        <v>167.53</v>
      </c>
      <c r="L1850" s="37">
        <f t="shared" si="201"/>
        <v>-160.00000000000364</v>
      </c>
      <c r="M1850" t="str">
        <f t="shared" si="202"/>
        <v>Long</v>
      </c>
    </row>
    <row r="1851" spans="1:13" x14ac:dyDescent="0.25">
      <c r="A1851" s="2">
        <v>1837</v>
      </c>
      <c r="B1851" t="s">
        <v>1837</v>
      </c>
      <c r="C1851" s="8">
        <v>285.79000000000002</v>
      </c>
      <c r="D1851" s="8">
        <v>170.66</v>
      </c>
      <c r="E1851" s="17">
        <f t="shared" si="196"/>
        <v>0.51558400227203227</v>
      </c>
      <c r="F1851" s="2">
        <f>+IF(A1851&gt;$C$3,AVERAGE(INDEX($E$15:$E$2531,A1851-$C$3):E1850),"")</f>
        <v>0.52386191166492713</v>
      </c>
      <c r="G1851" s="2">
        <f>+IF(A1851&gt;$C$3,STDEVA(INDEX($E$15:$E$2531,A1851-$C$3):E1850),"")</f>
        <v>5.0779838715012378E-3</v>
      </c>
      <c r="H1851">
        <f t="shared" si="197"/>
        <v>-1.6301566925709046</v>
      </c>
      <c r="I1851" s="2" t="str">
        <f t="shared" si="198"/>
        <v/>
      </c>
      <c r="J1851">
        <f t="shared" si="199"/>
        <v>283.16000000000003</v>
      </c>
      <c r="K1851">
        <f t="shared" si="200"/>
        <v>167.53</v>
      </c>
      <c r="L1851" s="37">
        <f t="shared" si="201"/>
        <v>-125</v>
      </c>
      <c r="M1851" t="str">
        <f t="shared" si="202"/>
        <v>Long</v>
      </c>
    </row>
    <row r="1852" spans="1:13" x14ac:dyDescent="0.25">
      <c r="A1852" s="2">
        <v>1838</v>
      </c>
      <c r="B1852" t="s">
        <v>1838</v>
      </c>
      <c r="C1852" s="8">
        <v>287.51</v>
      </c>
      <c r="D1852" s="8">
        <v>171.59</v>
      </c>
      <c r="E1852" s="17">
        <f t="shared" si="196"/>
        <v>0.5161497319436702</v>
      </c>
      <c r="F1852" s="2">
        <f>+IF(A1852&gt;$C$3,AVERAGE(INDEX($E$15:$E$2531,A1852-$C$3):E1851),"")</f>
        <v>0.52283239311731433</v>
      </c>
      <c r="G1852" s="2">
        <f>+IF(A1852&gt;$C$3,STDEVA(INDEX($E$15:$E$2531,A1852-$C$3):E1851),"")</f>
        <v>5.7477854931563266E-3</v>
      </c>
      <c r="H1852">
        <f t="shared" si="197"/>
        <v>-1.162649716417032</v>
      </c>
      <c r="I1852" s="2" t="str">
        <f t="shared" si="198"/>
        <v/>
      </c>
      <c r="J1852">
        <f t="shared" si="199"/>
        <v>283.16000000000003</v>
      </c>
      <c r="K1852">
        <f t="shared" si="200"/>
        <v>167.53</v>
      </c>
      <c r="L1852" s="37">
        <f t="shared" si="201"/>
        <v>72.499999999990791</v>
      </c>
      <c r="M1852" t="str">
        <f t="shared" si="202"/>
        <v>Long</v>
      </c>
    </row>
    <row r="1853" spans="1:13" x14ac:dyDescent="0.25">
      <c r="A1853" s="2">
        <v>1839</v>
      </c>
      <c r="B1853" t="s">
        <v>1839</v>
      </c>
      <c r="C1853" s="8">
        <v>289.77999999999997</v>
      </c>
      <c r="D1853" s="8">
        <v>171.84</v>
      </c>
      <c r="E1853" s="17">
        <f t="shared" si="196"/>
        <v>0.52255820307207623</v>
      </c>
      <c r="F1853" s="2">
        <f>+IF(A1853&gt;$C$3,AVERAGE(INDEX($E$15:$E$2531,A1853-$C$3):E1852),"")</f>
        <v>0.52163057962569304</v>
      </c>
      <c r="G1853" s="2">
        <f>+IF(A1853&gt;$C$3,STDEVA(INDEX($E$15:$E$2531,A1853-$C$3):E1852),"")</f>
        <v>5.9041078589019864E-3</v>
      </c>
      <c r="H1853">
        <f t="shared" si="197"/>
        <v>0.15711492211046954</v>
      </c>
      <c r="I1853" s="2" t="str">
        <f t="shared" si="198"/>
        <v/>
      </c>
      <c r="J1853" t="str">
        <f t="shared" si="199"/>
        <v/>
      </c>
      <c r="K1853" t="str">
        <f t="shared" si="200"/>
        <v/>
      </c>
      <c r="L1853" s="37">
        <f t="shared" si="201"/>
        <v>577.49999999998636</v>
      </c>
      <c r="M1853" t="str">
        <f t="shared" si="202"/>
        <v>TP</v>
      </c>
    </row>
    <row r="1854" spans="1:13" x14ac:dyDescent="0.25">
      <c r="A1854" s="2">
        <v>1840</v>
      </c>
      <c r="B1854" t="s">
        <v>1840</v>
      </c>
      <c r="C1854" s="8">
        <v>289.92</v>
      </c>
      <c r="D1854" s="8">
        <v>172</v>
      </c>
      <c r="E1854" s="17">
        <f t="shared" si="196"/>
        <v>0.52211054604116147</v>
      </c>
      <c r="F1854" s="2">
        <f>+IF(A1854&gt;$C$3,AVERAGE(INDEX($E$15:$E$2531,A1854-$C$3):E1853),"")</f>
        <v>0.52152945597369293</v>
      </c>
      <c r="G1854" s="2">
        <f>+IF(A1854&gt;$C$3,STDEVA(INDEX($E$15:$E$2531,A1854-$C$3):E1853),"")</f>
        <v>5.8764263527729191E-3</v>
      </c>
      <c r="H1854">
        <f t="shared" si="197"/>
        <v>9.8884940027256049E-2</v>
      </c>
      <c r="I1854" s="2" t="str">
        <f t="shared" si="198"/>
        <v/>
      </c>
      <c r="J1854" t="str">
        <f t="shared" si="199"/>
        <v/>
      </c>
      <c r="K1854" t="str">
        <f t="shared" si="200"/>
        <v/>
      </c>
      <c r="L1854" s="37" t="str">
        <f t="shared" si="201"/>
        <v/>
      </c>
      <c r="M1854" t="str">
        <f t="shared" si="202"/>
        <v/>
      </c>
    </row>
    <row r="1855" spans="1:13" x14ac:dyDescent="0.25">
      <c r="A1855" s="2">
        <v>1841</v>
      </c>
      <c r="B1855" t="s">
        <v>1841</v>
      </c>
      <c r="C1855" s="8">
        <v>291.48</v>
      </c>
      <c r="D1855" s="8">
        <v>172.5</v>
      </c>
      <c r="E1855" s="17">
        <f t="shared" si="196"/>
        <v>0.52457415633066695</v>
      </c>
      <c r="F1855" s="2">
        <f>+IF(A1855&gt;$C$3,AVERAGE(INDEX($E$15:$E$2531,A1855-$C$3):E1854),"")</f>
        <v>0.52080875947668603</v>
      </c>
      <c r="G1855" s="2">
        <f>+IF(A1855&gt;$C$3,STDEVA(INDEX($E$15:$E$2531,A1855-$C$3):E1854),"")</f>
        <v>5.2675251707447355E-3</v>
      </c>
      <c r="H1855">
        <f t="shared" si="197"/>
        <v>0.71483224700918835</v>
      </c>
      <c r="I1855" s="2" t="str">
        <f t="shared" si="198"/>
        <v/>
      </c>
      <c r="J1855" t="str">
        <f t="shared" si="199"/>
        <v/>
      </c>
      <c r="K1855" t="str">
        <f t="shared" si="200"/>
        <v/>
      </c>
      <c r="L1855" s="37" t="str">
        <f t="shared" si="201"/>
        <v/>
      </c>
      <c r="M1855" t="str">
        <f t="shared" si="202"/>
        <v/>
      </c>
    </row>
    <row r="1856" spans="1:13" x14ac:dyDescent="0.25">
      <c r="A1856" s="2">
        <v>1842</v>
      </c>
      <c r="B1856" t="s">
        <v>1842</v>
      </c>
      <c r="C1856" s="8">
        <v>290.3</v>
      </c>
      <c r="D1856" s="8">
        <v>172.36</v>
      </c>
      <c r="E1856" s="17">
        <f t="shared" si="196"/>
        <v>0.52132955828294691</v>
      </c>
      <c r="F1856" s="2">
        <f>+IF(A1856&gt;$C$3,AVERAGE(INDEX($E$15:$E$2531,A1856-$C$3):E1855),"")</f>
        <v>0.52049185309011614</v>
      </c>
      <c r="G1856" s="2">
        <f>+IF(A1856&gt;$C$3,STDEVA(INDEX($E$15:$E$2531,A1856-$C$3):E1855),"")</f>
        <v>4.8920457452775925E-3</v>
      </c>
      <c r="H1856">
        <f t="shared" si="197"/>
        <v>0.17123821739390518</v>
      </c>
      <c r="I1856" s="2" t="str">
        <f t="shared" si="198"/>
        <v/>
      </c>
      <c r="J1856" t="str">
        <f t="shared" si="199"/>
        <v/>
      </c>
      <c r="K1856" t="str">
        <f t="shared" si="200"/>
        <v/>
      </c>
      <c r="L1856" s="37" t="str">
        <f t="shared" si="201"/>
        <v/>
      </c>
      <c r="M1856" t="str">
        <f t="shared" si="202"/>
        <v/>
      </c>
    </row>
    <row r="1857" spans="1:13" x14ac:dyDescent="0.25">
      <c r="A1857" s="2">
        <v>1843</v>
      </c>
      <c r="B1857" t="s">
        <v>1843</v>
      </c>
      <c r="C1857" s="8">
        <v>290.31</v>
      </c>
      <c r="D1857" s="8">
        <v>173.02</v>
      </c>
      <c r="E1857" s="17">
        <f t="shared" si="196"/>
        <v>0.51754212280873246</v>
      </c>
      <c r="F1857" s="2">
        <f>+IF(A1857&gt;$C$3,AVERAGE(INDEX($E$15:$E$2531,A1857-$C$3):E1856),"")</f>
        <v>0.51990018858602116</v>
      </c>
      <c r="G1857" s="2">
        <f>+IF(A1857&gt;$C$3,STDEVA(INDEX($E$15:$E$2531,A1857-$C$3):E1856),"")</f>
        <v>4.3449589355033505E-3</v>
      </c>
      <c r="H1857">
        <f t="shared" si="197"/>
        <v>-0.54271301807263761</v>
      </c>
      <c r="I1857" s="2" t="str">
        <f t="shared" si="198"/>
        <v/>
      </c>
      <c r="J1857" t="str">
        <f t="shared" si="199"/>
        <v/>
      </c>
      <c r="K1857" t="str">
        <f t="shared" si="200"/>
        <v/>
      </c>
      <c r="L1857" s="37" t="str">
        <f t="shared" si="201"/>
        <v/>
      </c>
      <c r="M1857" t="str">
        <f t="shared" si="202"/>
        <v/>
      </c>
    </row>
    <row r="1858" spans="1:13" x14ac:dyDescent="0.25">
      <c r="A1858" s="2">
        <v>1844</v>
      </c>
      <c r="B1858" t="s">
        <v>1844</v>
      </c>
      <c r="C1858" s="8">
        <v>289.81</v>
      </c>
      <c r="D1858" s="8">
        <v>172.25</v>
      </c>
      <c r="E1858" s="17">
        <f t="shared" si="196"/>
        <v>0.52027862595372221</v>
      </c>
      <c r="F1858" s="2">
        <f>+IF(A1858&gt;$C$3,AVERAGE(INDEX($E$15:$E$2531,A1858-$C$3):E1857),"")</f>
        <v>0.51895995335171874</v>
      </c>
      <c r="G1858" s="2">
        <f>+IF(A1858&gt;$C$3,STDEVA(INDEX($E$15:$E$2531,A1858-$C$3):E1857),"")</f>
        <v>3.7311860731630347E-3</v>
      </c>
      <c r="H1858">
        <f t="shared" si="197"/>
        <v>0.35341914773111027</v>
      </c>
      <c r="I1858" s="2" t="str">
        <f t="shared" si="198"/>
        <v/>
      </c>
      <c r="J1858" t="str">
        <f t="shared" si="199"/>
        <v/>
      </c>
      <c r="K1858" t="str">
        <f t="shared" si="200"/>
        <v/>
      </c>
      <c r="L1858" s="37" t="str">
        <f t="shared" si="201"/>
        <v/>
      </c>
      <c r="M1858" t="str">
        <f t="shared" si="202"/>
        <v/>
      </c>
    </row>
    <row r="1859" spans="1:13" x14ac:dyDescent="0.25">
      <c r="A1859" s="2">
        <v>1845</v>
      </c>
      <c r="B1859" t="s">
        <v>1845</v>
      </c>
      <c r="C1859" s="8">
        <v>289.02999999999997</v>
      </c>
      <c r="D1859" s="8">
        <v>171.79</v>
      </c>
      <c r="E1859" s="17">
        <f t="shared" si="196"/>
        <v>0.52025768831495789</v>
      </c>
      <c r="F1859" s="2">
        <f>+IF(A1859&gt;$C$3,AVERAGE(INDEX($E$15:$E$2531,A1859-$C$3):E1858),"")</f>
        <v>0.51933303911964124</v>
      </c>
      <c r="G1859" s="2">
        <f>+IF(A1859&gt;$C$3,STDEVA(INDEX($E$15:$E$2531,A1859-$C$3):E1858),"")</f>
        <v>3.669165958133084E-3</v>
      </c>
      <c r="H1859">
        <f t="shared" si="197"/>
        <v>0.25200528018283591</v>
      </c>
      <c r="I1859" s="2" t="str">
        <f t="shared" si="198"/>
        <v/>
      </c>
      <c r="J1859" t="str">
        <f t="shared" si="199"/>
        <v/>
      </c>
      <c r="K1859" t="str">
        <f t="shared" si="200"/>
        <v/>
      </c>
      <c r="L1859" s="37" t="str">
        <f t="shared" si="201"/>
        <v/>
      </c>
      <c r="M1859" t="str">
        <f t="shared" si="202"/>
        <v/>
      </c>
    </row>
    <row r="1860" spans="1:13" x14ac:dyDescent="0.25">
      <c r="A1860" s="2">
        <v>1846</v>
      </c>
      <c r="B1860" t="s">
        <v>1846</v>
      </c>
      <c r="C1860" s="8">
        <v>288.16000000000003</v>
      </c>
      <c r="D1860" s="8">
        <v>170.63</v>
      </c>
      <c r="E1860" s="17">
        <f t="shared" si="196"/>
        <v>0.52401841188847242</v>
      </c>
      <c r="F1860" s="2">
        <f>+IF(A1860&gt;$C$3,AVERAGE(INDEX($E$15:$E$2531,A1860-$C$3):E1859),"")</f>
        <v>0.52004273722444072</v>
      </c>
      <c r="G1860" s="2">
        <f>+IF(A1860&gt;$C$3,STDEVA(INDEX($E$15:$E$2531,A1860-$C$3):E1859),"")</f>
        <v>3.04515592166305E-3</v>
      </c>
      <c r="H1860">
        <f t="shared" si="197"/>
        <v>1.3055734308213909</v>
      </c>
      <c r="I1860" s="2" t="str">
        <f t="shared" si="198"/>
        <v/>
      </c>
      <c r="J1860" t="str">
        <f t="shared" si="199"/>
        <v/>
      </c>
      <c r="K1860" t="str">
        <f t="shared" si="200"/>
        <v/>
      </c>
      <c r="L1860" s="37" t="str">
        <f t="shared" si="201"/>
        <v/>
      </c>
      <c r="M1860" t="str">
        <f t="shared" si="202"/>
        <v/>
      </c>
    </row>
    <row r="1861" spans="1:13" x14ac:dyDescent="0.25">
      <c r="A1861" s="2">
        <v>1847</v>
      </c>
      <c r="B1861" t="s">
        <v>1847</v>
      </c>
      <c r="C1861" s="8">
        <v>287.60000000000002</v>
      </c>
      <c r="D1861" s="8">
        <v>170.54</v>
      </c>
      <c r="E1861" s="17">
        <f t="shared" si="196"/>
        <v>0.52260075253298821</v>
      </c>
      <c r="F1861" s="2">
        <f>+IF(A1861&gt;$C$3,AVERAGE(INDEX($E$15:$E$2531,A1861-$C$3):E1860),"")</f>
        <v>0.52097989384848964</v>
      </c>
      <c r="G1861" s="2">
        <f>+IF(A1861&gt;$C$3,STDEVA(INDEX($E$15:$E$2531,A1861-$C$3):E1860),"")</f>
        <v>2.7884831341233318E-3</v>
      </c>
      <c r="H1861">
        <f t="shared" si="197"/>
        <v>0.58126895754316688</v>
      </c>
      <c r="I1861" s="2" t="str">
        <f t="shared" si="198"/>
        <v/>
      </c>
      <c r="J1861" t="str">
        <f t="shared" si="199"/>
        <v/>
      </c>
      <c r="K1861" t="str">
        <f t="shared" si="200"/>
        <v/>
      </c>
      <c r="L1861" s="37" t="str">
        <f t="shared" si="201"/>
        <v/>
      </c>
      <c r="M1861" t="str">
        <f t="shared" si="202"/>
        <v/>
      </c>
    </row>
    <row r="1862" spans="1:13" x14ac:dyDescent="0.25">
      <c r="A1862" s="2">
        <v>1848</v>
      </c>
      <c r="B1862" t="s">
        <v>1848</v>
      </c>
      <c r="C1862" s="8">
        <v>288.10000000000002</v>
      </c>
      <c r="D1862" s="8">
        <v>170.75</v>
      </c>
      <c r="E1862" s="17">
        <f t="shared" si="196"/>
        <v>0.52310714363958355</v>
      </c>
      <c r="F1862" s="2">
        <f>+IF(A1862&gt;$C$3,AVERAGE(INDEX($E$15:$E$2531,A1862-$C$3):E1861),"")</f>
        <v>0.52169667391396946</v>
      </c>
      <c r="G1862" s="2">
        <f>+IF(A1862&gt;$C$3,STDEVA(INDEX($E$15:$E$2531,A1862-$C$3):E1861),"")</f>
        <v>2.1470288016886539E-3</v>
      </c>
      <c r="H1862">
        <f t="shared" si="197"/>
        <v>0.65694029092891038</v>
      </c>
      <c r="I1862" s="2" t="str">
        <f t="shared" si="198"/>
        <v/>
      </c>
      <c r="J1862" t="str">
        <f t="shared" si="199"/>
        <v/>
      </c>
      <c r="K1862" t="str">
        <f t="shared" si="200"/>
        <v/>
      </c>
      <c r="L1862" s="37" t="str">
        <f t="shared" si="201"/>
        <v/>
      </c>
      <c r="M1862" t="str">
        <f t="shared" si="202"/>
        <v/>
      </c>
    </row>
    <row r="1863" spans="1:13" x14ac:dyDescent="0.25">
      <c r="A1863" s="2">
        <v>1849</v>
      </c>
      <c r="B1863" t="s">
        <v>1849</v>
      </c>
      <c r="C1863" s="8">
        <v>289.05</v>
      </c>
      <c r="D1863" s="8">
        <v>171.03</v>
      </c>
      <c r="E1863" s="17">
        <f t="shared" si="196"/>
        <v>0.52476070381688489</v>
      </c>
      <c r="F1863" s="2">
        <f>+IF(A1863&gt;$C$3,AVERAGE(INDEX($E$15:$E$2531,A1863-$C$3):E1862),"")</f>
        <v>0.52175766731035911</v>
      </c>
      <c r="G1863" s="2">
        <f>+IF(A1863&gt;$C$3,STDEVA(INDEX($E$15:$E$2531,A1863-$C$3):E1862),"")</f>
        <v>2.1820738991044264E-3</v>
      </c>
      <c r="H1863">
        <f t="shared" si="197"/>
        <v>1.3762304327815369</v>
      </c>
      <c r="I1863" s="2" t="str">
        <f t="shared" si="198"/>
        <v/>
      </c>
      <c r="J1863" t="str">
        <f t="shared" si="199"/>
        <v/>
      </c>
      <c r="K1863" t="str">
        <f t="shared" si="200"/>
        <v/>
      </c>
      <c r="L1863" s="37" t="str">
        <f t="shared" si="201"/>
        <v/>
      </c>
      <c r="M1863" t="str">
        <f t="shared" si="202"/>
        <v/>
      </c>
    </row>
    <row r="1864" spans="1:13" x14ac:dyDescent="0.25">
      <c r="A1864" s="2">
        <v>1850</v>
      </c>
      <c r="B1864" t="s">
        <v>1850</v>
      </c>
      <c r="C1864" s="8">
        <v>289.12</v>
      </c>
      <c r="D1864" s="8">
        <v>170.62</v>
      </c>
      <c r="E1864" s="17">
        <f t="shared" si="196"/>
        <v>0.52740296536336961</v>
      </c>
      <c r="F1864" s="2">
        <f>+IF(A1864&gt;$C$3,AVERAGE(INDEX($E$15:$E$2531,A1864-$C$3):E1863),"")</f>
        <v>0.52205212928543943</v>
      </c>
      <c r="G1864" s="2">
        <f>+IF(A1864&gt;$C$3,STDEVA(INDEX($E$15:$E$2531,A1864-$C$3):E1863),"")</f>
        <v>2.4032505637464753E-3</v>
      </c>
      <c r="H1864">
        <f t="shared" si="197"/>
        <v>2.2264994581291857</v>
      </c>
      <c r="I1864" s="2" t="str">
        <f t="shared" si="198"/>
        <v>Sell</v>
      </c>
      <c r="J1864">
        <f t="shared" si="199"/>
        <v>170.62</v>
      </c>
      <c r="K1864">
        <f t="shared" si="200"/>
        <v>289.12</v>
      </c>
      <c r="L1864" s="37" t="str">
        <f t="shared" si="201"/>
        <v/>
      </c>
      <c r="M1864" t="str">
        <f t="shared" si="202"/>
        <v>Short</v>
      </c>
    </row>
    <row r="1865" spans="1:13" x14ac:dyDescent="0.25">
      <c r="A1865" s="2">
        <v>1851</v>
      </c>
      <c r="B1865" t="s">
        <v>1851</v>
      </c>
      <c r="C1865" s="8">
        <v>290.83</v>
      </c>
      <c r="D1865" s="8">
        <v>170.66</v>
      </c>
      <c r="E1865" s="17">
        <f t="shared" si="196"/>
        <v>0.53306563091630077</v>
      </c>
      <c r="F1865" s="2">
        <f>+IF(A1865&gt;$C$3,AVERAGE(INDEX($E$15:$E$2531,A1865-$C$3):E1864),"")</f>
        <v>0.52236644140018429</v>
      </c>
      <c r="G1865" s="2">
        <f>+IF(A1865&gt;$C$3,STDEVA(INDEX($E$15:$E$2531,A1865-$C$3):E1864),"")</f>
        <v>2.9066003239163279E-3</v>
      </c>
      <c r="H1865">
        <f t="shared" si="197"/>
        <v>3.6809978407008797</v>
      </c>
      <c r="I1865" s="2" t="str">
        <f t="shared" si="198"/>
        <v>Sell</v>
      </c>
      <c r="J1865" t="str">
        <f t="shared" si="199"/>
        <v/>
      </c>
      <c r="K1865" t="str">
        <f t="shared" si="200"/>
        <v/>
      </c>
      <c r="L1865" s="37">
        <f t="shared" si="201"/>
        <v>-417.49999999999687</v>
      </c>
      <c r="M1865" t="str">
        <f t="shared" si="202"/>
        <v>SL</v>
      </c>
    </row>
    <row r="1866" spans="1:13" x14ac:dyDescent="0.25">
      <c r="A1866" s="2">
        <v>1852</v>
      </c>
      <c r="B1866" t="s">
        <v>1852</v>
      </c>
      <c r="C1866" s="8">
        <v>290.88</v>
      </c>
      <c r="D1866" s="8">
        <v>171.38</v>
      </c>
      <c r="E1866" s="17">
        <f t="shared" si="196"/>
        <v>0.52902749774814128</v>
      </c>
      <c r="F1866" s="2">
        <f>+IF(A1866&gt;$C$3,AVERAGE(INDEX($E$15:$E$2531,A1866-$C$3):E1865),"")</f>
        <v>0.52367044947055696</v>
      </c>
      <c r="G1866" s="2">
        <f>+IF(A1866&gt;$C$3,STDEVA(INDEX($E$15:$E$2531,A1866-$C$3):E1865),"")</f>
        <v>4.5508268454550801E-3</v>
      </c>
      <c r="H1866">
        <f t="shared" si="197"/>
        <v>1.177159329394045</v>
      </c>
      <c r="I1866" s="2" t="str">
        <f t="shared" si="198"/>
        <v/>
      </c>
      <c r="J1866" t="str">
        <f t="shared" si="199"/>
        <v/>
      </c>
      <c r="K1866" t="str">
        <f t="shared" si="200"/>
        <v/>
      </c>
      <c r="L1866" s="37" t="str">
        <f t="shared" si="201"/>
        <v/>
      </c>
      <c r="M1866" t="str">
        <f t="shared" si="202"/>
        <v/>
      </c>
    </row>
    <row r="1867" spans="1:13" x14ac:dyDescent="0.25">
      <c r="A1867" s="2">
        <v>1853</v>
      </c>
      <c r="B1867" t="s">
        <v>1853</v>
      </c>
      <c r="C1867" s="8">
        <v>289.33999999999997</v>
      </c>
      <c r="D1867" s="8">
        <v>169.56</v>
      </c>
      <c r="E1867" s="17">
        <f t="shared" si="196"/>
        <v>0.53439562071700775</v>
      </c>
      <c r="F1867" s="2">
        <f>+IF(A1867&gt;$C$3,AVERAGE(INDEX($E$15:$E$2531,A1867-$C$3):E1866),"")</f>
        <v>0.52494660224160239</v>
      </c>
      <c r="G1867" s="2">
        <f>+IF(A1867&gt;$C$3,STDEVA(INDEX($E$15:$E$2531,A1867-$C$3):E1866),"")</f>
        <v>4.2155172478806893E-3</v>
      </c>
      <c r="H1867">
        <f t="shared" si="197"/>
        <v>2.2414849518539537</v>
      </c>
      <c r="I1867" s="2" t="str">
        <f t="shared" si="198"/>
        <v>Sell</v>
      </c>
      <c r="J1867">
        <f t="shared" si="199"/>
        <v>169.56</v>
      </c>
      <c r="K1867">
        <f t="shared" si="200"/>
        <v>289.33999999999997</v>
      </c>
      <c r="L1867" s="37" t="str">
        <f t="shared" si="201"/>
        <v/>
      </c>
      <c r="M1867" t="str">
        <f t="shared" si="202"/>
        <v>Short</v>
      </c>
    </row>
    <row r="1868" spans="1:13" x14ac:dyDescent="0.25">
      <c r="A1868" s="2">
        <v>1854</v>
      </c>
      <c r="B1868" t="s">
        <v>1854</v>
      </c>
      <c r="C1868" s="8">
        <v>290.91000000000003</v>
      </c>
      <c r="D1868" s="8">
        <v>170.27</v>
      </c>
      <c r="E1868" s="17">
        <f t="shared" si="196"/>
        <v>0.53562852855201204</v>
      </c>
      <c r="F1868" s="2">
        <f>+IF(A1868&gt;$C$3,AVERAGE(INDEX($E$15:$E$2531,A1868-$C$3):E1867),"")</f>
        <v>0.52651515721530062</v>
      </c>
      <c r="G1868" s="2">
        <f>+IF(A1868&gt;$C$3,STDEVA(INDEX($E$15:$E$2531,A1868-$C$3):E1867),"")</f>
        <v>4.8414273529630847E-3</v>
      </c>
      <c r="H1868">
        <f t="shared" si="197"/>
        <v>1.882372836005437</v>
      </c>
      <c r="I1868" s="2" t="str">
        <f t="shared" si="198"/>
        <v>Sell</v>
      </c>
      <c r="J1868" t="str">
        <f t="shared" si="199"/>
        <v/>
      </c>
      <c r="K1868" t="str">
        <f t="shared" si="200"/>
        <v/>
      </c>
      <c r="L1868" s="37">
        <f t="shared" si="201"/>
        <v>-215.00000000001052</v>
      </c>
      <c r="M1868" t="str">
        <f t="shared" si="202"/>
        <v>SL</v>
      </c>
    </row>
    <row r="1869" spans="1:13" x14ac:dyDescent="0.25">
      <c r="A1869" s="2">
        <v>1855</v>
      </c>
      <c r="B1869" t="s">
        <v>1855</v>
      </c>
      <c r="C1869" s="8">
        <v>291.22000000000003</v>
      </c>
      <c r="D1869" s="8">
        <v>169.65</v>
      </c>
      <c r="E1869" s="17">
        <f t="shared" si="196"/>
        <v>0.54034150405251935</v>
      </c>
      <c r="F1869" s="2">
        <f>+IF(A1869&gt;$C$3,AVERAGE(INDEX($E$15:$E$2531,A1869-$C$3):E1868),"")</f>
        <v>0.52822302835275114</v>
      </c>
      <c r="G1869" s="2">
        <f>+IF(A1869&gt;$C$3,STDEVA(INDEX($E$15:$E$2531,A1869-$C$3):E1868),"")</f>
        <v>5.0641084629350144E-3</v>
      </c>
      <c r="H1869">
        <f t="shared" si="197"/>
        <v>2.3930126671782772</v>
      </c>
      <c r="I1869" s="2" t="str">
        <f t="shared" si="198"/>
        <v>Sell</v>
      </c>
      <c r="J1869">
        <f t="shared" si="199"/>
        <v>169.65</v>
      </c>
      <c r="K1869">
        <f t="shared" si="200"/>
        <v>291.22000000000003</v>
      </c>
      <c r="L1869" s="37" t="str">
        <f t="shared" si="201"/>
        <v/>
      </c>
      <c r="M1869" t="str">
        <f t="shared" si="202"/>
        <v>Short</v>
      </c>
    </row>
    <row r="1870" spans="1:13" x14ac:dyDescent="0.25">
      <c r="A1870" s="2">
        <v>1856</v>
      </c>
      <c r="B1870" t="s">
        <v>1856</v>
      </c>
      <c r="C1870" s="8">
        <v>293.58</v>
      </c>
      <c r="D1870" s="8">
        <v>171.22</v>
      </c>
      <c r="E1870" s="17">
        <f t="shared" si="196"/>
        <v>0.53920089521474757</v>
      </c>
      <c r="F1870" s="2">
        <f>+IF(A1870&gt;$C$3,AVERAGE(INDEX($E$15:$E$2531,A1870-$C$3):E1869),"")</f>
        <v>0.53003670525986746</v>
      </c>
      <c r="G1870" s="2">
        <f>+IF(A1870&gt;$C$3,STDEVA(INDEX($E$15:$E$2531,A1870-$C$3):E1869),"")</f>
        <v>6.1718655461546323E-3</v>
      </c>
      <c r="H1870">
        <f t="shared" si="197"/>
        <v>1.4848330519108339</v>
      </c>
      <c r="I1870" s="2" t="str">
        <f t="shared" si="198"/>
        <v/>
      </c>
      <c r="J1870">
        <f t="shared" si="199"/>
        <v>169.65</v>
      </c>
      <c r="K1870">
        <f t="shared" si="200"/>
        <v>291.22000000000003</v>
      </c>
      <c r="L1870" s="37">
        <f t="shared" si="201"/>
        <v>-197.49999999999091</v>
      </c>
      <c r="M1870" t="str">
        <f t="shared" si="202"/>
        <v>Short</v>
      </c>
    </row>
    <row r="1871" spans="1:13" x14ac:dyDescent="0.25">
      <c r="A1871" s="2">
        <v>1857</v>
      </c>
      <c r="B1871" t="s">
        <v>1857</v>
      </c>
      <c r="C1871" s="8">
        <v>291.99</v>
      </c>
      <c r="D1871" s="8">
        <v>170.4</v>
      </c>
      <c r="E1871" s="17">
        <f t="shared" si="196"/>
        <v>0.53857094071129663</v>
      </c>
      <c r="F1871" s="2">
        <f>+IF(A1871&gt;$C$3,AVERAGE(INDEX($E$15:$E$2531,A1871-$C$3):E1870),"")</f>
        <v>0.53188116555784082</v>
      </c>
      <c r="G1871" s="2">
        <f>+IF(A1871&gt;$C$3,STDEVA(INDEX($E$15:$E$2531,A1871-$C$3):E1870),"")</f>
        <v>6.1522970813147277E-3</v>
      </c>
      <c r="H1871">
        <f t="shared" si="197"/>
        <v>1.0873621779048139</v>
      </c>
      <c r="I1871" s="2" t="str">
        <f t="shared" si="198"/>
        <v/>
      </c>
      <c r="J1871">
        <f t="shared" si="199"/>
        <v>169.65</v>
      </c>
      <c r="K1871">
        <f t="shared" si="200"/>
        <v>291.22000000000003</v>
      </c>
      <c r="L1871" s="37">
        <f t="shared" si="201"/>
        <v>-4.9999999999954525</v>
      </c>
      <c r="M1871" t="str">
        <f t="shared" si="202"/>
        <v>Short</v>
      </c>
    </row>
    <row r="1872" spans="1:13" x14ac:dyDescent="0.25">
      <c r="A1872" s="2">
        <v>1858</v>
      </c>
      <c r="B1872" t="s">
        <v>1858</v>
      </c>
      <c r="C1872" s="8">
        <v>291.02</v>
      </c>
      <c r="D1872" s="8">
        <v>169.77</v>
      </c>
      <c r="E1872" s="17">
        <f t="shared" ref="E1872:E1935" si="203">+LN(C1872/D1872)</f>
        <v>0.5389474135095903</v>
      </c>
      <c r="F1872" s="2">
        <f>+IF(A1872&gt;$C$3,AVERAGE(INDEX($E$15:$E$2531,A1872-$C$3):E1871),"")</f>
        <v>0.53359936523247553</v>
      </c>
      <c r="G1872" s="2">
        <f>+IF(A1872&gt;$C$3,STDEVA(INDEX($E$15:$E$2531,A1872-$C$3):E1871),"")</f>
        <v>5.5227463152236547E-3</v>
      </c>
      <c r="H1872">
        <f t="shared" ref="H1872:H1935" si="204">+IF(F1872="","",(E1872-F1872)/G1872)</f>
        <v>0.96836754249831769</v>
      </c>
      <c r="I1872" s="2" t="str">
        <f t="shared" ref="I1872:I1935" si="205">+IF(H1872="","",IF(H1872&lt;$C$4,"Buy",IF(H1872&gt;$C$5,"Sell","")))</f>
        <v/>
      </c>
      <c r="J1872">
        <f t="shared" ref="J1872:J1935" si="206">IF(M1872=M1871, J1871, IF(OR(M1872="TP", M1872="SL"), "", IF(I1872="Buy", C1872, IF(I1872="Sell", D1872, ""))))</f>
        <v>169.65</v>
      </c>
      <c r="K1872">
        <f t="shared" ref="K1872:K1935" si="207">IF(M1872=M1871, K1871, IF(OR(M1872="TP", M1872="SL"), "",IF(I1872="Buy", D1872, IF(I1872="Sell", C1872, ""))))</f>
        <v>291.22000000000003</v>
      </c>
      <c r="L1872" s="37">
        <f t="shared" ref="L1872:L1935" si="208">IF(M1871="Long", (C1872-J1871)*$C$8+(K1871-D1872)*$C$9, IF(M1871="Short", (K1871-C1872)*$C$8+(D1872-J1871)*$C$9, ""))</f>
        <v>80.000000000012506</v>
      </c>
      <c r="M1872" t="str">
        <f t="shared" ref="M1872:M1935" si="209">IF(OR(M1871="", M1871="SL", M1871="TP"), IF(I1872="Sell","Short",(IF(I1872="Buy","Long",I1872))), IF(L1872="", "", IF(L1872&lt;$C$6, "SL", IF(L1872&gt;$C$7, "TP", M1871))))</f>
        <v>Short</v>
      </c>
    </row>
    <row r="1873" spans="1:13" x14ac:dyDescent="0.25">
      <c r="A1873" s="2">
        <v>1859</v>
      </c>
      <c r="B1873" t="s">
        <v>1859</v>
      </c>
      <c r="C1873" s="8">
        <v>290.75</v>
      </c>
      <c r="D1873" s="8">
        <v>170.03</v>
      </c>
      <c r="E1873" s="17">
        <f t="shared" si="203"/>
        <v>0.53648889932937938</v>
      </c>
      <c r="F1873" s="2">
        <f>+IF(A1873&gt;$C$3,AVERAGE(INDEX($E$15:$E$2531,A1873-$C$3):E1872),"")</f>
        <v>0.5351756663094428</v>
      </c>
      <c r="G1873" s="2">
        <f>+IF(A1873&gt;$C$3,STDEVA(INDEX($E$15:$E$2531,A1873-$C$3):E1872),"")</f>
        <v>4.638466528474109E-3</v>
      </c>
      <c r="H1873">
        <f t="shared" si="204"/>
        <v>0.28311792526151619</v>
      </c>
      <c r="I1873" s="2" t="str">
        <f t="shared" si="205"/>
        <v/>
      </c>
      <c r="J1873">
        <f t="shared" si="206"/>
        <v>169.65</v>
      </c>
      <c r="K1873">
        <f t="shared" si="207"/>
        <v>291.22000000000003</v>
      </c>
      <c r="L1873" s="37">
        <f t="shared" si="208"/>
        <v>212.50000000000568</v>
      </c>
      <c r="M1873" t="str">
        <f t="shared" si="209"/>
        <v>Short</v>
      </c>
    </row>
    <row r="1874" spans="1:13" x14ac:dyDescent="0.25">
      <c r="A1874" s="2">
        <v>1860</v>
      </c>
      <c r="B1874" t="s">
        <v>1860</v>
      </c>
      <c r="C1874" s="8">
        <v>289.88</v>
      </c>
      <c r="D1874" s="8">
        <v>168.03</v>
      </c>
      <c r="E1874" s="17">
        <f t="shared" si="203"/>
        <v>0.54532450935123</v>
      </c>
      <c r="F1874" s="2">
        <f>+IF(A1874&gt;$C$3,AVERAGE(INDEX($E$15:$E$2531,A1874-$C$3):E1873),"")</f>
        <v>0.53618521452788837</v>
      </c>
      <c r="G1874" s="2">
        <f>+IF(A1874&gt;$C$3,STDEVA(INDEX($E$15:$E$2531,A1874-$C$3):E1873),"")</f>
        <v>3.6100551658780587E-3</v>
      </c>
      <c r="H1874">
        <f t="shared" si="204"/>
        <v>2.5316219291398903</v>
      </c>
      <c r="I1874" s="2" t="str">
        <f t="shared" si="205"/>
        <v>Sell</v>
      </c>
      <c r="J1874">
        <f t="shared" si="206"/>
        <v>169.65</v>
      </c>
      <c r="K1874">
        <f t="shared" si="207"/>
        <v>291.22000000000003</v>
      </c>
      <c r="L1874" s="37">
        <f t="shared" si="208"/>
        <v>-69.999999999993179</v>
      </c>
      <c r="M1874" t="str">
        <f t="shared" si="209"/>
        <v>Short</v>
      </c>
    </row>
    <row r="1875" spans="1:13" x14ac:dyDescent="0.25">
      <c r="A1875" s="2">
        <v>1861</v>
      </c>
      <c r="B1875" t="s">
        <v>1861</v>
      </c>
      <c r="C1875" s="8">
        <v>290.69</v>
      </c>
      <c r="D1875" s="8">
        <v>168.04</v>
      </c>
      <c r="E1875" s="17">
        <f t="shared" si="203"/>
        <v>0.54805536094716267</v>
      </c>
      <c r="F1875" s="2">
        <f>+IF(A1875&gt;$C$3,AVERAGE(INDEX($E$15:$E$2531,A1875-$C$3):E1874),"")</f>
        <v>0.53754731213176932</v>
      </c>
      <c r="G1875" s="2">
        <f>+IF(A1875&gt;$C$3,STDEVA(INDEX($E$15:$E$2531,A1875-$C$3):E1874),"")</f>
        <v>4.4910620322654599E-3</v>
      </c>
      <c r="H1875">
        <f t="shared" si="204"/>
        <v>2.3397692438669573</v>
      </c>
      <c r="I1875" s="2" t="str">
        <f t="shared" si="205"/>
        <v>Sell</v>
      </c>
      <c r="J1875" t="str">
        <f t="shared" si="206"/>
        <v/>
      </c>
      <c r="K1875" t="str">
        <f t="shared" si="207"/>
        <v/>
      </c>
      <c r="L1875" s="37">
        <f t="shared" si="208"/>
        <v>-269.99999999999602</v>
      </c>
      <c r="M1875" t="str">
        <f t="shared" si="209"/>
        <v>SL</v>
      </c>
    </row>
    <row r="1876" spans="1:13" x14ac:dyDescent="0.25">
      <c r="A1876" s="2">
        <v>1862</v>
      </c>
      <c r="B1876" t="s">
        <v>1862</v>
      </c>
      <c r="C1876" s="8">
        <v>290.72000000000003</v>
      </c>
      <c r="D1876" s="8">
        <v>168.55</v>
      </c>
      <c r="E1876" s="17">
        <f t="shared" si="203"/>
        <v>0.54512816296779132</v>
      </c>
      <c r="F1876" s="2">
        <f>+IF(A1876&gt;$C$3,AVERAGE(INDEX($E$15:$E$2531,A1876-$C$3):E1875),"")</f>
        <v>0.53966151915388283</v>
      </c>
      <c r="G1876" s="2">
        <f>+IF(A1876&gt;$C$3,STDEVA(INDEX($E$15:$E$2531,A1876-$C$3):E1875),"")</f>
        <v>4.4575794469262943E-3</v>
      </c>
      <c r="H1876">
        <f t="shared" si="204"/>
        <v>1.2263704728085085</v>
      </c>
      <c r="I1876" s="2" t="str">
        <f t="shared" si="205"/>
        <v/>
      </c>
      <c r="J1876" t="str">
        <f t="shared" si="206"/>
        <v/>
      </c>
      <c r="K1876" t="str">
        <f t="shared" si="207"/>
        <v/>
      </c>
      <c r="L1876" s="37" t="str">
        <f t="shared" si="208"/>
        <v/>
      </c>
      <c r="M1876" t="str">
        <f t="shared" si="209"/>
        <v/>
      </c>
    </row>
    <row r="1877" spans="1:13" x14ac:dyDescent="0.25">
      <c r="A1877" s="2">
        <v>1863</v>
      </c>
      <c r="B1877" t="s">
        <v>1863</v>
      </c>
      <c r="C1877" s="8">
        <v>291.73</v>
      </c>
      <c r="D1877" s="8">
        <v>166.33</v>
      </c>
      <c r="E1877" s="17">
        <f t="shared" si="203"/>
        <v>0.56185495017210618</v>
      </c>
      <c r="F1877" s="2">
        <f>+IF(A1877&gt;$C$3,AVERAGE(INDEX($E$15:$E$2531,A1877-$C$3):E1876),"")</f>
        <v>0.54085402384841441</v>
      </c>
      <c r="G1877" s="2">
        <f>+IF(A1877&gt;$C$3,STDEVA(INDEX($E$15:$E$2531,A1877-$C$3):E1876),"")</f>
        <v>4.3057522198162524E-3</v>
      </c>
      <c r="H1877">
        <f t="shared" si="204"/>
        <v>4.8774117161316779</v>
      </c>
      <c r="I1877" s="2" t="str">
        <f t="shared" si="205"/>
        <v>Sell</v>
      </c>
      <c r="J1877">
        <f t="shared" si="206"/>
        <v>166.33</v>
      </c>
      <c r="K1877">
        <f t="shared" si="207"/>
        <v>291.73</v>
      </c>
      <c r="L1877" s="37" t="str">
        <f t="shared" si="208"/>
        <v/>
      </c>
      <c r="M1877" t="str">
        <f t="shared" si="209"/>
        <v>Short</v>
      </c>
    </row>
    <row r="1878" spans="1:13" x14ac:dyDescent="0.25">
      <c r="A1878" s="2">
        <v>1864</v>
      </c>
      <c r="B1878" t="s">
        <v>1864</v>
      </c>
      <c r="C1878" s="8">
        <v>291.56</v>
      </c>
      <c r="D1878" s="8">
        <v>164.53</v>
      </c>
      <c r="E1878" s="17">
        <f t="shared" si="203"/>
        <v>0.5721528921154535</v>
      </c>
      <c r="F1878" s="2">
        <f>+IF(A1878&gt;$C$3,AVERAGE(INDEX($E$15:$E$2531,A1878-$C$3):E1877),"")</f>
        <v>0.54376807069509148</v>
      </c>
      <c r="G1878" s="2">
        <f>+IF(A1878&gt;$C$3,STDEVA(INDEX($E$15:$E$2531,A1878-$C$3):E1877),"")</f>
        <v>7.7912138140212922E-3</v>
      </c>
      <c r="H1878">
        <f t="shared" si="204"/>
        <v>3.6431834753757992</v>
      </c>
      <c r="I1878" s="2" t="str">
        <f t="shared" si="205"/>
        <v>Sell</v>
      </c>
      <c r="J1878" t="str">
        <f t="shared" si="206"/>
        <v/>
      </c>
      <c r="K1878" t="str">
        <f t="shared" si="207"/>
        <v/>
      </c>
      <c r="L1878" s="37">
        <f t="shared" si="208"/>
        <v>-407.49999999999886</v>
      </c>
      <c r="M1878" t="str">
        <f t="shared" si="209"/>
        <v>SL</v>
      </c>
    </row>
    <row r="1879" spans="1:13" x14ac:dyDescent="0.25">
      <c r="A1879" s="2">
        <v>1865</v>
      </c>
      <c r="B1879" t="s">
        <v>1865</v>
      </c>
      <c r="C1879" s="8">
        <v>291.72000000000003</v>
      </c>
      <c r="D1879" s="8">
        <v>165.97</v>
      </c>
      <c r="E1879" s="17">
        <f t="shared" si="203"/>
        <v>0.56398738898340506</v>
      </c>
      <c r="F1879" s="2">
        <f>+IF(A1879&gt;$C$3,AVERAGE(INDEX($E$15:$E$2531,A1879-$C$3):E1878),"")</f>
        <v>0.54730266936875083</v>
      </c>
      <c r="G1879" s="2">
        <f>+IF(A1879&gt;$C$3,STDEVA(INDEX($E$15:$E$2531,A1879-$C$3):E1878),"")</f>
        <v>1.207859853015714E-2</v>
      </c>
      <c r="H1879">
        <f t="shared" si="204"/>
        <v>1.381345656368725</v>
      </c>
      <c r="I1879" s="2" t="str">
        <f t="shared" si="205"/>
        <v/>
      </c>
      <c r="J1879" t="str">
        <f t="shared" si="206"/>
        <v/>
      </c>
      <c r="K1879" t="str">
        <f t="shared" si="207"/>
        <v/>
      </c>
      <c r="L1879" s="37" t="str">
        <f t="shared" si="208"/>
        <v/>
      </c>
      <c r="M1879" t="str">
        <f t="shared" si="209"/>
        <v/>
      </c>
    </row>
    <row r="1880" spans="1:13" x14ac:dyDescent="0.25">
      <c r="A1880" s="2">
        <v>1866</v>
      </c>
      <c r="B1880" t="s">
        <v>1866</v>
      </c>
      <c r="C1880" s="8">
        <v>289.44</v>
      </c>
      <c r="D1880" s="8">
        <v>163.63999999999999</v>
      </c>
      <c r="E1880" s="17">
        <f t="shared" si="203"/>
        <v>0.57027912858578722</v>
      </c>
      <c r="F1880" s="2">
        <f>+IF(A1880&gt;$C$3,AVERAGE(INDEX($E$15:$E$2531,A1880-$C$3):E1879),"")</f>
        <v>0.55005672423193497</v>
      </c>
      <c r="G1880" s="2">
        <f>+IF(A1880&gt;$C$3,STDEVA(INDEX($E$15:$E$2531,A1880-$C$3):E1879),"")</f>
        <v>1.2804384503432849E-2</v>
      </c>
      <c r="H1880">
        <f t="shared" si="204"/>
        <v>1.5793343560114612</v>
      </c>
      <c r="I1880" s="2" t="str">
        <f t="shared" si="205"/>
        <v/>
      </c>
      <c r="J1880" t="str">
        <f t="shared" si="206"/>
        <v/>
      </c>
      <c r="K1880" t="str">
        <f t="shared" si="207"/>
        <v/>
      </c>
      <c r="L1880" s="37" t="str">
        <f t="shared" si="208"/>
        <v/>
      </c>
      <c r="M1880" t="str">
        <f t="shared" si="209"/>
        <v/>
      </c>
    </row>
    <row r="1881" spans="1:13" x14ac:dyDescent="0.25">
      <c r="A1881" s="2">
        <v>1867</v>
      </c>
      <c r="B1881" t="s">
        <v>1867</v>
      </c>
      <c r="C1881" s="8">
        <v>287.82</v>
      </c>
      <c r="D1881" s="8">
        <v>162.16</v>
      </c>
      <c r="E1881" s="17">
        <f t="shared" si="203"/>
        <v>0.57375178259828297</v>
      </c>
      <c r="F1881" s="2">
        <f>+IF(A1881&gt;$C$3,AVERAGE(INDEX($E$15:$E$2531,A1881-$C$3):E1880),"")</f>
        <v>0.55357985621798955</v>
      </c>
      <c r="G1881" s="2">
        <f>+IF(A1881&gt;$C$3,STDEVA(INDEX($E$15:$E$2531,A1881-$C$3):E1880),"")</f>
        <v>1.3587348821336064E-2</v>
      </c>
      <c r="H1881">
        <f t="shared" si="204"/>
        <v>1.4846109160469672</v>
      </c>
      <c r="I1881" s="2" t="str">
        <f t="shared" si="205"/>
        <v/>
      </c>
      <c r="J1881" t="str">
        <f t="shared" si="206"/>
        <v/>
      </c>
      <c r="K1881" t="str">
        <f t="shared" si="207"/>
        <v/>
      </c>
      <c r="L1881" s="37" t="str">
        <f t="shared" si="208"/>
        <v/>
      </c>
      <c r="M1881" t="str">
        <f t="shared" si="209"/>
        <v/>
      </c>
    </row>
    <row r="1882" spans="1:13" x14ac:dyDescent="0.25">
      <c r="A1882" s="2">
        <v>1868</v>
      </c>
      <c r="B1882" t="s">
        <v>1868</v>
      </c>
      <c r="C1882" s="8">
        <v>287.82</v>
      </c>
      <c r="D1882" s="8">
        <v>161.82</v>
      </c>
      <c r="E1882" s="17">
        <f t="shared" si="203"/>
        <v>0.57585067836233395</v>
      </c>
      <c r="F1882" s="2">
        <f>+IF(A1882&gt;$C$3,AVERAGE(INDEX($E$15:$E$2531,A1882-$C$3):E1881),"")</f>
        <v>0.55744700833895533</v>
      </c>
      <c r="G1882" s="2">
        <f>+IF(A1882&gt;$C$3,STDEVA(INDEX($E$15:$E$2531,A1882-$C$3):E1881),"")</f>
        <v>1.3852494488712482E-2</v>
      </c>
      <c r="H1882">
        <f t="shared" si="204"/>
        <v>1.3285455582295735</v>
      </c>
      <c r="I1882" s="2" t="str">
        <f t="shared" si="205"/>
        <v/>
      </c>
      <c r="J1882" t="str">
        <f t="shared" si="206"/>
        <v/>
      </c>
      <c r="K1882" t="str">
        <f t="shared" si="207"/>
        <v/>
      </c>
      <c r="L1882" s="37" t="str">
        <f t="shared" si="208"/>
        <v/>
      </c>
      <c r="M1882" t="str">
        <f t="shared" si="209"/>
        <v/>
      </c>
    </row>
    <row r="1883" spans="1:13" x14ac:dyDescent="0.25">
      <c r="A1883" s="2">
        <v>1869</v>
      </c>
      <c r="B1883" t="s">
        <v>1869</v>
      </c>
      <c r="C1883" s="8">
        <v>287.39999999999998</v>
      </c>
      <c r="D1883" s="8">
        <v>161.19</v>
      </c>
      <c r="E1883" s="17">
        <f t="shared" si="203"/>
        <v>0.57829118023608472</v>
      </c>
      <c r="F1883" s="2">
        <f>+IF(A1883&gt;$C$3,AVERAGE(INDEX($E$15:$E$2531,A1883-$C$3):E1882),"")</f>
        <v>0.561820539342617</v>
      </c>
      <c r="G1883" s="2">
        <f>+IF(A1883&gt;$C$3,STDEVA(INDEX($E$15:$E$2531,A1883-$C$3):E1882),"")</f>
        <v>1.2562024143180041E-2</v>
      </c>
      <c r="H1883">
        <f t="shared" si="204"/>
        <v>1.3111454575901038</v>
      </c>
      <c r="I1883" s="2" t="str">
        <f t="shared" si="205"/>
        <v/>
      </c>
      <c r="J1883" t="str">
        <f t="shared" si="206"/>
        <v/>
      </c>
      <c r="K1883" t="str">
        <f t="shared" si="207"/>
        <v/>
      </c>
      <c r="L1883" s="37" t="str">
        <f t="shared" si="208"/>
        <v/>
      </c>
      <c r="M1883" t="str">
        <f t="shared" si="209"/>
        <v/>
      </c>
    </row>
    <row r="1884" spans="1:13" x14ac:dyDescent="0.25">
      <c r="A1884" s="2">
        <v>1870</v>
      </c>
      <c r="B1884" t="s">
        <v>1870</v>
      </c>
      <c r="C1884" s="8">
        <v>278.3</v>
      </c>
      <c r="D1884" s="8">
        <v>156.56</v>
      </c>
      <c r="E1884" s="17">
        <f t="shared" si="203"/>
        <v>0.57526034544402438</v>
      </c>
      <c r="F1884" s="2">
        <f>+IF(A1884&gt;$C$3,AVERAGE(INDEX($E$15:$E$2531,A1884-$C$3):E1883),"")</f>
        <v>0.56548350277426751</v>
      </c>
      <c r="G1884" s="2">
        <f>+IF(A1884&gt;$C$3,STDEVA(INDEX($E$15:$E$2531,A1884-$C$3):E1883),"")</f>
        <v>1.1941748723705929E-2</v>
      </c>
      <c r="H1884">
        <f t="shared" si="204"/>
        <v>0.81871113653133243</v>
      </c>
      <c r="I1884" s="2" t="str">
        <f t="shared" si="205"/>
        <v/>
      </c>
      <c r="J1884" t="str">
        <f t="shared" si="206"/>
        <v/>
      </c>
      <c r="K1884" t="str">
        <f t="shared" si="207"/>
        <v/>
      </c>
      <c r="L1884" s="37" t="str">
        <f t="shared" si="208"/>
        <v/>
      </c>
      <c r="M1884" t="str">
        <f t="shared" si="209"/>
        <v/>
      </c>
    </row>
    <row r="1885" spans="1:13" x14ac:dyDescent="0.25">
      <c r="A1885" s="2">
        <v>1871</v>
      </c>
      <c r="B1885" t="s">
        <v>1871</v>
      </c>
      <c r="C1885" s="8">
        <v>272.17</v>
      </c>
      <c r="D1885" s="8">
        <v>153.57</v>
      </c>
      <c r="E1885" s="17">
        <f t="shared" si="203"/>
        <v>0.572270381927238</v>
      </c>
      <c r="F1885" s="2">
        <f>+IF(A1885&gt;$C$3,AVERAGE(INDEX($E$15:$E$2531,A1885-$C$3):E1884),"")</f>
        <v>0.56850627882947435</v>
      </c>
      <c r="G1885" s="2">
        <f>+IF(A1885&gt;$C$3,STDEVA(INDEX($E$15:$E$2531,A1885-$C$3):E1884),"")</f>
        <v>1.0310521628203201E-2</v>
      </c>
      <c r="H1885">
        <f t="shared" si="204"/>
        <v>0.3650739733155105</v>
      </c>
      <c r="I1885" s="2" t="str">
        <f t="shared" si="205"/>
        <v/>
      </c>
      <c r="J1885" t="str">
        <f t="shared" si="206"/>
        <v/>
      </c>
      <c r="K1885" t="str">
        <f t="shared" si="207"/>
        <v/>
      </c>
      <c r="L1885" s="37" t="str">
        <f t="shared" si="208"/>
        <v/>
      </c>
      <c r="M1885" t="str">
        <f t="shared" si="209"/>
        <v/>
      </c>
    </row>
    <row r="1886" spans="1:13" x14ac:dyDescent="0.25">
      <c r="A1886" s="2">
        <v>1872</v>
      </c>
      <c r="B1886" t="s">
        <v>1872</v>
      </c>
      <c r="C1886" s="8">
        <v>275.95</v>
      </c>
      <c r="D1886" s="8">
        <v>153.6</v>
      </c>
      <c r="E1886" s="17">
        <f t="shared" si="203"/>
        <v>0.58586786917193856</v>
      </c>
      <c r="F1886" s="2">
        <f>+IF(A1886&gt;$C$3,AVERAGE(INDEX($E$15:$E$2531,A1886-$C$3):E1885),"")</f>
        <v>0.57152208093607948</v>
      </c>
      <c r="G1886" s="2">
        <f>+IF(A1886&gt;$C$3,STDEVA(INDEX($E$15:$E$2531,A1886-$C$3):E1885),"")</f>
        <v>5.4340530423621939E-3</v>
      </c>
      <c r="H1886">
        <f t="shared" si="204"/>
        <v>2.6399794267784582</v>
      </c>
      <c r="I1886" s="2" t="str">
        <f t="shared" si="205"/>
        <v>Sell</v>
      </c>
      <c r="J1886">
        <f t="shared" si="206"/>
        <v>153.6</v>
      </c>
      <c r="K1886">
        <f t="shared" si="207"/>
        <v>275.95</v>
      </c>
      <c r="L1886" s="37" t="str">
        <f t="shared" si="208"/>
        <v/>
      </c>
      <c r="M1886" t="str">
        <f t="shared" si="209"/>
        <v>Short</v>
      </c>
    </row>
    <row r="1887" spans="1:13" x14ac:dyDescent="0.25">
      <c r="A1887" s="2">
        <v>1873</v>
      </c>
      <c r="B1887" t="s">
        <v>1873</v>
      </c>
      <c r="C1887" s="8">
        <v>274.39999999999998</v>
      </c>
      <c r="D1887" s="8">
        <v>154.16999999999999</v>
      </c>
      <c r="E1887" s="17">
        <f t="shared" si="203"/>
        <v>0.57653100617948227</v>
      </c>
      <c r="F1887" s="2">
        <f>+IF(A1887&gt;$C$3,AVERAGE(INDEX($E$15:$E$2531,A1887-$C$3):E1886),"")</f>
        <v>0.57419018304717195</v>
      </c>
      <c r="G1887" s="2">
        <f>+IF(A1887&gt;$C$3,STDEVA(INDEX($E$15:$E$2531,A1887-$C$3):E1886),"")</f>
        <v>5.9635430194752018E-3</v>
      </c>
      <c r="H1887">
        <f t="shared" si="204"/>
        <v>0.39252221786040142</v>
      </c>
      <c r="I1887" s="2" t="str">
        <f t="shared" si="205"/>
        <v/>
      </c>
      <c r="J1887" t="str">
        <f t="shared" si="206"/>
        <v/>
      </c>
      <c r="K1887" t="str">
        <f t="shared" si="207"/>
        <v/>
      </c>
      <c r="L1887" s="37">
        <f t="shared" si="208"/>
        <v>530.00000000000114</v>
      </c>
      <c r="M1887" t="str">
        <f t="shared" si="209"/>
        <v>TP</v>
      </c>
    </row>
    <row r="1888" spans="1:13" x14ac:dyDescent="0.25">
      <c r="A1888" s="2">
        <v>1874</v>
      </c>
      <c r="B1888" t="s">
        <v>1874</v>
      </c>
      <c r="C1888" s="8">
        <v>280.39999999999998</v>
      </c>
      <c r="D1888" s="8">
        <v>158.63999999999999</v>
      </c>
      <c r="E1888" s="17">
        <f t="shared" si="203"/>
        <v>0.5695796709488945</v>
      </c>
      <c r="F1888" s="2">
        <f>+IF(A1888&gt;$C$3,AVERAGE(INDEX($E$15:$E$2531,A1888-$C$3):E1887),"")</f>
        <v>0.57467664016539743</v>
      </c>
      <c r="G1888" s="2">
        <f>+IF(A1888&gt;$C$3,STDEVA(INDEX($E$15:$E$2531,A1888-$C$3):E1887),"")</f>
        <v>5.9551437493827308E-3</v>
      </c>
      <c r="H1888">
        <f t="shared" si="204"/>
        <v>-0.85589356546284046</v>
      </c>
      <c r="I1888" s="2" t="str">
        <f t="shared" si="205"/>
        <v/>
      </c>
      <c r="J1888" t="str">
        <f t="shared" si="206"/>
        <v/>
      </c>
      <c r="K1888" t="str">
        <f t="shared" si="207"/>
        <v/>
      </c>
      <c r="L1888" s="37" t="str">
        <f t="shared" si="208"/>
        <v/>
      </c>
      <c r="M1888" t="str">
        <f t="shared" si="209"/>
        <v/>
      </c>
    </row>
    <row r="1889" spans="1:13" x14ac:dyDescent="0.25">
      <c r="A1889" s="2">
        <v>1875</v>
      </c>
      <c r="B1889" t="s">
        <v>1875</v>
      </c>
      <c r="C1889" s="8">
        <v>280.45</v>
      </c>
      <c r="D1889" s="8">
        <v>157.96</v>
      </c>
      <c r="E1889" s="17">
        <f t="shared" si="203"/>
        <v>0.57405361953589717</v>
      </c>
      <c r="F1889" s="2">
        <f>+IF(A1889&gt;$C$3,AVERAGE(INDEX($E$15:$E$2531,A1889-$C$3):E1888),"")</f>
        <v>0.57529800482822957</v>
      </c>
      <c r="G1889" s="2">
        <f>+IF(A1889&gt;$C$3,STDEVA(INDEX($E$15:$E$2531,A1889-$C$3):E1888),"")</f>
        <v>4.898393289778826E-3</v>
      </c>
      <c r="H1889">
        <f t="shared" si="204"/>
        <v>-0.25403948166615709</v>
      </c>
      <c r="I1889" s="2" t="str">
        <f t="shared" si="205"/>
        <v/>
      </c>
      <c r="J1889" t="str">
        <f t="shared" si="206"/>
        <v/>
      </c>
      <c r="K1889" t="str">
        <f t="shared" si="207"/>
        <v/>
      </c>
      <c r="L1889" s="37" t="str">
        <f t="shared" si="208"/>
        <v/>
      </c>
      <c r="M1889" t="str">
        <f t="shared" si="209"/>
        <v/>
      </c>
    </row>
    <row r="1890" spans="1:13" x14ac:dyDescent="0.25">
      <c r="A1890" s="2">
        <v>1876</v>
      </c>
      <c r="B1890" t="s">
        <v>1876</v>
      </c>
      <c r="C1890" s="8">
        <v>276.39999999999998</v>
      </c>
      <c r="D1890" s="8">
        <v>155</v>
      </c>
      <c r="E1890" s="17">
        <f t="shared" si="203"/>
        <v>0.57842397497426812</v>
      </c>
      <c r="F1890" s="2">
        <f>+IF(A1890&gt;$C$3,AVERAGE(INDEX($E$15:$E$2531,A1890-$C$3):E1889),"")</f>
        <v>0.57571739271157518</v>
      </c>
      <c r="G1890" s="2">
        <f>+IF(A1890&gt;$C$3,STDEVA(INDEX($E$15:$E$2531,A1890-$C$3):E1889),"")</f>
        <v>4.5652280175713681E-3</v>
      </c>
      <c r="H1890">
        <f t="shared" si="204"/>
        <v>0.5928690204027961</v>
      </c>
      <c r="I1890" s="2" t="str">
        <f t="shared" si="205"/>
        <v/>
      </c>
      <c r="J1890" t="str">
        <f t="shared" si="206"/>
        <v/>
      </c>
      <c r="K1890" t="str">
        <f t="shared" si="207"/>
        <v/>
      </c>
      <c r="L1890" s="37" t="str">
        <f t="shared" si="208"/>
        <v/>
      </c>
      <c r="M1890" t="str">
        <f t="shared" si="209"/>
        <v/>
      </c>
    </row>
    <row r="1891" spans="1:13" x14ac:dyDescent="0.25">
      <c r="A1891" s="2">
        <v>1877</v>
      </c>
      <c r="B1891" t="s">
        <v>1877</v>
      </c>
      <c r="C1891" s="8">
        <v>276.25</v>
      </c>
      <c r="D1891" s="8">
        <v>153.36000000000001</v>
      </c>
      <c r="E1891" s="17">
        <f t="shared" si="203"/>
        <v>0.58851815409457342</v>
      </c>
      <c r="F1891" s="2">
        <f>+IF(A1891&gt;$C$3,AVERAGE(INDEX($E$15:$E$2531,A1891-$C$3):E1890),"")</f>
        <v>0.57623652519779578</v>
      </c>
      <c r="G1891" s="2">
        <f>+IF(A1891&gt;$C$3,STDEVA(INDEX($E$15:$E$2531,A1891-$C$3):E1890),"")</f>
        <v>4.579395871760138E-3</v>
      </c>
      <c r="H1891">
        <f t="shared" si="204"/>
        <v>2.6819321239543918</v>
      </c>
      <c r="I1891" s="2" t="str">
        <f t="shared" si="205"/>
        <v>Sell</v>
      </c>
      <c r="J1891">
        <f t="shared" si="206"/>
        <v>153.36000000000001</v>
      </c>
      <c r="K1891">
        <f t="shared" si="207"/>
        <v>276.25</v>
      </c>
      <c r="L1891" s="37" t="str">
        <f t="shared" si="208"/>
        <v/>
      </c>
      <c r="M1891" t="str">
        <f t="shared" si="209"/>
        <v>Short</v>
      </c>
    </row>
    <row r="1892" spans="1:13" x14ac:dyDescent="0.25">
      <c r="A1892" s="2">
        <v>1878</v>
      </c>
      <c r="B1892" t="s">
        <v>1878</v>
      </c>
      <c r="C1892" s="8">
        <v>275.01</v>
      </c>
      <c r="D1892" s="8">
        <v>153.03</v>
      </c>
      <c r="E1892" s="17">
        <f t="shared" si="203"/>
        <v>0.58617348003884906</v>
      </c>
      <c r="F1892" s="2">
        <f>+IF(A1892&gt;$C$3,AVERAGE(INDEX($E$15:$E$2531,A1892-$C$3):E1891),"")</f>
        <v>0.57764402250137792</v>
      </c>
      <c r="G1892" s="2">
        <f>+IF(A1892&gt;$C$3,STDEVA(INDEX($E$15:$E$2531,A1892-$C$3):E1891),"")</f>
        <v>6.1301205641055645E-3</v>
      </c>
      <c r="H1892">
        <f t="shared" si="204"/>
        <v>1.3914012698893239</v>
      </c>
      <c r="I1892" s="2" t="str">
        <f t="shared" si="205"/>
        <v/>
      </c>
      <c r="J1892">
        <f t="shared" si="206"/>
        <v>153.36000000000001</v>
      </c>
      <c r="K1892">
        <f t="shared" si="207"/>
        <v>276.25</v>
      </c>
      <c r="L1892" s="37">
        <f t="shared" si="208"/>
        <v>227.49999999999915</v>
      </c>
      <c r="M1892" t="str">
        <f t="shared" si="209"/>
        <v>Short</v>
      </c>
    </row>
    <row r="1893" spans="1:13" x14ac:dyDescent="0.25">
      <c r="A1893" s="2">
        <v>1879</v>
      </c>
      <c r="B1893" t="s">
        <v>1879</v>
      </c>
      <c r="C1893" s="8">
        <v>273.61</v>
      </c>
      <c r="D1893" s="8">
        <v>151.66</v>
      </c>
      <c r="E1893" s="17">
        <f t="shared" si="203"/>
        <v>0.59006256151528402</v>
      </c>
      <c r="F1893" s="2">
        <f>+IF(A1893&gt;$C$3,AVERAGE(INDEX($E$15:$E$2531,A1893-$C$3):E1892),"")</f>
        <v>0.57851983359057391</v>
      </c>
      <c r="G1893" s="2">
        <f>+IF(A1893&gt;$C$3,STDEVA(INDEX($E$15:$E$2531,A1893-$C$3):E1892),"")</f>
        <v>6.7643962426263814E-3</v>
      </c>
      <c r="H1893">
        <f t="shared" si="204"/>
        <v>1.7063944084133773</v>
      </c>
      <c r="I1893" s="2" t="str">
        <f t="shared" si="205"/>
        <v/>
      </c>
      <c r="J1893">
        <f t="shared" si="206"/>
        <v>153.36000000000001</v>
      </c>
      <c r="K1893">
        <f t="shared" si="207"/>
        <v>276.25</v>
      </c>
      <c r="L1893" s="37">
        <f t="shared" si="208"/>
        <v>234.99999999999233</v>
      </c>
      <c r="M1893" t="str">
        <f t="shared" si="209"/>
        <v>Short</v>
      </c>
    </row>
    <row r="1894" spans="1:13" x14ac:dyDescent="0.25">
      <c r="A1894" s="2">
        <v>1880</v>
      </c>
      <c r="B1894" t="s">
        <v>1880</v>
      </c>
      <c r="C1894" s="8">
        <v>265.32</v>
      </c>
      <c r="D1894" s="8">
        <v>145.94999999999999</v>
      </c>
      <c r="E1894" s="17">
        <f t="shared" si="203"/>
        <v>0.59767254735723163</v>
      </c>
      <c r="F1894" s="2">
        <f>+IF(A1894&gt;$C$3,AVERAGE(INDEX($E$15:$E$2531,A1894-$C$3):E1893),"")</f>
        <v>0.58016452426515841</v>
      </c>
      <c r="G1894" s="2">
        <f>+IF(A1894&gt;$C$3,STDEVA(INDEX($E$15:$E$2531,A1894-$C$3):E1893),"")</f>
        <v>7.6184126500280867E-3</v>
      </c>
      <c r="H1894">
        <f t="shared" si="204"/>
        <v>2.2981195553917226</v>
      </c>
      <c r="I1894" s="2" t="str">
        <f t="shared" si="205"/>
        <v>Sell</v>
      </c>
      <c r="J1894" t="str">
        <f t="shared" si="206"/>
        <v/>
      </c>
      <c r="K1894" t="str">
        <f t="shared" si="207"/>
        <v/>
      </c>
      <c r="L1894" s="37">
        <f t="shared" si="208"/>
        <v>879.99999999999545</v>
      </c>
      <c r="M1894" t="str">
        <f t="shared" si="209"/>
        <v>TP</v>
      </c>
    </row>
    <row r="1895" spans="1:13" x14ac:dyDescent="0.25">
      <c r="A1895" s="2">
        <v>1881</v>
      </c>
      <c r="B1895" t="s">
        <v>1881</v>
      </c>
      <c r="C1895" s="8">
        <v>270.08</v>
      </c>
      <c r="D1895" s="8">
        <v>149.11000000000001</v>
      </c>
      <c r="E1895" s="17">
        <f t="shared" si="203"/>
        <v>0.59403392280477607</v>
      </c>
      <c r="F1895" s="2">
        <f>+IF(A1895&gt;$C$3,AVERAGE(INDEX($E$15:$E$2531,A1895-$C$3):E1894),"")</f>
        <v>0.58298698709071317</v>
      </c>
      <c r="G1895" s="2">
        <f>+IF(A1895&gt;$C$3,STDEVA(INDEX($E$15:$E$2531,A1895-$C$3):E1894),"")</f>
        <v>8.9221522920154839E-3</v>
      </c>
      <c r="H1895">
        <f t="shared" si="204"/>
        <v>1.2381469574274029</v>
      </c>
      <c r="I1895" s="2" t="str">
        <f t="shared" si="205"/>
        <v/>
      </c>
      <c r="J1895" t="str">
        <f t="shared" si="206"/>
        <v/>
      </c>
      <c r="K1895" t="str">
        <f t="shared" si="207"/>
        <v/>
      </c>
      <c r="L1895" s="37" t="str">
        <f t="shared" si="208"/>
        <v/>
      </c>
      <c r="M1895" t="str">
        <f t="shared" si="209"/>
        <v/>
      </c>
    </row>
    <row r="1896" spans="1:13" x14ac:dyDescent="0.25">
      <c r="A1896" s="2">
        <v>1882</v>
      </c>
      <c r="B1896" t="s">
        <v>1882</v>
      </c>
      <c r="C1896" s="8">
        <v>265.33</v>
      </c>
      <c r="D1896" s="8">
        <v>147.47999999999999</v>
      </c>
      <c r="E1896" s="17">
        <f t="shared" si="203"/>
        <v>0.58728176091734641</v>
      </c>
      <c r="F1896" s="2">
        <f>+IF(A1896&gt;$C$3,AVERAGE(INDEX($E$15:$E$2531,A1896-$C$3):E1895),"")</f>
        <v>0.58389432638325067</v>
      </c>
      <c r="G1896" s="2">
        <f>+IF(A1896&gt;$C$3,STDEVA(INDEX($E$15:$E$2531,A1896-$C$3):E1895),"")</f>
        <v>9.6382333570136682E-3</v>
      </c>
      <c r="H1896">
        <f t="shared" si="204"/>
        <v>0.35145803267262921</v>
      </c>
      <c r="I1896" s="2" t="str">
        <f t="shared" si="205"/>
        <v/>
      </c>
      <c r="J1896" t="str">
        <f t="shared" si="206"/>
        <v/>
      </c>
      <c r="K1896" t="str">
        <f t="shared" si="207"/>
        <v/>
      </c>
      <c r="L1896" s="37" t="str">
        <f t="shared" si="208"/>
        <v/>
      </c>
      <c r="M1896" t="str">
        <f t="shared" si="209"/>
        <v/>
      </c>
    </row>
    <row r="1897" spans="1:13" x14ac:dyDescent="0.25">
      <c r="A1897" s="2">
        <v>1883</v>
      </c>
      <c r="B1897" t="s">
        <v>1883</v>
      </c>
      <c r="C1897" s="8">
        <v>263.86</v>
      </c>
      <c r="D1897" s="8">
        <v>146.66999999999999</v>
      </c>
      <c r="E1897" s="17">
        <f t="shared" si="203"/>
        <v>0.5872334941969668</v>
      </c>
      <c r="F1897" s="2">
        <f>+IF(A1897&gt;$C$3,AVERAGE(INDEX($E$15:$E$2531,A1897-$C$3):E1896),"")</f>
        <v>0.58508885468745797</v>
      </c>
      <c r="G1897" s="2">
        <f>+IF(A1897&gt;$C$3,STDEVA(INDEX($E$15:$E$2531,A1897-$C$3):E1896),"")</f>
        <v>9.2707772424133906E-3</v>
      </c>
      <c r="H1897">
        <f t="shared" si="204"/>
        <v>0.23133330177508721</v>
      </c>
      <c r="I1897" s="2" t="str">
        <f t="shared" si="205"/>
        <v/>
      </c>
      <c r="J1897" t="str">
        <f t="shared" si="206"/>
        <v/>
      </c>
      <c r="K1897" t="str">
        <f t="shared" si="207"/>
        <v/>
      </c>
      <c r="L1897" s="37" t="str">
        <f t="shared" si="208"/>
        <v/>
      </c>
      <c r="M1897" t="str">
        <f t="shared" si="209"/>
        <v/>
      </c>
    </row>
    <row r="1898" spans="1:13" x14ac:dyDescent="0.25">
      <c r="A1898" s="2">
        <v>1884</v>
      </c>
      <c r="B1898" t="s">
        <v>1884</v>
      </c>
      <c r="C1898" s="8">
        <v>267.77</v>
      </c>
      <c r="D1898" s="8">
        <v>149.72999999999999</v>
      </c>
      <c r="E1898" s="17">
        <f t="shared" si="203"/>
        <v>0.58129473093386741</v>
      </c>
      <c r="F1898" s="2">
        <f>+IF(A1898&gt;$C$3,AVERAGE(INDEX($E$15:$E$2531,A1898-$C$3):E1897),"")</f>
        <v>0.58705039060391029</v>
      </c>
      <c r="G1898" s="2">
        <f>+IF(A1898&gt;$C$3,STDEVA(INDEX($E$15:$E$2531,A1898-$C$3):E1897),"")</f>
        <v>7.2198907146596783E-3</v>
      </c>
      <c r="H1898">
        <f t="shared" si="204"/>
        <v>-0.79719484650318306</v>
      </c>
      <c r="I1898" s="2" t="str">
        <f t="shared" si="205"/>
        <v/>
      </c>
      <c r="J1898" t="str">
        <f t="shared" si="206"/>
        <v/>
      </c>
      <c r="K1898" t="str">
        <f t="shared" si="207"/>
        <v/>
      </c>
      <c r="L1898" s="37" t="str">
        <f t="shared" si="208"/>
        <v/>
      </c>
      <c r="M1898" t="str">
        <f t="shared" si="209"/>
        <v/>
      </c>
    </row>
    <row r="1899" spans="1:13" x14ac:dyDescent="0.25">
      <c r="A1899" s="2">
        <v>1885</v>
      </c>
      <c r="B1899" t="s">
        <v>1885</v>
      </c>
      <c r="C1899" s="8">
        <v>270.63</v>
      </c>
      <c r="D1899" s="8">
        <v>150.03</v>
      </c>
      <c r="E1899" s="17">
        <f t="shared" si="203"/>
        <v>0.58991730023773503</v>
      </c>
      <c r="F1899" s="2">
        <f>+IF(A1899&gt;$C$3,AVERAGE(INDEX($E$15:$E$2531,A1899-$C$3):E1898),"")</f>
        <v>0.58785495853701819</v>
      </c>
      <c r="G1899" s="2">
        <f>+IF(A1899&gt;$C$3,STDEVA(INDEX($E$15:$E$2531,A1899-$C$3):E1898),"")</f>
        <v>5.8672839698745965E-3</v>
      </c>
      <c r="H1899">
        <f t="shared" si="204"/>
        <v>0.35149853174072981</v>
      </c>
      <c r="I1899" s="2" t="str">
        <f t="shared" si="205"/>
        <v/>
      </c>
      <c r="J1899" t="str">
        <f t="shared" si="206"/>
        <v/>
      </c>
      <c r="K1899" t="str">
        <f t="shared" si="207"/>
        <v/>
      </c>
      <c r="L1899" s="37" t="str">
        <f t="shared" si="208"/>
        <v/>
      </c>
      <c r="M1899" t="str">
        <f t="shared" si="209"/>
        <v/>
      </c>
    </row>
    <row r="1900" spans="1:13" x14ac:dyDescent="0.25">
      <c r="A1900" s="2">
        <v>1886</v>
      </c>
      <c r="B1900" t="s">
        <v>1886</v>
      </c>
      <c r="C1900" s="8">
        <v>273.51</v>
      </c>
      <c r="D1900" s="8">
        <v>153.49</v>
      </c>
      <c r="E1900" s="17">
        <f t="shared" si="203"/>
        <v>0.57770276593960423</v>
      </c>
      <c r="F1900" s="2">
        <f>+IF(A1900&gt;$C$3,AVERAGE(INDEX($E$15:$E$2531,A1900-$C$3):E1899),"")</f>
        <v>0.5891319946774034</v>
      </c>
      <c r="G1900" s="2">
        <f>+IF(A1900&gt;$C$3,STDEVA(INDEX($E$15:$E$2531,A1900-$C$3):E1899),"")</f>
        <v>4.6908498704950211E-3</v>
      </c>
      <c r="H1900">
        <f t="shared" si="204"/>
        <v>-2.4364942501545146</v>
      </c>
      <c r="I1900" s="2" t="str">
        <f t="shared" si="205"/>
        <v>Buy</v>
      </c>
      <c r="J1900">
        <f t="shared" si="206"/>
        <v>273.51</v>
      </c>
      <c r="K1900">
        <f t="shared" si="207"/>
        <v>153.49</v>
      </c>
      <c r="L1900" s="37" t="str">
        <f t="shared" si="208"/>
        <v/>
      </c>
      <c r="M1900" t="str">
        <f t="shared" si="209"/>
        <v>Long</v>
      </c>
    </row>
    <row r="1901" spans="1:13" x14ac:dyDescent="0.25">
      <c r="A1901" s="2">
        <v>1887</v>
      </c>
      <c r="B1901" t="s">
        <v>1887</v>
      </c>
      <c r="C1901" s="8">
        <v>271.89</v>
      </c>
      <c r="D1901" s="8">
        <v>154</v>
      </c>
      <c r="E1901" s="17">
        <f t="shared" si="203"/>
        <v>0.56844497032117081</v>
      </c>
      <c r="F1901" s="2">
        <f>+IF(A1901&gt;$C$3,AVERAGE(INDEX($E$15:$E$2531,A1901-$C$3):E1900),"")</f>
        <v>0.58793028488240684</v>
      </c>
      <c r="G1901" s="2">
        <f>+IF(A1901&gt;$C$3,STDEVA(INDEX($E$15:$E$2531,A1901-$C$3):E1900),"")</f>
        <v>6.0548130798715851E-3</v>
      </c>
      <c r="H1901">
        <f t="shared" si="204"/>
        <v>-3.218152947778413</v>
      </c>
      <c r="I1901" s="2" t="str">
        <f t="shared" si="205"/>
        <v>Buy</v>
      </c>
      <c r="J1901" t="str">
        <f t="shared" si="206"/>
        <v/>
      </c>
      <c r="K1901" t="str">
        <f t="shared" si="207"/>
        <v/>
      </c>
      <c r="L1901" s="37">
        <f t="shared" si="208"/>
        <v>-532.49999999999886</v>
      </c>
      <c r="M1901" t="str">
        <f t="shared" si="209"/>
        <v>SL</v>
      </c>
    </row>
    <row r="1902" spans="1:13" x14ac:dyDescent="0.25">
      <c r="A1902" s="2">
        <v>1888</v>
      </c>
      <c r="B1902" t="s">
        <v>1888</v>
      </c>
      <c r="C1902" s="8">
        <v>273.39</v>
      </c>
      <c r="D1902" s="8">
        <v>153.88</v>
      </c>
      <c r="E1902" s="17">
        <f t="shared" si="203"/>
        <v>0.57472626929205084</v>
      </c>
      <c r="F1902" s="2">
        <f>+IF(A1902&gt;$C$3,AVERAGE(INDEX($E$15:$E$2531,A1902-$C$3):E1901),"")</f>
        <v>0.58596045046933143</v>
      </c>
      <c r="G1902" s="2">
        <f>+IF(A1902&gt;$C$3,STDEVA(INDEX($E$15:$E$2531,A1902-$C$3):E1901),"")</f>
        <v>8.908949034643579E-3</v>
      </c>
      <c r="H1902">
        <f t="shared" si="204"/>
        <v>-1.2609996009175772</v>
      </c>
      <c r="I1902" s="2" t="str">
        <f t="shared" si="205"/>
        <v/>
      </c>
      <c r="J1902" t="str">
        <f t="shared" si="206"/>
        <v/>
      </c>
      <c r="K1902" t="str">
        <f t="shared" si="207"/>
        <v/>
      </c>
      <c r="L1902" s="37" t="str">
        <f t="shared" si="208"/>
        <v/>
      </c>
      <c r="M1902" t="str">
        <f t="shared" si="209"/>
        <v/>
      </c>
    </row>
    <row r="1903" spans="1:13" x14ac:dyDescent="0.25">
      <c r="A1903" s="2">
        <v>1889</v>
      </c>
      <c r="B1903" t="s">
        <v>1889</v>
      </c>
      <c r="C1903" s="8">
        <v>275.12</v>
      </c>
      <c r="D1903" s="8">
        <v>154.63999999999999</v>
      </c>
      <c r="E1903" s="17">
        <f t="shared" si="203"/>
        <v>0.57610753122393543</v>
      </c>
      <c r="F1903" s="2">
        <f>+IF(A1903&gt;$C$3,AVERAGE(INDEX($E$15:$E$2531,A1903-$C$3):E1902),"")</f>
        <v>0.58425641800008321</v>
      </c>
      <c r="G1903" s="2">
        <f>+IF(A1903&gt;$C$3,STDEVA(INDEX($E$15:$E$2531,A1903-$C$3):E1902),"")</f>
        <v>9.4749733179003252E-3</v>
      </c>
      <c r="H1903">
        <f t="shared" si="204"/>
        <v>-0.8600432426287391</v>
      </c>
      <c r="I1903" s="2" t="str">
        <f t="shared" si="205"/>
        <v/>
      </c>
      <c r="J1903" t="str">
        <f t="shared" si="206"/>
        <v/>
      </c>
      <c r="K1903" t="str">
        <f t="shared" si="207"/>
        <v/>
      </c>
      <c r="L1903" s="37" t="str">
        <f t="shared" si="208"/>
        <v/>
      </c>
      <c r="M1903" t="str">
        <f t="shared" si="209"/>
        <v/>
      </c>
    </row>
    <row r="1904" spans="1:13" x14ac:dyDescent="0.25">
      <c r="A1904" s="2">
        <v>1890</v>
      </c>
      <c r="B1904" t="s">
        <v>1890</v>
      </c>
      <c r="C1904" s="8">
        <v>281.01</v>
      </c>
      <c r="D1904" s="8">
        <v>157.41</v>
      </c>
      <c r="E1904" s="17">
        <f t="shared" si="203"/>
        <v>0.57953638952241882</v>
      </c>
      <c r="F1904" s="2">
        <f>+IF(A1904&gt;$C$3,AVERAGE(INDEX($E$15:$E$2531,A1904-$C$3):E1903),"")</f>
        <v>0.58186030509638365</v>
      </c>
      <c r="G1904" s="2">
        <f>+IF(A1904&gt;$C$3,STDEVA(INDEX($E$15:$E$2531,A1904-$C$3):E1903),"")</f>
        <v>8.3136978109671685E-3</v>
      </c>
      <c r="H1904">
        <f t="shared" si="204"/>
        <v>-0.27952851147646879</v>
      </c>
      <c r="I1904" s="2" t="str">
        <f t="shared" si="205"/>
        <v/>
      </c>
      <c r="J1904" t="str">
        <f t="shared" si="206"/>
        <v/>
      </c>
      <c r="K1904" t="str">
        <f t="shared" si="207"/>
        <v/>
      </c>
      <c r="L1904" s="37" t="str">
        <f t="shared" si="208"/>
        <v/>
      </c>
      <c r="M1904" t="str">
        <f t="shared" si="209"/>
        <v/>
      </c>
    </row>
    <row r="1905" spans="1:13" x14ac:dyDescent="0.25">
      <c r="A1905" s="2">
        <v>1891</v>
      </c>
      <c r="B1905" t="s">
        <v>1891</v>
      </c>
      <c r="C1905" s="8">
        <v>280.5</v>
      </c>
      <c r="D1905" s="8">
        <v>156.99</v>
      </c>
      <c r="E1905" s="17">
        <f t="shared" si="203"/>
        <v>0.58039161591052491</v>
      </c>
      <c r="F1905" s="2">
        <f>+IF(A1905&gt;$C$3,AVERAGE(INDEX($E$15:$E$2531,A1905-$C$3):E1904),"")</f>
        <v>0.58024946806501054</v>
      </c>
      <c r="G1905" s="2">
        <f>+IF(A1905&gt;$C$3,STDEVA(INDEX($E$15:$E$2531,A1905-$C$3):E1904),"")</f>
        <v>6.9533357313836209E-3</v>
      </c>
      <c r="H1905">
        <f t="shared" si="204"/>
        <v>2.0443115506818276E-2</v>
      </c>
      <c r="I1905" s="2" t="str">
        <f t="shared" si="205"/>
        <v/>
      </c>
      <c r="J1905" t="str">
        <f t="shared" si="206"/>
        <v/>
      </c>
      <c r="K1905" t="str">
        <f t="shared" si="207"/>
        <v/>
      </c>
      <c r="L1905" s="37" t="str">
        <f t="shared" si="208"/>
        <v/>
      </c>
      <c r="M1905" t="str">
        <f t="shared" si="209"/>
        <v/>
      </c>
    </row>
    <row r="1906" spans="1:13" x14ac:dyDescent="0.25">
      <c r="A1906" s="2">
        <v>1892</v>
      </c>
      <c r="B1906" t="s">
        <v>1892</v>
      </c>
      <c r="C1906" s="8">
        <v>277.76</v>
      </c>
      <c r="D1906" s="8">
        <v>154.08000000000001</v>
      </c>
      <c r="E1906" s="17">
        <f t="shared" si="203"/>
        <v>0.58928548342216991</v>
      </c>
      <c r="F1906" s="2">
        <f>+IF(A1906&gt;$C$3,AVERAGE(INDEX($E$15:$E$2531,A1906-$C$3):E1905),"")</f>
        <v>0.57948389639758602</v>
      </c>
      <c r="G1906" s="2">
        <f>+IF(A1906&gt;$C$3,STDEVA(INDEX($E$15:$E$2531,A1906-$C$3):E1905),"")</f>
        <v>6.4428563715365371E-3</v>
      </c>
      <c r="H1906">
        <f t="shared" si="204"/>
        <v>1.5213108067852739</v>
      </c>
      <c r="I1906" s="2" t="str">
        <f t="shared" si="205"/>
        <v/>
      </c>
      <c r="J1906" t="str">
        <f t="shared" si="206"/>
        <v/>
      </c>
      <c r="K1906" t="str">
        <f t="shared" si="207"/>
        <v/>
      </c>
      <c r="L1906" s="37" t="str">
        <f t="shared" si="208"/>
        <v/>
      </c>
      <c r="M1906" t="str">
        <f t="shared" si="209"/>
        <v/>
      </c>
    </row>
    <row r="1907" spans="1:13" x14ac:dyDescent="0.25">
      <c r="A1907" s="2">
        <v>1893</v>
      </c>
      <c r="B1907" t="s">
        <v>1893</v>
      </c>
      <c r="C1907" s="8">
        <v>272.57</v>
      </c>
      <c r="D1907" s="8">
        <v>151.03</v>
      </c>
      <c r="E1907" s="17">
        <f t="shared" si="203"/>
        <v>0.59041696927078702</v>
      </c>
      <c r="F1907" s="2">
        <f>+IF(A1907&gt;$C$3,AVERAGE(INDEX($E$15:$E$2531,A1907-$C$3):E1906),"")</f>
        <v>0.57971189520038635</v>
      </c>
      <c r="G1907" s="2">
        <f>+IF(A1907&gt;$C$3,STDEVA(INDEX($E$15:$E$2531,A1907-$C$3):E1906),"")</f>
        <v>6.7789211609924497E-3</v>
      </c>
      <c r="H1907">
        <f t="shared" si="204"/>
        <v>1.5791707583206971</v>
      </c>
      <c r="I1907" s="2" t="str">
        <f t="shared" si="205"/>
        <v/>
      </c>
      <c r="J1907" t="str">
        <f t="shared" si="206"/>
        <v/>
      </c>
      <c r="K1907" t="str">
        <f t="shared" si="207"/>
        <v/>
      </c>
      <c r="L1907" s="37" t="str">
        <f t="shared" si="208"/>
        <v/>
      </c>
      <c r="M1907" t="str">
        <f t="shared" si="209"/>
        <v/>
      </c>
    </row>
    <row r="1908" spans="1:13" x14ac:dyDescent="0.25">
      <c r="A1908" s="2">
        <v>1894</v>
      </c>
      <c r="B1908" t="s">
        <v>1894</v>
      </c>
      <c r="C1908" s="8">
        <v>272.06</v>
      </c>
      <c r="D1908" s="8">
        <v>150.55000000000001</v>
      </c>
      <c r="E1908" s="17">
        <f t="shared" si="203"/>
        <v>0.59172737527754105</v>
      </c>
      <c r="F1908" s="2">
        <f>+IF(A1908&gt;$C$3,AVERAGE(INDEX($E$15:$E$2531,A1908-$C$3):E1907),"")</f>
        <v>0.58072547723782186</v>
      </c>
      <c r="G1908" s="2">
        <f>+IF(A1908&gt;$C$3,STDEVA(INDEX($E$15:$E$2531,A1908-$C$3):E1907),"")</f>
        <v>7.668745675057315E-3</v>
      </c>
      <c r="H1908">
        <f t="shared" si="204"/>
        <v>1.434641140271868</v>
      </c>
      <c r="I1908" s="2" t="str">
        <f t="shared" si="205"/>
        <v/>
      </c>
      <c r="J1908" t="str">
        <f t="shared" si="206"/>
        <v/>
      </c>
      <c r="K1908" t="str">
        <f t="shared" si="207"/>
        <v/>
      </c>
      <c r="L1908" s="37" t="str">
        <f t="shared" si="208"/>
        <v/>
      </c>
      <c r="M1908" t="str">
        <f t="shared" si="209"/>
        <v/>
      </c>
    </row>
    <row r="1909" spans="1:13" x14ac:dyDescent="0.25">
      <c r="A1909" s="2">
        <v>1895</v>
      </c>
      <c r="B1909" t="s">
        <v>1895</v>
      </c>
      <c r="C1909" s="8">
        <v>270.2</v>
      </c>
      <c r="D1909" s="8">
        <v>149.44999999999999</v>
      </c>
      <c r="E1909" s="17">
        <f t="shared" si="203"/>
        <v>0.59220053679615159</v>
      </c>
      <c r="F1909" s="2">
        <f>+IF(A1909&gt;$C$3,AVERAGE(INDEX($E$15:$E$2531,A1909-$C$3):E1908),"")</f>
        <v>0.58092659668668922</v>
      </c>
      <c r="G1909" s="2">
        <f>+IF(A1909&gt;$C$3,STDEVA(INDEX($E$15:$E$2531,A1909-$C$3):E1908),"")</f>
        <v>7.9582142386806221E-3</v>
      </c>
      <c r="H1909">
        <f t="shared" si="204"/>
        <v>1.4166419464640414</v>
      </c>
      <c r="I1909" s="2" t="str">
        <f t="shared" si="205"/>
        <v/>
      </c>
      <c r="J1909" t="str">
        <f t="shared" si="206"/>
        <v/>
      </c>
      <c r="K1909" t="str">
        <f t="shared" si="207"/>
        <v/>
      </c>
      <c r="L1909" s="37" t="str">
        <f t="shared" si="208"/>
        <v/>
      </c>
      <c r="M1909" t="str">
        <f t="shared" si="209"/>
        <v/>
      </c>
    </row>
    <row r="1910" spans="1:13" x14ac:dyDescent="0.25">
      <c r="A1910" s="2">
        <v>1896</v>
      </c>
      <c r="B1910" t="s">
        <v>1896</v>
      </c>
      <c r="C1910" s="8">
        <v>273.02</v>
      </c>
      <c r="D1910" s="8">
        <v>151.58000000000001</v>
      </c>
      <c r="E1910" s="17">
        <f t="shared" si="203"/>
        <v>0.58843151419094852</v>
      </c>
      <c r="F1910" s="2">
        <f>+IF(A1910&gt;$C$3,AVERAGE(INDEX($E$15:$E$2531,A1910-$C$3):E1909),"")</f>
        <v>0.58253746011519458</v>
      </c>
      <c r="G1910" s="2">
        <f>+IF(A1910&gt;$C$3,STDEVA(INDEX($E$15:$E$2531,A1910-$C$3):E1909),"")</f>
        <v>8.660399117449381E-3</v>
      </c>
      <c r="H1910">
        <f t="shared" si="204"/>
        <v>0.6805753402147855</v>
      </c>
      <c r="I1910" s="2" t="str">
        <f t="shared" si="205"/>
        <v/>
      </c>
      <c r="J1910" t="str">
        <f t="shared" si="206"/>
        <v/>
      </c>
      <c r="K1910" t="str">
        <f t="shared" si="207"/>
        <v/>
      </c>
      <c r="L1910" s="37" t="str">
        <f t="shared" si="208"/>
        <v/>
      </c>
      <c r="M1910" t="str">
        <f t="shared" si="209"/>
        <v/>
      </c>
    </row>
    <row r="1911" spans="1:13" x14ac:dyDescent="0.25">
      <c r="A1911" s="2">
        <v>1897</v>
      </c>
      <c r="B1911" t="s">
        <v>1897</v>
      </c>
      <c r="C1911" s="8">
        <v>273.73</v>
      </c>
      <c r="D1911" s="8">
        <v>151.94</v>
      </c>
      <c r="E1911" s="17">
        <f t="shared" si="203"/>
        <v>0.58865651302593935</v>
      </c>
      <c r="F1911" s="2">
        <f>+IF(A1911&gt;$C$3,AVERAGE(INDEX($E$15:$E$2531,A1911-$C$3):E1910),"")</f>
        <v>0.58475818721183648</v>
      </c>
      <c r="G1911" s="2">
        <f>+IF(A1911&gt;$C$3,STDEVA(INDEX($E$15:$E$2531,A1911-$C$3):E1910),"")</f>
        <v>6.9980090767085019E-3</v>
      </c>
      <c r="H1911">
        <f t="shared" si="204"/>
        <v>0.55706212600919425</v>
      </c>
      <c r="I1911" s="2" t="str">
        <f t="shared" si="205"/>
        <v/>
      </c>
      <c r="J1911" t="str">
        <f t="shared" si="206"/>
        <v/>
      </c>
      <c r="K1911" t="str">
        <f t="shared" si="207"/>
        <v/>
      </c>
      <c r="L1911" s="37" t="str">
        <f t="shared" si="208"/>
        <v/>
      </c>
      <c r="M1911" t="str">
        <f t="shared" si="209"/>
        <v/>
      </c>
    </row>
    <row r="1912" spans="1:13" x14ac:dyDescent="0.25">
      <c r="A1912" s="2">
        <v>1898</v>
      </c>
      <c r="B1912" t="s">
        <v>1898</v>
      </c>
      <c r="C1912" s="8">
        <v>269.10000000000002</v>
      </c>
      <c r="D1912" s="8">
        <v>148.86000000000001</v>
      </c>
      <c r="E1912" s="17">
        <f t="shared" si="203"/>
        <v>0.59207679080109543</v>
      </c>
      <c r="F1912" s="2">
        <f>+IF(A1912&gt;$C$3,AVERAGE(INDEX($E$15:$E$2531,A1912-$C$3):E1911),"")</f>
        <v>0.58630599207115752</v>
      </c>
      <c r="G1912" s="2">
        <f>+IF(A1912&gt;$C$3,STDEVA(INDEX($E$15:$E$2531,A1912-$C$3):E1911),"")</f>
        <v>5.9662940377832535E-3</v>
      </c>
      <c r="H1912">
        <f t="shared" si="204"/>
        <v>0.96723337693259592</v>
      </c>
      <c r="I1912" s="2" t="str">
        <f t="shared" si="205"/>
        <v/>
      </c>
      <c r="J1912" t="str">
        <f t="shared" si="206"/>
        <v/>
      </c>
      <c r="K1912" t="str">
        <f t="shared" si="207"/>
        <v/>
      </c>
      <c r="L1912" s="37" t="str">
        <f t="shared" si="208"/>
        <v/>
      </c>
      <c r="M1912" t="str">
        <f t="shared" si="209"/>
        <v/>
      </c>
    </row>
    <row r="1913" spans="1:13" x14ac:dyDescent="0.25">
      <c r="A1913" s="2">
        <v>1899</v>
      </c>
      <c r="B1913" t="s">
        <v>1899</v>
      </c>
      <c r="C1913" s="8">
        <v>264.12</v>
      </c>
      <c r="D1913" s="8">
        <v>145.99</v>
      </c>
      <c r="E1913" s="17">
        <f t="shared" si="203"/>
        <v>0.59286541911448198</v>
      </c>
      <c r="F1913" s="2">
        <f>+IF(A1913&gt;$C$3,AVERAGE(INDEX($E$15:$E$2531,A1913-$C$3):E1912),"")</f>
        <v>0.58808035424639737</v>
      </c>
      <c r="G1913" s="2">
        <f>+IF(A1913&gt;$C$3,STDEVA(INDEX($E$15:$E$2531,A1913-$C$3):E1912),"")</f>
        <v>4.8183448990698208E-3</v>
      </c>
      <c r="H1913">
        <f t="shared" si="204"/>
        <v>0.99309305753690735</v>
      </c>
      <c r="I1913" s="2" t="str">
        <f t="shared" si="205"/>
        <v/>
      </c>
      <c r="J1913" t="str">
        <f t="shared" si="206"/>
        <v/>
      </c>
      <c r="K1913" t="str">
        <f t="shared" si="207"/>
        <v/>
      </c>
      <c r="L1913" s="37" t="str">
        <f t="shared" si="208"/>
        <v/>
      </c>
      <c r="M1913" t="str">
        <f t="shared" si="209"/>
        <v/>
      </c>
    </row>
    <row r="1914" spans="1:13" x14ac:dyDescent="0.25">
      <c r="A1914" s="2">
        <v>1900</v>
      </c>
      <c r="B1914" t="s">
        <v>1900</v>
      </c>
      <c r="C1914" s="8">
        <v>265.02</v>
      </c>
      <c r="D1914" s="8">
        <v>148.03</v>
      </c>
      <c r="E1914" s="17">
        <f t="shared" si="203"/>
        <v>0.58239033891108927</v>
      </c>
      <c r="F1914" s="2">
        <f>+IF(A1914&gt;$C$3,AVERAGE(INDEX($E$15:$E$2531,A1914-$C$3):E1913),"")</f>
        <v>0.58956135753440442</v>
      </c>
      <c r="G1914" s="2">
        <f>+IF(A1914&gt;$C$3,STDEVA(INDEX($E$15:$E$2531,A1914-$C$3):E1913),"")</f>
        <v>3.806060241025748E-3</v>
      </c>
      <c r="H1914">
        <f t="shared" si="204"/>
        <v>-1.8841053922421716</v>
      </c>
      <c r="I1914" s="2" t="str">
        <f t="shared" si="205"/>
        <v>Buy</v>
      </c>
      <c r="J1914">
        <f t="shared" si="206"/>
        <v>265.02</v>
      </c>
      <c r="K1914">
        <f t="shared" si="207"/>
        <v>148.03</v>
      </c>
      <c r="L1914" s="37" t="str">
        <f t="shared" si="208"/>
        <v/>
      </c>
      <c r="M1914" t="str">
        <f t="shared" si="209"/>
        <v>Long</v>
      </c>
    </row>
    <row r="1915" spans="1:13" x14ac:dyDescent="0.25">
      <c r="A1915" s="2">
        <v>1901</v>
      </c>
      <c r="B1915" t="s">
        <v>1901</v>
      </c>
      <c r="C1915" s="8">
        <v>263.25</v>
      </c>
      <c r="D1915" s="8">
        <v>147.88999999999999</v>
      </c>
      <c r="E1915" s="17">
        <f t="shared" si="203"/>
        <v>0.57663539683540732</v>
      </c>
      <c r="F1915" s="2">
        <f>+IF(A1915&gt;$C$3,AVERAGE(INDEX($E$15:$E$2531,A1915-$C$3):E1914),"")</f>
        <v>0.58978343786780052</v>
      </c>
      <c r="G1915" s="2">
        <f>+IF(A1915&gt;$C$3,STDEVA(INDEX($E$15:$E$2531,A1915-$C$3):E1914),"")</f>
        <v>3.2168351302838865E-3</v>
      </c>
      <c r="H1915">
        <f t="shared" si="204"/>
        <v>-4.0872598376631384</v>
      </c>
      <c r="I1915" s="2" t="str">
        <f t="shared" si="205"/>
        <v>Buy</v>
      </c>
      <c r="J1915" t="str">
        <f t="shared" si="206"/>
        <v/>
      </c>
      <c r="K1915" t="str">
        <f t="shared" si="207"/>
        <v/>
      </c>
      <c r="L1915" s="37">
        <f t="shared" si="208"/>
        <v>-407.49999999999176</v>
      </c>
      <c r="M1915" t="str">
        <f t="shared" si="209"/>
        <v>SL</v>
      </c>
    </row>
    <row r="1916" spans="1:13" x14ac:dyDescent="0.25">
      <c r="A1916" s="2">
        <v>1902</v>
      </c>
      <c r="B1916" t="s">
        <v>1902</v>
      </c>
      <c r="C1916" s="8">
        <v>267.5</v>
      </c>
      <c r="D1916" s="8">
        <v>149.81</v>
      </c>
      <c r="E1916" s="17">
        <f t="shared" si="203"/>
        <v>0.57975174180677058</v>
      </c>
      <c r="F1916" s="2">
        <f>+IF(A1916&gt;$C$3,AVERAGE(INDEX($E$15:$E$2531,A1916-$C$3):E1915),"")</f>
        <v>0.58837787269149355</v>
      </c>
      <c r="G1916" s="2">
        <f>+IF(A1916&gt;$C$3,STDEVA(INDEX($E$15:$E$2531,A1916-$C$3):E1915),"")</f>
        <v>5.4500771694006491E-3</v>
      </c>
      <c r="H1916">
        <f t="shared" si="204"/>
        <v>-1.5827538980831708</v>
      </c>
      <c r="I1916" s="2" t="str">
        <f t="shared" si="205"/>
        <v/>
      </c>
      <c r="J1916" t="str">
        <f t="shared" si="206"/>
        <v/>
      </c>
      <c r="K1916" t="str">
        <f t="shared" si="207"/>
        <v/>
      </c>
      <c r="L1916" s="37" t="str">
        <f t="shared" si="208"/>
        <v/>
      </c>
      <c r="M1916" t="str">
        <f t="shared" si="209"/>
        <v/>
      </c>
    </row>
    <row r="1917" spans="1:13" x14ac:dyDescent="0.25">
      <c r="A1917" s="2">
        <v>1903</v>
      </c>
      <c r="B1917" t="s">
        <v>1903</v>
      </c>
      <c r="C1917" s="8">
        <v>268.39999999999998</v>
      </c>
      <c r="D1917" s="8">
        <v>148.57</v>
      </c>
      <c r="E1917" s="17">
        <f t="shared" si="203"/>
        <v>0.59142217744826509</v>
      </c>
      <c r="F1917" s="2">
        <f>+IF(A1917&gt;$C$3,AVERAGE(INDEX($E$15:$E$2531,A1917-$C$3):E1916),"")</f>
        <v>0.58719284741771394</v>
      </c>
      <c r="G1917" s="2">
        <f>+IF(A1917&gt;$C$3,STDEVA(INDEX($E$15:$E$2531,A1917-$C$3):E1916),"")</f>
        <v>6.0749525132361521E-3</v>
      </c>
      <c r="H1917">
        <f t="shared" si="204"/>
        <v>0.69619145521487658</v>
      </c>
      <c r="I1917" s="2" t="str">
        <f t="shared" si="205"/>
        <v/>
      </c>
      <c r="J1917" t="str">
        <f t="shared" si="206"/>
        <v/>
      </c>
      <c r="K1917" t="str">
        <f t="shared" si="207"/>
        <v/>
      </c>
      <c r="L1917" s="37" t="str">
        <f t="shared" si="208"/>
        <v/>
      </c>
      <c r="M1917" t="str">
        <f t="shared" si="209"/>
        <v/>
      </c>
    </row>
    <row r="1918" spans="1:13" x14ac:dyDescent="0.25">
      <c r="A1918" s="2">
        <v>1904</v>
      </c>
      <c r="B1918" t="s">
        <v>1904</v>
      </c>
      <c r="C1918" s="8">
        <v>274.58</v>
      </c>
      <c r="D1918" s="8">
        <v>152.24</v>
      </c>
      <c r="E1918" s="17">
        <f t="shared" si="203"/>
        <v>0.5897844344815647</v>
      </c>
      <c r="F1918" s="2">
        <f>+IF(A1918&gt;$C$3,AVERAGE(INDEX($E$15:$E$2531,A1918-$C$3):E1917),"")</f>
        <v>0.58715893654779427</v>
      </c>
      <c r="G1918" s="2">
        <f>+IF(A1918&gt;$C$3,STDEVA(INDEX($E$15:$E$2531,A1918-$C$3):E1917),"")</f>
        <v>6.0472651295490499E-3</v>
      </c>
      <c r="H1918">
        <f t="shared" si="204"/>
        <v>0.43416286164489903</v>
      </c>
      <c r="I1918" s="2" t="str">
        <f t="shared" si="205"/>
        <v/>
      </c>
      <c r="J1918" t="str">
        <f t="shared" si="206"/>
        <v/>
      </c>
      <c r="K1918" t="str">
        <f t="shared" si="207"/>
        <v/>
      </c>
      <c r="L1918" s="37" t="str">
        <f t="shared" si="208"/>
        <v/>
      </c>
      <c r="M1918" t="str">
        <f t="shared" si="209"/>
        <v/>
      </c>
    </row>
    <row r="1919" spans="1:13" x14ac:dyDescent="0.25">
      <c r="A1919" s="2">
        <v>1905</v>
      </c>
      <c r="B1919" t="s">
        <v>1905</v>
      </c>
      <c r="C1919" s="8">
        <v>273.98</v>
      </c>
      <c r="D1919" s="8">
        <v>151.83000000000001</v>
      </c>
      <c r="E1919" s="17">
        <f t="shared" si="203"/>
        <v>0.59029363712914718</v>
      </c>
      <c r="F1919" s="2">
        <f>+IF(A1919&gt;$C$3,AVERAGE(INDEX($E$15:$E$2531,A1919-$C$3):E1918),"")</f>
        <v>0.58689048073506245</v>
      </c>
      <c r="G1919" s="2">
        <f>+IF(A1919&gt;$C$3,STDEVA(INDEX($E$15:$E$2531,A1919-$C$3):E1918),"")</f>
        <v>5.8457486047764863E-3</v>
      </c>
      <c r="H1919">
        <f t="shared" si="204"/>
        <v>0.58215921076456356</v>
      </c>
      <c r="I1919" s="2" t="str">
        <f t="shared" si="205"/>
        <v/>
      </c>
      <c r="J1919" t="str">
        <f t="shared" si="206"/>
        <v/>
      </c>
      <c r="K1919" t="str">
        <f t="shared" si="207"/>
        <v/>
      </c>
      <c r="L1919" s="37" t="str">
        <f t="shared" si="208"/>
        <v/>
      </c>
      <c r="M1919" t="str">
        <f t="shared" si="209"/>
        <v/>
      </c>
    </row>
    <row r="1920" spans="1:13" x14ac:dyDescent="0.25">
      <c r="A1920" s="2">
        <v>1906</v>
      </c>
      <c r="B1920" t="s">
        <v>1906</v>
      </c>
      <c r="C1920" s="8">
        <v>275.64999999999998</v>
      </c>
      <c r="D1920" s="8">
        <v>152.62</v>
      </c>
      <c r="E1920" s="17">
        <f t="shared" si="203"/>
        <v>0.59118077317420537</v>
      </c>
      <c r="F1920" s="2">
        <f>+IF(A1920&gt;$C$3,AVERAGE(INDEX($E$15:$E$2531,A1920-$C$3):E1919),"")</f>
        <v>0.58709738328375116</v>
      </c>
      <c r="G1920" s="2">
        <f>+IF(A1920&gt;$C$3,STDEVA(INDEX($E$15:$E$2531,A1920-$C$3):E1919),"")</f>
        <v>5.9393142002099478E-3</v>
      </c>
      <c r="H1920">
        <f t="shared" si="204"/>
        <v>0.68751875263811779</v>
      </c>
      <c r="I1920" s="2" t="str">
        <f t="shared" si="205"/>
        <v/>
      </c>
      <c r="J1920" t="str">
        <f t="shared" si="206"/>
        <v/>
      </c>
      <c r="K1920" t="str">
        <f t="shared" si="207"/>
        <v/>
      </c>
      <c r="L1920" s="37" t="str">
        <f t="shared" si="208"/>
        <v/>
      </c>
      <c r="M1920" t="str">
        <f t="shared" si="209"/>
        <v/>
      </c>
    </row>
    <row r="1921" spans="1:13" x14ac:dyDescent="0.25">
      <c r="A1921" s="2">
        <v>1907</v>
      </c>
      <c r="B1921" t="s">
        <v>1907</v>
      </c>
      <c r="C1921" s="8">
        <v>279.3</v>
      </c>
      <c r="D1921" s="8">
        <v>154.08000000000001</v>
      </c>
      <c r="E1921" s="17">
        <f t="shared" si="203"/>
        <v>0.5948145249013157</v>
      </c>
      <c r="F1921" s="2">
        <f>+IF(A1921&gt;$C$3,AVERAGE(INDEX($E$15:$E$2531,A1921-$C$3):E1920),"")</f>
        <v>0.58737785663355835</v>
      </c>
      <c r="G1921" s="2">
        <f>+IF(A1921&gt;$C$3,STDEVA(INDEX($E$15:$E$2531,A1921-$C$3):E1920),"")</f>
        <v>6.0800783824659956E-3</v>
      </c>
      <c r="H1921">
        <f t="shared" si="204"/>
        <v>1.2231204599604424</v>
      </c>
      <c r="I1921" s="2" t="str">
        <f t="shared" si="205"/>
        <v/>
      </c>
      <c r="J1921" t="str">
        <f t="shared" si="206"/>
        <v/>
      </c>
      <c r="K1921" t="str">
        <f t="shared" si="207"/>
        <v/>
      </c>
      <c r="L1921" s="37" t="str">
        <f t="shared" si="208"/>
        <v/>
      </c>
      <c r="M1921" t="str">
        <f t="shared" si="209"/>
        <v/>
      </c>
    </row>
    <row r="1922" spans="1:13" x14ac:dyDescent="0.25">
      <c r="A1922" s="2">
        <v>1908</v>
      </c>
      <c r="B1922" t="s">
        <v>1908</v>
      </c>
      <c r="C1922" s="8">
        <v>270.25</v>
      </c>
      <c r="D1922" s="8">
        <v>147.52000000000001</v>
      </c>
      <c r="E1922" s="17">
        <f t="shared" si="203"/>
        <v>0.60538369671103387</v>
      </c>
      <c r="F1922" s="2">
        <f>+IF(A1922&gt;$C$3,AVERAGE(INDEX($E$15:$E$2531,A1922-$C$3):E1921),"")</f>
        <v>0.58768204931136081</v>
      </c>
      <c r="G1922" s="2">
        <f>+IF(A1922&gt;$C$3,STDEVA(INDEX($E$15:$E$2531,A1922-$C$3):E1921),"")</f>
        <v>6.4043937949095405E-3</v>
      </c>
      <c r="H1922">
        <f t="shared" si="204"/>
        <v>2.7639848464257479</v>
      </c>
      <c r="I1922" s="2" t="str">
        <f t="shared" si="205"/>
        <v>Sell</v>
      </c>
      <c r="J1922">
        <f t="shared" si="206"/>
        <v>147.52000000000001</v>
      </c>
      <c r="K1922">
        <f t="shared" si="207"/>
        <v>270.25</v>
      </c>
      <c r="L1922" s="37" t="str">
        <f t="shared" si="208"/>
        <v/>
      </c>
      <c r="M1922" t="str">
        <f t="shared" si="209"/>
        <v>Short</v>
      </c>
    </row>
    <row r="1923" spans="1:13" x14ac:dyDescent="0.25">
      <c r="A1923" s="2">
        <v>1909</v>
      </c>
      <c r="B1923" t="s">
        <v>1909</v>
      </c>
      <c r="C1923" s="8">
        <v>269.83999999999997</v>
      </c>
      <c r="D1923" s="8">
        <v>147.19999999999999</v>
      </c>
      <c r="E1923" s="17">
        <f t="shared" si="203"/>
        <v>0.60603698445861887</v>
      </c>
      <c r="F1923" s="2">
        <f>+IF(A1923&gt;$C$3,AVERAGE(INDEX($E$15:$E$2531,A1923-$C$3):E1922),"")</f>
        <v>0.58907296904431095</v>
      </c>
      <c r="G1923" s="2">
        <f>+IF(A1923&gt;$C$3,STDEVA(INDEX($E$15:$E$2531,A1923-$C$3):E1922),"")</f>
        <v>8.6400170562408174E-3</v>
      </c>
      <c r="H1923">
        <f t="shared" si="204"/>
        <v>1.9634238339905301</v>
      </c>
      <c r="I1923" s="2" t="str">
        <f t="shared" si="205"/>
        <v>Sell</v>
      </c>
      <c r="J1923">
        <f t="shared" si="206"/>
        <v>147.52000000000001</v>
      </c>
      <c r="K1923">
        <f t="shared" si="207"/>
        <v>270.25</v>
      </c>
      <c r="L1923" s="37">
        <f t="shared" si="208"/>
        <v>22.500000000000853</v>
      </c>
      <c r="M1923" t="str">
        <f t="shared" si="209"/>
        <v>Short</v>
      </c>
    </row>
    <row r="1924" spans="1:13" x14ac:dyDescent="0.25">
      <c r="A1924" s="2">
        <v>1910</v>
      </c>
      <c r="B1924" t="s">
        <v>1910</v>
      </c>
      <c r="C1924" s="8">
        <v>263.57</v>
      </c>
      <c r="D1924" s="8">
        <v>144.02000000000001</v>
      </c>
      <c r="E1924" s="17">
        <f t="shared" si="203"/>
        <v>0.60436680852970437</v>
      </c>
      <c r="F1924" s="2">
        <f>+IF(A1924&gt;$C$3,AVERAGE(INDEX($E$15:$E$2531,A1924-$C$3):E1923),"")</f>
        <v>0.59170037410514764</v>
      </c>
      <c r="G1924" s="2">
        <f>+IF(A1924&gt;$C$3,STDEVA(INDEX($E$15:$E$2531,A1924-$C$3):E1923),"")</f>
        <v>9.8627462906706424E-3</v>
      </c>
      <c r="H1924">
        <f t="shared" si="204"/>
        <v>1.2842705318840195</v>
      </c>
      <c r="I1924" s="2" t="str">
        <f t="shared" si="205"/>
        <v/>
      </c>
      <c r="J1924" t="str">
        <f t="shared" si="206"/>
        <v/>
      </c>
      <c r="K1924" t="str">
        <f t="shared" si="207"/>
        <v/>
      </c>
      <c r="L1924" s="37">
        <f t="shared" si="208"/>
        <v>795.00000000000182</v>
      </c>
      <c r="M1924" t="str">
        <f t="shared" si="209"/>
        <v>TP</v>
      </c>
    </row>
    <row r="1925" spans="1:13" x14ac:dyDescent="0.25">
      <c r="A1925" s="2">
        <v>1911</v>
      </c>
      <c r="B1925" t="s">
        <v>1911</v>
      </c>
      <c r="C1925" s="8">
        <v>264.07</v>
      </c>
      <c r="D1925" s="8">
        <v>143.6</v>
      </c>
      <c r="E1925" s="17">
        <f t="shared" si="203"/>
        <v>0.60918256290089345</v>
      </c>
      <c r="F1925" s="2">
        <f>+IF(A1925&gt;$C$3,AVERAGE(INDEX($E$15:$E$2531,A1925-$C$3):E1924),"")</f>
        <v>0.59478164207118067</v>
      </c>
      <c r="G1925" s="2">
        <f>+IF(A1925&gt;$C$3,STDEVA(INDEX($E$15:$E$2531,A1925-$C$3):E1924),"")</f>
        <v>8.8475083041808563E-3</v>
      </c>
      <c r="H1925">
        <f t="shared" si="204"/>
        <v>1.6276809622103074</v>
      </c>
      <c r="I1925" s="2" t="str">
        <f t="shared" si="205"/>
        <v/>
      </c>
      <c r="J1925" t="str">
        <f t="shared" si="206"/>
        <v/>
      </c>
      <c r="K1925" t="str">
        <f t="shared" si="207"/>
        <v/>
      </c>
      <c r="L1925" s="37" t="str">
        <f t="shared" si="208"/>
        <v/>
      </c>
      <c r="M1925" t="str">
        <f t="shared" si="209"/>
        <v/>
      </c>
    </row>
    <row r="1926" spans="1:13" x14ac:dyDescent="0.25">
      <c r="A1926" s="2">
        <v>1912</v>
      </c>
      <c r="B1926" t="s">
        <v>1912</v>
      </c>
      <c r="C1926" s="8">
        <v>264.13</v>
      </c>
      <c r="D1926" s="8">
        <v>143.44999999999999</v>
      </c>
      <c r="E1926" s="17">
        <f t="shared" si="203"/>
        <v>0.61045486376033598</v>
      </c>
      <c r="F1926" s="2">
        <f>+IF(A1926&gt;$C$3,AVERAGE(INDEX($E$15:$E$2531,A1926-$C$3):E1925),"")</f>
        <v>0.59805173330386097</v>
      </c>
      <c r="G1926" s="2">
        <f>+IF(A1926&gt;$C$3,STDEVA(INDEX($E$15:$E$2531,A1926-$C$3):E1925),"")</f>
        <v>7.9958924947083187E-3</v>
      </c>
      <c r="H1926">
        <f t="shared" si="204"/>
        <v>1.5511877460437844</v>
      </c>
      <c r="I1926" s="2" t="str">
        <f t="shared" si="205"/>
        <v/>
      </c>
      <c r="J1926" t="str">
        <f t="shared" si="206"/>
        <v/>
      </c>
      <c r="K1926" t="str">
        <f t="shared" si="207"/>
        <v/>
      </c>
      <c r="L1926" s="37" t="str">
        <f t="shared" si="208"/>
        <v/>
      </c>
      <c r="M1926" t="str">
        <f t="shared" si="209"/>
        <v/>
      </c>
    </row>
    <row r="1927" spans="1:13" x14ac:dyDescent="0.25">
      <c r="A1927" s="2">
        <v>1913</v>
      </c>
      <c r="B1927" t="s">
        <v>1913</v>
      </c>
      <c r="C1927" s="8">
        <v>265.45999999999998</v>
      </c>
      <c r="D1927" s="8">
        <v>144.82</v>
      </c>
      <c r="E1927" s="17">
        <f t="shared" si="203"/>
        <v>0.60597257823738149</v>
      </c>
      <c r="F1927" s="2">
        <f>+IF(A1927&gt;$C$3,AVERAGE(INDEX($E$15:$E$2531,A1927-$C$3):E1926),"")</f>
        <v>0.60016647622742436</v>
      </c>
      <c r="G1927" s="2">
        <f>+IF(A1927&gt;$C$3,STDEVA(INDEX($E$15:$E$2531,A1927-$C$3):E1926),"")</f>
        <v>8.5228499479229423E-3</v>
      </c>
      <c r="H1927">
        <f t="shared" si="204"/>
        <v>0.68123949681551055</v>
      </c>
      <c r="I1927" s="2" t="str">
        <f t="shared" si="205"/>
        <v/>
      </c>
      <c r="J1927" t="str">
        <f t="shared" si="206"/>
        <v/>
      </c>
      <c r="K1927" t="str">
        <f t="shared" si="207"/>
        <v/>
      </c>
      <c r="L1927" s="37" t="str">
        <f t="shared" si="208"/>
        <v/>
      </c>
      <c r="M1927" t="str">
        <f t="shared" si="209"/>
        <v/>
      </c>
    </row>
    <row r="1928" spans="1:13" x14ac:dyDescent="0.25">
      <c r="A1928" s="2">
        <v>1914</v>
      </c>
      <c r="B1928" t="s">
        <v>1914</v>
      </c>
      <c r="C1928" s="8">
        <v>265.37</v>
      </c>
      <c r="D1928" s="8">
        <v>142.77000000000001</v>
      </c>
      <c r="E1928" s="17">
        <f t="shared" si="203"/>
        <v>0.61989013478242794</v>
      </c>
      <c r="F1928" s="2">
        <f>+IF(A1928&gt;$C$3,AVERAGE(INDEX($E$15:$E$2531,A1928-$C$3):E1927),"")</f>
        <v>0.60196515886695956</v>
      </c>
      <c r="G1928" s="2">
        <f>+IF(A1928&gt;$C$3,STDEVA(INDEX($E$15:$E$2531,A1928-$C$3):E1927),"")</f>
        <v>7.7291531430992476E-3</v>
      </c>
      <c r="H1928">
        <f t="shared" si="204"/>
        <v>2.3191384079990933</v>
      </c>
      <c r="I1928" s="2" t="str">
        <f t="shared" si="205"/>
        <v>Sell</v>
      </c>
      <c r="J1928">
        <f t="shared" si="206"/>
        <v>142.77000000000001</v>
      </c>
      <c r="K1928">
        <f t="shared" si="207"/>
        <v>265.37</v>
      </c>
      <c r="L1928" s="37" t="str">
        <f t="shared" si="208"/>
        <v/>
      </c>
      <c r="M1928" t="str">
        <f t="shared" si="209"/>
        <v>Short</v>
      </c>
    </row>
    <row r="1929" spans="1:13" x14ac:dyDescent="0.25">
      <c r="A1929" s="2">
        <v>1915</v>
      </c>
      <c r="B1929" t="s">
        <v>1915</v>
      </c>
      <c r="C1929" s="8">
        <v>260.47000000000003</v>
      </c>
      <c r="D1929" s="8">
        <v>140.61000000000001</v>
      </c>
      <c r="E1929" s="17">
        <f t="shared" si="203"/>
        <v>0.61649759081111999</v>
      </c>
      <c r="F1929" s="2">
        <f>+IF(A1929&gt;$C$3,AVERAGE(INDEX($E$15:$E$2531,A1929-$C$3):E1928),"")</f>
        <v>0.60525365860621294</v>
      </c>
      <c r="G1929" s="2">
        <f>+IF(A1929&gt;$C$3,STDEVA(INDEX($E$15:$E$2531,A1929-$C$3):E1928),"")</f>
        <v>8.4088549573805866E-3</v>
      </c>
      <c r="H1929">
        <f t="shared" si="204"/>
        <v>1.3371537815666648</v>
      </c>
      <c r="I1929" s="2" t="str">
        <f t="shared" si="205"/>
        <v/>
      </c>
      <c r="J1929" t="str">
        <f t="shared" si="206"/>
        <v/>
      </c>
      <c r="K1929" t="str">
        <f t="shared" si="207"/>
        <v/>
      </c>
      <c r="L1929" s="37">
        <f t="shared" si="208"/>
        <v>684.99999999999523</v>
      </c>
      <c r="M1929" t="str">
        <f t="shared" si="209"/>
        <v>TP</v>
      </c>
    </row>
    <row r="1930" spans="1:13" x14ac:dyDescent="0.25">
      <c r="A1930" s="2">
        <v>1916</v>
      </c>
      <c r="B1930" t="s">
        <v>1916</v>
      </c>
      <c r="C1930" s="8">
        <v>255.36</v>
      </c>
      <c r="D1930" s="8">
        <v>137.02000000000001</v>
      </c>
      <c r="E1930" s="17">
        <f t="shared" si="203"/>
        <v>0.62254741368669086</v>
      </c>
      <c r="F1930" s="2">
        <f>+IF(A1930&gt;$C$3,AVERAGE(INDEX($E$15:$E$2531,A1930-$C$3):E1929),"")</f>
        <v>0.60806663834364794</v>
      </c>
      <c r="G1930" s="2">
        <f>+IF(A1930&gt;$C$3,STDEVA(INDEX($E$15:$E$2531,A1930-$C$3):E1929),"")</f>
        <v>7.2701009756679733E-3</v>
      </c>
      <c r="H1930">
        <f t="shared" si="204"/>
        <v>1.9918258895589056</v>
      </c>
      <c r="I1930" s="2" t="str">
        <f t="shared" si="205"/>
        <v>Sell</v>
      </c>
      <c r="J1930">
        <f t="shared" si="206"/>
        <v>137.02000000000001</v>
      </c>
      <c r="K1930">
        <f t="shared" si="207"/>
        <v>255.36</v>
      </c>
      <c r="L1930" s="37" t="str">
        <f t="shared" si="208"/>
        <v/>
      </c>
      <c r="M1930" t="str">
        <f t="shared" si="209"/>
        <v>Short</v>
      </c>
    </row>
    <row r="1931" spans="1:13" x14ac:dyDescent="0.25">
      <c r="A1931" s="2">
        <v>1917</v>
      </c>
      <c r="B1931" t="s">
        <v>1917</v>
      </c>
      <c r="C1931" s="8">
        <v>255.08</v>
      </c>
      <c r="D1931" s="8">
        <v>136.85</v>
      </c>
      <c r="E1931" s="17">
        <f t="shared" si="203"/>
        <v>0.62269178596038288</v>
      </c>
      <c r="F1931" s="2">
        <f>+IF(A1931&gt;$C$3,AVERAGE(INDEX($E$15:$E$2531,A1931-$C$3):E1930),"")</f>
        <v>0.6111480704309119</v>
      </c>
      <c r="G1931" s="2">
        <f>+IF(A1931&gt;$C$3,STDEVA(INDEX($E$15:$E$2531,A1931-$C$3):E1930),"")</f>
        <v>6.814068865614792E-3</v>
      </c>
      <c r="H1931">
        <f t="shared" si="204"/>
        <v>1.6941002148837923</v>
      </c>
      <c r="I1931" s="2" t="str">
        <f t="shared" si="205"/>
        <v/>
      </c>
      <c r="J1931">
        <f t="shared" si="206"/>
        <v>137.02000000000001</v>
      </c>
      <c r="K1931">
        <f t="shared" si="207"/>
        <v>255.36</v>
      </c>
      <c r="L1931" s="37">
        <f t="shared" si="208"/>
        <v>27.499999999996305</v>
      </c>
      <c r="M1931" t="str">
        <f t="shared" si="209"/>
        <v>Short</v>
      </c>
    </row>
    <row r="1932" spans="1:13" x14ac:dyDescent="0.25">
      <c r="A1932" s="2">
        <v>1918</v>
      </c>
      <c r="B1932" t="s">
        <v>1918</v>
      </c>
      <c r="C1932" s="8">
        <v>251.26</v>
      </c>
      <c r="D1932" s="8">
        <v>134</v>
      </c>
      <c r="E1932" s="17">
        <f t="shared" si="203"/>
        <v>0.62864845962536031</v>
      </c>
      <c r="F1932" s="2">
        <f>+IF(A1932&gt;$C$3,AVERAGE(INDEX($E$15:$E$2531,A1932-$C$3):E1931),"")</f>
        <v>0.61307119145861733</v>
      </c>
      <c r="G1932" s="2">
        <f>+IF(A1932&gt;$C$3,STDEVA(INDEX($E$15:$E$2531,A1932-$C$3):E1931),"")</f>
        <v>7.4009804207012947E-3</v>
      </c>
      <c r="H1932">
        <f t="shared" si="204"/>
        <v>2.1047573809507432</v>
      </c>
      <c r="I1932" s="2" t="str">
        <f t="shared" si="205"/>
        <v>Sell</v>
      </c>
      <c r="J1932">
        <f t="shared" si="206"/>
        <v>137.02000000000001</v>
      </c>
      <c r="K1932">
        <f t="shared" si="207"/>
        <v>255.36</v>
      </c>
      <c r="L1932" s="37">
        <f t="shared" si="208"/>
        <v>270.00000000000318</v>
      </c>
      <c r="M1932" t="str">
        <f t="shared" si="209"/>
        <v>Short</v>
      </c>
    </row>
    <row r="1933" spans="1:13" x14ac:dyDescent="0.25">
      <c r="A1933" s="2">
        <v>1919</v>
      </c>
      <c r="B1933" t="s">
        <v>1919</v>
      </c>
      <c r="C1933" s="8">
        <v>247.17</v>
      </c>
      <c r="D1933" s="8">
        <v>131.79</v>
      </c>
      <c r="E1933" s="17">
        <f t="shared" si="203"/>
        <v>0.62886661233981045</v>
      </c>
      <c r="F1933" s="2">
        <f>+IF(A1933&gt;$C$3,AVERAGE(INDEX($E$15:$E$2531,A1933-$C$3):E1932),"")</f>
        <v>0.61558357758825522</v>
      </c>
      <c r="G1933" s="2">
        <f>+IF(A1933&gt;$C$3,STDEVA(INDEX($E$15:$E$2531,A1933-$C$3):E1932),"")</f>
        <v>8.4746574292198906E-3</v>
      </c>
      <c r="H1933">
        <f t="shared" si="204"/>
        <v>1.5673830904074626</v>
      </c>
      <c r="I1933" s="2" t="str">
        <f t="shared" si="205"/>
        <v/>
      </c>
      <c r="J1933" t="str">
        <f t="shared" si="206"/>
        <v/>
      </c>
      <c r="K1933" t="str">
        <f t="shared" si="207"/>
        <v/>
      </c>
      <c r="L1933" s="37">
        <f t="shared" si="208"/>
        <v>740.00000000000205</v>
      </c>
      <c r="M1933" t="str">
        <f t="shared" si="209"/>
        <v>TP</v>
      </c>
    </row>
    <row r="1934" spans="1:13" x14ac:dyDescent="0.25">
      <c r="A1934" s="2">
        <v>1920</v>
      </c>
      <c r="B1934" t="s">
        <v>1920</v>
      </c>
      <c r="C1934" s="8">
        <v>240.7</v>
      </c>
      <c r="D1934" s="8">
        <v>128.37</v>
      </c>
      <c r="E1934" s="17">
        <f t="shared" si="203"/>
        <v>0.62863462569219097</v>
      </c>
      <c r="F1934" s="2">
        <f>+IF(A1934&gt;$C$3,AVERAGE(INDEX($E$15:$E$2531,A1934-$C$3):E1933),"")</f>
        <v>0.61830577801160036</v>
      </c>
      <c r="G1934" s="2">
        <f>+IF(A1934&gt;$C$3,STDEVA(INDEX($E$15:$E$2531,A1934-$C$3):E1933),"")</f>
        <v>8.3552997861796562E-3</v>
      </c>
      <c r="H1934">
        <f t="shared" si="204"/>
        <v>1.2362031219604313</v>
      </c>
      <c r="I1934" s="2" t="str">
        <f t="shared" si="205"/>
        <v/>
      </c>
      <c r="J1934" t="str">
        <f t="shared" si="206"/>
        <v/>
      </c>
      <c r="K1934" t="str">
        <f t="shared" si="207"/>
        <v/>
      </c>
      <c r="L1934" s="37" t="str">
        <f t="shared" si="208"/>
        <v/>
      </c>
      <c r="M1934" t="str">
        <f t="shared" si="209"/>
        <v/>
      </c>
    </row>
    <row r="1935" spans="1:13" x14ac:dyDescent="0.25">
      <c r="A1935" s="2">
        <v>1921</v>
      </c>
      <c r="B1935" t="s">
        <v>1921</v>
      </c>
      <c r="C1935" s="8">
        <v>234.34</v>
      </c>
      <c r="D1935" s="8">
        <v>125.88</v>
      </c>
      <c r="E1935" s="17">
        <f t="shared" si="203"/>
        <v>0.62144398004380352</v>
      </c>
      <c r="F1935" s="2">
        <f>+IF(A1935&gt;$C$3,AVERAGE(INDEX($E$15:$E$2531,A1935-$C$3):E1934),"")</f>
        <v>0.6204671183217445</v>
      </c>
      <c r="G1935" s="2">
        <f>+IF(A1935&gt;$C$3,STDEVA(INDEX($E$15:$E$2531,A1935-$C$3):E1934),"")</f>
        <v>8.2150607815903789E-3</v>
      </c>
      <c r="H1935">
        <f t="shared" si="204"/>
        <v>0.11891107662260114</v>
      </c>
      <c r="I1935" s="2" t="str">
        <f t="shared" si="205"/>
        <v/>
      </c>
      <c r="J1935" t="str">
        <f t="shared" si="206"/>
        <v/>
      </c>
      <c r="K1935" t="str">
        <f t="shared" si="207"/>
        <v/>
      </c>
      <c r="L1935" s="37" t="str">
        <f t="shared" si="208"/>
        <v/>
      </c>
      <c r="M1935" t="str">
        <f t="shared" si="209"/>
        <v/>
      </c>
    </row>
    <row r="1936" spans="1:13" x14ac:dyDescent="0.25">
      <c r="A1936" s="2">
        <v>1922</v>
      </c>
      <c r="B1936" t="s">
        <v>1922</v>
      </c>
      <c r="C1936" s="8">
        <v>246.18</v>
      </c>
      <c r="D1936" s="8">
        <v>131.93</v>
      </c>
      <c r="E1936" s="17">
        <f t="shared" ref="E1936:E1999" si="210">+LN(C1936/D1936)</f>
        <v>0.62379149678646439</v>
      </c>
      <c r="F1936" s="2">
        <f>+IF(A1936&gt;$C$3,AVERAGE(INDEX($E$15:$E$2531,A1936-$C$3):E1935),"")</f>
        <v>0.62168813124212985</v>
      </c>
      <c r="G1936" s="2">
        <f>+IF(A1936&gt;$C$3,STDEVA(INDEX($E$15:$E$2531,A1936-$C$3):E1935),"")</f>
        <v>7.3074358842349901E-3</v>
      </c>
      <c r="H1936">
        <f t="shared" ref="H1936:H1999" si="211">+IF(F1936="","",(E1936-F1936)/G1936)</f>
        <v>0.2878390693611601</v>
      </c>
      <c r="I1936" s="2" t="str">
        <f t="shared" ref="I1936:I1999" si="212">+IF(H1936="","",IF(H1936&lt;$C$4,"Buy",IF(H1936&gt;$C$5,"Sell","")))</f>
        <v/>
      </c>
      <c r="J1936" t="str">
        <f t="shared" ref="J1936:J1999" si="213">IF(M1936=M1935, J1935, IF(OR(M1936="TP", M1936="SL"), "", IF(I1936="Buy", C1936, IF(I1936="Sell", D1936, ""))))</f>
        <v/>
      </c>
      <c r="K1936" t="str">
        <f t="shared" ref="K1936:K1999" si="214">IF(M1936=M1935, K1935, IF(OR(M1936="TP", M1936="SL"), "",IF(I1936="Buy", D1936, IF(I1936="Sell", C1936, ""))))</f>
        <v/>
      </c>
      <c r="L1936" s="37" t="str">
        <f t="shared" ref="L1936:L1999" si="215">IF(M1935="Long", (C1936-J1935)*$C$8+(K1935-D1936)*$C$9, IF(M1935="Short", (K1935-C1936)*$C$8+(D1936-J1935)*$C$9, ""))</f>
        <v/>
      </c>
      <c r="M1936" t="str">
        <f t="shared" ref="M1936:M1999" si="216">IF(OR(M1935="", M1935="SL", M1935="TP"), IF(I1936="Sell","Short",(IF(I1936="Buy","Long",I1936))), IF(L1936="", "", IF(L1936&lt;$C$6, "SL", IF(L1936&gt;$C$7, "TP", M1935))))</f>
        <v/>
      </c>
    </row>
    <row r="1937" spans="1:13" x14ac:dyDescent="0.25">
      <c r="A1937" s="2">
        <v>1923</v>
      </c>
      <c r="B1937" t="s">
        <v>1923</v>
      </c>
      <c r="C1937" s="8">
        <v>248.07</v>
      </c>
      <c r="D1937" s="8">
        <v>132.47999999999999</v>
      </c>
      <c r="E1937" s="17">
        <f t="shared" si="210"/>
        <v>0.62727927376523551</v>
      </c>
      <c r="F1937" s="2">
        <f>+IF(A1937&gt;$C$3,AVERAGE(INDEX($E$15:$E$2531,A1937-$C$3):E1936),"")</f>
        <v>0.62366801108091685</v>
      </c>
      <c r="G1937" s="2">
        <f>+IF(A1937&gt;$C$3,STDEVA(INDEX($E$15:$E$2531,A1937-$C$3):E1936),"")</f>
        <v>4.3208097678757553E-3</v>
      </c>
      <c r="H1937">
        <f t="shared" si="211"/>
        <v>0.83578377163641493</v>
      </c>
      <c r="I1937" s="2" t="str">
        <f t="shared" si="212"/>
        <v/>
      </c>
      <c r="J1937" t="str">
        <f t="shared" si="213"/>
        <v/>
      </c>
      <c r="K1937" t="str">
        <f t="shared" si="214"/>
        <v/>
      </c>
      <c r="L1937" s="37" t="str">
        <f t="shared" si="215"/>
        <v/>
      </c>
      <c r="M1937" t="str">
        <f t="shared" si="216"/>
        <v/>
      </c>
    </row>
    <row r="1938" spans="1:13" x14ac:dyDescent="0.25">
      <c r="A1938" s="2">
        <v>1924</v>
      </c>
      <c r="B1938" t="s">
        <v>1924</v>
      </c>
      <c r="C1938" s="8">
        <v>247.75</v>
      </c>
      <c r="D1938" s="8">
        <v>132.86000000000001</v>
      </c>
      <c r="E1938" s="17">
        <f t="shared" si="210"/>
        <v>0.62312423097300218</v>
      </c>
      <c r="F1938" s="2">
        <f>+IF(A1938&gt;$C$3,AVERAGE(INDEX($E$15:$E$2531,A1938-$C$3):E1937),"")</f>
        <v>0.62448902652345106</v>
      </c>
      <c r="G1938" s="2">
        <f>+IF(A1938&gt;$C$3,STDEVA(INDEX($E$15:$E$2531,A1938-$C$3):E1937),"")</f>
        <v>4.2139270288816802E-3</v>
      </c>
      <c r="H1938">
        <f t="shared" si="211"/>
        <v>-0.3238773574138234</v>
      </c>
      <c r="I1938" s="2" t="str">
        <f t="shared" si="212"/>
        <v/>
      </c>
      <c r="J1938" t="str">
        <f t="shared" si="213"/>
        <v/>
      </c>
      <c r="K1938" t="str">
        <f t="shared" si="214"/>
        <v/>
      </c>
      <c r="L1938" s="37" t="str">
        <f t="shared" si="215"/>
        <v/>
      </c>
      <c r="M1938" t="str">
        <f t="shared" si="216"/>
        <v/>
      </c>
    </row>
    <row r="1939" spans="1:13" x14ac:dyDescent="0.25">
      <c r="A1939" s="2">
        <v>1925</v>
      </c>
      <c r="B1939" t="s">
        <v>1925</v>
      </c>
      <c r="C1939" s="8">
        <v>249.92</v>
      </c>
      <c r="D1939" s="8">
        <v>133.9</v>
      </c>
      <c r="E1939" s="17">
        <f t="shared" si="210"/>
        <v>0.62404761395419417</v>
      </c>
      <c r="F1939" s="2">
        <f>+IF(A1939&gt;$C$3,AVERAGE(INDEX($E$15:$E$2531,A1939-$C$3):E1938),"")</f>
        <v>0.62522531987477126</v>
      </c>
      <c r="G1939" s="2">
        <f>+IF(A1939&gt;$C$3,STDEVA(INDEX($E$15:$E$2531,A1939-$C$3):E1938),"")</f>
        <v>3.0654917854916999E-3</v>
      </c>
      <c r="H1939">
        <f t="shared" si="211"/>
        <v>-0.38418172449553173</v>
      </c>
      <c r="I1939" s="2" t="str">
        <f t="shared" si="212"/>
        <v/>
      </c>
      <c r="J1939" t="str">
        <f t="shared" si="213"/>
        <v/>
      </c>
      <c r="K1939" t="str">
        <f t="shared" si="214"/>
        <v/>
      </c>
      <c r="L1939" s="37" t="str">
        <f t="shared" si="215"/>
        <v/>
      </c>
      <c r="M1939" t="str">
        <f t="shared" si="216"/>
        <v/>
      </c>
    </row>
    <row r="1940" spans="1:13" x14ac:dyDescent="0.25">
      <c r="A1940" s="2">
        <v>1926</v>
      </c>
      <c r="B1940" t="s">
        <v>1926</v>
      </c>
      <c r="C1940" s="8">
        <v>250.18</v>
      </c>
      <c r="D1940" s="8">
        <v>134.66</v>
      </c>
      <c r="E1940" s="17">
        <f t="shared" si="210"/>
        <v>0.6194275756694605</v>
      </c>
      <c r="F1940" s="2">
        <f>+IF(A1940&gt;$C$3,AVERAGE(INDEX($E$15:$E$2531,A1940-$C$3):E1939),"")</f>
        <v>0.62539200879338275</v>
      </c>
      <c r="G1940" s="2">
        <f>+IF(A1940&gt;$C$3,STDEVA(INDEX($E$15:$E$2531,A1940-$C$3):E1939),"")</f>
        <v>2.9398907721684378E-3</v>
      </c>
      <c r="H1940">
        <f t="shared" si="211"/>
        <v>-2.0287941240493566</v>
      </c>
      <c r="I1940" s="2" t="str">
        <f t="shared" si="212"/>
        <v>Buy</v>
      </c>
      <c r="J1940">
        <f t="shared" si="213"/>
        <v>250.18</v>
      </c>
      <c r="K1940">
        <f t="shared" si="214"/>
        <v>134.66</v>
      </c>
      <c r="L1940" s="37" t="str">
        <f t="shared" si="215"/>
        <v/>
      </c>
      <c r="M1940" t="str">
        <f t="shared" si="216"/>
        <v>Long</v>
      </c>
    </row>
    <row r="1941" spans="1:13" x14ac:dyDescent="0.25">
      <c r="A1941" s="2">
        <v>1927</v>
      </c>
      <c r="B1941" t="s">
        <v>1927</v>
      </c>
      <c r="C1941" s="8">
        <v>244.21</v>
      </c>
      <c r="D1941" s="8">
        <v>132.25</v>
      </c>
      <c r="E1941" s="17">
        <f t="shared" si="210"/>
        <v>0.61333444014071559</v>
      </c>
      <c r="F1941" s="2">
        <f>+IF(A1941&gt;$C$3,AVERAGE(INDEX($E$15:$E$2531,A1941-$C$3):E1940),"")</f>
        <v>0.62502931876105794</v>
      </c>
      <c r="G1941" s="2">
        <f>+IF(A1941&gt;$C$3,STDEVA(INDEX($E$15:$E$2531,A1941-$C$3):E1940),"")</f>
        <v>3.4684835415532585E-3</v>
      </c>
      <c r="H1941">
        <f t="shared" si="211"/>
        <v>-3.371755546836225</v>
      </c>
      <c r="I1941" s="2" t="str">
        <f t="shared" si="212"/>
        <v>Buy</v>
      </c>
      <c r="J1941" t="str">
        <f t="shared" si="213"/>
        <v/>
      </c>
      <c r="K1941" t="str">
        <f t="shared" si="214"/>
        <v/>
      </c>
      <c r="L1941" s="37">
        <f t="shared" si="215"/>
        <v>-890.00000000000068</v>
      </c>
      <c r="M1941" t="str">
        <f t="shared" si="216"/>
        <v>SL</v>
      </c>
    </row>
    <row r="1942" spans="1:13" x14ac:dyDescent="0.25">
      <c r="A1942" s="2">
        <v>1928</v>
      </c>
      <c r="B1942" t="s">
        <v>1928</v>
      </c>
      <c r="C1942" s="8">
        <v>252.39</v>
      </c>
      <c r="D1942" s="8">
        <v>137.19</v>
      </c>
      <c r="E1942" s="17">
        <f t="shared" si="210"/>
        <v>0.60960868389275835</v>
      </c>
      <c r="F1942" s="2">
        <f>+IF(A1942&gt;$C$3,AVERAGE(INDEX($E$15:$E$2531,A1942-$C$3):E1941),"")</f>
        <v>0.62332776104054199</v>
      </c>
      <c r="G1942" s="2">
        <f>+IF(A1942&gt;$C$3,STDEVA(INDEX($E$15:$E$2531,A1942-$C$3):E1941),"")</f>
        <v>4.922617975819053E-3</v>
      </c>
      <c r="H1942">
        <f t="shared" si="211"/>
        <v>-2.7869473550811112</v>
      </c>
      <c r="I1942" s="2" t="str">
        <f t="shared" si="212"/>
        <v>Buy</v>
      </c>
      <c r="J1942">
        <f t="shared" si="213"/>
        <v>252.39</v>
      </c>
      <c r="K1942">
        <f t="shared" si="214"/>
        <v>137.19</v>
      </c>
      <c r="L1942" s="37" t="str">
        <f t="shared" si="215"/>
        <v/>
      </c>
      <c r="M1942" t="str">
        <f t="shared" si="216"/>
        <v>Long</v>
      </c>
    </row>
    <row r="1943" spans="1:13" x14ac:dyDescent="0.25">
      <c r="A1943" s="2">
        <v>1929</v>
      </c>
      <c r="B1943" t="s">
        <v>1929</v>
      </c>
      <c r="C1943" s="8">
        <v>254.38</v>
      </c>
      <c r="D1943" s="8">
        <v>139.59</v>
      </c>
      <c r="E1943" s="17">
        <f t="shared" si="210"/>
        <v>0.60011965749867158</v>
      </c>
      <c r="F1943" s="2">
        <f>+IF(A1943&gt;$C$3,AVERAGE(INDEX($E$15:$E$2531,A1943-$C$3):E1942),"")</f>
        <v>0.62118799121309165</v>
      </c>
      <c r="G1943" s="2">
        <f>+IF(A1943&gt;$C$3,STDEVA(INDEX($E$15:$E$2531,A1943-$C$3):E1942),"")</f>
        <v>6.2267970471190691E-3</v>
      </c>
      <c r="H1943">
        <f t="shared" si="211"/>
        <v>-3.3834945245513803</v>
      </c>
      <c r="I1943" s="2" t="str">
        <f t="shared" si="212"/>
        <v>Buy</v>
      </c>
      <c r="J1943">
        <f t="shared" si="213"/>
        <v>252.39</v>
      </c>
      <c r="K1943">
        <f t="shared" si="214"/>
        <v>137.19</v>
      </c>
      <c r="L1943" s="37">
        <f t="shared" si="215"/>
        <v>-102.49999999999909</v>
      </c>
      <c r="M1943" t="str">
        <f t="shared" si="216"/>
        <v>Long</v>
      </c>
    </row>
    <row r="1944" spans="1:13" x14ac:dyDescent="0.25">
      <c r="A1944" s="2">
        <v>1930</v>
      </c>
      <c r="B1944" t="s">
        <v>1930</v>
      </c>
      <c r="C1944" s="8">
        <v>256.77</v>
      </c>
      <c r="D1944" s="8">
        <v>141.72999999999999</v>
      </c>
      <c r="E1944" s="17">
        <f t="shared" si="210"/>
        <v>0.59425690338281401</v>
      </c>
      <c r="F1944" s="2">
        <f>+IF(A1944&gt;$C$3,AVERAGE(INDEX($E$15:$E$2531,A1944-$C$3):E1943),"")</f>
        <v>0.61801966141381171</v>
      </c>
      <c r="G1944" s="2">
        <f>+IF(A1944&gt;$C$3,STDEVA(INDEX($E$15:$E$2531,A1944-$C$3):E1943),"")</f>
        <v>8.7196725046865993E-3</v>
      </c>
      <c r="H1944">
        <f t="shared" si="211"/>
        <v>-2.725189279554459</v>
      </c>
      <c r="I1944" s="2" t="str">
        <f t="shared" si="212"/>
        <v>Buy</v>
      </c>
      <c r="J1944">
        <f t="shared" si="213"/>
        <v>252.39</v>
      </c>
      <c r="K1944">
        <f t="shared" si="214"/>
        <v>137.19</v>
      </c>
      <c r="L1944" s="37">
        <f t="shared" si="215"/>
        <v>-39.999999999999091</v>
      </c>
      <c r="M1944" t="str">
        <f t="shared" si="216"/>
        <v>Long</v>
      </c>
    </row>
    <row r="1945" spans="1:13" x14ac:dyDescent="0.25">
      <c r="A1945" s="2">
        <v>1931</v>
      </c>
      <c r="B1945" t="s">
        <v>1931</v>
      </c>
      <c r="C1945" s="8">
        <v>257.97000000000003</v>
      </c>
      <c r="D1945" s="8">
        <v>142.9</v>
      </c>
      <c r="E1945" s="17">
        <f t="shared" si="210"/>
        <v>0.59069821415509316</v>
      </c>
      <c r="F1945" s="2">
        <f>+IF(A1945&gt;$C$3,AVERAGE(INDEX($E$15:$E$2531,A1945-$C$3):E1944),"")</f>
        <v>0.61499887511814622</v>
      </c>
      <c r="G1945" s="2">
        <f>+IF(A1945&gt;$C$3,STDEVA(INDEX($E$15:$E$2531,A1945-$C$3):E1944),"")</f>
        <v>1.1613988716603862E-2</v>
      </c>
      <c r="H1945">
        <f t="shared" si="211"/>
        <v>-2.0923613373510324</v>
      </c>
      <c r="I1945" s="2" t="str">
        <f t="shared" si="212"/>
        <v>Buy</v>
      </c>
      <c r="J1945">
        <f t="shared" si="213"/>
        <v>252.39</v>
      </c>
      <c r="K1945">
        <f t="shared" si="214"/>
        <v>137.19</v>
      </c>
      <c r="L1945" s="37">
        <f t="shared" si="215"/>
        <v>-32.499999999991815</v>
      </c>
      <c r="M1945" t="str">
        <f t="shared" si="216"/>
        <v>Long</v>
      </c>
    </row>
    <row r="1946" spans="1:13" x14ac:dyDescent="0.25">
      <c r="A1946" s="2">
        <v>1932</v>
      </c>
      <c r="B1946" t="s">
        <v>1932</v>
      </c>
      <c r="C1946" s="8">
        <v>258.88</v>
      </c>
      <c r="D1946" s="8">
        <v>143.63999999999999</v>
      </c>
      <c r="E1946" s="17">
        <f t="shared" si="210"/>
        <v>0.58905446451224486</v>
      </c>
      <c r="F1946" s="2">
        <f>+IF(A1946&gt;$C$3,AVERAGE(INDEX($E$15:$E$2531,A1946-$C$3):E1945),"")</f>
        <v>0.61132184371466058</v>
      </c>
      <c r="G1946" s="2">
        <f>+IF(A1946&gt;$C$3,STDEVA(INDEX($E$15:$E$2531,A1946-$C$3):E1945),"")</f>
        <v>1.3558229785052646E-2</v>
      </c>
      <c r="H1946">
        <f t="shared" si="211"/>
        <v>-1.6423515130983055</v>
      </c>
      <c r="I1946" s="2" t="str">
        <f t="shared" si="212"/>
        <v/>
      </c>
      <c r="J1946">
        <f t="shared" si="213"/>
        <v>252.39</v>
      </c>
      <c r="K1946">
        <f t="shared" si="214"/>
        <v>137.19</v>
      </c>
      <c r="L1946" s="37">
        <f t="shared" si="215"/>
        <v>10.000000000005002</v>
      </c>
      <c r="M1946" t="str">
        <f t="shared" si="216"/>
        <v>Long</v>
      </c>
    </row>
    <row r="1947" spans="1:13" x14ac:dyDescent="0.25">
      <c r="A1947" s="2">
        <v>1933</v>
      </c>
      <c r="B1947" t="s">
        <v>1933</v>
      </c>
      <c r="C1947" s="8">
        <v>258.98</v>
      </c>
      <c r="D1947" s="8">
        <v>143.68</v>
      </c>
      <c r="E1947" s="17">
        <f t="shared" si="210"/>
        <v>0.58916223408680457</v>
      </c>
      <c r="F1947" s="2">
        <f>+IF(A1947&gt;$C$3,AVERAGE(INDEX($E$15:$E$2531,A1947-$C$3):E1946),"")</f>
        <v>0.60707464268655054</v>
      </c>
      <c r="G1947" s="2">
        <f>+IF(A1947&gt;$C$3,STDEVA(INDEX($E$15:$E$2531,A1947-$C$3):E1946),"")</f>
        <v>1.3916954196235249E-2</v>
      </c>
      <c r="H1947">
        <f t="shared" si="211"/>
        <v>-1.2870925884480922</v>
      </c>
      <c r="I1947" s="2" t="str">
        <f t="shared" si="212"/>
        <v/>
      </c>
      <c r="J1947">
        <f t="shared" si="213"/>
        <v>252.39</v>
      </c>
      <c r="K1947">
        <f t="shared" si="214"/>
        <v>137.19</v>
      </c>
      <c r="L1947" s="37">
        <f t="shared" si="215"/>
        <v>25.000000000005684</v>
      </c>
      <c r="M1947" t="str">
        <f t="shared" si="216"/>
        <v>Long</v>
      </c>
    </row>
    <row r="1948" spans="1:13" x14ac:dyDescent="0.25">
      <c r="A1948" s="2">
        <v>1934</v>
      </c>
      <c r="B1948" t="s">
        <v>1934</v>
      </c>
      <c r="C1948" s="8">
        <v>257.39999999999998</v>
      </c>
      <c r="D1948" s="8">
        <v>142.25</v>
      </c>
      <c r="E1948" s="17">
        <f t="shared" si="210"/>
        <v>0.59304522215558586</v>
      </c>
      <c r="F1948" s="2">
        <f>+IF(A1948&gt;$C$3,AVERAGE(INDEX($E$15:$E$2531,A1948-$C$3):E1947),"")</f>
        <v>0.60330108747697286</v>
      </c>
      <c r="G1948" s="2">
        <f>+IF(A1948&gt;$C$3,STDEVA(INDEX($E$15:$E$2531,A1948-$C$3):E1947),"")</f>
        <v>1.3622410488800052E-2</v>
      </c>
      <c r="H1948">
        <f t="shared" si="211"/>
        <v>-0.75286714710433045</v>
      </c>
      <c r="I1948" s="2" t="str">
        <f t="shared" si="212"/>
        <v/>
      </c>
      <c r="J1948">
        <f t="shared" si="213"/>
        <v>252.39</v>
      </c>
      <c r="K1948">
        <f t="shared" si="214"/>
        <v>137.19</v>
      </c>
      <c r="L1948" s="37">
        <f t="shared" si="215"/>
        <v>-12.500000000002728</v>
      </c>
      <c r="M1948" t="str">
        <f t="shared" si="216"/>
        <v>Long</v>
      </c>
    </row>
    <row r="1949" spans="1:13" x14ac:dyDescent="0.25">
      <c r="A1949" s="2">
        <v>1935</v>
      </c>
      <c r="B1949" t="s">
        <v>1935</v>
      </c>
      <c r="C1949" s="8">
        <v>260.35000000000002</v>
      </c>
      <c r="D1949" s="8">
        <v>143.44999999999999</v>
      </c>
      <c r="E1949" s="17">
        <f t="shared" si="210"/>
        <v>0.59604033718153449</v>
      </c>
      <c r="F1949" s="2">
        <f>+IF(A1949&gt;$C$3,AVERAGE(INDEX($E$15:$E$2531,A1949-$C$3):E1948),"")</f>
        <v>0.59985637727712759</v>
      </c>
      <c r="G1949" s="2">
        <f>+IF(A1949&gt;$C$3,STDEVA(INDEX($E$15:$E$2531,A1949-$C$3):E1948),"")</f>
        <v>1.1470237015723996E-2</v>
      </c>
      <c r="H1949">
        <f t="shared" si="211"/>
        <v>-0.33269060529105754</v>
      </c>
      <c r="I1949" s="2" t="str">
        <f t="shared" si="212"/>
        <v/>
      </c>
      <c r="J1949" t="str">
        <f t="shared" si="213"/>
        <v/>
      </c>
      <c r="K1949" t="str">
        <f t="shared" si="214"/>
        <v/>
      </c>
      <c r="L1949" s="37">
        <f t="shared" si="215"/>
        <v>425.00000000001137</v>
      </c>
      <c r="M1949" t="str">
        <f t="shared" si="216"/>
        <v>TP</v>
      </c>
    </row>
    <row r="1950" spans="1:13" x14ac:dyDescent="0.25">
      <c r="A1950" s="2">
        <v>1936</v>
      </c>
      <c r="B1950" t="s">
        <v>1936</v>
      </c>
      <c r="C1950" s="8">
        <v>260.98</v>
      </c>
      <c r="D1950" s="8">
        <v>144.52000000000001</v>
      </c>
      <c r="E1950" s="17">
        <f t="shared" si="210"/>
        <v>0.59102586975466131</v>
      </c>
      <c r="F1950" s="2">
        <f>+IF(A1950&gt;$C$3,AVERAGE(INDEX($E$15:$E$2531,A1950-$C$3):E1949),"")</f>
        <v>0.59725779522291367</v>
      </c>
      <c r="G1950" s="2">
        <f>+IF(A1950&gt;$C$3,STDEVA(INDEX($E$15:$E$2531,A1950-$C$3):E1949),"")</f>
        <v>8.8267165104149344E-3</v>
      </c>
      <c r="H1950">
        <f t="shared" si="211"/>
        <v>-0.7060298652278113</v>
      </c>
      <c r="I1950" s="2" t="str">
        <f t="shared" si="212"/>
        <v/>
      </c>
      <c r="J1950" t="str">
        <f t="shared" si="213"/>
        <v/>
      </c>
      <c r="K1950" t="str">
        <f t="shared" si="214"/>
        <v/>
      </c>
      <c r="L1950" s="37" t="str">
        <f t="shared" si="215"/>
        <v/>
      </c>
      <c r="M1950" t="str">
        <f t="shared" si="216"/>
        <v/>
      </c>
    </row>
    <row r="1951" spans="1:13" x14ac:dyDescent="0.25">
      <c r="A1951" s="2">
        <v>1937</v>
      </c>
      <c r="B1951" t="s">
        <v>1937</v>
      </c>
      <c r="C1951" s="8">
        <v>262.95999999999998</v>
      </c>
      <c r="D1951" s="8">
        <v>145.83000000000001</v>
      </c>
      <c r="E1951" s="17">
        <f t="shared" si="210"/>
        <v>0.58956036963048997</v>
      </c>
      <c r="F1951" s="2">
        <f>+IF(A1951&gt;$C$3,AVERAGE(INDEX($E$15:$E$2531,A1951-$C$3):E1950),"")</f>
        <v>0.59477906518001866</v>
      </c>
      <c r="G1951" s="2">
        <f>+IF(A1951&gt;$C$3,STDEVA(INDEX($E$15:$E$2531,A1951-$C$3):E1950),"")</f>
        <v>6.5989474012969245E-3</v>
      </c>
      <c r="H1951">
        <f t="shared" si="211"/>
        <v>-0.79083757335344707</v>
      </c>
      <c r="I1951" s="2" t="str">
        <f t="shared" si="212"/>
        <v/>
      </c>
      <c r="J1951" t="str">
        <f t="shared" si="213"/>
        <v/>
      </c>
      <c r="K1951" t="str">
        <f t="shared" si="214"/>
        <v/>
      </c>
      <c r="L1951" s="37" t="str">
        <f t="shared" si="215"/>
        <v/>
      </c>
      <c r="M1951" t="str">
        <f t="shared" si="216"/>
        <v/>
      </c>
    </row>
    <row r="1952" spans="1:13" x14ac:dyDescent="0.25">
      <c r="A1952" s="2">
        <v>1938</v>
      </c>
      <c r="B1952" t="s">
        <v>1938</v>
      </c>
      <c r="C1952" s="8">
        <v>266.45999999999998</v>
      </c>
      <c r="D1952" s="8">
        <v>147.33000000000001</v>
      </c>
      <c r="E1952" s="17">
        <f t="shared" si="210"/>
        <v>0.59254916981280281</v>
      </c>
      <c r="F1952" s="2">
        <f>+IF(A1952&gt;$C$3,AVERAGE(INDEX($E$15:$E$2531,A1952-$C$3):E1951),"")</f>
        <v>0.59255147470643332</v>
      </c>
      <c r="G1952" s="2">
        <f>+IF(A1952&gt;$C$3,STDEVA(INDEX($E$15:$E$2531,A1952-$C$3):E1951),"")</f>
        <v>3.7253626107404797E-3</v>
      </c>
      <c r="H1952">
        <f t="shared" si="211"/>
        <v>-6.1870316297970088E-4</v>
      </c>
      <c r="I1952" s="2" t="str">
        <f t="shared" si="212"/>
        <v/>
      </c>
      <c r="J1952" t="str">
        <f t="shared" si="213"/>
        <v/>
      </c>
      <c r="K1952" t="str">
        <f t="shared" si="214"/>
        <v/>
      </c>
      <c r="L1952" s="37" t="str">
        <f t="shared" si="215"/>
        <v/>
      </c>
      <c r="M1952" t="str">
        <f t="shared" si="216"/>
        <v/>
      </c>
    </row>
    <row r="1953" spans="1:13" x14ac:dyDescent="0.25">
      <c r="A1953" s="2">
        <v>1939</v>
      </c>
      <c r="B1953" t="s">
        <v>1939</v>
      </c>
      <c r="C1953" s="8">
        <v>262.86</v>
      </c>
      <c r="D1953" s="8">
        <v>145</v>
      </c>
      <c r="E1953" s="17">
        <f t="shared" si="210"/>
        <v>0.59488782863328771</v>
      </c>
      <c r="F1953" s="2">
        <f>+IF(A1953&gt;$C$3,AVERAGE(INDEX($E$15:$E$2531,A1953-$C$3):E1952),"")</f>
        <v>0.59171030940800362</v>
      </c>
      <c r="G1953" s="2">
        <f>+IF(A1953&gt;$C$3,STDEVA(INDEX($E$15:$E$2531,A1953-$C$3):E1952),"")</f>
        <v>2.4336494112311259E-3</v>
      </c>
      <c r="H1953">
        <f t="shared" si="211"/>
        <v>1.3056602198410554</v>
      </c>
      <c r="I1953" s="2" t="str">
        <f t="shared" si="212"/>
        <v/>
      </c>
      <c r="J1953" t="str">
        <f t="shared" si="213"/>
        <v/>
      </c>
      <c r="K1953" t="str">
        <f t="shared" si="214"/>
        <v/>
      </c>
      <c r="L1953" s="37" t="str">
        <f t="shared" si="215"/>
        <v/>
      </c>
      <c r="M1953" t="str">
        <f t="shared" si="216"/>
        <v/>
      </c>
    </row>
    <row r="1954" spans="1:13" x14ac:dyDescent="0.25">
      <c r="A1954" s="2">
        <v>1940</v>
      </c>
      <c r="B1954" t="s">
        <v>1940</v>
      </c>
      <c r="C1954" s="8">
        <v>263.41000000000003</v>
      </c>
      <c r="D1954" s="8">
        <v>144.6</v>
      </c>
      <c r="E1954" s="17">
        <f t="shared" si="210"/>
        <v>0.59974044393599502</v>
      </c>
      <c r="F1954" s="2">
        <f>+IF(A1954&gt;$C$3,AVERAGE(INDEX($E$15:$E$2531,A1954-$C$3):E1953),"")</f>
        <v>0.59178041221361177</v>
      </c>
      <c r="G1954" s="2">
        <f>+IF(A1954&gt;$C$3,STDEVA(INDEX($E$15:$E$2531,A1954-$C$3):E1953),"")</f>
        <v>2.5235999479564712E-3</v>
      </c>
      <c r="H1954">
        <f t="shared" si="211"/>
        <v>3.1542367596056642</v>
      </c>
      <c r="I1954" s="2" t="str">
        <f t="shared" si="212"/>
        <v>Sell</v>
      </c>
      <c r="J1954">
        <f t="shared" si="213"/>
        <v>144.6</v>
      </c>
      <c r="K1954">
        <f t="shared" si="214"/>
        <v>263.41000000000003</v>
      </c>
      <c r="L1954" s="37" t="str">
        <f t="shared" si="215"/>
        <v/>
      </c>
      <c r="M1954" t="str">
        <f t="shared" si="216"/>
        <v>Short</v>
      </c>
    </row>
    <row r="1955" spans="1:13" x14ac:dyDescent="0.25">
      <c r="A1955" s="2">
        <v>1941</v>
      </c>
      <c r="B1955" t="s">
        <v>1941</v>
      </c>
      <c r="C1955" s="8">
        <v>263.55</v>
      </c>
      <c r="D1955" s="8">
        <v>145.47</v>
      </c>
      <c r="E1955" s="17">
        <f t="shared" si="210"/>
        <v>0.59427322351584533</v>
      </c>
      <c r="F1955" s="2">
        <f>+IF(A1955&gt;$C$3,AVERAGE(INDEX($E$15:$E$2531,A1955-$C$3):E1954),"")</f>
        <v>0.59278510441148957</v>
      </c>
      <c r="G1955" s="2">
        <f>+IF(A1955&gt;$C$3,STDEVA(INDEX($E$15:$E$2531,A1955-$C$3):E1954),"")</f>
        <v>3.6065001776272609E-3</v>
      </c>
      <c r="H1955">
        <f t="shared" si="211"/>
        <v>0.41262138668042408</v>
      </c>
      <c r="I1955" s="2" t="str">
        <f t="shared" si="212"/>
        <v/>
      </c>
      <c r="J1955">
        <f t="shared" si="213"/>
        <v>144.6</v>
      </c>
      <c r="K1955">
        <f t="shared" si="214"/>
        <v>263.41000000000003</v>
      </c>
      <c r="L1955" s="37">
        <f t="shared" si="215"/>
        <v>182.50000000000455</v>
      </c>
      <c r="M1955" t="str">
        <f t="shared" si="216"/>
        <v>Short</v>
      </c>
    </row>
    <row r="1956" spans="1:13" x14ac:dyDescent="0.25">
      <c r="A1956" s="2">
        <v>1942</v>
      </c>
      <c r="B1956" t="s">
        <v>1942</v>
      </c>
      <c r="C1956" s="8">
        <v>265.77999999999997</v>
      </c>
      <c r="D1956" s="8">
        <v>147.34</v>
      </c>
      <c r="E1956" s="17">
        <f t="shared" si="210"/>
        <v>0.58992605764869399</v>
      </c>
      <c r="F1956" s="2">
        <f>+IF(A1956&gt;$C$3,AVERAGE(INDEX($E$15:$E$2531,A1956-$C$3):E1955),"")</f>
        <v>0.59336496652300086</v>
      </c>
      <c r="G1956" s="2">
        <f>+IF(A1956&gt;$C$3,STDEVA(INDEX($E$15:$E$2531,A1956-$C$3):E1955),"")</f>
        <v>3.3415081184515233E-3</v>
      </c>
      <c r="H1956">
        <f t="shared" si="211"/>
        <v>-1.0291487413475087</v>
      </c>
      <c r="I1956" s="2" t="str">
        <f t="shared" si="212"/>
        <v/>
      </c>
      <c r="J1956">
        <f t="shared" si="213"/>
        <v>144.6</v>
      </c>
      <c r="K1956">
        <f t="shared" si="214"/>
        <v>263.41000000000003</v>
      </c>
      <c r="L1956" s="37">
        <f t="shared" si="215"/>
        <v>92.500000000015348</v>
      </c>
      <c r="M1956" t="str">
        <f t="shared" si="216"/>
        <v>Short</v>
      </c>
    </row>
    <row r="1957" spans="1:13" x14ac:dyDescent="0.25">
      <c r="A1957" s="2">
        <v>1943</v>
      </c>
      <c r="B1957" t="s">
        <v>1943</v>
      </c>
      <c r="C1957" s="8">
        <v>263.76</v>
      </c>
      <c r="D1957" s="8">
        <v>146.55000000000001</v>
      </c>
      <c r="E1957" s="17">
        <f t="shared" si="210"/>
        <v>0.58767293160657408</v>
      </c>
      <c r="F1957" s="2">
        <f>+IF(A1957&gt;$C$3,AVERAGE(INDEX($E$15:$E$2531,A1957-$C$3):E1956),"")</f>
        <v>0.5934498358076552</v>
      </c>
      <c r="G1957" s="2">
        <f>+IF(A1957&gt;$C$3,STDEVA(INDEX($E$15:$E$2531,A1957-$C$3):E1956),"")</f>
        <v>3.2292360010080182E-3</v>
      </c>
      <c r="H1957">
        <f t="shared" si="211"/>
        <v>-1.788938374054371</v>
      </c>
      <c r="I1957" s="2" t="str">
        <f t="shared" si="212"/>
        <v>Buy</v>
      </c>
      <c r="J1957" t="str">
        <f t="shared" si="213"/>
        <v/>
      </c>
      <c r="K1957" t="str">
        <f t="shared" si="214"/>
        <v/>
      </c>
      <c r="L1957" s="37">
        <f t="shared" si="215"/>
        <v>400.00000000001279</v>
      </c>
      <c r="M1957" t="str">
        <f t="shared" si="216"/>
        <v>TP</v>
      </c>
    </row>
    <row r="1958" spans="1:13" x14ac:dyDescent="0.25">
      <c r="A1958" s="2">
        <v>1944</v>
      </c>
      <c r="B1958" t="s">
        <v>1944</v>
      </c>
      <c r="C1958" s="8">
        <v>263.41000000000003</v>
      </c>
      <c r="D1958" s="8">
        <v>146.19999999999999</v>
      </c>
      <c r="E1958" s="17">
        <f t="shared" si="210"/>
        <v>0.58873620634498125</v>
      </c>
      <c r="F1958" s="2">
        <f>+IF(A1958&gt;$C$3,AVERAGE(INDEX($E$15:$E$2531,A1958-$C$3):E1957),"")</f>
        <v>0.59285291463554279</v>
      </c>
      <c r="G1958" s="2">
        <f>+IF(A1958&gt;$C$3,STDEVA(INDEX($E$15:$E$2531,A1958-$C$3):E1957),"")</f>
        <v>3.7653983383440473E-3</v>
      </c>
      <c r="H1958">
        <f t="shared" si="211"/>
        <v>-1.0932995451344454</v>
      </c>
      <c r="I1958" s="2" t="str">
        <f t="shared" si="212"/>
        <v/>
      </c>
      <c r="J1958" t="str">
        <f t="shared" si="213"/>
        <v/>
      </c>
      <c r="K1958" t="str">
        <f t="shared" si="214"/>
        <v/>
      </c>
      <c r="L1958" s="37" t="str">
        <f t="shared" si="215"/>
        <v/>
      </c>
      <c r="M1958" t="str">
        <f t="shared" si="216"/>
        <v/>
      </c>
    </row>
    <row r="1959" spans="1:13" x14ac:dyDescent="0.25">
      <c r="A1959" s="2">
        <v>1945</v>
      </c>
      <c r="B1959" t="s">
        <v>1945</v>
      </c>
      <c r="C1959" s="8">
        <v>267.58</v>
      </c>
      <c r="D1959" s="8">
        <v>147.80000000000001</v>
      </c>
      <c r="E1959" s="17">
        <f t="shared" si="210"/>
        <v>0.59355857853137173</v>
      </c>
      <c r="F1959" s="2">
        <f>+IF(A1959&gt;$C$3,AVERAGE(INDEX($E$15:$E$2531,A1959-$C$3):E1958),"")</f>
        <v>0.59204134454259238</v>
      </c>
      <c r="G1959" s="2">
        <f>+IF(A1959&gt;$C$3,STDEVA(INDEX($E$15:$E$2531,A1959-$C$3):E1958),"")</f>
        <v>3.7796429674668191E-3</v>
      </c>
      <c r="H1959">
        <f t="shared" si="211"/>
        <v>0.4014225687026251</v>
      </c>
      <c r="I1959" s="2" t="str">
        <f t="shared" si="212"/>
        <v/>
      </c>
      <c r="J1959" t="str">
        <f t="shared" si="213"/>
        <v/>
      </c>
      <c r="K1959" t="str">
        <f t="shared" si="214"/>
        <v/>
      </c>
      <c r="L1959" s="37" t="str">
        <f t="shared" si="215"/>
        <v/>
      </c>
      <c r="M1959" t="str">
        <f t="shared" si="216"/>
        <v/>
      </c>
    </row>
    <row r="1960" spans="1:13" x14ac:dyDescent="0.25">
      <c r="A1960" s="2">
        <v>1946</v>
      </c>
      <c r="B1960" t="s">
        <v>1946</v>
      </c>
      <c r="C1960" s="8">
        <v>269.93</v>
      </c>
      <c r="D1960" s="8">
        <v>149.06</v>
      </c>
      <c r="E1960" s="17">
        <f t="shared" si="210"/>
        <v>0.59381375667207614</v>
      </c>
      <c r="F1960" s="2">
        <f>+IF(A1960&gt;$C$3,AVERAGE(INDEX($E$15:$E$2531,A1960-$C$3):E1959),"")</f>
        <v>0.59232275662889355</v>
      </c>
      <c r="G1960" s="2">
        <f>+IF(A1960&gt;$C$3,STDEVA(INDEX($E$15:$E$2531,A1960-$C$3):E1959),"")</f>
        <v>3.7888600324356694E-3</v>
      </c>
      <c r="H1960">
        <f t="shared" si="211"/>
        <v>0.39352207007343554</v>
      </c>
      <c r="I1960" s="2" t="str">
        <f t="shared" si="212"/>
        <v/>
      </c>
      <c r="J1960" t="str">
        <f t="shared" si="213"/>
        <v/>
      </c>
      <c r="K1960" t="str">
        <f t="shared" si="214"/>
        <v/>
      </c>
      <c r="L1960" s="37" t="str">
        <f t="shared" si="215"/>
        <v/>
      </c>
      <c r="M1960" t="str">
        <f t="shared" si="216"/>
        <v/>
      </c>
    </row>
    <row r="1961" spans="1:13" x14ac:dyDescent="0.25">
      <c r="A1961" s="2">
        <v>1947</v>
      </c>
      <c r="B1961" t="s">
        <v>1947</v>
      </c>
      <c r="C1961" s="8">
        <v>270.06</v>
      </c>
      <c r="D1961" s="8">
        <v>149.18</v>
      </c>
      <c r="E1961" s="17">
        <f t="shared" si="210"/>
        <v>0.59349052600587915</v>
      </c>
      <c r="F1961" s="2">
        <f>+IF(A1961&gt;$C$3,AVERAGE(INDEX($E$15:$E$2531,A1961-$C$3):E1960),"")</f>
        <v>0.59279535518906978</v>
      </c>
      <c r="G1961" s="2">
        <f>+IF(A1961&gt;$C$3,STDEVA(INDEX($E$15:$E$2531,A1961-$C$3):E1960),"")</f>
        <v>3.6644548941691668E-3</v>
      </c>
      <c r="H1961">
        <f t="shared" si="211"/>
        <v>0.18970647391935752</v>
      </c>
      <c r="I1961" s="2" t="str">
        <f t="shared" si="212"/>
        <v/>
      </c>
      <c r="J1961" t="str">
        <f t="shared" si="213"/>
        <v/>
      </c>
      <c r="K1961" t="str">
        <f t="shared" si="214"/>
        <v/>
      </c>
      <c r="L1961" s="37" t="str">
        <f t="shared" si="215"/>
        <v/>
      </c>
      <c r="M1961" t="str">
        <f t="shared" si="216"/>
        <v/>
      </c>
    </row>
    <row r="1962" spans="1:13" x14ac:dyDescent="0.25">
      <c r="A1962" s="2">
        <v>1948</v>
      </c>
      <c r="B1962" t="s">
        <v>1948</v>
      </c>
      <c r="C1962" s="8">
        <v>271.95999999999998</v>
      </c>
      <c r="D1962" s="8">
        <v>150.96</v>
      </c>
      <c r="E1962" s="17">
        <f t="shared" si="210"/>
        <v>0.58864009559796404</v>
      </c>
      <c r="F1962" s="2">
        <f>+IF(A1962&gt;$C$3,AVERAGE(INDEX($E$15:$E$2531,A1962-$C$3):E1961),"")</f>
        <v>0.59289995032163378</v>
      </c>
      <c r="G1962" s="2">
        <f>+IF(A1962&gt;$C$3,STDEVA(INDEX($E$15:$E$2531,A1962-$C$3):E1961),"")</f>
        <v>3.6699800973652046E-3</v>
      </c>
      <c r="H1962">
        <f t="shared" si="211"/>
        <v>-1.1607296526561623</v>
      </c>
      <c r="I1962" s="2" t="str">
        <f t="shared" si="212"/>
        <v/>
      </c>
      <c r="J1962" t="str">
        <f t="shared" si="213"/>
        <v/>
      </c>
      <c r="K1962" t="str">
        <f t="shared" si="214"/>
        <v/>
      </c>
      <c r="L1962" s="37" t="str">
        <f t="shared" si="215"/>
        <v/>
      </c>
      <c r="M1962" t="str">
        <f t="shared" si="216"/>
        <v/>
      </c>
    </row>
    <row r="1963" spans="1:13" x14ac:dyDescent="0.25">
      <c r="A1963" s="2">
        <v>1949</v>
      </c>
      <c r="B1963" t="s">
        <v>1949</v>
      </c>
      <c r="C1963" s="8">
        <v>273.10000000000002</v>
      </c>
      <c r="D1963" s="8">
        <v>151.12</v>
      </c>
      <c r="E1963" s="17">
        <f t="shared" si="210"/>
        <v>0.59176380528640526</v>
      </c>
      <c r="F1963" s="2">
        <f>+IF(A1963&gt;$C$3,AVERAGE(INDEX($E$15:$E$2531,A1963-$C$3):E1962),"")</f>
        <v>0.59220575776215345</v>
      </c>
      <c r="G1963" s="2">
        <f>+IF(A1963&gt;$C$3,STDEVA(INDEX($E$15:$E$2531,A1963-$C$3):E1962),"")</f>
        <v>3.8341818491455897E-3</v>
      </c>
      <c r="H1963">
        <f t="shared" si="211"/>
        <v>-0.11526643574473942</v>
      </c>
      <c r="I1963" s="2" t="str">
        <f t="shared" si="212"/>
        <v/>
      </c>
      <c r="J1963" t="str">
        <f t="shared" si="213"/>
        <v/>
      </c>
      <c r="K1963" t="str">
        <f t="shared" si="214"/>
        <v/>
      </c>
      <c r="L1963" s="37" t="str">
        <f t="shared" si="215"/>
        <v/>
      </c>
      <c r="M1963" t="str">
        <f t="shared" si="216"/>
        <v/>
      </c>
    </row>
    <row r="1964" spans="1:13" x14ac:dyDescent="0.25">
      <c r="A1964" s="2">
        <v>1950</v>
      </c>
      <c r="B1964" t="s">
        <v>1950</v>
      </c>
      <c r="C1964" s="8">
        <v>272.74</v>
      </c>
      <c r="D1964" s="8">
        <v>150.93</v>
      </c>
      <c r="E1964" s="17">
        <f t="shared" si="210"/>
        <v>0.591702807258351</v>
      </c>
      <c r="F1964" s="2">
        <f>+IF(A1964&gt;$C$3,AVERAGE(INDEX($E$15:$E$2531,A1964-$C$3):E1963),"")</f>
        <v>0.59131946457886564</v>
      </c>
      <c r="G1964" s="2">
        <f>+IF(A1964&gt;$C$3,STDEVA(INDEX($E$15:$E$2531,A1964-$C$3):E1963),"")</f>
        <v>2.5971568447631121E-3</v>
      </c>
      <c r="H1964">
        <f t="shared" si="211"/>
        <v>0.14760089682621014</v>
      </c>
      <c r="I1964" s="2" t="str">
        <f t="shared" si="212"/>
        <v/>
      </c>
      <c r="J1964" t="str">
        <f t="shared" si="213"/>
        <v/>
      </c>
      <c r="K1964" t="str">
        <f t="shared" si="214"/>
        <v/>
      </c>
      <c r="L1964" s="37" t="str">
        <f t="shared" si="215"/>
        <v/>
      </c>
      <c r="M1964" t="str">
        <f t="shared" si="216"/>
        <v/>
      </c>
    </row>
    <row r="1965" spans="1:13" x14ac:dyDescent="0.25">
      <c r="A1965" s="2">
        <v>1951</v>
      </c>
      <c r="B1965" t="s">
        <v>1951</v>
      </c>
      <c r="C1965" s="8">
        <v>270.14</v>
      </c>
      <c r="D1965" s="8">
        <v>149.69</v>
      </c>
      <c r="E1965" s="17">
        <f t="shared" si="210"/>
        <v>0.59037385420547361</v>
      </c>
      <c r="F1965" s="2">
        <f>+IF(A1965&gt;$C$3,AVERAGE(INDEX($E$15:$E$2531,A1965-$C$3):E1964),"")</f>
        <v>0.59103386277247738</v>
      </c>
      <c r="G1965" s="2">
        <f>+IF(A1965&gt;$C$3,STDEVA(INDEX($E$15:$E$2531,A1965-$C$3):E1964),"")</f>
        <v>2.36246517530462E-3</v>
      </c>
      <c r="H1965">
        <f t="shared" si="211"/>
        <v>-0.27937282373640254</v>
      </c>
      <c r="I1965" s="2" t="str">
        <f t="shared" si="212"/>
        <v/>
      </c>
      <c r="J1965" t="str">
        <f t="shared" si="213"/>
        <v/>
      </c>
      <c r="K1965" t="str">
        <f t="shared" si="214"/>
        <v/>
      </c>
      <c r="L1965" s="37" t="str">
        <f t="shared" si="215"/>
        <v/>
      </c>
      <c r="M1965" t="str">
        <f t="shared" si="216"/>
        <v/>
      </c>
    </row>
    <row r="1966" spans="1:13" x14ac:dyDescent="0.25">
      <c r="A1966" s="2">
        <v>1952</v>
      </c>
      <c r="B1966" t="s">
        <v>1952</v>
      </c>
      <c r="C1966" s="8">
        <v>270.47000000000003</v>
      </c>
      <c r="D1966" s="8">
        <v>149.85</v>
      </c>
      <c r="E1966" s="17">
        <f t="shared" si="210"/>
        <v>0.59052639264323947</v>
      </c>
      <c r="F1966" s="2">
        <f>+IF(A1966&gt;$C$3,AVERAGE(INDEX($E$15:$E$2531,A1966-$C$3):E1965),"")</f>
        <v>0.59108361794545294</v>
      </c>
      <c r="G1966" s="2">
        <f>+IF(A1966&gt;$C$3,STDEVA(INDEX($E$15:$E$2531,A1966-$C$3):E1965),"")</f>
        <v>2.3408340542772871E-3</v>
      </c>
      <c r="H1966">
        <f t="shared" si="211"/>
        <v>-0.23804562360808171</v>
      </c>
      <c r="I1966" s="2" t="str">
        <f t="shared" si="212"/>
        <v/>
      </c>
      <c r="J1966" t="str">
        <f t="shared" si="213"/>
        <v/>
      </c>
      <c r="K1966" t="str">
        <f t="shared" si="214"/>
        <v/>
      </c>
      <c r="L1966" s="37" t="str">
        <f t="shared" si="215"/>
        <v/>
      </c>
      <c r="M1966" t="str">
        <f t="shared" si="216"/>
        <v/>
      </c>
    </row>
    <row r="1967" spans="1:13" x14ac:dyDescent="0.25">
      <c r="A1967" s="2">
        <v>1953</v>
      </c>
      <c r="B1967" t="s">
        <v>1953</v>
      </c>
      <c r="C1967" s="8">
        <v>270.62</v>
      </c>
      <c r="D1967" s="8">
        <v>151.1</v>
      </c>
      <c r="E1967" s="17">
        <f t="shared" si="210"/>
        <v>0.58277375355680427</v>
      </c>
      <c r="F1967" s="2">
        <f>+IF(A1967&gt;$C$3,AVERAGE(INDEX($E$15:$E$2531,A1967-$C$3):E1966),"")</f>
        <v>0.59140066917174905</v>
      </c>
      <c r="G1967" s="2">
        <f>+IF(A1967&gt;$C$3,STDEVA(INDEX($E$15:$E$2531,A1967-$C$3):E1966),"")</f>
        <v>1.9877455185354762E-3</v>
      </c>
      <c r="H1967">
        <f t="shared" si="211"/>
        <v>-4.3400503406999915</v>
      </c>
      <c r="I1967" s="2" t="str">
        <f t="shared" si="212"/>
        <v>Buy</v>
      </c>
      <c r="J1967">
        <f t="shared" si="213"/>
        <v>270.62</v>
      </c>
      <c r="K1967">
        <f t="shared" si="214"/>
        <v>151.1</v>
      </c>
      <c r="L1967" s="37" t="str">
        <f t="shared" si="215"/>
        <v/>
      </c>
      <c r="M1967" t="str">
        <f t="shared" si="216"/>
        <v>Long</v>
      </c>
    </row>
    <row r="1968" spans="1:13" x14ac:dyDescent="0.25">
      <c r="A1968" s="2">
        <v>1954</v>
      </c>
      <c r="B1968" t="s">
        <v>1954</v>
      </c>
      <c r="C1968" s="8">
        <v>274.10000000000002</v>
      </c>
      <c r="D1968" s="8">
        <v>152.99</v>
      </c>
      <c r="E1968" s="17">
        <f t="shared" si="210"/>
        <v>0.58312044352945258</v>
      </c>
      <c r="F1968" s="2">
        <f>+IF(A1968&gt;$C$3,AVERAGE(INDEX($E$15:$E$2531,A1968-$C$3):E1967),"")</f>
        <v>0.5907381744175072</v>
      </c>
      <c r="G1968" s="2">
        <f>+IF(A1968&gt;$C$3,STDEVA(INDEX($E$15:$E$2531,A1968-$C$3):E1967),"")</f>
        <v>3.4457088376202006E-3</v>
      </c>
      <c r="H1968">
        <f t="shared" si="211"/>
        <v>-2.2107877499353226</v>
      </c>
      <c r="I1968" s="2" t="str">
        <f t="shared" si="212"/>
        <v>Buy</v>
      </c>
      <c r="J1968">
        <f t="shared" si="213"/>
        <v>270.62</v>
      </c>
      <c r="K1968">
        <f t="shared" si="214"/>
        <v>151.1</v>
      </c>
      <c r="L1968" s="37">
        <f t="shared" si="215"/>
        <v>397.50000000000085</v>
      </c>
      <c r="M1968" t="str">
        <f t="shared" si="216"/>
        <v>Long</v>
      </c>
    </row>
    <row r="1969" spans="1:13" x14ac:dyDescent="0.25">
      <c r="A1969" s="2">
        <v>1955</v>
      </c>
      <c r="B1969" t="s">
        <v>1955</v>
      </c>
      <c r="C1969" s="8">
        <v>274.99</v>
      </c>
      <c r="D1969" s="8">
        <v>153.41999999999999</v>
      </c>
      <c r="E1969" s="17">
        <f t="shared" si="210"/>
        <v>0.5835554748378845</v>
      </c>
      <c r="F1969" s="2">
        <f>+IF(A1969&gt;$C$3,AVERAGE(INDEX($E$15:$E$2531,A1969-$C$3):E1968),"")</f>
        <v>0.58957838163951615</v>
      </c>
      <c r="G1969" s="2">
        <f>+IF(A1969&gt;$C$3,STDEVA(INDEX($E$15:$E$2531,A1969-$C$3):E1968),"")</f>
        <v>4.0766460797392592E-3</v>
      </c>
      <c r="H1969">
        <f t="shared" si="211"/>
        <v>-1.477417142382119</v>
      </c>
      <c r="I1969" s="2" t="str">
        <f t="shared" si="212"/>
        <v/>
      </c>
      <c r="J1969" t="str">
        <f t="shared" si="213"/>
        <v/>
      </c>
      <c r="K1969" t="str">
        <f t="shared" si="214"/>
        <v/>
      </c>
      <c r="L1969" s="37">
        <f t="shared" si="215"/>
        <v>512.50000000000284</v>
      </c>
      <c r="M1969" t="str">
        <f t="shared" si="216"/>
        <v>TP</v>
      </c>
    </row>
    <row r="1970" spans="1:13" x14ac:dyDescent="0.25">
      <c r="A1970" s="2">
        <v>1956</v>
      </c>
      <c r="B1970" t="s">
        <v>1956</v>
      </c>
      <c r="C1970" s="8">
        <v>274.38</v>
      </c>
      <c r="D1970" s="8">
        <v>153.77000000000001</v>
      </c>
      <c r="E1970" s="17">
        <f t="shared" si="210"/>
        <v>0.57905602737041717</v>
      </c>
      <c r="F1970" s="2">
        <f>+IF(A1970&gt;$C$3,AVERAGE(INDEX($E$15:$E$2531,A1970-$C$3):E1969),"")</f>
        <v>0.58843857254682819</v>
      </c>
      <c r="G1970" s="2">
        <f>+IF(A1970&gt;$C$3,STDEVA(INDEX($E$15:$E$2531,A1970-$C$3):E1969),"")</f>
        <v>4.1772728519987937E-3</v>
      </c>
      <c r="H1970">
        <f t="shared" si="211"/>
        <v>-2.2460934463310291</v>
      </c>
      <c r="I1970" s="2" t="str">
        <f t="shared" si="212"/>
        <v>Buy</v>
      </c>
      <c r="J1970">
        <f t="shared" si="213"/>
        <v>274.38</v>
      </c>
      <c r="K1970">
        <f t="shared" si="214"/>
        <v>153.77000000000001</v>
      </c>
      <c r="L1970" s="37" t="str">
        <f t="shared" si="215"/>
        <v/>
      </c>
      <c r="M1970" t="str">
        <f t="shared" si="216"/>
        <v>Long</v>
      </c>
    </row>
    <row r="1971" spans="1:13" x14ac:dyDescent="0.25">
      <c r="A1971" s="2">
        <v>1957</v>
      </c>
      <c r="B1971" t="s">
        <v>1957</v>
      </c>
      <c r="C1971" s="8">
        <v>277.37</v>
      </c>
      <c r="D1971" s="8">
        <v>156.22</v>
      </c>
      <c r="E1971" s="17">
        <f t="shared" si="210"/>
        <v>0.57408708477023396</v>
      </c>
      <c r="F1971" s="2">
        <f>+IF(A1971&gt;$C$3,AVERAGE(INDEX($E$15:$E$2531,A1971-$C$3):E1970),"")</f>
        <v>0.58683473936511021</v>
      </c>
      <c r="G1971" s="2">
        <f>+IF(A1971&gt;$C$3,STDEVA(INDEX($E$15:$E$2531,A1971-$C$3):E1970),"")</f>
        <v>4.7296440167618505E-3</v>
      </c>
      <c r="H1971">
        <f t="shared" si="211"/>
        <v>-2.6952672441516929</v>
      </c>
      <c r="I1971" s="2" t="str">
        <f t="shared" si="212"/>
        <v>Buy</v>
      </c>
      <c r="J1971">
        <f t="shared" si="213"/>
        <v>274.38</v>
      </c>
      <c r="K1971">
        <f t="shared" si="214"/>
        <v>153.77000000000001</v>
      </c>
      <c r="L1971" s="37">
        <f t="shared" si="215"/>
        <v>135.00000000000512</v>
      </c>
      <c r="M1971" t="str">
        <f t="shared" si="216"/>
        <v>Long</v>
      </c>
    </row>
    <row r="1972" spans="1:13" x14ac:dyDescent="0.25">
      <c r="A1972" s="2">
        <v>1958</v>
      </c>
      <c r="B1972" t="s">
        <v>1958</v>
      </c>
      <c r="C1972" s="8">
        <v>277.85000000000002</v>
      </c>
      <c r="D1972" s="8">
        <v>156.65</v>
      </c>
      <c r="E1972" s="17">
        <f t="shared" si="210"/>
        <v>0.57306738232772958</v>
      </c>
      <c r="F1972" s="2">
        <f>+IF(A1972&gt;$C$3,AVERAGE(INDEX($E$15:$E$2531,A1972-$C$3):E1971),"")</f>
        <v>0.58521773816202904</v>
      </c>
      <c r="G1972" s="2">
        <f>+IF(A1972&gt;$C$3,STDEVA(INDEX($E$15:$E$2531,A1972-$C$3):E1971),"")</f>
        <v>6.2716366556924636E-3</v>
      </c>
      <c r="H1972">
        <f t="shared" si="211"/>
        <v>-1.9373500891942088</v>
      </c>
      <c r="I1972" s="2" t="str">
        <f t="shared" si="212"/>
        <v>Buy</v>
      </c>
      <c r="J1972">
        <f t="shared" si="213"/>
        <v>274.38</v>
      </c>
      <c r="K1972">
        <f t="shared" si="214"/>
        <v>153.77000000000001</v>
      </c>
      <c r="L1972" s="37">
        <f t="shared" si="215"/>
        <v>147.50000000000796</v>
      </c>
      <c r="M1972" t="str">
        <f t="shared" si="216"/>
        <v>Long</v>
      </c>
    </row>
    <row r="1973" spans="1:13" x14ac:dyDescent="0.25">
      <c r="A1973" s="2">
        <v>1959</v>
      </c>
      <c r="B1973" t="s">
        <v>1959</v>
      </c>
      <c r="C1973" s="8">
        <v>278.41000000000003</v>
      </c>
      <c r="D1973" s="8">
        <v>157.38999999999999</v>
      </c>
      <c r="E1973" s="17">
        <f t="shared" si="210"/>
        <v>0.57036804579189382</v>
      </c>
      <c r="F1973" s="2">
        <f>+IF(A1973&gt;$C$3,AVERAGE(INDEX($E$15:$E$2531,A1973-$C$3):E1972),"")</f>
        <v>0.58314035783328722</v>
      </c>
      <c r="G1973" s="2">
        <f>+IF(A1973&gt;$C$3,STDEVA(INDEX($E$15:$E$2531,A1973-$C$3):E1972),"")</f>
        <v>6.8975356247654874E-3</v>
      </c>
      <c r="H1973">
        <f t="shared" si="211"/>
        <v>-1.8517210691213573</v>
      </c>
      <c r="I1973" s="2" t="str">
        <f t="shared" si="212"/>
        <v>Buy</v>
      </c>
      <c r="J1973">
        <f t="shared" si="213"/>
        <v>274.38</v>
      </c>
      <c r="K1973">
        <f t="shared" si="214"/>
        <v>153.77000000000001</v>
      </c>
      <c r="L1973" s="37">
        <f t="shared" si="215"/>
        <v>102.5000000000133</v>
      </c>
      <c r="M1973" t="str">
        <f t="shared" si="216"/>
        <v>Long</v>
      </c>
    </row>
    <row r="1974" spans="1:13" x14ac:dyDescent="0.25">
      <c r="A1974" s="2">
        <v>1960</v>
      </c>
      <c r="B1974" t="s">
        <v>1960</v>
      </c>
      <c r="C1974" s="8">
        <v>277.42</v>
      </c>
      <c r="D1974" s="8">
        <v>156.79</v>
      </c>
      <c r="E1974" s="17">
        <f t="shared" si="210"/>
        <v>0.57062527296278509</v>
      </c>
      <c r="F1974" s="2">
        <f>+IF(A1974&gt;$C$3,AVERAGE(INDEX($E$15:$E$2531,A1974-$C$3):E1973),"")</f>
        <v>0.58076982878145877</v>
      </c>
      <c r="G1974" s="2">
        <f>+IF(A1974&gt;$C$3,STDEVA(INDEX($E$15:$E$2531,A1974-$C$3):E1973),"")</f>
        <v>7.2443920070558356E-3</v>
      </c>
      <c r="H1974">
        <f t="shared" si="211"/>
        <v>-1.400332258220313</v>
      </c>
      <c r="I1974" s="2" t="str">
        <f t="shared" si="212"/>
        <v/>
      </c>
      <c r="J1974">
        <f t="shared" si="213"/>
        <v>274.38</v>
      </c>
      <c r="K1974">
        <f t="shared" si="214"/>
        <v>153.77000000000001</v>
      </c>
      <c r="L1974" s="37">
        <f t="shared" si="215"/>
        <v>5.0000000000096634</v>
      </c>
      <c r="M1974" t="str">
        <f t="shared" si="216"/>
        <v>Long</v>
      </c>
    </row>
    <row r="1975" spans="1:13" x14ac:dyDescent="0.25">
      <c r="A1975" s="2">
        <v>1961</v>
      </c>
      <c r="B1975" t="s">
        <v>1961</v>
      </c>
      <c r="C1975" s="8">
        <v>279.14</v>
      </c>
      <c r="D1975" s="8">
        <v>158.15</v>
      </c>
      <c r="E1975" s="17">
        <f t="shared" si="210"/>
        <v>0.56816949832884034</v>
      </c>
      <c r="F1975" s="2">
        <f>+IF(A1975&gt;$C$3,AVERAGE(INDEX($E$15:$E$2531,A1975-$C$3):E1974),"")</f>
        <v>0.57857554197671568</v>
      </c>
      <c r="G1975" s="2">
        <f>+IF(A1975&gt;$C$3,STDEVA(INDEX($E$15:$E$2531,A1975-$C$3):E1974),"")</f>
        <v>6.9569244425517224E-3</v>
      </c>
      <c r="H1975">
        <f t="shared" si="211"/>
        <v>-1.4957821856203055</v>
      </c>
      <c r="I1975" s="2" t="str">
        <f t="shared" si="212"/>
        <v/>
      </c>
      <c r="J1975">
        <f t="shared" si="213"/>
        <v>274.38</v>
      </c>
      <c r="K1975">
        <f t="shared" si="214"/>
        <v>153.77000000000001</v>
      </c>
      <c r="L1975" s="37">
        <f t="shared" si="215"/>
        <v>94.999999999998863</v>
      </c>
      <c r="M1975" t="str">
        <f t="shared" si="216"/>
        <v>Long</v>
      </c>
    </row>
    <row r="1976" spans="1:13" x14ac:dyDescent="0.25">
      <c r="A1976" s="2">
        <v>1962</v>
      </c>
      <c r="B1976" t="s">
        <v>1962</v>
      </c>
      <c r="C1976" s="8">
        <v>279.52</v>
      </c>
      <c r="D1976" s="8">
        <v>158.19</v>
      </c>
      <c r="E1976" s="17">
        <f t="shared" si="210"/>
        <v>0.56927700417525828</v>
      </c>
      <c r="F1976" s="2">
        <f>+IF(A1976&gt;$C$3,AVERAGE(INDEX($E$15:$E$2531,A1976-$C$3):E1975),"")</f>
        <v>0.57609144260844902</v>
      </c>
      <c r="G1976" s="2">
        <f>+IF(A1976&gt;$C$3,STDEVA(INDEX($E$15:$E$2531,A1976-$C$3):E1975),"")</f>
        <v>6.0942241846288206E-3</v>
      </c>
      <c r="H1976">
        <f t="shared" si="211"/>
        <v>-1.1181798087406238</v>
      </c>
      <c r="I1976" s="2" t="str">
        <f t="shared" si="212"/>
        <v/>
      </c>
      <c r="J1976">
        <f t="shared" si="213"/>
        <v>274.38</v>
      </c>
      <c r="K1976">
        <f t="shared" si="214"/>
        <v>153.77000000000001</v>
      </c>
      <c r="L1976" s="37">
        <f t="shared" si="215"/>
        <v>179.99999999999977</v>
      </c>
      <c r="M1976" t="str">
        <f t="shared" si="216"/>
        <v>Long</v>
      </c>
    </row>
    <row r="1977" spans="1:13" x14ac:dyDescent="0.25">
      <c r="A1977" s="2">
        <v>1963</v>
      </c>
      <c r="B1977" t="s">
        <v>1963</v>
      </c>
      <c r="C1977" s="8">
        <v>279.32</v>
      </c>
      <c r="D1977" s="8">
        <v>157.1</v>
      </c>
      <c r="E1977" s="17">
        <f t="shared" si="210"/>
        <v>0.57547553271625906</v>
      </c>
      <c r="F1977" s="2">
        <f>+IF(A1977&gt;$C$3,AVERAGE(INDEX($E$15:$E$2531,A1977-$C$3):E1976),"")</f>
        <v>0.57459180378827723</v>
      </c>
      <c r="G1977" s="2">
        <f>+IF(A1977&gt;$C$3,STDEVA(INDEX($E$15:$E$2531,A1977-$C$3):E1976),"")</f>
        <v>5.9019021248520129E-3</v>
      </c>
      <c r="H1977">
        <f t="shared" si="211"/>
        <v>0.1497362899768504</v>
      </c>
      <c r="I1977" s="2" t="str">
        <f t="shared" si="212"/>
        <v/>
      </c>
      <c r="J1977" t="str">
        <f t="shared" si="213"/>
        <v/>
      </c>
      <c r="K1977" t="str">
        <f t="shared" si="214"/>
        <v/>
      </c>
      <c r="L1977" s="37">
        <f t="shared" si="215"/>
        <v>402.50000000000352</v>
      </c>
      <c r="M1977" t="str">
        <f t="shared" si="216"/>
        <v>TP</v>
      </c>
    </row>
    <row r="1978" spans="1:13" x14ac:dyDescent="0.25">
      <c r="A1978" s="2">
        <v>1964</v>
      </c>
      <c r="B1978" t="s">
        <v>1964</v>
      </c>
      <c r="C1978" s="8">
        <v>279.2</v>
      </c>
      <c r="D1978" s="8">
        <v>157.32</v>
      </c>
      <c r="E1978" s="17">
        <f t="shared" si="210"/>
        <v>0.57364642332460858</v>
      </c>
      <c r="F1978" s="2">
        <f>+IF(A1978&gt;$C$3,AVERAGE(INDEX($E$15:$E$2531,A1978-$C$3):E1977),"")</f>
        <v>0.57374236925347788</v>
      </c>
      <c r="G1978" s="2">
        <f>+IF(A1978&gt;$C$3,STDEVA(INDEX($E$15:$E$2531,A1978-$C$3):E1977),"")</f>
        <v>5.0026120583884911E-3</v>
      </c>
      <c r="H1978">
        <f t="shared" si="211"/>
        <v>-1.917916635338867E-2</v>
      </c>
      <c r="I1978" s="2" t="str">
        <f t="shared" si="212"/>
        <v/>
      </c>
      <c r="J1978" t="str">
        <f t="shared" si="213"/>
        <v/>
      </c>
      <c r="K1978" t="str">
        <f t="shared" si="214"/>
        <v/>
      </c>
      <c r="L1978" s="37" t="str">
        <f t="shared" si="215"/>
        <v/>
      </c>
      <c r="M1978" t="str">
        <f t="shared" si="216"/>
        <v/>
      </c>
    </row>
    <row r="1979" spans="1:13" x14ac:dyDescent="0.25">
      <c r="A1979" s="2">
        <v>1965</v>
      </c>
      <c r="B1979" t="s">
        <v>1965</v>
      </c>
      <c r="C1979" s="8">
        <v>278.68</v>
      </c>
      <c r="D1979" s="8">
        <v>156.78</v>
      </c>
      <c r="E1979" s="17">
        <f t="shared" si="210"/>
        <v>0.575220621401342</v>
      </c>
      <c r="F1979" s="2">
        <f>+IF(A1979&gt;$C$3,AVERAGE(INDEX($E$15:$E$2531,A1979-$C$3):E1978),"")</f>
        <v>0.57264136352978046</v>
      </c>
      <c r="G1979" s="2">
        <f>+IF(A1979&gt;$C$3,STDEVA(INDEX($E$15:$E$2531,A1979-$C$3):E1978),"")</f>
        <v>3.4097518463940143E-3</v>
      </c>
      <c r="H1979">
        <f t="shared" si="211"/>
        <v>0.75643565507244837</v>
      </c>
      <c r="I1979" s="2" t="str">
        <f t="shared" si="212"/>
        <v/>
      </c>
      <c r="J1979" t="str">
        <f t="shared" si="213"/>
        <v/>
      </c>
      <c r="K1979" t="str">
        <f t="shared" si="214"/>
        <v/>
      </c>
      <c r="L1979" s="37" t="str">
        <f t="shared" si="215"/>
        <v/>
      </c>
      <c r="M1979" t="str">
        <f t="shared" si="216"/>
        <v/>
      </c>
    </row>
    <row r="1980" spans="1:13" x14ac:dyDescent="0.25">
      <c r="A1980" s="2">
        <v>1966</v>
      </c>
      <c r="B1980" t="s">
        <v>1966</v>
      </c>
      <c r="C1980" s="8">
        <v>280.42</v>
      </c>
      <c r="D1980" s="8">
        <v>158.24</v>
      </c>
      <c r="E1980" s="17">
        <f t="shared" si="210"/>
        <v>0.57217561141858353</v>
      </c>
      <c r="F1980" s="2">
        <f>+IF(A1980&gt;$C$3,AVERAGE(INDEX($E$15:$E$2531,A1980-$C$3):E1979),"")</f>
        <v>0.57221520731099451</v>
      </c>
      <c r="G1980" s="2">
        <f>+IF(A1980&gt;$C$3,STDEVA(INDEX($E$15:$E$2531,A1980-$C$3):E1979),"")</f>
        <v>2.666492033230407E-3</v>
      </c>
      <c r="H1980">
        <f t="shared" si="211"/>
        <v>-1.4849432106876432E-2</v>
      </c>
      <c r="I1980" s="2" t="str">
        <f t="shared" si="212"/>
        <v/>
      </c>
      <c r="J1980" t="str">
        <f t="shared" si="213"/>
        <v/>
      </c>
      <c r="K1980" t="str">
        <f t="shared" si="214"/>
        <v/>
      </c>
      <c r="L1980" s="37" t="str">
        <f t="shared" si="215"/>
        <v/>
      </c>
      <c r="M1980" t="str">
        <f t="shared" si="216"/>
        <v/>
      </c>
    </row>
    <row r="1981" spans="1:13" x14ac:dyDescent="0.25">
      <c r="A1981" s="2">
        <v>1967</v>
      </c>
      <c r="B1981" t="s">
        <v>1967</v>
      </c>
      <c r="C1981" s="8">
        <v>279.39999999999998</v>
      </c>
      <c r="D1981" s="8">
        <v>156.81</v>
      </c>
      <c r="E1981" s="17">
        <f t="shared" si="210"/>
        <v>0.57760956542992115</v>
      </c>
      <c r="F1981" s="2">
        <f>+IF(A1981&gt;$C$3,AVERAGE(INDEX($E$15:$E$2531,A1981-$C$3):E1980),"")</f>
        <v>0.57200282138303338</v>
      </c>
      <c r="G1981" s="2">
        <f>+IF(A1981&gt;$C$3,STDEVA(INDEX($E$15:$E$2531,A1981-$C$3):E1980),"")</f>
        <v>2.5732545219277689E-3</v>
      </c>
      <c r="H1981">
        <f t="shared" si="211"/>
        <v>2.1788532767009161</v>
      </c>
      <c r="I1981" s="2" t="str">
        <f t="shared" si="212"/>
        <v>Sell</v>
      </c>
      <c r="J1981">
        <f t="shared" si="213"/>
        <v>156.81</v>
      </c>
      <c r="K1981">
        <f t="shared" si="214"/>
        <v>279.39999999999998</v>
      </c>
      <c r="L1981" s="37" t="str">
        <f t="shared" si="215"/>
        <v/>
      </c>
      <c r="M1981" t="str">
        <f t="shared" si="216"/>
        <v>Short</v>
      </c>
    </row>
    <row r="1982" spans="1:13" x14ac:dyDescent="0.25">
      <c r="A1982" s="2">
        <v>1968</v>
      </c>
      <c r="B1982" t="s">
        <v>1968</v>
      </c>
      <c r="C1982" s="8">
        <v>279.02</v>
      </c>
      <c r="D1982" s="8">
        <v>156.08000000000001</v>
      </c>
      <c r="E1982" s="17">
        <f t="shared" si="210"/>
        <v>0.58091476752510607</v>
      </c>
      <c r="F1982" s="2">
        <f>+IF(A1982&gt;$C$3,AVERAGE(INDEX($E$15:$E$2531,A1982-$C$3):E1981),"")</f>
        <v>0.57250750839438802</v>
      </c>
      <c r="G1982" s="2">
        <f>+IF(A1982&gt;$C$3,STDEVA(INDEX($E$15:$E$2531,A1982-$C$3):E1981),"")</f>
        <v>3.1816469529247393E-3</v>
      </c>
      <c r="H1982">
        <f t="shared" si="211"/>
        <v>2.6424236425696597</v>
      </c>
      <c r="I1982" s="2" t="str">
        <f t="shared" si="212"/>
        <v>Sell</v>
      </c>
      <c r="J1982">
        <f t="shared" si="213"/>
        <v>156.81</v>
      </c>
      <c r="K1982">
        <f t="shared" si="214"/>
        <v>279.39999999999998</v>
      </c>
      <c r="L1982" s="37">
        <f t="shared" si="215"/>
        <v>-87.499999999998579</v>
      </c>
      <c r="M1982" t="str">
        <f t="shared" si="216"/>
        <v>Short</v>
      </c>
    </row>
    <row r="1983" spans="1:13" x14ac:dyDescent="0.25">
      <c r="A1983" s="2">
        <v>1969</v>
      </c>
      <c r="B1983" t="s">
        <v>1969</v>
      </c>
      <c r="C1983" s="8">
        <v>277.33</v>
      </c>
      <c r="D1983" s="8">
        <v>153.02000000000001</v>
      </c>
      <c r="E1983" s="17">
        <f t="shared" si="210"/>
        <v>0.59463950104639229</v>
      </c>
      <c r="F1983" s="2">
        <f>+IF(A1983&gt;$C$3,AVERAGE(INDEX($E$15:$E$2531,A1983-$C$3):E1982),"")</f>
        <v>0.57367936636474504</v>
      </c>
      <c r="G1983" s="2">
        <f>+IF(A1983&gt;$C$3,STDEVA(INDEX($E$15:$E$2531,A1983-$C$3):E1982),"")</f>
        <v>4.103785822320234E-3</v>
      </c>
      <c r="H1983">
        <f t="shared" si="211"/>
        <v>5.1075118412969793</v>
      </c>
      <c r="I1983" s="2" t="str">
        <f t="shared" si="212"/>
        <v>Sell</v>
      </c>
      <c r="J1983" t="str">
        <f t="shared" si="213"/>
        <v/>
      </c>
      <c r="K1983" t="str">
        <f t="shared" si="214"/>
        <v/>
      </c>
      <c r="L1983" s="37">
        <f t="shared" si="215"/>
        <v>-429.99999999999966</v>
      </c>
      <c r="M1983" t="str">
        <f t="shared" si="216"/>
        <v>SL</v>
      </c>
    </row>
    <row r="1984" spans="1:13" x14ac:dyDescent="0.25">
      <c r="A1984" s="2">
        <v>1970</v>
      </c>
      <c r="B1984" t="s">
        <v>1970</v>
      </c>
      <c r="C1984" s="8">
        <v>275.01</v>
      </c>
      <c r="D1984" s="8">
        <v>151.68</v>
      </c>
      <c r="E1984" s="17">
        <f t="shared" si="210"/>
        <v>0.59503442213508217</v>
      </c>
      <c r="F1984" s="2">
        <f>+IF(A1984&gt;$C$3,AVERAGE(INDEX($E$15:$E$2531,A1984-$C$3):E1983),"")</f>
        <v>0.57634761392959022</v>
      </c>
      <c r="G1984" s="2">
        <f>+IF(A1984&gt;$C$3,STDEVA(INDEX($E$15:$E$2531,A1984-$C$3):E1983),"")</f>
        <v>7.9108494989712768E-3</v>
      </c>
      <c r="H1984">
        <f t="shared" si="211"/>
        <v>2.3621746574652924</v>
      </c>
      <c r="I1984" s="2" t="str">
        <f t="shared" si="212"/>
        <v>Sell</v>
      </c>
      <c r="J1984">
        <f t="shared" si="213"/>
        <v>151.68</v>
      </c>
      <c r="K1984">
        <f t="shared" si="214"/>
        <v>275.01</v>
      </c>
      <c r="L1984" s="37" t="str">
        <f t="shared" si="215"/>
        <v/>
      </c>
      <c r="M1984" t="str">
        <f t="shared" si="216"/>
        <v>Short</v>
      </c>
    </row>
    <row r="1985" spans="1:13" x14ac:dyDescent="0.25">
      <c r="A1985" s="2">
        <v>1971</v>
      </c>
      <c r="B1985" t="s">
        <v>1971</v>
      </c>
      <c r="C1985" s="8">
        <v>274.45999999999998</v>
      </c>
      <c r="D1985" s="8">
        <v>151.63999999999999</v>
      </c>
      <c r="E1985" s="17">
        <f t="shared" si="210"/>
        <v>0.59329624019335303</v>
      </c>
      <c r="F1985" s="2">
        <f>+IF(A1985&gt;$C$3,AVERAGE(INDEX($E$15:$E$2531,A1985-$C$3):E1984),"")</f>
        <v>0.57933260546361709</v>
      </c>
      <c r="G1985" s="2">
        <f>+IF(A1985&gt;$C$3,STDEVA(INDEX($E$15:$E$2531,A1985-$C$3):E1984),"")</f>
        <v>9.3726728736304252E-3</v>
      </c>
      <c r="H1985">
        <f t="shared" si="211"/>
        <v>1.4898241854809604</v>
      </c>
      <c r="I1985" s="2" t="str">
        <f t="shared" si="212"/>
        <v/>
      </c>
      <c r="J1985">
        <f t="shared" si="213"/>
        <v>151.68</v>
      </c>
      <c r="K1985">
        <f t="shared" si="214"/>
        <v>275.01</v>
      </c>
      <c r="L1985" s="37">
        <f t="shared" si="215"/>
        <v>127.49999999999773</v>
      </c>
      <c r="M1985" t="str">
        <f t="shared" si="216"/>
        <v>Short</v>
      </c>
    </row>
    <row r="1986" spans="1:13" x14ac:dyDescent="0.25">
      <c r="A1986" s="2">
        <v>1972</v>
      </c>
      <c r="B1986" t="s">
        <v>1972</v>
      </c>
      <c r="C1986" s="8">
        <v>278.44</v>
      </c>
      <c r="D1986" s="8">
        <v>154.29</v>
      </c>
      <c r="E1986" s="17">
        <f t="shared" si="210"/>
        <v>0.59036864784553122</v>
      </c>
      <c r="F1986" s="2">
        <f>+IF(A1986&gt;$C$3,AVERAGE(INDEX($E$15:$E$2531,A1986-$C$3):E1985),"")</f>
        <v>0.58200140946562751</v>
      </c>
      <c r="G1986" s="2">
        <f>+IF(A1986&gt;$C$3,STDEVA(INDEX($E$15:$E$2531,A1986-$C$3):E1985),"")</f>
        <v>9.5690994792706468E-3</v>
      </c>
      <c r="H1986">
        <f t="shared" si="211"/>
        <v>0.87440185965560324</v>
      </c>
      <c r="I1986" s="2" t="str">
        <f t="shared" si="212"/>
        <v/>
      </c>
      <c r="J1986" t="str">
        <f t="shared" si="213"/>
        <v/>
      </c>
      <c r="K1986" t="str">
        <f t="shared" si="214"/>
        <v/>
      </c>
      <c r="L1986" s="37">
        <f t="shared" si="215"/>
        <v>-205.00000000000534</v>
      </c>
      <c r="M1986" t="str">
        <f t="shared" si="216"/>
        <v>SL</v>
      </c>
    </row>
    <row r="1987" spans="1:13" x14ac:dyDescent="0.25">
      <c r="A1987" s="2">
        <v>1973</v>
      </c>
      <c r="B1987" t="s">
        <v>1973</v>
      </c>
      <c r="C1987" s="8">
        <v>279.49</v>
      </c>
      <c r="D1987" s="8">
        <v>154.37</v>
      </c>
      <c r="E1987" s="17">
        <f t="shared" si="210"/>
        <v>0.59361419558603667</v>
      </c>
      <c r="F1987" s="2">
        <f>+IF(A1987&gt;$C$3,AVERAGE(INDEX($E$15:$E$2531,A1987-$C$3):E1986),"")</f>
        <v>0.58365620003554675</v>
      </c>
      <c r="G1987" s="2">
        <f>+IF(A1987&gt;$C$3,STDEVA(INDEX($E$15:$E$2531,A1987-$C$3):E1986),"")</f>
        <v>9.587230720070887E-3</v>
      </c>
      <c r="H1987">
        <f t="shared" si="211"/>
        <v>1.0386727764507477</v>
      </c>
      <c r="I1987" s="2" t="str">
        <f t="shared" si="212"/>
        <v/>
      </c>
      <c r="J1987" t="str">
        <f t="shared" si="213"/>
        <v/>
      </c>
      <c r="K1987" t="str">
        <f t="shared" si="214"/>
        <v/>
      </c>
      <c r="L1987" s="37" t="str">
        <f t="shared" si="215"/>
        <v/>
      </c>
      <c r="M1987" t="str">
        <f t="shared" si="216"/>
        <v/>
      </c>
    </row>
    <row r="1988" spans="1:13" x14ac:dyDescent="0.25">
      <c r="A1988" s="2">
        <v>1974</v>
      </c>
      <c r="B1988" t="s">
        <v>1974</v>
      </c>
      <c r="C1988" s="8">
        <v>281.33999999999997</v>
      </c>
      <c r="D1988" s="8">
        <v>154.97999999999999</v>
      </c>
      <c r="E1988" s="17">
        <f t="shared" si="210"/>
        <v>0.59626782599374584</v>
      </c>
      <c r="F1988" s="2">
        <f>+IF(A1988&gt;$C$3,AVERAGE(INDEX($E$15:$E$2531,A1988-$C$3):E1987),"")</f>
        <v>0.58587484139792756</v>
      </c>
      <c r="G1988" s="2">
        <f>+IF(A1988&gt;$C$3,STDEVA(INDEX($E$15:$E$2531,A1988-$C$3):E1987),"")</f>
        <v>9.2869845965058897E-3</v>
      </c>
      <c r="H1988">
        <f t="shared" si="211"/>
        <v>1.1190914002084709</v>
      </c>
      <c r="I1988" s="2" t="str">
        <f t="shared" si="212"/>
        <v/>
      </c>
      <c r="J1988" t="str">
        <f t="shared" si="213"/>
        <v/>
      </c>
      <c r="K1988" t="str">
        <f t="shared" si="214"/>
        <v/>
      </c>
      <c r="L1988" s="37" t="str">
        <f t="shared" si="215"/>
        <v/>
      </c>
      <c r="M1988" t="str">
        <f t="shared" si="216"/>
        <v/>
      </c>
    </row>
    <row r="1989" spans="1:13" x14ac:dyDescent="0.25">
      <c r="A1989" s="2">
        <v>1975</v>
      </c>
      <c r="B1989" t="s">
        <v>1975</v>
      </c>
      <c r="C1989" s="8">
        <v>281.16000000000003</v>
      </c>
      <c r="D1989" s="8">
        <v>154.35</v>
      </c>
      <c r="E1989" s="17">
        <f t="shared" si="210"/>
        <v>0.59970115135953639</v>
      </c>
      <c r="F1989" s="2">
        <f>+IF(A1989&gt;$C$3,AVERAGE(INDEX($E$15:$E$2531,A1989-$C$3):E1988),"")</f>
        <v>0.58821341968597229</v>
      </c>
      <c r="G1989" s="2">
        <f>+IF(A1989&gt;$C$3,STDEVA(INDEX($E$15:$E$2531,A1989-$C$3):E1988),"")</f>
        <v>8.9111296460896265E-3</v>
      </c>
      <c r="H1989">
        <f t="shared" si="211"/>
        <v>1.2891442645102946</v>
      </c>
      <c r="I1989" s="2" t="str">
        <f t="shared" si="212"/>
        <v/>
      </c>
      <c r="J1989" t="str">
        <f t="shared" si="213"/>
        <v/>
      </c>
      <c r="K1989" t="str">
        <f t="shared" si="214"/>
        <v/>
      </c>
      <c r="L1989" s="37" t="str">
        <f t="shared" si="215"/>
        <v/>
      </c>
      <c r="M1989" t="str">
        <f t="shared" si="216"/>
        <v/>
      </c>
    </row>
    <row r="1990" spans="1:13" x14ac:dyDescent="0.25">
      <c r="A1990" s="2">
        <v>1976</v>
      </c>
      <c r="B1990" t="s">
        <v>1976</v>
      </c>
      <c r="C1990" s="8">
        <v>281.31</v>
      </c>
      <c r="D1990" s="8">
        <v>154.76</v>
      </c>
      <c r="E1990" s="17">
        <f t="shared" si="210"/>
        <v>0.59758173426733141</v>
      </c>
      <c r="F1990" s="2">
        <f>+IF(A1990&gt;$C$3,AVERAGE(INDEX($E$15:$E$2531,A1990-$C$3):E1989),"")</f>
        <v>0.5912718130127449</v>
      </c>
      <c r="G1990" s="2">
        <f>+IF(A1990&gt;$C$3,STDEVA(INDEX($E$15:$E$2531,A1990-$C$3):E1989),"")</f>
        <v>7.2958773450010304E-3</v>
      </c>
      <c r="H1990">
        <f t="shared" si="211"/>
        <v>0.8648612025954534</v>
      </c>
      <c r="I1990" s="2" t="str">
        <f t="shared" si="212"/>
        <v/>
      </c>
      <c r="J1990" t="str">
        <f t="shared" si="213"/>
        <v/>
      </c>
      <c r="K1990" t="str">
        <f t="shared" si="214"/>
        <v/>
      </c>
      <c r="L1990" s="37" t="str">
        <f t="shared" si="215"/>
        <v/>
      </c>
      <c r="M1990" t="str">
        <f t="shared" si="216"/>
        <v/>
      </c>
    </row>
    <row r="1991" spans="1:13" x14ac:dyDescent="0.25">
      <c r="A1991" s="2">
        <v>1977</v>
      </c>
      <c r="B1991" t="s">
        <v>1977</v>
      </c>
      <c r="C1991" s="8">
        <v>282.33</v>
      </c>
      <c r="D1991" s="8">
        <v>155.75</v>
      </c>
      <c r="E1991" s="17">
        <f t="shared" si="210"/>
        <v>0.59482444187124361</v>
      </c>
      <c r="F1991" s="2">
        <f>+IF(A1991&gt;$C$3,AVERAGE(INDEX($E$15:$E$2531,A1991-$C$3):E1990),"")</f>
        <v>0.5934909428835683</v>
      </c>
      <c r="G1991" s="2">
        <f>+IF(A1991&gt;$C$3,STDEVA(INDEX($E$15:$E$2531,A1991-$C$3):E1990),"")</f>
        <v>5.416131814298784E-3</v>
      </c>
      <c r="H1991">
        <f t="shared" si="211"/>
        <v>0.24620873963126846</v>
      </c>
      <c r="I1991" s="2" t="str">
        <f t="shared" si="212"/>
        <v/>
      </c>
      <c r="J1991" t="str">
        <f t="shared" si="213"/>
        <v/>
      </c>
      <c r="K1991" t="str">
        <f t="shared" si="214"/>
        <v/>
      </c>
      <c r="L1991" s="37" t="str">
        <f t="shared" si="215"/>
        <v/>
      </c>
      <c r="M1991" t="str">
        <f t="shared" si="216"/>
        <v/>
      </c>
    </row>
    <row r="1992" spans="1:13" x14ac:dyDescent="0.25">
      <c r="A1992" s="2">
        <v>1978</v>
      </c>
      <c r="B1992" t="s">
        <v>1978</v>
      </c>
      <c r="C1992" s="8">
        <v>282.39999999999998</v>
      </c>
      <c r="D1992" s="8">
        <v>154.96</v>
      </c>
      <c r="E1992" s="17">
        <f t="shared" si="210"/>
        <v>0.60015748652034651</v>
      </c>
      <c r="F1992" s="2">
        <f>+IF(A1992&gt;$C$3,AVERAGE(INDEX($E$15:$E$2531,A1992-$C$3):E1991),"")</f>
        <v>0.59503646225536144</v>
      </c>
      <c r="G1992" s="2">
        <f>+IF(A1992&gt;$C$3,STDEVA(INDEX($E$15:$E$2531,A1992-$C$3):E1991),"")</f>
        <v>2.6644941448829497E-3</v>
      </c>
      <c r="H1992">
        <f t="shared" si="211"/>
        <v>1.9219499036317185</v>
      </c>
      <c r="I1992" s="2" t="str">
        <f t="shared" si="212"/>
        <v>Sell</v>
      </c>
      <c r="J1992">
        <f t="shared" si="213"/>
        <v>154.96</v>
      </c>
      <c r="K1992">
        <f t="shared" si="214"/>
        <v>282.39999999999998</v>
      </c>
      <c r="L1992" s="37" t="str">
        <f t="shared" si="215"/>
        <v/>
      </c>
      <c r="M1992" t="str">
        <f t="shared" si="216"/>
        <v>Short</v>
      </c>
    </row>
    <row r="1993" spans="1:13" x14ac:dyDescent="0.25">
      <c r="A1993" s="2">
        <v>1979</v>
      </c>
      <c r="B1993" t="s">
        <v>1979</v>
      </c>
      <c r="C1993" s="8">
        <v>281.55</v>
      </c>
      <c r="D1993" s="8">
        <v>153.26</v>
      </c>
      <c r="E1993" s="17">
        <f t="shared" si="210"/>
        <v>0.60817422615836936</v>
      </c>
      <c r="F1993" s="2">
        <f>+IF(A1993&gt;$C$3,AVERAGE(INDEX($E$15:$E$2531,A1993-$C$3):E1992),"")</f>
        <v>0.59564957175246747</v>
      </c>
      <c r="G1993" s="2">
        <f>+IF(A1993&gt;$C$3,STDEVA(INDEX($E$15:$E$2531,A1993-$C$3):E1992),"")</f>
        <v>3.1519917196728511E-3</v>
      </c>
      <c r="H1993">
        <f t="shared" si="211"/>
        <v>3.9735683084858611</v>
      </c>
      <c r="I1993" s="2" t="str">
        <f t="shared" si="212"/>
        <v>Sell</v>
      </c>
      <c r="J1993" t="str">
        <f t="shared" si="213"/>
        <v/>
      </c>
      <c r="K1993" t="str">
        <f t="shared" si="214"/>
        <v/>
      </c>
      <c r="L1993" s="37">
        <f t="shared" si="215"/>
        <v>-212.50000000001279</v>
      </c>
      <c r="M1993" t="str">
        <f t="shared" si="216"/>
        <v>SL</v>
      </c>
    </row>
    <row r="1994" spans="1:13" x14ac:dyDescent="0.25">
      <c r="A1994" s="2">
        <v>1980</v>
      </c>
      <c r="B1994" t="s">
        <v>1980</v>
      </c>
      <c r="C1994" s="8">
        <v>284.73</v>
      </c>
      <c r="D1994" s="8">
        <v>155.27000000000001</v>
      </c>
      <c r="E1994" s="17">
        <f t="shared" si="210"/>
        <v>0.6063758258174321</v>
      </c>
      <c r="F1994" s="2">
        <f>+IF(A1994&gt;$C$3,AVERAGE(INDEX($E$15:$E$2531,A1994-$C$3):E1993),"")</f>
        <v>0.59710954997727717</v>
      </c>
      <c r="G1994" s="2">
        <f>+IF(A1994&gt;$C$3,STDEVA(INDEX($E$15:$E$2531,A1994-$C$3):E1993),"")</f>
        <v>5.2055876900491873E-3</v>
      </c>
      <c r="H1994">
        <f t="shared" si="211"/>
        <v>1.7800633457521065</v>
      </c>
      <c r="I1994" s="2" t="str">
        <f t="shared" si="212"/>
        <v>Sell</v>
      </c>
      <c r="J1994">
        <f t="shared" si="213"/>
        <v>155.27000000000001</v>
      </c>
      <c r="K1994">
        <f t="shared" si="214"/>
        <v>284.73</v>
      </c>
      <c r="L1994" s="37" t="str">
        <f t="shared" si="215"/>
        <v/>
      </c>
      <c r="M1994" t="str">
        <f t="shared" si="216"/>
        <v>Short</v>
      </c>
    </row>
    <row r="1995" spans="1:13" x14ac:dyDescent="0.25">
      <c r="A1995" s="2">
        <v>1981</v>
      </c>
      <c r="B1995" t="s">
        <v>1981</v>
      </c>
      <c r="C1995" s="8">
        <v>279.25</v>
      </c>
      <c r="D1995" s="8">
        <v>149.62</v>
      </c>
      <c r="E1995" s="17">
        <f t="shared" si="210"/>
        <v>0.62400869150505123</v>
      </c>
      <c r="F1995" s="2">
        <f>+IF(A1995&gt;$C$3,AVERAGE(INDEX($E$15:$E$2531,A1995-$C$3):E1994),"")</f>
        <v>0.59856283726884152</v>
      </c>
      <c r="G1995" s="2">
        <f>+IF(A1995&gt;$C$3,STDEVA(INDEX($E$15:$E$2531,A1995-$C$3):E1994),"")</f>
        <v>5.7997767894721625E-3</v>
      </c>
      <c r="H1995">
        <f t="shared" si="211"/>
        <v>4.3873850942676595</v>
      </c>
      <c r="I1995" s="2" t="str">
        <f t="shared" si="212"/>
        <v>Sell</v>
      </c>
      <c r="J1995">
        <f t="shared" si="213"/>
        <v>155.27000000000001</v>
      </c>
      <c r="K1995">
        <f t="shared" si="214"/>
        <v>284.73</v>
      </c>
      <c r="L1995" s="37">
        <f t="shared" si="215"/>
        <v>-42.499999999996817</v>
      </c>
      <c r="M1995" t="str">
        <f t="shared" si="216"/>
        <v>Short</v>
      </c>
    </row>
    <row r="1996" spans="1:13" x14ac:dyDescent="0.25">
      <c r="A1996" s="2">
        <v>1982</v>
      </c>
      <c r="B1996" t="s">
        <v>1982</v>
      </c>
      <c r="C1996" s="8">
        <v>279.04000000000002</v>
      </c>
      <c r="D1996" s="8">
        <v>150.28</v>
      </c>
      <c r="E1996" s="17">
        <f t="shared" si="210"/>
        <v>0.61885492001484665</v>
      </c>
      <c r="F1996" s="2">
        <f>+IF(A1996&gt;$C$3,AVERAGE(INDEX($E$15:$E$2531,A1996-$C$3):E1995),"")</f>
        <v>0.60230061989767703</v>
      </c>
      <c r="G1996" s="2">
        <f>+IF(A1996&gt;$C$3,STDEVA(INDEX($E$15:$E$2531,A1996-$C$3):E1995),"")</f>
        <v>9.5112227995610664E-3</v>
      </c>
      <c r="H1996">
        <f t="shared" si="211"/>
        <v>1.7405017699652241</v>
      </c>
      <c r="I1996" s="2" t="str">
        <f t="shared" si="212"/>
        <v/>
      </c>
      <c r="J1996">
        <f t="shared" si="213"/>
        <v>155.27000000000001</v>
      </c>
      <c r="K1996">
        <f t="shared" si="214"/>
        <v>284.73</v>
      </c>
      <c r="L1996" s="37">
        <f t="shared" si="215"/>
        <v>174.99999999999727</v>
      </c>
      <c r="M1996" t="str">
        <f t="shared" si="216"/>
        <v>Short</v>
      </c>
    </row>
    <row r="1997" spans="1:13" x14ac:dyDescent="0.25">
      <c r="A1997" s="2">
        <v>1983</v>
      </c>
      <c r="B1997" t="s">
        <v>1983</v>
      </c>
      <c r="C1997" s="8">
        <v>281.12</v>
      </c>
      <c r="D1997" s="8">
        <v>151.86000000000001</v>
      </c>
      <c r="E1997" s="17">
        <f t="shared" si="210"/>
        <v>0.61582258065369933</v>
      </c>
      <c r="F1997" s="2">
        <f>+IF(A1997&gt;$C$3,AVERAGE(INDEX($E$15:$E$2531,A1997-$C$3):E1996),"")</f>
        <v>0.60510514483421141</v>
      </c>
      <c r="G1997" s="2">
        <f>+IF(A1997&gt;$C$3,STDEVA(INDEX($E$15:$E$2531,A1997-$C$3):E1996),"")</f>
        <v>1.0316912795949408E-2</v>
      </c>
      <c r="H1997">
        <f t="shared" si="211"/>
        <v>1.0388219840043393</v>
      </c>
      <c r="I1997" s="2" t="str">
        <f t="shared" si="212"/>
        <v/>
      </c>
      <c r="J1997">
        <f t="shared" si="213"/>
        <v>155.27000000000001</v>
      </c>
      <c r="K1997">
        <f t="shared" si="214"/>
        <v>284.73</v>
      </c>
      <c r="L1997" s="37">
        <f t="shared" si="215"/>
        <v>50.00000000000432</v>
      </c>
      <c r="M1997" t="str">
        <f t="shared" si="216"/>
        <v>Short</v>
      </c>
    </row>
    <row r="1998" spans="1:13" x14ac:dyDescent="0.25">
      <c r="A1998" s="2">
        <v>1984</v>
      </c>
      <c r="B1998" t="s">
        <v>1984</v>
      </c>
      <c r="C1998" s="8">
        <v>279.64999999999998</v>
      </c>
      <c r="D1998" s="8">
        <v>151.27000000000001</v>
      </c>
      <c r="E1998" s="17">
        <f t="shared" si="210"/>
        <v>0.61447250169348888</v>
      </c>
      <c r="F1998" s="2">
        <f>+IF(A1998&gt;$C$3,AVERAGE(INDEX($E$15:$E$2531,A1998-$C$3):E1997),"")</f>
        <v>0.60727789535198395</v>
      </c>
      <c r="G1998" s="2">
        <f>+IF(A1998&gt;$C$3,STDEVA(INDEX($E$15:$E$2531,A1998-$C$3):E1997),"")</f>
        <v>1.0282188118648795E-2</v>
      </c>
      <c r="H1998">
        <f t="shared" si="211"/>
        <v>0.69971549425905533</v>
      </c>
      <c r="I1998" s="2" t="str">
        <f t="shared" si="212"/>
        <v/>
      </c>
      <c r="J1998">
        <f t="shared" si="213"/>
        <v>155.27000000000001</v>
      </c>
      <c r="K1998">
        <f t="shared" si="214"/>
        <v>284.73</v>
      </c>
      <c r="L1998" s="37">
        <f t="shared" si="215"/>
        <v>270.00000000001023</v>
      </c>
      <c r="M1998" t="str">
        <f t="shared" si="216"/>
        <v>Short</v>
      </c>
    </row>
    <row r="1999" spans="1:13" x14ac:dyDescent="0.25">
      <c r="A1999" s="2">
        <v>1985</v>
      </c>
      <c r="B1999" t="s">
        <v>1985</v>
      </c>
      <c r="C1999" s="8">
        <v>280.70999999999998</v>
      </c>
      <c r="D1999" s="8">
        <v>152.62</v>
      </c>
      <c r="E1999" s="17">
        <f t="shared" si="210"/>
        <v>0.60937093609444404</v>
      </c>
      <c r="F1999" s="2">
        <f>+IF(A1999&gt;$C$3,AVERAGE(INDEX($E$15:$E$2531,A1999-$C$3):E1998),"")</f>
        <v>0.60891915650020101</v>
      </c>
      <c r="G1999" s="2">
        <f>+IF(A1999&gt;$C$3,STDEVA(INDEX($E$15:$E$2531,A1999-$C$3):E1998),"")</f>
        <v>1.0098878697227798E-2</v>
      </c>
      <c r="H1999">
        <f t="shared" si="211"/>
        <v>4.4735619447240742E-2</v>
      </c>
      <c r="I1999" s="2" t="str">
        <f t="shared" si="212"/>
        <v/>
      </c>
      <c r="J1999">
        <f t="shared" si="213"/>
        <v>155.27000000000001</v>
      </c>
      <c r="K1999">
        <f t="shared" si="214"/>
        <v>284.73</v>
      </c>
      <c r="L1999" s="37">
        <f t="shared" si="215"/>
        <v>342.5000000000083</v>
      </c>
      <c r="M1999" t="str">
        <f t="shared" si="216"/>
        <v>Short</v>
      </c>
    </row>
    <row r="2000" spans="1:13" x14ac:dyDescent="0.25">
      <c r="A2000" s="2">
        <v>1986</v>
      </c>
      <c r="B2000" t="s">
        <v>1986</v>
      </c>
      <c r="C2000" s="8">
        <v>282.48</v>
      </c>
      <c r="D2000" s="8">
        <v>153.09</v>
      </c>
      <c r="E2000" s="17">
        <f t="shared" ref="E2000:E2063" si="217">+LN(C2000/D2000)</f>
        <v>0.61258176787614116</v>
      </c>
      <c r="F2000" s="2">
        <f>+IF(A2000&gt;$C$3,AVERAGE(INDEX($E$15:$E$2531,A2000-$C$3):E1999),"")</f>
        <v>0.61022906781432462</v>
      </c>
      <c r="G2000" s="2">
        <f>+IF(A2000&gt;$C$3,STDEVA(INDEX($E$15:$E$2531,A2000-$C$3):E1999),"")</f>
        <v>9.1659898578124004E-3</v>
      </c>
      <c r="H2000">
        <f t="shared" ref="H2000:H2063" si="218">+IF(F2000="","",(E2000-F2000)/G2000)</f>
        <v>0.25667713998300712</v>
      </c>
      <c r="I2000" s="2" t="str">
        <f t="shared" ref="I2000:I2063" si="219">+IF(H2000="","",IF(H2000&lt;$C$4,"Buy",IF(H2000&gt;$C$5,"Sell","")))</f>
        <v/>
      </c>
      <c r="J2000">
        <f t="shared" ref="J2000:J2063" si="220">IF(M2000=M1999, J1999, IF(OR(M2000="TP", M2000="SL"), "", IF(I2000="Buy", C2000, IF(I2000="Sell", D2000, ""))))</f>
        <v>155.27000000000001</v>
      </c>
      <c r="K2000">
        <f t="shared" ref="K2000:K2063" si="221">IF(M2000=M1999, K1999, IF(OR(M2000="TP", M2000="SL"), "",IF(I2000="Buy", D2000, IF(I2000="Sell", C2000, ""))))</f>
        <v>284.73</v>
      </c>
      <c r="L2000" s="37">
        <f t="shared" ref="L2000:L2063" si="222">IF(M1999="Long", (C2000-J1999)*$C$8+(K1999-D2000)*$C$9, IF(M1999="Short", (K1999-C2000)*$C$8+(D2000-J1999)*$C$9, ""))</f>
        <v>17.499999999998295</v>
      </c>
      <c r="M2000" t="str">
        <f t="shared" ref="M2000:M2063" si="223">IF(OR(M1999="", M1999="SL", M1999="TP"), IF(I2000="Sell","Short",(IF(I2000="Buy","Long",I2000))), IF(L2000="", "", IF(L2000&lt;$C$6, "SL", IF(L2000&gt;$C$7, "TP", M1999))))</f>
        <v>Short</v>
      </c>
    </row>
    <row r="2001" spans="1:13" x14ac:dyDescent="0.25">
      <c r="A2001" s="2">
        <v>1987</v>
      </c>
      <c r="B2001" t="s">
        <v>1987</v>
      </c>
      <c r="C2001" s="8">
        <v>285.83</v>
      </c>
      <c r="D2001" s="8">
        <v>154.76</v>
      </c>
      <c r="E2001" s="17">
        <f t="shared" si="217"/>
        <v>0.61352169866409356</v>
      </c>
      <c r="F2001" s="2">
        <f>+IF(A2001&gt;$C$3,AVERAGE(INDEX($E$15:$E$2531,A2001-$C$3):E2000),"")</f>
        <v>0.61220210403709108</v>
      </c>
      <c r="G2001" s="2">
        <f>+IF(A2001&gt;$C$3,STDEVA(INDEX($E$15:$E$2531,A2001-$C$3):E2000),"")</f>
        <v>7.1179334281065241E-3</v>
      </c>
      <c r="H2001">
        <f t="shared" si="218"/>
        <v>0.18539013329231385</v>
      </c>
      <c r="I2001" s="2" t="str">
        <f t="shared" si="219"/>
        <v/>
      </c>
      <c r="J2001" t="str">
        <f t="shared" si="220"/>
        <v/>
      </c>
      <c r="K2001" t="str">
        <f t="shared" si="221"/>
        <v/>
      </c>
      <c r="L2001" s="37">
        <f t="shared" si="222"/>
        <v>-402.49999999999631</v>
      </c>
      <c r="M2001" t="str">
        <f t="shared" si="223"/>
        <v>SL</v>
      </c>
    </row>
    <row r="2002" spans="1:13" x14ac:dyDescent="0.25">
      <c r="A2002" s="2">
        <v>1988</v>
      </c>
      <c r="B2002" t="s">
        <v>1988</v>
      </c>
      <c r="C2002" s="8">
        <v>285.97000000000003</v>
      </c>
      <c r="D2002" s="8">
        <v>154.36000000000001</v>
      </c>
      <c r="E2002" s="17">
        <f t="shared" si="217"/>
        <v>0.61659937354366312</v>
      </c>
      <c r="F2002" s="2">
        <f>+IF(A2002&gt;$C$3,AVERAGE(INDEX($E$15:$E$2531,A2002-$C$3):E2001),"")</f>
        <v>0.61368701649750734</v>
      </c>
      <c r="G2002" s="2">
        <f>+IF(A2002&gt;$C$3,STDEVA(INDEX($E$15:$E$2531,A2002-$C$3):E2001),"")</f>
        <v>5.5016320761967757E-3</v>
      </c>
      <c r="H2002">
        <f t="shared" si="218"/>
        <v>0.5293623793485408</v>
      </c>
      <c r="I2002" s="2" t="str">
        <f t="shared" si="219"/>
        <v/>
      </c>
      <c r="J2002" t="str">
        <f t="shared" si="220"/>
        <v/>
      </c>
      <c r="K2002" t="str">
        <f t="shared" si="221"/>
        <v/>
      </c>
      <c r="L2002" s="37" t="str">
        <f t="shared" si="222"/>
        <v/>
      </c>
      <c r="M2002" t="str">
        <f t="shared" si="223"/>
        <v/>
      </c>
    </row>
    <row r="2003" spans="1:13" x14ac:dyDescent="0.25">
      <c r="A2003" s="2">
        <v>1989</v>
      </c>
      <c r="B2003" t="s">
        <v>1989</v>
      </c>
      <c r="C2003" s="8">
        <v>286.42</v>
      </c>
      <c r="D2003" s="8">
        <v>155.16</v>
      </c>
      <c r="E2003" s="17">
        <f t="shared" si="217"/>
        <v>0.61300242247879011</v>
      </c>
      <c r="F2003" s="2">
        <f>+IF(A2003&gt;$C$3,AVERAGE(INDEX($E$15:$E$2531,A2003-$C$3):E2002),"")</f>
        <v>0.61462314398476225</v>
      </c>
      <c r="G2003" s="2">
        <f>+IF(A2003&gt;$C$3,STDEVA(INDEX($E$15:$E$2531,A2003-$C$3):E2002),"")</f>
        <v>5.1520335572974333E-3</v>
      </c>
      <c r="H2003">
        <f t="shared" si="218"/>
        <v>-0.31457898865517392</v>
      </c>
      <c r="I2003" s="2" t="str">
        <f t="shared" si="219"/>
        <v/>
      </c>
      <c r="J2003" t="str">
        <f t="shared" si="220"/>
        <v/>
      </c>
      <c r="K2003" t="str">
        <f t="shared" si="221"/>
        <v/>
      </c>
      <c r="L2003" s="37" t="str">
        <f t="shared" si="222"/>
        <v/>
      </c>
      <c r="M2003" t="str">
        <f t="shared" si="223"/>
        <v/>
      </c>
    </row>
    <row r="2004" spans="1:13" x14ac:dyDescent="0.25">
      <c r="A2004" s="2">
        <v>1990</v>
      </c>
      <c r="B2004" t="s">
        <v>1990</v>
      </c>
      <c r="C2004" s="8">
        <v>287.18</v>
      </c>
      <c r="D2004" s="8">
        <v>155.91999999999999</v>
      </c>
      <c r="E2004" s="17">
        <f t="shared" si="217"/>
        <v>0.61076614166692555</v>
      </c>
      <c r="F2004" s="2">
        <f>+IF(A2004&gt;$C$3,AVERAGE(INDEX($E$15:$E$2531,A2004-$C$3):E2003),"")</f>
        <v>0.61535943250269087</v>
      </c>
      <c r="G2004" s="2">
        <f>+IF(A2004&gt;$C$3,STDEVA(INDEX($E$15:$E$2531,A2004-$C$3):E2003),"")</f>
        <v>4.2142168966516668E-3</v>
      </c>
      <c r="H2004">
        <f t="shared" si="218"/>
        <v>-1.0899512171323782</v>
      </c>
      <c r="I2004" s="2" t="str">
        <f t="shared" si="219"/>
        <v/>
      </c>
      <c r="J2004" t="str">
        <f t="shared" si="220"/>
        <v/>
      </c>
      <c r="K2004" t="str">
        <f t="shared" si="221"/>
        <v/>
      </c>
      <c r="L2004" s="37" t="str">
        <f t="shared" si="222"/>
        <v/>
      </c>
      <c r="M2004" t="str">
        <f t="shared" si="223"/>
        <v/>
      </c>
    </row>
    <row r="2005" spans="1:13" x14ac:dyDescent="0.25">
      <c r="A2005" s="2">
        <v>1991</v>
      </c>
      <c r="B2005" t="s">
        <v>1991</v>
      </c>
      <c r="C2005" s="8">
        <v>288.57</v>
      </c>
      <c r="D2005" s="8">
        <v>157.38</v>
      </c>
      <c r="E2005" s="17">
        <f t="shared" si="217"/>
        <v>0.60627442772579665</v>
      </c>
      <c r="F2005" s="2">
        <f>+IF(A2005&gt;$C$3,AVERAGE(INDEX($E$15:$E$2531,A2005-$C$3):E2004),"")</f>
        <v>0.61388803807623249</v>
      </c>
      <c r="G2005" s="2">
        <f>+IF(A2005&gt;$C$3,STDEVA(INDEX($E$15:$E$2531,A2005-$C$3):E2004),"")</f>
        <v>2.9342933093909978E-3</v>
      </c>
      <c r="H2005">
        <f t="shared" si="218"/>
        <v>-2.5946998297917321</v>
      </c>
      <c r="I2005" s="2" t="str">
        <f t="shared" si="219"/>
        <v>Buy</v>
      </c>
      <c r="J2005">
        <f t="shared" si="220"/>
        <v>288.57</v>
      </c>
      <c r="K2005">
        <f t="shared" si="221"/>
        <v>157.38</v>
      </c>
      <c r="L2005" s="37" t="str">
        <f t="shared" si="222"/>
        <v/>
      </c>
      <c r="M2005" t="str">
        <f t="shared" si="223"/>
        <v>Long</v>
      </c>
    </row>
    <row r="2006" spans="1:13" x14ac:dyDescent="0.25">
      <c r="A2006" s="2">
        <v>1992</v>
      </c>
      <c r="B2006" t="s">
        <v>1992</v>
      </c>
      <c r="C2006" s="8">
        <v>288.79000000000002</v>
      </c>
      <c r="D2006" s="8">
        <v>157.12</v>
      </c>
      <c r="E2006" s="17">
        <f t="shared" si="217"/>
        <v>0.60868993577423913</v>
      </c>
      <c r="F2006" s="2">
        <f>+IF(A2006&gt;$C$3,AVERAGE(INDEX($E$15:$E$2531,A2006-$C$3):E2005),"")</f>
        <v>0.61249020559967138</v>
      </c>
      <c r="G2006" s="2">
        <f>+IF(A2006&gt;$C$3,STDEVA(INDEX($E$15:$E$2531,A2006-$C$3):E2005),"")</f>
        <v>3.2517753513977869E-3</v>
      </c>
      <c r="H2006">
        <f t="shared" si="218"/>
        <v>-1.1686753895218149</v>
      </c>
      <c r="I2006" s="2" t="str">
        <f t="shared" si="219"/>
        <v/>
      </c>
      <c r="J2006">
        <f t="shared" si="220"/>
        <v>288.57</v>
      </c>
      <c r="K2006">
        <f t="shared" si="221"/>
        <v>157.38</v>
      </c>
      <c r="L2006" s="37">
        <f t="shared" si="222"/>
        <v>120.00000000000455</v>
      </c>
      <c r="M2006" t="str">
        <f t="shared" si="223"/>
        <v>Long</v>
      </c>
    </row>
    <row r="2007" spans="1:13" x14ac:dyDescent="0.25">
      <c r="A2007" s="2">
        <v>1993</v>
      </c>
      <c r="B2007" t="s">
        <v>1993</v>
      </c>
      <c r="C2007" s="8">
        <v>287.31</v>
      </c>
      <c r="D2007" s="8">
        <v>155.19999999999999</v>
      </c>
      <c r="E2007" s="17">
        <f t="shared" si="217"/>
        <v>0.61584716445251941</v>
      </c>
      <c r="F2007" s="2">
        <f>+IF(A2007&gt;$C$3,AVERAGE(INDEX($E$15:$E$2531,A2007-$C$3):E2006),"")</f>
        <v>0.61169768950195358</v>
      </c>
      <c r="G2007" s="2">
        <f>+IF(A2007&gt;$C$3,STDEVA(INDEX($E$15:$E$2531,A2007-$C$3):E2006),"")</f>
        <v>3.2069638064447354E-3</v>
      </c>
      <c r="H2007">
        <f t="shared" si="218"/>
        <v>1.2938951609703304</v>
      </c>
      <c r="I2007" s="2" t="str">
        <f t="shared" si="219"/>
        <v/>
      </c>
      <c r="J2007">
        <f t="shared" si="220"/>
        <v>288.57</v>
      </c>
      <c r="K2007">
        <f t="shared" si="221"/>
        <v>157.38</v>
      </c>
      <c r="L2007" s="37">
        <f t="shared" si="222"/>
        <v>230.00000000000398</v>
      </c>
      <c r="M2007" t="str">
        <f t="shared" si="223"/>
        <v>Long</v>
      </c>
    </row>
    <row r="2008" spans="1:13" x14ac:dyDescent="0.25">
      <c r="A2008" s="2">
        <v>1994</v>
      </c>
      <c r="B2008" t="s">
        <v>1994</v>
      </c>
      <c r="C2008" s="8">
        <v>288.29000000000002</v>
      </c>
      <c r="D2008" s="8">
        <v>157.31</v>
      </c>
      <c r="E2008" s="17">
        <f t="shared" si="217"/>
        <v>0.60574853711748922</v>
      </c>
      <c r="F2008" s="2">
        <f>+IF(A2008&gt;$C$3,AVERAGE(INDEX($E$15:$E$2531,A2008-$C$3):E2007),"")</f>
        <v>0.61185042980851256</v>
      </c>
      <c r="G2008" s="2">
        <f>+IF(A2008&gt;$C$3,STDEVA(INDEX($E$15:$E$2531,A2008-$C$3):E2007),"")</f>
        <v>3.3835175502467643E-3</v>
      </c>
      <c r="H2008">
        <f t="shared" si="218"/>
        <v>-1.8034168880188988</v>
      </c>
      <c r="I2008" s="2" t="str">
        <f t="shared" si="219"/>
        <v>Buy</v>
      </c>
      <c r="J2008">
        <f t="shared" si="220"/>
        <v>288.57</v>
      </c>
      <c r="K2008">
        <f t="shared" si="221"/>
        <v>157.38</v>
      </c>
      <c r="L2008" s="37">
        <f t="shared" si="222"/>
        <v>-52.499999999994884</v>
      </c>
      <c r="M2008" t="str">
        <f t="shared" si="223"/>
        <v>Long</v>
      </c>
    </row>
    <row r="2009" spans="1:13" x14ac:dyDescent="0.25">
      <c r="A2009" s="2">
        <v>1995</v>
      </c>
      <c r="B2009" t="s">
        <v>1995</v>
      </c>
      <c r="C2009" s="8">
        <v>288.20999999999998</v>
      </c>
      <c r="D2009" s="8">
        <v>157.11000000000001</v>
      </c>
      <c r="E2009" s="17">
        <f t="shared" si="217"/>
        <v>0.60674318413025063</v>
      </c>
      <c r="F2009" s="2">
        <f>+IF(A2009&gt;$C$3,AVERAGE(INDEX($E$15:$E$2531,A2009-$C$3):E2008),"")</f>
        <v>0.61144794103329536</v>
      </c>
      <c r="G2009" s="2">
        <f>+IF(A2009&gt;$C$3,STDEVA(INDEX($E$15:$E$2531,A2009-$C$3):E2008),"")</f>
        <v>3.8925049535886731E-3</v>
      </c>
      <c r="H2009">
        <f t="shared" si="218"/>
        <v>-1.2086707555008254</v>
      </c>
      <c r="I2009" s="2" t="str">
        <f t="shared" si="219"/>
        <v/>
      </c>
      <c r="J2009">
        <f t="shared" si="220"/>
        <v>288.57</v>
      </c>
      <c r="K2009">
        <f t="shared" si="221"/>
        <v>157.38</v>
      </c>
      <c r="L2009" s="37">
        <f t="shared" si="222"/>
        <v>-22.500000000007958</v>
      </c>
      <c r="M2009" t="str">
        <f t="shared" si="223"/>
        <v>Long</v>
      </c>
    </row>
    <row r="2010" spans="1:13" x14ac:dyDescent="0.25">
      <c r="A2010" s="2">
        <v>1996</v>
      </c>
      <c r="B2010" t="s">
        <v>1996</v>
      </c>
      <c r="C2010" s="8">
        <v>290.16000000000003</v>
      </c>
      <c r="D2010" s="8">
        <v>157.68</v>
      </c>
      <c r="E2010" s="17">
        <f t="shared" si="217"/>
        <v>0.60986483213018228</v>
      </c>
      <c r="F2010" s="2">
        <f>+IF(A2010&gt;$C$3,AVERAGE(INDEX($E$15:$E$2531,A2010-$C$3):E2009),"")</f>
        <v>0.61079920950597411</v>
      </c>
      <c r="G2010" s="2">
        <f>+IF(A2010&gt;$C$3,STDEVA(INDEX($E$15:$E$2531,A2010-$C$3):E2009),"")</f>
        <v>4.1574370014172144E-3</v>
      </c>
      <c r="H2010">
        <f t="shared" si="218"/>
        <v>-0.22474841482223581</v>
      </c>
      <c r="I2010" s="2" t="str">
        <f t="shared" si="219"/>
        <v/>
      </c>
      <c r="J2010">
        <f t="shared" si="220"/>
        <v>288.57</v>
      </c>
      <c r="K2010">
        <f t="shared" si="221"/>
        <v>157.38</v>
      </c>
      <c r="L2010" s="37">
        <f t="shared" si="222"/>
        <v>322.50000000000512</v>
      </c>
      <c r="M2010" t="str">
        <f t="shared" si="223"/>
        <v>Long</v>
      </c>
    </row>
    <row r="2011" spans="1:13" x14ac:dyDescent="0.25">
      <c r="A2011" s="2">
        <v>1997</v>
      </c>
      <c r="B2011" t="s">
        <v>1997</v>
      </c>
      <c r="C2011" s="8">
        <v>289.97000000000003</v>
      </c>
      <c r="D2011" s="8">
        <v>157.16999999999999</v>
      </c>
      <c r="E2011" s="17">
        <f t="shared" si="217"/>
        <v>0.61244944726527784</v>
      </c>
      <c r="F2011" s="2">
        <f>+IF(A2011&gt;$C$3,AVERAGE(INDEX($E$15:$E$2531,A2011-$C$3):E2010),"")</f>
        <v>0.61039289100220617</v>
      </c>
      <c r="G2011" s="2">
        <f>+IF(A2011&gt;$C$3,STDEVA(INDEX($E$15:$E$2531,A2011-$C$3):E2010),"")</f>
        <v>4.0349956736624865E-3</v>
      </c>
      <c r="H2011">
        <f t="shared" si="218"/>
        <v>0.5096799177494451</v>
      </c>
      <c r="I2011" s="2" t="str">
        <f t="shared" si="219"/>
        <v/>
      </c>
      <c r="J2011" t="str">
        <f t="shared" si="220"/>
        <v/>
      </c>
      <c r="K2011" t="str">
        <f t="shared" si="221"/>
        <v/>
      </c>
      <c r="L2011" s="37">
        <f t="shared" si="222"/>
        <v>402.50000000001052</v>
      </c>
      <c r="M2011" t="str">
        <f t="shared" si="223"/>
        <v>TP</v>
      </c>
    </row>
    <row r="2012" spans="1:13" x14ac:dyDescent="0.25">
      <c r="A2012" s="2">
        <v>1998</v>
      </c>
      <c r="B2012" t="s">
        <v>1998</v>
      </c>
      <c r="C2012" s="8">
        <v>290.16000000000003</v>
      </c>
      <c r="D2012" s="8">
        <v>157.54</v>
      </c>
      <c r="E2012" s="17">
        <f t="shared" si="217"/>
        <v>0.61075310069946886</v>
      </c>
      <c r="F2012" s="2">
        <f>+IF(A2012&gt;$C$3,AVERAGE(INDEX($E$15:$E$2531,A2012-$C$3):E2011),"")</f>
        <v>0.60993178808238568</v>
      </c>
      <c r="G2012" s="2">
        <f>+IF(A2012&gt;$C$3,STDEVA(INDEX($E$15:$E$2531,A2012-$C$3):E2011),"")</f>
        <v>3.4286472495279772E-3</v>
      </c>
      <c r="H2012">
        <f t="shared" si="218"/>
        <v>0.2395442159283814</v>
      </c>
      <c r="I2012" s="2" t="str">
        <f t="shared" si="219"/>
        <v/>
      </c>
      <c r="J2012" t="str">
        <f t="shared" si="220"/>
        <v/>
      </c>
      <c r="K2012" t="str">
        <f t="shared" si="221"/>
        <v/>
      </c>
      <c r="L2012" s="37" t="str">
        <f t="shared" si="222"/>
        <v/>
      </c>
      <c r="M2012" t="str">
        <f t="shared" si="223"/>
        <v/>
      </c>
    </row>
    <row r="2013" spans="1:13" x14ac:dyDescent="0.25">
      <c r="A2013" s="2">
        <v>1999</v>
      </c>
      <c r="B2013" t="s">
        <v>1999</v>
      </c>
      <c r="C2013" s="8">
        <v>289.45</v>
      </c>
      <c r="D2013" s="8">
        <v>156.1</v>
      </c>
      <c r="E2013" s="17">
        <f t="shared" si="217"/>
        <v>0.61748574300362724</v>
      </c>
      <c r="F2013" s="2">
        <f>+IF(A2013&gt;$C$3,AVERAGE(INDEX($E$15:$E$2531,A2013-$C$3):E2012),"")</f>
        <v>0.60968186344023889</v>
      </c>
      <c r="G2013" s="2">
        <f>+IF(A2013&gt;$C$3,STDEVA(INDEX($E$15:$E$2531,A2013-$C$3):E2012),"")</f>
        <v>3.2543926770480947E-3</v>
      </c>
      <c r="H2013">
        <f t="shared" si="218"/>
        <v>2.3979526559366766</v>
      </c>
      <c r="I2013" s="2" t="str">
        <f t="shared" si="219"/>
        <v>Sell</v>
      </c>
      <c r="J2013">
        <f t="shared" si="220"/>
        <v>156.1</v>
      </c>
      <c r="K2013">
        <f t="shared" si="221"/>
        <v>289.45</v>
      </c>
      <c r="L2013" s="37" t="str">
        <f t="shared" si="222"/>
        <v/>
      </c>
      <c r="M2013" t="str">
        <f t="shared" si="223"/>
        <v>Short</v>
      </c>
    </row>
    <row r="2014" spans="1:13" x14ac:dyDescent="0.25">
      <c r="A2014" s="2">
        <v>2000</v>
      </c>
      <c r="B2014" t="s">
        <v>2000</v>
      </c>
      <c r="C2014" s="8">
        <v>290.02</v>
      </c>
      <c r="D2014" s="8">
        <v>155.63999999999999</v>
      </c>
      <c r="E2014" s="17">
        <f t="shared" si="217"/>
        <v>0.62240423800339639</v>
      </c>
      <c r="F2014" s="2">
        <f>+IF(A2014&gt;$C$3,AVERAGE(INDEX($E$15:$E$2531,A2014-$C$3):E2013),"")</f>
        <v>0.61042848581098352</v>
      </c>
      <c r="G2014" s="2">
        <f>+IF(A2014&gt;$C$3,STDEVA(INDEX($E$15:$E$2531,A2014-$C$3):E2013),"")</f>
        <v>4.1748719420170739E-3</v>
      </c>
      <c r="H2014">
        <f t="shared" si="218"/>
        <v>2.8685316241405072</v>
      </c>
      <c r="I2014" s="2" t="str">
        <f t="shared" si="219"/>
        <v>Sell</v>
      </c>
      <c r="J2014" t="str">
        <f t="shared" si="220"/>
        <v/>
      </c>
      <c r="K2014" t="str">
        <f t="shared" si="221"/>
        <v/>
      </c>
      <c r="L2014" s="37">
        <f t="shared" si="222"/>
        <v>-257.50000000000028</v>
      </c>
      <c r="M2014" t="str">
        <f t="shared" si="223"/>
        <v>SL</v>
      </c>
    </row>
    <row r="2015" spans="1:13" x14ac:dyDescent="0.25">
      <c r="A2015" s="2">
        <v>2001</v>
      </c>
      <c r="B2015" t="s">
        <v>2001</v>
      </c>
      <c r="C2015" s="8">
        <v>290.27</v>
      </c>
      <c r="D2015" s="8">
        <v>155.22999999999999</v>
      </c>
      <c r="E2015" s="17">
        <f t="shared" si="217"/>
        <v>0.62590363628114931</v>
      </c>
      <c r="F2015" s="2">
        <f>+IF(A2015&gt;$C$3,AVERAGE(INDEX($E$15:$E$2531,A2015-$C$3):E2014),"")</f>
        <v>0.61222068695293907</v>
      </c>
      <c r="G2015" s="2">
        <f>+IF(A2015&gt;$C$3,STDEVA(INDEX($E$15:$E$2531,A2015-$C$3):E2014),"")</f>
        <v>5.4393361665035457E-3</v>
      </c>
      <c r="H2015">
        <f t="shared" si="218"/>
        <v>2.5155550069643442</v>
      </c>
      <c r="I2015" s="2" t="str">
        <f t="shared" si="219"/>
        <v>Sell</v>
      </c>
      <c r="J2015">
        <f t="shared" si="220"/>
        <v>155.22999999999999</v>
      </c>
      <c r="K2015">
        <f t="shared" si="221"/>
        <v>290.27</v>
      </c>
      <c r="L2015" s="37" t="str">
        <f t="shared" si="222"/>
        <v/>
      </c>
      <c r="M2015" t="str">
        <f t="shared" si="223"/>
        <v>Short</v>
      </c>
    </row>
    <row r="2016" spans="1:13" x14ac:dyDescent="0.25">
      <c r="A2016" s="2">
        <v>2002</v>
      </c>
      <c r="B2016" t="s">
        <v>2002</v>
      </c>
      <c r="C2016" s="8">
        <v>292.88</v>
      </c>
      <c r="D2016" s="8">
        <v>157.57</v>
      </c>
      <c r="E2016" s="17">
        <f t="shared" si="217"/>
        <v>0.61989316483802659</v>
      </c>
      <c r="F2016" s="2">
        <f>+IF(A2016&gt;$C$3,AVERAGE(INDEX($E$15:$E$2531,A2016-$C$3):E2015),"")</f>
        <v>0.6141333203425956</v>
      </c>
      <c r="G2016" s="2">
        <f>+IF(A2016&gt;$C$3,STDEVA(INDEX($E$15:$E$2531,A2016-$C$3):E2015),"")</f>
        <v>6.8786301646955993E-3</v>
      </c>
      <c r="H2016">
        <f t="shared" si="218"/>
        <v>0.83735342030645121</v>
      </c>
      <c r="I2016" s="2" t="str">
        <f t="shared" si="219"/>
        <v/>
      </c>
      <c r="J2016">
        <f t="shared" si="220"/>
        <v>155.22999999999999</v>
      </c>
      <c r="K2016">
        <f t="shared" si="221"/>
        <v>290.27</v>
      </c>
      <c r="L2016" s="37">
        <f t="shared" si="222"/>
        <v>-67.500000000002501</v>
      </c>
      <c r="M2016" t="str">
        <f t="shared" si="223"/>
        <v>Short</v>
      </c>
    </row>
    <row r="2017" spans="1:13" x14ac:dyDescent="0.25">
      <c r="A2017" s="2">
        <v>2003</v>
      </c>
      <c r="B2017" t="s">
        <v>2003</v>
      </c>
      <c r="C2017" s="8">
        <v>292.23</v>
      </c>
      <c r="D2017" s="8">
        <v>158.06</v>
      </c>
      <c r="E2017" s="17">
        <f t="shared" si="217"/>
        <v>0.6145664556741447</v>
      </c>
      <c r="F2017" s="2">
        <f>+IF(A2017&gt;$C$3,AVERAGE(INDEX($E$15:$E$2531,A2017-$C$3):E2016),"")</f>
        <v>0.61458287594098537</v>
      </c>
      <c r="G2017" s="2">
        <f>+IF(A2017&gt;$C$3,STDEVA(INDEX($E$15:$E$2531,A2017-$C$3):E2016),"")</f>
        <v>7.1321811915720738E-3</v>
      </c>
      <c r="H2017">
        <f t="shared" si="218"/>
        <v>-2.3022784194099118E-3</v>
      </c>
      <c r="I2017" s="2" t="str">
        <f t="shared" si="219"/>
        <v/>
      </c>
      <c r="J2017">
        <f t="shared" si="220"/>
        <v>155.22999999999999</v>
      </c>
      <c r="K2017">
        <f t="shared" si="221"/>
        <v>290.27</v>
      </c>
      <c r="L2017" s="37">
        <f t="shared" si="222"/>
        <v>217.49999999999409</v>
      </c>
      <c r="M2017" t="str">
        <f t="shared" si="223"/>
        <v>Short</v>
      </c>
    </row>
    <row r="2018" spans="1:13" x14ac:dyDescent="0.25">
      <c r="A2018" s="2">
        <v>2004</v>
      </c>
      <c r="B2018" t="s">
        <v>2004</v>
      </c>
      <c r="C2018" s="8">
        <v>292.05</v>
      </c>
      <c r="D2018" s="8">
        <v>156.75</v>
      </c>
      <c r="E2018" s="17">
        <f t="shared" si="217"/>
        <v>0.62227284097328828</v>
      </c>
      <c r="F2018" s="2">
        <f>+IF(A2018&gt;$C$3,AVERAGE(INDEX($E$15:$E$2531,A2018-$C$3):E2017),"")</f>
        <v>0.61556264466950272</v>
      </c>
      <c r="G2018" s="2">
        <f>+IF(A2018&gt;$C$3,STDEVA(INDEX($E$15:$E$2531,A2018-$C$3):E2017),"")</f>
        <v>6.3271169848490624E-3</v>
      </c>
      <c r="H2018">
        <f t="shared" si="218"/>
        <v>1.0605456355325522</v>
      </c>
      <c r="I2018" s="2" t="str">
        <f t="shared" si="219"/>
        <v/>
      </c>
      <c r="J2018">
        <f t="shared" si="220"/>
        <v>155.22999999999999</v>
      </c>
      <c r="K2018">
        <f t="shared" si="221"/>
        <v>290.27</v>
      </c>
      <c r="L2018" s="37">
        <f t="shared" si="222"/>
        <v>-65.000000000004832</v>
      </c>
      <c r="M2018" t="str">
        <f t="shared" si="223"/>
        <v>Short</v>
      </c>
    </row>
    <row r="2019" spans="1:13" x14ac:dyDescent="0.25">
      <c r="A2019" s="2">
        <v>2005</v>
      </c>
      <c r="B2019" t="s">
        <v>2005</v>
      </c>
      <c r="C2019" s="8">
        <v>293.41000000000003</v>
      </c>
      <c r="D2019" s="8">
        <v>158.27000000000001</v>
      </c>
      <c r="E2019" s="17">
        <f t="shared" si="217"/>
        <v>0.61726851294578933</v>
      </c>
      <c r="F2019" s="2">
        <f>+IF(A2019&gt;$C$3,AVERAGE(INDEX($E$15:$E$2531,A2019-$C$3):E2018),"")</f>
        <v>0.61728816209650672</v>
      </c>
      <c r="G2019" s="2">
        <f>+IF(A2019&gt;$C$3,STDEVA(INDEX($E$15:$E$2531,A2019-$C$3):E2018),"")</f>
        <v>5.7086166388362275E-3</v>
      </c>
      <c r="H2019">
        <f t="shared" si="218"/>
        <v>-3.4420161591721819E-3</v>
      </c>
      <c r="I2019" s="2" t="str">
        <f t="shared" si="219"/>
        <v/>
      </c>
      <c r="J2019">
        <f t="shared" si="220"/>
        <v>155.22999999999999</v>
      </c>
      <c r="K2019">
        <f t="shared" si="221"/>
        <v>290.27</v>
      </c>
      <c r="L2019" s="37">
        <f t="shared" si="222"/>
        <v>-25.000000000005684</v>
      </c>
      <c r="M2019" t="str">
        <f t="shared" si="223"/>
        <v>Short</v>
      </c>
    </row>
    <row r="2020" spans="1:13" x14ac:dyDescent="0.25">
      <c r="A2020" s="2">
        <v>2006</v>
      </c>
      <c r="B2020" t="s">
        <v>2006</v>
      </c>
      <c r="C2020" s="8">
        <v>293.87</v>
      </c>
      <c r="D2020" s="8">
        <v>159.03</v>
      </c>
      <c r="E2020" s="17">
        <f t="shared" si="217"/>
        <v>0.61404462901108869</v>
      </c>
      <c r="F2020" s="2">
        <f>+IF(A2020&gt;$C$3,AVERAGE(INDEX($E$15:$E$2531,A2020-$C$3):E2019),"")</f>
        <v>0.61811079329824092</v>
      </c>
      <c r="G2020" s="2">
        <f>+IF(A2020&gt;$C$3,STDEVA(INDEX($E$15:$E$2531,A2020-$C$3):E2019),"")</f>
        <v>4.993877387451255E-3</v>
      </c>
      <c r="H2020">
        <f t="shared" si="218"/>
        <v>-0.81422990027143904</v>
      </c>
      <c r="I2020" s="2" t="str">
        <f t="shared" si="219"/>
        <v/>
      </c>
      <c r="J2020">
        <f t="shared" si="220"/>
        <v>155.22999999999999</v>
      </c>
      <c r="K2020">
        <f t="shared" si="221"/>
        <v>290.27</v>
      </c>
      <c r="L2020" s="37">
        <f t="shared" si="222"/>
        <v>49.999999999997158</v>
      </c>
      <c r="M2020" t="str">
        <f t="shared" si="223"/>
        <v>Short</v>
      </c>
    </row>
    <row r="2021" spans="1:13" x14ac:dyDescent="0.25">
      <c r="A2021" s="2">
        <v>2007</v>
      </c>
      <c r="B2021" t="s">
        <v>2007</v>
      </c>
      <c r="C2021" s="8">
        <v>294.02</v>
      </c>
      <c r="D2021" s="8">
        <v>158.29</v>
      </c>
      <c r="E2021" s="17">
        <f t="shared" si="217"/>
        <v>0.61921899853817319</v>
      </c>
      <c r="F2021" s="2">
        <f>+IF(A2021&gt;$C$3,AVERAGE(INDEX($E$15:$E$2531,A2021-$C$3):E2020),"")</f>
        <v>0.61828803571444213</v>
      </c>
      <c r="G2021" s="2">
        <f>+IF(A2021&gt;$C$3,STDEVA(INDEX($E$15:$E$2531,A2021-$C$3):E2020),"")</f>
        <v>4.7920586667609963E-3</v>
      </c>
      <c r="H2021">
        <f t="shared" si="218"/>
        <v>0.19427200050543428</v>
      </c>
      <c r="I2021" s="2" t="str">
        <f t="shared" si="219"/>
        <v/>
      </c>
      <c r="J2021">
        <f t="shared" si="220"/>
        <v>155.22999999999999</v>
      </c>
      <c r="K2021">
        <f t="shared" si="221"/>
        <v>290.27</v>
      </c>
      <c r="L2021" s="37">
        <f t="shared" si="222"/>
        <v>-172.49999999999943</v>
      </c>
      <c r="M2021" t="str">
        <f t="shared" si="223"/>
        <v>Short</v>
      </c>
    </row>
    <row r="2022" spans="1:13" x14ac:dyDescent="0.25">
      <c r="A2022" s="2">
        <v>2008</v>
      </c>
      <c r="B2022" t="s">
        <v>2008</v>
      </c>
      <c r="C2022" s="8">
        <v>291.81</v>
      </c>
      <c r="D2022" s="8">
        <v>156.79</v>
      </c>
      <c r="E2022" s="17">
        <f t="shared" si="217"/>
        <v>0.62119557517709956</v>
      </c>
      <c r="F2022" s="2">
        <f>+IF(A2022&gt;$C$3,AVERAGE(INDEX($E$15:$E$2531,A2022-$C$3):E2021),"")</f>
        <v>0.61922869102985367</v>
      </c>
      <c r="G2022" s="2">
        <f>+IF(A2022&gt;$C$3,STDEVA(INDEX($E$15:$E$2531,A2022-$C$3):E2021),"")</f>
        <v>3.8703773140196462E-3</v>
      </c>
      <c r="H2022">
        <f t="shared" si="218"/>
        <v>0.50818925072789434</v>
      </c>
      <c r="I2022" s="2" t="str">
        <f t="shared" si="219"/>
        <v/>
      </c>
      <c r="J2022">
        <f t="shared" si="220"/>
        <v>155.22999999999999</v>
      </c>
      <c r="K2022">
        <f t="shared" si="221"/>
        <v>290.27</v>
      </c>
      <c r="L2022" s="37">
        <f t="shared" si="222"/>
        <v>4.9999999999954525</v>
      </c>
      <c r="M2022" t="str">
        <f t="shared" si="223"/>
        <v>Short</v>
      </c>
    </row>
    <row r="2023" spans="1:13" x14ac:dyDescent="0.25">
      <c r="A2023" s="2">
        <v>2009</v>
      </c>
      <c r="B2023" t="s">
        <v>2009</v>
      </c>
      <c r="C2023" s="8">
        <v>291.18</v>
      </c>
      <c r="D2023" s="8">
        <v>157.52000000000001</v>
      </c>
      <c r="E2023" s="17">
        <f t="shared" si="217"/>
        <v>0.61438919831430971</v>
      </c>
      <c r="F2023" s="2">
        <f>+IF(A2023&gt;$C$3,AVERAGE(INDEX($E$15:$E$2531,A2023-$C$3):E2022),"")</f>
        <v>0.61964089460468397</v>
      </c>
      <c r="G2023" s="2">
        <f>+IF(A2023&gt;$C$3,STDEVA(INDEX($E$15:$E$2531,A2023-$C$3):E2022),"")</f>
        <v>3.8590822057462358E-3</v>
      </c>
      <c r="H2023">
        <f t="shared" si="218"/>
        <v>-1.3608666543963204</v>
      </c>
      <c r="I2023" s="2" t="str">
        <f t="shared" si="219"/>
        <v/>
      </c>
      <c r="J2023">
        <f t="shared" si="220"/>
        <v>155.22999999999999</v>
      </c>
      <c r="K2023">
        <f t="shared" si="221"/>
        <v>290.27</v>
      </c>
      <c r="L2023" s="37">
        <f t="shared" si="222"/>
        <v>344.99999999999886</v>
      </c>
      <c r="M2023" t="str">
        <f t="shared" si="223"/>
        <v>Short</v>
      </c>
    </row>
    <row r="2024" spans="1:13" x14ac:dyDescent="0.25">
      <c r="A2024" s="2">
        <v>2010</v>
      </c>
      <c r="B2024" t="s">
        <v>2010</v>
      </c>
      <c r="C2024" s="8">
        <v>294.02999999999997</v>
      </c>
      <c r="D2024" s="8">
        <v>160.53</v>
      </c>
      <c r="E2024" s="17">
        <f t="shared" si="217"/>
        <v>0.60520096195787509</v>
      </c>
      <c r="F2024" s="2">
        <f>+IF(A2024&gt;$C$3,AVERAGE(INDEX($E$15:$E$2531,A2024-$C$3):E2023),"")</f>
        <v>0.61875033463923002</v>
      </c>
      <c r="G2024" s="2">
        <f>+IF(A2024&gt;$C$3,STDEVA(INDEX($E$15:$E$2531,A2024-$C$3):E2023),"")</f>
        <v>4.0611959058286561E-3</v>
      </c>
      <c r="H2024">
        <f t="shared" si="218"/>
        <v>-3.3363011771751196</v>
      </c>
      <c r="I2024" s="2" t="str">
        <f t="shared" si="219"/>
        <v>Buy</v>
      </c>
      <c r="J2024">
        <f t="shared" si="220"/>
        <v>155.22999999999999</v>
      </c>
      <c r="K2024">
        <f t="shared" si="221"/>
        <v>290.27</v>
      </c>
      <c r="L2024" s="37">
        <f t="shared" si="222"/>
        <v>385.000000000005</v>
      </c>
      <c r="M2024" t="str">
        <f t="shared" si="223"/>
        <v>Short</v>
      </c>
    </row>
    <row r="2025" spans="1:13" x14ac:dyDescent="0.25">
      <c r="A2025" s="2">
        <v>2011</v>
      </c>
      <c r="B2025" t="s">
        <v>2011</v>
      </c>
      <c r="C2025" s="8">
        <v>292.82</v>
      </c>
      <c r="D2025" s="8">
        <v>160.71</v>
      </c>
      <c r="E2025" s="17">
        <f t="shared" si="217"/>
        <v>0.59995658720435741</v>
      </c>
      <c r="F2025" s="2">
        <f>+IF(A2025&gt;$C$3,AVERAGE(INDEX($E$15:$E$2531,A2025-$C$3):E2024),"")</f>
        <v>0.61645003749219951</v>
      </c>
      <c r="G2025" s="2">
        <f>+IF(A2025&gt;$C$3,STDEVA(INDEX($E$15:$E$2531,A2025-$C$3):E2024),"")</f>
        <v>5.2050452745435495E-3</v>
      </c>
      <c r="H2025">
        <f t="shared" si="218"/>
        <v>-3.1687429057547396</v>
      </c>
      <c r="I2025" s="2" t="str">
        <f t="shared" si="219"/>
        <v>Buy</v>
      </c>
      <c r="J2025" t="str">
        <f t="shared" si="220"/>
        <v/>
      </c>
      <c r="K2025" t="str">
        <f t="shared" si="221"/>
        <v/>
      </c>
      <c r="L2025" s="37">
        <f t="shared" si="222"/>
        <v>732.50000000000171</v>
      </c>
      <c r="M2025" t="str">
        <f t="shared" si="223"/>
        <v>TP</v>
      </c>
    </row>
    <row r="2026" spans="1:13" x14ac:dyDescent="0.25">
      <c r="A2026" s="2">
        <v>2012</v>
      </c>
      <c r="B2026" t="s">
        <v>2012</v>
      </c>
      <c r="C2026" s="8">
        <v>287.93</v>
      </c>
      <c r="D2026" s="8">
        <v>157.53</v>
      </c>
      <c r="E2026" s="17">
        <f t="shared" si="217"/>
        <v>0.60310147871972419</v>
      </c>
      <c r="F2026" s="2">
        <f>+IF(A2026&gt;$C$3,AVERAGE(INDEX($E$15:$E$2531,A2026-$C$3):E2025),"")</f>
        <v>0.61423486219956958</v>
      </c>
      <c r="G2026" s="2">
        <f>+IF(A2026&gt;$C$3,STDEVA(INDEX($E$15:$E$2531,A2026-$C$3):E2025),"")</f>
        <v>7.354894057399957E-3</v>
      </c>
      <c r="H2026">
        <f t="shared" si="218"/>
        <v>-1.5137381168181185</v>
      </c>
      <c r="I2026" s="2" t="str">
        <f t="shared" si="219"/>
        <v/>
      </c>
      <c r="J2026" t="str">
        <f t="shared" si="220"/>
        <v/>
      </c>
      <c r="K2026" t="str">
        <f t="shared" si="221"/>
        <v/>
      </c>
      <c r="L2026" s="37" t="str">
        <f t="shared" si="222"/>
        <v/>
      </c>
      <c r="M2026" t="str">
        <f t="shared" si="223"/>
        <v/>
      </c>
    </row>
    <row r="2027" spans="1:13" x14ac:dyDescent="0.25">
      <c r="A2027" s="2">
        <v>2013</v>
      </c>
      <c r="B2027" t="s">
        <v>2013</v>
      </c>
      <c r="C2027" s="8">
        <v>287.52999999999997</v>
      </c>
      <c r="D2027" s="8">
        <v>156.76</v>
      </c>
      <c r="E2027" s="17">
        <f t="shared" si="217"/>
        <v>0.60661122928820554</v>
      </c>
      <c r="F2027" s="2">
        <f>+IF(A2027&gt;$C$3,AVERAGE(INDEX($E$15:$E$2531,A2027-$C$3):E2026),"")</f>
        <v>0.61296097587130061</v>
      </c>
      <c r="G2027" s="2">
        <f>+IF(A2027&gt;$C$3,STDEVA(INDEX($E$15:$E$2531,A2027-$C$3):E2026),"")</f>
        <v>8.2309851236454044E-3</v>
      </c>
      <c r="H2027">
        <f t="shared" si="218"/>
        <v>-0.77144430316778845</v>
      </c>
      <c r="I2027" s="2" t="str">
        <f t="shared" si="219"/>
        <v/>
      </c>
      <c r="J2027" t="str">
        <f t="shared" si="220"/>
        <v/>
      </c>
      <c r="K2027" t="str">
        <f t="shared" si="221"/>
        <v/>
      </c>
      <c r="L2027" s="37" t="str">
        <f t="shared" si="222"/>
        <v/>
      </c>
      <c r="M2027" t="str">
        <f t="shared" si="223"/>
        <v/>
      </c>
    </row>
    <row r="2028" spans="1:13" x14ac:dyDescent="0.25">
      <c r="A2028" s="2">
        <v>2014</v>
      </c>
      <c r="B2028" t="s">
        <v>2014</v>
      </c>
      <c r="C2028" s="8">
        <v>286.66000000000003</v>
      </c>
      <c r="D2028" s="8">
        <v>156.19</v>
      </c>
      <c r="E2028" s="17">
        <f t="shared" si="217"/>
        <v>0.60722362962543863</v>
      </c>
      <c r="F2028" s="2">
        <f>+IF(A2028&gt;$C$3,AVERAGE(INDEX($E$15:$E$2531,A2028-$C$3):E2027),"")</f>
        <v>0.61122079679518027</v>
      </c>
      <c r="G2028" s="2">
        <f>+IF(A2028&gt;$C$3,STDEVA(INDEX($E$15:$E$2531,A2028-$C$3):E2027),"")</f>
        <v>7.651367278831484E-3</v>
      </c>
      <c r="H2028">
        <f t="shared" si="218"/>
        <v>-0.52241214204947695</v>
      </c>
      <c r="I2028" s="2" t="str">
        <f t="shared" si="219"/>
        <v/>
      </c>
      <c r="J2028" t="str">
        <f t="shared" si="220"/>
        <v/>
      </c>
      <c r="K2028" t="str">
        <f t="shared" si="221"/>
        <v/>
      </c>
      <c r="L2028" s="37" t="str">
        <f t="shared" si="222"/>
        <v/>
      </c>
      <c r="M2028" t="str">
        <f t="shared" si="223"/>
        <v/>
      </c>
    </row>
    <row r="2029" spans="1:13" x14ac:dyDescent="0.25">
      <c r="A2029" s="2">
        <v>2015</v>
      </c>
      <c r="B2029" t="s">
        <v>2015</v>
      </c>
      <c r="C2029" s="8">
        <v>288.10000000000002</v>
      </c>
      <c r="D2029" s="8">
        <v>156.62</v>
      </c>
      <c r="E2029" s="17">
        <f t="shared" si="217"/>
        <v>0.60948515276769122</v>
      </c>
      <c r="F2029" s="2">
        <f>+IF(A2029&gt;$C$3,AVERAGE(INDEX($E$15:$E$2531,A2029-$C$3):E2028),"")</f>
        <v>0.61010469864847461</v>
      </c>
      <c r="G2029" s="2">
        <f>+IF(A2029&gt;$C$3,STDEVA(INDEX($E$15:$E$2531,A2029-$C$3):E2028),"")</f>
        <v>7.3869713767838446E-3</v>
      </c>
      <c r="H2029">
        <f t="shared" si="218"/>
        <v>-8.3870080061570373E-2</v>
      </c>
      <c r="I2029" s="2" t="str">
        <f t="shared" si="219"/>
        <v/>
      </c>
      <c r="J2029" t="str">
        <f t="shared" si="220"/>
        <v/>
      </c>
      <c r="K2029" t="str">
        <f t="shared" si="221"/>
        <v/>
      </c>
      <c r="L2029" s="37" t="str">
        <f t="shared" si="222"/>
        <v/>
      </c>
      <c r="M2029" t="str">
        <f t="shared" si="223"/>
        <v/>
      </c>
    </row>
    <row r="2030" spans="1:13" x14ac:dyDescent="0.25">
      <c r="A2030" s="2">
        <v>2016</v>
      </c>
      <c r="B2030" t="s">
        <v>2016</v>
      </c>
      <c r="C2030" s="8">
        <v>280.86</v>
      </c>
      <c r="D2030" s="8">
        <v>151.63</v>
      </c>
      <c r="E2030" s="17">
        <f t="shared" si="217"/>
        <v>0.61641298172718639</v>
      </c>
      <c r="F2030" s="2">
        <f>+IF(A2030&gt;$C$3,AVERAGE(INDEX($E$15:$E$2531,A2030-$C$3):E2029),"")</f>
        <v>0.60959809017698596</v>
      </c>
      <c r="G2030" s="2">
        <f>+IF(A2030&gt;$C$3,STDEVA(INDEX($E$15:$E$2531,A2030-$C$3):E2029),"")</f>
        <v>7.2378319053177289E-3</v>
      </c>
      <c r="H2030">
        <f t="shared" si="218"/>
        <v>0.94156532499648704</v>
      </c>
      <c r="I2030" s="2" t="str">
        <f t="shared" si="219"/>
        <v/>
      </c>
      <c r="J2030" t="str">
        <f t="shared" si="220"/>
        <v/>
      </c>
      <c r="K2030" t="str">
        <f t="shared" si="221"/>
        <v/>
      </c>
      <c r="L2030" s="37" t="str">
        <f t="shared" si="222"/>
        <v/>
      </c>
      <c r="M2030" t="str">
        <f t="shared" si="223"/>
        <v/>
      </c>
    </row>
    <row r="2031" spans="1:13" x14ac:dyDescent="0.25">
      <c r="A2031" s="2">
        <v>2017</v>
      </c>
      <c r="B2031" t="s">
        <v>2017</v>
      </c>
      <c r="C2031" s="8">
        <v>283.39999999999998</v>
      </c>
      <c r="D2031" s="8">
        <v>153.54</v>
      </c>
      <c r="E2031" s="17">
        <f t="shared" si="217"/>
        <v>0.61289820785682758</v>
      </c>
      <c r="F2031" s="2">
        <f>+IF(A2031&gt;$C$3,AVERAGE(INDEX($E$15:$E$2531,A2031-$C$3):E2030),"")</f>
        <v>0.60928631053132076</v>
      </c>
      <c r="G2031" s="2">
        <f>+IF(A2031&gt;$C$3,STDEVA(INDEX($E$15:$E$2531,A2031-$C$3):E2030),"")</f>
        <v>6.8199678860740749E-3</v>
      </c>
      <c r="H2031">
        <f t="shared" si="218"/>
        <v>0.52960620722013596</v>
      </c>
      <c r="I2031" s="2" t="str">
        <f t="shared" si="219"/>
        <v/>
      </c>
      <c r="J2031" t="str">
        <f t="shared" si="220"/>
        <v/>
      </c>
      <c r="K2031" t="str">
        <f t="shared" si="221"/>
        <v/>
      </c>
      <c r="L2031" s="37" t="str">
        <f t="shared" si="222"/>
        <v/>
      </c>
      <c r="M2031" t="str">
        <f t="shared" si="223"/>
        <v/>
      </c>
    </row>
    <row r="2032" spans="1:13" x14ac:dyDescent="0.25">
      <c r="A2032" s="2">
        <v>2018</v>
      </c>
      <c r="B2032" t="s">
        <v>2018</v>
      </c>
      <c r="C2032" s="8">
        <v>285.06</v>
      </c>
      <c r="D2032" s="8">
        <v>154.04</v>
      </c>
      <c r="E2032" s="17">
        <f t="shared" si="217"/>
        <v>0.61548737548017685</v>
      </c>
      <c r="F2032" s="2">
        <f>+IF(A2032&gt;$C$3,AVERAGE(INDEX($E$15:$E$2531,A2032-$C$3):E2031),"")</f>
        <v>0.6083643808290683</v>
      </c>
      <c r="G2032" s="2">
        <f>+IF(A2032&gt;$C$3,STDEVA(INDEX($E$15:$E$2531,A2032-$C$3):E2031),"")</f>
        <v>5.4274916425592528E-3</v>
      </c>
      <c r="H2032">
        <f t="shared" si="218"/>
        <v>1.312391638755211</v>
      </c>
      <c r="I2032" s="2" t="str">
        <f t="shared" si="219"/>
        <v/>
      </c>
      <c r="J2032" t="str">
        <f t="shared" si="220"/>
        <v/>
      </c>
      <c r="K2032" t="str">
        <f t="shared" si="221"/>
        <v/>
      </c>
      <c r="L2032" s="37" t="str">
        <f t="shared" si="222"/>
        <v/>
      </c>
      <c r="M2032" t="str">
        <f t="shared" si="223"/>
        <v/>
      </c>
    </row>
    <row r="2033" spans="1:13" x14ac:dyDescent="0.25">
      <c r="A2033" s="2">
        <v>2019</v>
      </c>
      <c r="B2033" t="s">
        <v>2019</v>
      </c>
      <c r="C2033" s="8">
        <v>287.7</v>
      </c>
      <c r="D2033" s="8">
        <v>155</v>
      </c>
      <c r="E2033" s="17">
        <f t="shared" si="217"/>
        <v>0.61849315363825552</v>
      </c>
      <c r="F2033" s="2">
        <f>+IF(A2033&gt;$C$3,AVERAGE(INDEX($E$15:$E$2531,A2033-$C$3):E2032),"")</f>
        <v>0.60848640051416469</v>
      </c>
      <c r="G2033" s="2">
        <f>+IF(A2033&gt;$C$3,STDEVA(INDEX($E$15:$E$2531,A2033-$C$3):E2032),"")</f>
        <v>5.5897892634438288E-3</v>
      </c>
      <c r="H2033">
        <f t="shared" si="218"/>
        <v>1.7901843258265768</v>
      </c>
      <c r="I2033" s="2" t="str">
        <f t="shared" si="219"/>
        <v>Sell</v>
      </c>
      <c r="J2033">
        <f t="shared" si="220"/>
        <v>155</v>
      </c>
      <c r="K2033">
        <f t="shared" si="221"/>
        <v>287.7</v>
      </c>
      <c r="L2033" s="37" t="str">
        <f t="shared" si="222"/>
        <v/>
      </c>
      <c r="M2033" t="str">
        <f t="shared" si="223"/>
        <v>Short</v>
      </c>
    </row>
    <row r="2034" spans="1:13" x14ac:dyDescent="0.25">
      <c r="A2034" s="2">
        <v>2020</v>
      </c>
      <c r="B2034" t="s">
        <v>2020</v>
      </c>
      <c r="C2034" s="8">
        <v>285.83999999999997</v>
      </c>
      <c r="D2034" s="8">
        <v>152.84</v>
      </c>
      <c r="E2034" s="17">
        <f t="shared" si="217"/>
        <v>0.62604059113645505</v>
      </c>
      <c r="F2034" s="2">
        <f>+IF(A2034&gt;$C$3,AVERAGE(INDEX($E$15:$E$2531,A2034-$C$3):E2033),"")</f>
        <v>0.60996331070087373</v>
      </c>
      <c r="G2034" s="2">
        <f>+IF(A2034&gt;$C$3,STDEVA(INDEX($E$15:$E$2531,A2034-$C$3):E2033),"")</f>
        <v>6.3213485543098203E-3</v>
      </c>
      <c r="H2034">
        <f t="shared" si="218"/>
        <v>2.5433307936516205</v>
      </c>
      <c r="I2034" s="2" t="str">
        <f t="shared" si="219"/>
        <v>Sell</v>
      </c>
      <c r="J2034">
        <f t="shared" si="220"/>
        <v>155</v>
      </c>
      <c r="K2034">
        <f t="shared" si="221"/>
        <v>287.7</v>
      </c>
      <c r="L2034" s="37">
        <f t="shared" si="222"/>
        <v>-74.99999999999568</v>
      </c>
      <c r="M2034" t="str">
        <f t="shared" si="223"/>
        <v>Short</v>
      </c>
    </row>
    <row r="2035" spans="1:13" x14ac:dyDescent="0.25">
      <c r="A2035" s="2">
        <v>2021</v>
      </c>
      <c r="B2035" t="s">
        <v>2021</v>
      </c>
      <c r="C2035" s="8">
        <v>283.95</v>
      </c>
      <c r="D2035" s="8">
        <v>151.78</v>
      </c>
      <c r="E2035" s="17">
        <f t="shared" si="217"/>
        <v>0.62636606234767478</v>
      </c>
      <c r="F2035" s="2">
        <f>+IF(A2035&gt;$C$3,AVERAGE(INDEX($E$15:$E$2531,A2035-$C$3):E2034),"")</f>
        <v>0.61286153335999571</v>
      </c>
      <c r="G2035" s="2">
        <f>+IF(A2035&gt;$C$3,STDEVA(INDEX($E$15:$E$2531,A2035-$C$3):E2034),"")</f>
        <v>7.0924498605256497E-3</v>
      </c>
      <c r="H2035">
        <f t="shared" si="218"/>
        <v>1.9040711253865941</v>
      </c>
      <c r="I2035" s="2" t="str">
        <f t="shared" si="219"/>
        <v>Sell</v>
      </c>
      <c r="J2035">
        <f t="shared" si="220"/>
        <v>155</v>
      </c>
      <c r="K2035">
        <f t="shared" si="221"/>
        <v>287.7</v>
      </c>
      <c r="L2035" s="37">
        <f t="shared" si="222"/>
        <v>132.50000000000023</v>
      </c>
      <c r="M2035" t="str">
        <f t="shared" si="223"/>
        <v>Short</v>
      </c>
    </row>
    <row r="2036" spans="1:13" x14ac:dyDescent="0.25">
      <c r="A2036" s="2">
        <v>2022</v>
      </c>
      <c r="B2036" t="s">
        <v>2022</v>
      </c>
      <c r="C2036" s="8">
        <v>286.51</v>
      </c>
      <c r="D2036" s="8">
        <v>153.82</v>
      </c>
      <c r="E2036" s="17">
        <f t="shared" si="217"/>
        <v>0.62199035193071717</v>
      </c>
      <c r="F2036" s="2">
        <f>+IF(A2036&gt;$C$3,AVERAGE(INDEX($E$15:$E$2531,A2036-$C$3):E2035),"")</f>
        <v>0.61544648709643468</v>
      </c>
      <c r="G2036" s="2">
        <f>+IF(A2036&gt;$C$3,STDEVA(INDEX($E$15:$E$2531,A2036-$C$3):E2035),"")</f>
        <v>7.3263098181722414E-3</v>
      </c>
      <c r="H2036">
        <f t="shared" si="218"/>
        <v>0.89320066946268484</v>
      </c>
      <c r="I2036" s="2" t="str">
        <f t="shared" si="219"/>
        <v/>
      </c>
      <c r="J2036">
        <f t="shared" si="220"/>
        <v>155</v>
      </c>
      <c r="K2036">
        <f t="shared" si="221"/>
        <v>287.7</v>
      </c>
      <c r="L2036" s="37">
        <f t="shared" si="222"/>
        <v>2.4999999999977263</v>
      </c>
      <c r="M2036" t="str">
        <f t="shared" si="223"/>
        <v>Short</v>
      </c>
    </row>
    <row r="2037" spans="1:13" x14ac:dyDescent="0.25">
      <c r="A2037" s="2">
        <v>2023</v>
      </c>
      <c r="B2037" t="s">
        <v>2023</v>
      </c>
      <c r="C2037" s="8">
        <v>285.63</v>
      </c>
      <c r="D2037" s="8">
        <v>152.53</v>
      </c>
      <c r="E2037" s="17">
        <f t="shared" si="217"/>
        <v>0.6273359689538679</v>
      </c>
      <c r="F2037" s="2">
        <f>+IF(A2037&gt;$C$3,AVERAGE(INDEX($E$15:$E$2531,A2037-$C$3):E2036),"")</f>
        <v>0.61715527850115803</v>
      </c>
      <c r="G2037" s="2">
        <f>+IF(A2037&gt;$C$3,STDEVA(INDEX($E$15:$E$2531,A2037-$C$3):E2036),"")</f>
        <v>6.781216688973947E-3</v>
      </c>
      <c r="H2037">
        <f t="shared" si="218"/>
        <v>1.5013073493527136</v>
      </c>
      <c r="I2037" s="2" t="str">
        <f t="shared" si="219"/>
        <v/>
      </c>
      <c r="J2037">
        <f t="shared" si="220"/>
        <v>155</v>
      </c>
      <c r="K2037">
        <f t="shared" si="221"/>
        <v>287.7</v>
      </c>
      <c r="L2037" s="37">
        <f t="shared" si="222"/>
        <v>-100.00000000000148</v>
      </c>
      <c r="M2037" t="str">
        <f t="shared" si="223"/>
        <v>Short</v>
      </c>
    </row>
    <row r="2038" spans="1:13" x14ac:dyDescent="0.25">
      <c r="A2038" s="2">
        <v>2024</v>
      </c>
      <c r="B2038" t="s">
        <v>2024</v>
      </c>
      <c r="C2038" s="8">
        <v>282.14</v>
      </c>
      <c r="D2038" s="8">
        <v>149.38999999999999</v>
      </c>
      <c r="E2038" s="17">
        <f t="shared" si="217"/>
        <v>0.63584306559213033</v>
      </c>
      <c r="F2038" s="2">
        <f>+IF(A2038&gt;$C$3,AVERAGE(INDEX($E$15:$E$2531,A2038-$C$3):E2037),"")</f>
        <v>0.61938998287098357</v>
      </c>
      <c r="G2038" s="2">
        <f>+IF(A2038&gt;$C$3,STDEVA(INDEX($E$15:$E$2531,A2038-$C$3):E2037),"")</f>
        <v>6.4025666179784099E-3</v>
      </c>
      <c r="H2038">
        <f t="shared" si="218"/>
        <v>2.5697636124466863</v>
      </c>
      <c r="I2038" s="2" t="str">
        <f t="shared" si="219"/>
        <v>Sell</v>
      </c>
      <c r="J2038">
        <f t="shared" si="220"/>
        <v>155</v>
      </c>
      <c r="K2038">
        <f t="shared" si="221"/>
        <v>287.7</v>
      </c>
      <c r="L2038" s="37">
        <f t="shared" si="222"/>
        <v>-12.500000000002956</v>
      </c>
      <c r="M2038" t="str">
        <f t="shared" si="223"/>
        <v>Short</v>
      </c>
    </row>
    <row r="2039" spans="1:13" x14ac:dyDescent="0.25">
      <c r="A2039" s="2">
        <v>2025</v>
      </c>
      <c r="B2039" t="s">
        <v>2025</v>
      </c>
      <c r="C2039" s="8">
        <v>282.77999999999997</v>
      </c>
      <c r="D2039" s="8">
        <v>150.79</v>
      </c>
      <c r="E2039" s="17">
        <f t="shared" si="217"/>
        <v>0.62878106978599024</v>
      </c>
      <c r="F2039" s="2">
        <f>+IF(A2039&gt;$C$3,AVERAGE(INDEX($E$15:$E$2531,A2039-$C$3):E2038),"")</f>
        <v>0.62231863985147684</v>
      </c>
      <c r="G2039" s="2">
        <f>+IF(A2039&gt;$C$3,STDEVA(INDEX($E$15:$E$2531,A2039-$C$3):E2038),"")</f>
        <v>7.2745090955549704E-3</v>
      </c>
      <c r="H2039">
        <f t="shared" si="218"/>
        <v>0.88836646564401411</v>
      </c>
      <c r="I2039" s="2" t="str">
        <f t="shared" si="219"/>
        <v/>
      </c>
      <c r="J2039">
        <f t="shared" si="220"/>
        <v>155</v>
      </c>
      <c r="K2039">
        <f t="shared" si="221"/>
        <v>287.7</v>
      </c>
      <c r="L2039" s="37">
        <f t="shared" si="222"/>
        <v>177.50000000000205</v>
      </c>
      <c r="M2039" t="str">
        <f t="shared" si="223"/>
        <v>Short</v>
      </c>
    </row>
    <row r="2040" spans="1:13" x14ac:dyDescent="0.25">
      <c r="A2040" s="2">
        <v>2026</v>
      </c>
      <c r="B2040" t="s">
        <v>2026</v>
      </c>
      <c r="C2040" s="8">
        <v>280.14999999999998</v>
      </c>
      <c r="D2040" s="8">
        <v>149.59</v>
      </c>
      <c r="E2040" s="17">
        <f t="shared" si="217"/>
        <v>0.6274269556249239</v>
      </c>
      <c r="F2040" s="2">
        <f>+IF(A2040&gt;$C$3,AVERAGE(INDEX($E$15:$E$2531,A2040-$C$3):E2039),"")</f>
        <v>0.62369287185801059</v>
      </c>
      <c r="G2040" s="2">
        <f>+IF(A2040&gt;$C$3,STDEVA(INDEX($E$15:$E$2531,A2040-$C$3):E2039),"")</f>
        <v>7.1871190417123754E-3</v>
      </c>
      <c r="H2040">
        <f t="shared" si="218"/>
        <v>0.51955223577647069</v>
      </c>
      <c r="I2040" s="2" t="str">
        <f t="shared" si="219"/>
        <v/>
      </c>
      <c r="J2040" t="str">
        <f t="shared" si="220"/>
        <v/>
      </c>
      <c r="K2040" t="str">
        <f t="shared" si="221"/>
        <v/>
      </c>
      <c r="L2040" s="37">
        <f t="shared" si="222"/>
        <v>535.00000000000364</v>
      </c>
      <c r="M2040" t="str">
        <f t="shared" si="223"/>
        <v>TP</v>
      </c>
    </row>
    <row r="2041" spans="1:13" x14ac:dyDescent="0.25">
      <c r="A2041" s="2">
        <v>2027</v>
      </c>
      <c r="B2041" t="s">
        <v>2027</v>
      </c>
      <c r="C2041" s="8">
        <v>278.27</v>
      </c>
      <c r="D2041" s="8">
        <v>148.34</v>
      </c>
      <c r="E2041" s="17">
        <f t="shared" si="217"/>
        <v>0.62908492907188318</v>
      </c>
      <c r="F2041" s="2">
        <f>+IF(A2041&gt;$C$3,AVERAGE(INDEX($E$15:$E$2531,A2041-$C$3):E2040),"")</f>
        <v>0.62530717716557693</v>
      </c>
      <c r="G2041" s="2">
        <f>+IF(A2041&gt;$C$3,STDEVA(INDEX($E$15:$E$2531,A2041-$C$3):E2040),"")</f>
        <v>5.9916839974617775E-3</v>
      </c>
      <c r="H2041">
        <f t="shared" si="218"/>
        <v>0.63049918986158071</v>
      </c>
      <c r="I2041" s="2" t="str">
        <f t="shared" si="219"/>
        <v/>
      </c>
      <c r="J2041" t="str">
        <f t="shared" si="220"/>
        <v/>
      </c>
      <c r="K2041" t="str">
        <f t="shared" si="221"/>
        <v/>
      </c>
      <c r="L2041" s="37" t="str">
        <f t="shared" si="222"/>
        <v/>
      </c>
      <c r="M2041" t="str">
        <f t="shared" si="223"/>
        <v/>
      </c>
    </row>
    <row r="2042" spans="1:13" x14ac:dyDescent="0.25">
      <c r="A2042" s="2">
        <v>2028</v>
      </c>
      <c r="B2042" t="s">
        <v>2028</v>
      </c>
      <c r="C2042" s="8">
        <v>279.02999999999997</v>
      </c>
      <c r="D2042" s="8">
        <v>147.93</v>
      </c>
      <c r="E2042" s="17">
        <f t="shared" si="217"/>
        <v>0.63458011401834069</v>
      </c>
      <c r="F2042" s="2">
        <f>+IF(A2042&gt;$C$3,AVERAGE(INDEX($E$15:$E$2531,A2042-$C$3):E2041),"")</f>
        <v>0.62681801645354418</v>
      </c>
      <c r="G2042" s="2">
        <f>+IF(A2042&gt;$C$3,STDEVA(INDEX($E$15:$E$2531,A2042-$C$3):E2041),"")</f>
        <v>4.8023614392028631E-3</v>
      </c>
      <c r="H2042">
        <f t="shared" si="218"/>
        <v>1.6163084897010438</v>
      </c>
      <c r="I2042" s="2" t="str">
        <f t="shared" si="219"/>
        <v/>
      </c>
      <c r="J2042" t="str">
        <f t="shared" si="220"/>
        <v/>
      </c>
      <c r="K2042" t="str">
        <f t="shared" si="221"/>
        <v/>
      </c>
      <c r="L2042" s="37" t="str">
        <f t="shared" si="222"/>
        <v/>
      </c>
      <c r="M2042" t="str">
        <f t="shared" si="223"/>
        <v/>
      </c>
    </row>
    <row r="2043" spans="1:13" x14ac:dyDescent="0.25">
      <c r="A2043" s="2">
        <v>2029</v>
      </c>
      <c r="B2043" t="s">
        <v>2029</v>
      </c>
      <c r="C2043" s="8">
        <v>275.27</v>
      </c>
      <c r="D2043" s="8">
        <v>145.86000000000001</v>
      </c>
      <c r="E2043" s="17">
        <f t="shared" si="217"/>
        <v>0.63510517662407917</v>
      </c>
      <c r="F2043" s="2">
        <f>+IF(A2043&gt;$C$3,AVERAGE(INDEX($E$15:$E$2531,A2043-$C$3):E2042),"")</f>
        <v>0.62860545649577604</v>
      </c>
      <c r="G2043" s="2">
        <f>+IF(A2043&gt;$C$3,STDEVA(INDEX($E$15:$E$2531,A2043-$C$3):E2042),"")</f>
        <v>4.2821394143702333E-3</v>
      </c>
      <c r="H2043">
        <f t="shared" si="218"/>
        <v>1.5178674721544616</v>
      </c>
      <c r="I2043" s="2" t="str">
        <f t="shared" si="219"/>
        <v/>
      </c>
      <c r="J2043" t="str">
        <f t="shared" si="220"/>
        <v/>
      </c>
      <c r="K2043" t="str">
        <f t="shared" si="221"/>
        <v/>
      </c>
      <c r="L2043" s="37" t="str">
        <f t="shared" si="222"/>
        <v/>
      </c>
      <c r="M2043" t="str">
        <f t="shared" si="223"/>
        <v/>
      </c>
    </row>
    <row r="2044" spans="1:13" x14ac:dyDescent="0.25">
      <c r="A2044" s="2">
        <v>2030</v>
      </c>
      <c r="B2044" t="s">
        <v>2030</v>
      </c>
      <c r="C2044" s="8">
        <v>274.57</v>
      </c>
      <c r="D2044" s="8">
        <v>146.37</v>
      </c>
      <c r="E2044" s="17">
        <f t="shared" si="217"/>
        <v>0.62906857505190206</v>
      </c>
      <c r="F2044" s="2">
        <f>+IF(A2044&gt;$C$3,AVERAGE(INDEX($E$15:$E$2531,A2044-$C$3):E2043),"")</f>
        <v>0.62961263266106759</v>
      </c>
      <c r="G2044" s="2">
        <f>+IF(A2044&gt;$C$3,STDEVA(INDEX($E$15:$E$2531,A2044-$C$3):E2043),"")</f>
        <v>4.653385013840299E-3</v>
      </c>
      <c r="H2044">
        <f t="shared" si="218"/>
        <v>-0.11691652582955812</v>
      </c>
      <c r="I2044" s="2" t="str">
        <f t="shared" si="219"/>
        <v/>
      </c>
      <c r="J2044" t="str">
        <f t="shared" si="220"/>
        <v/>
      </c>
      <c r="K2044" t="str">
        <f t="shared" si="221"/>
        <v/>
      </c>
      <c r="L2044" s="37" t="str">
        <f t="shared" si="222"/>
        <v/>
      </c>
      <c r="M2044" t="str">
        <f t="shared" si="223"/>
        <v/>
      </c>
    </row>
    <row r="2045" spans="1:13" x14ac:dyDescent="0.25">
      <c r="A2045" s="2">
        <v>2031</v>
      </c>
      <c r="B2045" t="s">
        <v>2031</v>
      </c>
      <c r="C2045" s="8">
        <v>280.52999999999997</v>
      </c>
      <c r="D2045" s="8">
        <v>150.16</v>
      </c>
      <c r="E2045" s="17">
        <f t="shared" si="217"/>
        <v>0.6249792788372116</v>
      </c>
      <c r="F2045" s="2">
        <f>+IF(A2045&gt;$C$3,AVERAGE(INDEX($E$15:$E$2531,A2045-$C$3):E2044),"")</f>
        <v>0.62991291185042608</v>
      </c>
      <c r="G2045" s="2">
        <f>+IF(A2045&gt;$C$3,STDEVA(INDEX($E$15:$E$2531,A2045-$C$3):E2044),"")</f>
        <v>4.5024466717344244E-3</v>
      </c>
      <c r="H2045">
        <f t="shared" si="218"/>
        <v>-1.0957671179509945</v>
      </c>
      <c r="I2045" s="2" t="str">
        <f t="shared" si="219"/>
        <v/>
      </c>
      <c r="J2045" t="str">
        <f t="shared" si="220"/>
        <v/>
      </c>
      <c r="K2045" t="str">
        <f t="shared" si="221"/>
        <v/>
      </c>
      <c r="L2045" s="37" t="str">
        <f t="shared" si="222"/>
        <v/>
      </c>
      <c r="M2045" t="str">
        <f t="shared" si="223"/>
        <v/>
      </c>
    </row>
    <row r="2046" spans="1:13" x14ac:dyDescent="0.25">
      <c r="A2046" s="2">
        <v>2032</v>
      </c>
      <c r="B2046" t="s">
        <v>2032</v>
      </c>
      <c r="C2046" s="8">
        <v>282.95999999999998</v>
      </c>
      <c r="D2046" s="8">
        <v>150.19</v>
      </c>
      <c r="E2046" s="17">
        <f t="shared" si="217"/>
        <v>0.63340438567973578</v>
      </c>
      <c r="F2046" s="2">
        <f>+IF(A2046&gt;$C$3,AVERAGE(INDEX($E$15:$E$2531,A2046-$C$3):E2045),"")</f>
        <v>0.63024501484003659</v>
      </c>
      <c r="G2046" s="2">
        <f>+IF(A2046&gt;$C$3,STDEVA(INDEX($E$15:$E$2531,A2046-$C$3):E2045),"")</f>
        <v>3.9172272674818532E-3</v>
      </c>
      <c r="H2046">
        <f t="shared" si="218"/>
        <v>0.80653243326628854</v>
      </c>
      <c r="I2046" s="2" t="str">
        <f t="shared" si="219"/>
        <v/>
      </c>
      <c r="J2046" t="str">
        <f t="shared" si="220"/>
        <v/>
      </c>
      <c r="K2046" t="str">
        <f t="shared" si="221"/>
        <v/>
      </c>
      <c r="L2046" s="37" t="str">
        <f t="shared" si="222"/>
        <v/>
      </c>
      <c r="M2046" t="str">
        <f t="shared" si="223"/>
        <v/>
      </c>
    </row>
    <row r="2047" spans="1:13" x14ac:dyDescent="0.25">
      <c r="A2047" s="2">
        <v>2033</v>
      </c>
      <c r="B2047" t="s">
        <v>2033</v>
      </c>
      <c r="C2047" s="8">
        <v>284.8</v>
      </c>
      <c r="D2047" s="8">
        <v>149.80000000000001</v>
      </c>
      <c r="E2047" s="17">
        <f t="shared" si="217"/>
        <v>0.64248610845470155</v>
      </c>
      <c r="F2047" s="2">
        <f>+IF(A2047&gt;$C$3,AVERAGE(INDEX($E$15:$E$2531,A2047-$C$3):E2046),"")</f>
        <v>0.63091928336513303</v>
      </c>
      <c r="G2047" s="2">
        <f>+IF(A2047&gt;$C$3,STDEVA(INDEX($E$15:$E$2531,A2047-$C$3):E2046),"")</f>
        <v>3.8759626136663176E-3</v>
      </c>
      <c r="H2047">
        <f t="shared" si="218"/>
        <v>2.9842457842046444</v>
      </c>
      <c r="I2047" s="2" t="str">
        <f t="shared" si="219"/>
        <v>Sell</v>
      </c>
      <c r="J2047">
        <f t="shared" si="220"/>
        <v>149.80000000000001</v>
      </c>
      <c r="K2047">
        <f t="shared" si="221"/>
        <v>284.8</v>
      </c>
      <c r="L2047" s="37" t="str">
        <f t="shared" si="222"/>
        <v/>
      </c>
      <c r="M2047" t="str">
        <f t="shared" si="223"/>
        <v>Short</v>
      </c>
    </row>
    <row r="2048" spans="1:13" x14ac:dyDescent="0.25">
      <c r="A2048" s="2">
        <v>2034</v>
      </c>
      <c r="B2048" t="s">
        <v>2034</v>
      </c>
      <c r="C2048" s="8">
        <v>287.64999999999998</v>
      </c>
      <c r="D2048" s="8">
        <v>150.86000000000001</v>
      </c>
      <c r="E2048" s="17">
        <f t="shared" si="217"/>
        <v>0.64539220888381754</v>
      </c>
      <c r="F2048" s="2">
        <f>+IF(A2048&gt;$C$3,AVERAGE(INDEX($E$15:$E$2531,A2048-$C$3):E2047),"")</f>
        <v>0.63165739923875208</v>
      </c>
      <c r="G2048" s="2">
        <f>+IF(A2048&gt;$C$3,STDEVA(INDEX($E$15:$E$2531,A2048-$C$3):E2047),"")</f>
        <v>5.3012871704437824E-3</v>
      </c>
      <c r="H2048">
        <f t="shared" si="218"/>
        <v>2.5908442994073249</v>
      </c>
      <c r="I2048" s="2" t="str">
        <f t="shared" si="219"/>
        <v>Sell</v>
      </c>
      <c r="J2048" t="str">
        <f t="shared" si="220"/>
        <v/>
      </c>
      <c r="K2048" t="str">
        <f t="shared" si="221"/>
        <v/>
      </c>
      <c r="L2048" s="37">
        <f t="shared" si="222"/>
        <v>-447.49999999999091</v>
      </c>
      <c r="M2048" t="str">
        <f t="shared" si="223"/>
        <v>SL</v>
      </c>
    </row>
    <row r="2049" spans="1:13" x14ac:dyDescent="0.25">
      <c r="A2049" s="2">
        <v>2035</v>
      </c>
      <c r="B2049" t="s">
        <v>2035</v>
      </c>
      <c r="C2049" s="8">
        <v>288.97000000000003</v>
      </c>
      <c r="D2049" s="8">
        <v>151.75</v>
      </c>
      <c r="E2049" s="17">
        <f t="shared" si="217"/>
        <v>0.64408844655621145</v>
      </c>
      <c r="F2049" s="2">
        <f>+IF(A2049&gt;$C$3,AVERAGE(INDEX($E$15:$E$2531,A2049-$C$3):E2048),"")</f>
        <v>0.63350308136073297</v>
      </c>
      <c r="G2049" s="2">
        <f>+IF(A2049&gt;$C$3,STDEVA(INDEX($E$15:$E$2531,A2049-$C$3):E2048),"")</f>
        <v>6.8423498130654866E-3</v>
      </c>
      <c r="H2049">
        <f t="shared" si="218"/>
        <v>1.547036542222044</v>
      </c>
      <c r="I2049" s="2" t="str">
        <f t="shared" si="219"/>
        <v/>
      </c>
      <c r="J2049" t="str">
        <f t="shared" si="220"/>
        <v/>
      </c>
      <c r="K2049" t="str">
        <f t="shared" si="221"/>
        <v/>
      </c>
      <c r="L2049" s="37" t="str">
        <f t="shared" si="222"/>
        <v/>
      </c>
      <c r="M2049" t="str">
        <f t="shared" si="223"/>
        <v/>
      </c>
    </row>
    <row r="2050" spans="1:13" x14ac:dyDescent="0.25">
      <c r="A2050" s="2">
        <v>2036</v>
      </c>
      <c r="B2050" t="s">
        <v>2036</v>
      </c>
      <c r="C2050" s="8">
        <v>288.89999999999998</v>
      </c>
      <c r="D2050" s="8">
        <v>151.30000000000001</v>
      </c>
      <c r="E2050" s="17">
        <f t="shared" si="217"/>
        <v>0.64681598667787921</v>
      </c>
      <c r="F2050" s="2">
        <f>+IF(A2050&gt;$C$3,AVERAGE(INDEX($E$15:$E$2531,A2050-$C$3):E2049),"")</f>
        <v>0.63535435813087593</v>
      </c>
      <c r="G2050" s="2">
        <f>+IF(A2050&gt;$C$3,STDEVA(INDEX($E$15:$E$2531,A2050-$C$3):E2049),"")</f>
        <v>7.2355686452595666E-3</v>
      </c>
      <c r="H2050">
        <f t="shared" si="218"/>
        <v>1.5840674187387391</v>
      </c>
      <c r="I2050" s="2" t="str">
        <f t="shared" si="219"/>
        <v/>
      </c>
      <c r="J2050" t="str">
        <f t="shared" si="220"/>
        <v/>
      </c>
      <c r="K2050" t="str">
        <f t="shared" si="221"/>
        <v/>
      </c>
      <c r="L2050" s="37" t="str">
        <f t="shared" si="222"/>
        <v/>
      </c>
      <c r="M2050" t="str">
        <f t="shared" si="223"/>
        <v/>
      </c>
    </row>
    <row r="2051" spans="1:13" x14ac:dyDescent="0.25">
      <c r="A2051" s="2">
        <v>2037</v>
      </c>
      <c r="B2051" t="s">
        <v>2037</v>
      </c>
      <c r="C2051" s="8">
        <v>288.39</v>
      </c>
      <c r="D2051" s="8">
        <v>151.47</v>
      </c>
      <c r="E2051" s="17">
        <f t="shared" si="217"/>
        <v>0.64392614520690039</v>
      </c>
      <c r="F2051" s="2">
        <f>+IF(A2051&gt;$C$3,AVERAGE(INDEX($E$15:$E$2531,A2051-$C$3):E2050),"")</f>
        <v>0.63732447564265327</v>
      </c>
      <c r="G2051" s="2">
        <f>+IF(A2051&gt;$C$3,STDEVA(INDEX($E$15:$E$2531,A2051-$C$3):E2050),"")</f>
        <v>7.7132884531659097E-3</v>
      </c>
      <c r="H2051">
        <f t="shared" si="218"/>
        <v>0.85588262442557539</v>
      </c>
      <c r="I2051" s="2" t="str">
        <f t="shared" si="219"/>
        <v/>
      </c>
      <c r="J2051" t="str">
        <f t="shared" si="220"/>
        <v/>
      </c>
      <c r="K2051" t="str">
        <f t="shared" si="221"/>
        <v/>
      </c>
      <c r="L2051" s="37" t="str">
        <f t="shared" si="222"/>
        <v/>
      </c>
      <c r="M2051" t="str">
        <f t="shared" si="223"/>
        <v/>
      </c>
    </row>
    <row r="2052" spans="1:13" x14ac:dyDescent="0.25">
      <c r="A2052" s="2">
        <v>2038</v>
      </c>
      <c r="B2052" t="s">
        <v>2038</v>
      </c>
      <c r="C2052" s="8">
        <v>289.58</v>
      </c>
      <c r="D2052" s="8">
        <v>153.07</v>
      </c>
      <c r="E2052" s="17">
        <f t="shared" si="217"/>
        <v>0.63753626424965981</v>
      </c>
      <c r="F2052" s="2">
        <f>+IF(A2052&gt;$C$3,AVERAGE(INDEX($E$15:$E$2531,A2052-$C$3):E2051),"")</f>
        <v>0.63836292355249313</v>
      </c>
      <c r="G2052" s="2">
        <f>+IF(A2052&gt;$C$3,STDEVA(INDEX($E$15:$E$2531,A2052-$C$3):E2051),"")</f>
        <v>7.9238855987087339E-3</v>
      </c>
      <c r="H2052">
        <f t="shared" si="218"/>
        <v>-0.10432499214375743</v>
      </c>
      <c r="I2052" s="2" t="str">
        <f t="shared" si="219"/>
        <v/>
      </c>
      <c r="J2052" t="str">
        <f t="shared" si="220"/>
        <v/>
      </c>
      <c r="K2052" t="str">
        <f t="shared" si="221"/>
        <v/>
      </c>
      <c r="L2052" s="37" t="str">
        <f t="shared" si="222"/>
        <v/>
      </c>
      <c r="M2052" t="str">
        <f t="shared" si="223"/>
        <v/>
      </c>
    </row>
    <row r="2053" spans="1:13" x14ac:dyDescent="0.25">
      <c r="A2053" s="2">
        <v>2039</v>
      </c>
      <c r="B2053" t="s">
        <v>2039</v>
      </c>
      <c r="C2053" s="8">
        <v>289.26</v>
      </c>
      <c r="D2053" s="8">
        <v>151.72999999999999</v>
      </c>
      <c r="E2053" s="17">
        <f t="shared" si="217"/>
        <v>0.6452233121084362</v>
      </c>
      <c r="F2053" s="2">
        <f>+IF(A2053&gt;$C$3,AVERAGE(INDEX($E$15:$E$2531,A2053-$C$3):E2052),"")</f>
        <v>0.63863304439977986</v>
      </c>
      <c r="G2053" s="2">
        <f>+IF(A2053&gt;$C$3,STDEVA(INDEX($E$15:$E$2531,A2053-$C$3):E2052),"")</f>
        <v>7.8399415412003341E-3</v>
      </c>
      <c r="H2053">
        <f t="shared" si="218"/>
        <v>0.84060163893101381</v>
      </c>
      <c r="I2053" s="2" t="str">
        <f t="shared" si="219"/>
        <v/>
      </c>
      <c r="J2053" t="str">
        <f t="shared" si="220"/>
        <v/>
      </c>
      <c r="K2053" t="str">
        <f t="shared" si="221"/>
        <v/>
      </c>
      <c r="L2053" s="37" t="str">
        <f t="shared" si="222"/>
        <v/>
      </c>
      <c r="M2053" t="str">
        <f t="shared" si="223"/>
        <v/>
      </c>
    </row>
    <row r="2054" spans="1:13" x14ac:dyDescent="0.25">
      <c r="A2054" s="2">
        <v>2040</v>
      </c>
      <c r="B2054" t="s">
        <v>2040</v>
      </c>
      <c r="C2054" s="8">
        <v>289.37</v>
      </c>
      <c r="D2054" s="8">
        <v>152.24</v>
      </c>
      <c r="E2054" s="17">
        <f t="shared" si="217"/>
        <v>0.64224792308561685</v>
      </c>
      <c r="F2054" s="2">
        <f>+IF(A2054&gt;$C$3,AVERAGE(INDEX($E$15:$E$2531,A2054-$C$3):E2053),"")</f>
        <v>0.64042801518383941</v>
      </c>
      <c r="G2054" s="2">
        <f>+IF(A2054&gt;$C$3,STDEVA(INDEX($E$15:$E$2531,A2054-$C$3):E2053),"")</f>
        <v>7.1995897494243699E-3</v>
      </c>
      <c r="H2054">
        <f t="shared" si="218"/>
        <v>0.25277938953715345</v>
      </c>
      <c r="I2054" s="2" t="str">
        <f t="shared" si="219"/>
        <v/>
      </c>
      <c r="J2054" t="str">
        <f t="shared" si="220"/>
        <v/>
      </c>
      <c r="K2054" t="str">
        <f t="shared" si="221"/>
        <v/>
      </c>
      <c r="L2054" s="37" t="str">
        <f t="shared" si="222"/>
        <v/>
      </c>
      <c r="M2054" t="str">
        <f t="shared" si="223"/>
        <v/>
      </c>
    </row>
    <row r="2055" spans="1:13" x14ac:dyDescent="0.25">
      <c r="A2055" s="2">
        <v>2041</v>
      </c>
      <c r="B2055" t="s">
        <v>2041</v>
      </c>
      <c r="C2055" s="8">
        <v>292.39999999999998</v>
      </c>
      <c r="D2055" s="8">
        <v>154.01</v>
      </c>
      <c r="E2055" s="17">
        <f t="shared" si="217"/>
        <v>0.64110519250524933</v>
      </c>
      <c r="F2055" s="2">
        <f>+IF(A2055&gt;$C$3,AVERAGE(INDEX($E$15:$E$2531,A2055-$C$3):E2054),"")</f>
        <v>0.6423467534336621</v>
      </c>
      <c r="G2055" s="2">
        <f>+IF(A2055&gt;$C$3,STDEVA(INDEX($E$15:$E$2531,A2055-$C$3):E2054),"")</f>
        <v>4.2747418387177388E-3</v>
      </c>
      <c r="H2055">
        <f t="shared" si="218"/>
        <v>-0.29044114832094453</v>
      </c>
      <c r="I2055" s="2" t="str">
        <f t="shared" si="219"/>
        <v/>
      </c>
      <c r="J2055" t="str">
        <f t="shared" si="220"/>
        <v/>
      </c>
      <c r="K2055" t="str">
        <f t="shared" si="221"/>
        <v/>
      </c>
      <c r="L2055" s="37" t="str">
        <f t="shared" si="222"/>
        <v/>
      </c>
      <c r="M2055" t="str">
        <f t="shared" si="223"/>
        <v/>
      </c>
    </row>
    <row r="2056" spans="1:13" x14ac:dyDescent="0.25">
      <c r="A2056" s="2">
        <v>2042</v>
      </c>
      <c r="B2056" t="s">
        <v>2042</v>
      </c>
      <c r="C2056" s="8">
        <v>293.06</v>
      </c>
      <c r="D2056" s="8">
        <v>154.56</v>
      </c>
      <c r="E2056" s="17">
        <f t="shared" si="217"/>
        <v>0.63979499574567122</v>
      </c>
      <c r="F2056" s="2">
        <f>+IF(A2056&gt;$C$3,AVERAGE(INDEX($E$15:$E$2531,A2056-$C$3):E2055),"")</f>
        <v>0.64320239863649697</v>
      </c>
      <c r="G2056" s="2">
        <f>+IF(A2056&gt;$C$3,STDEVA(INDEX($E$15:$E$2531,A2056-$C$3):E2055),"")</f>
        <v>2.7652693443804672E-3</v>
      </c>
      <c r="H2056">
        <f t="shared" si="218"/>
        <v>-1.2322137435726526</v>
      </c>
      <c r="I2056" s="2" t="str">
        <f t="shared" si="219"/>
        <v/>
      </c>
      <c r="J2056" t="str">
        <f t="shared" si="220"/>
        <v/>
      </c>
      <c r="K2056" t="str">
        <f t="shared" si="221"/>
        <v/>
      </c>
      <c r="L2056" s="37" t="str">
        <f t="shared" si="222"/>
        <v/>
      </c>
      <c r="M2056" t="str">
        <f t="shared" si="223"/>
        <v/>
      </c>
    </row>
    <row r="2057" spans="1:13" x14ac:dyDescent="0.25">
      <c r="A2057" s="2">
        <v>2043</v>
      </c>
      <c r="B2057" t="s">
        <v>2043</v>
      </c>
      <c r="C2057" s="8">
        <v>295.86</v>
      </c>
      <c r="D2057" s="8">
        <v>155.29</v>
      </c>
      <c r="E2057" s="17">
        <f t="shared" si="217"/>
        <v>0.64459203288299205</v>
      </c>
      <c r="F2057" s="2">
        <f>+IF(A2057&gt;$C$3,AVERAGE(INDEX($E$15:$E$2531,A2057-$C$3):E2056),"")</f>
        <v>0.64290338611327125</v>
      </c>
      <c r="G2057" s="2">
        <f>+IF(A2057&gt;$C$3,STDEVA(INDEX($E$15:$E$2531,A2057-$C$3):E2056),"")</f>
        <v>2.9888618822685314E-3</v>
      </c>
      <c r="H2057">
        <f t="shared" si="218"/>
        <v>0.56497986064151229</v>
      </c>
      <c r="I2057" s="2" t="str">
        <f t="shared" si="219"/>
        <v/>
      </c>
      <c r="J2057" t="str">
        <f t="shared" si="220"/>
        <v/>
      </c>
      <c r="K2057" t="str">
        <f t="shared" si="221"/>
        <v/>
      </c>
      <c r="L2057" s="37" t="str">
        <f t="shared" si="222"/>
        <v/>
      </c>
      <c r="M2057" t="str">
        <f t="shared" si="223"/>
        <v/>
      </c>
    </row>
    <row r="2058" spans="1:13" x14ac:dyDescent="0.25">
      <c r="A2058" s="2">
        <v>2044</v>
      </c>
      <c r="B2058" t="s">
        <v>2044</v>
      </c>
      <c r="C2058" s="8">
        <v>294</v>
      </c>
      <c r="D2058" s="8">
        <v>153.94999999999999</v>
      </c>
      <c r="E2058" s="17">
        <f t="shared" si="217"/>
        <v>0.64695189296817235</v>
      </c>
      <c r="F2058" s="2">
        <f>+IF(A2058&gt;$C$3,AVERAGE(INDEX($E$15:$E$2531,A2058-$C$3):E2057),"")</f>
        <v>0.64281447766873512</v>
      </c>
      <c r="G2058" s="2">
        <f>+IF(A2058&gt;$C$3,STDEVA(INDEX($E$15:$E$2531,A2058-$C$3):E2057),"")</f>
        <v>2.9166013940958029E-3</v>
      </c>
      <c r="H2058">
        <f t="shared" si="218"/>
        <v>1.4185741348861629</v>
      </c>
      <c r="I2058" s="2" t="str">
        <f t="shared" si="219"/>
        <v/>
      </c>
      <c r="J2058" t="str">
        <f t="shared" si="220"/>
        <v/>
      </c>
      <c r="K2058" t="str">
        <f t="shared" si="221"/>
        <v/>
      </c>
      <c r="L2058" s="37" t="str">
        <f t="shared" si="222"/>
        <v/>
      </c>
      <c r="M2058" t="str">
        <f t="shared" si="223"/>
        <v/>
      </c>
    </row>
    <row r="2059" spans="1:13" x14ac:dyDescent="0.25">
      <c r="A2059" s="2">
        <v>2045</v>
      </c>
      <c r="B2059" t="s">
        <v>2045</v>
      </c>
      <c r="C2059" s="8">
        <v>293.64</v>
      </c>
      <c r="D2059" s="8">
        <v>152.08000000000001</v>
      </c>
      <c r="E2059" s="17">
        <f t="shared" si="217"/>
        <v>0.65794782906240679</v>
      </c>
      <c r="F2059" s="2">
        <f>+IF(A2059&gt;$C$3,AVERAGE(INDEX($E$15:$E$2531,A2059-$C$3):E2058),"")</f>
        <v>0.64313263838117529</v>
      </c>
      <c r="G2059" s="2">
        <f>+IF(A2059&gt;$C$3,STDEVA(INDEX($E$15:$E$2531,A2059-$C$3):E2058),"")</f>
        <v>3.2139672139668055E-3</v>
      </c>
      <c r="H2059">
        <f t="shared" si="218"/>
        <v>4.6096271974554464</v>
      </c>
      <c r="I2059" s="2" t="str">
        <f t="shared" si="219"/>
        <v>Sell</v>
      </c>
      <c r="J2059">
        <f t="shared" si="220"/>
        <v>152.08000000000001</v>
      </c>
      <c r="K2059">
        <f t="shared" si="221"/>
        <v>293.64</v>
      </c>
      <c r="L2059" s="37" t="str">
        <f t="shared" si="222"/>
        <v/>
      </c>
      <c r="M2059" t="str">
        <f t="shared" si="223"/>
        <v>Short</v>
      </c>
    </row>
    <row r="2060" spans="1:13" x14ac:dyDescent="0.25">
      <c r="A2060" s="2">
        <v>2046</v>
      </c>
      <c r="B2060" t="s">
        <v>2046</v>
      </c>
      <c r="C2060" s="8">
        <v>290.76</v>
      </c>
      <c r="D2060" s="8">
        <v>151.15</v>
      </c>
      <c r="E2060" s="17">
        <f t="shared" si="217"/>
        <v>0.65422546339096754</v>
      </c>
      <c r="F2060" s="2">
        <f>+IF(A2060&gt;$C$3,AVERAGE(INDEX($E$15:$E$2531,A2060-$C$3):E2059),"")</f>
        <v>0.64436950975723384</v>
      </c>
      <c r="G2060" s="2">
        <f>+IF(A2060&gt;$C$3,STDEVA(INDEX($E$15:$E$2531,A2060-$C$3):E2059),"")</f>
        <v>5.8607896765050732E-3</v>
      </c>
      <c r="H2060">
        <f t="shared" si="218"/>
        <v>1.6816767326158413</v>
      </c>
      <c r="I2060" s="2" t="str">
        <f t="shared" si="219"/>
        <v/>
      </c>
      <c r="J2060" t="str">
        <f t="shared" si="220"/>
        <v/>
      </c>
      <c r="K2060" t="str">
        <f t="shared" si="221"/>
        <v/>
      </c>
      <c r="L2060" s="37">
        <f t="shared" si="222"/>
        <v>487.49999999999716</v>
      </c>
      <c r="M2060" t="str">
        <f t="shared" si="223"/>
        <v>TP</v>
      </c>
    </row>
    <row r="2061" spans="1:13" x14ac:dyDescent="0.25">
      <c r="A2061" s="2">
        <v>2047</v>
      </c>
      <c r="B2061" t="s">
        <v>2047</v>
      </c>
      <c r="C2061" s="8">
        <v>290.47000000000003</v>
      </c>
      <c r="D2061" s="8">
        <v>150.80000000000001</v>
      </c>
      <c r="E2061" s="17">
        <f t="shared" si="217"/>
        <v>0.6555458451616214</v>
      </c>
      <c r="F2061" s="2">
        <f>+IF(A2061&gt;$C$3,AVERAGE(INDEX($E$15:$E$2531,A2061-$C$3):E2060),"")</f>
        <v>0.6455138784443526</v>
      </c>
      <c r="G2061" s="2">
        <f>+IF(A2061&gt;$C$3,STDEVA(INDEX($E$15:$E$2531,A2061-$C$3):E2060),"")</f>
        <v>6.7077182943897301E-3</v>
      </c>
      <c r="H2061">
        <f t="shared" si="218"/>
        <v>1.4955855742569633</v>
      </c>
      <c r="I2061" s="2" t="str">
        <f t="shared" si="219"/>
        <v/>
      </c>
      <c r="J2061" t="str">
        <f t="shared" si="220"/>
        <v/>
      </c>
      <c r="K2061" t="str">
        <f t="shared" si="221"/>
        <v/>
      </c>
      <c r="L2061" s="37" t="str">
        <f t="shared" si="222"/>
        <v/>
      </c>
      <c r="M2061" t="str">
        <f t="shared" si="223"/>
        <v/>
      </c>
    </row>
    <row r="2062" spans="1:13" x14ac:dyDescent="0.25">
      <c r="A2062" s="2">
        <v>2048</v>
      </c>
      <c r="B2062" t="s">
        <v>2048</v>
      </c>
      <c r="C2062" s="8">
        <v>291.5</v>
      </c>
      <c r="D2062" s="8">
        <v>153.63</v>
      </c>
      <c r="E2062" s="17">
        <f t="shared" si="217"/>
        <v>0.6404928916479784</v>
      </c>
      <c r="F2062" s="2">
        <f>+IF(A2062&gt;$C$3,AVERAGE(INDEX($E$15:$E$2531,A2062-$C$3):E2061),"")</f>
        <v>0.64751494299012602</v>
      </c>
      <c r="G2062" s="2">
        <f>+IF(A2062&gt;$C$3,STDEVA(INDEX($E$15:$E$2531,A2062-$C$3):E2061),"")</f>
        <v>6.7166544114703221E-3</v>
      </c>
      <c r="H2062">
        <f t="shared" si="218"/>
        <v>-1.0454686086209461</v>
      </c>
      <c r="I2062" s="2" t="str">
        <f t="shared" si="219"/>
        <v/>
      </c>
      <c r="J2062" t="str">
        <f t="shared" si="220"/>
        <v/>
      </c>
      <c r="K2062" t="str">
        <f t="shared" si="221"/>
        <v/>
      </c>
      <c r="L2062" s="37" t="str">
        <f t="shared" si="222"/>
        <v/>
      </c>
      <c r="M2062" t="str">
        <f t="shared" si="223"/>
        <v/>
      </c>
    </row>
    <row r="2063" spans="1:13" x14ac:dyDescent="0.25">
      <c r="A2063" s="2">
        <v>2049</v>
      </c>
      <c r="B2063" t="s">
        <v>2049</v>
      </c>
      <c r="C2063" s="8">
        <v>293</v>
      </c>
      <c r="D2063" s="8">
        <v>155.5</v>
      </c>
      <c r="E2063" s="17">
        <f t="shared" si="217"/>
        <v>0.63352687739777847</v>
      </c>
      <c r="F2063" s="2">
        <f>+IF(A2063&gt;$C$3,AVERAGE(INDEX($E$15:$E$2531,A2063-$C$3):E2062),"")</f>
        <v>0.64698934071674186</v>
      </c>
      <c r="G2063" s="2">
        <f>+IF(A2063&gt;$C$3,STDEVA(INDEX($E$15:$E$2531,A2063-$C$3):E2062),"")</f>
        <v>7.092944426248104E-3</v>
      </c>
      <c r="H2063">
        <f t="shared" si="218"/>
        <v>-1.898007725697707</v>
      </c>
      <c r="I2063" s="2" t="str">
        <f t="shared" si="219"/>
        <v>Buy</v>
      </c>
      <c r="J2063">
        <f t="shared" si="220"/>
        <v>293</v>
      </c>
      <c r="K2063">
        <f t="shared" si="221"/>
        <v>155.5</v>
      </c>
      <c r="L2063" s="37" t="str">
        <f t="shared" si="222"/>
        <v/>
      </c>
      <c r="M2063" t="str">
        <f t="shared" si="223"/>
        <v>Long</v>
      </c>
    </row>
    <row r="2064" spans="1:13" x14ac:dyDescent="0.25">
      <c r="A2064" s="2">
        <v>2050</v>
      </c>
      <c r="B2064" t="s">
        <v>2050</v>
      </c>
      <c r="C2064" s="8">
        <v>295.66000000000003</v>
      </c>
      <c r="D2064" s="8">
        <v>156.1</v>
      </c>
      <c r="E2064" s="17">
        <f t="shared" ref="E2064:E2127" si="224">+LN(C2064/D2064)</f>
        <v>0.6387133179515575</v>
      </c>
      <c r="F2064" s="2">
        <f>+IF(A2064&gt;$C$3,AVERAGE(INDEX($E$15:$E$2531,A2064-$C$3):E2063),"")</f>
        <v>0.64602033564031525</v>
      </c>
      <c r="G2064" s="2">
        <f>+IF(A2064&gt;$C$3,STDEVA(INDEX($E$15:$E$2531,A2064-$C$3):E2063),"")</f>
        <v>8.3125283833288335E-3</v>
      </c>
      <c r="H2064">
        <f t="shared" ref="H2064:H2127" si="225">+IF(F2064="","",(E2064-F2064)/G2064)</f>
        <v>-0.87903672045346781</v>
      </c>
      <c r="I2064" s="2" t="str">
        <f t="shared" ref="I2064:I2127" si="226">+IF(H2064="","",IF(H2064&lt;$C$4,"Buy",IF(H2064&gt;$C$5,"Sell","")))</f>
        <v/>
      </c>
      <c r="J2064" t="str">
        <f t="shared" ref="J2064:J2127" si="227">IF(M2064=M2063, J2063, IF(OR(M2064="TP", M2064="SL"), "", IF(I2064="Buy", C2064, IF(I2064="Sell", D2064, ""))))</f>
        <v/>
      </c>
      <c r="K2064" t="str">
        <f t="shared" ref="K2064:K2127" si="228">IF(M2064=M2063, K2063, IF(OR(M2064="TP", M2064="SL"), "",IF(I2064="Buy", D2064, IF(I2064="Sell", C2064, ""))))</f>
        <v/>
      </c>
      <c r="L2064" s="37">
        <f t="shared" ref="L2064:L2127" si="229">IF(M2063="Long", (C2064-J2063)*$C$8+(K2063-D2064)*$C$9, IF(M2063="Short", (K2063-C2064)*$C$8+(D2064-J2063)*$C$9, ""))</f>
        <v>515.00000000000773</v>
      </c>
      <c r="M2064" t="str">
        <f t="shared" ref="M2064:M2127" si="230">IF(OR(M2063="", M2063="SL", M2063="TP"), IF(I2064="Sell","Short",(IF(I2064="Buy","Long",I2064))), IF(L2064="", "", IF(L2064&lt;$C$6, "SL", IF(L2064&gt;$C$7, "TP", M2063))))</f>
        <v>TP</v>
      </c>
    </row>
    <row r="2065" spans="1:13" x14ac:dyDescent="0.25">
      <c r="A2065" s="2">
        <v>2051</v>
      </c>
      <c r="B2065" t="s">
        <v>2051</v>
      </c>
      <c r="C2065" s="8">
        <v>296.43</v>
      </c>
      <c r="D2065" s="8">
        <v>155.15</v>
      </c>
      <c r="E2065" s="17">
        <f t="shared" si="224"/>
        <v>0.64741871198059198</v>
      </c>
      <c r="F2065" s="2">
        <f>+IF(A2065&gt;$C$3,AVERAGE(INDEX($E$15:$E$2531,A2065-$C$3):E2064),"")</f>
        <v>0.64575457180101614</v>
      </c>
      <c r="G2065" s="2">
        <f>+IF(A2065&gt;$C$3,STDEVA(INDEX($E$15:$E$2531,A2065-$C$3):E2064),"")</f>
        <v>8.5248403701352529E-3</v>
      </c>
      <c r="H2065">
        <f t="shared" si="225"/>
        <v>0.1952107144910013</v>
      </c>
      <c r="I2065" s="2" t="str">
        <f t="shared" si="226"/>
        <v/>
      </c>
      <c r="J2065" t="str">
        <f t="shared" si="227"/>
        <v/>
      </c>
      <c r="K2065" t="str">
        <f t="shared" si="228"/>
        <v/>
      </c>
      <c r="L2065" s="37" t="str">
        <f t="shared" si="229"/>
        <v/>
      </c>
      <c r="M2065" t="str">
        <f t="shared" si="230"/>
        <v/>
      </c>
    </row>
    <row r="2066" spans="1:13" x14ac:dyDescent="0.25">
      <c r="A2066" s="2">
        <v>2052</v>
      </c>
      <c r="B2066" t="s">
        <v>2052</v>
      </c>
      <c r="C2066" s="8">
        <v>298.8</v>
      </c>
      <c r="D2066" s="8">
        <v>156.26</v>
      </c>
      <c r="E2066" s="17">
        <f t="shared" si="224"/>
        <v>0.64825316669006405</v>
      </c>
      <c r="F2066" s="2">
        <f>+IF(A2066&gt;$C$3,AVERAGE(INDEX($E$15:$E$2531,A2066-$C$3):E2065),"")</f>
        <v>0.646601651382674</v>
      </c>
      <c r="G2066" s="2">
        <f>+IF(A2066&gt;$C$3,STDEVA(INDEX($E$15:$E$2531,A2066-$C$3):E2065),"")</f>
        <v>8.232391421309368E-3</v>
      </c>
      <c r="H2066">
        <f t="shared" si="225"/>
        <v>0.20061185418311603</v>
      </c>
      <c r="I2066" s="2" t="str">
        <f t="shared" si="226"/>
        <v/>
      </c>
      <c r="J2066" t="str">
        <f t="shared" si="227"/>
        <v/>
      </c>
      <c r="K2066" t="str">
        <f t="shared" si="228"/>
        <v/>
      </c>
      <c r="L2066" s="37" t="str">
        <f t="shared" si="229"/>
        <v/>
      </c>
      <c r="M2066" t="str">
        <f t="shared" si="230"/>
        <v/>
      </c>
    </row>
    <row r="2067" spans="1:13" x14ac:dyDescent="0.25">
      <c r="A2067" s="2">
        <v>2053</v>
      </c>
      <c r="B2067" t="s">
        <v>2053</v>
      </c>
      <c r="C2067" s="8">
        <v>298.45999999999998</v>
      </c>
      <c r="D2067" s="8">
        <v>156.68</v>
      </c>
      <c r="E2067" s="17">
        <f t="shared" si="224"/>
        <v>0.64443041170569126</v>
      </c>
      <c r="F2067" s="2">
        <f>+IF(A2067&gt;$C$3,AVERAGE(INDEX($E$15:$E$2531,A2067-$C$3):E2066),"")</f>
        <v>0.64700844402790425</v>
      </c>
      <c r="G2067" s="2">
        <f>+IF(A2067&gt;$C$3,STDEVA(INDEX($E$15:$E$2531,A2067-$C$3):E2066),"")</f>
        <v>8.2111034741040086E-3</v>
      </c>
      <c r="H2067">
        <f t="shared" si="225"/>
        <v>-0.31396904573709566</v>
      </c>
      <c r="I2067" s="2" t="str">
        <f t="shared" si="226"/>
        <v/>
      </c>
      <c r="J2067" t="str">
        <f t="shared" si="227"/>
        <v/>
      </c>
      <c r="K2067" t="str">
        <f t="shared" si="228"/>
        <v/>
      </c>
      <c r="L2067" s="37" t="str">
        <f t="shared" si="229"/>
        <v/>
      </c>
      <c r="M2067" t="str">
        <f t="shared" si="230"/>
        <v/>
      </c>
    </row>
    <row r="2068" spans="1:13" x14ac:dyDescent="0.25">
      <c r="A2068" s="2">
        <v>2054</v>
      </c>
      <c r="B2068" t="s">
        <v>2054</v>
      </c>
      <c r="C2068" s="8">
        <v>296.82</v>
      </c>
      <c r="D2068" s="8">
        <v>155.19</v>
      </c>
      <c r="E2068" s="17">
        <f t="shared" si="224"/>
        <v>0.64847572178413881</v>
      </c>
      <c r="F2068" s="2">
        <f>+IF(A2068&gt;$C$3,AVERAGE(INDEX($E$15:$E$2531,A2068-$C$3):E2067),"")</f>
        <v>0.64672827944318412</v>
      </c>
      <c r="G2068" s="2">
        <f>+IF(A2068&gt;$C$3,STDEVA(INDEX($E$15:$E$2531,A2068-$C$3):E2067),"")</f>
        <v>8.256167278016922E-3</v>
      </c>
      <c r="H2068">
        <f t="shared" si="225"/>
        <v>0.21165297190713186</v>
      </c>
      <c r="I2068" s="2" t="str">
        <f t="shared" si="226"/>
        <v/>
      </c>
      <c r="J2068" t="str">
        <f t="shared" si="227"/>
        <v/>
      </c>
      <c r="K2068" t="str">
        <f t="shared" si="228"/>
        <v/>
      </c>
      <c r="L2068" s="37" t="str">
        <f t="shared" si="229"/>
        <v/>
      </c>
      <c r="M2068" t="str">
        <f t="shared" si="230"/>
        <v/>
      </c>
    </row>
    <row r="2069" spans="1:13" x14ac:dyDescent="0.25">
      <c r="A2069" s="2">
        <v>2055</v>
      </c>
      <c r="B2069" t="s">
        <v>2055</v>
      </c>
      <c r="C2069" s="8">
        <v>297.19</v>
      </c>
      <c r="D2069" s="8">
        <v>155.4</v>
      </c>
      <c r="E2069" s="17">
        <f t="shared" si="224"/>
        <v>0.64836922696846666</v>
      </c>
      <c r="F2069" s="2">
        <f>+IF(A2069&gt;$C$3,AVERAGE(INDEX($E$15:$E$2531,A2069-$C$3):E2068),"")</f>
        <v>0.64567582307893223</v>
      </c>
      <c r="G2069" s="2">
        <f>+IF(A2069&gt;$C$3,STDEVA(INDEX($E$15:$E$2531,A2069-$C$3):E2068),"")</f>
        <v>7.1808831844492726E-3</v>
      </c>
      <c r="H2069">
        <f t="shared" si="225"/>
        <v>0.37507975277570205</v>
      </c>
      <c r="I2069" s="2" t="str">
        <f t="shared" si="226"/>
        <v/>
      </c>
      <c r="J2069" t="str">
        <f t="shared" si="227"/>
        <v/>
      </c>
      <c r="K2069" t="str">
        <f t="shared" si="228"/>
        <v/>
      </c>
      <c r="L2069" s="37" t="str">
        <f t="shared" si="229"/>
        <v/>
      </c>
      <c r="M2069" t="str">
        <f t="shared" si="230"/>
        <v/>
      </c>
    </row>
    <row r="2070" spans="1:13" x14ac:dyDescent="0.25">
      <c r="A2070" s="2">
        <v>2056</v>
      </c>
      <c r="B2070" t="s">
        <v>2056</v>
      </c>
      <c r="C2070" s="8">
        <v>298.61</v>
      </c>
      <c r="D2070" s="8">
        <v>155.66999999999999</v>
      </c>
      <c r="E2070" s="17">
        <f t="shared" si="224"/>
        <v>0.65139999211478583</v>
      </c>
      <c r="F2070" s="2">
        <f>+IF(A2070&gt;$C$3,AVERAGE(INDEX($E$15:$E$2531,A2070-$C$3):E2069),"")</f>
        <v>0.6450251301430987</v>
      </c>
      <c r="G2070" s="2">
        <f>+IF(A2070&gt;$C$3,STDEVA(INDEX($E$15:$E$2531,A2070-$C$3):E2069),"")</f>
        <v>6.5466415993807262E-3</v>
      </c>
      <c r="H2070">
        <f t="shared" si="225"/>
        <v>0.97376064886309854</v>
      </c>
      <c r="I2070" s="2" t="str">
        <f t="shared" si="226"/>
        <v/>
      </c>
      <c r="J2070" t="str">
        <f t="shared" si="227"/>
        <v/>
      </c>
      <c r="K2070" t="str">
        <f t="shared" si="228"/>
        <v/>
      </c>
      <c r="L2070" s="37" t="str">
        <f t="shared" si="229"/>
        <v/>
      </c>
      <c r="M2070" t="str">
        <f t="shared" si="230"/>
        <v/>
      </c>
    </row>
    <row r="2071" spans="1:13" x14ac:dyDescent="0.25">
      <c r="A2071" s="2">
        <v>2057</v>
      </c>
      <c r="B2071" t="s">
        <v>2057</v>
      </c>
      <c r="C2071" s="8">
        <v>299.31</v>
      </c>
      <c r="D2071" s="8">
        <v>154.91</v>
      </c>
      <c r="E2071" s="17">
        <f t="shared" si="224"/>
        <v>0.65863552247525392</v>
      </c>
      <c r="F2071" s="2">
        <f>+IF(A2071&gt;$C$3,AVERAGE(INDEX($E$15:$E$2531,A2071-$C$3):E2070),"")</f>
        <v>0.64456447980456144</v>
      </c>
      <c r="G2071" s="2">
        <f>+IF(A2071&gt;$C$3,STDEVA(INDEX($E$15:$E$2531,A2071-$C$3):E2070),"")</f>
        <v>5.8192757484660518E-3</v>
      </c>
      <c r="H2071">
        <f t="shared" si="225"/>
        <v>2.4180058273405542</v>
      </c>
      <c r="I2071" s="2" t="str">
        <f t="shared" si="226"/>
        <v>Sell</v>
      </c>
      <c r="J2071">
        <f t="shared" si="227"/>
        <v>154.91</v>
      </c>
      <c r="K2071">
        <f t="shared" si="228"/>
        <v>299.31</v>
      </c>
      <c r="L2071" s="37" t="str">
        <f t="shared" si="229"/>
        <v/>
      </c>
      <c r="M2071" t="str">
        <f t="shared" si="230"/>
        <v>Short</v>
      </c>
    </row>
    <row r="2072" spans="1:13" x14ac:dyDescent="0.25">
      <c r="A2072" s="2">
        <v>2058</v>
      </c>
      <c r="B2072" t="s">
        <v>2058</v>
      </c>
      <c r="C2072" s="8">
        <v>300.64999999999998</v>
      </c>
      <c r="D2072" s="8">
        <v>156.11000000000001</v>
      </c>
      <c r="E2072" s="17">
        <f t="shared" si="224"/>
        <v>0.65538591051700223</v>
      </c>
      <c r="F2072" s="2">
        <f>+IF(A2072&gt;$C$3,AVERAGE(INDEX($E$15:$E$2531,A2072-$C$3):E2071),"")</f>
        <v>0.64658032767425866</v>
      </c>
      <c r="G2072" s="2">
        <f>+IF(A2072&gt;$C$3,STDEVA(INDEX($E$15:$E$2531,A2072-$C$3):E2071),"")</f>
        <v>7.208982156945206E-3</v>
      </c>
      <c r="H2072">
        <f t="shared" si="225"/>
        <v>1.2214738018542866</v>
      </c>
      <c r="I2072" s="2" t="str">
        <f t="shared" si="226"/>
        <v/>
      </c>
      <c r="J2072">
        <f t="shared" si="227"/>
        <v>154.91</v>
      </c>
      <c r="K2072">
        <f t="shared" si="228"/>
        <v>299.31</v>
      </c>
      <c r="L2072" s="37">
        <f t="shared" si="229"/>
        <v>-34.999999999989484</v>
      </c>
      <c r="M2072" t="str">
        <f t="shared" si="230"/>
        <v>Short</v>
      </c>
    </row>
    <row r="2073" spans="1:13" x14ac:dyDescent="0.25">
      <c r="A2073" s="2">
        <v>2059</v>
      </c>
      <c r="B2073" t="s">
        <v>2059</v>
      </c>
      <c r="C2073" s="8">
        <v>300.75</v>
      </c>
      <c r="D2073" s="8">
        <v>155.29</v>
      </c>
      <c r="E2073" s="17">
        <f t="shared" si="224"/>
        <v>0.66098501827369049</v>
      </c>
      <c r="F2073" s="2">
        <f>+IF(A2073&gt;$C$3,AVERAGE(INDEX($E$15:$E$2531,A2073-$C$3):E2072),"")</f>
        <v>0.6490091091319502</v>
      </c>
      <c r="G2073" s="2">
        <f>+IF(A2073&gt;$C$3,STDEVA(INDEX($E$15:$E$2531,A2073-$C$3):E2072),"")</f>
        <v>5.8074338208678224E-3</v>
      </c>
      <c r="H2073">
        <f t="shared" si="225"/>
        <v>2.0621688530840112</v>
      </c>
      <c r="I2073" s="2" t="str">
        <f t="shared" si="226"/>
        <v>Sell</v>
      </c>
      <c r="J2073" t="str">
        <f t="shared" si="227"/>
        <v/>
      </c>
      <c r="K2073" t="str">
        <f t="shared" si="228"/>
        <v/>
      </c>
      <c r="L2073" s="37">
        <f t="shared" si="229"/>
        <v>-265.00000000000057</v>
      </c>
      <c r="M2073" t="str">
        <f t="shared" si="230"/>
        <v>SL</v>
      </c>
    </row>
    <row r="2074" spans="1:13" x14ac:dyDescent="0.25">
      <c r="A2074" s="2">
        <v>2060</v>
      </c>
      <c r="B2074" t="s">
        <v>2060</v>
      </c>
      <c r="C2074" s="8">
        <v>299.70999999999998</v>
      </c>
      <c r="D2074" s="8">
        <v>155.24</v>
      </c>
      <c r="E2074" s="17">
        <f t="shared" si="224"/>
        <v>0.6578430339652892</v>
      </c>
      <c r="F2074" s="2">
        <f>+IF(A2074&gt;$C$3,AVERAGE(INDEX($E$15:$E$2531,A2074-$C$3):E2073),"")</f>
        <v>0.6514837425010761</v>
      </c>
      <c r="G2074" s="2">
        <f>+IF(A2074&gt;$C$3,STDEVA(INDEX($E$15:$E$2531,A2074-$C$3):E2073),"")</f>
        <v>5.6137675807642531E-3</v>
      </c>
      <c r="H2074">
        <f t="shared" si="225"/>
        <v>1.1328027697483254</v>
      </c>
      <c r="I2074" s="2" t="str">
        <f t="shared" si="226"/>
        <v/>
      </c>
      <c r="J2074" t="str">
        <f t="shared" si="227"/>
        <v/>
      </c>
      <c r="K2074" t="str">
        <f t="shared" si="228"/>
        <v/>
      </c>
      <c r="L2074" s="37" t="str">
        <f t="shared" si="229"/>
        <v/>
      </c>
      <c r="M2074" t="str">
        <f t="shared" si="230"/>
        <v/>
      </c>
    </row>
    <row r="2075" spans="1:13" x14ac:dyDescent="0.25">
      <c r="A2075" s="2">
        <v>2061</v>
      </c>
      <c r="B2075" t="s">
        <v>2061</v>
      </c>
      <c r="C2075" s="8">
        <v>297.74</v>
      </c>
      <c r="D2075" s="8">
        <v>154.13</v>
      </c>
      <c r="E2075" s="17">
        <f t="shared" si="224"/>
        <v>0.65842422029028291</v>
      </c>
      <c r="F2075" s="2">
        <f>+IF(A2075&gt;$C$3,AVERAGE(INDEX($E$15:$E$2531,A2075-$C$3):E2074),"")</f>
        <v>0.65264200049937582</v>
      </c>
      <c r="G2075" s="2">
        <f>+IF(A2075&gt;$C$3,STDEVA(INDEX($E$15:$E$2531,A2075-$C$3):E2074),"")</f>
        <v>5.7440964485878498E-3</v>
      </c>
      <c r="H2075">
        <f t="shared" si="225"/>
        <v>1.0066369606883285</v>
      </c>
      <c r="I2075" s="2" t="str">
        <f t="shared" si="226"/>
        <v/>
      </c>
      <c r="J2075" t="str">
        <f t="shared" si="227"/>
        <v/>
      </c>
      <c r="K2075" t="str">
        <f t="shared" si="228"/>
        <v/>
      </c>
      <c r="L2075" s="37" t="str">
        <f t="shared" si="229"/>
        <v/>
      </c>
      <c r="M2075" t="str">
        <f t="shared" si="230"/>
        <v/>
      </c>
    </row>
    <row r="2076" spans="1:13" x14ac:dyDescent="0.25">
      <c r="A2076" s="2">
        <v>2062</v>
      </c>
      <c r="B2076" t="s">
        <v>2062</v>
      </c>
      <c r="C2076" s="8">
        <v>298.83</v>
      </c>
      <c r="D2076" s="8">
        <v>154.71</v>
      </c>
      <c r="E2076" s="17">
        <f t="shared" si="224"/>
        <v>0.65832245309420656</v>
      </c>
      <c r="F2076" s="2">
        <f>+IF(A2076&gt;$C$3,AVERAGE(INDEX($E$15:$E$2531,A2076-$C$3):E2075),"")</f>
        <v>0.65377211756606679</v>
      </c>
      <c r="G2076" s="2">
        <f>+IF(A2076&gt;$C$3,STDEVA(INDEX($E$15:$E$2531,A2076-$C$3):E2075),"")</f>
        <v>5.77315851949996E-3</v>
      </c>
      <c r="H2076">
        <f t="shared" si="225"/>
        <v>0.78818821841980125</v>
      </c>
      <c r="I2076" s="2" t="str">
        <f t="shared" si="226"/>
        <v/>
      </c>
      <c r="J2076" t="str">
        <f t="shared" si="227"/>
        <v/>
      </c>
      <c r="K2076" t="str">
        <f t="shared" si="228"/>
        <v/>
      </c>
      <c r="L2076" s="37" t="str">
        <f t="shared" si="229"/>
        <v/>
      </c>
      <c r="M2076" t="str">
        <f t="shared" si="230"/>
        <v/>
      </c>
    </row>
    <row r="2077" spans="1:13" x14ac:dyDescent="0.25">
      <c r="A2077" s="2">
        <v>2063</v>
      </c>
      <c r="B2077" t="s">
        <v>2063</v>
      </c>
      <c r="C2077" s="8">
        <v>297.17</v>
      </c>
      <c r="D2077" s="8">
        <v>153.82</v>
      </c>
      <c r="E2077" s="17">
        <f t="shared" si="224"/>
        <v>0.65852127799318294</v>
      </c>
      <c r="F2077" s="2">
        <f>+IF(A2077&gt;$C$3,AVERAGE(INDEX($E$15:$E$2531,A2077-$C$3):E2076),"")</f>
        <v>0.65531567772034627</v>
      </c>
      <c r="G2077" s="2">
        <f>+IF(A2077&gt;$C$3,STDEVA(INDEX($E$15:$E$2531,A2077-$C$3):E2076),"")</f>
        <v>4.7253274730192241E-3</v>
      </c>
      <c r="H2077">
        <f t="shared" si="225"/>
        <v>0.67838690358288978</v>
      </c>
      <c r="I2077" s="2" t="str">
        <f t="shared" si="226"/>
        <v/>
      </c>
      <c r="J2077" t="str">
        <f t="shared" si="227"/>
        <v/>
      </c>
      <c r="K2077" t="str">
        <f t="shared" si="228"/>
        <v/>
      </c>
      <c r="L2077" s="37" t="str">
        <f t="shared" si="229"/>
        <v/>
      </c>
      <c r="M2077" t="str">
        <f t="shared" si="230"/>
        <v/>
      </c>
    </row>
    <row r="2078" spans="1:13" x14ac:dyDescent="0.25">
      <c r="A2078" s="2">
        <v>2064</v>
      </c>
      <c r="B2078" t="s">
        <v>2064</v>
      </c>
      <c r="C2078" s="8">
        <v>297.89999999999998</v>
      </c>
      <c r="D2078" s="8">
        <v>153.68</v>
      </c>
      <c r="E2078" s="17">
        <f t="shared" si="224"/>
        <v>0.66188534125893528</v>
      </c>
      <c r="F2078" s="2">
        <f>+IF(A2078&gt;$C$3,AVERAGE(INDEX($E$15:$E$2531,A2078-$C$3):E2077),"")</f>
        <v>0.65643185063246223</v>
      </c>
      <c r="G2078" s="2">
        <f>+IF(A2078&gt;$C$3,STDEVA(INDEX($E$15:$E$2531,A2078-$C$3):E2077),"")</f>
        <v>4.0451831848267172E-3</v>
      </c>
      <c r="H2078">
        <f t="shared" si="225"/>
        <v>1.3481442934225625</v>
      </c>
      <c r="I2078" s="2" t="str">
        <f t="shared" si="226"/>
        <v/>
      </c>
      <c r="J2078" t="str">
        <f t="shared" si="227"/>
        <v/>
      </c>
      <c r="K2078" t="str">
        <f t="shared" si="228"/>
        <v/>
      </c>
      <c r="L2078" s="37" t="str">
        <f t="shared" si="229"/>
        <v/>
      </c>
      <c r="M2078" t="str">
        <f t="shared" si="230"/>
        <v/>
      </c>
    </row>
    <row r="2079" spans="1:13" x14ac:dyDescent="0.25">
      <c r="A2079" s="2">
        <v>2065</v>
      </c>
      <c r="B2079" t="s">
        <v>2065</v>
      </c>
      <c r="C2079" s="8">
        <v>300.02999999999997</v>
      </c>
      <c r="D2079" s="8">
        <v>154.69999999999999</v>
      </c>
      <c r="E2079" s="17">
        <f t="shared" si="224"/>
        <v>0.66239471207751388</v>
      </c>
      <c r="F2079" s="2">
        <f>+IF(A2079&gt;$C$3,AVERAGE(INDEX($E$15:$E$2531,A2079-$C$3):E2078),"")</f>
        <v>0.65793364110918107</v>
      </c>
      <c r="G2079" s="2">
        <f>+IF(A2079&gt;$C$3,STDEVA(INDEX($E$15:$E$2531,A2079-$C$3):E2078),"")</f>
        <v>3.068883020183745E-3</v>
      </c>
      <c r="H2079">
        <f t="shared" si="225"/>
        <v>1.4536464697392455</v>
      </c>
      <c r="I2079" s="2" t="str">
        <f t="shared" si="226"/>
        <v/>
      </c>
      <c r="J2079" t="str">
        <f t="shared" si="227"/>
        <v/>
      </c>
      <c r="K2079" t="str">
        <f t="shared" si="228"/>
        <v/>
      </c>
      <c r="L2079" s="37" t="str">
        <f t="shared" si="229"/>
        <v/>
      </c>
      <c r="M2079" t="str">
        <f t="shared" si="230"/>
        <v/>
      </c>
    </row>
    <row r="2080" spans="1:13" x14ac:dyDescent="0.25">
      <c r="A2080" s="2">
        <v>2066</v>
      </c>
      <c r="B2080" t="s">
        <v>2066</v>
      </c>
      <c r="C2080" s="8">
        <v>301.44</v>
      </c>
      <c r="D2080" s="8">
        <v>157.26</v>
      </c>
      <c r="E2080" s="17">
        <f t="shared" si="224"/>
        <v>0.65067050482462829</v>
      </c>
      <c r="F2080" s="2">
        <f>+IF(A2080&gt;$C$3,AVERAGE(INDEX($E$15:$E$2531,A2080-$C$3):E2079),"")</f>
        <v>0.65915527666059537</v>
      </c>
      <c r="G2080" s="2">
        <f>+IF(A2080&gt;$C$3,STDEVA(INDEX($E$15:$E$2531,A2080-$C$3):E2079),"")</f>
        <v>2.2114867213823899E-3</v>
      </c>
      <c r="H2080">
        <f t="shared" si="225"/>
        <v>-3.8366822436371151</v>
      </c>
      <c r="I2080" s="2" t="str">
        <f t="shared" si="226"/>
        <v>Buy</v>
      </c>
      <c r="J2080">
        <f t="shared" si="227"/>
        <v>301.44</v>
      </c>
      <c r="K2080">
        <f t="shared" si="228"/>
        <v>157.26</v>
      </c>
      <c r="L2080" s="37" t="str">
        <f t="shared" si="229"/>
        <v/>
      </c>
      <c r="M2080" t="str">
        <f t="shared" si="230"/>
        <v>Long</v>
      </c>
    </row>
    <row r="2081" spans="1:13" x14ac:dyDescent="0.25">
      <c r="A2081" s="2">
        <v>2067</v>
      </c>
      <c r="B2081" t="s">
        <v>2067</v>
      </c>
      <c r="C2081" s="8">
        <v>300</v>
      </c>
      <c r="D2081" s="8">
        <v>155.36000000000001</v>
      </c>
      <c r="E2081" s="17">
        <f t="shared" si="224"/>
        <v>0.65803747011318614</v>
      </c>
      <c r="F2081" s="2">
        <f>+IF(A2081&gt;$C$3,AVERAGE(INDEX($E$15:$E$2531,A2081-$C$3):E2080),"")</f>
        <v>0.65827027469941468</v>
      </c>
      <c r="G2081" s="2">
        <f>+IF(A2081&gt;$C$3,STDEVA(INDEX($E$15:$E$2531,A2081-$C$3):E2080),"")</f>
        <v>3.6020400574605228E-3</v>
      </c>
      <c r="H2081">
        <f t="shared" si="225"/>
        <v>-6.4631315175509407E-2</v>
      </c>
      <c r="I2081" s="2" t="str">
        <f t="shared" si="226"/>
        <v/>
      </c>
      <c r="J2081">
        <f t="shared" si="227"/>
        <v>301.44</v>
      </c>
      <c r="K2081">
        <f t="shared" si="228"/>
        <v>157.26</v>
      </c>
      <c r="L2081" s="37">
        <f t="shared" si="229"/>
        <v>114.99999999999488</v>
      </c>
      <c r="M2081" t="str">
        <f t="shared" si="230"/>
        <v>Long</v>
      </c>
    </row>
    <row r="2082" spans="1:13" x14ac:dyDescent="0.25">
      <c r="A2082" s="2">
        <v>2068</v>
      </c>
      <c r="B2082" t="s">
        <v>2068</v>
      </c>
      <c r="C2082" s="8">
        <v>302.01</v>
      </c>
      <c r="D2082" s="8">
        <v>157.19999999999999</v>
      </c>
      <c r="E2082" s="17">
        <f t="shared" si="224"/>
        <v>0.65294124941433551</v>
      </c>
      <c r="F2082" s="2">
        <f>+IF(A2082&gt;$C$3,AVERAGE(INDEX($E$15:$E$2531,A2082-$C$3):E2081),"")</f>
        <v>0.65856489243232397</v>
      </c>
      <c r="G2082" s="2">
        <f>+IF(A2082&gt;$C$3,STDEVA(INDEX($E$15:$E$2531,A2082-$C$3):E2081),"")</f>
        <v>3.4414928694914762E-3</v>
      </c>
      <c r="H2082">
        <f t="shared" si="225"/>
        <v>-1.6340708033544231</v>
      </c>
      <c r="I2082" s="2" t="str">
        <f t="shared" si="226"/>
        <v/>
      </c>
      <c r="J2082">
        <f t="shared" si="227"/>
        <v>301.44</v>
      </c>
      <c r="K2082">
        <f t="shared" si="228"/>
        <v>157.26</v>
      </c>
      <c r="L2082" s="37">
        <f t="shared" si="229"/>
        <v>157.49999999999886</v>
      </c>
      <c r="M2082" t="str">
        <f t="shared" si="230"/>
        <v>Long</v>
      </c>
    </row>
    <row r="2083" spans="1:13" x14ac:dyDescent="0.25">
      <c r="A2083" s="2">
        <v>2069</v>
      </c>
      <c r="B2083" t="s">
        <v>2069</v>
      </c>
      <c r="C2083" s="8">
        <v>301.45999999999998</v>
      </c>
      <c r="D2083" s="8">
        <v>156.15</v>
      </c>
      <c r="E2083" s="17">
        <f t="shared" si="224"/>
        <v>0.65782025365329555</v>
      </c>
      <c r="F2083" s="2">
        <f>+IF(A2083&gt;$C$3,AVERAGE(INDEX($E$15:$E$2531,A2083-$C$3):E2082),"")</f>
        <v>0.65767114033684004</v>
      </c>
      <c r="G2083" s="2">
        <f>+IF(A2083&gt;$C$3,STDEVA(INDEX($E$15:$E$2531,A2083-$C$3):E2082),"")</f>
        <v>3.7638112631707692E-3</v>
      </c>
      <c r="H2083">
        <f t="shared" si="225"/>
        <v>3.9617639150664685E-2</v>
      </c>
      <c r="I2083" s="2" t="str">
        <f t="shared" si="226"/>
        <v/>
      </c>
      <c r="J2083">
        <f t="shared" si="227"/>
        <v>301.44</v>
      </c>
      <c r="K2083">
        <f t="shared" si="228"/>
        <v>157.26</v>
      </c>
      <c r="L2083" s="37">
        <f t="shared" si="229"/>
        <v>282.49999999999176</v>
      </c>
      <c r="M2083" t="str">
        <f t="shared" si="230"/>
        <v>Long</v>
      </c>
    </row>
    <row r="2084" spans="1:13" x14ac:dyDescent="0.25">
      <c r="A2084" s="2">
        <v>2070</v>
      </c>
      <c r="B2084" t="s">
        <v>2070</v>
      </c>
      <c r="C2084" s="8">
        <v>300.72000000000003</v>
      </c>
      <c r="D2084" s="8">
        <v>157.84</v>
      </c>
      <c r="E2084" s="17">
        <f t="shared" si="224"/>
        <v>0.6445977375415628</v>
      </c>
      <c r="F2084" s="2">
        <f>+IF(A2084&gt;$C$3,AVERAGE(INDEX($E$15:$E$2531,A2084-$C$3):E2083),"")</f>
        <v>0.65766860919106296</v>
      </c>
      <c r="G2084" s="2">
        <f>+IF(A2084&gt;$C$3,STDEVA(INDEX($E$15:$E$2531,A2084-$C$3):E2083),"")</f>
        <v>3.763688873623881E-3</v>
      </c>
      <c r="H2084">
        <f t="shared" si="225"/>
        <v>-3.4728884582095718</v>
      </c>
      <c r="I2084" s="2" t="str">
        <f t="shared" si="226"/>
        <v>Buy</v>
      </c>
      <c r="J2084" t="str">
        <f t="shared" si="227"/>
        <v/>
      </c>
      <c r="K2084" t="str">
        <f t="shared" si="228"/>
        <v/>
      </c>
      <c r="L2084" s="37">
        <f t="shared" si="229"/>
        <v>-324.99999999999574</v>
      </c>
      <c r="M2084" t="str">
        <f t="shared" si="230"/>
        <v>SL</v>
      </c>
    </row>
    <row r="2085" spans="1:13" x14ac:dyDescent="0.25">
      <c r="A2085" s="2">
        <v>2071</v>
      </c>
      <c r="B2085" t="s">
        <v>2071</v>
      </c>
      <c r="C2085" s="8">
        <v>297.43</v>
      </c>
      <c r="D2085" s="8">
        <v>156.56</v>
      </c>
      <c r="E2085" s="17">
        <f t="shared" si="224"/>
        <v>0.64173958009421272</v>
      </c>
      <c r="F2085" s="2">
        <f>+IF(A2085&gt;$C$3,AVERAGE(INDEX($E$15:$E$2531,A2085-$C$3):E2084),"")</f>
        <v>0.65613233333009413</v>
      </c>
      <c r="G2085" s="2">
        <f>+IF(A2085&gt;$C$3,STDEVA(INDEX($E$15:$E$2531,A2085-$C$3):E2084),"")</f>
        <v>5.7266730890959266E-3</v>
      </c>
      <c r="H2085">
        <f t="shared" si="225"/>
        <v>-2.5132835438583765</v>
      </c>
      <c r="I2085" s="2" t="str">
        <f t="shared" si="226"/>
        <v>Buy</v>
      </c>
      <c r="J2085">
        <f t="shared" si="227"/>
        <v>297.43</v>
      </c>
      <c r="K2085">
        <f t="shared" si="228"/>
        <v>156.56</v>
      </c>
      <c r="L2085" s="37" t="str">
        <f t="shared" si="229"/>
        <v/>
      </c>
      <c r="M2085" t="str">
        <f t="shared" si="230"/>
        <v>Long</v>
      </c>
    </row>
    <row r="2086" spans="1:13" x14ac:dyDescent="0.25">
      <c r="A2086" s="2">
        <v>2072</v>
      </c>
      <c r="B2086" t="s">
        <v>2072</v>
      </c>
      <c r="C2086" s="8">
        <v>294.83999999999997</v>
      </c>
      <c r="D2086" s="8">
        <v>154.29</v>
      </c>
      <c r="E2086" s="17">
        <f t="shared" si="224"/>
        <v>0.64759888786615349</v>
      </c>
      <c r="F2086" s="2">
        <f>+IF(A2086&gt;$C$3,AVERAGE(INDEX($E$15:$E$2531,A2086-$C$3):E2085),"")</f>
        <v>0.6542897918856504</v>
      </c>
      <c r="G2086" s="2">
        <f>+IF(A2086&gt;$C$3,STDEVA(INDEX($E$15:$E$2531,A2086-$C$3):E2085),"")</f>
        <v>7.3668036463617132E-3</v>
      </c>
      <c r="H2086">
        <f t="shared" si="225"/>
        <v>-0.90825062546649771</v>
      </c>
      <c r="I2086" s="2" t="str">
        <f t="shared" si="226"/>
        <v/>
      </c>
      <c r="J2086">
        <f t="shared" si="227"/>
        <v>297.43</v>
      </c>
      <c r="K2086">
        <f t="shared" si="228"/>
        <v>156.56</v>
      </c>
      <c r="L2086" s="37">
        <f t="shared" si="229"/>
        <v>-80.000000000005457</v>
      </c>
      <c r="M2086" t="str">
        <f t="shared" si="230"/>
        <v>Long</v>
      </c>
    </row>
    <row r="2087" spans="1:13" x14ac:dyDescent="0.25">
      <c r="A2087" s="2">
        <v>2073</v>
      </c>
      <c r="B2087" t="s">
        <v>2073</v>
      </c>
      <c r="C2087" s="8">
        <v>292.62</v>
      </c>
      <c r="D2087" s="8">
        <v>152.58000000000001</v>
      </c>
      <c r="E2087" s="17">
        <f t="shared" si="224"/>
        <v>0.65118579028793289</v>
      </c>
      <c r="F2087" s="2">
        <f>+IF(A2087&gt;$C$3,AVERAGE(INDEX($E$15:$E$2531,A2087-$C$3):E2086),"")</f>
        <v>0.65307619298264719</v>
      </c>
      <c r="G2087" s="2">
        <f>+IF(A2087&gt;$C$3,STDEVA(INDEX($E$15:$E$2531,A2087-$C$3):E2086),"")</f>
        <v>7.4813575719578371E-3</v>
      </c>
      <c r="H2087">
        <f t="shared" si="225"/>
        <v>-0.25268177286433186</v>
      </c>
      <c r="I2087" s="2" t="str">
        <f t="shared" si="226"/>
        <v/>
      </c>
      <c r="J2087" t="str">
        <f t="shared" si="227"/>
        <v/>
      </c>
      <c r="K2087" t="str">
        <f t="shared" si="228"/>
        <v/>
      </c>
      <c r="L2087" s="37">
        <f t="shared" si="229"/>
        <v>-207.50000000000296</v>
      </c>
      <c r="M2087" t="str">
        <f t="shared" si="230"/>
        <v>SL</v>
      </c>
    </row>
    <row r="2088" spans="1:13" x14ac:dyDescent="0.25">
      <c r="A2088" s="2">
        <v>2074</v>
      </c>
      <c r="B2088" t="s">
        <v>2074</v>
      </c>
      <c r="C2088" s="8">
        <v>283.82</v>
      </c>
      <c r="D2088" s="8">
        <v>148</v>
      </c>
      <c r="E2088" s="17">
        <f t="shared" si="224"/>
        <v>0.6511279606422764</v>
      </c>
      <c r="F2088" s="2">
        <f>+IF(A2088&gt;$C$3,AVERAGE(INDEX($E$15:$E$2531,A2088-$C$3):E2087),"")</f>
        <v>0.65188735398586906</v>
      </c>
      <c r="G2088" s="2">
        <f>+IF(A2088&gt;$C$3,STDEVA(INDEX($E$15:$E$2531,A2088-$C$3):E2087),"")</f>
        <v>6.7176835154327576E-3</v>
      </c>
      <c r="H2088">
        <f t="shared" si="225"/>
        <v>-0.1130439297784827</v>
      </c>
      <c r="I2088" s="2" t="str">
        <f t="shared" si="226"/>
        <v/>
      </c>
      <c r="J2088" t="str">
        <f t="shared" si="227"/>
        <v/>
      </c>
      <c r="K2088" t="str">
        <f t="shared" si="228"/>
        <v/>
      </c>
      <c r="L2088" s="37" t="str">
        <f t="shared" si="229"/>
        <v/>
      </c>
      <c r="M2088" t="str">
        <f t="shared" si="230"/>
        <v/>
      </c>
    </row>
    <row r="2089" spans="1:13" x14ac:dyDescent="0.25">
      <c r="A2089" s="2">
        <v>2075</v>
      </c>
      <c r="B2089" t="s">
        <v>2075</v>
      </c>
      <c r="C2089" s="8">
        <v>287.8</v>
      </c>
      <c r="D2089" s="8">
        <v>149.36000000000001</v>
      </c>
      <c r="E2089" s="17">
        <f t="shared" si="224"/>
        <v>0.65590629521980026</v>
      </c>
      <c r="F2089" s="2">
        <f>+IF(A2089&gt;$C$3,AVERAGE(INDEX($E$15:$E$2531,A2089-$C$3):E2088),"")</f>
        <v>0.65063549271528709</v>
      </c>
      <c r="G2089" s="2">
        <f>+IF(A2089&gt;$C$3,STDEVA(INDEX($E$15:$E$2531,A2089-$C$3):E2088),"")</f>
        <v>5.4438711975639074E-3</v>
      </c>
      <c r="H2089">
        <f t="shared" si="225"/>
        <v>0.96820852537286661</v>
      </c>
      <c r="I2089" s="2" t="str">
        <f t="shared" si="226"/>
        <v/>
      </c>
      <c r="J2089" t="str">
        <f t="shared" si="227"/>
        <v/>
      </c>
      <c r="K2089" t="str">
        <f t="shared" si="228"/>
        <v/>
      </c>
      <c r="L2089" s="37" t="str">
        <f t="shared" si="229"/>
        <v/>
      </c>
      <c r="M2089" t="str">
        <f t="shared" si="230"/>
        <v/>
      </c>
    </row>
    <row r="2090" spans="1:13" x14ac:dyDescent="0.25">
      <c r="A2090" s="2">
        <v>2076</v>
      </c>
      <c r="B2090" t="s">
        <v>2076</v>
      </c>
      <c r="C2090" s="8">
        <v>287.97000000000003</v>
      </c>
      <c r="D2090" s="8">
        <v>149.32</v>
      </c>
      <c r="E2090" s="17">
        <f t="shared" si="224"/>
        <v>0.65676465399717232</v>
      </c>
      <c r="F2090" s="2">
        <f>+IF(A2090&gt;$C$3,AVERAGE(INDEX($E$15:$E$2531,A2090-$C$3):E2089),"")</f>
        <v>0.65121724720363949</v>
      </c>
      <c r="G2090" s="2">
        <f>+IF(A2090&gt;$C$3,STDEVA(INDEX($E$15:$E$2531,A2090-$C$3):E2089),"")</f>
        <v>5.7207960280524451E-3</v>
      </c>
      <c r="H2090">
        <f t="shared" si="225"/>
        <v>0.96969141467911324</v>
      </c>
      <c r="I2090" s="2" t="str">
        <f t="shared" si="226"/>
        <v/>
      </c>
      <c r="J2090" t="str">
        <f t="shared" si="227"/>
        <v/>
      </c>
      <c r="K2090" t="str">
        <f t="shared" si="228"/>
        <v/>
      </c>
      <c r="L2090" s="37" t="str">
        <f t="shared" si="229"/>
        <v/>
      </c>
      <c r="M2090" t="str">
        <f t="shared" si="230"/>
        <v/>
      </c>
    </row>
    <row r="2091" spans="1:13" x14ac:dyDescent="0.25">
      <c r="A2091" s="2">
        <v>2077</v>
      </c>
      <c r="B2091" t="s">
        <v>2077</v>
      </c>
      <c r="C2091" s="8">
        <v>293.62</v>
      </c>
      <c r="D2091" s="8">
        <v>152.54</v>
      </c>
      <c r="E2091" s="17">
        <f t="shared" si="224"/>
        <v>0.65485955757522174</v>
      </c>
      <c r="F2091" s="2">
        <f>+IF(A2091&gt;$C$3,AVERAGE(INDEX($E$15:$E$2531,A2091-$C$3):E2090),"")</f>
        <v>0.65107582319074908</v>
      </c>
      <c r="G2091" s="2">
        <f>+IF(A2091&gt;$C$3,STDEVA(INDEX($E$15:$E$2531,A2091-$C$3):E2090),"")</f>
        <v>5.5441222523371098E-3</v>
      </c>
      <c r="H2091">
        <f t="shared" si="225"/>
        <v>0.68247672260070313</v>
      </c>
      <c r="I2091" s="2" t="str">
        <f t="shared" si="226"/>
        <v/>
      </c>
      <c r="J2091" t="str">
        <f t="shared" si="227"/>
        <v/>
      </c>
      <c r="K2091" t="str">
        <f t="shared" si="228"/>
        <v/>
      </c>
      <c r="L2091" s="37" t="str">
        <f t="shared" si="229"/>
        <v/>
      </c>
      <c r="M2091" t="str">
        <f t="shared" si="230"/>
        <v/>
      </c>
    </row>
    <row r="2092" spans="1:13" x14ac:dyDescent="0.25">
      <c r="A2092" s="2">
        <v>2078</v>
      </c>
      <c r="B2092" t="s">
        <v>2078</v>
      </c>
      <c r="C2092" s="8">
        <v>291.62</v>
      </c>
      <c r="D2092" s="8">
        <v>150.62</v>
      </c>
      <c r="E2092" s="17">
        <f t="shared" si="224"/>
        <v>0.66069147621493363</v>
      </c>
      <c r="F2092" s="2">
        <f>+IF(A2092&gt;$C$3,AVERAGE(INDEX($E$15:$E$2531,A2092-$C$3):E2091),"")</f>
        <v>0.65128896854195872</v>
      </c>
      <c r="G2092" s="2">
        <f>+IF(A2092&gt;$C$3,STDEVA(INDEX($E$15:$E$2531,A2092-$C$3):E2091),"")</f>
        <v>5.6604580735660475E-3</v>
      </c>
      <c r="H2092">
        <f t="shared" si="225"/>
        <v>1.6610860023650684</v>
      </c>
      <c r="I2092" s="2" t="str">
        <f t="shared" si="226"/>
        <v/>
      </c>
      <c r="J2092" t="str">
        <f t="shared" si="227"/>
        <v/>
      </c>
      <c r="K2092" t="str">
        <f t="shared" si="228"/>
        <v/>
      </c>
      <c r="L2092" s="37" t="str">
        <f t="shared" si="229"/>
        <v/>
      </c>
      <c r="M2092" t="str">
        <f t="shared" si="230"/>
        <v/>
      </c>
    </row>
    <row r="2093" spans="1:13" x14ac:dyDescent="0.25">
      <c r="A2093" s="2">
        <v>2079</v>
      </c>
      <c r="B2093" t="s">
        <v>2079</v>
      </c>
      <c r="C2093" s="8">
        <v>288.07</v>
      </c>
      <c r="D2093" s="8">
        <v>148.66999999999999</v>
      </c>
      <c r="E2093" s="17">
        <f t="shared" si="224"/>
        <v>0.66147442153302594</v>
      </c>
      <c r="F2093" s="2">
        <f>+IF(A2093&gt;$C$3,AVERAGE(INDEX($E$15:$E$2531,A2093-$C$3):E2092),"")</f>
        <v>0.65160799327102958</v>
      </c>
      <c r="G2093" s="2">
        <f>+IF(A2093&gt;$C$3,STDEVA(INDEX($E$15:$E$2531,A2093-$C$3):E2092),"")</f>
        <v>6.135549681525544E-3</v>
      </c>
      <c r="H2093">
        <f t="shared" si="225"/>
        <v>1.6080756858191003</v>
      </c>
      <c r="I2093" s="2" t="str">
        <f t="shared" si="226"/>
        <v/>
      </c>
      <c r="J2093" t="str">
        <f t="shared" si="227"/>
        <v/>
      </c>
      <c r="K2093" t="str">
        <f t="shared" si="228"/>
        <v/>
      </c>
      <c r="L2093" s="37" t="str">
        <f t="shared" si="229"/>
        <v/>
      </c>
      <c r="M2093" t="str">
        <f t="shared" si="230"/>
        <v/>
      </c>
    </row>
    <row r="2094" spans="1:13" x14ac:dyDescent="0.25">
      <c r="A2094" s="2">
        <v>2080</v>
      </c>
      <c r="B2094" t="s">
        <v>2080</v>
      </c>
      <c r="C2094" s="8">
        <v>292.55</v>
      </c>
      <c r="D2094" s="8">
        <v>150.27000000000001</v>
      </c>
      <c r="E2094" s="17">
        <f t="shared" si="224"/>
        <v>0.66620191619660996</v>
      </c>
      <c r="F2094" s="2">
        <f>+IF(A2094&gt;$C$3,AVERAGE(INDEX($E$15:$E$2531,A2094-$C$3):E2093),"")</f>
        <v>0.65348318038119224</v>
      </c>
      <c r="G2094" s="2">
        <f>+IF(A2094&gt;$C$3,STDEVA(INDEX($E$15:$E$2531,A2094-$C$3):E2093),"")</f>
        <v>6.3019395836645545E-3</v>
      </c>
      <c r="H2094">
        <f t="shared" si="225"/>
        <v>2.0182256028582577</v>
      </c>
      <c r="I2094" s="2" t="str">
        <f t="shared" si="226"/>
        <v>Sell</v>
      </c>
      <c r="J2094">
        <f t="shared" si="227"/>
        <v>150.27000000000001</v>
      </c>
      <c r="K2094">
        <f t="shared" si="228"/>
        <v>292.55</v>
      </c>
      <c r="L2094" s="37" t="str">
        <f t="shared" si="229"/>
        <v/>
      </c>
      <c r="M2094" t="str">
        <f t="shared" si="230"/>
        <v>Short</v>
      </c>
    </row>
    <row r="2095" spans="1:13" x14ac:dyDescent="0.25">
      <c r="A2095" s="2">
        <v>2081</v>
      </c>
      <c r="B2095" t="s">
        <v>2081</v>
      </c>
      <c r="C2095" s="8">
        <v>283.89999999999998</v>
      </c>
      <c r="D2095" s="8">
        <v>146.07</v>
      </c>
      <c r="E2095" s="17">
        <f t="shared" si="224"/>
        <v>0.66453610461620627</v>
      </c>
      <c r="F2095" s="2">
        <f>+IF(A2095&gt;$C$3,AVERAGE(INDEX($E$15:$E$2531,A2095-$C$3):E2094),"")</f>
        <v>0.6562012177259029</v>
      </c>
      <c r="G2095" s="2">
        <f>+IF(A2095&gt;$C$3,STDEVA(INDEX($E$15:$E$2531,A2095-$C$3):E2094),"")</f>
        <v>5.8638734010265196E-3</v>
      </c>
      <c r="H2095">
        <f t="shared" si="225"/>
        <v>1.4213961182798185</v>
      </c>
      <c r="I2095" s="2" t="str">
        <f t="shared" si="226"/>
        <v/>
      </c>
      <c r="J2095" t="str">
        <f t="shared" si="227"/>
        <v/>
      </c>
      <c r="K2095" t="str">
        <f t="shared" si="228"/>
        <v/>
      </c>
      <c r="L2095" s="37">
        <f t="shared" si="229"/>
        <v>1112.5000000000043</v>
      </c>
      <c r="M2095" t="str">
        <f t="shared" si="230"/>
        <v>TP</v>
      </c>
    </row>
    <row r="2096" spans="1:13" x14ac:dyDescent="0.25">
      <c r="A2096" s="2">
        <v>2082</v>
      </c>
      <c r="B2096" t="s">
        <v>2082</v>
      </c>
      <c r="C2096" s="8">
        <v>284.64999999999998</v>
      </c>
      <c r="D2096" s="8">
        <v>145.49</v>
      </c>
      <c r="E2096" s="17">
        <f t="shared" si="224"/>
        <v>0.67115299966979336</v>
      </c>
      <c r="F2096" s="2">
        <f>+IF(A2096&gt;$C$3,AVERAGE(INDEX($E$15:$E$2531,A2096-$C$3):E2095),"")</f>
        <v>0.65808313069813107</v>
      </c>
      <c r="G2096" s="2">
        <f>+IF(A2096&gt;$C$3,STDEVA(INDEX($E$15:$E$2531,A2096-$C$3):E2095),"")</f>
        <v>5.4620964684928917E-3</v>
      </c>
      <c r="H2096">
        <f t="shared" si="225"/>
        <v>2.392830124303635</v>
      </c>
      <c r="I2096" s="2" t="str">
        <f t="shared" si="226"/>
        <v>Sell</v>
      </c>
      <c r="J2096">
        <f t="shared" si="227"/>
        <v>145.49</v>
      </c>
      <c r="K2096">
        <f t="shared" si="228"/>
        <v>284.64999999999998</v>
      </c>
      <c r="L2096" s="37" t="str">
        <f t="shared" si="229"/>
        <v/>
      </c>
      <c r="M2096" t="str">
        <f t="shared" si="230"/>
        <v>Short</v>
      </c>
    </row>
    <row r="2097" spans="1:13" x14ac:dyDescent="0.25">
      <c r="A2097" s="2">
        <v>2083</v>
      </c>
      <c r="B2097" t="s">
        <v>2083</v>
      </c>
      <c r="C2097" s="8">
        <v>288.85000000000002</v>
      </c>
      <c r="D2097" s="8">
        <v>148.63</v>
      </c>
      <c r="E2097" s="17">
        <f t="shared" si="224"/>
        <v>0.66444752606647106</v>
      </c>
      <c r="F2097" s="2">
        <f>+IF(A2097&gt;$C$3,AVERAGE(INDEX($E$15:$E$2531,A2097-$C$3):E2096),"")</f>
        <v>0.66030170951833778</v>
      </c>
      <c r="G2097" s="2">
        <f>+IF(A2097&gt;$C$3,STDEVA(INDEX($E$15:$E$2531,A2097-$C$3):E2096),"")</f>
        <v>6.3010448044155789E-3</v>
      </c>
      <c r="H2097">
        <f t="shared" si="225"/>
        <v>0.65795700186547224</v>
      </c>
      <c r="I2097" s="2" t="str">
        <f t="shared" si="226"/>
        <v/>
      </c>
      <c r="J2097" t="str">
        <f t="shared" si="227"/>
        <v/>
      </c>
      <c r="K2097" t="str">
        <f t="shared" si="228"/>
        <v/>
      </c>
      <c r="L2097" s="37">
        <f t="shared" si="229"/>
        <v>-265.00000000001478</v>
      </c>
      <c r="M2097" t="str">
        <f t="shared" si="230"/>
        <v>SL</v>
      </c>
    </row>
    <row r="2098" spans="1:13" x14ac:dyDescent="0.25">
      <c r="A2098" s="2">
        <v>2084</v>
      </c>
      <c r="B2098" t="s">
        <v>2084</v>
      </c>
      <c r="C2098" s="8">
        <v>292.33</v>
      </c>
      <c r="D2098" s="8">
        <v>150.13</v>
      </c>
      <c r="E2098" s="17">
        <f t="shared" si="224"/>
        <v>0.66638171570629878</v>
      </c>
      <c r="F2098" s="2">
        <f>+IF(A2098&gt;$C$3,AVERAGE(INDEX($E$15:$E$2531,A2098-$C$3):E2097),"")</f>
        <v>0.66178166123213722</v>
      </c>
      <c r="G2098" s="2">
        <f>+IF(A2098&gt;$C$3,STDEVA(INDEX($E$15:$E$2531,A2098-$C$3):E2097),"")</f>
        <v>5.3728849065371662E-3</v>
      </c>
      <c r="H2098">
        <f t="shared" si="225"/>
        <v>0.85616099249859168</v>
      </c>
      <c r="I2098" s="2" t="str">
        <f t="shared" si="226"/>
        <v/>
      </c>
      <c r="J2098" t="str">
        <f t="shared" si="227"/>
        <v/>
      </c>
      <c r="K2098" t="str">
        <f t="shared" si="228"/>
        <v/>
      </c>
      <c r="L2098" s="37" t="str">
        <f t="shared" si="229"/>
        <v/>
      </c>
      <c r="M2098" t="str">
        <f t="shared" si="230"/>
        <v/>
      </c>
    </row>
    <row r="2099" spans="1:13" x14ac:dyDescent="0.25">
      <c r="A2099" s="2">
        <v>2085</v>
      </c>
      <c r="B2099" t="s">
        <v>2085</v>
      </c>
      <c r="C2099" s="8">
        <v>290.08999999999997</v>
      </c>
      <c r="D2099" s="8">
        <v>149.15</v>
      </c>
      <c r="E2099" s="17">
        <f t="shared" si="224"/>
        <v>0.6652387087003534</v>
      </c>
      <c r="F2099" s="2">
        <f>+IF(A2099&gt;$C$3,AVERAGE(INDEX($E$15:$E$2531,A2099-$C$3):E2098),"")</f>
        <v>0.66294559684174814</v>
      </c>
      <c r="G2099" s="2">
        <f>+IF(A2099&gt;$C$3,STDEVA(INDEX($E$15:$E$2531,A2099-$C$3):E2098),"")</f>
        <v>5.0669393894096221E-3</v>
      </c>
      <c r="H2099">
        <f t="shared" si="225"/>
        <v>0.45256350675874973</v>
      </c>
      <c r="I2099" s="2" t="str">
        <f t="shared" si="226"/>
        <v/>
      </c>
      <c r="J2099" t="str">
        <f t="shared" si="227"/>
        <v/>
      </c>
      <c r="K2099" t="str">
        <f t="shared" si="228"/>
        <v/>
      </c>
      <c r="L2099" s="37" t="str">
        <f t="shared" si="229"/>
        <v/>
      </c>
      <c r="M2099" t="str">
        <f t="shared" si="230"/>
        <v/>
      </c>
    </row>
    <row r="2100" spans="1:13" x14ac:dyDescent="0.25">
      <c r="A2100" s="2">
        <v>2086</v>
      </c>
      <c r="B2100" t="s">
        <v>2086</v>
      </c>
      <c r="C2100" s="8">
        <v>292.45</v>
      </c>
      <c r="D2100" s="8">
        <v>150.38</v>
      </c>
      <c r="E2100" s="17">
        <f t="shared" si="224"/>
        <v>0.66512828793915402</v>
      </c>
      <c r="F2100" s="2">
        <f>+IF(A2100&gt;$C$3,AVERAGE(INDEX($E$15:$E$2531,A2100-$C$3):E2099),"")</f>
        <v>0.66388715847543489</v>
      </c>
      <c r="G2100" s="2">
        <f>+IF(A2100&gt;$C$3,STDEVA(INDEX($E$15:$E$2531,A2100-$C$3):E2099),"")</f>
        <v>4.5341269965326718E-3</v>
      </c>
      <c r="H2100">
        <f t="shared" si="225"/>
        <v>0.27373063539425341</v>
      </c>
      <c r="I2100" s="2" t="str">
        <f t="shared" si="226"/>
        <v/>
      </c>
      <c r="J2100" t="str">
        <f t="shared" si="227"/>
        <v/>
      </c>
      <c r="K2100" t="str">
        <f t="shared" si="228"/>
        <v/>
      </c>
      <c r="L2100" s="37" t="str">
        <f t="shared" si="229"/>
        <v/>
      </c>
      <c r="M2100" t="str">
        <f t="shared" si="230"/>
        <v/>
      </c>
    </row>
    <row r="2101" spans="1:13" x14ac:dyDescent="0.25">
      <c r="A2101" s="2">
        <v>2087</v>
      </c>
      <c r="B2101" t="s">
        <v>2087</v>
      </c>
      <c r="C2101" s="8">
        <v>292.36</v>
      </c>
      <c r="D2101" s="8">
        <v>150.03</v>
      </c>
      <c r="E2101" s="17">
        <f t="shared" si="224"/>
        <v>0.66715064551326897</v>
      </c>
      <c r="F2101" s="2">
        <f>+IF(A2101&gt;$C$3,AVERAGE(INDEX($E$15:$E$2531,A2101-$C$3):E2100),"")</f>
        <v>0.66502812851587179</v>
      </c>
      <c r="G2101" s="2">
        <f>+IF(A2101&gt;$C$3,STDEVA(INDEX($E$15:$E$2531,A2101-$C$3):E2100),"")</f>
        <v>3.0164750040216981E-3</v>
      </c>
      <c r="H2101">
        <f t="shared" si="225"/>
        <v>0.70364150028339367</v>
      </c>
      <c r="I2101" s="2" t="str">
        <f t="shared" si="226"/>
        <v/>
      </c>
      <c r="J2101" t="str">
        <f t="shared" si="227"/>
        <v/>
      </c>
      <c r="K2101" t="str">
        <f t="shared" si="228"/>
        <v/>
      </c>
      <c r="L2101" s="37" t="str">
        <f t="shared" si="229"/>
        <v/>
      </c>
      <c r="M2101" t="str">
        <f t="shared" si="230"/>
        <v/>
      </c>
    </row>
    <row r="2102" spans="1:13" x14ac:dyDescent="0.25">
      <c r="A2102" s="2">
        <v>2088</v>
      </c>
      <c r="B2102" t="s">
        <v>2088</v>
      </c>
      <c r="C2102" s="8">
        <v>284.85000000000002</v>
      </c>
      <c r="D2102" s="8">
        <v>145.43</v>
      </c>
      <c r="E2102" s="17">
        <f t="shared" si="224"/>
        <v>0.67226785473678574</v>
      </c>
      <c r="F2102" s="2">
        <f>+IF(A2102&gt;$C$3,AVERAGE(INDEX($E$15:$E$2531,A2102-$C$3):E2101),"")</f>
        <v>0.66574581399346455</v>
      </c>
      <c r="G2102" s="2">
        <f>+IF(A2102&gt;$C$3,STDEVA(INDEX($E$15:$E$2531,A2102-$C$3):E2101),"")</f>
        <v>2.5946060592453202E-3</v>
      </c>
      <c r="H2102">
        <f t="shared" si="225"/>
        <v>2.5136920959855549</v>
      </c>
      <c r="I2102" s="2" t="str">
        <f t="shared" si="226"/>
        <v>Sell</v>
      </c>
      <c r="J2102">
        <f t="shared" si="227"/>
        <v>145.43</v>
      </c>
      <c r="K2102">
        <f t="shared" si="228"/>
        <v>284.85000000000002</v>
      </c>
      <c r="L2102" s="37" t="str">
        <f t="shared" si="229"/>
        <v/>
      </c>
      <c r="M2102" t="str">
        <f t="shared" si="230"/>
        <v>Short</v>
      </c>
    </row>
    <row r="2103" spans="1:13" x14ac:dyDescent="0.25">
      <c r="A2103" s="2">
        <v>2089</v>
      </c>
      <c r="B2103" t="s">
        <v>2089</v>
      </c>
      <c r="C2103" s="8">
        <v>288</v>
      </c>
      <c r="D2103" s="8">
        <v>147.03</v>
      </c>
      <c r="E2103" s="17">
        <f t="shared" si="224"/>
        <v>0.67232383254638006</v>
      </c>
      <c r="F2103" s="2">
        <f>+IF(A2103&gt;$C$3,AVERAGE(INDEX($E$15:$E$2531,A2103-$C$3):E2102),"")</f>
        <v>0.666945084349438</v>
      </c>
      <c r="G2103" s="2">
        <f>+IF(A2103&gt;$C$3,STDEVA(INDEX($E$15:$E$2531,A2103-$C$3):E2102),"")</f>
        <v>2.8549041631765184E-3</v>
      </c>
      <c r="H2103">
        <f t="shared" si="225"/>
        <v>1.8840380935790786</v>
      </c>
      <c r="I2103" s="2" t="str">
        <f t="shared" si="226"/>
        <v>Sell</v>
      </c>
      <c r="J2103" t="str">
        <f t="shared" si="227"/>
        <v/>
      </c>
      <c r="K2103" t="str">
        <f t="shared" si="228"/>
        <v/>
      </c>
      <c r="L2103" s="37">
        <f t="shared" si="229"/>
        <v>-387.49999999999574</v>
      </c>
      <c r="M2103" t="str">
        <f t="shared" si="230"/>
        <v>SL</v>
      </c>
    </row>
    <row r="2104" spans="1:13" x14ac:dyDescent="0.25">
      <c r="A2104" s="2">
        <v>2090</v>
      </c>
      <c r="B2104" t="s">
        <v>2090</v>
      </c>
      <c r="C2104" s="8">
        <v>286.87</v>
      </c>
      <c r="D2104" s="8">
        <v>144.85</v>
      </c>
      <c r="E2104" s="17">
        <f t="shared" si="224"/>
        <v>0.68333042725366033</v>
      </c>
      <c r="F2104" s="2">
        <f>+IF(A2104&gt;$C$3,AVERAGE(INDEX($E$15:$E$2531,A2104-$C$3):E2103),"")</f>
        <v>0.66762529727719022</v>
      </c>
      <c r="G2104" s="2">
        <f>+IF(A2104&gt;$C$3,STDEVA(INDEX($E$15:$E$2531,A2104-$C$3):E2103),"")</f>
        <v>3.3432440994186283E-3</v>
      </c>
      <c r="H2104">
        <f t="shared" si="225"/>
        <v>4.697572031668626</v>
      </c>
      <c r="I2104" s="2" t="str">
        <f t="shared" si="226"/>
        <v>Sell</v>
      </c>
      <c r="J2104">
        <f t="shared" si="227"/>
        <v>144.85</v>
      </c>
      <c r="K2104">
        <f t="shared" si="228"/>
        <v>286.87</v>
      </c>
      <c r="L2104" s="37" t="str">
        <f t="shared" si="229"/>
        <v/>
      </c>
      <c r="M2104" t="str">
        <f t="shared" si="230"/>
        <v>Short</v>
      </c>
    </row>
    <row r="2105" spans="1:13" x14ac:dyDescent="0.25">
      <c r="A2105" s="2">
        <v>2091</v>
      </c>
      <c r="B2105" t="s">
        <v>2091</v>
      </c>
      <c r="C2105" s="8">
        <v>288.89</v>
      </c>
      <c r="D2105" s="8">
        <v>146.54</v>
      </c>
      <c r="E2105" s="17">
        <f t="shared" si="224"/>
        <v>0.67874756408798598</v>
      </c>
      <c r="F2105" s="2">
        <f>+IF(A2105&gt;$C$3,AVERAGE(INDEX($E$15:$E$2531,A2105-$C$3):E2104),"")</f>
        <v>0.66971355534801846</v>
      </c>
      <c r="G2105" s="2">
        <f>+IF(A2105&gt;$C$3,STDEVA(INDEX($E$15:$E$2531,A2105-$C$3):E2104),"")</f>
        <v>5.9924833042540784E-3</v>
      </c>
      <c r="H2105">
        <f t="shared" si="225"/>
        <v>1.5075567642473446</v>
      </c>
      <c r="I2105" s="2" t="str">
        <f t="shared" si="226"/>
        <v/>
      </c>
      <c r="J2105">
        <f t="shared" si="227"/>
        <v>144.85</v>
      </c>
      <c r="K2105">
        <f t="shared" si="228"/>
        <v>286.87</v>
      </c>
      <c r="L2105" s="37">
        <f t="shared" si="229"/>
        <v>-82.499999999996021</v>
      </c>
      <c r="M2105" t="str">
        <f t="shared" si="230"/>
        <v>Short</v>
      </c>
    </row>
    <row r="2106" spans="1:13" x14ac:dyDescent="0.25">
      <c r="A2106" s="2">
        <v>2092</v>
      </c>
      <c r="B2106" t="s">
        <v>2092</v>
      </c>
      <c r="C2106" s="8">
        <v>292.58</v>
      </c>
      <c r="D2106" s="8">
        <v>149.11000000000001</v>
      </c>
      <c r="E2106" s="17">
        <f t="shared" si="224"/>
        <v>0.67405384494712384</v>
      </c>
      <c r="F2106" s="2">
        <f>+IF(A2106&gt;$C$3,AVERAGE(INDEX($E$15:$E$2531,A2106-$C$3):E2105),"")</f>
        <v>0.6705573958389287</v>
      </c>
      <c r="G2106" s="2">
        <f>+IF(A2106&gt;$C$3,STDEVA(INDEX($E$15:$E$2531,A2106-$C$3):E2105),"")</f>
        <v>6.7120373416490846E-3</v>
      </c>
      <c r="H2106">
        <f t="shared" si="225"/>
        <v>0.52092217760756487</v>
      </c>
      <c r="I2106" s="2" t="str">
        <f t="shared" si="226"/>
        <v/>
      </c>
      <c r="J2106" t="str">
        <f t="shared" si="227"/>
        <v/>
      </c>
      <c r="K2106" t="str">
        <f t="shared" si="228"/>
        <v/>
      </c>
      <c r="L2106" s="37">
        <f t="shared" si="229"/>
        <v>-362.49999999999022</v>
      </c>
      <c r="M2106" t="str">
        <f t="shared" si="230"/>
        <v>SL</v>
      </c>
    </row>
    <row r="2107" spans="1:13" x14ac:dyDescent="0.25">
      <c r="A2107" s="2">
        <v>2093</v>
      </c>
      <c r="B2107" t="s">
        <v>2093</v>
      </c>
      <c r="C2107" s="8">
        <v>292.45</v>
      </c>
      <c r="D2107" s="8">
        <v>148.84</v>
      </c>
      <c r="E2107" s="17">
        <f t="shared" si="224"/>
        <v>0.67542180841061294</v>
      </c>
      <c r="F2107" s="2">
        <f>+IF(A2107&gt;$C$3,AVERAGE(INDEX($E$15:$E$2531,A2107-$C$3):E2106),"")</f>
        <v>0.67162476460344556</v>
      </c>
      <c r="G2107" s="2">
        <f>+IF(A2107&gt;$C$3,STDEVA(INDEX($E$15:$E$2531,A2107-$C$3):E2106),"")</f>
        <v>6.3742913843436565E-3</v>
      </c>
      <c r="H2107">
        <f t="shared" si="225"/>
        <v>0.59568092799986738</v>
      </c>
      <c r="I2107" s="2" t="str">
        <f t="shared" si="226"/>
        <v/>
      </c>
      <c r="J2107" t="str">
        <f t="shared" si="227"/>
        <v/>
      </c>
      <c r="K2107" t="str">
        <f t="shared" si="228"/>
        <v/>
      </c>
      <c r="L2107" s="37" t="str">
        <f t="shared" si="229"/>
        <v/>
      </c>
      <c r="M2107" t="str">
        <f t="shared" si="230"/>
        <v/>
      </c>
    </row>
    <row r="2108" spans="1:13" x14ac:dyDescent="0.25">
      <c r="A2108" s="2">
        <v>2094</v>
      </c>
      <c r="B2108" t="s">
        <v>2094</v>
      </c>
      <c r="C2108" s="8">
        <v>290.74</v>
      </c>
      <c r="D2108" s="8">
        <v>146.66</v>
      </c>
      <c r="E2108" s="17">
        <f t="shared" si="224"/>
        <v>0.68431241433252543</v>
      </c>
      <c r="F2108" s="2">
        <f>+IF(A2108&gt;$C$3,AVERAGE(INDEX($E$15:$E$2531,A2108-$C$3):E2107),"")</f>
        <v>0.6726292193483695</v>
      </c>
      <c r="G2108" s="2">
        <f>+IF(A2108&gt;$C$3,STDEVA(INDEX($E$15:$E$2531,A2108-$C$3):E2107),"")</f>
        <v>6.1532546382424402E-3</v>
      </c>
      <c r="H2108">
        <f t="shared" si="225"/>
        <v>1.8987016905728142</v>
      </c>
      <c r="I2108" s="2" t="str">
        <f t="shared" si="226"/>
        <v>Sell</v>
      </c>
      <c r="J2108">
        <f t="shared" si="227"/>
        <v>146.66</v>
      </c>
      <c r="K2108">
        <f t="shared" si="228"/>
        <v>290.74</v>
      </c>
      <c r="L2108" s="37" t="str">
        <f t="shared" si="229"/>
        <v/>
      </c>
      <c r="M2108" t="str">
        <f t="shared" si="230"/>
        <v>Short</v>
      </c>
    </row>
    <row r="2109" spans="1:13" x14ac:dyDescent="0.25">
      <c r="A2109" s="2">
        <v>2095</v>
      </c>
      <c r="B2109" t="s">
        <v>2095</v>
      </c>
      <c r="C2109" s="8">
        <v>294.04000000000002</v>
      </c>
      <c r="D2109" s="8">
        <v>147.84</v>
      </c>
      <c r="E2109" s="17">
        <f t="shared" si="224"/>
        <v>0.68758520461251293</v>
      </c>
      <c r="F2109" s="2">
        <f>+IF(A2109&gt;$C$3,AVERAGE(INDEX($E$15:$E$2531,A2109-$C$3):E2108),"")</f>
        <v>0.67474851997416629</v>
      </c>
      <c r="G2109" s="2">
        <f>+IF(A2109&gt;$C$3,STDEVA(INDEX($E$15:$E$2531,A2109-$C$3):E2108),"")</f>
        <v>6.5608195206587642E-3</v>
      </c>
      <c r="H2109">
        <f t="shared" si="225"/>
        <v>1.9565672547349273</v>
      </c>
      <c r="I2109" s="2" t="str">
        <f t="shared" si="226"/>
        <v>Sell</v>
      </c>
      <c r="J2109" t="str">
        <f t="shared" si="227"/>
        <v/>
      </c>
      <c r="K2109" t="str">
        <f t="shared" si="228"/>
        <v/>
      </c>
      <c r="L2109" s="37">
        <f t="shared" si="229"/>
        <v>-530.00000000000114</v>
      </c>
      <c r="M2109" t="str">
        <f t="shared" si="230"/>
        <v>SL</v>
      </c>
    </row>
    <row r="2110" spans="1:13" x14ac:dyDescent="0.25">
      <c r="A2110" s="2">
        <v>2096</v>
      </c>
      <c r="B2110" t="s">
        <v>2096</v>
      </c>
      <c r="C2110" s="8">
        <v>297.82</v>
      </c>
      <c r="D2110" s="8">
        <v>150.59</v>
      </c>
      <c r="E2110" s="17">
        <f t="shared" si="224"/>
        <v>0.68192836506333088</v>
      </c>
      <c r="F2110" s="2">
        <f>+IF(A2110&gt;$C$3,AVERAGE(INDEX($E$15:$E$2531,A2110-$C$3):E2109),"")</f>
        <v>0.67724373293787299</v>
      </c>
      <c r="G2110" s="2">
        <f>+IF(A2110&gt;$C$3,STDEVA(INDEX($E$15:$E$2531,A2110-$C$3):E2109),"")</f>
        <v>6.7133415743381736E-3</v>
      </c>
      <c r="H2110">
        <f t="shared" si="225"/>
        <v>0.69780929118294066</v>
      </c>
      <c r="I2110" s="2" t="str">
        <f t="shared" si="226"/>
        <v/>
      </c>
      <c r="J2110" t="str">
        <f t="shared" si="227"/>
        <v/>
      </c>
      <c r="K2110" t="str">
        <f t="shared" si="228"/>
        <v/>
      </c>
      <c r="L2110" s="37" t="str">
        <f t="shared" si="229"/>
        <v/>
      </c>
      <c r="M2110" t="str">
        <f t="shared" si="230"/>
        <v/>
      </c>
    </row>
    <row r="2111" spans="1:13" x14ac:dyDescent="0.25">
      <c r="A2111" s="2">
        <v>2097</v>
      </c>
      <c r="B2111" t="s">
        <v>2097</v>
      </c>
      <c r="C2111" s="8">
        <v>298.05</v>
      </c>
      <c r="D2111" s="8">
        <v>149.9</v>
      </c>
      <c r="E2111" s="17">
        <f t="shared" si="224"/>
        <v>0.68729285255738348</v>
      </c>
      <c r="F2111" s="2">
        <f>+IF(A2111&gt;$C$3,AVERAGE(INDEX($E$15:$E$2531,A2111-$C$3):E2110),"")</f>
        <v>0.67888570177676877</v>
      </c>
      <c r="G2111" s="2">
        <f>+IF(A2111&gt;$C$3,STDEVA(INDEX($E$15:$E$2531,A2111-$C$3):E2110),"")</f>
        <v>5.66085737906515E-3</v>
      </c>
      <c r="H2111">
        <f t="shared" si="225"/>
        <v>1.4851373595289368</v>
      </c>
      <c r="I2111" s="2" t="str">
        <f t="shared" si="226"/>
        <v/>
      </c>
      <c r="J2111" t="str">
        <f t="shared" si="227"/>
        <v/>
      </c>
      <c r="K2111" t="str">
        <f t="shared" si="228"/>
        <v/>
      </c>
      <c r="L2111" s="37" t="str">
        <f t="shared" si="229"/>
        <v/>
      </c>
      <c r="M2111" t="str">
        <f t="shared" si="230"/>
        <v/>
      </c>
    </row>
    <row r="2112" spans="1:13" x14ac:dyDescent="0.25">
      <c r="A2112" s="2">
        <v>2098</v>
      </c>
      <c r="B2112" t="s">
        <v>2098</v>
      </c>
      <c r="C2112" s="8">
        <v>298.2</v>
      </c>
      <c r="D2112" s="8">
        <v>151.91</v>
      </c>
      <c r="E2112" s="17">
        <f t="shared" si="224"/>
        <v>0.67447616211106676</v>
      </c>
      <c r="F2112" s="2">
        <f>+IF(A2112&gt;$C$3,AVERAGE(INDEX($E$15:$E$2531,A2112-$C$3):E2111),"")</f>
        <v>0.68055514597905731</v>
      </c>
      <c r="G2112" s="2">
        <f>+IF(A2112&gt;$C$3,STDEVA(INDEX($E$15:$E$2531,A2112-$C$3):E2111),"")</f>
        <v>5.6807057157464555E-3</v>
      </c>
      <c r="H2112">
        <f t="shared" si="225"/>
        <v>-1.0701106820478485</v>
      </c>
      <c r="I2112" s="2" t="str">
        <f t="shared" si="226"/>
        <v/>
      </c>
      <c r="J2112" t="str">
        <f t="shared" si="227"/>
        <v/>
      </c>
      <c r="K2112" t="str">
        <f t="shared" si="228"/>
        <v/>
      </c>
      <c r="L2112" s="37" t="str">
        <f t="shared" si="229"/>
        <v/>
      </c>
      <c r="M2112" t="str">
        <f t="shared" si="230"/>
        <v/>
      </c>
    </row>
    <row r="2113" spans="1:13" x14ac:dyDescent="0.25">
      <c r="A2113" s="2">
        <v>2099</v>
      </c>
      <c r="B2113" t="s">
        <v>2099</v>
      </c>
      <c r="C2113" s="8">
        <v>298.13</v>
      </c>
      <c r="D2113" s="8">
        <v>153.85</v>
      </c>
      <c r="E2113" s="17">
        <f t="shared" si="224"/>
        <v>0.66155153122238464</v>
      </c>
      <c r="F2113" s="2">
        <f>+IF(A2113&gt;$C$3,AVERAGE(INDEX($E$15:$E$2531,A2113-$C$3):E2112),"")</f>
        <v>0.68079429370846689</v>
      </c>
      <c r="G2113" s="2">
        <f>+IF(A2113&gt;$C$3,STDEVA(INDEX($E$15:$E$2531,A2113-$C$3):E2112),"")</f>
        <v>5.3250368395826144E-3</v>
      </c>
      <c r="H2113">
        <f t="shared" si="225"/>
        <v>-3.6136393166418985</v>
      </c>
      <c r="I2113" s="2" t="str">
        <f t="shared" si="226"/>
        <v>Buy</v>
      </c>
      <c r="J2113">
        <f t="shared" si="227"/>
        <v>298.13</v>
      </c>
      <c r="K2113">
        <f t="shared" si="228"/>
        <v>153.85</v>
      </c>
      <c r="L2113" s="37" t="str">
        <f t="shared" si="229"/>
        <v/>
      </c>
      <c r="M2113" t="str">
        <f t="shared" si="230"/>
        <v>Long</v>
      </c>
    </row>
    <row r="2114" spans="1:13" x14ac:dyDescent="0.25">
      <c r="A2114" s="2">
        <v>2100</v>
      </c>
      <c r="B2114" t="s">
        <v>2100</v>
      </c>
      <c r="C2114" s="8">
        <v>300.25</v>
      </c>
      <c r="D2114" s="8">
        <v>157</v>
      </c>
      <c r="E2114" s="17">
        <f t="shared" si="224"/>
        <v>0.64836965561178495</v>
      </c>
      <c r="F2114" s="2">
        <f>+IF(A2114&gt;$C$3,AVERAGE(INDEX($E$15:$E$2531,A2114-$C$3):E2113),"")</f>
        <v>0.67837441637165852</v>
      </c>
      <c r="G2114" s="2">
        <f>+IF(A2114&gt;$C$3,STDEVA(INDEX($E$15:$E$2531,A2114-$C$3):E2113),"")</f>
        <v>8.2005930925240639E-3</v>
      </c>
      <c r="H2114">
        <f t="shared" si="225"/>
        <v>-3.6588525270479426</v>
      </c>
      <c r="I2114" s="2" t="str">
        <f t="shared" si="226"/>
        <v>Buy</v>
      </c>
      <c r="J2114" t="str">
        <f t="shared" si="227"/>
        <v/>
      </c>
      <c r="K2114" t="str">
        <f t="shared" si="228"/>
        <v/>
      </c>
      <c r="L2114" s="37">
        <f t="shared" si="229"/>
        <v>-257.50000000000023</v>
      </c>
      <c r="M2114" t="str">
        <f t="shared" si="230"/>
        <v>SL</v>
      </c>
    </row>
    <row r="2115" spans="1:13" x14ac:dyDescent="0.25">
      <c r="A2115" s="2">
        <v>2101</v>
      </c>
      <c r="B2115" t="s">
        <v>2101</v>
      </c>
      <c r="C2115" s="8">
        <v>301.29000000000002</v>
      </c>
      <c r="D2115" s="8">
        <v>157.04</v>
      </c>
      <c r="E2115" s="17">
        <f t="shared" si="224"/>
        <v>0.65157270610515183</v>
      </c>
      <c r="F2115" s="2">
        <f>+IF(A2115&gt;$C$3,AVERAGE(INDEX($E$15:$E$2531,A2115-$C$3):E2114),"")</f>
        <v>0.67499909320763629</v>
      </c>
      <c r="G2115" s="2">
        <f>+IF(A2115&gt;$C$3,STDEVA(INDEX($E$15:$E$2531,A2115-$C$3):E2114),"")</f>
        <v>1.2920956753652209E-2</v>
      </c>
      <c r="H2115">
        <f t="shared" si="225"/>
        <v>-1.8130535957302703</v>
      </c>
      <c r="I2115" s="2" t="str">
        <f t="shared" si="226"/>
        <v>Buy</v>
      </c>
      <c r="J2115">
        <f t="shared" si="227"/>
        <v>301.29000000000002</v>
      </c>
      <c r="K2115">
        <f t="shared" si="228"/>
        <v>157.04</v>
      </c>
      <c r="L2115" s="37" t="str">
        <f t="shared" si="229"/>
        <v/>
      </c>
      <c r="M2115" t="str">
        <f t="shared" si="230"/>
        <v>Long</v>
      </c>
    </row>
    <row r="2116" spans="1:13" x14ac:dyDescent="0.25">
      <c r="A2116" s="2">
        <v>2102</v>
      </c>
      <c r="B2116" t="s">
        <v>2102</v>
      </c>
      <c r="C2116" s="8">
        <v>301.08999999999997</v>
      </c>
      <c r="D2116" s="8">
        <v>157.31</v>
      </c>
      <c r="E2116" s="17">
        <f t="shared" si="224"/>
        <v>0.6491908425441365</v>
      </c>
      <c r="F2116" s="2">
        <f>+IF(A2116&gt;$C$3,AVERAGE(INDEX($E$15:$E$2531,A2116-$C$3):E2115),"")</f>
        <v>0.6725011888918615</v>
      </c>
      <c r="G2116" s="2">
        <f>+IF(A2116&gt;$C$3,STDEVA(INDEX($E$15:$E$2531,A2116-$C$3):E2115),"")</f>
        <v>1.5113550923354174E-2</v>
      </c>
      <c r="H2116">
        <f t="shared" si="225"/>
        <v>-1.5423474248996474</v>
      </c>
      <c r="I2116" s="2" t="str">
        <f t="shared" si="226"/>
        <v/>
      </c>
      <c r="J2116">
        <f t="shared" si="227"/>
        <v>301.29000000000002</v>
      </c>
      <c r="K2116">
        <f t="shared" si="228"/>
        <v>157.04</v>
      </c>
      <c r="L2116" s="37">
        <f t="shared" si="229"/>
        <v>-117.50000000001393</v>
      </c>
      <c r="M2116" t="str">
        <f t="shared" si="230"/>
        <v>Long</v>
      </c>
    </row>
    <row r="2117" spans="1:13" x14ac:dyDescent="0.25">
      <c r="A2117" s="2">
        <v>2103</v>
      </c>
      <c r="B2117" t="s">
        <v>2103</v>
      </c>
      <c r="C2117" s="8">
        <v>300.16000000000003</v>
      </c>
      <c r="D2117" s="8">
        <v>157.9</v>
      </c>
      <c r="E2117" s="17">
        <f t="shared" si="224"/>
        <v>0.64235374455626348</v>
      </c>
      <c r="F2117" s="2">
        <f>+IF(A2117&gt;$C$3,AVERAGE(INDEX($E$15:$E$2531,A2117-$C$3):E2116),"")</f>
        <v>0.66958663712891975</v>
      </c>
      <c r="G2117" s="2">
        <f>+IF(A2117&gt;$C$3,STDEVA(INDEX($E$15:$E$2531,A2117-$C$3):E2116),"")</f>
        <v>1.6903202702336983E-2</v>
      </c>
      <c r="H2117">
        <f t="shared" si="225"/>
        <v>-1.6111084421232866</v>
      </c>
      <c r="I2117" s="2" t="str">
        <f t="shared" si="226"/>
        <v/>
      </c>
      <c r="J2117" t="str">
        <f t="shared" si="227"/>
        <v/>
      </c>
      <c r="K2117" t="str">
        <f t="shared" si="228"/>
        <v/>
      </c>
      <c r="L2117" s="37">
        <f t="shared" si="229"/>
        <v>-497.50000000000227</v>
      </c>
      <c r="M2117" t="str">
        <f t="shared" si="230"/>
        <v>SL</v>
      </c>
    </row>
    <row r="2118" spans="1:13" x14ac:dyDescent="0.25">
      <c r="A2118" s="2">
        <v>2104</v>
      </c>
      <c r="B2118" t="s">
        <v>2104</v>
      </c>
      <c r="C2118" s="8">
        <v>300.92</v>
      </c>
      <c r="D2118" s="8">
        <v>157.49</v>
      </c>
      <c r="E2118" s="17">
        <f t="shared" si="224"/>
        <v>0.64748248450553147</v>
      </c>
      <c r="F2118" s="2">
        <f>+IF(A2118&gt;$C$3,AVERAGE(INDEX($E$15:$E$2531,A2118-$C$3):E2117),"")</f>
        <v>0.66492456270933509</v>
      </c>
      <c r="G2118" s="2">
        <f>+IF(A2118&gt;$C$3,STDEVA(INDEX($E$15:$E$2531,A2118-$C$3):E2117),"")</f>
        <v>1.8079385966309213E-2</v>
      </c>
      <c r="H2118">
        <f t="shared" si="225"/>
        <v>-0.9647494796729702</v>
      </c>
      <c r="I2118" s="2" t="str">
        <f t="shared" si="226"/>
        <v/>
      </c>
      <c r="J2118" t="str">
        <f t="shared" si="227"/>
        <v/>
      </c>
      <c r="K2118" t="str">
        <f t="shared" si="228"/>
        <v/>
      </c>
      <c r="L2118" s="37" t="str">
        <f t="shared" si="229"/>
        <v/>
      </c>
      <c r="M2118" t="str">
        <f t="shared" si="230"/>
        <v/>
      </c>
    </row>
    <row r="2119" spans="1:13" x14ac:dyDescent="0.25">
      <c r="A2119" s="2">
        <v>2105</v>
      </c>
      <c r="B2119" t="s">
        <v>2105</v>
      </c>
      <c r="C2119" s="8">
        <v>301.10000000000002</v>
      </c>
      <c r="D2119" s="8">
        <v>156.52000000000001</v>
      </c>
      <c r="E2119" s="17">
        <f t="shared" si="224"/>
        <v>0.65425863814547647</v>
      </c>
      <c r="F2119" s="2">
        <f>+IF(A2119&gt;$C$3,AVERAGE(INDEX($E$15:$E$2531,A2119-$C$3):E2118),"")</f>
        <v>0.66046870491967047</v>
      </c>
      <c r="G2119" s="2">
        <f>+IF(A2119&gt;$C$3,STDEVA(INDEX($E$15:$E$2531,A2119-$C$3):E2118),"")</f>
        <v>1.6684360034843762E-2</v>
      </c>
      <c r="H2119">
        <f t="shared" si="225"/>
        <v>-0.37220886873843789</v>
      </c>
      <c r="I2119" s="2" t="str">
        <f t="shared" si="226"/>
        <v/>
      </c>
      <c r="J2119" t="str">
        <f t="shared" si="227"/>
        <v/>
      </c>
      <c r="K2119" t="str">
        <f t="shared" si="228"/>
        <v/>
      </c>
      <c r="L2119" s="37" t="str">
        <f t="shared" si="229"/>
        <v/>
      </c>
      <c r="M2119" t="str">
        <f t="shared" si="230"/>
        <v/>
      </c>
    </row>
    <row r="2120" spans="1:13" x14ac:dyDescent="0.25">
      <c r="A2120" s="2">
        <v>2106</v>
      </c>
      <c r="B2120" t="s">
        <v>2106</v>
      </c>
      <c r="C2120" s="8">
        <v>301.08</v>
      </c>
      <c r="D2120" s="8">
        <v>155.76</v>
      </c>
      <c r="E2120" s="17">
        <f t="shared" si="224"/>
        <v>0.65905964910238701</v>
      </c>
      <c r="F2120" s="2">
        <f>+IF(A2120&gt;$C$3,AVERAGE(INDEX($E$15:$E$2531,A2120-$C$3):E2119),"")</f>
        <v>0.65739429081768674</v>
      </c>
      <c r="G2120" s="2">
        <f>+IF(A2120&gt;$C$3,STDEVA(INDEX($E$15:$E$2531,A2120-$C$3):E2119),"")</f>
        <v>1.4662548701549899E-2</v>
      </c>
      <c r="H2120">
        <f t="shared" si="225"/>
        <v>0.11357904540322059</v>
      </c>
      <c r="I2120" s="2" t="str">
        <f t="shared" si="226"/>
        <v/>
      </c>
      <c r="J2120" t="str">
        <f t="shared" si="227"/>
        <v/>
      </c>
      <c r="K2120" t="str">
        <f t="shared" si="228"/>
        <v/>
      </c>
      <c r="L2120" s="37" t="str">
        <f t="shared" si="229"/>
        <v/>
      </c>
      <c r="M2120" t="str">
        <f t="shared" si="230"/>
        <v/>
      </c>
    </row>
    <row r="2121" spans="1:13" x14ac:dyDescent="0.25">
      <c r="A2121" s="2">
        <v>2107</v>
      </c>
      <c r="B2121" t="s">
        <v>2107</v>
      </c>
      <c r="C2121" s="8">
        <v>298.27999999999997</v>
      </c>
      <c r="D2121" s="8">
        <v>155.43</v>
      </c>
      <c r="E2121" s="17">
        <f t="shared" si="224"/>
        <v>0.65183717318078738</v>
      </c>
      <c r="F2121" s="2">
        <f>+IF(A2121&gt;$C$3,AVERAGE(INDEX($E$15:$E$2531,A2121-$C$3):E2120),"")</f>
        <v>0.65425726821157593</v>
      </c>
      <c r="G2121" s="2">
        <f>+IF(A2121&gt;$C$3,STDEVA(INDEX($E$15:$E$2531,A2121-$C$3):E2120),"")</f>
        <v>9.619016984828083E-3</v>
      </c>
      <c r="H2121">
        <f t="shared" si="225"/>
        <v>-0.25159483911981084</v>
      </c>
      <c r="I2121" s="2" t="str">
        <f t="shared" si="226"/>
        <v/>
      </c>
      <c r="J2121" t="str">
        <f t="shared" si="227"/>
        <v/>
      </c>
      <c r="K2121" t="str">
        <f t="shared" si="228"/>
        <v/>
      </c>
      <c r="L2121" s="37" t="str">
        <f t="shared" si="229"/>
        <v/>
      </c>
      <c r="M2121" t="str">
        <f t="shared" si="230"/>
        <v/>
      </c>
    </row>
    <row r="2122" spans="1:13" x14ac:dyDescent="0.25">
      <c r="A2122" s="2">
        <v>2108</v>
      </c>
      <c r="B2122" t="s">
        <v>2108</v>
      </c>
      <c r="C2122" s="8">
        <v>298.20999999999998</v>
      </c>
      <c r="D2122" s="8">
        <v>155.31</v>
      </c>
      <c r="E2122" s="17">
        <f t="shared" si="224"/>
        <v>0.65237481672702502</v>
      </c>
      <c r="F2122" s="2">
        <f>+IF(A2122&gt;$C$3,AVERAGE(INDEX($E$15:$E$2531,A2122-$C$3):E2121),"")</f>
        <v>0.65174182499710043</v>
      </c>
      <c r="G2122" s="2">
        <f>+IF(A2122&gt;$C$3,STDEVA(INDEX($E$15:$E$2531,A2122-$C$3):E2121),"")</f>
        <v>5.919353853960866E-3</v>
      </c>
      <c r="H2122">
        <f t="shared" si="225"/>
        <v>0.10693595036577065</v>
      </c>
      <c r="I2122" s="2" t="str">
        <f t="shared" si="226"/>
        <v/>
      </c>
      <c r="J2122" t="str">
        <f t="shared" si="227"/>
        <v/>
      </c>
      <c r="K2122" t="str">
        <f t="shared" si="228"/>
        <v/>
      </c>
      <c r="L2122" s="37" t="str">
        <f t="shared" si="229"/>
        <v/>
      </c>
      <c r="M2122" t="str">
        <f t="shared" si="230"/>
        <v/>
      </c>
    </row>
    <row r="2123" spans="1:13" x14ac:dyDescent="0.25">
      <c r="A2123" s="2">
        <v>2109</v>
      </c>
      <c r="B2123" t="s">
        <v>2109</v>
      </c>
      <c r="C2123" s="8">
        <v>295.87</v>
      </c>
      <c r="D2123" s="8">
        <v>152.43</v>
      </c>
      <c r="E2123" s="17">
        <f t="shared" si="224"/>
        <v>0.6632146943893017</v>
      </c>
      <c r="F2123" s="2">
        <f>+IF(A2123&gt;$C$3,AVERAGE(INDEX($E$15:$E$2531,A2123-$C$3):E2122),"")</f>
        <v>0.65072219005317156</v>
      </c>
      <c r="G2123" s="2">
        <f>+IF(A2123&gt;$C$3,STDEVA(INDEX($E$15:$E$2531,A2123-$C$3):E2122),"")</f>
        <v>4.6787210314499506E-3</v>
      </c>
      <c r="H2123">
        <f t="shared" si="225"/>
        <v>2.6700682199593917</v>
      </c>
      <c r="I2123" s="2" t="str">
        <f t="shared" si="226"/>
        <v>Sell</v>
      </c>
      <c r="J2123">
        <f t="shared" si="227"/>
        <v>152.43</v>
      </c>
      <c r="K2123">
        <f t="shared" si="228"/>
        <v>295.87</v>
      </c>
      <c r="L2123" s="37" t="str">
        <f t="shared" si="229"/>
        <v/>
      </c>
      <c r="M2123" t="str">
        <f t="shared" si="230"/>
        <v>Short</v>
      </c>
    </row>
    <row r="2124" spans="1:13" x14ac:dyDescent="0.25">
      <c r="A2124" s="2">
        <v>2110</v>
      </c>
      <c r="B2124" t="s">
        <v>2110</v>
      </c>
      <c r="C2124" s="8">
        <v>297.62</v>
      </c>
      <c r="D2124" s="8">
        <v>154.1</v>
      </c>
      <c r="E2124" s="17">
        <f t="shared" si="224"/>
        <v>0.65821576267583415</v>
      </c>
      <c r="F2124" s="2">
        <f>+IF(A2124&gt;$C$3,AVERAGE(INDEX($E$15:$E$2531,A2124-$C$3):E2123),"")</f>
        <v>0.65237163880622895</v>
      </c>
      <c r="G2124" s="2">
        <f>+IF(A2124&gt;$C$3,STDEVA(INDEX($E$15:$E$2531,A2124-$C$3):E2123),"")</f>
        <v>6.1356087667678964E-3</v>
      </c>
      <c r="H2124">
        <f t="shared" si="225"/>
        <v>0.95249291337781239</v>
      </c>
      <c r="I2124" s="2" t="str">
        <f t="shared" si="226"/>
        <v/>
      </c>
      <c r="J2124">
        <f t="shared" si="227"/>
        <v>152.43</v>
      </c>
      <c r="K2124">
        <f t="shared" si="228"/>
        <v>295.87</v>
      </c>
      <c r="L2124" s="37">
        <f t="shared" si="229"/>
        <v>-20.000000000003126</v>
      </c>
      <c r="M2124" t="str">
        <f t="shared" si="230"/>
        <v>Short</v>
      </c>
    </row>
    <row r="2125" spans="1:13" x14ac:dyDescent="0.25">
      <c r="A2125" s="2">
        <v>2111</v>
      </c>
      <c r="B2125" t="s">
        <v>2111</v>
      </c>
      <c r="C2125" s="8">
        <v>297</v>
      </c>
      <c r="D2125" s="8">
        <v>152.38</v>
      </c>
      <c r="E2125" s="17">
        <f t="shared" si="224"/>
        <v>0.66735473775783605</v>
      </c>
      <c r="F2125" s="2">
        <f>+IF(A2125&gt;$C$3,AVERAGE(INDEX($E$15:$E$2531,A2125-$C$3):E2124),"")</f>
        <v>0.6531097562029714</v>
      </c>
      <c r="G2125" s="2">
        <f>+IF(A2125&gt;$C$3,STDEVA(INDEX($E$15:$E$2531,A2125-$C$3):E2124),"")</f>
        <v>6.4204526147965792E-3</v>
      </c>
      <c r="H2125">
        <f t="shared" si="225"/>
        <v>2.2186880597850145</v>
      </c>
      <c r="I2125" s="2" t="str">
        <f t="shared" si="226"/>
        <v>Sell</v>
      </c>
      <c r="J2125" t="str">
        <f t="shared" si="227"/>
        <v/>
      </c>
      <c r="K2125" t="str">
        <f t="shared" si="228"/>
        <v/>
      </c>
      <c r="L2125" s="37">
        <f t="shared" si="229"/>
        <v>-295.00000000000171</v>
      </c>
      <c r="M2125" t="str">
        <f t="shared" si="230"/>
        <v>SL</v>
      </c>
    </row>
    <row r="2126" spans="1:13" x14ac:dyDescent="0.25">
      <c r="A2126" s="2">
        <v>2112</v>
      </c>
      <c r="B2126" t="s">
        <v>2112</v>
      </c>
      <c r="C2126" s="8">
        <v>295.39999999999998</v>
      </c>
      <c r="D2126" s="8">
        <v>151.16</v>
      </c>
      <c r="E2126" s="17">
        <f t="shared" si="224"/>
        <v>0.66999149161599125</v>
      </c>
      <c r="F2126" s="2">
        <f>+IF(A2126&gt;$C$3,AVERAGE(INDEX($E$15:$E$2531,A2126-$C$3):E2125),"")</f>
        <v>0.65512796678227136</v>
      </c>
      <c r="G2126" s="2">
        <f>+IF(A2126&gt;$C$3,STDEVA(INDEX($E$15:$E$2531,A2126-$C$3):E2125),"")</f>
        <v>7.7514574757124761E-3</v>
      </c>
      <c r="H2126">
        <f t="shared" si="225"/>
        <v>1.9175135618419561</v>
      </c>
      <c r="I2126" s="2" t="str">
        <f t="shared" si="226"/>
        <v>Sell</v>
      </c>
      <c r="J2126">
        <f t="shared" si="227"/>
        <v>151.16</v>
      </c>
      <c r="K2126">
        <f t="shared" si="228"/>
        <v>295.39999999999998</v>
      </c>
      <c r="L2126" s="37" t="str">
        <f t="shared" si="229"/>
        <v/>
      </c>
      <c r="M2126" t="str">
        <f t="shared" si="230"/>
        <v>Short</v>
      </c>
    </row>
    <row r="2127" spans="1:13" x14ac:dyDescent="0.25">
      <c r="A2127" s="2">
        <v>2113</v>
      </c>
      <c r="B2127" t="s">
        <v>2113</v>
      </c>
      <c r="C2127" s="8">
        <v>296.77</v>
      </c>
      <c r="D2127" s="8">
        <v>151.34</v>
      </c>
      <c r="E2127" s="17">
        <f t="shared" si="224"/>
        <v>0.67342846675099166</v>
      </c>
      <c r="F2127" s="2">
        <f>+IF(A2127&gt;$C$3,AVERAGE(INDEX($E$15:$E$2531,A2127-$C$3):E2126),"")</f>
        <v>0.65819882756668546</v>
      </c>
      <c r="G2127" s="2">
        <f>+IF(A2127&gt;$C$3,STDEVA(INDEX($E$15:$E$2531,A2127-$C$3):E2126),"")</f>
        <v>7.5295475243380766E-3</v>
      </c>
      <c r="H2127">
        <f t="shared" si="225"/>
        <v>2.022649984621093</v>
      </c>
      <c r="I2127" s="2" t="str">
        <f t="shared" si="226"/>
        <v>Sell</v>
      </c>
      <c r="J2127" t="str">
        <f t="shared" si="227"/>
        <v/>
      </c>
      <c r="K2127" t="str">
        <f t="shared" si="228"/>
        <v/>
      </c>
      <c r="L2127" s="37">
        <f t="shared" si="229"/>
        <v>-297.49999999999943</v>
      </c>
      <c r="M2127" t="str">
        <f t="shared" si="230"/>
        <v>SL</v>
      </c>
    </row>
    <row r="2128" spans="1:13" x14ac:dyDescent="0.25">
      <c r="A2128" s="2">
        <v>2114</v>
      </c>
      <c r="B2128" t="s">
        <v>2114</v>
      </c>
      <c r="C2128" s="8">
        <v>293.24</v>
      </c>
      <c r="D2128" s="8">
        <v>148.37</v>
      </c>
      <c r="E2128" s="17">
        <f t="shared" ref="E2128:E2191" si="231">+LN(C2128/D2128)</f>
        <v>0.6812822323926836</v>
      </c>
      <c r="F2128" s="2">
        <f>+IF(A2128&gt;$C$3,AVERAGE(INDEX($E$15:$E$2531,A2128-$C$3):E2127),"")</f>
        <v>0.6610817144828478</v>
      </c>
      <c r="G2128" s="2">
        <f>+IF(A2128&gt;$C$3,STDEVA(INDEX($E$15:$E$2531,A2128-$C$3):E2127),"")</f>
        <v>7.8728588812094977E-3</v>
      </c>
      <c r="H2128">
        <f t="shared" ref="H2128:H2191" si="232">+IF(F2128="","",(E2128-F2128)/G2128)</f>
        <v>2.5658427535198509</v>
      </c>
      <c r="I2128" s="2" t="str">
        <f t="shared" ref="I2128:I2191" si="233">+IF(H2128="","",IF(H2128&lt;$C$4,"Buy",IF(H2128&gt;$C$5,"Sell","")))</f>
        <v>Sell</v>
      </c>
      <c r="J2128">
        <f t="shared" ref="J2128:J2191" si="234">IF(M2128=M2127, J2127, IF(OR(M2128="TP", M2128="SL"), "", IF(I2128="Buy", C2128, IF(I2128="Sell", D2128, ""))))</f>
        <v>148.37</v>
      </c>
      <c r="K2128">
        <f t="shared" ref="K2128:K2191" si="235">IF(M2128=M2127, K2127, IF(OR(M2128="TP", M2128="SL"), "",IF(I2128="Buy", D2128, IF(I2128="Sell", C2128, ""))))</f>
        <v>293.24</v>
      </c>
      <c r="L2128" s="37" t="str">
        <f t="shared" ref="L2128:L2191" si="236">IF(M2127="Long", (C2128-J2127)*$C$8+(K2127-D2128)*$C$9, IF(M2127="Short", (K2127-C2128)*$C$8+(D2128-J2127)*$C$9, ""))</f>
        <v/>
      </c>
      <c r="M2128" t="str">
        <f t="shared" ref="M2128:M2191" si="237">IF(OR(M2127="", M2127="SL", M2127="TP"), IF(I2128="Sell","Short",(IF(I2128="Buy","Long",I2128))), IF(L2128="", "", IF(L2128&lt;$C$6, "SL", IF(L2128&gt;$C$7, "TP", M2127))))</f>
        <v>Short</v>
      </c>
    </row>
    <row r="2129" spans="1:13" x14ac:dyDescent="0.25">
      <c r="A2129" s="2">
        <v>2115</v>
      </c>
      <c r="B2129" t="s">
        <v>2115</v>
      </c>
      <c r="C2129" s="8">
        <v>288.06</v>
      </c>
      <c r="D2129" s="8">
        <v>147.25</v>
      </c>
      <c r="E2129" s="17">
        <f t="shared" si="231"/>
        <v>0.67103696923920786</v>
      </c>
      <c r="F2129" s="2">
        <f>+IF(A2129&gt;$C$3,AVERAGE(INDEX($E$15:$E$2531,A2129-$C$3):E2128),"")</f>
        <v>0.66408433606587092</v>
      </c>
      <c r="G2129" s="2">
        <f>+IF(A2129&gt;$C$3,STDEVA(INDEX($E$15:$E$2531,A2129-$C$3):E2128),"")</f>
        <v>9.8502549553932273E-3</v>
      </c>
      <c r="H2129">
        <f t="shared" si="232"/>
        <v>0.70583281395475195</v>
      </c>
      <c r="I2129" s="2" t="str">
        <f t="shared" si="233"/>
        <v/>
      </c>
      <c r="J2129" t="str">
        <f t="shared" si="234"/>
        <v/>
      </c>
      <c r="K2129" t="str">
        <f t="shared" si="235"/>
        <v/>
      </c>
      <c r="L2129" s="37">
        <f t="shared" si="236"/>
        <v>1015.0000000000007</v>
      </c>
      <c r="M2129" t="str">
        <f t="shared" si="237"/>
        <v>TP</v>
      </c>
    </row>
    <row r="2130" spans="1:13" x14ac:dyDescent="0.25">
      <c r="A2130" s="2">
        <v>2116</v>
      </c>
      <c r="B2130" t="s">
        <v>2116</v>
      </c>
      <c r="C2130" s="8">
        <v>290.42</v>
      </c>
      <c r="D2130" s="8">
        <v>147.74</v>
      </c>
      <c r="E2130" s="17">
        <f t="shared" si="231"/>
        <v>0.67587417900199975</v>
      </c>
      <c r="F2130" s="2">
        <f>+IF(A2130&gt;$C$3,AVERAGE(INDEX($E$15:$E$2531,A2130-$C$3):E2129),"")</f>
        <v>0.6654151494144066</v>
      </c>
      <c r="G2130" s="2">
        <f>+IF(A2130&gt;$C$3,STDEVA(INDEX($E$15:$E$2531,A2130-$C$3):E2129),"")</f>
        <v>9.8955307647834514E-3</v>
      </c>
      <c r="H2130">
        <f t="shared" si="232"/>
        <v>1.0569447800430369</v>
      </c>
      <c r="I2130" s="2" t="str">
        <f t="shared" si="233"/>
        <v/>
      </c>
      <c r="J2130" t="str">
        <f t="shared" si="234"/>
        <v/>
      </c>
      <c r="K2130" t="str">
        <f t="shared" si="235"/>
        <v/>
      </c>
      <c r="L2130" s="37" t="str">
        <f t="shared" si="236"/>
        <v/>
      </c>
      <c r="M2130" t="str">
        <f t="shared" si="237"/>
        <v/>
      </c>
    </row>
    <row r="2131" spans="1:13" x14ac:dyDescent="0.25">
      <c r="A2131" s="2">
        <v>2117</v>
      </c>
      <c r="B2131" t="s">
        <v>2117</v>
      </c>
      <c r="C2131" s="8">
        <v>294.35000000000002</v>
      </c>
      <c r="D2131" s="8">
        <v>149.13999999999999</v>
      </c>
      <c r="E2131" s="17">
        <f t="shared" si="231"/>
        <v>0.67988407335862178</v>
      </c>
      <c r="F2131" s="2">
        <f>+IF(A2131&gt;$C$3,AVERAGE(INDEX($E$15:$E$2531,A2131-$C$3):E2130),"")</f>
        <v>0.66808592783898568</v>
      </c>
      <c r="G2131" s="2">
        <f>+IF(A2131&gt;$C$3,STDEVA(INDEX($E$15:$E$2531,A2131-$C$3):E2130),"")</f>
        <v>8.9736041930545737E-3</v>
      </c>
      <c r="H2131">
        <f t="shared" si="232"/>
        <v>1.314761077691355</v>
      </c>
      <c r="I2131" s="2" t="str">
        <f t="shared" si="233"/>
        <v/>
      </c>
      <c r="J2131" t="str">
        <f t="shared" si="234"/>
        <v/>
      </c>
      <c r="K2131" t="str">
        <f t="shared" si="235"/>
        <v/>
      </c>
      <c r="L2131" s="37" t="str">
        <f t="shared" si="236"/>
        <v/>
      </c>
      <c r="M2131" t="str">
        <f t="shared" si="237"/>
        <v/>
      </c>
    </row>
    <row r="2132" spans="1:13" x14ac:dyDescent="0.25">
      <c r="A2132" s="2">
        <v>2118</v>
      </c>
      <c r="B2132" t="s">
        <v>2118</v>
      </c>
      <c r="C2132" s="8">
        <v>293.08</v>
      </c>
      <c r="D2132" s="8">
        <v>148.88</v>
      </c>
      <c r="E2132" s="17">
        <f t="shared" si="231"/>
        <v>0.6773049969577678</v>
      </c>
      <c r="F2132" s="2">
        <f>+IF(A2132&gt;$C$3,AVERAGE(INDEX($E$15:$E$2531,A2132-$C$3):E2131),"")</f>
        <v>0.67114251190916308</v>
      </c>
      <c r="G2132" s="2">
        <f>+IF(A2132&gt;$C$3,STDEVA(INDEX($E$15:$E$2531,A2132-$C$3):E2131),"")</f>
        <v>7.5206170577655071E-3</v>
      </c>
      <c r="H2132">
        <f t="shared" si="232"/>
        <v>0.81941215744279594</v>
      </c>
      <c r="I2132" s="2" t="str">
        <f t="shared" si="233"/>
        <v/>
      </c>
      <c r="J2132" t="str">
        <f t="shared" si="234"/>
        <v/>
      </c>
      <c r="K2132" t="str">
        <f t="shared" si="235"/>
        <v/>
      </c>
      <c r="L2132" s="37" t="str">
        <f t="shared" si="236"/>
        <v/>
      </c>
      <c r="M2132" t="str">
        <f t="shared" si="237"/>
        <v/>
      </c>
    </row>
    <row r="2133" spans="1:13" x14ac:dyDescent="0.25">
      <c r="A2133" s="2">
        <v>2119</v>
      </c>
      <c r="B2133" t="s">
        <v>2119</v>
      </c>
      <c r="C2133" s="8">
        <v>288.52999999999997</v>
      </c>
      <c r="D2133" s="8">
        <v>146.46</v>
      </c>
      <c r="E2133" s="17">
        <f t="shared" si="231"/>
        <v>0.67804671304422892</v>
      </c>
      <c r="F2133" s="2">
        <f>+IF(A2133&gt;$C$3,AVERAGE(INDEX($E$15:$E$2531,A2133-$C$3):E2132),"")</f>
        <v>0.67270810108343704</v>
      </c>
      <c r="G2133" s="2">
        <f>+IF(A2133&gt;$C$3,STDEVA(INDEX($E$15:$E$2531,A2133-$C$3):E2132),"")</f>
        <v>7.1198995219301344E-3</v>
      </c>
      <c r="H2133">
        <f t="shared" si="232"/>
        <v>0.74981563213754998</v>
      </c>
      <c r="I2133" s="2" t="str">
        <f t="shared" si="233"/>
        <v/>
      </c>
      <c r="J2133" t="str">
        <f t="shared" si="234"/>
        <v/>
      </c>
      <c r="K2133" t="str">
        <f t="shared" si="235"/>
        <v/>
      </c>
      <c r="L2133" s="37" t="str">
        <f t="shared" si="236"/>
        <v/>
      </c>
      <c r="M2133" t="str">
        <f t="shared" si="237"/>
        <v/>
      </c>
    </row>
    <row r="2134" spans="1:13" x14ac:dyDescent="0.25">
      <c r="A2134" s="2">
        <v>2120</v>
      </c>
      <c r="B2134" t="s">
        <v>2120</v>
      </c>
      <c r="C2134" s="8">
        <v>291.27</v>
      </c>
      <c r="D2134" s="8">
        <v>147.13</v>
      </c>
      <c r="E2134" s="17">
        <f t="shared" si="231"/>
        <v>0.68293412234030748</v>
      </c>
      <c r="F2134" s="2">
        <f>+IF(A2134&gt;$C$3,AVERAGE(INDEX($E$15:$E$2531,A2134-$C$3):E2133),"")</f>
        <v>0.6749115400132587</v>
      </c>
      <c r="G2134" s="2">
        <f>+IF(A2134&gt;$C$3,STDEVA(INDEX($E$15:$E$2531,A2134-$C$3):E2133),"")</f>
        <v>4.7476358683742736E-3</v>
      </c>
      <c r="H2134">
        <f t="shared" si="232"/>
        <v>1.6898057368910937</v>
      </c>
      <c r="I2134" s="2" t="str">
        <f t="shared" si="233"/>
        <v/>
      </c>
      <c r="J2134" t="str">
        <f t="shared" si="234"/>
        <v/>
      </c>
      <c r="K2134" t="str">
        <f t="shared" si="235"/>
        <v/>
      </c>
      <c r="L2134" s="37" t="str">
        <f t="shared" si="236"/>
        <v/>
      </c>
      <c r="M2134" t="str">
        <f t="shared" si="237"/>
        <v/>
      </c>
    </row>
    <row r="2135" spans="1:13" x14ac:dyDescent="0.25">
      <c r="A2135" s="2">
        <v>2121</v>
      </c>
      <c r="B2135" t="s">
        <v>2121</v>
      </c>
      <c r="C2135" s="8">
        <v>293.24</v>
      </c>
      <c r="D2135" s="8">
        <v>147.72</v>
      </c>
      <c r="E2135" s="17">
        <f t="shared" si="231"/>
        <v>0.68567279637102341</v>
      </c>
      <c r="F2135" s="2">
        <f>+IF(A2135&gt;$C$3,AVERAGE(INDEX($E$15:$E$2531,A2135-$C$3):E2134),"")</f>
        <v>0.67664258274464451</v>
      </c>
      <c r="G2135" s="2">
        <f>+IF(A2135&gt;$C$3,STDEVA(INDEX($E$15:$E$2531,A2135-$C$3):E2134),"")</f>
        <v>4.4806299380661168E-3</v>
      </c>
      <c r="H2135">
        <f t="shared" si="232"/>
        <v>2.0153892982013217</v>
      </c>
      <c r="I2135" s="2" t="str">
        <f t="shared" si="233"/>
        <v>Sell</v>
      </c>
      <c r="J2135">
        <f t="shared" si="234"/>
        <v>147.72</v>
      </c>
      <c r="K2135">
        <f t="shared" si="235"/>
        <v>293.24</v>
      </c>
      <c r="L2135" s="37" t="str">
        <f t="shared" si="236"/>
        <v/>
      </c>
      <c r="M2135" t="str">
        <f t="shared" si="237"/>
        <v>Short</v>
      </c>
    </row>
    <row r="2136" spans="1:13" x14ac:dyDescent="0.25">
      <c r="A2136" s="2">
        <v>2122</v>
      </c>
      <c r="B2136" t="s">
        <v>2122</v>
      </c>
      <c r="C2136" s="8">
        <v>296.27999999999997</v>
      </c>
      <c r="D2136" s="8">
        <v>150.22</v>
      </c>
      <c r="E2136" s="17">
        <f t="shared" si="231"/>
        <v>0.67920406688722257</v>
      </c>
      <c r="F2136" s="2">
        <f>+IF(A2136&gt;$C$3,AVERAGE(INDEX($E$15:$E$2531,A2136-$C$3):E2135),"")</f>
        <v>0.67838494993964804</v>
      </c>
      <c r="G2136" s="2">
        <f>+IF(A2136&gt;$C$3,STDEVA(INDEX($E$15:$E$2531,A2136-$C$3):E2135),"")</f>
        <v>4.6178121319993661E-3</v>
      </c>
      <c r="H2136">
        <f t="shared" si="232"/>
        <v>0.17738204243919206</v>
      </c>
      <c r="I2136" s="2" t="str">
        <f t="shared" si="233"/>
        <v/>
      </c>
      <c r="J2136">
        <f t="shared" si="234"/>
        <v>147.72</v>
      </c>
      <c r="K2136">
        <f t="shared" si="235"/>
        <v>293.24</v>
      </c>
      <c r="L2136" s="37">
        <f t="shared" si="236"/>
        <v>-134.99999999999091</v>
      </c>
      <c r="M2136" t="str">
        <f t="shared" si="237"/>
        <v>Short</v>
      </c>
    </row>
    <row r="2137" spans="1:13" x14ac:dyDescent="0.25">
      <c r="A2137" s="2">
        <v>2123</v>
      </c>
      <c r="B2137" t="s">
        <v>2123</v>
      </c>
      <c r="C2137" s="8">
        <v>295.95</v>
      </c>
      <c r="D2137" s="8">
        <v>149.66999999999999</v>
      </c>
      <c r="E2137" s="17">
        <f t="shared" si="231"/>
        <v>0.68175765059567839</v>
      </c>
      <c r="F2137" s="2">
        <f>+IF(A2137&gt;$C$3,AVERAGE(INDEX($E$15:$E$2531,A2137-$C$3):E2136),"")</f>
        <v>0.6790266832881181</v>
      </c>
      <c r="G2137" s="2">
        <f>+IF(A2137&gt;$C$3,STDEVA(INDEX($E$15:$E$2531,A2137-$C$3):E2136),"")</f>
        <v>4.2277556523977206E-3</v>
      </c>
      <c r="H2137">
        <f t="shared" si="232"/>
        <v>0.64596148219007132</v>
      </c>
      <c r="I2137" s="2" t="str">
        <f t="shared" si="233"/>
        <v/>
      </c>
      <c r="J2137">
        <f t="shared" si="234"/>
        <v>147.72</v>
      </c>
      <c r="K2137">
        <f t="shared" si="235"/>
        <v>293.24</v>
      </c>
      <c r="L2137" s="37">
        <f t="shared" si="236"/>
        <v>-189.99999999999773</v>
      </c>
      <c r="M2137" t="str">
        <f t="shared" si="237"/>
        <v>Short</v>
      </c>
    </row>
    <row r="2138" spans="1:13" x14ac:dyDescent="0.25">
      <c r="A2138" s="2">
        <v>2124</v>
      </c>
      <c r="B2138" t="s">
        <v>2124</v>
      </c>
      <c r="C2138" s="8">
        <v>298.88</v>
      </c>
      <c r="D2138" s="8">
        <v>151.38999999999999</v>
      </c>
      <c r="E2138" s="17">
        <f t="shared" si="231"/>
        <v>0.68018286641669046</v>
      </c>
      <c r="F2138" s="2">
        <f>+IF(A2138&gt;$C$3,AVERAGE(INDEX($E$15:$E$2531,A2138-$C$3):E2137),"")</f>
        <v>0.67907950753289525</v>
      </c>
      <c r="G2138" s="2">
        <f>+IF(A2138&gt;$C$3,STDEVA(INDEX($E$15:$E$2531,A2138-$C$3):E2137),"")</f>
        <v>4.2622897296432311E-3</v>
      </c>
      <c r="H2138">
        <f t="shared" si="232"/>
        <v>0.2588652939572828</v>
      </c>
      <c r="I2138" s="2" t="str">
        <f t="shared" si="233"/>
        <v/>
      </c>
      <c r="J2138" t="str">
        <f t="shared" si="234"/>
        <v/>
      </c>
      <c r="K2138" t="str">
        <f t="shared" si="235"/>
        <v/>
      </c>
      <c r="L2138" s="37">
        <f t="shared" si="236"/>
        <v>-492.49999999999977</v>
      </c>
      <c r="M2138" t="str">
        <f t="shared" si="237"/>
        <v>SL</v>
      </c>
    </row>
    <row r="2139" spans="1:13" x14ac:dyDescent="0.25">
      <c r="A2139" s="2">
        <v>2125</v>
      </c>
      <c r="B2139" t="s">
        <v>2125</v>
      </c>
      <c r="C2139" s="8">
        <v>298.39999999999998</v>
      </c>
      <c r="D2139" s="8">
        <v>151.55000000000001</v>
      </c>
      <c r="E2139" s="17">
        <f t="shared" si="231"/>
        <v>0.6775192648257935</v>
      </c>
      <c r="F2139" s="2">
        <f>+IF(A2139&gt;$C$3,AVERAGE(INDEX($E$15:$E$2531,A2139-$C$3):E2138),"")</f>
        <v>0.68009571833039351</v>
      </c>
      <c r="G2139" s="2">
        <f>+IF(A2139&gt;$C$3,STDEVA(INDEX($E$15:$E$2531,A2139-$C$3):E2138),"")</f>
        <v>3.0120119744083173E-3</v>
      </c>
      <c r="H2139">
        <f t="shared" si="232"/>
        <v>-0.85539284919547109</v>
      </c>
      <c r="I2139" s="2" t="str">
        <f t="shared" si="233"/>
        <v/>
      </c>
      <c r="J2139" t="str">
        <f t="shared" si="234"/>
        <v/>
      </c>
      <c r="K2139" t="str">
        <f t="shared" si="235"/>
        <v/>
      </c>
      <c r="L2139" s="37" t="str">
        <f t="shared" si="236"/>
        <v/>
      </c>
      <c r="M2139" t="str">
        <f t="shared" si="237"/>
        <v/>
      </c>
    </row>
    <row r="2140" spans="1:13" x14ac:dyDescent="0.25">
      <c r="A2140" s="2">
        <v>2126</v>
      </c>
      <c r="B2140" t="s">
        <v>2126</v>
      </c>
      <c r="C2140" s="8">
        <v>299.27999999999997</v>
      </c>
      <c r="D2140" s="8">
        <v>153.34</v>
      </c>
      <c r="E2140" s="17">
        <f t="shared" si="231"/>
        <v>0.66872191190914221</v>
      </c>
      <c r="F2140" s="2">
        <f>+IF(A2140&gt;$C$3,AVERAGE(INDEX($E$15:$E$2531,A2140-$C$3):E2139),"")</f>
        <v>0.68027850564414816</v>
      </c>
      <c r="G2140" s="2">
        <f>+IF(A2140&gt;$C$3,STDEVA(INDEX($E$15:$E$2531,A2140-$C$3):E2139),"")</f>
        <v>2.7634612945859243E-3</v>
      </c>
      <c r="H2140">
        <f t="shared" si="232"/>
        <v>-4.1819271207623636</v>
      </c>
      <c r="I2140" s="2" t="str">
        <f t="shared" si="233"/>
        <v>Buy</v>
      </c>
      <c r="J2140">
        <f t="shared" si="234"/>
        <v>299.27999999999997</v>
      </c>
      <c r="K2140">
        <f t="shared" si="235"/>
        <v>153.34</v>
      </c>
      <c r="L2140" s="37" t="str">
        <f t="shared" si="236"/>
        <v/>
      </c>
      <c r="M2140" t="str">
        <f t="shared" si="237"/>
        <v>Long</v>
      </c>
    </row>
    <row r="2141" spans="1:13" x14ac:dyDescent="0.25">
      <c r="A2141" s="2">
        <v>2127</v>
      </c>
      <c r="B2141" t="s">
        <v>2127</v>
      </c>
      <c r="C2141" s="8">
        <v>297.97000000000003</v>
      </c>
      <c r="D2141" s="8">
        <v>152.61000000000001</v>
      </c>
      <c r="E2141" s="17">
        <f t="shared" si="231"/>
        <v>0.66910716279400206</v>
      </c>
      <c r="F2141" s="2">
        <f>+IF(A2141&gt;$C$3,AVERAGE(INDEX($E$15:$E$2531,A2141-$C$3):E2140),"")</f>
        <v>0.67903826548309487</v>
      </c>
      <c r="G2141" s="2">
        <f>+IF(A2141&gt;$C$3,STDEVA(INDEX($E$15:$E$2531,A2141-$C$3):E2140),"")</f>
        <v>4.7519636418498898E-3</v>
      </c>
      <c r="H2141">
        <f t="shared" si="232"/>
        <v>-2.0898945020603596</v>
      </c>
      <c r="I2141" s="2" t="str">
        <f t="shared" si="233"/>
        <v>Buy</v>
      </c>
      <c r="J2141">
        <f t="shared" si="234"/>
        <v>299.27999999999997</v>
      </c>
      <c r="K2141">
        <f t="shared" si="235"/>
        <v>153.34</v>
      </c>
      <c r="L2141" s="37">
        <f t="shared" si="236"/>
        <v>-144.99999999998892</v>
      </c>
      <c r="M2141" t="str">
        <f t="shared" si="237"/>
        <v>Long</v>
      </c>
    </row>
    <row r="2142" spans="1:13" x14ac:dyDescent="0.25">
      <c r="A2142" s="2">
        <v>2128</v>
      </c>
      <c r="B2142" t="s">
        <v>2128</v>
      </c>
      <c r="C2142" s="8">
        <v>299.99</v>
      </c>
      <c r="D2142" s="8">
        <v>154.04</v>
      </c>
      <c r="E2142" s="17">
        <f t="shared" si="231"/>
        <v>0.66653683182059176</v>
      </c>
      <c r="F2142" s="2">
        <f>+IF(A2142&gt;$C$3,AVERAGE(INDEX($E$15:$E$2531,A2142-$C$3):E2141),"")</f>
        <v>0.67812739502045427</v>
      </c>
      <c r="G2142" s="2">
        <f>+IF(A2142&gt;$C$3,STDEVA(INDEX($E$15:$E$2531,A2142-$C$3):E2141),"")</f>
        <v>5.7966011967221379E-3</v>
      </c>
      <c r="H2142">
        <f t="shared" si="232"/>
        <v>-1.99954469981767</v>
      </c>
      <c r="I2142" s="2" t="str">
        <f t="shared" si="233"/>
        <v>Buy</v>
      </c>
      <c r="J2142">
        <f t="shared" si="234"/>
        <v>299.27999999999997</v>
      </c>
      <c r="K2142">
        <f t="shared" si="235"/>
        <v>153.34</v>
      </c>
      <c r="L2142" s="37">
        <f t="shared" si="236"/>
        <v>2.5000000000119371</v>
      </c>
      <c r="M2142" t="str">
        <f t="shared" si="237"/>
        <v>Long</v>
      </c>
    </row>
    <row r="2143" spans="1:13" x14ac:dyDescent="0.25">
      <c r="A2143" s="2">
        <v>2129</v>
      </c>
      <c r="B2143" t="s">
        <v>2129</v>
      </c>
      <c r="C2143" s="8">
        <v>299.01</v>
      </c>
      <c r="D2143" s="8">
        <v>154.21</v>
      </c>
      <c r="E2143" s="17">
        <f t="shared" si="231"/>
        <v>0.6621617077779095</v>
      </c>
      <c r="F2143" s="2">
        <f>+IF(A2143&gt;$C$3,AVERAGE(INDEX($E$15:$E$2531,A2143-$C$3):E2142),"")</f>
        <v>0.67684851932893908</v>
      </c>
      <c r="G2143" s="2">
        <f>+IF(A2143&gt;$C$3,STDEVA(INDEX($E$15:$E$2531,A2143-$C$3):E2142),"")</f>
        <v>6.9679590077574719E-3</v>
      </c>
      <c r="H2143">
        <f t="shared" si="232"/>
        <v>-2.1077637705214194</v>
      </c>
      <c r="I2143" s="2" t="str">
        <f t="shared" si="233"/>
        <v>Buy</v>
      </c>
      <c r="J2143" t="str">
        <f t="shared" si="234"/>
        <v/>
      </c>
      <c r="K2143" t="str">
        <f t="shared" si="235"/>
        <v/>
      </c>
      <c r="L2143" s="37">
        <f t="shared" si="236"/>
        <v>-284.99999999999659</v>
      </c>
      <c r="M2143" t="str">
        <f t="shared" si="237"/>
        <v>SL</v>
      </c>
    </row>
    <row r="2144" spans="1:13" x14ac:dyDescent="0.25">
      <c r="A2144" s="2">
        <v>2130</v>
      </c>
      <c r="B2144" t="s">
        <v>2130</v>
      </c>
      <c r="C2144" s="8">
        <v>299.88</v>
      </c>
      <c r="D2144" s="8">
        <v>154.4</v>
      </c>
      <c r="E2144" s="17">
        <f t="shared" si="231"/>
        <v>0.66383575704418551</v>
      </c>
      <c r="F2144" s="2">
        <f>+IF(A2144&gt;$C$3,AVERAGE(INDEX($E$15:$E$2531,A2144-$C$3):E2143),"")</f>
        <v>0.67454047326645039</v>
      </c>
      <c r="G2144" s="2">
        <f>+IF(A2144&gt;$C$3,STDEVA(INDEX($E$15:$E$2531,A2144-$C$3):E2143),"")</f>
        <v>8.0556176187386707E-3</v>
      </c>
      <c r="H2144">
        <f t="shared" si="232"/>
        <v>-1.328851086149369</v>
      </c>
      <c r="I2144" s="2" t="str">
        <f t="shared" si="233"/>
        <v/>
      </c>
      <c r="J2144" t="str">
        <f t="shared" si="234"/>
        <v/>
      </c>
      <c r="K2144" t="str">
        <f t="shared" si="235"/>
        <v/>
      </c>
      <c r="L2144" s="37" t="str">
        <f t="shared" si="236"/>
        <v/>
      </c>
      <c r="M2144" t="str">
        <f t="shared" si="237"/>
        <v/>
      </c>
    </row>
    <row r="2145" spans="1:13" x14ac:dyDescent="0.25">
      <c r="A2145" s="2">
        <v>2131</v>
      </c>
      <c r="B2145" t="s">
        <v>2131</v>
      </c>
      <c r="C2145" s="8">
        <v>300.37</v>
      </c>
      <c r="D2145" s="8">
        <v>154.18</v>
      </c>
      <c r="E2145" s="17">
        <f t="shared" si="231"/>
        <v>0.66689429702763048</v>
      </c>
      <c r="F2145" s="2">
        <f>+IF(A2145&gt;$C$3,AVERAGE(INDEX($E$15:$E$2531,A2145-$C$3):E2144),"")</f>
        <v>0.67211413556346833</v>
      </c>
      <c r="G2145" s="2">
        <f>+IF(A2145&gt;$C$3,STDEVA(INDEX($E$15:$E$2531,A2145-$C$3):E2144),"")</f>
        <v>7.5566369967819368E-3</v>
      </c>
      <c r="H2145">
        <f t="shared" si="232"/>
        <v>-0.69076211257213582</v>
      </c>
      <c r="I2145" s="2" t="str">
        <f t="shared" si="233"/>
        <v/>
      </c>
      <c r="J2145" t="str">
        <f t="shared" si="234"/>
        <v/>
      </c>
      <c r="K2145" t="str">
        <f t="shared" si="235"/>
        <v/>
      </c>
      <c r="L2145" s="37" t="str">
        <f t="shared" si="236"/>
        <v/>
      </c>
      <c r="M2145" t="str">
        <f t="shared" si="237"/>
        <v/>
      </c>
    </row>
    <row r="2146" spans="1:13" x14ac:dyDescent="0.25">
      <c r="A2146" s="2">
        <v>2132</v>
      </c>
      <c r="B2146" t="s">
        <v>2132</v>
      </c>
      <c r="C2146" s="8">
        <v>301.60000000000002</v>
      </c>
      <c r="D2146" s="8">
        <v>155</v>
      </c>
      <c r="E2146" s="17">
        <f t="shared" si="231"/>
        <v>0.66567651921455451</v>
      </c>
      <c r="F2146" s="2">
        <f>+IF(A2146&gt;$C$3,AVERAGE(INDEX($E$15:$E$2531,A2146-$C$3):E2145),"")</f>
        <v>0.670746383356847</v>
      </c>
      <c r="G2146" s="2">
        <f>+IF(A2146&gt;$C$3,STDEVA(INDEX($E$15:$E$2531,A2146-$C$3):E2145),"")</f>
        <v>7.2194613275963944E-3</v>
      </c>
      <c r="H2146">
        <f t="shared" si="232"/>
        <v>-0.70224964332351669</v>
      </c>
      <c r="I2146" s="2" t="str">
        <f t="shared" si="233"/>
        <v/>
      </c>
      <c r="J2146" t="str">
        <f t="shared" si="234"/>
        <v/>
      </c>
      <c r="K2146" t="str">
        <f t="shared" si="235"/>
        <v/>
      </c>
      <c r="L2146" s="37" t="str">
        <f t="shared" si="236"/>
        <v/>
      </c>
      <c r="M2146" t="str">
        <f t="shared" si="237"/>
        <v/>
      </c>
    </row>
    <row r="2147" spans="1:13" x14ac:dyDescent="0.25">
      <c r="A2147" s="2">
        <v>2133</v>
      </c>
      <c r="B2147" t="s">
        <v>2133</v>
      </c>
      <c r="C2147" s="8">
        <v>303.3</v>
      </c>
      <c r="D2147" s="8">
        <v>156.34</v>
      </c>
      <c r="E2147" s="17">
        <f t="shared" si="231"/>
        <v>0.66268929190235104</v>
      </c>
      <c r="F2147" s="2">
        <f>+IF(A2147&gt;$C$3,AVERAGE(INDEX($E$15:$E$2531,A2147-$C$3):E2146),"")</f>
        <v>0.66895959098116664</v>
      </c>
      <c r="G2147" s="2">
        <f>+IF(A2147&gt;$C$3,STDEVA(INDEX($E$15:$E$2531,A2147-$C$3):E2146),"")</f>
        <v>6.0486243080298497E-3</v>
      </c>
      <c r="H2147">
        <f t="shared" si="232"/>
        <v>-1.0366487914436124</v>
      </c>
      <c r="I2147" s="2" t="str">
        <f t="shared" si="233"/>
        <v/>
      </c>
      <c r="J2147" t="str">
        <f t="shared" si="234"/>
        <v/>
      </c>
      <c r="K2147" t="str">
        <f t="shared" si="235"/>
        <v/>
      </c>
      <c r="L2147" s="37" t="str">
        <f t="shared" si="236"/>
        <v/>
      </c>
      <c r="M2147" t="str">
        <f t="shared" si="237"/>
        <v/>
      </c>
    </row>
    <row r="2148" spans="1:13" x14ac:dyDescent="0.25">
      <c r="A2148" s="2">
        <v>2134</v>
      </c>
      <c r="B2148" t="s">
        <v>2134</v>
      </c>
      <c r="C2148" s="8">
        <v>303.20999999999998</v>
      </c>
      <c r="D2148" s="8">
        <v>156.85</v>
      </c>
      <c r="E2148" s="17">
        <f t="shared" si="231"/>
        <v>0.65913570011799372</v>
      </c>
      <c r="F2148" s="2">
        <f>+IF(A2148&gt;$C$3,AVERAGE(INDEX($E$15:$E$2531,A2148-$C$3):E2147),"")</f>
        <v>0.66701586047957329</v>
      </c>
      <c r="G2148" s="2">
        <f>+IF(A2148&gt;$C$3,STDEVA(INDEX($E$15:$E$2531,A2148-$C$3):E2147),"")</f>
        <v>4.6373321105494594E-3</v>
      </c>
      <c r="H2148">
        <f t="shared" si="232"/>
        <v>-1.6992874725648837</v>
      </c>
      <c r="I2148" s="2" t="str">
        <f t="shared" si="233"/>
        <v/>
      </c>
      <c r="J2148" t="str">
        <f t="shared" si="234"/>
        <v/>
      </c>
      <c r="K2148" t="str">
        <f t="shared" si="235"/>
        <v/>
      </c>
      <c r="L2148" s="37" t="str">
        <f t="shared" si="236"/>
        <v/>
      </c>
      <c r="M2148" t="str">
        <f t="shared" si="237"/>
        <v/>
      </c>
    </row>
    <row r="2149" spans="1:13" x14ac:dyDescent="0.25">
      <c r="A2149" s="2">
        <v>2135</v>
      </c>
      <c r="B2149" t="s">
        <v>2135</v>
      </c>
      <c r="C2149" s="8">
        <v>304.14</v>
      </c>
      <c r="D2149" s="8">
        <v>156.33000000000001</v>
      </c>
      <c r="E2149" s="17">
        <f t="shared" si="231"/>
        <v>0.66551896412307987</v>
      </c>
      <c r="F2149" s="2">
        <f>+IF(A2149&gt;$C$3,AVERAGE(INDEX($E$15:$E$2531,A2149-$C$3):E2148),"")</f>
        <v>0.66497324217870679</v>
      </c>
      <c r="G2149" s="2">
        <f>+IF(A2149&gt;$C$3,STDEVA(INDEX($E$15:$E$2531,A2149-$C$3):E2148),"")</f>
        <v>3.2837404660113422E-3</v>
      </c>
      <c r="H2149">
        <f t="shared" si="232"/>
        <v>0.16618912183274651</v>
      </c>
      <c r="I2149" s="2" t="str">
        <f t="shared" si="233"/>
        <v/>
      </c>
      <c r="J2149" t="str">
        <f t="shared" si="234"/>
        <v/>
      </c>
      <c r="K2149" t="str">
        <f t="shared" si="235"/>
        <v/>
      </c>
      <c r="L2149" s="37" t="str">
        <f t="shared" si="236"/>
        <v/>
      </c>
      <c r="M2149" t="str">
        <f t="shared" si="237"/>
        <v/>
      </c>
    </row>
    <row r="2150" spans="1:13" x14ac:dyDescent="0.25">
      <c r="A2150" s="2">
        <v>2136</v>
      </c>
      <c r="B2150" t="s">
        <v>2136</v>
      </c>
      <c r="C2150" s="8">
        <v>303.33</v>
      </c>
      <c r="D2150" s="8">
        <v>155.44999999999999</v>
      </c>
      <c r="E2150" s="17">
        <f t="shared" si="231"/>
        <v>0.66849718526665458</v>
      </c>
      <c r="F2150" s="2">
        <f>+IF(A2150&gt;$C$3,AVERAGE(INDEX($E$15:$E$2531,A2150-$C$3):E2149),"")</f>
        <v>0.66461735909136654</v>
      </c>
      <c r="G2150" s="2">
        <f>+IF(A2150&gt;$C$3,STDEVA(INDEX($E$15:$E$2531,A2150-$C$3):E2149),"")</f>
        <v>2.9868257467367625E-3</v>
      </c>
      <c r="H2150">
        <f t="shared" si="232"/>
        <v>1.2989797545192974</v>
      </c>
      <c r="I2150" s="2" t="str">
        <f t="shared" si="233"/>
        <v/>
      </c>
      <c r="J2150" t="str">
        <f t="shared" si="234"/>
        <v/>
      </c>
      <c r="K2150" t="str">
        <f t="shared" si="235"/>
        <v/>
      </c>
      <c r="L2150" s="37" t="str">
        <f t="shared" si="236"/>
        <v/>
      </c>
      <c r="M2150" t="str">
        <f t="shared" si="237"/>
        <v/>
      </c>
    </row>
    <row r="2151" spans="1:13" x14ac:dyDescent="0.25">
      <c r="A2151" s="2">
        <v>2137</v>
      </c>
      <c r="B2151" t="s">
        <v>2137</v>
      </c>
      <c r="C2151" s="8">
        <v>306.14</v>
      </c>
      <c r="D2151" s="8">
        <v>158.1</v>
      </c>
      <c r="E2151" s="17">
        <f t="shared" si="231"/>
        <v>0.66081476944813478</v>
      </c>
      <c r="F2151" s="2">
        <f>+IF(A2151&gt;$C$3,AVERAGE(INDEX($E$15:$E$2531,A2151-$C$3):E2150),"")</f>
        <v>0.66454958381055007</v>
      </c>
      <c r="G2151" s="2">
        <f>+IF(A2151&gt;$C$3,STDEVA(INDEX($E$15:$E$2531,A2151-$C$3):E2150),"")</f>
        <v>2.8771165425430676E-3</v>
      </c>
      <c r="H2151">
        <f t="shared" si="232"/>
        <v>-1.2981102111053566</v>
      </c>
      <c r="I2151" s="2" t="str">
        <f t="shared" si="233"/>
        <v/>
      </c>
      <c r="J2151" t="str">
        <f t="shared" si="234"/>
        <v/>
      </c>
      <c r="K2151" t="str">
        <f t="shared" si="235"/>
        <v/>
      </c>
      <c r="L2151" s="37" t="str">
        <f t="shared" si="236"/>
        <v/>
      </c>
      <c r="M2151" t="str">
        <f t="shared" si="237"/>
        <v/>
      </c>
    </row>
    <row r="2152" spans="1:13" x14ac:dyDescent="0.25">
      <c r="A2152" s="2">
        <v>2138</v>
      </c>
      <c r="B2152" t="s">
        <v>2138</v>
      </c>
      <c r="C2152" s="8">
        <v>307.37</v>
      </c>
      <c r="D2152" s="8">
        <v>158.94999999999999</v>
      </c>
      <c r="E2152" s="17">
        <f t="shared" si="231"/>
        <v>0.65946254627212775</v>
      </c>
      <c r="F2152" s="2">
        <f>+IF(A2152&gt;$C$3,AVERAGE(INDEX($E$15:$E$2531,A2152-$C$3):E2151),"")</f>
        <v>0.66391379910249937</v>
      </c>
      <c r="G2152" s="2">
        <f>+IF(A2152&gt;$C$3,STDEVA(INDEX($E$15:$E$2531,A2152-$C$3):E2151),"")</f>
        <v>3.0121437695677863E-3</v>
      </c>
      <c r="H2152">
        <f t="shared" si="232"/>
        <v>-1.477769047860001</v>
      </c>
      <c r="I2152" s="2" t="str">
        <f t="shared" si="233"/>
        <v/>
      </c>
      <c r="J2152" t="str">
        <f t="shared" si="234"/>
        <v/>
      </c>
      <c r="K2152" t="str">
        <f t="shared" si="235"/>
        <v/>
      </c>
      <c r="L2152" s="37" t="str">
        <f t="shared" si="236"/>
        <v/>
      </c>
      <c r="M2152" t="str">
        <f t="shared" si="237"/>
        <v/>
      </c>
    </row>
    <row r="2153" spans="1:13" x14ac:dyDescent="0.25">
      <c r="A2153" s="2">
        <v>2139</v>
      </c>
      <c r="B2153" t="s">
        <v>2139</v>
      </c>
      <c r="C2153" s="8">
        <v>307.02999999999997</v>
      </c>
      <c r="D2153" s="8">
        <v>159.15</v>
      </c>
      <c r="E2153" s="17">
        <f t="shared" si="231"/>
        <v>0.65709830895452659</v>
      </c>
      <c r="F2153" s="2">
        <f>+IF(A2153&gt;$C$3,AVERAGE(INDEX($E$15:$E$2531,A2153-$C$3):E2152),"")</f>
        <v>0.66361389226852352</v>
      </c>
      <c r="G2153" s="2">
        <f>+IF(A2153&gt;$C$3,STDEVA(INDEX($E$15:$E$2531,A2153-$C$3):E2152),"")</f>
        <v>3.326379628758723E-3</v>
      </c>
      <c r="H2153">
        <f t="shared" si="232"/>
        <v>-1.9587611881895441</v>
      </c>
      <c r="I2153" s="2" t="str">
        <f t="shared" si="233"/>
        <v>Buy</v>
      </c>
      <c r="J2153">
        <f t="shared" si="234"/>
        <v>307.02999999999997</v>
      </c>
      <c r="K2153">
        <f t="shared" si="235"/>
        <v>159.15</v>
      </c>
      <c r="L2153" s="37" t="str">
        <f t="shared" si="236"/>
        <v/>
      </c>
      <c r="M2153" t="str">
        <f t="shared" si="237"/>
        <v>Long</v>
      </c>
    </row>
    <row r="2154" spans="1:13" x14ac:dyDescent="0.25">
      <c r="A2154" s="2">
        <v>2140</v>
      </c>
      <c r="B2154" t="s">
        <v>2140</v>
      </c>
      <c r="C2154" s="8">
        <v>307.10000000000002</v>
      </c>
      <c r="D2154" s="8">
        <v>158.22999999999999</v>
      </c>
      <c r="E2154" s="17">
        <f t="shared" si="231"/>
        <v>0.66312375671588497</v>
      </c>
      <c r="F2154" s="2">
        <f>+IF(A2154&gt;$C$3,AVERAGE(INDEX($E$15:$E$2531,A2154-$C$3):E2153),"")</f>
        <v>0.66286528692522806</v>
      </c>
      <c r="G2154" s="2">
        <f>+IF(A2154&gt;$C$3,STDEVA(INDEX($E$15:$E$2531,A2154-$C$3):E2153),"")</f>
        <v>3.9667102834059853E-3</v>
      </c>
      <c r="H2154">
        <f t="shared" si="232"/>
        <v>6.5159734941614922E-2</v>
      </c>
      <c r="I2154" s="2" t="str">
        <f t="shared" si="233"/>
        <v/>
      </c>
      <c r="J2154">
        <f t="shared" si="234"/>
        <v>307.02999999999997</v>
      </c>
      <c r="K2154">
        <f t="shared" si="235"/>
        <v>159.15</v>
      </c>
      <c r="L2154" s="37">
        <f t="shared" si="236"/>
        <v>247.50000000001648</v>
      </c>
      <c r="M2154" t="str">
        <f t="shared" si="237"/>
        <v>Long</v>
      </c>
    </row>
    <row r="2155" spans="1:13" x14ac:dyDescent="0.25">
      <c r="A2155" s="2">
        <v>2141</v>
      </c>
      <c r="B2155" t="s">
        <v>2141</v>
      </c>
      <c r="C2155" s="8">
        <v>308.18</v>
      </c>
      <c r="D2155" s="8">
        <v>158.65</v>
      </c>
      <c r="E2155" s="17">
        <f t="shared" si="231"/>
        <v>0.66398350982450272</v>
      </c>
      <c r="F2155" s="2">
        <f>+IF(A2155&gt;$C$3,AVERAGE(INDEX($E$15:$E$2531,A2155-$C$3):E2154),"")</f>
        <v>0.66244633800170094</v>
      </c>
      <c r="G2155" s="2">
        <f>+IF(A2155&gt;$C$3,STDEVA(INDEX($E$15:$E$2531,A2155-$C$3):E2154),"")</f>
        <v>3.67648854551681E-3</v>
      </c>
      <c r="H2155">
        <f t="shared" si="232"/>
        <v>0.41810869360010267</v>
      </c>
      <c r="I2155" s="2" t="str">
        <f t="shared" si="233"/>
        <v/>
      </c>
      <c r="J2155" t="str">
        <f t="shared" si="234"/>
        <v/>
      </c>
      <c r="K2155" t="str">
        <f t="shared" si="235"/>
        <v/>
      </c>
      <c r="L2155" s="37">
        <f t="shared" si="236"/>
        <v>412.50000000000853</v>
      </c>
      <c r="M2155" t="str">
        <f t="shared" si="237"/>
        <v>TP</v>
      </c>
    </row>
    <row r="2156" spans="1:13" x14ac:dyDescent="0.25">
      <c r="A2156" s="2">
        <v>2142</v>
      </c>
      <c r="B2156" t="s">
        <v>2142</v>
      </c>
      <c r="C2156" s="8">
        <v>308.94</v>
      </c>
      <c r="D2156" s="8">
        <v>159.08000000000001</v>
      </c>
      <c r="E2156" s="17">
        <f t="shared" si="231"/>
        <v>0.66373986294661502</v>
      </c>
      <c r="F2156" s="2">
        <f>+IF(A2156&gt;$C$3,AVERAGE(INDEX($E$15:$E$2531,A2156-$C$3):E2155),"")</f>
        <v>0.66225822584725069</v>
      </c>
      <c r="G2156" s="2">
        <f>+IF(A2156&gt;$C$3,STDEVA(INDEX($E$15:$E$2531,A2156-$C$3):E2155),"")</f>
        <v>3.530985965414029E-3</v>
      </c>
      <c r="H2156">
        <f t="shared" si="232"/>
        <v>0.41961002220823029</v>
      </c>
      <c r="I2156" s="2" t="str">
        <f t="shared" si="233"/>
        <v/>
      </c>
      <c r="J2156" t="str">
        <f t="shared" si="234"/>
        <v/>
      </c>
      <c r="K2156" t="str">
        <f t="shared" si="235"/>
        <v/>
      </c>
      <c r="L2156" s="37" t="str">
        <f t="shared" si="236"/>
        <v/>
      </c>
      <c r="M2156" t="str">
        <f t="shared" si="237"/>
        <v/>
      </c>
    </row>
    <row r="2157" spans="1:13" x14ac:dyDescent="0.25">
      <c r="A2157" s="2">
        <v>2143</v>
      </c>
      <c r="B2157" t="s">
        <v>2143</v>
      </c>
      <c r="C2157" s="8">
        <v>308.35000000000002</v>
      </c>
      <c r="D2157" s="8">
        <v>158.78</v>
      </c>
      <c r="E2157" s="17">
        <f t="shared" si="231"/>
        <v>0.66371590514053447</v>
      </c>
      <c r="F2157" s="2">
        <f>+IF(A2157&gt;$C$3,AVERAGE(INDEX($E$15:$E$2531,A2157-$C$3):E2156),"")</f>
        <v>0.66237495596328</v>
      </c>
      <c r="G2157" s="2">
        <f>+IF(A2157&gt;$C$3,STDEVA(INDEX($E$15:$E$2531,A2157-$C$3):E2156),"")</f>
        <v>3.5642266407677026E-3</v>
      </c>
      <c r="H2157">
        <f t="shared" si="232"/>
        <v>0.37622444148659429</v>
      </c>
      <c r="I2157" s="2" t="str">
        <f t="shared" si="233"/>
        <v/>
      </c>
      <c r="J2157" t="str">
        <f t="shared" si="234"/>
        <v/>
      </c>
      <c r="K2157" t="str">
        <f t="shared" si="235"/>
        <v/>
      </c>
      <c r="L2157" s="37" t="str">
        <f t="shared" si="236"/>
        <v/>
      </c>
      <c r="M2157" t="str">
        <f t="shared" si="237"/>
        <v/>
      </c>
    </row>
    <row r="2158" spans="1:13" x14ac:dyDescent="0.25">
      <c r="A2158" s="2">
        <v>2144</v>
      </c>
      <c r="B2158" t="s">
        <v>2144</v>
      </c>
      <c r="C2158" s="8">
        <v>309</v>
      </c>
      <c r="D2158" s="8">
        <v>158.83000000000001</v>
      </c>
      <c r="E2158" s="17">
        <f t="shared" si="231"/>
        <v>0.6655068290506817</v>
      </c>
      <c r="F2158" s="2">
        <f>+IF(A2158&gt;$C$3,AVERAGE(INDEX($E$15:$E$2531,A2158-$C$3):E2157),"")</f>
        <v>0.66288386763245122</v>
      </c>
      <c r="G2158" s="2">
        <f>+IF(A2158&gt;$C$3,STDEVA(INDEX($E$15:$E$2531,A2158-$C$3):E2157),"")</f>
        <v>3.3653406004380965E-3</v>
      </c>
      <c r="H2158">
        <f t="shared" si="232"/>
        <v>0.77940444360640071</v>
      </c>
      <c r="I2158" s="2" t="str">
        <f t="shared" si="233"/>
        <v/>
      </c>
      <c r="J2158" t="str">
        <f t="shared" si="234"/>
        <v/>
      </c>
      <c r="K2158" t="str">
        <f t="shared" si="235"/>
        <v/>
      </c>
      <c r="L2158" s="37" t="str">
        <f t="shared" si="236"/>
        <v/>
      </c>
      <c r="M2158" t="str">
        <f t="shared" si="237"/>
        <v/>
      </c>
    </row>
    <row r="2159" spans="1:13" x14ac:dyDescent="0.25">
      <c r="A2159" s="2">
        <v>2145</v>
      </c>
      <c r="B2159" t="s">
        <v>2145</v>
      </c>
      <c r="C2159" s="8">
        <v>309.10000000000002</v>
      </c>
      <c r="D2159" s="8">
        <v>158.15</v>
      </c>
      <c r="E2159" s="17">
        <f t="shared" si="231"/>
        <v>0.67012089938641284</v>
      </c>
      <c r="F2159" s="2">
        <f>+IF(A2159&gt;$C$3,AVERAGE(INDEX($E$15:$E$2531,A2159-$C$3):E2158),"")</f>
        <v>0.66288251929107367</v>
      </c>
      <c r="G2159" s="2">
        <f>+IF(A2159&gt;$C$3,STDEVA(INDEX($E$15:$E$2531,A2159-$C$3):E2158),"")</f>
        <v>3.3641550867201113E-3</v>
      </c>
      <c r="H2159">
        <f t="shared" si="232"/>
        <v>2.1516190272893279</v>
      </c>
      <c r="I2159" s="2" t="str">
        <f t="shared" si="233"/>
        <v>Sell</v>
      </c>
      <c r="J2159">
        <f t="shared" si="234"/>
        <v>158.15</v>
      </c>
      <c r="K2159">
        <f t="shared" si="235"/>
        <v>309.10000000000002</v>
      </c>
      <c r="L2159" s="37" t="str">
        <f t="shared" si="236"/>
        <v/>
      </c>
      <c r="M2159" t="str">
        <f t="shared" si="237"/>
        <v>Short</v>
      </c>
    </row>
    <row r="2160" spans="1:13" x14ac:dyDescent="0.25">
      <c r="A2160" s="2">
        <v>2146</v>
      </c>
      <c r="B2160" t="s">
        <v>2146</v>
      </c>
      <c r="C2160" s="8">
        <v>309.55</v>
      </c>
      <c r="D2160" s="8">
        <v>158.1</v>
      </c>
      <c r="E2160" s="17">
        <f t="shared" si="231"/>
        <v>0.67189188574981484</v>
      </c>
      <c r="F2160" s="2">
        <f>+IF(A2160&gt;$C$3,AVERAGE(INDEX($E$15:$E$2531,A2160-$C$3):E2159),"")</f>
        <v>0.66306293197104682</v>
      </c>
      <c r="G2160" s="2">
        <f>+IF(A2160&gt;$C$3,STDEVA(INDEX($E$15:$E$2531,A2160-$C$3):E2159),"")</f>
        <v>3.726879548486895E-3</v>
      </c>
      <c r="H2160">
        <f t="shared" si="232"/>
        <v>2.368993594749409</v>
      </c>
      <c r="I2160" s="2" t="str">
        <f t="shared" si="233"/>
        <v>Sell</v>
      </c>
      <c r="J2160">
        <f t="shared" si="234"/>
        <v>158.15</v>
      </c>
      <c r="K2160">
        <f t="shared" si="235"/>
        <v>309.10000000000002</v>
      </c>
      <c r="L2160" s="37">
        <f t="shared" si="236"/>
        <v>-125</v>
      </c>
      <c r="M2160" t="str">
        <f t="shared" si="237"/>
        <v>Short</v>
      </c>
    </row>
    <row r="2161" spans="1:13" x14ac:dyDescent="0.25">
      <c r="A2161" s="2">
        <v>2147</v>
      </c>
      <c r="B2161" t="s">
        <v>2147</v>
      </c>
      <c r="C2161" s="8">
        <v>311.79000000000002</v>
      </c>
      <c r="D2161" s="8">
        <v>158.91999999999999</v>
      </c>
      <c r="E2161" s="17">
        <f t="shared" si="231"/>
        <v>0.67392895332204183</v>
      </c>
      <c r="F2161" s="2">
        <f>+IF(A2161&gt;$C$3,AVERAGE(INDEX($E$15:$E$2531,A2161-$C$3):E2160),"")</f>
        <v>0.66429372267123354</v>
      </c>
      <c r="G2161" s="2">
        <f>+IF(A2161&gt;$C$3,STDEVA(INDEX($E$15:$E$2531,A2161-$C$3):E2160),"")</f>
        <v>4.6149164093275069E-3</v>
      </c>
      <c r="H2161">
        <f t="shared" si="232"/>
        <v>2.0878451083824401</v>
      </c>
      <c r="I2161" s="2" t="str">
        <f t="shared" si="233"/>
        <v>Sell</v>
      </c>
      <c r="J2161" t="str">
        <f t="shared" si="234"/>
        <v/>
      </c>
      <c r="K2161" t="str">
        <f t="shared" si="235"/>
        <v/>
      </c>
      <c r="L2161" s="37">
        <f t="shared" si="236"/>
        <v>-480.00000000000398</v>
      </c>
      <c r="M2161" t="str">
        <f t="shared" si="237"/>
        <v>SL</v>
      </c>
    </row>
    <row r="2162" spans="1:13" x14ac:dyDescent="0.25">
      <c r="A2162" s="2">
        <v>2148</v>
      </c>
      <c r="B2162" t="s">
        <v>2148</v>
      </c>
      <c r="C2162" s="8">
        <v>312.02</v>
      </c>
      <c r="D2162" s="8">
        <v>158.52000000000001</v>
      </c>
      <c r="E2162" s="17">
        <f t="shared" si="231"/>
        <v>0.67718651999686896</v>
      </c>
      <c r="F2162" s="2">
        <f>+IF(A2162&gt;$C$3,AVERAGE(INDEX($E$15:$E$2531,A2162-$C$3):E2161),"")</f>
        <v>0.66590110123233492</v>
      </c>
      <c r="G2162" s="2">
        <f>+IF(A2162&gt;$C$3,STDEVA(INDEX($E$15:$E$2531,A2162-$C$3):E2161),"")</f>
        <v>5.2036530373796514E-3</v>
      </c>
      <c r="H2162">
        <f t="shared" si="232"/>
        <v>2.1687492773762869</v>
      </c>
      <c r="I2162" s="2" t="str">
        <f t="shared" si="233"/>
        <v>Sell</v>
      </c>
      <c r="J2162">
        <f t="shared" si="234"/>
        <v>158.52000000000001</v>
      </c>
      <c r="K2162">
        <f t="shared" si="235"/>
        <v>312.02</v>
      </c>
      <c r="L2162" s="37" t="str">
        <f t="shared" si="236"/>
        <v/>
      </c>
      <c r="M2162" t="str">
        <f t="shared" si="237"/>
        <v>Short</v>
      </c>
    </row>
    <row r="2163" spans="1:13" x14ac:dyDescent="0.25">
      <c r="A2163" s="2">
        <v>2149</v>
      </c>
      <c r="B2163" t="s">
        <v>2149</v>
      </c>
      <c r="C2163" s="8">
        <v>311.93</v>
      </c>
      <c r="D2163" s="8">
        <v>159.11000000000001</v>
      </c>
      <c r="E2163" s="17">
        <f t="shared" si="231"/>
        <v>0.67318301674311831</v>
      </c>
      <c r="F2163" s="2">
        <f>+IF(A2163&gt;$C$3,AVERAGE(INDEX($E$15:$E$2531,A2163-$C$3):E2162),"")</f>
        <v>0.66813312468148411</v>
      </c>
      <c r="G2163" s="2">
        <f>+IF(A2163&gt;$C$3,STDEVA(INDEX($E$15:$E$2531,A2163-$C$3):E2162),"")</f>
        <v>5.2637701100794968E-3</v>
      </c>
      <c r="H2163">
        <f t="shared" si="232"/>
        <v>0.95936789715877835</v>
      </c>
      <c r="I2163" s="2" t="str">
        <f t="shared" si="233"/>
        <v/>
      </c>
      <c r="J2163">
        <f t="shared" si="234"/>
        <v>158.52000000000001</v>
      </c>
      <c r="K2163">
        <f t="shared" si="235"/>
        <v>312.02</v>
      </c>
      <c r="L2163" s="37">
        <f t="shared" si="236"/>
        <v>169.9999999999946</v>
      </c>
      <c r="M2163" t="str">
        <f t="shared" si="237"/>
        <v>Short</v>
      </c>
    </row>
    <row r="2164" spans="1:13" x14ac:dyDescent="0.25">
      <c r="A2164" s="2">
        <v>2150</v>
      </c>
      <c r="B2164" t="s">
        <v>2150</v>
      </c>
      <c r="C2164" s="8">
        <v>310.77</v>
      </c>
      <c r="D2164" s="8">
        <v>158.51</v>
      </c>
      <c r="E2164" s="17">
        <f t="shared" si="231"/>
        <v>0.67323540592831899</v>
      </c>
      <c r="F2164" s="2">
        <f>+IF(A2164&gt;$C$3,AVERAGE(INDEX($E$15:$E$2531,A2164-$C$3):E2163),"")</f>
        <v>0.66925082024006555</v>
      </c>
      <c r="G2164" s="2">
        <f>+IF(A2164&gt;$C$3,STDEVA(INDEX($E$15:$E$2531,A2164-$C$3):E2163),"")</f>
        <v>5.1335009781149857E-3</v>
      </c>
      <c r="H2164">
        <f t="shared" si="232"/>
        <v>0.77619264226118323</v>
      </c>
      <c r="I2164" s="2" t="str">
        <f t="shared" si="233"/>
        <v/>
      </c>
      <c r="J2164">
        <f t="shared" si="234"/>
        <v>158.52000000000001</v>
      </c>
      <c r="K2164">
        <f t="shared" si="235"/>
        <v>312.02</v>
      </c>
      <c r="L2164" s="37">
        <f t="shared" si="236"/>
        <v>309.99999999999517</v>
      </c>
      <c r="M2164" t="str">
        <f t="shared" si="237"/>
        <v>Short</v>
      </c>
    </row>
    <row r="2165" spans="1:13" x14ac:dyDescent="0.25">
      <c r="A2165" s="2">
        <v>2151</v>
      </c>
      <c r="B2165" t="s">
        <v>2151</v>
      </c>
      <c r="C2165" s="8">
        <v>310.27</v>
      </c>
      <c r="D2165" s="8">
        <v>157.72999999999999</v>
      </c>
      <c r="E2165" s="17">
        <f t="shared" si="231"/>
        <v>0.67655817564943155</v>
      </c>
      <c r="F2165" s="2">
        <f>+IF(A2165&gt;$C$3,AVERAGE(INDEX($E$15:$E$2531,A2165-$C$3):E2164),"")</f>
        <v>0.67027880869604517</v>
      </c>
      <c r="G2165" s="2">
        <f>+IF(A2165&gt;$C$3,STDEVA(INDEX($E$15:$E$2531,A2165-$C$3):E2164),"")</f>
        <v>4.8662637110126689E-3</v>
      </c>
      <c r="H2165">
        <f t="shared" si="232"/>
        <v>1.2903877237840122</v>
      </c>
      <c r="I2165" s="2" t="str">
        <f t="shared" si="233"/>
        <v/>
      </c>
      <c r="J2165">
        <f t="shared" si="234"/>
        <v>158.52000000000001</v>
      </c>
      <c r="K2165">
        <f t="shared" si="235"/>
        <v>312.02</v>
      </c>
      <c r="L2165" s="37">
        <f t="shared" si="236"/>
        <v>239.99999999999488</v>
      </c>
      <c r="M2165" t="str">
        <f t="shared" si="237"/>
        <v>Short</v>
      </c>
    </row>
    <row r="2166" spans="1:13" x14ac:dyDescent="0.25">
      <c r="A2166" s="2">
        <v>2152</v>
      </c>
      <c r="B2166" t="s">
        <v>2152</v>
      </c>
      <c r="C2166" s="8">
        <v>310.95999999999998</v>
      </c>
      <c r="D2166" s="8">
        <v>158.22</v>
      </c>
      <c r="E2166" s="17">
        <f t="shared" si="231"/>
        <v>0.67567781695071738</v>
      </c>
      <c r="F2166" s="2">
        <f>+IF(A2166&gt;$C$3,AVERAGE(INDEX($E$15:$E$2531,A2166-$C$3):E2165),"")</f>
        <v>0.67170306566302473</v>
      </c>
      <c r="G2166" s="2">
        <f>+IF(A2166&gt;$C$3,STDEVA(INDEX($E$15:$E$2531,A2166-$C$3):E2165),"")</f>
        <v>4.5806692563741388E-3</v>
      </c>
      <c r="H2166">
        <f t="shared" si="232"/>
        <v>0.86772282940132828</v>
      </c>
      <c r="I2166" s="2" t="str">
        <f t="shared" si="233"/>
        <v/>
      </c>
      <c r="J2166">
        <f t="shared" si="234"/>
        <v>158.52000000000001</v>
      </c>
      <c r="K2166">
        <f t="shared" si="235"/>
        <v>312.02</v>
      </c>
      <c r="L2166" s="37">
        <f t="shared" si="236"/>
        <v>189.99999999999773</v>
      </c>
      <c r="M2166" t="str">
        <f t="shared" si="237"/>
        <v>Short</v>
      </c>
    </row>
    <row r="2167" spans="1:13" x14ac:dyDescent="0.25">
      <c r="A2167" s="2">
        <v>2153</v>
      </c>
      <c r="B2167" t="s">
        <v>2153</v>
      </c>
      <c r="C2167" s="8">
        <v>313.37</v>
      </c>
      <c r="D2167" s="8">
        <v>161.58000000000001</v>
      </c>
      <c r="E2167" s="17">
        <f t="shared" si="231"/>
        <v>0.66238422497451754</v>
      </c>
      <c r="F2167" s="2">
        <f>+IF(A2167&gt;$C$3,AVERAGE(INDEX($E$15:$E$2531,A2167-$C$3):E2166),"")</f>
        <v>0.67303216697526747</v>
      </c>
      <c r="G2167" s="2">
        <f>+IF(A2167&gt;$C$3,STDEVA(INDEX($E$15:$E$2531,A2167-$C$3):E2166),"")</f>
        <v>3.6049543789323977E-3</v>
      </c>
      <c r="H2167">
        <f t="shared" si="232"/>
        <v>-2.9536967410675792</v>
      </c>
      <c r="I2167" s="2" t="str">
        <f t="shared" si="233"/>
        <v>Buy</v>
      </c>
      <c r="J2167" t="str">
        <f t="shared" si="234"/>
        <v/>
      </c>
      <c r="K2167" t="str">
        <f t="shared" si="235"/>
        <v/>
      </c>
      <c r="L2167" s="37">
        <f t="shared" si="236"/>
        <v>427.49999999999488</v>
      </c>
      <c r="M2167" t="str">
        <f t="shared" si="237"/>
        <v>TP</v>
      </c>
    </row>
    <row r="2168" spans="1:13" x14ac:dyDescent="0.25">
      <c r="A2168" s="2">
        <v>2154</v>
      </c>
      <c r="B2168" t="s">
        <v>2154</v>
      </c>
      <c r="C2168" s="8">
        <v>314.08</v>
      </c>
      <c r="D2168" s="8">
        <v>161.69</v>
      </c>
      <c r="E2168" s="17">
        <f t="shared" si="231"/>
        <v>0.66396680877642766</v>
      </c>
      <c r="F2168" s="2">
        <f>+IF(A2168&gt;$C$3,AVERAGE(INDEX($E$15:$E$2531,A2168-$C$3):E2167),"")</f>
        <v>0.67268521096680467</v>
      </c>
      <c r="G2168" s="2">
        <f>+IF(A2168&gt;$C$3,STDEVA(INDEX($E$15:$E$2531,A2168-$C$3):E2167),"")</f>
        <v>4.4669637383702911E-3</v>
      </c>
      <c r="H2168">
        <f t="shared" si="232"/>
        <v>-1.951751279171519</v>
      </c>
      <c r="I2168" s="2" t="str">
        <f t="shared" si="233"/>
        <v>Buy</v>
      </c>
      <c r="J2168">
        <f t="shared" si="234"/>
        <v>314.08</v>
      </c>
      <c r="K2168">
        <f t="shared" si="235"/>
        <v>161.69</v>
      </c>
      <c r="L2168" s="37" t="str">
        <f t="shared" si="236"/>
        <v/>
      </c>
      <c r="M2168" t="str">
        <f t="shared" si="237"/>
        <v>Long</v>
      </c>
    </row>
    <row r="2169" spans="1:13" x14ac:dyDescent="0.25">
      <c r="A2169" s="2">
        <v>2155</v>
      </c>
      <c r="B2169" t="s">
        <v>2155</v>
      </c>
      <c r="C2169" s="8">
        <v>315.48</v>
      </c>
      <c r="D2169" s="8">
        <v>162.83000000000001</v>
      </c>
      <c r="E2169" s="17">
        <f t="shared" si="231"/>
        <v>0.66138857675366125</v>
      </c>
      <c r="F2169" s="2">
        <f>+IF(A2169&gt;$C$3,AVERAGE(INDEX($E$15:$E$2531,A2169-$C$3):E2168),"")</f>
        <v>0.67200142312125077</v>
      </c>
      <c r="G2169" s="2">
        <f>+IF(A2169&gt;$C$3,STDEVA(INDEX($E$15:$E$2531,A2169-$C$3):E2168),"")</f>
        <v>5.3016137971330793E-3</v>
      </c>
      <c r="H2169">
        <f t="shared" si="232"/>
        <v>-2.0018143104517661</v>
      </c>
      <c r="I2169" s="2" t="str">
        <f t="shared" si="233"/>
        <v>Buy</v>
      </c>
      <c r="J2169">
        <f t="shared" si="234"/>
        <v>314.08</v>
      </c>
      <c r="K2169">
        <f t="shared" si="235"/>
        <v>161.69</v>
      </c>
      <c r="L2169" s="37">
        <f t="shared" si="236"/>
        <v>65.000000000004832</v>
      </c>
      <c r="M2169" t="str">
        <f t="shared" si="237"/>
        <v>Long</v>
      </c>
    </row>
    <row r="2170" spans="1:13" x14ac:dyDescent="0.25">
      <c r="A2170" s="2">
        <v>2156</v>
      </c>
      <c r="B2170" t="s">
        <v>2156</v>
      </c>
      <c r="C2170" s="8">
        <v>314.31</v>
      </c>
      <c r="D2170" s="8">
        <v>161.77000000000001</v>
      </c>
      <c r="E2170" s="17">
        <f t="shared" si="231"/>
        <v>0.66420418669138059</v>
      </c>
      <c r="F2170" s="2">
        <f>+IF(A2170&gt;$C$3,AVERAGE(INDEX($E$15:$E$2531,A2170-$C$3):E2169),"")</f>
        <v>0.67083438878834478</v>
      </c>
      <c r="G2170" s="2">
        <f>+IF(A2170&gt;$C$3,STDEVA(INDEX($E$15:$E$2531,A2170-$C$3):E2169),"")</f>
        <v>6.3759279541324484E-3</v>
      </c>
      <c r="H2170">
        <f t="shared" si="232"/>
        <v>-1.039880335013343</v>
      </c>
      <c r="I2170" s="2" t="str">
        <f t="shared" si="233"/>
        <v/>
      </c>
      <c r="J2170">
        <f t="shared" si="234"/>
        <v>314.08</v>
      </c>
      <c r="K2170">
        <f t="shared" si="235"/>
        <v>161.69</v>
      </c>
      <c r="L2170" s="37">
        <f t="shared" si="236"/>
        <v>37.500000000001421</v>
      </c>
      <c r="M2170" t="str">
        <f t="shared" si="237"/>
        <v>Long</v>
      </c>
    </row>
    <row r="2171" spans="1:13" x14ac:dyDescent="0.25">
      <c r="A2171" s="2">
        <v>2157</v>
      </c>
      <c r="B2171" t="s">
        <v>2157</v>
      </c>
      <c r="C2171" s="8">
        <v>311.64</v>
      </c>
      <c r="D2171" s="8">
        <v>160.19</v>
      </c>
      <c r="E2171" s="17">
        <f t="shared" si="231"/>
        <v>0.66548806474926525</v>
      </c>
      <c r="F2171" s="2">
        <f>+IF(A2171&gt;$C$3,AVERAGE(INDEX($E$15:$E$2531,A2171-$C$3):E2170),"")</f>
        <v>0.66975385916271568</v>
      </c>
      <c r="G2171" s="2">
        <f>+IF(A2171&gt;$C$3,STDEVA(INDEX($E$15:$E$2531,A2171-$C$3):E2170),"")</f>
        <v>6.6058213906080247E-3</v>
      </c>
      <c r="H2171">
        <f t="shared" si="232"/>
        <v>-0.64576290535427117</v>
      </c>
      <c r="I2171" s="2" t="str">
        <f t="shared" si="233"/>
        <v/>
      </c>
      <c r="J2171" t="str">
        <f t="shared" si="234"/>
        <v/>
      </c>
      <c r="K2171" t="str">
        <f t="shared" si="235"/>
        <v/>
      </c>
      <c r="L2171" s="37">
        <f t="shared" si="236"/>
        <v>-234.99999999999943</v>
      </c>
      <c r="M2171" t="str">
        <f t="shared" si="237"/>
        <v>SL</v>
      </c>
    </row>
    <row r="2172" spans="1:13" x14ac:dyDescent="0.25">
      <c r="A2172" s="2">
        <v>2158</v>
      </c>
      <c r="B2172" t="s">
        <v>2158</v>
      </c>
      <c r="C2172" s="8">
        <v>309.55</v>
      </c>
      <c r="D2172" s="8">
        <v>159.68</v>
      </c>
      <c r="E2172" s="17">
        <f t="shared" si="231"/>
        <v>0.6619478174020873</v>
      </c>
      <c r="F2172" s="2">
        <f>+IF(A2172&gt;$C$3,AVERAGE(INDEX($E$15:$E$2531,A2172-$C$3):E2171),"")</f>
        <v>0.66845403080187094</v>
      </c>
      <c r="G2172" s="2">
        <f>+IF(A2172&gt;$C$3,STDEVA(INDEX($E$15:$E$2531,A2172-$C$3):E2171),"")</f>
        <v>6.0914035836402087E-3</v>
      </c>
      <c r="H2172">
        <f t="shared" si="232"/>
        <v>-1.0680975756158215</v>
      </c>
      <c r="I2172" s="2" t="str">
        <f t="shared" si="233"/>
        <v/>
      </c>
      <c r="J2172" t="str">
        <f t="shared" si="234"/>
        <v/>
      </c>
      <c r="K2172" t="str">
        <f t="shared" si="235"/>
        <v/>
      </c>
      <c r="L2172" s="37" t="str">
        <f t="shared" si="236"/>
        <v/>
      </c>
      <c r="M2172" t="str">
        <f t="shared" si="237"/>
        <v/>
      </c>
    </row>
    <row r="2173" spans="1:13" x14ac:dyDescent="0.25">
      <c r="A2173" s="2">
        <v>2159</v>
      </c>
      <c r="B2173" t="s">
        <v>2159</v>
      </c>
      <c r="C2173" s="8">
        <v>311.45999999999998</v>
      </c>
      <c r="D2173" s="8">
        <v>160.78</v>
      </c>
      <c r="E2173" s="17">
        <f t="shared" si="231"/>
        <v>0.66123394816737791</v>
      </c>
      <c r="F2173" s="2">
        <f>+IF(A2173&gt;$C$3,AVERAGE(INDEX($E$15:$E$2531,A2173-$C$3):E2172),"")</f>
        <v>0.66720567531953412</v>
      </c>
      <c r="G2173" s="2">
        <f>+IF(A2173&gt;$C$3,STDEVA(INDEX($E$15:$E$2531,A2173-$C$3):E2172),"")</f>
        <v>6.1520683821456E-3</v>
      </c>
      <c r="H2173">
        <f t="shared" si="232"/>
        <v>-0.97068608169038428</v>
      </c>
      <c r="I2173" s="2" t="str">
        <f t="shared" si="233"/>
        <v/>
      </c>
      <c r="J2173" t="str">
        <f t="shared" si="234"/>
        <v/>
      </c>
      <c r="K2173" t="str">
        <f t="shared" si="235"/>
        <v/>
      </c>
      <c r="L2173" s="37" t="str">
        <f t="shared" si="236"/>
        <v/>
      </c>
      <c r="M2173" t="str">
        <f t="shared" si="237"/>
        <v/>
      </c>
    </row>
    <row r="2174" spans="1:13" x14ac:dyDescent="0.25">
      <c r="A2174" s="2">
        <v>2160</v>
      </c>
      <c r="B2174" t="s">
        <v>2160</v>
      </c>
      <c r="C2174" s="8">
        <v>312.02</v>
      </c>
      <c r="D2174" s="8">
        <v>160.94</v>
      </c>
      <c r="E2174" s="17">
        <f t="shared" si="231"/>
        <v>0.66203566360111654</v>
      </c>
      <c r="F2174" s="2">
        <f>+IF(A2174&gt;$C$3,AVERAGE(INDEX($E$15:$E$2531,A2174-$C$3):E2173),"")</f>
        <v>0.66587218001276283</v>
      </c>
      <c r="G2174" s="2">
        <f>+IF(A2174&gt;$C$3,STDEVA(INDEX($E$15:$E$2531,A2174-$C$3):E2173),"")</f>
        <v>5.9800036517068736E-3</v>
      </c>
      <c r="H2174">
        <f t="shared" si="232"/>
        <v>-0.64155753659970205</v>
      </c>
      <c r="I2174" s="2" t="str">
        <f t="shared" si="233"/>
        <v/>
      </c>
      <c r="J2174" t="str">
        <f t="shared" si="234"/>
        <v/>
      </c>
      <c r="K2174" t="str">
        <f t="shared" si="235"/>
        <v/>
      </c>
      <c r="L2174" s="37" t="str">
        <f t="shared" si="236"/>
        <v/>
      </c>
      <c r="M2174" t="str">
        <f t="shared" si="237"/>
        <v/>
      </c>
    </row>
    <row r="2175" spans="1:13" x14ac:dyDescent="0.25">
      <c r="A2175" s="2">
        <v>2161</v>
      </c>
      <c r="B2175" t="s">
        <v>2161</v>
      </c>
      <c r="C2175" s="8">
        <v>314.87</v>
      </c>
      <c r="D2175" s="8">
        <v>162.82</v>
      </c>
      <c r="E2175" s="17">
        <f t="shared" si="231"/>
        <v>0.65951455908367562</v>
      </c>
      <c r="F2175" s="2">
        <f>+IF(A2175&gt;$C$3,AVERAGE(INDEX($E$15:$E$2531,A2175-$C$3):E2174),"")</f>
        <v>0.66425856756295021</v>
      </c>
      <c r="G2175" s="2">
        <f>+IF(A2175&gt;$C$3,STDEVA(INDEX($E$15:$E$2531,A2175-$C$3):E2174),"")</f>
        <v>4.5163342239812531E-3</v>
      </c>
      <c r="H2175">
        <f t="shared" si="232"/>
        <v>-1.0504112946478601</v>
      </c>
      <c r="I2175" s="2" t="str">
        <f t="shared" si="233"/>
        <v/>
      </c>
      <c r="J2175" t="str">
        <f t="shared" si="234"/>
        <v/>
      </c>
      <c r="K2175" t="str">
        <f t="shared" si="235"/>
        <v/>
      </c>
      <c r="L2175" s="37" t="str">
        <f t="shared" si="236"/>
        <v/>
      </c>
      <c r="M2175" t="str">
        <f t="shared" si="237"/>
        <v/>
      </c>
    </row>
    <row r="2176" spans="1:13" x14ac:dyDescent="0.25">
      <c r="A2176" s="2">
        <v>2162</v>
      </c>
      <c r="B2176" t="s">
        <v>2162</v>
      </c>
      <c r="C2176" s="8">
        <v>313.88</v>
      </c>
      <c r="D2176" s="8">
        <v>162.51</v>
      </c>
      <c r="E2176" s="17">
        <f t="shared" si="231"/>
        <v>0.65827120892135527</v>
      </c>
      <c r="F2176" s="2">
        <f>+IF(A2176&gt;$C$3,AVERAGE(INDEX($E$15:$E$2531,A2176-$C$3):E2175),"")</f>
        <v>0.66246265002216775</v>
      </c>
      <c r="G2176" s="2">
        <f>+IF(A2176&gt;$C$3,STDEVA(INDEX($E$15:$E$2531,A2176-$C$3):E2175),"")</f>
        <v>1.8116525651125735E-3</v>
      </c>
      <c r="H2176">
        <f t="shared" si="232"/>
        <v>-2.3136009528140611</v>
      </c>
      <c r="I2176" s="2" t="str">
        <f t="shared" si="233"/>
        <v>Buy</v>
      </c>
      <c r="J2176">
        <f t="shared" si="234"/>
        <v>313.88</v>
      </c>
      <c r="K2176">
        <f t="shared" si="235"/>
        <v>162.51</v>
      </c>
      <c r="L2176" s="37" t="str">
        <f t="shared" si="236"/>
        <v/>
      </c>
      <c r="M2176" t="str">
        <f t="shared" si="237"/>
        <v>Long</v>
      </c>
    </row>
    <row r="2177" spans="1:13" x14ac:dyDescent="0.25">
      <c r="A2177" s="2">
        <v>2163</v>
      </c>
      <c r="B2177" t="s">
        <v>2163</v>
      </c>
      <c r="C2177" s="8">
        <v>313.52999999999997</v>
      </c>
      <c r="D2177" s="8">
        <v>162.61000000000001</v>
      </c>
      <c r="E2177" s="17">
        <f t="shared" si="231"/>
        <v>0.65654035343689077</v>
      </c>
      <c r="F2177" s="2">
        <f>+IF(A2177&gt;$C$3,AVERAGE(INDEX($E$15:$E$2531,A2177-$C$3):E2176),"")</f>
        <v>0.66200564823848307</v>
      </c>
      <c r="G2177" s="2">
        <f>+IF(A2177&gt;$C$3,STDEVA(INDEX($E$15:$E$2531,A2177-$C$3):E2176),"")</f>
        <v>2.289624763861263E-3</v>
      </c>
      <c r="H2177">
        <f t="shared" si="232"/>
        <v>-2.3869827440089066</v>
      </c>
      <c r="I2177" s="2" t="str">
        <f t="shared" si="233"/>
        <v>Buy</v>
      </c>
      <c r="J2177">
        <f t="shared" si="234"/>
        <v>313.88</v>
      </c>
      <c r="K2177">
        <f t="shared" si="235"/>
        <v>162.51</v>
      </c>
      <c r="L2177" s="37">
        <f t="shared" si="236"/>
        <v>-112.50000000001137</v>
      </c>
      <c r="M2177" t="str">
        <f t="shared" si="237"/>
        <v>Long</v>
      </c>
    </row>
    <row r="2178" spans="1:13" x14ac:dyDescent="0.25">
      <c r="A2178" s="2">
        <v>2164</v>
      </c>
      <c r="B2178" t="s">
        <v>2164</v>
      </c>
      <c r="C2178" s="8">
        <v>314.42</v>
      </c>
      <c r="D2178" s="8">
        <v>162.56</v>
      </c>
      <c r="E2178" s="17">
        <f t="shared" si="231"/>
        <v>0.65968250737325085</v>
      </c>
      <c r="F2178" s="2">
        <f>+IF(A2178&gt;$C$3,AVERAGE(INDEX($E$15:$E$2531,A2178-$C$3):E2177),"")</f>
        <v>0.66118048653409012</v>
      </c>
      <c r="G2178" s="2">
        <f>+IF(A2178&gt;$C$3,STDEVA(INDEX($E$15:$E$2531,A2178-$C$3):E2177),"")</f>
        <v>2.7801601244677346E-3</v>
      </c>
      <c r="H2178">
        <f t="shared" si="232"/>
        <v>-0.53881038996847674</v>
      </c>
      <c r="I2178" s="2" t="str">
        <f t="shared" si="233"/>
        <v/>
      </c>
      <c r="J2178">
        <f t="shared" si="234"/>
        <v>313.88</v>
      </c>
      <c r="K2178">
        <f t="shared" si="235"/>
        <v>162.51</v>
      </c>
      <c r="L2178" s="37">
        <f t="shared" si="236"/>
        <v>122.50000000000227</v>
      </c>
      <c r="M2178" t="str">
        <f t="shared" si="237"/>
        <v>Long</v>
      </c>
    </row>
    <row r="2179" spans="1:13" x14ac:dyDescent="0.25">
      <c r="A2179" s="2">
        <v>2165</v>
      </c>
      <c r="B2179" t="s">
        <v>2165</v>
      </c>
      <c r="C2179" s="8">
        <v>317.13</v>
      </c>
      <c r="D2179" s="8">
        <v>163.96</v>
      </c>
      <c r="E2179" s="17">
        <f t="shared" si="231"/>
        <v>0.65968928881254452</v>
      </c>
      <c r="F2179" s="2">
        <f>+IF(A2179&gt;$C$3,AVERAGE(INDEX($E$15:$E$2531,A2179-$C$3):E2178),"")</f>
        <v>0.66099092326960007</v>
      </c>
      <c r="G2179" s="2">
        <f>+IF(A2179&gt;$C$3,STDEVA(INDEX($E$15:$E$2531,A2179-$C$3):E2178),"")</f>
        <v>2.8220461213247796E-3</v>
      </c>
      <c r="H2179">
        <f t="shared" si="232"/>
        <v>-0.46123783988495465</v>
      </c>
      <c r="I2179" s="2" t="str">
        <f t="shared" si="233"/>
        <v/>
      </c>
      <c r="J2179" t="str">
        <f t="shared" si="234"/>
        <v/>
      </c>
      <c r="K2179" t="str">
        <f t="shared" si="235"/>
        <v/>
      </c>
      <c r="L2179" s="37">
        <f t="shared" si="236"/>
        <v>449.99999999999574</v>
      </c>
      <c r="M2179" t="str">
        <f t="shared" si="237"/>
        <v>TP</v>
      </c>
    </row>
    <row r="2180" spans="1:13" x14ac:dyDescent="0.25">
      <c r="A2180" s="2">
        <v>2166</v>
      </c>
      <c r="B2180" t="s">
        <v>2166</v>
      </c>
      <c r="C2180" s="8">
        <v>317.32</v>
      </c>
      <c r="D2180" s="8">
        <v>163.33000000000001</v>
      </c>
      <c r="E2180" s="17">
        <f t="shared" si="231"/>
        <v>0.66413803436875418</v>
      </c>
      <c r="F2180" s="2">
        <f>+IF(A2180&gt;$C$3,AVERAGE(INDEX($E$15:$E$2531,A2180-$C$3):E2179),"")</f>
        <v>0.6604892679497294</v>
      </c>
      <c r="G2180" s="2">
        <f>+IF(A2180&gt;$C$3,STDEVA(INDEX($E$15:$E$2531,A2180-$C$3):E2179),"")</f>
        <v>2.569431415447881E-3</v>
      </c>
      <c r="H2180">
        <f t="shared" si="232"/>
        <v>1.4200676449613516</v>
      </c>
      <c r="I2180" s="2" t="str">
        <f t="shared" si="233"/>
        <v/>
      </c>
      <c r="J2180" t="str">
        <f t="shared" si="234"/>
        <v/>
      </c>
      <c r="K2180" t="str">
        <f t="shared" si="235"/>
        <v/>
      </c>
      <c r="L2180" s="37" t="str">
        <f t="shared" si="236"/>
        <v/>
      </c>
      <c r="M2180" t="str">
        <f t="shared" si="237"/>
        <v/>
      </c>
    </row>
    <row r="2181" spans="1:13" x14ac:dyDescent="0.25">
      <c r="A2181" s="2">
        <v>2167</v>
      </c>
      <c r="B2181" t="s">
        <v>2167</v>
      </c>
      <c r="C2181" s="8">
        <v>319.5</v>
      </c>
      <c r="D2181" s="8">
        <v>163.88</v>
      </c>
      <c r="E2181" s="17">
        <f t="shared" si="231"/>
        <v>0.66762282113891913</v>
      </c>
      <c r="F2181" s="2">
        <f>+IF(A2181&gt;$C$3,AVERAGE(INDEX($E$15:$E$2531,A2181-$C$3):E2180),"")</f>
        <v>0.66033926457411707</v>
      </c>
      <c r="G2181" s="2">
        <f>+IF(A2181&gt;$C$3,STDEVA(INDEX($E$15:$E$2531,A2181-$C$3):E2180),"")</f>
        <v>2.2621571622242842E-3</v>
      </c>
      <c r="H2181">
        <f t="shared" si="232"/>
        <v>3.2197394091047356</v>
      </c>
      <c r="I2181" s="2" t="str">
        <f t="shared" si="233"/>
        <v>Sell</v>
      </c>
      <c r="J2181">
        <f t="shared" si="234"/>
        <v>163.88</v>
      </c>
      <c r="K2181">
        <f t="shared" si="235"/>
        <v>319.5</v>
      </c>
      <c r="L2181" s="37" t="str">
        <f t="shared" si="236"/>
        <v/>
      </c>
      <c r="M2181" t="str">
        <f t="shared" si="237"/>
        <v>Short</v>
      </c>
    </row>
    <row r="2182" spans="1:13" x14ac:dyDescent="0.25">
      <c r="A2182" s="2">
        <v>2168</v>
      </c>
      <c r="B2182" t="s">
        <v>2168</v>
      </c>
      <c r="C2182" s="8">
        <v>319.57</v>
      </c>
      <c r="D2182" s="8">
        <v>164.7</v>
      </c>
      <c r="E2182" s="17">
        <f t="shared" si="231"/>
        <v>0.66285070496854337</v>
      </c>
      <c r="F2182" s="2">
        <f>+IF(A2182&gt;$C$3,AVERAGE(INDEX($E$15:$E$2531,A2182-$C$3):E2181),"")</f>
        <v>0.66096982054487619</v>
      </c>
      <c r="G2182" s="2">
        <f>+IF(A2182&gt;$C$3,STDEVA(INDEX($E$15:$E$2531,A2182-$C$3):E2181),"")</f>
        <v>3.3132911650423694E-3</v>
      </c>
      <c r="H2182">
        <f t="shared" si="232"/>
        <v>0.56767857999076032</v>
      </c>
      <c r="I2182" s="2" t="str">
        <f t="shared" si="233"/>
        <v/>
      </c>
      <c r="J2182">
        <f t="shared" si="234"/>
        <v>163.88</v>
      </c>
      <c r="K2182">
        <f t="shared" si="235"/>
        <v>319.5</v>
      </c>
      <c r="L2182" s="37">
        <f t="shared" si="236"/>
        <v>187.5</v>
      </c>
      <c r="M2182" t="str">
        <f t="shared" si="237"/>
        <v>Short</v>
      </c>
    </row>
    <row r="2183" spans="1:13" x14ac:dyDescent="0.25">
      <c r="A2183" s="2">
        <v>2169</v>
      </c>
      <c r="B2183" t="s">
        <v>2169</v>
      </c>
      <c r="C2183" s="8">
        <v>319.58999999999997</v>
      </c>
      <c r="D2183" s="8">
        <v>165.02</v>
      </c>
      <c r="E2183" s="17">
        <f t="shared" si="231"/>
        <v>0.66097224561501855</v>
      </c>
      <c r="F2183" s="2">
        <f>+IF(A2183&gt;$C$3,AVERAGE(INDEX($E$15:$E$2531,A2183-$C$3):E2182),"")</f>
        <v>0.6611494601894502</v>
      </c>
      <c r="G2183" s="2">
        <f>+IF(A2183&gt;$C$3,STDEVA(INDEX($E$15:$E$2531,A2183-$C$3):E2182),"")</f>
        <v>3.3726976582530424E-3</v>
      </c>
      <c r="H2183">
        <f t="shared" si="232"/>
        <v>-5.254386618320301E-2</v>
      </c>
      <c r="I2183" s="2" t="str">
        <f t="shared" si="233"/>
        <v/>
      </c>
      <c r="J2183">
        <f t="shared" si="234"/>
        <v>163.88</v>
      </c>
      <c r="K2183">
        <f t="shared" si="235"/>
        <v>319.5</v>
      </c>
      <c r="L2183" s="37">
        <f t="shared" si="236"/>
        <v>262.50000000000995</v>
      </c>
      <c r="M2183" t="str">
        <f t="shared" si="237"/>
        <v>Short</v>
      </c>
    </row>
    <row r="2184" spans="1:13" x14ac:dyDescent="0.25">
      <c r="A2184" s="2">
        <v>2170</v>
      </c>
      <c r="B2184" t="s">
        <v>2170</v>
      </c>
      <c r="C2184" s="8">
        <v>320.89999999999998</v>
      </c>
      <c r="D2184" s="8">
        <v>165.73</v>
      </c>
      <c r="E2184" s="17">
        <f t="shared" si="231"/>
        <v>0.66076958998035851</v>
      </c>
      <c r="F2184" s="2">
        <f>+IF(A2184&gt;$C$3,AVERAGE(INDEX($E$15:$E$2531,A2184-$C$3):E2183),"")</f>
        <v>0.66103130263543919</v>
      </c>
      <c r="G2184" s="2">
        <f>+IF(A2184&gt;$C$3,STDEVA(INDEX($E$15:$E$2531,A2184-$C$3):E2183),"")</f>
        <v>3.3563580262372466E-3</v>
      </c>
      <c r="H2184">
        <f t="shared" si="232"/>
        <v>-7.7975190082472473E-2</v>
      </c>
      <c r="I2184" s="2" t="str">
        <f t="shared" si="233"/>
        <v/>
      </c>
      <c r="J2184">
        <f t="shared" si="234"/>
        <v>163.88</v>
      </c>
      <c r="K2184">
        <f t="shared" si="235"/>
        <v>319.5</v>
      </c>
      <c r="L2184" s="37">
        <f t="shared" si="236"/>
        <v>112.50000000000426</v>
      </c>
      <c r="M2184" t="str">
        <f t="shared" si="237"/>
        <v>Short</v>
      </c>
    </row>
    <row r="2185" spans="1:13" x14ac:dyDescent="0.25">
      <c r="A2185" s="2">
        <v>2171</v>
      </c>
      <c r="B2185" t="s">
        <v>2171</v>
      </c>
      <c r="C2185" s="8">
        <v>320.73</v>
      </c>
      <c r="D2185" s="8">
        <v>165.97</v>
      </c>
      <c r="E2185" s="17">
        <f t="shared" si="231"/>
        <v>0.65879259856089079</v>
      </c>
      <c r="F2185" s="2">
        <f>+IF(A2185&gt;$C$3,AVERAGE(INDEX($E$15:$E$2531,A2185-$C$3):E2184),"")</f>
        <v>0.66117075051284835</v>
      </c>
      <c r="G2185" s="2">
        <f>+IF(A2185&gt;$C$3,STDEVA(INDEX($E$15:$E$2531,A2185-$C$3):E2184),"")</f>
        <v>3.3112324880564719E-3</v>
      </c>
      <c r="H2185">
        <f t="shared" si="232"/>
        <v>-0.71820748332697704</v>
      </c>
      <c r="I2185" s="2" t="str">
        <f t="shared" si="233"/>
        <v/>
      </c>
      <c r="J2185">
        <f t="shared" si="234"/>
        <v>163.88</v>
      </c>
      <c r="K2185">
        <f t="shared" si="235"/>
        <v>319.5</v>
      </c>
      <c r="L2185" s="37">
        <f t="shared" si="236"/>
        <v>214.99999999999636</v>
      </c>
      <c r="M2185" t="str">
        <f t="shared" si="237"/>
        <v>Short</v>
      </c>
    </row>
    <row r="2186" spans="1:13" x14ac:dyDescent="0.25">
      <c r="A2186" s="2">
        <v>2172</v>
      </c>
      <c r="B2186" t="s">
        <v>2172</v>
      </c>
      <c r="C2186" s="8">
        <v>321.22000000000003</v>
      </c>
      <c r="D2186" s="8">
        <v>166.3</v>
      </c>
      <c r="E2186" s="17">
        <f t="shared" si="231"/>
        <v>0.65833286043586925</v>
      </c>
      <c r="F2186" s="2">
        <f>+IF(A2186&gt;$C$3,AVERAGE(INDEX($E$15:$E$2531,A2186-$C$3):E2185),"")</f>
        <v>0.66122868269501889</v>
      </c>
      <c r="G2186" s="2">
        <f>+IF(A2186&gt;$C$3,STDEVA(INDEX($E$15:$E$2531,A2186-$C$3):E2185),"")</f>
        <v>3.2582998777335379E-3</v>
      </c>
      <c r="H2186">
        <f t="shared" si="232"/>
        <v>-0.88875252978984931</v>
      </c>
      <c r="I2186" s="2" t="str">
        <f t="shared" si="233"/>
        <v/>
      </c>
      <c r="J2186">
        <f t="shared" si="234"/>
        <v>163.88</v>
      </c>
      <c r="K2186">
        <f t="shared" si="235"/>
        <v>319.5</v>
      </c>
      <c r="L2186" s="37">
        <f t="shared" si="236"/>
        <v>174.99999999999716</v>
      </c>
      <c r="M2186" t="str">
        <f t="shared" si="237"/>
        <v>Short</v>
      </c>
    </row>
    <row r="2187" spans="1:13" x14ac:dyDescent="0.25">
      <c r="A2187" s="2">
        <v>2173</v>
      </c>
      <c r="B2187" t="s">
        <v>2173</v>
      </c>
      <c r="C2187" s="8">
        <v>321.23</v>
      </c>
      <c r="D2187" s="8">
        <v>166.68</v>
      </c>
      <c r="E2187" s="17">
        <f t="shared" si="231"/>
        <v>0.65608157090780272</v>
      </c>
      <c r="F2187" s="2">
        <f>+IF(A2187&gt;$C$3,AVERAGE(INDEX($E$15:$E$2531,A2187-$C$3):E2186),"")</f>
        <v>0.6614278501393499</v>
      </c>
      <c r="G2187" s="2">
        <f>+IF(A2187&gt;$C$3,STDEVA(INDEX($E$15:$E$2531,A2187-$C$3):E2186),"")</f>
        <v>2.9786845047760037E-3</v>
      </c>
      <c r="H2187">
        <f t="shared" si="232"/>
        <v>-1.7948457525377359</v>
      </c>
      <c r="I2187" s="2" t="str">
        <f t="shared" si="233"/>
        <v>Buy</v>
      </c>
      <c r="J2187">
        <f t="shared" si="234"/>
        <v>163.88</v>
      </c>
      <c r="K2187">
        <f t="shared" si="235"/>
        <v>319.5</v>
      </c>
      <c r="L2187" s="37">
        <f t="shared" si="236"/>
        <v>267.49999999999829</v>
      </c>
      <c r="M2187" t="str">
        <f t="shared" si="237"/>
        <v>Short</v>
      </c>
    </row>
    <row r="2188" spans="1:13" x14ac:dyDescent="0.25">
      <c r="A2188" s="2">
        <v>2174</v>
      </c>
      <c r="B2188" t="s">
        <v>2174</v>
      </c>
      <c r="C2188" s="8">
        <v>322.94</v>
      </c>
      <c r="D2188" s="8">
        <v>166.68</v>
      </c>
      <c r="E2188" s="17">
        <f t="shared" si="231"/>
        <v>0.66139074089922223</v>
      </c>
      <c r="F2188" s="2">
        <f>+IF(A2188&gt;$C$3,AVERAGE(INDEX($E$15:$E$2531,A2188-$C$3):E2187),"")</f>
        <v>0.66102774608763348</v>
      </c>
      <c r="G2188" s="2">
        <f>+IF(A2188&gt;$C$3,STDEVA(INDEX($E$15:$E$2531,A2188-$C$3):E2187),"")</f>
        <v>3.4473943423374196E-3</v>
      </c>
      <c r="H2188">
        <f t="shared" si="232"/>
        <v>0.10529541315619451</v>
      </c>
      <c r="I2188" s="2" t="str">
        <f t="shared" si="233"/>
        <v/>
      </c>
      <c r="J2188">
        <f t="shared" si="234"/>
        <v>163.88</v>
      </c>
      <c r="K2188">
        <f t="shared" si="235"/>
        <v>319.5</v>
      </c>
      <c r="L2188" s="37">
        <f t="shared" si="236"/>
        <v>-159.99999999999659</v>
      </c>
      <c r="M2188" t="str">
        <f t="shared" si="237"/>
        <v>Short</v>
      </c>
    </row>
    <row r="2189" spans="1:13" x14ac:dyDescent="0.25">
      <c r="A2189" s="2">
        <v>2175</v>
      </c>
      <c r="B2189" t="s">
        <v>2175</v>
      </c>
      <c r="C2189" s="8">
        <v>322.86</v>
      </c>
      <c r="D2189" s="8">
        <v>165.86</v>
      </c>
      <c r="E2189" s="17">
        <f t="shared" si="231"/>
        <v>0.66607473370632553</v>
      </c>
      <c r="F2189" s="2">
        <f>+IF(A2189&gt;$C$3,AVERAGE(INDEX($E$15:$E$2531,A2189-$C$3):E2188),"")</f>
        <v>0.66121679631948638</v>
      </c>
      <c r="G2189" s="2">
        <f>+IF(A2189&gt;$C$3,STDEVA(INDEX($E$15:$E$2531,A2189-$C$3):E2188),"")</f>
        <v>3.411283839281938E-3</v>
      </c>
      <c r="H2189">
        <f t="shared" si="232"/>
        <v>1.4240789144833306</v>
      </c>
      <c r="I2189" s="2" t="str">
        <f t="shared" si="233"/>
        <v/>
      </c>
      <c r="J2189" t="str">
        <f t="shared" si="234"/>
        <v/>
      </c>
      <c r="K2189" t="str">
        <f t="shared" si="235"/>
        <v/>
      </c>
      <c r="L2189" s="37">
        <f t="shared" si="236"/>
        <v>-344.99999999999886</v>
      </c>
      <c r="M2189" t="str">
        <f t="shared" si="237"/>
        <v>SL</v>
      </c>
    </row>
    <row r="2190" spans="1:13" x14ac:dyDescent="0.25">
      <c r="A2190" s="2">
        <v>2176</v>
      </c>
      <c r="B2190" t="s">
        <v>2176</v>
      </c>
      <c r="C2190" s="8">
        <v>321.08</v>
      </c>
      <c r="D2190" s="8">
        <v>165.44</v>
      </c>
      <c r="E2190" s="17">
        <f t="shared" si="231"/>
        <v>0.66308172194331172</v>
      </c>
      <c r="F2190" s="2">
        <f>+IF(A2190&gt;$C$3,AVERAGE(INDEX($E$15:$E$2531,A2190-$C$3):E2189),"")</f>
        <v>0.6614319851347723</v>
      </c>
      <c r="G2190" s="2">
        <f>+IF(A2190&gt;$C$3,STDEVA(INDEX($E$15:$E$2531,A2190-$C$3):E2189),"")</f>
        <v>3.6698778476795283E-3</v>
      </c>
      <c r="H2190">
        <f t="shared" si="232"/>
        <v>0.44953452867172322</v>
      </c>
      <c r="I2190" s="2" t="str">
        <f t="shared" si="233"/>
        <v/>
      </c>
      <c r="J2190" t="str">
        <f t="shared" si="234"/>
        <v/>
      </c>
      <c r="K2190" t="str">
        <f t="shared" si="235"/>
        <v/>
      </c>
      <c r="L2190" s="37" t="str">
        <f t="shared" si="236"/>
        <v/>
      </c>
      <c r="M2190" t="str">
        <f t="shared" si="237"/>
        <v/>
      </c>
    </row>
    <row r="2191" spans="1:13" x14ac:dyDescent="0.25">
      <c r="A2191" s="2">
        <v>2177</v>
      </c>
      <c r="B2191" t="s">
        <v>2177</v>
      </c>
      <c r="C2191" s="8">
        <v>321.86</v>
      </c>
      <c r="D2191" s="8">
        <v>165.67</v>
      </c>
      <c r="E2191" s="17">
        <f t="shared" si="231"/>
        <v>0.66411881043990284</v>
      </c>
      <c r="F2191" s="2">
        <f>+IF(A2191&gt;$C$3,AVERAGE(INDEX($E$15:$E$2531,A2191-$C$3):E2190),"")</f>
        <v>0.66092741855748249</v>
      </c>
      <c r="G2191" s="2">
        <f>+IF(A2191&gt;$C$3,STDEVA(INDEX($E$15:$E$2531,A2191-$C$3):E2190),"")</f>
        <v>2.9548249009894649E-3</v>
      </c>
      <c r="H2191">
        <f t="shared" si="232"/>
        <v>1.0800612521410877</v>
      </c>
      <c r="I2191" s="2" t="str">
        <f t="shared" si="233"/>
        <v/>
      </c>
      <c r="J2191" t="str">
        <f t="shared" si="234"/>
        <v/>
      </c>
      <c r="K2191" t="str">
        <f t="shared" si="235"/>
        <v/>
      </c>
      <c r="L2191" s="37" t="str">
        <f t="shared" si="236"/>
        <v/>
      </c>
      <c r="M2191" t="str">
        <f t="shared" si="237"/>
        <v/>
      </c>
    </row>
    <row r="2192" spans="1:13" x14ac:dyDescent="0.25">
      <c r="A2192" s="2">
        <v>2178</v>
      </c>
      <c r="B2192" t="s">
        <v>2178</v>
      </c>
      <c r="C2192" s="8">
        <v>324.87</v>
      </c>
      <c r="D2192" s="8">
        <v>165.78</v>
      </c>
      <c r="E2192" s="17">
        <f t="shared" ref="E2192:E2255" si="238">+LN(C2192/D2192)</f>
        <v>0.67276349414501757</v>
      </c>
      <c r="F2192" s="2">
        <f>+IF(A2192&gt;$C$3,AVERAGE(INDEX($E$15:$E$2531,A2192-$C$3):E2191),"")</f>
        <v>0.66106831916541131</v>
      </c>
      <c r="G2192" s="2">
        <f>+IF(A2192&gt;$C$3,STDEVA(INDEX($E$15:$E$2531,A2192-$C$3):E2191),"")</f>
        <v>3.0853524162653156E-3</v>
      </c>
      <c r="H2192">
        <f t="shared" ref="H2192:H2255" si="239">+IF(F2192="","",(E2192-F2192)/G2192)</f>
        <v>3.7905475296604072</v>
      </c>
      <c r="I2192" s="2" t="str">
        <f t="shared" ref="I2192:I2255" si="240">+IF(H2192="","",IF(H2192&lt;$C$4,"Buy",IF(H2192&gt;$C$5,"Sell","")))</f>
        <v>Sell</v>
      </c>
      <c r="J2192">
        <f t="shared" ref="J2192:J2255" si="241">IF(M2192=M2191, J2191, IF(OR(M2192="TP", M2192="SL"), "", IF(I2192="Buy", C2192, IF(I2192="Sell", D2192, ""))))</f>
        <v>165.78</v>
      </c>
      <c r="K2192">
        <f t="shared" ref="K2192:K2255" si="242">IF(M2192=M2191, K2191, IF(OR(M2192="TP", M2192="SL"), "",IF(I2192="Buy", D2192, IF(I2192="Sell", C2192, ""))))</f>
        <v>324.87</v>
      </c>
      <c r="L2192" s="37" t="str">
        <f t="shared" ref="L2192:L2255" si="243">IF(M2191="Long", (C2192-J2191)*$C$8+(K2191-D2192)*$C$9, IF(M2191="Short", (K2191-C2192)*$C$8+(D2192-J2191)*$C$9, ""))</f>
        <v/>
      </c>
      <c r="M2192" t="str">
        <f t="shared" ref="M2192:M2255" si="244">IF(OR(M2191="", M2191="SL", M2191="TP"), IF(I2192="Sell","Short",(IF(I2192="Buy","Long",I2192))), IF(L2192="", "", IF(L2192&lt;$C$6, "SL", IF(L2192&gt;$C$7, "TP", M2191))))</f>
        <v>Short</v>
      </c>
    </row>
    <row r="2193" spans="1:13" x14ac:dyDescent="0.25">
      <c r="A2193" s="2">
        <v>2179</v>
      </c>
      <c r="B2193" t="s">
        <v>2179</v>
      </c>
      <c r="C2193" s="8">
        <v>322.41000000000003</v>
      </c>
      <c r="D2193" s="8">
        <v>165.13</v>
      </c>
      <c r="E2193" s="17">
        <f t="shared" si="238"/>
        <v>0.66909098504627473</v>
      </c>
      <c r="F2193" s="2">
        <f>+IF(A2193&gt;$C$3,AVERAGE(INDEX($E$15:$E$2531,A2193-$C$3):E2192),"")</f>
        <v>0.66237845789096683</v>
      </c>
      <c r="G2193" s="2">
        <f>+IF(A2193&gt;$C$3,STDEVA(INDEX($E$15:$E$2531,A2193-$C$3):E2192),"")</f>
        <v>4.9683361477354223E-3</v>
      </c>
      <c r="H2193">
        <f t="shared" si="239"/>
        <v>1.3510613927295327</v>
      </c>
      <c r="I2193" s="2" t="str">
        <f t="shared" si="240"/>
        <v/>
      </c>
      <c r="J2193" t="str">
        <f t="shared" si="241"/>
        <v/>
      </c>
      <c r="K2193" t="str">
        <f t="shared" si="242"/>
        <v/>
      </c>
      <c r="L2193" s="37">
        <f t="shared" si="243"/>
        <v>452.49999999999346</v>
      </c>
      <c r="M2193" t="str">
        <f t="shared" si="244"/>
        <v>TP</v>
      </c>
    </row>
    <row r="2194" spans="1:13" x14ac:dyDescent="0.25">
      <c r="A2194" s="2">
        <v>2180</v>
      </c>
      <c r="B2194" t="s">
        <v>2180</v>
      </c>
      <c r="C2194" s="8">
        <v>323.64</v>
      </c>
      <c r="D2194" s="8">
        <v>165.35</v>
      </c>
      <c r="E2194" s="17">
        <f t="shared" si="238"/>
        <v>0.67156734751183711</v>
      </c>
      <c r="F2194" s="2">
        <f>+IF(A2194&gt;$C$3,AVERAGE(INDEX($E$15:$E$2531,A2194-$C$3):E2193),"")</f>
        <v>0.66330305734273531</v>
      </c>
      <c r="G2194" s="2">
        <f>+IF(A2194&gt;$C$3,STDEVA(INDEX($E$15:$E$2531,A2194-$C$3):E2193),"")</f>
        <v>5.3880715492212756E-3</v>
      </c>
      <c r="H2194">
        <f t="shared" si="239"/>
        <v>1.5338122542742054</v>
      </c>
      <c r="I2194" s="2" t="str">
        <f t="shared" si="240"/>
        <v/>
      </c>
      <c r="J2194" t="str">
        <f t="shared" si="241"/>
        <v/>
      </c>
      <c r="K2194" t="str">
        <f t="shared" si="242"/>
        <v/>
      </c>
      <c r="L2194" s="37" t="str">
        <f t="shared" si="243"/>
        <v/>
      </c>
      <c r="M2194" t="str">
        <f t="shared" si="244"/>
        <v/>
      </c>
    </row>
    <row r="2195" spans="1:13" x14ac:dyDescent="0.25">
      <c r="A2195" s="2">
        <v>2181</v>
      </c>
      <c r="B2195" t="s">
        <v>2181</v>
      </c>
      <c r="C2195" s="8">
        <v>322.73</v>
      </c>
      <c r="D2195" s="8">
        <v>164.8</v>
      </c>
      <c r="E2195" s="17">
        <f t="shared" si="238"/>
        <v>0.67208344286423805</v>
      </c>
      <c r="F2195" s="2">
        <f>+IF(A2195&gt;$C$3,AVERAGE(INDEX($E$15:$E$2531,A2195-$C$3):E2194),"")</f>
        <v>0.66472247389284034</v>
      </c>
      <c r="G2195" s="2">
        <f>+IF(A2195&gt;$C$3,STDEVA(INDEX($E$15:$E$2531,A2195-$C$3):E2194),"")</f>
        <v>5.7235487641869301E-3</v>
      </c>
      <c r="H2195">
        <f t="shared" si="239"/>
        <v>1.286084783177939</v>
      </c>
      <c r="I2195" s="2" t="str">
        <f t="shared" si="240"/>
        <v/>
      </c>
      <c r="J2195" t="str">
        <f t="shared" si="241"/>
        <v/>
      </c>
      <c r="K2195" t="str">
        <f t="shared" si="242"/>
        <v/>
      </c>
      <c r="L2195" s="37" t="str">
        <f t="shared" si="243"/>
        <v/>
      </c>
      <c r="M2195" t="str">
        <f t="shared" si="244"/>
        <v/>
      </c>
    </row>
    <row r="2196" spans="1:13" x14ac:dyDescent="0.25">
      <c r="A2196" s="2">
        <v>2182</v>
      </c>
      <c r="B2196" t="s">
        <v>2182</v>
      </c>
      <c r="C2196" s="8">
        <v>324.45</v>
      </c>
      <c r="D2196" s="8">
        <v>165.31</v>
      </c>
      <c r="E2196" s="17">
        <f t="shared" si="238"/>
        <v>0.67430894200225666</v>
      </c>
      <c r="F2196" s="2">
        <f>+IF(A2196&gt;$C$3,AVERAGE(INDEX($E$15:$E$2531,A2196-$C$3):E2195),"")</f>
        <v>0.66625031638488152</v>
      </c>
      <c r="G2196" s="2">
        <f>+IF(A2196&gt;$C$3,STDEVA(INDEX($E$15:$E$2531,A2196-$C$3):E2195),"")</f>
        <v>5.6393712370285997E-3</v>
      </c>
      <c r="H2196">
        <f t="shared" si="239"/>
        <v>1.4289936375285073</v>
      </c>
      <c r="I2196" s="2" t="str">
        <f t="shared" si="240"/>
        <v/>
      </c>
      <c r="J2196" t="str">
        <f t="shared" si="241"/>
        <v/>
      </c>
      <c r="K2196" t="str">
        <f t="shared" si="242"/>
        <v/>
      </c>
      <c r="L2196" s="37" t="str">
        <f t="shared" si="243"/>
        <v/>
      </c>
      <c r="M2196" t="str">
        <f t="shared" si="244"/>
        <v/>
      </c>
    </row>
    <row r="2197" spans="1:13" x14ac:dyDescent="0.25">
      <c r="A2197" s="2">
        <v>2183</v>
      </c>
      <c r="B2197" t="s">
        <v>2183</v>
      </c>
      <c r="C2197" s="8">
        <v>326.64999999999998</v>
      </c>
      <c r="D2197" s="8">
        <v>165.51</v>
      </c>
      <c r="E2197" s="17">
        <f t="shared" si="238"/>
        <v>0.67985764533431026</v>
      </c>
      <c r="F2197" s="2">
        <f>+IF(A2197&gt;$C$3,AVERAGE(INDEX($E$15:$E$2531,A2197-$C$3):E2196),"")</f>
        <v>0.66827557983982078</v>
      </c>
      <c r="G2197" s="2">
        <f>+IF(A2197&gt;$C$3,STDEVA(INDEX($E$15:$E$2531,A2197-$C$3):E2196),"")</f>
        <v>4.7307887463191329E-3</v>
      </c>
      <c r="H2197">
        <f t="shared" si="239"/>
        <v>2.4482313871024348</v>
      </c>
      <c r="I2197" s="2" t="str">
        <f t="shared" si="240"/>
        <v>Sell</v>
      </c>
      <c r="J2197">
        <f t="shared" si="241"/>
        <v>165.51</v>
      </c>
      <c r="K2197">
        <f t="shared" si="242"/>
        <v>326.64999999999998</v>
      </c>
      <c r="L2197" s="37" t="str">
        <f t="shared" si="243"/>
        <v/>
      </c>
      <c r="M2197" t="str">
        <f t="shared" si="244"/>
        <v>Short</v>
      </c>
    </row>
    <row r="2198" spans="1:13" x14ac:dyDescent="0.25">
      <c r="A2198" s="2">
        <v>2184</v>
      </c>
      <c r="B2198" t="s">
        <v>2184</v>
      </c>
      <c r="C2198" s="8">
        <v>325.70999999999998</v>
      </c>
      <c r="D2198" s="8">
        <v>164.89</v>
      </c>
      <c r="E2198" s="17">
        <f t="shared" si="238"/>
        <v>0.68072882999899365</v>
      </c>
      <c r="F2198" s="2">
        <f>+IF(A2198&gt;$C$3,AVERAGE(INDEX($E$15:$E$2531,A2198-$C$3):E2197),"")</f>
        <v>0.67032745811038619</v>
      </c>
      <c r="G2198" s="2">
        <f>+IF(A2198&gt;$C$3,STDEVA(INDEX($E$15:$E$2531,A2198-$C$3):E2197),"")</f>
        <v>5.3373014160259195E-3</v>
      </c>
      <c r="H2198">
        <f t="shared" si="239"/>
        <v>1.9488072862769243</v>
      </c>
      <c r="I2198" s="2" t="str">
        <f t="shared" si="240"/>
        <v>Sell</v>
      </c>
      <c r="J2198">
        <f t="shared" si="241"/>
        <v>165.51</v>
      </c>
      <c r="K2198">
        <f t="shared" si="242"/>
        <v>326.64999999999998</v>
      </c>
      <c r="L2198" s="37">
        <f t="shared" si="243"/>
        <v>79.999999999998295</v>
      </c>
      <c r="M2198" t="str">
        <f t="shared" si="244"/>
        <v>Short</v>
      </c>
    </row>
    <row r="2199" spans="1:13" x14ac:dyDescent="0.25">
      <c r="A2199" s="2">
        <v>2185</v>
      </c>
      <c r="B2199" t="s">
        <v>2185</v>
      </c>
      <c r="C2199" s="8">
        <v>327.95</v>
      </c>
      <c r="D2199" s="8">
        <v>165.96</v>
      </c>
      <c r="E2199" s="17">
        <f t="shared" si="238"/>
        <v>0.68111436227507727</v>
      </c>
      <c r="F2199" s="2">
        <f>+IF(A2199&gt;$C$3,AVERAGE(INDEX($E$15:$E$2531,A2199-$C$3):E2198),"")</f>
        <v>0.67195569103179364</v>
      </c>
      <c r="G2199" s="2">
        <f>+IF(A2199&gt;$C$3,STDEVA(INDEX($E$15:$E$2531,A2199-$C$3):E2198),"")</f>
        <v>6.0635888871105438E-3</v>
      </c>
      <c r="H2199">
        <f t="shared" si="239"/>
        <v>1.5104373686600585</v>
      </c>
      <c r="I2199" s="2" t="str">
        <f t="shared" si="240"/>
        <v/>
      </c>
      <c r="J2199" t="str">
        <f t="shared" si="241"/>
        <v/>
      </c>
      <c r="K2199" t="str">
        <f t="shared" si="242"/>
        <v/>
      </c>
      <c r="L2199" s="37">
        <f t="shared" si="243"/>
        <v>-212.49999999999858</v>
      </c>
      <c r="M2199" t="str">
        <f t="shared" si="244"/>
        <v>SL</v>
      </c>
    </row>
    <row r="2200" spans="1:13" x14ac:dyDescent="0.25">
      <c r="A2200" s="2">
        <v>2186</v>
      </c>
      <c r="B2200" t="s">
        <v>2186</v>
      </c>
      <c r="C2200" s="8">
        <v>327.45</v>
      </c>
      <c r="D2200" s="8">
        <v>166.57</v>
      </c>
      <c r="E2200" s="17">
        <f t="shared" si="238"/>
        <v>0.67591973017504625</v>
      </c>
      <c r="F2200" s="2">
        <f>+IF(A2200&gt;$C$3,AVERAGE(INDEX($E$15:$E$2531,A2200-$C$3):E2199),"")</f>
        <v>0.67395931773532314</v>
      </c>
      <c r="G2200" s="2">
        <f>+IF(A2200&gt;$C$3,STDEVA(INDEX($E$15:$E$2531,A2200-$C$3):E2199),"")</f>
        <v>5.7351997937133111E-3</v>
      </c>
      <c r="H2200">
        <f t="shared" si="239"/>
        <v>0.34182112397758779</v>
      </c>
      <c r="I2200" s="2" t="str">
        <f t="shared" si="240"/>
        <v/>
      </c>
      <c r="J2200" t="str">
        <f t="shared" si="241"/>
        <v/>
      </c>
      <c r="K2200" t="str">
        <f t="shared" si="242"/>
        <v/>
      </c>
      <c r="L2200" s="37" t="str">
        <f t="shared" si="243"/>
        <v/>
      </c>
      <c r="M2200" t="str">
        <f t="shared" si="244"/>
        <v/>
      </c>
    </row>
    <row r="2201" spans="1:13" x14ac:dyDescent="0.25">
      <c r="A2201" s="2">
        <v>2187</v>
      </c>
      <c r="B2201" t="s">
        <v>2187</v>
      </c>
      <c r="C2201" s="8">
        <v>328.19</v>
      </c>
      <c r="D2201" s="8">
        <v>167.37</v>
      </c>
      <c r="E2201" s="17">
        <f t="shared" si="238"/>
        <v>0.67338577844016578</v>
      </c>
      <c r="F2201" s="2">
        <f>+IF(A2201&gt;$C$3,AVERAGE(INDEX($E$15:$E$2531,A2201-$C$3):E2200),"")</f>
        <v>0.67527053103922785</v>
      </c>
      <c r="G2201" s="2">
        <f>+IF(A2201&gt;$C$3,STDEVA(INDEX($E$15:$E$2531,A2201-$C$3):E2200),"")</f>
        <v>4.3970763516517708E-3</v>
      </c>
      <c r="H2201">
        <f t="shared" si="239"/>
        <v>-0.42863767838692546</v>
      </c>
      <c r="I2201" s="2" t="str">
        <f t="shared" si="240"/>
        <v/>
      </c>
      <c r="J2201" t="str">
        <f t="shared" si="241"/>
        <v/>
      </c>
      <c r="K2201" t="str">
        <f t="shared" si="242"/>
        <v/>
      </c>
      <c r="L2201" s="37" t="str">
        <f t="shared" si="243"/>
        <v/>
      </c>
      <c r="M2201" t="str">
        <f t="shared" si="244"/>
        <v/>
      </c>
    </row>
    <row r="2202" spans="1:13" x14ac:dyDescent="0.25">
      <c r="A2202" s="2">
        <v>2188</v>
      </c>
      <c r="B2202" t="s">
        <v>2188</v>
      </c>
      <c r="C2202" s="8">
        <v>330.92</v>
      </c>
      <c r="D2202" s="8">
        <v>169.53</v>
      </c>
      <c r="E2202" s="17">
        <f t="shared" si="238"/>
        <v>0.66884675201212052</v>
      </c>
      <c r="F2202" s="2">
        <f>+IF(A2202&gt;$C$3,AVERAGE(INDEX($E$15:$E$2531,A2202-$C$3):E2201),"")</f>
        <v>0.67533967373868875</v>
      </c>
      <c r="G2202" s="2">
        <f>+IF(A2202&gt;$C$3,STDEVA(INDEX($E$15:$E$2531,A2202-$C$3):E2201),"")</f>
        <v>4.3574401242699665E-3</v>
      </c>
      <c r="H2202">
        <f t="shared" si="239"/>
        <v>-1.4900770960463952</v>
      </c>
      <c r="I2202" s="2" t="str">
        <f t="shared" si="240"/>
        <v/>
      </c>
      <c r="J2202" t="str">
        <f t="shared" si="241"/>
        <v/>
      </c>
      <c r="K2202" t="str">
        <f t="shared" si="242"/>
        <v/>
      </c>
      <c r="L2202" s="37" t="str">
        <f t="shared" si="243"/>
        <v/>
      </c>
      <c r="M2202" t="str">
        <f t="shared" si="244"/>
        <v/>
      </c>
    </row>
    <row r="2203" spans="1:13" x14ac:dyDescent="0.25">
      <c r="A2203" s="2">
        <v>2189</v>
      </c>
      <c r="B2203" t="s">
        <v>2189</v>
      </c>
      <c r="C2203" s="8">
        <v>331.95</v>
      </c>
      <c r="D2203" s="8">
        <v>169.07</v>
      </c>
      <c r="E2203" s="17">
        <f t="shared" si="238"/>
        <v>0.67467152481629333</v>
      </c>
      <c r="F2203" s="2">
        <f>+IF(A2203&gt;$C$3,AVERAGE(INDEX($E$15:$E$2531,A2203-$C$3):E2202),"")</f>
        <v>0.67531253673489389</v>
      </c>
      <c r="G2203" s="2">
        <f>+IF(A2203&gt;$C$3,STDEVA(INDEX($E$15:$E$2531,A2203-$C$3):E2202),"")</f>
        <v>4.4017549044762716E-3</v>
      </c>
      <c r="H2203">
        <f t="shared" si="239"/>
        <v>-0.14562644502279989</v>
      </c>
      <c r="I2203" s="2" t="str">
        <f t="shared" si="240"/>
        <v/>
      </c>
      <c r="J2203" t="str">
        <f t="shared" si="241"/>
        <v/>
      </c>
      <c r="K2203" t="str">
        <f t="shared" si="242"/>
        <v/>
      </c>
      <c r="L2203" s="37" t="str">
        <f t="shared" si="243"/>
        <v/>
      </c>
      <c r="M2203" t="str">
        <f t="shared" si="244"/>
        <v/>
      </c>
    </row>
    <row r="2204" spans="1:13" x14ac:dyDescent="0.25">
      <c r="A2204" s="2">
        <v>2190</v>
      </c>
      <c r="B2204" t="s">
        <v>2190</v>
      </c>
      <c r="C2204" s="8">
        <v>331.3</v>
      </c>
      <c r="D2204" s="8">
        <v>167.67</v>
      </c>
      <c r="E2204" s="17">
        <f t="shared" si="238"/>
        <v>0.68102654735613388</v>
      </c>
      <c r="F2204" s="2">
        <f>+IF(A2204&gt;$C$3,AVERAGE(INDEX($E$15:$E$2531,A2204-$C$3):E2203),"")</f>
        <v>0.67565744532427807</v>
      </c>
      <c r="G2204" s="2">
        <f>+IF(A2204&gt;$C$3,STDEVA(INDEX($E$15:$E$2531,A2204-$C$3):E2203),"")</f>
        <v>4.18803901696033E-3</v>
      </c>
      <c r="H2204">
        <f t="shared" si="239"/>
        <v>1.2820085988006609</v>
      </c>
      <c r="I2204" s="2" t="str">
        <f t="shared" si="240"/>
        <v/>
      </c>
      <c r="J2204" t="str">
        <f t="shared" si="241"/>
        <v/>
      </c>
      <c r="K2204" t="str">
        <f t="shared" si="242"/>
        <v/>
      </c>
      <c r="L2204" s="37" t="str">
        <f t="shared" si="243"/>
        <v/>
      </c>
      <c r="M2204" t="str">
        <f t="shared" si="244"/>
        <v/>
      </c>
    </row>
    <row r="2205" spans="1:13" x14ac:dyDescent="0.25">
      <c r="A2205" s="2">
        <v>2191</v>
      </c>
      <c r="B2205" t="s">
        <v>2191</v>
      </c>
      <c r="C2205" s="8">
        <v>331.34</v>
      </c>
      <c r="D2205" s="8">
        <v>167.56</v>
      </c>
      <c r="E2205" s="17">
        <f t="shared" si="238"/>
        <v>0.68180354243155716</v>
      </c>
      <c r="F2205" s="2">
        <f>+IF(A2205&gt;$C$3,AVERAGE(INDEX($E$15:$E$2531,A2205-$C$3):E2204),"")</f>
        <v>0.67665112360115531</v>
      </c>
      <c r="G2205" s="2">
        <f>+IF(A2205&gt;$C$3,STDEVA(INDEX($E$15:$E$2531,A2205-$C$3):E2204),"")</f>
        <v>4.2936662778347611E-3</v>
      </c>
      <c r="H2205">
        <f t="shared" si="239"/>
        <v>1.2000044942943602</v>
      </c>
      <c r="I2205" s="2" t="str">
        <f t="shared" si="240"/>
        <v/>
      </c>
      <c r="J2205" t="str">
        <f t="shared" si="241"/>
        <v/>
      </c>
      <c r="K2205" t="str">
        <f t="shared" si="242"/>
        <v/>
      </c>
      <c r="L2205" s="37" t="str">
        <f t="shared" si="243"/>
        <v/>
      </c>
      <c r="M2205" t="str">
        <f t="shared" si="244"/>
        <v/>
      </c>
    </row>
    <row r="2206" spans="1:13" x14ac:dyDescent="0.25">
      <c r="A2206" s="2">
        <v>2192</v>
      </c>
      <c r="B2206" t="s">
        <v>2192</v>
      </c>
      <c r="C2206" s="8">
        <v>331.72</v>
      </c>
      <c r="D2206" s="8">
        <v>167.45</v>
      </c>
      <c r="E2206" s="17">
        <f t="shared" si="238"/>
        <v>0.68360644034278961</v>
      </c>
      <c r="F2206" s="2">
        <f>+IF(A2206&gt;$C$3,AVERAGE(INDEX($E$15:$E$2531,A2206-$C$3):E2205),"")</f>
        <v>0.67748385698218871</v>
      </c>
      <c r="G2206" s="2">
        <f>+IF(A2206&gt;$C$3,STDEVA(INDEX($E$15:$E$2531,A2206-$C$3):E2205),"")</f>
        <v>4.5042363677153712E-3</v>
      </c>
      <c r="H2206">
        <f t="shared" si="239"/>
        <v>1.3592944199121548</v>
      </c>
      <c r="I2206" s="2" t="str">
        <f t="shared" si="240"/>
        <v/>
      </c>
      <c r="J2206" t="str">
        <f t="shared" si="241"/>
        <v/>
      </c>
      <c r="K2206" t="str">
        <f t="shared" si="242"/>
        <v/>
      </c>
      <c r="L2206" s="37" t="str">
        <f t="shared" si="243"/>
        <v/>
      </c>
      <c r="M2206" t="str">
        <f t="shared" si="244"/>
        <v/>
      </c>
    </row>
    <row r="2207" spans="1:13" x14ac:dyDescent="0.25">
      <c r="A2207" s="2">
        <v>2193</v>
      </c>
      <c r="B2207" t="s">
        <v>2193</v>
      </c>
      <c r="C2207" s="8">
        <v>328.77</v>
      </c>
      <c r="D2207" s="8">
        <v>165.39</v>
      </c>
      <c r="E2207" s="17">
        <f t="shared" si="238"/>
        <v>0.68705209687370872</v>
      </c>
      <c r="F2207" s="2">
        <f>+IF(A2207&gt;$C$3,AVERAGE(INDEX($E$15:$E$2531,A2207-$C$3):E2206),"")</f>
        <v>0.67790038976090861</v>
      </c>
      <c r="G2207" s="2">
        <f>+IF(A2207&gt;$C$3,STDEVA(INDEX($E$15:$E$2531,A2207-$C$3):E2206),"")</f>
        <v>4.9065622119145724E-3</v>
      </c>
      <c r="H2207">
        <f t="shared" si="239"/>
        <v>1.8651974065623955</v>
      </c>
      <c r="I2207" s="2" t="str">
        <f t="shared" si="240"/>
        <v>Sell</v>
      </c>
      <c r="J2207">
        <f t="shared" si="241"/>
        <v>165.39</v>
      </c>
      <c r="K2207">
        <f t="shared" si="242"/>
        <v>328.77</v>
      </c>
      <c r="L2207" s="37" t="str">
        <f t="shared" si="243"/>
        <v/>
      </c>
      <c r="M2207" t="str">
        <f t="shared" si="244"/>
        <v>Short</v>
      </c>
    </row>
    <row r="2208" spans="1:13" x14ac:dyDescent="0.25">
      <c r="A2208" s="2">
        <v>2194</v>
      </c>
      <c r="B2208" t="s">
        <v>2194</v>
      </c>
      <c r="C2208" s="8">
        <v>323.5</v>
      </c>
      <c r="D2208" s="8">
        <v>163.51</v>
      </c>
      <c r="E2208" s="17">
        <f t="shared" si="238"/>
        <v>0.68232496339446025</v>
      </c>
      <c r="F2208" s="2">
        <f>+IF(A2208&gt;$C$3,AVERAGE(INDEX($E$15:$E$2531,A2208-$C$3):E2207),"")</f>
        <v>0.67860297496921029</v>
      </c>
      <c r="G2208" s="2">
        <f>+IF(A2208&gt;$C$3,STDEVA(INDEX($E$15:$E$2531,A2208-$C$3):E2207),"")</f>
        <v>5.7435382935830922E-3</v>
      </c>
      <c r="H2208">
        <f t="shared" si="239"/>
        <v>0.64803057540476539</v>
      </c>
      <c r="I2208" s="2" t="str">
        <f t="shared" si="240"/>
        <v/>
      </c>
      <c r="J2208" t="str">
        <f t="shared" si="241"/>
        <v/>
      </c>
      <c r="K2208" t="str">
        <f t="shared" si="242"/>
        <v/>
      </c>
      <c r="L2208" s="37">
        <f t="shared" si="243"/>
        <v>847.49999999999659</v>
      </c>
      <c r="M2208" t="str">
        <f t="shared" si="244"/>
        <v>TP</v>
      </c>
    </row>
    <row r="2209" spans="1:13" x14ac:dyDescent="0.25">
      <c r="A2209" s="2">
        <v>2195</v>
      </c>
      <c r="B2209" t="s">
        <v>2195</v>
      </c>
      <c r="C2209" s="8">
        <v>326.89</v>
      </c>
      <c r="D2209" s="8">
        <v>164.87</v>
      </c>
      <c r="E2209" s="17">
        <f t="shared" si="238"/>
        <v>0.68446643829456588</v>
      </c>
      <c r="F2209" s="2">
        <f>+IF(A2209&gt;$C$3,AVERAGE(INDEX($E$15:$E$2531,A2209-$C$3):E2208),"")</f>
        <v>0.67873748620469732</v>
      </c>
      <c r="G2209" s="2">
        <f>+IF(A2209&gt;$C$3,STDEVA(INDEX($E$15:$E$2531,A2209-$C$3):E2208),"")</f>
        <v>5.8233275412797464E-3</v>
      </c>
      <c r="H2209">
        <f t="shared" si="239"/>
        <v>0.98379355261365908</v>
      </c>
      <c r="I2209" s="2" t="str">
        <f t="shared" si="240"/>
        <v/>
      </c>
      <c r="J2209" t="str">
        <f t="shared" si="241"/>
        <v/>
      </c>
      <c r="K2209" t="str">
        <f t="shared" si="242"/>
        <v/>
      </c>
      <c r="L2209" s="37" t="str">
        <f t="shared" si="243"/>
        <v/>
      </c>
      <c r="M2209" t="str">
        <f t="shared" si="244"/>
        <v/>
      </c>
    </row>
    <row r="2210" spans="1:13" x14ac:dyDescent="0.25">
      <c r="A2210" s="2">
        <v>2196</v>
      </c>
      <c r="B2210" t="s">
        <v>2196</v>
      </c>
      <c r="C2210" s="8">
        <v>326.62</v>
      </c>
      <c r="D2210" s="8">
        <v>163.93</v>
      </c>
      <c r="E2210" s="17">
        <f t="shared" si="238"/>
        <v>0.68935790821023224</v>
      </c>
      <c r="F2210" s="2">
        <f>+IF(A2210&gt;$C$3,AVERAGE(INDEX($E$15:$E$2531,A2210-$C$3):E2209),"")</f>
        <v>0.67968712044019941</v>
      </c>
      <c r="G2210" s="2">
        <f>+IF(A2210&gt;$C$3,STDEVA(INDEX($E$15:$E$2531,A2210-$C$3):E2209),"")</f>
        <v>6.0005629485746226E-3</v>
      </c>
      <c r="H2210">
        <f t="shared" si="239"/>
        <v>1.6116467492987527</v>
      </c>
      <c r="I2210" s="2" t="str">
        <f t="shared" si="240"/>
        <v/>
      </c>
      <c r="J2210" t="str">
        <f t="shared" si="241"/>
        <v/>
      </c>
      <c r="K2210" t="str">
        <f t="shared" si="242"/>
        <v/>
      </c>
      <c r="L2210" s="37" t="str">
        <f t="shared" si="243"/>
        <v/>
      </c>
      <c r="M2210" t="str">
        <f t="shared" si="244"/>
        <v/>
      </c>
    </row>
    <row r="2211" spans="1:13" x14ac:dyDescent="0.25">
      <c r="A2211" s="2">
        <v>2197</v>
      </c>
      <c r="B2211" t="s">
        <v>2197</v>
      </c>
      <c r="C2211" s="8">
        <v>327.68</v>
      </c>
      <c r="D2211" s="8">
        <v>163.93</v>
      </c>
      <c r="E2211" s="17">
        <f t="shared" si="238"/>
        <v>0.69259801497272322</v>
      </c>
      <c r="F2211" s="2">
        <f>+IF(A2211&gt;$C$3,AVERAGE(INDEX($E$15:$E$2531,A2211-$C$3):E2210),"")</f>
        <v>0.68146180152576241</v>
      </c>
      <c r="G2211" s="2">
        <f>+IF(A2211&gt;$C$3,STDEVA(INDEX($E$15:$E$2531,A2211-$C$3):E2210),"")</f>
        <v>6.260249936014795E-3</v>
      </c>
      <c r="H2211">
        <f t="shared" si="239"/>
        <v>1.7788768117539404</v>
      </c>
      <c r="I2211" s="2" t="str">
        <f t="shared" si="240"/>
        <v>Sell</v>
      </c>
      <c r="J2211">
        <f t="shared" si="241"/>
        <v>163.93</v>
      </c>
      <c r="K2211">
        <f t="shared" si="242"/>
        <v>327.68</v>
      </c>
      <c r="L2211" s="37" t="str">
        <f t="shared" si="243"/>
        <v/>
      </c>
      <c r="M2211" t="str">
        <f t="shared" si="244"/>
        <v>Short</v>
      </c>
    </row>
    <row r="2212" spans="1:13" x14ac:dyDescent="0.25">
      <c r="A2212" s="2">
        <v>2198</v>
      </c>
      <c r="B2212" t="s">
        <v>2198</v>
      </c>
      <c r="C2212" s="8">
        <v>321.73</v>
      </c>
      <c r="D2212" s="8">
        <v>160.53</v>
      </c>
      <c r="E2212" s="17">
        <f t="shared" si="238"/>
        <v>0.6952318434907363</v>
      </c>
      <c r="F2212" s="2">
        <f>+IF(A2212&gt;$C$3,AVERAGE(INDEX($E$15:$E$2531,A2212-$C$3):E2211),"")</f>
        <v>0.68410083074360706</v>
      </c>
      <c r="G2212" s="2">
        <f>+IF(A2212&gt;$C$3,STDEVA(INDEX($E$15:$E$2531,A2212-$C$3):E2211),"")</f>
        <v>5.1927994964406782E-3</v>
      </c>
      <c r="H2212">
        <f t="shared" si="239"/>
        <v>2.1435475709699205</v>
      </c>
      <c r="I2212" s="2" t="str">
        <f t="shared" si="240"/>
        <v>Sell</v>
      </c>
      <c r="J2212" t="str">
        <f t="shared" si="241"/>
        <v/>
      </c>
      <c r="K2212" t="str">
        <f t="shared" si="242"/>
        <v/>
      </c>
      <c r="L2212" s="37">
        <f t="shared" si="243"/>
        <v>637.49999999999591</v>
      </c>
      <c r="M2212" t="str">
        <f t="shared" si="244"/>
        <v>TP</v>
      </c>
    </row>
    <row r="2213" spans="1:13" x14ac:dyDescent="0.25">
      <c r="A2213" s="2">
        <v>2199</v>
      </c>
      <c r="B2213" t="s">
        <v>2199</v>
      </c>
      <c r="C2213" s="8">
        <v>324.12</v>
      </c>
      <c r="D2213" s="8">
        <v>162.32</v>
      </c>
      <c r="E2213" s="17">
        <f t="shared" si="238"/>
        <v>0.6915441220749653</v>
      </c>
      <c r="F2213" s="2">
        <f>+IF(A2213&gt;$C$3,AVERAGE(INDEX($E$15:$E$2531,A2213-$C$3):E2212),"")</f>
        <v>0.68638531059632302</v>
      </c>
      <c r="G2213" s="2">
        <f>+IF(A2213&gt;$C$3,STDEVA(INDEX($E$15:$E$2531,A2213-$C$3):E2212),"")</f>
        <v>5.0465252106098929E-3</v>
      </c>
      <c r="H2213">
        <f t="shared" si="239"/>
        <v>1.0222502144240382</v>
      </c>
      <c r="I2213" s="2" t="str">
        <f t="shared" si="240"/>
        <v/>
      </c>
      <c r="J2213" t="str">
        <f t="shared" si="241"/>
        <v/>
      </c>
      <c r="K2213" t="str">
        <f t="shared" si="242"/>
        <v/>
      </c>
      <c r="L2213" s="37" t="str">
        <f t="shared" si="243"/>
        <v/>
      </c>
      <c r="M2213" t="str">
        <f t="shared" si="244"/>
        <v/>
      </c>
    </row>
    <row r="2214" spans="1:13" x14ac:dyDescent="0.25">
      <c r="A2214" s="2">
        <v>2200</v>
      </c>
      <c r="B2214" t="s">
        <v>2200</v>
      </c>
      <c r="C2214" s="8">
        <v>329.06</v>
      </c>
      <c r="D2214" s="8">
        <v>164.77</v>
      </c>
      <c r="E2214" s="17">
        <f t="shared" si="238"/>
        <v>0.69168954288916396</v>
      </c>
      <c r="F2214" s="2">
        <f>+IF(A2214&gt;$C$3,AVERAGE(INDEX($E$15:$E$2531,A2214-$C$3):E2213),"")</f>
        <v>0.68755393000952658</v>
      </c>
      <c r="G2214" s="2">
        <f>+IF(A2214&gt;$C$3,STDEVA(INDEX($E$15:$E$2531,A2214-$C$3):E2213),"")</f>
        <v>4.8649933712967925E-3</v>
      </c>
      <c r="H2214">
        <f t="shared" si="239"/>
        <v>0.85007574810631281</v>
      </c>
      <c r="I2214" s="2" t="str">
        <f t="shared" si="240"/>
        <v/>
      </c>
      <c r="J2214" t="str">
        <f t="shared" si="241"/>
        <v/>
      </c>
      <c r="K2214" t="str">
        <f t="shared" si="242"/>
        <v/>
      </c>
      <c r="L2214" s="37" t="str">
        <f t="shared" si="243"/>
        <v/>
      </c>
      <c r="M2214" t="str">
        <f t="shared" si="244"/>
        <v/>
      </c>
    </row>
    <row r="2215" spans="1:13" x14ac:dyDescent="0.25">
      <c r="A2215" s="2">
        <v>2201</v>
      </c>
      <c r="B2215" t="s">
        <v>2201</v>
      </c>
      <c r="C2215" s="8">
        <v>332.86</v>
      </c>
      <c r="D2215" s="8">
        <v>167.31</v>
      </c>
      <c r="E2215" s="17">
        <f t="shared" si="238"/>
        <v>0.68787360208900838</v>
      </c>
      <c r="F2215" s="2">
        <f>+IF(A2215&gt;$C$3,AVERAGE(INDEX($E$15:$E$2531,A2215-$C$3):E2214),"")</f>
        <v>0.68865237450481631</v>
      </c>
      <c r="G2215" s="2">
        <f>+IF(A2215&gt;$C$3,STDEVA(INDEX($E$15:$E$2531,A2215-$C$3):E2214),"")</f>
        <v>4.507249685678112E-3</v>
      </c>
      <c r="H2215">
        <f t="shared" si="239"/>
        <v>-0.17278217762874193</v>
      </c>
      <c r="I2215" s="2" t="str">
        <f t="shared" si="240"/>
        <v/>
      </c>
      <c r="J2215" t="str">
        <f t="shared" si="241"/>
        <v/>
      </c>
      <c r="K2215" t="str">
        <f t="shared" si="242"/>
        <v/>
      </c>
      <c r="L2215" s="37" t="str">
        <f t="shared" si="243"/>
        <v/>
      </c>
      <c r="M2215" t="str">
        <f t="shared" si="244"/>
        <v/>
      </c>
    </row>
    <row r="2216" spans="1:13" x14ac:dyDescent="0.25">
      <c r="A2216" s="2">
        <v>2202</v>
      </c>
      <c r="B2216" t="s">
        <v>2202</v>
      </c>
      <c r="C2216" s="8">
        <v>333.98</v>
      </c>
      <c r="D2216" s="8">
        <v>166.93</v>
      </c>
      <c r="E2216" s="17">
        <f t="shared" si="238"/>
        <v>0.69350654807698975</v>
      </c>
      <c r="F2216" s="2">
        <f>+IF(A2216&gt;$C$3,AVERAGE(INDEX($E$15:$E$2531,A2216-$C$3):E2215),"")</f>
        <v>0.68912650358772942</v>
      </c>
      <c r="G2216" s="2">
        <f>+IF(A2216&gt;$C$3,STDEVA(INDEX($E$15:$E$2531,A2216-$C$3):E2215),"")</f>
        <v>4.1177094247758514E-3</v>
      </c>
      <c r="H2216">
        <f t="shared" si="239"/>
        <v>1.063708979294661</v>
      </c>
      <c r="I2216" s="2" t="str">
        <f t="shared" si="240"/>
        <v/>
      </c>
      <c r="J2216" t="str">
        <f t="shared" si="241"/>
        <v/>
      </c>
      <c r="K2216" t="str">
        <f t="shared" si="242"/>
        <v/>
      </c>
      <c r="L2216" s="37" t="str">
        <f t="shared" si="243"/>
        <v/>
      </c>
      <c r="M2216" t="str">
        <f t="shared" si="244"/>
        <v/>
      </c>
    </row>
    <row r="2217" spans="1:13" x14ac:dyDescent="0.25">
      <c r="A2217" s="2">
        <v>2203</v>
      </c>
      <c r="B2217" t="s">
        <v>2203</v>
      </c>
      <c r="C2217" s="8">
        <v>332.2</v>
      </c>
      <c r="D2217" s="8">
        <v>164.88</v>
      </c>
      <c r="E2217" s="17">
        <f t="shared" si="238"/>
        <v>0.70051926059699088</v>
      </c>
      <c r="F2217" s="2">
        <f>+IF(A2217&gt;$C$3,AVERAGE(INDEX($E$15:$E$2531,A2217-$C$3):E2216),"")</f>
        <v>0.68984366483253845</v>
      </c>
      <c r="G2217" s="2">
        <f>+IF(A2217&gt;$C$3,STDEVA(INDEX($E$15:$E$2531,A2217-$C$3):E2216),"")</f>
        <v>4.270494577743973E-3</v>
      </c>
      <c r="H2217">
        <f t="shared" si="239"/>
        <v>2.4998499752438876</v>
      </c>
      <c r="I2217" s="2" t="str">
        <f t="shared" si="240"/>
        <v>Sell</v>
      </c>
      <c r="J2217">
        <f t="shared" si="241"/>
        <v>164.88</v>
      </c>
      <c r="K2217">
        <f t="shared" si="242"/>
        <v>332.2</v>
      </c>
      <c r="L2217" s="37" t="str">
        <f t="shared" si="243"/>
        <v/>
      </c>
      <c r="M2217" t="str">
        <f t="shared" si="244"/>
        <v>Short</v>
      </c>
    </row>
    <row r="2218" spans="1:13" x14ac:dyDescent="0.25">
      <c r="A2218" s="2">
        <v>2204</v>
      </c>
      <c r="B2218" t="s">
        <v>2204</v>
      </c>
      <c r="C2218" s="8">
        <v>334.68</v>
      </c>
      <c r="D2218" s="8">
        <v>165.81</v>
      </c>
      <c r="E2218" s="17">
        <f t="shared" si="238"/>
        <v>0.70233229691411658</v>
      </c>
      <c r="F2218" s="2">
        <f>+IF(A2218&gt;$C$3,AVERAGE(INDEX($E$15:$E$2531,A2218-$C$3):E2217),"")</f>
        <v>0.69186525341059735</v>
      </c>
      <c r="G2218" s="2">
        <f>+IF(A2218&gt;$C$3,STDEVA(INDEX($E$15:$E$2531,A2218-$C$3):E2217),"")</f>
        <v>4.5627990547047704E-3</v>
      </c>
      <c r="H2218">
        <f t="shared" si="239"/>
        <v>2.2939961585041773</v>
      </c>
      <c r="I2218" s="2" t="str">
        <f t="shared" si="240"/>
        <v>Sell</v>
      </c>
      <c r="J2218" t="str">
        <f t="shared" si="241"/>
        <v/>
      </c>
      <c r="K2218" t="str">
        <f t="shared" si="242"/>
        <v/>
      </c>
      <c r="L2218" s="37">
        <f t="shared" si="243"/>
        <v>-387.50000000000284</v>
      </c>
      <c r="M2218" t="str">
        <f t="shared" si="244"/>
        <v>SL</v>
      </c>
    </row>
    <row r="2219" spans="1:13" x14ac:dyDescent="0.25">
      <c r="A2219" s="2">
        <v>2205</v>
      </c>
      <c r="B2219" t="s">
        <v>2205</v>
      </c>
      <c r="C2219" s="8">
        <v>335.26</v>
      </c>
      <c r="D2219" s="8">
        <v>166.96</v>
      </c>
      <c r="E2219" s="17">
        <f t="shared" si="238"/>
        <v>0.69715208743418633</v>
      </c>
      <c r="F2219" s="2">
        <f>+IF(A2219&gt;$C$3,AVERAGE(INDEX($E$15:$E$2531,A2219-$C$3):E2218),"")</f>
        <v>0.69385034881276964</v>
      </c>
      <c r="G2219" s="2">
        <f>+IF(A2219&gt;$C$3,STDEVA(INDEX($E$15:$E$2531,A2219-$C$3):E2218),"")</f>
        <v>4.8205832438971653E-3</v>
      </c>
      <c r="H2219">
        <f t="shared" si="239"/>
        <v>0.68492513340510808</v>
      </c>
      <c r="I2219" s="2" t="str">
        <f t="shared" si="240"/>
        <v/>
      </c>
      <c r="J2219" t="str">
        <f t="shared" si="241"/>
        <v/>
      </c>
      <c r="K2219" t="str">
        <f t="shared" si="242"/>
        <v/>
      </c>
      <c r="L2219" s="37" t="str">
        <f t="shared" si="243"/>
        <v/>
      </c>
      <c r="M2219" t="str">
        <f t="shared" si="244"/>
        <v/>
      </c>
    </row>
    <row r="2220" spans="1:13" x14ac:dyDescent="0.25">
      <c r="A2220" s="2">
        <v>2206</v>
      </c>
      <c r="B2220" t="s">
        <v>2206</v>
      </c>
      <c r="C2220" s="8">
        <v>337.42</v>
      </c>
      <c r="D2220" s="8">
        <v>168.11</v>
      </c>
      <c r="E2220" s="17">
        <f t="shared" si="238"/>
        <v>0.69670991813286154</v>
      </c>
      <c r="F2220" s="2">
        <f>+IF(A2220&gt;$C$3,AVERAGE(INDEX($E$15:$E$2531,A2220-$C$3):E2219),"")</f>
        <v>0.69471636872654219</v>
      </c>
      <c r="G2220" s="2">
        <f>+IF(A2220&gt;$C$3,STDEVA(INDEX($E$15:$E$2531,A2220-$C$3):E2219),"")</f>
        <v>4.6080598334346159E-3</v>
      </c>
      <c r="H2220">
        <f t="shared" si="239"/>
        <v>0.43262229189273765</v>
      </c>
      <c r="I2220" s="2" t="str">
        <f t="shared" si="240"/>
        <v/>
      </c>
      <c r="J2220" t="str">
        <f t="shared" si="241"/>
        <v/>
      </c>
      <c r="K2220" t="str">
        <f t="shared" si="242"/>
        <v/>
      </c>
      <c r="L2220" s="37" t="str">
        <f t="shared" si="243"/>
        <v/>
      </c>
      <c r="M2220" t="str">
        <f t="shared" si="244"/>
        <v/>
      </c>
    </row>
    <row r="2221" spans="1:13" x14ac:dyDescent="0.25">
      <c r="A2221" s="2">
        <v>2207</v>
      </c>
      <c r="B2221" t="s">
        <v>2207</v>
      </c>
      <c r="C2221" s="8">
        <v>337.06</v>
      </c>
      <c r="D2221" s="8">
        <v>168.55</v>
      </c>
      <c r="E2221" s="17">
        <f t="shared" si="238"/>
        <v>0.6930285143678041</v>
      </c>
      <c r="F2221" s="2">
        <f>+IF(A2221&gt;$C$3,AVERAGE(INDEX($E$15:$E$2531,A2221-$C$3):E2220),"")</f>
        <v>0.69517324685544646</v>
      </c>
      <c r="G2221" s="2">
        <f>+IF(A2221&gt;$C$3,STDEVA(INDEX($E$15:$E$2531,A2221-$C$3):E2220),"")</f>
        <v>4.5755040899225601E-3</v>
      </c>
      <c r="H2221">
        <f t="shared" si="239"/>
        <v>-0.46874233865642834</v>
      </c>
      <c r="I2221" s="2" t="str">
        <f t="shared" si="240"/>
        <v/>
      </c>
      <c r="J2221" t="str">
        <f t="shared" si="241"/>
        <v/>
      </c>
      <c r="K2221" t="str">
        <f t="shared" si="242"/>
        <v/>
      </c>
      <c r="L2221" s="37" t="str">
        <f t="shared" si="243"/>
        <v/>
      </c>
      <c r="M2221" t="str">
        <f t="shared" si="244"/>
        <v/>
      </c>
    </row>
    <row r="2222" spans="1:13" x14ac:dyDescent="0.25">
      <c r="A2222" s="2">
        <v>2208</v>
      </c>
      <c r="B2222" t="s">
        <v>2208</v>
      </c>
      <c r="C2222" s="8">
        <v>337.6</v>
      </c>
      <c r="D2222" s="8">
        <v>167.9</v>
      </c>
      <c r="E2222" s="17">
        <f t="shared" si="238"/>
        <v>0.69849319863830683</v>
      </c>
      <c r="F2222" s="2">
        <f>+IF(A2222&gt;$C$3,AVERAGE(INDEX($E$15:$E$2531,A2222-$C$3):E2221),"")</f>
        <v>0.69492843250845415</v>
      </c>
      <c r="G2222" s="2">
        <f>+IF(A2222&gt;$C$3,STDEVA(INDEX($E$15:$E$2531,A2222-$C$3):E2221),"")</f>
        <v>4.6305903877452027E-3</v>
      </c>
      <c r="H2222">
        <f t="shared" si="239"/>
        <v>0.76982972609427702</v>
      </c>
      <c r="I2222" s="2" t="str">
        <f t="shared" si="240"/>
        <v/>
      </c>
      <c r="J2222" t="str">
        <f t="shared" si="241"/>
        <v/>
      </c>
      <c r="K2222" t="str">
        <f t="shared" si="242"/>
        <v/>
      </c>
      <c r="L2222" s="37" t="str">
        <f t="shared" si="243"/>
        <v/>
      </c>
      <c r="M2222" t="str">
        <f t="shared" si="244"/>
        <v/>
      </c>
    </row>
    <row r="2223" spans="1:13" x14ac:dyDescent="0.25">
      <c r="A2223" s="2">
        <v>2209</v>
      </c>
      <c r="B2223" t="s">
        <v>2209</v>
      </c>
      <c r="C2223" s="8">
        <v>336.73</v>
      </c>
      <c r="D2223" s="8">
        <v>167.54</v>
      </c>
      <c r="E2223" s="17">
        <f t="shared" si="238"/>
        <v>0.69805929356128849</v>
      </c>
      <c r="F2223" s="2">
        <f>+IF(A2223&gt;$C$3,AVERAGE(INDEX($E$15:$E$2531,A2223-$C$3):E2222),"")</f>
        <v>0.69570055212660309</v>
      </c>
      <c r="G2223" s="2">
        <f>+IF(A2223&gt;$C$3,STDEVA(INDEX($E$15:$E$2531,A2223-$C$3):E2222),"")</f>
        <v>4.574759840969448E-3</v>
      </c>
      <c r="H2223">
        <f t="shared" si="239"/>
        <v>0.51559896402901662</v>
      </c>
      <c r="I2223" s="2" t="str">
        <f t="shared" si="240"/>
        <v/>
      </c>
      <c r="J2223" t="str">
        <f t="shared" si="241"/>
        <v/>
      </c>
      <c r="K2223" t="str">
        <f t="shared" si="242"/>
        <v/>
      </c>
      <c r="L2223" s="37" t="str">
        <f t="shared" si="243"/>
        <v/>
      </c>
      <c r="M2223" t="str">
        <f t="shared" si="244"/>
        <v/>
      </c>
    </row>
    <row r="2224" spans="1:13" x14ac:dyDescent="0.25">
      <c r="A2224" s="2">
        <v>2210</v>
      </c>
      <c r="B2224" t="s">
        <v>2210</v>
      </c>
      <c r="C2224" s="8">
        <v>338.34</v>
      </c>
      <c r="D2224" s="8">
        <v>168.4</v>
      </c>
      <c r="E2224" s="17">
        <f t="shared" si="238"/>
        <v>0.69770920523891933</v>
      </c>
      <c r="F2224" s="2">
        <f>+IF(A2224&gt;$C$3,AVERAGE(INDEX($E$15:$E$2531,A2224-$C$3):E2223),"")</f>
        <v>0.69640830220128369</v>
      </c>
      <c r="G2224" s="2">
        <f>+IF(A2224&gt;$C$3,STDEVA(INDEX($E$15:$E$2531,A2224-$C$3):E2223),"")</f>
        <v>4.364554607278975E-3</v>
      </c>
      <c r="H2224">
        <f t="shared" si="239"/>
        <v>0.29806089158927213</v>
      </c>
      <c r="I2224" s="2" t="str">
        <f t="shared" si="240"/>
        <v/>
      </c>
      <c r="J2224" t="str">
        <f t="shared" si="241"/>
        <v/>
      </c>
      <c r="K2224" t="str">
        <f t="shared" si="242"/>
        <v/>
      </c>
      <c r="L2224" s="37" t="str">
        <f t="shared" si="243"/>
        <v/>
      </c>
      <c r="M2224" t="str">
        <f t="shared" si="244"/>
        <v/>
      </c>
    </row>
    <row r="2225" spans="1:13" x14ac:dyDescent="0.25">
      <c r="A2225" s="2">
        <v>2211</v>
      </c>
      <c r="B2225" t="s">
        <v>2211</v>
      </c>
      <c r="C2225" s="8">
        <v>336.95</v>
      </c>
      <c r="D2225" s="8">
        <v>168.81</v>
      </c>
      <c r="E2225" s="17">
        <f t="shared" si="238"/>
        <v>0.69116072927892858</v>
      </c>
      <c r="F2225" s="2">
        <f>+IF(A2225&gt;$C$3,AVERAGE(INDEX($E$15:$E$2531,A2225-$C$3):E2224),"")</f>
        <v>0.6975011469957183</v>
      </c>
      <c r="G2225" s="2">
        <f>+IF(A2225&gt;$C$3,STDEVA(INDEX($E$15:$E$2531,A2225-$C$3):E2224),"")</f>
        <v>2.9685255254864118E-3</v>
      </c>
      <c r="H2225">
        <f t="shared" si="239"/>
        <v>-2.1358811512159082</v>
      </c>
      <c r="I2225" s="2" t="str">
        <f t="shared" si="240"/>
        <v>Buy</v>
      </c>
      <c r="J2225">
        <f t="shared" si="241"/>
        <v>336.95</v>
      </c>
      <c r="K2225">
        <f t="shared" si="242"/>
        <v>168.81</v>
      </c>
      <c r="L2225" s="37" t="str">
        <f t="shared" si="243"/>
        <v/>
      </c>
      <c r="M2225" t="str">
        <f t="shared" si="244"/>
        <v>Long</v>
      </c>
    </row>
    <row r="2226" spans="1:13" x14ac:dyDescent="0.25">
      <c r="A2226" s="2">
        <v>2212</v>
      </c>
      <c r="B2226" t="s">
        <v>2212</v>
      </c>
      <c r="C2226" s="8">
        <v>333.48</v>
      </c>
      <c r="D2226" s="8">
        <v>167.1</v>
      </c>
      <c r="E2226" s="17">
        <f t="shared" si="238"/>
        <v>0.69099045794106473</v>
      </c>
      <c r="F2226" s="2">
        <f>+IF(A2226&gt;$C$3,AVERAGE(INDEX($E$15:$E$2531,A2226-$C$3):E2225),"")</f>
        <v>0.69724050046260033</v>
      </c>
      <c r="G2226" s="2">
        <f>+IF(A2226&gt;$C$3,STDEVA(INDEX($E$15:$E$2531,A2226-$C$3):E2225),"")</f>
        <v>3.4301930909307202E-3</v>
      </c>
      <c r="H2226">
        <f t="shared" si="239"/>
        <v>-1.8220672585635023</v>
      </c>
      <c r="I2226" s="2" t="str">
        <f t="shared" si="240"/>
        <v>Buy</v>
      </c>
      <c r="J2226" t="str">
        <f t="shared" si="241"/>
        <v/>
      </c>
      <c r="K2226" t="str">
        <f t="shared" si="242"/>
        <v/>
      </c>
      <c r="L2226" s="37">
        <f t="shared" si="243"/>
        <v>-439.99999999999062</v>
      </c>
      <c r="M2226" t="str">
        <f t="shared" si="244"/>
        <v>SL</v>
      </c>
    </row>
    <row r="2227" spans="1:13" x14ac:dyDescent="0.25">
      <c r="A2227" s="2">
        <v>2213</v>
      </c>
      <c r="B2227" t="s">
        <v>2213</v>
      </c>
      <c r="C2227" s="8">
        <v>322.42</v>
      </c>
      <c r="D2227" s="8">
        <v>162.07</v>
      </c>
      <c r="E2227" s="17">
        <f t="shared" si="238"/>
        <v>0.68782670277782432</v>
      </c>
      <c r="F2227" s="2">
        <f>+IF(A2227&gt;$C$3,AVERAGE(INDEX($E$15:$E$2531,A2227-$C$3):E2226),"")</f>
        <v>0.69618174461194182</v>
      </c>
      <c r="G2227" s="2">
        <f>+IF(A2227&gt;$C$3,STDEVA(INDEX($E$15:$E$2531,A2227-$C$3):E2226),"")</f>
        <v>3.747563959910371E-3</v>
      </c>
      <c r="H2227">
        <f t="shared" si="239"/>
        <v>-2.2294594364487721</v>
      </c>
      <c r="I2227" s="2" t="str">
        <f t="shared" si="240"/>
        <v>Buy</v>
      </c>
      <c r="J2227">
        <f t="shared" si="241"/>
        <v>322.42</v>
      </c>
      <c r="K2227">
        <f t="shared" si="242"/>
        <v>162.07</v>
      </c>
      <c r="L2227" s="37" t="str">
        <f t="shared" si="243"/>
        <v/>
      </c>
      <c r="M2227" t="str">
        <f t="shared" si="244"/>
        <v>Long</v>
      </c>
    </row>
    <row r="2228" spans="1:13" x14ac:dyDescent="0.25">
      <c r="A2228" s="2">
        <v>2214</v>
      </c>
      <c r="B2228" t="s">
        <v>2214</v>
      </c>
      <c r="C2228" s="8">
        <v>312.64999999999998</v>
      </c>
      <c r="D2228" s="8">
        <v>156.31</v>
      </c>
      <c r="E2228" s="17">
        <f t="shared" si="238"/>
        <v>0.69324313910592705</v>
      </c>
      <c r="F2228" s="2">
        <f>+IF(A2228&gt;$C$3,AVERAGE(INDEX($E$15:$E$2531,A2228-$C$3):E2227),"")</f>
        <v>0.69457001193013168</v>
      </c>
      <c r="G2228" s="2">
        <f>+IF(A2228&gt;$C$3,STDEVA(INDEX($E$15:$E$2531,A2228-$C$3):E2227),"")</f>
        <v>3.8883186494692362E-3</v>
      </c>
      <c r="H2228">
        <f t="shared" si="239"/>
        <v>-0.34124590699009427</v>
      </c>
      <c r="I2228" s="2" t="str">
        <f t="shared" si="240"/>
        <v/>
      </c>
      <c r="J2228" t="str">
        <f t="shared" si="241"/>
        <v/>
      </c>
      <c r="K2228" t="str">
        <f t="shared" si="242"/>
        <v/>
      </c>
      <c r="L2228" s="37">
        <f t="shared" si="243"/>
        <v>-1002.5000000000118</v>
      </c>
      <c r="M2228" t="str">
        <f t="shared" si="244"/>
        <v>SL</v>
      </c>
    </row>
    <row r="2229" spans="1:13" x14ac:dyDescent="0.25">
      <c r="A2229" s="2">
        <v>2215</v>
      </c>
      <c r="B2229" t="s">
        <v>2215</v>
      </c>
      <c r="C2229" s="8">
        <v>311.5</v>
      </c>
      <c r="D2229" s="8">
        <v>154.5</v>
      </c>
      <c r="E2229" s="17">
        <f t="shared" si="238"/>
        <v>0.70120524188970779</v>
      </c>
      <c r="F2229" s="2">
        <f>+IF(A2229&gt;$C$3,AVERAGE(INDEX($E$15:$E$2531,A2229-$C$3):E2228),"")</f>
        <v>0.69413568433810291</v>
      </c>
      <c r="G2229" s="2">
        <f>+IF(A2229&gt;$C$3,STDEVA(INDEX($E$15:$E$2531,A2229-$C$3):E2228),"")</f>
        <v>3.7806727051325991E-3</v>
      </c>
      <c r="H2229">
        <f t="shared" si="239"/>
        <v>1.8699205413913043</v>
      </c>
      <c r="I2229" s="2" t="str">
        <f t="shared" si="240"/>
        <v>Sell</v>
      </c>
      <c r="J2229">
        <f t="shared" si="241"/>
        <v>154.5</v>
      </c>
      <c r="K2229">
        <f t="shared" si="242"/>
        <v>311.5</v>
      </c>
      <c r="L2229" s="37" t="str">
        <f t="shared" si="243"/>
        <v/>
      </c>
      <c r="M2229" t="str">
        <f t="shared" si="244"/>
        <v>Short</v>
      </c>
    </row>
    <row r="2230" spans="1:13" x14ac:dyDescent="0.25">
      <c r="A2230" s="2">
        <v>2216</v>
      </c>
      <c r="B2230" t="s">
        <v>2216</v>
      </c>
      <c r="C2230" s="8">
        <v>297.51</v>
      </c>
      <c r="D2230" s="8">
        <v>149.06</v>
      </c>
      <c r="E2230" s="17">
        <f t="shared" si="238"/>
        <v>0.69109892841259557</v>
      </c>
      <c r="F2230" s="2">
        <f>+IF(A2230&gt;$C$3,AVERAGE(INDEX($E$15:$E$2531,A2230-$C$3):E2229),"")</f>
        <v>0.69463516475553022</v>
      </c>
      <c r="G2230" s="2">
        <f>+IF(A2230&gt;$C$3,STDEVA(INDEX($E$15:$E$2531,A2230-$C$3):E2229),"")</f>
        <v>4.4081533404804812E-3</v>
      </c>
      <c r="H2230">
        <f t="shared" si="239"/>
        <v>-0.80220356911386559</v>
      </c>
      <c r="I2230" s="2" t="str">
        <f t="shared" si="240"/>
        <v/>
      </c>
      <c r="J2230" t="str">
        <f t="shared" si="241"/>
        <v/>
      </c>
      <c r="K2230" t="str">
        <f t="shared" si="242"/>
        <v/>
      </c>
      <c r="L2230" s="37">
        <f t="shared" si="243"/>
        <v>2137.5000000000027</v>
      </c>
      <c r="M2230" t="str">
        <f t="shared" si="244"/>
        <v>TP</v>
      </c>
    </row>
    <row r="2231" spans="1:13" x14ac:dyDescent="0.25">
      <c r="A2231" s="2">
        <v>2217</v>
      </c>
      <c r="B2231" t="s">
        <v>2217</v>
      </c>
      <c r="C2231" s="8">
        <v>296.26</v>
      </c>
      <c r="D2231" s="8">
        <v>146.33000000000001</v>
      </c>
      <c r="E2231" s="17">
        <f t="shared" si="238"/>
        <v>0.70537310204957093</v>
      </c>
      <c r="F2231" s="2">
        <f>+IF(A2231&gt;$C$3,AVERAGE(INDEX($E$15:$E$2531,A2231-$C$3):E2230),"")</f>
        <v>0.69442076631606264</v>
      </c>
      <c r="G2231" s="2">
        <f>+IF(A2231&gt;$C$3,STDEVA(INDEX($E$15:$E$2531,A2231-$C$3):E2230),"")</f>
        <v>4.5409865223953469E-3</v>
      </c>
      <c r="H2231">
        <f t="shared" si="239"/>
        <v>2.4118846597525221</v>
      </c>
      <c r="I2231" s="2" t="str">
        <f t="shared" si="240"/>
        <v>Sell</v>
      </c>
      <c r="J2231">
        <f t="shared" si="241"/>
        <v>146.33000000000001</v>
      </c>
      <c r="K2231">
        <f t="shared" si="242"/>
        <v>296.26</v>
      </c>
      <c r="L2231" s="37" t="str">
        <f t="shared" si="243"/>
        <v/>
      </c>
      <c r="M2231" t="str">
        <f t="shared" si="244"/>
        <v>Short</v>
      </c>
    </row>
    <row r="2232" spans="1:13" x14ac:dyDescent="0.25">
      <c r="A2232" s="2">
        <v>2218</v>
      </c>
      <c r="B2232" t="s">
        <v>2218</v>
      </c>
      <c r="C2232" s="8">
        <v>309.08999999999997</v>
      </c>
      <c r="D2232" s="8">
        <v>151.03</v>
      </c>
      <c r="E2232" s="17">
        <f t="shared" si="238"/>
        <v>0.71615400404683593</v>
      </c>
      <c r="F2232" s="2">
        <f>+IF(A2232&gt;$C$3,AVERAGE(INDEX($E$15:$E$2531,A2232-$C$3):E2231),"")</f>
        <v>0.69518520002842532</v>
      </c>
      <c r="G2232" s="2">
        <f>+IF(A2232&gt;$C$3,STDEVA(INDEX($E$15:$E$2531,A2232-$C$3):E2231),"")</f>
        <v>5.7344811411698931E-3</v>
      </c>
      <c r="H2232">
        <f t="shared" si="239"/>
        <v>3.6566174867797652</v>
      </c>
      <c r="I2232" s="2" t="str">
        <f t="shared" si="240"/>
        <v>Sell</v>
      </c>
      <c r="J2232" t="str">
        <f t="shared" si="241"/>
        <v/>
      </c>
      <c r="K2232" t="str">
        <f t="shared" si="242"/>
        <v/>
      </c>
      <c r="L2232" s="37">
        <f t="shared" si="243"/>
        <v>-2032.4999999999986</v>
      </c>
      <c r="M2232" t="str">
        <f t="shared" si="244"/>
        <v>SL</v>
      </c>
    </row>
    <row r="2233" spans="1:13" x14ac:dyDescent="0.25">
      <c r="A2233" s="2">
        <v>2219</v>
      </c>
      <c r="B2233" t="s">
        <v>2219</v>
      </c>
      <c r="C2233" s="8">
        <v>300.24</v>
      </c>
      <c r="D2233" s="8">
        <v>147.94999999999999</v>
      </c>
      <c r="E2233" s="17">
        <f t="shared" si="238"/>
        <v>0.70770777598054679</v>
      </c>
      <c r="F2233" s="2">
        <f>+IF(A2233&gt;$C$3,AVERAGE(INDEX($E$15:$E$2531,A2233-$C$3):E2232),"")</f>
        <v>0.69719572341570835</v>
      </c>
      <c r="G2233" s="2">
        <f>+IF(A2233&gt;$C$3,STDEVA(INDEX($E$15:$E$2531,A2233-$C$3):E2232),"")</f>
        <v>9.0700377712625048E-3</v>
      </c>
      <c r="H2233">
        <f t="shared" si="239"/>
        <v>1.15898663599228</v>
      </c>
      <c r="I2233" s="2" t="str">
        <f t="shared" si="240"/>
        <v/>
      </c>
      <c r="J2233" t="str">
        <f t="shared" si="241"/>
        <v/>
      </c>
      <c r="K2233" t="str">
        <f t="shared" si="242"/>
        <v/>
      </c>
      <c r="L2233" s="37" t="str">
        <f t="shared" si="243"/>
        <v/>
      </c>
      <c r="M2233" t="str">
        <f t="shared" si="244"/>
        <v/>
      </c>
    </row>
    <row r="2234" spans="1:13" x14ac:dyDescent="0.25">
      <c r="A2234" s="2">
        <v>2220</v>
      </c>
      <c r="B2234" t="s">
        <v>2220</v>
      </c>
      <c r="C2234" s="8">
        <v>312.86</v>
      </c>
      <c r="D2234" s="8">
        <v>152.16</v>
      </c>
      <c r="E2234" s="17">
        <f t="shared" si="238"/>
        <v>0.72082320733654404</v>
      </c>
      <c r="F2234" s="2">
        <f>+IF(A2234&gt;$C$3,AVERAGE(INDEX($E$15:$E$2531,A2234-$C$3):E2233),"")</f>
        <v>0.69830667572033356</v>
      </c>
      <c r="G2234" s="2">
        <f>+IF(A2234&gt;$C$3,STDEVA(INDEX($E$15:$E$2531,A2234-$C$3):E2233),"")</f>
        <v>9.7291850359615076E-3</v>
      </c>
      <c r="H2234">
        <f t="shared" si="239"/>
        <v>2.3143286444839655</v>
      </c>
      <c r="I2234" s="2" t="str">
        <f t="shared" si="240"/>
        <v>Sell</v>
      </c>
      <c r="J2234">
        <f t="shared" si="241"/>
        <v>152.16</v>
      </c>
      <c r="K2234">
        <f t="shared" si="242"/>
        <v>312.86</v>
      </c>
      <c r="L2234" s="37" t="str">
        <f t="shared" si="243"/>
        <v/>
      </c>
      <c r="M2234" t="str">
        <f t="shared" si="244"/>
        <v>Short</v>
      </c>
    </row>
    <row r="2235" spans="1:13" x14ac:dyDescent="0.25">
      <c r="A2235" s="2">
        <v>2221</v>
      </c>
      <c r="B2235" t="s">
        <v>2221</v>
      </c>
      <c r="C2235" s="8">
        <v>302.45999999999998</v>
      </c>
      <c r="D2235" s="8">
        <v>147.32</v>
      </c>
      <c r="E2235" s="17">
        <f t="shared" si="238"/>
        <v>0.71934194574572996</v>
      </c>
      <c r="F2235" s="2">
        <f>+IF(A2235&gt;$C$3,AVERAGE(INDEX($E$15:$E$2531,A2235-$C$3):E2234),"")</f>
        <v>0.70160250661562407</v>
      </c>
      <c r="G2235" s="2">
        <f>+IF(A2235&gt;$C$3,STDEVA(INDEX($E$15:$E$2531,A2235-$C$3):E2234),"")</f>
        <v>1.1807960585866584E-2</v>
      </c>
      <c r="H2235">
        <f t="shared" si="239"/>
        <v>1.5023287892185999</v>
      </c>
      <c r="I2235" s="2" t="str">
        <f t="shared" si="240"/>
        <v/>
      </c>
      <c r="J2235" t="str">
        <f t="shared" si="241"/>
        <v/>
      </c>
      <c r="K2235" t="str">
        <f t="shared" si="242"/>
        <v/>
      </c>
      <c r="L2235" s="37">
        <f t="shared" si="243"/>
        <v>1390.0000000000077</v>
      </c>
      <c r="M2235" t="str">
        <f t="shared" si="244"/>
        <v>TP</v>
      </c>
    </row>
    <row r="2236" spans="1:13" x14ac:dyDescent="0.25">
      <c r="A2236" s="2">
        <v>2222</v>
      </c>
      <c r="B2236" t="s">
        <v>2222</v>
      </c>
      <c r="C2236" s="8">
        <v>297.45999999999998</v>
      </c>
      <c r="D2236" s="8">
        <v>144.4</v>
      </c>
      <c r="E2236" s="17">
        <f t="shared" si="238"/>
        <v>0.722692535705726</v>
      </c>
      <c r="F2236" s="2">
        <f>+IF(A2236&gt;$C$3,AVERAGE(INDEX($E$15:$E$2531,A2236-$C$3):E2235),"")</f>
        <v>0.70475267192725344</v>
      </c>
      <c r="G2236" s="2">
        <f>+IF(A2236&gt;$C$3,STDEVA(INDEX($E$15:$E$2531,A2236-$C$3):E2235),"")</f>
        <v>1.2390438429204188E-2</v>
      </c>
      <c r="H2236">
        <f t="shared" si="239"/>
        <v>1.4478796598664672</v>
      </c>
      <c r="I2236" s="2" t="str">
        <f t="shared" si="240"/>
        <v/>
      </c>
      <c r="J2236" t="str">
        <f t="shared" si="241"/>
        <v/>
      </c>
      <c r="K2236" t="str">
        <f t="shared" si="242"/>
        <v/>
      </c>
      <c r="L2236" s="37" t="str">
        <f t="shared" si="243"/>
        <v/>
      </c>
      <c r="M2236" t="str">
        <f t="shared" si="244"/>
        <v/>
      </c>
    </row>
    <row r="2237" spans="1:13" x14ac:dyDescent="0.25">
      <c r="A2237" s="2">
        <v>2223</v>
      </c>
      <c r="B2237" t="s">
        <v>2223</v>
      </c>
      <c r="C2237" s="8">
        <v>274.23</v>
      </c>
      <c r="D2237" s="8">
        <v>130.36000000000001</v>
      </c>
      <c r="E2237" s="17">
        <f t="shared" si="238"/>
        <v>0.74366731636447625</v>
      </c>
      <c r="F2237" s="2">
        <f>+IF(A2237&gt;$C$3,AVERAGE(INDEX($E$15:$E$2531,A2237-$C$3):E2236),"")</f>
        <v>0.70862665336368702</v>
      </c>
      <c r="G2237" s="2">
        <f>+IF(A2237&gt;$C$3,STDEVA(INDEX($E$15:$E$2531,A2237-$C$3):E2236),"")</f>
        <v>1.1876786218067528E-2</v>
      </c>
      <c r="H2237">
        <f t="shared" si="239"/>
        <v>2.9503488870990808</v>
      </c>
      <c r="I2237" s="2" t="str">
        <f t="shared" si="240"/>
        <v>Sell</v>
      </c>
      <c r="J2237">
        <f t="shared" si="241"/>
        <v>130.36000000000001</v>
      </c>
      <c r="K2237">
        <f t="shared" si="242"/>
        <v>274.23</v>
      </c>
      <c r="L2237" s="37" t="str">
        <f t="shared" si="243"/>
        <v/>
      </c>
      <c r="M2237" t="str">
        <f t="shared" si="244"/>
        <v>Short</v>
      </c>
    </row>
    <row r="2238" spans="1:13" x14ac:dyDescent="0.25">
      <c r="A2238" s="2">
        <v>2224</v>
      </c>
      <c r="B2238" t="s">
        <v>2224</v>
      </c>
      <c r="C2238" s="8">
        <v>288.42</v>
      </c>
      <c r="D2238" s="8">
        <v>134.43</v>
      </c>
      <c r="E2238" s="17">
        <f t="shared" si="238"/>
        <v>0.76337413366776286</v>
      </c>
      <c r="F2238" s="2">
        <f>+IF(A2238&gt;$C$3,AVERAGE(INDEX($E$15:$E$2531,A2238-$C$3):E2237),"")</f>
        <v>0.71422933972574809</v>
      </c>
      <c r="G2238" s="2">
        <f>+IF(A2238&gt;$C$3,STDEVA(INDEX($E$15:$E$2531,A2238-$C$3):E2237),"")</f>
        <v>1.5153997448400265E-2</v>
      </c>
      <c r="H2238">
        <f t="shared" si="239"/>
        <v>3.2430250902017108</v>
      </c>
      <c r="I2238" s="2" t="str">
        <f t="shared" si="240"/>
        <v>Sell</v>
      </c>
      <c r="J2238" t="str">
        <f t="shared" si="241"/>
        <v/>
      </c>
      <c r="K2238" t="str">
        <f t="shared" si="242"/>
        <v/>
      </c>
      <c r="L2238" s="37">
        <f t="shared" si="243"/>
        <v>-2530.0000000000014</v>
      </c>
      <c r="M2238" t="str">
        <f t="shared" si="244"/>
        <v>SL</v>
      </c>
    </row>
    <row r="2239" spans="1:13" x14ac:dyDescent="0.25">
      <c r="A2239" s="2">
        <v>2225</v>
      </c>
      <c r="B2239" t="s">
        <v>2225</v>
      </c>
      <c r="C2239" s="8">
        <v>274.36</v>
      </c>
      <c r="D2239" s="8">
        <v>125.88</v>
      </c>
      <c r="E2239" s="17">
        <f t="shared" si="238"/>
        <v>0.77911204043491455</v>
      </c>
      <c r="F2239" s="2">
        <f>+IF(A2239&gt;$C$3,AVERAGE(INDEX($E$15:$E$2531,A2239-$C$3):E2238),"")</f>
        <v>0.72113699436775436</v>
      </c>
      <c r="G2239" s="2">
        <f>+IF(A2239&gt;$C$3,STDEVA(INDEX($E$15:$E$2531,A2239-$C$3):E2238),"")</f>
        <v>2.1369638282532567E-2</v>
      </c>
      <c r="H2239">
        <f t="shared" si="239"/>
        <v>2.7129633782593645</v>
      </c>
      <c r="I2239" s="2" t="str">
        <f t="shared" si="240"/>
        <v>Sell</v>
      </c>
      <c r="J2239">
        <f t="shared" si="241"/>
        <v>125.88</v>
      </c>
      <c r="K2239">
        <f t="shared" si="242"/>
        <v>274.36</v>
      </c>
      <c r="L2239" s="37" t="str">
        <f t="shared" si="243"/>
        <v/>
      </c>
      <c r="M2239" t="str">
        <f t="shared" si="244"/>
        <v>Short</v>
      </c>
    </row>
    <row r="2240" spans="1:13" x14ac:dyDescent="0.25">
      <c r="A2240" s="2">
        <v>2226</v>
      </c>
      <c r="B2240" t="s">
        <v>2226</v>
      </c>
      <c r="C2240" s="8">
        <v>248.11</v>
      </c>
      <c r="D2240" s="8">
        <v>111.97</v>
      </c>
      <c r="E2240" s="17">
        <f t="shared" si="238"/>
        <v>0.79564121794146503</v>
      </c>
      <c r="F2240" s="2">
        <f>+IF(A2240&gt;$C$3,AVERAGE(INDEX($E$15:$E$2531,A2240-$C$3):E2239),"")</f>
        <v>0.7309162290369009</v>
      </c>
      <c r="G2240" s="2">
        <f>+IF(A2240&gt;$C$3,STDEVA(INDEX($E$15:$E$2531,A2240-$C$3):E2239),"")</f>
        <v>2.5620819674497645E-2</v>
      </c>
      <c r="H2240">
        <f t="shared" si="239"/>
        <v>2.5262653469666252</v>
      </c>
      <c r="I2240" s="2" t="str">
        <f t="shared" si="240"/>
        <v>Sell</v>
      </c>
      <c r="J2240" t="str">
        <f t="shared" si="241"/>
        <v/>
      </c>
      <c r="K2240" t="str">
        <f t="shared" si="242"/>
        <v/>
      </c>
      <c r="L2240" s="37">
        <f t="shared" si="243"/>
        <v>3085.0000000000009</v>
      </c>
      <c r="M2240" t="str">
        <f t="shared" si="244"/>
        <v>TP</v>
      </c>
    </row>
    <row r="2241" spans="1:13" x14ac:dyDescent="0.25">
      <c r="A2241" s="2">
        <v>2227</v>
      </c>
      <c r="B2241" t="s">
        <v>2227</v>
      </c>
      <c r="C2241" s="8">
        <v>269.32</v>
      </c>
      <c r="D2241" s="8">
        <v>119.47</v>
      </c>
      <c r="E2241" s="17">
        <f t="shared" si="238"/>
        <v>0.81283496984794779</v>
      </c>
      <c r="F2241" s="2">
        <f>+IF(A2241&gt;$C$3,AVERAGE(INDEX($E$15:$E$2531,A2241-$C$3):E2240),"")</f>
        <v>0.74094601969155571</v>
      </c>
      <c r="G2241" s="2">
        <f>+IF(A2241&gt;$C$3,STDEVA(INDEX($E$15:$E$2531,A2241-$C$3):E2240),"")</f>
        <v>3.139051161092369E-2</v>
      </c>
      <c r="H2241">
        <f t="shared" si="239"/>
        <v>2.2901490439988623</v>
      </c>
      <c r="I2241" s="2" t="str">
        <f t="shared" si="240"/>
        <v>Sell</v>
      </c>
      <c r="J2241">
        <f t="shared" si="241"/>
        <v>119.47</v>
      </c>
      <c r="K2241">
        <f t="shared" si="242"/>
        <v>269.32</v>
      </c>
      <c r="L2241" s="37" t="str">
        <f t="shared" si="243"/>
        <v/>
      </c>
      <c r="M2241" t="str">
        <f t="shared" si="244"/>
        <v>Short</v>
      </c>
    </row>
    <row r="2242" spans="1:13" x14ac:dyDescent="0.25">
      <c r="A2242" s="2">
        <v>2228</v>
      </c>
      <c r="B2242" t="s">
        <v>2228</v>
      </c>
      <c r="C2242" s="8">
        <v>239.85</v>
      </c>
      <c r="D2242" s="8">
        <v>103.62</v>
      </c>
      <c r="E2242" s="17">
        <f t="shared" si="238"/>
        <v>0.83928336656143065</v>
      </c>
      <c r="F2242" s="2">
        <f>+IF(A2242&gt;$C$3,AVERAGE(INDEX($E$15:$E$2531,A2242-$C$3):E2241),"")</f>
        <v>0.7516883492250126</v>
      </c>
      <c r="G2242" s="2">
        <f>+IF(A2242&gt;$C$3,STDEVA(INDEX($E$15:$E$2531,A2242-$C$3):E2241),"")</f>
        <v>3.7745383946543809E-2</v>
      </c>
      <c r="H2242">
        <f t="shared" si="239"/>
        <v>2.320681582163076</v>
      </c>
      <c r="I2242" s="2" t="str">
        <f t="shared" si="240"/>
        <v>Sell</v>
      </c>
      <c r="J2242" t="str">
        <f t="shared" si="241"/>
        <v/>
      </c>
      <c r="K2242" t="str">
        <f t="shared" si="242"/>
        <v/>
      </c>
      <c r="L2242" s="37">
        <f t="shared" si="243"/>
        <v>3405.0000000000014</v>
      </c>
      <c r="M2242" t="str">
        <f t="shared" si="244"/>
        <v>TP</v>
      </c>
    </row>
    <row r="2243" spans="1:13" x14ac:dyDescent="0.25">
      <c r="A2243" s="2">
        <v>2229</v>
      </c>
      <c r="B2243" t="s">
        <v>2229</v>
      </c>
      <c r="C2243" s="8">
        <v>252.8</v>
      </c>
      <c r="D2243" s="8">
        <v>108.37</v>
      </c>
      <c r="E2243" s="17">
        <f t="shared" si="238"/>
        <v>0.84704736433779859</v>
      </c>
      <c r="F2243" s="2">
        <f>+IF(A2243&gt;$C$3,AVERAGE(INDEX($E$15:$E$2531,A2243-$C$3):E2242),"")</f>
        <v>0.76630785928955514</v>
      </c>
      <c r="G2243" s="2">
        <f>+IF(A2243&gt;$C$3,STDEVA(INDEX($E$15:$E$2531,A2243-$C$3):E2242),"")</f>
        <v>4.3607249458499218E-2</v>
      </c>
      <c r="H2243">
        <f t="shared" si="239"/>
        <v>1.8515156550995677</v>
      </c>
      <c r="I2243" s="2" t="str">
        <f t="shared" si="240"/>
        <v>Sell</v>
      </c>
      <c r="J2243">
        <f t="shared" si="241"/>
        <v>108.37</v>
      </c>
      <c r="K2243">
        <f t="shared" si="242"/>
        <v>252.8</v>
      </c>
      <c r="L2243" s="37" t="str">
        <f t="shared" si="243"/>
        <v/>
      </c>
      <c r="M2243" t="str">
        <f t="shared" si="244"/>
        <v>Short</v>
      </c>
    </row>
    <row r="2244" spans="1:13" x14ac:dyDescent="0.25">
      <c r="A2244" s="2">
        <v>2230</v>
      </c>
      <c r="B2244" t="s">
        <v>2230</v>
      </c>
      <c r="C2244" s="8">
        <v>240</v>
      </c>
      <c r="D2244" s="8">
        <v>99.97</v>
      </c>
      <c r="E2244" s="17">
        <f t="shared" si="238"/>
        <v>0.87576878236290201</v>
      </c>
      <c r="F2244" s="2">
        <f>+IF(A2244&gt;$C$3,AVERAGE(INDEX($E$15:$E$2531,A2244-$C$3):E2243),"")</f>
        <v>0.780332765623028</v>
      </c>
      <c r="G2244" s="2">
        <f>+IF(A2244&gt;$C$3,STDEVA(INDEX($E$15:$E$2531,A2244-$C$3):E2243),"")</f>
        <v>4.7292269156637583E-2</v>
      </c>
      <c r="H2244">
        <f t="shared" si="239"/>
        <v>2.0180046007895847</v>
      </c>
      <c r="I2244" s="2" t="str">
        <f t="shared" si="240"/>
        <v>Sell</v>
      </c>
      <c r="J2244" t="str">
        <f t="shared" si="241"/>
        <v/>
      </c>
      <c r="K2244" t="str">
        <f t="shared" si="242"/>
        <v/>
      </c>
      <c r="L2244" s="37">
        <f t="shared" si="243"/>
        <v>1100.0000000000014</v>
      </c>
      <c r="M2244" t="str">
        <f t="shared" si="244"/>
        <v>TP</v>
      </c>
    </row>
    <row r="2245" spans="1:13" x14ac:dyDescent="0.25">
      <c r="A2245" s="2">
        <v>2231</v>
      </c>
      <c r="B2245" t="s">
        <v>2231</v>
      </c>
      <c r="C2245" s="8">
        <v>240.51</v>
      </c>
      <c r="D2245" s="8">
        <v>103.87</v>
      </c>
      <c r="E2245" s="17">
        <f t="shared" si="238"/>
        <v>0.83962155148324991</v>
      </c>
      <c r="F2245" s="2">
        <f>+IF(A2245&gt;$C$3,AVERAGE(INDEX($E$15:$E$2531,A2245-$C$3):E2244),"")</f>
        <v>0.79771352524715833</v>
      </c>
      <c r="G2245" s="2">
        <f>+IF(A2245&gt;$C$3,STDEVA(INDEX($E$15:$E$2531,A2245-$C$3):E2244),"")</f>
        <v>5.0697393561865173E-2</v>
      </c>
      <c r="H2245">
        <f t="shared" si="239"/>
        <v>0.82663078497224762</v>
      </c>
      <c r="I2245" s="2" t="str">
        <f t="shared" si="240"/>
        <v/>
      </c>
      <c r="J2245" t="str">
        <f t="shared" si="241"/>
        <v/>
      </c>
      <c r="K2245" t="str">
        <f t="shared" si="242"/>
        <v/>
      </c>
      <c r="L2245" s="37" t="str">
        <f t="shared" si="243"/>
        <v/>
      </c>
      <c r="M2245" t="str">
        <f t="shared" si="244"/>
        <v/>
      </c>
    </row>
    <row r="2246" spans="1:13" x14ac:dyDescent="0.25">
      <c r="A2246" s="2">
        <v>2232</v>
      </c>
      <c r="B2246" t="s">
        <v>2232</v>
      </c>
      <c r="C2246" s="8">
        <v>228.8</v>
      </c>
      <c r="D2246" s="8">
        <v>101.4</v>
      </c>
      <c r="E2246" s="17">
        <f t="shared" si="238"/>
        <v>0.81377516834856001</v>
      </c>
      <c r="F2246" s="2">
        <f>+IF(A2246&gt;$C$3,AVERAGE(INDEX($E$15:$E$2531,A2246-$C$3):E2245),"")</f>
        <v>0.81070563811132756</v>
      </c>
      <c r="G2246" s="2">
        <f>+IF(A2246&gt;$C$3,STDEVA(INDEX($E$15:$E$2531,A2246-$C$3):E2245),"")</f>
        <v>4.354707873796565E-2</v>
      </c>
      <c r="H2246">
        <f t="shared" si="239"/>
        <v>7.0487626867065473E-2</v>
      </c>
      <c r="I2246" s="2" t="str">
        <f t="shared" si="240"/>
        <v/>
      </c>
      <c r="J2246" t="str">
        <f t="shared" si="241"/>
        <v/>
      </c>
      <c r="K2246" t="str">
        <f t="shared" si="242"/>
        <v/>
      </c>
      <c r="L2246" s="37" t="str">
        <f t="shared" si="243"/>
        <v/>
      </c>
      <c r="M2246" t="str">
        <f t="shared" si="244"/>
        <v/>
      </c>
    </row>
    <row r="2247" spans="1:13" x14ac:dyDescent="0.25">
      <c r="A2247" s="2">
        <v>2233</v>
      </c>
      <c r="B2247" t="s">
        <v>2233</v>
      </c>
      <c r="C2247" s="8">
        <v>222.95</v>
      </c>
      <c r="D2247" s="8">
        <v>99.9</v>
      </c>
      <c r="E2247" s="17">
        <f t="shared" si="238"/>
        <v>0.80277784541897779</v>
      </c>
      <c r="F2247" s="2">
        <f>+IF(A2247&gt;$C$3,AVERAGE(INDEX($E$15:$E$2531,A2247-$C$3):E2246),"")</f>
        <v>0.8184953994428924</v>
      </c>
      <c r="G2247" s="2">
        <f>+IF(A2247&gt;$C$3,STDEVA(INDEX($E$15:$E$2531,A2247-$C$3):E2246),"")</f>
        <v>3.5601872372992692E-2</v>
      </c>
      <c r="H2247">
        <f t="shared" si="239"/>
        <v>-0.44148110692733766</v>
      </c>
      <c r="I2247" s="2" t="str">
        <f t="shared" si="240"/>
        <v/>
      </c>
      <c r="J2247" t="str">
        <f t="shared" si="241"/>
        <v/>
      </c>
      <c r="K2247" t="str">
        <f t="shared" si="242"/>
        <v/>
      </c>
      <c r="L2247" s="37" t="str">
        <f t="shared" si="243"/>
        <v/>
      </c>
      <c r="M2247" t="str">
        <f t="shared" si="244"/>
        <v/>
      </c>
    </row>
    <row r="2248" spans="1:13" x14ac:dyDescent="0.25">
      <c r="A2248" s="2">
        <v>2234</v>
      </c>
      <c r="B2248" t="s">
        <v>2234</v>
      </c>
      <c r="C2248" s="8">
        <v>243.15</v>
      </c>
      <c r="D2248" s="8">
        <v>109.04</v>
      </c>
      <c r="E2248" s="17">
        <f t="shared" si="238"/>
        <v>0.80196374946151761</v>
      </c>
      <c r="F2248" s="2">
        <f>+IF(A2248&gt;$C$3,AVERAGE(INDEX($E$15:$E$2531,A2248-$C$3):E2247),"")</f>
        <v>0.82287358963747181</v>
      </c>
      <c r="G2248" s="2">
        <f>+IF(A2248&gt;$C$3,STDEVA(INDEX($E$15:$E$2531,A2248-$C$3):E2247),"")</f>
        <v>2.9950202735386216E-2</v>
      </c>
      <c r="H2248">
        <f t="shared" si="239"/>
        <v>-0.69815354375712446</v>
      </c>
      <c r="I2248" s="2" t="str">
        <f t="shared" si="240"/>
        <v/>
      </c>
      <c r="J2248" t="str">
        <f t="shared" si="241"/>
        <v/>
      </c>
      <c r="K2248" t="str">
        <f t="shared" si="242"/>
        <v/>
      </c>
      <c r="L2248" s="37" t="str">
        <f t="shared" si="243"/>
        <v/>
      </c>
      <c r="M2248" t="str">
        <f t="shared" si="244"/>
        <v/>
      </c>
    </row>
    <row r="2249" spans="1:13" x14ac:dyDescent="0.25">
      <c r="A2249" s="2">
        <v>2235</v>
      </c>
      <c r="B2249" t="s">
        <v>2235</v>
      </c>
      <c r="C2249" s="8">
        <v>246.79</v>
      </c>
      <c r="D2249" s="8">
        <v>109.97</v>
      </c>
      <c r="E2249" s="17">
        <f t="shared" si="238"/>
        <v>0.80833017124891382</v>
      </c>
      <c r="F2249" s="2">
        <f>+IF(A2249&gt;$C$3,AVERAGE(INDEX($E$15:$E$2531,A2249-$C$3):E2248),"")</f>
        <v>0.8254126684182056</v>
      </c>
      <c r="G2249" s="2">
        <f>+IF(A2249&gt;$C$3,STDEVA(INDEX($E$15:$E$2531,A2249-$C$3):E2248),"")</f>
        <v>2.6552408292867355E-2</v>
      </c>
      <c r="H2249">
        <f t="shared" si="239"/>
        <v>-0.64335019938212401</v>
      </c>
      <c r="I2249" s="2" t="str">
        <f t="shared" si="240"/>
        <v/>
      </c>
      <c r="J2249" t="str">
        <f t="shared" si="241"/>
        <v/>
      </c>
      <c r="K2249" t="str">
        <f t="shared" si="242"/>
        <v/>
      </c>
      <c r="L2249" s="37" t="str">
        <f t="shared" si="243"/>
        <v/>
      </c>
      <c r="M2249" t="str">
        <f t="shared" si="244"/>
        <v/>
      </c>
    </row>
    <row r="2250" spans="1:13" x14ac:dyDescent="0.25">
      <c r="A2250" s="2">
        <v>2236</v>
      </c>
      <c r="B2250" t="s">
        <v>2236</v>
      </c>
      <c r="C2250" s="8">
        <v>261.2</v>
      </c>
      <c r="D2250" s="8">
        <v>116.81</v>
      </c>
      <c r="E2250" s="17">
        <f t="shared" si="238"/>
        <v>0.80473771423467111</v>
      </c>
      <c r="F2250" s="2">
        <f>+IF(A2250&gt;$C$3,AVERAGE(INDEX($E$15:$E$2531,A2250-$C$3):E2249),"")</f>
        <v>0.82682255211903311</v>
      </c>
      <c r="G2250" s="2">
        <f>+IF(A2250&gt;$C$3,STDEVA(INDEX($E$15:$E$2531,A2250-$C$3):E2249),"")</f>
        <v>2.5069467452486307E-2</v>
      </c>
      <c r="H2250">
        <f t="shared" si="239"/>
        <v>-0.88094563341718279</v>
      </c>
      <c r="I2250" s="2" t="str">
        <f t="shared" si="240"/>
        <v/>
      </c>
      <c r="J2250" t="str">
        <f t="shared" si="241"/>
        <v/>
      </c>
      <c r="K2250" t="str">
        <f t="shared" si="242"/>
        <v/>
      </c>
      <c r="L2250" s="37" t="str">
        <f t="shared" si="243"/>
        <v/>
      </c>
      <c r="M2250" t="str">
        <f t="shared" si="244"/>
        <v/>
      </c>
    </row>
    <row r="2251" spans="1:13" x14ac:dyDescent="0.25">
      <c r="A2251" s="2">
        <v>2237</v>
      </c>
      <c r="B2251" t="s">
        <v>2237</v>
      </c>
      <c r="C2251" s="8">
        <v>253.42</v>
      </c>
      <c r="D2251" s="8">
        <v>112.56</v>
      </c>
      <c r="E2251" s="17">
        <f t="shared" si="238"/>
        <v>0.81156177856462863</v>
      </c>
      <c r="F2251" s="2">
        <f>+IF(A2251&gt;$C$3,AVERAGE(INDEX($E$15:$E$2531,A2251-$C$3):E2250),"")</f>
        <v>0.82592285705089119</v>
      </c>
      <c r="G2251" s="2">
        <f>+IF(A2251&gt;$C$3,STDEVA(INDEX($E$15:$E$2531,A2251-$C$3):E2250),"")</f>
        <v>2.5769720925093425E-2</v>
      </c>
      <c r="H2251">
        <f t="shared" si="239"/>
        <v>-0.55728498294594908</v>
      </c>
      <c r="I2251" s="2" t="str">
        <f t="shared" si="240"/>
        <v/>
      </c>
      <c r="J2251" t="str">
        <f t="shared" si="241"/>
        <v/>
      </c>
      <c r="K2251" t="str">
        <f t="shared" si="242"/>
        <v/>
      </c>
      <c r="L2251" s="37" t="str">
        <f t="shared" si="243"/>
        <v/>
      </c>
      <c r="M2251" t="str">
        <f t="shared" si="244"/>
        <v/>
      </c>
    </row>
    <row r="2252" spans="1:13" x14ac:dyDescent="0.25">
      <c r="A2252" s="2">
        <v>2238</v>
      </c>
      <c r="B2252" t="s">
        <v>2238</v>
      </c>
      <c r="C2252" s="8">
        <v>261.64999999999998</v>
      </c>
      <c r="D2252" s="8">
        <v>115.04</v>
      </c>
      <c r="E2252" s="17">
        <f t="shared" si="238"/>
        <v>0.82172783884548017</v>
      </c>
      <c r="F2252" s="2">
        <f>+IF(A2252&gt;$C$3,AVERAGE(INDEX($E$15:$E$2531,A2252-$C$3):E2251),"")</f>
        <v>0.8228426806068021</v>
      </c>
      <c r="G2252" s="2">
        <f>+IF(A2252&gt;$C$3,STDEVA(INDEX($E$15:$E$2531,A2252-$C$3):E2251),"")</f>
        <v>2.5629519384453139E-2</v>
      </c>
      <c r="H2252">
        <f t="shared" si="239"/>
        <v>-4.3498348314646516E-2</v>
      </c>
      <c r="I2252" s="2" t="str">
        <f t="shared" si="240"/>
        <v/>
      </c>
      <c r="J2252" t="str">
        <f t="shared" si="241"/>
        <v/>
      </c>
      <c r="K2252" t="str">
        <f t="shared" si="242"/>
        <v/>
      </c>
      <c r="L2252" s="37" t="str">
        <f t="shared" si="243"/>
        <v/>
      </c>
      <c r="M2252" t="str">
        <f t="shared" si="244"/>
        <v/>
      </c>
    </row>
    <row r="2253" spans="1:13" x14ac:dyDescent="0.25">
      <c r="A2253" s="2">
        <v>2239</v>
      </c>
      <c r="B2253" t="s">
        <v>2239</v>
      </c>
      <c r="C2253" s="8">
        <v>257.75</v>
      </c>
      <c r="D2253" s="8">
        <v>114.46</v>
      </c>
      <c r="E2253" s="17">
        <f t="shared" si="238"/>
        <v>0.81176470591611316</v>
      </c>
      <c r="F2253" s="2">
        <f>+IF(A2253&gt;$C$3,AVERAGE(INDEX($E$15:$E$2531,A2253-$C$3):E2252),"")</f>
        <v>0.82002939999654456</v>
      </c>
      <c r="G2253" s="2">
        <f>+IF(A2253&gt;$C$3,STDEVA(INDEX($E$15:$E$2531,A2253-$C$3):E2252),"")</f>
        <v>2.3976872550781188E-2</v>
      </c>
      <c r="H2253">
        <f t="shared" si="239"/>
        <v>-0.34469441595968819</v>
      </c>
      <c r="I2253" s="2" t="str">
        <f t="shared" si="240"/>
        <v/>
      </c>
      <c r="J2253" t="str">
        <f t="shared" si="241"/>
        <v/>
      </c>
      <c r="K2253" t="str">
        <f t="shared" si="242"/>
        <v/>
      </c>
      <c r="L2253" s="37" t="str">
        <f t="shared" si="243"/>
        <v/>
      </c>
      <c r="M2253" t="str">
        <f t="shared" si="244"/>
        <v/>
      </c>
    </row>
    <row r="2254" spans="1:13" x14ac:dyDescent="0.25">
      <c r="A2254" s="2">
        <v>2240</v>
      </c>
      <c r="B2254" t="s">
        <v>2240</v>
      </c>
      <c r="C2254" s="8">
        <v>246.15</v>
      </c>
      <c r="D2254" s="8">
        <v>106.66</v>
      </c>
      <c r="E2254" s="17">
        <f t="shared" si="238"/>
        <v>0.83629490103175352</v>
      </c>
      <c r="F2254" s="2">
        <f>+IF(A2254&gt;$C$3,AVERAGE(INDEX($E$15:$E$2531,A2254-$C$3):E2253),"")</f>
        <v>0.81291783594690137</v>
      </c>
      <c r="G2254" s="2">
        <f>+IF(A2254&gt;$C$3,STDEVA(INDEX($E$15:$E$2531,A2254-$C$3):E2253),"")</f>
        <v>1.1754683487347472E-2</v>
      </c>
      <c r="H2254">
        <f t="shared" si="239"/>
        <v>1.9887447509764771</v>
      </c>
      <c r="I2254" s="2" t="str">
        <f t="shared" si="240"/>
        <v>Sell</v>
      </c>
      <c r="J2254">
        <f t="shared" si="241"/>
        <v>106.66</v>
      </c>
      <c r="K2254">
        <f t="shared" si="242"/>
        <v>246.15</v>
      </c>
      <c r="L2254" s="37" t="str">
        <f t="shared" si="243"/>
        <v/>
      </c>
      <c r="M2254" t="str">
        <f t="shared" si="244"/>
        <v>Short</v>
      </c>
    </row>
    <row r="2255" spans="1:13" x14ac:dyDescent="0.25">
      <c r="A2255" s="2">
        <v>2241</v>
      </c>
      <c r="B2255" t="s">
        <v>2241</v>
      </c>
      <c r="C2255" s="8">
        <v>251.83</v>
      </c>
      <c r="D2255" s="8">
        <v>107.67</v>
      </c>
      <c r="E2255" s="17">
        <f t="shared" si="238"/>
        <v>0.84968326286208629</v>
      </c>
      <c r="F2255" s="2">
        <f>+IF(A2255&gt;$C$3,AVERAGE(INDEX($E$15:$E$2531,A2255-$C$3):E2254),"")</f>
        <v>0.81254820811895745</v>
      </c>
      <c r="G2255" s="2">
        <f>+IF(A2255&gt;$C$3,STDEVA(INDEX($E$15:$E$2531,A2255-$C$3):E2254),"")</f>
        <v>1.0825605046925956E-2</v>
      </c>
      <c r="H2255">
        <f t="shared" si="239"/>
        <v>3.4302983142428354</v>
      </c>
      <c r="I2255" s="2" t="str">
        <f t="shared" si="240"/>
        <v>Sell</v>
      </c>
      <c r="J2255" t="str">
        <f t="shared" si="241"/>
        <v/>
      </c>
      <c r="K2255" t="str">
        <f t="shared" si="242"/>
        <v/>
      </c>
      <c r="L2255" s="37">
        <f t="shared" si="243"/>
        <v>-1167.5000000000005</v>
      </c>
      <c r="M2255" t="str">
        <f t="shared" si="244"/>
        <v>SL</v>
      </c>
    </row>
    <row r="2256" spans="1:13" x14ac:dyDescent="0.25">
      <c r="A2256" s="2">
        <v>2242</v>
      </c>
      <c r="B2256" t="s">
        <v>2242</v>
      </c>
      <c r="C2256" s="8">
        <v>248.19</v>
      </c>
      <c r="D2256" s="8">
        <v>104.62</v>
      </c>
      <c r="E2256" s="17">
        <f t="shared" ref="E2256:E2319" si="245">+LN(C2256/D2256)</f>
        <v>0.86385984392773607</v>
      </c>
      <c r="F2256" s="2">
        <f>+IF(A2256&gt;$C$3,AVERAGE(INDEX($E$15:$E$2531,A2256-$C$3):E2255),"")</f>
        <v>0.8165379963982381</v>
      </c>
      <c r="G2256" s="2">
        <f>+IF(A2256&gt;$C$3,STDEVA(INDEX($E$15:$E$2531,A2256-$C$3):E2255),"")</f>
        <v>1.6476464129952982E-2</v>
      </c>
      <c r="H2256">
        <f t="shared" ref="H2256:H2319" si="246">+IF(F2256="","",(E2256-F2256)/G2256)</f>
        <v>2.8720875520537437</v>
      </c>
      <c r="I2256" s="2" t="str">
        <f t="shared" ref="I2256:I2319" si="247">+IF(H2256="","",IF(H2256&lt;$C$4,"Buy",IF(H2256&gt;$C$5,"Sell","")))</f>
        <v>Sell</v>
      </c>
      <c r="J2256">
        <f t="shared" ref="J2256:J2319" si="248">IF(M2256=M2255, J2255, IF(OR(M2256="TP", M2256="SL"), "", IF(I2256="Buy", C2256, IF(I2256="Sell", D2256, ""))))</f>
        <v>104.62</v>
      </c>
      <c r="K2256">
        <f t="shared" ref="K2256:K2319" si="249">IF(M2256=M2255, K2255, IF(OR(M2256="TP", M2256="SL"), "",IF(I2256="Buy", D2256, IF(I2256="Sell", C2256, ""))))</f>
        <v>248.19</v>
      </c>
      <c r="L2256" s="37" t="str">
        <f t="shared" ref="L2256:L2319" si="250">IF(M2255="Long", (C2256-J2255)*$C$8+(K2255-D2256)*$C$9, IF(M2255="Short", (K2255-C2256)*$C$8+(D2256-J2255)*$C$9, ""))</f>
        <v/>
      </c>
      <c r="M2256" t="str">
        <f t="shared" ref="M2256:M2319" si="251">IF(OR(M2255="", M2255="SL", M2255="TP"), IF(I2256="Sell","Short",(IF(I2256="Buy","Long",I2256))), IF(L2256="", "", IF(L2256&lt;$C$6, "SL", IF(L2256&gt;$C$7, "TP", M2255))))</f>
        <v>Short</v>
      </c>
    </row>
    <row r="2257" spans="1:13" x14ac:dyDescent="0.25">
      <c r="A2257" s="2">
        <v>2243</v>
      </c>
      <c r="B2257" t="s">
        <v>2243</v>
      </c>
      <c r="C2257" s="8">
        <v>264.86</v>
      </c>
      <c r="D2257" s="8">
        <v>112.63</v>
      </c>
      <c r="E2257" s="17">
        <f t="shared" si="245"/>
        <v>0.85509327443921312</v>
      </c>
      <c r="F2257" s="2">
        <f>+IF(A2257&gt;$C$3,AVERAGE(INDEX($E$15:$E$2531,A2257-$C$3):E2256),"")</f>
        <v>0.82332488512143343</v>
      </c>
      <c r="G2257" s="2">
        <f>+IF(A2257&gt;$C$3,STDEVA(INDEX($E$15:$E$2531,A2257-$C$3):E2256),"")</f>
        <v>2.1815274848052901E-2</v>
      </c>
      <c r="H2257">
        <f t="shared" si="246"/>
        <v>1.4562452015412106</v>
      </c>
      <c r="I2257" s="2" t="str">
        <f t="shared" si="247"/>
        <v/>
      </c>
      <c r="J2257" t="str">
        <f t="shared" si="248"/>
        <v/>
      </c>
      <c r="K2257" t="str">
        <f t="shared" si="249"/>
        <v/>
      </c>
      <c r="L2257" s="37">
        <f t="shared" si="250"/>
        <v>-2165.0000000000059</v>
      </c>
      <c r="M2257" t="str">
        <f t="shared" si="251"/>
        <v>SL</v>
      </c>
    </row>
    <row r="2258" spans="1:13" x14ac:dyDescent="0.25">
      <c r="A2258" s="2">
        <v>2244</v>
      </c>
      <c r="B2258" t="s">
        <v>2244</v>
      </c>
      <c r="C2258" s="8">
        <v>265.13</v>
      </c>
      <c r="D2258" s="8">
        <v>112.92</v>
      </c>
      <c r="E2258" s="17">
        <f t="shared" si="245"/>
        <v>0.8535406683504887</v>
      </c>
      <c r="F2258" s="2">
        <f>+IF(A2258&gt;$C$3,AVERAGE(INDEX($E$15:$E$2531,A2258-$C$3):E2257),"")</f>
        <v>0.82922816567451063</v>
      </c>
      <c r="G2258" s="2">
        <f>+IF(A2258&gt;$C$3,STDEVA(INDEX($E$15:$E$2531,A2258-$C$3):E2257),"")</f>
        <v>2.2490397076136603E-2</v>
      </c>
      <c r="H2258">
        <f t="shared" si="246"/>
        <v>1.0810170489063888</v>
      </c>
      <c r="I2258" s="2" t="str">
        <f t="shared" si="247"/>
        <v/>
      </c>
      <c r="J2258" t="str">
        <f t="shared" si="248"/>
        <v/>
      </c>
      <c r="K2258" t="str">
        <f t="shared" si="249"/>
        <v/>
      </c>
      <c r="L2258" s="37" t="str">
        <f t="shared" si="250"/>
        <v/>
      </c>
      <c r="M2258" t="str">
        <f t="shared" si="251"/>
        <v/>
      </c>
    </row>
    <row r="2259" spans="1:13" x14ac:dyDescent="0.25">
      <c r="A2259" s="2">
        <v>2245</v>
      </c>
      <c r="B2259" t="s">
        <v>2245</v>
      </c>
      <c r="C2259" s="8">
        <v>274.02999999999997</v>
      </c>
      <c r="D2259" s="8">
        <v>118.07</v>
      </c>
      <c r="E2259" s="17">
        <f t="shared" si="245"/>
        <v>0.84195992052665813</v>
      </c>
      <c r="F2259" s="2">
        <f>+IF(A2259&gt;$C$3,AVERAGE(INDEX($E$15:$E$2531,A2259-$C$3):E2258),"")</f>
        <v>0.83425155424135233</v>
      </c>
      <c r="G2259" s="2">
        <f>+IF(A2259&gt;$C$3,STDEVA(INDEX($E$15:$E$2531,A2259-$C$3):E2258),"")</f>
        <v>2.2287343398928891E-2</v>
      </c>
      <c r="H2259">
        <f t="shared" si="246"/>
        <v>0.34586294774263038</v>
      </c>
      <c r="I2259" s="2" t="str">
        <f t="shared" si="247"/>
        <v/>
      </c>
      <c r="J2259" t="str">
        <f t="shared" si="248"/>
        <v/>
      </c>
      <c r="K2259" t="str">
        <f t="shared" si="249"/>
        <v/>
      </c>
      <c r="L2259" s="37" t="str">
        <f t="shared" si="250"/>
        <v/>
      </c>
      <c r="M2259" t="str">
        <f t="shared" si="251"/>
        <v/>
      </c>
    </row>
    <row r="2260" spans="1:13" x14ac:dyDescent="0.25">
      <c r="A2260" s="2">
        <v>2246</v>
      </c>
      <c r="B2260" t="s">
        <v>2246</v>
      </c>
      <c r="C2260" s="8">
        <v>278.2</v>
      </c>
      <c r="D2260" s="8">
        <v>123.72</v>
      </c>
      <c r="E2260" s="17">
        <f t="shared" si="245"/>
        <v>0.81031933167247361</v>
      </c>
      <c r="F2260" s="2">
        <f>+IF(A2260&gt;$C$3,AVERAGE(INDEX($E$15:$E$2531,A2260-$C$3):E2259),"")</f>
        <v>0.8383873549404619</v>
      </c>
      <c r="G2260" s="2">
        <f>+IF(A2260&gt;$C$3,STDEVA(INDEX($E$15:$E$2531,A2260-$C$3):E2259),"")</f>
        <v>1.9391408981485506E-2</v>
      </c>
      <c r="H2260">
        <f t="shared" si="246"/>
        <v>-1.4474463044323922</v>
      </c>
      <c r="I2260" s="2" t="str">
        <f t="shared" si="247"/>
        <v/>
      </c>
      <c r="J2260" t="str">
        <f t="shared" si="248"/>
        <v/>
      </c>
      <c r="K2260" t="str">
        <f t="shared" si="249"/>
        <v/>
      </c>
      <c r="L2260" s="37" t="str">
        <f t="shared" si="250"/>
        <v/>
      </c>
      <c r="M2260" t="str">
        <f t="shared" si="251"/>
        <v/>
      </c>
    </row>
    <row r="2261" spans="1:13" x14ac:dyDescent="0.25">
      <c r="A2261" s="2">
        <v>2247</v>
      </c>
      <c r="B2261" t="s">
        <v>2247</v>
      </c>
      <c r="C2261" s="8">
        <v>275.66000000000003</v>
      </c>
      <c r="D2261" s="8">
        <v>120.37</v>
      </c>
      <c r="E2261" s="17">
        <f t="shared" si="245"/>
        <v>0.82859788987464933</v>
      </c>
      <c r="F2261" s="2">
        <f>+IF(A2261&gt;$C$3,AVERAGE(INDEX($E$15:$E$2531,A2261-$C$3):E2260),"")</f>
        <v>0.8382493052857779</v>
      </c>
      <c r="G2261" s="2">
        <f>+IF(A2261&gt;$C$3,STDEVA(INDEX($E$15:$E$2531,A2261-$C$3):E2260),"")</f>
        <v>1.9609451806495433E-2</v>
      </c>
      <c r="H2261">
        <f t="shared" si="246"/>
        <v>-0.49218180632319553</v>
      </c>
      <c r="I2261" s="2" t="str">
        <f t="shared" si="247"/>
        <v/>
      </c>
      <c r="J2261" t="str">
        <f t="shared" si="248"/>
        <v/>
      </c>
      <c r="K2261" t="str">
        <f t="shared" si="249"/>
        <v/>
      </c>
      <c r="L2261" s="37" t="str">
        <f t="shared" si="250"/>
        <v/>
      </c>
      <c r="M2261" t="str">
        <f t="shared" si="251"/>
        <v/>
      </c>
    </row>
    <row r="2262" spans="1:13" x14ac:dyDescent="0.25">
      <c r="A2262" s="2">
        <v>2248</v>
      </c>
      <c r="B2262" t="s">
        <v>2248</v>
      </c>
      <c r="C2262" s="8">
        <v>283.79000000000002</v>
      </c>
      <c r="D2262" s="8">
        <v>122.81</v>
      </c>
      <c r="E2262" s="17">
        <f t="shared" si="245"/>
        <v>0.83759608240109651</v>
      </c>
      <c r="F2262" s="2">
        <f>+IF(A2262&gt;$C$3,AVERAGE(INDEX($E$15:$E$2531,A2262-$C$3):E2261),"")</f>
        <v>0.83901264428901912</v>
      </c>
      <c r="G2262" s="2">
        <f>+IF(A2262&gt;$C$3,STDEVA(INDEX($E$15:$E$2531,A2262-$C$3):E2261),"")</f>
        <v>1.9010495750392726E-2</v>
      </c>
      <c r="H2262">
        <f t="shared" si="246"/>
        <v>-7.4514726313402072E-2</v>
      </c>
      <c r="I2262" s="2" t="str">
        <f t="shared" si="247"/>
        <v/>
      </c>
      <c r="J2262" t="str">
        <f t="shared" si="248"/>
        <v/>
      </c>
      <c r="K2262" t="str">
        <f t="shared" si="249"/>
        <v/>
      </c>
      <c r="L2262" s="37" t="str">
        <f t="shared" si="250"/>
        <v/>
      </c>
      <c r="M2262" t="str">
        <f t="shared" si="251"/>
        <v/>
      </c>
    </row>
    <row r="2263" spans="1:13" x14ac:dyDescent="0.25">
      <c r="A2263" s="2">
        <v>2249</v>
      </c>
      <c r="B2263" t="s">
        <v>2249</v>
      </c>
      <c r="C2263" s="8">
        <v>277.76</v>
      </c>
      <c r="D2263" s="8">
        <v>117.8</v>
      </c>
      <c r="E2263" s="17">
        <f t="shared" si="245"/>
        <v>0.8577691602544989</v>
      </c>
      <c r="F2263" s="2">
        <f>+IF(A2263&gt;$C$3,AVERAGE(INDEX($E$15:$E$2531,A2263-$C$3):E2262),"")</f>
        <v>0.84188279723179493</v>
      </c>
      <c r="G2263" s="2">
        <f>+IF(A2263&gt;$C$3,STDEVA(INDEX($E$15:$E$2531,A2263-$C$3):E2262),"")</f>
        <v>1.6111362799977172E-2</v>
      </c>
      <c r="H2263">
        <f t="shared" si="246"/>
        <v>0.98603471474967175</v>
      </c>
      <c r="I2263" s="2" t="str">
        <f t="shared" si="247"/>
        <v/>
      </c>
      <c r="J2263" t="str">
        <f t="shared" si="248"/>
        <v/>
      </c>
      <c r="K2263" t="str">
        <f t="shared" si="249"/>
        <v/>
      </c>
      <c r="L2263" s="37" t="str">
        <f t="shared" si="250"/>
        <v/>
      </c>
      <c r="M2263" t="str">
        <f t="shared" si="251"/>
        <v/>
      </c>
    </row>
    <row r="2264" spans="1:13" x14ac:dyDescent="0.25">
      <c r="A2264" s="2">
        <v>2250</v>
      </c>
      <c r="B2264" t="s">
        <v>2250</v>
      </c>
      <c r="C2264" s="8">
        <v>279.10000000000002</v>
      </c>
      <c r="D2264" s="8">
        <v>116.91</v>
      </c>
      <c r="E2264" s="17">
        <f t="shared" si="245"/>
        <v>0.87016573252354901</v>
      </c>
      <c r="F2264" s="2">
        <f>+IF(A2264&gt;$C$3,AVERAGE(INDEX($E$15:$E$2531,A2264-$C$3):E2263),"")</f>
        <v>0.8442688260343223</v>
      </c>
      <c r="G2264" s="2">
        <f>+IF(A2264&gt;$C$3,STDEVA(INDEX($E$15:$E$2531,A2264-$C$3):E2263),"")</f>
        <v>1.6757542463425958E-2</v>
      </c>
      <c r="H2264">
        <f t="shared" si="246"/>
        <v>1.54538808693147</v>
      </c>
      <c r="I2264" s="2" t="str">
        <f t="shared" si="247"/>
        <v/>
      </c>
      <c r="J2264" t="str">
        <f t="shared" si="248"/>
        <v/>
      </c>
      <c r="K2264" t="str">
        <f t="shared" si="249"/>
        <v/>
      </c>
      <c r="L2264" s="37" t="str">
        <f t="shared" si="250"/>
        <v/>
      </c>
      <c r="M2264" t="str">
        <f t="shared" si="251"/>
        <v/>
      </c>
    </row>
    <row r="2265" spans="1:13" x14ac:dyDescent="0.25">
      <c r="A2265" s="2">
        <v>2251</v>
      </c>
      <c r="B2265" t="s">
        <v>2251</v>
      </c>
      <c r="C2265" s="8">
        <v>286.64</v>
      </c>
      <c r="D2265" s="8">
        <v>122.06</v>
      </c>
      <c r="E2265" s="17">
        <f t="shared" si="245"/>
        <v>0.85371434588034945</v>
      </c>
      <c r="F2265" s="2">
        <f>+IF(A2265&gt;$C$3,AVERAGE(INDEX($E$15:$E$2531,A2265-$C$3):E2264),"")</f>
        <v>0.84654465599670692</v>
      </c>
      <c r="G2265" s="2">
        <f>+IF(A2265&gt;$C$3,STDEVA(INDEX($E$15:$E$2531,A2265-$C$3):E2264),"")</f>
        <v>1.8845559346630261E-2</v>
      </c>
      <c r="H2265">
        <f t="shared" si="246"/>
        <v>0.38044452551229402</v>
      </c>
      <c r="I2265" s="2" t="str">
        <f t="shared" si="247"/>
        <v/>
      </c>
      <c r="J2265" t="str">
        <f t="shared" si="248"/>
        <v/>
      </c>
      <c r="K2265" t="str">
        <f t="shared" si="249"/>
        <v/>
      </c>
      <c r="L2265" s="37" t="str">
        <f t="shared" si="250"/>
        <v/>
      </c>
      <c r="M2265" t="str">
        <f t="shared" si="251"/>
        <v/>
      </c>
    </row>
    <row r="2266" spans="1:13" x14ac:dyDescent="0.25">
      <c r="A2266" s="2">
        <v>2252</v>
      </c>
      <c r="B2266" t="s">
        <v>2252</v>
      </c>
      <c r="C2266" s="8">
        <v>281.58999999999997</v>
      </c>
      <c r="D2266" s="8">
        <v>120.62</v>
      </c>
      <c r="E2266" s="17">
        <f t="shared" si="245"/>
        <v>0.84780700426686684</v>
      </c>
      <c r="F2266" s="2">
        <f>+IF(A2266&gt;$C$3,AVERAGE(INDEX($E$15:$E$2531,A2266-$C$3):E2265),"")</f>
        <v>0.84541737843588616</v>
      </c>
      <c r="G2266" s="2">
        <f>+IF(A2266&gt;$C$3,STDEVA(INDEX($E$15:$E$2531,A2266-$C$3):E2265),"")</f>
        <v>1.7963131632414094E-2</v>
      </c>
      <c r="H2266">
        <f t="shared" si="246"/>
        <v>0.13302946723769757</v>
      </c>
      <c r="I2266" s="2" t="str">
        <f t="shared" si="247"/>
        <v/>
      </c>
      <c r="J2266" t="str">
        <f t="shared" si="248"/>
        <v/>
      </c>
      <c r="K2266" t="str">
        <f t="shared" si="249"/>
        <v/>
      </c>
      <c r="L2266" s="37" t="str">
        <f t="shared" si="250"/>
        <v/>
      </c>
      <c r="M2266" t="str">
        <f t="shared" si="251"/>
        <v/>
      </c>
    </row>
    <row r="2267" spans="1:13" x14ac:dyDescent="0.25">
      <c r="A2267" s="2">
        <v>2253</v>
      </c>
      <c r="B2267" t="s">
        <v>2253</v>
      </c>
      <c r="C2267" s="8">
        <v>273.04000000000002</v>
      </c>
      <c r="D2267" s="8">
        <v>117.74</v>
      </c>
      <c r="E2267" s="17">
        <f t="shared" si="245"/>
        <v>0.84113950099833634</v>
      </c>
      <c r="F2267" s="2">
        <f>+IF(A2267&gt;$C$3,AVERAGE(INDEX($E$15:$E$2531,A2267-$C$3):E2266),"")</f>
        <v>0.84460779286118104</v>
      </c>
      <c r="G2267" s="2">
        <f>+IF(A2267&gt;$C$3,STDEVA(INDEX($E$15:$E$2531,A2267-$C$3):E2266),"")</f>
        <v>1.7633708037688232E-2</v>
      </c>
      <c r="H2267">
        <f t="shared" si="246"/>
        <v>-0.19668534011292316</v>
      </c>
      <c r="I2267" s="2" t="str">
        <f t="shared" si="247"/>
        <v/>
      </c>
      <c r="J2267" t="str">
        <f t="shared" si="248"/>
        <v/>
      </c>
      <c r="K2267" t="str">
        <f t="shared" si="249"/>
        <v/>
      </c>
      <c r="L2267" s="37" t="str">
        <f t="shared" si="250"/>
        <v/>
      </c>
      <c r="M2267" t="str">
        <f t="shared" si="251"/>
        <v/>
      </c>
    </row>
    <row r="2268" spans="1:13" x14ac:dyDescent="0.25">
      <c r="A2268" s="2">
        <v>2254</v>
      </c>
      <c r="B2268" t="s">
        <v>2254</v>
      </c>
      <c r="C2268" s="8">
        <v>279.10000000000002</v>
      </c>
      <c r="D2268" s="8">
        <v>119.17</v>
      </c>
      <c r="E2268" s="17">
        <f t="shared" si="245"/>
        <v>0.85101909543956178</v>
      </c>
      <c r="F2268" s="2">
        <f>+IF(A2268&gt;$C$3,AVERAGE(INDEX($E$15:$E$2531,A2268-$C$3):E2267),"")</f>
        <v>0.84322988537760857</v>
      </c>
      <c r="G2268" s="2">
        <f>+IF(A2268&gt;$C$3,STDEVA(INDEX($E$15:$E$2531,A2268-$C$3):E2267),"")</f>
        <v>1.7330343317092288E-2</v>
      </c>
      <c r="H2268">
        <f t="shared" si="246"/>
        <v>0.44945503498889122</v>
      </c>
      <c r="I2268" s="2" t="str">
        <f t="shared" si="247"/>
        <v/>
      </c>
      <c r="J2268" t="str">
        <f t="shared" si="248"/>
        <v/>
      </c>
      <c r="K2268" t="str">
        <f t="shared" si="249"/>
        <v/>
      </c>
      <c r="L2268" s="37" t="str">
        <f t="shared" si="250"/>
        <v/>
      </c>
      <c r="M2268" t="str">
        <f t="shared" si="251"/>
        <v/>
      </c>
    </row>
    <row r="2269" spans="1:13" x14ac:dyDescent="0.25">
      <c r="A2269" s="2">
        <v>2255</v>
      </c>
      <c r="B2269" t="s">
        <v>2255</v>
      </c>
      <c r="C2269" s="8">
        <v>279.08</v>
      </c>
      <c r="D2269" s="8">
        <v>120.34</v>
      </c>
      <c r="E2269" s="17">
        <f t="shared" si="245"/>
        <v>0.84117740927882989</v>
      </c>
      <c r="F2269" s="2">
        <f>+IF(A2269&gt;$C$3,AVERAGE(INDEX($E$15:$E$2531,A2269-$C$3):E2268),"")</f>
        <v>0.84423646036793132</v>
      </c>
      <c r="G2269" s="2">
        <f>+IF(A2269&gt;$C$3,STDEVA(INDEX($E$15:$E$2531,A2269-$C$3):E2268),"")</f>
        <v>1.7509521123065364E-2</v>
      </c>
      <c r="H2269">
        <f t="shared" si="246"/>
        <v>-0.17470786708562391</v>
      </c>
      <c r="I2269" s="2" t="str">
        <f t="shared" si="247"/>
        <v/>
      </c>
      <c r="J2269" t="str">
        <f t="shared" si="248"/>
        <v/>
      </c>
      <c r="K2269" t="str">
        <f t="shared" si="249"/>
        <v/>
      </c>
      <c r="L2269" s="37" t="str">
        <f t="shared" si="250"/>
        <v/>
      </c>
      <c r="M2269" t="str">
        <f t="shared" si="251"/>
        <v/>
      </c>
    </row>
    <row r="2270" spans="1:13" x14ac:dyDescent="0.25">
      <c r="A2270" s="2">
        <v>2256</v>
      </c>
      <c r="B2270" t="s">
        <v>2256</v>
      </c>
      <c r="C2270" s="8">
        <v>282.97000000000003</v>
      </c>
      <c r="D2270" s="8">
        <v>122.41</v>
      </c>
      <c r="E2270" s="17">
        <f t="shared" si="245"/>
        <v>0.83796481886953245</v>
      </c>
      <c r="F2270" s="2">
        <f>+IF(A2270&gt;$C$3,AVERAGE(INDEX($E$15:$E$2531,A2270-$C$3):E2269),"")</f>
        <v>0.84766513565752644</v>
      </c>
      <c r="G2270" s="2">
        <f>+IF(A2270&gt;$C$3,STDEVA(INDEX($E$15:$E$2531,A2270-$C$3):E2269),"")</f>
        <v>1.2277268049737017E-2</v>
      </c>
      <c r="H2270">
        <f t="shared" si="246"/>
        <v>-0.79010385280313022</v>
      </c>
      <c r="I2270" s="2" t="str">
        <f t="shared" si="247"/>
        <v/>
      </c>
      <c r="J2270" t="str">
        <f t="shared" si="248"/>
        <v/>
      </c>
      <c r="K2270" t="str">
        <f t="shared" si="249"/>
        <v/>
      </c>
      <c r="L2270" s="37" t="str">
        <f t="shared" si="250"/>
        <v/>
      </c>
      <c r="M2270" t="str">
        <f t="shared" si="251"/>
        <v/>
      </c>
    </row>
    <row r="2271" spans="1:13" x14ac:dyDescent="0.25">
      <c r="A2271" s="2">
        <v>2257</v>
      </c>
      <c r="B2271" t="s">
        <v>2257</v>
      </c>
      <c r="C2271" s="8">
        <v>287.05</v>
      </c>
      <c r="D2271" s="8">
        <v>127.26</v>
      </c>
      <c r="E2271" s="17">
        <f t="shared" si="245"/>
        <v>0.81342417880899964</v>
      </c>
      <c r="F2271" s="2">
        <f>+IF(A2271&gt;$C$3,AVERAGE(INDEX($E$15:$E$2531,A2271-$C$3):E2270),"")</f>
        <v>0.84870590554584679</v>
      </c>
      <c r="G2271" s="2">
        <f>+IF(A2271&gt;$C$3,STDEVA(INDEX($E$15:$E$2531,A2271-$C$3):E2270),"")</f>
        <v>1.0762422778582614E-2</v>
      </c>
      <c r="H2271">
        <f t="shared" si="246"/>
        <v>-3.2782327420790724</v>
      </c>
      <c r="I2271" s="2" t="str">
        <f t="shared" si="247"/>
        <v>Buy</v>
      </c>
      <c r="J2271">
        <f t="shared" si="248"/>
        <v>287.05</v>
      </c>
      <c r="K2271">
        <f t="shared" si="249"/>
        <v>127.26</v>
      </c>
      <c r="L2271" s="37" t="str">
        <f t="shared" si="250"/>
        <v/>
      </c>
      <c r="M2271" t="str">
        <f t="shared" si="251"/>
        <v>Long</v>
      </c>
    </row>
    <row r="2272" spans="1:13" x14ac:dyDescent="0.25">
      <c r="A2272" s="2">
        <v>2258</v>
      </c>
      <c r="B2272" t="s">
        <v>2258</v>
      </c>
      <c r="C2272" s="8">
        <v>285.73</v>
      </c>
      <c r="D2272" s="8">
        <v>129.11000000000001</v>
      </c>
      <c r="E2272" s="17">
        <f t="shared" si="245"/>
        <v>0.79438255478769726</v>
      </c>
      <c r="F2272" s="2">
        <f>+IF(A2272&gt;$C$3,AVERAGE(INDEX($E$15:$E$2531,A2272-$C$3):E2271),"")</f>
        <v>0.8460201384800583</v>
      </c>
      <c r="G2272" s="2">
        <f>+IF(A2272&gt;$C$3,STDEVA(INDEX($E$15:$E$2531,A2272-$C$3):E2271),"")</f>
        <v>1.5744403454721966E-2</v>
      </c>
      <c r="H2272">
        <f t="shared" si="246"/>
        <v>-3.2797421535126006</v>
      </c>
      <c r="I2272" s="2" t="str">
        <f t="shared" si="247"/>
        <v>Buy</v>
      </c>
      <c r="J2272" t="str">
        <f t="shared" si="248"/>
        <v/>
      </c>
      <c r="K2272" t="str">
        <f t="shared" si="249"/>
        <v/>
      </c>
      <c r="L2272" s="37">
        <f t="shared" si="250"/>
        <v>-792.50000000000045</v>
      </c>
      <c r="M2272" t="str">
        <f t="shared" si="251"/>
        <v>SL</v>
      </c>
    </row>
    <row r="2273" spans="1:13" x14ac:dyDescent="0.25">
      <c r="A2273" s="2">
        <v>2259</v>
      </c>
      <c r="B2273" t="s">
        <v>2259</v>
      </c>
      <c r="C2273" s="8">
        <v>293.20999999999998</v>
      </c>
      <c r="D2273" s="8">
        <v>135.46</v>
      </c>
      <c r="E2273" s="17">
        <f t="shared" si="245"/>
        <v>0.77221268205613369</v>
      </c>
      <c r="F2273" s="2">
        <f>+IF(A2273&gt;$C$3,AVERAGE(INDEX($E$15:$E$2531,A2273-$C$3):E2272),"")</f>
        <v>0.83897718231708029</v>
      </c>
      <c r="G2273" s="2">
        <f>+IF(A2273&gt;$C$3,STDEVA(INDEX($E$15:$E$2531,A2273-$C$3):E2272),"")</f>
        <v>2.2541798326850309E-2</v>
      </c>
      <c r="H2273">
        <f t="shared" si="246"/>
        <v>-2.9618089600873199</v>
      </c>
      <c r="I2273" s="2" t="str">
        <f t="shared" si="247"/>
        <v>Buy</v>
      </c>
      <c r="J2273">
        <f t="shared" si="248"/>
        <v>293.20999999999998</v>
      </c>
      <c r="K2273">
        <f t="shared" si="249"/>
        <v>135.46</v>
      </c>
      <c r="L2273" s="37" t="str">
        <f t="shared" si="250"/>
        <v/>
      </c>
      <c r="M2273" t="str">
        <f t="shared" si="251"/>
        <v>Long</v>
      </c>
    </row>
    <row r="2274" spans="1:13" x14ac:dyDescent="0.25">
      <c r="A2274" s="2">
        <v>2260</v>
      </c>
      <c r="B2274" t="s">
        <v>2260</v>
      </c>
      <c r="C2274" s="8">
        <v>290.48</v>
      </c>
      <c r="D2274" s="8">
        <v>130.31</v>
      </c>
      <c r="E2274" s="17">
        <f t="shared" si="245"/>
        <v>0.80161849994926582</v>
      </c>
      <c r="F2274" s="2">
        <f>+IF(A2274&gt;$C$3,AVERAGE(INDEX($E$15:$E$2531,A2274-$C$3):E2273),"")</f>
        <v>0.82809351004292298</v>
      </c>
      <c r="G2274" s="2">
        <f>+IF(A2274&gt;$C$3,STDEVA(INDEX($E$15:$E$2531,A2274-$C$3):E2273),"")</f>
        <v>2.8468722543429824E-2</v>
      </c>
      <c r="H2274">
        <f t="shared" si="246"/>
        <v>-0.92996832061111268</v>
      </c>
      <c r="I2274" s="2" t="str">
        <f t="shared" si="247"/>
        <v/>
      </c>
      <c r="J2274" t="str">
        <f t="shared" si="248"/>
        <v/>
      </c>
      <c r="K2274" t="str">
        <f t="shared" si="249"/>
        <v/>
      </c>
      <c r="L2274" s="37">
        <f t="shared" si="250"/>
        <v>605.00000000001103</v>
      </c>
      <c r="M2274" t="str">
        <f t="shared" si="251"/>
        <v>TP</v>
      </c>
    </row>
    <row r="2275" spans="1:13" x14ac:dyDescent="0.25">
      <c r="A2275" s="2">
        <v>2261</v>
      </c>
      <c r="B2275" t="s">
        <v>2261</v>
      </c>
      <c r="C2275" s="8">
        <v>282.79000000000002</v>
      </c>
      <c r="D2275" s="8">
        <v>125.14</v>
      </c>
      <c r="E2275" s="17">
        <f t="shared" si="245"/>
        <v>0.81527146214807167</v>
      </c>
      <c r="F2275" s="2">
        <f>+IF(A2275&gt;$C$3,AVERAGE(INDEX($E$15:$E$2531,A2275-$C$3):E2274),"")</f>
        <v>0.822305082717247</v>
      </c>
      <c r="G2275" s="2">
        <f>+IF(A2275&gt;$C$3,STDEVA(INDEX($E$15:$E$2531,A2275-$C$3):E2274),"")</f>
        <v>2.789868101350744E-2</v>
      </c>
      <c r="H2275">
        <f t="shared" si="246"/>
        <v>-0.25211301443856554</v>
      </c>
      <c r="I2275" s="2" t="str">
        <f t="shared" si="247"/>
        <v/>
      </c>
      <c r="J2275" t="str">
        <f t="shared" si="248"/>
        <v/>
      </c>
      <c r="K2275" t="str">
        <f t="shared" si="249"/>
        <v/>
      </c>
      <c r="L2275" s="37" t="str">
        <f t="shared" si="250"/>
        <v/>
      </c>
      <c r="M2275" t="str">
        <f t="shared" si="251"/>
        <v/>
      </c>
    </row>
    <row r="2276" spans="1:13" x14ac:dyDescent="0.25">
      <c r="A2276" s="2">
        <v>2262</v>
      </c>
      <c r="B2276" t="s">
        <v>2262</v>
      </c>
      <c r="C2276" s="8">
        <v>283.57</v>
      </c>
      <c r="D2276" s="8">
        <v>125.68</v>
      </c>
      <c r="E2276" s="17">
        <f t="shared" si="245"/>
        <v>0.81372001232254676</v>
      </c>
      <c r="F2276" s="2">
        <f>+IF(A2276&gt;$C$3,AVERAGE(INDEX($E$15:$E$2531,A2276-$C$3):E2275),"")</f>
        <v>0.81869002248182543</v>
      </c>
      <c r="G2276" s="2">
        <f>+IF(A2276&gt;$C$3,STDEVA(INDEX($E$15:$E$2531,A2276-$C$3):E2275),"")</f>
        <v>2.6239752974695062E-2</v>
      </c>
      <c r="H2276">
        <f t="shared" si="246"/>
        <v>-0.18940765807024249</v>
      </c>
      <c r="I2276" s="2" t="str">
        <f t="shared" si="247"/>
        <v/>
      </c>
      <c r="J2276" t="str">
        <f t="shared" si="248"/>
        <v/>
      </c>
      <c r="K2276" t="str">
        <f t="shared" si="249"/>
        <v/>
      </c>
      <c r="L2276" s="37" t="str">
        <f t="shared" si="250"/>
        <v/>
      </c>
      <c r="M2276" t="str">
        <f t="shared" si="251"/>
        <v/>
      </c>
    </row>
    <row r="2277" spans="1:13" x14ac:dyDescent="0.25">
      <c r="A2277" s="2">
        <v>2263</v>
      </c>
      <c r="B2277" t="s">
        <v>2263</v>
      </c>
      <c r="C2277" s="8">
        <v>286.19</v>
      </c>
      <c r="D2277" s="8">
        <v>126.65</v>
      </c>
      <c r="E2277" s="17">
        <f t="shared" si="245"/>
        <v>0.81522854946325096</v>
      </c>
      <c r="F2277" s="2">
        <f>+IF(A2277&gt;$C$3,AVERAGE(INDEX($E$15:$E$2531,A2277-$C$3):E2276),"")</f>
        <v>0.81564341262895979</v>
      </c>
      <c r="G2277" s="2">
        <f>+IF(A2277&gt;$C$3,STDEVA(INDEX($E$15:$E$2531,A2277-$C$3):E2276),"")</f>
        <v>2.4863081366616645E-2</v>
      </c>
      <c r="H2277">
        <f t="shared" si="246"/>
        <v>-1.6685911114213494E-2</v>
      </c>
      <c r="I2277" s="2" t="str">
        <f t="shared" si="247"/>
        <v/>
      </c>
      <c r="J2277" t="str">
        <f t="shared" si="248"/>
        <v/>
      </c>
      <c r="K2277" t="str">
        <f t="shared" si="249"/>
        <v/>
      </c>
      <c r="L2277" s="37" t="str">
        <f t="shared" si="250"/>
        <v/>
      </c>
      <c r="M2277" t="str">
        <f t="shared" si="251"/>
        <v/>
      </c>
    </row>
    <row r="2278" spans="1:13" x14ac:dyDescent="0.25">
      <c r="A2278" s="2">
        <v>2264</v>
      </c>
      <c r="B2278" t="s">
        <v>2264</v>
      </c>
      <c r="C2278" s="8">
        <v>284.25</v>
      </c>
      <c r="D2278" s="8">
        <v>125.72</v>
      </c>
      <c r="E2278" s="17">
        <f t="shared" si="245"/>
        <v>0.81579692070127863</v>
      </c>
      <c r="F2278" s="2">
        <f>+IF(A2278&gt;$C$3,AVERAGE(INDEX($E$15:$E$2531,A2278-$C$3):E2277),"")</f>
        <v>0.81166668529825869</v>
      </c>
      <c r="G2278" s="2">
        <f>+IF(A2278&gt;$C$3,STDEVA(INDEX($E$15:$E$2531,A2278-$C$3):E2277),"")</f>
        <v>2.107067409668362E-2</v>
      </c>
      <c r="H2278">
        <f t="shared" si="246"/>
        <v>0.19601819021395256</v>
      </c>
      <c r="I2278" s="2" t="str">
        <f t="shared" si="247"/>
        <v/>
      </c>
      <c r="J2278" t="str">
        <f t="shared" si="248"/>
        <v/>
      </c>
      <c r="K2278" t="str">
        <f t="shared" si="249"/>
        <v/>
      </c>
      <c r="L2278" s="37" t="str">
        <f t="shared" si="250"/>
        <v/>
      </c>
      <c r="M2278" t="str">
        <f t="shared" si="251"/>
        <v/>
      </c>
    </row>
    <row r="2279" spans="1:13" x14ac:dyDescent="0.25">
      <c r="A2279" s="2">
        <v>2265</v>
      </c>
      <c r="B2279" t="s">
        <v>2265</v>
      </c>
      <c r="C2279" s="8">
        <v>287.68</v>
      </c>
      <c r="D2279" s="8">
        <v>127.44</v>
      </c>
      <c r="E2279" s="17">
        <f t="shared" si="245"/>
        <v>0.81420308568146238</v>
      </c>
      <c r="F2279" s="2">
        <f>+IF(A2279&gt;$C$3,AVERAGE(INDEX($E$15:$E$2531,A2279-$C$3):E2278),"")</f>
        <v>0.80884663101186405</v>
      </c>
      <c r="G2279" s="2">
        <f>+IF(A2279&gt;$C$3,STDEVA(INDEX($E$15:$E$2531,A2279-$C$3):E2278),"")</f>
        <v>1.8119009748507987E-2</v>
      </c>
      <c r="H2279">
        <f t="shared" si="246"/>
        <v>0.29562623697133394</v>
      </c>
      <c r="I2279" s="2" t="str">
        <f t="shared" si="247"/>
        <v/>
      </c>
      <c r="J2279" t="str">
        <f t="shared" si="248"/>
        <v/>
      </c>
      <c r="K2279" t="str">
        <f t="shared" si="249"/>
        <v/>
      </c>
      <c r="L2279" s="37" t="str">
        <f t="shared" si="250"/>
        <v/>
      </c>
      <c r="M2279" t="str">
        <f t="shared" si="251"/>
        <v/>
      </c>
    </row>
    <row r="2280" spans="1:13" x14ac:dyDescent="0.25">
      <c r="A2280" s="2">
        <v>2266</v>
      </c>
      <c r="B2280" t="s">
        <v>2266</v>
      </c>
      <c r="C2280" s="8">
        <v>292.44</v>
      </c>
      <c r="D2280" s="8">
        <v>132.36000000000001</v>
      </c>
      <c r="E2280" s="17">
        <f t="shared" si="245"/>
        <v>0.79273403437170376</v>
      </c>
      <c r="F2280" s="2">
        <f>+IF(A2280&gt;$C$3,AVERAGE(INDEX($E$15:$E$2531,A2280-$C$3):E2279),"")</f>
        <v>0.80620643843541173</v>
      </c>
      <c r="G2280" s="2">
        <f>+IF(A2280&gt;$C$3,STDEVA(INDEX($E$15:$E$2531,A2280-$C$3):E2279),"")</f>
        <v>1.4766834905788185E-2</v>
      </c>
      <c r="H2280">
        <f t="shared" si="246"/>
        <v>-0.91234202519777419</v>
      </c>
      <c r="I2280" s="2" t="str">
        <f t="shared" si="247"/>
        <v/>
      </c>
      <c r="J2280" t="str">
        <f t="shared" si="248"/>
        <v/>
      </c>
      <c r="K2280" t="str">
        <f t="shared" si="249"/>
        <v/>
      </c>
      <c r="L2280" s="37" t="str">
        <f t="shared" si="250"/>
        <v/>
      </c>
      <c r="M2280" t="str">
        <f t="shared" si="251"/>
        <v/>
      </c>
    </row>
    <row r="2281" spans="1:13" x14ac:dyDescent="0.25">
      <c r="A2281" s="2">
        <v>2267</v>
      </c>
      <c r="B2281" t="s">
        <v>2267</v>
      </c>
      <c r="C2281" s="8">
        <v>292.5</v>
      </c>
      <c r="D2281" s="8">
        <v>131.69999999999999</v>
      </c>
      <c r="E2281" s="17">
        <f t="shared" si="245"/>
        <v>0.79793805792267591</v>
      </c>
      <c r="F2281" s="2">
        <f>+IF(A2281&gt;$C$3,AVERAGE(INDEX($E$15:$E$2531,A2281-$C$3):E2280),"")</f>
        <v>0.80390753349793453</v>
      </c>
      <c r="G2281" s="2">
        <f>+IF(A2281&gt;$C$3,STDEVA(INDEX($E$15:$E$2531,A2281-$C$3):E2280),"")</f>
        <v>1.5109270850332741E-2</v>
      </c>
      <c r="H2281">
        <f t="shared" si="246"/>
        <v>-0.39508693929642269</v>
      </c>
      <c r="I2281" s="2" t="str">
        <f t="shared" si="247"/>
        <v/>
      </c>
      <c r="J2281" t="str">
        <f t="shared" si="248"/>
        <v/>
      </c>
      <c r="K2281" t="str">
        <f t="shared" si="249"/>
        <v/>
      </c>
      <c r="L2281" s="37" t="str">
        <f t="shared" si="250"/>
        <v/>
      </c>
      <c r="M2281" t="str">
        <f t="shared" si="251"/>
        <v/>
      </c>
    </row>
    <row r="2282" spans="1:13" x14ac:dyDescent="0.25">
      <c r="A2282" s="2">
        <v>2268</v>
      </c>
      <c r="B2282" t="s">
        <v>2268</v>
      </c>
      <c r="C2282" s="8">
        <v>286.67</v>
      </c>
      <c r="D2282" s="8">
        <v>126.97</v>
      </c>
      <c r="E2282" s="17">
        <f t="shared" si="245"/>
        <v>0.81438089033711702</v>
      </c>
      <c r="F2282" s="2">
        <f>+IF(A2282&gt;$C$3,AVERAGE(INDEX($E$15:$E$2531,A2282-$C$3):E2281),"")</f>
        <v>0.80430258940182098</v>
      </c>
      <c r="G2282" s="2">
        <f>+IF(A2282&gt;$C$3,STDEVA(INDEX($E$15:$E$2531,A2282-$C$3):E2281),"")</f>
        <v>1.4873740794341599E-2</v>
      </c>
      <c r="H2282">
        <f t="shared" si="246"/>
        <v>0.67759019567761491</v>
      </c>
      <c r="I2282" s="2" t="str">
        <f t="shared" si="247"/>
        <v/>
      </c>
      <c r="J2282" t="str">
        <f t="shared" si="248"/>
        <v/>
      </c>
      <c r="K2282" t="str">
        <f t="shared" si="249"/>
        <v/>
      </c>
      <c r="L2282" s="37" t="str">
        <f t="shared" si="250"/>
        <v/>
      </c>
      <c r="M2282" t="str">
        <f t="shared" si="251"/>
        <v/>
      </c>
    </row>
    <row r="2283" spans="1:13" x14ac:dyDescent="0.25">
      <c r="A2283" s="2">
        <v>2269</v>
      </c>
      <c r="B2283" t="s">
        <v>2269</v>
      </c>
      <c r="C2283" s="8">
        <v>281.60000000000002</v>
      </c>
      <c r="D2283" s="8">
        <v>122.72</v>
      </c>
      <c r="E2283" s="17">
        <f t="shared" si="245"/>
        <v>0.83058228666494138</v>
      </c>
      <c r="F2283" s="2">
        <f>+IF(A2283&gt;$C$3,AVERAGE(INDEX($E$15:$E$2531,A2283-$C$3):E2282),"")</f>
        <v>0.80898794587748579</v>
      </c>
      <c r="G2283" s="2">
        <f>+IF(A2283&gt;$C$3,STDEVA(INDEX($E$15:$E$2531,A2283-$C$3):E2282),"")</f>
        <v>8.972612706795547E-3</v>
      </c>
      <c r="H2283">
        <f t="shared" si="246"/>
        <v>2.4066948494389804</v>
      </c>
      <c r="I2283" s="2" t="str">
        <f t="shared" si="247"/>
        <v>Sell</v>
      </c>
      <c r="J2283">
        <f t="shared" si="248"/>
        <v>122.72</v>
      </c>
      <c r="K2283">
        <f t="shared" si="249"/>
        <v>281.60000000000002</v>
      </c>
      <c r="L2283" s="37" t="str">
        <f t="shared" si="250"/>
        <v/>
      </c>
      <c r="M2283" t="str">
        <f t="shared" si="251"/>
        <v>Short</v>
      </c>
    </row>
    <row r="2284" spans="1:13" x14ac:dyDescent="0.25">
      <c r="A2284" s="2">
        <v>2270</v>
      </c>
      <c r="B2284" t="s">
        <v>2270</v>
      </c>
      <c r="C2284" s="8">
        <v>284.97000000000003</v>
      </c>
      <c r="D2284" s="8">
        <v>123.12</v>
      </c>
      <c r="E2284" s="17">
        <f t="shared" si="245"/>
        <v>0.83922442203957703</v>
      </c>
      <c r="F2284" s="2">
        <f>+IF(A2284&gt;$C$3,AVERAGE(INDEX($E$15:$E$2531,A2284-$C$3):E2283),"")</f>
        <v>0.81220614440144978</v>
      </c>
      <c r="G2284" s="2">
        <f>+IF(A2284&gt;$C$3,STDEVA(INDEX($E$15:$E$2531,A2284-$C$3):E2283),"")</f>
        <v>1.0970744251121952E-2</v>
      </c>
      <c r="H2284">
        <f t="shared" si="246"/>
        <v>2.4627570399669243</v>
      </c>
      <c r="I2284" s="2" t="str">
        <f t="shared" si="247"/>
        <v>Sell</v>
      </c>
      <c r="J2284" t="str">
        <f t="shared" si="248"/>
        <v/>
      </c>
      <c r="K2284" t="str">
        <f t="shared" si="249"/>
        <v/>
      </c>
      <c r="L2284" s="37">
        <f t="shared" si="250"/>
        <v>-742.49999999999977</v>
      </c>
      <c r="M2284" t="str">
        <f t="shared" si="251"/>
        <v>SL</v>
      </c>
    </row>
    <row r="2285" spans="1:13" x14ac:dyDescent="0.25">
      <c r="A2285" s="2">
        <v>2271</v>
      </c>
      <c r="B2285" t="s">
        <v>2271</v>
      </c>
      <c r="C2285" s="8">
        <v>286.27999999999997</v>
      </c>
      <c r="D2285" s="8">
        <v>125.08</v>
      </c>
      <c r="E2285" s="17">
        <f t="shared" si="245"/>
        <v>0.82801682028075607</v>
      </c>
      <c r="F2285" s="2">
        <f>+IF(A2285&gt;$C$3,AVERAGE(INDEX($E$15:$E$2531,A2285-$C$3):E2284),"")</f>
        <v>0.81486758438939477</v>
      </c>
      <c r="G2285" s="2">
        <f>+IF(A2285&gt;$C$3,STDEVA(INDEX($E$15:$E$2531,A2285-$C$3):E2284),"")</f>
        <v>1.422893014138131E-2</v>
      </c>
      <c r="H2285">
        <f t="shared" si="246"/>
        <v>0.92411978699087238</v>
      </c>
      <c r="I2285" s="2" t="str">
        <f t="shared" si="247"/>
        <v/>
      </c>
      <c r="J2285" t="str">
        <f t="shared" si="248"/>
        <v/>
      </c>
      <c r="K2285" t="str">
        <f t="shared" si="249"/>
        <v/>
      </c>
      <c r="L2285" s="37" t="str">
        <f t="shared" si="250"/>
        <v/>
      </c>
      <c r="M2285" t="str">
        <f t="shared" si="251"/>
        <v/>
      </c>
    </row>
    <row r="2286" spans="1:13" x14ac:dyDescent="0.25">
      <c r="A2286" s="2">
        <v>2272</v>
      </c>
      <c r="B2286" t="s">
        <v>2272</v>
      </c>
      <c r="C2286" s="8">
        <v>295</v>
      </c>
      <c r="D2286" s="8">
        <v>132.68</v>
      </c>
      <c r="E2286" s="17">
        <f t="shared" si="245"/>
        <v>0.79903514226096817</v>
      </c>
      <c r="F2286" s="2">
        <f>+IF(A2286&gt;$C$3,AVERAGE(INDEX($E$15:$E$2531,A2286-$C$3):E2285),"")</f>
        <v>0.81645611860697365</v>
      </c>
      <c r="G2286" s="2">
        <f>+IF(A2286&gt;$C$3,STDEVA(INDEX($E$15:$E$2531,A2286-$C$3):E2285),"")</f>
        <v>1.4868482345135126E-2</v>
      </c>
      <c r="H2286">
        <f t="shared" si="246"/>
        <v>-1.1716714552044052</v>
      </c>
      <c r="I2286" s="2" t="str">
        <f t="shared" si="247"/>
        <v/>
      </c>
      <c r="J2286" t="str">
        <f t="shared" si="248"/>
        <v/>
      </c>
      <c r="K2286" t="str">
        <f t="shared" si="249"/>
        <v/>
      </c>
      <c r="L2286" s="37" t="str">
        <f t="shared" si="250"/>
        <v/>
      </c>
      <c r="M2286" t="str">
        <f t="shared" si="251"/>
        <v/>
      </c>
    </row>
    <row r="2287" spans="1:13" x14ac:dyDescent="0.25">
      <c r="A2287" s="2">
        <v>2273</v>
      </c>
      <c r="B2287" t="s">
        <v>2273</v>
      </c>
      <c r="C2287" s="8">
        <v>291.97000000000003</v>
      </c>
      <c r="D2287" s="8">
        <v>130.06</v>
      </c>
      <c r="E2287" s="17">
        <f t="shared" si="245"/>
        <v>0.80865517482316152</v>
      </c>
      <c r="F2287" s="2">
        <f>+IF(A2287&gt;$C$3,AVERAGE(INDEX($E$15:$E$2531,A2287-$C$3):E2286),"")</f>
        <v>0.81465685114005337</v>
      </c>
      <c r="G2287" s="2">
        <f>+IF(A2287&gt;$C$3,STDEVA(INDEX($E$15:$E$2531,A2287-$C$3):E2286),"")</f>
        <v>1.5974281509932468E-2</v>
      </c>
      <c r="H2287">
        <f t="shared" si="246"/>
        <v>-0.37570868606266533</v>
      </c>
      <c r="I2287" s="2" t="str">
        <f t="shared" si="247"/>
        <v/>
      </c>
      <c r="J2287" t="str">
        <f t="shared" si="248"/>
        <v/>
      </c>
      <c r="K2287" t="str">
        <f t="shared" si="249"/>
        <v/>
      </c>
      <c r="L2287" s="37" t="str">
        <f t="shared" si="250"/>
        <v/>
      </c>
      <c r="M2287" t="str">
        <f t="shared" si="251"/>
        <v/>
      </c>
    </row>
    <row r="2288" spans="1:13" x14ac:dyDescent="0.25">
      <c r="A2288" s="2">
        <v>2274</v>
      </c>
      <c r="B2288" t="s">
        <v>2274</v>
      </c>
      <c r="C2288" s="8">
        <v>296.93</v>
      </c>
      <c r="D2288" s="8">
        <v>134</v>
      </c>
      <c r="E2288" s="17">
        <f t="shared" si="245"/>
        <v>0.79565662083678945</v>
      </c>
      <c r="F2288" s="2">
        <f>+IF(A2288&gt;$C$3,AVERAGE(INDEX($E$15:$E$2531,A2288-$C$3):E2287),"")</f>
        <v>0.81386332382026261</v>
      </c>
      <c r="G2288" s="2">
        <f>+IF(A2288&gt;$C$3,STDEVA(INDEX($E$15:$E$2531,A2288-$C$3):E2287),"")</f>
        <v>1.6087551661189706E-2</v>
      </c>
      <c r="H2288">
        <f t="shared" si="246"/>
        <v>-1.1317261549124209</v>
      </c>
      <c r="I2288" s="2" t="str">
        <f t="shared" si="247"/>
        <v/>
      </c>
      <c r="J2288" t="str">
        <f t="shared" si="248"/>
        <v/>
      </c>
      <c r="K2288" t="str">
        <f t="shared" si="249"/>
        <v/>
      </c>
      <c r="L2288" s="37" t="str">
        <f t="shared" si="250"/>
        <v/>
      </c>
      <c r="M2288" t="str">
        <f t="shared" si="251"/>
        <v/>
      </c>
    </row>
    <row r="2289" spans="1:13" x14ac:dyDescent="0.25">
      <c r="A2289" s="2">
        <v>2275</v>
      </c>
      <c r="B2289" t="s">
        <v>2275</v>
      </c>
      <c r="C2289" s="8">
        <v>294.88</v>
      </c>
      <c r="D2289" s="8">
        <v>134.24</v>
      </c>
      <c r="E2289" s="17">
        <f t="shared" si="245"/>
        <v>0.7869392512026171</v>
      </c>
      <c r="F2289" s="2">
        <f>+IF(A2289&gt;$C$3,AVERAGE(INDEX($E$15:$E$2531,A2289-$C$3):E2288),"")</f>
        <v>0.81180260550418781</v>
      </c>
      <c r="G2289" s="2">
        <f>+IF(A2289&gt;$C$3,STDEVA(INDEX($E$15:$E$2531,A2289-$C$3):E2288),"")</f>
        <v>1.7188746693744903E-2</v>
      </c>
      <c r="H2289">
        <f t="shared" si="246"/>
        <v>-1.4464902383266054</v>
      </c>
      <c r="I2289" s="2" t="str">
        <f t="shared" si="247"/>
        <v/>
      </c>
      <c r="J2289" t="str">
        <f t="shared" si="248"/>
        <v/>
      </c>
      <c r="K2289" t="str">
        <f t="shared" si="249"/>
        <v/>
      </c>
      <c r="L2289" s="37" t="str">
        <f t="shared" si="250"/>
        <v/>
      </c>
      <c r="M2289" t="str">
        <f t="shared" si="251"/>
        <v/>
      </c>
    </row>
    <row r="2290" spans="1:13" x14ac:dyDescent="0.25">
      <c r="A2290" s="2">
        <v>2276</v>
      </c>
      <c r="B2290" t="s">
        <v>2276</v>
      </c>
      <c r="C2290" s="8">
        <v>295.44</v>
      </c>
      <c r="D2290" s="8">
        <v>134.88999999999999</v>
      </c>
      <c r="E2290" s="17">
        <f t="shared" si="245"/>
        <v>0.78400613906271954</v>
      </c>
      <c r="F2290" s="2">
        <f>+IF(A2290&gt;$C$3,AVERAGE(INDEX($E$15:$E$2531,A2290-$C$3):E2289),"")</f>
        <v>0.81115874070762262</v>
      </c>
      <c r="G2290" s="2">
        <f>+IF(A2290&gt;$C$3,STDEVA(INDEX($E$15:$E$2531,A2290-$C$3):E2289),"")</f>
        <v>1.807784911299716E-2</v>
      </c>
      <c r="H2290">
        <f t="shared" si="246"/>
        <v>-1.5019818715812587</v>
      </c>
      <c r="I2290" s="2" t="str">
        <f t="shared" si="247"/>
        <v/>
      </c>
      <c r="J2290" t="str">
        <f t="shared" si="248"/>
        <v/>
      </c>
      <c r="K2290" t="str">
        <f t="shared" si="249"/>
        <v/>
      </c>
      <c r="L2290" s="37" t="str">
        <f t="shared" si="250"/>
        <v/>
      </c>
      <c r="M2290" t="str">
        <f t="shared" si="251"/>
        <v/>
      </c>
    </row>
    <row r="2291" spans="1:13" x14ac:dyDescent="0.25">
      <c r="A2291" s="2">
        <v>2277</v>
      </c>
      <c r="B2291" t="s">
        <v>2277</v>
      </c>
      <c r="C2291" s="8">
        <v>299.08</v>
      </c>
      <c r="D2291" s="8">
        <v>138.78</v>
      </c>
      <c r="E2291" s="17">
        <f t="shared" si="245"/>
        <v>0.76782115066031187</v>
      </c>
      <c r="F2291" s="2">
        <f>+IF(A2291&gt;$C$3,AVERAGE(INDEX($E$15:$E$2531,A2291-$C$3):E2290),"")</f>
        <v>0.80961074972318292</v>
      </c>
      <c r="G2291" s="2">
        <f>+IF(A2291&gt;$C$3,STDEVA(INDEX($E$15:$E$2531,A2291-$C$3):E2290),"")</f>
        <v>1.9860072590545171E-2</v>
      </c>
      <c r="H2291">
        <f t="shared" si="246"/>
        <v>-2.1042017279818968</v>
      </c>
      <c r="I2291" s="2" t="str">
        <f t="shared" si="247"/>
        <v>Buy</v>
      </c>
      <c r="J2291">
        <f t="shared" si="248"/>
        <v>299.08</v>
      </c>
      <c r="K2291">
        <f t="shared" si="249"/>
        <v>138.78</v>
      </c>
      <c r="L2291" s="37" t="str">
        <f t="shared" si="250"/>
        <v/>
      </c>
      <c r="M2291" t="str">
        <f t="shared" si="251"/>
        <v>Long</v>
      </c>
    </row>
    <row r="2292" spans="1:13" x14ac:dyDescent="0.25">
      <c r="A2292" s="2">
        <v>2278</v>
      </c>
      <c r="B2292" t="s">
        <v>2278</v>
      </c>
      <c r="C2292" s="8">
        <v>303.52999999999997</v>
      </c>
      <c r="D2292" s="8">
        <v>143.09</v>
      </c>
      <c r="E2292" s="17">
        <f t="shared" si="245"/>
        <v>0.75200664948336682</v>
      </c>
      <c r="F2292" s="2">
        <f>+IF(A2292&gt;$C$3,AVERAGE(INDEX($E$15:$E$2531,A2292-$C$3):E2291),"")</f>
        <v>0.804437445314649</v>
      </c>
      <c r="G2292" s="2">
        <f>+IF(A2292&gt;$C$3,STDEVA(INDEX($E$15:$E$2531,A2292-$C$3):E2291),"")</f>
        <v>2.4078331826152329E-2</v>
      </c>
      <c r="H2292">
        <f t="shared" si="246"/>
        <v>-2.1775094807164024</v>
      </c>
      <c r="I2292" s="2" t="str">
        <f t="shared" si="247"/>
        <v>Buy</v>
      </c>
      <c r="J2292">
        <f t="shared" si="248"/>
        <v>299.08</v>
      </c>
      <c r="K2292">
        <f t="shared" si="249"/>
        <v>138.78</v>
      </c>
      <c r="L2292" s="37">
        <f t="shared" si="250"/>
        <v>34.999999999996817</v>
      </c>
      <c r="M2292" t="str">
        <f t="shared" si="251"/>
        <v>Long</v>
      </c>
    </row>
    <row r="2293" spans="1:13" x14ac:dyDescent="0.25">
      <c r="A2293" s="2">
        <v>2279</v>
      </c>
      <c r="B2293" t="s">
        <v>2279</v>
      </c>
      <c r="C2293" s="8">
        <v>302.97000000000003</v>
      </c>
      <c r="D2293" s="8">
        <v>139.69999999999999</v>
      </c>
      <c r="E2293" s="17">
        <f t="shared" si="245"/>
        <v>0.77413652444365932</v>
      </c>
      <c r="F2293" s="2">
        <f>+IF(A2293&gt;$C$3,AVERAGE(INDEX($E$15:$E$2531,A2293-$C$3):E2292),"")</f>
        <v>0.79570681896114082</v>
      </c>
      <c r="G2293" s="2">
        <f>+IF(A2293&gt;$C$3,STDEVA(INDEX($E$15:$E$2531,A2293-$C$3):E2292),"")</f>
        <v>2.7426149934394045E-2</v>
      </c>
      <c r="H2293">
        <f t="shared" si="246"/>
        <v>-0.78648642150209502</v>
      </c>
      <c r="I2293" s="2" t="str">
        <f t="shared" si="247"/>
        <v/>
      </c>
      <c r="J2293" t="str">
        <f t="shared" si="248"/>
        <v/>
      </c>
      <c r="K2293" t="str">
        <f t="shared" si="249"/>
        <v/>
      </c>
      <c r="L2293" s="37">
        <f t="shared" si="250"/>
        <v>742.50000000001387</v>
      </c>
      <c r="M2293" t="str">
        <f t="shared" si="251"/>
        <v>TP</v>
      </c>
    </row>
    <row r="2294" spans="1:13" x14ac:dyDescent="0.25">
      <c r="A2294" s="2">
        <v>2280</v>
      </c>
      <c r="B2294" t="s">
        <v>2280</v>
      </c>
      <c r="C2294" s="8">
        <v>304.32</v>
      </c>
      <c r="D2294" s="8">
        <v>138.9</v>
      </c>
      <c r="E2294" s="17">
        <f t="shared" si="245"/>
        <v>0.78432552959672741</v>
      </c>
      <c r="F2294" s="2">
        <f>+IF(A2294&gt;$C$3,AVERAGE(INDEX($E$15:$E$2531,A2294-$C$3):E2293),"")</f>
        <v>0.78847483033937227</v>
      </c>
      <c r="G2294" s="2">
        <f>+IF(A2294&gt;$C$3,STDEVA(INDEX($E$15:$E$2531,A2294-$C$3):E2293),"")</f>
        <v>2.2689013020735813E-2</v>
      </c>
      <c r="H2294">
        <f t="shared" si="246"/>
        <v>-0.18287709292831519</v>
      </c>
      <c r="I2294" s="2" t="str">
        <f t="shared" si="247"/>
        <v/>
      </c>
      <c r="J2294" t="str">
        <f t="shared" si="248"/>
        <v/>
      </c>
      <c r="K2294" t="str">
        <f t="shared" si="249"/>
        <v/>
      </c>
      <c r="L2294" s="37" t="str">
        <f t="shared" si="250"/>
        <v/>
      </c>
      <c r="M2294" t="str">
        <f t="shared" si="251"/>
        <v/>
      </c>
    </row>
    <row r="2295" spans="1:13" x14ac:dyDescent="0.25">
      <c r="A2295" s="2">
        <v>2281</v>
      </c>
      <c r="B2295" t="s">
        <v>2281</v>
      </c>
      <c r="C2295" s="8">
        <v>305.55</v>
      </c>
      <c r="D2295" s="8">
        <v>140.22999999999999</v>
      </c>
      <c r="E2295" s="17">
        <f t="shared" si="245"/>
        <v>0.77882949960236525</v>
      </c>
      <c r="F2295" s="2">
        <f>+IF(A2295&gt;$C$3,AVERAGE(INDEX($E$15:$E$2531,A2295-$C$3):E2294),"")</f>
        <v>0.78362024248559115</v>
      </c>
      <c r="G2295" s="2">
        <f>+IF(A2295&gt;$C$3,STDEVA(INDEX($E$15:$E$2531,A2295-$C$3):E2294),"")</f>
        <v>1.7175109220535782E-2</v>
      </c>
      <c r="H2295">
        <f t="shared" si="246"/>
        <v>-0.27893522083095362</v>
      </c>
      <c r="I2295" s="2" t="str">
        <f t="shared" si="247"/>
        <v/>
      </c>
      <c r="J2295" t="str">
        <f t="shared" si="248"/>
        <v/>
      </c>
      <c r="K2295" t="str">
        <f t="shared" si="249"/>
        <v/>
      </c>
      <c r="L2295" s="37" t="str">
        <f t="shared" si="250"/>
        <v/>
      </c>
      <c r="M2295" t="str">
        <f t="shared" si="251"/>
        <v/>
      </c>
    </row>
    <row r="2296" spans="1:13" x14ac:dyDescent="0.25">
      <c r="A2296" s="2">
        <v>2282</v>
      </c>
      <c r="B2296" t="s">
        <v>2282</v>
      </c>
      <c r="C2296" s="8">
        <v>308.08</v>
      </c>
      <c r="D2296" s="8">
        <v>141.38999999999999</v>
      </c>
      <c r="E2296" s="17">
        <f t="shared" si="245"/>
        <v>0.77883745990290432</v>
      </c>
      <c r="F2296" s="2">
        <f>+IF(A2296&gt;$C$3,AVERAGE(INDEX($E$15:$E$2531,A2296-$C$3):E2295),"")</f>
        <v>0.78137517107907983</v>
      </c>
      <c r="G2296" s="2">
        <f>+IF(A2296&gt;$C$3,STDEVA(INDEX($E$15:$E$2531,A2296-$C$3):E2295),"")</f>
        <v>1.6201249896242238E-2</v>
      </c>
      <c r="H2296">
        <f t="shared" si="246"/>
        <v>-0.15663675286954992</v>
      </c>
      <c r="I2296" s="2" t="str">
        <f t="shared" si="247"/>
        <v/>
      </c>
      <c r="J2296" t="str">
        <f t="shared" si="248"/>
        <v/>
      </c>
      <c r="K2296" t="str">
        <f t="shared" si="249"/>
        <v/>
      </c>
      <c r="L2296" s="37" t="str">
        <f t="shared" si="250"/>
        <v/>
      </c>
      <c r="M2296" t="str">
        <f t="shared" si="251"/>
        <v/>
      </c>
    </row>
    <row r="2297" spans="1:13" x14ac:dyDescent="0.25">
      <c r="A2297" s="2">
        <v>2283</v>
      </c>
      <c r="B2297" t="s">
        <v>2283</v>
      </c>
      <c r="C2297" s="8">
        <v>312.18</v>
      </c>
      <c r="D2297" s="8">
        <v>144.80000000000001</v>
      </c>
      <c r="E2297" s="17">
        <f t="shared" si="245"/>
        <v>0.76822646457865118</v>
      </c>
      <c r="F2297" s="2">
        <f>+IF(A2297&gt;$C$3,AVERAGE(INDEX($E$15:$E$2531,A2297-$C$3):E2296),"")</f>
        <v>0.7780620916434956</v>
      </c>
      <c r="G2297" s="2">
        <f>+IF(A2297&gt;$C$3,STDEVA(INDEX($E$15:$E$2531,A2297-$C$3):E2296),"")</f>
        <v>1.2566308632719443E-2</v>
      </c>
      <c r="H2297">
        <f t="shared" si="246"/>
        <v>-0.78269819342451707</v>
      </c>
      <c r="I2297" s="2" t="str">
        <f t="shared" si="247"/>
        <v/>
      </c>
      <c r="J2297" t="str">
        <f t="shared" si="248"/>
        <v/>
      </c>
      <c r="K2297" t="str">
        <f t="shared" si="249"/>
        <v/>
      </c>
      <c r="L2297" s="37" t="str">
        <f t="shared" si="250"/>
        <v/>
      </c>
      <c r="M2297" t="str">
        <f t="shared" si="251"/>
        <v/>
      </c>
    </row>
    <row r="2298" spans="1:13" x14ac:dyDescent="0.25">
      <c r="A2298" s="2">
        <v>2284</v>
      </c>
      <c r="B2298" t="s">
        <v>2284</v>
      </c>
      <c r="C2298" s="8">
        <v>311.36</v>
      </c>
      <c r="D2298" s="8">
        <v>144.59</v>
      </c>
      <c r="E2298" s="17">
        <f t="shared" si="245"/>
        <v>0.76704764795760527</v>
      </c>
      <c r="F2298" s="2">
        <f>+IF(A2298&gt;$C$3,AVERAGE(INDEX($E$15:$E$2531,A2298-$C$3):E2297),"")</f>
        <v>0.77501429650370257</v>
      </c>
      <c r="G2298" s="2">
        <f>+IF(A2298&gt;$C$3,STDEVA(INDEX($E$15:$E$2531,A2298-$C$3):E2297),"")</f>
        <v>1.0993563494835214E-2</v>
      </c>
      <c r="H2298">
        <f t="shared" si="246"/>
        <v>-0.72466480498703056</v>
      </c>
      <c r="I2298" s="2" t="str">
        <f t="shared" si="247"/>
        <v/>
      </c>
      <c r="J2298" t="str">
        <f t="shared" si="248"/>
        <v/>
      </c>
      <c r="K2298" t="str">
        <f t="shared" si="249"/>
        <v/>
      </c>
      <c r="L2298" s="37" t="str">
        <f t="shared" si="250"/>
        <v/>
      </c>
      <c r="M2298" t="str">
        <f t="shared" si="251"/>
        <v/>
      </c>
    </row>
    <row r="2299" spans="1:13" x14ac:dyDescent="0.25">
      <c r="A2299" s="2">
        <v>2285</v>
      </c>
      <c r="B2299" t="s">
        <v>2285</v>
      </c>
      <c r="C2299" s="8">
        <v>319.33999999999997</v>
      </c>
      <c r="D2299" s="8">
        <v>150.18</v>
      </c>
      <c r="E2299" s="17">
        <f t="shared" si="245"/>
        <v>0.75442179123981723</v>
      </c>
      <c r="F2299" s="2">
        <f>+IF(A2299&gt;$C$3,AVERAGE(INDEX($E$15:$E$2531,A2299-$C$3):E2298),"")</f>
        <v>0.772804118365368</v>
      </c>
      <c r="G2299" s="2">
        <f>+IF(A2299&gt;$C$3,STDEVA(INDEX($E$15:$E$2531,A2299-$C$3):E2298),"")</f>
        <v>1.0272332162033028E-2</v>
      </c>
      <c r="H2299">
        <f t="shared" si="246"/>
        <v>-1.7894989020597116</v>
      </c>
      <c r="I2299" s="2" t="str">
        <f t="shared" si="247"/>
        <v>Buy</v>
      </c>
      <c r="J2299">
        <f t="shared" si="248"/>
        <v>319.33999999999997</v>
      </c>
      <c r="K2299">
        <f t="shared" si="249"/>
        <v>150.18</v>
      </c>
      <c r="L2299" s="37" t="str">
        <f t="shared" si="250"/>
        <v/>
      </c>
      <c r="M2299" t="str">
        <f t="shared" si="251"/>
        <v>Long</v>
      </c>
    </row>
    <row r="2300" spans="1:13" x14ac:dyDescent="0.25">
      <c r="A2300" s="2">
        <v>2286</v>
      </c>
      <c r="B2300" t="s">
        <v>2286</v>
      </c>
      <c r="C2300" s="8">
        <v>323.2</v>
      </c>
      <c r="D2300" s="8">
        <v>153.09</v>
      </c>
      <c r="E2300" s="17">
        <f t="shared" si="245"/>
        <v>0.74724534290295042</v>
      </c>
      <c r="F2300" s="2">
        <f>+IF(A2300&gt;$C$3,AVERAGE(INDEX($E$15:$E$2531,A2300-$C$3):E2299),"")</f>
        <v>0.7695169686072677</v>
      </c>
      <c r="G2300" s="2">
        <f>+IF(A2300&gt;$C$3,STDEVA(INDEX($E$15:$E$2531,A2300-$C$3):E2299),"")</f>
        <v>1.0950701835010157E-2</v>
      </c>
      <c r="H2300">
        <f t="shared" si="246"/>
        <v>-2.0338080645309278</v>
      </c>
      <c r="I2300" s="2" t="str">
        <f t="shared" si="247"/>
        <v>Buy</v>
      </c>
      <c r="J2300">
        <f t="shared" si="248"/>
        <v>319.33999999999997</v>
      </c>
      <c r="K2300">
        <f t="shared" si="249"/>
        <v>150.18</v>
      </c>
      <c r="L2300" s="37">
        <f t="shared" si="250"/>
        <v>237.50000000000432</v>
      </c>
      <c r="M2300" t="str">
        <f t="shared" si="251"/>
        <v>Long</v>
      </c>
    </row>
    <row r="2301" spans="1:13" x14ac:dyDescent="0.25">
      <c r="A2301" s="2">
        <v>2287</v>
      </c>
      <c r="B2301" t="s">
        <v>2287</v>
      </c>
      <c r="C2301" s="8">
        <v>320.79000000000002</v>
      </c>
      <c r="D2301" s="8">
        <v>150.26</v>
      </c>
      <c r="E2301" s="17">
        <f t="shared" si="245"/>
        <v>0.75841957649566061</v>
      </c>
      <c r="F2301" s="2">
        <f>+IF(A2301&gt;$C$3,AVERAGE(INDEX($E$15:$E$2531,A2301-$C$3):E2300),"")</f>
        <v>0.76723076774533872</v>
      </c>
      <c r="G2301" s="2">
        <f>+IF(A2301&gt;$C$3,STDEVA(INDEX($E$15:$E$2531,A2301-$C$3):E2300),"")</f>
        <v>1.3254490036439436E-2</v>
      </c>
      <c r="H2301">
        <f t="shared" si="246"/>
        <v>-0.66477029485512107</v>
      </c>
      <c r="I2301" s="2" t="str">
        <f t="shared" si="247"/>
        <v/>
      </c>
      <c r="J2301">
        <f t="shared" si="248"/>
        <v>319.33999999999997</v>
      </c>
      <c r="K2301">
        <f t="shared" si="249"/>
        <v>150.18</v>
      </c>
      <c r="L2301" s="37">
        <f t="shared" si="250"/>
        <v>342.50000000001535</v>
      </c>
      <c r="M2301" t="str">
        <f t="shared" si="251"/>
        <v>Long</v>
      </c>
    </row>
    <row r="2302" spans="1:13" x14ac:dyDescent="0.25">
      <c r="A2302" s="2">
        <v>2288</v>
      </c>
      <c r="B2302" t="s">
        <v>2288</v>
      </c>
      <c r="C2302" s="8">
        <v>319</v>
      </c>
      <c r="D2302" s="8">
        <v>146.18</v>
      </c>
      <c r="E2302" s="17">
        <f t="shared" si="245"/>
        <v>0.78035236373259886</v>
      </c>
      <c r="F2302" s="2">
        <f>+IF(A2302&gt;$C$3,AVERAGE(INDEX($E$15:$E$2531,A2302-$C$3):E2301),"")</f>
        <v>0.767943315191149</v>
      </c>
      <c r="G2302" s="2">
        <f>+IF(A2302&gt;$C$3,STDEVA(INDEX($E$15:$E$2531,A2302-$C$3):E2301),"")</f>
        <v>1.2483718639840951E-2</v>
      </c>
      <c r="H2302">
        <f t="shared" si="246"/>
        <v>0.99401860130419928</v>
      </c>
      <c r="I2302" s="2" t="str">
        <f t="shared" si="247"/>
        <v/>
      </c>
      <c r="J2302" t="str">
        <f t="shared" si="248"/>
        <v/>
      </c>
      <c r="K2302" t="str">
        <f t="shared" si="249"/>
        <v/>
      </c>
      <c r="L2302" s="37">
        <f t="shared" si="250"/>
        <v>915.00000000000625</v>
      </c>
      <c r="M2302" t="str">
        <f t="shared" si="251"/>
        <v>TP</v>
      </c>
    </row>
    <row r="2303" spans="1:13" x14ac:dyDescent="0.25">
      <c r="A2303" s="2">
        <v>2289</v>
      </c>
      <c r="B2303" t="s">
        <v>2289</v>
      </c>
      <c r="C2303" s="8">
        <v>300.61</v>
      </c>
      <c r="D2303" s="8">
        <v>135.03</v>
      </c>
      <c r="E2303" s="17">
        <f t="shared" si="245"/>
        <v>0.80031676759232928</v>
      </c>
      <c r="F2303" s="2">
        <f>+IF(A2303&gt;$C$3,AVERAGE(INDEX($E$15:$E$2531,A2303-$C$3):E2302),"")</f>
        <v>0.76863396400103112</v>
      </c>
      <c r="G2303" s="2">
        <f>+IF(A2303&gt;$C$3,STDEVA(INDEX($E$15:$E$2531,A2303-$C$3):E2302),"")</f>
        <v>1.3029205326309494E-2</v>
      </c>
      <c r="H2303">
        <f t="shared" si="246"/>
        <v>2.4316758234918594</v>
      </c>
      <c r="I2303" s="2" t="str">
        <f t="shared" si="247"/>
        <v>Sell</v>
      </c>
      <c r="J2303">
        <f t="shared" si="248"/>
        <v>135.03</v>
      </c>
      <c r="K2303">
        <f t="shared" si="249"/>
        <v>300.61</v>
      </c>
      <c r="L2303" s="37" t="str">
        <f t="shared" si="250"/>
        <v/>
      </c>
      <c r="M2303" t="str">
        <f t="shared" si="251"/>
        <v>Short</v>
      </c>
    </row>
    <row r="2304" spans="1:13" x14ac:dyDescent="0.25">
      <c r="A2304" s="2">
        <v>2290</v>
      </c>
      <c r="B2304" t="s">
        <v>2290</v>
      </c>
      <c r="C2304" s="8">
        <v>304.20999999999998</v>
      </c>
      <c r="D2304" s="8">
        <v>138.27000000000001</v>
      </c>
      <c r="E2304" s="17">
        <f t="shared" si="245"/>
        <v>0.78850995699415305</v>
      </c>
      <c r="F2304" s="2">
        <f>+IF(A2304&gt;$C$3,AVERAGE(INDEX($E$15:$E$2531,A2304-$C$3):E2303),"")</f>
        <v>0.77041076822276489</v>
      </c>
      <c r="G2304" s="2">
        <f>+IF(A2304&gt;$C$3,STDEVA(INDEX($E$15:$E$2531,A2304-$C$3):E2303),"")</f>
        <v>1.615256575927048E-2</v>
      </c>
      <c r="H2304">
        <f t="shared" si="246"/>
        <v>1.120514786389305</v>
      </c>
      <c r="I2304" s="2" t="str">
        <f t="shared" si="247"/>
        <v/>
      </c>
      <c r="J2304">
        <f t="shared" si="248"/>
        <v>135.03</v>
      </c>
      <c r="K2304">
        <f t="shared" si="249"/>
        <v>300.61</v>
      </c>
      <c r="L2304" s="37">
        <f t="shared" si="250"/>
        <v>-89.9999999999892</v>
      </c>
      <c r="M2304" t="str">
        <f t="shared" si="251"/>
        <v>Short</v>
      </c>
    </row>
    <row r="2305" spans="1:13" x14ac:dyDescent="0.25">
      <c r="A2305" s="2">
        <v>2291</v>
      </c>
      <c r="B2305" t="s">
        <v>2291</v>
      </c>
      <c r="C2305" s="8">
        <v>307.05</v>
      </c>
      <c r="D2305" s="8">
        <v>140.99</v>
      </c>
      <c r="E2305" s="17">
        <f t="shared" si="245"/>
        <v>0.77832163489813844</v>
      </c>
      <c r="F2305" s="2">
        <f>+IF(A2305&gt;$C$3,AVERAGE(INDEX($E$15:$E$2531,A2305-$C$3):E2304),"")</f>
        <v>0.77148637459962999</v>
      </c>
      <c r="G2305" s="2">
        <f>+IF(A2305&gt;$C$3,STDEVA(INDEX($E$15:$E$2531,A2305-$C$3):E2304),"")</f>
        <v>1.7078993966636896E-2</v>
      </c>
      <c r="H2305">
        <f t="shared" si="246"/>
        <v>0.40021445711971365</v>
      </c>
      <c r="I2305" s="2" t="str">
        <f t="shared" si="247"/>
        <v/>
      </c>
      <c r="J2305">
        <f t="shared" si="248"/>
        <v>135.03</v>
      </c>
      <c r="K2305">
        <f t="shared" si="249"/>
        <v>300.61</v>
      </c>
      <c r="L2305" s="37">
        <f t="shared" si="250"/>
        <v>-119.9999999999975</v>
      </c>
      <c r="M2305" t="str">
        <f t="shared" si="251"/>
        <v>Short</v>
      </c>
    </row>
    <row r="2306" spans="1:13" x14ac:dyDescent="0.25">
      <c r="A2306" s="2">
        <v>2292</v>
      </c>
      <c r="B2306" t="s">
        <v>2292</v>
      </c>
      <c r="C2306" s="8">
        <v>312.95999999999998</v>
      </c>
      <c r="D2306" s="8">
        <v>144.38</v>
      </c>
      <c r="E2306" s="17">
        <f t="shared" si="245"/>
        <v>0.77362667413543751</v>
      </c>
      <c r="F2306" s="2">
        <f>+IF(A2306&gt;$C$3,AVERAGE(INDEX($E$15:$E$2531,A2306-$C$3):E2305),"")</f>
        <v>0.77142906071021156</v>
      </c>
      <c r="G2306" s="2">
        <f>+IF(A2306&gt;$C$3,STDEVA(INDEX($E$15:$E$2531,A2306-$C$3):E2305),"")</f>
        <v>1.7052085809272803E-2</v>
      </c>
      <c r="H2306">
        <f t="shared" si="246"/>
        <v>0.12887651691448246</v>
      </c>
      <c r="I2306" s="2" t="str">
        <f t="shared" si="247"/>
        <v/>
      </c>
      <c r="J2306" t="str">
        <f t="shared" si="248"/>
        <v/>
      </c>
      <c r="K2306" t="str">
        <f t="shared" si="249"/>
        <v/>
      </c>
      <c r="L2306" s="37">
        <f t="shared" si="250"/>
        <v>-749.99999999999272</v>
      </c>
      <c r="M2306" t="str">
        <f t="shared" si="251"/>
        <v>SL</v>
      </c>
    </row>
    <row r="2307" spans="1:13" x14ac:dyDescent="0.25">
      <c r="A2307" s="2">
        <v>2293</v>
      </c>
      <c r="B2307" t="s">
        <v>2293</v>
      </c>
      <c r="C2307" s="8">
        <v>311.66000000000003</v>
      </c>
      <c r="D2307" s="8">
        <v>141.77000000000001</v>
      </c>
      <c r="E2307" s="17">
        <f t="shared" si="245"/>
        <v>0.78770682388792834</v>
      </c>
      <c r="F2307" s="2">
        <f>+IF(A2307&gt;$C$3,AVERAGE(INDEX($E$15:$E$2531,A2307-$C$3):E2306),"")</f>
        <v>0.77202908399429893</v>
      </c>
      <c r="G2307" s="2">
        <f>+IF(A2307&gt;$C$3,STDEVA(INDEX($E$15:$E$2531,A2307-$C$3):E2306),"")</f>
        <v>1.7020288169146285E-2</v>
      </c>
      <c r="H2307">
        <f t="shared" si="246"/>
        <v>0.92112070828797199</v>
      </c>
      <c r="I2307" s="2" t="str">
        <f t="shared" si="247"/>
        <v/>
      </c>
      <c r="J2307" t="str">
        <f t="shared" si="248"/>
        <v/>
      </c>
      <c r="K2307" t="str">
        <f t="shared" si="249"/>
        <v/>
      </c>
      <c r="L2307" s="37" t="str">
        <f t="shared" si="250"/>
        <v/>
      </c>
      <c r="M2307" t="str">
        <f t="shared" si="251"/>
        <v/>
      </c>
    </row>
    <row r="2308" spans="1:13" x14ac:dyDescent="0.25">
      <c r="A2308" s="2">
        <v>2294</v>
      </c>
      <c r="B2308" t="s">
        <v>2294</v>
      </c>
      <c r="C2308" s="8">
        <v>311.77999999999997</v>
      </c>
      <c r="D2308" s="8">
        <v>141.72</v>
      </c>
      <c r="E2308" s="17">
        <f t="shared" si="245"/>
        <v>0.78844453088726341</v>
      </c>
      <c r="F2308" s="2">
        <f>+IF(A2308&gt;$C$3,AVERAGE(INDEX($E$15:$E$2531,A2308-$C$3):E2307),"")</f>
        <v>0.77432454798655703</v>
      </c>
      <c r="G2308" s="2">
        <f>+IF(A2308&gt;$C$3,STDEVA(INDEX($E$15:$E$2531,A2308-$C$3):E2307),"")</f>
        <v>1.7646090585499007E-2</v>
      </c>
      <c r="H2308">
        <f t="shared" si="246"/>
        <v>0.80017626750197712</v>
      </c>
      <c r="I2308" s="2" t="str">
        <f t="shared" si="247"/>
        <v/>
      </c>
      <c r="J2308" t="str">
        <f t="shared" si="248"/>
        <v/>
      </c>
      <c r="K2308" t="str">
        <f t="shared" si="249"/>
        <v/>
      </c>
      <c r="L2308" s="37" t="str">
        <f t="shared" si="250"/>
        <v/>
      </c>
      <c r="M2308" t="str">
        <f t="shared" si="251"/>
        <v/>
      </c>
    </row>
    <row r="2309" spans="1:13" x14ac:dyDescent="0.25">
      <c r="A2309" s="2">
        <v>2295</v>
      </c>
      <c r="B2309" t="s">
        <v>2295</v>
      </c>
      <c r="C2309" s="8">
        <v>308.64</v>
      </c>
      <c r="D2309" s="8">
        <v>140.99</v>
      </c>
      <c r="E2309" s="17">
        <f t="shared" si="245"/>
        <v>0.7834865832801492</v>
      </c>
      <c r="F2309" s="2">
        <f>+IF(A2309&gt;$C$3,AVERAGE(INDEX($E$15:$E$2531,A2309-$C$3):E2308),"")</f>
        <v>0.77810485239182881</v>
      </c>
      <c r="G2309" s="2">
        <f>+IF(A2309&gt;$C$3,STDEVA(INDEX($E$15:$E$2531,A2309-$C$3):E2308),"")</f>
        <v>1.6453396237710232E-2</v>
      </c>
      <c r="H2309">
        <f t="shared" si="246"/>
        <v>0.32708936261960159</v>
      </c>
      <c r="I2309" s="2" t="str">
        <f t="shared" si="247"/>
        <v/>
      </c>
      <c r="J2309" t="str">
        <f t="shared" si="248"/>
        <v/>
      </c>
      <c r="K2309" t="str">
        <f t="shared" si="249"/>
        <v/>
      </c>
      <c r="L2309" s="37" t="str">
        <f t="shared" si="250"/>
        <v/>
      </c>
      <c r="M2309" t="str">
        <f t="shared" si="251"/>
        <v/>
      </c>
    </row>
    <row r="2310" spans="1:13" x14ac:dyDescent="0.25">
      <c r="A2310" s="2">
        <v>2296</v>
      </c>
      <c r="B2310" t="s">
        <v>2296</v>
      </c>
      <c r="C2310" s="8">
        <v>310.62</v>
      </c>
      <c r="D2310" s="8">
        <v>142.4</v>
      </c>
      <c r="E2310" s="17">
        <f t="shared" si="245"/>
        <v>0.77993030116398954</v>
      </c>
      <c r="F2310" s="2">
        <f>+IF(A2310&gt;$C$3,AVERAGE(INDEX($E$15:$E$2531,A2310-$C$3):E2309),"")</f>
        <v>0.78213165687818431</v>
      </c>
      <c r="G2310" s="2">
        <f>+IF(A2310&gt;$C$3,STDEVA(INDEX($E$15:$E$2531,A2310-$C$3):E2309),"")</f>
        <v>1.1707002680868562E-2</v>
      </c>
      <c r="H2310">
        <f t="shared" si="246"/>
        <v>-0.18803751687801379</v>
      </c>
      <c r="I2310" s="2" t="str">
        <f t="shared" si="247"/>
        <v/>
      </c>
      <c r="J2310" t="str">
        <f t="shared" si="248"/>
        <v/>
      </c>
      <c r="K2310" t="str">
        <f t="shared" si="249"/>
        <v/>
      </c>
      <c r="L2310" s="37" t="str">
        <f t="shared" si="250"/>
        <v/>
      </c>
      <c r="M2310" t="str">
        <f t="shared" si="251"/>
        <v/>
      </c>
    </row>
    <row r="2311" spans="1:13" x14ac:dyDescent="0.25">
      <c r="A2311" s="2">
        <v>2297</v>
      </c>
      <c r="B2311" t="s">
        <v>2297</v>
      </c>
      <c r="C2311" s="8">
        <v>312.05</v>
      </c>
      <c r="D2311" s="8">
        <v>143</v>
      </c>
      <c r="E2311" s="17">
        <f t="shared" si="245"/>
        <v>0.78031880112014473</v>
      </c>
      <c r="F2311" s="2">
        <f>+IF(A2311&gt;$C$3,AVERAGE(INDEX($E$15:$E$2531,A2311-$C$3):E2310),"")</f>
        <v>0.78452173739688746</v>
      </c>
      <c r="G2311" s="2">
        <f>+IF(A2311&gt;$C$3,STDEVA(INDEX($E$15:$E$2531,A2311-$C$3):E2310),"")</f>
        <v>7.8070652384482873E-3</v>
      </c>
      <c r="H2311">
        <f t="shared" si="246"/>
        <v>-0.53835034656096914</v>
      </c>
      <c r="I2311" s="2" t="str">
        <f t="shared" si="247"/>
        <v/>
      </c>
      <c r="J2311" t="str">
        <f t="shared" si="248"/>
        <v/>
      </c>
      <c r="K2311" t="str">
        <f t="shared" si="249"/>
        <v/>
      </c>
      <c r="L2311" s="37" t="str">
        <f t="shared" si="250"/>
        <v/>
      </c>
      <c r="M2311" t="str">
        <f t="shared" si="251"/>
        <v/>
      </c>
    </row>
    <row r="2312" spans="1:13" x14ac:dyDescent="0.25">
      <c r="A2312" s="2">
        <v>2298</v>
      </c>
      <c r="B2312" t="s">
        <v>2298</v>
      </c>
      <c r="C2312" s="8">
        <v>304.08999999999997</v>
      </c>
      <c r="D2312" s="8">
        <v>138.36000000000001</v>
      </c>
      <c r="E2312" s="17">
        <f t="shared" si="245"/>
        <v>0.78746472615389962</v>
      </c>
      <c r="F2312" s="2">
        <f>+IF(A2312&gt;$C$3,AVERAGE(INDEX($E$15:$E$2531,A2312-$C$3):E2311),"")</f>
        <v>0.78451800821772588</v>
      </c>
      <c r="G2312" s="2">
        <f>+IF(A2312&gt;$C$3,STDEVA(INDEX($E$15:$E$2531,A2312-$C$3):E2311),"")</f>
        <v>7.8093134503937241E-3</v>
      </c>
      <c r="H2312">
        <f t="shared" si="246"/>
        <v>0.3773338021186961</v>
      </c>
      <c r="I2312" s="2" t="str">
        <f t="shared" si="247"/>
        <v/>
      </c>
      <c r="J2312" t="str">
        <f t="shared" si="248"/>
        <v/>
      </c>
      <c r="K2312" t="str">
        <f t="shared" si="249"/>
        <v/>
      </c>
      <c r="L2312" s="37" t="str">
        <f t="shared" si="250"/>
        <v/>
      </c>
      <c r="M2312" t="str">
        <f t="shared" si="251"/>
        <v/>
      </c>
    </row>
    <row r="2313" spans="1:13" x14ac:dyDescent="0.25">
      <c r="A2313" s="2">
        <v>2299</v>
      </c>
      <c r="B2313" t="s">
        <v>2299</v>
      </c>
      <c r="C2313" s="8">
        <v>307.35000000000002</v>
      </c>
      <c r="D2313" s="8">
        <v>140.44999999999999</v>
      </c>
      <c r="E2313" s="17">
        <f t="shared" si="245"/>
        <v>0.78313560980276598</v>
      </c>
      <c r="F2313" s="2">
        <f>+IF(A2313&gt;$C$3,AVERAGE(INDEX($E$15:$E$2531,A2313-$C$3):E2312),"")</f>
        <v>0.78309000361345593</v>
      </c>
      <c r="G2313" s="2">
        <f>+IF(A2313&gt;$C$3,STDEVA(INDEX($E$15:$E$2531,A2313-$C$3):E2312),"")</f>
        <v>5.3457060689211999E-3</v>
      </c>
      <c r="H2313">
        <f t="shared" si="246"/>
        <v>8.531368676476277E-3</v>
      </c>
      <c r="I2313" s="2" t="str">
        <f t="shared" si="247"/>
        <v/>
      </c>
      <c r="J2313" t="str">
        <f t="shared" si="248"/>
        <v/>
      </c>
      <c r="K2313" t="str">
        <f t="shared" si="249"/>
        <v/>
      </c>
      <c r="L2313" s="37" t="str">
        <f t="shared" si="250"/>
        <v/>
      </c>
      <c r="M2313" t="str">
        <f t="shared" si="251"/>
        <v/>
      </c>
    </row>
    <row r="2314" spans="1:13" x14ac:dyDescent="0.25">
      <c r="A2314" s="2">
        <v>2300</v>
      </c>
      <c r="B2314" t="s">
        <v>2300</v>
      </c>
      <c r="C2314" s="8">
        <v>300.05</v>
      </c>
      <c r="D2314" s="8">
        <v>136.66999999999999</v>
      </c>
      <c r="E2314" s="17">
        <f t="shared" si="245"/>
        <v>0.78637986645881297</v>
      </c>
      <c r="F2314" s="2">
        <f>+IF(A2314&gt;$C$3,AVERAGE(INDEX($E$15:$E$2531,A2314-$C$3):E2313),"")</f>
        <v>0.78249285392552403</v>
      </c>
      <c r="G2314" s="2">
        <f>+IF(A2314&gt;$C$3,STDEVA(INDEX($E$15:$E$2531,A2314-$C$3):E2313),"")</f>
        <v>4.950119727463757E-3</v>
      </c>
      <c r="H2314">
        <f t="shared" si="246"/>
        <v>0.7852360644376748</v>
      </c>
      <c r="I2314" s="2" t="str">
        <f t="shared" si="247"/>
        <v/>
      </c>
      <c r="J2314" t="str">
        <f t="shared" si="248"/>
        <v/>
      </c>
      <c r="K2314" t="str">
        <f t="shared" si="249"/>
        <v/>
      </c>
      <c r="L2314" s="37" t="str">
        <f t="shared" si="250"/>
        <v/>
      </c>
      <c r="M2314" t="str">
        <f t="shared" si="251"/>
        <v/>
      </c>
    </row>
    <row r="2315" spans="1:13" x14ac:dyDescent="0.25">
      <c r="A2315" s="2">
        <v>2301</v>
      </c>
      <c r="B2315" t="s">
        <v>2301</v>
      </c>
      <c r="C2315" s="8">
        <v>304.45999999999998</v>
      </c>
      <c r="D2315" s="8">
        <v>141.13999999999999</v>
      </c>
      <c r="E2315" s="17">
        <f t="shared" si="245"/>
        <v>0.76878741005842388</v>
      </c>
      <c r="F2315" s="2">
        <f>+IF(A2315&gt;$C$3,AVERAGE(INDEX($E$15:$E$2531,A2315-$C$3):E2314),"")</f>
        <v>0.78338821298782124</v>
      </c>
      <c r="G2315" s="2">
        <f>+IF(A2315&gt;$C$3,STDEVA(INDEX($E$15:$E$2531,A2315-$C$3):E2314),"")</f>
        <v>4.8286161337306134E-3</v>
      </c>
      <c r="H2315">
        <f t="shared" si="246"/>
        <v>-3.0238069303961641</v>
      </c>
      <c r="I2315" s="2" t="str">
        <f t="shared" si="247"/>
        <v>Buy</v>
      </c>
      <c r="J2315">
        <f t="shared" si="248"/>
        <v>304.45999999999998</v>
      </c>
      <c r="K2315">
        <f t="shared" si="249"/>
        <v>141.13999999999999</v>
      </c>
      <c r="L2315" s="37" t="str">
        <f t="shared" si="250"/>
        <v/>
      </c>
      <c r="M2315" t="str">
        <f t="shared" si="251"/>
        <v>Long</v>
      </c>
    </row>
    <row r="2316" spans="1:13" x14ac:dyDescent="0.25">
      <c r="A2316" s="2">
        <v>2302</v>
      </c>
      <c r="B2316" t="s">
        <v>2302</v>
      </c>
      <c r="C2316" s="8">
        <v>308.36</v>
      </c>
      <c r="D2316" s="8">
        <v>143.18</v>
      </c>
      <c r="E2316" s="17">
        <f t="shared" si="245"/>
        <v>0.76716535162302257</v>
      </c>
      <c r="F2316" s="2">
        <f>+IF(A2316&gt;$C$3,AVERAGE(INDEX($E$15:$E$2531,A2316-$C$3):E2315),"")</f>
        <v>0.78285051697926422</v>
      </c>
      <c r="G2316" s="2">
        <f>+IF(A2316&gt;$C$3,STDEVA(INDEX($E$15:$E$2531,A2316-$C$3):E2315),"")</f>
        <v>6.1422514456562095E-3</v>
      </c>
      <c r="H2316">
        <f t="shared" si="246"/>
        <v>-2.5536508062258134</v>
      </c>
      <c r="I2316" s="2" t="str">
        <f t="shared" si="247"/>
        <v>Buy</v>
      </c>
      <c r="J2316" t="str">
        <f t="shared" si="248"/>
        <v/>
      </c>
      <c r="K2316" t="str">
        <f t="shared" si="249"/>
        <v/>
      </c>
      <c r="L2316" s="37">
        <f t="shared" si="250"/>
        <v>465.00000000000341</v>
      </c>
      <c r="M2316" t="str">
        <f t="shared" si="251"/>
        <v>TP</v>
      </c>
    </row>
    <row r="2317" spans="1:13" x14ac:dyDescent="0.25">
      <c r="A2317" s="2">
        <v>2303</v>
      </c>
      <c r="B2317" t="s">
        <v>2303</v>
      </c>
      <c r="C2317" s="8">
        <v>310.52</v>
      </c>
      <c r="D2317" s="8">
        <v>141.82</v>
      </c>
      <c r="E2317" s="17">
        <f t="shared" si="245"/>
        <v>0.78368966366162895</v>
      </c>
      <c r="F2317" s="2">
        <f>+IF(A2317&gt;$C$3,AVERAGE(INDEX($E$15:$E$2531,A2317-$C$3):E2316),"")</f>
        <v>0.78056813117205248</v>
      </c>
      <c r="G2317" s="2">
        <f>+IF(A2317&gt;$C$3,STDEVA(INDEX($E$15:$E$2531,A2317-$C$3):E2316),"")</f>
        <v>7.7247585178937339E-3</v>
      </c>
      <c r="H2317">
        <f t="shared" si="246"/>
        <v>0.40409450759473103</v>
      </c>
      <c r="I2317" s="2" t="str">
        <f t="shared" si="247"/>
        <v/>
      </c>
      <c r="J2317" t="str">
        <f t="shared" si="248"/>
        <v/>
      </c>
      <c r="K2317" t="str">
        <f t="shared" si="249"/>
        <v/>
      </c>
      <c r="L2317" s="37" t="str">
        <f t="shared" si="250"/>
        <v/>
      </c>
      <c r="M2317" t="str">
        <f t="shared" si="251"/>
        <v/>
      </c>
    </row>
    <row r="2318" spans="1:13" x14ac:dyDescent="0.25">
      <c r="A2318" s="2">
        <v>2304</v>
      </c>
      <c r="B2318" t="s">
        <v>2304</v>
      </c>
      <c r="C2318" s="8">
        <v>312.23</v>
      </c>
      <c r="D2318" s="8">
        <v>142.4</v>
      </c>
      <c r="E2318" s="17">
        <f t="shared" si="245"/>
        <v>0.78510009673545056</v>
      </c>
      <c r="F2318" s="2">
        <f>+IF(A2318&gt;$C$3,AVERAGE(INDEX($E$15:$E$2531,A2318-$C$3):E2317),"")</f>
        <v>0.78003981259142641</v>
      </c>
      <c r="G2318" s="2">
        <f>+IF(A2318&gt;$C$3,STDEVA(INDEX($E$15:$E$2531,A2318-$C$3):E2317),"")</f>
        <v>7.2678174267121632E-3</v>
      </c>
      <c r="H2318">
        <f t="shared" si="246"/>
        <v>0.69625911699784382</v>
      </c>
      <c r="I2318" s="2" t="str">
        <f t="shared" si="247"/>
        <v/>
      </c>
      <c r="J2318" t="str">
        <f t="shared" si="248"/>
        <v/>
      </c>
      <c r="K2318" t="str">
        <f t="shared" si="249"/>
        <v/>
      </c>
      <c r="L2318" s="37" t="str">
        <f t="shared" si="250"/>
        <v/>
      </c>
      <c r="M2318" t="str">
        <f t="shared" si="251"/>
        <v/>
      </c>
    </row>
    <row r="2319" spans="1:13" x14ac:dyDescent="0.25">
      <c r="A2319" s="2">
        <v>2305</v>
      </c>
      <c r="B2319" t="s">
        <v>2305</v>
      </c>
      <c r="C2319" s="8">
        <v>317.05</v>
      </c>
      <c r="D2319" s="8">
        <v>143.43</v>
      </c>
      <c r="E2319" s="17">
        <f t="shared" si="245"/>
        <v>0.79321237883991891</v>
      </c>
      <c r="F2319" s="2">
        <f>+IF(A2319&gt;$C$3,AVERAGE(INDEX($E$15:$E$2531,A2319-$C$3):E2318),"")</f>
        <v>0.78021909186423755</v>
      </c>
      <c r="G2319" s="2">
        <f>+IF(A2319&gt;$C$3,STDEVA(INDEX($E$15:$E$2531,A2319-$C$3):E2318),"")</f>
        <v>7.3824651971991576E-3</v>
      </c>
      <c r="H2319">
        <f t="shared" si="246"/>
        <v>1.7600200784706579</v>
      </c>
      <c r="I2319" s="2" t="str">
        <f t="shared" si="247"/>
        <v>Sell</v>
      </c>
      <c r="J2319">
        <f t="shared" si="248"/>
        <v>143.43</v>
      </c>
      <c r="K2319">
        <f t="shared" si="249"/>
        <v>317.05</v>
      </c>
      <c r="L2319" s="37" t="str">
        <f t="shared" si="250"/>
        <v/>
      </c>
      <c r="M2319" t="str">
        <f t="shared" si="251"/>
        <v>Short</v>
      </c>
    </row>
    <row r="2320" spans="1:13" x14ac:dyDescent="0.25">
      <c r="A2320" s="2">
        <v>2306</v>
      </c>
      <c r="B2320" t="s">
        <v>2306</v>
      </c>
      <c r="C2320" s="8">
        <v>313.77999999999997</v>
      </c>
      <c r="D2320" s="8">
        <v>140.88999999999999</v>
      </c>
      <c r="E2320" s="17">
        <f t="shared" ref="E2320:E2383" si="252">+LN(C2320/D2320)</f>
        <v>0.80071265933962432</v>
      </c>
      <c r="F2320" s="2">
        <f>+IF(A2320&gt;$C$3,AVERAGE(INDEX($E$15:$E$2531,A2320-$C$3):E2319),"")</f>
        <v>0.78169487827267425</v>
      </c>
      <c r="G2320" s="2">
        <f>+IF(A2320&gt;$C$3,STDEVA(INDEX($E$15:$E$2531,A2320-$C$3):E2319),"")</f>
        <v>8.552389547348575E-3</v>
      </c>
      <c r="H2320">
        <f t="shared" ref="H2320:H2383" si="253">+IF(F2320="","",(E2320-F2320)/G2320)</f>
        <v>2.2236804067052804</v>
      </c>
      <c r="I2320" s="2" t="str">
        <f t="shared" ref="I2320:I2383" si="254">+IF(H2320="","",IF(H2320&lt;$C$4,"Buy",IF(H2320&gt;$C$5,"Sell","")))</f>
        <v>Sell</v>
      </c>
      <c r="J2320">
        <f t="shared" ref="J2320:J2383" si="255">IF(M2320=M2319, J2319, IF(OR(M2320="TP", M2320="SL"), "", IF(I2320="Buy", C2320, IF(I2320="Sell", D2320, ""))))</f>
        <v>143.43</v>
      </c>
      <c r="K2320">
        <f t="shared" ref="K2320:K2383" si="256">IF(M2320=M2319, K2319, IF(OR(M2320="TP", M2320="SL"), "",IF(I2320="Buy", D2320, IF(I2320="Sell", C2320, ""))))</f>
        <v>317.05</v>
      </c>
      <c r="L2320" s="37">
        <f t="shared" ref="L2320:L2383" si="257">IF(M2319="Long", (C2320-J2319)*$C$8+(K2319-D2320)*$C$9, IF(M2319="Short", (K2319-C2320)*$C$8+(D2320-J2319)*$C$9, ""))</f>
        <v>182.50000000000455</v>
      </c>
      <c r="M2320" t="str">
        <f t="shared" ref="M2320:M2383" si="258">IF(OR(M2319="", M2319="SL", M2319="TP"), IF(I2320="Sell","Short",(IF(I2320="Buy","Long",I2320))), IF(L2320="", "", IF(L2320&lt;$C$6, "SL", IF(L2320&gt;$C$7, "TP", M2319))))</f>
        <v>Short</v>
      </c>
    </row>
    <row r="2321" spans="1:13" x14ac:dyDescent="0.25">
      <c r="A2321" s="2">
        <v>2307</v>
      </c>
      <c r="B2321" t="s">
        <v>2307</v>
      </c>
      <c r="C2321" s="8">
        <v>316.18</v>
      </c>
      <c r="D2321" s="8">
        <v>141.94</v>
      </c>
      <c r="E2321" s="17">
        <f t="shared" si="252"/>
        <v>0.80090723857120483</v>
      </c>
      <c r="F2321" s="2">
        <f>+IF(A2321&gt;$C$3,AVERAGE(INDEX($E$15:$E$2531,A2321-$C$3):E2320),"")</f>
        <v>0.7839608625192831</v>
      </c>
      <c r="G2321" s="2">
        <f>+IF(A2321&gt;$C$3,STDEVA(INDEX($E$15:$E$2531,A2321-$C$3):E2320),"")</f>
        <v>1.0599039948767727E-2</v>
      </c>
      <c r="H2321">
        <f t="shared" si="253"/>
        <v>1.5988595319797771</v>
      </c>
      <c r="I2321" s="2" t="str">
        <f t="shared" si="254"/>
        <v/>
      </c>
      <c r="J2321">
        <f t="shared" si="255"/>
        <v>143.43</v>
      </c>
      <c r="K2321">
        <f t="shared" si="256"/>
        <v>317.05</v>
      </c>
      <c r="L2321" s="37">
        <f t="shared" si="257"/>
        <v>-155.00000000000114</v>
      </c>
      <c r="M2321" t="str">
        <f t="shared" si="258"/>
        <v>Short</v>
      </c>
    </row>
    <row r="2322" spans="1:13" x14ac:dyDescent="0.25">
      <c r="A2322" s="2">
        <v>2308</v>
      </c>
      <c r="B2322" t="s">
        <v>2308</v>
      </c>
      <c r="C2322" s="8">
        <v>314.38</v>
      </c>
      <c r="D2322" s="8">
        <v>139.07</v>
      </c>
      <c r="E2322" s="17">
        <f t="shared" si="252"/>
        <v>0.81562504180957252</v>
      </c>
      <c r="F2322" s="2">
        <f>+IF(A2322&gt;$C$3,AVERAGE(INDEX($E$15:$E$2531,A2322-$C$3):E2321),"")</f>
        <v>0.7854544750100948</v>
      </c>
      <c r="G2322" s="2">
        <f>+IF(A2322&gt;$C$3,STDEVA(INDEX($E$15:$E$2531,A2322-$C$3):E2321),"")</f>
        <v>1.2008027935267793E-2</v>
      </c>
      <c r="H2322">
        <f t="shared" si="253"/>
        <v>2.5125330289136172</v>
      </c>
      <c r="I2322" s="2" t="str">
        <f t="shared" si="254"/>
        <v>Sell</v>
      </c>
      <c r="J2322" t="str">
        <f t="shared" si="255"/>
        <v/>
      </c>
      <c r="K2322" t="str">
        <f t="shared" si="256"/>
        <v/>
      </c>
      <c r="L2322" s="37">
        <f t="shared" si="257"/>
        <v>-422.49999999999943</v>
      </c>
      <c r="M2322" t="str">
        <f t="shared" si="258"/>
        <v>SL</v>
      </c>
    </row>
    <row r="2323" spans="1:13" x14ac:dyDescent="0.25">
      <c r="A2323" s="2">
        <v>2309</v>
      </c>
      <c r="B2323" t="s">
        <v>2309</v>
      </c>
      <c r="C2323" s="8">
        <v>317.58999999999997</v>
      </c>
      <c r="D2323" s="8">
        <v>141.31</v>
      </c>
      <c r="E2323" s="17">
        <f t="shared" si="252"/>
        <v>0.80980518413653091</v>
      </c>
      <c r="F2323" s="2">
        <f>+IF(A2323&gt;$C$3,AVERAGE(INDEX($E$15:$E$2531,A2323-$C$3):E2322),"")</f>
        <v>0.78906441189973997</v>
      </c>
      <c r="G2323" s="2">
        <f>+IF(A2323&gt;$C$3,STDEVA(INDEX($E$15:$E$2531,A2323-$C$3):E2322),"")</f>
        <v>1.5576998447953527E-2</v>
      </c>
      <c r="H2323">
        <f t="shared" si="253"/>
        <v>1.3314999231778069</v>
      </c>
      <c r="I2323" s="2" t="str">
        <f t="shared" si="254"/>
        <v/>
      </c>
      <c r="J2323" t="str">
        <f t="shared" si="255"/>
        <v/>
      </c>
      <c r="K2323" t="str">
        <f t="shared" si="256"/>
        <v/>
      </c>
      <c r="L2323" s="37" t="str">
        <f t="shared" si="257"/>
        <v/>
      </c>
      <c r="M2323" t="str">
        <f t="shared" si="258"/>
        <v/>
      </c>
    </row>
    <row r="2324" spans="1:13" x14ac:dyDescent="0.25">
      <c r="A2324" s="2">
        <v>2310</v>
      </c>
      <c r="B2324" t="s">
        <v>2310</v>
      </c>
      <c r="C2324" s="8">
        <v>314.83999999999997</v>
      </c>
      <c r="D2324" s="8">
        <v>139.52000000000001</v>
      </c>
      <c r="E2324" s="17">
        <f t="shared" si="252"/>
        <v>0.81385661311357971</v>
      </c>
      <c r="F2324" s="2">
        <f>+IF(A2324&gt;$C$3,AVERAGE(INDEX($E$15:$E$2531,A2324-$C$3):E2323),"")</f>
        <v>0.79166722497504205</v>
      </c>
      <c r="G2324" s="2">
        <f>+IF(A2324&gt;$C$3,STDEVA(INDEX($E$15:$E$2531,A2324-$C$3):E2323),"")</f>
        <v>1.6967410566987463E-2</v>
      </c>
      <c r="H2324">
        <f t="shared" si="253"/>
        <v>1.3077651448895982</v>
      </c>
      <c r="I2324" s="2" t="str">
        <f t="shared" si="254"/>
        <v/>
      </c>
      <c r="J2324" t="str">
        <f t="shared" si="255"/>
        <v/>
      </c>
      <c r="K2324" t="str">
        <f t="shared" si="256"/>
        <v/>
      </c>
      <c r="L2324" s="37" t="str">
        <f t="shared" si="257"/>
        <v/>
      </c>
      <c r="M2324" t="str">
        <f t="shared" si="258"/>
        <v/>
      </c>
    </row>
    <row r="2325" spans="1:13" x14ac:dyDescent="0.25">
      <c r="A2325" s="2">
        <v>2311</v>
      </c>
      <c r="B2325" t="s">
        <v>2311</v>
      </c>
      <c r="C2325" s="8">
        <v>318.92</v>
      </c>
      <c r="D2325" s="8">
        <v>141.83000000000001</v>
      </c>
      <c r="E2325" s="17">
        <f t="shared" si="252"/>
        <v>0.81031113032777846</v>
      </c>
      <c r="F2325" s="2">
        <f>+IF(A2325&gt;$C$3,AVERAGE(INDEX($E$15:$E$2531,A2325-$C$3):E2324),"")</f>
        <v>0.79667491420339265</v>
      </c>
      <c r="G2325" s="2">
        <f>+IF(A2325&gt;$C$3,STDEVA(INDEX($E$15:$E$2531,A2325-$C$3):E2324),"")</f>
        <v>1.5993493299870706E-2</v>
      </c>
      <c r="H2325">
        <f t="shared" si="253"/>
        <v>0.85261023772061428</v>
      </c>
      <c r="I2325" s="2" t="str">
        <f t="shared" si="254"/>
        <v/>
      </c>
      <c r="J2325" t="str">
        <f t="shared" si="255"/>
        <v/>
      </c>
      <c r="K2325" t="str">
        <f t="shared" si="256"/>
        <v/>
      </c>
      <c r="L2325" s="37" t="str">
        <f t="shared" si="257"/>
        <v/>
      </c>
      <c r="M2325" t="str">
        <f t="shared" si="258"/>
        <v/>
      </c>
    </row>
    <row r="2326" spans="1:13" x14ac:dyDescent="0.25">
      <c r="A2326" s="2">
        <v>2312</v>
      </c>
      <c r="B2326" t="s">
        <v>2312</v>
      </c>
      <c r="C2326" s="8">
        <v>321.85000000000002</v>
      </c>
      <c r="D2326" s="8">
        <v>147.03</v>
      </c>
      <c r="E2326" s="17">
        <f t="shared" si="252"/>
        <v>0.78344895090905908</v>
      </c>
      <c r="F2326" s="2">
        <f>+IF(A2326&gt;$C$3,AVERAGE(INDEX($E$15:$E$2531,A2326-$C$3):E2325),"")</f>
        <v>0.80146888961503215</v>
      </c>
      <c r="G2326" s="2">
        <f>+IF(A2326&gt;$C$3,STDEVA(INDEX($E$15:$E$2531,A2326-$C$3):E2325),"")</f>
        <v>1.2013674124428065E-2</v>
      </c>
      <c r="H2326">
        <f t="shared" si="253"/>
        <v>-1.4999523475780101</v>
      </c>
      <c r="I2326" s="2" t="str">
        <f t="shared" si="254"/>
        <v/>
      </c>
      <c r="J2326" t="str">
        <f t="shared" si="255"/>
        <v/>
      </c>
      <c r="K2326" t="str">
        <f t="shared" si="256"/>
        <v/>
      </c>
      <c r="L2326" s="37" t="str">
        <f t="shared" si="257"/>
        <v/>
      </c>
      <c r="M2326" t="str">
        <f t="shared" si="258"/>
        <v/>
      </c>
    </row>
    <row r="2327" spans="1:13" x14ac:dyDescent="0.25">
      <c r="A2327" s="2">
        <v>2313</v>
      </c>
      <c r="B2327" t="s">
        <v>2313</v>
      </c>
      <c r="C2327" s="8">
        <v>320.79000000000002</v>
      </c>
      <c r="D2327" s="8">
        <v>146.16</v>
      </c>
      <c r="E2327" s="17">
        <f t="shared" si="252"/>
        <v>0.78608479136692377</v>
      </c>
      <c r="F2327" s="2">
        <f>+IF(A2327&gt;$C$3,AVERAGE(INDEX($E$15:$E$2531,A2327-$C$3):E2326),"")</f>
        <v>0.80144214375363543</v>
      </c>
      <c r="G2327" s="2">
        <f>+IF(A2327&gt;$C$3,STDEVA(INDEX($E$15:$E$2531,A2327-$C$3):E2326),"")</f>
        <v>1.2058388185919392E-2</v>
      </c>
      <c r="H2327">
        <f t="shared" si="253"/>
        <v>-1.2735825178231091</v>
      </c>
      <c r="I2327" s="2" t="str">
        <f t="shared" si="254"/>
        <v/>
      </c>
      <c r="J2327" t="str">
        <f t="shared" si="255"/>
        <v/>
      </c>
      <c r="K2327" t="str">
        <f t="shared" si="256"/>
        <v/>
      </c>
      <c r="L2327" s="37" t="str">
        <f t="shared" si="257"/>
        <v/>
      </c>
      <c r="M2327" t="str">
        <f t="shared" si="258"/>
        <v/>
      </c>
    </row>
    <row r="2328" spans="1:13" x14ac:dyDescent="0.25">
      <c r="A2328" s="2">
        <v>2314</v>
      </c>
      <c r="B2328" t="s">
        <v>2314</v>
      </c>
      <c r="C2328" s="8">
        <v>321.72000000000003</v>
      </c>
      <c r="D2328" s="8">
        <v>146.59</v>
      </c>
      <c r="E2328" s="17">
        <f t="shared" si="252"/>
        <v>0.78604202773392862</v>
      </c>
      <c r="F2328" s="2">
        <f>+IF(A2328&gt;$C$3,AVERAGE(INDEX($E$15:$E$2531,A2328-$C$3):E2327),"")</f>
        <v>0.80155155426824354</v>
      </c>
      <c r="G2328" s="2">
        <f>+IF(A2328&gt;$C$3,STDEVA(INDEX($E$15:$E$2531,A2328-$C$3):E2327),"")</f>
        <v>1.1894935060653311E-2</v>
      </c>
      <c r="H2328">
        <f t="shared" si="253"/>
        <v>-1.3038765201516858</v>
      </c>
      <c r="I2328" s="2" t="str">
        <f t="shared" si="254"/>
        <v/>
      </c>
      <c r="J2328" t="str">
        <f t="shared" si="255"/>
        <v/>
      </c>
      <c r="K2328" t="str">
        <f t="shared" si="256"/>
        <v/>
      </c>
      <c r="L2328" s="37" t="str">
        <f t="shared" si="257"/>
        <v/>
      </c>
      <c r="M2328" t="str">
        <f t="shared" si="258"/>
        <v/>
      </c>
    </row>
    <row r="2329" spans="1:13" x14ac:dyDescent="0.25">
      <c r="A2329" s="2">
        <v>2315</v>
      </c>
      <c r="B2329" t="s">
        <v>2315</v>
      </c>
      <c r="C2329" s="8">
        <v>324.32</v>
      </c>
      <c r="D2329" s="8">
        <v>145.96</v>
      </c>
      <c r="E2329" s="17">
        <f t="shared" si="252"/>
        <v>0.79839807113544292</v>
      </c>
      <c r="F2329" s="2">
        <f>+IF(A2329&gt;$C$3,AVERAGE(INDEX($E$15:$E$2531,A2329-$C$3):E2328),"")</f>
        <v>0.80075484858980017</v>
      </c>
      <c r="G2329" s="2">
        <f>+IF(A2329&gt;$C$3,STDEVA(INDEX($E$15:$E$2531,A2329-$C$3):E2328),"")</f>
        <v>1.2733846374077954E-2</v>
      </c>
      <c r="H2329">
        <f t="shared" si="253"/>
        <v>-0.18507977755683444</v>
      </c>
      <c r="I2329" s="2" t="str">
        <f t="shared" si="254"/>
        <v/>
      </c>
      <c r="J2329" t="str">
        <f t="shared" si="255"/>
        <v/>
      </c>
      <c r="K2329" t="str">
        <f t="shared" si="256"/>
        <v/>
      </c>
      <c r="L2329" s="37" t="str">
        <f t="shared" si="257"/>
        <v/>
      </c>
      <c r="M2329" t="str">
        <f t="shared" si="258"/>
        <v/>
      </c>
    </row>
    <row r="2330" spans="1:13" x14ac:dyDescent="0.25">
      <c r="A2330" s="2">
        <v>2316</v>
      </c>
      <c r="B2330" t="s">
        <v>2316</v>
      </c>
      <c r="C2330" s="8">
        <v>325.01</v>
      </c>
      <c r="D2330" s="8">
        <v>148.03</v>
      </c>
      <c r="E2330" s="17">
        <f t="shared" si="252"/>
        <v>0.78644099516174293</v>
      </c>
      <c r="F2330" s="2">
        <f>+IF(A2330&gt;$C$3,AVERAGE(INDEX($E$15:$E$2531,A2330-$C$3):E2329),"")</f>
        <v>0.80049767212266909</v>
      </c>
      <c r="G2330" s="2">
        <f>+IF(A2330&gt;$C$3,STDEVA(INDEX($E$15:$E$2531,A2330-$C$3):E2329),"")</f>
        <v>1.2758154795307725E-2</v>
      </c>
      <c r="H2330">
        <f t="shared" si="253"/>
        <v>-1.101779778224357</v>
      </c>
      <c r="I2330" s="2" t="str">
        <f t="shared" si="254"/>
        <v/>
      </c>
      <c r="J2330" t="str">
        <f t="shared" si="255"/>
        <v/>
      </c>
      <c r="K2330" t="str">
        <f t="shared" si="256"/>
        <v/>
      </c>
      <c r="L2330" s="37" t="str">
        <f t="shared" si="257"/>
        <v/>
      </c>
      <c r="M2330" t="str">
        <f t="shared" si="258"/>
        <v/>
      </c>
    </row>
    <row r="2331" spans="1:13" x14ac:dyDescent="0.25">
      <c r="A2331" s="2">
        <v>2317</v>
      </c>
      <c r="B2331" t="s">
        <v>2317</v>
      </c>
      <c r="C2331" s="8">
        <v>326.86</v>
      </c>
      <c r="D2331" s="8">
        <v>148.11000000000001</v>
      </c>
      <c r="E2331" s="17">
        <f t="shared" si="252"/>
        <v>0.79157670372603073</v>
      </c>
      <c r="F2331" s="2">
        <f>+IF(A2331&gt;$C$3,AVERAGE(INDEX($E$15:$E$2531,A2331-$C$3):E2330),"")</f>
        <v>0.79889031174383984</v>
      </c>
      <c r="G2331" s="2">
        <f>+IF(A2331&gt;$C$3,STDEVA(INDEX($E$15:$E$2531,A2331-$C$3):E2330),"")</f>
        <v>1.3584614763904164E-2</v>
      </c>
      <c r="H2331">
        <f t="shared" si="253"/>
        <v>-0.5383743407462821</v>
      </c>
      <c r="I2331" s="2" t="str">
        <f t="shared" si="254"/>
        <v/>
      </c>
      <c r="J2331" t="str">
        <f t="shared" si="255"/>
        <v/>
      </c>
      <c r="K2331" t="str">
        <f t="shared" si="256"/>
        <v/>
      </c>
      <c r="L2331" s="37" t="str">
        <f t="shared" si="257"/>
        <v/>
      </c>
      <c r="M2331" t="str">
        <f t="shared" si="258"/>
        <v/>
      </c>
    </row>
    <row r="2332" spans="1:13" x14ac:dyDescent="0.25">
      <c r="A2332" s="2">
        <v>2318</v>
      </c>
      <c r="B2332" t="s">
        <v>2318</v>
      </c>
      <c r="C2332" s="8">
        <v>322.95999999999998</v>
      </c>
      <c r="D2332" s="8">
        <v>148.26</v>
      </c>
      <c r="E2332" s="17">
        <f t="shared" si="252"/>
        <v>0.77856098731611167</v>
      </c>
      <c r="F2332" s="2">
        <f>+IF(A2332&gt;$C$3,AVERAGE(INDEX($E$15:$E$2531,A2332-$C$3):E2331),"")</f>
        <v>0.79621827417900193</v>
      </c>
      <c r="G2332" s="2">
        <f>+IF(A2332&gt;$C$3,STDEVA(INDEX($E$15:$E$2531,A2332-$C$3):E2331),"")</f>
        <v>1.217329903622855E-2</v>
      </c>
      <c r="H2332">
        <f t="shared" si="253"/>
        <v>-1.4504931498307065</v>
      </c>
      <c r="I2332" s="2" t="str">
        <f t="shared" si="254"/>
        <v/>
      </c>
      <c r="J2332" t="str">
        <f t="shared" si="255"/>
        <v/>
      </c>
      <c r="K2332" t="str">
        <f t="shared" si="256"/>
        <v/>
      </c>
      <c r="L2332" s="37" t="str">
        <f t="shared" si="257"/>
        <v/>
      </c>
      <c r="M2332" t="str">
        <f t="shared" si="258"/>
        <v/>
      </c>
    </row>
    <row r="2333" spans="1:13" x14ac:dyDescent="0.25">
      <c r="A2333" s="2">
        <v>2319</v>
      </c>
      <c r="B2333" t="s">
        <v>2319</v>
      </c>
      <c r="C2333" s="8">
        <v>320.88</v>
      </c>
      <c r="D2333" s="8">
        <v>146.08000000000001</v>
      </c>
      <c r="E2333" s="17">
        <f t="shared" si="252"/>
        <v>0.78691280461513902</v>
      </c>
      <c r="F2333" s="2">
        <f>+IF(A2333&gt;$C$3,AVERAGE(INDEX($E$15:$E$2531,A2333-$C$3):E2332),"")</f>
        <v>0.7927466967545107</v>
      </c>
      <c r="G2333" s="2">
        <f>+IF(A2333&gt;$C$3,STDEVA(INDEX($E$15:$E$2531,A2333-$C$3):E2332),"")</f>
        <v>1.2268978585439665E-2</v>
      </c>
      <c r="H2333">
        <f t="shared" si="253"/>
        <v>-0.47549941494682524</v>
      </c>
      <c r="I2333" s="2" t="str">
        <f t="shared" si="254"/>
        <v/>
      </c>
      <c r="J2333" t="str">
        <f t="shared" si="255"/>
        <v/>
      </c>
      <c r="K2333" t="str">
        <f t="shared" si="256"/>
        <v/>
      </c>
      <c r="L2333" s="37" t="str">
        <f t="shared" si="257"/>
        <v/>
      </c>
      <c r="M2333" t="str">
        <f t="shared" si="258"/>
        <v/>
      </c>
    </row>
    <row r="2334" spans="1:13" x14ac:dyDescent="0.25">
      <c r="A2334" s="2">
        <v>2320</v>
      </c>
      <c r="B2334" t="s">
        <v>2320</v>
      </c>
      <c r="C2334" s="8">
        <v>323.22000000000003</v>
      </c>
      <c r="D2334" s="8">
        <v>147.6</v>
      </c>
      <c r="E2334" s="17">
        <f t="shared" si="252"/>
        <v>0.7838272937541253</v>
      </c>
      <c r="F2334" s="2">
        <f>+IF(A2334&gt;$C$3,AVERAGE(INDEX($E$15:$E$2531,A2334-$C$3):E2333),"")</f>
        <v>0.78975294025468412</v>
      </c>
      <c r="G2334" s="2">
        <f>+IF(A2334&gt;$C$3,STDEVA(INDEX($E$15:$E$2531,A2334-$C$3):E2333),"")</f>
        <v>9.4337506540642796E-3</v>
      </c>
      <c r="H2334">
        <f t="shared" si="253"/>
        <v>-0.62813261849420587</v>
      </c>
      <c r="I2334" s="2" t="str">
        <f t="shared" si="254"/>
        <v/>
      </c>
      <c r="J2334" t="str">
        <f t="shared" si="255"/>
        <v/>
      </c>
      <c r="K2334" t="str">
        <f t="shared" si="256"/>
        <v/>
      </c>
      <c r="L2334" s="37" t="str">
        <f t="shared" si="257"/>
        <v/>
      </c>
      <c r="M2334" t="str">
        <f t="shared" si="258"/>
        <v/>
      </c>
    </row>
    <row r="2335" spans="1:13" x14ac:dyDescent="0.25">
      <c r="A2335" s="2">
        <v>2321</v>
      </c>
      <c r="B2335" t="s">
        <v>2321</v>
      </c>
      <c r="C2335" s="8">
        <v>321.17</v>
      </c>
      <c r="D2335" s="8">
        <v>146.13</v>
      </c>
      <c r="E2335" s="17">
        <f t="shared" si="252"/>
        <v>0.78747394147308347</v>
      </c>
      <c r="F2335" s="2">
        <f>+IF(A2335&gt;$C$3,AVERAGE(INDEX($E$15:$E$2531,A2335-$C$3):E2334),"")</f>
        <v>0.78681029174650052</v>
      </c>
      <c r="G2335" s="2">
        <f>+IF(A2335&gt;$C$3,STDEVA(INDEX($E$15:$E$2531,A2335-$C$3):E2334),"")</f>
        <v>5.5509762250451917E-3</v>
      </c>
      <c r="H2335">
        <f t="shared" si="253"/>
        <v>0.11955549793001427</v>
      </c>
      <c r="I2335" s="2" t="str">
        <f t="shared" si="254"/>
        <v/>
      </c>
      <c r="J2335" t="str">
        <f t="shared" si="255"/>
        <v/>
      </c>
      <c r="K2335" t="str">
        <f t="shared" si="256"/>
        <v/>
      </c>
      <c r="L2335" s="37" t="str">
        <f t="shared" si="257"/>
        <v/>
      </c>
      <c r="M2335" t="str">
        <f t="shared" si="258"/>
        <v/>
      </c>
    </row>
    <row r="2336" spans="1:13" x14ac:dyDescent="0.25">
      <c r="A2336" s="2">
        <v>2322</v>
      </c>
      <c r="B2336" t="s">
        <v>2322</v>
      </c>
      <c r="C2336" s="8">
        <v>325.12</v>
      </c>
      <c r="D2336" s="8">
        <v>149.35</v>
      </c>
      <c r="E2336" s="17">
        <f t="shared" si="252"/>
        <v>0.77790180028794376</v>
      </c>
      <c r="F2336" s="2">
        <f>+IF(A2336&gt;$C$3,AVERAGE(INDEX($E$15:$E$2531,A2336-$C$3):E2335),"")</f>
        <v>0.78725751292028101</v>
      </c>
      <c r="G2336" s="2">
        <f>+IF(A2336&gt;$C$3,STDEVA(INDEX($E$15:$E$2531,A2336-$C$3):E2335),"")</f>
        <v>5.4065753270644921E-3</v>
      </c>
      <c r="H2336">
        <f t="shared" si="253"/>
        <v>-1.73043230998817</v>
      </c>
      <c r="I2336" s="2" t="str">
        <f t="shared" si="254"/>
        <v/>
      </c>
      <c r="J2336" t="str">
        <f t="shared" si="255"/>
        <v/>
      </c>
      <c r="K2336" t="str">
        <f t="shared" si="256"/>
        <v/>
      </c>
      <c r="L2336" s="37" t="str">
        <f t="shared" si="257"/>
        <v/>
      </c>
      <c r="M2336" t="str">
        <f t="shared" si="258"/>
        <v/>
      </c>
    </row>
    <row r="2337" spans="1:13" x14ac:dyDescent="0.25">
      <c r="A2337" s="2">
        <v>2323</v>
      </c>
      <c r="B2337" t="s">
        <v>2323</v>
      </c>
      <c r="C2337" s="8">
        <v>323.95999999999998</v>
      </c>
      <c r="D2337" s="8">
        <v>148.76</v>
      </c>
      <c r="E2337" s="17">
        <f t="shared" si="252"/>
        <v>0.77828578232391987</v>
      </c>
      <c r="F2337" s="2">
        <f>+IF(A2337&gt;$C$3,AVERAGE(INDEX($E$15:$E$2531,A2337-$C$3):E2336),"")</f>
        <v>0.78634829168928322</v>
      </c>
      <c r="G2337" s="2">
        <f>+IF(A2337&gt;$C$3,STDEVA(INDEX($E$15:$E$2531,A2337-$C$3):E2336),"")</f>
        <v>6.2506238481937855E-3</v>
      </c>
      <c r="H2337">
        <f t="shared" si="253"/>
        <v>-1.2898727488925978</v>
      </c>
      <c r="I2337" s="2" t="str">
        <f t="shared" si="254"/>
        <v/>
      </c>
      <c r="J2337" t="str">
        <f t="shared" si="255"/>
        <v/>
      </c>
      <c r="K2337" t="str">
        <f t="shared" si="256"/>
        <v/>
      </c>
      <c r="L2337" s="37" t="str">
        <f t="shared" si="257"/>
        <v/>
      </c>
      <c r="M2337" t="str">
        <f t="shared" si="258"/>
        <v/>
      </c>
    </row>
    <row r="2338" spans="1:13" x14ac:dyDescent="0.25">
      <c r="A2338" s="2">
        <v>2324</v>
      </c>
      <c r="B2338" t="s">
        <v>2324</v>
      </c>
      <c r="C2338" s="8">
        <v>326.52</v>
      </c>
      <c r="D2338" s="8">
        <v>147.36000000000001</v>
      </c>
      <c r="E2338" s="17">
        <f t="shared" si="252"/>
        <v>0.79561263007615846</v>
      </c>
      <c r="F2338" s="2">
        <f>+IF(A2338&gt;$C$3,AVERAGE(INDEX($E$15:$E$2531,A2338-$C$3):E2337),"")</f>
        <v>0.78548648664372656</v>
      </c>
      <c r="G2338" s="2">
        <f>+IF(A2338&gt;$C$3,STDEVA(INDEX($E$15:$E$2531,A2338-$C$3):E2337),"")</f>
        <v>6.8079758019562262E-3</v>
      </c>
      <c r="H2338">
        <f t="shared" si="253"/>
        <v>1.4873941575294995</v>
      </c>
      <c r="I2338" s="2" t="str">
        <f t="shared" si="254"/>
        <v/>
      </c>
      <c r="J2338" t="str">
        <f t="shared" si="255"/>
        <v/>
      </c>
      <c r="K2338" t="str">
        <f t="shared" si="256"/>
        <v/>
      </c>
      <c r="L2338" s="37" t="str">
        <f t="shared" si="257"/>
        <v/>
      </c>
      <c r="M2338" t="str">
        <f t="shared" si="258"/>
        <v/>
      </c>
    </row>
    <row r="2339" spans="1:13" x14ac:dyDescent="0.25">
      <c r="A2339" s="2">
        <v>2325</v>
      </c>
      <c r="B2339" t="s">
        <v>2325</v>
      </c>
      <c r="C2339" s="8">
        <v>328.79</v>
      </c>
      <c r="D2339" s="8">
        <v>149.76</v>
      </c>
      <c r="E2339" s="17">
        <f t="shared" si="252"/>
        <v>0.78638523636493529</v>
      </c>
      <c r="F2339" s="2">
        <f>+IF(A2339&gt;$C$3,AVERAGE(INDEX($E$15:$E$2531,A2339-$C$3):E2338),"")</f>
        <v>0.78517699319269507</v>
      </c>
      <c r="G2339" s="2">
        <f>+IF(A2339&gt;$C$3,STDEVA(INDEX($E$15:$E$2531,A2339-$C$3):E2338),"")</f>
        <v>6.1821918354409561E-3</v>
      </c>
      <c r="H2339">
        <f t="shared" si="253"/>
        <v>0.19543928826563819</v>
      </c>
      <c r="I2339" s="2" t="str">
        <f t="shared" si="254"/>
        <v/>
      </c>
      <c r="J2339" t="str">
        <f t="shared" si="255"/>
        <v/>
      </c>
      <c r="K2339" t="str">
        <f t="shared" si="256"/>
        <v/>
      </c>
      <c r="L2339" s="37" t="str">
        <f t="shared" si="257"/>
        <v/>
      </c>
      <c r="M2339" t="str">
        <f t="shared" si="258"/>
        <v/>
      </c>
    </row>
    <row r="2340" spans="1:13" x14ac:dyDescent="0.25">
      <c r="A2340" s="2">
        <v>2326</v>
      </c>
      <c r="B2340" t="s">
        <v>2326</v>
      </c>
      <c r="C2340" s="8">
        <v>330.06</v>
      </c>
      <c r="D2340" s="8">
        <v>150.79</v>
      </c>
      <c r="E2340" s="17">
        <f t="shared" si="252"/>
        <v>0.78338631573771744</v>
      </c>
      <c r="F2340" s="2">
        <f>+IF(A2340&gt;$C$3,AVERAGE(INDEX($E$15:$E$2531,A2340-$C$3):E2339),"")</f>
        <v>0.78517079777082754</v>
      </c>
      <c r="G2340" s="2">
        <f>+IF(A2340&gt;$C$3,STDEVA(INDEX($E$15:$E$2531,A2340-$C$3):E2339),"")</f>
        <v>6.1807945712685454E-3</v>
      </c>
      <c r="H2340">
        <f t="shared" si="253"/>
        <v>-0.28871401767748045</v>
      </c>
      <c r="I2340" s="2" t="str">
        <f t="shared" si="254"/>
        <v/>
      </c>
      <c r="J2340" t="str">
        <f t="shared" si="255"/>
        <v/>
      </c>
      <c r="K2340" t="str">
        <f t="shared" si="256"/>
        <v/>
      </c>
      <c r="L2340" s="37" t="str">
        <f t="shared" si="257"/>
        <v/>
      </c>
      <c r="M2340" t="str">
        <f t="shared" si="258"/>
        <v/>
      </c>
    </row>
    <row r="2341" spans="1:13" x14ac:dyDescent="0.25">
      <c r="A2341" s="2">
        <v>2327</v>
      </c>
      <c r="B2341" t="s">
        <v>2327</v>
      </c>
      <c r="C2341" s="8">
        <v>332.11</v>
      </c>
      <c r="D2341" s="8">
        <v>153.79</v>
      </c>
      <c r="E2341" s="17">
        <f t="shared" si="252"/>
        <v>0.76987820388975459</v>
      </c>
      <c r="F2341" s="2">
        <f>+IF(A2341&gt;$C$3,AVERAGE(INDEX($E$15:$E$2531,A2341-$C$3):E2340),"")</f>
        <v>0.78426075466101486</v>
      </c>
      <c r="G2341" s="2">
        <f>+IF(A2341&gt;$C$3,STDEVA(INDEX($E$15:$E$2531,A2341-$C$3):E2340),"")</f>
        <v>5.7043066090664129E-3</v>
      </c>
      <c r="H2341">
        <f t="shared" si="253"/>
        <v>-2.5213495271100395</v>
      </c>
      <c r="I2341" s="2" t="str">
        <f t="shared" si="254"/>
        <v>Buy</v>
      </c>
      <c r="J2341">
        <f t="shared" si="255"/>
        <v>332.11</v>
      </c>
      <c r="K2341">
        <f t="shared" si="256"/>
        <v>153.79</v>
      </c>
      <c r="L2341" s="37" t="str">
        <f t="shared" si="257"/>
        <v/>
      </c>
      <c r="M2341" t="str">
        <f t="shared" si="258"/>
        <v>Long</v>
      </c>
    </row>
    <row r="2342" spans="1:13" x14ac:dyDescent="0.25">
      <c r="A2342" s="2">
        <v>2328</v>
      </c>
      <c r="B2342" t="s">
        <v>2328</v>
      </c>
      <c r="C2342" s="8">
        <v>334.33</v>
      </c>
      <c r="D2342" s="8">
        <v>153.72999999999999</v>
      </c>
      <c r="E2342" s="17">
        <f t="shared" si="252"/>
        <v>0.77693071222988541</v>
      </c>
      <c r="F2342" s="2">
        <f>+IF(A2342&gt;$C$3,AVERAGE(INDEX($E$15:$E$2531,A2342-$C$3):E2341),"")</f>
        <v>0.78329600094697516</v>
      </c>
      <c r="G2342" s="2">
        <f>+IF(A2342&gt;$C$3,STDEVA(INDEX($E$15:$E$2531,A2342-$C$3):E2341),"")</f>
        <v>7.2998851229401701E-3</v>
      </c>
      <c r="H2342">
        <f t="shared" si="253"/>
        <v>-0.87197108035119353</v>
      </c>
      <c r="I2342" s="2" t="str">
        <f t="shared" si="254"/>
        <v/>
      </c>
      <c r="J2342" t="str">
        <f t="shared" si="255"/>
        <v/>
      </c>
      <c r="K2342" t="str">
        <f t="shared" si="256"/>
        <v/>
      </c>
      <c r="L2342" s="37">
        <f t="shared" si="257"/>
        <v>569.99999999999318</v>
      </c>
      <c r="M2342" t="str">
        <f t="shared" si="258"/>
        <v>TP</v>
      </c>
    </row>
    <row r="2343" spans="1:13" x14ac:dyDescent="0.25">
      <c r="A2343" s="2">
        <v>2329</v>
      </c>
      <c r="B2343" t="s">
        <v>2329</v>
      </c>
      <c r="C2343" s="8">
        <v>334.57</v>
      </c>
      <c r="D2343" s="8">
        <v>156.16999999999999</v>
      </c>
      <c r="E2343" s="17">
        <f t="shared" si="252"/>
        <v>0.76190096773865412</v>
      </c>
      <c r="F2343" s="2">
        <f>+IF(A2343&gt;$C$3,AVERAGE(INDEX($E$15:$E$2531,A2343-$C$3):E2342),"")</f>
        <v>0.78218687957083588</v>
      </c>
      <c r="G2343" s="2">
        <f>+IF(A2343&gt;$C$3,STDEVA(INDEX($E$15:$E$2531,A2343-$C$3):E2342),"")</f>
        <v>7.4386731184043495E-3</v>
      </c>
      <c r="H2343">
        <f t="shared" si="253"/>
        <v>-2.7270874132096874</v>
      </c>
      <c r="I2343" s="2" t="str">
        <f t="shared" si="254"/>
        <v>Buy</v>
      </c>
      <c r="J2343">
        <f t="shared" si="255"/>
        <v>334.57</v>
      </c>
      <c r="K2343">
        <f t="shared" si="256"/>
        <v>156.16999999999999</v>
      </c>
      <c r="L2343" s="37" t="str">
        <f t="shared" si="257"/>
        <v/>
      </c>
      <c r="M2343" t="str">
        <f t="shared" si="258"/>
        <v>Long</v>
      </c>
    </row>
    <row r="2344" spans="1:13" x14ac:dyDescent="0.25">
      <c r="A2344" s="2">
        <v>2330</v>
      </c>
      <c r="B2344" t="s">
        <v>2330</v>
      </c>
      <c r="C2344" s="8">
        <v>335.57</v>
      </c>
      <c r="D2344" s="8">
        <v>157.79</v>
      </c>
      <c r="E2344" s="17">
        <f t="shared" si="252"/>
        <v>0.75456554341626636</v>
      </c>
      <c r="F2344" s="2">
        <f>+IF(A2344&gt;$C$3,AVERAGE(INDEX($E$15:$E$2531,A2344-$C$3):E2343),"")</f>
        <v>0.77975062112467242</v>
      </c>
      <c r="G2344" s="2">
        <f>+IF(A2344&gt;$C$3,STDEVA(INDEX($E$15:$E$2531,A2344-$C$3):E2343),"")</f>
        <v>9.9879923240456872E-3</v>
      </c>
      <c r="H2344">
        <f t="shared" si="253"/>
        <v>-2.5215355490185951</v>
      </c>
      <c r="I2344" s="2" t="str">
        <f t="shared" si="254"/>
        <v>Buy</v>
      </c>
      <c r="J2344">
        <f t="shared" si="255"/>
        <v>334.57</v>
      </c>
      <c r="K2344">
        <f t="shared" si="256"/>
        <v>156.16999999999999</v>
      </c>
      <c r="L2344" s="37">
        <f t="shared" si="257"/>
        <v>-155.00000000000114</v>
      </c>
      <c r="M2344" t="str">
        <f t="shared" si="258"/>
        <v>Long</v>
      </c>
    </row>
    <row r="2345" spans="1:13" x14ac:dyDescent="0.25">
      <c r="A2345" s="2">
        <v>2331</v>
      </c>
      <c r="B2345" t="s">
        <v>2331</v>
      </c>
      <c r="C2345" s="8">
        <v>332.8</v>
      </c>
      <c r="D2345" s="8">
        <v>156.88</v>
      </c>
      <c r="E2345" s="17">
        <f t="shared" si="252"/>
        <v>0.75206052705896265</v>
      </c>
      <c r="F2345" s="2">
        <f>+IF(A2345&gt;$C$3,AVERAGE(INDEX($E$15:$E$2531,A2345-$C$3):E2344),"")</f>
        <v>0.77609413245169279</v>
      </c>
      <c r="G2345" s="2">
        <f>+IF(A2345&gt;$C$3,STDEVA(INDEX($E$15:$E$2531,A2345-$C$3):E2344),"")</f>
        <v>1.2511940309935859E-2</v>
      </c>
      <c r="H2345">
        <f t="shared" si="253"/>
        <v>-1.9208535844472348</v>
      </c>
      <c r="I2345" s="2" t="str">
        <f t="shared" si="254"/>
        <v>Buy</v>
      </c>
      <c r="J2345" t="str">
        <f t="shared" si="255"/>
        <v/>
      </c>
      <c r="K2345" t="str">
        <f t="shared" si="256"/>
        <v/>
      </c>
      <c r="L2345" s="37">
        <f t="shared" si="257"/>
        <v>-619.9999999999975</v>
      </c>
      <c r="M2345" t="str">
        <f t="shared" si="258"/>
        <v>SL</v>
      </c>
    </row>
    <row r="2346" spans="1:13" x14ac:dyDescent="0.25">
      <c r="A2346" s="2">
        <v>2332</v>
      </c>
      <c r="B2346" t="s">
        <v>2332</v>
      </c>
      <c r="C2346" s="8">
        <v>337.44</v>
      </c>
      <c r="D2346" s="8">
        <v>157.52000000000001</v>
      </c>
      <c r="E2346" s="17">
        <f t="shared" si="252"/>
        <v>0.7618352823995943</v>
      </c>
      <c r="F2346" s="2">
        <f>+IF(A2346&gt;$C$3,AVERAGE(INDEX($E$15:$E$2531,A2346-$C$3):E2345),"")</f>
        <v>0.77322287987069493</v>
      </c>
      <c r="G2346" s="2">
        <f>+IF(A2346&gt;$C$3,STDEVA(INDEX($E$15:$E$2531,A2346-$C$3):E2345),"")</f>
        <v>1.480092440215919E-2</v>
      </c>
      <c r="H2346">
        <f t="shared" si="253"/>
        <v>-0.76938420612697567</v>
      </c>
      <c r="I2346" s="2" t="str">
        <f t="shared" si="254"/>
        <v/>
      </c>
      <c r="J2346" t="str">
        <f t="shared" si="255"/>
        <v/>
      </c>
      <c r="K2346" t="str">
        <f t="shared" si="256"/>
        <v/>
      </c>
      <c r="L2346" s="37" t="str">
        <f t="shared" si="257"/>
        <v/>
      </c>
      <c r="M2346" t="str">
        <f t="shared" si="258"/>
        <v/>
      </c>
    </row>
    <row r="2347" spans="1:13" x14ac:dyDescent="0.25">
      <c r="A2347" s="2">
        <v>2333</v>
      </c>
      <c r="B2347" t="s">
        <v>2333</v>
      </c>
      <c r="C2347" s="8">
        <v>336.83</v>
      </c>
      <c r="D2347" s="8">
        <v>157.19</v>
      </c>
      <c r="E2347" s="17">
        <f t="shared" si="252"/>
        <v>0.76212308729540867</v>
      </c>
      <c r="F2347" s="2">
        <f>+IF(A2347&gt;$C$3,AVERAGE(INDEX($E$15:$E$2531,A2347-$C$3):E2346),"")</f>
        <v>0.77139504654576985</v>
      </c>
      <c r="G2347" s="2">
        <f>+IF(A2347&gt;$C$3,STDEVA(INDEX($E$15:$E$2531,A2347-$C$3):E2346),"")</f>
        <v>1.5110073329599683E-2</v>
      </c>
      <c r="H2347">
        <f t="shared" si="253"/>
        <v>-0.6136276805618136</v>
      </c>
      <c r="I2347" s="2" t="str">
        <f t="shared" si="254"/>
        <v/>
      </c>
      <c r="J2347" t="str">
        <f t="shared" si="255"/>
        <v/>
      </c>
      <c r="K2347" t="str">
        <f t="shared" si="256"/>
        <v/>
      </c>
      <c r="L2347" s="37" t="str">
        <f t="shared" si="257"/>
        <v/>
      </c>
      <c r="M2347" t="str">
        <f t="shared" si="258"/>
        <v/>
      </c>
    </row>
    <row r="2348" spans="1:13" x14ac:dyDescent="0.25">
      <c r="A2348" s="2">
        <v>2334</v>
      </c>
      <c r="B2348" t="s">
        <v>2334</v>
      </c>
      <c r="C2348" s="8">
        <v>336.84</v>
      </c>
      <c r="D2348" s="8">
        <v>157.09</v>
      </c>
      <c r="E2348" s="17">
        <f t="shared" si="252"/>
        <v>0.7627891506499429</v>
      </c>
      <c r="F2348" s="2">
        <f>+IF(A2348&gt;$C$3,AVERAGE(INDEX($E$15:$E$2531,A2348-$C$3):E2347),"")</f>
        <v>0.76767398623679772</v>
      </c>
      <c r="G2348" s="2">
        <f>+IF(A2348&gt;$C$3,STDEVA(INDEX($E$15:$E$2531,A2348-$C$3):E2347),"")</f>
        <v>1.2254467532745818E-2</v>
      </c>
      <c r="H2348">
        <f t="shared" si="253"/>
        <v>-0.39861671458199133</v>
      </c>
      <c r="I2348" s="2" t="str">
        <f t="shared" si="254"/>
        <v/>
      </c>
      <c r="J2348" t="str">
        <f t="shared" si="255"/>
        <v/>
      </c>
      <c r="K2348" t="str">
        <f t="shared" si="256"/>
        <v/>
      </c>
      <c r="L2348" s="37" t="str">
        <f t="shared" si="257"/>
        <v/>
      </c>
      <c r="M2348" t="str">
        <f t="shared" si="258"/>
        <v/>
      </c>
    </row>
    <row r="2349" spans="1:13" x14ac:dyDescent="0.25">
      <c r="A2349" s="2">
        <v>2335</v>
      </c>
      <c r="B2349" t="s">
        <v>2335</v>
      </c>
      <c r="C2349" s="8">
        <v>337.91</v>
      </c>
      <c r="D2349" s="8">
        <v>157.9</v>
      </c>
      <c r="E2349" s="17">
        <f t="shared" si="252"/>
        <v>0.76081766657533956</v>
      </c>
      <c r="F2349" s="2">
        <f>+IF(A2349&gt;$C$3,AVERAGE(INDEX($E$15:$E$2531,A2349-$C$3):E2348),"")</f>
        <v>0.76505219893513177</v>
      </c>
      <c r="G2349" s="2">
        <f>+IF(A2349&gt;$C$3,STDEVA(INDEX($E$15:$E$2531,A2349-$C$3):E2348),"")</f>
        <v>1.008255061694E-2</v>
      </c>
      <c r="H2349">
        <f t="shared" si="253"/>
        <v>-0.41998622379119449</v>
      </c>
      <c r="I2349" s="2" t="str">
        <f t="shared" si="254"/>
        <v/>
      </c>
      <c r="J2349" t="str">
        <f t="shared" si="255"/>
        <v/>
      </c>
      <c r="K2349" t="str">
        <f t="shared" si="256"/>
        <v/>
      </c>
      <c r="L2349" s="37" t="str">
        <f t="shared" si="257"/>
        <v/>
      </c>
      <c r="M2349" t="str">
        <f t="shared" si="258"/>
        <v/>
      </c>
    </row>
    <row r="2350" spans="1:13" x14ac:dyDescent="0.25">
      <c r="A2350" s="2">
        <v>2336</v>
      </c>
      <c r="B2350" t="s">
        <v>2336</v>
      </c>
      <c r="C2350" s="8">
        <v>338.64</v>
      </c>
      <c r="D2350" s="8">
        <v>156.38999999999999</v>
      </c>
      <c r="E2350" s="17">
        <f t="shared" si="252"/>
        <v>0.7725847087645441</v>
      </c>
      <c r="F2350" s="2">
        <f>+IF(A2350&gt;$C$3,AVERAGE(INDEX($E$15:$E$2531,A2350-$C$3):E2349),"")</f>
        <v>0.76254457125042319</v>
      </c>
      <c r="G2350" s="2">
        <f>+IF(A2350&gt;$C$3,STDEVA(INDEX($E$15:$E$2531,A2350-$C$3):E2349),"")</f>
        <v>7.403211055637255E-3</v>
      </c>
      <c r="H2350">
        <f t="shared" si="253"/>
        <v>1.3561868544157938</v>
      </c>
      <c r="I2350" s="2" t="str">
        <f t="shared" si="254"/>
        <v/>
      </c>
      <c r="J2350" t="str">
        <f t="shared" si="255"/>
        <v/>
      </c>
      <c r="K2350" t="str">
        <f t="shared" si="256"/>
        <v/>
      </c>
      <c r="L2350" s="37" t="str">
        <f t="shared" si="257"/>
        <v/>
      </c>
      <c r="M2350" t="str">
        <f t="shared" si="258"/>
        <v/>
      </c>
    </row>
    <row r="2351" spans="1:13" x14ac:dyDescent="0.25">
      <c r="A2351" s="2">
        <v>2337</v>
      </c>
      <c r="B2351" t="s">
        <v>2337</v>
      </c>
      <c r="C2351" s="8">
        <v>337.23</v>
      </c>
      <c r="D2351" s="8">
        <v>156.4</v>
      </c>
      <c r="E2351" s="17">
        <f t="shared" si="252"/>
        <v>0.76834836203060475</v>
      </c>
      <c r="F2351" s="2">
        <f>+IF(A2351&gt;$C$3,AVERAGE(INDEX($E$15:$E$2531,A2351-$C$3):E2350),"")</f>
        <v>0.76284529401428858</v>
      </c>
      <c r="G2351" s="2">
        <f>+IF(A2351&gt;$C$3,STDEVA(INDEX($E$15:$E$2531,A2351-$C$3):E2350),"")</f>
        <v>7.7835448018713383E-3</v>
      </c>
      <c r="H2351">
        <f t="shared" si="253"/>
        <v>0.70701308419180808</v>
      </c>
      <c r="I2351" s="2" t="str">
        <f t="shared" si="254"/>
        <v/>
      </c>
      <c r="J2351" t="str">
        <f t="shared" si="255"/>
        <v/>
      </c>
      <c r="K2351" t="str">
        <f t="shared" si="256"/>
        <v/>
      </c>
      <c r="L2351" s="37" t="str">
        <f t="shared" si="257"/>
        <v/>
      </c>
      <c r="M2351" t="str">
        <f t="shared" si="258"/>
        <v/>
      </c>
    </row>
    <row r="2352" spans="1:13" x14ac:dyDescent="0.25">
      <c r="A2352" s="2">
        <v>2338</v>
      </c>
      <c r="B2352" t="s">
        <v>2338</v>
      </c>
      <c r="C2352" s="8">
        <v>338.28</v>
      </c>
      <c r="D2352" s="8">
        <v>155.76</v>
      </c>
      <c r="E2352" s="17">
        <f t="shared" si="252"/>
        <v>0.77555759385007716</v>
      </c>
      <c r="F2352" s="2">
        <f>+IF(A2352&gt;$C$3,AVERAGE(INDEX($E$15:$E$2531,A2352-$C$3):E2351),"")</f>
        <v>0.76189169954770197</v>
      </c>
      <c r="G2352" s="2">
        <f>+IF(A2352&gt;$C$3,STDEVA(INDEX($E$15:$E$2531,A2352-$C$3):E2351),"")</f>
        <v>6.2085548548504793E-3</v>
      </c>
      <c r="H2352">
        <f t="shared" si="253"/>
        <v>2.2011393346550867</v>
      </c>
      <c r="I2352" s="2" t="str">
        <f t="shared" si="254"/>
        <v>Sell</v>
      </c>
      <c r="J2352">
        <f t="shared" si="255"/>
        <v>155.76</v>
      </c>
      <c r="K2352">
        <f t="shared" si="256"/>
        <v>338.28</v>
      </c>
      <c r="L2352" s="37" t="str">
        <f t="shared" si="257"/>
        <v/>
      </c>
      <c r="M2352" t="str">
        <f t="shared" si="258"/>
        <v>Short</v>
      </c>
    </row>
    <row r="2353" spans="1:13" x14ac:dyDescent="0.25">
      <c r="A2353" s="2">
        <v>2339</v>
      </c>
      <c r="B2353" t="s">
        <v>2339</v>
      </c>
      <c r="C2353" s="8">
        <v>339.48</v>
      </c>
      <c r="D2353" s="8">
        <v>154.61000000000001</v>
      </c>
      <c r="E2353" s="17">
        <f t="shared" si="252"/>
        <v>0.78650921798697282</v>
      </c>
      <c r="F2353" s="2">
        <f>+IF(A2353&gt;$C$3,AVERAGE(INDEX($E$15:$E$2531,A2353-$C$3):E2352),"")</f>
        <v>0.76340910244897109</v>
      </c>
      <c r="G2353" s="2">
        <f>+IF(A2353&gt;$C$3,STDEVA(INDEX($E$15:$E$2531,A2353-$C$3):E2352),"")</f>
        <v>7.7006753290442438E-3</v>
      </c>
      <c r="H2353">
        <f t="shared" si="253"/>
        <v>2.9997519114818676</v>
      </c>
      <c r="I2353" s="2" t="str">
        <f t="shared" si="254"/>
        <v>Sell</v>
      </c>
      <c r="J2353" t="str">
        <f t="shared" si="255"/>
        <v/>
      </c>
      <c r="K2353" t="str">
        <f t="shared" si="256"/>
        <v/>
      </c>
      <c r="L2353" s="37">
        <f t="shared" si="257"/>
        <v>-587.50000000000568</v>
      </c>
      <c r="M2353" t="str">
        <f t="shared" si="258"/>
        <v>SL</v>
      </c>
    </row>
    <row r="2354" spans="1:13" x14ac:dyDescent="0.25">
      <c r="A2354" s="2">
        <v>2340</v>
      </c>
      <c r="B2354" t="s">
        <v>2340</v>
      </c>
      <c r="C2354" s="8">
        <v>342.92</v>
      </c>
      <c r="D2354" s="8">
        <v>156.22999999999999</v>
      </c>
      <c r="E2354" s="17">
        <f t="shared" si="252"/>
        <v>0.78616790338674358</v>
      </c>
      <c r="F2354" s="2">
        <f>+IF(A2354&gt;$C$3,AVERAGE(INDEX($E$15:$E$2531,A2354-$C$3):E2353),"")</f>
        <v>0.7669583996234941</v>
      </c>
      <c r="G2354" s="2">
        <f>+IF(A2354&gt;$C$3,STDEVA(INDEX($E$15:$E$2531,A2354-$C$3):E2353),"")</f>
        <v>1.0102180530665196E-2</v>
      </c>
      <c r="H2354">
        <f t="shared" si="253"/>
        <v>1.901520538554917</v>
      </c>
      <c r="I2354" s="2" t="str">
        <f t="shared" si="254"/>
        <v>Sell</v>
      </c>
      <c r="J2354">
        <f t="shared" si="255"/>
        <v>156.22999999999999</v>
      </c>
      <c r="K2354">
        <f t="shared" si="256"/>
        <v>342.92</v>
      </c>
      <c r="L2354" s="37" t="str">
        <f t="shared" si="257"/>
        <v/>
      </c>
      <c r="M2354" t="str">
        <f t="shared" si="258"/>
        <v>Short</v>
      </c>
    </row>
    <row r="2355" spans="1:13" x14ac:dyDescent="0.25">
      <c r="A2355" s="2">
        <v>2341</v>
      </c>
      <c r="B2355" t="s">
        <v>2341</v>
      </c>
      <c r="C2355" s="8">
        <v>344.12</v>
      </c>
      <c r="D2355" s="8">
        <v>156.4</v>
      </c>
      <c r="E2355" s="17">
        <f t="shared" si="252"/>
        <v>0.78857360564193657</v>
      </c>
      <c r="F2355" s="2">
        <f>+IF(A2355&gt;$C$3,AVERAGE(INDEX($E$15:$E$2531,A2355-$C$3):E2354),"")</f>
        <v>0.77074810810435879</v>
      </c>
      <c r="G2355" s="2">
        <f>+IF(A2355&gt;$C$3,STDEVA(INDEX($E$15:$E$2531,A2355-$C$3):E2354),"")</f>
        <v>1.0211720143694293E-2</v>
      </c>
      <c r="H2355">
        <f t="shared" si="253"/>
        <v>1.7455920537133967</v>
      </c>
      <c r="I2355" s="2" t="str">
        <f t="shared" si="254"/>
        <v/>
      </c>
      <c r="J2355" t="str">
        <f t="shared" si="255"/>
        <v/>
      </c>
      <c r="K2355" t="str">
        <f t="shared" si="256"/>
        <v/>
      </c>
      <c r="L2355" s="37">
        <f t="shared" si="257"/>
        <v>-257.49999999999318</v>
      </c>
      <c r="M2355" t="str">
        <f t="shared" si="258"/>
        <v>SL</v>
      </c>
    </row>
    <row r="2356" spans="1:13" x14ac:dyDescent="0.25">
      <c r="A2356" s="2">
        <v>2342</v>
      </c>
      <c r="B2356" t="s">
        <v>2342</v>
      </c>
      <c r="C2356" s="8">
        <v>347.57</v>
      </c>
      <c r="D2356" s="8">
        <v>155.41999999999999</v>
      </c>
      <c r="E2356" s="17">
        <f t="shared" si="252"/>
        <v>0.80483495378659087</v>
      </c>
      <c r="F2356" s="2">
        <f>+IF(A2356&gt;$C$3,AVERAGE(INDEX($E$15:$E$2531,A2356-$C$3):E2355),"")</f>
        <v>0.7737190329090633</v>
      </c>
      <c r="G2356" s="2">
        <f>+IF(A2356&gt;$C$3,STDEVA(INDEX($E$15:$E$2531,A2356-$C$3):E2355),"")</f>
        <v>1.1141735608775545E-2</v>
      </c>
      <c r="H2356">
        <f t="shared" si="253"/>
        <v>2.7927355279387345</v>
      </c>
      <c r="I2356" s="2" t="str">
        <f t="shared" si="254"/>
        <v>Sell</v>
      </c>
      <c r="J2356">
        <f t="shared" si="255"/>
        <v>155.41999999999999</v>
      </c>
      <c r="K2356">
        <f t="shared" si="256"/>
        <v>347.57</v>
      </c>
      <c r="L2356" s="37" t="str">
        <f t="shared" si="257"/>
        <v/>
      </c>
      <c r="M2356" t="str">
        <f t="shared" si="258"/>
        <v>Short</v>
      </c>
    </row>
    <row r="2357" spans="1:13" x14ac:dyDescent="0.25">
      <c r="A2357" s="2">
        <v>2343</v>
      </c>
      <c r="B2357" t="s">
        <v>2343</v>
      </c>
      <c r="C2357" s="8">
        <v>348.33</v>
      </c>
      <c r="D2357" s="8">
        <v>155.80000000000001</v>
      </c>
      <c r="E2357" s="17">
        <f t="shared" si="252"/>
        <v>0.80457717287037644</v>
      </c>
      <c r="F2357" s="2">
        <f>+IF(A2357&gt;$C$3,AVERAGE(INDEX($E$15:$E$2531,A2357-$C$3):E2356),"")</f>
        <v>0.77846479585252792</v>
      </c>
      <c r="G2357" s="2">
        <f>+IF(A2357&gt;$C$3,STDEVA(INDEX($E$15:$E$2531,A2357-$C$3):E2356),"")</f>
        <v>1.4248422558078615E-2</v>
      </c>
      <c r="H2357">
        <f t="shared" si="253"/>
        <v>1.8326503801673992</v>
      </c>
      <c r="I2357" s="2" t="str">
        <f t="shared" si="254"/>
        <v>Sell</v>
      </c>
      <c r="J2357">
        <f t="shared" si="255"/>
        <v>155.41999999999999</v>
      </c>
      <c r="K2357">
        <f t="shared" si="256"/>
        <v>347.57</v>
      </c>
      <c r="L2357" s="37">
        <f t="shared" si="257"/>
        <v>-94.999999999991758</v>
      </c>
      <c r="M2357" t="str">
        <f t="shared" si="258"/>
        <v>Short</v>
      </c>
    </row>
    <row r="2358" spans="1:13" x14ac:dyDescent="0.25">
      <c r="A2358" s="2">
        <v>2344</v>
      </c>
      <c r="B2358" t="s">
        <v>2344</v>
      </c>
      <c r="C2358" s="8">
        <v>350.58</v>
      </c>
      <c r="D2358" s="8">
        <v>157.12</v>
      </c>
      <c r="E2358" s="17">
        <f t="shared" si="252"/>
        <v>0.80257908118824484</v>
      </c>
      <c r="F2358" s="2">
        <f>+IF(A2358&gt;$C$3,AVERAGE(INDEX($E$15:$E$2531,A2358-$C$3):E2357),"")</f>
        <v>0.78310790943257624</v>
      </c>
      <c r="G2358" s="2">
        <f>+IF(A2358&gt;$C$3,STDEVA(INDEX($E$15:$E$2531,A2358-$C$3):E2357),"")</f>
        <v>1.5273523704021226E-2</v>
      </c>
      <c r="H2358">
        <f t="shared" si="253"/>
        <v>1.2748316716555856</v>
      </c>
      <c r="I2358" s="2" t="str">
        <f t="shared" si="254"/>
        <v/>
      </c>
      <c r="J2358" t="str">
        <f t="shared" si="255"/>
        <v/>
      </c>
      <c r="K2358" t="str">
        <f t="shared" si="256"/>
        <v/>
      </c>
      <c r="L2358" s="37">
        <f t="shared" si="257"/>
        <v>-327.49999999999346</v>
      </c>
      <c r="M2358" t="str">
        <f t="shared" si="258"/>
        <v>SL</v>
      </c>
    </row>
    <row r="2359" spans="1:13" x14ac:dyDescent="0.25">
      <c r="A2359" s="2">
        <v>2345</v>
      </c>
      <c r="B2359" t="s">
        <v>2345</v>
      </c>
      <c r="C2359" s="8">
        <v>349.31</v>
      </c>
      <c r="D2359" s="8">
        <v>155.43</v>
      </c>
      <c r="E2359" s="17">
        <f t="shared" si="252"/>
        <v>0.8097643105941299</v>
      </c>
      <c r="F2359" s="2">
        <f>+IF(A2359&gt;$C$3,AVERAGE(INDEX($E$15:$E$2531,A2359-$C$3):E2358),"")</f>
        <v>0.78774806661178798</v>
      </c>
      <c r="G2359" s="2">
        <f>+IF(A2359&gt;$C$3,STDEVA(INDEX($E$15:$E$2531,A2359-$C$3):E2358),"")</f>
        <v>1.3940661236883797E-2</v>
      </c>
      <c r="H2359">
        <f t="shared" si="253"/>
        <v>1.5792826185383504</v>
      </c>
      <c r="I2359" s="2" t="str">
        <f t="shared" si="254"/>
        <v/>
      </c>
      <c r="J2359" t="str">
        <f t="shared" si="255"/>
        <v/>
      </c>
      <c r="K2359" t="str">
        <f t="shared" si="256"/>
        <v/>
      </c>
      <c r="L2359" s="37" t="str">
        <f t="shared" si="257"/>
        <v/>
      </c>
      <c r="M2359" t="str">
        <f t="shared" si="258"/>
        <v/>
      </c>
    </row>
    <row r="2360" spans="1:13" x14ac:dyDescent="0.25">
      <c r="A2360" s="2">
        <v>2346</v>
      </c>
      <c r="B2360" t="s">
        <v>2346</v>
      </c>
      <c r="C2360" s="8">
        <v>352.6</v>
      </c>
      <c r="D2360" s="8">
        <v>157.21</v>
      </c>
      <c r="E2360" s="17">
        <f t="shared" si="252"/>
        <v>0.80775177876034743</v>
      </c>
      <c r="F2360" s="2">
        <f>+IF(A2360&gt;$C$3,AVERAGE(INDEX($E$15:$E$2531,A2360-$C$3):E2359),"")</f>
        <v>0.79187913348174199</v>
      </c>
      <c r="G2360" s="2">
        <f>+IF(A2360&gt;$C$3,STDEVA(INDEX($E$15:$E$2531,A2360-$C$3):E2359),"")</f>
        <v>1.4387201092909774E-2</v>
      </c>
      <c r="H2360">
        <f t="shared" si="253"/>
        <v>1.1032476140496645</v>
      </c>
      <c r="I2360" s="2" t="str">
        <f t="shared" si="254"/>
        <v/>
      </c>
      <c r="J2360" t="str">
        <f t="shared" si="255"/>
        <v/>
      </c>
      <c r="K2360" t="str">
        <f t="shared" si="256"/>
        <v/>
      </c>
      <c r="L2360" s="37" t="str">
        <f t="shared" si="257"/>
        <v/>
      </c>
      <c r="M2360" t="str">
        <f t="shared" si="258"/>
        <v/>
      </c>
    </row>
    <row r="2361" spans="1:13" x14ac:dyDescent="0.25">
      <c r="A2361" s="2">
        <v>2347</v>
      </c>
      <c r="B2361" t="s">
        <v>2347</v>
      </c>
      <c r="C2361" s="8">
        <v>357.7</v>
      </c>
      <c r="D2361" s="8">
        <v>158.46</v>
      </c>
      <c r="E2361" s="17">
        <f t="shared" si="252"/>
        <v>0.81419245072787616</v>
      </c>
      <c r="F2361" s="2">
        <f>+IF(A2361&gt;$C$3,AVERAGE(INDEX($E$15:$E$2531,A2361-$C$3):E2360),"")</f>
        <v>0.79625729089615793</v>
      </c>
      <c r="G2361" s="2">
        <f>+IF(A2361&gt;$C$3,STDEVA(INDEX($E$15:$E$2531,A2361-$C$3):E2360),"")</f>
        <v>1.215350640889668E-2</v>
      </c>
      <c r="H2361">
        <f t="shared" si="253"/>
        <v>1.4757189594756974</v>
      </c>
      <c r="I2361" s="2" t="str">
        <f t="shared" si="254"/>
        <v/>
      </c>
      <c r="J2361" t="str">
        <f t="shared" si="255"/>
        <v/>
      </c>
      <c r="K2361" t="str">
        <f t="shared" si="256"/>
        <v/>
      </c>
      <c r="L2361" s="37" t="str">
        <f t="shared" si="257"/>
        <v/>
      </c>
      <c r="M2361" t="str">
        <f t="shared" si="258"/>
        <v/>
      </c>
    </row>
    <row r="2362" spans="1:13" x14ac:dyDescent="0.25">
      <c r="A2362" s="2">
        <v>2348</v>
      </c>
      <c r="B2362" t="s">
        <v>2348</v>
      </c>
      <c r="C2362" s="8">
        <v>345.39</v>
      </c>
      <c r="D2362" s="8">
        <v>153.78</v>
      </c>
      <c r="E2362" s="17">
        <f t="shared" si="252"/>
        <v>0.809151203749648</v>
      </c>
      <c r="F2362" s="2">
        <f>+IF(A2362&gt;$C$3,AVERAGE(INDEX($E$15:$E$2531,A2362-$C$3):E2361),"")</f>
        <v>0.80055005277146862</v>
      </c>
      <c r="G2362" s="2">
        <f>+IF(A2362&gt;$C$3,STDEVA(INDEX($E$15:$E$2531,A2362-$C$3):E2361),"")</f>
        <v>1.0659526279198566E-2</v>
      </c>
      <c r="H2362">
        <f t="shared" si="253"/>
        <v>0.80689805089781608</v>
      </c>
      <c r="I2362" s="2" t="str">
        <f t="shared" si="254"/>
        <v/>
      </c>
      <c r="J2362" t="str">
        <f t="shared" si="255"/>
        <v/>
      </c>
      <c r="K2362" t="str">
        <f t="shared" si="256"/>
        <v/>
      </c>
      <c r="L2362" s="37" t="str">
        <f t="shared" si="257"/>
        <v/>
      </c>
      <c r="M2362" t="str">
        <f t="shared" si="258"/>
        <v/>
      </c>
    </row>
    <row r="2363" spans="1:13" x14ac:dyDescent="0.25">
      <c r="A2363" s="2">
        <v>2349</v>
      </c>
      <c r="B2363" t="s">
        <v>2349</v>
      </c>
      <c r="C2363" s="8">
        <v>342.57</v>
      </c>
      <c r="D2363" s="8">
        <v>152.80000000000001</v>
      </c>
      <c r="E2363" s="17">
        <f t="shared" si="252"/>
        <v>0.80734613964924606</v>
      </c>
      <c r="F2363" s="2">
        <f>+IF(A2363&gt;$C$3,AVERAGE(INDEX($E$15:$E$2531,A2363-$C$3):E2362),"")</f>
        <v>0.80306582896732137</v>
      </c>
      <c r="G2363" s="2">
        <f>+IF(A2363&gt;$C$3,STDEVA(INDEX($E$15:$E$2531,A2363-$C$3):E2362),"")</f>
        <v>9.5451335236257043E-3</v>
      </c>
      <c r="H2363">
        <f t="shared" si="253"/>
        <v>0.44842858104920708</v>
      </c>
      <c r="I2363" s="2" t="str">
        <f t="shared" si="254"/>
        <v/>
      </c>
      <c r="J2363" t="str">
        <f t="shared" si="255"/>
        <v/>
      </c>
      <c r="K2363" t="str">
        <f t="shared" si="256"/>
        <v/>
      </c>
      <c r="L2363" s="37" t="str">
        <f t="shared" si="257"/>
        <v/>
      </c>
      <c r="M2363" t="str">
        <f t="shared" si="258"/>
        <v/>
      </c>
    </row>
    <row r="2364" spans="1:13" x14ac:dyDescent="0.25">
      <c r="A2364" s="2">
        <v>2350</v>
      </c>
      <c r="B2364" t="s">
        <v>2350</v>
      </c>
      <c r="C2364" s="8">
        <v>333.21</v>
      </c>
      <c r="D2364" s="8">
        <v>149.86000000000001</v>
      </c>
      <c r="E2364" s="17">
        <f t="shared" si="252"/>
        <v>0.79907139691097351</v>
      </c>
      <c r="F2364" s="2">
        <f>+IF(A2364&gt;$C$3,AVERAGE(INDEX($E$15:$E$2531,A2364-$C$3):E2363),"")</f>
        <v>0.80541896632982179</v>
      </c>
      <c r="G2364" s="2">
        <f>+IF(A2364&gt;$C$3,STDEVA(INDEX($E$15:$E$2531,A2364-$C$3):E2363),"")</f>
        <v>7.1748036859610297E-3</v>
      </c>
      <c r="H2364">
        <f t="shared" si="253"/>
        <v>-0.88470287086301802</v>
      </c>
      <c r="I2364" s="2" t="str">
        <f t="shared" si="254"/>
        <v/>
      </c>
      <c r="J2364" t="str">
        <f t="shared" si="255"/>
        <v/>
      </c>
      <c r="K2364" t="str">
        <f t="shared" si="256"/>
        <v/>
      </c>
      <c r="L2364" s="37" t="str">
        <f t="shared" si="257"/>
        <v/>
      </c>
      <c r="M2364" t="str">
        <f t="shared" si="258"/>
        <v/>
      </c>
    </row>
    <row r="2365" spans="1:13" x14ac:dyDescent="0.25">
      <c r="A2365" s="2">
        <v>2351</v>
      </c>
      <c r="B2365" t="s">
        <v>2351</v>
      </c>
      <c r="C2365" s="8">
        <v>339.79</v>
      </c>
      <c r="D2365" s="8">
        <v>152.13</v>
      </c>
      <c r="E2365" s="17">
        <f t="shared" si="252"/>
        <v>0.80359236125382361</v>
      </c>
      <c r="F2365" s="2">
        <f>+IF(A2365&gt;$C$3,AVERAGE(INDEX($E$15:$E$2531,A2365-$C$3):E2364),"")</f>
        <v>0.80658538758193699</v>
      </c>
      <c r="G2365" s="2">
        <f>+IF(A2365&gt;$C$3,STDEVA(INDEX($E$15:$E$2531,A2365-$C$3):E2364),"")</f>
        <v>4.4173390950083624E-3</v>
      </c>
      <c r="H2365">
        <f t="shared" si="253"/>
        <v>-0.67756318085146083</v>
      </c>
      <c r="I2365" s="2" t="str">
        <f t="shared" si="254"/>
        <v/>
      </c>
      <c r="J2365" t="str">
        <f t="shared" si="255"/>
        <v/>
      </c>
      <c r="K2365" t="str">
        <f t="shared" si="256"/>
        <v/>
      </c>
      <c r="L2365" s="37" t="str">
        <f t="shared" si="257"/>
        <v/>
      </c>
      <c r="M2365" t="str">
        <f t="shared" si="258"/>
        <v/>
      </c>
    </row>
    <row r="2366" spans="1:13" x14ac:dyDescent="0.25">
      <c r="A2366" s="2">
        <v>2352</v>
      </c>
      <c r="B2366" t="s">
        <v>2352</v>
      </c>
      <c r="C2366" s="8">
        <v>333.89</v>
      </c>
      <c r="D2366" s="8">
        <v>150.15</v>
      </c>
      <c r="E2366" s="17">
        <f t="shared" si="252"/>
        <v>0.79917680298523375</v>
      </c>
      <c r="F2366" s="2">
        <f>+IF(A2366&gt;$C$3,AVERAGE(INDEX($E$15:$E$2531,A2366-$C$3):E2365),"")</f>
        <v>0.80644732174496292</v>
      </c>
      <c r="G2366" s="2">
        <f>+IF(A2366&gt;$C$3,STDEVA(INDEX($E$15:$E$2531,A2366-$C$3):E2365),"")</f>
        <v>4.4975785984398067E-3</v>
      </c>
      <c r="H2366">
        <f t="shared" si="253"/>
        <v>-1.6165406786334513</v>
      </c>
      <c r="I2366" s="2" t="str">
        <f t="shared" si="254"/>
        <v/>
      </c>
      <c r="J2366" t="str">
        <f t="shared" si="255"/>
        <v/>
      </c>
      <c r="K2366" t="str">
        <f t="shared" si="256"/>
        <v/>
      </c>
      <c r="L2366" s="37" t="str">
        <f t="shared" si="257"/>
        <v/>
      </c>
      <c r="M2366" t="str">
        <f t="shared" si="258"/>
        <v/>
      </c>
    </row>
    <row r="2367" spans="1:13" x14ac:dyDescent="0.25">
      <c r="A2367" s="2">
        <v>2353</v>
      </c>
      <c r="B2367" t="s">
        <v>2353</v>
      </c>
      <c r="C2367" s="8">
        <v>334.06</v>
      </c>
      <c r="D2367" s="8">
        <v>149.15</v>
      </c>
      <c r="E2367" s="17">
        <f t="shared" si="252"/>
        <v>0.80636810660104408</v>
      </c>
      <c r="F2367" s="2">
        <f>+IF(A2367&gt;$C$3,AVERAGE(INDEX($E$15:$E$2531,A2367-$C$3):E2366),"")</f>
        <v>0.8058472806466136</v>
      </c>
      <c r="G2367" s="2">
        <f>+IF(A2367&gt;$C$3,STDEVA(INDEX($E$15:$E$2531,A2367-$C$3):E2366),"")</f>
        <v>5.0983851406380832E-3</v>
      </c>
      <c r="H2367">
        <f t="shared" si="253"/>
        <v>0.10215508245524546</v>
      </c>
      <c r="I2367" s="2" t="str">
        <f t="shared" si="254"/>
        <v/>
      </c>
      <c r="J2367" t="str">
        <f t="shared" si="255"/>
        <v/>
      </c>
      <c r="K2367" t="str">
        <f t="shared" si="256"/>
        <v/>
      </c>
      <c r="L2367" s="37" t="str">
        <f t="shared" si="257"/>
        <v/>
      </c>
      <c r="M2367" t="str">
        <f t="shared" si="258"/>
        <v/>
      </c>
    </row>
    <row r="2368" spans="1:13" x14ac:dyDescent="0.25">
      <c r="A2368" s="2">
        <v>2354</v>
      </c>
      <c r="B2368" t="s">
        <v>2354</v>
      </c>
      <c r="C2368" s="8">
        <v>338.46</v>
      </c>
      <c r="D2368" s="8">
        <v>153.08000000000001</v>
      </c>
      <c r="E2368" s="17">
        <f t="shared" si="252"/>
        <v>0.79344525642243802</v>
      </c>
      <c r="F2368" s="2">
        <f>+IF(A2368&gt;$C$3,AVERAGE(INDEX($E$15:$E$2531,A2368-$C$3):E2367),"")</f>
        <v>0.80626828347025814</v>
      </c>
      <c r="G2368" s="2">
        <f>+IF(A2368&gt;$C$3,STDEVA(INDEX($E$15:$E$2531,A2368-$C$3):E2367),"")</f>
        <v>4.949030080678824E-3</v>
      </c>
      <c r="H2368">
        <f t="shared" si="253"/>
        <v>-2.5910182073618104</v>
      </c>
      <c r="I2368" s="2" t="str">
        <f t="shared" si="254"/>
        <v>Buy</v>
      </c>
      <c r="J2368">
        <f t="shared" si="255"/>
        <v>338.46</v>
      </c>
      <c r="K2368">
        <f t="shared" si="256"/>
        <v>153.08000000000001</v>
      </c>
      <c r="L2368" s="37" t="str">
        <f t="shared" si="257"/>
        <v/>
      </c>
      <c r="M2368" t="str">
        <f t="shared" si="258"/>
        <v>Long</v>
      </c>
    </row>
    <row r="2369" spans="1:13" x14ac:dyDescent="0.25">
      <c r="A2369" s="2">
        <v>2355</v>
      </c>
      <c r="B2369" t="s">
        <v>2355</v>
      </c>
      <c r="C2369" s="8">
        <v>340.17</v>
      </c>
      <c r="D2369" s="8">
        <v>153.37</v>
      </c>
      <c r="E2369" s="17">
        <f t="shared" si="252"/>
        <v>0.7965921899891697</v>
      </c>
      <c r="F2369" s="2">
        <f>+IF(A2369&gt;$C$3,AVERAGE(INDEX($E$15:$E$2531,A2369-$C$3):E2368),"")</f>
        <v>0.80445505522895888</v>
      </c>
      <c r="G2369" s="2">
        <f>+IF(A2369&gt;$C$3,STDEVA(INDEX($E$15:$E$2531,A2369-$C$3):E2368),"")</f>
        <v>6.3103173160961737E-3</v>
      </c>
      <c r="H2369">
        <f t="shared" si="253"/>
        <v>-1.2460332572710435</v>
      </c>
      <c r="I2369" s="2" t="str">
        <f t="shared" si="254"/>
        <v/>
      </c>
      <c r="J2369">
        <f t="shared" si="255"/>
        <v>338.46</v>
      </c>
      <c r="K2369">
        <f t="shared" si="256"/>
        <v>153.08000000000001</v>
      </c>
      <c r="L2369" s="37">
        <f t="shared" si="257"/>
        <v>355.00000000001108</v>
      </c>
      <c r="M2369" t="str">
        <f t="shared" si="258"/>
        <v>Long</v>
      </c>
    </row>
    <row r="2370" spans="1:13" x14ac:dyDescent="0.25">
      <c r="A2370" s="2">
        <v>2356</v>
      </c>
      <c r="B2370" t="s">
        <v>2356</v>
      </c>
      <c r="C2370" s="8">
        <v>338.82</v>
      </c>
      <c r="D2370" s="8">
        <v>154.82</v>
      </c>
      <c r="E2370" s="17">
        <f t="shared" si="252"/>
        <v>0.78320584113623304</v>
      </c>
      <c r="F2370" s="2">
        <f>+IF(A2370&gt;$C$3,AVERAGE(INDEX($E$15:$E$2531,A2370-$C$3):E2369),"")</f>
        <v>0.80321510092105042</v>
      </c>
      <c r="G2370" s="2">
        <f>+IF(A2370&gt;$C$3,STDEVA(INDEX($E$15:$E$2531,A2370-$C$3):E2369),"")</f>
        <v>6.6678306123876497E-3</v>
      </c>
      <c r="H2370">
        <f t="shared" si="253"/>
        <v>-3.0008650411190283</v>
      </c>
      <c r="I2370" s="2" t="str">
        <f t="shared" si="254"/>
        <v>Buy</v>
      </c>
      <c r="J2370" t="str">
        <f t="shared" si="255"/>
        <v/>
      </c>
      <c r="K2370" t="str">
        <f t="shared" si="256"/>
        <v/>
      </c>
      <c r="L2370" s="37">
        <f t="shared" si="257"/>
        <v>-344.99999999999176</v>
      </c>
      <c r="M2370" t="str">
        <f t="shared" si="258"/>
        <v>SL</v>
      </c>
    </row>
    <row r="2371" spans="1:13" x14ac:dyDescent="0.25">
      <c r="A2371" s="2">
        <v>2357</v>
      </c>
      <c r="B2371" t="s">
        <v>2357</v>
      </c>
      <c r="C2371" s="8">
        <v>335.84</v>
      </c>
      <c r="D2371" s="8">
        <v>153.69</v>
      </c>
      <c r="E2371" s="17">
        <f t="shared" si="252"/>
        <v>0.78169726945310214</v>
      </c>
      <c r="F2371" s="2">
        <f>+IF(A2371&gt;$C$3,AVERAGE(INDEX($E$15:$E$2531,A2371-$C$3):E2370),"")</f>
        <v>0.79977214429975674</v>
      </c>
      <c r="G2371" s="2">
        <f>+IF(A2371&gt;$C$3,STDEVA(INDEX($E$15:$E$2531,A2371-$C$3):E2370),"")</f>
        <v>8.1306706080575518E-3</v>
      </c>
      <c r="H2371">
        <f t="shared" si="253"/>
        <v>-2.2230484689346866</v>
      </c>
      <c r="I2371" s="2" t="str">
        <f t="shared" si="254"/>
        <v>Buy</v>
      </c>
      <c r="J2371">
        <f t="shared" si="255"/>
        <v>335.84</v>
      </c>
      <c r="K2371">
        <f t="shared" si="256"/>
        <v>153.69</v>
      </c>
      <c r="L2371" s="37" t="str">
        <f t="shared" si="257"/>
        <v/>
      </c>
      <c r="M2371" t="str">
        <f t="shared" si="258"/>
        <v>Long</v>
      </c>
    </row>
    <row r="2372" spans="1:13" x14ac:dyDescent="0.25">
      <c r="A2372" s="2">
        <v>2358</v>
      </c>
      <c r="B2372" t="s">
        <v>2358</v>
      </c>
      <c r="C2372" s="8">
        <v>330.65</v>
      </c>
      <c r="D2372" s="8">
        <v>153.29</v>
      </c>
      <c r="E2372" s="17">
        <f t="shared" si="252"/>
        <v>0.76872886194265544</v>
      </c>
      <c r="F2372" s="2">
        <f>+IF(A2372&gt;$C$3,AVERAGE(INDEX($E$15:$E$2531,A2372-$C$3):E2371),"")</f>
        <v>0.79672170715569601</v>
      </c>
      <c r="G2372" s="2">
        <f>+IF(A2372&gt;$C$3,STDEVA(INDEX($E$15:$E$2531,A2372-$C$3):E2371),"")</f>
        <v>9.2456089572475614E-3</v>
      </c>
      <c r="H2372">
        <f t="shared" si="253"/>
        <v>-3.0276908035459575</v>
      </c>
      <c r="I2372" s="2" t="str">
        <f t="shared" si="254"/>
        <v>Buy</v>
      </c>
      <c r="J2372" t="str">
        <f t="shared" si="255"/>
        <v/>
      </c>
      <c r="K2372" t="str">
        <f t="shared" si="256"/>
        <v/>
      </c>
      <c r="L2372" s="37">
        <f t="shared" si="257"/>
        <v>-1197.4999999999982</v>
      </c>
      <c r="M2372" t="str">
        <f t="shared" si="258"/>
        <v>SL</v>
      </c>
    </row>
    <row r="2373" spans="1:13" x14ac:dyDescent="0.25">
      <c r="A2373" s="2">
        <v>2359</v>
      </c>
      <c r="B2373" t="s">
        <v>2359</v>
      </c>
      <c r="C2373" s="8">
        <v>326.97000000000003</v>
      </c>
      <c r="D2373" s="8">
        <v>147.91999999999999</v>
      </c>
      <c r="E2373" s="17">
        <f t="shared" si="252"/>
        <v>0.79319683649046069</v>
      </c>
      <c r="F2373" s="2">
        <f>+IF(A2373&gt;$C$3,AVERAGE(INDEX($E$15:$E$2531,A2373-$C$3):E2372),"")</f>
        <v>0.7924308985216304</v>
      </c>
      <c r="G2373" s="2">
        <f>+IF(A2373&gt;$C$3,STDEVA(INDEX($E$15:$E$2531,A2373-$C$3):E2372),"")</f>
        <v>1.2190527821973021E-2</v>
      </c>
      <c r="H2373">
        <f t="shared" si="253"/>
        <v>6.2830582893196013E-2</v>
      </c>
      <c r="I2373" s="2" t="str">
        <f t="shared" si="254"/>
        <v/>
      </c>
      <c r="J2373" t="str">
        <f t="shared" si="255"/>
        <v/>
      </c>
      <c r="K2373" t="str">
        <f t="shared" si="256"/>
        <v/>
      </c>
      <c r="L2373" s="37" t="str">
        <f t="shared" si="257"/>
        <v/>
      </c>
      <c r="M2373" t="str">
        <f t="shared" si="258"/>
        <v/>
      </c>
    </row>
    <row r="2374" spans="1:13" x14ac:dyDescent="0.25">
      <c r="A2374" s="2">
        <v>2360</v>
      </c>
      <c r="B2374" t="s">
        <v>2360</v>
      </c>
      <c r="C2374" s="8">
        <v>330.3</v>
      </c>
      <c r="D2374" s="8">
        <v>149.06</v>
      </c>
      <c r="E2374" s="17">
        <f t="shared" si="252"/>
        <v>0.79565242294319627</v>
      </c>
      <c r="F2374" s="2">
        <f>+IF(A2374&gt;$C$3,AVERAGE(INDEX($E$15:$E$2531,A2374-$C$3):E2373),"")</f>
        <v>0.79177816958601777</v>
      </c>
      <c r="G2374" s="2">
        <f>+IF(A2374&gt;$C$3,STDEVA(INDEX($E$15:$E$2531,A2374-$C$3):E2373),"")</f>
        <v>1.1945332222091713E-2</v>
      </c>
      <c r="H2374">
        <f t="shared" si="253"/>
        <v>0.32433198885950232</v>
      </c>
      <c r="I2374" s="2" t="str">
        <f t="shared" si="254"/>
        <v/>
      </c>
      <c r="J2374" t="str">
        <f t="shared" si="255"/>
        <v/>
      </c>
      <c r="K2374" t="str">
        <f t="shared" si="256"/>
        <v/>
      </c>
      <c r="L2374" s="37" t="str">
        <f t="shared" si="257"/>
        <v/>
      </c>
      <c r="M2374" t="str">
        <f t="shared" si="258"/>
        <v/>
      </c>
    </row>
    <row r="2375" spans="1:13" x14ac:dyDescent="0.25">
      <c r="A2375" s="2">
        <v>2361</v>
      </c>
      <c r="B2375" t="s">
        <v>2361</v>
      </c>
      <c r="C2375" s="8">
        <v>322.64</v>
      </c>
      <c r="D2375" s="8">
        <v>144.07</v>
      </c>
      <c r="E2375" s="17">
        <f t="shared" si="252"/>
        <v>0.80623785799173109</v>
      </c>
      <c r="F2375" s="2">
        <f>+IF(A2375&gt;$C$3,AVERAGE(INDEX($E$15:$E$2531,A2375-$C$3):E2374),"")</f>
        <v>0.79089595421817038</v>
      </c>
      <c r="G2375" s="2">
        <f>+IF(A2375&gt;$C$3,STDEVA(INDEX($E$15:$E$2531,A2375-$C$3):E2374),"")</f>
        <v>1.1235867088723622E-2</v>
      </c>
      <c r="H2375">
        <f t="shared" si="253"/>
        <v>1.3654401260191058</v>
      </c>
      <c r="I2375" s="2" t="str">
        <f t="shared" si="254"/>
        <v/>
      </c>
      <c r="J2375" t="str">
        <f t="shared" si="255"/>
        <v/>
      </c>
      <c r="K2375" t="str">
        <f t="shared" si="256"/>
        <v/>
      </c>
      <c r="L2375" s="37" t="str">
        <f t="shared" si="257"/>
        <v/>
      </c>
      <c r="M2375" t="str">
        <f t="shared" si="258"/>
        <v/>
      </c>
    </row>
    <row r="2376" spans="1:13" x14ac:dyDescent="0.25">
      <c r="A2376" s="2">
        <v>2362</v>
      </c>
      <c r="B2376" t="s">
        <v>2362</v>
      </c>
      <c r="C2376" s="8">
        <v>323.5</v>
      </c>
      <c r="D2376" s="8">
        <v>144.07</v>
      </c>
      <c r="E2376" s="17">
        <f t="shared" si="252"/>
        <v>0.80889982136757355</v>
      </c>
      <c r="F2376" s="2">
        <f>+IF(A2376&gt;$C$3,AVERAGE(INDEX($E$15:$E$2531,A2376-$C$3):E2375),"")</f>
        <v>0.79168051588555899</v>
      </c>
      <c r="G2376" s="2">
        <f>+IF(A2376&gt;$C$3,STDEVA(INDEX($E$15:$E$2531,A2376-$C$3):E2375),"")</f>
        <v>1.2099686958184615E-2</v>
      </c>
      <c r="H2376">
        <f t="shared" si="253"/>
        <v>1.4231199155418537</v>
      </c>
      <c r="I2376" s="2" t="str">
        <f t="shared" si="254"/>
        <v/>
      </c>
      <c r="J2376" t="str">
        <f t="shared" si="255"/>
        <v/>
      </c>
      <c r="K2376" t="str">
        <f t="shared" si="256"/>
        <v/>
      </c>
      <c r="L2376" s="37" t="str">
        <f t="shared" si="257"/>
        <v/>
      </c>
      <c r="M2376" t="str">
        <f t="shared" si="258"/>
        <v/>
      </c>
    </row>
    <row r="2377" spans="1:13" x14ac:dyDescent="0.25">
      <c r="A2377" s="2">
        <v>2363</v>
      </c>
      <c r="B2377" t="s">
        <v>2363</v>
      </c>
      <c r="C2377" s="8">
        <v>328.73</v>
      </c>
      <c r="D2377" s="8">
        <v>146.41</v>
      </c>
      <c r="E2377" s="17">
        <f t="shared" si="252"/>
        <v>0.80882583993406731</v>
      </c>
      <c r="F2377" s="2">
        <f>+IF(A2377&gt;$C$3,AVERAGE(INDEX($E$15:$E$2531,A2377-$C$3):E2376),"")</f>
        <v>0.79196181752628447</v>
      </c>
      <c r="G2377" s="2">
        <f>+IF(A2377&gt;$C$3,STDEVA(INDEX($E$15:$E$2531,A2377-$C$3):E2376),"")</f>
        <v>1.250643024921661E-2</v>
      </c>
      <c r="H2377">
        <f t="shared" si="253"/>
        <v>1.3484281343062852</v>
      </c>
      <c r="I2377" s="2" t="str">
        <f t="shared" si="254"/>
        <v/>
      </c>
      <c r="J2377" t="str">
        <f t="shared" si="255"/>
        <v/>
      </c>
      <c r="K2377" t="str">
        <f t="shared" si="256"/>
        <v/>
      </c>
      <c r="L2377" s="37" t="str">
        <f t="shared" si="257"/>
        <v/>
      </c>
      <c r="M2377" t="str">
        <f t="shared" si="258"/>
        <v/>
      </c>
    </row>
    <row r="2378" spans="1:13" x14ac:dyDescent="0.25">
      <c r="A2378" s="2">
        <v>2364</v>
      </c>
      <c r="B2378" t="s">
        <v>2364</v>
      </c>
      <c r="C2378" s="8">
        <v>334.19</v>
      </c>
      <c r="D2378" s="8">
        <v>150.02000000000001</v>
      </c>
      <c r="E2378" s="17">
        <f t="shared" si="252"/>
        <v>0.8009410749698509</v>
      </c>
      <c r="F2378" s="2">
        <f>+IF(A2378&gt;$C$3,AVERAGE(INDEX($E$15:$E$2531,A2378-$C$3):E2377),"")</f>
        <v>0.79367077124979879</v>
      </c>
      <c r="G2378" s="2">
        <f>+IF(A2378&gt;$C$3,STDEVA(INDEX($E$15:$E$2531,A2378-$C$3):E2377),"")</f>
        <v>1.3725871265504975E-2</v>
      </c>
      <c r="H2378">
        <f t="shared" si="253"/>
        <v>0.52967885093920353</v>
      </c>
      <c r="I2378" s="2" t="str">
        <f t="shared" si="254"/>
        <v/>
      </c>
      <c r="J2378" t="str">
        <f t="shared" si="255"/>
        <v/>
      </c>
      <c r="K2378" t="str">
        <f t="shared" si="256"/>
        <v/>
      </c>
      <c r="L2378" s="37" t="str">
        <f t="shared" si="257"/>
        <v/>
      </c>
      <c r="M2378" t="str">
        <f t="shared" si="258"/>
        <v/>
      </c>
    </row>
    <row r="2379" spans="1:13" x14ac:dyDescent="0.25">
      <c r="A2379" s="2">
        <v>2365</v>
      </c>
      <c r="B2379" t="s">
        <v>2365</v>
      </c>
      <c r="C2379" s="8">
        <v>332.37</v>
      </c>
      <c r="D2379" s="8">
        <v>149.34</v>
      </c>
      <c r="E2379" s="17">
        <f t="shared" si="252"/>
        <v>0.80002322059313558</v>
      </c>
      <c r="F2379" s="2">
        <f>+IF(A2379&gt;$C$3,AVERAGE(INDEX($E$15:$E$2531,A2379-$C$3):E2378),"")</f>
        <v>0.79415398069209664</v>
      </c>
      <c r="G2379" s="2">
        <f>+IF(A2379&gt;$C$3,STDEVA(INDEX($E$15:$E$2531,A2379-$C$3):E2378),"")</f>
        <v>1.3916795349606551E-2</v>
      </c>
      <c r="H2379">
        <f t="shared" si="253"/>
        <v>0.42173788962161241</v>
      </c>
      <c r="I2379" s="2" t="str">
        <f t="shared" si="254"/>
        <v/>
      </c>
      <c r="J2379" t="str">
        <f t="shared" si="255"/>
        <v/>
      </c>
      <c r="K2379" t="str">
        <f t="shared" si="256"/>
        <v/>
      </c>
      <c r="L2379" s="37" t="str">
        <f t="shared" si="257"/>
        <v/>
      </c>
      <c r="M2379" t="str">
        <f t="shared" si="258"/>
        <v/>
      </c>
    </row>
    <row r="2380" spans="1:13" x14ac:dyDescent="0.25">
      <c r="A2380" s="2">
        <v>2366</v>
      </c>
      <c r="B2380" t="s">
        <v>2366</v>
      </c>
      <c r="C2380" s="8">
        <v>334.89</v>
      </c>
      <c r="D2380" s="8">
        <v>149.79</v>
      </c>
      <c r="E2380" s="17">
        <f t="shared" si="252"/>
        <v>0.80456780651412285</v>
      </c>
      <c r="F2380" s="2">
        <f>+IF(A2380&gt;$C$3,AVERAGE(INDEX($E$15:$E$2531,A2380-$C$3):E2379),"")</f>
        <v>0.79602257840953028</v>
      </c>
      <c r="G2380" s="2">
        <f>+IF(A2380&gt;$C$3,STDEVA(INDEX($E$15:$E$2531,A2380-$C$3):E2379),"")</f>
        <v>1.3381791933619824E-2</v>
      </c>
      <c r="H2380">
        <f t="shared" si="253"/>
        <v>0.63857128753615711</v>
      </c>
      <c r="I2380" s="2" t="str">
        <f t="shared" si="254"/>
        <v/>
      </c>
      <c r="J2380" t="str">
        <f t="shared" si="255"/>
        <v/>
      </c>
      <c r="K2380" t="str">
        <f t="shared" si="256"/>
        <v/>
      </c>
      <c r="L2380" s="37" t="str">
        <f t="shared" si="257"/>
        <v/>
      </c>
      <c r="M2380" t="str">
        <f t="shared" si="258"/>
        <v/>
      </c>
    </row>
    <row r="2381" spans="1:13" x14ac:dyDescent="0.25">
      <c r="A2381" s="2">
        <v>2367</v>
      </c>
      <c r="B2381" t="s">
        <v>2367</v>
      </c>
      <c r="C2381" s="8">
        <v>337.04</v>
      </c>
      <c r="D2381" s="8">
        <v>152.18</v>
      </c>
      <c r="E2381" s="17">
        <f t="shared" si="252"/>
        <v>0.79513758692238445</v>
      </c>
      <c r="F2381" s="2">
        <f>+IF(A2381&gt;$C$3,AVERAGE(INDEX($E$15:$E$2531,A2381-$C$3):E2380),"")</f>
        <v>0.79856374919408823</v>
      </c>
      <c r="G2381" s="2">
        <f>+IF(A2381&gt;$C$3,STDEVA(INDEX($E$15:$E$2531,A2381-$C$3):E2380),"")</f>
        <v>1.2461276764909181E-2</v>
      </c>
      <c r="H2381">
        <f t="shared" si="253"/>
        <v>-0.27494472166381989</v>
      </c>
      <c r="I2381" s="2" t="str">
        <f t="shared" si="254"/>
        <v/>
      </c>
      <c r="J2381" t="str">
        <f t="shared" si="255"/>
        <v/>
      </c>
      <c r="K2381" t="str">
        <f t="shared" si="256"/>
        <v/>
      </c>
      <c r="L2381" s="37" t="str">
        <f t="shared" si="257"/>
        <v/>
      </c>
      <c r="M2381" t="str">
        <f t="shared" si="258"/>
        <v/>
      </c>
    </row>
    <row r="2382" spans="1:13" x14ac:dyDescent="0.25">
      <c r="A2382" s="2">
        <v>2368</v>
      </c>
      <c r="B2382" t="s">
        <v>2368</v>
      </c>
      <c r="C2382" s="8">
        <v>333.84</v>
      </c>
      <c r="D2382" s="8">
        <v>152.85</v>
      </c>
      <c r="E2382" s="17">
        <f t="shared" si="252"/>
        <v>0.78120478794645365</v>
      </c>
      <c r="F2382" s="2">
        <f>+IF(A2382&gt;$C$3,AVERAGE(INDEX($E$15:$E$2531,A2382-$C$3):E2381),"")</f>
        <v>0.80149805196961355</v>
      </c>
      <c r="G2382" s="2">
        <f>+IF(A2382&gt;$C$3,STDEVA(INDEX($E$15:$E$2531,A2382-$C$3):E2381),"")</f>
        <v>5.9832499999327143E-3</v>
      </c>
      <c r="H2382">
        <f t="shared" si="253"/>
        <v>-3.3916791080747264</v>
      </c>
      <c r="I2382" s="2" t="str">
        <f t="shared" si="254"/>
        <v>Buy</v>
      </c>
      <c r="J2382">
        <f t="shared" si="255"/>
        <v>333.84</v>
      </c>
      <c r="K2382">
        <f t="shared" si="256"/>
        <v>152.85</v>
      </c>
      <c r="L2382" s="37" t="str">
        <f t="shared" si="257"/>
        <v/>
      </c>
      <c r="M2382" t="str">
        <f t="shared" si="258"/>
        <v>Long</v>
      </c>
    </row>
    <row r="2383" spans="1:13" x14ac:dyDescent="0.25">
      <c r="A2383" s="2">
        <v>2369</v>
      </c>
      <c r="B2383" t="s">
        <v>2369</v>
      </c>
      <c r="C2383" s="8">
        <v>339.76</v>
      </c>
      <c r="D2383" s="8">
        <v>157.07</v>
      </c>
      <c r="E2383" s="17">
        <f t="shared" si="252"/>
        <v>0.77154792015007467</v>
      </c>
      <c r="F2383" s="2">
        <f>+IF(A2383&gt;$C$3,AVERAGE(INDEX($E$15:$E$2531,A2383-$C$3):E2382),"")</f>
        <v>0.80016560213139065</v>
      </c>
      <c r="G2383" s="2">
        <f>+IF(A2383&gt;$C$3,STDEVA(INDEX($E$15:$E$2531,A2383-$C$3):E2382),"")</f>
        <v>8.7558682296038238E-3</v>
      </c>
      <c r="H2383">
        <f t="shared" si="253"/>
        <v>-3.2684002580759306</v>
      </c>
      <c r="I2383" s="2" t="str">
        <f t="shared" si="254"/>
        <v>Buy</v>
      </c>
      <c r="J2383" t="str">
        <f t="shared" si="255"/>
        <v/>
      </c>
      <c r="K2383" t="str">
        <f t="shared" si="256"/>
        <v/>
      </c>
      <c r="L2383" s="37">
        <f t="shared" si="257"/>
        <v>425.00000000000432</v>
      </c>
      <c r="M2383" t="str">
        <f t="shared" si="258"/>
        <v>TP</v>
      </c>
    </row>
    <row r="2384" spans="1:13" x14ac:dyDescent="0.25">
      <c r="A2384" s="2">
        <v>2370</v>
      </c>
      <c r="B2384" t="s">
        <v>2370</v>
      </c>
      <c r="C2384" s="8">
        <v>334.93</v>
      </c>
      <c r="D2384" s="8">
        <v>156.62</v>
      </c>
      <c r="E2384" s="17">
        <f t="shared" ref="E2384:E2447" si="259">+LN(C2384/D2384)</f>
        <v>0.76009906544420969</v>
      </c>
      <c r="F2384" s="2">
        <f>+IF(A2384&gt;$C$3,AVERAGE(INDEX($E$15:$E$2531,A2384-$C$3):E2383),"")</f>
        <v>0.79748732404326583</v>
      </c>
      <c r="G2384" s="2">
        <f>+IF(A2384&gt;$C$3,STDEVA(INDEX($E$15:$E$2531,A2384-$C$3):E2383),"")</f>
        <v>1.2977703001574054E-2</v>
      </c>
      <c r="H2384">
        <f t="shared" ref="H2384:H2447" si="260">+IF(F2384="","",(E2384-F2384)/G2384)</f>
        <v>-2.8809611835408284</v>
      </c>
      <c r="I2384" s="2" t="str">
        <f t="shared" ref="I2384:I2447" si="261">+IF(H2384="","",IF(H2384&lt;$C$4,"Buy",IF(H2384&gt;$C$5,"Sell","")))</f>
        <v>Buy</v>
      </c>
      <c r="J2384">
        <f t="shared" ref="J2384:J2447" si="262">IF(M2384=M2383, J2383, IF(OR(M2384="TP", M2384="SL"), "", IF(I2384="Buy", C2384, IF(I2384="Sell", D2384, ""))))</f>
        <v>334.93</v>
      </c>
      <c r="K2384">
        <f t="shared" ref="K2384:K2447" si="263">IF(M2384=M2383, K2383, IF(OR(M2384="TP", M2384="SL"), "",IF(I2384="Buy", D2384, IF(I2384="Sell", C2384, ""))))</f>
        <v>156.62</v>
      </c>
      <c r="L2384" s="37" t="str">
        <f t="shared" ref="L2384:L2447" si="264">IF(M2383="Long", (C2384-J2383)*$C$8+(K2383-D2384)*$C$9, IF(M2383="Short", (K2383-C2384)*$C$8+(D2384-J2383)*$C$9, ""))</f>
        <v/>
      </c>
      <c r="M2384" t="str">
        <f t="shared" ref="M2384:M2447" si="265">IF(OR(M2383="", M2383="SL", M2383="TP"), IF(I2384="Sell","Short",(IF(I2384="Buy","Long",I2384))), IF(L2384="", "", IF(L2384&lt;$C$6, "SL", IF(L2384&gt;$C$7, "TP", M2383))))</f>
        <v>Long</v>
      </c>
    </row>
    <row r="2385" spans="1:13" x14ac:dyDescent="0.25">
      <c r="A2385" s="2">
        <v>2371</v>
      </c>
      <c r="B2385" t="s">
        <v>2371</v>
      </c>
      <c r="C2385" s="8">
        <v>340.76</v>
      </c>
      <c r="D2385" s="8">
        <v>160.04</v>
      </c>
      <c r="E2385" s="17">
        <f t="shared" si="259"/>
        <v>0.75575463318560554</v>
      </c>
      <c r="F2385" s="2">
        <f>+IF(A2385&gt;$C$3,AVERAGE(INDEX($E$15:$E$2531,A2385-$C$3):E2384),"")</f>
        <v>0.79236079153798578</v>
      </c>
      <c r="G2385" s="2">
        <f>+IF(A2385&gt;$C$3,STDEVA(INDEX($E$15:$E$2531,A2385-$C$3):E2384),"")</f>
        <v>1.7436112735189632E-2</v>
      </c>
      <c r="H2385">
        <f t="shared" si="260"/>
        <v>-2.0994449226347074</v>
      </c>
      <c r="I2385" s="2" t="str">
        <f t="shared" si="261"/>
        <v>Buy</v>
      </c>
      <c r="J2385" t="str">
        <f t="shared" si="262"/>
        <v/>
      </c>
      <c r="K2385" t="str">
        <f t="shared" si="263"/>
        <v/>
      </c>
      <c r="L2385" s="37">
        <f t="shared" si="264"/>
        <v>602.49999999999909</v>
      </c>
      <c r="M2385" t="str">
        <f t="shared" si="265"/>
        <v>TP</v>
      </c>
    </row>
    <row r="2386" spans="1:13" x14ac:dyDescent="0.25">
      <c r="A2386" s="2">
        <v>2372</v>
      </c>
      <c r="B2386" t="s">
        <v>2372</v>
      </c>
      <c r="C2386" s="8">
        <v>343.78</v>
      </c>
      <c r="D2386" s="8">
        <v>161.86000000000001</v>
      </c>
      <c r="E2386" s="17">
        <f t="shared" si="259"/>
        <v>0.75327015383245499</v>
      </c>
      <c r="F2386" s="2">
        <f>+IF(A2386&gt;$C$3,AVERAGE(INDEX($E$15:$E$2531,A2386-$C$3):E2385),"")</f>
        <v>0.78645577062887828</v>
      </c>
      <c r="G2386" s="2">
        <f>+IF(A2386&gt;$C$3,STDEVA(INDEX($E$15:$E$2531,A2386-$C$3):E2385),"")</f>
        <v>1.9952418690150422E-2</v>
      </c>
      <c r="H2386">
        <f t="shared" si="260"/>
        <v>-1.6632377914566057</v>
      </c>
      <c r="I2386" s="2" t="str">
        <f t="shared" si="261"/>
        <v/>
      </c>
      <c r="J2386" t="str">
        <f t="shared" si="262"/>
        <v/>
      </c>
      <c r="K2386" t="str">
        <f t="shared" si="263"/>
        <v/>
      </c>
      <c r="L2386" s="37" t="str">
        <f t="shared" si="264"/>
        <v/>
      </c>
      <c r="M2386" t="str">
        <f t="shared" si="265"/>
        <v/>
      </c>
    </row>
    <row r="2387" spans="1:13" x14ac:dyDescent="0.25">
      <c r="A2387" s="2">
        <v>2373</v>
      </c>
      <c r="B2387" t="s">
        <v>2373</v>
      </c>
      <c r="C2387" s="8">
        <v>346.85</v>
      </c>
      <c r="D2387" s="8">
        <v>162.69999999999999</v>
      </c>
      <c r="E2387" s="17">
        <f t="shared" si="259"/>
        <v>0.75698439560631847</v>
      </c>
      <c r="F2387" s="2">
        <f>+IF(A2387&gt;$C$3,AVERAGE(INDEX($E$15:$E$2531,A2387-$C$3):E2386),"")</f>
        <v>0.78028291661758808</v>
      </c>
      <c r="G2387" s="2">
        <f>+IF(A2387&gt;$C$3,STDEVA(INDEX($E$15:$E$2531,A2387-$C$3):E2386),"")</f>
        <v>2.0744638205854191E-2</v>
      </c>
      <c r="H2387">
        <f t="shared" si="260"/>
        <v>-1.1231105011363711</v>
      </c>
      <c r="I2387" s="2" t="str">
        <f t="shared" si="261"/>
        <v/>
      </c>
      <c r="J2387" t="str">
        <f t="shared" si="262"/>
        <v/>
      </c>
      <c r="K2387" t="str">
        <f t="shared" si="263"/>
        <v/>
      </c>
      <c r="L2387" s="37" t="str">
        <f t="shared" si="264"/>
        <v/>
      </c>
      <c r="M2387" t="str">
        <f t="shared" si="265"/>
        <v/>
      </c>
    </row>
    <row r="2388" spans="1:13" x14ac:dyDescent="0.25">
      <c r="A2388" s="2">
        <v>2374</v>
      </c>
      <c r="B2388" t="s">
        <v>2374</v>
      </c>
      <c r="C2388" s="8">
        <v>352.43</v>
      </c>
      <c r="D2388" s="8">
        <v>163.79</v>
      </c>
      <c r="E2388" s="17">
        <f t="shared" si="259"/>
        <v>0.76626690147782273</v>
      </c>
      <c r="F2388" s="2">
        <f>+IF(A2388&gt;$C$3,AVERAGE(INDEX($E$15:$E$2531,A2388-$C$3):E2387),"")</f>
        <v>0.77539884113275115</v>
      </c>
      <c r="G2388" s="2">
        <f>+IF(A2388&gt;$C$3,STDEVA(INDEX($E$15:$E$2531,A2388-$C$3):E2387),"")</f>
        <v>2.0445335498180929E-2</v>
      </c>
      <c r="H2388">
        <f t="shared" si="260"/>
        <v>-0.44665149445656754</v>
      </c>
      <c r="I2388" s="2" t="str">
        <f t="shared" si="261"/>
        <v/>
      </c>
      <c r="J2388" t="str">
        <f t="shared" si="262"/>
        <v/>
      </c>
      <c r="K2388" t="str">
        <f t="shared" si="263"/>
        <v/>
      </c>
      <c r="L2388" s="37" t="str">
        <f t="shared" si="264"/>
        <v/>
      </c>
      <c r="M2388" t="str">
        <f t="shared" si="265"/>
        <v/>
      </c>
    </row>
    <row r="2389" spans="1:13" x14ac:dyDescent="0.25">
      <c r="A2389" s="2">
        <v>2375</v>
      </c>
      <c r="B2389" t="s">
        <v>2375</v>
      </c>
      <c r="C2389" s="8">
        <v>350.13</v>
      </c>
      <c r="D2389" s="8">
        <v>162.69999999999999</v>
      </c>
      <c r="E2389" s="17">
        <f t="shared" si="259"/>
        <v>0.76639649986738001</v>
      </c>
      <c r="F2389" s="2">
        <f>+IF(A2389&gt;$C$3,AVERAGE(INDEX($E$15:$E$2531,A2389-$C$3):E2388),"")</f>
        <v>0.77164813900882756</v>
      </c>
      <c r="G2389" s="2">
        <f>+IF(A2389&gt;$C$3,STDEVA(INDEX($E$15:$E$2531,A2389-$C$3):E2388),"")</f>
        <v>1.8352507694168178E-2</v>
      </c>
      <c r="H2389">
        <f t="shared" si="260"/>
        <v>-0.28615376323293129</v>
      </c>
      <c r="I2389" s="2" t="str">
        <f t="shared" si="261"/>
        <v/>
      </c>
      <c r="J2389" t="str">
        <f t="shared" si="262"/>
        <v/>
      </c>
      <c r="K2389" t="str">
        <f t="shared" si="263"/>
        <v/>
      </c>
      <c r="L2389" s="37" t="str">
        <f t="shared" si="264"/>
        <v/>
      </c>
      <c r="M2389" t="str">
        <f t="shared" si="265"/>
        <v/>
      </c>
    </row>
    <row r="2390" spans="1:13" x14ac:dyDescent="0.25">
      <c r="A2390" s="2">
        <v>2376</v>
      </c>
      <c r="B2390" t="s">
        <v>2376</v>
      </c>
      <c r="C2390" s="8">
        <v>347.93</v>
      </c>
      <c r="D2390" s="8">
        <v>161.09</v>
      </c>
      <c r="E2390" s="17">
        <f t="shared" si="259"/>
        <v>0.7700380951060537</v>
      </c>
      <c r="F2390" s="2">
        <f>+IF(A2390&gt;$C$3,AVERAGE(INDEX($E$15:$E$2531,A2390-$C$3):E2389),"")</f>
        <v>0.76740688271474489</v>
      </c>
      <c r="G2390" s="2">
        <f>+IF(A2390&gt;$C$3,STDEVA(INDEX($E$15:$E$2531,A2390-$C$3):E2389),"")</f>
        <v>1.3585365378597414E-2</v>
      </c>
      <c r="H2390">
        <f t="shared" si="260"/>
        <v>0.19367991349382943</v>
      </c>
      <c r="I2390" s="2" t="str">
        <f t="shared" si="261"/>
        <v/>
      </c>
      <c r="J2390" t="str">
        <f t="shared" si="262"/>
        <v/>
      </c>
      <c r="K2390" t="str">
        <f t="shared" si="263"/>
        <v/>
      </c>
      <c r="L2390" s="37" t="str">
        <f t="shared" si="264"/>
        <v/>
      </c>
      <c r="M2390" t="str">
        <f t="shared" si="265"/>
        <v/>
      </c>
    </row>
    <row r="2391" spans="1:13" x14ac:dyDescent="0.25">
      <c r="A2391" s="2">
        <v>2377</v>
      </c>
      <c r="B2391" t="s">
        <v>2377</v>
      </c>
      <c r="C2391" s="8">
        <v>347.5</v>
      </c>
      <c r="D2391" s="8">
        <v>162.75</v>
      </c>
      <c r="E2391" s="17">
        <f t="shared" si="259"/>
        <v>0.75854938391616822</v>
      </c>
      <c r="F2391" s="2">
        <f>+IF(A2391&gt;$C$3,AVERAGE(INDEX($E$15:$E$2531,A2391-$C$3):E2390),"")</f>
        <v>0.76461805029070817</v>
      </c>
      <c r="G2391" s="2">
        <f>+IF(A2391&gt;$C$3,STDEVA(INDEX($E$15:$E$2531,A2391-$C$3):E2390),"")</f>
        <v>8.9751759450184109E-3</v>
      </c>
      <c r="H2391">
        <f t="shared" si="260"/>
        <v>-0.67616127101199752</v>
      </c>
      <c r="I2391" s="2" t="str">
        <f t="shared" si="261"/>
        <v/>
      </c>
      <c r="J2391" t="str">
        <f t="shared" si="262"/>
        <v/>
      </c>
      <c r="K2391" t="str">
        <f t="shared" si="263"/>
        <v/>
      </c>
      <c r="L2391" s="37" t="str">
        <f t="shared" si="264"/>
        <v/>
      </c>
      <c r="M2391" t="str">
        <f t="shared" si="265"/>
        <v/>
      </c>
    </row>
    <row r="2392" spans="1:13" x14ac:dyDescent="0.25">
      <c r="A2392" s="2">
        <v>2378</v>
      </c>
      <c r="B2392" t="s">
        <v>2378</v>
      </c>
      <c r="C2392" s="8">
        <v>347.29</v>
      </c>
      <c r="D2392" s="8">
        <v>162.35</v>
      </c>
      <c r="E2392" s="17">
        <f t="shared" si="259"/>
        <v>0.76040566723638647</v>
      </c>
      <c r="F2392" s="2">
        <f>+IF(A2392&gt;$C$3,AVERAGE(INDEX($E$15:$E$2531,A2392-$C$3):E2391),"")</f>
        <v>0.76210078317623209</v>
      </c>
      <c r="G2392" s="2">
        <f>+IF(A2392&gt;$C$3,STDEVA(INDEX($E$15:$E$2531,A2392-$C$3):E2391),"")</f>
        <v>6.6059576134599469E-3</v>
      </c>
      <c r="H2392">
        <f t="shared" si="260"/>
        <v>-0.25660411995253152</v>
      </c>
      <c r="I2392" s="2" t="str">
        <f t="shared" si="261"/>
        <v/>
      </c>
      <c r="J2392" t="str">
        <f t="shared" si="262"/>
        <v/>
      </c>
      <c r="K2392" t="str">
        <f t="shared" si="263"/>
        <v/>
      </c>
      <c r="L2392" s="37" t="str">
        <f t="shared" si="264"/>
        <v/>
      </c>
      <c r="M2392" t="str">
        <f t="shared" si="265"/>
        <v/>
      </c>
    </row>
    <row r="2393" spans="1:13" x14ac:dyDescent="0.25">
      <c r="A2393" s="2">
        <v>2379</v>
      </c>
      <c r="B2393" t="s">
        <v>2379</v>
      </c>
      <c r="C2393" s="8">
        <v>342.01</v>
      </c>
      <c r="D2393" s="8">
        <v>160.41</v>
      </c>
      <c r="E2393" s="17">
        <f t="shared" si="259"/>
        <v>0.75710693877246349</v>
      </c>
      <c r="F2393" s="2">
        <f>+IF(A2393&gt;$C$3,AVERAGE(INDEX($E$15:$E$2531,A2393-$C$3):E2392),"")</f>
        <v>0.76086275507471113</v>
      </c>
      <c r="G2393" s="2">
        <f>+IF(A2393&gt;$C$3,STDEVA(INDEX($E$15:$E$2531,A2393-$C$3):E2392),"")</f>
        <v>5.5783062701886656E-3</v>
      </c>
      <c r="H2393">
        <f t="shared" si="260"/>
        <v>-0.67328972636717777</v>
      </c>
      <c r="I2393" s="2" t="str">
        <f t="shared" si="261"/>
        <v/>
      </c>
      <c r="J2393" t="str">
        <f t="shared" si="262"/>
        <v/>
      </c>
      <c r="K2393" t="str">
        <f t="shared" si="263"/>
        <v/>
      </c>
      <c r="L2393" s="37" t="str">
        <f t="shared" si="264"/>
        <v/>
      </c>
      <c r="M2393" t="str">
        <f t="shared" si="265"/>
        <v/>
      </c>
    </row>
    <row r="2394" spans="1:13" x14ac:dyDescent="0.25">
      <c r="A2394" s="2">
        <v>2380</v>
      </c>
      <c r="B2394" t="s">
        <v>2380</v>
      </c>
      <c r="C2394" s="8">
        <v>343.38</v>
      </c>
      <c r="D2394" s="8">
        <v>160.76</v>
      </c>
      <c r="E2394" s="17">
        <f t="shared" si="259"/>
        <v>0.75892513606806555</v>
      </c>
      <c r="F2394" s="2">
        <f>+IF(A2394&gt;$C$3,AVERAGE(INDEX($E$15:$E$2531,A2394-$C$3):E2393),"")</f>
        <v>0.76053029655562832</v>
      </c>
      <c r="G2394" s="2">
        <f>+IF(A2394&gt;$C$3,STDEVA(INDEX($E$15:$E$2531,A2394-$C$3):E2393),"")</f>
        <v>5.7169504873064289E-3</v>
      </c>
      <c r="H2394">
        <f t="shared" si="260"/>
        <v>-0.28077215136404687</v>
      </c>
      <c r="I2394" s="2" t="str">
        <f t="shared" si="261"/>
        <v/>
      </c>
      <c r="J2394" t="str">
        <f t="shared" si="262"/>
        <v/>
      </c>
      <c r="K2394" t="str">
        <f t="shared" si="263"/>
        <v/>
      </c>
      <c r="L2394" s="37" t="str">
        <f t="shared" si="264"/>
        <v/>
      </c>
      <c r="M2394" t="str">
        <f t="shared" si="265"/>
        <v/>
      </c>
    </row>
    <row r="2395" spans="1:13" x14ac:dyDescent="0.25">
      <c r="A2395" s="2">
        <v>2381</v>
      </c>
      <c r="B2395" t="s">
        <v>2381</v>
      </c>
      <c r="C2395" s="8">
        <v>342.73</v>
      </c>
      <c r="D2395" s="8">
        <v>159.38</v>
      </c>
      <c r="E2395" s="17">
        <f t="shared" si="259"/>
        <v>0.76565167720210447</v>
      </c>
      <c r="F2395" s="2">
        <f>+IF(A2395&gt;$C$3,AVERAGE(INDEX($E$15:$E$2531,A2395-$C$3):E2394),"")</f>
        <v>0.76088257465367937</v>
      </c>
      <c r="G2395" s="2">
        <f>+IF(A2395&gt;$C$3,STDEVA(INDEX($E$15:$E$2531,A2395-$C$3):E2394),"")</f>
        <v>5.4786045649903338E-3</v>
      </c>
      <c r="H2395">
        <f t="shared" si="260"/>
        <v>0.87049585197312418</v>
      </c>
      <c r="I2395" s="2" t="str">
        <f t="shared" si="261"/>
        <v/>
      </c>
      <c r="J2395" t="str">
        <f t="shared" si="262"/>
        <v/>
      </c>
      <c r="K2395" t="str">
        <f t="shared" si="263"/>
        <v/>
      </c>
      <c r="L2395" s="37" t="str">
        <f t="shared" si="264"/>
        <v/>
      </c>
      <c r="M2395" t="str">
        <f t="shared" si="265"/>
        <v/>
      </c>
    </row>
    <row r="2396" spans="1:13" x14ac:dyDescent="0.25">
      <c r="A2396" s="2">
        <v>2382</v>
      </c>
      <c r="B2396" t="s">
        <v>2382</v>
      </c>
      <c r="C2396" s="8">
        <v>344.61</v>
      </c>
      <c r="D2396" s="8">
        <v>162.13</v>
      </c>
      <c r="E2396" s="17">
        <f t="shared" si="259"/>
        <v>0.75401486026344489</v>
      </c>
      <c r="F2396" s="2">
        <f>+IF(A2396&gt;$C$3,AVERAGE(INDEX($E$15:$E$2531,A2396-$C$3):E2395),"")</f>
        <v>0.76225829947252921</v>
      </c>
      <c r="G2396" s="2">
        <f>+IF(A2396&gt;$C$3,STDEVA(INDEX($E$15:$E$2531,A2396-$C$3):E2395),"")</f>
        <v>4.8461670833692422E-3</v>
      </c>
      <c r="H2396">
        <f t="shared" si="260"/>
        <v>-1.7010224920584389</v>
      </c>
      <c r="I2396" s="2" t="str">
        <f t="shared" si="261"/>
        <v/>
      </c>
      <c r="J2396" t="str">
        <f t="shared" si="262"/>
        <v/>
      </c>
      <c r="K2396" t="str">
        <f t="shared" si="263"/>
        <v/>
      </c>
      <c r="L2396" s="37" t="str">
        <f t="shared" si="264"/>
        <v/>
      </c>
      <c r="M2396" t="str">
        <f t="shared" si="265"/>
        <v/>
      </c>
    </row>
    <row r="2397" spans="1:13" x14ac:dyDescent="0.25">
      <c r="A2397" s="2">
        <v>2383</v>
      </c>
      <c r="B2397" t="s">
        <v>2383</v>
      </c>
      <c r="C2397" s="8">
        <v>345.78</v>
      </c>
      <c r="D2397" s="8">
        <v>163.07</v>
      </c>
      <c r="E2397" s="17">
        <f t="shared" si="259"/>
        <v>0.75162317820344415</v>
      </c>
      <c r="F2397" s="2">
        <f>+IF(A2397&gt;$C$3,AVERAGE(INDEX($E$15:$E$2531,A2397-$C$3):E2396),"")</f>
        <v>0.76192835110109891</v>
      </c>
      <c r="G2397" s="2">
        <f>+IF(A2397&gt;$C$3,STDEVA(INDEX($E$15:$E$2531,A2397-$C$3):E2396),"")</f>
        <v>5.3273248194215935E-3</v>
      </c>
      <c r="H2397">
        <f t="shared" si="260"/>
        <v>-1.9343992054108738</v>
      </c>
      <c r="I2397" s="2" t="str">
        <f t="shared" si="261"/>
        <v>Buy</v>
      </c>
      <c r="J2397">
        <f t="shared" si="262"/>
        <v>345.78</v>
      </c>
      <c r="K2397">
        <f t="shared" si="263"/>
        <v>163.07</v>
      </c>
      <c r="L2397" s="37" t="str">
        <f t="shared" si="264"/>
        <v/>
      </c>
      <c r="M2397" t="str">
        <f t="shared" si="265"/>
        <v>Long</v>
      </c>
    </row>
    <row r="2398" spans="1:13" x14ac:dyDescent="0.25">
      <c r="A2398" s="2">
        <v>2384</v>
      </c>
      <c r="B2398" t="s">
        <v>2384</v>
      </c>
      <c r="C2398" s="8">
        <v>339.39</v>
      </c>
      <c r="D2398" s="8">
        <v>159.55000000000001</v>
      </c>
      <c r="E2398" s="17">
        <f t="shared" si="259"/>
        <v>0.7547925358822325</v>
      </c>
      <c r="F2398" s="2">
        <f>+IF(A2398&gt;$C$3,AVERAGE(INDEX($E$15:$E$2531,A2398-$C$3):E2397),"")</f>
        <v>0.76030127073727904</v>
      </c>
      <c r="G2398" s="2">
        <f>+IF(A2398&gt;$C$3,STDEVA(INDEX($E$15:$E$2531,A2398-$C$3):E2397),"")</f>
        <v>6.0269205687817386E-3</v>
      </c>
      <c r="H2398">
        <f t="shared" si="260"/>
        <v>-0.91402147948999202</v>
      </c>
      <c r="I2398" s="2" t="str">
        <f t="shared" si="261"/>
        <v/>
      </c>
      <c r="J2398" t="str">
        <f t="shared" si="262"/>
        <v/>
      </c>
      <c r="K2398" t="str">
        <f t="shared" si="263"/>
        <v/>
      </c>
      <c r="L2398" s="37">
        <f t="shared" si="264"/>
        <v>-717.50000000000114</v>
      </c>
      <c r="M2398" t="str">
        <f t="shared" si="265"/>
        <v>SL</v>
      </c>
    </row>
    <row r="2399" spans="1:13" x14ac:dyDescent="0.25">
      <c r="A2399" s="2">
        <v>2385</v>
      </c>
      <c r="B2399" t="s">
        <v>2385</v>
      </c>
      <c r="C2399" s="8">
        <v>338.22</v>
      </c>
      <c r="D2399" s="8">
        <v>158.18</v>
      </c>
      <c r="E2399" s="17">
        <f t="shared" si="259"/>
        <v>0.7599629462302675</v>
      </c>
      <c r="F2399" s="2">
        <f>+IF(A2399&gt;$C$3,AVERAGE(INDEX($E$15:$E$2531,A2399-$C$3):E2398),"")</f>
        <v>0.75901194140559602</v>
      </c>
      <c r="G2399" s="2">
        <f>+IF(A2399&gt;$C$3,STDEVA(INDEX($E$15:$E$2531,A2399-$C$3):E2398),"")</f>
        <v>5.7968006560102066E-3</v>
      </c>
      <c r="H2399">
        <f t="shared" si="260"/>
        <v>0.16405684464678974</v>
      </c>
      <c r="I2399" s="2" t="str">
        <f t="shared" si="261"/>
        <v/>
      </c>
      <c r="J2399" t="str">
        <f t="shared" si="262"/>
        <v/>
      </c>
      <c r="K2399" t="str">
        <f t="shared" si="263"/>
        <v/>
      </c>
      <c r="L2399" s="37" t="str">
        <f t="shared" si="264"/>
        <v/>
      </c>
      <c r="M2399" t="str">
        <f t="shared" si="265"/>
        <v/>
      </c>
    </row>
    <row r="2400" spans="1:13" x14ac:dyDescent="0.25">
      <c r="A2400" s="2">
        <v>2386</v>
      </c>
      <c r="B2400" t="s">
        <v>2386</v>
      </c>
      <c r="C2400" s="8">
        <v>326.66000000000003</v>
      </c>
      <c r="D2400" s="8">
        <v>153.31</v>
      </c>
      <c r="E2400" s="17">
        <f t="shared" si="259"/>
        <v>0.75645785930263054</v>
      </c>
      <c r="F2400" s="2">
        <f>+IF(A2400&gt;$C$3,AVERAGE(INDEX($E$15:$E$2531,A2400-$C$3):E2399),"")</f>
        <v>0.7578924804193975</v>
      </c>
      <c r="G2400" s="2">
        <f>+IF(A2400&gt;$C$3,STDEVA(INDEX($E$15:$E$2531,A2400-$C$3):E2399),"")</f>
        <v>4.1363146552518392E-3</v>
      </c>
      <c r="H2400">
        <f t="shared" si="260"/>
        <v>-0.34683558586275093</v>
      </c>
      <c r="I2400" s="2" t="str">
        <f t="shared" si="261"/>
        <v/>
      </c>
      <c r="J2400" t="str">
        <f t="shared" si="262"/>
        <v/>
      </c>
      <c r="K2400" t="str">
        <f t="shared" si="263"/>
        <v/>
      </c>
      <c r="L2400" s="37" t="str">
        <f t="shared" si="264"/>
        <v/>
      </c>
      <c r="M2400" t="str">
        <f t="shared" si="265"/>
        <v/>
      </c>
    </row>
    <row r="2401" spans="1:13" x14ac:dyDescent="0.25">
      <c r="A2401" s="2">
        <v>2387</v>
      </c>
      <c r="B2401" t="s">
        <v>2387</v>
      </c>
      <c r="C2401" s="8">
        <v>329.98</v>
      </c>
      <c r="D2401" s="8">
        <v>155.13999999999999</v>
      </c>
      <c r="E2401" s="17">
        <f t="shared" si="259"/>
        <v>0.75470411150057304</v>
      </c>
      <c r="F2401" s="2">
        <f>+IF(A2401&gt;$C$3,AVERAGE(INDEX($E$15:$E$2531,A2401-$C$3):E2400),"")</f>
        <v>0.75766008879567104</v>
      </c>
      <c r="G2401" s="2">
        <f>+IF(A2401&gt;$C$3,STDEVA(INDEX($E$15:$E$2531,A2401-$C$3):E2400),"")</f>
        <v>4.1535128831148658E-3</v>
      </c>
      <c r="H2401">
        <f t="shared" si="260"/>
        <v>-0.71168126313387248</v>
      </c>
      <c r="I2401" s="2" t="str">
        <f t="shared" si="261"/>
        <v/>
      </c>
      <c r="J2401" t="str">
        <f t="shared" si="262"/>
        <v/>
      </c>
      <c r="K2401" t="str">
        <f t="shared" si="263"/>
        <v/>
      </c>
      <c r="L2401" s="37" t="str">
        <f t="shared" si="264"/>
        <v/>
      </c>
      <c r="M2401" t="str">
        <f t="shared" si="265"/>
        <v/>
      </c>
    </row>
    <row r="2402" spans="1:13" x14ac:dyDescent="0.25">
      <c r="A2402" s="2">
        <v>2388</v>
      </c>
      <c r="B2402" t="s">
        <v>2388</v>
      </c>
      <c r="C2402" s="8">
        <v>326.54000000000002</v>
      </c>
      <c r="D2402" s="8">
        <v>153.09</v>
      </c>
      <c r="E2402" s="17">
        <f t="shared" si="259"/>
        <v>0.75752646895402864</v>
      </c>
      <c r="F2402" s="2">
        <f>+IF(A2402&gt;$C$3,AVERAGE(INDEX($E$15:$E$2531,A2402-$C$3):E2401),"")</f>
        <v>0.75702658260280287</v>
      </c>
      <c r="G2402" s="2">
        <f>+IF(A2402&gt;$C$3,STDEVA(INDEX($E$15:$E$2531,A2402-$C$3):E2401),"")</f>
        <v>4.1170527092964553E-3</v>
      </c>
      <c r="H2402">
        <f t="shared" si="260"/>
        <v>0.12141849680403993</v>
      </c>
      <c r="I2402" s="2" t="str">
        <f t="shared" si="261"/>
        <v/>
      </c>
      <c r="J2402" t="str">
        <f t="shared" si="262"/>
        <v/>
      </c>
      <c r="K2402" t="str">
        <f t="shared" si="263"/>
        <v/>
      </c>
      <c r="L2402" s="37" t="str">
        <f t="shared" si="264"/>
        <v/>
      </c>
      <c r="M2402" t="str">
        <f t="shared" si="265"/>
        <v/>
      </c>
    </row>
    <row r="2403" spans="1:13" x14ac:dyDescent="0.25">
      <c r="A2403" s="2">
        <v>2389</v>
      </c>
      <c r="B2403" t="s">
        <v>2389</v>
      </c>
      <c r="C2403" s="8">
        <v>330.2</v>
      </c>
      <c r="D2403" s="8">
        <v>155.82</v>
      </c>
      <c r="E2403" s="17">
        <f t="shared" si="259"/>
        <v>0.75099703658331551</v>
      </c>
      <c r="F2403" s="2">
        <f>+IF(A2403&gt;$C$3,AVERAGE(INDEX($E$15:$E$2531,A2403-$C$3):E2402),"")</f>
        <v>0.75707319706742138</v>
      </c>
      <c r="G2403" s="2">
        <f>+IF(A2403&gt;$C$3,STDEVA(INDEX($E$15:$E$2531,A2403-$C$3):E2402),"")</f>
        <v>4.1204498717424144E-3</v>
      </c>
      <c r="H2403">
        <f t="shared" si="260"/>
        <v>-1.4746352153864302</v>
      </c>
      <c r="I2403" s="2" t="str">
        <f t="shared" si="261"/>
        <v/>
      </c>
      <c r="J2403" t="str">
        <f t="shared" si="262"/>
        <v/>
      </c>
      <c r="K2403" t="str">
        <f t="shared" si="263"/>
        <v/>
      </c>
      <c r="L2403" s="37" t="str">
        <f t="shared" si="264"/>
        <v/>
      </c>
      <c r="M2403" t="str">
        <f t="shared" si="265"/>
        <v/>
      </c>
    </row>
    <row r="2404" spans="1:13" x14ac:dyDescent="0.25">
      <c r="A2404" s="2">
        <v>2390</v>
      </c>
      <c r="B2404" t="s">
        <v>2390</v>
      </c>
      <c r="C2404" s="8">
        <v>336.03</v>
      </c>
      <c r="D2404" s="8">
        <v>160.24</v>
      </c>
      <c r="E2404" s="17">
        <f t="shared" si="259"/>
        <v>0.74052775033419482</v>
      </c>
      <c r="F2404" s="2">
        <f>+IF(A2404&gt;$C$3,AVERAGE(INDEX($E$15:$E$2531,A2404-$C$3):E2403),"")</f>
        <v>0.75619229712467129</v>
      </c>
      <c r="G2404" s="2">
        <f>+IF(A2404&gt;$C$3,STDEVA(INDEX($E$15:$E$2531,A2404-$C$3):E2403),"")</f>
        <v>4.504595472245603E-3</v>
      </c>
      <c r="H2404">
        <f t="shared" si="260"/>
        <v>-3.4774591607595502</v>
      </c>
      <c r="I2404" s="2" t="str">
        <f t="shared" si="261"/>
        <v>Buy</v>
      </c>
      <c r="J2404">
        <f t="shared" si="262"/>
        <v>336.03</v>
      </c>
      <c r="K2404">
        <f t="shared" si="263"/>
        <v>160.24</v>
      </c>
      <c r="L2404" s="37" t="str">
        <f t="shared" si="264"/>
        <v/>
      </c>
      <c r="M2404" t="str">
        <f t="shared" si="265"/>
        <v>Long</v>
      </c>
    </row>
    <row r="2405" spans="1:13" x14ac:dyDescent="0.25">
      <c r="A2405" s="2">
        <v>2391</v>
      </c>
      <c r="B2405" t="s">
        <v>2391</v>
      </c>
      <c r="C2405" s="8">
        <v>343.54</v>
      </c>
      <c r="D2405" s="8">
        <v>160.41999999999999</v>
      </c>
      <c r="E2405" s="17">
        <f t="shared" si="259"/>
        <v>0.76150817727010101</v>
      </c>
      <c r="F2405" s="2">
        <f>+IF(A2405&gt;$C$3,AVERAGE(INDEX($E$15:$E$2531,A2405-$C$3):E2404),"")</f>
        <v>0.75340074969490356</v>
      </c>
      <c r="G2405" s="2">
        <f>+IF(A2405&gt;$C$3,STDEVA(INDEX($E$15:$E$2531,A2405-$C$3):E2404),"")</f>
        <v>5.5688257758761805E-3</v>
      </c>
      <c r="H2405">
        <f t="shared" si="260"/>
        <v>1.4558594399412415</v>
      </c>
      <c r="I2405" s="2" t="str">
        <f t="shared" si="261"/>
        <v/>
      </c>
      <c r="J2405" t="str">
        <f t="shared" si="262"/>
        <v/>
      </c>
      <c r="K2405" t="str">
        <f t="shared" si="263"/>
        <v/>
      </c>
      <c r="L2405" s="37">
        <f t="shared" si="264"/>
        <v>1832.5000000000173</v>
      </c>
      <c r="M2405" t="str">
        <f t="shared" si="265"/>
        <v>TP</v>
      </c>
    </row>
    <row r="2406" spans="1:13" x14ac:dyDescent="0.25">
      <c r="A2406" s="2">
        <v>2392</v>
      </c>
      <c r="B2406" t="s">
        <v>2392</v>
      </c>
      <c r="C2406" s="8">
        <v>350.24</v>
      </c>
      <c r="D2406" s="8">
        <v>164.91</v>
      </c>
      <c r="E2406" s="17">
        <f t="shared" si="259"/>
        <v>0.75321876323387416</v>
      </c>
      <c r="F2406" s="2">
        <f>+IF(A2406&gt;$C$3,AVERAGE(INDEX($E$15:$E$2531,A2406-$C$3):E2405),"")</f>
        <v>0.75423334047342083</v>
      </c>
      <c r="G2406" s="2">
        <f>+IF(A2406&gt;$C$3,STDEVA(INDEX($E$15:$E$2531,A2406-$C$3):E2405),"")</f>
        <v>6.1968635981532322E-3</v>
      </c>
      <c r="H2406">
        <f t="shared" si="260"/>
        <v>-0.16372431367523363</v>
      </c>
      <c r="I2406" s="2" t="str">
        <f t="shared" si="261"/>
        <v/>
      </c>
      <c r="J2406" t="str">
        <f t="shared" si="262"/>
        <v/>
      </c>
      <c r="K2406" t="str">
        <f t="shared" si="263"/>
        <v/>
      </c>
      <c r="L2406" s="37" t="str">
        <f t="shared" si="264"/>
        <v/>
      </c>
      <c r="M2406" t="str">
        <f t="shared" si="265"/>
        <v/>
      </c>
    </row>
    <row r="2407" spans="1:13" x14ac:dyDescent="0.25">
      <c r="A2407" s="2">
        <v>2393</v>
      </c>
      <c r="B2407" t="s">
        <v>2393</v>
      </c>
      <c r="C2407" s="8">
        <v>350.16</v>
      </c>
      <c r="D2407" s="8">
        <v>163.62</v>
      </c>
      <c r="E2407" s="17">
        <f t="shared" si="259"/>
        <v>0.76084352679708789</v>
      </c>
      <c r="F2407" s="2">
        <f>+IF(A2407&gt;$C$3,AVERAGE(INDEX($E$15:$E$2531,A2407-$C$3):E2406),"")</f>
        <v>0.75441062769902412</v>
      </c>
      <c r="G2407" s="2">
        <f>+IF(A2407&gt;$C$3,STDEVA(INDEX($E$15:$E$2531,A2407-$C$3):E2406),"")</f>
        <v>6.1353737731399674E-3</v>
      </c>
      <c r="H2407">
        <f t="shared" si="260"/>
        <v>1.0484934310320815</v>
      </c>
      <c r="I2407" s="2" t="str">
        <f t="shared" si="261"/>
        <v/>
      </c>
      <c r="J2407" t="str">
        <f t="shared" si="262"/>
        <v/>
      </c>
      <c r="K2407" t="str">
        <f t="shared" si="263"/>
        <v/>
      </c>
      <c r="L2407" s="37" t="str">
        <f t="shared" si="264"/>
        <v/>
      </c>
      <c r="M2407" t="str">
        <f t="shared" si="265"/>
        <v/>
      </c>
    </row>
    <row r="2408" spans="1:13" x14ac:dyDescent="0.25">
      <c r="A2408" s="2">
        <v>2394</v>
      </c>
      <c r="B2408" t="s">
        <v>2394</v>
      </c>
      <c r="C2408" s="8">
        <v>354.56</v>
      </c>
      <c r="D2408" s="8">
        <v>169.55</v>
      </c>
      <c r="E2408" s="17">
        <f t="shared" si="259"/>
        <v>0.73772971554721656</v>
      </c>
      <c r="F2408" s="2">
        <f>+IF(A2408&gt;$C$3,AVERAGE(INDEX($E$15:$E$2531,A2408-$C$3):E2407),"")</f>
        <v>0.75508296002289699</v>
      </c>
      <c r="G2408" s="2">
        <f>+IF(A2408&gt;$C$3,STDEVA(INDEX($E$15:$E$2531,A2408-$C$3):E2407),"")</f>
        <v>6.5029853802986062E-3</v>
      </c>
      <c r="H2408">
        <f t="shared" si="260"/>
        <v>-2.6685043039238074</v>
      </c>
      <c r="I2408" s="2" t="str">
        <f t="shared" si="261"/>
        <v>Buy</v>
      </c>
      <c r="J2408">
        <f t="shared" si="262"/>
        <v>354.56</v>
      </c>
      <c r="K2408">
        <f t="shared" si="263"/>
        <v>169.55</v>
      </c>
      <c r="L2408" s="37" t="str">
        <f t="shared" si="264"/>
        <v/>
      </c>
      <c r="M2408" t="str">
        <f t="shared" si="265"/>
        <v>Long</v>
      </c>
    </row>
    <row r="2409" spans="1:13" x14ac:dyDescent="0.25">
      <c r="A2409" s="2">
        <v>2395</v>
      </c>
      <c r="B2409" t="s">
        <v>2395</v>
      </c>
      <c r="C2409" s="8">
        <v>354.04</v>
      </c>
      <c r="D2409" s="8">
        <v>172.7</v>
      </c>
      <c r="E2409" s="17">
        <f t="shared" si="259"/>
        <v>0.71785391594804338</v>
      </c>
      <c r="F2409" s="2">
        <f>+IF(A2409&gt;$C$3,AVERAGE(INDEX($E$15:$E$2531,A2409-$C$3):E2408),"")</f>
        <v>0.75261260105811367</v>
      </c>
      <c r="G2409" s="2">
        <f>+IF(A2409&gt;$C$3,STDEVA(INDEX($E$15:$E$2531,A2409-$C$3):E2408),"")</f>
        <v>8.3718823941038942E-3</v>
      </c>
      <c r="H2409">
        <f t="shared" si="260"/>
        <v>-4.1518362864903553</v>
      </c>
      <c r="I2409" s="2" t="str">
        <f t="shared" si="261"/>
        <v>Buy</v>
      </c>
      <c r="J2409" t="str">
        <f t="shared" si="262"/>
        <v/>
      </c>
      <c r="K2409" t="str">
        <f t="shared" si="263"/>
        <v/>
      </c>
      <c r="L2409" s="37">
        <f t="shared" si="264"/>
        <v>-917.49999999998977</v>
      </c>
      <c r="M2409" t="str">
        <f t="shared" si="265"/>
        <v>SL</v>
      </c>
    </row>
    <row r="2410" spans="1:13" x14ac:dyDescent="0.25">
      <c r="A2410" s="2">
        <v>2396</v>
      </c>
      <c r="B2410" t="s">
        <v>2396</v>
      </c>
      <c r="C2410" s="8">
        <v>356.67</v>
      </c>
      <c r="D2410" s="8">
        <v>172.63</v>
      </c>
      <c r="E2410" s="17">
        <f t="shared" si="259"/>
        <v>0.72566040871010562</v>
      </c>
      <c r="F2410" s="2">
        <f>+IF(A2410&gt;$C$3,AVERAGE(INDEX($E$15:$E$2531,A2410-$C$3):E2409),"")</f>
        <v>0.74832327401871501</v>
      </c>
      <c r="G2410" s="2">
        <f>+IF(A2410&gt;$C$3,STDEVA(INDEX($E$15:$E$2531,A2410-$C$3):E2409),"")</f>
        <v>1.409123202616348E-2</v>
      </c>
      <c r="H2410">
        <f t="shared" si="260"/>
        <v>-1.6082955178461886</v>
      </c>
      <c r="I2410" s="2" t="str">
        <f t="shared" si="261"/>
        <v/>
      </c>
      <c r="J2410" t="str">
        <f t="shared" si="262"/>
        <v/>
      </c>
      <c r="K2410" t="str">
        <f t="shared" si="263"/>
        <v/>
      </c>
      <c r="L2410" s="37" t="str">
        <f t="shared" si="264"/>
        <v/>
      </c>
      <c r="M2410" t="str">
        <f t="shared" si="265"/>
        <v/>
      </c>
    </row>
    <row r="2411" spans="1:13" x14ac:dyDescent="0.25">
      <c r="A2411" s="2">
        <v>2397</v>
      </c>
      <c r="B2411" t="s">
        <v>2397</v>
      </c>
      <c r="C2411" s="8">
        <v>353.21</v>
      </c>
      <c r="D2411" s="8">
        <v>169.98</v>
      </c>
      <c r="E2411" s="17">
        <f t="shared" si="259"/>
        <v>0.7313819978293129</v>
      </c>
      <c r="F2411" s="2">
        <f>+IF(A2411&gt;$C$3,AVERAGE(INDEX($E$15:$E$2531,A2411-$C$3):E2410),"")</f>
        <v>0.74509619593088539</v>
      </c>
      <c r="G2411" s="2">
        <f>+IF(A2411&gt;$C$3,STDEVA(INDEX($E$15:$E$2531,A2411-$C$3):E2410),"")</f>
        <v>1.5683058695145906E-2</v>
      </c>
      <c r="H2411">
        <f t="shared" si="260"/>
        <v>-0.87445940030927716</v>
      </c>
      <c r="I2411" s="2" t="str">
        <f t="shared" si="261"/>
        <v/>
      </c>
      <c r="J2411" t="str">
        <f t="shared" si="262"/>
        <v/>
      </c>
      <c r="K2411" t="str">
        <f t="shared" si="263"/>
        <v/>
      </c>
      <c r="L2411" s="37" t="str">
        <f t="shared" si="264"/>
        <v/>
      </c>
      <c r="M2411" t="str">
        <f t="shared" si="265"/>
        <v/>
      </c>
    </row>
    <row r="2412" spans="1:13" x14ac:dyDescent="0.25">
      <c r="A2412" s="2">
        <v>2398</v>
      </c>
      <c r="B2412" t="s">
        <v>2398</v>
      </c>
      <c r="C2412" s="8">
        <v>358.1</v>
      </c>
      <c r="D2412" s="8">
        <v>173.5</v>
      </c>
      <c r="E2412" s="17">
        <f t="shared" si="259"/>
        <v>0.72463467761747313</v>
      </c>
      <c r="F2412" s="2">
        <f>+IF(A2412&gt;$C$3,AVERAGE(INDEX($E$15:$E$2531,A2412-$C$3):E2411),"")</f>
        <v>0.74219125469480585</v>
      </c>
      <c r="G2412" s="2">
        <f>+IF(A2412&gt;$C$3,STDEVA(INDEX($E$15:$E$2531,A2412-$C$3):E2411),"")</f>
        <v>1.5513244463025544E-2</v>
      </c>
      <c r="H2412">
        <f t="shared" si="260"/>
        <v>-1.1317153622620513</v>
      </c>
      <c r="I2412" s="2" t="str">
        <f t="shared" si="261"/>
        <v/>
      </c>
      <c r="J2412" t="str">
        <f t="shared" si="262"/>
        <v/>
      </c>
      <c r="K2412" t="str">
        <f t="shared" si="263"/>
        <v/>
      </c>
      <c r="L2412" s="37" t="str">
        <f t="shared" si="264"/>
        <v/>
      </c>
      <c r="M2412" t="str">
        <f t="shared" si="265"/>
        <v/>
      </c>
    </row>
    <row r="2413" spans="1:13" x14ac:dyDescent="0.25">
      <c r="A2413" s="2">
        <v>2399</v>
      </c>
      <c r="B2413" t="s">
        <v>2399</v>
      </c>
      <c r="C2413" s="8">
        <v>362.57</v>
      </c>
      <c r="D2413" s="8">
        <v>177.63</v>
      </c>
      <c r="E2413" s="17">
        <f t="shared" si="259"/>
        <v>0.71351482388913989</v>
      </c>
      <c r="F2413" s="2">
        <f>+IF(A2413&gt;$C$3,AVERAGE(INDEX($E$15:$E$2531,A2413-$C$3):E2412),"")</f>
        <v>0.73926210369860101</v>
      </c>
      <c r="G2413" s="2">
        <f>+IF(A2413&gt;$C$3,STDEVA(INDEX($E$15:$E$2531,A2413-$C$3):E2412),"")</f>
        <v>1.6119701858804465E-2</v>
      </c>
      <c r="H2413">
        <f t="shared" si="260"/>
        <v>-1.5972553360469346</v>
      </c>
      <c r="I2413" s="2" t="str">
        <f t="shared" si="261"/>
        <v/>
      </c>
      <c r="J2413" t="str">
        <f t="shared" si="262"/>
        <v/>
      </c>
      <c r="K2413" t="str">
        <f t="shared" si="263"/>
        <v/>
      </c>
      <c r="L2413" s="37" t="str">
        <f t="shared" si="264"/>
        <v/>
      </c>
      <c r="M2413" t="str">
        <f t="shared" si="265"/>
        <v/>
      </c>
    </row>
    <row r="2414" spans="1:13" x14ac:dyDescent="0.25">
      <c r="A2414" s="2">
        <v>2400</v>
      </c>
      <c r="B2414" t="s">
        <v>2400</v>
      </c>
      <c r="C2414" s="8">
        <v>360.62</v>
      </c>
      <c r="D2414" s="8">
        <v>178.46</v>
      </c>
      <c r="E2414" s="17">
        <f t="shared" si="259"/>
        <v>0.70346028587621678</v>
      </c>
      <c r="F2414" s="2">
        <f>+IF(A2414&gt;$C$3,AVERAGE(INDEX($E$15:$E$2531,A2414-$C$3):E2413),"")</f>
        <v>0.73626066742692831</v>
      </c>
      <c r="G2414" s="2">
        <f>+IF(A2414&gt;$C$3,STDEVA(INDEX($E$15:$E$2531,A2414-$C$3):E2413),"")</f>
        <v>1.8231159052149677E-2</v>
      </c>
      <c r="H2414">
        <f t="shared" si="260"/>
        <v>-1.7991385768116566</v>
      </c>
      <c r="I2414" s="2" t="str">
        <f t="shared" si="261"/>
        <v>Buy</v>
      </c>
      <c r="J2414">
        <f t="shared" si="262"/>
        <v>360.62</v>
      </c>
      <c r="K2414">
        <f t="shared" si="263"/>
        <v>178.46</v>
      </c>
      <c r="L2414" s="37" t="str">
        <f t="shared" si="264"/>
        <v/>
      </c>
      <c r="M2414" t="str">
        <f t="shared" si="265"/>
        <v>Long</v>
      </c>
    </row>
    <row r="2415" spans="1:13" x14ac:dyDescent="0.25">
      <c r="A2415" s="2">
        <v>2401</v>
      </c>
      <c r="B2415" t="s">
        <v>2401</v>
      </c>
      <c r="C2415" s="8">
        <v>356.28</v>
      </c>
      <c r="D2415" s="8">
        <v>175.96</v>
      </c>
      <c r="E2415" s="17">
        <f t="shared" si="259"/>
        <v>0.7054602420831495</v>
      </c>
      <c r="F2415" s="2">
        <f>+IF(A2415&gt;$C$3,AVERAGE(INDEX($E$15:$E$2531,A2415-$C$3):E2414),"")</f>
        <v>0.72981090171649676</v>
      </c>
      <c r="G2415" s="2">
        <f>+IF(A2415&gt;$C$3,STDEVA(INDEX($E$15:$E$2531,A2415-$C$3):E2414),"")</f>
        <v>1.8449370789386875E-2</v>
      </c>
      <c r="H2415">
        <f t="shared" si="260"/>
        <v>-1.3198639623718302</v>
      </c>
      <c r="I2415" s="2" t="str">
        <f t="shared" si="261"/>
        <v/>
      </c>
      <c r="J2415" t="str">
        <f t="shared" si="262"/>
        <v/>
      </c>
      <c r="K2415" t="str">
        <f t="shared" si="263"/>
        <v/>
      </c>
      <c r="L2415" s="37">
        <f t="shared" si="264"/>
        <v>-460.00000000000796</v>
      </c>
      <c r="M2415" t="str">
        <f t="shared" si="265"/>
        <v>SL</v>
      </c>
    </row>
    <row r="2416" spans="1:13" x14ac:dyDescent="0.25">
      <c r="A2416" s="2">
        <v>2402</v>
      </c>
      <c r="B2416" t="s">
        <v>2402</v>
      </c>
      <c r="C2416" s="8">
        <v>357.78</v>
      </c>
      <c r="D2416" s="8">
        <v>177.31</v>
      </c>
      <c r="E2416" s="17">
        <f t="shared" si="259"/>
        <v>0.70201865929417229</v>
      </c>
      <c r="F2416" s="2">
        <f>+IF(A2416&gt;$C$3,AVERAGE(INDEX($E$15:$E$2531,A2416-$C$3):E2415),"")</f>
        <v>0.7245043993664162</v>
      </c>
      <c r="G2416" s="2">
        <f>+IF(A2416&gt;$C$3,STDEVA(INDEX($E$15:$E$2531,A2416-$C$3):E2415),"")</f>
        <v>1.7729319640196181E-2</v>
      </c>
      <c r="H2416">
        <f t="shared" si="260"/>
        <v>-1.268279918720846</v>
      </c>
      <c r="I2416" s="2" t="str">
        <f t="shared" si="261"/>
        <v/>
      </c>
      <c r="J2416" t="str">
        <f t="shared" si="262"/>
        <v/>
      </c>
      <c r="K2416" t="str">
        <f t="shared" si="263"/>
        <v/>
      </c>
      <c r="L2416" s="37" t="str">
        <f t="shared" si="264"/>
        <v/>
      </c>
      <c r="M2416" t="str">
        <f t="shared" si="265"/>
        <v/>
      </c>
    </row>
    <row r="2417" spans="1:13" x14ac:dyDescent="0.25">
      <c r="A2417" s="2">
        <v>2403</v>
      </c>
      <c r="B2417" t="s">
        <v>2403</v>
      </c>
      <c r="C2417" s="8">
        <v>355.33</v>
      </c>
      <c r="D2417" s="8">
        <v>177.5</v>
      </c>
      <c r="E2417" s="17">
        <f t="shared" si="259"/>
        <v>0.69407632623516957</v>
      </c>
      <c r="F2417" s="2">
        <f>+IF(A2417&gt;$C$3,AVERAGE(INDEX($E$15:$E$2531,A2417-$C$3):E2416),"")</f>
        <v>0.71796830297720327</v>
      </c>
      <c r="G2417" s="2">
        <f>+IF(A2417&gt;$C$3,STDEVA(INDEX($E$15:$E$2531,A2417-$C$3):E2416),"")</f>
        <v>1.2821961235153124E-2</v>
      </c>
      <c r="H2417">
        <f t="shared" si="260"/>
        <v>-1.8633636698674958</v>
      </c>
      <c r="I2417" s="2" t="str">
        <f t="shared" si="261"/>
        <v>Buy</v>
      </c>
      <c r="J2417">
        <f t="shared" si="262"/>
        <v>355.33</v>
      </c>
      <c r="K2417">
        <f t="shared" si="263"/>
        <v>177.5</v>
      </c>
      <c r="L2417" s="37" t="str">
        <f t="shared" si="264"/>
        <v/>
      </c>
      <c r="M2417" t="str">
        <f t="shared" si="265"/>
        <v>Long</v>
      </c>
    </row>
    <row r="2418" spans="1:13" x14ac:dyDescent="0.25">
      <c r="A2418" s="2">
        <v>2404</v>
      </c>
      <c r="B2418" t="s">
        <v>2404</v>
      </c>
      <c r="C2418" s="8">
        <v>357.46</v>
      </c>
      <c r="D2418" s="8">
        <v>180.82</v>
      </c>
      <c r="E2418" s="17">
        <f t="shared" si="259"/>
        <v>0.68152140645301207</v>
      </c>
      <c r="F2418" s="2">
        <f>+IF(A2418&gt;$C$3,AVERAGE(INDEX($E$15:$E$2531,A2418-$C$3):E2417),"")</f>
        <v>0.71311792638697591</v>
      </c>
      <c r="G2418" s="2">
        <f>+IF(A2418&gt;$C$3,STDEVA(INDEX($E$15:$E$2531,A2418-$C$3):E2417),"")</f>
        <v>1.2667869136137912E-2</v>
      </c>
      <c r="H2418">
        <f t="shared" si="260"/>
        <v>-2.4942253187497609</v>
      </c>
      <c r="I2418" s="2" t="str">
        <f t="shared" si="261"/>
        <v>Buy</v>
      </c>
      <c r="J2418" t="str">
        <f t="shared" si="262"/>
        <v/>
      </c>
      <c r="K2418" t="str">
        <f t="shared" si="263"/>
        <v/>
      </c>
      <c r="L2418" s="37">
        <f t="shared" si="264"/>
        <v>-297.49999999999943</v>
      </c>
      <c r="M2418" t="str">
        <f t="shared" si="265"/>
        <v>SL</v>
      </c>
    </row>
    <row r="2419" spans="1:13" x14ac:dyDescent="0.25">
      <c r="A2419" s="2">
        <v>2405</v>
      </c>
      <c r="B2419" t="s">
        <v>2405</v>
      </c>
      <c r="C2419" s="8">
        <v>363.22</v>
      </c>
      <c r="D2419" s="8">
        <v>184.22</v>
      </c>
      <c r="E2419" s="17">
        <f t="shared" si="259"/>
        <v>0.67887801573026307</v>
      </c>
      <c r="F2419" s="2">
        <f>+IF(A2419&gt;$C$3,AVERAGE(INDEX($E$15:$E$2531,A2419-$C$3):E2418),"")</f>
        <v>0.70908098088752791</v>
      </c>
      <c r="G2419" s="2">
        <f>+IF(A2419&gt;$C$3,STDEVA(INDEX($E$15:$E$2531,A2419-$C$3):E2418),"")</f>
        <v>1.6252066721373245E-2</v>
      </c>
      <c r="H2419">
        <f t="shared" si="260"/>
        <v>-1.8584076520892348</v>
      </c>
      <c r="I2419" s="2" t="str">
        <f t="shared" si="261"/>
        <v>Buy</v>
      </c>
      <c r="J2419">
        <f t="shared" si="262"/>
        <v>363.22</v>
      </c>
      <c r="K2419">
        <f t="shared" si="263"/>
        <v>184.22</v>
      </c>
      <c r="L2419" s="37" t="str">
        <f t="shared" si="264"/>
        <v/>
      </c>
      <c r="M2419" t="str">
        <f t="shared" si="265"/>
        <v>Long</v>
      </c>
    </row>
    <row r="2420" spans="1:13" x14ac:dyDescent="0.25">
      <c r="A2420" s="2">
        <v>2406</v>
      </c>
      <c r="B2420" t="s">
        <v>2406</v>
      </c>
      <c r="C2420" s="8">
        <v>362.66</v>
      </c>
      <c r="D2420" s="8">
        <v>183.59</v>
      </c>
      <c r="E2420" s="17">
        <f t="shared" si="259"/>
        <v>0.68076074575376533</v>
      </c>
      <c r="F2420" s="2">
        <f>+IF(A2420&gt;$C$3,AVERAGE(INDEX($E$15:$E$2531,A2420-$C$3):E2419),"")</f>
        <v>0.70388293722310102</v>
      </c>
      <c r="G2420" s="2">
        <f>+IF(A2420&gt;$C$3,STDEVA(INDEX($E$15:$E$2531,A2420-$C$3):E2419),"")</f>
        <v>1.7703114618828501E-2</v>
      </c>
      <c r="H2420">
        <f t="shared" si="260"/>
        <v>-1.3061086688521819</v>
      </c>
      <c r="I2420" s="2" t="str">
        <f t="shared" si="261"/>
        <v/>
      </c>
      <c r="J2420">
        <f t="shared" si="262"/>
        <v>363.22</v>
      </c>
      <c r="K2420">
        <f t="shared" si="263"/>
        <v>184.22</v>
      </c>
      <c r="L2420" s="37">
        <f t="shared" si="264"/>
        <v>17.499999999998295</v>
      </c>
      <c r="M2420" t="str">
        <f t="shared" si="265"/>
        <v>Long</v>
      </c>
    </row>
    <row r="2421" spans="1:13" x14ac:dyDescent="0.25">
      <c r="A2421" s="2">
        <v>2407</v>
      </c>
      <c r="B2421" t="s">
        <v>2407</v>
      </c>
      <c r="C2421" s="8">
        <v>363.67</v>
      </c>
      <c r="D2421" s="8">
        <v>184.37</v>
      </c>
      <c r="E2421" s="17">
        <f t="shared" si="259"/>
        <v>0.6793022549434965</v>
      </c>
      <c r="F2421" s="2">
        <f>+IF(A2421&gt;$C$3,AVERAGE(INDEX($E$15:$E$2531,A2421-$C$3):E2420),"")</f>
        <v>0.69825835365915134</v>
      </c>
      <c r="G2421" s="2">
        <f>+IF(A2421&gt;$C$3,STDEVA(INDEX($E$15:$E$2531,A2421-$C$3):E2420),"")</f>
        <v>1.581500900793634E-2</v>
      </c>
      <c r="H2421">
        <f t="shared" si="260"/>
        <v>-1.1986144747778666</v>
      </c>
      <c r="I2421" s="2" t="str">
        <f t="shared" si="261"/>
        <v/>
      </c>
      <c r="J2421">
        <f t="shared" si="262"/>
        <v>363.22</v>
      </c>
      <c r="K2421">
        <f t="shared" si="263"/>
        <v>184.22</v>
      </c>
      <c r="L2421" s="37">
        <f t="shared" si="264"/>
        <v>74.999999999995737</v>
      </c>
      <c r="M2421" t="str">
        <f t="shared" si="265"/>
        <v>Long</v>
      </c>
    </row>
    <row r="2422" spans="1:13" x14ac:dyDescent="0.25">
      <c r="A2422" s="2">
        <v>2408</v>
      </c>
      <c r="B2422" t="s">
        <v>2408</v>
      </c>
      <c r="C2422" s="8">
        <v>362.06</v>
      </c>
      <c r="D2422" s="8">
        <v>181.02</v>
      </c>
      <c r="E2422" s="17">
        <f t="shared" si="259"/>
        <v>0.69320242154877298</v>
      </c>
      <c r="F2422" s="2">
        <f>+IF(A2422&gt;$C$3,AVERAGE(INDEX($E$15:$E$2531,A2422-$C$3):E2421),"")</f>
        <v>0.69322141780648727</v>
      </c>
      <c r="G2422" s="2">
        <f>+IF(A2422&gt;$C$3,STDEVA(INDEX($E$15:$E$2531,A2422-$C$3):E2421),"")</f>
        <v>1.3398706967826655E-2</v>
      </c>
      <c r="H2422">
        <f t="shared" si="260"/>
        <v>-1.4177679801418181E-3</v>
      </c>
      <c r="I2422" s="2" t="str">
        <f t="shared" si="261"/>
        <v/>
      </c>
      <c r="J2422" t="str">
        <f t="shared" si="262"/>
        <v/>
      </c>
      <c r="K2422" t="str">
        <f t="shared" si="263"/>
        <v/>
      </c>
      <c r="L2422" s="37">
        <f t="shared" si="264"/>
        <v>509.99999999999091</v>
      </c>
      <c r="M2422" t="str">
        <f t="shared" si="265"/>
        <v>TP</v>
      </c>
    </row>
    <row r="2423" spans="1:13" x14ac:dyDescent="0.25">
      <c r="A2423" s="2">
        <v>2409</v>
      </c>
      <c r="B2423" t="s">
        <v>2409</v>
      </c>
      <c r="C2423" s="8">
        <v>366.02</v>
      </c>
      <c r="D2423" s="8">
        <v>182.7</v>
      </c>
      <c r="E2423" s="17">
        <f t="shared" si="259"/>
        <v>0.69484251333317526</v>
      </c>
      <c r="F2423" s="2">
        <f>+IF(A2423&gt;$C$3,AVERAGE(INDEX($E$15:$E$2531,A2423-$C$3):E2422),"")</f>
        <v>0.69096448421311318</v>
      </c>
      <c r="G2423" s="2">
        <f>+IF(A2423&gt;$C$3,STDEVA(INDEX($E$15:$E$2531,A2423-$C$3):E2422),"")</f>
        <v>1.1059707695593444E-2</v>
      </c>
      <c r="H2423">
        <f t="shared" si="260"/>
        <v>0.35064481149056159</v>
      </c>
      <c r="I2423" s="2" t="str">
        <f t="shared" si="261"/>
        <v/>
      </c>
      <c r="J2423" t="str">
        <f t="shared" si="262"/>
        <v/>
      </c>
      <c r="K2423" t="str">
        <f t="shared" si="263"/>
        <v/>
      </c>
      <c r="L2423" s="37" t="str">
        <f t="shared" si="264"/>
        <v/>
      </c>
      <c r="M2423" t="str">
        <f t="shared" si="265"/>
        <v/>
      </c>
    </row>
    <row r="2424" spans="1:13" x14ac:dyDescent="0.25">
      <c r="A2424" s="2">
        <v>2410</v>
      </c>
      <c r="B2424" t="s">
        <v>2410</v>
      </c>
      <c r="C2424" s="8">
        <v>366.79</v>
      </c>
      <c r="D2424" s="8">
        <v>182.89</v>
      </c>
      <c r="E2424" s="17">
        <f t="shared" si="259"/>
        <v>0.69590459798066595</v>
      </c>
      <c r="F2424" s="2">
        <f>+IF(A2424&gt;$C$3,AVERAGE(INDEX($E$15:$E$2531,A2424-$C$3):E2423),"")</f>
        <v>0.690006953930553</v>
      </c>
      <c r="G2424" s="2">
        <f>+IF(A2424&gt;$C$3,STDEVA(INDEX($E$15:$E$2531,A2424-$C$3):E2423),"")</f>
        <v>1.0180737614301324E-2</v>
      </c>
      <c r="H2424">
        <f t="shared" si="260"/>
        <v>0.57929437664990724</v>
      </c>
      <c r="I2424" s="2" t="str">
        <f t="shared" si="261"/>
        <v/>
      </c>
      <c r="J2424" t="str">
        <f t="shared" si="262"/>
        <v/>
      </c>
      <c r="K2424" t="str">
        <f t="shared" si="263"/>
        <v/>
      </c>
      <c r="L2424" s="37" t="str">
        <f t="shared" si="264"/>
        <v/>
      </c>
      <c r="M2424" t="str">
        <f t="shared" si="265"/>
        <v/>
      </c>
    </row>
    <row r="2425" spans="1:13" x14ac:dyDescent="0.25">
      <c r="A2425" s="2">
        <v>2411</v>
      </c>
      <c r="B2425" t="s">
        <v>2411</v>
      </c>
      <c r="C2425" s="8">
        <v>366.69</v>
      </c>
      <c r="D2425" s="8">
        <v>183.92</v>
      </c>
      <c r="E2425" s="17">
        <f t="shared" si="259"/>
        <v>0.69001592400235512</v>
      </c>
      <c r="F2425" s="2">
        <f>+IF(A2425&gt;$C$3,AVERAGE(INDEX($E$15:$E$2531,A2425-$C$3):E2424),"")</f>
        <v>0.68894521569694378</v>
      </c>
      <c r="G2425" s="2">
        <f>+IF(A2425&gt;$C$3,STDEVA(INDEX($E$15:$E$2531,A2425-$C$3):E2424),"")</f>
        <v>8.7679233922169468E-3</v>
      </c>
      <c r="H2425">
        <f t="shared" si="260"/>
        <v>0.12211652149718576</v>
      </c>
      <c r="I2425" s="2" t="str">
        <f t="shared" si="261"/>
        <v/>
      </c>
      <c r="J2425" t="str">
        <f t="shared" si="262"/>
        <v/>
      </c>
      <c r="K2425" t="str">
        <f t="shared" si="263"/>
        <v/>
      </c>
      <c r="L2425" s="37" t="str">
        <f t="shared" si="264"/>
        <v/>
      </c>
      <c r="M2425" t="str">
        <f t="shared" si="265"/>
        <v/>
      </c>
    </row>
    <row r="2426" spans="1:13" x14ac:dyDescent="0.25">
      <c r="A2426" s="2">
        <v>2412</v>
      </c>
      <c r="B2426" t="s">
        <v>2412</v>
      </c>
      <c r="C2426" s="8">
        <v>369.85</v>
      </c>
      <c r="D2426" s="8">
        <v>188.2</v>
      </c>
      <c r="E2426" s="17">
        <f t="shared" si="259"/>
        <v>0.67559229088259753</v>
      </c>
      <c r="F2426" s="2">
        <f>+IF(A2426&gt;$C$3,AVERAGE(INDEX($E$15:$E$2531,A2426-$C$3):E2425),"")</f>
        <v>0.68761157844229726</v>
      </c>
      <c r="G2426" s="2">
        <f>+IF(A2426&gt;$C$3,STDEVA(INDEX($E$15:$E$2531,A2426-$C$3):E2425),"")</f>
        <v>7.3249235383109484E-3</v>
      </c>
      <c r="H2426">
        <f t="shared" si="260"/>
        <v>-1.6408754981313081</v>
      </c>
      <c r="I2426" s="2" t="str">
        <f t="shared" si="261"/>
        <v/>
      </c>
      <c r="J2426" t="str">
        <f t="shared" si="262"/>
        <v/>
      </c>
      <c r="K2426" t="str">
        <f t="shared" si="263"/>
        <v/>
      </c>
      <c r="L2426" s="37" t="str">
        <f t="shared" si="264"/>
        <v/>
      </c>
      <c r="M2426" t="str">
        <f t="shared" si="265"/>
        <v/>
      </c>
    </row>
    <row r="2427" spans="1:13" x14ac:dyDescent="0.25">
      <c r="A2427" s="2">
        <v>2413</v>
      </c>
      <c r="B2427" t="s">
        <v>2413</v>
      </c>
      <c r="C2427" s="8">
        <v>369.09</v>
      </c>
      <c r="D2427" s="8">
        <v>188.38</v>
      </c>
      <c r="E2427" s="17">
        <f t="shared" si="259"/>
        <v>0.67257931734551624</v>
      </c>
      <c r="F2427" s="2">
        <f>+IF(A2427&gt;$C$3,AVERAGE(INDEX($E$15:$E$2531,A2427-$C$3):E2426),"")</f>
        <v>0.68555779673645589</v>
      </c>
      <c r="G2427" s="2">
        <f>+IF(A2427&gt;$C$3,STDEVA(INDEX($E$15:$E$2531,A2427-$C$3):E2426),"")</f>
        <v>7.8576727987433124E-3</v>
      </c>
      <c r="H2427">
        <f t="shared" si="260"/>
        <v>-1.6516950658743796</v>
      </c>
      <c r="I2427" s="2" t="str">
        <f t="shared" si="261"/>
        <v/>
      </c>
      <c r="J2427" t="str">
        <f t="shared" si="262"/>
        <v/>
      </c>
      <c r="K2427" t="str">
        <f t="shared" si="263"/>
        <v/>
      </c>
      <c r="L2427" s="37" t="str">
        <f t="shared" si="264"/>
        <v/>
      </c>
      <c r="M2427" t="str">
        <f t="shared" si="265"/>
        <v/>
      </c>
    </row>
    <row r="2428" spans="1:13" x14ac:dyDescent="0.25">
      <c r="A2428" s="2">
        <v>2414</v>
      </c>
      <c r="B2428" t="s">
        <v>2414</v>
      </c>
      <c r="C2428" s="8">
        <v>370.17</v>
      </c>
      <c r="D2428" s="8">
        <v>190.8</v>
      </c>
      <c r="E2428" s="17">
        <f t="shared" si="259"/>
        <v>0.66273660056436601</v>
      </c>
      <c r="F2428" s="2">
        <f>+IF(A2428&gt;$C$3,AVERAGE(INDEX($E$15:$E$2531,A2428-$C$3):E2427),"")</f>
        <v>0.68456423128006749</v>
      </c>
      <c r="G2428" s="2">
        <f>+IF(A2428&gt;$C$3,STDEVA(INDEX($E$15:$E$2531,A2428-$C$3):E2427),"")</f>
        <v>8.9247416239385934E-3</v>
      </c>
      <c r="H2428">
        <f t="shared" si="260"/>
        <v>-2.4457437128660198</v>
      </c>
      <c r="I2428" s="2" t="str">
        <f t="shared" si="261"/>
        <v>Buy</v>
      </c>
      <c r="J2428">
        <f t="shared" si="262"/>
        <v>370.17</v>
      </c>
      <c r="K2428">
        <f t="shared" si="263"/>
        <v>190.8</v>
      </c>
      <c r="L2428" s="37" t="str">
        <f t="shared" si="264"/>
        <v/>
      </c>
      <c r="M2428" t="str">
        <f t="shared" si="265"/>
        <v>Long</v>
      </c>
    </row>
    <row r="2429" spans="1:13" x14ac:dyDescent="0.25">
      <c r="A2429" s="2">
        <v>2415</v>
      </c>
      <c r="B2429" t="s">
        <v>2415</v>
      </c>
      <c r="C2429" s="8">
        <v>366.85</v>
      </c>
      <c r="D2429" s="8">
        <v>189.41</v>
      </c>
      <c r="E2429" s="17">
        <f t="shared" si="259"/>
        <v>0.66103906749135311</v>
      </c>
      <c r="F2429" s="2">
        <f>+IF(A2429&gt;$C$3,AVERAGE(INDEX($E$15:$E$2531,A2429-$C$3):E2428),"")</f>
        <v>0.6827707407060789</v>
      </c>
      <c r="G2429" s="2">
        <f>+IF(A2429&gt;$C$3,STDEVA(INDEX($E$15:$E$2531,A2429-$C$3):E2428),"")</f>
        <v>1.1469367048053609E-2</v>
      </c>
      <c r="H2429">
        <f t="shared" si="260"/>
        <v>-1.8947578470264179</v>
      </c>
      <c r="I2429" s="2" t="str">
        <f t="shared" si="261"/>
        <v>Buy</v>
      </c>
      <c r="J2429" t="str">
        <f t="shared" si="262"/>
        <v/>
      </c>
      <c r="K2429" t="str">
        <f t="shared" si="263"/>
        <v/>
      </c>
      <c r="L2429" s="37">
        <f t="shared" si="264"/>
        <v>-482.4999999999946</v>
      </c>
      <c r="M2429" t="str">
        <f t="shared" si="265"/>
        <v>SL</v>
      </c>
    </row>
    <row r="2430" spans="1:13" x14ac:dyDescent="0.25">
      <c r="A2430" s="2">
        <v>2416</v>
      </c>
      <c r="B2430" t="s">
        <v>2416</v>
      </c>
      <c r="C2430" s="8">
        <v>366.73</v>
      </c>
      <c r="D2430" s="8">
        <v>191.24</v>
      </c>
      <c r="E2430" s="17">
        <f t="shared" si="259"/>
        <v>0.65109669871753906</v>
      </c>
      <c r="F2430" s="2">
        <f>+IF(A2430&gt;$C$3,AVERAGE(INDEX($E$15:$E$2531,A2430-$C$3):E2429),"")</f>
        <v>0.68057944312136642</v>
      </c>
      <c r="G2430" s="2">
        <f>+IF(A2430&gt;$C$3,STDEVA(INDEX($E$15:$E$2531,A2430-$C$3):E2429),"")</f>
        <v>1.3589428423062133E-2</v>
      </c>
      <c r="H2430">
        <f t="shared" si="260"/>
        <v>-2.1695352803649381</v>
      </c>
      <c r="I2430" s="2" t="str">
        <f t="shared" si="261"/>
        <v>Buy</v>
      </c>
      <c r="J2430">
        <f t="shared" si="262"/>
        <v>366.73</v>
      </c>
      <c r="K2430">
        <f t="shared" si="263"/>
        <v>191.24</v>
      </c>
      <c r="L2430" s="37" t="str">
        <f t="shared" si="264"/>
        <v/>
      </c>
      <c r="M2430" t="str">
        <f t="shared" si="265"/>
        <v>Long</v>
      </c>
    </row>
    <row r="2431" spans="1:13" x14ac:dyDescent="0.25">
      <c r="A2431" s="2">
        <v>2417</v>
      </c>
      <c r="B2431" t="s">
        <v>2417</v>
      </c>
      <c r="C2431" s="8">
        <v>366.3</v>
      </c>
      <c r="D2431" s="8">
        <v>190.3</v>
      </c>
      <c r="E2431" s="17">
        <f t="shared" si="259"/>
        <v>0.65485089548266484</v>
      </c>
      <c r="F2431" s="2">
        <f>+IF(A2431&gt;$C$3,AVERAGE(INDEX($E$15:$E$2531,A2431-$C$3):E2430),"")</f>
        <v>0.6774454924295934</v>
      </c>
      <c r="G2431" s="2">
        <f>+IF(A2431&gt;$C$3,STDEVA(INDEX($E$15:$E$2531,A2431-$C$3):E2430),"")</f>
        <v>1.6795039090523791E-2</v>
      </c>
      <c r="H2431">
        <f t="shared" si="260"/>
        <v>-1.3453137456331989</v>
      </c>
      <c r="I2431" s="2" t="str">
        <f t="shared" si="261"/>
        <v/>
      </c>
      <c r="J2431">
        <f t="shared" si="262"/>
        <v>366.73</v>
      </c>
      <c r="K2431">
        <f t="shared" si="263"/>
        <v>191.24</v>
      </c>
      <c r="L2431" s="37">
        <f t="shared" si="264"/>
        <v>127.49999999999773</v>
      </c>
      <c r="M2431" t="str">
        <f t="shared" si="265"/>
        <v>Long</v>
      </c>
    </row>
    <row r="2432" spans="1:13" x14ac:dyDescent="0.25">
      <c r="A2432" s="2">
        <v>2418</v>
      </c>
      <c r="B2432" t="s">
        <v>2418</v>
      </c>
      <c r="C2432" s="8">
        <v>364.66</v>
      </c>
      <c r="D2432" s="8">
        <v>189.93</v>
      </c>
      <c r="E2432" s="17">
        <f t="shared" si="259"/>
        <v>0.65230982938691373</v>
      </c>
      <c r="F2432" s="2">
        <f>+IF(A2432&gt;$C$3,AVERAGE(INDEX($E$15:$E$2531,A2432-$C$3):E2431),"")</f>
        <v>0.67318421175558152</v>
      </c>
      <c r="G2432" s="2">
        <f>+IF(A2432&gt;$C$3,STDEVA(INDEX($E$15:$E$2531,A2432-$C$3):E2431),"")</f>
        <v>1.7158799067463579E-2</v>
      </c>
      <c r="H2432">
        <f t="shared" si="260"/>
        <v>-1.216540987897555</v>
      </c>
      <c r="I2432" s="2" t="str">
        <f t="shared" si="261"/>
        <v/>
      </c>
      <c r="J2432">
        <f t="shared" si="262"/>
        <v>366.73</v>
      </c>
      <c r="K2432">
        <f t="shared" si="263"/>
        <v>191.24</v>
      </c>
      <c r="L2432" s="37">
        <f t="shared" si="264"/>
        <v>-189.99999999999773</v>
      </c>
      <c r="M2432" t="str">
        <f t="shared" si="265"/>
        <v>Long</v>
      </c>
    </row>
    <row r="2433" spans="1:13" x14ac:dyDescent="0.25">
      <c r="A2433" s="2">
        <v>2419</v>
      </c>
      <c r="B2433" t="s">
        <v>2419</v>
      </c>
      <c r="C2433" s="8">
        <v>369.59</v>
      </c>
      <c r="D2433" s="8">
        <v>194.68</v>
      </c>
      <c r="E2433" s="17">
        <f t="shared" si="259"/>
        <v>0.64103709815919141</v>
      </c>
      <c r="F2433" s="2">
        <f>+IF(A2433&gt;$C$3,AVERAGE(INDEX($E$15:$E$2531,A2433-$C$3):E2432),"")</f>
        <v>0.66845835798377462</v>
      </c>
      <c r="G2433" s="2">
        <f>+IF(A2433&gt;$C$3,STDEVA(INDEX($E$15:$E$2531,A2433-$C$3):E2432),"")</f>
        <v>1.6282850067999257E-2</v>
      </c>
      <c r="H2433">
        <f t="shared" si="260"/>
        <v>-1.6840577484941848</v>
      </c>
      <c r="I2433" s="2" t="str">
        <f t="shared" si="261"/>
        <v/>
      </c>
      <c r="J2433">
        <f t="shared" si="262"/>
        <v>366.73</v>
      </c>
      <c r="K2433">
        <f t="shared" si="263"/>
        <v>191.24</v>
      </c>
      <c r="L2433" s="37">
        <f t="shared" si="264"/>
        <v>-145.00000000001023</v>
      </c>
      <c r="M2433" t="str">
        <f t="shared" si="265"/>
        <v>Long</v>
      </c>
    </row>
    <row r="2434" spans="1:13" x14ac:dyDescent="0.25">
      <c r="A2434" s="2">
        <v>2420</v>
      </c>
      <c r="B2434" t="s">
        <v>2420</v>
      </c>
      <c r="C2434" s="8">
        <v>370.17</v>
      </c>
      <c r="D2434" s="8">
        <v>193.98</v>
      </c>
      <c r="E2434" s="17">
        <f t="shared" si="259"/>
        <v>0.6462072986131554</v>
      </c>
      <c r="F2434" s="2">
        <f>+IF(A2434&gt;$C$3,AVERAGE(INDEX($E$15:$E$2531,A2434-$C$3):E2433),"")</f>
        <v>0.66236196911472189</v>
      </c>
      <c r="G2434" s="2">
        <f>+IF(A2434&gt;$C$3,STDEVA(INDEX($E$15:$E$2531,A2434-$C$3):E2433),"")</f>
        <v>1.4938145115406318E-2</v>
      </c>
      <c r="H2434">
        <f t="shared" si="260"/>
        <v>-1.0814375129416518</v>
      </c>
      <c r="I2434" s="2" t="str">
        <f t="shared" si="261"/>
        <v/>
      </c>
      <c r="J2434">
        <f t="shared" si="262"/>
        <v>366.73</v>
      </c>
      <c r="K2434">
        <f t="shared" si="263"/>
        <v>191.24</v>
      </c>
      <c r="L2434" s="37">
        <f t="shared" si="264"/>
        <v>175.00000000000421</v>
      </c>
      <c r="M2434" t="str">
        <f t="shared" si="265"/>
        <v>Long</v>
      </c>
    </row>
    <row r="2435" spans="1:13" x14ac:dyDescent="0.25">
      <c r="A2435" s="2">
        <v>2421</v>
      </c>
      <c r="B2435" t="s">
        <v>2421</v>
      </c>
      <c r="C2435" s="8">
        <v>372.24</v>
      </c>
      <c r="D2435" s="8">
        <v>196.29</v>
      </c>
      <c r="E2435" s="17">
        <f t="shared" si="259"/>
        <v>0.63994564998663617</v>
      </c>
      <c r="F2435" s="2">
        <f>+IF(A2435&gt;$C$3,AVERAGE(INDEX($E$15:$E$2531,A2435-$C$3):E2434),"")</f>
        <v>0.65749434407147744</v>
      </c>
      <c r="G2435" s="2">
        <f>+IF(A2435&gt;$C$3,STDEVA(INDEX($E$15:$E$2531,A2435-$C$3):E2434),"")</f>
        <v>1.1555159193753287E-2</v>
      </c>
      <c r="H2435">
        <f t="shared" si="260"/>
        <v>-1.5186890799676815</v>
      </c>
      <c r="I2435" s="2" t="str">
        <f t="shared" si="261"/>
        <v/>
      </c>
      <c r="J2435">
        <f t="shared" si="262"/>
        <v>366.73</v>
      </c>
      <c r="K2435">
        <f t="shared" si="263"/>
        <v>191.24</v>
      </c>
      <c r="L2435" s="37">
        <f t="shared" si="264"/>
        <v>115.00000000000205</v>
      </c>
      <c r="M2435" t="str">
        <f t="shared" si="265"/>
        <v>Long</v>
      </c>
    </row>
    <row r="2436" spans="1:13" x14ac:dyDescent="0.25">
      <c r="A2436" s="2">
        <v>2422</v>
      </c>
      <c r="B2436" t="s">
        <v>2422</v>
      </c>
      <c r="C2436" s="8">
        <v>369.18</v>
      </c>
      <c r="D2436" s="8">
        <v>195.34</v>
      </c>
      <c r="E2436" s="17">
        <f t="shared" si="259"/>
        <v>0.63654269996112289</v>
      </c>
      <c r="F2436" s="2">
        <f>+IF(A2436&gt;$C$3,AVERAGE(INDEX($E$15:$E$2531,A2436-$C$3):E2435),"")</f>
        <v>0.65353360619414835</v>
      </c>
      <c r="G2436" s="2">
        <f>+IF(A2436&gt;$C$3,STDEVA(INDEX($E$15:$E$2531,A2436-$C$3):E2435),"")</f>
        <v>1.0650162067152325E-2</v>
      </c>
      <c r="H2436">
        <f t="shared" si="260"/>
        <v>-1.5953659790238801</v>
      </c>
      <c r="I2436" s="2" t="str">
        <f t="shared" si="261"/>
        <v/>
      </c>
      <c r="J2436" t="str">
        <f t="shared" si="262"/>
        <v/>
      </c>
      <c r="K2436" t="str">
        <f t="shared" si="263"/>
        <v/>
      </c>
      <c r="L2436" s="37">
        <f t="shared" si="264"/>
        <v>-412.50000000000148</v>
      </c>
      <c r="M2436" t="str">
        <f t="shared" si="265"/>
        <v>SL</v>
      </c>
    </row>
    <row r="2437" spans="1:13" x14ac:dyDescent="0.25">
      <c r="A2437" s="2">
        <v>2423</v>
      </c>
      <c r="B2437" t="s">
        <v>2423</v>
      </c>
      <c r="C2437" s="8">
        <v>367.86</v>
      </c>
      <c r="D2437" s="8">
        <v>195.24</v>
      </c>
      <c r="E2437" s="17">
        <f t="shared" si="259"/>
        <v>0.63347285998370484</v>
      </c>
      <c r="F2437" s="2">
        <f>+IF(A2437&gt;$C$3,AVERAGE(INDEX($E$15:$E$2531,A2437-$C$3):E2436),"")</f>
        <v>0.6495295375958825</v>
      </c>
      <c r="G2437" s="2">
        <f>+IF(A2437&gt;$C$3,STDEVA(INDEX($E$15:$E$2531,A2437-$C$3):E2436),"")</f>
        <v>9.2808021592589163E-3</v>
      </c>
      <c r="H2437">
        <f t="shared" si="260"/>
        <v>-1.7300958835933</v>
      </c>
      <c r="I2437" s="2" t="str">
        <f t="shared" si="261"/>
        <v/>
      </c>
      <c r="J2437" t="str">
        <f t="shared" si="262"/>
        <v/>
      </c>
      <c r="K2437" t="str">
        <f t="shared" si="263"/>
        <v/>
      </c>
      <c r="L2437" s="37" t="str">
        <f t="shared" si="264"/>
        <v/>
      </c>
      <c r="M2437" t="str">
        <f t="shared" si="265"/>
        <v/>
      </c>
    </row>
    <row r="2438" spans="1:13" x14ac:dyDescent="0.25">
      <c r="A2438" s="2">
        <v>2424</v>
      </c>
      <c r="B2438" t="s">
        <v>2424</v>
      </c>
      <c r="C2438" s="8">
        <v>367.24</v>
      </c>
      <c r="D2438" s="8">
        <v>197.46</v>
      </c>
      <c r="E2438" s="17">
        <f t="shared" si="259"/>
        <v>0.6204795530921956</v>
      </c>
      <c r="F2438" s="2">
        <f>+IF(A2438&gt;$C$3,AVERAGE(INDEX($E$15:$E$2531,A2438-$C$3):E2437),"")</f>
        <v>0.64627801086469794</v>
      </c>
      <c r="G2438" s="2">
        <f>+IF(A2438&gt;$C$3,STDEVA(INDEX($E$15:$E$2531,A2438-$C$3):E2437),"")</f>
        <v>9.2012557477898684E-3</v>
      </c>
      <c r="H2438">
        <f t="shared" si="260"/>
        <v>-2.8037974902174736</v>
      </c>
      <c r="I2438" s="2" t="str">
        <f t="shared" si="261"/>
        <v>Buy</v>
      </c>
      <c r="J2438">
        <f t="shared" si="262"/>
        <v>367.24</v>
      </c>
      <c r="K2438">
        <f t="shared" si="263"/>
        <v>197.46</v>
      </c>
      <c r="L2438" s="37" t="str">
        <f t="shared" si="264"/>
        <v/>
      </c>
      <c r="M2438" t="str">
        <f t="shared" si="265"/>
        <v>Long</v>
      </c>
    </row>
    <row r="2439" spans="1:13" x14ac:dyDescent="0.25">
      <c r="A2439" s="2">
        <v>2425</v>
      </c>
      <c r="B2439" t="s">
        <v>2425</v>
      </c>
      <c r="C2439" s="8">
        <v>367.57</v>
      </c>
      <c r="D2439" s="8">
        <v>199.14</v>
      </c>
      <c r="E2439" s="17">
        <f t="shared" si="259"/>
        <v>0.61290568174514304</v>
      </c>
      <c r="F2439" s="2">
        <f>+IF(A2439&gt;$C$3,AVERAGE(INDEX($E$15:$E$2531,A2439-$C$3):E2438),"")</f>
        <v>0.64177139815368045</v>
      </c>
      <c r="G2439" s="2">
        <f>+IF(A2439&gt;$C$3,STDEVA(INDEX($E$15:$E$2531,A2439-$C$3):E2438),"")</f>
        <v>1.085236417935174E-2</v>
      </c>
      <c r="H2439">
        <f t="shared" si="260"/>
        <v>-2.6598551183399088</v>
      </c>
      <c r="I2439" s="2" t="str">
        <f t="shared" si="261"/>
        <v>Buy</v>
      </c>
      <c r="J2439" t="str">
        <f t="shared" si="262"/>
        <v/>
      </c>
      <c r="K2439" t="str">
        <f t="shared" si="263"/>
        <v/>
      </c>
      <c r="L2439" s="37">
        <f t="shared" si="264"/>
        <v>-337.49999999999858</v>
      </c>
      <c r="M2439" t="str">
        <f t="shared" si="265"/>
        <v>SL</v>
      </c>
    </row>
    <row r="2440" spans="1:13" x14ac:dyDescent="0.25">
      <c r="A2440" s="2">
        <v>2426</v>
      </c>
      <c r="B2440" t="s">
        <v>2426</v>
      </c>
      <c r="C2440" s="8">
        <v>369</v>
      </c>
      <c r="D2440" s="8">
        <v>199.01</v>
      </c>
      <c r="E2440" s="17">
        <f t="shared" si="259"/>
        <v>0.61744156932230543</v>
      </c>
      <c r="F2440" s="2">
        <f>+IF(A2440&gt;$C$3,AVERAGE(INDEX($E$15:$E$2531,A2440-$C$3):E2439),"")</f>
        <v>0.63752795182341415</v>
      </c>
      <c r="G2440" s="2">
        <f>+IF(A2440&gt;$C$3,STDEVA(INDEX($E$15:$E$2531,A2440-$C$3):E2439),"")</f>
        <v>1.3813025051565319E-2</v>
      </c>
      <c r="H2440">
        <f t="shared" si="260"/>
        <v>-1.4541624608747448</v>
      </c>
      <c r="I2440" s="2" t="str">
        <f t="shared" si="261"/>
        <v/>
      </c>
      <c r="J2440" t="str">
        <f t="shared" si="262"/>
        <v/>
      </c>
      <c r="K2440" t="str">
        <f t="shared" si="263"/>
        <v/>
      </c>
      <c r="L2440" s="37" t="str">
        <f t="shared" si="264"/>
        <v/>
      </c>
      <c r="M2440" t="str">
        <f t="shared" si="265"/>
        <v/>
      </c>
    </row>
    <row r="2441" spans="1:13" x14ac:dyDescent="0.25">
      <c r="A2441" s="2">
        <v>2427</v>
      </c>
      <c r="B2441" t="s">
        <v>2427</v>
      </c>
      <c r="C2441" s="8">
        <v>372.17</v>
      </c>
      <c r="D2441" s="8">
        <v>198.27</v>
      </c>
      <c r="E2441" s="17">
        <f t="shared" si="259"/>
        <v>0.62972100098220263</v>
      </c>
      <c r="F2441" s="2">
        <f>+IF(A2441&gt;$C$3,AVERAGE(INDEX($E$15:$E$2531,A2441-$C$3):E2440),"")</f>
        <v>0.6333713600278188</v>
      </c>
      <c r="G2441" s="2">
        <f>+IF(A2441&gt;$C$3,STDEVA(INDEX($E$15:$E$2531,A2441-$C$3):E2440),"")</f>
        <v>1.3575162869021776E-2</v>
      </c>
      <c r="H2441">
        <f t="shared" si="260"/>
        <v>-0.26889983426616626</v>
      </c>
      <c r="I2441" s="2" t="str">
        <f t="shared" si="261"/>
        <v/>
      </c>
      <c r="J2441" t="str">
        <f t="shared" si="262"/>
        <v/>
      </c>
      <c r="K2441" t="str">
        <f t="shared" si="263"/>
        <v/>
      </c>
      <c r="L2441" s="37" t="str">
        <f t="shared" si="264"/>
        <v/>
      </c>
      <c r="M2441" t="str">
        <f t="shared" si="265"/>
        <v/>
      </c>
    </row>
    <row r="2442" spans="1:13" x14ac:dyDescent="0.25">
      <c r="A2442" s="2">
        <v>2428</v>
      </c>
      <c r="B2442" t="s">
        <v>2428</v>
      </c>
      <c r="C2442" s="8">
        <v>371.46</v>
      </c>
      <c r="D2442" s="8">
        <v>194.43</v>
      </c>
      <c r="E2442" s="17">
        <f t="shared" si="259"/>
        <v>0.64736898565146139</v>
      </c>
      <c r="F2442" s="2">
        <f>+IF(A2442&gt;$C$3,AVERAGE(INDEX($E$15:$E$2531,A2442-$C$3):E2441),"")</f>
        <v>0.63086149020507298</v>
      </c>
      <c r="G2442" s="2">
        <f>+IF(A2442&gt;$C$3,STDEVA(INDEX($E$15:$E$2531,A2442-$C$3):E2441),"")</f>
        <v>1.1577158848979887E-2</v>
      </c>
      <c r="H2442">
        <f t="shared" si="260"/>
        <v>1.425867577850757</v>
      </c>
      <c r="I2442" s="2" t="str">
        <f t="shared" si="261"/>
        <v/>
      </c>
      <c r="J2442" t="str">
        <f t="shared" si="262"/>
        <v/>
      </c>
      <c r="K2442" t="str">
        <f t="shared" si="263"/>
        <v/>
      </c>
      <c r="L2442" s="37" t="str">
        <f t="shared" si="264"/>
        <v/>
      </c>
      <c r="M2442" t="str">
        <f t="shared" si="265"/>
        <v/>
      </c>
    </row>
    <row r="2443" spans="1:13" x14ac:dyDescent="0.25">
      <c r="A2443" s="2">
        <v>2429</v>
      </c>
      <c r="B2443" t="s">
        <v>2429</v>
      </c>
      <c r="C2443" s="8">
        <v>371.99</v>
      </c>
      <c r="D2443" s="8">
        <v>196.41</v>
      </c>
      <c r="E2443" s="17">
        <f t="shared" si="259"/>
        <v>0.63866266107028691</v>
      </c>
      <c r="F2443" s="2">
        <f>+IF(A2443&gt;$C$3,AVERAGE(INDEX($E$15:$E$2531,A2443-$C$3):E2442),"")</f>
        <v>0.63156503325976976</v>
      </c>
      <c r="G2443" s="2">
        <f>+IF(A2443&gt;$C$3,STDEVA(INDEX($E$15:$E$2531,A2443-$C$3):E2442),"")</f>
        <v>1.2433545900729679E-2</v>
      </c>
      <c r="H2443">
        <f t="shared" si="260"/>
        <v>0.57084502419383154</v>
      </c>
      <c r="I2443" s="2" t="str">
        <f t="shared" si="261"/>
        <v/>
      </c>
      <c r="J2443" t="str">
        <f t="shared" si="262"/>
        <v/>
      </c>
      <c r="K2443" t="str">
        <f t="shared" si="263"/>
        <v/>
      </c>
      <c r="L2443" s="37" t="str">
        <f t="shared" si="264"/>
        <v/>
      </c>
      <c r="M2443" t="str">
        <f t="shared" si="265"/>
        <v/>
      </c>
    </row>
    <row r="2444" spans="1:13" x14ac:dyDescent="0.25">
      <c r="A2444" s="2">
        <v>2430</v>
      </c>
      <c r="B2444" t="s">
        <v>2430</v>
      </c>
      <c r="C2444" s="8">
        <v>373.88</v>
      </c>
      <c r="D2444" s="8">
        <v>196.06</v>
      </c>
      <c r="E2444" s="17">
        <f t="shared" si="259"/>
        <v>0.6455141554808026</v>
      </c>
      <c r="F2444" s="2">
        <f>+IF(A2444&gt;$C$3,AVERAGE(INDEX($E$15:$E$2531,A2444-$C$3):E2443),"")</f>
        <v>0.63072674019945085</v>
      </c>
      <c r="G2444" s="2">
        <f>+IF(A2444&gt;$C$3,STDEVA(INDEX($E$15:$E$2531,A2444-$C$3):E2443),"")</f>
        <v>1.1545563422194234E-2</v>
      </c>
      <c r="H2444">
        <f t="shared" si="260"/>
        <v>1.2807876706064985</v>
      </c>
      <c r="I2444" s="2" t="str">
        <f t="shared" si="261"/>
        <v/>
      </c>
      <c r="J2444" t="str">
        <f t="shared" si="262"/>
        <v/>
      </c>
      <c r="K2444" t="str">
        <f t="shared" si="263"/>
        <v/>
      </c>
      <c r="L2444" s="37" t="str">
        <f t="shared" si="264"/>
        <v/>
      </c>
      <c r="M2444" t="str">
        <f t="shared" si="265"/>
        <v/>
      </c>
    </row>
    <row r="2445" spans="1:13" x14ac:dyDescent="0.25">
      <c r="A2445" s="2">
        <v>2431</v>
      </c>
      <c r="B2445" t="s">
        <v>2431</v>
      </c>
      <c r="C2445" s="8">
        <v>368.79</v>
      </c>
      <c r="D2445" s="8">
        <v>193.5</v>
      </c>
      <c r="E2445" s="17">
        <f t="shared" si="259"/>
        <v>0.64494986387752296</v>
      </c>
      <c r="F2445" s="2">
        <f>+IF(A2445&gt;$C$3,AVERAGE(INDEX($E$15:$E$2531,A2445-$C$3):E2444),"")</f>
        <v>0.63134546303213612</v>
      </c>
      <c r="G2445" s="2">
        <f>+IF(A2445&gt;$C$3,STDEVA(INDEX($E$15:$E$2531,A2445-$C$3):E2444),"")</f>
        <v>1.2230260981644028E-2</v>
      </c>
      <c r="H2445">
        <f t="shared" si="260"/>
        <v>1.1123557269795963</v>
      </c>
      <c r="I2445" s="2" t="str">
        <f t="shared" si="261"/>
        <v/>
      </c>
      <c r="J2445" t="str">
        <f t="shared" si="262"/>
        <v/>
      </c>
      <c r="K2445" t="str">
        <f t="shared" si="263"/>
        <v/>
      </c>
      <c r="L2445" s="37" t="str">
        <f t="shared" si="264"/>
        <v/>
      </c>
      <c r="M2445" t="str">
        <f t="shared" si="265"/>
        <v/>
      </c>
    </row>
    <row r="2446" spans="1:13" x14ac:dyDescent="0.25">
      <c r="A2446" s="2">
        <v>2432</v>
      </c>
      <c r="B2446" t="s">
        <v>2432</v>
      </c>
      <c r="C2446" s="8">
        <v>371.33</v>
      </c>
      <c r="D2446" s="8">
        <v>196.49</v>
      </c>
      <c r="E2446" s="17">
        <f t="shared" si="259"/>
        <v>0.63647961568904243</v>
      </c>
      <c r="F2446" s="2">
        <f>+IF(A2446&gt;$C$3,AVERAGE(INDEX($E$15:$E$2531,A2446-$C$3):E2445),"")</f>
        <v>0.6322795923561807</v>
      </c>
      <c r="G2446" s="2">
        <f>+IF(A2446&gt;$C$3,STDEVA(INDEX($E$15:$E$2531,A2446-$C$3):E2445),"")</f>
        <v>1.2975213590499073E-2</v>
      </c>
      <c r="H2446">
        <f t="shared" si="260"/>
        <v>0.32369589167589091</v>
      </c>
      <c r="I2446" s="2" t="str">
        <f t="shared" si="261"/>
        <v/>
      </c>
      <c r="J2446" t="str">
        <f t="shared" si="262"/>
        <v/>
      </c>
      <c r="K2446" t="str">
        <f t="shared" si="263"/>
        <v/>
      </c>
      <c r="L2446" s="37" t="str">
        <f t="shared" si="264"/>
        <v/>
      </c>
      <c r="M2446" t="str">
        <f t="shared" si="265"/>
        <v/>
      </c>
    </row>
    <row r="2447" spans="1:13" x14ac:dyDescent="0.25">
      <c r="A2447" s="2">
        <v>2433</v>
      </c>
      <c r="B2447" t="s">
        <v>2433</v>
      </c>
      <c r="C2447" s="8">
        <v>373.55</v>
      </c>
      <c r="D2447" s="8">
        <v>204.53</v>
      </c>
      <c r="E2447" s="17">
        <f t="shared" si="259"/>
        <v>0.60233720043173533</v>
      </c>
      <c r="F2447" s="2">
        <f>+IF(A2447&gt;$C$3,AVERAGE(INDEX($E$15:$E$2531,A2447-$C$3):E2446),"")</f>
        <v>0.63261367632344034</v>
      </c>
      <c r="G2447" s="2">
        <f>+IF(A2447&gt;$C$3,STDEVA(INDEX($E$15:$E$2531,A2447-$C$3):E2446),"")</f>
        <v>1.3048281214606586E-2</v>
      </c>
      <c r="H2447">
        <f t="shared" si="260"/>
        <v>-2.3203420736987748</v>
      </c>
      <c r="I2447" s="2" t="str">
        <f t="shared" si="261"/>
        <v>Buy</v>
      </c>
      <c r="J2447">
        <f t="shared" si="262"/>
        <v>373.55</v>
      </c>
      <c r="K2447">
        <f t="shared" si="263"/>
        <v>204.53</v>
      </c>
      <c r="L2447" s="37" t="str">
        <f t="shared" si="264"/>
        <v/>
      </c>
      <c r="M2447" t="str">
        <f t="shared" si="265"/>
        <v>Long</v>
      </c>
    </row>
    <row r="2448" spans="1:13" x14ac:dyDescent="0.25">
      <c r="A2448" s="2">
        <v>2434</v>
      </c>
      <c r="B2448" t="s">
        <v>2434</v>
      </c>
      <c r="C2448" s="8">
        <v>379.1</v>
      </c>
      <c r="D2448" s="8">
        <v>208.17</v>
      </c>
      <c r="E2448" s="17">
        <f t="shared" ref="E2448:E2511" si="266">+LN(C2448/D2448)</f>
        <v>0.59944496894272203</v>
      </c>
      <c r="F2448" s="2">
        <f>+IF(A2448&gt;$C$3,AVERAGE(INDEX($E$15:$E$2531,A2448-$C$3):E2447),"")</f>
        <v>0.63059785936116697</v>
      </c>
      <c r="G2448" s="2">
        <f>+IF(A2448&gt;$C$3,STDEVA(INDEX($E$15:$E$2531,A2448-$C$3):E2447),"")</f>
        <v>1.6182233795296548E-2</v>
      </c>
      <c r="H2448">
        <f t="shared" ref="H2448:H2511" si="267">+IF(F2448="","",(E2448-F2448)/G2448)</f>
        <v>-1.9251291763872356</v>
      </c>
      <c r="I2448" s="2" t="str">
        <f t="shared" ref="I2448:I2511" si="268">+IF(H2448="","",IF(H2448&lt;$C$4,"Buy",IF(H2448&gt;$C$5,"Sell","")))</f>
        <v>Buy</v>
      </c>
      <c r="J2448" t="str">
        <f t="shared" ref="J2448:J2511" si="269">IF(M2448=M2447, J2447, IF(OR(M2448="TP", M2448="SL"), "", IF(I2448="Buy", C2448, IF(I2448="Sell", D2448, ""))))</f>
        <v/>
      </c>
      <c r="K2448" t="str">
        <f t="shared" ref="K2448:K2511" si="270">IF(M2448=M2447, K2447, IF(OR(M2448="TP", M2448="SL"), "",IF(I2448="Buy", D2448, IF(I2448="Sell", C2448, ""))))</f>
        <v/>
      </c>
      <c r="L2448" s="37">
        <f t="shared" ref="L2448:L2511" si="271">IF(M2447="Long", (C2448-J2447)*$C$8+(K2447-D2448)*$C$9, IF(M2447="Short", (K2447-C2448)*$C$8+(D2448-J2447)*$C$9, ""))</f>
        <v>477.50000000000614</v>
      </c>
      <c r="M2448" t="str">
        <f t="shared" ref="M2448:M2511" si="272">IF(OR(M2447="", M2447="SL", M2447="TP"), IF(I2448="Sell","Short",(IF(I2448="Buy","Long",I2448))), IF(L2448="", "", IF(L2448&lt;$C$6, "SL", IF(L2448&gt;$C$7, "TP", M2447))))</f>
        <v>TP</v>
      </c>
    </row>
    <row r="2449" spans="1:13" x14ac:dyDescent="0.25">
      <c r="A2449" s="2">
        <v>2435</v>
      </c>
      <c r="B2449" t="s">
        <v>2435</v>
      </c>
      <c r="C2449" s="8">
        <v>381.26</v>
      </c>
      <c r="D2449" s="8">
        <v>207.72</v>
      </c>
      <c r="E2449" s="17">
        <f t="shared" si="266"/>
        <v>0.60729053810971234</v>
      </c>
      <c r="F2449" s="2">
        <f>+IF(A2449&gt;$C$3,AVERAGE(INDEX($E$15:$E$2531,A2449-$C$3):E2448),"")</f>
        <v>0.62910222460534237</v>
      </c>
      <c r="G2449" s="2">
        <f>+IF(A2449&gt;$C$3,STDEVA(INDEX($E$15:$E$2531,A2449-$C$3):E2448),"")</f>
        <v>1.8480647470957044E-2</v>
      </c>
      <c r="H2449">
        <f t="shared" si="267"/>
        <v>-1.1802447143644632</v>
      </c>
      <c r="I2449" s="2" t="str">
        <f t="shared" si="268"/>
        <v/>
      </c>
      <c r="J2449" t="str">
        <f t="shared" si="269"/>
        <v/>
      </c>
      <c r="K2449" t="str">
        <f t="shared" si="270"/>
        <v/>
      </c>
      <c r="L2449" s="37" t="str">
        <f t="shared" si="271"/>
        <v/>
      </c>
      <c r="M2449" t="str">
        <f t="shared" si="272"/>
        <v/>
      </c>
    </row>
    <row r="2450" spans="1:13" x14ac:dyDescent="0.25">
      <c r="A2450" s="2">
        <v>2436</v>
      </c>
      <c r="B2450" t="s">
        <v>2436</v>
      </c>
      <c r="C2450" s="8">
        <v>378.69</v>
      </c>
      <c r="D2450" s="8">
        <v>207.54</v>
      </c>
      <c r="E2450" s="17">
        <f t="shared" si="266"/>
        <v>0.6013938362557476</v>
      </c>
      <c r="F2450" s="2">
        <f>+IF(A2450&gt;$C$3,AVERAGE(INDEX($E$15:$E$2531,A2450-$C$3):E2449),"")</f>
        <v>0.6279743322483875</v>
      </c>
      <c r="G2450" s="2">
        <f>+IF(A2450&gt;$C$3,STDEVA(INDEX($E$15:$E$2531,A2450-$C$3):E2449),"")</f>
        <v>1.9559537837076656E-2</v>
      </c>
      <c r="H2450">
        <f t="shared" si="267"/>
        <v>-1.3589531723113855</v>
      </c>
      <c r="I2450" s="2" t="str">
        <f t="shared" si="268"/>
        <v/>
      </c>
      <c r="J2450" t="str">
        <f t="shared" si="269"/>
        <v/>
      </c>
      <c r="K2450" t="str">
        <f t="shared" si="270"/>
        <v/>
      </c>
      <c r="L2450" s="37" t="str">
        <f t="shared" si="271"/>
        <v/>
      </c>
      <c r="M2450" t="str">
        <f t="shared" si="272"/>
        <v/>
      </c>
    </row>
    <row r="2451" spans="1:13" x14ac:dyDescent="0.25">
      <c r="A2451" s="2">
        <v>2437</v>
      </c>
      <c r="B2451" t="s">
        <v>2437</v>
      </c>
      <c r="C2451" s="8">
        <v>378.77</v>
      </c>
      <c r="D2451" s="8">
        <v>211.26</v>
      </c>
      <c r="E2451" s="17">
        <f t="shared" si="266"/>
        <v>0.58383955831494105</v>
      </c>
      <c r="F2451" s="2">
        <f>+IF(A2451&gt;$C$3,AVERAGE(INDEX($E$15:$E$2531,A2451-$C$3):E2450),"")</f>
        <v>0.62482686950100375</v>
      </c>
      <c r="G2451" s="2">
        <f>+IF(A2451&gt;$C$3,STDEVA(INDEX($E$15:$E$2531,A2451-$C$3):E2450),"")</f>
        <v>2.1432794332033003E-2</v>
      </c>
      <c r="H2451">
        <f t="shared" si="267"/>
        <v>-1.9123643212870249</v>
      </c>
      <c r="I2451" s="2" t="str">
        <f t="shared" si="268"/>
        <v>Buy</v>
      </c>
      <c r="J2451">
        <f t="shared" si="269"/>
        <v>378.77</v>
      </c>
      <c r="K2451">
        <f t="shared" si="270"/>
        <v>211.26</v>
      </c>
      <c r="L2451" s="37" t="str">
        <f t="shared" si="271"/>
        <v/>
      </c>
      <c r="M2451" t="str">
        <f t="shared" si="272"/>
        <v>Long</v>
      </c>
    </row>
    <row r="2452" spans="1:13" x14ac:dyDescent="0.25">
      <c r="A2452" s="2">
        <v>2438</v>
      </c>
      <c r="B2452" t="s">
        <v>2438</v>
      </c>
      <c r="C2452" s="8">
        <v>379.79</v>
      </c>
      <c r="D2452" s="8">
        <v>209.75</v>
      </c>
      <c r="E2452" s="17">
        <f t="shared" si="266"/>
        <v>0.59370212303705594</v>
      </c>
      <c r="F2452" s="2">
        <f>+IF(A2452&gt;$C$3,AVERAGE(INDEX($E$15:$E$2531,A2452-$C$3):E2451),"")</f>
        <v>0.61776804424139042</v>
      </c>
      <c r="G2452" s="2">
        <f>+IF(A2452&gt;$C$3,STDEVA(INDEX($E$15:$E$2531,A2452-$C$3):E2451),"")</f>
        <v>2.3447513019359913E-2</v>
      </c>
      <c r="H2452">
        <f t="shared" si="267"/>
        <v>-1.0263741482716726</v>
      </c>
      <c r="I2452" s="2" t="str">
        <f t="shared" si="268"/>
        <v/>
      </c>
      <c r="J2452" t="str">
        <f t="shared" si="269"/>
        <v/>
      </c>
      <c r="K2452" t="str">
        <f t="shared" si="270"/>
        <v/>
      </c>
      <c r="L2452" s="37">
        <f t="shared" si="271"/>
        <v>632.50000000000739</v>
      </c>
      <c r="M2452" t="str">
        <f t="shared" si="272"/>
        <v>TP</v>
      </c>
    </row>
    <row r="2453" spans="1:13" x14ac:dyDescent="0.25">
      <c r="A2453" s="2">
        <v>2439</v>
      </c>
      <c r="B2453" t="s">
        <v>2439</v>
      </c>
      <c r="C2453" s="8">
        <v>378.46</v>
      </c>
      <c r="D2453" s="8">
        <v>213.94</v>
      </c>
      <c r="E2453" s="17">
        <f t="shared" si="266"/>
        <v>0.57041478509791954</v>
      </c>
      <c r="F2453" s="2">
        <f>+IF(A2453&gt;$C$3,AVERAGE(INDEX($E$15:$E$2531,A2453-$C$3):E2452),"")</f>
        <v>0.61277242890436467</v>
      </c>
      <c r="G2453" s="2">
        <f>+IF(A2453&gt;$C$3,STDEVA(INDEX($E$15:$E$2531,A2453-$C$3):E2452),"")</f>
        <v>2.3227852171400592E-2</v>
      </c>
      <c r="H2453">
        <f t="shared" si="267"/>
        <v>-1.8235712666794992</v>
      </c>
      <c r="I2453" s="2" t="str">
        <f t="shared" si="268"/>
        <v>Buy</v>
      </c>
      <c r="J2453">
        <f t="shared" si="269"/>
        <v>378.46</v>
      </c>
      <c r="K2453">
        <f t="shared" si="270"/>
        <v>213.94</v>
      </c>
      <c r="L2453" s="37" t="str">
        <f t="shared" si="271"/>
        <v/>
      </c>
      <c r="M2453" t="str">
        <f t="shared" si="272"/>
        <v>Long</v>
      </c>
    </row>
    <row r="2454" spans="1:13" x14ac:dyDescent="0.25">
      <c r="A2454" s="2">
        <v>2440</v>
      </c>
      <c r="B2454" t="s">
        <v>2440</v>
      </c>
      <c r="C2454" s="8">
        <v>375.7</v>
      </c>
      <c r="D2454" s="8">
        <v>210.75</v>
      </c>
      <c r="E2454" s="17">
        <f t="shared" si="266"/>
        <v>0.57811835569795833</v>
      </c>
      <c r="F2454" s="2">
        <f>+IF(A2454&gt;$C$3,AVERAGE(INDEX($E$15:$E$2531,A2454-$C$3):E2453),"")</f>
        <v>0.60442805441737757</v>
      </c>
      <c r="G2454" s="2">
        <f>+IF(A2454&gt;$C$3,STDEVA(INDEX($E$15:$E$2531,A2454-$C$3):E2453),"")</f>
        <v>2.348339038391619E-2</v>
      </c>
      <c r="H2454">
        <f t="shared" si="267"/>
        <v>-1.1203535047238662</v>
      </c>
      <c r="I2454" s="2" t="str">
        <f t="shared" si="268"/>
        <v/>
      </c>
      <c r="J2454">
        <f t="shared" si="269"/>
        <v>378.46</v>
      </c>
      <c r="K2454">
        <f t="shared" si="270"/>
        <v>213.94</v>
      </c>
      <c r="L2454" s="37">
        <f t="shared" si="271"/>
        <v>107.50000000000171</v>
      </c>
      <c r="M2454" t="str">
        <f t="shared" si="272"/>
        <v>Long</v>
      </c>
    </row>
    <row r="2455" spans="1:13" x14ac:dyDescent="0.25">
      <c r="A2455" s="2">
        <v>2441</v>
      </c>
      <c r="B2455" t="s">
        <v>2441</v>
      </c>
      <c r="C2455" s="8">
        <v>378.65</v>
      </c>
      <c r="D2455" s="8">
        <v>213.45</v>
      </c>
      <c r="E2455" s="17">
        <f t="shared" si="266"/>
        <v>0.57320968235586067</v>
      </c>
      <c r="F2455" s="2">
        <f>+IF(A2455&gt;$C$3,AVERAGE(INDEX($E$15:$E$2531,A2455-$C$3):E2454),"")</f>
        <v>0.59700233128631497</v>
      </c>
      <c r="G2455" s="2">
        <f>+IF(A2455&gt;$C$3,STDEVA(INDEX($E$15:$E$2531,A2455-$C$3):E2454),"")</f>
        <v>1.9253791574637823E-2</v>
      </c>
      <c r="H2455">
        <f t="shared" si="267"/>
        <v>-1.2357383655173306</v>
      </c>
      <c r="I2455" s="2" t="str">
        <f t="shared" si="268"/>
        <v/>
      </c>
      <c r="J2455">
        <f t="shared" si="269"/>
        <v>378.46</v>
      </c>
      <c r="K2455">
        <f t="shared" si="270"/>
        <v>213.94</v>
      </c>
      <c r="L2455" s="37">
        <f t="shared" si="271"/>
        <v>170.00000000000171</v>
      </c>
      <c r="M2455" t="str">
        <f t="shared" si="272"/>
        <v>Long</v>
      </c>
    </row>
    <row r="2456" spans="1:13" x14ac:dyDescent="0.25">
      <c r="A2456" s="2">
        <v>2442</v>
      </c>
      <c r="B2456" t="s">
        <v>2442</v>
      </c>
      <c r="C2456" s="8">
        <v>383.89</v>
      </c>
      <c r="D2456" s="8">
        <v>214.39</v>
      </c>
      <c r="E2456" s="17">
        <f t="shared" si="266"/>
        <v>0.58255926689952808</v>
      </c>
      <c r="F2456" s="2">
        <f>+IF(A2456&gt;$C$3,AVERAGE(INDEX($E$15:$E$2531,A2456-$C$3):E2455),"")</f>
        <v>0.58997233869373922</v>
      </c>
      <c r="G2456" s="2">
        <f>+IF(A2456&gt;$C$3,STDEVA(INDEX($E$15:$E$2531,A2456-$C$3):E2455),"")</f>
        <v>1.3822603393743088E-2</v>
      </c>
      <c r="H2456">
        <f t="shared" si="267"/>
        <v>-0.53630069409115222</v>
      </c>
      <c r="I2456" s="2" t="str">
        <f t="shared" si="268"/>
        <v/>
      </c>
      <c r="J2456" t="str">
        <f t="shared" si="269"/>
        <v/>
      </c>
      <c r="K2456" t="str">
        <f t="shared" si="270"/>
        <v/>
      </c>
      <c r="L2456" s="37">
        <f t="shared" si="271"/>
        <v>1245.0000000000045</v>
      </c>
      <c r="M2456" t="str">
        <f t="shared" si="272"/>
        <v>TP</v>
      </c>
    </row>
    <row r="2457" spans="1:13" x14ac:dyDescent="0.25">
      <c r="A2457" s="2">
        <v>2443</v>
      </c>
      <c r="B2457" t="s">
        <v>2443</v>
      </c>
      <c r="C2457" s="8">
        <v>384.24</v>
      </c>
      <c r="D2457" s="8">
        <v>212.53</v>
      </c>
      <c r="E2457" s="17">
        <f t="shared" si="266"/>
        <v>0.59218420248596926</v>
      </c>
      <c r="F2457" s="2">
        <f>+IF(A2457&gt;$C$3,AVERAGE(INDEX($E$15:$E$2531,A2457-$C$3):E2456),"")</f>
        <v>0.58777479052349402</v>
      </c>
      <c r="G2457" s="2">
        <f>+IF(A2457&gt;$C$3,STDEVA(INDEX($E$15:$E$2531,A2457-$C$3):E2456),"")</f>
        <v>1.3167743649858817E-2</v>
      </c>
      <c r="H2457">
        <f t="shared" si="267"/>
        <v>0.3348646571292051</v>
      </c>
      <c r="I2457" s="2" t="str">
        <f t="shared" si="268"/>
        <v/>
      </c>
      <c r="J2457" t="str">
        <f t="shared" si="269"/>
        <v/>
      </c>
      <c r="K2457" t="str">
        <f t="shared" si="270"/>
        <v/>
      </c>
      <c r="L2457" s="37" t="str">
        <f t="shared" si="271"/>
        <v/>
      </c>
      <c r="M2457" t="str">
        <f t="shared" si="272"/>
        <v/>
      </c>
    </row>
    <row r="2458" spans="1:13" x14ac:dyDescent="0.25">
      <c r="A2458" s="2">
        <v>2444</v>
      </c>
      <c r="B2458" t="s">
        <v>2444</v>
      </c>
      <c r="C2458" s="8">
        <v>382.88</v>
      </c>
      <c r="D2458" s="8">
        <v>215</v>
      </c>
      <c r="E2458" s="17">
        <f t="shared" si="266"/>
        <v>0.57708359603240034</v>
      </c>
      <c r="F2458" s="2">
        <f>+IF(A2458&gt;$C$3,AVERAGE(INDEX($E$15:$E$2531,A2458-$C$3):E2457),"")</f>
        <v>0.58696803869496583</v>
      </c>
      <c r="G2458" s="2">
        <f>+IF(A2458&gt;$C$3,STDEVA(INDEX($E$15:$E$2531,A2458-$C$3):E2457),"")</f>
        <v>1.2572330708394327E-2</v>
      </c>
      <c r="H2458">
        <f t="shared" si="267"/>
        <v>-0.78620606567132578</v>
      </c>
      <c r="I2458" s="2" t="str">
        <f t="shared" si="268"/>
        <v/>
      </c>
      <c r="J2458" t="str">
        <f t="shared" si="269"/>
        <v/>
      </c>
      <c r="K2458" t="str">
        <f t="shared" si="270"/>
        <v/>
      </c>
      <c r="L2458" s="37" t="str">
        <f t="shared" si="271"/>
        <v/>
      </c>
      <c r="M2458" t="str">
        <f t="shared" si="272"/>
        <v/>
      </c>
    </row>
    <row r="2459" spans="1:13" x14ac:dyDescent="0.25">
      <c r="A2459" s="2">
        <v>2445</v>
      </c>
      <c r="B2459" t="s">
        <v>2445</v>
      </c>
      <c r="C2459" s="8">
        <v>384.39</v>
      </c>
      <c r="D2459" s="8">
        <v>214.79</v>
      </c>
      <c r="E2459" s="17">
        <f t="shared" si="266"/>
        <v>0.58199685557342251</v>
      </c>
      <c r="F2459" s="2">
        <f>+IF(A2459&gt;$C$3,AVERAGE(INDEX($E$15:$E$2531,A2459-$C$3):E2458),"")</f>
        <v>0.58361171179748672</v>
      </c>
      <c r="G2459" s="2">
        <f>+IF(A2459&gt;$C$3,STDEVA(INDEX($E$15:$E$2531,A2459-$C$3):E2458),"")</f>
        <v>1.0294548603705139E-2</v>
      </c>
      <c r="H2459">
        <f t="shared" si="267"/>
        <v>-0.15686518042014996</v>
      </c>
      <c r="I2459" s="2" t="str">
        <f t="shared" si="268"/>
        <v/>
      </c>
      <c r="J2459" t="str">
        <f t="shared" si="269"/>
        <v/>
      </c>
      <c r="K2459" t="str">
        <f t="shared" si="270"/>
        <v/>
      </c>
      <c r="L2459" s="37" t="str">
        <f t="shared" si="271"/>
        <v/>
      </c>
      <c r="M2459" t="str">
        <f t="shared" si="272"/>
        <v/>
      </c>
    </row>
    <row r="2460" spans="1:13" x14ac:dyDescent="0.25">
      <c r="A2460" s="2">
        <v>2446</v>
      </c>
      <c r="B2460" t="s">
        <v>2446</v>
      </c>
      <c r="C2460" s="8">
        <v>383.79</v>
      </c>
      <c r="D2460" s="8">
        <v>213.3</v>
      </c>
      <c r="E2460" s="17">
        <f t="shared" si="266"/>
        <v>0.58739590251974838</v>
      </c>
      <c r="F2460" s="2">
        <f>+IF(A2460&gt;$C$3,AVERAGE(INDEX($E$15:$E$2531,A2460-$C$3):E2459),"")</f>
        <v>0.58145649172167291</v>
      </c>
      <c r="G2460" s="2">
        <f>+IF(A2460&gt;$C$3,STDEVA(INDEX($E$15:$E$2531,A2460-$C$3):E2459),"")</f>
        <v>7.8455472708328176E-3</v>
      </c>
      <c r="H2460">
        <f t="shared" si="267"/>
        <v>0.7570422550580076</v>
      </c>
      <c r="I2460" s="2" t="str">
        <f t="shared" si="268"/>
        <v/>
      </c>
      <c r="J2460" t="str">
        <f t="shared" si="269"/>
        <v/>
      </c>
      <c r="K2460" t="str">
        <f t="shared" si="270"/>
        <v/>
      </c>
      <c r="L2460" s="37" t="str">
        <f t="shared" si="271"/>
        <v/>
      </c>
      <c r="M2460" t="str">
        <f t="shared" si="272"/>
        <v/>
      </c>
    </row>
    <row r="2461" spans="1:13" x14ac:dyDescent="0.25">
      <c r="A2461" s="2">
        <v>2447</v>
      </c>
      <c r="B2461" t="s">
        <v>2447</v>
      </c>
      <c r="C2461" s="8">
        <v>374.41</v>
      </c>
      <c r="D2461" s="8">
        <v>209.39</v>
      </c>
      <c r="E2461" s="17">
        <f t="shared" si="266"/>
        <v>0.58115291184423168</v>
      </c>
      <c r="F2461" s="2">
        <f>+IF(A2461&gt;$C$3,AVERAGE(INDEX($E$15:$E$2531,A2461-$C$3):E2460),"")</f>
        <v>0.58185164107776266</v>
      </c>
      <c r="G2461" s="2">
        <f>+IF(A2461&gt;$C$3,STDEVA(INDEX($E$15:$E$2531,A2461-$C$3):E2460),"")</f>
        <v>8.0670100017661475E-3</v>
      </c>
      <c r="H2461">
        <f t="shared" si="267"/>
        <v>-8.6615639918384307E-2</v>
      </c>
      <c r="I2461" s="2" t="str">
        <f t="shared" si="268"/>
        <v/>
      </c>
      <c r="J2461" t="str">
        <f t="shared" si="269"/>
        <v/>
      </c>
      <c r="K2461" t="str">
        <f t="shared" si="270"/>
        <v/>
      </c>
      <c r="L2461" s="37" t="str">
        <f t="shared" si="271"/>
        <v/>
      </c>
      <c r="M2461" t="str">
        <f t="shared" si="272"/>
        <v/>
      </c>
    </row>
    <row r="2462" spans="1:13" x14ac:dyDescent="0.25">
      <c r="A2462" s="2">
        <v>2448</v>
      </c>
      <c r="B2462" t="s">
        <v>2448</v>
      </c>
      <c r="C2462" s="8">
        <v>377.63</v>
      </c>
      <c r="D2462" s="8">
        <v>208.72</v>
      </c>
      <c r="E2462" s="17">
        <f t="shared" si="266"/>
        <v>0.59292123943949826</v>
      </c>
      <c r="F2462" s="2">
        <f>+IF(A2462&gt;$C$3,AVERAGE(INDEX($E$15:$E$2531,A2462-$C$3):E2461),"")</f>
        <v>0.58045728427855992</v>
      </c>
      <c r="G2462" s="2">
        <f>+IF(A2462&gt;$C$3,STDEVA(INDEX($E$15:$E$2531,A2462-$C$3):E2461),"")</f>
        <v>6.7376685959579909E-3</v>
      </c>
      <c r="H2462">
        <f t="shared" si="267"/>
        <v>1.8498913954324827</v>
      </c>
      <c r="I2462" s="2" t="str">
        <f t="shared" si="268"/>
        <v>Sell</v>
      </c>
      <c r="J2462">
        <f t="shared" si="269"/>
        <v>208.72</v>
      </c>
      <c r="K2462">
        <f t="shared" si="270"/>
        <v>377.63</v>
      </c>
      <c r="L2462" s="37" t="str">
        <f t="shared" si="271"/>
        <v/>
      </c>
      <c r="M2462" t="str">
        <f t="shared" si="272"/>
        <v>Short</v>
      </c>
    </row>
    <row r="2463" spans="1:13" x14ac:dyDescent="0.25">
      <c r="A2463" s="2">
        <v>2449</v>
      </c>
      <c r="B2463" t="s">
        <v>2449</v>
      </c>
      <c r="C2463" s="8">
        <v>370.07</v>
      </c>
      <c r="D2463" s="8">
        <v>205.56</v>
      </c>
      <c r="E2463" s="17">
        <f t="shared" si="266"/>
        <v>0.58795421480941268</v>
      </c>
      <c r="F2463" s="2">
        <f>+IF(A2463&gt;$C$3,AVERAGE(INDEX($E$15:$E$2531,A2463-$C$3):E2462),"")</f>
        <v>0.58295800142762422</v>
      </c>
      <c r="G2463" s="2">
        <f>+IF(A2463&gt;$C$3,STDEVA(INDEX($E$15:$E$2531,A2463-$C$3):E2462),"")</f>
        <v>6.7211005143853753E-3</v>
      </c>
      <c r="H2463">
        <f t="shared" si="267"/>
        <v>0.74336239594913278</v>
      </c>
      <c r="I2463" s="2" t="str">
        <f t="shared" si="268"/>
        <v/>
      </c>
      <c r="J2463" t="str">
        <f t="shared" si="269"/>
        <v/>
      </c>
      <c r="K2463" t="str">
        <f t="shared" si="270"/>
        <v/>
      </c>
      <c r="L2463" s="37">
        <f t="shared" si="271"/>
        <v>1100.0000000000014</v>
      </c>
      <c r="M2463" t="str">
        <f t="shared" si="272"/>
        <v>TP</v>
      </c>
    </row>
    <row r="2464" spans="1:13" x14ac:dyDescent="0.25">
      <c r="A2464" s="2">
        <v>2450</v>
      </c>
      <c r="B2464" t="s">
        <v>2450</v>
      </c>
      <c r="C2464" s="8">
        <v>376.23</v>
      </c>
      <c r="D2464" s="8">
        <v>210.61</v>
      </c>
      <c r="E2464" s="17">
        <f t="shared" si="266"/>
        <v>0.58019257655067624</v>
      </c>
      <c r="F2464" s="2">
        <f>+IF(A2464&gt;$C$3,AVERAGE(INDEX($E$15:$E$2531,A2464-$C$3):E2463),"")</f>
        <v>0.58405087466223016</v>
      </c>
      <c r="G2464" s="2">
        <f>+IF(A2464&gt;$C$3,STDEVA(INDEX($E$15:$E$2531,A2464-$C$3):E2463),"")</f>
        <v>6.6349092608828887E-3</v>
      </c>
      <c r="H2464">
        <f t="shared" si="267"/>
        <v>-0.58151482708303115</v>
      </c>
      <c r="I2464" s="2" t="str">
        <f t="shared" si="268"/>
        <v/>
      </c>
      <c r="J2464" t="str">
        <f t="shared" si="269"/>
        <v/>
      </c>
      <c r="K2464" t="str">
        <f t="shared" si="270"/>
        <v/>
      </c>
      <c r="L2464" s="37" t="str">
        <f t="shared" si="271"/>
        <v/>
      </c>
      <c r="M2464" t="str">
        <f t="shared" si="272"/>
        <v/>
      </c>
    </row>
    <row r="2465" spans="1:13" x14ac:dyDescent="0.25">
      <c r="A2465" s="2">
        <v>2451</v>
      </c>
      <c r="B2465" t="s">
        <v>2451</v>
      </c>
      <c r="C2465" s="8">
        <v>381.55</v>
      </c>
      <c r="D2465" s="8">
        <v>213.61</v>
      </c>
      <c r="E2465" s="17">
        <f t="shared" si="266"/>
        <v>0.58008998126605882</v>
      </c>
      <c r="F2465" s="2">
        <f>+IF(A2465&gt;$C$3,AVERAGE(INDEX($E$15:$E$2531,A2465-$C$3):E2464),"")</f>
        <v>0.58482675179498744</v>
      </c>
      <c r="G2465" s="2">
        <f>+IF(A2465&gt;$C$3,STDEVA(INDEX($E$15:$E$2531,A2465-$C$3):E2464),"")</f>
        <v>5.5239627190191796E-3</v>
      </c>
      <c r="H2465">
        <f t="shared" si="267"/>
        <v>-0.85749502121362486</v>
      </c>
      <c r="I2465" s="2" t="str">
        <f t="shared" si="268"/>
        <v/>
      </c>
      <c r="J2465" t="str">
        <f t="shared" si="269"/>
        <v/>
      </c>
      <c r="K2465" t="str">
        <f t="shared" si="270"/>
        <v/>
      </c>
      <c r="L2465" s="37" t="str">
        <f t="shared" si="271"/>
        <v/>
      </c>
      <c r="M2465" t="str">
        <f t="shared" si="272"/>
        <v/>
      </c>
    </row>
    <row r="2466" spans="1:13" x14ac:dyDescent="0.25">
      <c r="A2466" s="2">
        <v>2452</v>
      </c>
      <c r="B2466" t="s">
        <v>2452</v>
      </c>
      <c r="C2466" s="8">
        <v>381.85</v>
      </c>
      <c r="D2466" s="8">
        <v>214.25</v>
      </c>
      <c r="E2466" s="17">
        <f t="shared" si="266"/>
        <v>0.57788430385650402</v>
      </c>
      <c r="F2466" s="2">
        <f>+IF(A2466&gt;$C$3,AVERAGE(INDEX($E$15:$E$2531,A2466-$C$3):E2465),"")</f>
        <v>0.58455238672460197</v>
      </c>
      <c r="G2466" s="2">
        <f>+IF(A2466&gt;$C$3,STDEVA(INDEX($E$15:$E$2531,A2466-$C$3):E2465),"")</f>
        <v>5.7088892804869678E-3</v>
      </c>
      <c r="H2466">
        <f t="shared" si="267"/>
        <v>-1.1680175495589853</v>
      </c>
      <c r="I2466" s="2" t="str">
        <f t="shared" si="268"/>
        <v/>
      </c>
      <c r="J2466" t="str">
        <f t="shared" si="269"/>
        <v/>
      </c>
      <c r="K2466" t="str">
        <f t="shared" si="270"/>
        <v/>
      </c>
      <c r="L2466" s="37" t="str">
        <f t="shared" si="271"/>
        <v/>
      </c>
      <c r="M2466" t="str">
        <f t="shared" si="272"/>
        <v/>
      </c>
    </row>
    <row r="2467" spans="1:13" x14ac:dyDescent="0.25">
      <c r="A2467" s="2">
        <v>2453</v>
      </c>
      <c r="B2467" t="s">
        <v>2453</v>
      </c>
      <c r="C2467" s="8">
        <v>386.19</v>
      </c>
      <c r="D2467" s="8">
        <v>218.62</v>
      </c>
      <c r="E2467" s="17">
        <f t="shared" si="266"/>
        <v>0.56899441347396329</v>
      </c>
      <c r="F2467" s="2">
        <f>+IF(A2467&gt;$C$3,AVERAGE(INDEX($E$15:$E$2531,A2467-$C$3):E2466),"")</f>
        <v>0.58296350909910588</v>
      </c>
      <c r="G2467" s="2">
        <f>+IF(A2467&gt;$C$3,STDEVA(INDEX($E$15:$E$2531,A2467-$C$3):E2466),"")</f>
        <v>5.2942098427907602E-3</v>
      </c>
      <c r="H2467">
        <f t="shared" si="267"/>
        <v>-2.6385610015372944</v>
      </c>
      <c r="I2467" s="2" t="str">
        <f t="shared" si="268"/>
        <v>Buy</v>
      </c>
      <c r="J2467">
        <f t="shared" si="269"/>
        <v>386.19</v>
      </c>
      <c r="K2467">
        <f t="shared" si="270"/>
        <v>218.62</v>
      </c>
      <c r="L2467" s="37" t="str">
        <f t="shared" si="271"/>
        <v/>
      </c>
      <c r="M2467" t="str">
        <f t="shared" si="272"/>
        <v>Long</v>
      </c>
    </row>
    <row r="2468" spans="1:13" x14ac:dyDescent="0.25">
      <c r="A2468" s="2">
        <v>2454</v>
      </c>
      <c r="B2468" t="s">
        <v>2454</v>
      </c>
      <c r="C2468" s="8">
        <v>387.71</v>
      </c>
      <c r="D2468" s="8">
        <v>221.65</v>
      </c>
      <c r="E2468" s="17">
        <f t="shared" si="266"/>
        <v>0.55915807629220848</v>
      </c>
      <c r="F2468" s="2">
        <f>+IF(A2468&gt;$C$3,AVERAGE(INDEX($E$15:$E$2531,A2468-$C$3):E2467),"")</f>
        <v>0.58206471103705748</v>
      </c>
      <c r="G2468" s="2">
        <f>+IF(A2468&gt;$C$3,STDEVA(INDEX($E$15:$E$2531,A2468-$C$3):E2467),"")</f>
        <v>6.8695066797160153E-3</v>
      </c>
      <c r="H2468">
        <f t="shared" si="267"/>
        <v>-3.3345385357127211</v>
      </c>
      <c r="I2468" s="2" t="str">
        <f t="shared" si="268"/>
        <v>Buy</v>
      </c>
      <c r="J2468" t="str">
        <f t="shared" si="269"/>
        <v/>
      </c>
      <c r="K2468" t="str">
        <f t="shared" si="270"/>
        <v/>
      </c>
      <c r="L2468" s="37">
        <f t="shared" si="271"/>
        <v>-377.50000000000477</v>
      </c>
      <c r="M2468" t="str">
        <f t="shared" si="272"/>
        <v>SL</v>
      </c>
    </row>
    <row r="2469" spans="1:13" x14ac:dyDescent="0.25">
      <c r="A2469" s="2">
        <v>2455</v>
      </c>
      <c r="B2469" t="s">
        <v>2455</v>
      </c>
      <c r="C2469" s="8">
        <v>390.51</v>
      </c>
      <c r="D2469" s="8">
        <v>227.31</v>
      </c>
      <c r="E2469" s="17">
        <f t="shared" si="266"/>
        <v>0.54113885253508698</v>
      </c>
      <c r="F2469" s="2">
        <f>+IF(A2469&gt;$C$3,AVERAGE(INDEX($E$15:$E$2531,A2469-$C$3):E2468),"")</f>
        <v>0.57952706889470018</v>
      </c>
      <c r="G2469" s="2">
        <f>+IF(A2469&gt;$C$3,STDEVA(INDEX($E$15:$E$2531,A2469-$C$3):E2468),"")</f>
        <v>1.0272984220561674E-2</v>
      </c>
      <c r="H2469">
        <f t="shared" si="267"/>
        <v>-3.7368125498312441</v>
      </c>
      <c r="I2469" s="2" t="str">
        <f t="shared" si="268"/>
        <v>Buy</v>
      </c>
      <c r="J2469">
        <f t="shared" si="269"/>
        <v>390.51</v>
      </c>
      <c r="K2469">
        <f t="shared" si="270"/>
        <v>227.31</v>
      </c>
      <c r="L2469" s="37" t="str">
        <f t="shared" si="271"/>
        <v/>
      </c>
      <c r="M2469" t="str">
        <f t="shared" si="272"/>
        <v>Long</v>
      </c>
    </row>
    <row r="2470" spans="1:13" x14ac:dyDescent="0.25">
      <c r="A2470" s="2">
        <v>2456</v>
      </c>
      <c r="B2470" t="s">
        <v>2456</v>
      </c>
      <c r="C2470" s="8">
        <v>390.25</v>
      </c>
      <c r="D2470" s="8">
        <v>228.38</v>
      </c>
      <c r="E2470" s="17">
        <f t="shared" si="266"/>
        <v>0.53577665112203954</v>
      </c>
      <c r="F2470" s="2">
        <f>+IF(A2470&gt;$C$3,AVERAGE(INDEX($E$15:$E$2531,A2470-$C$3):E2469),"")</f>
        <v>0.57438739667418226</v>
      </c>
      <c r="G2470" s="2">
        <f>+IF(A2470&gt;$C$3,STDEVA(INDEX($E$15:$E$2531,A2470-$C$3):E2469),"")</f>
        <v>1.5883419720780327E-2</v>
      </c>
      <c r="H2470">
        <f t="shared" si="267"/>
        <v>-2.4308836655388615</v>
      </c>
      <c r="I2470" s="2" t="str">
        <f t="shared" si="268"/>
        <v>Buy</v>
      </c>
      <c r="J2470" t="str">
        <f t="shared" si="269"/>
        <v/>
      </c>
      <c r="K2470" t="str">
        <f t="shared" si="270"/>
        <v/>
      </c>
      <c r="L2470" s="37">
        <f t="shared" si="271"/>
        <v>-332.49999999999602</v>
      </c>
      <c r="M2470" t="str">
        <f t="shared" si="272"/>
        <v>SL</v>
      </c>
    </row>
    <row r="2471" spans="1:13" x14ac:dyDescent="0.25">
      <c r="A2471" s="2">
        <v>2457</v>
      </c>
      <c r="B2471" t="s">
        <v>2457</v>
      </c>
      <c r="C2471" s="8">
        <v>390.08</v>
      </c>
      <c r="D2471" s="8">
        <v>226.88</v>
      </c>
      <c r="E2471" s="17">
        <f t="shared" si="266"/>
        <v>0.54193060294914397</v>
      </c>
      <c r="F2471" s="2">
        <f>+IF(A2471&gt;$C$3,AVERAGE(INDEX($E$15:$E$2531,A2471-$C$3):E2470),"")</f>
        <v>0.56934558992727202</v>
      </c>
      <c r="G2471" s="2">
        <f>+IF(A2471&gt;$C$3,STDEVA(INDEX($E$15:$E$2531,A2471-$C$3):E2470),"")</f>
        <v>2.0107533772597594E-2</v>
      </c>
      <c r="H2471">
        <f t="shared" si="267"/>
        <v>-1.3634186712389864</v>
      </c>
      <c r="I2471" s="2" t="str">
        <f t="shared" si="268"/>
        <v/>
      </c>
      <c r="J2471" t="str">
        <f t="shared" si="269"/>
        <v/>
      </c>
      <c r="K2471" t="str">
        <f t="shared" si="270"/>
        <v/>
      </c>
      <c r="L2471" s="37" t="str">
        <f t="shared" si="271"/>
        <v/>
      </c>
      <c r="M2471" t="str">
        <f t="shared" si="272"/>
        <v/>
      </c>
    </row>
    <row r="2472" spans="1:13" x14ac:dyDescent="0.25">
      <c r="A2472" s="2">
        <v>2458</v>
      </c>
      <c r="B2472" t="s">
        <v>2458</v>
      </c>
      <c r="C2472" s="8">
        <v>390.71</v>
      </c>
      <c r="D2472" s="8">
        <v>226.62</v>
      </c>
      <c r="E2472" s="17">
        <f t="shared" si="266"/>
        <v>0.54469099086679917</v>
      </c>
      <c r="F2472" s="2">
        <f>+IF(A2472&gt;$C$3,AVERAGE(INDEX($E$15:$E$2531,A2472-$C$3):E2471),"")</f>
        <v>0.56367996365056605</v>
      </c>
      <c r="G2472" s="2">
        <f>+IF(A2472&gt;$C$3,STDEVA(INDEX($E$15:$E$2531,A2472-$C$3):E2471),"")</f>
        <v>1.9815964796254255E-2</v>
      </c>
      <c r="H2472">
        <f t="shared" si="267"/>
        <v>-0.95826637658118463</v>
      </c>
      <c r="I2472" s="2" t="str">
        <f t="shared" si="268"/>
        <v/>
      </c>
      <c r="J2472" t="str">
        <f t="shared" si="269"/>
        <v/>
      </c>
      <c r="K2472" t="str">
        <f t="shared" si="270"/>
        <v/>
      </c>
      <c r="L2472" s="37" t="str">
        <f t="shared" si="271"/>
        <v/>
      </c>
      <c r="M2472" t="str">
        <f t="shared" si="272"/>
        <v/>
      </c>
    </row>
    <row r="2473" spans="1:13" x14ac:dyDescent="0.25">
      <c r="A2473" s="2">
        <v>2459</v>
      </c>
      <c r="B2473" t="s">
        <v>2459</v>
      </c>
      <c r="C2473" s="8">
        <v>392.64</v>
      </c>
      <c r="D2473" s="8">
        <v>227.26</v>
      </c>
      <c r="E2473" s="17">
        <f t="shared" si="266"/>
        <v>0.5467984250326835</v>
      </c>
      <c r="F2473" s="2">
        <f>+IF(A2473&gt;$C$3,AVERAGE(INDEX($E$15:$E$2531,A2473-$C$3):E2472),"")</f>
        <v>0.55887293876805344</v>
      </c>
      <c r="G2473" s="2">
        <f>+IF(A2473&gt;$C$3,STDEVA(INDEX($E$15:$E$2531,A2473-$C$3):E2472),"")</f>
        <v>1.8387339769937883E-2</v>
      </c>
      <c r="H2473">
        <f t="shared" si="267"/>
        <v>-0.65667540201280195</v>
      </c>
      <c r="I2473" s="2" t="str">
        <f t="shared" si="268"/>
        <v/>
      </c>
      <c r="J2473" t="str">
        <f t="shared" si="269"/>
        <v/>
      </c>
      <c r="K2473" t="str">
        <f t="shared" si="270"/>
        <v/>
      </c>
      <c r="L2473" s="37" t="str">
        <f t="shared" si="271"/>
        <v/>
      </c>
      <c r="M2473" t="str">
        <f t="shared" si="272"/>
        <v/>
      </c>
    </row>
    <row r="2474" spans="1:13" x14ac:dyDescent="0.25">
      <c r="A2474" s="2">
        <v>2460</v>
      </c>
      <c r="B2474" t="s">
        <v>2460</v>
      </c>
      <c r="C2474" s="8">
        <v>392.3</v>
      </c>
      <c r="D2474" s="8">
        <v>225.83</v>
      </c>
      <c r="E2474" s="17">
        <f t="shared" si="266"/>
        <v>0.55224434938629408</v>
      </c>
      <c r="F2474" s="2">
        <f>+IF(A2474&gt;$C$3,AVERAGE(INDEX($E$15:$E$2531,A2474-$C$3):E2473),"")</f>
        <v>0.55516247748827641</v>
      </c>
      <c r="G2474" s="2">
        <f>+IF(A2474&gt;$C$3,STDEVA(INDEX($E$15:$E$2531,A2474-$C$3):E2473),"")</f>
        <v>1.6852719851354826E-2</v>
      </c>
      <c r="H2474">
        <f t="shared" si="267"/>
        <v>-0.17315472681685484</v>
      </c>
      <c r="I2474" s="2" t="str">
        <f t="shared" si="268"/>
        <v/>
      </c>
      <c r="J2474" t="str">
        <f t="shared" si="269"/>
        <v/>
      </c>
      <c r="K2474" t="str">
        <f t="shared" si="270"/>
        <v/>
      </c>
      <c r="L2474" s="37" t="str">
        <f t="shared" si="271"/>
        <v/>
      </c>
      <c r="M2474" t="str">
        <f t="shared" si="272"/>
        <v/>
      </c>
    </row>
    <row r="2475" spans="1:13" x14ac:dyDescent="0.25">
      <c r="A2475" s="2">
        <v>2461</v>
      </c>
      <c r="B2475" t="s">
        <v>2461</v>
      </c>
      <c r="C2475" s="8">
        <v>392.39</v>
      </c>
      <c r="D2475" s="8">
        <v>224.06</v>
      </c>
      <c r="E2475" s="17">
        <f t="shared" si="266"/>
        <v>0.56034237003610687</v>
      </c>
      <c r="F2475" s="2">
        <f>+IF(A2475&gt;$C$3,AVERAGE(INDEX($E$15:$E$2531,A2475-$C$3):E2474),"")</f>
        <v>0.55206851839052484</v>
      </c>
      <c r="G2475" s="2">
        <f>+IF(A2475&gt;$C$3,STDEVA(INDEX($E$15:$E$2531,A2475-$C$3):E2474),"")</f>
        <v>1.4022727587951526E-2</v>
      </c>
      <c r="H2475">
        <f t="shared" si="267"/>
        <v>0.59003154655097279</v>
      </c>
      <c r="I2475" s="2" t="str">
        <f t="shared" si="268"/>
        <v/>
      </c>
      <c r="J2475" t="str">
        <f t="shared" si="269"/>
        <v/>
      </c>
      <c r="K2475" t="str">
        <f t="shared" si="270"/>
        <v/>
      </c>
      <c r="L2475" s="37" t="str">
        <f t="shared" si="271"/>
        <v/>
      </c>
      <c r="M2475" t="str">
        <f t="shared" si="272"/>
        <v/>
      </c>
    </row>
    <row r="2476" spans="1:13" x14ac:dyDescent="0.25">
      <c r="A2476" s="2">
        <v>2462</v>
      </c>
      <c r="B2476" t="s">
        <v>2462</v>
      </c>
      <c r="C2476" s="8">
        <v>390.72</v>
      </c>
      <c r="D2476" s="8">
        <v>220.59</v>
      </c>
      <c r="E2476" s="17">
        <f t="shared" si="266"/>
        <v>0.57168541604609935</v>
      </c>
      <c r="F2476" s="2">
        <f>+IF(A2476&gt;$C$3,AVERAGE(INDEX($E$15:$E$2531,A2476-$C$3):E2475),"")</f>
        <v>0.55011941463270297</v>
      </c>
      <c r="G2476" s="2">
        <f>+IF(A2476&gt;$C$3,STDEVA(INDEX($E$15:$E$2531,A2476-$C$3):E2475),"")</f>
        <v>1.0844963720236758E-2</v>
      </c>
      <c r="H2476">
        <f t="shared" si="267"/>
        <v>1.9885729422177876</v>
      </c>
      <c r="I2476" s="2" t="str">
        <f t="shared" si="268"/>
        <v>Sell</v>
      </c>
      <c r="J2476">
        <f t="shared" si="269"/>
        <v>220.59</v>
      </c>
      <c r="K2476">
        <f t="shared" si="270"/>
        <v>390.72</v>
      </c>
      <c r="L2476" s="37" t="str">
        <f t="shared" si="271"/>
        <v/>
      </c>
      <c r="M2476" t="str">
        <f t="shared" si="272"/>
        <v>Short</v>
      </c>
    </row>
    <row r="2477" spans="1:13" x14ac:dyDescent="0.25">
      <c r="A2477" s="2">
        <v>2463</v>
      </c>
      <c r="B2477" t="s">
        <v>2463</v>
      </c>
      <c r="C2477" s="8">
        <v>390.03</v>
      </c>
      <c r="D2477" s="8">
        <v>225.19</v>
      </c>
      <c r="E2477" s="17">
        <f t="shared" si="266"/>
        <v>0.54927916893593864</v>
      </c>
      <c r="F2477" s="2">
        <f>+IF(A2477&gt;$C$3,AVERAGE(INDEX($E$15:$E$2531,A2477-$C$3):E2476),"")</f>
        <v>0.55041841491849586</v>
      </c>
      <c r="G2477" s="2">
        <f>+IF(A2477&gt;$C$3,STDEVA(INDEX($E$15:$E$2531,A2477-$C$3):E2476),"")</f>
        <v>1.1450590213570384E-2</v>
      </c>
      <c r="H2477">
        <f t="shared" si="267"/>
        <v>-9.9492337190362823E-2</v>
      </c>
      <c r="I2477" s="2" t="str">
        <f t="shared" si="268"/>
        <v/>
      </c>
      <c r="J2477" t="str">
        <f t="shared" si="269"/>
        <v/>
      </c>
      <c r="K2477" t="str">
        <f t="shared" si="270"/>
        <v/>
      </c>
      <c r="L2477" s="37">
        <f t="shared" si="271"/>
        <v>1322.5000000000123</v>
      </c>
      <c r="M2477" t="str">
        <f t="shared" si="272"/>
        <v>TP</v>
      </c>
    </row>
    <row r="2478" spans="1:13" x14ac:dyDescent="0.25">
      <c r="A2478" s="2">
        <v>2464</v>
      </c>
      <c r="B2478" t="s">
        <v>2464</v>
      </c>
      <c r="C2478" s="8">
        <v>387.03</v>
      </c>
      <c r="D2478" s="8">
        <v>223.73</v>
      </c>
      <c r="E2478" s="17">
        <f t="shared" si="266"/>
        <v>0.54806224172017004</v>
      </c>
      <c r="F2478" s="2">
        <f>+IF(A2478&gt;$C$3,AVERAGE(INDEX($E$15:$E$2531,A2478-$C$3):E2477),"")</f>
        <v>0.54932075854557683</v>
      </c>
      <c r="G2478" s="2">
        <f>+IF(A2478&gt;$C$3,STDEVA(INDEX($E$15:$E$2531,A2478-$C$3):E2477),"")</f>
        <v>1.097155802961362E-2</v>
      </c>
      <c r="H2478">
        <f t="shared" si="267"/>
        <v>-0.11470721131947623</v>
      </c>
      <c r="I2478" s="2" t="str">
        <f t="shared" si="268"/>
        <v/>
      </c>
      <c r="J2478" t="str">
        <f t="shared" si="269"/>
        <v/>
      </c>
      <c r="K2478" t="str">
        <f t="shared" si="270"/>
        <v/>
      </c>
      <c r="L2478" s="37" t="str">
        <f t="shared" si="271"/>
        <v/>
      </c>
      <c r="M2478" t="str">
        <f t="shared" si="272"/>
        <v/>
      </c>
    </row>
    <row r="2479" spans="1:13" x14ac:dyDescent="0.25">
      <c r="A2479" s="2">
        <v>2465</v>
      </c>
      <c r="B2479" t="s">
        <v>2465</v>
      </c>
      <c r="C2479" s="8">
        <v>387.5</v>
      </c>
      <c r="D2479" s="8">
        <v>221.76</v>
      </c>
      <c r="E2479" s="17">
        <f t="shared" si="266"/>
        <v>0.55812013279186323</v>
      </c>
      <c r="F2479" s="2">
        <f>+IF(A2479&gt;$C$3,AVERAGE(INDEX($E$15:$E$2531,A2479-$C$3):E2478),"")</f>
        <v>0.55009002401058604</v>
      </c>
      <c r="G2479" s="2">
        <f>+IF(A2479&gt;$C$3,STDEVA(INDEX($E$15:$E$2531,A2479-$C$3):E2478),"")</f>
        <v>1.0561220568735598E-2</v>
      </c>
      <c r="H2479">
        <f t="shared" si="267"/>
        <v>0.76033908476911627</v>
      </c>
      <c r="I2479" s="2" t="str">
        <f t="shared" si="268"/>
        <v/>
      </c>
      <c r="J2479" t="str">
        <f t="shared" si="269"/>
        <v/>
      </c>
      <c r="K2479" t="str">
        <f t="shared" si="270"/>
        <v/>
      </c>
      <c r="L2479" s="37" t="str">
        <f t="shared" si="271"/>
        <v/>
      </c>
      <c r="M2479" t="str">
        <f t="shared" si="272"/>
        <v/>
      </c>
    </row>
    <row r="2480" spans="1:13" x14ac:dyDescent="0.25">
      <c r="A2480" s="2">
        <v>2466</v>
      </c>
      <c r="B2480" t="s">
        <v>2466</v>
      </c>
      <c r="C2480" s="8">
        <v>391.77</v>
      </c>
      <c r="D2480" s="8">
        <v>227</v>
      </c>
      <c r="E2480" s="17">
        <f t="shared" si="266"/>
        <v>0.54572491541902279</v>
      </c>
      <c r="F2480" s="2">
        <f>+IF(A2480&gt;$C$3,AVERAGE(INDEX($E$15:$E$2531,A2480-$C$3):E2479),"")</f>
        <v>0.55257263308501103</v>
      </c>
      <c r="G2480" s="2">
        <f>+IF(A2480&gt;$C$3,STDEVA(INDEX($E$15:$E$2531,A2480-$C$3):E2479),"")</f>
        <v>9.3304267885818346E-3</v>
      </c>
      <c r="H2480">
        <f t="shared" si="267"/>
        <v>-0.73391258740363041</v>
      </c>
      <c r="I2480" s="2" t="str">
        <f t="shared" si="268"/>
        <v/>
      </c>
      <c r="J2480" t="str">
        <f t="shared" si="269"/>
        <v/>
      </c>
      <c r="K2480" t="str">
        <f t="shared" si="270"/>
        <v/>
      </c>
      <c r="L2480" s="37" t="str">
        <f t="shared" si="271"/>
        <v/>
      </c>
      <c r="M2480" t="str">
        <f t="shared" si="272"/>
        <v/>
      </c>
    </row>
    <row r="2481" spans="1:13" x14ac:dyDescent="0.25">
      <c r="A2481" s="2">
        <v>2467</v>
      </c>
      <c r="B2481" t="s">
        <v>2467</v>
      </c>
      <c r="C2481" s="8">
        <v>382.33</v>
      </c>
      <c r="D2481" s="8">
        <v>218.61</v>
      </c>
      <c r="E2481" s="17">
        <f t="shared" si="266"/>
        <v>0.55899478967713978</v>
      </c>
      <c r="F2481" s="2">
        <f>+IF(A2481&gt;$C$3,AVERAGE(INDEX($E$15:$E$2531,A2481-$C$3):E2480),"")</f>
        <v>0.55299422335944204</v>
      </c>
      <c r="G2481" s="2">
        <f>+IF(A2481&gt;$C$3,STDEVA(INDEX($E$15:$E$2531,A2481-$C$3):E2480),"")</f>
        <v>8.8635045202336317E-3</v>
      </c>
      <c r="H2481">
        <f t="shared" si="267"/>
        <v>0.67699703926360433</v>
      </c>
      <c r="I2481" s="2" t="str">
        <f t="shared" si="268"/>
        <v/>
      </c>
      <c r="J2481" t="str">
        <f t="shared" si="269"/>
        <v/>
      </c>
      <c r="K2481" t="str">
        <f t="shared" si="270"/>
        <v/>
      </c>
      <c r="L2481" s="37" t="str">
        <f t="shared" si="271"/>
        <v/>
      </c>
      <c r="M2481" t="str">
        <f t="shared" si="272"/>
        <v/>
      </c>
    </row>
    <row r="2482" spans="1:13" x14ac:dyDescent="0.25">
      <c r="A2482" s="2">
        <v>2468</v>
      </c>
      <c r="B2482" t="s">
        <v>2468</v>
      </c>
      <c r="C2482" s="8">
        <v>380.36</v>
      </c>
      <c r="D2482" s="8">
        <v>218.31</v>
      </c>
      <c r="E2482" s="17">
        <f t="shared" si="266"/>
        <v>0.55520210164413875</v>
      </c>
      <c r="F2482" s="2">
        <f>+IF(A2482&gt;$C$3,AVERAGE(INDEX($E$15:$E$2531,A2482-$C$3):E2481),"")</f>
        <v>0.55458353433836871</v>
      </c>
      <c r="G2482" s="2">
        <f>+IF(A2482&gt;$C$3,STDEVA(INDEX($E$15:$E$2531,A2482-$C$3):E2481),"")</f>
        <v>8.4618529358098712E-3</v>
      </c>
      <c r="H2482">
        <f t="shared" si="267"/>
        <v>7.3100692066191353E-2</v>
      </c>
      <c r="I2482" s="2" t="str">
        <f t="shared" si="268"/>
        <v/>
      </c>
      <c r="J2482" t="str">
        <f t="shared" si="269"/>
        <v/>
      </c>
      <c r="K2482" t="str">
        <f t="shared" si="270"/>
        <v/>
      </c>
      <c r="L2482" s="37" t="str">
        <f t="shared" si="271"/>
        <v/>
      </c>
      <c r="M2482" t="str">
        <f t="shared" si="272"/>
        <v/>
      </c>
    </row>
    <row r="2483" spans="1:13" x14ac:dyDescent="0.25">
      <c r="A2483" s="2">
        <v>2469</v>
      </c>
      <c r="B2483" t="s">
        <v>2469</v>
      </c>
      <c r="C2483" s="8">
        <v>389.58</v>
      </c>
      <c r="D2483" s="8">
        <v>226.07</v>
      </c>
      <c r="E2483" s="17">
        <f t="shared" si="266"/>
        <v>0.54422454992072189</v>
      </c>
      <c r="F2483" s="2">
        <f>+IF(A2483&gt;$C$3,AVERAGE(INDEX($E$15:$E$2531,A2483-$C$3):E2482),"")</f>
        <v>0.55551727618408586</v>
      </c>
      <c r="G2483" s="2">
        <f>+IF(A2483&gt;$C$3,STDEVA(INDEX($E$15:$E$2531,A2483-$C$3):E2482),"")</f>
        <v>7.9431690382247896E-3</v>
      </c>
      <c r="H2483">
        <f t="shared" si="267"/>
        <v>-1.4216902862094662</v>
      </c>
      <c r="I2483" s="2" t="str">
        <f t="shared" si="268"/>
        <v/>
      </c>
      <c r="J2483" t="str">
        <f t="shared" si="269"/>
        <v/>
      </c>
      <c r="K2483" t="str">
        <f t="shared" si="270"/>
        <v/>
      </c>
      <c r="L2483" s="37" t="str">
        <f t="shared" si="271"/>
        <v/>
      </c>
      <c r="M2483" t="str">
        <f t="shared" si="272"/>
        <v/>
      </c>
    </row>
    <row r="2484" spans="1:13" x14ac:dyDescent="0.25">
      <c r="A2484" s="2">
        <v>2470</v>
      </c>
      <c r="B2484" t="s">
        <v>2470</v>
      </c>
      <c r="C2484" s="8">
        <v>386.54</v>
      </c>
      <c r="D2484" s="8">
        <v>221.72</v>
      </c>
      <c r="E2484" s="17">
        <f t="shared" si="266"/>
        <v>0.55582003100571775</v>
      </c>
      <c r="F2484" s="2">
        <f>+IF(A2484&gt;$C$3,AVERAGE(INDEX($E$15:$E$2531,A2484-$C$3):E2483),"")</f>
        <v>0.55462618735457792</v>
      </c>
      <c r="G2484" s="2">
        <f>+IF(A2484&gt;$C$3,STDEVA(INDEX($E$15:$E$2531,A2484-$C$3):E2483),"")</f>
        <v>8.7636945539210642E-3</v>
      </c>
      <c r="H2484">
        <f t="shared" si="267"/>
        <v>0.13622606810339885</v>
      </c>
      <c r="I2484" s="2" t="str">
        <f t="shared" si="268"/>
        <v/>
      </c>
      <c r="J2484" t="str">
        <f t="shared" si="269"/>
        <v/>
      </c>
      <c r="K2484" t="str">
        <f t="shared" si="270"/>
        <v/>
      </c>
      <c r="L2484" s="37" t="str">
        <f t="shared" si="271"/>
        <v/>
      </c>
      <c r="M2484" t="str">
        <f t="shared" si="272"/>
        <v/>
      </c>
    </row>
    <row r="2485" spans="1:13" x14ac:dyDescent="0.25">
      <c r="A2485" s="2">
        <v>2471</v>
      </c>
      <c r="B2485" t="s">
        <v>2471</v>
      </c>
      <c r="C2485" s="8">
        <v>381.42</v>
      </c>
      <c r="D2485" s="8">
        <v>219.32</v>
      </c>
      <c r="E2485" s="17">
        <f t="shared" si="266"/>
        <v>0.55336927964052474</v>
      </c>
      <c r="F2485" s="2">
        <f>+IF(A2485&gt;$C$3,AVERAGE(INDEX($E$15:$E$2531,A2485-$C$3):E2484),"")</f>
        <v>0.55412370524009025</v>
      </c>
      <c r="G2485" s="2">
        <f>+IF(A2485&gt;$C$3,STDEVA(INDEX($E$15:$E$2531,A2485-$C$3):E2484),"")</f>
        <v>8.5212738309168104E-3</v>
      </c>
      <c r="H2485">
        <f t="shared" si="267"/>
        <v>-8.8534368749929274E-2</v>
      </c>
      <c r="I2485" s="2" t="str">
        <f t="shared" si="268"/>
        <v/>
      </c>
      <c r="J2485" t="str">
        <f t="shared" si="269"/>
        <v/>
      </c>
      <c r="K2485" t="str">
        <f t="shared" si="270"/>
        <v/>
      </c>
      <c r="L2485" s="37" t="str">
        <f t="shared" si="271"/>
        <v/>
      </c>
      <c r="M2485" t="str">
        <f t="shared" si="272"/>
        <v/>
      </c>
    </row>
    <row r="2486" spans="1:13" x14ac:dyDescent="0.25">
      <c r="A2486" s="2">
        <v>2472</v>
      </c>
      <c r="B2486" t="s">
        <v>2472</v>
      </c>
      <c r="C2486" s="8">
        <v>376.7</v>
      </c>
      <c r="D2486" s="8">
        <v>213.19</v>
      </c>
      <c r="E2486" s="17">
        <f t="shared" si="266"/>
        <v>0.56926532782154471</v>
      </c>
      <c r="F2486" s="2">
        <f>+IF(A2486&gt;$C$3,AVERAGE(INDEX($E$15:$E$2531,A2486-$C$3):E2485),"")</f>
        <v>0.55208857897280428</v>
      </c>
      <c r="G2486" s="2">
        <f>+IF(A2486&gt;$C$3,STDEVA(INDEX($E$15:$E$2531,A2486-$C$3):E2485),"")</f>
        <v>5.4288198861371399E-3</v>
      </c>
      <c r="H2486">
        <f t="shared" si="267"/>
        <v>3.1639931346041568</v>
      </c>
      <c r="I2486" s="2" t="str">
        <f t="shared" si="268"/>
        <v>Sell</v>
      </c>
      <c r="J2486">
        <f t="shared" si="269"/>
        <v>213.19</v>
      </c>
      <c r="K2486">
        <f t="shared" si="270"/>
        <v>376.7</v>
      </c>
      <c r="L2486" s="37" t="str">
        <f t="shared" si="271"/>
        <v/>
      </c>
      <c r="M2486" t="str">
        <f t="shared" si="272"/>
        <v>Short</v>
      </c>
    </row>
    <row r="2487" spans="1:13" x14ac:dyDescent="0.25">
      <c r="A2487" s="2">
        <v>2473</v>
      </c>
      <c r="B2487" t="s">
        <v>2473</v>
      </c>
      <c r="C2487" s="8">
        <v>383.63</v>
      </c>
      <c r="D2487" s="8">
        <v>217.71</v>
      </c>
      <c r="E2487" s="17">
        <f t="shared" si="266"/>
        <v>0.56651464445822941</v>
      </c>
      <c r="F2487" s="2">
        <f>+IF(A2487&gt;$C$3,AVERAGE(INDEX($E$15:$E$2531,A2487-$C$3):E2486),"")</f>
        <v>0.55430926329342711</v>
      </c>
      <c r="G2487" s="2">
        <f>+IF(A2487&gt;$C$3,STDEVA(INDEX($E$15:$E$2531,A2487-$C$3):E2486),"")</f>
        <v>7.7341907256001053E-3</v>
      </c>
      <c r="H2487">
        <f t="shared" si="267"/>
        <v>1.5781070829301624</v>
      </c>
      <c r="I2487" s="2" t="str">
        <f t="shared" si="268"/>
        <v/>
      </c>
      <c r="J2487" t="str">
        <f t="shared" si="269"/>
        <v/>
      </c>
      <c r="K2487" t="str">
        <f t="shared" si="270"/>
        <v/>
      </c>
      <c r="L2487" s="37">
        <f t="shared" si="271"/>
        <v>-602.49999999999932</v>
      </c>
      <c r="M2487" t="str">
        <f t="shared" si="272"/>
        <v>SL</v>
      </c>
    </row>
    <row r="2488" spans="1:13" x14ac:dyDescent="0.25">
      <c r="A2488" s="2">
        <v>2474</v>
      </c>
      <c r="B2488" t="s">
        <v>2474</v>
      </c>
      <c r="C2488" s="8">
        <v>381.72</v>
      </c>
      <c r="D2488" s="8">
        <v>218.74</v>
      </c>
      <c r="E2488" s="17">
        <f t="shared" si="266"/>
        <v>0.55680354564197343</v>
      </c>
      <c r="F2488" s="2">
        <f>+IF(A2488&gt;$C$3,AVERAGE(INDEX($E$15:$E$2531,A2488-$C$3):E2487),"")</f>
        <v>0.55635953026432261</v>
      </c>
      <c r="G2488" s="2">
        <f>+IF(A2488&gt;$C$3,STDEVA(INDEX($E$15:$E$2531,A2488-$C$3):E2487),"")</f>
        <v>8.2965003797801536E-3</v>
      </c>
      <c r="H2488">
        <f t="shared" si="267"/>
        <v>5.3518394181353027E-2</v>
      </c>
      <c r="I2488" s="2" t="str">
        <f t="shared" si="268"/>
        <v/>
      </c>
      <c r="J2488" t="str">
        <f t="shared" si="269"/>
        <v/>
      </c>
      <c r="K2488" t="str">
        <f t="shared" si="270"/>
        <v/>
      </c>
      <c r="L2488" s="37" t="str">
        <f t="shared" si="271"/>
        <v/>
      </c>
      <c r="M2488" t="str">
        <f t="shared" si="272"/>
        <v/>
      </c>
    </row>
    <row r="2489" spans="1:13" x14ac:dyDescent="0.25">
      <c r="A2489" s="2">
        <v>2475</v>
      </c>
      <c r="B2489" t="s">
        <v>2475</v>
      </c>
      <c r="C2489" s="8">
        <v>387.17</v>
      </c>
      <c r="D2489" s="8">
        <v>223.34</v>
      </c>
      <c r="E2489" s="17">
        <f t="shared" si="266"/>
        <v>0.55016859904425397</v>
      </c>
      <c r="F2489" s="2">
        <f>+IF(A2489&gt;$C$3,AVERAGE(INDEX($E$15:$E$2531,A2489-$C$3):E2488),"")</f>
        <v>0.55621324280322382</v>
      </c>
      <c r="G2489" s="2">
        <f>+IF(A2489&gt;$C$3,STDEVA(INDEX($E$15:$E$2531,A2489-$C$3):E2488),"")</f>
        <v>8.2731506741512383E-3</v>
      </c>
      <c r="H2489">
        <f t="shared" si="267"/>
        <v>-0.73063382948600553</v>
      </c>
      <c r="I2489" s="2" t="str">
        <f t="shared" si="268"/>
        <v/>
      </c>
      <c r="J2489" t="str">
        <f t="shared" si="269"/>
        <v/>
      </c>
      <c r="K2489" t="str">
        <f t="shared" si="270"/>
        <v/>
      </c>
      <c r="L2489" s="37" t="str">
        <f t="shared" si="271"/>
        <v/>
      </c>
      <c r="M2489" t="str">
        <f t="shared" si="272"/>
        <v/>
      </c>
    </row>
    <row r="2490" spans="1:13" x14ac:dyDescent="0.25">
      <c r="A2490" s="2">
        <v>2476</v>
      </c>
      <c r="B2490" t="s">
        <v>2476</v>
      </c>
      <c r="C2490" s="8">
        <v>389.58</v>
      </c>
      <c r="D2490" s="8">
        <v>227.22</v>
      </c>
      <c r="E2490" s="17">
        <f t="shared" si="266"/>
        <v>0.53915052460669188</v>
      </c>
      <c r="F2490" s="2">
        <f>+IF(A2490&gt;$C$3,AVERAGE(INDEX($E$15:$E$2531,A2490-$C$3):E2489),"")</f>
        <v>0.55670698542824937</v>
      </c>
      <c r="G2490" s="2">
        <f>+IF(A2490&gt;$C$3,STDEVA(INDEX($E$15:$E$2531,A2490-$C$3):E2489),"")</f>
        <v>7.680322645032895E-3</v>
      </c>
      <c r="H2490">
        <f t="shared" si="267"/>
        <v>-2.2859014696357578</v>
      </c>
      <c r="I2490" s="2" t="str">
        <f t="shared" si="268"/>
        <v>Buy</v>
      </c>
      <c r="J2490">
        <f t="shared" si="269"/>
        <v>389.58</v>
      </c>
      <c r="K2490">
        <f t="shared" si="270"/>
        <v>227.22</v>
      </c>
      <c r="L2490" s="37" t="str">
        <f t="shared" si="271"/>
        <v/>
      </c>
      <c r="M2490" t="str">
        <f t="shared" si="272"/>
        <v>Long</v>
      </c>
    </row>
    <row r="2491" spans="1:13" x14ac:dyDescent="0.25">
      <c r="A2491" s="2">
        <v>2477</v>
      </c>
      <c r="B2491" t="s">
        <v>2477</v>
      </c>
      <c r="C2491" s="8">
        <v>393.53</v>
      </c>
      <c r="D2491" s="8">
        <v>232.22</v>
      </c>
      <c r="E2491" s="17">
        <f t="shared" si="266"/>
        <v>0.52747210563439162</v>
      </c>
      <c r="F2491" s="2">
        <f>+IF(A2491&gt;$C$3,AVERAGE(INDEX($E$15:$E$2531,A2491-$C$3):E2490),"")</f>
        <v>0.55450206708708849</v>
      </c>
      <c r="G2491" s="2">
        <f>+IF(A2491&gt;$C$3,STDEVA(INDEX($E$15:$E$2531,A2491-$C$3):E2490),"")</f>
        <v>9.5599367919680447E-3</v>
      </c>
      <c r="H2491">
        <f t="shared" si="267"/>
        <v>-2.8274205197053797</v>
      </c>
      <c r="I2491" s="2" t="str">
        <f t="shared" si="268"/>
        <v>Buy</v>
      </c>
      <c r="J2491" t="str">
        <f t="shared" si="269"/>
        <v/>
      </c>
      <c r="K2491" t="str">
        <f t="shared" si="270"/>
        <v/>
      </c>
      <c r="L2491" s="37">
        <f t="shared" si="271"/>
        <v>-262.50000000000284</v>
      </c>
      <c r="M2491" t="str">
        <f t="shared" si="272"/>
        <v>SL</v>
      </c>
    </row>
    <row r="2492" spans="1:13" x14ac:dyDescent="0.25">
      <c r="A2492" s="2">
        <v>2478</v>
      </c>
      <c r="B2492" t="s">
        <v>2478</v>
      </c>
      <c r="C2492" s="8">
        <v>394.06</v>
      </c>
      <c r="D2492" s="8">
        <v>233.59</v>
      </c>
      <c r="E2492" s="17">
        <f t="shared" si="266"/>
        <v>0.52293574014922584</v>
      </c>
      <c r="F2492" s="2">
        <f>+IF(A2492&gt;$C$3,AVERAGE(INDEX($E$15:$E$2531,A2492-$C$3):E2491),"")</f>
        <v>0.55142095641933875</v>
      </c>
      <c r="G2492" s="2">
        <f>+IF(A2492&gt;$C$3,STDEVA(INDEX($E$15:$E$2531,A2492-$C$3):E2491),"")</f>
        <v>1.3114060741063012E-2</v>
      </c>
      <c r="H2492">
        <f t="shared" si="267"/>
        <v>-2.1721125769167311</v>
      </c>
      <c r="I2492" s="2" t="str">
        <f t="shared" si="268"/>
        <v>Buy</v>
      </c>
      <c r="J2492">
        <f t="shared" si="269"/>
        <v>394.06</v>
      </c>
      <c r="K2492">
        <f t="shared" si="270"/>
        <v>233.59</v>
      </c>
      <c r="L2492" s="37" t="str">
        <f t="shared" si="271"/>
        <v/>
      </c>
      <c r="M2492" t="str">
        <f t="shared" si="272"/>
        <v>Long</v>
      </c>
    </row>
    <row r="2493" spans="1:13" x14ac:dyDescent="0.25">
      <c r="A2493" s="2">
        <v>2479</v>
      </c>
      <c r="B2493" t="s">
        <v>2479</v>
      </c>
      <c r="C2493" s="8">
        <v>396.41</v>
      </c>
      <c r="D2493" s="8">
        <v>234.42</v>
      </c>
      <c r="E2493" s="17">
        <f t="shared" si="266"/>
        <v>0.52533465088599274</v>
      </c>
      <c r="F2493" s="2">
        <f>+IF(A2493&gt;$C$3,AVERAGE(INDEX($E$15:$E$2531,A2493-$C$3):E2492),"")</f>
        <v>0.54905553311139477</v>
      </c>
      <c r="G2493" s="2">
        <f>+IF(A2493&gt;$C$3,STDEVA(INDEX($E$15:$E$2531,A2493-$C$3):E2492),"")</f>
        <v>1.6144236377079794E-2</v>
      </c>
      <c r="H2493">
        <f t="shared" si="267"/>
        <v>-1.4693096453344123</v>
      </c>
      <c r="I2493" s="2" t="str">
        <f t="shared" si="268"/>
        <v/>
      </c>
      <c r="J2493">
        <f t="shared" si="269"/>
        <v>394.06</v>
      </c>
      <c r="K2493">
        <f t="shared" si="270"/>
        <v>233.59</v>
      </c>
      <c r="L2493" s="37">
        <f t="shared" si="271"/>
        <v>380.00000000000966</v>
      </c>
      <c r="M2493" t="str">
        <f t="shared" si="272"/>
        <v>Long</v>
      </c>
    </row>
    <row r="2494" spans="1:13" x14ac:dyDescent="0.25">
      <c r="A2494" s="2">
        <v>2480</v>
      </c>
      <c r="B2494" t="s">
        <v>2480</v>
      </c>
      <c r="C2494" s="8">
        <v>395.91</v>
      </c>
      <c r="D2494" s="8">
        <v>230.5</v>
      </c>
      <c r="E2494" s="17">
        <f t="shared" si="266"/>
        <v>0.54093605026014469</v>
      </c>
      <c r="F2494" s="2">
        <f>+IF(A2494&gt;$C$3,AVERAGE(INDEX($E$15:$E$2531,A2494-$C$3):E2493),"")</f>
        <v>0.54566826865364759</v>
      </c>
      <c r="G2494" s="2">
        <f>+IF(A2494&gt;$C$3,STDEVA(INDEX($E$15:$E$2531,A2494-$C$3):E2493),"")</f>
        <v>1.767325211591252E-2</v>
      </c>
      <c r="H2494">
        <f t="shared" si="267"/>
        <v>-0.26776160734119475</v>
      </c>
      <c r="I2494" s="2" t="str">
        <f t="shared" si="268"/>
        <v/>
      </c>
      <c r="J2494" t="str">
        <f t="shared" si="269"/>
        <v/>
      </c>
      <c r="K2494" t="str">
        <f t="shared" si="270"/>
        <v/>
      </c>
      <c r="L2494" s="37">
        <f t="shared" si="271"/>
        <v>1235.0000000000066</v>
      </c>
      <c r="M2494" t="str">
        <f t="shared" si="272"/>
        <v>TP</v>
      </c>
    </row>
    <row r="2495" spans="1:13" x14ac:dyDescent="0.25">
      <c r="A2495" s="2">
        <v>2481</v>
      </c>
      <c r="B2495" t="s">
        <v>2481</v>
      </c>
      <c r="C2495" s="8">
        <v>397.26</v>
      </c>
      <c r="D2495" s="8">
        <v>232.31</v>
      </c>
      <c r="E2495" s="17">
        <f t="shared" si="266"/>
        <v>0.5365182915319362</v>
      </c>
      <c r="F2495" s="2">
        <f>+IF(A2495&gt;$C$3,AVERAGE(INDEX($E$15:$E$2531,A2495-$C$3):E2494),"")</f>
        <v>0.5442867987224943</v>
      </c>
      <c r="G2495" s="2">
        <f>+IF(A2495&gt;$C$3,STDEVA(INDEX($E$15:$E$2531,A2495-$C$3):E2494),"")</f>
        <v>1.748092857583847E-2</v>
      </c>
      <c r="H2495">
        <f t="shared" si="267"/>
        <v>-0.44439900070843286</v>
      </c>
      <c r="I2495" s="2" t="str">
        <f t="shared" si="268"/>
        <v/>
      </c>
      <c r="J2495" t="str">
        <f t="shared" si="269"/>
        <v/>
      </c>
      <c r="K2495" t="str">
        <f t="shared" si="270"/>
        <v/>
      </c>
      <c r="L2495" s="37" t="str">
        <f t="shared" si="271"/>
        <v/>
      </c>
      <c r="M2495" t="str">
        <f t="shared" si="272"/>
        <v/>
      </c>
    </row>
    <row r="2496" spans="1:13" x14ac:dyDescent="0.25">
      <c r="A2496" s="2">
        <v>2482</v>
      </c>
      <c r="B2496" t="s">
        <v>2482</v>
      </c>
      <c r="C2496" s="8">
        <v>391.48</v>
      </c>
      <c r="D2496" s="8">
        <v>225.24</v>
      </c>
      <c r="E2496" s="17">
        <f t="shared" si="266"/>
        <v>0.55276792817120091</v>
      </c>
      <c r="F2496" s="2">
        <f>+IF(A2496&gt;$C$3,AVERAGE(INDEX($E$15:$E$2531,A2496-$C$3):E2495),"")</f>
        <v>0.5406482391347599</v>
      </c>
      <c r="G2496" s="2">
        <f>+IF(A2496&gt;$C$3,STDEVA(INDEX($E$15:$E$2531,A2496-$C$3):E2495),"")</f>
        <v>1.4840542679366261E-2</v>
      </c>
      <c r="H2496">
        <f t="shared" si="267"/>
        <v>0.81666077166381323</v>
      </c>
      <c r="I2496" s="2" t="str">
        <f t="shared" si="268"/>
        <v/>
      </c>
      <c r="J2496" t="str">
        <f t="shared" si="269"/>
        <v/>
      </c>
      <c r="K2496" t="str">
        <f t="shared" si="270"/>
        <v/>
      </c>
      <c r="L2496" s="37" t="str">
        <f t="shared" si="271"/>
        <v/>
      </c>
      <c r="M2496" t="str">
        <f t="shared" si="272"/>
        <v/>
      </c>
    </row>
    <row r="2497" spans="1:13" x14ac:dyDescent="0.25">
      <c r="A2497" s="2">
        <v>2483</v>
      </c>
      <c r="B2497" t="s">
        <v>2483</v>
      </c>
      <c r="C2497" s="8">
        <v>389.48</v>
      </c>
      <c r="D2497" s="8">
        <v>226.94</v>
      </c>
      <c r="E2497" s="17">
        <f t="shared" si="266"/>
        <v>0.54012685074771216</v>
      </c>
      <c r="F2497" s="2">
        <f>+IF(A2497&gt;$C$3,AVERAGE(INDEX($E$15:$E$2531,A2497-$C$3):E2496),"")</f>
        <v>0.53912082621397905</v>
      </c>
      <c r="G2497" s="2">
        <f>+IF(A2497&gt;$C$3,STDEVA(INDEX($E$15:$E$2531,A2497-$C$3):E2496),"")</f>
        <v>1.2342774617421086E-2</v>
      </c>
      <c r="H2497">
        <f t="shared" si="267"/>
        <v>8.1507162280445786E-2</v>
      </c>
      <c r="I2497" s="2" t="str">
        <f t="shared" si="268"/>
        <v/>
      </c>
      <c r="J2497" t="str">
        <f t="shared" si="269"/>
        <v/>
      </c>
      <c r="K2497" t="str">
        <f t="shared" si="270"/>
        <v/>
      </c>
      <c r="L2497" s="37" t="str">
        <f t="shared" si="271"/>
        <v/>
      </c>
      <c r="M2497" t="str">
        <f t="shared" si="272"/>
        <v/>
      </c>
    </row>
    <row r="2498" spans="1:13" x14ac:dyDescent="0.25">
      <c r="A2498" s="2">
        <v>2484</v>
      </c>
      <c r="B2498" t="s">
        <v>2484</v>
      </c>
      <c r="C2498" s="8">
        <v>392.59</v>
      </c>
      <c r="D2498" s="8">
        <v>225.23</v>
      </c>
      <c r="E2498" s="17">
        <f t="shared" si="266"/>
        <v>0.55564370798715257</v>
      </c>
      <c r="F2498" s="2">
        <f>+IF(A2498&gt;$C$3,AVERAGE(INDEX($E$15:$E$2531,A2498-$C$3):E2497),"")</f>
        <v>0.53726786011461658</v>
      </c>
      <c r="G2498" s="2">
        <f>+IF(A2498&gt;$C$3,STDEVA(INDEX($E$15:$E$2531,A2498-$C$3):E2497),"")</f>
        <v>1.0465328773839719E-2</v>
      </c>
      <c r="H2498">
        <f t="shared" si="267"/>
        <v>1.7558786990495958</v>
      </c>
      <c r="I2498" s="2" t="str">
        <f t="shared" si="268"/>
        <v>Sell</v>
      </c>
      <c r="J2498">
        <f t="shared" si="269"/>
        <v>225.23</v>
      </c>
      <c r="K2498">
        <f t="shared" si="270"/>
        <v>392.59</v>
      </c>
      <c r="L2498" s="37" t="str">
        <f t="shared" si="271"/>
        <v/>
      </c>
      <c r="M2498" t="str">
        <f t="shared" si="272"/>
        <v>Short</v>
      </c>
    </row>
    <row r="2499" spans="1:13" x14ac:dyDescent="0.25">
      <c r="A2499" s="2">
        <v>2485</v>
      </c>
      <c r="B2499" t="s">
        <v>2485</v>
      </c>
      <c r="C2499" s="8">
        <v>389.5</v>
      </c>
      <c r="D2499" s="8">
        <v>217.06</v>
      </c>
      <c r="E2499" s="17">
        <f t="shared" si="266"/>
        <v>0.58469005229293403</v>
      </c>
      <c r="F2499" s="2">
        <f>+IF(A2499&gt;$C$3,AVERAGE(INDEX($E$15:$E$2531,A2499-$C$3):E2498),"")</f>
        <v>0.53787620555271654</v>
      </c>
      <c r="G2499" s="2">
        <f>+IF(A2499&gt;$C$3,STDEVA(INDEX($E$15:$E$2531,A2499-$C$3):E2498),"")</f>
        <v>1.1424189321959956E-2</v>
      </c>
      <c r="H2499">
        <f t="shared" si="267"/>
        <v>4.0977828203731148</v>
      </c>
      <c r="I2499" s="2" t="str">
        <f t="shared" si="268"/>
        <v>Sell</v>
      </c>
      <c r="J2499" t="str">
        <f t="shared" si="269"/>
        <v/>
      </c>
      <c r="K2499" t="str">
        <f t="shared" si="270"/>
        <v/>
      </c>
      <c r="L2499" s="37">
        <f t="shared" si="271"/>
        <v>-1270.0000000000032</v>
      </c>
      <c r="M2499" t="str">
        <f t="shared" si="272"/>
        <v>SL</v>
      </c>
    </row>
    <row r="2500" spans="1:13" x14ac:dyDescent="0.25">
      <c r="A2500" s="2">
        <v>2486</v>
      </c>
      <c r="B2500" t="s">
        <v>2486</v>
      </c>
      <c r="C2500" s="8">
        <v>387.52</v>
      </c>
      <c r="D2500" s="8">
        <v>212.04</v>
      </c>
      <c r="E2500" s="17">
        <f t="shared" si="266"/>
        <v>0.60299252424512206</v>
      </c>
      <c r="F2500" s="2">
        <f>+IF(A2500&gt;$C$3,AVERAGE(INDEX($E$15:$E$2531,A2500-$C$3):E2499),"")</f>
        <v>0.54293615307341014</v>
      </c>
      <c r="G2500" s="2">
        <f>+IF(A2500&gt;$C$3,STDEVA(INDEX($E$15:$E$2531,A2500-$C$3):E2499),"")</f>
        <v>1.9376472688119616E-2</v>
      </c>
      <c r="H2500">
        <f t="shared" si="267"/>
        <v>3.0994480852304225</v>
      </c>
      <c r="I2500" s="2" t="str">
        <f t="shared" si="268"/>
        <v>Sell</v>
      </c>
      <c r="J2500">
        <f t="shared" si="269"/>
        <v>212.04</v>
      </c>
      <c r="K2500">
        <f t="shared" si="270"/>
        <v>387.52</v>
      </c>
      <c r="L2500" s="37" t="str">
        <f t="shared" si="271"/>
        <v/>
      </c>
      <c r="M2500" t="str">
        <f t="shared" si="272"/>
        <v>Short</v>
      </c>
    </row>
    <row r="2501" spans="1:13" x14ac:dyDescent="0.25">
      <c r="A2501" s="2">
        <v>2487</v>
      </c>
      <c r="B2501" t="s">
        <v>2487</v>
      </c>
      <c r="C2501" s="8">
        <v>389.7</v>
      </c>
      <c r="D2501" s="8">
        <v>216.66</v>
      </c>
      <c r="E2501" s="17">
        <f t="shared" si="266"/>
        <v>0.58704790782724214</v>
      </c>
      <c r="F2501" s="2">
        <f>+IF(A2501&gt;$C$3,AVERAGE(INDEX($E$15:$E$2531,A2501-$C$3):E2500),"")</f>
        <v>0.55132731069682461</v>
      </c>
      <c r="G2501" s="2">
        <f>+IF(A2501&gt;$C$3,STDEVA(INDEX($E$15:$E$2531,A2501-$C$3):E2500),"")</f>
        <v>2.6780377073140942E-2</v>
      </c>
      <c r="H2501">
        <f t="shared" si="267"/>
        <v>1.3338347340240804</v>
      </c>
      <c r="I2501" s="2" t="str">
        <f t="shared" si="268"/>
        <v/>
      </c>
      <c r="J2501" t="str">
        <f t="shared" si="269"/>
        <v/>
      </c>
      <c r="K2501" t="str">
        <f t="shared" si="270"/>
        <v/>
      </c>
      <c r="L2501" s="37">
        <f t="shared" si="271"/>
        <v>609.99999999999943</v>
      </c>
      <c r="M2501" t="str">
        <f t="shared" si="272"/>
        <v>TP</v>
      </c>
    </row>
    <row r="2502" spans="1:13" x14ac:dyDescent="0.25">
      <c r="A2502" s="2">
        <v>2488</v>
      </c>
      <c r="B2502" t="s">
        <v>2488</v>
      </c>
      <c r="C2502" s="8">
        <v>395.98</v>
      </c>
      <c r="D2502" s="8">
        <v>220.61</v>
      </c>
      <c r="E2502" s="17">
        <f t="shared" si="266"/>
        <v>0.58496726822088074</v>
      </c>
      <c r="F2502" s="2">
        <f>+IF(A2502&gt;$C$3,AVERAGE(INDEX($E$15:$E$2531,A2502-$C$3):E2501),"")</f>
        <v>0.55845088488327077</v>
      </c>
      <c r="G2502" s="2">
        <f>+IF(A2502&gt;$C$3,STDEVA(INDEX($E$15:$E$2531,A2502-$C$3):E2501),"")</f>
        <v>2.6811100238341098E-2</v>
      </c>
      <c r="H2502">
        <f t="shared" si="267"/>
        <v>0.98900765361692744</v>
      </c>
      <c r="I2502" s="2" t="str">
        <f t="shared" si="268"/>
        <v/>
      </c>
      <c r="J2502" t="str">
        <f t="shared" si="269"/>
        <v/>
      </c>
      <c r="K2502" t="str">
        <f t="shared" si="270"/>
        <v/>
      </c>
      <c r="L2502" s="37" t="str">
        <f t="shared" si="271"/>
        <v/>
      </c>
      <c r="M2502" t="str">
        <f t="shared" si="272"/>
        <v/>
      </c>
    </row>
    <row r="2503" spans="1:13" x14ac:dyDescent="0.25">
      <c r="A2503" s="2">
        <v>2489</v>
      </c>
      <c r="B2503" t="s">
        <v>2489</v>
      </c>
      <c r="C2503" s="8">
        <v>395.78</v>
      </c>
      <c r="D2503" s="8">
        <v>214.4</v>
      </c>
      <c r="E2503" s="17">
        <f t="shared" si="266"/>
        <v>0.61301507212411055</v>
      </c>
      <c r="F2503" s="2">
        <f>+IF(A2503&gt;$C$3,AVERAGE(INDEX($E$15:$E$2531,A2503-$C$3):E2502),"")</f>
        <v>0.56507673125381386</v>
      </c>
      <c r="G2503" s="2">
        <f>+IF(A2503&gt;$C$3,STDEVA(INDEX($E$15:$E$2531,A2503-$C$3):E2502),"")</f>
        <v>2.4904813384999586E-2</v>
      </c>
      <c r="H2503">
        <f t="shared" si="267"/>
        <v>1.9248624805665249</v>
      </c>
      <c r="I2503" s="2" t="str">
        <f t="shared" si="268"/>
        <v>Sell</v>
      </c>
      <c r="J2503">
        <f t="shared" si="269"/>
        <v>214.4</v>
      </c>
      <c r="K2503">
        <f t="shared" si="270"/>
        <v>395.78</v>
      </c>
      <c r="L2503" s="37" t="str">
        <f t="shared" si="271"/>
        <v/>
      </c>
      <c r="M2503" t="str">
        <f t="shared" si="272"/>
        <v>Short</v>
      </c>
    </row>
    <row r="2504" spans="1:13" x14ac:dyDescent="0.25">
      <c r="A2504" s="2">
        <v>2490</v>
      </c>
      <c r="B2504" t="s">
        <v>2490</v>
      </c>
      <c r="C2504" s="8">
        <v>394.73</v>
      </c>
      <c r="D2504" s="8">
        <v>218.01</v>
      </c>
      <c r="E2504" s="17">
        <f t="shared" si="266"/>
        <v>0.5936610535777499</v>
      </c>
      <c r="F2504" s="2">
        <f>+IF(A2504&gt;$C$3,AVERAGE(INDEX($E$15:$E$2531,A2504-$C$3):E2503),"")</f>
        <v>0.57308551146092113</v>
      </c>
      <c r="G2504" s="2">
        <f>+IF(A2504&gt;$C$3,STDEVA(INDEX($E$15:$E$2531,A2504-$C$3):E2503),"")</f>
        <v>2.7613504035254421E-2</v>
      </c>
      <c r="H2504">
        <f t="shared" si="267"/>
        <v>0.7451260836205279</v>
      </c>
      <c r="I2504" s="2" t="str">
        <f t="shared" si="268"/>
        <v/>
      </c>
      <c r="J2504" t="str">
        <f t="shared" si="269"/>
        <v/>
      </c>
      <c r="K2504" t="str">
        <f t="shared" si="270"/>
        <v/>
      </c>
      <c r="L2504" s="37">
        <f t="shared" si="271"/>
        <v>1164.999999999985</v>
      </c>
      <c r="M2504" t="str">
        <f t="shared" si="272"/>
        <v>TP</v>
      </c>
    </row>
    <row r="2505" spans="1:13" x14ac:dyDescent="0.25">
      <c r="A2505" s="2">
        <v>2491</v>
      </c>
      <c r="B2505" t="s">
        <v>2491</v>
      </c>
      <c r="C2505" s="8">
        <v>396.33</v>
      </c>
      <c r="D2505" s="8">
        <v>220.94</v>
      </c>
      <c r="E2505" s="17">
        <f t="shared" si="266"/>
        <v>0.58435602611424331</v>
      </c>
      <c r="F2505" s="2">
        <f>+IF(A2505&gt;$C$3,AVERAGE(INDEX($E$15:$E$2531,A2505-$C$3):E2504),"")</f>
        <v>0.57943470724378943</v>
      </c>
      <c r="G2505" s="2">
        <f>+IF(A2505&gt;$C$3,STDEVA(INDEX($E$15:$E$2531,A2505-$C$3):E2504),"")</f>
        <v>2.4554596354613534E-2</v>
      </c>
      <c r="H2505">
        <f t="shared" si="267"/>
        <v>0.20042352964719873</v>
      </c>
      <c r="I2505" s="2" t="str">
        <f t="shared" si="268"/>
        <v/>
      </c>
      <c r="J2505" t="str">
        <f t="shared" si="269"/>
        <v/>
      </c>
      <c r="K2505" t="str">
        <f t="shared" si="270"/>
        <v/>
      </c>
      <c r="L2505" s="37" t="str">
        <f t="shared" si="271"/>
        <v/>
      </c>
      <c r="M2505" t="str">
        <f t="shared" si="272"/>
        <v/>
      </c>
    </row>
    <row r="2506" spans="1:13" x14ac:dyDescent="0.25">
      <c r="A2506" s="2">
        <v>2492</v>
      </c>
      <c r="B2506" t="s">
        <v>2492</v>
      </c>
      <c r="C2506" s="8">
        <v>400.61</v>
      </c>
      <c r="D2506" s="8">
        <v>223.74</v>
      </c>
      <c r="E2506" s="17">
        <f t="shared" si="266"/>
        <v>0.58250372205753975</v>
      </c>
      <c r="F2506" s="2">
        <f>+IF(A2506&gt;$C$3,AVERAGE(INDEX($E$15:$E$2531,A2506-$C$3):E2505),"")</f>
        <v>0.58294449590412745</v>
      </c>
      <c r="G2506" s="2">
        <f>+IF(A2506&gt;$C$3,STDEVA(INDEX($E$15:$E$2531,A2506-$C$3):E2505),"")</f>
        <v>2.2432287953027395E-2</v>
      </c>
      <c r="H2506">
        <f t="shared" si="267"/>
        <v>-1.964908115974005E-2</v>
      </c>
      <c r="I2506" s="2" t="str">
        <f t="shared" si="268"/>
        <v/>
      </c>
      <c r="J2506" t="str">
        <f t="shared" si="269"/>
        <v/>
      </c>
      <c r="K2506" t="str">
        <f t="shared" si="270"/>
        <v/>
      </c>
      <c r="L2506" s="37" t="str">
        <f t="shared" si="271"/>
        <v/>
      </c>
      <c r="M2506" t="str">
        <f t="shared" si="272"/>
        <v/>
      </c>
    </row>
    <row r="2507" spans="1:13" x14ac:dyDescent="0.25">
      <c r="A2507" s="2">
        <v>2493</v>
      </c>
      <c r="B2507" t="s">
        <v>2493</v>
      </c>
      <c r="C2507" s="8">
        <v>406.36</v>
      </c>
      <c r="D2507" s="8">
        <v>224.97</v>
      </c>
      <c r="E2507" s="17">
        <f t="shared" si="266"/>
        <v>0.59127240624193644</v>
      </c>
      <c r="F2507" s="2">
        <f>+IF(A2507&gt;$C$3,AVERAGE(INDEX($E$15:$E$2531,A2507-$C$3):E2506),"")</f>
        <v>0.58765303716077488</v>
      </c>
      <c r="G2507" s="2">
        <f>+IF(A2507&gt;$C$3,STDEVA(INDEX($E$15:$E$2531,A2507-$C$3):E2506),"")</f>
        <v>1.5783577859651614E-2</v>
      </c>
      <c r="H2507">
        <f t="shared" si="267"/>
        <v>0.22931233420870584</v>
      </c>
      <c r="I2507" s="2" t="str">
        <f t="shared" si="268"/>
        <v/>
      </c>
      <c r="J2507" t="str">
        <f t="shared" si="269"/>
        <v/>
      </c>
      <c r="K2507" t="str">
        <f t="shared" si="270"/>
        <v/>
      </c>
      <c r="L2507" s="37" t="str">
        <f t="shared" si="271"/>
        <v/>
      </c>
      <c r="M2507" t="str">
        <f t="shared" si="272"/>
        <v/>
      </c>
    </row>
    <row r="2508" spans="1:13" x14ac:dyDescent="0.25">
      <c r="A2508" s="2">
        <v>2494</v>
      </c>
      <c r="B2508" t="s">
        <v>2494</v>
      </c>
      <c r="C2508" s="8">
        <v>406.12</v>
      </c>
      <c r="D2508" s="8">
        <v>224.31</v>
      </c>
      <c r="E2508" s="17">
        <f t="shared" si="266"/>
        <v>0.59361965875308809</v>
      </c>
      <c r="F2508" s="2">
        <f>+IF(A2508&gt;$C$3,AVERAGE(INDEX($E$15:$E$2531,A2508-$C$3):E2507),"")</f>
        <v>0.59161178141130655</v>
      </c>
      <c r="G2508" s="2">
        <f>+IF(A2508&gt;$C$3,STDEVA(INDEX($E$15:$E$2531,A2508-$C$3):E2507),"")</f>
        <v>1.0249563493411433E-2</v>
      </c>
      <c r="H2508">
        <f t="shared" si="267"/>
        <v>0.1958988149175554</v>
      </c>
      <c r="I2508" s="2" t="str">
        <f t="shared" si="268"/>
        <v/>
      </c>
      <c r="J2508" t="str">
        <f t="shared" si="269"/>
        <v/>
      </c>
      <c r="K2508" t="str">
        <f t="shared" si="270"/>
        <v/>
      </c>
      <c r="L2508" s="37" t="str">
        <f t="shared" si="271"/>
        <v/>
      </c>
      <c r="M2508" t="str">
        <f t="shared" si="272"/>
        <v/>
      </c>
    </row>
    <row r="2509" spans="1:13" x14ac:dyDescent="0.25">
      <c r="A2509" s="2">
        <v>2495</v>
      </c>
      <c r="B2509" t="s">
        <v>2495</v>
      </c>
      <c r="C2509" s="8">
        <v>406.59</v>
      </c>
      <c r="D2509" s="8">
        <v>220.69</v>
      </c>
      <c r="E2509" s="17">
        <f t="shared" si="266"/>
        <v>0.61104630483596578</v>
      </c>
      <c r="F2509" s="2">
        <f>+IF(A2509&gt;$C$3,AVERAGE(INDEX($E$15:$E$2531,A2509-$C$3):E2508),"")</f>
        <v>0.5926039599068792</v>
      </c>
      <c r="G2509" s="2">
        <f>+IF(A2509&gt;$C$3,STDEVA(INDEX($E$15:$E$2531,A2509-$C$3):E2508),"")</f>
        <v>9.9227635286975435E-3</v>
      </c>
      <c r="H2509">
        <f t="shared" si="267"/>
        <v>1.8585895830077608</v>
      </c>
      <c r="I2509" s="2" t="str">
        <f t="shared" si="268"/>
        <v>Sell</v>
      </c>
      <c r="J2509">
        <f t="shared" si="269"/>
        <v>220.69</v>
      </c>
      <c r="K2509">
        <f t="shared" si="270"/>
        <v>406.59</v>
      </c>
      <c r="L2509" s="37" t="str">
        <f t="shared" si="271"/>
        <v/>
      </c>
      <c r="M2509" t="str">
        <f t="shared" si="272"/>
        <v>Short</v>
      </c>
    </row>
    <row r="2510" spans="1:13" x14ac:dyDescent="0.25">
      <c r="A2510" s="2">
        <v>2496</v>
      </c>
      <c r="B2510" t="s">
        <v>2496</v>
      </c>
      <c r="C2510" s="8">
        <v>408.52</v>
      </c>
      <c r="D2510" s="8">
        <v>222.56</v>
      </c>
      <c r="E2510" s="17">
        <f t="shared" si="266"/>
        <v>0.60734414453476537</v>
      </c>
      <c r="F2510" s="2">
        <f>+IF(A2510&gt;$C$3,AVERAGE(INDEX($E$15:$E$2531,A2510-$C$3):E2509),"")</f>
        <v>0.59349882441697288</v>
      </c>
      <c r="G2510" s="2">
        <f>+IF(A2510&gt;$C$3,STDEVA(INDEX($E$15:$E$2531,A2510-$C$3):E2509),"")</f>
        <v>1.1251003640911148E-2</v>
      </c>
      <c r="H2510">
        <f t="shared" si="267"/>
        <v>1.2305853379557921</v>
      </c>
      <c r="I2510" s="2" t="str">
        <f t="shared" si="268"/>
        <v/>
      </c>
      <c r="J2510">
        <f t="shared" si="269"/>
        <v>220.69</v>
      </c>
      <c r="K2510">
        <f t="shared" si="270"/>
        <v>406.59</v>
      </c>
      <c r="L2510" s="37">
        <f t="shared" si="271"/>
        <v>-15.000000000000568</v>
      </c>
      <c r="M2510" t="str">
        <f t="shared" si="272"/>
        <v>Short</v>
      </c>
    </row>
    <row r="2511" spans="1:13" x14ac:dyDescent="0.25">
      <c r="A2511" s="2">
        <v>2497</v>
      </c>
      <c r="B2511" t="s">
        <v>2497</v>
      </c>
      <c r="C2511" s="8">
        <v>411.49</v>
      </c>
      <c r="D2511" s="8">
        <v>222.59</v>
      </c>
      <c r="E2511" s="17">
        <f t="shared" si="266"/>
        <v>0.61445320428274997</v>
      </c>
      <c r="F2511" s="2">
        <f>+IF(A2511&gt;$C$3,AVERAGE(INDEX($E$15:$E$2531,A2511-$C$3):E2510),"")</f>
        <v>0.59575396182892015</v>
      </c>
      <c r="G2511" s="2">
        <f>+IF(A2511&gt;$C$3,STDEVA(INDEX($E$15:$E$2531,A2511-$C$3):E2510),"")</f>
        <v>1.1816241074353879E-2</v>
      </c>
      <c r="H2511">
        <f t="shared" si="267"/>
        <v>1.5825034658792538</v>
      </c>
      <c r="I2511" s="2" t="str">
        <f t="shared" si="268"/>
        <v/>
      </c>
      <c r="J2511" t="str">
        <f t="shared" si="269"/>
        <v/>
      </c>
      <c r="K2511" t="str">
        <f t="shared" si="270"/>
        <v/>
      </c>
      <c r="L2511" s="37">
        <f t="shared" si="271"/>
        <v>-750.00000000000728</v>
      </c>
      <c r="M2511" t="str">
        <f t="shared" si="272"/>
        <v>SL</v>
      </c>
    </row>
    <row r="2512" spans="1:13" x14ac:dyDescent="0.25">
      <c r="A2512" s="2">
        <v>2498</v>
      </c>
      <c r="B2512" t="s">
        <v>2498</v>
      </c>
      <c r="C2512" s="8">
        <v>411.64</v>
      </c>
      <c r="D2512" s="8">
        <v>221.72</v>
      </c>
      <c r="E2512" s="17">
        <f t="shared" ref="E2512:E2531" si="273">+LN(C2512/D2512)</f>
        <v>0.61873385641628698</v>
      </c>
      <c r="F2512" s="2">
        <f>+IF(A2512&gt;$C$3,AVERAGE(INDEX($E$15:$E$2531,A2512-$C$3):E2511),"")</f>
        <v>0.59903017694690541</v>
      </c>
      <c r="G2512" s="2">
        <f>+IF(A2512&gt;$C$3,STDEVA(INDEX($E$15:$E$2531,A2512-$C$3):E2511),"")</f>
        <v>1.2518461691026253E-2</v>
      </c>
      <c r="H2512">
        <f t="shared" ref="H2512:H2531" si="274">+IF(F2512="","",(E2512-F2512)/G2512)</f>
        <v>1.5739697061585425</v>
      </c>
      <c r="I2512" s="2" t="str">
        <f t="shared" ref="I2512:I2531" si="275">+IF(H2512="","",IF(H2512&lt;$C$4,"Buy",IF(H2512&gt;$C$5,"Sell","")))</f>
        <v/>
      </c>
      <c r="J2512" t="str">
        <f t="shared" ref="J2512:J2531" si="276">IF(M2512=M2511, J2511, IF(OR(M2512="TP", M2512="SL"), "", IF(I2512="Buy", C2512, IF(I2512="Sell", D2512, ""))))</f>
        <v/>
      </c>
      <c r="K2512" t="str">
        <f t="shared" ref="K2512:K2531" si="277">IF(M2512=M2511, K2511, IF(OR(M2512="TP", M2512="SL"), "",IF(I2512="Buy", D2512, IF(I2512="Sell", C2512, ""))))</f>
        <v/>
      </c>
      <c r="L2512" s="37" t="str">
        <f t="shared" ref="L2512:L2531" si="278">IF(M2511="Long", (C2512-J2511)*$C$8+(K2511-D2512)*$C$9, IF(M2511="Short", (K2511-C2512)*$C$8+(D2512-J2511)*$C$9, ""))</f>
        <v/>
      </c>
      <c r="M2512" t="str">
        <f t="shared" ref="M2512:M2531" si="279">IF(OR(M2511="", M2511="SL", M2511="TP"), IF(I2512="Sell","Short",(IF(I2512="Buy","Long",I2512))), IF(L2512="", "", IF(L2512&lt;$C$6, "SL", IF(L2512&gt;$C$7, "TP", M2511))))</f>
        <v/>
      </c>
    </row>
    <row r="2513" spans="1:13" x14ac:dyDescent="0.25">
      <c r="A2513" s="2">
        <v>2499</v>
      </c>
      <c r="B2513" t="s">
        <v>2499</v>
      </c>
      <c r="C2513" s="8">
        <v>412.86</v>
      </c>
      <c r="D2513" s="8">
        <v>221.14</v>
      </c>
      <c r="E2513" s="17">
        <f t="shared" si="273"/>
        <v>0.62431256732818785</v>
      </c>
      <c r="F2513" s="2">
        <f>+IF(A2513&gt;$C$3,AVERAGE(INDEX($E$15:$E$2531,A2513-$C$3):E2512),"")</f>
        <v>0.59966559742381387</v>
      </c>
      <c r="G2513" s="2">
        <f>+IF(A2513&gt;$C$3,STDEVA(INDEX($E$15:$E$2531,A2513-$C$3):E2512),"")</f>
        <v>1.3429067930007168E-2</v>
      </c>
      <c r="H2513">
        <f t="shared" si="274"/>
        <v>1.8353447933121616</v>
      </c>
      <c r="I2513" s="2" t="str">
        <f t="shared" si="275"/>
        <v>Sell</v>
      </c>
      <c r="J2513">
        <f t="shared" si="276"/>
        <v>221.14</v>
      </c>
      <c r="K2513">
        <f t="shared" si="277"/>
        <v>412.86</v>
      </c>
      <c r="L2513" s="37" t="str">
        <f t="shared" si="278"/>
        <v/>
      </c>
      <c r="M2513" t="str">
        <f t="shared" si="279"/>
        <v>Short</v>
      </c>
    </row>
    <row r="2514" spans="1:13" x14ac:dyDescent="0.25">
      <c r="A2514" s="2">
        <v>2500</v>
      </c>
      <c r="B2514" t="s">
        <v>2500</v>
      </c>
      <c r="C2514" s="8">
        <v>411.45</v>
      </c>
      <c r="D2514" s="8">
        <v>223.32</v>
      </c>
      <c r="E2514" s="17">
        <f t="shared" si="273"/>
        <v>0.61108178560956228</v>
      </c>
      <c r="F2514" s="2">
        <f>+IF(A2514&gt;$C$3,AVERAGE(INDEX($E$15:$E$2531,A2514-$C$3):E2513),"")</f>
        <v>0.60307132117386264</v>
      </c>
      <c r="G2514" s="2">
        <f>+IF(A2514&gt;$C$3,STDEVA(INDEX($E$15:$E$2531,A2514-$C$3):E2513),"")</f>
        <v>1.5450513397873603E-2</v>
      </c>
      <c r="H2514">
        <f t="shared" si="274"/>
        <v>0.51845943428663599</v>
      </c>
      <c r="I2514" s="2" t="str">
        <f t="shared" si="275"/>
        <v/>
      </c>
      <c r="J2514" t="str">
        <f t="shared" si="276"/>
        <v/>
      </c>
      <c r="K2514" t="str">
        <f t="shared" si="277"/>
        <v/>
      </c>
      <c r="L2514" s="37">
        <f t="shared" si="278"/>
        <v>897.50000000000796</v>
      </c>
      <c r="M2514" t="str">
        <f t="shared" si="279"/>
        <v>TP</v>
      </c>
    </row>
    <row r="2515" spans="1:13" x14ac:dyDescent="0.25">
      <c r="A2515" s="2">
        <v>2501</v>
      </c>
      <c r="B2515" t="s">
        <v>2501</v>
      </c>
      <c r="C2515" s="8">
        <v>415.87</v>
      </c>
      <c r="D2515" s="8">
        <v>224.29</v>
      </c>
      <c r="E2515" s="17">
        <f t="shared" si="273"/>
        <v>0.61743285403822912</v>
      </c>
      <c r="F2515" s="2">
        <f>+IF(A2515&gt;$C$3,AVERAGE(INDEX($E$15:$E$2531,A2515-$C$3):E2514),"")</f>
        <v>0.60604085000667574</v>
      </c>
      <c r="G2515" s="2">
        <f>+IF(A2515&gt;$C$3,STDEVA(INDEX($E$15:$E$2531,A2515-$C$3):E2514),"")</f>
        <v>1.3893745319251529E-2</v>
      </c>
      <c r="H2515">
        <f t="shared" si="274"/>
        <v>0.81993758844624354</v>
      </c>
      <c r="I2515" s="2" t="str">
        <f t="shared" si="275"/>
        <v/>
      </c>
      <c r="J2515" t="str">
        <f t="shared" si="276"/>
        <v/>
      </c>
      <c r="K2515" t="str">
        <f t="shared" si="277"/>
        <v/>
      </c>
      <c r="L2515" s="37" t="str">
        <f t="shared" si="278"/>
        <v/>
      </c>
      <c r="M2515" t="str">
        <f t="shared" si="279"/>
        <v/>
      </c>
    </row>
    <row r="2516" spans="1:13" x14ac:dyDescent="0.25">
      <c r="A2516" s="2">
        <v>2502</v>
      </c>
      <c r="B2516" t="s">
        <v>2502</v>
      </c>
      <c r="C2516" s="8">
        <v>417.26</v>
      </c>
      <c r="D2516" s="8">
        <v>224.65</v>
      </c>
      <c r="E2516" s="17">
        <f t="shared" si="273"/>
        <v>0.61916589318555904</v>
      </c>
      <c r="F2516" s="2">
        <f>+IF(A2516&gt;$C$3,AVERAGE(INDEX($E$15:$E$2531,A2516-$C$3):E2515),"")</f>
        <v>0.60992186467119702</v>
      </c>
      <c r="G2516" s="2">
        <f>+IF(A2516&gt;$C$3,STDEVA(INDEX($E$15:$E$2531,A2516-$C$3):E2515),"")</f>
        <v>1.1093411120427903E-2</v>
      </c>
      <c r="H2516">
        <f t="shared" si="274"/>
        <v>0.83328999655837555</v>
      </c>
      <c r="I2516" s="2" t="str">
        <f t="shared" si="275"/>
        <v/>
      </c>
      <c r="J2516" t="str">
        <f t="shared" si="276"/>
        <v/>
      </c>
      <c r="K2516" t="str">
        <f t="shared" si="277"/>
        <v/>
      </c>
      <c r="L2516" s="37" t="str">
        <f t="shared" si="278"/>
        <v/>
      </c>
      <c r="M2516" t="str">
        <f t="shared" si="279"/>
        <v/>
      </c>
    </row>
    <row r="2517" spans="1:13" x14ac:dyDescent="0.25">
      <c r="A2517" s="2">
        <v>2503</v>
      </c>
      <c r="B2517" t="s">
        <v>2503</v>
      </c>
      <c r="C2517" s="8">
        <v>415.21</v>
      </c>
      <c r="D2517" s="8">
        <v>221.73</v>
      </c>
      <c r="E2517" s="17">
        <f t="shared" si="273"/>
        <v>0.62732399087516022</v>
      </c>
      <c r="F2517" s="2">
        <f>+IF(A2517&gt;$C$3,AVERAGE(INDEX($E$15:$E$2531,A2517-$C$3):E2516),"")</f>
        <v>0.61302114099826599</v>
      </c>
      <c r="G2517" s="2">
        <f>+IF(A2517&gt;$C$3,STDEVA(INDEX($E$15:$E$2531,A2517-$C$3):E2516),"")</f>
        <v>8.9142463366267861E-3</v>
      </c>
      <c r="H2517">
        <f t="shared" si="274"/>
        <v>1.6044934520293423</v>
      </c>
      <c r="I2517" s="2" t="str">
        <f t="shared" si="275"/>
        <v/>
      </c>
      <c r="J2517" t="str">
        <f t="shared" si="276"/>
        <v/>
      </c>
      <c r="K2517" t="str">
        <f t="shared" si="277"/>
        <v/>
      </c>
      <c r="L2517" s="37" t="str">
        <f t="shared" si="278"/>
        <v/>
      </c>
      <c r="M2517" t="str">
        <f t="shared" si="279"/>
        <v/>
      </c>
    </row>
    <row r="2518" spans="1:13" x14ac:dyDescent="0.25">
      <c r="A2518" s="2">
        <v>2504</v>
      </c>
      <c r="B2518" t="s">
        <v>2504</v>
      </c>
      <c r="C2518" s="8">
        <v>412.17</v>
      </c>
      <c r="D2518" s="8">
        <v>217.19</v>
      </c>
      <c r="E2518" s="17">
        <f t="shared" si="273"/>
        <v>0.64066333911973705</v>
      </c>
      <c r="F2518" s="2">
        <f>+IF(A2518&gt;$C$3,AVERAGE(INDEX($E$15:$E$2531,A2518-$C$3):E2517),"")</f>
        <v>0.61676606678960733</v>
      </c>
      <c r="G2518" s="2">
        <f>+IF(A2518&gt;$C$3,STDEVA(INDEX($E$15:$E$2531,A2518-$C$3):E2517),"")</f>
        <v>6.4965767971259828E-3</v>
      </c>
      <c r="H2518">
        <f t="shared" si="274"/>
        <v>3.6784406736639559</v>
      </c>
      <c r="I2518" s="2" t="str">
        <f t="shared" si="275"/>
        <v>Sell</v>
      </c>
      <c r="J2518">
        <f t="shared" si="276"/>
        <v>217.19</v>
      </c>
      <c r="K2518">
        <f t="shared" si="277"/>
        <v>412.17</v>
      </c>
      <c r="L2518" s="37" t="str">
        <f t="shared" si="278"/>
        <v/>
      </c>
      <c r="M2518" t="str">
        <f t="shared" si="279"/>
        <v>Short</v>
      </c>
    </row>
    <row r="2519" spans="1:13" x14ac:dyDescent="0.25">
      <c r="A2519" s="2">
        <v>2505</v>
      </c>
      <c r="B2519" t="s">
        <v>2505</v>
      </c>
      <c r="C2519" s="8">
        <v>416.07</v>
      </c>
      <c r="D2519" s="8">
        <v>222.5</v>
      </c>
      <c r="E2519" s="17">
        <f t="shared" si="273"/>
        <v>0.62592641373005853</v>
      </c>
      <c r="F2519" s="2">
        <f>+IF(A2519&gt;$C$3,AVERAGE(INDEX($E$15:$E$2531,A2519-$C$3):E2518),"")</f>
        <v>0.62005684837669306</v>
      </c>
      <c r="G2519" s="2">
        <f>+IF(A2519&gt;$C$3,STDEVA(INDEX($E$15:$E$2531,A2519-$C$3):E2518),"")</f>
        <v>9.864993902535998E-3</v>
      </c>
      <c r="H2519">
        <f t="shared" si="274"/>
        <v>0.59498925304521244</v>
      </c>
      <c r="I2519" s="2" t="str">
        <f t="shared" si="275"/>
        <v/>
      </c>
      <c r="J2519">
        <f t="shared" si="276"/>
        <v>217.19</v>
      </c>
      <c r="K2519">
        <f t="shared" si="277"/>
        <v>412.17</v>
      </c>
      <c r="L2519" s="37">
        <f t="shared" si="278"/>
        <v>352.50000000000614</v>
      </c>
      <c r="M2519" t="str">
        <f t="shared" si="279"/>
        <v>Short</v>
      </c>
    </row>
    <row r="2520" spans="1:13" x14ac:dyDescent="0.25">
      <c r="A2520" s="2">
        <v>2506</v>
      </c>
      <c r="B2520" t="s">
        <v>2506</v>
      </c>
      <c r="C2520" s="8">
        <v>412.27</v>
      </c>
      <c r="D2520" s="8">
        <v>221.58</v>
      </c>
      <c r="E2520" s="17">
        <f t="shared" si="273"/>
        <v>0.62089477642146429</v>
      </c>
      <c r="F2520" s="2">
        <f>+IF(A2520&gt;$C$3,AVERAGE(INDEX($E$15:$E$2531,A2520-$C$3):E2519),"")</f>
        <v>0.62212154495394789</v>
      </c>
      <c r="G2520" s="2">
        <f>+IF(A2520&gt;$C$3,STDEVA(INDEX($E$15:$E$2531,A2520-$C$3):E2519),"")</f>
        <v>8.7536924240309462E-3</v>
      </c>
      <c r="H2520">
        <f t="shared" si="274"/>
        <v>-0.14014297887778573</v>
      </c>
      <c r="I2520" s="2" t="str">
        <f t="shared" si="275"/>
        <v/>
      </c>
      <c r="J2520" t="str">
        <f t="shared" si="276"/>
        <v/>
      </c>
      <c r="K2520" t="str">
        <f t="shared" si="277"/>
        <v/>
      </c>
      <c r="L2520" s="37">
        <f t="shared" si="278"/>
        <v>1072.5000000000123</v>
      </c>
      <c r="M2520" t="str">
        <f t="shared" si="279"/>
        <v>TP</v>
      </c>
    </row>
    <row r="2521" spans="1:13" x14ac:dyDescent="0.25">
      <c r="A2521" s="2">
        <v>2507</v>
      </c>
      <c r="B2521" t="s">
        <v>2507</v>
      </c>
      <c r="C2521" s="8">
        <v>416.74</v>
      </c>
      <c r="D2521" s="8">
        <v>225.76</v>
      </c>
      <c r="E2521" s="17">
        <f t="shared" si="273"/>
        <v>0.61299003803755037</v>
      </c>
      <c r="F2521" s="2">
        <f>+IF(A2521&gt;$C$3,AVERAGE(INDEX($E$15:$E$2531,A2521-$C$3):E2520),"")</f>
        <v>0.62283727519158283</v>
      </c>
      <c r="G2521" s="2">
        <f>+IF(A2521&gt;$C$3,STDEVA(INDEX($E$15:$E$2531,A2521-$C$3):E2520),"")</f>
        <v>8.2999106385359157E-3</v>
      </c>
      <c r="H2521">
        <f t="shared" si="274"/>
        <v>-1.1864268885393074</v>
      </c>
      <c r="I2521" s="2" t="str">
        <f t="shared" si="275"/>
        <v/>
      </c>
      <c r="J2521" t="str">
        <f t="shared" si="276"/>
        <v/>
      </c>
      <c r="K2521" t="str">
        <f t="shared" si="277"/>
        <v/>
      </c>
      <c r="L2521" s="37" t="str">
        <f t="shared" si="278"/>
        <v/>
      </c>
      <c r="M2521" t="str">
        <f t="shared" si="279"/>
        <v/>
      </c>
    </row>
    <row r="2522" spans="1:13" x14ac:dyDescent="0.25">
      <c r="A2522" s="2">
        <v>2508</v>
      </c>
      <c r="B2522" t="s">
        <v>2508</v>
      </c>
      <c r="C2522" s="8">
        <v>417.61</v>
      </c>
      <c r="D2522" s="8">
        <v>228.11</v>
      </c>
      <c r="E2522" s="17">
        <f t="shared" si="273"/>
        <v>0.60472001389162555</v>
      </c>
      <c r="F2522" s="2">
        <f>+IF(A2522&gt;$C$3,AVERAGE(INDEX($E$15:$E$2531,A2522-$C$3):E2521),"")</f>
        <v>0.62219907314950085</v>
      </c>
      <c r="G2522" s="2">
        <f>+IF(A2522&gt;$C$3,STDEVA(INDEX($E$15:$E$2531,A2522-$C$3):E2521),"")</f>
        <v>8.8570060556961289E-3</v>
      </c>
      <c r="H2522">
        <f t="shared" si="274"/>
        <v>-1.9734726552020523</v>
      </c>
      <c r="I2522" s="2" t="str">
        <f t="shared" si="275"/>
        <v>Buy</v>
      </c>
      <c r="J2522">
        <f t="shared" si="276"/>
        <v>417.61</v>
      </c>
      <c r="K2522">
        <f t="shared" si="277"/>
        <v>228.11</v>
      </c>
      <c r="L2522" s="37" t="str">
        <f t="shared" si="278"/>
        <v/>
      </c>
      <c r="M2522" t="str">
        <f t="shared" si="279"/>
        <v>Long</v>
      </c>
    </row>
    <row r="2523" spans="1:13" x14ac:dyDescent="0.25">
      <c r="A2523" s="2">
        <v>2509</v>
      </c>
      <c r="B2523" t="s">
        <v>2509</v>
      </c>
      <c r="C2523" s="8">
        <v>417.52</v>
      </c>
      <c r="D2523" s="8">
        <v>228.45</v>
      </c>
      <c r="E2523" s="17">
        <f t="shared" si="273"/>
        <v>0.60301507932587728</v>
      </c>
      <c r="F2523" s="2">
        <f>+IF(A2523&gt;$C$3,AVERAGE(INDEX($E$15:$E$2531,A2523-$C$3):E2522),"")</f>
        <v>0.62002212276766067</v>
      </c>
      <c r="G2523" s="2">
        <f>+IF(A2523&gt;$C$3,STDEVA(INDEX($E$15:$E$2531,A2523-$C$3):E2522),"")</f>
        <v>1.0523610884441771E-2</v>
      </c>
      <c r="H2523">
        <f t="shared" si="274"/>
        <v>-1.6160844056793091</v>
      </c>
      <c r="I2523" s="2" t="str">
        <f t="shared" si="275"/>
        <v/>
      </c>
      <c r="J2523">
        <f t="shared" si="276"/>
        <v>417.61</v>
      </c>
      <c r="K2523">
        <f t="shared" si="277"/>
        <v>228.11</v>
      </c>
      <c r="L2523" s="37">
        <f t="shared" si="278"/>
        <v>-107.50000000000171</v>
      </c>
      <c r="M2523" t="str">
        <f t="shared" si="279"/>
        <v>Long</v>
      </c>
    </row>
    <row r="2524" spans="1:13" x14ac:dyDescent="0.25">
      <c r="A2524" s="2">
        <v>2510</v>
      </c>
      <c r="B2524" t="s">
        <v>2510</v>
      </c>
      <c r="C2524" s="8">
        <v>417.4</v>
      </c>
      <c r="D2524" s="8">
        <v>228.84</v>
      </c>
      <c r="E2524" s="17">
        <f t="shared" si="273"/>
        <v>0.60102192524277231</v>
      </c>
      <c r="F2524" s="2">
        <f>+IF(A2524&gt;$C$3,AVERAGE(INDEX($E$15:$E$2531,A2524-$C$3):E2523),"")</f>
        <v>0.61912582206947353</v>
      </c>
      <c r="G2524" s="2">
        <f>+IF(A2524&gt;$C$3,STDEVA(INDEX($E$15:$E$2531,A2524-$C$3):E2523),"")</f>
        <v>1.1662175997821041E-2</v>
      </c>
      <c r="H2524">
        <f t="shared" si="274"/>
        <v>-1.5523601110190537</v>
      </c>
      <c r="I2524" s="2" t="str">
        <f t="shared" si="275"/>
        <v/>
      </c>
      <c r="J2524" t="str">
        <f t="shared" si="276"/>
        <v/>
      </c>
      <c r="K2524" t="str">
        <f t="shared" si="277"/>
        <v/>
      </c>
      <c r="L2524" s="37">
        <f t="shared" si="278"/>
        <v>-235.00000000000654</v>
      </c>
      <c r="M2524" t="str">
        <f t="shared" si="279"/>
        <v>SL</v>
      </c>
    </row>
    <row r="2525" spans="1:13" x14ac:dyDescent="0.25">
      <c r="A2525" s="2">
        <v>2511</v>
      </c>
      <c r="B2525" t="s">
        <v>2511</v>
      </c>
      <c r="C2525" s="8">
        <v>420.06</v>
      </c>
      <c r="D2525" s="8">
        <v>227.99</v>
      </c>
      <c r="E2525" s="17">
        <f t="shared" si="273"/>
        <v>0.61109578987370572</v>
      </c>
      <c r="F2525" s="2">
        <f>+IF(A2525&gt;$C$3,AVERAGE(INDEX($E$15:$E$2531,A2525-$C$3):E2524),"")</f>
        <v>0.61730238553664496</v>
      </c>
      <c r="G2525" s="2">
        <f>+IF(A2525&gt;$C$3,STDEVA(INDEX($E$15:$E$2531,A2525-$C$3):E2524),"")</f>
        <v>1.3148248193613892E-2</v>
      </c>
      <c r="H2525">
        <f t="shared" si="274"/>
        <v>-0.47204734589310426</v>
      </c>
      <c r="I2525" s="2" t="str">
        <f t="shared" si="275"/>
        <v/>
      </c>
      <c r="J2525" t="str">
        <f t="shared" si="276"/>
        <v/>
      </c>
      <c r="K2525" t="str">
        <f t="shared" si="277"/>
        <v/>
      </c>
      <c r="L2525" s="37" t="str">
        <f t="shared" si="278"/>
        <v/>
      </c>
      <c r="M2525" t="str">
        <f t="shared" si="279"/>
        <v/>
      </c>
    </row>
    <row r="2526" spans="1:13" x14ac:dyDescent="0.25">
      <c r="A2526" s="2">
        <v>2512</v>
      </c>
      <c r="B2526" t="s">
        <v>2512</v>
      </c>
      <c r="C2526" s="8">
        <v>417.3</v>
      </c>
      <c r="D2526" s="8">
        <v>224.89</v>
      </c>
      <c r="E2526" s="17">
        <f t="shared" si="273"/>
        <v>0.61819399382711304</v>
      </c>
      <c r="F2526" s="2">
        <f>+IF(A2526&gt;$C$3,AVERAGE(INDEX($E$15:$E$2531,A2526-$C$3):E2525),"")</f>
        <v>0.61640570739088352</v>
      </c>
      <c r="G2526" s="2">
        <f>+IF(A2526&gt;$C$3,STDEVA(INDEX($E$15:$E$2531,A2526-$C$3):E2525),"")</f>
        <v>1.3279798229730593E-2</v>
      </c>
      <c r="H2526">
        <f t="shared" si="274"/>
        <v>0.13466216920569912</v>
      </c>
      <c r="I2526" s="2" t="str">
        <f t="shared" si="275"/>
        <v/>
      </c>
      <c r="J2526" t="str">
        <f t="shared" si="276"/>
        <v/>
      </c>
      <c r="K2526" t="str">
        <f t="shared" si="277"/>
        <v/>
      </c>
      <c r="L2526" s="37" t="str">
        <f t="shared" si="278"/>
        <v/>
      </c>
      <c r="M2526" t="str">
        <f t="shared" si="279"/>
        <v/>
      </c>
    </row>
    <row r="2527" spans="1:13" x14ac:dyDescent="0.25">
      <c r="A2527" s="2">
        <v>2513</v>
      </c>
      <c r="B2527" t="s">
        <v>2513</v>
      </c>
      <c r="C2527" s="8">
        <v>418.2</v>
      </c>
      <c r="D2527" s="8">
        <v>225.99</v>
      </c>
      <c r="E2527" s="17">
        <f t="shared" si="273"/>
        <v>0.61546903648882012</v>
      </c>
      <c r="F2527" s="2">
        <f>+IF(A2527&gt;$C$3,AVERAGE(INDEX($E$15:$E$2531,A2527-$C$3):E2526),"")</f>
        <v>0.61539126327443372</v>
      </c>
      <c r="G2527" s="2">
        <f>+IF(A2527&gt;$C$3,STDEVA(INDEX($E$15:$E$2531,A2527-$C$3):E2526),"")</f>
        <v>1.2676511303022338E-2</v>
      </c>
      <c r="H2527">
        <f t="shared" si="274"/>
        <v>6.1352222648086161E-3</v>
      </c>
      <c r="I2527" s="2" t="str">
        <f t="shared" si="275"/>
        <v/>
      </c>
      <c r="J2527" t="str">
        <f t="shared" si="276"/>
        <v/>
      </c>
      <c r="K2527" t="str">
        <f t="shared" si="277"/>
        <v/>
      </c>
      <c r="L2527" s="37" t="str">
        <f t="shared" si="278"/>
        <v/>
      </c>
      <c r="M2527" t="str">
        <f t="shared" si="279"/>
        <v/>
      </c>
    </row>
    <row r="2528" spans="1:13" x14ac:dyDescent="0.25">
      <c r="A2528" s="2">
        <v>2514</v>
      </c>
      <c r="B2528" t="s">
        <v>2514</v>
      </c>
      <c r="C2528" s="8">
        <v>415.62</v>
      </c>
      <c r="D2528" s="8">
        <v>223.29</v>
      </c>
      <c r="E2528" s="17">
        <f t="shared" si="273"/>
        <v>0.6213000062226397</v>
      </c>
      <c r="F2528" s="2">
        <f>+IF(A2528&gt;$C$3,AVERAGE(INDEX($E$15:$E$2531,A2528-$C$3):E2527),"")</f>
        <v>0.61259189631544297</v>
      </c>
      <c r="G2528" s="2">
        <f>+IF(A2528&gt;$C$3,STDEVA(INDEX($E$15:$E$2531,A2528-$C$3):E2527),"")</f>
        <v>8.4878710767743223E-3</v>
      </c>
      <c r="H2528">
        <f t="shared" si="274"/>
        <v>1.0259474759253886</v>
      </c>
      <c r="I2528" s="2" t="str">
        <f t="shared" si="275"/>
        <v/>
      </c>
      <c r="J2528" t="str">
        <f t="shared" si="276"/>
        <v/>
      </c>
      <c r="K2528" t="str">
        <f t="shared" si="277"/>
        <v/>
      </c>
      <c r="L2528" s="37" t="str">
        <f t="shared" si="278"/>
        <v/>
      </c>
      <c r="M2528" t="str">
        <f t="shared" si="279"/>
        <v/>
      </c>
    </row>
    <row r="2529" spans="1:13" x14ac:dyDescent="0.25">
      <c r="A2529" s="2">
        <v>2515</v>
      </c>
      <c r="B2529" t="s">
        <v>2515</v>
      </c>
      <c r="C2529" s="8">
        <v>415.75</v>
      </c>
      <c r="D2529" s="8">
        <v>222.4</v>
      </c>
      <c r="E2529" s="17">
        <f t="shared" si="273"/>
        <v>0.62560655569660972</v>
      </c>
      <c r="F2529" s="2">
        <f>+IF(A2529&gt;$C$3,AVERAGE(INDEX($E$15:$E$2531,A2529-$C$3):E2528),"")</f>
        <v>0.61207785103684087</v>
      </c>
      <c r="G2529" s="2">
        <f>+IF(A2529&gt;$C$3,STDEVA(INDEX($E$15:$E$2531,A2529-$C$3):E2528),"")</f>
        <v>7.6811073735057198E-3</v>
      </c>
      <c r="H2529">
        <f t="shared" si="274"/>
        <v>1.7612961259249058</v>
      </c>
      <c r="I2529" s="2" t="str">
        <f t="shared" si="275"/>
        <v>Sell</v>
      </c>
      <c r="J2529">
        <f t="shared" si="276"/>
        <v>222.4</v>
      </c>
      <c r="K2529">
        <f t="shared" si="277"/>
        <v>415.75</v>
      </c>
      <c r="L2529" s="37" t="str">
        <f t="shared" si="278"/>
        <v/>
      </c>
      <c r="M2529" t="str">
        <f t="shared" si="279"/>
        <v>Short</v>
      </c>
    </row>
    <row r="2530" spans="1:13" x14ac:dyDescent="0.25">
      <c r="A2530" s="2">
        <v>2516</v>
      </c>
      <c r="B2530" t="s">
        <v>2516</v>
      </c>
      <c r="C2530" s="8">
        <v>419.07</v>
      </c>
      <c r="D2530" s="8">
        <v>222.59</v>
      </c>
      <c r="E2530" s="17">
        <f t="shared" si="273"/>
        <v>0.6327064562050505</v>
      </c>
      <c r="F2530" s="2">
        <f>+IF(A2530&gt;$C$3,AVERAGE(INDEX($E$15:$E$2531,A2530-$C$3):E2529),"")</f>
        <v>0.61260138206741266</v>
      </c>
      <c r="G2530" s="2">
        <f>+IF(A2530&gt;$C$3,STDEVA(INDEX($E$15:$E$2531,A2530-$C$3):E2529),"")</f>
        <v>8.4765573623677131E-3</v>
      </c>
      <c r="H2530">
        <f t="shared" si="274"/>
        <v>2.371844285145261</v>
      </c>
      <c r="I2530" s="2" t="str">
        <f t="shared" si="275"/>
        <v>Sell</v>
      </c>
      <c r="J2530" t="str">
        <f t="shared" si="276"/>
        <v/>
      </c>
      <c r="K2530" t="str">
        <f t="shared" si="277"/>
        <v/>
      </c>
      <c r="L2530" s="37">
        <f t="shared" si="278"/>
        <v>-782.49999999999886</v>
      </c>
      <c r="M2530" t="str">
        <f t="shared" si="279"/>
        <v>SL</v>
      </c>
    </row>
    <row r="2531" spans="1:13" x14ac:dyDescent="0.25">
      <c r="A2531" s="2">
        <v>2517</v>
      </c>
      <c r="B2531" t="s">
        <v>2517</v>
      </c>
      <c r="C2531" s="8">
        <v>422.12</v>
      </c>
      <c r="D2531" s="8">
        <v>225.39</v>
      </c>
      <c r="E2531" s="17">
        <f t="shared" si="273"/>
        <v>0.62745739875371065</v>
      </c>
      <c r="F2531" s="2">
        <f>+IF(A2531&gt;$C$3,AVERAGE(INDEX($E$15:$E$2531,A2531-$C$3):E2530),"")</f>
        <v>0.61479209519713485</v>
      </c>
      <c r="G2531" s="2">
        <f>+IF(A2531&gt;$C$3,STDEVA(INDEX($E$15:$E$2531,A2531-$C$3):E2530),"")</f>
        <v>1.0814840117901863E-2</v>
      </c>
      <c r="H2531">
        <f t="shared" si="274"/>
        <v>1.1711040957148184</v>
      </c>
      <c r="I2531" s="2" t="str">
        <f t="shared" si="275"/>
        <v/>
      </c>
      <c r="J2531" t="str">
        <f t="shared" si="276"/>
        <v/>
      </c>
      <c r="K2531" t="str">
        <f t="shared" si="277"/>
        <v/>
      </c>
      <c r="L2531" s="37" t="str">
        <f t="shared" si="278"/>
        <v/>
      </c>
      <c r="M2531" t="str">
        <f t="shared" si="279"/>
        <v/>
      </c>
    </row>
  </sheetData>
  <mergeCells count="1">
    <mergeCell ref="B2:C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531"/>
  <sheetViews>
    <sheetView zoomScale="80" zoomScaleNormal="80" workbookViewId="0">
      <pane ySplit="14" topLeftCell="A15" activePane="bottomLeft" state="frozen"/>
      <selection pane="bottomLeft" activeCell="U21" sqref="U21"/>
    </sheetView>
  </sheetViews>
  <sheetFormatPr baseColWidth="10" defaultRowHeight="15" x14ac:dyDescent="0.25"/>
  <cols>
    <col min="1" max="1" width="5.5703125" style="2" customWidth="1"/>
    <col min="2" max="2" width="30.5703125" bestFit="1" customWidth="1"/>
    <col min="3" max="4" width="11.42578125" style="2"/>
    <col min="5" max="5" width="22.7109375" bestFit="1" customWidth="1"/>
    <col min="6" max="6" width="16.140625" style="2" customWidth="1"/>
    <col min="7" max="7" width="11.42578125" style="2"/>
    <col min="8" max="8" width="13" customWidth="1"/>
    <col min="9" max="9" width="11.42578125" style="2"/>
    <col min="12" max="12" width="13" style="37" bestFit="1" customWidth="1"/>
    <col min="13" max="13" width="9.85546875" bestFit="1" customWidth="1"/>
    <col min="14" max="14" width="11.42578125" style="39"/>
    <col min="16" max="16" width="11.42578125" style="39"/>
    <col min="17" max="17" width="12.85546875" style="39" bestFit="1" customWidth="1"/>
    <col min="18" max="18" width="11.42578125" style="39"/>
  </cols>
  <sheetData>
    <row r="1" spans="1:18" ht="15.75" thickBot="1" x14ac:dyDescent="0.3">
      <c r="C1"/>
      <c r="D1"/>
    </row>
    <row r="2" spans="1:18" x14ac:dyDescent="0.25">
      <c r="B2" s="69" t="s">
        <v>2541</v>
      </c>
      <c r="C2" s="70"/>
      <c r="D2"/>
    </row>
    <row r="3" spans="1:18" x14ac:dyDescent="0.25">
      <c r="B3" s="29" t="s">
        <v>2551</v>
      </c>
      <c r="C3" s="30">
        <v>9</v>
      </c>
      <c r="D3"/>
    </row>
    <row r="4" spans="1:18" x14ac:dyDescent="0.25">
      <c r="B4" s="31" t="s">
        <v>2545</v>
      </c>
      <c r="C4" s="32">
        <v>-1.75</v>
      </c>
      <c r="D4"/>
    </row>
    <row r="5" spans="1:18" x14ac:dyDescent="0.25">
      <c r="B5" s="31" t="s">
        <v>2546</v>
      </c>
      <c r="C5" s="32">
        <v>1.75</v>
      </c>
      <c r="D5"/>
    </row>
    <row r="6" spans="1:18" x14ac:dyDescent="0.25">
      <c r="B6" s="31" t="s">
        <v>2542</v>
      </c>
      <c r="C6" s="32">
        <v>-200</v>
      </c>
      <c r="D6"/>
    </row>
    <row r="7" spans="1:18" x14ac:dyDescent="0.25">
      <c r="B7" s="31" t="s">
        <v>2543</v>
      </c>
      <c r="C7" s="32">
        <v>400</v>
      </c>
      <c r="D7"/>
    </row>
    <row r="8" spans="1:18" x14ac:dyDescent="0.25">
      <c r="B8" s="31" t="s">
        <v>2547</v>
      </c>
      <c r="C8" s="32">
        <v>250</v>
      </c>
      <c r="D8"/>
    </row>
    <row r="9" spans="1:18" x14ac:dyDescent="0.25">
      <c r="B9" s="33" t="s">
        <v>2548</v>
      </c>
      <c r="C9" s="34">
        <v>250</v>
      </c>
      <c r="D9"/>
    </row>
    <row r="10" spans="1:18" x14ac:dyDescent="0.25">
      <c r="B10" s="33" t="s">
        <v>2565</v>
      </c>
      <c r="C10" s="34">
        <v>0.05</v>
      </c>
      <c r="D10"/>
    </row>
    <row r="11" spans="1:18" x14ac:dyDescent="0.25">
      <c r="B11" s="33" t="s">
        <v>2549</v>
      </c>
      <c r="C11" s="34">
        <v>7.4999999999999997E-3</v>
      </c>
      <c r="D11"/>
    </row>
    <row r="12" spans="1:18" ht="15.75" thickBot="1" x14ac:dyDescent="0.3">
      <c r="B12" s="35" t="s">
        <v>2550</v>
      </c>
      <c r="C12" s="36">
        <v>10</v>
      </c>
    </row>
    <row r="13" spans="1:18" ht="15.75" thickBot="1" x14ac:dyDescent="0.3">
      <c r="C13" s="3" t="s">
        <v>2518</v>
      </c>
      <c r="D13" s="3" t="s">
        <v>2519</v>
      </c>
    </row>
    <row r="14" spans="1:18" ht="15.75" thickBot="1" x14ac:dyDescent="0.3">
      <c r="A14" s="41" t="s">
        <v>2553</v>
      </c>
      <c r="B14" s="42" t="s">
        <v>0</v>
      </c>
      <c r="C14" s="43" t="s">
        <v>2520</v>
      </c>
      <c r="D14" s="43" t="s">
        <v>2521</v>
      </c>
      <c r="E14" s="44" t="s">
        <v>2552</v>
      </c>
      <c r="F14" s="44" t="s">
        <v>2554</v>
      </c>
      <c r="G14" s="44" t="s">
        <v>2555</v>
      </c>
      <c r="H14" s="44" t="s">
        <v>2556</v>
      </c>
      <c r="I14" s="44" t="s">
        <v>2557</v>
      </c>
      <c r="J14" s="44" t="s">
        <v>2558</v>
      </c>
      <c r="K14" s="44" t="s">
        <v>2559</v>
      </c>
      <c r="L14" s="45" t="s">
        <v>2560</v>
      </c>
      <c r="M14" s="44" t="s">
        <v>2561</v>
      </c>
      <c r="N14" s="45" t="s">
        <v>2562</v>
      </c>
      <c r="O14" s="44" t="s">
        <v>2563</v>
      </c>
      <c r="P14" s="45" t="s">
        <v>2549</v>
      </c>
      <c r="Q14" s="45" t="s">
        <v>2564</v>
      </c>
      <c r="R14" s="46" t="s">
        <v>2566</v>
      </c>
    </row>
    <row r="15" spans="1:18" x14ac:dyDescent="0.25">
      <c r="A15" s="2">
        <v>1</v>
      </c>
      <c r="B15" t="s">
        <v>1</v>
      </c>
      <c r="C15" s="8">
        <v>134.72</v>
      </c>
      <c r="D15" s="8">
        <v>84.24</v>
      </c>
      <c r="E15" s="17">
        <f>+LN(C15/D15)</f>
        <v>0.46952868266829662</v>
      </c>
      <c r="F15" s="2" t="str">
        <f>+IF(A15&gt;$C$3,AVERAGE(INDEX($E$15:$E$2531,A15-$C$3):E14),"")</f>
        <v/>
      </c>
      <c r="G15" s="2" t="str">
        <f>+IF(A15&gt;$C$3,STDEVA(INDEX($E$15:$E$2531,A15-$C$3):E14),"")</f>
        <v/>
      </c>
      <c r="H15" t="str">
        <f>+IF(F15="","",(E15-F15)/G15)</f>
        <v/>
      </c>
      <c r="I15" s="2" t="str">
        <f>+IF(H15="","",IF(H15&lt;$C$4,"Buy",IF(H15&gt;$C$5,"Sell","")))</f>
        <v/>
      </c>
      <c r="J15" t="str">
        <f>IF(M15=M14, J14, IF(OR(M15="TP", M15="SL"), "", IF(I15="Buy", C15, IF(I15="Sell", D15, ""))))</f>
        <v/>
      </c>
      <c r="K15" t="str">
        <f>IF(M15=M14, K14, IF(OR(M15="TP", M15="SL"), "",IF(I15="Buy", D15, IF(I15="Sell", C15, ""))))</f>
        <v/>
      </c>
      <c r="L15" s="37" t="str">
        <f>IF(M14="Long", (C15-J14)*$C$8+(K14-D15)*$C$9, IF(M14="Short", (K14-C15)*$C$8+(D15-J14)*$C$9, ""))</f>
        <v/>
      </c>
      <c r="M15" t="str">
        <f>IF(OR(M14="", M14="SL", M14="TP"), IF(I15="Sell","Short",(IF(I15="Buy","Long",I15))), IF(L15="", "", IF(L15&lt;$C$6, "SL", IF(L15&gt;$C$7, "TP", M14))))</f>
        <v/>
      </c>
      <c r="N15" s="39">
        <f>IF(OR(M15="TP", M15="SL"), L15, 0)</f>
        <v>0</v>
      </c>
      <c r="O15" s="39">
        <v>0</v>
      </c>
      <c r="P15" s="39">
        <f>IF(OR(AND(I15&lt;&gt;"", J14=""), OR(M15="TP", M15="SL",)), ($C$9+$C$8)*$C$11, 0)</f>
        <v>0</v>
      </c>
      <c r="Q15" s="39">
        <f>IF(AND(I15&lt;&gt;"",J14=""),(D15*$C$9+C15*$C$8)*$C$10,0)</f>
        <v>0</v>
      </c>
      <c r="R15" s="39">
        <f>IF((O15 - MAX($O$15:O15)) &lt; 0, O15 - MAX($O$15:O15), 0)</f>
        <v>0</v>
      </c>
    </row>
    <row r="16" spans="1:18" x14ac:dyDescent="0.25">
      <c r="A16" s="2">
        <v>2</v>
      </c>
      <c r="B16" t="s">
        <v>2</v>
      </c>
      <c r="C16" s="8">
        <v>135.87</v>
      </c>
      <c r="D16" s="8">
        <v>85.53</v>
      </c>
      <c r="E16" s="17">
        <f t="shared" ref="E16:E79" si="0">+LN(C16/D16)</f>
        <v>0.4628313546435418</v>
      </c>
      <c r="F16" s="2" t="str">
        <f>+IF(A16&gt;$C$3,AVERAGE(INDEX($E$15:$E$2531,A16-$C$3):E15),"")</f>
        <v/>
      </c>
      <c r="G16" s="2" t="str">
        <f>+IF(A16&gt;$C$3,STDEVA(INDEX($E$15:$E$2531,A16-$C$3):E15),"")</f>
        <v/>
      </c>
      <c r="H16" t="str">
        <f t="shared" ref="H16:H79" si="1">+IF(F16="","",(E16-F16)/G16)</f>
        <v/>
      </c>
      <c r="I16" s="2" t="str">
        <f t="shared" ref="I16:I79" si="2">+IF(H16="","",IF(H16&lt;$C$4,"Buy",IF(H16&gt;$C$5,"Sell","")))</f>
        <v/>
      </c>
      <c r="J16" t="str">
        <f t="shared" ref="J16:J79" si="3">IF(M16=M15, J15, IF(OR(M16="TP", M16="SL"), "", IF(I16="Buy", C16, IF(I16="Sell", D16, ""))))</f>
        <v/>
      </c>
      <c r="K16" t="str">
        <f t="shared" ref="K16:K79" si="4">IF(M16=M15, K15, IF(OR(M16="TP", M16="SL"), "",IF(I16="Buy", D16, IF(I16="Sell", C16, ""))))</f>
        <v/>
      </c>
      <c r="L16" s="37" t="str">
        <f t="shared" ref="L16:L79" si="5">IF(M15="Long", (C16-J15)*$C$8+(K15-D16)*$C$9, IF(M15="Short", (K15-C16)*$C$8+(D16-J15)*$C$9, ""))</f>
        <v/>
      </c>
      <c r="M16" t="str">
        <f t="shared" ref="M16:M79" si="6">IF(OR(M15="", M15="SL", M15="TP"), IF(I16="Sell","Short",(IF(I16="Buy","Long",I16))), IF(L16="", "", IF(L16&lt;$C$6, "SL", IF(L16&gt;$C$7, "TP", M15))))</f>
        <v/>
      </c>
      <c r="N16" s="39">
        <f t="shared" ref="N16:N79" si="7">IF(OR(M16="TP", M16="SL"), L16, 0)</f>
        <v>0</v>
      </c>
      <c r="O16" s="40">
        <f>+N16+O15</f>
        <v>0</v>
      </c>
      <c r="P16" s="39">
        <f t="shared" ref="P16:P79" si="8">IF(OR(AND(I16&lt;&gt;"", J15=""), OR(M16="TP", M16="SL",)), ($C$9+$C$8)*$C$11, 0)</f>
        <v>0</v>
      </c>
      <c r="Q16" s="39">
        <f t="shared" ref="Q16:Q79" si="9">IF(AND(I16&lt;&gt;"",J15=""),(D16*$C$9+C16*$C$8)*$C$10,0)</f>
        <v>0</v>
      </c>
      <c r="R16" s="39">
        <f>IF((O16 - MAX($O$15:O16)) &lt; 0, O16 - MAX($O$15:O16), 0)</f>
        <v>0</v>
      </c>
    </row>
    <row r="17" spans="1:18" x14ac:dyDescent="0.25">
      <c r="A17" s="2">
        <v>3</v>
      </c>
      <c r="B17" t="s">
        <v>3</v>
      </c>
      <c r="C17" s="8">
        <v>134.44</v>
      </c>
      <c r="D17" s="8">
        <v>83.95</v>
      </c>
      <c r="E17" s="17">
        <f t="shared" si="0"/>
        <v>0.47089661933335503</v>
      </c>
      <c r="F17" s="2" t="str">
        <f>+IF(A17&gt;$C$3,AVERAGE(INDEX($E$15:$E$2531,A17-$C$3):E16),"")</f>
        <v/>
      </c>
      <c r="G17" s="2" t="str">
        <f>+IF(A17&gt;$C$3,STDEVA(INDEX($E$15:$E$2531,A17-$C$3):E16),"")</f>
        <v/>
      </c>
      <c r="H17" t="str">
        <f t="shared" si="1"/>
        <v/>
      </c>
      <c r="I17" s="2" t="str">
        <f t="shared" si="2"/>
        <v/>
      </c>
      <c r="J17" t="str">
        <f t="shared" si="3"/>
        <v/>
      </c>
      <c r="K17" t="str">
        <f t="shared" si="4"/>
        <v/>
      </c>
      <c r="L17" s="37" t="str">
        <f t="shared" si="5"/>
        <v/>
      </c>
      <c r="M17" t="str">
        <f t="shared" si="6"/>
        <v/>
      </c>
      <c r="N17" s="39">
        <f t="shared" si="7"/>
        <v>0</v>
      </c>
      <c r="O17" s="40">
        <f t="shared" ref="O17:O80" si="10">+N17+O16</f>
        <v>0</v>
      </c>
      <c r="P17" s="39">
        <f t="shared" si="8"/>
        <v>0</v>
      </c>
      <c r="Q17" s="39">
        <f t="shared" si="9"/>
        <v>0</v>
      </c>
      <c r="R17" s="39">
        <f>IF((O17 - MAX($O$15:O17)) &lt; 0, O17 - MAX($O$15:O17), 0)</f>
        <v>0</v>
      </c>
    </row>
    <row r="18" spans="1:18" x14ac:dyDescent="0.25">
      <c r="A18" s="2">
        <v>4</v>
      </c>
      <c r="B18" t="s">
        <v>4</v>
      </c>
      <c r="C18" s="8">
        <v>135.08000000000001</v>
      </c>
      <c r="D18" s="8">
        <v>84.69</v>
      </c>
      <c r="E18" s="17">
        <f t="shared" si="0"/>
        <v>0.46686966458385937</v>
      </c>
      <c r="F18" s="2" t="str">
        <f>+IF(A18&gt;$C$3,AVERAGE(INDEX($E$15:$E$2531,A18-$C$3):E17),"")</f>
        <v/>
      </c>
      <c r="G18" s="2" t="str">
        <f>+IF(A18&gt;$C$3,STDEVA(INDEX($E$15:$E$2531,A18-$C$3):E17),"")</f>
        <v/>
      </c>
      <c r="H18" t="str">
        <f t="shared" si="1"/>
        <v/>
      </c>
      <c r="I18" s="2" t="str">
        <f t="shared" si="2"/>
        <v/>
      </c>
      <c r="J18" t="str">
        <f t="shared" si="3"/>
        <v/>
      </c>
      <c r="K18" t="str">
        <f t="shared" si="4"/>
        <v/>
      </c>
      <c r="L18" s="37" t="str">
        <f t="shared" si="5"/>
        <v/>
      </c>
      <c r="M18" t="str">
        <f t="shared" si="6"/>
        <v/>
      </c>
      <c r="N18" s="39">
        <f t="shared" si="7"/>
        <v>0</v>
      </c>
      <c r="O18" s="40">
        <f t="shared" si="10"/>
        <v>0</v>
      </c>
      <c r="P18" s="39">
        <f t="shared" si="8"/>
        <v>0</v>
      </c>
      <c r="Q18" s="39">
        <f t="shared" si="9"/>
        <v>0</v>
      </c>
      <c r="R18" s="39">
        <f>IF((O18 - MAX($O$15:O18)) &lt; 0, O18 - MAX($O$15:O18), 0)</f>
        <v>0</v>
      </c>
    </row>
    <row r="19" spans="1:18" x14ac:dyDescent="0.25">
      <c r="A19" s="2">
        <v>5</v>
      </c>
      <c r="B19" t="s">
        <v>5</v>
      </c>
      <c r="C19" s="8">
        <v>134.04</v>
      </c>
      <c r="D19" s="8">
        <v>83.51</v>
      </c>
      <c r="E19" s="17">
        <f t="shared" si="0"/>
        <v>0.4731718777039714</v>
      </c>
      <c r="F19" s="2" t="str">
        <f>+IF(A19&gt;$C$3,AVERAGE(INDEX($E$15:$E$2531,A19-$C$3):E18),"")</f>
        <v/>
      </c>
      <c r="G19" s="2" t="str">
        <f>+IF(A19&gt;$C$3,STDEVA(INDEX($E$15:$E$2531,A19-$C$3):E18),"")</f>
        <v/>
      </c>
      <c r="H19" t="str">
        <f t="shared" si="1"/>
        <v/>
      </c>
      <c r="I19" s="2" t="str">
        <f t="shared" si="2"/>
        <v/>
      </c>
      <c r="J19" t="str">
        <f t="shared" si="3"/>
        <v/>
      </c>
      <c r="K19" t="str">
        <f t="shared" si="4"/>
        <v/>
      </c>
      <c r="L19" s="37" t="str">
        <f t="shared" si="5"/>
        <v/>
      </c>
      <c r="M19" t="str">
        <f t="shared" si="6"/>
        <v/>
      </c>
      <c r="N19" s="39">
        <f t="shared" si="7"/>
        <v>0</v>
      </c>
      <c r="O19" s="40">
        <f t="shared" si="10"/>
        <v>0</v>
      </c>
      <c r="P19" s="39">
        <f t="shared" si="8"/>
        <v>0</v>
      </c>
      <c r="Q19" s="39">
        <f t="shared" si="9"/>
        <v>0</v>
      </c>
      <c r="R19" s="39">
        <f>IF((O19 - MAX($O$15:O19)) &lt; 0, O19 - MAX($O$15:O19), 0)</f>
        <v>0</v>
      </c>
    </row>
    <row r="20" spans="1:18" x14ac:dyDescent="0.25">
      <c r="A20" s="2">
        <v>6</v>
      </c>
      <c r="B20" t="s">
        <v>6</v>
      </c>
      <c r="C20" s="8">
        <v>133.19</v>
      </c>
      <c r="D20" s="8">
        <v>82.29</v>
      </c>
      <c r="E20" s="17">
        <f t="shared" si="0"/>
        <v>0.48152708659531757</v>
      </c>
      <c r="F20" s="2" t="str">
        <f>+IF(A20&gt;$C$3,AVERAGE(INDEX($E$15:$E$2531,A20-$C$3):E19),"")</f>
        <v/>
      </c>
      <c r="G20" s="2" t="str">
        <f>+IF(A20&gt;$C$3,STDEVA(INDEX($E$15:$E$2531,A20-$C$3):E19),"")</f>
        <v/>
      </c>
      <c r="H20" t="str">
        <f t="shared" si="1"/>
        <v/>
      </c>
      <c r="I20" s="2" t="str">
        <f t="shared" si="2"/>
        <v/>
      </c>
      <c r="J20" t="str">
        <f t="shared" si="3"/>
        <v/>
      </c>
      <c r="K20" t="str">
        <f t="shared" si="4"/>
        <v/>
      </c>
      <c r="L20" s="37" t="str">
        <f t="shared" si="5"/>
        <v/>
      </c>
      <c r="M20" t="str">
        <f t="shared" si="6"/>
        <v/>
      </c>
      <c r="N20" s="39">
        <f t="shared" si="7"/>
        <v>0</v>
      </c>
      <c r="O20" s="40">
        <f t="shared" si="10"/>
        <v>0</v>
      </c>
      <c r="P20" s="39">
        <f t="shared" si="8"/>
        <v>0</v>
      </c>
      <c r="Q20" s="39">
        <f t="shared" si="9"/>
        <v>0</v>
      </c>
      <c r="R20" s="39">
        <f>IF((O20 - MAX($O$15:O20)) &lt; 0, O20 - MAX($O$15:O20), 0)</f>
        <v>0</v>
      </c>
    </row>
    <row r="21" spans="1:18" x14ac:dyDescent="0.25">
      <c r="A21" s="2">
        <v>7</v>
      </c>
      <c r="B21" t="s">
        <v>7</v>
      </c>
      <c r="C21" s="8">
        <v>133.16999999999999</v>
      </c>
      <c r="D21" s="8">
        <v>82.03</v>
      </c>
      <c r="E21" s="17">
        <f t="shared" si="0"/>
        <v>0.48454147349939497</v>
      </c>
      <c r="F21" s="2" t="str">
        <f>+IF(A21&gt;$C$3,AVERAGE(INDEX($E$15:$E$2531,A21-$C$3):E20),"")</f>
        <v/>
      </c>
      <c r="G21" s="2" t="str">
        <f>+IF(A21&gt;$C$3,STDEVA(INDEX($E$15:$E$2531,A21-$C$3):E20),"")</f>
        <v/>
      </c>
      <c r="H21" t="str">
        <f t="shared" si="1"/>
        <v/>
      </c>
      <c r="I21" s="2" t="str">
        <f t="shared" si="2"/>
        <v/>
      </c>
      <c r="J21" t="str">
        <f t="shared" si="3"/>
        <v/>
      </c>
      <c r="K21" t="str">
        <f t="shared" si="4"/>
        <v/>
      </c>
      <c r="L21" s="37" t="str">
        <f t="shared" si="5"/>
        <v/>
      </c>
      <c r="M21" t="str">
        <f t="shared" si="6"/>
        <v/>
      </c>
      <c r="N21" s="39">
        <f t="shared" si="7"/>
        <v>0</v>
      </c>
      <c r="O21" s="40">
        <f t="shared" si="10"/>
        <v>0</v>
      </c>
      <c r="P21" s="39">
        <f t="shared" si="8"/>
        <v>0</v>
      </c>
      <c r="Q21" s="39">
        <f t="shared" si="9"/>
        <v>0</v>
      </c>
      <c r="R21" s="39">
        <f>IF((O21 - MAX($O$15:O21)) &lt; 0, O21 - MAX($O$15:O21), 0)</f>
        <v>0</v>
      </c>
    </row>
    <row r="22" spans="1:18" x14ac:dyDescent="0.25">
      <c r="A22" s="2">
        <v>8</v>
      </c>
      <c r="B22" t="s">
        <v>8</v>
      </c>
      <c r="C22" s="8">
        <v>134.36000000000001</v>
      </c>
      <c r="D22" s="8">
        <v>83.29</v>
      </c>
      <c r="E22" s="17">
        <f t="shared" si="0"/>
        <v>0.4781942707968429</v>
      </c>
      <c r="F22" s="2" t="str">
        <f>+IF(A22&gt;$C$3,AVERAGE(INDEX($E$15:$E$2531,A22-$C$3):E21),"")</f>
        <v/>
      </c>
      <c r="G22" s="2" t="str">
        <f>+IF(A22&gt;$C$3,STDEVA(INDEX($E$15:$E$2531,A22-$C$3):E21),"")</f>
        <v/>
      </c>
      <c r="H22" t="str">
        <f t="shared" si="1"/>
        <v/>
      </c>
      <c r="I22" s="2" t="str">
        <f t="shared" si="2"/>
        <v/>
      </c>
      <c r="J22" t="str">
        <f t="shared" si="3"/>
        <v/>
      </c>
      <c r="K22" t="str">
        <f t="shared" si="4"/>
        <v/>
      </c>
      <c r="L22" s="37" t="str">
        <f t="shared" si="5"/>
        <v/>
      </c>
      <c r="M22" t="str">
        <f t="shared" si="6"/>
        <v/>
      </c>
      <c r="N22" s="39">
        <f t="shared" si="7"/>
        <v>0</v>
      </c>
      <c r="O22" s="40">
        <f t="shared" si="10"/>
        <v>0</v>
      </c>
      <c r="P22" s="39">
        <f t="shared" si="8"/>
        <v>0</v>
      </c>
      <c r="Q22" s="39">
        <f t="shared" si="9"/>
        <v>0</v>
      </c>
      <c r="R22" s="39">
        <f>IF((O22 - MAX($O$15:O22)) &lt; 0, O22 - MAX($O$15:O22), 0)</f>
        <v>0</v>
      </c>
    </row>
    <row r="23" spans="1:18" x14ac:dyDescent="0.25">
      <c r="A23" s="2">
        <v>9</v>
      </c>
      <c r="B23" t="s">
        <v>9</v>
      </c>
      <c r="C23" s="8">
        <v>134.68</v>
      </c>
      <c r="D23" s="8">
        <v>83.47</v>
      </c>
      <c r="E23" s="17">
        <f t="shared" si="0"/>
        <v>0.47841430843022853</v>
      </c>
      <c r="F23" s="2" t="str">
        <f>+IF(A23&gt;$C$3,AVERAGE(INDEX($E$15:$E$2531,A23-$C$3):E22),"")</f>
        <v/>
      </c>
      <c r="G23" s="2" t="str">
        <f>+IF(A23&gt;$C$3,STDEVA(INDEX($E$15:$E$2531,A23-$C$3):E22),"")</f>
        <v/>
      </c>
      <c r="H23" t="str">
        <f t="shared" si="1"/>
        <v/>
      </c>
      <c r="I23" s="2" t="str">
        <f t="shared" si="2"/>
        <v/>
      </c>
      <c r="J23" t="str">
        <f t="shared" si="3"/>
        <v/>
      </c>
      <c r="K23" t="str">
        <f t="shared" si="4"/>
        <v/>
      </c>
      <c r="L23" s="37" t="str">
        <f t="shared" si="5"/>
        <v/>
      </c>
      <c r="M23" t="str">
        <f t="shared" si="6"/>
        <v/>
      </c>
      <c r="N23" s="39">
        <f t="shared" si="7"/>
        <v>0</v>
      </c>
      <c r="O23" s="40">
        <f t="shared" si="10"/>
        <v>0</v>
      </c>
      <c r="P23" s="39">
        <f t="shared" si="8"/>
        <v>0</v>
      </c>
      <c r="Q23" s="39">
        <f t="shared" si="9"/>
        <v>0</v>
      </c>
      <c r="R23" s="39">
        <f>IF((O23 - MAX($O$15:O23)) &lt; 0, O23 - MAX($O$15:O23), 0)</f>
        <v>0</v>
      </c>
    </row>
    <row r="24" spans="1:18" x14ac:dyDescent="0.25">
      <c r="A24" s="2">
        <v>10</v>
      </c>
      <c r="B24" t="s">
        <v>10</v>
      </c>
      <c r="C24" s="8">
        <v>133.61000000000001</v>
      </c>
      <c r="D24" s="8">
        <v>82.858999999999995</v>
      </c>
      <c r="E24" s="17">
        <f t="shared" si="0"/>
        <v>0.47778474057373305</v>
      </c>
      <c r="F24" s="2">
        <f>+IF(A24&gt;$C$3,AVERAGE(INDEX($E$15:$E$2531,A24-$C$3):E23),"")</f>
        <v>0.47399725980608981</v>
      </c>
      <c r="G24" s="2">
        <f>+IF(A24&gt;$C$3,STDEVA(INDEX($E$15:$E$2531,A24-$C$3):E23),"")</f>
        <v>7.1654327681010387E-3</v>
      </c>
      <c r="H24">
        <f t="shared" si="1"/>
        <v>0.52857669455839207</v>
      </c>
      <c r="I24" s="2" t="str">
        <f t="shared" si="2"/>
        <v/>
      </c>
      <c r="J24" t="str">
        <f t="shared" si="3"/>
        <v/>
      </c>
      <c r="K24" t="str">
        <f t="shared" si="4"/>
        <v/>
      </c>
      <c r="L24" s="37" t="str">
        <f t="shared" si="5"/>
        <v/>
      </c>
      <c r="M24" t="str">
        <f t="shared" si="6"/>
        <v/>
      </c>
      <c r="N24" s="39">
        <f t="shared" si="7"/>
        <v>0</v>
      </c>
      <c r="O24" s="40">
        <f t="shared" si="10"/>
        <v>0</v>
      </c>
      <c r="P24" s="39">
        <f t="shared" si="8"/>
        <v>0</v>
      </c>
      <c r="Q24" s="39">
        <f t="shared" si="9"/>
        <v>0</v>
      </c>
      <c r="R24" s="39">
        <f>IF((O24 - MAX($O$15:O24)) &lt; 0, O24 - MAX($O$15:O24), 0)</f>
        <v>0</v>
      </c>
    </row>
    <row r="25" spans="1:18" x14ac:dyDescent="0.25">
      <c r="A25" s="2">
        <v>11</v>
      </c>
      <c r="B25" t="s">
        <v>11</v>
      </c>
      <c r="C25" s="8">
        <v>132.06</v>
      </c>
      <c r="D25" s="8">
        <v>81.37</v>
      </c>
      <c r="E25" s="17">
        <f t="shared" si="0"/>
        <v>0.48424971005785933</v>
      </c>
      <c r="F25" s="2">
        <f>+IF(A25&gt;$C$3,AVERAGE(INDEX($E$15:$E$2531,A25-$C$3):E24),"")</f>
        <v>0.47491459957336052</v>
      </c>
      <c r="G25" s="2">
        <f>+IF(A25&gt;$C$3,STDEVA(INDEX($E$15:$E$2531,A25-$C$3):E24),"")</f>
        <v>7.0493850150626777E-3</v>
      </c>
      <c r="H25">
        <f t="shared" si="1"/>
        <v>1.3242446631233986</v>
      </c>
      <c r="I25" s="2" t="str">
        <f t="shared" si="2"/>
        <v/>
      </c>
      <c r="J25" t="str">
        <f t="shared" si="3"/>
        <v/>
      </c>
      <c r="K25" t="str">
        <f t="shared" si="4"/>
        <v/>
      </c>
      <c r="L25" s="37" t="str">
        <f t="shared" si="5"/>
        <v/>
      </c>
      <c r="M25" t="str">
        <f t="shared" si="6"/>
        <v/>
      </c>
      <c r="N25" s="39">
        <f t="shared" si="7"/>
        <v>0</v>
      </c>
      <c r="O25" s="40">
        <f t="shared" si="10"/>
        <v>0</v>
      </c>
      <c r="P25" s="39">
        <f t="shared" si="8"/>
        <v>0</v>
      </c>
      <c r="Q25" s="39">
        <f t="shared" si="9"/>
        <v>0</v>
      </c>
      <c r="R25" s="39">
        <f>IF((O25 - MAX($O$15:O25)) &lt; 0, O25 - MAX($O$15:O25), 0)</f>
        <v>0</v>
      </c>
    </row>
    <row r="26" spans="1:18" x14ac:dyDescent="0.25">
      <c r="A26" s="2">
        <v>12</v>
      </c>
      <c r="B26" t="s">
        <v>12</v>
      </c>
      <c r="C26" s="8">
        <v>131.94999999999999</v>
      </c>
      <c r="D26" s="8">
        <v>80.98</v>
      </c>
      <c r="E26" s="17">
        <f t="shared" si="0"/>
        <v>0.48822085234531787</v>
      </c>
      <c r="F26" s="2">
        <f>+IF(A26&gt;$C$3,AVERAGE(INDEX($E$15:$E$2531,A26-$C$3):E25),"")</f>
        <v>0.477294416841618</v>
      </c>
      <c r="G26" s="2">
        <f>+IF(A26&gt;$C$3,STDEVA(INDEX($E$15:$E$2531,A26-$C$3):E25),"")</f>
        <v>5.997065327890203E-3</v>
      </c>
      <c r="H26">
        <f t="shared" si="1"/>
        <v>1.821963728306399</v>
      </c>
      <c r="I26" s="2" t="str">
        <f t="shared" si="2"/>
        <v>Sell</v>
      </c>
      <c r="J26">
        <f t="shared" si="3"/>
        <v>80.98</v>
      </c>
      <c r="K26">
        <f t="shared" si="4"/>
        <v>131.94999999999999</v>
      </c>
      <c r="L26" s="37" t="str">
        <f t="shared" si="5"/>
        <v/>
      </c>
      <c r="M26" t="str">
        <f t="shared" si="6"/>
        <v>Short</v>
      </c>
      <c r="N26" s="39">
        <f t="shared" si="7"/>
        <v>0</v>
      </c>
      <c r="O26" s="40">
        <f t="shared" si="10"/>
        <v>0</v>
      </c>
      <c r="P26" s="39">
        <f t="shared" si="8"/>
        <v>3.75</v>
      </c>
      <c r="Q26" s="39">
        <f t="shared" si="9"/>
        <v>2661.625</v>
      </c>
      <c r="R26" s="39">
        <f>IF((O26 - MAX($O$15:O26)) &lt; 0, O26 - MAX($O$15:O26), 0)</f>
        <v>0</v>
      </c>
    </row>
    <row r="27" spans="1:18" x14ac:dyDescent="0.25">
      <c r="A27" s="2">
        <v>13</v>
      </c>
      <c r="B27" t="s">
        <v>13</v>
      </c>
      <c r="C27" s="8">
        <v>132.38999999999999</v>
      </c>
      <c r="D27" s="8">
        <v>82</v>
      </c>
      <c r="E27" s="17">
        <f t="shared" si="0"/>
        <v>0.47903286468531225</v>
      </c>
      <c r="F27" s="2">
        <f>+IF(A27&gt;$C$3,AVERAGE(INDEX($E$15:$E$2531,A27-$C$3):E26),"")</f>
        <v>0.47921933162072494</v>
      </c>
      <c r="G27" s="2">
        <f>+IF(A27&gt;$C$3,STDEVA(INDEX($E$15:$E$2531,A27-$C$3):E26),"")</f>
        <v>6.4500566671369143E-3</v>
      </c>
      <c r="H27">
        <f t="shared" si="1"/>
        <v>-2.8909348403516884E-2</v>
      </c>
      <c r="I27" s="2" t="str">
        <f t="shared" si="2"/>
        <v/>
      </c>
      <c r="J27">
        <f t="shared" si="3"/>
        <v>80.98</v>
      </c>
      <c r="K27">
        <f t="shared" si="4"/>
        <v>131.94999999999999</v>
      </c>
      <c r="L27" s="37">
        <f t="shared" si="5"/>
        <v>144.99999999999957</v>
      </c>
      <c r="M27" t="str">
        <f t="shared" si="6"/>
        <v>Short</v>
      </c>
      <c r="N27" s="39">
        <f t="shared" si="7"/>
        <v>0</v>
      </c>
      <c r="O27" s="40">
        <f t="shared" si="10"/>
        <v>0</v>
      </c>
      <c r="P27" s="39">
        <f t="shared" si="8"/>
        <v>0</v>
      </c>
      <c r="Q27" s="39">
        <f t="shared" si="9"/>
        <v>0</v>
      </c>
      <c r="R27" s="39">
        <f>IF((O27 - MAX($O$15:O27)) &lt; 0, O27 - MAX($O$15:O27), 0)</f>
        <v>0</v>
      </c>
    </row>
    <row r="28" spans="1:18" x14ac:dyDescent="0.25">
      <c r="A28" s="2">
        <v>14</v>
      </c>
      <c r="B28" t="s">
        <v>14</v>
      </c>
      <c r="C28" s="8">
        <v>133</v>
      </c>
      <c r="D28" s="8">
        <v>83.08</v>
      </c>
      <c r="E28" s="17">
        <f t="shared" si="0"/>
        <v>0.47054512921384223</v>
      </c>
      <c r="F28" s="2">
        <f>+IF(A28&gt;$C$3,AVERAGE(INDEX($E$15:$E$2531,A28-$C$3):E27),"")</f>
        <v>0.48057079829866417</v>
      </c>
      <c r="G28" s="2">
        <f>+IF(A28&gt;$C$3,STDEVA(INDEX($E$15:$E$2531,A28-$C$3):E27),"")</f>
        <v>4.526424947413731E-3</v>
      </c>
      <c r="H28">
        <f t="shared" si="1"/>
        <v>-2.2149199868099703</v>
      </c>
      <c r="I28" s="2" t="str">
        <f t="shared" si="2"/>
        <v>Buy</v>
      </c>
      <c r="J28">
        <f t="shared" si="3"/>
        <v>80.98</v>
      </c>
      <c r="K28">
        <f t="shared" si="4"/>
        <v>131.94999999999999</v>
      </c>
      <c r="L28" s="37">
        <f t="shared" si="5"/>
        <v>262.49999999999579</v>
      </c>
      <c r="M28" t="str">
        <f t="shared" si="6"/>
        <v>Short</v>
      </c>
      <c r="N28" s="39">
        <f t="shared" si="7"/>
        <v>0</v>
      </c>
      <c r="O28" s="40">
        <f t="shared" si="10"/>
        <v>0</v>
      </c>
      <c r="P28" s="39">
        <f t="shared" si="8"/>
        <v>0</v>
      </c>
      <c r="Q28" s="39">
        <f t="shared" si="9"/>
        <v>0</v>
      </c>
      <c r="R28" s="39">
        <f>IF((O28 - MAX($O$15:O28)) &lt; 0, O28 - MAX($O$15:O28), 0)</f>
        <v>0</v>
      </c>
    </row>
    <row r="29" spans="1:18" x14ac:dyDescent="0.25">
      <c r="A29" s="2">
        <v>15</v>
      </c>
      <c r="B29" t="s">
        <v>15</v>
      </c>
      <c r="C29" s="8">
        <v>133.51</v>
      </c>
      <c r="D29" s="8">
        <v>83.65</v>
      </c>
      <c r="E29" s="17">
        <f t="shared" si="0"/>
        <v>0.46753495396917044</v>
      </c>
      <c r="F29" s="2">
        <f>+IF(A29&gt;$C$3,AVERAGE(INDEX($E$15:$E$2531,A29-$C$3):E28),"")</f>
        <v>0.48027893735531652</v>
      </c>
      <c r="G29" s="2">
        <f>+IF(A29&gt;$C$3,STDEVA(INDEX($E$15:$E$2531,A29-$C$3):E28),"")</f>
        <v>5.110180424604335E-3</v>
      </c>
      <c r="H29">
        <f t="shared" si="1"/>
        <v>-2.4938421596205775</v>
      </c>
      <c r="I29" s="2" t="str">
        <f t="shared" si="2"/>
        <v>Buy</v>
      </c>
      <c r="J29">
        <f t="shared" si="3"/>
        <v>80.98</v>
      </c>
      <c r="K29">
        <f t="shared" si="4"/>
        <v>131.94999999999999</v>
      </c>
      <c r="L29" s="37">
        <f t="shared" si="5"/>
        <v>277.49999999999989</v>
      </c>
      <c r="M29" t="str">
        <f t="shared" si="6"/>
        <v>Short</v>
      </c>
      <c r="N29" s="39">
        <f t="shared" si="7"/>
        <v>0</v>
      </c>
      <c r="O29" s="40">
        <f t="shared" si="10"/>
        <v>0</v>
      </c>
      <c r="P29" s="39">
        <f t="shared" si="8"/>
        <v>0</v>
      </c>
      <c r="Q29" s="39">
        <f t="shared" si="9"/>
        <v>0</v>
      </c>
      <c r="R29" s="39">
        <f>IF((O29 - MAX($O$15:O29)) &lt; 0, O29 - MAX($O$15:O29), 0)</f>
        <v>0</v>
      </c>
    </row>
    <row r="30" spans="1:18" x14ac:dyDescent="0.25">
      <c r="A30" s="2">
        <v>16</v>
      </c>
      <c r="B30" t="s">
        <v>16</v>
      </c>
      <c r="C30" s="8">
        <v>134.9</v>
      </c>
      <c r="D30" s="8">
        <v>84.84</v>
      </c>
      <c r="E30" s="17">
        <f t="shared" si="0"/>
        <v>0.46376663351722847</v>
      </c>
      <c r="F30" s="2">
        <f>+IF(A30&gt;$C$3,AVERAGE(INDEX($E$15:$E$2531,A30-$C$3):E29),"")</f>
        <v>0.47872425595241136</v>
      </c>
      <c r="G30" s="2">
        <f>+IF(A30&gt;$C$3,STDEVA(INDEX($E$15:$E$2531,A30-$C$3):E29),"")</f>
        <v>6.5955428076113678E-3</v>
      </c>
      <c r="H30">
        <f t="shared" si="1"/>
        <v>-2.2678379735359377</v>
      </c>
      <c r="I30" s="2" t="str">
        <f t="shared" si="2"/>
        <v>Buy</v>
      </c>
      <c r="J30">
        <f t="shared" si="3"/>
        <v>80.98</v>
      </c>
      <c r="K30">
        <f t="shared" si="4"/>
        <v>131.94999999999999</v>
      </c>
      <c r="L30" s="37">
        <f t="shared" si="5"/>
        <v>227.49999999999557</v>
      </c>
      <c r="M30" t="str">
        <f t="shared" si="6"/>
        <v>Short</v>
      </c>
      <c r="N30" s="39">
        <f t="shared" si="7"/>
        <v>0</v>
      </c>
      <c r="O30" s="40">
        <f t="shared" si="10"/>
        <v>0</v>
      </c>
      <c r="P30" s="39">
        <f t="shared" si="8"/>
        <v>0</v>
      </c>
      <c r="Q30" s="39">
        <f t="shared" si="9"/>
        <v>0</v>
      </c>
      <c r="R30" s="39">
        <f>IF((O30 - MAX($O$15:O30)) &lt; 0, O30 - MAX($O$15:O30), 0)</f>
        <v>0</v>
      </c>
    </row>
    <row r="31" spans="1:18" x14ac:dyDescent="0.25">
      <c r="A31" s="2">
        <v>17</v>
      </c>
      <c r="B31" t="s">
        <v>17</v>
      </c>
      <c r="C31" s="8">
        <v>131.87</v>
      </c>
      <c r="D31" s="8">
        <v>82.11</v>
      </c>
      <c r="E31" s="17">
        <f t="shared" si="0"/>
        <v>0.47375677709891034</v>
      </c>
      <c r="F31" s="2">
        <f>+IF(A31&gt;$C$3,AVERAGE(INDEX($E$15:$E$2531,A31-$C$3):E30),"")</f>
        <v>0.47641594039883728</v>
      </c>
      <c r="G31" s="2">
        <f>+IF(A31&gt;$C$3,STDEVA(INDEX($E$15:$E$2531,A31-$C$3):E30),"")</f>
        <v>7.8257990174084996E-3</v>
      </c>
      <c r="H31">
        <f t="shared" si="1"/>
        <v>-0.33979447900612125</v>
      </c>
      <c r="I31" s="2" t="str">
        <f t="shared" si="2"/>
        <v/>
      </c>
      <c r="J31">
        <f t="shared" si="3"/>
        <v>80.98</v>
      </c>
      <c r="K31">
        <f t="shared" si="4"/>
        <v>131.94999999999999</v>
      </c>
      <c r="L31" s="37">
        <f t="shared" si="5"/>
        <v>302.49999999999488</v>
      </c>
      <c r="M31" t="str">
        <f t="shared" si="6"/>
        <v>Short</v>
      </c>
      <c r="N31" s="39">
        <f t="shared" si="7"/>
        <v>0</v>
      </c>
      <c r="O31" s="40">
        <f t="shared" si="10"/>
        <v>0</v>
      </c>
      <c r="P31" s="39">
        <f t="shared" si="8"/>
        <v>0</v>
      </c>
      <c r="Q31" s="39">
        <f t="shared" si="9"/>
        <v>0</v>
      </c>
      <c r="R31" s="39">
        <f>IF((O31 - MAX($O$15:O31)) &lt; 0, O31 - MAX($O$15:O31), 0)</f>
        <v>0</v>
      </c>
    </row>
    <row r="32" spans="1:18" x14ac:dyDescent="0.25">
      <c r="A32" s="2">
        <v>18</v>
      </c>
      <c r="B32" t="s">
        <v>18</v>
      </c>
      <c r="C32" s="8">
        <v>131.72999999999999</v>
      </c>
      <c r="D32" s="8">
        <v>82.08</v>
      </c>
      <c r="E32" s="17">
        <f t="shared" si="0"/>
        <v>0.47305999181927627</v>
      </c>
      <c r="F32" s="2">
        <f>+IF(A32&gt;$C$3,AVERAGE(INDEX($E$15:$E$2531,A32-$C$3):E31),"")</f>
        <v>0.47592288554351142</v>
      </c>
      <c r="G32" s="2">
        <f>+IF(A32&gt;$C$3,STDEVA(INDEX($E$15:$E$2531,A32-$C$3):E31),"")</f>
        <v>7.8395296791719145E-3</v>
      </c>
      <c r="H32">
        <f t="shared" si="1"/>
        <v>-0.36518692337389752</v>
      </c>
      <c r="I32" s="2" t="str">
        <f t="shared" si="2"/>
        <v/>
      </c>
      <c r="J32">
        <f t="shared" si="3"/>
        <v>80.98</v>
      </c>
      <c r="K32">
        <f t="shared" si="4"/>
        <v>131.94999999999999</v>
      </c>
      <c r="L32" s="37">
        <f t="shared" si="5"/>
        <v>329.99999999999829</v>
      </c>
      <c r="M32" t="str">
        <f t="shared" si="6"/>
        <v>Short</v>
      </c>
      <c r="N32" s="39">
        <f t="shared" si="7"/>
        <v>0</v>
      </c>
      <c r="O32" s="40">
        <f t="shared" si="10"/>
        <v>0</v>
      </c>
      <c r="P32" s="39">
        <f t="shared" si="8"/>
        <v>0</v>
      </c>
      <c r="Q32" s="39">
        <f t="shared" si="9"/>
        <v>0</v>
      </c>
      <c r="R32" s="39">
        <f>IF((O32 - MAX($O$15:O32)) &lt; 0, O32 - MAX($O$15:O32), 0)</f>
        <v>0</v>
      </c>
    </row>
    <row r="33" spans="1:18" x14ac:dyDescent="0.25">
      <c r="A33" s="2">
        <v>19</v>
      </c>
      <c r="B33" t="s">
        <v>19</v>
      </c>
      <c r="C33" s="8">
        <v>130.41999999999999</v>
      </c>
      <c r="D33" s="8">
        <v>80.88</v>
      </c>
      <c r="E33" s="17">
        <f t="shared" si="0"/>
        <v>0.47779343725284024</v>
      </c>
      <c r="F33" s="2">
        <f>+IF(A33&gt;$C$3,AVERAGE(INDEX($E$15:$E$2531,A33-$C$3):E32),"")</f>
        <v>0.47532796147562784</v>
      </c>
      <c r="G33" s="2">
        <f>+IF(A33&gt;$C$3,STDEVA(INDEX($E$15:$E$2531,A33-$C$3):E32),"")</f>
        <v>7.8299853558437514E-3</v>
      </c>
      <c r="H33">
        <f t="shared" si="1"/>
        <v>0.3148761670891686</v>
      </c>
      <c r="I33" s="2" t="str">
        <f t="shared" si="2"/>
        <v/>
      </c>
      <c r="J33">
        <f t="shared" si="3"/>
        <v>80.98</v>
      </c>
      <c r="K33">
        <f t="shared" si="4"/>
        <v>131.94999999999999</v>
      </c>
      <c r="L33" s="37">
        <f t="shared" si="5"/>
        <v>357.49999999999818</v>
      </c>
      <c r="M33" t="str">
        <f t="shared" si="6"/>
        <v>Short</v>
      </c>
      <c r="N33" s="39">
        <f t="shared" si="7"/>
        <v>0</v>
      </c>
      <c r="O33" s="40">
        <f t="shared" si="10"/>
        <v>0</v>
      </c>
      <c r="P33" s="39">
        <f t="shared" si="8"/>
        <v>0</v>
      </c>
      <c r="Q33" s="39">
        <f t="shared" si="9"/>
        <v>0</v>
      </c>
      <c r="R33" s="39">
        <f>IF((O33 - MAX($O$15:O33)) &lt; 0, O33 - MAX($O$15:O33), 0)</f>
        <v>0</v>
      </c>
    </row>
    <row r="34" spans="1:18" x14ac:dyDescent="0.25">
      <c r="A34" s="2">
        <v>20</v>
      </c>
      <c r="B34" t="s">
        <v>20</v>
      </c>
      <c r="C34" s="8">
        <v>129.04499999999999</v>
      </c>
      <c r="D34" s="8">
        <v>79.55</v>
      </c>
      <c r="E34" s="17">
        <f t="shared" si="0"/>
        <v>0.48377542595762524</v>
      </c>
      <c r="F34" s="2">
        <f>+IF(A34&gt;$C$3,AVERAGE(INDEX($E$15:$E$2531,A34-$C$3):E33),"")</f>
        <v>0.47532892777330638</v>
      </c>
      <c r="G34" s="2">
        <f>+IF(A34&gt;$C$3,STDEVA(INDEX($E$15:$E$2531,A34-$C$3):E33),"")</f>
        <v>7.8303269747292039E-3</v>
      </c>
      <c r="H34">
        <f t="shared" si="1"/>
        <v>1.0786903550232609</v>
      </c>
      <c r="I34" s="2" t="str">
        <f t="shared" si="2"/>
        <v/>
      </c>
      <c r="J34">
        <f t="shared" si="3"/>
        <v>80.98</v>
      </c>
      <c r="K34">
        <f t="shared" si="4"/>
        <v>131.94999999999999</v>
      </c>
      <c r="L34" s="37">
        <f t="shared" si="5"/>
        <v>368.74999999999852</v>
      </c>
      <c r="M34" t="str">
        <f t="shared" si="6"/>
        <v>Short</v>
      </c>
      <c r="N34" s="39">
        <f t="shared" si="7"/>
        <v>0</v>
      </c>
      <c r="O34" s="40">
        <f t="shared" si="10"/>
        <v>0</v>
      </c>
      <c r="P34" s="39">
        <f t="shared" si="8"/>
        <v>0</v>
      </c>
      <c r="Q34" s="39">
        <f t="shared" si="9"/>
        <v>0</v>
      </c>
      <c r="R34" s="39">
        <f>IF((O34 - MAX($O$15:O34)) &lt; 0, O34 - MAX($O$15:O34), 0)</f>
        <v>0</v>
      </c>
    </row>
    <row r="35" spans="1:18" x14ac:dyDescent="0.25">
      <c r="A35" s="2">
        <v>21</v>
      </c>
      <c r="B35" t="s">
        <v>21</v>
      </c>
      <c r="C35" s="8">
        <v>128.96</v>
      </c>
      <c r="D35" s="8">
        <v>79.739999999999995</v>
      </c>
      <c r="E35" s="17">
        <f t="shared" si="0"/>
        <v>0.48073093680510931</v>
      </c>
      <c r="F35" s="2">
        <f>+IF(A35&gt;$C$3,AVERAGE(INDEX($E$15:$E$2531,A35-$C$3):E34),"")</f>
        <v>0.47527622953994708</v>
      </c>
      <c r="G35" s="2">
        <f>+IF(A35&gt;$C$3,STDEVA(INDEX($E$15:$E$2531,A35-$C$3):E34),"")</f>
        <v>7.7641012464779984E-3</v>
      </c>
      <c r="H35">
        <f t="shared" si="1"/>
        <v>0.7025548858776961</v>
      </c>
      <c r="I35" s="2" t="str">
        <f t="shared" si="2"/>
        <v/>
      </c>
      <c r="J35" t="str">
        <f t="shared" si="3"/>
        <v/>
      </c>
      <c r="K35" t="str">
        <f t="shared" si="4"/>
        <v/>
      </c>
      <c r="L35" s="37">
        <f t="shared" si="5"/>
        <v>437.49999999999295</v>
      </c>
      <c r="M35" t="str">
        <f t="shared" si="6"/>
        <v>TP</v>
      </c>
      <c r="N35" s="39">
        <f t="shared" si="7"/>
        <v>437.49999999999295</v>
      </c>
      <c r="O35" s="40">
        <f t="shared" si="10"/>
        <v>437.49999999999295</v>
      </c>
      <c r="P35" s="39">
        <f t="shared" si="8"/>
        <v>3.75</v>
      </c>
      <c r="Q35" s="39">
        <f t="shared" si="9"/>
        <v>0</v>
      </c>
      <c r="R35" s="39">
        <f>IF((O35 - MAX($O$15:O35)) &lt; 0, O35 - MAX($O$15:O35), 0)</f>
        <v>0</v>
      </c>
    </row>
    <row r="36" spans="1:18" x14ac:dyDescent="0.25">
      <c r="A36" s="2">
        <v>22</v>
      </c>
      <c r="B36" t="s">
        <v>22</v>
      </c>
      <c r="C36" s="8">
        <v>128.41999999999999</v>
      </c>
      <c r="D36" s="8">
        <v>78.849999999999994</v>
      </c>
      <c r="E36" s="17">
        <f t="shared" si="0"/>
        <v>0.48775882895685485</v>
      </c>
      <c r="F36" s="2">
        <f>+IF(A36&gt;$C$3,AVERAGE(INDEX($E$15:$E$2531,A36-$C$3):E35),"")</f>
        <v>0.47444401670214603</v>
      </c>
      <c r="G36" s="2">
        <f>+IF(A36&gt;$C$3,STDEVA(INDEX($E$15:$E$2531,A36-$C$3):E35),"")</f>
        <v>6.5019950133898404E-3</v>
      </c>
      <c r="H36">
        <f t="shared" si="1"/>
        <v>2.0478041320070299</v>
      </c>
      <c r="I36" s="2" t="str">
        <f t="shared" si="2"/>
        <v>Sell</v>
      </c>
      <c r="J36">
        <f t="shared" si="3"/>
        <v>78.849999999999994</v>
      </c>
      <c r="K36">
        <f t="shared" si="4"/>
        <v>128.41999999999999</v>
      </c>
      <c r="L36" s="37" t="str">
        <f t="shared" si="5"/>
        <v/>
      </c>
      <c r="M36" t="str">
        <f t="shared" si="6"/>
        <v>Short</v>
      </c>
      <c r="N36" s="39">
        <f t="shared" si="7"/>
        <v>0</v>
      </c>
      <c r="O36" s="40">
        <f t="shared" si="10"/>
        <v>437.49999999999295</v>
      </c>
      <c r="P36" s="39">
        <f t="shared" si="8"/>
        <v>3.75</v>
      </c>
      <c r="Q36" s="39">
        <f t="shared" si="9"/>
        <v>2590.875</v>
      </c>
      <c r="R36" s="39">
        <f>IF((O36 - MAX($O$15:O36)) &lt; 0, O36 - MAX($O$15:O36), 0)</f>
        <v>0</v>
      </c>
    </row>
    <row r="37" spans="1:18" x14ac:dyDescent="0.25">
      <c r="A37" s="2">
        <v>23</v>
      </c>
      <c r="B37" t="s">
        <v>23</v>
      </c>
      <c r="C37" s="8">
        <v>129.4</v>
      </c>
      <c r="D37" s="8">
        <v>79.27</v>
      </c>
      <c r="E37" s="17">
        <f t="shared" si="0"/>
        <v>0.49004863521773578</v>
      </c>
      <c r="F37" s="2">
        <f>+IF(A37&gt;$C$3,AVERAGE(INDEX($E$15:$E$2531,A37-$C$3):E36),"")</f>
        <v>0.47541356828787307</v>
      </c>
      <c r="G37" s="2">
        <f>+IF(A37&gt;$C$3,STDEVA(INDEX($E$15:$E$2531,A37-$C$3):E36),"")</f>
        <v>7.7940196649597506E-3</v>
      </c>
      <c r="H37">
        <f t="shared" si="1"/>
        <v>1.877730305924022</v>
      </c>
      <c r="I37" s="2" t="str">
        <f t="shared" si="2"/>
        <v>Sell</v>
      </c>
      <c r="J37">
        <f t="shared" si="3"/>
        <v>78.849999999999994</v>
      </c>
      <c r="K37">
        <f t="shared" si="4"/>
        <v>128.41999999999999</v>
      </c>
      <c r="L37" s="37">
        <f t="shared" si="5"/>
        <v>-140.00000000000412</v>
      </c>
      <c r="M37" t="str">
        <f t="shared" si="6"/>
        <v>Short</v>
      </c>
      <c r="N37" s="39">
        <f t="shared" si="7"/>
        <v>0</v>
      </c>
      <c r="O37" s="40">
        <f t="shared" si="10"/>
        <v>437.49999999999295</v>
      </c>
      <c r="P37" s="39">
        <f t="shared" si="8"/>
        <v>0</v>
      </c>
      <c r="Q37" s="39">
        <f t="shared" si="9"/>
        <v>0</v>
      </c>
      <c r="R37" s="39">
        <f>IF((O37 - MAX($O$15:O37)) &lt; 0, O37 - MAX($O$15:O37), 0)</f>
        <v>0</v>
      </c>
    </row>
    <row r="38" spans="1:18" x14ac:dyDescent="0.25">
      <c r="A38" s="2">
        <v>24</v>
      </c>
      <c r="B38" t="s">
        <v>24</v>
      </c>
      <c r="C38" s="8">
        <v>127.6</v>
      </c>
      <c r="D38" s="8">
        <v>78</v>
      </c>
      <c r="E38" s="17">
        <f t="shared" si="0"/>
        <v>0.49219154422109773</v>
      </c>
      <c r="F38" s="2">
        <f>+IF(A38&gt;$C$3,AVERAGE(INDEX($E$15:$E$2531,A38-$C$3):E37),"")</f>
        <v>0.47758062451052791</v>
      </c>
      <c r="G38" s="2">
        <f>+IF(A38&gt;$C$3,STDEVA(INDEX($E$15:$E$2531,A38-$C$3):E37),"")</f>
        <v>8.9035964031179762E-3</v>
      </c>
      <c r="H38">
        <f t="shared" si="1"/>
        <v>1.6410132545375917</v>
      </c>
      <c r="I38" s="2" t="str">
        <f t="shared" si="2"/>
        <v/>
      </c>
      <c r="J38">
        <f t="shared" si="3"/>
        <v>78.849999999999994</v>
      </c>
      <c r="K38">
        <f t="shared" si="4"/>
        <v>128.41999999999999</v>
      </c>
      <c r="L38" s="37">
        <f t="shared" si="5"/>
        <v>-7.5000000000002842</v>
      </c>
      <c r="M38" t="str">
        <f t="shared" si="6"/>
        <v>Short</v>
      </c>
      <c r="N38" s="39">
        <f t="shared" si="7"/>
        <v>0</v>
      </c>
      <c r="O38" s="40">
        <f t="shared" si="10"/>
        <v>437.49999999999295</v>
      </c>
      <c r="P38" s="39">
        <f t="shared" si="8"/>
        <v>0</v>
      </c>
      <c r="Q38" s="39">
        <f t="shared" si="9"/>
        <v>0</v>
      </c>
      <c r="R38" s="39">
        <f>IF((O38 - MAX($O$15:O38)) &lt; 0, O38 - MAX($O$15:O38), 0)</f>
        <v>0</v>
      </c>
    </row>
    <row r="39" spans="1:18" x14ac:dyDescent="0.25">
      <c r="A39" s="2">
        <v>25</v>
      </c>
      <c r="B39" t="s">
        <v>25</v>
      </c>
      <c r="C39" s="8">
        <v>127.7</v>
      </c>
      <c r="D39" s="8">
        <v>77.78</v>
      </c>
      <c r="E39" s="17">
        <f t="shared" si="0"/>
        <v>0.49579943431089241</v>
      </c>
      <c r="F39" s="2">
        <f>+IF(A39&gt;$C$3,AVERAGE(INDEX($E$15:$E$2531,A39-$C$3):E38),"")</f>
        <v>0.48032024564963094</v>
      </c>
      <c r="G39" s="2">
        <f>+IF(A39&gt;$C$3,STDEVA(INDEX($E$15:$E$2531,A39-$C$3):E38),"")</f>
        <v>9.2141602545196908E-3</v>
      </c>
      <c r="H39">
        <f t="shared" si="1"/>
        <v>1.6799348213711263</v>
      </c>
      <c r="I39" s="2" t="str">
        <f t="shared" si="2"/>
        <v/>
      </c>
      <c r="J39">
        <f t="shared" si="3"/>
        <v>78.849999999999994</v>
      </c>
      <c r="K39">
        <f t="shared" si="4"/>
        <v>128.41999999999999</v>
      </c>
      <c r="L39" s="37">
        <f t="shared" si="5"/>
        <v>-87.500000000002132</v>
      </c>
      <c r="M39" t="str">
        <f t="shared" si="6"/>
        <v>Short</v>
      </c>
      <c r="N39" s="39">
        <f t="shared" si="7"/>
        <v>0</v>
      </c>
      <c r="O39" s="40">
        <f t="shared" si="10"/>
        <v>437.49999999999295</v>
      </c>
      <c r="P39" s="39">
        <f t="shared" si="8"/>
        <v>0</v>
      </c>
      <c r="Q39" s="39">
        <f t="shared" si="9"/>
        <v>0</v>
      </c>
      <c r="R39" s="39">
        <f>IF((O39 - MAX($O$15:O39)) &lt; 0, O39 - MAX($O$15:O39), 0)</f>
        <v>0</v>
      </c>
    </row>
    <row r="40" spans="1:18" x14ac:dyDescent="0.25">
      <c r="A40" s="2">
        <v>26</v>
      </c>
      <c r="B40" t="s">
        <v>26</v>
      </c>
      <c r="C40" s="8">
        <v>129.32</v>
      </c>
      <c r="D40" s="8">
        <v>79.45</v>
      </c>
      <c r="E40" s="17">
        <f t="shared" si="0"/>
        <v>0.48716205987450728</v>
      </c>
      <c r="F40" s="2">
        <f>+IF(A40&gt;$C$3,AVERAGE(INDEX($E$15:$E$2531,A40-$C$3):E39),"")</f>
        <v>0.48387944573781577</v>
      </c>
      <c r="G40" s="2">
        <f>+IF(A40&gt;$C$3,STDEVA(INDEX($E$15:$E$2531,A40-$C$3):E39),"")</f>
        <v>8.1453825350551387E-3</v>
      </c>
      <c r="H40">
        <f t="shared" si="1"/>
        <v>0.40300306616223119</v>
      </c>
      <c r="I40" s="2" t="str">
        <f t="shared" si="2"/>
        <v/>
      </c>
      <c r="J40">
        <f t="shared" si="3"/>
        <v>78.849999999999994</v>
      </c>
      <c r="K40">
        <f t="shared" si="4"/>
        <v>128.41999999999999</v>
      </c>
      <c r="L40" s="37">
        <f t="shared" si="5"/>
        <v>-74.999999999999289</v>
      </c>
      <c r="M40" t="str">
        <f t="shared" si="6"/>
        <v>Short</v>
      </c>
      <c r="N40" s="39">
        <f t="shared" si="7"/>
        <v>0</v>
      </c>
      <c r="O40" s="40">
        <f t="shared" si="10"/>
        <v>437.49999999999295</v>
      </c>
      <c r="P40" s="39">
        <f t="shared" si="8"/>
        <v>0</v>
      </c>
      <c r="Q40" s="39">
        <f t="shared" si="9"/>
        <v>0</v>
      </c>
      <c r="R40" s="39">
        <f>IF((O40 - MAX($O$15:O40)) &lt; 0, O40 - MAX($O$15:O40), 0)</f>
        <v>0</v>
      </c>
    </row>
    <row r="41" spans="1:18" x14ac:dyDescent="0.25">
      <c r="A41" s="2">
        <v>27</v>
      </c>
      <c r="B41" t="s">
        <v>27</v>
      </c>
      <c r="C41" s="8">
        <v>127.02</v>
      </c>
      <c r="D41" s="8">
        <v>78.03</v>
      </c>
      <c r="E41" s="17">
        <f t="shared" si="0"/>
        <v>0.48725118624615887</v>
      </c>
      <c r="F41" s="2">
        <f>+IF(A41&gt;$C$3,AVERAGE(INDEX($E$15:$E$2531,A41-$C$3):E40),"")</f>
        <v>0.48536892160177103</v>
      </c>
      <c r="G41" s="2">
        <f>+IF(A41&gt;$C$3,STDEVA(INDEX($E$15:$E$2531,A41-$C$3):E40),"")</f>
        <v>7.238079365348162E-3</v>
      </c>
      <c r="H41">
        <f t="shared" si="1"/>
        <v>0.26005029088228349</v>
      </c>
      <c r="I41" s="2" t="str">
        <f t="shared" si="2"/>
        <v/>
      </c>
      <c r="J41">
        <f t="shared" si="3"/>
        <v>78.849999999999994</v>
      </c>
      <c r="K41">
        <f t="shared" si="4"/>
        <v>128.41999999999999</v>
      </c>
      <c r="L41" s="37">
        <f t="shared" si="5"/>
        <v>144.99999999999955</v>
      </c>
      <c r="M41" t="str">
        <f t="shared" si="6"/>
        <v>Short</v>
      </c>
      <c r="N41" s="39">
        <f t="shared" si="7"/>
        <v>0</v>
      </c>
      <c r="O41" s="40">
        <f t="shared" si="10"/>
        <v>437.49999999999295</v>
      </c>
      <c r="P41" s="39">
        <f t="shared" si="8"/>
        <v>0</v>
      </c>
      <c r="Q41" s="39">
        <f t="shared" si="9"/>
        <v>0</v>
      </c>
      <c r="R41" s="39">
        <f>IF((O41 - MAX($O$15:O41)) &lt; 0, O41 - MAX($O$15:O41), 0)</f>
        <v>0</v>
      </c>
    </row>
    <row r="42" spans="1:18" x14ac:dyDescent="0.25">
      <c r="A42" s="2">
        <v>28</v>
      </c>
      <c r="B42" t="s">
        <v>28</v>
      </c>
      <c r="C42" s="8">
        <v>127.3</v>
      </c>
      <c r="D42" s="8">
        <v>78.209999999999994</v>
      </c>
      <c r="E42" s="17">
        <f t="shared" si="0"/>
        <v>0.48714898894984082</v>
      </c>
      <c r="F42" s="2">
        <f>+IF(A42&gt;$C$3,AVERAGE(INDEX($E$15:$E$2531,A42-$C$3):E41),"")</f>
        <v>0.48694572098253569</v>
      </c>
      <c r="G42" s="2">
        <f>+IF(A42&gt;$C$3,STDEVA(INDEX($E$15:$E$2531,A42-$C$3):E41),"")</f>
        <v>5.5764554648219077E-3</v>
      </c>
      <c r="H42">
        <f t="shared" si="1"/>
        <v>3.6451105650786998E-2</v>
      </c>
      <c r="I42" s="2" t="str">
        <f t="shared" si="2"/>
        <v/>
      </c>
      <c r="J42">
        <f t="shared" si="3"/>
        <v>78.849999999999994</v>
      </c>
      <c r="K42">
        <f t="shared" si="4"/>
        <v>128.41999999999999</v>
      </c>
      <c r="L42" s="37">
        <f t="shared" si="5"/>
        <v>119.99999999999747</v>
      </c>
      <c r="M42" t="str">
        <f t="shared" si="6"/>
        <v>Short</v>
      </c>
      <c r="N42" s="39">
        <f t="shared" si="7"/>
        <v>0</v>
      </c>
      <c r="O42" s="40">
        <f t="shared" si="10"/>
        <v>437.49999999999295</v>
      </c>
      <c r="P42" s="39">
        <f t="shared" si="8"/>
        <v>0</v>
      </c>
      <c r="Q42" s="39">
        <f t="shared" si="9"/>
        <v>0</v>
      </c>
      <c r="R42" s="39">
        <f>IF((O42 - MAX($O$15:O42)) &lt; 0, O42 - MAX($O$15:O42), 0)</f>
        <v>0</v>
      </c>
    </row>
    <row r="43" spans="1:18" x14ac:dyDescent="0.25">
      <c r="A43" s="2">
        <v>29</v>
      </c>
      <c r="B43" t="s">
        <v>29</v>
      </c>
      <c r="C43" s="8">
        <v>127.05</v>
      </c>
      <c r="D43" s="8">
        <v>78.23</v>
      </c>
      <c r="E43" s="17">
        <f t="shared" si="0"/>
        <v>0.48492750406918383</v>
      </c>
      <c r="F43" s="2">
        <f>+IF(A43&gt;$C$3,AVERAGE(INDEX($E$15:$E$2531,A43-$C$3):E42),"")</f>
        <v>0.48798522672664696</v>
      </c>
      <c r="G43" s="2">
        <f>+IF(A43&gt;$C$3,STDEVA(INDEX($E$15:$E$2531,A43-$C$3):E42),"")</f>
        <v>4.4063408157798429E-3</v>
      </c>
      <c r="H43">
        <f t="shared" si="1"/>
        <v>-0.69393693890243546</v>
      </c>
      <c r="I43" s="2" t="str">
        <f t="shared" si="2"/>
        <v/>
      </c>
      <c r="J43">
        <f t="shared" si="3"/>
        <v>78.849999999999994</v>
      </c>
      <c r="K43">
        <f t="shared" si="4"/>
        <v>128.41999999999999</v>
      </c>
      <c r="L43" s="37">
        <f t="shared" si="5"/>
        <v>187.50000000000003</v>
      </c>
      <c r="M43" t="str">
        <f t="shared" si="6"/>
        <v>Short</v>
      </c>
      <c r="N43" s="39">
        <f t="shared" si="7"/>
        <v>0</v>
      </c>
      <c r="O43" s="40">
        <f t="shared" si="10"/>
        <v>437.49999999999295</v>
      </c>
      <c r="P43" s="39">
        <f t="shared" si="8"/>
        <v>0</v>
      </c>
      <c r="Q43" s="39">
        <f t="shared" si="9"/>
        <v>0</v>
      </c>
      <c r="R43" s="39">
        <f>IF((O43 - MAX($O$15:O43)) &lt; 0, O43 - MAX($O$15:O43), 0)</f>
        <v>0</v>
      </c>
    </row>
    <row r="44" spans="1:18" x14ac:dyDescent="0.25">
      <c r="A44" s="2">
        <v>30</v>
      </c>
      <c r="B44" t="s">
        <v>30</v>
      </c>
      <c r="C44" s="8">
        <v>127.7</v>
      </c>
      <c r="D44" s="8">
        <v>78.95</v>
      </c>
      <c r="E44" s="17">
        <f t="shared" si="0"/>
        <v>0.48086902233684253</v>
      </c>
      <c r="F44" s="2">
        <f>+IF(A44&gt;$C$3,AVERAGE(INDEX($E$15:$E$2531,A44-$C$3):E43),"")</f>
        <v>0.488113235405709</v>
      </c>
      <c r="G44" s="2">
        <f>+IF(A44&gt;$C$3,STDEVA(INDEX($E$15:$E$2531,A44-$C$3):E43),"")</f>
        <v>4.2837846061679159E-3</v>
      </c>
      <c r="H44">
        <f t="shared" si="1"/>
        <v>-1.6910778049942197</v>
      </c>
      <c r="I44" s="2" t="str">
        <f t="shared" si="2"/>
        <v/>
      </c>
      <c r="J44">
        <f t="shared" si="3"/>
        <v>78.849999999999994</v>
      </c>
      <c r="K44">
        <f t="shared" si="4"/>
        <v>128.41999999999999</v>
      </c>
      <c r="L44" s="37">
        <f t="shared" si="5"/>
        <v>204.99999999999829</v>
      </c>
      <c r="M44" t="str">
        <f t="shared" si="6"/>
        <v>Short</v>
      </c>
      <c r="N44" s="39">
        <f t="shared" si="7"/>
        <v>0</v>
      </c>
      <c r="O44" s="40">
        <f t="shared" si="10"/>
        <v>437.49999999999295</v>
      </c>
      <c r="P44" s="39">
        <f t="shared" si="8"/>
        <v>0</v>
      </c>
      <c r="Q44" s="39">
        <f t="shared" si="9"/>
        <v>0</v>
      </c>
      <c r="R44" s="39">
        <f>IF((O44 - MAX($O$15:O44)) &lt; 0, O44 - MAX($O$15:O44), 0)</f>
        <v>0</v>
      </c>
    </row>
    <row r="45" spans="1:18" x14ac:dyDescent="0.25">
      <c r="A45" s="2">
        <v>31</v>
      </c>
      <c r="B45" t="s">
        <v>31</v>
      </c>
      <c r="C45" s="8">
        <v>129.44999999999999</v>
      </c>
      <c r="D45" s="8">
        <v>80.66</v>
      </c>
      <c r="E45" s="17">
        <f t="shared" si="0"/>
        <v>0.47305191675232444</v>
      </c>
      <c r="F45" s="2">
        <f>+IF(A45&gt;$C$3,AVERAGE(INDEX($E$15:$E$2531,A45-$C$3):E44),"")</f>
        <v>0.48812857824256828</v>
      </c>
      <c r="G45" s="2">
        <f>+IF(A45&gt;$C$3,STDEVA(INDEX($E$15:$E$2531,A45-$C$3):E44),"")</f>
        <v>4.254184060299683E-3</v>
      </c>
      <c r="H45">
        <f t="shared" si="1"/>
        <v>-3.5439607869674008</v>
      </c>
      <c r="I45" s="2" t="str">
        <f t="shared" si="2"/>
        <v>Buy</v>
      </c>
      <c r="J45">
        <f t="shared" si="3"/>
        <v>78.849999999999994</v>
      </c>
      <c r="K45">
        <f t="shared" si="4"/>
        <v>128.41999999999999</v>
      </c>
      <c r="L45" s="37">
        <f t="shared" si="5"/>
        <v>195.00000000000028</v>
      </c>
      <c r="M45" t="str">
        <f t="shared" si="6"/>
        <v>Short</v>
      </c>
      <c r="N45" s="39">
        <f t="shared" si="7"/>
        <v>0</v>
      </c>
      <c r="O45" s="40">
        <f t="shared" si="10"/>
        <v>437.49999999999295</v>
      </c>
      <c r="P45" s="39">
        <f t="shared" si="8"/>
        <v>0</v>
      </c>
      <c r="Q45" s="39">
        <f t="shared" si="9"/>
        <v>0</v>
      </c>
      <c r="R45" s="39">
        <f>IF((O45 - MAX($O$15:O45)) &lt; 0, O45 - MAX($O$15:O45), 0)</f>
        <v>0</v>
      </c>
    </row>
    <row r="46" spans="1:18" x14ac:dyDescent="0.25">
      <c r="A46" s="2">
        <v>32</v>
      </c>
      <c r="B46" t="s">
        <v>32</v>
      </c>
      <c r="C46" s="8">
        <v>128.66999999999999</v>
      </c>
      <c r="D46" s="8">
        <v>80.040000000000006</v>
      </c>
      <c r="E46" s="17">
        <f t="shared" si="0"/>
        <v>0.47472447748136598</v>
      </c>
      <c r="F46" s="2">
        <f>+IF(A46&gt;$C$3,AVERAGE(INDEX($E$15:$E$2531,A46-$C$3):E45),"")</f>
        <v>0.48649447688650926</v>
      </c>
      <c r="G46" s="2">
        <f>+IF(A46&gt;$C$3,STDEVA(INDEX($E$15:$E$2531,A46-$C$3):E45),"")</f>
        <v>6.5947050553030323E-3</v>
      </c>
      <c r="H46">
        <f t="shared" si="1"/>
        <v>-1.7847650966101383</v>
      </c>
      <c r="I46" s="2" t="str">
        <f t="shared" si="2"/>
        <v>Buy</v>
      </c>
      <c r="J46">
        <f t="shared" si="3"/>
        <v>78.849999999999994</v>
      </c>
      <c r="K46">
        <f t="shared" si="4"/>
        <v>128.41999999999999</v>
      </c>
      <c r="L46" s="37">
        <f t="shared" si="5"/>
        <v>235.00000000000296</v>
      </c>
      <c r="M46" t="str">
        <f t="shared" si="6"/>
        <v>Short</v>
      </c>
      <c r="N46" s="39">
        <f t="shared" si="7"/>
        <v>0</v>
      </c>
      <c r="O46" s="40">
        <f t="shared" si="10"/>
        <v>437.49999999999295</v>
      </c>
      <c r="P46" s="39">
        <f t="shared" si="8"/>
        <v>0</v>
      </c>
      <c r="Q46" s="39">
        <f t="shared" si="9"/>
        <v>0</v>
      </c>
      <c r="R46" s="39">
        <f>IF((O46 - MAX($O$15:O46)) &lt; 0, O46 - MAX($O$15:O46), 0)</f>
        <v>0</v>
      </c>
    </row>
    <row r="47" spans="1:18" x14ac:dyDescent="0.25">
      <c r="A47" s="2">
        <v>33</v>
      </c>
      <c r="B47" t="s">
        <v>33</v>
      </c>
      <c r="C47" s="8">
        <v>128.30099999999999</v>
      </c>
      <c r="D47" s="8">
        <v>80.349999999999994</v>
      </c>
      <c r="E47" s="17">
        <f t="shared" si="0"/>
        <v>0.46798697363996239</v>
      </c>
      <c r="F47" s="2">
        <f>+IF(A47&gt;$C$3,AVERAGE(INDEX($E$15:$E$2531,A47-$C$3):E46),"")</f>
        <v>0.48479179269357936</v>
      </c>
      <c r="G47" s="2">
        <f>+IF(A47&gt;$C$3,STDEVA(INDEX($E$15:$E$2531,A47-$C$3):E46),"")</f>
        <v>7.4810570905577906E-3</v>
      </c>
      <c r="H47">
        <f t="shared" si="1"/>
        <v>-2.2463161088326884</v>
      </c>
      <c r="I47" s="2" t="str">
        <f t="shared" si="2"/>
        <v>Buy</v>
      </c>
      <c r="J47" t="str">
        <f t="shared" si="3"/>
        <v/>
      </c>
      <c r="K47" t="str">
        <f t="shared" si="4"/>
        <v/>
      </c>
      <c r="L47" s="37">
        <f t="shared" si="5"/>
        <v>404.74999999999994</v>
      </c>
      <c r="M47" t="str">
        <f t="shared" si="6"/>
        <v>TP</v>
      </c>
      <c r="N47" s="39">
        <f t="shared" si="7"/>
        <v>404.74999999999994</v>
      </c>
      <c r="O47" s="40">
        <f t="shared" si="10"/>
        <v>842.24999999999295</v>
      </c>
      <c r="P47" s="39">
        <f t="shared" si="8"/>
        <v>3.75</v>
      </c>
      <c r="Q47" s="39">
        <f t="shared" si="9"/>
        <v>0</v>
      </c>
      <c r="R47" s="39">
        <f>IF((O47 - MAX($O$15:O47)) &lt; 0, O47 - MAX($O$15:O47), 0)</f>
        <v>0</v>
      </c>
    </row>
    <row r="48" spans="1:18" x14ac:dyDescent="0.25">
      <c r="A48" s="2">
        <v>34</v>
      </c>
      <c r="B48" t="s">
        <v>34</v>
      </c>
      <c r="C48" s="8">
        <v>126.81</v>
      </c>
      <c r="D48" s="8">
        <v>79.94</v>
      </c>
      <c r="E48" s="17">
        <f t="shared" si="0"/>
        <v>0.46141354996363082</v>
      </c>
      <c r="F48" s="2">
        <f>+IF(A48&gt;$C$3,AVERAGE(INDEX($E$15:$E$2531,A48-$C$3):E47),"")</f>
        <v>0.48210239596234206</v>
      </c>
      <c r="G48" s="2">
        <f>+IF(A48&gt;$C$3,STDEVA(INDEX($E$15:$E$2531,A48-$C$3):E47),"")</f>
        <v>8.7341259529171607E-3</v>
      </c>
      <c r="H48">
        <f t="shared" si="1"/>
        <v>-2.368736850171167</v>
      </c>
      <c r="I48" s="2" t="str">
        <f t="shared" si="2"/>
        <v>Buy</v>
      </c>
      <c r="J48">
        <f t="shared" si="3"/>
        <v>126.81</v>
      </c>
      <c r="K48">
        <f t="shared" si="4"/>
        <v>79.94</v>
      </c>
      <c r="L48" s="37" t="str">
        <f t="shared" si="5"/>
        <v/>
      </c>
      <c r="M48" t="str">
        <f t="shared" si="6"/>
        <v>Long</v>
      </c>
      <c r="N48" s="39">
        <f t="shared" si="7"/>
        <v>0</v>
      </c>
      <c r="O48" s="40">
        <f t="shared" si="10"/>
        <v>842.24999999999295</v>
      </c>
      <c r="P48" s="39">
        <f t="shared" si="8"/>
        <v>3.75</v>
      </c>
      <c r="Q48" s="39">
        <f t="shared" si="9"/>
        <v>2584.375</v>
      </c>
      <c r="R48" s="39">
        <f>IF((O48 - MAX($O$15:O48)) &lt; 0, O48 - MAX($O$15:O48), 0)</f>
        <v>0</v>
      </c>
    </row>
    <row r="49" spans="1:18" x14ac:dyDescent="0.25">
      <c r="A49" s="2">
        <v>35</v>
      </c>
      <c r="B49" t="s">
        <v>35</v>
      </c>
      <c r="C49" s="8">
        <v>127.94</v>
      </c>
      <c r="D49" s="8">
        <v>80.56</v>
      </c>
      <c r="E49" s="17">
        <f t="shared" si="0"/>
        <v>0.46255915561168465</v>
      </c>
      <c r="F49" s="2">
        <f>+IF(A49&gt;$C$3,AVERAGE(INDEX($E$15:$E$2531,A49-$C$3):E48),"")</f>
        <v>0.47828174214597968</v>
      </c>
      <c r="G49" s="2">
        <f>+IF(A49&gt;$C$3,STDEVA(INDEX($E$15:$E$2531,A49-$C$3):E48),"")</f>
        <v>9.4823690227425449E-3</v>
      </c>
      <c r="H49">
        <f t="shared" si="1"/>
        <v>-1.6580863386128437</v>
      </c>
      <c r="I49" s="2" t="str">
        <f t="shared" si="2"/>
        <v/>
      </c>
      <c r="J49">
        <f t="shared" si="3"/>
        <v>126.81</v>
      </c>
      <c r="K49">
        <f t="shared" si="4"/>
        <v>79.94</v>
      </c>
      <c r="L49" s="37">
        <f t="shared" si="5"/>
        <v>127.49999999999773</v>
      </c>
      <c r="M49" t="str">
        <f t="shared" si="6"/>
        <v>Long</v>
      </c>
      <c r="N49" s="39">
        <f t="shared" si="7"/>
        <v>0</v>
      </c>
      <c r="O49" s="40">
        <f t="shared" si="10"/>
        <v>842.24999999999295</v>
      </c>
      <c r="P49" s="39">
        <f t="shared" si="8"/>
        <v>0</v>
      </c>
      <c r="Q49" s="39">
        <f t="shared" si="9"/>
        <v>0</v>
      </c>
      <c r="R49" s="39">
        <f>IF((O49 - MAX($O$15:O49)) &lt; 0, O49 - MAX($O$15:O49), 0)</f>
        <v>0</v>
      </c>
    </row>
    <row r="50" spans="1:18" x14ac:dyDescent="0.25">
      <c r="A50" s="2">
        <v>36</v>
      </c>
      <c r="B50" t="s">
        <v>36</v>
      </c>
      <c r="C50" s="8">
        <v>129.61000000000001</v>
      </c>
      <c r="D50" s="8">
        <v>81.81</v>
      </c>
      <c r="E50" s="17">
        <f t="shared" si="0"/>
        <v>0.46013045590967694</v>
      </c>
      <c r="F50" s="2">
        <f>+IF(A50&gt;$C$3,AVERAGE(INDEX($E$15:$E$2531,A50-$C$3):E49),"")</f>
        <v>0.47554808611677718</v>
      </c>
      <c r="G50" s="2">
        <f>+IF(A50&gt;$C$3,STDEVA(INDEX($E$15:$E$2531,A50-$C$3):E49),"")</f>
        <v>1.0126736795869727E-2</v>
      </c>
      <c r="H50">
        <f t="shared" si="1"/>
        <v>-1.5224677522366781</v>
      </c>
      <c r="I50" s="2" t="str">
        <f t="shared" si="2"/>
        <v/>
      </c>
      <c r="J50">
        <f t="shared" si="3"/>
        <v>126.81</v>
      </c>
      <c r="K50">
        <f t="shared" si="4"/>
        <v>79.94</v>
      </c>
      <c r="L50" s="37">
        <f t="shared" si="5"/>
        <v>232.50000000000171</v>
      </c>
      <c r="M50" t="str">
        <f t="shared" si="6"/>
        <v>Long</v>
      </c>
      <c r="N50" s="39">
        <f t="shared" si="7"/>
        <v>0</v>
      </c>
      <c r="O50" s="40">
        <f t="shared" si="10"/>
        <v>842.24999999999295</v>
      </c>
      <c r="P50" s="39">
        <f t="shared" si="8"/>
        <v>0</v>
      </c>
      <c r="Q50" s="39">
        <f t="shared" si="9"/>
        <v>0</v>
      </c>
      <c r="R50" s="39">
        <f>IF((O50 - MAX($O$15:O50)) &lt; 0, O50 - MAX($O$15:O50), 0)</f>
        <v>0</v>
      </c>
    </row>
    <row r="51" spans="1:18" x14ac:dyDescent="0.25">
      <c r="A51" s="2">
        <v>37</v>
      </c>
      <c r="B51" t="s">
        <v>37</v>
      </c>
      <c r="C51" s="8">
        <v>130.72</v>
      </c>
      <c r="D51" s="8">
        <v>82.2</v>
      </c>
      <c r="E51" s="17">
        <f t="shared" si="0"/>
        <v>0.46390232904955847</v>
      </c>
      <c r="F51" s="2">
        <f>+IF(A51&gt;$C$3,AVERAGE(INDEX($E$15:$E$2531,A51-$C$3):E50),"")</f>
        <v>0.47253467163494584</v>
      </c>
      <c r="G51" s="2">
        <f>+IF(A51&gt;$C$3,STDEVA(INDEX($E$15:$E$2531,A51-$C$3):E50),"")</f>
        <v>1.0243419546673198E-2</v>
      </c>
      <c r="H51">
        <f t="shared" si="1"/>
        <v>-0.84272078733619082</v>
      </c>
      <c r="I51" s="2" t="str">
        <f t="shared" si="2"/>
        <v/>
      </c>
      <c r="J51" t="str">
        <f t="shared" si="3"/>
        <v/>
      </c>
      <c r="K51" t="str">
        <f t="shared" si="4"/>
        <v/>
      </c>
      <c r="L51" s="37">
        <f t="shared" si="5"/>
        <v>412.49999999999784</v>
      </c>
      <c r="M51" t="str">
        <f t="shared" si="6"/>
        <v>TP</v>
      </c>
      <c r="N51" s="39">
        <f t="shared" si="7"/>
        <v>412.49999999999784</v>
      </c>
      <c r="O51" s="40">
        <f t="shared" si="10"/>
        <v>1254.7499999999909</v>
      </c>
      <c r="P51" s="39">
        <f t="shared" si="8"/>
        <v>3.75</v>
      </c>
      <c r="Q51" s="39">
        <f t="shared" si="9"/>
        <v>0</v>
      </c>
      <c r="R51" s="39">
        <f>IF((O51 - MAX($O$15:O51)) &lt; 0, O51 - MAX($O$15:O51), 0)</f>
        <v>0</v>
      </c>
    </row>
    <row r="52" spans="1:18" x14ac:dyDescent="0.25">
      <c r="A52" s="2">
        <v>38</v>
      </c>
      <c r="B52" t="s">
        <v>38</v>
      </c>
      <c r="C52" s="8">
        <v>131.97</v>
      </c>
      <c r="D52" s="8">
        <v>82.8</v>
      </c>
      <c r="E52" s="17">
        <f t="shared" si="0"/>
        <v>0.46614656263752408</v>
      </c>
      <c r="F52" s="2">
        <f>+IF(A52&gt;$C$3,AVERAGE(INDEX($E$15:$E$2531,A52-$C$3):E51),"")</f>
        <v>0.46995170942380338</v>
      </c>
      <c r="G52" s="2">
        <f>+IF(A52&gt;$C$3,STDEVA(INDEX($E$15:$E$2531,A52-$C$3):E51),"")</f>
        <v>8.946472600602667E-3</v>
      </c>
      <c r="H52">
        <f t="shared" si="1"/>
        <v>-0.42532369528779113</v>
      </c>
      <c r="I52" s="2" t="str">
        <f t="shared" si="2"/>
        <v/>
      </c>
      <c r="J52" t="str">
        <f t="shared" si="3"/>
        <v/>
      </c>
      <c r="K52" t="str">
        <f t="shared" si="4"/>
        <v/>
      </c>
      <c r="L52" s="37" t="str">
        <f t="shared" si="5"/>
        <v/>
      </c>
      <c r="M52" t="str">
        <f t="shared" si="6"/>
        <v/>
      </c>
      <c r="N52" s="39">
        <f t="shared" si="7"/>
        <v>0</v>
      </c>
      <c r="O52" s="40">
        <f t="shared" si="10"/>
        <v>1254.7499999999909</v>
      </c>
      <c r="P52" s="39">
        <f t="shared" si="8"/>
        <v>0</v>
      </c>
      <c r="Q52" s="39">
        <f t="shared" si="9"/>
        <v>0</v>
      </c>
      <c r="R52" s="39">
        <f>IF((O52 - MAX($O$15:O52)) &lt; 0, O52 - MAX($O$15:O52), 0)</f>
        <v>0</v>
      </c>
    </row>
    <row r="53" spans="1:18" x14ac:dyDescent="0.25">
      <c r="A53" s="2">
        <v>39</v>
      </c>
      <c r="B53" t="s">
        <v>39</v>
      </c>
      <c r="C53" s="8">
        <v>133.91999999999999</v>
      </c>
      <c r="D53" s="8">
        <v>84.09</v>
      </c>
      <c r="E53" s="17">
        <f t="shared" si="0"/>
        <v>0.46535495289635848</v>
      </c>
      <c r="F53" s="2">
        <f>+IF(A53&gt;$C$3,AVERAGE(INDEX($E$15:$E$2531,A53-$C$3):E52),"")</f>
        <v>0.4678649381536189</v>
      </c>
      <c r="G53" s="2">
        <f>+IF(A53&gt;$C$3,STDEVA(INDEX($E$15:$E$2531,A53-$C$3):E52),"")</f>
        <v>6.9939988896248993E-3</v>
      </c>
      <c r="H53">
        <f t="shared" si="1"/>
        <v>-0.35887698823970537</v>
      </c>
      <c r="I53" s="2" t="str">
        <f t="shared" si="2"/>
        <v/>
      </c>
      <c r="J53" t="str">
        <f t="shared" si="3"/>
        <v/>
      </c>
      <c r="K53" t="str">
        <f t="shared" si="4"/>
        <v/>
      </c>
      <c r="L53" s="37" t="str">
        <f t="shared" si="5"/>
        <v/>
      </c>
      <c r="M53" t="str">
        <f t="shared" si="6"/>
        <v/>
      </c>
      <c r="N53" s="39">
        <f t="shared" si="7"/>
        <v>0</v>
      </c>
      <c r="O53" s="40">
        <f t="shared" si="10"/>
        <v>1254.7499999999909</v>
      </c>
      <c r="P53" s="39">
        <f t="shared" si="8"/>
        <v>0</v>
      </c>
      <c r="Q53" s="39">
        <f t="shared" si="9"/>
        <v>0</v>
      </c>
      <c r="R53" s="39">
        <f>IF((O53 - MAX($O$15:O53)) &lt; 0, O53 - MAX($O$15:O53), 0)</f>
        <v>0</v>
      </c>
    </row>
    <row r="54" spans="1:18" x14ac:dyDescent="0.25">
      <c r="A54" s="2">
        <v>40</v>
      </c>
      <c r="B54" t="s">
        <v>40</v>
      </c>
      <c r="C54" s="8">
        <v>133.81</v>
      </c>
      <c r="D54" s="8">
        <v>84.04</v>
      </c>
      <c r="E54" s="17">
        <f t="shared" si="0"/>
        <v>0.46512800734009774</v>
      </c>
      <c r="F54" s="2">
        <f>+IF(A54&gt;$C$3,AVERAGE(INDEX($E$15:$E$2531,A54-$C$3):E53),"")</f>
        <v>0.46614115266023176</v>
      </c>
      <c r="G54" s="2">
        <f>+IF(A54&gt;$C$3,STDEVA(INDEX($E$15:$E$2531,A54-$C$3):E53),"")</f>
        <v>5.0221889705459365E-3</v>
      </c>
      <c r="H54">
        <f t="shared" si="1"/>
        <v>-0.20173381090912826</v>
      </c>
      <c r="I54" s="2" t="str">
        <f t="shared" si="2"/>
        <v/>
      </c>
      <c r="J54" t="str">
        <f t="shared" si="3"/>
        <v/>
      </c>
      <c r="K54" t="str">
        <f t="shared" si="4"/>
        <v/>
      </c>
      <c r="L54" s="37" t="str">
        <f t="shared" si="5"/>
        <v/>
      </c>
      <c r="M54" t="str">
        <f t="shared" si="6"/>
        <v/>
      </c>
      <c r="N54" s="39">
        <f t="shared" si="7"/>
        <v>0</v>
      </c>
      <c r="O54" s="40">
        <f t="shared" si="10"/>
        <v>1254.7499999999909</v>
      </c>
      <c r="P54" s="39">
        <f t="shared" si="8"/>
        <v>0</v>
      </c>
      <c r="Q54" s="39">
        <f t="shared" si="9"/>
        <v>0</v>
      </c>
      <c r="R54" s="39">
        <f>IF((O54 - MAX($O$15:O54)) &lt; 0, O54 - MAX($O$15:O54), 0)</f>
        <v>0</v>
      </c>
    </row>
    <row r="55" spans="1:18" x14ac:dyDescent="0.25">
      <c r="A55" s="2">
        <v>41</v>
      </c>
      <c r="B55" t="s">
        <v>41</v>
      </c>
      <c r="C55" s="8">
        <v>133.97</v>
      </c>
      <c r="D55" s="8">
        <v>84.38</v>
      </c>
      <c r="E55" s="17">
        <f t="shared" si="0"/>
        <v>0.46228548759270183</v>
      </c>
      <c r="F55" s="2">
        <f>+IF(A55&gt;$C$3,AVERAGE(INDEX($E$15:$E$2531,A55-$C$3):E54),"")</f>
        <v>0.4652607182810955</v>
      </c>
      <c r="G55" s="2">
        <f>+IF(A55&gt;$C$3,STDEVA(INDEX($E$15:$E$2531,A55-$C$3):E54),"")</f>
        <v>4.3021851611485251E-3</v>
      </c>
      <c r="H55">
        <f t="shared" si="1"/>
        <v>-0.69156267732544396</v>
      </c>
      <c r="I55" s="2" t="str">
        <f t="shared" si="2"/>
        <v/>
      </c>
      <c r="J55" t="str">
        <f t="shared" si="3"/>
        <v/>
      </c>
      <c r="K55" t="str">
        <f t="shared" si="4"/>
        <v/>
      </c>
      <c r="L55" s="37" t="str">
        <f t="shared" si="5"/>
        <v/>
      </c>
      <c r="M55" t="str">
        <f t="shared" si="6"/>
        <v/>
      </c>
      <c r="N55" s="39">
        <f t="shared" si="7"/>
        <v>0</v>
      </c>
      <c r="O55" s="40">
        <f t="shared" si="10"/>
        <v>1254.7499999999909</v>
      </c>
      <c r="P55" s="39">
        <f t="shared" si="8"/>
        <v>0</v>
      </c>
      <c r="Q55" s="39">
        <f t="shared" si="9"/>
        <v>0</v>
      </c>
      <c r="R55" s="39">
        <f>IF((O55 - MAX($O$15:O55)) &lt; 0, O55 - MAX($O$15:O55), 0)</f>
        <v>0</v>
      </c>
    </row>
    <row r="56" spans="1:18" x14ac:dyDescent="0.25">
      <c r="A56" s="2">
        <v>42</v>
      </c>
      <c r="B56" t="s">
        <v>42</v>
      </c>
      <c r="C56" s="8">
        <v>135.36000000000001</v>
      </c>
      <c r="D56" s="8">
        <v>85.65</v>
      </c>
      <c r="E56" s="17">
        <f t="shared" si="0"/>
        <v>0.45766867108778431</v>
      </c>
      <c r="F56" s="2">
        <f>+IF(A56&gt;$C$3,AVERAGE(INDEX($E$15:$E$2531,A56-$C$3):E55),"")</f>
        <v>0.46387860829346611</v>
      </c>
      <c r="G56" s="2">
        <f>+IF(A56&gt;$C$3,STDEVA(INDEX($E$15:$E$2531,A56-$C$3):E55),"")</f>
        <v>2.5041861096413314E-3</v>
      </c>
      <c r="H56">
        <f t="shared" si="1"/>
        <v>-2.4798225586241425</v>
      </c>
      <c r="I56" s="2" t="str">
        <f t="shared" si="2"/>
        <v>Buy</v>
      </c>
      <c r="J56">
        <f t="shared" si="3"/>
        <v>135.36000000000001</v>
      </c>
      <c r="K56">
        <f t="shared" si="4"/>
        <v>85.65</v>
      </c>
      <c r="L56" s="37" t="str">
        <f t="shared" si="5"/>
        <v/>
      </c>
      <c r="M56" t="str">
        <f t="shared" si="6"/>
        <v>Long</v>
      </c>
      <c r="N56" s="39">
        <f t="shared" si="7"/>
        <v>0</v>
      </c>
      <c r="O56" s="40">
        <f t="shared" si="10"/>
        <v>1254.7499999999909</v>
      </c>
      <c r="P56" s="39">
        <f t="shared" si="8"/>
        <v>3.75</v>
      </c>
      <c r="Q56" s="39">
        <f t="shared" si="9"/>
        <v>2762.625</v>
      </c>
      <c r="R56" s="39">
        <f>IF((O56 - MAX($O$15:O56)) &lt; 0, O56 - MAX($O$15:O56), 0)</f>
        <v>0</v>
      </c>
    </row>
    <row r="57" spans="1:18" x14ac:dyDescent="0.25">
      <c r="A57" s="2">
        <v>43</v>
      </c>
      <c r="B57" t="s">
        <v>43</v>
      </c>
      <c r="C57" s="8">
        <v>134.4</v>
      </c>
      <c r="D57" s="8">
        <v>85.13</v>
      </c>
      <c r="E57" s="17">
        <f t="shared" si="0"/>
        <v>0.4566409281930835</v>
      </c>
      <c r="F57" s="2">
        <f>+IF(A57&gt;$C$3,AVERAGE(INDEX($E$15:$E$2531,A57-$C$3):E56),"")</f>
        <v>0.46273213023211301</v>
      </c>
      <c r="G57" s="2">
        <f>+IF(A57&gt;$C$3,STDEVA(INDEX($E$15:$E$2531,A57-$C$3):E56),"")</f>
        <v>2.7391269445187533E-3</v>
      </c>
      <c r="H57">
        <f t="shared" si="1"/>
        <v>-2.2237750065649857</v>
      </c>
      <c r="I57" s="2" t="str">
        <f t="shared" si="2"/>
        <v>Buy</v>
      </c>
      <c r="J57">
        <f t="shared" si="3"/>
        <v>135.36000000000001</v>
      </c>
      <c r="K57">
        <f t="shared" si="4"/>
        <v>85.65</v>
      </c>
      <c r="L57" s="37">
        <f t="shared" si="5"/>
        <v>-109.99999999999943</v>
      </c>
      <c r="M57" t="str">
        <f t="shared" si="6"/>
        <v>Long</v>
      </c>
      <c r="N57" s="39">
        <f t="shared" si="7"/>
        <v>0</v>
      </c>
      <c r="O57" s="40">
        <f t="shared" si="10"/>
        <v>1254.7499999999909</v>
      </c>
      <c r="P57" s="39">
        <f t="shared" si="8"/>
        <v>0</v>
      </c>
      <c r="Q57" s="39">
        <f t="shared" si="9"/>
        <v>0</v>
      </c>
      <c r="R57" s="39">
        <f>IF((O57 - MAX($O$15:O57)) &lt; 0, O57 - MAX($O$15:O57), 0)</f>
        <v>0</v>
      </c>
    </row>
    <row r="58" spans="1:18" x14ac:dyDescent="0.25">
      <c r="A58" s="2">
        <v>44</v>
      </c>
      <c r="B58" t="s">
        <v>44</v>
      </c>
      <c r="C58" s="8">
        <v>131.97</v>
      </c>
      <c r="D58" s="8">
        <v>83.32</v>
      </c>
      <c r="E58" s="17">
        <f t="shared" si="0"/>
        <v>0.45988600763596693</v>
      </c>
      <c r="F58" s="2">
        <f>+IF(A58&gt;$C$3,AVERAGE(INDEX($E$15:$E$2531,A58-$C$3):E57),"")</f>
        <v>0.46220183892427447</v>
      </c>
      <c r="G58" s="2">
        <f>+IF(A58&gt;$C$3,STDEVA(INDEX($E$15:$E$2531,A58-$C$3):E57),"")</f>
        <v>3.4068999813032675E-3</v>
      </c>
      <c r="H58">
        <f t="shared" si="1"/>
        <v>-0.67974736593870955</v>
      </c>
      <c r="I58" s="2" t="str">
        <f t="shared" si="2"/>
        <v/>
      </c>
      <c r="J58" t="str">
        <f t="shared" si="3"/>
        <v/>
      </c>
      <c r="K58" t="str">
        <f t="shared" si="4"/>
        <v/>
      </c>
      <c r="L58" s="37">
        <f t="shared" si="5"/>
        <v>-265.00000000000045</v>
      </c>
      <c r="M58" t="str">
        <f t="shared" si="6"/>
        <v>SL</v>
      </c>
      <c r="N58" s="39">
        <f t="shared" si="7"/>
        <v>-265.00000000000045</v>
      </c>
      <c r="O58" s="40">
        <f t="shared" si="10"/>
        <v>989.74999999999045</v>
      </c>
      <c r="P58" s="39">
        <f t="shared" si="8"/>
        <v>3.75</v>
      </c>
      <c r="Q58" s="39">
        <f t="shared" si="9"/>
        <v>0</v>
      </c>
      <c r="R58" s="39">
        <f>IF((O58 - MAX($O$15:O58)) &lt; 0, O58 - MAX($O$15:O58), 0)</f>
        <v>-265.00000000000045</v>
      </c>
    </row>
    <row r="59" spans="1:18" x14ac:dyDescent="0.25">
      <c r="A59" s="2">
        <v>45</v>
      </c>
      <c r="B59" t="s">
        <v>45</v>
      </c>
      <c r="C59" s="8">
        <v>131.4</v>
      </c>
      <c r="D59" s="8">
        <v>82.85</v>
      </c>
      <c r="E59" s="17">
        <f t="shared" si="0"/>
        <v>0.46121436217793826</v>
      </c>
      <c r="F59" s="2">
        <f>+IF(A59&gt;$C$3,AVERAGE(INDEX($E$15:$E$2531,A59-$C$3):E58),"")</f>
        <v>0.46190482248252807</v>
      </c>
      <c r="G59" s="2">
        <f>+IF(A59&gt;$C$3,STDEVA(INDEX($E$15:$E$2531,A59-$C$3):E58),"")</f>
        <v>3.4874268863595288E-3</v>
      </c>
      <c r="H59">
        <f t="shared" si="1"/>
        <v>-0.19798560001083279</v>
      </c>
      <c r="I59" s="2" t="str">
        <f t="shared" si="2"/>
        <v/>
      </c>
      <c r="J59" t="str">
        <f t="shared" si="3"/>
        <v/>
      </c>
      <c r="K59" t="str">
        <f t="shared" si="4"/>
        <v/>
      </c>
      <c r="L59" s="37" t="str">
        <f t="shared" si="5"/>
        <v/>
      </c>
      <c r="M59" t="str">
        <f t="shared" si="6"/>
        <v/>
      </c>
      <c r="N59" s="39">
        <f t="shared" si="7"/>
        <v>0</v>
      </c>
      <c r="O59" s="40">
        <f t="shared" si="10"/>
        <v>989.74999999999045</v>
      </c>
      <c r="P59" s="39">
        <f t="shared" si="8"/>
        <v>0</v>
      </c>
      <c r="Q59" s="39">
        <f t="shared" si="9"/>
        <v>0</v>
      </c>
      <c r="R59" s="39">
        <f>IF((O59 - MAX($O$15:O59)) &lt; 0, O59 - MAX($O$15:O59), 0)</f>
        <v>-265.00000000000045</v>
      </c>
    </row>
    <row r="60" spans="1:18" x14ac:dyDescent="0.25">
      <c r="A60" s="2">
        <v>46</v>
      </c>
      <c r="B60" t="s">
        <v>46</v>
      </c>
      <c r="C60" s="8">
        <v>131.84</v>
      </c>
      <c r="D60" s="8">
        <v>83.59</v>
      </c>
      <c r="E60" s="17">
        <f t="shared" si="0"/>
        <v>0.4556651704500968</v>
      </c>
      <c r="F60" s="2">
        <f>+IF(A60&gt;$C$3,AVERAGE(INDEX($E$15:$E$2531,A60-$C$3):E59),"")</f>
        <v>0.46202525651233484</v>
      </c>
      <c r="G60" s="2">
        <f>+IF(A60&gt;$C$3,STDEVA(INDEX($E$15:$E$2531,A60-$C$3):E59),"")</f>
        <v>3.4368406603880008E-3</v>
      </c>
      <c r="H60">
        <f t="shared" si="1"/>
        <v>-1.8505618068194105</v>
      </c>
      <c r="I60" s="2" t="str">
        <f t="shared" si="2"/>
        <v>Buy</v>
      </c>
      <c r="J60">
        <f t="shared" si="3"/>
        <v>131.84</v>
      </c>
      <c r="K60">
        <f t="shared" si="4"/>
        <v>83.59</v>
      </c>
      <c r="L60" s="37" t="str">
        <f t="shared" si="5"/>
        <v/>
      </c>
      <c r="M60" t="str">
        <f t="shared" si="6"/>
        <v>Long</v>
      </c>
      <c r="N60" s="39">
        <f t="shared" si="7"/>
        <v>0</v>
      </c>
      <c r="O60" s="40">
        <f t="shared" si="10"/>
        <v>989.74999999999045</v>
      </c>
      <c r="P60" s="39">
        <f t="shared" si="8"/>
        <v>3.75</v>
      </c>
      <c r="Q60" s="39">
        <f t="shared" si="9"/>
        <v>2692.875</v>
      </c>
      <c r="R60" s="39">
        <f>IF((O60 - MAX($O$15:O60)) &lt; 0, O60 - MAX($O$15:O60), 0)</f>
        <v>-265.00000000000045</v>
      </c>
    </row>
    <row r="61" spans="1:18" x14ac:dyDescent="0.25">
      <c r="A61" s="2">
        <v>47</v>
      </c>
      <c r="B61" t="s">
        <v>47</v>
      </c>
      <c r="C61" s="8">
        <v>130.93</v>
      </c>
      <c r="D61" s="8">
        <v>82.26</v>
      </c>
      <c r="E61" s="17">
        <f t="shared" si="0"/>
        <v>0.46477786643738384</v>
      </c>
      <c r="F61" s="2">
        <f>+IF(A61&gt;$C$3,AVERAGE(INDEX($E$15:$E$2531,A61-$C$3):E60),"")</f>
        <v>0.46111001666795026</v>
      </c>
      <c r="G61" s="2">
        <f>+IF(A61&gt;$C$3,STDEVA(INDEX($E$15:$E$2531,A61-$C$3):E60),"")</f>
        <v>3.9351510049409552E-3</v>
      </c>
      <c r="H61">
        <f t="shared" si="1"/>
        <v>0.93207344898029076</v>
      </c>
      <c r="I61" s="2" t="str">
        <f t="shared" si="2"/>
        <v/>
      </c>
      <c r="J61">
        <f t="shared" si="3"/>
        <v>131.84</v>
      </c>
      <c r="K61">
        <f t="shared" si="4"/>
        <v>83.59</v>
      </c>
      <c r="L61" s="37">
        <f t="shared" si="5"/>
        <v>105.0000000000004</v>
      </c>
      <c r="M61" t="str">
        <f t="shared" si="6"/>
        <v>Long</v>
      </c>
      <c r="N61" s="39">
        <f t="shared" si="7"/>
        <v>0</v>
      </c>
      <c r="O61" s="40">
        <f t="shared" si="10"/>
        <v>989.74999999999045</v>
      </c>
      <c r="P61" s="39">
        <f t="shared" si="8"/>
        <v>0</v>
      </c>
      <c r="Q61" s="39">
        <f t="shared" si="9"/>
        <v>0</v>
      </c>
      <c r="R61" s="39">
        <f>IF((O61 - MAX($O$15:O61)) &lt; 0, O61 - MAX($O$15:O61), 0)</f>
        <v>-265.00000000000045</v>
      </c>
    </row>
    <row r="62" spans="1:18" x14ac:dyDescent="0.25">
      <c r="A62" s="2">
        <v>48</v>
      </c>
      <c r="B62" t="s">
        <v>48</v>
      </c>
      <c r="C62" s="8">
        <v>131.69</v>
      </c>
      <c r="D62" s="8">
        <v>82.81</v>
      </c>
      <c r="E62" s="17">
        <f t="shared" si="0"/>
        <v>0.46390184867651996</v>
      </c>
      <c r="F62" s="2">
        <f>+IF(A62&gt;$C$3,AVERAGE(INDEX($E$15:$E$2531,A62-$C$3):E61),"")</f>
        <v>0.46095793931237911</v>
      </c>
      <c r="G62" s="2">
        <f>+IF(A62&gt;$C$3,STDEVA(INDEX($E$15:$E$2531,A62-$C$3):E61),"")</f>
        <v>3.737671173041919E-3</v>
      </c>
      <c r="H62">
        <f t="shared" si="1"/>
        <v>0.78763198468979767</v>
      </c>
      <c r="I62" s="2" t="str">
        <f t="shared" si="2"/>
        <v/>
      </c>
      <c r="J62">
        <f t="shared" si="3"/>
        <v>131.84</v>
      </c>
      <c r="K62">
        <f t="shared" si="4"/>
        <v>83.59</v>
      </c>
      <c r="L62" s="37">
        <f t="shared" si="5"/>
        <v>157.49999999999886</v>
      </c>
      <c r="M62" t="str">
        <f t="shared" si="6"/>
        <v>Long</v>
      </c>
      <c r="N62" s="39">
        <f t="shared" si="7"/>
        <v>0</v>
      </c>
      <c r="O62" s="40">
        <f t="shared" si="10"/>
        <v>989.74999999999045</v>
      </c>
      <c r="P62" s="39">
        <f t="shared" si="8"/>
        <v>0</v>
      </c>
      <c r="Q62" s="39">
        <f t="shared" si="9"/>
        <v>0</v>
      </c>
      <c r="R62" s="39">
        <f>IF((O62 - MAX($O$15:O62)) &lt; 0, O62 - MAX($O$15:O62), 0)</f>
        <v>-265.00000000000045</v>
      </c>
    </row>
    <row r="63" spans="1:18" x14ac:dyDescent="0.25">
      <c r="A63" s="2">
        <v>49</v>
      </c>
      <c r="B63" t="s">
        <v>49</v>
      </c>
      <c r="C63" s="8">
        <v>130.61000000000001</v>
      </c>
      <c r="D63" s="8">
        <v>81.48</v>
      </c>
      <c r="E63" s="17">
        <f t="shared" si="0"/>
        <v>0.47185819223082481</v>
      </c>
      <c r="F63" s="2">
        <f>+IF(A63&gt;$C$3,AVERAGE(INDEX($E$15:$E$2531,A63-$C$3):E62),"")</f>
        <v>0.46079648328795259</v>
      </c>
      <c r="G63" s="2">
        <f>+IF(A63&gt;$C$3,STDEVA(INDEX($E$15:$E$2531,A63-$C$3):E62),"")</f>
        <v>3.5506997169303289E-3</v>
      </c>
      <c r="H63">
        <f t="shared" si="1"/>
        <v>3.115360302119651</v>
      </c>
      <c r="I63" s="2" t="str">
        <f t="shared" si="2"/>
        <v>Sell</v>
      </c>
      <c r="J63">
        <f t="shared" si="3"/>
        <v>131.84</v>
      </c>
      <c r="K63">
        <f t="shared" si="4"/>
        <v>83.59</v>
      </c>
      <c r="L63" s="37">
        <f t="shared" si="5"/>
        <v>220.00000000000244</v>
      </c>
      <c r="M63" t="str">
        <f t="shared" si="6"/>
        <v>Long</v>
      </c>
      <c r="N63" s="39">
        <f t="shared" si="7"/>
        <v>0</v>
      </c>
      <c r="O63" s="40">
        <f t="shared" si="10"/>
        <v>989.74999999999045</v>
      </c>
      <c r="P63" s="39">
        <f t="shared" si="8"/>
        <v>0</v>
      </c>
      <c r="Q63" s="39">
        <f t="shared" si="9"/>
        <v>0</v>
      </c>
      <c r="R63" s="39">
        <f>IF((O63 - MAX($O$15:O63)) &lt; 0, O63 - MAX($O$15:O63), 0)</f>
        <v>-265.00000000000045</v>
      </c>
    </row>
    <row r="64" spans="1:18" x14ac:dyDescent="0.25">
      <c r="A64" s="2">
        <v>50</v>
      </c>
      <c r="B64" t="s">
        <v>50</v>
      </c>
      <c r="C64" s="8">
        <v>132.72999999999999</v>
      </c>
      <c r="D64" s="8">
        <v>83.32</v>
      </c>
      <c r="E64" s="17">
        <f t="shared" si="0"/>
        <v>0.46562837324533962</v>
      </c>
      <c r="F64" s="2">
        <f>+IF(A64&gt;$C$3,AVERAGE(INDEX($E$15:$E$2531,A64-$C$3):E63),"")</f>
        <v>0.46154428160914457</v>
      </c>
      <c r="G64" s="2">
        <f>+IF(A64&gt;$C$3,STDEVA(INDEX($E$15:$E$2531,A64-$C$3):E63),"")</f>
        <v>4.9928227361681864E-3</v>
      </c>
      <c r="H64">
        <f t="shared" si="1"/>
        <v>0.81799251686020158</v>
      </c>
      <c r="I64" s="2" t="str">
        <f t="shared" si="2"/>
        <v/>
      </c>
      <c r="J64">
        <f t="shared" si="3"/>
        <v>131.84</v>
      </c>
      <c r="K64">
        <f t="shared" si="4"/>
        <v>83.59</v>
      </c>
      <c r="L64" s="37">
        <f t="shared" si="5"/>
        <v>289.99999999999915</v>
      </c>
      <c r="M64" t="str">
        <f t="shared" si="6"/>
        <v>Long</v>
      </c>
      <c r="N64" s="39">
        <f t="shared" si="7"/>
        <v>0</v>
      </c>
      <c r="O64" s="40">
        <f t="shared" si="10"/>
        <v>989.74999999999045</v>
      </c>
      <c r="P64" s="39">
        <f t="shared" si="8"/>
        <v>0</v>
      </c>
      <c r="Q64" s="39">
        <f t="shared" si="9"/>
        <v>0</v>
      </c>
      <c r="R64" s="39">
        <f>IF((O64 - MAX($O$15:O64)) &lt; 0, O64 - MAX($O$15:O64), 0)</f>
        <v>-265.00000000000045</v>
      </c>
    </row>
    <row r="65" spans="1:18" x14ac:dyDescent="0.25">
      <c r="A65" s="2">
        <v>51</v>
      </c>
      <c r="B65" t="s">
        <v>51</v>
      </c>
      <c r="C65" s="8">
        <v>132.65</v>
      </c>
      <c r="D65" s="8">
        <v>83.18</v>
      </c>
      <c r="E65" s="17">
        <f t="shared" si="0"/>
        <v>0.46670714626898296</v>
      </c>
      <c r="F65" s="2">
        <f>+IF(A65&gt;$C$3,AVERAGE(INDEX($E$15:$E$2531,A65-$C$3):E64),"")</f>
        <v>0.46191571334832648</v>
      </c>
      <c r="G65" s="2">
        <f>+IF(A65&gt;$C$3,STDEVA(INDEX($E$15:$E$2531,A65-$C$3):E64),"")</f>
        <v>5.175845285425802E-3</v>
      </c>
      <c r="H65">
        <f t="shared" si="1"/>
        <v>0.92572954878466818</v>
      </c>
      <c r="I65" s="2" t="str">
        <f t="shared" si="2"/>
        <v/>
      </c>
      <c r="J65">
        <f t="shared" si="3"/>
        <v>131.84</v>
      </c>
      <c r="K65">
        <f t="shared" si="4"/>
        <v>83.59</v>
      </c>
      <c r="L65" s="37">
        <f t="shared" si="5"/>
        <v>304.99999999999972</v>
      </c>
      <c r="M65" t="str">
        <f t="shared" si="6"/>
        <v>Long</v>
      </c>
      <c r="N65" s="39">
        <f t="shared" si="7"/>
        <v>0</v>
      </c>
      <c r="O65" s="40">
        <f t="shared" si="10"/>
        <v>989.74999999999045</v>
      </c>
      <c r="P65" s="39">
        <f t="shared" si="8"/>
        <v>0</v>
      </c>
      <c r="Q65" s="39">
        <f t="shared" si="9"/>
        <v>0</v>
      </c>
      <c r="R65" s="39">
        <f>IF((O65 - MAX($O$15:O65)) &lt; 0, O65 - MAX($O$15:O65), 0)</f>
        <v>-265.00000000000045</v>
      </c>
    </row>
    <row r="66" spans="1:18" x14ac:dyDescent="0.25">
      <c r="A66" s="2">
        <v>52</v>
      </c>
      <c r="B66" t="s">
        <v>52</v>
      </c>
      <c r="C66" s="8">
        <v>134.49</v>
      </c>
      <c r="D66" s="8">
        <v>83.94</v>
      </c>
      <c r="E66" s="17">
        <f t="shared" si="0"/>
        <v>0.47138758893001315</v>
      </c>
      <c r="F66" s="2">
        <f>+IF(A66&gt;$C$3,AVERAGE(INDEX($E$15:$E$2531,A66-$C$3):E65),"")</f>
        <v>0.46291998836845966</v>
      </c>
      <c r="G66" s="2">
        <f>+IF(A66&gt;$C$3,STDEVA(INDEX($E$15:$E$2531,A66-$C$3):E65),"")</f>
        <v>5.1254065933234094E-3</v>
      </c>
      <c r="H66">
        <f t="shared" si="1"/>
        <v>1.6520836751924768</v>
      </c>
      <c r="I66" s="2" t="str">
        <f t="shared" si="2"/>
        <v/>
      </c>
      <c r="J66" t="str">
        <f t="shared" si="3"/>
        <v/>
      </c>
      <c r="K66" t="str">
        <f t="shared" si="4"/>
        <v/>
      </c>
      <c r="L66" s="37">
        <f t="shared" si="5"/>
        <v>575.00000000000273</v>
      </c>
      <c r="M66" t="str">
        <f t="shared" si="6"/>
        <v>TP</v>
      </c>
      <c r="N66" s="39">
        <f t="shared" si="7"/>
        <v>575.00000000000273</v>
      </c>
      <c r="O66" s="40">
        <f t="shared" si="10"/>
        <v>1564.7499999999932</v>
      </c>
      <c r="P66" s="39">
        <f t="shared" si="8"/>
        <v>3.75</v>
      </c>
      <c r="Q66" s="39">
        <f t="shared" si="9"/>
        <v>0</v>
      </c>
      <c r="R66" s="39">
        <f>IF((O66 - MAX($O$15:O66)) &lt; 0, O66 - MAX($O$15:O66), 0)</f>
        <v>0</v>
      </c>
    </row>
    <row r="67" spans="1:18" x14ac:dyDescent="0.25">
      <c r="A67" s="2">
        <v>53</v>
      </c>
      <c r="B67" t="s">
        <v>53</v>
      </c>
      <c r="C67" s="8">
        <v>134.58000000000001</v>
      </c>
      <c r="D67" s="8">
        <v>84.05</v>
      </c>
      <c r="E67" s="17">
        <f t="shared" si="0"/>
        <v>0.47074695790554749</v>
      </c>
      <c r="F67" s="2">
        <f>+IF(A67&gt;$C$3,AVERAGE(INDEX($E$15:$E$2531,A67-$C$3):E66),"")</f>
        <v>0.46455850622811845</v>
      </c>
      <c r="G67" s="2">
        <f>+IF(A67&gt;$C$3,STDEVA(INDEX($E$15:$E$2531,A67-$C$3):E66),"")</f>
        <v>5.2233769916034947E-3</v>
      </c>
      <c r="H67">
        <f t="shared" si="1"/>
        <v>1.1847606801838906</v>
      </c>
      <c r="I67" s="2" t="str">
        <f t="shared" si="2"/>
        <v/>
      </c>
      <c r="J67" t="str">
        <f t="shared" si="3"/>
        <v/>
      </c>
      <c r="K67" t="str">
        <f t="shared" si="4"/>
        <v/>
      </c>
      <c r="L67" s="37" t="str">
        <f t="shared" si="5"/>
        <v/>
      </c>
      <c r="M67" t="str">
        <f t="shared" si="6"/>
        <v/>
      </c>
      <c r="N67" s="39">
        <f t="shared" si="7"/>
        <v>0</v>
      </c>
      <c r="O67" s="40">
        <f t="shared" si="10"/>
        <v>1564.7499999999932</v>
      </c>
      <c r="P67" s="39">
        <f t="shared" si="8"/>
        <v>0</v>
      </c>
      <c r="Q67" s="39">
        <f t="shared" si="9"/>
        <v>0</v>
      </c>
      <c r="R67" s="39">
        <f>IF((O67 - MAX($O$15:O67)) &lt; 0, O67 - MAX($O$15:O67), 0)</f>
        <v>0</v>
      </c>
    </row>
    <row r="68" spans="1:18" x14ac:dyDescent="0.25">
      <c r="A68" s="2">
        <v>54</v>
      </c>
      <c r="B68" t="s">
        <v>54</v>
      </c>
      <c r="C68" s="8">
        <v>133.83000000000001</v>
      </c>
      <c r="D68" s="8">
        <v>83.06</v>
      </c>
      <c r="E68" s="17">
        <f t="shared" si="0"/>
        <v>0.47700709960567567</v>
      </c>
      <c r="F68" s="2">
        <f>+IF(A68&gt;$C$3,AVERAGE(INDEX($E$15:$E$2531,A68-$C$3):E67),"")</f>
        <v>0.46576527848029414</v>
      </c>
      <c r="G68" s="2">
        <f>+IF(A68&gt;$C$3,STDEVA(INDEX($E$15:$E$2531,A68-$C$3):E67),"")</f>
        <v>5.2634035474197777E-3</v>
      </c>
      <c r="H68">
        <f t="shared" si="1"/>
        <v>2.1358463253102609</v>
      </c>
      <c r="I68" s="2" t="str">
        <f t="shared" si="2"/>
        <v>Sell</v>
      </c>
      <c r="J68">
        <f t="shared" si="3"/>
        <v>83.06</v>
      </c>
      <c r="K68">
        <f t="shared" si="4"/>
        <v>133.83000000000001</v>
      </c>
      <c r="L68" s="37" t="str">
        <f t="shared" si="5"/>
        <v/>
      </c>
      <c r="M68" t="str">
        <f t="shared" si="6"/>
        <v>Short</v>
      </c>
      <c r="N68" s="39">
        <f t="shared" si="7"/>
        <v>0</v>
      </c>
      <c r="O68" s="40">
        <f t="shared" si="10"/>
        <v>1564.7499999999932</v>
      </c>
      <c r="P68" s="39">
        <f t="shared" si="8"/>
        <v>3.75</v>
      </c>
      <c r="Q68" s="39">
        <f t="shared" si="9"/>
        <v>2711.125</v>
      </c>
      <c r="R68" s="39">
        <f>IF((O68 - MAX($O$15:O68)) &lt; 0, O68 - MAX($O$15:O68), 0)</f>
        <v>0</v>
      </c>
    </row>
    <row r="69" spans="1:18" x14ac:dyDescent="0.25">
      <c r="A69" s="2">
        <v>55</v>
      </c>
      <c r="B69" t="s">
        <v>55</v>
      </c>
      <c r="C69" s="8">
        <v>133.33000000000001</v>
      </c>
      <c r="D69" s="8">
        <v>82.43</v>
      </c>
      <c r="E69" s="17">
        <f t="shared" si="0"/>
        <v>0.48087780980223099</v>
      </c>
      <c r="F69" s="2">
        <f>+IF(A69&gt;$C$3,AVERAGE(INDEX($E$15:$E$2531,A69-$C$3):E68),"")</f>
        <v>0.46752002708337614</v>
      </c>
      <c r="G69" s="2">
        <f>+IF(A69&gt;$C$3,STDEVA(INDEX($E$15:$E$2531,A69-$C$3):E68),"")</f>
        <v>6.1194643792144305E-3</v>
      </c>
      <c r="H69">
        <f t="shared" si="1"/>
        <v>2.1828352762745582</v>
      </c>
      <c r="I69" s="2" t="str">
        <f t="shared" si="2"/>
        <v>Sell</v>
      </c>
      <c r="J69">
        <f t="shared" si="3"/>
        <v>83.06</v>
      </c>
      <c r="K69">
        <f t="shared" si="4"/>
        <v>133.83000000000001</v>
      </c>
      <c r="L69" s="37">
        <f t="shared" si="5"/>
        <v>-32.499999999998863</v>
      </c>
      <c r="M69" t="str">
        <f t="shared" si="6"/>
        <v>Short</v>
      </c>
      <c r="N69" s="39">
        <f t="shared" si="7"/>
        <v>0</v>
      </c>
      <c r="O69" s="40">
        <f t="shared" si="10"/>
        <v>1564.7499999999932</v>
      </c>
      <c r="P69" s="39">
        <f t="shared" si="8"/>
        <v>0</v>
      </c>
      <c r="Q69" s="39">
        <f t="shared" si="9"/>
        <v>0</v>
      </c>
      <c r="R69" s="39">
        <f>IF((O69 - MAX($O$15:O69)) &lt; 0, O69 - MAX($O$15:O69), 0)</f>
        <v>0</v>
      </c>
    </row>
    <row r="70" spans="1:18" x14ac:dyDescent="0.25">
      <c r="A70" s="2">
        <v>56</v>
      </c>
      <c r="B70" t="s">
        <v>56</v>
      </c>
      <c r="C70" s="8">
        <v>130.6</v>
      </c>
      <c r="D70" s="8">
        <v>79.97</v>
      </c>
      <c r="E70" s="17">
        <f t="shared" si="0"/>
        <v>0.49048765249853205</v>
      </c>
      <c r="F70" s="2">
        <f>+IF(A70&gt;$C$3,AVERAGE(INDEX($E$15:$E$2531,A70-$C$3):E69),"")</f>
        <v>0.47032143145583544</v>
      </c>
      <c r="G70" s="2">
        <f>+IF(A70&gt;$C$3,STDEVA(INDEX($E$15:$E$2531,A70-$C$3):E69),"")</f>
        <v>5.7754295246546395E-3</v>
      </c>
      <c r="H70">
        <f t="shared" si="1"/>
        <v>3.4917266251123569</v>
      </c>
      <c r="I70" s="2" t="str">
        <f t="shared" si="2"/>
        <v>Sell</v>
      </c>
      <c r="J70">
        <f t="shared" si="3"/>
        <v>83.06</v>
      </c>
      <c r="K70">
        <f t="shared" si="4"/>
        <v>133.83000000000001</v>
      </c>
      <c r="L70" s="37">
        <f t="shared" si="5"/>
        <v>35.000000000003638</v>
      </c>
      <c r="M70" t="str">
        <f t="shared" si="6"/>
        <v>Short</v>
      </c>
      <c r="N70" s="39">
        <f t="shared" si="7"/>
        <v>0</v>
      </c>
      <c r="O70" s="40">
        <f t="shared" si="10"/>
        <v>1564.7499999999932</v>
      </c>
      <c r="P70" s="39">
        <f t="shared" si="8"/>
        <v>0</v>
      </c>
      <c r="Q70" s="39">
        <f t="shared" si="9"/>
        <v>0</v>
      </c>
      <c r="R70" s="39">
        <f>IF((O70 - MAX($O$15:O70)) &lt; 0, O70 - MAX($O$15:O70), 0)</f>
        <v>0</v>
      </c>
    </row>
    <row r="71" spans="1:18" x14ac:dyDescent="0.25">
      <c r="A71" s="2">
        <v>57</v>
      </c>
      <c r="B71" t="s">
        <v>57</v>
      </c>
      <c r="C71" s="8">
        <v>130.22</v>
      </c>
      <c r="D71" s="8">
        <v>79.84</v>
      </c>
      <c r="E71" s="17">
        <f t="shared" si="0"/>
        <v>0.4892006958055074</v>
      </c>
      <c r="F71" s="2">
        <f>+IF(A71&gt;$C$3,AVERAGE(INDEX($E$15:$E$2531,A71-$C$3):E70),"")</f>
        <v>0.47317807435151849</v>
      </c>
      <c r="G71" s="2">
        <f>+IF(A71&gt;$C$3,STDEVA(INDEX($E$15:$E$2531,A71-$C$3):E70),"")</f>
        <v>8.4361304064868026E-3</v>
      </c>
      <c r="H71">
        <f t="shared" si="1"/>
        <v>1.8992856537244405</v>
      </c>
      <c r="I71" s="2" t="str">
        <f t="shared" si="2"/>
        <v>Sell</v>
      </c>
      <c r="J71">
        <f t="shared" si="3"/>
        <v>83.06</v>
      </c>
      <c r="K71">
        <f t="shared" si="4"/>
        <v>133.83000000000001</v>
      </c>
      <c r="L71" s="37">
        <f t="shared" si="5"/>
        <v>97.500000000003638</v>
      </c>
      <c r="M71" t="str">
        <f t="shared" si="6"/>
        <v>Short</v>
      </c>
      <c r="N71" s="39">
        <f t="shared" si="7"/>
        <v>0</v>
      </c>
      <c r="O71" s="40">
        <f t="shared" si="10"/>
        <v>1564.7499999999932</v>
      </c>
      <c r="P71" s="39">
        <f t="shared" si="8"/>
        <v>0</v>
      </c>
      <c r="Q71" s="39">
        <f t="shared" si="9"/>
        <v>0</v>
      </c>
      <c r="R71" s="39">
        <f>IF((O71 - MAX($O$15:O71)) &lt; 0, O71 - MAX($O$15:O71), 0)</f>
        <v>0</v>
      </c>
    </row>
    <row r="72" spans="1:18" x14ac:dyDescent="0.25">
      <c r="A72" s="2">
        <v>58</v>
      </c>
      <c r="B72" t="s">
        <v>58</v>
      </c>
      <c r="C72" s="8">
        <v>129.33000000000001</v>
      </c>
      <c r="D72" s="8">
        <v>79.739999999999995</v>
      </c>
      <c r="E72" s="17">
        <f t="shared" si="0"/>
        <v>0.48359593547394408</v>
      </c>
      <c r="F72" s="2">
        <f>+IF(A72&gt;$C$3,AVERAGE(INDEX($E$15:$E$2531,A72-$C$3):E71),"")</f>
        <v>0.47598905736585045</v>
      </c>
      <c r="G72" s="2">
        <f>+IF(A72&gt;$C$3,STDEVA(INDEX($E$15:$E$2531,A72-$C$3):E71),"")</f>
        <v>9.1440402435450235E-3</v>
      </c>
      <c r="H72">
        <f t="shared" si="1"/>
        <v>0.83189464454331219</v>
      </c>
      <c r="I72" s="2" t="str">
        <f t="shared" si="2"/>
        <v/>
      </c>
      <c r="J72">
        <f t="shared" si="3"/>
        <v>83.06</v>
      </c>
      <c r="K72">
        <f t="shared" si="4"/>
        <v>133.83000000000001</v>
      </c>
      <c r="L72" s="37">
        <f t="shared" si="5"/>
        <v>294.99999999999818</v>
      </c>
      <c r="M72" t="str">
        <f t="shared" si="6"/>
        <v>Short</v>
      </c>
      <c r="N72" s="39">
        <f t="shared" si="7"/>
        <v>0</v>
      </c>
      <c r="O72" s="40">
        <f t="shared" si="10"/>
        <v>1564.7499999999932</v>
      </c>
      <c r="P72" s="39">
        <f t="shared" si="8"/>
        <v>0</v>
      </c>
      <c r="Q72" s="39">
        <f t="shared" si="9"/>
        <v>0</v>
      </c>
      <c r="R72" s="39">
        <f>IF((O72 - MAX($O$15:O72)) &lt; 0, O72 - MAX($O$15:O72), 0)</f>
        <v>0</v>
      </c>
    </row>
    <row r="73" spans="1:18" x14ac:dyDescent="0.25">
      <c r="A73" s="2">
        <v>59</v>
      </c>
      <c r="B73" t="s">
        <v>59</v>
      </c>
      <c r="C73" s="8">
        <v>128.78</v>
      </c>
      <c r="D73" s="8">
        <v>79.22</v>
      </c>
      <c r="E73" s="17">
        <f t="shared" si="0"/>
        <v>0.48587672991626679</v>
      </c>
      <c r="F73" s="2">
        <f>+IF(A73&gt;$C$3,AVERAGE(INDEX($E$15:$E$2531,A73-$C$3):E72),"")</f>
        <v>0.4772932510595303</v>
      </c>
      <c r="G73" s="2">
        <f>+IF(A73&gt;$C$3,STDEVA(INDEX($E$15:$E$2531,A73-$C$3):E72),"")</f>
        <v>9.3166519796308855E-3</v>
      </c>
      <c r="H73">
        <f t="shared" si="1"/>
        <v>0.92130508636607455</v>
      </c>
      <c r="I73" s="2" t="str">
        <f t="shared" si="2"/>
        <v/>
      </c>
      <c r="J73">
        <f t="shared" si="3"/>
        <v>83.06</v>
      </c>
      <c r="K73">
        <f t="shared" si="4"/>
        <v>133.83000000000001</v>
      </c>
      <c r="L73" s="37">
        <f t="shared" si="5"/>
        <v>302.50000000000182</v>
      </c>
      <c r="M73" t="str">
        <f t="shared" si="6"/>
        <v>Short</v>
      </c>
      <c r="N73" s="39">
        <f t="shared" si="7"/>
        <v>0</v>
      </c>
      <c r="O73" s="40">
        <f t="shared" si="10"/>
        <v>1564.7499999999932</v>
      </c>
      <c r="P73" s="39">
        <f t="shared" si="8"/>
        <v>0</v>
      </c>
      <c r="Q73" s="39">
        <f t="shared" si="9"/>
        <v>0</v>
      </c>
      <c r="R73" s="39">
        <f>IF((O73 - MAX($O$15:O73)) &lt; 0, O73 - MAX($O$15:O73), 0)</f>
        <v>0</v>
      </c>
    </row>
    <row r="74" spans="1:18" x14ac:dyDescent="0.25">
      <c r="A74" s="2">
        <v>60</v>
      </c>
      <c r="B74" t="s">
        <v>60</v>
      </c>
      <c r="C74" s="8">
        <v>132.57</v>
      </c>
      <c r="D74" s="8">
        <v>76.75</v>
      </c>
      <c r="E74" s="17">
        <f t="shared" si="0"/>
        <v>0.54655742134345164</v>
      </c>
      <c r="F74" s="2">
        <f>+IF(A74&gt;$C$3,AVERAGE(INDEX($E$15:$E$2531,A74-$C$3):E73),"")</f>
        <v>0.47954306846741118</v>
      </c>
      <c r="G74" s="2">
        <f>+IF(A74&gt;$C$3,STDEVA(INDEX($E$15:$E$2531,A74-$C$3):E73),"")</f>
        <v>8.5619190490602848E-3</v>
      </c>
      <c r="H74">
        <f t="shared" si="1"/>
        <v>7.8270248167547951</v>
      </c>
      <c r="I74" s="2" t="str">
        <f t="shared" si="2"/>
        <v>Sell</v>
      </c>
      <c r="J74" t="str">
        <f t="shared" si="3"/>
        <v/>
      </c>
      <c r="K74" t="str">
        <f t="shared" si="4"/>
        <v/>
      </c>
      <c r="L74" s="37">
        <f t="shared" si="5"/>
        <v>-1262.4999999999957</v>
      </c>
      <c r="M74" t="str">
        <f t="shared" si="6"/>
        <v>SL</v>
      </c>
      <c r="N74" s="39">
        <f t="shared" si="7"/>
        <v>-1262.4999999999957</v>
      </c>
      <c r="O74" s="40">
        <f t="shared" si="10"/>
        <v>302.2499999999975</v>
      </c>
      <c r="P74" s="39">
        <f t="shared" si="8"/>
        <v>3.75</v>
      </c>
      <c r="Q74" s="39">
        <f t="shared" si="9"/>
        <v>0</v>
      </c>
      <c r="R74" s="39">
        <f>IF((O74 - MAX($O$15:O74)) &lt; 0, O74 - MAX($O$15:O74), 0)</f>
        <v>-1262.4999999999957</v>
      </c>
    </row>
    <row r="75" spans="1:18" x14ac:dyDescent="0.25">
      <c r="A75" s="2">
        <v>61</v>
      </c>
      <c r="B75" t="s">
        <v>61</v>
      </c>
      <c r="C75" s="8">
        <v>126.17</v>
      </c>
      <c r="D75" s="8">
        <v>77.260000000000005</v>
      </c>
      <c r="E75" s="17">
        <f t="shared" si="0"/>
        <v>0.49045384670151465</v>
      </c>
      <c r="F75" s="2">
        <f>+IF(A75&gt;$C$3,AVERAGE(INDEX($E$15:$E$2531,A75-$C$3):E74),"")</f>
        <v>0.48841532125346315</v>
      </c>
      <c r="G75" s="2">
        <f>+IF(A75&gt;$C$3,STDEVA(INDEX($E$15:$E$2531,A75-$C$3):E74),"")</f>
        <v>2.2924229620739665E-2</v>
      </c>
      <c r="H75">
        <f t="shared" si="1"/>
        <v>8.892449088920458E-2</v>
      </c>
      <c r="I75" s="2" t="str">
        <f t="shared" si="2"/>
        <v/>
      </c>
      <c r="J75" t="str">
        <f t="shared" si="3"/>
        <v/>
      </c>
      <c r="K75" t="str">
        <f t="shared" si="4"/>
        <v/>
      </c>
      <c r="L75" s="37" t="str">
        <f t="shared" si="5"/>
        <v/>
      </c>
      <c r="M75" t="str">
        <f t="shared" si="6"/>
        <v/>
      </c>
      <c r="N75" s="39">
        <f t="shared" si="7"/>
        <v>0</v>
      </c>
      <c r="O75" s="40">
        <f t="shared" si="10"/>
        <v>302.2499999999975</v>
      </c>
      <c r="P75" s="39">
        <f t="shared" si="8"/>
        <v>0</v>
      </c>
      <c r="Q75" s="39">
        <f t="shared" si="9"/>
        <v>0</v>
      </c>
      <c r="R75" s="39">
        <f>IF((O75 - MAX($O$15:O75)) &lt; 0, O75 - MAX($O$15:O75), 0)</f>
        <v>-1262.4999999999957</v>
      </c>
    </row>
    <row r="76" spans="1:18" x14ac:dyDescent="0.25">
      <c r="A76" s="2">
        <v>62</v>
      </c>
      <c r="B76" t="s">
        <v>62</v>
      </c>
      <c r="C76" s="8">
        <v>120.26</v>
      </c>
      <c r="D76" s="8">
        <v>72.64</v>
      </c>
      <c r="E76" s="17">
        <f t="shared" si="0"/>
        <v>0.50414033131838476</v>
      </c>
      <c r="F76" s="2">
        <f>+IF(A76&gt;$C$3,AVERAGE(INDEX($E$15:$E$2531,A76-$C$3):E75),"")</f>
        <v>0.49053379433918554</v>
      </c>
      <c r="G76" s="2">
        <f>+IF(A76&gt;$C$3,STDEVA(INDEX($E$15:$E$2531,A76-$C$3):E75),"")</f>
        <v>2.2016990580072747E-2</v>
      </c>
      <c r="H76">
        <f t="shared" si="1"/>
        <v>0.61800167146886553</v>
      </c>
      <c r="I76" s="2" t="str">
        <f t="shared" si="2"/>
        <v/>
      </c>
      <c r="J76" t="str">
        <f t="shared" si="3"/>
        <v/>
      </c>
      <c r="K76" t="str">
        <f t="shared" si="4"/>
        <v/>
      </c>
      <c r="L76" s="37" t="str">
        <f t="shared" si="5"/>
        <v/>
      </c>
      <c r="M76" t="str">
        <f t="shared" si="6"/>
        <v/>
      </c>
      <c r="N76" s="39">
        <f t="shared" si="7"/>
        <v>0</v>
      </c>
      <c r="O76" s="40">
        <f t="shared" si="10"/>
        <v>302.2499999999975</v>
      </c>
      <c r="P76" s="39">
        <f t="shared" si="8"/>
        <v>0</v>
      </c>
      <c r="Q76" s="39">
        <f t="shared" si="9"/>
        <v>0</v>
      </c>
      <c r="R76" s="39">
        <f>IF((O76 - MAX($O$15:O76)) &lt; 0, O76 - MAX($O$15:O76), 0)</f>
        <v>-1262.4999999999957</v>
      </c>
    </row>
    <row r="77" spans="1:18" x14ac:dyDescent="0.25">
      <c r="A77" s="2">
        <v>63</v>
      </c>
      <c r="B77" t="s">
        <v>63</v>
      </c>
      <c r="C77" s="8">
        <v>120.08</v>
      </c>
      <c r="D77" s="8">
        <v>71.33</v>
      </c>
      <c r="E77" s="17">
        <f t="shared" si="0"/>
        <v>0.52084119103525983</v>
      </c>
      <c r="F77" s="2">
        <f>+IF(A77&gt;$C$3,AVERAGE(INDEX($E$15:$E$2531,A77-$C$3):E76),"")</f>
        <v>0.4942441691628342</v>
      </c>
      <c r="G77" s="2">
        <f>+IF(A77&gt;$C$3,STDEVA(INDEX($E$15:$E$2531,A77-$C$3):E76),"")</f>
        <v>2.1058549374752683E-2</v>
      </c>
      <c r="H77">
        <f t="shared" si="1"/>
        <v>1.263003514587433</v>
      </c>
      <c r="I77" s="2" t="str">
        <f t="shared" si="2"/>
        <v/>
      </c>
      <c r="J77" t="str">
        <f t="shared" si="3"/>
        <v/>
      </c>
      <c r="K77" t="str">
        <f t="shared" si="4"/>
        <v/>
      </c>
      <c r="L77" s="37" t="str">
        <f t="shared" si="5"/>
        <v/>
      </c>
      <c r="M77" t="str">
        <f t="shared" si="6"/>
        <v/>
      </c>
      <c r="N77" s="39">
        <f t="shared" si="7"/>
        <v>0</v>
      </c>
      <c r="O77" s="40">
        <f t="shared" si="10"/>
        <v>302.2499999999975</v>
      </c>
      <c r="P77" s="39">
        <f t="shared" si="8"/>
        <v>0</v>
      </c>
      <c r="Q77" s="39">
        <f t="shared" si="9"/>
        <v>0</v>
      </c>
      <c r="R77" s="39">
        <f>IF((O77 - MAX($O$15:O77)) &lt; 0, O77 - MAX($O$15:O77), 0)</f>
        <v>-1262.4999999999957</v>
      </c>
    </row>
    <row r="78" spans="1:18" x14ac:dyDescent="0.25">
      <c r="A78" s="2">
        <v>64</v>
      </c>
      <c r="B78" t="s">
        <v>64</v>
      </c>
      <c r="C78" s="8">
        <v>112.26</v>
      </c>
      <c r="D78" s="8">
        <v>65.12</v>
      </c>
      <c r="E78" s="17">
        <f t="shared" si="0"/>
        <v>0.54458588781976836</v>
      </c>
      <c r="F78" s="2">
        <f>+IF(A78&gt;$C$3,AVERAGE(INDEX($E$15:$E$2531,A78-$C$3):E77),"")</f>
        <v>0.49911462376612131</v>
      </c>
      <c r="G78" s="2">
        <f>+IF(A78&gt;$C$3,STDEVA(INDEX($E$15:$E$2531,A78-$C$3):E77),"")</f>
        <v>2.163473210872684E-2</v>
      </c>
      <c r="H78">
        <f t="shared" si="1"/>
        <v>2.101771532234745</v>
      </c>
      <c r="I78" s="2" t="str">
        <f t="shared" si="2"/>
        <v>Sell</v>
      </c>
      <c r="J78">
        <f t="shared" si="3"/>
        <v>65.12</v>
      </c>
      <c r="K78">
        <f t="shared" si="4"/>
        <v>112.26</v>
      </c>
      <c r="L78" s="37" t="str">
        <f t="shared" si="5"/>
        <v/>
      </c>
      <c r="M78" t="str">
        <f t="shared" si="6"/>
        <v>Short</v>
      </c>
      <c r="N78" s="39">
        <f t="shared" si="7"/>
        <v>0</v>
      </c>
      <c r="O78" s="40">
        <f t="shared" si="10"/>
        <v>302.2499999999975</v>
      </c>
      <c r="P78" s="39">
        <f t="shared" si="8"/>
        <v>3.75</v>
      </c>
      <c r="Q78" s="39">
        <f t="shared" si="9"/>
        <v>2217.25</v>
      </c>
      <c r="R78" s="39">
        <f>IF((O78 - MAX($O$15:O78)) &lt; 0, O78 - MAX($O$15:O78), 0)</f>
        <v>-1262.4999999999957</v>
      </c>
    </row>
    <row r="79" spans="1:18" x14ac:dyDescent="0.25">
      <c r="A79" s="2">
        <v>65</v>
      </c>
      <c r="B79" t="s">
        <v>65</v>
      </c>
      <c r="C79" s="8">
        <v>117.48</v>
      </c>
      <c r="D79" s="8">
        <v>69.459999999999994</v>
      </c>
      <c r="E79" s="17">
        <f t="shared" si="0"/>
        <v>0.52551705901449153</v>
      </c>
      <c r="F79" s="2">
        <f>+IF(A79&gt;$C$3,AVERAGE(INDEX($E$15:$E$2531,A79-$C$3):E78),"")</f>
        <v>0.50619329910140332</v>
      </c>
      <c r="G79" s="2">
        <f>+IF(A79&gt;$C$3,STDEVA(INDEX($E$15:$E$2531,A79-$C$3):E78),"")</f>
        <v>2.5071345042430894E-2</v>
      </c>
      <c r="H79">
        <f t="shared" si="1"/>
        <v>0.77075082650669779</v>
      </c>
      <c r="I79" s="2" t="str">
        <f t="shared" si="2"/>
        <v/>
      </c>
      <c r="J79" t="str">
        <f t="shared" si="3"/>
        <v/>
      </c>
      <c r="K79" t="str">
        <f t="shared" si="4"/>
        <v/>
      </c>
      <c r="L79" s="37">
        <f t="shared" si="5"/>
        <v>-220.0000000000025</v>
      </c>
      <c r="M79" t="str">
        <f t="shared" si="6"/>
        <v>SL</v>
      </c>
      <c r="N79" s="39">
        <f t="shared" si="7"/>
        <v>-220.0000000000025</v>
      </c>
      <c r="O79" s="40">
        <f t="shared" si="10"/>
        <v>82.249999999994998</v>
      </c>
      <c r="P79" s="39">
        <f t="shared" si="8"/>
        <v>3.75</v>
      </c>
      <c r="Q79" s="39">
        <f t="shared" si="9"/>
        <v>0</v>
      </c>
      <c r="R79" s="39">
        <f>IF((O79 - MAX($O$15:O79)) &lt; 0, O79 - MAX($O$15:O79), 0)</f>
        <v>-1482.4999999999982</v>
      </c>
    </row>
    <row r="80" spans="1:18" x14ac:dyDescent="0.25">
      <c r="A80" s="2">
        <v>66</v>
      </c>
      <c r="B80" t="s">
        <v>66</v>
      </c>
      <c r="C80" s="8">
        <v>112.29</v>
      </c>
      <c r="D80" s="8">
        <v>66.06</v>
      </c>
      <c r="E80" s="17">
        <f t="shared" ref="E80:E143" si="11">+LN(C80/D80)</f>
        <v>0.5305213906218037</v>
      </c>
      <c r="F80" s="2">
        <f>+IF(A80&gt;$C$3,AVERAGE(INDEX($E$15:$E$2531,A80-$C$3):E79),"")</f>
        <v>0.5100854553809544</v>
      </c>
      <c r="G80" s="2">
        <f>+IF(A80&gt;$C$3,STDEVA(INDEX($E$15:$E$2531,A80-$C$3):E79),"")</f>
        <v>2.5047402997410109E-2</v>
      </c>
      <c r="H80">
        <f t="shared" ref="H80:H143" si="12">+IF(F80="","",(E80-F80)/G80)</f>
        <v>0.81589038364425914</v>
      </c>
      <c r="I80" s="2" t="str">
        <f t="shared" ref="I80:I143" si="13">+IF(H80="","",IF(H80&lt;$C$4,"Buy",IF(H80&gt;$C$5,"Sell","")))</f>
        <v/>
      </c>
      <c r="J80" t="str">
        <f t="shared" ref="J80:J143" si="14">IF(M80=M79, J79, IF(OR(M80="TP", M80="SL"), "", IF(I80="Buy", C80, IF(I80="Sell", D80, ""))))</f>
        <v/>
      </c>
      <c r="K80" t="str">
        <f t="shared" ref="K80:K143" si="15">IF(M80=M79, K79, IF(OR(M80="TP", M80="SL"), "",IF(I80="Buy", D80, IF(I80="Sell", C80, ""))))</f>
        <v/>
      </c>
      <c r="L80" s="37" t="str">
        <f t="shared" ref="L80:L143" si="16">IF(M79="Long", (C80-J79)*$C$8+(K79-D80)*$C$9, IF(M79="Short", (K79-C80)*$C$8+(D80-J79)*$C$9, ""))</f>
        <v/>
      </c>
      <c r="M80" t="str">
        <f t="shared" ref="M80:M143" si="17">IF(OR(M79="", M79="SL", M79="TP"), IF(I80="Sell","Short",(IF(I80="Buy","Long",I80))), IF(L80="", "", IF(L80&lt;$C$6, "SL", IF(L80&gt;$C$7, "TP", M79))))</f>
        <v/>
      </c>
      <c r="N80" s="39">
        <f t="shared" ref="N80:N143" si="18">IF(OR(M80="TP", M80="SL"), L80, 0)</f>
        <v>0</v>
      </c>
      <c r="O80" s="40">
        <f t="shared" si="10"/>
        <v>82.249999999994998</v>
      </c>
      <c r="P80" s="39">
        <f t="shared" ref="P80:P143" si="19">IF(OR(AND(I80&lt;&gt;"", J79=""), OR(M80="TP", M80="SL",)), ($C$9+$C$8)*$C$11, 0)</f>
        <v>0</v>
      </c>
      <c r="Q80" s="39">
        <f t="shared" ref="Q80:Q143" si="20">IF(AND(I80&lt;&gt;"",J79=""),(D80*$C$9+C80*$C$8)*$C$10,0)</f>
        <v>0</v>
      </c>
      <c r="R80" s="39">
        <f>IF((O80 - MAX($O$15:O80)) &lt; 0, O80 - MAX($O$15:O80), 0)</f>
        <v>-1482.4999999999982</v>
      </c>
    </row>
    <row r="81" spans="1:18" x14ac:dyDescent="0.25">
      <c r="A81" s="2">
        <v>67</v>
      </c>
      <c r="B81" t="s">
        <v>67</v>
      </c>
      <c r="C81" s="8">
        <v>117.33</v>
      </c>
      <c r="D81" s="8">
        <v>69.39</v>
      </c>
      <c r="E81" s="17">
        <f t="shared" si="11"/>
        <v>0.52524771252407498</v>
      </c>
      <c r="F81" s="2">
        <f>+IF(A81&gt;$C$3,AVERAGE(INDEX($E$15:$E$2531,A81-$C$3):E80),"")</f>
        <v>0.51467664369387611</v>
      </c>
      <c r="G81" s="2">
        <f>+IF(A81&gt;$C$3,STDEVA(INDEX($E$15:$E$2531,A81-$C$3):E80),"")</f>
        <v>2.4522240800034283E-2</v>
      </c>
      <c r="H81">
        <f t="shared" si="12"/>
        <v>0.43108086721765215</v>
      </c>
      <c r="I81" s="2" t="str">
        <f t="shared" si="13"/>
        <v/>
      </c>
      <c r="J81" t="str">
        <f t="shared" si="14"/>
        <v/>
      </c>
      <c r="K81" t="str">
        <f t="shared" si="15"/>
        <v/>
      </c>
      <c r="L81" s="37" t="str">
        <f t="shared" si="16"/>
        <v/>
      </c>
      <c r="M81" t="str">
        <f t="shared" si="17"/>
        <v/>
      </c>
      <c r="N81" s="39">
        <f t="shared" si="18"/>
        <v>0</v>
      </c>
      <c r="O81" s="40">
        <f t="shared" ref="O81:O144" si="21">+N81+O80</f>
        <v>82.249999999994998</v>
      </c>
      <c r="P81" s="39">
        <f t="shared" si="19"/>
        <v>0</v>
      </c>
      <c r="Q81" s="39">
        <f t="shared" si="20"/>
        <v>0</v>
      </c>
      <c r="R81" s="39">
        <f>IF((O81 - MAX($O$15:O81)) &lt; 0, O81 - MAX($O$15:O81), 0)</f>
        <v>-1482.4999999999982</v>
      </c>
    </row>
    <row r="82" spans="1:18" x14ac:dyDescent="0.25">
      <c r="A82" s="2">
        <v>68</v>
      </c>
      <c r="B82" t="s">
        <v>68</v>
      </c>
      <c r="C82" s="8">
        <v>118.12</v>
      </c>
      <c r="D82" s="8">
        <v>69.790000000000006</v>
      </c>
      <c r="E82" s="17">
        <f t="shared" si="11"/>
        <v>0.52621032384666155</v>
      </c>
      <c r="F82" s="2">
        <f>+IF(A82&gt;$C$3,AVERAGE(INDEX($E$15:$E$2531,A82-$C$3):E81),"")</f>
        <v>0.51930461892166846</v>
      </c>
      <c r="G82" s="2">
        <f>+IF(A82&gt;$C$3,STDEVA(INDEX($E$15:$E$2531,A82-$C$3):E81),"")</f>
        <v>2.1690136096903713E-2</v>
      </c>
      <c r="H82">
        <f t="shared" si="12"/>
        <v>0.31837997208228169</v>
      </c>
      <c r="I82" s="2" t="str">
        <f t="shared" si="13"/>
        <v/>
      </c>
      <c r="J82" t="str">
        <f t="shared" si="14"/>
        <v/>
      </c>
      <c r="K82" t="str">
        <f t="shared" si="15"/>
        <v/>
      </c>
      <c r="L82" s="37" t="str">
        <f t="shared" si="16"/>
        <v/>
      </c>
      <c r="M82" t="str">
        <f t="shared" si="17"/>
        <v/>
      </c>
      <c r="N82" s="39">
        <f t="shared" si="18"/>
        <v>0</v>
      </c>
      <c r="O82" s="40">
        <f t="shared" si="21"/>
        <v>82.249999999994998</v>
      </c>
      <c r="P82" s="39">
        <f t="shared" si="19"/>
        <v>0</v>
      </c>
      <c r="Q82" s="39">
        <f t="shared" si="20"/>
        <v>0</v>
      </c>
      <c r="R82" s="39">
        <f>IF((O82 - MAX($O$15:O82)) &lt; 0, O82 - MAX($O$15:O82), 0)</f>
        <v>-1482.4999999999982</v>
      </c>
    </row>
    <row r="83" spans="1:18" x14ac:dyDescent="0.25">
      <c r="A83" s="2">
        <v>69</v>
      </c>
      <c r="B83" t="s">
        <v>69</v>
      </c>
      <c r="C83" s="8">
        <v>120.62</v>
      </c>
      <c r="D83" s="8">
        <v>71.760000000000005</v>
      </c>
      <c r="E83" s="17">
        <f t="shared" si="11"/>
        <v>0.51931789027230002</v>
      </c>
      <c r="F83" s="2">
        <f>+IF(A83&gt;$C$3,AVERAGE(INDEX($E$15:$E$2531,A83-$C$3):E82),"")</f>
        <v>0.52378612935837898</v>
      </c>
      <c r="G83" s="2">
        <f>+IF(A83&gt;$C$3,STDEVA(INDEX($E$15:$E$2531,A83-$C$3):E82),"")</f>
        <v>1.7724296905033191E-2</v>
      </c>
      <c r="H83">
        <f t="shared" si="12"/>
        <v>-0.25209683126048915</v>
      </c>
      <c r="I83" s="2" t="str">
        <f t="shared" si="13"/>
        <v/>
      </c>
      <c r="J83" t="str">
        <f t="shared" si="14"/>
        <v/>
      </c>
      <c r="K83" t="str">
        <f t="shared" si="15"/>
        <v/>
      </c>
      <c r="L83" s="37" t="str">
        <f t="shared" si="16"/>
        <v/>
      </c>
      <c r="M83" t="str">
        <f t="shared" si="17"/>
        <v/>
      </c>
      <c r="N83" s="39">
        <f t="shared" si="18"/>
        <v>0</v>
      </c>
      <c r="O83" s="40">
        <f t="shared" si="21"/>
        <v>82.249999999994998</v>
      </c>
      <c r="P83" s="39">
        <f t="shared" si="19"/>
        <v>0</v>
      </c>
      <c r="Q83" s="39">
        <f t="shared" si="20"/>
        <v>0</v>
      </c>
      <c r="R83" s="39">
        <f>IF((O83 - MAX($O$15:O83)) &lt; 0, O83 - MAX($O$15:O83), 0)</f>
        <v>-1482.4999999999982</v>
      </c>
    </row>
    <row r="84" spans="1:18" x14ac:dyDescent="0.25">
      <c r="A84" s="2">
        <v>70</v>
      </c>
      <c r="B84" t="s">
        <v>70</v>
      </c>
      <c r="C84" s="8">
        <v>119.59</v>
      </c>
      <c r="D84" s="8">
        <v>70.44</v>
      </c>
      <c r="E84" s="17">
        <f t="shared" si="11"/>
        <v>0.52930794235271084</v>
      </c>
      <c r="F84" s="2">
        <f>+IF(A84&gt;$C$3,AVERAGE(INDEX($E$15:$E$2531,A84-$C$3):E83),"")</f>
        <v>0.52075951479491778</v>
      </c>
      <c r="G84" s="2">
        <f>+IF(A84&gt;$C$3,STDEVA(INDEX($E$15:$E$2531,A84-$C$3):E83),"")</f>
        <v>1.5541056377549115E-2</v>
      </c>
      <c r="H84">
        <f t="shared" si="12"/>
        <v>0.55005447185316625</v>
      </c>
      <c r="I84" s="2" t="str">
        <f t="shared" si="13"/>
        <v/>
      </c>
      <c r="J84" t="str">
        <f t="shared" si="14"/>
        <v/>
      </c>
      <c r="K84" t="str">
        <f t="shared" si="15"/>
        <v/>
      </c>
      <c r="L84" s="37" t="str">
        <f t="shared" si="16"/>
        <v/>
      </c>
      <c r="M84" t="str">
        <f t="shared" si="17"/>
        <v/>
      </c>
      <c r="N84" s="39">
        <f t="shared" si="18"/>
        <v>0</v>
      </c>
      <c r="O84" s="40">
        <f t="shared" si="21"/>
        <v>82.249999999994998</v>
      </c>
      <c r="P84" s="39">
        <f t="shared" si="19"/>
        <v>0</v>
      </c>
      <c r="Q84" s="39">
        <f t="shared" si="20"/>
        <v>0</v>
      </c>
      <c r="R84" s="39">
        <f>IF((O84 - MAX($O$15:O84)) &lt; 0, O84 - MAX($O$15:O84), 0)</f>
        <v>-1482.4999999999982</v>
      </c>
    </row>
    <row r="85" spans="1:18" x14ac:dyDescent="0.25">
      <c r="A85" s="2">
        <v>71</v>
      </c>
      <c r="B85" t="s">
        <v>71</v>
      </c>
      <c r="C85" s="8">
        <v>119.67</v>
      </c>
      <c r="D85" s="8">
        <v>70.459999999999994</v>
      </c>
      <c r="E85" s="17">
        <f t="shared" si="11"/>
        <v>0.52969278167233347</v>
      </c>
      <c r="F85" s="2">
        <f>+IF(A85&gt;$C$3,AVERAGE(INDEX($E$15:$E$2531,A85-$C$3):E84),"")</f>
        <v>0.52507663653393954</v>
      </c>
      <c r="G85" s="2">
        <f>+IF(A85&gt;$C$3,STDEVA(INDEX($E$15:$E$2531,A85-$C$3):E84),"")</f>
        <v>1.0718556927000467E-2</v>
      </c>
      <c r="H85">
        <f t="shared" si="12"/>
        <v>0.43066852840662462</v>
      </c>
      <c r="I85" s="2" t="str">
        <f t="shared" si="13"/>
        <v/>
      </c>
      <c r="J85" t="str">
        <f t="shared" si="14"/>
        <v/>
      </c>
      <c r="K85" t="str">
        <f t="shared" si="15"/>
        <v/>
      </c>
      <c r="L85" s="37" t="str">
        <f t="shared" si="16"/>
        <v/>
      </c>
      <c r="M85" t="str">
        <f t="shared" si="17"/>
        <v/>
      </c>
      <c r="N85" s="39">
        <f t="shared" si="18"/>
        <v>0</v>
      </c>
      <c r="O85" s="40">
        <f t="shared" si="21"/>
        <v>82.249999999994998</v>
      </c>
      <c r="P85" s="39">
        <f t="shared" si="19"/>
        <v>0</v>
      </c>
      <c r="Q85" s="39">
        <f t="shared" si="20"/>
        <v>0</v>
      </c>
      <c r="R85" s="39">
        <f>IF((O85 - MAX($O$15:O85)) &lt; 0, O85 - MAX($O$15:O85), 0)</f>
        <v>-1482.4999999999982</v>
      </c>
    </row>
    <row r="86" spans="1:18" x14ac:dyDescent="0.25">
      <c r="A86" s="2">
        <v>72</v>
      </c>
      <c r="B86" t="s">
        <v>72</v>
      </c>
      <c r="C86" s="8">
        <v>114.51</v>
      </c>
      <c r="D86" s="8">
        <v>66.45</v>
      </c>
      <c r="E86" s="17">
        <f t="shared" si="11"/>
        <v>0.54421237026599378</v>
      </c>
      <c r="F86" s="2">
        <f>+IF(A86&gt;$C$3,AVERAGE(INDEX($E$15:$E$2531,A86-$C$3):E85),"")</f>
        <v>0.52791579768437835</v>
      </c>
      <c r="G86" s="2">
        <f>+IF(A86&gt;$C$3,STDEVA(INDEX($E$15:$E$2531,A86-$C$3):E85),"")</f>
        <v>7.3274492176268677E-3</v>
      </c>
      <c r="H86">
        <f t="shared" si="12"/>
        <v>2.2240444249565723</v>
      </c>
      <c r="I86" s="2" t="str">
        <f t="shared" si="13"/>
        <v>Sell</v>
      </c>
      <c r="J86">
        <f t="shared" si="14"/>
        <v>66.45</v>
      </c>
      <c r="K86">
        <f t="shared" si="15"/>
        <v>114.51</v>
      </c>
      <c r="L86" s="37" t="str">
        <f t="shared" si="16"/>
        <v/>
      </c>
      <c r="M86" t="str">
        <f t="shared" si="17"/>
        <v>Short</v>
      </c>
      <c r="N86" s="39">
        <f t="shared" si="18"/>
        <v>0</v>
      </c>
      <c r="O86" s="40">
        <f t="shared" si="21"/>
        <v>82.249999999994998</v>
      </c>
      <c r="P86" s="39">
        <f t="shared" si="19"/>
        <v>3.75</v>
      </c>
      <c r="Q86" s="39">
        <f t="shared" si="20"/>
        <v>2262</v>
      </c>
      <c r="R86" s="39">
        <f>IF((O86 - MAX($O$15:O86)) &lt; 0, O86 - MAX($O$15:O86), 0)</f>
        <v>-1482.4999999999982</v>
      </c>
    </row>
    <row r="87" spans="1:18" x14ac:dyDescent="0.25">
      <c r="A87" s="2">
        <v>73</v>
      </c>
      <c r="B87" t="s">
        <v>73</v>
      </c>
      <c r="C87" s="8">
        <v>112.64</v>
      </c>
      <c r="D87" s="8">
        <v>65.28</v>
      </c>
      <c r="E87" s="17">
        <f t="shared" si="11"/>
        <v>0.5455111817538808</v>
      </c>
      <c r="F87" s="2">
        <f>+IF(A87&gt;$C$3,AVERAGE(INDEX($E$15:$E$2531,A87-$C$3):E86),"")</f>
        <v>0.53051259537668194</v>
      </c>
      <c r="G87" s="2">
        <f>+IF(A87&gt;$C$3,STDEVA(INDEX($E$15:$E$2531,A87-$C$3):E86),"")</f>
        <v>8.5467105563378117E-3</v>
      </c>
      <c r="H87">
        <f t="shared" si="12"/>
        <v>1.7548957904133848</v>
      </c>
      <c r="I87" s="2" t="str">
        <f t="shared" si="13"/>
        <v>Sell</v>
      </c>
      <c r="J87">
        <f t="shared" si="14"/>
        <v>66.45</v>
      </c>
      <c r="K87">
        <f t="shared" si="15"/>
        <v>114.51</v>
      </c>
      <c r="L87" s="37">
        <f t="shared" si="16"/>
        <v>175.00000000000068</v>
      </c>
      <c r="M87" t="str">
        <f t="shared" si="17"/>
        <v>Short</v>
      </c>
      <c r="N87" s="39">
        <f t="shared" si="18"/>
        <v>0</v>
      </c>
      <c r="O87" s="40">
        <f t="shared" si="21"/>
        <v>82.249999999994998</v>
      </c>
      <c r="P87" s="39">
        <f t="shared" si="19"/>
        <v>0</v>
      </c>
      <c r="Q87" s="39">
        <f t="shared" si="20"/>
        <v>0</v>
      </c>
      <c r="R87" s="39">
        <f>IF((O87 - MAX($O$15:O87)) &lt; 0, O87 - MAX($O$15:O87), 0)</f>
        <v>-1482.4999999999982</v>
      </c>
    </row>
    <row r="88" spans="1:18" x14ac:dyDescent="0.25">
      <c r="A88" s="2">
        <v>74</v>
      </c>
      <c r="B88" t="s">
        <v>74</v>
      </c>
      <c r="C88" s="8">
        <v>112.73</v>
      </c>
      <c r="D88" s="8">
        <v>65.099999999999994</v>
      </c>
      <c r="E88" s="17">
        <f t="shared" si="11"/>
        <v>0.54907102984191647</v>
      </c>
      <c r="F88" s="2">
        <f>+IF(A88&gt;$C$3,AVERAGE(INDEX($E$15:$E$2531,A88-$C$3):E87),"")</f>
        <v>0.53061540581380562</v>
      </c>
      <c r="G88" s="2">
        <f>+IF(A88&gt;$C$3,STDEVA(INDEX($E$15:$E$2531,A88-$C$3):E87),"")</f>
        <v>8.7405305468429492E-3</v>
      </c>
      <c r="H88">
        <f t="shared" si="12"/>
        <v>2.1114992881956076</v>
      </c>
      <c r="I88" s="2" t="str">
        <f t="shared" si="13"/>
        <v>Sell</v>
      </c>
      <c r="J88">
        <f t="shared" si="14"/>
        <v>66.45</v>
      </c>
      <c r="K88">
        <f t="shared" si="15"/>
        <v>114.51</v>
      </c>
      <c r="L88" s="37">
        <f t="shared" si="16"/>
        <v>107.49999999999812</v>
      </c>
      <c r="M88" t="str">
        <f t="shared" si="17"/>
        <v>Short</v>
      </c>
      <c r="N88" s="39">
        <f t="shared" si="18"/>
        <v>0</v>
      </c>
      <c r="O88" s="40">
        <f t="shared" si="21"/>
        <v>82.249999999994998</v>
      </c>
      <c r="P88" s="39">
        <f t="shared" si="19"/>
        <v>0</v>
      </c>
      <c r="Q88" s="39">
        <f t="shared" si="20"/>
        <v>0</v>
      </c>
      <c r="R88" s="39">
        <f>IF((O88 - MAX($O$15:O88)) &lt; 0, O88 - MAX($O$15:O88), 0)</f>
        <v>-1482.4999999999982</v>
      </c>
    </row>
    <row r="89" spans="1:18" x14ac:dyDescent="0.25">
      <c r="A89" s="2">
        <v>75</v>
      </c>
      <c r="B89" t="s">
        <v>75</v>
      </c>
      <c r="C89" s="8">
        <v>116.44</v>
      </c>
      <c r="D89" s="8">
        <v>68.19</v>
      </c>
      <c r="E89" s="17">
        <f t="shared" si="11"/>
        <v>0.53507819234486098</v>
      </c>
      <c r="F89" s="2">
        <f>+IF(A89&gt;$C$3,AVERAGE(INDEX($E$15:$E$2531,A89-$C$3):E88),"")</f>
        <v>0.53323251368351943</v>
      </c>
      <c r="G89" s="2">
        <f>+IF(A89&gt;$C$3,STDEVA(INDEX($E$15:$E$2531,A89-$C$3):E88),"")</f>
        <v>1.0393198675623151E-2</v>
      </c>
      <c r="H89">
        <f t="shared" si="12"/>
        <v>0.17758523809138019</v>
      </c>
      <c r="I89" s="2" t="str">
        <f t="shared" si="13"/>
        <v/>
      </c>
      <c r="J89">
        <f t="shared" si="14"/>
        <v>66.45</v>
      </c>
      <c r="K89">
        <f t="shared" si="15"/>
        <v>114.51</v>
      </c>
      <c r="L89" s="37">
        <f t="shared" si="16"/>
        <v>-47.499999999999432</v>
      </c>
      <c r="M89" t="str">
        <f t="shared" si="17"/>
        <v>Short</v>
      </c>
      <c r="N89" s="39">
        <f t="shared" si="18"/>
        <v>0</v>
      </c>
      <c r="O89" s="40">
        <f t="shared" si="21"/>
        <v>82.249999999994998</v>
      </c>
      <c r="P89" s="39">
        <f t="shared" si="19"/>
        <v>0</v>
      </c>
      <c r="Q89" s="39">
        <f t="shared" si="20"/>
        <v>0</v>
      </c>
      <c r="R89" s="39">
        <f>IF((O89 - MAX($O$15:O89)) &lt; 0, O89 - MAX($O$15:O89), 0)</f>
        <v>-1482.4999999999982</v>
      </c>
    </row>
    <row r="90" spans="1:18" x14ac:dyDescent="0.25">
      <c r="A90" s="2">
        <v>76</v>
      </c>
      <c r="B90" t="s">
        <v>76</v>
      </c>
      <c r="C90" s="8">
        <v>118.08</v>
      </c>
      <c r="D90" s="8">
        <v>69.2</v>
      </c>
      <c r="E90" s="17">
        <f t="shared" si="11"/>
        <v>0.5343614982285384</v>
      </c>
      <c r="F90" s="2">
        <f>+IF(A90&gt;$C$3,AVERAGE(INDEX($E$15:$E$2531,A90-$C$3):E89),"")</f>
        <v>0.53373882498608138</v>
      </c>
      <c r="G90" s="2">
        <f>+IF(A90&gt;$C$3,STDEVA(INDEX($E$15:$E$2531,A90-$C$3):E89),"")</f>
        <v>1.0355540853433518E-2</v>
      </c>
      <c r="H90">
        <f t="shared" si="12"/>
        <v>6.0129475733810785E-2</v>
      </c>
      <c r="I90" s="2" t="str">
        <f t="shared" si="13"/>
        <v/>
      </c>
      <c r="J90" t="str">
        <f t="shared" si="14"/>
        <v/>
      </c>
      <c r="K90" t="str">
        <f t="shared" si="15"/>
        <v/>
      </c>
      <c r="L90" s="37">
        <f t="shared" si="16"/>
        <v>-204.99999999999829</v>
      </c>
      <c r="M90" t="str">
        <f t="shared" si="17"/>
        <v>SL</v>
      </c>
      <c r="N90" s="39">
        <f t="shared" si="18"/>
        <v>-204.99999999999829</v>
      </c>
      <c r="O90" s="40">
        <f t="shared" si="21"/>
        <v>-122.7500000000033</v>
      </c>
      <c r="P90" s="39">
        <f t="shared" si="19"/>
        <v>3.75</v>
      </c>
      <c r="Q90" s="39">
        <f t="shared" si="20"/>
        <v>0</v>
      </c>
      <c r="R90" s="39">
        <f>IF((O90 - MAX($O$15:O90)) &lt; 0, O90 - MAX($O$15:O90), 0)</f>
        <v>-1687.4999999999964</v>
      </c>
    </row>
    <row r="91" spans="1:18" x14ac:dyDescent="0.25">
      <c r="A91" s="2">
        <v>77</v>
      </c>
      <c r="B91" t="s">
        <v>77</v>
      </c>
      <c r="C91" s="8">
        <v>116.28</v>
      </c>
      <c r="D91" s="8">
        <v>67.5</v>
      </c>
      <c r="E91" s="17">
        <f t="shared" si="11"/>
        <v>0.54387347781219109</v>
      </c>
      <c r="F91" s="2">
        <f>+IF(A91&gt;$C$3,AVERAGE(INDEX($E$15:$E$2531,A91-$C$3):E90),"")</f>
        <v>0.5347514678421329</v>
      </c>
      <c r="G91" s="2">
        <f>+IF(A91&gt;$C$3,STDEVA(INDEX($E$15:$E$2531,A91-$C$3):E90),"")</f>
        <v>9.8549323442392693E-3</v>
      </c>
      <c r="H91">
        <f t="shared" si="12"/>
        <v>0.92562887815160755</v>
      </c>
      <c r="I91" s="2" t="str">
        <f t="shared" si="13"/>
        <v/>
      </c>
      <c r="J91" t="str">
        <f t="shared" si="14"/>
        <v/>
      </c>
      <c r="K91" t="str">
        <f t="shared" si="15"/>
        <v/>
      </c>
      <c r="L91" s="37" t="str">
        <f t="shared" si="16"/>
        <v/>
      </c>
      <c r="M91" t="str">
        <f t="shared" si="17"/>
        <v/>
      </c>
      <c r="N91" s="39">
        <f t="shared" si="18"/>
        <v>0</v>
      </c>
      <c r="O91" s="40">
        <f t="shared" si="21"/>
        <v>-122.7500000000033</v>
      </c>
      <c r="P91" s="39">
        <f t="shared" si="19"/>
        <v>0</v>
      </c>
      <c r="Q91" s="39">
        <f t="shared" si="20"/>
        <v>0</v>
      </c>
      <c r="R91" s="39">
        <f>IF((O91 - MAX($O$15:O91)) &lt; 0, O91 - MAX($O$15:O91), 0)</f>
        <v>-1687.4999999999964</v>
      </c>
    </row>
    <row r="92" spans="1:18" x14ac:dyDescent="0.25">
      <c r="A92" s="2">
        <v>78</v>
      </c>
      <c r="B92" t="s">
        <v>78</v>
      </c>
      <c r="C92" s="8">
        <v>117.97</v>
      </c>
      <c r="D92" s="8">
        <v>69.11</v>
      </c>
      <c r="E92" s="17">
        <f t="shared" si="11"/>
        <v>0.53473091675044815</v>
      </c>
      <c r="F92" s="2">
        <f>+IF(A92&gt;$C$3,AVERAGE(INDEX($E$15:$E$2531,A92-$C$3):E91),"")</f>
        <v>0.53671404050496951</v>
      </c>
      <c r="G92" s="2">
        <f>+IF(A92&gt;$C$3,STDEVA(INDEX($E$15:$E$2531,A92-$C$3):E91),"")</f>
        <v>9.6989189739534101E-3</v>
      </c>
      <c r="H92">
        <f t="shared" si="12"/>
        <v>-0.20446853508592797</v>
      </c>
      <c r="I92" s="2" t="str">
        <f t="shared" si="13"/>
        <v/>
      </c>
      <c r="J92" t="str">
        <f t="shared" si="14"/>
        <v/>
      </c>
      <c r="K92" t="str">
        <f t="shared" si="15"/>
        <v/>
      </c>
      <c r="L92" s="37" t="str">
        <f t="shared" si="16"/>
        <v/>
      </c>
      <c r="M92" t="str">
        <f t="shared" si="17"/>
        <v/>
      </c>
      <c r="N92" s="39">
        <f t="shared" si="18"/>
        <v>0</v>
      </c>
      <c r="O92" s="40">
        <f t="shared" si="21"/>
        <v>-122.7500000000033</v>
      </c>
      <c r="P92" s="39">
        <f t="shared" si="19"/>
        <v>0</v>
      </c>
      <c r="Q92" s="39">
        <f t="shared" si="20"/>
        <v>0</v>
      </c>
      <c r="R92" s="39">
        <f>IF((O92 - MAX($O$15:O92)) &lt; 0, O92 - MAX($O$15:O92), 0)</f>
        <v>-1687.4999999999964</v>
      </c>
    </row>
    <row r="93" spans="1:18" x14ac:dyDescent="0.25">
      <c r="A93" s="2">
        <v>79</v>
      </c>
      <c r="B93" t="s">
        <v>79</v>
      </c>
      <c r="C93" s="8">
        <v>121.36</v>
      </c>
      <c r="D93" s="8">
        <v>72.38</v>
      </c>
      <c r="E93" s="17">
        <f t="shared" si="11"/>
        <v>0.51683131690468043</v>
      </c>
      <c r="F93" s="2">
        <f>+IF(A93&gt;$C$3,AVERAGE(INDEX($E$15:$E$2531,A93-$C$3):E92),"")</f>
        <v>0.53842659900254164</v>
      </c>
      <c r="G93" s="2">
        <f>+IF(A93&gt;$C$3,STDEVA(INDEX($E$15:$E$2531,A93-$C$3):E92),"")</f>
        <v>7.3097816447055385E-3</v>
      </c>
      <c r="H93">
        <f t="shared" si="12"/>
        <v>-2.9542992044779663</v>
      </c>
      <c r="I93" s="2" t="str">
        <f t="shared" si="13"/>
        <v>Buy</v>
      </c>
      <c r="J93">
        <f t="shared" si="14"/>
        <v>121.36</v>
      </c>
      <c r="K93">
        <f t="shared" si="15"/>
        <v>72.38</v>
      </c>
      <c r="L93" s="37" t="str">
        <f t="shared" si="16"/>
        <v/>
      </c>
      <c r="M93" t="str">
        <f t="shared" si="17"/>
        <v>Long</v>
      </c>
      <c r="N93" s="39">
        <f t="shared" si="18"/>
        <v>0</v>
      </c>
      <c r="O93" s="40">
        <f t="shared" si="21"/>
        <v>-122.7500000000033</v>
      </c>
      <c r="P93" s="39">
        <f t="shared" si="19"/>
        <v>3.75</v>
      </c>
      <c r="Q93" s="39">
        <f t="shared" si="20"/>
        <v>2421.75</v>
      </c>
      <c r="R93" s="39">
        <f>IF((O93 - MAX($O$15:O93)) &lt; 0, O93 - MAX($O$15:O93), 0)</f>
        <v>-1687.4999999999964</v>
      </c>
    </row>
    <row r="94" spans="1:18" x14ac:dyDescent="0.25">
      <c r="A94" s="2">
        <v>80</v>
      </c>
      <c r="B94" t="s">
        <v>80</v>
      </c>
      <c r="C94" s="8">
        <v>121.68</v>
      </c>
      <c r="D94" s="8">
        <v>72.8</v>
      </c>
      <c r="E94" s="17">
        <f t="shared" si="11"/>
        <v>0.51367869274839717</v>
      </c>
      <c r="F94" s="2">
        <f>+IF(A94&gt;$C$3,AVERAGE(INDEX($E$15:$E$2531,A94-$C$3):E93),"")</f>
        <v>0.53704030728609375</v>
      </c>
      <c r="G94" s="2">
        <f>+IF(A94&gt;$C$3,STDEVA(INDEX($E$15:$E$2531,A94-$C$3):E93),"")</f>
        <v>9.958497180969781E-3</v>
      </c>
      <c r="H94">
        <f t="shared" si="12"/>
        <v>-2.3458975900841272</v>
      </c>
      <c r="I94" s="2" t="str">
        <f t="shared" si="13"/>
        <v>Buy</v>
      </c>
      <c r="J94">
        <f t="shared" si="14"/>
        <v>121.36</v>
      </c>
      <c r="K94">
        <f t="shared" si="15"/>
        <v>72.38</v>
      </c>
      <c r="L94" s="37">
        <f t="shared" si="16"/>
        <v>-24.999999999998579</v>
      </c>
      <c r="M94" t="str">
        <f t="shared" si="17"/>
        <v>Long</v>
      </c>
      <c r="N94" s="39">
        <f t="shared" si="18"/>
        <v>0</v>
      </c>
      <c r="O94" s="40">
        <f t="shared" si="21"/>
        <v>-122.7500000000033</v>
      </c>
      <c r="P94" s="39">
        <f t="shared" si="19"/>
        <v>0</v>
      </c>
      <c r="Q94" s="39">
        <f t="shared" si="20"/>
        <v>0</v>
      </c>
      <c r="R94" s="39">
        <f>IF((O94 - MAX($O$15:O94)) &lt; 0, O94 - MAX($O$15:O94), 0)</f>
        <v>-1687.4999999999964</v>
      </c>
    </row>
    <row r="95" spans="1:18" x14ac:dyDescent="0.25">
      <c r="A95" s="2">
        <v>81</v>
      </c>
      <c r="B95" t="s">
        <v>81</v>
      </c>
      <c r="C95" s="8">
        <v>122.22</v>
      </c>
      <c r="D95" s="8">
        <v>72.650000000000006</v>
      </c>
      <c r="E95" s="17">
        <f t="shared" si="11"/>
        <v>0.52016930945047746</v>
      </c>
      <c r="F95" s="2">
        <f>+IF(A95&gt;$C$3,AVERAGE(INDEX($E$15:$E$2531,A95-$C$3):E94),"")</f>
        <v>0.53526096407232293</v>
      </c>
      <c r="G95" s="2">
        <f>+IF(A95&gt;$C$3,STDEVA(INDEX($E$15:$E$2531,A95-$C$3):E94),"")</f>
        <v>1.2533244140777111E-2</v>
      </c>
      <c r="H95">
        <f t="shared" si="12"/>
        <v>-1.2041299485058727</v>
      </c>
      <c r="I95" s="2" t="str">
        <f t="shared" si="13"/>
        <v/>
      </c>
      <c r="J95">
        <f t="shared" si="14"/>
        <v>121.36</v>
      </c>
      <c r="K95">
        <f t="shared" si="15"/>
        <v>72.38</v>
      </c>
      <c r="L95" s="37">
        <f t="shared" si="16"/>
        <v>147.4999999999973</v>
      </c>
      <c r="M95" t="str">
        <f t="shared" si="17"/>
        <v>Long</v>
      </c>
      <c r="N95" s="39">
        <f t="shared" si="18"/>
        <v>0</v>
      </c>
      <c r="O95" s="40">
        <f t="shared" si="21"/>
        <v>-122.7500000000033</v>
      </c>
      <c r="P95" s="39">
        <f t="shared" si="19"/>
        <v>0</v>
      </c>
      <c r="Q95" s="39">
        <f t="shared" si="20"/>
        <v>0</v>
      </c>
      <c r="R95" s="39">
        <f>IF((O95 - MAX($O$15:O95)) &lt; 0, O95 - MAX($O$15:O95), 0)</f>
        <v>-1687.4999999999964</v>
      </c>
    </row>
    <row r="96" spans="1:18" x14ac:dyDescent="0.25">
      <c r="A96" s="2">
        <v>82</v>
      </c>
      <c r="B96" t="s">
        <v>82</v>
      </c>
      <c r="C96" s="8">
        <v>120.94</v>
      </c>
      <c r="D96" s="8">
        <v>71.09</v>
      </c>
      <c r="E96" s="17">
        <f t="shared" si="11"/>
        <v>0.53134787490367508</v>
      </c>
      <c r="F96" s="2">
        <f>+IF(A96&gt;$C$3,AVERAGE(INDEX($E$15:$E$2531,A96-$C$3):E95),"")</f>
        <v>0.53258951287059908</v>
      </c>
      <c r="G96" s="2">
        <f>+IF(A96&gt;$C$3,STDEVA(INDEX($E$15:$E$2531,A96-$C$3):E95),"")</f>
        <v>1.2942460026067497E-2</v>
      </c>
      <c r="H96">
        <f t="shared" si="12"/>
        <v>-9.5935236765129009E-2</v>
      </c>
      <c r="I96" s="2" t="str">
        <f t="shared" si="13"/>
        <v/>
      </c>
      <c r="J96">
        <f t="shared" si="14"/>
        <v>121.36</v>
      </c>
      <c r="K96">
        <f t="shared" si="15"/>
        <v>72.38</v>
      </c>
      <c r="L96" s="37">
        <f t="shared" si="16"/>
        <v>217.49999999999758</v>
      </c>
      <c r="M96" t="str">
        <f t="shared" si="17"/>
        <v>Long</v>
      </c>
      <c r="N96" s="39">
        <f t="shared" si="18"/>
        <v>0</v>
      </c>
      <c r="O96" s="40">
        <f t="shared" si="21"/>
        <v>-122.7500000000033</v>
      </c>
      <c r="P96" s="39">
        <f t="shared" si="19"/>
        <v>0</v>
      </c>
      <c r="Q96" s="39">
        <f t="shared" si="20"/>
        <v>0</v>
      </c>
      <c r="R96" s="39">
        <f>IF((O96 - MAX($O$15:O96)) &lt; 0, O96 - MAX($O$15:O96), 0)</f>
        <v>-1687.4999999999964</v>
      </c>
    </row>
    <row r="97" spans="1:18" x14ac:dyDescent="0.25">
      <c r="A97" s="2">
        <v>83</v>
      </c>
      <c r="B97" t="s">
        <v>83</v>
      </c>
      <c r="C97" s="8">
        <v>117.85</v>
      </c>
      <c r="D97" s="8">
        <v>68.459999999999994</v>
      </c>
      <c r="E97" s="17">
        <f t="shared" si="11"/>
        <v>0.5431629962801009</v>
      </c>
      <c r="F97" s="2">
        <f>+IF(A97&gt;$C$3,AVERAGE(INDEX($E$15:$E$2531,A97-$C$3):E96),"")</f>
        <v>0.53101581210946514</v>
      </c>
      <c r="G97" s="2">
        <f>+IF(A97&gt;$C$3,STDEVA(INDEX($E$15:$E$2531,A97-$C$3):E96),"")</f>
        <v>1.2001778532535456E-2</v>
      </c>
      <c r="H97">
        <f t="shared" si="12"/>
        <v>1.0121153408810308</v>
      </c>
      <c r="I97" s="2" t="str">
        <f t="shared" si="13"/>
        <v/>
      </c>
      <c r="J97">
        <f t="shared" si="14"/>
        <v>121.36</v>
      </c>
      <c r="K97">
        <f t="shared" si="15"/>
        <v>72.38</v>
      </c>
      <c r="L97" s="37">
        <f t="shared" si="16"/>
        <v>102.4999999999992</v>
      </c>
      <c r="M97" t="str">
        <f t="shared" si="17"/>
        <v>Long</v>
      </c>
      <c r="N97" s="39">
        <f t="shared" si="18"/>
        <v>0</v>
      </c>
      <c r="O97" s="40">
        <f t="shared" si="21"/>
        <v>-122.7500000000033</v>
      </c>
      <c r="P97" s="39">
        <f t="shared" si="19"/>
        <v>0</v>
      </c>
      <c r="Q97" s="39">
        <f t="shared" si="20"/>
        <v>0</v>
      </c>
      <c r="R97" s="39">
        <f>IF((O97 - MAX($O$15:O97)) &lt; 0, O97 - MAX($O$15:O97), 0)</f>
        <v>-1687.4999999999964</v>
      </c>
    </row>
    <row r="98" spans="1:18" x14ac:dyDescent="0.25">
      <c r="A98" s="2">
        <v>84</v>
      </c>
      <c r="B98" t="s">
        <v>84</v>
      </c>
      <c r="C98" s="8">
        <v>116.99</v>
      </c>
      <c r="D98" s="8">
        <v>68.27</v>
      </c>
      <c r="E98" s="17">
        <f t="shared" si="11"/>
        <v>0.53861802962932126</v>
      </c>
      <c r="F98" s="2">
        <f>+IF(A98&gt;$C$3,AVERAGE(INDEX($E$15:$E$2531,A98-$C$3):E97),"")</f>
        <v>0.53035936393592997</v>
      </c>
      <c r="G98" s="2">
        <f>+IF(A98&gt;$C$3,STDEVA(INDEX($E$15:$E$2531,A98-$C$3):E97),"")</f>
        <v>1.1011507512714321E-2</v>
      </c>
      <c r="H98">
        <f t="shared" si="12"/>
        <v>0.75000318383795372</v>
      </c>
      <c r="I98" s="2" t="str">
        <f t="shared" si="13"/>
        <v/>
      </c>
      <c r="J98">
        <f t="shared" si="14"/>
        <v>121.36</v>
      </c>
      <c r="K98">
        <f t="shared" si="15"/>
        <v>72.38</v>
      </c>
      <c r="L98" s="37">
        <f t="shared" si="16"/>
        <v>-65.000000000001364</v>
      </c>
      <c r="M98" t="str">
        <f t="shared" si="17"/>
        <v>Long</v>
      </c>
      <c r="N98" s="39">
        <f t="shared" si="18"/>
        <v>0</v>
      </c>
      <c r="O98" s="40">
        <f t="shared" si="21"/>
        <v>-122.7500000000033</v>
      </c>
      <c r="P98" s="39">
        <f t="shared" si="19"/>
        <v>0</v>
      </c>
      <c r="Q98" s="39">
        <f t="shared" si="20"/>
        <v>0</v>
      </c>
      <c r="R98" s="39">
        <f>IF((O98 - MAX($O$15:O98)) &lt; 0, O98 - MAX($O$15:O98), 0)</f>
        <v>-1687.4999999999964</v>
      </c>
    </row>
    <row r="99" spans="1:18" x14ac:dyDescent="0.25">
      <c r="A99" s="2">
        <v>85</v>
      </c>
      <c r="B99" t="s">
        <v>85</v>
      </c>
      <c r="C99" s="8">
        <v>120.29</v>
      </c>
      <c r="D99" s="8">
        <v>70.849999999999994</v>
      </c>
      <c r="E99" s="17">
        <f t="shared" si="11"/>
        <v>0.52934052786929198</v>
      </c>
      <c r="F99" s="2">
        <f>+IF(A99&gt;$C$3,AVERAGE(INDEX($E$15:$E$2531,A99-$C$3):E98),"")</f>
        <v>0.53075267918975888</v>
      </c>
      <c r="G99" s="2">
        <f>+IF(A99&gt;$C$3,STDEVA(INDEX($E$15:$E$2531,A99-$C$3):E98),"")</f>
        <v>1.1261507043368601E-2</v>
      </c>
      <c r="H99">
        <f t="shared" si="12"/>
        <v>-0.12539630042663397</v>
      </c>
      <c r="I99" s="2" t="str">
        <f t="shared" si="13"/>
        <v/>
      </c>
      <c r="J99">
        <f t="shared" si="14"/>
        <v>121.36</v>
      </c>
      <c r="K99">
        <f t="shared" si="15"/>
        <v>72.38</v>
      </c>
      <c r="L99" s="37">
        <f t="shared" si="16"/>
        <v>115.00000000000199</v>
      </c>
      <c r="M99" t="str">
        <f t="shared" si="17"/>
        <v>Long</v>
      </c>
      <c r="N99" s="39">
        <f t="shared" si="18"/>
        <v>0</v>
      </c>
      <c r="O99" s="40">
        <f t="shared" si="21"/>
        <v>-122.7500000000033</v>
      </c>
      <c r="P99" s="39">
        <f t="shared" si="19"/>
        <v>0</v>
      </c>
      <c r="Q99" s="39">
        <f t="shared" si="20"/>
        <v>0</v>
      </c>
      <c r="R99" s="39">
        <f>IF((O99 - MAX($O$15:O99)) &lt; 0, O99 - MAX($O$15:O99), 0)</f>
        <v>-1687.4999999999964</v>
      </c>
    </row>
    <row r="100" spans="1:18" x14ac:dyDescent="0.25">
      <c r="A100" s="2">
        <v>86</v>
      </c>
      <c r="B100" t="s">
        <v>86</v>
      </c>
      <c r="C100" s="8">
        <v>119.04</v>
      </c>
      <c r="D100" s="8">
        <v>69.55</v>
      </c>
      <c r="E100" s="17">
        <f t="shared" si="11"/>
        <v>0.53741365271532993</v>
      </c>
      <c r="F100" s="2">
        <f>+IF(A100&gt;$C$3,AVERAGE(INDEX($E$15:$E$2531,A100-$C$3):E99),"")</f>
        <v>0.53019479359428701</v>
      </c>
      <c r="G100" s="2">
        <f>+IF(A100&gt;$C$3,STDEVA(INDEX($E$15:$E$2531,A100-$C$3):E99),"")</f>
        <v>1.1184485887610398E-2</v>
      </c>
      <c r="H100">
        <f t="shared" si="12"/>
        <v>0.64543504221679093</v>
      </c>
      <c r="I100" s="2" t="str">
        <f t="shared" si="13"/>
        <v/>
      </c>
      <c r="J100">
        <f t="shared" si="14"/>
        <v>121.36</v>
      </c>
      <c r="K100">
        <f t="shared" si="15"/>
        <v>72.38</v>
      </c>
      <c r="L100" s="37">
        <f t="shared" si="16"/>
        <v>127.50000000000125</v>
      </c>
      <c r="M100" t="str">
        <f t="shared" si="17"/>
        <v>Long</v>
      </c>
      <c r="N100" s="39">
        <f t="shared" si="18"/>
        <v>0</v>
      </c>
      <c r="O100" s="40">
        <f t="shared" si="21"/>
        <v>-122.7500000000033</v>
      </c>
      <c r="P100" s="39">
        <f t="shared" si="19"/>
        <v>0</v>
      </c>
      <c r="Q100" s="39">
        <f t="shared" si="20"/>
        <v>0</v>
      </c>
      <c r="R100" s="39">
        <f>IF((O100 - MAX($O$15:O100)) &lt; 0, O100 - MAX($O$15:O100), 0)</f>
        <v>-1687.4999999999964</v>
      </c>
    </row>
    <row r="101" spans="1:18" x14ac:dyDescent="0.25">
      <c r="A101" s="2">
        <v>87</v>
      </c>
      <c r="B101" t="s">
        <v>87</v>
      </c>
      <c r="C101" s="8">
        <v>115.92</v>
      </c>
      <c r="D101" s="8">
        <v>67.5</v>
      </c>
      <c r="E101" s="17">
        <f t="shared" si="11"/>
        <v>0.54077270013394285</v>
      </c>
      <c r="F101" s="2">
        <f>+IF(A101&gt;$C$3,AVERAGE(INDEX($E$15:$E$2531,A101-$C$3):E100),"")</f>
        <v>0.52947703525019141</v>
      </c>
      <c r="G101" s="2">
        <f>+IF(A101&gt;$C$3,STDEVA(INDEX($E$15:$E$2531,A101-$C$3):E100),"")</f>
        <v>1.0374914025384169E-2</v>
      </c>
      <c r="H101">
        <f t="shared" si="12"/>
        <v>1.0887478061133311</v>
      </c>
      <c r="I101" s="2" t="str">
        <f t="shared" si="13"/>
        <v/>
      </c>
      <c r="J101">
        <f t="shared" si="14"/>
        <v>121.36</v>
      </c>
      <c r="K101">
        <f t="shared" si="15"/>
        <v>72.38</v>
      </c>
      <c r="L101" s="37">
        <f t="shared" si="16"/>
        <v>-140.00000000000068</v>
      </c>
      <c r="M101" t="str">
        <f t="shared" si="17"/>
        <v>Long</v>
      </c>
      <c r="N101" s="39">
        <f t="shared" si="18"/>
        <v>0</v>
      </c>
      <c r="O101" s="40">
        <f t="shared" si="21"/>
        <v>-122.7500000000033</v>
      </c>
      <c r="P101" s="39">
        <f t="shared" si="19"/>
        <v>0</v>
      </c>
      <c r="Q101" s="39">
        <f t="shared" si="20"/>
        <v>0</v>
      </c>
      <c r="R101" s="39">
        <f>IF((O101 - MAX($O$15:O101)) &lt; 0, O101 - MAX($O$15:O101), 0)</f>
        <v>-1687.4999999999964</v>
      </c>
    </row>
    <row r="102" spans="1:18" x14ac:dyDescent="0.25">
      <c r="A102" s="2">
        <v>88</v>
      </c>
      <c r="B102" t="s">
        <v>88</v>
      </c>
      <c r="C102" s="8">
        <v>116.67</v>
      </c>
      <c r="D102" s="8">
        <v>68.08</v>
      </c>
      <c r="E102" s="17">
        <f t="shared" si="11"/>
        <v>0.53866595257064698</v>
      </c>
      <c r="F102" s="2">
        <f>+IF(A102&gt;$C$3,AVERAGE(INDEX($E$15:$E$2531,A102-$C$3):E101),"")</f>
        <v>0.53014834451502402</v>
      </c>
      <c r="G102" s="2">
        <f>+IF(A102&gt;$C$3,STDEVA(INDEX($E$15:$E$2531,A102-$C$3):E101),"")</f>
        <v>1.0937570556679444E-2</v>
      </c>
      <c r="H102">
        <f t="shared" si="12"/>
        <v>0.77874771289327671</v>
      </c>
      <c r="I102" s="2" t="str">
        <f t="shared" si="13"/>
        <v/>
      </c>
      <c r="J102">
        <f t="shared" si="14"/>
        <v>121.36</v>
      </c>
      <c r="K102">
        <f t="shared" si="15"/>
        <v>72.38</v>
      </c>
      <c r="L102" s="37">
        <f t="shared" si="16"/>
        <v>-97.500000000000227</v>
      </c>
      <c r="M102" t="str">
        <f t="shared" si="17"/>
        <v>Long</v>
      </c>
      <c r="N102" s="39">
        <f t="shared" si="18"/>
        <v>0</v>
      </c>
      <c r="O102" s="40">
        <f t="shared" si="21"/>
        <v>-122.7500000000033</v>
      </c>
      <c r="P102" s="39">
        <f t="shared" si="19"/>
        <v>0</v>
      </c>
      <c r="Q102" s="39">
        <f t="shared" si="20"/>
        <v>0</v>
      </c>
      <c r="R102" s="39">
        <f>IF((O102 - MAX($O$15:O102)) &lt; 0, O102 - MAX($O$15:O102), 0)</f>
        <v>-1687.4999999999964</v>
      </c>
    </row>
    <row r="103" spans="1:18" x14ac:dyDescent="0.25">
      <c r="A103" s="2">
        <v>89</v>
      </c>
      <c r="B103" t="s">
        <v>89</v>
      </c>
      <c r="C103" s="8">
        <v>117.74</v>
      </c>
      <c r="D103" s="8">
        <v>69.180000000000007</v>
      </c>
      <c r="E103" s="17">
        <f t="shared" si="11"/>
        <v>0.53176700009109257</v>
      </c>
      <c r="F103" s="2">
        <f>+IF(A103&gt;$C$3,AVERAGE(INDEX($E$15:$E$2531,A103-$C$3):E102),"")</f>
        <v>0.53257441514457593</v>
      </c>
      <c r="G103" s="2">
        <f>+IF(A103&gt;$C$3,STDEVA(INDEX($E$15:$E$2531,A103-$C$3):E102),"")</f>
        <v>9.9954843040314812E-3</v>
      </c>
      <c r="H103">
        <f t="shared" si="12"/>
        <v>-8.0777982229205986E-2</v>
      </c>
      <c r="I103" s="2" t="str">
        <f t="shared" si="13"/>
        <v/>
      </c>
      <c r="J103">
        <f t="shared" si="14"/>
        <v>121.36</v>
      </c>
      <c r="K103">
        <f t="shared" si="15"/>
        <v>72.38</v>
      </c>
      <c r="L103" s="37">
        <f t="shared" si="16"/>
        <v>-105.00000000000398</v>
      </c>
      <c r="M103" t="str">
        <f t="shared" si="17"/>
        <v>Long</v>
      </c>
      <c r="N103" s="39">
        <f t="shared" si="18"/>
        <v>0</v>
      </c>
      <c r="O103" s="40">
        <f t="shared" si="21"/>
        <v>-122.7500000000033</v>
      </c>
      <c r="P103" s="39">
        <f t="shared" si="19"/>
        <v>0</v>
      </c>
      <c r="Q103" s="39">
        <f t="shared" si="20"/>
        <v>0</v>
      </c>
      <c r="R103" s="39">
        <f>IF((O103 - MAX($O$15:O103)) &lt; 0, O103 - MAX($O$15:O103), 0)</f>
        <v>-1687.4999999999964</v>
      </c>
    </row>
    <row r="104" spans="1:18" x14ac:dyDescent="0.25">
      <c r="A104" s="2">
        <v>90</v>
      </c>
      <c r="B104" t="s">
        <v>90</v>
      </c>
      <c r="C104" s="8">
        <v>119.37</v>
      </c>
      <c r="D104" s="8">
        <v>70.42</v>
      </c>
      <c r="E104" s="17">
        <f t="shared" si="11"/>
        <v>0.52775059938004043</v>
      </c>
      <c r="F104" s="2">
        <f>+IF(A104&gt;$C$3,AVERAGE(INDEX($E$15:$E$2531,A104-$C$3):E103),"")</f>
        <v>0.53458422707154207</v>
      </c>
      <c r="G104" s="2">
        <f>+IF(A104&gt;$C$3,STDEVA(INDEX($E$15:$E$2531,A104-$C$3):E103),"")</f>
        <v>7.1285267599297646E-3</v>
      </c>
      <c r="H104">
        <f t="shared" si="12"/>
        <v>-0.95863113398328215</v>
      </c>
      <c r="I104" s="2" t="str">
        <f t="shared" si="13"/>
        <v/>
      </c>
      <c r="J104">
        <f t="shared" si="14"/>
        <v>121.36</v>
      </c>
      <c r="K104">
        <f t="shared" si="15"/>
        <v>72.38</v>
      </c>
      <c r="L104" s="37">
        <f t="shared" si="16"/>
        <v>-7.5000000000003411</v>
      </c>
      <c r="M104" t="str">
        <f t="shared" si="17"/>
        <v>Long</v>
      </c>
      <c r="N104" s="39">
        <f t="shared" si="18"/>
        <v>0</v>
      </c>
      <c r="O104" s="40">
        <f t="shared" si="21"/>
        <v>-122.7500000000033</v>
      </c>
      <c r="P104" s="39">
        <f t="shared" si="19"/>
        <v>0</v>
      </c>
      <c r="Q104" s="39">
        <f t="shared" si="20"/>
        <v>0</v>
      </c>
      <c r="R104" s="39">
        <f>IF((O104 - MAX($O$15:O104)) &lt; 0, O104 - MAX($O$15:O104), 0)</f>
        <v>-1687.4999999999964</v>
      </c>
    </row>
    <row r="105" spans="1:18" x14ac:dyDescent="0.25">
      <c r="A105" s="2">
        <v>91</v>
      </c>
      <c r="B105" t="s">
        <v>91</v>
      </c>
      <c r="C105" s="8">
        <v>121.43</v>
      </c>
      <c r="D105" s="8">
        <v>71.41</v>
      </c>
      <c r="E105" s="17">
        <f t="shared" si="11"/>
        <v>0.53090004950470904</v>
      </c>
      <c r="F105" s="2">
        <f>+IF(A105&gt;$C$3,AVERAGE(INDEX($E$15:$E$2531,A105-$C$3):E104),"")</f>
        <v>0.53542659261927128</v>
      </c>
      <c r="G105" s="2">
        <f>+IF(A105&gt;$C$3,STDEVA(INDEX($E$15:$E$2531,A105-$C$3):E104),"")</f>
        <v>5.4663693400675683E-3</v>
      </c>
      <c r="H105">
        <f t="shared" si="12"/>
        <v>-0.82807121746850187</v>
      </c>
      <c r="I105" s="2" t="str">
        <f t="shared" si="13"/>
        <v/>
      </c>
      <c r="J105">
        <f t="shared" si="14"/>
        <v>121.36</v>
      </c>
      <c r="K105">
        <f t="shared" si="15"/>
        <v>72.38</v>
      </c>
      <c r="L105" s="37">
        <f t="shared" si="16"/>
        <v>260.00000000000159</v>
      </c>
      <c r="M105" t="str">
        <f t="shared" si="17"/>
        <v>Long</v>
      </c>
      <c r="N105" s="39">
        <f t="shared" si="18"/>
        <v>0</v>
      </c>
      <c r="O105" s="40">
        <f t="shared" si="21"/>
        <v>-122.7500000000033</v>
      </c>
      <c r="P105" s="39">
        <f t="shared" si="19"/>
        <v>0</v>
      </c>
      <c r="Q105" s="39">
        <f t="shared" si="20"/>
        <v>0</v>
      </c>
      <c r="R105" s="39">
        <f>IF((O105 - MAX($O$15:O105)) &lt; 0, O105 - MAX($O$15:O105), 0)</f>
        <v>-1687.4999999999964</v>
      </c>
    </row>
    <row r="106" spans="1:18" x14ac:dyDescent="0.25">
      <c r="A106" s="2">
        <v>92</v>
      </c>
      <c r="B106" t="s">
        <v>92</v>
      </c>
      <c r="C106" s="8">
        <v>121.521</v>
      </c>
      <c r="D106" s="8">
        <v>71.52</v>
      </c>
      <c r="E106" s="17">
        <f t="shared" si="11"/>
        <v>0.53010995648649084</v>
      </c>
      <c r="F106" s="2">
        <f>+IF(A106&gt;$C$3,AVERAGE(INDEX($E$15:$E$2531,A106-$C$3):E105),"")</f>
        <v>0.53537683424160831</v>
      </c>
      <c r="G106" s="2">
        <f>+IF(A106&gt;$C$3,STDEVA(INDEX($E$15:$E$2531,A106-$C$3):E105),"")</f>
        <v>5.5100013769892762E-3</v>
      </c>
      <c r="H106">
        <f t="shared" si="12"/>
        <v>-0.95587594172169699</v>
      </c>
      <c r="I106" s="2" t="str">
        <f t="shared" si="13"/>
        <v/>
      </c>
      <c r="J106">
        <f t="shared" si="14"/>
        <v>121.36</v>
      </c>
      <c r="K106">
        <f t="shared" si="15"/>
        <v>72.38</v>
      </c>
      <c r="L106" s="37">
        <f t="shared" si="16"/>
        <v>255.2500000000002</v>
      </c>
      <c r="M106" t="str">
        <f t="shared" si="17"/>
        <v>Long</v>
      </c>
      <c r="N106" s="39">
        <f t="shared" si="18"/>
        <v>0</v>
      </c>
      <c r="O106" s="40">
        <f t="shared" si="21"/>
        <v>-122.7500000000033</v>
      </c>
      <c r="P106" s="39">
        <f t="shared" si="19"/>
        <v>0</v>
      </c>
      <c r="Q106" s="39">
        <f t="shared" si="20"/>
        <v>0</v>
      </c>
      <c r="R106" s="39">
        <f>IF((O106 - MAX($O$15:O106)) &lt; 0, O106 - MAX($O$15:O106), 0)</f>
        <v>-1687.4999999999964</v>
      </c>
    </row>
    <row r="107" spans="1:18" x14ac:dyDescent="0.25">
      <c r="A107" s="2">
        <v>93</v>
      </c>
      <c r="B107" t="s">
        <v>93</v>
      </c>
      <c r="C107" s="8">
        <v>120.31</v>
      </c>
      <c r="D107" s="8">
        <v>70.239999999999995</v>
      </c>
      <c r="E107" s="17">
        <f t="shared" si="11"/>
        <v>0.53815379571857191</v>
      </c>
      <c r="F107" s="2">
        <f>+IF(A107&gt;$C$3,AVERAGE(INDEX($E$15:$E$2531,A107-$C$3):E106),"")</f>
        <v>0.53392649648676282</v>
      </c>
      <c r="G107" s="2">
        <f>+IF(A107&gt;$C$3,STDEVA(INDEX($E$15:$E$2531,A107-$C$3):E106),"")</f>
        <v>4.8870400930024491E-3</v>
      </c>
      <c r="H107">
        <f t="shared" si="12"/>
        <v>0.86500195442676742</v>
      </c>
      <c r="I107" s="2" t="str">
        <f t="shared" si="13"/>
        <v/>
      </c>
      <c r="J107">
        <f t="shared" si="14"/>
        <v>121.36</v>
      </c>
      <c r="K107">
        <f t="shared" si="15"/>
        <v>72.38</v>
      </c>
      <c r="L107" s="37">
        <f t="shared" si="16"/>
        <v>272.5000000000008</v>
      </c>
      <c r="M107" t="str">
        <f t="shared" si="17"/>
        <v>Long</v>
      </c>
      <c r="N107" s="39">
        <f t="shared" si="18"/>
        <v>0</v>
      </c>
      <c r="O107" s="40">
        <f t="shared" si="21"/>
        <v>-122.7500000000033</v>
      </c>
      <c r="P107" s="39">
        <f t="shared" si="19"/>
        <v>0</v>
      </c>
      <c r="Q107" s="39">
        <f t="shared" si="20"/>
        <v>0</v>
      </c>
      <c r="R107" s="39">
        <f>IF((O107 - MAX($O$15:O107)) &lt; 0, O107 - MAX($O$15:O107), 0)</f>
        <v>-1687.4999999999964</v>
      </c>
    </row>
    <row r="108" spans="1:18" x14ac:dyDescent="0.25">
      <c r="A108" s="2">
        <v>94</v>
      </c>
      <c r="B108" t="s">
        <v>94</v>
      </c>
      <c r="C108" s="8">
        <v>120.17</v>
      </c>
      <c r="D108" s="8">
        <v>69.150000000000006</v>
      </c>
      <c r="E108" s="17">
        <f t="shared" si="11"/>
        <v>0.55262934881244119</v>
      </c>
      <c r="F108" s="2">
        <f>+IF(A108&gt;$C$3,AVERAGE(INDEX($E$15:$E$2531,A108-$C$3):E107),"")</f>
        <v>0.53387491494112416</v>
      </c>
      <c r="G108" s="2">
        <f>+IF(A108&gt;$C$3,STDEVA(INDEX($E$15:$E$2531,A108-$C$3):E107),"")</f>
        <v>4.8334888619632485E-3</v>
      </c>
      <c r="H108">
        <f t="shared" si="12"/>
        <v>3.8801028422561479</v>
      </c>
      <c r="I108" s="2" t="str">
        <f t="shared" si="13"/>
        <v>Sell</v>
      </c>
      <c r="J108" t="str">
        <f t="shared" si="14"/>
        <v/>
      </c>
      <c r="K108" t="str">
        <f t="shared" si="15"/>
        <v/>
      </c>
      <c r="L108" s="37">
        <f t="shared" si="16"/>
        <v>509.99999999999807</v>
      </c>
      <c r="M108" t="str">
        <f t="shared" si="17"/>
        <v>TP</v>
      </c>
      <c r="N108" s="39">
        <f t="shared" si="18"/>
        <v>509.99999999999807</v>
      </c>
      <c r="O108" s="40">
        <f t="shared" si="21"/>
        <v>387.24999999999477</v>
      </c>
      <c r="P108" s="39">
        <f t="shared" si="19"/>
        <v>3.75</v>
      </c>
      <c r="Q108" s="39">
        <f t="shared" si="20"/>
        <v>0</v>
      </c>
      <c r="R108" s="39">
        <f>IF((O108 - MAX($O$15:O108)) &lt; 0, O108 - MAX($O$15:O108), 0)</f>
        <v>-1177.4999999999984</v>
      </c>
    </row>
    <row r="109" spans="1:18" x14ac:dyDescent="0.25">
      <c r="A109" s="2">
        <v>95</v>
      </c>
      <c r="B109" t="s">
        <v>95</v>
      </c>
      <c r="C109" s="8">
        <v>116.63</v>
      </c>
      <c r="D109" s="8">
        <v>66.59</v>
      </c>
      <c r="E109" s="17">
        <f t="shared" si="11"/>
        <v>0.56045211458042743</v>
      </c>
      <c r="F109" s="2">
        <f>+IF(A109&gt;$C$3,AVERAGE(INDEX($E$15:$E$2531,A109-$C$3):E108),"")</f>
        <v>0.536462561712585</v>
      </c>
      <c r="G109" s="2">
        <f>+IF(A109&gt;$C$3,STDEVA(INDEX($E$15:$E$2531,A109-$C$3):E108),"")</f>
        <v>7.5647686516303802E-3</v>
      </c>
      <c r="H109">
        <f t="shared" si="12"/>
        <v>3.1712209550086028</v>
      </c>
      <c r="I109" s="2" t="str">
        <f t="shared" si="13"/>
        <v>Sell</v>
      </c>
      <c r="J109">
        <f t="shared" si="14"/>
        <v>66.59</v>
      </c>
      <c r="K109">
        <f t="shared" si="15"/>
        <v>116.63</v>
      </c>
      <c r="L109" s="37" t="str">
        <f t="shared" si="16"/>
        <v/>
      </c>
      <c r="M109" t="str">
        <f t="shared" si="17"/>
        <v>Short</v>
      </c>
      <c r="N109" s="39">
        <f t="shared" si="18"/>
        <v>0</v>
      </c>
      <c r="O109" s="40">
        <f t="shared" si="21"/>
        <v>387.24999999999477</v>
      </c>
      <c r="P109" s="39">
        <f t="shared" si="19"/>
        <v>3.75</v>
      </c>
      <c r="Q109" s="39">
        <f t="shared" si="20"/>
        <v>2290.25</v>
      </c>
      <c r="R109" s="39">
        <f>IF((O109 - MAX($O$15:O109)) &lt; 0, O109 - MAX($O$15:O109), 0)</f>
        <v>-1177.4999999999984</v>
      </c>
    </row>
    <row r="110" spans="1:18" x14ac:dyDescent="0.25">
      <c r="A110" s="2">
        <v>96</v>
      </c>
      <c r="B110" t="s">
        <v>96</v>
      </c>
      <c r="C110" s="8">
        <v>112.86</v>
      </c>
      <c r="D110" s="8">
        <v>64.73</v>
      </c>
      <c r="E110" s="17">
        <f t="shared" si="11"/>
        <v>0.55592333998357513</v>
      </c>
      <c r="F110" s="2">
        <f>+IF(A110&gt;$C$3,AVERAGE(INDEX($E$15:$E$2531,A110-$C$3):E109),"")</f>
        <v>0.53902239080870695</v>
      </c>
      <c r="G110" s="2">
        <f>+IF(A110&gt;$C$3,STDEVA(INDEX($E$15:$E$2531,A110-$C$3):E109),"")</f>
        <v>1.103078275618307E-2</v>
      </c>
      <c r="H110">
        <f t="shared" si="12"/>
        <v>1.5321622724728856</v>
      </c>
      <c r="I110" s="2" t="str">
        <f t="shared" si="13"/>
        <v/>
      </c>
      <c r="J110" t="str">
        <f t="shared" si="14"/>
        <v/>
      </c>
      <c r="K110" t="str">
        <f t="shared" si="15"/>
        <v/>
      </c>
      <c r="L110" s="37">
        <f t="shared" si="16"/>
        <v>477.49999999999909</v>
      </c>
      <c r="M110" t="str">
        <f t="shared" si="17"/>
        <v>TP</v>
      </c>
      <c r="N110" s="39">
        <f t="shared" si="18"/>
        <v>477.49999999999909</v>
      </c>
      <c r="O110" s="40">
        <f t="shared" si="21"/>
        <v>864.74999999999386</v>
      </c>
      <c r="P110" s="39">
        <f t="shared" si="19"/>
        <v>3.75</v>
      </c>
      <c r="Q110" s="39">
        <f t="shared" si="20"/>
        <v>0</v>
      </c>
      <c r="R110" s="39">
        <f>IF((O110 - MAX($O$15:O110)) &lt; 0, O110 - MAX($O$15:O110), 0)</f>
        <v>-699.99999999999932</v>
      </c>
    </row>
    <row r="111" spans="1:18" x14ac:dyDescent="0.25">
      <c r="A111" s="2">
        <v>97</v>
      </c>
      <c r="B111" t="s">
        <v>97</v>
      </c>
      <c r="C111" s="8">
        <v>113.54</v>
      </c>
      <c r="D111" s="8">
        <v>65.14</v>
      </c>
      <c r="E111" s="17">
        <f t="shared" si="11"/>
        <v>0.5556163978944928</v>
      </c>
      <c r="F111" s="2">
        <f>+IF(A111&gt;$C$3,AVERAGE(INDEX($E$15:$E$2531,A111-$C$3):E110),"")</f>
        <v>0.54070579523644402</v>
      </c>
      <c r="G111" s="2">
        <f>+IF(A111&gt;$C$3,STDEVA(INDEX($E$15:$E$2531,A111-$C$3):E110),"")</f>
        <v>1.240211268183971E-2</v>
      </c>
      <c r="H111">
        <f t="shared" si="12"/>
        <v>1.202263117628517</v>
      </c>
      <c r="I111" s="2" t="str">
        <f t="shared" si="13"/>
        <v/>
      </c>
      <c r="J111" t="str">
        <f t="shared" si="14"/>
        <v/>
      </c>
      <c r="K111" t="str">
        <f t="shared" si="15"/>
        <v/>
      </c>
      <c r="L111" s="37" t="str">
        <f t="shared" si="16"/>
        <v/>
      </c>
      <c r="M111" t="str">
        <f t="shared" si="17"/>
        <v/>
      </c>
      <c r="N111" s="39">
        <f t="shared" si="18"/>
        <v>0</v>
      </c>
      <c r="O111" s="40">
        <f t="shared" si="21"/>
        <v>864.74999999999386</v>
      </c>
      <c r="P111" s="39">
        <f t="shared" si="19"/>
        <v>0</v>
      </c>
      <c r="Q111" s="39">
        <f t="shared" si="20"/>
        <v>0</v>
      </c>
      <c r="R111" s="39">
        <f>IF((O111 - MAX($O$15:O111)) &lt; 0, O111 - MAX($O$15:O111), 0)</f>
        <v>-699.99999999999932</v>
      </c>
    </row>
    <row r="112" spans="1:18" x14ac:dyDescent="0.25">
      <c r="A112" s="2">
        <v>98</v>
      </c>
      <c r="B112" t="s">
        <v>98</v>
      </c>
      <c r="C112" s="8">
        <v>116.24</v>
      </c>
      <c r="D112" s="8">
        <v>66.37</v>
      </c>
      <c r="E112" s="17">
        <f t="shared" si="11"/>
        <v>0.56041187210419374</v>
      </c>
      <c r="F112" s="2">
        <f>+IF(A112&gt;$C$3,AVERAGE(INDEX($E$15:$E$2531,A112-$C$3):E111),"")</f>
        <v>0.54258917805020468</v>
      </c>
      <c r="G112" s="2">
        <f>+IF(A112&gt;$C$3,STDEVA(INDEX($E$15:$E$2531,A112-$C$3):E111),"")</f>
        <v>1.3307611205156628E-2</v>
      </c>
      <c r="H112">
        <f t="shared" si="12"/>
        <v>1.3392857500287403</v>
      </c>
      <c r="I112" s="2" t="str">
        <f t="shared" si="13"/>
        <v/>
      </c>
      <c r="J112" t="str">
        <f t="shared" si="14"/>
        <v/>
      </c>
      <c r="K112" t="str">
        <f t="shared" si="15"/>
        <v/>
      </c>
      <c r="L112" s="37" t="str">
        <f t="shared" si="16"/>
        <v/>
      </c>
      <c r="M112" t="str">
        <f t="shared" si="17"/>
        <v/>
      </c>
      <c r="N112" s="39">
        <f t="shared" si="18"/>
        <v>0</v>
      </c>
      <c r="O112" s="40">
        <f t="shared" si="21"/>
        <v>864.74999999999386</v>
      </c>
      <c r="P112" s="39">
        <f t="shared" si="19"/>
        <v>0</v>
      </c>
      <c r="Q112" s="39">
        <f t="shared" si="20"/>
        <v>0</v>
      </c>
      <c r="R112" s="39">
        <f>IF((O112 - MAX($O$15:O112)) &lt; 0, O112 - MAX($O$15:O112), 0)</f>
        <v>-699.99999999999932</v>
      </c>
    </row>
    <row r="113" spans="1:18" x14ac:dyDescent="0.25">
      <c r="A113" s="2">
        <v>99</v>
      </c>
      <c r="B113" t="s">
        <v>99</v>
      </c>
      <c r="C113" s="8">
        <v>117.54</v>
      </c>
      <c r="D113" s="8">
        <v>67.8</v>
      </c>
      <c r="E113" s="17">
        <f t="shared" si="11"/>
        <v>0.55021650623815466</v>
      </c>
      <c r="F113" s="2">
        <f>+IF(A113&gt;$C$3,AVERAGE(INDEX($E$15:$E$2531,A113-$C$3):E112),"")</f>
        <v>0.54577194160721587</v>
      </c>
      <c r="G113" s="2">
        <f>+IF(A113&gt;$C$3,STDEVA(INDEX($E$15:$E$2531,A113-$C$3):E112),"")</f>
        <v>1.3811676042056511E-2</v>
      </c>
      <c r="H113">
        <f t="shared" si="12"/>
        <v>0.32179763103370651</v>
      </c>
      <c r="I113" s="2" t="str">
        <f t="shared" si="13"/>
        <v/>
      </c>
      <c r="J113" t="str">
        <f t="shared" si="14"/>
        <v/>
      </c>
      <c r="K113" t="str">
        <f t="shared" si="15"/>
        <v/>
      </c>
      <c r="L113" s="37" t="str">
        <f t="shared" si="16"/>
        <v/>
      </c>
      <c r="M113" t="str">
        <f t="shared" si="17"/>
        <v/>
      </c>
      <c r="N113" s="39">
        <f t="shared" si="18"/>
        <v>0</v>
      </c>
      <c r="O113" s="40">
        <f t="shared" si="21"/>
        <v>864.74999999999386</v>
      </c>
      <c r="P113" s="39">
        <f t="shared" si="19"/>
        <v>0</v>
      </c>
      <c r="Q113" s="39">
        <f t="shared" si="20"/>
        <v>0</v>
      </c>
      <c r="R113" s="39">
        <f>IF((O113 - MAX($O$15:O113)) &lt; 0, O113 - MAX($O$15:O113), 0)</f>
        <v>-699.99999999999932</v>
      </c>
    </row>
    <row r="114" spans="1:18" x14ac:dyDescent="0.25">
      <c r="A114" s="2">
        <v>100</v>
      </c>
      <c r="B114" t="s">
        <v>100</v>
      </c>
      <c r="C114" s="8">
        <v>115.145</v>
      </c>
      <c r="D114" s="8">
        <v>65.2</v>
      </c>
      <c r="E114" s="17">
        <f t="shared" si="11"/>
        <v>0.56873273476737207</v>
      </c>
      <c r="F114" s="2">
        <f>+IF(A114&gt;$C$3,AVERAGE(INDEX($E$15:$E$2531,A114-$C$3):E113),"")</f>
        <v>0.54826815348033953</v>
      </c>
      <c r="G114" s="2">
        <f>+IF(A114&gt;$C$3,STDEVA(INDEX($E$15:$E$2531,A114-$C$3):E113),"")</f>
        <v>1.2067543641808599E-2</v>
      </c>
      <c r="H114">
        <f t="shared" si="12"/>
        <v>1.6958365260127999</v>
      </c>
      <c r="I114" s="2" t="str">
        <f t="shared" si="13"/>
        <v/>
      </c>
      <c r="J114" t="str">
        <f t="shared" si="14"/>
        <v/>
      </c>
      <c r="K114" t="str">
        <f t="shared" si="15"/>
        <v/>
      </c>
      <c r="L114" s="37" t="str">
        <f t="shared" si="16"/>
        <v/>
      </c>
      <c r="M114" t="str">
        <f t="shared" si="17"/>
        <v/>
      </c>
      <c r="N114" s="39">
        <f t="shared" si="18"/>
        <v>0</v>
      </c>
      <c r="O114" s="40">
        <f t="shared" si="21"/>
        <v>864.74999999999386</v>
      </c>
      <c r="P114" s="39">
        <f t="shared" si="19"/>
        <v>0</v>
      </c>
      <c r="Q114" s="39">
        <f t="shared" si="20"/>
        <v>0</v>
      </c>
      <c r="R114" s="39">
        <f>IF((O114 - MAX($O$15:O114)) &lt; 0, O114 - MAX($O$15:O114), 0)</f>
        <v>-699.99999999999932</v>
      </c>
    </row>
    <row r="115" spans="1:18" x14ac:dyDescent="0.25">
      <c r="A115" s="2">
        <v>101</v>
      </c>
      <c r="B115" t="s">
        <v>101</v>
      </c>
      <c r="C115" s="8">
        <v>116.05</v>
      </c>
      <c r="D115" s="8">
        <v>66.33</v>
      </c>
      <c r="E115" s="17">
        <f t="shared" si="11"/>
        <v>0.55937884918298142</v>
      </c>
      <c r="F115" s="2">
        <f>+IF(A115&gt;$C$3,AVERAGE(INDEX($E$15:$E$2531,A115-$C$3):E114),"")</f>
        <v>0.552471785176191</v>
      </c>
      <c r="G115" s="2">
        <f>+IF(A115&gt;$C$3,STDEVA(INDEX($E$15:$E$2531,A115-$C$3):E114),"")</f>
        <v>1.1848619397484573E-2</v>
      </c>
      <c r="H115">
        <f t="shared" si="12"/>
        <v>0.58294251634555583</v>
      </c>
      <c r="I115" s="2" t="str">
        <f t="shared" si="13"/>
        <v/>
      </c>
      <c r="J115" t="str">
        <f t="shared" si="14"/>
        <v/>
      </c>
      <c r="K115" t="str">
        <f t="shared" si="15"/>
        <v/>
      </c>
      <c r="L115" s="37" t="str">
        <f t="shared" si="16"/>
        <v/>
      </c>
      <c r="M115" t="str">
        <f t="shared" si="17"/>
        <v/>
      </c>
      <c r="N115" s="39">
        <f t="shared" si="18"/>
        <v>0</v>
      </c>
      <c r="O115" s="40">
        <f t="shared" si="21"/>
        <v>864.74999999999386</v>
      </c>
      <c r="P115" s="39">
        <f t="shared" si="19"/>
        <v>0</v>
      </c>
      <c r="Q115" s="39">
        <f t="shared" si="20"/>
        <v>0</v>
      </c>
      <c r="R115" s="39">
        <f>IF((O115 - MAX($O$15:O115)) &lt; 0, O115 - MAX($O$15:O115), 0)</f>
        <v>-699.99999999999932</v>
      </c>
    </row>
    <row r="116" spans="1:18" x14ac:dyDescent="0.25">
      <c r="A116" s="2">
        <v>102</v>
      </c>
      <c r="B116" t="s">
        <v>102</v>
      </c>
      <c r="C116" s="8">
        <v>113.15</v>
      </c>
      <c r="D116" s="8">
        <v>64.3</v>
      </c>
      <c r="E116" s="17">
        <f t="shared" si="11"/>
        <v>0.56515474083597284</v>
      </c>
      <c r="F116" s="2">
        <f>+IF(A116&gt;$C$3,AVERAGE(INDEX($E$15:$E$2531,A116-$C$3):E115),"")</f>
        <v>0.55572388436469</v>
      </c>
      <c r="G116" s="2">
        <f>+IF(A116&gt;$C$3,STDEVA(INDEX($E$15:$E$2531,A116-$C$3):E115),"")</f>
        <v>8.4822539875278671E-3</v>
      </c>
      <c r="H116">
        <f t="shared" si="12"/>
        <v>1.111833774978888</v>
      </c>
      <c r="I116" s="2" t="str">
        <f t="shared" si="13"/>
        <v/>
      </c>
      <c r="J116" t="str">
        <f t="shared" si="14"/>
        <v/>
      </c>
      <c r="K116" t="str">
        <f t="shared" si="15"/>
        <v/>
      </c>
      <c r="L116" s="37" t="str">
        <f t="shared" si="16"/>
        <v/>
      </c>
      <c r="M116" t="str">
        <f t="shared" si="17"/>
        <v/>
      </c>
      <c r="N116" s="39">
        <f t="shared" si="18"/>
        <v>0</v>
      </c>
      <c r="O116" s="40">
        <f t="shared" si="21"/>
        <v>864.74999999999386</v>
      </c>
      <c r="P116" s="39">
        <f t="shared" si="19"/>
        <v>0</v>
      </c>
      <c r="Q116" s="39">
        <f t="shared" si="20"/>
        <v>0</v>
      </c>
      <c r="R116" s="39">
        <f>IF((O116 - MAX($O$15:O116)) &lt; 0, O116 - MAX($O$15:O116), 0)</f>
        <v>-699.99999999999932</v>
      </c>
    </row>
    <row r="117" spans="1:18" x14ac:dyDescent="0.25">
      <c r="A117" s="2">
        <v>103</v>
      </c>
      <c r="B117" t="s">
        <v>103</v>
      </c>
      <c r="C117" s="8">
        <v>109.93</v>
      </c>
      <c r="D117" s="8">
        <v>60.99</v>
      </c>
      <c r="E117" s="17">
        <f t="shared" si="11"/>
        <v>0.58913388328240746</v>
      </c>
      <c r="F117" s="2">
        <f>+IF(A117&gt;$C$3,AVERAGE(INDEX($E$15:$E$2531,A117-$C$3):E116),"")</f>
        <v>0.55872398937773449</v>
      </c>
      <c r="G117" s="2">
        <f>+IF(A117&gt;$C$3,STDEVA(INDEX($E$15:$E$2531,A117-$C$3):E116),"")</f>
        <v>5.8610625062493092E-3</v>
      </c>
      <c r="H117">
        <f t="shared" si="12"/>
        <v>5.1884609441118688</v>
      </c>
      <c r="I117" s="2" t="str">
        <f t="shared" si="13"/>
        <v>Sell</v>
      </c>
      <c r="J117">
        <f t="shared" si="14"/>
        <v>60.99</v>
      </c>
      <c r="K117">
        <f t="shared" si="15"/>
        <v>109.93</v>
      </c>
      <c r="L117" s="37" t="str">
        <f t="shared" si="16"/>
        <v/>
      </c>
      <c r="M117" t="str">
        <f t="shared" si="17"/>
        <v>Short</v>
      </c>
      <c r="N117" s="39">
        <f t="shared" si="18"/>
        <v>0</v>
      </c>
      <c r="O117" s="40">
        <f t="shared" si="21"/>
        <v>864.74999999999386</v>
      </c>
      <c r="P117" s="39">
        <f t="shared" si="19"/>
        <v>3.75</v>
      </c>
      <c r="Q117" s="39">
        <f t="shared" si="20"/>
        <v>2136.5</v>
      </c>
      <c r="R117" s="39">
        <f>IF((O117 - MAX($O$15:O117)) &lt; 0, O117 - MAX($O$15:O117), 0)</f>
        <v>-699.99999999999932</v>
      </c>
    </row>
    <row r="118" spans="1:18" x14ac:dyDescent="0.25">
      <c r="A118" s="2">
        <v>104</v>
      </c>
      <c r="B118" t="s">
        <v>104</v>
      </c>
      <c r="C118" s="8">
        <v>112.34</v>
      </c>
      <c r="D118" s="8">
        <v>64.790000000000006</v>
      </c>
      <c r="E118" s="17">
        <f t="shared" si="11"/>
        <v>0.55037871664242066</v>
      </c>
      <c r="F118" s="2">
        <f>+IF(A118&gt;$C$3,AVERAGE(INDEX($E$15:$E$2531,A118-$C$3):E117),"")</f>
        <v>0.56278004876328636</v>
      </c>
      <c r="G118" s="2">
        <f>+IF(A118&gt;$C$3,STDEVA(INDEX($E$15:$E$2531,A118-$C$3):E117),"")</f>
        <v>1.1260377844673585E-2</v>
      </c>
      <c r="H118">
        <f t="shared" si="12"/>
        <v>-1.1013246883835079</v>
      </c>
      <c r="I118" s="2" t="str">
        <f t="shared" si="13"/>
        <v/>
      </c>
      <c r="J118">
        <f t="shared" si="14"/>
        <v>60.99</v>
      </c>
      <c r="K118">
        <f t="shared" si="15"/>
        <v>109.93</v>
      </c>
      <c r="L118" s="37">
        <f t="shared" si="16"/>
        <v>347.50000000000193</v>
      </c>
      <c r="M118" t="str">
        <f t="shared" si="17"/>
        <v>Short</v>
      </c>
      <c r="N118" s="39">
        <f t="shared" si="18"/>
        <v>0</v>
      </c>
      <c r="O118" s="40">
        <f t="shared" si="21"/>
        <v>864.74999999999386</v>
      </c>
      <c r="P118" s="39">
        <f t="shared" si="19"/>
        <v>0</v>
      </c>
      <c r="Q118" s="39">
        <f t="shared" si="20"/>
        <v>0</v>
      </c>
      <c r="R118" s="39">
        <f>IF((O118 - MAX($O$15:O118)) &lt; 0, O118 - MAX($O$15:O118), 0)</f>
        <v>-699.99999999999932</v>
      </c>
    </row>
    <row r="119" spans="1:18" x14ac:dyDescent="0.25">
      <c r="A119" s="2">
        <v>105</v>
      </c>
      <c r="B119" t="s">
        <v>105</v>
      </c>
      <c r="C119" s="8">
        <v>114.42</v>
      </c>
      <c r="D119" s="8">
        <v>65.680000000000007</v>
      </c>
      <c r="E119" s="17">
        <f t="shared" si="11"/>
        <v>0.55508142369620983</v>
      </c>
      <c r="F119" s="2">
        <f>+IF(A119&gt;$C$3,AVERAGE(INDEX($E$15:$E$2531,A119-$C$3):E118),"")</f>
        <v>0.56166078232573002</v>
      </c>
      <c r="G119" s="2">
        <f>+IF(A119&gt;$C$3,STDEVA(INDEX($E$15:$E$2531,A119-$C$3):E118),"")</f>
        <v>1.1997227899741354E-2</v>
      </c>
      <c r="H119">
        <f t="shared" si="12"/>
        <v>-0.54840657229342427</v>
      </c>
      <c r="I119" s="2" t="str">
        <f t="shared" si="13"/>
        <v/>
      </c>
      <c r="J119">
        <f t="shared" si="14"/>
        <v>60.99</v>
      </c>
      <c r="K119">
        <f t="shared" si="15"/>
        <v>109.93</v>
      </c>
      <c r="L119" s="37">
        <f t="shared" si="16"/>
        <v>50.000000000002501</v>
      </c>
      <c r="M119" t="str">
        <f t="shared" si="17"/>
        <v>Short</v>
      </c>
      <c r="N119" s="39">
        <f t="shared" si="18"/>
        <v>0</v>
      </c>
      <c r="O119" s="40">
        <f t="shared" si="21"/>
        <v>864.74999999999386</v>
      </c>
      <c r="P119" s="39">
        <f t="shared" si="19"/>
        <v>0</v>
      </c>
      <c r="Q119" s="39">
        <f t="shared" si="20"/>
        <v>0</v>
      </c>
      <c r="R119" s="39">
        <f>IF((O119 - MAX($O$15:O119)) &lt; 0, O119 - MAX($O$15:O119), 0)</f>
        <v>-699.99999999999932</v>
      </c>
    </row>
    <row r="120" spans="1:18" x14ac:dyDescent="0.25">
      <c r="A120" s="2">
        <v>106</v>
      </c>
      <c r="B120" t="s">
        <v>106</v>
      </c>
      <c r="C120" s="8">
        <v>116.49</v>
      </c>
      <c r="D120" s="8">
        <v>67.14</v>
      </c>
      <c r="E120" s="17">
        <f t="shared" si="11"/>
        <v>0.55102544085979677</v>
      </c>
      <c r="F120" s="2">
        <f>+IF(A120&gt;$C$3,AVERAGE(INDEX($E$15:$E$2531,A120-$C$3):E119),"")</f>
        <v>0.56156723607157844</v>
      </c>
      <c r="G120" s="2">
        <f>+IF(A120&gt;$C$3,STDEVA(INDEX($E$15:$E$2531,A120-$C$3):E119),"")</f>
        <v>1.2050719768223164E-2</v>
      </c>
      <c r="H120">
        <f t="shared" si="12"/>
        <v>-0.87478552439494817</v>
      </c>
      <c r="I120" s="2" t="str">
        <f t="shared" si="13"/>
        <v/>
      </c>
      <c r="J120">
        <f t="shared" si="14"/>
        <v>60.99</v>
      </c>
      <c r="K120">
        <f t="shared" si="15"/>
        <v>109.93</v>
      </c>
      <c r="L120" s="37">
        <f t="shared" si="16"/>
        <v>-102.4999999999975</v>
      </c>
      <c r="M120" t="str">
        <f t="shared" si="17"/>
        <v>Short</v>
      </c>
      <c r="N120" s="39">
        <f t="shared" si="18"/>
        <v>0</v>
      </c>
      <c r="O120" s="40">
        <f t="shared" si="21"/>
        <v>864.74999999999386</v>
      </c>
      <c r="P120" s="39">
        <f t="shared" si="19"/>
        <v>0</v>
      </c>
      <c r="Q120" s="39">
        <f t="shared" si="20"/>
        <v>0</v>
      </c>
      <c r="R120" s="39">
        <f>IF((O120 - MAX($O$15:O120)) &lt; 0, O120 - MAX($O$15:O120), 0)</f>
        <v>-699.99999999999932</v>
      </c>
    </row>
    <row r="121" spans="1:18" x14ac:dyDescent="0.25">
      <c r="A121" s="2">
        <v>107</v>
      </c>
      <c r="B121" t="s">
        <v>107</v>
      </c>
      <c r="C121" s="8">
        <v>115.71</v>
      </c>
      <c r="D121" s="8">
        <v>65.5</v>
      </c>
      <c r="E121" s="17">
        <f t="shared" si="11"/>
        <v>0.56903691824703984</v>
      </c>
      <c r="F121" s="2">
        <f>+IF(A121&gt;$C$3,AVERAGE(INDEX($E$15:$E$2531,A121-$C$3):E120),"")</f>
        <v>0.56105712973438993</v>
      </c>
      <c r="G121" s="2">
        <f>+IF(A121&gt;$C$3,STDEVA(INDEX($E$15:$E$2531,A121-$C$3):E120),"")</f>
        <v>1.2425447026455833E-2</v>
      </c>
      <c r="H121">
        <f t="shared" si="12"/>
        <v>0.64221339446859493</v>
      </c>
      <c r="I121" s="2" t="str">
        <f t="shared" si="13"/>
        <v/>
      </c>
      <c r="J121" t="str">
        <f t="shared" si="14"/>
        <v/>
      </c>
      <c r="K121" t="str">
        <f t="shared" si="15"/>
        <v/>
      </c>
      <c r="L121" s="37">
        <f t="shared" si="16"/>
        <v>-317.49999999999727</v>
      </c>
      <c r="M121" t="str">
        <f t="shared" si="17"/>
        <v>SL</v>
      </c>
      <c r="N121" s="39">
        <f t="shared" si="18"/>
        <v>-317.49999999999727</v>
      </c>
      <c r="O121" s="40">
        <f t="shared" si="21"/>
        <v>547.24999999999659</v>
      </c>
      <c r="P121" s="39">
        <f t="shared" si="19"/>
        <v>3.75</v>
      </c>
      <c r="Q121" s="39">
        <f t="shared" si="20"/>
        <v>0</v>
      </c>
      <c r="R121" s="39">
        <f>IF((O121 - MAX($O$15:O121)) &lt; 0, O121 - MAX($O$15:O121), 0)</f>
        <v>-1017.4999999999966</v>
      </c>
    </row>
    <row r="122" spans="1:18" x14ac:dyDescent="0.25">
      <c r="A122" s="2">
        <v>108</v>
      </c>
      <c r="B122" t="s">
        <v>108</v>
      </c>
      <c r="C122" s="8">
        <v>119.58</v>
      </c>
      <c r="D122" s="8">
        <v>68.37</v>
      </c>
      <c r="E122" s="17">
        <f t="shared" si="11"/>
        <v>0.55905147152705559</v>
      </c>
      <c r="F122" s="2">
        <f>+IF(A122&gt;$C$3,AVERAGE(INDEX($E$15:$E$2531,A122-$C$3):E121),"")</f>
        <v>0.56201546819470627</v>
      </c>
      <c r="G122" s="2">
        <f>+IF(A122&gt;$C$3,STDEVA(INDEX($E$15:$E$2531,A122-$C$3):E121),"")</f>
        <v>1.2699059139925887E-2</v>
      </c>
      <c r="H122">
        <f t="shared" si="12"/>
        <v>-0.23340285567549371</v>
      </c>
      <c r="I122" s="2" t="str">
        <f t="shared" si="13"/>
        <v/>
      </c>
      <c r="J122" t="str">
        <f t="shared" si="14"/>
        <v/>
      </c>
      <c r="K122" t="str">
        <f t="shared" si="15"/>
        <v/>
      </c>
      <c r="L122" s="37" t="str">
        <f t="shared" si="16"/>
        <v/>
      </c>
      <c r="M122" t="str">
        <f t="shared" si="17"/>
        <v/>
      </c>
      <c r="N122" s="39">
        <f t="shared" si="18"/>
        <v>0</v>
      </c>
      <c r="O122" s="40">
        <f t="shared" si="21"/>
        <v>547.24999999999659</v>
      </c>
      <c r="P122" s="39">
        <f t="shared" si="19"/>
        <v>0</v>
      </c>
      <c r="Q122" s="39">
        <f t="shared" si="20"/>
        <v>0</v>
      </c>
      <c r="R122" s="39">
        <f>IF((O122 - MAX($O$15:O122)) &lt; 0, O122 - MAX($O$15:O122), 0)</f>
        <v>-1017.4999999999966</v>
      </c>
    </row>
    <row r="123" spans="1:18" x14ac:dyDescent="0.25">
      <c r="A123" s="2">
        <v>109</v>
      </c>
      <c r="B123" t="s">
        <v>109</v>
      </c>
      <c r="C123" s="8">
        <v>119.7</v>
      </c>
      <c r="D123" s="8">
        <v>68.84</v>
      </c>
      <c r="E123" s="17">
        <f t="shared" si="11"/>
        <v>0.55320364122058874</v>
      </c>
      <c r="F123" s="2">
        <f>+IF(A123&gt;$C$3,AVERAGE(INDEX($E$15:$E$2531,A123-$C$3):E122),"")</f>
        <v>0.56299713100458404</v>
      </c>
      <c r="G123" s="2">
        <f>+IF(A123&gt;$C$3,STDEVA(INDEX($E$15:$E$2531,A123-$C$3):E122),"")</f>
        <v>1.1994924137201221E-2</v>
      </c>
      <c r="H123">
        <f t="shared" si="12"/>
        <v>-0.81646950593223333</v>
      </c>
      <c r="I123" s="2" t="str">
        <f t="shared" si="13"/>
        <v/>
      </c>
      <c r="J123" t="str">
        <f t="shared" si="14"/>
        <v/>
      </c>
      <c r="K123" t="str">
        <f t="shared" si="15"/>
        <v/>
      </c>
      <c r="L123" s="37" t="str">
        <f t="shared" si="16"/>
        <v/>
      </c>
      <c r="M123" t="str">
        <f t="shared" si="17"/>
        <v/>
      </c>
      <c r="N123" s="39">
        <f t="shared" si="18"/>
        <v>0</v>
      </c>
      <c r="O123" s="40">
        <f t="shared" si="21"/>
        <v>547.24999999999659</v>
      </c>
      <c r="P123" s="39">
        <f t="shared" si="19"/>
        <v>0</v>
      </c>
      <c r="Q123" s="39">
        <f t="shared" si="20"/>
        <v>0</v>
      </c>
      <c r="R123" s="39">
        <f>IF((O123 - MAX($O$15:O123)) &lt; 0, O123 - MAX($O$15:O123), 0)</f>
        <v>-1017.4999999999966</v>
      </c>
    </row>
    <row r="124" spans="1:18" x14ac:dyDescent="0.25">
      <c r="A124" s="2">
        <v>110</v>
      </c>
      <c r="B124" t="s">
        <v>110</v>
      </c>
      <c r="C124" s="8">
        <v>120.75</v>
      </c>
      <c r="D124" s="8">
        <v>69.819999999999993</v>
      </c>
      <c r="E124" s="17">
        <f t="shared" si="11"/>
        <v>0.54780179085579217</v>
      </c>
      <c r="F124" s="2">
        <f>+IF(A124&gt;$C$3,AVERAGE(INDEX($E$15:$E$2531,A124-$C$3):E123),"")</f>
        <v>0.56127167616605256</v>
      </c>
      <c r="G124" s="2">
        <f>+IF(A124&gt;$C$3,STDEVA(INDEX($E$15:$E$2531,A124-$C$3):E123),"")</f>
        <v>1.2182190805048712E-2</v>
      </c>
      <c r="H124">
        <f t="shared" si="12"/>
        <v>-1.1057030320587338</v>
      </c>
      <c r="I124" s="2" t="str">
        <f t="shared" si="13"/>
        <v/>
      </c>
      <c r="J124" t="str">
        <f t="shared" si="14"/>
        <v/>
      </c>
      <c r="K124" t="str">
        <f t="shared" si="15"/>
        <v/>
      </c>
      <c r="L124" s="37" t="str">
        <f t="shared" si="16"/>
        <v/>
      </c>
      <c r="M124" t="str">
        <f t="shared" si="17"/>
        <v/>
      </c>
      <c r="N124" s="39">
        <f t="shared" si="18"/>
        <v>0</v>
      </c>
      <c r="O124" s="40">
        <f t="shared" si="21"/>
        <v>547.24999999999659</v>
      </c>
      <c r="P124" s="39">
        <f t="shared" si="19"/>
        <v>0</v>
      </c>
      <c r="Q124" s="39">
        <f t="shared" si="20"/>
        <v>0</v>
      </c>
      <c r="R124" s="39">
        <f>IF((O124 - MAX($O$15:O124)) &lt; 0, O124 - MAX($O$15:O124), 0)</f>
        <v>-1017.4999999999966</v>
      </c>
    </row>
    <row r="125" spans="1:18" x14ac:dyDescent="0.25">
      <c r="A125" s="2">
        <v>111</v>
      </c>
      <c r="B125" t="s">
        <v>111</v>
      </c>
      <c r="C125" s="8">
        <v>120.51</v>
      </c>
      <c r="D125" s="8">
        <v>69.760000000000005</v>
      </c>
      <c r="E125" s="17">
        <f t="shared" si="11"/>
        <v>0.54667195743857633</v>
      </c>
      <c r="F125" s="2">
        <f>+IF(A125&gt;$C$3,AVERAGE(INDEX($E$15:$E$2531,A125-$C$3):E124),"")</f>
        <v>0.55998533635192038</v>
      </c>
      <c r="G125" s="2">
        <f>+IF(A125&gt;$C$3,STDEVA(INDEX($E$15:$E$2531,A125-$C$3):E124),"")</f>
        <v>1.2991387376411343E-2</v>
      </c>
      <c r="H125">
        <f t="shared" si="12"/>
        <v>-1.0247850000622225</v>
      </c>
      <c r="I125" s="2" t="str">
        <f t="shared" si="13"/>
        <v/>
      </c>
      <c r="J125" t="str">
        <f t="shared" si="14"/>
        <v/>
      </c>
      <c r="K125" t="str">
        <f t="shared" si="15"/>
        <v/>
      </c>
      <c r="L125" s="37" t="str">
        <f t="shared" si="16"/>
        <v/>
      </c>
      <c r="M125" t="str">
        <f t="shared" si="17"/>
        <v/>
      </c>
      <c r="N125" s="39">
        <f t="shared" si="18"/>
        <v>0</v>
      </c>
      <c r="O125" s="40">
        <f t="shared" si="21"/>
        <v>547.24999999999659</v>
      </c>
      <c r="P125" s="39">
        <f t="shared" si="19"/>
        <v>0</v>
      </c>
      <c r="Q125" s="39">
        <f t="shared" si="20"/>
        <v>0</v>
      </c>
      <c r="R125" s="39">
        <f>IF((O125 - MAX($O$15:O125)) &lt; 0, O125 - MAX($O$15:O125), 0)</f>
        <v>-1017.4999999999966</v>
      </c>
    </row>
    <row r="126" spans="1:18" x14ac:dyDescent="0.25">
      <c r="A126" s="2">
        <v>112</v>
      </c>
      <c r="B126" t="s">
        <v>112</v>
      </c>
      <c r="C126" s="8">
        <v>122.57</v>
      </c>
      <c r="D126" s="8">
        <v>71.14</v>
      </c>
      <c r="E126" s="17">
        <f t="shared" si="11"/>
        <v>0.54403252883276454</v>
      </c>
      <c r="F126" s="2">
        <f>+IF(A126&gt;$C$3,AVERAGE(INDEX($E$15:$E$2531,A126-$C$3):E125),"")</f>
        <v>0.55793169375220975</v>
      </c>
      <c r="G126" s="2">
        <f>+IF(A126&gt;$C$3,STDEVA(INDEX($E$15:$E$2531,A126-$C$3):E125),"")</f>
        <v>1.3522090499143682E-2</v>
      </c>
      <c r="H126">
        <f t="shared" si="12"/>
        <v>-1.0278858080653581</v>
      </c>
      <c r="I126" s="2" t="str">
        <f t="shared" si="13"/>
        <v/>
      </c>
      <c r="J126" t="str">
        <f t="shared" si="14"/>
        <v/>
      </c>
      <c r="K126" t="str">
        <f t="shared" si="15"/>
        <v/>
      </c>
      <c r="L126" s="37" t="str">
        <f t="shared" si="16"/>
        <v/>
      </c>
      <c r="M126" t="str">
        <f t="shared" si="17"/>
        <v/>
      </c>
      <c r="N126" s="39">
        <f t="shared" si="18"/>
        <v>0</v>
      </c>
      <c r="O126" s="40">
        <f t="shared" si="21"/>
        <v>547.24999999999659</v>
      </c>
      <c r="P126" s="39">
        <f t="shared" si="19"/>
        <v>0</v>
      </c>
      <c r="Q126" s="39">
        <f t="shared" si="20"/>
        <v>0</v>
      </c>
      <c r="R126" s="39">
        <f>IF((O126 - MAX($O$15:O126)) &lt; 0, O126 - MAX($O$15:O126), 0)</f>
        <v>-1017.4999999999966</v>
      </c>
    </row>
    <row r="127" spans="1:18" x14ac:dyDescent="0.25">
      <c r="A127" s="2">
        <v>113</v>
      </c>
      <c r="B127" t="s">
        <v>113</v>
      </c>
      <c r="C127" s="8">
        <v>120.23</v>
      </c>
      <c r="D127" s="8">
        <v>68.98</v>
      </c>
      <c r="E127" s="17">
        <f t="shared" si="11"/>
        <v>0.55558996747812295</v>
      </c>
      <c r="F127" s="2">
        <f>+IF(A127&gt;$C$3,AVERAGE(INDEX($E$15:$E$2531,A127-$C$3):E126),"")</f>
        <v>0.55292043214669384</v>
      </c>
      <c r="G127" s="2">
        <f>+IF(A127&gt;$C$3,STDEVA(INDEX($E$15:$E$2531,A127-$C$3):E126),"")</f>
        <v>7.5529044066301896E-3</v>
      </c>
      <c r="H127">
        <f t="shared" si="12"/>
        <v>0.3534448720264089</v>
      </c>
      <c r="I127" s="2" t="str">
        <f t="shared" si="13"/>
        <v/>
      </c>
      <c r="J127" t="str">
        <f t="shared" si="14"/>
        <v/>
      </c>
      <c r="K127" t="str">
        <f t="shared" si="15"/>
        <v/>
      </c>
      <c r="L127" s="37" t="str">
        <f t="shared" si="16"/>
        <v/>
      </c>
      <c r="M127" t="str">
        <f t="shared" si="17"/>
        <v/>
      </c>
      <c r="N127" s="39">
        <f t="shared" si="18"/>
        <v>0</v>
      </c>
      <c r="O127" s="40">
        <f t="shared" si="21"/>
        <v>547.24999999999659</v>
      </c>
      <c r="P127" s="39">
        <f t="shared" si="19"/>
        <v>0</v>
      </c>
      <c r="Q127" s="39">
        <f t="shared" si="20"/>
        <v>0</v>
      </c>
      <c r="R127" s="39">
        <f>IF((O127 - MAX($O$15:O127)) &lt; 0, O127 - MAX($O$15:O127), 0)</f>
        <v>-1017.4999999999966</v>
      </c>
    </row>
    <row r="128" spans="1:18" x14ac:dyDescent="0.25">
      <c r="A128" s="2">
        <v>114</v>
      </c>
      <c r="B128" t="s">
        <v>114</v>
      </c>
      <c r="C128" s="8">
        <v>122.58</v>
      </c>
      <c r="D128" s="8">
        <v>70.81</v>
      </c>
      <c r="E128" s="17">
        <f t="shared" si="11"/>
        <v>0.54876364439390302</v>
      </c>
      <c r="F128" s="2">
        <f>+IF(A128&gt;$C$3,AVERAGE(INDEX($E$15:$E$2531,A128-$C$3):E127),"")</f>
        <v>0.55349946001732742</v>
      </c>
      <c r="G128" s="2">
        <f>+IF(A128&gt;$C$3,STDEVA(INDEX($E$15:$E$2531,A128-$C$3):E127),"")</f>
        <v>7.5334218778047787E-3</v>
      </c>
      <c r="H128">
        <f t="shared" si="12"/>
        <v>-0.62864070275650152</v>
      </c>
      <c r="I128" s="2" t="str">
        <f t="shared" si="13"/>
        <v/>
      </c>
      <c r="J128" t="str">
        <f t="shared" si="14"/>
        <v/>
      </c>
      <c r="K128" t="str">
        <f t="shared" si="15"/>
        <v/>
      </c>
      <c r="L128" s="37" t="str">
        <f t="shared" si="16"/>
        <v/>
      </c>
      <c r="M128" t="str">
        <f t="shared" si="17"/>
        <v/>
      </c>
      <c r="N128" s="39">
        <f t="shared" si="18"/>
        <v>0</v>
      </c>
      <c r="O128" s="40">
        <f t="shared" si="21"/>
        <v>547.24999999999659</v>
      </c>
      <c r="P128" s="39">
        <f t="shared" si="19"/>
        <v>0</v>
      </c>
      <c r="Q128" s="39">
        <f t="shared" si="20"/>
        <v>0</v>
      </c>
      <c r="R128" s="39">
        <f>IF((O128 - MAX($O$15:O128)) &lt; 0, O128 - MAX($O$15:O128), 0)</f>
        <v>-1017.4999999999966</v>
      </c>
    </row>
    <row r="129" spans="1:18" x14ac:dyDescent="0.25">
      <c r="A129" s="2">
        <v>115</v>
      </c>
      <c r="B129" t="s">
        <v>115</v>
      </c>
      <c r="C129" s="8">
        <v>121.13</v>
      </c>
      <c r="D129" s="8">
        <v>69.430000000000007</v>
      </c>
      <c r="E129" s="17">
        <f t="shared" si="11"/>
        <v>0.55654529826352872</v>
      </c>
      <c r="F129" s="2">
        <f>+IF(A129&gt;$C$3,AVERAGE(INDEX($E$15:$E$2531,A129-$C$3):E128),"")</f>
        <v>0.55279748453929334</v>
      </c>
      <c r="G129" s="2">
        <f>+IF(A129&gt;$C$3,STDEVA(INDEX($E$15:$E$2531,A129-$C$3):E128),"")</f>
        <v>7.6608581104193069E-3</v>
      </c>
      <c r="H129">
        <f t="shared" si="12"/>
        <v>0.48921591683549026</v>
      </c>
      <c r="I129" s="2" t="str">
        <f t="shared" si="13"/>
        <v/>
      </c>
      <c r="J129" t="str">
        <f t="shared" si="14"/>
        <v/>
      </c>
      <c r="K129" t="str">
        <f t="shared" si="15"/>
        <v/>
      </c>
      <c r="L129" s="37" t="str">
        <f t="shared" si="16"/>
        <v/>
      </c>
      <c r="M129" t="str">
        <f t="shared" si="17"/>
        <v/>
      </c>
      <c r="N129" s="39">
        <f t="shared" si="18"/>
        <v>0</v>
      </c>
      <c r="O129" s="40">
        <f t="shared" si="21"/>
        <v>547.24999999999659</v>
      </c>
      <c r="P129" s="39">
        <f t="shared" si="19"/>
        <v>0</v>
      </c>
      <c r="Q129" s="39">
        <f t="shared" si="20"/>
        <v>0</v>
      </c>
      <c r="R129" s="39">
        <f>IF((O129 - MAX($O$15:O129)) &lt; 0, O129 - MAX($O$15:O129), 0)</f>
        <v>-1017.4999999999966</v>
      </c>
    </row>
    <row r="130" spans="1:18" x14ac:dyDescent="0.25">
      <c r="A130" s="2">
        <v>116</v>
      </c>
      <c r="B130" t="s">
        <v>116</v>
      </c>
      <c r="C130" s="8">
        <v>121.66</v>
      </c>
      <c r="D130" s="8">
        <v>69.62</v>
      </c>
      <c r="E130" s="17">
        <f t="shared" si="11"/>
        <v>0.55817838650926632</v>
      </c>
      <c r="F130" s="2">
        <f>+IF(A130&gt;$C$3,AVERAGE(INDEX($E$15:$E$2531,A130-$C$3):E129),"")</f>
        <v>0.55341080202859683</v>
      </c>
      <c r="G130" s="2">
        <f>+IF(A130&gt;$C$3,STDEVA(INDEX($E$15:$E$2531,A130-$C$3):E129),"")</f>
        <v>7.7219696299678873E-3</v>
      </c>
      <c r="H130">
        <f t="shared" si="12"/>
        <v>0.61740523585681628</v>
      </c>
      <c r="I130" s="2" t="str">
        <f t="shared" si="13"/>
        <v/>
      </c>
      <c r="J130" t="str">
        <f t="shared" si="14"/>
        <v/>
      </c>
      <c r="K130" t="str">
        <f t="shared" si="15"/>
        <v/>
      </c>
      <c r="L130" s="37" t="str">
        <f t="shared" si="16"/>
        <v/>
      </c>
      <c r="M130" t="str">
        <f t="shared" si="17"/>
        <v/>
      </c>
      <c r="N130" s="39">
        <f t="shared" si="18"/>
        <v>0</v>
      </c>
      <c r="O130" s="40">
        <f t="shared" si="21"/>
        <v>547.24999999999659</v>
      </c>
      <c r="P130" s="39">
        <f t="shared" si="19"/>
        <v>0</v>
      </c>
      <c r="Q130" s="39">
        <f t="shared" si="20"/>
        <v>0</v>
      </c>
      <c r="R130" s="39">
        <f>IF((O130 - MAX($O$15:O130)) &lt; 0, O130 - MAX($O$15:O130), 0)</f>
        <v>-1017.4999999999966</v>
      </c>
    </row>
    <row r="131" spans="1:18" x14ac:dyDescent="0.25">
      <c r="A131" s="2">
        <v>117</v>
      </c>
      <c r="B131" t="s">
        <v>117</v>
      </c>
      <c r="C131" s="8">
        <v>123.97</v>
      </c>
      <c r="D131" s="8">
        <v>71.13</v>
      </c>
      <c r="E131" s="17">
        <f t="shared" si="11"/>
        <v>0.55553041210463172</v>
      </c>
      <c r="F131" s="2">
        <f>+IF(A131&gt;$C$3,AVERAGE(INDEX($E$15:$E$2531,A131-$C$3):E130),"")</f>
        <v>0.55220429850217756</v>
      </c>
      <c r="G131" s="2">
        <f>+IF(A131&gt;$C$3,STDEVA(INDEX($E$15:$E$2531,A131-$C$3):E130),"")</f>
        <v>5.5054974412382315E-3</v>
      </c>
      <c r="H131">
        <f t="shared" si="12"/>
        <v>0.60414406471980697</v>
      </c>
      <c r="I131" s="2" t="str">
        <f t="shared" si="13"/>
        <v/>
      </c>
      <c r="J131" t="str">
        <f t="shared" si="14"/>
        <v/>
      </c>
      <c r="K131" t="str">
        <f t="shared" si="15"/>
        <v/>
      </c>
      <c r="L131" s="37" t="str">
        <f t="shared" si="16"/>
        <v/>
      </c>
      <c r="M131" t="str">
        <f t="shared" si="17"/>
        <v/>
      </c>
      <c r="N131" s="39">
        <f t="shared" si="18"/>
        <v>0</v>
      </c>
      <c r="O131" s="40">
        <f t="shared" si="21"/>
        <v>547.24999999999659</v>
      </c>
      <c r="P131" s="39">
        <f t="shared" si="19"/>
        <v>0</v>
      </c>
      <c r="Q131" s="39">
        <f t="shared" si="20"/>
        <v>0</v>
      </c>
      <c r="R131" s="39">
        <f>IF((O131 - MAX($O$15:O131)) &lt; 0, O131 - MAX($O$15:O131), 0)</f>
        <v>-1017.4999999999966</v>
      </c>
    </row>
    <row r="132" spans="1:18" x14ac:dyDescent="0.25">
      <c r="A132" s="2">
        <v>118</v>
      </c>
      <c r="B132" t="s">
        <v>118</v>
      </c>
      <c r="C132" s="8">
        <v>125.49</v>
      </c>
      <c r="D132" s="8">
        <v>73.42</v>
      </c>
      <c r="E132" s="17">
        <f t="shared" si="11"/>
        <v>0.53602969605352846</v>
      </c>
      <c r="F132" s="2">
        <f>+IF(A132&gt;$C$3,AVERAGE(INDEX($E$15:$E$2531,A132-$C$3):E131),"")</f>
        <v>0.5518130696774638</v>
      </c>
      <c r="G132" s="2">
        <f>+IF(A132&gt;$C$3,STDEVA(INDEX($E$15:$E$2531,A132-$C$3):E131),"")</f>
        <v>5.0656407532522121E-3</v>
      </c>
      <c r="H132">
        <f t="shared" si="12"/>
        <v>-3.1157704213039961</v>
      </c>
      <c r="I132" s="2" t="str">
        <f t="shared" si="13"/>
        <v>Buy</v>
      </c>
      <c r="J132">
        <f t="shared" si="14"/>
        <v>125.49</v>
      </c>
      <c r="K132">
        <f t="shared" si="15"/>
        <v>73.42</v>
      </c>
      <c r="L132" s="37" t="str">
        <f t="shared" si="16"/>
        <v/>
      </c>
      <c r="M132" t="str">
        <f t="shared" si="17"/>
        <v>Long</v>
      </c>
      <c r="N132" s="39">
        <f t="shared" si="18"/>
        <v>0</v>
      </c>
      <c r="O132" s="40">
        <f t="shared" si="21"/>
        <v>547.24999999999659</v>
      </c>
      <c r="P132" s="39">
        <f t="shared" si="19"/>
        <v>3.75</v>
      </c>
      <c r="Q132" s="39">
        <f t="shared" si="20"/>
        <v>2486.375</v>
      </c>
      <c r="R132" s="39">
        <f>IF((O132 - MAX($O$15:O132)) &lt; 0, O132 - MAX($O$15:O132), 0)</f>
        <v>-1017.4999999999966</v>
      </c>
    </row>
    <row r="133" spans="1:18" x14ac:dyDescent="0.25">
      <c r="A133" s="2">
        <v>119</v>
      </c>
      <c r="B133" t="s">
        <v>119</v>
      </c>
      <c r="C133" s="8">
        <v>123.04900000000001</v>
      </c>
      <c r="D133" s="8">
        <v>71.36</v>
      </c>
      <c r="E133" s="17">
        <f t="shared" si="11"/>
        <v>0.544845161754556</v>
      </c>
      <c r="F133" s="2">
        <f>+IF(A133&gt;$C$3,AVERAGE(INDEX($E$15:$E$2531,A133-$C$3):E132),"")</f>
        <v>0.54990485354779051</v>
      </c>
      <c r="G133" s="2">
        <f>+IF(A133&gt;$C$3,STDEVA(INDEX($E$15:$E$2531,A133-$C$3):E132),"")</f>
        <v>7.2430598203241841E-3</v>
      </c>
      <c r="H133">
        <f t="shared" si="12"/>
        <v>-0.69855722840185652</v>
      </c>
      <c r="I133" s="2" t="str">
        <f t="shared" si="13"/>
        <v/>
      </c>
      <c r="J133">
        <f t="shared" si="14"/>
        <v>125.49</v>
      </c>
      <c r="K133">
        <f t="shared" si="15"/>
        <v>73.42</v>
      </c>
      <c r="L133" s="37">
        <f t="shared" si="16"/>
        <v>-95.249999999996476</v>
      </c>
      <c r="M133" t="str">
        <f t="shared" si="17"/>
        <v>Long</v>
      </c>
      <c r="N133" s="39">
        <f t="shared" si="18"/>
        <v>0</v>
      </c>
      <c r="O133" s="40">
        <f t="shared" si="21"/>
        <v>547.24999999999659</v>
      </c>
      <c r="P133" s="39">
        <f t="shared" si="19"/>
        <v>0</v>
      </c>
      <c r="Q133" s="39">
        <f t="shared" si="20"/>
        <v>0</v>
      </c>
      <c r="R133" s="39">
        <f>IF((O133 - MAX($O$15:O133)) &lt; 0, O133 - MAX($O$15:O133), 0)</f>
        <v>-1017.4999999999966</v>
      </c>
    </row>
    <row r="134" spans="1:18" x14ac:dyDescent="0.25">
      <c r="A134" s="2">
        <v>120</v>
      </c>
      <c r="B134" t="s">
        <v>120</v>
      </c>
      <c r="C134" s="8">
        <v>124.3</v>
      </c>
      <c r="D134" s="8">
        <v>72.59</v>
      </c>
      <c r="E134" s="17">
        <f t="shared" si="11"/>
        <v>0.53787082721991608</v>
      </c>
      <c r="F134" s="2">
        <f>+IF(A134&gt;$C$3,AVERAGE(INDEX($E$15:$E$2531,A134-$C$3):E133),"")</f>
        <v>0.5495763392032087</v>
      </c>
      <c r="G134" s="2">
        <f>+IF(A134&gt;$C$3,STDEVA(INDEX($E$15:$E$2531,A134-$C$3):E133),"")</f>
        <v>7.4153694932471339E-3</v>
      </c>
      <c r="H134">
        <f t="shared" si="12"/>
        <v>-1.5785473662441682</v>
      </c>
      <c r="I134" s="2" t="str">
        <f t="shared" si="13"/>
        <v/>
      </c>
      <c r="J134">
        <f t="shared" si="14"/>
        <v>125.49</v>
      </c>
      <c r="K134">
        <f t="shared" si="15"/>
        <v>73.42</v>
      </c>
      <c r="L134" s="37">
        <f t="shared" si="16"/>
        <v>-89.999999999999858</v>
      </c>
      <c r="M134" t="str">
        <f t="shared" si="17"/>
        <v>Long</v>
      </c>
      <c r="N134" s="39">
        <f t="shared" si="18"/>
        <v>0</v>
      </c>
      <c r="O134" s="40">
        <f t="shared" si="21"/>
        <v>547.24999999999659</v>
      </c>
      <c r="P134" s="39">
        <f t="shared" si="19"/>
        <v>0</v>
      </c>
      <c r="Q134" s="39">
        <f t="shared" si="20"/>
        <v>0</v>
      </c>
      <c r="R134" s="39">
        <f>IF((O134 - MAX($O$15:O134)) &lt; 0, O134 - MAX($O$15:O134), 0)</f>
        <v>-1017.4999999999966</v>
      </c>
    </row>
    <row r="135" spans="1:18" x14ac:dyDescent="0.25">
      <c r="A135" s="2">
        <v>121</v>
      </c>
      <c r="B135" t="s">
        <v>121</v>
      </c>
      <c r="C135" s="8">
        <v>128.63</v>
      </c>
      <c r="D135" s="8">
        <v>76.38</v>
      </c>
      <c r="E135" s="17">
        <f t="shared" si="11"/>
        <v>0.52121918429325387</v>
      </c>
      <c r="F135" s="2">
        <f>+IF(A135&gt;$C$3,AVERAGE(INDEX($E$15:$E$2531,A135-$C$3):E134),"")</f>
        <v>0.54859843584557977</v>
      </c>
      <c r="G135" s="2">
        <f>+IF(A135&gt;$C$3,STDEVA(INDEX($E$15:$E$2531,A135-$C$3):E134),"")</f>
        <v>8.3656930401458853E-3</v>
      </c>
      <c r="H135">
        <f t="shared" si="12"/>
        <v>-3.2728013591864289</v>
      </c>
      <c r="I135" s="2" t="str">
        <f t="shared" si="13"/>
        <v>Buy</v>
      </c>
      <c r="J135">
        <f t="shared" si="14"/>
        <v>125.49</v>
      </c>
      <c r="K135">
        <f t="shared" si="15"/>
        <v>73.42</v>
      </c>
      <c r="L135" s="37">
        <f t="shared" si="16"/>
        <v>45.000000000001705</v>
      </c>
      <c r="M135" t="str">
        <f t="shared" si="17"/>
        <v>Long</v>
      </c>
      <c r="N135" s="39">
        <f t="shared" si="18"/>
        <v>0</v>
      </c>
      <c r="O135" s="40">
        <f t="shared" si="21"/>
        <v>547.24999999999659</v>
      </c>
      <c r="P135" s="39">
        <f t="shared" si="19"/>
        <v>0</v>
      </c>
      <c r="Q135" s="39">
        <f t="shared" si="20"/>
        <v>0</v>
      </c>
      <c r="R135" s="39">
        <f>IF((O135 - MAX($O$15:O135)) &lt; 0, O135 - MAX($O$15:O135), 0)</f>
        <v>-1017.4999999999966</v>
      </c>
    </row>
    <row r="136" spans="1:18" x14ac:dyDescent="0.25">
      <c r="A136" s="2">
        <v>122</v>
      </c>
      <c r="B136" t="s">
        <v>122</v>
      </c>
      <c r="C136" s="8">
        <v>128.6</v>
      </c>
      <c r="D136" s="8">
        <v>76.03</v>
      </c>
      <c r="E136" s="17">
        <f t="shared" si="11"/>
        <v>0.52557881256317374</v>
      </c>
      <c r="F136" s="2">
        <f>+IF(A136&gt;$C$3,AVERAGE(INDEX($E$15:$E$2531,A136-$C$3):E135),"")</f>
        <v>0.54606361978563411</v>
      </c>
      <c r="G136" s="2">
        <f>+IF(A136&gt;$C$3,STDEVA(INDEX($E$15:$E$2531,A136-$C$3):E135),"")</f>
        <v>1.2403763727854955E-2</v>
      </c>
      <c r="H136">
        <f t="shared" si="12"/>
        <v>-1.6514993087507737</v>
      </c>
      <c r="I136" s="2" t="str">
        <f t="shared" si="13"/>
        <v/>
      </c>
      <c r="J136">
        <f t="shared" si="14"/>
        <v>125.49</v>
      </c>
      <c r="K136">
        <f t="shared" si="15"/>
        <v>73.42</v>
      </c>
      <c r="L136" s="37">
        <f t="shared" si="16"/>
        <v>125</v>
      </c>
      <c r="M136" t="str">
        <f t="shared" si="17"/>
        <v>Long</v>
      </c>
      <c r="N136" s="39">
        <f t="shared" si="18"/>
        <v>0</v>
      </c>
      <c r="O136" s="40">
        <f t="shared" si="21"/>
        <v>547.24999999999659</v>
      </c>
      <c r="P136" s="39">
        <f t="shared" si="19"/>
        <v>0</v>
      </c>
      <c r="Q136" s="39">
        <f t="shared" si="20"/>
        <v>0</v>
      </c>
      <c r="R136" s="39">
        <f>IF((O136 - MAX($O$15:O136)) &lt; 0, O136 - MAX($O$15:O136), 0)</f>
        <v>-1017.4999999999966</v>
      </c>
    </row>
    <row r="137" spans="1:18" x14ac:dyDescent="0.25">
      <c r="A137" s="2">
        <v>123</v>
      </c>
      <c r="B137" t="s">
        <v>123</v>
      </c>
      <c r="C137" s="8">
        <v>125.5</v>
      </c>
      <c r="D137" s="8">
        <v>74.010000000000005</v>
      </c>
      <c r="E137" s="17">
        <f t="shared" si="11"/>
        <v>0.52810553936246341</v>
      </c>
      <c r="F137" s="2">
        <f>+IF(A137&gt;$C$3,AVERAGE(INDEX($E$15:$E$2531,A137-$C$3):E136),"")</f>
        <v>0.5427290470173064</v>
      </c>
      <c r="G137" s="2">
        <f>+IF(A137&gt;$C$3,STDEVA(INDEX($E$15:$E$2531,A137-$C$3):E136),"")</f>
        <v>1.3507537171840982E-2</v>
      </c>
      <c r="H137">
        <f t="shared" si="12"/>
        <v>-1.0826183536498766</v>
      </c>
      <c r="I137" s="2" t="str">
        <f t="shared" si="13"/>
        <v/>
      </c>
      <c r="J137">
        <f t="shared" si="14"/>
        <v>125.49</v>
      </c>
      <c r="K137">
        <f t="shared" si="15"/>
        <v>73.42</v>
      </c>
      <c r="L137" s="37">
        <f t="shared" si="16"/>
        <v>-144.99999999999957</v>
      </c>
      <c r="M137" t="str">
        <f t="shared" si="17"/>
        <v>Long</v>
      </c>
      <c r="N137" s="39">
        <f t="shared" si="18"/>
        <v>0</v>
      </c>
      <c r="O137" s="40">
        <f t="shared" si="21"/>
        <v>547.24999999999659</v>
      </c>
      <c r="P137" s="39">
        <f t="shared" si="19"/>
        <v>0</v>
      </c>
      <c r="Q137" s="39">
        <f t="shared" si="20"/>
        <v>0</v>
      </c>
      <c r="R137" s="39">
        <f>IF((O137 - MAX($O$15:O137)) &lt; 0, O137 - MAX($O$15:O137), 0)</f>
        <v>-1017.4999999999966</v>
      </c>
    </row>
    <row r="138" spans="1:18" x14ac:dyDescent="0.25">
      <c r="A138" s="2">
        <v>124</v>
      </c>
      <c r="B138" t="s">
        <v>124</v>
      </c>
      <c r="C138" s="8">
        <v>122.002</v>
      </c>
      <c r="D138" s="8">
        <v>71.39</v>
      </c>
      <c r="E138" s="17">
        <f t="shared" si="11"/>
        <v>0.53587963452713927</v>
      </c>
      <c r="F138" s="2">
        <f>+IF(A138&gt;$C$3,AVERAGE(INDEX($E$15:$E$2531,A138-$C$3):E137),"")</f>
        <v>0.54043370201381313</v>
      </c>
      <c r="G138" s="2">
        <f>+IF(A138&gt;$C$3,STDEVA(INDEX($E$15:$E$2531,A138-$C$3):E137),"")</f>
        <v>1.409628326925842E-2</v>
      </c>
      <c r="H138">
        <f t="shared" si="12"/>
        <v>-0.3230686699241852</v>
      </c>
      <c r="I138" s="2" t="str">
        <f t="shared" si="13"/>
        <v/>
      </c>
      <c r="J138" t="str">
        <f t="shared" si="14"/>
        <v/>
      </c>
      <c r="K138" t="str">
        <f t="shared" si="15"/>
        <v/>
      </c>
      <c r="L138" s="37">
        <f t="shared" si="16"/>
        <v>-364.4999999999996</v>
      </c>
      <c r="M138" t="str">
        <f t="shared" si="17"/>
        <v>SL</v>
      </c>
      <c r="N138" s="39">
        <f t="shared" si="18"/>
        <v>-364.4999999999996</v>
      </c>
      <c r="O138" s="40">
        <f t="shared" si="21"/>
        <v>182.74999999999699</v>
      </c>
      <c r="P138" s="39">
        <f t="shared" si="19"/>
        <v>3.75</v>
      </c>
      <c r="Q138" s="39">
        <f t="shared" si="20"/>
        <v>0</v>
      </c>
      <c r="R138" s="39">
        <f>IF((O138 - MAX($O$15:O138)) &lt; 0, O138 - MAX($O$15:O138), 0)</f>
        <v>-1381.9999999999961</v>
      </c>
    </row>
    <row r="139" spans="1:18" x14ac:dyDescent="0.25">
      <c r="A139" s="2">
        <v>125</v>
      </c>
      <c r="B139" t="s">
        <v>125</v>
      </c>
      <c r="C139" s="8">
        <v>123.99</v>
      </c>
      <c r="D139" s="8">
        <v>73.150000000000006</v>
      </c>
      <c r="E139" s="17">
        <f t="shared" si="11"/>
        <v>0.52768878972561728</v>
      </c>
      <c r="F139" s="2">
        <f>+IF(A139&gt;$C$3,AVERAGE(INDEX($E$15:$E$2531,A139-$C$3):E138),"")</f>
        <v>0.53813751715421432</v>
      </c>
      <c r="G139" s="2">
        <f>+IF(A139&gt;$C$3,STDEVA(INDEX($E$15:$E$2531,A139-$C$3):E138),"")</f>
        <v>1.2763940559402453E-2</v>
      </c>
      <c r="H139">
        <f t="shared" si="12"/>
        <v>-0.81861298084000145</v>
      </c>
      <c r="I139" s="2" t="str">
        <f t="shared" si="13"/>
        <v/>
      </c>
      <c r="J139" t="str">
        <f t="shared" si="14"/>
        <v/>
      </c>
      <c r="K139" t="str">
        <f t="shared" si="15"/>
        <v/>
      </c>
      <c r="L139" s="37" t="str">
        <f t="shared" si="16"/>
        <v/>
      </c>
      <c r="M139" t="str">
        <f t="shared" si="17"/>
        <v/>
      </c>
      <c r="N139" s="39">
        <f t="shared" si="18"/>
        <v>0</v>
      </c>
      <c r="O139" s="40">
        <f t="shared" si="21"/>
        <v>182.74999999999699</v>
      </c>
      <c r="P139" s="39">
        <f t="shared" si="19"/>
        <v>0</v>
      </c>
      <c r="Q139" s="39">
        <f t="shared" si="20"/>
        <v>0</v>
      </c>
      <c r="R139" s="39">
        <f>IF((O139 - MAX($O$15:O139)) &lt; 0, O139 - MAX($O$15:O139), 0)</f>
        <v>-1381.9999999999961</v>
      </c>
    </row>
    <row r="140" spans="1:18" x14ac:dyDescent="0.25">
      <c r="A140" s="2">
        <v>126</v>
      </c>
      <c r="B140" t="s">
        <v>126</v>
      </c>
      <c r="C140" s="8">
        <v>126.25</v>
      </c>
      <c r="D140" s="8">
        <v>74.97</v>
      </c>
      <c r="E140" s="17">
        <f t="shared" si="11"/>
        <v>0.52117603464049855</v>
      </c>
      <c r="F140" s="2">
        <f>+IF(A140&gt;$C$3,AVERAGE(INDEX($E$15:$E$2531,A140-$C$3):E139),"")</f>
        <v>0.53474978417825325</v>
      </c>
      <c r="G140" s="2">
        <f>+IF(A140&gt;$C$3,STDEVA(INDEX($E$15:$E$2531,A140-$C$3):E139),"")</f>
        <v>1.0651257418462403E-2</v>
      </c>
      <c r="H140">
        <f t="shared" si="12"/>
        <v>-1.2743800102161253</v>
      </c>
      <c r="I140" s="2" t="str">
        <f t="shared" si="13"/>
        <v/>
      </c>
      <c r="J140" t="str">
        <f t="shared" si="14"/>
        <v/>
      </c>
      <c r="K140" t="str">
        <f t="shared" si="15"/>
        <v/>
      </c>
      <c r="L140" s="37" t="str">
        <f t="shared" si="16"/>
        <v/>
      </c>
      <c r="M140" t="str">
        <f t="shared" si="17"/>
        <v/>
      </c>
      <c r="N140" s="39">
        <f t="shared" si="18"/>
        <v>0</v>
      </c>
      <c r="O140" s="40">
        <f t="shared" si="21"/>
        <v>182.74999999999699</v>
      </c>
      <c r="P140" s="39">
        <f t="shared" si="19"/>
        <v>0</v>
      </c>
      <c r="Q140" s="39">
        <f t="shared" si="20"/>
        <v>0</v>
      </c>
      <c r="R140" s="39">
        <f>IF((O140 - MAX($O$15:O140)) &lt; 0, O140 - MAX($O$15:O140), 0)</f>
        <v>-1381.9999999999961</v>
      </c>
    </row>
    <row r="141" spans="1:18" x14ac:dyDescent="0.25">
      <c r="A141" s="2">
        <v>127</v>
      </c>
      <c r="B141" t="s">
        <v>127</v>
      </c>
      <c r="C141" s="8">
        <v>125.48099999999999</v>
      </c>
      <c r="D141" s="8">
        <v>74.599999999999994</v>
      </c>
      <c r="E141" s="17">
        <f t="shared" si="11"/>
        <v>0.52001384547852036</v>
      </c>
      <c r="F141" s="2">
        <f>+IF(A141&gt;$C$3,AVERAGE(INDEX($E$15:$E$2531,A141-$C$3):E140),"")</f>
        <v>0.53093263112668287</v>
      </c>
      <c r="G141" s="2">
        <f>+IF(A141&gt;$C$3,STDEVA(INDEX($E$15:$E$2531,A141-$C$3):E140),"")</f>
        <v>8.1307328965621768E-3</v>
      </c>
      <c r="H141">
        <f t="shared" si="12"/>
        <v>-1.3429030060474836</v>
      </c>
      <c r="I141" s="2" t="str">
        <f t="shared" si="13"/>
        <v/>
      </c>
      <c r="J141" t="str">
        <f t="shared" si="14"/>
        <v/>
      </c>
      <c r="K141" t="str">
        <f t="shared" si="15"/>
        <v/>
      </c>
      <c r="L141" s="37" t="str">
        <f t="shared" si="16"/>
        <v/>
      </c>
      <c r="M141" t="str">
        <f t="shared" si="17"/>
        <v/>
      </c>
      <c r="N141" s="39">
        <f t="shared" si="18"/>
        <v>0</v>
      </c>
      <c r="O141" s="40">
        <f t="shared" si="21"/>
        <v>182.74999999999699</v>
      </c>
      <c r="P141" s="39">
        <f t="shared" si="19"/>
        <v>0</v>
      </c>
      <c r="Q141" s="39">
        <f t="shared" si="20"/>
        <v>0</v>
      </c>
      <c r="R141" s="39">
        <f>IF((O141 - MAX($O$15:O141)) &lt; 0, O141 - MAX($O$15:O141), 0)</f>
        <v>-1381.9999999999961</v>
      </c>
    </row>
    <row r="142" spans="1:18" x14ac:dyDescent="0.25">
      <c r="A142" s="2">
        <v>128</v>
      </c>
      <c r="B142" t="s">
        <v>128</v>
      </c>
      <c r="C142" s="8">
        <v>126.26</v>
      </c>
      <c r="D142" s="8">
        <v>74.45</v>
      </c>
      <c r="E142" s="17">
        <f t="shared" si="11"/>
        <v>0.52821551380946152</v>
      </c>
      <c r="F142" s="2">
        <f>+IF(A142&gt;$C$3,AVERAGE(INDEX($E$15:$E$2531,A142-$C$3):E141),"")</f>
        <v>0.52915309217390427</v>
      </c>
      <c r="G142" s="2">
        <f>+IF(A142&gt;$C$3,STDEVA(INDEX($E$15:$E$2531,A142-$C$3):E141),"")</f>
        <v>8.6140112511814138E-3</v>
      </c>
      <c r="H142">
        <f t="shared" si="12"/>
        <v>-0.10884341070649974</v>
      </c>
      <c r="I142" s="2" t="str">
        <f t="shared" si="13"/>
        <v/>
      </c>
      <c r="J142" t="str">
        <f t="shared" si="14"/>
        <v/>
      </c>
      <c r="K142" t="str">
        <f t="shared" si="15"/>
        <v/>
      </c>
      <c r="L142" s="37" t="str">
        <f t="shared" si="16"/>
        <v/>
      </c>
      <c r="M142" t="str">
        <f t="shared" si="17"/>
        <v/>
      </c>
      <c r="N142" s="39">
        <f t="shared" si="18"/>
        <v>0</v>
      </c>
      <c r="O142" s="40">
        <f t="shared" si="21"/>
        <v>182.74999999999699</v>
      </c>
      <c r="P142" s="39">
        <f t="shared" si="19"/>
        <v>0</v>
      </c>
      <c r="Q142" s="39">
        <f t="shared" si="20"/>
        <v>0</v>
      </c>
      <c r="R142" s="39">
        <f>IF((O142 - MAX($O$15:O142)) &lt; 0, O142 - MAX($O$15:O142), 0)</f>
        <v>-1381.9999999999961</v>
      </c>
    </row>
    <row r="143" spans="1:18" x14ac:dyDescent="0.25">
      <c r="A143" s="2">
        <v>129</v>
      </c>
      <c r="B143" t="s">
        <v>129</v>
      </c>
      <c r="C143" s="8">
        <v>127.88</v>
      </c>
      <c r="D143" s="8">
        <v>75.540000000000006</v>
      </c>
      <c r="E143" s="17">
        <f t="shared" si="11"/>
        <v>0.52643000690732977</v>
      </c>
      <c r="F143" s="2">
        <f>+IF(A143&gt;$C$3,AVERAGE(INDEX($E$15:$E$2531,A143-$C$3):E142),"")</f>
        <v>0.52730535351333829</v>
      </c>
      <c r="G143" s="2">
        <f>+IF(A143&gt;$C$3,STDEVA(INDEX($E$15:$E$2531,A143-$C$3):E142),"")</f>
        <v>6.3000027850146877E-3</v>
      </c>
      <c r="H143">
        <f t="shared" si="12"/>
        <v>-0.13894384429331319</v>
      </c>
      <c r="I143" s="2" t="str">
        <f t="shared" si="13"/>
        <v/>
      </c>
      <c r="J143" t="str">
        <f t="shared" si="14"/>
        <v/>
      </c>
      <c r="K143" t="str">
        <f t="shared" si="15"/>
        <v/>
      </c>
      <c r="L143" s="37" t="str">
        <f t="shared" si="16"/>
        <v/>
      </c>
      <c r="M143" t="str">
        <f t="shared" si="17"/>
        <v/>
      </c>
      <c r="N143" s="39">
        <f t="shared" si="18"/>
        <v>0</v>
      </c>
      <c r="O143" s="40">
        <f t="shared" si="21"/>
        <v>182.74999999999699</v>
      </c>
      <c r="P143" s="39">
        <f t="shared" si="19"/>
        <v>0</v>
      </c>
      <c r="Q143" s="39">
        <f t="shared" si="20"/>
        <v>0</v>
      </c>
      <c r="R143" s="39">
        <f>IF((O143 - MAX($O$15:O143)) &lt; 0, O143 - MAX($O$15:O143), 0)</f>
        <v>-1381.9999999999961</v>
      </c>
    </row>
    <row r="144" spans="1:18" x14ac:dyDescent="0.25">
      <c r="A144" s="2">
        <v>130</v>
      </c>
      <c r="B144" t="s">
        <v>130</v>
      </c>
      <c r="C144" s="8">
        <v>123.161</v>
      </c>
      <c r="D144" s="8">
        <v>71.94</v>
      </c>
      <c r="E144" s="17">
        <f t="shared" ref="E144:E207" si="22">+LN(C144/D144)</f>
        <v>0.53766000427518312</v>
      </c>
      <c r="F144" s="2">
        <f>+IF(A144&gt;$C$3,AVERAGE(INDEX($E$15:$E$2531,A144-$C$3):E143),"")</f>
        <v>0.5260341512563842</v>
      </c>
      <c r="G144" s="2">
        <f>+IF(A144&gt;$C$3,STDEVA(INDEX($E$15:$E$2531,A144-$C$3):E143),"")</f>
        <v>4.9004295878402326E-3</v>
      </c>
      <c r="H144">
        <f t="shared" ref="H144:H207" si="23">+IF(F144="","",(E144-F144)/G144)</f>
        <v>2.37241507308807</v>
      </c>
      <c r="I144" s="2" t="str">
        <f t="shared" ref="I144:I207" si="24">+IF(H144="","",IF(H144&lt;$C$4,"Buy",IF(H144&gt;$C$5,"Sell","")))</f>
        <v>Sell</v>
      </c>
      <c r="J144">
        <f t="shared" ref="J144:J207" si="25">IF(M144=M143, J143, IF(OR(M144="TP", M144="SL"), "", IF(I144="Buy", C144, IF(I144="Sell", D144, ""))))</f>
        <v>71.94</v>
      </c>
      <c r="K144">
        <f t="shared" ref="K144:K207" si="26">IF(M144=M143, K143, IF(OR(M144="TP", M144="SL"), "",IF(I144="Buy", D144, IF(I144="Sell", C144, ""))))</f>
        <v>123.161</v>
      </c>
      <c r="L144" s="37" t="str">
        <f t="shared" ref="L144:L207" si="27">IF(M143="Long", (C144-J143)*$C$8+(K143-D144)*$C$9, IF(M143="Short", (K143-C144)*$C$8+(D144-J143)*$C$9, ""))</f>
        <v/>
      </c>
      <c r="M144" t="str">
        <f t="shared" ref="M144:M207" si="28">IF(OR(M143="", M143="SL", M143="TP"), IF(I144="Sell","Short",(IF(I144="Buy","Long",I144))), IF(L144="", "", IF(L144&lt;$C$6, "SL", IF(L144&gt;$C$7, "TP", M143))))</f>
        <v>Short</v>
      </c>
      <c r="N144" s="39">
        <f t="shared" ref="N144:N207" si="29">IF(OR(M144="TP", M144="SL"), L144, 0)</f>
        <v>0</v>
      </c>
      <c r="O144" s="40">
        <f t="shared" si="21"/>
        <v>182.74999999999699</v>
      </c>
      <c r="P144" s="39">
        <f t="shared" ref="P144:P207" si="30">IF(OR(AND(I144&lt;&gt;"", J143=""), OR(M144="TP", M144="SL",)), ($C$9+$C$8)*$C$11, 0)</f>
        <v>3.75</v>
      </c>
      <c r="Q144" s="39">
        <f t="shared" ref="Q144:Q207" si="31">IF(AND(I144&lt;&gt;"",J143=""),(D144*$C$9+C144*$C$8)*$C$10,0)</f>
        <v>2438.7625000000003</v>
      </c>
      <c r="R144" s="39">
        <f>IF((O144 - MAX($O$15:O144)) &lt; 0, O144 - MAX($O$15:O144), 0)</f>
        <v>-1381.9999999999961</v>
      </c>
    </row>
    <row r="145" spans="1:18" x14ac:dyDescent="0.25">
      <c r="A145" s="2">
        <v>131</v>
      </c>
      <c r="B145" t="s">
        <v>131</v>
      </c>
      <c r="C145" s="8">
        <v>124.32</v>
      </c>
      <c r="D145" s="8">
        <v>72.47</v>
      </c>
      <c r="E145" s="17">
        <f t="shared" si="22"/>
        <v>0.53968620349814722</v>
      </c>
      <c r="F145" s="2">
        <f>+IF(A145&gt;$C$3,AVERAGE(INDEX($E$15:$E$2531,A145-$C$3):E144),"")</f>
        <v>0.5278609090321541</v>
      </c>
      <c r="G145" s="2">
        <f>+IF(A145&gt;$C$3,STDEVA(INDEX($E$15:$E$2531,A145-$C$3):E144),"")</f>
        <v>5.8529569127460787E-3</v>
      </c>
      <c r="H145">
        <f t="shared" si="23"/>
        <v>2.0203966375082967</v>
      </c>
      <c r="I145" s="2" t="str">
        <f t="shared" si="24"/>
        <v>Sell</v>
      </c>
      <c r="J145">
        <f t="shared" si="25"/>
        <v>71.94</v>
      </c>
      <c r="K145">
        <f t="shared" si="26"/>
        <v>123.161</v>
      </c>
      <c r="L145" s="37">
        <f t="shared" si="27"/>
        <v>-157.24999999999767</v>
      </c>
      <c r="M145" t="str">
        <f t="shared" si="28"/>
        <v>Short</v>
      </c>
      <c r="N145" s="39">
        <f t="shared" si="29"/>
        <v>0</v>
      </c>
      <c r="O145" s="40">
        <f t="shared" ref="O145:O208" si="32">+N145+O144</f>
        <v>182.74999999999699</v>
      </c>
      <c r="P145" s="39">
        <f t="shared" si="30"/>
        <v>0</v>
      </c>
      <c r="Q145" s="39">
        <f t="shared" si="31"/>
        <v>0</v>
      </c>
      <c r="R145" s="39">
        <f>IF((O145 - MAX($O$15:O145)) &lt; 0, O145 - MAX($O$15:O145), 0)</f>
        <v>-1381.9999999999961</v>
      </c>
    </row>
    <row r="146" spans="1:18" x14ac:dyDescent="0.25">
      <c r="A146" s="2">
        <v>132</v>
      </c>
      <c r="B146" t="s">
        <v>132</v>
      </c>
      <c r="C146" s="8">
        <v>126.66</v>
      </c>
      <c r="D146" s="8">
        <v>74.38</v>
      </c>
      <c r="E146" s="17">
        <f t="shared" si="22"/>
        <v>0.53231924259136032</v>
      </c>
      <c r="F146" s="2">
        <f>+IF(A146&gt;$C$3,AVERAGE(INDEX($E$15:$E$2531,A146-$C$3):E145),"")</f>
        <v>0.52942839691381782</v>
      </c>
      <c r="G146" s="2">
        <f>+IF(A146&gt;$C$3,STDEVA(INDEX($E$15:$E$2531,A146-$C$3):E145),"")</f>
        <v>6.951378438491064E-3</v>
      </c>
      <c r="H146">
        <f t="shared" si="23"/>
        <v>0.41586653684905889</v>
      </c>
      <c r="I146" s="2" t="str">
        <f t="shared" si="24"/>
        <v/>
      </c>
      <c r="J146" t="str">
        <f t="shared" si="25"/>
        <v/>
      </c>
      <c r="K146" t="str">
        <f t="shared" si="26"/>
        <v/>
      </c>
      <c r="L146" s="37">
        <f t="shared" si="27"/>
        <v>-264.74999999999943</v>
      </c>
      <c r="M146" t="str">
        <f t="shared" si="28"/>
        <v>SL</v>
      </c>
      <c r="N146" s="39">
        <f t="shared" si="29"/>
        <v>-264.74999999999943</v>
      </c>
      <c r="O146" s="40">
        <f t="shared" si="32"/>
        <v>-82.000000000002444</v>
      </c>
      <c r="P146" s="39">
        <f t="shared" si="30"/>
        <v>3.75</v>
      </c>
      <c r="Q146" s="39">
        <f t="shared" si="31"/>
        <v>0</v>
      </c>
      <c r="R146" s="39">
        <f>IF((O146 - MAX($O$15:O146)) &lt; 0, O146 - MAX($O$15:O146), 0)</f>
        <v>-1646.7499999999957</v>
      </c>
    </row>
    <row r="147" spans="1:18" x14ac:dyDescent="0.25">
      <c r="A147" s="2">
        <v>133</v>
      </c>
      <c r="B147" t="s">
        <v>133</v>
      </c>
      <c r="C147" s="8">
        <v>125.46</v>
      </c>
      <c r="D147" s="8">
        <v>73.31</v>
      </c>
      <c r="E147" s="17">
        <f t="shared" si="22"/>
        <v>0.53728995743310193</v>
      </c>
      <c r="F147" s="2">
        <f>+IF(A147&gt;$C$3,AVERAGE(INDEX($E$15:$E$2531,A147-$C$3):E146),"")</f>
        <v>0.52989658616147306</v>
      </c>
      <c r="G147" s="2">
        <f>+IF(A147&gt;$C$3,STDEVA(INDEX($E$15:$E$2531,A147-$C$3):E146),"")</f>
        <v>6.9929207385626682E-3</v>
      </c>
      <c r="H147">
        <f t="shared" si="23"/>
        <v>1.0572651325586895</v>
      </c>
      <c r="I147" s="2" t="str">
        <f t="shared" si="24"/>
        <v/>
      </c>
      <c r="J147" t="str">
        <f t="shared" si="25"/>
        <v/>
      </c>
      <c r="K147" t="str">
        <f t="shared" si="26"/>
        <v/>
      </c>
      <c r="L147" s="37" t="str">
        <f t="shared" si="27"/>
        <v/>
      </c>
      <c r="M147" t="str">
        <f t="shared" si="28"/>
        <v/>
      </c>
      <c r="N147" s="39">
        <f t="shared" si="29"/>
        <v>0</v>
      </c>
      <c r="O147" s="40">
        <f t="shared" si="32"/>
        <v>-82.000000000002444</v>
      </c>
      <c r="P147" s="39">
        <f t="shared" si="30"/>
        <v>0</v>
      </c>
      <c r="Q147" s="39">
        <f t="shared" si="31"/>
        <v>0</v>
      </c>
      <c r="R147" s="39">
        <f>IF((O147 - MAX($O$15:O147)) &lt; 0, O147 - MAX($O$15:O147), 0)</f>
        <v>-1646.7499999999957</v>
      </c>
    </row>
    <row r="148" spans="1:18" x14ac:dyDescent="0.25">
      <c r="A148" s="2">
        <v>134</v>
      </c>
      <c r="B148" t="s">
        <v>134</v>
      </c>
      <c r="C148" s="8">
        <v>126.083</v>
      </c>
      <c r="D148" s="8">
        <v>74.239999999999995</v>
      </c>
      <c r="E148" s="17">
        <f t="shared" si="22"/>
        <v>0.52963733176478489</v>
      </c>
      <c r="F148" s="2">
        <f>+IF(A148&gt;$C$3,AVERAGE(INDEX($E$15:$E$2531,A148-$C$3):E147),"")</f>
        <v>0.53005328870657997</v>
      </c>
      <c r="G148" s="2">
        <f>+IF(A148&gt;$C$3,STDEVA(INDEX($E$15:$E$2531,A148-$C$3):E147),"")</f>
        <v>7.1576147691812973E-3</v>
      </c>
      <c r="H148">
        <f t="shared" si="23"/>
        <v>-5.811390459096466E-2</v>
      </c>
      <c r="I148" s="2" t="str">
        <f t="shared" si="24"/>
        <v/>
      </c>
      <c r="J148" t="str">
        <f t="shared" si="25"/>
        <v/>
      </c>
      <c r="K148" t="str">
        <f t="shared" si="26"/>
        <v/>
      </c>
      <c r="L148" s="37" t="str">
        <f t="shared" si="27"/>
        <v/>
      </c>
      <c r="M148" t="str">
        <f t="shared" si="28"/>
        <v/>
      </c>
      <c r="N148" s="39">
        <f t="shared" si="29"/>
        <v>0</v>
      </c>
      <c r="O148" s="40">
        <f t="shared" si="32"/>
        <v>-82.000000000002444</v>
      </c>
      <c r="P148" s="39">
        <f t="shared" si="30"/>
        <v>0</v>
      </c>
      <c r="Q148" s="39">
        <f t="shared" si="31"/>
        <v>0</v>
      </c>
      <c r="R148" s="39">
        <f>IF((O148 - MAX($O$15:O148)) &lt; 0, O148 - MAX($O$15:O148), 0)</f>
        <v>-1646.7499999999957</v>
      </c>
    </row>
    <row r="149" spans="1:18" x14ac:dyDescent="0.25">
      <c r="A149" s="2">
        <v>135</v>
      </c>
      <c r="B149" t="s">
        <v>135</v>
      </c>
      <c r="C149" s="8">
        <v>124.08</v>
      </c>
      <c r="D149" s="8">
        <v>73.037999999999997</v>
      </c>
      <c r="E149" s="17">
        <f t="shared" si="22"/>
        <v>0.52994666521276923</v>
      </c>
      <c r="F149" s="2">
        <f>+IF(A149&gt;$C$3,AVERAGE(INDEX($E$15:$E$2531,A149-$C$3):E148),"")</f>
        <v>0.53026979337759861</v>
      </c>
      <c r="G149" s="2">
        <f>+IF(A149&gt;$C$3,STDEVA(INDEX($E$15:$E$2531,A149-$C$3):E148),"")</f>
        <v>7.1064397711276253E-3</v>
      </c>
      <c r="H149">
        <f t="shared" si="23"/>
        <v>-4.5469767596173598E-2</v>
      </c>
      <c r="I149" s="2" t="str">
        <f t="shared" si="24"/>
        <v/>
      </c>
      <c r="J149" t="str">
        <f t="shared" si="25"/>
        <v/>
      </c>
      <c r="K149" t="str">
        <f t="shared" si="26"/>
        <v/>
      </c>
      <c r="L149" s="37" t="str">
        <f t="shared" si="27"/>
        <v/>
      </c>
      <c r="M149" t="str">
        <f t="shared" si="28"/>
        <v/>
      </c>
      <c r="N149" s="39">
        <f t="shared" si="29"/>
        <v>0</v>
      </c>
      <c r="O149" s="40">
        <f t="shared" si="32"/>
        <v>-82.000000000002444</v>
      </c>
      <c r="P149" s="39">
        <f t="shared" si="30"/>
        <v>0</v>
      </c>
      <c r="Q149" s="39">
        <f t="shared" si="31"/>
        <v>0</v>
      </c>
      <c r="R149" s="39">
        <f>IF((O149 - MAX($O$15:O149)) &lt; 0, O149 - MAX($O$15:O149), 0)</f>
        <v>-1646.7499999999957</v>
      </c>
    </row>
    <row r="150" spans="1:18" x14ac:dyDescent="0.25">
      <c r="A150" s="2">
        <v>136</v>
      </c>
      <c r="B150" t="s">
        <v>136</v>
      </c>
      <c r="C150" s="8">
        <v>122.105</v>
      </c>
      <c r="D150" s="8">
        <v>72</v>
      </c>
      <c r="E150" s="17">
        <f t="shared" si="22"/>
        <v>0.52821521130312366</v>
      </c>
      <c r="F150" s="2">
        <f>+IF(A150&gt;$C$3,AVERAGE(INDEX($E$15:$E$2531,A150-$C$3):E149),"")</f>
        <v>0.5312443078856286</v>
      </c>
      <c r="G150" s="2">
        <f>+IF(A150&gt;$C$3,STDEVA(INDEX($E$15:$E$2531,A150-$C$3):E149),"")</f>
        <v>6.253726357844454E-3</v>
      </c>
      <c r="H150">
        <f t="shared" si="23"/>
        <v>-0.48436666543705581</v>
      </c>
      <c r="I150" s="2" t="str">
        <f t="shared" si="24"/>
        <v/>
      </c>
      <c r="J150" t="str">
        <f t="shared" si="25"/>
        <v/>
      </c>
      <c r="K150" t="str">
        <f t="shared" si="26"/>
        <v/>
      </c>
      <c r="L150" s="37" t="str">
        <f t="shared" si="27"/>
        <v/>
      </c>
      <c r="M150" t="str">
        <f t="shared" si="28"/>
        <v/>
      </c>
      <c r="N150" s="39">
        <f t="shared" si="29"/>
        <v>0</v>
      </c>
      <c r="O150" s="40">
        <f t="shared" si="32"/>
        <v>-82.000000000002444</v>
      </c>
      <c r="P150" s="39">
        <f t="shared" si="30"/>
        <v>0</v>
      </c>
      <c r="Q150" s="39">
        <f t="shared" si="31"/>
        <v>0</v>
      </c>
      <c r="R150" s="39">
        <f>IF((O150 - MAX($O$15:O150)) &lt; 0, O150 - MAX($O$15:O150), 0)</f>
        <v>-1646.7499999999957</v>
      </c>
    </row>
    <row r="151" spans="1:18" x14ac:dyDescent="0.25">
      <c r="A151" s="2">
        <v>137</v>
      </c>
      <c r="B151" t="s">
        <v>137</v>
      </c>
      <c r="C151" s="8">
        <v>121.979</v>
      </c>
      <c r="D151" s="8">
        <v>71.98</v>
      </c>
      <c r="E151" s="17">
        <f t="shared" si="22"/>
        <v>0.52746059611856455</v>
      </c>
      <c r="F151" s="2">
        <f>+IF(A151&gt;$C$3,AVERAGE(INDEX($E$15:$E$2531,A151-$C$3):E150),"")</f>
        <v>0.53215557075502906</v>
      </c>
      <c r="G151" s="2">
        <f>+IF(A151&gt;$C$3,STDEVA(INDEX($E$15:$E$2531,A151-$C$3):E150),"")</f>
        <v>4.853494706712984E-3</v>
      </c>
      <c r="H151">
        <f t="shared" si="23"/>
        <v>-0.96733898359274595</v>
      </c>
      <c r="I151" s="2" t="str">
        <f t="shared" si="24"/>
        <v/>
      </c>
      <c r="J151" t="str">
        <f t="shared" si="25"/>
        <v/>
      </c>
      <c r="K151" t="str">
        <f t="shared" si="26"/>
        <v/>
      </c>
      <c r="L151" s="37" t="str">
        <f t="shared" si="27"/>
        <v/>
      </c>
      <c r="M151" t="str">
        <f t="shared" si="28"/>
        <v/>
      </c>
      <c r="N151" s="39">
        <f t="shared" si="29"/>
        <v>0</v>
      </c>
      <c r="O151" s="40">
        <f t="shared" si="32"/>
        <v>-82.000000000002444</v>
      </c>
      <c r="P151" s="39">
        <f t="shared" si="30"/>
        <v>0</v>
      </c>
      <c r="Q151" s="39">
        <f t="shared" si="31"/>
        <v>0</v>
      </c>
      <c r="R151" s="39">
        <f>IF((O151 - MAX($O$15:O151)) &lt; 0, O151 - MAX($O$15:O151), 0)</f>
        <v>-1646.7499999999957</v>
      </c>
    </row>
    <row r="152" spans="1:18" x14ac:dyDescent="0.25">
      <c r="A152" s="2">
        <v>138</v>
      </c>
      <c r="B152" t="s">
        <v>138</v>
      </c>
      <c r="C152" s="8">
        <v>119.661</v>
      </c>
      <c r="D152" s="8">
        <v>70.260000000000005</v>
      </c>
      <c r="E152" s="17">
        <f t="shared" si="22"/>
        <v>0.53246009810081774</v>
      </c>
      <c r="F152" s="2">
        <f>+IF(A152&gt;$C$3,AVERAGE(INDEX($E$15:$E$2531,A152-$C$3):E151),"")</f>
        <v>0.53207169101159613</v>
      </c>
      <c r="G152" s="2">
        <f>+IF(A152&gt;$C$3,STDEVA(INDEX($E$15:$E$2531,A152-$C$3):E151),"")</f>
        <v>4.9359232006944793E-3</v>
      </c>
      <c r="H152">
        <f t="shared" si="23"/>
        <v>7.8689856675031158E-2</v>
      </c>
      <c r="I152" s="2" t="str">
        <f t="shared" si="24"/>
        <v/>
      </c>
      <c r="J152" t="str">
        <f t="shared" si="25"/>
        <v/>
      </c>
      <c r="K152" t="str">
        <f t="shared" si="26"/>
        <v/>
      </c>
      <c r="L152" s="37" t="str">
        <f t="shared" si="27"/>
        <v/>
      </c>
      <c r="M152" t="str">
        <f t="shared" si="28"/>
        <v/>
      </c>
      <c r="N152" s="39">
        <f t="shared" si="29"/>
        <v>0</v>
      </c>
      <c r="O152" s="40">
        <f t="shared" si="32"/>
        <v>-82.000000000002444</v>
      </c>
      <c r="P152" s="39">
        <f t="shared" si="30"/>
        <v>0</v>
      </c>
      <c r="Q152" s="39">
        <f t="shared" si="31"/>
        <v>0</v>
      </c>
      <c r="R152" s="39">
        <f>IF((O152 - MAX($O$15:O152)) &lt; 0, O152 - MAX($O$15:O152), 0)</f>
        <v>-1646.7499999999957</v>
      </c>
    </row>
    <row r="153" spans="1:18" x14ac:dyDescent="0.25">
      <c r="A153" s="2">
        <v>139</v>
      </c>
      <c r="B153" t="s">
        <v>139</v>
      </c>
      <c r="C153" s="8">
        <v>119.19</v>
      </c>
      <c r="D153" s="8">
        <v>69.67</v>
      </c>
      <c r="E153" s="17">
        <f t="shared" si="22"/>
        <v>0.5369490494525897</v>
      </c>
      <c r="F153" s="2">
        <f>+IF(A153&gt;$C$3,AVERAGE(INDEX($E$15:$E$2531,A153-$C$3):E152),"")</f>
        <v>0.53274170114420594</v>
      </c>
      <c r="G153" s="2">
        <f>+IF(A153&gt;$C$3,STDEVA(INDEX($E$15:$E$2531,A153-$C$3):E152),"")</f>
        <v>4.4607838588030264E-3</v>
      </c>
      <c r="H153">
        <f t="shared" si="23"/>
        <v>0.94318587081525429</v>
      </c>
      <c r="I153" s="2" t="str">
        <f t="shared" si="24"/>
        <v/>
      </c>
      <c r="J153" t="str">
        <f t="shared" si="25"/>
        <v/>
      </c>
      <c r="K153" t="str">
        <f t="shared" si="26"/>
        <v/>
      </c>
      <c r="L153" s="37" t="str">
        <f t="shared" si="27"/>
        <v/>
      </c>
      <c r="M153" t="str">
        <f t="shared" si="28"/>
        <v/>
      </c>
      <c r="N153" s="39">
        <f t="shared" si="29"/>
        <v>0</v>
      </c>
      <c r="O153" s="40">
        <f t="shared" si="32"/>
        <v>-82.000000000002444</v>
      </c>
      <c r="P153" s="39">
        <f t="shared" si="30"/>
        <v>0</v>
      </c>
      <c r="Q153" s="39">
        <f t="shared" si="31"/>
        <v>0</v>
      </c>
      <c r="R153" s="39">
        <f>IF((O153 - MAX($O$15:O153)) &lt; 0, O153 - MAX($O$15:O153), 0)</f>
        <v>-1646.7499999999957</v>
      </c>
    </row>
    <row r="154" spans="1:18" x14ac:dyDescent="0.25">
      <c r="A154" s="2">
        <v>140</v>
      </c>
      <c r="B154" t="s">
        <v>140</v>
      </c>
      <c r="C154" s="8">
        <v>116.56</v>
      </c>
      <c r="D154" s="8">
        <v>67.48</v>
      </c>
      <c r="E154" s="17">
        <f t="shared" si="22"/>
        <v>0.54657490420918176</v>
      </c>
      <c r="F154" s="2">
        <f>+IF(A154&gt;$C$3,AVERAGE(INDEX($E$15:$E$2531,A154-$C$3):E153),"")</f>
        <v>0.53266270616391764</v>
      </c>
      <c r="G154" s="2">
        <f>+IF(A154&gt;$C$3,STDEVA(INDEX($E$15:$E$2531,A154-$C$3):E153),"")</f>
        <v>4.368132514549896E-3</v>
      </c>
      <c r="H154">
        <f t="shared" si="23"/>
        <v>3.1849304019334821</v>
      </c>
      <c r="I154" s="2" t="str">
        <f t="shared" si="24"/>
        <v>Sell</v>
      </c>
      <c r="J154">
        <f t="shared" si="25"/>
        <v>67.48</v>
      </c>
      <c r="K154">
        <f t="shared" si="26"/>
        <v>116.56</v>
      </c>
      <c r="L154" s="37" t="str">
        <f t="shared" si="27"/>
        <v/>
      </c>
      <c r="M154" t="str">
        <f t="shared" si="28"/>
        <v>Short</v>
      </c>
      <c r="N154" s="39">
        <f t="shared" si="29"/>
        <v>0</v>
      </c>
      <c r="O154" s="40">
        <f t="shared" si="32"/>
        <v>-82.000000000002444</v>
      </c>
      <c r="P154" s="39">
        <f t="shared" si="30"/>
        <v>3.75</v>
      </c>
      <c r="Q154" s="39">
        <f t="shared" si="31"/>
        <v>2300.5</v>
      </c>
      <c r="R154" s="39">
        <f>IF((O154 - MAX($O$15:O154)) &lt; 0, O154 - MAX($O$15:O154), 0)</f>
        <v>-1646.7499999999957</v>
      </c>
    </row>
    <row r="155" spans="1:18" x14ac:dyDescent="0.25">
      <c r="A155" s="2">
        <v>141</v>
      </c>
      <c r="B155" t="s">
        <v>141</v>
      </c>
      <c r="C155" s="8">
        <v>116.34</v>
      </c>
      <c r="D155" s="8">
        <v>66.62</v>
      </c>
      <c r="E155" s="17">
        <f t="shared" si="22"/>
        <v>0.55751210571708187</v>
      </c>
      <c r="F155" s="2">
        <f>+IF(A155&gt;$C$3,AVERAGE(INDEX($E$15:$E$2531,A155-$C$3):E154),"")</f>
        <v>0.53342811735403262</v>
      </c>
      <c r="G155" s="2">
        <f>+IF(A155&gt;$C$3,STDEVA(INDEX($E$15:$E$2531,A155-$C$3):E154),"")</f>
        <v>6.0372976607345327E-3</v>
      </c>
      <c r="H155">
        <f t="shared" si="23"/>
        <v>3.9892000885904739</v>
      </c>
      <c r="I155" s="2" t="str">
        <f t="shared" si="24"/>
        <v>Sell</v>
      </c>
      <c r="J155">
        <f t="shared" si="25"/>
        <v>67.48</v>
      </c>
      <c r="K155">
        <f t="shared" si="26"/>
        <v>116.56</v>
      </c>
      <c r="L155" s="37">
        <f t="shared" si="27"/>
        <v>-160.00000000000014</v>
      </c>
      <c r="M155" t="str">
        <f t="shared" si="28"/>
        <v>Short</v>
      </c>
      <c r="N155" s="39">
        <f t="shared" si="29"/>
        <v>0</v>
      </c>
      <c r="O155" s="40">
        <f t="shared" si="32"/>
        <v>-82.000000000002444</v>
      </c>
      <c r="P155" s="39">
        <f t="shared" si="30"/>
        <v>0</v>
      </c>
      <c r="Q155" s="39">
        <f t="shared" si="31"/>
        <v>0</v>
      </c>
      <c r="R155" s="39">
        <f>IF((O155 - MAX($O$15:O155)) &lt; 0, O155 - MAX($O$15:O155), 0)</f>
        <v>-1646.7499999999957</v>
      </c>
    </row>
    <row r="156" spans="1:18" x14ac:dyDescent="0.25">
      <c r="A156" s="2">
        <v>142</v>
      </c>
      <c r="B156" t="s">
        <v>142</v>
      </c>
      <c r="C156" s="8">
        <v>119.71</v>
      </c>
      <c r="D156" s="8">
        <v>69.790000000000006</v>
      </c>
      <c r="E156" s="17">
        <f t="shared" si="22"/>
        <v>0.53958141823421812</v>
      </c>
      <c r="F156" s="2">
        <f>+IF(A156&gt;$C$3,AVERAGE(INDEX($E$15:$E$2531,A156-$C$3):E155),"")</f>
        <v>0.53622732436800169</v>
      </c>
      <c r="G156" s="2">
        <f>+IF(A156&gt;$C$3,STDEVA(INDEX($E$15:$E$2531,A156-$C$3):E155),"")</f>
        <v>9.999253456028619E-3</v>
      </c>
      <c r="H156">
        <f t="shared" si="23"/>
        <v>0.33543442827666581</v>
      </c>
      <c r="I156" s="2" t="str">
        <f t="shared" si="24"/>
        <v/>
      </c>
      <c r="J156" t="str">
        <f t="shared" si="25"/>
        <v/>
      </c>
      <c r="K156" t="str">
        <f t="shared" si="26"/>
        <v/>
      </c>
      <c r="L156" s="37">
        <f t="shared" si="27"/>
        <v>-209.99999999999727</v>
      </c>
      <c r="M156" t="str">
        <f t="shared" si="28"/>
        <v>SL</v>
      </c>
      <c r="N156" s="39">
        <f t="shared" si="29"/>
        <v>-209.99999999999727</v>
      </c>
      <c r="O156" s="40">
        <f t="shared" si="32"/>
        <v>-291.99999999999972</v>
      </c>
      <c r="P156" s="39">
        <f t="shared" si="30"/>
        <v>3.75</v>
      </c>
      <c r="Q156" s="39">
        <f t="shared" si="31"/>
        <v>0</v>
      </c>
      <c r="R156" s="39">
        <f>IF((O156 - MAX($O$15:O156)) &lt; 0, O156 - MAX($O$15:O156), 0)</f>
        <v>-1856.749999999993</v>
      </c>
    </row>
    <row r="157" spans="1:18" x14ac:dyDescent="0.25">
      <c r="A157" s="2">
        <v>143</v>
      </c>
      <c r="B157" t="s">
        <v>143</v>
      </c>
      <c r="C157" s="8">
        <v>120.05</v>
      </c>
      <c r="D157" s="8">
        <v>69.66</v>
      </c>
      <c r="E157" s="17">
        <f t="shared" si="22"/>
        <v>0.54428205772940719</v>
      </c>
      <c r="F157" s="2">
        <f>+IF(A157&gt;$C$3,AVERAGE(INDEX($E$15:$E$2531,A157-$C$3):E156),"")</f>
        <v>0.53648193112368125</v>
      </c>
      <c r="G157" s="2">
        <f>+IF(A157&gt;$C$3,STDEVA(INDEX($E$15:$E$2531,A157-$C$3):E156),"")</f>
        <v>1.0058689605604758E-2</v>
      </c>
      <c r="H157">
        <f t="shared" si="23"/>
        <v>0.77546150756850651</v>
      </c>
      <c r="I157" s="2" t="str">
        <f t="shared" si="24"/>
        <v/>
      </c>
      <c r="J157" t="str">
        <f t="shared" si="25"/>
        <v/>
      </c>
      <c r="K157" t="str">
        <f t="shared" si="26"/>
        <v/>
      </c>
      <c r="L157" s="37" t="str">
        <f t="shared" si="27"/>
        <v/>
      </c>
      <c r="M157" t="str">
        <f t="shared" si="28"/>
        <v/>
      </c>
      <c r="N157" s="39">
        <f t="shared" si="29"/>
        <v>0</v>
      </c>
      <c r="O157" s="40">
        <f t="shared" si="32"/>
        <v>-291.99999999999972</v>
      </c>
      <c r="P157" s="39">
        <f t="shared" si="30"/>
        <v>0</v>
      </c>
      <c r="Q157" s="39">
        <f t="shared" si="31"/>
        <v>0</v>
      </c>
      <c r="R157" s="39">
        <f>IF((O157 - MAX($O$15:O157)) &lt; 0, O157 - MAX($O$15:O157), 0)</f>
        <v>-1856.749999999993</v>
      </c>
    </row>
    <row r="158" spans="1:18" x14ac:dyDescent="0.25">
      <c r="A158" s="2">
        <v>144</v>
      </c>
      <c r="B158" t="s">
        <v>144</v>
      </c>
      <c r="C158" s="8">
        <v>124.99</v>
      </c>
      <c r="D158" s="8">
        <v>73.73</v>
      </c>
      <c r="E158" s="17">
        <f t="shared" si="22"/>
        <v>0.52782396210057114</v>
      </c>
      <c r="F158" s="2">
        <f>+IF(A158&gt;$C$3,AVERAGE(INDEX($E$15:$E$2531,A158-$C$3):E157),"")</f>
        <v>0.53810912289752821</v>
      </c>
      <c r="G158" s="2">
        <f>+IF(A158&gt;$C$3,STDEVA(INDEX($E$15:$E$2531,A158-$C$3):E157),"")</f>
        <v>9.9973843436476049E-3</v>
      </c>
      <c r="H158">
        <f t="shared" si="23"/>
        <v>-1.0287851745434116</v>
      </c>
      <c r="I158" s="2" t="str">
        <f t="shared" si="24"/>
        <v/>
      </c>
      <c r="J158" t="str">
        <f t="shared" si="25"/>
        <v/>
      </c>
      <c r="K158" t="str">
        <f t="shared" si="26"/>
        <v/>
      </c>
      <c r="L158" s="37" t="str">
        <f t="shared" si="27"/>
        <v/>
      </c>
      <c r="M158" t="str">
        <f t="shared" si="28"/>
        <v/>
      </c>
      <c r="N158" s="39">
        <f t="shared" si="29"/>
        <v>0</v>
      </c>
      <c r="O158" s="40">
        <f t="shared" si="32"/>
        <v>-291.99999999999972</v>
      </c>
      <c r="P158" s="39">
        <f t="shared" si="30"/>
        <v>0</v>
      </c>
      <c r="Q158" s="39">
        <f t="shared" si="31"/>
        <v>0</v>
      </c>
      <c r="R158" s="39">
        <f>IF((O158 - MAX($O$15:O158)) &lt; 0, O158 - MAX($O$15:O158), 0)</f>
        <v>-1856.749999999993</v>
      </c>
    </row>
    <row r="159" spans="1:18" x14ac:dyDescent="0.25">
      <c r="A159" s="2">
        <v>145</v>
      </c>
      <c r="B159" t="s">
        <v>145</v>
      </c>
      <c r="C159" s="8">
        <v>124.97</v>
      </c>
      <c r="D159" s="8">
        <v>73.2</v>
      </c>
      <c r="E159" s="17">
        <f t="shared" si="22"/>
        <v>0.53487828753042643</v>
      </c>
      <c r="F159" s="2">
        <f>+IF(A159&gt;$C$3,AVERAGE(INDEX($E$15:$E$2531,A159-$C$3):E158),"")</f>
        <v>0.53787326699617288</v>
      </c>
      <c r="G159" s="2">
        <f>+IF(A159&gt;$C$3,STDEVA(INDEX($E$15:$E$2531,A159-$C$3):E158),"")</f>
        <v>1.0236208494999663E-2</v>
      </c>
      <c r="H159">
        <f t="shared" si="23"/>
        <v>-0.29258679785679265</v>
      </c>
      <c r="I159" s="2" t="str">
        <f t="shared" si="24"/>
        <v/>
      </c>
      <c r="J159" t="str">
        <f t="shared" si="25"/>
        <v/>
      </c>
      <c r="K159" t="str">
        <f t="shared" si="26"/>
        <v/>
      </c>
      <c r="L159" s="37" t="str">
        <f t="shared" si="27"/>
        <v/>
      </c>
      <c r="M159" t="str">
        <f t="shared" si="28"/>
        <v/>
      </c>
      <c r="N159" s="39">
        <f t="shared" si="29"/>
        <v>0</v>
      </c>
      <c r="O159" s="40">
        <f t="shared" si="32"/>
        <v>-291.99999999999972</v>
      </c>
      <c r="P159" s="39">
        <f t="shared" si="30"/>
        <v>0</v>
      </c>
      <c r="Q159" s="39">
        <f t="shared" si="31"/>
        <v>0</v>
      </c>
      <c r="R159" s="39">
        <f>IF((O159 - MAX($O$15:O159)) &lt; 0, O159 - MAX($O$15:O159), 0)</f>
        <v>-1856.749999999993</v>
      </c>
    </row>
    <row r="160" spans="1:18" x14ac:dyDescent="0.25">
      <c r="A160" s="2">
        <v>146</v>
      </c>
      <c r="B160" t="s">
        <v>146</v>
      </c>
      <c r="C160" s="8">
        <v>124.86</v>
      </c>
      <c r="D160" s="8">
        <v>73.5</v>
      </c>
      <c r="E160" s="17">
        <f t="shared" si="22"/>
        <v>0.52990770341480709</v>
      </c>
      <c r="F160" s="2">
        <f>+IF(A160&gt;$C$3,AVERAGE(INDEX($E$15:$E$2531,A160-$C$3):E159),"")</f>
        <v>0.5386136087992065</v>
      </c>
      <c r="G160" s="2">
        <f>+IF(A160&gt;$C$3,STDEVA(INDEX($E$15:$E$2531,A160-$C$3):E159),"")</f>
        <v>9.6759923469582499E-3</v>
      </c>
      <c r="H160">
        <f t="shared" si="23"/>
        <v>-0.89974289687570996</v>
      </c>
      <c r="I160" s="2" t="str">
        <f t="shared" si="24"/>
        <v/>
      </c>
      <c r="J160" t="str">
        <f t="shared" si="25"/>
        <v/>
      </c>
      <c r="K160" t="str">
        <f t="shared" si="26"/>
        <v/>
      </c>
      <c r="L160" s="37" t="str">
        <f t="shared" si="27"/>
        <v/>
      </c>
      <c r="M160" t="str">
        <f t="shared" si="28"/>
        <v/>
      </c>
      <c r="N160" s="39">
        <f t="shared" si="29"/>
        <v>0</v>
      </c>
      <c r="O160" s="40">
        <f t="shared" si="32"/>
        <v>-291.99999999999972</v>
      </c>
      <c r="P160" s="39">
        <f t="shared" si="30"/>
        <v>0</v>
      </c>
      <c r="Q160" s="39">
        <f t="shared" si="31"/>
        <v>0</v>
      </c>
      <c r="R160" s="39">
        <f>IF((O160 - MAX($O$15:O160)) &lt; 0, O160 - MAX($O$15:O160), 0)</f>
        <v>-1856.749999999993</v>
      </c>
    </row>
    <row r="161" spans="1:18" x14ac:dyDescent="0.25">
      <c r="A161" s="2">
        <v>147</v>
      </c>
      <c r="B161" t="s">
        <v>147</v>
      </c>
      <c r="C161" s="8">
        <v>126.22</v>
      </c>
      <c r="D161" s="8">
        <v>74.760000000000005</v>
      </c>
      <c r="E161" s="17">
        <f t="shared" si="22"/>
        <v>0.52374343356873132</v>
      </c>
      <c r="F161" s="2">
        <f>+IF(A161&gt;$C$3,AVERAGE(INDEX($E$15:$E$2531,A161-$C$3):E160),"")</f>
        <v>0.53888550960990012</v>
      </c>
      <c r="G161" s="2">
        <f>+IF(A161&gt;$C$3,STDEVA(INDEX($E$15:$E$2531,A161-$C$3):E160),"")</f>
        <v>9.3523817116083399E-3</v>
      </c>
      <c r="H161">
        <f t="shared" si="23"/>
        <v>-1.619060952396135</v>
      </c>
      <c r="I161" s="2" t="str">
        <f t="shared" si="24"/>
        <v/>
      </c>
      <c r="J161" t="str">
        <f t="shared" si="25"/>
        <v/>
      </c>
      <c r="K161" t="str">
        <f t="shared" si="26"/>
        <v/>
      </c>
      <c r="L161" s="37" t="str">
        <f t="shared" si="27"/>
        <v/>
      </c>
      <c r="M161" t="str">
        <f t="shared" si="28"/>
        <v/>
      </c>
      <c r="N161" s="39">
        <f t="shared" si="29"/>
        <v>0</v>
      </c>
      <c r="O161" s="40">
        <f t="shared" si="32"/>
        <v>-291.99999999999972</v>
      </c>
      <c r="P161" s="39">
        <f t="shared" si="30"/>
        <v>0</v>
      </c>
      <c r="Q161" s="39">
        <f t="shared" si="31"/>
        <v>0</v>
      </c>
      <c r="R161" s="39">
        <f>IF((O161 - MAX($O$15:O161)) &lt; 0, O161 - MAX($O$15:O161), 0)</f>
        <v>-1856.749999999993</v>
      </c>
    </row>
    <row r="162" spans="1:18" x14ac:dyDescent="0.25">
      <c r="A162" s="2">
        <v>148</v>
      </c>
      <c r="B162" t="s">
        <v>148</v>
      </c>
      <c r="C162" s="8">
        <v>126.26</v>
      </c>
      <c r="D162" s="8">
        <v>74.83</v>
      </c>
      <c r="E162" s="17">
        <f t="shared" si="22"/>
        <v>0.52312439884721251</v>
      </c>
      <c r="F162" s="2">
        <f>+IF(A162&gt;$C$3,AVERAGE(INDEX($E$15:$E$2531,A162-$C$3):E161),"")</f>
        <v>0.5379169913285573</v>
      </c>
      <c r="G162" s="2">
        <f>+IF(A162&gt;$C$3,STDEVA(INDEX($E$15:$E$2531,A162-$C$3):E161),"")</f>
        <v>1.0483860538113092E-2</v>
      </c>
      <c r="H162">
        <f t="shared" si="23"/>
        <v>-1.4109871480613185</v>
      </c>
      <c r="I162" s="2" t="str">
        <f t="shared" si="24"/>
        <v/>
      </c>
      <c r="J162" t="str">
        <f t="shared" si="25"/>
        <v/>
      </c>
      <c r="K162" t="str">
        <f t="shared" si="26"/>
        <v/>
      </c>
      <c r="L162" s="37" t="str">
        <f t="shared" si="27"/>
        <v/>
      </c>
      <c r="M162" t="str">
        <f t="shared" si="28"/>
        <v/>
      </c>
      <c r="N162" s="39">
        <f t="shared" si="29"/>
        <v>0</v>
      </c>
      <c r="O162" s="40">
        <f t="shared" si="32"/>
        <v>-291.99999999999972</v>
      </c>
      <c r="P162" s="39">
        <f t="shared" si="30"/>
        <v>0</v>
      </c>
      <c r="Q162" s="39">
        <f t="shared" si="31"/>
        <v>0</v>
      </c>
      <c r="R162" s="39">
        <f>IF((O162 - MAX($O$15:O162)) &lt; 0, O162 - MAX($O$15:O162), 0)</f>
        <v>-1856.749999999993</v>
      </c>
    </row>
    <row r="163" spans="1:18" x14ac:dyDescent="0.25">
      <c r="A163" s="2">
        <v>149</v>
      </c>
      <c r="B163" t="s">
        <v>149</v>
      </c>
      <c r="C163" s="8">
        <v>126.73</v>
      </c>
      <c r="D163" s="8">
        <v>74.680000000000007</v>
      </c>
      <c r="E163" s="17">
        <f t="shared" si="22"/>
        <v>0.52884652042045088</v>
      </c>
      <c r="F163" s="2">
        <f>+IF(A163&gt;$C$3,AVERAGE(INDEX($E$15:$E$2531,A163-$C$3):E162),"")</f>
        <v>0.53638091903907081</v>
      </c>
      <c r="G163" s="2">
        <f>+IF(A163&gt;$C$3,STDEVA(INDEX($E$15:$E$2531,A163-$C$3):E162),"")</f>
        <v>1.1597084075307315E-2</v>
      </c>
      <c r="H163">
        <f t="shared" si="23"/>
        <v>-0.64968043429660782</v>
      </c>
      <c r="I163" s="2" t="str">
        <f t="shared" si="24"/>
        <v/>
      </c>
      <c r="J163" t="str">
        <f t="shared" si="25"/>
        <v/>
      </c>
      <c r="K163" t="str">
        <f t="shared" si="26"/>
        <v/>
      </c>
      <c r="L163" s="37" t="str">
        <f t="shared" si="27"/>
        <v/>
      </c>
      <c r="M163" t="str">
        <f t="shared" si="28"/>
        <v/>
      </c>
      <c r="N163" s="39">
        <f t="shared" si="29"/>
        <v>0</v>
      </c>
      <c r="O163" s="40">
        <f t="shared" si="32"/>
        <v>-291.99999999999972</v>
      </c>
      <c r="P163" s="39">
        <f t="shared" si="30"/>
        <v>0</v>
      </c>
      <c r="Q163" s="39">
        <f t="shared" si="31"/>
        <v>0</v>
      </c>
      <c r="R163" s="39">
        <f>IF((O163 - MAX($O$15:O163)) &lt; 0, O163 - MAX($O$15:O163), 0)</f>
        <v>-1856.749999999993</v>
      </c>
    </row>
    <row r="164" spans="1:18" x14ac:dyDescent="0.25">
      <c r="A164" s="2">
        <v>150</v>
      </c>
      <c r="B164" t="s">
        <v>150</v>
      </c>
      <c r="C164" s="8">
        <v>123.95</v>
      </c>
      <c r="D164" s="8">
        <v>72.36</v>
      </c>
      <c r="E164" s="17">
        <f t="shared" si="22"/>
        <v>0.53822459795410516</v>
      </c>
      <c r="F164" s="2">
        <f>+IF(A164&gt;$C$3,AVERAGE(INDEX($E$15:$E$2531,A164-$C$3):E163),"")</f>
        <v>0.53441109861810077</v>
      </c>
      <c r="G164" s="2">
        <f>+IF(A164&gt;$C$3,STDEVA(INDEX($E$15:$E$2531,A164-$C$3):E163),"")</f>
        <v>1.1146002472164377E-2</v>
      </c>
      <c r="H164">
        <f t="shared" si="23"/>
        <v>0.34214054281147738</v>
      </c>
      <c r="I164" s="2" t="str">
        <f t="shared" si="24"/>
        <v/>
      </c>
      <c r="J164" t="str">
        <f t="shared" si="25"/>
        <v/>
      </c>
      <c r="K164" t="str">
        <f t="shared" si="26"/>
        <v/>
      </c>
      <c r="L164" s="37" t="str">
        <f t="shared" si="27"/>
        <v/>
      </c>
      <c r="M164" t="str">
        <f t="shared" si="28"/>
        <v/>
      </c>
      <c r="N164" s="39">
        <f t="shared" si="29"/>
        <v>0</v>
      </c>
      <c r="O164" s="40">
        <f t="shared" si="32"/>
        <v>-291.99999999999972</v>
      </c>
      <c r="P164" s="39">
        <f t="shared" si="30"/>
        <v>0</v>
      </c>
      <c r="Q164" s="39">
        <f t="shared" si="31"/>
        <v>0</v>
      </c>
      <c r="R164" s="39">
        <f>IF((O164 - MAX($O$15:O164)) &lt; 0, O164 - MAX($O$15:O164), 0)</f>
        <v>-1856.749999999993</v>
      </c>
    </row>
    <row r="165" spans="1:18" x14ac:dyDescent="0.25">
      <c r="A165" s="2">
        <v>151</v>
      </c>
      <c r="B165" t="s">
        <v>151</v>
      </c>
      <c r="C165" s="8">
        <v>126.05</v>
      </c>
      <c r="D165" s="8">
        <v>74.540000000000006</v>
      </c>
      <c r="E165" s="17">
        <f t="shared" si="22"/>
        <v>0.5253427595828164</v>
      </c>
      <c r="F165" s="2">
        <f>+IF(A165&gt;$C$3,AVERAGE(INDEX($E$15:$E$2531,A165-$C$3):E164),"")</f>
        <v>0.53226804219999224</v>
      </c>
      <c r="G165" s="2">
        <f>+IF(A165&gt;$C$3,STDEVA(INDEX($E$15:$E$2531,A165-$C$3):E164),"")</f>
        <v>7.3605281720617631E-3</v>
      </c>
      <c r="H165">
        <f t="shared" si="23"/>
        <v>-0.94086761918282247</v>
      </c>
      <c r="I165" s="2" t="str">
        <f t="shared" si="24"/>
        <v/>
      </c>
      <c r="J165" t="str">
        <f t="shared" si="25"/>
        <v/>
      </c>
      <c r="K165" t="str">
        <f t="shared" si="26"/>
        <v/>
      </c>
      <c r="L165" s="37" t="str">
        <f t="shared" si="27"/>
        <v/>
      </c>
      <c r="M165" t="str">
        <f t="shared" si="28"/>
        <v/>
      </c>
      <c r="N165" s="39">
        <f t="shared" si="29"/>
        <v>0</v>
      </c>
      <c r="O165" s="40">
        <f t="shared" si="32"/>
        <v>-291.99999999999972</v>
      </c>
      <c r="P165" s="39">
        <f t="shared" si="30"/>
        <v>0</v>
      </c>
      <c r="Q165" s="39">
        <f t="shared" si="31"/>
        <v>0</v>
      </c>
      <c r="R165" s="39">
        <f>IF((O165 - MAX($O$15:O165)) &lt; 0, O165 - MAX($O$15:O165), 0)</f>
        <v>-1856.749999999993</v>
      </c>
    </row>
    <row r="166" spans="1:18" x14ac:dyDescent="0.25">
      <c r="A166" s="2">
        <v>152</v>
      </c>
      <c r="B166" t="s">
        <v>152</v>
      </c>
      <c r="C166" s="8">
        <v>124.21</v>
      </c>
      <c r="D166" s="8">
        <v>73.47</v>
      </c>
      <c r="E166" s="17">
        <f t="shared" si="22"/>
        <v>0.52509652192391632</v>
      </c>
      <c r="F166" s="2">
        <f>+IF(A166&gt;$C$3,AVERAGE(INDEX($E$15:$E$2531,A166-$C$3):E165),"")</f>
        <v>0.53068596901650311</v>
      </c>
      <c r="G166" s="2">
        <f>+IF(A166&gt;$C$3,STDEVA(INDEX($E$15:$E$2531,A166-$C$3):E165),"")</f>
        <v>7.1183431188571629E-3</v>
      </c>
      <c r="H166">
        <f t="shared" si="23"/>
        <v>-0.78521743041295999</v>
      </c>
      <c r="I166" s="2" t="str">
        <f t="shared" si="24"/>
        <v/>
      </c>
      <c r="J166" t="str">
        <f t="shared" si="25"/>
        <v/>
      </c>
      <c r="K166" t="str">
        <f t="shared" si="26"/>
        <v/>
      </c>
      <c r="L166" s="37" t="str">
        <f t="shared" si="27"/>
        <v/>
      </c>
      <c r="M166" t="str">
        <f t="shared" si="28"/>
        <v/>
      </c>
      <c r="N166" s="39">
        <f t="shared" si="29"/>
        <v>0</v>
      </c>
      <c r="O166" s="40">
        <f t="shared" si="32"/>
        <v>-291.99999999999972</v>
      </c>
      <c r="P166" s="39">
        <f t="shared" si="30"/>
        <v>0</v>
      </c>
      <c r="Q166" s="39">
        <f t="shared" si="31"/>
        <v>0</v>
      </c>
      <c r="R166" s="39">
        <f>IF((O166 - MAX($O$15:O166)) &lt; 0, O166 - MAX($O$15:O166), 0)</f>
        <v>-1856.749999999993</v>
      </c>
    </row>
    <row r="167" spans="1:18" x14ac:dyDescent="0.25">
      <c r="A167" s="2">
        <v>153</v>
      </c>
      <c r="B167" t="s">
        <v>153</v>
      </c>
      <c r="C167" s="8">
        <v>123.05</v>
      </c>
      <c r="D167" s="8">
        <v>71.94</v>
      </c>
      <c r="E167" s="17">
        <f t="shared" si="22"/>
        <v>0.53675833856958699</v>
      </c>
      <c r="F167" s="2">
        <f>+IF(A167&gt;$C$3,AVERAGE(INDEX($E$15:$E$2531,A167-$C$3):E166),"")</f>
        <v>0.52855424281589292</v>
      </c>
      <c r="G167" s="2">
        <f>+IF(A167&gt;$C$3,STDEVA(INDEX($E$15:$E$2531,A167-$C$3):E166),"")</f>
        <v>5.1339123875536047E-3</v>
      </c>
      <c r="H167">
        <f t="shared" si="23"/>
        <v>1.5980202103923054</v>
      </c>
      <c r="I167" s="2" t="str">
        <f t="shared" si="24"/>
        <v/>
      </c>
      <c r="J167" t="str">
        <f t="shared" si="25"/>
        <v/>
      </c>
      <c r="K167" t="str">
        <f t="shared" si="26"/>
        <v/>
      </c>
      <c r="L167" s="37" t="str">
        <f t="shared" si="27"/>
        <v/>
      </c>
      <c r="M167" t="str">
        <f t="shared" si="28"/>
        <v/>
      </c>
      <c r="N167" s="39">
        <f t="shared" si="29"/>
        <v>0</v>
      </c>
      <c r="O167" s="40">
        <f t="shared" si="32"/>
        <v>-291.99999999999972</v>
      </c>
      <c r="P167" s="39">
        <f t="shared" si="30"/>
        <v>0</v>
      </c>
      <c r="Q167" s="39">
        <f t="shared" si="31"/>
        <v>0</v>
      </c>
      <c r="R167" s="39">
        <f>IF((O167 - MAX($O$15:O167)) &lt; 0, O167 - MAX($O$15:O167), 0)</f>
        <v>-1856.749999999993</v>
      </c>
    </row>
    <row r="168" spans="1:18" x14ac:dyDescent="0.25">
      <c r="A168" s="2">
        <v>154</v>
      </c>
      <c r="B168" t="s">
        <v>154</v>
      </c>
      <c r="C168" s="8">
        <v>121.74</v>
      </c>
      <c r="D168" s="8">
        <v>71.040000000000006</v>
      </c>
      <c r="E168" s="17">
        <f t="shared" si="22"/>
        <v>0.53864452438186361</v>
      </c>
      <c r="F168" s="2">
        <f>+IF(A168&gt;$C$3,AVERAGE(INDEX($E$15:$E$2531,A168-$C$3):E167),"")</f>
        <v>0.52954695131245033</v>
      </c>
      <c r="G168" s="2">
        <f>+IF(A168&gt;$C$3,STDEVA(INDEX($E$15:$E$2531,A168-$C$3):E167),"")</f>
        <v>5.7961312205317755E-3</v>
      </c>
      <c r="H168">
        <f t="shared" si="23"/>
        <v>1.5695940487314584</v>
      </c>
      <c r="I168" s="2" t="str">
        <f t="shared" si="24"/>
        <v/>
      </c>
      <c r="J168" t="str">
        <f t="shared" si="25"/>
        <v/>
      </c>
      <c r="K168" t="str">
        <f t="shared" si="26"/>
        <v/>
      </c>
      <c r="L168" s="37" t="str">
        <f t="shared" si="27"/>
        <v/>
      </c>
      <c r="M168" t="str">
        <f t="shared" si="28"/>
        <v/>
      </c>
      <c r="N168" s="39">
        <f t="shared" si="29"/>
        <v>0</v>
      </c>
      <c r="O168" s="40">
        <f t="shared" si="32"/>
        <v>-291.99999999999972</v>
      </c>
      <c r="P168" s="39">
        <f t="shared" si="30"/>
        <v>0</v>
      </c>
      <c r="Q168" s="39">
        <f t="shared" si="31"/>
        <v>0</v>
      </c>
      <c r="R168" s="39">
        <f>IF((O168 - MAX($O$15:O168)) &lt; 0, O168 - MAX($O$15:O168), 0)</f>
        <v>-1856.749999999993</v>
      </c>
    </row>
    <row r="169" spans="1:18" x14ac:dyDescent="0.25">
      <c r="A169" s="2">
        <v>155</v>
      </c>
      <c r="B169" t="s">
        <v>155</v>
      </c>
      <c r="C169" s="8">
        <v>122.185</v>
      </c>
      <c r="D169" s="8">
        <v>71.7</v>
      </c>
      <c r="E169" s="17">
        <f t="shared" si="22"/>
        <v>0.53304554200673804</v>
      </c>
      <c r="F169" s="2">
        <f>+IF(A169&gt;$C$3,AVERAGE(INDEX($E$15:$E$2531,A169-$C$3):E168),"")</f>
        <v>0.5299654220737211</v>
      </c>
      <c r="G169" s="2">
        <f>+IF(A169&gt;$C$3,STDEVA(INDEX($E$15:$E$2531,A169-$C$3):E168),"")</f>
        <v>6.3396345210789571E-3</v>
      </c>
      <c r="H169">
        <f t="shared" si="23"/>
        <v>0.48585134092126198</v>
      </c>
      <c r="I169" s="2" t="str">
        <f t="shared" si="24"/>
        <v/>
      </c>
      <c r="J169" t="str">
        <f t="shared" si="25"/>
        <v/>
      </c>
      <c r="K169" t="str">
        <f t="shared" si="26"/>
        <v/>
      </c>
      <c r="L169" s="37" t="str">
        <f t="shared" si="27"/>
        <v/>
      </c>
      <c r="M169" t="str">
        <f t="shared" si="28"/>
        <v/>
      </c>
      <c r="N169" s="39">
        <f t="shared" si="29"/>
        <v>0</v>
      </c>
      <c r="O169" s="40">
        <f t="shared" si="32"/>
        <v>-291.99999999999972</v>
      </c>
      <c r="P169" s="39">
        <f t="shared" si="30"/>
        <v>0</v>
      </c>
      <c r="Q169" s="39">
        <f t="shared" si="31"/>
        <v>0</v>
      </c>
      <c r="R169" s="39">
        <f>IF((O169 - MAX($O$15:O169)) &lt; 0, O169 - MAX($O$15:O169), 0)</f>
        <v>-1856.749999999993</v>
      </c>
    </row>
    <row r="170" spans="1:18" x14ac:dyDescent="0.25">
      <c r="A170" s="2">
        <v>156</v>
      </c>
      <c r="B170" t="s">
        <v>156</v>
      </c>
      <c r="C170" s="8">
        <v>121.59</v>
      </c>
      <c r="D170" s="8">
        <v>72.260000000000005</v>
      </c>
      <c r="E170" s="17">
        <f t="shared" si="22"/>
        <v>0.52038400358883274</v>
      </c>
      <c r="F170" s="2">
        <f>+IF(A170&gt;$C$3,AVERAGE(INDEX($E$15:$E$2531,A170-$C$3):E169),"")</f>
        <v>0.53031407080615778</v>
      </c>
      <c r="G170" s="2">
        <f>+IF(A170&gt;$C$3,STDEVA(INDEX($E$15:$E$2531,A170-$C$3):E169),"")</f>
        <v>6.4218137118473139E-3</v>
      </c>
      <c r="H170">
        <f t="shared" si="23"/>
        <v>-1.5463025965710437</v>
      </c>
      <c r="I170" s="2" t="str">
        <f t="shared" si="24"/>
        <v/>
      </c>
      <c r="J170" t="str">
        <f t="shared" si="25"/>
        <v/>
      </c>
      <c r="K170" t="str">
        <f t="shared" si="26"/>
        <v/>
      </c>
      <c r="L170" s="37" t="str">
        <f t="shared" si="27"/>
        <v/>
      </c>
      <c r="M170" t="str">
        <f t="shared" si="28"/>
        <v/>
      </c>
      <c r="N170" s="39">
        <f t="shared" si="29"/>
        <v>0</v>
      </c>
      <c r="O170" s="40">
        <f t="shared" si="32"/>
        <v>-291.99999999999972</v>
      </c>
      <c r="P170" s="39">
        <f t="shared" si="30"/>
        <v>0</v>
      </c>
      <c r="Q170" s="39">
        <f t="shared" si="31"/>
        <v>0</v>
      </c>
      <c r="R170" s="39">
        <f>IF((O170 - MAX($O$15:O170)) &lt; 0, O170 - MAX($O$15:O170), 0)</f>
        <v>-1856.749999999993</v>
      </c>
    </row>
    <row r="171" spans="1:18" x14ac:dyDescent="0.25">
      <c r="A171" s="2">
        <v>157</v>
      </c>
      <c r="B171" t="s">
        <v>157</v>
      </c>
      <c r="C171" s="8">
        <v>120.29</v>
      </c>
      <c r="D171" s="8">
        <v>71.010000000000005</v>
      </c>
      <c r="E171" s="17">
        <f t="shared" si="22"/>
        <v>0.52708478181197893</v>
      </c>
      <c r="F171" s="2">
        <f>+IF(A171&gt;$C$3,AVERAGE(INDEX($E$15:$E$2531,A171-$C$3):E170),"")</f>
        <v>0.52994080080839134</v>
      </c>
      <c r="G171" s="2">
        <f>+IF(A171&gt;$C$3,STDEVA(INDEX($E$15:$E$2531,A171-$C$3):E170),"")</f>
        <v>6.9290738703939271E-3</v>
      </c>
      <c r="H171">
        <f t="shared" si="23"/>
        <v>-0.41217903717485471</v>
      </c>
      <c r="I171" s="2" t="str">
        <f t="shared" si="24"/>
        <v/>
      </c>
      <c r="J171" t="str">
        <f t="shared" si="25"/>
        <v/>
      </c>
      <c r="K171" t="str">
        <f t="shared" si="26"/>
        <v/>
      </c>
      <c r="L171" s="37" t="str">
        <f t="shared" si="27"/>
        <v/>
      </c>
      <c r="M171" t="str">
        <f t="shared" si="28"/>
        <v/>
      </c>
      <c r="N171" s="39">
        <f t="shared" si="29"/>
        <v>0</v>
      </c>
      <c r="O171" s="40">
        <f t="shared" si="32"/>
        <v>-291.99999999999972</v>
      </c>
      <c r="P171" s="39">
        <f t="shared" si="30"/>
        <v>0</v>
      </c>
      <c r="Q171" s="39">
        <f t="shared" si="31"/>
        <v>0</v>
      </c>
      <c r="R171" s="39">
        <f>IF((O171 - MAX($O$15:O171)) &lt; 0, O171 - MAX($O$15:O171), 0)</f>
        <v>-1856.749999999993</v>
      </c>
    </row>
    <row r="172" spans="1:18" x14ac:dyDescent="0.25">
      <c r="A172" s="2">
        <v>158</v>
      </c>
      <c r="B172" t="s">
        <v>158</v>
      </c>
      <c r="C172" s="8">
        <v>123.93</v>
      </c>
      <c r="D172" s="8">
        <v>73.86</v>
      </c>
      <c r="E172" s="17">
        <f t="shared" si="22"/>
        <v>0.51754548065236583</v>
      </c>
      <c r="F172" s="2">
        <f>+IF(A172&gt;$C$3,AVERAGE(INDEX($E$15:$E$2531,A172-$C$3):E171),"")</f>
        <v>0.53038084336003211</v>
      </c>
      <c r="G172" s="2">
        <f>+IF(A172&gt;$C$3,STDEVA(INDEX($E$15:$E$2531,A172-$C$3):E171),"")</f>
        <v>6.5578892316547083E-3</v>
      </c>
      <c r="H172">
        <f t="shared" si="23"/>
        <v>-1.9572399371600264</v>
      </c>
      <c r="I172" s="2" t="str">
        <f t="shared" si="24"/>
        <v>Buy</v>
      </c>
      <c r="J172">
        <f t="shared" si="25"/>
        <v>123.93</v>
      </c>
      <c r="K172">
        <f t="shared" si="26"/>
        <v>73.86</v>
      </c>
      <c r="L172" s="37" t="str">
        <f t="shared" si="27"/>
        <v/>
      </c>
      <c r="M172" t="str">
        <f t="shared" si="28"/>
        <v>Long</v>
      </c>
      <c r="N172" s="39">
        <f t="shared" si="29"/>
        <v>0</v>
      </c>
      <c r="O172" s="40">
        <f t="shared" si="32"/>
        <v>-291.99999999999972</v>
      </c>
      <c r="P172" s="39">
        <f t="shared" si="30"/>
        <v>3.75</v>
      </c>
      <c r="Q172" s="39">
        <f t="shared" si="31"/>
        <v>2472.375</v>
      </c>
      <c r="R172" s="39">
        <f>IF((O172 - MAX($O$15:O172)) &lt; 0, O172 - MAX($O$15:O172), 0)</f>
        <v>-1856.749999999993</v>
      </c>
    </row>
    <row r="173" spans="1:18" x14ac:dyDescent="0.25">
      <c r="A173" s="2">
        <v>159</v>
      </c>
      <c r="B173" t="s">
        <v>159</v>
      </c>
      <c r="C173" s="8">
        <v>124.17</v>
      </c>
      <c r="D173" s="8">
        <v>74.161000000000001</v>
      </c>
      <c r="E173" s="17">
        <f t="shared" si="22"/>
        <v>0.51541318890391952</v>
      </c>
      <c r="F173" s="2">
        <f>+IF(A173&gt;$C$3,AVERAGE(INDEX($E$15:$E$2531,A173-$C$3):E172),"")</f>
        <v>0.52912517227468936</v>
      </c>
      <c r="G173" s="2">
        <f>+IF(A173&gt;$C$3,STDEVA(INDEX($E$15:$E$2531,A173-$C$3):E172),"")</f>
        <v>7.8441800836715429E-3</v>
      </c>
      <c r="H173">
        <f t="shared" si="23"/>
        <v>-1.7480454584810881</v>
      </c>
      <c r="I173" s="2" t="str">
        <f t="shared" si="24"/>
        <v/>
      </c>
      <c r="J173">
        <f t="shared" si="25"/>
        <v>123.93</v>
      </c>
      <c r="K173">
        <f t="shared" si="26"/>
        <v>73.86</v>
      </c>
      <c r="L173" s="37">
        <f t="shared" si="27"/>
        <v>-15.250000000001762</v>
      </c>
      <c r="M173" t="str">
        <f t="shared" si="28"/>
        <v>Long</v>
      </c>
      <c r="N173" s="39">
        <f t="shared" si="29"/>
        <v>0</v>
      </c>
      <c r="O173" s="40">
        <f t="shared" si="32"/>
        <v>-291.99999999999972</v>
      </c>
      <c r="P173" s="39">
        <f t="shared" si="30"/>
        <v>0</v>
      </c>
      <c r="Q173" s="39">
        <f t="shared" si="31"/>
        <v>0</v>
      </c>
      <c r="R173" s="39">
        <f>IF((O173 - MAX($O$15:O173)) &lt; 0, O173 - MAX($O$15:O173), 0)</f>
        <v>-1856.749999999993</v>
      </c>
    </row>
    <row r="174" spans="1:18" x14ac:dyDescent="0.25">
      <c r="A174" s="2">
        <v>160</v>
      </c>
      <c r="B174" t="s">
        <v>160</v>
      </c>
      <c r="C174" s="8">
        <v>125.27</v>
      </c>
      <c r="D174" s="8">
        <v>74.27</v>
      </c>
      <c r="E174" s="17">
        <f t="shared" si="22"/>
        <v>0.52276430617489555</v>
      </c>
      <c r="F174" s="2">
        <f>+IF(A174&gt;$C$3,AVERAGE(INDEX($E$15:$E$2531,A174-$C$3):E173),"")</f>
        <v>0.52659057126911324</v>
      </c>
      <c r="G174" s="2">
        <f>+IF(A174&gt;$C$3,STDEVA(INDEX($E$15:$E$2531,A174-$C$3):E173),"")</f>
        <v>8.2131785064340351E-3</v>
      </c>
      <c r="H174">
        <f t="shared" si="23"/>
        <v>-0.46586898010560313</v>
      </c>
      <c r="I174" s="2" t="str">
        <f t="shared" si="24"/>
        <v/>
      </c>
      <c r="J174">
        <f t="shared" si="25"/>
        <v>123.93</v>
      </c>
      <c r="K174">
        <f t="shared" si="26"/>
        <v>73.86</v>
      </c>
      <c r="L174" s="37">
        <f t="shared" si="27"/>
        <v>232.49999999999812</v>
      </c>
      <c r="M174" t="str">
        <f t="shared" si="28"/>
        <v>Long</v>
      </c>
      <c r="N174" s="39">
        <f t="shared" si="29"/>
        <v>0</v>
      </c>
      <c r="O174" s="40">
        <f t="shared" si="32"/>
        <v>-291.99999999999972</v>
      </c>
      <c r="P174" s="39">
        <f t="shared" si="30"/>
        <v>0</v>
      </c>
      <c r="Q174" s="39">
        <f t="shared" si="31"/>
        <v>0</v>
      </c>
      <c r="R174" s="39">
        <f>IF((O174 - MAX($O$15:O174)) &lt; 0, O174 - MAX($O$15:O174), 0)</f>
        <v>-1856.749999999993</v>
      </c>
    </row>
    <row r="175" spans="1:18" x14ac:dyDescent="0.25">
      <c r="A175" s="2">
        <v>161</v>
      </c>
      <c r="B175" t="s">
        <v>161</v>
      </c>
      <c r="C175" s="8">
        <v>126.39</v>
      </c>
      <c r="D175" s="8">
        <v>74.55</v>
      </c>
      <c r="E175" s="17">
        <f t="shared" si="22"/>
        <v>0.52790232344828747</v>
      </c>
      <c r="F175" s="2">
        <f>+IF(A175&gt;$C$3,AVERAGE(INDEX($E$15:$E$2531,A175-$C$3):E174),"")</f>
        <v>0.52630407644601085</v>
      </c>
      <c r="G175" s="2">
        <f>+IF(A175&gt;$C$3,STDEVA(INDEX($E$15:$E$2531,A175-$C$3):E174),"")</f>
        <v>8.3065859897597932E-3</v>
      </c>
      <c r="H175">
        <f t="shared" si="23"/>
        <v>0.19240720607081055</v>
      </c>
      <c r="I175" s="2" t="str">
        <f t="shared" si="24"/>
        <v/>
      </c>
      <c r="J175" t="str">
        <f t="shared" si="25"/>
        <v/>
      </c>
      <c r="K175" t="str">
        <f t="shared" si="26"/>
        <v/>
      </c>
      <c r="L175" s="37">
        <f t="shared" si="27"/>
        <v>442.49999999999898</v>
      </c>
      <c r="M175" t="str">
        <f t="shared" si="28"/>
        <v>TP</v>
      </c>
      <c r="N175" s="39">
        <f t="shared" si="29"/>
        <v>442.49999999999898</v>
      </c>
      <c r="O175" s="40">
        <f t="shared" si="32"/>
        <v>150.49999999999926</v>
      </c>
      <c r="P175" s="39">
        <f t="shared" si="30"/>
        <v>3.75</v>
      </c>
      <c r="Q175" s="39">
        <f t="shared" si="31"/>
        <v>0</v>
      </c>
      <c r="R175" s="39">
        <f>IF((O175 - MAX($O$15:O175)) &lt; 0, O175 - MAX($O$15:O175), 0)</f>
        <v>-1414.2499999999939</v>
      </c>
    </row>
    <row r="176" spans="1:18" x14ac:dyDescent="0.25">
      <c r="A176" s="2">
        <v>162</v>
      </c>
      <c r="B176" t="s">
        <v>162</v>
      </c>
      <c r="C176" s="8">
        <v>126.49</v>
      </c>
      <c r="D176" s="8">
        <v>74.77</v>
      </c>
      <c r="E176" s="17">
        <f t="shared" si="22"/>
        <v>0.52574651864762634</v>
      </c>
      <c r="F176" s="2">
        <f>+IF(A176&gt;$C$3,AVERAGE(INDEX($E$15:$E$2531,A176-$C$3):E175),"")</f>
        <v>0.5266158321709411</v>
      </c>
      <c r="G176" s="2">
        <f>+IF(A176&gt;$C$3,STDEVA(INDEX($E$15:$E$2531,A176-$C$3):E175),"")</f>
        <v>8.3082522779343027E-3</v>
      </c>
      <c r="H176">
        <f t="shared" si="23"/>
        <v>-0.10463253813603531</v>
      </c>
      <c r="I176" s="2" t="str">
        <f t="shared" si="24"/>
        <v/>
      </c>
      <c r="J176" t="str">
        <f t="shared" si="25"/>
        <v/>
      </c>
      <c r="K176" t="str">
        <f t="shared" si="26"/>
        <v/>
      </c>
      <c r="L176" s="37" t="str">
        <f t="shared" si="27"/>
        <v/>
      </c>
      <c r="M176" t="str">
        <f t="shared" si="28"/>
        <v/>
      </c>
      <c r="N176" s="39">
        <f t="shared" si="29"/>
        <v>0</v>
      </c>
      <c r="O176" s="40">
        <f t="shared" si="32"/>
        <v>150.49999999999926</v>
      </c>
      <c r="P176" s="39">
        <f t="shared" si="30"/>
        <v>0</v>
      </c>
      <c r="Q176" s="39">
        <f t="shared" si="31"/>
        <v>0</v>
      </c>
      <c r="R176" s="39">
        <f>IF((O176 - MAX($O$15:O176)) &lt; 0, O176 - MAX($O$15:O176), 0)</f>
        <v>-1414.2499999999939</v>
      </c>
    </row>
    <row r="177" spans="1:18" x14ac:dyDescent="0.25">
      <c r="A177" s="2">
        <v>163</v>
      </c>
      <c r="B177" t="s">
        <v>163</v>
      </c>
      <c r="C177" s="8">
        <v>124.83</v>
      </c>
      <c r="D177" s="8">
        <v>73.41</v>
      </c>
      <c r="E177" s="17">
        <f t="shared" si="22"/>
        <v>0.5308926455402696</v>
      </c>
      <c r="F177" s="2">
        <f>+IF(A177&gt;$C$3,AVERAGE(INDEX($E$15:$E$2531,A177-$C$3):E176),"")</f>
        <v>0.52539229662405651</v>
      </c>
      <c r="G177" s="2">
        <f>+IF(A177&gt;$C$3,STDEVA(INDEX($E$15:$E$2531,A177-$C$3):E176),"")</f>
        <v>7.3877293886149198E-3</v>
      </c>
      <c r="H177">
        <f t="shared" si="23"/>
        <v>0.74452495846552935</v>
      </c>
      <c r="I177" s="2" t="str">
        <f t="shared" si="24"/>
        <v/>
      </c>
      <c r="J177" t="str">
        <f t="shared" si="25"/>
        <v/>
      </c>
      <c r="K177" t="str">
        <f t="shared" si="26"/>
        <v/>
      </c>
      <c r="L177" s="37" t="str">
        <f t="shared" si="27"/>
        <v/>
      </c>
      <c r="M177" t="str">
        <f t="shared" si="28"/>
        <v/>
      </c>
      <c r="N177" s="39">
        <f t="shared" si="29"/>
        <v>0</v>
      </c>
      <c r="O177" s="40">
        <f t="shared" si="32"/>
        <v>150.49999999999926</v>
      </c>
      <c r="P177" s="39">
        <f t="shared" si="30"/>
        <v>0</v>
      </c>
      <c r="Q177" s="39">
        <f t="shared" si="31"/>
        <v>0</v>
      </c>
      <c r="R177" s="39">
        <f>IF((O177 - MAX($O$15:O177)) &lt; 0, O177 - MAX($O$15:O177), 0)</f>
        <v>-1414.2499999999939</v>
      </c>
    </row>
    <row r="178" spans="1:18" x14ac:dyDescent="0.25">
      <c r="A178" s="2">
        <v>164</v>
      </c>
      <c r="B178" t="s">
        <v>164</v>
      </c>
      <c r="C178" s="8">
        <v>126.12</v>
      </c>
      <c r="D178" s="8">
        <v>74.150000000000006</v>
      </c>
      <c r="E178" s="17">
        <f t="shared" si="22"/>
        <v>0.53114376609291891</v>
      </c>
      <c r="F178" s="2">
        <f>+IF(A178&gt;$C$3,AVERAGE(INDEX($E$15:$E$2531,A178-$C$3):E177),"")</f>
        <v>0.52453097675276839</v>
      </c>
      <c r="G178" s="2">
        <f>+IF(A178&gt;$C$3,STDEVA(INDEX($E$15:$E$2531,A178-$C$3):E177),"")</f>
        <v>5.9643085781635819E-3</v>
      </c>
      <c r="H178">
        <f t="shared" si="23"/>
        <v>1.1087268965863286</v>
      </c>
      <c r="I178" s="2" t="str">
        <f t="shared" si="24"/>
        <v/>
      </c>
      <c r="J178" t="str">
        <f t="shared" si="25"/>
        <v/>
      </c>
      <c r="K178" t="str">
        <f t="shared" si="26"/>
        <v/>
      </c>
      <c r="L178" s="37" t="str">
        <f t="shared" si="27"/>
        <v/>
      </c>
      <c r="M178" t="str">
        <f t="shared" si="28"/>
        <v/>
      </c>
      <c r="N178" s="39">
        <f t="shared" si="29"/>
        <v>0</v>
      </c>
      <c r="O178" s="40">
        <f t="shared" si="32"/>
        <v>150.49999999999926</v>
      </c>
      <c r="P178" s="39">
        <f t="shared" si="30"/>
        <v>0</v>
      </c>
      <c r="Q178" s="39">
        <f t="shared" si="31"/>
        <v>0</v>
      </c>
      <c r="R178" s="39">
        <f>IF((O178 - MAX($O$15:O178)) &lt; 0, O178 - MAX($O$15:O178), 0)</f>
        <v>-1414.2499999999939</v>
      </c>
    </row>
    <row r="179" spans="1:18" x14ac:dyDescent="0.25">
      <c r="A179" s="2">
        <v>165</v>
      </c>
      <c r="B179" t="s">
        <v>165</v>
      </c>
      <c r="C179" s="8">
        <v>125.5</v>
      </c>
      <c r="D179" s="8">
        <v>73.75</v>
      </c>
      <c r="E179" s="17">
        <f t="shared" si="22"/>
        <v>0.53162476335190945</v>
      </c>
      <c r="F179" s="2">
        <f>+IF(A179&gt;$C$3,AVERAGE(INDEX($E$15:$E$2531,A179-$C$3):E178),"")</f>
        <v>0.52431966831789945</v>
      </c>
      <c r="G179" s="2">
        <f>+IF(A179&gt;$C$3,STDEVA(INDEX($E$15:$E$2531,A179-$C$3):E178),"")</f>
        <v>5.6503663003575006E-3</v>
      </c>
      <c r="H179">
        <f t="shared" si="23"/>
        <v>1.2928533559935407</v>
      </c>
      <c r="I179" s="2" t="str">
        <f t="shared" si="24"/>
        <v/>
      </c>
      <c r="J179" t="str">
        <f t="shared" si="25"/>
        <v/>
      </c>
      <c r="K179" t="str">
        <f t="shared" si="26"/>
        <v/>
      </c>
      <c r="L179" s="37" t="str">
        <f t="shared" si="27"/>
        <v/>
      </c>
      <c r="M179" t="str">
        <f t="shared" si="28"/>
        <v/>
      </c>
      <c r="N179" s="39">
        <f t="shared" si="29"/>
        <v>0</v>
      </c>
      <c r="O179" s="40">
        <f t="shared" si="32"/>
        <v>150.49999999999926</v>
      </c>
      <c r="P179" s="39">
        <f t="shared" si="30"/>
        <v>0</v>
      </c>
      <c r="Q179" s="39">
        <f t="shared" si="31"/>
        <v>0</v>
      </c>
      <c r="R179" s="39">
        <f>IF((O179 - MAX($O$15:O179)) &lt; 0, O179 - MAX($O$15:O179), 0)</f>
        <v>-1414.2499999999939</v>
      </c>
    </row>
    <row r="180" spans="1:18" x14ac:dyDescent="0.25">
      <c r="A180" s="2">
        <v>166</v>
      </c>
      <c r="B180" t="s">
        <v>166</v>
      </c>
      <c r="C180" s="8">
        <v>127.495</v>
      </c>
      <c r="D180" s="8">
        <v>74.974999999999994</v>
      </c>
      <c r="E180" s="17">
        <f t="shared" si="22"/>
        <v>0.53092242350817853</v>
      </c>
      <c r="F180" s="2">
        <f>+IF(A180&gt;$C$3,AVERAGE(INDEX($E$15:$E$2531,A180-$C$3):E179),"")</f>
        <v>0.52556864162490802</v>
      </c>
      <c r="G180" s="2">
        <f>+IF(A180&gt;$C$3,STDEVA(INDEX($E$15:$E$2531,A180-$C$3):E179),"")</f>
        <v>5.9081369983211042E-3</v>
      </c>
      <c r="H180">
        <f t="shared" si="23"/>
        <v>0.90617091052422793</v>
      </c>
      <c r="I180" s="2" t="str">
        <f t="shared" si="24"/>
        <v/>
      </c>
      <c r="J180" t="str">
        <f t="shared" si="25"/>
        <v/>
      </c>
      <c r="K180" t="str">
        <f t="shared" si="26"/>
        <v/>
      </c>
      <c r="L180" s="37" t="str">
        <f t="shared" si="27"/>
        <v/>
      </c>
      <c r="M180" t="str">
        <f t="shared" si="28"/>
        <v/>
      </c>
      <c r="N180" s="39">
        <f t="shared" si="29"/>
        <v>0</v>
      </c>
      <c r="O180" s="40">
        <f t="shared" si="32"/>
        <v>150.49999999999926</v>
      </c>
      <c r="P180" s="39">
        <f t="shared" si="30"/>
        <v>0</v>
      </c>
      <c r="Q180" s="39">
        <f t="shared" si="31"/>
        <v>0</v>
      </c>
      <c r="R180" s="39">
        <f>IF((O180 - MAX($O$15:O180)) &lt; 0, O180 - MAX($O$15:O180), 0)</f>
        <v>-1414.2499999999939</v>
      </c>
    </row>
    <row r="181" spans="1:18" x14ac:dyDescent="0.25">
      <c r="A181" s="2">
        <v>167</v>
      </c>
      <c r="B181" t="s">
        <v>167</v>
      </c>
      <c r="C181" s="8">
        <v>127.7</v>
      </c>
      <c r="D181" s="8">
        <v>74.56</v>
      </c>
      <c r="E181" s="17">
        <f t="shared" si="22"/>
        <v>0.53807959266115779</v>
      </c>
      <c r="F181" s="2">
        <f>+IF(A181&gt;$C$3,AVERAGE(INDEX($E$15:$E$2531,A181-$C$3):E180),"")</f>
        <v>0.52599504625781901</v>
      </c>
      <c r="G181" s="2">
        <f>+IF(A181&gt;$C$3,STDEVA(INDEX($E$15:$E$2531,A181-$C$3):E180),"")</f>
        <v>6.1641764810426835E-3</v>
      </c>
      <c r="H181">
        <f t="shared" si="23"/>
        <v>1.9604478295687364</v>
      </c>
      <c r="I181" s="2" t="str">
        <f t="shared" si="24"/>
        <v>Sell</v>
      </c>
      <c r="J181">
        <f t="shared" si="25"/>
        <v>74.56</v>
      </c>
      <c r="K181">
        <f t="shared" si="26"/>
        <v>127.7</v>
      </c>
      <c r="L181" s="37" t="str">
        <f t="shared" si="27"/>
        <v/>
      </c>
      <c r="M181" t="str">
        <f t="shared" si="28"/>
        <v>Short</v>
      </c>
      <c r="N181" s="39">
        <f t="shared" si="29"/>
        <v>0</v>
      </c>
      <c r="O181" s="40">
        <f t="shared" si="32"/>
        <v>150.49999999999926</v>
      </c>
      <c r="P181" s="39">
        <f t="shared" si="30"/>
        <v>3.75</v>
      </c>
      <c r="Q181" s="39">
        <f t="shared" si="31"/>
        <v>2528.25</v>
      </c>
      <c r="R181" s="39">
        <f>IF((O181 - MAX($O$15:O181)) &lt; 0, O181 - MAX($O$15:O181), 0)</f>
        <v>-1414.2499999999939</v>
      </c>
    </row>
    <row r="182" spans="1:18" x14ac:dyDescent="0.25">
      <c r="A182" s="2">
        <v>168</v>
      </c>
      <c r="B182" t="s">
        <v>168</v>
      </c>
      <c r="C182" s="8">
        <v>128.04</v>
      </c>
      <c r="D182" s="8">
        <v>74.98</v>
      </c>
      <c r="E182" s="17">
        <f t="shared" si="22"/>
        <v>0.53512130379389633</v>
      </c>
      <c r="F182" s="2">
        <f>+IF(A182&gt;$C$3,AVERAGE(INDEX($E$15:$E$2531,A182-$C$3):E181),"")</f>
        <v>0.52827661425879591</v>
      </c>
      <c r="G182" s="2">
        <f>+IF(A182&gt;$C$3,STDEVA(INDEX($E$15:$E$2531,A182-$C$3):E181),"")</f>
        <v>6.4397952556872248E-3</v>
      </c>
      <c r="H182">
        <f t="shared" si="23"/>
        <v>1.0628737814382563</v>
      </c>
      <c r="I182" s="2" t="str">
        <f t="shared" si="24"/>
        <v/>
      </c>
      <c r="J182">
        <f t="shared" si="25"/>
        <v>74.56</v>
      </c>
      <c r="K182">
        <f t="shared" si="26"/>
        <v>127.7</v>
      </c>
      <c r="L182" s="37">
        <f t="shared" si="27"/>
        <v>20.000000000003126</v>
      </c>
      <c r="M182" t="str">
        <f t="shared" si="28"/>
        <v>Short</v>
      </c>
      <c r="N182" s="39">
        <f t="shared" si="29"/>
        <v>0</v>
      </c>
      <c r="O182" s="40">
        <f t="shared" si="32"/>
        <v>150.49999999999926</v>
      </c>
      <c r="P182" s="39">
        <f t="shared" si="30"/>
        <v>0</v>
      </c>
      <c r="Q182" s="39">
        <f t="shared" si="31"/>
        <v>0</v>
      </c>
      <c r="R182" s="39">
        <f>IF((O182 - MAX($O$15:O182)) &lt; 0, O182 - MAX($O$15:O182), 0)</f>
        <v>-1414.2499999999939</v>
      </c>
    </row>
    <row r="183" spans="1:18" x14ac:dyDescent="0.25">
      <c r="A183" s="2">
        <v>169</v>
      </c>
      <c r="B183" t="s">
        <v>169</v>
      </c>
      <c r="C183" s="8">
        <v>127.71</v>
      </c>
      <c r="D183" s="8">
        <v>74.795000000000002</v>
      </c>
      <c r="E183" s="17">
        <f t="shared" si="22"/>
        <v>0.53501103068174638</v>
      </c>
      <c r="F183" s="2">
        <f>+IF(A183&gt;$C$3,AVERAGE(INDEX($E$15:$E$2531,A183-$C$3):E182),"")</f>
        <v>0.5304664048021267</v>
      </c>
      <c r="G183" s="2">
        <f>+IF(A183&gt;$C$3,STDEVA(INDEX($E$15:$E$2531,A183-$C$3):E182),"")</f>
        <v>4.6096789861098612E-3</v>
      </c>
      <c r="H183">
        <f t="shared" si="23"/>
        <v>0.98588771437529521</v>
      </c>
      <c r="I183" s="2" t="str">
        <f t="shared" si="24"/>
        <v/>
      </c>
      <c r="J183">
        <f t="shared" si="25"/>
        <v>74.56</v>
      </c>
      <c r="K183">
        <f t="shared" si="26"/>
        <v>127.7</v>
      </c>
      <c r="L183" s="37">
        <f t="shared" si="27"/>
        <v>56.250000000002132</v>
      </c>
      <c r="M183" t="str">
        <f t="shared" si="28"/>
        <v>Short</v>
      </c>
      <c r="N183" s="39">
        <f t="shared" si="29"/>
        <v>0</v>
      </c>
      <c r="O183" s="40">
        <f t="shared" si="32"/>
        <v>150.49999999999926</v>
      </c>
      <c r="P183" s="39">
        <f t="shared" si="30"/>
        <v>0</v>
      </c>
      <c r="Q183" s="39">
        <f t="shared" si="31"/>
        <v>0</v>
      </c>
      <c r="R183" s="39">
        <f>IF((O183 - MAX($O$15:O183)) &lt; 0, O183 - MAX($O$15:O183), 0)</f>
        <v>-1414.2499999999939</v>
      </c>
    </row>
    <row r="184" spans="1:18" x14ac:dyDescent="0.25">
      <c r="A184" s="2">
        <v>170</v>
      </c>
      <c r="B184" t="s">
        <v>170</v>
      </c>
      <c r="C184" s="8">
        <v>128.02000000000001</v>
      </c>
      <c r="D184" s="8">
        <v>75.17</v>
      </c>
      <c r="E184" s="17">
        <f t="shared" si="22"/>
        <v>0.53243428652447988</v>
      </c>
      <c r="F184" s="2">
        <f>+IF(A184&gt;$C$3,AVERAGE(INDEX($E$15:$E$2531,A184-$C$3):E183),"")</f>
        <v>0.53182715196955455</v>
      </c>
      <c r="G184" s="2">
        <f>+IF(A184&gt;$C$3,STDEVA(INDEX($E$15:$E$2531,A184-$C$3):E183),"")</f>
        <v>3.785824353410528E-3</v>
      </c>
      <c r="H184">
        <f t="shared" si="23"/>
        <v>0.16037050276207057</v>
      </c>
      <c r="I184" s="2" t="str">
        <f t="shared" si="24"/>
        <v/>
      </c>
      <c r="J184">
        <f t="shared" si="25"/>
        <v>74.56</v>
      </c>
      <c r="K184">
        <f t="shared" si="26"/>
        <v>127.7</v>
      </c>
      <c r="L184" s="37">
        <f t="shared" si="27"/>
        <v>72.49999999999801</v>
      </c>
      <c r="M184" t="str">
        <f t="shared" si="28"/>
        <v>Short</v>
      </c>
      <c r="N184" s="39">
        <f t="shared" si="29"/>
        <v>0</v>
      </c>
      <c r="O184" s="40">
        <f t="shared" si="32"/>
        <v>150.49999999999926</v>
      </c>
      <c r="P184" s="39">
        <f t="shared" si="30"/>
        <v>0</v>
      </c>
      <c r="Q184" s="39">
        <f t="shared" si="31"/>
        <v>0</v>
      </c>
      <c r="R184" s="39">
        <f>IF((O184 - MAX($O$15:O184)) &lt; 0, O184 - MAX($O$15:O184), 0)</f>
        <v>-1414.2499999999939</v>
      </c>
    </row>
    <row r="185" spans="1:18" x14ac:dyDescent="0.25">
      <c r="A185" s="2">
        <v>171</v>
      </c>
      <c r="B185" t="s">
        <v>171</v>
      </c>
      <c r="C185" s="8">
        <v>129.13</v>
      </c>
      <c r="D185" s="8">
        <v>76.27</v>
      </c>
      <c r="E185" s="17">
        <f t="shared" si="22"/>
        <v>0.52653997268241315</v>
      </c>
      <c r="F185" s="2">
        <f>+IF(A185&gt;$C$3,AVERAGE(INDEX($E$15:$E$2531,A185-$C$3):E184),"")</f>
        <v>0.5323307034224648</v>
      </c>
      <c r="G185" s="2">
        <f>+IF(A185&gt;$C$3,STDEVA(INDEX($E$15:$E$2531,A185-$C$3):E184),"")</f>
        <v>3.4882299439309215E-3</v>
      </c>
      <c r="H185">
        <f t="shared" si="23"/>
        <v>-1.6600771259723834</v>
      </c>
      <c r="I185" s="2" t="str">
        <f t="shared" si="24"/>
        <v/>
      </c>
      <c r="J185">
        <f t="shared" si="25"/>
        <v>74.56</v>
      </c>
      <c r="K185">
        <f t="shared" si="26"/>
        <v>127.7</v>
      </c>
      <c r="L185" s="37">
        <f t="shared" si="27"/>
        <v>70.000000000000227</v>
      </c>
      <c r="M185" t="str">
        <f t="shared" si="28"/>
        <v>Short</v>
      </c>
      <c r="N185" s="39">
        <f t="shared" si="29"/>
        <v>0</v>
      </c>
      <c r="O185" s="40">
        <f t="shared" si="32"/>
        <v>150.49999999999926</v>
      </c>
      <c r="P185" s="39">
        <f t="shared" si="30"/>
        <v>0</v>
      </c>
      <c r="Q185" s="39">
        <f t="shared" si="31"/>
        <v>0</v>
      </c>
      <c r="R185" s="39">
        <f>IF((O185 - MAX($O$15:O185)) &lt; 0, O185 - MAX($O$15:O185), 0)</f>
        <v>-1414.2499999999939</v>
      </c>
    </row>
    <row r="186" spans="1:18" x14ac:dyDescent="0.25">
      <c r="A186" s="2">
        <v>172</v>
      </c>
      <c r="B186" t="s">
        <v>172</v>
      </c>
      <c r="C186" s="8">
        <v>129.19999999999999</v>
      </c>
      <c r="D186" s="8">
        <v>76.569999999999993</v>
      </c>
      <c r="E186" s="17">
        <f t="shared" si="22"/>
        <v>0.52315623622346941</v>
      </c>
      <c r="F186" s="2">
        <f>+IF(A186&gt;$C$3,AVERAGE(INDEX($E$15:$E$2531,A186-$C$3):E185),"")</f>
        <v>0.53241886498188551</v>
      </c>
      <c r="G186" s="2">
        <f>+IF(A186&gt;$C$3,STDEVA(INDEX($E$15:$E$2531,A186-$C$3):E185),"")</f>
        <v>3.3063028132534152E-3</v>
      </c>
      <c r="H186">
        <f t="shared" si="23"/>
        <v>-2.8015064806788339</v>
      </c>
      <c r="I186" s="2" t="str">
        <f t="shared" si="24"/>
        <v>Buy</v>
      </c>
      <c r="J186">
        <f t="shared" si="25"/>
        <v>74.56</v>
      </c>
      <c r="K186">
        <f t="shared" si="26"/>
        <v>127.7</v>
      </c>
      <c r="L186" s="37">
        <f t="shared" si="27"/>
        <v>127.50000000000125</v>
      </c>
      <c r="M186" t="str">
        <f t="shared" si="28"/>
        <v>Short</v>
      </c>
      <c r="N186" s="39">
        <f t="shared" si="29"/>
        <v>0</v>
      </c>
      <c r="O186" s="40">
        <f t="shared" si="32"/>
        <v>150.49999999999926</v>
      </c>
      <c r="P186" s="39">
        <f t="shared" si="30"/>
        <v>0</v>
      </c>
      <c r="Q186" s="39">
        <f t="shared" si="31"/>
        <v>0</v>
      </c>
      <c r="R186" s="39">
        <f>IF((O186 - MAX($O$15:O186)) &lt; 0, O186 - MAX($O$15:O186), 0)</f>
        <v>-1414.2499999999939</v>
      </c>
    </row>
    <row r="187" spans="1:18" x14ac:dyDescent="0.25">
      <c r="A187" s="2">
        <v>173</v>
      </c>
      <c r="B187" t="s">
        <v>173</v>
      </c>
      <c r="C187" s="8">
        <v>129.51</v>
      </c>
      <c r="D187" s="8">
        <v>76.8</v>
      </c>
      <c r="E187" s="17">
        <f t="shared" si="22"/>
        <v>0.52255345808186937</v>
      </c>
      <c r="F187" s="2">
        <f>+IF(A187&gt;$C$3,AVERAGE(INDEX($E$15:$E$2531,A187-$C$3):E186),"")</f>
        <v>0.53155926394668551</v>
      </c>
      <c r="G187" s="2">
        <f>+IF(A187&gt;$C$3,STDEVA(INDEX($E$15:$E$2531,A187-$C$3):E186),"")</f>
        <v>4.5314157089456943E-3</v>
      </c>
      <c r="H187">
        <f t="shared" si="23"/>
        <v>-1.987415510573733</v>
      </c>
      <c r="I187" s="2" t="str">
        <f t="shared" si="24"/>
        <v>Buy</v>
      </c>
      <c r="J187">
        <f t="shared" si="25"/>
        <v>74.56</v>
      </c>
      <c r="K187">
        <f t="shared" si="26"/>
        <v>127.7</v>
      </c>
      <c r="L187" s="37">
        <f t="shared" si="27"/>
        <v>107.50000000000171</v>
      </c>
      <c r="M187" t="str">
        <f t="shared" si="28"/>
        <v>Short</v>
      </c>
      <c r="N187" s="39">
        <f t="shared" si="29"/>
        <v>0</v>
      </c>
      <c r="O187" s="40">
        <f t="shared" si="32"/>
        <v>150.49999999999926</v>
      </c>
      <c r="P187" s="39">
        <f t="shared" si="30"/>
        <v>0</v>
      </c>
      <c r="Q187" s="39">
        <f t="shared" si="31"/>
        <v>0</v>
      </c>
      <c r="R187" s="39">
        <f>IF((O187 - MAX($O$15:O187)) &lt; 0, O187 - MAX($O$15:O187), 0)</f>
        <v>-1414.2499999999939</v>
      </c>
    </row>
    <row r="188" spans="1:18" x14ac:dyDescent="0.25">
      <c r="A188" s="2">
        <v>174</v>
      </c>
      <c r="B188" t="s">
        <v>174</v>
      </c>
      <c r="C188" s="8">
        <v>128.84</v>
      </c>
      <c r="D188" s="8">
        <v>76.39</v>
      </c>
      <c r="E188" s="17">
        <f t="shared" si="22"/>
        <v>0.52271952690972978</v>
      </c>
      <c r="F188" s="2">
        <f>+IF(A188&gt;$C$3,AVERAGE(INDEX($E$15:$E$2531,A188-$C$3):E187),"")</f>
        <v>0.53060478527879118</v>
      </c>
      <c r="G188" s="2">
        <f>+IF(A188&gt;$C$3,STDEVA(INDEX($E$15:$E$2531,A188-$C$3):E187),"")</f>
        <v>5.442913531364911E-3</v>
      </c>
      <c r="H188">
        <f t="shared" si="23"/>
        <v>-1.4487201245477117</v>
      </c>
      <c r="I188" s="2" t="str">
        <f t="shared" si="24"/>
        <v/>
      </c>
      <c r="J188">
        <f t="shared" si="25"/>
        <v>74.56</v>
      </c>
      <c r="K188">
        <f t="shared" si="26"/>
        <v>127.7</v>
      </c>
      <c r="L188" s="37">
        <f t="shared" si="27"/>
        <v>172.49999999999943</v>
      </c>
      <c r="M188" t="str">
        <f t="shared" si="28"/>
        <v>Short</v>
      </c>
      <c r="N188" s="39">
        <f t="shared" si="29"/>
        <v>0</v>
      </c>
      <c r="O188" s="40">
        <f t="shared" si="32"/>
        <v>150.49999999999926</v>
      </c>
      <c r="P188" s="39">
        <f t="shared" si="30"/>
        <v>0</v>
      </c>
      <c r="Q188" s="39">
        <f t="shared" si="31"/>
        <v>0</v>
      </c>
      <c r="R188" s="39">
        <f>IF((O188 - MAX($O$15:O188)) &lt; 0, O188 - MAX($O$15:O188), 0)</f>
        <v>-1414.2499999999939</v>
      </c>
    </row>
    <row r="189" spans="1:18" x14ac:dyDescent="0.25">
      <c r="A189" s="2">
        <v>175</v>
      </c>
      <c r="B189" t="s">
        <v>175</v>
      </c>
      <c r="C189" s="8">
        <v>129.34</v>
      </c>
      <c r="D189" s="8">
        <v>76.36</v>
      </c>
      <c r="E189" s="17">
        <f t="shared" si="22"/>
        <v>0.52698559716089988</v>
      </c>
      <c r="F189" s="2">
        <f>+IF(A189&gt;$C$3,AVERAGE(INDEX($E$15:$E$2531,A189-$C$3):E188),"")</f>
        <v>0.52961531456299349</v>
      </c>
      <c r="G189" s="2">
        <f>+IF(A189&gt;$C$3,STDEVA(INDEX($E$15:$E$2531,A189-$C$3):E188),"")</f>
        <v>6.013816750614168E-3</v>
      </c>
      <c r="H189">
        <f t="shared" si="23"/>
        <v>-0.43727927057721688</v>
      </c>
      <c r="I189" s="2" t="str">
        <f t="shared" si="24"/>
        <v/>
      </c>
      <c r="J189">
        <f t="shared" si="25"/>
        <v>74.56</v>
      </c>
      <c r="K189">
        <f t="shared" si="26"/>
        <v>127.7</v>
      </c>
      <c r="L189" s="37">
        <f t="shared" si="27"/>
        <v>39.999999999999204</v>
      </c>
      <c r="M189" t="str">
        <f t="shared" si="28"/>
        <v>Short</v>
      </c>
      <c r="N189" s="39">
        <f t="shared" si="29"/>
        <v>0</v>
      </c>
      <c r="O189" s="40">
        <f t="shared" si="32"/>
        <v>150.49999999999926</v>
      </c>
      <c r="P189" s="39">
        <f t="shared" si="30"/>
        <v>0</v>
      </c>
      <c r="Q189" s="39">
        <f t="shared" si="31"/>
        <v>0</v>
      </c>
      <c r="R189" s="39">
        <f>IF((O189 - MAX($O$15:O189)) &lt; 0, O189 - MAX($O$15:O189), 0)</f>
        <v>-1414.2499999999939</v>
      </c>
    </row>
    <row r="190" spans="1:18" x14ac:dyDescent="0.25">
      <c r="A190" s="2">
        <v>176</v>
      </c>
      <c r="B190" t="s">
        <v>176</v>
      </c>
      <c r="C190" s="8">
        <v>130.77000000000001</v>
      </c>
      <c r="D190" s="8">
        <v>77.72</v>
      </c>
      <c r="E190" s="17">
        <f t="shared" si="22"/>
        <v>0.52032743040917173</v>
      </c>
      <c r="F190" s="2">
        <f>+IF(A190&gt;$C$3,AVERAGE(INDEX($E$15:$E$2531,A190-$C$3):E189),"")</f>
        <v>0.5291778894132958</v>
      </c>
      <c r="G190" s="2">
        <f>+IF(A190&gt;$C$3,STDEVA(INDEX($E$15:$E$2531,A190-$C$3):E189),"")</f>
        <v>6.0499250847194279E-3</v>
      </c>
      <c r="H190">
        <f t="shared" si="23"/>
        <v>-1.4629039004925988</v>
      </c>
      <c r="I190" s="2" t="str">
        <f t="shared" si="24"/>
        <v/>
      </c>
      <c r="J190">
        <f t="shared" si="25"/>
        <v>74.56</v>
      </c>
      <c r="K190">
        <f t="shared" si="26"/>
        <v>127.7</v>
      </c>
      <c r="L190" s="37">
        <f t="shared" si="27"/>
        <v>22.499999999997272</v>
      </c>
      <c r="M190" t="str">
        <f t="shared" si="28"/>
        <v>Short</v>
      </c>
      <c r="N190" s="39">
        <f t="shared" si="29"/>
        <v>0</v>
      </c>
      <c r="O190" s="40">
        <f t="shared" si="32"/>
        <v>150.49999999999926</v>
      </c>
      <c r="P190" s="39">
        <f t="shared" si="30"/>
        <v>0</v>
      </c>
      <c r="Q190" s="39">
        <f t="shared" si="31"/>
        <v>0</v>
      </c>
      <c r="R190" s="39">
        <f>IF((O190 - MAX($O$15:O190)) &lt; 0, O190 - MAX($O$15:O190), 0)</f>
        <v>-1414.2499999999939</v>
      </c>
    </row>
    <row r="191" spans="1:18" x14ac:dyDescent="0.25">
      <c r="A191" s="2">
        <v>177</v>
      </c>
      <c r="B191" t="s">
        <v>177</v>
      </c>
      <c r="C191" s="8">
        <v>131.46</v>
      </c>
      <c r="D191" s="8">
        <v>78.2</v>
      </c>
      <c r="E191" s="17">
        <f t="shared" si="22"/>
        <v>0.51943297528416477</v>
      </c>
      <c r="F191" s="2">
        <f>+IF(A191&gt;$C$3,AVERAGE(INDEX($E$15:$E$2531,A191-$C$3):E190),"")</f>
        <v>0.52720542694085293</v>
      </c>
      <c r="G191" s="2">
        <f>+IF(A191&gt;$C$3,STDEVA(INDEX($E$15:$E$2531,A191-$C$3):E190),"")</f>
        <v>5.6666522112891133E-3</v>
      </c>
      <c r="H191">
        <f t="shared" si="23"/>
        <v>-1.371612614799947</v>
      </c>
      <c r="I191" s="2" t="str">
        <f t="shared" si="24"/>
        <v/>
      </c>
      <c r="J191">
        <f t="shared" si="25"/>
        <v>74.56</v>
      </c>
      <c r="K191">
        <f t="shared" si="26"/>
        <v>127.7</v>
      </c>
      <c r="L191" s="37">
        <f t="shared" si="27"/>
        <v>-30.000000000001137</v>
      </c>
      <c r="M191" t="str">
        <f t="shared" si="28"/>
        <v>Short</v>
      </c>
      <c r="N191" s="39">
        <f t="shared" si="29"/>
        <v>0</v>
      </c>
      <c r="O191" s="40">
        <f t="shared" si="32"/>
        <v>150.49999999999926</v>
      </c>
      <c r="P191" s="39">
        <f t="shared" si="30"/>
        <v>0</v>
      </c>
      <c r="Q191" s="39">
        <f t="shared" si="31"/>
        <v>0</v>
      </c>
      <c r="R191" s="39">
        <f>IF((O191 - MAX($O$15:O191)) &lt; 0, O191 - MAX($O$15:O191), 0)</f>
        <v>-1414.2499999999939</v>
      </c>
    </row>
    <row r="192" spans="1:18" x14ac:dyDescent="0.25">
      <c r="A192" s="2">
        <v>178</v>
      </c>
      <c r="B192" t="s">
        <v>178</v>
      </c>
      <c r="C192" s="8">
        <v>131.54</v>
      </c>
      <c r="D192" s="8">
        <v>78.25</v>
      </c>
      <c r="E192" s="17">
        <f t="shared" si="22"/>
        <v>0.51940215845294235</v>
      </c>
      <c r="F192" s="2">
        <f>+IF(A192&gt;$C$3,AVERAGE(INDEX($E$15:$E$2531,A192-$C$3):E191),"")</f>
        <v>0.52546227932866041</v>
      </c>
      <c r="G192" s="2">
        <f>+IF(A192&gt;$C$3,STDEVA(INDEX($E$15:$E$2531,A192-$C$3):E191),"")</f>
        <v>5.3302251862801086E-3</v>
      </c>
      <c r="H192">
        <f t="shared" si="23"/>
        <v>-1.1369352445590262</v>
      </c>
      <c r="I192" s="2" t="str">
        <f t="shared" si="24"/>
        <v/>
      </c>
      <c r="J192">
        <f t="shared" si="25"/>
        <v>74.56</v>
      </c>
      <c r="K192">
        <f t="shared" si="26"/>
        <v>127.7</v>
      </c>
      <c r="L192" s="37">
        <f t="shared" si="27"/>
        <v>-37.49999999999784</v>
      </c>
      <c r="M192" t="str">
        <f t="shared" si="28"/>
        <v>Short</v>
      </c>
      <c r="N192" s="39">
        <f t="shared" si="29"/>
        <v>0</v>
      </c>
      <c r="O192" s="40">
        <f t="shared" si="32"/>
        <v>150.49999999999926</v>
      </c>
      <c r="P192" s="39">
        <f t="shared" si="30"/>
        <v>0</v>
      </c>
      <c r="Q192" s="39">
        <f t="shared" si="31"/>
        <v>0</v>
      </c>
      <c r="R192" s="39">
        <f>IF((O192 - MAX($O$15:O192)) &lt; 0, O192 - MAX($O$15:O192), 0)</f>
        <v>-1414.2499999999939</v>
      </c>
    </row>
    <row r="193" spans="1:18" x14ac:dyDescent="0.25">
      <c r="A193" s="2">
        <v>179</v>
      </c>
      <c r="B193" t="s">
        <v>179</v>
      </c>
      <c r="C193" s="8">
        <v>131.61000000000001</v>
      </c>
      <c r="D193" s="8">
        <v>78.150000000000006</v>
      </c>
      <c r="E193" s="17">
        <f t="shared" si="22"/>
        <v>0.52121294697874665</v>
      </c>
      <c r="F193" s="2">
        <f>+IF(A193&gt;$C$3,AVERAGE(INDEX($E$15:$E$2531,A193-$C$3):E192),"")</f>
        <v>0.52372796019212675</v>
      </c>
      <c r="G193" s="2">
        <f>+IF(A193&gt;$C$3,STDEVA(INDEX($E$15:$E$2531,A193-$C$3):E192),"")</f>
        <v>4.2685777946344138E-3</v>
      </c>
      <c r="H193">
        <f t="shared" si="23"/>
        <v>-0.5891923105024498</v>
      </c>
      <c r="I193" s="2" t="str">
        <f t="shared" si="24"/>
        <v/>
      </c>
      <c r="J193">
        <f t="shared" si="25"/>
        <v>74.56</v>
      </c>
      <c r="K193">
        <f t="shared" si="26"/>
        <v>127.7</v>
      </c>
      <c r="L193" s="37">
        <f t="shared" si="27"/>
        <v>-80.000000000001819</v>
      </c>
      <c r="M193" t="str">
        <f t="shared" si="28"/>
        <v>Short</v>
      </c>
      <c r="N193" s="39">
        <f t="shared" si="29"/>
        <v>0</v>
      </c>
      <c r="O193" s="40">
        <f t="shared" si="32"/>
        <v>150.49999999999926</v>
      </c>
      <c r="P193" s="39">
        <f t="shared" si="30"/>
        <v>0</v>
      </c>
      <c r="Q193" s="39">
        <f t="shared" si="31"/>
        <v>0</v>
      </c>
      <c r="R193" s="39">
        <f>IF((O193 - MAX($O$15:O193)) &lt; 0, O193 - MAX($O$15:O193), 0)</f>
        <v>-1414.2499999999939</v>
      </c>
    </row>
    <row r="194" spans="1:18" x14ac:dyDescent="0.25">
      <c r="A194" s="2">
        <v>180</v>
      </c>
      <c r="B194" t="s">
        <v>180</v>
      </c>
      <c r="C194" s="8">
        <v>131.46</v>
      </c>
      <c r="D194" s="8">
        <v>78.599999999999994</v>
      </c>
      <c r="E194" s="17">
        <f t="shared" si="22"/>
        <v>0.51433092340026942</v>
      </c>
      <c r="F194" s="2">
        <f>+IF(A194&gt;$C$3,AVERAGE(INDEX($E$15:$E$2531,A194-$C$3):E193),"")</f>
        <v>0.52248114468704521</v>
      </c>
      <c r="G194" s="2">
        <f>+IF(A194&gt;$C$3,STDEVA(INDEX($E$15:$E$2531,A194-$C$3):E193),"")</f>
        <v>2.790615618358559E-3</v>
      </c>
      <c r="H194">
        <f t="shared" si="23"/>
        <v>-2.9205818361934583</v>
      </c>
      <c r="I194" s="2" t="str">
        <f t="shared" si="24"/>
        <v>Buy</v>
      </c>
      <c r="J194">
        <f t="shared" si="25"/>
        <v>74.56</v>
      </c>
      <c r="K194">
        <f t="shared" si="26"/>
        <v>127.7</v>
      </c>
      <c r="L194" s="37">
        <f t="shared" si="27"/>
        <v>69.999999999996703</v>
      </c>
      <c r="M194" t="str">
        <f t="shared" si="28"/>
        <v>Short</v>
      </c>
      <c r="N194" s="39">
        <f t="shared" si="29"/>
        <v>0</v>
      </c>
      <c r="O194" s="40">
        <f t="shared" si="32"/>
        <v>150.49999999999926</v>
      </c>
      <c r="P194" s="39">
        <f t="shared" si="30"/>
        <v>0</v>
      </c>
      <c r="Q194" s="39">
        <f t="shared" si="31"/>
        <v>0</v>
      </c>
      <c r="R194" s="39">
        <f>IF((O194 - MAX($O$15:O194)) &lt; 0, O194 - MAX($O$15:O194), 0)</f>
        <v>-1414.2499999999939</v>
      </c>
    </row>
    <row r="195" spans="1:18" x14ac:dyDescent="0.25">
      <c r="A195" s="2">
        <v>181</v>
      </c>
      <c r="B195" t="s">
        <v>181</v>
      </c>
      <c r="C195" s="8">
        <v>132.56</v>
      </c>
      <c r="D195" s="8">
        <v>79.27</v>
      </c>
      <c r="E195" s="17">
        <f t="shared" si="22"/>
        <v>0.51417562626924307</v>
      </c>
      <c r="F195" s="2">
        <f>+IF(A195&gt;$C$3,AVERAGE(INDEX($E$15:$E$2531,A195-$C$3):E194),"")</f>
        <v>0.52112458365569592</v>
      </c>
      <c r="G195" s="2">
        <f>+IF(A195&gt;$C$3,STDEVA(INDEX($E$15:$E$2531,A195-$C$3):E194),"")</f>
        <v>3.4585037602420207E-3</v>
      </c>
      <c r="H195">
        <f t="shared" si="23"/>
        <v>-2.009238060208606</v>
      </c>
      <c r="I195" s="2" t="str">
        <f t="shared" si="24"/>
        <v>Buy</v>
      </c>
      <c r="J195">
        <f t="shared" si="25"/>
        <v>74.56</v>
      </c>
      <c r="K195">
        <f t="shared" si="26"/>
        <v>127.7</v>
      </c>
      <c r="L195" s="37">
        <f t="shared" si="27"/>
        <v>-37.500000000001364</v>
      </c>
      <c r="M195" t="str">
        <f t="shared" si="28"/>
        <v>Short</v>
      </c>
      <c r="N195" s="39">
        <f t="shared" si="29"/>
        <v>0</v>
      </c>
      <c r="O195" s="40">
        <f t="shared" si="32"/>
        <v>150.49999999999926</v>
      </c>
      <c r="P195" s="39">
        <f t="shared" si="30"/>
        <v>0</v>
      </c>
      <c r="Q195" s="39">
        <f t="shared" si="31"/>
        <v>0</v>
      </c>
      <c r="R195" s="39">
        <f>IF((O195 - MAX($O$15:O195)) &lt; 0, O195 - MAX($O$15:O195), 0)</f>
        <v>-1414.2499999999939</v>
      </c>
    </row>
    <row r="196" spans="1:18" x14ac:dyDescent="0.25">
      <c r="A196" s="2">
        <v>182</v>
      </c>
      <c r="B196" t="s">
        <v>182</v>
      </c>
      <c r="C196" s="8">
        <v>131.88</v>
      </c>
      <c r="D196" s="8">
        <v>79.180000000000007</v>
      </c>
      <c r="E196" s="17">
        <f t="shared" si="22"/>
        <v>0.51016867652554565</v>
      </c>
      <c r="F196" s="2">
        <f>+IF(A196&gt;$C$3,AVERAGE(INDEX($E$15:$E$2531,A196-$C$3):E195),"")</f>
        <v>0.52012673810522636</v>
      </c>
      <c r="G196" s="2">
        <f>+IF(A196&gt;$C$3,STDEVA(INDEX($E$15:$E$2531,A196-$C$3):E195),"")</f>
        <v>4.044890619598617E-3</v>
      </c>
      <c r="H196">
        <f t="shared" si="23"/>
        <v>-2.4618864924136985</v>
      </c>
      <c r="I196" s="2" t="str">
        <f t="shared" si="24"/>
        <v>Buy</v>
      </c>
      <c r="J196">
        <f t="shared" si="25"/>
        <v>74.56</v>
      </c>
      <c r="K196">
        <f t="shared" si="26"/>
        <v>127.7</v>
      </c>
      <c r="L196" s="37">
        <f t="shared" si="27"/>
        <v>110.00000000000296</v>
      </c>
      <c r="M196" t="str">
        <f t="shared" si="28"/>
        <v>Short</v>
      </c>
      <c r="N196" s="39">
        <f t="shared" si="29"/>
        <v>0</v>
      </c>
      <c r="O196" s="40">
        <f t="shared" si="32"/>
        <v>150.49999999999926</v>
      </c>
      <c r="P196" s="39">
        <f t="shared" si="30"/>
        <v>0</v>
      </c>
      <c r="Q196" s="39">
        <f t="shared" si="31"/>
        <v>0</v>
      </c>
      <c r="R196" s="39">
        <f>IF((O196 - MAX($O$15:O196)) &lt; 0, O196 - MAX($O$15:O196), 0)</f>
        <v>-1414.2499999999939</v>
      </c>
    </row>
    <row r="197" spans="1:18" x14ac:dyDescent="0.25">
      <c r="A197" s="2">
        <v>183</v>
      </c>
      <c r="B197" t="s">
        <v>183</v>
      </c>
      <c r="C197" s="8">
        <v>131.82</v>
      </c>
      <c r="D197" s="8">
        <v>79.72</v>
      </c>
      <c r="E197" s="17">
        <f t="shared" si="22"/>
        <v>0.50291686027997984</v>
      </c>
      <c r="F197" s="2">
        <f>+IF(A197&gt;$C$3,AVERAGE(INDEX($E$15:$E$2531,A197-$C$3):E196),"")</f>
        <v>0.5187506512656348</v>
      </c>
      <c r="G197" s="2">
        <f>+IF(A197&gt;$C$3,STDEVA(INDEX($E$15:$E$2531,A197-$C$3):E196),"")</f>
        <v>5.0882291451070719E-3</v>
      </c>
      <c r="H197">
        <f t="shared" si="23"/>
        <v>-3.1118470756925336</v>
      </c>
      <c r="I197" s="2" t="str">
        <f t="shared" si="24"/>
        <v>Buy</v>
      </c>
      <c r="J197">
        <f t="shared" si="25"/>
        <v>74.56</v>
      </c>
      <c r="K197">
        <f t="shared" si="26"/>
        <v>127.7</v>
      </c>
      <c r="L197" s="37">
        <f t="shared" si="27"/>
        <v>260.00000000000159</v>
      </c>
      <c r="M197" t="str">
        <f t="shared" si="28"/>
        <v>Short</v>
      </c>
      <c r="N197" s="39">
        <f t="shared" si="29"/>
        <v>0</v>
      </c>
      <c r="O197" s="40">
        <f t="shared" si="32"/>
        <v>150.49999999999926</v>
      </c>
      <c r="P197" s="39">
        <f t="shared" si="30"/>
        <v>0</v>
      </c>
      <c r="Q197" s="39">
        <f t="shared" si="31"/>
        <v>0</v>
      </c>
      <c r="R197" s="39">
        <f>IF((O197 - MAX($O$15:O197)) &lt; 0, O197 - MAX($O$15:O197), 0)</f>
        <v>-1414.2499999999939</v>
      </c>
    </row>
    <row r="198" spans="1:18" x14ac:dyDescent="0.25">
      <c r="A198" s="2">
        <v>184</v>
      </c>
      <c r="B198" t="s">
        <v>184</v>
      </c>
      <c r="C198" s="8">
        <v>131.37</v>
      </c>
      <c r="D198" s="8">
        <v>79.099999999999994</v>
      </c>
      <c r="E198" s="17">
        <f t="shared" si="22"/>
        <v>0.5073048947078086</v>
      </c>
      <c r="F198" s="2">
        <f>+IF(A198&gt;$C$3,AVERAGE(INDEX($E$15:$E$2531,A198-$C$3):E197),"")</f>
        <v>0.51655035497344026</v>
      </c>
      <c r="G198" s="2">
        <f>+IF(A198&gt;$C$3,STDEVA(INDEX($E$15:$E$2531,A198-$C$3):E197),"")</f>
        <v>7.057848785244813E-3</v>
      </c>
      <c r="H198">
        <f t="shared" si="23"/>
        <v>-1.3099544276097681</v>
      </c>
      <c r="I198" s="2" t="str">
        <f t="shared" si="24"/>
        <v/>
      </c>
      <c r="J198">
        <f t="shared" si="25"/>
        <v>74.56</v>
      </c>
      <c r="K198">
        <f t="shared" si="26"/>
        <v>127.7</v>
      </c>
      <c r="L198" s="37">
        <f t="shared" si="27"/>
        <v>217.4999999999975</v>
      </c>
      <c r="M198" t="str">
        <f t="shared" si="28"/>
        <v>Short</v>
      </c>
      <c r="N198" s="39">
        <f t="shared" si="29"/>
        <v>0</v>
      </c>
      <c r="O198" s="40">
        <f t="shared" si="32"/>
        <v>150.49999999999926</v>
      </c>
      <c r="P198" s="39">
        <f t="shared" si="30"/>
        <v>0</v>
      </c>
      <c r="Q198" s="39">
        <f t="shared" si="31"/>
        <v>0</v>
      </c>
      <c r="R198" s="39">
        <f>IF((O198 - MAX($O$15:O198)) &lt; 0, O198 - MAX($O$15:O198), 0)</f>
        <v>-1414.2499999999939</v>
      </c>
    </row>
    <row r="199" spans="1:18" x14ac:dyDescent="0.25">
      <c r="A199" s="2">
        <v>185</v>
      </c>
      <c r="B199" t="s">
        <v>185</v>
      </c>
      <c r="C199" s="8">
        <v>131.32</v>
      </c>
      <c r="D199" s="8">
        <v>79.02</v>
      </c>
      <c r="E199" s="17">
        <f t="shared" si="22"/>
        <v>0.50793610765014729</v>
      </c>
      <c r="F199" s="2">
        <f>+IF(A199&gt;$C$3,AVERAGE(INDEX($E$15:$E$2531,A199-$C$3):E198),"")</f>
        <v>0.51436361025643018</v>
      </c>
      <c r="G199" s="2">
        <f>+IF(A199&gt;$C$3,STDEVA(INDEX($E$15:$E$2531,A199-$C$3):E198),"")</f>
        <v>6.4425676141111332E-3</v>
      </c>
      <c r="H199">
        <f t="shared" si="23"/>
        <v>-0.99766164536709712</v>
      </c>
      <c r="I199" s="2" t="str">
        <f t="shared" si="24"/>
        <v/>
      </c>
      <c r="J199">
        <f t="shared" si="25"/>
        <v>74.56</v>
      </c>
      <c r="K199">
        <f t="shared" si="26"/>
        <v>127.7</v>
      </c>
      <c r="L199" s="37">
        <f t="shared" si="27"/>
        <v>210.0000000000008</v>
      </c>
      <c r="M199" t="str">
        <f t="shared" si="28"/>
        <v>Short</v>
      </c>
      <c r="N199" s="39">
        <f t="shared" si="29"/>
        <v>0</v>
      </c>
      <c r="O199" s="40">
        <f t="shared" si="32"/>
        <v>150.49999999999926</v>
      </c>
      <c r="P199" s="39">
        <f t="shared" si="30"/>
        <v>0</v>
      </c>
      <c r="Q199" s="39">
        <f t="shared" si="31"/>
        <v>0</v>
      </c>
      <c r="R199" s="39">
        <f>IF((O199 - MAX($O$15:O199)) &lt; 0, O199 - MAX($O$15:O199), 0)</f>
        <v>-1414.2499999999939</v>
      </c>
    </row>
    <row r="200" spans="1:18" x14ac:dyDescent="0.25">
      <c r="A200" s="2">
        <v>186</v>
      </c>
      <c r="B200" t="s">
        <v>186</v>
      </c>
      <c r="C200" s="8">
        <v>132.47</v>
      </c>
      <c r="D200" s="8">
        <v>80.72</v>
      </c>
      <c r="E200" s="17">
        <f t="shared" si="22"/>
        <v>0.49536982865081663</v>
      </c>
      <c r="F200" s="2">
        <f>+IF(A200&gt;$C$3,AVERAGE(INDEX($E$15:$E$2531,A200-$C$3):E199),"")</f>
        <v>0.51298679661653857</v>
      </c>
      <c r="G200" s="2">
        <f>+IF(A200&gt;$C$3,STDEVA(INDEX($E$15:$E$2531,A200-$C$3):E199),"")</f>
        <v>6.331849220880828E-3</v>
      </c>
      <c r="H200">
        <f t="shared" si="23"/>
        <v>-2.7822785020884027</v>
      </c>
      <c r="I200" s="2" t="str">
        <f t="shared" si="24"/>
        <v>Buy</v>
      </c>
      <c r="J200">
        <f t="shared" si="25"/>
        <v>74.56</v>
      </c>
      <c r="K200">
        <f t="shared" si="26"/>
        <v>127.7</v>
      </c>
      <c r="L200" s="37">
        <f t="shared" si="27"/>
        <v>347.5</v>
      </c>
      <c r="M200" t="str">
        <f t="shared" si="28"/>
        <v>Short</v>
      </c>
      <c r="N200" s="39">
        <f t="shared" si="29"/>
        <v>0</v>
      </c>
      <c r="O200" s="40">
        <f t="shared" si="32"/>
        <v>150.49999999999926</v>
      </c>
      <c r="P200" s="39">
        <f t="shared" si="30"/>
        <v>0</v>
      </c>
      <c r="Q200" s="39">
        <f t="shared" si="31"/>
        <v>0</v>
      </c>
      <c r="R200" s="39">
        <f>IF((O200 - MAX($O$15:O200)) &lt; 0, O200 - MAX($O$15:O200), 0)</f>
        <v>-1414.2499999999939</v>
      </c>
    </row>
    <row r="201" spans="1:18" x14ac:dyDescent="0.25">
      <c r="A201" s="2">
        <v>187</v>
      </c>
      <c r="B201" t="s">
        <v>187</v>
      </c>
      <c r="C201" s="8">
        <v>132.68</v>
      </c>
      <c r="D201" s="8">
        <v>81.180000000000007</v>
      </c>
      <c r="E201" s="17">
        <f t="shared" si="22"/>
        <v>0.49127130266809999</v>
      </c>
      <c r="F201" s="2">
        <f>+IF(A201&gt;$C$3,AVERAGE(INDEX($E$15:$E$2531,A201-$C$3):E200),"")</f>
        <v>0.51031311365727772</v>
      </c>
      <c r="G201" s="2">
        <f>+IF(A201&gt;$C$3,STDEVA(INDEX($E$15:$E$2531,A201-$C$3):E200),"")</f>
        <v>8.1025122048526601E-3</v>
      </c>
      <c r="H201">
        <f t="shared" si="23"/>
        <v>-2.350111978575415</v>
      </c>
      <c r="I201" s="2" t="str">
        <f t="shared" si="24"/>
        <v>Buy</v>
      </c>
      <c r="J201" t="str">
        <f t="shared" si="25"/>
        <v/>
      </c>
      <c r="K201" t="str">
        <f t="shared" si="26"/>
        <v/>
      </c>
      <c r="L201" s="37">
        <f t="shared" si="27"/>
        <v>410.00000000000023</v>
      </c>
      <c r="M201" t="str">
        <f t="shared" si="28"/>
        <v>TP</v>
      </c>
      <c r="N201" s="39">
        <f t="shared" si="29"/>
        <v>410.00000000000023</v>
      </c>
      <c r="O201" s="40">
        <f t="shared" si="32"/>
        <v>560.49999999999955</v>
      </c>
      <c r="P201" s="39">
        <f t="shared" si="30"/>
        <v>3.75</v>
      </c>
      <c r="Q201" s="39">
        <f t="shared" si="31"/>
        <v>0</v>
      </c>
      <c r="R201" s="39">
        <f>IF((O201 - MAX($O$15:O201)) &lt; 0, O201 - MAX($O$15:O201), 0)</f>
        <v>-1004.2499999999936</v>
      </c>
    </row>
    <row r="202" spans="1:18" x14ac:dyDescent="0.25">
      <c r="A202" s="2">
        <v>188</v>
      </c>
      <c r="B202" t="s">
        <v>188</v>
      </c>
      <c r="C202" s="8">
        <v>134.54</v>
      </c>
      <c r="D202" s="8">
        <v>82.95</v>
      </c>
      <c r="E202" s="17">
        <f t="shared" si="22"/>
        <v>0.48362353596100621</v>
      </c>
      <c r="F202" s="2">
        <f>+IF(A202&gt;$C$3,AVERAGE(INDEX($E$15:$E$2531,A202-$C$3):E201),"")</f>
        <v>0.50718746301451745</v>
      </c>
      <c r="G202" s="2">
        <f>+IF(A202&gt;$C$3,STDEVA(INDEX($E$15:$E$2531,A202-$C$3):E201),"")</f>
        <v>9.4687527902502389E-3</v>
      </c>
      <c r="H202">
        <f t="shared" si="23"/>
        <v>-2.4885988234664316</v>
      </c>
      <c r="I202" s="2" t="str">
        <f t="shared" si="24"/>
        <v>Buy</v>
      </c>
      <c r="J202">
        <f t="shared" si="25"/>
        <v>134.54</v>
      </c>
      <c r="K202">
        <f t="shared" si="26"/>
        <v>82.95</v>
      </c>
      <c r="L202" s="37" t="str">
        <f t="shared" si="27"/>
        <v/>
      </c>
      <c r="M202" t="str">
        <f t="shared" si="28"/>
        <v>Long</v>
      </c>
      <c r="N202" s="39">
        <f t="shared" si="29"/>
        <v>0</v>
      </c>
      <c r="O202" s="40">
        <f t="shared" si="32"/>
        <v>560.49999999999955</v>
      </c>
      <c r="P202" s="39">
        <f t="shared" si="30"/>
        <v>3.75</v>
      </c>
      <c r="Q202" s="39">
        <f t="shared" si="31"/>
        <v>2718.625</v>
      </c>
      <c r="R202" s="39">
        <f>IF((O202 - MAX($O$15:O202)) &lt; 0, O202 - MAX($O$15:O202), 0)</f>
        <v>-1004.2499999999936</v>
      </c>
    </row>
    <row r="203" spans="1:18" x14ac:dyDescent="0.25">
      <c r="A203" s="2">
        <v>189</v>
      </c>
      <c r="B203" t="s">
        <v>189</v>
      </c>
      <c r="C203" s="8">
        <v>134.44999999999999</v>
      </c>
      <c r="D203" s="8">
        <v>82.68</v>
      </c>
      <c r="E203" s="17">
        <f t="shared" si="22"/>
        <v>0.48621464790130597</v>
      </c>
      <c r="F203" s="2">
        <f>+IF(A203&gt;$C$3,AVERAGE(INDEX($E$15:$E$2531,A203-$C$3):E202),"")</f>
        <v>0.50301086179032406</v>
      </c>
      <c r="G203" s="2">
        <f>+IF(A203&gt;$C$3,STDEVA(INDEX($E$15:$E$2531,A203-$C$3):E202),"")</f>
        <v>1.07168483759331E-2</v>
      </c>
      <c r="H203">
        <f t="shared" si="23"/>
        <v>-1.567271766831885</v>
      </c>
      <c r="I203" s="2" t="str">
        <f t="shared" si="24"/>
        <v/>
      </c>
      <c r="J203">
        <f t="shared" si="25"/>
        <v>134.54</v>
      </c>
      <c r="K203">
        <f t="shared" si="26"/>
        <v>82.95</v>
      </c>
      <c r="L203" s="37">
        <f t="shared" si="27"/>
        <v>44.999999999998153</v>
      </c>
      <c r="M203" t="str">
        <f t="shared" si="28"/>
        <v>Long</v>
      </c>
      <c r="N203" s="39">
        <f t="shared" si="29"/>
        <v>0</v>
      </c>
      <c r="O203" s="40">
        <f t="shared" si="32"/>
        <v>560.49999999999955</v>
      </c>
      <c r="P203" s="39">
        <f t="shared" si="30"/>
        <v>0</v>
      </c>
      <c r="Q203" s="39">
        <f t="shared" si="31"/>
        <v>0</v>
      </c>
      <c r="R203" s="39">
        <f>IF((O203 - MAX($O$15:O203)) &lt; 0, O203 - MAX($O$15:O203), 0)</f>
        <v>-1004.2499999999936</v>
      </c>
    </row>
    <row r="204" spans="1:18" x14ac:dyDescent="0.25">
      <c r="A204" s="2">
        <v>190</v>
      </c>
      <c r="B204" t="s">
        <v>190</v>
      </c>
      <c r="C204" s="8">
        <v>134.79</v>
      </c>
      <c r="D204" s="8">
        <v>82.63</v>
      </c>
      <c r="E204" s="17">
        <f t="shared" si="22"/>
        <v>0.48934520103708529</v>
      </c>
      <c r="F204" s="2">
        <f>+IF(A204&gt;$C$3,AVERAGE(INDEX($E$15:$E$2531,A204-$C$3):E203),"")</f>
        <v>0.49988683117932819</v>
      </c>
      <c r="G204" s="2">
        <f>+IF(A204&gt;$C$3,STDEVA(INDEX($E$15:$E$2531,A204-$C$3):E203),"")</f>
        <v>1.109583037523921E-2</v>
      </c>
      <c r="H204">
        <f t="shared" si="23"/>
        <v>-0.95005328900547881</v>
      </c>
      <c r="I204" s="2" t="str">
        <f t="shared" si="24"/>
        <v/>
      </c>
      <c r="J204">
        <f t="shared" si="25"/>
        <v>134.54</v>
      </c>
      <c r="K204">
        <f t="shared" si="26"/>
        <v>82.95</v>
      </c>
      <c r="L204" s="37">
        <f t="shared" si="27"/>
        <v>142.50000000000185</v>
      </c>
      <c r="M204" t="str">
        <f t="shared" si="28"/>
        <v>Long</v>
      </c>
      <c r="N204" s="39">
        <f t="shared" si="29"/>
        <v>0</v>
      </c>
      <c r="O204" s="40">
        <f t="shared" si="32"/>
        <v>560.49999999999955</v>
      </c>
      <c r="P204" s="39">
        <f t="shared" si="30"/>
        <v>0</v>
      </c>
      <c r="Q204" s="39">
        <f t="shared" si="31"/>
        <v>0</v>
      </c>
      <c r="R204" s="39">
        <f>IF((O204 - MAX($O$15:O204)) &lt; 0, O204 - MAX($O$15:O204), 0)</f>
        <v>-1004.2499999999936</v>
      </c>
    </row>
    <row r="205" spans="1:18" x14ac:dyDescent="0.25">
      <c r="A205" s="2">
        <v>191</v>
      </c>
      <c r="B205" t="s">
        <v>191</v>
      </c>
      <c r="C205" s="8">
        <v>132.57</v>
      </c>
      <c r="D205" s="8">
        <v>82.81</v>
      </c>
      <c r="E205" s="17">
        <f t="shared" si="22"/>
        <v>0.47056198076514943</v>
      </c>
      <c r="F205" s="2">
        <f>+IF(A205&gt;$C$3,AVERAGE(INDEX($E$15:$E$2531,A205-$C$3):E204),"")</f>
        <v>0.49712789504242177</v>
      </c>
      <c r="G205" s="2">
        <f>+IF(A205&gt;$C$3,STDEVA(INDEX($E$15:$E$2531,A205-$C$3):E204),"")</f>
        <v>1.0145136502255415E-2</v>
      </c>
      <c r="H205">
        <f t="shared" si="23"/>
        <v>-2.6185861837705526</v>
      </c>
      <c r="I205" s="2" t="str">
        <f t="shared" si="24"/>
        <v>Buy</v>
      </c>
      <c r="J205" t="str">
        <f t="shared" si="25"/>
        <v/>
      </c>
      <c r="K205" t="str">
        <f t="shared" si="26"/>
        <v/>
      </c>
      <c r="L205" s="37">
        <f t="shared" si="27"/>
        <v>-457.49999999999955</v>
      </c>
      <c r="M205" t="str">
        <f t="shared" si="28"/>
        <v>SL</v>
      </c>
      <c r="N205" s="39">
        <f t="shared" si="29"/>
        <v>-457.49999999999955</v>
      </c>
      <c r="O205" s="40">
        <f t="shared" si="32"/>
        <v>103</v>
      </c>
      <c r="P205" s="39">
        <f t="shared" si="30"/>
        <v>3.75</v>
      </c>
      <c r="Q205" s="39">
        <f t="shared" si="31"/>
        <v>0</v>
      </c>
      <c r="R205" s="39">
        <f>IF((O205 - MAX($O$15:O205)) &lt; 0, O205 - MAX($O$15:O205), 0)</f>
        <v>-1461.7499999999932</v>
      </c>
    </row>
    <row r="206" spans="1:18" x14ac:dyDescent="0.25">
      <c r="A206" s="2">
        <v>192</v>
      </c>
      <c r="B206" t="s">
        <v>192</v>
      </c>
      <c r="C206" s="8">
        <v>135.36000000000001</v>
      </c>
      <c r="D206" s="8">
        <v>82.4</v>
      </c>
      <c r="E206" s="17">
        <f t="shared" si="22"/>
        <v>0.49635245894248714</v>
      </c>
      <c r="F206" s="2">
        <f>+IF(A206&gt;$C$3,AVERAGE(INDEX($E$15:$E$2531,A206-$C$3):E205),"")</f>
        <v>0.49272715106904436</v>
      </c>
      <c r="G206" s="2">
        <f>+IF(A206&gt;$C$3,STDEVA(INDEX($E$15:$E$2531,A206-$C$3):E205),"")</f>
        <v>1.2169517498749689E-2</v>
      </c>
      <c r="H206">
        <f t="shared" si="23"/>
        <v>0.29790070755190196</v>
      </c>
      <c r="I206" s="2" t="str">
        <f t="shared" si="24"/>
        <v/>
      </c>
      <c r="J206" t="str">
        <f t="shared" si="25"/>
        <v/>
      </c>
      <c r="K206" t="str">
        <f t="shared" si="26"/>
        <v/>
      </c>
      <c r="L206" s="37" t="str">
        <f t="shared" si="27"/>
        <v/>
      </c>
      <c r="M206" t="str">
        <f t="shared" si="28"/>
        <v/>
      </c>
      <c r="N206" s="39">
        <f t="shared" si="29"/>
        <v>0</v>
      </c>
      <c r="O206" s="40">
        <f t="shared" si="32"/>
        <v>103</v>
      </c>
      <c r="P206" s="39">
        <f t="shared" si="30"/>
        <v>0</v>
      </c>
      <c r="Q206" s="39">
        <f t="shared" si="31"/>
        <v>0</v>
      </c>
      <c r="R206" s="39">
        <f>IF((O206 - MAX($O$15:O206)) &lt; 0, O206 - MAX($O$15:O206), 0)</f>
        <v>-1461.7499999999932</v>
      </c>
    </row>
    <row r="207" spans="1:18" x14ac:dyDescent="0.25">
      <c r="A207" s="2">
        <v>193</v>
      </c>
      <c r="B207" t="s">
        <v>193</v>
      </c>
      <c r="C207" s="8">
        <v>134.36099999999999</v>
      </c>
      <c r="D207" s="8">
        <v>81.27</v>
      </c>
      <c r="E207" s="17">
        <f t="shared" si="22"/>
        <v>0.50275326264255893</v>
      </c>
      <c r="F207" s="2">
        <f>+IF(A207&gt;$C$3,AVERAGE(INDEX($E$15:$E$2531,A207-$C$3):E206),"")</f>
        <v>0.49199777314265636</v>
      </c>
      <c r="G207" s="2">
        <f>+IF(A207&gt;$C$3,STDEVA(INDEX($E$15:$E$2531,A207-$C$3):E206),"")</f>
        <v>1.1668879568950175E-2</v>
      </c>
      <c r="H207">
        <f t="shared" si="23"/>
        <v>0.92172426978524546</v>
      </c>
      <c r="I207" s="2" t="str">
        <f t="shared" si="24"/>
        <v/>
      </c>
      <c r="J207" t="str">
        <f t="shared" si="25"/>
        <v/>
      </c>
      <c r="K207" t="str">
        <f t="shared" si="26"/>
        <v/>
      </c>
      <c r="L207" s="37" t="str">
        <f t="shared" si="27"/>
        <v/>
      </c>
      <c r="M207" t="str">
        <f t="shared" si="28"/>
        <v/>
      </c>
      <c r="N207" s="39">
        <f t="shared" si="29"/>
        <v>0</v>
      </c>
      <c r="O207" s="40">
        <f t="shared" si="32"/>
        <v>103</v>
      </c>
      <c r="P207" s="39">
        <f t="shared" si="30"/>
        <v>0</v>
      </c>
      <c r="Q207" s="39">
        <f t="shared" si="31"/>
        <v>0</v>
      </c>
      <c r="R207" s="39">
        <f>IF((O207 - MAX($O$15:O207)) &lt; 0, O207 - MAX($O$15:O207), 0)</f>
        <v>-1461.7499999999932</v>
      </c>
    </row>
    <row r="208" spans="1:18" x14ac:dyDescent="0.25">
      <c r="A208" s="2">
        <v>194</v>
      </c>
      <c r="B208" t="s">
        <v>194</v>
      </c>
      <c r="C208" s="8">
        <v>135.36000000000001</v>
      </c>
      <c r="D208" s="8">
        <v>82.32</v>
      </c>
      <c r="E208" s="17">
        <f t="shared" ref="E208:E271" si="33">+LN(C208/D208)</f>
        <v>0.49732380433211909</v>
      </c>
      <c r="F208" s="2">
        <f>+IF(A208&gt;$C$3,AVERAGE(INDEX($E$15:$E$2531,A208-$C$3):E207),"")</f>
        <v>0.49149203624651744</v>
      </c>
      <c r="G208" s="2">
        <f>+IF(A208&gt;$C$3,STDEVA(INDEX($E$15:$E$2531,A208-$C$3):E207),"")</f>
        <v>1.1002117174982857E-2</v>
      </c>
      <c r="H208">
        <f t="shared" ref="H208:H271" si="34">+IF(F208="","",(E208-F208)/G208)</f>
        <v>0.53005871441382268</v>
      </c>
      <c r="I208" s="2" t="str">
        <f t="shared" ref="I208:I271" si="35">+IF(H208="","",IF(H208&lt;$C$4,"Buy",IF(H208&gt;$C$5,"Sell","")))</f>
        <v/>
      </c>
      <c r="J208" t="str">
        <f t="shared" ref="J208:J271" si="36">IF(M208=M207, J207, IF(OR(M208="TP", M208="SL"), "", IF(I208="Buy", C208, IF(I208="Sell", D208, ""))))</f>
        <v/>
      </c>
      <c r="K208" t="str">
        <f t="shared" ref="K208:K271" si="37">IF(M208=M207, K207, IF(OR(M208="TP", M208="SL"), "",IF(I208="Buy", D208, IF(I208="Sell", C208, ""))))</f>
        <v/>
      </c>
      <c r="L208" s="37" t="str">
        <f t="shared" ref="L208:L271" si="38">IF(M207="Long", (C208-J207)*$C$8+(K207-D208)*$C$9, IF(M207="Short", (K207-C208)*$C$8+(D208-J207)*$C$9, ""))</f>
        <v/>
      </c>
      <c r="M208" t="str">
        <f t="shared" ref="M208:M271" si="39">IF(OR(M207="", M207="SL", M207="TP"), IF(I208="Sell","Short",(IF(I208="Buy","Long",I208))), IF(L208="", "", IF(L208&lt;$C$6, "SL", IF(L208&gt;$C$7, "TP", M207))))</f>
        <v/>
      </c>
      <c r="N208" s="39">
        <f t="shared" ref="N208:N271" si="40">IF(OR(M208="TP", M208="SL"), L208, 0)</f>
        <v>0</v>
      </c>
      <c r="O208" s="40">
        <f t="shared" si="32"/>
        <v>103</v>
      </c>
      <c r="P208" s="39">
        <f t="shared" ref="P208:P271" si="41">IF(OR(AND(I208&lt;&gt;"", J207=""), OR(M208="TP", M208="SL",)), ($C$9+$C$8)*$C$11, 0)</f>
        <v>0</v>
      </c>
      <c r="Q208" s="39">
        <f t="shared" ref="Q208:Q271" si="42">IF(AND(I208&lt;&gt;"",J207=""),(D208*$C$9+C208*$C$8)*$C$10,0)</f>
        <v>0</v>
      </c>
      <c r="R208" s="39">
        <f>IF((O208 - MAX($O$15:O208)) &lt; 0, O208 - MAX($O$15:O208), 0)</f>
        <v>-1461.7499999999932</v>
      </c>
    </row>
    <row r="209" spans="1:18" x14ac:dyDescent="0.25">
      <c r="A209" s="2">
        <v>195</v>
      </c>
      <c r="B209" t="s">
        <v>195</v>
      </c>
      <c r="C209" s="8">
        <v>135.19</v>
      </c>
      <c r="D209" s="8">
        <v>81.95</v>
      </c>
      <c r="E209" s="17">
        <f t="shared" si="33"/>
        <v>0.50057189118647527</v>
      </c>
      <c r="F209" s="2">
        <f>+IF(A209&gt;$C$3,AVERAGE(INDEX($E$15:$E$2531,A209-$C$3):E208),"")</f>
        <v>0.49031289143340323</v>
      </c>
      <c r="G209" s="2">
        <f>+IF(A209&gt;$C$3,STDEVA(INDEX($E$15:$E$2531,A209-$C$3):E208),"")</f>
        <v>9.4832829950941746E-3</v>
      </c>
      <c r="H209">
        <f t="shared" si="34"/>
        <v>1.0817983348571538</v>
      </c>
      <c r="I209" s="2" t="str">
        <f t="shared" si="35"/>
        <v/>
      </c>
      <c r="J209" t="str">
        <f t="shared" si="36"/>
        <v/>
      </c>
      <c r="K209" t="str">
        <f t="shared" si="37"/>
        <v/>
      </c>
      <c r="L209" s="37" t="str">
        <f t="shared" si="38"/>
        <v/>
      </c>
      <c r="M209" t="str">
        <f t="shared" si="39"/>
        <v/>
      </c>
      <c r="N209" s="39">
        <f t="shared" si="40"/>
        <v>0</v>
      </c>
      <c r="O209" s="40">
        <f t="shared" ref="O209:O272" si="43">+N209+O208</f>
        <v>103</v>
      </c>
      <c r="P209" s="39">
        <f t="shared" si="41"/>
        <v>0</v>
      </c>
      <c r="Q209" s="39">
        <f t="shared" si="42"/>
        <v>0</v>
      </c>
      <c r="R209" s="39">
        <f>IF((O209 - MAX($O$15:O209)) &lt; 0, O209 - MAX($O$15:O209), 0)</f>
        <v>-1461.7499999999932</v>
      </c>
    </row>
    <row r="210" spans="1:18" x14ac:dyDescent="0.25">
      <c r="A210" s="2">
        <v>196</v>
      </c>
      <c r="B210" t="s">
        <v>196</v>
      </c>
      <c r="C210" s="8">
        <v>134.56</v>
      </c>
      <c r="D210" s="8">
        <v>81.27</v>
      </c>
      <c r="E210" s="17">
        <f t="shared" si="33"/>
        <v>0.50423325145952447</v>
      </c>
      <c r="F210" s="2">
        <f>+IF(A210&gt;$C$3,AVERAGE(INDEX($E$15:$E$2531,A210-$C$3):E209),"")</f>
        <v>0.49089089838180971</v>
      </c>
      <c r="G210" s="2">
        <f>+IF(A210&gt;$C$3,STDEVA(INDEX($E$15:$E$2531,A210-$C$3):E209),"")</f>
        <v>9.9757761887318483E-3</v>
      </c>
      <c r="H210">
        <f t="shared" si="34"/>
        <v>1.3374751824109312</v>
      </c>
      <c r="I210" s="2" t="str">
        <f t="shared" si="35"/>
        <v/>
      </c>
      <c r="J210" t="str">
        <f t="shared" si="36"/>
        <v/>
      </c>
      <c r="K210" t="str">
        <f t="shared" si="37"/>
        <v/>
      </c>
      <c r="L210" s="37" t="str">
        <f t="shared" si="38"/>
        <v/>
      </c>
      <c r="M210" t="str">
        <f t="shared" si="39"/>
        <v/>
      </c>
      <c r="N210" s="39">
        <f t="shared" si="40"/>
        <v>0</v>
      </c>
      <c r="O210" s="40">
        <f t="shared" si="43"/>
        <v>103</v>
      </c>
      <c r="P210" s="39">
        <f t="shared" si="41"/>
        <v>0</v>
      </c>
      <c r="Q210" s="39">
        <f t="shared" si="42"/>
        <v>0</v>
      </c>
      <c r="R210" s="39">
        <f>IF((O210 - MAX($O$15:O210)) &lt; 0, O210 - MAX($O$15:O210), 0)</f>
        <v>-1461.7499999999932</v>
      </c>
    </row>
    <row r="211" spans="1:18" x14ac:dyDescent="0.25">
      <c r="A211" s="2">
        <v>197</v>
      </c>
      <c r="B211" t="s">
        <v>197</v>
      </c>
      <c r="C211" s="8">
        <v>136.04900000000001</v>
      </c>
      <c r="D211" s="8">
        <v>82.8</v>
      </c>
      <c r="E211" s="17">
        <f t="shared" si="33"/>
        <v>0.4965870535721455</v>
      </c>
      <c r="F211" s="2">
        <f>+IF(A211&gt;$C$3,AVERAGE(INDEX($E$15:$E$2531,A211-$C$3):E210),"")</f>
        <v>0.49233111491419024</v>
      </c>
      <c r="G211" s="2">
        <f>+IF(A211&gt;$C$3,STDEVA(INDEX($E$15:$E$2531,A211-$C$3):E210),"")</f>
        <v>1.0927800269435819E-2</v>
      </c>
      <c r="H211">
        <f t="shared" si="34"/>
        <v>0.38945977717572122</v>
      </c>
      <c r="I211" s="2" t="str">
        <f t="shared" si="35"/>
        <v/>
      </c>
      <c r="J211" t="str">
        <f t="shared" si="36"/>
        <v/>
      </c>
      <c r="K211" t="str">
        <f t="shared" si="37"/>
        <v/>
      </c>
      <c r="L211" s="37" t="str">
        <f t="shared" si="38"/>
        <v/>
      </c>
      <c r="M211" t="str">
        <f t="shared" si="39"/>
        <v/>
      </c>
      <c r="N211" s="39">
        <f t="shared" si="40"/>
        <v>0</v>
      </c>
      <c r="O211" s="40">
        <f t="shared" si="43"/>
        <v>103</v>
      </c>
      <c r="P211" s="39">
        <f t="shared" si="41"/>
        <v>0</v>
      </c>
      <c r="Q211" s="39">
        <f t="shared" si="42"/>
        <v>0</v>
      </c>
      <c r="R211" s="39">
        <f>IF((O211 - MAX($O$15:O211)) &lt; 0, O211 - MAX($O$15:O211), 0)</f>
        <v>-1461.7499999999932</v>
      </c>
    </row>
    <row r="212" spans="1:18" x14ac:dyDescent="0.25">
      <c r="A212" s="2">
        <v>198</v>
      </c>
      <c r="B212" t="s">
        <v>198</v>
      </c>
      <c r="C212" s="8">
        <v>136.41</v>
      </c>
      <c r="D212" s="8">
        <v>82.79</v>
      </c>
      <c r="E212" s="17">
        <f t="shared" si="33"/>
        <v>0.49935777535431425</v>
      </c>
      <c r="F212" s="2">
        <f>+IF(A212&gt;$C$3,AVERAGE(INDEX($E$15:$E$2531,A212-$C$3):E211),"")</f>
        <v>0.49377150575987233</v>
      </c>
      <c r="G212" s="2">
        <f>+IF(A212&gt;$C$3,STDEVA(INDEX($E$15:$E$2531,A212-$C$3):E211),"")</f>
        <v>1.0481848002433026E-2</v>
      </c>
      <c r="H212">
        <f t="shared" si="34"/>
        <v>0.53294701403275868</v>
      </c>
      <c r="I212" s="2" t="str">
        <f t="shared" si="35"/>
        <v/>
      </c>
      <c r="J212" t="str">
        <f t="shared" si="36"/>
        <v/>
      </c>
      <c r="K212" t="str">
        <f t="shared" si="37"/>
        <v/>
      </c>
      <c r="L212" s="37" t="str">
        <f t="shared" si="38"/>
        <v/>
      </c>
      <c r="M212" t="str">
        <f t="shared" si="39"/>
        <v/>
      </c>
      <c r="N212" s="39">
        <f t="shared" si="40"/>
        <v>0</v>
      </c>
      <c r="O212" s="40">
        <f t="shared" si="43"/>
        <v>103</v>
      </c>
      <c r="P212" s="39">
        <f t="shared" si="41"/>
        <v>0</v>
      </c>
      <c r="Q212" s="39">
        <f t="shared" si="42"/>
        <v>0</v>
      </c>
      <c r="R212" s="39">
        <f>IF((O212 - MAX($O$15:O212)) &lt; 0, O212 - MAX($O$15:O212), 0)</f>
        <v>-1461.7499999999932</v>
      </c>
    </row>
    <row r="213" spans="1:18" x14ac:dyDescent="0.25">
      <c r="A213" s="2">
        <v>199</v>
      </c>
      <c r="B213" t="s">
        <v>199</v>
      </c>
      <c r="C213" s="8">
        <v>136.47</v>
      </c>
      <c r="D213" s="8">
        <v>82.23</v>
      </c>
      <c r="E213" s="17">
        <f t="shared" si="33"/>
        <v>0.50658461126721821</v>
      </c>
      <c r="F213" s="2">
        <f>+IF(A213&gt;$C$3,AVERAGE(INDEX($E$15:$E$2531,A213-$C$3):E212),"")</f>
        <v>0.49523185325465097</v>
      </c>
      <c r="G213" s="2">
        <f>+IF(A213&gt;$C$3,STDEVA(INDEX($E$15:$E$2531,A213-$C$3):E212),"")</f>
        <v>1.020943114481976E-2</v>
      </c>
      <c r="H213">
        <f t="shared" si="34"/>
        <v>1.1119873234394264</v>
      </c>
      <c r="I213" s="2" t="str">
        <f t="shared" si="35"/>
        <v/>
      </c>
      <c r="J213" t="str">
        <f t="shared" si="36"/>
        <v/>
      </c>
      <c r="K213" t="str">
        <f t="shared" si="37"/>
        <v/>
      </c>
      <c r="L213" s="37" t="str">
        <f t="shared" si="38"/>
        <v/>
      </c>
      <c r="M213" t="str">
        <f t="shared" si="39"/>
        <v/>
      </c>
      <c r="N213" s="39">
        <f t="shared" si="40"/>
        <v>0</v>
      </c>
      <c r="O213" s="40">
        <f t="shared" si="43"/>
        <v>103</v>
      </c>
      <c r="P213" s="39">
        <f t="shared" si="41"/>
        <v>0</v>
      </c>
      <c r="Q213" s="39">
        <f t="shared" si="42"/>
        <v>0</v>
      </c>
      <c r="R213" s="39">
        <f>IF((O213 - MAX($O$15:O213)) &lt; 0, O213 - MAX($O$15:O213), 0)</f>
        <v>-1461.7499999999932</v>
      </c>
    </row>
    <row r="214" spans="1:18" x14ac:dyDescent="0.25">
      <c r="A214" s="2">
        <v>200</v>
      </c>
      <c r="B214" t="s">
        <v>200</v>
      </c>
      <c r="C214" s="8">
        <v>136.03200000000001</v>
      </c>
      <c r="D214" s="8">
        <v>81.58</v>
      </c>
      <c r="E214" s="17">
        <f t="shared" si="33"/>
        <v>0.51130601828696742</v>
      </c>
      <c r="F214" s="2">
        <f>+IF(A214&gt;$C$3,AVERAGE(INDEX($E$15:$E$2531,A214-$C$3):E213),"")</f>
        <v>0.49714734328022137</v>
      </c>
      <c r="G214" s="2">
        <f>+IF(A214&gt;$C$3,STDEVA(INDEX($E$15:$E$2531,A214-$C$3):E213),"")</f>
        <v>1.0577513863293487E-2</v>
      </c>
      <c r="H214">
        <f t="shared" si="34"/>
        <v>1.3385635972437777</v>
      </c>
      <c r="I214" s="2" t="str">
        <f t="shared" si="35"/>
        <v/>
      </c>
      <c r="J214" t="str">
        <f t="shared" si="36"/>
        <v/>
      </c>
      <c r="K214" t="str">
        <f t="shared" si="37"/>
        <v/>
      </c>
      <c r="L214" s="37" t="str">
        <f t="shared" si="38"/>
        <v/>
      </c>
      <c r="M214" t="str">
        <f t="shared" si="39"/>
        <v/>
      </c>
      <c r="N214" s="39">
        <f t="shared" si="40"/>
        <v>0</v>
      </c>
      <c r="O214" s="40">
        <f t="shared" si="43"/>
        <v>103</v>
      </c>
      <c r="P214" s="39">
        <f t="shared" si="41"/>
        <v>0</v>
      </c>
      <c r="Q214" s="39">
        <f t="shared" si="42"/>
        <v>0</v>
      </c>
      <c r="R214" s="39">
        <f>IF((O214 - MAX($O$15:O214)) &lt; 0, O214 - MAX($O$15:O214), 0)</f>
        <v>-1461.7499999999932</v>
      </c>
    </row>
    <row r="215" spans="1:18" x14ac:dyDescent="0.25">
      <c r="A215" s="2">
        <v>201</v>
      </c>
      <c r="B215" t="s">
        <v>201</v>
      </c>
      <c r="C215" s="8">
        <v>136.631</v>
      </c>
      <c r="D215" s="8">
        <v>82.8</v>
      </c>
      <c r="E215" s="17">
        <f t="shared" si="33"/>
        <v>0.50085579996921326</v>
      </c>
      <c r="F215" s="2">
        <f>+IF(A215&gt;$C$3,AVERAGE(INDEX($E$15:$E$2531,A215-$C$3):E214),"")</f>
        <v>0.50167445856042336</v>
      </c>
      <c r="G215" s="2">
        <f>+IF(A215&gt;$C$3,STDEVA(INDEX($E$15:$E$2531,A215-$C$3):E214),"")</f>
        <v>5.0535138674990951E-3</v>
      </c>
      <c r="H215">
        <f t="shared" si="34"/>
        <v>-0.16199789150182936</v>
      </c>
      <c r="I215" s="2" t="str">
        <f t="shared" si="35"/>
        <v/>
      </c>
      <c r="J215" t="str">
        <f t="shared" si="36"/>
        <v/>
      </c>
      <c r="K215" t="str">
        <f t="shared" si="37"/>
        <v/>
      </c>
      <c r="L215" s="37" t="str">
        <f t="shared" si="38"/>
        <v/>
      </c>
      <c r="M215" t="str">
        <f t="shared" si="39"/>
        <v/>
      </c>
      <c r="N215" s="39">
        <f t="shared" si="40"/>
        <v>0</v>
      </c>
      <c r="O215" s="40">
        <f t="shared" si="43"/>
        <v>103</v>
      </c>
      <c r="P215" s="39">
        <f t="shared" si="41"/>
        <v>0</v>
      </c>
      <c r="Q215" s="39">
        <f t="shared" si="42"/>
        <v>0</v>
      </c>
      <c r="R215" s="39">
        <f>IF((O215 - MAX($O$15:O215)) &lt; 0, O215 - MAX($O$15:O215), 0)</f>
        <v>-1461.7499999999932</v>
      </c>
    </row>
    <row r="216" spans="1:18" x14ac:dyDescent="0.25">
      <c r="A216" s="2">
        <v>202</v>
      </c>
      <c r="B216" t="s">
        <v>202</v>
      </c>
      <c r="C216" s="8">
        <v>136.93</v>
      </c>
      <c r="D216" s="8">
        <v>82.64</v>
      </c>
      <c r="E216" s="17">
        <f t="shared" si="33"/>
        <v>0.50497602153275922</v>
      </c>
      <c r="F216" s="2">
        <f>+IF(A216&gt;$C$3,AVERAGE(INDEX($E$15:$E$2531,A216-$C$3):E215),"")</f>
        <v>0.50217482978561512</v>
      </c>
      <c r="G216" s="2">
        <f>+IF(A216&gt;$C$3,STDEVA(INDEX($E$15:$E$2531,A216-$C$3):E215),"")</f>
        <v>4.6690095170268007E-3</v>
      </c>
      <c r="H216">
        <f t="shared" si="34"/>
        <v>0.59995417377685889</v>
      </c>
      <c r="I216" s="2" t="str">
        <f t="shared" si="35"/>
        <v/>
      </c>
      <c r="J216" t="str">
        <f t="shared" si="36"/>
        <v/>
      </c>
      <c r="K216" t="str">
        <f t="shared" si="37"/>
        <v/>
      </c>
      <c r="L216" s="37" t="str">
        <f t="shared" si="38"/>
        <v/>
      </c>
      <c r="M216" t="str">
        <f t="shared" si="39"/>
        <v/>
      </c>
      <c r="N216" s="39">
        <f t="shared" si="40"/>
        <v>0</v>
      </c>
      <c r="O216" s="40">
        <f t="shared" si="43"/>
        <v>103</v>
      </c>
      <c r="P216" s="39">
        <f t="shared" si="41"/>
        <v>0</v>
      </c>
      <c r="Q216" s="39">
        <f t="shared" si="42"/>
        <v>0</v>
      </c>
      <c r="R216" s="39">
        <f>IF((O216 - MAX($O$15:O216)) &lt; 0, O216 - MAX($O$15:O216), 0)</f>
        <v>-1461.7499999999932</v>
      </c>
    </row>
    <row r="217" spans="1:18" x14ac:dyDescent="0.25">
      <c r="A217" s="2">
        <v>203</v>
      </c>
      <c r="B217" t="s">
        <v>203</v>
      </c>
      <c r="C217" s="8">
        <v>137.16</v>
      </c>
      <c r="D217" s="8">
        <v>82.5</v>
      </c>
      <c r="E217" s="17">
        <f t="shared" si="33"/>
        <v>0.50834983425408431</v>
      </c>
      <c r="F217" s="2">
        <f>+IF(A217&gt;$C$3,AVERAGE(INDEX($E$15:$E$2531,A217-$C$3):E216),"")</f>
        <v>0.50242180299563743</v>
      </c>
      <c r="G217" s="2">
        <f>+IF(A217&gt;$C$3,STDEVA(INDEX($E$15:$E$2531,A217-$C$3):E216),"")</f>
        <v>4.7613066444090781E-3</v>
      </c>
      <c r="H217">
        <f t="shared" si="34"/>
        <v>1.2450429474874956</v>
      </c>
      <c r="I217" s="2" t="str">
        <f t="shared" si="35"/>
        <v/>
      </c>
      <c r="J217" t="str">
        <f t="shared" si="36"/>
        <v/>
      </c>
      <c r="K217" t="str">
        <f t="shared" si="37"/>
        <v/>
      </c>
      <c r="L217" s="37" t="str">
        <f t="shared" si="38"/>
        <v/>
      </c>
      <c r="M217" t="str">
        <f t="shared" si="39"/>
        <v/>
      </c>
      <c r="N217" s="39">
        <f t="shared" si="40"/>
        <v>0</v>
      </c>
      <c r="O217" s="40">
        <f t="shared" si="43"/>
        <v>103</v>
      </c>
      <c r="P217" s="39">
        <f t="shared" si="41"/>
        <v>0</v>
      </c>
      <c r="Q217" s="39">
        <f t="shared" si="42"/>
        <v>0</v>
      </c>
      <c r="R217" s="39">
        <f>IF((O217 - MAX($O$15:O217)) &lt; 0, O217 - MAX($O$15:O217), 0)</f>
        <v>-1461.7499999999932</v>
      </c>
    </row>
    <row r="218" spans="1:18" x14ac:dyDescent="0.25">
      <c r="A218" s="2">
        <v>204</v>
      </c>
      <c r="B218" t="s">
        <v>204</v>
      </c>
      <c r="C218" s="8">
        <v>137.559</v>
      </c>
      <c r="D218" s="8">
        <v>82.28</v>
      </c>
      <c r="E218" s="17">
        <f t="shared" si="33"/>
        <v>0.51392485119778242</v>
      </c>
      <c r="F218" s="2">
        <f>+IF(A218&gt;$C$3,AVERAGE(INDEX($E$15:$E$2531,A218-$C$3):E217),"")</f>
        <v>0.50364691743141132</v>
      </c>
      <c r="G218" s="2">
        <f>+IF(A218&gt;$C$3,STDEVA(INDEX($E$15:$E$2531,A218-$C$3):E217),"")</f>
        <v>4.7037769863425526E-3</v>
      </c>
      <c r="H218">
        <f t="shared" si="34"/>
        <v>2.1850384906030076</v>
      </c>
      <c r="I218" s="2" t="str">
        <f t="shared" si="35"/>
        <v>Sell</v>
      </c>
      <c r="J218">
        <f t="shared" si="36"/>
        <v>82.28</v>
      </c>
      <c r="K218">
        <f t="shared" si="37"/>
        <v>137.559</v>
      </c>
      <c r="L218" s="37" t="str">
        <f t="shared" si="38"/>
        <v/>
      </c>
      <c r="M218" t="str">
        <f t="shared" si="39"/>
        <v>Short</v>
      </c>
      <c r="N218" s="39">
        <f t="shared" si="40"/>
        <v>0</v>
      </c>
      <c r="O218" s="40">
        <f t="shared" si="43"/>
        <v>103</v>
      </c>
      <c r="P218" s="39">
        <f t="shared" si="41"/>
        <v>3.75</v>
      </c>
      <c r="Q218" s="39">
        <f t="shared" si="42"/>
        <v>2747.9875000000002</v>
      </c>
      <c r="R218" s="39">
        <f>IF((O218 - MAX($O$15:O218)) &lt; 0, O218 - MAX($O$15:O218), 0)</f>
        <v>-1461.7499999999932</v>
      </c>
    </row>
    <row r="219" spans="1:18" x14ac:dyDescent="0.25">
      <c r="A219" s="2">
        <v>205</v>
      </c>
      <c r="B219" t="s">
        <v>205</v>
      </c>
      <c r="C219" s="8">
        <v>137.02000000000001</v>
      </c>
      <c r="D219" s="8">
        <v>81.05</v>
      </c>
      <c r="E219" s="17">
        <f t="shared" si="33"/>
        <v>0.52506065239306798</v>
      </c>
      <c r="F219" s="2">
        <f>+IF(A219&gt;$C$3,AVERAGE(INDEX($E$15:$E$2531,A219-$C$3):E218),"")</f>
        <v>0.50513057965488994</v>
      </c>
      <c r="G219" s="2">
        <f>+IF(A219&gt;$C$3,STDEVA(INDEX($E$15:$E$2531,A219-$C$3):E218),"")</f>
        <v>5.6277548504758516E-3</v>
      </c>
      <c r="H219">
        <f t="shared" si="34"/>
        <v>3.5413896425308691</v>
      </c>
      <c r="I219" s="2" t="str">
        <f t="shared" si="35"/>
        <v>Sell</v>
      </c>
      <c r="J219">
        <f t="shared" si="36"/>
        <v>82.28</v>
      </c>
      <c r="K219">
        <f t="shared" si="37"/>
        <v>137.559</v>
      </c>
      <c r="L219" s="37">
        <f t="shared" si="38"/>
        <v>-172.75000000000421</v>
      </c>
      <c r="M219" t="str">
        <f t="shared" si="39"/>
        <v>Short</v>
      </c>
      <c r="N219" s="39">
        <f t="shared" si="40"/>
        <v>0</v>
      </c>
      <c r="O219" s="40">
        <f t="shared" si="43"/>
        <v>103</v>
      </c>
      <c r="P219" s="39">
        <f t="shared" si="41"/>
        <v>0</v>
      </c>
      <c r="Q219" s="39">
        <f t="shared" si="42"/>
        <v>0</v>
      </c>
      <c r="R219" s="39">
        <f>IF((O219 - MAX($O$15:O219)) &lt; 0, O219 - MAX($O$15:O219), 0)</f>
        <v>-1461.7499999999932</v>
      </c>
    </row>
    <row r="220" spans="1:18" x14ac:dyDescent="0.25">
      <c r="A220" s="2">
        <v>206</v>
      </c>
      <c r="B220" t="s">
        <v>206</v>
      </c>
      <c r="C220" s="8">
        <v>137.72999999999999</v>
      </c>
      <c r="D220" s="8">
        <v>81.47</v>
      </c>
      <c r="E220" s="17">
        <f t="shared" si="33"/>
        <v>0.52506039260668991</v>
      </c>
      <c r="F220" s="2">
        <f>+IF(A220&gt;$C$3,AVERAGE(INDEX($E$15:$E$2531,A220-$C$3):E219),"")</f>
        <v>0.50744473531417256</v>
      </c>
      <c r="G220" s="2">
        <f>+IF(A220&gt;$C$3,STDEVA(INDEX($E$15:$E$2531,A220-$C$3):E219),"")</f>
        <v>8.6716329991588063E-3</v>
      </c>
      <c r="H220">
        <f t="shared" si="34"/>
        <v>2.0314117645691603</v>
      </c>
      <c r="I220" s="2" t="str">
        <f t="shared" si="35"/>
        <v>Sell</v>
      </c>
      <c r="J220" t="str">
        <f t="shared" si="36"/>
        <v/>
      </c>
      <c r="K220" t="str">
        <f t="shared" si="37"/>
        <v/>
      </c>
      <c r="L220" s="37">
        <f t="shared" si="38"/>
        <v>-245.24999999999864</v>
      </c>
      <c r="M220" t="str">
        <f t="shared" si="39"/>
        <v>SL</v>
      </c>
      <c r="N220" s="39">
        <f t="shared" si="40"/>
        <v>-245.24999999999864</v>
      </c>
      <c r="O220" s="40">
        <f t="shared" si="43"/>
        <v>-142.24999999999864</v>
      </c>
      <c r="P220" s="39">
        <f t="shared" si="41"/>
        <v>3.75</v>
      </c>
      <c r="Q220" s="39">
        <f t="shared" si="42"/>
        <v>0</v>
      </c>
      <c r="R220" s="39">
        <f>IF((O220 - MAX($O$15:O220)) &lt; 0, O220 - MAX($O$15:O220), 0)</f>
        <v>-1706.9999999999918</v>
      </c>
    </row>
    <row r="221" spans="1:18" x14ac:dyDescent="0.25">
      <c r="A221" s="2">
        <v>207</v>
      </c>
      <c r="B221" t="s">
        <v>207</v>
      </c>
      <c r="C221" s="8">
        <v>137.31200000000001</v>
      </c>
      <c r="D221" s="8">
        <v>80.25</v>
      </c>
      <c r="E221" s="17">
        <f t="shared" si="33"/>
        <v>0.53710894679898902</v>
      </c>
      <c r="F221" s="2">
        <f>+IF(A221&gt;$C$3,AVERAGE(INDEX($E$15:$E$2531,A221-$C$3):E220),"")</f>
        <v>0.51060843965134417</v>
      </c>
      <c r="G221" s="2">
        <f>+IF(A221&gt;$C$3,STDEVA(INDEX($E$15:$E$2531,A221-$C$3):E220),"")</f>
        <v>9.3802895332162385E-3</v>
      </c>
      <c r="H221">
        <f t="shared" si="34"/>
        <v>2.8251267782092184</v>
      </c>
      <c r="I221" s="2" t="str">
        <f t="shared" si="35"/>
        <v>Sell</v>
      </c>
      <c r="J221">
        <f t="shared" si="36"/>
        <v>80.25</v>
      </c>
      <c r="K221">
        <f t="shared" si="37"/>
        <v>137.31200000000001</v>
      </c>
      <c r="L221" s="37" t="str">
        <f t="shared" si="38"/>
        <v/>
      </c>
      <c r="M221" t="str">
        <f t="shared" si="39"/>
        <v>Short</v>
      </c>
      <c r="N221" s="39">
        <f t="shared" si="40"/>
        <v>0</v>
      </c>
      <c r="O221" s="40">
        <f t="shared" si="43"/>
        <v>-142.24999999999864</v>
      </c>
      <c r="P221" s="39">
        <f t="shared" si="41"/>
        <v>3.75</v>
      </c>
      <c r="Q221" s="39">
        <f t="shared" si="42"/>
        <v>2719.5250000000001</v>
      </c>
      <c r="R221" s="39">
        <f>IF((O221 - MAX($O$15:O221)) &lt; 0, O221 - MAX($O$15:O221), 0)</f>
        <v>-1706.9999999999918</v>
      </c>
    </row>
    <row r="222" spans="1:18" x14ac:dyDescent="0.25">
      <c r="A222" s="2">
        <v>208</v>
      </c>
      <c r="B222" t="s">
        <v>208</v>
      </c>
      <c r="C222" s="8">
        <v>136.75</v>
      </c>
      <c r="D222" s="8">
        <v>80.34</v>
      </c>
      <c r="E222" s="17">
        <f t="shared" si="33"/>
        <v>0.53188681237095436</v>
      </c>
      <c r="F222" s="2">
        <f>+IF(A222&gt;$C$3,AVERAGE(INDEX($E$15:$E$2531,A222-$C$3):E221),"")</f>
        <v>0.51480301425630803</v>
      </c>
      <c r="G222" s="2">
        <f>+IF(A222&gt;$C$3,STDEVA(INDEX($E$15:$E$2531,A222-$C$3):E221),"")</f>
        <v>1.183885541724883E-2</v>
      </c>
      <c r="H222">
        <f t="shared" si="34"/>
        <v>1.4430278529929328</v>
      </c>
      <c r="I222" s="2" t="str">
        <f t="shared" si="35"/>
        <v/>
      </c>
      <c r="J222">
        <f t="shared" si="36"/>
        <v>80.25</v>
      </c>
      <c r="K222">
        <f t="shared" si="37"/>
        <v>137.31200000000001</v>
      </c>
      <c r="L222" s="37">
        <f t="shared" si="38"/>
        <v>163.00000000000381</v>
      </c>
      <c r="M222" t="str">
        <f t="shared" si="39"/>
        <v>Short</v>
      </c>
      <c r="N222" s="39">
        <f t="shared" si="40"/>
        <v>0</v>
      </c>
      <c r="O222" s="40">
        <f t="shared" si="43"/>
        <v>-142.24999999999864</v>
      </c>
      <c r="P222" s="39">
        <f t="shared" si="41"/>
        <v>0</v>
      </c>
      <c r="Q222" s="39">
        <f t="shared" si="42"/>
        <v>0</v>
      </c>
      <c r="R222" s="39">
        <f>IF((O222 - MAX($O$15:O222)) &lt; 0, O222 - MAX($O$15:O222), 0)</f>
        <v>-1706.9999999999918</v>
      </c>
    </row>
    <row r="223" spans="1:18" x14ac:dyDescent="0.25">
      <c r="A223" s="2">
        <v>209</v>
      </c>
      <c r="B223" t="s">
        <v>209</v>
      </c>
      <c r="C223" s="8">
        <v>134.75</v>
      </c>
      <c r="D223" s="8">
        <v>78.739999999999995</v>
      </c>
      <c r="E223" s="17">
        <f t="shared" si="33"/>
        <v>0.53726992427351516</v>
      </c>
      <c r="F223" s="2">
        <f>+IF(A223&gt;$C$3,AVERAGE(INDEX($E$15:$E$2531,A223-$C$3):E222),"")</f>
        <v>0.51761436993450094</v>
      </c>
      <c r="G223" s="2">
        <f>+IF(A223&gt;$C$3,STDEVA(INDEX($E$15:$E$2531,A223-$C$3):E222),"")</f>
        <v>1.2621650567137229E-2</v>
      </c>
      <c r="H223">
        <f t="shared" si="34"/>
        <v>1.5572887424241524</v>
      </c>
      <c r="I223" s="2" t="str">
        <f t="shared" si="35"/>
        <v/>
      </c>
      <c r="J223">
        <f t="shared" si="36"/>
        <v>80.25</v>
      </c>
      <c r="K223">
        <f t="shared" si="37"/>
        <v>137.31200000000001</v>
      </c>
      <c r="L223" s="37">
        <f t="shared" si="38"/>
        <v>263.00000000000171</v>
      </c>
      <c r="M223" t="str">
        <f t="shared" si="39"/>
        <v>Short</v>
      </c>
      <c r="N223" s="39">
        <f t="shared" si="40"/>
        <v>0</v>
      </c>
      <c r="O223" s="40">
        <f t="shared" si="43"/>
        <v>-142.24999999999864</v>
      </c>
      <c r="P223" s="39">
        <f t="shared" si="41"/>
        <v>0</v>
      </c>
      <c r="Q223" s="39">
        <f t="shared" si="42"/>
        <v>0</v>
      </c>
      <c r="R223" s="39">
        <f>IF((O223 - MAX($O$15:O223)) &lt; 0, O223 - MAX($O$15:O223), 0)</f>
        <v>-1706.9999999999918</v>
      </c>
    </row>
    <row r="224" spans="1:18" x14ac:dyDescent="0.25">
      <c r="A224" s="2">
        <v>210</v>
      </c>
      <c r="B224" t="s">
        <v>210</v>
      </c>
      <c r="C224" s="8">
        <v>135.69</v>
      </c>
      <c r="D224" s="8">
        <v>79.48</v>
      </c>
      <c r="E224" s="17">
        <f t="shared" si="33"/>
        <v>0.53486745447424533</v>
      </c>
      <c r="F224" s="2">
        <f>+IF(A224&gt;$C$3,AVERAGE(INDEX($E$15:$E$2531,A224-$C$3):E223),"")</f>
        <v>0.52049924837745054</v>
      </c>
      <c r="G224" s="2">
        <f>+IF(A224&gt;$C$3,STDEVA(INDEX($E$15:$E$2531,A224-$C$3):E223),"")</f>
        <v>1.390184928121509E-2</v>
      </c>
      <c r="H224">
        <f t="shared" si="34"/>
        <v>1.0335463869695283</v>
      </c>
      <c r="I224" s="2" t="str">
        <f t="shared" si="35"/>
        <v/>
      </c>
      <c r="J224">
        <f t="shared" si="36"/>
        <v>80.25</v>
      </c>
      <c r="K224">
        <f t="shared" si="37"/>
        <v>137.31200000000001</v>
      </c>
      <c r="L224" s="37">
        <f t="shared" si="38"/>
        <v>213.00000000000452</v>
      </c>
      <c r="M224" t="str">
        <f t="shared" si="39"/>
        <v>Short</v>
      </c>
      <c r="N224" s="39">
        <f t="shared" si="40"/>
        <v>0</v>
      </c>
      <c r="O224" s="40">
        <f t="shared" si="43"/>
        <v>-142.24999999999864</v>
      </c>
      <c r="P224" s="39">
        <f t="shared" si="41"/>
        <v>0</v>
      </c>
      <c r="Q224" s="39">
        <f t="shared" si="42"/>
        <v>0</v>
      </c>
      <c r="R224" s="39">
        <f>IF((O224 - MAX($O$15:O224)) &lt; 0, O224 - MAX($O$15:O224), 0)</f>
        <v>-1706.9999999999918</v>
      </c>
    </row>
    <row r="225" spans="1:18" x14ac:dyDescent="0.25">
      <c r="A225" s="2">
        <v>211</v>
      </c>
      <c r="B225" t="s">
        <v>211</v>
      </c>
      <c r="C225" s="8">
        <v>137.04</v>
      </c>
      <c r="D225" s="8">
        <v>80.510099999999994</v>
      </c>
      <c r="E225" s="17">
        <f t="shared" si="33"/>
        <v>0.53189021162301742</v>
      </c>
      <c r="F225" s="2">
        <f>+IF(A225&gt;$C$3,AVERAGE(INDEX($E$15:$E$2531,A225-$C$3):E224),"")</f>
        <v>0.52427832110023187</v>
      </c>
      <c r="G225" s="2">
        <f>+IF(A225&gt;$C$3,STDEVA(INDEX($E$15:$E$2531,A225-$C$3):E224),"")</f>
        <v>1.2440554010861108E-2</v>
      </c>
      <c r="H225">
        <f t="shared" si="34"/>
        <v>0.61186105668124247</v>
      </c>
      <c r="I225" s="2" t="str">
        <f t="shared" si="35"/>
        <v/>
      </c>
      <c r="J225">
        <f t="shared" si="36"/>
        <v>80.25</v>
      </c>
      <c r="K225">
        <f t="shared" si="37"/>
        <v>137.31200000000001</v>
      </c>
      <c r="L225" s="37">
        <f t="shared" si="38"/>
        <v>133.0250000000035</v>
      </c>
      <c r="M225" t="str">
        <f t="shared" si="39"/>
        <v>Short</v>
      </c>
      <c r="N225" s="39">
        <f t="shared" si="40"/>
        <v>0</v>
      </c>
      <c r="O225" s="40">
        <f t="shared" si="43"/>
        <v>-142.24999999999864</v>
      </c>
      <c r="P225" s="39">
        <f t="shared" si="41"/>
        <v>0</v>
      </c>
      <c r="Q225" s="39">
        <f t="shared" si="42"/>
        <v>0</v>
      </c>
      <c r="R225" s="39">
        <f>IF((O225 - MAX($O$15:O225)) &lt; 0, O225 - MAX($O$15:O225), 0)</f>
        <v>-1706.9999999999918</v>
      </c>
    </row>
    <row r="226" spans="1:18" x14ac:dyDescent="0.25">
      <c r="A226" s="2">
        <v>212</v>
      </c>
      <c r="B226" t="s">
        <v>212</v>
      </c>
      <c r="C226" s="8">
        <v>137.57</v>
      </c>
      <c r="D226" s="8">
        <v>81.599999999999994</v>
      </c>
      <c r="E226" s="17">
        <f t="shared" si="33"/>
        <v>0.52230361650284296</v>
      </c>
      <c r="F226" s="2">
        <f>+IF(A226&gt;$C$3,AVERAGE(INDEX($E$15:$E$2531,A226-$C$3):E225),"")</f>
        <v>0.52726878666581622</v>
      </c>
      <c r="G226" s="2">
        <f>+IF(A226&gt;$C$3,STDEVA(INDEX($E$15:$E$2531,A226-$C$3):E225),"")</f>
        <v>1.0265325267771146E-2</v>
      </c>
      <c r="H226">
        <f t="shared" si="34"/>
        <v>-0.48368366646518596</v>
      </c>
      <c r="I226" s="2" t="str">
        <f t="shared" si="35"/>
        <v/>
      </c>
      <c r="J226">
        <f t="shared" si="36"/>
        <v>80.25</v>
      </c>
      <c r="K226">
        <f t="shared" si="37"/>
        <v>137.31200000000001</v>
      </c>
      <c r="L226" s="37">
        <f t="shared" si="38"/>
        <v>273.00000000000324</v>
      </c>
      <c r="M226" t="str">
        <f t="shared" si="39"/>
        <v>Short</v>
      </c>
      <c r="N226" s="39">
        <f t="shared" si="40"/>
        <v>0</v>
      </c>
      <c r="O226" s="40">
        <f t="shared" si="43"/>
        <v>-142.24999999999864</v>
      </c>
      <c r="P226" s="39">
        <f t="shared" si="41"/>
        <v>0</v>
      </c>
      <c r="Q226" s="39">
        <f t="shared" si="42"/>
        <v>0</v>
      </c>
      <c r="R226" s="39">
        <f>IF((O226 - MAX($O$15:O226)) &lt; 0, O226 - MAX($O$15:O226), 0)</f>
        <v>-1706.9999999999918</v>
      </c>
    </row>
    <row r="227" spans="1:18" x14ac:dyDescent="0.25">
      <c r="A227" s="2">
        <v>213</v>
      </c>
      <c r="B227" t="s">
        <v>213</v>
      </c>
      <c r="C227" s="8">
        <v>137.58000000000001</v>
      </c>
      <c r="D227" s="8">
        <v>81.44</v>
      </c>
      <c r="E227" s="17">
        <f t="shared" si="33"/>
        <v>0.52433901329565558</v>
      </c>
      <c r="F227" s="2">
        <f>+IF(A227&gt;$C$3,AVERAGE(INDEX($E$15:$E$2531,A227-$C$3):E226),"")</f>
        <v>0.5288192069156783</v>
      </c>
      <c r="G227" s="2">
        <f>+IF(A227&gt;$C$3,STDEVA(INDEX($E$15:$E$2531,A227-$C$3):E226),"")</f>
        <v>7.8111070810608215E-3</v>
      </c>
      <c r="H227">
        <f t="shared" si="34"/>
        <v>-0.57356704671039649</v>
      </c>
      <c r="I227" s="2" t="str">
        <f t="shared" si="35"/>
        <v/>
      </c>
      <c r="J227">
        <f t="shared" si="36"/>
        <v>80.25</v>
      </c>
      <c r="K227">
        <f t="shared" si="37"/>
        <v>137.31200000000001</v>
      </c>
      <c r="L227" s="37">
        <f t="shared" si="38"/>
        <v>230.49999999999926</v>
      </c>
      <c r="M227" t="str">
        <f t="shared" si="39"/>
        <v>Short</v>
      </c>
      <c r="N227" s="39">
        <f t="shared" si="40"/>
        <v>0</v>
      </c>
      <c r="O227" s="40">
        <f t="shared" si="43"/>
        <v>-142.24999999999864</v>
      </c>
      <c r="P227" s="39">
        <f t="shared" si="41"/>
        <v>0</v>
      </c>
      <c r="Q227" s="39">
        <f t="shared" si="42"/>
        <v>0</v>
      </c>
      <c r="R227" s="39">
        <f>IF((O227 - MAX($O$15:O227)) &lt; 0, O227 - MAX($O$15:O227), 0)</f>
        <v>-1706.9999999999918</v>
      </c>
    </row>
    <row r="228" spans="1:18" x14ac:dyDescent="0.25">
      <c r="A228" s="2">
        <v>214</v>
      </c>
      <c r="B228" t="s">
        <v>214</v>
      </c>
      <c r="C228" s="8">
        <v>140.06200000000001</v>
      </c>
      <c r="D228" s="8">
        <v>83.06</v>
      </c>
      <c r="E228" s="17">
        <f t="shared" si="33"/>
        <v>0.52252194351727133</v>
      </c>
      <c r="F228" s="2">
        <f>+IF(A228&gt;$C$3,AVERAGE(INDEX($E$15:$E$2531,A228-$C$3):E227),"")</f>
        <v>0.52997633603766425</v>
      </c>
      <c r="G228" s="2">
        <f>+IF(A228&gt;$C$3,STDEVA(INDEX($E$15:$E$2531,A228-$C$3):E227),"")</f>
        <v>5.8554133397174888E-3</v>
      </c>
      <c r="H228">
        <f t="shared" si="34"/>
        <v>-1.2730770806271698</v>
      </c>
      <c r="I228" s="2" t="str">
        <f t="shared" si="35"/>
        <v/>
      </c>
      <c r="J228">
        <f t="shared" si="36"/>
        <v>80.25</v>
      </c>
      <c r="K228">
        <f t="shared" si="37"/>
        <v>137.31200000000001</v>
      </c>
      <c r="L228" s="37">
        <f t="shared" si="38"/>
        <v>15.000000000000568</v>
      </c>
      <c r="M228" t="str">
        <f t="shared" si="39"/>
        <v>Short</v>
      </c>
      <c r="N228" s="39">
        <f t="shared" si="40"/>
        <v>0</v>
      </c>
      <c r="O228" s="40">
        <f t="shared" si="43"/>
        <v>-142.24999999999864</v>
      </c>
      <c r="P228" s="39">
        <f t="shared" si="41"/>
        <v>0</v>
      </c>
      <c r="Q228" s="39">
        <f t="shared" si="42"/>
        <v>0</v>
      </c>
      <c r="R228" s="39">
        <f>IF((O228 - MAX($O$15:O228)) &lt; 0, O228 - MAX($O$15:O228), 0)</f>
        <v>-1706.9999999999918</v>
      </c>
    </row>
    <row r="229" spans="1:18" x14ac:dyDescent="0.25">
      <c r="A229" s="2">
        <v>215</v>
      </c>
      <c r="B229" t="s">
        <v>215</v>
      </c>
      <c r="C229" s="8">
        <v>139.91</v>
      </c>
      <c r="D229" s="8">
        <v>82.38</v>
      </c>
      <c r="E229" s="17">
        <f t="shared" si="33"/>
        <v>0.52965666973725989</v>
      </c>
      <c r="F229" s="2">
        <f>+IF(A229&gt;$C$3,AVERAGE(INDEX($E$15:$E$2531,A229-$C$3):E228),"")</f>
        <v>0.52969425727368691</v>
      </c>
      <c r="G229" s="2">
        <f>+IF(A229&gt;$C$3,STDEVA(INDEX($E$15:$E$2531,A229-$C$3):E228),"")</f>
        <v>6.1742897296378088E-3</v>
      </c>
      <c r="H229">
        <f t="shared" si="34"/>
        <v>-6.0877506681605688E-3</v>
      </c>
      <c r="I229" s="2" t="str">
        <f t="shared" si="35"/>
        <v/>
      </c>
      <c r="J229">
        <f t="shared" si="36"/>
        <v>80.25</v>
      </c>
      <c r="K229">
        <f t="shared" si="37"/>
        <v>137.31200000000001</v>
      </c>
      <c r="L229" s="37">
        <f t="shared" si="38"/>
        <v>-116.99999999999727</v>
      </c>
      <c r="M229" t="str">
        <f t="shared" si="39"/>
        <v>Short</v>
      </c>
      <c r="N229" s="39">
        <f t="shared" si="40"/>
        <v>0</v>
      </c>
      <c r="O229" s="40">
        <f t="shared" si="43"/>
        <v>-142.24999999999864</v>
      </c>
      <c r="P229" s="39">
        <f t="shared" si="41"/>
        <v>0</v>
      </c>
      <c r="Q229" s="39">
        <f t="shared" si="42"/>
        <v>0</v>
      </c>
      <c r="R229" s="39">
        <f>IF((O229 - MAX($O$15:O229)) &lt; 0, O229 - MAX($O$15:O229), 0)</f>
        <v>-1706.9999999999918</v>
      </c>
    </row>
    <row r="230" spans="1:18" x14ac:dyDescent="0.25">
      <c r="A230" s="2">
        <v>216</v>
      </c>
      <c r="B230" t="s">
        <v>216</v>
      </c>
      <c r="C230" s="8">
        <v>140.72</v>
      </c>
      <c r="D230" s="8">
        <v>83.07</v>
      </c>
      <c r="E230" s="17">
        <f t="shared" si="33"/>
        <v>0.52708847457832264</v>
      </c>
      <c r="F230" s="2">
        <f>+IF(A230&gt;$C$3,AVERAGE(INDEX($E$15:$E$2531,A230-$C$3):E229),"")</f>
        <v>0.53020495473263896</v>
      </c>
      <c r="G230" s="2">
        <f>+IF(A230&gt;$C$3,STDEVA(INDEX($E$15:$E$2531,A230-$C$3):E229),"")</f>
        <v>5.9282821430802959E-3</v>
      </c>
      <c r="H230">
        <f t="shared" si="34"/>
        <v>-0.52569700279093201</v>
      </c>
      <c r="I230" s="2" t="str">
        <f t="shared" si="35"/>
        <v/>
      </c>
      <c r="J230">
        <f t="shared" si="36"/>
        <v>80.25</v>
      </c>
      <c r="K230">
        <f t="shared" si="37"/>
        <v>137.31200000000001</v>
      </c>
      <c r="L230" s="37">
        <f t="shared" si="38"/>
        <v>-146.99999999999852</v>
      </c>
      <c r="M230" t="str">
        <f t="shared" si="39"/>
        <v>Short</v>
      </c>
      <c r="N230" s="39">
        <f t="shared" si="40"/>
        <v>0</v>
      </c>
      <c r="O230" s="40">
        <f t="shared" si="43"/>
        <v>-142.24999999999864</v>
      </c>
      <c r="P230" s="39">
        <f t="shared" si="41"/>
        <v>0</v>
      </c>
      <c r="Q230" s="39">
        <f t="shared" si="42"/>
        <v>0</v>
      </c>
      <c r="R230" s="39">
        <f>IF((O230 - MAX($O$15:O230)) &lt; 0, O230 - MAX($O$15:O230), 0)</f>
        <v>-1706.9999999999918</v>
      </c>
    </row>
    <row r="231" spans="1:18" x14ac:dyDescent="0.25">
      <c r="A231" s="2">
        <v>217</v>
      </c>
      <c r="B231" t="s">
        <v>217</v>
      </c>
      <c r="C231" s="8">
        <v>140.30000000000001</v>
      </c>
      <c r="D231" s="8">
        <v>83</v>
      </c>
      <c r="E231" s="17">
        <f t="shared" si="33"/>
        <v>0.52494237931181742</v>
      </c>
      <c r="F231" s="2">
        <f>+IF(A231&gt;$C$3,AVERAGE(INDEX($E$15:$E$2531,A231-$C$3):E230),"")</f>
        <v>0.52909156893034259</v>
      </c>
      <c r="G231" s="2">
        <f>+IF(A231&gt;$C$3,STDEVA(INDEX($E$15:$E$2531,A231-$C$3):E230),"")</f>
        <v>5.3857093769176245E-3</v>
      </c>
      <c r="H231">
        <f t="shared" si="34"/>
        <v>-0.77040726265475867</v>
      </c>
      <c r="I231" s="2" t="str">
        <f t="shared" si="35"/>
        <v/>
      </c>
      <c r="J231">
        <f t="shared" si="36"/>
        <v>80.25</v>
      </c>
      <c r="K231">
        <f t="shared" si="37"/>
        <v>137.31200000000001</v>
      </c>
      <c r="L231" s="37">
        <f t="shared" si="38"/>
        <v>-59.499999999999886</v>
      </c>
      <c r="M231" t="str">
        <f t="shared" si="39"/>
        <v>Short</v>
      </c>
      <c r="N231" s="39">
        <f t="shared" si="40"/>
        <v>0</v>
      </c>
      <c r="O231" s="40">
        <f t="shared" si="43"/>
        <v>-142.24999999999864</v>
      </c>
      <c r="P231" s="39">
        <f t="shared" si="41"/>
        <v>0</v>
      </c>
      <c r="Q231" s="39">
        <f t="shared" si="42"/>
        <v>0</v>
      </c>
      <c r="R231" s="39">
        <f>IF((O231 - MAX($O$15:O231)) &lt; 0, O231 - MAX($O$15:O231), 0)</f>
        <v>-1706.9999999999918</v>
      </c>
    </row>
    <row r="232" spans="1:18" x14ac:dyDescent="0.25">
      <c r="A232" s="2">
        <v>218</v>
      </c>
      <c r="B232" t="s">
        <v>218</v>
      </c>
      <c r="C232" s="8">
        <v>140.85</v>
      </c>
      <c r="D232" s="8">
        <v>83.7</v>
      </c>
      <c r="E232" s="17">
        <f t="shared" si="33"/>
        <v>0.52045651682695182</v>
      </c>
      <c r="F232" s="2">
        <f>+IF(A232&gt;$C$3,AVERAGE(INDEX($E$15:$E$2531,A232-$C$3):E231),"")</f>
        <v>0.52831996525710534</v>
      </c>
      <c r="G232" s="2">
        <f>+IF(A232&gt;$C$3,STDEVA(INDEX($E$15:$E$2531,A232-$C$3):E231),"")</f>
        <v>5.4324368666621636E-3</v>
      </c>
      <c r="H232">
        <f t="shared" si="34"/>
        <v>-1.4474992757688567</v>
      </c>
      <c r="I232" s="2" t="str">
        <f t="shared" si="35"/>
        <v/>
      </c>
      <c r="J232">
        <f t="shared" si="36"/>
        <v>80.25</v>
      </c>
      <c r="K232">
        <f t="shared" si="37"/>
        <v>137.31200000000001</v>
      </c>
      <c r="L232" s="37">
        <f t="shared" si="38"/>
        <v>-21.999999999994998</v>
      </c>
      <c r="M232" t="str">
        <f t="shared" si="39"/>
        <v>Short</v>
      </c>
      <c r="N232" s="39">
        <f t="shared" si="40"/>
        <v>0</v>
      </c>
      <c r="O232" s="40">
        <f t="shared" si="43"/>
        <v>-142.24999999999864</v>
      </c>
      <c r="P232" s="39">
        <f t="shared" si="41"/>
        <v>0</v>
      </c>
      <c r="Q232" s="39">
        <f t="shared" si="42"/>
        <v>0</v>
      </c>
      <c r="R232" s="39">
        <f>IF((O232 - MAX($O$15:O232)) &lt; 0, O232 - MAX($O$15:O232), 0)</f>
        <v>-1706.9999999999918</v>
      </c>
    </row>
    <row r="233" spans="1:18" x14ac:dyDescent="0.25">
      <c r="A233" s="2">
        <v>219</v>
      </c>
      <c r="B233" t="s">
        <v>219</v>
      </c>
      <c r="C233" s="8">
        <v>140.44</v>
      </c>
      <c r="D233" s="8">
        <v>82.950999999999993</v>
      </c>
      <c r="E233" s="17">
        <f t="shared" si="33"/>
        <v>0.5265302792813511</v>
      </c>
      <c r="F233" s="2">
        <f>+IF(A233&gt;$C$3,AVERAGE(INDEX($E$15:$E$2531,A233-$C$3):E232),"")</f>
        <v>0.52645180887415388</v>
      </c>
      <c r="G233" s="2">
        <f>+IF(A233&gt;$C$3,STDEVA(INDEX($E$15:$E$2531,A233-$C$3):E232),"")</f>
        <v>4.8271749354561362E-3</v>
      </c>
      <c r="H233">
        <f t="shared" si="34"/>
        <v>1.6255969225569947E-2</v>
      </c>
      <c r="I233" s="2" t="str">
        <f t="shared" si="35"/>
        <v/>
      </c>
      <c r="J233">
        <f t="shared" si="36"/>
        <v>80.25</v>
      </c>
      <c r="K233">
        <f t="shared" si="37"/>
        <v>137.31200000000001</v>
      </c>
      <c r="L233" s="37">
        <f t="shared" si="38"/>
        <v>-106.74999999999807</v>
      </c>
      <c r="M233" t="str">
        <f t="shared" si="39"/>
        <v>Short</v>
      </c>
      <c r="N233" s="39">
        <f t="shared" si="40"/>
        <v>0</v>
      </c>
      <c r="O233" s="40">
        <f t="shared" si="43"/>
        <v>-142.24999999999864</v>
      </c>
      <c r="P233" s="39">
        <f t="shared" si="41"/>
        <v>0</v>
      </c>
      <c r="Q233" s="39">
        <f t="shared" si="42"/>
        <v>0</v>
      </c>
      <c r="R233" s="39">
        <f>IF((O233 - MAX($O$15:O233)) &lt; 0, O233 - MAX($O$15:O233), 0)</f>
        <v>-1706.9999999999918</v>
      </c>
    </row>
    <row r="234" spans="1:18" x14ac:dyDescent="0.25">
      <c r="A234" s="2">
        <v>220</v>
      </c>
      <c r="B234" t="s">
        <v>220</v>
      </c>
      <c r="C234" s="8">
        <v>140.21</v>
      </c>
      <c r="D234" s="8">
        <v>82.93</v>
      </c>
      <c r="E234" s="17">
        <f t="shared" si="33"/>
        <v>0.5251444202699278</v>
      </c>
      <c r="F234" s="2">
        <f>+IF(A234&gt;$C$3,AVERAGE(INDEX($E$15:$E$2531,A234-$C$3):E233),"")</f>
        <v>0.52552545607494339</v>
      </c>
      <c r="G234" s="2">
        <f>+IF(A234&gt;$C$3,STDEVA(INDEX($E$15:$E$2531,A234-$C$3):E233),"")</f>
        <v>3.6720710100192101E-3</v>
      </c>
      <c r="H234">
        <f t="shared" si="34"/>
        <v>-0.1037659141056726</v>
      </c>
      <c r="I234" s="2" t="str">
        <f t="shared" si="35"/>
        <v/>
      </c>
      <c r="J234">
        <f t="shared" si="36"/>
        <v>80.25</v>
      </c>
      <c r="K234">
        <f t="shared" si="37"/>
        <v>137.31200000000001</v>
      </c>
      <c r="L234" s="37">
        <f t="shared" si="38"/>
        <v>-54.499999999997385</v>
      </c>
      <c r="M234" t="str">
        <f t="shared" si="39"/>
        <v>Short</v>
      </c>
      <c r="N234" s="39">
        <f t="shared" si="40"/>
        <v>0</v>
      </c>
      <c r="O234" s="40">
        <f t="shared" si="43"/>
        <v>-142.24999999999864</v>
      </c>
      <c r="P234" s="39">
        <f t="shared" si="41"/>
        <v>0</v>
      </c>
      <c r="Q234" s="39">
        <f t="shared" si="42"/>
        <v>0</v>
      </c>
      <c r="R234" s="39">
        <f>IF((O234 - MAX($O$15:O234)) &lt; 0, O234 - MAX($O$15:O234), 0)</f>
        <v>-1706.9999999999918</v>
      </c>
    </row>
    <row r="235" spans="1:18" x14ac:dyDescent="0.25">
      <c r="A235" s="2">
        <v>221</v>
      </c>
      <c r="B235" t="s">
        <v>221</v>
      </c>
      <c r="C235" s="8">
        <v>139.19999999999999</v>
      </c>
      <c r="D235" s="8">
        <v>82.13</v>
      </c>
      <c r="E235" s="17">
        <f t="shared" si="33"/>
        <v>0.52760839014821836</v>
      </c>
      <c r="F235" s="2">
        <f>+IF(A235&gt;$C$3,AVERAGE(INDEX($E$15:$E$2531,A235-$C$3):E234),"")</f>
        <v>0.5247759237023778</v>
      </c>
      <c r="G235" s="2">
        <f>+IF(A235&gt;$C$3,STDEVA(INDEX($E$15:$E$2531,A235-$C$3):E234),"")</f>
        <v>2.7940054160926187E-3</v>
      </c>
      <c r="H235">
        <f t="shared" si="34"/>
        <v>1.013765553039526</v>
      </c>
      <c r="I235" s="2" t="str">
        <f t="shared" si="35"/>
        <v/>
      </c>
      <c r="J235">
        <f t="shared" si="36"/>
        <v>80.25</v>
      </c>
      <c r="K235">
        <f t="shared" si="37"/>
        <v>137.31200000000001</v>
      </c>
      <c r="L235" s="37">
        <f t="shared" si="38"/>
        <v>-1.9999999999953388</v>
      </c>
      <c r="M235" t="str">
        <f t="shared" si="39"/>
        <v>Short</v>
      </c>
      <c r="N235" s="39">
        <f t="shared" si="40"/>
        <v>0</v>
      </c>
      <c r="O235" s="40">
        <f t="shared" si="43"/>
        <v>-142.24999999999864</v>
      </c>
      <c r="P235" s="39">
        <f t="shared" si="41"/>
        <v>0</v>
      </c>
      <c r="Q235" s="39">
        <f t="shared" si="42"/>
        <v>0</v>
      </c>
      <c r="R235" s="39">
        <f>IF((O235 - MAX($O$15:O235)) &lt; 0, O235 - MAX($O$15:O235), 0)</f>
        <v>-1706.9999999999918</v>
      </c>
    </row>
    <row r="236" spans="1:18" x14ac:dyDescent="0.25">
      <c r="A236" s="2">
        <v>222</v>
      </c>
      <c r="B236" t="s">
        <v>222</v>
      </c>
      <c r="C236" s="8">
        <v>139.65</v>
      </c>
      <c r="D236" s="8">
        <v>82.68</v>
      </c>
      <c r="E236" s="17">
        <f t="shared" si="33"/>
        <v>0.52416155757761818</v>
      </c>
      <c r="F236" s="2">
        <f>+IF(A236&gt;$C$3,AVERAGE(INDEX($E$15:$E$2531,A236-$C$3):E235),"")</f>
        <v>0.52536534299630844</v>
      </c>
      <c r="G236" s="2">
        <f>+IF(A236&gt;$C$3,STDEVA(INDEX($E$15:$E$2531,A236-$C$3):E235),"")</f>
        <v>2.7666667097488618E-3</v>
      </c>
      <c r="H236">
        <f t="shared" si="34"/>
        <v>-0.43510315660664922</v>
      </c>
      <c r="I236" s="2" t="str">
        <f t="shared" si="35"/>
        <v/>
      </c>
      <c r="J236">
        <f t="shared" si="36"/>
        <v>80.25</v>
      </c>
      <c r="K236">
        <f t="shared" si="37"/>
        <v>137.31200000000001</v>
      </c>
      <c r="L236" s="37">
        <f t="shared" si="38"/>
        <v>23.000000000003297</v>
      </c>
      <c r="M236" t="str">
        <f t="shared" si="39"/>
        <v>Short</v>
      </c>
      <c r="N236" s="39">
        <f t="shared" si="40"/>
        <v>0</v>
      </c>
      <c r="O236" s="40">
        <f t="shared" si="43"/>
        <v>-142.24999999999864</v>
      </c>
      <c r="P236" s="39">
        <f t="shared" si="41"/>
        <v>0</v>
      </c>
      <c r="Q236" s="39">
        <f t="shared" si="42"/>
        <v>0</v>
      </c>
      <c r="R236" s="39">
        <f>IF((O236 - MAX($O$15:O236)) &lt; 0, O236 - MAX($O$15:O236), 0)</f>
        <v>-1706.9999999999918</v>
      </c>
    </row>
    <row r="237" spans="1:18" x14ac:dyDescent="0.25">
      <c r="A237" s="2">
        <v>223</v>
      </c>
      <c r="B237" t="s">
        <v>223</v>
      </c>
      <c r="C237" s="8">
        <v>141.61000000000001</v>
      </c>
      <c r="D237" s="8">
        <v>84.4</v>
      </c>
      <c r="E237" s="17">
        <f t="shared" si="33"/>
        <v>0.51750939863305589</v>
      </c>
      <c r="F237" s="2">
        <f>+IF(A237&gt;$C$3,AVERAGE(INDEX($E$15:$E$2531,A237-$C$3):E236),"")</f>
        <v>0.52534562569430432</v>
      </c>
      <c r="G237" s="2">
        <f>+IF(A237&gt;$C$3,STDEVA(INDEX($E$15:$E$2531,A237-$C$3):E236),"")</f>
        <v>2.775513582980746E-3</v>
      </c>
      <c r="H237">
        <f t="shared" si="34"/>
        <v>-2.8233430775837731</v>
      </c>
      <c r="I237" s="2" t="str">
        <f t="shared" si="35"/>
        <v>Buy</v>
      </c>
      <c r="J237">
        <f t="shared" si="36"/>
        <v>80.25</v>
      </c>
      <c r="K237">
        <f t="shared" si="37"/>
        <v>137.31200000000001</v>
      </c>
      <c r="L237" s="37">
        <f t="shared" si="38"/>
        <v>-36.999999999999091</v>
      </c>
      <c r="M237" t="str">
        <f t="shared" si="39"/>
        <v>Short</v>
      </c>
      <c r="N237" s="39">
        <f t="shared" si="40"/>
        <v>0</v>
      </c>
      <c r="O237" s="40">
        <f t="shared" si="43"/>
        <v>-142.24999999999864</v>
      </c>
      <c r="P237" s="39">
        <f t="shared" si="41"/>
        <v>0</v>
      </c>
      <c r="Q237" s="39">
        <f t="shared" si="42"/>
        <v>0</v>
      </c>
      <c r="R237" s="39">
        <f>IF((O237 - MAX($O$15:O237)) &lt; 0, O237 - MAX($O$15:O237), 0)</f>
        <v>-1706.9999999999918</v>
      </c>
    </row>
    <row r="238" spans="1:18" x14ac:dyDescent="0.25">
      <c r="A238" s="2">
        <v>224</v>
      </c>
      <c r="B238" t="s">
        <v>224</v>
      </c>
      <c r="C238" s="8">
        <v>141.16999999999999</v>
      </c>
      <c r="D238" s="8">
        <v>83.81</v>
      </c>
      <c r="E238" s="17">
        <f t="shared" si="33"/>
        <v>0.5214125057852933</v>
      </c>
      <c r="F238" s="2">
        <f>+IF(A238&gt;$C$3,AVERAGE(INDEX($E$15:$E$2531,A238-$C$3):E237),"")</f>
        <v>0.52478867626272474</v>
      </c>
      <c r="G238" s="2">
        <f>+IF(A238&gt;$C$3,STDEVA(INDEX($E$15:$E$2531,A238-$C$3):E237),"")</f>
        <v>3.7461537723544264E-3</v>
      </c>
      <c r="H238">
        <f t="shared" si="34"/>
        <v>-0.90123649016936758</v>
      </c>
      <c r="I238" s="2" t="str">
        <f t="shared" si="35"/>
        <v/>
      </c>
      <c r="J238">
        <f t="shared" si="36"/>
        <v>80.25</v>
      </c>
      <c r="K238">
        <f t="shared" si="37"/>
        <v>137.31200000000001</v>
      </c>
      <c r="L238" s="37">
        <f t="shared" si="38"/>
        <v>-74.499999999993292</v>
      </c>
      <c r="M238" t="str">
        <f t="shared" si="39"/>
        <v>Short</v>
      </c>
      <c r="N238" s="39">
        <f t="shared" si="40"/>
        <v>0</v>
      </c>
      <c r="O238" s="40">
        <f t="shared" si="43"/>
        <v>-142.24999999999864</v>
      </c>
      <c r="P238" s="39">
        <f t="shared" si="41"/>
        <v>0</v>
      </c>
      <c r="Q238" s="39">
        <f t="shared" si="42"/>
        <v>0</v>
      </c>
      <c r="R238" s="39">
        <f>IF((O238 - MAX($O$15:O238)) &lt; 0, O238 - MAX($O$15:O238), 0)</f>
        <v>-1706.9999999999918</v>
      </c>
    </row>
    <row r="239" spans="1:18" x14ac:dyDescent="0.25">
      <c r="A239" s="2">
        <v>225</v>
      </c>
      <c r="B239" t="s">
        <v>225</v>
      </c>
      <c r="C239" s="8">
        <v>140.47</v>
      </c>
      <c r="D239" s="8">
        <v>83.32</v>
      </c>
      <c r="E239" s="17">
        <f t="shared" si="33"/>
        <v>0.52230532645004724</v>
      </c>
      <c r="F239" s="2">
        <f>+IF(A239&gt;$C$3,AVERAGE(INDEX($E$15:$E$2531,A239-$C$3):E238),"")</f>
        <v>0.5238726580458396</v>
      </c>
      <c r="G239" s="2">
        <f>+IF(A239&gt;$C$3,STDEVA(INDEX($E$15:$E$2531,A239-$C$3):E238),"")</f>
        <v>3.3988731027830496E-3</v>
      </c>
      <c r="H239">
        <f t="shared" si="34"/>
        <v>-0.4611327191088746</v>
      </c>
      <c r="I239" s="2" t="str">
        <f t="shared" si="35"/>
        <v/>
      </c>
      <c r="J239">
        <f t="shared" si="36"/>
        <v>80.25</v>
      </c>
      <c r="K239">
        <f t="shared" si="37"/>
        <v>137.31200000000001</v>
      </c>
      <c r="L239" s="37">
        <f t="shared" si="38"/>
        <v>-21.999999999998522</v>
      </c>
      <c r="M239" t="str">
        <f t="shared" si="39"/>
        <v>Short</v>
      </c>
      <c r="N239" s="39">
        <f t="shared" si="40"/>
        <v>0</v>
      </c>
      <c r="O239" s="40">
        <f t="shared" si="43"/>
        <v>-142.24999999999864</v>
      </c>
      <c r="P239" s="39">
        <f t="shared" si="41"/>
        <v>0</v>
      </c>
      <c r="Q239" s="39">
        <f t="shared" si="42"/>
        <v>0</v>
      </c>
      <c r="R239" s="39">
        <f>IF((O239 - MAX($O$15:O239)) &lt; 0, O239 - MAX($O$15:O239), 0)</f>
        <v>-1706.9999999999918</v>
      </c>
    </row>
    <row r="240" spans="1:18" x14ac:dyDescent="0.25">
      <c r="A240" s="2">
        <v>226</v>
      </c>
      <c r="B240" t="s">
        <v>226</v>
      </c>
      <c r="C240" s="8">
        <v>140.22999999999999</v>
      </c>
      <c r="D240" s="8">
        <v>83.08</v>
      </c>
      <c r="E240" s="17">
        <f t="shared" si="33"/>
        <v>0.52347993273064786</v>
      </c>
      <c r="F240" s="2">
        <f>+IF(A240&gt;$C$3,AVERAGE(INDEX($E$15:$E$2531,A240-$C$3):E239),"")</f>
        <v>0.52334119714269789</v>
      </c>
      <c r="G240" s="2">
        <f>+IF(A240&gt;$C$3,STDEVA(INDEX($E$15:$E$2531,A240-$C$3):E239),"")</f>
        <v>3.2014001446054952E-3</v>
      </c>
      <c r="H240">
        <f t="shared" si="34"/>
        <v>4.3335909815504697E-2</v>
      </c>
      <c r="I240" s="2" t="str">
        <f t="shared" si="35"/>
        <v/>
      </c>
      <c r="J240">
        <f t="shared" si="36"/>
        <v>80.25</v>
      </c>
      <c r="K240">
        <f t="shared" si="37"/>
        <v>137.31200000000001</v>
      </c>
      <c r="L240" s="37">
        <f t="shared" si="38"/>
        <v>-21.999999999994998</v>
      </c>
      <c r="M240" t="str">
        <f t="shared" si="39"/>
        <v>Short</v>
      </c>
      <c r="N240" s="39">
        <f t="shared" si="40"/>
        <v>0</v>
      </c>
      <c r="O240" s="40">
        <f t="shared" si="43"/>
        <v>-142.24999999999864</v>
      </c>
      <c r="P240" s="39">
        <f t="shared" si="41"/>
        <v>0</v>
      </c>
      <c r="Q240" s="39">
        <f t="shared" si="42"/>
        <v>0</v>
      </c>
      <c r="R240" s="39">
        <f>IF((O240 - MAX($O$15:O240)) &lt; 0, O240 - MAX($O$15:O240), 0)</f>
        <v>-1706.9999999999918</v>
      </c>
    </row>
    <row r="241" spans="1:18" x14ac:dyDescent="0.25">
      <c r="A241" s="2">
        <v>227</v>
      </c>
      <c r="B241" t="s">
        <v>227</v>
      </c>
      <c r="C241" s="8">
        <v>140.81</v>
      </c>
      <c r="D241" s="8">
        <v>82.81</v>
      </c>
      <c r="E241" s="17">
        <f t="shared" si="33"/>
        <v>0.53086263688361157</v>
      </c>
      <c r="F241" s="2">
        <f>+IF(A241&gt;$C$3,AVERAGE(INDEX($E$15:$E$2531,A241-$C$3):E240),"")</f>
        <v>0.52317870307812364</v>
      </c>
      <c r="G241" s="2">
        <f>+IF(A241&gt;$C$3,STDEVA(INDEX($E$15:$E$2531,A241-$C$3):E240),"")</f>
        <v>3.1466157896719187E-3</v>
      </c>
      <c r="H241">
        <f t="shared" si="34"/>
        <v>2.4419675991930028</v>
      </c>
      <c r="I241" s="2" t="str">
        <f t="shared" si="35"/>
        <v>Sell</v>
      </c>
      <c r="J241" t="str">
        <f t="shared" si="36"/>
        <v/>
      </c>
      <c r="K241" t="str">
        <f t="shared" si="37"/>
        <v/>
      </c>
      <c r="L241" s="37">
        <f t="shared" si="38"/>
        <v>-234.49999999999704</v>
      </c>
      <c r="M241" t="str">
        <f t="shared" si="39"/>
        <v>SL</v>
      </c>
      <c r="N241" s="39">
        <f t="shared" si="40"/>
        <v>-234.49999999999704</v>
      </c>
      <c r="O241" s="40">
        <f t="shared" si="43"/>
        <v>-376.74999999999568</v>
      </c>
      <c r="P241" s="39">
        <f t="shared" si="41"/>
        <v>3.75</v>
      </c>
      <c r="Q241" s="39">
        <f t="shared" si="42"/>
        <v>0</v>
      </c>
      <c r="R241" s="39">
        <f>IF((O241 - MAX($O$15:O241)) &lt; 0, O241 - MAX($O$15:O241), 0)</f>
        <v>-1941.4999999999889</v>
      </c>
    </row>
    <row r="242" spans="1:18" x14ac:dyDescent="0.25">
      <c r="A242" s="2">
        <v>228</v>
      </c>
      <c r="B242" t="s">
        <v>228</v>
      </c>
      <c r="C242" s="8">
        <v>141.84</v>
      </c>
      <c r="D242" s="8">
        <v>83.83</v>
      </c>
      <c r="E242" s="17">
        <f t="shared" si="33"/>
        <v>0.52590872311618653</v>
      </c>
      <c r="F242" s="2">
        <f>+IF(A242&gt;$C$3,AVERAGE(INDEX($E$15:$E$2531,A242-$C$3):E241),"")</f>
        <v>0.52433493863997471</v>
      </c>
      <c r="G242" s="2">
        <f>+IF(A242&gt;$C$3,STDEVA(INDEX($E$15:$E$2531,A242-$C$3):E241),"")</f>
        <v>3.8537342619392131E-3</v>
      </c>
      <c r="H242">
        <f t="shared" si="34"/>
        <v>0.4083790861645662</v>
      </c>
      <c r="I242" s="2" t="str">
        <f t="shared" si="35"/>
        <v/>
      </c>
      <c r="J242" t="str">
        <f t="shared" si="36"/>
        <v/>
      </c>
      <c r="K242" t="str">
        <f t="shared" si="37"/>
        <v/>
      </c>
      <c r="L242" s="37" t="str">
        <f t="shared" si="38"/>
        <v/>
      </c>
      <c r="M242" t="str">
        <f t="shared" si="39"/>
        <v/>
      </c>
      <c r="N242" s="39">
        <f t="shared" si="40"/>
        <v>0</v>
      </c>
      <c r="O242" s="40">
        <f t="shared" si="43"/>
        <v>-376.74999999999568</v>
      </c>
      <c r="P242" s="39">
        <f t="shared" si="41"/>
        <v>0</v>
      </c>
      <c r="Q242" s="39">
        <f t="shared" si="42"/>
        <v>0</v>
      </c>
      <c r="R242" s="39">
        <f>IF((O242 - MAX($O$15:O242)) &lt; 0, O242 - MAX($O$15:O242), 0)</f>
        <v>-1941.4999999999889</v>
      </c>
    </row>
    <row r="243" spans="1:18" x14ac:dyDescent="0.25">
      <c r="A243" s="2">
        <v>229</v>
      </c>
      <c r="B243" t="s">
        <v>229</v>
      </c>
      <c r="C243" s="8">
        <v>141.26</v>
      </c>
      <c r="D243" s="8">
        <v>83.27</v>
      </c>
      <c r="E243" s="17">
        <f t="shared" si="33"/>
        <v>0.52851382373304834</v>
      </c>
      <c r="F243" s="2">
        <f>+IF(A243&gt;$C$3,AVERAGE(INDEX($E$15:$E$2531,A243-$C$3):E242),"")</f>
        <v>0.52426587684384529</v>
      </c>
      <c r="G243" s="2">
        <f>+IF(A243&gt;$C$3,STDEVA(INDEX($E$15:$E$2531,A243-$C$3):E242),"")</f>
        <v>3.8148475289629543E-3</v>
      </c>
      <c r="H243">
        <f t="shared" si="34"/>
        <v>1.1135299266751635</v>
      </c>
      <c r="I243" s="2" t="str">
        <f t="shared" si="35"/>
        <v/>
      </c>
      <c r="J243" t="str">
        <f t="shared" si="36"/>
        <v/>
      </c>
      <c r="K243" t="str">
        <f t="shared" si="37"/>
        <v/>
      </c>
      <c r="L243" s="37" t="str">
        <f t="shared" si="38"/>
        <v/>
      </c>
      <c r="M243" t="str">
        <f t="shared" si="39"/>
        <v/>
      </c>
      <c r="N243" s="39">
        <f t="shared" si="40"/>
        <v>0</v>
      </c>
      <c r="O243" s="40">
        <f t="shared" si="43"/>
        <v>-376.74999999999568</v>
      </c>
      <c r="P243" s="39">
        <f t="shared" si="41"/>
        <v>0</v>
      </c>
      <c r="Q243" s="39">
        <f t="shared" si="42"/>
        <v>0</v>
      </c>
      <c r="R243" s="39">
        <f>IF((O243 - MAX($O$15:O243)) &lt; 0, O243 - MAX($O$15:O243), 0)</f>
        <v>-1941.4999999999889</v>
      </c>
    </row>
    <row r="244" spans="1:18" x14ac:dyDescent="0.25">
      <c r="A244" s="2">
        <v>230</v>
      </c>
      <c r="B244" t="s">
        <v>230</v>
      </c>
      <c r="C244" s="8">
        <v>139.86000000000001</v>
      </c>
      <c r="D244" s="8">
        <v>81.94</v>
      </c>
      <c r="E244" s="17">
        <f t="shared" si="33"/>
        <v>0.53465465015699587</v>
      </c>
      <c r="F244" s="2">
        <f>+IF(A244&gt;$C$3,AVERAGE(INDEX($E$15:$E$2531,A244-$C$3):E243),"")</f>
        <v>0.5246402550064142</v>
      </c>
      <c r="G244" s="2">
        <f>+IF(A244&gt;$C$3,STDEVA(INDEX($E$15:$E$2531,A244-$C$3):E243),"")</f>
        <v>4.0687264054366451E-3</v>
      </c>
      <c r="H244">
        <f t="shared" si="34"/>
        <v>2.4613095481673088</v>
      </c>
      <c r="I244" s="2" t="str">
        <f t="shared" si="35"/>
        <v>Sell</v>
      </c>
      <c r="J244">
        <f t="shared" si="36"/>
        <v>81.94</v>
      </c>
      <c r="K244">
        <f t="shared" si="37"/>
        <v>139.86000000000001</v>
      </c>
      <c r="L244" s="37" t="str">
        <f t="shared" si="38"/>
        <v/>
      </c>
      <c r="M244" t="str">
        <f t="shared" si="39"/>
        <v>Short</v>
      </c>
      <c r="N244" s="39">
        <f t="shared" si="40"/>
        <v>0</v>
      </c>
      <c r="O244" s="40">
        <f t="shared" si="43"/>
        <v>-376.74999999999568</v>
      </c>
      <c r="P244" s="39">
        <f t="shared" si="41"/>
        <v>3.75</v>
      </c>
      <c r="Q244" s="39">
        <f t="shared" si="42"/>
        <v>2772.5</v>
      </c>
      <c r="R244" s="39">
        <f>IF((O244 - MAX($O$15:O244)) &lt; 0, O244 - MAX($O$15:O244), 0)</f>
        <v>-1941.4999999999889</v>
      </c>
    </row>
    <row r="245" spans="1:18" x14ac:dyDescent="0.25">
      <c r="A245" s="2">
        <v>231</v>
      </c>
      <c r="B245" t="s">
        <v>231</v>
      </c>
      <c r="C245" s="8">
        <v>139.79</v>
      </c>
      <c r="D245" s="8">
        <v>81.58</v>
      </c>
      <c r="E245" s="17">
        <f t="shared" si="33"/>
        <v>0.53855716259362474</v>
      </c>
      <c r="F245" s="2">
        <f>+IF(A245&gt;$C$3,AVERAGE(INDEX($E$15:$E$2531,A245-$C$3):E244),"")</f>
        <v>0.52542317278516715</v>
      </c>
      <c r="G245" s="2">
        <f>+IF(A245&gt;$C$3,STDEVA(INDEX($E$15:$E$2531,A245-$C$3):E244),"")</f>
        <v>5.2249152896933692E-3</v>
      </c>
      <c r="H245">
        <f t="shared" si="34"/>
        <v>2.5137230137234199</v>
      </c>
      <c r="I245" s="2" t="str">
        <f t="shared" si="35"/>
        <v>Sell</v>
      </c>
      <c r="J245">
        <f t="shared" si="36"/>
        <v>81.94</v>
      </c>
      <c r="K245">
        <f t="shared" si="37"/>
        <v>139.86000000000001</v>
      </c>
      <c r="L245" s="37">
        <f t="shared" si="38"/>
        <v>-72.499999999994458</v>
      </c>
      <c r="M245" t="str">
        <f t="shared" si="39"/>
        <v>Short</v>
      </c>
      <c r="N245" s="39">
        <f t="shared" si="40"/>
        <v>0</v>
      </c>
      <c r="O245" s="40">
        <f t="shared" si="43"/>
        <v>-376.74999999999568</v>
      </c>
      <c r="P245" s="39">
        <f t="shared" si="41"/>
        <v>0</v>
      </c>
      <c r="Q245" s="39">
        <f t="shared" si="42"/>
        <v>0</v>
      </c>
      <c r="R245" s="39">
        <f>IF((O245 - MAX($O$15:O245)) &lt; 0, O245 - MAX($O$15:O245), 0)</f>
        <v>-1941.4999999999889</v>
      </c>
    </row>
    <row r="246" spans="1:18" x14ac:dyDescent="0.25">
      <c r="A246" s="2">
        <v>232</v>
      </c>
      <c r="B246" t="s">
        <v>232</v>
      </c>
      <c r="C246" s="8">
        <v>138.22</v>
      </c>
      <c r="D246" s="8">
        <v>80.239999999999995</v>
      </c>
      <c r="E246" s="17">
        <f t="shared" si="33"/>
        <v>0.54382447500956821</v>
      </c>
      <c r="F246" s="2">
        <f>+IF(A246&gt;$C$3,AVERAGE(INDEX($E$15:$E$2531,A246-$C$3):E245),"")</f>
        <v>0.52702268445361233</v>
      </c>
      <c r="G246" s="2">
        <f>+IF(A246&gt;$C$3,STDEVA(INDEX($E$15:$E$2531,A246-$C$3):E245),"")</f>
        <v>6.7664798403147706E-3</v>
      </c>
      <c r="H246">
        <f t="shared" si="34"/>
        <v>2.4830917925522513</v>
      </c>
      <c r="I246" s="2" t="str">
        <f t="shared" si="35"/>
        <v>Sell</v>
      </c>
      <c r="J246">
        <f t="shared" si="36"/>
        <v>81.94</v>
      </c>
      <c r="K246">
        <f t="shared" si="37"/>
        <v>139.86000000000001</v>
      </c>
      <c r="L246" s="37">
        <f t="shared" si="38"/>
        <v>-14.999999999996987</v>
      </c>
      <c r="M246" t="str">
        <f t="shared" si="39"/>
        <v>Short</v>
      </c>
      <c r="N246" s="39">
        <f t="shared" si="40"/>
        <v>0</v>
      </c>
      <c r="O246" s="40">
        <f t="shared" si="43"/>
        <v>-376.74999999999568</v>
      </c>
      <c r="P246" s="39">
        <f t="shared" si="41"/>
        <v>0</v>
      </c>
      <c r="Q246" s="39">
        <f t="shared" si="42"/>
        <v>0</v>
      </c>
      <c r="R246" s="39">
        <f>IF((O246 - MAX($O$15:O246)) &lt; 0, O246 - MAX($O$15:O246), 0)</f>
        <v>-1941.4999999999889</v>
      </c>
    </row>
    <row r="247" spans="1:18" x14ac:dyDescent="0.25">
      <c r="A247" s="2">
        <v>233</v>
      </c>
      <c r="B247" t="s">
        <v>233</v>
      </c>
      <c r="C247" s="8">
        <v>135.9</v>
      </c>
      <c r="D247" s="8">
        <v>78.349999999999994</v>
      </c>
      <c r="E247" s="17">
        <f t="shared" si="33"/>
        <v>0.55073335235506826</v>
      </c>
      <c r="F247" s="2">
        <f>+IF(A247&gt;$C$3,AVERAGE(INDEX($E$15:$E$2531,A247-$C$3):E246),"")</f>
        <v>0.52994658182878041</v>
      </c>
      <c r="G247" s="2">
        <f>+IF(A247&gt;$C$3,STDEVA(INDEX($E$15:$E$2531,A247-$C$3):E246),"")</f>
        <v>7.7551351654328434E-3</v>
      </c>
      <c r="H247">
        <f t="shared" si="34"/>
        <v>2.6803879085101245</v>
      </c>
      <c r="I247" s="2" t="str">
        <f t="shared" si="35"/>
        <v>Sell</v>
      </c>
      <c r="J247">
        <f t="shared" si="36"/>
        <v>81.94</v>
      </c>
      <c r="K247">
        <f t="shared" si="37"/>
        <v>139.86000000000001</v>
      </c>
      <c r="L247" s="37">
        <f t="shared" si="38"/>
        <v>92.500000000001137</v>
      </c>
      <c r="M247" t="str">
        <f t="shared" si="39"/>
        <v>Short</v>
      </c>
      <c r="N247" s="39">
        <f t="shared" si="40"/>
        <v>0</v>
      </c>
      <c r="O247" s="40">
        <f t="shared" si="43"/>
        <v>-376.74999999999568</v>
      </c>
      <c r="P247" s="39">
        <f t="shared" si="41"/>
        <v>0</v>
      </c>
      <c r="Q247" s="39">
        <f t="shared" si="42"/>
        <v>0</v>
      </c>
      <c r="R247" s="39">
        <f>IF((O247 - MAX($O$15:O247)) &lt; 0, O247 - MAX($O$15:O247), 0)</f>
        <v>-1941.4999999999889</v>
      </c>
    </row>
    <row r="248" spans="1:18" x14ac:dyDescent="0.25">
      <c r="A248" s="2">
        <v>234</v>
      </c>
      <c r="B248" t="s">
        <v>234</v>
      </c>
      <c r="C248" s="8">
        <v>137</v>
      </c>
      <c r="D248" s="8">
        <v>79.459999999999994</v>
      </c>
      <c r="E248" s="17">
        <f t="shared" si="33"/>
        <v>0.54472717544167215</v>
      </c>
      <c r="F248" s="2">
        <f>+IF(A248&gt;$C$3,AVERAGE(INDEX($E$15:$E$2531,A248-$C$3):E247),"")</f>
        <v>0.53320445366986646</v>
      </c>
      <c r="G248" s="2">
        <f>+IF(A248&gt;$C$3,STDEVA(INDEX($E$15:$E$2531,A248-$C$3):E247),"")</f>
        <v>9.6493055842967121E-3</v>
      </c>
      <c r="H248">
        <f t="shared" si="34"/>
        <v>1.1941503635824091</v>
      </c>
      <c r="I248" s="2" t="str">
        <f t="shared" si="35"/>
        <v/>
      </c>
      <c r="J248">
        <f t="shared" si="36"/>
        <v>81.94</v>
      </c>
      <c r="K248">
        <f t="shared" si="37"/>
        <v>139.86000000000001</v>
      </c>
      <c r="L248" s="37">
        <f t="shared" si="38"/>
        <v>95.000000000002387</v>
      </c>
      <c r="M248" t="str">
        <f t="shared" si="39"/>
        <v>Short</v>
      </c>
      <c r="N248" s="39">
        <f t="shared" si="40"/>
        <v>0</v>
      </c>
      <c r="O248" s="40">
        <f t="shared" si="43"/>
        <v>-376.74999999999568</v>
      </c>
      <c r="P248" s="39">
        <f t="shared" si="41"/>
        <v>0</v>
      </c>
      <c r="Q248" s="39">
        <f t="shared" si="42"/>
        <v>0</v>
      </c>
      <c r="R248" s="39">
        <f>IF((O248 - MAX($O$15:O248)) &lt; 0, O248 - MAX($O$15:O248), 0)</f>
        <v>-1941.4999999999889</v>
      </c>
    </row>
    <row r="249" spans="1:18" x14ac:dyDescent="0.25">
      <c r="A249" s="2">
        <v>235</v>
      </c>
      <c r="B249" t="s">
        <v>235</v>
      </c>
      <c r="C249" s="8">
        <v>138.79</v>
      </c>
      <c r="D249" s="8">
        <v>80.599999999999994</v>
      </c>
      <c r="E249" s="17">
        <f t="shared" si="33"/>
        <v>0.54346334985516587</v>
      </c>
      <c r="F249" s="2">
        <f>+IF(A249&gt;$C$3,AVERAGE(INDEX($E$15:$E$2531,A249-$C$3):E248),"")</f>
        <v>0.53569577022449144</v>
      </c>
      <c r="G249" s="2">
        <f>+IF(A249&gt;$C$3,STDEVA(INDEX($E$15:$E$2531,A249-$C$3):E248),"")</f>
        <v>9.3741333290844765E-3</v>
      </c>
      <c r="H249">
        <f t="shared" si="34"/>
        <v>0.82861842881778658</v>
      </c>
      <c r="I249" s="2" t="str">
        <f t="shared" si="35"/>
        <v/>
      </c>
      <c r="J249">
        <f t="shared" si="36"/>
        <v>81.94</v>
      </c>
      <c r="K249">
        <f t="shared" si="37"/>
        <v>139.86000000000001</v>
      </c>
      <c r="L249" s="37">
        <f t="shared" si="38"/>
        <v>-67.499999999995453</v>
      </c>
      <c r="M249" t="str">
        <f t="shared" si="39"/>
        <v>Short</v>
      </c>
      <c r="N249" s="39">
        <f t="shared" si="40"/>
        <v>0</v>
      </c>
      <c r="O249" s="40">
        <f t="shared" si="43"/>
        <v>-376.74999999999568</v>
      </c>
      <c r="P249" s="39">
        <f t="shared" si="41"/>
        <v>0</v>
      </c>
      <c r="Q249" s="39">
        <f t="shared" si="42"/>
        <v>0</v>
      </c>
      <c r="R249" s="39">
        <f>IF((O249 - MAX($O$15:O249)) &lt; 0, O249 - MAX($O$15:O249), 0)</f>
        <v>-1941.4999999999889</v>
      </c>
    </row>
    <row r="250" spans="1:18" x14ac:dyDescent="0.25">
      <c r="A250" s="2">
        <v>236</v>
      </c>
      <c r="B250" t="s">
        <v>236</v>
      </c>
      <c r="C250" s="8">
        <v>137.13999999999999</v>
      </c>
      <c r="D250" s="8">
        <v>79.542000000000002</v>
      </c>
      <c r="E250" s="17">
        <f t="shared" si="33"/>
        <v>0.5447171178114506</v>
      </c>
      <c r="F250" s="2">
        <f>+IF(A250&gt;$C$3,AVERAGE(INDEX($E$15:$E$2531,A250-$C$3):E249),"")</f>
        <v>0.53791614990499359</v>
      </c>
      <c r="G250" s="2">
        <f>+IF(A250&gt;$C$3,STDEVA(INDEX($E$15:$E$2531,A250-$C$3):E249),"")</f>
        <v>8.4389931248062301E-3</v>
      </c>
      <c r="H250">
        <f t="shared" si="34"/>
        <v>0.80589802668113564</v>
      </c>
      <c r="I250" s="2" t="str">
        <f t="shared" si="35"/>
        <v/>
      </c>
      <c r="J250">
        <f t="shared" si="36"/>
        <v>81.94</v>
      </c>
      <c r="K250">
        <f t="shared" si="37"/>
        <v>139.86000000000001</v>
      </c>
      <c r="L250" s="37">
        <f t="shared" si="38"/>
        <v>80.500000000007731</v>
      </c>
      <c r="M250" t="str">
        <f t="shared" si="39"/>
        <v>Short</v>
      </c>
      <c r="N250" s="39">
        <f t="shared" si="40"/>
        <v>0</v>
      </c>
      <c r="O250" s="40">
        <f t="shared" si="43"/>
        <v>-376.74999999999568</v>
      </c>
      <c r="P250" s="39">
        <f t="shared" si="41"/>
        <v>0</v>
      </c>
      <c r="Q250" s="39">
        <f t="shared" si="42"/>
        <v>0</v>
      </c>
      <c r="R250" s="39">
        <f>IF((O250 - MAX($O$15:O250)) &lt; 0, O250 - MAX($O$15:O250), 0)</f>
        <v>-1941.4999999999889</v>
      </c>
    </row>
    <row r="251" spans="1:18" x14ac:dyDescent="0.25">
      <c r="A251" s="2">
        <v>237</v>
      </c>
      <c r="B251" t="s">
        <v>237</v>
      </c>
      <c r="C251" s="8">
        <v>137.05000000000001</v>
      </c>
      <c r="D251" s="8">
        <v>79.67</v>
      </c>
      <c r="E251" s="17">
        <f t="shared" si="33"/>
        <v>0.54245271935652017</v>
      </c>
      <c r="F251" s="2">
        <f>+IF(A251&gt;$C$3,AVERAGE(INDEX($E$15:$E$2531,A251-$C$3):E250),"")</f>
        <v>0.53945553667475343</v>
      </c>
      <c r="G251" s="2">
        <f>+IF(A251&gt;$C$3,STDEVA(INDEX($E$15:$E$2531,A251-$C$3):E250),"")</f>
        <v>8.2530793765407933E-3</v>
      </c>
      <c r="H251">
        <f t="shared" si="34"/>
        <v>0.36315931848252553</v>
      </c>
      <c r="I251" s="2" t="str">
        <f t="shared" si="35"/>
        <v/>
      </c>
      <c r="J251">
        <f t="shared" si="36"/>
        <v>81.94</v>
      </c>
      <c r="K251">
        <f t="shared" si="37"/>
        <v>139.86000000000001</v>
      </c>
      <c r="L251" s="37">
        <f t="shared" si="38"/>
        <v>135.00000000000159</v>
      </c>
      <c r="M251" t="str">
        <f t="shared" si="39"/>
        <v>Short</v>
      </c>
      <c r="N251" s="39">
        <f t="shared" si="40"/>
        <v>0</v>
      </c>
      <c r="O251" s="40">
        <f t="shared" si="43"/>
        <v>-376.74999999999568</v>
      </c>
      <c r="P251" s="39">
        <f t="shared" si="41"/>
        <v>0</v>
      </c>
      <c r="Q251" s="39">
        <f t="shared" si="42"/>
        <v>0</v>
      </c>
      <c r="R251" s="39">
        <f>IF((O251 - MAX($O$15:O251)) &lt; 0, O251 - MAX($O$15:O251), 0)</f>
        <v>-1941.4999999999889</v>
      </c>
    </row>
    <row r="252" spans="1:18" x14ac:dyDescent="0.25">
      <c r="A252" s="2">
        <v>238</v>
      </c>
      <c r="B252" t="s">
        <v>238</v>
      </c>
      <c r="C252" s="8">
        <v>139.08199999999999</v>
      </c>
      <c r="D252" s="8">
        <v>80.819999999999993</v>
      </c>
      <c r="E252" s="17">
        <f t="shared" si="33"/>
        <v>0.54283922759876591</v>
      </c>
      <c r="F252" s="2">
        <f>+IF(A252&gt;$C$3,AVERAGE(INDEX($E$15:$E$2531,A252-$C$3):E251),"")</f>
        <v>0.54129375847923489</v>
      </c>
      <c r="G252" s="2">
        <f>+IF(A252&gt;$C$3,STDEVA(INDEX($E$15:$E$2531,A252-$C$3):E251),"")</f>
        <v>6.5188377547202928E-3</v>
      </c>
      <c r="H252">
        <f t="shared" si="34"/>
        <v>0.23707740208934378</v>
      </c>
      <c r="I252" s="2" t="str">
        <f t="shared" si="35"/>
        <v/>
      </c>
      <c r="J252">
        <f t="shared" si="36"/>
        <v>81.94</v>
      </c>
      <c r="K252">
        <f t="shared" si="37"/>
        <v>139.86000000000001</v>
      </c>
      <c r="L252" s="37">
        <f t="shared" si="38"/>
        <v>-85.499999999996135</v>
      </c>
      <c r="M252" t="str">
        <f t="shared" si="39"/>
        <v>Short</v>
      </c>
      <c r="N252" s="39">
        <f t="shared" si="40"/>
        <v>0</v>
      </c>
      <c r="O252" s="40">
        <f t="shared" si="43"/>
        <v>-376.74999999999568</v>
      </c>
      <c r="P252" s="39">
        <f t="shared" si="41"/>
        <v>0</v>
      </c>
      <c r="Q252" s="39">
        <f t="shared" si="42"/>
        <v>0</v>
      </c>
      <c r="R252" s="39">
        <f>IF((O252 - MAX($O$15:O252)) &lt; 0, O252 - MAX($O$15:O252), 0)</f>
        <v>-1941.4999999999889</v>
      </c>
    </row>
    <row r="253" spans="1:18" x14ac:dyDescent="0.25">
      <c r="A253" s="2">
        <v>239</v>
      </c>
      <c r="B253" t="s">
        <v>239</v>
      </c>
      <c r="C253" s="8">
        <v>138.61000000000001</v>
      </c>
      <c r="D253" s="8">
        <v>80.209999999999994</v>
      </c>
      <c r="E253" s="17">
        <f t="shared" si="33"/>
        <v>0.54701603884642858</v>
      </c>
      <c r="F253" s="2">
        <f>+IF(A253&gt;$C$3,AVERAGE(INDEX($E$15:$E$2531,A253-$C$3):E252),"")</f>
        <v>0.5428854700198702</v>
      </c>
      <c r="G253" s="2">
        <f>+IF(A253&gt;$C$3,STDEVA(INDEX($E$15:$E$2531,A253-$C$3):E252),"")</f>
        <v>4.4190185194826733E-3</v>
      </c>
      <c r="H253">
        <f t="shared" si="34"/>
        <v>0.93472539396416399</v>
      </c>
      <c r="I253" s="2" t="str">
        <f t="shared" si="35"/>
        <v/>
      </c>
      <c r="J253">
        <f t="shared" si="36"/>
        <v>81.94</v>
      </c>
      <c r="K253">
        <f t="shared" si="37"/>
        <v>139.86000000000001</v>
      </c>
      <c r="L253" s="37">
        <f t="shared" si="38"/>
        <v>-120.00000000000102</v>
      </c>
      <c r="M253" t="str">
        <f t="shared" si="39"/>
        <v>Short</v>
      </c>
      <c r="N253" s="39">
        <f t="shared" si="40"/>
        <v>0</v>
      </c>
      <c r="O253" s="40">
        <f t="shared" si="43"/>
        <v>-376.74999999999568</v>
      </c>
      <c r="P253" s="39">
        <f t="shared" si="41"/>
        <v>0</v>
      </c>
      <c r="Q253" s="39">
        <f t="shared" si="42"/>
        <v>0</v>
      </c>
      <c r="R253" s="39">
        <f>IF((O253 - MAX($O$15:O253)) &lt; 0, O253 - MAX($O$15:O253), 0)</f>
        <v>-1941.4999999999889</v>
      </c>
    </row>
    <row r="254" spans="1:18" x14ac:dyDescent="0.25">
      <c r="A254" s="2">
        <v>240</v>
      </c>
      <c r="B254" t="s">
        <v>240</v>
      </c>
      <c r="C254" s="8">
        <v>137.72</v>
      </c>
      <c r="D254" s="8">
        <v>79.75</v>
      </c>
      <c r="E254" s="17">
        <f t="shared" si="33"/>
        <v>0.54632589680536903</v>
      </c>
      <c r="F254" s="2">
        <f>+IF(A254&gt;$C$3,AVERAGE(INDEX($E$15:$E$2531,A254-$C$3):E253),"")</f>
        <v>0.54425895765202936</v>
      </c>
      <c r="G254" s="2">
        <f>+IF(A254&gt;$C$3,STDEVA(INDEX($E$15:$E$2531,A254-$C$3):E253),"")</f>
        <v>3.3271381497250682E-3</v>
      </c>
      <c r="H254">
        <f t="shared" si="34"/>
        <v>0.62123634797384708</v>
      </c>
      <c r="I254" s="2" t="str">
        <f t="shared" si="35"/>
        <v/>
      </c>
      <c r="J254">
        <f t="shared" si="36"/>
        <v>81.94</v>
      </c>
      <c r="K254">
        <f t="shared" si="37"/>
        <v>139.86000000000001</v>
      </c>
      <c r="L254" s="37">
        <f t="shared" si="38"/>
        <v>-12.499999999995794</v>
      </c>
      <c r="M254" t="str">
        <f t="shared" si="39"/>
        <v>Short</v>
      </c>
      <c r="N254" s="39">
        <f t="shared" si="40"/>
        <v>0</v>
      </c>
      <c r="O254" s="40">
        <f t="shared" si="43"/>
        <v>-376.74999999999568</v>
      </c>
      <c r="P254" s="39">
        <f t="shared" si="41"/>
        <v>0</v>
      </c>
      <c r="Q254" s="39">
        <f t="shared" si="42"/>
        <v>0</v>
      </c>
      <c r="R254" s="39">
        <f>IF((O254 - MAX($O$15:O254)) &lt; 0, O254 - MAX($O$15:O254), 0)</f>
        <v>-1941.4999999999889</v>
      </c>
    </row>
    <row r="255" spans="1:18" x14ac:dyDescent="0.25">
      <c r="A255" s="2">
        <v>241</v>
      </c>
      <c r="B255" t="s">
        <v>241</v>
      </c>
      <c r="C255" s="8">
        <v>137.94999999999999</v>
      </c>
      <c r="D255" s="8">
        <v>80.209999999999994</v>
      </c>
      <c r="E255" s="17">
        <f t="shared" si="33"/>
        <v>0.54224310528446196</v>
      </c>
      <c r="F255" s="2">
        <f>+IF(A255&gt;$C$3,AVERAGE(INDEX($E$15:$E$2531,A255-$C$3):E254),"")</f>
        <v>0.54512215034222322</v>
      </c>
      <c r="G255" s="2">
        <f>+IF(A255&gt;$C$3,STDEVA(INDEX($E$15:$E$2531,A255-$C$3):E254),"")</f>
        <v>2.5887893437563651E-3</v>
      </c>
      <c r="H255">
        <f t="shared" si="34"/>
        <v>-1.1121202521576108</v>
      </c>
      <c r="I255" s="2" t="str">
        <f t="shared" si="35"/>
        <v/>
      </c>
      <c r="J255">
        <f t="shared" si="36"/>
        <v>81.94</v>
      </c>
      <c r="K255">
        <f t="shared" si="37"/>
        <v>139.86000000000001</v>
      </c>
      <c r="L255" s="37">
        <f t="shared" si="38"/>
        <v>45.00000000000523</v>
      </c>
      <c r="M255" t="str">
        <f t="shared" si="39"/>
        <v>Short</v>
      </c>
      <c r="N255" s="39">
        <f t="shared" si="40"/>
        <v>0</v>
      </c>
      <c r="O255" s="40">
        <f t="shared" si="43"/>
        <v>-376.74999999999568</v>
      </c>
      <c r="P255" s="39">
        <f t="shared" si="41"/>
        <v>0</v>
      </c>
      <c r="Q255" s="39">
        <f t="shared" si="42"/>
        <v>0</v>
      </c>
      <c r="R255" s="39">
        <f>IF((O255 - MAX($O$15:O255)) &lt; 0, O255 - MAX($O$15:O255), 0)</f>
        <v>-1941.4999999999889</v>
      </c>
    </row>
    <row r="256" spans="1:18" x14ac:dyDescent="0.25">
      <c r="A256" s="2">
        <v>242</v>
      </c>
      <c r="B256" t="s">
        <v>242</v>
      </c>
      <c r="C256" s="8">
        <v>136.79</v>
      </c>
      <c r="D256" s="8">
        <v>79.099999999999994</v>
      </c>
      <c r="E256" s="17">
        <f t="shared" si="33"/>
        <v>0.54773402832774476</v>
      </c>
      <c r="F256" s="2">
        <f>+IF(A256&gt;$C$3,AVERAGE(INDEX($E$15:$E$2531,A256-$C$3):E255),"")</f>
        <v>0.54494644259498914</v>
      </c>
      <c r="G256" s="2">
        <f>+IF(A256&gt;$C$3,STDEVA(INDEX($E$15:$E$2531,A256-$C$3):E255),"")</f>
        <v>2.7372824661164351E-3</v>
      </c>
      <c r="H256">
        <f t="shared" si="34"/>
        <v>1.0183770828410517</v>
      </c>
      <c r="I256" s="2" t="str">
        <f t="shared" si="35"/>
        <v/>
      </c>
      <c r="J256">
        <f t="shared" si="36"/>
        <v>81.94</v>
      </c>
      <c r="K256">
        <f t="shared" si="37"/>
        <v>139.86000000000001</v>
      </c>
      <c r="L256" s="37">
        <f t="shared" si="38"/>
        <v>57.500000000004547</v>
      </c>
      <c r="M256" t="str">
        <f t="shared" si="39"/>
        <v>Short</v>
      </c>
      <c r="N256" s="39">
        <f t="shared" si="40"/>
        <v>0</v>
      </c>
      <c r="O256" s="40">
        <f t="shared" si="43"/>
        <v>-376.74999999999568</v>
      </c>
      <c r="P256" s="39">
        <f t="shared" si="41"/>
        <v>0</v>
      </c>
      <c r="Q256" s="39">
        <f t="shared" si="42"/>
        <v>0</v>
      </c>
      <c r="R256" s="39">
        <f>IF((O256 - MAX($O$15:O256)) &lt; 0, O256 - MAX($O$15:O256), 0)</f>
        <v>-1941.4999999999889</v>
      </c>
    </row>
    <row r="257" spans="1:18" x14ac:dyDescent="0.25">
      <c r="A257" s="2">
        <v>243</v>
      </c>
      <c r="B257" t="s">
        <v>243</v>
      </c>
      <c r="C257" s="8">
        <v>137.31</v>
      </c>
      <c r="D257" s="8">
        <v>79.7</v>
      </c>
      <c r="E257" s="17">
        <f t="shared" si="33"/>
        <v>0.54397155753749105</v>
      </c>
      <c r="F257" s="2">
        <f>+IF(A257&gt;$C$3,AVERAGE(INDEX($E$15:$E$2531,A257-$C$3):E256),"")</f>
        <v>0.54461318436973094</v>
      </c>
      <c r="G257" s="2">
        <f>+IF(A257&gt;$C$3,STDEVA(INDEX($E$15:$E$2531,A257-$C$3):E256),"")</f>
        <v>2.037905868726265E-3</v>
      </c>
      <c r="H257">
        <f t="shared" si="34"/>
        <v>-0.31484615756120521</v>
      </c>
      <c r="I257" s="2" t="str">
        <f t="shared" si="35"/>
        <v/>
      </c>
      <c r="J257">
        <f t="shared" si="36"/>
        <v>81.94</v>
      </c>
      <c r="K257">
        <f t="shared" si="37"/>
        <v>139.86000000000001</v>
      </c>
      <c r="L257" s="37">
        <f t="shared" si="38"/>
        <v>77.500000000004093</v>
      </c>
      <c r="M257" t="str">
        <f t="shared" si="39"/>
        <v>Short</v>
      </c>
      <c r="N257" s="39">
        <f t="shared" si="40"/>
        <v>0</v>
      </c>
      <c r="O257" s="40">
        <f t="shared" si="43"/>
        <v>-376.74999999999568</v>
      </c>
      <c r="P257" s="39">
        <f t="shared" si="41"/>
        <v>0</v>
      </c>
      <c r="Q257" s="39">
        <f t="shared" si="42"/>
        <v>0</v>
      </c>
      <c r="R257" s="39">
        <f>IF((O257 - MAX($O$15:O257)) &lt; 0, O257 - MAX($O$15:O257), 0)</f>
        <v>-1941.4999999999889</v>
      </c>
    </row>
    <row r="258" spans="1:18" x14ac:dyDescent="0.25">
      <c r="A258" s="2">
        <v>244</v>
      </c>
      <c r="B258" t="s">
        <v>244</v>
      </c>
      <c r="C258" s="8">
        <v>139.19</v>
      </c>
      <c r="D258" s="8">
        <v>80.94</v>
      </c>
      <c r="E258" s="17">
        <f t="shared" si="33"/>
        <v>0.5421317667915897</v>
      </c>
      <c r="F258" s="2">
        <f>+IF(A258&gt;$C$3,AVERAGE(INDEX($E$15:$E$2531,A258-$C$3):E257),"")</f>
        <v>0.54452922682482197</v>
      </c>
      <c r="G258" s="2">
        <f>+IF(A258&gt;$C$3,STDEVA(INDEX($E$15:$E$2531,A258-$C$3):E257),"")</f>
        <v>2.0481617929730086E-3</v>
      </c>
      <c r="H258">
        <f t="shared" si="34"/>
        <v>-1.1705423084531987</v>
      </c>
      <c r="I258" s="2" t="str">
        <f t="shared" si="35"/>
        <v/>
      </c>
      <c r="J258">
        <f t="shared" si="36"/>
        <v>81.94</v>
      </c>
      <c r="K258">
        <f t="shared" si="37"/>
        <v>139.86000000000001</v>
      </c>
      <c r="L258" s="37">
        <f t="shared" si="38"/>
        <v>-82.499999999996021</v>
      </c>
      <c r="M258" t="str">
        <f t="shared" si="39"/>
        <v>Short</v>
      </c>
      <c r="N258" s="39">
        <f t="shared" si="40"/>
        <v>0</v>
      </c>
      <c r="O258" s="40">
        <f t="shared" si="43"/>
        <v>-376.74999999999568</v>
      </c>
      <c r="P258" s="39">
        <f t="shared" si="41"/>
        <v>0</v>
      </c>
      <c r="Q258" s="39">
        <f t="shared" si="42"/>
        <v>0</v>
      </c>
      <c r="R258" s="39">
        <f>IF((O258 - MAX($O$15:O258)) &lt; 0, O258 - MAX($O$15:O258), 0)</f>
        <v>-1941.4999999999889</v>
      </c>
    </row>
    <row r="259" spans="1:18" x14ac:dyDescent="0.25">
      <c r="A259" s="2">
        <v>245</v>
      </c>
      <c r="B259" t="s">
        <v>245</v>
      </c>
      <c r="C259" s="8">
        <v>140.16</v>
      </c>
      <c r="D259" s="8">
        <v>81.739999999999995</v>
      </c>
      <c r="E259" s="17">
        <f t="shared" si="33"/>
        <v>0.53924114905195009</v>
      </c>
      <c r="F259" s="2">
        <f>+IF(A259&gt;$C$3,AVERAGE(INDEX($E$15:$E$2531,A259-$C$3):E258),"")</f>
        <v>0.5443812731510913</v>
      </c>
      <c r="G259" s="2">
        <f>+IF(A259&gt;$C$3,STDEVA(INDEX($E$15:$E$2531,A259-$C$3):E258),"")</f>
        <v>2.1787164263599246E-3</v>
      </c>
      <c r="H259">
        <f t="shared" si="34"/>
        <v>-2.3592442031242431</v>
      </c>
      <c r="I259" s="2" t="str">
        <f t="shared" si="35"/>
        <v>Buy</v>
      </c>
      <c r="J259">
        <f t="shared" si="36"/>
        <v>81.94</v>
      </c>
      <c r="K259">
        <f t="shared" si="37"/>
        <v>139.86000000000001</v>
      </c>
      <c r="L259" s="37">
        <f t="shared" si="38"/>
        <v>-124.99999999999645</v>
      </c>
      <c r="M259" t="str">
        <f t="shared" si="39"/>
        <v>Short</v>
      </c>
      <c r="N259" s="39">
        <f t="shared" si="40"/>
        <v>0</v>
      </c>
      <c r="O259" s="40">
        <f t="shared" si="43"/>
        <v>-376.74999999999568</v>
      </c>
      <c r="P259" s="39">
        <f t="shared" si="41"/>
        <v>0</v>
      </c>
      <c r="Q259" s="39">
        <f t="shared" si="42"/>
        <v>0</v>
      </c>
      <c r="R259" s="39">
        <f>IF((O259 - MAX($O$15:O259)) &lt; 0, O259 - MAX($O$15:O259), 0)</f>
        <v>-1941.4999999999889</v>
      </c>
    </row>
    <row r="260" spans="1:18" x14ac:dyDescent="0.25">
      <c r="A260" s="2">
        <v>246</v>
      </c>
      <c r="B260" t="s">
        <v>246</v>
      </c>
      <c r="C260" s="8">
        <v>140.38999999999999</v>
      </c>
      <c r="D260" s="8">
        <v>82.38</v>
      </c>
      <c r="E260" s="17">
        <f t="shared" si="33"/>
        <v>0.53308157497592512</v>
      </c>
      <c r="F260" s="2">
        <f>+IF(A260&gt;$C$3,AVERAGE(INDEX($E$15:$E$2531,A260-$C$3):E259),"")</f>
        <v>0.54377283217781347</v>
      </c>
      <c r="G260" s="2">
        <f>+IF(A260&gt;$C$3,STDEVA(INDEX($E$15:$E$2531,A260-$C$3):E259),"")</f>
        <v>2.7602246848973961E-3</v>
      </c>
      <c r="H260">
        <f t="shared" si="34"/>
        <v>-3.8733285954530068</v>
      </c>
      <c r="I260" s="2" t="str">
        <f t="shared" si="35"/>
        <v>Buy</v>
      </c>
      <c r="J260">
        <f t="shared" si="36"/>
        <v>81.94</v>
      </c>
      <c r="K260">
        <f t="shared" si="37"/>
        <v>139.86000000000001</v>
      </c>
      <c r="L260" s="37">
        <f t="shared" si="38"/>
        <v>-22.499999999993747</v>
      </c>
      <c r="M260" t="str">
        <f t="shared" si="39"/>
        <v>Short</v>
      </c>
      <c r="N260" s="39">
        <f t="shared" si="40"/>
        <v>0</v>
      </c>
      <c r="O260" s="40">
        <f t="shared" si="43"/>
        <v>-376.74999999999568</v>
      </c>
      <c r="P260" s="39">
        <f t="shared" si="41"/>
        <v>0</v>
      </c>
      <c r="Q260" s="39">
        <f t="shared" si="42"/>
        <v>0</v>
      </c>
      <c r="R260" s="39">
        <f>IF((O260 - MAX($O$15:O260)) &lt; 0, O260 - MAX($O$15:O260), 0)</f>
        <v>-1941.4999999999889</v>
      </c>
    </row>
    <row r="261" spans="1:18" x14ac:dyDescent="0.25">
      <c r="A261" s="2">
        <v>247</v>
      </c>
      <c r="B261" t="s">
        <v>247</v>
      </c>
      <c r="C261" s="8">
        <v>139.87</v>
      </c>
      <c r="D261" s="8">
        <v>81.47</v>
      </c>
      <c r="E261" s="17">
        <f t="shared" si="33"/>
        <v>0.54047856546866213</v>
      </c>
      <c r="F261" s="2">
        <f>+IF(A261&gt;$C$3,AVERAGE(INDEX($E$15:$E$2531,A261-$C$3):E260),"")</f>
        <v>0.54273159391330283</v>
      </c>
      <c r="G261" s="2">
        <f>+IF(A261&gt;$C$3,STDEVA(INDEX($E$15:$E$2531,A261-$C$3):E260),"")</f>
        <v>4.5242873896558736E-3</v>
      </c>
      <c r="H261">
        <f t="shared" si="34"/>
        <v>-0.49798526278236122</v>
      </c>
      <c r="I261" s="2" t="str">
        <f t="shared" si="35"/>
        <v/>
      </c>
      <c r="J261">
        <f t="shared" si="36"/>
        <v>81.94</v>
      </c>
      <c r="K261">
        <f t="shared" si="37"/>
        <v>139.86000000000001</v>
      </c>
      <c r="L261" s="37">
        <f t="shared" si="38"/>
        <v>-119.99999999999744</v>
      </c>
      <c r="M261" t="str">
        <f t="shared" si="39"/>
        <v>Short</v>
      </c>
      <c r="N261" s="39">
        <f t="shared" si="40"/>
        <v>0</v>
      </c>
      <c r="O261" s="40">
        <f t="shared" si="43"/>
        <v>-376.74999999999568</v>
      </c>
      <c r="P261" s="39">
        <f t="shared" si="41"/>
        <v>0</v>
      </c>
      <c r="Q261" s="39">
        <f t="shared" si="42"/>
        <v>0</v>
      </c>
      <c r="R261" s="39">
        <f>IF((O261 - MAX($O$15:O261)) &lt; 0, O261 - MAX($O$15:O261), 0)</f>
        <v>-1941.4999999999889</v>
      </c>
    </row>
    <row r="262" spans="1:18" x14ac:dyDescent="0.25">
      <c r="A262" s="2">
        <v>248</v>
      </c>
      <c r="B262" t="s">
        <v>248</v>
      </c>
      <c r="C262" s="8">
        <v>140.74</v>
      </c>
      <c r="D262" s="8">
        <v>81.55</v>
      </c>
      <c r="E262" s="17">
        <f t="shared" si="33"/>
        <v>0.54569788747138004</v>
      </c>
      <c r="F262" s="2">
        <f>+IF(A262&gt;$C$3,AVERAGE(INDEX($E$15:$E$2531,A262-$C$3):E261),"")</f>
        <v>0.54246929812106914</v>
      </c>
      <c r="G262" s="2">
        <f>+IF(A262&gt;$C$3,STDEVA(INDEX($E$15:$E$2531,A262-$C$3):E261),"")</f>
        <v>4.5852858620277917E-3</v>
      </c>
      <c r="H262">
        <f t="shared" si="34"/>
        <v>0.7041195352830385</v>
      </c>
      <c r="I262" s="2" t="str">
        <f t="shared" si="35"/>
        <v/>
      </c>
      <c r="J262" t="str">
        <f t="shared" si="36"/>
        <v/>
      </c>
      <c r="K262" t="str">
        <f t="shared" si="37"/>
        <v/>
      </c>
      <c r="L262" s="37">
        <f t="shared" si="38"/>
        <v>-317.49999999999898</v>
      </c>
      <c r="M262" t="str">
        <f t="shared" si="39"/>
        <v>SL</v>
      </c>
      <c r="N262" s="39">
        <f t="shared" si="40"/>
        <v>-317.49999999999898</v>
      </c>
      <c r="O262" s="40">
        <f t="shared" si="43"/>
        <v>-694.24999999999466</v>
      </c>
      <c r="P262" s="39">
        <f t="shared" si="41"/>
        <v>3.75</v>
      </c>
      <c r="Q262" s="39">
        <f t="shared" si="42"/>
        <v>0</v>
      </c>
      <c r="R262" s="39">
        <f>IF((O262 - MAX($O$15:O262)) &lt; 0, O262 - MAX($O$15:O262), 0)</f>
        <v>-2258.9999999999877</v>
      </c>
    </row>
    <row r="263" spans="1:18" x14ac:dyDescent="0.25">
      <c r="A263" s="2">
        <v>249</v>
      </c>
      <c r="B263" t="s">
        <v>249</v>
      </c>
      <c r="C263" s="8">
        <v>140.32499999999999</v>
      </c>
      <c r="D263" s="8">
        <v>81.77</v>
      </c>
      <c r="E263" s="17">
        <f t="shared" si="33"/>
        <v>0.5400507326543772</v>
      </c>
      <c r="F263" s="2">
        <f>+IF(A263&gt;$C$3,AVERAGE(INDEX($E$15:$E$2531,A263-$C$3):E262),"")</f>
        <v>0.54232283685717475</v>
      </c>
      <c r="G263" s="2">
        <f>+IF(A263&gt;$C$3,STDEVA(INDEX($E$15:$E$2531,A263-$C$3):E262),"")</f>
        <v>4.4406735320360038E-3</v>
      </c>
      <c r="H263">
        <f t="shared" si="34"/>
        <v>-0.51165756419743313</v>
      </c>
      <c r="I263" s="2" t="str">
        <f t="shared" si="35"/>
        <v/>
      </c>
      <c r="J263" t="str">
        <f t="shared" si="36"/>
        <v/>
      </c>
      <c r="K263" t="str">
        <f t="shared" si="37"/>
        <v/>
      </c>
      <c r="L263" s="37" t="str">
        <f t="shared" si="38"/>
        <v/>
      </c>
      <c r="M263" t="str">
        <f t="shared" si="39"/>
        <v/>
      </c>
      <c r="N263" s="39">
        <f t="shared" si="40"/>
        <v>0</v>
      </c>
      <c r="O263" s="40">
        <f t="shared" si="43"/>
        <v>-694.24999999999466</v>
      </c>
      <c r="P263" s="39">
        <f t="shared" si="41"/>
        <v>0</v>
      </c>
      <c r="Q263" s="39">
        <f t="shared" si="42"/>
        <v>0</v>
      </c>
      <c r="R263" s="39">
        <f>IF((O263 - MAX($O$15:O263)) &lt; 0, O263 - MAX($O$15:O263), 0)</f>
        <v>-2258.9999999999877</v>
      </c>
    </row>
    <row r="264" spans="1:18" x14ac:dyDescent="0.25">
      <c r="A264" s="2">
        <v>250</v>
      </c>
      <c r="B264" t="s">
        <v>250</v>
      </c>
      <c r="C264" s="8">
        <v>139.25</v>
      </c>
      <c r="D264" s="8">
        <v>80.62</v>
      </c>
      <c r="E264" s="17">
        <f t="shared" si="33"/>
        <v>0.54652412111837356</v>
      </c>
      <c r="F264" s="2">
        <f>+IF(A264&gt;$C$3,AVERAGE(INDEX($E$15:$E$2531,A264-$C$3):E263),"")</f>
        <v>0.54162559639595342</v>
      </c>
      <c r="G264" s="2">
        <f>+IF(A264&gt;$C$3,STDEVA(INDEX($E$15:$E$2531,A264-$C$3):E263),"")</f>
        <v>4.2207718719100814E-3</v>
      </c>
      <c r="H264">
        <f t="shared" si="34"/>
        <v>1.1605755703170342</v>
      </c>
      <c r="I264" s="2" t="str">
        <f t="shared" si="35"/>
        <v/>
      </c>
      <c r="J264" t="str">
        <f t="shared" si="36"/>
        <v/>
      </c>
      <c r="K264" t="str">
        <f t="shared" si="37"/>
        <v/>
      </c>
      <c r="L264" s="37" t="str">
        <f t="shared" si="38"/>
        <v/>
      </c>
      <c r="M264" t="str">
        <f t="shared" si="39"/>
        <v/>
      </c>
      <c r="N264" s="39">
        <f t="shared" si="40"/>
        <v>0</v>
      </c>
      <c r="O264" s="40">
        <f t="shared" si="43"/>
        <v>-694.24999999999466</v>
      </c>
      <c r="P264" s="39">
        <f t="shared" si="41"/>
        <v>0</v>
      </c>
      <c r="Q264" s="39">
        <f t="shared" si="42"/>
        <v>0</v>
      </c>
      <c r="R264" s="39">
        <f>IF((O264 - MAX($O$15:O264)) &lt; 0, O264 - MAX($O$15:O264), 0)</f>
        <v>-2258.9999999999877</v>
      </c>
    </row>
    <row r="265" spans="1:18" x14ac:dyDescent="0.25">
      <c r="A265" s="2">
        <v>251</v>
      </c>
      <c r="B265" t="s">
        <v>251</v>
      </c>
      <c r="C265" s="8">
        <v>137</v>
      </c>
      <c r="D265" s="8">
        <v>79.09</v>
      </c>
      <c r="E265" s="17">
        <f t="shared" si="33"/>
        <v>0.54939448129679902</v>
      </c>
      <c r="F265" s="2">
        <f>+IF(A265&gt;$C$3,AVERAGE(INDEX($E$15:$E$2531,A265-$C$3):E264),"")</f>
        <v>0.54210126482194387</v>
      </c>
      <c r="G265" s="2">
        <f>+IF(A265&gt;$C$3,STDEVA(INDEX($E$15:$E$2531,A265-$C$3):E264),"")</f>
        <v>4.529034178540111E-3</v>
      </c>
      <c r="H265">
        <f t="shared" si="34"/>
        <v>1.610324892095657</v>
      </c>
      <c r="I265" s="2" t="str">
        <f t="shared" si="35"/>
        <v/>
      </c>
      <c r="J265" t="str">
        <f t="shared" si="36"/>
        <v/>
      </c>
      <c r="K265" t="str">
        <f t="shared" si="37"/>
        <v/>
      </c>
      <c r="L265" s="37" t="str">
        <f t="shared" si="38"/>
        <v/>
      </c>
      <c r="M265" t="str">
        <f t="shared" si="39"/>
        <v/>
      </c>
      <c r="N265" s="39">
        <f t="shared" si="40"/>
        <v>0</v>
      </c>
      <c r="O265" s="40">
        <f t="shared" si="43"/>
        <v>-694.24999999999466</v>
      </c>
      <c r="P265" s="39">
        <f t="shared" si="41"/>
        <v>0</v>
      </c>
      <c r="Q265" s="39">
        <f t="shared" si="42"/>
        <v>0</v>
      </c>
      <c r="R265" s="39">
        <f>IF((O265 - MAX($O$15:O265)) &lt; 0, O265 - MAX($O$15:O265), 0)</f>
        <v>-2258.9999999999877</v>
      </c>
    </row>
    <row r="266" spans="1:18" x14ac:dyDescent="0.25">
      <c r="A266" s="2">
        <v>252</v>
      </c>
      <c r="B266" t="s">
        <v>252</v>
      </c>
      <c r="C266" s="8">
        <v>137.1</v>
      </c>
      <c r="D266" s="8">
        <v>79.3</v>
      </c>
      <c r="E266" s="17">
        <f t="shared" si="33"/>
        <v>0.54747245792746635</v>
      </c>
      <c r="F266" s="2">
        <f>+IF(A266&gt;$C$3,AVERAGE(INDEX($E$15:$E$2531,A266-$C$3):E265),"")</f>
        <v>0.54228575959628311</v>
      </c>
      <c r="G266" s="2">
        <f>+IF(A266&gt;$C$3,STDEVA(INDEX($E$15:$E$2531,A266-$C$3):E265),"")</f>
        <v>4.8121440344204404E-3</v>
      </c>
      <c r="H266">
        <f t="shared" si="34"/>
        <v>1.0778352214903948</v>
      </c>
      <c r="I266" s="2" t="str">
        <f t="shared" si="35"/>
        <v/>
      </c>
      <c r="J266" t="str">
        <f t="shared" si="36"/>
        <v/>
      </c>
      <c r="K266" t="str">
        <f t="shared" si="37"/>
        <v/>
      </c>
      <c r="L266" s="37" t="str">
        <f t="shared" si="38"/>
        <v/>
      </c>
      <c r="M266" t="str">
        <f t="shared" si="39"/>
        <v/>
      </c>
      <c r="N266" s="39">
        <f t="shared" si="40"/>
        <v>0</v>
      </c>
      <c r="O266" s="40">
        <f t="shared" si="43"/>
        <v>-694.24999999999466</v>
      </c>
      <c r="P266" s="39">
        <f t="shared" si="41"/>
        <v>0</v>
      </c>
      <c r="Q266" s="39">
        <f t="shared" si="42"/>
        <v>0</v>
      </c>
      <c r="R266" s="39">
        <f>IF((O266 - MAX($O$15:O266)) &lt; 0, O266 - MAX($O$15:O266), 0)</f>
        <v>-2258.9999999999877</v>
      </c>
    </row>
    <row r="267" spans="1:18" x14ac:dyDescent="0.25">
      <c r="A267" s="2">
        <v>253</v>
      </c>
      <c r="B267" t="s">
        <v>253</v>
      </c>
      <c r="C267" s="8">
        <v>136.55000000000001</v>
      </c>
      <c r="D267" s="8">
        <v>79.25</v>
      </c>
      <c r="E267" s="17">
        <f t="shared" si="33"/>
        <v>0.54408343516232416</v>
      </c>
      <c r="F267" s="2">
        <f>+IF(A267&gt;$C$3,AVERAGE(INDEX($E$15:$E$2531,A267-$C$3):E266),"")</f>
        <v>0.54267474852850262</v>
      </c>
      <c r="G267" s="2">
        <f>+IF(A267&gt;$C$3,STDEVA(INDEX($E$15:$E$2531,A267-$C$3):E266),"")</f>
        <v>5.0984305800863949E-3</v>
      </c>
      <c r="H267">
        <f t="shared" si="34"/>
        <v>0.27629809049938509</v>
      </c>
      <c r="I267" s="2" t="str">
        <f t="shared" si="35"/>
        <v/>
      </c>
      <c r="J267" t="str">
        <f t="shared" si="36"/>
        <v/>
      </c>
      <c r="K267" t="str">
        <f t="shared" si="37"/>
        <v/>
      </c>
      <c r="L267" s="37" t="str">
        <f t="shared" si="38"/>
        <v/>
      </c>
      <c r="M267" t="str">
        <f t="shared" si="39"/>
        <v/>
      </c>
      <c r="N267" s="39">
        <f t="shared" si="40"/>
        <v>0</v>
      </c>
      <c r="O267" s="40">
        <f t="shared" si="43"/>
        <v>-694.24999999999466</v>
      </c>
      <c r="P267" s="39">
        <f t="shared" si="41"/>
        <v>0</v>
      </c>
      <c r="Q267" s="39">
        <f t="shared" si="42"/>
        <v>0</v>
      </c>
      <c r="R267" s="39">
        <f>IF((O267 - MAX($O$15:O267)) &lt; 0, O267 - MAX($O$15:O267), 0)</f>
        <v>-2258.9999999999877</v>
      </c>
    </row>
    <row r="268" spans="1:18" x14ac:dyDescent="0.25">
      <c r="A268" s="2">
        <v>254</v>
      </c>
      <c r="B268" t="s">
        <v>254</v>
      </c>
      <c r="C268" s="8">
        <v>135.74</v>
      </c>
      <c r="D268" s="8">
        <v>78.8</v>
      </c>
      <c r="E268" s="17">
        <f t="shared" si="33"/>
        <v>0.54382829441177893</v>
      </c>
      <c r="F268" s="2">
        <f>+IF(A268&gt;$C$3,AVERAGE(INDEX($E$15:$E$2531,A268-$C$3):E267),"")</f>
        <v>0.54289160056969543</v>
      </c>
      <c r="G268" s="2">
        <f>+IF(A268&gt;$C$3,STDEVA(INDEX($E$15:$E$2531,A268-$C$3):E267),"")</f>
        <v>5.113930736667275E-3</v>
      </c>
      <c r="H268">
        <f t="shared" si="34"/>
        <v>0.18316514053804756</v>
      </c>
      <c r="I268" s="2" t="str">
        <f t="shared" si="35"/>
        <v/>
      </c>
      <c r="J268" t="str">
        <f t="shared" si="36"/>
        <v/>
      </c>
      <c r="K268" t="str">
        <f t="shared" si="37"/>
        <v/>
      </c>
      <c r="L268" s="37" t="str">
        <f t="shared" si="38"/>
        <v/>
      </c>
      <c r="M268" t="str">
        <f t="shared" si="39"/>
        <v/>
      </c>
      <c r="N268" s="39">
        <f t="shared" si="40"/>
        <v>0</v>
      </c>
      <c r="O268" s="40">
        <f t="shared" si="43"/>
        <v>-694.24999999999466</v>
      </c>
      <c r="P268" s="39">
        <f t="shared" si="41"/>
        <v>0</v>
      </c>
      <c r="Q268" s="39">
        <f t="shared" si="42"/>
        <v>0</v>
      </c>
      <c r="R268" s="39">
        <f>IF((O268 - MAX($O$15:O268)) &lt; 0, O268 - MAX($O$15:O268), 0)</f>
        <v>-2258.9999999999877</v>
      </c>
    </row>
    <row r="269" spans="1:18" x14ac:dyDescent="0.25">
      <c r="A269" s="2">
        <v>255</v>
      </c>
      <c r="B269" t="s">
        <v>255</v>
      </c>
      <c r="C269" s="8">
        <v>136.02000000000001</v>
      </c>
      <c r="D269" s="8">
        <v>79.099999999999994</v>
      </c>
      <c r="E269" s="17">
        <f t="shared" si="33"/>
        <v>0.5420890589738846</v>
      </c>
      <c r="F269" s="2">
        <f>+IF(A269&gt;$C$3,AVERAGE(INDEX($E$15:$E$2531,A269-$C$3):E268),"")</f>
        <v>0.54340128338745408</v>
      </c>
      <c r="G269" s="2">
        <f>+IF(A269&gt;$C$3,STDEVA(INDEX($E$15:$E$2531,A269-$C$3):E268),"")</f>
        <v>4.9299075870314858E-3</v>
      </c>
      <c r="H269">
        <f t="shared" si="34"/>
        <v>-0.26617627012347972</v>
      </c>
      <c r="I269" s="2" t="str">
        <f t="shared" si="35"/>
        <v/>
      </c>
      <c r="J269" t="str">
        <f t="shared" si="36"/>
        <v/>
      </c>
      <c r="K269" t="str">
        <f t="shared" si="37"/>
        <v/>
      </c>
      <c r="L269" s="37" t="str">
        <f t="shared" si="38"/>
        <v/>
      </c>
      <c r="M269" t="str">
        <f t="shared" si="39"/>
        <v/>
      </c>
      <c r="N269" s="39">
        <f t="shared" si="40"/>
        <v>0</v>
      </c>
      <c r="O269" s="40">
        <f t="shared" si="43"/>
        <v>-694.24999999999466</v>
      </c>
      <c r="P269" s="39">
        <f t="shared" si="41"/>
        <v>0</v>
      </c>
      <c r="Q269" s="39">
        <f t="shared" si="42"/>
        <v>0</v>
      </c>
      <c r="R269" s="39">
        <f>IF((O269 - MAX($O$15:O269)) &lt; 0, O269 - MAX($O$15:O269), 0)</f>
        <v>-2258.9999999999877</v>
      </c>
    </row>
    <row r="270" spans="1:18" x14ac:dyDescent="0.25">
      <c r="A270" s="2">
        <v>256</v>
      </c>
      <c r="B270" t="s">
        <v>256</v>
      </c>
      <c r="C270" s="8">
        <v>135.61000000000001</v>
      </c>
      <c r="D270" s="8">
        <v>78.900000000000006</v>
      </c>
      <c r="E270" s="17">
        <f t="shared" si="33"/>
        <v>0.54160189124802538</v>
      </c>
      <c r="F270" s="2">
        <f>+IF(A270&gt;$C$3,AVERAGE(INDEX($E$15:$E$2531,A270-$C$3):E269),"")</f>
        <v>0.54440211494278279</v>
      </c>
      <c r="G270" s="2">
        <f>+IF(A270&gt;$C$3,STDEVA(INDEX($E$15:$E$2531,A270-$C$3):E269),"")</f>
        <v>3.174950541478446E-3</v>
      </c>
      <c r="H270">
        <f t="shared" si="34"/>
        <v>-0.88197395775918386</v>
      </c>
      <c r="I270" s="2" t="str">
        <f t="shared" si="35"/>
        <v/>
      </c>
      <c r="J270" t="str">
        <f t="shared" si="36"/>
        <v/>
      </c>
      <c r="K270" t="str">
        <f t="shared" si="37"/>
        <v/>
      </c>
      <c r="L270" s="37" t="str">
        <f t="shared" si="38"/>
        <v/>
      </c>
      <c r="M270" t="str">
        <f t="shared" si="39"/>
        <v/>
      </c>
      <c r="N270" s="39">
        <f t="shared" si="40"/>
        <v>0</v>
      </c>
      <c r="O270" s="40">
        <f t="shared" si="43"/>
        <v>-694.24999999999466</v>
      </c>
      <c r="P270" s="39">
        <f t="shared" si="41"/>
        <v>0</v>
      </c>
      <c r="Q270" s="39">
        <f t="shared" si="42"/>
        <v>0</v>
      </c>
      <c r="R270" s="39">
        <f>IF((O270 - MAX($O$15:O270)) &lt; 0, O270 - MAX($O$15:O270), 0)</f>
        <v>-2258.9999999999877</v>
      </c>
    </row>
    <row r="271" spans="1:18" x14ac:dyDescent="0.25">
      <c r="A271" s="2">
        <v>257</v>
      </c>
      <c r="B271" t="s">
        <v>257</v>
      </c>
      <c r="C271" s="8">
        <v>134.11000000000001</v>
      </c>
      <c r="D271" s="8">
        <v>77.849999999999994</v>
      </c>
      <c r="E271" s="17">
        <f t="shared" si="33"/>
        <v>0.54387646044284155</v>
      </c>
      <c r="F271" s="2">
        <f>+IF(A271&gt;$C$3,AVERAGE(INDEX($E$15:$E$2531,A271-$C$3):E270),"")</f>
        <v>0.54452692891826771</v>
      </c>
      <c r="G271" s="2">
        <f>+IF(A271&gt;$C$3,STDEVA(INDEX($E$15:$E$2531,A271-$C$3):E270),"")</f>
        <v>3.019712176582303E-3</v>
      </c>
      <c r="H271">
        <f t="shared" si="34"/>
        <v>-0.21540744196433828</v>
      </c>
      <c r="I271" s="2" t="str">
        <f t="shared" si="35"/>
        <v/>
      </c>
      <c r="J271" t="str">
        <f t="shared" si="36"/>
        <v/>
      </c>
      <c r="K271" t="str">
        <f t="shared" si="37"/>
        <v/>
      </c>
      <c r="L271" s="37" t="str">
        <f t="shared" si="38"/>
        <v/>
      </c>
      <c r="M271" t="str">
        <f t="shared" si="39"/>
        <v/>
      </c>
      <c r="N271" s="39">
        <f t="shared" si="40"/>
        <v>0</v>
      </c>
      <c r="O271" s="40">
        <f t="shared" si="43"/>
        <v>-694.24999999999466</v>
      </c>
      <c r="P271" s="39">
        <f t="shared" si="41"/>
        <v>0</v>
      </c>
      <c r="Q271" s="39">
        <f t="shared" si="42"/>
        <v>0</v>
      </c>
      <c r="R271" s="39">
        <f>IF((O271 - MAX($O$15:O271)) &lt; 0, O271 - MAX($O$15:O271), 0)</f>
        <v>-2258.9999999999877</v>
      </c>
    </row>
    <row r="272" spans="1:18" x14ac:dyDescent="0.25">
      <c r="A272" s="2">
        <v>258</v>
      </c>
      <c r="B272" t="s">
        <v>258</v>
      </c>
      <c r="C272" s="8">
        <v>133.34</v>
      </c>
      <c r="D272" s="8">
        <v>77.709999999999994</v>
      </c>
      <c r="E272" s="17">
        <f t="shared" ref="E272:E335" si="44">+LN(C272/D272)</f>
        <v>0.53991830796876328</v>
      </c>
      <c r="F272" s="2">
        <f>+IF(A272&gt;$C$3,AVERAGE(INDEX($E$15:$E$2531,A272-$C$3):E271),"")</f>
        <v>0.5443245481373189</v>
      </c>
      <c r="G272" s="2">
        <f>+IF(A272&gt;$C$3,STDEVA(INDEX($E$15:$E$2531,A272-$C$3):E271),"")</f>
        <v>2.9923368066432413E-3</v>
      </c>
      <c r="H272">
        <f t="shared" ref="H272:H335" si="45">+IF(F272="","",(E272-F272)/G272)</f>
        <v>-1.4725080942671269</v>
      </c>
      <c r="I272" s="2" t="str">
        <f t="shared" ref="I272:I335" si="46">+IF(H272="","",IF(H272&lt;$C$4,"Buy",IF(H272&gt;$C$5,"Sell","")))</f>
        <v/>
      </c>
      <c r="J272" t="str">
        <f t="shared" ref="J272:J335" si="47">IF(M272=M271, J271, IF(OR(M272="TP", M272="SL"), "", IF(I272="Buy", C272, IF(I272="Sell", D272, ""))))</f>
        <v/>
      </c>
      <c r="K272" t="str">
        <f t="shared" ref="K272:K335" si="48">IF(M272=M271, K271, IF(OR(M272="TP", M272="SL"), "",IF(I272="Buy", D272, IF(I272="Sell", C272, ""))))</f>
        <v/>
      </c>
      <c r="L272" s="37" t="str">
        <f t="shared" ref="L272:L335" si="49">IF(M271="Long", (C272-J271)*$C$8+(K271-D272)*$C$9, IF(M271="Short", (K271-C272)*$C$8+(D272-J271)*$C$9, ""))</f>
        <v/>
      </c>
      <c r="M272" t="str">
        <f t="shared" ref="M272:M335" si="50">IF(OR(M271="", M271="SL", M271="TP"), IF(I272="Sell","Short",(IF(I272="Buy","Long",I272))), IF(L272="", "", IF(L272&lt;$C$6, "SL", IF(L272&gt;$C$7, "TP", M271))))</f>
        <v/>
      </c>
      <c r="N272" s="39">
        <f t="shared" ref="N272:N335" si="51">IF(OR(M272="TP", M272="SL"), L272, 0)</f>
        <v>0</v>
      </c>
      <c r="O272" s="40">
        <f t="shared" si="43"/>
        <v>-694.24999999999466</v>
      </c>
      <c r="P272" s="39">
        <f t="shared" ref="P272:P335" si="52">IF(OR(AND(I272&lt;&gt;"", J271=""), OR(M272="TP", M272="SL",)), ($C$9+$C$8)*$C$11, 0)</f>
        <v>0</v>
      </c>
      <c r="Q272" s="39">
        <f t="shared" ref="Q272:Q335" si="53">IF(AND(I272&lt;&gt;"",J271=""),(D272*$C$9+C272*$C$8)*$C$10,0)</f>
        <v>0</v>
      </c>
      <c r="R272" s="39">
        <f>IF((O272 - MAX($O$15:O272)) &lt; 0, O272 - MAX($O$15:O272), 0)</f>
        <v>-2258.9999999999877</v>
      </c>
    </row>
    <row r="273" spans="1:18" x14ac:dyDescent="0.25">
      <c r="A273" s="2">
        <v>259</v>
      </c>
      <c r="B273" t="s">
        <v>259</v>
      </c>
      <c r="C273" s="8">
        <v>132.82900000000001</v>
      </c>
      <c r="D273" s="8">
        <v>77.155000000000001</v>
      </c>
      <c r="E273" s="17">
        <f t="shared" si="44"/>
        <v>0.5432462011731205</v>
      </c>
      <c r="F273" s="2">
        <f>+IF(A273&gt;$C$3,AVERAGE(INDEX($E$15:$E$2531,A273-$C$3):E272),"")</f>
        <v>0.54430983428336188</v>
      </c>
      <c r="G273" s="2">
        <f>+IF(A273&gt;$C$3,STDEVA(INDEX($E$15:$E$2531,A273-$C$3):E272),"")</f>
        <v>3.0162091621440024E-3</v>
      </c>
      <c r="H273">
        <f t="shared" si="45"/>
        <v>-0.3526390422756096</v>
      </c>
      <c r="I273" s="2" t="str">
        <f t="shared" si="46"/>
        <v/>
      </c>
      <c r="J273" t="str">
        <f t="shared" si="47"/>
        <v/>
      </c>
      <c r="K273" t="str">
        <f t="shared" si="48"/>
        <v/>
      </c>
      <c r="L273" s="37" t="str">
        <f t="shared" si="49"/>
        <v/>
      </c>
      <c r="M273" t="str">
        <f t="shared" si="50"/>
        <v/>
      </c>
      <c r="N273" s="39">
        <f t="shared" si="51"/>
        <v>0</v>
      </c>
      <c r="O273" s="40">
        <f t="shared" ref="O273:O336" si="54">+N273+O272</f>
        <v>-694.24999999999466</v>
      </c>
      <c r="P273" s="39">
        <f t="shared" si="52"/>
        <v>0</v>
      </c>
      <c r="Q273" s="39">
        <f t="shared" si="53"/>
        <v>0</v>
      </c>
      <c r="R273" s="39">
        <f>IF((O273 - MAX($O$15:O273)) &lt; 0, O273 - MAX($O$15:O273), 0)</f>
        <v>-2258.9999999999877</v>
      </c>
    </row>
    <row r="274" spans="1:18" x14ac:dyDescent="0.25">
      <c r="A274" s="2">
        <v>260</v>
      </c>
      <c r="B274" t="s">
        <v>260</v>
      </c>
      <c r="C274" s="8">
        <v>130.86000000000001</v>
      </c>
      <c r="D274" s="8">
        <v>75.400000000000006</v>
      </c>
      <c r="E274" s="17">
        <f t="shared" si="44"/>
        <v>0.55132077442768235</v>
      </c>
      <c r="F274" s="2">
        <f>+IF(A274&gt;$C$3,AVERAGE(INDEX($E$15:$E$2531,A274-$C$3):E273),"")</f>
        <v>0.54394562095611154</v>
      </c>
      <c r="G274" s="2">
        <f>+IF(A274&gt;$C$3,STDEVA(INDEX($E$15:$E$2531,A274-$C$3):E273),"")</f>
        <v>2.9114972255307524E-3</v>
      </c>
      <c r="H274">
        <f t="shared" si="45"/>
        <v>2.5331136869712627</v>
      </c>
      <c r="I274" s="2" t="str">
        <f t="shared" si="46"/>
        <v>Sell</v>
      </c>
      <c r="J274">
        <f t="shared" si="47"/>
        <v>75.400000000000006</v>
      </c>
      <c r="K274">
        <f t="shared" si="48"/>
        <v>130.86000000000001</v>
      </c>
      <c r="L274" s="37" t="str">
        <f t="shared" si="49"/>
        <v/>
      </c>
      <c r="M274" t="str">
        <f t="shared" si="50"/>
        <v>Short</v>
      </c>
      <c r="N274" s="39">
        <f t="shared" si="51"/>
        <v>0</v>
      </c>
      <c r="O274" s="40">
        <f t="shared" si="54"/>
        <v>-694.24999999999466</v>
      </c>
      <c r="P274" s="39">
        <f t="shared" si="52"/>
        <v>3.75</v>
      </c>
      <c r="Q274" s="39">
        <f t="shared" si="53"/>
        <v>2578.25</v>
      </c>
      <c r="R274" s="39">
        <f>IF((O274 - MAX($O$15:O274)) &lt; 0, O274 - MAX($O$15:O274), 0)</f>
        <v>-2258.9999999999877</v>
      </c>
    </row>
    <row r="275" spans="1:18" x14ac:dyDescent="0.25">
      <c r="A275" s="2">
        <v>261</v>
      </c>
      <c r="B275" t="s">
        <v>261</v>
      </c>
      <c r="C275" s="8">
        <v>129.74</v>
      </c>
      <c r="D275" s="8">
        <v>74.693399999999997</v>
      </c>
      <c r="E275" s="17">
        <f t="shared" si="44"/>
        <v>0.55214071296318523</v>
      </c>
      <c r="F275" s="2">
        <f>+IF(A275&gt;$C$3,AVERAGE(INDEX($E$15:$E$2531,A275-$C$3):E274),"")</f>
        <v>0.54415965352620976</v>
      </c>
      <c r="G275" s="2">
        <f>+IF(A275&gt;$C$3,STDEVA(INDEX($E$15:$E$2531,A275-$C$3):E274),"")</f>
        <v>3.3931005179910099E-3</v>
      </c>
      <c r="H275">
        <f t="shared" si="45"/>
        <v>2.3521435320462896</v>
      </c>
      <c r="I275" s="2" t="str">
        <f t="shared" si="46"/>
        <v>Sell</v>
      </c>
      <c r="J275">
        <f t="shared" si="47"/>
        <v>75.400000000000006</v>
      </c>
      <c r="K275">
        <f t="shared" si="48"/>
        <v>130.86000000000001</v>
      </c>
      <c r="L275" s="37">
        <f t="shared" si="49"/>
        <v>103.34999999999894</v>
      </c>
      <c r="M275" t="str">
        <f t="shared" si="50"/>
        <v>Short</v>
      </c>
      <c r="N275" s="39">
        <f t="shared" si="51"/>
        <v>0</v>
      </c>
      <c r="O275" s="40">
        <f t="shared" si="54"/>
        <v>-694.24999999999466</v>
      </c>
      <c r="P275" s="39">
        <f t="shared" si="52"/>
        <v>0</v>
      </c>
      <c r="Q275" s="39">
        <f t="shared" si="53"/>
        <v>0</v>
      </c>
      <c r="R275" s="39">
        <f>IF((O275 - MAX($O$15:O275)) &lt; 0, O275 - MAX($O$15:O275), 0)</f>
        <v>-2258.9999999999877</v>
      </c>
    </row>
    <row r="276" spans="1:18" x14ac:dyDescent="0.25">
      <c r="A276" s="2">
        <v>262</v>
      </c>
      <c r="B276" t="s">
        <v>262</v>
      </c>
      <c r="C276" s="8">
        <v>131.97</v>
      </c>
      <c r="D276" s="8">
        <v>76.45</v>
      </c>
      <c r="E276" s="17">
        <f t="shared" si="44"/>
        <v>0.54593769165366668</v>
      </c>
      <c r="F276" s="2">
        <f>+IF(A276&gt;$C$3,AVERAGE(INDEX($E$15:$E$2531,A276-$C$3):E275),"")</f>
        <v>0.54467834853017849</v>
      </c>
      <c r="G276" s="2">
        <f>+IF(A276&gt;$C$3,STDEVA(INDEX($E$15:$E$2531,A276-$C$3):E275),"")</f>
        <v>4.2190977289699996E-3</v>
      </c>
      <c r="H276">
        <f t="shared" si="45"/>
        <v>0.2984863599724269</v>
      </c>
      <c r="I276" s="2" t="str">
        <f t="shared" si="46"/>
        <v/>
      </c>
      <c r="J276">
        <f t="shared" si="47"/>
        <v>75.400000000000006</v>
      </c>
      <c r="K276">
        <f t="shared" si="48"/>
        <v>130.86000000000001</v>
      </c>
      <c r="L276" s="37">
        <f t="shared" si="49"/>
        <v>-14.999999999996987</v>
      </c>
      <c r="M276" t="str">
        <f t="shared" si="50"/>
        <v>Short</v>
      </c>
      <c r="N276" s="39">
        <f t="shared" si="51"/>
        <v>0</v>
      </c>
      <c r="O276" s="40">
        <f t="shared" si="54"/>
        <v>-694.24999999999466</v>
      </c>
      <c r="P276" s="39">
        <f t="shared" si="52"/>
        <v>0</v>
      </c>
      <c r="Q276" s="39">
        <f t="shared" si="53"/>
        <v>0</v>
      </c>
      <c r="R276" s="39">
        <f>IF((O276 - MAX($O$15:O276)) &lt; 0, O276 - MAX($O$15:O276), 0)</f>
        <v>-2258.9999999999877</v>
      </c>
    </row>
    <row r="277" spans="1:18" x14ac:dyDescent="0.25">
      <c r="A277" s="2">
        <v>263</v>
      </c>
      <c r="B277" t="s">
        <v>263</v>
      </c>
      <c r="C277" s="8">
        <v>132.19999999999999</v>
      </c>
      <c r="D277" s="8">
        <v>75.989999999999995</v>
      </c>
      <c r="E277" s="17">
        <f t="shared" si="44"/>
        <v>0.55371417473589235</v>
      </c>
      <c r="F277" s="2">
        <f>+IF(A277&gt;$C$3,AVERAGE(INDEX($E$15:$E$2531,A277-$C$3):E276),"")</f>
        <v>0.54488437702921644</v>
      </c>
      <c r="G277" s="2">
        <f>+IF(A277&gt;$C$3,STDEVA(INDEX($E$15:$E$2531,A277-$C$3):E276),"")</f>
        <v>4.2316704544198757E-3</v>
      </c>
      <c r="H277">
        <f t="shared" si="45"/>
        <v>2.0865986143730559</v>
      </c>
      <c r="I277" s="2" t="str">
        <f t="shared" si="46"/>
        <v>Sell</v>
      </c>
      <c r="J277">
        <f t="shared" si="47"/>
        <v>75.400000000000006</v>
      </c>
      <c r="K277">
        <f t="shared" si="48"/>
        <v>130.86000000000001</v>
      </c>
      <c r="L277" s="37">
        <f t="shared" si="49"/>
        <v>-187.49999999999645</v>
      </c>
      <c r="M277" t="str">
        <f t="shared" si="50"/>
        <v>Short</v>
      </c>
      <c r="N277" s="39">
        <f t="shared" si="51"/>
        <v>0</v>
      </c>
      <c r="O277" s="40">
        <f t="shared" si="54"/>
        <v>-694.24999999999466</v>
      </c>
      <c r="P277" s="39">
        <f t="shared" si="52"/>
        <v>0</v>
      </c>
      <c r="Q277" s="39">
        <f t="shared" si="53"/>
        <v>0</v>
      </c>
      <c r="R277" s="39">
        <f>IF((O277 - MAX($O$15:O277)) &lt; 0, O277 - MAX($O$15:O277), 0)</f>
        <v>-2258.9999999999877</v>
      </c>
    </row>
    <row r="278" spans="1:18" x14ac:dyDescent="0.25">
      <c r="A278" s="2">
        <v>264</v>
      </c>
      <c r="B278" t="s">
        <v>264</v>
      </c>
      <c r="C278" s="8">
        <v>132.27000000000001</v>
      </c>
      <c r="D278" s="8">
        <v>76.48</v>
      </c>
      <c r="E278" s="17">
        <f t="shared" si="44"/>
        <v>0.54781601929481016</v>
      </c>
      <c r="F278" s="2">
        <f>+IF(A278&gt;$C$3,AVERAGE(INDEX($E$15:$E$2531,A278-$C$3):E277),"")</f>
        <v>0.54598280817634026</v>
      </c>
      <c r="G278" s="2">
        <f>+IF(A278&gt;$C$3,STDEVA(INDEX($E$15:$E$2531,A278-$C$3):E277),"")</f>
        <v>5.1142855911126732E-3</v>
      </c>
      <c r="H278">
        <f t="shared" si="45"/>
        <v>0.35844911000972574</v>
      </c>
      <c r="I278" s="2" t="str">
        <f t="shared" si="46"/>
        <v/>
      </c>
      <c r="J278">
        <f t="shared" si="47"/>
        <v>75.400000000000006</v>
      </c>
      <c r="K278">
        <f t="shared" si="48"/>
        <v>130.86000000000001</v>
      </c>
      <c r="L278" s="37">
        <f t="shared" si="49"/>
        <v>-82.499999999999602</v>
      </c>
      <c r="M278" t="str">
        <f t="shared" si="50"/>
        <v>Short</v>
      </c>
      <c r="N278" s="39">
        <f t="shared" si="51"/>
        <v>0</v>
      </c>
      <c r="O278" s="40">
        <f t="shared" si="54"/>
        <v>-694.24999999999466</v>
      </c>
      <c r="P278" s="39">
        <f t="shared" si="52"/>
        <v>0</v>
      </c>
      <c r="Q278" s="39">
        <f t="shared" si="53"/>
        <v>0</v>
      </c>
      <c r="R278" s="39">
        <f>IF((O278 - MAX($O$15:O278)) &lt; 0, O278 - MAX($O$15:O278), 0)</f>
        <v>-2258.9999999999877</v>
      </c>
    </row>
    <row r="279" spans="1:18" x14ac:dyDescent="0.25">
      <c r="A279" s="2">
        <v>265</v>
      </c>
      <c r="B279" t="s">
        <v>265</v>
      </c>
      <c r="C279" s="8">
        <v>132.53</v>
      </c>
      <c r="D279" s="8">
        <v>76.64</v>
      </c>
      <c r="E279" s="17">
        <f t="shared" si="44"/>
        <v>0.54768990122998229</v>
      </c>
      <c r="F279" s="2">
        <f>+IF(A279&gt;$C$3,AVERAGE(INDEX($E$15:$E$2531,A279-$C$3):E278),"")</f>
        <v>0.5466191371008875</v>
      </c>
      <c r="G279" s="2">
        <f>+IF(A279&gt;$C$3,STDEVA(INDEX($E$15:$E$2531,A279-$C$3):E278),"")</f>
        <v>4.9219214554762575E-3</v>
      </c>
      <c r="H279">
        <f t="shared" si="45"/>
        <v>0.21755002366066453</v>
      </c>
      <c r="I279" s="2" t="str">
        <f t="shared" si="46"/>
        <v/>
      </c>
      <c r="J279">
        <f t="shared" si="47"/>
        <v>75.400000000000006</v>
      </c>
      <c r="K279">
        <f t="shared" si="48"/>
        <v>130.86000000000001</v>
      </c>
      <c r="L279" s="37">
        <f t="shared" si="49"/>
        <v>-107.49999999999812</v>
      </c>
      <c r="M279" t="str">
        <f t="shared" si="50"/>
        <v>Short</v>
      </c>
      <c r="N279" s="39">
        <f t="shared" si="51"/>
        <v>0</v>
      </c>
      <c r="O279" s="40">
        <f t="shared" si="54"/>
        <v>-694.24999999999466</v>
      </c>
      <c r="P279" s="39">
        <f t="shared" si="52"/>
        <v>0</v>
      </c>
      <c r="Q279" s="39">
        <f t="shared" si="53"/>
        <v>0</v>
      </c>
      <c r="R279" s="39">
        <f>IF((O279 - MAX($O$15:O279)) &lt; 0, O279 - MAX($O$15:O279), 0)</f>
        <v>-2258.9999999999877</v>
      </c>
    </row>
    <row r="280" spans="1:18" x14ac:dyDescent="0.25">
      <c r="A280" s="2">
        <v>266</v>
      </c>
      <c r="B280" t="s">
        <v>266</v>
      </c>
      <c r="C280" s="8">
        <v>132.1</v>
      </c>
      <c r="D280" s="8">
        <v>76.59</v>
      </c>
      <c r="E280" s="17">
        <f t="shared" si="44"/>
        <v>0.54509269160677742</v>
      </c>
      <c r="F280" s="2">
        <f>+IF(A280&gt;$C$3,AVERAGE(INDEX($E$15:$E$2531,A280-$C$3):E279),"")</f>
        <v>0.54729558265443823</v>
      </c>
      <c r="G280" s="2">
        <f>+IF(A280&gt;$C$3,STDEVA(INDEX($E$15:$E$2531,A280-$C$3):E279),"")</f>
        <v>4.5505227598162659E-3</v>
      </c>
      <c r="H280">
        <f t="shared" si="45"/>
        <v>-0.48409625968989756</v>
      </c>
      <c r="I280" s="2" t="str">
        <f t="shared" si="46"/>
        <v/>
      </c>
      <c r="J280">
        <f t="shared" si="47"/>
        <v>75.400000000000006</v>
      </c>
      <c r="K280">
        <f t="shared" si="48"/>
        <v>130.86000000000001</v>
      </c>
      <c r="L280" s="37">
        <f t="shared" si="49"/>
        <v>-12.499999999995737</v>
      </c>
      <c r="M280" t="str">
        <f t="shared" si="50"/>
        <v>Short</v>
      </c>
      <c r="N280" s="39">
        <f t="shared" si="51"/>
        <v>0</v>
      </c>
      <c r="O280" s="40">
        <f t="shared" si="54"/>
        <v>-694.24999999999466</v>
      </c>
      <c r="P280" s="39">
        <f t="shared" si="52"/>
        <v>0</v>
      </c>
      <c r="Q280" s="39">
        <f t="shared" si="53"/>
        <v>0</v>
      </c>
      <c r="R280" s="39">
        <f>IF((O280 - MAX($O$15:O280)) &lt; 0, O280 - MAX($O$15:O280), 0)</f>
        <v>-2258.9999999999877</v>
      </c>
    </row>
    <row r="281" spans="1:18" x14ac:dyDescent="0.25">
      <c r="A281" s="2">
        <v>267</v>
      </c>
      <c r="B281" t="s">
        <v>267</v>
      </c>
      <c r="C281" s="8">
        <v>133.69999999999999</v>
      </c>
      <c r="D281" s="8">
        <v>77.7</v>
      </c>
      <c r="E281" s="17">
        <f t="shared" si="44"/>
        <v>0.54274322673429554</v>
      </c>
      <c r="F281" s="2">
        <f>+IF(A281&gt;$C$3,AVERAGE(INDEX($E$15:$E$2531,A281-$C$3):E280),"")</f>
        <v>0.5474307194504312</v>
      </c>
      <c r="G281" s="2">
        <f>+IF(A281&gt;$C$3,STDEVA(INDEX($E$15:$E$2531,A281-$C$3):E280),"")</f>
        <v>4.4533138474089724E-3</v>
      </c>
      <c r="H281">
        <f t="shared" si="45"/>
        <v>-1.0525853054041865</v>
      </c>
      <c r="I281" s="2" t="str">
        <f t="shared" si="46"/>
        <v/>
      </c>
      <c r="J281">
        <f t="shared" si="47"/>
        <v>75.400000000000006</v>
      </c>
      <c r="K281">
        <f t="shared" si="48"/>
        <v>130.86000000000001</v>
      </c>
      <c r="L281" s="37">
        <f t="shared" si="49"/>
        <v>-134.99999999999443</v>
      </c>
      <c r="M281" t="str">
        <f t="shared" si="50"/>
        <v>Short</v>
      </c>
      <c r="N281" s="39">
        <f t="shared" si="51"/>
        <v>0</v>
      </c>
      <c r="O281" s="40">
        <f t="shared" si="54"/>
        <v>-694.24999999999466</v>
      </c>
      <c r="P281" s="39">
        <f t="shared" si="52"/>
        <v>0</v>
      </c>
      <c r="Q281" s="39">
        <f t="shared" si="53"/>
        <v>0</v>
      </c>
      <c r="R281" s="39">
        <f>IF((O281 - MAX($O$15:O281)) &lt; 0, O281 - MAX($O$15:O281), 0)</f>
        <v>-2258.9999999999877</v>
      </c>
    </row>
    <row r="282" spans="1:18" x14ac:dyDescent="0.25">
      <c r="A282" s="2">
        <v>268</v>
      </c>
      <c r="B282" t="s">
        <v>268</v>
      </c>
      <c r="C282" s="8">
        <v>131.76</v>
      </c>
      <c r="D282" s="8">
        <v>76.209999999999994</v>
      </c>
      <c r="E282" s="17">
        <f t="shared" si="44"/>
        <v>0.54748939819135878</v>
      </c>
      <c r="F282" s="2">
        <f>+IF(A282&gt;$C$3,AVERAGE(INDEX($E$15:$E$2531,A282-$C$3):E281),"")</f>
        <v>0.54774459931326802</v>
      </c>
      <c r="G282" s="2">
        <f>+IF(A282&gt;$C$3,STDEVA(INDEX($E$15:$E$2531,A282-$C$3):E281),"")</f>
        <v>3.9259650146090605E-3</v>
      </c>
      <c r="H282">
        <f t="shared" si="45"/>
        <v>-6.5003412144429298E-2</v>
      </c>
      <c r="I282" s="2" t="str">
        <f t="shared" si="46"/>
        <v/>
      </c>
      <c r="J282">
        <f t="shared" si="47"/>
        <v>75.400000000000006</v>
      </c>
      <c r="K282">
        <f t="shared" si="48"/>
        <v>130.86000000000001</v>
      </c>
      <c r="L282" s="37">
        <f t="shared" si="49"/>
        <v>-22.4999999999973</v>
      </c>
      <c r="M282" t="str">
        <f t="shared" si="50"/>
        <v>Short</v>
      </c>
      <c r="N282" s="39">
        <f t="shared" si="51"/>
        <v>0</v>
      </c>
      <c r="O282" s="40">
        <f t="shared" si="54"/>
        <v>-694.24999999999466</v>
      </c>
      <c r="P282" s="39">
        <f t="shared" si="52"/>
        <v>0</v>
      </c>
      <c r="Q282" s="39">
        <f t="shared" si="53"/>
        <v>0</v>
      </c>
      <c r="R282" s="39">
        <f>IF((O282 - MAX($O$15:O282)) &lt; 0, O282 - MAX($O$15:O282), 0)</f>
        <v>-2258.9999999999877</v>
      </c>
    </row>
    <row r="283" spans="1:18" x14ac:dyDescent="0.25">
      <c r="A283" s="2">
        <v>269</v>
      </c>
      <c r="B283" t="s">
        <v>269</v>
      </c>
      <c r="C283" s="8">
        <v>131.47</v>
      </c>
      <c r="D283" s="8">
        <v>76.11</v>
      </c>
      <c r="E283" s="17">
        <f t="shared" si="44"/>
        <v>0.54659902642921265</v>
      </c>
      <c r="F283" s="2">
        <f>+IF(A283&gt;$C$3,AVERAGE(INDEX($E$15:$E$2531,A283-$C$3):E282),"")</f>
        <v>0.54821606564862779</v>
      </c>
      <c r="G283" s="2">
        <f>+IF(A283&gt;$C$3,STDEVA(INDEX($E$15:$E$2531,A283-$C$3):E282),"")</f>
        <v>3.5555349035766904E-3</v>
      </c>
      <c r="H283">
        <f t="shared" si="45"/>
        <v>-0.45479492207726013</v>
      </c>
      <c r="I283" s="2" t="str">
        <f t="shared" si="46"/>
        <v/>
      </c>
      <c r="J283">
        <f t="shared" si="47"/>
        <v>75.400000000000006</v>
      </c>
      <c r="K283">
        <f t="shared" si="48"/>
        <v>130.86000000000001</v>
      </c>
      <c r="L283" s="37">
        <f t="shared" si="49"/>
        <v>25.000000000002132</v>
      </c>
      <c r="M283" t="str">
        <f t="shared" si="50"/>
        <v>Short</v>
      </c>
      <c r="N283" s="39">
        <f t="shared" si="51"/>
        <v>0</v>
      </c>
      <c r="O283" s="40">
        <f t="shared" si="54"/>
        <v>-694.24999999999466</v>
      </c>
      <c r="P283" s="39">
        <f t="shared" si="52"/>
        <v>0</v>
      </c>
      <c r="Q283" s="39">
        <f t="shared" si="53"/>
        <v>0</v>
      </c>
      <c r="R283" s="39">
        <f>IF((O283 - MAX($O$15:O283)) &lt; 0, O283 - MAX($O$15:O283), 0)</f>
        <v>-2258.9999999999877</v>
      </c>
    </row>
    <row r="284" spans="1:18" x14ac:dyDescent="0.25">
      <c r="A284" s="2">
        <v>270</v>
      </c>
      <c r="B284" t="s">
        <v>270</v>
      </c>
      <c r="C284" s="8">
        <v>128.16</v>
      </c>
      <c r="D284" s="8">
        <v>73.819999999999993</v>
      </c>
      <c r="E284" s="17">
        <f t="shared" si="44"/>
        <v>0.55164978571819656</v>
      </c>
      <c r="F284" s="2">
        <f>+IF(A284&gt;$C$3,AVERAGE(INDEX($E$15:$E$2531,A284-$C$3):E283),"")</f>
        <v>0.54769142698213125</v>
      </c>
      <c r="G284" s="2">
        <f>+IF(A284&gt;$C$3,STDEVA(INDEX($E$15:$E$2531,A284-$C$3):E283),"")</f>
        <v>3.3843946147235023E-3</v>
      </c>
      <c r="H284">
        <f t="shared" si="45"/>
        <v>1.1695913705939709</v>
      </c>
      <c r="I284" s="2" t="str">
        <f t="shared" si="46"/>
        <v/>
      </c>
      <c r="J284">
        <f t="shared" si="47"/>
        <v>75.400000000000006</v>
      </c>
      <c r="K284">
        <f t="shared" si="48"/>
        <v>130.86000000000001</v>
      </c>
      <c r="L284" s="37">
        <f t="shared" si="49"/>
        <v>280.00000000000119</v>
      </c>
      <c r="M284" t="str">
        <f t="shared" si="50"/>
        <v>Short</v>
      </c>
      <c r="N284" s="39">
        <f t="shared" si="51"/>
        <v>0</v>
      </c>
      <c r="O284" s="40">
        <f t="shared" si="54"/>
        <v>-694.24999999999466</v>
      </c>
      <c r="P284" s="39">
        <f t="shared" si="52"/>
        <v>0</v>
      </c>
      <c r="Q284" s="39">
        <f t="shared" si="53"/>
        <v>0</v>
      </c>
      <c r="R284" s="39">
        <f>IF((O284 - MAX($O$15:O284)) &lt; 0, O284 - MAX($O$15:O284), 0)</f>
        <v>-2258.9999999999877</v>
      </c>
    </row>
    <row r="285" spans="1:18" x14ac:dyDescent="0.25">
      <c r="A285" s="2">
        <v>271</v>
      </c>
      <c r="B285" t="s">
        <v>271</v>
      </c>
      <c r="C285" s="8">
        <v>128.1</v>
      </c>
      <c r="D285" s="8">
        <v>73.650000000000006</v>
      </c>
      <c r="E285" s="17">
        <f t="shared" si="44"/>
        <v>0.55348706599404918</v>
      </c>
      <c r="F285" s="2">
        <f>+IF(A285&gt;$C$3,AVERAGE(INDEX($E$15:$E$2531,A285-$C$3):E284),"")</f>
        <v>0.5476368795104658</v>
      </c>
      <c r="G285" s="2">
        <f>+IF(A285&gt;$C$3,STDEVA(INDEX($E$15:$E$2531,A285-$C$3):E284),"")</f>
        <v>3.3067864794909048E-3</v>
      </c>
      <c r="H285">
        <f t="shared" si="45"/>
        <v>1.7691455193333312</v>
      </c>
      <c r="I285" s="2" t="str">
        <f t="shared" si="46"/>
        <v>Sell</v>
      </c>
      <c r="J285">
        <f t="shared" si="47"/>
        <v>75.400000000000006</v>
      </c>
      <c r="K285">
        <f t="shared" si="48"/>
        <v>130.86000000000001</v>
      </c>
      <c r="L285" s="37">
        <f t="shared" si="49"/>
        <v>252.50000000000477</v>
      </c>
      <c r="M285" t="str">
        <f t="shared" si="50"/>
        <v>Short</v>
      </c>
      <c r="N285" s="39">
        <f t="shared" si="51"/>
        <v>0</v>
      </c>
      <c r="O285" s="40">
        <f t="shared" si="54"/>
        <v>-694.24999999999466</v>
      </c>
      <c r="P285" s="39">
        <f t="shared" si="52"/>
        <v>0</v>
      </c>
      <c r="Q285" s="39">
        <f t="shared" si="53"/>
        <v>0</v>
      </c>
      <c r="R285" s="39">
        <f>IF((O285 - MAX($O$15:O285)) &lt; 0, O285 - MAX($O$15:O285), 0)</f>
        <v>-2258.9999999999877</v>
      </c>
    </row>
    <row r="286" spans="1:18" x14ac:dyDescent="0.25">
      <c r="A286" s="2">
        <v>272</v>
      </c>
      <c r="B286" t="s">
        <v>272</v>
      </c>
      <c r="C286" s="8">
        <v>129.07</v>
      </c>
      <c r="D286" s="8">
        <v>74.599999999999994</v>
      </c>
      <c r="E286" s="17">
        <f t="shared" si="44"/>
        <v>0.54821438563738123</v>
      </c>
      <c r="F286" s="2">
        <f>+IF(A286&gt;$C$3,AVERAGE(INDEX($E$15:$E$2531,A286-$C$3):E285),"")</f>
        <v>0.5484756988816194</v>
      </c>
      <c r="G286" s="2">
        <f>+IF(A286&gt;$C$3,STDEVA(INDEX($E$15:$E$2531,A286-$C$3):E285),"")</f>
        <v>3.7497262508541141E-3</v>
      </c>
      <c r="H286">
        <f t="shared" si="45"/>
        <v>-6.9688619050163589E-2</v>
      </c>
      <c r="I286" s="2" t="str">
        <f t="shared" si="46"/>
        <v/>
      </c>
      <c r="J286">
        <f t="shared" si="47"/>
        <v>75.400000000000006</v>
      </c>
      <c r="K286">
        <f t="shared" si="48"/>
        <v>130.86000000000001</v>
      </c>
      <c r="L286" s="37">
        <f t="shared" si="49"/>
        <v>247.50000000000227</v>
      </c>
      <c r="M286" t="str">
        <f t="shared" si="50"/>
        <v>Short</v>
      </c>
      <c r="N286" s="39">
        <f t="shared" si="51"/>
        <v>0</v>
      </c>
      <c r="O286" s="40">
        <f t="shared" si="54"/>
        <v>-694.24999999999466</v>
      </c>
      <c r="P286" s="39">
        <f t="shared" si="52"/>
        <v>0</v>
      </c>
      <c r="Q286" s="39">
        <f t="shared" si="53"/>
        <v>0</v>
      </c>
      <c r="R286" s="39">
        <f>IF((O286 - MAX($O$15:O286)) &lt; 0, O286 - MAX($O$15:O286), 0)</f>
        <v>-2258.9999999999877</v>
      </c>
    </row>
    <row r="287" spans="1:18" x14ac:dyDescent="0.25">
      <c r="A287" s="2">
        <v>273</v>
      </c>
      <c r="B287" t="s">
        <v>273</v>
      </c>
      <c r="C287" s="8">
        <v>131.97</v>
      </c>
      <c r="D287" s="8">
        <v>76.44</v>
      </c>
      <c r="E287" s="17">
        <f t="shared" si="44"/>
        <v>0.54606850465666579</v>
      </c>
      <c r="F287" s="2">
        <f>+IF(A287&gt;$C$3,AVERAGE(INDEX($E$15:$E$2531,A287-$C$3):E286),"")</f>
        <v>0.54786461120400709</v>
      </c>
      <c r="G287" s="2">
        <f>+IF(A287&gt;$C$3,STDEVA(INDEX($E$15:$E$2531,A287-$C$3):E286),"")</f>
        <v>3.1966657949925484E-3</v>
      </c>
      <c r="H287">
        <f t="shared" si="45"/>
        <v>-0.56186872902223106</v>
      </c>
      <c r="I287" s="2" t="str">
        <f t="shared" si="46"/>
        <v/>
      </c>
      <c r="J287">
        <f t="shared" si="47"/>
        <v>75.400000000000006</v>
      </c>
      <c r="K287">
        <f t="shared" si="48"/>
        <v>130.86000000000001</v>
      </c>
      <c r="L287" s="37">
        <f t="shared" si="49"/>
        <v>-17.499999999998295</v>
      </c>
      <c r="M287" t="str">
        <f t="shared" si="50"/>
        <v>Short</v>
      </c>
      <c r="N287" s="39">
        <f t="shared" si="51"/>
        <v>0</v>
      </c>
      <c r="O287" s="40">
        <f t="shared" si="54"/>
        <v>-694.24999999999466</v>
      </c>
      <c r="P287" s="39">
        <f t="shared" si="52"/>
        <v>0</v>
      </c>
      <c r="Q287" s="39">
        <f t="shared" si="53"/>
        <v>0</v>
      </c>
      <c r="R287" s="39">
        <f>IF((O287 - MAX($O$15:O287)) &lt; 0, O287 - MAX($O$15:O287), 0)</f>
        <v>-2258.9999999999877</v>
      </c>
    </row>
    <row r="288" spans="1:18" x14ac:dyDescent="0.25">
      <c r="A288" s="2">
        <v>274</v>
      </c>
      <c r="B288" t="s">
        <v>274</v>
      </c>
      <c r="C288" s="8">
        <v>132.05000000000001</v>
      </c>
      <c r="D288" s="8">
        <v>75.94</v>
      </c>
      <c r="E288" s="17">
        <f t="shared" si="44"/>
        <v>0.55323708393948501</v>
      </c>
      <c r="F288" s="2">
        <f>+IF(A288&gt;$C$3,AVERAGE(INDEX($E$15:$E$2531,A288-$C$3):E287),"")</f>
        <v>0.54767044291087996</v>
      </c>
      <c r="G288" s="2">
        <f>+IF(A288&gt;$C$3,STDEVA(INDEX($E$15:$E$2531,A288-$C$3):E287),"")</f>
        <v>3.2525702002466914E-3</v>
      </c>
      <c r="H288">
        <f t="shared" si="45"/>
        <v>1.7114591495005531</v>
      </c>
      <c r="I288" s="2" t="str">
        <f t="shared" si="46"/>
        <v/>
      </c>
      <c r="J288">
        <f t="shared" si="47"/>
        <v>75.400000000000006</v>
      </c>
      <c r="K288">
        <f t="shared" si="48"/>
        <v>130.86000000000001</v>
      </c>
      <c r="L288" s="37">
        <f t="shared" si="49"/>
        <v>-162.50000000000142</v>
      </c>
      <c r="M288" t="str">
        <f t="shared" si="50"/>
        <v>Short</v>
      </c>
      <c r="N288" s="39">
        <f t="shared" si="51"/>
        <v>0</v>
      </c>
      <c r="O288" s="40">
        <f t="shared" si="54"/>
        <v>-694.24999999999466</v>
      </c>
      <c r="P288" s="39">
        <f t="shared" si="52"/>
        <v>0</v>
      </c>
      <c r="Q288" s="39">
        <f t="shared" si="53"/>
        <v>0</v>
      </c>
      <c r="R288" s="39">
        <f>IF((O288 - MAX($O$15:O288)) &lt; 0, O288 - MAX($O$15:O288), 0)</f>
        <v>-2258.9999999999877</v>
      </c>
    </row>
    <row r="289" spans="1:18" x14ac:dyDescent="0.25">
      <c r="A289" s="2">
        <v>275</v>
      </c>
      <c r="B289" t="s">
        <v>275</v>
      </c>
      <c r="C289" s="8">
        <v>133.1</v>
      </c>
      <c r="D289" s="8">
        <v>76.97</v>
      </c>
      <c r="E289" s="17">
        <f t="shared" si="44"/>
        <v>0.54768498985483993</v>
      </c>
      <c r="F289" s="2">
        <f>+IF(A289&gt;$C$3,AVERAGE(INDEX($E$15:$E$2531,A289-$C$3):E288),"")</f>
        <v>0.54828679654526913</v>
      </c>
      <c r="G289" s="2">
        <f>+IF(A289&gt;$C$3,STDEVA(INDEX($E$15:$E$2531,A289-$C$3):E288),"")</f>
        <v>3.7450265478332486E-3</v>
      </c>
      <c r="H289">
        <f t="shared" si="45"/>
        <v>-0.16069490636251491</v>
      </c>
      <c r="I289" s="2" t="str">
        <f t="shared" si="46"/>
        <v/>
      </c>
      <c r="J289">
        <f t="shared" si="47"/>
        <v>75.400000000000006</v>
      </c>
      <c r="K289">
        <f t="shared" si="48"/>
        <v>130.86000000000001</v>
      </c>
      <c r="L289" s="37">
        <f t="shared" si="49"/>
        <v>-167.49999999999693</v>
      </c>
      <c r="M289" t="str">
        <f t="shared" si="50"/>
        <v>Short</v>
      </c>
      <c r="N289" s="39">
        <f t="shared" si="51"/>
        <v>0</v>
      </c>
      <c r="O289" s="40">
        <f t="shared" si="54"/>
        <v>-694.24999999999466</v>
      </c>
      <c r="P289" s="39">
        <f t="shared" si="52"/>
        <v>0</v>
      </c>
      <c r="Q289" s="39">
        <f t="shared" si="53"/>
        <v>0</v>
      </c>
      <c r="R289" s="39">
        <f>IF((O289 - MAX($O$15:O289)) &lt; 0, O289 - MAX($O$15:O289), 0)</f>
        <v>-2258.9999999999877</v>
      </c>
    </row>
    <row r="290" spans="1:18" x14ac:dyDescent="0.25">
      <c r="A290" s="2">
        <v>276</v>
      </c>
      <c r="B290" t="s">
        <v>276</v>
      </c>
      <c r="C290" s="8">
        <v>131.41499999999999</v>
      </c>
      <c r="D290" s="8">
        <v>75.27</v>
      </c>
      <c r="E290" s="17">
        <f t="shared" si="44"/>
        <v>0.55727860573999621</v>
      </c>
      <c r="F290" s="2">
        <f>+IF(A290&gt;$C$3,AVERAGE(INDEX($E$15:$E$2531,A290-$C$3):E289),"")</f>
        <v>0.54857482968394278</v>
      </c>
      <c r="G290" s="2">
        <f>+IF(A290&gt;$C$3,STDEVA(INDEX($E$15:$E$2531,A290-$C$3):E289),"")</f>
        <v>3.5639687829298401E-3</v>
      </c>
      <c r="H290">
        <f t="shared" si="45"/>
        <v>2.4421583313920898</v>
      </c>
      <c r="I290" s="2" t="str">
        <f t="shared" si="46"/>
        <v>Sell</v>
      </c>
      <c r="J290">
        <f t="shared" si="47"/>
        <v>75.400000000000006</v>
      </c>
      <c r="K290">
        <f t="shared" si="48"/>
        <v>130.86000000000001</v>
      </c>
      <c r="L290" s="37">
        <f t="shared" si="49"/>
        <v>-171.24999999999702</v>
      </c>
      <c r="M290" t="str">
        <f t="shared" si="50"/>
        <v>Short</v>
      </c>
      <c r="N290" s="39">
        <f t="shared" si="51"/>
        <v>0</v>
      </c>
      <c r="O290" s="40">
        <f t="shared" si="54"/>
        <v>-694.24999999999466</v>
      </c>
      <c r="P290" s="39">
        <f t="shared" si="52"/>
        <v>0</v>
      </c>
      <c r="Q290" s="39">
        <f t="shared" si="53"/>
        <v>0</v>
      </c>
      <c r="R290" s="39">
        <f>IF((O290 - MAX($O$15:O290)) &lt; 0, O290 - MAX($O$15:O290), 0)</f>
        <v>-2258.9999999999877</v>
      </c>
    </row>
    <row r="291" spans="1:18" x14ac:dyDescent="0.25">
      <c r="A291" s="2">
        <v>277</v>
      </c>
      <c r="B291" t="s">
        <v>277</v>
      </c>
      <c r="C291" s="8">
        <v>132.91999999999999</v>
      </c>
      <c r="D291" s="8">
        <v>76.22</v>
      </c>
      <c r="E291" s="17">
        <f t="shared" si="44"/>
        <v>0.55612354804067932</v>
      </c>
      <c r="F291" s="2">
        <f>+IF(A291&gt;$C$3,AVERAGE(INDEX($E$15:$E$2531,A291-$C$3):E290),"")</f>
        <v>0.55018987179568724</v>
      </c>
      <c r="G291" s="2">
        <f>+IF(A291&gt;$C$3,STDEVA(INDEX($E$15:$E$2531,A291-$C$3):E290),"")</f>
        <v>3.8711733258924427E-3</v>
      </c>
      <c r="H291">
        <f t="shared" si="45"/>
        <v>1.5327849583237554</v>
      </c>
      <c r="I291" s="2" t="str">
        <f t="shared" si="46"/>
        <v/>
      </c>
      <c r="J291" t="str">
        <f t="shared" si="47"/>
        <v/>
      </c>
      <c r="K291" t="str">
        <f t="shared" si="48"/>
        <v/>
      </c>
      <c r="L291" s="37">
        <f t="shared" si="49"/>
        <v>-309.99999999999511</v>
      </c>
      <c r="M291" t="str">
        <f t="shared" si="50"/>
        <v>SL</v>
      </c>
      <c r="N291" s="39">
        <f t="shared" si="51"/>
        <v>-309.99999999999511</v>
      </c>
      <c r="O291" s="40">
        <f t="shared" si="54"/>
        <v>-1004.2499999999898</v>
      </c>
      <c r="P291" s="39">
        <f t="shared" si="52"/>
        <v>3.75</v>
      </c>
      <c r="Q291" s="39">
        <f t="shared" si="53"/>
        <v>0</v>
      </c>
      <c r="R291" s="39">
        <f>IF((O291 - MAX($O$15:O291)) &lt; 0, O291 - MAX($O$15:O291), 0)</f>
        <v>-2568.9999999999827</v>
      </c>
    </row>
    <row r="292" spans="1:18" x14ac:dyDescent="0.25">
      <c r="A292" s="2">
        <v>278</v>
      </c>
      <c r="B292" t="s">
        <v>278</v>
      </c>
      <c r="C292" s="8">
        <v>132.07</v>
      </c>
      <c r="D292" s="8">
        <v>75.34</v>
      </c>
      <c r="E292" s="17">
        <f t="shared" si="44"/>
        <v>0.56132088279181791</v>
      </c>
      <c r="F292" s="2">
        <f>+IF(A292&gt;$C$3,AVERAGE(INDEX($E$15:$E$2531,A292-$C$3):E291),"")</f>
        <v>0.55114922177894499</v>
      </c>
      <c r="G292" s="2">
        <f>+IF(A292&gt;$C$3,STDEVA(INDEX($E$15:$E$2531,A292-$C$3):E291),"")</f>
        <v>4.1761323005282966E-3</v>
      </c>
      <c r="H292">
        <f t="shared" si="45"/>
        <v>2.4356654150028172</v>
      </c>
      <c r="I292" s="2" t="str">
        <f t="shared" si="46"/>
        <v>Sell</v>
      </c>
      <c r="J292">
        <f t="shared" si="47"/>
        <v>75.34</v>
      </c>
      <c r="K292">
        <f t="shared" si="48"/>
        <v>132.07</v>
      </c>
      <c r="L292" s="37" t="str">
        <f t="shared" si="49"/>
        <v/>
      </c>
      <c r="M292" t="str">
        <f t="shared" si="50"/>
        <v>Short</v>
      </c>
      <c r="N292" s="39">
        <f t="shared" si="51"/>
        <v>0</v>
      </c>
      <c r="O292" s="40">
        <f t="shared" si="54"/>
        <v>-1004.2499999999898</v>
      </c>
      <c r="P292" s="39">
        <f t="shared" si="52"/>
        <v>3.75</v>
      </c>
      <c r="Q292" s="39">
        <f t="shared" si="53"/>
        <v>2592.625</v>
      </c>
      <c r="R292" s="39">
        <f>IF((O292 - MAX($O$15:O292)) &lt; 0, O292 - MAX($O$15:O292), 0)</f>
        <v>-2568.9999999999827</v>
      </c>
    </row>
    <row r="293" spans="1:18" x14ac:dyDescent="0.25">
      <c r="A293" s="2">
        <v>279</v>
      </c>
      <c r="B293" t="s">
        <v>279</v>
      </c>
      <c r="C293" s="8">
        <v>133.47</v>
      </c>
      <c r="D293" s="8">
        <v>76.2</v>
      </c>
      <c r="E293" s="17">
        <f t="shared" si="44"/>
        <v>0.56051527079345942</v>
      </c>
      <c r="F293" s="2">
        <f>+IF(A293&gt;$C$3,AVERAGE(INDEX($E$15:$E$2531,A293-$C$3):E292),"")</f>
        <v>0.55278498359701222</v>
      </c>
      <c r="G293" s="2">
        <f>+IF(A293&gt;$C$3,STDEVA(INDEX($E$15:$E$2531,A293-$C$3):E292),"")</f>
        <v>4.9774191033503503E-3</v>
      </c>
      <c r="H293">
        <f t="shared" si="45"/>
        <v>1.5530713881906912</v>
      </c>
      <c r="I293" s="2" t="str">
        <f t="shared" si="46"/>
        <v/>
      </c>
      <c r="J293">
        <f t="shared" si="47"/>
        <v>75.34</v>
      </c>
      <c r="K293">
        <f t="shared" si="48"/>
        <v>132.07</v>
      </c>
      <c r="L293" s="37">
        <f t="shared" si="49"/>
        <v>-135.00000000000156</v>
      </c>
      <c r="M293" t="str">
        <f t="shared" si="50"/>
        <v>Short</v>
      </c>
      <c r="N293" s="39">
        <f t="shared" si="51"/>
        <v>0</v>
      </c>
      <c r="O293" s="40">
        <f t="shared" si="54"/>
        <v>-1004.2499999999898</v>
      </c>
      <c r="P293" s="39">
        <f t="shared" si="52"/>
        <v>0</v>
      </c>
      <c r="Q293" s="39">
        <f t="shared" si="53"/>
        <v>0</v>
      </c>
      <c r="R293" s="39">
        <f>IF((O293 - MAX($O$15:O293)) &lt; 0, O293 - MAX($O$15:O293), 0)</f>
        <v>-2568.9999999999827</v>
      </c>
    </row>
    <row r="294" spans="1:18" x14ac:dyDescent="0.25">
      <c r="A294" s="2">
        <v>280</v>
      </c>
      <c r="B294" t="s">
        <v>280</v>
      </c>
      <c r="C294" s="8">
        <v>134.13999999999999</v>
      </c>
      <c r="D294" s="8">
        <v>77.22</v>
      </c>
      <c r="E294" s="17">
        <f t="shared" si="44"/>
        <v>0.55222553983550082</v>
      </c>
      <c r="F294" s="2">
        <f>+IF(A294&gt;$C$3,AVERAGE(INDEX($E$15:$E$2531,A294-$C$3):E293),"")</f>
        <v>0.55377003749426379</v>
      </c>
      <c r="G294" s="2">
        <f>+IF(A294&gt;$C$3,STDEVA(INDEX($E$15:$E$2531,A294-$C$3):E293),"")</f>
        <v>5.5670155013059913E-3</v>
      </c>
      <c r="H294">
        <f t="shared" si="45"/>
        <v>-0.2774372836577581</v>
      </c>
      <c r="I294" s="2" t="str">
        <f t="shared" si="46"/>
        <v/>
      </c>
      <c r="J294">
        <f t="shared" si="47"/>
        <v>75.34</v>
      </c>
      <c r="K294">
        <f t="shared" si="48"/>
        <v>132.07</v>
      </c>
      <c r="L294" s="37">
        <f t="shared" si="49"/>
        <v>-47.499999999999432</v>
      </c>
      <c r="M294" t="str">
        <f t="shared" si="50"/>
        <v>Short</v>
      </c>
      <c r="N294" s="39">
        <f t="shared" si="51"/>
        <v>0</v>
      </c>
      <c r="O294" s="40">
        <f t="shared" si="54"/>
        <v>-1004.2499999999898</v>
      </c>
      <c r="P294" s="39">
        <f t="shared" si="52"/>
        <v>0</v>
      </c>
      <c r="Q294" s="39">
        <f t="shared" si="53"/>
        <v>0</v>
      </c>
      <c r="R294" s="39">
        <f>IF((O294 - MAX($O$15:O294)) &lt; 0, O294 - MAX($O$15:O294), 0)</f>
        <v>-2568.9999999999827</v>
      </c>
    </row>
    <row r="295" spans="1:18" x14ac:dyDescent="0.25">
      <c r="A295" s="2">
        <v>281</v>
      </c>
      <c r="B295" t="s">
        <v>281</v>
      </c>
      <c r="C295" s="8">
        <v>134.4</v>
      </c>
      <c r="D295" s="8">
        <v>77.31</v>
      </c>
      <c r="E295" s="17">
        <f t="shared" si="44"/>
        <v>0.5529971147566658</v>
      </c>
      <c r="F295" s="2">
        <f>+IF(A295&gt;$C$3,AVERAGE(INDEX($E$15:$E$2531,A295-$C$3):E294),"")</f>
        <v>0.55362986792109181</v>
      </c>
      <c r="G295" s="2">
        <f>+IF(A295&gt;$C$3,STDEVA(INDEX($E$15:$E$2531,A295-$C$3):E294),"")</f>
        <v>5.5908615760347155E-3</v>
      </c>
      <c r="H295">
        <f t="shared" si="45"/>
        <v>-0.11317632458265772</v>
      </c>
      <c r="I295" s="2" t="str">
        <f t="shared" si="46"/>
        <v/>
      </c>
      <c r="J295">
        <f t="shared" si="47"/>
        <v>75.34</v>
      </c>
      <c r="K295">
        <f t="shared" si="48"/>
        <v>132.07</v>
      </c>
      <c r="L295" s="37">
        <f t="shared" si="49"/>
        <v>-90.000000000003467</v>
      </c>
      <c r="M295" t="str">
        <f t="shared" si="50"/>
        <v>Short</v>
      </c>
      <c r="N295" s="39">
        <f t="shared" si="51"/>
        <v>0</v>
      </c>
      <c r="O295" s="40">
        <f t="shared" si="54"/>
        <v>-1004.2499999999898</v>
      </c>
      <c r="P295" s="39">
        <f t="shared" si="52"/>
        <v>0</v>
      </c>
      <c r="Q295" s="39">
        <f t="shared" si="53"/>
        <v>0</v>
      </c>
      <c r="R295" s="39">
        <f>IF((O295 - MAX($O$15:O295)) &lt; 0, O295 - MAX($O$15:O295), 0)</f>
        <v>-2568.9999999999827</v>
      </c>
    </row>
    <row r="296" spans="1:18" x14ac:dyDescent="0.25">
      <c r="A296" s="2">
        <v>282</v>
      </c>
      <c r="B296" t="s">
        <v>282</v>
      </c>
      <c r="C296" s="8">
        <v>135.69999999999999</v>
      </c>
      <c r="D296" s="8">
        <v>78.650000000000006</v>
      </c>
      <c r="E296" s="17">
        <f t="shared" si="44"/>
        <v>0.54543893733653648</v>
      </c>
      <c r="F296" s="2">
        <f>+IF(A296&gt;$C$3,AVERAGE(INDEX($E$15:$E$2531,A296-$C$3):E295),"")</f>
        <v>0.55416128226767891</v>
      </c>
      <c r="G296" s="2">
        <f>+IF(A296&gt;$C$3,STDEVA(INDEX($E$15:$E$2531,A296-$C$3):E295),"")</f>
        <v>5.2272505037439581E-3</v>
      </c>
      <c r="H296">
        <f t="shared" si="45"/>
        <v>-1.668629602674514</v>
      </c>
      <c r="I296" s="2" t="str">
        <f t="shared" si="46"/>
        <v/>
      </c>
      <c r="J296">
        <f t="shared" si="47"/>
        <v>75.34</v>
      </c>
      <c r="K296">
        <f t="shared" si="48"/>
        <v>132.07</v>
      </c>
      <c r="L296" s="37">
        <f t="shared" si="49"/>
        <v>-79.999999999998295</v>
      </c>
      <c r="M296" t="str">
        <f t="shared" si="50"/>
        <v>Short</v>
      </c>
      <c r="N296" s="39">
        <f t="shared" si="51"/>
        <v>0</v>
      </c>
      <c r="O296" s="40">
        <f t="shared" si="54"/>
        <v>-1004.2499999999898</v>
      </c>
      <c r="P296" s="39">
        <f t="shared" si="52"/>
        <v>0</v>
      </c>
      <c r="Q296" s="39">
        <f t="shared" si="53"/>
        <v>0</v>
      </c>
      <c r="R296" s="39">
        <f>IF((O296 - MAX($O$15:O296)) &lt; 0, O296 - MAX($O$15:O296), 0)</f>
        <v>-2568.9999999999827</v>
      </c>
    </row>
    <row r="297" spans="1:18" x14ac:dyDescent="0.25">
      <c r="A297" s="2">
        <v>283</v>
      </c>
      <c r="B297" t="s">
        <v>283</v>
      </c>
      <c r="C297" s="8">
        <v>135.47999999999999</v>
      </c>
      <c r="D297" s="8">
        <v>78.53</v>
      </c>
      <c r="E297" s="17">
        <f t="shared" si="44"/>
        <v>0.54534331056278762</v>
      </c>
      <c r="F297" s="2">
        <f>+IF(A297&gt;$C$3,AVERAGE(INDEX($E$15:$E$2531,A297-$C$3):E296),"")</f>
        <v>0.55409133034322011</v>
      </c>
      <c r="G297" s="2">
        <f>+IF(A297&gt;$C$3,STDEVA(INDEX($E$15:$E$2531,A297-$C$3):E296),"")</f>
        <v>5.351815052181165E-3</v>
      </c>
      <c r="H297">
        <f t="shared" si="45"/>
        <v>-1.6345893300007037</v>
      </c>
      <c r="I297" s="2" t="str">
        <f t="shared" si="46"/>
        <v/>
      </c>
      <c r="J297">
        <f t="shared" si="47"/>
        <v>75.34</v>
      </c>
      <c r="K297">
        <f t="shared" si="48"/>
        <v>132.07</v>
      </c>
      <c r="L297" s="37">
        <f t="shared" si="49"/>
        <v>-54.999999999999659</v>
      </c>
      <c r="M297" t="str">
        <f t="shared" si="50"/>
        <v>Short</v>
      </c>
      <c r="N297" s="39">
        <f t="shared" si="51"/>
        <v>0</v>
      </c>
      <c r="O297" s="40">
        <f t="shared" si="54"/>
        <v>-1004.2499999999898</v>
      </c>
      <c r="P297" s="39">
        <f t="shared" si="52"/>
        <v>0</v>
      </c>
      <c r="Q297" s="39">
        <f t="shared" si="53"/>
        <v>0</v>
      </c>
      <c r="R297" s="39">
        <f>IF((O297 - MAX($O$15:O297)) &lt; 0, O297 - MAX($O$15:O297), 0)</f>
        <v>-2568.9999999999827</v>
      </c>
    </row>
    <row r="298" spans="1:18" x14ac:dyDescent="0.25">
      <c r="A298" s="2">
        <v>284</v>
      </c>
      <c r="B298" t="s">
        <v>284</v>
      </c>
      <c r="C298" s="8">
        <v>132.44</v>
      </c>
      <c r="D298" s="8">
        <v>76.62</v>
      </c>
      <c r="E298" s="17">
        <f t="shared" si="44"/>
        <v>0.54727157340654253</v>
      </c>
      <c r="F298" s="2">
        <f>+IF(A298&gt;$C$3,AVERAGE(INDEX($E$15:$E$2531,A298-$C$3):E297),"")</f>
        <v>0.55321424441247602</v>
      </c>
      <c r="G298" s="2">
        <f>+IF(A298&gt;$C$3,STDEVA(INDEX($E$15:$E$2531,A298-$C$3):E297),"")</f>
        <v>6.1033801128286963E-3</v>
      </c>
      <c r="H298">
        <f t="shared" si="45"/>
        <v>-0.97366883531349857</v>
      </c>
      <c r="I298" s="2" t="str">
        <f t="shared" si="46"/>
        <v/>
      </c>
      <c r="J298">
        <f t="shared" si="47"/>
        <v>75.34</v>
      </c>
      <c r="K298">
        <f t="shared" si="48"/>
        <v>132.07</v>
      </c>
      <c r="L298" s="37">
        <f t="shared" si="49"/>
        <v>227.49999999999915</v>
      </c>
      <c r="M298" t="str">
        <f t="shared" si="50"/>
        <v>Short</v>
      </c>
      <c r="N298" s="39">
        <f t="shared" si="51"/>
        <v>0</v>
      </c>
      <c r="O298" s="40">
        <f t="shared" si="54"/>
        <v>-1004.2499999999898</v>
      </c>
      <c r="P298" s="39">
        <f t="shared" si="52"/>
        <v>0</v>
      </c>
      <c r="Q298" s="39">
        <f t="shared" si="53"/>
        <v>0</v>
      </c>
      <c r="R298" s="39">
        <f>IF((O298 - MAX($O$15:O298)) &lt; 0, O298 - MAX($O$15:O298), 0)</f>
        <v>-2568.9999999999827</v>
      </c>
    </row>
    <row r="299" spans="1:18" x14ac:dyDescent="0.25">
      <c r="A299" s="2">
        <v>285</v>
      </c>
      <c r="B299" t="s">
        <v>285</v>
      </c>
      <c r="C299" s="8">
        <v>133.46</v>
      </c>
      <c r="D299" s="8">
        <v>77.489999999999995</v>
      </c>
      <c r="E299" s="17">
        <f t="shared" si="44"/>
        <v>0.54365291169960184</v>
      </c>
      <c r="F299" s="2">
        <f>+IF(A299&gt;$C$3,AVERAGE(INDEX($E$15:$E$2531,A299-$C$3):E298),"")</f>
        <v>0.55316830925155402</v>
      </c>
      <c r="G299" s="2">
        <f>+IF(A299&gt;$C$3,STDEVA(INDEX($E$15:$E$2531,A299-$C$3):E298),"")</f>
        <v>6.1515616186453553E-3</v>
      </c>
      <c r="H299">
        <f t="shared" si="45"/>
        <v>-1.5468263413164978</v>
      </c>
      <c r="I299" s="2" t="str">
        <f t="shared" si="46"/>
        <v/>
      </c>
      <c r="J299">
        <f t="shared" si="47"/>
        <v>75.34</v>
      </c>
      <c r="K299">
        <f t="shared" si="48"/>
        <v>132.07</v>
      </c>
      <c r="L299" s="37">
        <f t="shared" si="49"/>
        <v>189.99999999999415</v>
      </c>
      <c r="M299" t="str">
        <f t="shared" si="50"/>
        <v>Short</v>
      </c>
      <c r="N299" s="39">
        <f t="shared" si="51"/>
        <v>0</v>
      </c>
      <c r="O299" s="40">
        <f t="shared" si="54"/>
        <v>-1004.2499999999898</v>
      </c>
      <c r="P299" s="39">
        <f t="shared" si="52"/>
        <v>0</v>
      </c>
      <c r="Q299" s="39">
        <f t="shared" si="53"/>
        <v>0</v>
      </c>
      <c r="R299" s="39">
        <f>IF((O299 - MAX($O$15:O299)) &lt; 0, O299 - MAX($O$15:O299), 0)</f>
        <v>-2568.9999999999827</v>
      </c>
    </row>
    <row r="300" spans="1:18" x14ac:dyDescent="0.25">
      <c r="A300" s="2">
        <v>286</v>
      </c>
      <c r="B300" t="s">
        <v>286</v>
      </c>
      <c r="C300" s="8">
        <v>131.32</v>
      </c>
      <c r="D300" s="8">
        <v>76.28</v>
      </c>
      <c r="E300" s="17">
        <f t="shared" si="44"/>
        <v>0.54322631190117354</v>
      </c>
      <c r="F300" s="2">
        <f>+IF(A300&gt;$C$3,AVERAGE(INDEX($E$15:$E$2531,A300-$C$3):E299),"")</f>
        <v>0.55165434324706586</v>
      </c>
      <c r="G300" s="2">
        <f>+IF(A300&gt;$C$3,STDEVA(INDEX($E$15:$E$2531,A300-$C$3):E299),"")</f>
        <v>6.6685183752465491E-3</v>
      </c>
      <c r="H300">
        <f t="shared" si="45"/>
        <v>-1.2638536585843501</v>
      </c>
      <c r="I300" s="2" t="str">
        <f t="shared" si="46"/>
        <v/>
      </c>
      <c r="J300" t="str">
        <f t="shared" si="47"/>
        <v/>
      </c>
      <c r="K300" t="str">
        <f t="shared" si="48"/>
        <v/>
      </c>
      <c r="L300" s="37">
        <f t="shared" si="49"/>
        <v>422.49999999999943</v>
      </c>
      <c r="M300" t="str">
        <f t="shared" si="50"/>
        <v>TP</v>
      </c>
      <c r="N300" s="39">
        <f t="shared" si="51"/>
        <v>422.49999999999943</v>
      </c>
      <c r="O300" s="40">
        <f t="shared" si="54"/>
        <v>-581.74999999999034</v>
      </c>
      <c r="P300" s="39">
        <f t="shared" si="52"/>
        <v>3.75</v>
      </c>
      <c r="Q300" s="39">
        <f t="shared" si="53"/>
        <v>0</v>
      </c>
      <c r="R300" s="39">
        <f>IF((O300 - MAX($O$15:O300)) &lt; 0, O300 - MAX($O$15:O300), 0)</f>
        <v>-2146.4999999999836</v>
      </c>
    </row>
    <row r="301" spans="1:18" x14ac:dyDescent="0.25">
      <c r="A301" s="2">
        <v>287</v>
      </c>
      <c r="B301" t="s">
        <v>287</v>
      </c>
      <c r="C301" s="8">
        <v>131.97999999999999</v>
      </c>
      <c r="D301" s="8">
        <v>76.2</v>
      </c>
      <c r="E301" s="17">
        <f t="shared" si="44"/>
        <v>0.54928893326267481</v>
      </c>
      <c r="F301" s="2">
        <f>+IF(A301&gt;$C$3,AVERAGE(INDEX($E$15:$E$2531,A301-$C$3):E300),"")</f>
        <v>0.55022131700934296</v>
      </c>
      <c r="G301" s="2">
        <f>+IF(A301&gt;$C$3,STDEVA(INDEX($E$15:$E$2531,A301-$C$3):E300),"")</f>
        <v>6.9671455925837261E-3</v>
      </c>
      <c r="H301">
        <f t="shared" si="45"/>
        <v>-0.1338257876598189</v>
      </c>
      <c r="I301" s="2" t="str">
        <f t="shared" si="46"/>
        <v/>
      </c>
      <c r="J301" t="str">
        <f t="shared" si="47"/>
        <v/>
      </c>
      <c r="K301" t="str">
        <f t="shared" si="48"/>
        <v/>
      </c>
      <c r="L301" s="37" t="str">
        <f t="shared" si="49"/>
        <v/>
      </c>
      <c r="M301" t="str">
        <f t="shared" si="50"/>
        <v/>
      </c>
      <c r="N301" s="39">
        <f t="shared" si="51"/>
        <v>0</v>
      </c>
      <c r="O301" s="40">
        <f t="shared" si="54"/>
        <v>-581.74999999999034</v>
      </c>
      <c r="P301" s="39">
        <f t="shared" si="52"/>
        <v>0</v>
      </c>
      <c r="Q301" s="39">
        <f t="shared" si="53"/>
        <v>0</v>
      </c>
      <c r="R301" s="39">
        <f>IF((O301 - MAX($O$15:O301)) &lt; 0, O301 - MAX($O$15:O301), 0)</f>
        <v>-2146.4999999999836</v>
      </c>
    </row>
    <row r="302" spans="1:18" x14ac:dyDescent="0.25">
      <c r="A302" s="2">
        <v>288</v>
      </c>
      <c r="B302" t="s">
        <v>288</v>
      </c>
      <c r="C302" s="8">
        <v>133.173</v>
      </c>
      <c r="D302" s="8">
        <v>77.44</v>
      </c>
      <c r="E302" s="17">
        <f t="shared" si="44"/>
        <v>0.54214559188829503</v>
      </c>
      <c r="F302" s="2">
        <f>+IF(A302&gt;$C$3,AVERAGE(INDEX($E$15:$E$2531,A302-$C$3):E301),"")</f>
        <v>0.54888443372832696</v>
      </c>
      <c r="G302" s="2">
        <f>+IF(A302&gt;$C$3,STDEVA(INDEX($E$15:$E$2531,A302-$C$3):E301),"")</f>
        <v>5.5891927904896596E-3</v>
      </c>
      <c r="H302">
        <f t="shared" si="45"/>
        <v>-1.2056914285544891</v>
      </c>
      <c r="I302" s="2" t="str">
        <f t="shared" si="46"/>
        <v/>
      </c>
      <c r="J302" t="str">
        <f t="shared" si="47"/>
        <v/>
      </c>
      <c r="K302" t="str">
        <f t="shared" si="48"/>
        <v/>
      </c>
      <c r="L302" s="37" t="str">
        <f t="shared" si="49"/>
        <v/>
      </c>
      <c r="M302" t="str">
        <f t="shared" si="50"/>
        <v/>
      </c>
      <c r="N302" s="39">
        <f t="shared" si="51"/>
        <v>0</v>
      </c>
      <c r="O302" s="40">
        <f t="shared" si="54"/>
        <v>-581.74999999999034</v>
      </c>
      <c r="P302" s="39">
        <f t="shared" si="52"/>
        <v>0</v>
      </c>
      <c r="Q302" s="39">
        <f t="shared" si="53"/>
        <v>0</v>
      </c>
      <c r="R302" s="39">
        <f>IF((O302 - MAX($O$15:O302)) &lt; 0, O302 - MAX($O$15:O302), 0)</f>
        <v>-2146.4999999999836</v>
      </c>
    </row>
    <row r="303" spans="1:18" x14ac:dyDescent="0.25">
      <c r="A303" s="2">
        <v>289</v>
      </c>
      <c r="B303" t="s">
        <v>289</v>
      </c>
      <c r="C303" s="8">
        <v>132.79</v>
      </c>
      <c r="D303" s="8">
        <v>77.31</v>
      </c>
      <c r="E303" s="17">
        <f t="shared" si="44"/>
        <v>0.54094561966985266</v>
      </c>
      <c r="F303" s="2">
        <f>+IF(A303&gt;$C$3,AVERAGE(INDEX($E$15:$E$2531,A303-$C$3):E302),"")</f>
        <v>0.54684335829441988</v>
      </c>
      <c r="G303" s="2">
        <f>+IF(A303&gt;$C$3,STDEVA(INDEX($E$15:$E$2531,A303-$C$3):E302),"")</f>
        <v>3.913986563615573E-3</v>
      </c>
      <c r="H303">
        <f t="shared" si="45"/>
        <v>-1.506836706950557</v>
      </c>
      <c r="I303" s="2" t="str">
        <f t="shared" si="46"/>
        <v/>
      </c>
      <c r="J303" t="str">
        <f t="shared" si="47"/>
        <v/>
      </c>
      <c r="K303" t="str">
        <f t="shared" si="48"/>
        <v/>
      </c>
      <c r="L303" s="37" t="str">
        <f t="shared" si="49"/>
        <v/>
      </c>
      <c r="M303" t="str">
        <f t="shared" si="50"/>
        <v/>
      </c>
      <c r="N303" s="39">
        <f t="shared" si="51"/>
        <v>0</v>
      </c>
      <c r="O303" s="40">
        <f t="shared" si="54"/>
        <v>-581.74999999999034</v>
      </c>
      <c r="P303" s="39">
        <f t="shared" si="52"/>
        <v>0</v>
      </c>
      <c r="Q303" s="39">
        <f t="shared" si="53"/>
        <v>0</v>
      </c>
      <c r="R303" s="39">
        <f>IF((O303 - MAX($O$15:O303)) &lt; 0, O303 - MAX($O$15:O303), 0)</f>
        <v>-2146.4999999999836</v>
      </c>
    </row>
    <row r="304" spans="1:18" x14ac:dyDescent="0.25">
      <c r="A304" s="2">
        <v>290</v>
      </c>
      <c r="B304" t="s">
        <v>290</v>
      </c>
      <c r="C304" s="8">
        <v>136.10499999999999</v>
      </c>
      <c r="D304" s="8">
        <v>79.56</v>
      </c>
      <c r="E304" s="17">
        <f t="shared" si="44"/>
        <v>0.53691519268970922</v>
      </c>
      <c r="F304" s="2">
        <f>+IF(A304&gt;$C$3,AVERAGE(INDEX($E$15:$E$2531,A304-$C$3):E303),"")</f>
        <v>0.54559003383157001</v>
      </c>
      <c r="G304" s="2">
        <f>+IF(A304&gt;$C$3,STDEVA(INDEX($E$15:$E$2531,A304-$C$3):E303),"")</f>
        <v>3.7787625193518182E-3</v>
      </c>
      <c r="H304">
        <f t="shared" si="45"/>
        <v>-2.2956830701678519</v>
      </c>
      <c r="I304" s="2" t="str">
        <f t="shared" si="46"/>
        <v>Buy</v>
      </c>
      <c r="J304">
        <f t="shared" si="47"/>
        <v>136.10499999999999</v>
      </c>
      <c r="K304">
        <f t="shared" si="48"/>
        <v>79.56</v>
      </c>
      <c r="L304" s="37" t="str">
        <f t="shared" si="49"/>
        <v/>
      </c>
      <c r="M304" t="str">
        <f t="shared" si="50"/>
        <v>Long</v>
      </c>
      <c r="N304" s="39">
        <f t="shared" si="51"/>
        <v>0</v>
      </c>
      <c r="O304" s="40">
        <f t="shared" si="54"/>
        <v>-581.74999999999034</v>
      </c>
      <c r="P304" s="39">
        <f t="shared" si="52"/>
        <v>3.75</v>
      </c>
      <c r="Q304" s="39">
        <f t="shared" si="53"/>
        <v>2695.8125</v>
      </c>
      <c r="R304" s="39">
        <f>IF((O304 - MAX($O$15:O304)) &lt; 0, O304 - MAX($O$15:O304), 0)</f>
        <v>-2146.4999999999836</v>
      </c>
    </row>
    <row r="305" spans="1:18" x14ac:dyDescent="0.25">
      <c r="A305" s="2">
        <v>291</v>
      </c>
      <c r="B305" t="s">
        <v>291</v>
      </c>
      <c r="C305" s="8">
        <v>136.51</v>
      </c>
      <c r="D305" s="8">
        <v>80.48</v>
      </c>
      <c r="E305" s="17">
        <f t="shared" si="44"/>
        <v>0.52838916566345728</v>
      </c>
      <c r="F305" s="2">
        <f>+IF(A305&gt;$C$3,AVERAGE(INDEX($E$15:$E$2531,A305-$C$3):E304),"")</f>
        <v>0.54380315360190812</v>
      </c>
      <c r="G305" s="2">
        <f>+IF(A305&gt;$C$3,STDEVA(INDEX($E$15:$E$2531,A305-$C$3):E304),"")</f>
        <v>3.6380613283461343E-3</v>
      </c>
      <c r="H305">
        <f t="shared" si="45"/>
        <v>-4.2368686361474968</v>
      </c>
      <c r="I305" s="2" t="str">
        <f t="shared" si="46"/>
        <v>Buy</v>
      </c>
      <c r="J305">
        <f t="shared" si="47"/>
        <v>136.10499999999999</v>
      </c>
      <c r="K305">
        <f t="shared" si="48"/>
        <v>79.56</v>
      </c>
      <c r="L305" s="37">
        <f t="shared" si="49"/>
        <v>-128.75000000000014</v>
      </c>
      <c r="M305" t="str">
        <f t="shared" si="50"/>
        <v>Long</v>
      </c>
      <c r="N305" s="39">
        <f t="shared" si="51"/>
        <v>0</v>
      </c>
      <c r="O305" s="40">
        <f t="shared" si="54"/>
        <v>-581.74999999999034</v>
      </c>
      <c r="P305" s="39">
        <f t="shared" si="52"/>
        <v>0</v>
      </c>
      <c r="Q305" s="39">
        <f t="shared" si="53"/>
        <v>0</v>
      </c>
      <c r="R305" s="39">
        <f>IF((O305 - MAX($O$15:O305)) &lt; 0, O305 - MAX($O$15:O305), 0)</f>
        <v>-2146.4999999999836</v>
      </c>
    </row>
    <row r="306" spans="1:18" x14ac:dyDescent="0.25">
      <c r="A306" s="2">
        <v>292</v>
      </c>
      <c r="B306" t="s">
        <v>292</v>
      </c>
      <c r="C306" s="8">
        <v>137.41200000000001</v>
      </c>
      <c r="D306" s="8">
        <v>81.53</v>
      </c>
      <c r="E306" s="17">
        <f t="shared" si="44"/>
        <v>0.52201266154438331</v>
      </c>
      <c r="F306" s="2">
        <f>+IF(A306&gt;$C$3,AVERAGE(INDEX($E$15:$E$2531,A306-$C$3):E305),"")</f>
        <v>0.54190873452712163</v>
      </c>
      <c r="G306" s="2">
        <f>+IF(A306&gt;$C$3,STDEVA(INDEX($E$15:$E$2531,A306-$C$3):E305),"")</f>
        <v>6.2098686066258645E-3</v>
      </c>
      <c r="H306">
        <f t="shared" si="45"/>
        <v>-3.2039442769383917</v>
      </c>
      <c r="I306" s="2" t="str">
        <f t="shared" si="46"/>
        <v>Buy</v>
      </c>
      <c r="J306">
        <f t="shared" si="47"/>
        <v>136.10499999999999</v>
      </c>
      <c r="K306">
        <f t="shared" si="48"/>
        <v>79.56</v>
      </c>
      <c r="L306" s="37">
        <f t="shared" si="49"/>
        <v>-165.74999999999562</v>
      </c>
      <c r="M306" t="str">
        <f t="shared" si="50"/>
        <v>Long</v>
      </c>
      <c r="N306" s="39">
        <f t="shared" si="51"/>
        <v>0</v>
      </c>
      <c r="O306" s="40">
        <f t="shared" si="54"/>
        <v>-581.74999999999034</v>
      </c>
      <c r="P306" s="39">
        <f t="shared" si="52"/>
        <v>0</v>
      </c>
      <c r="Q306" s="39">
        <f t="shared" si="53"/>
        <v>0</v>
      </c>
      <c r="R306" s="39">
        <f>IF((O306 - MAX($O$15:O306)) &lt; 0, O306 - MAX($O$15:O306), 0)</f>
        <v>-2146.4999999999836</v>
      </c>
    </row>
    <row r="307" spans="1:18" x14ac:dyDescent="0.25">
      <c r="A307" s="2">
        <v>293</v>
      </c>
      <c r="B307" t="s">
        <v>293</v>
      </c>
      <c r="C307" s="8">
        <v>136.79</v>
      </c>
      <c r="D307" s="8">
        <v>81.44</v>
      </c>
      <c r="E307" s="17">
        <f t="shared" si="44"/>
        <v>0.51858035029914029</v>
      </c>
      <c r="F307" s="2">
        <f>+IF(A307&gt;$C$3,AVERAGE(INDEX($E$15:$E$2531,A307-$C$3):E306),"")</f>
        <v>0.5393164401917433</v>
      </c>
      <c r="G307" s="2">
        <f>+IF(A307&gt;$C$3,STDEVA(INDEX($E$15:$E$2531,A307-$C$3):E306),"")</f>
        <v>8.8887375593432131E-3</v>
      </c>
      <c r="H307">
        <f t="shared" si="45"/>
        <v>-2.3328498286921175</v>
      </c>
      <c r="I307" s="2" t="str">
        <f t="shared" si="46"/>
        <v>Buy</v>
      </c>
      <c r="J307" t="str">
        <f t="shared" si="47"/>
        <v/>
      </c>
      <c r="K307" t="str">
        <f t="shared" si="48"/>
        <v/>
      </c>
      <c r="L307" s="37">
        <f t="shared" si="49"/>
        <v>-298.74999999999829</v>
      </c>
      <c r="M307" t="str">
        <f t="shared" si="50"/>
        <v>SL</v>
      </c>
      <c r="N307" s="39">
        <f t="shared" si="51"/>
        <v>-298.74999999999829</v>
      </c>
      <c r="O307" s="40">
        <f t="shared" si="54"/>
        <v>-880.49999999998863</v>
      </c>
      <c r="P307" s="39">
        <f t="shared" si="52"/>
        <v>3.75</v>
      </c>
      <c r="Q307" s="39">
        <f t="shared" si="53"/>
        <v>0</v>
      </c>
      <c r="R307" s="39">
        <f>IF((O307 - MAX($O$15:O307)) &lt; 0, O307 - MAX($O$15:O307), 0)</f>
        <v>-2445.2499999999818</v>
      </c>
    </row>
    <row r="308" spans="1:18" x14ac:dyDescent="0.25">
      <c r="A308" s="2">
        <v>294</v>
      </c>
      <c r="B308" t="s">
        <v>294</v>
      </c>
      <c r="C308" s="8">
        <v>135.49</v>
      </c>
      <c r="D308" s="8">
        <v>80.53</v>
      </c>
      <c r="E308" s="17">
        <f t="shared" si="44"/>
        <v>0.52026805105088636</v>
      </c>
      <c r="F308" s="2">
        <f>+IF(A308&gt;$C$3,AVERAGE(INDEX($E$15:$E$2531,A308-$C$3):E307),"")</f>
        <v>0.53612852651314302</v>
      </c>
      <c r="G308" s="2">
        <f>+IF(A308&gt;$C$3,STDEVA(INDEX($E$15:$E$2531,A308-$C$3):E307),"")</f>
        <v>1.0649609031321788E-2</v>
      </c>
      <c r="H308">
        <f t="shared" si="45"/>
        <v>-1.4893011955283133</v>
      </c>
      <c r="I308" s="2" t="str">
        <f t="shared" si="46"/>
        <v/>
      </c>
      <c r="J308" t="str">
        <f t="shared" si="47"/>
        <v/>
      </c>
      <c r="K308" t="str">
        <f t="shared" si="48"/>
        <v/>
      </c>
      <c r="L308" s="37" t="str">
        <f t="shared" si="49"/>
        <v/>
      </c>
      <c r="M308" t="str">
        <f t="shared" si="50"/>
        <v/>
      </c>
      <c r="N308" s="39">
        <f t="shared" si="51"/>
        <v>0</v>
      </c>
      <c r="O308" s="40">
        <f t="shared" si="54"/>
        <v>-880.49999999998863</v>
      </c>
      <c r="P308" s="39">
        <f t="shared" si="52"/>
        <v>0</v>
      </c>
      <c r="Q308" s="39">
        <f t="shared" si="53"/>
        <v>0</v>
      </c>
      <c r="R308" s="39">
        <f>IF((O308 - MAX($O$15:O308)) &lt; 0, O308 - MAX($O$15:O308), 0)</f>
        <v>-2445.2499999999818</v>
      </c>
    </row>
    <row r="309" spans="1:18" x14ac:dyDescent="0.25">
      <c r="A309" s="2">
        <v>295</v>
      </c>
      <c r="B309" t="s">
        <v>295</v>
      </c>
      <c r="C309" s="8">
        <v>135.32</v>
      </c>
      <c r="D309" s="8">
        <v>80.22</v>
      </c>
      <c r="E309" s="17">
        <f t="shared" si="44"/>
        <v>0.52286948357060092</v>
      </c>
      <c r="F309" s="2">
        <f>+IF(A309&gt;$C$3,AVERAGE(INDEX($E$15:$E$2531,A309-$C$3):E308),"")</f>
        <v>0.53353020866328593</v>
      </c>
      <c r="G309" s="2">
        <f>+IF(A309&gt;$C$3,STDEVA(INDEX($E$15:$E$2531,A309-$C$3):E308),"")</f>
        <v>1.1409921060061891E-2</v>
      </c>
      <c r="H309">
        <f t="shared" si="45"/>
        <v>-0.93433819888559166</v>
      </c>
      <c r="I309" s="2" t="str">
        <f t="shared" si="46"/>
        <v/>
      </c>
      <c r="J309" t="str">
        <f t="shared" si="47"/>
        <v/>
      </c>
      <c r="K309" t="str">
        <f t="shared" si="48"/>
        <v/>
      </c>
      <c r="L309" s="37" t="str">
        <f t="shared" si="49"/>
        <v/>
      </c>
      <c r="M309" t="str">
        <f t="shared" si="50"/>
        <v/>
      </c>
      <c r="N309" s="39">
        <f t="shared" si="51"/>
        <v>0</v>
      </c>
      <c r="O309" s="40">
        <f t="shared" si="54"/>
        <v>-880.49999999998863</v>
      </c>
      <c r="P309" s="39">
        <f t="shared" si="52"/>
        <v>0</v>
      </c>
      <c r="Q309" s="39">
        <f t="shared" si="53"/>
        <v>0</v>
      </c>
      <c r="R309" s="39">
        <f>IF((O309 - MAX($O$15:O309)) &lt; 0, O309 - MAX($O$15:O309), 0)</f>
        <v>-2445.2499999999818</v>
      </c>
    </row>
    <row r="310" spans="1:18" x14ac:dyDescent="0.25">
      <c r="A310" s="2">
        <v>296</v>
      </c>
      <c r="B310" t="s">
        <v>296</v>
      </c>
      <c r="C310" s="8">
        <v>134.13999999999999</v>
      </c>
      <c r="D310" s="8">
        <v>79.33</v>
      </c>
      <c r="E310" s="17">
        <f t="shared" si="44"/>
        <v>0.52526766335767949</v>
      </c>
      <c r="F310" s="2">
        <f>+IF(A310&gt;$C$3,AVERAGE(INDEX($E$15:$E$2531,A310-$C$3):E309),"")</f>
        <v>0.53126833884877778</v>
      </c>
      <c r="G310" s="2">
        <f>+IF(A310&gt;$C$3,STDEVA(INDEX($E$15:$E$2531,A310-$C$3):E309),"")</f>
        <v>1.1264338278149828E-2</v>
      </c>
      <c r="H310">
        <f t="shared" si="45"/>
        <v>-0.53271442519958634</v>
      </c>
      <c r="I310" s="2" t="str">
        <f t="shared" si="46"/>
        <v/>
      </c>
      <c r="J310" t="str">
        <f t="shared" si="47"/>
        <v/>
      </c>
      <c r="K310" t="str">
        <f t="shared" si="48"/>
        <v/>
      </c>
      <c r="L310" s="37" t="str">
        <f t="shared" si="49"/>
        <v/>
      </c>
      <c r="M310" t="str">
        <f t="shared" si="50"/>
        <v/>
      </c>
      <c r="N310" s="39">
        <f t="shared" si="51"/>
        <v>0</v>
      </c>
      <c r="O310" s="40">
        <f t="shared" si="54"/>
        <v>-880.49999999998863</v>
      </c>
      <c r="P310" s="39">
        <f t="shared" si="52"/>
        <v>0</v>
      </c>
      <c r="Q310" s="39">
        <f t="shared" si="53"/>
        <v>0</v>
      </c>
      <c r="R310" s="39">
        <f>IF((O310 - MAX($O$15:O310)) &lt; 0, O310 - MAX($O$15:O310), 0)</f>
        <v>-2445.2499999999818</v>
      </c>
    </row>
    <row r="311" spans="1:18" x14ac:dyDescent="0.25">
      <c r="A311" s="2">
        <v>297</v>
      </c>
      <c r="B311" t="s">
        <v>297</v>
      </c>
      <c r="C311" s="8">
        <v>134.16</v>
      </c>
      <c r="D311" s="8">
        <v>79.06</v>
      </c>
      <c r="E311" s="17">
        <f t="shared" si="44"/>
        <v>0.52882605964641383</v>
      </c>
      <c r="F311" s="2">
        <f>+IF(A311&gt;$C$3,AVERAGE(INDEX($E$15:$E$2531,A311-$C$3):E310),"")</f>
        <v>0.52859930885933393</v>
      </c>
      <c r="G311" s="2">
        <f>+IF(A311&gt;$C$3,STDEVA(INDEX($E$15:$E$2531,A311-$C$3):E310),"")</f>
        <v>9.0983194074171093E-3</v>
      </c>
      <c r="H311">
        <f t="shared" si="45"/>
        <v>2.4922271567543324E-2</v>
      </c>
      <c r="I311" s="2" t="str">
        <f t="shared" si="46"/>
        <v/>
      </c>
      <c r="J311" t="str">
        <f t="shared" si="47"/>
        <v/>
      </c>
      <c r="K311" t="str">
        <f t="shared" si="48"/>
        <v/>
      </c>
      <c r="L311" s="37" t="str">
        <f t="shared" si="49"/>
        <v/>
      </c>
      <c r="M311" t="str">
        <f t="shared" si="50"/>
        <v/>
      </c>
      <c r="N311" s="39">
        <f t="shared" si="51"/>
        <v>0</v>
      </c>
      <c r="O311" s="40">
        <f t="shared" si="54"/>
        <v>-880.49999999998863</v>
      </c>
      <c r="P311" s="39">
        <f t="shared" si="52"/>
        <v>0</v>
      </c>
      <c r="Q311" s="39">
        <f t="shared" si="53"/>
        <v>0</v>
      </c>
      <c r="R311" s="39">
        <f>IF((O311 - MAX($O$15:O311)) &lt; 0, O311 - MAX($O$15:O311), 0)</f>
        <v>-2445.2499999999818</v>
      </c>
    </row>
    <row r="312" spans="1:18" x14ac:dyDescent="0.25">
      <c r="A312" s="2">
        <v>298</v>
      </c>
      <c r="B312" t="s">
        <v>298</v>
      </c>
      <c r="C312" s="8">
        <v>133.51</v>
      </c>
      <c r="D312" s="8">
        <v>78.790000000000006</v>
      </c>
      <c r="E312" s="17">
        <f t="shared" si="44"/>
        <v>0.52739029614440669</v>
      </c>
      <c r="F312" s="2">
        <f>+IF(A312&gt;$C$3,AVERAGE(INDEX($E$15:$E$2531,A312-$C$3):E311),"")</f>
        <v>0.52711936083245814</v>
      </c>
      <c r="G312" s="2">
        <f>+IF(A312&gt;$C$3,STDEVA(INDEX($E$15:$E$2531,A312-$C$3):E311),"")</f>
        <v>7.5752289146393354E-3</v>
      </c>
      <c r="H312">
        <f t="shared" si="45"/>
        <v>3.5765957042560179E-2</v>
      </c>
      <c r="I312" s="2" t="str">
        <f t="shared" si="46"/>
        <v/>
      </c>
      <c r="J312" t="str">
        <f t="shared" si="47"/>
        <v/>
      </c>
      <c r="K312" t="str">
        <f t="shared" si="48"/>
        <v/>
      </c>
      <c r="L312" s="37" t="str">
        <f t="shared" si="49"/>
        <v/>
      </c>
      <c r="M312" t="str">
        <f t="shared" si="50"/>
        <v/>
      </c>
      <c r="N312" s="39">
        <f t="shared" si="51"/>
        <v>0</v>
      </c>
      <c r="O312" s="40">
        <f t="shared" si="54"/>
        <v>-880.49999999998863</v>
      </c>
      <c r="P312" s="39">
        <f t="shared" si="52"/>
        <v>0</v>
      </c>
      <c r="Q312" s="39">
        <f t="shared" si="53"/>
        <v>0</v>
      </c>
      <c r="R312" s="39">
        <f>IF((O312 - MAX($O$15:O312)) &lt; 0, O312 - MAX($O$15:O312), 0)</f>
        <v>-2445.2499999999818</v>
      </c>
    </row>
    <row r="313" spans="1:18" x14ac:dyDescent="0.25">
      <c r="A313" s="2">
        <v>299</v>
      </c>
      <c r="B313" t="s">
        <v>299</v>
      </c>
      <c r="C313" s="8">
        <v>135.75</v>
      </c>
      <c r="D313" s="8">
        <v>79.771000000000001</v>
      </c>
      <c r="E313" s="17">
        <f t="shared" si="44"/>
        <v>0.53165492892846389</v>
      </c>
      <c r="F313" s="2">
        <f>+IF(A313&gt;$C$3,AVERAGE(INDEX($E$15:$E$2531,A313-$C$3):E312),"")</f>
        <v>0.52561321377407522</v>
      </c>
      <c r="G313" s="2">
        <f>+IF(A313&gt;$C$3,STDEVA(INDEX($E$15:$E$2531,A313-$C$3):E312),"")</f>
        <v>5.5628725349954628E-3</v>
      </c>
      <c r="H313">
        <f t="shared" si="45"/>
        <v>1.0860783015215356</v>
      </c>
      <c r="I313" s="2" t="str">
        <f t="shared" si="46"/>
        <v/>
      </c>
      <c r="J313" t="str">
        <f t="shared" si="47"/>
        <v/>
      </c>
      <c r="K313" t="str">
        <f t="shared" si="48"/>
        <v/>
      </c>
      <c r="L313" s="37" t="str">
        <f t="shared" si="49"/>
        <v/>
      </c>
      <c r="M313" t="str">
        <f t="shared" si="50"/>
        <v/>
      </c>
      <c r="N313" s="39">
        <f t="shared" si="51"/>
        <v>0</v>
      </c>
      <c r="O313" s="40">
        <f t="shared" si="54"/>
        <v>-880.49999999998863</v>
      </c>
      <c r="P313" s="39">
        <f t="shared" si="52"/>
        <v>0</v>
      </c>
      <c r="Q313" s="39">
        <f t="shared" si="53"/>
        <v>0</v>
      </c>
      <c r="R313" s="39">
        <f>IF((O313 - MAX($O$15:O313)) &lt; 0, O313 - MAX($O$15:O313), 0)</f>
        <v>-2445.2499999999818</v>
      </c>
    </row>
    <row r="314" spans="1:18" x14ac:dyDescent="0.25">
      <c r="A314" s="2">
        <v>300</v>
      </c>
      <c r="B314" t="s">
        <v>300</v>
      </c>
      <c r="C314" s="8">
        <v>135.43</v>
      </c>
      <c r="D314" s="8">
        <v>79.45</v>
      </c>
      <c r="E314" s="17">
        <f t="shared" si="44"/>
        <v>0.53332700868455496</v>
      </c>
      <c r="F314" s="2">
        <f>+IF(A314&gt;$C$3,AVERAGE(INDEX($E$15:$E$2531,A314-$C$3):E313),"")</f>
        <v>0.52502874002282562</v>
      </c>
      <c r="G314" s="2">
        <f>+IF(A314&gt;$C$3,STDEVA(INDEX($E$15:$E$2531,A314-$C$3):E313),"")</f>
        <v>4.3768926653090998E-3</v>
      </c>
      <c r="H314">
        <f t="shared" si="45"/>
        <v>1.895926927224135</v>
      </c>
      <c r="I314" s="2" t="str">
        <f t="shared" si="46"/>
        <v>Sell</v>
      </c>
      <c r="J314">
        <f t="shared" si="47"/>
        <v>79.45</v>
      </c>
      <c r="K314">
        <f t="shared" si="48"/>
        <v>135.43</v>
      </c>
      <c r="L314" s="37" t="str">
        <f t="shared" si="49"/>
        <v/>
      </c>
      <c r="M314" t="str">
        <f t="shared" si="50"/>
        <v>Short</v>
      </c>
      <c r="N314" s="39">
        <f t="shared" si="51"/>
        <v>0</v>
      </c>
      <c r="O314" s="40">
        <f t="shared" si="54"/>
        <v>-880.49999999998863</v>
      </c>
      <c r="P314" s="39">
        <f t="shared" si="52"/>
        <v>3.75</v>
      </c>
      <c r="Q314" s="39">
        <f t="shared" si="53"/>
        <v>2686</v>
      </c>
      <c r="R314" s="39">
        <f>IF((O314 - MAX($O$15:O314)) &lt; 0, O314 - MAX($O$15:O314), 0)</f>
        <v>-2445.2499999999818</v>
      </c>
    </row>
    <row r="315" spans="1:18" x14ac:dyDescent="0.25">
      <c r="A315" s="2">
        <v>301</v>
      </c>
      <c r="B315" t="s">
        <v>301</v>
      </c>
      <c r="C315" s="8">
        <v>136.36000000000001</v>
      </c>
      <c r="D315" s="8">
        <v>79.730999999999995</v>
      </c>
      <c r="E315" s="17">
        <f t="shared" si="44"/>
        <v>0.5366399785035878</v>
      </c>
      <c r="F315" s="2">
        <f>+IF(A315&gt;$C$3,AVERAGE(INDEX($E$15:$E$2531,A315-$C$3):E314),"")</f>
        <v>0.52557738924739228</v>
      </c>
      <c r="G315" s="2">
        <f>+IF(A315&gt;$C$3,STDEVA(INDEX($E$15:$E$2531,A315-$C$3):E314),"")</f>
        <v>5.1004555406914355E-3</v>
      </c>
      <c r="H315">
        <f t="shared" si="45"/>
        <v>2.1689414147301513</v>
      </c>
      <c r="I315" s="2" t="str">
        <f t="shared" si="46"/>
        <v>Sell</v>
      </c>
      <c r="J315">
        <f t="shared" si="47"/>
        <v>79.45</v>
      </c>
      <c r="K315">
        <f t="shared" si="48"/>
        <v>135.43</v>
      </c>
      <c r="L315" s="37">
        <f t="shared" si="49"/>
        <v>-162.25000000000378</v>
      </c>
      <c r="M315" t="str">
        <f t="shared" si="50"/>
        <v>Short</v>
      </c>
      <c r="N315" s="39">
        <f t="shared" si="51"/>
        <v>0</v>
      </c>
      <c r="O315" s="40">
        <f t="shared" si="54"/>
        <v>-880.49999999998863</v>
      </c>
      <c r="P315" s="39">
        <f t="shared" si="52"/>
        <v>0</v>
      </c>
      <c r="Q315" s="39">
        <f t="shared" si="53"/>
        <v>0</v>
      </c>
      <c r="R315" s="39">
        <f>IF((O315 - MAX($O$15:O315)) &lt; 0, O315 - MAX($O$15:O315), 0)</f>
        <v>-2445.2499999999818</v>
      </c>
    </row>
    <row r="316" spans="1:18" x14ac:dyDescent="0.25">
      <c r="A316" s="2">
        <v>302</v>
      </c>
      <c r="B316" t="s">
        <v>302</v>
      </c>
      <c r="C316" s="8">
        <v>137.37</v>
      </c>
      <c r="D316" s="8">
        <v>80.22</v>
      </c>
      <c r="E316" s="17">
        <f t="shared" si="44"/>
        <v>0.53790515499520708</v>
      </c>
      <c r="F316" s="2">
        <f>+IF(A316&gt;$C$3,AVERAGE(INDEX($E$15:$E$2531,A316-$C$3):E315),"")</f>
        <v>0.52720264668730388</v>
      </c>
      <c r="G316" s="2">
        <f>+IF(A316&gt;$C$3,STDEVA(INDEX($E$15:$E$2531,A316-$C$3):E315),"")</f>
        <v>6.062359436735036E-3</v>
      </c>
      <c r="H316">
        <f t="shared" si="45"/>
        <v>1.7654031272133182</v>
      </c>
      <c r="I316" s="2" t="str">
        <f t="shared" si="46"/>
        <v>Sell</v>
      </c>
      <c r="J316" t="str">
        <f t="shared" si="47"/>
        <v/>
      </c>
      <c r="K316" t="str">
        <f t="shared" si="48"/>
        <v/>
      </c>
      <c r="L316" s="37">
        <f t="shared" si="49"/>
        <v>-292.50000000000045</v>
      </c>
      <c r="M316" t="str">
        <f t="shared" si="50"/>
        <v>SL</v>
      </c>
      <c r="N316" s="39">
        <f t="shared" si="51"/>
        <v>-292.50000000000045</v>
      </c>
      <c r="O316" s="40">
        <f t="shared" si="54"/>
        <v>-1172.9999999999891</v>
      </c>
      <c r="P316" s="39">
        <f t="shared" si="52"/>
        <v>3.75</v>
      </c>
      <c r="Q316" s="39">
        <f t="shared" si="53"/>
        <v>0</v>
      </c>
      <c r="R316" s="39">
        <f>IF((O316 - MAX($O$15:O316)) &lt; 0, O316 - MAX($O$15:O316), 0)</f>
        <v>-2737.7499999999823</v>
      </c>
    </row>
    <row r="317" spans="1:18" x14ac:dyDescent="0.25">
      <c r="A317" s="2">
        <v>303</v>
      </c>
      <c r="B317" t="s">
        <v>303</v>
      </c>
      <c r="C317" s="8">
        <v>137.72999999999999</v>
      </c>
      <c r="D317" s="8">
        <v>79.95</v>
      </c>
      <c r="E317" s="17">
        <f t="shared" si="44"/>
        <v>0.54389380764927708</v>
      </c>
      <c r="F317" s="2">
        <f>+IF(A317&gt;$C$3,AVERAGE(INDEX($E$15:$E$2531,A317-$C$3):E316),"")</f>
        <v>0.52934984720908895</v>
      </c>
      <c r="G317" s="2">
        <f>+IF(A317&gt;$C$3,STDEVA(INDEX($E$15:$E$2531,A317-$C$3):E316),"")</f>
        <v>6.0489986141299889E-3</v>
      </c>
      <c r="H317">
        <f t="shared" si="45"/>
        <v>2.4043583687082641</v>
      </c>
      <c r="I317" s="2" t="str">
        <f t="shared" si="46"/>
        <v>Sell</v>
      </c>
      <c r="J317">
        <f t="shared" si="47"/>
        <v>79.95</v>
      </c>
      <c r="K317">
        <f t="shared" si="48"/>
        <v>137.72999999999999</v>
      </c>
      <c r="L317" s="37" t="str">
        <f t="shared" si="49"/>
        <v/>
      </c>
      <c r="M317" t="str">
        <f t="shared" si="50"/>
        <v>Short</v>
      </c>
      <c r="N317" s="39">
        <f t="shared" si="51"/>
        <v>0</v>
      </c>
      <c r="O317" s="40">
        <f t="shared" si="54"/>
        <v>-1172.9999999999891</v>
      </c>
      <c r="P317" s="39">
        <f t="shared" si="52"/>
        <v>3.75</v>
      </c>
      <c r="Q317" s="39">
        <f t="shared" si="53"/>
        <v>2721</v>
      </c>
      <c r="R317" s="39">
        <f>IF((O317 - MAX($O$15:O317)) &lt; 0, O317 - MAX($O$15:O317), 0)</f>
        <v>-2737.7499999999823</v>
      </c>
    </row>
    <row r="318" spans="1:18" x14ac:dyDescent="0.25">
      <c r="A318" s="2">
        <v>304</v>
      </c>
      <c r="B318" t="s">
        <v>304</v>
      </c>
      <c r="C318" s="8">
        <v>136.47</v>
      </c>
      <c r="D318" s="8">
        <v>78.930000000000007</v>
      </c>
      <c r="E318" s="17">
        <f t="shared" si="44"/>
        <v>0.54754342652971122</v>
      </c>
      <c r="F318" s="2">
        <f>+IF(A318&gt;$C$3,AVERAGE(INDEX($E$15:$E$2531,A318-$C$3):E317),"")</f>
        <v>0.53197493127557682</v>
      </c>
      <c r="G318" s="2">
        <f>+IF(A318&gt;$C$3,STDEVA(INDEX($E$15:$E$2531,A318-$C$3):E317),"")</f>
        <v>6.7058858521025014E-3</v>
      </c>
      <c r="H318">
        <f t="shared" si="45"/>
        <v>2.3216165019052917</v>
      </c>
      <c r="I318" s="2" t="str">
        <f t="shared" si="46"/>
        <v>Sell</v>
      </c>
      <c r="J318">
        <f t="shared" si="47"/>
        <v>79.95</v>
      </c>
      <c r="K318">
        <f t="shared" si="48"/>
        <v>137.72999999999999</v>
      </c>
      <c r="L318" s="37">
        <f t="shared" si="49"/>
        <v>59.999999999998721</v>
      </c>
      <c r="M318" t="str">
        <f t="shared" si="50"/>
        <v>Short</v>
      </c>
      <c r="N318" s="39">
        <f t="shared" si="51"/>
        <v>0</v>
      </c>
      <c r="O318" s="40">
        <f t="shared" si="54"/>
        <v>-1172.9999999999891</v>
      </c>
      <c r="P318" s="39">
        <f t="shared" si="52"/>
        <v>0</v>
      </c>
      <c r="Q318" s="39">
        <f t="shared" si="53"/>
        <v>0</v>
      </c>
      <c r="R318" s="39">
        <f>IF((O318 - MAX($O$15:O318)) &lt; 0, O318 - MAX($O$15:O318), 0)</f>
        <v>-2737.7499999999823</v>
      </c>
    </row>
    <row r="319" spans="1:18" x14ac:dyDescent="0.25">
      <c r="A319" s="2">
        <v>305</v>
      </c>
      <c r="B319" t="s">
        <v>305</v>
      </c>
      <c r="C319" s="8">
        <v>135.09</v>
      </c>
      <c r="D319" s="8">
        <v>77.67</v>
      </c>
      <c r="E319" s="17">
        <f t="shared" si="44"/>
        <v>0.55347214055003402</v>
      </c>
      <c r="F319" s="2">
        <f>+IF(A319&gt;$C$3,AVERAGE(INDEX($E$15:$E$2531,A319-$C$3):E318),"")</f>
        <v>0.53471648049325582</v>
      </c>
      <c r="G319" s="2">
        <f>+IF(A319&gt;$C$3,STDEVA(INDEX($E$15:$E$2531,A319-$C$3):E318),"")</f>
        <v>7.5131158486740476E-3</v>
      </c>
      <c r="H319">
        <f t="shared" si="45"/>
        <v>2.4963890394540229</v>
      </c>
      <c r="I319" s="2" t="str">
        <f t="shared" si="46"/>
        <v>Sell</v>
      </c>
      <c r="J319">
        <f t="shared" si="47"/>
        <v>79.95</v>
      </c>
      <c r="K319">
        <f t="shared" si="48"/>
        <v>137.72999999999999</v>
      </c>
      <c r="L319" s="37">
        <f t="shared" si="49"/>
        <v>89.999999999996362</v>
      </c>
      <c r="M319" t="str">
        <f t="shared" si="50"/>
        <v>Short</v>
      </c>
      <c r="N319" s="39">
        <f t="shared" si="51"/>
        <v>0</v>
      </c>
      <c r="O319" s="40">
        <f t="shared" si="54"/>
        <v>-1172.9999999999891</v>
      </c>
      <c r="P319" s="39">
        <f t="shared" si="52"/>
        <v>0</v>
      </c>
      <c r="Q319" s="39">
        <f t="shared" si="53"/>
        <v>0</v>
      </c>
      <c r="R319" s="39">
        <f>IF((O319 - MAX($O$15:O319)) &lt; 0, O319 - MAX($O$15:O319), 0)</f>
        <v>-2737.7499999999823</v>
      </c>
    </row>
    <row r="320" spans="1:18" x14ac:dyDescent="0.25">
      <c r="A320" s="2">
        <v>306</v>
      </c>
      <c r="B320" t="s">
        <v>306</v>
      </c>
      <c r="C320" s="8">
        <v>133.92500000000001</v>
      </c>
      <c r="D320" s="8">
        <v>76.650000000000006</v>
      </c>
      <c r="E320" s="17">
        <f t="shared" si="44"/>
        <v>0.55803033644920086</v>
      </c>
      <c r="F320" s="2">
        <f>+IF(A320&gt;$C$3,AVERAGE(INDEX($E$15:$E$2531,A320-$C$3):E319),"")</f>
        <v>0.53785031129240624</v>
      </c>
      <c r="G320" s="2">
        <f>+IF(A320&gt;$C$3,STDEVA(INDEX($E$15:$E$2531,A320-$C$3):E319),"")</f>
        <v>8.8436549122047486E-3</v>
      </c>
      <c r="H320">
        <f t="shared" si="45"/>
        <v>2.2818648349728159</v>
      </c>
      <c r="I320" s="2" t="str">
        <f t="shared" si="46"/>
        <v>Sell</v>
      </c>
      <c r="J320">
        <f t="shared" si="47"/>
        <v>79.95</v>
      </c>
      <c r="K320">
        <f t="shared" si="48"/>
        <v>137.72999999999999</v>
      </c>
      <c r="L320" s="37">
        <f t="shared" si="49"/>
        <v>126.24999999999523</v>
      </c>
      <c r="M320" t="str">
        <f t="shared" si="50"/>
        <v>Short</v>
      </c>
      <c r="N320" s="39">
        <f t="shared" si="51"/>
        <v>0</v>
      </c>
      <c r="O320" s="40">
        <f t="shared" si="54"/>
        <v>-1172.9999999999891</v>
      </c>
      <c r="P320" s="39">
        <f t="shared" si="52"/>
        <v>0</v>
      </c>
      <c r="Q320" s="39">
        <f t="shared" si="53"/>
        <v>0</v>
      </c>
      <c r="R320" s="39">
        <f>IF((O320 - MAX($O$15:O320)) &lt; 0, O320 - MAX($O$15:O320), 0)</f>
        <v>-2737.7499999999823</v>
      </c>
    </row>
    <row r="321" spans="1:18" x14ac:dyDescent="0.25">
      <c r="A321" s="2">
        <v>307</v>
      </c>
      <c r="B321" t="s">
        <v>307</v>
      </c>
      <c r="C321" s="8">
        <v>133.96</v>
      </c>
      <c r="D321" s="8">
        <v>76.819999999999993</v>
      </c>
      <c r="E321" s="17">
        <f t="shared" si="44"/>
        <v>0.55607622500824527</v>
      </c>
      <c r="F321" s="2">
        <f>+IF(A321&gt;$C$3,AVERAGE(INDEX($E$15:$E$2531,A321-$C$3):E320),"")</f>
        <v>0.54109523093716039</v>
      </c>
      <c r="G321" s="2">
        <f>+IF(A321&gt;$C$3,STDEVA(INDEX($E$15:$E$2531,A321-$C$3):E320),"")</f>
        <v>1.0348385282857956E-2</v>
      </c>
      <c r="H321">
        <f t="shared" si="45"/>
        <v>1.447664892792581</v>
      </c>
      <c r="I321" s="2" t="str">
        <f t="shared" si="46"/>
        <v/>
      </c>
      <c r="J321">
        <f t="shared" si="47"/>
        <v>79.95</v>
      </c>
      <c r="K321">
        <f t="shared" si="48"/>
        <v>137.72999999999999</v>
      </c>
      <c r="L321" s="37">
        <f t="shared" si="49"/>
        <v>159.99999999999307</v>
      </c>
      <c r="M321" t="str">
        <f t="shared" si="50"/>
        <v>Short</v>
      </c>
      <c r="N321" s="39">
        <f t="shared" si="51"/>
        <v>0</v>
      </c>
      <c r="O321" s="40">
        <f t="shared" si="54"/>
        <v>-1172.9999999999891</v>
      </c>
      <c r="P321" s="39">
        <f t="shared" si="52"/>
        <v>0</v>
      </c>
      <c r="Q321" s="39">
        <f t="shared" si="53"/>
        <v>0</v>
      </c>
      <c r="R321" s="39">
        <f>IF((O321 - MAX($O$15:O321)) &lt; 0, O321 - MAX($O$15:O321), 0)</f>
        <v>-2737.7499999999823</v>
      </c>
    </row>
    <row r="322" spans="1:18" x14ac:dyDescent="0.25">
      <c r="A322" s="2">
        <v>308</v>
      </c>
      <c r="B322" t="s">
        <v>308</v>
      </c>
      <c r="C322" s="8">
        <v>136.16999999999999</v>
      </c>
      <c r="D322" s="8">
        <v>77.48</v>
      </c>
      <c r="E322" s="17">
        <f t="shared" si="44"/>
        <v>0.56388426659768864</v>
      </c>
      <c r="F322" s="2">
        <f>+IF(A322&gt;$C$3,AVERAGE(INDEX($E$15:$E$2531,A322-$C$3):E321),"")</f>
        <v>0.54428255636647571</v>
      </c>
      <c r="G322" s="2">
        <f>+IF(A322&gt;$C$3,STDEVA(INDEX($E$15:$E$2531,A322-$C$3):E321),"")</f>
        <v>1.0011781677433673E-2</v>
      </c>
      <c r="H322">
        <f t="shared" si="45"/>
        <v>1.9578643305211838</v>
      </c>
      <c r="I322" s="2" t="str">
        <f t="shared" si="46"/>
        <v>Sell</v>
      </c>
      <c r="J322" t="str">
        <f t="shared" si="47"/>
        <v/>
      </c>
      <c r="K322" t="str">
        <f t="shared" si="48"/>
        <v/>
      </c>
      <c r="L322" s="37">
        <f t="shared" si="49"/>
        <v>-227.4999999999992</v>
      </c>
      <c r="M322" t="str">
        <f t="shared" si="50"/>
        <v>SL</v>
      </c>
      <c r="N322" s="39">
        <f t="shared" si="51"/>
        <v>-227.4999999999992</v>
      </c>
      <c r="O322" s="40">
        <f t="shared" si="54"/>
        <v>-1400.4999999999882</v>
      </c>
      <c r="P322" s="39">
        <f t="shared" si="52"/>
        <v>3.75</v>
      </c>
      <c r="Q322" s="39">
        <f t="shared" si="53"/>
        <v>0</v>
      </c>
      <c r="R322" s="39">
        <f>IF((O322 - MAX($O$15:O322)) &lt; 0, O322 - MAX($O$15:O322), 0)</f>
        <v>-2965.2499999999814</v>
      </c>
    </row>
    <row r="323" spans="1:18" x14ac:dyDescent="0.25">
      <c r="A323" s="2">
        <v>309</v>
      </c>
      <c r="B323" t="s">
        <v>309</v>
      </c>
      <c r="C323" s="8">
        <v>138.67500000000001</v>
      </c>
      <c r="D323" s="8">
        <v>79.319999999999993</v>
      </c>
      <c r="E323" s="17">
        <f t="shared" si="44"/>
        <v>0.55864276228970322</v>
      </c>
      <c r="F323" s="2">
        <f>+IF(A323&gt;$C$3,AVERAGE(INDEX($E$15:$E$2531,A323-$C$3):E322),"")</f>
        <v>0.54786359388527861</v>
      </c>
      <c r="G323" s="2">
        <f>+IF(A323&gt;$C$3,STDEVA(INDEX($E$15:$E$2531,A323-$C$3):E322),"")</f>
        <v>1.0672638970331562E-2</v>
      </c>
      <c r="H323">
        <f t="shared" si="45"/>
        <v>1.0099815457441395</v>
      </c>
      <c r="I323" s="2" t="str">
        <f t="shared" si="46"/>
        <v/>
      </c>
      <c r="J323" t="str">
        <f t="shared" si="47"/>
        <v/>
      </c>
      <c r="K323" t="str">
        <f t="shared" si="48"/>
        <v/>
      </c>
      <c r="L323" s="37" t="str">
        <f t="shared" si="49"/>
        <v/>
      </c>
      <c r="M323" t="str">
        <f t="shared" si="50"/>
        <v/>
      </c>
      <c r="N323" s="39">
        <f t="shared" si="51"/>
        <v>0</v>
      </c>
      <c r="O323" s="40">
        <f t="shared" si="54"/>
        <v>-1400.4999999999882</v>
      </c>
      <c r="P323" s="39">
        <f t="shared" si="52"/>
        <v>0</v>
      </c>
      <c r="Q323" s="39">
        <f t="shared" si="53"/>
        <v>0</v>
      </c>
      <c r="R323" s="39">
        <f>IF((O323 - MAX($O$15:O323)) &lt; 0, O323 - MAX($O$15:O323), 0)</f>
        <v>-2965.2499999999814</v>
      </c>
    </row>
    <row r="324" spans="1:18" x14ac:dyDescent="0.25">
      <c r="A324" s="2">
        <v>310</v>
      </c>
      <c r="B324" t="s">
        <v>310</v>
      </c>
      <c r="C324" s="8">
        <v>138.68</v>
      </c>
      <c r="D324" s="8">
        <v>79.05</v>
      </c>
      <c r="E324" s="17">
        <f t="shared" si="44"/>
        <v>0.56208855716134165</v>
      </c>
      <c r="F324" s="2">
        <f>+IF(A324&gt;$C$3,AVERAGE(INDEX($E$15:$E$2531,A324-$C$3):E323),"")</f>
        <v>0.55067645539696164</v>
      </c>
      <c r="G324" s="2">
        <f>+IF(A324&gt;$C$3,STDEVA(INDEX($E$15:$E$2531,A324-$C$3):E323),"")</f>
        <v>9.6495481368701602E-3</v>
      </c>
      <c r="H324">
        <f t="shared" si="45"/>
        <v>1.1826565972322862</v>
      </c>
      <c r="I324" s="2" t="str">
        <f t="shared" si="46"/>
        <v/>
      </c>
      <c r="J324" t="str">
        <f t="shared" si="47"/>
        <v/>
      </c>
      <c r="K324" t="str">
        <f t="shared" si="48"/>
        <v/>
      </c>
      <c r="L324" s="37" t="str">
        <f t="shared" si="49"/>
        <v/>
      </c>
      <c r="M324" t="str">
        <f t="shared" si="50"/>
        <v/>
      </c>
      <c r="N324" s="39">
        <f t="shared" si="51"/>
        <v>0</v>
      </c>
      <c r="O324" s="40">
        <f t="shared" si="54"/>
        <v>-1400.4999999999882</v>
      </c>
      <c r="P324" s="39">
        <f t="shared" si="52"/>
        <v>0</v>
      </c>
      <c r="Q324" s="39">
        <f t="shared" si="53"/>
        <v>0</v>
      </c>
      <c r="R324" s="39">
        <f>IF((O324 - MAX($O$15:O324)) &lt; 0, O324 - MAX($O$15:O324), 0)</f>
        <v>-2965.2499999999814</v>
      </c>
    </row>
    <row r="325" spans="1:18" x14ac:dyDescent="0.25">
      <c r="A325" s="2">
        <v>311</v>
      </c>
      <c r="B325" t="s">
        <v>311</v>
      </c>
      <c r="C325" s="8">
        <v>137.82</v>
      </c>
      <c r="D325" s="8">
        <v>78.349999999999994</v>
      </c>
      <c r="E325" s="17">
        <f t="shared" si="44"/>
        <v>0.56476251712703207</v>
      </c>
      <c r="F325" s="2">
        <f>+IF(A325&gt;$C$3,AVERAGE(INDEX($E$15:$E$2531,A325-$C$3):E324),"")</f>
        <v>0.55350407524782319</v>
      </c>
      <c r="G325" s="2">
        <f>+IF(A325&gt;$C$3,STDEVA(INDEX($E$15:$E$2531,A325-$C$3):E324),"")</f>
        <v>8.7046303115042179E-3</v>
      </c>
      <c r="H325">
        <f t="shared" si="45"/>
        <v>1.2933854140054051</v>
      </c>
      <c r="I325" s="2" t="str">
        <f t="shared" si="46"/>
        <v/>
      </c>
      <c r="J325" t="str">
        <f t="shared" si="47"/>
        <v/>
      </c>
      <c r="K325" t="str">
        <f t="shared" si="48"/>
        <v/>
      </c>
      <c r="L325" s="37" t="str">
        <f t="shared" si="49"/>
        <v/>
      </c>
      <c r="M325" t="str">
        <f t="shared" si="50"/>
        <v/>
      </c>
      <c r="N325" s="39">
        <f t="shared" si="51"/>
        <v>0</v>
      </c>
      <c r="O325" s="40">
        <f t="shared" si="54"/>
        <v>-1400.4999999999882</v>
      </c>
      <c r="P325" s="39">
        <f t="shared" si="52"/>
        <v>0</v>
      </c>
      <c r="Q325" s="39">
        <f t="shared" si="53"/>
        <v>0</v>
      </c>
      <c r="R325" s="39">
        <f>IF((O325 - MAX($O$15:O325)) &lt; 0, O325 - MAX($O$15:O325), 0)</f>
        <v>-2965.2499999999814</v>
      </c>
    </row>
    <row r="326" spans="1:18" x14ac:dyDescent="0.25">
      <c r="A326" s="2">
        <v>312</v>
      </c>
      <c r="B326" t="s">
        <v>312</v>
      </c>
      <c r="C326" s="8">
        <v>137.59</v>
      </c>
      <c r="D326" s="8">
        <v>77.06</v>
      </c>
      <c r="E326" s="17">
        <f t="shared" si="44"/>
        <v>0.5796939092417136</v>
      </c>
      <c r="F326" s="2">
        <f>+IF(A326&gt;$C$3,AVERAGE(INDEX($E$15:$E$2531,A326-$C$3):E325),"")</f>
        <v>0.55648822659580377</v>
      </c>
      <c r="G326" s="2">
        <f>+IF(A326&gt;$C$3,STDEVA(INDEX($E$15:$E$2531,A326-$C$3):E325),"")</f>
        <v>7.1540589700080561E-3</v>
      </c>
      <c r="H326">
        <f t="shared" si="45"/>
        <v>3.2437086055894921</v>
      </c>
      <c r="I326" s="2" t="str">
        <f t="shared" si="46"/>
        <v>Sell</v>
      </c>
      <c r="J326">
        <f t="shared" si="47"/>
        <v>77.06</v>
      </c>
      <c r="K326">
        <f t="shared" si="48"/>
        <v>137.59</v>
      </c>
      <c r="L326" s="37" t="str">
        <f t="shared" si="49"/>
        <v/>
      </c>
      <c r="M326" t="str">
        <f t="shared" si="50"/>
        <v>Short</v>
      </c>
      <c r="N326" s="39">
        <f t="shared" si="51"/>
        <v>0</v>
      </c>
      <c r="O326" s="40">
        <f t="shared" si="54"/>
        <v>-1400.4999999999882</v>
      </c>
      <c r="P326" s="39">
        <f t="shared" si="52"/>
        <v>3.75</v>
      </c>
      <c r="Q326" s="39">
        <f t="shared" si="53"/>
        <v>2683.125</v>
      </c>
      <c r="R326" s="39">
        <f>IF((O326 - MAX($O$15:O326)) &lt; 0, O326 - MAX($O$15:O326), 0)</f>
        <v>-2965.2499999999814</v>
      </c>
    </row>
    <row r="327" spans="1:18" x14ac:dyDescent="0.25">
      <c r="A327" s="2">
        <v>313</v>
      </c>
      <c r="B327" t="s">
        <v>313</v>
      </c>
      <c r="C327" s="8">
        <v>136.63999999999999</v>
      </c>
      <c r="D327" s="8">
        <v>76.78</v>
      </c>
      <c r="E327" s="17">
        <f t="shared" si="44"/>
        <v>0.57640554046760795</v>
      </c>
      <c r="F327" s="2">
        <f>+IF(A327&gt;$C$3,AVERAGE(INDEX($E$15:$E$2531,A327-$C$3):E326),"")</f>
        <v>0.56046601566163012</v>
      </c>
      <c r="G327" s="2">
        <f>+IF(A327&gt;$C$3,STDEVA(INDEX($E$15:$E$2531,A327-$C$3):E326),"")</f>
        <v>8.9925215023582746E-3</v>
      </c>
      <c r="H327">
        <f t="shared" si="45"/>
        <v>1.7725311862526776</v>
      </c>
      <c r="I327" s="2" t="str">
        <f t="shared" si="46"/>
        <v>Sell</v>
      </c>
      <c r="J327">
        <f t="shared" si="47"/>
        <v>77.06</v>
      </c>
      <c r="K327">
        <f t="shared" si="48"/>
        <v>137.59</v>
      </c>
      <c r="L327" s="37">
        <f t="shared" si="49"/>
        <v>167.50000000000398</v>
      </c>
      <c r="M327" t="str">
        <f t="shared" si="50"/>
        <v>Short</v>
      </c>
      <c r="N327" s="39">
        <f t="shared" si="51"/>
        <v>0</v>
      </c>
      <c r="O327" s="40">
        <f t="shared" si="54"/>
        <v>-1400.4999999999882</v>
      </c>
      <c r="P327" s="39">
        <f t="shared" si="52"/>
        <v>0</v>
      </c>
      <c r="Q327" s="39">
        <f t="shared" si="53"/>
        <v>0</v>
      </c>
      <c r="R327" s="39">
        <f>IF((O327 - MAX($O$15:O327)) &lt; 0, O327 - MAX($O$15:O327), 0)</f>
        <v>-2965.2499999999814</v>
      </c>
    </row>
    <row r="328" spans="1:18" x14ac:dyDescent="0.25">
      <c r="A328" s="2">
        <v>314</v>
      </c>
      <c r="B328" t="s">
        <v>314</v>
      </c>
      <c r="C328" s="8">
        <v>140.49</v>
      </c>
      <c r="D328" s="8">
        <v>78.61</v>
      </c>
      <c r="E328" s="17">
        <f t="shared" si="44"/>
        <v>0.58063739405789505</v>
      </c>
      <c r="F328" s="2">
        <f>+IF(A328&gt;$C$3,AVERAGE(INDEX($E$15:$E$2531,A328-$C$3):E327),"")</f>
        <v>0.56367291721028534</v>
      </c>
      <c r="G328" s="2">
        <f>+IF(A328&gt;$C$3,STDEVA(INDEX($E$15:$E$2531,A328-$C$3):E327),"")</f>
        <v>8.9543336368912811E-3</v>
      </c>
      <c r="H328">
        <f t="shared" si="45"/>
        <v>1.8945549200576079</v>
      </c>
      <c r="I328" s="2" t="str">
        <f t="shared" si="46"/>
        <v>Sell</v>
      </c>
      <c r="J328" t="str">
        <f t="shared" si="47"/>
        <v/>
      </c>
      <c r="K328" t="str">
        <f t="shared" si="48"/>
        <v/>
      </c>
      <c r="L328" s="37">
        <f t="shared" si="49"/>
        <v>-337.50000000000205</v>
      </c>
      <c r="M328" t="str">
        <f t="shared" si="50"/>
        <v>SL</v>
      </c>
      <c r="N328" s="39">
        <f t="shared" si="51"/>
        <v>-337.50000000000205</v>
      </c>
      <c r="O328" s="40">
        <f t="shared" si="54"/>
        <v>-1737.9999999999902</v>
      </c>
      <c r="P328" s="39">
        <f t="shared" si="52"/>
        <v>3.75</v>
      </c>
      <c r="Q328" s="39">
        <f t="shared" si="53"/>
        <v>0</v>
      </c>
      <c r="R328" s="39">
        <f>IF((O328 - MAX($O$15:O328)) &lt; 0, O328 - MAX($O$15:O328), 0)</f>
        <v>-3302.7499999999836</v>
      </c>
    </row>
    <row r="329" spans="1:18" x14ac:dyDescent="0.25">
      <c r="A329" s="2">
        <v>315</v>
      </c>
      <c r="B329" t="s">
        <v>315</v>
      </c>
      <c r="C329" s="8">
        <v>139.62</v>
      </c>
      <c r="D329" s="8">
        <v>79.22</v>
      </c>
      <c r="E329" s="17">
        <f t="shared" si="44"/>
        <v>0.56669565434848479</v>
      </c>
      <c r="F329" s="2">
        <f>+IF(A329&gt;$C$3,AVERAGE(INDEX($E$15:$E$2531,A329-$C$3):E328),"")</f>
        <v>0.56669127871115876</v>
      </c>
      <c r="G329" s="2">
        <f>+IF(A329&gt;$C$3,STDEVA(INDEX($E$15:$E$2531,A329-$C$3):E328),"")</f>
        <v>9.6383595721553448E-3</v>
      </c>
      <c r="H329">
        <f t="shared" si="45"/>
        <v>4.5398154045499126E-4</v>
      </c>
      <c r="I329" s="2" t="str">
        <f t="shared" si="46"/>
        <v/>
      </c>
      <c r="J329" t="str">
        <f t="shared" si="47"/>
        <v/>
      </c>
      <c r="K329" t="str">
        <f t="shared" si="48"/>
        <v/>
      </c>
      <c r="L329" s="37" t="str">
        <f t="shared" si="49"/>
        <v/>
      </c>
      <c r="M329" t="str">
        <f t="shared" si="50"/>
        <v/>
      </c>
      <c r="N329" s="39">
        <f t="shared" si="51"/>
        <v>0</v>
      </c>
      <c r="O329" s="40">
        <f t="shared" si="54"/>
        <v>-1737.9999999999902</v>
      </c>
      <c r="P329" s="39">
        <f t="shared" si="52"/>
        <v>0</v>
      </c>
      <c r="Q329" s="39">
        <f t="shared" si="53"/>
        <v>0</v>
      </c>
      <c r="R329" s="39">
        <f>IF((O329 - MAX($O$15:O329)) &lt; 0, O329 - MAX($O$15:O329), 0)</f>
        <v>-3302.7499999999836</v>
      </c>
    </row>
    <row r="330" spans="1:18" x14ac:dyDescent="0.25">
      <c r="A330" s="2">
        <v>316</v>
      </c>
      <c r="B330" t="s">
        <v>316</v>
      </c>
      <c r="C330" s="8">
        <v>140.32</v>
      </c>
      <c r="D330" s="8">
        <v>79.94</v>
      </c>
      <c r="E330" s="17">
        <f t="shared" si="44"/>
        <v>0.56264917534069536</v>
      </c>
      <c r="F330" s="2">
        <f>+IF(A330&gt;$C$3,AVERAGE(INDEX($E$15:$E$2531,A330-$C$3):E329),"")</f>
        <v>0.56765409181107918</v>
      </c>
      <c r="G330" s="2">
        <f>+IF(A330&gt;$C$3,STDEVA(INDEX($E$15:$E$2531,A330-$C$3):E329),"")</f>
        <v>9.0817730828711089E-3</v>
      </c>
      <c r="H330">
        <f t="shared" si="45"/>
        <v>-0.5510946402992003</v>
      </c>
      <c r="I330" s="2" t="str">
        <f t="shared" si="46"/>
        <v/>
      </c>
      <c r="J330" t="str">
        <f t="shared" si="47"/>
        <v/>
      </c>
      <c r="K330" t="str">
        <f t="shared" si="48"/>
        <v/>
      </c>
      <c r="L330" s="37" t="str">
        <f t="shared" si="49"/>
        <v/>
      </c>
      <c r="M330" t="str">
        <f t="shared" si="50"/>
        <v/>
      </c>
      <c r="N330" s="39">
        <f t="shared" si="51"/>
        <v>0</v>
      </c>
      <c r="O330" s="40">
        <f t="shared" si="54"/>
        <v>-1737.9999999999902</v>
      </c>
      <c r="P330" s="39">
        <f t="shared" si="52"/>
        <v>0</v>
      </c>
      <c r="Q330" s="39">
        <f t="shared" si="53"/>
        <v>0</v>
      </c>
      <c r="R330" s="39">
        <f>IF((O330 - MAX($O$15:O330)) &lt; 0, O330 - MAX($O$15:O330), 0)</f>
        <v>-3302.7499999999836</v>
      </c>
    </row>
    <row r="331" spans="1:18" x14ac:dyDescent="0.25">
      <c r="A331" s="2">
        <v>317</v>
      </c>
      <c r="B331" t="s">
        <v>317</v>
      </c>
      <c r="C331" s="8">
        <v>140.49</v>
      </c>
      <c r="D331" s="8">
        <v>79.819999999999993</v>
      </c>
      <c r="E331" s="17">
        <f t="shared" si="44"/>
        <v>0.56536221224297245</v>
      </c>
      <c r="F331" s="2">
        <f>+IF(A331&gt;$C$3,AVERAGE(INDEX($E$15:$E$2531,A331-$C$3):E330),"")</f>
        <v>0.56838441962579589</v>
      </c>
      <c r="G331" s="2">
        <f>+IF(A331&gt;$C$3,STDEVA(INDEX($E$15:$E$2531,A331-$C$3):E330),"")</f>
        <v>8.2615873122914036E-3</v>
      </c>
      <c r="H331">
        <f t="shared" si="45"/>
        <v>-0.36581437302333736</v>
      </c>
      <c r="I331" s="2" t="str">
        <f t="shared" si="46"/>
        <v/>
      </c>
      <c r="J331" t="str">
        <f t="shared" si="47"/>
        <v/>
      </c>
      <c r="K331" t="str">
        <f t="shared" si="48"/>
        <v/>
      </c>
      <c r="L331" s="37" t="str">
        <f t="shared" si="49"/>
        <v/>
      </c>
      <c r="M331" t="str">
        <f t="shared" si="50"/>
        <v/>
      </c>
      <c r="N331" s="39">
        <f t="shared" si="51"/>
        <v>0</v>
      </c>
      <c r="O331" s="40">
        <f t="shared" si="54"/>
        <v>-1737.9999999999902</v>
      </c>
      <c r="P331" s="39">
        <f t="shared" si="52"/>
        <v>0</v>
      </c>
      <c r="Q331" s="39">
        <f t="shared" si="53"/>
        <v>0</v>
      </c>
      <c r="R331" s="39">
        <f>IF((O331 - MAX($O$15:O331)) &lt; 0, O331 - MAX($O$15:O331), 0)</f>
        <v>-3302.7499999999836</v>
      </c>
    </row>
    <row r="332" spans="1:18" x14ac:dyDescent="0.25">
      <c r="A332" s="2">
        <v>318</v>
      </c>
      <c r="B332" t="s">
        <v>318</v>
      </c>
      <c r="C332" s="8">
        <v>140.61000000000001</v>
      </c>
      <c r="D332" s="8">
        <v>80.2</v>
      </c>
      <c r="E332" s="17">
        <f t="shared" si="44"/>
        <v>0.56146658573025576</v>
      </c>
      <c r="F332" s="2">
        <f>+IF(A332&gt;$C$3,AVERAGE(INDEX($E$15:$E$2531,A332-$C$3):E331),"")</f>
        <v>0.56854863580860515</v>
      </c>
      <c r="G332" s="2">
        <f>+IF(A332&gt;$C$3,STDEVA(INDEX($E$15:$E$2531,A332-$C$3):E331),"")</f>
        <v>8.1751930936297765E-3</v>
      </c>
      <c r="H332">
        <f t="shared" si="45"/>
        <v>-0.86628535830766129</v>
      </c>
      <c r="I332" s="2" t="str">
        <f t="shared" si="46"/>
        <v/>
      </c>
      <c r="J332" t="str">
        <f t="shared" si="47"/>
        <v/>
      </c>
      <c r="K332" t="str">
        <f t="shared" si="48"/>
        <v/>
      </c>
      <c r="L332" s="37" t="str">
        <f t="shared" si="49"/>
        <v/>
      </c>
      <c r="M332" t="str">
        <f t="shared" si="50"/>
        <v/>
      </c>
      <c r="N332" s="39">
        <f t="shared" si="51"/>
        <v>0</v>
      </c>
      <c r="O332" s="40">
        <f t="shared" si="54"/>
        <v>-1737.9999999999902</v>
      </c>
      <c r="P332" s="39">
        <f t="shared" si="52"/>
        <v>0</v>
      </c>
      <c r="Q332" s="39">
        <f t="shared" si="53"/>
        <v>0</v>
      </c>
      <c r="R332" s="39">
        <f>IF((O332 - MAX($O$15:O332)) &lt; 0, O332 - MAX($O$15:O332), 0)</f>
        <v>-3302.7499999999836</v>
      </c>
    </row>
    <row r="333" spans="1:18" x14ac:dyDescent="0.25">
      <c r="A333" s="2">
        <v>319</v>
      </c>
      <c r="B333" t="s">
        <v>319</v>
      </c>
      <c r="C333" s="8">
        <v>140.84</v>
      </c>
      <c r="D333" s="8">
        <v>79.92</v>
      </c>
      <c r="E333" s="17">
        <f t="shared" si="44"/>
        <v>0.56659835994655372</v>
      </c>
      <c r="F333" s="2">
        <f>+IF(A333&gt;$C$3,AVERAGE(INDEX($E$15:$E$2531,A333-$C$3):E332),"")</f>
        <v>0.56886239396866645</v>
      </c>
      <c r="G333" s="2">
        <f>+IF(A333&gt;$C$3,STDEVA(INDEX($E$15:$E$2531,A333-$C$3):E332),"")</f>
        <v>7.7927318896983764E-3</v>
      </c>
      <c r="H333">
        <f t="shared" si="45"/>
        <v>-0.29053149192848177</v>
      </c>
      <c r="I333" s="2" t="str">
        <f t="shared" si="46"/>
        <v/>
      </c>
      <c r="J333" t="str">
        <f t="shared" si="47"/>
        <v/>
      </c>
      <c r="K333" t="str">
        <f t="shared" si="48"/>
        <v/>
      </c>
      <c r="L333" s="37" t="str">
        <f t="shared" si="49"/>
        <v/>
      </c>
      <c r="M333" t="str">
        <f t="shared" si="50"/>
        <v/>
      </c>
      <c r="N333" s="39">
        <f t="shared" si="51"/>
        <v>0</v>
      </c>
      <c r="O333" s="40">
        <f t="shared" si="54"/>
        <v>-1737.9999999999902</v>
      </c>
      <c r="P333" s="39">
        <f t="shared" si="52"/>
        <v>0</v>
      </c>
      <c r="Q333" s="39">
        <f t="shared" si="53"/>
        <v>0</v>
      </c>
      <c r="R333" s="39">
        <f>IF((O333 - MAX($O$15:O333)) &lt; 0, O333 - MAX($O$15:O333), 0)</f>
        <v>-3302.7499999999836</v>
      </c>
    </row>
    <row r="334" spans="1:18" x14ac:dyDescent="0.25">
      <c r="A334" s="2">
        <v>320</v>
      </c>
      <c r="B334" t="s">
        <v>320</v>
      </c>
      <c r="C334" s="8">
        <v>140.77000000000001</v>
      </c>
      <c r="D334" s="8">
        <v>79.790000000000006</v>
      </c>
      <c r="E334" s="17">
        <f t="shared" si="44"/>
        <v>0.56772916951968444</v>
      </c>
      <c r="F334" s="2">
        <f>+IF(A334&gt;$C$3,AVERAGE(INDEX($E$15:$E$2531,A334-$C$3):E333),"")</f>
        <v>0.56936348316702334</v>
      </c>
      <c r="G334" s="2">
        <f>+IF(A334&gt;$C$3,STDEVA(INDEX($E$15:$E$2531,A334-$C$3):E333),"")</f>
        <v>7.4397121410744258E-3</v>
      </c>
      <c r="H334">
        <f t="shared" si="45"/>
        <v>-0.21967431217075009</v>
      </c>
      <c r="I334" s="2" t="str">
        <f t="shared" si="46"/>
        <v/>
      </c>
      <c r="J334" t="str">
        <f t="shared" si="47"/>
        <v/>
      </c>
      <c r="K334" t="str">
        <f t="shared" si="48"/>
        <v/>
      </c>
      <c r="L334" s="37" t="str">
        <f t="shared" si="49"/>
        <v/>
      </c>
      <c r="M334" t="str">
        <f t="shared" si="50"/>
        <v/>
      </c>
      <c r="N334" s="39">
        <f t="shared" si="51"/>
        <v>0</v>
      </c>
      <c r="O334" s="40">
        <f t="shared" si="54"/>
        <v>-1737.9999999999902</v>
      </c>
      <c r="P334" s="39">
        <f t="shared" si="52"/>
        <v>0</v>
      </c>
      <c r="Q334" s="39">
        <f t="shared" si="53"/>
        <v>0</v>
      </c>
      <c r="R334" s="39">
        <f>IF((O334 - MAX($O$15:O334)) &lt; 0, O334 - MAX($O$15:O334), 0)</f>
        <v>-3302.7499999999836</v>
      </c>
    </row>
    <row r="335" spans="1:18" x14ac:dyDescent="0.25">
      <c r="A335" s="2">
        <v>321</v>
      </c>
      <c r="B335" t="s">
        <v>321</v>
      </c>
      <c r="C335" s="8">
        <v>140.79</v>
      </c>
      <c r="D335" s="8">
        <v>79.599999999999994</v>
      </c>
      <c r="E335" s="17">
        <f t="shared" si="44"/>
        <v>0.57025532562409864</v>
      </c>
      <c r="F335" s="2">
        <f>+IF(A335&gt;$C$3,AVERAGE(INDEX($E$15:$E$2531,A335-$C$3):E334),"")</f>
        <v>0.56969311121065147</v>
      </c>
      <c r="G335" s="2">
        <f>+IF(A335&gt;$C$3,STDEVA(INDEX($E$15:$E$2531,A335-$C$3):E334),"")</f>
        <v>7.274258851498309E-3</v>
      </c>
      <c r="H335">
        <f t="shared" si="45"/>
        <v>7.7288205564937942E-2</v>
      </c>
      <c r="I335" s="2" t="str">
        <f t="shared" si="46"/>
        <v/>
      </c>
      <c r="J335" t="str">
        <f t="shared" si="47"/>
        <v/>
      </c>
      <c r="K335" t="str">
        <f t="shared" si="48"/>
        <v/>
      </c>
      <c r="L335" s="37" t="str">
        <f t="shared" si="49"/>
        <v/>
      </c>
      <c r="M335" t="str">
        <f t="shared" si="50"/>
        <v/>
      </c>
      <c r="N335" s="39">
        <f t="shared" si="51"/>
        <v>0</v>
      </c>
      <c r="O335" s="40">
        <f t="shared" si="54"/>
        <v>-1737.9999999999902</v>
      </c>
      <c r="P335" s="39">
        <f t="shared" si="52"/>
        <v>0</v>
      </c>
      <c r="Q335" s="39">
        <f t="shared" si="53"/>
        <v>0</v>
      </c>
      <c r="R335" s="39">
        <f>IF((O335 - MAX($O$15:O335)) &lt; 0, O335 - MAX($O$15:O335), 0)</f>
        <v>-3302.7499999999836</v>
      </c>
    </row>
    <row r="336" spans="1:18" x14ac:dyDescent="0.25">
      <c r="A336" s="2">
        <v>322</v>
      </c>
      <c r="B336" t="s">
        <v>322</v>
      </c>
      <c r="C336" s="8">
        <v>140.94999999999999</v>
      </c>
      <c r="D336" s="8">
        <v>80.3</v>
      </c>
      <c r="E336" s="17">
        <f t="shared" ref="E336:E399" si="55">+LN(C336/D336)</f>
        <v>0.56263559660740547</v>
      </c>
      <c r="F336" s="2">
        <f>+IF(A336&gt;$C$3,AVERAGE(INDEX($E$15:$E$2531,A336-$C$3):E335),"")</f>
        <v>0.56864437969758308</v>
      </c>
      <c r="G336" s="2">
        <f>+IF(A336&gt;$C$3,STDEVA(INDEX($E$15:$E$2531,A336-$C$3):E335),"")</f>
        <v>6.2621912939768952E-3</v>
      </c>
      <c r="H336">
        <f t="shared" ref="H336:H399" si="56">+IF(F336="","",(E336-F336)/G336)</f>
        <v>-0.95953362139495435</v>
      </c>
      <c r="I336" s="2" t="str">
        <f t="shared" ref="I336:I399" si="57">+IF(H336="","",IF(H336&lt;$C$4,"Buy",IF(H336&gt;$C$5,"Sell","")))</f>
        <v/>
      </c>
      <c r="J336" t="str">
        <f t="shared" ref="J336:J399" si="58">IF(M336=M335, J335, IF(OR(M336="TP", M336="SL"), "", IF(I336="Buy", C336, IF(I336="Sell", D336, ""))))</f>
        <v/>
      </c>
      <c r="K336" t="str">
        <f t="shared" ref="K336:K399" si="59">IF(M336=M335, K335, IF(OR(M336="TP", M336="SL"), "",IF(I336="Buy", D336, IF(I336="Sell", C336, ""))))</f>
        <v/>
      </c>
      <c r="L336" s="37" t="str">
        <f t="shared" ref="L336:L399" si="60">IF(M335="Long", (C336-J335)*$C$8+(K335-D336)*$C$9, IF(M335="Short", (K335-C336)*$C$8+(D336-J335)*$C$9, ""))</f>
        <v/>
      </c>
      <c r="M336" t="str">
        <f t="shared" ref="M336:M399" si="61">IF(OR(M335="", M335="SL", M335="TP"), IF(I336="Sell","Short",(IF(I336="Buy","Long",I336))), IF(L336="", "", IF(L336&lt;$C$6, "SL", IF(L336&gt;$C$7, "TP", M335))))</f>
        <v/>
      </c>
      <c r="N336" s="39">
        <f t="shared" ref="N336:N399" si="62">IF(OR(M336="TP", M336="SL"), L336, 0)</f>
        <v>0</v>
      </c>
      <c r="O336" s="40">
        <f t="shared" si="54"/>
        <v>-1737.9999999999902</v>
      </c>
      <c r="P336" s="39">
        <f t="shared" ref="P336:P399" si="63">IF(OR(AND(I336&lt;&gt;"", J335=""), OR(M336="TP", M336="SL",)), ($C$9+$C$8)*$C$11, 0)</f>
        <v>0</v>
      </c>
      <c r="Q336" s="39">
        <f t="shared" ref="Q336:Q399" si="64">IF(AND(I336&lt;&gt;"",J335=""),(D336*$C$9+C336*$C$8)*$C$10,0)</f>
        <v>0</v>
      </c>
      <c r="R336" s="39">
        <f>IF((O336 - MAX($O$15:O336)) &lt; 0, O336 - MAX($O$15:O336), 0)</f>
        <v>-3302.7499999999836</v>
      </c>
    </row>
    <row r="337" spans="1:18" x14ac:dyDescent="0.25">
      <c r="A337" s="2">
        <v>323</v>
      </c>
      <c r="B337" t="s">
        <v>323</v>
      </c>
      <c r="C337" s="8">
        <v>141.99</v>
      </c>
      <c r="D337" s="8">
        <v>81.14</v>
      </c>
      <c r="E337" s="17">
        <f t="shared" si="55"/>
        <v>0.5595805748079653</v>
      </c>
      <c r="F337" s="2">
        <f>+IF(A337&gt;$C$3,AVERAGE(INDEX($E$15:$E$2531,A337-$C$3):E336),"")</f>
        <v>0.56711438593533847</v>
      </c>
      <c r="G337" s="2">
        <f>+IF(A337&gt;$C$3,STDEVA(INDEX($E$15:$E$2531,A337-$C$3):E336),"")</f>
        <v>5.79355512544913E-3</v>
      </c>
      <c r="H337">
        <f t="shared" si="56"/>
        <v>-1.3003779137752021</v>
      </c>
      <c r="I337" s="2" t="str">
        <f t="shared" si="57"/>
        <v/>
      </c>
      <c r="J337" t="str">
        <f t="shared" si="58"/>
        <v/>
      </c>
      <c r="K337" t="str">
        <f t="shared" si="59"/>
        <v/>
      </c>
      <c r="L337" s="37" t="str">
        <f t="shared" si="60"/>
        <v/>
      </c>
      <c r="M337" t="str">
        <f t="shared" si="61"/>
        <v/>
      </c>
      <c r="N337" s="39">
        <f t="shared" si="62"/>
        <v>0</v>
      </c>
      <c r="O337" s="40">
        <f t="shared" ref="O337:O400" si="65">+N337+O336</f>
        <v>-1737.9999999999902</v>
      </c>
      <c r="P337" s="39">
        <f t="shared" si="63"/>
        <v>0</v>
      </c>
      <c r="Q337" s="39">
        <f t="shared" si="64"/>
        <v>0</v>
      </c>
      <c r="R337" s="39">
        <f>IF((O337 - MAX($O$15:O337)) &lt; 0, O337 - MAX($O$15:O337), 0)</f>
        <v>-3302.7499999999836</v>
      </c>
    </row>
    <row r="338" spans="1:18" x14ac:dyDescent="0.25">
      <c r="A338" s="2">
        <v>324</v>
      </c>
      <c r="B338" t="s">
        <v>324</v>
      </c>
      <c r="C338" s="8">
        <v>142.18</v>
      </c>
      <c r="D338" s="8">
        <v>81.709999999999994</v>
      </c>
      <c r="E338" s="17">
        <f t="shared" si="55"/>
        <v>0.55391746710472112</v>
      </c>
      <c r="F338" s="2">
        <f>+IF(A338&gt;$C$3,AVERAGE(INDEX($E$15:$E$2531,A338-$C$3):E337),"")</f>
        <v>0.56477473935201283</v>
      </c>
      <c r="G338" s="2">
        <f>+IF(A338&gt;$C$3,STDEVA(INDEX($E$15:$E$2531,A338-$C$3):E337),"")</f>
        <v>3.41217112223544E-3</v>
      </c>
      <c r="H338">
        <f t="shared" si="56"/>
        <v>-3.1819248971835603</v>
      </c>
      <c r="I338" s="2" t="str">
        <f t="shared" si="57"/>
        <v>Buy</v>
      </c>
      <c r="J338">
        <f t="shared" si="58"/>
        <v>142.18</v>
      </c>
      <c r="K338">
        <f t="shared" si="59"/>
        <v>81.709999999999994</v>
      </c>
      <c r="L338" s="37" t="str">
        <f t="shared" si="60"/>
        <v/>
      </c>
      <c r="M338" t="str">
        <f t="shared" si="61"/>
        <v>Long</v>
      </c>
      <c r="N338" s="39">
        <f t="shared" si="62"/>
        <v>0</v>
      </c>
      <c r="O338" s="40">
        <f t="shared" si="65"/>
        <v>-1737.9999999999902</v>
      </c>
      <c r="P338" s="39">
        <f t="shared" si="63"/>
        <v>3.75</v>
      </c>
      <c r="Q338" s="39">
        <f t="shared" si="64"/>
        <v>2798.625</v>
      </c>
      <c r="R338" s="39">
        <f>IF((O338 - MAX($O$15:O338)) &lt; 0, O338 - MAX($O$15:O338), 0)</f>
        <v>-3302.7499999999836</v>
      </c>
    </row>
    <row r="339" spans="1:18" x14ac:dyDescent="0.25">
      <c r="A339" s="2">
        <v>325</v>
      </c>
      <c r="B339" t="s">
        <v>325</v>
      </c>
      <c r="C339" s="8">
        <v>142.19</v>
      </c>
      <c r="D339" s="8">
        <v>81.53</v>
      </c>
      <c r="E339" s="17">
        <f t="shared" si="55"/>
        <v>0.55619314073346371</v>
      </c>
      <c r="F339" s="2">
        <f>+IF(A339&gt;$C$3,AVERAGE(INDEX($E$15:$E$2531,A339-$C$3):E338),"")</f>
        <v>0.56335494076937254</v>
      </c>
      <c r="G339" s="2">
        <f>+IF(A339&gt;$C$3,STDEVA(INDEX($E$15:$E$2531,A339-$C$3):E338),"")</f>
        <v>4.8630146029761158E-3</v>
      </c>
      <c r="H339">
        <f t="shared" si="56"/>
        <v>-1.4727079025273497</v>
      </c>
      <c r="I339" s="2" t="str">
        <f t="shared" si="57"/>
        <v/>
      </c>
      <c r="J339">
        <f t="shared" si="58"/>
        <v>142.18</v>
      </c>
      <c r="K339">
        <f t="shared" si="59"/>
        <v>81.709999999999994</v>
      </c>
      <c r="L339" s="37">
        <f t="shared" si="60"/>
        <v>47.499999999995879</v>
      </c>
      <c r="M339" t="str">
        <f t="shared" si="61"/>
        <v>Long</v>
      </c>
      <c r="N339" s="39">
        <f t="shared" si="62"/>
        <v>0</v>
      </c>
      <c r="O339" s="40">
        <f t="shared" si="65"/>
        <v>-1737.9999999999902</v>
      </c>
      <c r="P339" s="39">
        <f t="shared" si="63"/>
        <v>0</v>
      </c>
      <c r="Q339" s="39">
        <f t="shared" si="64"/>
        <v>0</v>
      </c>
      <c r="R339" s="39">
        <f>IF((O339 - MAX($O$15:O339)) &lt; 0, O339 - MAX($O$15:O339), 0)</f>
        <v>-3302.7499999999836</v>
      </c>
    </row>
    <row r="340" spans="1:18" x14ac:dyDescent="0.25">
      <c r="A340" s="2">
        <v>326</v>
      </c>
      <c r="B340" t="s">
        <v>326</v>
      </c>
      <c r="C340" s="8">
        <v>141.76</v>
      </c>
      <c r="D340" s="8">
        <v>81.48</v>
      </c>
      <c r="E340" s="17">
        <f t="shared" si="55"/>
        <v>0.5537778954981657</v>
      </c>
      <c r="F340" s="2">
        <f>+IF(A340&gt;$C$3,AVERAGE(INDEX($E$15:$E$2531,A340-$C$3):E339),"")</f>
        <v>0.56263760359079118</v>
      </c>
      <c r="G340" s="2">
        <f>+IF(A340&gt;$C$3,STDEVA(INDEX($E$15:$E$2531,A340-$C$3):E339),"")</f>
        <v>5.4239447072002385E-3</v>
      </c>
      <c r="H340">
        <f t="shared" si="56"/>
        <v>-1.6334436597158339</v>
      </c>
      <c r="I340" s="2" t="str">
        <f t="shared" si="57"/>
        <v/>
      </c>
      <c r="J340">
        <f t="shared" si="58"/>
        <v>142.18</v>
      </c>
      <c r="K340">
        <f t="shared" si="59"/>
        <v>81.709999999999994</v>
      </c>
      <c r="L340" s="37">
        <f t="shared" si="60"/>
        <v>-47.500000000006537</v>
      </c>
      <c r="M340" t="str">
        <f t="shared" si="61"/>
        <v>Long</v>
      </c>
      <c r="N340" s="39">
        <f t="shared" si="62"/>
        <v>0</v>
      </c>
      <c r="O340" s="40">
        <f t="shared" si="65"/>
        <v>-1737.9999999999902</v>
      </c>
      <c r="P340" s="39">
        <f t="shared" si="63"/>
        <v>0</v>
      </c>
      <c r="Q340" s="39">
        <f t="shared" si="64"/>
        <v>0</v>
      </c>
      <c r="R340" s="39">
        <f>IF((O340 - MAX($O$15:O340)) &lt; 0, O340 - MAX($O$15:O340), 0)</f>
        <v>-3302.7499999999836</v>
      </c>
    </row>
    <row r="341" spans="1:18" x14ac:dyDescent="0.25">
      <c r="A341" s="2">
        <v>327</v>
      </c>
      <c r="B341" t="s">
        <v>327</v>
      </c>
      <c r="C341" s="8">
        <v>141.82</v>
      </c>
      <c r="D341" s="8">
        <v>81.09</v>
      </c>
      <c r="E341" s="17">
        <f t="shared" si="55"/>
        <v>0.55899899891938454</v>
      </c>
      <c r="F341" s="2">
        <f>+IF(A341&gt;$C$3,AVERAGE(INDEX($E$15:$E$2531,A341-$C$3):E340),"")</f>
        <v>0.56135045728581257</v>
      </c>
      <c r="G341" s="2">
        <f>+IF(A341&gt;$C$3,STDEVA(INDEX($E$15:$E$2531,A341-$C$3):E340),"")</f>
        <v>6.0364893996773632E-3</v>
      </c>
      <c r="H341">
        <f t="shared" si="56"/>
        <v>-0.38954070996193713</v>
      </c>
      <c r="I341" s="2" t="str">
        <f t="shared" si="57"/>
        <v/>
      </c>
      <c r="J341">
        <f t="shared" si="58"/>
        <v>142.18</v>
      </c>
      <c r="K341">
        <f t="shared" si="59"/>
        <v>81.709999999999994</v>
      </c>
      <c r="L341" s="37">
        <f t="shared" si="60"/>
        <v>64.999999999994174</v>
      </c>
      <c r="M341" t="str">
        <f t="shared" si="61"/>
        <v>Long</v>
      </c>
      <c r="N341" s="39">
        <f t="shared" si="62"/>
        <v>0</v>
      </c>
      <c r="O341" s="40">
        <f t="shared" si="65"/>
        <v>-1737.9999999999902</v>
      </c>
      <c r="P341" s="39">
        <f t="shared" si="63"/>
        <v>0</v>
      </c>
      <c r="Q341" s="39">
        <f t="shared" si="64"/>
        <v>0</v>
      </c>
      <c r="R341" s="39">
        <f>IF((O341 - MAX($O$15:O341)) &lt; 0, O341 - MAX($O$15:O341), 0)</f>
        <v>-3302.7499999999836</v>
      </c>
    </row>
    <row r="342" spans="1:18" x14ac:dyDescent="0.25">
      <c r="A342" s="2">
        <v>328</v>
      </c>
      <c r="B342" t="s">
        <v>328</v>
      </c>
      <c r="C342" s="8">
        <v>140.66499999999999</v>
      </c>
      <c r="D342" s="8">
        <v>80.52</v>
      </c>
      <c r="E342" s="17">
        <f t="shared" si="55"/>
        <v>0.55787557618488703</v>
      </c>
      <c r="F342" s="2">
        <f>+IF(A342&gt;$C$3,AVERAGE(INDEX($E$15:$E$2531,A342-$C$3):E341),"")</f>
        <v>0.5610762809734936</v>
      </c>
      <c r="G342" s="2">
        <f>+IF(A342&gt;$C$3,STDEVA(INDEX($E$15:$E$2531,A342-$C$3):E341),"")</f>
        <v>6.0863879986474915E-3</v>
      </c>
      <c r="H342">
        <f t="shared" si="56"/>
        <v>-0.52587918964709834</v>
      </c>
      <c r="I342" s="2" t="str">
        <f t="shared" si="57"/>
        <v/>
      </c>
      <c r="J342">
        <f t="shared" si="58"/>
        <v>142.18</v>
      </c>
      <c r="K342">
        <f t="shared" si="59"/>
        <v>81.709999999999994</v>
      </c>
      <c r="L342" s="37">
        <f t="shared" si="60"/>
        <v>-81.250000000004263</v>
      </c>
      <c r="M342" t="str">
        <f t="shared" si="61"/>
        <v>Long</v>
      </c>
      <c r="N342" s="39">
        <f t="shared" si="62"/>
        <v>0</v>
      </c>
      <c r="O342" s="40">
        <f t="shared" si="65"/>
        <v>-1737.9999999999902</v>
      </c>
      <c r="P342" s="39">
        <f t="shared" si="63"/>
        <v>0</v>
      </c>
      <c r="Q342" s="39">
        <f t="shared" si="64"/>
        <v>0</v>
      </c>
      <c r="R342" s="39">
        <f>IF((O342 - MAX($O$15:O342)) &lt; 0, O342 - MAX($O$15:O342), 0)</f>
        <v>-3302.7499999999836</v>
      </c>
    </row>
    <row r="343" spans="1:18" x14ac:dyDescent="0.25">
      <c r="A343" s="2">
        <v>329</v>
      </c>
      <c r="B343" t="s">
        <v>329</v>
      </c>
      <c r="C343" s="8">
        <v>141.51</v>
      </c>
      <c r="D343" s="8">
        <v>80.739999999999995</v>
      </c>
      <c r="E343" s="17">
        <f t="shared" si="55"/>
        <v>0.56113627053948523</v>
      </c>
      <c r="F343" s="2">
        <f>+IF(A343&gt;$C$3,AVERAGE(INDEX($E$15:$E$2531,A343-$C$3):E342),"")</f>
        <v>0.56010708277775278</v>
      </c>
      <c r="G343" s="2">
        <f>+IF(A343&gt;$C$3,STDEVA(INDEX($E$15:$E$2531,A343-$C$3):E342),"")</f>
        <v>5.7841377883407824E-3</v>
      </c>
      <c r="H343">
        <f t="shared" si="56"/>
        <v>0.17793278780581592</v>
      </c>
      <c r="I343" s="2" t="str">
        <f t="shared" si="57"/>
        <v/>
      </c>
      <c r="J343">
        <f t="shared" si="58"/>
        <v>142.18</v>
      </c>
      <c r="K343">
        <f t="shared" si="59"/>
        <v>81.709999999999994</v>
      </c>
      <c r="L343" s="37">
        <f t="shared" si="60"/>
        <v>74.999999999995737</v>
      </c>
      <c r="M343" t="str">
        <f t="shared" si="61"/>
        <v>Long</v>
      </c>
      <c r="N343" s="39">
        <f t="shared" si="62"/>
        <v>0</v>
      </c>
      <c r="O343" s="40">
        <f t="shared" si="65"/>
        <v>-1737.9999999999902</v>
      </c>
      <c r="P343" s="39">
        <f t="shared" si="63"/>
        <v>0</v>
      </c>
      <c r="Q343" s="39">
        <f t="shared" si="64"/>
        <v>0</v>
      </c>
      <c r="R343" s="39">
        <f>IF((O343 - MAX($O$15:O343)) &lt; 0, O343 - MAX($O$15:O343), 0)</f>
        <v>-3302.7499999999836</v>
      </c>
    </row>
    <row r="344" spans="1:18" x14ac:dyDescent="0.25">
      <c r="A344" s="2">
        <v>330</v>
      </c>
      <c r="B344" t="s">
        <v>330</v>
      </c>
      <c r="C344" s="8">
        <v>141.54</v>
      </c>
      <c r="D344" s="8">
        <v>80.98</v>
      </c>
      <c r="E344" s="17">
        <f t="shared" si="55"/>
        <v>0.55838015204362346</v>
      </c>
      <c r="F344" s="2">
        <f>+IF(A344&gt;$C$3,AVERAGE(INDEX($E$15:$E$2531,A344-$C$3):E343),"")</f>
        <v>0.55937453844661966</v>
      </c>
      <c r="G344" s="2">
        <f>+IF(A344&gt;$C$3,STDEVA(INDEX($E$15:$E$2531,A344-$C$3):E343),"")</f>
        <v>5.0717776717067627E-3</v>
      </c>
      <c r="H344">
        <f t="shared" si="56"/>
        <v>-0.19606269583610775</v>
      </c>
      <c r="I344" s="2" t="str">
        <f t="shared" si="57"/>
        <v/>
      </c>
      <c r="J344">
        <f t="shared" si="58"/>
        <v>142.18</v>
      </c>
      <c r="K344">
        <f t="shared" si="59"/>
        <v>81.709999999999994</v>
      </c>
      <c r="L344" s="37">
        <f t="shared" si="60"/>
        <v>22.499999999993747</v>
      </c>
      <c r="M344" t="str">
        <f t="shared" si="61"/>
        <v>Long</v>
      </c>
      <c r="N344" s="39">
        <f t="shared" si="62"/>
        <v>0</v>
      </c>
      <c r="O344" s="40">
        <f t="shared" si="65"/>
        <v>-1737.9999999999902</v>
      </c>
      <c r="P344" s="39">
        <f t="shared" si="63"/>
        <v>0</v>
      </c>
      <c r="Q344" s="39">
        <f t="shared" si="64"/>
        <v>0</v>
      </c>
      <c r="R344" s="39">
        <f>IF((O344 - MAX($O$15:O344)) &lt; 0, O344 - MAX($O$15:O344), 0)</f>
        <v>-3302.7499999999836</v>
      </c>
    </row>
    <row r="345" spans="1:18" x14ac:dyDescent="0.25">
      <c r="A345" s="2">
        <v>331</v>
      </c>
      <c r="B345" t="s">
        <v>331</v>
      </c>
      <c r="C345" s="8">
        <v>141.4</v>
      </c>
      <c r="D345" s="8">
        <v>81.349999999999994</v>
      </c>
      <c r="E345" s="17">
        <f t="shared" si="55"/>
        <v>0.55283191979742563</v>
      </c>
      <c r="F345" s="2">
        <f>+IF(A345&gt;$C$3,AVERAGE(INDEX($E$15:$E$2531,A345-$C$3):E344),"")</f>
        <v>0.55805507471545568</v>
      </c>
      <c r="G345" s="2">
        <f>+IF(A345&gt;$C$3,STDEVA(INDEX($E$15:$E$2531,A345-$C$3):E344),"")</f>
        <v>3.0147936058282968E-3</v>
      </c>
      <c r="H345">
        <f t="shared" si="56"/>
        <v>-1.732508291092457</v>
      </c>
      <c r="I345" s="2" t="str">
        <f t="shared" si="57"/>
        <v/>
      </c>
      <c r="J345">
        <f t="shared" si="58"/>
        <v>142.18</v>
      </c>
      <c r="K345">
        <f t="shared" si="59"/>
        <v>81.709999999999994</v>
      </c>
      <c r="L345" s="37">
        <f t="shared" si="60"/>
        <v>-105.00000000000043</v>
      </c>
      <c r="M345" t="str">
        <f t="shared" si="61"/>
        <v>Long</v>
      </c>
      <c r="N345" s="39">
        <f t="shared" si="62"/>
        <v>0</v>
      </c>
      <c r="O345" s="40">
        <f t="shared" si="65"/>
        <v>-1737.9999999999902</v>
      </c>
      <c r="P345" s="39">
        <f t="shared" si="63"/>
        <v>0</v>
      </c>
      <c r="Q345" s="39">
        <f t="shared" si="64"/>
        <v>0</v>
      </c>
      <c r="R345" s="39">
        <f>IF((O345 - MAX($O$15:O345)) &lt; 0, O345 - MAX($O$15:O345), 0)</f>
        <v>-3302.7499999999836</v>
      </c>
    </row>
    <row r="346" spans="1:18" x14ac:dyDescent="0.25">
      <c r="A346" s="2">
        <v>332</v>
      </c>
      <c r="B346" t="s">
        <v>332</v>
      </c>
      <c r="C346" s="8">
        <v>141.51</v>
      </c>
      <c r="D346" s="8">
        <v>81.599999999999994</v>
      </c>
      <c r="E346" s="17">
        <f t="shared" si="55"/>
        <v>0.55054112399421862</v>
      </c>
      <c r="F346" s="2">
        <f>+IF(A346&gt;$C$3,AVERAGE(INDEX($E$15:$E$2531,A346-$C$3):E345),"")</f>
        <v>0.55696577729212471</v>
      </c>
      <c r="G346" s="2">
        <f>+IF(A346&gt;$C$3,STDEVA(INDEX($E$15:$E$2531,A346-$C$3):E345),"")</f>
        <v>2.9226035159762675E-3</v>
      </c>
      <c r="H346">
        <f t="shared" si="56"/>
        <v>-2.1982637271138703</v>
      </c>
      <c r="I346" s="2" t="str">
        <f t="shared" si="57"/>
        <v>Buy</v>
      </c>
      <c r="J346">
        <f t="shared" si="58"/>
        <v>142.18</v>
      </c>
      <c r="K346">
        <f t="shared" si="59"/>
        <v>81.709999999999994</v>
      </c>
      <c r="L346" s="37">
        <f t="shared" si="60"/>
        <v>-140.00000000000412</v>
      </c>
      <c r="M346" t="str">
        <f t="shared" si="61"/>
        <v>Long</v>
      </c>
      <c r="N346" s="39">
        <f t="shared" si="62"/>
        <v>0</v>
      </c>
      <c r="O346" s="40">
        <f t="shared" si="65"/>
        <v>-1737.9999999999902</v>
      </c>
      <c r="P346" s="39">
        <f t="shared" si="63"/>
        <v>0</v>
      </c>
      <c r="Q346" s="39">
        <f t="shared" si="64"/>
        <v>0</v>
      </c>
      <c r="R346" s="39">
        <f>IF((O346 - MAX($O$15:O346)) &lt; 0, O346 - MAX($O$15:O346), 0)</f>
        <v>-3302.7499999999836</v>
      </c>
    </row>
    <row r="347" spans="1:18" x14ac:dyDescent="0.25">
      <c r="A347" s="2">
        <v>333</v>
      </c>
      <c r="B347" t="s">
        <v>333</v>
      </c>
      <c r="C347" s="8">
        <v>140.49</v>
      </c>
      <c r="D347" s="8">
        <v>80.790000000000006</v>
      </c>
      <c r="E347" s="17">
        <f t="shared" si="55"/>
        <v>0.55328311637194272</v>
      </c>
      <c r="F347" s="2">
        <f>+IF(A347&gt;$C$3,AVERAGE(INDEX($E$15:$E$2531,A347-$C$3):E346),"")</f>
        <v>0.55596139386837495</v>
      </c>
      <c r="G347" s="2">
        <f>+IF(A347&gt;$C$3,STDEVA(INDEX($E$15:$E$2531,A347-$C$3):E346),"")</f>
        <v>3.4222218638827241E-3</v>
      </c>
      <c r="H347">
        <f t="shared" si="56"/>
        <v>-0.78261363609943235</v>
      </c>
      <c r="I347" s="2" t="str">
        <f t="shared" si="57"/>
        <v/>
      </c>
      <c r="J347">
        <f t="shared" si="58"/>
        <v>142.18</v>
      </c>
      <c r="K347">
        <f t="shared" si="59"/>
        <v>81.709999999999994</v>
      </c>
      <c r="L347" s="37">
        <f t="shared" si="60"/>
        <v>-192.50000000000256</v>
      </c>
      <c r="M347" t="str">
        <f t="shared" si="61"/>
        <v>Long</v>
      </c>
      <c r="N347" s="39">
        <f t="shared" si="62"/>
        <v>0</v>
      </c>
      <c r="O347" s="40">
        <f t="shared" si="65"/>
        <v>-1737.9999999999902</v>
      </c>
      <c r="P347" s="39">
        <f t="shared" si="63"/>
        <v>0</v>
      </c>
      <c r="Q347" s="39">
        <f t="shared" si="64"/>
        <v>0</v>
      </c>
      <c r="R347" s="39">
        <f>IF((O347 - MAX($O$15:O347)) &lt; 0, O347 - MAX($O$15:O347), 0)</f>
        <v>-3302.7499999999836</v>
      </c>
    </row>
    <row r="348" spans="1:18" x14ac:dyDescent="0.25">
      <c r="A348" s="2">
        <v>334</v>
      </c>
      <c r="B348" t="s">
        <v>334</v>
      </c>
      <c r="C348" s="8">
        <v>141.1</v>
      </c>
      <c r="D348" s="8">
        <v>81.099999999999994</v>
      </c>
      <c r="E348" s="17">
        <f t="shared" si="55"/>
        <v>0.55378589773740117</v>
      </c>
      <c r="F348" s="2">
        <f>+IF(A348&gt;$C$3,AVERAGE(INDEX($E$15:$E$2531,A348-$C$3):E347),"")</f>
        <v>0.55589091045362193</v>
      </c>
      <c r="G348" s="2">
        <f>+IF(A348&gt;$C$3,STDEVA(INDEX($E$15:$E$2531,A348-$C$3):E347),"")</f>
        <v>3.4756949379227231E-3</v>
      </c>
      <c r="H348">
        <f t="shared" si="56"/>
        <v>-0.60563793825900158</v>
      </c>
      <c r="I348" s="2" t="str">
        <f t="shared" si="57"/>
        <v/>
      </c>
      <c r="J348">
        <f t="shared" si="58"/>
        <v>142.18</v>
      </c>
      <c r="K348">
        <f t="shared" si="59"/>
        <v>81.709999999999994</v>
      </c>
      <c r="L348" s="37">
        <f t="shared" si="60"/>
        <v>-117.50000000000327</v>
      </c>
      <c r="M348" t="str">
        <f t="shared" si="61"/>
        <v>Long</v>
      </c>
      <c r="N348" s="39">
        <f t="shared" si="62"/>
        <v>0</v>
      </c>
      <c r="O348" s="40">
        <f t="shared" si="65"/>
        <v>-1737.9999999999902</v>
      </c>
      <c r="P348" s="39">
        <f t="shared" si="63"/>
        <v>0</v>
      </c>
      <c r="Q348" s="39">
        <f t="shared" si="64"/>
        <v>0</v>
      </c>
      <c r="R348" s="39">
        <f>IF((O348 - MAX($O$15:O348)) &lt; 0, O348 - MAX($O$15:O348), 0)</f>
        <v>-3302.7499999999836</v>
      </c>
    </row>
    <row r="349" spans="1:18" x14ac:dyDescent="0.25">
      <c r="A349" s="2">
        <v>335</v>
      </c>
      <c r="B349" t="s">
        <v>335</v>
      </c>
      <c r="C349" s="8">
        <v>141.03</v>
      </c>
      <c r="D349" s="8">
        <v>82.11</v>
      </c>
      <c r="E349" s="17">
        <f t="shared" si="55"/>
        <v>0.54091282198345148</v>
      </c>
      <c r="F349" s="2">
        <f>+IF(A349&gt;$C$3,AVERAGE(INDEX($E$15:$E$2531,A349-$C$3):E348),"")</f>
        <v>0.55562343900961486</v>
      </c>
      <c r="G349" s="2">
        <f>+IF(A349&gt;$C$3,STDEVA(INDEX($E$15:$E$2531,A349-$C$3):E348),"")</f>
        <v>3.5415305491619392E-3</v>
      </c>
      <c r="H349">
        <f t="shared" si="56"/>
        <v>-4.1537456255020802</v>
      </c>
      <c r="I349" s="2" t="str">
        <f t="shared" si="57"/>
        <v>Buy</v>
      </c>
      <c r="J349" t="str">
        <f t="shared" si="58"/>
        <v/>
      </c>
      <c r="K349" t="str">
        <f t="shared" si="59"/>
        <v/>
      </c>
      <c r="L349" s="37">
        <f t="shared" si="60"/>
        <v>-387.50000000000284</v>
      </c>
      <c r="M349" t="str">
        <f t="shared" si="61"/>
        <v>SL</v>
      </c>
      <c r="N349" s="39">
        <f t="shared" si="62"/>
        <v>-387.50000000000284</v>
      </c>
      <c r="O349" s="40">
        <f t="shared" si="65"/>
        <v>-2125.4999999999932</v>
      </c>
      <c r="P349" s="39">
        <f t="shared" si="63"/>
        <v>3.75</v>
      </c>
      <c r="Q349" s="39">
        <f t="shared" si="64"/>
        <v>0</v>
      </c>
      <c r="R349" s="39">
        <f>IF((O349 - MAX($O$15:O349)) &lt; 0, O349 - MAX($O$15:O349), 0)</f>
        <v>-3690.2499999999864</v>
      </c>
    </row>
    <row r="350" spans="1:18" x14ac:dyDescent="0.25">
      <c r="A350" s="2">
        <v>336</v>
      </c>
      <c r="B350" t="s">
        <v>336</v>
      </c>
      <c r="C350" s="8">
        <v>140.91</v>
      </c>
      <c r="D350" s="8">
        <v>82.13</v>
      </c>
      <c r="E350" s="17">
        <f t="shared" si="55"/>
        <v>0.53981803095491254</v>
      </c>
      <c r="F350" s="2">
        <f>+IF(A350&gt;$C$3,AVERAGE(INDEX($E$15:$E$2531,A350-$C$3):E349),"")</f>
        <v>0.5541939863968689</v>
      </c>
      <c r="G350" s="2">
        <f>+IF(A350&gt;$C$3,STDEVA(INDEX($E$15:$E$2531,A350-$C$3):E349),"")</f>
        <v>6.0719201918976702E-3</v>
      </c>
      <c r="H350">
        <f t="shared" si="56"/>
        <v>-2.3676127135431613</v>
      </c>
      <c r="I350" s="2" t="str">
        <f t="shared" si="57"/>
        <v>Buy</v>
      </c>
      <c r="J350">
        <f t="shared" si="58"/>
        <v>140.91</v>
      </c>
      <c r="K350">
        <f t="shared" si="59"/>
        <v>82.13</v>
      </c>
      <c r="L350" s="37" t="str">
        <f t="shared" si="60"/>
        <v/>
      </c>
      <c r="M350" t="str">
        <f t="shared" si="61"/>
        <v>Long</v>
      </c>
      <c r="N350" s="39">
        <f t="shared" si="62"/>
        <v>0</v>
      </c>
      <c r="O350" s="40">
        <f t="shared" si="65"/>
        <v>-2125.4999999999932</v>
      </c>
      <c r="P350" s="39">
        <f t="shared" si="63"/>
        <v>3.75</v>
      </c>
      <c r="Q350" s="39">
        <f t="shared" si="64"/>
        <v>2788</v>
      </c>
      <c r="R350" s="39">
        <f>IF((O350 - MAX($O$15:O350)) &lt; 0, O350 - MAX($O$15:O350), 0)</f>
        <v>-3690.2499999999864</v>
      </c>
    </row>
    <row r="351" spans="1:18" x14ac:dyDescent="0.25">
      <c r="A351" s="2">
        <v>337</v>
      </c>
      <c r="B351" t="s">
        <v>337</v>
      </c>
      <c r="C351" s="8">
        <v>143.77000000000001</v>
      </c>
      <c r="D351" s="8">
        <v>83.63</v>
      </c>
      <c r="E351" s="17">
        <f t="shared" si="55"/>
        <v>0.54181249304106682</v>
      </c>
      <c r="F351" s="2">
        <f>+IF(A351&gt;$C$3,AVERAGE(INDEX($E$15:$E$2531,A351-$C$3):E350),"")</f>
        <v>0.55206276773414986</v>
      </c>
      <c r="G351" s="2">
        <f>+IF(A351&gt;$C$3,STDEVA(INDEX($E$15:$E$2531,A351-$C$3):E350),"")</f>
        <v>7.3963405746260641E-3</v>
      </c>
      <c r="H351">
        <f t="shared" si="56"/>
        <v>-1.3858575858780355</v>
      </c>
      <c r="I351" s="2" t="str">
        <f t="shared" si="57"/>
        <v/>
      </c>
      <c r="J351">
        <f t="shared" si="58"/>
        <v>140.91</v>
      </c>
      <c r="K351">
        <f t="shared" si="59"/>
        <v>82.13</v>
      </c>
      <c r="L351" s="37">
        <f t="shared" si="60"/>
        <v>340.00000000000341</v>
      </c>
      <c r="M351" t="str">
        <f t="shared" si="61"/>
        <v>Long</v>
      </c>
      <c r="N351" s="39">
        <f t="shared" si="62"/>
        <v>0</v>
      </c>
      <c r="O351" s="40">
        <f t="shared" si="65"/>
        <v>-2125.4999999999932</v>
      </c>
      <c r="P351" s="39">
        <f t="shared" si="63"/>
        <v>0</v>
      </c>
      <c r="Q351" s="39">
        <f t="shared" si="64"/>
        <v>0</v>
      </c>
      <c r="R351" s="39">
        <f>IF((O351 - MAX($O$15:O351)) &lt; 0, O351 - MAX($O$15:O351), 0)</f>
        <v>-3690.2499999999864</v>
      </c>
    </row>
    <row r="352" spans="1:18" x14ac:dyDescent="0.25">
      <c r="A352" s="2">
        <v>338</v>
      </c>
      <c r="B352" t="s">
        <v>338</v>
      </c>
      <c r="C352" s="8">
        <v>144.33000000000001</v>
      </c>
      <c r="D352" s="8">
        <v>84.26</v>
      </c>
      <c r="E352" s="17">
        <f t="shared" si="55"/>
        <v>0.53819508782860159</v>
      </c>
      <c r="F352" s="2">
        <f>+IF(A352&gt;$C$3,AVERAGE(INDEX($E$15:$E$2531,A352-$C$3):E351),"")</f>
        <v>0.55027798071816969</v>
      </c>
      <c r="G352" s="2">
        <f>+IF(A352&gt;$C$3,STDEVA(INDEX($E$15:$E$2531,A352-$C$3):E351),"")</f>
        <v>7.7480403823634216E-3</v>
      </c>
      <c r="H352">
        <f t="shared" si="56"/>
        <v>-1.5594772733854021</v>
      </c>
      <c r="I352" s="2" t="str">
        <f t="shared" si="57"/>
        <v/>
      </c>
      <c r="J352">
        <f t="shared" si="58"/>
        <v>140.91</v>
      </c>
      <c r="K352">
        <f t="shared" si="59"/>
        <v>82.13</v>
      </c>
      <c r="L352" s="37">
        <f t="shared" si="60"/>
        <v>322.50000000000159</v>
      </c>
      <c r="M352" t="str">
        <f t="shared" si="61"/>
        <v>Long</v>
      </c>
      <c r="N352" s="39">
        <f t="shared" si="62"/>
        <v>0</v>
      </c>
      <c r="O352" s="40">
        <f t="shared" si="65"/>
        <v>-2125.4999999999932</v>
      </c>
      <c r="P352" s="39">
        <f t="shared" si="63"/>
        <v>0</v>
      </c>
      <c r="Q352" s="39">
        <f t="shared" si="64"/>
        <v>0</v>
      </c>
      <c r="R352" s="39">
        <f>IF((O352 - MAX($O$15:O352)) &lt; 0, O352 - MAX($O$15:O352), 0)</f>
        <v>-3690.2499999999864</v>
      </c>
    </row>
    <row r="353" spans="1:18" x14ac:dyDescent="0.25">
      <c r="A353" s="2">
        <v>339</v>
      </c>
      <c r="B353" t="s">
        <v>339</v>
      </c>
      <c r="C353" s="8">
        <v>143.51</v>
      </c>
      <c r="D353" s="8">
        <v>83.88</v>
      </c>
      <c r="E353" s="17">
        <f t="shared" si="55"/>
        <v>0.53701751314912116</v>
      </c>
      <c r="F353" s="2">
        <f>+IF(A353&gt;$C$3,AVERAGE(INDEX($E$15:$E$2531,A353-$C$3):E352),"")</f>
        <v>0.54772896041696051</v>
      </c>
      <c r="G353" s="2">
        <f>+IF(A353&gt;$C$3,STDEVA(INDEX($E$15:$E$2531,A353-$C$3):E352),"")</f>
        <v>7.4989444291111203E-3</v>
      </c>
      <c r="H353">
        <f t="shared" si="56"/>
        <v>-1.4283940051958777</v>
      </c>
      <c r="I353" s="2" t="str">
        <f t="shared" si="57"/>
        <v/>
      </c>
      <c r="J353">
        <f t="shared" si="58"/>
        <v>140.91</v>
      </c>
      <c r="K353">
        <f t="shared" si="59"/>
        <v>82.13</v>
      </c>
      <c r="L353" s="37">
        <f t="shared" si="60"/>
        <v>212.49999999999864</v>
      </c>
      <c r="M353" t="str">
        <f t="shared" si="61"/>
        <v>Long</v>
      </c>
      <c r="N353" s="39">
        <f t="shared" si="62"/>
        <v>0</v>
      </c>
      <c r="O353" s="40">
        <f t="shared" si="65"/>
        <v>-2125.4999999999932</v>
      </c>
      <c r="P353" s="39">
        <f t="shared" si="63"/>
        <v>0</v>
      </c>
      <c r="Q353" s="39">
        <f t="shared" si="64"/>
        <v>0</v>
      </c>
      <c r="R353" s="39">
        <f>IF((O353 - MAX($O$15:O353)) &lt; 0, O353 - MAX($O$15:O353), 0)</f>
        <v>-3690.2499999999864</v>
      </c>
    </row>
    <row r="354" spans="1:18" x14ac:dyDescent="0.25">
      <c r="A354" s="2">
        <v>340</v>
      </c>
      <c r="B354" t="s">
        <v>340</v>
      </c>
      <c r="C354" s="8">
        <v>143.91</v>
      </c>
      <c r="D354" s="8">
        <v>84.06</v>
      </c>
      <c r="E354" s="17">
        <f t="shared" si="55"/>
        <v>0.53765727460511148</v>
      </c>
      <c r="F354" s="2">
        <f>+IF(A354&gt;$C$3,AVERAGE(INDEX($E$15:$E$2531,A354-$C$3):E353),"")</f>
        <v>0.54535533387312674</v>
      </c>
      <c r="G354" s="2">
        <f>+IF(A354&gt;$C$3,STDEVA(INDEX($E$15:$E$2531,A354-$C$3):E353),"")</f>
        <v>7.0750762644710809E-3</v>
      </c>
      <c r="H354">
        <f t="shared" si="56"/>
        <v>-1.0880531856133635</v>
      </c>
      <c r="I354" s="2" t="str">
        <f t="shared" si="57"/>
        <v/>
      </c>
      <c r="J354">
        <f t="shared" si="58"/>
        <v>140.91</v>
      </c>
      <c r="K354">
        <f t="shared" si="59"/>
        <v>82.13</v>
      </c>
      <c r="L354" s="37">
        <f t="shared" si="60"/>
        <v>267.49999999999829</v>
      </c>
      <c r="M354" t="str">
        <f t="shared" si="61"/>
        <v>Long</v>
      </c>
      <c r="N354" s="39">
        <f t="shared" si="62"/>
        <v>0</v>
      </c>
      <c r="O354" s="40">
        <f t="shared" si="65"/>
        <v>-2125.4999999999932</v>
      </c>
      <c r="P354" s="39">
        <f t="shared" si="63"/>
        <v>0</v>
      </c>
      <c r="Q354" s="39">
        <f t="shared" si="64"/>
        <v>0</v>
      </c>
      <c r="R354" s="39">
        <f>IF((O354 - MAX($O$15:O354)) &lt; 0, O354 - MAX($O$15:O354), 0)</f>
        <v>-3690.2499999999864</v>
      </c>
    </row>
    <row r="355" spans="1:18" x14ac:dyDescent="0.25">
      <c r="A355" s="2">
        <v>341</v>
      </c>
      <c r="B355" t="s">
        <v>341</v>
      </c>
      <c r="C355" s="8">
        <v>144.38999999999999</v>
      </c>
      <c r="D355" s="8">
        <v>84.49</v>
      </c>
      <c r="E355" s="17">
        <f t="shared" si="55"/>
        <v>0.53588478781837423</v>
      </c>
      <c r="F355" s="2">
        <f>+IF(A355&gt;$C$3,AVERAGE(INDEX($E$15:$E$2531,A355-$C$3):E354),"")</f>
        <v>0.54366926218509204</v>
      </c>
      <c r="G355" s="2">
        <f>+IF(A355&gt;$C$3,STDEVA(INDEX($E$15:$E$2531,A355-$C$3):E354),"")</f>
        <v>6.8759442347976442E-3</v>
      </c>
      <c r="H355">
        <f t="shared" si="56"/>
        <v>-1.1321316899753626</v>
      </c>
      <c r="I355" s="2" t="str">
        <f t="shared" si="57"/>
        <v/>
      </c>
      <c r="J355">
        <f t="shared" si="58"/>
        <v>140.91</v>
      </c>
      <c r="K355">
        <f t="shared" si="59"/>
        <v>82.13</v>
      </c>
      <c r="L355" s="37">
        <f t="shared" si="60"/>
        <v>279.99999999999761</v>
      </c>
      <c r="M355" t="str">
        <f t="shared" si="61"/>
        <v>Long</v>
      </c>
      <c r="N355" s="39">
        <f t="shared" si="62"/>
        <v>0</v>
      </c>
      <c r="O355" s="40">
        <f t="shared" si="65"/>
        <v>-2125.4999999999932</v>
      </c>
      <c r="P355" s="39">
        <f t="shared" si="63"/>
        <v>0</v>
      </c>
      <c r="Q355" s="39">
        <f t="shared" si="64"/>
        <v>0</v>
      </c>
      <c r="R355" s="39">
        <f>IF((O355 - MAX($O$15:O355)) &lt; 0, O355 - MAX($O$15:O355), 0)</f>
        <v>-3690.2499999999864</v>
      </c>
    </row>
    <row r="356" spans="1:18" x14ac:dyDescent="0.25">
      <c r="A356" s="2">
        <v>342</v>
      </c>
      <c r="B356" t="s">
        <v>342</v>
      </c>
      <c r="C356" s="8">
        <v>146.59</v>
      </c>
      <c r="D356" s="8">
        <v>85.6</v>
      </c>
      <c r="E356" s="17">
        <f t="shared" si="55"/>
        <v>0.53795429115424342</v>
      </c>
      <c r="F356" s="2">
        <f>+IF(A356&gt;$C$3,AVERAGE(INDEX($E$15:$E$2531,A356-$C$3):E355),"")</f>
        <v>0.54204078038777603</v>
      </c>
      <c r="G356" s="2">
        <f>+IF(A356&gt;$C$3,STDEVA(INDEX($E$15:$E$2531,A356-$C$3):E355),"")</f>
        <v>6.7799046151570232E-3</v>
      </c>
      <c r="H356">
        <f t="shared" si="56"/>
        <v>-0.60273550521594843</v>
      </c>
      <c r="I356" s="2" t="str">
        <f t="shared" si="57"/>
        <v/>
      </c>
      <c r="J356" t="str">
        <f t="shared" si="58"/>
        <v/>
      </c>
      <c r="K356" t="str">
        <f t="shared" si="59"/>
        <v/>
      </c>
      <c r="L356" s="37">
        <f t="shared" si="60"/>
        <v>552.50000000000205</v>
      </c>
      <c r="M356" t="str">
        <f t="shared" si="61"/>
        <v>TP</v>
      </c>
      <c r="N356" s="39">
        <f t="shared" si="62"/>
        <v>552.50000000000205</v>
      </c>
      <c r="O356" s="40">
        <f t="shared" si="65"/>
        <v>-1572.9999999999911</v>
      </c>
      <c r="P356" s="39">
        <f t="shared" si="63"/>
        <v>3.75</v>
      </c>
      <c r="Q356" s="39">
        <f t="shared" si="64"/>
        <v>0</v>
      </c>
      <c r="R356" s="39">
        <f>IF((O356 - MAX($O$15:O356)) &lt; 0, O356 - MAX($O$15:O356), 0)</f>
        <v>-3137.7499999999845</v>
      </c>
    </row>
    <row r="357" spans="1:18" x14ac:dyDescent="0.25">
      <c r="A357" s="2">
        <v>343</v>
      </c>
      <c r="B357" t="s">
        <v>343</v>
      </c>
      <c r="C357" s="8">
        <v>147.19999999999999</v>
      </c>
      <c r="D357" s="8">
        <v>86.4</v>
      </c>
      <c r="E357" s="17">
        <f t="shared" si="55"/>
        <v>0.53280453048476584</v>
      </c>
      <c r="F357" s="2">
        <f>+IF(A357&gt;$C$3,AVERAGE(INDEX($E$15:$E$2531,A357-$C$3):E356),"")</f>
        <v>0.54033757758580925</v>
      </c>
      <c r="G357" s="2">
        <f>+IF(A357&gt;$C$3,STDEVA(INDEX($E$15:$E$2531,A357-$C$3):E356),"")</f>
        <v>5.3844455440911418E-3</v>
      </c>
      <c r="H357">
        <f t="shared" si="56"/>
        <v>-1.3990385898340325</v>
      </c>
      <c r="I357" s="2" t="str">
        <f t="shared" si="57"/>
        <v/>
      </c>
      <c r="J357" t="str">
        <f t="shared" si="58"/>
        <v/>
      </c>
      <c r="K357" t="str">
        <f t="shared" si="59"/>
        <v/>
      </c>
      <c r="L357" s="37" t="str">
        <f t="shared" si="60"/>
        <v/>
      </c>
      <c r="M357" t="str">
        <f t="shared" si="61"/>
        <v/>
      </c>
      <c r="N357" s="39">
        <f t="shared" si="62"/>
        <v>0</v>
      </c>
      <c r="O357" s="40">
        <f t="shared" si="65"/>
        <v>-1572.9999999999911</v>
      </c>
      <c r="P357" s="39">
        <f t="shared" si="63"/>
        <v>0</v>
      </c>
      <c r="Q357" s="39">
        <f t="shared" si="64"/>
        <v>0</v>
      </c>
      <c r="R357" s="39">
        <f>IF((O357 - MAX($O$15:O357)) &lt; 0, O357 - MAX($O$15:O357), 0)</f>
        <v>-3137.7499999999845</v>
      </c>
    </row>
    <row r="358" spans="1:18" x14ac:dyDescent="0.25">
      <c r="A358" s="2">
        <v>344</v>
      </c>
      <c r="B358" t="s">
        <v>344</v>
      </c>
      <c r="C358" s="8">
        <v>146.74</v>
      </c>
      <c r="D358" s="8">
        <v>86</v>
      </c>
      <c r="E358" s="17">
        <f t="shared" si="55"/>
        <v>0.53431501703234052</v>
      </c>
      <c r="F358" s="2">
        <f>+IF(A358&gt;$C$3,AVERAGE(INDEX($E$15:$E$2531,A358-$C$3):E357),"")</f>
        <v>0.53800631455773873</v>
      </c>
      <c r="G358" s="2">
        <f>+IF(A358&gt;$C$3,STDEVA(INDEX($E$15:$E$2531,A358-$C$3):E357),"")</f>
        <v>2.7137250346767855E-3</v>
      </c>
      <c r="H358">
        <f t="shared" si="56"/>
        <v>-1.3602326979446</v>
      </c>
      <c r="I358" s="2" t="str">
        <f t="shared" si="57"/>
        <v/>
      </c>
      <c r="J358" t="str">
        <f t="shared" si="58"/>
        <v/>
      </c>
      <c r="K358" t="str">
        <f t="shared" si="59"/>
        <v/>
      </c>
      <c r="L358" s="37" t="str">
        <f t="shared" si="60"/>
        <v/>
      </c>
      <c r="M358" t="str">
        <f t="shared" si="61"/>
        <v/>
      </c>
      <c r="N358" s="39">
        <f t="shared" si="62"/>
        <v>0</v>
      </c>
      <c r="O358" s="40">
        <f t="shared" si="65"/>
        <v>-1572.9999999999911</v>
      </c>
      <c r="P358" s="39">
        <f t="shared" si="63"/>
        <v>0</v>
      </c>
      <c r="Q358" s="39">
        <f t="shared" si="64"/>
        <v>0</v>
      </c>
      <c r="R358" s="39">
        <f>IF((O358 - MAX($O$15:O358)) &lt; 0, O358 - MAX($O$15:O358), 0)</f>
        <v>-3137.7499999999845</v>
      </c>
    </row>
    <row r="359" spans="1:18" x14ac:dyDescent="0.25">
      <c r="A359" s="2">
        <v>345</v>
      </c>
      <c r="B359" t="s">
        <v>345</v>
      </c>
      <c r="C359" s="8">
        <v>146.62</v>
      </c>
      <c r="D359" s="8">
        <v>85.72</v>
      </c>
      <c r="E359" s="17">
        <f t="shared" si="55"/>
        <v>0.53675803519006438</v>
      </c>
      <c r="F359" s="2">
        <f>+IF(A359&gt;$C$3,AVERAGE(INDEX($E$15:$E$2531,A359-$C$3):E358),"")</f>
        <v>0.53727322511872633</v>
      </c>
      <c r="G359" s="2">
        <f>+IF(A359&gt;$C$3,STDEVA(INDEX($E$15:$E$2531,A359-$C$3):E358),"")</f>
        <v>2.7215698453653793E-3</v>
      </c>
      <c r="H359">
        <f t="shared" si="56"/>
        <v>-0.18929880838416854</v>
      </c>
      <c r="I359" s="2" t="str">
        <f t="shared" si="57"/>
        <v/>
      </c>
      <c r="J359" t="str">
        <f t="shared" si="58"/>
        <v/>
      </c>
      <c r="K359" t="str">
        <f t="shared" si="59"/>
        <v/>
      </c>
      <c r="L359" s="37" t="str">
        <f t="shared" si="60"/>
        <v/>
      </c>
      <c r="M359" t="str">
        <f t="shared" si="61"/>
        <v/>
      </c>
      <c r="N359" s="39">
        <f t="shared" si="62"/>
        <v>0</v>
      </c>
      <c r="O359" s="40">
        <f t="shared" si="65"/>
        <v>-1572.9999999999911</v>
      </c>
      <c r="P359" s="39">
        <f t="shared" si="63"/>
        <v>0</v>
      </c>
      <c r="Q359" s="39">
        <f t="shared" si="64"/>
        <v>0</v>
      </c>
      <c r="R359" s="39">
        <f>IF((O359 - MAX($O$15:O359)) &lt; 0, O359 - MAX($O$15:O359), 0)</f>
        <v>-3137.7499999999845</v>
      </c>
    </row>
    <row r="360" spans="1:18" x14ac:dyDescent="0.25">
      <c r="A360" s="2">
        <v>346</v>
      </c>
      <c r="B360" t="s">
        <v>346</v>
      </c>
      <c r="C360" s="8">
        <v>146.69999999999999</v>
      </c>
      <c r="D360" s="8">
        <v>85.57</v>
      </c>
      <c r="E360" s="17">
        <f t="shared" si="55"/>
        <v>0.53905493071897259</v>
      </c>
      <c r="F360" s="2">
        <f>+IF(A360&gt;$C$3,AVERAGE(INDEX($E$15:$E$2531,A360-$C$3):E359),"")</f>
        <v>0.53693322558929879</v>
      </c>
      <c r="G360" s="2">
        <f>+IF(A360&gt;$C$3,STDEVA(INDEX($E$15:$E$2531,A360-$C$3):E359),"")</f>
        <v>2.5496207116016802E-3</v>
      </c>
      <c r="H360">
        <f t="shared" si="56"/>
        <v>0.83216500400208104</v>
      </c>
      <c r="I360" s="2" t="str">
        <f t="shared" si="57"/>
        <v/>
      </c>
      <c r="J360" t="str">
        <f t="shared" si="58"/>
        <v/>
      </c>
      <c r="K360" t="str">
        <f t="shared" si="59"/>
        <v/>
      </c>
      <c r="L360" s="37" t="str">
        <f t="shared" si="60"/>
        <v/>
      </c>
      <c r="M360" t="str">
        <f t="shared" si="61"/>
        <v/>
      </c>
      <c r="N360" s="39">
        <f t="shared" si="62"/>
        <v>0</v>
      </c>
      <c r="O360" s="40">
        <f t="shared" si="65"/>
        <v>-1572.9999999999911</v>
      </c>
      <c r="P360" s="39">
        <f t="shared" si="63"/>
        <v>0</v>
      </c>
      <c r="Q360" s="39">
        <f t="shared" si="64"/>
        <v>0</v>
      </c>
      <c r="R360" s="39">
        <f>IF((O360 - MAX($O$15:O360)) &lt; 0, O360 - MAX($O$15:O360), 0)</f>
        <v>-3137.7499999999845</v>
      </c>
    </row>
    <row r="361" spans="1:18" x14ac:dyDescent="0.25">
      <c r="A361" s="2">
        <v>347</v>
      </c>
      <c r="B361" t="s">
        <v>347</v>
      </c>
      <c r="C361" s="8">
        <v>146.71</v>
      </c>
      <c r="D361" s="8">
        <v>85.19</v>
      </c>
      <c r="E361" s="17">
        <f t="shared" si="55"/>
        <v>0.54357379309680365</v>
      </c>
      <c r="F361" s="2">
        <f>+IF(A361&gt;$C$3,AVERAGE(INDEX($E$15:$E$2531,A361-$C$3):E360),"")</f>
        <v>0.53662682977573273</v>
      </c>
      <c r="G361" s="2">
        <f>+IF(A361&gt;$C$3,STDEVA(INDEX($E$15:$E$2531,A361-$C$3):E360),"")</f>
        <v>1.995432359931376E-3</v>
      </c>
      <c r="H361">
        <f t="shared" si="56"/>
        <v>3.481432626115089</v>
      </c>
      <c r="I361" s="2" t="str">
        <f t="shared" si="57"/>
        <v>Sell</v>
      </c>
      <c r="J361">
        <f t="shared" si="58"/>
        <v>85.19</v>
      </c>
      <c r="K361">
        <f t="shared" si="59"/>
        <v>146.71</v>
      </c>
      <c r="L361" s="37" t="str">
        <f t="shared" si="60"/>
        <v/>
      </c>
      <c r="M361" t="str">
        <f t="shared" si="61"/>
        <v>Short</v>
      </c>
      <c r="N361" s="39">
        <f t="shared" si="62"/>
        <v>0</v>
      </c>
      <c r="O361" s="40">
        <f t="shared" si="65"/>
        <v>-1572.9999999999911</v>
      </c>
      <c r="P361" s="39">
        <f t="shared" si="63"/>
        <v>3.75</v>
      </c>
      <c r="Q361" s="39">
        <f t="shared" si="64"/>
        <v>2898.75</v>
      </c>
      <c r="R361" s="39">
        <f>IF((O361 - MAX($O$15:O361)) &lt; 0, O361 - MAX($O$15:O361), 0)</f>
        <v>-3137.7499999999845</v>
      </c>
    </row>
    <row r="362" spans="1:18" x14ac:dyDescent="0.25">
      <c r="A362" s="2">
        <v>348</v>
      </c>
      <c r="B362" t="s">
        <v>348</v>
      </c>
      <c r="C362" s="8">
        <v>145.87</v>
      </c>
      <c r="D362" s="8">
        <v>85.5</v>
      </c>
      <c r="E362" s="17">
        <f t="shared" si="55"/>
        <v>0.53419943815540727</v>
      </c>
      <c r="F362" s="2">
        <f>+IF(A362&gt;$C$3,AVERAGE(INDEX($E$15:$E$2531,A362-$C$3):E361),"")</f>
        <v>0.53722446369442201</v>
      </c>
      <c r="G362" s="2">
        <f>+IF(A362&gt;$C$3,STDEVA(INDEX($E$15:$E$2531,A362-$C$3):E361),"")</f>
        <v>3.0504174259742074E-3</v>
      </c>
      <c r="H362">
        <f t="shared" si="56"/>
        <v>-0.99167593040111168</v>
      </c>
      <c r="I362" s="2" t="str">
        <f t="shared" si="57"/>
        <v/>
      </c>
      <c r="J362">
        <f t="shared" si="58"/>
        <v>85.19</v>
      </c>
      <c r="K362">
        <f t="shared" si="59"/>
        <v>146.71</v>
      </c>
      <c r="L362" s="37">
        <f t="shared" si="60"/>
        <v>287.50000000000142</v>
      </c>
      <c r="M362" t="str">
        <f t="shared" si="61"/>
        <v>Short</v>
      </c>
      <c r="N362" s="39">
        <f t="shared" si="62"/>
        <v>0</v>
      </c>
      <c r="O362" s="40">
        <f t="shared" si="65"/>
        <v>-1572.9999999999911</v>
      </c>
      <c r="P362" s="39">
        <f t="shared" si="63"/>
        <v>0</v>
      </c>
      <c r="Q362" s="39">
        <f t="shared" si="64"/>
        <v>0</v>
      </c>
      <c r="R362" s="39">
        <f>IF((O362 - MAX($O$15:O362)) &lt; 0, O362 - MAX($O$15:O362), 0)</f>
        <v>-3137.7499999999845</v>
      </c>
    </row>
    <row r="363" spans="1:18" x14ac:dyDescent="0.25">
      <c r="A363" s="2">
        <v>349</v>
      </c>
      <c r="B363" t="s">
        <v>349</v>
      </c>
      <c r="C363" s="8">
        <v>145.64500000000001</v>
      </c>
      <c r="D363" s="8">
        <v>84.89</v>
      </c>
      <c r="E363" s="17">
        <f t="shared" si="55"/>
        <v>0.53981585319573799</v>
      </c>
      <c r="F363" s="2">
        <f>+IF(A363&gt;$C$3,AVERAGE(INDEX($E$15:$E$2531,A363-$C$3):E362),"")</f>
        <v>0.53691134425067599</v>
      </c>
      <c r="G363" s="2">
        <f>+IF(A363&gt;$C$3,STDEVA(INDEX($E$15:$E$2531,A363-$C$3):E362),"")</f>
        <v>3.2145359052770219E-3</v>
      </c>
      <c r="H363">
        <f t="shared" si="56"/>
        <v>0.90355467496689745</v>
      </c>
      <c r="I363" s="2" t="str">
        <f t="shared" si="57"/>
        <v/>
      </c>
      <c r="J363">
        <f t="shared" si="58"/>
        <v>85.19</v>
      </c>
      <c r="K363">
        <f t="shared" si="59"/>
        <v>146.71</v>
      </c>
      <c r="L363" s="37">
        <f t="shared" si="60"/>
        <v>191.25000000000014</v>
      </c>
      <c r="M363" t="str">
        <f t="shared" si="61"/>
        <v>Short</v>
      </c>
      <c r="N363" s="39">
        <f t="shared" si="62"/>
        <v>0</v>
      </c>
      <c r="O363" s="40">
        <f t="shared" si="65"/>
        <v>-1572.9999999999911</v>
      </c>
      <c r="P363" s="39">
        <f t="shared" si="63"/>
        <v>0</v>
      </c>
      <c r="Q363" s="39">
        <f t="shared" si="64"/>
        <v>0</v>
      </c>
      <c r="R363" s="39">
        <f>IF((O363 - MAX($O$15:O363)) &lt; 0, O363 - MAX($O$15:O363), 0)</f>
        <v>-3137.7499999999845</v>
      </c>
    </row>
    <row r="364" spans="1:18" x14ac:dyDescent="0.25">
      <c r="A364" s="2">
        <v>350</v>
      </c>
      <c r="B364" t="s">
        <v>350</v>
      </c>
      <c r="C364" s="8">
        <v>144.1</v>
      </c>
      <c r="D364" s="8">
        <v>83.67</v>
      </c>
      <c r="E364" s="17">
        <f t="shared" si="55"/>
        <v>0.54362701269796898</v>
      </c>
      <c r="F364" s="2">
        <f>+IF(A364&gt;$C$3,AVERAGE(INDEX($E$15:$E$2531,A364-$C$3):E363),"")</f>
        <v>0.53715118631630121</v>
      </c>
      <c r="G364" s="2">
        <f>+IF(A364&gt;$C$3,STDEVA(INDEX($E$15:$E$2531,A364-$C$3):E363),"")</f>
        <v>3.354623131977875E-3</v>
      </c>
      <c r="H364">
        <f t="shared" si="56"/>
        <v>1.9304184484799771</v>
      </c>
      <c r="I364" s="2" t="str">
        <f t="shared" si="57"/>
        <v>Sell</v>
      </c>
      <c r="J364">
        <f t="shared" si="58"/>
        <v>85.19</v>
      </c>
      <c r="K364">
        <f t="shared" si="59"/>
        <v>146.71</v>
      </c>
      <c r="L364" s="37">
        <f t="shared" si="60"/>
        <v>272.50000000000443</v>
      </c>
      <c r="M364" t="str">
        <f t="shared" si="61"/>
        <v>Short</v>
      </c>
      <c r="N364" s="39">
        <f t="shared" si="62"/>
        <v>0</v>
      </c>
      <c r="O364" s="40">
        <f t="shared" si="65"/>
        <v>-1572.9999999999911</v>
      </c>
      <c r="P364" s="39">
        <f t="shared" si="63"/>
        <v>0</v>
      </c>
      <c r="Q364" s="39">
        <f t="shared" si="64"/>
        <v>0</v>
      </c>
      <c r="R364" s="39">
        <f>IF((O364 - MAX($O$15:O364)) &lt; 0, O364 - MAX($O$15:O364), 0)</f>
        <v>-3137.7499999999845</v>
      </c>
    </row>
    <row r="365" spans="1:18" x14ac:dyDescent="0.25">
      <c r="A365" s="2">
        <v>351</v>
      </c>
      <c r="B365" t="s">
        <v>351</v>
      </c>
      <c r="C365" s="8">
        <v>143.29499999999999</v>
      </c>
      <c r="D365" s="8">
        <v>83.14</v>
      </c>
      <c r="E365" s="17">
        <f t="shared" si="55"/>
        <v>0.54437950856558992</v>
      </c>
      <c r="F365" s="2">
        <f>+IF(A365&gt;$C$3,AVERAGE(INDEX($E$15:$E$2531,A365-$C$3):E364),"")</f>
        <v>0.53801143352514491</v>
      </c>
      <c r="G365" s="2">
        <f>+IF(A365&gt;$C$3,STDEVA(INDEX($E$15:$E$2531,A365-$C$3):E364),"")</f>
        <v>3.9322434068838142E-3</v>
      </c>
      <c r="H365">
        <f t="shared" si="56"/>
        <v>1.6194508786757733</v>
      </c>
      <c r="I365" s="2" t="str">
        <f t="shared" si="57"/>
        <v/>
      </c>
      <c r="J365">
        <f t="shared" si="58"/>
        <v>85.19</v>
      </c>
      <c r="K365">
        <f t="shared" si="59"/>
        <v>146.71</v>
      </c>
      <c r="L365" s="37">
        <f t="shared" si="60"/>
        <v>341.2500000000058</v>
      </c>
      <c r="M365" t="str">
        <f t="shared" si="61"/>
        <v>Short</v>
      </c>
      <c r="N365" s="39">
        <f t="shared" si="62"/>
        <v>0</v>
      </c>
      <c r="O365" s="40">
        <f t="shared" si="65"/>
        <v>-1572.9999999999911</v>
      </c>
      <c r="P365" s="39">
        <f t="shared" si="63"/>
        <v>0</v>
      </c>
      <c r="Q365" s="39">
        <f t="shared" si="64"/>
        <v>0</v>
      </c>
      <c r="R365" s="39">
        <f>IF((O365 - MAX($O$15:O365)) &lt; 0, O365 - MAX($O$15:O365), 0)</f>
        <v>-3137.7499999999845</v>
      </c>
    </row>
    <row r="366" spans="1:18" x14ac:dyDescent="0.25">
      <c r="A366" s="2">
        <v>352</v>
      </c>
      <c r="B366" t="s">
        <v>352</v>
      </c>
      <c r="C366" s="8">
        <v>144.63999999999999</v>
      </c>
      <c r="D366" s="8">
        <v>84.04</v>
      </c>
      <c r="E366" s="17">
        <f t="shared" si="55"/>
        <v>0.54295502066706658</v>
      </c>
      <c r="F366" s="2">
        <f>+IF(A366&gt;$C$3,AVERAGE(INDEX($E$15:$E$2531,A366-$C$3):E365),"")</f>
        <v>0.53872534657085014</v>
      </c>
      <c r="G366" s="2">
        <f>+IF(A366&gt;$C$3,STDEVA(INDEX($E$15:$E$2531,A366-$C$3):E365),"")</f>
        <v>4.4674149911691574E-3</v>
      </c>
      <c r="H366">
        <f t="shared" si="56"/>
        <v>0.9467833421737929</v>
      </c>
      <c r="I366" s="2" t="str">
        <f t="shared" si="57"/>
        <v/>
      </c>
      <c r="J366">
        <f t="shared" si="58"/>
        <v>85.19</v>
      </c>
      <c r="K366">
        <f t="shared" si="59"/>
        <v>146.71</v>
      </c>
      <c r="L366" s="37">
        <f t="shared" si="60"/>
        <v>230.00000000000762</v>
      </c>
      <c r="M366" t="str">
        <f t="shared" si="61"/>
        <v>Short</v>
      </c>
      <c r="N366" s="39">
        <f t="shared" si="62"/>
        <v>0</v>
      </c>
      <c r="O366" s="40">
        <f t="shared" si="65"/>
        <v>-1572.9999999999911</v>
      </c>
      <c r="P366" s="39">
        <f t="shared" si="63"/>
        <v>0</v>
      </c>
      <c r="Q366" s="39">
        <f t="shared" si="64"/>
        <v>0</v>
      </c>
      <c r="R366" s="39">
        <f>IF((O366 - MAX($O$15:O366)) &lt; 0, O366 - MAX($O$15:O366), 0)</f>
        <v>-3137.7499999999845</v>
      </c>
    </row>
    <row r="367" spans="1:18" x14ac:dyDescent="0.25">
      <c r="A367" s="2">
        <v>353</v>
      </c>
      <c r="B367" t="s">
        <v>353</v>
      </c>
      <c r="C367" s="8">
        <v>143.97</v>
      </c>
      <c r="D367" s="8">
        <v>83.44</v>
      </c>
      <c r="E367" s="17">
        <f t="shared" si="55"/>
        <v>0.54547713384574681</v>
      </c>
      <c r="F367" s="2">
        <f>+IF(A367&gt;$C$3,AVERAGE(INDEX($E$15:$E$2531,A367-$C$3):E366),"")</f>
        <v>0.53985317881332795</v>
      </c>
      <c r="G367" s="2">
        <f>+IF(A367&gt;$C$3,STDEVA(INDEX($E$15:$E$2531,A367-$C$3):E366),"")</f>
        <v>4.0473510373607267E-3</v>
      </c>
      <c r="H367">
        <f t="shared" si="56"/>
        <v>1.3895397212904552</v>
      </c>
      <c r="I367" s="2" t="str">
        <f t="shared" si="57"/>
        <v/>
      </c>
      <c r="J367">
        <f t="shared" si="58"/>
        <v>85.19</v>
      </c>
      <c r="K367">
        <f t="shared" si="59"/>
        <v>146.71</v>
      </c>
      <c r="L367" s="37">
        <f t="shared" si="60"/>
        <v>247.50000000000227</v>
      </c>
      <c r="M367" t="str">
        <f t="shared" si="61"/>
        <v>Short</v>
      </c>
      <c r="N367" s="39">
        <f t="shared" si="62"/>
        <v>0</v>
      </c>
      <c r="O367" s="40">
        <f t="shared" si="65"/>
        <v>-1572.9999999999911</v>
      </c>
      <c r="P367" s="39">
        <f t="shared" si="63"/>
        <v>0</v>
      </c>
      <c r="Q367" s="39">
        <f t="shared" si="64"/>
        <v>0</v>
      </c>
      <c r="R367" s="39">
        <f>IF((O367 - MAX($O$15:O367)) &lt; 0, O367 - MAX($O$15:O367), 0)</f>
        <v>-3137.7499999999845</v>
      </c>
    </row>
    <row r="368" spans="1:18" x14ac:dyDescent="0.25">
      <c r="A368" s="2">
        <v>354</v>
      </c>
      <c r="B368" t="s">
        <v>354</v>
      </c>
      <c r="C368" s="8">
        <v>144.345</v>
      </c>
      <c r="D368" s="8">
        <v>83.72</v>
      </c>
      <c r="E368" s="17">
        <f t="shared" si="55"/>
        <v>0.54472836989867479</v>
      </c>
      <c r="F368" s="2">
        <f>+IF(A368&gt;$C$3,AVERAGE(INDEX($E$15:$E$2531,A368-$C$3):E367),"")</f>
        <v>0.54109341401481759</v>
      </c>
      <c r="G368" s="2">
        <f>+IF(A368&gt;$C$3,STDEVA(INDEX($E$15:$E$2531,A368-$C$3):E367),"")</f>
        <v>3.8432145961446312E-3</v>
      </c>
      <c r="H368">
        <f t="shared" si="56"/>
        <v>0.94581132354765107</v>
      </c>
      <c r="I368" s="2" t="str">
        <f t="shared" si="57"/>
        <v/>
      </c>
      <c r="J368">
        <f t="shared" si="58"/>
        <v>85.19</v>
      </c>
      <c r="K368">
        <f t="shared" si="59"/>
        <v>146.71</v>
      </c>
      <c r="L368" s="37">
        <f t="shared" si="60"/>
        <v>223.75000000000256</v>
      </c>
      <c r="M368" t="str">
        <f t="shared" si="61"/>
        <v>Short</v>
      </c>
      <c r="N368" s="39">
        <f t="shared" si="62"/>
        <v>0</v>
      </c>
      <c r="O368" s="40">
        <f t="shared" si="65"/>
        <v>-1572.9999999999911</v>
      </c>
      <c r="P368" s="39">
        <f t="shared" si="63"/>
        <v>0</v>
      </c>
      <c r="Q368" s="39">
        <f t="shared" si="64"/>
        <v>0</v>
      </c>
      <c r="R368" s="39">
        <f>IF((O368 - MAX($O$15:O368)) &lt; 0, O368 - MAX($O$15:O368), 0)</f>
        <v>-3137.7499999999845</v>
      </c>
    </row>
    <row r="369" spans="1:18" x14ac:dyDescent="0.25">
      <c r="A369" s="2">
        <v>355</v>
      </c>
      <c r="B369" t="s">
        <v>355</v>
      </c>
      <c r="C369" s="8">
        <v>144.5</v>
      </c>
      <c r="D369" s="8">
        <v>83.88</v>
      </c>
      <c r="E369" s="17">
        <f t="shared" si="55"/>
        <v>0.54389230151876766</v>
      </c>
      <c r="F369" s="2">
        <f>+IF(A369&gt;$C$3,AVERAGE(INDEX($E$15:$E$2531,A369-$C$3):E368),"")</f>
        <v>0.54197900676021871</v>
      </c>
      <c r="G369" s="2">
        <f>+IF(A369&gt;$C$3,STDEVA(INDEX($E$15:$E$2531,A369-$C$3):E368),"")</f>
        <v>3.6318265305362958E-3</v>
      </c>
      <c r="H369">
        <f t="shared" si="56"/>
        <v>0.52681336579873161</v>
      </c>
      <c r="I369" s="2" t="str">
        <f t="shared" si="57"/>
        <v/>
      </c>
      <c r="J369">
        <f t="shared" si="58"/>
        <v>85.19</v>
      </c>
      <c r="K369">
        <f t="shared" si="59"/>
        <v>146.71</v>
      </c>
      <c r="L369" s="37">
        <f t="shared" si="60"/>
        <v>225.00000000000148</v>
      </c>
      <c r="M369" t="str">
        <f t="shared" si="61"/>
        <v>Short</v>
      </c>
      <c r="N369" s="39">
        <f t="shared" si="62"/>
        <v>0</v>
      </c>
      <c r="O369" s="40">
        <f t="shared" si="65"/>
        <v>-1572.9999999999911</v>
      </c>
      <c r="P369" s="39">
        <f t="shared" si="63"/>
        <v>0</v>
      </c>
      <c r="Q369" s="39">
        <f t="shared" si="64"/>
        <v>0</v>
      </c>
      <c r="R369" s="39">
        <f>IF((O369 - MAX($O$15:O369)) &lt; 0, O369 - MAX($O$15:O369), 0)</f>
        <v>-3137.7499999999845</v>
      </c>
    </row>
    <row r="370" spans="1:18" x14ac:dyDescent="0.25">
      <c r="A370" s="2">
        <v>356</v>
      </c>
      <c r="B370" t="s">
        <v>356</v>
      </c>
      <c r="C370" s="8">
        <v>145.09</v>
      </c>
      <c r="D370" s="8">
        <v>83.64</v>
      </c>
      <c r="E370" s="17">
        <f t="shared" si="55"/>
        <v>0.55083236496716093</v>
      </c>
      <c r="F370" s="2">
        <f>+IF(A370&gt;$C$3,AVERAGE(INDEX($E$15:$E$2531,A370-$C$3):E369),"")</f>
        <v>0.54251649240464028</v>
      </c>
      <c r="G370" s="2">
        <f>+IF(A370&gt;$C$3,STDEVA(INDEX($E$15:$E$2531,A370-$C$3):E369),"")</f>
        <v>3.5005672818795588E-3</v>
      </c>
      <c r="H370">
        <f t="shared" si="56"/>
        <v>2.3755785542438148</v>
      </c>
      <c r="I370" s="2" t="str">
        <f t="shared" si="57"/>
        <v>Sell</v>
      </c>
      <c r="J370">
        <f t="shared" si="58"/>
        <v>85.19</v>
      </c>
      <c r="K370">
        <f t="shared" si="59"/>
        <v>146.71</v>
      </c>
      <c r="L370" s="37">
        <f t="shared" si="60"/>
        <v>17.500000000001819</v>
      </c>
      <c r="M370" t="str">
        <f t="shared" si="61"/>
        <v>Short</v>
      </c>
      <c r="N370" s="39">
        <f t="shared" si="62"/>
        <v>0</v>
      </c>
      <c r="O370" s="40">
        <f t="shared" si="65"/>
        <v>-1572.9999999999911</v>
      </c>
      <c r="P370" s="39">
        <f t="shared" si="63"/>
        <v>0</v>
      </c>
      <c r="Q370" s="39">
        <f t="shared" si="64"/>
        <v>0</v>
      </c>
      <c r="R370" s="39">
        <f>IF((O370 - MAX($O$15:O370)) &lt; 0, O370 - MAX($O$15:O370), 0)</f>
        <v>-3137.7499999999845</v>
      </c>
    </row>
    <row r="371" spans="1:18" x14ac:dyDescent="0.25">
      <c r="A371" s="2">
        <v>357</v>
      </c>
      <c r="B371" t="s">
        <v>357</v>
      </c>
      <c r="C371" s="8">
        <v>146.125</v>
      </c>
      <c r="D371" s="8">
        <v>84.21</v>
      </c>
      <c r="E371" s="17">
        <f t="shared" si="55"/>
        <v>0.55114874075033182</v>
      </c>
      <c r="F371" s="2">
        <f>+IF(A371&gt;$C$3,AVERAGE(INDEX($E$15:$E$2531,A371-$C$3):E370),"")</f>
        <v>0.54332300039023573</v>
      </c>
      <c r="G371" s="2">
        <f>+IF(A371&gt;$C$3,STDEVA(INDEX($E$15:$E$2531,A371-$C$3):E370),"")</f>
        <v>4.4751190752970148E-3</v>
      </c>
      <c r="H371">
        <f t="shared" si="56"/>
        <v>1.7487222637928788</v>
      </c>
      <c r="I371" s="2" t="str">
        <f t="shared" si="57"/>
        <v/>
      </c>
      <c r="J371">
        <f t="shared" si="58"/>
        <v>85.19</v>
      </c>
      <c r="K371">
        <f t="shared" si="59"/>
        <v>146.71</v>
      </c>
      <c r="L371" s="37">
        <f t="shared" si="60"/>
        <v>-98.749999999999005</v>
      </c>
      <c r="M371" t="str">
        <f t="shared" si="61"/>
        <v>Short</v>
      </c>
      <c r="N371" s="39">
        <f t="shared" si="62"/>
        <v>0</v>
      </c>
      <c r="O371" s="40">
        <f t="shared" si="65"/>
        <v>-1572.9999999999911</v>
      </c>
      <c r="P371" s="39">
        <f t="shared" si="63"/>
        <v>0</v>
      </c>
      <c r="Q371" s="39">
        <f t="shared" si="64"/>
        <v>0</v>
      </c>
      <c r="R371" s="39">
        <f>IF((O371 - MAX($O$15:O371)) &lt; 0, O371 - MAX($O$15:O371), 0)</f>
        <v>-3137.7499999999845</v>
      </c>
    </row>
    <row r="372" spans="1:18" x14ac:dyDescent="0.25">
      <c r="A372" s="2">
        <v>358</v>
      </c>
      <c r="B372" t="s">
        <v>358</v>
      </c>
      <c r="C372" s="8">
        <v>146.13999999999999</v>
      </c>
      <c r="D372" s="8">
        <v>84.11</v>
      </c>
      <c r="E372" s="17">
        <f t="shared" si="55"/>
        <v>0.55243960038872575</v>
      </c>
      <c r="F372" s="2">
        <f>+IF(A372&gt;$C$3,AVERAGE(INDEX($E$15:$E$2531,A372-$C$3):E371),"")</f>
        <v>0.54520625623411623</v>
      </c>
      <c r="G372" s="2">
        <f>+IF(A372&gt;$C$3,STDEVA(INDEX($E$15:$E$2531,A372-$C$3):E371),"")</f>
        <v>3.6451419223734994E-3</v>
      </c>
      <c r="H372">
        <f t="shared" si="56"/>
        <v>1.9843792940439475</v>
      </c>
      <c r="I372" s="2" t="str">
        <f t="shared" si="57"/>
        <v>Sell</v>
      </c>
      <c r="J372">
        <f t="shared" si="58"/>
        <v>85.19</v>
      </c>
      <c r="K372">
        <f t="shared" si="59"/>
        <v>146.71</v>
      </c>
      <c r="L372" s="37">
        <f t="shared" si="60"/>
        <v>-127.49999999999415</v>
      </c>
      <c r="M372" t="str">
        <f t="shared" si="61"/>
        <v>Short</v>
      </c>
      <c r="N372" s="39">
        <f t="shared" si="62"/>
        <v>0</v>
      </c>
      <c r="O372" s="40">
        <f t="shared" si="65"/>
        <v>-1572.9999999999911</v>
      </c>
      <c r="P372" s="39">
        <f t="shared" si="63"/>
        <v>0</v>
      </c>
      <c r="Q372" s="39">
        <f t="shared" si="64"/>
        <v>0</v>
      </c>
      <c r="R372" s="39">
        <f>IF((O372 - MAX($O$15:O372)) &lt; 0, O372 - MAX($O$15:O372), 0)</f>
        <v>-3137.7499999999845</v>
      </c>
    </row>
    <row r="373" spans="1:18" x14ac:dyDescent="0.25">
      <c r="A373" s="2">
        <v>359</v>
      </c>
      <c r="B373" t="s">
        <v>359</v>
      </c>
      <c r="C373" s="8">
        <v>145.642</v>
      </c>
      <c r="D373" s="8">
        <v>83.58</v>
      </c>
      <c r="E373" s="17">
        <f t="shared" si="55"/>
        <v>0.55534729868424748</v>
      </c>
      <c r="F373" s="2">
        <f>+IF(A373&gt;$C$3,AVERAGE(INDEX($E$15:$E$2531,A373-$C$3):E372),"")</f>
        <v>0.54660889481111485</v>
      </c>
      <c r="G373" s="2">
        <f>+IF(A373&gt;$C$3,STDEVA(INDEX($E$15:$E$2531,A373-$C$3):E372),"")</f>
        <v>3.7392302853940288E-3</v>
      </c>
      <c r="H373">
        <f t="shared" si="56"/>
        <v>2.3369525827992166</v>
      </c>
      <c r="I373" s="2" t="str">
        <f t="shared" si="57"/>
        <v>Sell</v>
      </c>
      <c r="J373">
        <f t="shared" si="58"/>
        <v>85.19</v>
      </c>
      <c r="K373">
        <f t="shared" si="59"/>
        <v>146.71</v>
      </c>
      <c r="L373" s="37">
        <f t="shared" si="60"/>
        <v>-135.49999999999687</v>
      </c>
      <c r="M373" t="str">
        <f t="shared" si="61"/>
        <v>Short</v>
      </c>
      <c r="N373" s="39">
        <f t="shared" si="62"/>
        <v>0</v>
      </c>
      <c r="O373" s="40">
        <f t="shared" si="65"/>
        <v>-1572.9999999999911</v>
      </c>
      <c r="P373" s="39">
        <f t="shared" si="63"/>
        <v>0</v>
      </c>
      <c r="Q373" s="39">
        <f t="shared" si="64"/>
        <v>0</v>
      </c>
      <c r="R373" s="39">
        <f>IF((O373 - MAX($O$15:O373)) &lt; 0, O373 - MAX($O$15:O373), 0)</f>
        <v>-3137.7499999999845</v>
      </c>
    </row>
    <row r="374" spans="1:18" x14ac:dyDescent="0.25">
      <c r="A374" s="2">
        <v>360</v>
      </c>
      <c r="B374" t="s">
        <v>360</v>
      </c>
      <c r="C374" s="8">
        <v>144.19999999999999</v>
      </c>
      <c r="D374" s="8">
        <v>82.6</v>
      </c>
      <c r="E374" s="17">
        <f t="shared" si="55"/>
        <v>0.55719154432391638</v>
      </c>
      <c r="F374" s="2">
        <f>+IF(A374&gt;$C$3,AVERAGE(INDEX($E$15:$E$2531,A374-$C$3):E373),"")</f>
        <v>0.54791114880959024</v>
      </c>
      <c r="G374" s="2">
        <f>+IF(A374&gt;$C$3,STDEVA(INDEX($E$15:$E$2531,A374-$C$3):E373),"")</f>
        <v>4.5285212410073527E-3</v>
      </c>
      <c r="H374">
        <f t="shared" si="56"/>
        <v>2.049321405470927</v>
      </c>
      <c r="I374" s="2" t="str">
        <f t="shared" si="57"/>
        <v>Sell</v>
      </c>
      <c r="J374">
        <f t="shared" si="58"/>
        <v>85.19</v>
      </c>
      <c r="K374">
        <f t="shared" si="59"/>
        <v>146.71</v>
      </c>
      <c r="L374" s="37">
        <f t="shared" si="60"/>
        <v>-19.999999999996135</v>
      </c>
      <c r="M374" t="str">
        <f t="shared" si="61"/>
        <v>Short</v>
      </c>
      <c r="N374" s="39">
        <f t="shared" si="62"/>
        <v>0</v>
      </c>
      <c r="O374" s="40">
        <f t="shared" si="65"/>
        <v>-1572.9999999999911</v>
      </c>
      <c r="P374" s="39">
        <f t="shared" si="63"/>
        <v>0</v>
      </c>
      <c r="Q374" s="39">
        <f t="shared" si="64"/>
        <v>0</v>
      </c>
      <c r="R374" s="39">
        <f>IF((O374 - MAX($O$15:O374)) &lt; 0, O374 - MAX($O$15:O374), 0)</f>
        <v>-3137.7499999999845</v>
      </c>
    </row>
    <row r="375" spans="1:18" x14ac:dyDescent="0.25">
      <c r="A375" s="2">
        <v>361</v>
      </c>
      <c r="B375" t="s">
        <v>361</v>
      </c>
      <c r="C375" s="8">
        <v>143.28</v>
      </c>
      <c r="D375" s="8">
        <v>82.47</v>
      </c>
      <c r="E375" s="17">
        <f t="shared" si="55"/>
        <v>0.55236616690719231</v>
      </c>
      <c r="F375" s="2">
        <f>+IF(A375&gt;$C$3,AVERAGE(INDEX($E$15:$E$2531,A375-$C$3):E374),"")</f>
        <v>0.54933470833829312</v>
      </c>
      <c r="G375" s="2">
        <f>+IF(A375&gt;$C$3,STDEVA(INDEX($E$15:$E$2531,A375-$C$3):E374),"")</f>
        <v>5.2377786267829348E-3</v>
      </c>
      <c r="H375">
        <f t="shared" si="56"/>
        <v>0.57876798255620943</v>
      </c>
      <c r="I375" s="2" t="str">
        <f t="shared" si="57"/>
        <v/>
      </c>
      <c r="J375">
        <f t="shared" si="58"/>
        <v>85.19</v>
      </c>
      <c r="K375">
        <f t="shared" si="59"/>
        <v>146.71</v>
      </c>
      <c r="L375" s="37">
        <f t="shared" si="60"/>
        <v>177.50000000000193</v>
      </c>
      <c r="M375" t="str">
        <f t="shared" si="61"/>
        <v>Short</v>
      </c>
      <c r="N375" s="39">
        <f t="shared" si="62"/>
        <v>0</v>
      </c>
      <c r="O375" s="40">
        <f t="shared" si="65"/>
        <v>-1572.9999999999911</v>
      </c>
      <c r="P375" s="39">
        <f t="shared" si="63"/>
        <v>0</v>
      </c>
      <c r="Q375" s="39">
        <f t="shared" si="64"/>
        <v>0</v>
      </c>
      <c r="R375" s="39">
        <f>IF((O375 - MAX($O$15:O375)) &lt; 0, O375 - MAX($O$15:O375), 0)</f>
        <v>-3137.7499999999845</v>
      </c>
    </row>
    <row r="376" spans="1:18" x14ac:dyDescent="0.25">
      <c r="A376" s="2">
        <v>362</v>
      </c>
      <c r="B376" t="s">
        <v>362</v>
      </c>
      <c r="C376" s="8">
        <v>143.36000000000001</v>
      </c>
      <c r="D376" s="8">
        <v>82.77</v>
      </c>
      <c r="E376" s="17">
        <f t="shared" si="55"/>
        <v>0.54929327232931613</v>
      </c>
      <c r="F376" s="2">
        <f>+IF(A376&gt;$C$3,AVERAGE(INDEX($E$15:$E$2531,A376-$C$3):E375),"")</f>
        <v>0.55038039125386262</v>
      </c>
      <c r="G376" s="2">
        <f>+IF(A376&gt;$C$3,STDEVA(INDEX($E$15:$E$2531,A376-$C$3):E375),"")</f>
        <v>4.7186180574772009E-3</v>
      </c>
      <c r="H376">
        <f t="shared" si="56"/>
        <v>-0.2303892604369252</v>
      </c>
      <c r="I376" s="2" t="str">
        <f t="shared" si="57"/>
        <v/>
      </c>
      <c r="J376">
        <f t="shared" si="58"/>
        <v>85.19</v>
      </c>
      <c r="K376">
        <f t="shared" si="59"/>
        <v>146.71</v>
      </c>
      <c r="L376" s="37">
        <f t="shared" si="60"/>
        <v>232.49999999999818</v>
      </c>
      <c r="M376" t="str">
        <f t="shared" si="61"/>
        <v>Short</v>
      </c>
      <c r="N376" s="39">
        <f t="shared" si="62"/>
        <v>0</v>
      </c>
      <c r="O376" s="40">
        <f t="shared" si="65"/>
        <v>-1572.9999999999911</v>
      </c>
      <c r="P376" s="39">
        <f t="shared" si="63"/>
        <v>0</v>
      </c>
      <c r="Q376" s="39">
        <f t="shared" si="64"/>
        <v>0</v>
      </c>
      <c r="R376" s="39">
        <f>IF((O376 - MAX($O$15:O376)) &lt; 0, O376 - MAX($O$15:O376), 0)</f>
        <v>-3137.7499999999845</v>
      </c>
    </row>
    <row r="377" spans="1:18" x14ac:dyDescent="0.25">
      <c r="A377" s="2">
        <v>363</v>
      </c>
      <c r="B377" t="s">
        <v>363</v>
      </c>
      <c r="C377" s="8">
        <v>142.88999999999999</v>
      </c>
      <c r="D377" s="8">
        <v>82.1</v>
      </c>
      <c r="E377" s="17">
        <f t="shared" si="55"/>
        <v>0.55413708702249609</v>
      </c>
      <c r="F377" s="2">
        <f>+IF(A377&gt;$C$3,AVERAGE(INDEX($E$15:$E$2531,A377-$C$3):E376),"")</f>
        <v>0.55080440664092589</v>
      </c>
      <c r="G377" s="2">
        <f>+IF(A377&gt;$C$3,STDEVA(INDEX($E$15:$E$2531,A377-$C$3):E376),"")</f>
        <v>4.382417196714416E-3</v>
      </c>
      <c r="H377">
        <f t="shared" si="56"/>
        <v>0.76046625229308895</v>
      </c>
      <c r="I377" s="2" t="str">
        <f t="shared" si="57"/>
        <v/>
      </c>
      <c r="J377">
        <f t="shared" si="58"/>
        <v>85.19</v>
      </c>
      <c r="K377">
        <f t="shared" si="59"/>
        <v>146.71</v>
      </c>
      <c r="L377" s="37">
        <f t="shared" si="60"/>
        <v>182.50000000000455</v>
      </c>
      <c r="M377" t="str">
        <f t="shared" si="61"/>
        <v>Short</v>
      </c>
      <c r="N377" s="39">
        <f t="shared" si="62"/>
        <v>0</v>
      </c>
      <c r="O377" s="40">
        <f t="shared" si="65"/>
        <v>-1572.9999999999911</v>
      </c>
      <c r="P377" s="39">
        <f t="shared" si="63"/>
        <v>0</v>
      </c>
      <c r="Q377" s="39">
        <f t="shared" si="64"/>
        <v>0</v>
      </c>
      <c r="R377" s="39">
        <f>IF((O377 - MAX($O$15:O377)) &lt; 0, O377 - MAX($O$15:O377), 0)</f>
        <v>-3137.7499999999845</v>
      </c>
    </row>
    <row r="378" spans="1:18" x14ac:dyDescent="0.25">
      <c r="A378" s="2">
        <v>364</v>
      </c>
      <c r="B378" t="s">
        <v>364</v>
      </c>
      <c r="C378" s="8">
        <v>144.08000000000001</v>
      </c>
      <c r="D378" s="8">
        <v>82.64</v>
      </c>
      <c r="E378" s="17">
        <f t="shared" si="55"/>
        <v>0.55587487605631758</v>
      </c>
      <c r="F378" s="2">
        <f>+IF(A378&gt;$C$3,AVERAGE(INDEX($E$15:$E$2531,A378-$C$3):E377),"")</f>
        <v>0.55184981965468372</v>
      </c>
      <c r="G378" s="2">
        <f>+IF(A378&gt;$C$3,STDEVA(INDEX($E$15:$E$2531,A378-$C$3):E377),"")</f>
        <v>3.8405270568792568E-3</v>
      </c>
      <c r="H378">
        <f t="shared" si="56"/>
        <v>1.0480479220746728</v>
      </c>
      <c r="I378" s="2" t="str">
        <f t="shared" si="57"/>
        <v/>
      </c>
      <c r="J378">
        <f t="shared" si="58"/>
        <v>85.19</v>
      </c>
      <c r="K378">
        <f t="shared" si="59"/>
        <v>146.71</v>
      </c>
      <c r="L378" s="37">
        <f t="shared" si="60"/>
        <v>19.999999999999545</v>
      </c>
      <c r="M378" t="str">
        <f t="shared" si="61"/>
        <v>Short</v>
      </c>
      <c r="N378" s="39">
        <f t="shared" si="62"/>
        <v>0</v>
      </c>
      <c r="O378" s="40">
        <f t="shared" si="65"/>
        <v>-1572.9999999999911</v>
      </c>
      <c r="P378" s="39">
        <f t="shared" si="63"/>
        <v>0</v>
      </c>
      <c r="Q378" s="39">
        <f t="shared" si="64"/>
        <v>0</v>
      </c>
      <c r="R378" s="39">
        <f>IF((O378 - MAX($O$15:O378)) &lt; 0, O378 - MAX($O$15:O378), 0)</f>
        <v>-3137.7499999999845</v>
      </c>
    </row>
    <row r="379" spans="1:18" x14ac:dyDescent="0.25">
      <c r="A379" s="2">
        <v>365</v>
      </c>
      <c r="B379" t="s">
        <v>365</v>
      </c>
      <c r="C379" s="8">
        <v>145.54</v>
      </c>
      <c r="D379" s="8">
        <v>83.25</v>
      </c>
      <c r="E379" s="17">
        <f t="shared" si="55"/>
        <v>0.55860283405838718</v>
      </c>
      <c r="F379" s="2">
        <f>+IF(A379&gt;$C$3,AVERAGE(INDEX($E$15:$E$2531,A379-$C$3):E378),"")</f>
        <v>0.55318121682552268</v>
      </c>
      <c r="G379" s="2">
        <f>+IF(A379&gt;$C$3,STDEVA(INDEX($E$15:$E$2531,A379-$C$3):E378),"")</f>
        <v>2.6201765902132226E-3</v>
      </c>
      <c r="H379">
        <f t="shared" si="56"/>
        <v>2.0691800900424422</v>
      </c>
      <c r="I379" s="2" t="str">
        <f t="shared" si="57"/>
        <v>Sell</v>
      </c>
      <c r="J379">
        <f t="shared" si="58"/>
        <v>85.19</v>
      </c>
      <c r="K379">
        <f t="shared" si="59"/>
        <v>146.71</v>
      </c>
      <c r="L379" s="37">
        <f t="shared" si="60"/>
        <v>-192.49999999999545</v>
      </c>
      <c r="M379" t="str">
        <f t="shared" si="61"/>
        <v>Short</v>
      </c>
      <c r="N379" s="39">
        <f t="shared" si="62"/>
        <v>0</v>
      </c>
      <c r="O379" s="40">
        <f t="shared" si="65"/>
        <v>-1572.9999999999911</v>
      </c>
      <c r="P379" s="39">
        <f t="shared" si="63"/>
        <v>0</v>
      </c>
      <c r="Q379" s="39">
        <f t="shared" si="64"/>
        <v>0</v>
      </c>
      <c r="R379" s="39">
        <f>IF((O379 - MAX($O$15:O379)) &lt; 0, O379 - MAX($O$15:O379), 0)</f>
        <v>-3137.7499999999845</v>
      </c>
    </row>
    <row r="380" spans="1:18" x14ac:dyDescent="0.25">
      <c r="A380" s="2">
        <v>366</v>
      </c>
      <c r="B380" t="s">
        <v>366</v>
      </c>
      <c r="C380" s="8">
        <v>146.19999999999999</v>
      </c>
      <c r="D380" s="8">
        <v>84</v>
      </c>
      <c r="E380" s="17">
        <f t="shared" si="55"/>
        <v>0.55415874847236446</v>
      </c>
      <c r="F380" s="2">
        <f>+IF(A380&gt;$C$3,AVERAGE(INDEX($E$15:$E$2531,A380-$C$3):E379),"")</f>
        <v>0.55404460228010344</v>
      </c>
      <c r="G380" s="2">
        <f>+IF(A380&gt;$C$3,STDEVA(INDEX($E$15:$E$2531,A380-$C$3):E379),"")</f>
        <v>3.0018852678304663E-3</v>
      </c>
      <c r="H380">
        <f t="shared" si="56"/>
        <v>3.8024835087557572E-2</v>
      </c>
      <c r="I380" s="2" t="str">
        <f t="shared" si="57"/>
        <v/>
      </c>
      <c r="J380">
        <f t="shared" si="58"/>
        <v>85.19</v>
      </c>
      <c r="K380">
        <f t="shared" si="59"/>
        <v>146.71</v>
      </c>
      <c r="L380" s="37">
        <f t="shared" si="60"/>
        <v>-169.9999999999946</v>
      </c>
      <c r="M380" t="str">
        <f t="shared" si="61"/>
        <v>Short</v>
      </c>
      <c r="N380" s="39">
        <f t="shared" si="62"/>
        <v>0</v>
      </c>
      <c r="O380" s="40">
        <f t="shared" si="65"/>
        <v>-1572.9999999999911</v>
      </c>
      <c r="P380" s="39">
        <f t="shared" si="63"/>
        <v>0</v>
      </c>
      <c r="Q380" s="39">
        <f t="shared" si="64"/>
        <v>0</v>
      </c>
      <c r="R380" s="39">
        <f>IF((O380 - MAX($O$15:O380)) &lt; 0, O380 - MAX($O$15:O380), 0)</f>
        <v>-3137.7499999999845</v>
      </c>
    </row>
    <row r="381" spans="1:18" x14ac:dyDescent="0.25">
      <c r="A381" s="2">
        <v>367</v>
      </c>
      <c r="B381" t="s">
        <v>367</v>
      </c>
      <c r="C381" s="8">
        <v>145.82</v>
      </c>
      <c r="D381" s="8">
        <v>83.54</v>
      </c>
      <c r="E381" s="17">
        <f t="shared" si="55"/>
        <v>0.55704742530925488</v>
      </c>
      <c r="F381" s="2">
        <f>+IF(A381&gt;$C$3,AVERAGE(INDEX($E$15:$E$2531,A381-$C$3):E380),"")</f>
        <v>0.55437904758255152</v>
      </c>
      <c r="G381" s="2">
        <f>+IF(A381&gt;$C$3,STDEVA(INDEX($E$15:$E$2531,A381-$C$3):E380),"")</f>
        <v>2.7997958340826193E-3</v>
      </c>
      <c r="H381">
        <f t="shared" si="56"/>
        <v>0.95306153906671698</v>
      </c>
      <c r="I381" s="2" t="str">
        <f t="shared" si="57"/>
        <v/>
      </c>
      <c r="J381">
        <f t="shared" si="58"/>
        <v>85.19</v>
      </c>
      <c r="K381">
        <f t="shared" si="59"/>
        <v>146.71</v>
      </c>
      <c r="L381" s="37">
        <f t="shared" si="60"/>
        <v>-189.99999999999415</v>
      </c>
      <c r="M381" t="str">
        <f t="shared" si="61"/>
        <v>Short</v>
      </c>
      <c r="N381" s="39">
        <f t="shared" si="62"/>
        <v>0</v>
      </c>
      <c r="O381" s="40">
        <f t="shared" si="65"/>
        <v>-1572.9999999999911</v>
      </c>
      <c r="P381" s="39">
        <f t="shared" si="63"/>
        <v>0</v>
      </c>
      <c r="Q381" s="39">
        <f t="shared" si="64"/>
        <v>0</v>
      </c>
      <c r="R381" s="39">
        <f>IF((O381 - MAX($O$15:O381)) &lt; 0, O381 - MAX($O$15:O381), 0)</f>
        <v>-3137.7499999999845</v>
      </c>
    </row>
    <row r="382" spans="1:18" x14ac:dyDescent="0.25">
      <c r="A382" s="2">
        <v>368</v>
      </c>
      <c r="B382" t="s">
        <v>368</v>
      </c>
      <c r="C382" s="8">
        <v>143.3896</v>
      </c>
      <c r="D382" s="8">
        <v>81.849999999999994</v>
      </c>
      <c r="E382" s="17">
        <f t="shared" si="55"/>
        <v>0.56067709731110171</v>
      </c>
      <c r="F382" s="2">
        <f>+IF(A382&gt;$C$3,AVERAGE(INDEX($E$15:$E$2531,A382-$C$3):E381),"")</f>
        <v>0.55489102812927693</v>
      </c>
      <c r="G382" s="2">
        <f>+IF(A382&gt;$C$3,STDEVA(INDEX($E$15:$E$2531,A382-$C$3):E381),"")</f>
        <v>2.8220232381456324E-3</v>
      </c>
      <c r="H382">
        <f t="shared" si="56"/>
        <v>2.0503265542302342</v>
      </c>
      <c r="I382" s="2" t="str">
        <f t="shared" si="57"/>
        <v>Sell</v>
      </c>
      <c r="J382">
        <f t="shared" si="58"/>
        <v>85.19</v>
      </c>
      <c r="K382">
        <f t="shared" si="59"/>
        <v>146.71</v>
      </c>
      <c r="L382" s="37">
        <f t="shared" si="60"/>
        <v>-4.8999999999992951</v>
      </c>
      <c r="M382" t="str">
        <f t="shared" si="61"/>
        <v>Short</v>
      </c>
      <c r="N382" s="39">
        <f t="shared" si="62"/>
        <v>0</v>
      </c>
      <c r="O382" s="40">
        <f t="shared" si="65"/>
        <v>-1572.9999999999911</v>
      </c>
      <c r="P382" s="39">
        <f t="shared" si="63"/>
        <v>0</v>
      </c>
      <c r="Q382" s="39">
        <f t="shared" si="64"/>
        <v>0</v>
      </c>
      <c r="R382" s="39">
        <f>IF((O382 - MAX($O$15:O382)) &lt; 0, O382 - MAX($O$15:O382), 0)</f>
        <v>-3137.7499999999845</v>
      </c>
    </row>
    <row r="383" spans="1:18" x14ac:dyDescent="0.25">
      <c r="A383" s="2">
        <v>369</v>
      </c>
      <c r="B383" t="s">
        <v>369</v>
      </c>
      <c r="C383" s="8">
        <v>143.41</v>
      </c>
      <c r="D383" s="8">
        <v>81.83</v>
      </c>
      <c r="E383" s="17">
        <f t="shared" si="55"/>
        <v>0.56106373620183048</v>
      </c>
      <c r="F383" s="2">
        <f>+IF(A383&gt;$C$3,AVERAGE(INDEX($E$15:$E$2531,A383-$C$3):E382),"")</f>
        <v>0.55548322797670524</v>
      </c>
      <c r="G383" s="2">
        <f>+IF(A383&gt;$C$3,STDEVA(INDEX($E$15:$E$2531,A383-$C$3):E382),"")</f>
        <v>3.4246282476524839E-3</v>
      </c>
      <c r="H383">
        <f t="shared" si="56"/>
        <v>1.6295223368990681</v>
      </c>
      <c r="I383" s="2" t="str">
        <f t="shared" si="57"/>
        <v/>
      </c>
      <c r="J383">
        <f t="shared" si="58"/>
        <v>85.19</v>
      </c>
      <c r="K383">
        <f t="shared" si="59"/>
        <v>146.71</v>
      </c>
      <c r="L383" s="37">
        <f t="shared" si="60"/>
        <v>-14.999999999997044</v>
      </c>
      <c r="M383" t="str">
        <f t="shared" si="61"/>
        <v>Short</v>
      </c>
      <c r="N383" s="39">
        <f t="shared" si="62"/>
        <v>0</v>
      </c>
      <c r="O383" s="40">
        <f t="shared" si="65"/>
        <v>-1572.9999999999911</v>
      </c>
      <c r="P383" s="39">
        <f t="shared" si="63"/>
        <v>0</v>
      </c>
      <c r="Q383" s="39">
        <f t="shared" si="64"/>
        <v>0</v>
      </c>
      <c r="R383" s="39">
        <f>IF((O383 - MAX($O$15:O383)) &lt; 0, O383 - MAX($O$15:O383), 0)</f>
        <v>-3137.7499999999845</v>
      </c>
    </row>
    <row r="384" spans="1:18" x14ac:dyDescent="0.25">
      <c r="A384" s="2">
        <v>370</v>
      </c>
      <c r="B384" t="s">
        <v>370</v>
      </c>
      <c r="C384" s="8">
        <v>141.41999999999999</v>
      </c>
      <c r="D384" s="8">
        <v>81.420299999999997</v>
      </c>
      <c r="E384" s="17">
        <f t="shared" si="55"/>
        <v>0.55210955850967136</v>
      </c>
      <c r="F384" s="2">
        <f>+IF(A384&gt;$C$3,AVERAGE(INDEX($E$15:$E$2531,A384-$C$3):E383),"")</f>
        <v>0.55591347151869563</v>
      </c>
      <c r="G384" s="2">
        <f>+IF(A384&gt;$C$3,STDEVA(INDEX($E$15:$E$2531,A384-$C$3):E383),"")</f>
        <v>3.87914892142394E-3</v>
      </c>
      <c r="H384">
        <f t="shared" si="56"/>
        <v>-0.98060504664202242</v>
      </c>
      <c r="I384" s="2" t="str">
        <f t="shared" si="57"/>
        <v/>
      </c>
      <c r="J384">
        <f t="shared" si="58"/>
        <v>85.19</v>
      </c>
      <c r="K384">
        <f t="shared" si="59"/>
        <v>146.71</v>
      </c>
      <c r="L384" s="37">
        <f t="shared" si="60"/>
        <v>380.07500000000493</v>
      </c>
      <c r="M384" t="str">
        <f t="shared" si="61"/>
        <v>Short</v>
      </c>
      <c r="N384" s="39">
        <f t="shared" si="62"/>
        <v>0</v>
      </c>
      <c r="O384" s="40">
        <f t="shared" si="65"/>
        <v>-1572.9999999999911</v>
      </c>
      <c r="P384" s="39">
        <f t="shared" si="63"/>
        <v>0</v>
      </c>
      <c r="Q384" s="39">
        <f t="shared" si="64"/>
        <v>0</v>
      </c>
      <c r="R384" s="39">
        <f>IF((O384 - MAX($O$15:O384)) &lt; 0, O384 - MAX($O$15:O384), 0)</f>
        <v>-3137.7499999999845</v>
      </c>
    </row>
    <row r="385" spans="1:18" x14ac:dyDescent="0.25">
      <c r="A385" s="2">
        <v>371</v>
      </c>
      <c r="B385" t="s">
        <v>371</v>
      </c>
      <c r="C385" s="8">
        <v>141.02000000000001</v>
      </c>
      <c r="D385" s="8">
        <v>81.2</v>
      </c>
      <c r="E385" s="17">
        <f t="shared" si="55"/>
        <v>0.55198647712326232</v>
      </c>
      <c r="F385" s="2">
        <f>+IF(A385&gt;$C$3,AVERAGE(INDEX($E$15:$E$2531,A385-$C$3):E384),"")</f>
        <v>0.55588495947452676</v>
      </c>
      <c r="G385" s="2">
        <f>+IF(A385&gt;$C$3,STDEVA(INDEX($E$15:$E$2531,A385-$C$3):E384),"")</f>
        <v>3.9093068212303203E-3</v>
      </c>
      <c r="H385">
        <f t="shared" si="56"/>
        <v>-0.99723110247906543</v>
      </c>
      <c r="I385" s="2" t="str">
        <f t="shared" si="57"/>
        <v/>
      </c>
      <c r="J385" t="str">
        <f t="shared" si="58"/>
        <v/>
      </c>
      <c r="K385" t="str">
        <f t="shared" si="59"/>
        <v/>
      </c>
      <c r="L385" s="37">
        <f t="shared" si="60"/>
        <v>425.0000000000008</v>
      </c>
      <c r="M385" t="str">
        <f t="shared" si="61"/>
        <v>TP</v>
      </c>
      <c r="N385" s="39">
        <f t="shared" si="62"/>
        <v>425.0000000000008</v>
      </c>
      <c r="O385" s="40">
        <f t="shared" si="65"/>
        <v>-1147.9999999999905</v>
      </c>
      <c r="P385" s="39">
        <f t="shared" si="63"/>
        <v>3.75</v>
      </c>
      <c r="Q385" s="39">
        <f t="shared" si="64"/>
        <v>0</v>
      </c>
      <c r="R385" s="39">
        <f>IF((O385 - MAX($O$15:O385)) &lt; 0, O385 - MAX($O$15:O385), 0)</f>
        <v>-2712.7499999999836</v>
      </c>
    </row>
    <row r="386" spans="1:18" x14ac:dyDescent="0.25">
      <c r="A386" s="2">
        <v>372</v>
      </c>
      <c r="B386" t="s">
        <v>372</v>
      </c>
      <c r="C386" s="8">
        <v>141.43</v>
      </c>
      <c r="D386" s="8">
        <v>81.53</v>
      </c>
      <c r="E386" s="17">
        <f t="shared" si="55"/>
        <v>0.55083384435758909</v>
      </c>
      <c r="F386" s="2">
        <f>+IF(A386&gt;$C$3,AVERAGE(INDEX($E$15:$E$2531,A386-$C$3):E385),"")</f>
        <v>0.55618420445163186</v>
      </c>
      <c r="G386" s="2">
        <f>+IF(A386&gt;$C$3,STDEVA(INDEX($E$15:$E$2531,A386-$C$3):E385),"")</f>
        <v>3.41327071509178E-3</v>
      </c>
      <c r="H386">
        <f t="shared" si="56"/>
        <v>-1.5675170651967771</v>
      </c>
      <c r="I386" s="2" t="str">
        <f t="shared" si="57"/>
        <v/>
      </c>
      <c r="J386" t="str">
        <f t="shared" si="58"/>
        <v/>
      </c>
      <c r="K386" t="str">
        <f t="shared" si="59"/>
        <v/>
      </c>
      <c r="L386" s="37" t="str">
        <f t="shared" si="60"/>
        <v/>
      </c>
      <c r="M386" t="str">
        <f t="shared" si="61"/>
        <v/>
      </c>
      <c r="N386" s="39">
        <f t="shared" si="62"/>
        <v>0</v>
      </c>
      <c r="O386" s="40">
        <f t="shared" si="65"/>
        <v>-1147.9999999999905</v>
      </c>
      <c r="P386" s="39">
        <f t="shared" si="63"/>
        <v>0</v>
      </c>
      <c r="Q386" s="39">
        <f t="shared" si="64"/>
        <v>0</v>
      </c>
      <c r="R386" s="39">
        <f>IF((O386 - MAX($O$15:O386)) &lt; 0, O386 - MAX($O$15:O386), 0)</f>
        <v>-2712.7499999999836</v>
      </c>
    </row>
    <row r="387" spans="1:18" x14ac:dyDescent="0.25">
      <c r="A387" s="2">
        <v>373</v>
      </c>
      <c r="B387" t="s">
        <v>373</v>
      </c>
      <c r="C387" s="8">
        <v>141.35</v>
      </c>
      <c r="D387" s="8">
        <v>81.14</v>
      </c>
      <c r="E387" s="17">
        <f t="shared" si="55"/>
        <v>0.55506302636129812</v>
      </c>
      <c r="F387" s="2">
        <f>+IF(A387&gt;$C$3,AVERAGE(INDEX($E$15:$E$2531,A387-$C$3):E386),"")</f>
        <v>0.55581717748886428</v>
      </c>
      <c r="G387" s="2">
        <f>+IF(A387&gt;$C$3,STDEVA(INDEX($E$15:$E$2531,A387-$C$3):E386),"")</f>
        <v>3.8148823710681765E-3</v>
      </c>
      <c r="H387">
        <f t="shared" si="56"/>
        <v>-0.19768660058448836</v>
      </c>
      <c r="I387" s="2" t="str">
        <f t="shared" si="57"/>
        <v/>
      </c>
      <c r="J387" t="str">
        <f t="shared" si="58"/>
        <v/>
      </c>
      <c r="K387" t="str">
        <f t="shared" si="59"/>
        <v/>
      </c>
      <c r="L387" s="37" t="str">
        <f t="shared" si="60"/>
        <v/>
      </c>
      <c r="M387" t="str">
        <f t="shared" si="61"/>
        <v/>
      </c>
      <c r="N387" s="39">
        <f t="shared" si="62"/>
        <v>0</v>
      </c>
      <c r="O387" s="40">
        <f t="shared" si="65"/>
        <v>-1147.9999999999905</v>
      </c>
      <c r="P387" s="39">
        <f t="shared" si="63"/>
        <v>0</v>
      </c>
      <c r="Q387" s="39">
        <f t="shared" si="64"/>
        <v>0</v>
      </c>
      <c r="R387" s="39">
        <f>IF((O387 - MAX($O$15:O387)) &lt; 0, O387 - MAX($O$15:O387), 0)</f>
        <v>-2712.7499999999836</v>
      </c>
    </row>
    <row r="388" spans="1:18" x14ac:dyDescent="0.25">
      <c r="A388" s="2">
        <v>374</v>
      </c>
      <c r="B388" t="s">
        <v>374</v>
      </c>
      <c r="C388" s="8">
        <v>141.35</v>
      </c>
      <c r="D388" s="8">
        <v>81.63</v>
      </c>
      <c r="E388" s="17">
        <f t="shared" si="55"/>
        <v>0.54904224267633472</v>
      </c>
      <c r="F388" s="2">
        <f>+IF(A388&gt;$C$3,AVERAGE(INDEX($E$15:$E$2531,A388-$C$3):E387),"")</f>
        <v>0.55572697196719545</v>
      </c>
      <c r="G388" s="2">
        <f>+IF(A388&gt;$C$3,STDEVA(INDEX($E$15:$E$2531,A388-$C$3):E387),"")</f>
        <v>3.8229373771022155E-3</v>
      </c>
      <c r="H388">
        <f t="shared" si="56"/>
        <v>-1.7485845650780045</v>
      </c>
      <c r="I388" s="2" t="str">
        <f t="shared" si="57"/>
        <v/>
      </c>
      <c r="J388" t="str">
        <f t="shared" si="58"/>
        <v/>
      </c>
      <c r="K388" t="str">
        <f t="shared" si="59"/>
        <v/>
      </c>
      <c r="L388" s="37" t="str">
        <f t="shared" si="60"/>
        <v/>
      </c>
      <c r="M388" t="str">
        <f t="shared" si="61"/>
        <v/>
      </c>
      <c r="N388" s="39">
        <f t="shared" si="62"/>
        <v>0</v>
      </c>
      <c r="O388" s="40">
        <f t="shared" si="65"/>
        <v>-1147.9999999999905</v>
      </c>
      <c r="P388" s="39">
        <f t="shared" si="63"/>
        <v>0</v>
      </c>
      <c r="Q388" s="39">
        <f t="shared" si="64"/>
        <v>0</v>
      </c>
      <c r="R388" s="39">
        <f>IF((O388 - MAX($O$15:O388)) &lt; 0, O388 - MAX($O$15:O388), 0)</f>
        <v>-2712.7499999999836</v>
      </c>
    </row>
    <row r="389" spans="1:18" x14ac:dyDescent="0.25">
      <c r="A389" s="2">
        <v>375</v>
      </c>
      <c r="B389" t="s">
        <v>375</v>
      </c>
      <c r="C389" s="8">
        <v>142.83000000000001</v>
      </c>
      <c r="D389" s="8">
        <v>82.49</v>
      </c>
      <c r="E389" s="17">
        <f t="shared" si="55"/>
        <v>0.54897803800189693</v>
      </c>
      <c r="F389" s="2">
        <f>+IF(A389&gt;$C$3,AVERAGE(INDEX($E$15:$E$2531,A389-$C$3):E388),"")</f>
        <v>0.55466468403585634</v>
      </c>
      <c r="G389" s="2">
        <f>+IF(A389&gt;$C$3,STDEVA(INDEX($E$15:$E$2531,A389-$C$3):E388),"")</f>
        <v>4.2305100696736425E-3</v>
      </c>
      <c r="H389">
        <f t="shared" si="56"/>
        <v>-1.3441986758816762</v>
      </c>
      <c r="I389" s="2" t="str">
        <f t="shared" si="57"/>
        <v/>
      </c>
      <c r="J389" t="str">
        <f t="shared" si="58"/>
        <v/>
      </c>
      <c r="K389" t="str">
        <f t="shared" si="59"/>
        <v/>
      </c>
      <c r="L389" s="37" t="str">
        <f t="shared" si="60"/>
        <v/>
      </c>
      <c r="M389" t="str">
        <f t="shared" si="61"/>
        <v/>
      </c>
      <c r="N389" s="39">
        <f t="shared" si="62"/>
        <v>0</v>
      </c>
      <c r="O389" s="40">
        <f t="shared" si="65"/>
        <v>-1147.9999999999905</v>
      </c>
      <c r="P389" s="39">
        <f t="shared" si="63"/>
        <v>0</v>
      </c>
      <c r="Q389" s="39">
        <f t="shared" si="64"/>
        <v>0</v>
      </c>
      <c r="R389" s="39">
        <f>IF((O389 - MAX($O$15:O389)) &lt; 0, O389 - MAX($O$15:O389), 0)</f>
        <v>-2712.7499999999836</v>
      </c>
    </row>
    <row r="390" spans="1:18" x14ac:dyDescent="0.25">
      <c r="A390" s="2">
        <v>376</v>
      </c>
      <c r="B390" t="s">
        <v>376</v>
      </c>
      <c r="C390" s="8">
        <v>141.56</v>
      </c>
      <c r="D390" s="8">
        <v>81.191299999999998</v>
      </c>
      <c r="E390" s="17">
        <f t="shared" si="55"/>
        <v>0.55591555690697925</v>
      </c>
      <c r="F390" s="2">
        <f>+IF(A390&gt;$C$3,AVERAGE(INDEX($E$15:$E$2531,A390-$C$3):E389),"")</f>
        <v>0.55408904953913773</v>
      </c>
      <c r="G390" s="2">
        <f>+IF(A390&gt;$C$3,STDEVA(INDEX($E$15:$E$2531,A390-$C$3):E389),"")</f>
        <v>4.6405481930170281E-3</v>
      </c>
      <c r="H390">
        <f t="shared" si="56"/>
        <v>0.39359732770149686</v>
      </c>
      <c r="I390" s="2" t="str">
        <f t="shared" si="57"/>
        <v/>
      </c>
      <c r="J390" t="str">
        <f t="shared" si="58"/>
        <v/>
      </c>
      <c r="K390" t="str">
        <f t="shared" si="59"/>
        <v/>
      </c>
      <c r="L390" s="37" t="str">
        <f t="shared" si="60"/>
        <v/>
      </c>
      <c r="M390" t="str">
        <f t="shared" si="61"/>
        <v/>
      </c>
      <c r="N390" s="39">
        <f t="shared" si="62"/>
        <v>0</v>
      </c>
      <c r="O390" s="40">
        <f t="shared" si="65"/>
        <v>-1147.9999999999905</v>
      </c>
      <c r="P390" s="39">
        <f t="shared" si="63"/>
        <v>0</v>
      </c>
      <c r="Q390" s="39">
        <f t="shared" si="64"/>
        <v>0</v>
      </c>
      <c r="R390" s="39">
        <f>IF((O390 - MAX($O$15:O390)) &lt; 0, O390 - MAX($O$15:O390), 0)</f>
        <v>-2712.7499999999836</v>
      </c>
    </row>
    <row r="391" spans="1:18" x14ac:dyDescent="0.25">
      <c r="A391" s="2">
        <v>377</v>
      </c>
      <c r="B391" t="s">
        <v>377</v>
      </c>
      <c r="C391" s="8">
        <v>141.8486</v>
      </c>
      <c r="D391" s="8">
        <v>81.726600000000005</v>
      </c>
      <c r="E391" s="17">
        <f t="shared" si="55"/>
        <v>0.55138076135442793</v>
      </c>
      <c r="F391" s="2">
        <f>+IF(A391&gt;$C$3,AVERAGE(INDEX($E$15:$E$2531,A391-$C$3):E390),"")</f>
        <v>0.55396328638332926</v>
      </c>
      <c r="G391" s="2">
        <f>+IF(A391&gt;$C$3,STDEVA(INDEX($E$15:$E$2531,A391-$C$3):E390),"")</f>
        <v>4.5650752304732325E-3</v>
      </c>
      <c r="H391">
        <f t="shared" si="56"/>
        <v>-0.56571357502768116</v>
      </c>
      <c r="I391" s="2" t="str">
        <f t="shared" si="57"/>
        <v/>
      </c>
      <c r="J391" t="str">
        <f t="shared" si="58"/>
        <v/>
      </c>
      <c r="K391" t="str">
        <f t="shared" si="59"/>
        <v/>
      </c>
      <c r="L391" s="37" t="str">
        <f t="shared" si="60"/>
        <v/>
      </c>
      <c r="M391" t="str">
        <f t="shared" si="61"/>
        <v/>
      </c>
      <c r="N391" s="39">
        <f t="shared" si="62"/>
        <v>0</v>
      </c>
      <c r="O391" s="40">
        <f t="shared" si="65"/>
        <v>-1147.9999999999905</v>
      </c>
      <c r="P391" s="39">
        <f t="shared" si="63"/>
        <v>0</v>
      </c>
      <c r="Q391" s="39">
        <f t="shared" si="64"/>
        <v>0</v>
      </c>
      <c r="R391" s="39">
        <f>IF((O391 - MAX($O$15:O391)) &lt; 0, O391 - MAX($O$15:O391), 0)</f>
        <v>-2712.7499999999836</v>
      </c>
    </row>
    <row r="392" spans="1:18" x14ac:dyDescent="0.25">
      <c r="A392" s="2">
        <v>378</v>
      </c>
      <c r="B392" t="s">
        <v>378</v>
      </c>
      <c r="C392" s="8">
        <v>142.96</v>
      </c>
      <c r="D392" s="8">
        <v>82.34</v>
      </c>
      <c r="E392" s="17">
        <f t="shared" si="55"/>
        <v>0.55170785450941406</v>
      </c>
      <c r="F392" s="2">
        <f>+IF(A392&gt;$C$3,AVERAGE(INDEX($E$15:$E$2531,A392-$C$3):E391),"")</f>
        <v>0.55293036016592112</v>
      </c>
      <c r="G392" s="2">
        <f>+IF(A392&gt;$C$3,STDEVA(INDEX($E$15:$E$2531,A392-$C$3):E391),"")</f>
        <v>3.8521267517857157E-3</v>
      </c>
      <c r="H392">
        <f t="shared" si="56"/>
        <v>-0.31735862687808586</v>
      </c>
      <c r="I392" s="2" t="str">
        <f t="shared" si="57"/>
        <v/>
      </c>
      <c r="J392" t="str">
        <f t="shared" si="58"/>
        <v/>
      </c>
      <c r="K392" t="str">
        <f t="shared" si="59"/>
        <v/>
      </c>
      <c r="L392" s="37" t="str">
        <f t="shared" si="60"/>
        <v/>
      </c>
      <c r="M392" t="str">
        <f t="shared" si="61"/>
        <v/>
      </c>
      <c r="N392" s="39">
        <f t="shared" si="62"/>
        <v>0</v>
      </c>
      <c r="O392" s="40">
        <f t="shared" si="65"/>
        <v>-1147.9999999999905</v>
      </c>
      <c r="P392" s="39">
        <f t="shared" si="63"/>
        <v>0</v>
      </c>
      <c r="Q392" s="39">
        <f t="shared" si="64"/>
        <v>0</v>
      </c>
      <c r="R392" s="39">
        <f>IF((O392 - MAX($O$15:O392)) &lt; 0, O392 - MAX($O$15:O392), 0)</f>
        <v>-2712.7499999999836</v>
      </c>
    </row>
    <row r="393" spans="1:18" x14ac:dyDescent="0.25">
      <c r="A393" s="2">
        <v>379</v>
      </c>
      <c r="B393" t="s">
        <v>379</v>
      </c>
      <c r="C393" s="8">
        <v>139.72</v>
      </c>
      <c r="D393" s="8">
        <v>80.34</v>
      </c>
      <c r="E393" s="17">
        <f t="shared" si="55"/>
        <v>0.55337279100749504</v>
      </c>
      <c r="F393" s="2">
        <f>+IF(A393&gt;$C$3,AVERAGE(INDEX($E$15:$E$2531,A393-$C$3):E392),"")</f>
        <v>0.55189081775565263</v>
      </c>
      <c r="G393" s="2">
        <f>+IF(A393&gt;$C$3,STDEVA(INDEX($E$15:$E$2531,A393-$C$3):E392),"")</f>
        <v>2.3539308249328219E-3</v>
      </c>
      <c r="H393">
        <f t="shared" si="56"/>
        <v>0.6295738329033943</v>
      </c>
      <c r="I393" s="2" t="str">
        <f t="shared" si="57"/>
        <v/>
      </c>
      <c r="J393" t="str">
        <f t="shared" si="58"/>
        <v/>
      </c>
      <c r="K393" t="str">
        <f t="shared" si="59"/>
        <v/>
      </c>
      <c r="L393" s="37" t="str">
        <f t="shared" si="60"/>
        <v/>
      </c>
      <c r="M393" t="str">
        <f t="shared" si="61"/>
        <v/>
      </c>
      <c r="N393" s="39">
        <f t="shared" si="62"/>
        <v>0</v>
      </c>
      <c r="O393" s="40">
        <f t="shared" si="65"/>
        <v>-1147.9999999999905</v>
      </c>
      <c r="P393" s="39">
        <f t="shared" si="63"/>
        <v>0</v>
      </c>
      <c r="Q393" s="39">
        <f t="shared" si="64"/>
        <v>0</v>
      </c>
      <c r="R393" s="39">
        <f>IF((O393 - MAX($O$15:O393)) &lt; 0, O393 - MAX($O$15:O393), 0)</f>
        <v>-2712.7499999999836</v>
      </c>
    </row>
    <row r="394" spans="1:18" x14ac:dyDescent="0.25">
      <c r="A394" s="2">
        <v>380</v>
      </c>
      <c r="B394" t="s">
        <v>380</v>
      </c>
      <c r="C394" s="8">
        <v>138.04</v>
      </c>
      <c r="D394" s="8">
        <v>79.209999999999994</v>
      </c>
      <c r="E394" s="17">
        <f t="shared" si="55"/>
        <v>0.55544094475361439</v>
      </c>
      <c r="F394" s="2">
        <f>+IF(A394&gt;$C$3,AVERAGE(INDEX($E$15:$E$2531,A394-$C$3):E393),"")</f>
        <v>0.55203117692207748</v>
      </c>
      <c r="G394" s="2">
        <f>+IF(A394&gt;$C$3,STDEVA(INDEX($E$15:$E$2531,A394-$C$3):E393),"")</f>
        <v>2.4056967174257348E-3</v>
      </c>
      <c r="H394">
        <f t="shared" si="56"/>
        <v>1.4173722759141456</v>
      </c>
      <c r="I394" s="2" t="str">
        <f t="shared" si="57"/>
        <v/>
      </c>
      <c r="J394" t="str">
        <f t="shared" si="58"/>
        <v/>
      </c>
      <c r="K394" t="str">
        <f t="shared" si="59"/>
        <v/>
      </c>
      <c r="L394" s="37" t="str">
        <f t="shared" si="60"/>
        <v/>
      </c>
      <c r="M394" t="str">
        <f t="shared" si="61"/>
        <v/>
      </c>
      <c r="N394" s="39">
        <f t="shared" si="62"/>
        <v>0</v>
      </c>
      <c r="O394" s="40">
        <f t="shared" si="65"/>
        <v>-1147.9999999999905</v>
      </c>
      <c r="P394" s="39">
        <f t="shared" si="63"/>
        <v>0</v>
      </c>
      <c r="Q394" s="39">
        <f t="shared" si="64"/>
        <v>0</v>
      </c>
      <c r="R394" s="39">
        <f>IF((O394 - MAX($O$15:O394)) &lt; 0, O394 - MAX($O$15:O394), 0)</f>
        <v>-2712.7499999999836</v>
      </c>
    </row>
    <row r="395" spans="1:18" x14ac:dyDescent="0.25">
      <c r="A395" s="2">
        <v>381</v>
      </c>
      <c r="B395" t="s">
        <v>381</v>
      </c>
      <c r="C395" s="8">
        <v>138.16</v>
      </c>
      <c r="D395" s="8">
        <v>79.38</v>
      </c>
      <c r="E395" s="17">
        <f t="shared" si="55"/>
        <v>0.55416598648350379</v>
      </c>
      <c r="F395" s="2">
        <f>+IF(A395&gt;$C$3,AVERAGE(INDEX($E$15:$E$2531,A395-$C$3):E394),"")</f>
        <v>0.55241500665878318</v>
      </c>
      <c r="G395" s="2">
        <f>+IF(A395&gt;$C$3,STDEVA(INDEX($E$15:$E$2531,A395-$C$3):E394),"")</f>
        <v>2.6598309335796287E-3</v>
      </c>
      <c r="H395">
        <f t="shared" si="56"/>
        <v>0.6583049330748717</v>
      </c>
      <c r="I395" s="2" t="str">
        <f t="shared" si="57"/>
        <v/>
      </c>
      <c r="J395" t="str">
        <f t="shared" si="58"/>
        <v/>
      </c>
      <c r="K395" t="str">
        <f t="shared" si="59"/>
        <v/>
      </c>
      <c r="L395" s="37" t="str">
        <f t="shared" si="60"/>
        <v/>
      </c>
      <c r="M395" t="str">
        <f t="shared" si="61"/>
        <v/>
      </c>
      <c r="N395" s="39">
        <f t="shared" si="62"/>
        <v>0</v>
      </c>
      <c r="O395" s="40">
        <f t="shared" si="65"/>
        <v>-1147.9999999999905</v>
      </c>
      <c r="P395" s="39">
        <f t="shared" si="63"/>
        <v>0</v>
      </c>
      <c r="Q395" s="39">
        <f t="shared" si="64"/>
        <v>0</v>
      </c>
      <c r="R395" s="39">
        <f>IF((O395 - MAX($O$15:O395)) &lt; 0, O395 - MAX($O$15:O395), 0)</f>
        <v>-2712.7499999999836</v>
      </c>
    </row>
    <row r="396" spans="1:18" x14ac:dyDescent="0.25">
      <c r="A396" s="2">
        <v>382</v>
      </c>
      <c r="B396" t="s">
        <v>382</v>
      </c>
      <c r="C396" s="8">
        <v>138.26499999999999</v>
      </c>
      <c r="D396" s="8">
        <v>79.150000000000006</v>
      </c>
      <c r="E396" s="17">
        <f t="shared" si="55"/>
        <v>0.55782734728566252</v>
      </c>
      <c r="F396" s="2">
        <f>+IF(A396&gt;$C$3,AVERAGE(INDEX($E$15:$E$2531,A396-$C$3):E395),"")</f>
        <v>0.55278524467277379</v>
      </c>
      <c r="G396" s="2">
        <f>+IF(A396&gt;$C$3,STDEVA(INDEX($E$15:$E$2531,A396-$C$3):E395),"")</f>
        <v>2.6440918857578584E-3</v>
      </c>
      <c r="H396">
        <f t="shared" si="56"/>
        <v>1.9069316917643913</v>
      </c>
      <c r="I396" s="2" t="str">
        <f t="shared" si="57"/>
        <v>Sell</v>
      </c>
      <c r="J396">
        <f t="shared" si="58"/>
        <v>79.150000000000006</v>
      </c>
      <c r="K396">
        <f t="shared" si="59"/>
        <v>138.26499999999999</v>
      </c>
      <c r="L396" s="37" t="str">
        <f t="shared" si="60"/>
        <v/>
      </c>
      <c r="M396" t="str">
        <f t="shared" si="61"/>
        <v>Short</v>
      </c>
      <c r="N396" s="39">
        <f t="shared" si="62"/>
        <v>0</v>
      </c>
      <c r="O396" s="40">
        <f t="shared" si="65"/>
        <v>-1147.9999999999905</v>
      </c>
      <c r="P396" s="39">
        <f t="shared" si="63"/>
        <v>3.75</v>
      </c>
      <c r="Q396" s="39">
        <f t="shared" si="64"/>
        <v>2717.6875</v>
      </c>
      <c r="R396" s="39">
        <f>IF((O396 - MAX($O$15:O396)) &lt; 0, O396 - MAX($O$15:O396), 0)</f>
        <v>-2712.7499999999836</v>
      </c>
    </row>
    <row r="397" spans="1:18" x14ac:dyDescent="0.25">
      <c r="A397" s="2">
        <v>383</v>
      </c>
      <c r="B397" t="s">
        <v>383</v>
      </c>
      <c r="C397" s="8">
        <v>137.79</v>
      </c>
      <c r="D397" s="8">
        <v>78.7</v>
      </c>
      <c r="E397" s="17">
        <f t="shared" si="55"/>
        <v>0.56008763158245412</v>
      </c>
      <c r="F397" s="2">
        <f>+IF(A397&gt;$C$3,AVERAGE(INDEX($E$15:$E$2531,A397-$C$3):E396),"")</f>
        <v>0.55309239144214772</v>
      </c>
      <c r="G397" s="2">
        <f>+IF(A397&gt;$C$3,STDEVA(INDEX($E$15:$E$2531,A397-$C$3):E396),"")</f>
        <v>3.0682900836527822E-3</v>
      </c>
      <c r="H397">
        <f t="shared" si="56"/>
        <v>2.2798496718336998</v>
      </c>
      <c r="I397" s="2" t="str">
        <f t="shared" si="57"/>
        <v>Sell</v>
      </c>
      <c r="J397">
        <f t="shared" si="58"/>
        <v>79.150000000000006</v>
      </c>
      <c r="K397">
        <f t="shared" si="59"/>
        <v>138.26499999999999</v>
      </c>
      <c r="L397" s="37">
        <f t="shared" si="60"/>
        <v>6.2499999999978684</v>
      </c>
      <c r="M397" t="str">
        <f t="shared" si="61"/>
        <v>Short</v>
      </c>
      <c r="N397" s="39">
        <f t="shared" si="62"/>
        <v>0</v>
      </c>
      <c r="O397" s="40">
        <f t="shared" si="65"/>
        <v>-1147.9999999999905</v>
      </c>
      <c r="P397" s="39">
        <f t="shared" si="63"/>
        <v>0</v>
      </c>
      <c r="Q397" s="39">
        <f t="shared" si="64"/>
        <v>0</v>
      </c>
      <c r="R397" s="39">
        <f>IF((O397 - MAX($O$15:O397)) &lt; 0, O397 - MAX($O$15:O397), 0)</f>
        <v>-2712.7499999999836</v>
      </c>
    </row>
    <row r="398" spans="1:18" x14ac:dyDescent="0.25">
      <c r="A398" s="2">
        <v>384</v>
      </c>
      <c r="B398" t="s">
        <v>384</v>
      </c>
      <c r="C398" s="8">
        <v>135.9299</v>
      </c>
      <c r="D398" s="8">
        <v>77.239999999999995</v>
      </c>
      <c r="E398" s="17">
        <f t="shared" si="55"/>
        <v>0.56522185411379955</v>
      </c>
      <c r="F398" s="2">
        <f>+IF(A398&gt;$C$3,AVERAGE(INDEX($E$15:$E$2531,A398-$C$3):E397),"")</f>
        <v>0.5543196568761608</v>
      </c>
      <c r="G398" s="2">
        <f>+IF(A398&gt;$C$3,STDEVA(INDEX($E$15:$E$2531,A398-$C$3):E397),"")</f>
        <v>3.4330978700941781E-3</v>
      </c>
      <c r="H398">
        <f t="shared" si="56"/>
        <v>3.1756150422066676</v>
      </c>
      <c r="I398" s="2" t="str">
        <f t="shared" si="57"/>
        <v>Sell</v>
      </c>
      <c r="J398">
        <f t="shared" si="58"/>
        <v>79.150000000000006</v>
      </c>
      <c r="K398">
        <f t="shared" si="59"/>
        <v>138.26499999999999</v>
      </c>
      <c r="L398" s="37">
        <f t="shared" si="60"/>
        <v>106.27499999999304</v>
      </c>
      <c r="M398" t="str">
        <f t="shared" si="61"/>
        <v>Short</v>
      </c>
      <c r="N398" s="39">
        <f t="shared" si="62"/>
        <v>0</v>
      </c>
      <c r="O398" s="40">
        <f t="shared" si="65"/>
        <v>-1147.9999999999905</v>
      </c>
      <c r="P398" s="39">
        <f t="shared" si="63"/>
        <v>0</v>
      </c>
      <c r="Q398" s="39">
        <f t="shared" si="64"/>
        <v>0</v>
      </c>
      <c r="R398" s="39">
        <f>IF((O398 - MAX($O$15:O398)) &lt; 0, O398 - MAX($O$15:O398), 0)</f>
        <v>-2712.7499999999836</v>
      </c>
    </row>
    <row r="399" spans="1:18" x14ac:dyDescent="0.25">
      <c r="A399" s="2">
        <v>385</v>
      </c>
      <c r="B399" t="s">
        <v>385</v>
      </c>
      <c r="C399" s="8">
        <v>135.69999999999999</v>
      </c>
      <c r="D399" s="8">
        <v>76.840100000000007</v>
      </c>
      <c r="E399" s="17">
        <f t="shared" si="55"/>
        <v>0.56871992753579625</v>
      </c>
      <c r="F399" s="2">
        <f>+IF(A399&gt;$C$3,AVERAGE(INDEX($E$15:$E$2531,A399-$C$3):E398),"")</f>
        <v>0.55612452533303902</v>
      </c>
      <c r="G399" s="2">
        <f>+IF(A399&gt;$C$3,STDEVA(INDEX($E$15:$E$2531,A399-$C$3):E398),"")</f>
        <v>4.4059100787457017E-3</v>
      </c>
      <c r="H399">
        <f t="shared" si="56"/>
        <v>2.8587515354700477</v>
      </c>
      <c r="I399" s="2" t="str">
        <f t="shared" si="57"/>
        <v>Sell</v>
      </c>
      <c r="J399">
        <f t="shared" si="58"/>
        <v>79.150000000000006</v>
      </c>
      <c r="K399">
        <f t="shared" si="59"/>
        <v>138.26499999999999</v>
      </c>
      <c r="L399" s="37">
        <f t="shared" si="60"/>
        <v>63.77499999999975</v>
      </c>
      <c r="M399" t="str">
        <f t="shared" si="61"/>
        <v>Short</v>
      </c>
      <c r="N399" s="39">
        <f t="shared" si="62"/>
        <v>0</v>
      </c>
      <c r="O399" s="40">
        <f t="shared" si="65"/>
        <v>-1147.9999999999905</v>
      </c>
      <c r="P399" s="39">
        <f t="shared" si="63"/>
        <v>0</v>
      </c>
      <c r="Q399" s="39">
        <f t="shared" si="64"/>
        <v>0</v>
      </c>
      <c r="R399" s="39">
        <f>IF((O399 - MAX($O$15:O399)) &lt; 0, O399 - MAX($O$15:O399), 0)</f>
        <v>-2712.7499999999836</v>
      </c>
    </row>
    <row r="400" spans="1:18" x14ac:dyDescent="0.25">
      <c r="A400" s="2">
        <v>386</v>
      </c>
      <c r="B400" t="s">
        <v>386</v>
      </c>
      <c r="C400" s="8">
        <v>136.37</v>
      </c>
      <c r="D400" s="8">
        <v>77.48</v>
      </c>
      <c r="E400" s="17">
        <f t="shared" ref="E400:E463" si="66">+LN(C400/D400)</f>
        <v>0.56535194133094735</v>
      </c>
      <c r="F400" s="2">
        <f>+IF(A400&gt;$C$3,AVERAGE(INDEX($E$15:$E$2531,A400-$C$3):E399),"")</f>
        <v>0.55754723318068544</v>
      </c>
      <c r="G400" s="2">
        <f>+IF(A400&gt;$C$3,STDEVA(INDEX($E$15:$E$2531,A400-$C$3):E399),"")</f>
        <v>6.0794732424393361E-3</v>
      </c>
      <c r="H400">
        <f t="shared" ref="H400:H463" si="67">+IF(F400="","",(E400-F400)/G400)</f>
        <v>1.2837803275091537</v>
      </c>
      <c r="I400" s="2" t="str">
        <f t="shared" ref="I400:I463" si="68">+IF(H400="","",IF(H400&lt;$C$4,"Buy",IF(H400&gt;$C$5,"Sell","")))</f>
        <v/>
      </c>
      <c r="J400">
        <f t="shared" ref="J400:J463" si="69">IF(M400=M399, J399, IF(OR(M400="TP", M400="SL"), "", IF(I400="Buy", C400, IF(I400="Sell", D400, ""))))</f>
        <v>79.150000000000006</v>
      </c>
      <c r="K400">
        <f t="shared" ref="K400:K463" si="70">IF(M400=M399, K399, IF(OR(M400="TP", M400="SL"), "",IF(I400="Buy", D400, IF(I400="Sell", C400, ""))))</f>
        <v>138.26499999999999</v>
      </c>
      <c r="L400" s="37">
        <f t="shared" ref="L400:L463" si="71">IF(M399="Long", (C400-J399)*$C$8+(K399-D400)*$C$9, IF(M399="Short", (K399-C400)*$C$8+(D400-J399)*$C$9, ""))</f>
        <v>56.249999999994998</v>
      </c>
      <c r="M400" t="str">
        <f t="shared" ref="M400:M463" si="72">IF(OR(M399="", M399="SL", M399="TP"), IF(I400="Sell","Short",(IF(I400="Buy","Long",I400))), IF(L400="", "", IF(L400&lt;$C$6, "SL", IF(L400&gt;$C$7, "TP", M399))))</f>
        <v>Short</v>
      </c>
      <c r="N400" s="39">
        <f t="shared" ref="N400:N463" si="73">IF(OR(M400="TP", M400="SL"), L400, 0)</f>
        <v>0</v>
      </c>
      <c r="O400" s="40">
        <f t="shared" si="65"/>
        <v>-1147.9999999999905</v>
      </c>
      <c r="P400" s="39">
        <f t="shared" ref="P400:P463" si="74">IF(OR(AND(I400&lt;&gt;"", J399=""), OR(M400="TP", M400="SL",)), ($C$9+$C$8)*$C$11, 0)</f>
        <v>0</v>
      </c>
      <c r="Q400" s="39">
        <f t="shared" ref="Q400:Q463" si="75">IF(AND(I400&lt;&gt;"",J399=""),(D400*$C$9+C400*$C$8)*$C$10,0)</f>
        <v>0</v>
      </c>
      <c r="R400" s="39">
        <f>IF((O400 - MAX($O$15:O400)) &lt; 0, O400 - MAX($O$15:O400), 0)</f>
        <v>-2712.7499999999836</v>
      </c>
    </row>
    <row r="401" spans="1:18" x14ac:dyDescent="0.25">
      <c r="A401" s="2">
        <v>387</v>
      </c>
      <c r="B401" t="s">
        <v>387</v>
      </c>
      <c r="C401" s="8">
        <v>139.13</v>
      </c>
      <c r="D401" s="8">
        <v>79.119399999999999</v>
      </c>
      <c r="E401" s="17">
        <f t="shared" si="66"/>
        <v>0.56445064398567646</v>
      </c>
      <c r="F401" s="2">
        <f>+IF(A401&gt;$C$3,AVERAGE(INDEX($E$15:$E$2531,A401-$C$3):E400),"")</f>
        <v>0.55909958651140956</v>
      </c>
      <c r="G401" s="2">
        <f>+IF(A401&gt;$C$3,STDEVA(INDEX($E$15:$E$2531,A401-$C$3):E400),"")</f>
        <v>6.0917961842170201E-3</v>
      </c>
      <c r="H401">
        <f t="shared" si="67"/>
        <v>0.87840389147140652</v>
      </c>
      <c r="I401" s="2" t="str">
        <f t="shared" si="68"/>
        <v/>
      </c>
      <c r="J401" t="str">
        <f t="shared" si="69"/>
        <v/>
      </c>
      <c r="K401" t="str">
        <f t="shared" si="70"/>
        <v/>
      </c>
      <c r="L401" s="37">
        <f t="shared" si="71"/>
        <v>-223.90000000000398</v>
      </c>
      <c r="M401" t="str">
        <f t="shared" si="72"/>
        <v>SL</v>
      </c>
      <c r="N401" s="39">
        <f t="shared" si="73"/>
        <v>-223.90000000000398</v>
      </c>
      <c r="O401" s="40">
        <f t="shared" ref="O401:O464" si="76">+N401+O400</f>
        <v>-1371.8999999999944</v>
      </c>
      <c r="P401" s="39">
        <f t="shared" si="74"/>
        <v>3.75</v>
      </c>
      <c r="Q401" s="39">
        <f t="shared" si="75"/>
        <v>0</v>
      </c>
      <c r="R401" s="39">
        <f>IF((O401 - MAX($O$15:O401)) &lt; 0, O401 - MAX($O$15:O401), 0)</f>
        <v>-2936.6499999999878</v>
      </c>
    </row>
    <row r="402" spans="1:18" x14ac:dyDescent="0.25">
      <c r="A402" s="2">
        <v>388</v>
      </c>
      <c r="B402" t="s">
        <v>388</v>
      </c>
      <c r="C402" s="8">
        <v>139.19</v>
      </c>
      <c r="D402" s="8">
        <v>79.261099999999999</v>
      </c>
      <c r="E402" s="17">
        <f t="shared" si="66"/>
        <v>0.56309244019835547</v>
      </c>
      <c r="F402" s="2">
        <f>+IF(A402&gt;$C$3,AVERAGE(INDEX($E$15:$E$2531,A402-$C$3):E401),"")</f>
        <v>0.56051545200877206</v>
      </c>
      <c r="G402" s="2">
        <f>+IF(A402&gt;$C$3,STDEVA(INDEX($E$15:$E$2531,A402-$C$3):E401),"")</f>
        <v>5.621764448822039E-3</v>
      </c>
      <c r="H402">
        <f t="shared" si="67"/>
        <v>0.45839490662462357</v>
      </c>
      <c r="I402" s="2" t="str">
        <f t="shared" si="68"/>
        <v/>
      </c>
      <c r="J402" t="str">
        <f t="shared" si="69"/>
        <v/>
      </c>
      <c r="K402" t="str">
        <f t="shared" si="70"/>
        <v/>
      </c>
      <c r="L402" s="37" t="str">
        <f t="shared" si="71"/>
        <v/>
      </c>
      <c r="M402" t="str">
        <f t="shared" si="72"/>
        <v/>
      </c>
      <c r="N402" s="39">
        <f t="shared" si="73"/>
        <v>0</v>
      </c>
      <c r="O402" s="40">
        <f t="shared" si="76"/>
        <v>-1371.8999999999944</v>
      </c>
      <c r="P402" s="39">
        <f t="shared" si="74"/>
        <v>0</v>
      </c>
      <c r="Q402" s="39">
        <f t="shared" si="75"/>
        <v>0</v>
      </c>
      <c r="R402" s="39">
        <f>IF((O402 - MAX($O$15:O402)) &lt; 0, O402 - MAX($O$15:O402), 0)</f>
        <v>-2936.6499999999878</v>
      </c>
    </row>
    <row r="403" spans="1:18" x14ac:dyDescent="0.25">
      <c r="A403" s="2">
        <v>389</v>
      </c>
      <c r="B403" t="s">
        <v>389</v>
      </c>
      <c r="C403" s="8">
        <v>139.44999999999999</v>
      </c>
      <c r="D403" s="8">
        <v>79.680000000000007</v>
      </c>
      <c r="E403" s="17">
        <f t="shared" si="66"/>
        <v>0.5596875007971549</v>
      </c>
      <c r="F403" s="2">
        <f>+IF(A403&gt;$C$3,AVERAGE(INDEX($E$15:$E$2531,A403-$C$3):E402),"")</f>
        <v>0.56159541302997884</v>
      </c>
      <c r="G403" s="2">
        <f>+IF(A403&gt;$C$3,STDEVA(INDEX($E$15:$E$2531,A403-$C$3):E402),"")</f>
        <v>4.9744384586160699E-3</v>
      </c>
      <c r="H403">
        <f t="shared" si="67"/>
        <v>-0.38354323783407213</v>
      </c>
      <c r="I403" s="2" t="str">
        <f t="shared" si="68"/>
        <v/>
      </c>
      <c r="J403" t="str">
        <f t="shared" si="69"/>
        <v/>
      </c>
      <c r="K403" t="str">
        <f t="shared" si="70"/>
        <v/>
      </c>
      <c r="L403" s="37" t="str">
        <f t="shared" si="71"/>
        <v/>
      </c>
      <c r="M403" t="str">
        <f t="shared" si="72"/>
        <v/>
      </c>
      <c r="N403" s="39">
        <f t="shared" si="73"/>
        <v>0</v>
      </c>
      <c r="O403" s="40">
        <f t="shared" si="76"/>
        <v>-1371.8999999999944</v>
      </c>
      <c r="P403" s="39">
        <f t="shared" si="74"/>
        <v>0</v>
      </c>
      <c r="Q403" s="39">
        <f t="shared" si="75"/>
        <v>0</v>
      </c>
      <c r="R403" s="39">
        <f>IF((O403 - MAX($O$15:O403)) &lt; 0, O403 - MAX($O$15:O403), 0)</f>
        <v>-2936.6499999999878</v>
      </c>
    </row>
    <row r="404" spans="1:18" x14ac:dyDescent="0.25">
      <c r="A404" s="2">
        <v>390</v>
      </c>
      <c r="B404" t="s">
        <v>390</v>
      </c>
      <c r="C404" s="8">
        <v>141.35</v>
      </c>
      <c r="D404" s="8">
        <v>80.47</v>
      </c>
      <c r="E404" s="17">
        <f t="shared" si="66"/>
        <v>0.56335463998155788</v>
      </c>
      <c r="F404" s="2">
        <f>+IF(A404&gt;$C$3,AVERAGE(INDEX($E$15:$E$2531,A404-$C$3):E403),"")</f>
        <v>0.56206725259037227</v>
      </c>
      <c r="G404" s="2">
        <f>+IF(A404&gt;$C$3,STDEVA(INDEX($E$15:$E$2531,A404-$C$3):E403),"")</f>
        <v>4.4960991427998092E-3</v>
      </c>
      <c r="H404">
        <f t="shared" si="67"/>
        <v>0.28633429786513365</v>
      </c>
      <c r="I404" s="2" t="str">
        <f t="shared" si="68"/>
        <v/>
      </c>
      <c r="J404" t="str">
        <f t="shared" si="69"/>
        <v/>
      </c>
      <c r="K404" t="str">
        <f t="shared" si="70"/>
        <v/>
      </c>
      <c r="L404" s="37" t="str">
        <f t="shared" si="71"/>
        <v/>
      </c>
      <c r="M404" t="str">
        <f t="shared" si="72"/>
        <v/>
      </c>
      <c r="N404" s="39">
        <f t="shared" si="73"/>
        <v>0</v>
      </c>
      <c r="O404" s="40">
        <f t="shared" si="76"/>
        <v>-1371.8999999999944</v>
      </c>
      <c r="P404" s="39">
        <f t="shared" si="74"/>
        <v>0</v>
      </c>
      <c r="Q404" s="39">
        <f t="shared" si="75"/>
        <v>0</v>
      </c>
      <c r="R404" s="39">
        <f>IF((O404 - MAX($O$15:O404)) &lt; 0, O404 - MAX($O$15:O404), 0)</f>
        <v>-2936.6499999999878</v>
      </c>
    </row>
    <row r="405" spans="1:18" x14ac:dyDescent="0.25">
      <c r="A405" s="2">
        <v>391</v>
      </c>
      <c r="B405" t="s">
        <v>391</v>
      </c>
      <c r="C405" s="8">
        <v>141.05000000000001</v>
      </c>
      <c r="D405" s="8">
        <v>80.73</v>
      </c>
      <c r="E405" s="17">
        <f t="shared" si="66"/>
        <v>0.55800418404108121</v>
      </c>
      <c r="F405" s="2">
        <f>+IF(A405&gt;$C$3,AVERAGE(INDEX($E$15:$E$2531,A405-$C$3):E404),"")</f>
        <v>0.56308821409015608</v>
      </c>
      <c r="G405" s="2">
        <f>+IF(A405&gt;$C$3,STDEVA(INDEX($E$15:$E$2531,A405-$C$3):E404),"")</f>
        <v>3.383144963679315E-3</v>
      </c>
      <c r="H405">
        <f t="shared" si="67"/>
        <v>-1.5027526469175509</v>
      </c>
      <c r="I405" s="2" t="str">
        <f t="shared" si="68"/>
        <v/>
      </c>
      <c r="J405" t="str">
        <f t="shared" si="69"/>
        <v/>
      </c>
      <c r="K405" t="str">
        <f t="shared" si="70"/>
        <v/>
      </c>
      <c r="L405" s="37" t="str">
        <f t="shared" si="71"/>
        <v/>
      </c>
      <c r="M405" t="str">
        <f t="shared" si="72"/>
        <v/>
      </c>
      <c r="N405" s="39">
        <f t="shared" si="73"/>
        <v>0</v>
      </c>
      <c r="O405" s="40">
        <f t="shared" si="76"/>
        <v>-1371.8999999999944</v>
      </c>
      <c r="P405" s="39">
        <f t="shared" si="74"/>
        <v>0</v>
      </c>
      <c r="Q405" s="39">
        <f t="shared" si="75"/>
        <v>0</v>
      </c>
      <c r="R405" s="39">
        <f>IF((O405 - MAX($O$15:O405)) &lt; 0, O405 - MAX($O$15:O405), 0)</f>
        <v>-2936.6499999999878</v>
      </c>
    </row>
    <row r="406" spans="1:18" x14ac:dyDescent="0.25">
      <c r="A406" s="2">
        <v>392</v>
      </c>
      <c r="B406" t="s">
        <v>392</v>
      </c>
      <c r="C406" s="8">
        <v>140.33000000000001</v>
      </c>
      <c r="D406" s="8">
        <v>80.63</v>
      </c>
      <c r="E406" s="17">
        <f t="shared" si="66"/>
        <v>0.55412600306611381</v>
      </c>
      <c r="F406" s="2">
        <f>+IF(A406&gt;$C$3,AVERAGE(INDEX($E$15:$E$2531,A406-$C$3):E405),"")</f>
        <v>0.56310786261853585</v>
      </c>
      <c r="G406" s="2">
        <f>+IF(A406&gt;$C$3,STDEVA(INDEX($E$15:$E$2531,A406-$C$3):E405),"")</f>
        <v>3.3491141773873629E-3</v>
      </c>
      <c r="H406">
        <f t="shared" si="67"/>
        <v>-2.6818612554525578</v>
      </c>
      <c r="I406" s="2" t="str">
        <f t="shared" si="68"/>
        <v>Buy</v>
      </c>
      <c r="J406">
        <f t="shared" si="69"/>
        <v>140.33000000000001</v>
      </c>
      <c r="K406">
        <f t="shared" si="70"/>
        <v>80.63</v>
      </c>
      <c r="L406" s="37" t="str">
        <f t="shared" si="71"/>
        <v/>
      </c>
      <c r="M406" t="str">
        <f t="shared" si="72"/>
        <v>Long</v>
      </c>
      <c r="N406" s="39">
        <f t="shared" si="73"/>
        <v>0</v>
      </c>
      <c r="O406" s="40">
        <f t="shared" si="76"/>
        <v>-1371.8999999999944</v>
      </c>
      <c r="P406" s="39">
        <f t="shared" si="74"/>
        <v>3.75</v>
      </c>
      <c r="Q406" s="39">
        <f t="shared" si="75"/>
        <v>2762</v>
      </c>
      <c r="R406" s="39">
        <f>IF((O406 - MAX($O$15:O406)) &lt; 0, O406 - MAX($O$15:O406), 0)</f>
        <v>-2936.6499999999878</v>
      </c>
    </row>
    <row r="407" spans="1:18" x14ac:dyDescent="0.25">
      <c r="A407" s="2">
        <v>393</v>
      </c>
      <c r="B407" t="s">
        <v>393</v>
      </c>
      <c r="C407" s="8">
        <v>141.47</v>
      </c>
      <c r="D407" s="8">
        <v>81.31</v>
      </c>
      <c r="E407" s="17">
        <f t="shared" si="66"/>
        <v>0.55381867025109666</v>
      </c>
      <c r="F407" s="2">
        <f>+IF(A407&gt;$C$3,AVERAGE(INDEX($E$15:$E$2531,A407-$C$3):E406),"")</f>
        <v>0.56244545945005375</v>
      </c>
      <c r="G407" s="2">
        <f>+IF(A407&gt;$C$3,STDEVA(INDEX($E$15:$E$2531,A407-$C$3):E406),"")</f>
        <v>4.4347425245864413E-3</v>
      </c>
      <c r="H407">
        <f t="shared" si="67"/>
        <v>-1.9452739705021729</v>
      </c>
      <c r="I407" s="2" t="str">
        <f t="shared" si="68"/>
        <v>Buy</v>
      </c>
      <c r="J407">
        <f t="shared" si="69"/>
        <v>140.33000000000001</v>
      </c>
      <c r="K407">
        <f t="shared" si="70"/>
        <v>80.63</v>
      </c>
      <c r="L407" s="37">
        <f t="shared" si="71"/>
        <v>114.99999999999488</v>
      </c>
      <c r="M407" t="str">
        <f t="shared" si="72"/>
        <v>Long</v>
      </c>
      <c r="N407" s="39">
        <f t="shared" si="73"/>
        <v>0</v>
      </c>
      <c r="O407" s="40">
        <f t="shared" si="76"/>
        <v>-1371.8999999999944</v>
      </c>
      <c r="P407" s="39">
        <f t="shared" si="74"/>
        <v>0</v>
      </c>
      <c r="Q407" s="39">
        <f t="shared" si="75"/>
        <v>0</v>
      </c>
      <c r="R407" s="39">
        <f>IF((O407 - MAX($O$15:O407)) &lt; 0, O407 - MAX($O$15:O407), 0)</f>
        <v>-2936.6499999999878</v>
      </c>
    </row>
    <row r="408" spans="1:18" x14ac:dyDescent="0.25">
      <c r="A408" s="2">
        <v>394</v>
      </c>
      <c r="B408" t="s">
        <v>394</v>
      </c>
      <c r="C408" s="8">
        <v>142.12</v>
      </c>
      <c r="D408" s="8">
        <v>82.24</v>
      </c>
      <c r="E408" s="17">
        <f t="shared" si="66"/>
        <v>0.54702996944597138</v>
      </c>
      <c r="F408" s="2">
        <f>+IF(A408&gt;$C$3,AVERAGE(INDEX($E$15:$E$2531,A408-$C$3):E407),"")</f>
        <v>0.56117843902086451</v>
      </c>
      <c r="G408" s="2">
        <f>+IF(A408&gt;$C$3,STDEVA(INDEX($E$15:$E$2531,A408-$C$3):E407),"")</f>
        <v>5.1186007330803031E-3</v>
      </c>
      <c r="H408">
        <f t="shared" si="67"/>
        <v>-2.764128384434231</v>
      </c>
      <c r="I408" s="2" t="str">
        <f t="shared" si="68"/>
        <v>Buy</v>
      </c>
      <c r="J408">
        <f t="shared" si="69"/>
        <v>140.33000000000001</v>
      </c>
      <c r="K408">
        <f t="shared" si="70"/>
        <v>80.63</v>
      </c>
      <c r="L408" s="37">
        <f t="shared" si="71"/>
        <v>44.999999999998124</v>
      </c>
      <c r="M408" t="str">
        <f t="shared" si="72"/>
        <v>Long</v>
      </c>
      <c r="N408" s="39">
        <f t="shared" si="73"/>
        <v>0</v>
      </c>
      <c r="O408" s="40">
        <f t="shared" si="76"/>
        <v>-1371.8999999999944</v>
      </c>
      <c r="P408" s="39">
        <f t="shared" si="74"/>
        <v>0</v>
      </c>
      <c r="Q408" s="39">
        <f t="shared" si="75"/>
        <v>0</v>
      </c>
      <c r="R408" s="39">
        <f>IF((O408 - MAX($O$15:O408)) &lt; 0, O408 - MAX($O$15:O408), 0)</f>
        <v>-2936.6499999999878</v>
      </c>
    </row>
    <row r="409" spans="1:18" x14ac:dyDescent="0.25">
      <c r="A409" s="2">
        <v>395</v>
      </c>
      <c r="B409" t="s">
        <v>395</v>
      </c>
      <c r="C409" s="8">
        <v>142.155</v>
      </c>
      <c r="D409" s="8">
        <v>82.08</v>
      </c>
      <c r="E409" s="17">
        <f t="shared" si="66"/>
        <v>0.54922363016780862</v>
      </c>
      <c r="F409" s="2">
        <f>+IF(A409&gt;$C$3,AVERAGE(INDEX($E$15:$E$2531,A409-$C$3):E408),"")</f>
        <v>0.55876844367755063</v>
      </c>
      <c r="G409" s="2">
        <f>+IF(A409&gt;$C$3,STDEVA(INDEX($E$15:$E$2531,A409-$C$3):E408),"")</f>
        <v>6.1301818082255639E-3</v>
      </c>
      <c r="H409">
        <f t="shared" si="67"/>
        <v>-1.5570196461277295</v>
      </c>
      <c r="I409" s="2" t="str">
        <f t="shared" si="68"/>
        <v/>
      </c>
      <c r="J409">
        <f t="shared" si="69"/>
        <v>140.33000000000001</v>
      </c>
      <c r="K409">
        <f t="shared" si="70"/>
        <v>80.63</v>
      </c>
      <c r="L409" s="37">
        <f t="shared" si="71"/>
        <v>93.749999999996476</v>
      </c>
      <c r="M409" t="str">
        <f t="shared" si="72"/>
        <v>Long</v>
      </c>
      <c r="N409" s="39">
        <f t="shared" si="73"/>
        <v>0</v>
      </c>
      <c r="O409" s="40">
        <f t="shared" si="76"/>
        <v>-1371.8999999999944</v>
      </c>
      <c r="P409" s="39">
        <f t="shared" si="74"/>
        <v>0</v>
      </c>
      <c r="Q409" s="39">
        <f t="shared" si="75"/>
        <v>0</v>
      </c>
      <c r="R409" s="39">
        <f>IF((O409 - MAX($O$15:O409)) &lt; 0, O409 - MAX($O$15:O409), 0)</f>
        <v>-2936.6499999999878</v>
      </c>
    </row>
    <row r="410" spans="1:18" x14ac:dyDescent="0.25">
      <c r="A410" s="2">
        <v>396</v>
      </c>
      <c r="B410" t="s">
        <v>396</v>
      </c>
      <c r="C410" s="8">
        <v>141.44999999999999</v>
      </c>
      <c r="D410" s="8">
        <v>81.99</v>
      </c>
      <c r="E410" s="17">
        <f t="shared" si="66"/>
        <v>0.5453490091394898</v>
      </c>
      <c r="F410" s="2">
        <f>+IF(A410&gt;$C$3,AVERAGE(INDEX($E$15:$E$2531,A410-$C$3):E409),"")</f>
        <v>0.55697640910386836</v>
      </c>
      <c r="G410" s="2">
        <f>+IF(A410&gt;$C$3,STDEVA(INDEX($E$15:$E$2531,A410-$C$3):E409),"")</f>
        <v>6.31952890233146E-3</v>
      </c>
      <c r="H410">
        <f t="shared" si="67"/>
        <v>-1.8399156241043331</v>
      </c>
      <c r="I410" s="2" t="str">
        <f t="shared" si="68"/>
        <v>Buy</v>
      </c>
      <c r="J410">
        <f t="shared" si="69"/>
        <v>140.33000000000001</v>
      </c>
      <c r="K410">
        <f t="shared" si="70"/>
        <v>80.63</v>
      </c>
      <c r="L410" s="37">
        <f t="shared" si="71"/>
        <v>-60.000000000005855</v>
      </c>
      <c r="M410" t="str">
        <f t="shared" si="72"/>
        <v>Long</v>
      </c>
      <c r="N410" s="39">
        <f t="shared" si="73"/>
        <v>0</v>
      </c>
      <c r="O410" s="40">
        <f t="shared" si="76"/>
        <v>-1371.8999999999944</v>
      </c>
      <c r="P410" s="39">
        <f t="shared" si="74"/>
        <v>0</v>
      </c>
      <c r="Q410" s="39">
        <f t="shared" si="75"/>
        <v>0</v>
      </c>
      <c r="R410" s="39">
        <f>IF((O410 - MAX($O$15:O410)) &lt; 0, O410 - MAX($O$15:O410), 0)</f>
        <v>-2936.6499999999878</v>
      </c>
    </row>
    <row r="411" spans="1:18" x14ac:dyDescent="0.25">
      <c r="A411" s="2">
        <v>397</v>
      </c>
      <c r="B411" t="s">
        <v>397</v>
      </c>
      <c r="C411" s="8">
        <v>141.25</v>
      </c>
      <c r="D411" s="8">
        <v>82.088499999999996</v>
      </c>
      <c r="E411" s="17">
        <f t="shared" si="66"/>
        <v>0.54273343646092587</v>
      </c>
      <c r="F411" s="2">
        <f>+IF(A411&gt;$C$3,AVERAGE(INDEX($E$15:$E$2531,A411-$C$3):E410),"")</f>
        <v>0.55485400523206996</v>
      </c>
      <c r="G411" s="2">
        <f>+IF(A411&gt;$C$3,STDEVA(INDEX($E$15:$E$2531,A411-$C$3):E410),"")</f>
        <v>6.6921822252460341E-3</v>
      </c>
      <c r="H411">
        <f t="shared" si="67"/>
        <v>-1.8111534269673126</v>
      </c>
      <c r="I411" s="2" t="str">
        <f t="shared" si="68"/>
        <v>Buy</v>
      </c>
      <c r="J411">
        <f t="shared" si="69"/>
        <v>140.33000000000001</v>
      </c>
      <c r="K411">
        <f t="shared" si="70"/>
        <v>80.63</v>
      </c>
      <c r="L411" s="37">
        <f t="shared" si="71"/>
        <v>-134.62500000000335</v>
      </c>
      <c r="M411" t="str">
        <f t="shared" si="72"/>
        <v>Long</v>
      </c>
      <c r="N411" s="39">
        <f t="shared" si="73"/>
        <v>0</v>
      </c>
      <c r="O411" s="40">
        <f t="shared" si="76"/>
        <v>-1371.8999999999944</v>
      </c>
      <c r="P411" s="39">
        <f t="shared" si="74"/>
        <v>0</v>
      </c>
      <c r="Q411" s="39">
        <f t="shared" si="75"/>
        <v>0</v>
      </c>
      <c r="R411" s="39">
        <f>IF((O411 - MAX($O$15:O411)) &lt; 0, O411 - MAX($O$15:O411), 0)</f>
        <v>-2936.6499999999878</v>
      </c>
    </row>
    <row r="412" spans="1:18" x14ac:dyDescent="0.25">
      <c r="A412" s="2">
        <v>398</v>
      </c>
      <c r="B412" t="s">
        <v>398</v>
      </c>
      <c r="C412" s="8">
        <v>141.5</v>
      </c>
      <c r="D412" s="8">
        <v>81.993300000000005</v>
      </c>
      <c r="E412" s="17">
        <f t="shared" si="66"/>
        <v>0.5456621804743369</v>
      </c>
      <c r="F412" s="2">
        <f>+IF(A412&gt;$C$3,AVERAGE(INDEX($E$15:$E$2531,A412-$C$3):E411),"")</f>
        <v>0.55259189370568895</v>
      </c>
      <c r="G412" s="2">
        <f>+IF(A412&gt;$C$3,STDEVA(INDEX($E$15:$E$2531,A412-$C$3):E411),"")</f>
        <v>6.9934296227730343E-3</v>
      </c>
      <c r="H412">
        <f t="shared" si="67"/>
        <v>-0.99088910665326513</v>
      </c>
      <c r="I412" s="2" t="str">
        <f t="shared" si="68"/>
        <v/>
      </c>
      <c r="J412">
        <f t="shared" si="69"/>
        <v>140.33000000000001</v>
      </c>
      <c r="K412">
        <f t="shared" si="70"/>
        <v>80.63</v>
      </c>
      <c r="L412" s="37">
        <f t="shared" si="71"/>
        <v>-48.325000000005502</v>
      </c>
      <c r="M412" t="str">
        <f t="shared" si="72"/>
        <v>Long</v>
      </c>
      <c r="N412" s="39">
        <f t="shared" si="73"/>
        <v>0</v>
      </c>
      <c r="O412" s="40">
        <f t="shared" si="76"/>
        <v>-1371.8999999999944</v>
      </c>
      <c r="P412" s="39">
        <f t="shared" si="74"/>
        <v>0</v>
      </c>
      <c r="Q412" s="39">
        <f t="shared" si="75"/>
        <v>0</v>
      </c>
      <c r="R412" s="39">
        <f>IF((O412 - MAX($O$15:O412)) &lt; 0, O412 - MAX($O$15:O412), 0)</f>
        <v>-2936.6499999999878</v>
      </c>
    </row>
    <row r="413" spans="1:18" x14ac:dyDescent="0.25">
      <c r="A413" s="2">
        <v>399</v>
      </c>
      <c r="B413" t="s">
        <v>399</v>
      </c>
      <c r="C413" s="8">
        <v>141.97999999999999</v>
      </c>
      <c r="D413" s="8">
        <v>82.120599999999996</v>
      </c>
      <c r="E413" s="17">
        <f t="shared" si="66"/>
        <v>0.54749730410629249</v>
      </c>
      <c r="F413" s="2">
        <f>+IF(A413&gt;$C$3,AVERAGE(INDEX($E$15:$E$2531,A413-$C$3):E412),"")</f>
        <v>0.55103352478093137</v>
      </c>
      <c r="G413" s="2">
        <f>+IF(A413&gt;$C$3,STDEVA(INDEX($E$15:$E$2531,A413-$C$3):E412),"")</f>
        <v>6.7738571474354374E-3</v>
      </c>
      <c r="H413">
        <f t="shared" si="67"/>
        <v>-0.52203945221633175</v>
      </c>
      <c r="I413" s="2" t="str">
        <f t="shared" si="68"/>
        <v/>
      </c>
      <c r="J413">
        <f t="shared" si="69"/>
        <v>140.33000000000001</v>
      </c>
      <c r="K413">
        <f t="shared" si="70"/>
        <v>80.63</v>
      </c>
      <c r="L413" s="37">
        <f t="shared" si="71"/>
        <v>39.849999999994168</v>
      </c>
      <c r="M413" t="str">
        <f t="shared" si="72"/>
        <v>Long</v>
      </c>
      <c r="N413" s="39">
        <f t="shared" si="73"/>
        <v>0</v>
      </c>
      <c r="O413" s="40">
        <f t="shared" si="76"/>
        <v>-1371.8999999999944</v>
      </c>
      <c r="P413" s="39">
        <f t="shared" si="74"/>
        <v>0</v>
      </c>
      <c r="Q413" s="39">
        <f t="shared" si="75"/>
        <v>0</v>
      </c>
      <c r="R413" s="39">
        <f>IF((O413 - MAX($O$15:O413)) &lt; 0, O413 - MAX($O$15:O413), 0)</f>
        <v>-2936.6499999999878</v>
      </c>
    </row>
    <row r="414" spans="1:18" x14ac:dyDescent="0.25">
      <c r="A414" s="2">
        <v>400</v>
      </c>
      <c r="B414" t="s">
        <v>400</v>
      </c>
      <c r="C414" s="8">
        <v>142.41499999999999</v>
      </c>
      <c r="D414" s="8">
        <v>82.18</v>
      </c>
      <c r="E414" s="17">
        <f t="shared" si="66"/>
        <v>0.54983336705370278</v>
      </c>
      <c r="F414" s="2">
        <f>+IF(A414&gt;$C$3,AVERAGE(INDEX($E$15:$E$2531,A414-$C$3):E413),"")</f>
        <v>0.54927159857256846</v>
      </c>
      <c r="G414" s="2">
        <f>+IF(A414&gt;$C$3,STDEVA(INDEX($E$15:$E$2531,A414-$C$3):E413),"")</f>
        <v>4.9979576632621691E-3</v>
      </c>
      <c r="H414">
        <f t="shared" si="67"/>
        <v>0.11239960779652755</v>
      </c>
      <c r="I414" s="2" t="str">
        <f t="shared" si="68"/>
        <v/>
      </c>
      <c r="J414">
        <f t="shared" si="69"/>
        <v>140.33000000000001</v>
      </c>
      <c r="K414">
        <f t="shared" si="70"/>
        <v>80.63</v>
      </c>
      <c r="L414" s="37">
        <f t="shared" si="71"/>
        <v>133.74999999999204</v>
      </c>
      <c r="M414" t="str">
        <f t="shared" si="72"/>
        <v>Long</v>
      </c>
      <c r="N414" s="39">
        <f t="shared" si="73"/>
        <v>0</v>
      </c>
      <c r="O414" s="40">
        <f t="shared" si="76"/>
        <v>-1371.8999999999944</v>
      </c>
      <c r="P414" s="39">
        <f t="shared" si="74"/>
        <v>0</v>
      </c>
      <c r="Q414" s="39">
        <f t="shared" si="75"/>
        <v>0</v>
      </c>
      <c r="R414" s="39">
        <f>IF((O414 - MAX($O$15:O414)) &lt; 0, O414 - MAX($O$15:O414), 0)</f>
        <v>-2936.6499999999878</v>
      </c>
    </row>
    <row r="415" spans="1:18" x14ac:dyDescent="0.25">
      <c r="A415" s="2">
        <v>401</v>
      </c>
      <c r="B415" t="s">
        <v>401</v>
      </c>
      <c r="C415" s="8">
        <v>142.47300000000001</v>
      </c>
      <c r="D415" s="8">
        <v>82.54</v>
      </c>
      <c r="E415" s="17">
        <f t="shared" si="66"/>
        <v>0.54586948374765276</v>
      </c>
      <c r="F415" s="2">
        <f>+IF(A415&gt;$C$3,AVERAGE(INDEX($E$15:$E$2531,A415-$C$3):E414),"")</f>
        <v>0.54836373001841532</v>
      </c>
      <c r="G415" s="2">
        <f>+IF(A415&gt;$C$3,STDEVA(INDEX($E$15:$E$2531,A415-$C$3):E414),"")</f>
        <v>3.8156938013784603E-3</v>
      </c>
      <c r="H415">
        <f t="shared" si="67"/>
        <v>-0.65368092949740453</v>
      </c>
      <c r="I415" s="2" t="str">
        <f t="shared" si="68"/>
        <v/>
      </c>
      <c r="J415">
        <f t="shared" si="69"/>
        <v>140.33000000000001</v>
      </c>
      <c r="K415">
        <f t="shared" si="70"/>
        <v>80.63</v>
      </c>
      <c r="L415" s="37">
        <f t="shared" si="71"/>
        <v>58.249999999997499</v>
      </c>
      <c r="M415" t="str">
        <f t="shared" si="72"/>
        <v>Long</v>
      </c>
      <c r="N415" s="39">
        <f t="shared" si="73"/>
        <v>0</v>
      </c>
      <c r="O415" s="40">
        <f t="shared" si="76"/>
        <v>-1371.8999999999944</v>
      </c>
      <c r="P415" s="39">
        <f t="shared" si="74"/>
        <v>0</v>
      </c>
      <c r="Q415" s="39">
        <f t="shared" si="75"/>
        <v>0</v>
      </c>
      <c r="R415" s="39">
        <f>IF((O415 - MAX($O$15:O415)) &lt; 0, O415 - MAX($O$15:O415), 0)</f>
        <v>-2936.6499999999878</v>
      </c>
    </row>
    <row r="416" spans="1:18" x14ac:dyDescent="0.25">
      <c r="A416" s="2">
        <v>402</v>
      </c>
      <c r="B416" t="s">
        <v>402</v>
      </c>
      <c r="C416" s="8">
        <v>143.44</v>
      </c>
      <c r="D416" s="8">
        <v>83.41</v>
      </c>
      <c r="E416" s="17">
        <f t="shared" si="66"/>
        <v>0.54214862304335709</v>
      </c>
      <c r="F416" s="2">
        <f>+IF(A416&gt;$C$3,AVERAGE(INDEX($E$15:$E$2531,A416-$C$3):E415),"")</f>
        <v>0.54744633898303086</v>
      </c>
      <c r="G416" s="2">
        <f>+IF(A416&gt;$C$3,STDEVA(INDEX($E$15:$E$2531,A416-$C$3):E415),"")</f>
        <v>3.1999837980794844E-3</v>
      </c>
      <c r="H416">
        <f t="shared" si="67"/>
        <v>-1.6555446133362497</v>
      </c>
      <c r="I416" s="2" t="str">
        <f t="shared" si="68"/>
        <v/>
      </c>
      <c r="J416">
        <f t="shared" si="69"/>
        <v>140.33000000000001</v>
      </c>
      <c r="K416">
        <f t="shared" si="70"/>
        <v>80.63</v>
      </c>
      <c r="L416" s="37">
        <f t="shared" si="71"/>
        <v>82.499999999996135</v>
      </c>
      <c r="M416" t="str">
        <f t="shared" si="72"/>
        <v>Long</v>
      </c>
      <c r="N416" s="39">
        <f t="shared" si="73"/>
        <v>0</v>
      </c>
      <c r="O416" s="40">
        <f t="shared" si="76"/>
        <v>-1371.8999999999944</v>
      </c>
      <c r="P416" s="39">
        <f t="shared" si="74"/>
        <v>0</v>
      </c>
      <c r="Q416" s="39">
        <f t="shared" si="75"/>
        <v>0</v>
      </c>
      <c r="R416" s="39">
        <f>IF((O416 - MAX($O$15:O416)) &lt; 0, O416 - MAX($O$15:O416), 0)</f>
        <v>-2936.6499999999878</v>
      </c>
    </row>
    <row r="417" spans="1:18" x14ac:dyDescent="0.25">
      <c r="A417" s="2">
        <v>403</v>
      </c>
      <c r="B417" t="s">
        <v>403</v>
      </c>
      <c r="C417" s="8">
        <v>143.51</v>
      </c>
      <c r="D417" s="8">
        <v>82.94</v>
      </c>
      <c r="E417" s="17">
        <f t="shared" si="66"/>
        <v>0.54828726436460518</v>
      </c>
      <c r="F417" s="2">
        <f>+IF(A417&gt;$C$3,AVERAGE(INDEX($E$15:$E$2531,A417-$C$3):E416),"")</f>
        <v>0.54614966707105983</v>
      </c>
      <c r="G417" s="2">
        <f>+IF(A417&gt;$C$3,STDEVA(INDEX($E$15:$E$2531,A417-$C$3):E416),"")</f>
        <v>2.6039906015964376E-3</v>
      </c>
      <c r="H417">
        <f t="shared" si="67"/>
        <v>0.82089286045611742</v>
      </c>
      <c r="I417" s="2" t="str">
        <f t="shared" si="68"/>
        <v/>
      </c>
      <c r="J417">
        <f t="shared" si="69"/>
        <v>140.33000000000001</v>
      </c>
      <c r="K417">
        <f t="shared" si="70"/>
        <v>80.63</v>
      </c>
      <c r="L417" s="37">
        <f t="shared" si="71"/>
        <v>217.49999999999397</v>
      </c>
      <c r="M417" t="str">
        <f t="shared" si="72"/>
        <v>Long</v>
      </c>
      <c r="N417" s="39">
        <f t="shared" si="73"/>
        <v>0</v>
      </c>
      <c r="O417" s="40">
        <f t="shared" si="76"/>
        <v>-1371.8999999999944</v>
      </c>
      <c r="P417" s="39">
        <f t="shared" si="74"/>
        <v>0</v>
      </c>
      <c r="Q417" s="39">
        <f t="shared" si="75"/>
        <v>0</v>
      </c>
      <c r="R417" s="39">
        <f>IF((O417 - MAX($O$15:O417)) &lt; 0, O417 - MAX($O$15:O417), 0)</f>
        <v>-2936.6499999999878</v>
      </c>
    </row>
    <row r="418" spans="1:18" x14ac:dyDescent="0.25">
      <c r="A418" s="2">
        <v>404</v>
      </c>
      <c r="B418" t="s">
        <v>404</v>
      </c>
      <c r="C418" s="8">
        <v>142.63</v>
      </c>
      <c r="D418" s="8">
        <v>82.41</v>
      </c>
      <c r="E418" s="17">
        <f t="shared" si="66"/>
        <v>0.54854707576003869</v>
      </c>
      <c r="F418" s="2">
        <f>+IF(A418&gt;$C$3,AVERAGE(INDEX($E$15:$E$2531,A418-$C$3):E417),"")</f>
        <v>0.54628936650646354</v>
      </c>
      <c r="G418" s="2">
        <f>+IF(A418&gt;$C$3,STDEVA(INDEX($E$15:$E$2531,A418-$C$3):E417),"")</f>
        <v>2.6894442491305049E-3</v>
      </c>
      <c r="H418">
        <f t="shared" si="67"/>
        <v>0.83947055392766479</v>
      </c>
      <c r="I418" s="2" t="str">
        <f t="shared" si="68"/>
        <v/>
      </c>
      <c r="J418">
        <f t="shared" si="69"/>
        <v>140.33000000000001</v>
      </c>
      <c r="K418">
        <f t="shared" si="70"/>
        <v>80.63</v>
      </c>
      <c r="L418" s="37">
        <f t="shared" si="71"/>
        <v>129.9999999999954</v>
      </c>
      <c r="M418" t="str">
        <f t="shared" si="72"/>
        <v>Long</v>
      </c>
      <c r="N418" s="39">
        <f t="shared" si="73"/>
        <v>0</v>
      </c>
      <c r="O418" s="40">
        <f t="shared" si="76"/>
        <v>-1371.8999999999944</v>
      </c>
      <c r="P418" s="39">
        <f t="shared" si="74"/>
        <v>0</v>
      </c>
      <c r="Q418" s="39">
        <f t="shared" si="75"/>
        <v>0</v>
      </c>
      <c r="R418" s="39">
        <f>IF((O418 - MAX($O$15:O418)) &lt; 0, O418 - MAX($O$15:O418), 0)</f>
        <v>-2936.6499999999878</v>
      </c>
    </row>
    <row r="419" spans="1:18" x14ac:dyDescent="0.25">
      <c r="A419" s="2">
        <v>405</v>
      </c>
      <c r="B419" t="s">
        <v>405</v>
      </c>
      <c r="C419" s="8">
        <v>142.10509999999999</v>
      </c>
      <c r="D419" s="8">
        <v>82.36</v>
      </c>
      <c r="E419" s="17">
        <f t="shared" si="66"/>
        <v>0.54546704251758393</v>
      </c>
      <c r="F419" s="2">
        <f>+IF(A419&gt;$C$3,AVERAGE(INDEX($E$15:$E$2531,A419-$C$3):E418),"")</f>
        <v>0.54621419379448899</v>
      </c>
      <c r="G419" s="2">
        <f>+IF(A419&gt;$C$3,STDEVA(INDEX($E$15:$E$2531,A419-$C$3):E418),"")</f>
        <v>2.6053160164173808E-3</v>
      </c>
      <c r="H419">
        <f t="shared" si="67"/>
        <v>-0.28677952010308433</v>
      </c>
      <c r="I419" s="2" t="str">
        <f t="shared" si="68"/>
        <v/>
      </c>
      <c r="J419">
        <f t="shared" si="69"/>
        <v>140.33000000000001</v>
      </c>
      <c r="K419">
        <f t="shared" si="70"/>
        <v>80.63</v>
      </c>
      <c r="L419" s="37">
        <f t="shared" si="71"/>
        <v>11.274999999994122</v>
      </c>
      <c r="M419" t="str">
        <f t="shared" si="72"/>
        <v>Long</v>
      </c>
      <c r="N419" s="39">
        <f t="shared" si="73"/>
        <v>0</v>
      </c>
      <c r="O419" s="40">
        <f t="shared" si="76"/>
        <v>-1371.8999999999944</v>
      </c>
      <c r="P419" s="39">
        <f t="shared" si="74"/>
        <v>0</v>
      </c>
      <c r="Q419" s="39">
        <f t="shared" si="75"/>
        <v>0</v>
      </c>
      <c r="R419" s="39">
        <f>IF((O419 - MAX($O$15:O419)) &lt; 0, O419 - MAX($O$15:O419), 0)</f>
        <v>-2936.6499999999878</v>
      </c>
    </row>
    <row r="420" spans="1:18" x14ac:dyDescent="0.25">
      <c r="A420" s="2">
        <v>406</v>
      </c>
      <c r="B420" t="s">
        <v>406</v>
      </c>
      <c r="C420" s="8">
        <v>143.77000000000001</v>
      </c>
      <c r="D420" s="8">
        <v>83.52</v>
      </c>
      <c r="E420" s="17">
        <f t="shared" si="66"/>
        <v>0.54312867630017259</v>
      </c>
      <c r="F420" s="2">
        <f>+IF(A420&gt;$C$3,AVERAGE(INDEX($E$15:$E$2531,A420-$C$3):E419),"")</f>
        <v>0.54622730861427715</v>
      </c>
      <c r="G420" s="2">
        <f>+IF(A420&gt;$C$3,STDEVA(INDEX($E$15:$E$2531,A420-$C$3):E419),"")</f>
        <v>2.6007093964930876E-3</v>
      </c>
      <c r="H420">
        <f t="shared" si="67"/>
        <v>-1.1914565765336564</v>
      </c>
      <c r="I420" s="2" t="str">
        <f t="shared" si="68"/>
        <v/>
      </c>
      <c r="J420">
        <f t="shared" si="69"/>
        <v>140.33000000000001</v>
      </c>
      <c r="K420">
        <f t="shared" si="70"/>
        <v>80.63</v>
      </c>
      <c r="L420" s="37">
        <f t="shared" si="71"/>
        <v>137.49999999999932</v>
      </c>
      <c r="M420" t="str">
        <f t="shared" si="72"/>
        <v>Long</v>
      </c>
      <c r="N420" s="39">
        <f t="shared" si="73"/>
        <v>0</v>
      </c>
      <c r="O420" s="40">
        <f t="shared" si="76"/>
        <v>-1371.8999999999944</v>
      </c>
      <c r="P420" s="39">
        <f t="shared" si="74"/>
        <v>0</v>
      </c>
      <c r="Q420" s="39">
        <f t="shared" si="75"/>
        <v>0</v>
      </c>
      <c r="R420" s="39">
        <f>IF((O420 - MAX($O$15:O420)) &lt; 0, O420 - MAX($O$15:O420), 0)</f>
        <v>-2936.6499999999878</v>
      </c>
    </row>
    <row r="421" spans="1:18" x14ac:dyDescent="0.25">
      <c r="A421" s="2">
        <v>407</v>
      </c>
      <c r="B421" t="s">
        <v>407</v>
      </c>
      <c r="C421" s="8">
        <v>145.37</v>
      </c>
      <c r="D421" s="8">
        <v>84.661500000000004</v>
      </c>
      <c r="E421" s="17">
        <f t="shared" si="66"/>
        <v>0.5406212635718709</v>
      </c>
      <c r="F421" s="2">
        <f>+IF(A421&gt;$C$3,AVERAGE(INDEX($E$15:$E$2531,A421-$C$3):E420),"")</f>
        <v>0.54627122415197127</v>
      </c>
      <c r="G421" s="2">
        <f>+IF(A421&gt;$C$3,STDEVA(INDEX($E$15:$E$2531,A421-$C$3):E420),"")</f>
        <v>2.5368912408706601E-3</v>
      </c>
      <c r="H421">
        <f t="shared" si="67"/>
        <v>-2.227119747617285</v>
      </c>
      <c r="I421" s="2" t="str">
        <f t="shared" si="68"/>
        <v>Buy</v>
      </c>
      <c r="J421">
        <f t="shared" si="69"/>
        <v>140.33000000000001</v>
      </c>
      <c r="K421">
        <f t="shared" si="70"/>
        <v>80.63</v>
      </c>
      <c r="L421" s="37">
        <f t="shared" si="71"/>
        <v>252.12499999999591</v>
      </c>
      <c r="M421" t="str">
        <f t="shared" si="72"/>
        <v>Long</v>
      </c>
      <c r="N421" s="39">
        <f t="shared" si="73"/>
        <v>0</v>
      </c>
      <c r="O421" s="40">
        <f t="shared" si="76"/>
        <v>-1371.8999999999944</v>
      </c>
      <c r="P421" s="39">
        <f t="shared" si="74"/>
        <v>0</v>
      </c>
      <c r="Q421" s="39">
        <f t="shared" si="75"/>
        <v>0</v>
      </c>
      <c r="R421" s="39">
        <f>IF((O421 - MAX($O$15:O421)) &lt; 0, O421 - MAX($O$15:O421), 0)</f>
        <v>-2936.6499999999878</v>
      </c>
    </row>
    <row r="422" spans="1:18" x14ac:dyDescent="0.25">
      <c r="A422" s="2">
        <v>408</v>
      </c>
      <c r="B422" t="s">
        <v>408</v>
      </c>
      <c r="C422" s="8">
        <v>144.29</v>
      </c>
      <c r="D422" s="8">
        <v>84.12</v>
      </c>
      <c r="E422" s="17">
        <f t="shared" si="66"/>
        <v>0.53958081247466527</v>
      </c>
      <c r="F422" s="2">
        <f>+IF(A422&gt;$C$3,AVERAGE(INDEX($E$15:$E$2531,A422-$C$3):E421),"")</f>
        <v>0.5457111222739196</v>
      </c>
      <c r="G422" s="2">
        <f>+IF(A422&gt;$C$3,STDEVA(INDEX($E$15:$E$2531,A422-$C$3):E421),"")</f>
        <v>3.1665089348385483E-3</v>
      </c>
      <c r="H422">
        <f t="shared" si="67"/>
        <v>-1.9359837364763026</v>
      </c>
      <c r="I422" s="2" t="str">
        <f t="shared" si="68"/>
        <v>Buy</v>
      </c>
      <c r="J422">
        <f t="shared" si="69"/>
        <v>140.33000000000001</v>
      </c>
      <c r="K422">
        <f t="shared" si="70"/>
        <v>80.63</v>
      </c>
      <c r="L422" s="37">
        <f t="shared" si="71"/>
        <v>117.49999999999261</v>
      </c>
      <c r="M422" t="str">
        <f t="shared" si="72"/>
        <v>Long</v>
      </c>
      <c r="N422" s="39">
        <f t="shared" si="73"/>
        <v>0</v>
      </c>
      <c r="O422" s="40">
        <f t="shared" si="76"/>
        <v>-1371.8999999999944</v>
      </c>
      <c r="P422" s="39">
        <f t="shared" si="74"/>
        <v>0</v>
      </c>
      <c r="Q422" s="39">
        <f t="shared" si="75"/>
        <v>0</v>
      </c>
      <c r="R422" s="39">
        <f>IF((O422 - MAX($O$15:O422)) &lt; 0, O422 - MAX($O$15:O422), 0)</f>
        <v>-2936.6499999999878</v>
      </c>
    </row>
    <row r="423" spans="1:18" x14ac:dyDescent="0.25">
      <c r="A423" s="2">
        <v>409</v>
      </c>
      <c r="B423" t="s">
        <v>409</v>
      </c>
      <c r="C423" s="8">
        <v>145.12</v>
      </c>
      <c r="D423" s="8">
        <v>84.54</v>
      </c>
      <c r="E423" s="17">
        <f t="shared" si="66"/>
        <v>0.54033619122818266</v>
      </c>
      <c r="F423" s="2">
        <f>+IF(A423&gt;$C$3,AVERAGE(INDEX($E$15:$E$2531,A423-$C$3):E422),"")</f>
        <v>0.5448315120926277</v>
      </c>
      <c r="G423" s="2">
        <f>+IF(A423&gt;$C$3,STDEVA(INDEX($E$15:$E$2531,A423-$C$3):E422),"")</f>
        <v>3.6681237835667095E-3</v>
      </c>
      <c r="H423">
        <f t="shared" si="67"/>
        <v>-1.2255095873765753</v>
      </c>
      <c r="I423" s="2" t="str">
        <f t="shared" si="68"/>
        <v/>
      </c>
      <c r="J423">
        <f t="shared" si="69"/>
        <v>140.33000000000001</v>
      </c>
      <c r="K423">
        <f t="shared" si="70"/>
        <v>80.63</v>
      </c>
      <c r="L423" s="37">
        <f t="shared" si="71"/>
        <v>219.99999999999523</v>
      </c>
      <c r="M423" t="str">
        <f t="shared" si="72"/>
        <v>Long</v>
      </c>
      <c r="N423" s="39">
        <f t="shared" si="73"/>
        <v>0</v>
      </c>
      <c r="O423" s="40">
        <f t="shared" si="76"/>
        <v>-1371.8999999999944</v>
      </c>
      <c r="P423" s="39">
        <f t="shared" si="74"/>
        <v>0</v>
      </c>
      <c r="Q423" s="39">
        <f t="shared" si="75"/>
        <v>0</v>
      </c>
      <c r="R423" s="39">
        <f>IF((O423 - MAX($O$15:O423)) &lt; 0, O423 - MAX($O$15:O423), 0)</f>
        <v>-2936.6499999999878</v>
      </c>
    </row>
    <row r="424" spans="1:18" x14ac:dyDescent="0.25">
      <c r="A424" s="2">
        <v>410</v>
      </c>
      <c r="B424" t="s">
        <v>410</v>
      </c>
      <c r="C424" s="8">
        <v>142.79</v>
      </c>
      <c r="D424" s="8">
        <v>84.19</v>
      </c>
      <c r="E424" s="17">
        <f t="shared" si="66"/>
        <v>0.52829887009263121</v>
      </c>
      <c r="F424" s="2">
        <f>+IF(A424&gt;$C$3,AVERAGE(INDEX($E$15:$E$2531,A424-$C$3):E423),"")</f>
        <v>0.54377627033423659</v>
      </c>
      <c r="G424" s="2">
        <f>+IF(A424&gt;$C$3,STDEVA(INDEX($E$15:$E$2531,A424-$C$3):E423),"")</f>
        <v>3.4060350269292917E-3</v>
      </c>
      <c r="H424">
        <f t="shared" si="67"/>
        <v>-4.5441107091488178</v>
      </c>
      <c r="I424" s="2" t="str">
        <f t="shared" si="68"/>
        <v>Buy</v>
      </c>
      <c r="J424" t="str">
        <f t="shared" si="69"/>
        <v/>
      </c>
      <c r="K424" t="str">
        <f t="shared" si="70"/>
        <v/>
      </c>
      <c r="L424" s="37">
        <f t="shared" si="71"/>
        <v>-275.00000000000568</v>
      </c>
      <c r="M424" t="str">
        <f t="shared" si="72"/>
        <v>SL</v>
      </c>
      <c r="N424" s="39">
        <f t="shared" si="73"/>
        <v>-275.00000000000568</v>
      </c>
      <c r="O424" s="40">
        <f t="shared" si="76"/>
        <v>-1646.9</v>
      </c>
      <c r="P424" s="39">
        <f t="shared" si="74"/>
        <v>3.75</v>
      </c>
      <c r="Q424" s="39">
        <f t="shared" si="75"/>
        <v>0</v>
      </c>
      <c r="R424" s="39">
        <f>IF((O424 - MAX($O$15:O424)) &lt; 0, O424 - MAX($O$15:O424), 0)</f>
        <v>-3211.6499999999933</v>
      </c>
    </row>
    <row r="425" spans="1:18" x14ac:dyDescent="0.25">
      <c r="A425" s="2">
        <v>411</v>
      </c>
      <c r="B425" t="s">
        <v>411</v>
      </c>
      <c r="C425" s="8">
        <v>142.35</v>
      </c>
      <c r="D425" s="8">
        <v>83.78</v>
      </c>
      <c r="E425" s="17">
        <f t="shared" si="66"/>
        <v>0.53009449820515775</v>
      </c>
      <c r="F425" s="2">
        <f>+IF(A425&gt;$C$3,AVERAGE(INDEX($E$15:$E$2531,A425-$C$3):E424),"")</f>
        <v>0.54182397992812303</v>
      </c>
      <c r="G425" s="2">
        <f>+IF(A425&gt;$C$3,STDEVA(INDEX($E$15:$E$2531,A425-$C$3):E424),"")</f>
        <v>6.0588162232183204E-3</v>
      </c>
      <c r="H425">
        <f t="shared" si="67"/>
        <v>-1.9359362111060734</v>
      </c>
      <c r="I425" s="2" t="str">
        <f t="shared" si="68"/>
        <v>Buy</v>
      </c>
      <c r="J425">
        <f t="shared" si="69"/>
        <v>142.35</v>
      </c>
      <c r="K425">
        <f t="shared" si="70"/>
        <v>83.78</v>
      </c>
      <c r="L425" s="37" t="str">
        <f t="shared" si="71"/>
        <v/>
      </c>
      <c r="M425" t="str">
        <f t="shared" si="72"/>
        <v>Long</v>
      </c>
      <c r="N425" s="39">
        <f t="shared" si="73"/>
        <v>0</v>
      </c>
      <c r="O425" s="40">
        <f t="shared" si="76"/>
        <v>-1646.9</v>
      </c>
      <c r="P425" s="39">
        <f t="shared" si="74"/>
        <v>3.75</v>
      </c>
      <c r="Q425" s="39">
        <f t="shared" si="75"/>
        <v>2826.625</v>
      </c>
      <c r="R425" s="39">
        <f>IF((O425 - MAX($O$15:O425)) &lt; 0, O425 - MAX($O$15:O425), 0)</f>
        <v>-3211.6499999999933</v>
      </c>
    </row>
    <row r="426" spans="1:18" x14ac:dyDescent="0.25">
      <c r="A426" s="2">
        <v>412</v>
      </c>
      <c r="B426" t="s">
        <v>412</v>
      </c>
      <c r="C426" s="8">
        <v>141.75</v>
      </c>
      <c r="D426" s="8">
        <v>83.180800000000005</v>
      </c>
      <c r="E426" s="17">
        <f t="shared" si="66"/>
        <v>0.53304839064278386</v>
      </c>
      <c r="F426" s="2">
        <f>+IF(A426&gt;$C$3,AVERAGE(INDEX($E$15:$E$2531,A426-$C$3):E425),"")</f>
        <v>0.5404846327238787</v>
      </c>
      <c r="G426" s="2">
        <f>+IF(A426&gt;$C$3,STDEVA(INDEX($E$15:$E$2531,A426-$C$3):E425),"")</f>
        <v>7.2024711223763471E-3</v>
      </c>
      <c r="H426">
        <f t="shared" si="67"/>
        <v>-1.0324570490803104</v>
      </c>
      <c r="I426" s="2" t="str">
        <f t="shared" si="68"/>
        <v/>
      </c>
      <c r="J426">
        <f t="shared" si="69"/>
        <v>142.35</v>
      </c>
      <c r="K426">
        <f t="shared" si="70"/>
        <v>83.78</v>
      </c>
      <c r="L426" s="37">
        <f t="shared" si="71"/>
        <v>-0.19999999999953388</v>
      </c>
      <c r="M426" t="str">
        <f t="shared" si="72"/>
        <v>Long</v>
      </c>
      <c r="N426" s="39">
        <f t="shared" si="73"/>
        <v>0</v>
      </c>
      <c r="O426" s="40">
        <f t="shared" si="76"/>
        <v>-1646.9</v>
      </c>
      <c r="P426" s="39">
        <f t="shared" si="74"/>
        <v>0</v>
      </c>
      <c r="Q426" s="39">
        <f t="shared" si="75"/>
        <v>0</v>
      </c>
      <c r="R426" s="39">
        <f>IF((O426 - MAX($O$15:O426)) &lt; 0, O426 - MAX($O$15:O426), 0)</f>
        <v>-3211.6499999999933</v>
      </c>
    </row>
    <row r="427" spans="1:18" x14ac:dyDescent="0.25">
      <c r="A427" s="2">
        <v>413</v>
      </c>
      <c r="B427" t="s">
        <v>413</v>
      </c>
      <c r="C427" s="8">
        <v>141.5616</v>
      </c>
      <c r="D427" s="8">
        <v>83.12</v>
      </c>
      <c r="E427" s="17">
        <f t="shared" si="66"/>
        <v>0.53244961125027734</v>
      </c>
      <c r="F427" s="2">
        <f>+IF(A427&gt;$C$3,AVERAGE(INDEX($E$15:$E$2531,A427-$C$3):E426),"")</f>
        <v>0.53879142453256523</v>
      </c>
      <c r="G427" s="2">
        <f>+IF(A427&gt;$C$3,STDEVA(INDEX($E$15:$E$2531,A427-$C$3):E426),"")</f>
        <v>6.9247632820996245E-3</v>
      </c>
      <c r="H427">
        <f t="shared" si="67"/>
        <v>-0.91581661696383909</v>
      </c>
      <c r="I427" s="2" t="str">
        <f t="shared" si="68"/>
        <v/>
      </c>
      <c r="J427">
        <f t="shared" si="69"/>
        <v>142.35</v>
      </c>
      <c r="K427">
        <f t="shared" si="70"/>
        <v>83.78</v>
      </c>
      <c r="L427" s="37">
        <f t="shared" si="71"/>
        <v>-32.099999999999795</v>
      </c>
      <c r="M427" t="str">
        <f t="shared" si="72"/>
        <v>Long</v>
      </c>
      <c r="N427" s="39">
        <f t="shared" si="73"/>
        <v>0</v>
      </c>
      <c r="O427" s="40">
        <f t="shared" si="76"/>
        <v>-1646.9</v>
      </c>
      <c r="P427" s="39">
        <f t="shared" si="74"/>
        <v>0</v>
      </c>
      <c r="Q427" s="39">
        <f t="shared" si="75"/>
        <v>0</v>
      </c>
      <c r="R427" s="39">
        <f>IF((O427 - MAX($O$15:O427)) &lt; 0, O427 - MAX($O$15:O427), 0)</f>
        <v>-3211.6499999999933</v>
      </c>
    </row>
    <row r="428" spans="1:18" x14ac:dyDescent="0.25">
      <c r="A428" s="2">
        <v>414</v>
      </c>
      <c r="B428" t="s">
        <v>414</v>
      </c>
      <c r="C428" s="8">
        <v>140.03</v>
      </c>
      <c r="D428" s="8">
        <v>82.53</v>
      </c>
      <c r="E428" s="17">
        <f t="shared" si="66"/>
        <v>0.5286948217630929</v>
      </c>
      <c r="F428" s="2">
        <f>+IF(A428&gt;$C$3,AVERAGE(INDEX($E$15:$E$2531,A428-$C$3):E427),"")</f>
        <v>0.53700281736481392</v>
      </c>
      <c r="G428" s="2">
        <f>+IF(A428&gt;$C$3,STDEVA(INDEX($E$15:$E$2531,A428-$C$3):E427),"")</f>
        <v>6.1224239127105383E-3</v>
      </c>
      <c r="H428">
        <f t="shared" si="67"/>
        <v>-1.3569781707655191</v>
      </c>
      <c r="I428" s="2" t="str">
        <f t="shared" si="68"/>
        <v/>
      </c>
      <c r="J428" t="str">
        <f t="shared" si="69"/>
        <v/>
      </c>
      <c r="K428" t="str">
        <f t="shared" si="70"/>
        <v/>
      </c>
      <c r="L428" s="37">
        <f t="shared" si="71"/>
        <v>-267.49999999999829</v>
      </c>
      <c r="M428" t="str">
        <f t="shared" si="72"/>
        <v>SL</v>
      </c>
      <c r="N428" s="39">
        <f t="shared" si="73"/>
        <v>-267.49999999999829</v>
      </c>
      <c r="O428" s="40">
        <f t="shared" si="76"/>
        <v>-1914.3999999999983</v>
      </c>
      <c r="P428" s="39">
        <f t="shared" si="74"/>
        <v>3.75</v>
      </c>
      <c r="Q428" s="39">
        <f t="shared" si="75"/>
        <v>0</v>
      </c>
      <c r="R428" s="39">
        <f>IF((O428 - MAX($O$15:O428)) &lt; 0, O428 - MAX($O$15:O428), 0)</f>
        <v>-3479.1499999999915</v>
      </c>
    </row>
    <row r="429" spans="1:18" x14ac:dyDescent="0.25">
      <c r="A429" s="2">
        <v>415</v>
      </c>
      <c r="B429" t="s">
        <v>415</v>
      </c>
      <c r="C429" s="8">
        <v>142.41</v>
      </c>
      <c r="D429" s="8">
        <v>84.317800000000005</v>
      </c>
      <c r="E429" s="17">
        <f t="shared" si="66"/>
        <v>0.52411722786025616</v>
      </c>
      <c r="F429" s="2">
        <f>+IF(A429&gt;$C$3,AVERAGE(INDEX($E$15:$E$2531,A429-$C$3):E428),"")</f>
        <v>0.53513923728098156</v>
      </c>
      <c r="G429" s="2">
        <f>+IF(A429&gt;$C$3,STDEVA(INDEX($E$15:$E$2531,A429-$C$3):E428),"")</f>
        <v>5.7662368952502482E-3</v>
      </c>
      <c r="H429">
        <f t="shared" si="67"/>
        <v>-1.911473569496325</v>
      </c>
      <c r="I429" s="2" t="str">
        <f t="shared" si="68"/>
        <v>Buy</v>
      </c>
      <c r="J429">
        <f t="shared" si="69"/>
        <v>142.41</v>
      </c>
      <c r="K429">
        <f t="shared" si="70"/>
        <v>84.317800000000005</v>
      </c>
      <c r="L429" s="37" t="str">
        <f t="shared" si="71"/>
        <v/>
      </c>
      <c r="M429" t="str">
        <f t="shared" si="72"/>
        <v>Long</v>
      </c>
      <c r="N429" s="39">
        <f t="shared" si="73"/>
        <v>0</v>
      </c>
      <c r="O429" s="40">
        <f t="shared" si="76"/>
        <v>-1914.3999999999983</v>
      </c>
      <c r="P429" s="39">
        <f t="shared" si="74"/>
        <v>3.75</v>
      </c>
      <c r="Q429" s="39">
        <f t="shared" si="75"/>
        <v>2834.0974999999999</v>
      </c>
      <c r="R429" s="39">
        <f>IF((O429 - MAX($O$15:O429)) &lt; 0, O429 - MAX($O$15:O429), 0)</f>
        <v>-3479.1499999999915</v>
      </c>
    </row>
    <row r="430" spans="1:18" x14ac:dyDescent="0.25">
      <c r="A430" s="2">
        <v>416</v>
      </c>
      <c r="B430" t="s">
        <v>416</v>
      </c>
      <c r="C430" s="8">
        <v>146.06</v>
      </c>
      <c r="D430" s="8">
        <v>86.8</v>
      </c>
      <c r="E430" s="17">
        <f t="shared" si="66"/>
        <v>0.52041087452565926</v>
      </c>
      <c r="F430" s="2">
        <f>+IF(A430&gt;$C$3,AVERAGE(INDEX($E$15:$E$2531,A430-$C$3):E429),"")</f>
        <v>0.53302685412099082</v>
      </c>
      <c r="G430" s="2">
        <f>+IF(A430&gt;$C$3,STDEVA(INDEX($E$15:$E$2531,A430-$C$3):E429),"")</f>
        <v>5.9528354142673046E-3</v>
      </c>
      <c r="H430">
        <f t="shared" si="67"/>
        <v>-2.1193227625770632</v>
      </c>
      <c r="I430" s="2" t="str">
        <f t="shared" si="68"/>
        <v>Buy</v>
      </c>
      <c r="J430">
        <f t="shared" si="69"/>
        <v>142.41</v>
      </c>
      <c r="K430">
        <f t="shared" si="70"/>
        <v>84.317800000000005</v>
      </c>
      <c r="L430" s="37">
        <f t="shared" si="71"/>
        <v>291.95000000000346</v>
      </c>
      <c r="M430" t="str">
        <f t="shared" si="72"/>
        <v>Long</v>
      </c>
      <c r="N430" s="39">
        <f t="shared" si="73"/>
        <v>0</v>
      </c>
      <c r="O430" s="40">
        <f t="shared" si="76"/>
        <v>-1914.3999999999983</v>
      </c>
      <c r="P430" s="39">
        <f t="shared" si="74"/>
        <v>0</v>
      </c>
      <c r="Q430" s="39">
        <f t="shared" si="75"/>
        <v>0</v>
      </c>
      <c r="R430" s="39">
        <f>IF((O430 - MAX($O$15:O430)) &lt; 0, O430 - MAX($O$15:O430), 0)</f>
        <v>-3479.1499999999915</v>
      </c>
    </row>
    <row r="431" spans="1:18" x14ac:dyDescent="0.25">
      <c r="A431" s="2">
        <v>417</v>
      </c>
      <c r="B431" t="s">
        <v>417</v>
      </c>
      <c r="C431" s="8">
        <v>145.73410000000001</v>
      </c>
      <c r="D431" s="8">
        <v>86.6</v>
      </c>
      <c r="E431" s="17">
        <f t="shared" si="66"/>
        <v>0.52048391280227557</v>
      </c>
      <c r="F431" s="2">
        <f>+IF(A431&gt;$C$3,AVERAGE(INDEX($E$15:$E$2531,A431-$C$3):E430),"")</f>
        <v>0.53078125533807841</v>
      </c>
      <c r="G431" s="2">
        <f>+IF(A431&gt;$C$3,STDEVA(INDEX($E$15:$E$2531,A431-$C$3):E430),"")</f>
        <v>6.5153036858680794E-3</v>
      </c>
      <c r="H431">
        <f t="shared" si="67"/>
        <v>-1.5804854281985548</v>
      </c>
      <c r="I431" s="2" t="str">
        <f t="shared" si="68"/>
        <v/>
      </c>
      <c r="J431">
        <f t="shared" si="69"/>
        <v>142.41</v>
      </c>
      <c r="K431">
        <f t="shared" si="70"/>
        <v>84.317800000000005</v>
      </c>
      <c r="L431" s="37">
        <f t="shared" si="71"/>
        <v>260.47500000000673</v>
      </c>
      <c r="M431" t="str">
        <f t="shared" si="72"/>
        <v>Long</v>
      </c>
      <c r="N431" s="39">
        <f t="shared" si="73"/>
        <v>0</v>
      </c>
      <c r="O431" s="40">
        <f t="shared" si="76"/>
        <v>-1914.3999999999983</v>
      </c>
      <c r="P431" s="39">
        <f t="shared" si="74"/>
        <v>0</v>
      </c>
      <c r="Q431" s="39">
        <f t="shared" si="75"/>
        <v>0</v>
      </c>
      <c r="R431" s="39">
        <f>IF((O431 - MAX($O$15:O431)) &lt; 0, O431 - MAX($O$15:O431), 0)</f>
        <v>-3479.1499999999915</v>
      </c>
    </row>
    <row r="432" spans="1:18" x14ac:dyDescent="0.25">
      <c r="A432" s="2">
        <v>418</v>
      </c>
      <c r="B432" t="s">
        <v>418</v>
      </c>
      <c r="C432" s="8">
        <v>146.37</v>
      </c>
      <c r="D432" s="8">
        <v>87.24</v>
      </c>
      <c r="E432" s="17">
        <f t="shared" si="66"/>
        <v>0.51747472116242732</v>
      </c>
      <c r="F432" s="2">
        <f>+IF(A432&gt;$C$3,AVERAGE(INDEX($E$15:$E$2531,A432-$C$3):E431),"")</f>
        <v>0.5286593775967019</v>
      </c>
      <c r="G432" s="2">
        <f>+IF(A432&gt;$C$3,STDEVA(INDEX($E$15:$E$2531,A432-$C$3):E431),"")</f>
        <v>6.3999533993239341E-3</v>
      </c>
      <c r="H432">
        <f t="shared" si="67"/>
        <v>-1.7476152928638635</v>
      </c>
      <c r="I432" s="2" t="str">
        <f t="shared" si="68"/>
        <v/>
      </c>
      <c r="J432">
        <f t="shared" si="69"/>
        <v>142.41</v>
      </c>
      <c r="K432">
        <f t="shared" si="70"/>
        <v>84.317800000000005</v>
      </c>
      <c r="L432" s="37">
        <f t="shared" si="71"/>
        <v>259.45000000000471</v>
      </c>
      <c r="M432" t="str">
        <f t="shared" si="72"/>
        <v>Long</v>
      </c>
      <c r="N432" s="39">
        <f t="shared" si="73"/>
        <v>0</v>
      </c>
      <c r="O432" s="40">
        <f t="shared" si="76"/>
        <v>-1914.3999999999983</v>
      </c>
      <c r="P432" s="39">
        <f t="shared" si="74"/>
        <v>0</v>
      </c>
      <c r="Q432" s="39">
        <f t="shared" si="75"/>
        <v>0</v>
      </c>
      <c r="R432" s="39">
        <f>IF((O432 - MAX($O$15:O432)) &lt; 0, O432 - MAX($O$15:O432), 0)</f>
        <v>-3479.1499999999915</v>
      </c>
    </row>
    <row r="433" spans="1:18" x14ac:dyDescent="0.25">
      <c r="A433" s="2">
        <v>419</v>
      </c>
      <c r="B433" t="s">
        <v>419</v>
      </c>
      <c r="C433" s="8">
        <v>145.96950000000001</v>
      </c>
      <c r="D433" s="8">
        <v>86.91</v>
      </c>
      <c r="E433" s="17">
        <f t="shared" si="66"/>
        <v>0.51852459532587591</v>
      </c>
      <c r="F433" s="2">
        <f>+IF(A433&gt;$C$3,AVERAGE(INDEX($E$15:$E$2531,A433-$C$3):E432),"")</f>
        <v>0.52611921425606234</v>
      </c>
      <c r="G433" s="2">
        <f>+IF(A433&gt;$C$3,STDEVA(INDEX($E$15:$E$2531,A433-$C$3):E432),"")</f>
        <v>5.6827801613999656E-3</v>
      </c>
      <c r="H433">
        <f t="shared" si="67"/>
        <v>-1.3364266634441608</v>
      </c>
      <c r="I433" s="2" t="str">
        <f t="shared" si="68"/>
        <v/>
      </c>
      <c r="J433">
        <f t="shared" si="69"/>
        <v>142.41</v>
      </c>
      <c r="K433">
        <f t="shared" si="70"/>
        <v>84.317800000000005</v>
      </c>
      <c r="L433" s="37">
        <f t="shared" si="71"/>
        <v>241.82500000000573</v>
      </c>
      <c r="M433" t="str">
        <f t="shared" si="72"/>
        <v>Long</v>
      </c>
      <c r="N433" s="39">
        <f t="shared" si="73"/>
        <v>0</v>
      </c>
      <c r="O433" s="40">
        <f t="shared" si="76"/>
        <v>-1914.3999999999983</v>
      </c>
      <c r="P433" s="39">
        <f t="shared" si="74"/>
        <v>0</v>
      </c>
      <c r="Q433" s="39">
        <f t="shared" si="75"/>
        <v>0</v>
      </c>
      <c r="R433" s="39">
        <f>IF((O433 - MAX($O$15:O433)) &lt; 0, O433 - MAX($O$15:O433), 0)</f>
        <v>-3479.1499999999915</v>
      </c>
    </row>
    <row r="434" spans="1:18" x14ac:dyDescent="0.25">
      <c r="A434" s="2">
        <v>420</v>
      </c>
      <c r="B434" t="s">
        <v>420</v>
      </c>
      <c r="C434" s="8">
        <v>145.5496</v>
      </c>
      <c r="D434" s="8">
        <v>86.848699999999994</v>
      </c>
      <c r="E434" s="17">
        <f t="shared" si="66"/>
        <v>0.51634939775248456</v>
      </c>
      <c r="F434" s="2">
        <f>+IF(A434&gt;$C$3,AVERAGE(INDEX($E$15:$E$2531,A434-$C$3):E433),"")</f>
        <v>0.52503318372642283</v>
      </c>
      <c r="G434" s="2">
        <f>+IF(A434&gt;$C$3,STDEVA(INDEX($E$15:$E$2531,A434-$C$3):E433),"")</f>
        <v>6.1304985444648489E-3</v>
      </c>
      <c r="H434">
        <f t="shared" si="67"/>
        <v>-1.4164893623176447</v>
      </c>
      <c r="I434" s="2" t="str">
        <f t="shared" si="68"/>
        <v/>
      </c>
      <c r="J434">
        <f t="shared" si="69"/>
        <v>142.41</v>
      </c>
      <c r="K434">
        <f t="shared" si="70"/>
        <v>84.317800000000005</v>
      </c>
      <c r="L434" s="37">
        <f t="shared" si="71"/>
        <v>152.17500000000325</v>
      </c>
      <c r="M434" t="str">
        <f t="shared" si="72"/>
        <v>Long</v>
      </c>
      <c r="N434" s="39">
        <f t="shared" si="73"/>
        <v>0</v>
      </c>
      <c r="O434" s="40">
        <f t="shared" si="76"/>
        <v>-1914.3999999999983</v>
      </c>
      <c r="P434" s="39">
        <f t="shared" si="74"/>
        <v>0</v>
      </c>
      <c r="Q434" s="39">
        <f t="shared" si="75"/>
        <v>0</v>
      </c>
      <c r="R434" s="39">
        <f>IF((O434 - MAX($O$15:O434)) &lt; 0, O434 - MAX($O$15:O434), 0)</f>
        <v>-3479.1499999999915</v>
      </c>
    </row>
    <row r="435" spans="1:18" x14ac:dyDescent="0.25">
      <c r="A435" s="2">
        <v>421</v>
      </c>
      <c r="B435" t="s">
        <v>421</v>
      </c>
      <c r="C435" s="8">
        <v>145.91999999999999</v>
      </c>
      <c r="D435" s="8">
        <v>87.27</v>
      </c>
      <c r="E435" s="17">
        <f t="shared" si="66"/>
        <v>0.51405176515080131</v>
      </c>
      <c r="F435" s="2">
        <f>+IF(A435&gt;$C$3,AVERAGE(INDEX($E$15:$E$2531,A435-$C$3):E434),"")</f>
        <v>0.52350595034279246</v>
      </c>
      <c r="G435" s="2">
        <f>+IF(A435&gt;$C$3,STDEVA(INDEX($E$15:$E$2531,A435-$C$3):E434),"")</f>
        <v>6.4173919697308422E-3</v>
      </c>
      <c r="H435">
        <f t="shared" si="67"/>
        <v>-1.4732129869242934</v>
      </c>
      <c r="I435" s="2" t="str">
        <f t="shared" si="68"/>
        <v/>
      </c>
      <c r="J435">
        <f t="shared" si="69"/>
        <v>142.41</v>
      </c>
      <c r="K435">
        <f t="shared" si="70"/>
        <v>84.317800000000005</v>
      </c>
      <c r="L435" s="37">
        <f t="shared" si="71"/>
        <v>139.45000000000005</v>
      </c>
      <c r="M435" t="str">
        <f t="shared" si="72"/>
        <v>Long</v>
      </c>
      <c r="N435" s="39">
        <f t="shared" si="73"/>
        <v>0</v>
      </c>
      <c r="O435" s="40">
        <f t="shared" si="76"/>
        <v>-1914.3999999999983</v>
      </c>
      <c r="P435" s="39">
        <f t="shared" si="74"/>
        <v>0</v>
      </c>
      <c r="Q435" s="39">
        <f t="shared" si="75"/>
        <v>0</v>
      </c>
      <c r="R435" s="39">
        <f>IF((O435 - MAX($O$15:O435)) &lt; 0, O435 - MAX($O$15:O435), 0)</f>
        <v>-3479.1499999999915</v>
      </c>
    </row>
    <row r="436" spans="1:18" x14ac:dyDescent="0.25">
      <c r="A436" s="2">
        <v>422</v>
      </c>
      <c r="B436" t="s">
        <v>422</v>
      </c>
      <c r="C436" s="8">
        <v>147.08000000000001</v>
      </c>
      <c r="D436" s="8">
        <v>87.47</v>
      </c>
      <c r="E436" s="17">
        <f t="shared" si="66"/>
        <v>0.51968077900130782</v>
      </c>
      <c r="F436" s="2">
        <f>+IF(A436&gt;$C$3,AVERAGE(INDEX($E$15:$E$2531,A436-$C$3):E435),"")</f>
        <v>0.52139521417701673</v>
      </c>
      <c r="G436" s="2">
        <f>+IF(A436&gt;$C$3,STDEVA(INDEX($E$15:$E$2531,A436-$C$3):E435),"")</f>
        <v>5.996769378770416E-3</v>
      </c>
      <c r="H436">
        <f t="shared" si="67"/>
        <v>-0.28589313135474215</v>
      </c>
      <c r="I436" s="2" t="str">
        <f t="shared" si="68"/>
        <v/>
      </c>
      <c r="J436">
        <f t="shared" si="69"/>
        <v>142.41</v>
      </c>
      <c r="K436">
        <f t="shared" si="70"/>
        <v>84.317800000000005</v>
      </c>
      <c r="L436" s="37">
        <f t="shared" si="71"/>
        <v>379.45000000000573</v>
      </c>
      <c r="M436" t="str">
        <f t="shared" si="72"/>
        <v>Long</v>
      </c>
      <c r="N436" s="39">
        <f t="shared" si="73"/>
        <v>0</v>
      </c>
      <c r="O436" s="40">
        <f t="shared" si="76"/>
        <v>-1914.3999999999983</v>
      </c>
      <c r="P436" s="39">
        <f t="shared" si="74"/>
        <v>0</v>
      </c>
      <c r="Q436" s="39">
        <f t="shared" si="75"/>
        <v>0</v>
      </c>
      <c r="R436" s="39">
        <f>IF((O436 - MAX($O$15:O436)) &lt; 0, O436 - MAX($O$15:O436), 0)</f>
        <v>-3479.1499999999915</v>
      </c>
    </row>
    <row r="437" spans="1:18" x14ac:dyDescent="0.25">
      <c r="A437" s="2">
        <v>423</v>
      </c>
      <c r="B437" t="s">
        <v>423</v>
      </c>
      <c r="C437" s="8">
        <v>147.07</v>
      </c>
      <c r="D437" s="8">
        <v>87.34</v>
      </c>
      <c r="E437" s="17">
        <f t="shared" si="66"/>
        <v>0.52110011585480731</v>
      </c>
      <c r="F437" s="2">
        <f>+IF(A437&gt;$C$3,AVERAGE(INDEX($E$15:$E$2531,A437-$C$3):E436),"")</f>
        <v>0.5199764550382423</v>
      </c>
      <c r="G437" s="2">
        <f>+IF(A437&gt;$C$3,STDEVA(INDEX($E$15:$E$2531,A437-$C$3):E436),"")</f>
        <v>4.3346516545588768E-3</v>
      </c>
      <c r="H437">
        <f t="shared" si="67"/>
        <v>0.25922747803349377</v>
      </c>
      <c r="I437" s="2" t="str">
        <f t="shared" si="68"/>
        <v/>
      </c>
      <c r="J437" t="str">
        <f t="shared" si="69"/>
        <v/>
      </c>
      <c r="K437" t="str">
        <f t="shared" si="70"/>
        <v/>
      </c>
      <c r="L437" s="37">
        <f t="shared" si="71"/>
        <v>409.44999999999959</v>
      </c>
      <c r="M437" t="str">
        <f t="shared" si="72"/>
        <v>TP</v>
      </c>
      <c r="N437" s="39">
        <f t="shared" si="73"/>
        <v>409.44999999999959</v>
      </c>
      <c r="O437" s="40">
        <f t="shared" si="76"/>
        <v>-1504.9499999999987</v>
      </c>
      <c r="P437" s="39">
        <f t="shared" si="74"/>
        <v>3.75</v>
      </c>
      <c r="Q437" s="39">
        <f t="shared" si="75"/>
        <v>0</v>
      </c>
      <c r="R437" s="39">
        <f>IF((O437 - MAX($O$15:O437)) &lt; 0, O437 - MAX($O$15:O437), 0)</f>
        <v>-3069.6999999999916</v>
      </c>
    </row>
    <row r="438" spans="1:18" x14ac:dyDescent="0.25">
      <c r="A438" s="2">
        <v>424</v>
      </c>
      <c r="B438" t="s">
        <v>424</v>
      </c>
      <c r="C438" s="8">
        <v>146.97</v>
      </c>
      <c r="D438" s="8">
        <v>87.39</v>
      </c>
      <c r="E438" s="17">
        <f t="shared" si="66"/>
        <v>0.51984762467914014</v>
      </c>
      <c r="F438" s="2">
        <f>+IF(A438&gt;$C$3,AVERAGE(INDEX($E$15:$E$2531,A438-$C$3):E437),"")</f>
        <v>0.51913259882621055</v>
      </c>
      <c r="G438" s="2">
        <f>+IF(A438&gt;$C$3,STDEVA(INDEX($E$15:$E$2531,A438-$C$3):E437),"")</f>
        <v>2.9401848422633383E-3</v>
      </c>
      <c r="H438">
        <f t="shared" si="67"/>
        <v>0.24319078265132918</v>
      </c>
      <c r="I438" s="2" t="str">
        <f t="shared" si="68"/>
        <v/>
      </c>
      <c r="J438" t="str">
        <f t="shared" si="69"/>
        <v/>
      </c>
      <c r="K438" t="str">
        <f t="shared" si="70"/>
        <v/>
      </c>
      <c r="L438" s="37" t="str">
        <f t="shared" si="71"/>
        <v/>
      </c>
      <c r="M438" t="str">
        <f t="shared" si="72"/>
        <v/>
      </c>
      <c r="N438" s="39">
        <f t="shared" si="73"/>
        <v>0</v>
      </c>
      <c r="O438" s="40">
        <f t="shared" si="76"/>
        <v>-1504.9499999999987</v>
      </c>
      <c r="P438" s="39">
        <f t="shared" si="74"/>
        <v>0</v>
      </c>
      <c r="Q438" s="39">
        <f t="shared" si="75"/>
        <v>0</v>
      </c>
      <c r="R438" s="39">
        <f>IF((O438 - MAX($O$15:O438)) &lt; 0, O438 - MAX($O$15:O438), 0)</f>
        <v>-3069.6999999999916</v>
      </c>
    </row>
    <row r="439" spans="1:18" x14ac:dyDescent="0.25">
      <c r="A439" s="2">
        <v>425</v>
      </c>
      <c r="B439" t="s">
        <v>425</v>
      </c>
      <c r="C439" s="8">
        <v>147.07</v>
      </c>
      <c r="D439" s="8">
        <v>87.77</v>
      </c>
      <c r="E439" s="17">
        <f t="shared" si="66"/>
        <v>0.51618890730819622</v>
      </c>
      <c r="F439" s="2">
        <f>+IF(A439&gt;$C$3,AVERAGE(INDEX($E$15:$E$2531,A439-$C$3):E438),"")</f>
        <v>0.51865819847275318</v>
      </c>
      <c r="G439" s="2">
        <f>+IF(A439&gt;$C$3,STDEVA(INDEX($E$15:$E$2531,A439-$C$3):E438),"")</f>
        <v>2.3129183232029667E-3</v>
      </c>
      <c r="H439">
        <f t="shared" si="67"/>
        <v>-1.0676084580182881</v>
      </c>
      <c r="I439" s="2" t="str">
        <f t="shared" si="68"/>
        <v/>
      </c>
      <c r="J439" t="str">
        <f t="shared" si="69"/>
        <v/>
      </c>
      <c r="K439" t="str">
        <f t="shared" si="70"/>
        <v/>
      </c>
      <c r="L439" s="37" t="str">
        <f t="shared" si="71"/>
        <v/>
      </c>
      <c r="M439" t="str">
        <f t="shared" si="72"/>
        <v/>
      </c>
      <c r="N439" s="39">
        <f t="shared" si="73"/>
        <v>0</v>
      </c>
      <c r="O439" s="40">
        <f t="shared" si="76"/>
        <v>-1504.9499999999987</v>
      </c>
      <c r="P439" s="39">
        <f t="shared" si="74"/>
        <v>0</v>
      </c>
      <c r="Q439" s="39">
        <f t="shared" si="75"/>
        <v>0</v>
      </c>
      <c r="R439" s="39">
        <f>IF((O439 - MAX($O$15:O439)) &lt; 0, O439 - MAX($O$15:O439), 0)</f>
        <v>-3069.6999999999916</v>
      </c>
    </row>
    <row r="440" spans="1:18" x14ac:dyDescent="0.25">
      <c r="A440" s="2">
        <v>426</v>
      </c>
      <c r="B440" t="s">
        <v>426</v>
      </c>
      <c r="C440" s="8">
        <v>147.05000000000001</v>
      </c>
      <c r="D440" s="8">
        <v>87.51</v>
      </c>
      <c r="E440" s="17">
        <f t="shared" si="66"/>
        <v>0.51901959245226437</v>
      </c>
      <c r="F440" s="2">
        <f>+IF(A440&gt;$C$3,AVERAGE(INDEX($E$15:$E$2531,A440-$C$3):E439),"")</f>
        <v>0.51818909100414623</v>
      </c>
      <c r="G440" s="2">
        <f>+IF(A440&gt;$C$3,STDEVA(INDEX($E$15:$E$2531,A440-$C$3):E439),"")</f>
        <v>2.340985329766814E-3</v>
      </c>
      <c r="H440">
        <f t="shared" si="67"/>
        <v>0.35476576361154027</v>
      </c>
      <c r="I440" s="2" t="str">
        <f t="shared" si="68"/>
        <v/>
      </c>
      <c r="J440" t="str">
        <f t="shared" si="69"/>
        <v/>
      </c>
      <c r="K440" t="str">
        <f t="shared" si="70"/>
        <v/>
      </c>
      <c r="L440" s="37" t="str">
        <f t="shared" si="71"/>
        <v/>
      </c>
      <c r="M440" t="str">
        <f t="shared" si="72"/>
        <v/>
      </c>
      <c r="N440" s="39">
        <f t="shared" si="73"/>
        <v>0</v>
      </c>
      <c r="O440" s="40">
        <f t="shared" si="76"/>
        <v>-1504.9499999999987</v>
      </c>
      <c r="P440" s="39">
        <f t="shared" si="74"/>
        <v>0</v>
      </c>
      <c r="Q440" s="39">
        <f t="shared" si="75"/>
        <v>0</v>
      </c>
      <c r="R440" s="39">
        <f>IF((O440 - MAX($O$15:O440)) &lt; 0, O440 - MAX($O$15:O440), 0)</f>
        <v>-3069.6999999999916</v>
      </c>
    </row>
    <row r="441" spans="1:18" x14ac:dyDescent="0.25">
      <c r="A441" s="2">
        <v>427</v>
      </c>
      <c r="B441" t="s">
        <v>427</v>
      </c>
      <c r="C441" s="8">
        <v>148</v>
      </c>
      <c r="D441" s="8">
        <v>88.32</v>
      </c>
      <c r="E441" s="17">
        <f t="shared" si="66"/>
        <v>0.51624569123533004</v>
      </c>
      <c r="F441" s="2">
        <f>+IF(A441&gt;$C$3,AVERAGE(INDEX($E$15:$E$2531,A441-$C$3):E440),"")</f>
        <v>0.51802638874303375</v>
      </c>
      <c r="G441" s="2">
        <f>+IF(A441&gt;$C$3,STDEVA(INDEX($E$15:$E$2531,A441-$C$3):E440),"")</f>
        <v>2.2087036880171543E-3</v>
      </c>
      <c r="H441">
        <f t="shared" si="67"/>
        <v>-0.80621837929845486</v>
      </c>
      <c r="I441" s="2" t="str">
        <f t="shared" si="68"/>
        <v/>
      </c>
      <c r="J441" t="str">
        <f t="shared" si="69"/>
        <v/>
      </c>
      <c r="K441" t="str">
        <f t="shared" si="70"/>
        <v/>
      </c>
      <c r="L441" s="37" t="str">
        <f t="shared" si="71"/>
        <v/>
      </c>
      <c r="M441" t="str">
        <f t="shared" si="72"/>
        <v/>
      </c>
      <c r="N441" s="39">
        <f t="shared" si="73"/>
        <v>0</v>
      </c>
      <c r="O441" s="40">
        <f t="shared" si="76"/>
        <v>-1504.9499999999987</v>
      </c>
      <c r="P441" s="39">
        <f t="shared" si="74"/>
        <v>0</v>
      </c>
      <c r="Q441" s="39">
        <f t="shared" si="75"/>
        <v>0</v>
      </c>
      <c r="R441" s="39">
        <f>IF((O441 - MAX($O$15:O441)) &lt; 0, O441 - MAX($O$15:O441), 0)</f>
        <v>-3069.6999999999916</v>
      </c>
    </row>
    <row r="442" spans="1:18" x14ac:dyDescent="0.25">
      <c r="A442" s="2">
        <v>428</v>
      </c>
      <c r="B442" t="s">
        <v>428</v>
      </c>
      <c r="C442" s="8">
        <v>148.33000000000001</v>
      </c>
      <c r="D442" s="8">
        <v>88.57</v>
      </c>
      <c r="E442" s="17">
        <f t="shared" si="66"/>
        <v>0.51564632151402956</v>
      </c>
      <c r="F442" s="2">
        <f>+IF(A442&gt;$C$3,AVERAGE(INDEX($E$15:$E$2531,A442-$C$3):E441),"")</f>
        <v>0.5178898298622453</v>
      </c>
      <c r="G442" s="2">
        <f>+IF(A442&gt;$C$3,STDEVA(INDEX($E$15:$E$2531,A442-$C$3):E441),"")</f>
        <v>2.2837931001634905E-3</v>
      </c>
      <c r="H442">
        <f t="shared" si="67"/>
        <v>-0.98236059477328863</v>
      </c>
      <c r="I442" s="2" t="str">
        <f t="shared" si="68"/>
        <v/>
      </c>
      <c r="J442" t="str">
        <f t="shared" si="69"/>
        <v/>
      </c>
      <c r="K442" t="str">
        <f t="shared" si="70"/>
        <v/>
      </c>
      <c r="L442" s="37" t="str">
        <f t="shared" si="71"/>
        <v/>
      </c>
      <c r="M442" t="str">
        <f t="shared" si="72"/>
        <v/>
      </c>
      <c r="N442" s="39">
        <f t="shared" si="73"/>
        <v>0</v>
      </c>
      <c r="O442" s="40">
        <f t="shared" si="76"/>
        <v>-1504.9499999999987</v>
      </c>
      <c r="P442" s="39">
        <f t="shared" si="74"/>
        <v>0</v>
      </c>
      <c r="Q442" s="39">
        <f t="shared" si="75"/>
        <v>0</v>
      </c>
      <c r="R442" s="39">
        <f>IF((O442 - MAX($O$15:O442)) &lt; 0, O442 - MAX($O$15:O442), 0)</f>
        <v>-3069.6999999999916</v>
      </c>
    </row>
    <row r="443" spans="1:18" x14ac:dyDescent="0.25">
      <c r="A443" s="2">
        <v>429</v>
      </c>
      <c r="B443" t="s">
        <v>429</v>
      </c>
      <c r="C443" s="8">
        <v>149.13</v>
      </c>
      <c r="D443" s="8">
        <v>89.21</v>
      </c>
      <c r="E443" s="17">
        <f t="shared" si="66"/>
        <v>0.51382526784899885</v>
      </c>
      <c r="F443" s="2">
        <f>+IF(A443&gt;$C$3,AVERAGE(INDEX($E$15:$E$2531,A443-$C$3):E442),"")</f>
        <v>0.51757002166092902</v>
      </c>
      <c r="G443" s="2">
        <f>+IF(A443&gt;$C$3,STDEVA(INDEX($E$15:$E$2531,A443-$C$3):E442),"")</f>
        <v>2.3831595188653493E-3</v>
      </c>
      <c r="H443">
        <f t="shared" si="67"/>
        <v>-1.5713399721194918</v>
      </c>
      <c r="I443" s="2" t="str">
        <f t="shared" si="68"/>
        <v/>
      </c>
      <c r="J443" t="str">
        <f t="shared" si="69"/>
        <v/>
      </c>
      <c r="K443" t="str">
        <f t="shared" si="70"/>
        <v/>
      </c>
      <c r="L443" s="37" t="str">
        <f t="shared" si="71"/>
        <v/>
      </c>
      <c r="M443" t="str">
        <f t="shared" si="72"/>
        <v/>
      </c>
      <c r="N443" s="39">
        <f t="shared" si="73"/>
        <v>0</v>
      </c>
      <c r="O443" s="40">
        <f t="shared" si="76"/>
        <v>-1504.9499999999987</v>
      </c>
      <c r="P443" s="39">
        <f t="shared" si="74"/>
        <v>0</v>
      </c>
      <c r="Q443" s="39">
        <f t="shared" si="75"/>
        <v>0</v>
      </c>
      <c r="R443" s="39">
        <f>IF((O443 - MAX($O$15:O443)) &lt; 0, O443 - MAX($O$15:O443), 0)</f>
        <v>-3069.6999999999916</v>
      </c>
    </row>
    <row r="444" spans="1:18" x14ac:dyDescent="0.25">
      <c r="A444" s="2">
        <v>430</v>
      </c>
      <c r="B444" t="s">
        <v>430</v>
      </c>
      <c r="C444" s="8">
        <v>149.37</v>
      </c>
      <c r="D444" s="8">
        <v>89</v>
      </c>
      <c r="E444" s="17">
        <f t="shared" si="66"/>
        <v>0.51779007959006118</v>
      </c>
      <c r="F444" s="2">
        <f>+IF(A444&gt;$C$3,AVERAGE(INDEX($E$15:$E$2531,A444-$C$3):E443),"")</f>
        <v>0.51728956278276395</v>
      </c>
      <c r="G444" s="2">
        <f>+IF(A444&gt;$C$3,STDEVA(INDEX($E$15:$E$2531,A444-$C$3):E443),"")</f>
        <v>2.675372359221541E-3</v>
      </c>
      <c r="H444">
        <f t="shared" si="67"/>
        <v>0.18708304493467665</v>
      </c>
      <c r="I444" s="2" t="str">
        <f t="shared" si="68"/>
        <v/>
      </c>
      <c r="J444" t="str">
        <f t="shared" si="69"/>
        <v/>
      </c>
      <c r="K444" t="str">
        <f t="shared" si="70"/>
        <v/>
      </c>
      <c r="L444" s="37" t="str">
        <f t="shared" si="71"/>
        <v/>
      </c>
      <c r="M444" t="str">
        <f t="shared" si="72"/>
        <v/>
      </c>
      <c r="N444" s="39">
        <f t="shared" si="73"/>
        <v>0</v>
      </c>
      <c r="O444" s="40">
        <f t="shared" si="76"/>
        <v>-1504.9499999999987</v>
      </c>
      <c r="P444" s="39">
        <f t="shared" si="74"/>
        <v>0</v>
      </c>
      <c r="Q444" s="39">
        <f t="shared" si="75"/>
        <v>0</v>
      </c>
      <c r="R444" s="39">
        <f>IF((O444 - MAX($O$15:O444)) &lt; 0, O444 - MAX($O$15:O444), 0)</f>
        <v>-3069.6999999999916</v>
      </c>
    </row>
    <row r="445" spans="1:18" x14ac:dyDescent="0.25">
      <c r="A445" s="2">
        <v>431</v>
      </c>
      <c r="B445" t="s">
        <v>431</v>
      </c>
      <c r="C445" s="8">
        <v>149.41</v>
      </c>
      <c r="D445" s="8">
        <v>89.31</v>
      </c>
      <c r="E445" s="17">
        <f t="shared" si="66"/>
        <v>0.51458074116719876</v>
      </c>
      <c r="F445" s="2">
        <f>+IF(A445&gt;$C$3,AVERAGE(INDEX($E$15:$E$2531,A445-$C$3):E444),"")</f>
        <v>0.51770493105379289</v>
      </c>
      <c r="G445" s="2">
        <f>+IF(A445&gt;$C$3,STDEVA(INDEX($E$15:$E$2531,A445-$C$3):E444),"")</f>
        <v>2.3842017649398795E-3</v>
      </c>
      <c r="H445">
        <f t="shared" si="67"/>
        <v>-1.3103714343877735</v>
      </c>
      <c r="I445" s="2" t="str">
        <f t="shared" si="68"/>
        <v/>
      </c>
      <c r="J445" t="str">
        <f t="shared" si="69"/>
        <v/>
      </c>
      <c r="K445" t="str">
        <f t="shared" si="70"/>
        <v/>
      </c>
      <c r="L445" s="37" t="str">
        <f t="shared" si="71"/>
        <v/>
      </c>
      <c r="M445" t="str">
        <f t="shared" si="72"/>
        <v/>
      </c>
      <c r="N445" s="39">
        <f t="shared" si="73"/>
        <v>0</v>
      </c>
      <c r="O445" s="40">
        <f t="shared" si="76"/>
        <v>-1504.9499999999987</v>
      </c>
      <c r="P445" s="39">
        <f t="shared" si="74"/>
        <v>0</v>
      </c>
      <c r="Q445" s="39">
        <f t="shared" si="75"/>
        <v>0</v>
      </c>
      <c r="R445" s="39">
        <f>IF((O445 - MAX($O$15:O445)) &lt; 0, O445 - MAX($O$15:O445), 0)</f>
        <v>-3069.6999999999916</v>
      </c>
    </row>
    <row r="446" spans="1:18" x14ac:dyDescent="0.25">
      <c r="A446" s="2">
        <v>432</v>
      </c>
      <c r="B446" t="s">
        <v>432</v>
      </c>
      <c r="C446" s="8">
        <v>150.25</v>
      </c>
      <c r="D446" s="8">
        <v>89.94</v>
      </c>
      <c r="E446" s="17">
        <f t="shared" si="66"/>
        <v>0.51315779207275558</v>
      </c>
      <c r="F446" s="2">
        <f>+IF(A446&gt;$C$3,AVERAGE(INDEX($E$15:$E$2531,A446-$C$3):E445),"")</f>
        <v>0.5171382601833362</v>
      </c>
      <c r="G446" s="2">
        <f>+IF(A446&gt;$C$3,STDEVA(INDEX($E$15:$E$2531,A446-$C$3):E445),"")</f>
        <v>2.4607389363898646E-3</v>
      </c>
      <c r="H446">
        <f t="shared" si="67"/>
        <v>-1.6175905748134078</v>
      </c>
      <c r="I446" s="2" t="str">
        <f t="shared" si="68"/>
        <v/>
      </c>
      <c r="J446" t="str">
        <f t="shared" si="69"/>
        <v/>
      </c>
      <c r="K446" t="str">
        <f t="shared" si="70"/>
        <v/>
      </c>
      <c r="L446" s="37" t="str">
        <f t="shared" si="71"/>
        <v/>
      </c>
      <c r="M446" t="str">
        <f t="shared" si="72"/>
        <v/>
      </c>
      <c r="N446" s="39">
        <f t="shared" si="73"/>
        <v>0</v>
      </c>
      <c r="O446" s="40">
        <f t="shared" si="76"/>
        <v>-1504.9499999999987</v>
      </c>
      <c r="P446" s="39">
        <f t="shared" si="74"/>
        <v>0</v>
      </c>
      <c r="Q446" s="39">
        <f t="shared" si="75"/>
        <v>0</v>
      </c>
      <c r="R446" s="39">
        <f>IF((O446 - MAX($O$15:O446)) &lt; 0, O446 - MAX($O$15:O446), 0)</f>
        <v>-3069.6999999999916</v>
      </c>
    </row>
    <row r="447" spans="1:18" x14ac:dyDescent="0.25">
      <c r="A447" s="2">
        <v>433</v>
      </c>
      <c r="B447" t="s">
        <v>433</v>
      </c>
      <c r="C447" s="8">
        <v>150.07</v>
      </c>
      <c r="D447" s="8">
        <v>90</v>
      </c>
      <c r="E447" s="17">
        <f t="shared" si="66"/>
        <v>0.51129218157763301</v>
      </c>
      <c r="F447" s="2">
        <f>+IF(A447&gt;$C$3,AVERAGE(INDEX($E$15:$E$2531,A447-$C$3):E446),"")</f>
        <v>0.51625577976310821</v>
      </c>
      <c r="G447" s="2">
        <f>+IF(A447&gt;$C$3,STDEVA(INDEX($E$15:$E$2531,A447-$C$3):E446),"")</f>
        <v>2.27982372381978E-3</v>
      </c>
      <c r="H447">
        <f t="shared" si="67"/>
        <v>-2.1771850751508262</v>
      </c>
      <c r="I447" s="2" t="str">
        <f t="shared" si="68"/>
        <v>Buy</v>
      </c>
      <c r="J447">
        <f t="shared" si="69"/>
        <v>150.07</v>
      </c>
      <c r="K447">
        <f t="shared" si="70"/>
        <v>90</v>
      </c>
      <c r="L447" s="37" t="str">
        <f t="shared" si="71"/>
        <v/>
      </c>
      <c r="M447" t="str">
        <f t="shared" si="72"/>
        <v>Long</v>
      </c>
      <c r="N447" s="39">
        <f t="shared" si="73"/>
        <v>0</v>
      </c>
      <c r="O447" s="40">
        <f t="shared" si="76"/>
        <v>-1504.9499999999987</v>
      </c>
      <c r="P447" s="39">
        <f t="shared" si="74"/>
        <v>3.75</v>
      </c>
      <c r="Q447" s="39">
        <f t="shared" si="75"/>
        <v>3000.875</v>
      </c>
      <c r="R447" s="39">
        <f>IF((O447 - MAX($O$15:O447)) &lt; 0, O447 - MAX($O$15:O447), 0)</f>
        <v>-3069.6999999999916</v>
      </c>
    </row>
    <row r="448" spans="1:18" x14ac:dyDescent="0.25">
      <c r="A448" s="2">
        <v>434</v>
      </c>
      <c r="B448" t="s">
        <v>434</v>
      </c>
      <c r="C448" s="8">
        <v>150.66</v>
      </c>
      <c r="D448" s="8">
        <v>90.05</v>
      </c>
      <c r="E448" s="17">
        <f t="shared" si="66"/>
        <v>0.51466057077558358</v>
      </c>
      <c r="F448" s="2">
        <f>+IF(A448&gt;$C$3,AVERAGE(INDEX($E$15:$E$2531,A448-$C$3):E447),"")</f>
        <v>0.51530517497405193</v>
      </c>
      <c r="G448" s="2">
        <f>+IF(A448&gt;$C$3,STDEVA(INDEX($E$15:$E$2531,A448-$C$3):E447),"")</f>
        <v>2.3765490094559889E-3</v>
      </c>
      <c r="H448">
        <f t="shared" si="67"/>
        <v>-0.27123539043526856</v>
      </c>
      <c r="I448" s="2" t="str">
        <f t="shared" si="68"/>
        <v/>
      </c>
      <c r="J448">
        <f t="shared" si="69"/>
        <v>150.07</v>
      </c>
      <c r="K448">
        <f t="shared" si="70"/>
        <v>90</v>
      </c>
      <c r="L448" s="37">
        <f t="shared" si="71"/>
        <v>135.00000000000156</v>
      </c>
      <c r="M448" t="str">
        <f t="shared" si="72"/>
        <v>Long</v>
      </c>
      <c r="N448" s="39">
        <f t="shared" si="73"/>
        <v>0</v>
      </c>
      <c r="O448" s="40">
        <f t="shared" si="76"/>
        <v>-1504.9499999999987</v>
      </c>
      <c r="P448" s="39">
        <f t="shared" si="74"/>
        <v>0</v>
      </c>
      <c r="Q448" s="39">
        <f t="shared" si="75"/>
        <v>0</v>
      </c>
      <c r="R448" s="39">
        <f>IF((O448 - MAX($O$15:O448)) &lt; 0, O448 - MAX($O$15:O448), 0)</f>
        <v>-3069.6999999999916</v>
      </c>
    </row>
    <row r="449" spans="1:18" x14ac:dyDescent="0.25">
      <c r="A449" s="2">
        <v>435</v>
      </c>
      <c r="B449" t="s">
        <v>435</v>
      </c>
      <c r="C449" s="8">
        <v>150.07</v>
      </c>
      <c r="D449" s="8">
        <v>88.97</v>
      </c>
      <c r="E449" s="17">
        <f t="shared" si="66"/>
        <v>0.52280261765122216</v>
      </c>
      <c r="F449" s="2">
        <f>+IF(A449&gt;$C$3,AVERAGE(INDEX($E$15:$E$2531,A449-$C$3):E448),"")</f>
        <v>0.51513535980376157</v>
      </c>
      <c r="G449" s="2">
        <f>+IF(A449&gt;$C$3,STDEVA(INDEX($E$15:$E$2531,A449-$C$3):E448),"")</f>
        <v>2.3600550459813015E-3</v>
      </c>
      <c r="H449">
        <f t="shared" si="67"/>
        <v>3.2487622949796791</v>
      </c>
      <c r="I449" s="2" t="str">
        <f t="shared" si="68"/>
        <v>Sell</v>
      </c>
      <c r="J449">
        <f t="shared" si="69"/>
        <v>150.07</v>
      </c>
      <c r="K449">
        <f t="shared" si="70"/>
        <v>90</v>
      </c>
      <c r="L449" s="37">
        <f t="shared" si="71"/>
        <v>257.50000000000028</v>
      </c>
      <c r="M449" t="str">
        <f t="shared" si="72"/>
        <v>Long</v>
      </c>
      <c r="N449" s="39">
        <f t="shared" si="73"/>
        <v>0</v>
      </c>
      <c r="O449" s="40">
        <f t="shared" si="76"/>
        <v>-1504.9499999999987</v>
      </c>
      <c r="P449" s="39">
        <f t="shared" si="74"/>
        <v>0</v>
      </c>
      <c r="Q449" s="39">
        <f t="shared" si="75"/>
        <v>0</v>
      </c>
      <c r="R449" s="39">
        <f>IF((O449 - MAX($O$15:O449)) &lt; 0, O449 - MAX($O$15:O449), 0)</f>
        <v>-3069.6999999999916</v>
      </c>
    </row>
    <row r="450" spans="1:18" x14ac:dyDescent="0.25">
      <c r="A450" s="2">
        <v>436</v>
      </c>
      <c r="B450" t="s">
        <v>436</v>
      </c>
      <c r="C450" s="8">
        <v>149.72</v>
      </c>
      <c r="D450" s="8">
        <v>89.58</v>
      </c>
      <c r="E450" s="17">
        <f t="shared" si="66"/>
        <v>0.51363480225707425</v>
      </c>
      <c r="F450" s="2">
        <f>+IF(A450&gt;$C$3,AVERAGE(INDEX($E$15:$E$2531,A450-$C$3):E449),"")</f>
        <v>0.51555569593697925</v>
      </c>
      <c r="G450" s="2">
        <f>+IF(A450&gt;$C$3,STDEVA(INDEX($E$15:$E$2531,A450-$C$3):E449),"")</f>
        <v>3.2914342619945005E-3</v>
      </c>
      <c r="H450">
        <f t="shared" si="67"/>
        <v>-0.58360384167022739</v>
      </c>
      <c r="I450" s="2" t="str">
        <f t="shared" si="68"/>
        <v/>
      </c>
      <c r="J450">
        <f t="shared" si="69"/>
        <v>150.07</v>
      </c>
      <c r="K450">
        <f t="shared" si="70"/>
        <v>90</v>
      </c>
      <c r="L450" s="37">
        <f t="shared" si="71"/>
        <v>17.500000000001847</v>
      </c>
      <c r="M450" t="str">
        <f t="shared" si="72"/>
        <v>Long</v>
      </c>
      <c r="N450" s="39">
        <f t="shared" si="73"/>
        <v>0</v>
      </c>
      <c r="O450" s="40">
        <f t="shared" si="76"/>
        <v>-1504.9499999999987</v>
      </c>
      <c r="P450" s="39">
        <f t="shared" si="74"/>
        <v>0</v>
      </c>
      <c r="Q450" s="39">
        <f t="shared" si="75"/>
        <v>0</v>
      </c>
      <c r="R450" s="39">
        <f>IF((O450 - MAX($O$15:O450)) &lt; 0, O450 - MAX($O$15:O450), 0)</f>
        <v>-3069.6999999999916</v>
      </c>
    </row>
    <row r="451" spans="1:18" x14ac:dyDescent="0.25">
      <c r="A451" s="2">
        <v>437</v>
      </c>
      <c r="B451" t="s">
        <v>437</v>
      </c>
      <c r="C451" s="8">
        <v>151.24</v>
      </c>
      <c r="D451" s="8">
        <v>90.37</v>
      </c>
      <c r="E451" s="17">
        <f t="shared" si="66"/>
        <v>0.51495562510886772</v>
      </c>
      <c r="F451" s="2">
        <f>+IF(A451&gt;$C$3,AVERAGE(INDEX($E$15:$E$2531,A451-$C$3):E450),"")</f>
        <v>0.51526559716161735</v>
      </c>
      <c r="G451" s="2">
        <f>+IF(A451&gt;$C$3,STDEVA(INDEX($E$15:$E$2531,A451-$C$3):E450),"")</f>
        <v>3.337750727114092E-3</v>
      </c>
      <c r="H451">
        <f t="shared" si="67"/>
        <v>-9.2868544745293116E-2</v>
      </c>
      <c r="I451" s="2" t="str">
        <f t="shared" si="68"/>
        <v/>
      </c>
      <c r="J451">
        <f t="shared" si="69"/>
        <v>150.07</v>
      </c>
      <c r="K451">
        <f t="shared" si="70"/>
        <v>90</v>
      </c>
      <c r="L451" s="37">
        <f t="shared" si="71"/>
        <v>200.00000000000284</v>
      </c>
      <c r="M451" t="str">
        <f t="shared" si="72"/>
        <v>Long</v>
      </c>
      <c r="N451" s="39">
        <f t="shared" si="73"/>
        <v>0</v>
      </c>
      <c r="O451" s="40">
        <f t="shared" si="76"/>
        <v>-1504.9499999999987</v>
      </c>
      <c r="P451" s="39">
        <f t="shared" si="74"/>
        <v>0</v>
      </c>
      <c r="Q451" s="39">
        <f t="shared" si="75"/>
        <v>0</v>
      </c>
      <c r="R451" s="39">
        <f>IF((O451 - MAX($O$15:O451)) &lt; 0, O451 - MAX($O$15:O451), 0)</f>
        <v>-3069.6999999999916</v>
      </c>
    </row>
    <row r="452" spans="1:18" x14ac:dyDescent="0.25">
      <c r="A452" s="2">
        <v>438</v>
      </c>
      <c r="B452" t="s">
        <v>438</v>
      </c>
      <c r="C452" s="8">
        <v>149.56</v>
      </c>
      <c r="D452" s="8">
        <v>89.26</v>
      </c>
      <c r="E452" s="17">
        <f t="shared" si="66"/>
        <v>0.51614419090778907</v>
      </c>
      <c r="F452" s="2">
        <f>+IF(A452&gt;$C$3,AVERAGE(INDEX($E$15:$E$2531,A452-$C$3):E451),"")</f>
        <v>0.51518885311659945</v>
      </c>
      <c r="G452" s="2">
        <f>+IF(A452&gt;$C$3,STDEVA(INDEX($E$15:$E$2531,A452-$C$3):E451),"")</f>
        <v>3.3358425497870842E-3</v>
      </c>
      <c r="H452">
        <f t="shared" si="67"/>
        <v>0.28638575620141016</v>
      </c>
      <c r="I452" s="2" t="str">
        <f t="shared" si="68"/>
        <v/>
      </c>
      <c r="J452">
        <f t="shared" si="69"/>
        <v>150.07</v>
      </c>
      <c r="K452">
        <f t="shared" si="70"/>
        <v>90</v>
      </c>
      <c r="L452" s="37">
        <f t="shared" si="71"/>
        <v>57.500000000000995</v>
      </c>
      <c r="M452" t="str">
        <f t="shared" si="72"/>
        <v>Long</v>
      </c>
      <c r="N452" s="39">
        <f t="shared" si="73"/>
        <v>0</v>
      </c>
      <c r="O452" s="40">
        <f t="shared" si="76"/>
        <v>-1504.9499999999987</v>
      </c>
      <c r="P452" s="39">
        <f t="shared" si="74"/>
        <v>0</v>
      </c>
      <c r="Q452" s="39">
        <f t="shared" si="75"/>
        <v>0</v>
      </c>
      <c r="R452" s="39">
        <f>IF((O452 - MAX($O$15:O452)) &lt; 0, O452 - MAX($O$15:O452), 0)</f>
        <v>-3069.6999999999916</v>
      </c>
    </row>
    <row r="453" spans="1:18" x14ac:dyDescent="0.25">
      <c r="A453" s="2">
        <v>439</v>
      </c>
      <c r="B453" t="s">
        <v>439</v>
      </c>
      <c r="C453" s="8">
        <v>151.05000000000001</v>
      </c>
      <c r="D453" s="8">
        <v>90.08</v>
      </c>
      <c r="E453" s="17">
        <f t="shared" si="66"/>
        <v>0.51691274344130089</v>
      </c>
      <c r="F453" s="2">
        <f>+IF(A453&gt;$C$3,AVERAGE(INDEX($E$15:$E$2531,A453-$C$3):E452),"")</f>
        <v>0.51544651123424279</v>
      </c>
      <c r="G453" s="2">
        <f>+IF(A453&gt;$C$3,STDEVA(INDEX($E$15:$E$2531,A453-$C$3):E452),"")</f>
        <v>3.3067843197495117E-3</v>
      </c>
      <c r="H453">
        <f t="shared" si="67"/>
        <v>0.44340122163430706</v>
      </c>
      <c r="I453" s="2" t="str">
        <f t="shared" si="68"/>
        <v/>
      </c>
      <c r="J453">
        <f t="shared" si="69"/>
        <v>150.07</v>
      </c>
      <c r="K453">
        <f t="shared" si="70"/>
        <v>90</v>
      </c>
      <c r="L453" s="37">
        <f t="shared" si="71"/>
        <v>225.00000000000497</v>
      </c>
      <c r="M453" t="str">
        <f t="shared" si="72"/>
        <v>Long</v>
      </c>
      <c r="N453" s="39">
        <f t="shared" si="73"/>
        <v>0</v>
      </c>
      <c r="O453" s="40">
        <f t="shared" si="76"/>
        <v>-1504.9499999999987</v>
      </c>
      <c r="P453" s="39">
        <f t="shared" si="74"/>
        <v>0</v>
      </c>
      <c r="Q453" s="39">
        <f t="shared" si="75"/>
        <v>0</v>
      </c>
      <c r="R453" s="39">
        <f>IF((O453 - MAX($O$15:O453)) &lt; 0, O453 - MAX($O$15:O453), 0)</f>
        <v>-3069.6999999999916</v>
      </c>
    </row>
    <row r="454" spans="1:18" x14ac:dyDescent="0.25">
      <c r="A454" s="2">
        <v>440</v>
      </c>
      <c r="B454" t="s">
        <v>440</v>
      </c>
      <c r="C454" s="8">
        <v>151.16</v>
      </c>
      <c r="D454" s="8">
        <v>90.46</v>
      </c>
      <c r="E454" s="17">
        <f t="shared" si="66"/>
        <v>0.51343111443159117</v>
      </c>
      <c r="F454" s="2">
        <f>+IF(A454&gt;$C$3,AVERAGE(INDEX($E$15:$E$2531,A454-$C$3):E453),"")</f>
        <v>0.5153490294399361</v>
      </c>
      <c r="G454" s="2">
        <f>+IF(A454&gt;$C$3,STDEVA(INDEX($E$15:$E$2531,A454-$C$3):E453),"")</f>
        <v>3.2413457900106833E-3</v>
      </c>
      <c r="H454">
        <f t="shared" si="67"/>
        <v>-0.59170330245407321</v>
      </c>
      <c r="I454" s="2" t="str">
        <f t="shared" si="68"/>
        <v/>
      </c>
      <c r="J454">
        <f t="shared" si="69"/>
        <v>150.07</v>
      </c>
      <c r="K454">
        <f t="shared" si="70"/>
        <v>90</v>
      </c>
      <c r="L454" s="37">
        <f t="shared" si="71"/>
        <v>157.50000000000242</v>
      </c>
      <c r="M454" t="str">
        <f t="shared" si="72"/>
        <v>Long</v>
      </c>
      <c r="N454" s="39">
        <f t="shared" si="73"/>
        <v>0</v>
      </c>
      <c r="O454" s="40">
        <f t="shared" si="76"/>
        <v>-1504.9499999999987</v>
      </c>
      <c r="P454" s="39">
        <f t="shared" si="74"/>
        <v>0</v>
      </c>
      <c r="Q454" s="39">
        <f t="shared" si="75"/>
        <v>0</v>
      </c>
      <c r="R454" s="39">
        <f>IF((O454 - MAX($O$15:O454)) &lt; 0, O454 - MAX($O$15:O454), 0)</f>
        <v>-3069.6999999999916</v>
      </c>
    </row>
    <row r="455" spans="1:18" x14ac:dyDescent="0.25">
      <c r="A455" s="2">
        <v>441</v>
      </c>
      <c r="B455" t="s">
        <v>441</v>
      </c>
      <c r="C455" s="8">
        <v>150.96</v>
      </c>
      <c r="D455" s="8">
        <v>90.16</v>
      </c>
      <c r="E455" s="17">
        <f t="shared" si="66"/>
        <v>0.51542903132877405</v>
      </c>
      <c r="F455" s="2">
        <f>+IF(A455&gt;$C$3,AVERAGE(INDEX($E$15:$E$2531,A455-$C$3):E454),"")</f>
        <v>0.51522129313597964</v>
      </c>
      <c r="G455" s="2">
        <f>+IF(A455&gt;$C$3,STDEVA(INDEX($E$15:$E$2531,A455-$C$3):E454),"")</f>
        <v>3.2975722562673449E-3</v>
      </c>
      <c r="H455">
        <f t="shared" si="67"/>
        <v>6.2997313371853644E-2</v>
      </c>
      <c r="I455" s="2" t="str">
        <f t="shared" si="68"/>
        <v/>
      </c>
      <c r="J455">
        <f t="shared" si="69"/>
        <v>150.07</v>
      </c>
      <c r="K455">
        <f t="shared" si="70"/>
        <v>90</v>
      </c>
      <c r="L455" s="37">
        <f t="shared" si="71"/>
        <v>182.50000000000455</v>
      </c>
      <c r="M455" t="str">
        <f t="shared" si="72"/>
        <v>Long</v>
      </c>
      <c r="N455" s="39">
        <f t="shared" si="73"/>
        <v>0</v>
      </c>
      <c r="O455" s="40">
        <f t="shared" si="76"/>
        <v>-1504.9499999999987</v>
      </c>
      <c r="P455" s="39">
        <f t="shared" si="74"/>
        <v>0</v>
      </c>
      <c r="Q455" s="39">
        <f t="shared" si="75"/>
        <v>0</v>
      </c>
      <c r="R455" s="39">
        <f>IF((O455 - MAX($O$15:O455)) &lt; 0, O455 - MAX($O$15:O455), 0)</f>
        <v>-3069.6999999999916</v>
      </c>
    </row>
    <row r="456" spans="1:18" x14ac:dyDescent="0.25">
      <c r="A456" s="2">
        <v>442</v>
      </c>
      <c r="B456" t="s">
        <v>442</v>
      </c>
      <c r="C456" s="8">
        <v>151.80000000000001</v>
      </c>
      <c r="D456" s="8">
        <v>90.8</v>
      </c>
      <c r="E456" s="17">
        <f t="shared" si="66"/>
        <v>0.51390457935428213</v>
      </c>
      <c r="F456" s="2">
        <f>+IF(A456&gt;$C$3,AVERAGE(INDEX($E$15:$E$2531,A456-$C$3):E455),"")</f>
        <v>0.51547365305331516</v>
      </c>
      <c r="G456" s="2">
        <f>+IF(A456&gt;$C$3,STDEVA(INDEX($E$15:$E$2531,A456-$C$3):E455),"")</f>
        <v>3.205538391798512E-3</v>
      </c>
      <c r="H456">
        <f t="shared" si="67"/>
        <v>-0.48948835024018522</v>
      </c>
      <c r="I456" s="2" t="str">
        <f t="shared" si="68"/>
        <v/>
      </c>
      <c r="J456">
        <f t="shared" si="69"/>
        <v>150.07</v>
      </c>
      <c r="K456">
        <f t="shared" si="70"/>
        <v>90</v>
      </c>
      <c r="L456" s="37">
        <f t="shared" si="71"/>
        <v>232.50000000000526</v>
      </c>
      <c r="M456" t="str">
        <f t="shared" si="72"/>
        <v>Long</v>
      </c>
      <c r="N456" s="39">
        <f t="shared" si="73"/>
        <v>0</v>
      </c>
      <c r="O456" s="40">
        <f t="shared" si="76"/>
        <v>-1504.9499999999987</v>
      </c>
      <c r="P456" s="39">
        <f t="shared" si="74"/>
        <v>0</v>
      </c>
      <c r="Q456" s="39">
        <f t="shared" si="75"/>
        <v>0</v>
      </c>
      <c r="R456" s="39">
        <f>IF((O456 - MAX($O$15:O456)) &lt; 0, O456 - MAX($O$15:O456), 0)</f>
        <v>-3069.6999999999916</v>
      </c>
    </row>
    <row r="457" spans="1:18" x14ac:dyDescent="0.25">
      <c r="A457" s="2">
        <v>443</v>
      </c>
      <c r="B457" t="s">
        <v>443</v>
      </c>
      <c r="C457" s="8">
        <v>151.77000000000001</v>
      </c>
      <c r="D457" s="8">
        <v>90.7</v>
      </c>
      <c r="E457" s="17">
        <f t="shared" si="66"/>
        <v>0.51480885985086355</v>
      </c>
      <c r="F457" s="2">
        <f>+IF(A457&gt;$C$3,AVERAGE(INDEX($E$15:$E$2531,A457-$C$3):E456),"")</f>
        <v>0.51576391947294276</v>
      </c>
      <c r="G457" s="2">
        <f>+IF(A457&gt;$C$3,STDEVA(INDEX($E$15:$E$2531,A457-$C$3):E456),"")</f>
        <v>2.8814668198709208E-3</v>
      </c>
      <c r="H457">
        <f t="shared" si="67"/>
        <v>-0.33144911317145931</v>
      </c>
      <c r="I457" s="2" t="str">
        <f t="shared" si="68"/>
        <v/>
      </c>
      <c r="J457">
        <f t="shared" si="69"/>
        <v>150.07</v>
      </c>
      <c r="K457">
        <f t="shared" si="70"/>
        <v>90</v>
      </c>
      <c r="L457" s="37">
        <f t="shared" si="71"/>
        <v>250.00000000000355</v>
      </c>
      <c r="M457" t="str">
        <f t="shared" si="72"/>
        <v>Long</v>
      </c>
      <c r="N457" s="39">
        <f t="shared" si="73"/>
        <v>0</v>
      </c>
      <c r="O457" s="40">
        <f t="shared" si="76"/>
        <v>-1504.9499999999987</v>
      </c>
      <c r="P457" s="39">
        <f t="shared" si="74"/>
        <v>0</v>
      </c>
      <c r="Q457" s="39">
        <f t="shared" si="75"/>
        <v>0</v>
      </c>
      <c r="R457" s="39">
        <f>IF((O457 - MAX($O$15:O457)) &lt; 0, O457 - MAX($O$15:O457), 0)</f>
        <v>-3069.6999999999916</v>
      </c>
    </row>
    <row r="458" spans="1:18" x14ac:dyDescent="0.25">
      <c r="A458" s="2">
        <v>444</v>
      </c>
      <c r="B458" t="s">
        <v>444</v>
      </c>
      <c r="C458" s="8">
        <v>152.02000000000001</v>
      </c>
      <c r="D458" s="8">
        <v>91.1</v>
      </c>
      <c r="E458" s="17">
        <f t="shared" si="66"/>
        <v>0.51205428687198196</v>
      </c>
      <c r="F458" s="2">
        <f>+IF(A458&gt;$C$3,AVERAGE(INDEX($E$15:$E$2531,A458-$C$3):E457),"")</f>
        <v>0.51578039603686276</v>
      </c>
      <c r="G458" s="2">
        <f>+IF(A458&gt;$C$3,STDEVA(INDEX($E$15:$E$2531,A458-$C$3):E457),"")</f>
        <v>2.8747853291913525E-3</v>
      </c>
      <c r="H458">
        <f t="shared" si="67"/>
        <v>-1.2961347503220091</v>
      </c>
      <c r="I458" s="2" t="str">
        <f t="shared" si="68"/>
        <v/>
      </c>
      <c r="J458">
        <f t="shared" si="69"/>
        <v>150.07</v>
      </c>
      <c r="K458">
        <f t="shared" si="70"/>
        <v>90</v>
      </c>
      <c r="L458" s="37">
        <f t="shared" si="71"/>
        <v>212.50000000000568</v>
      </c>
      <c r="M458" t="str">
        <f t="shared" si="72"/>
        <v>Long</v>
      </c>
      <c r="N458" s="39">
        <f t="shared" si="73"/>
        <v>0</v>
      </c>
      <c r="O458" s="40">
        <f t="shared" si="76"/>
        <v>-1504.9499999999987</v>
      </c>
      <c r="P458" s="39">
        <f t="shared" si="74"/>
        <v>0</v>
      </c>
      <c r="Q458" s="39">
        <f t="shared" si="75"/>
        <v>0</v>
      </c>
      <c r="R458" s="39">
        <f>IF((O458 - MAX($O$15:O458)) &lt; 0, O458 - MAX($O$15:O458), 0)</f>
        <v>-3069.6999999999916</v>
      </c>
    </row>
    <row r="459" spans="1:18" x14ac:dyDescent="0.25">
      <c r="A459" s="2">
        <v>445</v>
      </c>
      <c r="B459" t="s">
        <v>445</v>
      </c>
      <c r="C459" s="8">
        <v>152.15100000000001</v>
      </c>
      <c r="D459" s="8">
        <v>91.48</v>
      </c>
      <c r="E459" s="17">
        <f t="shared" si="66"/>
        <v>0.50875307962818794</v>
      </c>
      <c r="F459" s="2">
        <f>+IF(A459&gt;$C$3,AVERAGE(INDEX($E$15:$E$2531,A459-$C$3):E458),"")</f>
        <v>0.51458613706139156</v>
      </c>
      <c r="G459" s="2">
        <f>+IF(A459&gt;$C$3,STDEVA(INDEX($E$15:$E$2531,A459-$C$3):E458),"")</f>
        <v>1.4937841257383557E-3</v>
      </c>
      <c r="H459">
        <f t="shared" si="67"/>
        <v>-3.9048864777033425</v>
      </c>
      <c r="I459" s="2" t="str">
        <f t="shared" si="68"/>
        <v>Buy</v>
      </c>
      <c r="J459">
        <f t="shared" si="69"/>
        <v>150.07</v>
      </c>
      <c r="K459">
        <f t="shared" si="70"/>
        <v>90</v>
      </c>
      <c r="L459" s="37">
        <f t="shared" si="71"/>
        <v>150.2500000000033</v>
      </c>
      <c r="M459" t="str">
        <f t="shared" si="72"/>
        <v>Long</v>
      </c>
      <c r="N459" s="39">
        <f t="shared" si="73"/>
        <v>0</v>
      </c>
      <c r="O459" s="40">
        <f t="shared" si="76"/>
        <v>-1504.9499999999987</v>
      </c>
      <c r="P459" s="39">
        <f t="shared" si="74"/>
        <v>0</v>
      </c>
      <c r="Q459" s="39">
        <f t="shared" si="75"/>
        <v>0</v>
      </c>
      <c r="R459" s="39">
        <f>IF((O459 - MAX($O$15:O459)) &lt; 0, O459 - MAX($O$15:O459), 0)</f>
        <v>-3069.6999999999916</v>
      </c>
    </row>
    <row r="460" spans="1:18" x14ac:dyDescent="0.25">
      <c r="A460" s="2">
        <v>446</v>
      </c>
      <c r="B460" t="s">
        <v>446</v>
      </c>
      <c r="C460" s="8">
        <v>152.29</v>
      </c>
      <c r="D460" s="8">
        <v>91.71</v>
      </c>
      <c r="E460" s="17">
        <f t="shared" si="66"/>
        <v>0.50715517329274673</v>
      </c>
      <c r="F460" s="2">
        <f>+IF(A460&gt;$C$3,AVERAGE(INDEX($E$15:$E$2531,A460-$C$3):E459),"")</f>
        <v>0.51404372343595983</v>
      </c>
      <c r="G460" s="2">
        <f>+IF(A460&gt;$C$3,STDEVA(INDEX($E$15:$E$2531,A460-$C$3):E459),"")</f>
        <v>2.45771073242265E-3</v>
      </c>
      <c r="H460">
        <f t="shared" si="67"/>
        <v>-2.8028319412605649</v>
      </c>
      <c r="I460" s="2" t="str">
        <f t="shared" si="68"/>
        <v>Buy</v>
      </c>
      <c r="J460">
        <f t="shared" si="69"/>
        <v>150.07</v>
      </c>
      <c r="K460">
        <f t="shared" si="70"/>
        <v>90</v>
      </c>
      <c r="L460" s="37">
        <f t="shared" si="71"/>
        <v>127.50000000000136</v>
      </c>
      <c r="M460" t="str">
        <f t="shared" si="72"/>
        <v>Long</v>
      </c>
      <c r="N460" s="39">
        <f t="shared" si="73"/>
        <v>0</v>
      </c>
      <c r="O460" s="40">
        <f t="shared" si="76"/>
        <v>-1504.9499999999987</v>
      </c>
      <c r="P460" s="39">
        <f t="shared" si="74"/>
        <v>0</v>
      </c>
      <c r="Q460" s="39">
        <f t="shared" si="75"/>
        <v>0</v>
      </c>
      <c r="R460" s="39">
        <f>IF((O460 - MAX($O$15:O460)) &lt; 0, O460 - MAX($O$15:O460), 0)</f>
        <v>-3069.6999999999916</v>
      </c>
    </row>
    <row r="461" spans="1:18" x14ac:dyDescent="0.25">
      <c r="A461" s="2">
        <v>447</v>
      </c>
      <c r="B461" t="s">
        <v>447</v>
      </c>
      <c r="C461" s="8">
        <v>152.11000000000001</v>
      </c>
      <c r="D461" s="8">
        <v>91.74</v>
      </c>
      <c r="E461" s="17">
        <f t="shared" si="66"/>
        <v>0.5056454541546257</v>
      </c>
      <c r="F461" s="2">
        <f>+IF(A461&gt;$C$3,AVERAGE(INDEX($E$15:$E$2531,A461-$C$3):E460),"")</f>
        <v>0.51317700656750187</v>
      </c>
      <c r="G461" s="2">
        <f>+IF(A461&gt;$C$3,STDEVA(INDEX($E$15:$E$2531,A461-$C$3):E460),"")</f>
        <v>3.3200623412446609E-3</v>
      </c>
      <c r="H461">
        <f t="shared" si="67"/>
        <v>-2.2684972867264488</v>
      </c>
      <c r="I461" s="2" t="str">
        <f t="shared" si="68"/>
        <v>Buy</v>
      </c>
      <c r="J461">
        <f t="shared" si="69"/>
        <v>150.07</v>
      </c>
      <c r="K461">
        <f t="shared" si="70"/>
        <v>90</v>
      </c>
      <c r="L461" s="37">
        <f t="shared" si="71"/>
        <v>75.000000000006366</v>
      </c>
      <c r="M461" t="str">
        <f t="shared" si="72"/>
        <v>Long</v>
      </c>
      <c r="N461" s="39">
        <f t="shared" si="73"/>
        <v>0</v>
      </c>
      <c r="O461" s="40">
        <f t="shared" si="76"/>
        <v>-1504.9499999999987</v>
      </c>
      <c r="P461" s="39">
        <f t="shared" si="74"/>
        <v>0</v>
      </c>
      <c r="Q461" s="39">
        <f t="shared" si="75"/>
        <v>0</v>
      </c>
      <c r="R461" s="39">
        <f>IF((O461 - MAX($O$15:O461)) &lt; 0, O461 - MAX($O$15:O461), 0)</f>
        <v>-3069.6999999999916</v>
      </c>
    </row>
    <row r="462" spans="1:18" x14ac:dyDescent="0.25">
      <c r="A462" s="2">
        <v>448</v>
      </c>
      <c r="B462" t="s">
        <v>448</v>
      </c>
      <c r="C462" s="8">
        <v>153.25</v>
      </c>
      <c r="D462" s="8">
        <v>92.55</v>
      </c>
      <c r="E462" s="17">
        <f t="shared" si="66"/>
        <v>0.50432153579681427</v>
      </c>
      <c r="F462" s="2">
        <f>+IF(A462&gt;$C$3,AVERAGE(INDEX($E$15:$E$2531,A462-$C$3):E461),"")</f>
        <v>0.51201048026159479</v>
      </c>
      <c r="G462" s="2">
        <f>+IF(A462&gt;$C$3,STDEVA(INDEX($E$15:$E$2531,A462-$C$3):E461),"")</f>
        <v>3.9347102471990643E-3</v>
      </c>
      <c r="H462">
        <f t="shared" si="67"/>
        <v>-1.9541323202271175</v>
      </c>
      <c r="I462" s="2" t="str">
        <f t="shared" si="68"/>
        <v>Buy</v>
      </c>
      <c r="J462">
        <f t="shared" si="69"/>
        <v>150.07</v>
      </c>
      <c r="K462">
        <f t="shared" si="70"/>
        <v>90</v>
      </c>
      <c r="L462" s="37">
        <f t="shared" si="71"/>
        <v>157.50000000000239</v>
      </c>
      <c r="M462" t="str">
        <f t="shared" si="72"/>
        <v>Long</v>
      </c>
      <c r="N462" s="39">
        <f t="shared" si="73"/>
        <v>0</v>
      </c>
      <c r="O462" s="40">
        <f t="shared" si="76"/>
        <v>-1504.9499999999987</v>
      </c>
      <c r="P462" s="39">
        <f t="shared" si="74"/>
        <v>0</v>
      </c>
      <c r="Q462" s="39">
        <f t="shared" si="75"/>
        <v>0</v>
      </c>
      <c r="R462" s="39">
        <f>IF((O462 - MAX($O$15:O462)) &lt; 0, O462 - MAX($O$15:O462), 0)</f>
        <v>-3069.6999999999916</v>
      </c>
    </row>
    <row r="463" spans="1:18" x14ac:dyDescent="0.25">
      <c r="A463" s="2">
        <v>449</v>
      </c>
      <c r="B463" t="s">
        <v>449</v>
      </c>
      <c r="C463" s="8">
        <v>151.34</v>
      </c>
      <c r="D463" s="8">
        <v>90.829899999999995</v>
      </c>
      <c r="E463" s="17">
        <f t="shared" si="66"/>
        <v>0.51054043471069277</v>
      </c>
      <c r="F463" s="2">
        <f>+IF(A463&gt;$C$3,AVERAGE(INDEX($E$15:$E$2531,A463-$C$3):E462),"")</f>
        <v>0.51061145718998535</v>
      </c>
      <c r="G463" s="2">
        <f>+IF(A463&gt;$C$3,STDEVA(INDEX($E$15:$E$2531,A463-$C$3):E462),"")</f>
        <v>4.2030918759382065E-3</v>
      </c>
      <c r="H463">
        <f t="shared" si="67"/>
        <v>-1.6897674709223019E-2</v>
      </c>
      <c r="I463" s="2" t="str">
        <f t="shared" si="68"/>
        <v/>
      </c>
      <c r="J463">
        <f t="shared" si="69"/>
        <v>150.07</v>
      </c>
      <c r="K463">
        <f t="shared" si="70"/>
        <v>90</v>
      </c>
      <c r="L463" s="37">
        <f t="shared" si="71"/>
        <v>110.02500000000381</v>
      </c>
      <c r="M463" t="str">
        <f t="shared" si="72"/>
        <v>Long</v>
      </c>
      <c r="N463" s="39">
        <f t="shared" si="73"/>
        <v>0</v>
      </c>
      <c r="O463" s="40">
        <f t="shared" si="76"/>
        <v>-1504.9499999999987</v>
      </c>
      <c r="P463" s="39">
        <f t="shared" si="74"/>
        <v>0</v>
      </c>
      <c r="Q463" s="39">
        <f t="shared" si="75"/>
        <v>0</v>
      </c>
      <c r="R463" s="39">
        <f>IF((O463 - MAX($O$15:O463)) &lt; 0, O463 - MAX($O$15:O463), 0)</f>
        <v>-3069.6999999999916</v>
      </c>
    </row>
    <row r="464" spans="1:18" x14ac:dyDescent="0.25">
      <c r="A464" s="2">
        <v>450</v>
      </c>
      <c r="B464" t="s">
        <v>450</v>
      </c>
      <c r="C464" s="8">
        <v>150.41999999999999</v>
      </c>
      <c r="D464" s="8">
        <v>89.95</v>
      </c>
      <c r="E464" s="17">
        <f t="shared" ref="E464:E527" si="77">+LN(C464/D464)</f>
        <v>0.51417742100171482</v>
      </c>
      <c r="F464" s="2">
        <f>+IF(A464&gt;$C$3,AVERAGE(INDEX($E$15:$E$2531,A464-$C$3):E463),"")</f>
        <v>0.51029027055432996</v>
      </c>
      <c r="G464" s="2">
        <f>+IF(A464&gt;$C$3,STDEVA(INDEX($E$15:$E$2531,A464-$C$3):E463),"")</f>
        <v>4.0689983423247682E-3</v>
      </c>
      <c r="H464">
        <f t="shared" ref="H464:H527" si="78">+IF(F464="","",(E464-F464)/G464)</f>
        <v>0.95530892872371764</v>
      </c>
      <c r="I464" s="2" t="str">
        <f t="shared" ref="I464:I527" si="79">+IF(H464="","",IF(H464&lt;$C$4,"Buy",IF(H464&gt;$C$5,"Sell","")))</f>
        <v/>
      </c>
      <c r="J464">
        <f t="shared" ref="J464:J527" si="80">IF(M464=M463, J463, IF(OR(M464="TP", M464="SL"), "", IF(I464="Buy", C464, IF(I464="Sell", D464, ""))))</f>
        <v>150.07</v>
      </c>
      <c r="K464">
        <f t="shared" ref="K464:K527" si="81">IF(M464=M463, K463, IF(OR(M464="TP", M464="SL"), "",IF(I464="Buy", D464, IF(I464="Sell", C464, ""))))</f>
        <v>90</v>
      </c>
      <c r="L464" s="37">
        <f t="shared" ref="L464:L527" si="82">IF(M463="Long", (C464-J463)*$C$8+(K463-D464)*$C$9, IF(M463="Short", (K463-C464)*$C$8+(D464-J463)*$C$9, ""))</f>
        <v>99.999999999997868</v>
      </c>
      <c r="M464" t="str">
        <f t="shared" ref="M464:M527" si="83">IF(OR(M463="", M463="SL", M463="TP"), IF(I464="Sell","Short",(IF(I464="Buy","Long",I464))), IF(L464="", "", IF(L464&lt;$C$6, "SL", IF(L464&gt;$C$7, "TP", M463))))</f>
        <v>Long</v>
      </c>
      <c r="N464" s="39">
        <f t="shared" ref="N464:N527" si="84">IF(OR(M464="TP", M464="SL"), L464, 0)</f>
        <v>0</v>
      </c>
      <c r="O464" s="40">
        <f t="shared" si="76"/>
        <v>-1504.9499999999987</v>
      </c>
      <c r="P464" s="39">
        <f t="shared" ref="P464:P527" si="85">IF(OR(AND(I464&lt;&gt;"", J463=""), OR(M464="TP", M464="SL",)), ($C$9+$C$8)*$C$11, 0)</f>
        <v>0</v>
      </c>
      <c r="Q464" s="39">
        <f t="shared" ref="Q464:Q527" si="86">IF(AND(I464&lt;&gt;"",J463=""),(D464*$C$9+C464*$C$8)*$C$10,0)</f>
        <v>0</v>
      </c>
      <c r="R464" s="39">
        <f>IF((O464 - MAX($O$15:O464)) &lt; 0, O464 - MAX($O$15:O464), 0)</f>
        <v>-3069.6999999999916</v>
      </c>
    </row>
    <row r="465" spans="1:18" x14ac:dyDescent="0.25">
      <c r="A465" s="2">
        <v>451</v>
      </c>
      <c r="B465" t="s">
        <v>451</v>
      </c>
      <c r="C465" s="8">
        <v>151.88999999999999</v>
      </c>
      <c r="D465" s="8">
        <v>91.03</v>
      </c>
      <c r="E465" s="17">
        <f t="shared" si="77"/>
        <v>0.51196745213272998</v>
      </c>
      <c r="F465" s="2">
        <f>+IF(A465&gt;$C$3,AVERAGE(INDEX($E$15:$E$2531,A465-$C$3):E464),"")</f>
        <v>0.5101512027402122</v>
      </c>
      <c r="G465" s="2">
        <f>+IF(A465&gt;$C$3,STDEVA(INDEX($E$15:$E$2531,A465-$C$3):E464),"")</f>
        <v>3.8888140491360182E-3</v>
      </c>
      <c r="H465">
        <f t="shared" si="78"/>
        <v>0.4670445461184512</v>
      </c>
      <c r="I465" s="2" t="str">
        <f t="shared" si="79"/>
        <v/>
      </c>
      <c r="J465">
        <f t="shared" si="80"/>
        <v>150.07</v>
      </c>
      <c r="K465">
        <f t="shared" si="81"/>
        <v>90</v>
      </c>
      <c r="L465" s="37">
        <f t="shared" si="82"/>
        <v>197.49999999999801</v>
      </c>
      <c r="M465" t="str">
        <f t="shared" si="83"/>
        <v>Long</v>
      </c>
      <c r="N465" s="39">
        <f t="shared" si="84"/>
        <v>0</v>
      </c>
      <c r="O465" s="40">
        <f t="shared" ref="O465:O528" si="87">+N465+O464</f>
        <v>-1504.9499999999987</v>
      </c>
      <c r="P465" s="39">
        <f t="shared" si="85"/>
        <v>0</v>
      </c>
      <c r="Q465" s="39">
        <f t="shared" si="86"/>
        <v>0</v>
      </c>
      <c r="R465" s="39">
        <f>IF((O465 - MAX($O$15:O465)) &lt; 0, O465 - MAX($O$15:O465), 0)</f>
        <v>-3069.6999999999916</v>
      </c>
    </row>
    <row r="466" spans="1:18" x14ac:dyDescent="0.25">
      <c r="A466" s="2">
        <v>452</v>
      </c>
      <c r="B466" t="s">
        <v>452</v>
      </c>
      <c r="C466" s="8">
        <v>149</v>
      </c>
      <c r="D466" s="8">
        <v>89.04</v>
      </c>
      <c r="E466" s="17">
        <f t="shared" si="77"/>
        <v>0.5148605989781696</v>
      </c>
      <c r="F466" s="2">
        <f>+IF(A466&gt;$C$3,AVERAGE(INDEX($E$15:$E$2531,A466-$C$3):E465),"")</f>
        <v>0.50993596638226202</v>
      </c>
      <c r="G466" s="2">
        <f>+IF(A466&gt;$C$3,STDEVA(INDEX($E$15:$E$2531,A466-$C$3):E465),"")</f>
        <v>3.7043383908395579E-3</v>
      </c>
      <c r="H466">
        <f t="shared" si="78"/>
        <v>1.3294229836252778</v>
      </c>
      <c r="I466" s="2" t="str">
        <f t="shared" si="79"/>
        <v/>
      </c>
      <c r="J466">
        <f t="shared" si="80"/>
        <v>150.07</v>
      </c>
      <c r="K466">
        <f t="shared" si="81"/>
        <v>90</v>
      </c>
      <c r="L466" s="37">
        <f t="shared" si="82"/>
        <v>-27.499999999999858</v>
      </c>
      <c r="M466" t="str">
        <f t="shared" si="83"/>
        <v>Long</v>
      </c>
      <c r="N466" s="39">
        <f t="shared" si="84"/>
        <v>0</v>
      </c>
      <c r="O466" s="40">
        <f t="shared" si="87"/>
        <v>-1504.9499999999987</v>
      </c>
      <c r="P466" s="39">
        <f t="shared" si="85"/>
        <v>0</v>
      </c>
      <c r="Q466" s="39">
        <f t="shared" si="86"/>
        <v>0</v>
      </c>
      <c r="R466" s="39">
        <f>IF((O466 - MAX($O$15:O466)) &lt; 0, O466 - MAX($O$15:O466), 0)</f>
        <v>-3069.6999999999916</v>
      </c>
    </row>
    <row r="467" spans="1:18" x14ac:dyDescent="0.25">
      <c r="A467" s="2">
        <v>453</v>
      </c>
      <c r="B467" t="s">
        <v>453</v>
      </c>
      <c r="C467" s="8">
        <v>150.02000000000001</v>
      </c>
      <c r="D467" s="8">
        <v>89.37</v>
      </c>
      <c r="E467" s="17">
        <f t="shared" si="77"/>
        <v>0.51798356314818961</v>
      </c>
      <c r="F467" s="2">
        <f>+IF(A467&gt;$C$3,AVERAGE(INDEX($E$15:$E$2531,A467-$C$3):E466),"")</f>
        <v>0.50994171517418496</v>
      </c>
      <c r="G467" s="2">
        <f>+IF(A467&gt;$C$3,STDEVA(INDEX($E$15:$E$2531,A467-$C$3):E466),"")</f>
        <v>3.7128762658086463E-3</v>
      </c>
      <c r="H467">
        <f t="shared" si="78"/>
        <v>2.1659348166436057</v>
      </c>
      <c r="I467" s="2" t="str">
        <f t="shared" si="79"/>
        <v>Sell</v>
      </c>
      <c r="J467">
        <f t="shared" si="80"/>
        <v>150.07</v>
      </c>
      <c r="K467">
        <f t="shared" si="81"/>
        <v>90</v>
      </c>
      <c r="L467" s="37">
        <f t="shared" si="82"/>
        <v>145.00000000000313</v>
      </c>
      <c r="M467" t="str">
        <f t="shared" si="83"/>
        <v>Long</v>
      </c>
      <c r="N467" s="39">
        <f t="shared" si="84"/>
        <v>0</v>
      </c>
      <c r="O467" s="40">
        <f t="shared" si="87"/>
        <v>-1504.9499999999987</v>
      </c>
      <c r="P467" s="39">
        <f t="shared" si="85"/>
        <v>0</v>
      </c>
      <c r="Q467" s="39">
        <f t="shared" si="86"/>
        <v>0</v>
      </c>
      <c r="R467" s="39">
        <f>IF((O467 - MAX($O$15:O467)) &lt; 0, O467 - MAX($O$15:O467), 0)</f>
        <v>-3069.6999999999916</v>
      </c>
    </row>
    <row r="468" spans="1:18" x14ac:dyDescent="0.25">
      <c r="A468" s="2">
        <v>454</v>
      </c>
      <c r="B468" t="s">
        <v>454</v>
      </c>
      <c r="C468" s="8">
        <v>151.91</v>
      </c>
      <c r="D468" s="8">
        <v>90.31</v>
      </c>
      <c r="E468" s="17">
        <f t="shared" si="77"/>
        <v>0.52004004395686376</v>
      </c>
      <c r="F468" s="2">
        <f>+IF(A468&gt;$C$3,AVERAGE(INDEX($E$15:$E$2531,A468-$C$3):E467),"")</f>
        <v>0.51060052364931918</v>
      </c>
      <c r="G468" s="2">
        <f>+IF(A468&gt;$C$3,STDEVA(INDEX($E$15:$E$2531,A468-$C$3):E467),"")</f>
        <v>4.5632458776365334E-3</v>
      </c>
      <c r="H468">
        <f t="shared" si="78"/>
        <v>2.0685977833904583</v>
      </c>
      <c r="I468" s="2" t="str">
        <f t="shared" si="79"/>
        <v>Sell</v>
      </c>
      <c r="J468">
        <f t="shared" si="80"/>
        <v>150.07</v>
      </c>
      <c r="K468">
        <f t="shared" si="81"/>
        <v>90</v>
      </c>
      <c r="L468" s="37">
        <f t="shared" si="82"/>
        <v>382.50000000000028</v>
      </c>
      <c r="M468" t="str">
        <f t="shared" si="83"/>
        <v>Long</v>
      </c>
      <c r="N468" s="39">
        <f t="shared" si="84"/>
        <v>0</v>
      </c>
      <c r="O468" s="40">
        <f t="shared" si="87"/>
        <v>-1504.9499999999987</v>
      </c>
      <c r="P468" s="39">
        <f t="shared" si="85"/>
        <v>0</v>
      </c>
      <c r="Q468" s="39">
        <f t="shared" si="86"/>
        <v>0</v>
      </c>
      <c r="R468" s="39">
        <f>IF((O468 - MAX($O$15:O468)) &lt; 0, O468 - MAX($O$15:O468), 0)</f>
        <v>-3069.6999999999916</v>
      </c>
    </row>
    <row r="469" spans="1:18" x14ac:dyDescent="0.25">
      <c r="A469" s="2">
        <v>455</v>
      </c>
      <c r="B469" t="s">
        <v>455</v>
      </c>
      <c r="C469" s="8">
        <v>151.61000000000001</v>
      </c>
      <c r="D469" s="8">
        <v>90.48</v>
      </c>
      <c r="E469" s="17">
        <f t="shared" si="77"/>
        <v>0.51618260228562529</v>
      </c>
      <c r="F469" s="2">
        <f>+IF(A469&gt;$C$3,AVERAGE(INDEX($E$15:$E$2531,A469-$C$3):E468),"")</f>
        <v>0.51185463079694982</v>
      </c>
      <c r="G469" s="2">
        <f>+IF(A469&gt;$C$3,STDEVA(INDEX($E$15:$E$2531,A469-$C$3):E468),"")</f>
        <v>5.4557553911422987E-3</v>
      </c>
      <c r="H469">
        <f t="shared" si="78"/>
        <v>0.79328547165112295</v>
      </c>
      <c r="I469" s="2" t="str">
        <f t="shared" si="79"/>
        <v/>
      </c>
      <c r="J469">
        <f t="shared" si="80"/>
        <v>150.07</v>
      </c>
      <c r="K469">
        <f t="shared" si="81"/>
        <v>90</v>
      </c>
      <c r="L469" s="37">
        <f t="shared" si="82"/>
        <v>265.00000000000409</v>
      </c>
      <c r="M469" t="str">
        <f t="shared" si="83"/>
        <v>Long</v>
      </c>
      <c r="N469" s="39">
        <f t="shared" si="84"/>
        <v>0</v>
      </c>
      <c r="O469" s="40">
        <f t="shared" si="87"/>
        <v>-1504.9499999999987</v>
      </c>
      <c r="P469" s="39">
        <f t="shared" si="85"/>
        <v>0</v>
      </c>
      <c r="Q469" s="39">
        <f t="shared" si="86"/>
        <v>0</v>
      </c>
      <c r="R469" s="39">
        <f>IF((O469 - MAX($O$15:O469)) &lt; 0, O469 - MAX($O$15:O469), 0)</f>
        <v>-3069.6999999999916</v>
      </c>
    </row>
    <row r="470" spans="1:18" x14ac:dyDescent="0.25">
      <c r="A470" s="2">
        <v>456</v>
      </c>
      <c r="B470" t="s">
        <v>456</v>
      </c>
      <c r="C470" s="8">
        <v>152.11000000000001</v>
      </c>
      <c r="D470" s="8">
        <v>90.89</v>
      </c>
      <c r="E470" s="17">
        <f t="shared" si="77"/>
        <v>0.5149539591929726</v>
      </c>
      <c r="F470" s="2">
        <f>+IF(A470&gt;$C$3,AVERAGE(INDEX($E$15:$E$2531,A470-$C$3):E469),"")</f>
        <v>0.51285767846282515</v>
      </c>
      <c r="G470" s="2">
        <f>+IF(A470&gt;$C$3,STDEVA(INDEX($E$15:$E$2531,A470-$C$3):E469),"")</f>
        <v>5.3117044097992063E-3</v>
      </c>
      <c r="H470">
        <f t="shared" si="78"/>
        <v>0.39465312231609895</v>
      </c>
      <c r="I470" s="2" t="str">
        <f t="shared" si="79"/>
        <v/>
      </c>
      <c r="J470">
        <f t="shared" si="80"/>
        <v>150.07</v>
      </c>
      <c r="K470">
        <f t="shared" si="81"/>
        <v>90</v>
      </c>
      <c r="L470" s="37">
        <f t="shared" si="82"/>
        <v>287.500000000005</v>
      </c>
      <c r="M470" t="str">
        <f t="shared" si="83"/>
        <v>Long</v>
      </c>
      <c r="N470" s="39">
        <f t="shared" si="84"/>
        <v>0</v>
      </c>
      <c r="O470" s="40">
        <f t="shared" si="87"/>
        <v>-1504.9499999999987</v>
      </c>
      <c r="P470" s="39">
        <f t="shared" si="85"/>
        <v>0</v>
      </c>
      <c r="Q470" s="39">
        <f t="shared" si="86"/>
        <v>0</v>
      </c>
      <c r="R470" s="39">
        <f>IF((O470 - MAX($O$15:O470)) &lt; 0, O470 - MAX($O$15:O470), 0)</f>
        <v>-3069.6999999999916</v>
      </c>
    </row>
    <row r="471" spans="1:18" x14ac:dyDescent="0.25">
      <c r="A471" s="2">
        <v>457</v>
      </c>
      <c r="B471" t="s">
        <v>457</v>
      </c>
      <c r="C471" s="8">
        <v>152.91999999999999</v>
      </c>
      <c r="D471" s="8">
        <v>91.13</v>
      </c>
      <c r="E471" s="17">
        <f t="shared" si="77"/>
        <v>0.51762785032017655</v>
      </c>
      <c r="F471" s="2">
        <f>+IF(A471&gt;$C$3,AVERAGE(INDEX($E$15:$E$2531,A471-$C$3):E470),"")</f>
        <v>0.51389195680041921</v>
      </c>
      <c r="G471" s="2">
        <f>+IF(A471&gt;$C$3,STDEVA(INDEX($E$15:$E$2531,A471-$C$3):E470),"")</f>
        <v>4.5889031669874621E-3</v>
      </c>
      <c r="H471">
        <f t="shared" si="78"/>
        <v>0.81411469883115661</v>
      </c>
      <c r="I471" s="2" t="str">
        <f t="shared" si="79"/>
        <v/>
      </c>
      <c r="J471" t="str">
        <f t="shared" si="80"/>
        <v/>
      </c>
      <c r="K471" t="str">
        <f t="shared" si="81"/>
        <v/>
      </c>
      <c r="L471" s="37">
        <f t="shared" si="82"/>
        <v>429.99999999999977</v>
      </c>
      <c r="M471" t="str">
        <f t="shared" si="83"/>
        <v>TP</v>
      </c>
      <c r="N471" s="39">
        <f t="shared" si="84"/>
        <v>429.99999999999977</v>
      </c>
      <c r="O471" s="40">
        <f t="shared" si="87"/>
        <v>-1074.9499999999989</v>
      </c>
      <c r="P471" s="39">
        <f t="shared" si="85"/>
        <v>3.75</v>
      </c>
      <c r="Q471" s="39">
        <f t="shared" si="86"/>
        <v>0</v>
      </c>
      <c r="R471" s="39">
        <f>IF((O471 - MAX($O$15:O471)) &lt; 0, O471 - MAX($O$15:O471), 0)</f>
        <v>-2639.6999999999921</v>
      </c>
    </row>
    <row r="472" spans="1:18" x14ac:dyDescent="0.25">
      <c r="A472" s="2">
        <v>458</v>
      </c>
      <c r="B472" t="s">
        <v>458</v>
      </c>
      <c r="C472" s="8">
        <v>154.29</v>
      </c>
      <c r="D472" s="8">
        <v>92.19</v>
      </c>
      <c r="E472" s="17">
        <f t="shared" si="77"/>
        <v>0.51498228364443155</v>
      </c>
      <c r="F472" s="2">
        <f>+IF(A472&gt;$C$3,AVERAGE(INDEX($E$15:$E$2531,A472-$C$3):E471),"")</f>
        <v>0.51537043619190392</v>
      </c>
      <c r="G472" s="2">
        <f>+IF(A472&gt;$C$3,STDEVA(INDEX($E$15:$E$2531,A472-$C$3):E471),"")</f>
        <v>2.9823457339236063E-3</v>
      </c>
      <c r="H472">
        <f t="shared" si="78"/>
        <v>-0.13015008389443769</v>
      </c>
      <c r="I472" s="2" t="str">
        <f t="shared" si="79"/>
        <v/>
      </c>
      <c r="J472" t="str">
        <f t="shared" si="80"/>
        <v/>
      </c>
      <c r="K472" t="str">
        <f t="shared" si="81"/>
        <v/>
      </c>
      <c r="L472" s="37" t="str">
        <f t="shared" si="82"/>
        <v/>
      </c>
      <c r="M472" t="str">
        <f t="shared" si="83"/>
        <v/>
      </c>
      <c r="N472" s="39">
        <f t="shared" si="84"/>
        <v>0</v>
      </c>
      <c r="O472" s="40">
        <f t="shared" si="87"/>
        <v>-1074.9499999999989</v>
      </c>
      <c r="P472" s="39">
        <f t="shared" si="85"/>
        <v>0</v>
      </c>
      <c r="Q472" s="39">
        <f t="shared" si="86"/>
        <v>0</v>
      </c>
      <c r="R472" s="39">
        <f>IF((O472 - MAX($O$15:O472)) &lt; 0, O472 - MAX($O$15:O472), 0)</f>
        <v>-2639.6999999999921</v>
      </c>
    </row>
    <row r="473" spans="1:18" x14ac:dyDescent="0.25">
      <c r="A473" s="2">
        <v>459</v>
      </c>
      <c r="B473" t="s">
        <v>459</v>
      </c>
      <c r="C473" s="8">
        <v>154.5</v>
      </c>
      <c r="D473" s="8">
        <v>92.43</v>
      </c>
      <c r="E473" s="17">
        <f t="shared" si="77"/>
        <v>0.5137424950611138</v>
      </c>
      <c r="F473" s="2">
        <f>+IF(A473&gt;$C$3,AVERAGE(INDEX($E$15:$E$2531,A473-$C$3):E472),"")</f>
        <v>0.51586397496231928</v>
      </c>
      <c r="G473" s="2">
        <f>+IF(A473&gt;$C$3,STDEVA(INDEX($E$15:$E$2531,A473-$C$3):E472),"")</f>
        <v>2.3922952379382928E-3</v>
      </c>
      <c r="H473">
        <f t="shared" si="78"/>
        <v>-0.88679685833166488</v>
      </c>
      <c r="I473" s="2" t="str">
        <f t="shared" si="79"/>
        <v/>
      </c>
      <c r="J473" t="str">
        <f t="shared" si="80"/>
        <v/>
      </c>
      <c r="K473" t="str">
        <f t="shared" si="81"/>
        <v/>
      </c>
      <c r="L473" s="37" t="str">
        <f t="shared" si="82"/>
        <v/>
      </c>
      <c r="M473" t="str">
        <f t="shared" si="83"/>
        <v/>
      </c>
      <c r="N473" s="39">
        <f t="shared" si="84"/>
        <v>0</v>
      </c>
      <c r="O473" s="40">
        <f t="shared" si="87"/>
        <v>-1074.9499999999989</v>
      </c>
      <c r="P473" s="39">
        <f t="shared" si="85"/>
        <v>0</v>
      </c>
      <c r="Q473" s="39">
        <f t="shared" si="86"/>
        <v>0</v>
      </c>
      <c r="R473" s="39">
        <f>IF((O473 - MAX($O$15:O473)) &lt; 0, O473 - MAX($O$15:O473), 0)</f>
        <v>-2639.6999999999921</v>
      </c>
    </row>
    <row r="474" spans="1:18" x14ac:dyDescent="0.25">
      <c r="A474" s="2">
        <v>460</v>
      </c>
      <c r="B474" t="s">
        <v>460</v>
      </c>
      <c r="C474" s="8">
        <v>154.77600000000001</v>
      </c>
      <c r="D474" s="8">
        <v>92.87</v>
      </c>
      <c r="E474" s="17">
        <f t="shared" si="77"/>
        <v>0.51077824458826893</v>
      </c>
      <c r="F474" s="2">
        <f>+IF(A474&gt;$C$3,AVERAGE(INDEX($E$15:$E$2531,A474-$C$3):E473),"")</f>
        <v>0.51581564985780803</v>
      </c>
      <c r="G474" s="2">
        <f>+IF(A474&gt;$C$3,STDEVA(INDEX($E$15:$E$2531,A474-$C$3):E473),"")</f>
        <v>2.4346408079876972E-3</v>
      </c>
      <c r="H474">
        <f t="shared" si="78"/>
        <v>-2.069054808007869</v>
      </c>
      <c r="I474" s="2" t="str">
        <f t="shared" si="79"/>
        <v>Buy</v>
      </c>
      <c r="J474">
        <f t="shared" si="80"/>
        <v>154.77600000000001</v>
      </c>
      <c r="K474">
        <f t="shared" si="81"/>
        <v>92.87</v>
      </c>
      <c r="L474" s="37" t="str">
        <f t="shared" si="82"/>
        <v/>
      </c>
      <c r="M474" t="str">
        <f t="shared" si="83"/>
        <v>Long</v>
      </c>
      <c r="N474" s="39">
        <f t="shared" si="84"/>
        <v>0</v>
      </c>
      <c r="O474" s="40">
        <f t="shared" si="87"/>
        <v>-1074.9499999999989</v>
      </c>
      <c r="P474" s="39">
        <f t="shared" si="85"/>
        <v>3.75</v>
      </c>
      <c r="Q474" s="39">
        <f t="shared" si="86"/>
        <v>3095.5750000000003</v>
      </c>
      <c r="R474" s="39">
        <f>IF((O474 - MAX($O$15:O474)) &lt; 0, O474 - MAX($O$15:O474), 0)</f>
        <v>-2639.6999999999921</v>
      </c>
    </row>
    <row r="475" spans="1:18" x14ac:dyDescent="0.25">
      <c r="A475" s="2">
        <v>461</v>
      </c>
      <c r="B475" t="s">
        <v>461</v>
      </c>
      <c r="C475" s="8">
        <v>155.44</v>
      </c>
      <c r="D475" s="8">
        <v>93.73</v>
      </c>
      <c r="E475" s="17">
        <f t="shared" si="77"/>
        <v>0.50584149631079023</v>
      </c>
      <c r="F475" s="2">
        <f>+IF(A475&gt;$C$3,AVERAGE(INDEX($E$15:$E$2531,A475-$C$3):E474),"")</f>
        <v>0.5156835156862013</v>
      </c>
      <c r="G475" s="2">
        <f>+IF(A475&gt;$C$3,STDEVA(INDEX($E$15:$E$2531,A475-$C$3):E474),"")</f>
        <v>2.6886218141429028E-3</v>
      </c>
      <c r="H475">
        <f t="shared" si="78"/>
        <v>-3.6606187317380585</v>
      </c>
      <c r="I475" s="2" t="str">
        <f t="shared" si="79"/>
        <v>Buy</v>
      </c>
      <c r="J475">
        <f t="shared" si="80"/>
        <v>154.77600000000001</v>
      </c>
      <c r="K475">
        <f t="shared" si="81"/>
        <v>92.87</v>
      </c>
      <c r="L475" s="37">
        <f t="shared" si="82"/>
        <v>-49.000000000003041</v>
      </c>
      <c r="M475" t="str">
        <f t="shared" si="83"/>
        <v>Long</v>
      </c>
      <c r="N475" s="39">
        <f t="shared" si="84"/>
        <v>0</v>
      </c>
      <c r="O475" s="40">
        <f t="shared" si="87"/>
        <v>-1074.9499999999989</v>
      </c>
      <c r="P475" s="39">
        <f t="shared" si="85"/>
        <v>0</v>
      </c>
      <c r="Q475" s="39">
        <f t="shared" si="86"/>
        <v>0</v>
      </c>
      <c r="R475" s="39">
        <f>IF((O475 - MAX($O$15:O475)) &lt; 0, O475 - MAX($O$15:O475), 0)</f>
        <v>-2639.6999999999921</v>
      </c>
    </row>
    <row r="476" spans="1:18" x14ac:dyDescent="0.25">
      <c r="A476" s="2">
        <v>462</v>
      </c>
      <c r="B476" t="s">
        <v>462</v>
      </c>
      <c r="C476" s="8">
        <v>156.03</v>
      </c>
      <c r="D476" s="8">
        <v>93.7</v>
      </c>
      <c r="E476" s="17">
        <f t="shared" si="77"/>
        <v>0.50995010720871436</v>
      </c>
      <c r="F476" s="2">
        <f>+IF(A476&gt;$C$3,AVERAGE(INDEX($E$15:$E$2531,A476-$C$3):E475),"")</f>
        <v>0.51468139316760353</v>
      </c>
      <c r="G476" s="2">
        <f>+IF(A476&gt;$C$3,STDEVA(INDEX($E$15:$E$2531,A476-$C$3):E475),"")</f>
        <v>4.2570442456146178E-3</v>
      </c>
      <c r="H476">
        <f t="shared" si="78"/>
        <v>-1.1114016406484581</v>
      </c>
      <c r="I476" s="2" t="str">
        <f t="shared" si="79"/>
        <v/>
      </c>
      <c r="J476">
        <f t="shared" si="80"/>
        <v>154.77600000000001</v>
      </c>
      <c r="K476">
        <f t="shared" si="81"/>
        <v>92.87</v>
      </c>
      <c r="L476" s="37">
        <f t="shared" si="82"/>
        <v>105.9999999999981</v>
      </c>
      <c r="M476" t="str">
        <f t="shared" si="83"/>
        <v>Long</v>
      </c>
      <c r="N476" s="39">
        <f t="shared" si="84"/>
        <v>0</v>
      </c>
      <c r="O476" s="40">
        <f t="shared" si="87"/>
        <v>-1074.9499999999989</v>
      </c>
      <c r="P476" s="39">
        <f t="shared" si="85"/>
        <v>0</v>
      </c>
      <c r="Q476" s="39">
        <f t="shared" si="86"/>
        <v>0</v>
      </c>
      <c r="R476" s="39">
        <f>IF((O476 - MAX($O$15:O476)) &lt; 0, O476 - MAX($O$15:O476), 0)</f>
        <v>-2639.6999999999921</v>
      </c>
    </row>
    <row r="477" spans="1:18" x14ac:dyDescent="0.25">
      <c r="A477" s="2">
        <v>463</v>
      </c>
      <c r="B477" t="s">
        <v>463</v>
      </c>
      <c r="C477" s="8">
        <v>155.68</v>
      </c>
      <c r="D477" s="8">
        <v>93.51</v>
      </c>
      <c r="E477" s="17">
        <f t="shared" si="77"/>
        <v>0.50973423599033951</v>
      </c>
      <c r="F477" s="2">
        <f>+IF(A477&gt;$C$3,AVERAGE(INDEX($E$15:$E$2531,A477-$C$3):E476),"")</f>
        <v>0.51378878695210639</v>
      </c>
      <c r="G477" s="2">
        <f>+IF(A477&gt;$C$3,STDEVA(INDEX($E$15:$E$2531,A477-$C$3):E476),"")</f>
        <v>4.3198586958019284E-3</v>
      </c>
      <c r="H477">
        <f t="shared" si="78"/>
        <v>-0.93858416380774723</v>
      </c>
      <c r="I477" s="2" t="str">
        <f t="shared" si="79"/>
        <v/>
      </c>
      <c r="J477">
        <f t="shared" si="80"/>
        <v>154.77600000000001</v>
      </c>
      <c r="K477">
        <f t="shared" si="81"/>
        <v>92.87</v>
      </c>
      <c r="L477" s="37">
        <f t="shared" si="82"/>
        <v>65.999999999998948</v>
      </c>
      <c r="M477" t="str">
        <f t="shared" si="83"/>
        <v>Long</v>
      </c>
      <c r="N477" s="39">
        <f t="shared" si="84"/>
        <v>0</v>
      </c>
      <c r="O477" s="40">
        <f t="shared" si="87"/>
        <v>-1074.9499999999989</v>
      </c>
      <c r="P477" s="39">
        <f t="shared" si="85"/>
        <v>0</v>
      </c>
      <c r="Q477" s="39">
        <f t="shared" si="86"/>
        <v>0</v>
      </c>
      <c r="R477" s="39">
        <f>IF((O477 - MAX($O$15:O477)) &lt; 0, O477 - MAX($O$15:O477), 0)</f>
        <v>-2639.6999999999921</v>
      </c>
    </row>
    <row r="478" spans="1:18" x14ac:dyDescent="0.25">
      <c r="A478" s="2">
        <v>464</v>
      </c>
      <c r="B478" t="s">
        <v>464</v>
      </c>
      <c r="C478" s="8">
        <v>155.905</v>
      </c>
      <c r="D478" s="8">
        <v>93.86</v>
      </c>
      <c r="E478" s="17">
        <f t="shared" si="77"/>
        <v>0.50744253702409237</v>
      </c>
      <c r="F478" s="2">
        <f>+IF(A478&gt;$C$3,AVERAGE(INDEX($E$15:$E$2531,A478-$C$3):E477),"")</f>
        <v>0.51264369717804803</v>
      </c>
      <c r="G478" s="2">
        <f>+IF(A478&gt;$C$3,STDEVA(INDEX($E$15:$E$2531,A478-$C$3):E477),"")</f>
        <v>3.7889564404286324E-3</v>
      </c>
      <c r="H478">
        <f t="shared" si="78"/>
        <v>-1.3727157426405445</v>
      </c>
      <c r="I478" s="2" t="str">
        <f t="shared" si="79"/>
        <v/>
      </c>
      <c r="J478">
        <f t="shared" si="80"/>
        <v>154.77600000000001</v>
      </c>
      <c r="K478">
        <f t="shared" si="81"/>
        <v>92.87</v>
      </c>
      <c r="L478" s="37">
        <f t="shared" si="82"/>
        <v>34.749999999998948</v>
      </c>
      <c r="M478" t="str">
        <f t="shared" si="83"/>
        <v>Long</v>
      </c>
      <c r="N478" s="39">
        <f t="shared" si="84"/>
        <v>0</v>
      </c>
      <c r="O478" s="40">
        <f t="shared" si="87"/>
        <v>-1074.9499999999989</v>
      </c>
      <c r="P478" s="39">
        <f t="shared" si="85"/>
        <v>0</v>
      </c>
      <c r="Q478" s="39">
        <f t="shared" si="86"/>
        <v>0</v>
      </c>
      <c r="R478" s="39">
        <f>IF((O478 - MAX($O$15:O478)) &lt; 0, O478 - MAX($O$15:O478), 0)</f>
        <v>-2639.6999999999921</v>
      </c>
    </row>
    <row r="479" spans="1:18" x14ac:dyDescent="0.25">
      <c r="A479" s="2">
        <v>465</v>
      </c>
      <c r="B479" t="s">
        <v>465</v>
      </c>
      <c r="C479" s="8">
        <v>156.72999999999999</v>
      </c>
      <c r="D479" s="8">
        <v>94.8</v>
      </c>
      <c r="E479" s="17">
        <f t="shared" si="77"/>
        <v>0.50275517040500051</v>
      </c>
      <c r="F479" s="2">
        <f>+IF(A479&gt;$C$3,AVERAGE(INDEX($E$15:$E$2531,A479-$C$3):E478),"")</f>
        <v>0.51167257881565542</v>
      </c>
      <c r="G479" s="2">
        <f>+IF(A479&gt;$C$3,STDEVA(INDEX($E$15:$E$2531,A479-$C$3):E478),"")</f>
        <v>3.8873208476790577E-3</v>
      </c>
      <c r="H479">
        <f t="shared" si="78"/>
        <v>-2.2939728311798842</v>
      </c>
      <c r="I479" s="2" t="str">
        <f t="shared" si="79"/>
        <v>Buy</v>
      </c>
      <c r="J479">
        <f t="shared" si="80"/>
        <v>154.77600000000001</v>
      </c>
      <c r="K479">
        <f t="shared" si="81"/>
        <v>92.87</v>
      </c>
      <c r="L479" s="37">
        <f t="shared" si="82"/>
        <v>5.9999999999966462</v>
      </c>
      <c r="M479" t="str">
        <f t="shared" si="83"/>
        <v>Long</v>
      </c>
      <c r="N479" s="39">
        <f t="shared" si="84"/>
        <v>0</v>
      </c>
      <c r="O479" s="40">
        <f t="shared" si="87"/>
        <v>-1074.9499999999989</v>
      </c>
      <c r="P479" s="39">
        <f t="shared" si="85"/>
        <v>0</v>
      </c>
      <c r="Q479" s="39">
        <f t="shared" si="86"/>
        <v>0</v>
      </c>
      <c r="R479" s="39">
        <f>IF((O479 - MAX($O$15:O479)) &lt; 0, O479 - MAX($O$15:O479), 0)</f>
        <v>-2639.6999999999921</v>
      </c>
    </row>
    <row r="480" spans="1:18" x14ac:dyDescent="0.25">
      <c r="A480" s="2">
        <v>466</v>
      </c>
      <c r="B480" t="s">
        <v>466</v>
      </c>
      <c r="C480" s="8">
        <v>155.83000000000001</v>
      </c>
      <c r="D480" s="8">
        <v>94.75</v>
      </c>
      <c r="E480" s="17">
        <f t="shared" si="77"/>
        <v>0.49752382549498742</v>
      </c>
      <c r="F480" s="2">
        <f>+IF(A480&gt;$C$3,AVERAGE(INDEX($E$15:$E$2531,A480-$C$3):E479),"")</f>
        <v>0.51031715783921416</v>
      </c>
      <c r="G480" s="2">
        <f>+IF(A480&gt;$C$3,STDEVA(INDEX($E$15:$E$2531,A480-$C$3):E479),"")</f>
        <v>4.6517245236818725E-3</v>
      </c>
      <c r="H480">
        <f t="shared" si="78"/>
        <v>-2.7502343010846948</v>
      </c>
      <c r="I480" s="2" t="str">
        <f t="shared" si="79"/>
        <v>Buy</v>
      </c>
      <c r="J480" t="str">
        <f t="shared" si="80"/>
        <v/>
      </c>
      <c r="K480" t="str">
        <f t="shared" si="81"/>
        <v/>
      </c>
      <c r="L480" s="37">
        <f t="shared" si="82"/>
        <v>-206.49999999999835</v>
      </c>
      <c r="M480" t="str">
        <f t="shared" si="83"/>
        <v>SL</v>
      </c>
      <c r="N480" s="39">
        <f t="shared" si="84"/>
        <v>-206.49999999999835</v>
      </c>
      <c r="O480" s="40">
        <f t="shared" si="87"/>
        <v>-1281.4499999999973</v>
      </c>
      <c r="P480" s="39">
        <f t="shared" si="85"/>
        <v>3.75</v>
      </c>
      <c r="Q480" s="39">
        <f t="shared" si="86"/>
        <v>0</v>
      </c>
      <c r="R480" s="39">
        <f>IF((O480 - MAX($O$15:O480)) &lt; 0, O480 - MAX($O$15:O480), 0)</f>
        <v>-2846.1999999999907</v>
      </c>
    </row>
    <row r="481" spans="1:18" x14ac:dyDescent="0.25">
      <c r="A481" s="2">
        <v>467</v>
      </c>
      <c r="B481" t="s">
        <v>467</v>
      </c>
      <c r="C481" s="8">
        <v>154.97</v>
      </c>
      <c r="D481" s="8">
        <v>94.23</v>
      </c>
      <c r="E481" s="17">
        <f t="shared" si="77"/>
        <v>0.4974929475805786</v>
      </c>
      <c r="F481" s="2">
        <f>+IF(A481&gt;$C$3,AVERAGE(INDEX($E$15:$E$2531,A481-$C$3):E480),"")</f>
        <v>0.50808337730308206</v>
      </c>
      <c r="G481" s="2">
        <f>+IF(A481&gt;$C$3,STDEVA(INDEX($E$15:$E$2531,A481-$C$3):E480),"")</f>
        <v>5.4592064089023272E-3</v>
      </c>
      <c r="H481">
        <f t="shared" si="78"/>
        <v>-1.9399211037768505</v>
      </c>
      <c r="I481" s="2" t="str">
        <f t="shared" si="79"/>
        <v>Buy</v>
      </c>
      <c r="J481">
        <f t="shared" si="80"/>
        <v>154.97</v>
      </c>
      <c r="K481">
        <f t="shared" si="81"/>
        <v>94.23</v>
      </c>
      <c r="L481" s="37" t="str">
        <f t="shared" si="82"/>
        <v/>
      </c>
      <c r="M481" t="str">
        <f t="shared" si="83"/>
        <v>Long</v>
      </c>
      <c r="N481" s="39">
        <f t="shared" si="84"/>
        <v>0</v>
      </c>
      <c r="O481" s="40">
        <f t="shared" si="87"/>
        <v>-1281.4499999999973</v>
      </c>
      <c r="P481" s="39">
        <f t="shared" si="85"/>
        <v>3.75</v>
      </c>
      <c r="Q481" s="39">
        <f t="shared" si="86"/>
        <v>3115</v>
      </c>
      <c r="R481" s="39">
        <f>IF((O481 - MAX($O$15:O481)) &lt; 0, O481 - MAX($O$15:O481), 0)</f>
        <v>-2846.1999999999907</v>
      </c>
    </row>
    <row r="482" spans="1:18" x14ac:dyDescent="0.25">
      <c r="A482" s="2">
        <v>468</v>
      </c>
      <c r="B482" t="s">
        <v>468</v>
      </c>
      <c r="C482" s="8">
        <v>154.61000000000001</v>
      </c>
      <c r="D482" s="8">
        <v>93.83</v>
      </c>
      <c r="E482" s="17">
        <f t="shared" si="77"/>
        <v>0.49942118281254499</v>
      </c>
      <c r="F482" s="2">
        <f>+IF(A482&gt;$C$3,AVERAGE(INDEX($E$15:$E$2531,A482-$C$3):E481),"")</f>
        <v>0.50614011774043177</v>
      </c>
      <c r="G482" s="2">
        <f>+IF(A482&gt;$C$3,STDEVA(INDEX($E$15:$E$2531,A482-$C$3):E481),"")</f>
        <v>5.7987008283115387E-3</v>
      </c>
      <c r="H482">
        <f t="shared" si="78"/>
        <v>-1.1586965989144145</v>
      </c>
      <c r="I482" s="2" t="str">
        <f t="shared" si="79"/>
        <v/>
      </c>
      <c r="J482">
        <f t="shared" si="80"/>
        <v>154.97</v>
      </c>
      <c r="K482">
        <f t="shared" si="81"/>
        <v>94.23</v>
      </c>
      <c r="L482" s="37">
        <f t="shared" si="82"/>
        <v>10.000000000005116</v>
      </c>
      <c r="M482" t="str">
        <f t="shared" si="83"/>
        <v>Long</v>
      </c>
      <c r="N482" s="39">
        <f t="shared" si="84"/>
        <v>0</v>
      </c>
      <c r="O482" s="40">
        <f t="shared" si="87"/>
        <v>-1281.4499999999973</v>
      </c>
      <c r="P482" s="39">
        <f t="shared" si="85"/>
        <v>0</v>
      </c>
      <c r="Q482" s="39">
        <f t="shared" si="86"/>
        <v>0</v>
      </c>
      <c r="R482" s="39">
        <f>IF((O482 - MAX($O$15:O482)) &lt; 0, O482 - MAX($O$15:O482), 0)</f>
        <v>-2846.1999999999907</v>
      </c>
    </row>
    <row r="483" spans="1:18" x14ac:dyDescent="0.25">
      <c r="A483" s="2">
        <v>469</v>
      </c>
      <c r="B483" t="s">
        <v>469</v>
      </c>
      <c r="C483" s="8">
        <v>155.69</v>
      </c>
      <c r="D483" s="8">
        <v>94.7</v>
      </c>
      <c r="E483" s="17">
        <f t="shared" si="77"/>
        <v>0.4971528505095506</v>
      </c>
      <c r="F483" s="2">
        <f>+IF(A483&gt;$C$3,AVERAGE(INDEX($E$15:$E$2531,A483-$C$3):E482),"")</f>
        <v>0.50454886082392414</v>
      </c>
      <c r="G483" s="2">
        <f>+IF(A483&gt;$C$3,STDEVA(INDEX($E$15:$E$2531,A483-$C$3):E482),"")</f>
        <v>5.4032225204067152E-3</v>
      </c>
      <c r="H483">
        <f t="shared" si="78"/>
        <v>-1.3688146816905142</v>
      </c>
      <c r="I483" s="2" t="str">
        <f t="shared" si="79"/>
        <v/>
      </c>
      <c r="J483">
        <f t="shared" si="80"/>
        <v>154.97</v>
      </c>
      <c r="K483">
        <f t="shared" si="81"/>
        <v>94.23</v>
      </c>
      <c r="L483" s="37">
        <f t="shared" si="82"/>
        <v>62.5</v>
      </c>
      <c r="M483" t="str">
        <f t="shared" si="83"/>
        <v>Long</v>
      </c>
      <c r="N483" s="39">
        <f t="shared" si="84"/>
        <v>0</v>
      </c>
      <c r="O483" s="40">
        <f t="shared" si="87"/>
        <v>-1281.4499999999973</v>
      </c>
      <c r="P483" s="39">
        <f t="shared" si="85"/>
        <v>0</v>
      </c>
      <c r="Q483" s="39">
        <f t="shared" si="86"/>
        <v>0</v>
      </c>
      <c r="R483" s="39">
        <f>IF((O483 - MAX($O$15:O483)) &lt; 0, O483 - MAX($O$15:O483), 0)</f>
        <v>-2846.1999999999907</v>
      </c>
    </row>
    <row r="484" spans="1:18" x14ac:dyDescent="0.25">
      <c r="A484" s="2">
        <v>470</v>
      </c>
      <c r="B484" t="s">
        <v>470</v>
      </c>
      <c r="C484" s="8">
        <v>154.35900000000001</v>
      </c>
      <c r="D484" s="8">
        <v>93.87</v>
      </c>
      <c r="E484" s="17">
        <f t="shared" si="77"/>
        <v>0.49737021193726283</v>
      </c>
      <c r="F484" s="2">
        <f>+IF(A484&gt;$C$3,AVERAGE(INDEX($E$15:$E$2531,A484-$C$3):E483),"")</f>
        <v>0.50303492814851103</v>
      </c>
      <c r="G484" s="2">
        <f>+IF(A484&gt;$C$3,STDEVA(INDEX($E$15:$E$2531,A484-$C$3):E483),"")</f>
        <v>5.3482044418655846E-3</v>
      </c>
      <c r="H484">
        <f t="shared" si="78"/>
        <v>-1.0591809405984878</v>
      </c>
      <c r="I484" s="2" t="str">
        <f t="shared" si="79"/>
        <v/>
      </c>
      <c r="J484">
        <f t="shared" si="80"/>
        <v>154.97</v>
      </c>
      <c r="K484">
        <f t="shared" si="81"/>
        <v>94.23</v>
      </c>
      <c r="L484" s="37">
        <f t="shared" si="82"/>
        <v>-62.749999999997641</v>
      </c>
      <c r="M484" t="str">
        <f t="shared" si="83"/>
        <v>Long</v>
      </c>
      <c r="N484" s="39">
        <f t="shared" si="84"/>
        <v>0</v>
      </c>
      <c r="O484" s="40">
        <f t="shared" si="87"/>
        <v>-1281.4499999999973</v>
      </c>
      <c r="P484" s="39">
        <f t="shared" si="85"/>
        <v>0</v>
      </c>
      <c r="Q484" s="39">
        <f t="shared" si="86"/>
        <v>0</v>
      </c>
      <c r="R484" s="39">
        <f>IF((O484 - MAX($O$15:O484)) &lt; 0, O484 - MAX($O$15:O484), 0)</f>
        <v>-2846.1999999999907</v>
      </c>
    </row>
    <row r="485" spans="1:18" x14ac:dyDescent="0.25">
      <c r="A485" s="2">
        <v>471</v>
      </c>
      <c r="B485" t="s">
        <v>471</v>
      </c>
      <c r="C485" s="8">
        <v>155.6</v>
      </c>
      <c r="D485" s="8">
        <v>94.16</v>
      </c>
      <c r="E485" s="17">
        <f t="shared" si="77"/>
        <v>0.50229314879226994</v>
      </c>
      <c r="F485" s="2">
        <f>+IF(A485&gt;$C$3,AVERAGE(INDEX($E$15:$E$2531,A485-$C$3):E484),"")</f>
        <v>0.50209367432923002</v>
      </c>
      <c r="G485" s="2">
        <f>+IF(A485&gt;$C$3,STDEVA(INDEX($E$15:$E$2531,A485-$C$3):E484),"")</f>
        <v>5.5347186259735379E-3</v>
      </c>
      <c r="H485">
        <f t="shared" si="78"/>
        <v>3.6040578847823565E-2</v>
      </c>
      <c r="I485" s="2" t="str">
        <f t="shared" si="79"/>
        <v/>
      </c>
      <c r="J485">
        <f t="shared" si="80"/>
        <v>154.97</v>
      </c>
      <c r="K485">
        <f t="shared" si="81"/>
        <v>94.23</v>
      </c>
      <c r="L485" s="37">
        <f t="shared" si="82"/>
        <v>175.00000000000071</v>
      </c>
      <c r="M485" t="str">
        <f t="shared" si="83"/>
        <v>Long</v>
      </c>
      <c r="N485" s="39">
        <f t="shared" si="84"/>
        <v>0</v>
      </c>
      <c r="O485" s="40">
        <f t="shared" si="87"/>
        <v>-1281.4499999999973</v>
      </c>
      <c r="P485" s="39">
        <f t="shared" si="85"/>
        <v>0</v>
      </c>
      <c r="Q485" s="39">
        <f t="shared" si="86"/>
        <v>0</v>
      </c>
      <c r="R485" s="39">
        <f>IF((O485 - MAX($O$15:O485)) &lt; 0, O485 - MAX($O$15:O485), 0)</f>
        <v>-2846.1999999999907</v>
      </c>
    </row>
    <row r="486" spans="1:18" x14ac:dyDescent="0.25">
      <c r="A486" s="2">
        <v>472</v>
      </c>
      <c r="B486" t="s">
        <v>472</v>
      </c>
      <c r="C486" s="8">
        <v>154.94999999999999</v>
      </c>
      <c r="D486" s="8">
        <v>93.95</v>
      </c>
      <c r="E486" s="17">
        <f t="shared" si="77"/>
        <v>0.50033975837428291</v>
      </c>
      <c r="F486" s="2">
        <f>+IF(A486&gt;$C$3,AVERAGE(INDEX($E$15:$E$2531,A486-$C$3):E485),"")</f>
        <v>0.50124290117184744</v>
      </c>
      <c r="G486" s="2">
        <f>+IF(A486&gt;$C$3,STDEVA(INDEX($E$15:$E$2531,A486-$C$3):E485),"")</f>
        <v>4.7019517215360256E-3</v>
      </c>
      <c r="H486">
        <f t="shared" si="78"/>
        <v>-0.19207827962757149</v>
      </c>
      <c r="I486" s="2" t="str">
        <f t="shared" si="79"/>
        <v/>
      </c>
      <c r="J486">
        <f t="shared" si="80"/>
        <v>154.97</v>
      </c>
      <c r="K486">
        <f t="shared" si="81"/>
        <v>94.23</v>
      </c>
      <c r="L486" s="37">
        <f t="shared" si="82"/>
        <v>64.999999999997726</v>
      </c>
      <c r="M486" t="str">
        <f t="shared" si="83"/>
        <v>Long</v>
      </c>
      <c r="N486" s="39">
        <f t="shared" si="84"/>
        <v>0</v>
      </c>
      <c r="O486" s="40">
        <f t="shared" si="87"/>
        <v>-1281.4499999999973</v>
      </c>
      <c r="P486" s="39">
        <f t="shared" si="85"/>
        <v>0</v>
      </c>
      <c r="Q486" s="39">
        <f t="shared" si="86"/>
        <v>0</v>
      </c>
      <c r="R486" s="39">
        <f>IF((O486 - MAX($O$15:O486)) &lt; 0, O486 - MAX($O$15:O486), 0)</f>
        <v>-2846.1999999999907</v>
      </c>
    </row>
    <row r="487" spans="1:18" x14ac:dyDescent="0.25">
      <c r="A487" s="2">
        <v>473</v>
      </c>
      <c r="B487" t="s">
        <v>473</v>
      </c>
      <c r="C487" s="8">
        <v>156.19</v>
      </c>
      <c r="D487" s="8">
        <v>94.25</v>
      </c>
      <c r="E487" s="17">
        <f t="shared" si="77"/>
        <v>0.50512238854151092</v>
      </c>
      <c r="F487" s="2">
        <f>+IF(A487&gt;$C$3,AVERAGE(INDEX($E$15:$E$2531,A487-$C$3):E486),"")</f>
        <v>0.50019907032561894</v>
      </c>
      <c r="G487" s="2">
        <f>+IF(A487&gt;$C$3,STDEVA(INDEX($E$15:$E$2531,A487-$C$3):E486),"")</f>
        <v>3.4600118194606302E-3</v>
      </c>
      <c r="H487">
        <f t="shared" si="78"/>
        <v>1.4229194791188489</v>
      </c>
      <c r="I487" s="2" t="str">
        <f t="shared" si="79"/>
        <v/>
      </c>
      <c r="J487">
        <f t="shared" si="80"/>
        <v>154.97</v>
      </c>
      <c r="K487">
        <f t="shared" si="81"/>
        <v>94.23</v>
      </c>
      <c r="L487" s="37">
        <f t="shared" si="82"/>
        <v>300.00000000000068</v>
      </c>
      <c r="M487" t="str">
        <f t="shared" si="83"/>
        <v>Long</v>
      </c>
      <c r="N487" s="39">
        <f t="shared" si="84"/>
        <v>0</v>
      </c>
      <c r="O487" s="40">
        <f t="shared" si="87"/>
        <v>-1281.4499999999973</v>
      </c>
      <c r="P487" s="39">
        <f t="shared" si="85"/>
        <v>0</v>
      </c>
      <c r="Q487" s="39">
        <f t="shared" si="86"/>
        <v>0</v>
      </c>
      <c r="R487" s="39">
        <f>IF((O487 - MAX($O$15:O487)) &lt; 0, O487 - MAX($O$15:O487), 0)</f>
        <v>-2846.1999999999907</v>
      </c>
    </row>
    <row r="488" spans="1:18" x14ac:dyDescent="0.25">
      <c r="A488" s="2">
        <v>474</v>
      </c>
      <c r="B488" t="s">
        <v>474</v>
      </c>
      <c r="C488" s="8">
        <v>156.19</v>
      </c>
      <c r="D488" s="8">
        <v>94.313999999999993</v>
      </c>
      <c r="E488" s="17">
        <f t="shared" si="77"/>
        <v>0.50444357389547523</v>
      </c>
      <c r="F488" s="2">
        <f>+IF(A488&gt;$C$3,AVERAGE(INDEX($E$15:$E$2531,A488-$C$3):E487),"")</f>
        <v>0.49994127604977656</v>
      </c>
      <c r="G488" s="2">
        <f>+IF(A488&gt;$C$3,STDEVA(INDEX($E$15:$E$2531,A488-$C$3):E487),"")</f>
        <v>2.8928054240560403E-3</v>
      </c>
      <c r="H488">
        <f t="shared" si="78"/>
        <v>1.5563776976696675</v>
      </c>
      <c r="I488" s="2" t="str">
        <f t="shared" si="79"/>
        <v/>
      </c>
      <c r="J488">
        <f t="shared" si="80"/>
        <v>154.97</v>
      </c>
      <c r="K488">
        <f t="shared" si="81"/>
        <v>94.23</v>
      </c>
      <c r="L488" s="37">
        <f t="shared" si="82"/>
        <v>284.0000000000025</v>
      </c>
      <c r="M488" t="str">
        <f t="shared" si="83"/>
        <v>Long</v>
      </c>
      <c r="N488" s="39">
        <f t="shared" si="84"/>
        <v>0</v>
      </c>
      <c r="O488" s="40">
        <f t="shared" si="87"/>
        <v>-1281.4499999999973</v>
      </c>
      <c r="P488" s="39">
        <f t="shared" si="85"/>
        <v>0</v>
      </c>
      <c r="Q488" s="39">
        <f t="shared" si="86"/>
        <v>0</v>
      </c>
      <c r="R488" s="39">
        <f>IF((O488 - MAX($O$15:O488)) &lt; 0, O488 - MAX($O$15:O488), 0)</f>
        <v>-2846.1999999999907</v>
      </c>
    </row>
    <row r="489" spans="1:18" x14ac:dyDescent="0.25">
      <c r="A489" s="2">
        <v>475</v>
      </c>
      <c r="B489" t="s">
        <v>475</v>
      </c>
      <c r="C489" s="8">
        <v>156.66999999999999</v>
      </c>
      <c r="D489" s="8">
        <v>94.43</v>
      </c>
      <c r="E489" s="17">
        <f t="shared" si="77"/>
        <v>0.50628286313041782</v>
      </c>
      <c r="F489" s="2">
        <f>+IF(A489&gt;$C$3,AVERAGE(INDEX($E$15:$E$2531,A489-$C$3):E488),"")</f>
        <v>0.50012887643760706</v>
      </c>
      <c r="G489" s="2">
        <f>+IF(A489&gt;$C$3,STDEVA(INDEX($E$15:$E$2531,A489-$C$3):E488),"")</f>
        <v>3.1421036955950926E-3</v>
      </c>
      <c r="H489">
        <f t="shared" si="78"/>
        <v>1.9585562059705452</v>
      </c>
      <c r="I489" s="2" t="str">
        <f t="shared" si="79"/>
        <v>Sell</v>
      </c>
      <c r="J489">
        <f t="shared" si="80"/>
        <v>154.97</v>
      </c>
      <c r="K489">
        <f t="shared" si="81"/>
        <v>94.23</v>
      </c>
      <c r="L489" s="37">
        <f t="shared" si="82"/>
        <v>374.99999999999648</v>
      </c>
      <c r="M489" t="str">
        <f t="shared" si="83"/>
        <v>Long</v>
      </c>
      <c r="N489" s="39">
        <f t="shared" si="84"/>
        <v>0</v>
      </c>
      <c r="O489" s="40">
        <f t="shared" si="87"/>
        <v>-1281.4499999999973</v>
      </c>
      <c r="P489" s="39">
        <f t="shared" si="85"/>
        <v>0</v>
      </c>
      <c r="Q489" s="39">
        <f t="shared" si="86"/>
        <v>0</v>
      </c>
      <c r="R489" s="39">
        <f>IF((O489 - MAX($O$15:O489)) &lt; 0, O489 - MAX($O$15:O489), 0)</f>
        <v>-2846.1999999999907</v>
      </c>
    </row>
    <row r="490" spans="1:18" x14ac:dyDescent="0.25">
      <c r="A490" s="2">
        <v>476</v>
      </c>
      <c r="B490" t="s">
        <v>476</v>
      </c>
      <c r="C490" s="8">
        <v>156.05000000000001</v>
      </c>
      <c r="D490" s="8">
        <v>93.16</v>
      </c>
      <c r="E490" s="17">
        <f t="shared" si="77"/>
        <v>0.51585802370064837</v>
      </c>
      <c r="F490" s="2">
        <f>+IF(A490&gt;$C$3,AVERAGE(INDEX($E$15:$E$2531,A490-$C$3):E489),"")</f>
        <v>0.50110210284154377</v>
      </c>
      <c r="G490" s="2">
        <f>+IF(A490&gt;$C$3,STDEVA(INDEX($E$15:$E$2531,A490-$C$3):E489),"")</f>
        <v>3.5627106985543851E-3</v>
      </c>
      <c r="H490">
        <f t="shared" si="78"/>
        <v>4.1417679142715684</v>
      </c>
      <c r="I490" s="2" t="str">
        <f t="shared" si="79"/>
        <v>Sell</v>
      </c>
      <c r="J490" t="str">
        <f t="shared" si="80"/>
        <v/>
      </c>
      <c r="K490" t="str">
        <f t="shared" si="81"/>
        <v/>
      </c>
      <c r="L490" s="37">
        <f t="shared" si="82"/>
        <v>537.500000000005</v>
      </c>
      <c r="M490" t="str">
        <f t="shared" si="83"/>
        <v>TP</v>
      </c>
      <c r="N490" s="39">
        <f t="shared" si="84"/>
        <v>537.500000000005</v>
      </c>
      <c r="O490" s="40">
        <f t="shared" si="87"/>
        <v>-743.94999999999231</v>
      </c>
      <c r="P490" s="39">
        <f t="shared" si="85"/>
        <v>3.75</v>
      </c>
      <c r="Q490" s="39">
        <f t="shared" si="86"/>
        <v>0</v>
      </c>
      <c r="R490" s="39">
        <f>IF((O490 - MAX($O$15:O490)) &lt; 0, O490 - MAX($O$15:O490), 0)</f>
        <v>-2308.6999999999853</v>
      </c>
    </row>
    <row r="491" spans="1:18" x14ac:dyDescent="0.25">
      <c r="A491" s="2">
        <v>477</v>
      </c>
      <c r="B491" t="s">
        <v>477</v>
      </c>
      <c r="C491" s="8">
        <v>156.82</v>
      </c>
      <c r="D491" s="8">
        <v>92.58</v>
      </c>
      <c r="E491" s="17">
        <f t="shared" si="77"/>
        <v>0.52702551519965146</v>
      </c>
      <c r="F491" s="2">
        <f>+IF(A491&gt;$C$3,AVERAGE(INDEX($E$15:$E$2531,A491-$C$3):E490),"")</f>
        <v>0.50314266685488485</v>
      </c>
      <c r="G491" s="2">
        <f>+IF(A491&gt;$C$3,STDEVA(INDEX($E$15:$E$2531,A491-$C$3):E490),"")</f>
        <v>5.7963279910891972E-3</v>
      </c>
      <c r="H491">
        <f t="shared" si="78"/>
        <v>4.1203410817127955</v>
      </c>
      <c r="I491" s="2" t="str">
        <f t="shared" si="79"/>
        <v>Sell</v>
      </c>
      <c r="J491">
        <f t="shared" si="80"/>
        <v>92.58</v>
      </c>
      <c r="K491">
        <f t="shared" si="81"/>
        <v>156.82</v>
      </c>
      <c r="L491" s="37" t="str">
        <f t="shared" si="82"/>
        <v/>
      </c>
      <c r="M491" t="str">
        <f t="shared" si="83"/>
        <v>Short</v>
      </c>
      <c r="N491" s="39">
        <f t="shared" si="84"/>
        <v>0</v>
      </c>
      <c r="O491" s="40">
        <f t="shared" si="87"/>
        <v>-743.94999999999231</v>
      </c>
      <c r="P491" s="39">
        <f t="shared" si="85"/>
        <v>3.75</v>
      </c>
      <c r="Q491" s="39">
        <f t="shared" si="86"/>
        <v>3117.5</v>
      </c>
      <c r="R491" s="39">
        <f>IF((O491 - MAX($O$15:O491)) &lt; 0, O491 - MAX($O$15:O491), 0)</f>
        <v>-2308.6999999999853</v>
      </c>
    </row>
    <row r="492" spans="1:18" x14ac:dyDescent="0.25">
      <c r="A492" s="2">
        <v>478</v>
      </c>
      <c r="B492" t="s">
        <v>478</v>
      </c>
      <c r="C492" s="8">
        <v>155.22999999999999</v>
      </c>
      <c r="D492" s="8">
        <v>91.13</v>
      </c>
      <c r="E492" s="17">
        <f t="shared" si="77"/>
        <v>0.53262082953031653</v>
      </c>
      <c r="F492" s="2">
        <f>+IF(A492&gt;$C$3,AVERAGE(INDEX($E$15:$E$2531,A492-$C$3):E491),"")</f>
        <v>0.50620981489789663</v>
      </c>
      <c r="G492" s="2">
        <f>+IF(A492&gt;$C$3,STDEVA(INDEX($E$15:$E$2531,A492-$C$3):E491),"")</f>
        <v>9.621939597634686E-3</v>
      </c>
      <c r="H492">
        <f t="shared" si="78"/>
        <v>2.7448742911369339</v>
      </c>
      <c r="I492" s="2" t="str">
        <f t="shared" si="79"/>
        <v>Sell</v>
      </c>
      <c r="J492">
        <f t="shared" si="80"/>
        <v>92.58</v>
      </c>
      <c r="K492">
        <f t="shared" si="81"/>
        <v>156.82</v>
      </c>
      <c r="L492" s="37">
        <f t="shared" si="82"/>
        <v>35.000000000000171</v>
      </c>
      <c r="M492" t="str">
        <f t="shared" si="83"/>
        <v>Short</v>
      </c>
      <c r="N492" s="39">
        <f t="shared" si="84"/>
        <v>0</v>
      </c>
      <c r="O492" s="40">
        <f t="shared" si="87"/>
        <v>-743.94999999999231</v>
      </c>
      <c r="P492" s="39">
        <f t="shared" si="85"/>
        <v>0</v>
      </c>
      <c r="Q492" s="39">
        <f t="shared" si="86"/>
        <v>0</v>
      </c>
      <c r="R492" s="39">
        <f>IF((O492 - MAX($O$15:O492)) &lt; 0, O492 - MAX($O$15:O492), 0)</f>
        <v>-2308.6999999999853</v>
      </c>
    </row>
    <row r="493" spans="1:18" x14ac:dyDescent="0.25">
      <c r="A493" s="2">
        <v>479</v>
      </c>
      <c r="B493" t="s">
        <v>479</v>
      </c>
      <c r="C493" s="8">
        <v>155.86000000000001</v>
      </c>
      <c r="D493" s="8">
        <v>91.91</v>
      </c>
      <c r="E493" s="17">
        <f t="shared" si="77"/>
        <v>0.52814833104539693</v>
      </c>
      <c r="F493" s="2">
        <f>+IF(A493&gt;$C$3,AVERAGE(INDEX($E$15:$E$2531,A493-$C$3):E492),"")</f>
        <v>0.51015070145575947</v>
      </c>
      <c r="G493" s="2">
        <f>+IF(A493&gt;$C$3,STDEVA(INDEX($E$15:$E$2531,A493-$C$3):E492),"")</f>
        <v>1.2330812935431661E-2</v>
      </c>
      <c r="H493">
        <f t="shared" si="78"/>
        <v>1.459565535855518</v>
      </c>
      <c r="I493" s="2" t="str">
        <f t="shared" si="79"/>
        <v/>
      </c>
      <c r="J493">
        <f t="shared" si="80"/>
        <v>92.58</v>
      </c>
      <c r="K493">
        <f t="shared" si="81"/>
        <v>156.82</v>
      </c>
      <c r="L493" s="37">
        <f t="shared" si="82"/>
        <v>72.499999999994458</v>
      </c>
      <c r="M493" t="str">
        <f t="shared" si="83"/>
        <v>Short</v>
      </c>
      <c r="N493" s="39">
        <f t="shared" si="84"/>
        <v>0</v>
      </c>
      <c r="O493" s="40">
        <f t="shared" si="87"/>
        <v>-743.94999999999231</v>
      </c>
      <c r="P493" s="39">
        <f t="shared" si="85"/>
        <v>0</v>
      </c>
      <c r="Q493" s="39">
        <f t="shared" si="86"/>
        <v>0</v>
      </c>
      <c r="R493" s="39">
        <f>IF((O493 - MAX($O$15:O493)) &lt; 0, O493 - MAX($O$15:O493), 0)</f>
        <v>-2308.6999999999853</v>
      </c>
    </row>
    <row r="494" spans="1:18" x14ac:dyDescent="0.25">
      <c r="A494" s="2">
        <v>480</v>
      </c>
      <c r="B494" t="s">
        <v>480</v>
      </c>
      <c r="C494" s="8">
        <v>155.15799999999999</v>
      </c>
      <c r="D494" s="8">
        <v>91.73</v>
      </c>
      <c r="E494" s="17">
        <f t="shared" si="77"/>
        <v>0.52559447304704376</v>
      </c>
      <c r="F494" s="2">
        <f>+IF(A494&gt;$C$3,AVERAGE(INDEX($E$15:$E$2531,A494-$C$3):E493),"")</f>
        <v>0.51357049246777442</v>
      </c>
      <c r="G494" s="2">
        <f>+IF(A494&gt;$C$3,STDEVA(INDEX($E$15:$E$2531,A494-$C$3):E493),"")</f>
        <v>1.2608085722114675E-2</v>
      </c>
      <c r="H494">
        <f t="shared" si="78"/>
        <v>0.95367217865430542</v>
      </c>
      <c r="I494" s="2" t="str">
        <f t="shared" si="79"/>
        <v/>
      </c>
      <c r="J494">
        <f t="shared" si="80"/>
        <v>92.58</v>
      </c>
      <c r="K494">
        <f t="shared" si="81"/>
        <v>156.82</v>
      </c>
      <c r="L494" s="37">
        <f t="shared" si="82"/>
        <v>203.00000000000296</v>
      </c>
      <c r="M494" t="str">
        <f t="shared" si="83"/>
        <v>Short</v>
      </c>
      <c r="N494" s="39">
        <f t="shared" si="84"/>
        <v>0</v>
      </c>
      <c r="O494" s="40">
        <f t="shared" si="87"/>
        <v>-743.94999999999231</v>
      </c>
      <c r="P494" s="39">
        <f t="shared" si="85"/>
        <v>0</v>
      </c>
      <c r="Q494" s="39">
        <f t="shared" si="86"/>
        <v>0</v>
      </c>
      <c r="R494" s="39">
        <f>IF((O494 - MAX($O$15:O494)) &lt; 0, O494 - MAX($O$15:O494), 0)</f>
        <v>-2308.6999999999853</v>
      </c>
    </row>
    <row r="495" spans="1:18" x14ac:dyDescent="0.25">
      <c r="A495" s="2">
        <v>481</v>
      </c>
      <c r="B495" t="s">
        <v>481</v>
      </c>
      <c r="C495" s="8">
        <v>156.21</v>
      </c>
      <c r="D495" s="8">
        <v>92.49</v>
      </c>
      <c r="E495" s="17">
        <f t="shared" si="77"/>
        <v>0.52410072527674878</v>
      </c>
      <c r="F495" s="2">
        <f>+IF(A495&gt;$C$3,AVERAGE(INDEX($E$15:$E$2531,A495-$C$3):E494),"")</f>
        <v>0.51615952849608271</v>
      </c>
      <c r="G495" s="2">
        <f>+IF(A495&gt;$C$3,STDEVA(INDEX($E$15:$E$2531,A495-$C$3):E494),"")</f>
        <v>1.2393447185921669E-2</v>
      </c>
      <c r="H495">
        <f t="shared" si="78"/>
        <v>0.64075770538538057</v>
      </c>
      <c r="I495" s="2" t="str">
        <f t="shared" si="79"/>
        <v/>
      </c>
      <c r="J495">
        <f t="shared" si="80"/>
        <v>92.58</v>
      </c>
      <c r="K495">
        <f t="shared" si="81"/>
        <v>156.82</v>
      </c>
      <c r="L495" s="37">
        <f t="shared" si="82"/>
        <v>129.99999999999545</v>
      </c>
      <c r="M495" t="str">
        <f t="shared" si="83"/>
        <v>Short</v>
      </c>
      <c r="N495" s="39">
        <f t="shared" si="84"/>
        <v>0</v>
      </c>
      <c r="O495" s="40">
        <f t="shared" si="87"/>
        <v>-743.94999999999231</v>
      </c>
      <c r="P495" s="39">
        <f t="shared" si="85"/>
        <v>0</v>
      </c>
      <c r="Q495" s="39">
        <f t="shared" si="86"/>
        <v>0</v>
      </c>
      <c r="R495" s="39">
        <f>IF((O495 - MAX($O$15:O495)) &lt; 0, O495 - MAX($O$15:O495), 0)</f>
        <v>-2308.6999999999853</v>
      </c>
    </row>
    <row r="496" spans="1:18" x14ac:dyDescent="0.25">
      <c r="A496" s="2">
        <v>482</v>
      </c>
      <c r="B496" t="s">
        <v>482</v>
      </c>
      <c r="C496" s="8">
        <v>156.75</v>
      </c>
      <c r="D496" s="8">
        <v>92.22</v>
      </c>
      <c r="E496" s="17">
        <f t="shared" si="77"/>
        <v>0.53047515273447055</v>
      </c>
      <c r="F496" s="2">
        <f>+IF(A496&gt;$C$3,AVERAGE(INDEX($E$15:$E$2531,A496-$C$3):E495),"")</f>
        <v>0.51879963592969003</v>
      </c>
      <c r="G496" s="2">
        <f>+IF(A496&gt;$C$3,STDEVA(INDEX($E$15:$E$2531,A496-$C$3):E495),"")</f>
        <v>1.1061454693301047E-2</v>
      </c>
      <c r="H496">
        <f t="shared" si="78"/>
        <v>1.055513684999438</v>
      </c>
      <c r="I496" s="2" t="str">
        <f t="shared" si="79"/>
        <v/>
      </c>
      <c r="J496">
        <f t="shared" si="80"/>
        <v>92.58</v>
      </c>
      <c r="K496">
        <f t="shared" si="81"/>
        <v>156.82</v>
      </c>
      <c r="L496" s="37">
        <f t="shared" si="82"/>
        <v>-72.500000000001563</v>
      </c>
      <c r="M496" t="str">
        <f t="shared" si="83"/>
        <v>Short</v>
      </c>
      <c r="N496" s="39">
        <f t="shared" si="84"/>
        <v>0</v>
      </c>
      <c r="O496" s="40">
        <f t="shared" si="87"/>
        <v>-743.94999999999231</v>
      </c>
      <c r="P496" s="39">
        <f t="shared" si="85"/>
        <v>0</v>
      </c>
      <c r="Q496" s="39">
        <f t="shared" si="86"/>
        <v>0</v>
      </c>
      <c r="R496" s="39">
        <f>IF((O496 - MAX($O$15:O496)) &lt; 0, O496 - MAX($O$15:O496), 0)</f>
        <v>-2308.6999999999853</v>
      </c>
    </row>
    <row r="497" spans="1:18" x14ac:dyDescent="0.25">
      <c r="A497" s="2">
        <v>483</v>
      </c>
      <c r="B497" t="s">
        <v>483</v>
      </c>
      <c r="C497" s="8">
        <v>158.66999999999999</v>
      </c>
      <c r="D497" s="8">
        <v>93.89</v>
      </c>
      <c r="E497" s="17">
        <f t="shared" si="77"/>
        <v>0.52470268947554211</v>
      </c>
      <c r="F497" s="2">
        <f>+IF(A497&gt;$C$3,AVERAGE(INDEX($E$15:$E$2531,A497-$C$3):E496),"")</f>
        <v>0.52161660972890767</v>
      </c>
      <c r="G497" s="2">
        <f>+IF(A497&gt;$C$3,STDEVA(INDEX($E$15:$E$2531,A497-$C$3):E496),"")</f>
        <v>1.0348180779293793E-2</v>
      </c>
      <c r="H497">
        <f t="shared" si="78"/>
        <v>0.29822437512973643</v>
      </c>
      <c r="I497" s="2" t="str">
        <f t="shared" si="79"/>
        <v/>
      </c>
      <c r="J497">
        <f t="shared" si="80"/>
        <v>92.58</v>
      </c>
      <c r="K497">
        <f t="shared" si="81"/>
        <v>156.82</v>
      </c>
      <c r="L497" s="37">
        <f t="shared" si="82"/>
        <v>-134.99999999999801</v>
      </c>
      <c r="M497" t="str">
        <f t="shared" si="83"/>
        <v>Short</v>
      </c>
      <c r="N497" s="39">
        <f t="shared" si="84"/>
        <v>0</v>
      </c>
      <c r="O497" s="40">
        <f t="shared" si="87"/>
        <v>-743.94999999999231</v>
      </c>
      <c r="P497" s="39">
        <f t="shared" si="85"/>
        <v>0</v>
      </c>
      <c r="Q497" s="39">
        <f t="shared" si="86"/>
        <v>0</v>
      </c>
      <c r="R497" s="39">
        <f>IF((O497 - MAX($O$15:O497)) &lt; 0, O497 - MAX($O$15:O497), 0)</f>
        <v>-2308.6999999999853</v>
      </c>
    </row>
    <row r="498" spans="1:18" x14ac:dyDescent="0.25">
      <c r="A498" s="2">
        <v>484</v>
      </c>
      <c r="B498" t="s">
        <v>484</v>
      </c>
      <c r="C498" s="8">
        <v>159.19</v>
      </c>
      <c r="D498" s="8">
        <v>94.02</v>
      </c>
      <c r="E498" s="17">
        <f t="shared" si="77"/>
        <v>0.52659093177106009</v>
      </c>
      <c r="F498" s="2">
        <f>+IF(A498&gt;$C$3,AVERAGE(INDEX($E$15:$E$2531,A498-$C$3):E497),"")</f>
        <v>0.52386762257113739</v>
      </c>
      <c r="G498" s="2">
        <f>+IF(A498&gt;$C$3,STDEVA(INDEX($E$15:$E$2531,A498-$C$3):E497),"")</f>
        <v>8.1062164621576796E-3</v>
      </c>
      <c r="H498">
        <f t="shared" si="78"/>
        <v>0.33595318020878723</v>
      </c>
      <c r="I498" s="2" t="str">
        <f t="shared" si="79"/>
        <v/>
      </c>
      <c r="J498" t="str">
        <f t="shared" si="80"/>
        <v/>
      </c>
      <c r="K498" t="str">
        <f t="shared" si="81"/>
        <v/>
      </c>
      <c r="L498" s="37">
        <f t="shared" si="82"/>
        <v>-232.50000000000171</v>
      </c>
      <c r="M498" t="str">
        <f t="shared" si="83"/>
        <v>SL</v>
      </c>
      <c r="N498" s="39">
        <f t="shared" si="84"/>
        <v>-232.50000000000171</v>
      </c>
      <c r="O498" s="40">
        <f t="shared" si="87"/>
        <v>-976.44999999999402</v>
      </c>
      <c r="P498" s="39">
        <f t="shared" si="85"/>
        <v>3.75</v>
      </c>
      <c r="Q498" s="39">
        <f t="shared" si="86"/>
        <v>0</v>
      </c>
      <c r="R498" s="39">
        <f>IF((O498 - MAX($O$15:O498)) &lt; 0, O498 - MAX($O$15:O498), 0)</f>
        <v>-2541.1999999999871</v>
      </c>
    </row>
    <row r="499" spans="1:18" x14ac:dyDescent="0.25">
      <c r="A499" s="2">
        <v>485</v>
      </c>
      <c r="B499" t="s">
        <v>485</v>
      </c>
      <c r="C499" s="8">
        <v>158.80000000000001</v>
      </c>
      <c r="D499" s="8">
        <v>93.64</v>
      </c>
      <c r="E499" s="17">
        <f t="shared" si="77"/>
        <v>0.5281879061903253</v>
      </c>
      <c r="F499" s="2">
        <f>+IF(A499&gt;$C$3,AVERAGE(INDEX($E$15:$E$2531,A499-$C$3):E498),"")</f>
        <v>0.52612407464231981</v>
      </c>
      <c r="G499" s="2">
        <f>+IF(A499&gt;$C$3,STDEVA(INDEX($E$15:$E$2531,A499-$C$3):E498),"")</f>
        <v>4.7177116740450085E-3</v>
      </c>
      <c r="H499">
        <f t="shared" si="78"/>
        <v>0.43746453590198797</v>
      </c>
      <c r="I499" s="2" t="str">
        <f t="shared" si="79"/>
        <v/>
      </c>
      <c r="J499" t="str">
        <f t="shared" si="80"/>
        <v/>
      </c>
      <c r="K499" t="str">
        <f t="shared" si="81"/>
        <v/>
      </c>
      <c r="L499" s="37" t="str">
        <f t="shared" si="82"/>
        <v/>
      </c>
      <c r="M499" t="str">
        <f t="shared" si="83"/>
        <v/>
      </c>
      <c r="N499" s="39">
        <f t="shared" si="84"/>
        <v>0</v>
      </c>
      <c r="O499" s="40">
        <f t="shared" si="87"/>
        <v>-976.44999999999402</v>
      </c>
      <c r="P499" s="39">
        <f t="shared" si="85"/>
        <v>0</v>
      </c>
      <c r="Q499" s="39">
        <f t="shared" si="86"/>
        <v>0</v>
      </c>
      <c r="R499" s="39">
        <f>IF((O499 - MAX($O$15:O499)) &lt; 0, O499 - MAX($O$15:O499), 0)</f>
        <v>-2541.1999999999871</v>
      </c>
    </row>
    <row r="500" spans="1:18" x14ac:dyDescent="0.25">
      <c r="A500" s="2">
        <v>486</v>
      </c>
      <c r="B500" t="s">
        <v>486</v>
      </c>
      <c r="C500" s="8">
        <v>155.11799999999999</v>
      </c>
      <c r="D500" s="8">
        <v>90.11</v>
      </c>
      <c r="E500" s="17">
        <f t="shared" si="77"/>
        <v>0.5431549713603917</v>
      </c>
      <c r="F500" s="2">
        <f>+IF(A500&gt;$C$3,AVERAGE(INDEX($E$15:$E$2531,A500-$C$3):E499),"")</f>
        <v>0.52749406158561729</v>
      </c>
      <c r="G500" s="2">
        <f>+IF(A500&gt;$C$3,STDEVA(INDEX($E$15:$E$2531,A500-$C$3):E499),"")</f>
        <v>2.7393030184169175E-3</v>
      </c>
      <c r="H500">
        <f t="shared" si="78"/>
        <v>5.7171147804688935</v>
      </c>
      <c r="I500" s="2" t="str">
        <f t="shared" si="79"/>
        <v>Sell</v>
      </c>
      <c r="J500">
        <f t="shared" si="80"/>
        <v>90.11</v>
      </c>
      <c r="K500">
        <f t="shared" si="81"/>
        <v>155.11799999999999</v>
      </c>
      <c r="L500" s="37" t="str">
        <f t="shared" si="82"/>
        <v/>
      </c>
      <c r="M500" t="str">
        <f t="shared" si="83"/>
        <v>Short</v>
      </c>
      <c r="N500" s="39">
        <f t="shared" si="84"/>
        <v>0</v>
      </c>
      <c r="O500" s="40">
        <f t="shared" si="87"/>
        <v>-976.44999999999402</v>
      </c>
      <c r="P500" s="39">
        <f t="shared" si="85"/>
        <v>3.75</v>
      </c>
      <c r="Q500" s="39">
        <f t="shared" si="86"/>
        <v>3065.3500000000004</v>
      </c>
      <c r="R500" s="39">
        <f>IF((O500 - MAX($O$15:O500)) &lt; 0, O500 - MAX($O$15:O500), 0)</f>
        <v>-2541.1999999999871</v>
      </c>
    </row>
    <row r="501" spans="1:18" x14ac:dyDescent="0.25">
      <c r="A501" s="2">
        <v>487</v>
      </c>
      <c r="B501" t="s">
        <v>487</v>
      </c>
      <c r="C501" s="8">
        <v>157.41</v>
      </c>
      <c r="D501" s="8">
        <v>91.67</v>
      </c>
      <c r="E501" s="17">
        <f t="shared" si="77"/>
        <v>0.54065869439304581</v>
      </c>
      <c r="F501" s="2">
        <f>+IF(A501&gt;$C$3,AVERAGE(INDEX($E$15:$E$2531,A501-$C$3):E500),"")</f>
        <v>0.52928622338125508</v>
      </c>
      <c r="G501" s="2">
        <f>+IF(A501&gt;$C$3,STDEVA(INDEX($E$15:$E$2531,A501-$C$3):E500),"")</f>
        <v>5.8754596879286207E-3</v>
      </c>
      <c r="H501">
        <f t="shared" si="78"/>
        <v>1.9355882970580074</v>
      </c>
      <c r="I501" s="2" t="str">
        <f t="shared" si="79"/>
        <v>Sell</v>
      </c>
      <c r="J501">
        <f t="shared" si="80"/>
        <v>90.11</v>
      </c>
      <c r="K501">
        <f t="shared" si="81"/>
        <v>155.11799999999999</v>
      </c>
      <c r="L501" s="37">
        <f t="shared" si="82"/>
        <v>-182.99999999999989</v>
      </c>
      <c r="M501" t="str">
        <f t="shared" si="83"/>
        <v>Short</v>
      </c>
      <c r="N501" s="39">
        <f t="shared" si="84"/>
        <v>0</v>
      </c>
      <c r="O501" s="40">
        <f t="shared" si="87"/>
        <v>-976.44999999999402</v>
      </c>
      <c r="P501" s="39">
        <f t="shared" si="85"/>
        <v>0</v>
      </c>
      <c r="Q501" s="39">
        <f t="shared" si="86"/>
        <v>0</v>
      </c>
      <c r="R501" s="39">
        <f>IF((O501 - MAX($O$15:O501)) &lt; 0, O501 - MAX($O$15:O501), 0)</f>
        <v>-2541.1999999999871</v>
      </c>
    </row>
    <row r="502" spans="1:18" x14ac:dyDescent="0.25">
      <c r="A502" s="2">
        <v>488</v>
      </c>
      <c r="B502" t="s">
        <v>488</v>
      </c>
      <c r="C502" s="8">
        <v>155.11000000000001</v>
      </c>
      <c r="D502" s="8">
        <v>90.075999999999993</v>
      </c>
      <c r="E502" s="17">
        <f t="shared" si="77"/>
        <v>0.54348078420456636</v>
      </c>
      <c r="F502" s="2">
        <f>+IF(A502&gt;$C$3,AVERAGE(INDEX($E$15:$E$2531,A502-$C$3):E501),"")</f>
        <v>0.53017931947711394</v>
      </c>
      <c r="G502" s="2">
        <f>+IF(A502&gt;$C$3,STDEVA(INDEX($E$15:$E$2531,A502-$C$3):E501),"")</f>
        <v>6.9570389298583063E-3</v>
      </c>
      <c r="H502">
        <f t="shared" si="78"/>
        <v>1.9119434089070604</v>
      </c>
      <c r="I502" s="2" t="str">
        <f t="shared" si="79"/>
        <v>Sell</v>
      </c>
      <c r="J502">
        <f t="shared" si="80"/>
        <v>90.11</v>
      </c>
      <c r="K502">
        <f t="shared" si="81"/>
        <v>155.11799999999999</v>
      </c>
      <c r="L502" s="37">
        <f t="shared" si="82"/>
        <v>-6.5000000000061675</v>
      </c>
      <c r="M502" t="str">
        <f t="shared" si="83"/>
        <v>Short</v>
      </c>
      <c r="N502" s="39">
        <f t="shared" si="84"/>
        <v>0</v>
      </c>
      <c r="O502" s="40">
        <f t="shared" si="87"/>
        <v>-976.44999999999402</v>
      </c>
      <c r="P502" s="39">
        <f t="shared" si="85"/>
        <v>0</v>
      </c>
      <c r="Q502" s="39">
        <f t="shared" si="86"/>
        <v>0</v>
      </c>
      <c r="R502" s="39">
        <f>IF((O502 - MAX($O$15:O502)) &lt; 0, O502 - MAX($O$15:O502), 0)</f>
        <v>-2541.1999999999871</v>
      </c>
    </row>
    <row r="503" spans="1:18" x14ac:dyDescent="0.25">
      <c r="A503" s="2">
        <v>489</v>
      </c>
      <c r="B503" t="s">
        <v>489</v>
      </c>
      <c r="C503" s="8">
        <v>154.13999999999999</v>
      </c>
      <c r="D503" s="8">
        <v>89.58</v>
      </c>
      <c r="E503" s="17">
        <f t="shared" si="77"/>
        <v>0.5427291995706931</v>
      </c>
      <c r="F503" s="2">
        <f>+IF(A503&gt;$C$3,AVERAGE(INDEX($E$15:$E$2531,A503-$C$3):E502),"")</f>
        <v>0.5318829253836882</v>
      </c>
      <c r="G503" s="2">
        <f>+IF(A503&gt;$C$3,STDEVA(INDEX($E$15:$E$2531,A503-$C$3):E502),"")</f>
        <v>8.1692006761231711E-3</v>
      </c>
      <c r="H503">
        <f t="shared" si="78"/>
        <v>1.3277032376871636</v>
      </c>
      <c r="I503" s="2" t="str">
        <f t="shared" si="79"/>
        <v/>
      </c>
      <c r="J503">
        <f t="shared" si="80"/>
        <v>90.11</v>
      </c>
      <c r="K503">
        <f t="shared" si="81"/>
        <v>155.11799999999999</v>
      </c>
      <c r="L503" s="37">
        <f t="shared" si="82"/>
        <v>112.00000000000188</v>
      </c>
      <c r="M503" t="str">
        <f t="shared" si="83"/>
        <v>Short</v>
      </c>
      <c r="N503" s="39">
        <f t="shared" si="84"/>
        <v>0</v>
      </c>
      <c r="O503" s="40">
        <f t="shared" si="87"/>
        <v>-976.44999999999402</v>
      </c>
      <c r="P503" s="39">
        <f t="shared" si="85"/>
        <v>0</v>
      </c>
      <c r="Q503" s="39">
        <f t="shared" si="86"/>
        <v>0</v>
      </c>
      <c r="R503" s="39">
        <f>IF((O503 - MAX($O$15:O503)) &lt; 0, O503 - MAX($O$15:O503), 0)</f>
        <v>-2541.1999999999871</v>
      </c>
    </row>
    <row r="504" spans="1:18" x14ac:dyDescent="0.25">
      <c r="A504" s="2">
        <v>490</v>
      </c>
      <c r="B504" t="s">
        <v>490</v>
      </c>
      <c r="C504" s="8">
        <v>155.47999999999999</v>
      </c>
      <c r="D504" s="8">
        <v>90.61</v>
      </c>
      <c r="E504" s="17">
        <f t="shared" si="77"/>
        <v>0.53995252375005309</v>
      </c>
      <c r="F504" s="2">
        <f>+IF(A504&gt;$C$3,AVERAGE(INDEX($E$15:$E$2531,A504-$C$3):E503),"")</f>
        <v>0.53378678388631595</v>
      </c>
      <c r="G504" s="2">
        <f>+IF(A504&gt;$C$3,STDEVA(INDEX($E$15:$E$2531,A504-$C$3):E503),"")</f>
        <v>8.5100062695434991E-3</v>
      </c>
      <c r="H504">
        <f t="shared" si="78"/>
        <v>0.72452823986789949</v>
      </c>
      <c r="I504" s="2" t="str">
        <f t="shared" si="79"/>
        <v/>
      </c>
      <c r="J504">
        <f t="shared" si="80"/>
        <v>90.11</v>
      </c>
      <c r="K504">
        <f t="shared" si="81"/>
        <v>155.11799999999999</v>
      </c>
      <c r="L504" s="37">
        <f t="shared" si="82"/>
        <v>34.500000000001307</v>
      </c>
      <c r="M504" t="str">
        <f t="shared" si="83"/>
        <v>Short</v>
      </c>
      <c r="N504" s="39">
        <f t="shared" si="84"/>
        <v>0</v>
      </c>
      <c r="O504" s="40">
        <f t="shared" si="87"/>
        <v>-976.44999999999402</v>
      </c>
      <c r="P504" s="39">
        <f t="shared" si="85"/>
        <v>0</v>
      </c>
      <c r="Q504" s="39">
        <f t="shared" si="86"/>
        <v>0</v>
      </c>
      <c r="R504" s="39">
        <f>IF((O504 - MAX($O$15:O504)) &lt; 0, O504 - MAX($O$15:O504), 0)</f>
        <v>-2541.1999999999871</v>
      </c>
    </row>
    <row r="505" spans="1:18" x14ac:dyDescent="0.25">
      <c r="A505" s="2">
        <v>491</v>
      </c>
      <c r="B505" t="s">
        <v>491</v>
      </c>
      <c r="C505" s="8">
        <v>156.16999999999999</v>
      </c>
      <c r="D505" s="8">
        <v>90.87</v>
      </c>
      <c r="E505" s="17">
        <f t="shared" si="77"/>
        <v>0.54151524379249871</v>
      </c>
      <c r="F505" s="2">
        <f>+IF(A505&gt;$C$3,AVERAGE(INDEX($E$15:$E$2531,A505-$C$3):E504),"")</f>
        <v>0.5355480948277942</v>
      </c>
      <c r="G505" s="2">
        <f>+IF(A505&gt;$C$3,STDEVA(INDEX($E$15:$E$2531,A505-$C$3):E504),"")</f>
        <v>7.8711365463280166E-3</v>
      </c>
      <c r="H505">
        <f t="shared" si="78"/>
        <v>0.75810512618895753</v>
      </c>
      <c r="I505" s="2" t="str">
        <f t="shared" si="79"/>
        <v/>
      </c>
      <c r="J505">
        <f t="shared" si="80"/>
        <v>90.11</v>
      </c>
      <c r="K505">
        <f t="shared" si="81"/>
        <v>155.11799999999999</v>
      </c>
      <c r="L505" s="37">
        <f t="shared" si="82"/>
        <v>-72.999999999996845</v>
      </c>
      <c r="M505" t="str">
        <f t="shared" si="83"/>
        <v>Short</v>
      </c>
      <c r="N505" s="39">
        <f t="shared" si="84"/>
        <v>0</v>
      </c>
      <c r="O505" s="40">
        <f t="shared" si="87"/>
        <v>-976.44999999999402</v>
      </c>
      <c r="P505" s="39">
        <f t="shared" si="85"/>
        <v>0</v>
      </c>
      <c r="Q505" s="39">
        <f t="shared" si="86"/>
        <v>0</v>
      </c>
      <c r="R505" s="39">
        <f>IF((O505 - MAX($O$15:O505)) &lt; 0, O505 - MAX($O$15:O505), 0)</f>
        <v>-2541.1999999999871</v>
      </c>
    </row>
    <row r="506" spans="1:18" x14ac:dyDescent="0.25">
      <c r="A506" s="2">
        <v>492</v>
      </c>
      <c r="B506" t="s">
        <v>492</v>
      </c>
      <c r="C506" s="8">
        <v>157.78</v>
      </c>
      <c r="D506" s="8">
        <v>92.31</v>
      </c>
      <c r="E506" s="17">
        <f t="shared" si="77"/>
        <v>0.53604917966488341</v>
      </c>
      <c r="F506" s="2">
        <f>+IF(A506&gt;$C$3,AVERAGE(INDEX($E$15:$E$2531,A506-$C$3):E505),"")</f>
        <v>0.53677477161201959</v>
      </c>
      <c r="G506" s="2">
        <f>+IF(A506&gt;$C$3,STDEVA(INDEX($E$15:$E$2531,A506-$C$3):E505),"")</f>
        <v>7.8419371501535374E-3</v>
      </c>
      <c r="H506">
        <f t="shared" si="78"/>
        <v>-9.2527131146666525E-2</v>
      </c>
      <c r="I506" s="2" t="str">
        <f t="shared" si="79"/>
        <v/>
      </c>
      <c r="J506">
        <f t="shared" si="80"/>
        <v>90.11</v>
      </c>
      <c r="K506">
        <f t="shared" si="81"/>
        <v>155.11799999999999</v>
      </c>
      <c r="L506" s="37">
        <f t="shared" si="82"/>
        <v>-115.50000000000091</v>
      </c>
      <c r="M506" t="str">
        <f t="shared" si="83"/>
        <v>Short</v>
      </c>
      <c r="N506" s="39">
        <f t="shared" si="84"/>
        <v>0</v>
      </c>
      <c r="O506" s="40">
        <f t="shared" si="87"/>
        <v>-976.44999999999402</v>
      </c>
      <c r="P506" s="39">
        <f t="shared" si="85"/>
        <v>0</v>
      </c>
      <c r="Q506" s="39">
        <f t="shared" si="86"/>
        <v>0</v>
      </c>
      <c r="R506" s="39">
        <f>IF((O506 - MAX($O$15:O506)) &lt; 0, O506 - MAX($O$15:O506), 0)</f>
        <v>-2541.1999999999871</v>
      </c>
    </row>
    <row r="507" spans="1:18" x14ac:dyDescent="0.25">
      <c r="A507" s="2">
        <v>493</v>
      </c>
      <c r="B507" t="s">
        <v>493</v>
      </c>
      <c r="C507" s="8">
        <v>157.88</v>
      </c>
      <c r="D507" s="8">
        <v>92.79</v>
      </c>
      <c r="E507" s="17">
        <f t="shared" si="77"/>
        <v>0.53149637542955841</v>
      </c>
      <c r="F507" s="2">
        <f>+IF(A507&gt;$C$3,AVERAGE(INDEX($E$15:$E$2531,A507-$C$3):E506),"")</f>
        <v>0.53803549274416862</v>
      </c>
      <c r="G507" s="2">
        <f>+IF(A507&gt;$C$3,STDEVA(INDEX($E$15:$E$2531,A507-$C$3):E506),"")</f>
        <v>6.4464562235980816E-3</v>
      </c>
      <c r="H507">
        <f t="shared" si="78"/>
        <v>-1.0143739580008206</v>
      </c>
      <c r="I507" s="2" t="str">
        <f t="shared" si="79"/>
        <v/>
      </c>
      <c r="J507">
        <f t="shared" si="80"/>
        <v>90.11</v>
      </c>
      <c r="K507">
        <f t="shared" si="81"/>
        <v>155.11799999999999</v>
      </c>
      <c r="L507" s="37">
        <f t="shared" si="82"/>
        <v>-20.499999999998408</v>
      </c>
      <c r="M507" t="str">
        <f t="shared" si="83"/>
        <v>Short</v>
      </c>
      <c r="N507" s="39">
        <f t="shared" si="84"/>
        <v>0</v>
      </c>
      <c r="O507" s="40">
        <f t="shared" si="87"/>
        <v>-976.44999999999402</v>
      </c>
      <c r="P507" s="39">
        <f t="shared" si="85"/>
        <v>0</v>
      </c>
      <c r="Q507" s="39">
        <f t="shared" si="86"/>
        <v>0</v>
      </c>
      <c r="R507" s="39">
        <f>IF((O507 - MAX($O$15:O507)) &lt; 0, O507 - MAX($O$15:O507), 0)</f>
        <v>-2541.1999999999871</v>
      </c>
    </row>
    <row r="508" spans="1:18" x14ac:dyDescent="0.25">
      <c r="A508" s="2">
        <v>494</v>
      </c>
      <c r="B508" t="s">
        <v>494</v>
      </c>
      <c r="C508" s="8">
        <v>158.52000000000001</v>
      </c>
      <c r="D508" s="8">
        <v>93.4</v>
      </c>
      <c r="E508" s="17">
        <f t="shared" si="77"/>
        <v>0.52898942308743724</v>
      </c>
      <c r="F508" s="2">
        <f>+IF(A508&gt;$C$3,AVERAGE(INDEX($E$15:$E$2531,A508-$C$3):E507),"")</f>
        <v>0.5385805420395573</v>
      </c>
      <c r="G508" s="2">
        <f>+IF(A508&gt;$C$3,STDEVA(INDEX($E$15:$E$2531,A508-$C$3):E507),"")</f>
        <v>5.4950290435940167E-3</v>
      </c>
      <c r="H508">
        <f t="shared" si="78"/>
        <v>-1.7454173355646179</v>
      </c>
      <c r="I508" s="2" t="str">
        <f t="shared" si="79"/>
        <v/>
      </c>
      <c r="J508">
        <f t="shared" si="80"/>
        <v>90.11</v>
      </c>
      <c r="K508">
        <f t="shared" si="81"/>
        <v>155.11799999999999</v>
      </c>
      <c r="L508" s="37">
        <f t="shared" si="82"/>
        <v>-28.000000000002274</v>
      </c>
      <c r="M508" t="str">
        <f t="shared" si="83"/>
        <v>Short</v>
      </c>
      <c r="N508" s="39">
        <f t="shared" si="84"/>
        <v>0</v>
      </c>
      <c r="O508" s="40">
        <f t="shared" si="87"/>
        <v>-976.44999999999402</v>
      </c>
      <c r="P508" s="39">
        <f t="shared" si="85"/>
        <v>0</v>
      </c>
      <c r="Q508" s="39">
        <f t="shared" si="86"/>
        <v>0</v>
      </c>
      <c r="R508" s="39">
        <f>IF((O508 - MAX($O$15:O508)) &lt; 0, O508 - MAX($O$15:O508), 0)</f>
        <v>-2541.1999999999871</v>
      </c>
    </row>
    <row r="509" spans="1:18" x14ac:dyDescent="0.25">
      <c r="A509" s="2">
        <v>495</v>
      </c>
      <c r="B509" t="s">
        <v>495</v>
      </c>
      <c r="C509" s="8">
        <v>158.24</v>
      </c>
      <c r="D509" s="8">
        <v>92.9</v>
      </c>
      <c r="E509" s="17">
        <f t="shared" si="77"/>
        <v>0.53258922205460912</v>
      </c>
      <c r="F509" s="2">
        <f>+IF(A509&gt;$C$3,AVERAGE(INDEX($E$15:$E$2531,A509-$C$3):E508),"")</f>
        <v>0.53866959947256976</v>
      </c>
      <c r="G509" s="2">
        <f>+IF(A509&gt;$C$3,STDEVA(INDEX($E$15:$E$2531,A509-$C$3):E508),"")</f>
        <v>5.3088847150453327E-3</v>
      </c>
      <c r="H509">
        <f t="shared" si="78"/>
        <v>-1.1453210503382942</v>
      </c>
      <c r="I509" s="2" t="str">
        <f t="shared" si="79"/>
        <v/>
      </c>
      <c r="J509">
        <f t="shared" si="80"/>
        <v>90.11</v>
      </c>
      <c r="K509">
        <f t="shared" si="81"/>
        <v>155.11799999999999</v>
      </c>
      <c r="L509" s="37">
        <f t="shared" si="82"/>
        <v>-83.000000000001933</v>
      </c>
      <c r="M509" t="str">
        <f t="shared" si="83"/>
        <v>Short</v>
      </c>
      <c r="N509" s="39">
        <f t="shared" si="84"/>
        <v>0</v>
      </c>
      <c r="O509" s="40">
        <f t="shared" si="87"/>
        <v>-976.44999999999402</v>
      </c>
      <c r="P509" s="39">
        <f t="shared" si="85"/>
        <v>0</v>
      </c>
      <c r="Q509" s="39">
        <f t="shared" si="86"/>
        <v>0</v>
      </c>
      <c r="R509" s="39">
        <f>IF((O509 - MAX($O$15:O509)) &lt; 0, O509 - MAX($O$15:O509), 0)</f>
        <v>-2541.1999999999871</v>
      </c>
    </row>
    <row r="510" spans="1:18" x14ac:dyDescent="0.25">
      <c r="A510" s="2">
        <v>496</v>
      </c>
      <c r="B510" t="s">
        <v>496</v>
      </c>
      <c r="C510" s="8">
        <v>159.30000000000001</v>
      </c>
      <c r="D510" s="8">
        <v>93.57</v>
      </c>
      <c r="E510" s="17">
        <f t="shared" si="77"/>
        <v>0.53207939762818135</v>
      </c>
      <c r="F510" s="2">
        <f>+IF(A510&gt;$C$3,AVERAGE(INDEX($E$15:$E$2531,A510-$C$3):E509),"")</f>
        <v>0.53749562732748268</v>
      </c>
      <c r="G510" s="2">
        <f>+IF(A510&gt;$C$3,STDEVA(INDEX($E$15:$E$2531,A510-$C$3):E509),"")</f>
        <v>5.3610002394254442E-3</v>
      </c>
      <c r="H510">
        <f t="shared" si="78"/>
        <v>-1.0103020812179275</v>
      </c>
      <c r="I510" s="2" t="str">
        <f t="shared" si="79"/>
        <v/>
      </c>
      <c r="J510">
        <f t="shared" si="80"/>
        <v>90.11</v>
      </c>
      <c r="K510">
        <f t="shared" si="81"/>
        <v>155.11799999999999</v>
      </c>
      <c r="L510" s="37">
        <f t="shared" si="82"/>
        <v>-180.50000000000568</v>
      </c>
      <c r="M510" t="str">
        <f t="shared" si="83"/>
        <v>Short</v>
      </c>
      <c r="N510" s="39">
        <f t="shared" si="84"/>
        <v>0</v>
      </c>
      <c r="O510" s="40">
        <f t="shared" si="87"/>
        <v>-976.44999999999402</v>
      </c>
      <c r="P510" s="39">
        <f t="shared" si="85"/>
        <v>0</v>
      </c>
      <c r="Q510" s="39">
        <f t="shared" si="86"/>
        <v>0</v>
      </c>
      <c r="R510" s="39">
        <f>IF((O510 - MAX($O$15:O510)) &lt; 0, O510 - MAX($O$15:O510), 0)</f>
        <v>-2541.1999999999871</v>
      </c>
    </row>
    <row r="511" spans="1:18" x14ac:dyDescent="0.25">
      <c r="A511" s="2">
        <v>497</v>
      </c>
      <c r="B511" t="s">
        <v>497</v>
      </c>
      <c r="C511" s="8">
        <v>159.68</v>
      </c>
      <c r="D511" s="8">
        <v>94.1</v>
      </c>
      <c r="E511" s="17">
        <f t="shared" si="77"/>
        <v>0.52881376597182006</v>
      </c>
      <c r="F511" s="2">
        <f>+IF(A511&gt;$C$3,AVERAGE(INDEX($E$15:$E$2531,A511-$C$3):E510),"")</f>
        <v>0.53654237213138678</v>
      </c>
      <c r="G511" s="2">
        <f>+IF(A511&gt;$C$3,STDEVA(INDEX($E$15:$E$2531,A511-$C$3):E510),"")</f>
        <v>5.4894772088440492E-3</v>
      </c>
      <c r="H511">
        <f t="shared" si="78"/>
        <v>-1.4078947530951089</v>
      </c>
      <c r="I511" s="2" t="str">
        <f t="shared" si="79"/>
        <v/>
      </c>
      <c r="J511">
        <f t="shared" si="80"/>
        <v>90.11</v>
      </c>
      <c r="K511">
        <f t="shared" si="81"/>
        <v>155.11799999999999</v>
      </c>
      <c r="L511" s="37">
        <f t="shared" si="82"/>
        <v>-143.00000000000421</v>
      </c>
      <c r="M511" t="str">
        <f t="shared" si="83"/>
        <v>Short</v>
      </c>
      <c r="N511" s="39">
        <f t="shared" si="84"/>
        <v>0</v>
      </c>
      <c r="O511" s="40">
        <f t="shared" si="87"/>
        <v>-976.44999999999402</v>
      </c>
      <c r="P511" s="39">
        <f t="shared" si="85"/>
        <v>0</v>
      </c>
      <c r="Q511" s="39">
        <f t="shared" si="86"/>
        <v>0</v>
      </c>
      <c r="R511" s="39">
        <f>IF((O511 - MAX($O$15:O511)) &lt; 0, O511 - MAX($O$15:O511), 0)</f>
        <v>-2541.1999999999871</v>
      </c>
    </row>
    <row r="512" spans="1:18" x14ac:dyDescent="0.25">
      <c r="A512" s="2">
        <v>498</v>
      </c>
      <c r="B512" t="s">
        <v>498</v>
      </c>
      <c r="C512" s="8">
        <v>158.28</v>
      </c>
      <c r="D512" s="8">
        <v>91.819900000000004</v>
      </c>
      <c r="E512" s="17">
        <f t="shared" si="77"/>
        <v>0.54453656678408535</v>
      </c>
      <c r="F512" s="2">
        <f>+IF(A512&gt;$C$3,AVERAGE(INDEX($E$15:$E$2531,A512-$C$3):E511),"")</f>
        <v>0.53491270343885933</v>
      </c>
      <c r="G512" s="2">
        <f>+IF(A512&gt;$C$3,STDEVA(INDEX($E$15:$E$2531,A512-$C$3):E511),"")</f>
        <v>5.3474560640686796E-3</v>
      </c>
      <c r="H512">
        <f t="shared" si="78"/>
        <v>1.7997087269013645</v>
      </c>
      <c r="I512" s="2" t="str">
        <f t="shared" si="79"/>
        <v>Sell</v>
      </c>
      <c r="J512" t="str">
        <f t="shared" si="80"/>
        <v/>
      </c>
      <c r="K512" t="str">
        <f t="shared" si="81"/>
        <v/>
      </c>
      <c r="L512" s="37">
        <f t="shared" si="82"/>
        <v>-363.02500000000043</v>
      </c>
      <c r="M512" t="str">
        <f t="shared" si="83"/>
        <v>SL</v>
      </c>
      <c r="N512" s="39">
        <f t="shared" si="84"/>
        <v>-363.02500000000043</v>
      </c>
      <c r="O512" s="40">
        <f t="shared" si="87"/>
        <v>-1339.4749999999945</v>
      </c>
      <c r="P512" s="39">
        <f t="shared" si="85"/>
        <v>3.75</v>
      </c>
      <c r="Q512" s="39">
        <f t="shared" si="86"/>
        <v>0</v>
      </c>
      <c r="R512" s="39">
        <f>IF((O512 - MAX($O$15:O512)) &lt; 0, O512 - MAX($O$15:O512), 0)</f>
        <v>-2904.2249999999876</v>
      </c>
    </row>
    <row r="513" spans="1:18" x14ac:dyDescent="0.25">
      <c r="A513" s="2">
        <v>499</v>
      </c>
      <c r="B513" t="s">
        <v>499</v>
      </c>
      <c r="C513" s="8">
        <v>159.75</v>
      </c>
      <c r="D513" s="8">
        <v>93.28</v>
      </c>
      <c r="E513" s="17">
        <f t="shared" si="77"/>
        <v>0.53800437065546192</v>
      </c>
      <c r="F513" s="2">
        <f>+IF(A513&gt;$C$3,AVERAGE(INDEX($E$15:$E$2531,A513-$C$3):E512),"")</f>
        <v>0.53511352201812512</v>
      </c>
      <c r="G513" s="2">
        <f>+IF(A513&gt;$C$3,STDEVA(INDEX($E$15:$E$2531,A513-$C$3):E512),"")</f>
        <v>5.700005173788953E-3</v>
      </c>
      <c r="H513">
        <f t="shared" si="78"/>
        <v>0.50716596725738894</v>
      </c>
      <c r="I513" s="2" t="str">
        <f t="shared" si="79"/>
        <v/>
      </c>
      <c r="J513" t="str">
        <f t="shared" si="80"/>
        <v/>
      </c>
      <c r="K513" t="str">
        <f t="shared" si="81"/>
        <v/>
      </c>
      <c r="L513" s="37" t="str">
        <f t="shared" si="82"/>
        <v/>
      </c>
      <c r="M513" t="str">
        <f t="shared" si="83"/>
        <v/>
      </c>
      <c r="N513" s="39">
        <f t="shared" si="84"/>
        <v>0</v>
      </c>
      <c r="O513" s="40">
        <f t="shared" si="87"/>
        <v>-1339.4749999999945</v>
      </c>
      <c r="P513" s="39">
        <f t="shared" si="85"/>
        <v>0</v>
      </c>
      <c r="Q513" s="39">
        <f t="shared" si="86"/>
        <v>0</v>
      </c>
      <c r="R513" s="39">
        <f>IF((O513 - MAX($O$15:O513)) &lt; 0, O513 - MAX($O$15:O513), 0)</f>
        <v>-2904.2249999999876</v>
      </c>
    </row>
    <row r="514" spans="1:18" x14ac:dyDescent="0.25">
      <c r="A514" s="2">
        <v>500</v>
      </c>
      <c r="B514" t="s">
        <v>500</v>
      </c>
      <c r="C514" s="8">
        <v>161.36799999999999</v>
      </c>
      <c r="D514" s="8">
        <v>94.76</v>
      </c>
      <c r="E514" s="17">
        <f t="shared" si="77"/>
        <v>0.53234009170844676</v>
      </c>
      <c r="F514" s="2">
        <f>+IF(A514&gt;$C$3,AVERAGE(INDEX($E$15:$E$2531,A514-$C$3):E513),"")</f>
        <v>0.53489706056317066</v>
      </c>
      <c r="G514" s="2">
        <f>+IF(A514&gt;$C$3,STDEVA(INDEX($E$15:$E$2531,A514-$C$3):E513),"")</f>
        <v>5.5276559213516029E-3</v>
      </c>
      <c r="H514">
        <f t="shared" si="78"/>
        <v>-0.46257742723224254</v>
      </c>
      <c r="I514" s="2" t="str">
        <f t="shared" si="79"/>
        <v/>
      </c>
      <c r="J514" t="str">
        <f t="shared" si="80"/>
        <v/>
      </c>
      <c r="K514" t="str">
        <f t="shared" si="81"/>
        <v/>
      </c>
      <c r="L514" s="37" t="str">
        <f t="shared" si="82"/>
        <v/>
      </c>
      <c r="M514" t="str">
        <f t="shared" si="83"/>
        <v/>
      </c>
      <c r="N514" s="39">
        <f t="shared" si="84"/>
        <v>0</v>
      </c>
      <c r="O514" s="40">
        <f t="shared" si="87"/>
        <v>-1339.4749999999945</v>
      </c>
      <c r="P514" s="39">
        <f t="shared" si="85"/>
        <v>0</v>
      </c>
      <c r="Q514" s="39">
        <f t="shared" si="86"/>
        <v>0</v>
      </c>
      <c r="R514" s="39">
        <f>IF((O514 - MAX($O$15:O514)) &lt; 0, O514 - MAX($O$15:O514), 0)</f>
        <v>-2904.2249999999876</v>
      </c>
    </row>
    <row r="515" spans="1:18" x14ac:dyDescent="0.25">
      <c r="A515" s="2">
        <v>501</v>
      </c>
      <c r="B515" t="s">
        <v>501</v>
      </c>
      <c r="C515" s="8">
        <v>161.78</v>
      </c>
      <c r="D515" s="8">
        <v>95.37</v>
      </c>
      <c r="E515" s="17">
        <f t="shared" si="77"/>
        <v>0.52847332399898539</v>
      </c>
      <c r="F515" s="2">
        <f>+IF(A515&gt;$C$3,AVERAGE(INDEX($E$15:$E$2531,A515-$C$3):E514),"")</f>
        <v>0.53387759922049816</v>
      </c>
      <c r="G515" s="2">
        <f>+IF(A515&gt;$C$3,STDEVA(INDEX($E$15:$E$2531,A515-$C$3):E514),"")</f>
        <v>4.9727239452218783E-3</v>
      </c>
      <c r="H515">
        <f t="shared" si="78"/>
        <v>-1.0867836785320752</v>
      </c>
      <c r="I515" s="2" t="str">
        <f t="shared" si="79"/>
        <v/>
      </c>
      <c r="J515" t="str">
        <f t="shared" si="80"/>
        <v/>
      </c>
      <c r="K515" t="str">
        <f t="shared" si="81"/>
        <v/>
      </c>
      <c r="L515" s="37" t="str">
        <f t="shared" si="82"/>
        <v/>
      </c>
      <c r="M515" t="str">
        <f t="shared" si="83"/>
        <v/>
      </c>
      <c r="N515" s="39">
        <f t="shared" si="84"/>
        <v>0</v>
      </c>
      <c r="O515" s="40">
        <f t="shared" si="87"/>
        <v>-1339.4749999999945</v>
      </c>
      <c r="P515" s="39">
        <f t="shared" si="85"/>
        <v>0</v>
      </c>
      <c r="Q515" s="39">
        <f t="shared" si="86"/>
        <v>0</v>
      </c>
      <c r="R515" s="39">
        <f>IF((O515 - MAX($O$15:O515)) &lt; 0, O515 - MAX($O$15:O515), 0)</f>
        <v>-2904.2249999999876</v>
      </c>
    </row>
    <row r="516" spans="1:18" x14ac:dyDescent="0.25">
      <c r="A516" s="2">
        <v>502</v>
      </c>
      <c r="B516" t="s">
        <v>502</v>
      </c>
      <c r="C516" s="8">
        <v>162.59989999999999</v>
      </c>
      <c r="D516" s="8">
        <v>96.15</v>
      </c>
      <c r="E516" s="17">
        <f t="shared" si="77"/>
        <v>0.5253831100725822</v>
      </c>
      <c r="F516" s="2">
        <f>+IF(A516&gt;$C$3,AVERAGE(INDEX($E$15:$E$2531,A516-$C$3):E515),"")</f>
        <v>0.53303583747984284</v>
      </c>
      <c r="G516" s="2">
        <f>+IF(A516&gt;$C$3,STDEVA(INDEX($E$15:$E$2531,A516-$C$3):E515),"")</f>
        <v>5.1953973750114282E-3</v>
      </c>
      <c r="H516">
        <f t="shared" si="78"/>
        <v>-1.4729821137586818</v>
      </c>
      <c r="I516" s="2" t="str">
        <f t="shared" si="79"/>
        <v/>
      </c>
      <c r="J516" t="str">
        <f t="shared" si="80"/>
        <v/>
      </c>
      <c r="K516" t="str">
        <f t="shared" si="81"/>
        <v/>
      </c>
      <c r="L516" s="37" t="str">
        <f t="shared" si="82"/>
        <v/>
      </c>
      <c r="M516" t="str">
        <f t="shared" si="83"/>
        <v/>
      </c>
      <c r="N516" s="39">
        <f t="shared" si="84"/>
        <v>0</v>
      </c>
      <c r="O516" s="40">
        <f t="shared" si="87"/>
        <v>-1339.4749999999945</v>
      </c>
      <c r="P516" s="39">
        <f t="shared" si="85"/>
        <v>0</v>
      </c>
      <c r="Q516" s="39">
        <f t="shared" si="86"/>
        <v>0</v>
      </c>
      <c r="R516" s="39">
        <f>IF((O516 - MAX($O$15:O516)) &lt; 0, O516 - MAX($O$15:O516), 0)</f>
        <v>-2904.2249999999876</v>
      </c>
    </row>
    <row r="517" spans="1:18" x14ac:dyDescent="0.25">
      <c r="A517" s="2">
        <v>503</v>
      </c>
      <c r="B517" t="s">
        <v>503</v>
      </c>
      <c r="C517" s="8">
        <v>163.34</v>
      </c>
      <c r="D517" s="8">
        <v>96.43</v>
      </c>
      <c r="E517" s="17">
        <f t="shared" si="77"/>
        <v>0.52701656140783659</v>
      </c>
      <c r="F517" s="2">
        <f>+IF(A517&gt;$C$3,AVERAGE(INDEX($E$15:$E$2531,A517-$C$3):E516),"")</f>
        <v>0.53235658577351208</v>
      </c>
      <c r="G517" s="2">
        <f>+IF(A517&gt;$C$3,STDEVA(INDEX($E$15:$E$2531,A517-$C$3):E516),"")</f>
        <v>5.7876925293548435E-3</v>
      </c>
      <c r="H517">
        <f t="shared" si="78"/>
        <v>-0.9226517024861276</v>
      </c>
      <c r="I517" s="2" t="str">
        <f t="shared" si="79"/>
        <v/>
      </c>
      <c r="J517" t="str">
        <f t="shared" si="80"/>
        <v/>
      </c>
      <c r="K517" t="str">
        <f t="shared" si="81"/>
        <v/>
      </c>
      <c r="L517" s="37" t="str">
        <f t="shared" si="82"/>
        <v/>
      </c>
      <c r="M517" t="str">
        <f t="shared" si="83"/>
        <v/>
      </c>
      <c r="N517" s="39">
        <f t="shared" si="84"/>
        <v>0</v>
      </c>
      <c r="O517" s="40">
        <f t="shared" si="87"/>
        <v>-1339.4749999999945</v>
      </c>
      <c r="P517" s="39">
        <f t="shared" si="85"/>
        <v>0</v>
      </c>
      <c r="Q517" s="39">
        <f t="shared" si="86"/>
        <v>0</v>
      </c>
      <c r="R517" s="39">
        <f>IF((O517 - MAX($O$15:O517)) &lt; 0, O517 - MAX($O$15:O517), 0)</f>
        <v>-2904.2249999999876</v>
      </c>
    </row>
    <row r="518" spans="1:18" x14ac:dyDescent="0.25">
      <c r="A518" s="2">
        <v>504</v>
      </c>
      <c r="B518" t="s">
        <v>504</v>
      </c>
      <c r="C518" s="8">
        <v>162.881</v>
      </c>
      <c r="D518" s="8">
        <v>96.1</v>
      </c>
      <c r="E518" s="17">
        <f t="shared" si="77"/>
        <v>0.52763055685625915</v>
      </c>
      <c r="F518" s="2">
        <f>+IF(A518&gt;$C$3,AVERAGE(INDEX($E$15:$E$2531,A518-$C$3):E517),"")</f>
        <v>0.53213737892022317</v>
      </c>
      <c r="G518" s="2">
        <f>+IF(A518&gt;$C$3,STDEVA(INDEX($E$15:$E$2531,A518-$C$3):E517),"")</f>
        <v>5.9657846234333753E-3</v>
      </c>
      <c r="H518">
        <f t="shared" si="78"/>
        <v>-0.75544498308929831</v>
      </c>
      <c r="I518" s="2" t="str">
        <f t="shared" si="79"/>
        <v/>
      </c>
      <c r="J518" t="str">
        <f t="shared" si="80"/>
        <v/>
      </c>
      <c r="K518" t="str">
        <f t="shared" si="81"/>
        <v/>
      </c>
      <c r="L518" s="37" t="str">
        <f t="shared" si="82"/>
        <v/>
      </c>
      <c r="M518" t="str">
        <f t="shared" si="83"/>
        <v/>
      </c>
      <c r="N518" s="39">
        <f t="shared" si="84"/>
        <v>0</v>
      </c>
      <c r="O518" s="40">
        <f t="shared" si="87"/>
        <v>-1339.4749999999945</v>
      </c>
      <c r="P518" s="39">
        <f t="shared" si="85"/>
        <v>0</v>
      </c>
      <c r="Q518" s="39">
        <f t="shared" si="86"/>
        <v>0</v>
      </c>
      <c r="R518" s="39">
        <f>IF((O518 - MAX($O$15:O518)) &lt; 0, O518 - MAX($O$15:O518), 0)</f>
        <v>-2904.2249999999876</v>
      </c>
    </row>
    <row r="519" spans="1:18" x14ac:dyDescent="0.25">
      <c r="A519" s="2">
        <v>505</v>
      </c>
      <c r="B519" t="s">
        <v>505</v>
      </c>
      <c r="C519" s="8">
        <v>163.41</v>
      </c>
      <c r="D519" s="8">
        <v>96.83</v>
      </c>
      <c r="E519" s="17">
        <f t="shared" si="77"/>
        <v>0.52330551644025303</v>
      </c>
      <c r="F519" s="2">
        <f>+IF(A519&gt;$C$3,AVERAGE(INDEX($E$15:$E$2531,A519-$C$3):E518),"")</f>
        <v>0.53158641612040658</v>
      </c>
      <c r="G519" s="2">
        <f>+IF(A519&gt;$C$3,STDEVA(INDEX($E$15:$E$2531,A519-$C$3):E518),"")</f>
        <v>6.1451193257602609E-3</v>
      </c>
      <c r="H519">
        <f t="shared" si="78"/>
        <v>-1.347557181752375</v>
      </c>
      <c r="I519" s="2" t="str">
        <f t="shared" si="79"/>
        <v/>
      </c>
      <c r="J519" t="str">
        <f t="shared" si="80"/>
        <v/>
      </c>
      <c r="K519" t="str">
        <f t="shared" si="81"/>
        <v/>
      </c>
      <c r="L519" s="37" t="str">
        <f t="shared" si="82"/>
        <v/>
      </c>
      <c r="M519" t="str">
        <f t="shared" si="83"/>
        <v/>
      </c>
      <c r="N519" s="39">
        <f t="shared" si="84"/>
        <v>0</v>
      </c>
      <c r="O519" s="40">
        <f t="shared" si="87"/>
        <v>-1339.4749999999945</v>
      </c>
      <c r="P519" s="39">
        <f t="shared" si="85"/>
        <v>0</v>
      </c>
      <c r="Q519" s="39">
        <f t="shared" si="86"/>
        <v>0</v>
      </c>
      <c r="R519" s="39">
        <f>IF((O519 - MAX($O$15:O519)) &lt; 0, O519 - MAX($O$15:O519), 0)</f>
        <v>-2904.2249999999876</v>
      </c>
    </row>
    <row r="520" spans="1:18" x14ac:dyDescent="0.25">
      <c r="A520" s="2">
        <v>506</v>
      </c>
      <c r="B520" t="s">
        <v>506</v>
      </c>
      <c r="C520" s="8">
        <v>163.54</v>
      </c>
      <c r="D520" s="8">
        <v>96.76</v>
      </c>
      <c r="E520" s="17">
        <f t="shared" si="77"/>
        <v>0.52482392299200453</v>
      </c>
      <c r="F520" s="2">
        <f>+IF(A520&gt;$C$3,AVERAGE(INDEX($E$15:$E$2531,A520-$C$3):E519),"")</f>
        <v>0.53061154043285896</v>
      </c>
      <c r="G520" s="2">
        <f>+IF(A520&gt;$C$3,STDEVA(INDEX($E$15:$E$2531,A520-$C$3):E519),"")</f>
        <v>6.7256668583203878E-3</v>
      </c>
      <c r="H520">
        <f t="shared" si="78"/>
        <v>-0.86052692807621201</v>
      </c>
      <c r="I520" s="2" t="str">
        <f t="shared" si="79"/>
        <v/>
      </c>
      <c r="J520" t="str">
        <f t="shared" si="80"/>
        <v/>
      </c>
      <c r="K520" t="str">
        <f t="shared" si="81"/>
        <v/>
      </c>
      <c r="L520" s="37" t="str">
        <f t="shared" si="82"/>
        <v/>
      </c>
      <c r="M520" t="str">
        <f t="shared" si="83"/>
        <v/>
      </c>
      <c r="N520" s="39">
        <f t="shared" si="84"/>
        <v>0</v>
      </c>
      <c r="O520" s="40">
        <f t="shared" si="87"/>
        <v>-1339.4749999999945</v>
      </c>
      <c r="P520" s="39">
        <f t="shared" si="85"/>
        <v>0</v>
      </c>
      <c r="Q520" s="39">
        <f t="shared" si="86"/>
        <v>0</v>
      </c>
      <c r="R520" s="39">
        <f>IF((O520 - MAX($O$15:O520)) &lt; 0, O520 - MAX($O$15:O520), 0)</f>
        <v>-2904.2249999999876</v>
      </c>
    </row>
    <row r="521" spans="1:18" x14ac:dyDescent="0.25">
      <c r="A521" s="2">
        <v>507</v>
      </c>
      <c r="B521" t="s">
        <v>507</v>
      </c>
      <c r="C521" s="8">
        <v>165.23</v>
      </c>
      <c r="D521" s="8">
        <v>98</v>
      </c>
      <c r="E521" s="17">
        <f t="shared" si="77"/>
        <v>0.52237096399232752</v>
      </c>
      <c r="F521" s="2">
        <f>+IF(A521&gt;$C$3,AVERAGE(INDEX($E$15:$E$2531,A521-$C$3):E520),"")</f>
        <v>0.53016822454621271</v>
      </c>
      <c r="G521" s="2">
        <f>+IF(A521&gt;$C$3,STDEVA(INDEX($E$15:$E$2531,A521-$C$3):E520),"")</f>
        <v>6.9854538091989448E-3</v>
      </c>
      <c r="H521">
        <f t="shared" si="78"/>
        <v>-1.1162138877244021</v>
      </c>
      <c r="I521" s="2" t="str">
        <f t="shared" si="79"/>
        <v/>
      </c>
      <c r="J521" t="str">
        <f t="shared" si="80"/>
        <v/>
      </c>
      <c r="K521" t="str">
        <f t="shared" si="81"/>
        <v/>
      </c>
      <c r="L521" s="37" t="str">
        <f t="shared" si="82"/>
        <v/>
      </c>
      <c r="M521" t="str">
        <f t="shared" si="83"/>
        <v/>
      </c>
      <c r="N521" s="39">
        <f t="shared" si="84"/>
        <v>0</v>
      </c>
      <c r="O521" s="40">
        <f t="shared" si="87"/>
        <v>-1339.4749999999945</v>
      </c>
      <c r="P521" s="39">
        <f t="shared" si="85"/>
        <v>0</v>
      </c>
      <c r="Q521" s="39">
        <f t="shared" si="86"/>
        <v>0</v>
      </c>
      <c r="R521" s="39">
        <f>IF((O521 - MAX($O$15:O521)) &lt; 0, O521 - MAX($O$15:O521), 0)</f>
        <v>-2904.2249999999876</v>
      </c>
    </row>
    <row r="522" spans="1:18" x14ac:dyDescent="0.25">
      <c r="A522" s="2">
        <v>508</v>
      </c>
      <c r="B522" t="s">
        <v>508</v>
      </c>
      <c r="C522" s="8">
        <v>166.11500000000001</v>
      </c>
      <c r="D522" s="8">
        <v>98.2</v>
      </c>
      <c r="E522" s="17">
        <f t="shared" si="77"/>
        <v>0.52567410422534278</v>
      </c>
      <c r="F522" s="2">
        <f>+IF(A522&gt;$C$3,AVERAGE(INDEX($E$15:$E$2531,A522-$C$3):E521),"")</f>
        <v>0.52770537979157295</v>
      </c>
      <c r="G522" s="2">
        <f>+IF(A522&gt;$C$3,STDEVA(INDEX($E$15:$E$2531,A522-$C$3):E521),"")</f>
        <v>4.875065310781088E-3</v>
      </c>
      <c r="H522">
        <f t="shared" si="78"/>
        <v>-0.41666632890805722</v>
      </c>
      <c r="I522" s="2" t="str">
        <f t="shared" si="79"/>
        <v/>
      </c>
      <c r="J522" t="str">
        <f t="shared" si="80"/>
        <v/>
      </c>
      <c r="K522" t="str">
        <f t="shared" si="81"/>
        <v/>
      </c>
      <c r="L522" s="37" t="str">
        <f t="shared" si="82"/>
        <v/>
      </c>
      <c r="M522" t="str">
        <f t="shared" si="83"/>
        <v/>
      </c>
      <c r="N522" s="39">
        <f t="shared" si="84"/>
        <v>0</v>
      </c>
      <c r="O522" s="40">
        <f t="shared" si="87"/>
        <v>-1339.4749999999945</v>
      </c>
      <c r="P522" s="39">
        <f t="shared" si="85"/>
        <v>0</v>
      </c>
      <c r="Q522" s="39">
        <f t="shared" si="86"/>
        <v>0</v>
      </c>
      <c r="R522" s="39">
        <f>IF((O522 - MAX($O$15:O522)) &lt; 0, O522 - MAX($O$15:O522), 0)</f>
        <v>-2904.2249999999876</v>
      </c>
    </row>
    <row r="523" spans="1:18" x14ac:dyDescent="0.25">
      <c r="A523" s="2">
        <v>509</v>
      </c>
      <c r="B523" t="s">
        <v>509</v>
      </c>
      <c r="C523" s="8">
        <v>165.34</v>
      </c>
      <c r="D523" s="8">
        <v>97.95</v>
      </c>
      <c r="E523" s="17">
        <f t="shared" si="77"/>
        <v>0.52354681543397974</v>
      </c>
      <c r="F523" s="2">
        <f>+IF(A523&gt;$C$3,AVERAGE(INDEX($E$15:$E$2531,A523-$C$3):E522),"")</f>
        <v>0.52633535018822641</v>
      </c>
      <c r="G523" s="2">
        <f>+IF(A523&gt;$C$3,STDEVA(INDEX($E$15:$E$2531,A523-$C$3):E522),"")</f>
        <v>2.9852581936101433E-3</v>
      </c>
      <c r="H523">
        <f t="shared" si="78"/>
        <v>-0.93410170021991745</v>
      </c>
      <c r="I523" s="2" t="str">
        <f t="shared" si="79"/>
        <v/>
      </c>
      <c r="J523" t="str">
        <f t="shared" si="80"/>
        <v/>
      </c>
      <c r="K523" t="str">
        <f t="shared" si="81"/>
        <v/>
      </c>
      <c r="L523" s="37" t="str">
        <f t="shared" si="82"/>
        <v/>
      </c>
      <c r="M523" t="str">
        <f t="shared" si="83"/>
        <v/>
      </c>
      <c r="N523" s="39">
        <f t="shared" si="84"/>
        <v>0</v>
      </c>
      <c r="O523" s="40">
        <f t="shared" si="87"/>
        <v>-1339.4749999999945</v>
      </c>
      <c r="P523" s="39">
        <f t="shared" si="85"/>
        <v>0</v>
      </c>
      <c r="Q523" s="39">
        <f t="shared" si="86"/>
        <v>0</v>
      </c>
      <c r="R523" s="39">
        <f>IF((O523 - MAX($O$15:O523)) &lt; 0, O523 - MAX($O$15:O523), 0)</f>
        <v>-2904.2249999999876</v>
      </c>
    </row>
    <row r="524" spans="1:18" x14ac:dyDescent="0.25">
      <c r="A524" s="2">
        <v>510</v>
      </c>
      <c r="B524" t="s">
        <v>510</v>
      </c>
      <c r="C524" s="8">
        <v>166.94</v>
      </c>
      <c r="D524" s="8">
        <v>99.05</v>
      </c>
      <c r="E524" s="17">
        <f t="shared" si="77"/>
        <v>0.52200969327803071</v>
      </c>
      <c r="F524" s="2">
        <f>+IF(A524&gt;$C$3,AVERAGE(INDEX($E$15:$E$2531,A524-$C$3):E523),"")</f>
        <v>0.52535831949106337</v>
      </c>
      <c r="G524" s="2">
        <f>+IF(A524&gt;$C$3,STDEVA(INDEX($E$15:$E$2531,A524-$C$3):E523),"")</f>
        <v>2.074302182732979E-3</v>
      </c>
      <c r="H524">
        <f t="shared" si="78"/>
        <v>-1.6143386633382002</v>
      </c>
      <c r="I524" s="2" t="str">
        <f t="shared" si="79"/>
        <v/>
      </c>
      <c r="J524" t="str">
        <f t="shared" si="80"/>
        <v/>
      </c>
      <c r="K524" t="str">
        <f t="shared" si="81"/>
        <v/>
      </c>
      <c r="L524" s="37" t="str">
        <f t="shared" si="82"/>
        <v/>
      </c>
      <c r="M524" t="str">
        <f t="shared" si="83"/>
        <v/>
      </c>
      <c r="N524" s="39">
        <f t="shared" si="84"/>
        <v>0</v>
      </c>
      <c r="O524" s="40">
        <f t="shared" si="87"/>
        <v>-1339.4749999999945</v>
      </c>
      <c r="P524" s="39">
        <f t="shared" si="85"/>
        <v>0</v>
      </c>
      <c r="Q524" s="39">
        <f t="shared" si="86"/>
        <v>0</v>
      </c>
      <c r="R524" s="39">
        <f>IF((O524 - MAX($O$15:O524)) &lt; 0, O524 - MAX($O$15:O524), 0)</f>
        <v>-2904.2249999999876</v>
      </c>
    </row>
    <row r="525" spans="1:18" x14ac:dyDescent="0.25">
      <c r="A525" s="2">
        <v>511</v>
      </c>
      <c r="B525" t="s">
        <v>511</v>
      </c>
      <c r="C525" s="8">
        <v>166.93</v>
      </c>
      <c r="D525" s="8">
        <v>99.21</v>
      </c>
      <c r="E525" s="17">
        <f t="shared" si="77"/>
        <v>0.5203357472054857</v>
      </c>
      <c r="F525" s="2">
        <f>+IF(A525&gt;$C$3,AVERAGE(INDEX($E$15:$E$2531,A525-$C$3):E524),"")</f>
        <v>0.52464013829984624</v>
      </c>
      <c r="G525" s="2">
        <f>+IF(A525&gt;$C$3,STDEVA(INDEX($E$15:$E$2531,A525-$C$3):E524),"")</f>
        <v>1.9776824436003055E-3</v>
      </c>
      <c r="H525">
        <f t="shared" si="78"/>
        <v>-2.1764824318936342</v>
      </c>
      <c r="I525" s="2" t="str">
        <f t="shared" si="79"/>
        <v>Buy</v>
      </c>
      <c r="J525">
        <f t="shared" si="80"/>
        <v>166.93</v>
      </c>
      <c r="K525">
        <f t="shared" si="81"/>
        <v>99.21</v>
      </c>
      <c r="L525" s="37" t="str">
        <f t="shared" si="82"/>
        <v/>
      </c>
      <c r="M525" t="str">
        <f t="shared" si="83"/>
        <v>Long</v>
      </c>
      <c r="N525" s="39">
        <f t="shared" si="84"/>
        <v>0</v>
      </c>
      <c r="O525" s="40">
        <f t="shared" si="87"/>
        <v>-1339.4749999999945</v>
      </c>
      <c r="P525" s="39">
        <f t="shared" si="85"/>
        <v>3.75</v>
      </c>
      <c r="Q525" s="39">
        <f t="shared" si="86"/>
        <v>3326.75</v>
      </c>
      <c r="R525" s="39">
        <f>IF((O525 - MAX($O$15:O525)) &lt; 0, O525 - MAX($O$15:O525), 0)</f>
        <v>-2904.2249999999876</v>
      </c>
    </row>
    <row r="526" spans="1:18" x14ac:dyDescent="0.25">
      <c r="A526" s="2">
        <v>512</v>
      </c>
      <c r="B526" t="s">
        <v>512</v>
      </c>
      <c r="C526" s="8">
        <v>167.17</v>
      </c>
      <c r="D526" s="8">
        <v>99.23</v>
      </c>
      <c r="E526" s="17">
        <f t="shared" si="77"/>
        <v>0.52157087078838915</v>
      </c>
      <c r="F526" s="2">
        <f>+IF(A526&gt;$C$3,AVERAGE(INDEX($E$15:$E$2531,A526-$C$3):E525),"")</f>
        <v>0.52407932020350223</v>
      </c>
      <c r="G526" s="2">
        <f>+IF(A526&gt;$C$3,STDEVA(INDEX($E$15:$E$2531,A526-$C$3):E525),"")</f>
        <v>2.4092256532246069E-3</v>
      </c>
      <c r="H526">
        <f t="shared" si="78"/>
        <v>-1.041184918380587</v>
      </c>
      <c r="I526" s="2" t="str">
        <f t="shared" si="79"/>
        <v/>
      </c>
      <c r="J526">
        <f t="shared" si="80"/>
        <v>166.93</v>
      </c>
      <c r="K526">
        <f t="shared" si="81"/>
        <v>99.21</v>
      </c>
      <c r="L526" s="37">
        <f t="shared" si="82"/>
        <v>54.99999999999261</v>
      </c>
      <c r="M526" t="str">
        <f t="shared" si="83"/>
        <v>Long</v>
      </c>
      <c r="N526" s="39">
        <f t="shared" si="84"/>
        <v>0</v>
      </c>
      <c r="O526" s="40">
        <f t="shared" si="87"/>
        <v>-1339.4749999999945</v>
      </c>
      <c r="P526" s="39">
        <f t="shared" si="85"/>
        <v>0</v>
      </c>
      <c r="Q526" s="39">
        <f t="shared" si="86"/>
        <v>0</v>
      </c>
      <c r="R526" s="39">
        <f>IF((O526 - MAX($O$15:O526)) &lt; 0, O526 - MAX($O$15:O526), 0)</f>
        <v>-2904.2249999999876</v>
      </c>
    </row>
    <row r="527" spans="1:18" x14ac:dyDescent="0.25">
      <c r="A527" s="2">
        <v>513</v>
      </c>
      <c r="B527" t="s">
        <v>513</v>
      </c>
      <c r="C527" s="8">
        <v>165.93</v>
      </c>
      <c r="D527" s="8">
        <v>97.78</v>
      </c>
      <c r="E527" s="17">
        <f t="shared" si="77"/>
        <v>0.52884595552419678</v>
      </c>
      <c r="F527" s="2">
        <f>+IF(A527&gt;$C$3,AVERAGE(INDEX($E$15:$E$2531,A527-$C$3):E526),"")</f>
        <v>0.52347424346800808</v>
      </c>
      <c r="G527" s="2">
        <f>+IF(A527&gt;$C$3,STDEVA(INDEX($E$15:$E$2531,A527-$C$3):E526),"")</f>
        <v>2.2584512906652153E-3</v>
      </c>
      <c r="H527">
        <f t="shared" si="78"/>
        <v>2.37849365111013</v>
      </c>
      <c r="I527" s="2" t="str">
        <f t="shared" si="79"/>
        <v>Sell</v>
      </c>
      <c r="J527">
        <f t="shared" si="80"/>
        <v>166.93</v>
      </c>
      <c r="K527">
        <f t="shared" si="81"/>
        <v>99.21</v>
      </c>
      <c r="L527" s="37">
        <f t="shared" si="82"/>
        <v>107.49999999999818</v>
      </c>
      <c r="M527" t="str">
        <f t="shared" si="83"/>
        <v>Long</v>
      </c>
      <c r="N527" s="39">
        <f t="shared" si="84"/>
        <v>0</v>
      </c>
      <c r="O527" s="40">
        <f t="shared" si="87"/>
        <v>-1339.4749999999945</v>
      </c>
      <c r="P527" s="39">
        <f t="shared" si="85"/>
        <v>0</v>
      </c>
      <c r="Q527" s="39">
        <f t="shared" si="86"/>
        <v>0</v>
      </c>
      <c r="R527" s="39">
        <f>IF((O527 - MAX($O$15:O527)) &lt; 0, O527 - MAX($O$15:O527), 0)</f>
        <v>-2904.2249999999876</v>
      </c>
    </row>
    <row r="528" spans="1:18" x14ac:dyDescent="0.25">
      <c r="A528" s="2">
        <v>514</v>
      </c>
      <c r="B528" t="s">
        <v>514</v>
      </c>
      <c r="C528" s="8">
        <v>165.45</v>
      </c>
      <c r="D528" s="8">
        <v>97.9</v>
      </c>
      <c r="E528" s="17">
        <f t="shared" ref="E528:E591" si="88">+LN(C528/D528)</f>
        <v>0.52472248483115635</v>
      </c>
      <c r="F528" s="2">
        <f>+IF(A528&gt;$C$3,AVERAGE(INDEX($E$15:$E$2531,A528-$C$3):E527),"")</f>
        <v>0.5236092877644456</v>
      </c>
      <c r="G528" s="2">
        <f>+IF(A528&gt;$C$3,STDEVA(INDEX($E$15:$E$2531,A528-$C$3):E527),"")</f>
        <v>2.5549225681442949E-3</v>
      </c>
      <c r="H528">
        <f t="shared" ref="H528:H591" si="89">+IF(F528="","",(E528-F528)/G528)</f>
        <v>0.43570677271808733</v>
      </c>
      <c r="I528" s="2" t="str">
        <f t="shared" ref="I528:I591" si="90">+IF(H528="","",IF(H528&lt;$C$4,"Buy",IF(H528&gt;$C$5,"Sell","")))</f>
        <v/>
      </c>
      <c r="J528">
        <f t="shared" ref="J528:J591" si="91">IF(M528=M527, J527, IF(OR(M528="TP", M528="SL"), "", IF(I528="Buy", C528, IF(I528="Sell", D528, ""))))</f>
        <v>166.93</v>
      </c>
      <c r="K528">
        <f t="shared" ref="K528:K591" si="92">IF(M528=M527, K527, IF(OR(M528="TP", M528="SL"), "",IF(I528="Buy", D528, IF(I528="Sell", C528, ""))))</f>
        <v>99.21</v>
      </c>
      <c r="L528" s="37">
        <f t="shared" ref="L528:L591" si="93">IF(M527="Long", (C528-J527)*$C$8+(K527-D528)*$C$9, IF(M527="Short", (K527-C528)*$C$8+(D528-J527)*$C$9, ""))</f>
        <v>-42.500000000007503</v>
      </c>
      <c r="M528" t="str">
        <f t="shared" ref="M528:M591" si="94">IF(OR(M527="", M527="SL", M527="TP"), IF(I528="Sell","Short",(IF(I528="Buy","Long",I528))), IF(L528="", "", IF(L528&lt;$C$6, "SL", IF(L528&gt;$C$7, "TP", M527))))</f>
        <v>Long</v>
      </c>
      <c r="N528" s="39">
        <f t="shared" ref="N528:N591" si="95">IF(OR(M528="TP", M528="SL"), L528, 0)</f>
        <v>0</v>
      </c>
      <c r="O528" s="40">
        <f t="shared" si="87"/>
        <v>-1339.4749999999945</v>
      </c>
      <c r="P528" s="39">
        <f t="shared" ref="P528:P591" si="96">IF(OR(AND(I528&lt;&gt;"", J527=""), OR(M528="TP", M528="SL",)), ($C$9+$C$8)*$C$11, 0)</f>
        <v>0</v>
      </c>
      <c r="Q528" s="39">
        <f t="shared" ref="Q528:Q591" si="97">IF(AND(I528&lt;&gt;"",J527=""),(D528*$C$9+C528*$C$8)*$C$10,0)</f>
        <v>0</v>
      </c>
      <c r="R528" s="39">
        <f>IF((O528 - MAX($O$15:O528)) &lt; 0, O528 - MAX($O$15:O528), 0)</f>
        <v>-2904.2249999999876</v>
      </c>
    </row>
    <row r="529" spans="1:18" x14ac:dyDescent="0.25">
      <c r="A529" s="2">
        <v>515</v>
      </c>
      <c r="B529" t="s">
        <v>515</v>
      </c>
      <c r="C529" s="8">
        <v>165.30799999999999</v>
      </c>
      <c r="D529" s="8">
        <v>97.88</v>
      </c>
      <c r="E529" s="17">
        <f t="shared" si="88"/>
        <v>0.52406816193562211</v>
      </c>
      <c r="F529" s="2">
        <f>+IF(A529&gt;$C$3,AVERAGE(INDEX($E$15:$E$2531,A529-$C$3):E528),"")</f>
        <v>0.5237667286967681</v>
      </c>
      <c r="G529" s="2">
        <f>+IF(A529&gt;$C$3,STDEVA(INDEX($E$15:$E$2531,A529-$C$3):E528),"")</f>
        <v>2.5774230468895844E-3</v>
      </c>
      <c r="H529">
        <f t="shared" si="89"/>
        <v>0.11695140198958694</v>
      </c>
      <c r="I529" s="2" t="str">
        <f t="shared" si="90"/>
        <v/>
      </c>
      <c r="J529">
        <f t="shared" si="91"/>
        <v>166.93</v>
      </c>
      <c r="K529">
        <f t="shared" si="92"/>
        <v>99.21</v>
      </c>
      <c r="L529" s="37">
        <f t="shared" si="93"/>
        <v>-73.000000000003979</v>
      </c>
      <c r="M529" t="str">
        <f t="shared" si="94"/>
        <v>Long</v>
      </c>
      <c r="N529" s="39">
        <f t="shared" si="95"/>
        <v>0</v>
      </c>
      <c r="O529" s="40">
        <f t="shared" ref="O529:O592" si="98">+N529+O528</f>
        <v>-1339.4749999999945</v>
      </c>
      <c r="P529" s="39">
        <f t="shared" si="96"/>
        <v>0</v>
      </c>
      <c r="Q529" s="39">
        <f t="shared" si="97"/>
        <v>0</v>
      </c>
      <c r="R529" s="39">
        <f>IF((O529 - MAX($O$15:O529)) &lt; 0, O529 - MAX($O$15:O529), 0)</f>
        <v>-2904.2249999999876</v>
      </c>
    </row>
    <row r="530" spans="1:18" x14ac:dyDescent="0.25">
      <c r="A530" s="2">
        <v>516</v>
      </c>
      <c r="B530" t="s">
        <v>516</v>
      </c>
      <c r="C530" s="8">
        <v>166.3</v>
      </c>
      <c r="D530" s="8">
        <v>99.15</v>
      </c>
      <c r="E530" s="17">
        <f t="shared" si="88"/>
        <v>0.51715953123307701</v>
      </c>
      <c r="F530" s="2">
        <f>+IF(A530&gt;$C$3,AVERAGE(INDEX($E$15:$E$2531,A530-$C$3):E529),"")</f>
        <v>0.52368275524605901</v>
      </c>
      <c r="G530" s="2">
        <f>+IF(A530&gt;$C$3,STDEVA(INDEX($E$15:$E$2531,A530-$C$3):E529),"")</f>
        <v>2.5508482622671404E-3</v>
      </c>
      <c r="H530">
        <f t="shared" si="89"/>
        <v>-2.5572763811455776</v>
      </c>
      <c r="I530" s="2" t="str">
        <f t="shared" si="90"/>
        <v>Buy</v>
      </c>
      <c r="J530">
        <f t="shared" si="91"/>
        <v>166.93</v>
      </c>
      <c r="K530">
        <f t="shared" si="92"/>
        <v>99.21</v>
      </c>
      <c r="L530" s="37">
        <f t="shared" si="93"/>
        <v>-142.50000000000185</v>
      </c>
      <c r="M530" t="str">
        <f t="shared" si="94"/>
        <v>Long</v>
      </c>
      <c r="N530" s="39">
        <f t="shared" si="95"/>
        <v>0</v>
      </c>
      <c r="O530" s="40">
        <f t="shared" si="98"/>
        <v>-1339.4749999999945</v>
      </c>
      <c r="P530" s="39">
        <f t="shared" si="96"/>
        <v>0</v>
      </c>
      <c r="Q530" s="39">
        <f t="shared" si="97"/>
        <v>0</v>
      </c>
      <c r="R530" s="39">
        <f>IF((O530 - MAX($O$15:O530)) &lt; 0, O530 - MAX($O$15:O530), 0)</f>
        <v>-2904.2249999999876</v>
      </c>
    </row>
    <row r="531" spans="1:18" x14ac:dyDescent="0.25">
      <c r="A531" s="2">
        <v>517</v>
      </c>
      <c r="B531" t="s">
        <v>517</v>
      </c>
      <c r="C531" s="8">
        <v>165.22</v>
      </c>
      <c r="D531" s="8">
        <v>98.23</v>
      </c>
      <c r="E531" s="17">
        <f t="shared" si="88"/>
        <v>0.51996625144758091</v>
      </c>
      <c r="F531" s="2">
        <f>+IF(A531&gt;$C$3,AVERAGE(INDEX($E$15:$E$2531,A531-$C$3):E530),"")</f>
        <v>0.52310370716169785</v>
      </c>
      <c r="G531" s="2">
        <f>+IF(A531&gt;$C$3,STDEVA(INDEX($E$15:$E$2531,A531-$C$3):E530),"")</f>
        <v>3.3516525761750639E-3</v>
      </c>
      <c r="H531">
        <f t="shared" si="89"/>
        <v>-0.93609216433089737</v>
      </c>
      <c r="I531" s="2" t="str">
        <f t="shared" si="90"/>
        <v/>
      </c>
      <c r="J531">
        <f t="shared" si="91"/>
        <v>166.93</v>
      </c>
      <c r="K531">
        <f t="shared" si="92"/>
        <v>99.21</v>
      </c>
      <c r="L531" s="37">
        <f t="shared" si="93"/>
        <v>-182.50000000000455</v>
      </c>
      <c r="M531" t="str">
        <f t="shared" si="94"/>
        <v>Long</v>
      </c>
      <c r="N531" s="39">
        <f t="shared" si="95"/>
        <v>0</v>
      </c>
      <c r="O531" s="40">
        <f t="shared" si="98"/>
        <v>-1339.4749999999945</v>
      </c>
      <c r="P531" s="39">
        <f t="shared" si="96"/>
        <v>0</v>
      </c>
      <c r="Q531" s="39">
        <f t="shared" si="97"/>
        <v>0</v>
      </c>
      <c r="R531" s="39">
        <f>IF((O531 - MAX($O$15:O531)) &lt; 0, O531 - MAX($O$15:O531), 0)</f>
        <v>-2904.2249999999876</v>
      </c>
    </row>
    <row r="532" spans="1:18" x14ac:dyDescent="0.25">
      <c r="A532" s="2">
        <v>518</v>
      </c>
      <c r="B532" t="s">
        <v>518</v>
      </c>
      <c r="C532" s="8">
        <v>165.83</v>
      </c>
      <c r="D532" s="8">
        <v>98.89</v>
      </c>
      <c r="E532" s="17">
        <f t="shared" si="88"/>
        <v>0.51695504594410802</v>
      </c>
      <c r="F532" s="2">
        <f>+IF(A532&gt;$C$3,AVERAGE(INDEX($E$15:$E$2531,A532-$C$3):E531),"")</f>
        <v>0.52246950129750203</v>
      </c>
      <c r="G532" s="2">
        <f>+IF(A532&gt;$C$3,STDEVA(INDEX($E$15:$E$2531,A532-$C$3):E531),"")</f>
        <v>3.3444979728031506E-3</v>
      </c>
      <c r="H532">
        <f t="shared" si="89"/>
        <v>-1.648814081586103</v>
      </c>
      <c r="I532" s="2" t="str">
        <f t="shared" si="90"/>
        <v/>
      </c>
      <c r="J532">
        <f t="shared" si="91"/>
        <v>166.93</v>
      </c>
      <c r="K532">
        <f t="shared" si="92"/>
        <v>99.21</v>
      </c>
      <c r="L532" s="37">
        <f t="shared" si="93"/>
        <v>-195.00000000000028</v>
      </c>
      <c r="M532" t="str">
        <f t="shared" si="94"/>
        <v>Long</v>
      </c>
      <c r="N532" s="39">
        <f t="shared" si="95"/>
        <v>0</v>
      </c>
      <c r="O532" s="40">
        <f t="shared" si="98"/>
        <v>-1339.4749999999945</v>
      </c>
      <c r="P532" s="39">
        <f t="shared" si="96"/>
        <v>0</v>
      </c>
      <c r="Q532" s="39">
        <f t="shared" si="97"/>
        <v>0</v>
      </c>
      <c r="R532" s="39">
        <f>IF((O532 - MAX($O$15:O532)) &lt; 0, O532 - MAX($O$15:O532), 0)</f>
        <v>-2904.2249999999876</v>
      </c>
    </row>
    <row r="533" spans="1:18" x14ac:dyDescent="0.25">
      <c r="A533" s="2">
        <v>519</v>
      </c>
      <c r="B533" t="s">
        <v>519</v>
      </c>
      <c r="C533" s="8">
        <v>163.44499999999999</v>
      </c>
      <c r="D533" s="8">
        <v>97.8</v>
      </c>
      <c r="E533" s="17">
        <f t="shared" si="88"/>
        <v>0.51355196526693625</v>
      </c>
      <c r="F533" s="2">
        <f>+IF(A533&gt;$C$3,AVERAGE(INDEX($E$15:$E$2531,A533-$C$3):E532),"")</f>
        <v>0.52173708246529404</v>
      </c>
      <c r="G533" s="2">
        <f>+IF(A533&gt;$C$3,STDEVA(INDEX($E$15:$E$2531,A533-$C$3):E532),"")</f>
        <v>3.7733607285919631E-3</v>
      </c>
      <c r="H533">
        <f t="shared" si="89"/>
        <v>-2.1691849221667407</v>
      </c>
      <c r="I533" s="2" t="str">
        <f t="shared" si="90"/>
        <v>Buy</v>
      </c>
      <c r="J533" t="str">
        <f t="shared" si="91"/>
        <v/>
      </c>
      <c r="K533" t="str">
        <f t="shared" si="92"/>
        <v/>
      </c>
      <c r="L533" s="37">
        <f t="shared" si="93"/>
        <v>-518.75000000000432</v>
      </c>
      <c r="M533" t="str">
        <f t="shared" si="94"/>
        <v>SL</v>
      </c>
      <c r="N533" s="39">
        <f t="shared" si="95"/>
        <v>-518.75000000000432</v>
      </c>
      <c r="O533" s="40">
        <f t="shared" si="98"/>
        <v>-1858.2249999999988</v>
      </c>
      <c r="P533" s="39">
        <f t="shared" si="96"/>
        <v>3.75</v>
      </c>
      <c r="Q533" s="39">
        <f t="shared" si="97"/>
        <v>0</v>
      </c>
      <c r="R533" s="39">
        <f>IF((O533 - MAX($O$15:O533)) &lt; 0, O533 - MAX($O$15:O533), 0)</f>
        <v>-3422.9749999999922</v>
      </c>
    </row>
    <row r="534" spans="1:18" x14ac:dyDescent="0.25">
      <c r="A534" s="2">
        <v>520</v>
      </c>
      <c r="B534" t="s">
        <v>520</v>
      </c>
      <c r="C534" s="8">
        <v>164.35</v>
      </c>
      <c r="D534" s="8">
        <v>98.73</v>
      </c>
      <c r="E534" s="17">
        <f t="shared" si="88"/>
        <v>0.50960944848687006</v>
      </c>
      <c r="F534" s="2">
        <f>+IF(A534&gt;$C$3,AVERAGE(INDEX($E$15:$E$2531,A534-$C$3):E533),"")</f>
        <v>0.52079733490850577</v>
      </c>
      <c r="G534" s="2">
        <f>+IF(A534&gt;$C$3,STDEVA(INDEX($E$15:$E$2531,A534-$C$3):E533),"")</f>
        <v>4.6486517825852884E-3</v>
      </c>
      <c r="H534">
        <f t="shared" si="89"/>
        <v>-2.406694875178133</v>
      </c>
      <c r="I534" s="2" t="str">
        <f t="shared" si="90"/>
        <v>Buy</v>
      </c>
      <c r="J534">
        <f t="shared" si="91"/>
        <v>164.35</v>
      </c>
      <c r="K534">
        <f t="shared" si="92"/>
        <v>98.73</v>
      </c>
      <c r="L534" s="37" t="str">
        <f t="shared" si="93"/>
        <v/>
      </c>
      <c r="M534" t="str">
        <f t="shared" si="94"/>
        <v>Long</v>
      </c>
      <c r="N534" s="39">
        <f t="shared" si="95"/>
        <v>0</v>
      </c>
      <c r="O534" s="40">
        <f t="shared" si="98"/>
        <v>-1858.2249999999988</v>
      </c>
      <c r="P534" s="39">
        <f t="shared" si="96"/>
        <v>3.75</v>
      </c>
      <c r="Q534" s="39">
        <f t="shared" si="97"/>
        <v>3288.5</v>
      </c>
      <c r="R534" s="39">
        <f>IF((O534 - MAX($O$15:O534)) &lt; 0, O534 - MAX($O$15:O534), 0)</f>
        <v>-3422.9749999999922</v>
      </c>
    </row>
    <row r="535" spans="1:18" x14ac:dyDescent="0.25">
      <c r="A535" s="2">
        <v>521</v>
      </c>
      <c r="B535" t="s">
        <v>521</v>
      </c>
      <c r="C535" s="8">
        <v>163.56</v>
      </c>
      <c r="D535" s="8">
        <v>97.68</v>
      </c>
      <c r="E535" s="17">
        <f t="shared" si="88"/>
        <v>0.51548306569399227</v>
      </c>
      <c r="F535" s="2">
        <f>+IF(A535&gt;$C$3,AVERAGE(INDEX($E$15:$E$2531,A535-$C$3):E534),"")</f>
        <v>0.51960552393977066</v>
      </c>
      <c r="G535" s="2">
        <f>+IF(A535&gt;$C$3,STDEVA(INDEX($E$15:$E$2531,A535-$C$3):E534),"")</f>
        <v>5.9692098102987435E-3</v>
      </c>
      <c r="H535">
        <f t="shared" si="89"/>
        <v>-0.690620429971463</v>
      </c>
      <c r="I535" s="2" t="str">
        <f t="shared" si="90"/>
        <v/>
      </c>
      <c r="J535">
        <f t="shared" si="91"/>
        <v>164.35</v>
      </c>
      <c r="K535">
        <f t="shared" si="92"/>
        <v>98.73</v>
      </c>
      <c r="L535" s="37">
        <f t="shared" si="93"/>
        <v>65.000000000001307</v>
      </c>
      <c r="M535" t="str">
        <f t="shared" si="94"/>
        <v>Long</v>
      </c>
      <c r="N535" s="39">
        <f t="shared" si="95"/>
        <v>0</v>
      </c>
      <c r="O535" s="40">
        <f t="shared" si="98"/>
        <v>-1858.2249999999988</v>
      </c>
      <c r="P535" s="39">
        <f t="shared" si="96"/>
        <v>0</v>
      </c>
      <c r="Q535" s="39">
        <f t="shared" si="97"/>
        <v>0</v>
      </c>
      <c r="R535" s="39">
        <f>IF((O535 - MAX($O$15:O535)) &lt; 0, O535 - MAX($O$15:O535), 0)</f>
        <v>-3422.9749999999922</v>
      </c>
    </row>
    <row r="536" spans="1:18" x14ac:dyDescent="0.25">
      <c r="A536" s="2">
        <v>522</v>
      </c>
      <c r="B536" t="s">
        <v>522</v>
      </c>
      <c r="C536" s="8">
        <v>161.27199999999999</v>
      </c>
      <c r="D536" s="8">
        <v>96.43</v>
      </c>
      <c r="E536" s="17">
        <f t="shared" si="88"/>
        <v>0.51427502395582925</v>
      </c>
      <c r="F536" s="2">
        <f>+IF(A536&gt;$C$3,AVERAGE(INDEX($E$15:$E$2531,A536-$C$3):E535),"")</f>
        <v>0.51892910115150437</v>
      </c>
      <c r="G536" s="2">
        <f>+IF(A536&gt;$C$3,STDEVA(INDEX($E$15:$E$2531,A536-$C$3):E535),"")</f>
        <v>6.0628568939421279E-3</v>
      </c>
      <c r="H536">
        <f t="shared" si="89"/>
        <v>-0.76763764625969844</v>
      </c>
      <c r="I536" s="2" t="str">
        <f t="shared" si="90"/>
        <v/>
      </c>
      <c r="J536">
        <f t="shared" si="91"/>
        <v>164.35</v>
      </c>
      <c r="K536">
        <f t="shared" si="92"/>
        <v>98.73</v>
      </c>
      <c r="L536" s="37">
        <f t="shared" si="93"/>
        <v>-194.50000000000136</v>
      </c>
      <c r="M536" t="str">
        <f t="shared" si="94"/>
        <v>Long</v>
      </c>
      <c r="N536" s="39">
        <f t="shared" si="95"/>
        <v>0</v>
      </c>
      <c r="O536" s="40">
        <f t="shared" si="98"/>
        <v>-1858.2249999999988</v>
      </c>
      <c r="P536" s="39">
        <f t="shared" si="96"/>
        <v>0</v>
      </c>
      <c r="Q536" s="39">
        <f t="shared" si="97"/>
        <v>0</v>
      </c>
      <c r="R536" s="39">
        <f>IF((O536 - MAX($O$15:O536)) &lt; 0, O536 - MAX($O$15:O536), 0)</f>
        <v>-3422.9749999999922</v>
      </c>
    </row>
    <row r="537" spans="1:18" x14ac:dyDescent="0.25">
      <c r="A537" s="2">
        <v>523</v>
      </c>
      <c r="B537" t="s">
        <v>523</v>
      </c>
      <c r="C537" s="8">
        <v>162.72999999999999</v>
      </c>
      <c r="D537" s="8">
        <v>97.45</v>
      </c>
      <c r="E537" s="17">
        <f t="shared" si="88"/>
        <v>0.51275295971895296</v>
      </c>
      <c r="F537" s="2">
        <f>+IF(A537&gt;$C$3,AVERAGE(INDEX($E$15:$E$2531,A537-$C$3):E536),"")</f>
        <v>0.51731010875501904</v>
      </c>
      <c r="G537" s="2">
        <f>+IF(A537&gt;$C$3,STDEVA(INDEX($E$15:$E$2531,A537-$C$3):E536),"")</f>
        <v>4.9217892606067881E-3</v>
      </c>
      <c r="H537">
        <f t="shared" si="89"/>
        <v>-0.92591307647825705</v>
      </c>
      <c r="I537" s="2" t="str">
        <f t="shared" si="90"/>
        <v/>
      </c>
      <c r="J537">
        <f t="shared" si="91"/>
        <v>164.35</v>
      </c>
      <c r="K537">
        <f t="shared" si="92"/>
        <v>98.73</v>
      </c>
      <c r="L537" s="37">
        <f t="shared" si="93"/>
        <v>-85.000000000000853</v>
      </c>
      <c r="M537" t="str">
        <f t="shared" si="94"/>
        <v>Long</v>
      </c>
      <c r="N537" s="39">
        <f t="shared" si="95"/>
        <v>0</v>
      </c>
      <c r="O537" s="40">
        <f t="shared" si="98"/>
        <v>-1858.2249999999988</v>
      </c>
      <c r="P537" s="39">
        <f t="shared" si="96"/>
        <v>0</v>
      </c>
      <c r="Q537" s="39">
        <f t="shared" si="97"/>
        <v>0</v>
      </c>
      <c r="R537" s="39">
        <f>IF((O537 - MAX($O$15:O537)) &lt; 0, O537 - MAX($O$15:O537), 0)</f>
        <v>-3422.9749999999922</v>
      </c>
    </row>
    <row r="538" spans="1:18" x14ac:dyDescent="0.25">
      <c r="A538" s="2">
        <v>524</v>
      </c>
      <c r="B538" t="s">
        <v>524</v>
      </c>
      <c r="C538" s="8">
        <v>164.8</v>
      </c>
      <c r="D538" s="8">
        <v>98.2</v>
      </c>
      <c r="E538" s="17">
        <f t="shared" si="88"/>
        <v>0.51772640211495113</v>
      </c>
      <c r="F538" s="2">
        <f>+IF(A538&gt;$C$3,AVERAGE(INDEX($E$15:$E$2531,A538-$C$3):E537),"")</f>
        <v>0.51598016152032988</v>
      </c>
      <c r="G538" s="2">
        <f>+IF(A538&gt;$C$3,STDEVA(INDEX($E$15:$E$2531,A538-$C$3):E537),"")</f>
        <v>4.2381825058906931E-3</v>
      </c>
      <c r="H538">
        <f t="shared" si="89"/>
        <v>0.41202581346936651</v>
      </c>
      <c r="I538" s="2" t="str">
        <f t="shared" si="90"/>
        <v/>
      </c>
      <c r="J538">
        <f t="shared" si="91"/>
        <v>164.35</v>
      </c>
      <c r="K538">
        <f t="shared" si="92"/>
        <v>98.73</v>
      </c>
      <c r="L538" s="37">
        <f t="shared" si="93"/>
        <v>245.00000000000455</v>
      </c>
      <c r="M538" t="str">
        <f t="shared" si="94"/>
        <v>Long</v>
      </c>
      <c r="N538" s="39">
        <f t="shared" si="95"/>
        <v>0</v>
      </c>
      <c r="O538" s="40">
        <f t="shared" si="98"/>
        <v>-1858.2249999999988</v>
      </c>
      <c r="P538" s="39">
        <f t="shared" si="96"/>
        <v>0</v>
      </c>
      <c r="Q538" s="39">
        <f t="shared" si="97"/>
        <v>0</v>
      </c>
      <c r="R538" s="39">
        <f>IF((O538 - MAX($O$15:O538)) &lt; 0, O538 - MAX($O$15:O538), 0)</f>
        <v>-3422.9749999999922</v>
      </c>
    </row>
    <row r="539" spans="1:18" x14ac:dyDescent="0.25">
      <c r="A539" s="2">
        <v>525</v>
      </c>
      <c r="B539" t="s">
        <v>525</v>
      </c>
      <c r="C539" s="8">
        <v>164.8</v>
      </c>
      <c r="D539" s="8">
        <v>98.8</v>
      </c>
      <c r="E539" s="17">
        <f t="shared" si="88"/>
        <v>0.51163501272154932</v>
      </c>
      <c r="F539" s="2">
        <f>+IF(A539&gt;$C$3,AVERAGE(INDEX($E$15:$E$2531,A539-$C$3):E538),"")</f>
        <v>0.51527552154025524</v>
      </c>
      <c r="G539" s="2">
        <f>+IF(A539&gt;$C$3,STDEVA(INDEX($E$15:$E$2531,A539-$C$3):E538),"")</f>
        <v>3.0996466655242318E-3</v>
      </c>
      <c r="H539">
        <f t="shared" si="89"/>
        <v>-1.1744915506652489</v>
      </c>
      <c r="I539" s="2" t="str">
        <f t="shared" si="90"/>
        <v/>
      </c>
      <c r="J539">
        <f t="shared" si="91"/>
        <v>164.35</v>
      </c>
      <c r="K539">
        <f t="shared" si="92"/>
        <v>98.73</v>
      </c>
      <c r="L539" s="37">
        <f t="shared" si="93"/>
        <v>95.000000000005969</v>
      </c>
      <c r="M539" t="str">
        <f t="shared" si="94"/>
        <v>Long</v>
      </c>
      <c r="N539" s="39">
        <f t="shared" si="95"/>
        <v>0</v>
      </c>
      <c r="O539" s="40">
        <f t="shared" si="98"/>
        <v>-1858.2249999999988</v>
      </c>
      <c r="P539" s="39">
        <f t="shared" si="96"/>
        <v>0</v>
      </c>
      <c r="Q539" s="39">
        <f t="shared" si="97"/>
        <v>0</v>
      </c>
      <c r="R539" s="39">
        <f>IF((O539 - MAX($O$15:O539)) &lt; 0, O539 - MAX($O$15:O539), 0)</f>
        <v>-3422.9749999999922</v>
      </c>
    </row>
    <row r="540" spans="1:18" x14ac:dyDescent="0.25">
      <c r="A540" s="2">
        <v>526</v>
      </c>
      <c r="B540" t="s">
        <v>526</v>
      </c>
      <c r="C540" s="8">
        <v>163.09800000000001</v>
      </c>
      <c r="D540" s="8">
        <v>97.73</v>
      </c>
      <c r="E540" s="17">
        <f t="shared" si="88"/>
        <v>0.51214267278534387</v>
      </c>
      <c r="F540" s="2">
        <f>+IF(A540&gt;$C$3,AVERAGE(INDEX($E$15:$E$2531,A540-$C$3):E539),"")</f>
        <v>0.51466168615008556</v>
      </c>
      <c r="G540" s="2">
        <f>+IF(A540&gt;$C$3,STDEVA(INDEX($E$15:$E$2531,A540-$C$3):E539),"")</f>
        <v>3.2244213157008967E-3</v>
      </c>
      <c r="H540">
        <f t="shared" si="89"/>
        <v>-0.78122959691268956</v>
      </c>
      <c r="I540" s="2" t="str">
        <f t="shared" si="90"/>
        <v/>
      </c>
      <c r="J540">
        <f t="shared" si="91"/>
        <v>164.35</v>
      </c>
      <c r="K540">
        <f t="shared" si="92"/>
        <v>98.73</v>
      </c>
      <c r="L540" s="37">
        <f t="shared" si="93"/>
        <v>-62.999999999995282</v>
      </c>
      <c r="M540" t="str">
        <f t="shared" si="94"/>
        <v>Long</v>
      </c>
      <c r="N540" s="39">
        <f t="shared" si="95"/>
        <v>0</v>
      </c>
      <c r="O540" s="40">
        <f t="shared" si="98"/>
        <v>-1858.2249999999988</v>
      </c>
      <c r="P540" s="39">
        <f t="shared" si="96"/>
        <v>0</v>
      </c>
      <c r="Q540" s="39">
        <f t="shared" si="97"/>
        <v>0</v>
      </c>
      <c r="R540" s="39">
        <f>IF((O540 - MAX($O$15:O540)) &lt; 0, O540 - MAX($O$15:O540), 0)</f>
        <v>-3422.9749999999922</v>
      </c>
    </row>
    <row r="541" spans="1:18" x14ac:dyDescent="0.25">
      <c r="A541" s="2">
        <v>527</v>
      </c>
      <c r="B541" t="s">
        <v>527</v>
      </c>
      <c r="C541" s="8">
        <v>161.75</v>
      </c>
      <c r="D541" s="8">
        <v>96.76</v>
      </c>
      <c r="E541" s="17">
        <f t="shared" si="88"/>
        <v>0.51381824763918338</v>
      </c>
      <c r="F541" s="2">
        <f>+IF(A541&gt;$C$3,AVERAGE(INDEX($E$15:$E$2531,A541-$C$3):E540),"")</f>
        <v>0.51379239963205925</v>
      </c>
      <c r="G541" s="2">
        <f>+IF(A541&gt;$C$3,STDEVA(INDEX($E$15:$E$2531,A541-$C$3):E540),"")</f>
        <v>2.6120209238184909E-3</v>
      </c>
      <c r="H541">
        <f t="shared" si="89"/>
        <v>9.8957886931252542E-3</v>
      </c>
      <c r="I541" s="2" t="str">
        <f t="shared" si="90"/>
        <v/>
      </c>
      <c r="J541">
        <f t="shared" si="91"/>
        <v>164.35</v>
      </c>
      <c r="K541">
        <f t="shared" si="92"/>
        <v>98.73</v>
      </c>
      <c r="L541" s="37">
        <f t="shared" si="93"/>
        <v>-157.49999999999892</v>
      </c>
      <c r="M541" t="str">
        <f t="shared" si="94"/>
        <v>Long</v>
      </c>
      <c r="N541" s="39">
        <f t="shared" si="95"/>
        <v>0</v>
      </c>
      <c r="O541" s="40">
        <f t="shared" si="98"/>
        <v>-1858.2249999999988</v>
      </c>
      <c r="P541" s="39">
        <f t="shared" si="96"/>
        <v>0</v>
      </c>
      <c r="Q541" s="39">
        <f t="shared" si="97"/>
        <v>0</v>
      </c>
      <c r="R541" s="39">
        <f>IF((O541 - MAX($O$15:O541)) &lt; 0, O541 - MAX($O$15:O541), 0)</f>
        <v>-3422.9749999999922</v>
      </c>
    </row>
    <row r="542" spans="1:18" x14ac:dyDescent="0.25">
      <c r="A542" s="2">
        <v>528</v>
      </c>
      <c r="B542" t="s">
        <v>528</v>
      </c>
      <c r="C542" s="8">
        <v>164.21</v>
      </c>
      <c r="D542" s="8">
        <v>98.474999999999994</v>
      </c>
      <c r="E542" s="17">
        <f t="shared" si="88"/>
        <v>0.51134338764677656</v>
      </c>
      <c r="F542" s="2">
        <f>+IF(A542&gt;$C$3,AVERAGE(INDEX($E$15:$E$2531,A542-$C$3):E541),"")</f>
        <v>0.51344386648706763</v>
      </c>
      <c r="G542" s="2">
        <f>+IF(A542&gt;$C$3,STDEVA(INDEX($E$15:$E$2531,A542-$C$3):E541),"")</f>
        <v>2.3314771256025E-3</v>
      </c>
      <c r="H542">
        <f t="shared" si="89"/>
        <v>-0.90092191650744602</v>
      </c>
      <c r="I542" s="2" t="str">
        <f t="shared" si="90"/>
        <v/>
      </c>
      <c r="J542">
        <f t="shared" si="91"/>
        <v>164.35</v>
      </c>
      <c r="K542">
        <f t="shared" si="92"/>
        <v>98.73</v>
      </c>
      <c r="L542" s="37">
        <f t="shared" si="93"/>
        <v>28.750000000005826</v>
      </c>
      <c r="M542" t="str">
        <f t="shared" si="94"/>
        <v>Long</v>
      </c>
      <c r="N542" s="39">
        <f t="shared" si="95"/>
        <v>0</v>
      </c>
      <c r="O542" s="40">
        <f t="shared" si="98"/>
        <v>-1858.2249999999988</v>
      </c>
      <c r="P542" s="39">
        <f t="shared" si="96"/>
        <v>0</v>
      </c>
      <c r="Q542" s="39">
        <f t="shared" si="97"/>
        <v>0</v>
      </c>
      <c r="R542" s="39">
        <f>IF((O542 - MAX($O$15:O542)) &lt; 0, O542 - MAX($O$15:O542), 0)</f>
        <v>-3422.9749999999922</v>
      </c>
    </row>
    <row r="543" spans="1:18" x14ac:dyDescent="0.25">
      <c r="A543" s="2">
        <v>529</v>
      </c>
      <c r="B543" t="s">
        <v>529</v>
      </c>
      <c r="C543" s="8">
        <v>163.17500000000001</v>
      </c>
      <c r="D543" s="8">
        <v>97.710999999999999</v>
      </c>
      <c r="E543" s="17">
        <f t="shared" si="88"/>
        <v>0.51280910225039567</v>
      </c>
      <c r="F543" s="2">
        <f>+IF(A543&gt;$C$3,AVERAGE(INDEX($E$15:$E$2531,A543-$C$3):E542),"")</f>
        <v>0.51319846897371646</v>
      </c>
      <c r="G543" s="2">
        <f>+IF(A543&gt;$C$3,STDEVA(INDEX($E$15:$E$2531,A543-$C$3):E542),"")</f>
        <v>2.4327101978537462E-3</v>
      </c>
      <c r="H543">
        <f t="shared" si="89"/>
        <v>-0.16005470921456746</v>
      </c>
      <c r="I543" s="2" t="str">
        <f t="shared" si="90"/>
        <v/>
      </c>
      <c r="J543">
        <f t="shared" si="91"/>
        <v>164.35</v>
      </c>
      <c r="K543">
        <f t="shared" si="92"/>
        <v>98.73</v>
      </c>
      <c r="L543" s="37">
        <f t="shared" si="93"/>
        <v>-38.999999999994373</v>
      </c>
      <c r="M543" t="str">
        <f t="shared" si="94"/>
        <v>Long</v>
      </c>
      <c r="N543" s="39">
        <f t="shared" si="95"/>
        <v>0</v>
      </c>
      <c r="O543" s="40">
        <f t="shared" si="98"/>
        <v>-1858.2249999999988</v>
      </c>
      <c r="P543" s="39">
        <f t="shared" si="96"/>
        <v>0</v>
      </c>
      <c r="Q543" s="39">
        <f t="shared" si="97"/>
        <v>0</v>
      </c>
      <c r="R543" s="39">
        <f>IF((O543 - MAX($O$15:O543)) &lt; 0, O543 - MAX($O$15:O543), 0)</f>
        <v>-3422.9749999999922</v>
      </c>
    </row>
    <row r="544" spans="1:18" x14ac:dyDescent="0.25">
      <c r="A544" s="2">
        <v>530</v>
      </c>
      <c r="B544" t="s">
        <v>530</v>
      </c>
      <c r="C544" s="8">
        <v>164.44</v>
      </c>
      <c r="D544" s="8">
        <v>98.35</v>
      </c>
      <c r="E544" s="17">
        <f t="shared" si="88"/>
        <v>0.51401321719460957</v>
      </c>
      <c r="F544" s="2">
        <f>+IF(A544&gt;$C$3,AVERAGE(INDEX($E$15:$E$2531,A544-$C$3):E543),"")</f>
        <v>0.51355398605855263</v>
      </c>
      <c r="G544" s="2">
        <f>+IF(A544&gt;$C$3,STDEVA(INDEX($E$15:$E$2531,A544-$C$3):E543),"")</f>
        <v>2.0456550926801279E-3</v>
      </c>
      <c r="H544">
        <f t="shared" si="89"/>
        <v>0.22449098956133573</v>
      </c>
      <c r="I544" s="2" t="str">
        <f t="shared" si="90"/>
        <v/>
      </c>
      <c r="J544">
        <f t="shared" si="91"/>
        <v>164.35</v>
      </c>
      <c r="K544">
        <f t="shared" si="92"/>
        <v>98.73</v>
      </c>
      <c r="L544" s="37">
        <f t="shared" si="93"/>
        <v>117.50000000000327</v>
      </c>
      <c r="M544" t="str">
        <f t="shared" si="94"/>
        <v>Long</v>
      </c>
      <c r="N544" s="39">
        <f t="shared" si="95"/>
        <v>0</v>
      </c>
      <c r="O544" s="40">
        <f t="shared" si="98"/>
        <v>-1858.2249999999988</v>
      </c>
      <c r="P544" s="39">
        <f t="shared" si="96"/>
        <v>0</v>
      </c>
      <c r="Q544" s="39">
        <f t="shared" si="97"/>
        <v>0</v>
      </c>
      <c r="R544" s="39">
        <f>IF((O544 - MAX($O$15:O544)) &lt; 0, O544 - MAX($O$15:O544), 0)</f>
        <v>-3422.9749999999922</v>
      </c>
    </row>
    <row r="545" spans="1:18" x14ac:dyDescent="0.25">
      <c r="A545" s="2">
        <v>531</v>
      </c>
      <c r="B545" t="s">
        <v>531</v>
      </c>
      <c r="C545" s="8">
        <v>165.73500000000001</v>
      </c>
      <c r="D545" s="8">
        <v>99.51</v>
      </c>
      <c r="E545" s="17">
        <f t="shared" si="88"/>
        <v>0.51013198560617734</v>
      </c>
      <c r="F545" s="2">
        <f>+IF(A545&gt;$C$3,AVERAGE(INDEX($E$15:$E$2531,A545-$C$3):E544),"")</f>
        <v>0.51339066955862123</v>
      </c>
      <c r="G545" s="2">
        <f>+IF(A545&gt;$C$3,STDEVA(INDEX($E$15:$E$2531,A545-$C$3):E544),"")</f>
        <v>1.9276647967739673E-3</v>
      </c>
      <c r="H545">
        <f t="shared" si="89"/>
        <v>-1.6904826803381161</v>
      </c>
      <c r="I545" s="2" t="str">
        <f t="shared" si="90"/>
        <v/>
      </c>
      <c r="J545">
        <f t="shared" si="91"/>
        <v>164.35</v>
      </c>
      <c r="K545">
        <f t="shared" si="92"/>
        <v>98.73</v>
      </c>
      <c r="L545" s="37">
        <f t="shared" si="93"/>
        <v>151.25000000000455</v>
      </c>
      <c r="M545" t="str">
        <f t="shared" si="94"/>
        <v>Long</v>
      </c>
      <c r="N545" s="39">
        <f t="shared" si="95"/>
        <v>0</v>
      </c>
      <c r="O545" s="40">
        <f t="shared" si="98"/>
        <v>-1858.2249999999988</v>
      </c>
      <c r="P545" s="39">
        <f t="shared" si="96"/>
        <v>0</v>
      </c>
      <c r="Q545" s="39">
        <f t="shared" si="97"/>
        <v>0</v>
      </c>
      <c r="R545" s="39">
        <f>IF((O545 - MAX($O$15:O545)) &lt; 0, O545 - MAX($O$15:O545), 0)</f>
        <v>-3422.9749999999922</v>
      </c>
    </row>
    <row r="546" spans="1:18" x14ac:dyDescent="0.25">
      <c r="A546" s="2">
        <v>532</v>
      </c>
      <c r="B546" t="s">
        <v>532</v>
      </c>
      <c r="C546" s="8">
        <v>163.44999999999999</v>
      </c>
      <c r="D546" s="8">
        <v>98.29</v>
      </c>
      <c r="E546" s="17">
        <f t="shared" si="88"/>
        <v>0.50858484059168152</v>
      </c>
      <c r="F546" s="2">
        <f>+IF(A546&gt;$C$3,AVERAGE(INDEX($E$15:$E$2531,A546-$C$3):E545),"")</f>
        <v>0.51293033196421556</v>
      </c>
      <c r="G546" s="2">
        <f>+IF(A546&gt;$C$3,STDEVA(INDEX($E$15:$E$2531,A546-$C$3):E545),"")</f>
        <v>2.1695873641207133E-3</v>
      </c>
      <c r="H546">
        <f t="shared" si="89"/>
        <v>-2.0029114496134484</v>
      </c>
      <c r="I546" s="2" t="str">
        <f t="shared" si="90"/>
        <v>Buy</v>
      </c>
      <c r="J546">
        <f t="shared" si="91"/>
        <v>164.35</v>
      </c>
      <c r="K546">
        <f t="shared" si="92"/>
        <v>98.73</v>
      </c>
      <c r="L546" s="37">
        <f t="shared" si="93"/>
        <v>-115.00000000000199</v>
      </c>
      <c r="M546" t="str">
        <f t="shared" si="94"/>
        <v>Long</v>
      </c>
      <c r="N546" s="39">
        <f t="shared" si="95"/>
        <v>0</v>
      </c>
      <c r="O546" s="40">
        <f t="shared" si="98"/>
        <v>-1858.2249999999988</v>
      </c>
      <c r="P546" s="39">
        <f t="shared" si="96"/>
        <v>0</v>
      </c>
      <c r="Q546" s="39">
        <f t="shared" si="97"/>
        <v>0</v>
      </c>
      <c r="R546" s="39">
        <f>IF((O546 - MAX($O$15:O546)) &lt; 0, O546 - MAX($O$15:O546), 0)</f>
        <v>-3422.9749999999922</v>
      </c>
    </row>
    <row r="547" spans="1:18" x14ac:dyDescent="0.25">
      <c r="A547" s="2">
        <v>533</v>
      </c>
      <c r="B547" t="s">
        <v>533</v>
      </c>
      <c r="C547" s="8">
        <v>159.4</v>
      </c>
      <c r="D547" s="8">
        <v>95.69</v>
      </c>
      <c r="E547" s="17">
        <f t="shared" si="88"/>
        <v>0.51030296656494323</v>
      </c>
      <c r="F547" s="2">
        <f>+IF(A547&gt;$C$3,AVERAGE(INDEX($E$15:$E$2531,A547-$C$3):E546),"")</f>
        <v>0.51246720761674092</v>
      </c>
      <c r="G547" s="2">
        <f>+IF(A547&gt;$C$3,STDEVA(INDEX($E$15:$E$2531,A547-$C$3):E546),"")</f>
        <v>2.6119521327156387E-3</v>
      </c>
      <c r="H547">
        <f t="shared" si="89"/>
        <v>-0.82859139135430238</v>
      </c>
      <c r="I547" s="2" t="str">
        <f t="shared" si="90"/>
        <v/>
      </c>
      <c r="J547" t="str">
        <f t="shared" si="91"/>
        <v/>
      </c>
      <c r="K547" t="str">
        <f t="shared" si="92"/>
        <v/>
      </c>
      <c r="L547" s="37">
        <f t="shared" si="93"/>
        <v>-477.49999999999568</v>
      </c>
      <c r="M547" t="str">
        <f t="shared" si="94"/>
        <v>SL</v>
      </c>
      <c r="N547" s="39">
        <f t="shared" si="95"/>
        <v>-477.49999999999568</v>
      </c>
      <c r="O547" s="40">
        <f t="shared" si="98"/>
        <v>-2335.7249999999945</v>
      </c>
      <c r="P547" s="39">
        <f t="shared" si="96"/>
        <v>3.75</v>
      </c>
      <c r="Q547" s="39">
        <f t="shared" si="97"/>
        <v>0</v>
      </c>
      <c r="R547" s="39">
        <f>IF((O547 - MAX($O$15:O547)) &lt; 0, O547 - MAX($O$15:O547), 0)</f>
        <v>-3900.4749999999876</v>
      </c>
    </row>
    <row r="548" spans="1:18" x14ac:dyDescent="0.25">
      <c r="A548" s="2">
        <v>534</v>
      </c>
      <c r="B548" t="s">
        <v>534</v>
      </c>
      <c r="C548" s="8">
        <v>159.07</v>
      </c>
      <c r="D548" s="8">
        <v>95.974999999999994</v>
      </c>
      <c r="E548" s="17">
        <f t="shared" si="88"/>
        <v>0.50525661602340766</v>
      </c>
      <c r="F548" s="2">
        <f>+IF(A548&gt;$C$3,AVERAGE(INDEX($E$15:$E$2531,A548-$C$3):E547),"")</f>
        <v>0.51164238144451779</v>
      </c>
      <c r="G548" s="2">
        <f>+IF(A548&gt;$C$3,STDEVA(INDEX($E$15:$E$2531,A548-$C$3):E547),"")</f>
        <v>1.7846610385310634E-3</v>
      </c>
      <c r="H548">
        <f t="shared" si="89"/>
        <v>-3.5781390881745216</v>
      </c>
      <c r="I548" s="2" t="str">
        <f t="shared" si="90"/>
        <v>Buy</v>
      </c>
      <c r="J548">
        <f t="shared" si="91"/>
        <v>159.07</v>
      </c>
      <c r="K548">
        <f t="shared" si="92"/>
        <v>95.974999999999994</v>
      </c>
      <c r="L548" s="37" t="str">
        <f t="shared" si="93"/>
        <v/>
      </c>
      <c r="M548" t="str">
        <f t="shared" si="94"/>
        <v>Long</v>
      </c>
      <c r="N548" s="39">
        <f t="shared" si="95"/>
        <v>0</v>
      </c>
      <c r="O548" s="40">
        <f t="shared" si="98"/>
        <v>-2335.7249999999945</v>
      </c>
      <c r="P548" s="39">
        <f t="shared" si="96"/>
        <v>3.75</v>
      </c>
      <c r="Q548" s="39">
        <f t="shared" si="97"/>
        <v>3188.0625</v>
      </c>
      <c r="R548" s="39">
        <f>IF((O548 - MAX($O$15:O548)) &lt; 0, O548 - MAX($O$15:O548), 0)</f>
        <v>-3900.4749999999876</v>
      </c>
    </row>
    <row r="549" spans="1:18" x14ac:dyDescent="0.25">
      <c r="A549" s="2">
        <v>535</v>
      </c>
      <c r="B549" t="s">
        <v>535</v>
      </c>
      <c r="C549" s="8">
        <v>157.06</v>
      </c>
      <c r="D549" s="8">
        <v>94.71</v>
      </c>
      <c r="E549" s="17">
        <f t="shared" si="88"/>
        <v>0.50580830670871868</v>
      </c>
      <c r="F549" s="2">
        <f>+IF(A549&gt;$C$3,AVERAGE(INDEX($E$15:$E$2531,A549-$C$3):E548),"")</f>
        <v>0.51093367070027984</v>
      </c>
      <c r="G549" s="2">
        <f>+IF(A549&gt;$C$3,STDEVA(INDEX($E$15:$E$2531,A549-$C$3):E548),"")</f>
        <v>2.777985502661718E-3</v>
      </c>
      <c r="H549">
        <f t="shared" si="89"/>
        <v>-1.84499306661259</v>
      </c>
      <c r="I549" s="2" t="str">
        <f t="shared" si="90"/>
        <v>Buy</v>
      </c>
      <c r="J549">
        <f t="shared" si="91"/>
        <v>159.07</v>
      </c>
      <c r="K549">
        <f t="shared" si="92"/>
        <v>95.974999999999994</v>
      </c>
      <c r="L549" s="37">
        <f t="shared" si="93"/>
        <v>-186.24999999999761</v>
      </c>
      <c r="M549" t="str">
        <f t="shared" si="94"/>
        <v>Long</v>
      </c>
      <c r="N549" s="39">
        <f t="shared" si="95"/>
        <v>0</v>
      </c>
      <c r="O549" s="40">
        <f t="shared" si="98"/>
        <v>-2335.7249999999945</v>
      </c>
      <c r="P549" s="39">
        <f t="shared" si="96"/>
        <v>0</v>
      </c>
      <c r="Q549" s="39">
        <f t="shared" si="97"/>
        <v>0</v>
      </c>
      <c r="R549" s="39">
        <f>IF((O549 - MAX($O$15:O549)) &lt; 0, O549 - MAX($O$15:O549), 0)</f>
        <v>-3900.4749999999876</v>
      </c>
    </row>
    <row r="550" spans="1:18" x14ac:dyDescent="0.25">
      <c r="A550" s="2">
        <v>536</v>
      </c>
      <c r="B550" t="s">
        <v>536</v>
      </c>
      <c r="C550" s="8">
        <v>158.57499999999999</v>
      </c>
      <c r="D550" s="8">
        <v>95.62</v>
      </c>
      <c r="E550" s="17">
        <f t="shared" si="88"/>
        <v>0.5058456643220034</v>
      </c>
      <c r="F550" s="2">
        <f>+IF(A550&gt;$C$3,AVERAGE(INDEX($E$15:$E$2531,A550-$C$3):E549),"")</f>
        <v>0.51022985224732154</v>
      </c>
      <c r="G550" s="2">
        <f>+IF(A550&gt;$C$3,STDEVA(INDEX($E$15:$E$2531,A550-$C$3):E549),"")</f>
        <v>3.2032611097085519E-3</v>
      </c>
      <c r="H550">
        <f t="shared" si="89"/>
        <v>-1.3686639256570108</v>
      </c>
      <c r="I550" s="2" t="str">
        <f t="shared" si="90"/>
        <v/>
      </c>
      <c r="J550">
        <f t="shared" si="91"/>
        <v>159.07</v>
      </c>
      <c r="K550">
        <f t="shared" si="92"/>
        <v>95.974999999999994</v>
      </c>
      <c r="L550" s="37">
        <f t="shared" si="93"/>
        <v>-35.000000000003695</v>
      </c>
      <c r="M550" t="str">
        <f t="shared" si="94"/>
        <v>Long</v>
      </c>
      <c r="N550" s="39">
        <f t="shared" si="95"/>
        <v>0</v>
      </c>
      <c r="O550" s="40">
        <f t="shared" si="98"/>
        <v>-2335.7249999999945</v>
      </c>
      <c r="P550" s="39">
        <f t="shared" si="96"/>
        <v>0</v>
      </c>
      <c r="Q550" s="39">
        <f t="shared" si="97"/>
        <v>0</v>
      </c>
      <c r="R550" s="39">
        <f>IF((O550 - MAX($O$15:O550)) &lt; 0, O550 - MAX($O$15:O550), 0)</f>
        <v>-3900.4749999999876</v>
      </c>
    </row>
    <row r="551" spans="1:18" x14ac:dyDescent="0.25">
      <c r="A551" s="2">
        <v>537</v>
      </c>
      <c r="B551" t="s">
        <v>537</v>
      </c>
      <c r="C551" s="8">
        <v>160.13999999999999</v>
      </c>
      <c r="D551" s="8">
        <v>96.07</v>
      </c>
      <c r="E551" s="17">
        <f t="shared" si="88"/>
        <v>0.51097134022284063</v>
      </c>
      <c r="F551" s="2">
        <f>+IF(A551&gt;$C$3,AVERAGE(INDEX($E$15:$E$2531,A551-$C$3):E550),"")</f>
        <v>0.50934400965652371</v>
      </c>
      <c r="G551" s="2">
        <f>+IF(A551&gt;$C$3,STDEVA(INDEX($E$15:$E$2531,A551-$C$3):E550),"")</f>
        <v>3.1892225210640667E-3</v>
      </c>
      <c r="H551">
        <f t="shared" si="89"/>
        <v>0.51025933611367147</v>
      </c>
      <c r="I551" s="2" t="str">
        <f t="shared" si="90"/>
        <v/>
      </c>
      <c r="J551">
        <f t="shared" si="91"/>
        <v>159.07</v>
      </c>
      <c r="K551">
        <f t="shared" si="92"/>
        <v>95.974999999999994</v>
      </c>
      <c r="L551" s="37">
        <f t="shared" si="93"/>
        <v>243.74999999999858</v>
      </c>
      <c r="M551" t="str">
        <f t="shared" si="94"/>
        <v>Long</v>
      </c>
      <c r="N551" s="39">
        <f t="shared" si="95"/>
        <v>0</v>
      </c>
      <c r="O551" s="40">
        <f t="shared" si="98"/>
        <v>-2335.7249999999945</v>
      </c>
      <c r="P551" s="39">
        <f t="shared" si="96"/>
        <v>0</v>
      </c>
      <c r="Q551" s="39">
        <f t="shared" si="97"/>
        <v>0</v>
      </c>
      <c r="R551" s="39">
        <f>IF((O551 - MAX($O$15:O551)) &lt; 0, O551 - MAX($O$15:O551), 0)</f>
        <v>-3900.4749999999876</v>
      </c>
    </row>
    <row r="552" spans="1:18" x14ac:dyDescent="0.25">
      <c r="A552" s="2">
        <v>538</v>
      </c>
      <c r="B552" t="s">
        <v>538</v>
      </c>
      <c r="C552" s="8">
        <v>161.08000000000001</v>
      </c>
      <c r="D552" s="8">
        <v>97.56</v>
      </c>
      <c r="E552" s="17">
        <f t="shared" si="88"/>
        <v>0.50143356263553396</v>
      </c>
      <c r="F552" s="2">
        <f>+IF(A552&gt;$C$3,AVERAGE(INDEX($E$15:$E$2531,A552-$C$3):E551),"")</f>
        <v>0.50930267105386429</v>
      </c>
      <c r="G552" s="2">
        <f>+IF(A552&gt;$C$3,STDEVA(INDEX($E$15:$E$2531,A552-$C$3):E551),"")</f>
        <v>3.1623653096699467E-3</v>
      </c>
      <c r="H552">
        <f t="shared" si="89"/>
        <v>-2.4883616052414959</v>
      </c>
      <c r="I552" s="2" t="str">
        <f t="shared" si="90"/>
        <v>Buy</v>
      </c>
      <c r="J552">
        <f t="shared" si="91"/>
        <v>159.07</v>
      </c>
      <c r="K552">
        <f t="shared" si="92"/>
        <v>95.974999999999994</v>
      </c>
      <c r="L552" s="37">
        <f t="shared" si="93"/>
        <v>106.25000000000284</v>
      </c>
      <c r="M552" t="str">
        <f t="shared" si="94"/>
        <v>Long</v>
      </c>
      <c r="N552" s="39">
        <f t="shared" si="95"/>
        <v>0</v>
      </c>
      <c r="O552" s="40">
        <f t="shared" si="98"/>
        <v>-2335.7249999999945</v>
      </c>
      <c r="P552" s="39">
        <f t="shared" si="96"/>
        <v>0</v>
      </c>
      <c r="Q552" s="39">
        <f t="shared" si="97"/>
        <v>0</v>
      </c>
      <c r="R552" s="39">
        <f>IF((O552 - MAX($O$15:O552)) &lt; 0, O552 - MAX($O$15:O552), 0)</f>
        <v>-3900.4749999999876</v>
      </c>
    </row>
    <row r="553" spans="1:18" x14ac:dyDescent="0.25">
      <c r="A553" s="2">
        <v>539</v>
      </c>
      <c r="B553" t="s">
        <v>539</v>
      </c>
      <c r="C553" s="8">
        <v>160.41999999999999</v>
      </c>
      <c r="D553" s="8">
        <v>97</v>
      </c>
      <c r="E553" s="17">
        <f t="shared" si="88"/>
        <v>0.50308439743539568</v>
      </c>
      <c r="F553" s="2">
        <f>+IF(A553&gt;$C$3,AVERAGE(INDEX($E$15:$E$2531,A553-$C$3):E552),"")</f>
        <v>0.50803872220776847</v>
      </c>
      <c r="G553" s="2">
        <f>+IF(A553&gt;$C$3,STDEVA(INDEX($E$15:$E$2531,A553-$C$3):E552),"")</f>
        <v>3.7956248202360705E-3</v>
      </c>
      <c r="H553">
        <f t="shared" si="89"/>
        <v>-1.3052725195491399</v>
      </c>
      <c r="I553" s="2" t="str">
        <f t="shared" si="90"/>
        <v/>
      </c>
      <c r="J553">
        <f t="shared" si="91"/>
        <v>159.07</v>
      </c>
      <c r="K553">
        <f t="shared" si="92"/>
        <v>95.974999999999994</v>
      </c>
      <c r="L553" s="37">
        <f t="shared" si="93"/>
        <v>81.249999999997158</v>
      </c>
      <c r="M553" t="str">
        <f t="shared" si="94"/>
        <v>Long</v>
      </c>
      <c r="N553" s="39">
        <f t="shared" si="95"/>
        <v>0</v>
      </c>
      <c r="O553" s="40">
        <f t="shared" si="98"/>
        <v>-2335.7249999999945</v>
      </c>
      <c r="P553" s="39">
        <f t="shared" si="96"/>
        <v>0</v>
      </c>
      <c r="Q553" s="39">
        <f t="shared" si="97"/>
        <v>0</v>
      </c>
      <c r="R553" s="39">
        <f>IF((O553 - MAX($O$15:O553)) &lt; 0, O553 - MAX($O$15:O553), 0)</f>
        <v>-3900.4749999999876</v>
      </c>
    </row>
    <row r="554" spans="1:18" x14ac:dyDescent="0.25">
      <c r="A554" s="2">
        <v>540</v>
      </c>
      <c r="B554" t="s">
        <v>540</v>
      </c>
      <c r="C554" s="8">
        <v>161.36000000000001</v>
      </c>
      <c r="D554" s="8">
        <v>98.58</v>
      </c>
      <c r="E554" s="17">
        <f t="shared" si="88"/>
        <v>0.4927694923687248</v>
      </c>
      <c r="F554" s="2">
        <f>+IF(A554&gt;$C$3,AVERAGE(INDEX($E$15:$E$2531,A554-$C$3):E553),"")</f>
        <v>0.50682440890118918</v>
      </c>
      <c r="G554" s="2">
        <f>+IF(A554&gt;$C$3,STDEVA(INDEX($E$15:$E$2531,A554-$C$3):E553),"")</f>
        <v>3.3696044751475099E-3</v>
      </c>
      <c r="H554">
        <f t="shared" si="89"/>
        <v>-4.1710879232640803</v>
      </c>
      <c r="I554" s="2" t="str">
        <f t="shared" si="90"/>
        <v>Buy</v>
      </c>
      <c r="J554">
        <f t="shared" si="91"/>
        <v>159.07</v>
      </c>
      <c r="K554">
        <f t="shared" si="92"/>
        <v>95.974999999999994</v>
      </c>
      <c r="L554" s="37">
        <f t="shared" si="93"/>
        <v>-78.749999999995907</v>
      </c>
      <c r="M554" t="str">
        <f t="shared" si="94"/>
        <v>Long</v>
      </c>
      <c r="N554" s="39">
        <f t="shared" si="95"/>
        <v>0</v>
      </c>
      <c r="O554" s="40">
        <f t="shared" si="98"/>
        <v>-2335.7249999999945</v>
      </c>
      <c r="P554" s="39">
        <f t="shared" si="96"/>
        <v>0</v>
      </c>
      <c r="Q554" s="39">
        <f t="shared" si="97"/>
        <v>0</v>
      </c>
      <c r="R554" s="39">
        <f>IF((O554 - MAX($O$15:O554)) &lt; 0, O554 - MAX($O$15:O554), 0)</f>
        <v>-3900.4749999999876</v>
      </c>
    </row>
    <row r="555" spans="1:18" x14ac:dyDescent="0.25">
      <c r="A555" s="2">
        <v>541</v>
      </c>
      <c r="B555" t="s">
        <v>541</v>
      </c>
      <c r="C555" s="8">
        <v>161.21</v>
      </c>
      <c r="D555" s="8">
        <v>98.08</v>
      </c>
      <c r="E555" s="17">
        <f t="shared" si="88"/>
        <v>0.49692439070000588</v>
      </c>
      <c r="F555" s="2">
        <f>+IF(A555&gt;$C$3,AVERAGE(INDEX($E$15:$E$2531,A555-$C$3):E554),"")</f>
        <v>0.50489524298591659</v>
      </c>
      <c r="G555" s="2">
        <f>+IF(A555&gt;$C$3,STDEVA(INDEX($E$15:$E$2531,A555-$C$3):E554),"")</f>
        <v>5.5219941989826946E-3</v>
      </c>
      <c r="H555">
        <f t="shared" si="89"/>
        <v>-1.4434734986464066</v>
      </c>
      <c r="I555" s="2" t="str">
        <f t="shared" si="90"/>
        <v/>
      </c>
      <c r="J555">
        <f t="shared" si="91"/>
        <v>159.07</v>
      </c>
      <c r="K555">
        <f t="shared" si="92"/>
        <v>95.974999999999994</v>
      </c>
      <c r="L555" s="37">
        <f t="shared" si="93"/>
        <v>8.7500000000026148</v>
      </c>
      <c r="M555" t="str">
        <f t="shared" si="94"/>
        <v>Long</v>
      </c>
      <c r="N555" s="39">
        <f t="shared" si="95"/>
        <v>0</v>
      </c>
      <c r="O555" s="40">
        <f t="shared" si="98"/>
        <v>-2335.7249999999945</v>
      </c>
      <c r="P555" s="39">
        <f t="shared" si="96"/>
        <v>0</v>
      </c>
      <c r="Q555" s="39">
        <f t="shared" si="97"/>
        <v>0</v>
      </c>
      <c r="R555" s="39">
        <f>IF((O555 - MAX($O$15:O555)) &lt; 0, O555 - MAX($O$15:O555), 0)</f>
        <v>-3900.4749999999876</v>
      </c>
    </row>
    <row r="556" spans="1:18" x14ac:dyDescent="0.25">
      <c r="A556" s="2">
        <v>542</v>
      </c>
      <c r="B556" t="s">
        <v>542</v>
      </c>
      <c r="C556" s="8">
        <v>161.28</v>
      </c>
      <c r="D556" s="8">
        <v>98.28</v>
      </c>
      <c r="E556" s="17">
        <f t="shared" si="88"/>
        <v>0.49532143723002542</v>
      </c>
      <c r="F556" s="2">
        <f>+IF(A556&gt;$C$3,AVERAGE(INDEX($E$15:$E$2531,A556-$C$3):E555),"")</f>
        <v>0.50359963744239711</v>
      </c>
      <c r="G556" s="2">
        <f>+IF(A556&gt;$C$3,STDEVA(INDEX($E$15:$E$2531,A556-$C$3):E555),"")</f>
        <v>5.9028951754683916E-3</v>
      </c>
      <c r="H556">
        <f t="shared" si="89"/>
        <v>-1.4023966149313871</v>
      </c>
      <c r="I556" s="2" t="str">
        <f t="shared" si="90"/>
        <v/>
      </c>
      <c r="J556">
        <f t="shared" si="91"/>
        <v>159.07</v>
      </c>
      <c r="K556">
        <f t="shared" si="92"/>
        <v>95.974999999999994</v>
      </c>
      <c r="L556" s="37">
        <f t="shared" si="93"/>
        <v>-23.749999999999659</v>
      </c>
      <c r="M556" t="str">
        <f t="shared" si="94"/>
        <v>Long</v>
      </c>
      <c r="N556" s="39">
        <f t="shared" si="95"/>
        <v>0</v>
      </c>
      <c r="O556" s="40">
        <f t="shared" si="98"/>
        <v>-2335.7249999999945</v>
      </c>
      <c r="P556" s="39">
        <f t="shared" si="96"/>
        <v>0</v>
      </c>
      <c r="Q556" s="39">
        <f t="shared" si="97"/>
        <v>0</v>
      </c>
      <c r="R556" s="39">
        <f>IF((O556 - MAX($O$15:O556)) &lt; 0, O556 - MAX($O$15:O556), 0)</f>
        <v>-3900.4749999999876</v>
      </c>
    </row>
    <row r="557" spans="1:18" x14ac:dyDescent="0.25">
      <c r="A557" s="2">
        <v>543</v>
      </c>
      <c r="B557" t="s">
        <v>543</v>
      </c>
      <c r="C557" s="8">
        <v>163.02000000000001</v>
      </c>
      <c r="D557" s="8">
        <v>99.67</v>
      </c>
      <c r="E557" s="17">
        <f t="shared" si="88"/>
        <v>0.49200816368694661</v>
      </c>
      <c r="F557" s="2">
        <f>+IF(A557&gt;$C$3,AVERAGE(INDEX($E$15:$E$2531,A557-$C$3):E556),"")</f>
        <v>0.50193502307185067</v>
      </c>
      <c r="G557" s="2">
        <f>+IF(A557&gt;$C$3,STDEVA(INDEX($E$15:$E$2531,A557-$C$3):E556),"")</f>
        <v>5.8886424584514031E-3</v>
      </c>
      <c r="H557">
        <f t="shared" si="89"/>
        <v>-1.6857636467055315</v>
      </c>
      <c r="I557" s="2" t="str">
        <f t="shared" si="90"/>
        <v/>
      </c>
      <c r="J557">
        <f t="shared" si="91"/>
        <v>159.07</v>
      </c>
      <c r="K557">
        <f t="shared" si="92"/>
        <v>95.974999999999994</v>
      </c>
      <c r="L557" s="37">
        <f t="shared" si="93"/>
        <v>63.750000000002501</v>
      </c>
      <c r="M557" t="str">
        <f t="shared" si="94"/>
        <v>Long</v>
      </c>
      <c r="N557" s="39">
        <f t="shared" si="95"/>
        <v>0</v>
      </c>
      <c r="O557" s="40">
        <f t="shared" si="98"/>
        <v>-2335.7249999999945</v>
      </c>
      <c r="P557" s="39">
        <f t="shared" si="96"/>
        <v>0</v>
      </c>
      <c r="Q557" s="39">
        <f t="shared" si="97"/>
        <v>0</v>
      </c>
      <c r="R557" s="39">
        <f>IF((O557 - MAX($O$15:O557)) &lt; 0, O557 - MAX($O$15:O557), 0)</f>
        <v>-3900.4749999999876</v>
      </c>
    </row>
    <row r="558" spans="1:18" x14ac:dyDescent="0.25">
      <c r="A558" s="2">
        <v>544</v>
      </c>
      <c r="B558" t="s">
        <v>544</v>
      </c>
      <c r="C558" s="8">
        <v>163.94499999999999</v>
      </c>
      <c r="D558" s="8">
        <v>100.07</v>
      </c>
      <c r="E558" s="17">
        <f t="shared" si="88"/>
        <v>0.49366106462047127</v>
      </c>
      <c r="F558" s="2">
        <f>+IF(A558&gt;$C$3,AVERAGE(INDEX($E$15:$E$2531,A558-$C$3):E557),"")</f>
        <v>0.50046297281224394</v>
      </c>
      <c r="G558" s="2">
        <f>+IF(A558&gt;$C$3,STDEVA(INDEX($E$15:$E$2531,A558-$C$3):E557),"")</f>
        <v>6.570921261877612E-3</v>
      </c>
      <c r="H558">
        <f t="shared" si="89"/>
        <v>-1.0351528987624881</v>
      </c>
      <c r="I558" s="2" t="str">
        <f t="shared" si="90"/>
        <v/>
      </c>
      <c r="J558">
        <f t="shared" si="91"/>
        <v>159.07</v>
      </c>
      <c r="K558">
        <f t="shared" si="92"/>
        <v>95.974999999999994</v>
      </c>
      <c r="L558" s="37">
        <f t="shared" si="93"/>
        <v>195.00000000000023</v>
      </c>
      <c r="M558" t="str">
        <f t="shared" si="94"/>
        <v>Long</v>
      </c>
      <c r="N558" s="39">
        <f t="shared" si="95"/>
        <v>0</v>
      </c>
      <c r="O558" s="40">
        <f t="shared" si="98"/>
        <v>-2335.7249999999945</v>
      </c>
      <c r="P558" s="39">
        <f t="shared" si="96"/>
        <v>0</v>
      </c>
      <c r="Q558" s="39">
        <f t="shared" si="97"/>
        <v>0</v>
      </c>
      <c r="R558" s="39">
        <f>IF((O558 - MAX($O$15:O558)) &lt; 0, O558 - MAX($O$15:O558), 0)</f>
        <v>-3900.4749999999876</v>
      </c>
    </row>
    <row r="559" spans="1:18" x14ac:dyDescent="0.25">
      <c r="A559" s="2">
        <v>545</v>
      </c>
      <c r="B559" t="s">
        <v>545</v>
      </c>
      <c r="C559" s="8">
        <v>165.13</v>
      </c>
      <c r="D559" s="8">
        <v>101</v>
      </c>
      <c r="E559" s="17">
        <f t="shared" si="88"/>
        <v>0.49161252563363744</v>
      </c>
      <c r="F559" s="2">
        <f>+IF(A559&gt;$C$3,AVERAGE(INDEX($E$15:$E$2531,A559-$C$3):E558),"")</f>
        <v>0.49911327924688315</v>
      </c>
      <c r="G559" s="2">
        <f>+IF(A559&gt;$C$3,STDEVA(INDEX($E$15:$E$2531,A559-$C$3):E558),"")</f>
        <v>6.5832586530102594E-3</v>
      </c>
      <c r="H559">
        <f t="shared" si="89"/>
        <v>-1.1393679040418547</v>
      </c>
      <c r="I559" s="2" t="str">
        <f t="shared" si="90"/>
        <v/>
      </c>
      <c r="J559">
        <f t="shared" si="91"/>
        <v>159.07</v>
      </c>
      <c r="K559">
        <f t="shared" si="92"/>
        <v>95.974999999999994</v>
      </c>
      <c r="L559" s="37">
        <f t="shared" si="93"/>
        <v>258.74999999999909</v>
      </c>
      <c r="M559" t="str">
        <f t="shared" si="94"/>
        <v>Long</v>
      </c>
      <c r="N559" s="39">
        <f t="shared" si="95"/>
        <v>0</v>
      </c>
      <c r="O559" s="40">
        <f t="shared" si="98"/>
        <v>-2335.7249999999945</v>
      </c>
      <c r="P559" s="39">
        <f t="shared" si="96"/>
        <v>0</v>
      </c>
      <c r="Q559" s="39">
        <f t="shared" si="97"/>
        <v>0</v>
      </c>
      <c r="R559" s="39">
        <f>IF((O559 - MAX($O$15:O559)) &lt; 0, O559 - MAX($O$15:O559), 0)</f>
        <v>-3900.4749999999876</v>
      </c>
    </row>
    <row r="560" spans="1:18" x14ac:dyDescent="0.25">
      <c r="A560" s="2">
        <v>546</v>
      </c>
      <c r="B560" t="s">
        <v>546</v>
      </c>
      <c r="C560" s="8">
        <v>165.19200000000001</v>
      </c>
      <c r="D560" s="8">
        <v>101.28</v>
      </c>
      <c r="E560" s="17">
        <f t="shared" si="88"/>
        <v>0.48921947536830679</v>
      </c>
      <c r="F560" s="2">
        <f>+IF(A560&gt;$C$3,AVERAGE(INDEX($E$15:$E$2531,A560-$C$3):E559),"")</f>
        <v>0.4975318193926202</v>
      </c>
      <c r="G560" s="2">
        <f>+IF(A560&gt;$C$3,STDEVA(INDEX($E$15:$E$2531,A560-$C$3):E559),"")</f>
        <v>6.472456203700642E-3</v>
      </c>
      <c r="H560">
        <f t="shared" si="89"/>
        <v>-1.2842642364363639</v>
      </c>
      <c r="I560" s="2" t="str">
        <f t="shared" si="90"/>
        <v/>
      </c>
      <c r="J560">
        <f t="shared" si="91"/>
        <v>159.07</v>
      </c>
      <c r="K560">
        <f t="shared" si="92"/>
        <v>95.974999999999994</v>
      </c>
      <c r="L560" s="37">
        <f t="shared" si="93"/>
        <v>204.25000000000182</v>
      </c>
      <c r="M560" t="str">
        <f t="shared" si="94"/>
        <v>Long</v>
      </c>
      <c r="N560" s="39">
        <f t="shared" si="95"/>
        <v>0</v>
      </c>
      <c r="O560" s="40">
        <f t="shared" si="98"/>
        <v>-2335.7249999999945</v>
      </c>
      <c r="P560" s="39">
        <f t="shared" si="96"/>
        <v>0</v>
      </c>
      <c r="Q560" s="39">
        <f t="shared" si="97"/>
        <v>0</v>
      </c>
      <c r="R560" s="39">
        <f>IF((O560 - MAX($O$15:O560)) &lt; 0, O560 - MAX($O$15:O560), 0)</f>
        <v>-3900.4749999999876</v>
      </c>
    </row>
    <row r="561" spans="1:18" x14ac:dyDescent="0.25">
      <c r="A561" s="2">
        <v>547</v>
      </c>
      <c r="B561" t="s">
        <v>547</v>
      </c>
      <c r="C561" s="8">
        <v>167.44</v>
      </c>
      <c r="D561" s="8">
        <v>102.47</v>
      </c>
      <c r="E561" s="17">
        <f t="shared" si="88"/>
        <v>0.49105500532611773</v>
      </c>
      <c r="F561" s="2">
        <f>+IF(A561&gt;$C$3,AVERAGE(INDEX($E$15:$E$2531,A561-$C$3):E560),"")</f>
        <v>0.49511494551989421</v>
      </c>
      <c r="G561" s="2">
        <f>+IF(A561&gt;$C$3,STDEVA(INDEX($E$15:$E$2531,A561-$C$3):E560),"")</f>
        <v>4.6239099209057317E-3</v>
      </c>
      <c r="H561">
        <f t="shared" si="89"/>
        <v>-0.87803185252822091</v>
      </c>
      <c r="I561" s="2" t="str">
        <f t="shared" si="90"/>
        <v/>
      </c>
      <c r="J561" t="str">
        <f t="shared" si="91"/>
        <v/>
      </c>
      <c r="K561" t="str">
        <f t="shared" si="92"/>
        <v/>
      </c>
      <c r="L561" s="37">
        <f t="shared" si="93"/>
        <v>468.74999999999977</v>
      </c>
      <c r="M561" t="str">
        <f t="shared" si="94"/>
        <v>TP</v>
      </c>
      <c r="N561" s="39">
        <f t="shared" si="95"/>
        <v>468.74999999999977</v>
      </c>
      <c r="O561" s="40">
        <f t="shared" si="98"/>
        <v>-1866.9749999999947</v>
      </c>
      <c r="P561" s="39">
        <f t="shared" si="96"/>
        <v>3.75</v>
      </c>
      <c r="Q561" s="39">
        <f t="shared" si="97"/>
        <v>0</v>
      </c>
      <c r="R561" s="39">
        <f>IF((O561 - MAX($O$15:O561)) &lt; 0, O561 - MAX($O$15:O561), 0)</f>
        <v>-3431.7249999999876</v>
      </c>
    </row>
    <row r="562" spans="1:18" x14ac:dyDescent="0.25">
      <c r="A562" s="2">
        <v>548</v>
      </c>
      <c r="B562" t="s">
        <v>548</v>
      </c>
      <c r="C562" s="8">
        <v>167.51</v>
      </c>
      <c r="D562" s="8">
        <v>102.68</v>
      </c>
      <c r="E562" s="17">
        <f t="shared" si="88"/>
        <v>0.48942569497265548</v>
      </c>
      <c r="F562" s="2">
        <f>+IF(A562&gt;$C$3,AVERAGE(INDEX($E$15:$E$2531,A562-$C$3):E561),"")</f>
        <v>0.49396177248551459</v>
      </c>
      <c r="G562" s="2">
        <f>+IF(A562&gt;$C$3,STDEVA(INDEX($E$15:$E$2531,A562-$C$3):E561),"")</f>
        <v>4.1175578828840983E-3</v>
      </c>
      <c r="H562">
        <f t="shared" si="89"/>
        <v>-1.1016426828423527</v>
      </c>
      <c r="I562" s="2" t="str">
        <f t="shared" si="90"/>
        <v/>
      </c>
      <c r="J562" t="str">
        <f t="shared" si="91"/>
        <v/>
      </c>
      <c r="K562" t="str">
        <f t="shared" si="92"/>
        <v/>
      </c>
      <c r="L562" s="37" t="str">
        <f t="shared" si="93"/>
        <v/>
      </c>
      <c r="M562" t="str">
        <f t="shared" si="94"/>
        <v/>
      </c>
      <c r="N562" s="39">
        <f t="shared" si="95"/>
        <v>0</v>
      </c>
      <c r="O562" s="40">
        <f t="shared" si="98"/>
        <v>-1866.9749999999947</v>
      </c>
      <c r="P562" s="39">
        <f t="shared" si="96"/>
        <v>0</v>
      </c>
      <c r="Q562" s="39">
        <f t="shared" si="97"/>
        <v>0</v>
      </c>
      <c r="R562" s="39">
        <f>IF((O562 - MAX($O$15:O562)) &lt; 0, O562 - MAX($O$15:O562), 0)</f>
        <v>-3431.7249999999876</v>
      </c>
    </row>
    <row r="563" spans="1:18" x14ac:dyDescent="0.25">
      <c r="A563" s="2">
        <v>549</v>
      </c>
      <c r="B563" t="s">
        <v>549</v>
      </c>
      <c r="C563" s="8">
        <v>168.155</v>
      </c>
      <c r="D563" s="8">
        <v>103.58</v>
      </c>
      <c r="E563" s="17">
        <f t="shared" si="88"/>
        <v>0.48454191210378372</v>
      </c>
      <c r="F563" s="2">
        <f>+IF(A563&gt;$C$3,AVERAGE(INDEX($E$15:$E$2531,A563-$C$3):E562),"")</f>
        <v>0.49244413887854349</v>
      </c>
      <c r="G563" s="2">
        <f>+IF(A563&gt;$C$3,STDEVA(INDEX($E$15:$E$2531,A563-$C$3):E562),"")</f>
        <v>2.5558528589447395E-3</v>
      </c>
      <c r="H563">
        <f t="shared" si="89"/>
        <v>-3.0918160046280754</v>
      </c>
      <c r="I563" s="2" t="str">
        <f t="shared" si="90"/>
        <v>Buy</v>
      </c>
      <c r="J563">
        <f t="shared" si="91"/>
        <v>168.155</v>
      </c>
      <c r="K563">
        <f t="shared" si="92"/>
        <v>103.58</v>
      </c>
      <c r="L563" s="37" t="str">
        <f t="shared" si="93"/>
        <v/>
      </c>
      <c r="M563" t="str">
        <f t="shared" si="94"/>
        <v>Long</v>
      </c>
      <c r="N563" s="39">
        <f t="shared" si="95"/>
        <v>0</v>
      </c>
      <c r="O563" s="40">
        <f t="shared" si="98"/>
        <v>-1866.9749999999947</v>
      </c>
      <c r="P563" s="39">
        <f t="shared" si="96"/>
        <v>3.75</v>
      </c>
      <c r="Q563" s="39">
        <f t="shared" si="97"/>
        <v>3396.6875</v>
      </c>
      <c r="R563" s="39">
        <f>IF((O563 - MAX($O$15:O563)) &lt; 0, O563 - MAX($O$15:O563), 0)</f>
        <v>-3431.7249999999876</v>
      </c>
    </row>
    <row r="564" spans="1:18" x14ac:dyDescent="0.25">
      <c r="A564" s="2">
        <v>550</v>
      </c>
      <c r="B564" t="s">
        <v>550</v>
      </c>
      <c r="C564" s="8">
        <v>167.52500000000001</v>
      </c>
      <c r="D564" s="8">
        <v>103.06</v>
      </c>
      <c r="E564" s="17">
        <f t="shared" si="88"/>
        <v>0.48582125095915624</v>
      </c>
      <c r="F564" s="2">
        <f>+IF(A564&gt;$C$3,AVERAGE(INDEX($E$15:$E$2531,A564-$C$3):E563),"")</f>
        <v>0.49152996329355009</v>
      </c>
      <c r="G564" s="2">
        <f>+IF(A564&gt;$C$3,STDEVA(INDEX($E$15:$E$2531,A564-$C$3):E563),"")</f>
        <v>3.6584995352770973E-3</v>
      </c>
      <c r="H564">
        <f t="shared" si="89"/>
        <v>-1.560397173581018</v>
      </c>
      <c r="I564" s="2" t="str">
        <f t="shared" si="90"/>
        <v/>
      </c>
      <c r="J564">
        <f t="shared" si="91"/>
        <v>168.155</v>
      </c>
      <c r="K564">
        <f t="shared" si="92"/>
        <v>103.58</v>
      </c>
      <c r="L564" s="37">
        <f t="shared" si="93"/>
        <v>-27.499999999999858</v>
      </c>
      <c r="M564" t="str">
        <f t="shared" si="94"/>
        <v>Long</v>
      </c>
      <c r="N564" s="39">
        <f t="shared" si="95"/>
        <v>0</v>
      </c>
      <c r="O564" s="40">
        <f t="shared" si="98"/>
        <v>-1866.9749999999947</v>
      </c>
      <c r="P564" s="39">
        <f t="shared" si="96"/>
        <v>0</v>
      </c>
      <c r="Q564" s="39">
        <f t="shared" si="97"/>
        <v>0</v>
      </c>
      <c r="R564" s="39">
        <f>IF((O564 - MAX($O$15:O564)) &lt; 0, O564 - MAX($O$15:O564), 0)</f>
        <v>-3431.7249999999876</v>
      </c>
    </row>
    <row r="565" spans="1:18" x14ac:dyDescent="0.25">
      <c r="A565" s="2">
        <v>551</v>
      </c>
      <c r="B565" t="s">
        <v>551</v>
      </c>
      <c r="C565" s="8">
        <v>167.95009999999999</v>
      </c>
      <c r="D565" s="8">
        <v>103.46</v>
      </c>
      <c r="E565" s="17">
        <f t="shared" si="88"/>
        <v>0.48448184689805768</v>
      </c>
      <c r="F565" s="2">
        <f>+IF(A565&gt;$C$3,AVERAGE(INDEX($E$15:$E$2531,A565-$C$3):E564),"")</f>
        <v>0.49029628110012236</v>
      </c>
      <c r="G565" s="2">
        <f>+IF(A565&gt;$C$3,STDEVA(INDEX($E$15:$E$2531,A565-$C$3):E564),"")</f>
        <v>3.4797405521262256E-3</v>
      </c>
      <c r="H565">
        <f t="shared" si="89"/>
        <v>-1.6709390010447429</v>
      </c>
      <c r="I565" s="2" t="str">
        <f t="shared" si="90"/>
        <v/>
      </c>
      <c r="J565">
        <f t="shared" si="91"/>
        <v>168.155</v>
      </c>
      <c r="K565">
        <f t="shared" si="92"/>
        <v>103.58</v>
      </c>
      <c r="L565" s="37">
        <f t="shared" si="93"/>
        <v>-21.22500000000116</v>
      </c>
      <c r="M565" t="str">
        <f t="shared" si="94"/>
        <v>Long</v>
      </c>
      <c r="N565" s="39">
        <f t="shared" si="95"/>
        <v>0</v>
      </c>
      <c r="O565" s="40">
        <f t="shared" si="98"/>
        <v>-1866.9749999999947</v>
      </c>
      <c r="P565" s="39">
        <f t="shared" si="96"/>
        <v>0</v>
      </c>
      <c r="Q565" s="39">
        <f t="shared" si="97"/>
        <v>0</v>
      </c>
      <c r="R565" s="39">
        <f>IF((O565 - MAX($O$15:O565)) &lt; 0, O565 - MAX($O$15:O565), 0)</f>
        <v>-3431.7249999999876</v>
      </c>
    </row>
    <row r="566" spans="1:18" x14ac:dyDescent="0.25">
      <c r="A566" s="2">
        <v>552</v>
      </c>
      <c r="B566" t="s">
        <v>552</v>
      </c>
      <c r="C566" s="8">
        <v>168.87</v>
      </c>
      <c r="D566" s="8">
        <v>104.15</v>
      </c>
      <c r="E566" s="17">
        <f t="shared" si="88"/>
        <v>0.48329702043706391</v>
      </c>
      <c r="F566" s="2">
        <f>+IF(A566&gt;$C$3,AVERAGE(INDEX($E$15:$E$2531,A566-$C$3):E565),"")</f>
        <v>0.48909188217434818</v>
      </c>
      <c r="G566" s="2">
        <f>+IF(A566&gt;$C$3,STDEVA(INDEX($E$15:$E$2531,A566-$C$3):E565),"")</f>
        <v>3.3979592127017125E-3</v>
      </c>
      <c r="H566">
        <f t="shared" si="89"/>
        <v>-1.7053947309381585</v>
      </c>
      <c r="I566" s="2" t="str">
        <f t="shared" si="90"/>
        <v/>
      </c>
      <c r="J566">
        <f t="shared" si="91"/>
        <v>168.155</v>
      </c>
      <c r="K566">
        <f t="shared" si="92"/>
        <v>103.58</v>
      </c>
      <c r="L566" s="37">
        <f t="shared" si="93"/>
        <v>36.249999999999005</v>
      </c>
      <c r="M566" t="str">
        <f t="shared" si="94"/>
        <v>Long</v>
      </c>
      <c r="N566" s="39">
        <f t="shared" si="95"/>
        <v>0</v>
      </c>
      <c r="O566" s="40">
        <f t="shared" si="98"/>
        <v>-1866.9749999999947</v>
      </c>
      <c r="P566" s="39">
        <f t="shared" si="96"/>
        <v>0</v>
      </c>
      <c r="Q566" s="39">
        <f t="shared" si="97"/>
        <v>0</v>
      </c>
      <c r="R566" s="39">
        <f>IF((O566 - MAX($O$15:O566)) &lt; 0, O566 - MAX($O$15:O566), 0)</f>
        <v>-3431.7249999999876</v>
      </c>
    </row>
    <row r="567" spans="1:18" x14ac:dyDescent="0.25">
      <c r="A567" s="2">
        <v>553</v>
      </c>
      <c r="B567" t="s">
        <v>553</v>
      </c>
      <c r="C567" s="8">
        <v>169.17</v>
      </c>
      <c r="D567" s="8">
        <v>104.31</v>
      </c>
      <c r="E567" s="17">
        <f t="shared" si="88"/>
        <v>0.48353689179932058</v>
      </c>
      <c r="F567" s="2">
        <f>+IF(A567&gt;$C$3,AVERAGE(INDEX($E$15:$E$2531,A567-$C$3):E566),"")</f>
        <v>0.48812397736880558</v>
      </c>
      <c r="G567" s="2">
        <f>+IF(A567&gt;$C$3,STDEVA(INDEX($E$15:$E$2531,A567-$C$3):E566),"")</f>
        <v>3.6914289538345002E-3</v>
      </c>
      <c r="H567">
        <f t="shared" si="89"/>
        <v>-1.2426314109933323</v>
      </c>
      <c r="I567" s="2" t="str">
        <f t="shared" si="90"/>
        <v/>
      </c>
      <c r="J567">
        <f t="shared" si="91"/>
        <v>168.155</v>
      </c>
      <c r="K567">
        <f t="shared" si="92"/>
        <v>103.58</v>
      </c>
      <c r="L567" s="37">
        <f t="shared" si="93"/>
        <v>71.249999999995595</v>
      </c>
      <c r="M567" t="str">
        <f t="shared" si="94"/>
        <v>Long</v>
      </c>
      <c r="N567" s="39">
        <f t="shared" si="95"/>
        <v>0</v>
      </c>
      <c r="O567" s="40">
        <f t="shared" si="98"/>
        <v>-1866.9749999999947</v>
      </c>
      <c r="P567" s="39">
        <f t="shared" si="96"/>
        <v>0</v>
      </c>
      <c r="Q567" s="39">
        <f t="shared" si="97"/>
        <v>0</v>
      </c>
      <c r="R567" s="39">
        <f>IF((O567 - MAX($O$15:O567)) &lt; 0, O567 - MAX($O$15:O567), 0)</f>
        <v>-3431.7249999999876</v>
      </c>
    </row>
    <row r="568" spans="1:18" x14ac:dyDescent="0.25">
      <c r="A568" s="2">
        <v>554</v>
      </c>
      <c r="B568" t="s">
        <v>554</v>
      </c>
      <c r="C568" s="8">
        <v>169.5</v>
      </c>
      <c r="D568" s="8">
        <v>104.53</v>
      </c>
      <c r="E568" s="17">
        <f t="shared" si="88"/>
        <v>0.48337881527588916</v>
      </c>
      <c r="F568" s="2">
        <f>+IF(A568&gt;$C$3,AVERAGE(INDEX($E$15:$E$2531,A568-$C$3):E567),"")</f>
        <v>0.48699906927756664</v>
      </c>
      <c r="G568" s="2">
        <f>+IF(A568&gt;$C$3,STDEVA(INDEX($E$15:$E$2531,A568-$C$3):E567),"")</f>
        <v>3.3167460830471006E-3</v>
      </c>
      <c r="H568">
        <f t="shared" si="89"/>
        <v>-1.0915077340956854</v>
      </c>
      <c r="I568" s="2" t="str">
        <f t="shared" si="90"/>
        <v/>
      </c>
      <c r="J568">
        <f t="shared" si="91"/>
        <v>168.155</v>
      </c>
      <c r="K568">
        <f t="shared" si="92"/>
        <v>103.58</v>
      </c>
      <c r="L568" s="37">
        <f t="shared" si="93"/>
        <v>98.749999999999005</v>
      </c>
      <c r="M568" t="str">
        <f t="shared" si="94"/>
        <v>Long</v>
      </c>
      <c r="N568" s="39">
        <f t="shared" si="95"/>
        <v>0</v>
      </c>
      <c r="O568" s="40">
        <f t="shared" si="98"/>
        <v>-1866.9749999999947</v>
      </c>
      <c r="P568" s="39">
        <f t="shared" si="96"/>
        <v>0</v>
      </c>
      <c r="Q568" s="39">
        <f t="shared" si="97"/>
        <v>0</v>
      </c>
      <c r="R568" s="39">
        <f>IF((O568 - MAX($O$15:O568)) &lt; 0, O568 - MAX($O$15:O568), 0)</f>
        <v>-3431.7249999999876</v>
      </c>
    </row>
    <row r="569" spans="1:18" x14ac:dyDescent="0.25">
      <c r="A569" s="2">
        <v>555</v>
      </c>
      <c r="B569" t="s">
        <v>555</v>
      </c>
      <c r="C569" s="8">
        <v>169.14</v>
      </c>
      <c r="D569" s="8">
        <v>104.46</v>
      </c>
      <c r="E569" s="17">
        <f t="shared" si="88"/>
        <v>0.48192255134592349</v>
      </c>
      <c r="F569" s="2">
        <f>+IF(A569&gt;$C$3,AVERAGE(INDEX($E$15:$E$2531,A569-$C$3):E568),"")</f>
        <v>0.4860842125711502</v>
      </c>
      <c r="G569" s="2">
        <f>+IF(A569&gt;$C$3,STDEVA(INDEX($E$15:$E$2531,A569-$C$3):E568),"")</f>
        <v>3.0061609858563969E-3</v>
      </c>
      <c r="H569">
        <f t="shared" si="89"/>
        <v>-1.3843773652864213</v>
      </c>
      <c r="I569" s="2" t="str">
        <f t="shared" si="90"/>
        <v/>
      </c>
      <c r="J569">
        <f t="shared" si="91"/>
        <v>168.155</v>
      </c>
      <c r="K569">
        <f t="shared" si="92"/>
        <v>103.58</v>
      </c>
      <c r="L569" s="37">
        <f t="shared" si="93"/>
        <v>26.249999999997442</v>
      </c>
      <c r="M569" t="str">
        <f t="shared" si="94"/>
        <v>Long</v>
      </c>
      <c r="N569" s="39">
        <f t="shared" si="95"/>
        <v>0</v>
      </c>
      <c r="O569" s="40">
        <f t="shared" si="98"/>
        <v>-1866.9749999999947</v>
      </c>
      <c r="P569" s="39">
        <f t="shared" si="96"/>
        <v>0</v>
      </c>
      <c r="Q569" s="39">
        <f t="shared" si="97"/>
        <v>0</v>
      </c>
      <c r="R569" s="39">
        <f>IF((O569 - MAX($O$15:O569)) &lt; 0, O569 - MAX($O$15:O569), 0)</f>
        <v>-3431.7249999999876</v>
      </c>
    </row>
    <row r="570" spans="1:18" x14ac:dyDescent="0.25">
      <c r="A570" s="2">
        <v>556</v>
      </c>
      <c r="B570" t="s">
        <v>556</v>
      </c>
      <c r="C570" s="8">
        <v>168.52</v>
      </c>
      <c r="D570" s="8">
        <v>103.5899</v>
      </c>
      <c r="E570" s="17">
        <f t="shared" si="88"/>
        <v>0.48661460238541632</v>
      </c>
      <c r="F570" s="2">
        <f>+IF(A570&gt;$C$3,AVERAGE(INDEX($E$15:$E$2531,A570-$C$3):E569),"")</f>
        <v>0.48527344323532973</v>
      </c>
      <c r="G570" s="2">
        <f>+IF(A570&gt;$C$3,STDEVA(INDEX($E$15:$E$2531,A570-$C$3):E569),"")</f>
        <v>3.0386975023487025E-3</v>
      </c>
      <c r="H570">
        <f t="shared" si="89"/>
        <v>0.44135987509449937</v>
      </c>
      <c r="I570" s="2" t="str">
        <f t="shared" si="90"/>
        <v/>
      </c>
      <c r="J570">
        <f t="shared" si="91"/>
        <v>168.155</v>
      </c>
      <c r="K570">
        <f t="shared" si="92"/>
        <v>103.58</v>
      </c>
      <c r="L570" s="37">
        <f t="shared" si="93"/>
        <v>88.775000000001825</v>
      </c>
      <c r="M570" t="str">
        <f t="shared" si="94"/>
        <v>Long</v>
      </c>
      <c r="N570" s="39">
        <f t="shared" si="95"/>
        <v>0</v>
      </c>
      <c r="O570" s="40">
        <f t="shared" si="98"/>
        <v>-1866.9749999999947</v>
      </c>
      <c r="P570" s="39">
        <f t="shared" si="96"/>
        <v>0</v>
      </c>
      <c r="Q570" s="39">
        <f t="shared" si="97"/>
        <v>0</v>
      </c>
      <c r="R570" s="39">
        <f>IF((O570 - MAX($O$15:O570)) &lt; 0, O570 - MAX($O$15:O570), 0)</f>
        <v>-3431.7249999999876</v>
      </c>
    </row>
    <row r="571" spans="1:18" x14ac:dyDescent="0.25">
      <c r="A571" s="2">
        <v>557</v>
      </c>
      <c r="B571" t="s">
        <v>557</v>
      </c>
      <c r="C571" s="8">
        <v>168.93</v>
      </c>
      <c r="D571" s="8">
        <v>104.54</v>
      </c>
      <c r="E571" s="17">
        <f t="shared" si="88"/>
        <v>0.47991465464986111</v>
      </c>
      <c r="F571" s="2">
        <f>+IF(A571&gt;$C$3,AVERAGE(INDEX($E$15:$E$2531,A571-$C$3):E570),"")</f>
        <v>0.4847800651308074</v>
      </c>
      <c r="G571" s="2">
        <f>+IF(A571&gt;$C$3,STDEVA(INDEX($E$15:$E$2531,A571-$C$3):E570),"")</f>
        <v>2.2374905071381734E-3</v>
      </c>
      <c r="H571">
        <f t="shared" si="89"/>
        <v>-2.1744943567020192</v>
      </c>
      <c r="I571" s="2" t="str">
        <f t="shared" si="90"/>
        <v>Buy</v>
      </c>
      <c r="J571">
        <f t="shared" si="91"/>
        <v>168.155</v>
      </c>
      <c r="K571">
        <f t="shared" si="92"/>
        <v>103.58</v>
      </c>
      <c r="L571" s="37">
        <f t="shared" si="93"/>
        <v>-46.250000000000568</v>
      </c>
      <c r="M571" t="str">
        <f t="shared" si="94"/>
        <v>Long</v>
      </c>
      <c r="N571" s="39">
        <f t="shared" si="95"/>
        <v>0</v>
      </c>
      <c r="O571" s="40">
        <f t="shared" si="98"/>
        <v>-1866.9749999999947</v>
      </c>
      <c r="P571" s="39">
        <f t="shared" si="96"/>
        <v>0</v>
      </c>
      <c r="Q571" s="39">
        <f t="shared" si="97"/>
        <v>0</v>
      </c>
      <c r="R571" s="39">
        <f>IF((O571 - MAX($O$15:O571)) &lt; 0, O571 - MAX($O$15:O571), 0)</f>
        <v>-3431.7249999999876</v>
      </c>
    </row>
    <row r="572" spans="1:18" x14ac:dyDescent="0.25">
      <c r="A572" s="2">
        <v>558</v>
      </c>
      <c r="B572" t="s">
        <v>558</v>
      </c>
      <c r="C572" s="8">
        <v>169.11</v>
      </c>
      <c r="D572" s="8">
        <v>104.12</v>
      </c>
      <c r="E572" s="17">
        <f t="shared" si="88"/>
        <v>0.48500531063522873</v>
      </c>
      <c r="F572" s="2">
        <f>+IF(A572&gt;$C$3,AVERAGE(INDEX($E$15:$E$2531,A572-$C$3):E571),"")</f>
        <v>0.48372328287271915</v>
      </c>
      <c r="G572" s="2">
        <f>+IF(A572&gt;$C$3,STDEVA(INDEX($E$15:$E$2531,A572-$C$3):E571),"")</f>
        <v>2.0028153312215578E-3</v>
      </c>
      <c r="H572">
        <f t="shared" si="89"/>
        <v>0.64011281645604323</v>
      </c>
      <c r="I572" s="2" t="str">
        <f t="shared" si="90"/>
        <v/>
      </c>
      <c r="J572">
        <f t="shared" si="91"/>
        <v>168.155</v>
      </c>
      <c r="K572">
        <f t="shared" si="92"/>
        <v>103.58</v>
      </c>
      <c r="L572" s="37">
        <f t="shared" si="93"/>
        <v>103.75000000000156</v>
      </c>
      <c r="M572" t="str">
        <f t="shared" si="94"/>
        <v>Long</v>
      </c>
      <c r="N572" s="39">
        <f t="shared" si="95"/>
        <v>0</v>
      </c>
      <c r="O572" s="40">
        <f t="shared" si="98"/>
        <v>-1866.9749999999947</v>
      </c>
      <c r="P572" s="39">
        <f t="shared" si="96"/>
        <v>0</v>
      </c>
      <c r="Q572" s="39">
        <f t="shared" si="97"/>
        <v>0</v>
      </c>
      <c r="R572" s="39">
        <f>IF((O572 - MAX($O$15:O572)) &lt; 0, O572 - MAX($O$15:O572), 0)</f>
        <v>-3431.7249999999876</v>
      </c>
    </row>
    <row r="573" spans="1:18" x14ac:dyDescent="0.25">
      <c r="A573" s="2">
        <v>559</v>
      </c>
      <c r="B573" t="s">
        <v>559</v>
      </c>
      <c r="C573" s="8">
        <v>168.59</v>
      </c>
      <c r="D573" s="8">
        <v>103.39</v>
      </c>
      <c r="E573" s="17">
        <f t="shared" si="88"/>
        <v>0.48896148622910807</v>
      </c>
      <c r="F573" s="2">
        <f>+IF(A573&gt;$C$3,AVERAGE(INDEX($E$15:$E$2531,A573-$C$3):E572),"")</f>
        <v>0.48377477159843518</v>
      </c>
      <c r="G573" s="2">
        <f>+IF(A573&gt;$C$3,STDEVA(INDEX($E$15:$E$2531,A573-$C$3):E572),"")</f>
        <v>2.0322320110477687E-3</v>
      </c>
      <c r="H573">
        <f t="shared" si="89"/>
        <v>2.5522256329378168</v>
      </c>
      <c r="I573" s="2" t="str">
        <f t="shared" si="90"/>
        <v>Sell</v>
      </c>
      <c r="J573">
        <f t="shared" si="91"/>
        <v>168.155</v>
      </c>
      <c r="K573">
        <f t="shared" si="92"/>
        <v>103.58</v>
      </c>
      <c r="L573" s="37">
        <f t="shared" si="93"/>
        <v>156.25</v>
      </c>
      <c r="M573" t="str">
        <f t="shared" si="94"/>
        <v>Long</v>
      </c>
      <c r="N573" s="39">
        <f t="shared" si="95"/>
        <v>0</v>
      </c>
      <c r="O573" s="40">
        <f t="shared" si="98"/>
        <v>-1866.9749999999947</v>
      </c>
      <c r="P573" s="39">
        <f t="shared" si="96"/>
        <v>0</v>
      </c>
      <c r="Q573" s="39">
        <f t="shared" si="97"/>
        <v>0</v>
      </c>
      <c r="R573" s="39">
        <f>IF((O573 - MAX($O$15:O573)) &lt; 0, O573 - MAX($O$15:O573), 0)</f>
        <v>-3431.7249999999876</v>
      </c>
    </row>
    <row r="574" spans="1:18" x14ac:dyDescent="0.25">
      <c r="A574" s="2">
        <v>560</v>
      </c>
      <c r="B574" t="s">
        <v>560</v>
      </c>
      <c r="C574" s="8">
        <v>168.58799999999999</v>
      </c>
      <c r="D574" s="8">
        <v>103.48</v>
      </c>
      <c r="E574" s="17">
        <f t="shared" si="88"/>
        <v>0.48807951133968619</v>
      </c>
      <c r="F574" s="2">
        <f>+IF(A574&gt;$C$3,AVERAGE(INDEX($E$15:$E$2531,A574-$C$3):E573),"")</f>
        <v>0.48412368662842986</v>
      </c>
      <c r="G574" s="2">
        <f>+IF(A574&gt;$C$3,STDEVA(INDEX($E$15:$E$2531,A574-$C$3):E573),"")</f>
        <v>2.6138570919378673E-3</v>
      </c>
      <c r="H574">
        <f t="shared" si="89"/>
        <v>1.513405122054148</v>
      </c>
      <c r="I574" s="2" t="str">
        <f t="shared" si="90"/>
        <v/>
      </c>
      <c r="J574">
        <f t="shared" si="91"/>
        <v>168.155</v>
      </c>
      <c r="K574">
        <f t="shared" si="92"/>
        <v>103.58</v>
      </c>
      <c r="L574" s="37">
        <f t="shared" si="93"/>
        <v>133.24999999999676</v>
      </c>
      <c r="M574" t="str">
        <f t="shared" si="94"/>
        <v>Long</v>
      </c>
      <c r="N574" s="39">
        <f t="shared" si="95"/>
        <v>0</v>
      </c>
      <c r="O574" s="40">
        <f t="shared" si="98"/>
        <v>-1866.9749999999947</v>
      </c>
      <c r="P574" s="39">
        <f t="shared" si="96"/>
        <v>0</v>
      </c>
      <c r="Q574" s="39">
        <f t="shared" si="97"/>
        <v>0</v>
      </c>
      <c r="R574" s="39">
        <f>IF((O574 - MAX($O$15:O574)) &lt; 0, O574 - MAX($O$15:O574), 0)</f>
        <v>-3431.7249999999876</v>
      </c>
    </row>
    <row r="575" spans="1:18" x14ac:dyDescent="0.25">
      <c r="A575" s="2">
        <v>561</v>
      </c>
      <c r="B575" t="s">
        <v>561</v>
      </c>
      <c r="C575" s="8">
        <v>168.71</v>
      </c>
      <c r="D575" s="8">
        <v>103.655</v>
      </c>
      <c r="E575" s="17">
        <f t="shared" si="88"/>
        <v>0.48711318763280786</v>
      </c>
      <c r="F575" s="2">
        <f>+IF(A575&gt;$C$3,AVERAGE(INDEX($E$15:$E$2531,A575-$C$3):E574),"")</f>
        <v>0.48452342712194407</v>
      </c>
      <c r="G575" s="2">
        <f>+IF(A575&gt;$C$3,STDEVA(INDEX($E$15:$E$2531,A575-$C$3):E574),"")</f>
        <v>2.9312994001091447E-3</v>
      </c>
      <c r="H575">
        <f t="shared" si="89"/>
        <v>0.88348549819488398</v>
      </c>
      <c r="I575" s="2" t="str">
        <f t="shared" si="90"/>
        <v/>
      </c>
      <c r="J575">
        <f t="shared" si="91"/>
        <v>168.155</v>
      </c>
      <c r="K575">
        <f t="shared" si="92"/>
        <v>103.58</v>
      </c>
      <c r="L575" s="37">
        <f t="shared" si="93"/>
        <v>120.00000000000099</v>
      </c>
      <c r="M575" t="str">
        <f t="shared" si="94"/>
        <v>Long</v>
      </c>
      <c r="N575" s="39">
        <f t="shared" si="95"/>
        <v>0</v>
      </c>
      <c r="O575" s="40">
        <f t="shared" si="98"/>
        <v>-1866.9749999999947</v>
      </c>
      <c r="P575" s="39">
        <f t="shared" si="96"/>
        <v>0</v>
      </c>
      <c r="Q575" s="39">
        <f t="shared" si="97"/>
        <v>0</v>
      </c>
      <c r="R575" s="39">
        <f>IF((O575 - MAX($O$15:O575)) &lt; 0, O575 - MAX($O$15:O575), 0)</f>
        <v>-3431.7249999999876</v>
      </c>
    </row>
    <row r="576" spans="1:18" x14ac:dyDescent="0.25">
      <c r="A576" s="2">
        <v>562</v>
      </c>
      <c r="B576" t="s">
        <v>562</v>
      </c>
      <c r="C576" s="8">
        <v>170.66</v>
      </c>
      <c r="D576" s="8">
        <v>105.07</v>
      </c>
      <c r="E576" s="17">
        <f t="shared" si="88"/>
        <v>0.48504647840775489</v>
      </c>
      <c r="F576" s="2">
        <f>+IF(A576&gt;$C$3,AVERAGE(INDEX($E$15:$E$2531,A576-$C$3):E575),"")</f>
        <v>0.48494744569924908</v>
      </c>
      <c r="G576" s="2">
        <f>+IF(A576&gt;$C$3,STDEVA(INDEX($E$15:$E$2531,A576-$C$3):E575),"")</f>
        <v>3.0067588393994722E-3</v>
      </c>
      <c r="H576">
        <f t="shared" si="89"/>
        <v>3.2936698217402721E-2</v>
      </c>
      <c r="I576" s="2" t="str">
        <f t="shared" si="90"/>
        <v/>
      </c>
      <c r="J576">
        <f t="shared" si="91"/>
        <v>168.155</v>
      </c>
      <c r="K576">
        <f t="shared" si="92"/>
        <v>103.58</v>
      </c>
      <c r="L576" s="37">
        <f t="shared" si="93"/>
        <v>253.75000000000011</v>
      </c>
      <c r="M576" t="str">
        <f t="shared" si="94"/>
        <v>Long</v>
      </c>
      <c r="N576" s="39">
        <f t="shared" si="95"/>
        <v>0</v>
      </c>
      <c r="O576" s="40">
        <f t="shared" si="98"/>
        <v>-1866.9749999999947</v>
      </c>
      <c r="P576" s="39">
        <f t="shared" si="96"/>
        <v>0</v>
      </c>
      <c r="Q576" s="39">
        <f t="shared" si="97"/>
        <v>0</v>
      </c>
      <c r="R576" s="39">
        <f>IF((O576 - MAX($O$15:O576)) &lt; 0, O576 - MAX($O$15:O576), 0)</f>
        <v>-3431.7249999999876</v>
      </c>
    </row>
    <row r="577" spans="1:18" x14ac:dyDescent="0.25">
      <c r="A577" s="2">
        <v>563</v>
      </c>
      <c r="B577" t="s">
        <v>563</v>
      </c>
      <c r="C577" s="8">
        <v>170.95</v>
      </c>
      <c r="D577" s="8">
        <v>105.16</v>
      </c>
      <c r="E577" s="17">
        <f t="shared" si="88"/>
        <v>0.48588811622362982</v>
      </c>
      <c r="F577" s="2">
        <f>+IF(A577&gt;$C$3,AVERAGE(INDEX($E$15:$E$2531,A577-$C$3):E576),"")</f>
        <v>0.48511517754463068</v>
      </c>
      <c r="G577" s="2">
        <f>+IF(A577&gt;$C$3,STDEVA(INDEX($E$15:$E$2531,A577-$C$3):E576),"")</f>
        <v>2.9599773895168831E-3</v>
      </c>
      <c r="H577">
        <f t="shared" si="89"/>
        <v>0.2611299267813974</v>
      </c>
      <c r="I577" s="2" t="str">
        <f t="shared" si="90"/>
        <v/>
      </c>
      <c r="J577">
        <f t="shared" si="91"/>
        <v>168.155</v>
      </c>
      <c r="K577">
        <f t="shared" si="92"/>
        <v>103.58</v>
      </c>
      <c r="L577" s="37">
        <f t="shared" si="93"/>
        <v>303.74999999999727</v>
      </c>
      <c r="M577" t="str">
        <f t="shared" si="94"/>
        <v>Long</v>
      </c>
      <c r="N577" s="39">
        <f t="shared" si="95"/>
        <v>0</v>
      </c>
      <c r="O577" s="40">
        <f t="shared" si="98"/>
        <v>-1866.9749999999947</v>
      </c>
      <c r="P577" s="39">
        <f t="shared" si="96"/>
        <v>0</v>
      </c>
      <c r="Q577" s="39">
        <f t="shared" si="97"/>
        <v>0</v>
      </c>
      <c r="R577" s="39">
        <f>IF((O577 - MAX($O$15:O577)) &lt; 0, O577 - MAX($O$15:O577), 0)</f>
        <v>-3431.7249999999876</v>
      </c>
    </row>
    <row r="578" spans="1:18" x14ac:dyDescent="0.25">
      <c r="A578" s="2">
        <v>564</v>
      </c>
      <c r="B578" t="s">
        <v>564</v>
      </c>
      <c r="C578" s="8">
        <v>170.7</v>
      </c>
      <c r="D578" s="8">
        <v>105.52</v>
      </c>
      <c r="E578" s="17">
        <f t="shared" si="88"/>
        <v>0.48100712139133578</v>
      </c>
      <c r="F578" s="2">
        <f>+IF(A578&gt;$C$3,AVERAGE(INDEX($E$15:$E$2531,A578-$C$3):E577),"")</f>
        <v>0.48539398876104628</v>
      </c>
      <c r="G578" s="2">
        <f>+IF(A578&gt;$C$3,STDEVA(INDEX($E$15:$E$2531,A578-$C$3):E577),"")</f>
        <v>2.8934103622542226E-3</v>
      </c>
      <c r="H578">
        <f t="shared" si="89"/>
        <v>-1.5161580351474042</v>
      </c>
      <c r="I578" s="2" t="str">
        <f t="shared" si="90"/>
        <v/>
      </c>
      <c r="J578">
        <f t="shared" si="91"/>
        <v>168.155</v>
      </c>
      <c r="K578">
        <f t="shared" si="92"/>
        <v>103.58</v>
      </c>
      <c r="L578" s="37">
        <f t="shared" si="93"/>
        <v>151.24999999999739</v>
      </c>
      <c r="M578" t="str">
        <f t="shared" si="94"/>
        <v>Long</v>
      </c>
      <c r="N578" s="39">
        <f t="shared" si="95"/>
        <v>0</v>
      </c>
      <c r="O578" s="40">
        <f t="shared" si="98"/>
        <v>-1866.9749999999947</v>
      </c>
      <c r="P578" s="39">
        <f t="shared" si="96"/>
        <v>0</v>
      </c>
      <c r="Q578" s="39">
        <f t="shared" si="97"/>
        <v>0</v>
      </c>
      <c r="R578" s="39">
        <f>IF((O578 - MAX($O$15:O578)) &lt; 0, O578 - MAX($O$15:O578), 0)</f>
        <v>-3431.7249999999876</v>
      </c>
    </row>
    <row r="579" spans="1:18" x14ac:dyDescent="0.25">
      <c r="A579" s="2">
        <v>565</v>
      </c>
      <c r="B579" t="s">
        <v>565</v>
      </c>
      <c r="C579" s="8">
        <v>169.73</v>
      </c>
      <c r="D579" s="8">
        <v>104.46</v>
      </c>
      <c r="E579" s="17">
        <f t="shared" si="88"/>
        <v>0.48540471616528741</v>
      </c>
      <c r="F579" s="2">
        <f>+IF(A579&gt;$C$3,AVERAGE(INDEX($E$15:$E$2531,A579-$C$3):E578),"")</f>
        <v>0.48529227432164768</v>
      </c>
      <c r="G579" s="2">
        <f>+IF(A579&gt;$C$3,STDEVA(INDEX($E$15:$E$2531,A579-$C$3):E578),"")</f>
        <v>3.0429262918874162E-3</v>
      </c>
      <c r="H579">
        <f t="shared" si="89"/>
        <v>3.6951878834366618E-2</v>
      </c>
      <c r="I579" s="2" t="str">
        <f t="shared" si="90"/>
        <v/>
      </c>
      <c r="J579">
        <f t="shared" si="91"/>
        <v>168.155</v>
      </c>
      <c r="K579">
        <f t="shared" si="92"/>
        <v>103.58</v>
      </c>
      <c r="L579" s="37">
        <f t="shared" si="93"/>
        <v>173.74999999999829</v>
      </c>
      <c r="M579" t="str">
        <f t="shared" si="94"/>
        <v>Long</v>
      </c>
      <c r="N579" s="39">
        <f t="shared" si="95"/>
        <v>0</v>
      </c>
      <c r="O579" s="40">
        <f t="shared" si="98"/>
        <v>-1866.9749999999947</v>
      </c>
      <c r="P579" s="39">
        <f t="shared" si="96"/>
        <v>0</v>
      </c>
      <c r="Q579" s="39">
        <f t="shared" si="97"/>
        <v>0</v>
      </c>
      <c r="R579" s="39">
        <f>IF((O579 - MAX($O$15:O579)) &lt; 0, O579 - MAX($O$15:O579), 0)</f>
        <v>-3431.7249999999876</v>
      </c>
    </row>
    <row r="580" spans="1:18" x14ac:dyDescent="0.25">
      <c r="A580" s="2">
        <v>566</v>
      </c>
      <c r="B580" t="s">
        <v>566</v>
      </c>
      <c r="C580" s="8">
        <v>169.18</v>
      </c>
      <c r="D580" s="8">
        <v>103.72</v>
      </c>
      <c r="E580" s="17">
        <f t="shared" si="88"/>
        <v>0.48926827620540492</v>
      </c>
      <c r="F580" s="2">
        <f>+IF(A580&gt;$C$3,AVERAGE(INDEX($E$15:$E$2531,A580-$C$3):E579),"")</f>
        <v>0.48515784251941102</v>
      </c>
      <c r="G580" s="2">
        <f>+IF(A580&gt;$C$3,STDEVA(INDEX($E$15:$E$2531,A580-$C$3):E579),"")</f>
        <v>3.0036779083686595E-3</v>
      </c>
      <c r="H580">
        <f t="shared" si="89"/>
        <v>1.368466863421562</v>
      </c>
      <c r="I580" s="2" t="str">
        <f t="shared" si="90"/>
        <v/>
      </c>
      <c r="J580">
        <f t="shared" si="91"/>
        <v>168.155</v>
      </c>
      <c r="K580">
        <f t="shared" si="92"/>
        <v>103.58</v>
      </c>
      <c r="L580" s="37">
        <f t="shared" si="93"/>
        <v>221.25000000000128</v>
      </c>
      <c r="M580" t="str">
        <f t="shared" si="94"/>
        <v>Long</v>
      </c>
      <c r="N580" s="39">
        <f t="shared" si="95"/>
        <v>0</v>
      </c>
      <c r="O580" s="40">
        <f t="shared" si="98"/>
        <v>-1866.9749999999947</v>
      </c>
      <c r="P580" s="39">
        <f t="shared" si="96"/>
        <v>0</v>
      </c>
      <c r="Q580" s="39">
        <f t="shared" si="97"/>
        <v>0</v>
      </c>
      <c r="R580" s="39">
        <f>IF((O580 - MAX($O$15:O580)) &lt; 0, O580 - MAX($O$15:O580), 0)</f>
        <v>-3431.7249999999876</v>
      </c>
    </row>
    <row r="581" spans="1:18" x14ac:dyDescent="0.25">
      <c r="A581" s="2">
        <v>567</v>
      </c>
      <c r="B581" t="s">
        <v>567</v>
      </c>
      <c r="C581" s="8">
        <v>169.8</v>
      </c>
      <c r="D581" s="8">
        <v>104.15</v>
      </c>
      <c r="E581" s="17">
        <f t="shared" si="88"/>
        <v>0.488789106170266</v>
      </c>
      <c r="F581" s="2">
        <f>+IF(A581&gt;$C$3,AVERAGE(INDEX($E$15:$E$2531,A581-$C$3):E580),"")</f>
        <v>0.48619713380336044</v>
      </c>
      <c r="G581" s="2">
        <f>+IF(A581&gt;$C$3,STDEVA(INDEX($E$15:$E$2531,A581-$C$3):E580),"")</f>
        <v>2.5460792533151572E-3</v>
      </c>
      <c r="H581">
        <f t="shared" si="89"/>
        <v>1.0180250137660274</v>
      </c>
      <c r="I581" s="2" t="str">
        <f t="shared" si="90"/>
        <v/>
      </c>
      <c r="J581">
        <f t="shared" si="91"/>
        <v>168.155</v>
      </c>
      <c r="K581">
        <f t="shared" si="92"/>
        <v>103.58</v>
      </c>
      <c r="L581" s="37">
        <f t="shared" si="93"/>
        <v>268.75000000000068</v>
      </c>
      <c r="M581" t="str">
        <f t="shared" si="94"/>
        <v>Long</v>
      </c>
      <c r="N581" s="39">
        <f t="shared" si="95"/>
        <v>0</v>
      </c>
      <c r="O581" s="40">
        <f t="shared" si="98"/>
        <v>-1866.9749999999947</v>
      </c>
      <c r="P581" s="39">
        <f t="shared" si="96"/>
        <v>0</v>
      </c>
      <c r="Q581" s="39">
        <f t="shared" si="97"/>
        <v>0</v>
      </c>
      <c r="R581" s="39">
        <f>IF((O581 - MAX($O$15:O581)) &lt; 0, O581 - MAX($O$15:O581), 0)</f>
        <v>-3431.7249999999876</v>
      </c>
    </row>
    <row r="582" spans="1:18" x14ac:dyDescent="0.25">
      <c r="A582" s="2">
        <v>568</v>
      </c>
      <c r="B582" t="s">
        <v>568</v>
      </c>
      <c r="C582" s="8">
        <v>169.31</v>
      </c>
      <c r="D582" s="8">
        <v>104.04</v>
      </c>
      <c r="E582" s="17">
        <f t="shared" si="88"/>
        <v>0.48695591355968953</v>
      </c>
      <c r="F582" s="2">
        <f>+IF(A582&gt;$C$3,AVERAGE(INDEX($E$15:$E$2531,A582-$C$3):E581),"")</f>
        <v>0.48661755552947561</v>
      </c>
      <c r="G582" s="2">
        <f>+IF(A582&gt;$C$3,STDEVA(INDEX($E$15:$E$2531,A582-$C$3):E581),"")</f>
        <v>2.6355086072211496E-3</v>
      </c>
      <c r="H582">
        <f t="shared" si="89"/>
        <v>0.12838433890401382</v>
      </c>
      <c r="I582" s="2" t="str">
        <f t="shared" si="90"/>
        <v/>
      </c>
      <c r="J582">
        <f t="shared" si="91"/>
        <v>168.155</v>
      </c>
      <c r="K582">
        <f t="shared" si="92"/>
        <v>103.58</v>
      </c>
      <c r="L582" s="37">
        <f t="shared" si="93"/>
        <v>173.74999999999829</v>
      </c>
      <c r="M582" t="str">
        <f t="shared" si="94"/>
        <v>Long</v>
      </c>
      <c r="N582" s="39">
        <f t="shared" si="95"/>
        <v>0</v>
      </c>
      <c r="O582" s="40">
        <f t="shared" si="98"/>
        <v>-1866.9749999999947</v>
      </c>
      <c r="P582" s="39">
        <f t="shared" si="96"/>
        <v>0</v>
      </c>
      <c r="Q582" s="39">
        <f t="shared" si="97"/>
        <v>0</v>
      </c>
      <c r="R582" s="39">
        <f>IF((O582 - MAX($O$15:O582)) &lt; 0, O582 - MAX($O$15:O582), 0)</f>
        <v>-3431.7249999999876</v>
      </c>
    </row>
    <row r="583" spans="1:18" x14ac:dyDescent="0.25">
      <c r="A583" s="2">
        <v>569</v>
      </c>
      <c r="B583" t="s">
        <v>569</v>
      </c>
      <c r="C583" s="8">
        <v>169.11099999999999</v>
      </c>
      <c r="D583" s="8">
        <v>104.59</v>
      </c>
      <c r="E583" s="17">
        <f t="shared" si="88"/>
        <v>0.48050735928879562</v>
      </c>
      <c r="F583" s="2">
        <f>+IF(A583&gt;$C$3,AVERAGE(INDEX($E$15:$E$2531,A583-$C$3):E582),"")</f>
        <v>0.48639471412176249</v>
      </c>
      <c r="G583" s="2">
        <f>+IF(A583&gt;$C$3,STDEVA(INDEX($E$15:$E$2531,A583-$C$3):E582),"")</f>
        <v>2.4935114634010804E-3</v>
      </c>
      <c r="H583">
        <f t="shared" si="89"/>
        <v>-2.3610698885405101</v>
      </c>
      <c r="I583" s="2" t="str">
        <f t="shared" si="90"/>
        <v>Buy</v>
      </c>
      <c r="J583">
        <f t="shared" si="91"/>
        <v>168.155</v>
      </c>
      <c r="K583">
        <f t="shared" si="92"/>
        <v>103.58</v>
      </c>
      <c r="L583" s="37">
        <f t="shared" si="93"/>
        <v>-13.500000000004064</v>
      </c>
      <c r="M583" t="str">
        <f t="shared" si="94"/>
        <v>Long</v>
      </c>
      <c r="N583" s="39">
        <f t="shared" si="95"/>
        <v>0</v>
      </c>
      <c r="O583" s="40">
        <f t="shared" si="98"/>
        <v>-1866.9749999999947</v>
      </c>
      <c r="P583" s="39">
        <f t="shared" si="96"/>
        <v>0</v>
      </c>
      <c r="Q583" s="39">
        <f t="shared" si="97"/>
        <v>0</v>
      </c>
      <c r="R583" s="39">
        <f>IF((O583 - MAX($O$15:O583)) &lt; 0, O583 - MAX($O$15:O583), 0)</f>
        <v>-3431.7249999999876</v>
      </c>
    </row>
    <row r="584" spans="1:18" x14ac:dyDescent="0.25">
      <c r="A584" s="2">
        <v>570</v>
      </c>
      <c r="B584" t="s">
        <v>570</v>
      </c>
      <c r="C584" s="8">
        <v>169.61</v>
      </c>
      <c r="D584" s="8">
        <v>104.45</v>
      </c>
      <c r="E584" s="17">
        <f t="shared" si="88"/>
        <v>0.48479319588117292</v>
      </c>
      <c r="F584" s="2">
        <f>+IF(A584&gt;$C$3,AVERAGE(INDEX($E$15:$E$2531,A584-$C$3):E583),"")</f>
        <v>0.48555336389388576</v>
      </c>
      <c r="G584" s="2">
        <f>+IF(A584&gt;$C$3,STDEVA(INDEX($E$15:$E$2531,A584-$C$3):E583),"")</f>
        <v>3.0657863745518384E-3</v>
      </c>
      <c r="H584">
        <f t="shared" si="89"/>
        <v>-0.24795204878681701</v>
      </c>
      <c r="I584" s="2" t="str">
        <f t="shared" si="90"/>
        <v/>
      </c>
      <c r="J584">
        <f t="shared" si="91"/>
        <v>168.155</v>
      </c>
      <c r="K584">
        <f t="shared" si="92"/>
        <v>103.58</v>
      </c>
      <c r="L584" s="37">
        <f t="shared" si="93"/>
        <v>146.25000000000199</v>
      </c>
      <c r="M584" t="str">
        <f t="shared" si="94"/>
        <v>Long</v>
      </c>
      <c r="N584" s="39">
        <f t="shared" si="95"/>
        <v>0</v>
      </c>
      <c r="O584" s="40">
        <f t="shared" si="98"/>
        <v>-1866.9749999999947</v>
      </c>
      <c r="P584" s="39">
        <f t="shared" si="96"/>
        <v>0</v>
      </c>
      <c r="Q584" s="39">
        <f t="shared" si="97"/>
        <v>0</v>
      </c>
      <c r="R584" s="39">
        <f>IF((O584 - MAX($O$15:O584)) &lt; 0, O584 - MAX($O$15:O584), 0)</f>
        <v>-3431.7249999999876</v>
      </c>
    </row>
    <row r="585" spans="1:18" x14ac:dyDescent="0.25">
      <c r="A585" s="2">
        <v>571</v>
      </c>
      <c r="B585" t="s">
        <v>571</v>
      </c>
      <c r="C585" s="8">
        <v>168.74</v>
      </c>
      <c r="D585" s="8">
        <v>104.04</v>
      </c>
      <c r="E585" s="17">
        <f t="shared" si="88"/>
        <v>0.48358362815702982</v>
      </c>
      <c r="F585" s="2">
        <f>+IF(A585&gt;$C$3,AVERAGE(INDEX($E$15:$E$2531,A585-$C$3):E584),"")</f>
        <v>0.48529558703259312</v>
      </c>
      <c r="G585" s="2">
        <f>+IF(A585&gt;$C$3,STDEVA(INDEX($E$15:$E$2531,A585-$C$3):E584),"")</f>
        <v>3.0153593043405892E-3</v>
      </c>
      <c r="H585">
        <f t="shared" si="89"/>
        <v>-0.56774622947883813</v>
      </c>
      <c r="I585" s="2" t="str">
        <f t="shared" si="90"/>
        <v/>
      </c>
      <c r="J585">
        <f t="shared" si="91"/>
        <v>168.155</v>
      </c>
      <c r="K585">
        <f t="shared" si="92"/>
        <v>103.58</v>
      </c>
      <c r="L585" s="37">
        <f t="shared" si="93"/>
        <v>31.25</v>
      </c>
      <c r="M585" t="str">
        <f t="shared" si="94"/>
        <v>Long</v>
      </c>
      <c r="N585" s="39">
        <f t="shared" si="95"/>
        <v>0</v>
      </c>
      <c r="O585" s="40">
        <f t="shared" si="98"/>
        <v>-1866.9749999999947</v>
      </c>
      <c r="P585" s="39">
        <f t="shared" si="96"/>
        <v>0</v>
      </c>
      <c r="Q585" s="39">
        <f t="shared" si="97"/>
        <v>0</v>
      </c>
      <c r="R585" s="39">
        <f>IF((O585 - MAX($O$15:O585)) &lt; 0, O585 - MAX($O$15:O585), 0)</f>
        <v>-3431.7249999999876</v>
      </c>
    </row>
    <row r="586" spans="1:18" x14ac:dyDescent="0.25">
      <c r="A586" s="2">
        <v>572</v>
      </c>
      <c r="B586" t="s">
        <v>572</v>
      </c>
      <c r="C586" s="8">
        <v>166.38</v>
      </c>
      <c r="D586" s="8">
        <v>102.11</v>
      </c>
      <c r="E586" s="17">
        <f t="shared" si="88"/>
        <v>0.48822366528829503</v>
      </c>
      <c r="F586" s="2">
        <f>+IF(A586&gt;$C$3,AVERAGE(INDEX($E$15:$E$2531,A586-$C$3):E585),"")</f>
        <v>0.48513304811584568</v>
      </c>
      <c r="G586" s="2">
        <f>+IF(A586&gt;$C$3,STDEVA(INDEX($E$15:$E$2531,A586-$C$3):E585),"")</f>
        <v>3.069407757689613E-3</v>
      </c>
      <c r="H586">
        <f t="shared" si="89"/>
        <v>1.0069099371716261</v>
      </c>
      <c r="I586" s="2" t="str">
        <f t="shared" si="90"/>
        <v/>
      </c>
      <c r="J586">
        <f t="shared" si="91"/>
        <v>168.155</v>
      </c>
      <c r="K586">
        <f t="shared" si="92"/>
        <v>103.58</v>
      </c>
      <c r="L586" s="37">
        <f t="shared" si="93"/>
        <v>-76.250000000001705</v>
      </c>
      <c r="M586" t="str">
        <f t="shared" si="94"/>
        <v>Long</v>
      </c>
      <c r="N586" s="39">
        <f t="shared" si="95"/>
        <v>0</v>
      </c>
      <c r="O586" s="40">
        <f t="shared" si="98"/>
        <v>-1866.9749999999947</v>
      </c>
      <c r="P586" s="39">
        <f t="shared" si="96"/>
        <v>0</v>
      </c>
      <c r="Q586" s="39">
        <f t="shared" si="97"/>
        <v>0</v>
      </c>
      <c r="R586" s="39">
        <f>IF((O586 - MAX($O$15:O586)) &lt; 0, O586 - MAX($O$15:O586), 0)</f>
        <v>-3431.7249999999876</v>
      </c>
    </row>
    <row r="587" spans="1:18" x14ac:dyDescent="0.25">
      <c r="A587" s="2">
        <v>573</v>
      </c>
      <c r="B587" t="s">
        <v>573</v>
      </c>
      <c r="C587" s="8">
        <v>165.83</v>
      </c>
      <c r="D587" s="8">
        <v>101.68</v>
      </c>
      <c r="E587" s="17">
        <f t="shared" si="88"/>
        <v>0.48913254034480874</v>
      </c>
      <c r="F587" s="2">
        <f>+IF(A587&gt;$C$3,AVERAGE(INDEX($E$15:$E$2531,A587-$C$3):E586),"")</f>
        <v>0.48539255356747518</v>
      </c>
      <c r="G587" s="2">
        <f>+IF(A587&gt;$C$3,STDEVA(INDEX($E$15:$E$2531,A587-$C$3):E586),"")</f>
        <v>3.2354638540736782E-3</v>
      </c>
      <c r="H587">
        <f t="shared" si="89"/>
        <v>1.1559352680218173</v>
      </c>
      <c r="I587" s="2" t="str">
        <f t="shared" si="90"/>
        <v/>
      </c>
      <c r="J587">
        <f t="shared" si="91"/>
        <v>168.155</v>
      </c>
      <c r="K587">
        <f t="shared" si="92"/>
        <v>103.58</v>
      </c>
      <c r="L587" s="37">
        <f t="shared" si="93"/>
        <v>-106.24999999999932</v>
      </c>
      <c r="M587" t="str">
        <f t="shared" si="94"/>
        <v>Long</v>
      </c>
      <c r="N587" s="39">
        <f t="shared" si="95"/>
        <v>0</v>
      </c>
      <c r="O587" s="40">
        <f t="shared" si="98"/>
        <v>-1866.9749999999947</v>
      </c>
      <c r="P587" s="39">
        <f t="shared" si="96"/>
        <v>0</v>
      </c>
      <c r="Q587" s="39">
        <f t="shared" si="97"/>
        <v>0</v>
      </c>
      <c r="R587" s="39">
        <f>IF((O587 - MAX($O$15:O587)) &lt; 0, O587 - MAX($O$15:O587), 0)</f>
        <v>-3431.7249999999876</v>
      </c>
    </row>
    <row r="588" spans="1:18" x14ac:dyDescent="0.25">
      <c r="A588" s="2">
        <v>574</v>
      </c>
      <c r="B588" t="s">
        <v>574</v>
      </c>
      <c r="C588" s="8">
        <v>164.77</v>
      </c>
      <c r="D588" s="8">
        <v>100.648</v>
      </c>
      <c r="E588" s="17">
        <f t="shared" si="88"/>
        <v>0.49292128102051042</v>
      </c>
      <c r="F588" s="2">
        <f>+IF(A588&gt;$C$3,AVERAGE(INDEX($E$15:$E$2531,A588-$C$3):E587),"")</f>
        <v>0.48629537789563887</v>
      </c>
      <c r="G588" s="2">
        <f>+IF(A588&gt;$C$3,STDEVA(INDEX($E$15:$E$2531,A588-$C$3):E587),"")</f>
        <v>2.9825632982287921E-3</v>
      </c>
      <c r="H588">
        <f t="shared" si="89"/>
        <v>2.2215465230214448</v>
      </c>
      <c r="I588" s="2" t="str">
        <f t="shared" si="90"/>
        <v>Sell</v>
      </c>
      <c r="J588">
        <f t="shared" si="91"/>
        <v>168.155</v>
      </c>
      <c r="K588">
        <f t="shared" si="92"/>
        <v>103.58</v>
      </c>
      <c r="L588" s="37">
        <f t="shared" si="93"/>
        <v>-113.24999999999716</v>
      </c>
      <c r="M588" t="str">
        <f t="shared" si="94"/>
        <v>Long</v>
      </c>
      <c r="N588" s="39">
        <f t="shared" si="95"/>
        <v>0</v>
      </c>
      <c r="O588" s="40">
        <f t="shared" si="98"/>
        <v>-1866.9749999999947</v>
      </c>
      <c r="P588" s="39">
        <f t="shared" si="96"/>
        <v>0</v>
      </c>
      <c r="Q588" s="39">
        <f t="shared" si="97"/>
        <v>0</v>
      </c>
      <c r="R588" s="39">
        <f>IF((O588 - MAX($O$15:O588)) &lt; 0, O588 - MAX($O$15:O588), 0)</f>
        <v>-3431.7249999999876</v>
      </c>
    </row>
    <row r="589" spans="1:18" x14ac:dyDescent="0.25">
      <c r="A589" s="2">
        <v>575</v>
      </c>
      <c r="B589" t="s">
        <v>575</v>
      </c>
      <c r="C589" s="8">
        <v>165.58</v>
      </c>
      <c r="D589" s="8">
        <v>102.1</v>
      </c>
      <c r="E589" s="17">
        <f t="shared" si="88"/>
        <v>0.48350173654004003</v>
      </c>
      <c r="F589" s="2">
        <f>+IF(A589&gt;$C$3,AVERAGE(INDEX($E$15:$E$2531,A589-$C$3):E588),"")</f>
        <v>0.48713055176844144</v>
      </c>
      <c r="G589" s="2">
        <f>+IF(A589&gt;$C$3,STDEVA(INDEX($E$15:$E$2531,A589-$C$3):E588),"")</f>
        <v>3.6741860654009592E-3</v>
      </c>
      <c r="H589">
        <f t="shared" si="89"/>
        <v>-0.98765145907367335</v>
      </c>
      <c r="I589" s="2" t="str">
        <f t="shared" si="90"/>
        <v/>
      </c>
      <c r="J589" t="str">
        <f t="shared" si="91"/>
        <v/>
      </c>
      <c r="K589" t="str">
        <f t="shared" si="92"/>
        <v/>
      </c>
      <c r="L589" s="37">
        <f t="shared" si="93"/>
        <v>-273.74999999999613</v>
      </c>
      <c r="M589" t="str">
        <f t="shared" si="94"/>
        <v>SL</v>
      </c>
      <c r="N589" s="39">
        <f t="shared" si="95"/>
        <v>-273.74999999999613</v>
      </c>
      <c r="O589" s="40">
        <f t="shared" si="98"/>
        <v>-2140.7249999999908</v>
      </c>
      <c r="P589" s="39">
        <f t="shared" si="96"/>
        <v>3.75</v>
      </c>
      <c r="Q589" s="39">
        <f t="shared" si="97"/>
        <v>0</v>
      </c>
      <c r="R589" s="39">
        <f>IF((O589 - MAX($O$15:O589)) &lt; 0, O589 - MAX($O$15:O589), 0)</f>
        <v>-3705.474999999984</v>
      </c>
    </row>
    <row r="590" spans="1:18" x14ac:dyDescent="0.25">
      <c r="A590" s="2">
        <v>576</v>
      </c>
      <c r="B590" t="s">
        <v>576</v>
      </c>
      <c r="C590" s="8">
        <v>164.56</v>
      </c>
      <c r="D590" s="8">
        <v>101.48</v>
      </c>
      <c r="E590" s="17">
        <f t="shared" si="88"/>
        <v>0.48341351061362053</v>
      </c>
      <c r="F590" s="2">
        <f>+IF(A590&gt;$C$3,AVERAGE(INDEX($E$15:$E$2531,A590-$C$3):E589),"")</f>
        <v>0.4864898251389565</v>
      </c>
      <c r="G590" s="2">
        <f>+IF(A590&gt;$C$3,STDEVA(INDEX($E$15:$E$2531,A590-$C$3):E589),"")</f>
        <v>3.7566741377080999E-3</v>
      </c>
      <c r="H590">
        <f t="shared" si="89"/>
        <v>-0.81889309867392091</v>
      </c>
      <c r="I590" s="2" t="str">
        <f t="shared" si="90"/>
        <v/>
      </c>
      <c r="J590" t="str">
        <f t="shared" si="91"/>
        <v/>
      </c>
      <c r="K590" t="str">
        <f t="shared" si="92"/>
        <v/>
      </c>
      <c r="L590" s="37" t="str">
        <f t="shared" si="93"/>
        <v/>
      </c>
      <c r="M590" t="str">
        <f t="shared" si="94"/>
        <v/>
      </c>
      <c r="N590" s="39">
        <f t="shared" si="95"/>
        <v>0</v>
      </c>
      <c r="O590" s="40">
        <f t="shared" si="98"/>
        <v>-2140.7249999999908</v>
      </c>
      <c r="P590" s="39">
        <f t="shared" si="96"/>
        <v>0</v>
      </c>
      <c r="Q590" s="39">
        <f t="shared" si="97"/>
        <v>0</v>
      </c>
      <c r="R590" s="39">
        <f>IF((O590 - MAX($O$15:O590)) &lt; 0, O590 - MAX($O$15:O590), 0)</f>
        <v>-3705.474999999984</v>
      </c>
    </row>
    <row r="591" spans="1:18" x14ac:dyDescent="0.25">
      <c r="A591" s="2">
        <v>577</v>
      </c>
      <c r="B591" t="s">
        <v>577</v>
      </c>
      <c r="C591" s="8">
        <v>166.06</v>
      </c>
      <c r="D591" s="8">
        <v>102.91</v>
      </c>
      <c r="E591" s="17">
        <f t="shared" si="88"/>
        <v>0.47849434898588422</v>
      </c>
      <c r="F591" s="2">
        <f>+IF(A591&gt;$C$3,AVERAGE(INDEX($E$15:$E$2531,A591-$C$3):E590),"")</f>
        <v>0.48589253674377364</v>
      </c>
      <c r="G591" s="2">
        <f>+IF(A591&gt;$C$3,STDEVA(INDEX($E$15:$E$2531,A591-$C$3):E590),"")</f>
        <v>3.7727152286196899E-3</v>
      </c>
      <c r="H591">
        <f t="shared" si="89"/>
        <v>-1.9609716900356053</v>
      </c>
      <c r="I591" s="2" t="str">
        <f t="shared" si="90"/>
        <v>Buy</v>
      </c>
      <c r="J591">
        <f t="shared" si="91"/>
        <v>166.06</v>
      </c>
      <c r="K591">
        <f t="shared" si="92"/>
        <v>102.91</v>
      </c>
      <c r="L591" s="37" t="str">
        <f t="shared" si="93"/>
        <v/>
      </c>
      <c r="M591" t="str">
        <f t="shared" si="94"/>
        <v>Long</v>
      </c>
      <c r="N591" s="39">
        <f t="shared" si="95"/>
        <v>0</v>
      </c>
      <c r="O591" s="40">
        <f t="shared" si="98"/>
        <v>-2140.7249999999908</v>
      </c>
      <c r="P591" s="39">
        <f t="shared" si="96"/>
        <v>3.75</v>
      </c>
      <c r="Q591" s="39">
        <f t="shared" si="97"/>
        <v>3362.125</v>
      </c>
      <c r="R591" s="39">
        <f>IF((O591 - MAX($O$15:O591)) &lt; 0, O591 - MAX($O$15:O591), 0)</f>
        <v>-3705.474999999984</v>
      </c>
    </row>
    <row r="592" spans="1:18" x14ac:dyDescent="0.25">
      <c r="A592" s="2">
        <v>578</v>
      </c>
      <c r="B592" t="s">
        <v>578</v>
      </c>
      <c r="C592" s="8">
        <v>166.62</v>
      </c>
      <c r="D592" s="8">
        <v>103.17</v>
      </c>
      <c r="E592" s="17">
        <f t="shared" ref="E592:E655" si="99">+LN(C592/D592)</f>
        <v>0.4793376574344787</v>
      </c>
      <c r="F592" s="2">
        <f>+IF(A592&gt;$C$3,AVERAGE(INDEX($E$15:$E$2531,A592-$C$3):E591),"")</f>
        <v>0.48495236290223964</v>
      </c>
      <c r="G592" s="2">
        <f>+IF(A592&gt;$C$3,STDEVA(INDEX($E$15:$E$2531,A592-$C$3):E591),"")</f>
        <v>4.4653402970502524E-3</v>
      </c>
      <c r="H592">
        <f t="shared" ref="H592:H655" si="100">+IF(F592="","",(E592-F592)/G592)</f>
        <v>-1.2573969942380299</v>
      </c>
      <c r="I592" s="2" t="str">
        <f t="shared" ref="I592:I655" si="101">+IF(H592="","",IF(H592&lt;$C$4,"Buy",IF(H592&gt;$C$5,"Sell","")))</f>
        <v/>
      </c>
      <c r="J592">
        <f t="shared" ref="J592:J655" si="102">IF(M592=M591, J591, IF(OR(M592="TP", M592="SL"), "", IF(I592="Buy", C592, IF(I592="Sell", D592, ""))))</f>
        <v>166.06</v>
      </c>
      <c r="K592">
        <f t="shared" ref="K592:K655" si="103">IF(M592=M591, K591, IF(OR(M592="TP", M592="SL"), "",IF(I592="Buy", D592, IF(I592="Sell", C592, ""))))</f>
        <v>102.91</v>
      </c>
      <c r="L592" s="37">
        <f t="shared" ref="L592:L655" si="104">IF(M591="Long", (C592-J591)*$C$8+(K591-D592)*$C$9, IF(M591="Short", (K591-C592)*$C$8+(D592-J591)*$C$9, ""))</f>
        <v>74.999999999999289</v>
      </c>
      <c r="M592" t="str">
        <f t="shared" ref="M592:M655" si="105">IF(OR(M591="", M591="SL", M591="TP"), IF(I592="Sell","Short",(IF(I592="Buy","Long",I592))), IF(L592="", "", IF(L592&lt;$C$6, "SL", IF(L592&gt;$C$7, "TP", M591))))</f>
        <v>Long</v>
      </c>
      <c r="N592" s="39">
        <f t="shared" ref="N592:N655" si="106">IF(OR(M592="TP", M592="SL"), L592, 0)</f>
        <v>0</v>
      </c>
      <c r="O592" s="40">
        <f t="shared" si="98"/>
        <v>-2140.7249999999908</v>
      </c>
      <c r="P592" s="39">
        <f t="shared" ref="P592:P655" si="107">IF(OR(AND(I592&lt;&gt;"", J591=""), OR(M592="TP", M592="SL",)), ($C$9+$C$8)*$C$11, 0)</f>
        <v>0</v>
      </c>
      <c r="Q592" s="39">
        <f t="shared" ref="Q592:Q655" si="108">IF(AND(I592&lt;&gt;"",J591=""),(D592*$C$9+C592*$C$8)*$C$10,0)</f>
        <v>0</v>
      </c>
      <c r="R592" s="39">
        <f>IF((O592 - MAX($O$15:O592)) &lt; 0, O592 - MAX($O$15:O592), 0)</f>
        <v>-3705.474999999984</v>
      </c>
    </row>
    <row r="593" spans="1:18" x14ac:dyDescent="0.25">
      <c r="A593" s="2">
        <v>579</v>
      </c>
      <c r="B593" t="s">
        <v>579</v>
      </c>
      <c r="C593" s="8">
        <v>166</v>
      </c>
      <c r="D593" s="8">
        <v>103.18</v>
      </c>
      <c r="E593" s="17">
        <f t="shared" si="99"/>
        <v>0.47551275254003939</v>
      </c>
      <c r="F593" s="2">
        <f>+IF(A593&gt;$C$3,AVERAGE(INDEX($E$15:$E$2531,A593-$C$3):E592),"")</f>
        <v>0.48482239602953775</v>
      </c>
      <c r="G593" s="2">
        <f>+IF(A593&gt;$C$3,STDEVA(INDEX($E$15:$E$2531,A593-$C$3):E592),"")</f>
        <v>4.6250533729604391E-3</v>
      </c>
      <c r="H593">
        <f t="shared" si="100"/>
        <v>-2.0128726608703715</v>
      </c>
      <c r="I593" s="2" t="str">
        <f t="shared" si="101"/>
        <v>Buy</v>
      </c>
      <c r="J593">
        <f t="shared" si="102"/>
        <v>166.06</v>
      </c>
      <c r="K593">
        <f t="shared" si="103"/>
        <v>102.91</v>
      </c>
      <c r="L593" s="37">
        <f t="shared" si="104"/>
        <v>-82.500000000003126</v>
      </c>
      <c r="M593" t="str">
        <f t="shared" si="105"/>
        <v>Long</v>
      </c>
      <c r="N593" s="39">
        <f t="shared" si="106"/>
        <v>0</v>
      </c>
      <c r="O593" s="40">
        <f t="shared" ref="O593:O656" si="109">+N593+O592</f>
        <v>-2140.7249999999908</v>
      </c>
      <c r="P593" s="39">
        <f t="shared" si="107"/>
        <v>0</v>
      </c>
      <c r="Q593" s="39">
        <f t="shared" si="108"/>
        <v>0</v>
      </c>
      <c r="R593" s="39">
        <f>IF((O593 - MAX($O$15:O593)) &lt; 0, O593 - MAX($O$15:O593), 0)</f>
        <v>-3705.474999999984</v>
      </c>
    </row>
    <row r="594" spans="1:18" x14ac:dyDescent="0.25">
      <c r="A594" s="2">
        <v>580</v>
      </c>
      <c r="B594" t="s">
        <v>580</v>
      </c>
      <c r="C594" s="8">
        <v>163.33000000000001</v>
      </c>
      <c r="D594" s="8">
        <v>100.76</v>
      </c>
      <c r="E594" s="17">
        <f t="shared" si="99"/>
        <v>0.4830312425806384</v>
      </c>
      <c r="F594" s="2">
        <f>+IF(A594&gt;$C$3,AVERAGE(INDEX($E$15:$E$2531,A594-$C$3):E593),"")</f>
        <v>0.48379123565830073</v>
      </c>
      <c r="G594" s="2">
        <f>+IF(A594&gt;$C$3,STDEVA(INDEX($E$15:$E$2531,A594-$C$3):E593),"")</f>
        <v>5.5703224039757139E-3</v>
      </c>
      <c r="H594">
        <f t="shared" si="100"/>
        <v>-0.13643610235556644</v>
      </c>
      <c r="I594" s="2" t="str">
        <f t="shared" si="101"/>
        <v/>
      </c>
      <c r="J594">
        <f t="shared" si="102"/>
        <v>166.06</v>
      </c>
      <c r="K594">
        <f t="shared" si="103"/>
        <v>102.91</v>
      </c>
      <c r="L594" s="37">
        <f t="shared" si="104"/>
        <v>-144.99999999999966</v>
      </c>
      <c r="M594" t="str">
        <f t="shared" si="105"/>
        <v>Long</v>
      </c>
      <c r="N594" s="39">
        <f t="shared" si="106"/>
        <v>0</v>
      </c>
      <c r="O594" s="40">
        <f t="shared" si="109"/>
        <v>-2140.7249999999908</v>
      </c>
      <c r="P594" s="39">
        <f t="shared" si="107"/>
        <v>0</v>
      </c>
      <c r="Q594" s="39">
        <f t="shared" si="108"/>
        <v>0</v>
      </c>
      <c r="R594" s="39">
        <f>IF((O594 - MAX($O$15:O594)) &lt; 0, O594 - MAX($O$15:O594), 0)</f>
        <v>-3705.474999999984</v>
      </c>
    </row>
    <row r="595" spans="1:18" x14ac:dyDescent="0.25">
      <c r="A595" s="2">
        <v>581</v>
      </c>
      <c r="B595" t="s">
        <v>581</v>
      </c>
      <c r="C595" s="8">
        <v>163.91</v>
      </c>
      <c r="D595" s="8">
        <v>100.96</v>
      </c>
      <c r="E595" s="17">
        <f t="shared" si="99"/>
        <v>0.48459309790836569</v>
      </c>
      <c r="F595" s="2">
        <f>+IF(A595&gt;$C$3,AVERAGE(INDEX($E$15:$E$2531,A595-$C$3):E594),"")</f>
        <v>0.48372985948314606</v>
      </c>
      <c r="G595" s="2">
        <f>+IF(A595&gt;$C$3,STDEVA(INDEX($E$15:$E$2531,A595-$C$3):E594),"")</f>
        <v>5.5759362303954337E-3</v>
      </c>
      <c r="H595">
        <f t="shared" si="100"/>
        <v>0.15481497448158704</v>
      </c>
      <c r="I595" s="2" t="str">
        <f t="shared" si="101"/>
        <v/>
      </c>
      <c r="J595">
        <f t="shared" si="102"/>
        <v>166.06</v>
      </c>
      <c r="K595">
        <f t="shared" si="103"/>
        <v>102.91</v>
      </c>
      <c r="L595" s="37">
        <f t="shared" si="104"/>
        <v>-50.000000000000682</v>
      </c>
      <c r="M595" t="str">
        <f t="shared" si="105"/>
        <v>Long</v>
      </c>
      <c r="N595" s="39">
        <f t="shared" si="106"/>
        <v>0</v>
      </c>
      <c r="O595" s="40">
        <f t="shared" si="109"/>
        <v>-2140.7249999999908</v>
      </c>
      <c r="P595" s="39">
        <f t="shared" si="107"/>
        <v>0</v>
      </c>
      <c r="Q595" s="39">
        <f t="shared" si="108"/>
        <v>0</v>
      </c>
      <c r="R595" s="39">
        <f>IF((O595 - MAX($O$15:O595)) &lt; 0, O595 - MAX($O$15:O595), 0)</f>
        <v>-3705.474999999984</v>
      </c>
    </row>
    <row r="596" spans="1:18" x14ac:dyDescent="0.25">
      <c r="A596" s="2">
        <v>582</v>
      </c>
      <c r="B596" t="s">
        <v>582</v>
      </c>
      <c r="C596" s="8">
        <v>164.17</v>
      </c>
      <c r="D596" s="8">
        <v>101.97</v>
      </c>
      <c r="E596" s="17">
        <f t="shared" si="99"/>
        <v>0.47622382393029244</v>
      </c>
      <c r="F596" s="2">
        <f>+IF(A596&gt;$C$3,AVERAGE(INDEX($E$15:$E$2531,A596-$C$3):E595),"")</f>
        <v>0.48332646310759841</v>
      </c>
      <c r="G596" s="2">
        <f>+IF(A596&gt;$C$3,STDEVA(INDEX($E$15:$E$2531,A596-$C$3):E595),"")</f>
        <v>5.3363710867689873E-3</v>
      </c>
      <c r="H596">
        <f t="shared" si="100"/>
        <v>-1.3309867439534466</v>
      </c>
      <c r="I596" s="2" t="str">
        <f t="shared" si="101"/>
        <v/>
      </c>
      <c r="J596" t="str">
        <f t="shared" si="102"/>
        <v/>
      </c>
      <c r="K596" t="str">
        <f t="shared" si="103"/>
        <v/>
      </c>
      <c r="L596" s="37">
        <f t="shared" si="104"/>
        <v>-237.50000000000426</v>
      </c>
      <c r="M596" t="str">
        <f t="shared" si="105"/>
        <v>SL</v>
      </c>
      <c r="N596" s="39">
        <f t="shared" si="106"/>
        <v>-237.50000000000426</v>
      </c>
      <c r="O596" s="40">
        <f t="shared" si="109"/>
        <v>-2378.2249999999949</v>
      </c>
      <c r="P596" s="39">
        <f t="shared" si="107"/>
        <v>3.75</v>
      </c>
      <c r="Q596" s="39">
        <f t="shared" si="108"/>
        <v>0</v>
      </c>
      <c r="R596" s="39">
        <f>IF((O596 - MAX($O$15:O596)) &lt; 0, O596 - MAX($O$15:O596), 0)</f>
        <v>-3942.9749999999881</v>
      </c>
    </row>
    <row r="597" spans="1:18" x14ac:dyDescent="0.25">
      <c r="A597" s="2">
        <v>583</v>
      </c>
      <c r="B597" t="s">
        <v>583</v>
      </c>
      <c r="C597" s="8">
        <v>163.65</v>
      </c>
      <c r="D597" s="8">
        <v>100.38</v>
      </c>
      <c r="E597" s="17">
        <f t="shared" si="99"/>
        <v>0.48876701672040196</v>
      </c>
      <c r="F597" s="2">
        <f>+IF(A597&gt;$C$3,AVERAGE(INDEX($E$15:$E$2531,A597-$C$3):E596),"")</f>
        <v>0.48189216128376322</v>
      </c>
      <c r="G597" s="2">
        <f>+IF(A597&gt;$C$3,STDEVA(INDEX($E$15:$E$2531,A597-$C$3):E596),"")</f>
        <v>5.3155056898129592E-3</v>
      </c>
      <c r="H597">
        <f t="shared" si="100"/>
        <v>1.2933586826582155</v>
      </c>
      <c r="I597" s="2" t="str">
        <f t="shared" si="101"/>
        <v/>
      </c>
      <c r="J597" t="str">
        <f t="shared" si="102"/>
        <v/>
      </c>
      <c r="K597" t="str">
        <f t="shared" si="103"/>
        <v/>
      </c>
      <c r="L597" s="37" t="str">
        <f t="shared" si="104"/>
        <v/>
      </c>
      <c r="M597" t="str">
        <f t="shared" si="105"/>
        <v/>
      </c>
      <c r="N597" s="39">
        <f t="shared" si="106"/>
        <v>0</v>
      </c>
      <c r="O597" s="40">
        <f t="shared" si="109"/>
        <v>-2378.2249999999949</v>
      </c>
      <c r="P597" s="39">
        <f t="shared" si="107"/>
        <v>0</v>
      </c>
      <c r="Q597" s="39">
        <f t="shared" si="108"/>
        <v>0</v>
      </c>
      <c r="R597" s="39">
        <f>IF((O597 - MAX($O$15:O597)) &lt; 0, O597 - MAX($O$15:O597), 0)</f>
        <v>-3942.9749999999881</v>
      </c>
    </row>
    <row r="598" spans="1:18" x14ac:dyDescent="0.25">
      <c r="A598" s="2">
        <v>584</v>
      </c>
      <c r="B598" t="s">
        <v>584</v>
      </c>
      <c r="C598" s="8">
        <v>164.39</v>
      </c>
      <c r="D598" s="8">
        <v>101.06</v>
      </c>
      <c r="E598" s="17">
        <f t="shared" si="99"/>
        <v>0.48652725365765642</v>
      </c>
      <c r="F598" s="2">
        <f>+IF(A598&gt;$C$3,AVERAGE(INDEX($E$15:$E$2531,A598-$C$3):E597),"")</f>
        <v>0.48143057636152903</v>
      </c>
      <c r="G598" s="2">
        <f>+IF(A598&gt;$C$3,STDEVA(INDEX($E$15:$E$2531,A598-$C$3):E597),"")</f>
        <v>4.3263930596216761E-3</v>
      </c>
      <c r="H598">
        <f t="shared" si="100"/>
        <v>1.178043054778078</v>
      </c>
      <c r="I598" s="2" t="str">
        <f t="shared" si="101"/>
        <v/>
      </c>
      <c r="J598" t="str">
        <f t="shared" si="102"/>
        <v/>
      </c>
      <c r="K598" t="str">
        <f t="shared" si="103"/>
        <v/>
      </c>
      <c r="L598" s="37" t="str">
        <f t="shared" si="104"/>
        <v/>
      </c>
      <c r="M598" t="str">
        <f t="shared" si="105"/>
        <v/>
      </c>
      <c r="N598" s="39">
        <f t="shared" si="106"/>
        <v>0</v>
      </c>
      <c r="O598" s="40">
        <f t="shared" si="109"/>
        <v>-2378.2249999999949</v>
      </c>
      <c r="P598" s="39">
        <f t="shared" si="107"/>
        <v>0</v>
      </c>
      <c r="Q598" s="39">
        <f t="shared" si="108"/>
        <v>0</v>
      </c>
      <c r="R598" s="39">
        <f>IF((O598 - MAX($O$15:O598)) &lt; 0, O598 - MAX($O$15:O598), 0)</f>
        <v>-3942.9749999999881</v>
      </c>
    </row>
    <row r="599" spans="1:18" x14ac:dyDescent="0.25">
      <c r="A599" s="2">
        <v>585</v>
      </c>
      <c r="B599" t="s">
        <v>585</v>
      </c>
      <c r="C599" s="8">
        <v>165.75</v>
      </c>
      <c r="D599" s="8">
        <v>101.95</v>
      </c>
      <c r="E599" s="17">
        <f t="shared" si="99"/>
        <v>0.48599813204550762</v>
      </c>
      <c r="F599" s="2">
        <f>+IF(A599&gt;$C$3,AVERAGE(INDEX($E$15:$E$2531,A599-$C$3):E598),"")</f>
        <v>0.48176674493015309</v>
      </c>
      <c r="G599" s="2">
        <f>+IF(A599&gt;$C$3,STDEVA(INDEX($E$15:$E$2531,A599-$C$3):E598),"")</f>
        <v>4.6153378325396567E-3</v>
      </c>
      <c r="H599">
        <f t="shared" si="100"/>
        <v>0.91680983470415911</v>
      </c>
      <c r="I599" s="2" t="str">
        <f t="shared" si="101"/>
        <v/>
      </c>
      <c r="J599" t="str">
        <f t="shared" si="102"/>
        <v/>
      </c>
      <c r="K599" t="str">
        <f t="shared" si="103"/>
        <v/>
      </c>
      <c r="L599" s="37" t="str">
        <f t="shared" si="104"/>
        <v/>
      </c>
      <c r="M599" t="str">
        <f t="shared" si="105"/>
        <v/>
      </c>
      <c r="N599" s="39">
        <f t="shared" si="106"/>
        <v>0</v>
      </c>
      <c r="O599" s="40">
        <f t="shared" si="109"/>
        <v>-2378.2249999999949</v>
      </c>
      <c r="P599" s="39">
        <f t="shared" si="107"/>
        <v>0</v>
      </c>
      <c r="Q599" s="39">
        <f t="shared" si="108"/>
        <v>0</v>
      </c>
      <c r="R599" s="39">
        <f>IF((O599 - MAX($O$15:O599)) &lt; 0, O599 - MAX($O$15:O599), 0)</f>
        <v>-3942.9749999999881</v>
      </c>
    </row>
    <row r="600" spans="1:18" x14ac:dyDescent="0.25">
      <c r="A600" s="2">
        <v>586</v>
      </c>
      <c r="B600" t="s">
        <v>586</v>
      </c>
      <c r="C600" s="8">
        <v>165.96</v>
      </c>
      <c r="D600" s="8">
        <v>102.11</v>
      </c>
      <c r="E600" s="17">
        <f t="shared" si="99"/>
        <v>0.48569613189722061</v>
      </c>
      <c r="F600" s="2">
        <f>+IF(A600&gt;$C$3,AVERAGE(INDEX($E$15:$E$2531,A600-$C$3):E599),"")</f>
        <v>0.48205392508925166</v>
      </c>
      <c r="G600" s="2">
        <f>+IF(A600&gt;$C$3,STDEVA(INDEX($E$15:$E$2531,A600-$C$3):E599),"")</f>
        <v>4.8070429342983089E-3</v>
      </c>
      <c r="H600">
        <f t="shared" si="100"/>
        <v>0.75768135582517093</v>
      </c>
      <c r="I600" s="2" t="str">
        <f t="shared" si="101"/>
        <v/>
      </c>
      <c r="J600" t="str">
        <f t="shared" si="102"/>
        <v/>
      </c>
      <c r="K600" t="str">
        <f t="shared" si="103"/>
        <v/>
      </c>
      <c r="L600" s="37" t="str">
        <f t="shared" si="104"/>
        <v/>
      </c>
      <c r="M600" t="str">
        <f t="shared" si="105"/>
        <v/>
      </c>
      <c r="N600" s="39">
        <f t="shared" si="106"/>
        <v>0</v>
      </c>
      <c r="O600" s="40">
        <f t="shared" si="109"/>
        <v>-2378.2249999999949</v>
      </c>
      <c r="P600" s="39">
        <f t="shared" si="107"/>
        <v>0</v>
      </c>
      <c r="Q600" s="39">
        <f t="shared" si="108"/>
        <v>0</v>
      </c>
      <c r="R600" s="39">
        <f>IF((O600 - MAX($O$15:O600)) &lt; 0, O600 - MAX($O$15:O600), 0)</f>
        <v>-3942.9749999999881</v>
      </c>
    </row>
    <row r="601" spans="1:18" x14ac:dyDescent="0.25">
      <c r="A601" s="2">
        <v>587</v>
      </c>
      <c r="B601" t="s">
        <v>587</v>
      </c>
      <c r="C601" s="8">
        <v>166.04</v>
      </c>
      <c r="D601" s="8">
        <v>102.39</v>
      </c>
      <c r="E601" s="17">
        <f t="shared" si="99"/>
        <v>0.48343967159811252</v>
      </c>
      <c r="F601" s="2">
        <f>+IF(A601&gt;$C$3,AVERAGE(INDEX($E$15:$E$2531,A601-$C$3):E600),"")</f>
        <v>0.4828541231905113</v>
      </c>
      <c r="G601" s="2">
        <f>+IF(A601&gt;$C$3,STDEVA(INDEX($E$15:$E$2531,A601-$C$3):E600),"")</f>
        <v>4.7393766673808771E-3</v>
      </c>
      <c r="H601">
        <f t="shared" si="100"/>
        <v>0.12354966669589772</v>
      </c>
      <c r="I601" s="2" t="str">
        <f t="shared" si="101"/>
        <v/>
      </c>
      <c r="J601" t="str">
        <f t="shared" si="102"/>
        <v/>
      </c>
      <c r="K601" t="str">
        <f t="shared" si="103"/>
        <v/>
      </c>
      <c r="L601" s="37" t="str">
        <f t="shared" si="104"/>
        <v/>
      </c>
      <c r="M601" t="str">
        <f t="shared" si="105"/>
        <v/>
      </c>
      <c r="N601" s="39">
        <f t="shared" si="106"/>
        <v>0</v>
      </c>
      <c r="O601" s="40">
        <f t="shared" si="109"/>
        <v>-2378.2249999999949</v>
      </c>
      <c r="P601" s="39">
        <f t="shared" si="107"/>
        <v>0</v>
      </c>
      <c r="Q601" s="39">
        <f t="shared" si="108"/>
        <v>0</v>
      </c>
      <c r="R601" s="39">
        <f>IF((O601 - MAX($O$15:O601)) &lt; 0, O601 - MAX($O$15:O601), 0)</f>
        <v>-3942.9749999999881</v>
      </c>
    </row>
    <row r="602" spans="1:18" x14ac:dyDescent="0.25">
      <c r="A602" s="2">
        <v>588</v>
      </c>
      <c r="B602" t="s">
        <v>588</v>
      </c>
      <c r="C602" s="8">
        <v>167.63399999999999</v>
      </c>
      <c r="D602" s="8">
        <v>103.94</v>
      </c>
      <c r="E602" s="17">
        <f t="shared" si="99"/>
        <v>0.47796922185538965</v>
      </c>
      <c r="F602" s="2">
        <f>+IF(A602&gt;$C$3,AVERAGE(INDEX($E$15:$E$2531,A602-$C$3):E601),"")</f>
        <v>0.4833099025420261</v>
      </c>
      <c r="G602" s="2">
        <f>+IF(A602&gt;$C$3,STDEVA(INDEX($E$15:$E$2531,A602-$C$3):E601),"")</f>
        <v>4.5524890407803728E-3</v>
      </c>
      <c r="H602">
        <f t="shared" si="100"/>
        <v>-1.1731342214765605</v>
      </c>
      <c r="I602" s="2" t="str">
        <f t="shared" si="101"/>
        <v/>
      </c>
      <c r="J602" t="str">
        <f t="shared" si="102"/>
        <v/>
      </c>
      <c r="K602" t="str">
        <f t="shared" si="103"/>
        <v/>
      </c>
      <c r="L602" s="37" t="str">
        <f t="shared" si="104"/>
        <v/>
      </c>
      <c r="M602" t="str">
        <f t="shared" si="105"/>
        <v/>
      </c>
      <c r="N602" s="39">
        <f t="shared" si="106"/>
        <v>0</v>
      </c>
      <c r="O602" s="40">
        <f t="shared" si="109"/>
        <v>-2378.2249999999949</v>
      </c>
      <c r="P602" s="39">
        <f t="shared" si="107"/>
        <v>0</v>
      </c>
      <c r="Q602" s="39">
        <f t="shared" si="108"/>
        <v>0</v>
      </c>
      <c r="R602" s="39">
        <f>IF((O602 - MAX($O$15:O602)) &lt; 0, O602 - MAX($O$15:O602), 0)</f>
        <v>-3942.9749999999881</v>
      </c>
    </row>
    <row r="603" spans="1:18" x14ac:dyDescent="0.25">
      <c r="A603" s="2">
        <v>589</v>
      </c>
      <c r="B603" t="s">
        <v>589</v>
      </c>
      <c r="C603" s="8">
        <v>168.87</v>
      </c>
      <c r="D603" s="8">
        <v>104.96</v>
      </c>
      <c r="E603" s="17">
        <f t="shared" si="99"/>
        <v>0.47554986294826612</v>
      </c>
      <c r="F603" s="2">
        <f>+IF(A603&gt;$C$3,AVERAGE(INDEX($E$15:$E$2531,A603-$C$3):E602),"")</f>
        <v>0.48358284357706505</v>
      </c>
      <c r="G603" s="2">
        <f>+IF(A603&gt;$C$3,STDEVA(INDEX($E$15:$E$2531,A603-$C$3):E602),"")</f>
        <v>4.0752009535889797E-3</v>
      </c>
      <c r="H603">
        <f t="shared" si="100"/>
        <v>-1.9711863832688734</v>
      </c>
      <c r="I603" s="2" t="str">
        <f t="shared" si="101"/>
        <v>Buy</v>
      </c>
      <c r="J603">
        <f t="shared" si="102"/>
        <v>168.87</v>
      </c>
      <c r="K603">
        <f t="shared" si="103"/>
        <v>104.96</v>
      </c>
      <c r="L603" s="37" t="str">
        <f t="shared" si="104"/>
        <v/>
      </c>
      <c r="M603" t="str">
        <f t="shared" si="105"/>
        <v>Long</v>
      </c>
      <c r="N603" s="39">
        <f t="shared" si="106"/>
        <v>0</v>
      </c>
      <c r="O603" s="40">
        <f t="shared" si="109"/>
        <v>-2378.2249999999949</v>
      </c>
      <c r="P603" s="39">
        <f t="shared" si="107"/>
        <v>3.75</v>
      </c>
      <c r="Q603" s="39">
        <f t="shared" si="108"/>
        <v>3422.875</v>
      </c>
      <c r="R603" s="39">
        <f>IF((O603 - MAX($O$15:O603)) &lt; 0, O603 - MAX($O$15:O603), 0)</f>
        <v>-3942.9749999999881</v>
      </c>
    </row>
    <row r="604" spans="1:18" x14ac:dyDescent="0.25">
      <c r="A604" s="2">
        <v>590</v>
      </c>
      <c r="B604" t="s">
        <v>590</v>
      </c>
      <c r="C604" s="8">
        <v>169.4</v>
      </c>
      <c r="D604" s="8">
        <v>105.01</v>
      </c>
      <c r="E604" s="17">
        <f t="shared" si="99"/>
        <v>0.47820719850005194</v>
      </c>
      <c r="F604" s="2">
        <f>+IF(A604&gt;$C$3,AVERAGE(INDEX($E$15:$E$2531,A604-$C$3):E603),"")</f>
        <v>0.48275157917346806</v>
      </c>
      <c r="G604" s="2">
        <f>+IF(A604&gt;$C$3,STDEVA(INDEX($E$15:$E$2531,A604-$C$3):E603),"")</f>
        <v>4.88446020613171E-3</v>
      </c>
      <c r="H604">
        <f t="shared" si="100"/>
        <v>-0.93037520660140183</v>
      </c>
      <c r="I604" s="2" t="str">
        <f t="shared" si="101"/>
        <v/>
      </c>
      <c r="J604">
        <f t="shared" si="102"/>
        <v>168.87</v>
      </c>
      <c r="K604">
        <f t="shared" si="103"/>
        <v>104.96</v>
      </c>
      <c r="L604" s="37">
        <f t="shared" si="104"/>
        <v>119.99999999999744</v>
      </c>
      <c r="M604" t="str">
        <f t="shared" si="105"/>
        <v>Long</v>
      </c>
      <c r="N604" s="39">
        <f t="shared" si="106"/>
        <v>0</v>
      </c>
      <c r="O604" s="40">
        <f t="shared" si="109"/>
        <v>-2378.2249999999949</v>
      </c>
      <c r="P604" s="39">
        <f t="shared" si="107"/>
        <v>0</v>
      </c>
      <c r="Q604" s="39">
        <f t="shared" si="108"/>
        <v>0</v>
      </c>
      <c r="R604" s="39">
        <f>IF((O604 - MAX($O$15:O604)) &lt; 0, O604 - MAX($O$15:O604), 0)</f>
        <v>-3942.9749999999881</v>
      </c>
    </row>
    <row r="605" spans="1:18" x14ac:dyDescent="0.25">
      <c r="A605" s="2">
        <v>591</v>
      </c>
      <c r="B605" t="s">
        <v>591</v>
      </c>
      <c r="C605" s="8">
        <v>168.95</v>
      </c>
      <c r="D605" s="8">
        <v>104.24</v>
      </c>
      <c r="E605" s="17">
        <f t="shared" si="99"/>
        <v>0.48290688034370932</v>
      </c>
      <c r="F605" s="2">
        <f>+IF(A605&gt;$C$3,AVERAGE(INDEX($E$15:$E$2531,A605-$C$3):E604),"")</f>
        <v>0.48204203479476654</v>
      </c>
      <c r="G605" s="2">
        <f>+IF(A605&gt;$C$3,STDEVA(INDEX($E$15:$E$2531,A605-$C$3):E604),"")</f>
        <v>5.0447093259682841E-3</v>
      </c>
      <c r="H605">
        <f t="shared" si="100"/>
        <v>0.17143615083843988</v>
      </c>
      <c r="I605" s="2" t="str">
        <f t="shared" si="101"/>
        <v/>
      </c>
      <c r="J605">
        <f t="shared" si="102"/>
        <v>168.87</v>
      </c>
      <c r="K605">
        <f t="shared" si="103"/>
        <v>104.96</v>
      </c>
      <c r="L605" s="37">
        <f t="shared" si="104"/>
        <v>199.99999999999574</v>
      </c>
      <c r="M605" t="str">
        <f t="shared" si="105"/>
        <v>Long</v>
      </c>
      <c r="N605" s="39">
        <f t="shared" si="106"/>
        <v>0</v>
      </c>
      <c r="O605" s="40">
        <f t="shared" si="109"/>
        <v>-2378.2249999999949</v>
      </c>
      <c r="P605" s="39">
        <f t="shared" si="107"/>
        <v>0</v>
      </c>
      <c r="Q605" s="39">
        <f t="shared" si="108"/>
        <v>0</v>
      </c>
      <c r="R605" s="39">
        <f>IF((O605 - MAX($O$15:O605)) &lt; 0, O605 - MAX($O$15:O605), 0)</f>
        <v>-3942.9749999999881</v>
      </c>
    </row>
    <row r="606" spans="1:18" x14ac:dyDescent="0.25">
      <c r="A606" s="2">
        <v>592</v>
      </c>
      <c r="B606" t="s">
        <v>592</v>
      </c>
      <c r="C606" s="8">
        <v>169.33</v>
      </c>
      <c r="D606" s="8">
        <v>104.81</v>
      </c>
      <c r="E606" s="17">
        <f t="shared" si="99"/>
        <v>0.47970028649516322</v>
      </c>
      <c r="F606" s="2">
        <f>+IF(A606&gt;$C$3,AVERAGE(INDEX($E$15:$E$2531,A606-$C$3):E605),"")</f>
        <v>0.48278459661847961</v>
      </c>
      <c r="G606" s="2">
        <f>+IF(A606&gt;$C$3,STDEVA(INDEX($E$15:$E$2531,A606-$C$3):E605),"")</f>
        <v>4.5487159598864898E-3</v>
      </c>
      <c r="H606">
        <f t="shared" si="100"/>
        <v>-0.6780617102751253</v>
      </c>
      <c r="I606" s="2" t="str">
        <f t="shared" si="101"/>
        <v/>
      </c>
      <c r="J606">
        <f t="shared" si="102"/>
        <v>168.87</v>
      </c>
      <c r="K606">
        <f t="shared" si="103"/>
        <v>104.96</v>
      </c>
      <c r="L606" s="37">
        <f t="shared" si="104"/>
        <v>152.49999999999986</v>
      </c>
      <c r="M606" t="str">
        <f t="shared" si="105"/>
        <v>Long</v>
      </c>
      <c r="N606" s="39">
        <f t="shared" si="106"/>
        <v>0</v>
      </c>
      <c r="O606" s="40">
        <f t="shared" si="109"/>
        <v>-2378.2249999999949</v>
      </c>
      <c r="P606" s="39">
        <f t="shared" si="107"/>
        <v>0</v>
      </c>
      <c r="Q606" s="39">
        <f t="shared" si="108"/>
        <v>0</v>
      </c>
      <c r="R606" s="39">
        <f>IF((O606 - MAX($O$15:O606)) &lt; 0, O606 - MAX($O$15:O606), 0)</f>
        <v>-3942.9749999999881</v>
      </c>
    </row>
    <row r="607" spans="1:18" x14ac:dyDescent="0.25">
      <c r="A607" s="2">
        <v>593</v>
      </c>
      <c r="B607" t="s">
        <v>593</v>
      </c>
      <c r="C607" s="8">
        <v>170.31</v>
      </c>
      <c r="D607" s="8">
        <v>105.04</v>
      </c>
      <c r="E607" s="17">
        <f t="shared" si="99"/>
        <v>0.48327907585620372</v>
      </c>
      <c r="F607" s="2">
        <f>+IF(A607&gt;$C$3,AVERAGE(INDEX($E$15:$E$2531,A607-$C$3):E606),"")</f>
        <v>0.48177718214900861</v>
      </c>
      <c r="G607" s="2">
        <f>+IF(A607&gt;$C$3,STDEVA(INDEX($E$15:$E$2531,A607-$C$3):E606),"")</f>
        <v>4.0329300531843464E-3</v>
      </c>
      <c r="H607">
        <f t="shared" si="100"/>
        <v>0.37240757647389333</v>
      </c>
      <c r="I607" s="2" t="str">
        <f t="shared" si="101"/>
        <v/>
      </c>
      <c r="J607">
        <f t="shared" si="102"/>
        <v>168.87</v>
      </c>
      <c r="K607">
        <f t="shared" si="103"/>
        <v>104.96</v>
      </c>
      <c r="L607" s="37">
        <f t="shared" si="104"/>
        <v>339.99999999999631</v>
      </c>
      <c r="M607" t="str">
        <f t="shared" si="105"/>
        <v>Long</v>
      </c>
      <c r="N607" s="39">
        <f t="shared" si="106"/>
        <v>0</v>
      </c>
      <c r="O607" s="40">
        <f t="shared" si="109"/>
        <v>-2378.2249999999949</v>
      </c>
      <c r="P607" s="39">
        <f t="shared" si="107"/>
        <v>0</v>
      </c>
      <c r="Q607" s="39">
        <f t="shared" si="108"/>
        <v>0</v>
      </c>
      <c r="R607" s="39">
        <f>IF((O607 - MAX($O$15:O607)) &lt; 0, O607 - MAX($O$15:O607), 0)</f>
        <v>-3942.9749999999881</v>
      </c>
    </row>
    <row r="608" spans="1:18" x14ac:dyDescent="0.25">
      <c r="A608" s="2">
        <v>594</v>
      </c>
      <c r="B608" t="s">
        <v>594</v>
      </c>
      <c r="C608" s="8">
        <v>171.07</v>
      </c>
      <c r="D608" s="8">
        <v>106.08</v>
      </c>
      <c r="E608" s="17">
        <f t="shared" si="99"/>
        <v>0.47787930302664816</v>
      </c>
      <c r="F608" s="2">
        <f>+IF(A608&gt;$C$3,AVERAGE(INDEX($E$15:$E$2531,A608-$C$3):E607),"")</f>
        <v>0.48141627350440275</v>
      </c>
      <c r="G608" s="2">
        <f>+IF(A608&gt;$C$3,STDEVA(INDEX($E$15:$E$2531,A608-$C$3):E607),"")</f>
        <v>3.6850442404688876E-3</v>
      </c>
      <c r="H608">
        <f t="shared" si="100"/>
        <v>-0.95981764314030049</v>
      </c>
      <c r="I608" s="2" t="str">
        <f t="shared" si="101"/>
        <v/>
      </c>
      <c r="J608">
        <f t="shared" si="102"/>
        <v>168.87</v>
      </c>
      <c r="K608">
        <f t="shared" si="103"/>
        <v>104.96</v>
      </c>
      <c r="L608" s="37">
        <f t="shared" si="104"/>
        <v>269.99999999999602</v>
      </c>
      <c r="M608" t="str">
        <f t="shared" si="105"/>
        <v>Long</v>
      </c>
      <c r="N608" s="39">
        <f t="shared" si="106"/>
        <v>0</v>
      </c>
      <c r="O608" s="40">
        <f t="shared" si="109"/>
        <v>-2378.2249999999949</v>
      </c>
      <c r="P608" s="39">
        <f t="shared" si="107"/>
        <v>0</v>
      </c>
      <c r="Q608" s="39">
        <f t="shared" si="108"/>
        <v>0</v>
      </c>
      <c r="R608" s="39">
        <f>IF((O608 - MAX($O$15:O608)) &lt; 0, O608 - MAX($O$15:O608), 0)</f>
        <v>-3942.9749999999881</v>
      </c>
    </row>
    <row r="609" spans="1:18" x14ac:dyDescent="0.25">
      <c r="A609" s="2">
        <v>595</v>
      </c>
      <c r="B609" t="s">
        <v>595</v>
      </c>
      <c r="C609" s="8">
        <v>173.05099999999999</v>
      </c>
      <c r="D609" s="8">
        <v>107.09</v>
      </c>
      <c r="E609" s="17">
        <f t="shared" si="99"/>
        <v>0.47991674632855608</v>
      </c>
      <c r="F609" s="2">
        <f>+IF(A609&gt;$C$3,AVERAGE(INDEX($E$15:$E$2531,A609-$C$3):E608),"")</f>
        <v>0.48051418139119612</v>
      </c>
      <c r="G609" s="2">
        <f>+IF(A609&gt;$C$3,STDEVA(INDEX($E$15:$E$2531,A609-$C$3):E608),"")</f>
        <v>3.4064132397055324E-3</v>
      </c>
      <c r="H609">
        <f t="shared" si="100"/>
        <v>-0.17538537476201349</v>
      </c>
      <c r="I609" s="2" t="str">
        <f t="shared" si="101"/>
        <v/>
      </c>
      <c r="J609" t="str">
        <f t="shared" si="102"/>
        <v/>
      </c>
      <c r="K609" t="str">
        <f t="shared" si="103"/>
        <v/>
      </c>
      <c r="L609" s="37">
        <f t="shared" si="104"/>
        <v>512.74999999999352</v>
      </c>
      <c r="M609" t="str">
        <f t="shared" si="105"/>
        <v>TP</v>
      </c>
      <c r="N609" s="39">
        <f t="shared" si="106"/>
        <v>512.74999999999352</v>
      </c>
      <c r="O609" s="40">
        <f t="shared" si="109"/>
        <v>-1865.4750000000013</v>
      </c>
      <c r="P609" s="39">
        <f t="shared" si="107"/>
        <v>3.75</v>
      </c>
      <c r="Q609" s="39">
        <f t="shared" si="108"/>
        <v>0</v>
      </c>
      <c r="R609" s="39">
        <f>IF((O609 - MAX($O$15:O609)) &lt; 0, O609 - MAX($O$15:O609), 0)</f>
        <v>-3430.2249999999945</v>
      </c>
    </row>
    <row r="610" spans="1:18" x14ac:dyDescent="0.25">
      <c r="A610" s="2">
        <v>596</v>
      </c>
      <c r="B610" t="s">
        <v>596</v>
      </c>
      <c r="C610" s="8">
        <v>172.76</v>
      </c>
      <c r="D610" s="8">
        <v>106.98</v>
      </c>
      <c r="E610" s="17">
        <f t="shared" si="99"/>
        <v>0.47926144698939616</v>
      </c>
      <c r="F610" s="2">
        <f>+IF(A610&gt;$C$3,AVERAGE(INDEX($E$15:$E$2531,A610-$C$3):E609),"")</f>
        <v>0.47987202743912227</v>
      </c>
      <c r="G610" s="2">
        <f>+IF(A610&gt;$C$3,STDEVA(INDEX($E$15:$E$2531,A610-$C$3):E609),"")</f>
        <v>2.7978177120935974E-3</v>
      </c>
      <c r="H610">
        <f t="shared" si="100"/>
        <v>-0.21823453582657523</v>
      </c>
      <c r="I610" s="2" t="str">
        <f t="shared" si="101"/>
        <v/>
      </c>
      <c r="J610" t="str">
        <f t="shared" si="102"/>
        <v/>
      </c>
      <c r="K610" t="str">
        <f t="shared" si="103"/>
        <v/>
      </c>
      <c r="L610" s="37" t="str">
        <f t="shared" si="104"/>
        <v/>
      </c>
      <c r="M610" t="str">
        <f t="shared" si="105"/>
        <v/>
      </c>
      <c r="N610" s="39">
        <f t="shared" si="106"/>
        <v>0</v>
      </c>
      <c r="O610" s="40">
        <f t="shared" si="109"/>
        <v>-1865.4750000000013</v>
      </c>
      <c r="P610" s="39">
        <f t="shared" si="107"/>
        <v>0</v>
      </c>
      <c r="Q610" s="39">
        <f t="shared" si="108"/>
        <v>0</v>
      </c>
      <c r="R610" s="39">
        <f>IF((O610 - MAX($O$15:O610)) &lt; 0, O610 - MAX($O$15:O610), 0)</f>
        <v>-3430.2249999999945</v>
      </c>
    </row>
    <row r="611" spans="1:18" x14ac:dyDescent="0.25">
      <c r="A611" s="2">
        <v>597</v>
      </c>
      <c r="B611" t="s">
        <v>597</v>
      </c>
      <c r="C611" s="8">
        <v>170.72</v>
      </c>
      <c r="D611" s="8">
        <v>106.59</v>
      </c>
      <c r="E611" s="17">
        <f t="shared" si="99"/>
        <v>0.47103508885239781</v>
      </c>
      <c r="F611" s="2">
        <f>+IF(A611&gt;$C$3,AVERAGE(INDEX($E$15:$E$2531,A611-$C$3):E610),"")</f>
        <v>0.47940778026037606</v>
      </c>
      <c r="G611" s="2">
        <f>+IF(A611&gt;$C$3,STDEVA(INDEX($E$15:$E$2531,A611-$C$3):E610),"")</f>
        <v>2.4578259258561013E-3</v>
      </c>
      <c r="H611">
        <f t="shared" si="100"/>
        <v>-3.4065436937165936</v>
      </c>
      <c r="I611" s="2" t="str">
        <f t="shared" si="101"/>
        <v>Buy</v>
      </c>
      <c r="J611">
        <f t="shared" si="102"/>
        <v>170.72</v>
      </c>
      <c r="K611">
        <f t="shared" si="103"/>
        <v>106.59</v>
      </c>
      <c r="L611" s="37" t="str">
        <f t="shared" si="104"/>
        <v/>
      </c>
      <c r="M611" t="str">
        <f t="shared" si="105"/>
        <v>Long</v>
      </c>
      <c r="N611" s="39">
        <f t="shared" si="106"/>
        <v>0</v>
      </c>
      <c r="O611" s="40">
        <f t="shared" si="109"/>
        <v>-1865.4750000000013</v>
      </c>
      <c r="P611" s="39">
        <f t="shared" si="107"/>
        <v>3.75</v>
      </c>
      <c r="Q611" s="39">
        <f t="shared" si="108"/>
        <v>3466.375</v>
      </c>
      <c r="R611" s="39">
        <f>IF((O611 - MAX($O$15:O611)) &lt; 0, O611 - MAX($O$15:O611), 0)</f>
        <v>-3430.2249999999945</v>
      </c>
    </row>
    <row r="612" spans="1:18" x14ac:dyDescent="0.25">
      <c r="A612" s="2">
        <v>598</v>
      </c>
      <c r="B612" t="s">
        <v>598</v>
      </c>
      <c r="C612" s="8">
        <v>169.93</v>
      </c>
      <c r="D612" s="8">
        <v>106.6</v>
      </c>
      <c r="E612" s="17">
        <f t="shared" si="99"/>
        <v>0.46630307581427</v>
      </c>
      <c r="F612" s="2">
        <f>+IF(A612&gt;$C$3,AVERAGE(INDEX($E$15:$E$2531,A612-$C$3):E611),"")</f>
        <v>0.47863732103782142</v>
      </c>
      <c r="G612" s="2">
        <f>+IF(A612&gt;$C$3,STDEVA(INDEX($E$15:$E$2531,A612-$C$3):E611),"")</f>
        <v>3.7252065489812624E-3</v>
      </c>
      <c r="H612">
        <f t="shared" si="100"/>
        <v>-3.3110231772046266</v>
      </c>
      <c r="I612" s="2" t="str">
        <f t="shared" si="101"/>
        <v>Buy</v>
      </c>
      <c r="J612">
        <f t="shared" si="102"/>
        <v>170.72</v>
      </c>
      <c r="K612">
        <f t="shared" si="103"/>
        <v>106.59</v>
      </c>
      <c r="L612" s="37">
        <f t="shared" si="104"/>
        <v>-199.99999999999574</v>
      </c>
      <c r="M612" t="str">
        <f t="shared" si="105"/>
        <v>Long</v>
      </c>
      <c r="N612" s="39">
        <f t="shared" si="106"/>
        <v>0</v>
      </c>
      <c r="O612" s="40">
        <f t="shared" si="109"/>
        <v>-1865.4750000000013</v>
      </c>
      <c r="P612" s="39">
        <f t="shared" si="107"/>
        <v>0</v>
      </c>
      <c r="Q612" s="39">
        <f t="shared" si="108"/>
        <v>0</v>
      </c>
      <c r="R612" s="39">
        <f>IF((O612 - MAX($O$15:O612)) &lt; 0, O612 - MAX($O$15:O612), 0)</f>
        <v>-3430.2249999999945</v>
      </c>
    </row>
    <row r="613" spans="1:18" x14ac:dyDescent="0.25">
      <c r="A613" s="2">
        <v>599</v>
      </c>
      <c r="B613" t="s">
        <v>599</v>
      </c>
      <c r="C613" s="8">
        <v>169.53</v>
      </c>
      <c r="D613" s="8">
        <v>106.67</v>
      </c>
      <c r="E613" s="17">
        <f t="shared" si="99"/>
        <v>0.46328994567247023</v>
      </c>
      <c r="F613" s="2">
        <f>+IF(A613&gt;$C$3,AVERAGE(INDEX($E$15:$E$2531,A613-$C$3):E612),"")</f>
        <v>0.47760990024515526</v>
      </c>
      <c r="G613" s="2">
        <f>+IF(A613&gt;$C$3,STDEVA(INDEX($E$15:$E$2531,A613-$C$3):E612),"")</f>
        <v>5.524017752887125E-3</v>
      </c>
      <c r="H613">
        <f t="shared" si="100"/>
        <v>-2.5923078478885619</v>
      </c>
      <c r="I613" s="2" t="str">
        <f t="shared" si="101"/>
        <v>Buy</v>
      </c>
      <c r="J613" t="str">
        <f t="shared" si="102"/>
        <v/>
      </c>
      <c r="K613" t="str">
        <f t="shared" si="103"/>
        <v/>
      </c>
      <c r="L613" s="37">
        <f t="shared" si="104"/>
        <v>-317.49999999999898</v>
      </c>
      <c r="M613" t="str">
        <f t="shared" si="105"/>
        <v>SL</v>
      </c>
      <c r="N613" s="39">
        <f t="shared" si="106"/>
        <v>-317.49999999999898</v>
      </c>
      <c r="O613" s="40">
        <f t="shared" si="109"/>
        <v>-2182.9750000000004</v>
      </c>
      <c r="P613" s="39">
        <f t="shared" si="107"/>
        <v>3.75</v>
      </c>
      <c r="Q613" s="39">
        <f t="shared" si="108"/>
        <v>0</v>
      </c>
      <c r="R613" s="39">
        <f>IF((O613 - MAX($O$15:O613)) &lt; 0, O613 - MAX($O$15:O613), 0)</f>
        <v>-3747.7249999999935</v>
      </c>
    </row>
    <row r="614" spans="1:18" x14ac:dyDescent="0.25">
      <c r="A614" s="2">
        <v>600</v>
      </c>
      <c r="B614" t="s">
        <v>600</v>
      </c>
      <c r="C614" s="8">
        <v>169.04</v>
      </c>
      <c r="D614" s="8">
        <v>106.47</v>
      </c>
      <c r="E614" s="17">
        <f t="shared" si="99"/>
        <v>0.46227211798128648</v>
      </c>
      <c r="F614" s="2">
        <f>+IF(A614&gt;$C$3,AVERAGE(INDEX($E$15:$E$2531,A614-$C$3):E613),"")</f>
        <v>0.47595242770875729</v>
      </c>
      <c r="G614" s="2">
        <f>+IF(A614&gt;$C$3,STDEVA(INDEX($E$15:$E$2531,A614-$C$3):E613),"")</f>
        <v>7.2809475169095658E-3</v>
      </c>
      <c r="H614">
        <f t="shared" si="100"/>
        <v>-1.878918876382381</v>
      </c>
      <c r="I614" s="2" t="str">
        <f t="shared" si="101"/>
        <v>Buy</v>
      </c>
      <c r="J614">
        <f t="shared" si="102"/>
        <v>169.04</v>
      </c>
      <c r="K614">
        <f t="shared" si="103"/>
        <v>106.47</v>
      </c>
      <c r="L614" s="37" t="str">
        <f t="shared" si="104"/>
        <v/>
      </c>
      <c r="M614" t="str">
        <f t="shared" si="105"/>
        <v>Long</v>
      </c>
      <c r="N614" s="39">
        <f t="shared" si="106"/>
        <v>0</v>
      </c>
      <c r="O614" s="40">
        <f t="shared" si="109"/>
        <v>-2182.9750000000004</v>
      </c>
      <c r="P614" s="39">
        <f t="shared" si="107"/>
        <v>3.75</v>
      </c>
      <c r="Q614" s="39">
        <f t="shared" si="108"/>
        <v>3443.875</v>
      </c>
      <c r="R614" s="39">
        <f>IF((O614 - MAX($O$15:O614)) &lt; 0, O614 - MAX($O$15:O614), 0)</f>
        <v>-3747.7249999999935</v>
      </c>
    </row>
    <row r="615" spans="1:18" x14ac:dyDescent="0.25">
      <c r="A615" s="2">
        <v>601</v>
      </c>
      <c r="B615" t="s">
        <v>601</v>
      </c>
      <c r="C615" s="8">
        <v>169.69</v>
      </c>
      <c r="D615" s="8">
        <v>107.06</v>
      </c>
      <c r="E615" s="17">
        <f t="shared" si="99"/>
        <v>0.46058381801949949</v>
      </c>
      <c r="F615" s="2">
        <f>+IF(A615&gt;$C$3,AVERAGE(INDEX($E$15:$E$2531,A615-$C$3):E614),"")</f>
        <v>0.4736596763351546</v>
      </c>
      <c r="G615" s="2">
        <f>+IF(A615&gt;$C$3,STDEVA(INDEX($E$15:$E$2531,A615-$C$3):E614),"")</f>
        <v>8.0278706469186362E-3</v>
      </c>
      <c r="H615">
        <f t="shared" si="100"/>
        <v>-1.6288077985753369</v>
      </c>
      <c r="I615" s="2" t="str">
        <f t="shared" si="101"/>
        <v/>
      </c>
      <c r="J615">
        <f t="shared" si="102"/>
        <v>169.04</v>
      </c>
      <c r="K615">
        <f t="shared" si="103"/>
        <v>106.47</v>
      </c>
      <c r="L615" s="37">
        <f t="shared" si="104"/>
        <v>15.000000000000568</v>
      </c>
      <c r="M615" t="str">
        <f t="shared" si="105"/>
        <v>Long</v>
      </c>
      <c r="N615" s="39">
        <f t="shared" si="106"/>
        <v>0</v>
      </c>
      <c r="O615" s="40">
        <f t="shared" si="109"/>
        <v>-2182.9750000000004</v>
      </c>
      <c r="P615" s="39">
        <f t="shared" si="107"/>
        <v>0</v>
      </c>
      <c r="Q615" s="39">
        <f t="shared" si="108"/>
        <v>0</v>
      </c>
      <c r="R615" s="39">
        <f>IF((O615 - MAX($O$15:O615)) &lt; 0, O615 - MAX($O$15:O615), 0)</f>
        <v>-3747.7249999999935</v>
      </c>
    </row>
    <row r="616" spans="1:18" x14ac:dyDescent="0.25">
      <c r="A616" s="2">
        <v>602</v>
      </c>
      <c r="B616" t="s">
        <v>602</v>
      </c>
      <c r="C616" s="8">
        <v>168.90899999999999</v>
      </c>
      <c r="D616" s="8">
        <v>106.58</v>
      </c>
      <c r="E616" s="17">
        <f t="shared" si="99"/>
        <v>0.4604642314934998</v>
      </c>
      <c r="F616" s="2">
        <f>+IF(A616&gt;$C$3,AVERAGE(INDEX($E$15:$E$2531,A616-$C$3):E615),"")</f>
        <v>0.47153562428230317</v>
      </c>
      <c r="G616" s="2">
        <f>+IF(A616&gt;$C$3,STDEVA(INDEX($E$15:$E$2531,A616-$C$3):E615),"")</f>
        <v>8.7282471211732084E-3</v>
      </c>
      <c r="H616">
        <f t="shared" si="100"/>
        <v>-1.2684554682172204</v>
      </c>
      <c r="I616" s="2" t="str">
        <f t="shared" si="101"/>
        <v/>
      </c>
      <c r="J616">
        <f t="shared" si="102"/>
        <v>169.04</v>
      </c>
      <c r="K616">
        <f t="shared" si="103"/>
        <v>106.47</v>
      </c>
      <c r="L616" s="37">
        <f t="shared" si="104"/>
        <v>-60.249999999999915</v>
      </c>
      <c r="M616" t="str">
        <f t="shared" si="105"/>
        <v>Long</v>
      </c>
      <c r="N616" s="39">
        <f t="shared" si="106"/>
        <v>0</v>
      </c>
      <c r="O616" s="40">
        <f t="shared" si="109"/>
        <v>-2182.9750000000004</v>
      </c>
      <c r="P616" s="39">
        <f t="shared" si="107"/>
        <v>0</v>
      </c>
      <c r="Q616" s="39">
        <f t="shared" si="108"/>
        <v>0</v>
      </c>
      <c r="R616" s="39">
        <f>IF((O616 - MAX($O$15:O616)) &lt; 0, O616 - MAX($O$15:O616), 0)</f>
        <v>-3747.7249999999935</v>
      </c>
    </row>
    <row r="617" spans="1:18" x14ac:dyDescent="0.25">
      <c r="A617" s="2">
        <v>603</v>
      </c>
      <c r="B617" t="s">
        <v>603</v>
      </c>
      <c r="C617" s="8">
        <v>168.01</v>
      </c>
      <c r="D617" s="8">
        <v>106.61</v>
      </c>
      <c r="E617" s="17">
        <f t="shared" si="99"/>
        <v>0.4548461854789273</v>
      </c>
      <c r="F617" s="2">
        <f>+IF(A617&gt;$C$3,AVERAGE(INDEX($E$15:$E$2531,A617-$C$3):E616),"")</f>
        <v>0.469000641575336</v>
      </c>
      <c r="G617" s="2">
        <f>+IF(A617&gt;$C$3,STDEVA(INDEX($E$15:$E$2531,A617-$C$3):E616),"")</f>
        <v>8.1875685490257477E-3</v>
      </c>
      <c r="H617">
        <f t="shared" si="100"/>
        <v>-1.7287740568710057</v>
      </c>
      <c r="I617" s="2" t="str">
        <f t="shared" si="101"/>
        <v/>
      </c>
      <c r="J617" t="str">
        <f t="shared" si="102"/>
        <v/>
      </c>
      <c r="K617" t="str">
        <f t="shared" si="103"/>
        <v/>
      </c>
      <c r="L617" s="37">
        <f t="shared" si="104"/>
        <v>-292.50000000000045</v>
      </c>
      <c r="M617" t="str">
        <f t="shared" si="105"/>
        <v>SL</v>
      </c>
      <c r="N617" s="39">
        <f t="shared" si="106"/>
        <v>-292.50000000000045</v>
      </c>
      <c r="O617" s="40">
        <f t="shared" si="109"/>
        <v>-2475.4750000000008</v>
      </c>
      <c r="P617" s="39">
        <f t="shared" si="107"/>
        <v>3.75</v>
      </c>
      <c r="Q617" s="39">
        <f t="shared" si="108"/>
        <v>0</v>
      </c>
      <c r="R617" s="39">
        <f>IF((O617 - MAX($O$15:O617)) &lt; 0, O617 - MAX($O$15:O617), 0)</f>
        <v>-4040.224999999994</v>
      </c>
    </row>
    <row r="618" spans="1:18" x14ac:dyDescent="0.25">
      <c r="A618" s="2">
        <v>604</v>
      </c>
      <c r="B618" t="s">
        <v>604</v>
      </c>
      <c r="C618" s="8">
        <v>169.34</v>
      </c>
      <c r="D618" s="8">
        <v>107.85</v>
      </c>
      <c r="E618" s="17">
        <f t="shared" si="99"/>
        <v>0.45116715537896579</v>
      </c>
      <c r="F618" s="2">
        <f>+IF(A618&gt;$C$3,AVERAGE(INDEX($E$15:$E$2531,A618-$C$3):E617),"")</f>
        <v>0.46644140629225589</v>
      </c>
      <c r="G618" s="2">
        <f>+IF(A618&gt;$C$3,STDEVA(INDEX($E$15:$E$2531,A618-$C$3):E617),"")</f>
        <v>8.6520305497513987E-3</v>
      </c>
      <c r="H618">
        <f t="shared" si="100"/>
        <v>-1.7653949353806868</v>
      </c>
      <c r="I618" s="2" t="str">
        <f t="shared" si="101"/>
        <v>Buy</v>
      </c>
      <c r="J618">
        <f t="shared" si="102"/>
        <v>169.34</v>
      </c>
      <c r="K618">
        <f t="shared" si="103"/>
        <v>107.85</v>
      </c>
      <c r="L618" s="37" t="str">
        <f t="shared" si="104"/>
        <v/>
      </c>
      <c r="M618" t="str">
        <f t="shared" si="105"/>
        <v>Long</v>
      </c>
      <c r="N618" s="39">
        <f t="shared" si="106"/>
        <v>0</v>
      </c>
      <c r="O618" s="40">
        <f t="shared" si="109"/>
        <v>-2475.4750000000008</v>
      </c>
      <c r="P618" s="39">
        <f t="shared" si="107"/>
        <v>3.75</v>
      </c>
      <c r="Q618" s="39">
        <f t="shared" si="108"/>
        <v>3464.875</v>
      </c>
      <c r="R618" s="39">
        <f>IF((O618 - MAX($O$15:O618)) &lt; 0, O618 - MAX($O$15:O618), 0)</f>
        <v>-4040.224999999994</v>
      </c>
    </row>
    <row r="619" spans="1:18" x14ac:dyDescent="0.25">
      <c r="A619" s="2">
        <v>605</v>
      </c>
      <c r="B619" t="s">
        <v>605</v>
      </c>
      <c r="C619" s="8">
        <v>169.18</v>
      </c>
      <c r="D619" s="8">
        <v>107.41</v>
      </c>
      <c r="E619" s="17">
        <f t="shared" si="99"/>
        <v>0.45430994926591289</v>
      </c>
      <c r="F619" s="2">
        <f>+IF(A619&gt;$C$3,AVERAGE(INDEX($E$15:$E$2531,A619-$C$3):E618),"")</f>
        <v>0.46324700729785701</v>
      </c>
      <c r="G619" s="2">
        <f>+IF(A619&gt;$C$3,STDEVA(INDEX($E$15:$E$2531,A619-$C$3):E618),"")</f>
        <v>8.3571926246208076E-3</v>
      </c>
      <c r="H619">
        <f t="shared" si="100"/>
        <v>-1.0693851911005359</v>
      </c>
      <c r="I619" s="2" t="str">
        <f t="shared" si="101"/>
        <v/>
      </c>
      <c r="J619">
        <f t="shared" si="102"/>
        <v>169.34</v>
      </c>
      <c r="K619">
        <f t="shared" si="103"/>
        <v>107.85</v>
      </c>
      <c r="L619" s="37">
        <f t="shared" si="104"/>
        <v>70.000000000000284</v>
      </c>
      <c r="M619" t="str">
        <f t="shared" si="105"/>
        <v>Long</v>
      </c>
      <c r="N619" s="39">
        <f t="shared" si="106"/>
        <v>0</v>
      </c>
      <c r="O619" s="40">
        <f t="shared" si="109"/>
        <v>-2475.4750000000008</v>
      </c>
      <c r="P619" s="39">
        <f t="shared" si="107"/>
        <v>0</v>
      </c>
      <c r="Q619" s="39">
        <f t="shared" si="108"/>
        <v>0</v>
      </c>
      <c r="R619" s="39">
        <f>IF((O619 - MAX($O$15:O619)) &lt; 0, O619 - MAX($O$15:O619), 0)</f>
        <v>-4040.224999999994</v>
      </c>
    </row>
    <row r="620" spans="1:18" x14ac:dyDescent="0.25">
      <c r="A620" s="2">
        <v>606</v>
      </c>
      <c r="B620" t="s">
        <v>606</v>
      </c>
      <c r="C620" s="8">
        <v>167.62</v>
      </c>
      <c r="D620" s="8">
        <v>106.31</v>
      </c>
      <c r="E620" s="17">
        <f t="shared" si="99"/>
        <v>0.45534015837024627</v>
      </c>
      <c r="F620" s="2">
        <f>+IF(A620&gt;$C$3,AVERAGE(INDEX($E$15:$E$2531,A620-$C$3):E619),"")</f>
        <v>0.46047461866191447</v>
      </c>
      <c r="G620" s="2">
        <f>+IF(A620&gt;$C$3,STDEVA(INDEX($E$15:$E$2531,A620-$C$3):E619),"")</f>
        <v>6.2547464718223306E-3</v>
      </c>
      <c r="H620">
        <f t="shared" si="100"/>
        <v>-0.82089023348891443</v>
      </c>
      <c r="I620" s="2" t="str">
        <f t="shared" si="101"/>
        <v/>
      </c>
      <c r="J620">
        <f t="shared" si="102"/>
        <v>169.34</v>
      </c>
      <c r="K620">
        <f t="shared" si="103"/>
        <v>107.85</v>
      </c>
      <c r="L620" s="37">
        <f t="shared" si="104"/>
        <v>-45.000000000001705</v>
      </c>
      <c r="M620" t="str">
        <f t="shared" si="105"/>
        <v>Long</v>
      </c>
      <c r="N620" s="39">
        <f t="shared" si="106"/>
        <v>0</v>
      </c>
      <c r="O620" s="40">
        <f t="shared" si="109"/>
        <v>-2475.4750000000008</v>
      </c>
      <c r="P620" s="39">
        <f t="shared" si="107"/>
        <v>0</v>
      </c>
      <c r="Q620" s="39">
        <f t="shared" si="108"/>
        <v>0</v>
      </c>
      <c r="R620" s="39">
        <f>IF((O620 - MAX($O$15:O620)) &lt; 0, O620 - MAX($O$15:O620), 0)</f>
        <v>-4040.224999999994</v>
      </c>
    </row>
    <row r="621" spans="1:18" x14ac:dyDescent="0.25">
      <c r="A621" s="2">
        <v>607</v>
      </c>
      <c r="B621" t="s">
        <v>607</v>
      </c>
      <c r="C621" s="8">
        <v>168.89</v>
      </c>
      <c r="D621" s="8">
        <v>107.02</v>
      </c>
      <c r="E621" s="17">
        <f t="shared" si="99"/>
        <v>0.4562318825466713</v>
      </c>
      <c r="F621" s="2">
        <f>+IF(A621&gt;$C$3,AVERAGE(INDEX($E$15:$E$2531,A621-$C$3):E620),"")</f>
        <v>0.45873073749723087</v>
      </c>
      <c r="G621" s="2">
        <f>+IF(A621&gt;$C$3,STDEVA(INDEX($E$15:$E$2531,A621-$C$3):E620),"")</f>
        <v>5.0055454948484237E-3</v>
      </c>
      <c r="H621">
        <f t="shared" si="100"/>
        <v>-0.49921730870917591</v>
      </c>
      <c r="I621" s="2" t="str">
        <f t="shared" si="101"/>
        <v/>
      </c>
      <c r="J621">
        <f t="shared" si="102"/>
        <v>169.34</v>
      </c>
      <c r="K621">
        <f t="shared" si="103"/>
        <v>107.85</v>
      </c>
      <c r="L621" s="37">
        <f t="shared" si="104"/>
        <v>94.99999999999531</v>
      </c>
      <c r="M621" t="str">
        <f t="shared" si="105"/>
        <v>Long</v>
      </c>
      <c r="N621" s="39">
        <f t="shared" si="106"/>
        <v>0</v>
      </c>
      <c r="O621" s="40">
        <f t="shared" si="109"/>
        <v>-2475.4750000000008</v>
      </c>
      <c r="P621" s="39">
        <f t="shared" si="107"/>
        <v>0</v>
      </c>
      <c r="Q621" s="39">
        <f t="shared" si="108"/>
        <v>0</v>
      </c>
      <c r="R621" s="39">
        <f>IF((O621 - MAX($O$15:O621)) &lt; 0, O621 - MAX($O$15:O621), 0)</f>
        <v>-4040.224999999994</v>
      </c>
    </row>
    <row r="622" spans="1:18" x14ac:dyDescent="0.25">
      <c r="A622" s="2">
        <v>608</v>
      </c>
      <c r="B622" t="s">
        <v>608</v>
      </c>
      <c r="C622" s="8">
        <v>167.43</v>
      </c>
      <c r="D622" s="8">
        <v>105.77</v>
      </c>
      <c r="E622" s="17">
        <f t="shared" si="99"/>
        <v>0.45929842812849042</v>
      </c>
      <c r="F622" s="2">
        <f>+IF(A622&gt;$C$3,AVERAGE(INDEX($E$15:$E$2531,A622-$C$3):E621),"")</f>
        <v>0.45761171602305328</v>
      </c>
      <c r="G622" s="2">
        <f>+IF(A622&gt;$C$3,STDEVA(INDEX($E$15:$E$2531,A622-$C$3):E621),"")</f>
        <v>4.1544851147160928E-3</v>
      </c>
      <c r="H622">
        <f t="shared" si="100"/>
        <v>0.40599786949830097</v>
      </c>
      <c r="I622" s="2" t="str">
        <f t="shared" si="101"/>
        <v/>
      </c>
      <c r="J622">
        <f t="shared" si="102"/>
        <v>169.34</v>
      </c>
      <c r="K622">
        <f t="shared" si="103"/>
        <v>107.85</v>
      </c>
      <c r="L622" s="37">
        <f t="shared" si="104"/>
        <v>42.500000000000398</v>
      </c>
      <c r="M622" t="str">
        <f t="shared" si="105"/>
        <v>Long</v>
      </c>
      <c r="N622" s="39">
        <f t="shared" si="106"/>
        <v>0</v>
      </c>
      <c r="O622" s="40">
        <f t="shared" si="109"/>
        <v>-2475.4750000000008</v>
      </c>
      <c r="P622" s="39">
        <f t="shared" si="107"/>
        <v>0</v>
      </c>
      <c r="Q622" s="39">
        <f t="shared" si="108"/>
        <v>0</v>
      </c>
      <c r="R622" s="39">
        <f>IF((O622 - MAX($O$15:O622)) &lt; 0, O622 - MAX($O$15:O622), 0)</f>
        <v>-4040.224999999994</v>
      </c>
    </row>
    <row r="623" spans="1:18" x14ac:dyDescent="0.25">
      <c r="A623" s="2">
        <v>609</v>
      </c>
      <c r="B623" t="s">
        <v>609</v>
      </c>
      <c r="C623" s="8">
        <v>165.48</v>
      </c>
      <c r="D623" s="8">
        <v>104.05500000000001</v>
      </c>
      <c r="E623" s="17">
        <f t="shared" si="99"/>
        <v>0.4639307360878363</v>
      </c>
      <c r="F623" s="2">
        <f>+IF(A623&gt;$C$3,AVERAGE(INDEX($E$15:$E$2531,A623-$C$3):E622),"")</f>
        <v>0.45716821407372227</v>
      </c>
      <c r="G623" s="2">
        <f>+IF(A623&gt;$C$3,STDEVA(INDEX($E$15:$E$2531,A623-$C$3):E622),"")</f>
        <v>3.6556537122440043E-3</v>
      </c>
      <c r="H623">
        <f t="shared" si="100"/>
        <v>1.8498803624271341</v>
      </c>
      <c r="I623" s="2" t="str">
        <f t="shared" si="101"/>
        <v>Sell</v>
      </c>
      <c r="J623">
        <f t="shared" si="102"/>
        <v>169.34</v>
      </c>
      <c r="K623">
        <f t="shared" si="103"/>
        <v>107.85</v>
      </c>
      <c r="L623" s="37">
        <f t="shared" si="104"/>
        <v>-16.250000000006594</v>
      </c>
      <c r="M623" t="str">
        <f t="shared" si="105"/>
        <v>Long</v>
      </c>
      <c r="N623" s="39">
        <f t="shared" si="106"/>
        <v>0</v>
      </c>
      <c r="O623" s="40">
        <f t="shared" si="109"/>
        <v>-2475.4750000000008</v>
      </c>
      <c r="P623" s="39">
        <f t="shared" si="107"/>
        <v>0</v>
      </c>
      <c r="Q623" s="39">
        <f t="shared" si="108"/>
        <v>0</v>
      </c>
      <c r="R623" s="39">
        <f>IF((O623 - MAX($O$15:O623)) &lt; 0, O623 - MAX($O$15:O623), 0)</f>
        <v>-4040.224999999994</v>
      </c>
    </row>
    <row r="624" spans="1:18" x14ac:dyDescent="0.25">
      <c r="A624" s="2">
        <v>610</v>
      </c>
      <c r="B624" t="s">
        <v>610</v>
      </c>
      <c r="C624" s="8">
        <v>165.6</v>
      </c>
      <c r="D624" s="8">
        <v>103.64</v>
      </c>
      <c r="E624" s="17">
        <f t="shared" si="99"/>
        <v>0.46865188625725002</v>
      </c>
      <c r="F624" s="2">
        <f>+IF(A624&gt;$C$3,AVERAGE(INDEX($E$15:$E$2531,A624-$C$3):E623),"")</f>
        <v>0.4573525049744499</v>
      </c>
      <c r="G624" s="2">
        <f>+IF(A624&gt;$C$3,STDEVA(INDEX($E$15:$E$2531,A624-$C$3):E623),"")</f>
        <v>3.9731384505774445E-3</v>
      </c>
      <c r="H624">
        <f t="shared" si="100"/>
        <v>2.8439435029398221</v>
      </c>
      <c r="I624" s="2" t="str">
        <f t="shared" si="101"/>
        <v>Sell</v>
      </c>
      <c r="J624">
        <f t="shared" si="102"/>
        <v>169.34</v>
      </c>
      <c r="K624">
        <f t="shared" si="103"/>
        <v>107.85</v>
      </c>
      <c r="L624" s="37">
        <f t="shared" si="104"/>
        <v>117.49999999999613</v>
      </c>
      <c r="M624" t="str">
        <f t="shared" si="105"/>
        <v>Long</v>
      </c>
      <c r="N624" s="39">
        <f t="shared" si="106"/>
        <v>0</v>
      </c>
      <c r="O624" s="40">
        <f t="shared" si="109"/>
        <v>-2475.4750000000008</v>
      </c>
      <c r="P624" s="39">
        <f t="shared" si="107"/>
        <v>0</v>
      </c>
      <c r="Q624" s="39">
        <f t="shared" si="108"/>
        <v>0</v>
      </c>
      <c r="R624" s="39">
        <f>IF((O624 - MAX($O$15:O624)) &lt; 0, O624 - MAX($O$15:O624), 0)</f>
        <v>-4040.224999999994</v>
      </c>
    </row>
    <row r="625" spans="1:18" x14ac:dyDescent="0.25">
      <c r="A625" s="2">
        <v>611</v>
      </c>
      <c r="B625" t="s">
        <v>611</v>
      </c>
      <c r="C625" s="8">
        <v>169.17</v>
      </c>
      <c r="D625" s="8">
        <v>106.14</v>
      </c>
      <c r="E625" s="17">
        <f t="shared" si="99"/>
        <v>0.46614514908745147</v>
      </c>
      <c r="F625" s="2">
        <f>+IF(A625&gt;$C$3,AVERAGE(INDEX($E$15:$E$2531,A625-$C$3):E624),"")</f>
        <v>0.4582489570008666</v>
      </c>
      <c r="G625" s="2">
        <f>+IF(A625&gt;$C$3,STDEVA(INDEX($E$15:$E$2531,A625-$C$3):E624),"")</f>
        <v>5.4347105539030403E-3</v>
      </c>
      <c r="H625">
        <f t="shared" si="100"/>
        <v>1.4529186068454141</v>
      </c>
      <c r="I625" s="2" t="str">
        <f t="shared" si="101"/>
        <v/>
      </c>
      <c r="J625">
        <f t="shared" si="102"/>
        <v>169.34</v>
      </c>
      <c r="K625">
        <f t="shared" si="103"/>
        <v>107.85</v>
      </c>
      <c r="L625" s="37">
        <f t="shared" si="104"/>
        <v>384.99999999999443</v>
      </c>
      <c r="M625" t="str">
        <f t="shared" si="105"/>
        <v>Long</v>
      </c>
      <c r="N625" s="39">
        <f t="shared" si="106"/>
        <v>0</v>
      </c>
      <c r="O625" s="40">
        <f t="shared" si="109"/>
        <v>-2475.4750000000008</v>
      </c>
      <c r="P625" s="39">
        <f t="shared" si="107"/>
        <v>0</v>
      </c>
      <c r="Q625" s="39">
        <f t="shared" si="108"/>
        <v>0</v>
      </c>
      <c r="R625" s="39">
        <f>IF((O625 - MAX($O$15:O625)) &lt; 0, O625 - MAX($O$15:O625), 0)</f>
        <v>-4040.224999999994</v>
      </c>
    </row>
    <row r="626" spans="1:18" x14ac:dyDescent="0.25">
      <c r="A626" s="2">
        <v>612</v>
      </c>
      <c r="B626" t="s">
        <v>612</v>
      </c>
      <c r="C626" s="8">
        <v>170.26</v>
      </c>
      <c r="D626" s="8">
        <v>107.68</v>
      </c>
      <c r="E626" s="17">
        <f t="shared" si="99"/>
        <v>0.45816281455949315</v>
      </c>
      <c r="F626" s="2">
        <f>+IF(A626&gt;$C$3,AVERAGE(INDEX($E$15:$E$2531,A626-$C$3):E625),"")</f>
        <v>0.45888017006686138</v>
      </c>
      <c r="G626" s="2">
        <f>+IF(A626&gt;$C$3,STDEVA(INDEX($E$15:$E$2531,A626-$C$3):E625),"")</f>
        <v>6.0223040588303191E-3</v>
      </c>
      <c r="H626">
        <f t="shared" si="100"/>
        <v>-0.11911645449325949</v>
      </c>
      <c r="I626" s="2" t="str">
        <f t="shared" si="101"/>
        <v/>
      </c>
      <c r="J626">
        <f t="shared" si="102"/>
        <v>169.34</v>
      </c>
      <c r="K626">
        <f t="shared" si="103"/>
        <v>107.85</v>
      </c>
      <c r="L626" s="37">
        <f t="shared" si="104"/>
        <v>272.49999999999375</v>
      </c>
      <c r="M626" t="str">
        <f t="shared" si="105"/>
        <v>Long</v>
      </c>
      <c r="N626" s="39">
        <f t="shared" si="106"/>
        <v>0</v>
      </c>
      <c r="O626" s="40">
        <f t="shared" si="109"/>
        <v>-2475.4750000000008</v>
      </c>
      <c r="P626" s="39">
        <f t="shared" si="107"/>
        <v>0</v>
      </c>
      <c r="Q626" s="39">
        <f t="shared" si="108"/>
        <v>0</v>
      </c>
      <c r="R626" s="39">
        <f>IF((O626 - MAX($O$15:O626)) &lt; 0, O626 - MAX($O$15:O626), 0)</f>
        <v>-4040.224999999994</v>
      </c>
    </row>
    <row r="627" spans="1:18" x14ac:dyDescent="0.25">
      <c r="A627" s="2">
        <v>613</v>
      </c>
      <c r="B627" t="s">
        <v>613</v>
      </c>
      <c r="C627" s="8">
        <v>170.94</v>
      </c>
      <c r="D627" s="8">
        <v>108.22</v>
      </c>
      <c r="E627" s="17">
        <f t="shared" si="99"/>
        <v>0.45714642552328266</v>
      </c>
      <c r="F627" s="2">
        <f>+IF(A627&gt;$C$3,AVERAGE(INDEX($E$15:$E$2531,A627-$C$3):E626),"")</f>
        <v>0.4592486844091464</v>
      </c>
      <c r="G627" s="2">
        <f>+IF(A627&gt;$C$3,STDEVA(INDEX($E$15:$E$2531,A627-$C$3):E626),"")</f>
        <v>5.8434205661160813E-3</v>
      </c>
      <c r="H627">
        <f t="shared" si="100"/>
        <v>-0.35976511737902134</v>
      </c>
      <c r="I627" s="2" t="str">
        <f t="shared" si="101"/>
        <v/>
      </c>
      <c r="J627">
        <f t="shared" si="102"/>
        <v>169.34</v>
      </c>
      <c r="K627">
        <f t="shared" si="103"/>
        <v>107.85</v>
      </c>
      <c r="L627" s="37">
        <f t="shared" si="104"/>
        <v>307.49999999999744</v>
      </c>
      <c r="M627" t="str">
        <f t="shared" si="105"/>
        <v>Long</v>
      </c>
      <c r="N627" s="39">
        <f t="shared" si="106"/>
        <v>0</v>
      </c>
      <c r="O627" s="40">
        <f t="shared" si="109"/>
        <v>-2475.4750000000008</v>
      </c>
      <c r="P627" s="39">
        <f t="shared" si="107"/>
        <v>0</v>
      </c>
      <c r="Q627" s="39">
        <f t="shared" si="108"/>
        <v>0</v>
      </c>
      <c r="R627" s="39">
        <f>IF((O627 - MAX($O$15:O627)) &lt; 0, O627 - MAX($O$15:O627), 0)</f>
        <v>-4040.224999999994</v>
      </c>
    </row>
    <row r="628" spans="1:18" x14ac:dyDescent="0.25">
      <c r="A628" s="2">
        <v>614</v>
      </c>
      <c r="B628" t="s">
        <v>614</v>
      </c>
      <c r="C628" s="8">
        <v>169.7</v>
      </c>
      <c r="D628" s="8">
        <v>107.16</v>
      </c>
      <c r="E628" s="17">
        <f t="shared" si="99"/>
        <v>0.45970912756377258</v>
      </c>
      <c r="F628" s="2">
        <f>+IF(A628&gt;$C$3,AVERAGE(INDEX($E$15:$E$2531,A628-$C$3):E627),"")</f>
        <v>0.45991304775851499</v>
      </c>
      <c r="G628" s="2">
        <f>+IF(A628&gt;$C$3,STDEVA(INDEX($E$15:$E$2531,A628-$C$3):E627),"")</f>
        <v>5.1027012983045367E-3</v>
      </c>
      <c r="H628">
        <f t="shared" si="100"/>
        <v>-3.9963184756703095E-2</v>
      </c>
      <c r="I628" s="2" t="str">
        <f t="shared" si="101"/>
        <v/>
      </c>
      <c r="J628">
        <f t="shared" si="102"/>
        <v>169.34</v>
      </c>
      <c r="K628">
        <f t="shared" si="103"/>
        <v>107.85</v>
      </c>
      <c r="L628" s="37">
        <f t="shared" si="104"/>
        <v>262.49999999999574</v>
      </c>
      <c r="M628" t="str">
        <f t="shared" si="105"/>
        <v>Long</v>
      </c>
      <c r="N628" s="39">
        <f t="shared" si="106"/>
        <v>0</v>
      </c>
      <c r="O628" s="40">
        <f t="shared" si="109"/>
        <v>-2475.4750000000008</v>
      </c>
      <c r="P628" s="39">
        <f t="shared" si="107"/>
        <v>0</v>
      </c>
      <c r="Q628" s="39">
        <f t="shared" si="108"/>
        <v>0</v>
      </c>
      <c r="R628" s="39">
        <f>IF((O628 - MAX($O$15:O628)) &lt; 0, O628 - MAX($O$15:O628), 0)</f>
        <v>-4040.224999999994</v>
      </c>
    </row>
    <row r="629" spans="1:18" x14ac:dyDescent="0.25">
      <c r="A629" s="2">
        <v>615</v>
      </c>
      <c r="B629" t="s">
        <v>615</v>
      </c>
      <c r="C629" s="8">
        <v>172.07</v>
      </c>
      <c r="D629" s="8">
        <v>108.49</v>
      </c>
      <c r="E629" s="17">
        <f t="shared" si="99"/>
        <v>0.46124336793070703</v>
      </c>
      <c r="F629" s="2">
        <f>+IF(A629&gt;$C$3,AVERAGE(INDEX($E$15:$E$2531,A629-$C$3):E628),"")</f>
        <v>0.46051295645827711</v>
      </c>
      <c r="G629" s="2">
        <f>+IF(A629&gt;$C$3,STDEVA(INDEX($E$15:$E$2531,A629-$C$3):E628),"")</f>
        <v>4.6597792465593478E-3</v>
      </c>
      <c r="H629">
        <f t="shared" si="100"/>
        <v>0.15674808478732777</v>
      </c>
      <c r="I629" s="2" t="str">
        <f t="shared" si="101"/>
        <v/>
      </c>
      <c r="J629" t="str">
        <f t="shared" si="102"/>
        <v/>
      </c>
      <c r="K629" t="str">
        <f t="shared" si="103"/>
        <v/>
      </c>
      <c r="L629" s="37">
        <f t="shared" si="104"/>
        <v>522.49999999999739</v>
      </c>
      <c r="M629" t="str">
        <f t="shared" si="105"/>
        <v>TP</v>
      </c>
      <c r="N629" s="39">
        <f t="shared" si="106"/>
        <v>522.49999999999739</v>
      </c>
      <c r="O629" s="40">
        <f t="shared" si="109"/>
        <v>-1952.9750000000035</v>
      </c>
      <c r="P629" s="39">
        <f t="shared" si="107"/>
        <v>3.75</v>
      </c>
      <c r="Q629" s="39">
        <f t="shared" si="108"/>
        <v>0</v>
      </c>
      <c r="R629" s="39">
        <f>IF((O629 - MAX($O$15:O629)) &lt; 0, O629 - MAX($O$15:O629), 0)</f>
        <v>-3517.7249999999967</v>
      </c>
    </row>
    <row r="630" spans="1:18" x14ac:dyDescent="0.25">
      <c r="A630" s="2">
        <v>616</v>
      </c>
      <c r="B630" t="s">
        <v>616</v>
      </c>
      <c r="C630" s="8">
        <v>173.22</v>
      </c>
      <c r="D630" s="8">
        <v>109.44</v>
      </c>
      <c r="E630" s="17">
        <f t="shared" si="99"/>
        <v>0.45918600902865847</v>
      </c>
      <c r="F630" s="2">
        <f>+IF(A630&gt;$C$3,AVERAGE(INDEX($E$15:$E$2531,A630-$C$3):E629),"")</f>
        <v>0.46116886863166162</v>
      </c>
      <c r="G630" s="2">
        <f>+IF(A630&gt;$C$3,STDEVA(INDEX($E$15:$E$2531,A630-$C$3):E629),"")</f>
        <v>4.2369212711014731E-3</v>
      </c>
      <c r="H630">
        <f t="shared" si="100"/>
        <v>-0.46799538535859236</v>
      </c>
      <c r="I630" s="2" t="str">
        <f t="shared" si="101"/>
        <v/>
      </c>
      <c r="J630" t="str">
        <f t="shared" si="102"/>
        <v/>
      </c>
      <c r="K630" t="str">
        <f t="shared" si="103"/>
        <v/>
      </c>
      <c r="L630" s="37" t="str">
        <f t="shared" si="104"/>
        <v/>
      </c>
      <c r="M630" t="str">
        <f t="shared" si="105"/>
        <v/>
      </c>
      <c r="N630" s="39">
        <f t="shared" si="106"/>
        <v>0</v>
      </c>
      <c r="O630" s="40">
        <f t="shared" si="109"/>
        <v>-1952.9750000000035</v>
      </c>
      <c r="P630" s="39">
        <f t="shared" si="107"/>
        <v>0</v>
      </c>
      <c r="Q630" s="39">
        <f t="shared" si="108"/>
        <v>0</v>
      </c>
      <c r="R630" s="39">
        <f>IF((O630 - MAX($O$15:O630)) &lt; 0, O630 - MAX($O$15:O630), 0)</f>
        <v>-3517.7249999999967</v>
      </c>
    </row>
    <row r="631" spans="1:18" x14ac:dyDescent="0.25">
      <c r="A631" s="2">
        <v>617</v>
      </c>
      <c r="B631" t="s">
        <v>617</v>
      </c>
      <c r="C631" s="8">
        <v>174.38800000000001</v>
      </c>
      <c r="D631" s="8">
        <v>110.69</v>
      </c>
      <c r="E631" s="17">
        <f t="shared" si="99"/>
        <v>0.45454920037056351</v>
      </c>
      <c r="F631" s="2">
        <f>+IF(A631&gt;$C$3,AVERAGE(INDEX($E$15:$E$2531,A631-$C$3):E630),"")</f>
        <v>0.461497104907438</v>
      </c>
      <c r="G631" s="2">
        <f>+IF(A631&gt;$C$3,STDEVA(INDEX($E$15:$E$2531,A631-$C$3):E630),"")</f>
        <v>3.908328670725358E-3</v>
      </c>
      <c r="H631">
        <f t="shared" si="100"/>
        <v>-1.7777175673367851</v>
      </c>
      <c r="I631" s="2" t="str">
        <f t="shared" si="101"/>
        <v>Buy</v>
      </c>
      <c r="J631">
        <f t="shared" si="102"/>
        <v>174.38800000000001</v>
      </c>
      <c r="K631">
        <f t="shared" si="103"/>
        <v>110.69</v>
      </c>
      <c r="L631" s="37" t="str">
        <f t="shared" si="104"/>
        <v/>
      </c>
      <c r="M631" t="str">
        <f t="shared" si="105"/>
        <v>Long</v>
      </c>
      <c r="N631" s="39">
        <f t="shared" si="106"/>
        <v>0</v>
      </c>
      <c r="O631" s="40">
        <f t="shared" si="109"/>
        <v>-1952.9750000000035</v>
      </c>
      <c r="P631" s="39">
        <f t="shared" si="107"/>
        <v>3.75</v>
      </c>
      <c r="Q631" s="39">
        <f t="shared" si="108"/>
        <v>3563.4750000000004</v>
      </c>
      <c r="R631" s="39">
        <f>IF((O631 - MAX($O$15:O631)) &lt; 0, O631 - MAX($O$15:O631), 0)</f>
        <v>-3517.7249999999967</v>
      </c>
    </row>
    <row r="632" spans="1:18" x14ac:dyDescent="0.25">
      <c r="A632" s="2">
        <v>618</v>
      </c>
      <c r="B632" t="s">
        <v>618</v>
      </c>
      <c r="C632" s="8">
        <v>174.4</v>
      </c>
      <c r="D632" s="8">
        <v>110.47</v>
      </c>
      <c r="E632" s="17">
        <f t="shared" si="99"/>
        <v>0.45660752059069554</v>
      </c>
      <c r="F632" s="2">
        <f>+IF(A632&gt;$C$3,AVERAGE(INDEX($E$15:$E$2531,A632-$C$3):E631),"")</f>
        <v>0.46096941293433502</v>
      </c>
      <c r="G632" s="2">
        <f>+IF(A632&gt;$C$3,STDEVA(INDEX($E$15:$E$2531,A632-$C$3):E631),"")</f>
        <v>4.515713294932661E-3</v>
      </c>
      <c r="H632">
        <f t="shared" si="100"/>
        <v>-0.96593651074664366</v>
      </c>
      <c r="I632" s="2" t="str">
        <f t="shared" si="101"/>
        <v/>
      </c>
      <c r="J632">
        <f t="shared" si="102"/>
        <v>174.38800000000001</v>
      </c>
      <c r="K632">
        <f t="shared" si="103"/>
        <v>110.69</v>
      </c>
      <c r="L632" s="37">
        <f t="shared" si="104"/>
        <v>57.999999999999829</v>
      </c>
      <c r="M632" t="str">
        <f t="shared" si="105"/>
        <v>Long</v>
      </c>
      <c r="N632" s="39">
        <f t="shared" si="106"/>
        <v>0</v>
      </c>
      <c r="O632" s="40">
        <f t="shared" si="109"/>
        <v>-1952.9750000000035</v>
      </c>
      <c r="P632" s="39">
        <f t="shared" si="107"/>
        <v>0</v>
      </c>
      <c r="Q632" s="39">
        <f t="shared" si="108"/>
        <v>0</v>
      </c>
      <c r="R632" s="39">
        <f>IF((O632 - MAX($O$15:O632)) &lt; 0, O632 - MAX($O$15:O632), 0)</f>
        <v>-3517.7249999999967</v>
      </c>
    </row>
    <row r="633" spans="1:18" x14ac:dyDescent="0.25">
      <c r="A633" s="2">
        <v>619</v>
      </c>
      <c r="B633" t="s">
        <v>619</v>
      </c>
      <c r="C633" s="8">
        <v>175.41</v>
      </c>
      <c r="D633" s="8">
        <v>110.76</v>
      </c>
      <c r="E633" s="17">
        <f t="shared" si="99"/>
        <v>0.45976039255292772</v>
      </c>
      <c r="F633" s="2">
        <f>+IF(A633&gt;$C$3,AVERAGE(INDEX($E$15:$E$2531,A633-$C$3):E632),"")</f>
        <v>0.46015572232354152</v>
      </c>
      <c r="G633" s="2">
        <f>+IF(A633&gt;$C$3,STDEVA(INDEX($E$15:$E$2531,A633-$C$3):E632),"")</f>
        <v>4.5748110726489344E-3</v>
      </c>
      <c r="H633">
        <f t="shared" si="100"/>
        <v>-8.6414447358782107E-2</v>
      </c>
      <c r="I633" s="2" t="str">
        <f t="shared" si="101"/>
        <v/>
      </c>
      <c r="J633">
        <f t="shared" si="102"/>
        <v>174.38800000000001</v>
      </c>
      <c r="K633">
        <f t="shared" si="103"/>
        <v>110.69</v>
      </c>
      <c r="L633" s="37">
        <f t="shared" si="104"/>
        <v>237.99999999999599</v>
      </c>
      <c r="M633" t="str">
        <f t="shared" si="105"/>
        <v>Long</v>
      </c>
      <c r="N633" s="39">
        <f t="shared" si="106"/>
        <v>0</v>
      </c>
      <c r="O633" s="40">
        <f t="shared" si="109"/>
        <v>-1952.9750000000035</v>
      </c>
      <c r="P633" s="39">
        <f t="shared" si="107"/>
        <v>0</v>
      </c>
      <c r="Q633" s="39">
        <f t="shared" si="108"/>
        <v>0</v>
      </c>
      <c r="R633" s="39">
        <f>IF((O633 - MAX($O$15:O633)) &lt; 0, O633 - MAX($O$15:O633), 0)</f>
        <v>-3517.7249999999967</v>
      </c>
    </row>
    <row r="634" spans="1:18" x14ac:dyDescent="0.25">
      <c r="A634" s="2">
        <v>620</v>
      </c>
      <c r="B634" t="s">
        <v>620</v>
      </c>
      <c r="C634" s="8">
        <v>174.57</v>
      </c>
      <c r="D634" s="8">
        <v>110.39</v>
      </c>
      <c r="E634" s="17">
        <f t="shared" si="99"/>
        <v>0.45830625730642788</v>
      </c>
      <c r="F634" s="2">
        <f>+IF(A634&gt;$C$3,AVERAGE(INDEX($E$15:$E$2531,A634-$C$3):E633),"")</f>
        <v>0.45916777857861685</v>
      </c>
      <c r="G634" s="2">
        <f>+IF(A634&gt;$C$3,STDEVA(INDEX($E$15:$E$2531,A634-$C$3):E633),"")</f>
        <v>3.290485512320215E-3</v>
      </c>
      <c r="H634">
        <f t="shared" si="100"/>
        <v>-0.26182193143329985</v>
      </c>
      <c r="I634" s="2" t="str">
        <f t="shared" si="101"/>
        <v/>
      </c>
      <c r="J634">
        <f t="shared" si="102"/>
        <v>174.38800000000001</v>
      </c>
      <c r="K634">
        <f t="shared" si="103"/>
        <v>110.69</v>
      </c>
      <c r="L634" s="37">
        <f t="shared" si="104"/>
        <v>120.49999999999628</v>
      </c>
      <c r="M634" t="str">
        <f t="shared" si="105"/>
        <v>Long</v>
      </c>
      <c r="N634" s="39">
        <f t="shared" si="106"/>
        <v>0</v>
      </c>
      <c r="O634" s="40">
        <f t="shared" si="109"/>
        <v>-1952.9750000000035</v>
      </c>
      <c r="P634" s="39">
        <f t="shared" si="107"/>
        <v>0</v>
      </c>
      <c r="Q634" s="39">
        <f t="shared" si="108"/>
        <v>0</v>
      </c>
      <c r="R634" s="39">
        <f>IF((O634 - MAX($O$15:O634)) &lt; 0, O634 - MAX($O$15:O634), 0)</f>
        <v>-3517.7249999999967</v>
      </c>
    </row>
    <row r="635" spans="1:18" x14ac:dyDescent="0.25">
      <c r="A635" s="2">
        <v>621</v>
      </c>
      <c r="B635" t="s">
        <v>621</v>
      </c>
      <c r="C635" s="8">
        <v>175.15</v>
      </c>
      <c r="D635" s="8">
        <v>110.98099999999999</v>
      </c>
      <c r="E635" s="17">
        <f t="shared" si="99"/>
        <v>0.45628373415378987</v>
      </c>
      <c r="F635" s="2">
        <f>+IF(A635&gt;$C$3,AVERAGE(INDEX($E$15:$E$2531,A635-$C$3):E634),"")</f>
        <v>0.45829679060294759</v>
      </c>
      <c r="G635" s="2">
        <f>+IF(A635&gt;$C$3,STDEVA(INDEX($E$15:$E$2531,A635-$C$3):E634),"")</f>
        <v>1.9952850189681325E-3</v>
      </c>
      <c r="H635">
        <f t="shared" si="100"/>
        <v>-1.0089067125852436</v>
      </c>
      <c r="I635" s="2" t="str">
        <f t="shared" si="101"/>
        <v/>
      </c>
      <c r="J635">
        <f t="shared" si="102"/>
        <v>174.38800000000001</v>
      </c>
      <c r="K635">
        <f t="shared" si="103"/>
        <v>110.69</v>
      </c>
      <c r="L635" s="37">
        <f t="shared" si="104"/>
        <v>117.75000000000091</v>
      </c>
      <c r="M635" t="str">
        <f t="shared" si="105"/>
        <v>Long</v>
      </c>
      <c r="N635" s="39">
        <f t="shared" si="106"/>
        <v>0</v>
      </c>
      <c r="O635" s="40">
        <f t="shared" si="109"/>
        <v>-1952.9750000000035</v>
      </c>
      <c r="P635" s="39">
        <f t="shared" si="107"/>
        <v>0</v>
      </c>
      <c r="Q635" s="39">
        <f t="shared" si="108"/>
        <v>0</v>
      </c>
      <c r="R635" s="39">
        <f>IF((O635 - MAX($O$15:O635)) &lt; 0, O635 - MAX($O$15:O635), 0)</f>
        <v>-3517.7249999999967</v>
      </c>
    </row>
    <row r="636" spans="1:18" x14ac:dyDescent="0.25">
      <c r="A636" s="2">
        <v>622</v>
      </c>
      <c r="B636" t="s">
        <v>622</v>
      </c>
      <c r="C636" s="8">
        <v>175.95</v>
      </c>
      <c r="D636" s="8">
        <v>111.08</v>
      </c>
      <c r="E636" s="17">
        <f t="shared" si="99"/>
        <v>0.45994920132899531</v>
      </c>
      <c r="F636" s="2">
        <f>+IF(A636&gt;$C$3,AVERAGE(INDEX($E$15:$E$2531,A636-$C$3):E635),"")</f>
        <v>0.45808800389120274</v>
      </c>
      <c r="G636" s="2">
        <f>+IF(A636&gt;$C$3,STDEVA(INDEX($E$15:$E$2531,A636-$C$3):E635),"")</f>
        <v>2.106282807566872E-3</v>
      </c>
      <c r="H636">
        <f t="shared" si="100"/>
        <v>0.88364080602384643</v>
      </c>
      <c r="I636" s="2" t="str">
        <f t="shared" si="101"/>
        <v/>
      </c>
      <c r="J636">
        <f t="shared" si="102"/>
        <v>174.38800000000001</v>
      </c>
      <c r="K636">
        <f t="shared" si="103"/>
        <v>110.69</v>
      </c>
      <c r="L636" s="37">
        <f t="shared" si="104"/>
        <v>292.99999999999568</v>
      </c>
      <c r="M636" t="str">
        <f t="shared" si="105"/>
        <v>Long</v>
      </c>
      <c r="N636" s="39">
        <f t="shared" si="106"/>
        <v>0</v>
      </c>
      <c r="O636" s="40">
        <f t="shared" si="109"/>
        <v>-1952.9750000000035</v>
      </c>
      <c r="P636" s="39">
        <f t="shared" si="107"/>
        <v>0</v>
      </c>
      <c r="Q636" s="39">
        <f t="shared" si="108"/>
        <v>0</v>
      </c>
      <c r="R636" s="39">
        <f>IF((O636 - MAX($O$15:O636)) &lt; 0, O636 - MAX($O$15:O636), 0)</f>
        <v>-3517.7249999999967</v>
      </c>
    </row>
    <row r="637" spans="1:18" x14ac:dyDescent="0.25">
      <c r="A637" s="2">
        <v>623</v>
      </c>
      <c r="B637" t="s">
        <v>623</v>
      </c>
      <c r="C637" s="8">
        <v>176.23</v>
      </c>
      <c r="D637" s="8">
        <v>111.03</v>
      </c>
      <c r="E637" s="17">
        <f t="shared" si="99"/>
        <v>0.46198952501010371</v>
      </c>
      <c r="F637" s="2">
        <f>+IF(A637&gt;$C$3,AVERAGE(INDEX($E$15:$E$2531,A637-$C$3):E636),"")</f>
        <v>0.45839942342517087</v>
      </c>
      <c r="G637" s="2">
        <f>+IF(A637&gt;$C$3,STDEVA(INDEX($E$15:$E$2531,A637-$C$3):E636),"")</f>
        <v>2.1562718134517643E-3</v>
      </c>
      <c r="H637">
        <f t="shared" si="100"/>
        <v>1.6649578047332514</v>
      </c>
      <c r="I637" s="2" t="str">
        <f t="shared" si="101"/>
        <v/>
      </c>
      <c r="J637">
        <f t="shared" si="102"/>
        <v>174.38800000000001</v>
      </c>
      <c r="K637">
        <f t="shared" si="103"/>
        <v>110.69</v>
      </c>
      <c r="L637" s="37">
        <f t="shared" si="104"/>
        <v>375.49999999999528</v>
      </c>
      <c r="M637" t="str">
        <f t="shared" si="105"/>
        <v>Long</v>
      </c>
      <c r="N637" s="39">
        <f t="shared" si="106"/>
        <v>0</v>
      </c>
      <c r="O637" s="40">
        <f t="shared" si="109"/>
        <v>-1952.9750000000035</v>
      </c>
      <c r="P637" s="39">
        <f t="shared" si="107"/>
        <v>0</v>
      </c>
      <c r="Q637" s="39">
        <f t="shared" si="108"/>
        <v>0</v>
      </c>
      <c r="R637" s="39">
        <f>IF((O637 - MAX($O$15:O637)) &lt; 0, O637 - MAX($O$15:O637), 0)</f>
        <v>-3517.7249999999967</v>
      </c>
    </row>
    <row r="638" spans="1:18" x14ac:dyDescent="0.25">
      <c r="A638" s="2">
        <v>624</v>
      </c>
      <c r="B638" t="s">
        <v>624</v>
      </c>
      <c r="C638" s="8">
        <v>177.17</v>
      </c>
      <c r="D638" s="8">
        <v>111.35</v>
      </c>
      <c r="E638" s="17">
        <f t="shared" si="99"/>
        <v>0.46443132990896935</v>
      </c>
      <c r="F638" s="2">
        <f>+IF(A638&gt;$C$3,AVERAGE(INDEX($E$15:$E$2531,A638-$C$3):E637),"")</f>
        <v>0.45865280091920763</v>
      </c>
      <c r="G638" s="2">
        <f>+IF(A638&gt;$C$3,STDEVA(INDEX($E$15:$E$2531,A638-$C$3):E637),"")</f>
        <v>2.4441708240474924E-3</v>
      </c>
      <c r="H638">
        <f t="shared" si="100"/>
        <v>2.3642083167462928</v>
      </c>
      <c r="I638" s="2" t="str">
        <f t="shared" si="101"/>
        <v>Sell</v>
      </c>
      <c r="J638" t="str">
        <f t="shared" si="102"/>
        <v/>
      </c>
      <c r="K638" t="str">
        <f t="shared" si="103"/>
        <v/>
      </c>
      <c r="L638" s="37">
        <f t="shared" si="104"/>
        <v>530.49999999999636</v>
      </c>
      <c r="M638" t="str">
        <f t="shared" si="105"/>
        <v>TP</v>
      </c>
      <c r="N638" s="39">
        <f t="shared" si="106"/>
        <v>530.49999999999636</v>
      </c>
      <c r="O638" s="40">
        <f t="shared" si="109"/>
        <v>-1422.4750000000072</v>
      </c>
      <c r="P638" s="39">
        <f t="shared" si="107"/>
        <v>3.75</v>
      </c>
      <c r="Q638" s="39">
        <f t="shared" si="108"/>
        <v>0</v>
      </c>
      <c r="R638" s="39">
        <f>IF((O638 - MAX($O$15:O638)) &lt; 0, O638 - MAX($O$15:O638), 0)</f>
        <v>-2987.2250000000004</v>
      </c>
    </row>
    <row r="639" spans="1:18" x14ac:dyDescent="0.25">
      <c r="A639" s="2">
        <v>625</v>
      </c>
      <c r="B639" t="s">
        <v>625</v>
      </c>
      <c r="C639" s="8">
        <v>176.29</v>
      </c>
      <c r="D639" s="8">
        <v>109.83</v>
      </c>
      <c r="E639" s="17">
        <f t="shared" si="99"/>
        <v>0.47319665049739751</v>
      </c>
      <c r="F639" s="2">
        <f>+IF(A639&gt;$C$3,AVERAGE(INDEX($E$15:$E$2531,A639-$C$3):E638),"")</f>
        <v>0.45900701891679241</v>
      </c>
      <c r="G639" s="2">
        <f>+IF(A639&gt;$C$3,STDEVA(INDEX($E$15:$E$2531,A639-$C$3):E638),"")</f>
        <v>3.02784771894846E-3</v>
      </c>
      <c r="H639">
        <f t="shared" si="100"/>
        <v>4.6863755702790133</v>
      </c>
      <c r="I639" s="2" t="str">
        <f t="shared" si="101"/>
        <v>Sell</v>
      </c>
      <c r="J639">
        <f t="shared" si="102"/>
        <v>109.83</v>
      </c>
      <c r="K639">
        <f t="shared" si="103"/>
        <v>176.29</v>
      </c>
      <c r="L639" s="37" t="str">
        <f t="shared" si="104"/>
        <v/>
      </c>
      <c r="M639" t="str">
        <f t="shared" si="105"/>
        <v>Short</v>
      </c>
      <c r="N639" s="39">
        <f t="shared" si="106"/>
        <v>0</v>
      </c>
      <c r="O639" s="40">
        <f t="shared" si="109"/>
        <v>-1422.4750000000072</v>
      </c>
      <c r="P639" s="39">
        <f t="shared" si="107"/>
        <v>3.75</v>
      </c>
      <c r="Q639" s="39">
        <f t="shared" si="108"/>
        <v>3576.5</v>
      </c>
      <c r="R639" s="39">
        <f>IF((O639 - MAX($O$15:O639)) &lt; 0, O639 - MAX($O$15:O639), 0)</f>
        <v>-2987.2250000000004</v>
      </c>
    </row>
    <row r="640" spans="1:18" x14ac:dyDescent="0.25">
      <c r="A640" s="2">
        <v>626</v>
      </c>
      <c r="B640" t="s">
        <v>626</v>
      </c>
      <c r="C640" s="8">
        <v>175.79</v>
      </c>
      <c r="D640" s="8">
        <v>109.19</v>
      </c>
      <c r="E640" s="17">
        <f t="shared" si="99"/>
        <v>0.4762006167858247</v>
      </c>
      <c r="F640" s="2">
        <f>+IF(A640&gt;$C$3,AVERAGE(INDEX($E$15:$E$2531,A640-$C$3):E639),"")</f>
        <v>0.46056375685776335</v>
      </c>
      <c r="G640" s="2">
        <f>+IF(A640&gt;$C$3,STDEVA(INDEX($E$15:$E$2531,A640-$C$3):E639),"")</f>
        <v>5.6218947457081156E-3</v>
      </c>
      <c r="H640">
        <f t="shared" si="100"/>
        <v>2.781421679941428</v>
      </c>
      <c r="I640" s="2" t="str">
        <f t="shared" si="101"/>
        <v>Sell</v>
      </c>
      <c r="J640">
        <f t="shared" si="102"/>
        <v>109.83</v>
      </c>
      <c r="K640">
        <f t="shared" si="103"/>
        <v>176.29</v>
      </c>
      <c r="L640" s="37">
        <f t="shared" si="104"/>
        <v>-35.000000000000142</v>
      </c>
      <c r="M640" t="str">
        <f t="shared" si="105"/>
        <v>Short</v>
      </c>
      <c r="N640" s="39">
        <f t="shared" si="106"/>
        <v>0</v>
      </c>
      <c r="O640" s="40">
        <f t="shared" si="109"/>
        <v>-1422.4750000000072</v>
      </c>
      <c r="P640" s="39">
        <f t="shared" si="107"/>
        <v>0</v>
      </c>
      <c r="Q640" s="39">
        <f t="shared" si="108"/>
        <v>0</v>
      </c>
      <c r="R640" s="39">
        <f>IF((O640 - MAX($O$15:O640)) &lt; 0, O640 - MAX($O$15:O640), 0)</f>
        <v>-2987.2250000000004</v>
      </c>
    </row>
    <row r="641" spans="1:18" x14ac:dyDescent="0.25">
      <c r="A641" s="2">
        <v>627</v>
      </c>
      <c r="B641" t="s">
        <v>627</v>
      </c>
      <c r="C641" s="8">
        <v>176.21</v>
      </c>
      <c r="D641" s="8">
        <v>108.715</v>
      </c>
      <c r="E641" s="17">
        <f t="shared" si="99"/>
        <v>0.48294668649361716</v>
      </c>
      <c r="F641" s="2">
        <f>+IF(A641&gt;$C$3,AVERAGE(INDEX($E$15:$E$2531,A641-$C$3):E640),"")</f>
        <v>0.46296946979279241</v>
      </c>
      <c r="G641" s="2">
        <f>+IF(A641&gt;$C$3,STDEVA(INDEX($E$15:$E$2531,A641-$C$3):E640),"")</f>
        <v>7.1510052649501905E-3</v>
      </c>
      <c r="H641">
        <f t="shared" si="100"/>
        <v>2.7936235481101832</v>
      </c>
      <c r="I641" s="2" t="str">
        <f t="shared" si="101"/>
        <v>Sell</v>
      </c>
      <c r="J641" t="str">
        <f t="shared" si="102"/>
        <v/>
      </c>
      <c r="K641" t="str">
        <f t="shared" si="103"/>
        <v/>
      </c>
      <c r="L641" s="37">
        <f t="shared" si="104"/>
        <v>-258.75000000000273</v>
      </c>
      <c r="M641" t="str">
        <f t="shared" si="105"/>
        <v>SL</v>
      </c>
      <c r="N641" s="39">
        <f t="shared" si="106"/>
        <v>-258.75000000000273</v>
      </c>
      <c r="O641" s="40">
        <f t="shared" si="109"/>
        <v>-1681.2250000000099</v>
      </c>
      <c r="P641" s="39">
        <f t="shared" si="107"/>
        <v>3.75</v>
      </c>
      <c r="Q641" s="39">
        <f t="shared" si="108"/>
        <v>0</v>
      </c>
      <c r="R641" s="39">
        <f>IF((O641 - MAX($O$15:O641)) &lt; 0, O641 - MAX($O$15:O641), 0)</f>
        <v>-3245.9750000000031</v>
      </c>
    </row>
    <row r="642" spans="1:18" x14ac:dyDescent="0.25">
      <c r="A642" s="2">
        <v>628</v>
      </c>
      <c r="B642" t="s">
        <v>628</v>
      </c>
      <c r="C642" s="8">
        <v>176.83</v>
      </c>
      <c r="D642" s="8">
        <v>109.97</v>
      </c>
      <c r="E642" s="17">
        <f t="shared" si="99"/>
        <v>0.47498121774404289</v>
      </c>
      <c r="F642" s="2">
        <f>+IF(A642&gt;$C$3,AVERAGE(INDEX($E$15:$E$2531,A642-$C$3):E641),"")</f>
        <v>0.46589604378200594</v>
      </c>
      <c r="G642" s="2">
        <f>+IF(A642&gt;$C$3,STDEVA(INDEX($E$15:$E$2531,A642-$C$3):E641),"")</f>
        <v>9.2913015909192164E-3</v>
      </c>
      <c r="H642">
        <f t="shared" si="100"/>
        <v>0.97781498890492136</v>
      </c>
      <c r="I642" s="2" t="str">
        <f t="shared" si="101"/>
        <v/>
      </c>
      <c r="J642" t="str">
        <f t="shared" si="102"/>
        <v/>
      </c>
      <c r="K642" t="str">
        <f t="shared" si="103"/>
        <v/>
      </c>
      <c r="L642" s="37" t="str">
        <f t="shared" si="104"/>
        <v/>
      </c>
      <c r="M642" t="str">
        <f t="shared" si="105"/>
        <v/>
      </c>
      <c r="N642" s="39">
        <f t="shared" si="106"/>
        <v>0</v>
      </c>
      <c r="O642" s="40">
        <f t="shared" si="109"/>
        <v>-1681.2250000000099</v>
      </c>
      <c r="P642" s="39">
        <f t="shared" si="107"/>
        <v>0</v>
      </c>
      <c r="Q642" s="39">
        <f t="shared" si="108"/>
        <v>0</v>
      </c>
      <c r="R642" s="39">
        <f>IF((O642 - MAX($O$15:O642)) &lt; 0, O642 - MAX($O$15:O642), 0)</f>
        <v>-3245.9750000000031</v>
      </c>
    </row>
    <row r="643" spans="1:18" x14ac:dyDescent="0.25">
      <c r="A643" s="2">
        <v>629</v>
      </c>
      <c r="B643" t="s">
        <v>629</v>
      </c>
      <c r="C643" s="8">
        <v>176.27</v>
      </c>
      <c r="D643" s="8">
        <v>109.59</v>
      </c>
      <c r="E643" s="17">
        <f t="shared" si="99"/>
        <v>0.47527078095656122</v>
      </c>
      <c r="F643" s="2">
        <f>+IF(A643&gt;$C$3,AVERAGE(INDEX($E$15:$E$2531,A643-$C$3):E642),"")</f>
        <v>0.46758724658101869</v>
      </c>
      <c r="G643" s="2">
        <f>+IF(A643&gt;$C$3,STDEVA(INDEX($E$15:$E$2531,A643-$C$3):E642),"")</f>
        <v>9.4192552105808198E-3</v>
      </c>
      <c r="H643">
        <f t="shared" si="100"/>
        <v>0.81572631845790522</v>
      </c>
      <c r="I643" s="2" t="str">
        <f t="shared" si="101"/>
        <v/>
      </c>
      <c r="J643" t="str">
        <f t="shared" si="102"/>
        <v/>
      </c>
      <c r="K643" t="str">
        <f t="shared" si="103"/>
        <v/>
      </c>
      <c r="L643" s="37" t="str">
        <f t="shared" si="104"/>
        <v/>
      </c>
      <c r="M643" t="str">
        <f t="shared" si="105"/>
        <v/>
      </c>
      <c r="N643" s="39">
        <f t="shared" si="106"/>
        <v>0</v>
      </c>
      <c r="O643" s="40">
        <f t="shared" si="109"/>
        <v>-1681.2250000000099</v>
      </c>
      <c r="P643" s="39">
        <f t="shared" si="107"/>
        <v>0</v>
      </c>
      <c r="Q643" s="39">
        <f t="shared" si="108"/>
        <v>0</v>
      </c>
      <c r="R643" s="39">
        <f>IF((O643 - MAX($O$15:O643)) &lt; 0, O643 - MAX($O$15:O643), 0)</f>
        <v>-3245.9750000000031</v>
      </c>
    </row>
    <row r="644" spans="1:18" x14ac:dyDescent="0.25">
      <c r="A644" s="2">
        <v>630</v>
      </c>
      <c r="B644" t="s">
        <v>630</v>
      </c>
      <c r="C644" s="8">
        <v>177.17</v>
      </c>
      <c r="D644" s="8">
        <v>109.12</v>
      </c>
      <c r="E644" s="17">
        <f t="shared" si="99"/>
        <v>0.48466152951719399</v>
      </c>
      <c r="F644" s="2">
        <f>+IF(A644&gt;$C$3,AVERAGE(INDEX($E$15:$E$2531,A644-$C$3):E643),"")</f>
        <v>0.46947219365325565</v>
      </c>
      <c r="G644" s="2">
        <f>+IF(A644&gt;$C$3,STDEVA(INDEX($E$15:$E$2531,A644-$C$3):E643),"")</f>
        <v>9.0187420074482258E-3</v>
      </c>
      <c r="H644">
        <f t="shared" si="100"/>
        <v>1.6841967373491844</v>
      </c>
      <c r="I644" s="2" t="str">
        <f t="shared" si="101"/>
        <v/>
      </c>
      <c r="J644" t="str">
        <f t="shared" si="102"/>
        <v/>
      </c>
      <c r="K644" t="str">
        <f t="shared" si="103"/>
        <v/>
      </c>
      <c r="L644" s="37" t="str">
        <f t="shared" si="104"/>
        <v/>
      </c>
      <c r="M644" t="str">
        <f t="shared" si="105"/>
        <v/>
      </c>
      <c r="N644" s="39">
        <f t="shared" si="106"/>
        <v>0</v>
      </c>
      <c r="O644" s="40">
        <f t="shared" si="109"/>
        <v>-1681.2250000000099</v>
      </c>
      <c r="P644" s="39">
        <f t="shared" si="107"/>
        <v>0</v>
      </c>
      <c r="Q644" s="39">
        <f t="shared" si="108"/>
        <v>0</v>
      </c>
      <c r="R644" s="39">
        <f>IF((O644 - MAX($O$15:O644)) &lt; 0, O644 - MAX($O$15:O644), 0)</f>
        <v>-3245.9750000000031</v>
      </c>
    </row>
    <row r="645" spans="1:18" x14ac:dyDescent="0.25">
      <c r="A645" s="2">
        <v>631</v>
      </c>
      <c r="B645" t="s">
        <v>631</v>
      </c>
      <c r="C645" s="8">
        <v>174.93</v>
      </c>
      <c r="D645" s="8">
        <v>107.28</v>
      </c>
      <c r="E645" s="17">
        <f t="shared" si="99"/>
        <v>0.4889436549287513</v>
      </c>
      <c r="F645" s="2">
        <f>+IF(A645&gt;$C$3,AVERAGE(INDEX($E$15:$E$2531,A645-$C$3):E644),"")</f>
        <v>0.47262528202696724</v>
      </c>
      <c r="G645" s="2">
        <f>+IF(A645&gt;$C$3,STDEVA(INDEX($E$15:$E$2531,A645-$C$3):E644),"")</f>
        <v>8.7892293644113301E-3</v>
      </c>
      <c r="H645">
        <f t="shared" si="100"/>
        <v>1.8566329566798154</v>
      </c>
      <c r="I645" s="2" t="str">
        <f t="shared" si="101"/>
        <v>Sell</v>
      </c>
      <c r="J645">
        <f t="shared" si="102"/>
        <v>107.28</v>
      </c>
      <c r="K645">
        <f t="shared" si="103"/>
        <v>174.93</v>
      </c>
      <c r="L645" s="37" t="str">
        <f t="shared" si="104"/>
        <v/>
      </c>
      <c r="M645" t="str">
        <f t="shared" si="105"/>
        <v>Short</v>
      </c>
      <c r="N645" s="39">
        <f t="shared" si="106"/>
        <v>0</v>
      </c>
      <c r="O645" s="40">
        <f t="shared" si="109"/>
        <v>-1681.2250000000099</v>
      </c>
      <c r="P645" s="39">
        <f t="shared" si="107"/>
        <v>3.75</v>
      </c>
      <c r="Q645" s="39">
        <f t="shared" si="108"/>
        <v>3527.625</v>
      </c>
      <c r="R645" s="39">
        <f>IF((O645 - MAX($O$15:O645)) &lt; 0, O645 - MAX($O$15:O645), 0)</f>
        <v>-3245.9750000000031</v>
      </c>
    </row>
    <row r="646" spans="1:18" x14ac:dyDescent="0.25">
      <c r="A646" s="2">
        <v>632</v>
      </c>
      <c r="B646" t="s">
        <v>632</v>
      </c>
      <c r="C646" s="8">
        <v>177.29</v>
      </c>
      <c r="D646" s="8">
        <v>109.23</v>
      </c>
      <c r="E646" s="17">
        <f t="shared" si="99"/>
        <v>0.48433105905483731</v>
      </c>
      <c r="F646" s="2">
        <f>+IF(A646&gt;$C$3,AVERAGE(INDEX($E$15:$E$2531,A646-$C$3):E645),"")</f>
        <v>0.4758468879824958</v>
      </c>
      <c r="G646" s="2">
        <f>+IF(A646&gt;$C$3,STDEVA(INDEX($E$15:$E$2531,A646-$C$3):E645),"")</f>
        <v>8.8755421698321867E-3</v>
      </c>
      <c r="H646">
        <f t="shared" si="100"/>
        <v>0.95590454194213126</v>
      </c>
      <c r="I646" s="2" t="str">
        <f t="shared" si="101"/>
        <v/>
      </c>
      <c r="J646">
        <f t="shared" si="102"/>
        <v>107.28</v>
      </c>
      <c r="K646">
        <f t="shared" si="103"/>
        <v>174.93</v>
      </c>
      <c r="L646" s="37">
        <f t="shared" si="104"/>
        <v>-102.49999999999568</v>
      </c>
      <c r="M646" t="str">
        <f t="shared" si="105"/>
        <v>Short</v>
      </c>
      <c r="N646" s="39">
        <f t="shared" si="106"/>
        <v>0</v>
      </c>
      <c r="O646" s="40">
        <f t="shared" si="109"/>
        <v>-1681.2250000000099</v>
      </c>
      <c r="P646" s="39">
        <f t="shared" si="107"/>
        <v>0</v>
      </c>
      <c r="Q646" s="39">
        <f t="shared" si="108"/>
        <v>0</v>
      </c>
      <c r="R646" s="39">
        <f>IF((O646 - MAX($O$15:O646)) &lt; 0, O646 - MAX($O$15:O646), 0)</f>
        <v>-3245.9750000000031</v>
      </c>
    </row>
    <row r="647" spans="1:18" x14ac:dyDescent="0.25">
      <c r="A647" s="2">
        <v>633</v>
      </c>
      <c r="B647" t="s">
        <v>633</v>
      </c>
      <c r="C647" s="8">
        <v>177.32</v>
      </c>
      <c r="D647" s="8">
        <v>109.38</v>
      </c>
      <c r="E647" s="17">
        <f t="shared" si="99"/>
        <v>0.48312795195822611</v>
      </c>
      <c r="F647" s="2">
        <f>+IF(A647&gt;$C$3,AVERAGE(INDEX($E$15:$E$2531,A647-$C$3):E646),"")</f>
        <v>0.47832928065413288</v>
      </c>
      <c r="G647" s="2">
        <f>+IF(A647&gt;$C$3,STDEVA(INDEX($E$15:$E$2531,A647-$C$3):E646),"")</f>
        <v>7.5390332629432137E-3</v>
      </c>
      <c r="H647">
        <f t="shared" si="100"/>
        <v>0.6365101647289777</v>
      </c>
      <c r="I647" s="2" t="str">
        <f t="shared" si="101"/>
        <v/>
      </c>
      <c r="J647">
        <f t="shared" si="102"/>
        <v>107.28</v>
      </c>
      <c r="K647">
        <f t="shared" si="103"/>
        <v>174.93</v>
      </c>
      <c r="L647" s="37">
        <f t="shared" si="104"/>
        <v>-72.499999999997954</v>
      </c>
      <c r="M647" t="str">
        <f t="shared" si="105"/>
        <v>Short</v>
      </c>
      <c r="N647" s="39">
        <f t="shared" si="106"/>
        <v>0</v>
      </c>
      <c r="O647" s="40">
        <f t="shared" si="109"/>
        <v>-1681.2250000000099</v>
      </c>
      <c r="P647" s="39">
        <f t="shared" si="107"/>
        <v>0</v>
      </c>
      <c r="Q647" s="39">
        <f t="shared" si="108"/>
        <v>0</v>
      </c>
      <c r="R647" s="39">
        <f>IF((O647 - MAX($O$15:O647)) &lt; 0, O647 - MAX($O$15:O647), 0)</f>
        <v>-3245.9750000000031</v>
      </c>
    </row>
    <row r="648" spans="1:18" x14ac:dyDescent="0.25">
      <c r="A648" s="2">
        <v>634</v>
      </c>
      <c r="B648" t="s">
        <v>634</v>
      </c>
      <c r="C648" s="8">
        <v>176.96</v>
      </c>
      <c r="D648" s="8">
        <v>109.47</v>
      </c>
      <c r="E648" s="17">
        <f t="shared" si="99"/>
        <v>0.48027317921750406</v>
      </c>
      <c r="F648" s="2">
        <f>+IF(A648&gt;$C$3,AVERAGE(INDEX($E$15:$E$2531,A648-$C$3):E647),"")</f>
        <v>0.48040668310405032</v>
      </c>
      <c r="G648" s="2">
        <f>+IF(A648&gt;$C$3,STDEVA(INDEX($E$15:$E$2531,A648-$C$3):E647),"")</f>
        <v>5.5422240936913794E-3</v>
      </c>
      <c r="H648">
        <f t="shared" si="100"/>
        <v>-2.4088503873061599E-2</v>
      </c>
      <c r="I648" s="2" t="str">
        <f t="shared" si="101"/>
        <v/>
      </c>
      <c r="J648">
        <f t="shared" si="102"/>
        <v>107.28</v>
      </c>
      <c r="K648">
        <f t="shared" si="103"/>
        <v>174.93</v>
      </c>
      <c r="L648" s="37">
        <f t="shared" si="104"/>
        <v>39.999999999999147</v>
      </c>
      <c r="M648" t="str">
        <f t="shared" si="105"/>
        <v>Short</v>
      </c>
      <c r="N648" s="39">
        <f t="shared" si="106"/>
        <v>0</v>
      </c>
      <c r="O648" s="40">
        <f t="shared" si="109"/>
        <v>-1681.2250000000099</v>
      </c>
      <c r="P648" s="39">
        <f t="shared" si="107"/>
        <v>0</v>
      </c>
      <c r="Q648" s="39">
        <f t="shared" si="108"/>
        <v>0</v>
      </c>
      <c r="R648" s="39">
        <f>IF((O648 - MAX($O$15:O648)) &lt; 0, O648 - MAX($O$15:O648), 0)</f>
        <v>-3245.9750000000031</v>
      </c>
    </row>
    <row r="649" spans="1:18" x14ac:dyDescent="0.25">
      <c r="A649" s="2">
        <v>635</v>
      </c>
      <c r="B649" t="s">
        <v>635</v>
      </c>
      <c r="C649" s="8">
        <v>178.38</v>
      </c>
      <c r="D649" s="8">
        <v>110.52</v>
      </c>
      <c r="E649" s="17">
        <f t="shared" si="99"/>
        <v>0.47871960618284554</v>
      </c>
      <c r="F649" s="2">
        <f>+IF(A649&gt;$C$3,AVERAGE(INDEX($E$15:$E$2531,A649-$C$3):E648),"")</f>
        <v>0.48119296407295092</v>
      </c>
      <c r="G649" s="2">
        <f>+IF(A649&gt;$C$3,STDEVA(INDEX($E$15:$E$2531,A649-$C$3):E648),"")</f>
        <v>4.8502460823881648E-3</v>
      </c>
      <c r="H649">
        <f t="shared" si="100"/>
        <v>-0.50994482508556671</v>
      </c>
      <c r="I649" s="2" t="str">
        <f t="shared" si="101"/>
        <v/>
      </c>
      <c r="J649">
        <f t="shared" si="102"/>
        <v>107.28</v>
      </c>
      <c r="K649">
        <f t="shared" si="103"/>
        <v>174.93</v>
      </c>
      <c r="L649" s="37">
        <f t="shared" si="104"/>
        <v>-52.499999999998408</v>
      </c>
      <c r="M649" t="str">
        <f t="shared" si="105"/>
        <v>Short</v>
      </c>
      <c r="N649" s="39">
        <f t="shared" si="106"/>
        <v>0</v>
      </c>
      <c r="O649" s="40">
        <f t="shared" si="109"/>
        <v>-1681.2250000000099</v>
      </c>
      <c r="P649" s="39">
        <f t="shared" si="107"/>
        <v>0</v>
      </c>
      <c r="Q649" s="39">
        <f t="shared" si="108"/>
        <v>0</v>
      </c>
      <c r="R649" s="39">
        <f>IF((O649 - MAX($O$15:O649)) &lt; 0, O649 - MAX($O$15:O649), 0)</f>
        <v>-3245.9750000000031</v>
      </c>
    </row>
    <row r="650" spans="1:18" x14ac:dyDescent="0.25">
      <c r="A650" s="2">
        <v>636</v>
      </c>
      <c r="B650" t="s">
        <v>636</v>
      </c>
      <c r="C650" s="8">
        <v>179.27</v>
      </c>
      <c r="D650" s="8">
        <v>110.405</v>
      </c>
      <c r="E650" s="17">
        <f t="shared" si="99"/>
        <v>0.48473762659423436</v>
      </c>
      <c r="F650" s="2">
        <f>+IF(A650&gt;$C$3,AVERAGE(INDEX($E$15:$E$2531,A650-$C$3):E649),"")</f>
        <v>0.481472851783731</v>
      </c>
      <c r="G650" s="2">
        <f>+IF(A650&gt;$C$3,STDEVA(INDEX($E$15:$E$2531,A650-$C$3):E649),"")</f>
        <v>4.5919498870201133E-3</v>
      </c>
      <c r="H650">
        <f t="shared" si="100"/>
        <v>0.71097788321509547</v>
      </c>
      <c r="I650" s="2" t="str">
        <f t="shared" si="101"/>
        <v/>
      </c>
      <c r="J650" t="str">
        <f t="shared" si="102"/>
        <v/>
      </c>
      <c r="K650" t="str">
        <f t="shared" si="103"/>
        <v/>
      </c>
      <c r="L650" s="37">
        <f t="shared" si="104"/>
        <v>-303.75000000000091</v>
      </c>
      <c r="M650" t="str">
        <f t="shared" si="105"/>
        <v>SL</v>
      </c>
      <c r="N650" s="39">
        <f t="shared" si="106"/>
        <v>-303.75000000000091</v>
      </c>
      <c r="O650" s="40">
        <f t="shared" si="109"/>
        <v>-1984.9750000000108</v>
      </c>
      <c r="P650" s="39">
        <f t="shared" si="107"/>
        <v>3.75</v>
      </c>
      <c r="Q650" s="39">
        <f t="shared" si="108"/>
        <v>0</v>
      </c>
      <c r="R650" s="39">
        <f>IF((O650 - MAX($O$15:O650)) &lt; 0, O650 - MAX($O$15:O650), 0)</f>
        <v>-3549.725000000004</v>
      </c>
    </row>
    <row r="651" spans="1:18" x14ac:dyDescent="0.25">
      <c r="A651" s="2">
        <v>637</v>
      </c>
      <c r="B651" t="s">
        <v>637</v>
      </c>
      <c r="C651" s="8">
        <v>180.05</v>
      </c>
      <c r="D651" s="8">
        <v>110.83</v>
      </c>
      <c r="E651" s="17">
        <f t="shared" si="99"/>
        <v>0.48523709430732265</v>
      </c>
      <c r="F651" s="2">
        <f>+IF(A651&gt;$C$3,AVERAGE(INDEX($E$15:$E$2531,A651-$C$3):E650),"")</f>
        <v>0.48167184512824412</v>
      </c>
      <c r="G651" s="2">
        <f>+IF(A651&gt;$C$3,STDEVA(INDEX($E$15:$E$2531,A651-$C$3):E650),"")</f>
        <v>4.7013058128835298E-3</v>
      </c>
      <c r="H651">
        <f t="shared" si="100"/>
        <v>0.75835296000278463</v>
      </c>
      <c r="I651" s="2" t="str">
        <f t="shared" si="101"/>
        <v/>
      </c>
      <c r="J651" t="str">
        <f t="shared" si="102"/>
        <v/>
      </c>
      <c r="K651" t="str">
        <f t="shared" si="103"/>
        <v/>
      </c>
      <c r="L651" s="37" t="str">
        <f t="shared" si="104"/>
        <v/>
      </c>
      <c r="M651" t="str">
        <f t="shared" si="105"/>
        <v/>
      </c>
      <c r="N651" s="39">
        <f t="shared" si="106"/>
        <v>0</v>
      </c>
      <c r="O651" s="40">
        <f t="shared" si="109"/>
        <v>-1984.9750000000108</v>
      </c>
      <c r="P651" s="39">
        <f t="shared" si="107"/>
        <v>0</v>
      </c>
      <c r="Q651" s="39">
        <f t="shared" si="108"/>
        <v>0</v>
      </c>
      <c r="R651" s="39">
        <f>IF((O651 - MAX($O$15:O651)) &lt; 0, O651 - MAX($O$15:O651), 0)</f>
        <v>-3549.725000000004</v>
      </c>
    </row>
    <row r="652" spans="1:18" x14ac:dyDescent="0.25">
      <c r="A652" s="2">
        <v>638</v>
      </c>
      <c r="B652" t="s">
        <v>638</v>
      </c>
      <c r="C652" s="8">
        <v>179.42</v>
      </c>
      <c r="D652" s="8">
        <v>110.05</v>
      </c>
      <c r="E652" s="17">
        <f t="shared" si="99"/>
        <v>0.4887946181586667</v>
      </c>
      <c r="F652" s="2">
        <f>+IF(A652&gt;$C$3,AVERAGE(INDEX($E$15:$E$2531,A652-$C$3):E651),"")</f>
        <v>0.48281138696860842</v>
      </c>
      <c r="G652" s="2">
        <f>+IF(A652&gt;$C$3,STDEVA(INDEX($E$15:$E$2531,A652-$C$3):E651),"")</f>
        <v>4.0785677208924559E-3</v>
      </c>
      <c r="H652">
        <f t="shared" si="100"/>
        <v>1.4669932190678578</v>
      </c>
      <c r="I652" s="2" t="str">
        <f t="shared" si="101"/>
        <v/>
      </c>
      <c r="J652" t="str">
        <f t="shared" si="102"/>
        <v/>
      </c>
      <c r="K652" t="str">
        <f t="shared" si="103"/>
        <v/>
      </c>
      <c r="L652" s="37" t="str">
        <f t="shared" si="104"/>
        <v/>
      </c>
      <c r="M652" t="str">
        <f t="shared" si="105"/>
        <v/>
      </c>
      <c r="N652" s="39">
        <f t="shared" si="106"/>
        <v>0</v>
      </c>
      <c r="O652" s="40">
        <f t="shared" si="109"/>
        <v>-1984.9750000000108</v>
      </c>
      <c r="P652" s="39">
        <f t="shared" si="107"/>
        <v>0</v>
      </c>
      <c r="Q652" s="39">
        <f t="shared" si="108"/>
        <v>0</v>
      </c>
      <c r="R652" s="39">
        <f>IF((O652 - MAX($O$15:O652)) &lt; 0, O652 - MAX($O$15:O652), 0)</f>
        <v>-3549.725000000004</v>
      </c>
    </row>
    <row r="653" spans="1:18" x14ac:dyDescent="0.25">
      <c r="A653" s="2">
        <v>639</v>
      </c>
      <c r="B653" t="s">
        <v>639</v>
      </c>
      <c r="C653" s="8">
        <v>179.03</v>
      </c>
      <c r="D653" s="8">
        <v>109.37</v>
      </c>
      <c r="E653" s="17">
        <f t="shared" si="99"/>
        <v>0.49281676021604726</v>
      </c>
      <c r="F653" s="2">
        <f>+IF(A653&gt;$C$3,AVERAGE(INDEX($E$15:$E$2531,A653-$C$3):E652),"")</f>
        <v>0.48431403554662023</v>
      </c>
      <c r="G653" s="2">
        <f>+IF(A653&gt;$C$3,STDEVA(INDEX($E$15:$E$2531,A653-$C$3):E652),"")</f>
        <v>3.3855291118044411E-3</v>
      </c>
      <c r="H653">
        <f t="shared" si="100"/>
        <v>2.5114906381340178</v>
      </c>
      <c r="I653" s="2" t="str">
        <f t="shared" si="101"/>
        <v>Sell</v>
      </c>
      <c r="J653">
        <f t="shared" si="102"/>
        <v>109.37</v>
      </c>
      <c r="K653">
        <f t="shared" si="103"/>
        <v>179.03</v>
      </c>
      <c r="L653" s="37" t="str">
        <f t="shared" si="104"/>
        <v/>
      </c>
      <c r="M653" t="str">
        <f t="shared" si="105"/>
        <v>Short</v>
      </c>
      <c r="N653" s="39">
        <f t="shared" si="106"/>
        <v>0</v>
      </c>
      <c r="O653" s="40">
        <f t="shared" si="109"/>
        <v>-1984.9750000000108</v>
      </c>
      <c r="P653" s="39">
        <f t="shared" si="107"/>
        <v>3.75</v>
      </c>
      <c r="Q653" s="39">
        <f t="shared" si="108"/>
        <v>3605</v>
      </c>
      <c r="R653" s="39">
        <f>IF((O653 - MAX($O$15:O653)) &lt; 0, O653 - MAX($O$15:O653), 0)</f>
        <v>-3549.725000000004</v>
      </c>
    </row>
    <row r="654" spans="1:18" x14ac:dyDescent="0.25">
      <c r="A654" s="2">
        <v>640</v>
      </c>
      <c r="B654" t="s">
        <v>640</v>
      </c>
      <c r="C654" s="8">
        <v>178.47</v>
      </c>
      <c r="D654" s="8">
        <v>109.33</v>
      </c>
      <c r="E654" s="17">
        <f t="shared" si="99"/>
        <v>0.49004968842153057</v>
      </c>
      <c r="F654" s="2">
        <f>+IF(A654&gt;$C$3,AVERAGE(INDEX($E$15:$E$2531,A654-$C$3):E653),"")</f>
        <v>0.48522017229093728</v>
      </c>
      <c r="G654" s="2">
        <f>+IF(A654&gt;$C$3,STDEVA(INDEX($E$15:$E$2531,A654-$C$3):E653),"")</f>
        <v>4.422672827104776E-3</v>
      </c>
      <c r="H654">
        <f t="shared" si="100"/>
        <v>1.0919903685832553</v>
      </c>
      <c r="I654" s="2" t="str">
        <f t="shared" si="101"/>
        <v/>
      </c>
      <c r="J654">
        <f t="shared" si="102"/>
        <v>109.37</v>
      </c>
      <c r="K654">
        <f t="shared" si="103"/>
        <v>179.03</v>
      </c>
      <c r="L654" s="37">
        <f t="shared" si="104"/>
        <v>129.99999999999901</v>
      </c>
      <c r="M654" t="str">
        <f t="shared" si="105"/>
        <v>Short</v>
      </c>
      <c r="N654" s="39">
        <f t="shared" si="106"/>
        <v>0</v>
      </c>
      <c r="O654" s="40">
        <f t="shared" si="109"/>
        <v>-1984.9750000000108</v>
      </c>
      <c r="P654" s="39">
        <f t="shared" si="107"/>
        <v>0</v>
      </c>
      <c r="Q654" s="39">
        <f t="shared" si="108"/>
        <v>0</v>
      </c>
      <c r="R654" s="39">
        <f>IF((O654 - MAX($O$15:O654)) &lt; 0, O654 - MAX($O$15:O654), 0)</f>
        <v>-3549.725000000004</v>
      </c>
    </row>
    <row r="655" spans="1:18" x14ac:dyDescent="0.25">
      <c r="A655" s="2">
        <v>641</v>
      </c>
      <c r="B655" t="s">
        <v>641</v>
      </c>
      <c r="C655" s="8">
        <v>179.91</v>
      </c>
      <c r="D655" s="8">
        <v>111.3</v>
      </c>
      <c r="E655" s="17">
        <f t="shared" si="99"/>
        <v>0.48022746756702889</v>
      </c>
      <c r="F655" s="2">
        <f>+IF(A655&gt;$C$3,AVERAGE(INDEX($E$15:$E$2531,A655-$C$3):E654),"")</f>
        <v>0.48534306490124607</v>
      </c>
      <c r="G655" s="2">
        <f>+IF(A655&gt;$C$3,STDEVA(INDEX($E$15:$E$2531,A655-$C$3):E654),"")</f>
        <v>4.5525303299844885E-3</v>
      </c>
      <c r="H655">
        <f t="shared" si="100"/>
        <v>-1.12368220822696</v>
      </c>
      <c r="I655" s="2" t="str">
        <f t="shared" si="101"/>
        <v/>
      </c>
      <c r="J655">
        <f t="shared" si="102"/>
        <v>109.37</v>
      </c>
      <c r="K655">
        <f t="shared" si="103"/>
        <v>179.03</v>
      </c>
      <c r="L655" s="37">
        <f t="shared" si="104"/>
        <v>262.49999999999932</v>
      </c>
      <c r="M655" t="str">
        <f t="shared" si="105"/>
        <v>Short</v>
      </c>
      <c r="N655" s="39">
        <f t="shared" si="106"/>
        <v>0</v>
      </c>
      <c r="O655" s="40">
        <f t="shared" si="109"/>
        <v>-1984.9750000000108</v>
      </c>
      <c r="P655" s="39">
        <f t="shared" si="107"/>
        <v>0</v>
      </c>
      <c r="Q655" s="39">
        <f t="shared" si="108"/>
        <v>0</v>
      </c>
      <c r="R655" s="39">
        <f>IF((O655 - MAX($O$15:O655)) &lt; 0, O655 - MAX($O$15:O655), 0)</f>
        <v>-3549.725000000004</v>
      </c>
    </row>
    <row r="656" spans="1:18" x14ac:dyDescent="0.25">
      <c r="A656" s="2">
        <v>642</v>
      </c>
      <c r="B656" t="s">
        <v>642</v>
      </c>
      <c r="C656" s="8">
        <v>180.81</v>
      </c>
      <c r="D656" s="8">
        <v>111.85</v>
      </c>
      <c r="E656" s="17">
        <f t="shared" ref="E656:E719" si="110">+LN(C656/D656)</f>
        <v>0.48028806822692388</v>
      </c>
      <c r="F656" s="2">
        <f>+IF(A656&gt;$C$3,AVERAGE(INDEX($E$15:$E$2531,A656-$C$3):E655),"")</f>
        <v>0.48488711029148962</v>
      </c>
      <c r="G656" s="2">
        <f>+IF(A656&gt;$C$3,STDEVA(INDEX($E$15:$E$2531,A656-$C$3):E655),"")</f>
        <v>4.8615633807537932E-3</v>
      </c>
      <c r="H656">
        <f t="shared" ref="H656:H719" si="111">+IF(F656="","",(E656-F656)/G656)</f>
        <v>-0.94600063896578268</v>
      </c>
      <c r="I656" s="2" t="str">
        <f t="shared" ref="I656:I719" si="112">+IF(H656="","",IF(H656&lt;$C$4,"Buy",IF(H656&gt;$C$5,"Sell","")))</f>
        <v/>
      </c>
      <c r="J656">
        <f t="shared" ref="J656:J719" si="113">IF(M656=M655, J655, IF(OR(M656="TP", M656="SL"), "", IF(I656="Buy", C656, IF(I656="Sell", D656, ""))))</f>
        <v>109.37</v>
      </c>
      <c r="K656">
        <f t="shared" ref="K656:K719" si="114">IF(M656=M655, K655, IF(OR(M656="TP", M656="SL"), "",IF(I656="Buy", D656, IF(I656="Sell", C656, ""))))</f>
        <v>179.03</v>
      </c>
      <c r="L656" s="37">
        <f t="shared" ref="L656:L719" si="115">IF(M655="Long", (C656-J655)*$C$8+(K655-D656)*$C$9, IF(M655="Short", (K655-C656)*$C$8+(D656-J655)*$C$9, ""))</f>
        <v>174.99999999999721</v>
      </c>
      <c r="M656" t="str">
        <f t="shared" ref="M656:M719" si="116">IF(OR(M655="", M655="SL", M655="TP"), IF(I656="Sell","Short",(IF(I656="Buy","Long",I656))), IF(L656="", "", IF(L656&lt;$C$6, "SL", IF(L656&gt;$C$7, "TP", M655))))</f>
        <v>Short</v>
      </c>
      <c r="N656" s="39">
        <f t="shared" ref="N656:N719" si="117">IF(OR(M656="TP", M656="SL"), L656, 0)</f>
        <v>0</v>
      </c>
      <c r="O656" s="40">
        <f t="shared" si="109"/>
        <v>-1984.9750000000108</v>
      </c>
      <c r="P656" s="39">
        <f t="shared" ref="P656:P719" si="118">IF(OR(AND(I656&lt;&gt;"", J655=""), OR(M656="TP", M656="SL",)), ($C$9+$C$8)*$C$11, 0)</f>
        <v>0</v>
      </c>
      <c r="Q656" s="39">
        <f t="shared" ref="Q656:Q719" si="119">IF(AND(I656&lt;&gt;"",J655=""),(D656*$C$9+C656*$C$8)*$C$10,0)</f>
        <v>0</v>
      </c>
      <c r="R656" s="39">
        <f>IF((O656 - MAX($O$15:O656)) &lt; 0, O656 - MAX($O$15:O656), 0)</f>
        <v>-3549.725000000004</v>
      </c>
    </row>
    <row r="657" spans="1:18" x14ac:dyDescent="0.25">
      <c r="A657" s="2">
        <v>643</v>
      </c>
      <c r="B657" t="s">
        <v>643</v>
      </c>
      <c r="C657" s="8">
        <v>180.63</v>
      </c>
      <c r="D657" s="8">
        <v>111.99</v>
      </c>
      <c r="E657" s="17">
        <f t="shared" si="110"/>
        <v>0.47804115854986401</v>
      </c>
      <c r="F657" s="2">
        <f>+IF(A657&gt;$C$3,AVERAGE(INDEX($E$15:$E$2531,A657-$C$3):E656),"")</f>
        <v>0.48457156765467818</v>
      </c>
      <c r="G657" s="2">
        <f>+IF(A657&gt;$C$3,STDEVA(INDEX($E$15:$E$2531,A657-$C$3):E656),"")</f>
        <v>5.0773865510470983E-3</v>
      </c>
      <c r="H657">
        <f t="shared" si="111"/>
        <v>-1.2861752870612972</v>
      </c>
      <c r="I657" s="2" t="str">
        <f t="shared" si="112"/>
        <v/>
      </c>
      <c r="J657">
        <f t="shared" si="113"/>
        <v>109.37</v>
      </c>
      <c r="K657">
        <f t="shared" si="114"/>
        <v>179.03</v>
      </c>
      <c r="L657" s="37">
        <f t="shared" si="115"/>
        <v>254.99999999999903</v>
      </c>
      <c r="M657" t="str">
        <f t="shared" si="116"/>
        <v>Short</v>
      </c>
      <c r="N657" s="39">
        <f t="shared" si="117"/>
        <v>0</v>
      </c>
      <c r="O657" s="40">
        <f t="shared" ref="O657:O720" si="120">+N657+O656</f>
        <v>-1984.9750000000108</v>
      </c>
      <c r="P657" s="39">
        <f t="shared" si="118"/>
        <v>0</v>
      </c>
      <c r="Q657" s="39">
        <f t="shared" si="119"/>
        <v>0</v>
      </c>
      <c r="R657" s="39">
        <f>IF((O657 - MAX($O$15:O657)) &lt; 0, O657 - MAX($O$15:O657), 0)</f>
        <v>-3549.725000000004</v>
      </c>
    </row>
    <row r="658" spans="1:18" x14ac:dyDescent="0.25">
      <c r="A658" s="2">
        <v>644</v>
      </c>
      <c r="B658" t="s">
        <v>644</v>
      </c>
      <c r="C658" s="8">
        <v>180.68</v>
      </c>
      <c r="D658" s="8">
        <v>112.82</v>
      </c>
      <c r="E658" s="17">
        <f t="shared" si="110"/>
        <v>0.47093388247457352</v>
      </c>
      <c r="F658" s="2">
        <f>+IF(A658&gt;$C$3,AVERAGE(INDEX($E$15:$E$2531,A658-$C$3):E657),"")</f>
        <v>0.4843235653582737</v>
      </c>
      <c r="G658" s="2">
        <f>+IF(A658&gt;$C$3,STDEVA(INDEX($E$15:$E$2531,A658-$C$3):E657),"")</f>
        <v>5.3602167304392006E-3</v>
      </c>
      <c r="H658">
        <f t="shared" si="111"/>
        <v>-2.4979741598252634</v>
      </c>
      <c r="I658" s="2" t="str">
        <f t="shared" si="112"/>
        <v>Buy</v>
      </c>
      <c r="J658" t="str">
        <f t="shared" si="113"/>
        <v/>
      </c>
      <c r="K658" t="str">
        <f t="shared" si="114"/>
        <v/>
      </c>
      <c r="L658" s="37">
        <f t="shared" si="115"/>
        <v>449.99999999999574</v>
      </c>
      <c r="M658" t="str">
        <f t="shared" si="116"/>
        <v>TP</v>
      </c>
      <c r="N658" s="39">
        <f t="shared" si="117"/>
        <v>449.99999999999574</v>
      </c>
      <c r="O658" s="40">
        <f t="shared" si="120"/>
        <v>-1534.9750000000151</v>
      </c>
      <c r="P658" s="39">
        <f t="shared" si="118"/>
        <v>3.75</v>
      </c>
      <c r="Q658" s="39">
        <f t="shared" si="119"/>
        <v>0</v>
      </c>
      <c r="R658" s="39">
        <f>IF((O658 - MAX($O$15:O658)) &lt; 0, O658 - MAX($O$15:O658), 0)</f>
        <v>-3099.7250000000085</v>
      </c>
    </row>
    <row r="659" spans="1:18" x14ac:dyDescent="0.25">
      <c r="A659" s="2">
        <v>645</v>
      </c>
      <c r="B659" t="s">
        <v>645</v>
      </c>
      <c r="C659" s="8">
        <v>181.12</v>
      </c>
      <c r="D659" s="8">
        <v>113.45</v>
      </c>
      <c r="E659" s="17">
        <f t="shared" si="110"/>
        <v>0.46779758378896735</v>
      </c>
      <c r="F659" s="2">
        <f>+IF(A659&gt;$C$3,AVERAGE(INDEX($E$15:$E$2531,A659-$C$3):E658),"")</f>
        <v>0.48345848494624355</v>
      </c>
      <c r="G659" s="2">
        <f>+IF(A659&gt;$C$3,STDEVA(INDEX($E$15:$E$2531,A659-$C$3):E658),"")</f>
        <v>6.8099133565608433E-3</v>
      </c>
      <c r="H659">
        <f t="shared" si="111"/>
        <v>-2.2997210591803032</v>
      </c>
      <c r="I659" s="2" t="str">
        <f t="shared" si="112"/>
        <v>Buy</v>
      </c>
      <c r="J659">
        <f t="shared" si="113"/>
        <v>181.12</v>
      </c>
      <c r="K659">
        <f t="shared" si="114"/>
        <v>113.45</v>
      </c>
      <c r="L659" s="37" t="str">
        <f t="shared" si="115"/>
        <v/>
      </c>
      <c r="M659" t="str">
        <f t="shared" si="116"/>
        <v>Long</v>
      </c>
      <c r="N659" s="39">
        <f t="shared" si="117"/>
        <v>0</v>
      </c>
      <c r="O659" s="40">
        <f t="shared" si="120"/>
        <v>-1534.9750000000151</v>
      </c>
      <c r="P659" s="39">
        <f t="shared" si="118"/>
        <v>3.75</v>
      </c>
      <c r="Q659" s="39">
        <f t="shared" si="119"/>
        <v>3682.125</v>
      </c>
      <c r="R659" s="39">
        <f>IF((O659 - MAX($O$15:O659)) &lt; 0, O659 - MAX($O$15:O659), 0)</f>
        <v>-3099.7250000000085</v>
      </c>
    </row>
    <row r="660" spans="1:18" x14ac:dyDescent="0.25">
      <c r="A660" s="2">
        <v>646</v>
      </c>
      <c r="B660" t="s">
        <v>646</v>
      </c>
      <c r="C660" s="8">
        <v>181</v>
      </c>
      <c r="D660" s="8">
        <v>113.51</v>
      </c>
      <c r="E660" s="17">
        <f t="shared" si="110"/>
        <v>0.46660609249857765</v>
      </c>
      <c r="F660" s="2">
        <f>+IF(A660&gt;$C$3,AVERAGE(INDEX($E$15:$E$2531,A660-$C$3):E659),"")</f>
        <v>0.48157625796788062</v>
      </c>
      <c r="G660" s="2">
        <f>+IF(A660&gt;$C$3,STDEVA(INDEX($E$15:$E$2531,A660-$C$3):E659),"")</f>
        <v>8.5347962447162324E-3</v>
      </c>
      <c r="H660">
        <f t="shared" si="111"/>
        <v>-1.7540155664021593</v>
      </c>
      <c r="I660" s="2" t="str">
        <f t="shared" si="112"/>
        <v>Buy</v>
      </c>
      <c r="J660">
        <f t="shared" si="113"/>
        <v>181.12</v>
      </c>
      <c r="K660">
        <f t="shared" si="114"/>
        <v>113.45</v>
      </c>
      <c r="L660" s="37">
        <f t="shared" si="115"/>
        <v>-45.000000000001705</v>
      </c>
      <c r="M660" t="str">
        <f t="shared" si="116"/>
        <v>Long</v>
      </c>
      <c r="N660" s="39">
        <f t="shared" si="117"/>
        <v>0</v>
      </c>
      <c r="O660" s="40">
        <f t="shared" si="120"/>
        <v>-1534.9750000000151</v>
      </c>
      <c r="P660" s="39">
        <f t="shared" si="118"/>
        <v>0</v>
      </c>
      <c r="Q660" s="39">
        <f t="shared" si="119"/>
        <v>0</v>
      </c>
      <c r="R660" s="39">
        <f>IF((O660 - MAX($O$15:O660)) &lt; 0, O660 - MAX($O$15:O660), 0)</f>
        <v>-3099.7250000000085</v>
      </c>
    </row>
    <row r="661" spans="1:18" x14ac:dyDescent="0.25">
      <c r="A661" s="2">
        <v>647</v>
      </c>
      <c r="B661" t="s">
        <v>647</v>
      </c>
      <c r="C661" s="8">
        <v>180.53</v>
      </c>
      <c r="D661" s="8">
        <v>112.37</v>
      </c>
      <c r="E661" s="17">
        <f t="shared" si="110"/>
        <v>0.47409997102875573</v>
      </c>
      <c r="F661" s="2">
        <f>+IF(A661&gt;$C$3,AVERAGE(INDEX($E$15:$E$2531,A661-$C$3):E660),"")</f>
        <v>0.47950614665579777</v>
      </c>
      <c r="G661" s="2">
        <f>+IF(A661&gt;$C$3,STDEVA(INDEX($E$15:$E$2531,A661-$C$3):E660),"")</f>
        <v>9.7138937827795733E-3</v>
      </c>
      <c r="H661">
        <f t="shared" si="111"/>
        <v>-0.55654053337765619</v>
      </c>
      <c r="I661" s="2" t="str">
        <f t="shared" si="112"/>
        <v/>
      </c>
      <c r="J661">
        <f t="shared" si="113"/>
        <v>181.12</v>
      </c>
      <c r="K661">
        <f t="shared" si="114"/>
        <v>113.45</v>
      </c>
      <c r="L661" s="37">
        <f t="shared" si="115"/>
        <v>122.49999999999869</v>
      </c>
      <c r="M661" t="str">
        <f t="shared" si="116"/>
        <v>Long</v>
      </c>
      <c r="N661" s="39">
        <f t="shared" si="117"/>
        <v>0</v>
      </c>
      <c r="O661" s="40">
        <f t="shared" si="120"/>
        <v>-1534.9750000000151</v>
      </c>
      <c r="P661" s="39">
        <f t="shared" si="118"/>
        <v>0</v>
      </c>
      <c r="Q661" s="39">
        <f t="shared" si="119"/>
        <v>0</v>
      </c>
      <c r="R661" s="39">
        <f>IF((O661 - MAX($O$15:O661)) &lt; 0, O661 - MAX($O$15:O661), 0)</f>
        <v>-3099.7250000000085</v>
      </c>
    </row>
    <row r="662" spans="1:18" x14ac:dyDescent="0.25">
      <c r="A662" s="2">
        <v>648</v>
      </c>
      <c r="B662" t="s">
        <v>648</v>
      </c>
      <c r="C662" s="8">
        <v>179.75</v>
      </c>
      <c r="D662" s="8">
        <v>111.83</v>
      </c>
      <c r="E662" s="17">
        <f t="shared" si="110"/>
        <v>0.47458713556105919</v>
      </c>
      <c r="F662" s="2">
        <f>+IF(A662&gt;$C$3,AVERAGE(INDEX($E$15:$E$2531,A662-$C$3):E661),"")</f>
        <v>0.47787340808580769</v>
      </c>
      <c r="G662" s="2">
        <f>+IF(A662&gt;$C$3,STDEVA(INDEX($E$15:$E$2531,A662-$C$3):E661),"")</f>
        <v>9.1776656501967053E-3</v>
      </c>
      <c r="H662">
        <f t="shared" si="111"/>
        <v>-0.35807280957964149</v>
      </c>
      <c r="I662" s="2" t="str">
        <f t="shared" si="112"/>
        <v/>
      </c>
      <c r="J662">
        <f t="shared" si="113"/>
        <v>181.12</v>
      </c>
      <c r="K662">
        <f t="shared" si="114"/>
        <v>113.45</v>
      </c>
      <c r="L662" s="37">
        <f t="shared" si="115"/>
        <v>62.5</v>
      </c>
      <c r="M662" t="str">
        <f t="shared" si="116"/>
        <v>Long</v>
      </c>
      <c r="N662" s="39">
        <f t="shared" si="117"/>
        <v>0</v>
      </c>
      <c r="O662" s="40">
        <f t="shared" si="120"/>
        <v>-1534.9750000000151</v>
      </c>
      <c r="P662" s="39">
        <f t="shared" si="118"/>
        <v>0</v>
      </c>
      <c r="Q662" s="39">
        <f t="shared" si="119"/>
        <v>0</v>
      </c>
      <c r="R662" s="39">
        <f>IF((O662 - MAX($O$15:O662)) &lt; 0, O662 - MAX($O$15:O662), 0)</f>
        <v>-3099.7250000000085</v>
      </c>
    </row>
    <row r="663" spans="1:18" x14ac:dyDescent="0.25">
      <c r="A663" s="2">
        <v>649</v>
      </c>
      <c r="B663" t="s">
        <v>649</v>
      </c>
      <c r="C663" s="8">
        <v>179.73</v>
      </c>
      <c r="D663" s="8">
        <v>111.53</v>
      </c>
      <c r="E663" s="17">
        <f t="shared" si="110"/>
        <v>0.47716211175749762</v>
      </c>
      <c r="F663" s="2">
        <f>+IF(A663&gt;$C$3,AVERAGE(INDEX($E$15:$E$2531,A663-$C$3):E662),"")</f>
        <v>0.47584789423525348</v>
      </c>
      <c r="G663" s="2">
        <f>+IF(A663&gt;$C$3,STDEVA(INDEX($E$15:$E$2531,A663-$C$3):E662),"")</f>
        <v>7.283610293699656E-3</v>
      </c>
      <c r="H663">
        <f t="shared" si="111"/>
        <v>0.18043490374285198</v>
      </c>
      <c r="I663" s="2" t="str">
        <f t="shared" si="112"/>
        <v/>
      </c>
      <c r="J663">
        <f t="shared" si="113"/>
        <v>181.12</v>
      </c>
      <c r="K663">
        <f t="shared" si="114"/>
        <v>113.45</v>
      </c>
      <c r="L663" s="37">
        <f t="shared" si="115"/>
        <v>132.49999999999676</v>
      </c>
      <c r="M663" t="str">
        <f t="shared" si="116"/>
        <v>Long</v>
      </c>
      <c r="N663" s="39">
        <f t="shared" si="117"/>
        <v>0</v>
      </c>
      <c r="O663" s="40">
        <f t="shared" si="120"/>
        <v>-1534.9750000000151</v>
      </c>
      <c r="P663" s="39">
        <f t="shared" si="118"/>
        <v>0</v>
      </c>
      <c r="Q663" s="39">
        <f t="shared" si="119"/>
        <v>0</v>
      </c>
      <c r="R663" s="39">
        <f>IF((O663 - MAX($O$15:O663)) &lt; 0, O663 - MAX($O$15:O663), 0)</f>
        <v>-3099.7250000000085</v>
      </c>
    </row>
    <row r="664" spans="1:18" x14ac:dyDescent="0.25">
      <c r="A664" s="2">
        <v>650</v>
      </c>
      <c r="B664" t="s">
        <v>650</v>
      </c>
      <c r="C664" s="8">
        <v>178.94</v>
      </c>
      <c r="D664" s="8">
        <v>111.61</v>
      </c>
      <c r="E664" s="17">
        <f t="shared" si="110"/>
        <v>0.47203990245182631</v>
      </c>
      <c r="F664" s="2">
        <f>+IF(A664&gt;$C$3,AVERAGE(INDEX($E$15:$E$2531,A664-$C$3):E663),"")</f>
        <v>0.47441594127258313</v>
      </c>
      <c r="G664" s="2">
        <f>+IF(A664&gt;$C$3,STDEVA(INDEX($E$15:$E$2531,A664-$C$3):E663),"")</f>
        <v>5.0743181473548258E-3</v>
      </c>
      <c r="H664">
        <f t="shared" si="111"/>
        <v>-0.46824790085253482</v>
      </c>
      <c r="I664" s="2" t="str">
        <f t="shared" si="112"/>
        <v/>
      </c>
      <c r="J664">
        <f t="shared" si="113"/>
        <v>181.12</v>
      </c>
      <c r="K664">
        <f t="shared" si="114"/>
        <v>113.45</v>
      </c>
      <c r="L664" s="37">
        <f t="shared" si="115"/>
        <v>-85.000000000000853</v>
      </c>
      <c r="M664" t="str">
        <f t="shared" si="116"/>
        <v>Long</v>
      </c>
      <c r="N664" s="39">
        <f t="shared" si="117"/>
        <v>0</v>
      </c>
      <c r="O664" s="40">
        <f t="shared" si="120"/>
        <v>-1534.9750000000151</v>
      </c>
      <c r="P664" s="39">
        <f t="shared" si="118"/>
        <v>0</v>
      </c>
      <c r="Q664" s="39">
        <f t="shared" si="119"/>
        <v>0</v>
      </c>
      <c r="R664" s="39">
        <f>IF((O664 - MAX($O$15:O664)) &lt; 0, O664 - MAX($O$15:O664), 0)</f>
        <v>-3099.7250000000085</v>
      </c>
    </row>
    <row r="665" spans="1:18" x14ac:dyDescent="0.25">
      <c r="A665" s="2">
        <v>651</v>
      </c>
      <c r="B665" t="s">
        <v>651</v>
      </c>
      <c r="C665" s="8">
        <v>180.94</v>
      </c>
      <c r="D665" s="8">
        <v>112.48</v>
      </c>
      <c r="E665" s="17">
        <f t="shared" si="110"/>
        <v>0.4753900565352408</v>
      </c>
      <c r="F665" s="2">
        <f>+IF(A665&gt;$C$3,AVERAGE(INDEX($E$15:$E$2531,A665-$C$3):E664),"")</f>
        <v>0.47350621181533842</v>
      </c>
      <c r="G665" s="2">
        <f>+IF(A665&gt;$C$3,STDEVA(INDEX($E$15:$E$2531,A665-$C$3):E664),"")</f>
        <v>4.6153668695307331E-3</v>
      </c>
      <c r="H665">
        <f t="shared" si="111"/>
        <v>0.40816792535799501</v>
      </c>
      <c r="I665" s="2" t="str">
        <f t="shared" si="112"/>
        <v/>
      </c>
      <c r="J665">
        <f t="shared" si="113"/>
        <v>181.12</v>
      </c>
      <c r="K665">
        <f t="shared" si="114"/>
        <v>113.45</v>
      </c>
      <c r="L665" s="37">
        <f t="shared" si="115"/>
        <v>197.49999999999801</v>
      </c>
      <c r="M665" t="str">
        <f t="shared" si="116"/>
        <v>Long</v>
      </c>
      <c r="N665" s="39">
        <f t="shared" si="117"/>
        <v>0</v>
      </c>
      <c r="O665" s="40">
        <f t="shared" si="120"/>
        <v>-1534.9750000000151</v>
      </c>
      <c r="P665" s="39">
        <f t="shared" si="118"/>
        <v>0</v>
      </c>
      <c r="Q665" s="39">
        <f t="shared" si="119"/>
        <v>0</v>
      </c>
      <c r="R665" s="39">
        <f>IF((O665 - MAX($O$15:O665)) &lt; 0, O665 - MAX($O$15:O665), 0)</f>
        <v>-3099.7250000000085</v>
      </c>
    </row>
    <row r="666" spans="1:18" x14ac:dyDescent="0.25">
      <c r="A666" s="2">
        <v>652</v>
      </c>
      <c r="B666" t="s">
        <v>652</v>
      </c>
      <c r="C666" s="8">
        <v>181.4</v>
      </c>
      <c r="D666" s="8">
        <v>112.45</v>
      </c>
      <c r="E666" s="17">
        <f t="shared" si="110"/>
        <v>0.47819585927571157</v>
      </c>
      <c r="F666" s="2">
        <f>+IF(A666&gt;$C$3,AVERAGE(INDEX($E$15:$E$2531,A666-$C$3):E665),"")</f>
        <v>0.47296198829404035</v>
      </c>
      <c r="G666" s="2">
        <f>+IF(A666&gt;$C$3,STDEVA(INDEX($E$15:$E$2531,A666-$C$3):E665),"")</f>
        <v>3.9576282685155782E-3</v>
      </c>
      <c r="H666">
        <f t="shared" si="111"/>
        <v>1.3224766518140754</v>
      </c>
      <c r="I666" s="2" t="str">
        <f t="shared" si="112"/>
        <v/>
      </c>
      <c r="J666">
        <f t="shared" si="113"/>
        <v>181.12</v>
      </c>
      <c r="K666">
        <f t="shared" si="114"/>
        <v>113.45</v>
      </c>
      <c r="L666" s="37">
        <f t="shared" si="115"/>
        <v>320.00000000000028</v>
      </c>
      <c r="M666" t="str">
        <f t="shared" si="116"/>
        <v>Long</v>
      </c>
      <c r="N666" s="39">
        <f t="shared" si="117"/>
        <v>0</v>
      </c>
      <c r="O666" s="40">
        <f t="shared" si="120"/>
        <v>-1534.9750000000151</v>
      </c>
      <c r="P666" s="39">
        <f t="shared" si="118"/>
        <v>0</v>
      </c>
      <c r="Q666" s="39">
        <f t="shared" si="119"/>
        <v>0</v>
      </c>
      <c r="R666" s="39">
        <f>IF((O666 - MAX($O$15:O666)) &lt; 0, O666 - MAX($O$15:O666), 0)</f>
        <v>-3099.7250000000085</v>
      </c>
    </row>
    <row r="667" spans="1:18" x14ac:dyDescent="0.25">
      <c r="A667" s="2">
        <v>653</v>
      </c>
      <c r="B667" t="s">
        <v>653</v>
      </c>
      <c r="C667" s="8">
        <v>180.75</v>
      </c>
      <c r="D667" s="8">
        <v>111.43</v>
      </c>
      <c r="E667" s="17">
        <f t="shared" si="110"/>
        <v>0.48371826997991146</v>
      </c>
      <c r="F667" s="2">
        <f>+IF(A667&gt;$C$3,AVERAGE(INDEX($E$15:$E$2531,A667-$C$3):E666),"")</f>
        <v>0.47297917726357891</v>
      </c>
      <c r="G667" s="2">
        <f>+IF(A667&gt;$C$3,STDEVA(INDEX($E$15:$E$2531,A667-$C$3):E666),"")</f>
        <v>3.9827024103160939E-3</v>
      </c>
      <c r="H667">
        <f t="shared" si="111"/>
        <v>2.6964336297173226</v>
      </c>
      <c r="I667" s="2" t="str">
        <f t="shared" si="112"/>
        <v>Sell</v>
      </c>
      <c r="J667" t="str">
        <f t="shared" si="113"/>
        <v/>
      </c>
      <c r="K667" t="str">
        <f t="shared" si="114"/>
        <v/>
      </c>
      <c r="L667" s="37">
        <f t="shared" si="115"/>
        <v>412.49999999999784</v>
      </c>
      <c r="M667" t="str">
        <f t="shared" si="116"/>
        <v>TP</v>
      </c>
      <c r="N667" s="39">
        <f t="shared" si="117"/>
        <v>412.49999999999784</v>
      </c>
      <c r="O667" s="40">
        <f t="shared" si="120"/>
        <v>-1122.4750000000172</v>
      </c>
      <c r="P667" s="39">
        <f t="shared" si="118"/>
        <v>3.75</v>
      </c>
      <c r="Q667" s="39">
        <f t="shared" si="119"/>
        <v>0</v>
      </c>
      <c r="R667" s="39">
        <f>IF((O667 - MAX($O$15:O667)) &lt; 0, O667 - MAX($O$15:O667), 0)</f>
        <v>-2687.2250000000104</v>
      </c>
    </row>
    <row r="668" spans="1:18" x14ac:dyDescent="0.25">
      <c r="A668" s="2">
        <v>654</v>
      </c>
      <c r="B668" t="s">
        <v>654</v>
      </c>
      <c r="C668" s="8">
        <v>178.72</v>
      </c>
      <c r="D668" s="8">
        <v>109.6</v>
      </c>
      <c r="E668" s="17">
        <f t="shared" si="110"/>
        <v>0.4889829608069754</v>
      </c>
      <c r="F668" s="2">
        <f>+IF(A668&gt;$C$3,AVERAGE(INDEX($E$15:$E$2531,A668-$C$3):E667),"")</f>
        <v>0.47439966476417195</v>
      </c>
      <c r="G668" s="2">
        <f>+IF(A668&gt;$C$3,STDEVA(INDEX($E$15:$E$2531,A668-$C$3):E667),"")</f>
        <v>5.2426158410554622E-3</v>
      </c>
      <c r="H668">
        <f t="shared" si="111"/>
        <v>2.7816831301275529</v>
      </c>
      <c r="I668" s="2" t="str">
        <f t="shared" si="112"/>
        <v>Sell</v>
      </c>
      <c r="J668">
        <f t="shared" si="113"/>
        <v>109.6</v>
      </c>
      <c r="K668">
        <f t="shared" si="114"/>
        <v>178.72</v>
      </c>
      <c r="L668" s="37" t="str">
        <f t="shared" si="115"/>
        <v/>
      </c>
      <c r="M668" t="str">
        <f t="shared" si="116"/>
        <v>Short</v>
      </c>
      <c r="N668" s="39">
        <f t="shared" si="117"/>
        <v>0</v>
      </c>
      <c r="O668" s="40">
        <f t="shared" si="120"/>
        <v>-1122.4750000000172</v>
      </c>
      <c r="P668" s="39">
        <f t="shared" si="118"/>
        <v>3.75</v>
      </c>
      <c r="Q668" s="39">
        <f t="shared" si="119"/>
        <v>3604</v>
      </c>
      <c r="R668" s="39">
        <f>IF((O668 - MAX($O$15:O668)) &lt; 0, O668 - MAX($O$15:O668), 0)</f>
        <v>-2687.2250000000104</v>
      </c>
    </row>
    <row r="669" spans="1:18" x14ac:dyDescent="0.25">
      <c r="A669" s="2">
        <v>655</v>
      </c>
      <c r="B669" t="s">
        <v>655</v>
      </c>
      <c r="C669" s="8">
        <v>178.13</v>
      </c>
      <c r="D669" s="8">
        <v>109.84</v>
      </c>
      <c r="E669" s="17">
        <f t="shared" si="110"/>
        <v>0.48348885934467795</v>
      </c>
      <c r="F669" s="2">
        <f>+IF(A669&gt;$C$3,AVERAGE(INDEX($E$15:$E$2531,A669-$C$3):E668),"")</f>
        <v>0.47675359554395069</v>
      </c>
      <c r="G669" s="2">
        <f>+IF(A669&gt;$C$3,STDEVA(INDEX($E$15:$E$2531,A669-$C$3):E668),"")</f>
        <v>6.5105328706649285E-3</v>
      </c>
      <c r="H669">
        <f t="shared" si="111"/>
        <v>1.0345180547470876</v>
      </c>
      <c r="I669" s="2" t="str">
        <f t="shared" si="112"/>
        <v/>
      </c>
      <c r="J669">
        <f t="shared" si="113"/>
        <v>109.6</v>
      </c>
      <c r="K669">
        <f t="shared" si="114"/>
        <v>178.72</v>
      </c>
      <c r="L669" s="37">
        <f t="shared" si="115"/>
        <v>207.50000000000313</v>
      </c>
      <c r="M669" t="str">
        <f t="shared" si="116"/>
        <v>Short</v>
      </c>
      <c r="N669" s="39">
        <f t="shared" si="117"/>
        <v>0</v>
      </c>
      <c r="O669" s="40">
        <f t="shared" si="120"/>
        <v>-1122.4750000000172</v>
      </c>
      <c r="P669" s="39">
        <f t="shared" si="118"/>
        <v>0</v>
      </c>
      <c r="Q669" s="39">
        <f t="shared" si="119"/>
        <v>0</v>
      </c>
      <c r="R669" s="39">
        <f>IF((O669 - MAX($O$15:O669)) &lt; 0, O669 - MAX($O$15:O669), 0)</f>
        <v>-2687.2250000000104</v>
      </c>
    </row>
    <row r="670" spans="1:18" x14ac:dyDescent="0.25">
      <c r="A670" s="2">
        <v>656</v>
      </c>
      <c r="B670" t="s">
        <v>656</v>
      </c>
      <c r="C670" s="8">
        <v>178.11</v>
      </c>
      <c r="D670" s="8">
        <v>110.2</v>
      </c>
      <c r="E670" s="17">
        <f t="shared" si="110"/>
        <v>0.4801044402318797</v>
      </c>
      <c r="F670" s="2">
        <f>+IF(A670&gt;$C$3,AVERAGE(INDEX($E$15:$E$2531,A670-$C$3):E669),"")</f>
        <v>0.47862945852685063</v>
      </c>
      <c r="G670" s="2">
        <f>+IF(A670&gt;$C$3,STDEVA(INDEX($E$15:$E$2531,A670-$C$3):E669),"")</f>
        <v>5.5881404455559976E-3</v>
      </c>
      <c r="H670">
        <f t="shared" si="111"/>
        <v>0.26394857455704518</v>
      </c>
      <c r="I670" s="2" t="str">
        <f t="shared" si="112"/>
        <v/>
      </c>
      <c r="J670">
        <f t="shared" si="113"/>
        <v>109.6</v>
      </c>
      <c r="K670">
        <f t="shared" si="114"/>
        <v>178.72</v>
      </c>
      <c r="L670" s="37">
        <f t="shared" si="115"/>
        <v>302.49999999999841</v>
      </c>
      <c r="M670" t="str">
        <f t="shared" si="116"/>
        <v>Short</v>
      </c>
      <c r="N670" s="39">
        <f t="shared" si="117"/>
        <v>0</v>
      </c>
      <c r="O670" s="40">
        <f t="shared" si="120"/>
        <v>-1122.4750000000172</v>
      </c>
      <c r="P670" s="39">
        <f t="shared" si="118"/>
        <v>0</v>
      </c>
      <c r="Q670" s="39">
        <f t="shared" si="119"/>
        <v>0</v>
      </c>
      <c r="R670" s="39">
        <f>IF((O670 - MAX($O$15:O670)) &lt; 0, O670 - MAX($O$15:O670), 0)</f>
        <v>-2687.2250000000104</v>
      </c>
    </row>
    <row r="671" spans="1:18" x14ac:dyDescent="0.25">
      <c r="A671" s="2">
        <v>657</v>
      </c>
      <c r="B671" t="s">
        <v>657</v>
      </c>
      <c r="C671" s="8">
        <v>179.21600000000001</v>
      </c>
      <c r="D671" s="8">
        <v>111.51</v>
      </c>
      <c r="E671" s="17">
        <f t="shared" si="110"/>
        <v>0.47447750929211319</v>
      </c>
      <c r="F671" s="2">
        <f>+IF(A671&gt;$C$3,AVERAGE(INDEX($E$15:$E$2531,A671-$C$3):E670),"")</f>
        <v>0.47929662177164217</v>
      </c>
      <c r="G671" s="2">
        <f>+IF(A671&gt;$C$3,STDEVA(INDEX($E$15:$E$2531,A671-$C$3):E670),"")</f>
        <v>5.3323524591876326E-3</v>
      </c>
      <c r="H671">
        <f t="shared" si="111"/>
        <v>-0.90374980206450251</v>
      </c>
      <c r="I671" s="2" t="str">
        <f t="shared" si="112"/>
        <v/>
      </c>
      <c r="J671">
        <f t="shared" si="113"/>
        <v>109.6</v>
      </c>
      <c r="K671">
        <f t="shared" si="114"/>
        <v>178.72</v>
      </c>
      <c r="L671" s="37">
        <f t="shared" si="115"/>
        <v>353.5000000000004</v>
      </c>
      <c r="M671" t="str">
        <f t="shared" si="116"/>
        <v>Short</v>
      </c>
      <c r="N671" s="39">
        <f t="shared" si="117"/>
        <v>0</v>
      </c>
      <c r="O671" s="40">
        <f t="shared" si="120"/>
        <v>-1122.4750000000172</v>
      </c>
      <c r="P671" s="39">
        <f t="shared" si="118"/>
        <v>0</v>
      </c>
      <c r="Q671" s="39">
        <f t="shared" si="119"/>
        <v>0</v>
      </c>
      <c r="R671" s="39">
        <f>IF((O671 - MAX($O$15:O671)) &lt; 0, O671 - MAX($O$15:O671), 0)</f>
        <v>-2687.2250000000104</v>
      </c>
    </row>
    <row r="672" spans="1:18" x14ac:dyDescent="0.25">
      <c r="A672" s="2">
        <v>658</v>
      </c>
      <c r="B672" t="s">
        <v>658</v>
      </c>
      <c r="C672" s="8">
        <v>178.65</v>
      </c>
      <c r="D672" s="8">
        <v>111.35</v>
      </c>
      <c r="E672" s="17">
        <f t="shared" si="110"/>
        <v>0.4727501907660423</v>
      </c>
      <c r="F672" s="2">
        <f>+IF(A672&gt;$C$3,AVERAGE(INDEX($E$15:$E$2531,A672-$C$3):E671),"")</f>
        <v>0.47928444107509272</v>
      </c>
      <c r="G672" s="2">
        <f>+IF(A672&gt;$C$3,STDEVA(INDEX($E$15:$E$2531,A672-$C$3):E671),"")</f>
        <v>5.3445662989432549E-3</v>
      </c>
      <c r="H672">
        <f t="shared" si="111"/>
        <v>-1.2225969224747739</v>
      </c>
      <c r="I672" s="2" t="str">
        <f t="shared" si="112"/>
        <v/>
      </c>
      <c r="J672" t="str">
        <f t="shared" si="113"/>
        <v/>
      </c>
      <c r="K672" t="str">
        <f t="shared" si="114"/>
        <v/>
      </c>
      <c r="L672" s="37">
        <f t="shared" si="115"/>
        <v>454.99999999999829</v>
      </c>
      <c r="M672" t="str">
        <f t="shared" si="116"/>
        <v>TP</v>
      </c>
      <c r="N672" s="39">
        <f t="shared" si="117"/>
        <v>454.99999999999829</v>
      </c>
      <c r="O672" s="40">
        <f t="shared" si="120"/>
        <v>-667.47500000001889</v>
      </c>
      <c r="P672" s="39">
        <f t="shared" si="118"/>
        <v>3.75</v>
      </c>
      <c r="Q672" s="39">
        <f t="shared" si="119"/>
        <v>0</v>
      </c>
      <c r="R672" s="39">
        <f>IF((O672 - MAX($O$15:O672)) &lt; 0, O672 - MAX($O$15:O672), 0)</f>
        <v>-2232.2250000000122</v>
      </c>
    </row>
    <row r="673" spans="1:18" x14ac:dyDescent="0.25">
      <c r="A673" s="2">
        <v>659</v>
      </c>
      <c r="B673" t="s">
        <v>659</v>
      </c>
      <c r="C673" s="8">
        <v>181.7</v>
      </c>
      <c r="D673" s="8">
        <v>112.88</v>
      </c>
      <c r="E673" s="17">
        <f t="shared" si="110"/>
        <v>0.4760316678575669</v>
      </c>
      <c r="F673" s="2">
        <f>+IF(A673&gt;$C$3,AVERAGE(INDEX($E$15:$E$2531,A673-$C$3):E672),"")</f>
        <v>0.47879422763159762</v>
      </c>
      <c r="G673" s="2">
        <f>+IF(A673&gt;$C$3,STDEVA(INDEX($E$15:$E$2531,A673-$C$3):E672),"")</f>
        <v>5.7504833903089404E-3</v>
      </c>
      <c r="H673">
        <f t="shared" si="111"/>
        <v>-0.48040479148002718</v>
      </c>
      <c r="I673" s="2" t="str">
        <f t="shared" si="112"/>
        <v/>
      </c>
      <c r="J673" t="str">
        <f t="shared" si="113"/>
        <v/>
      </c>
      <c r="K673" t="str">
        <f t="shared" si="114"/>
        <v/>
      </c>
      <c r="L673" s="37" t="str">
        <f t="shared" si="115"/>
        <v/>
      </c>
      <c r="M673" t="str">
        <f t="shared" si="116"/>
        <v/>
      </c>
      <c r="N673" s="39">
        <f t="shared" si="117"/>
        <v>0</v>
      </c>
      <c r="O673" s="40">
        <f t="shared" si="120"/>
        <v>-667.47500000001889</v>
      </c>
      <c r="P673" s="39">
        <f t="shared" si="118"/>
        <v>0</v>
      </c>
      <c r="Q673" s="39">
        <f t="shared" si="119"/>
        <v>0</v>
      </c>
      <c r="R673" s="39">
        <f>IF((O673 - MAX($O$15:O673)) &lt; 0, O673 - MAX($O$15:O673), 0)</f>
        <v>-2232.2250000000122</v>
      </c>
    </row>
    <row r="674" spans="1:18" x14ac:dyDescent="0.25">
      <c r="A674" s="2">
        <v>660</v>
      </c>
      <c r="B674" t="s">
        <v>660</v>
      </c>
      <c r="C674" s="8">
        <v>181.49</v>
      </c>
      <c r="D674" s="8">
        <v>112.04</v>
      </c>
      <c r="E674" s="17">
        <f t="shared" si="110"/>
        <v>0.4823446053764015</v>
      </c>
      <c r="F674" s="2">
        <f>+IF(A674&gt;$C$3,AVERAGE(INDEX($E$15:$E$2531,A674-$C$3):E673),"")</f>
        <v>0.47923775712112437</v>
      </c>
      <c r="G674" s="2">
        <f>+IF(A674&gt;$C$3,STDEVA(INDEX($E$15:$E$2531,A674-$C$3):E673),"")</f>
        <v>5.3007645200484196E-3</v>
      </c>
      <c r="H674">
        <f t="shared" si="111"/>
        <v>0.58611323772759272</v>
      </c>
      <c r="I674" s="2" t="str">
        <f t="shared" si="112"/>
        <v/>
      </c>
      <c r="J674" t="str">
        <f t="shared" si="113"/>
        <v/>
      </c>
      <c r="K674" t="str">
        <f t="shared" si="114"/>
        <v/>
      </c>
      <c r="L674" s="37" t="str">
        <f t="shared" si="115"/>
        <v/>
      </c>
      <c r="M674" t="str">
        <f t="shared" si="116"/>
        <v/>
      </c>
      <c r="N674" s="39">
        <f t="shared" si="117"/>
        <v>0</v>
      </c>
      <c r="O674" s="40">
        <f t="shared" si="120"/>
        <v>-667.47500000001889</v>
      </c>
      <c r="P674" s="39">
        <f t="shared" si="118"/>
        <v>0</v>
      </c>
      <c r="Q674" s="39">
        <f t="shared" si="119"/>
        <v>0</v>
      </c>
      <c r="R674" s="39">
        <f>IF((O674 - MAX($O$15:O674)) &lt; 0, O674 - MAX($O$15:O674), 0)</f>
        <v>-2232.2250000000122</v>
      </c>
    </row>
    <row r="675" spans="1:18" x14ac:dyDescent="0.25">
      <c r="A675" s="2">
        <v>661</v>
      </c>
      <c r="B675" t="s">
        <v>661</v>
      </c>
      <c r="C675" s="8">
        <v>181.56</v>
      </c>
      <c r="D675" s="8">
        <v>113.93</v>
      </c>
      <c r="E675" s="17">
        <f t="shared" si="110"/>
        <v>0.46600195287824037</v>
      </c>
      <c r="F675" s="2">
        <f>+IF(A675&gt;$C$3,AVERAGE(INDEX($E$15:$E$2531,A675-$C$3):E674),"")</f>
        <v>0.48001048477014219</v>
      </c>
      <c r="G675" s="2">
        <f>+IF(A675&gt;$C$3,STDEVA(INDEX($E$15:$E$2531,A675-$C$3):E674),"")</f>
        <v>5.1751638872930055E-3</v>
      </c>
      <c r="H675">
        <f t="shared" si="111"/>
        <v>-2.7068769602249874</v>
      </c>
      <c r="I675" s="2" t="str">
        <f t="shared" si="112"/>
        <v>Buy</v>
      </c>
      <c r="J675">
        <f t="shared" si="113"/>
        <v>181.56</v>
      </c>
      <c r="K675">
        <f t="shared" si="114"/>
        <v>113.93</v>
      </c>
      <c r="L675" s="37" t="str">
        <f t="shared" si="115"/>
        <v/>
      </c>
      <c r="M675" t="str">
        <f t="shared" si="116"/>
        <v>Long</v>
      </c>
      <c r="N675" s="39">
        <f t="shared" si="117"/>
        <v>0</v>
      </c>
      <c r="O675" s="40">
        <f t="shared" si="120"/>
        <v>-667.47500000001889</v>
      </c>
      <c r="P675" s="39">
        <f t="shared" si="118"/>
        <v>3.75</v>
      </c>
      <c r="Q675" s="39">
        <f t="shared" si="119"/>
        <v>3693.625</v>
      </c>
      <c r="R675" s="39">
        <f>IF((O675 - MAX($O$15:O675)) &lt; 0, O675 - MAX($O$15:O675), 0)</f>
        <v>-2232.2250000000122</v>
      </c>
    </row>
    <row r="676" spans="1:18" x14ac:dyDescent="0.25">
      <c r="A676" s="2">
        <v>662</v>
      </c>
      <c r="B676" t="s">
        <v>662</v>
      </c>
      <c r="C676" s="8">
        <v>182.53</v>
      </c>
      <c r="D676" s="8">
        <v>114.78</v>
      </c>
      <c r="E676" s="17">
        <f t="shared" si="110"/>
        <v>0.4638972903944763</v>
      </c>
      <c r="F676" s="2">
        <f>+IF(A676&gt;$C$3,AVERAGE(INDEX($E$15:$E$2531,A676-$C$3):E675),"")</f>
        <v>0.47865560628153436</v>
      </c>
      <c r="G676" s="2">
        <f>+IF(A676&gt;$C$3,STDEVA(INDEX($E$15:$E$2531,A676-$C$3):E675),"")</f>
        <v>6.9882348334011956E-3</v>
      </c>
      <c r="H676">
        <f t="shared" si="111"/>
        <v>-2.1118803587593722</v>
      </c>
      <c r="I676" s="2" t="str">
        <f t="shared" si="112"/>
        <v>Buy</v>
      </c>
      <c r="J676">
        <f t="shared" si="113"/>
        <v>181.56</v>
      </c>
      <c r="K676">
        <f t="shared" si="114"/>
        <v>113.93</v>
      </c>
      <c r="L676" s="37">
        <f t="shared" si="115"/>
        <v>30.000000000001137</v>
      </c>
      <c r="M676" t="str">
        <f t="shared" si="116"/>
        <v>Long</v>
      </c>
      <c r="N676" s="39">
        <f t="shared" si="117"/>
        <v>0</v>
      </c>
      <c r="O676" s="40">
        <f t="shared" si="120"/>
        <v>-667.47500000001889</v>
      </c>
      <c r="P676" s="39">
        <f t="shared" si="118"/>
        <v>0</v>
      </c>
      <c r="Q676" s="39">
        <f t="shared" si="119"/>
        <v>0</v>
      </c>
      <c r="R676" s="39">
        <f>IF((O676 - MAX($O$15:O676)) &lt; 0, O676 - MAX($O$15:O676), 0)</f>
        <v>-2232.2250000000122</v>
      </c>
    </row>
    <row r="677" spans="1:18" x14ac:dyDescent="0.25">
      <c r="A677" s="2">
        <v>663</v>
      </c>
      <c r="B677" t="s">
        <v>663</v>
      </c>
      <c r="C677" s="8">
        <v>182.93</v>
      </c>
      <c r="D677" s="8">
        <v>115.22</v>
      </c>
      <c r="E677" s="17">
        <f t="shared" si="110"/>
        <v>0.4622602216989698</v>
      </c>
      <c r="F677" s="2">
        <f>+IF(A677&gt;$C$3,AVERAGE(INDEX($E$15:$E$2531,A677-$C$3):E676),"")</f>
        <v>0.47645327521648589</v>
      </c>
      <c r="G677" s="2">
        <f>+IF(A677&gt;$C$3,STDEVA(INDEX($E$15:$E$2531,A677-$C$3):E676),"")</f>
        <v>8.2098140486913922E-3</v>
      </c>
      <c r="H677">
        <f t="shared" si="111"/>
        <v>-1.7287911070017969</v>
      </c>
      <c r="I677" s="2" t="str">
        <f t="shared" si="112"/>
        <v/>
      </c>
      <c r="J677">
        <f t="shared" si="113"/>
        <v>181.56</v>
      </c>
      <c r="K677">
        <f t="shared" si="114"/>
        <v>113.93</v>
      </c>
      <c r="L677" s="37">
        <f t="shared" si="115"/>
        <v>20.000000000003126</v>
      </c>
      <c r="M677" t="str">
        <f t="shared" si="116"/>
        <v>Long</v>
      </c>
      <c r="N677" s="39">
        <f t="shared" si="117"/>
        <v>0</v>
      </c>
      <c r="O677" s="40">
        <f t="shared" si="120"/>
        <v>-667.47500000001889</v>
      </c>
      <c r="P677" s="39">
        <f t="shared" si="118"/>
        <v>0</v>
      </c>
      <c r="Q677" s="39">
        <f t="shared" si="119"/>
        <v>0</v>
      </c>
      <c r="R677" s="39">
        <f>IF((O677 - MAX($O$15:O677)) &lt; 0, O677 - MAX($O$15:O677), 0)</f>
        <v>-2232.2250000000122</v>
      </c>
    </row>
    <row r="678" spans="1:18" x14ac:dyDescent="0.25">
      <c r="A678" s="2">
        <v>664</v>
      </c>
      <c r="B678" t="s">
        <v>664</v>
      </c>
      <c r="C678" s="8">
        <v>183.85499999999999</v>
      </c>
      <c r="D678" s="8">
        <v>115.23</v>
      </c>
      <c r="E678" s="17">
        <f t="shared" si="110"/>
        <v>0.46721727243531497</v>
      </c>
      <c r="F678" s="2">
        <f>+IF(A678&gt;$C$3,AVERAGE(INDEX($E$15:$E$2531,A678-$C$3):E677),"")</f>
        <v>0.47348408198226305</v>
      </c>
      <c r="G678" s="2">
        <f>+IF(A678&gt;$C$3,STDEVA(INDEX($E$15:$E$2531,A678-$C$3):E677),"")</f>
        <v>7.9397193331053207E-3</v>
      </c>
      <c r="H678">
        <f t="shared" si="111"/>
        <v>-0.78929862429999231</v>
      </c>
      <c r="I678" s="2" t="str">
        <f t="shared" si="112"/>
        <v/>
      </c>
      <c r="J678">
        <f t="shared" si="113"/>
        <v>181.56</v>
      </c>
      <c r="K678">
        <f t="shared" si="114"/>
        <v>113.93</v>
      </c>
      <c r="L678" s="37">
        <f t="shared" si="115"/>
        <v>248.7499999999975</v>
      </c>
      <c r="M678" t="str">
        <f t="shared" si="116"/>
        <v>Long</v>
      </c>
      <c r="N678" s="39">
        <f t="shared" si="117"/>
        <v>0</v>
      </c>
      <c r="O678" s="40">
        <f t="shared" si="120"/>
        <v>-667.47500000001889</v>
      </c>
      <c r="P678" s="39">
        <f t="shared" si="118"/>
        <v>0</v>
      </c>
      <c r="Q678" s="39">
        <f t="shared" si="119"/>
        <v>0</v>
      </c>
      <c r="R678" s="39">
        <f>IF((O678 - MAX($O$15:O678)) &lt; 0, O678 - MAX($O$15:O678), 0)</f>
        <v>-2232.2250000000122</v>
      </c>
    </row>
    <row r="679" spans="1:18" x14ac:dyDescent="0.25">
      <c r="A679" s="2">
        <v>665</v>
      </c>
      <c r="B679" t="s">
        <v>665</v>
      </c>
      <c r="C679" s="8">
        <v>183.845</v>
      </c>
      <c r="D679" s="8">
        <v>115.16</v>
      </c>
      <c r="E679" s="17">
        <f t="shared" si="110"/>
        <v>0.46777054554972181</v>
      </c>
      <c r="F679" s="2">
        <f>+IF(A679&gt;$C$3,AVERAGE(INDEX($E$15:$E$2531,A679-$C$3):E678),"")</f>
        <v>0.47167612788122276</v>
      </c>
      <c r="G679" s="2">
        <f>+IF(A679&gt;$C$3,STDEVA(INDEX($E$15:$E$2531,A679-$C$3):E678),"")</f>
        <v>7.1943744885405621E-3</v>
      </c>
      <c r="H679">
        <f t="shared" si="111"/>
        <v>-0.54286614322369475</v>
      </c>
      <c r="I679" s="2" t="str">
        <f t="shared" si="112"/>
        <v/>
      </c>
      <c r="J679">
        <f t="shared" si="113"/>
        <v>181.56</v>
      </c>
      <c r="K679">
        <f t="shared" si="114"/>
        <v>113.93</v>
      </c>
      <c r="L679" s="37">
        <f t="shared" si="115"/>
        <v>263.75000000000165</v>
      </c>
      <c r="M679" t="str">
        <f t="shared" si="116"/>
        <v>Long</v>
      </c>
      <c r="N679" s="39">
        <f t="shared" si="117"/>
        <v>0</v>
      </c>
      <c r="O679" s="40">
        <f t="shared" si="120"/>
        <v>-667.47500000001889</v>
      </c>
      <c r="P679" s="39">
        <f t="shared" si="118"/>
        <v>0</v>
      </c>
      <c r="Q679" s="39">
        <f t="shared" si="119"/>
        <v>0</v>
      </c>
      <c r="R679" s="39">
        <f>IF((O679 - MAX($O$15:O679)) &lt; 0, O679 - MAX($O$15:O679), 0)</f>
        <v>-2232.2250000000122</v>
      </c>
    </row>
    <row r="680" spans="1:18" x14ac:dyDescent="0.25">
      <c r="A680" s="2">
        <v>666</v>
      </c>
      <c r="B680" t="s">
        <v>666</v>
      </c>
      <c r="C680" s="8">
        <v>183.82</v>
      </c>
      <c r="D680" s="8">
        <v>115.09</v>
      </c>
      <c r="E680" s="17">
        <f t="shared" si="110"/>
        <v>0.46824258694956361</v>
      </c>
      <c r="F680" s="2">
        <f>+IF(A680&gt;$C$3,AVERAGE(INDEX($E$15:$E$2531,A680-$C$3):E679),"")</f>
        <v>0.4703056951387608</v>
      </c>
      <c r="G680" s="2">
        <f>+IF(A680&gt;$C$3,STDEVA(INDEX($E$15:$E$2531,A680-$C$3):E679),"")</f>
        <v>6.5324817776658949E-3</v>
      </c>
      <c r="H680">
        <f t="shared" si="111"/>
        <v>-0.31582303011557084</v>
      </c>
      <c r="I680" s="2" t="str">
        <f t="shared" si="112"/>
        <v/>
      </c>
      <c r="J680">
        <f t="shared" si="113"/>
        <v>181.56</v>
      </c>
      <c r="K680">
        <f t="shared" si="114"/>
        <v>113.93</v>
      </c>
      <c r="L680" s="37">
        <f t="shared" si="115"/>
        <v>274.99999999999858</v>
      </c>
      <c r="M680" t="str">
        <f t="shared" si="116"/>
        <v>Long</v>
      </c>
      <c r="N680" s="39">
        <f t="shared" si="117"/>
        <v>0</v>
      </c>
      <c r="O680" s="40">
        <f t="shared" si="120"/>
        <v>-667.47500000001889</v>
      </c>
      <c r="P680" s="39">
        <f t="shared" si="118"/>
        <v>0</v>
      </c>
      <c r="Q680" s="39">
        <f t="shared" si="119"/>
        <v>0</v>
      </c>
      <c r="R680" s="39">
        <f>IF((O680 - MAX($O$15:O680)) &lt; 0, O680 - MAX($O$15:O680), 0)</f>
        <v>-2232.2250000000122</v>
      </c>
    </row>
    <row r="681" spans="1:18" x14ac:dyDescent="0.25">
      <c r="A681" s="2">
        <v>667</v>
      </c>
      <c r="B681" t="s">
        <v>667</v>
      </c>
      <c r="C681" s="8">
        <v>184.69</v>
      </c>
      <c r="D681" s="8">
        <v>115.36</v>
      </c>
      <c r="E681" s="17">
        <f t="shared" si="110"/>
        <v>0.47062107035118111</v>
      </c>
      <c r="F681" s="2">
        <f>+IF(A681&gt;$C$3,AVERAGE(INDEX($E$15:$E$2531,A681-$C$3):E680),"")</f>
        <v>0.46961292598958859</v>
      </c>
      <c r="G681" s="2">
        <f>+IF(A681&gt;$C$3,STDEVA(INDEX($E$15:$E$2531,A681-$C$3):E680),"")</f>
        <v>6.3631710415102223E-3</v>
      </c>
      <c r="H681">
        <f t="shared" si="111"/>
        <v>0.15843427043150035</v>
      </c>
      <c r="I681" s="2" t="str">
        <f t="shared" si="112"/>
        <v/>
      </c>
      <c r="J681" t="str">
        <f t="shared" si="113"/>
        <v/>
      </c>
      <c r="K681" t="str">
        <f t="shared" si="114"/>
        <v/>
      </c>
      <c r="L681" s="37">
        <f t="shared" si="115"/>
        <v>425.00000000000068</v>
      </c>
      <c r="M681" t="str">
        <f t="shared" si="116"/>
        <v>TP</v>
      </c>
      <c r="N681" s="39">
        <f t="shared" si="117"/>
        <v>425.00000000000068</v>
      </c>
      <c r="O681" s="40">
        <f t="shared" si="120"/>
        <v>-242.47500000001821</v>
      </c>
      <c r="P681" s="39">
        <f t="shared" si="118"/>
        <v>3.75</v>
      </c>
      <c r="Q681" s="39">
        <f t="shared" si="119"/>
        <v>0</v>
      </c>
      <c r="R681" s="39">
        <f>IF((O681 - MAX($O$15:O681)) &lt; 0, O681 - MAX($O$15:O681), 0)</f>
        <v>-1807.2250000000113</v>
      </c>
    </row>
    <row r="682" spans="1:18" x14ac:dyDescent="0.25">
      <c r="A682" s="2">
        <v>668</v>
      </c>
      <c r="B682" t="s">
        <v>668</v>
      </c>
      <c r="C682" s="8">
        <v>182.92</v>
      </c>
      <c r="D682" s="8">
        <v>114.11</v>
      </c>
      <c r="E682" s="17">
        <f t="shared" si="110"/>
        <v>0.47188600334326603</v>
      </c>
      <c r="F682" s="2">
        <f>+IF(A682&gt;$C$3,AVERAGE(INDEX($E$15:$E$2531,A682-$C$3):E681),"")</f>
        <v>0.46937635705460401</v>
      </c>
      <c r="G682" s="2">
        <f>+IF(A682&gt;$C$3,STDEVA(INDEX($E$15:$E$2531,A682-$C$3):E681),"")</f>
        <v>6.2708632445556325E-3</v>
      </c>
      <c r="H682">
        <f t="shared" si="111"/>
        <v>0.40020746598817825</v>
      </c>
      <c r="I682" s="2" t="str">
        <f t="shared" si="112"/>
        <v/>
      </c>
      <c r="J682" t="str">
        <f t="shared" si="113"/>
        <v/>
      </c>
      <c r="K682" t="str">
        <f t="shared" si="114"/>
        <v/>
      </c>
      <c r="L682" s="37" t="str">
        <f t="shared" si="115"/>
        <v/>
      </c>
      <c r="M682" t="str">
        <f t="shared" si="116"/>
        <v/>
      </c>
      <c r="N682" s="39">
        <f t="shared" si="117"/>
        <v>0</v>
      </c>
      <c r="O682" s="40">
        <f t="shared" si="120"/>
        <v>-242.47500000001821</v>
      </c>
      <c r="P682" s="39">
        <f t="shared" si="118"/>
        <v>0</v>
      </c>
      <c r="Q682" s="39">
        <f t="shared" si="119"/>
        <v>0</v>
      </c>
      <c r="R682" s="39">
        <f>IF((O682 - MAX($O$15:O682)) &lt; 0, O682 - MAX($O$15:O682), 0)</f>
        <v>-1807.2250000000113</v>
      </c>
    </row>
    <row r="683" spans="1:18" x14ac:dyDescent="0.25">
      <c r="A683" s="2">
        <v>669</v>
      </c>
      <c r="B683" t="s">
        <v>669</v>
      </c>
      <c r="C683" s="8">
        <v>182.88499999999999</v>
      </c>
      <c r="D683" s="8">
        <v>114.69</v>
      </c>
      <c r="E683" s="17">
        <f t="shared" si="110"/>
        <v>0.46662470362878772</v>
      </c>
      <c r="F683" s="2">
        <f>+IF(A683&gt;$C$3,AVERAGE(INDEX($E$15:$E$2531,A683-$C$3):E682),"")</f>
        <v>0.46891572766412615</v>
      </c>
      <c r="G683" s="2">
        <f>+IF(A683&gt;$C$3,STDEVA(INDEX($E$15:$E$2531,A683-$C$3):E682),"")</f>
        <v>5.8596646058793646E-3</v>
      </c>
      <c r="H683">
        <f t="shared" si="111"/>
        <v>-0.3909821106552247</v>
      </c>
      <c r="I683" s="2" t="str">
        <f t="shared" si="112"/>
        <v/>
      </c>
      <c r="J683" t="str">
        <f t="shared" si="113"/>
        <v/>
      </c>
      <c r="K683" t="str">
        <f t="shared" si="114"/>
        <v/>
      </c>
      <c r="L683" s="37" t="str">
        <f t="shared" si="115"/>
        <v/>
      </c>
      <c r="M683" t="str">
        <f t="shared" si="116"/>
        <v/>
      </c>
      <c r="N683" s="39">
        <f t="shared" si="117"/>
        <v>0</v>
      </c>
      <c r="O683" s="40">
        <f t="shared" si="120"/>
        <v>-242.47500000001821</v>
      </c>
      <c r="P683" s="39">
        <f t="shared" si="118"/>
        <v>0</v>
      </c>
      <c r="Q683" s="39">
        <f t="shared" si="119"/>
        <v>0</v>
      </c>
      <c r="R683" s="39">
        <f>IF((O683 - MAX($O$15:O683)) &lt; 0, O683 - MAX($O$15:O683), 0)</f>
        <v>-1807.2250000000113</v>
      </c>
    </row>
    <row r="684" spans="1:18" x14ac:dyDescent="0.25">
      <c r="A684" s="2">
        <v>670</v>
      </c>
      <c r="B684" t="s">
        <v>670</v>
      </c>
      <c r="C684" s="8">
        <v>182.36</v>
      </c>
      <c r="D684" s="8">
        <v>113.76</v>
      </c>
      <c r="E684" s="17">
        <f t="shared" si="110"/>
        <v>0.47189178929030995</v>
      </c>
      <c r="F684" s="2">
        <f>+IF(A684&gt;$C$3,AVERAGE(INDEX($E$15:$E$2531,A684-$C$3):E683),"")</f>
        <v>0.46716907191439133</v>
      </c>
      <c r="G684" s="2">
        <f>+IF(A684&gt;$C$3,STDEVA(INDEX($E$15:$E$2531,A684-$C$3):E683),"")</f>
        <v>3.0029596253879141E-3</v>
      </c>
      <c r="H684">
        <f t="shared" si="111"/>
        <v>1.5726876032535899</v>
      </c>
      <c r="I684" s="2" t="str">
        <f t="shared" si="112"/>
        <v/>
      </c>
      <c r="J684" t="str">
        <f t="shared" si="113"/>
        <v/>
      </c>
      <c r="K684" t="str">
        <f t="shared" si="114"/>
        <v/>
      </c>
      <c r="L684" s="37" t="str">
        <f t="shared" si="115"/>
        <v/>
      </c>
      <c r="M684" t="str">
        <f t="shared" si="116"/>
        <v/>
      </c>
      <c r="N684" s="39">
        <f t="shared" si="117"/>
        <v>0</v>
      </c>
      <c r="O684" s="40">
        <f t="shared" si="120"/>
        <v>-242.47500000001821</v>
      </c>
      <c r="P684" s="39">
        <f t="shared" si="118"/>
        <v>0</v>
      </c>
      <c r="Q684" s="39">
        <f t="shared" si="119"/>
        <v>0</v>
      </c>
      <c r="R684" s="39">
        <f>IF((O684 - MAX($O$15:O684)) &lt; 0, O684 - MAX($O$15:O684), 0)</f>
        <v>-1807.2250000000113</v>
      </c>
    </row>
    <row r="685" spans="1:18" x14ac:dyDescent="0.25">
      <c r="A685" s="2">
        <v>671</v>
      </c>
      <c r="B685" t="s">
        <v>671</v>
      </c>
      <c r="C685" s="8">
        <v>183.48</v>
      </c>
      <c r="D685" s="8">
        <v>114.71</v>
      </c>
      <c r="E685" s="17">
        <f t="shared" si="110"/>
        <v>0.46969846543579491</v>
      </c>
      <c r="F685" s="2">
        <f>+IF(A685&gt;$C$3,AVERAGE(INDEX($E$15:$E$2531,A685-$C$3):E684),"")</f>
        <v>0.46782349818239904</v>
      </c>
      <c r="G685" s="2">
        <f>+IF(A685&gt;$C$3,STDEVA(INDEX($E$15:$E$2531,A685-$C$3):E684),"")</f>
        <v>3.339714826890364E-3</v>
      </c>
      <c r="H685">
        <f t="shared" si="111"/>
        <v>0.56141537543840603</v>
      </c>
      <c r="I685" s="2" t="str">
        <f t="shared" si="112"/>
        <v/>
      </c>
      <c r="J685" t="str">
        <f t="shared" si="113"/>
        <v/>
      </c>
      <c r="K685" t="str">
        <f t="shared" si="114"/>
        <v/>
      </c>
      <c r="L685" s="37" t="str">
        <f t="shared" si="115"/>
        <v/>
      </c>
      <c r="M685" t="str">
        <f t="shared" si="116"/>
        <v/>
      </c>
      <c r="N685" s="39">
        <f t="shared" si="117"/>
        <v>0</v>
      </c>
      <c r="O685" s="40">
        <f t="shared" si="120"/>
        <v>-242.47500000001821</v>
      </c>
      <c r="P685" s="39">
        <f t="shared" si="118"/>
        <v>0</v>
      </c>
      <c r="Q685" s="39">
        <f t="shared" si="119"/>
        <v>0</v>
      </c>
      <c r="R685" s="39">
        <f>IF((O685 - MAX($O$15:O685)) &lt; 0, O685 - MAX($O$15:O685), 0)</f>
        <v>-1807.2250000000113</v>
      </c>
    </row>
    <row r="686" spans="1:18" x14ac:dyDescent="0.25">
      <c r="A686" s="2">
        <v>672</v>
      </c>
      <c r="B686" t="s">
        <v>672</v>
      </c>
      <c r="C686" s="8">
        <v>183.52</v>
      </c>
      <c r="D686" s="8">
        <v>114.86</v>
      </c>
      <c r="E686" s="17">
        <f t="shared" si="110"/>
        <v>0.46860965794491022</v>
      </c>
      <c r="F686" s="2">
        <f>+IF(A686&gt;$C$3,AVERAGE(INDEX($E$15:$E$2531,A686-$C$3):E685),"")</f>
        <v>0.46846807318698996</v>
      </c>
      <c r="G686" s="2">
        <f>+IF(A686&gt;$C$3,STDEVA(INDEX($E$15:$E$2531,A686-$C$3):E685),"")</f>
        <v>3.032957780329327E-3</v>
      </c>
      <c r="H686">
        <f t="shared" si="111"/>
        <v>4.6682073465882809E-2</v>
      </c>
      <c r="I686" s="2" t="str">
        <f t="shared" si="112"/>
        <v/>
      </c>
      <c r="J686" t="str">
        <f t="shared" si="113"/>
        <v/>
      </c>
      <c r="K686" t="str">
        <f t="shared" si="114"/>
        <v/>
      </c>
      <c r="L686" s="37" t="str">
        <f t="shared" si="115"/>
        <v/>
      </c>
      <c r="M686" t="str">
        <f t="shared" si="116"/>
        <v/>
      </c>
      <c r="N686" s="39">
        <f t="shared" si="117"/>
        <v>0</v>
      </c>
      <c r="O686" s="40">
        <f t="shared" si="120"/>
        <v>-242.47500000001821</v>
      </c>
      <c r="P686" s="39">
        <f t="shared" si="118"/>
        <v>0</v>
      </c>
      <c r="Q686" s="39">
        <f t="shared" si="119"/>
        <v>0</v>
      </c>
      <c r="R686" s="39">
        <f>IF((O686 - MAX($O$15:O686)) &lt; 0, O686 - MAX($O$15:O686), 0)</f>
        <v>-1807.2250000000113</v>
      </c>
    </row>
    <row r="687" spans="1:18" x14ac:dyDescent="0.25">
      <c r="A687" s="2">
        <v>673</v>
      </c>
      <c r="B687" t="s">
        <v>673</v>
      </c>
      <c r="C687" s="8">
        <v>183.64</v>
      </c>
      <c r="D687" s="8">
        <v>114.89</v>
      </c>
      <c r="E687" s="17">
        <f t="shared" si="110"/>
        <v>0.46900217051574772</v>
      </c>
      <c r="F687" s="2">
        <f>+IF(A687&gt;$C$3,AVERAGE(INDEX($E$15:$E$2531,A687-$C$3):E686),"")</f>
        <v>0.4691735661032056</v>
      </c>
      <c r="G687" s="2">
        <f>+IF(A687&gt;$C$3,STDEVA(INDEX($E$15:$E$2531,A687-$C$3):E686),"")</f>
        <v>1.955562803612072E-3</v>
      </c>
      <c r="H687">
        <f t="shared" si="111"/>
        <v>-8.7645146011827477E-2</v>
      </c>
      <c r="I687" s="2" t="str">
        <f t="shared" si="112"/>
        <v/>
      </c>
      <c r="J687" t="str">
        <f t="shared" si="113"/>
        <v/>
      </c>
      <c r="K687" t="str">
        <f t="shared" si="114"/>
        <v/>
      </c>
      <c r="L687" s="37" t="str">
        <f t="shared" si="115"/>
        <v/>
      </c>
      <c r="M687" t="str">
        <f t="shared" si="116"/>
        <v/>
      </c>
      <c r="N687" s="39">
        <f t="shared" si="117"/>
        <v>0</v>
      </c>
      <c r="O687" s="40">
        <f t="shared" si="120"/>
        <v>-242.47500000001821</v>
      </c>
      <c r="P687" s="39">
        <f t="shared" si="118"/>
        <v>0</v>
      </c>
      <c r="Q687" s="39">
        <f t="shared" si="119"/>
        <v>0</v>
      </c>
      <c r="R687" s="39">
        <f>IF((O687 - MAX($O$15:O687)) &lt; 0, O687 - MAX($O$15:O687), 0)</f>
        <v>-1807.2250000000113</v>
      </c>
    </row>
    <row r="688" spans="1:18" x14ac:dyDescent="0.25">
      <c r="A688" s="2">
        <v>674</v>
      </c>
      <c r="B688" t="s">
        <v>674</v>
      </c>
      <c r="C688" s="8">
        <v>184.14</v>
      </c>
      <c r="D688" s="8">
        <v>115.52</v>
      </c>
      <c r="E688" s="17">
        <f t="shared" si="110"/>
        <v>0.46625266271518367</v>
      </c>
      <c r="F688" s="2">
        <f>+IF(A688&gt;$C$3,AVERAGE(INDEX($E$15:$E$2531,A688-$C$3):E687),"")</f>
        <v>0.46937188811214259</v>
      </c>
      <c r="G688" s="2">
        <f>+IF(A688&gt;$C$3,STDEVA(INDEX($E$15:$E$2531,A688-$C$3):E687),"")</f>
        <v>1.8180385718639456E-3</v>
      </c>
      <c r="H688">
        <f t="shared" si="111"/>
        <v>-1.7157091412867687</v>
      </c>
      <c r="I688" s="2" t="str">
        <f t="shared" si="112"/>
        <v/>
      </c>
      <c r="J688" t="str">
        <f t="shared" si="113"/>
        <v/>
      </c>
      <c r="K688" t="str">
        <f t="shared" si="114"/>
        <v/>
      </c>
      <c r="L688" s="37" t="str">
        <f t="shared" si="115"/>
        <v/>
      </c>
      <c r="M688" t="str">
        <f t="shared" si="116"/>
        <v/>
      </c>
      <c r="N688" s="39">
        <f t="shared" si="117"/>
        <v>0</v>
      </c>
      <c r="O688" s="40">
        <f t="shared" si="120"/>
        <v>-242.47500000001821</v>
      </c>
      <c r="P688" s="39">
        <f t="shared" si="118"/>
        <v>0</v>
      </c>
      <c r="Q688" s="39">
        <f t="shared" si="119"/>
        <v>0</v>
      </c>
      <c r="R688" s="39">
        <f>IF((O688 - MAX($O$15:O688)) &lt; 0, O688 - MAX($O$15:O688), 0)</f>
        <v>-1807.2250000000113</v>
      </c>
    </row>
    <row r="689" spans="1:18" x14ac:dyDescent="0.25">
      <c r="A689" s="2">
        <v>675</v>
      </c>
      <c r="B689" t="s">
        <v>675</v>
      </c>
      <c r="C689" s="8">
        <v>181.685</v>
      </c>
      <c r="D689" s="8">
        <v>113.94</v>
      </c>
      <c r="E689" s="17">
        <f t="shared" si="110"/>
        <v>0.46660242428225618</v>
      </c>
      <c r="F689" s="2">
        <f>+IF(A689&gt;$C$3,AVERAGE(INDEX($E$15:$E$2531,A689-$C$3):E688),"")</f>
        <v>0.46920323446386053</v>
      </c>
      <c r="G689" s="2">
        <f>+IF(A689&gt;$C$3,STDEVA(INDEX($E$15:$E$2531,A689-$C$3):E688),"")</f>
        <v>2.0417941432531927E-3</v>
      </c>
      <c r="H689">
        <f t="shared" si="111"/>
        <v>-1.2737866793272696</v>
      </c>
      <c r="I689" s="2" t="str">
        <f t="shared" si="112"/>
        <v/>
      </c>
      <c r="J689" t="str">
        <f t="shared" si="113"/>
        <v/>
      </c>
      <c r="K689" t="str">
        <f t="shared" si="114"/>
        <v/>
      </c>
      <c r="L689" s="37" t="str">
        <f t="shared" si="115"/>
        <v/>
      </c>
      <c r="M689" t="str">
        <f t="shared" si="116"/>
        <v/>
      </c>
      <c r="N689" s="39">
        <f t="shared" si="117"/>
        <v>0</v>
      </c>
      <c r="O689" s="40">
        <f t="shared" si="120"/>
        <v>-242.47500000001821</v>
      </c>
      <c r="P689" s="39">
        <f t="shared" si="118"/>
        <v>0</v>
      </c>
      <c r="Q689" s="39">
        <f t="shared" si="119"/>
        <v>0</v>
      </c>
      <c r="R689" s="39">
        <f>IF((O689 - MAX($O$15:O689)) &lt; 0, O689 - MAX($O$15:O689), 0)</f>
        <v>-1807.2250000000113</v>
      </c>
    </row>
    <row r="690" spans="1:18" x14ac:dyDescent="0.25">
      <c r="A690" s="2">
        <v>676</v>
      </c>
      <c r="B690" t="s">
        <v>676</v>
      </c>
      <c r="C690" s="8">
        <v>183.67</v>
      </c>
      <c r="D690" s="8">
        <v>115.34</v>
      </c>
      <c r="E690" s="17">
        <f t="shared" si="110"/>
        <v>0.4652563809531769</v>
      </c>
      <c r="F690" s="2">
        <f>+IF(A690&gt;$C$3,AVERAGE(INDEX($E$15:$E$2531,A690-$C$3):E689),"")</f>
        <v>0.46902099416749304</v>
      </c>
      <c r="G690" s="2">
        <f>+IF(A690&gt;$C$3,STDEVA(INDEX($E$15:$E$2531,A690-$C$3):E689),"")</f>
        <v>2.2049334686905916E-3</v>
      </c>
      <c r="H690">
        <f t="shared" si="111"/>
        <v>-1.7073590962142629</v>
      </c>
      <c r="I690" s="2" t="str">
        <f t="shared" si="112"/>
        <v/>
      </c>
      <c r="J690" t="str">
        <f t="shared" si="113"/>
        <v/>
      </c>
      <c r="K690" t="str">
        <f t="shared" si="114"/>
        <v/>
      </c>
      <c r="L690" s="37" t="str">
        <f t="shared" si="115"/>
        <v/>
      </c>
      <c r="M690" t="str">
        <f t="shared" si="116"/>
        <v/>
      </c>
      <c r="N690" s="39">
        <f t="shared" si="117"/>
        <v>0</v>
      </c>
      <c r="O690" s="40">
        <f t="shared" si="120"/>
        <v>-242.47500000001821</v>
      </c>
      <c r="P690" s="39">
        <f t="shared" si="118"/>
        <v>0</v>
      </c>
      <c r="Q690" s="39">
        <f t="shared" si="119"/>
        <v>0</v>
      </c>
      <c r="R690" s="39">
        <f>IF((O690 - MAX($O$15:O690)) &lt; 0, O690 - MAX($O$15:O690), 0)</f>
        <v>-1807.2250000000113</v>
      </c>
    </row>
    <row r="691" spans="1:18" x14ac:dyDescent="0.25">
      <c r="A691" s="2">
        <v>677</v>
      </c>
      <c r="B691" t="s">
        <v>677</v>
      </c>
      <c r="C691" s="8">
        <v>184.66</v>
      </c>
      <c r="D691" s="8">
        <v>116.2</v>
      </c>
      <c r="E691" s="17">
        <f t="shared" si="110"/>
        <v>0.46320345192667089</v>
      </c>
      <c r="F691" s="2">
        <f>+IF(A691&gt;$C$3,AVERAGE(INDEX($E$15:$E$2531,A691-$C$3):E690),"")</f>
        <v>0.46842491756771476</v>
      </c>
      <c r="G691" s="2">
        <f>+IF(A691&gt;$C$3,STDEVA(INDEX($E$15:$E$2531,A691-$C$3):E690),"")</f>
        <v>2.4317729092008349E-3</v>
      </c>
      <c r="H691">
        <f t="shared" si="111"/>
        <v>-2.147184723247789</v>
      </c>
      <c r="I691" s="2" t="str">
        <f t="shared" si="112"/>
        <v>Buy</v>
      </c>
      <c r="J691">
        <f t="shared" si="113"/>
        <v>184.66</v>
      </c>
      <c r="K691">
        <f t="shared" si="114"/>
        <v>116.2</v>
      </c>
      <c r="L691" s="37" t="str">
        <f t="shared" si="115"/>
        <v/>
      </c>
      <c r="M691" t="str">
        <f t="shared" si="116"/>
        <v>Long</v>
      </c>
      <c r="N691" s="39">
        <f t="shared" si="117"/>
        <v>0</v>
      </c>
      <c r="O691" s="40">
        <f t="shared" si="120"/>
        <v>-242.47500000001821</v>
      </c>
      <c r="P691" s="39">
        <f t="shared" si="118"/>
        <v>3.75</v>
      </c>
      <c r="Q691" s="39">
        <f t="shared" si="119"/>
        <v>3760.75</v>
      </c>
      <c r="R691" s="39">
        <f>IF((O691 - MAX($O$15:O691)) &lt; 0, O691 - MAX($O$15:O691), 0)</f>
        <v>-1807.2250000000113</v>
      </c>
    </row>
    <row r="692" spans="1:18" x14ac:dyDescent="0.25">
      <c r="A692" s="2">
        <v>678</v>
      </c>
      <c r="B692" t="s">
        <v>678</v>
      </c>
      <c r="C692" s="8">
        <v>184.42</v>
      </c>
      <c r="D692" s="8">
        <v>116.34</v>
      </c>
      <c r="E692" s="17">
        <f t="shared" si="110"/>
        <v>0.46069882662837969</v>
      </c>
      <c r="F692" s="2">
        <f>+IF(A692&gt;$C$3,AVERAGE(INDEX($E$15:$E$2531,A692-$C$3):E691),"")</f>
        <v>0.4674601896325376</v>
      </c>
      <c r="G692" s="2">
        <f>+IF(A692&gt;$C$3,STDEVA(INDEX($E$15:$E$2531,A692-$C$3):E691),"")</f>
        <v>2.6032778532568781E-3</v>
      </c>
      <c r="H692">
        <f t="shared" si="111"/>
        <v>-2.5972498462655418</v>
      </c>
      <c r="I692" s="2" t="str">
        <f t="shared" si="112"/>
        <v>Buy</v>
      </c>
      <c r="J692">
        <f t="shared" si="113"/>
        <v>184.66</v>
      </c>
      <c r="K692">
        <f t="shared" si="114"/>
        <v>116.2</v>
      </c>
      <c r="L692" s="37">
        <f t="shared" si="115"/>
        <v>-95.000000000002416</v>
      </c>
      <c r="M692" t="str">
        <f t="shared" si="116"/>
        <v>Long</v>
      </c>
      <c r="N692" s="39">
        <f t="shared" si="117"/>
        <v>0</v>
      </c>
      <c r="O692" s="40">
        <f t="shared" si="120"/>
        <v>-242.47500000001821</v>
      </c>
      <c r="P692" s="39">
        <f t="shared" si="118"/>
        <v>0</v>
      </c>
      <c r="Q692" s="39">
        <f t="shared" si="119"/>
        <v>0</v>
      </c>
      <c r="R692" s="39">
        <f>IF((O692 - MAX($O$15:O692)) &lt; 0, O692 - MAX($O$15:O692), 0)</f>
        <v>-1807.2250000000113</v>
      </c>
    </row>
    <row r="693" spans="1:18" x14ac:dyDescent="0.25">
      <c r="A693" s="2">
        <v>679</v>
      </c>
      <c r="B693" t="s">
        <v>679</v>
      </c>
      <c r="C693" s="8">
        <v>183.63499999999999</v>
      </c>
      <c r="D693" s="8">
        <v>115.93</v>
      </c>
      <c r="E693" s="17">
        <f t="shared" si="110"/>
        <v>0.45996353114442456</v>
      </c>
      <c r="F693" s="2">
        <f>+IF(A693&gt;$C$3,AVERAGE(INDEX($E$15:$E$2531,A693-$C$3):E692),"")</f>
        <v>0.46680175885471431</v>
      </c>
      <c r="G693" s="2">
        <f>+IF(A693&gt;$C$3,STDEVA(INDEX($E$15:$E$2531,A693-$C$3):E692),"")</f>
        <v>3.4520402963126784E-3</v>
      </c>
      <c r="H693">
        <f t="shared" si="111"/>
        <v>-1.980923489680595</v>
      </c>
      <c r="I693" s="2" t="str">
        <f t="shared" si="112"/>
        <v>Buy</v>
      </c>
      <c r="J693">
        <f t="shared" si="113"/>
        <v>184.66</v>
      </c>
      <c r="K693">
        <f t="shared" si="114"/>
        <v>116.2</v>
      </c>
      <c r="L693" s="37">
        <f t="shared" si="115"/>
        <v>-188.75000000000242</v>
      </c>
      <c r="M693" t="str">
        <f t="shared" si="116"/>
        <v>Long</v>
      </c>
      <c r="N693" s="39">
        <f t="shared" si="117"/>
        <v>0</v>
      </c>
      <c r="O693" s="40">
        <f t="shared" si="120"/>
        <v>-242.47500000001821</v>
      </c>
      <c r="P693" s="39">
        <f t="shared" si="118"/>
        <v>0</v>
      </c>
      <c r="Q693" s="39">
        <f t="shared" si="119"/>
        <v>0</v>
      </c>
      <c r="R693" s="39">
        <f>IF((O693 - MAX($O$15:O693)) &lt; 0, O693 - MAX($O$15:O693), 0)</f>
        <v>-1807.2250000000113</v>
      </c>
    </row>
    <row r="694" spans="1:18" x14ac:dyDescent="0.25">
      <c r="A694" s="2">
        <v>680</v>
      </c>
      <c r="B694" t="s">
        <v>680</v>
      </c>
      <c r="C694" s="8">
        <v>184.18</v>
      </c>
      <c r="D694" s="8">
        <v>116.62</v>
      </c>
      <c r="E694" s="17">
        <f t="shared" si="110"/>
        <v>0.45699275449921095</v>
      </c>
      <c r="F694" s="2">
        <f>+IF(A694&gt;$C$3,AVERAGE(INDEX($E$15:$E$2531,A694-$C$3):E693),"")</f>
        <v>0.46547639683850506</v>
      </c>
      <c r="G694" s="2">
        <f>+IF(A694&gt;$C$3,STDEVA(INDEX($E$15:$E$2531,A694-$C$3):E693),"")</f>
        <v>3.5421805744365021E-3</v>
      </c>
      <c r="H694">
        <f t="shared" si="111"/>
        <v>-2.3950338389069006</v>
      </c>
      <c r="I694" s="2" t="str">
        <f t="shared" si="112"/>
        <v>Buy</v>
      </c>
      <c r="J694" t="str">
        <f t="shared" si="113"/>
        <v/>
      </c>
      <c r="K694" t="str">
        <f t="shared" si="114"/>
        <v/>
      </c>
      <c r="L694" s="37">
        <f t="shared" si="115"/>
        <v>-224.99999999999787</v>
      </c>
      <c r="M694" t="str">
        <f t="shared" si="116"/>
        <v>SL</v>
      </c>
      <c r="N694" s="39">
        <f t="shared" si="117"/>
        <v>-224.99999999999787</v>
      </c>
      <c r="O694" s="40">
        <f t="shared" si="120"/>
        <v>-467.47500000001605</v>
      </c>
      <c r="P694" s="39">
        <f t="shared" si="118"/>
        <v>3.75</v>
      </c>
      <c r="Q694" s="39">
        <f t="shared" si="119"/>
        <v>0</v>
      </c>
      <c r="R694" s="39">
        <f>IF((O694 - MAX($O$15:O694)) &lt; 0, O694 - MAX($O$15:O694), 0)</f>
        <v>-2032.2250000000092</v>
      </c>
    </row>
    <row r="695" spans="1:18" x14ac:dyDescent="0.25">
      <c r="A695" s="2">
        <v>681</v>
      </c>
      <c r="B695" t="s">
        <v>681</v>
      </c>
      <c r="C695" s="8">
        <v>184.3</v>
      </c>
      <c r="D695" s="8">
        <v>117.21</v>
      </c>
      <c r="E695" s="17">
        <f t="shared" si="110"/>
        <v>0.45259766694068887</v>
      </c>
      <c r="F695" s="2">
        <f>+IF(A695&gt;$C$3,AVERAGE(INDEX($E$15:$E$2531,A695-$C$3):E694),"")</f>
        <v>0.46406465117888451</v>
      </c>
      <c r="G695" s="2">
        <f>+IF(A695&gt;$C$3,STDEVA(INDEX($E$15:$E$2531,A695-$C$3):E694),"")</f>
        <v>4.1319704380756456E-3</v>
      </c>
      <c r="H695">
        <f t="shared" si="111"/>
        <v>-2.7751854496655315</v>
      </c>
      <c r="I695" s="2" t="str">
        <f t="shared" si="112"/>
        <v>Buy</v>
      </c>
      <c r="J695">
        <f t="shared" si="113"/>
        <v>184.3</v>
      </c>
      <c r="K695">
        <f t="shared" si="114"/>
        <v>117.21</v>
      </c>
      <c r="L695" s="37" t="str">
        <f t="shared" si="115"/>
        <v/>
      </c>
      <c r="M695" t="str">
        <f t="shared" si="116"/>
        <v>Long</v>
      </c>
      <c r="N695" s="39">
        <f t="shared" si="117"/>
        <v>0</v>
      </c>
      <c r="O695" s="40">
        <f t="shared" si="120"/>
        <v>-467.47500000001605</v>
      </c>
      <c r="P695" s="39">
        <f t="shared" si="118"/>
        <v>3.75</v>
      </c>
      <c r="Q695" s="39">
        <f t="shared" si="119"/>
        <v>3768.875</v>
      </c>
      <c r="R695" s="39">
        <f>IF((O695 - MAX($O$15:O695)) &lt; 0, O695 - MAX($O$15:O695), 0)</f>
        <v>-2032.2250000000092</v>
      </c>
    </row>
    <row r="696" spans="1:18" x14ac:dyDescent="0.25">
      <c r="A696" s="2">
        <v>682</v>
      </c>
      <c r="B696" t="s">
        <v>682</v>
      </c>
      <c r="C696" s="8">
        <v>182.79</v>
      </c>
      <c r="D696" s="8">
        <v>116.42</v>
      </c>
      <c r="E696" s="17">
        <f t="shared" si="110"/>
        <v>0.45113361108492311</v>
      </c>
      <c r="F696" s="2">
        <f>+IF(A696&gt;$C$3,AVERAGE(INDEX($E$15:$E$2531,A696-$C$3):E695),"")</f>
        <v>0.46228554106730446</v>
      </c>
      <c r="G696" s="2">
        <f>+IF(A696&gt;$C$3,STDEVA(INDEX($E$15:$E$2531,A696-$C$3):E695),"")</f>
        <v>5.2313117800738594E-3</v>
      </c>
      <c r="H696">
        <f t="shared" si="111"/>
        <v>-2.1317655018879216</v>
      </c>
      <c r="I696" s="2" t="str">
        <f t="shared" si="112"/>
        <v>Buy</v>
      </c>
      <c r="J696">
        <f t="shared" si="113"/>
        <v>184.3</v>
      </c>
      <c r="K696">
        <f t="shared" si="114"/>
        <v>117.21</v>
      </c>
      <c r="L696" s="37">
        <f t="shared" si="115"/>
        <v>-180.00000000000682</v>
      </c>
      <c r="M696" t="str">
        <f t="shared" si="116"/>
        <v>Long</v>
      </c>
      <c r="N696" s="39">
        <f t="shared" si="117"/>
        <v>0</v>
      </c>
      <c r="O696" s="40">
        <f t="shared" si="120"/>
        <v>-467.47500000001605</v>
      </c>
      <c r="P696" s="39">
        <f t="shared" si="118"/>
        <v>0</v>
      </c>
      <c r="Q696" s="39">
        <f t="shared" si="119"/>
        <v>0</v>
      </c>
      <c r="R696" s="39">
        <f>IF((O696 - MAX($O$15:O696)) &lt; 0, O696 - MAX($O$15:O696), 0)</f>
        <v>-2032.2250000000092</v>
      </c>
    </row>
    <row r="697" spans="1:18" x14ac:dyDescent="0.25">
      <c r="A697" s="2">
        <v>683</v>
      </c>
      <c r="B697" t="s">
        <v>683</v>
      </c>
      <c r="C697" s="8">
        <v>178.89</v>
      </c>
      <c r="D697" s="8">
        <v>113.45</v>
      </c>
      <c r="E697" s="17">
        <f t="shared" si="110"/>
        <v>0.45540888057727336</v>
      </c>
      <c r="F697" s="2">
        <f>+IF(A697&gt;$C$3,AVERAGE(INDEX($E$15:$E$2531,A697-$C$3):E696),"")</f>
        <v>0.46030014557499055</v>
      </c>
      <c r="G697" s="2">
        <f>+IF(A697&gt;$C$3,STDEVA(INDEX($E$15:$E$2531,A697-$C$3):E696),"")</f>
        <v>5.7305023488221892E-3</v>
      </c>
      <c r="H697">
        <f t="shared" si="111"/>
        <v>-0.85354907824486137</v>
      </c>
      <c r="I697" s="2" t="str">
        <f t="shared" si="112"/>
        <v/>
      </c>
      <c r="J697" t="str">
        <f t="shared" si="113"/>
        <v/>
      </c>
      <c r="K697" t="str">
        <f t="shared" si="114"/>
        <v/>
      </c>
      <c r="L697" s="37">
        <f t="shared" si="115"/>
        <v>-412.50000000000864</v>
      </c>
      <c r="M697" t="str">
        <f t="shared" si="116"/>
        <v>SL</v>
      </c>
      <c r="N697" s="39">
        <f t="shared" si="117"/>
        <v>-412.50000000000864</v>
      </c>
      <c r="O697" s="40">
        <f t="shared" si="120"/>
        <v>-879.97500000002469</v>
      </c>
      <c r="P697" s="39">
        <f t="shared" si="118"/>
        <v>3.75</v>
      </c>
      <c r="Q697" s="39">
        <f t="shared" si="119"/>
        <v>0</v>
      </c>
      <c r="R697" s="39">
        <f>IF((O697 - MAX($O$15:O697)) &lt; 0, O697 - MAX($O$15:O697), 0)</f>
        <v>-2444.7250000000176</v>
      </c>
    </row>
    <row r="698" spans="1:18" x14ac:dyDescent="0.25">
      <c r="A698" s="2">
        <v>684</v>
      </c>
      <c r="B698" t="s">
        <v>684</v>
      </c>
      <c r="C698" s="8">
        <v>178.01</v>
      </c>
      <c r="D698" s="8">
        <v>111.79</v>
      </c>
      <c r="E698" s="17">
        <f t="shared" si="110"/>
        <v>0.46521761720710703</v>
      </c>
      <c r="F698" s="2">
        <f>+IF(A698&gt;$C$3,AVERAGE(INDEX($E$15:$E$2531,A698-$C$3):E697),"")</f>
        <v>0.4590952808930005</v>
      </c>
      <c r="G698" s="2">
        <f>+IF(A698&gt;$C$3,STDEVA(INDEX($E$15:$E$2531,A698-$C$3):E697),"")</f>
        <v>5.4559139955566872E-3</v>
      </c>
      <c r="H698">
        <f t="shared" si="111"/>
        <v>1.1221467785402361</v>
      </c>
      <c r="I698" s="2" t="str">
        <f t="shared" si="112"/>
        <v/>
      </c>
      <c r="J698" t="str">
        <f t="shared" si="113"/>
        <v/>
      </c>
      <c r="K698" t="str">
        <f t="shared" si="114"/>
        <v/>
      </c>
      <c r="L698" s="37" t="str">
        <f t="shared" si="115"/>
        <v/>
      </c>
      <c r="M698" t="str">
        <f t="shared" si="116"/>
        <v/>
      </c>
      <c r="N698" s="39">
        <f t="shared" si="117"/>
        <v>0</v>
      </c>
      <c r="O698" s="40">
        <f t="shared" si="120"/>
        <v>-879.97500000002469</v>
      </c>
      <c r="P698" s="39">
        <f t="shared" si="118"/>
        <v>0</v>
      </c>
      <c r="Q698" s="39">
        <f t="shared" si="119"/>
        <v>0</v>
      </c>
      <c r="R698" s="39">
        <f>IF((O698 - MAX($O$15:O698)) &lt; 0, O698 - MAX($O$15:O698), 0)</f>
        <v>-2444.7250000000176</v>
      </c>
    </row>
    <row r="699" spans="1:18" x14ac:dyDescent="0.25">
      <c r="A699" s="2">
        <v>685</v>
      </c>
      <c r="B699" t="s">
        <v>685</v>
      </c>
      <c r="C699" s="8">
        <v>179.07</v>
      </c>
      <c r="D699" s="8">
        <v>112.97</v>
      </c>
      <c r="E699" s="17">
        <f t="shared" si="110"/>
        <v>0.46065449410983078</v>
      </c>
      <c r="F699" s="2">
        <f>+IF(A699&gt;$C$3,AVERAGE(INDEX($E$15:$E$2531,A699-$C$3):E698),"")</f>
        <v>0.45894141344020611</v>
      </c>
      <c r="G699" s="2">
        <f>+IF(A699&gt;$C$3,STDEVA(INDEX($E$15:$E$2531,A699-$C$3):E698),"")</f>
        <v>5.2326941382308994E-3</v>
      </c>
      <c r="H699">
        <f t="shared" si="111"/>
        <v>0.32738024130029425</v>
      </c>
      <c r="I699" s="2" t="str">
        <f t="shared" si="112"/>
        <v/>
      </c>
      <c r="J699" t="str">
        <f t="shared" si="113"/>
        <v/>
      </c>
      <c r="K699" t="str">
        <f t="shared" si="114"/>
        <v/>
      </c>
      <c r="L699" s="37" t="str">
        <f t="shared" si="115"/>
        <v/>
      </c>
      <c r="M699" t="str">
        <f t="shared" si="116"/>
        <v/>
      </c>
      <c r="N699" s="39">
        <f t="shared" si="117"/>
        <v>0</v>
      </c>
      <c r="O699" s="40">
        <f t="shared" si="120"/>
        <v>-879.97500000002469</v>
      </c>
      <c r="P699" s="39">
        <f t="shared" si="118"/>
        <v>0</v>
      </c>
      <c r="Q699" s="39">
        <f t="shared" si="119"/>
        <v>0</v>
      </c>
      <c r="R699" s="39">
        <f>IF((O699 - MAX($O$15:O699)) &lt; 0, O699 - MAX($O$15:O699), 0)</f>
        <v>-2444.7250000000176</v>
      </c>
    </row>
    <row r="700" spans="1:18" x14ac:dyDescent="0.25">
      <c r="A700" s="2">
        <v>686</v>
      </c>
      <c r="B700" t="s">
        <v>686</v>
      </c>
      <c r="C700" s="8">
        <v>177.35</v>
      </c>
      <c r="D700" s="8">
        <v>111.34</v>
      </c>
      <c r="E700" s="17">
        <f t="shared" si="110"/>
        <v>0.46553659846426904</v>
      </c>
      <c r="F700" s="2">
        <f>+IF(A700&gt;$C$3,AVERAGE(INDEX($E$15:$E$2531,A700-$C$3):E699),"")</f>
        <v>0.45843009267983437</v>
      </c>
      <c r="G700" s="2">
        <f>+IF(A700&gt;$C$3,STDEVA(INDEX($E$15:$E$2531,A700-$C$3):E699),"")</f>
        <v>4.7401410048263483E-3</v>
      </c>
      <c r="H700">
        <f t="shared" si="111"/>
        <v>1.4992182251960269</v>
      </c>
      <c r="I700" s="2" t="str">
        <f t="shared" si="112"/>
        <v/>
      </c>
      <c r="J700" t="str">
        <f t="shared" si="113"/>
        <v/>
      </c>
      <c r="K700" t="str">
        <f t="shared" si="114"/>
        <v/>
      </c>
      <c r="L700" s="37" t="str">
        <f t="shared" si="115"/>
        <v/>
      </c>
      <c r="M700" t="str">
        <f t="shared" si="116"/>
        <v/>
      </c>
      <c r="N700" s="39">
        <f t="shared" si="117"/>
        <v>0</v>
      </c>
      <c r="O700" s="40">
        <f t="shared" si="120"/>
        <v>-879.97500000002469</v>
      </c>
      <c r="P700" s="39">
        <f t="shared" si="118"/>
        <v>0</v>
      </c>
      <c r="Q700" s="39">
        <f t="shared" si="119"/>
        <v>0</v>
      </c>
      <c r="R700" s="39">
        <f>IF((O700 - MAX($O$15:O700)) &lt; 0, O700 - MAX($O$15:O700), 0)</f>
        <v>-2444.7250000000176</v>
      </c>
    </row>
    <row r="701" spans="1:18" x14ac:dyDescent="0.25">
      <c r="A701" s="2">
        <v>687</v>
      </c>
      <c r="B701" t="s">
        <v>687</v>
      </c>
      <c r="C701" s="8">
        <v>179.23</v>
      </c>
      <c r="D701" s="8">
        <v>113.001</v>
      </c>
      <c r="E701" s="17">
        <f t="shared" si="110"/>
        <v>0.46127322901280032</v>
      </c>
      <c r="F701" s="2">
        <f>+IF(A701&gt;$C$3,AVERAGE(INDEX($E$15:$E$2531,A701-$C$3):E700),"")</f>
        <v>0.45868933118401195</v>
      </c>
      <c r="G701" s="2">
        <f>+IF(A701&gt;$C$3,STDEVA(INDEX($E$15:$E$2531,A701-$C$3):E700),"")</f>
        <v>5.0850776605610801E-3</v>
      </c>
      <c r="H701">
        <f t="shared" si="111"/>
        <v>0.5081334054794493</v>
      </c>
      <c r="I701" s="2" t="str">
        <f t="shared" si="112"/>
        <v/>
      </c>
      <c r="J701" t="str">
        <f t="shared" si="113"/>
        <v/>
      </c>
      <c r="K701" t="str">
        <f t="shared" si="114"/>
        <v/>
      </c>
      <c r="L701" s="37" t="str">
        <f t="shared" si="115"/>
        <v/>
      </c>
      <c r="M701" t="str">
        <f t="shared" si="116"/>
        <v/>
      </c>
      <c r="N701" s="39">
        <f t="shared" si="117"/>
        <v>0</v>
      </c>
      <c r="O701" s="40">
        <f t="shared" si="120"/>
        <v>-879.97500000002469</v>
      </c>
      <c r="P701" s="39">
        <f t="shared" si="118"/>
        <v>0</v>
      </c>
      <c r="Q701" s="39">
        <f t="shared" si="119"/>
        <v>0</v>
      </c>
      <c r="R701" s="39">
        <f>IF((O701 - MAX($O$15:O701)) &lt; 0, O701 - MAX($O$15:O701), 0)</f>
        <v>-2444.7250000000176</v>
      </c>
    </row>
    <row r="702" spans="1:18" x14ac:dyDescent="0.25">
      <c r="A702" s="2">
        <v>688</v>
      </c>
      <c r="B702" t="s">
        <v>688</v>
      </c>
      <c r="C702" s="8">
        <v>178.18</v>
      </c>
      <c r="D702" s="8">
        <v>112.16</v>
      </c>
      <c r="E702" s="17">
        <f t="shared" si="110"/>
        <v>0.46286785200621783</v>
      </c>
      <c r="F702" s="2">
        <f>+IF(A702&gt;$C$3,AVERAGE(INDEX($E$15:$E$2531,A702-$C$3):E701),"")</f>
        <v>0.45875315367116976</v>
      </c>
      <c r="G702" s="2">
        <f>+IF(A702&gt;$C$3,STDEVA(INDEX($E$15:$E$2531,A702-$C$3):E701),"")</f>
        <v>5.1169560625846959E-3</v>
      </c>
      <c r="H702">
        <f t="shared" si="111"/>
        <v>0.80413008920182927</v>
      </c>
      <c r="I702" s="2" t="str">
        <f t="shared" si="112"/>
        <v/>
      </c>
      <c r="J702" t="str">
        <f t="shared" si="113"/>
        <v/>
      </c>
      <c r="K702" t="str">
        <f t="shared" si="114"/>
        <v/>
      </c>
      <c r="L702" s="37" t="str">
        <f t="shared" si="115"/>
        <v/>
      </c>
      <c r="M702" t="str">
        <f t="shared" si="116"/>
        <v/>
      </c>
      <c r="N702" s="39">
        <f t="shared" si="117"/>
        <v>0</v>
      </c>
      <c r="O702" s="40">
        <f t="shared" si="120"/>
        <v>-879.97500000002469</v>
      </c>
      <c r="P702" s="39">
        <f t="shared" si="118"/>
        <v>0</v>
      </c>
      <c r="Q702" s="39">
        <f t="shared" si="119"/>
        <v>0</v>
      </c>
      <c r="R702" s="39">
        <f>IF((O702 - MAX($O$15:O702)) &lt; 0, O702 - MAX($O$15:O702), 0)</f>
        <v>-2444.7250000000176</v>
      </c>
    </row>
    <row r="703" spans="1:18" x14ac:dyDescent="0.25">
      <c r="A703" s="2">
        <v>689</v>
      </c>
      <c r="B703" t="s">
        <v>689</v>
      </c>
      <c r="C703" s="8">
        <v>174.17</v>
      </c>
      <c r="D703" s="8">
        <v>108.65</v>
      </c>
      <c r="E703" s="17">
        <f t="shared" si="110"/>
        <v>0.47190012704125478</v>
      </c>
      <c r="F703" s="2">
        <f>+IF(A703&gt;$C$3,AVERAGE(INDEX($E$15:$E$2531,A703-$C$3):E702),"")</f>
        <v>0.4590758559891468</v>
      </c>
      <c r="G703" s="2">
        <f>+IF(A703&gt;$C$3,STDEVA(INDEX($E$15:$E$2531,A703-$C$3):E702),"")</f>
        <v>5.2914366250789236E-3</v>
      </c>
      <c r="H703">
        <f t="shared" si="111"/>
        <v>2.4235896526336465</v>
      </c>
      <c r="I703" s="2" t="str">
        <f t="shared" si="112"/>
        <v>Sell</v>
      </c>
      <c r="J703">
        <f t="shared" si="113"/>
        <v>108.65</v>
      </c>
      <c r="K703">
        <f t="shared" si="114"/>
        <v>174.17</v>
      </c>
      <c r="L703" s="37" t="str">
        <f t="shared" si="115"/>
        <v/>
      </c>
      <c r="M703" t="str">
        <f t="shared" si="116"/>
        <v>Short</v>
      </c>
      <c r="N703" s="39">
        <f t="shared" si="117"/>
        <v>0</v>
      </c>
      <c r="O703" s="40">
        <f t="shared" si="120"/>
        <v>-879.97500000002469</v>
      </c>
      <c r="P703" s="39">
        <f t="shared" si="118"/>
        <v>3.75</v>
      </c>
      <c r="Q703" s="39">
        <f t="shared" si="119"/>
        <v>3535.25</v>
      </c>
      <c r="R703" s="39">
        <f>IF((O703 - MAX($O$15:O703)) &lt; 0, O703 - MAX($O$15:O703), 0)</f>
        <v>-2444.7250000000176</v>
      </c>
    </row>
    <row r="704" spans="1:18" x14ac:dyDescent="0.25">
      <c r="A704" s="2">
        <v>690</v>
      </c>
      <c r="B704" t="s">
        <v>690</v>
      </c>
      <c r="C704" s="8">
        <v>175.38499999999999</v>
      </c>
      <c r="D704" s="8">
        <v>109.47</v>
      </c>
      <c r="E704" s="17">
        <f t="shared" si="110"/>
        <v>0.4713330183505352</v>
      </c>
      <c r="F704" s="2">
        <f>+IF(A704&gt;$C$3,AVERAGE(INDEX($E$15:$E$2531,A704-$C$3):E703),"")</f>
        <v>0.46073223071604047</v>
      </c>
      <c r="G704" s="2">
        <f>+IF(A704&gt;$C$3,STDEVA(INDEX($E$15:$E$2531,A704-$C$3):E703),"")</f>
        <v>6.702842993231894E-3</v>
      </c>
      <c r="H704">
        <f t="shared" si="111"/>
        <v>1.5815360206406055</v>
      </c>
      <c r="I704" s="2" t="str">
        <f t="shared" si="112"/>
        <v/>
      </c>
      <c r="J704">
        <f t="shared" si="113"/>
        <v>108.65</v>
      </c>
      <c r="K704">
        <f t="shared" si="114"/>
        <v>174.17</v>
      </c>
      <c r="L704" s="37">
        <f t="shared" si="115"/>
        <v>-98.750000000002558</v>
      </c>
      <c r="M704" t="str">
        <f t="shared" si="116"/>
        <v>Short</v>
      </c>
      <c r="N704" s="39">
        <f t="shared" si="117"/>
        <v>0</v>
      </c>
      <c r="O704" s="40">
        <f t="shared" si="120"/>
        <v>-879.97500000002469</v>
      </c>
      <c r="P704" s="39">
        <f t="shared" si="118"/>
        <v>0</v>
      </c>
      <c r="Q704" s="39">
        <f t="shared" si="119"/>
        <v>0</v>
      </c>
      <c r="R704" s="39">
        <f>IF((O704 - MAX($O$15:O704)) &lt; 0, O704 - MAX($O$15:O704), 0)</f>
        <v>-2444.7250000000176</v>
      </c>
    </row>
    <row r="705" spans="1:18" x14ac:dyDescent="0.25">
      <c r="A705" s="2">
        <v>691</v>
      </c>
      <c r="B705" t="s">
        <v>691</v>
      </c>
      <c r="C705" s="8">
        <v>175.17</v>
      </c>
      <c r="D705" s="8">
        <v>108.65</v>
      </c>
      <c r="E705" s="17">
        <f t="shared" si="110"/>
        <v>0.4776252242611172</v>
      </c>
      <c r="F705" s="2">
        <f>+IF(A705&gt;$C$3,AVERAGE(INDEX($E$15:$E$2531,A705-$C$3):E704),"")</f>
        <v>0.46281393642824564</v>
      </c>
      <c r="G705" s="2">
        <f>+IF(A705&gt;$C$3,STDEVA(INDEX($E$15:$E$2531,A705-$C$3):E704),"")</f>
        <v>6.7696834872622144E-3</v>
      </c>
      <c r="H705">
        <f t="shared" si="111"/>
        <v>2.1878848340162969</v>
      </c>
      <c r="I705" s="2" t="str">
        <f t="shared" si="112"/>
        <v>Sell</v>
      </c>
      <c r="J705" t="str">
        <f t="shared" si="113"/>
        <v/>
      </c>
      <c r="K705" t="str">
        <f t="shared" si="114"/>
        <v/>
      </c>
      <c r="L705" s="37">
        <f t="shared" si="115"/>
        <v>-250</v>
      </c>
      <c r="M705" t="str">
        <f t="shared" si="116"/>
        <v>SL</v>
      </c>
      <c r="N705" s="39">
        <f t="shared" si="117"/>
        <v>-250</v>
      </c>
      <c r="O705" s="40">
        <f t="shared" si="120"/>
        <v>-1129.9750000000247</v>
      </c>
      <c r="P705" s="39">
        <f t="shared" si="118"/>
        <v>3.75</v>
      </c>
      <c r="Q705" s="39">
        <f t="shared" si="119"/>
        <v>0</v>
      </c>
      <c r="R705" s="39">
        <f>IF((O705 - MAX($O$15:O705)) &lt; 0, O705 - MAX($O$15:O705), 0)</f>
        <v>-2694.7250000000176</v>
      </c>
    </row>
    <row r="706" spans="1:18" x14ac:dyDescent="0.25">
      <c r="A706" s="2">
        <v>692</v>
      </c>
      <c r="B706" t="s">
        <v>692</v>
      </c>
      <c r="C706" s="8">
        <v>177.48</v>
      </c>
      <c r="D706" s="8">
        <v>109.51</v>
      </c>
      <c r="E706" s="17">
        <f t="shared" si="110"/>
        <v>0.4828420572230408</v>
      </c>
      <c r="F706" s="2">
        <f>+IF(A706&gt;$C$3,AVERAGE(INDEX($E$15:$E$2531,A706-$C$3):E705),"")</f>
        <v>0.46575744900337834</v>
      </c>
      <c r="G706" s="2">
        <f>+IF(A706&gt;$C$3,STDEVA(INDEX($E$15:$E$2531,A706-$C$3):E705),"")</f>
        <v>6.8153756936458606E-3</v>
      </c>
      <c r="H706">
        <f t="shared" si="111"/>
        <v>2.5067742392529953</v>
      </c>
      <c r="I706" s="2" t="str">
        <f t="shared" si="112"/>
        <v>Sell</v>
      </c>
      <c r="J706">
        <f t="shared" si="113"/>
        <v>109.51</v>
      </c>
      <c r="K706">
        <f t="shared" si="114"/>
        <v>177.48</v>
      </c>
      <c r="L706" s="37" t="str">
        <f t="shared" si="115"/>
        <v/>
      </c>
      <c r="M706" t="str">
        <f t="shared" si="116"/>
        <v>Short</v>
      </c>
      <c r="N706" s="39">
        <f t="shared" si="117"/>
        <v>0</v>
      </c>
      <c r="O706" s="40">
        <f t="shared" si="120"/>
        <v>-1129.9750000000247</v>
      </c>
      <c r="P706" s="39">
        <f t="shared" si="118"/>
        <v>3.75</v>
      </c>
      <c r="Q706" s="39">
        <f t="shared" si="119"/>
        <v>3587.375</v>
      </c>
      <c r="R706" s="39">
        <f>IF((O706 - MAX($O$15:O706)) &lt; 0, O706 - MAX($O$15:O706), 0)</f>
        <v>-2694.7250000000176</v>
      </c>
    </row>
    <row r="707" spans="1:18" x14ac:dyDescent="0.25">
      <c r="A707" s="2">
        <v>693</v>
      </c>
      <c r="B707" t="s">
        <v>693</v>
      </c>
      <c r="C707" s="8">
        <v>179.68</v>
      </c>
      <c r="D707" s="8">
        <v>110.75</v>
      </c>
      <c r="E707" s="17">
        <f t="shared" si="110"/>
        <v>0.48390208206488805</v>
      </c>
      <c r="F707" s="2">
        <f>+IF(A707&gt;$C$3,AVERAGE(INDEX($E$15:$E$2531,A707-$C$3):E706),"")</f>
        <v>0.4688055797417971</v>
      </c>
      <c r="G707" s="2">
        <f>+IF(A707&gt;$C$3,STDEVA(INDEX($E$15:$E$2531,A707-$C$3):E706),"")</f>
        <v>7.6873746113957642E-3</v>
      </c>
      <c r="H707">
        <f t="shared" si="111"/>
        <v>1.9638046909684743</v>
      </c>
      <c r="I707" s="2" t="str">
        <f t="shared" si="112"/>
        <v>Sell</v>
      </c>
      <c r="J707" t="str">
        <f t="shared" si="113"/>
        <v/>
      </c>
      <c r="K707" t="str">
        <f t="shared" si="114"/>
        <v/>
      </c>
      <c r="L707" s="37">
        <f t="shared" si="115"/>
        <v>-240.00000000000557</v>
      </c>
      <c r="M707" t="str">
        <f t="shared" si="116"/>
        <v>SL</v>
      </c>
      <c r="N707" s="39">
        <f t="shared" si="117"/>
        <v>-240.00000000000557</v>
      </c>
      <c r="O707" s="40">
        <f t="shared" si="120"/>
        <v>-1369.9750000000304</v>
      </c>
      <c r="P707" s="39">
        <f t="shared" si="118"/>
        <v>3.75</v>
      </c>
      <c r="Q707" s="39">
        <f t="shared" si="119"/>
        <v>0</v>
      </c>
      <c r="R707" s="39">
        <f>IF((O707 - MAX($O$15:O707)) &lt; 0, O707 - MAX($O$15:O707), 0)</f>
        <v>-2934.7250000000236</v>
      </c>
    </row>
    <row r="708" spans="1:18" x14ac:dyDescent="0.25">
      <c r="A708" s="2">
        <v>694</v>
      </c>
      <c r="B708" t="s">
        <v>694</v>
      </c>
      <c r="C708" s="8">
        <v>180.01</v>
      </c>
      <c r="D708" s="8">
        <v>111.04</v>
      </c>
      <c r="E708" s="17">
        <f t="shared" si="110"/>
        <v>0.48312190814411882</v>
      </c>
      <c r="F708" s="2">
        <f>+IF(A708&gt;$C$3,AVERAGE(INDEX($E$15:$E$2531,A708-$C$3):E707),"")</f>
        <v>0.47088163139266154</v>
      </c>
      <c r="G708" s="2">
        <f>+IF(A708&gt;$C$3,STDEVA(INDEX($E$15:$E$2531,A708-$C$3):E707),"")</f>
        <v>9.0069890949660229E-3</v>
      </c>
      <c r="H708">
        <f t="shared" si="111"/>
        <v>1.358975415913219</v>
      </c>
      <c r="I708" s="2" t="str">
        <f t="shared" si="112"/>
        <v/>
      </c>
      <c r="J708" t="str">
        <f t="shared" si="113"/>
        <v/>
      </c>
      <c r="K708" t="str">
        <f t="shared" si="114"/>
        <v/>
      </c>
      <c r="L708" s="37" t="str">
        <f t="shared" si="115"/>
        <v/>
      </c>
      <c r="M708" t="str">
        <f t="shared" si="116"/>
        <v/>
      </c>
      <c r="N708" s="39">
        <f t="shared" si="117"/>
        <v>0</v>
      </c>
      <c r="O708" s="40">
        <f t="shared" si="120"/>
        <v>-1369.9750000000304</v>
      </c>
      <c r="P708" s="39">
        <f t="shared" si="118"/>
        <v>0</v>
      </c>
      <c r="Q708" s="39">
        <f t="shared" si="119"/>
        <v>0</v>
      </c>
      <c r="R708" s="39">
        <f>IF((O708 - MAX($O$15:O708)) &lt; 0, O708 - MAX($O$15:O708), 0)</f>
        <v>-2934.7250000000236</v>
      </c>
    </row>
    <row r="709" spans="1:18" x14ac:dyDescent="0.25">
      <c r="A709" s="2">
        <v>695</v>
      </c>
      <c r="B709" t="s">
        <v>695</v>
      </c>
      <c r="C709" s="8">
        <v>181.98</v>
      </c>
      <c r="D709" s="8">
        <v>112.03</v>
      </c>
      <c r="E709" s="17">
        <f t="shared" si="110"/>
        <v>0.48513009835791271</v>
      </c>
      <c r="F709" s="2">
        <f>+IF(A709&gt;$C$3,AVERAGE(INDEX($E$15:$E$2531,A709-$C$3):E708),"")</f>
        <v>0.47337801072980468</v>
      </c>
      <c r="G709" s="2">
        <f>+IF(A709&gt;$C$3,STDEVA(INDEX($E$15:$E$2531,A709-$C$3):E708),"")</f>
        <v>8.9313329789767176E-3</v>
      </c>
      <c r="H709">
        <f t="shared" si="111"/>
        <v>1.3158268374688338</v>
      </c>
      <c r="I709" s="2" t="str">
        <f t="shared" si="112"/>
        <v/>
      </c>
      <c r="J709" t="str">
        <f t="shared" si="113"/>
        <v/>
      </c>
      <c r="K709" t="str">
        <f t="shared" si="114"/>
        <v/>
      </c>
      <c r="L709" s="37" t="str">
        <f t="shared" si="115"/>
        <v/>
      </c>
      <c r="M709" t="str">
        <f t="shared" si="116"/>
        <v/>
      </c>
      <c r="N709" s="39">
        <f t="shared" si="117"/>
        <v>0</v>
      </c>
      <c r="O709" s="40">
        <f t="shared" si="120"/>
        <v>-1369.9750000000304</v>
      </c>
      <c r="P709" s="39">
        <f t="shared" si="118"/>
        <v>0</v>
      </c>
      <c r="Q709" s="39">
        <f t="shared" si="119"/>
        <v>0</v>
      </c>
      <c r="R709" s="39">
        <f>IF((O709 - MAX($O$15:O709)) &lt; 0, O709 - MAX($O$15:O709), 0)</f>
        <v>-2934.7250000000236</v>
      </c>
    </row>
    <row r="710" spans="1:18" x14ac:dyDescent="0.25">
      <c r="A710" s="2">
        <v>696</v>
      </c>
      <c r="B710" t="s">
        <v>696</v>
      </c>
      <c r="C710" s="8">
        <v>182.07</v>
      </c>
      <c r="D710" s="8">
        <v>112.47</v>
      </c>
      <c r="E710" s="17">
        <f t="shared" si="110"/>
        <v>0.48170470909994312</v>
      </c>
      <c r="F710" s="2">
        <f>+IF(A710&gt;$C$3,AVERAGE(INDEX($E$15:$E$2531,A710-$C$3):E709),"")</f>
        <v>0.47555506627354283</v>
      </c>
      <c r="G710" s="2">
        <f>+IF(A710&gt;$C$3,STDEVA(INDEX($E$15:$E$2531,A710-$C$3):E709),"")</f>
        <v>9.1659516008077667E-3</v>
      </c>
      <c r="H710">
        <f t="shared" si="111"/>
        <v>0.67092246328884642</v>
      </c>
      <c r="I710" s="2" t="str">
        <f t="shared" si="112"/>
        <v/>
      </c>
      <c r="J710" t="str">
        <f t="shared" si="113"/>
        <v/>
      </c>
      <c r="K710" t="str">
        <f t="shared" si="114"/>
        <v/>
      </c>
      <c r="L710" s="37" t="str">
        <f t="shared" si="115"/>
        <v/>
      </c>
      <c r="M710" t="str">
        <f t="shared" si="116"/>
        <v/>
      </c>
      <c r="N710" s="39">
        <f t="shared" si="117"/>
        <v>0</v>
      </c>
      <c r="O710" s="40">
        <f t="shared" si="120"/>
        <v>-1369.9750000000304</v>
      </c>
      <c r="P710" s="39">
        <f t="shared" si="118"/>
        <v>0</v>
      </c>
      <c r="Q710" s="39">
        <f t="shared" si="119"/>
        <v>0</v>
      </c>
      <c r="R710" s="39">
        <f>IF((O710 - MAX($O$15:O710)) &lt; 0, O710 - MAX($O$15:O710), 0)</f>
        <v>-2934.7250000000236</v>
      </c>
    </row>
    <row r="711" spans="1:18" x14ac:dyDescent="0.25">
      <c r="A711" s="2">
        <v>697</v>
      </c>
      <c r="B711" t="s">
        <v>697</v>
      </c>
      <c r="C711" s="8">
        <v>183.01</v>
      </c>
      <c r="D711" s="8">
        <v>113.9</v>
      </c>
      <c r="E711" s="17">
        <f t="shared" si="110"/>
        <v>0.47421992570405436</v>
      </c>
      <c r="F711" s="2">
        <f>+IF(A711&gt;$C$3,AVERAGE(INDEX($E$15:$E$2531,A711-$C$3):E710),"")</f>
        <v>0.4778252307276698</v>
      </c>
      <c r="G711" s="2">
        <f>+IF(A711&gt;$C$3,STDEVA(INDEX($E$15:$E$2531,A711-$C$3):E710),"")</f>
        <v>7.5794274313576238E-3</v>
      </c>
      <c r="H711">
        <f t="shared" si="111"/>
        <v>-0.4756698386872299</v>
      </c>
      <c r="I711" s="2" t="str">
        <f t="shared" si="112"/>
        <v/>
      </c>
      <c r="J711" t="str">
        <f t="shared" si="113"/>
        <v/>
      </c>
      <c r="K711" t="str">
        <f t="shared" si="114"/>
        <v/>
      </c>
      <c r="L711" s="37" t="str">
        <f t="shared" si="115"/>
        <v/>
      </c>
      <c r="M711" t="str">
        <f t="shared" si="116"/>
        <v/>
      </c>
      <c r="N711" s="39">
        <f t="shared" si="117"/>
        <v>0</v>
      </c>
      <c r="O711" s="40">
        <f t="shared" si="120"/>
        <v>-1369.9750000000304</v>
      </c>
      <c r="P711" s="39">
        <f t="shared" si="118"/>
        <v>0</v>
      </c>
      <c r="Q711" s="39">
        <f t="shared" si="119"/>
        <v>0</v>
      </c>
      <c r="R711" s="39">
        <f>IF((O711 - MAX($O$15:O711)) &lt; 0, O711 - MAX($O$15:O711), 0)</f>
        <v>-2934.7250000000236</v>
      </c>
    </row>
    <row r="712" spans="1:18" x14ac:dyDescent="0.25">
      <c r="A712" s="2">
        <v>698</v>
      </c>
      <c r="B712" t="s">
        <v>698</v>
      </c>
      <c r="C712" s="8">
        <v>184.02</v>
      </c>
      <c r="D712" s="8">
        <v>114.06</v>
      </c>
      <c r="E712" s="17">
        <f t="shared" si="110"/>
        <v>0.47831982162582248</v>
      </c>
      <c r="F712" s="2">
        <f>+IF(A712&gt;$C$3,AVERAGE(INDEX($E$15:$E$2531,A712-$C$3):E711),"")</f>
        <v>0.47908657224965168</v>
      </c>
      <c r="G712" s="2">
        <f>+IF(A712&gt;$C$3,STDEVA(INDEX($E$15:$E$2531,A712-$C$3):E711),"")</f>
        <v>5.4145402122250195E-3</v>
      </c>
      <c r="H712">
        <f t="shared" si="111"/>
        <v>-0.1416095538635051</v>
      </c>
      <c r="I712" s="2" t="str">
        <f t="shared" si="112"/>
        <v/>
      </c>
      <c r="J712" t="str">
        <f t="shared" si="113"/>
        <v/>
      </c>
      <c r="K712" t="str">
        <f t="shared" si="114"/>
        <v/>
      </c>
      <c r="L712" s="37" t="str">
        <f t="shared" si="115"/>
        <v/>
      </c>
      <c r="M712" t="str">
        <f t="shared" si="116"/>
        <v/>
      </c>
      <c r="N712" s="39">
        <f t="shared" si="117"/>
        <v>0</v>
      </c>
      <c r="O712" s="40">
        <f t="shared" si="120"/>
        <v>-1369.9750000000304</v>
      </c>
      <c r="P712" s="39">
        <f t="shared" si="118"/>
        <v>0</v>
      </c>
      <c r="Q712" s="39">
        <f t="shared" si="119"/>
        <v>0</v>
      </c>
      <c r="R712" s="39">
        <f>IF((O712 - MAX($O$15:O712)) &lt; 0, O712 - MAX($O$15:O712), 0)</f>
        <v>-2934.7250000000236</v>
      </c>
    </row>
    <row r="713" spans="1:18" x14ac:dyDescent="0.25">
      <c r="A713" s="2">
        <v>699</v>
      </c>
      <c r="B713" t="s">
        <v>699</v>
      </c>
      <c r="C713" s="8">
        <v>184.24</v>
      </c>
      <c r="D713" s="8">
        <v>115.25</v>
      </c>
      <c r="E713" s="17">
        <f t="shared" si="110"/>
        <v>0.46913557363567193</v>
      </c>
      <c r="F713" s="2">
        <f>+IF(A713&gt;$C$3,AVERAGE(INDEX($E$15:$E$2531,A713-$C$3):E712),"")</f>
        <v>0.47979987164793703</v>
      </c>
      <c r="G713" s="2">
        <f>+IF(A713&gt;$C$3,STDEVA(INDEX($E$15:$E$2531,A713-$C$3):E712),"")</f>
        <v>4.7289231488246665E-3</v>
      </c>
      <c r="H713">
        <f t="shared" si="111"/>
        <v>-2.2551218695350577</v>
      </c>
      <c r="I713" s="2" t="str">
        <f t="shared" si="112"/>
        <v>Buy</v>
      </c>
      <c r="J713">
        <f t="shared" si="113"/>
        <v>184.24</v>
      </c>
      <c r="K713">
        <f t="shared" si="114"/>
        <v>115.25</v>
      </c>
      <c r="L713" s="37" t="str">
        <f t="shared" si="115"/>
        <v/>
      </c>
      <c r="M713" t="str">
        <f t="shared" si="116"/>
        <v>Long</v>
      </c>
      <c r="N713" s="39">
        <f t="shared" si="117"/>
        <v>0</v>
      </c>
      <c r="O713" s="40">
        <f t="shared" si="120"/>
        <v>-1369.9750000000304</v>
      </c>
      <c r="P713" s="39">
        <f t="shared" si="118"/>
        <v>3.75</v>
      </c>
      <c r="Q713" s="39">
        <f t="shared" si="119"/>
        <v>3743.625</v>
      </c>
      <c r="R713" s="39">
        <f>IF((O713 - MAX($O$15:O713)) &lt; 0, O713 - MAX($O$15:O713), 0)</f>
        <v>-2934.7250000000236</v>
      </c>
    </row>
    <row r="714" spans="1:18" x14ac:dyDescent="0.25">
      <c r="A714" s="2">
        <v>700</v>
      </c>
      <c r="B714" t="s">
        <v>700</v>
      </c>
      <c r="C714" s="8">
        <v>183.02</v>
      </c>
      <c r="D714" s="8">
        <v>114.07</v>
      </c>
      <c r="E714" s="17">
        <f t="shared" si="110"/>
        <v>0.47278314144742578</v>
      </c>
      <c r="F714" s="2">
        <f>+IF(A714&gt;$C$3,AVERAGE(INDEX($E$15:$E$2531,A714-$C$3):E713),"")</f>
        <v>0.47955571112406326</v>
      </c>
      <c r="G714" s="2">
        <f>+IF(A714&gt;$C$3,STDEVA(INDEX($E$15:$E$2531,A714-$C$3):E713),"")</f>
        <v>5.2488669165572143E-3</v>
      </c>
      <c r="H714">
        <f t="shared" si="111"/>
        <v>-1.2902917494962269</v>
      </c>
      <c r="I714" s="2" t="str">
        <f t="shared" si="112"/>
        <v/>
      </c>
      <c r="J714">
        <f t="shared" si="113"/>
        <v>184.24</v>
      </c>
      <c r="K714">
        <f t="shared" si="114"/>
        <v>115.25</v>
      </c>
      <c r="L714" s="37">
        <f t="shared" si="115"/>
        <v>-9.9999999999980105</v>
      </c>
      <c r="M714" t="str">
        <f t="shared" si="116"/>
        <v>Long</v>
      </c>
      <c r="N714" s="39">
        <f t="shared" si="117"/>
        <v>0</v>
      </c>
      <c r="O714" s="40">
        <f t="shared" si="120"/>
        <v>-1369.9750000000304</v>
      </c>
      <c r="P714" s="39">
        <f t="shared" si="118"/>
        <v>0</v>
      </c>
      <c r="Q714" s="39">
        <f t="shared" si="119"/>
        <v>0</v>
      </c>
      <c r="R714" s="39">
        <f>IF((O714 - MAX($O$15:O714)) &lt; 0, O714 - MAX($O$15:O714), 0)</f>
        <v>-2934.7250000000236</v>
      </c>
    </row>
    <row r="715" spans="1:18" x14ac:dyDescent="0.25">
      <c r="A715" s="2">
        <v>701</v>
      </c>
      <c r="B715" t="s">
        <v>701</v>
      </c>
      <c r="C715" s="8">
        <v>184.1</v>
      </c>
      <c r="D715" s="8">
        <v>115.3</v>
      </c>
      <c r="E715" s="17">
        <f t="shared" si="110"/>
        <v>0.46794166096401879</v>
      </c>
      <c r="F715" s="2">
        <f>+IF(A715&gt;$C$3,AVERAGE(INDEX($E$15:$E$2531,A715-$C$3):E714),"")</f>
        <v>0.47901770192254201</v>
      </c>
      <c r="G715" s="2">
        <f>+IF(A715&gt;$C$3,STDEVA(INDEX($E$15:$E$2531,A715-$C$3):E714),"")</f>
        <v>5.7002266035048885E-3</v>
      </c>
      <c r="H715">
        <f t="shared" si="111"/>
        <v>-1.9430878329842025</v>
      </c>
      <c r="I715" s="2" t="str">
        <f t="shared" si="112"/>
        <v>Buy</v>
      </c>
      <c r="J715">
        <f t="shared" si="113"/>
        <v>184.24</v>
      </c>
      <c r="K715">
        <f t="shared" si="114"/>
        <v>115.25</v>
      </c>
      <c r="L715" s="37">
        <f t="shared" si="115"/>
        <v>-47.500000000002984</v>
      </c>
      <c r="M715" t="str">
        <f t="shared" si="116"/>
        <v>Long</v>
      </c>
      <c r="N715" s="39">
        <f t="shared" si="117"/>
        <v>0</v>
      </c>
      <c r="O715" s="40">
        <f t="shared" si="120"/>
        <v>-1369.9750000000304</v>
      </c>
      <c r="P715" s="39">
        <f t="shared" si="118"/>
        <v>0</v>
      </c>
      <c r="Q715" s="39">
        <f t="shared" si="119"/>
        <v>0</v>
      </c>
      <c r="R715" s="39">
        <f>IF((O715 - MAX($O$15:O715)) &lt; 0, O715 - MAX($O$15:O715), 0)</f>
        <v>-2934.7250000000236</v>
      </c>
    </row>
    <row r="716" spans="1:18" x14ac:dyDescent="0.25">
      <c r="A716" s="2">
        <v>702</v>
      </c>
      <c r="B716" t="s">
        <v>702</v>
      </c>
      <c r="C716" s="8">
        <v>183.89</v>
      </c>
      <c r="D716" s="8">
        <v>115.66</v>
      </c>
      <c r="E716" s="17">
        <f t="shared" si="110"/>
        <v>0.46368290002268953</v>
      </c>
      <c r="F716" s="2">
        <f>+IF(A716&gt;$C$3,AVERAGE(INDEX($E$15:$E$2531,A716-$C$3):E715),"")</f>
        <v>0.47736210233820625</v>
      </c>
      <c r="G716" s="2">
        <f>+IF(A716&gt;$C$3,STDEVA(INDEX($E$15:$E$2531,A716-$C$3):E715),"")</f>
        <v>6.5509976973739895E-3</v>
      </c>
      <c r="H716">
        <f t="shared" si="111"/>
        <v>-2.0881097731113725</v>
      </c>
      <c r="I716" s="2" t="str">
        <f t="shared" si="112"/>
        <v>Buy</v>
      </c>
      <c r="J716">
        <f t="shared" si="113"/>
        <v>184.24</v>
      </c>
      <c r="K716">
        <f t="shared" si="114"/>
        <v>115.25</v>
      </c>
      <c r="L716" s="37">
        <f t="shared" si="115"/>
        <v>-190.00000000000483</v>
      </c>
      <c r="M716" t="str">
        <f t="shared" si="116"/>
        <v>Long</v>
      </c>
      <c r="N716" s="39">
        <f t="shared" si="117"/>
        <v>0</v>
      </c>
      <c r="O716" s="40">
        <f t="shared" si="120"/>
        <v>-1369.9750000000304</v>
      </c>
      <c r="P716" s="39">
        <f t="shared" si="118"/>
        <v>0</v>
      </c>
      <c r="Q716" s="39">
        <f t="shared" si="119"/>
        <v>0</v>
      </c>
      <c r="R716" s="39">
        <f>IF((O716 - MAX($O$15:O716)) &lt; 0, O716 - MAX($O$15:O716), 0)</f>
        <v>-2934.7250000000236</v>
      </c>
    </row>
    <row r="717" spans="1:18" x14ac:dyDescent="0.25">
      <c r="A717" s="2">
        <v>703</v>
      </c>
      <c r="B717" t="s">
        <v>703</v>
      </c>
      <c r="C717" s="8">
        <v>184.91</v>
      </c>
      <c r="D717" s="8">
        <v>116.51</v>
      </c>
      <c r="E717" s="17">
        <f t="shared" si="110"/>
        <v>0.46189211398704494</v>
      </c>
      <c r="F717" s="2">
        <f>+IF(A717&gt;$C$3,AVERAGE(INDEX($E$15:$E$2531,A717-$C$3):E716),"")</f>
        <v>0.47511552655573969</v>
      </c>
      <c r="G717" s="2">
        <f>+IF(A717&gt;$C$3,STDEVA(INDEX($E$15:$E$2531,A717-$C$3):E716),"")</f>
        <v>7.4351351962669262E-3</v>
      </c>
      <c r="H717">
        <f t="shared" si="111"/>
        <v>-1.7785033115919711</v>
      </c>
      <c r="I717" s="2" t="str">
        <f t="shared" si="112"/>
        <v>Buy</v>
      </c>
      <c r="J717">
        <f t="shared" si="113"/>
        <v>184.24</v>
      </c>
      <c r="K717">
        <f t="shared" si="114"/>
        <v>115.25</v>
      </c>
      <c r="L717" s="37">
        <f t="shared" si="115"/>
        <v>-147.50000000000438</v>
      </c>
      <c r="M717" t="str">
        <f t="shared" si="116"/>
        <v>Long</v>
      </c>
      <c r="N717" s="39">
        <f t="shared" si="117"/>
        <v>0</v>
      </c>
      <c r="O717" s="40">
        <f t="shared" si="120"/>
        <v>-1369.9750000000304</v>
      </c>
      <c r="P717" s="39">
        <f t="shared" si="118"/>
        <v>0</v>
      </c>
      <c r="Q717" s="39">
        <f t="shared" si="119"/>
        <v>0</v>
      </c>
      <c r="R717" s="39">
        <f>IF((O717 - MAX($O$15:O717)) &lt; 0, O717 - MAX($O$15:O717), 0)</f>
        <v>-2934.7250000000236</v>
      </c>
    </row>
    <row r="718" spans="1:18" x14ac:dyDescent="0.25">
      <c r="A718" s="2">
        <v>704</v>
      </c>
      <c r="B718" t="s">
        <v>704</v>
      </c>
      <c r="C718" s="8">
        <v>184.84</v>
      </c>
      <c r="D718" s="8">
        <v>116.63</v>
      </c>
      <c r="E718" s="17">
        <f t="shared" si="110"/>
        <v>0.46048405529910719</v>
      </c>
      <c r="F718" s="2">
        <f>+IF(A718&gt;$C$3,AVERAGE(INDEX($E$15:$E$2531,A718-$C$3):E717),"")</f>
        <v>0.47275666053828708</v>
      </c>
      <c r="G718" s="2">
        <f>+IF(A718&gt;$C$3,STDEVA(INDEX($E$15:$E$2531,A718-$C$3):E717),"")</f>
        <v>7.928809312585031E-3</v>
      </c>
      <c r="H718">
        <f t="shared" si="111"/>
        <v>-1.5478497155556703</v>
      </c>
      <c r="I718" s="2" t="str">
        <f t="shared" si="112"/>
        <v/>
      </c>
      <c r="J718">
        <f t="shared" si="113"/>
        <v>184.24</v>
      </c>
      <c r="K718">
        <f t="shared" si="114"/>
        <v>115.25</v>
      </c>
      <c r="L718" s="37">
        <f t="shared" si="115"/>
        <v>-195.00000000000028</v>
      </c>
      <c r="M718" t="str">
        <f t="shared" si="116"/>
        <v>Long</v>
      </c>
      <c r="N718" s="39">
        <f t="shared" si="117"/>
        <v>0</v>
      </c>
      <c r="O718" s="40">
        <f t="shared" si="120"/>
        <v>-1369.9750000000304</v>
      </c>
      <c r="P718" s="39">
        <f t="shared" si="118"/>
        <v>0</v>
      </c>
      <c r="Q718" s="39">
        <f t="shared" si="119"/>
        <v>0</v>
      </c>
      <c r="R718" s="39">
        <f>IF((O718 - MAX($O$15:O718)) &lt; 0, O718 - MAX($O$15:O718), 0)</f>
        <v>-2934.7250000000236</v>
      </c>
    </row>
    <row r="719" spans="1:18" x14ac:dyDescent="0.25">
      <c r="A719" s="2">
        <v>705</v>
      </c>
      <c r="B719" t="s">
        <v>705</v>
      </c>
      <c r="C719" s="8">
        <v>184.85</v>
      </c>
      <c r="D719" s="8">
        <v>117.35</v>
      </c>
      <c r="E719" s="17">
        <f t="shared" si="110"/>
        <v>0.45438376308560841</v>
      </c>
      <c r="F719" s="2">
        <f>+IF(A719&gt;$C$3,AVERAGE(INDEX($E$15:$E$2531,A719-$C$3):E718),"")</f>
        <v>0.47001821130953086</v>
      </c>
      <c r="G719" s="2">
        <f>+IF(A719&gt;$C$3,STDEVA(INDEX($E$15:$E$2531,A719-$C$3):E718),"")</f>
        <v>7.3565538399189253E-3</v>
      </c>
      <c r="H719">
        <f t="shared" si="111"/>
        <v>-2.1252407804161142</v>
      </c>
      <c r="I719" s="2" t="str">
        <f t="shared" si="112"/>
        <v>Buy</v>
      </c>
      <c r="J719" t="str">
        <f t="shared" si="113"/>
        <v/>
      </c>
      <c r="K719" t="str">
        <f t="shared" si="114"/>
        <v/>
      </c>
      <c r="L719" s="37">
        <f t="shared" si="115"/>
        <v>-372.50000000000233</v>
      </c>
      <c r="M719" t="str">
        <f t="shared" si="116"/>
        <v>SL</v>
      </c>
      <c r="N719" s="39">
        <f t="shared" si="117"/>
        <v>-372.50000000000233</v>
      </c>
      <c r="O719" s="40">
        <f t="shared" si="120"/>
        <v>-1742.4750000000327</v>
      </c>
      <c r="P719" s="39">
        <f t="shared" si="118"/>
        <v>3.75</v>
      </c>
      <c r="Q719" s="39">
        <f t="shared" si="119"/>
        <v>0</v>
      </c>
      <c r="R719" s="39">
        <f>IF((O719 - MAX($O$15:O719)) &lt; 0, O719 - MAX($O$15:O719), 0)</f>
        <v>-3307.2250000000258</v>
      </c>
    </row>
    <row r="720" spans="1:18" x14ac:dyDescent="0.25">
      <c r="A720" s="2">
        <v>706</v>
      </c>
      <c r="B720" t="s">
        <v>706</v>
      </c>
      <c r="C720" s="8">
        <v>185.82</v>
      </c>
      <c r="D720" s="8">
        <v>117.99</v>
      </c>
      <c r="E720" s="17">
        <f t="shared" ref="E720:E783" si="121">+LN(C720/D720)</f>
        <v>0.45417858810133865</v>
      </c>
      <c r="F720" s="2">
        <f>+IF(A720&gt;$C$3,AVERAGE(INDEX($E$15:$E$2531,A720-$C$3):E719),"")</f>
        <v>0.46698255064127142</v>
      </c>
      <c r="G720" s="2">
        <f>+IF(A720&gt;$C$3,STDEVA(INDEX($E$15:$E$2531,A720-$C$3):E719),"")</f>
        <v>7.5653461142142732E-3</v>
      </c>
      <c r="H720">
        <f t="shared" ref="H720:H783" si="122">+IF(F720="","",(E720-F720)/G720)</f>
        <v>-1.6924490098180485</v>
      </c>
      <c r="I720" s="2" t="str">
        <f t="shared" ref="I720:I783" si="123">+IF(H720="","",IF(H720&lt;$C$4,"Buy",IF(H720&gt;$C$5,"Sell","")))</f>
        <v/>
      </c>
      <c r="J720" t="str">
        <f t="shared" ref="J720:J783" si="124">IF(M720=M719, J719, IF(OR(M720="TP", M720="SL"), "", IF(I720="Buy", C720, IF(I720="Sell", D720, ""))))</f>
        <v/>
      </c>
      <c r="K720" t="str">
        <f t="shared" ref="K720:K783" si="125">IF(M720=M719, K719, IF(OR(M720="TP", M720="SL"), "",IF(I720="Buy", D720, IF(I720="Sell", C720, ""))))</f>
        <v/>
      </c>
      <c r="L720" s="37" t="str">
        <f t="shared" ref="L720:L783" si="126">IF(M719="Long", (C720-J719)*$C$8+(K719-D720)*$C$9, IF(M719="Short", (K719-C720)*$C$8+(D720-J719)*$C$9, ""))</f>
        <v/>
      </c>
      <c r="M720" t="str">
        <f t="shared" ref="M720:M783" si="127">IF(OR(M719="", M719="SL", M719="TP"), IF(I720="Sell","Short",(IF(I720="Buy","Long",I720))), IF(L720="", "", IF(L720&lt;$C$6, "SL", IF(L720&gt;$C$7, "TP", M719))))</f>
        <v/>
      </c>
      <c r="N720" s="39">
        <f t="shared" ref="N720:N783" si="128">IF(OR(M720="TP", M720="SL"), L720, 0)</f>
        <v>0</v>
      </c>
      <c r="O720" s="40">
        <f t="shared" si="120"/>
        <v>-1742.4750000000327</v>
      </c>
      <c r="P720" s="39">
        <f t="shared" ref="P720:P783" si="129">IF(OR(AND(I720&lt;&gt;"", J719=""), OR(M720="TP", M720="SL",)), ($C$9+$C$8)*$C$11, 0)</f>
        <v>0</v>
      </c>
      <c r="Q720" s="39">
        <f t="shared" ref="Q720:Q783" si="130">IF(AND(I720&lt;&gt;"",J719=""),(D720*$C$9+C720*$C$8)*$C$10,0)</f>
        <v>0</v>
      </c>
      <c r="R720" s="39">
        <f>IF((O720 - MAX($O$15:O720)) &lt; 0, O720 - MAX($O$15:O720), 0)</f>
        <v>-3307.2250000000258</v>
      </c>
    </row>
    <row r="721" spans="1:18" x14ac:dyDescent="0.25">
      <c r="A721" s="2">
        <v>707</v>
      </c>
      <c r="B721" t="s">
        <v>707</v>
      </c>
      <c r="C721" s="8">
        <v>186.29</v>
      </c>
      <c r="D721" s="8">
        <v>117.52</v>
      </c>
      <c r="E721" s="17">
        <f t="shared" si="121"/>
        <v>0.46069606743599539</v>
      </c>
      <c r="F721" s="2">
        <f>+IF(A721&gt;$C$3,AVERAGE(INDEX($E$15:$E$2531,A721-$C$3):E720),"")</f>
        <v>0.46475573535208081</v>
      </c>
      <c r="G721" s="2">
        <f>+IF(A721&gt;$C$3,STDEVA(INDEX($E$15:$E$2531,A721-$C$3):E720),"")</f>
        <v>8.0994536587191291E-3</v>
      </c>
      <c r="H721">
        <f t="shared" si="122"/>
        <v>-0.50122737744355783</v>
      </c>
      <c r="I721" s="2" t="str">
        <f t="shared" si="123"/>
        <v/>
      </c>
      <c r="J721" t="str">
        <f t="shared" si="124"/>
        <v/>
      </c>
      <c r="K721" t="str">
        <f t="shared" si="125"/>
        <v/>
      </c>
      <c r="L721" s="37" t="str">
        <f t="shared" si="126"/>
        <v/>
      </c>
      <c r="M721" t="str">
        <f t="shared" si="127"/>
        <v/>
      </c>
      <c r="N721" s="39">
        <f t="shared" si="128"/>
        <v>0</v>
      </c>
      <c r="O721" s="40">
        <f t="shared" ref="O721:O784" si="131">+N721+O720</f>
        <v>-1742.4750000000327</v>
      </c>
      <c r="P721" s="39">
        <f t="shared" si="129"/>
        <v>0</v>
      </c>
      <c r="Q721" s="39">
        <f t="shared" si="130"/>
        <v>0</v>
      </c>
      <c r="R721" s="39">
        <f>IF((O721 - MAX($O$15:O721)) &lt; 0, O721 - MAX($O$15:O721), 0)</f>
        <v>-3307.2250000000258</v>
      </c>
    </row>
    <row r="722" spans="1:18" x14ac:dyDescent="0.25">
      <c r="A722" s="2">
        <v>708</v>
      </c>
      <c r="B722" t="s">
        <v>708</v>
      </c>
      <c r="C722" s="8">
        <v>184.98</v>
      </c>
      <c r="D722" s="8">
        <v>116.89</v>
      </c>
      <c r="E722" s="17">
        <f t="shared" si="121"/>
        <v>0.45901438950643497</v>
      </c>
      <c r="F722" s="2">
        <f>+IF(A722&gt;$C$3,AVERAGE(INDEX($E$15:$E$2531,A722-$C$3):E721),"")</f>
        <v>0.46279754044209997</v>
      </c>
      <c r="G722" s="2">
        <f>+IF(A722&gt;$C$3,STDEVA(INDEX($E$15:$E$2531,A722-$C$3):E721),"")</f>
        <v>6.3521149819964007E-3</v>
      </c>
      <c r="H722">
        <f t="shared" si="122"/>
        <v>-0.59557343442105004</v>
      </c>
      <c r="I722" s="2" t="str">
        <f t="shared" si="123"/>
        <v/>
      </c>
      <c r="J722" t="str">
        <f t="shared" si="124"/>
        <v/>
      </c>
      <c r="K722" t="str">
        <f t="shared" si="125"/>
        <v/>
      </c>
      <c r="L722" s="37" t="str">
        <f t="shared" si="126"/>
        <v/>
      </c>
      <c r="M722" t="str">
        <f t="shared" si="127"/>
        <v/>
      </c>
      <c r="N722" s="39">
        <f t="shared" si="128"/>
        <v>0</v>
      </c>
      <c r="O722" s="40">
        <f t="shared" si="131"/>
        <v>-1742.4750000000327</v>
      </c>
      <c r="P722" s="39">
        <f t="shared" si="129"/>
        <v>0</v>
      </c>
      <c r="Q722" s="39">
        <f t="shared" si="130"/>
        <v>0</v>
      </c>
      <c r="R722" s="39">
        <f>IF((O722 - MAX($O$15:O722)) &lt; 0, O722 - MAX($O$15:O722), 0)</f>
        <v>-3307.2250000000258</v>
      </c>
    </row>
    <row r="723" spans="1:18" x14ac:dyDescent="0.25">
      <c r="A723" s="2">
        <v>709</v>
      </c>
      <c r="B723" t="s">
        <v>709</v>
      </c>
      <c r="C723" s="8">
        <v>187.58</v>
      </c>
      <c r="D723" s="8">
        <v>119.83</v>
      </c>
      <c r="E723" s="17">
        <f t="shared" si="121"/>
        <v>0.44813134938636728</v>
      </c>
      <c r="F723" s="2">
        <f>+IF(A723&gt;$C$3,AVERAGE(INDEX($E$15:$E$2531,A723-$C$3):E722),"")</f>
        <v>0.46167296442774042</v>
      </c>
      <c r="G723" s="2">
        <f>+IF(A723&gt;$C$3,STDEVA(INDEX($E$15:$E$2531,A723-$C$3):E722),"")</f>
        <v>5.9744711406802837E-3</v>
      </c>
      <c r="H723">
        <f t="shared" si="122"/>
        <v>-2.2665797059706305</v>
      </c>
      <c r="I723" s="2" t="str">
        <f t="shared" si="123"/>
        <v>Buy</v>
      </c>
      <c r="J723">
        <f t="shared" si="124"/>
        <v>187.58</v>
      </c>
      <c r="K723">
        <f t="shared" si="125"/>
        <v>119.83</v>
      </c>
      <c r="L723" s="37" t="str">
        <f t="shared" si="126"/>
        <v/>
      </c>
      <c r="M723" t="str">
        <f t="shared" si="127"/>
        <v>Long</v>
      </c>
      <c r="N723" s="39">
        <f t="shared" si="128"/>
        <v>0</v>
      </c>
      <c r="O723" s="40">
        <f t="shared" si="131"/>
        <v>-1742.4750000000327</v>
      </c>
      <c r="P723" s="39">
        <f t="shared" si="129"/>
        <v>3.75</v>
      </c>
      <c r="Q723" s="39">
        <f t="shared" si="130"/>
        <v>3842.625</v>
      </c>
      <c r="R723" s="39">
        <f>IF((O723 - MAX($O$15:O723)) &lt; 0, O723 - MAX($O$15:O723), 0)</f>
        <v>-3307.2250000000258</v>
      </c>
    </row>
    <row r="724" spans="1:18" x14ac:dyDescent="0.25">
      <c r="A724" s="2">
        <v>710</v>
      </c>
      <c r="B724" t="s">
        <v>710</v>
      </c>
      <c r="C724" s="8">
        <v>187.75</v>
      </c>
      <c r="D724" s="8">
        <v>119.76</v>
      </c>
      <c r="E724" s="17">
        <f t="shared" si="121"/>
        <v>0.44962155053287123</v>
      </c>
      <c r="F724" s="2">
        <f>+IF(A724&gt;$C$3,AVERAGE(INDEX($E$15:$E$2531,A724-$C$3):E723),"")</f>
        <v>0.45893387642095607</v>
      </c>
      <c r="G724" s="2">
        <f>+IF(A724&gt;$C$3,STDEVA(INDEX($E$15:$E$2531,A724-$C$3):E723),"")</f>
        <v>5.8945983729426499E-3</v>
      </c>
      <c r="H724">
        <f t="shared" si="122"/>
        <v>-1.5798066804398787</v>
      </c>
      <c r="I724" s="2" t="str">
        <f t="shared" si="123"/>
        <v/>
      </c>
      <c r="J724">
        <f t="shared" si="124"/>
        <v>187.58</v>
      </c>
      <c r="K724">
        <f t="shared" si="125"/>
        <v>119.83</v>
      </c>
      <c r="L724" s="37">
        <f t="shared" si="126"/>
        <v>59.999999999995168</v>
      </c>
      <c r="M724" t="str">
        <f t="shared" si="127"/>
        <v>Long</v>
      </c>
      <c r="N724" s="39">
        <f t="shared" si="128"/>
        <v>0</v>
      </c>
      <c r="O724" s="40">
        <f t="shared" si="131"/>
        <v>-1742.4750000000327</v>
      </c>
      <c r="P724" s="39">
        <f t="shared" si="129"/>
        <v>0</v>
      </c>
      <c r="Q724" s="39">
        <f t="shared" si="130"/>
        <v>0</v>
      </c>
      <c r="R724" s="39">
        <f>IF((O724 - MAX($O$15:O724)) &lt; 0, O724 - MAX($O$15:O724), 0)</f>
        <v>-3307.2250000000258</v>
      </c>
    </row>
    <row r="725" spans="1:18" x14ac:dyDescent="0.25">
      <c r="A725" s="2">
        <v>711</v>
      </c>
      <c r="B725" t="s">
        <v>711</v>
      </c>
      <c r="C725" s="8">
        <v>188.18</v>
      </c>
      <c r="D725" s="8">
        <v>119.74</v>
      </c>
      <c r="E725" s="17">
        <f t="shared" si="121"/>
        <v>0.45207622608141368</v>
      </c>
      <c r="F725" s="2">
        <f>+IF(A725&gt;$C$3,AVERAGE(INDEX($E$15:$E$2531,A725-$C$3):E724),"")</f>
        <v>0.45689830859527308</v>
      </c>
      <c r="G725" s="2">
        <f>+IF(A725&gt;$C$3,STDEVA(INDEX($E$15:$E$2531,A725-$C$3):E724),"")</f>
        <v>5.5481722614460841E-3</v>
      </c>
      <c r="H725">
        <f t="shared" si="122"/>
        <v>-0.86912992002208844</v>
      </c>
      <c r="I725" s="2" t="str">
        <f t="shared" si="123"/>
        <v/>
      </c>
      <c r="J725">
        <f t="shared" si="124"/>
        <v>187.58</v>
      </c>
      <c r="K725">
        <f t="shared" si="125"/>
        <v>119.83</v>
      </c>
      <c r="L725" s="37">
        <f t="shared" si="126"/>
        <v>172.49999999999943</v>
      </c>
      <c r="M725" t="str">
        <f t="shared" si="127"/>
        <v>Long</v>
      </c>
      <c r="N725" s="39">
        <f t="shared" si="128"/>
        <v>0</v>
      </c>
      <c r="O725" s="40">
        <f t="shared" si="131"/>
        <v>-1742.4750000000327</v>
      </c>
      <c r="P725" s="39">
        <f t="shared" si="129"/>
        <v>0</v>
      </c>
      <c r="Q725" s="39">
        <f t="shared" si="130"/>
        <v>0</v>
      </c>
      <c r="R725" s="39">
        <f>IF((O725 - MAX($O$15:O725)) &lt; 0, O725 - MAX($O$15:O725), 0)</f>
        <v>-3307.2250000000258</v>
      </c>
    </row>
    <row r="726" spans="1:18" x14ac:dyDescent="0.25">
      <c r="A726" s="2">
        <v>712</v>
      </c>
      <c r="B726" t="s">
        <v>712</v>
      </c>
      <c r="C726" s="8">
        <v>188.26</v>
      </c>
      <c r="D726" s="8">
        <v>119.7</v>
      </c>
      <c r="E726" s="17">
        <f t="shared" si="121"/>
        <v>0.45283537355514658</v>
      </c>
      <c r="F726" s="2">
        <f>+IF(A726&gt;$C$3,AVERAGE(INDEX($E$15:$E$2531,A726-$C$3):E725),"")</f>
        <v>0.45560867815735356</v>
      </c>
      <c r="G726" s="2">
        <f>+IF(A726&gt;$C$3,STDEVA(INDEX($E$15:$E$2531,A726-$C$3):E725),"")</f>
        <v>5.1052816092412657E-3</v>
      </c>
      <c r="H726">
        <f t="shared" si="122"/>
        <v>-0.54322264949829957</v>
      </c>
      <c r="I726" s="2" t="str">
        <f t="shared" si="123"/>
        <v/>
      </c>
      <c r="J726">
        <f t="shared" si="124"/>
        <v>187.58</v>
      </c>
      <c r="K726">
        <f t="shared" si="125"/>
        <v>119.83</v>
      </c>
      <c r="L726" s="37">
        <f t="shared" si="126"/>
        <v>202.49999999999346</v>
      </c>
      <c r="M726" t="str">
        <f t="shared" si="127"/>
        <v>Long</v>
      </c>
      <c r="N726" s="39">
        <f t="shared" si="128"/>
        <v>0</v>
      </c>
      <c r="O726" s="40">
        <f t="shared" si="131"/>
        <v>-1742.4750000000327</v>
      </c>
      <c r="P726" s="39">
        <f t="shared" si="129"/>
        <v>0</v>
      </c>
      <c r="Q726" s="39">
        <f t="shared" si="130"/>
        <v>0</v>
      </c>
      <c r="R726" s="39">
        <f>IF((O726 - MAX($O$15:O726)) &lt; 0, O726 - MAX($O$15:O726), 0)</f>
        <v>-3307.2250000000258</v>
      </c>
    </row>
    <row r="727" spans="1:18" x14ac:dyDescent="0.25">
      <c r="A727" s="2">
        <v>713</v>
      </c>
      <c r="B727" t="s">
        <v>713</v>
      </c>
      <c r="C727" s="8">
        <v>188.16</v>
      </c>
      <c r="D727" s="8">
        <v>119.3</v>
      </c>
      <c r="E727" s="17">
        <f t="shared" si="121"/>
        <v>0.45565133560639171</v>
      </c>
      <c r="F727" s="2">
        <f>+IF(A727&gt;$C$3,AVERAGE(INDEX($E$15:$E$2531,A727-$C$3):E726),"")</f>
        <v>0.45460237366492046</v>
      </c>
      <c r="G727" s="2">
        <f>+IF(A727&gt;$C$3,STDEVA(INDEX($E$15:$E$2531,A727-$C$3):E726),"")</f>
        <v>4.5772128048164962E-3</v>
      </c>
      <c r="H727">
        <f t="shared" si="122"/>
        <v>0.2291704550785689</v>
      </c>
      <c r="I727" s="2" t="str">
        <f t="shared" si="123"/>
        <v/>
      </c>
      <c r="J727">
        <f t="shared" si="124"/>
        <v>187.58</v>
      </c>
      <c r="K727">
        <f t="shared" si="125"/>
        <v>119.83</v>
      </c>
      <c r="L727" s="37">
        <f t="shared" si="126"/>
        <v>277.49999999999631</v>
      </c>
      <c r="M727" t="str">
        <f t="shared" si="127"/>
        <v>Long</v>
      </c>
      <c r="N727" s="39">
        <f t="shared" si="128"/>
        <v>0</v>
      </c>
      <c r="O727" s="40">
        <f t="shared" si="131"/>
        <v>-1742.4750000000327</v>
      </c>
      <c r="P727" s="39">
        <f t="shared" si="129"/>
        <v>0</v>
      </c>
      <c r="Q727" s="39">
        <f t="shared" si="130"/>
        <v>0</v>
      </c>
      <c r="R727" s="39">
        <f>IF((O727 - MAX($O$15:O727)) &lt; 0, O727 - MAX($O$15:O727), 0)</f>
        <v>-3307.2250000000258</v>
      </c>
    </row>
    <row r="728" spans="1:18" x14ac:dyDescent="0.25">
      <c r="A728" s="2">
        <v>714</v>
      </c>
      <c r="B728" t="s">
        <v>714</v>
      </c>
      <c r="C728" s="8">
        <v>187.23</v>
      </c>
      <c r="D728" s="8">
        <v>118.06</v>
      </c>
      <c r="E728" s="17">
        <f t="shared" si="121"/>
        <v>0.46114483780151788</v>
      </c>
      <c r="F728" s="2">
        <f>+IF(A728&gt;$C$3,AVERAGE(INDEX($E$15:$E$2531,A728-$C$3):E727),"")</f>
        <v>0.45406540481017427</v>
      </c>
      <c r="G728" s="2">
        <f>+IF(A728&gt;$C$3,STDEVA(INDEX($E$15:$E$2531,A728-$C$3):E727),"")</f>
        <v>4.0545982975294086E-3</v>
      </c>
      <c r="H728">
        <f t="shared" si="122"/>
        <v>1.7460257396293317</v>
      </c>
      <c r="I728" s="2" t="str">
        <f t="shared" si="123"/>
        <v/>
      </c>
      <c r="J728">
        <f t="shared" si="124"/>
        <v>187.58</v>
      </c>
      <c r="K728">
        <f t="shared" si="125"/>
        <v>119.83</v>
      </c>
      <c r="L728" s="37">
        <f t="shared" si="126"/>
        <v>354.99999999999329</v>
      </c>
      <c r="M728" t="str">
        <f t="shared" si="127"/>
        <v>Long</v>
      </c>
      <c r="N728" s="39">
        <f t="shared" si="128"/>
        <v>0</v>
      </c>
      <c r="O728" s="40">
        <f t="shared" si="131"/>
        <v>-1742.4750000000327</v>
      </c>
      <c r="P728" s="39">
        <f t="shared" si="129"/>
        <v>0</v>
      </c>
      <c r="Q728" s="39">
        <f t="shared" si="130"/>
        <v>0</v>
      </c>
      <c r="R728" s="39">
        <f>IF((O728 - MAX($O$15:O728)) &lt; 0, O728 - MAX($O$15:O728), 0)</f>
        <v>-3307.2250000000258</v>
      </c>
    </row>
    <row r="729" spans="1:18" x14ac:dyDescent="0.25">
      <c r="A729" s="2">
        <v>715</v>
      </c>
      <c r="B729" t="s">
        <v>715</v>
      </c>
      <c r="C729" s="8">
        <v>187.28</v>
      </c>
      <c r="D729" s="8">
        <v>118.42</v>
      </c>
      <c r="E729" s="17">
        <f t="shared" si="121"/>
        <v>0.45836719607902526</v>
      </c>
      <c r="F729" s="2">
        <f>+IF(A729&gt;$C$3,AVERAGE(INDEX($E$15:$E$2531,A729-$C$3):E728),"")</f>
        <v>0.45481663533416417</v>
      </c>
      <c r="G729" s="2">
        <f>+IF(A729&gt;$C$3,STDEVA(INDEX($E$15:$E$2531,A729-$C$3):E728),"")</f>
        <v>4.6964884837031023E-3</v>
      </c>
      <c r="H729">
        <f t="shared" si="122"/>
        <v>0.75600328994345578</v>
      </c>
      <c r="I729" s="2" t="str">
        <f t="shared" si="123"/>
        <v/>
      </c>
      <c r="J729">
        <f t="shared" si="124"/>
        <v>187.58</v>
      </c>
      <c r="K729">
        <f t="shared" si="125"/>
        <v>119.83</v>
      </c>
      <c r="L729" s="37">
        <f t="shared" si="126"/>
        <v>277.49999999999631</v>
      </c>
      <c r="M729" t="str">
        <f t="shared" si="127"/>
        <v>Long</v>
      </c>
      <c r="N729" s="39">
        <f t="shared" si="128"/>
        <v>0</v>
      </c>
      <c r="O729" s="40">
        <f t="shared" si="131"/>
        <v>-1742.4750000000327</v>
      </c>
      <c r="P729" s="39">
        <f t="shared" si="129"/>
        <v>0</v>
      </c>
      <c r="Q729" s="39">
        <f t="shared" si="130"/>
        <v>0</v>
      </c>
      <c r="R729" s="39">
        <f>IF((O729 - MAX($O$15:O729)) &lt; 0, O729 - MAX($O$15:O729), 0)</f>
        <v>-3307.2250000000258</v>
      </c>
    </row>
    <row r="730" spans="1:18" x14ac:dyDescent="0.25">
      <c r="A730" s="2">
        <v>716</v>
      </c>
      <c r="B730" t="s">
        <v>716</v>
      </c>
      <c r="C730" s="8">
        <v>185.18</v>
      </c>
      <c r="D730" s="8">
        <v>117.05</v>
      </c>
      <c r="E730" s="17">
        <f t="shared" si="121"/>
        <v>0.4587271310829813</v>
      </c>
      <c r="F730" s="2">
        <f>+IF(A730&gt;$C$3,AVERAGE(INDEX($E$15:$E$2531,A730-$C$3):E729),"")</f>
        <v>0.45528203622057373</v>
      </c>
      <c r="G730" s="2">
        <f>+IF(A730&gt;$C$3,STDEVA(INDEX($E$15:$E$2531,A730-$C$3):E729),"")</f>
        <v>4.8309681753045319E-3</v>
      </c>
      <c r="H730">
        <f t="shared" si="122"/>
        <v>0.71312721123243616</v>
      </c>
      <c r="I730" s="2" t="str">
        <f t="shared" si="123"/>
        <v/>
      </c>
      <c r="J730">
        <f t="shared" si="124"/>
        <v>187.58</v>
      </c>
      <c r="K730">
        <f t="shared" si="125"/>
        <v>119.83</v>
      </c>
      <c r="L730" s="37">
        <f t="shared" si="126"/>
        <v>94.999999999998863</v>
      </c>
      <c r="M730" t="str">
        <f t="shared" si="127"/>
        <v>Long</v>
      </c>
      <c r="N730" s="39">
        <f t="shared" si="128"/>
        <v>0</v>
      </c>
      <c r="O730" s="40">
        <f t="shared" si="131"/>
        <v>-1742.4750000000327</v>
      </c>
      <c r="P730" s="39">
        <f t="shared" si="129"/>
        <v>0</v>
      </c>
      <c r="Q730" s="39">
        <f t="shared" si="130"/>
        <v>0</v>
      </c>
      <c r="R730" s="39">
        <f>IF((O730 - MAX($O$15:O730)) &lt; 0, O730 - MAX($O$15:O730), 0)</f>
        <v>-3307.2250000000258</v>
      </c>
    </row>
    <row r="731" spans="1:18" x14ac:dyDescent="0.25">
      <c r="A731" s="2">
        <v>717</v>
      </c>
      <c r="B731" t="s">
        <v>717</v>
      </c>
      <c r="C731" s="8">
        <v>184.66</v>
      </c>
      <c r="D731" s="8">
        <v>117.54</v>
      </c>
      <c r="E731" s="17">
        <f t="shared" si="121"/>
        <v>0.45173759515997736</v>
      </c>
      <c r="F731" s="2">
        <f>+IF(A731&gt;$C$3,AVERAGE(INDEX($E$15:$E$2531,A731-$C$3):E730),"")</f>
        <v>0.45506326551468335</v>
      </c>
      <c r="G731" s="2">
        <f>+IF(A731&gt;$C$3,STDEVA(INDEX($E$15:$E$2531,A731-$C$3):E730),"")</f>
        <v>4.5939121005422268E-3</v>
      </c>
      <c r="H731">
        <f t="shared" si="122"/>
        <v>-0.72392990591035811</v>
      </c>
      <c r="I731" s="2" t="str">
        <f t="shared" si="123"/>
        <v/>
      </c>
      <c r="J731">
        <f t="shared" si="124"/>
        <v>187.58</v>
      </c>
      <c r="K731">
        <f t="shared" si="125"/>
        <v>119.83</v>
      </c>
      <c r="L731" s="37">
        <f t="shared" si="126"/>
        <v>-157.50000000000603</v>
      </c>
      <c r="M731" t="str">
        <f t="shared" si="127"/>
        <v>Long</v>
      </c>
      <c r="N731" s="39">
        <f t="shared" si="128"/>
        <v>0</v>
      </c>
      <c r="O731" s="40">
        <f t="shared" si="131"/>
        <v>-1742.4750000000327</v>
      </c>
      <c r="P731" s="39">
        <f t="shared" si="129"/>
        <v>0</v>
      </c>
      <c r="Q731" s="39">
        <f t="shared" si="130"/>
        <v>0</v>
      </c>
      <c r="R731" s="39">
        <f>IF((O731 - MAX($O$15:O731)) &lt; 0, O731 - MAX($O$15:O731), 0)</f>
        <v>-3307.2250000000258</v>
      </c>
    </row>
    <row r="732" spans="1:18" x14ac:dyDescent="0.25">
      <c r="A732" s="2">
        <v>718</v>
      </c>
      <c r="B732" t="s">
        <v>718</v>
      </c>
      <c r="C732" s="8">
        <v>186.33</v>
      </c>
      <c r="D732" s="8">
        <v>118.06</v>
      </c>
      <c r="E732" s="17">
        <f t="shared" si="121"/>
        <v>0.45632632542677798</v>
      </c>
      <c r="F732" s="2">
        <f>+IF(A732&gt;$C$3,AVERAGE(INDEX($E$15:$E$2531,A732-$C$3):E731),"")</f>
        <v>0.45425473280952144</v>
      </c>
      <c r="G732" s="2">
        <f>+IF(A732&gt;$C$3,STDEVA(INDEX($E$15:$E$2531,A732-$C$3):E731),"")</f>
        <v>4.4496826205948714E-3</v>
      </c>
      <c r="H732">
        <f t="shared" si="122"/>
        <v>0.46555963512282739</v>
      </c>
      <c r="I732" s="2" t="str">
        <f t="shared" si="123"/>
        <v/>
      </c>
      <c r="J732">
        <f t="shared" si="124"/>
        <v>187.58</v>
      </c>
      <c r="K732">
        <f t="shared" si="125"/>
        <v>119.83</v>
      </c>
      <c r="L732" s="37">
        <f t="shared" si="126"/>
        <v>129.99999999999898</v>
      </c>
      <c r="M732" t="str">
        <f t="shared" si="127"/>
        <v>Long</v>
      </c>
      <c r="N732" s="39">
        <f t="shared" si="128"/>
        <v>0</v>
      </c>
      <c r="O732" s="40">
        <f t="shared" si="131"/>
        <v>-1742.4750000000327</v>
      </c>
      <c r="P732" s="39">
        <f t="shared" si="129"/>
        <v>0</v>
      </c>
      <c r="Q732" s="39">
        <f t="shared" si="130"/>
        <v>0</v>
      </c>
      <c r="R732" s="39">
        <f>IF((O732 - MAX($O$15:O732)) &lt; 0, O732 - MAX($O$15:O732), 0)</f>
        <v>-3307.2250000000258</v>
      </c>
    </row>
    <row r="733" spans="1:18" x14ac:dyDescent="0.25">
      <c r="A733" s="2">
        <v>719</v>
      </c>
      <c r="B733" t="s">
        <v>719</v>
      </c>
      <c r="C733" s="8">
        <v>187.66</v>
      </c>
      <c r="D733" s="8">
        <v>119.78</v>
      </c>
      <c r="E733" s="17">
        <f t="shared" si="121"/>
        <v>0.44897508802558717</v>
      </c>
      <c r="F733" s="2">
        <f>+IF(A733&gt;$C$3,AVERAGE(INDEX($E$15:$E$2531,A733-$C$3):E732),"")</f>
        <v>0.45516528570290038</v>
      </c>
      <c r="G733" s="2">
        <f>+IF(A733&gt;$C$3,STDEVA(INDEX($E$15:$E$2531,A733-$C$3):E732),"")</f>
        <v>3.8361946586483817E-3</v>
      </c>
      <c r="H733">
        <f t="shared" si="122"/>
        <v>-1.613629710723341</v>
      </c>
      <c r="I733" s="2" t="str">
        <f t="shared" si="123"/>
        <v/>
      </c>
      <c r="J733">
        <f t="shared" si="124"/>
        <v>187.58</v>
      </c>
      <c r="K733">
        <f t="shared" si="125"/>
        <v>119.83</v>
      </c>
      <c r="L733" s="37">
        <f t="shared" si="126"/>
        <v>32.49999999999531</v>
      </c>
      <c r="M733" t="str">
        <f t="shared" si="127"/>
        <v>Long</v>
      </c>
      <c r="N733" s="39">
        <f t="shared" si="128"/>
        <v>0</v>
      </c>
      <c r="O733" s="40">
        <f t="shared" si="131"/>
        <v>-1742.4750000000327</v>
      </c>
      <c r="P733" s="39">
        <f t="shared" si="129"/>
        <v>0</v>
      </c>
      <c r="Q733" s="39">
        <f t="shared" si="130"/>
        <v>0</v>
      </c>
      <c r="R733" s="39">
        <f>IF((O733 - MAX($O$15:O733)) &lt; 0, O733 - MAX($O$15:O733), 0)</f>
        <v>-3307.2250000000258</v>
      </c>
    </row>
    <row r="734" spans="1:18" x14ac:dyDescent="0.25">
      <c r="A734" s="2">
        <v>720</v>
      </c>
      <c r="B734" t="s">
        <v>720</v>
      </c>
      <c r="C734" s="8">
        <v>186.66</v>
      </c>
      <c r="D734" s="8">
        <v>119</v>
      </c>
      <c r="E734" s="17">
        <f t="shared" si="121"/>
        <v>0.45016528702607123</v>
      </c>
      <c r="F734" s="2">
        <f>+IF(A734&gt;$C$3,AVERAGE(INDEX($E$15:$E$2531,A734-$C$3):E733),"")</f>
        <v>0.45509345653542432</v>
      </c>
      <c r="G734" s="2">
        <f>+IF(A734&gt;$C$3,STDEVA(INDEX($E$15:$E$2531,A734-$C$3):E733),"")</f>
        <v>3.9571174555702799E-3</v>
      </c>
      <c r="H734">
        <f t="shared" si="122"/>
        <v>-1.2453937909818436</v>
      </c>
      <c r="I734" s="2" t="str">
        <f t="shared" si="123"/>
        <v/>
      </c>
      <c r="J734">
        <f t="shared" si="124"/>
        <v>187.58</v>
      </c>
      <c r="K734">
        <f t="shared" si="125"/>
        <v>119.83</v>
      </c>
      <c r="L734" s="37">
        <f t="shared" si="126"/>
        <v>-22.500000000004405</v>
      </c>
      <c r="M734" t="str">
        <f t="shared" si="127"/>
        <v>Long</v>
      </c>
      <c r="N734" s="39">
        <f t="shared" si="128"/>
        <v>0</v>
      </c>
      <c r="O734" s="40">
        <f t="shared" si="131"/>
        <v>-1742.4750000000327</v>
      </c>
      <c r="P734" s="39">
        <f t="shared" si="129"/>
        <v>0</v>
      </c>
      <c r="Q734" s="39">
        <f t="shared" si="130"/>
        <v>0</v>
      </c>
      <c r="R734" s="39">
        <f>IF((O734 - MAX($O$15:O734)) &lt; 0, O734 - MAX($O$15:O734), 0)</f>
        <v>-3307.2250000000258</v>
      </c>
    </row>
    <row r="735" spans="1:18" x14ac:dyDescent="0.25">
      <c r="A735" s="2">
        <v>721</v>
      </c>
      <c r="B735" t="s">
        <v>721</v>
      </c>
      <c r="C735" s="8">
        <v>187.74700000000001</v>
      </c>
      <c r="D735" s="8">
        <v>119.16</v>
      </c>
      <c r="E735" s="17">
        <f t="shared" si="121"/>
        <v>0.45462818397642879</v>
      </c>
      <c r="F735" s="2">
        <f>+IF(A735&gt;$C$3,AVERAGE(INDEX($E$15:$E$2531,A735-$C$3):E734),"")</f>
        <v>0.4548811299737196</v>
      </c>
      <c r="G735" s="2">
        <f>+IF(A735&gt;$C$3,STDEVA(INDEX($E$15:$E$2531,A735-$C$3):E734),"")</f>
        <v>4.1840121360736419E-3</v>
      </c>
      <c r="H735">
        <f t="shared" si="122"/>
        <v>-6.0455368929254433E-2</v>
      </c>
      <c r="I735" s="2" t="str">
        <f t="shared" si="123"/>
        <v/>
      </c>
      <c r="J735">
        <f t="shared" si="124"/>
        <v>187.58</v>
      </c>
      <c r="K735">
        <f t="shared" si="125"/>
        <v>119.83</v>
      </c>
      <c r="L735" s="37">
        <f t="shared" si="126"/>
        <v>209.25000000000082</v>
      </c>
      <c r="M735" t="str">
        <f t="shared" si="127"/>
        <v>Long</v>
      </c>
      <c r="N735" s="39">
        <f t="shared" si="128"/>
        <v>0</v>
      </c>
      <c r="O735" s="40">
        <f t="shared" si="131"/>
        <v>-1742.4750000000327</v>
      </c>
      <c r="P735" s="39">
        <f t="shared" si="129"/>
        <v>0</v>
      </c>
      <c r="Q735" s="39">
        <f t="shared" si="130"/>
        <v>0</v>
      </c>
      <c r="R735" s="39">
        <f>IF((O735 - MAX($O$15:O735)) &lt; 0, O735 - MAX($O$15:O735), 0)</f>
        <v>-3307.2250000000258</v>
      </c>
    </row>
    <row r="736" spans="1:18" x14ac:dyDescent="0.25">
      <c r="A736" s="2">
        <v>722</v>
      </c>
      <c r="B736" t="s">
        <v>722</v>
      </c>
      <c r="C736" s="8">
        <v>186.2</v>
      </c>
      <c r="D736" s="8">
        <v>118.61</v>
      </c>
      <c r="E736" s="17">
        <f t="shared" si="121"/>
        <v>0.45098056480178222</v>
      </c>
      <c r="F736" s="2">
        <f>+IF(A736&gt;$C$3,AVERAGE(INDEX($E$15:$E$2531,A736-$C$3):E735),"")</f>
        <v>0.45508033113163981</v>
      </c>
      <c r="G736" s="2">
        <f>+IF(A736&gt;$C$3,STDEVA(INDEX($E$15:$E$2531,A736-$C$3):E735),"")</f>
        <v>4.1165731027162332E-3</v>
      </c>
      <c r="H736">
        <f t="shared" si="122"/>
        <v>-0.99591729031908771</v>
      </c>
      <c r="I736" s="2" t="str">
        <f t="shared" si="123"/>
        <v/>
      </c>
      <c r="J736">
        <f t="shared" si="124"/>
        <v>187.58</v>
      </c>
      <c r="K736">
        <f t="shared" si="125"/>
        <v>119.83</v>
      </c>
      <c r="L736" s="37">
        <f t="shared" si="126"/>
        <v>-40.000000000006253</v>
      </c>
      <c r="M736" t="str">
        <f t="shared" si="127"/>
        <v>Long</v>
      </c>
      <c r="N736" s="39">
        <f t="shared" si="128"/>
        <v>0</v>
      </c>
      <c r="O736" s="40">
        <f t="shared" si="131"/>
        <v>-1742.4750000000327</v>
      </c>
      <c r="P736" s="39">
        <f t="shared" si="129"/>
        <v>0</v>
      </c>
      <c r="Q736" s="39">
        <f t="shared" si="130"/>
        <v>0</v>
      </c>
      <c r="R736" s="39">
        <f>IF((O736 - MAX($O$15:O736)) &lt; 0, O736 - MAX($O$15:O736), 0)</f>
        <v>-3307.2250000000258</v>
      </c>
    </row>
    <row r="737" spans="1:18" x14ac:dyDescent="0.25">
      <c r="A737" s="2">
        <v>723</v>
      </c>
      <c r="B737" t="s">
        <v>723</v>
      </c>
      <c r="C737" s="8">
        <v>185.43</v>
      </c>
      <c r="D737" s="8">
        <v>117.26</v>
      </c>
      <c r="E737" s="17">
        <f t="shared" si="121"/>
        <v>0.45828376080322258</v>
      </c>
      <c r="F737" s="2">
        <f>+IF(A737&gt;$C$3,AVERAGE(INDEX($E$15:$E$2531,A737-$C$3):E736),"")</f>
        <v>0.45456135659779434</v>
      </c>
      <c r="G737" s="2">
        <f>+IF(A737&gt;$C$3,STDEVA(INDEX($E$15:$E$2531,A737-$C$3):E736),"")</f>
        <v>4.3247459409235861E-3</v>
      </c>
      <c r="H737">
        <f t="shared" si="122"/>
        <v>0.8607220531047638</v>
      </c>
      <c r="I737" s="2" t="str">
        <f t="shared" si="123"/>
        <v/>
      </c>
      <c r="J737">
        <f t="shared" si="124"/>
        <v>187.58</v>
      </c>
      <c r="K737">
        <f t="shared" si="125"/>
        <v>119.83</v>
      </c>
      <c r="L737" s="37">
        <f t="shared" si="126"/>
        <v>104.99999999999693</v>
      </c>
      <c r="M737" t="str">
        <f t="shared" si="127"/>
        <v>Long</v>
      </c>
      <c r="N737" s="39">
        <f t="shared" si="128"/>
        <v>0</v>
      </c>
      <c r="O737" s="40">
        <f t="shared" si="131"/>
        <v>-1742.4750000000327</v>
      </c>
      <c r="P737" s="39">
        <f t="shared" si="129"/>
        <v>0</v>
      </c>
      <c r="Q737" s="39">
        <f t="shared" si="130"/>
        <v>0</v>
      </c>
      <c r="R737" s="39">
        <f>IF((O737 - MAX($O$15:O737)) &lt; 0, O737 - MAX($O$15:O737), 0)</f>
        <v>-3307.2250000000258</v>
      </c>
    </row>
    <row r="738" spans="1:18" x14ac:dyDescent="0.25">
      <c r="A738" s="2">
        <v>724</v>
      </c>
      <c r="B738" t="s">
        <v>724</v>
      </c>
      <c r="C738" s="8">
        <v>186.31</v>
      </c>
      <c r="D738" s="8">
        <v>116.93</v>
      </c>
      <c r="E738" s="17">
        <f t="shared" si="121"/>
        <v>0.46583648788003529</v>
      </c>
      <c r="F738" s="2">
        <f>+IF(A738&gt;$C$3,AVERAGE(INDEX($E$15:$E$2531,A738-$C$3):E737),"")</f>
        <v>0.45424345915353925</v>
      </c>
      <c r="G738" s="2">
        <f>+IF(A738&gt;$C$3,STDEVA(INDEX($E$15:$E$2531,A738-$C$3):E737),"")</f>
        <v>3.8605692402726398E-3</v>
      </c>
      <c r="H738">
        <f t="shared" si="122"/>
        <v>3.0029324705693705</v>
      </c>
      <c r="I738" s="2" t="str">
        <f t="shared" si="123"/>
        <v>Sell</v>
      </c>
      <c r="J738" t="str">
        <f t="shared" si="124"/>
        <v/>
      </c>
      <c r="K738" t="str">
        <f t="shared" si="125"/>
        <v/>
      </c>
      <c r="L738" s="37">
        <f t="shared" si="126"/>
        <v>407.49999999999528</v>
      </c>
      <c r="M738" t="str">
        <f t="shared" si="127"/>
        <v>TP</v>
      </c>
      <c r="N738" s="39">
        <f t="shared" si="128"/>
        <v>407.49999999999528</v>
      </c>
      <c r="O738" s="40">
        <f t="shared" si="131"/>
        <v>-1334.9750000000374</v>
      </c>
      <c r="P738" s="39">
        <f t="shared" si="129"/>
        <v>3.75</v>
      </c>
      <c r="Q738" s="39">
        <f t="shared" si="130"/>
        <v>0</v>
      </c>
      <c r="R738" s="39">
        <f>IF((O738 - MAX($O$15:O738)) &lt; 0, O738 - MAX($O$15:O738), 0)</f>
        <v>-2899.7250000000304</v>
      </c>
    </row>
    <row r="739" spans="1:18" x14ac:dyDescent="0.25">
      <c r="A739" s="2">
        <v>725</v>
      </c>
      <c r="B739" t="s">
        <v>725</v>
      </c>
      <c r="C739" s="8">
        <v>184.97</v>
      </c>
      <c r="D739" s="8">
        <v>114.69</v>
      </c>
      <c r="E739" s="17">
        <f t="shared" si="121"/>
        <v>0.47796081339002655</v>
      </c>
      <c r="F739" s="2">
        <f>+IF(A739&gt;$C$3,AVERAGE(INDEX($E$15:$E$2531,A739-$C$3):E738),"")</f>
        <v>0.45507338046476264</v>
      </c>
      <c r="G739" s="2">
        <f>+IF(A739&gt;$C$3,STDEVA(INDEX($E$15:$E$2531,A739-$C$3):E738),"")</f>
        <v>5.3668676065379908E-3</v>
      </c>
      <c r="H739">
        <f t="shared" si="122"/>
        <v>4.2645793791115931</v>
      </c>
      <c r="I739" s="2" t="str">
        <f t="shared" si="123"/>
        <v>Sell</v>
      </c>
      <c r="J739">
        <f t="shared" si="124"/>
        <v>114.69</v>
      </c>
      <c r="K739">
        <f t="shared" si="125"/>
        <v>184.97</v>
      </c>
      <c r="L739" s="37" t="str">
        <f t="shared" si="126"/>
        <v/>
      </c>
      <c r="M739" t="str">
        <f t="shared" si="127"/>
        <v>Short</v>
      </c>
      <c r="N739" s="39">
        <f t="shared" si="128"/>
        <v>0</v>
      </c>
      <c r="O739" s="40">
        <f t="shared" si="131"/>
        <v>-1334.9750000000374</v>
      </c>
      <c r="P739" s="39">
        <f t="shared" si="129"/>
        <v>3.75</v>
      </c>
      <c r="Q739" s="39">
        <f t="shared" si="130"/>
        <v>3745.75</v>
      </c>
      <c r="R739" s="39">
        <f>IF((O739 - MAX($O$15:O739)) &lt; 0, O739 - MAX($O$15:O739), 0)</f>
        <v>-2899.7250000000304</v>
      </c>
    </row>
    <row r="740" spans="1:18" x14ac:dyDescent="0.25">
      <c r="A740" s="2">
        <v>726</v>
      </c>
      <c r="B740" t="s">
        <v>726</v>
      </c>
      <c r="C740" s="8">
        <v>184.58</v>
      </c>
      <c r="D740" s="8">
        <v>114.4</v>
      </c>
      <c r="E740" s="17">
        <f t="shared" si="121"/>
        <v>0.47838189489173316</v>
      </c>
      <c r="F740" s="2">
        <f>+IF(A740&gt;$C$3,AVERAGE(INDEX($E$15:$E$2531,A740-$C$3):E739),"")</f>
        <v>0.45721045627665657</v>
      </c>
      <c r="G740" s="2">
        <f>+IF(A740&gt;$C$3,STDEVA(INDEX($E$15:$E$2531,A740-$C$3):E739),"")</f>
        <v>9.3528538314859872E-3</v>
      </c>
      <c r="H740">
        <f t="shared" si="122"/>
        <v>2.2636340732497962</v>
      </c>
      <c r="I740" s="2" t="str">
        <f t="shared" si="123"/>
        <v>Sell</v>
      </c>
      <c r="J740">
        <f t="shared" si="124"/>
        <v>114.69</v>
      </c>
      <c r="K740">
        <f t="shared" si="125"/>
        <v>184.97</v>
      </c>
      <c r="L740" s="37">
        <f t="shared" si="126"/>
        <v>24.999999999998579</v>
      </c>
      <c r="M740" t="str">
        <f t="shared" si="127"/>
        <v>Short</v>
      </c>
      <c r="N740" s="39">
        <f t="shared" si="128"/>
        <v>0</v>
      </c>
      <c r="O740" s="40">
        <f t="shared" si="131"/>
        <v>-1334.9750000000374</v>
      </c>
      <c r="P740" s="39">
        <f t="shared" si="129"/>
        <v>0</v>
      </c>
      <c r="Q740" s="39">
        <f t="shared" si="130"/>
        <v>0</v>
      </c>
      <c r="R740" s="39">
        <f>IF((O740 - MAX($O$15:O740)) &lt; 0, O740 - MAX($O$15:O740), 0)</f>
        <v>-2899.7250000000304</v>
      </c>
    </row>
    <row r="741" spans="1:18" x14ac:dyDescent="0.25">
      <c r="A741" s="2">
        <v>727</v>
      </c>
      <c r="B741" t="s">
        <v>727</v>
      </c>
      <c r="C741" s="8">
        <v>185.49</v>
      </c>
      <c r="D741" s="8">
        <v>114.29</v>
      </c>
      <c r="E741" s="17">
        <f t="shared" si="121"/>
        <v>0.48426189432908046</v>
      </c>
      <c r="F741" s="2">
        <f>+IF(A741&gt;$C$3,AVERAGE(INDEX($E$15:$E$2531,A741-$C$3):E740),"")</f>
        <v>0.46017093402462944</v>
      </c>
      <c r="G741" s="2">
        <f>+IF(A741&gt;$C$3,STDEVA(INDEX($E$15:$E$2531,A741-$C$3):E740),"")</f>
        <v>1.139739414355564E-2</v>
      </c>
      <c r="H741">
        <f t="shared" si="122"/>
        <v>2.1137252955380701</v>
      </c>
      <c r="I741" s="2" t="str">
        <f t="shared" si="123"/>
        <v>Sell</v>
      </c>
      <c r="J741" t="str">
        <f t="shared" si="124"/>
        <v/>
      </c>
      <c r="K741" t="str">
        <f t="shared" si="125"/>
        <v/>
      </c>
      <c r="L741" s="37">
        <f t="shared" si="126"/>
        <v>-230.00000000000043</v>
      </c>
      <c r="M741" t="str">
        <f t="shared" si="127"/>
        <v>SL</v>
      </c>
      <c r="N741" s="39">
        <f t="shared" si="128"/>
        <v>-230.00000000000043</v>
      </c>
      <c r="O741" s="40">
        <f t="shared" si="131"/>
        <v>-1564.9750000000379</v>
      </c>
      <c r="P741" s="39">
        <f t="shared" si="129"/>
        <v>3.75</v>
      </c>
      <c r="Q741" s="39">
        <f t="shared" si="130"/>
        <v>0</v>
      </c>
      <c r="R741" s="39">
        <f>IF((O741 - MAX($O$15:O741)) &lt; 0, O741 - MAX($O$15:O741), 0)</f>
        <v>-3129.7250000000313</v>
      </c>
    </row>
    <row r="742" spans="1:18" x14ac:dyDescent="0.25">
      <c r="A742" s="2">
        <v>728</v>
      </c>
      <c r="B742" t="s">
        <v>728</v>
      </c>
      <c r="C742" s="8">
        <v>187.01</v>
      </c>
      <c r="D742" s="8">
        <v>116.34</v>
      </c>
      <c r="E742" s="17">
        <f t="shared" si="121"/>
        <v>0.47464515287801312</v>
      </c>
      <c r="F742" s="2">
        <f>+IF(A742&gt;$C$3,AVERAGE(INDEX($E$15:$E$2531,A742-$C$3):E741),"")</f>
        <v>0.46327488612488527</v>
      </c>
      <c r="G742" s="2">
        <f>+IF(A742&gt;$C$3,STDEVA(INDEX($E$15:$E$2531,A742-$C$3):E741),"")</f>
        <v>1.3775374003372235E-2</v>
      </c>
      <c r="H742">
        <f t="shared" si="122"/>
        <v>0.8254053029953593</v>
      </c>
      <c r="I742" s="2" t="str">
        <f t="shared" si="123"/>
        <v/>
      </c>
      <c r="J742" t="str">
        <f t="shared" si="124"/>
        <v/>
      </c>
      <c r="K742" t="str">
        <f t="shared" si="125"/>
        <v/>
      </c>
      <c r="L742" s="37" t="str">
        <f t="shared" si="126"/>
        <v/>
      </c>
      <c r="M742" t="str">
        <f t="shared" si="127"/>
        <v/>
      </c>
      <c r="N742" s="39">
        <f t="shared" si="128"/>
        <v>0</v>
      </c>
      <c r="O742" s="40">
        <f t="shared" si="131"/>
        <v>-1564.9750000000379</v>
      </c>
      <c r="P742" s="39">
        <f t="shared" si="129"/>
        <v>0</v>
      </c>
      <c r="Q742" s="39">
        <f t="shared" si="130"/>
        <v>0</v>
      </c>
      <c r="R742" s="39">
        <f>IF((O742 - MAX($O$15:O742)) &lt; 0, O742 - MAX($O$15:O742), 0)</f>
        <v>-3129.7250000000313</v>
      </c>
    </row>
    <row r="743" spans="1:18" x14ac:dyDescent="0.25">
      <c r="A743" s="2">
        <v>729</v>
      </c>
      <c r="B743" t="s">
        <v>729</v>
      </c>
      <c r="C743" s="8">
        <v>188.25</v>
      </c>
      <c r="D743" s="8">
        <v>117.87</v>
      </c>
      <c r="E743" s="17">
        <f t="shared" si="121"/>
        <v>0.4681885444415248</v>
      </c>
      <c r="F743" s="2">
        <f>+IF(A743&gt;$C$3,AVERAGE(INDEX($E$15:$E$2531,A743-$C$3):E742),"")</f>
        <v>0.46612711555293262</v>
      </c>
      <c r="G743" s="2">
        <f>+IF(A743&gt;$C$3,STDEVA(INDEX($E$15:$E$2531,A743-$C$3):E742),"")</f>
        <v>1.3084672604935951E-2</v>
      </c>
      <c r="H743">
        <f t="shared" si="122"/>
        <v>0.15754531663364205</v>
      </c>
      <c r="I743" s="2" t="str">
        <f t="shared" si="123"/>
        <v/>
      </c>
      <c r="J743" t="str">
        <f t="shared" si="124"/>
        <v/>
      </c>
      <c r="K743" t="str">
        <f t="shared" si="125"/>
        <v/>
      </c>
      <c r="L743" s="37" t="str">
        <f t="shared" si="126"/>
        <v/>
      </c>
      <c r="M743" t="str">
        <f t="shared" si="127"/>
        <v/>
      </c>
      <c r="N743" s="39">
        <f t="shared" si="128"/>
        <v>0</v>
      </c>
      <c r="O743" s="40">
        <f t="shared" si="131"/>
        <v>-1564.9750000000379</v>
      </c>
      <c r="P743" s="39">
        <f t="shared" si="129"/>
        <v>0</v>
      </c>
      <c r="Q743" s="39">
        <f t="shared" si="130"/>
        <v>0</v>
      </c>
      <c r="R743" s="39">
        <f>IF((O743 - MAX($O$15:O743)) &lt; 0, O743 - MAX($O$15:O743), 0)</f>
        <v>-3129.7250000000313</v>
      </c>
    </row>
    <row r="744" spans="1:18" x14ac:dyDescent="0.25">
      <c r="A744" s="2">
        <v>730</v>
      </c>
      <c r="B744" t="s">
        <v>730</v>
      </c>
      <c r="C744" s="8">
        <v>188.88</v>
      </c>
      <c r="D744" s="8">
        <v>118.4</v>
      </c>
      <c r="E744" s="17">
        <f t="shared" si="121"/>
        <v>0.4670431703273521</v>
      </c>
      <c r="F744" s="2">
        <f>+IF(A744&gt;$C$3,AVERAGE(INDEX($E$15:$E$2531,A744-$C$3):E743),"")</f>
        <v>0.46812969971020518</v>
      </c>
      <c r="G744" s="2">
        <f>+IF(A744&gt;$C$3,STDEVA(INDEX($E$15:$E$2531,A744-$C$3):E743),"")</f>
        <v>1.1635321690901234E-2</v>
      </c>
      <c r="H744">
        <f t="shared" si="122"/>
        <v>-9.3381980465804065E-2</v>
      </c>
      <c r="I744" s="2" t="str">
        <f t="shared" si="123"/>
        <v/>
      </c>
      <c r="J744" t="str">
        <f t="shared" si="124"/>
        <v/>
      </c>
      <c r="K744" t="str">
        <f t="shared" si="125"/>
        <v/>
      </c>
      <c r="L744" s="37" t="str">
        <f t="shared" si="126"/>
        <v/>
      </c>
      <c r="M744" t="str">
        <f t="shared" si="127"/>
        <v/>
      </c>
      <c r="N744" s="39">
        <f t="shared" si="128"/>
        <v>0</v>
      </c>
      <c r="O744" s="40">
        <f t="shared" si="131"/>
        <v>-1564.9750000000379</v>
      </c>
      <c r="P744" s="39">
        <f t="shared" si="129"/>
        <v>0</v>
      </c>
      <c r="Q744" s="39">
        <f t="shared" si="130"/>
        <v>0</v>
      </c>
      <c r="R744" s="39">
        <f>IF((O744 - MAX($O$15:O744)) &lt; 0, O744 - MAX($O$15:O744), 0)</f>
        <v>-3129.7250000000313</v>
      </c>
    </row>
    <row r="745" spans="1:18" x14ac:dyDescent="0.25">
      <c r="A745" s="2">
        <v>731</v>
      </c>
      <c r="B745" t="s">
        <v>731</v>
      </c>
      <c r="C745" s="8">
        <v>188.63</v>
      </c>
      <c r="D745" s="8">
        <v>117.2</v>
      </c>
      <c r="E745" s="17">
        <f t="shared" si="121"/>
        <v>0.47590554721472095</v>
      </c>
      <c r="F745" s="2">
        <f>+IF(A745&gt;$C$3,AVERAGE(INDEX($E$15:$E$2531,A745-$C$3):E744),"")</f>
        <v>0.46950914263808563</v>
      </c>
      <c r="G745" s="2">
        <f>+IF(A745&gt;$C$3,STDEVA(INDEX($E$15:$E$2531,A745-$C$3):E744),"")</f>
        <v>1.051671015975845E-2</v>
      </c>
      <c r="H745">
        <f t="shared" si="122"/>
        <v>0.60821345073393474</v>
      </c>
      <c r="I745" s="2" t="str">
        <f t="shared" si="123"/>
        <v/>
      </c>
      <c r="J745" t="str">
        <f t="shared" si="124"/>
        <v/>
      </c>
      <c r="K745" t="str">
        <f t="shared" si="125"/>
        <v/>
      </c>
      <c r="L745" s="37" t="str">
        <f t="shared" si="126"/>
        <v/>
      </c>
      <c r="M745" t="str">
        <f t="shared" si="127"/>
        <v/>
      </c>
      <c r="N745" s="39">
        <f t="shared" si="128"/>
        <v>0</v>
      </c>
      <c r="O745" s="40">
        <f t="shared" si="131"/>
        <v>-1564.9750000000379</v>
      </c>
      <c r="P745" s="39">
        <f t="shared" si="129"/>
        <v>0</v>
      </c>
      <c r="Q745" s="39">
        <f t="shared" si="130"/>
        <v>0</v>
      </c>
      <c r="R745" s="39">
        <f>IF((O745 - MAX($O$15:O745)) &lt; 0, O745 - MAX($O$15:O745), 0)</f>
        <v>-3129.7250000000313</v>
      </c>
    </row>
    <row r="746" spans="1:18" x14ac:dyDescent="0.25">
      <c r="A746" s="2">
        <v>732</v>
      </c>
      <c r="B746" t="s">
        <v>732</v>
      </c>
      <c r="C746" s="8">
        <v>186.4</v>
      </c>
      <c r="D746" s="8">
        <v>114.49</v>
      </c>
      <c r="E746" s="17">
        <f t="shared" si="121"/>
        <v>0.48740741931576997</v>
      </c>
      <c r="F746" s="2">
        <f>+IF(A746&gt;$C$3,AVERAGE(INDEX($E$15:$E$2531,A746-$C$3):E745),"")</f>
        <v>0.47227858512841209</v>
      </c>
      <c r="G746" s="2">
        <f>+IF(A746&gt;$C$3,STDEVA(INDEX($E$15:$E$2531,A746-$C$3):E745),"")</f>
        <v>8.010828844304662E-3</v>
      </c>
      <c r="H746">
        <f t="shared" si="122"/>
        <v>1.8885479244902112</v>
      </c>
      <c r="I746" s="2" t="str">
        <f t="shared" si="123"/>
        <v>Sell</v>
      </c>
      <c r="J746">
        <f t="shared" si="124"/>
        <v>114.49</v>
      </c>
      <c r="K746">
        <f t="shared" si="125"/>
        <v>186.4</v>
      </c>
      <c r="L746" s="37" t="str">
        <f t="shared" si="126"/>
        <v/>
      </c>
      <c r="M746" t="str">
        <f t="shared" si="127"/>
        <v>Short</v>
      </c>
      <c r="N746" s="39">
        <f t="shared" si="128"/>
        <v>0</v>
      </c>
      <c r="O746" s="40">
        <f t="shared" si="131"/>
        <v>-1564.9750000000379</v>
      </c>
      <c r="P746" s="39">
        <f t="shared" si="129"/>
        <v>3.75</v>
      </c>
      <c r="Q746" s="39">
        <f t="shared" si="130"/>
        <v>3761.125</v>
      </c>
      <c r="R746" s="39">
        <f>IF((O746 - MAX($O$15:O746)) &lt; 0, O746 - MAX($O$15:O746), 0)</f>
        <v>-3129.7250000000313</v>
      </c>
    </row>
    <row r="747" spans="1:18" x14ac:dyDescent="0.25">
      <c r="A747" s="2">
        <v>733</v>
      </c>
      <c r="B747" t="s">
        <v>733</v>
      </c>
      <c r="C747" s="8">
        <v>184.34</v>
      </c>
      <c r="D747" s="8">
        <v>112.82</v>
      </c>
      <c r="E747" s="17">
        <f t="shared" si="121"/>
        <v>0.4909882502536882</v>
      </c>
      <c r="F747" s="2">
        <f>+IF(A747&gt;$C$3,AVERAGE(INDEX($E$15:$E$2531,A747-$C$3):E746),"")</f>
        <v>0.47551454718536185</v>
      </c>
      <c r="G747" s="2">
        <f>+IF(A747&gt;$C$3,STDEVA(INDEX($E$15:$E$2531,A747-$C$3):E746),"")</f>
        <v>7.5180656775150302E-3</v>
      </c>
      <c r="H747">
        <f t="shared" si="122"/>
        <v>2.0582026989475466</v>
      </c>
      <c r="I747" s="2" t="str">
        <f t="shared" si="123"/>
        <v>Sell</v>
      </c>
      <c r="J747">
        <f t="shared" si="124"/>
        <v>114.49</v>
      </c>
      <c r="K747">
        <f t="shared" si="125"/>
        <v>186.4</v>
      </c>
      <c r="L747" s="37">
        <f t="shared" si="126"/>
        <v>97.500000000000114</v>
      </c>
      <c r="M747" t="str">
        <f t="shared" si="127"/>
        <v>Short</v>
      </c>
      <c r="N747" s="39">
        <f t="shared" si="128"/>
        <v>0</v>
      </c>
      <c r="O747" s="40">
        <f t="shared" si="131"/>
        <v>-1564.9750000000379</v>
      </c>
      <c r="P747" s="39">
        <f t="shared" si="129"/>
        <v>0</v>
      </c>
      <c r="Q747" s="39">
        <f t="shared" si="130"/>
        <v>0</v>
      </c>
      <c r="R747" s="39">
        <f>IF((O747 - MAX($O$15:O747)) &lt; 0, O747 - MAX($O$15:O747), 0)</f>
        <v>-3129.7250000000313</v>
      </c>
    </row>
    <row r="748" spans="1:18" x14ac:dyDescent="0.25">
      <c r="A748" s="2">
        <v>734</v>
      </c>
      <c r="B748" t="s">
        <v>734</v>
      </c>
      <c r="C748" s="8">
        <v>185.1</v>
      </c>
      <c r="D748" s="8">
        <v>113.61</v>
      </c>
      <c r="E748" s="17">
        <f t="shared" si="121"/>
        <v>0.48812468899763861</v>
      </c>
      <c r="F748" s="2">
        <f>+IF(A748&gt;$C$3,AVERAGE(INDEX($E$15:$E$2531,A748-$C$3):E747),"")</f>
        <v>0.478309187449101</v>
      </c>
      <c r="G748" s="2">
        <f>+IF(A748&gt;$C$3,STDEVA(INDEX($E$15:$E$2531,A748-$C$3):E747),"")</f>
        <v>8.1213531750206226E-3</v>
      </c>
      <c r="H748">
        <f t="shared" si="122"/>
        <v>1.2086041989563745</v>
      </c>
      <c r="I748" s="2" t="str">
        <f t="shared" si="123"/>
        <v/>
      </c>
      <c r="J748">
        <f t="shared" si="124"/>
        <v>114.49</v>
      </c>
      <c r="K748">
        <f t="shared" si="125"/>
        <v>186.4</v>
      </c>
      <c r="L748" s="37">
        <f t="shared" si="126"/>
        <v>105.00000000000398</v>
      </c>
      <c r="M748" t="str">
        <f t="shared" si="127"/>
        <v>Short</v>
      </c>
      <c r="N748" s="39">
        <f t="shared" si="128"/>
        <v>0</v>
      </c>
      <c r="O748" s="40">
        <f t="shared" si="131"/>
        <v>-1564.9750000000379</v>
      </c>
      <c r="P748" s="39">
        <f t="shared" si="129"/>
        <v>0</v>
      </c>
      <c r="Q748" s="39">
        <f t="shared" si="130"/>
        <v>0</v>
      </c>
      <c r="R748" s="39">
        <f>IF((O748 - MAX($O$15:O748)) &lt; 0, O748 - MAX($O$15:O748), 0)</f>
        <v>-3129.7250000000313</v>
      </c>
    </row>
    <row r="749" spans="1:18" x14ac:dyDescent="0.25">
      <c r="A749" s="2">
        <v>735</v>
      </c>
      <c r="B749" t="s">
        <v>735</v>
      </c>
      <c r="C749" s="8">
        <v>187.09</v>
      </c>
      <c r="D749" s="8">
        <v>115.25</v>
      </c>
      <c r="E749" s="17">
        <f t="shared" si="121"/>
        <v>0.48448610262056935</v>
      </c>
      <c r="F749" s="2">
        <f>+IF(A749&gt;$C$3,AVERAGE(INDEX($E$15:$E$2531,A749-$C$3):E748),"")</f>
        <v>0.47943850696105794</v>
      </c>
      <c r="G749" s="2">
        <f>+IF(A749&gt;$C$3,STDEVA(INDEX($E$15:$E$2531,A749-$C$3):E748),"")</f>
        <v>8.7492532700716007E-3</v>
      </c>
      <c r="H749">
        <f t="shared" si="122"/>
        <v>0.57691730982089839</v>
      </c>
      <c r="I749" s="2" t="str">
        <f t="shared" si="123"/>
        <v/>
      </c>
      <c r="J749">
        <f t="shared" si="124"/>
        <v>114.49</v>
      </c>
      <c r="K749">
        <f t="shared" si="125"/>
        <v>186.4</v>
      </c>
      <c r="L749" s="37">
        <f t="shared" si="126"/>
        <v>17.500000000001847</v>
      </c>
      <c r="M749" t="str">
        <f t="shared" si="127"/>
        <v>Short</v>
      </c>
      <c r="N749" s="39">
        <f t="shared" si="128"/>
        <v>0</v>
      </c>
      <c r="O749" s="40">
        <f t="shared" si="131"/>
        <v>-1564.9750000000379</v>
      </c>
      <c r="P749" s="39">
        <f t="shared" si="129"/>
        <v>0</v>
      </c>
      <c r="Q749" s="39">
        <f t="shared" si="130"/>
        <v>0</v>
      </c>
      <c r="R749" s="39">
        <f>IF((O749 - MAX($O$15:O749)) &lt; 0, O749 - MAX($O$15:O749), 0)</f>
        <v>-3129.7250000000313</v>
      </c>
    </row>
    <row r="750" spans="1:18" x14ac:dyDescent="0.25">
      <c r="A750" s="2">
        <v>736</v>
      </c>
      <c r="B750" t="s">
        <v>736</v>
      </c>
      <c r="C750" s="8">
        <v>183.155</v>
      </c>
      <c r="D750" s="8">
        <v>111.959</v>
      </c>
      <c r="E750" s="17">
        <f t="shared" si="121"/>
        <v>0.4922000560334634</v>
      </c>
      <c r="F750" s="2">
        <f>+IF(A750&gt;$C$3,AVERAGE(INDEX($E$15:$E$2531,A750-$C$3):E749),"")</f>
        <v>0.48011675226426193</v>
      </c>
      <c r="G750" s="2">
        <f>+IF(A750&gt;$C$3,STDEVA(INDEX($E$15:$E$2531,A750-$C$3):E749),"")</f>
        <v>8.8925327165962666E-3</v>
      </c>
      <c r="H750">
        <f t="shared" si="122"/>
        <v>1.3588146543054287</v>
      </c>
      <c r="I750" s="2" t="str">
        <f t="shared" si="123"/>
        <v/>
      </c>
      <c r="J750">
        <f t="shared" si="124"/>
        <v>114.49</v>
      </c>
      <c r="K750">
        <f t="shared" si="125"/>
        <v>186.4</v>
      </c>
      <c r="L750" s="37">
        <f t="shared" si="126"/>
        <v>178.50000000000318</v>
      </c>
      <c r="M750" t="str">
        <f t="shared" si="127"/>
        <v>Short</v>
      </c>
      <c r="N750" s="39">
        <f t="shared" si="128"/>
        <v>0</v>
      </c>
      <c r="O750" s="40">
        <f t="shared" si="131"/>
        <v>-1564.9750000000379</v>
      </c>
      <c r="P750" s="39">
        <f t="shared" si="129"/>
        <v>0</v>
      </c>
      <c r="Q750" s="39">
        <f t="shared" si="130"/>
        <v>0</v>
      </c>
      <c r="R750" s="39">
        <f>IF((O750 - MAX($O$15:O750)) &lt; 0, O750 - MAX($O$15:O750), 0)</f>
        <v>-3129.7250000000313</v>
      </c>
    </row>
    <row r="751" spans="1:18" x14ac:dyDescent="0.25">
      <c r="A751" s="2">
        <v>737</v>
      </c>
      <c r="B751" t="s">
        <v>737</v>
      </c>
      <c r="C751" s="8">
        <v>181.51</v>
      </c>
      <c r="D751" s="8">
        <v>110.41</v>
      </c>
      <c r="E751" s="17">
        <f t="shared" si="121"/>
        <v>0.49711003915484064</v>
      </c>
      <c r="F751" s="2">
        <f>+IF(A751&gt;$C$3,AVERAGE(INDEX($E$15:$E$2531,A751-$C$3):E750),"")</f>
        <v>0.48099877023141563</v>
      </c>
      <c r="G751" s="2">
        <f>+IF(A751&gt;$C$3,STDEVA(INDEX($E$15:$E$2531,A751-$C$3):E750),"")</f>
        <v>9.7110731314677123E-3</v>
      </c>
      <c r="H751">
        <f t="shared" si="122"/>
        <v>1.65906164080035</v>
      </c>
      <c r="I751" s="2" t="str">
        <f t="shared" si="123"/>
        <v/>
      </c>
      <c r="J751">
        <f t="shared" si="124"/>
        <v>114.49</v>
      </c>
      <c r="K751">
        <f t="shared" si="125"/>
        <v>186.4</v>
      </c>
      <c r="L751" s="37">
        <f t="shared" si="126"/>
        <v>202.50000000000409</v>
      </c>
      <c r="M751" t="str">
        <f t="shared" si="127"/>
        <v>Short</v>
      </c>
      <c r="N751" s="39">
        <f t="shared" si="128"/>
        <v>0</v>
      </c>
      <c r="O751" s="40">
        <f t="shared" si="131"/>
        <v>-1564.9750000000379</v>
      </c>
      <c r="P751" s="39">
        <f t="shared" si="129"/>
        <v>0</v>
      </c>
      <c r="Q751" s="39">
        <f t="shared" si="130"/>
        <v>0</v>
      </c>
      <c r="R751" s="39">
        <f>IF((O751 - MAX($O$15:O751)) &lt; 0, O751 - MAX($O$15:O751), 0)</f>
        <v>-3129.7250000000313</v>
      </c>
    </row>
    <row r="752" spans="1:18" x14ac:dyDescent="0.25">
      <c r="A752" s="2">
        <v>738</v>
      </c>
      <c r="B752" t="s">
        <v>738</v>
      </c>
      <c r="C752" s="8">
        <v>182.9401</v>
      </c>
      <c r="D752" s="8">
        <v>110.72</v>
      </c>
      <c r="E752" s="17">
        <f t="shared" si="121"/>
        <v>0.50215428498601911</v>
      </c>
      <c r="F752" s="2">
        <f>+IF(A752&gt;$C$3,AVERAGE(INDEX($E$15:$E$2531,A752-$C$3):E751),"")</f>
        <v>0.48349486870661867</v>
      </c>
      <c r="G752" s="2">
        <f>+IF(A752&gt;$C$3,STDEVA(INDEX($E$15:$E$2531,A752-$C$3):E751),"")</f>
        <v>1.0709630568943413E-2</v>
      </c>
      <c r="H752">
        <f t="shared" si="122"/>
        <v>1.7423025154117269</v>
      </c>
      <c r="I752" s="2" t="str">
        <f t="shared" si="123"/>
        <v/>
      </c>
      <c r="J752">
        <f t="shared" si="124"/>
        <v>114.49</v>
      </c>
      <c r="K752">
        <f t="shared" si="125"/>
        <v>186.4</v>
      </c>
      <c r="L752" s="37">
        <f t="shared" si="126"/>
        <v>-77.524999999997817</v>
      </c>
      <c r="M752" t="str">
        <f t="shared" si="127"/>
        <v>Short</v>
      </c>
      <c r="N752" s="39">
        <f t="shared" si="128"/>
        <v>0</v>
      </c>
      <c r="O752" s="40">
        <f t="shared" si="131"/>
        <v>-1564.9750000000379</v>
      </c>
      <c r="P752" s="39">
        <f t="shared" si="129"/>
        <v>0</v>
      </c>
      <c r="Q752" s="39">
        <f t="shared" si="130"/>
        <v>0</v>
      </c>
      <c r="R752" s="39">
        <f>IF((O752 - MAX($O$15:O752)) &lt; 0, O752 - MAX($O$15:O752), 0)</f>
        <v>-3129.7250000000313</v>
      </c>
    </row>
    <row r="753" spans="1:18" x14ac:dyDescent="0.25">
      <c r="A753" s="2">
        <v>739</v>
      </c>
      <c r="B753" t="s">
        <v>739</v>
      </c>
      <c r="C753" s="8">
        <v>184.2</v>
      </c>
      <c r="D753" s="8">
        <v>111.15</v>
      </c>
      <c r="E753" s="17">
        <f t="shared" si="121"/>
        <v>0.50514148341100085</v>
      </c>
      <c r="F753" s="2">
        <f>+IF(A753&gt;$C$3,AVERAGE(INDEX($E$15:$E$2531,A753-$C$3):E752),"")</f>
        <v>0.48726883987822905</v>
      </c>
      <c r="G753" s="2">
        <f>+IF(A753&gt;$C$3,STDEVA(INDEX($E$15:$E$2531,A753-$C$3):E752),"")</f>
        <v>1.0625876570478832E-2</v>
      </c>
      <c r="H753">
        <f t="shared" si="122"/>
        <v>1.6819923903902829</v>
      </c>
      <c r="I753" s="2" t="str">
        <f t="shared" si="123"/>
        <v/>
      </c>
      <c r="J753" t="str">
        <f t="shared" si="124"/>
        <v/>
      </c>
      <c r="K753" t="str">
        <f t="shared" si="125"/>
        <v/>
      </c>
      <c r="L753" s="37">
        <f t="shared" si="126"/>
        <v>-284.99999999999295</v>
      </c>
      <c r="M753" t="str">
        <f t="shared" si="127"/>
        <v>SL</v>
      </c>
      <c r="N753" s="39">
        <f t="shared" si="128"/>
        <v>-284.99999999999295</v>
      </c>
      <c r="O753" s="40">
        <f t="shared" si="131"/>
        <v>-1849.9750000000308</v>
      </c>
      <c r="P753" s="39">
        <f t="shared" si="129"/>
        <v>3.75</v>
      </c>
      <c r="Q753" s="39">
        <f t="shared" si="130"/>
        <v>0</v>
      </c>
      <c r="R753" s="39">
        <f>IF((O753 - MAX($O$15:O753)) &lt; 0, O753 - MAX($O$15:O753), 0)</f>
        <v>-3414.725000000024</v>
      </c>
    </row>
    <row r="754" spans="1:18" x14ac:dyDescent="0.25">
      <c r="A754" s="2">
        <v>740</v>
      </c>
      <c r="B754" t="s">
        <v>740</v>
      </c>
      <c r="C754" s="8">
        <v>186.125</v>
      </c>
      <c r="D754" s="8">
        <v>112.36</v>
      </c>
      <c r="E754" s="17">
        <f t="shared" si="121"/>
        <v>0.50471048876813018</v>
      </c>
      <c r="F754" s="2">
        <f>+IF(A754&gt;$C$3,AVERAGE(INDEX($E$15:$E$2531,A754-$C$3):E753),"")</f>
        <v>0.4915019857764123</v>
      </c>
      <c r="G754" s="2">
        <f>+IF(A754&gt;$C$3,STDEVA(INDEX($E$15:$E$2531,A754-$C$3):E753),"")</f>
        <v>9.0301715338006738E-3</v>
      </c>
      <c r="H754">
        <f t="shared" si="122"/>
        <v>1.4627078724116562</v>
      </c>
      <c r="I754" s="2" t="str">
        <f t="shared" si="123"/>
        <v/>
      </c>
      <c r="J754" t="str">
        <f t="shared" si="124"/>
        <v/>
      </c>
      <c r="K754" t="str">
        <f t="shared" si="125"/>
        <v/>
      </c>
      <c r="L754" s="37" t="str">
        <f t="shared" si="126"/>
        <v/>
      </c>
      <c r="M754" t="str">
        <f t="shared" si="127"/>
        <v/>
      </c>
      <c r="N754" s="39">
        <f t="shared" si="128"/>
        <v>0</v>
      </c>
      <c r="O754" s="40">
        <f t="shared" si="131"/>
        <v>-1849.9750000000308</v>
      </c>
      <c r="P754" s="39">
        <f t="shared" si="129"/>
        <v>0</v>
      </c>
      <c r="Q754" s="39">
        <f t="shared" si="130"/>
        <v>0</v>
      </c>
      <c r="R754" s="39">
        <f>IF((O754 - MAX($O$15:O754)) &lt; 0, O754 - MAX($O$15:O754), 0)</f>
        <v>-3414.725000000024</v>
      </c>
    </row>
    <row r="755" spans="1:18" x14ac:dyDescent="0.25">
      <c r="A755" s="2">
        <v>741</v>
      </c>
      <c r="B755" t="s">
        <v>741</v>
      </c>
      <c r="C755" s="8">
        <v>186.39</v>
      </c>
      <c r="D755" s="8">
        <v>112.92</v>
      </c>
      <c r="E755" s="17">
        <f t="shared" si="121"/>
        <v>0.50116164935842344</v>
      </c>
      <c r="F755" s="2">
        <f>+IF(A755&gt;$C$3,AVERAGE(INDEX($E$15:$E$2531,A755-$C$3):E754),"")</f>
        <v>0.49470253483790227</v>
      </c>
      <c r="G755" s="2">
        <f>+IF(A755&gt;$C$3,STDEVA(INDEX($E$15:$E$2531,A755-$C$3):E754),"")</f>
        <v>7.8372189762813908E-3</v>
      </c>
      <c r="H755">
        <f t="shared" si="122"/>
        <v>0.82415899569337991</v>
      </c>
      <c r="I755" s="2" t="str">
        <f t="shared" si="123"/>
        <v/>
      </c>
      <c r="J755" t="str">
        <f t="shared" si="124"/>
        <v/>
      </c>
      <c r="K755" t="str">
        <f t="shared" si="125"/>
        <v/>
      </c>
      <c r="L755" s="37" t="str">
        <f t="shared" si="126"/>
        <v/>
      </c>
      <c r="M755" t="str">
        <f t="shared" si="127"/>
        <v/>
      </c>
      <c r="N755" s="39">
        <f t="shared" si="128"/>
        <v>0</v>
      </c>
      <c r="O755" s="40">
        <f t="shared" si="131"/>
        <v>-1849.9750000000308</v>
      </c>
      <c r="P755" s="39">
        <f t="shared" si="129"/>
        <v>0</v>
      </c>
      <c r="Q755" s="39">
        <f t="shared" si="130"/>
        <v>0</v>
      </c>
      <c r="R755" s="39">
        <f>IF((O755 - MAX($O$15:O755)) &lt; 0, O755 - MAX($O$15:O755), 0)</f>
        <v>-3414.725000000024</v>
      </c>
    </row>
    <row r="756" spans="1:18" x14ac:dyDescent="0.25">
      <c r="A756" s="2">
        <v>742</v>
      </c>
      <c r="B756" t="s">
        <v>742</v>
      </c>
      <c r="C756" s="8">
        <v>187.04</v>
      </c>
      <c r="D756" s="8">
        <v>113.45</v>
      </c>
      <c r="E756" s="17">
        <f t="shared" si="121"/>
        <v>0.49996028649790747</v>
      </c>
      <c r="F756" s="2">
        <f>+IF(A756&gt;$C$3,AVERAGE(INDEX($E$15:$E$2531,A756-$C$3):E755),"")</f>
        <v>0.49623078262041936</v>
      </c>
      <c r="G756" s="2">
        <f>+IF(A756&gt;$C$3,STDEVA(INDEX($E$15:$E$2531,A756-$C$3):E755),"")</f>
        <v>7.5734535434842957E-3</v>
      </c>
      <c r="H756">
        <f t="shared" si="122"/>
        <v>0.49244428002027246</v>
      </c>
      <c r="I756" s="2" t="str">
        <f t="shared" si="123"/>
        <v/>
      </c>
      <c r="J756" t="str">
        <f t="shared" si="124"/>
        <v/>
      </c>
      <c r="K756" t="str">
        <f t="shared" si="125"/>
        <v/>
      </c>
      <c r="L756" s="37" t="str">
        <f t="shared" si="126"/>
        <v/>
      </c>
      <c r="M756" t="str">
        <f t="shared" si="127"/>
        <v/>
      </c>
      <c r="N756" s="39">
        <f t="shared" si="128"/>
        <v>0</v>
      </c>
      <c r="O756" s="40">
        <f t="shared" si="131"/>
        <v>-1849.9750000000308</v>
      </c>
      <c r="P756" s="39">
        <f t="shared" si="129"/>
        <v>0</v>
      </c>
      <c r="Q756" s="39">
        <f t="shared" si="130"/>
        <v>0</v>
      </c>
      <c r="R756" s="39">
        <f>IF((O756 - MAX($O$15:O756)) &lt; 0, O756 - MAX($O$15:O756), 0)</f>
        <v>-3414.725000000024</v>
      </c>
    </row>
    <row r="757" spans="1:18" x14ac:dyDescent="0.25">
      <c r="A757" s="2">
        <v>743</v>
      </c>
      <c r="B757" t="s">
        <v>743</v>
      </c>
      <c r="C757" s="8">
        <v>187.89</v>
      </c>
      <c r="D757" s="8">
        <v>114.62</v>
      </c>
      <c r="E757" s="17">
        <f t="shared" si="121"/>
        <v>0.49423437608183968</v>
      </c>
      <c r="F757" s="2">
        <f>+IF(A757&gt;$C$3,AVERAGE(INDEX($E$15:$E$2531,A757-$C$3):E756),"")</f>
        <v>0.4972276755364437</v>
      </c>
      <c r="G757" s="2">
        <f>+IF(A757&gt;$C$3,STDEVA(INDEX($E$15:$E$2531,A757-$C$3):E756),"")</f>
        <v>7.3852765925210831E-3</v>
      </c>
      <c r="H757">
        <f t="shared" si="122"/>
        <v>-0.40530634392695303</v>
      </c>
      <c r="I757" s="2" t="str">
        <f t="shared" si="123"/>
        <v/>
      </c>
      <c r="J757" t="str">
        <f t="shared" si="124"/>
        <v/>
      </c>
      <c r="K757" t="str">
        <f t="shared" si="125"/>
        <v/>
      </c>
      <c r="L757" s="37" t="str">
        <f t="shared" si="126"/>
        <v/>
      </c>
      <c r="M757" t="str">
        <f t="shared" si="127"/>
        <v/>
      </c>
      <c r="N757" s="39">
        <f t="shared" si="128"/>
        <v>0</v>
      </c>
      <c r="O757" s="40">
        <f t="shared" si="131"/>
        <v>-1849.9750000000308</v>
      </c>
      <c r="P757" s="39">
        <f t="shared" si="129"/>
        <v>0</v>
      </c>
      <c r="Q757" s="39">
        <f t="shared" si="130"/>
        <v>0</v>
      </c>
      <c r="R757" s="39">
        <f>IF((O757 - MAX($O$15:O757)) &lt; 0, O757 - MAX($O$15:O757), 0)</f>
        <v>-3414.725000000024</v>
      </c>
    </row>
    <row r="758" spans="1:18" x14ac:dyDescent="0.25">
      <c r="A758" s="2">
        <v>744</v>
      </c>
      <c r="B758" t="s">
        <v>744</v>
      </c>
      <c r="C758" s="8">
        <v>187.45</v>
      </c>
      <c r="D758" s="8">
        <v>113.91</v>
      </c>
      <c r="E758" s="17">
        <f t="shared" si="121"/>
        <v>0.49810348027010032</v>
      </c>
      <c r="F758" s="2">
        <f>+IF(A758&gt;$C$3,AVERAGE(INDEX($E$15:$E$2531,A758-$C$3):E757),"")</f>
        <v>0.49790652965691046</v>
      </c>
      <c r="G758" s="2">
        <f>+IF(A758&gt;$C$3,STDEVA(INDEX($E$15:$E$2531,A758-$C$3):E757),"")</f>
        <v>6.692219122157019E-3</v>
      </c>
      <c r="H758">
        <f t="shared" si="122"/>
        <v>2.9429791463011848E-2</v>
      </c>
      <c r="I758" s="2" t="str">
        <f t="shared" si="123"/>
        <v/>
      </c>
      <c r="J758" t="str">
        <f t="shared" si="124"/>
        <v/>
      </c>
      <c r="K758" t="str">
        <f t="shared" si="125"/>
        <v/>
      </c>
      <c r="L758" s="37" t="str">
        <f t="shared" si="126"/>
        <v/>
      </c>
      <c r="M758" t="str">
        <f t="shared" si="127"/>
        <v/>
      </c>
      <c r="N758" s="39">
        <f t="shared" si="128"/>
        <v>0</v>
      </c>
      <c r="O758" s="40">
        <f t="shared" si="131"/>
        <v>-1849.9750000000308</v>
      </c>
      <c r="P758" s="39">
        <f t="shared" si="129"/>
        <v>0</v>
      </c>
      <c r="Q758" s="39">
        <f t="shared" si="130"/>
        <v>0</v>
      </c>
      <c r="R758" s="39">
        <f>IF((O758 - MAX($O$15:O758)) &lt; 0, O758 - MAX($O$15:O758), 0)</f>
        <v>-3414.725000000024</v>
      </c>
    </row>
    <row r="759" spans="1:18" x14ac:dyDescent="0.25">
      <c r="A759" s="2">
        <v>745</v>
      </c>
      <c r="B759" t="s">
        <v>745</v>
      </c>
      <c r="C759" s="8">
        <v>187.83</v>
      </c>
      <c r="D759" s="8">
        <v>113.61</v>
      </c>
      <c r="E759" s="17">
        <f t="shared" si="121"/>
        <v>0.50276576784351568</v>
      </c>
      <c r="F759" s="2">
        <f>+IF(A759&gt;$C$3,AVERAGE(INDEX($E$15:$E$2531,A759-$C$3):E758),"")</f>
        <v>0.49941957161796946</v>
      </c>
      <c r="G759" s="2">
        <f>+IF(A759&gt;$C$3,STDEVA(INDEX($E$15:$E$2531,A759-$C$3):E758),"")</f>
        <v>4.4386602448636689E-3</v>
      </c>
      <c r="H759">
        <f t="shared" si="122"/>
        <v>0.75387527788781972</v>
      </c>
      <c r="I759" s="2" t="str">
        <f t="shared" si="123"/>
        <v/>
      </c>
      <c r="J759" t="str">
        <f t="shared" si="124"/>
        <v/>
      </c>
      <c r="K759" t="str">
        <f t="shared" si="125"/>
        <v/>
      </c>
      <c r="L759" s="37" t="str">
        <f t="shared" si="126"/>
        <v/>
      </c>
      <c r="M759" t="str">
        <f t="shared" si="127"/>
        <v/>
      </c>
      <c r="N759" s="39">
        <f t="shared" si="128"/>
        <v>0</v>
      </c>
      <c r="O759" s="40">
        <f t="shared" si="131"/>
        <v>-1849.9750000000308</v>
      </c>
      <c r="P759" s="39">
        <f t="shared" si="129"/>
        <v>0</v>
      </c>
      <c r="Q759" s="39">
        <f t="shared" si="130"/>
        <v>0</v>
      </c>
      <c r="R759" s="39">
        <f>IF((O759 - MAX($O$15:O759)) &lt; 0, O759 - MAX($O$15:O759), 0)</f>
        <v>-3414.725000000024</v>
      </c>
    </row>
    <row r="760" spans="1:18" x14ac:dyDescent="0.25">
      <c r="A760" s="2">
        <v>746</v>
      </c>
      <c r="B760" t="s">
        <v>746</v>
      </c>
      <c r="C760" s="8">
        <v>186.29</v>
      </c>
      <c r="D760" s="8">
        <v>111.61</v>
      </c>
      <c r="E760" s="17">
        <f t="shared" si="121"/>
        <v>0.51229394763399361</v>
      </c>
      <c r="F760" s="2">
        <f>+IF(A760&gt;$C$3,AVERAGE(INDEX($E$15:$E$2531,A760-$C$3):E759),"")</f>
        <v>0.50059353959686415</v>
      </c>
      <c r="G760" s="2">
        <f>+IF(A760&gt;$C$3,STDEVA(INDEX($E$15:$E$2531,A760-$C$3):E759),"")</f>
        <v>3.6104960656461156E-3</v>
      </c>
      <c r="H760">
        <f t="shared" si="122"/>
        <v>3.2406649458668273</v>
      </c>
      <c r="I760" s="2" t="str">
        <f t="shared" si="123"/>
        <v>Sell</v>
      </c>
      <c r="J760">
        <f t="shared" si="124"/>
        <v>111.61</v>
      </c>
      <c r="K760">
        <f t="shared" si="125"/>
        <v>186.29</v>
      </c>
      <c r="L760" s="37" t="str">
        <f t="shared" si="126"/>
        <v/>
      </c>
      <c r="M760" t="str">
        <f t="shared" si="127"/>
        <v>Short</v>
      </c>
      <c r="N760" s="39">
        <f t="shared" si="128"/>
        <v>0</v>
      </c>
      <c r="O760" s="40">
        <f t="shared" si="131"/>
        <v>-1849.9750000000308</v>
      </c>
      <c r="P760" s="39">
        <f t="shared" si="129"/>
        <v>3.75</v>
      </c>
      <c r="Q760" s="39">
        <f t="shared" si="130"/>
        <v>3723.75</v>
      </c>
      <c r="R760" s="39">
        <f>IF((O760 - MAX($O$15:O760)) &lt; 0, O760 - MAX($O$15:O760), 0)</f>
        <v>-3414.725000000024</v>
      </c>
    </row>
    <row r="761" spans="1:18" x14ac:dyDescent="0.25">
      <c r="A761" s="2">
        <v>747</v>
      </c>
      <c r="B761" t="s">
        <v>747</v>
      </c>
      <c r="C761" s="8">
        <v>186.875</v>
      </c>
      <c r="D761" s="8">
        <v>110.96</v>
      </c>
      <c r="E761" s="17">
        <f t="shared" si="121"/>
        <v>0.52127016813837479</v>
      </c>
      <c r="F761" s="2">
        <f>+IF(A761&gt;$C$3,AVERAGE(INDEX($E$15:$E$2531,A761-$C$3):E760),"")</f>
        <v>0.50228064053899224</v>
      </c>
      <c r="G761" s="2">
        <f>+IF(A761&gt;$C$3,STDEVA(INDEX($E$15:$E$2531,A761-$C$3):E760),"")</f>
        <v>5.0427353852565511E-3</v>
      </c>
      <c r="H761">
        <f t="shared" si="122"/>
        <v>3.7657196240957327</v>
      </c>
      <c r="I761" s="2" t="str">
        <f t="shared" si="123"/>
        <v>Sell</v>
      </c>
      <c r="J761" t="str">
        <f t="shared" si="124"/>
        <v/>
      </c>
      <c r="K761" t="str">
        <f t="shared" si="125"/>
        <v/>
      </c>
      <c r="L761" s="37">
        <f t="shared" si="126"/>
        <v>-308.75000000000341</v>
      </c>
      <c r="M761" t="str">
        <f t="shared" si="127"/>
        <v>SL</v>
      </c>
      <c r="N761" s="39">
        <f t="shared" si="128"/>
        <v>-308.75000000000341</v>
      </c>
      <c r="O761" s="40">
        <f t="shared" si="131"/>
        <v>-2158.725000000034</v>
      </c>
      <c r="P761" s="39">
        <f t="shared" si="129"/>
        <v>3.75</v>
      </c>
      <c r="Q761" s="39">
        <f t="shared" si="130"/>
        <v>0</v>
      </c>
      <c r="R761" s="39">
        <f>IF((O761 - MAX($O$15:O761)) &lt; 0, O761 - MAX($O$15:O761), 0)</f>
        <v>-3723.4750000000272</v>
      </c>
    </row>
    <row r="762" spans="1:18" x14ac:dyDescent="0.25">
      <c r="A762" s="2">
        <v>748</v>
      </c>
      <c r="B762" t="s">
        <v>748</v>
      </c>
      <c r="C762" s="8">
        <v>187.75</v>
      </c>
      <c r="D762" s="8">
        <v>111.24</v>
      </c>
      <c r="E762" s="17">
        <f t="shared" si="121"/>
        <v>0.5234212612784801</v>
      </c>
      <c r="F762" s="2">
        <f>+IF(A762&gt;$C$3,AVERAGE(INDEX($E$15:$E$2531,A762-$C$3):E761),"")</f>
        <v>0.50440462755592064</v>
      </c>
      <c r="G762" s="2">
        <f>+IF(A762&gt;$C$3,STDEVA(INDEX($E$15:$E$2531,A762-$C$3):E761),"")</f>
        <v>8.088709310011764E-3</v>
      </c>
      <c r="H762">
        <f t="shared" si="122"/>
        <v>2.3510096597267633</v>
      </c>
      <c r="I762" s="2" t="str">
        <f t="shared" si="123"/>
        <v>Sell</v>
      </c>
      <c r="J762">
        <f t="shared" si="124"/>
        <v>111.24</v>
      </c>
      <c r="K762">
        <f t="shared" si="125"/>
        <v>187.75</v>
      </c>
      <c r="L762" s="37" t="str">
        <f t="shared" si="126"/>
        <v/>
      </c>
      <c r="M762" t="str">
        <f t="shared" si="127"/>
        <v>Short</v>
      </c>
      <c r="N762" s="39">
        <f t="shared" si="128"/>
        <v>0</v>
      </c>
      <c r="O762" s="40">
        <f t="shared" si="131"/>
        <v>-2158.725000000034</v>
      </c>
      <c r="P762" s="39">
        <f t="shared" si="129"/>
        <v>3.75</v>
      </c>
      <c r="Q762" s="39">
        <f t="shared" si="130"/>
        <v>3737.375</v>
      </c>
      <c r="R762" s="39">
        <f>IF((O762 - MAX($O$15:O762)) &lt; 0, O762 - MAX($O$15:O762), 0)</f>
        <v>-3723.4750000000272</v>
      </c>
    </row>
    <row r="763" spans="1:18" x14ac:dyDescent="0.25">
      <c r="A763" s="2">
        <v>749</v>
      </c>
      <c r="B763" t="s">
        <v>749</v>
      </c>
      <c r="C763" s="8">
        <v>188.43</v>
      </c>
      <c r="D763" s="8">
        <v>111.98</v>
      </c>
      <c r="E763" s="17">
        <f t="shared" si="121"/>
        <v>0.52040630121365183</v>
      </c>
      <c r="F763" s="2">
        <f>+IF(A763&gt;$C$3,AVERAGE(INDEX($E$15:$E$2531,A763-$C$3):E762),"")</f>
        <v>0.50643571398564058</v>
      </c>
      <c r="G763" s="2">
        <f>+IF(A763&gt;$C$3,STDEVA(INDEX($E$15:$E$2531,A763-$C$3):E762),"")</f>
        <v>1.0291861707417511E-2</v>
      </c>
      <c r="H763">
        <f t="shared" si="122"/>
        <v>1.3574402401795223</v>
      </c>
      <c r="I763" s="2" t="str">
        <f t="shared" si="123"/>
        <v/>
      </c>
      <c r="J763">
        <f t="shared" si="124"/>
        <v>111.24</v>
      </c>
      <c r="K763">
        <f t="shared" si="125"/>
        <v>187.75</v>
      </c>
      <c r="L763" s="37">
        <f t="shared" si="126"/>
        <v>15.000000000000568</v>
      </c>
      <c r="M763" t="str">
        <f t="shared" si="127"/>
        <v>Short</v>
      </c>
      <c r="N763" s="39">
        <f t="shared" si="128"/>
        <v>0</v>
      </c>
      <c r="O763" s="40">
        <f t="shared" si="131"/>
        <v>-2158.725000000034</v>
      </c>
      <c r="P763" s="39">
        <f t="shared" si="129"/>
        <v>0</v>
      </c>
      <c r="Q763" s="39">
        <f t="shared" si="130"/>
        <v>0</v>
      </c>
      <c r="R763" s="39">
        <f>IF((O763 - MAX($O$15:O763)) &lt; 0, O763 - MAX($O$15:O763), 0)</f>
        <v>-3723.4750000000272</v>
      </c>
    </row>
    <row r="764" spans="1:18" x14ac:dyDescent="0.25">
      <c r="A764" s="2">
        <v>750</v>
      </c>
      <c r="B764" t="s">
        <v>750</v>
      </c>
      <c r="C764" s="8">
        <v>188.32499999999999</v>
      </c>
      <c r="D764" s="8">
        <v>111.94</v>
      </c>
      <c r="E764" s="17">
        <f t="shared" si="121"/>
        <v>0.52020618024854481</v>
      </c>
      <c r="F764" s="2">
        <f>+IF(A764&gt;$C$3,AVERAGE(INDEX($E$15:$E$2531,A764-$C$3):E763),"")</f>
        <v>0.50817969314625411</v>
      </c>
      <c r="G764" s="2">
        <f>+IF(A764&gt;$C$3,STDEVA(INDEX($E$15:$E$2531,A764-$C$3):E763),"")</f>
        <v>1.1248372520432147E-2</v>
      </c>
      <c r="H764">
        <f t="shared" si="122"/>
        <v>1.0691757479088775</v>
      </c>
      <c r="I764" s="2" t="str">
        <f t="shared" si="123"/>
        <v/>
      </c>
      <c r="J764">
        <f t="shared" si="124"/>
        <v>111.24</v>
      </c>
      <c r="K764">
        <f t="shared" si="125"/>
        <v>187.75</v>
      </c>
      <c r="L764" s="37">
        <f t="shared" si="126"/>
        <v>31.250000000003553</v>
      </c>
      <c r="M764" t="str">
        <f t="shared" si="127"/>
        <v>Short</v>
      </c>
      <c r="N764" s="39">
        <f t="shared" si="128"/>
        <v>0</v>
      </c>
      <c r="O764" s="40">
        <f t="shared" si="131"/>
        <v>-2158.725000000034</v>
      </c>
      <c r="P764" s="39">
        <f t="shared" si="129"/>
        <v>0</v>
      </c>
      <c r="Q764" s="39">
        <f t="shared" si="130"/>
        <v>0</v>
      </c>
      <c r="R764" s="39">
        <f>IF((O764 - MAX($O$15:O764)) &lt; 0, O764 - MAX($O$15:O764), 0)</f>
        <v>-3723.4750000000272</v>
      </c>
    </row>
    <row r="765" spans="1:18" x14ac:dyDescent="0.25">
      <c r="A765" s="2">
        <v>751</v>
      </c>
      <c r="B765" t="s">
        <v>751</v>
      </c>
      <c r="C765" s="8">
        <v>188.06</v>
      </c>
      <c r="D765" s="8">
        <v>112.03</v>
      </c>
      <c r="E765" s="17">
        <f t="shared" si="121"/>
        <v>0.51799436827829892</v>
      </c>
      <c r="F765" s="2">
        <f>+IF(A765&gt;$C$3,AVERAGE(INDEX($E$15:$E$2531,A765-$C$3):E764),"")</f>
        <v>0.51029575213404543</v>
      </c>
      <c r="G765" s="2">
        <f>+IF(A765&gt;$C$3,STDEVA(INDEX($E$15:$E$2531,A765-$C$3):E764),"")</f>
        <v>1.1550385153332827E-2</v>
      </c>
      <c r="H765">
        <f t="shared" si="122"/>
        <v>0.66652462598029283</v>
      </c>
      <c r="I765" s="2" t="str">
        <f t="shared" si="123"/>
        <v/>
      </c>
      <c r="J765">
        <f t="shared" si="124"/>
        <v>111.24</v>
      </c>
      <c r="K765">
        <f t="shared" si="125"/>
        <v>187.75</v>
      </c>
      <c r="L765" s="37">
        <f t="shared" si="126"/>
        <v>120.00000000000099</v>
      </c>
      <c r="M765" t="str">
        <f t="shared" si="127"/>
        <v>Short</v>
      </c>
      <c r="N765" s="39">
        <f t="shared" si="128"/>
        <v>0</v>
      </c>
      <c r="O765" s="40">
        <f t="shared" si="131"/>
        <v>-2158.725000000034</v>
      </c>
      <c r="P765" s="39">
        <f t="shared" si="129"/>
        <v>0</v>
      </c>
      <c r="Q765" s="39">
        <f t="shared" si="130"/>
        <v>0</v>
      </c>
      <c r="R765" s="39">
        <f>IF((O765 - MAX($O$15:O765)) &lt; 0, O765 - MAX($O$15:O765), 0)</f>
        <v>-3723.4750000000272</v>
      </c>
    </row>
    <row r="766" spans="1:18" x14ac:dyDescent="0.25">
      <c r="A766" s="2">
        <v>752</v>
      </c>
      <c r="B766" t="s">
        <v>752</v>
      </c>
      <c r="C766" s="8">
        <v>188.42</v>
      </c>
      <c r="D766" s="8">
        <v>111.89</v>
      </c>
      <c r="E766" s="17">
        <f t="shared" si="121"/>
        <v>0.52115726780089189</v>
      </c>
      <c r="F766" s="2">
        <f>+IF(A766&gt;$C$3,AVERAGE(INDEX($E$15:$E$2531,A766-$C$3):E765),"")</f>
        <v>0.51229953899853331</v>
      </c>
      <c r="G766" s="2">
        <f>+IF(A766&gt;$C$3,STDEVA(INDEX($E$15:$E$2531,A766-$C$3):E765),"")</f>
        <v>1.1088290907297073E-2</v>
      </c>
      <c r="H766">
        <f t="shared" si="122"/>
        <v>0.7988362567696895</v>
      </c>
      <c r="I766" s="2" t="str">
        <f t="shared" si="123"/>
        <v/>
      </c>
      <c r="J766">
        <f t="shared" si="124"/>
        <v>111.24</v>
      </c>
      <c r="K766">
        <f t="shared" si="125"/>
        <v>187.75</v>
      </c>
      <c r="L766" s="37">
        <f t="shared" si="126"/>
        <v>-4.9999999999954525</v>
      </c>
      <c r="M766" t="str">
        <f t="shared" si="127"/>
        <v>Short</v>
      </c>
      <c r="N766" s="39">
        <f t="shared" si="128"/>
        <v>0</v>
      </c>
      <c r="O766" s="40">
        <f t="shared" si="131"/>
        <v>-2158.725000000034</v>
      </c>
      <c r="P766" s="39">
        <f t="shared" si="129"/>
        <v>0</v>
      </c>
      <c r="Q766" s="39">
        <f t="shared" si="130"/>
        <v>0</v>
      </c>
      <c r="R766" s="39">
        <f>IF((O766 - MAX($O$15:O766)) &lt; 0, O766 - MAX($O$15:O766), 0)</f>
        <v>-3723.4750000000272</v>
      </c>
    </row>
    <row r="767" spans="1:18" x14ac:dyDescent="0.25">
      <c r="A767" s="2">
        <v>753</v>
      </c>
      <c r="B767" t="s">
        <v>753</v>
      </c>
      <c r="C767" s="8">
        <v>186.78</v>
      </c>
      <c r="D767" s="8">
        <v>110.07</v>
      </c>
      <c r="E767" s="17">
        <f t="shared" si="121"/>
        <v>0.5288149266462715</v>
      </c>
      <c r="F767" s="2">
        <f>+IF(A767&gt;$C$3,AVERAGE(INDEX($E$15:$E$2531,A767-$C$3):E766),"")</f>
        <v>0.51529097141176139</v>
      </c>
      <c r="G767" s="2">
        <f>+IF(A767&gt;$C$3,STDEVA(INDEX($E$15:$E$2531,A767-$C$3):E766),"")</f>
        <v>9.0496740227343584E-3</v>
      </c>
      <c r="H767">
        <f t="shared" si="122"/>
        <v>1.4944135225794406</v>
      </c>
      <c r="I767" s="2" t="str">
        <f t="shared" si="123"/>
        <v/>
      </c>
      <c r="J767">
        <f t="shared" si="124"/>
        <v>111.24</v>
      </c>
      <c r="K767">
        <f t="shared" si="125"/>
        <v>187.75</v>
      </c>
      <c r="L767" s="37">
        <f t="shared" si="126"/>
        <v>-50.000000000000739</v>
      </c>
      <c r="M767" t="str">
        <f t="shared" si="127"/>
        <v>Short</v>
      </c>
      <c r="N767" s="39">
        <f t="shared" si="128"/>
        <v>0</v>
      </c>
      <c r="O767" s="40">
        <f t="shared" si="131"/>
        <v>-2158.725000000034</v>
      </c>
      <c r="P767" s="39">
        <f t="shared" si="129"/>
        <v>0</v>
      </c>
      <c r="Q767" s="39">
        <f t="shared" si="130"/>
        <v>0</v>
      </c>
      <c r="R767" s="39">
        <f>IF((O767 - MAX($O$15:O767)) &lt; 0, O767 - MAX($O$15:O767), 0)</f>
        <v>-3723.4750000000272</v>
      </c>
    </row>
    <row r="768" spans="1:18" x14ac:dyDescent="0.25">
      <c r="A768" s="2">
        <v>754</v>
      </c>
      <c r="B768" t="s">
        <v>754</v>
      </c>
      <c r="C768" s="8">
        <v>187.88</v>
      </c>
      <c r="D768" s="8">
        <v>110.139</v>
      </c>
      <c r="E768" s="17">
        <f t="shared" si="121"/>
        <v>0.53406025671922652</v>
      </c>
      <c r="F768" s="2">
        <f>+IF(A768&gt;$C$3,AVERAGE(INDEX($E$15:$E$2531,A768-$C$3):E767),"")</f>
        <v>0.51870335434244697</v>
      </c>
      <c r="G768" s="2">
        <f>+IF(A768&gt;$C$3,STDEVA(INDEX($E$15:$E$2531,A768-$C$3):E767),"")</f>
        <v>7.3981509293848955E-3</v>
      </c>
      <c r="H768">
        <f t="shared" si="122"/>
        <v>2.0757757611815006</v>
      </c>
      <c r="I768" s="2" t="str">
        <f t="shared" si="123"/>
        <v>Sell</v>
      </c>
      <c r="J768" t="str">
        <f t="shared" si="124"/>
        <v/>
      </c>
      <c r="K768" t="str">
        <f t="shared" si="125"/>
        <v/>
      </c>
      <c r="L768" s="37">
        <f t="shared" si="126"/>
        <v>-307.74999999999864</v>
      </c>
      <c r="M768" t="str">
        <f t="shared" si="127"/>
        <v>SL</v>
      </c>
      <c r="N768" s="39">
        <f t="shared" si="128"/>
        <v>-307.74999999999864</v>
      </c>
      <c r="O768" s="40">
        <f t="shared" si="131"/>
        <v>-2466.4750000000327</v>
      </c>
      <c r="P768" s="39">
        <f t="shared" si="129"/>
        <v>3.75</v>
      </c>
      <c r="Q768" s="39">
        <f t="shared" si="130"/>
        <v>0</v>
      </c>
      <c r="R768" s="39">
        <f>IF((O768 - MAX($O$15:O768)) &lt; 0, O768 - MAX($O$15:O768), 0)</f>
        <v>-4031.2250000000258</v>
      </c>
    </row>
    <row r="769" spans="1:18" x14ac:dyDescent="0.25">
      <c r="A769" s="2">
        <v>755</v>
      </c>
      <c r="B769" t="s">
        <v>755</v>
      </c>
      <c r="C769" s="8">
        <v>187.67500000000001</v>
      </c>
      <c r="D769" s="8">
        <v>109.03</v>
      </c>
      <c r="E769" s="17">
        <f t="shared" si="121"/>
        <v>0.54308866974077574</v>
      </c>
      <c r="F769" s="2">
        <f>+IF(A769&gt;$C$3,AVERAGE(INDEX($E$15:$E$2531,A769-$C$3):E768),"")</f>
        <v>0.52218051977308155</v>
      </c>
      <c r="G769" s="2">
        <f>+IF(A769&gt;$C$3,STDEVA(INDEX($E$15:$E$2531,A769-$C$3):E768),"")</f>
        <v>6.233706458667743E-3</v>
      </c>
      <c r="H769">
        <f t="shared" si="122"/>
        <v>3.3540478856880025</v>
      </c>
      <c r="I769" s="2" t="str">
        <f t="shared" si="123"/>
        <v>Sell</v>
      </c>
      <c r="J769">
        <f t="shared" si="124"/>
        <v>109.03</v>
      </c>
      <c r="K769">
        <f t="shared" si="125"/>
        <v>187.67500000000001</v>
      </c>
      <c r="L769" s="37" t="str">
        <f t="shared" si="126"/>
        <v/>
      </c>
      <c r="M769" t="str">
        <f t="shared" si="127"/>
        <v>Short</v>
      </c>
      <c r="N769" s="39">
        <f t="shared" si="128"/>
        <v>0</v>
      </c>
      <c r="O769" s="40">
        <f t="shared" si="131"/>
        <v>-2466.4750000000327</v>
      </c>
      <c r="P769" s="39">
        <f t="shared" si="129"/>
        <v>3.75</v>
      </c>
      <c r="Q769" s="39">
        <f t="shared" si="130"/>
        <v>3708.8125</v>
      </c>
      <c r="R769" s="39">
        <f>IF((O769 - MAX($O$15:O769)) &lt; 0, O769 - MAX($O$15:O769), 0)</f>
        <v>-4031.2250000000258</v>
      </c>
    </row>
    <row r="770" spans="1:18" x14ac:dyDescent="0.25">
      <c r="A770" s="2">
        <v>756</v>
      </c>
      <c r="B770" t="s">
        <v>756</v>
      </c>
      <c r="C770" s="8">
        <v>187.96</v>
      </c>
      <c r="D770" s="8">
        <v>110.03</v>
      </c>
      <c r="E770" s="17">
        <f t="shared" si="121"/>
        <v>0.53547611835279363</v>
      </c>
      <c r="F770" s="2">
        <f>+IF(A770&gt;$C$3,AVERAGE(INDEX($E$15:$E$2531,A770-$C$3):E769),"")</f>
        <v>0.52560215556272405</v>
      </c>
      <c r="G770" s="2">
        <f>+IF(A770&gt;$C$3,STDEVA(INDEX($E$15:$E$2531,A770-$C$3):E769),"")</f>
        <v>8.2531120859060531E-3</v>
      </c>
      <c r="H770">
        <f t="shared" si="122"/>
        <v>1.1963926682798207</v>
      </c>
      <c r="I770" s="2" t="str">
        <f t="shared" si="123"/>
        <v/>
      </c>
      <c r="J770">
        <f t="shared" si="124"/>
        <v>109.03</v>
      </c>
      <c r="K770">
        <f t="shared" si="125"/>
        <v>187.67500000000001</v>
      </c>
      <c r="L770" s="37">
        <f t="shared" si="126"/>
        <v>178.75000000000085</v>
      </c>
      <c r="M770" t="str">
        <f t="shared" si="127"/>
        <v>Short</v>
      </c>
      <c r="N770" s="39">
        <f t="shared" si="128"/>
        <v>0</v>
      </c>
      <c r="O770" s="40">
        <f t="shared" si="131"/>
        <v>-2466.4750000000327</v>
      </c>
      <c r="P770" s="39">
        <f t="shared" si="129"/>
        <v>0</v>
      </c>
      <c r="Q770" s="39">
        <f t="shared" si="130"/>
        <v>0</v>
      </c>
      <c r="R770" s="39">
        <f>IF((O770 - MAX($O$15:O770)) &lt; 0, O770 - MAX($O$15:O770), 0)</f>
        <v>-4031.2250000000258</v>
      </c>
    </row>
    <row r="771" spans="1:18" x14ac:dyDescent="0.25">
      <c r="A771" s="2">
        <v>757</v>
      </c>
      <c r="B771" t="s">
        <v>757</v>
      </c>
      <c r="C771" s="8">
        <v>189.785</v>
      </c>
      <c r="D771" s="8">
        <v>112.53</v>
      </c>
      <c r="E771" s="17">
        <f t="shared" si="121"/>
        <v>0.52267199973236012</v>
      </c>
      <c r="F771" s="2">
        <f>+IF(A771&gt;$C$3,AVERAGE(INDEX($E$15:$E$2531,A771-$C$3):E770),"")</f>
        <v>0.52718059447543708</v>
      </c>
      <c r="G771" s="2">
        <f>+IF(A771&gt;$C$3,STDEVA(INDEX($E$15:$E$2531,A771-$C$3):E770),"")</f>
        <v>8.6690301818072683E-3</v>
      </c>
      <c r="H771">
        <f t="shared" si="122"/>
        <v>-0.52008063745569288</v>
      </c>
      <c r="I771" s="2" t="str">
        <f t="shared" si="123"/>
        <v/>
      </c>
      <c r="J771">
        <f t="shared" si="124"/>
        <v>109.03</v>
      </c>
      <c r="K771">
        <f t="shared" si="125"/>
        <v>187.67500000000001</v>
      </c>
      <c r="L771" s="37">
        <f t="shared" si="126"/>
        <v>347.50000000000364</v>
      </c>
      <c r="M771" t="str">
        <f t="shared" si="127"/>
        <v>Short</v>
      </c>
      <c r="N771" s="39">
        <f t="shared" si="128"/>
        <v>0</v>
      </c>
      <c r="O771" s="40">
        <f t="shared" si="131"/>
        <v>-2466.4750000000327</v>
      </c>
      <c r="P771" s="39">
        <f t="shared" si="129"/>
        <v>0</v>
      </c>
      <c r="Q771" s="39">
        <f t="shared" si="130"/>
        <v>0</v>
      </c>
      <c r="R771" s="39">
        <f>IF((O771 - MAX($O$15:O771)) &lt; 0, O771 - MAX($O$15:O771), 0)</f>
        <v>-4031.2250000000258</v>
      </c>
    </row>
    <row r="772" spans="1:18" x14ac:dyDescent="0.25">
      <c r="A772" s="2">
        <v>758</v>
      </c>
      <c r="B772" t="s">
        <v>758</v>
      </c>
      <c r="C772" s="8">
        <v>189.96</v>
      </c>
      <c r="D772" s="8">
        <v>111.43</v>
      </c>
      <c r="E772" s="17">
        <f t="shared" si="121"/>
        <v>0.53341693262195855</v>
      </c>
      <c r="F772" s="2">
        <f>+IF(A772&gt;$C$3,AVERAGE(INDEX($E$15:$E$2531,A772-$C$3):E771),"")</f>
        <v>0.52709734319253487</v>
      </c>
      <c r="G772" s="2">
        <f>+IF(A772&gt;$C$3,STDEVA(INDEX($E$15:$E$2531,A772-$C$3):E771),"")</f>
        <v>8.7131304494373445E-3</v>
      </c>
      <c r="H772">
        <f t="shared" si="122"/>
        <v>0.72529494033132136</v>
      </c>
      <c r="I772" s="2" t="str">
        <f t="shared" si="123"/>
        <v/>
      </c>
      <c r="J772">
        <f t="shared" si="124"/>
        <v>109.03</v>
      </c>
      <c r="K772">
        <f t="shared" si="125"/>
        <v>187.67500000000001</v>
      </c>
      <c r="L772" s="37">
        <f t="shared" si="126"/>
        <v>28.750000000002274</v>
      </c>
      <c r="M772" t="str">
        <f t="shared" si="127"/>
        <v>Short</v>
      </c>
      <c r="N772" s="39">
        <f t="shared" si="128"/>
        <v>0</v>
      </c>
      <c r="O772" s="40">
        <f t="shared" si="131"/>
        <v>-2466.4750000000327</v>
      </c>
      <c r="P772" s="39">
        <f t="shared" si="129"/>
        <v>0</v>
      </c>
      <c r="Q772" s="39">
        <f t="shared" si="130"/>
        <v>0</v>
      </c>
      <c r="R772" s="39">
        <f>IF((O772 - MAX($O$15:O772)) &lt; 0, O772 - MAX($O$15:O772), 0)</f>
        <v>-4031.2250000000258</v>
      </c>
    </row>
    <row r="773" spans="1:18" x14ac:dyDescent="0.25">
      <c r="A773" s="2">
        <v>759</v>
      </c>
      <c r="B773" t="s">
        <v>759</v>
      </c>
      <c r="C773" s="8">
        <v>189.06</v>
      </c>
      <c r="D773" s="8">
        <v>109.62</v>
      </c>
      <c r="E773" s="17">
        <f t="shared" si="121"/>
        <v>0.54504458537926781</v>
      </c>
      <c r="F773" s="2">
        <f>+IF(A773&gt;$C$3,AVERAGE(INDEX($E$15:$E$2531,A773-$C$3):E772),"")</f>
        <v>0.52854296890456898</v>
      </c>
      <c r="G773" s="2">
        <f>+IF(A773&gt;$C$3,STDEVA(INDEX($E$15:$E$2531,A773-$C$3):E772),"")</f>
        <v>8.5418660309893382E-3</v>
      </c>
      <c r="H773">
        <f t="shared" si="122"/>
        <v>1.9318514730659593</v>
      </c>
      <c r="I773" s="2" t="str">
        <f t="shared" si="123"/>
        <v>Sell</v>
      </c>
      <c r="J773">
        <f t="shared" si="124"/>
        <v>109.03</v>
      </c>
      <c r="K773">
        <f t="shared" si="125"/>
        <v>187.67500000000001</v>
      </c>
      <c r="L773" s="37">
        <f t="shared" si="126"/>
        <v>-198.74999999999687</v>
      </c>
      <c r="M773" t="str">
        <f t="shared" si="127"/>
        <v>Short</v>
      </c>
      <c r="N773" s="39">
        <f t="shared" si="128"/>
        <v>0</v>
      </c>
      <c r="O773" s="40">
        <f t="shared" si="131"/>
        <v>-2466.4750000000327</v>
      </c>
      <c r="P773" s="39">
        <f t="shared" si="129"/>
        <v>0</v>
      </c>
      <c r="Q773" s="39">
        <f t="shared" si="130"/>
        <v>0</v>
      </c>
      <c r="R773" s="39">
        <f>IF((O773 - MAX($O$15:O773)) &lt; 0, O773 - MAX($O$15:O773), 0)</f>
        <v>-4031.2250000000258</v>
      </c>
    </row>
    <row r="774" spans="1:18" x14ac:dyDescent="0.25">
      <c r="A774" s="2">
        <v>760</v>
      </c>
      <c r="B774" t="s">
        <v>760</v>
      </c>
      <c r="C774" s="8">
        <v>187.4</v>
      </c>
      <c r="D774" s="8">
        <v>108.88</v>
      </c>
      <c r="E774" s="17">
        <f t="shared" si="121"/>
        <v>0.54299901146111129</v>
      </c>
      <c r="F774" s="2">
        <f>+IF(A774&gt;$C$3,AVERAGE(INDEX($E$15:$E$2531,A774-$C$3):E773),"")</f>
        <v>0.53130279169687156</v>
      </c>
      <c r="G774" s="2">
        <f>+IF(A774&gt;$C$3,STDEVA(INDEX($E$15:$E$2531,A774-$C$3):E773),"")</f>
        <v>9.4733805140349465E-3</v>
      </c>
      <c r="H774">
        <f t="shared" si="122"/>
        <v>1.2346405538035361</v>
      </c>
      <c r="I774" s="2" t="str">
        <f t="shared" si="123"/>
        <v/>
      </c>
      <c r="J774">
        <f t="shared" si="124"/>
        <v>109.03</v>
      </c>
      <c r="K774">
        <f t="shared" si="125"/>
        <v>187.67500000000001</v>
      </c>
      <c r="L774" s="37">
        <f t="shared" si="126"/>
        <v>31.25</v>
      </c>
      <c r="M774" t="str">
        <f t="shared" si="127"/>
        <v>Short</v>
      </c>
      <c r="N774" s="39">
        <f t="shared" si="128"/>
        <v>0</v>
      </c>
      <c r="O774" s="40">
        <f t="shared" si="131"/>
        <v>-2466.4750000000327</v>
      </c>
      <c r="P774" s="39">
        <f t="shared" si="129"/>
        <v>0</v>
      </c>
      <c r="Q774" s="39">
        <f t="shared" si="130"/>
        <v>0</v>
      </c>
      <c r="R774" s="39">
        <f>IF((O774 - MAX($O$15:O774)) &lt; 0, O774 - MAX($O$15:O774), 0)</f>
        <v>-4031.2250000000258</v>
      </c>
    </row>
    <row r="775" spans="1:18" x14ac:dyDescent="0.25">
      <c r="A775" s="2">
        <v>761</v>
      </c>
      <c r="B775" t="s">
        <v>761</v>
      </c>
      <c r="C775" s="8">
        <v>188.05</v>
      </c>
      <c r="D775" s="8">
        <v>109.57</v>
      </c>
      <c r="E775" s="17">
        <f t="shared" si="121"/>
        <v>0.54014427049904357</v>
      </c>
      <c r="F775" s="2">
        <f>+IF(A775&gt;$C$3,AVERAGE(INDEX($E$15:$E$2531,A775-$C$3):E774),"")</f>
        <v>0.5340810853838508</v>
      </c>
      <c r="G775" s="2">
        <f>+IF(A775&gt;$C$3,STDEVA(INDEX($E$15:$E$2531,A775-$C$3):E774),"")</f>
        <v>8.7190645104203868E-3</v>
      </c>
      <c r="H775">
        <f t="shared" si="122"/>
        <v>0.69539399644841438</v>
      </c>
      <c r="I775" s="2" t="str">
        <f t="shared" si="123"/>
        <v/>
      </c>
      <c r="J775">
        <f t="shared" si="124"/>
        <v>109.03</v>
      </c>
      <c r="K775">
        <f t="shared" si="125"/>
        <v>187.67500000000001</v>
      </c>
      <c r="L775" s="37">
        <f t="shared" si="126"/>
        <v>41.24999999999801</v>
      </c>
      <c r="M775" t="str">
        <f t="shared" si="127"/>
        <v>Short</v>
      </c>
      <c r="N775" s="39">
        <f t="shared" si="128"/>
        <v>0</v>
      </c>
      <c r="O775" s="40">
        <f t="shared" si="131"/>
        <v>-2466.4750000000327</v>
      </c>
      <c r="P775" s="39">
        <f t="shared" si="129"/>
        <v>0</v>
      </c>
      <c r="Q775" s="39">
        <f t="shared" si="130"/>
        <v>0</v>
      </c>
      <c r="R775" s="39">
        <f>IF((O775 - MAX($O$15:O775)) &lt; 0, O775 - MAX($O$15:O775), 0)</f>
        <v>-4031.2250000000258</v>
      </c>
    </row>
    <row r="776" spans="1:18" x14ac:dyDescent="0.25">
      <c r="A776" s="2">
        <v>762</v>
      </c>
      <c r="B776" t="s">
        <v>762</v>
      </c>
      <c r="C776" s="8">
        <v>188.74</v>
      </c>
      <c r="D776" s="8">
        <v>110.75</v>
      </c>
      <c r="E776" s="17">
        <f t="shared" si="121"/>
        <v>0.53309499766794188</v>
      </c>
      <c r="F776" s="2">
        <f>+IF(A776&gt;$C$3,AVERAGE(INDEX($E$15:$E$2531,A776-$C$3):E775),"")</f>
        <v>0.53619075235031199</v>
      </c>
      <c r="G776" s="2">
        <f>+IF(A776&gt;$C$3,STDEVA(INDEX($E$15:$E$2531,A776-$C$3):E775),"")</f>
        <v>7.3981212812280423E-3</v>
      </c>
      <c r="H776">
        <f t="shared" si="122"/>
        <v>-0.41845146418797757</v>
      </c>
      <c r="I776" s="2" t="str">
        <f t="shared" si="123"/>
        <v/>
      </c>
      <c r="J776">
        <f t="shared" si="124"/>
        <v>109.03</v>
      </c>
      <c r="K776">
        <f t="shared" si="125"/>
        <v>187.67500000000001</v>
      </c>
      <c r="L776" s="37">
        <f t="shared" si="126"/>
        <v>163.75000000000028</v>
      </c>
      <c r="M776" t="str">
        <f t="shared" si="127"/>
        <v>Short</v>
      </c>
      <c r="N776" s="39">
        <f t="shared" si="128"/>
        <v>0</v>
      </c>
      <c r="O776" s="40">
        <f t="shared" si="131"/>
        <v>-2466.4750000000327</v>
      </c>
      <c r="P776" s="39">
        <f t="shared" si="129"/>
        <v>0</v>
      </c>
      <c r="Q776" s="39">
        <f t="shared" si="130"/>
        <v>0</v>
      </c>
      <c r="R776" s="39">
        <f>IF((O776 - MAX($O$15:O776)) &lt; 0, O776 - MAX($O$15:O776), 0)</f>
        <v>-4031.2250000000258</v>
      </c>
    </row>
    <row r="777" spans="1:18" x14ac:dyDescent="0.25">
      <c r="A777" s="2">
        <v>763</v>
      </c>
      <c r="B777" t="s">
        <v>763</v>
      </c>
      <c r="C777" s="8">
        <v>187.55</v>
      </c>
      <c r="D777" s="8">
        <v>109.06</v>
      </c>
      <c r="E777" s="17">
        <f t="shared" si="121"/>
        <v>0.54214728702998094</v>
      </c>
      <c r="F777" s="2">
        <f>+IF(A777&gt;$C$3,AVERAGE(INDEX($E$15:$E$2531,A777-$C$3):E776),"")</f>
        <v>0.53666631579716428</v>
      </c>
      <c r="G777" s="2">
        <f>+IF(A777&gt;$C$3,STDEVA(INDEX($E$15:$E$2531,A777-$C$3):E776),"")</f>
        <v>6.9910928584455525E-3</v>
      </c>
      <c r="H777">
        <f t="shared" si="122"/>
        <v>0.78399348196260876</v>
      </c>
      <c r="I777" s="2" t="str">
        <f t="shared" si="123"/>
        <v/>
      </c>
      <c r="J777">
        <f t="shared" si="124"/>
        <v>109.03</v>
      </c>
      <c r="K777">
        <f t="shared" si="125"/>
        <v>187.67500000000001</v>
      </c>
      <c r="L777" s="37">
        <f t="shared" si="126"/>
        <v>38.750000000000284</v>
      </c>
      <c r="M777" t="str">
        <f t="shared" si="127"/>
        <v>Short</v>
      </c>
      <c r="N777" s="39">
        <f t="shared" si="128"/>
        <v>0</v>
      </c>
      <c r="O777" s="40">
        <f t="shared" si="131"/>
        <v>-2466.4750000000327</v>
      </c>
      <c r="P777" s="39">
        <f t="shared" si="129"/>
        <v>0</v>
      </c>
      <c r="Q777" s="39">
        <f t="shared" si="130"/>
        <v>0</v>
      </c>
      <c r="R777" s="39">
        <f>IF((O777 - MAX($O$15:O777)) &lt; 0, O777 - MAX($O$15:O777), 0)</f>
        <v>-4031.2250000000258</v>
      </c>
    </row>
    <row r="778" spans="1:18" x14ac:dyDescent="0.25">
      <c r="A778" s="2">
        <v>764</v>
      </c>
      <c r="B778" t="s">
        <v>764</v>
      </c>
      <c r="C778" s="8">
        <v>189.13</v>
      </c>
      <c r="D778" s="8">
        <v>109.62</v>
      </c>
      <c r="E778" s="17">
        <f t="shared" si="121"/>
        <v>0.54541476968239255</v>
      </c>
      <c r="F778" s="2">
        <f>+IF(A778&gt;$C$3,AVERAGE(INDEX($E$15:$E$2531,A778-$C$3):E777),"")</f>
        <v>0.53756487472058145</v>
      </c>
      <c r="G778" s="2">
        <f>+IF(A778&gt;$C$3,STDEVA(INDEX($E$15:$E$2531,A778-$C$3):E777),"")</f>
        <v>7.1325474352686115E-3</v>
      </c>
      <c r="H778">
        <f t="shared" si="122"/>
        <v>1.1005738178473778</v>
      </c>
      <c r="I778" s="2" t="str">
        <f t="shared" si="123"/>
        <v/>
      </c>
      <c r="J778" t="str">
        <f t="shared" si="124"/>
        <v/>
      </c>
      <c r="K778" t="str">
        <f t="shared" si="125"/>
        <v/>
      </c>
      <c r="L778" s="37">
        <f t="shared" si="126"/>
        <v>-216.24999999999517</v>
      </c>
      <c r="M778" t="str">
        <f t="shared" si="127"/>
        <v>SL</v>
      </c>
      <c r="N778" s="39">
        <f t="shared" si="128"/>
        <v>-216.24999999999517</v>
      </c>
      <c r="O778" s="40">
        <f t="shared" si="131"/>
        <v>-2682.7250000000276</v>
      </c>
      <c r="P778" s="39">
        <f t="shared" si="129"/>
        <v>3.75</v>
      </c>
      <c r="Q778" s="39">
        <f t="shared" si="130"/>
        <v>0</v>
      </c>
      <c r="R778" s="39">
        <f>IF((O778 - MAX($O$15:O778)) &lt; 0, O778 - MAX($O$15:O778), 0)</f>
        <v>-4247.4750000000204</v>
      </c>
    </row>
    <row r="779" spans="1:18" x14ac:dyDescent="0.25">
      <c r="A779" s="2">
        <v>765</v>
      </c>
      <c r="B779" t="s">
        <v>765</v>
      </c>
      <c r="C779" s="8">
        <v>189.59</v>
      </c>
      <c r="D779" s="8">
        <v>110.76</v>
      </c>
      <c r="E779" s="17">
        <f t="shared" si="121"/>
        <v>0.53749814751118596</v>
      </c>
      <c r="F779" s="2">
        <f>+IF(A779&gt;$C$3,AVERAGE(INDEX($E$15:$E$2531,A779-$C$3):E778),"")</f>
        <v>0.5378233302696499</v>
      </c>
      <c r="G779" s="2">
        <f>+IF(A779&gt;$C$3,STDEVA(INDEX($E$15:$E$2531,A779-$C$3):E778),"")</f>
        <v>7.3950423374345847E-3</v>
      </c>
      <c r="H779">
        <f t="shared" si="122"/>
        <v>-4.3973075964396292E-2</v>
      </c>
      <c r="I779" s="2" t="str">
        <f t="shared" si="123"/>
        <v/>
      </c>
      <c r="J779" t="str">
        <f t="shared" si="124"/>
        <v/>
      </c>
      <c r="K779" t="str">
        <f t="shared" si="125"/>
        <v/>
      </c>
      <c r="L779" s="37" t="str">
        <f t="shared" si="126"/>
        <v/>
      </c>
      <c r="M779" t="str">
        <f t="shared" si="127"/>
        <v/>
      </c>
      <c r="N779" s="39">
        <f t="shared" si="128"/>
        <v>0</v>
      </c>
      <c r="O779" s="40">
        <f t="shared" si="131"/>
        <v>-2682.7250000000276</v>
      </c>
      <c r="P779" s="39">
        <f t="shared" si="129"/>
        <v>0</v>
      </c>
      <c r="Q779" s="39">
        <f t="shared" si="130"/>
        <v>0</v>
      </c>
      <c r="R779" s="39">
        <f>IF((O779 - MAX($O$15:O779)) &lt; 0, O779 - MAX($O$15:O779), 0)</f>
        <v>-4247.4750000000204</v>
      </c>
    </row>
    <row r="780" spans="1:18" x14ac:dyDescent="0.25">
      <c r="A780" s="2">
        <v>766</v>
      </c>
      <c r="B780" t="s">
        <v>766</v>
      </c>
      <c r="C780" s="8">
        <v>190.35</v>
      </c>
      <c r="D780" s="8">
        <v>111.97</v>
      </c>
      <c r="E780" s="17">
        <f t="shared" si="121"/>
        <v>0.53063350455640079</v>
      </c>
      <c r="F780" s="2">
        <f>+IF(A780&gt;$C$3,AVERAGE(INDEX($E$15:$E$2531,A780-$C$3):E779),"")</f>
        <v>0.53804800017613796</v>
      </c>
      <c r="G780" s="2">
        <f>+IF(A780&gt;$C$3,STDEVA(INDEX($E$15:$E$2531,A780-$C$3):E779),"")</f>
        <v>7.3453663993145804E-3</v>
      </c>
      <c r="H780">
        <f t="shared" si="122"/>
        <v>-1.0094112691817581</v>
      </c>
      <c r="I780" s="2" t="str">
        <f t="shared" si="123"/>
        <v/>
      </c>
      <c r="J780" t="str">
        <f t="shared" si="124"/>
        <v/>
      </c>
      <c r="K780" t="str">
        <f t="shared" si="125"/>
        <v/>
      </c>
      <c r="L780" s="37" t="str">
        <f t="shared" si="126"/>
        <v/>
      </c>
      <c r="M780" t="str">
        <f t="shared" si="127"/>
        <v/>
      </c>
      <c r="N780" s="39">
        <f t="shared" si="128"/>
        <v>0</v>
      </c>
      <c r="O780" s="40">
        <f t="shared" si="131"/>
        <v>-2682.7250000000276</v>
      </c>
      <c r="P780" s="39">
        <f t="shared" si="129"/>
        <v>0</v>
      </c>
      <c r="Q780" s="39">
        <f t="shared" si="130"/>
        <v>0</v>
      </c>
      <c r="R780" s="39">
        <f>IF((O780 - MAX($O$15:O780)) &lt; 0, O780 - MAX($O$15:O780), 0)</f>
        <v>-4247.4750000000204</v>
      </c>
    </row>
    <row r="781" spans="1:18" x14ac:dyDescent="0.25">
      <c r="A781" s="2">
        <v>767</v>
      </c>
      <c r="B781" t="s">
        <v>767</v>
      </c>
      <c r="C781" s="8">
        <v>191.52</v>
      </c>
      <c r="D781" s="8">
        <v>113.58</v>
      </c>
      <c r="E781" s="17">
        <f t="shared" si="121"/>
        <v>0.52248480736037661</v>
      </c>
      <c r="F781" s="2">
        <f>+IF(A781&gt;$C$3,AVERAGE(INDEX($E$15:$E$2531,A781-$C$3):E780),"")</f>
        <v>0.5389326118232538</v>
      </c>
      <c r="G781" s="2">
        <f>+IF(A781&gt;$C$3,STDEVA(INDEX($E$15:$E$2531,A781-$C$3):E780),"")</f>
        <v>5.5130048076521623E-3</v>
      </c>
      <c r="H781">
        <f t="shared" si="122"/>
        <v>-2.9834554905606661</v>
      </c>
      <c r="I781" s="2" t="str">
        <f t="shared" si="123"/>
        <v>Buy</v>
      </c>
      <c r="J781">
        <f t="shared" si="124"/>
        <v>191.52</v>
      </c>
      <c r="K781">
        <f t="shared" si="125"/>
        <v>113.58</v>
      </c>
      <c r="L781" s="37" t="str">
        <f t="shared" si="126"/>
        <v/>
      </c>
      <c r="M781" t="str">
        <f t="shared" si="127"/>
        <v>Long</v>
      </c>
      <c r="N781" s="39">
        <f t="shared" si="128"/>
        <v>0</v>
      </c>
      <c r="O781" s="40">
        <f t="shared" si="131"/>
        <v>-2682.7250000000276</v>
      </c>
      <c r="P781" s="39">
        <f t="shared" si="129"/>
        <v>3.75</v>
      </c>
      <c r="Q781" s="39">
        <f t="shared" si="130"/>
        <v>3813.75</v>
      </c>
      <c r="R781" s="39">
        <f>IF((O781 - MAX($O$15:O781)) &lt; 0, O781 - MAX($O$15:O781), 0)</f>
        <v>-4247.4750000000204</v>
      </c>
    </row>
    <row r="782" spans="1:18" x14ac:dyDescent="0.25">
      <c r="A782" s="2">
        <v>768</v>
      </c>
      <c r="B782" t="s">
        <v>768</v>
      </c>
      <c r="C782" s="8">
        <v>191.38</v>
      </c>
      <c r="D782" s="8">
        <v>112.99</v>
      </c>
      <c r="E782" s="17">
        <f t="shared" si="121"/>
        <v>0.5269616611299619</v>
      </c>
      <c r="F782" s="2">
        <f>+IF(A782&gt;$C$3,AVERAGE(INDEX($E$15:$E$2531,A782-$C$3):E781),"")</f>
        <v>0.53771793123863354</v>
      </c>
      <c r="G782" s="2">
        <f>+IF(A782&gt;$C$3,STDEVA(INDEX($E$15:$E$2531,A782-$C$3):E781),"")</f>
        <v>7.6646452165700955E-3</v>
      </c>
      <c r="H782">
        <f t="shared" si="122"/>
        <v>-1.4033617740606963</v>
      </c>
      <c r="I782" s="2" t="str">
        <f t="shared" si="123"/>
        <v/>
      </c>
      <c r="J782">
        <f t="shared" si="124"/>
        <v>191.52</v>
      </c>
      <c r="K782">
        <f t="shared" si="125"/>
        <v>113.58</v>
      </c>
      <c r="L782" s="37">
        <f t="shared" si="126"/>
        <v>112.49999999999716</v>
      </c>
      <c r="M782" t="str">
        <f t="shared" si="127"/>
        <v>Long</v>
      </c>
      <c r="N782" s="39">
        <f t="shared" si="128"/>
        <v>0</v>
      </c>
      <c r="O782" s="40">
        <f t="shared" si="131"/>
        <v>-2682.7250000000276</v>
      </c>
      <c r="P782" s="39">
        <f t="shared" si="129"/>
        <v>0</v>
      </c>
      <c r="Q782" s="39">
        <f t="shared" si="130"/>
        <v>0</v>
      </c>
      <c r="R782" s="39">
        <f>IF((O782 - MAX($O$15:O782)) &lt; 0, O782 - MAX($O$15:O782), 0)</f>
        <v>-4247.4750000000204</v>
      </c>
    </row>
    <row r="783" spans="1:18" x14ac:dyDescent="0.25">
      <c r="A783" s="2">
        <v>769</v>
      </c>
      <c r="B783" t="s">
        <v>769</v>
      </c>
      <c r="C783" s="8">
        <v>192.37</v>
      </c>
      <c r="D783" s="8">
        <v>113.37</v>
      </c>
      <c r="E783" s="17">
        <f t="shared" si="121"/>
        <v>0.52876379488858272</v>
      </c>
      <c r="F783" s="2">
        <f>+IF(A783&gt;$C$3,AVERAGE(INDEX($E$15:$E$2531,A783-$C$3):E782),"")</f>
        <v>0.53570871743315507</v>
      </c>
      <c r="G783" s="2">
        <f>+IF(A783&gt;$C$3,STDEVA(INDEX($E$15:$E$2531,A783-$C$3):E782),"")</f>
        <v>7.8713032202125562E-3</v>
      </c>
      <c r="H783">
        <f t="shared" si="122"/>
        <v>-0.88230911073767671</v>
      </c>
      <c r="I783" s="2" t="str">
        <f t="shared" si="123"/>
        <v/>
      </c>
      <c r="J783">
        <f t="shared" si="124"/>
        <v>191.52</v>
      </c>
      <c r="K783">
        <f t="shared" si="125"/>
        <v>113.58</v>
      </c>
      <c r="L783" s="37">
        <f t="shared" si="126"/>
        <v>264.99999999999704</v>
      </c>
      <c r="M783" t="str">
        <f t="shared" si="127"/>
        <v>Long</v>
      </c>
      <c r="N783" s="39">
        <f t="shared" si="128"/>
        <v>0</v>
      </c>
      <c r="O783" s="40">
        <f t="shared" si="131"/>
        <v>-2682.7250000000276</v>
      </c>
      <c r="P783" s="39">
        <f t="shared" si="129"/>
        <v>0</v>
      </c>
      <c r="Q783" s="39">
        <f t="shared" si="130"/>
        <v>0</v>
      </c>
      <c r="R783" s="39">
        <f>IF((O783 - MAX($O$15:O783)) &lt; 0, O783 - MAX($O$15:O783), 0)</f>
        <v>-4247.4750000000204</v>
      </c>
    </row>
    <row r="784" spans="1:18" x14ac:dyDescent="0.25">
      <c r="A784" s="2">
        <v>770</v>
      </c>
      <c r="B784" t="s">
        <v>770</v>
      </c>
      <c r="C784" s="8">
        <v>192.68</v>
      </c>
      <c r="D784" s="8">
        <v>112.86</v>
      </c>
      <c r="E784" s="17">
        <f t="shared" ref="E784:E847" si="132">+LN(C784/D784)</f>
        <v>0.53488266922102612</v>
      </c>
      <c r="F784" s="2">
        <f>+IF(A784&gt;$C$3,AVERAGE(INDEX($E$15:$E$2531,A784-$C$3):E783),"")</f>
        <v>0.53412702670287415</v>
      </c>
      <c r="G784" s="2">
        <f>+IF(A784&gt;$C$3,STDEVA(INDEX($E$15:$E$2531,A784-$C$3):E783),"")</f>
        <v>7.6503853425495252E-3</v>
      </c>
      <c r="H784">
        <f t="shared" ref="H784:H847" si="133">+IF(F784="","",(E784-F784)/G784)</f>
        <v>9.8771824466053024E-2</v>
      </c>
      <c r="I784" s="2" t="str">
        <f t="shared" ref="I784:I847" si="134">+IF(H784="","",IF(H784&lt;$C$4,"Buy",IF(H784&gt;$C$5,"Sell","")))</f>
        <v/>
      </c>
      <c r="J784" t="str">
        <f t="shared" ref="J784:J847" si="135">IF(M784=M783, J783, IF(OR(M784="TP", M784="SL"), "", IF(I784="Buy", C784, IF(I784="Sell", D784, ""))))</f>
        <v/>
      </c>
      <c r="K784" t="str">
        <f t="shared" ref="K784:K847" si="136">IF(M784=M783, K783, IF(OR(M784="TP", M784="SL"), "",IF(I784="Buy", D784, IF(I784="Sell", C784, ""))))</f>
        <v/>
      </c>
      <c r="L784" s="37">
        <f t="shared" ref="L784:L847" si="137">IF(M783="Long", (C784-J783)*$C$8+(K783-D784)*$C$9, IF(M783="Short", (K783-C784)*$C$8+(D784-J783)*$C$9, ""))</f>
        <v>469.99999999999886</v>
      </c>
      <c r="M784" t="str">
        <f t="shared" ref="M784:M847" si="138">IF(OR(M783="", M783="SL", M783="TP"), IF(I784="Sell","Short",(IF(I784="Buy","Long",I784))), IF(L784="", "", IF(L784&lt;$C$6, "SL", IF(L784&gt;$C$7, "TP", M783))))</f>
        <v>TP</v>
      </c>
      <c r="N784" s="39">
        <f t="shared" ref="N784:N847" si="139">IF(OR(M784="TP", M784="SL"), L784, 0)</f>
        <v>469.99999999999886</v>
      </c>
      <c r="O784" s="40">
        <f t="shared" si="131"/>
        <v>-2212.7250000000286</v>
      </c>
      <c r="P784" s="39">
        <f t="shared" ref="P784:P847" si="140">IF(OR(AND(I784&lt;&gt;"", J783=""), OR(M784="TP", M784="SL",)), ($C$9+$C$8)*$C$11, 0)</f>
        <v>3.75</v>
      </c>
      <c r="Q784" s="39">
        <f t="shared" ref="Q784:Q847" si="141">IF(AND(I784&lt;&gt;"",J783=""),(D784*$C$9+C784*$C$8)*$C$10,0)</f>
        <v>0</v>
      </c>
      <c r="R784" s="39">
        <f>IF((O784 - MAX($O$15:O784)) &lt; 0, O784 - MAX($O$15:O784), 0)</f>
        <v>-3777.4750000000217</v>
      </c>
    </row>
    <row r="785" spans="1:18" x14ac:dyDescent="0.25">
      <c r="A785" s="2">
        <v>771</v>
      </c>
      <c r="B785" t="s">
        <v>771</v>
      </c>
      <c r="C785" s="8">
        <v>192.89500000000001</v>
      </c>
      <c r="D785" s="8">
        <v>112.25</v>
      </c>
      <c r="E785" s="17">
        <f t="shared" si="132"/>
        <v>0.54141747278749741</v>
      </c>
      <c r="F785" s="2">
        <f>+IF(A785&gt;$C$3,AVERAGE(INDEX($E$15:$E$2531,A785-$C$3):E784),"")</f>
        <v>0.53354240433864997</v>
      </c>
      <c r="G785" s="2">
        <f>+IF(A785&gt;$C$3,STDEVA(INDEX($E$15:$E$2531,A785-$C$3):E784),"")</f>
        <v>7.3273024542623534E-3</v>
      </c>
      <c r="H785">
        <f t="shared" si="133"/>
        <v>1.0747568423719769</v>
      </c>
      <c r="I785" s="2" t="str">
        <f t="shared" si="134"/>
        <v/>
      </c>
      <c r="J785" t="str">
        <f t="shared" si="135"/>
        <v/>
      </c>
      <c r="K785" t="str">
        <f t="shared" si="136"/>
        <v/>
      </c>
      <c r="L785" s="37" t="str">
        <f t="shared" si="137"/>
        <v/>
      </c>
      <c r="M785" t="str">
        <f t="shared" si="138"/>
        <v/>
      </c>
      <c r="N785" s="39">
        <f t="shared" si="139"/>
        <v>0</v>
      </c>
      <c r="O785" s="40">
        <f t="shared" ref="O785:O848" si="142">+N785+O784</f>
        <v>-2212.7250000000286</v>
      </c>
      <c r="P785" s="39">
        <f t="shared" si="140"/>
        <v>0</v>
      </c>
      <c r="Q785" s="39">
        <f t="shared" si="141"/>
        <v>0</v>
      </c>
      <c r="R785" s="39">
        <f>IF((O785 - MAX($O$15:O785)) &lt; 0, O785 - MAX($O$15:O785), 0)</f>
        <v>-3777.4750000000217</v>
      </c>
    </row>
    <row r="786" spans="1:18" x14ac:dyDescent="0.25">
      <c r="A786" s="2">
        <v>772</v>
      </c>
      <c r="B786" t="s">
        <v>772</v>
      </c>
      <c r="C786" s="8">
        <v>192.8</v>
      </c>
      <c r="D786" s="8">
        <v>111.98</v>
      </c>
      <c r="E786" s="17">
        <f t="shared" si="132"/>
        <v>0.54333309825569809</v>
      </c>
      <c r="F786" s="2">
        <f>+IF(A786&gt;$C$3,AVERAGE(INDEX($E$15:$E$2531,A786-$C$3):E785),"")</f>
        <v>0.53446712379637829</v>
      </c>
      <c r="G786" s="2">
        <f>+IF(A786&gt;$C$3,STDEVA(INDEX($E$15:$E$2531,A786-$C$3):E785),"")</f>
        <v>7.775244897392607E-3</v>
      </c>
      <c r="H786">
        <f t="shared" si="133"/>
        <v>1.1402823417553019</v>
      </c>
      <c r="I786" s="2" t="str">
        <f t="shared" si="134"/>
        <v/>
      </c>
      <c r="J786" t="str">
        <f t="shared" si="135"/>
        <v/>
      </c>
      <c r="K786" t="str">
        <f t="shared" si="136"/>
        <v/>
      </c>
      <c r="L786" s="37" t="str">
        <f t="shared" si="137"/>
        <v/>
      </c>
      <c r="M786" t="str">
        <f t="shared" si="138"/>
        <v/>
      </c>
      <c r="N786" s="39">
        <f t="shared" si="139"/>
        <v>0</v>
      </c>
      <c r="O786" s="40">
        <f t="shared" si="142"/>
        <v>-2212.7250000000286</v>
      </c>
      <c r="P786" s="39">
        <f t="shared" si="140"/>
        <v>0</v>
      </c>
      <c r="Q786" s="39">
        <f t="shared" si="141"/>
        <v>0</v>
      </c>
      <c r="R786" s="39">
        <f>IF((O786 - MAX($O$15:O786)) &lt; 0, O786 - MAX($O$15:O786), 0)</f>
        <v>-3777.4750000000217</v>
      </c>
    </row>
    <row r="787" spans="1:18" x14ac:dyDescent="0.25">
      <c r="A787" s="2">
        <v>773</v>
      </c>
      <c r="B787" t="s">
        <v>773</v>
      </c>
      <c r="C787" s="8">
        <v>193.19</v>
      </c>
      <c r="D787" s="8">
        <v>112.42</v>
      </c>
      <c r="E787" s="17">
        <f t="shared" si="132"/>
        <v>0.5414323030305338</v>
      </c>
      <c r="F787" s="2">
        <f>+IF(A787&gt;$C$3,AVERAGE(INDEX($E$15:$E$2531,A787-$C$3):E786),"")</f>
        <v>0.53459888059923577</v>
      </c>
      <c r="G787" s="2">
        <f>+IF(A787&gt;$C$3,STDEVA(INDEX($E$15:$E$2531,A787-$C$3):E786),"")</f>
        <v>7.9301625364653957E-3</v>
      </c>
      <c r="H787">
        <f t="shared" si="133"/>
        <v>0.86170017321533987</v>
      </c>
      <c r="I787" s="2" t="str">
        <f t="shared" si="134"/>
        <v/>
      </c>
      <c r="J787" t="str">
        <f t="shared" si="135"/>
        <v/>
      </c>
      <c r="K787" t="str">
        <f t="shared" si="136"/>
        <v/>
      </c>
      <c r="L787" s="37" t="str">
        <f t="shared" si="137"/>
        <v/>
      </c>
      <c r="M787" t="str">
        <f t="shared" si="138"/>
        <v/>
      </c>
      <c r="N787" s="39">
        <f t="shared" si="139"/>
        <v>0</v>
      </c>
      <c r="O787" s="40">
        <f t="shared" si="142"/>
        <v>-2212.7250000000286</v>
      </c>
      <c r="P787" s="39">
        <f t="shared" si="140"/>
        <v>0</v>
      </c>
      <c r="Q787" s="39">
        <f t="shared" si="141"/>
        <v>0</v>
      </c>
      <c r="R787" s="39">
        <f>IF((O787 - MAX($O$15:O787)) &lt; 0, O787 - MAX($O$15:O787), 0)</f>
        <v>-3777.4750000000217</v>
      </c>
    </row>
    <row r="788" spans="1:18" x14ac:dyDescent="0.25">
      <c r="A788" s="2">
        <v>774</v>
      </c>
      <c r="B788" t="s">
        <v>774</v>
      </c>
      <c r="C788" s="8">
        <v>194.45</v>
      </c>
      <c r="D788" s="8">
        <v>114.78</v>
      </c>
      <c r="E788" s="17">
        <f t="shared" si="132"/>
        <v>0.52715780792153977</v>
      </c>
      <c r="F788" s="2">
        <f>+IF(A788&gt;$C$3,AVERAGE(INDEX($E$15:$E$2531,A788-$C$3):E787),"")</f>
        <v>0.53415638430458479</v>
      </c>
      <c r="G788" s="2">
        <f>+IF(A788&gt;$C$3,STDEVA(INDEX($E$15:$E$2531,A788-$C$3):E787),"")</f>
        <v>7.340383177723701E-3</v>
      </c>
      <c r="H788">
        <f t="shared" si="133"/>
        <v>-0.953434747696008</v>
      </c>
      <c r="I788" s="2" t="str">
        <f t="shared" si="134"/>
        <v/>
      </c>
      <c r="J788" t="str">
        <f t="shared" si="135"/>
        <v/>
      </c>
      <c r="K788" t="str">
        <f t="shared" si="136"/>
        <v/>
      </c>
      <c r="L788" s="37" t="str">
        <f t="shared" si="137"/>
        <v/>
      </c>
      <c r="M788" t="str">
        <f t="shared" si="138"/>
        <v/>
      </c>
      <c r="N788" s="39">
        <f t="shared" si="139"/>
        <v>0</v>
      </c>
      <c r="O788" s="40">
        <f t="shared" si="142"/>
        <v>-2212.7250000000286</v>
      </c>
      <c r="P788" s="39">
        <f t="shared" si="140"/>
        <v>0</v>
      </c>
      <c r="Q788" s="39">
        <f t="shared" si="141"/>
        <v>0</v>
      </c>
      <c r="R788" s="39">
        <f>IF((O788 - MAX($O$15:O788)) &lt; 0, O788 - MAX($O$15:O788), 0)</f>
        <v>-3777.4750000000217</v>
      </c>
    </row>
    <row r="789" spans="1:18" x14ac:dyDescent="0.25">
      <c r="A789" s="2">
        <v>775</v>
      </c>
      <c r="B789" t="s">
        <v>775</v>
      </c>
      <c r="C789" s="8">
        <v>195.375</v>
      </c>
      <c r="D789" s="8">
        <v>115.88</v>
      </c>
      <c r="E789" s="17">
        <f t="shared" si="132"/>
        <v>0.52236561584049113</v>
      </c>
      <c r="F789" s="2">
        <f>+IF(A789&gt;$C$3,AVERAGE(INDEX($E$15:$E$2531,A789-$C$3):E788),"")</f>
        <v>0.53300745768351299</v>
      </c>
      <c r="G789" s="2">
        <f>+IF(A789&gt;$C$3,STDEVA(INDEX($E$15:$E$2531,A789-$C$3):E788),"")</f>
        <v>7.5579610362296835E-3</v>
      </c>
      <c r="H789">
        <f t="shared" si="133"/>
        <v>-1.4080307892577575</v>
      </c>
      <c r="I789" s="2" t="str">
        <f t="shared" si="134"/>
        <v/>
      </c>
      <c r="J789" t="str">
        <f t="shared" si="135"/>
        <v/>
      </c>
      <c r="K789" t="str">
        <f t="shared" si="136"/>
        <v/>
      </c>
      <c r="L789" s="37" t="str">
        <f t="shared" si="137"/>
        <v/>
      </c>
      <c r="M789" t="str">
        <f t="shared" si="138"/>
        <v/>
      </c>
      <c r="N789" s="39">
        <f t="shared" si="139"/>
        <v>0</v>
      </c>
      <c r="O789" s="40">
        <f t="shared" si="142"/>
        <v>-2212.7250000000286</v>
      </c>
      <c r="P789" s="39">
        <f t="shared" si="140"/>
        <v>0</v>
      </c>
      <c r="Q789" s="39">
        <f t="shared" si="141"/>
        <v>0</v>
      </c>
      <c r="R789" s="39">
        <f>IF((O789 - MAX($O$15:O789)) &lt; 0, O789 - MAX($O$15:O789), 0)</f>
        <v>-3777.4750000000217</v>
      </c>
    </row>
    <row r="790" spans="1:18" x14ac:dyDescent="0.25">
      <c r="A790" s="2">
        <v>776</v>
      </c>
      <c r="B790" t="s">
        <v>776</v>
      </c>
      <c r="C790" s="8">
        <v>195.58</v>
      </c>
      <c r="D790" s="8">
        <v>116.9</v>
      </c>
      <c r="E790" s="17">
        <f t="shared" si="132"/>
        <v>0.51465063440610637</v>
      </c>
      <c r="F790" s="2">
        <f>+IF(A790&gt;$C$3,AVERAGE(INDEX($E$15:$E$2531,A790-$C$3):E789),"")</f>
        <v>0.53208880338174536</v>
      </c>
      <c r="G790" s="2">
        <f>+IF(A790&gt;$C$3,STDEVA(INDEX($E$15:$E$2531,A790-$C$3):E789),"")</f>
        <v>8.3441597317231928E-3</v>
      </c>
      <c r="H790">
        <f t="shared" si="133"/>
        <v>-2.0898651914993662</v>
      </c>
      <c r="I790" s="2" t="str">
        <f t="shared" si="134"/>
        <v>Buy</v>
      </c>
      <c r="J790">
        <f t="shared" si="135"/>
        <v>195.58</v>
      </c>
      <c r="K790">
        <f t="shared" si="136"/>
        <v>116.9</v>
      </c>
      <c r="L790" s="37" t="str">
        <f t="shared" si="137"/>
        <v/>
      </c>
      <c r="M790" t="str">
        <f t="shared" si="138"/>
        <v>Long</v>
      </c>
      <c r="N790" s="39">
        <f t="shared" si="139"/>
        <v>0</v>
      </c>
      <c r="O790" s="40">
        <f t="shared" si="142"/>
        <v>-2212.7250000000286</v>
      </c>
      <c r="P790" s="39">
        <f t="shared" si="140"/>
        <v>3.75</v>
      </c>
      <c r="Q790" s="39">
        <f t="shared" si="141"/>
        <v>3906</v>
      </c>
      <c r="R790" s="39">
        <f>IF((O790 - MAX($O$15:O790)) &lt; 0, O790 - MAX($O$15:O790), 0)</f>
        <v>-3777.4750000000217</v>
      </c>
    </row>
    <row r="791" spans="1:18" x14ac:dyDescent="0.25">
      <c r="A791" s="2">
        <v>777</v>
      </c>
      <c r="B791" t="s">
        <v>777</v>
      </c>
      <c r="C791" s="8">
        <v>195.6</v>
      </c>
      <c r="D791" s="8">
        <v>116.67</v>
      </c>
      <c r="E791" s="17">
        <f t="shared" si="132"/>
        <v>0.51672232076495128</v>
      </c>
      <c r="F791" s="2">
        <f>+IF(A791&gt;$C$3,AVERAGE(INDEX($E$15:$E$2531,A791-$C$3):E790),"")</f>
        <v>0.53121833972015986</v>
      </c>
      <c r="G791" s="2">
        <f>+IF(A791&gt;$C$3,STDEVA(INDEX($E$15:$E$2531,A791-$C$3):E790),"")</f>
        <v>9.7598261242022675E-3</v>
      </c>
      <c r="H791">
        <f t="shared" si="133"/>
        <v>-1.4852743041458056</v>
      </c>
      <c r="I791" s="2" t="str">
        <f t="shared" si="134"/>
        <v/>
      </c>
      <c r="J791">
        <f t="shared" si="135"/>
        <v>195.58</v>
      </c>
      <c r="K791">
        <f t="shared" si="136"/>
        <v>116.9</v>
      </c>
      <c r="L791" s="37">
        <f t="shared" si="137"/>
        <v>62.499999999996447</v>
      </c>
      <c r="M791" t="str">
        <f t="shared" si="138"/>
        <v>Long</v>
      </c>
      <c r="N791" s="39">
        <f t="shared" si="139"/>
        <v>0</v>
      </c>
      <c r="O791" s="40">
        <f t="shared" si="142"/>
        <v>-2212.7250000000286</v>
      </c>
      <c r="P791" s="39">
        <f t="shared" si="140"/>
        <v>0</v>
      </c>
      <c r="Q791" s="39">
        <f t="shared" si="141"/>
        <v>0</v>
      </c>
      <c r="R791" s="39">
        <f>IF((O791 - MAX($O$15:O791)) &lt; 0, O791 - MAX($O$15:O791), 0)</f>
        <v>-3777.4750000000217</v>
      </c>
    </row>
    <row r="792" spans="1:18" x14ac:dyDescent="0.25">
      <c r="A792" s="2">
        <v>778</v>
      </c>
      <c r="B792" t="s">
        <v>778</v>
      </c>
      <c r="C792" s="8">
        <v>194.92</v>
      </c>
      <c r="D792" s="8">
        <v>116.1</v>
      </c>
      <c r="E792" s="17">
        <f t="shared" si="132"/>
        <v>0.51813732927145961</v>
      </c>
      <c r="F792" s="2">
        <f>+IF(A792&gt;$C$3,AVERAGE(INDEX($E$15:$E$2531,A792-$C$3):E791),"")</f>
        <v>0.53008063523515847</v>
      </c>
      <c r="G792" s="2">
        <f>+IF(A792&gt;$C$3,STDEVA(INDEX($E$15:$E$2531,A792-$C$3):E791),"")</f>
        <v>1.0853568291523275E-2</v>
      </c>
      <c r="H792">
        <f t="shared" si="133"/>
        <v>-1.1004036315896844</v>
      </c>
      <c r="I792" s="2" t="str">
        <f t="shared" si="134"/>
        <v/>
      </c>
      <c r="J792">
        <f t="shared" si="135"/>
        <v>195.58</v>
      </c>
      <c r="K792">
        <f t="shared" si="136"/>
        <v>116.9</v>
      </c>
      <c r="L792" s="37">
        <f t="shared" si="137"/>
        <v>34.999999999996589</v>
      </c>
      <c r="M792" t="str">
        <f t="shared" si="138"/>
        <v>Long</v>
      </c>
      <c r="N792" s="39">
        <f t="shared" si="139"/>
        <v>0</v>
      </c>
      <c r="O792" s="40">
        <f t="shared" si="142"/>
        <v>-2212.7250000000286</v>
      </c>
      <c r="P792" s="39">
        <f t="shared" si="140"/>
        <v>0</v>
      </c>
      <c r="Q792" s="39">
        <f t="shared" si="141"/>
        <v>0</v>
      </c>
      <c r="R792" s="39">
        <f>IF((O792 - MAX($O$15:O792)) &lt; 0, O792 - MAX($O$15:O792), 0)</f>
        <v>-3777.4750000000217</v>
      </c>
    </row>
    <row r="793" spans="1:18" x14ac:dyDescent="0.25">
      <c r="A793" s="2">
        <v>779</v>
      </c>
      <c r="B793" t="s">
        <v>779</v>
      </c>
      <c r="C793" s="8">
        <v>193.54</v>
      </c>
      <c r="D793" s="8">
        <v>115.39</v>
      </c>
      <c r="E793" s="17">
        <f t="shared" si="132"/>
        <v>0.51716651424622007</v>
      </c>
      <c r="F793" s="2">
        <f>+IF(A793&gt;$C$3,AVERAGE(INDEX($E$15:$E$2531,A793-$C$3):E792),"")</f>
        <v>0.52889991683325599</v>
      </c>
      <c r="G793" s="2">
        <f>+IF(A793&gt;$C$3,STDEVA(INDEX($E$15:$E$2531,A793-$C$3):E792),"")</f>
        <v>1.1569146374154564E-2</v>
      </c>
      <c r="H793">
        <f t="shared" si="133"/>
        <v>-1.0141977815449121</v>
      </c>
      <c r="I793" s="2" t="str">
        <f t="shared" si="134"/>
        <v/>
      </c>
      <c r="J793">
        <f t="shared" si="135"/>
        <v>195.58</v>
      </c>
      <c r="K793">
        <f t="shared" si="136"/>
        <v>116.9</v>
      </c>
      <c r="L793" s="37">
        <f t="shared" si="137"/>
        <v>-132.50000000000387</v>
      </c>
      <c r="M793" t="str">
        <f t="shared" si="138"/>
        <v>Long</v>
      </c>
      <c r="N793" s="39">
        <f t="shared" si="139"/>
        <v>0</v>
      </c>
      <c r="O793" s="40">
        <f t="shared" si="142"/>
        <v>-2212.7250000000286</v>
      </c>
      <c r="P793" s="39">
        <f t="shared" si="140"/>
        <v>0</v>
      </c>
      <c r="Q793" s="39">
        <f t="shared" si="141"/>
        <v>0</v>
      </c>
      <c r="R793" s="39">
        <f>IF((O793 - MAX($O$15:O793)) &lt; 0, O793 - MAX($O$15:O793), 0)</f>
        <v>-3777.4750000000217</v>
      </c>
    </row>
    <row r="794" spans="1:18" x14ac:dyDescent="0.25">
      <c r="A794" s="2">
        <v>780</v>
      </c>
      <c r="B794" t="s">
        <v>780</v>
      </c>
      <c r="C794" s="8">
        <v>194.13</v>
      </c>
      <c r="D794" s="8">
        <v>115.59</v>
      </c>
      <c r="E794" s="17">
        <f t="shared" si="132"/>
        <v>0.51847859043110833</v>
      </c>
      <c r="F794" s="2">
        <f>+IF(A794&gt;$C$3,AVERAGE(INDEX($E$15:$E$2531,A794-$C$3):E793),"")</f>
        <v>0.52693145516938866</v>
      </c>
      <c r="G794" s="2">
        <f>+IF(A794&gt;$C$3,STDEVA(INDEX($E$15:$E$2531,A794-$C$3):E793),"")</f>
        <v>1.192563950512698E-2</v>
      </c>
      <c r="H794">
        <f t="shared" si="133"/>
        <v>-0.70879760658925994</v>
      </c>
      <c r="I794" s="2" t="str">
        <f t="shared" si="134"/>
        <v/>
      </c>
      <c r="J794">
        <f t="shared" si="135"/>
        <v>195.58</v>
      </c>
      <c r="K794">
        <f t="shared" si="136"/>
        <v>116.9</v>
      </c>
      <c r="L794" s="37">
        <f t="shared" si="137"/>
        <v>-35.000000000003695</v>
      </c>
      <c r="M794" t="str">
        <f t="shared" si="138"/>
        <v>Long</v>
      </c>
      <c r="N794" s="39">
        <f t="shared" si="139"/>
        <v>0</v>
      </c>
      <c r="O794" s="40">
        <f t="shared" si="142"/>
        <v>-2212.7250000000286</v>
      </c>
      <c r="P794" s="39">
        <f t="shared" si="140"/>
        <v>0</v>
      </c>
      <c r="Q794" s="39">
        <f t="shared" si="141"/>
        <v>0</v>
      </c>
      <c r="R794" s="39">
        <f>IF((O794 - MAX($O$15:O794)) &lt; 0, O794 - MAX($O$15:O794), 0)</f>
        <v>-3777.4750000000217</v>
      </c>
    </row>
    <row r="795" spans="1:18" x14ac:dyDescent="0.25">
      <c r="A795" s="2">
        <v>781</v>
      </c>
      <c r="B795" t="s">
        <v>781</v>
      </c>
      <c r="C795" s="8">
        <v>194.29</v>
      </c>
      <c r="D795" s="8">
        <v>116.15</v>
      </c>
      <c r="E795" s="17">
        <f t="shared" si="132"/>
        <v>0.51446942903860327</v>
      </c>
      <c r="F795" s="2">
        <f>+IF(A795&gt;$C$3,AVERAGE(INDEX($E$15:$E$2531,A795-$C$3):E794),"")</f>
        <v>0.52438269046312314</v>
      </c>
      <c r="G795" s="2">
        <f>+IF(A795&gt;$C$3,STDEVA(INDEX($E$15:$E$2531,A795-$C$3):E794),"")</f>
        <v>1.0844972469711056E-2</v>
      </c>
      <c r="H795">
        <f t="shared" si="133"/>
        <v>-0.91408820559080595</v>
      </c>
      <c r="I795" s="2" t="str">
        <f t="shared" si="134"/>
        <v/>
      </c>
      <c r="J795">
        <f t="shared" si="135"/>
        <v>195.58</v>
      </c>
      <c r="K795">
        <f t="shared" si="136"/>
        <v>116.9</v>
      </c>
      <c r="L795" s="37">
        <f t="shared" si="137"/>
        <v>-135.00000000000512</v>
      </c>
      <c r="M795" t="str">
        <f t="shared" si="138"/>
        <v>Long</v>
      </c>
      <c r="N795" s="39">
        <f t="shared" si="139"/>
        <v>0</v>
      </c>
      <c r="O795" s="40">
        <f t="shared" si="142"/>
        <v>-2212.7250000000286</v>
      </c>
      <c r="P795" s="39">
        <f t="shared" si="140"/>
        <v>0</v>
      </c>
      <c r="Q795" s="39">
        <f t="shared" si="141"/>
        <v>0</v>
      </c>
      <c r="R795" s="39">
        <f>IF((O795 - MAX($O$15:O795)) &lt; 0, O795 - MAX($O$15:O795), 0)</f>
        <v>-3777.4750000000217</v>
      </c>
    </row>
    <row r="796" spans="1:18" x14ac:dyDescent="0.25">
      <c r="A796" s="2">
        <v>782</v>
      </c>
      <c r="B796" t="s">
        <v>782</v>
      </c>
      <c r="C796" s="8">
        <v>194.83</v>
      </c>
      <c r="D796" s="8">
        <v>116.97</v>
      </c>
      <c r="E796" s="17">
        <f t="shared" si="132"/>
        <v>0.51020989179518017</v>
      </c>
      <c r="F796" s="2">
        <f>+IF(A796&gt;$C$3,AVERAGE(INDEX($E$15:$E$2531,A796-$C$3):E795),"")</f>
        <v>0.5211756161056682</v>
      </c>
      <c r="G796" s="2">
        <f>+IF(A796&gt;$C$3,STDEVA(INDEX($E$15:$E$2531,A796-$C$3):E795),"")</f>
        <v>8.5695265775603668E-3</v>
      </c>
      <c r="H796">
        <f t="shared" si="133"/>
        <v>-1.2796184493087639</v>
      </c>
      <c r="I796" s="2" t="str">
        <f t="shared" si="134"/>
        <v/>
      </c>
      <c r="J796" t="str">
        <f t="shared" si="135"/>
        <v/>
      </c>
      <c r="K796" t="str">
        <f t="shared" si="136"/>
        <v/>
      </c>
      <c r="L796" s="37">
        <f t="shared" si="137"/>
        <v>-204.99999999999829</v>
      </c>
      <c r="M796" t="str">
        <f t="shared" si="138"/>
        <v>SL</v>
      </c>
      <c r="N796" s="39">
        <f t="shared" si="139"/>
        <v>-204.99999999999829</v>
      </c>
      <c r="O796" s="40">
        <f t="shared" si="142"/>
        <v>-2417.7250000000267</v>
      </c>
      <c r="P796" s="39">
        <f t="shared" si="140"/>
        <v>3.75</v>
      </c>
      <c r="Q796" s="39">
        <f t="shared" si="141"/>
        <v>0</v>
      </c>
      <c r="R796" s="39">
        <f>IF((O796 - MAX($O$15:O796)) &lt; 0, O796 - MAX($O$15:O796), 0)</f>
        <v>-3982.4750000000199</v>
      </c>
    </row>
    <row r="797" spans="1:18" x14ac:dyDescent="0.25">
      <c r="A797" s="2">
        <v>783</v>
      </c>
      <c r="B797" t="s">
        <v>783</v>
      </c>
      <c r="C797" s="8">
        <v>196.255</v>
      </c>
      <c r="D797" s="8">
        <v>117.76</v>
      </c>
      <c r="E797" s="17">
        <f t="shared" si="132"/>
        <v>0.5107661790644068</v>
      </c>
      <c r="F797" s="2">
        <f>+IF(A797&gt;$C$3,AVERAGE(INDEX($E$15:$E$2531,A797-$C$3):E796),"")</f>
        <v>0.51770645930173997</v>
      </c>
      <c r="G797" s="2">
        <f>+IF(A797&gt;$C$3,STDEVA(INDEX($E$15:$E$2531,A797-$C$3):E796),"")</f>
        <v>4.8617459597548804E-3</v>
      </c>
      <c r="H797">
        <f t="shared" si="133"/>
        <v>-1.4275283601373301</v>
      </c>
      <c r="I797" s="2" t="str">
        <f t="shared" si="134"/>
        <v/>
      </c>
      <c r="J797" t="str">
        <f t="shared" si="135"/>
        <v/>
      </c>
      <c r="K797" t="str">
        <f t="shared" si="136"/>
        <v/>
      </c>
      <c r="L797" s="37" t="str">
        <f t="shared" si="137"/>
        <v/>
      </c>
      <c r="M797" t="str">
        <f t="shared" si="138"/>
        <v/>
      </c>
      <c r="N797" s="39">
        <f t="shared" si="139"/>
        <v>0</v>
      </c>
      <c r="O797" s="40">
        <f t="shared" si="142"/>
        <v>-2417.7250000000267</v>
      </c>
      <c r="P797" s="39">
        <f t="shared" si="140"/>
        <v>0</v>
      </c>
      <c r="Q797" s="39">
        <f t="shared" si="141"/>
        <v>0</v>
      </c>
      <c r="R797" s="39">
        <f>IF((O797 - MAX($O$15:O797)) &lt; 0, O797 - MAX($O$15:O797), 0)</f>
        <v>-3982.4750000000199</v>
      </c>
    </row>
    <row r="798" spans="1:18" x14ac:dyDescent="0.25">
      <c r="A798" s="2">
        <v>784</v>
      </c>
      <c r="B798" t="s">
        <v>784</v>
      </c>
      <c r="C798" s="8">
        <v>196.48</v>
      </c>
      <c r="D798" s="8">
        <v>117.86</v>
      </c>
      <c r="E798" s="17">
        <f t="shared" si="132"/>
        <v>0.51106316554901032</v>
      </c>
      <c r="F798" s="2">
        <f>+IF(A798&gt;$C$3,AVERAGE(INDEX($E$15:$E$2531,A798-$C$3):E797),"")</f>
        <v>0.51588516720650313</v>
      </c>
      <c r="G798" s="2">
        <f>+IF(A798&gt;$C$3,STDEVA(INDEX($E$15:$E$2531,A798-$C$3):E797),"")</f>
        <v>3.8418443681341894E-3</v>
      </c>
      <c r="H798">
        <f t="shared" si="133"/>
        <v>-1.2551267556511227</v>
      </c>
      <c r="I798" s="2" t="str">
        <f t="shared" si="134"/>
        <v/>
      </c>
      <c r="J798" t="str">
        <f t="shared" si="135"/>
        <v/>
      </c>
      <c r="K798" t="str">
        <f t="shared" si="136"/>
        <v/>
      </c>
      <c r="L798" s="37" t="str">
        <f t="shared" si="137"/>
        <v/>
      </c>
      <c r="M798" t="str">
        <f t="shared" si="138"/>
        <v/>
      </c>
      <c r="N798" s="39">
        <f t="shared" si="139"/>
        <v>0</v>
      </c>
      <c r="O798" s="40">
        <f t="shared" si="142"/>
        <v>-2417.7250000000267</v>
      </c>
      <c r="P798" s="39">
        <f t="shared" si="140"/>
        <v>0</v>
      </c>
      <c r="Q798" s="39">
        <f t="shared" si="141"/>
        <v>0</v>
      </c>
      <c r="R798" s="39">
        <f>IF((O798 - MAX($O$15:O798)) &lt; 0, O798 - MAX($O$15:O798), 0)</f>
        <v>-3982.4750000000199</v>
      </c>
    </row>
    <row r="799" spans="1:18" x14ac:dyDescent="0.25">
      <c r="A799" s="2">
        <v>785</v>
      </c>
      <c r="B799" t="s">
        <v>785</v>
      </c>
      <c r="C799" s="8">
        <v>195.94</v>
      </c>
      <c r="D799" s="8">
        <v>118.25</v>
      </c>
      <c r="E799" s="17">
        <f t="shared" si="132"/>
        <v>0.50500746254445383</v>
      </c>
      <c r="F799" s="2">
        <f>+IF(A799&gt;$C$3,AVERAGE(INDEX($E$15:$E$2531,A799-$C$3):E798),"")</f>
        <v>0.51462933939633848</v>
      </c>
      <c r="G799" s="2">
        <f>+IF(A799&gt;$C$3,STDEVA(INDEX($E$15:$E$2531,A799-$C$3):E798),"")</f>
        <v>3.2622787143301935E-3</v>
      </c>
      <c r="H799">
        <f t="shared" si="133"/>
        <v>-2.9494343354596535</v>
      </c>
      <c r="I799" s="2" t="str">
        <f t="shared" si="134"/>
        <v>Buy</v>
      </c>
      <c r="J799">
        <f t="shared" si="135"/>
        <v>195.94</v>
      </c>
      <c r="K799">
        <f t="shared" si="136"/>
        <v>118.25</v>
      </c>
      <c r="L799" s="37" t="str">
        <f t="shared" si="137"/>
        <v/>
      </c>
      <c r="M799" t="str">
        <f t="shared" si="138"/>
        <v>Long</v>
      </c>
      <c r="N799" s="39">
        <f t="shared" si="139"/>
        <v>0</v>
      </c>
      <c r="O799" s="40">
        <f t="shared" si="142"/>
        <v>-2417.7250000000267</v>
      </c>
      <c r="P799" s="39">
        <f t="shared" si="140"/>
        <v>3.75</v>
      </c>
      <c r="Q799" s="39">
        <f t="shared" si="141"/>
        <v>3927.375</v>
      </c>
      <c r="R799" s="39">
        <f>IF((O799 - MAX($O$15:O799)) &lt; 0, O799 - MAX($O$15:O799), 0)</f>
        <v>-3982.4750000000199</v>
      </c>
    </row>
    <row r="800" spans="1:18" x14ac:dyDescent="0.25">
      <c r="A800" s="2">
        <v>786</v>
      </c>
      <c r="B800" t="s">
        <v>786</v>
      </c>
      <c r="C800" s="8">
        <v>195.88</v>
      </c>
      <c r="D800" s="8">
        <v>118.02</v>
      </c>
      <c r="E800" s="17">
        <f t="shared" si="132"/>
        <v>0.50664812520509395</v>
      </c>
      <c r="F800" s="2">
        <f>+IF(A800&gt;$C$3,AVERAGE(INDEX($E$15:$E$2531,A800-$C$3):E799),"")</f>
        <v>0.51355787585615487</v>
      </c>
      <c r="G800" s="2">
        <f>+IF(A800&gt;$C$3,STDEVA(INDEX($E$15:$E$2531,A800-$C$3):E799),"")</f>
        <v>4.5742137697871365E-3</v>
      </c>
      <c r="H800">
        <f t="shared" si="133"/>
        <v>-1.5105876110775796</v>
      </c>
      <c r="I800" s="2" t="str">
        <f t="shared" si="134"/>
        <v/>
      </c>
      <c r="J800">
        <f t="shared" si="135"/>
        <v>195.94</v>
      </c>
      <c r="K800">
        <f t="shared" si="136"/>
        <v>118.25</v>
      </c>
      <c r="L800" s="37">
        <f t="shared" si="137"/>
        <v>42.500000000000426</v>
      </c>
      <c r="M800" t="str">
        <f t="shared" si="138"/>
        <v>Long</v>
      </c>
      <c r="N800" s="39">
        <f t="shared" si="139"/>
        <v>0</v>
      </c>
      <c r="O800" s="40">
        <f t="shared" si="142"/>
        <v>-2417.7250000000267</v>
      </c>
      <c r="P800" s="39">
        <f t="shared" si="140"/>
        <v>0</v>
      </c>
      <c r="Q800" s="39">
        <f t="shared" si="141"/>
        <v>0</v>
      </c>
      <c r="R800" s="39">
        <f>IF((O800 - MAX($O$15:O800)) &lt; 0, O800 - MAX($O$15:O800), 0)</f>
        <v>-3982.4750000000199</v>
      </c>
    </row>
    <row r="801" spans="1:18" x14ac:dyDescent="0.25">
      <c r="A801" s="2">
        <v>787</v>
      </c>
      <c r="B801" t="s">
        <v>787</v>
      </c>
      <c r="C801" s="8">
        <v>194.7</v>
      </c>
      <c r="D801" s="8">
        <v>116.76</v>
      </c>
      <c r="E801" s="17">
        <f t="shared" si="132"/>
        <v>0.51133936639223987</v>
      </c>
      <c r="F801" s="2">
        <f>+IF(A801&gt;$C$3,AVERAGE(INDEX($E$15:$E$2531,A801-$C$3):E800),"")</f>
        <v>0.51243852079394836</v>
      </c>
      <c r="G801" s="2">
        <f>+IF(A801&gt;$C$3,STDEVA(INDEX($E$15:$E$2531,A801-$C$3):E800),"")</f>
        <v>4.9224205627811778E-3</v>
      </c>
      <c r="H801">
        <f t="shared" si="133"/>
        <v>-0.22329550831541836</v>
      </c>
      <c r="I801" s="2" t="str">
        <f t="shared" si="134"/>
        <v/>
      </c>
      <c r="J801">
        <f t="shared" si="135"/>
        <v>195.94</v>
      </c>
      <c r="K801">
        <f t="shared" si="136"/>
        <v>118.25</v>
      </c>
      <c r="L801" s="37">
        <f t="shared" si="137"/>
        <v>62.499999999996476</v>
      </c>
      <c r="M801" t="str">
        <f t="shared" si="138"/>
        <v>Long</v>
      </c>
      <c r="N801" s="39">
        <f t="shared" si="139"/>
        <v>0</v>
      </c>
      <c r="O801" s="40">
        <f t="shared" si="142"/>
        <v>-2417.7250000000267</v>
      </c>
      <c r="P801" s="39">
        <f t="shared" si="140"/>
        <v>0</v>
      </c>
      <c r="Q801" s="39">
        <f t="shared" si="141"/>
        <v>0</v>
      </c>
      <c r="R801" s="39">
        <f>IF((O801 - MAX($O$15:O801)) &lt; 0, O801 - MAX($O$15:O801), 0)</f>
        <v>-3982.4750000000199</v>
      </c>
    </row>
    <row r="802" spans="1:18" x14ac:dyDescent="0.25">
      <c r="A802" s="2">
        <v>788</v>
      </c>
      <c r="B802" t="s">
        <v>788</v>
      </c>
      <c r="C802" s="8">
        <v>195.58</v>
      </c>
      <c r="D802" s="8">
        <v>117.75</v>
      </c>
      <c r="E802" s="17">
        <f t="shared" si="132"/>
        <v>0.50740576998760201</v>
      </c>
      <c r="F802" s="2">
        <f>+IF(A802&gt;$C$3,AVERAGE(INDEX($E$15:$E$2531,A802-$C$3):E801),"")</f>
        <v>0.51168319158514619</v>
      </c>
      <c r="G802" s="2">
        <f>+IF(A802&gt;$C$3,STDEVA(INDEX($E$15:$E$2531,A802-$C$3):E801),"")</f>
        <v>4.4361979214686577E-3</v>
      </c>
      <c r="H802">
        <f t="shared" si="133"/>
        <v>-0.96420891792133823</v>
      </c>
      <c r="I802" s="2" t="str">
        <f t="shared" si="134"/>
        <v/>
      </c>
      <c r="J802">
        <f t="shared" si="135"/>
        <v>195.94</v>
      </c>
      <c r="K802">
        <f t="shared" si="136"/>
        <v>118.25</v>
      </c>
      <c r="L802" s="37">
        <f t="shared" si="137"/>
        <v>35.000000000003695</v>
      </c>
      <c r="M802" t="str">
        <f t="shared" si="138"/>
        <v>Long</v>
      </c>
      <c r="N802" s="39">
        <f t="shared" si="139"/>
        <v>0</v>
      </c>
      <c r="O802" s="40">
        <f t="shared" si="142"/>
        <v>-2417.7250000000267</v>
      </c>
      <c r="P802" s="39">
        <f t="shared" si="140"/>
        <v>0</v>
      </c>
      <c r="Q802" s="39">
        <f t="shared" si="141"/>
        <v>0</v>
      </c>
      <c r="R802" s="39">
        <f>IF((O802 - MAX($O$15:O802)) &lt; 0, O802 - MAX($O$15:O802), 0)</f>
        <v>-3982.4750000000199</v>
      </c>
    </row>
    <row r="803" spans="1:18" x14ac:dyDescent="0.25">
      <c r="A803" s="2">
        <v>789</v>
      </c>
      <c r="B803" t="s">
        <v>789</v>
      </c>
      <c r="C803" s="8">
        <v>195.44</v>
      </c>
      <c r="D803" s="8">
        <v>117.55</v>
      </c>
      <c r="E803" s="17">
        <f t="shared" si="132"/>
        <v>0.50838965196340646</v>
      </c>
      <c r="F803" s="2">
        <f>+IF(A803&gt;$C$3,AVERAGE(INDEX($E$15:$E$2531,A803-$C$3):E802),"")</f>
        <v>0.51059866444529989</v>
      </c>
      <c r="G803" s="2">
        <f>+IF(A803&gt;$C$3,STDEVA(INDEX($E$15:$E$2531,A803-$C$3):E802),"")</f>
        <v>4.1091746746102203E-3</v>
      </c>
      <c r="H803">
        <f t="shared" si="133"/>
        <v>-0.53758057440158891</v>
      </c>
      <c r="I803" s="2" t="str">
        <f t="shared" si="134"/>
        <v/>
      </c>
      <c r="J803">
        <f t="shared" si="135"/>
        <v>195.94</v>
      </c>
      <c r="K803">
        <f t="shared" si="136"/>
        <v>118.25</v>
      </c>
      <c r="L803" s="37">
        <f t="shared" si="137"/>
        <v>50.000000000000711</v>
      </c>
      <c r="M803" t="str">
        <f t="shared" si="138"/>
        <v>Long</v>
      </c>
      <c r="N803" s="39">
        <f t="shared" si="139"/>
        <v>0</v>
      </c>
      <c r="O803" s="40">
        <f t="shared" si="142"/>
        <v>-2417.7250000000267</v>
      </c>
      <c r="P803" s="39">
        <f t="shared" si="140"/>
        <v>0</v>
      </c>
      <c r="Q803" s="39">
        <f t="shared" si="141"/>
        <v>0</v>
      </c>
      <c r="R803" s="39">
        <f>IF((O803 - MAX($O$15:O803)) &lt; 0, O803 - MAX($O$15:O803), 0)</f>
        <v>-3982.4750000000199</v>
      </c>
    </row>
    <row r="804" spans="1:18" x14ac:dyDescent="0.25">
      <c r="A804" s="2">
        <v>790</v>
      </c>
      <c r="B804" t="s">
        <v>790</v>
      </c>
      <c r="C804" s="8">
        <v>195.82</v>
      </c>
      <c r="D804" s="8">
        <v>118.34</v>
      </c>
      <c r="E804" s="17">
        <f t="shared" si="132"/>
        <v>0.50363403267737727</v>
      </c>
      <c r="F804" s="2">
        <f>+IF(A804&gt;$C$3,AVERAGE(INDEX($E$15:$E$2531,A804-$C$3):E803),"")</f>
        <v>0.50947767128222177</v>
      </c>
      <c r="G804" s="2">
        <f>+IF(A804&gt;$C$3,STDEVA(INDEX($E$15:$E$2531,A804-$C$3):E803),"")</f>
        <v>2.8844280977777157E-3</v>
      </c>
      <c r="H804">
        <f t="shared" si="133"/>
        <v>-2.0259262518440577</v>
      </c>
      <c r="I804" s="2" t="str">
        <f t="shared" si="134"/>
        <v>Buy</v>
      </c>
      <c r="J804">
        <f t="shared" si="135"/>
        <v>195.94</v>
      </c>
      <c r="K804">
        <f t="shared" si="136"/>
        <v>118.25</v>
      </c>
      <c r="L804" s="37">
        <f t="shared" si="137"/>
        <v>-52.50000000000199</v>
      </c>
      <c r="M804" t="str">
        <f t="shared" si="138"/>
        <v>Long</v>
      </c>
      <c r="N804" s="39">
        <f t="shared" si="139"/>
        <v>0</v>
      </c>
      <c r="O804" s="40">
        <f t="shared" si="142"/>
        <v>-2417.7250000000267</v>
      </c>
      <c r="P804" s="39">
        <f t="shared" si="140"/>
        <v>0</v>
      </c>
      <c r="Q804" s="39">
        <f t="shared" si="141"/>
        <v>0</v>
      </c>
      <c r="R804" s="39">
        <f>IF((O804 - MAX($O$15:O804)) &lt; 0, O804 - MAX($O$15:O804), 0)</f>
        <v>-3982.4750000000199</v>
      </c>
    </row>
    <row r="805" spans="1:18" x14ac:dyDescent="0.25">
      <c r="A805" s="2">
        <v>791</v>
      </c>
      <c r="B805" t="s">
        <v>791</v>
      </c>
      <c r="C805" s="8">
        <v>195.72</v>
      </c>
      <c r="D805" s="8">
        <v>118.81</v>
      </c>
      <c r="E805" s="17">
        <f t="shared" si="132"/>
        <v>0.49915948795072673</v>
      </c>
      <c r="F805" s="2">
        <f>+IF(A805&gt;$C$3,AVERAGE(INDEX($E$15:$E$2531,A805-$C$3):E804),"")</f>
        <v>0.50827373835319678</v>
      </c>
      <c r="G805" s="2">
        <f>+IF(A805&gt;$C$3,STDEVA(INDEX($E$15:$E$2531,A805-$C$3):E804),"")</f>
        <v>2.8005530654076536E-3</v>
      </c>
      <c r="H805">
        <f t="shared" si="133"/>
        <v>-3.2544466002265739</v>
      </c>
      <c r="I805" s="2" t="str">
        <f t="shared" si="134"/>
        <v>Buy</v>
      </c>
      <c r="J805">
        <f t="shared" si="135"/>
        <v>195.94</v>
      </c>
      <c r="K805">
        <f t="shared" si="136"/>
        <v>118.25</v>
      </c>
      <c r="L805" s="37">
        <f t="shared" si="137"/>
        <v>-195.00000000000028</v>
      </c>
      <c r="M805" t="str">
        <f t="shared" si="138"/>
        <v>Long</v>
      </c>
      <c r="N805" s="39">
        <f t="shared" si="139"/>
        <v>0</v>
      </c>
      <c r="O805" s="40">
        <f t="shared" si="142"/>
        <v>-2417.7250000000267</v>
      </c>
      <c r="P805" s="39">
        <f t="shared" si="140"/>
        <v>0</v>
      </c>
      <c r="Q805" s="39">
        <f t="shared" si="141"/>
        <v>0</v>
      </c>
      <c r="R805" s="39">
        <f>IF((O805 - MAX($O$15:O805)) &lt; 0, O805 - MAX($O$15:O805), 0)</f>
        <v>-3982.4750000000199</v>
      </c>
    </row>
    <row r="806" spans="1:18" x14ac:dyDescent="0.25">
      <c r="A806" s="2">
        <v>792</v>
      </c>
      <c r="B806" t="s">
        <v>792</v>
      </c>
      <c r="C806" s="8">
        <v>197.03</v>
      </c>
      <c r="D806" s="8">
        <v>120.02</v>
      </c>
      <c r="E806" s="17">
        <f t="shared" si="132"/>
        <v>0.49569760584650968</v>
      </c>
      <c r="F806" s="2">
        <f>+IF(A806&gt;$C$3,AVERAGE(INDEX($E$15:$E$2531,A806-$C$3):E805),"")</f>
        <v>0.50704591570381308</v>
      </c>
      <c r="G806" s="2">
        <f>+IF(A806&gt;$C$3,STDEVA(INDEX($E$15:$E$2531,A806-$C$3):E805),"")</f>
        <v>4.0077692345661152E-3</v>
      </c>
      <c r="H806">
        <f t="shared" si="133"/>
        <v>-2.8315776665549395</v>
      </c>
      <c r="I806" s="2" t="str">
        <f t="shared" si="134"/>
        <v>Buy</v>
      </c>
      <c r="J806">
        <f t="shared" si="135"/>
        <v>195.94</v>
      </c>
      <c r="K806">
        <f t="shared" si="136"/>
        <v>118.25</v>
      </c>
      <c r="L806" s="37">
        <f t="shared" si="137"/>
        <v>-169.99999999999812</v>
      </c>
      <c r="M806" t="str">
        <f t="shared" si="138"/>
        <v>Long</v>
      </c>
      <c r="N806" s="39">
        <f t="shared" si="139"/>
        <v>0</v>
      </c>
      <c r="O806" s="40">
        <f t="shared" si="142"/>
        <v>-2417.7250000000267</v>
      </c>
      <c r="P806" s="39">
        <f t="shared" si="140"/>
        <v>0</v>
      </c>
      <c r="Q806" s="39">
        <f t="shared" si="141"/>
        <v>0</v>
      </c>
      <c r="R806" s="39">
        <f>IF((O806 - MAX($O$15:O806)) &lt; 0, O806 - MAX($O$15:O806), 0)</f>
        <v>-3982.4750000000199</v>
      </c>
    </row>
    <row r="807" spans="1:18" x14ac:dyDescent="0.25">
      <c r="A807" s="2">
        <v>793</v>
      </c>
      <c r="B807" t="s">
        <v>793</v>
      </c>
      <c r="C807" s="8">
        <v>197.23</v>
      </c>
      <c r="D807" s="8">
        <v>119.1</v>
      </c>
      <c r="E807" s="17">
        <f t="shared" si="132"/>
        <v>0.50440708405415768</v>
      </c>
      <c r="F807" s="2">
        <f>+IF(A807&gt;$C$3,AVERAGE(INDEX($E$15:$E$2531,A807-$C$3):E806),"")</f>
        <v>0.50537162979071337</v>
      </c>
      <c r="G807" s="2">
        <f>+IF(A807&gt;$C$3,STDEVA(INDEX($E$15:$E$2531,A807-$C$3):E806),"")</f>
        <v>5.2226955585242679E-3</v>
      </c>
      <c r="H807">
        <f t="shared" si="133"/>
        <v>-0.18468350792176599</v>
      </c>
      <c r="I807" s="2" t="str">
        <f t="shared" si="134"/>
        <v/>
      </c>
      <c r="J807">
        <f t="shared" si="135"/>
        <v>195.94</v>
      </c>
      <c r="K807">
        <f t="shared" si="136"/>
        <v>118.25</v>
      </c>
      <c r="L807" s="37">
        <f t="shared" si="137"/>
        <v>109.99999999999943</v>
      </c>
      <c r="M807" t="str">
        <f t="shared" si="138"/>
        <v>Long</v>
      </c>
      <c r="N807" s="39">
        <f t="shared" si="139"/>
        <v>0</v>
      </c>
      <c r="O807" s="40">
        <f t="shared" si="142"/>
        <v>-2417.7250000000267</v>
      </c>
      <c r="P807" s="39">
        <f t="shared" si="140"/>
        <v>0</v>
      </c>
      <c r="Q807" s="39">
        <f t="shared" si="141"/>
        <v>0</v>
      </c>
      <c r="R807" s="39">
        <f>IF((O807 - MAX($O$15:O807)) &lt; 0, O807 - MAX($O$15:O807), 0)</f>
        <v>-3982.4750000000199</v>
      </c>
    </row>
    <row r="808" spans="1:18" x14ac:dyDescent="0.25">
      <c r="A808" s="2">
        <v>794</v>
      </c>
      <c r="B808" t="s">
        <v>794</v>
      </c>
      <c r="C808" s="8">
        <v>198.2</v>
      </c>
      <c r="D808" s="8">
        <v>119.82</v>
      </c>
      <c r="E808" s="17">
        <f t="shared" si="132"/>
        <v>0.5032860052401088</v>
      </c>
      <c r="F808" s="2">
        <f>+IF(A808&gt;$C$3,AVERAGE(INDEX($E$15:$E$2531,A808-$C$3):E807),"")</f>
        <v>0.50463206518017423</v>
      </c>
      <c r="G808" s="2">
        <f>+IF(A808&gt;$C$3,STDEVA(INDEX($E$15:$E$2531,A808-$C$3):E807),"")</f>
        <v>4.7674227582587755E-3</v>
      </c>
      <c r="H808">
        <f t="shared" si="133"/>
        <v>-0.28234541141408059</v>
      </c>
      <c r="I808" s="2" t="str">
        <f t="shared" si="134"/>
        <v/>
      </c>
      <c r="J808">
        <f t="shared" si="135"/>
        <v>195.94</v>
      </c>
      <c r="K808">
        <f t="shared" si="136"/>
        <v>118.25</v>
      </c>
      <c r="L808" s="37">
        <f t="shared" si="137"/>
        <v>172.49999999999943</v>
      </c>
      <c r="M808" t="str">
        <f t="shared" si="138"/>
        <v>Long</v>
      </c>
      <c r="N808" s="39">
        <f t="shared" si="139"/>
        <v>0</v>
      </c>
      <c r="O808" s="40">
        <f t="shared" si="142"/>
        <v>-2417.7250000000267</v>
      </c>
      <c r="P808" s="39">
        <f t="shared" si="140"/>
        <v>0</v>
      </c>
      <c r="Q808" s="39">
        <f t="shared" si="141"/>
        <v>0</v>
      </c>
      <c r="R808" s="39">
        <f>IF((O808 - MAX($O$15:O808)) &lt; 0, O808 - MAX($O$15:O808), 0)</f>
        <v>-3982.4750000000199</v>
      </c>
    </row>
    <row r="809" spans="1:18" x14ac:dyDescent="0.25">
      <c r="A809" s="2">
        <v>795</v>
      </c>
      <c r="B809" t="s">
        <v>795</v>
      </c>
      <c r="C809" s="8">
        <v>197.51</v>
      </c>
      <c r="D809" s="8">
        <v>117.77</v>
      </c>
      <c r="E809" s="17">
        <f t="shared" si="132"/>
        <v>0.51705564611730925</v>
      </c>
      <c r="F809" s="2">
        <f>+IF(A809&gt;$C$3,AVERAGE(INDEX($E$15:$E$2531,A809-$C$3):E808),"")</f>
        <v>0.50444079214635806</v>
      </c>
      <c r="G809" s="2">
        <f>+IF(A809&gt;$C$3,STDEVA(INDEX($E$15:$E$2531,A809-$C$3):E808),"")</f>
        <v>4.7849796742993507E-3</v>
      </c>
      <c r="H809">
        <f t="shared" si="133"/>
        <v>2.6363443169271856</v>
      </c>
      <c r="I809" s="2" t="str">
        <f t="shared" si="134"/>
        <v>Sell</v>
      </c>
      <c r="J809" t="str">
        <f t="shared" si="135"/>
        <v/>
      </c>
      <c r="K809" t="str">
        <f t="shared" si="136"/>
        <v/>
      </c>
      <c r="L809" s="37">
        <f t="shared" si="137"/>
        <v>512.49999999999932</v>
      </c>
      <c r="M809" t="str">
        <f t="shared" si="138"/>
        <v>TP</v>
      </c>
      <c r="N809" s="39">
        <f t="shared" si="139"/>
        <v>512.49999999999932</v>
      </c>
      <c r="O809" s="40">
        <f t="shared" si="142"/>
        <v>-1905.2250000000274</v>
      </c>
      <c r="P809" s="39">
        <f t="shared" si="140"/>
        <v>3.75</v>
      </c>
      <c r="Q809" s="39">
        <f t="shared" si="141"/>
        <v>0</v>
      </c>
      <c r="R809" s="39">
        <f>IF((O809 - MAX($O$15:O809)) &lt; 0, O809 - MAX($O$15:O809), 0)</f>
        <v>-3469.9750000000204</v>
      </c>
    </row>
    <row r="810" spans="1:18" x14ac:dyDescent="0.25">
      <c r="A810" s="2">
        <v>796</v>
      </c>
      <c r="B810" t="s">
        <v>796</v>
      </c>
      <c r="C810" s="8">
        <v>196.24</v>
      </c>
      <c r="D810" s="8">
        <v>116.34</v>
      </c>
      <c r="E810" s="17">
        <f t="shared" si="132"/>
        <v>0.52282146146761843</v>
      </c>
      <c r="F810" s="2">
        <f>+IF(A810&gt;$C$3,AVERAGE(INDEX($E$15:$E$2531,A810-$C$3):E809),"")</f>
        <v>0.50559718335882631</v>
      </c>
      <c r="G810" s="2">
        <f>+IF(A810&gt;$C$3,STDEVA(INDEX($E$15:$E$2531,A810-$C$3):E809),"")</f>
        <v>6.3776494456954103E-3</v>
      </c>
      <c r="H810">
        <f t="shared" si="133"/>
        <v>2.7007251269380506</v>
      </c>
      <c r="I810" s="2" t="str">
        <f t="shared" si="134"/>
        <v>Sell</v>
      </c>
      <c r="J810">
        <f t="shared" si="135"/>
        <v>116.34</v>
      </c>
      <c r="K810">
        <f t="shared" si="136"/>
        <v>196.24</v>
      </c>
      <c r="L810" s="37" t="str">
        <f t="shared" si="137"/>
        <v/>
      </c>
      <c r="M810" t="str">
        <f t="shared" si="138"/>
        <v>Short</v>
      </c>
      <c r="N810" s="39">
        <f t="shared" si="139"/>
        <v>0</v>
      </c>
      <c r="O810" s="40">
        <f t="shared" si="142"/>
        <v>-1905.2250000000274</v>
      </c>
      <c r="P810" s="39">
        <f t="shared" si="140"/>
        <v>3.75</v>
      </c>
      <c r="Q810" s="39">
        <f t="shared" si="141"/>
        <v>3907.25</v>
      </c>
      <c r="R810" s="39">
        <f>IF((O810 - MAX($O$15:O810)) &lt; 0, O810 - MAX($O$15:O810), 0)</f>
        <v>-3469.9750000000204</v>
      </c>
    </row>
    <row r="811" spans="1:18" x14ac:dyDescent="0.25">
      <c r="A811" s="2">
        <v>797</v>
      </c>
      <c r="B811" t="s">
        <v>797</v>
      </c>
      <c r="C811" s="8">
        <v>197.12</v>
      </c>
      <c r="D811" s="8">
        <v>116.49</v>
      </c>
      <c r="E811" s="17">
        <f t="shared" si="132"/>
        <v>0.52600724793346942</v>
      </c>
      <c r="F811" s="2">
        <f>+IF(A811&gt;$C$3,AVERAGE(INDEX($E$15:$E$2531,A811-$C$3):E810),"")</f>
        <v>0.50687297170053514</v>
      </c>
      <c r="G811" s="2">
        <f>+IF(A811&gt;$C$3,STDEVA(INDEX($E$15:$E$2531,A811-$C$3):E810),"")</f>
        <v>8.4738543986905921E-3</v>
      </c>
      <c r="H811">
        <f t="shared" si="133"/>
        <v>2.2580369372278781</v>
      </c>
      <c r="I811" s="2" t="str">
        <f t="shared" si="134"/>
        <v>Sell</v>
      </c>
      <c r="J811">
        <f t="shared" si="135"/>
        <v>116.34</v>
      </c>
      <c r="K811">
        <f t="shared" si="136"/>
        <v>196.24</v>
      </c>
      <c r="L811" s="37">
        <f t="shared" si="137"/>
        <v>-182.50000000000099</v>
      </c>
      <c r="M811" t="str">
        <f t="shared" si="138"/>
        <v>Short</v>
      </c>
      <c r="N811" s="39">
        <f t="shared" si="139"/>
        <v>0</v>
      </c>
      <c r="O811" s="40">
        <f t="shared" si="142"/>
        <v>-1905.2250000000274</v>
      </c>
      <c r="P811" s="39">
        <f t="shared" si="140"/>
        <v>0</v>
      </c>
      <c r="Q811" s="39">
        <f t="shared" si="141"/>
        <v>0</v>
      </c>
      <c r="R811" s="39">
        <f>IF((O811 - MAX($O$15:O811)) &lt; 0, O811 - MAX($O$15:O811), 0)</f>
        <v>-3469.9750000000204</v>
      </c>
    </row>
    <row r="812" spans="1:18" x14ac:dyDescent="0.25">
      <c r="A812" s="2">
        <v>798</v>
      </c>
      <c r="B812" t="s">
        <v>798</v>
      </c>
      <c r="C812" s="8">
        <v>196.34</v>
      </c>
      <c r="D812" s="8">
        <v>115.25</v>
      </c>
      <c r="E812" s="17">
        <f t="shared" si="132"/>
        <v>0.53274416838761751</v>
      </c>
      <c r="F812" s="2">
        <f>+IF(A812&gt;$C$3,AVERAGE(INDEX($E$15:$E$2531,A812-$C$3):E811),"")</f>
        <v>0.50893980258340921</v>
      </c>
      <c r="G812" s="2">
        <f>+IF(A812&gt;$C$3,STDEVA(INDEX($E$15:$E$2531,A812-$C$3):E811),"")</f>
        <v>1.0617439726810167E-2</v>
      </c>
      <c r="H812">
        <f t="shared" si="133"/>
        <v>2.2420062102259686</v>
      </c>
      <c r="I812" s="2" t="str">
        <f t="shared" si="134"/>
        <v>Sell</v>
      </c>
      <c r="J812" t="str">
        <f t="shared" si="135"/>
        <v/>
      </c>
      <c r="K812" t="str">
        <f t="shared" si="136"/>
        <v/>
      </c>
      <c r="L812" s="37">
        <f t="shared" si="137"/>
        <v>-297.49999999999943</v>
      </c>
      <c r="M812" t="str">
        <f t="shared" si="138"/>
        <v>SL</v>
      </c>
      <c r="N812" s="39">
        <f t="shared" si="139"/>
        <v>-297.49999999999943</v>
      </c>
      <c r="O812" s="40">
        <f t="shared" si="142"/>
        <v>-2202.7250000000267</v>
      </c>
      <c r="P812" s="39">
        <f t="shared" si="140"/>
        <v>3.75</v>
      </c>
      <c r="Q812" s="39">
        <f t="shared" si="141"/>
        <v>0</v>
      </c>
      <c r="R812" s="39">
        <f>IF((O812 - MAX($O$15:O812)) &lt; 0, O812 - MAX($O$15:O812), 0)</f>
        <v>-3767.4750000000199</v>
      </c>
    </row>
    <row r="813" spans="1:18" x14ac:dyDescent="0.25">
      <c r="A813" s="2">
        <v>799</v>
      </c>
      <c r="B813" t="s">
        <v>799</v>
      </c>
      <c r="C813" s="8">
        <v>196.61</v>
      </c>
      <c r="D813" s="8">
        <v>115.1</v>
      </c>
      <c r="E813" s="17">
        <f t="shared" si="132"/>
        <v>0.53542075539156264</v>
      </c>
      <c r="F813" s="2">
        <f>+IF(A813&gt;$C$3,AVERAGE(INDEX($E$15:$E$2531,A813-$C$3):E812),"")</f>
        <v>0.51164585996387713</v>
      </c>
      <c r="G813" s="2">
        <f>+IF(A813&gt;$C$3,STDEVA(INDEX($E$15:$E$2531,A813-$C$3):E812),"")</f>
        <v>1.3239527264681595E-2</v>
      </c>
      <c r="H813">
        <f t="shared" si="133"/>
        <v>1.7957510832813932</v>
      </c>
      <c r="I813" s="2" t="str">
        <f t="shared" si="134"/>
        <v>Sell</v>
      </c>
      <c r="J813">
        <f t="shared" si="135"/>
        <v>115.1</v>
      </c>
      <c r="K813">
        <f t="shared" si="136"/>
        <v>196.61</v>
      </c>
      <c r="L813" s="37" t="str">
        <f t="shared" si="137"/>
        <v/>
      </c>
      <c r="M813" t="str">
        <f t="shared" si="138"/>
        <v>Short</v>
      </c>
      <c r="N813" s="39">
        <f t="shared" si="139"/>
        <v>0</v>
      </c>
      <c r="O813" s="40">
        <f t="shared" si="142"/>
        <v>-2202.7250000000267</v>
      </c>
      <c r="P813" s="39">
        <f t="shared" si="140"/>
        <v>3.75</v>
      </c>
      <c r="Q813" s="39">
        <f t="shared" si="141"/>
        <v>3896.375</v>
      </c>
      <c r="R813" s="39">
        <f>IF((O813 - MAX($O$15:O813)) &lt; 0, O813 - MAX($O$15:O813), 0)</f>
        <v>-3767.4750000000199</v>
      </c>
    </row>
    <row r="814" spans="1:18" x14ac:dyDescent="0.25">
      <c r="A814" s="2">
        <v>800</v>
      </c>
      <c r="B814" t="s">
        <v>800</v>
      </c>
      <c r="C814" s="8">
        <v>197.6</v>
      </c>
      <c r="D814" s="8">
        <v>115.69</v>
      </c>
      <c r="E814" s="17">
        <f t="shared" si="132"/>
        <v>0.53533058527296995</v>
      </c>
      <c r="F814" s="2">
        <f>+IF(A814&gt;$C$3,AVERAGE(INDEX($E$15:$E$2531,A814-$C$3):E813),"")</f>
        <v>0.51517771804323109</v>
      </c>
      <c r="G814" s="2">
        <f>+IF(A814&gt;$C$3,STDEVA(INDEX($E$15:$E$2531,A814-$C$3):E813),"")</f>
        <v>1.4962748495147763E-2</v>
      </c>
      <c r="H814">
        <f t="shared" si="133"/>
        <v>1.3468693426394347</v>
      </c>
      <c r="I814" s="2" t="str">
        <f t="shared" si="134"/>
        <v/>
      </c>
      <c r="J814">
        <f t="shared" si="135"/>
        <v>115.1</v>
      </c>
      <c r="K814">
        <f t="shared" si="136"/>
        <v>196.61</v>
      </c>
      <c r="L814" s="37">
        <f t="shared" si="137"/>
        <v>-99.999999999994316</v>
      </c>
      <c r="M814" t="str">
        <f t="shared" si="138"/>
        <v>Short</v>
      </c>
      <c r="N814" s="39">
        <f t="shared" si="139"/>
        <v>0</v>
      </c>
      <c r="O814" s="40">
        <f t="shared" si="142"/>
        <v>-2202.7250000000267</v>
      </c>
      <c r="P814" s="39">
        <f t="shared" si="140"/>
        <v>0</v>
      </c>
      <c r="Q814" s="39">
        <f t="shared" si="141"/>
        <v>0</v>
      </c>
      <c r="R814" s="39">
        <f>IF((O814 - MAX($O$15:O814)) &lt; 0, O814 - MAX($O$15:O814), 0)</f>
        <v>-3767.4750000000199</v>
      </c>
    </row>
    <row r="815" spans="1:18" x14ac:dyDescent="0.25">
      <c r="A815" s="2">
        <v>801</v>
      </c>
      <c r="B815" t="s">
        <v>801</v>
      </c>
      <c r="C815" s="8">
        <v>197.23</v>
      </c>
      <c r="D815" s="8">
        <v>114.55</v>
      </c>
      <c r="E815" s="17">
        <f t="shared" si="132"/>
        <v>0.54335915151590752</v>
      </c>
      <c r="F815" s="2">
        <f>+IF(A815&gt;$C$3,AVERAGE(INDEX($E$15:$E$2531,A815-$C$3):E814),"")</f>
        <v>0.51919672885681367</v>
      </c>
      <c r="G815" s="2">
        <f>+IF(A815&gt;$C$3,STDEVA(INDEX($E$15:$E$2531,A815-$C$3):E814),"")</f>
        <v>1.4980208072813098E-2</v>
      </c>
      <c r="H815">
        <f t="shared" si="133"/>
        <v>1.612956411663276</v>
      </c>
      <c r="I815" s="2" t="str">
        <f t="shared" si="134"/>
        <v/>
      </c>
      <c r="J815" t="str">
        <f t="shared" si="135"/>
        <v/>
      </c>
      <c r="K815" t="str">
        <f t="shared" si="136"/>
        <v/>
      </c>
      <c r="L815" s="37">
        <f t="shared" si="137"/>
        <v>-292.49999999999329</v>
      </c>
      <c r="M815" t="str">
        <f t="shared" si="138"/>
        <v>SL</v>
      </c>
      <c r="N815" s="39">
        <f t="shared" si="139"/>
        <v>-292.49999999999329</v>
      </c>
      <c r="O815" s="40">
        <f t="shared" si="142"/>
        <v>-2495.2250000000199</v>
      </c>
      <c r="P815" s="39">
        <f t="shared" si="140"/>
        <v>3.75</v>
      </c>
      <c r="Q815" s="39">
        <f t="shared" si="141"/>
        <v>0</v>
      </c>
      <c r="R815" s="39">
        <f>IF((O815 - MAX($O$15:O815)) &lt; 0, O815 - MAX($O$15:O815), 0)</f>
        <v>-4059.9750000000131</v>
      </c>
    </row>
    <row r="816" spans="1:18" x14ac:dyDescent="0.25">
      <c r="A816" s="2">
        <v>802</v>
      </c>
      <c r="B816" t="s">
        <v>802</v>
      </c>
      <c r="C816" s="8">
        <v>197.96</v>
      </c>
      <c r="D816" s="8">
        <v>114.24</v>
      </c>
      <c r="E816" s="17">
        <f t="shared" si="132"/>
        <v>0.5497634914924111</v>
      </c>
      <c r="F816" s="2">
        <f>+IF(A816&gt;$C$3,AVERAGE(INDEX($E$15:$E$2531,A816-$C$3):E815),"")</f>
        <v>0.52449245615341356</v>
      </c>
      <c r="G816" s="2">
        <f>+IF(A816&gt;$C$3,STDEVA(INDEX($E$15:$E$2531,A816-$C$3):E815),"")</f>
        <v>1.4028829287140825E-2</v>
      </c>
      <c r="H816">
        <f t="shared" si="133"/>
        <v>1.801364520285496</v>
      </c>
      <c r="I816" s="2" t="str">
        <f t="shared" si="134"/>
        <v>Sell</v>
      </c>
      <c r="J816">
        <f t="shared" si="135"/>
        <v>114.24</v>
      </c>
      <c r="K816">
        <f t="shared" si="136"/>
        <v>197.96</v>
      </c>
      <c r="L816" s="37" t="str">
        <f t="shared" si="137"/>
        <v/>
      </c>
      <c r="M816" t="str">
        <f t="shared" si="138"/>
        <v>Short</v>
      </c>
      <c r="N816" s="39">
        <f t="shared" si="139"/>
        <v>0</v>
      </c>
      <c r="O816" s="40">
        <f t="shared" si="142"/>
        <v>-2495.2250000000199</v>
      </c>
      <c r="P816" s="39">
        <f t="shared" si="140"/>
        <v>3.75</v>
      </c>
      <c r="Q816" s="39">
        <f t="shared" si="141"/>
        <v>3902.5</v>
      </c>
      <c r="R816" s="39">
        <f>IF((O816 - MAX($O$15:O816)) &lt; 0, O816 - MAX($O$15:O816), 0)</f>
        <v>-4059.9750000000131</v>
      </c>
    </row>
    <row r="817" spans="1:18" x14ac:dyDescent="0.25">
      <c r="A817" s="2">
        <v>803</v>
      </c>
      <c r="B817" t="s">
        <v>803</v>
      </c>
      <c r="C817" s="8">
        <v>195.71</v>
      </c>
      <c r="D817" s="8">
        <v>112.48</v>
      </c>
      <c r="E817" s="17">
        <f t="shared" si="132"/>
        <v>0.55385854365452303</v>
      </c>
      <c r="F817" s="2">
        <f>+IF(A817&gt;$C$3,AVERAGE(INDEX($E$15:$E$2531,A817-$C$3):E816),"")</f>
        <v>0.52953205697988603</v>
      </c>
      <c r="G817" s="2">
        <f>+IF(A817&gt;$C$3,STDEVA(INDEX($E$15:$E$2531,A817-$C$3):E816),"")</f>
        <v>1.4058312824044603E-2</v>
      </c>
      <c r="H817">
        <f t="shared" si="133"/>
        <v>1.7303987312780693</v>
      </c>
      <c r="I817" s="2" t="str">
        <f t="shared" si="134"/>
        <v/>
      </c>
      <c r="J817">
        <f t="shared" si="135"/>
        <v>114.24</v>
      </c>
      <c r="K817">
        <f t="shared" si="136"/>
        <v>197.96</v>
      </c>
      <c r="L817" s="37">
        <f t="shared" si="137"/>
        <v>122.50000000000227</v>
      </c>
      <c r="M817" t="str">
        <f t="shared" si="138"/>
        <v>Short</v>
      </c>
      <c r="N817" s="39">
        <f t="shared" si="139"/>
        <v>0</v>
      </c>
      <c r="O817" s="40">
        <f t="shared" si="142"/>
        <v>-2495.2250000000199</v>
      </c>
      <c r="P817" s="39">
        <f t="shared" si="140"/>
        <v>0</v>
      </c>
      <c r="Q817" s="39">
        <f t="shared" si="141"/>
        <v>0</v>
      </c>
      <c r="R817" s="39">
        <f>IF((O817 - MAX($O$15:O817)) &lt; 0, O817 - MAX($O$15:O817), 0)</f>
        <v>-4059.9750000000131</v>
      </c>
    </row>
    <row r="818" spans="1:18" x14ac:dyDescent="0.25">
      <c r="A818" s="2">
        <v>804</v>
      </c>
      <c r="B818" t="s">
        <v>804</v>
      </c>
      <c r="C818" s="8">
        <v>197.7099</v>
      </c>
      <c r="D818" s="8">
        <v>114.23</v>
      </c>
      <c r="E818" s="17">
        <f t="shared" si="132"/>
        <v>0.54858684504949506</v>
      </c>
      <c r="F818" s="2">
        <f>+IF(A818&gt;$C$3,AVERAGE(INDEX($E$15:$E$2531,A818-$C$3):E817),"")</f>
        <v>0.53515122791482095</v>
      </c>
      <c r="G818" s="2">
        <f>+IF(A818&gt;$C$3,STDEVA(INDEX($E$15:$E$2531,A818-$C$3):E817),"")</f>
        <v>1.2246613101739821E-2</v>
      </c>
      <c r="H818">
        <f t="shared" si="133"/>
        <v>1.0970883968536067</v>
      </c>
      <c r="I818" s="2" t="str">
        <f t="shared" si="134"/>
        <v/>
      </c>
      <c r="J818">
        <f t="shared" si="135"/>
        <v>114.24</v>
      </c>
      <c r="K818">
        <f t="shared" si="136"/>
        <v>197.96</v>
      </c>
      <c r="L818" s="37">
        <f t="shared" si="137"/>
        <v>60.025000000003104</v>
      </c>
      <c r="M818" t="str">
        <f t="shared" si="138"/>
        <v>Short</v>
      </c>
      <c r="N818" s="39">
        <f t="shared" si="139"/>
        <v>0</v>
      </c>
      <c r="O818" s="40">
        <f t="shared" si="142"/>
        <v>-2495.2250000000199</v>
      </c>
      <c r="P818" s="39">
        <f t="shared" si="140"/>
        <v>0</v>
      </c>
      <c r="Q818" s="39">
        <f t="shared" si="141"/>
        <v>0</v>
      </c>
      <c r="R818" s="39">
        <f>IF((O818 - MAX($O$15:O818)) &lt; 0, O818 - MAX($O$15:O818), 0)</f>
        <v>-4059.9750000000131</v>
      </c>
    </row>
    <row r="819" spans="1:18" x14ac:dyDescent="0.25">
      <c r="A819" s="2">
        <v>805</v>
      </c>
      <c r="B819" t="s">
        <v>805</v>
      </c>
      <c r="C819" s="8">
        <v>197.34</v>
      </c>
      <c r="D819" s="8">
        <v>113.77</v>
      </c>
      <c r="E819" s="17">
        <f t="shared" si="132"/>
        <v>0.55074926287739556</v>
      </c>
      <c r="F819" s="2">
        <f>+IF(A819&gt;$C$3,AVERAGE(INDEX($E$15:$E$2531,A819-$C$3):E818),"")</f>
        <v>0.53865469446284164</v>
      </c>
      <c r="G819" s="2">
        <f>+IF(A819&gt;$C$3,STDEVA(INDEX($E$15:$E$2531,A819-$C$3):E818),"")</f>
        <v>1.085376366883198E-2</v>
      </c>
      <c r="H819">
        <f t="shared" si="133"/>
        <v>1.1143202287778824</v>
      </c>
      <c r="I819" s="2" t="str">
        <f t="shared" si="134"/>
        <v/>
      </c>
      <c r="J819">
        <f t="shared" si="135"/>
        <v>114.24</v>
      </c>
      <c r="K819">
        <f t="shared" si="136"/>
        <v>197.96</v>
      </c>
      <c r="L819" s="37">
        <f t="shared" si="137"/>
        <v>37.500000000001421</v>
      </c>
      <c r="M819" t="str">
        <f t="shared" si="138"/>
        <v>Short</v>
      </c>
      <c r="N819" s="39">
        <f t="shared" si="139"/>
        <v>0</v>
      </c>
      <c r="O819" s="40">
        <f t="shared" si="142"/>
        <v>-2495.2250000000199</v>
      </c>
      <c r="P819" s="39">
        <f t="shared" si="140"/>
        <v>0</v>
      </c>
      <c r="Q819" s="39">
        <f t="shared" si="141"/>
        <v>0</v>
      </c>
      <c r="R819" s="39">
        <f>IF((O819 - MAX($O$15:O819)) &lt; 0, O819 - MAX($O$15:O819), 0)</f>
        <v>-4059.9750000000131</v>
      </c>
    </row>
    <row r="820" spans="1:18" x14ac:dyDescent="0.25">
      <c r="A820" s="2">
        <v>806</v>
      </c>
      <c r="B820" t="s">
        <v>806</v>
      </c>
      <c r="C820" s="8">
        <v>198.2</v>
      </c>
      <c r="D820" s="8">
        <v>114.73</v>
      </c>
      <c r="E820" s="17">
        <f t="shared" si="132"/>
        <v>0.5466950800848358</v>
      </c>
      <c r="F820" s="2">
        <f>+IF(A820&gt;$C$3,AVERAGE(INDEX($E$15:$E$2531,A820-$C$3):E819),"")</f>
        <v>0.54175778350837256</v>
      </c>
      <c r="G820" s="2">
        <f>+IF(A820&gt;$C$3,STDEVA(INDEX($E$15:$E$2531,A820-$C$3):E819),"")</f>
        <v>9.6912225084333295E-3</v>
      </c>
      <c r="H820">
        <f t="shared" si="133"/>
        <v>0.5094606559870849</v>
      </c>
      <c r="I820" s="2" t="str">
        <f t="shared" si="134"/>
        <v/>
      </c>
      <c r="J820">
        <f t="shared" si="135"/>
        <v>114.24</v>
      </c>
      <c r="K820">
        <f t="shared" si="136"/>
        <v>197.96</v>
      </c>
      <c r="L820" s="37">
        <f t="shared" si="137"/>
        <v>62.500000000007105</v>
      </c>
      <c r="M820" t="str">
        <f t="shared" si="138"/>
        <v>Short</v>
      </c>
      <c r="N820" s="39">
        <f t="shared" si="139"/>
        <v>0</v>
      </c>
      <c r="O820" s="40">
        <f t="shared" si="142"/>
        <v>-2495.2250000000199</v>
      </c>
      <c r="P820" s="39">
        <f t="shared" si="140"/>
        <v>0</v>
      </c>
      <c r="Q820" s="39">
        <f t="shared" si="141"/>
        <v>0</v>
      </c>
      <c r="R820" s="39">
        <f>IF((O820 - MAX($O$15:O820)) &lt; 0, O820 - MAX($O$15:O820), 0)</f>
        <v>-4059.9750000000131</v>
      </c>
    </row>
    <row r="821" spans="1:18" x14ac:dyDescent="0.25">
      <c r="A821" s="2">
        <v>807</v>
      </c>
      <c r="B821" t="s">
        <v>807</v>
      </c>
      <c r="C821" s="8">
        <v>198.64</v>
      </c>
      <c r="D821" s="8">
        <v>114.86499999999999</v>
      </c>
      <c r="E821" s="17">
        <f t="shared" si="132"/>
        <v>0.54773661545577679</v>
      </c>
      <c r="F821" s="2">
        <f>+IF(A821&gt;$C$3,AVERAGE(INDEX($E$15:$E$2531,A821-$C$3):E820),"")</f>
        <v>0.5440564315251909</v>
      </c>
      <c r="G821" s="2">
        <f>+IF(A821&gt;$C$3,STDEVA(INDEX($E$15:$E$2531,A821-$C$3):E820),"")</f>
        <v>7.7467883014864496E-3</v>
      </c>
      <c r="H821">
        <f t="shared" si="133"/>
        <v>0.47505931327434597</v>
      </c>
      <c r="I821" s="2" t="str">
        <f t="shared" si="134"/>
        <v/>
      </c>
      <c r="J821">
        <f t="shared" si="135"/>
        <v>114.24</v>
      </c>
      <c r="K821">
        <f t="shared" si="136"/>
        <v>197.96</v>
      </c>
      <c r="L821" s="37">
        <f t="shared" si="137"/>
        <v>-13.7499999999946</v>
      </c>
      <c r="M821" t="str">
        <f t="shared" si="138"/>
        <v>Short</v>
      </c>
      <c r="N821" s="39">
        <f t="shared" si="139"/>
        <v>0</v>
      </c>
      <c r="O821" s="40">
        <f t="shared" si="142"/>
        <v>-2495.2250000000199</v>
      </c>
      <c r="P821" s="39">
        <f t="shared" si="140"/>
        <v>0</v>
      </c>
      <c r="Q821" s="39">
        <f t="shared" si="141"/>
        <v>0</v>
      </c>
      <c r="R821" s="39">
        <f>IF((O821 - MAX($O$15:O821)) &lt; 0, O821 - MAX($O$15:O821), 0)</f>
        <v>-4059.9750000000131</v>
      </c>
    </row>
    <row r="822" spans="1:18" x14ac:dyDescent="0.25">
      <c r="A822" s="2">
        <v>808</v>
      </c>
      <c r="B822" t="s">
        <v>808</v>
      </c>
      <c r="C822" s="8">
        <v>198.65</v>
      </c>
      <c r="D822" s="8">
        <v>114.64</v>
      </c>
      <c r="E822" s="17">
        <f t="shared" si="132"/>
        <v>0.54974769874069163</v>
      </c>
      <c r="F822" s="2">
        <f>+IF(A822&gt;$C$3,AVERAGE(INDEX($E$15:$E$2531,A822-$C$3):E821),"")</f>
        <v>0.54572225897720861</v>
      </c>
      <c r="G822" s="2">
        <f>+IF(A822&gt;$C$3,STDEVA(INDEX($E$15:$E$2531,A822-$C$3):E821),"")</f>
        <v>6.5259430206920767E-3</v>
      </c>
      <c r="H822">
        <f t="shared" si="133"/>
        <v>0.61683648642340128</v>
      </c>
      <c r="I822" s="2" t="str">
        <f t="shared" si="134"/>
        <v/>
      </c>
      <c r="J822">
        <f t="shared" si="135"/>
        <v>114.24</v>
      </c>
      <c r="K822">
        <f t="shared" si="136"/>
        <v>197.96</v>
      </c>
      <c r="L822" s="37">
        <f t="shared" si="137"/>
        <v>-72.49999999999801</v>
      </c>
      <c r="M822" t="str">
        <f t="shared" si="138"/>
        <v>Short</v>
      </c>
      <c r="N822" s="39">
        <f t="shared" si="139"/>
        <v>0</v>
      </c>
      <c r="O822" s="40">
        <f t="shared" si="142"/>
        <v>-2495.2250000000199</v>
      </c>
      <c r="P822" s="39">
        <f t="shared" si="140"/>
        <v>0</v>
      </c>
      <c r="Q822" s="39">
        <f t="shared" si="141"/>
        <v>0</v>
      </c>
      <c r="R822" s="39">
        <f>IF((O822 - MAX($O$15:O822)) &lt; 0, O822 - MAX($O$15:O822), 0)</f>
        <v>-4059.9750000000131</v>
      </c>
    </row>
    <row r="823" spans="1:18" x14ac:dyDescent="0.25">
      <c r="A823" s="2">
        <v>809</v>
      </c>
      <c r="B823" t="s">
        <v>809</v>
      </c>
      <c r="C823" s="8">
        <v>197.72</v>
      </c>
      <c r="D823" s="8">
        <v>113.6</v>
      </c>
      <c r="E823" s="17">
        <f t="shared" si="132"/>
        <v>0.55416838215170761</v>
      </c>
      <c r="F823" s="2">
        <f>+IF(A823&gt;$C$3,AVERAGE(INDEX($E$15:$E$2531,A823-$C$3):E822),"")</f>
        <v>0.54731414157155633</v>
      </c>
      <c r="G823" s="2">
        <f>+IF(A823&gt;$C$3,STDEVA(INDEX($E$15:$E$2531,A823-$C$3):E822),"")</f>
        <v>5.3383030530687733E-3</v>
      </c>
      <c r="H823">
        <f t="shared" si="133"/>
        <v>1.2839736732838813</v>
      </c>
      <c r="I823" s="2" t="str">
        <f t="shared" si="134"/>
        <v/>
      </c>
      <c r="J823">
        <f t="shared" si="135"/>
        <v>114.24</v>
      </c>
      <c r="K823">
        <f t="shared" si="136"/>
        <v>197.96</v>
      </c>
      <c r="L823" s="37">
        <f t="shared" si="137"/>
        <v>-99.999999999997868</v>
      </c>
      <c r="M823" t="str">
        <f t="shared" si="138"/>
        <v>Short</v>
      </c>
      <c r="N823" s="39">
        <f t="shared" si="139"/>
        <v>0</v>
      </c>
      <c r="O823" s="40">
        <f t="shared" si="142"/>
        <v>-2495.2250000000199</v>
      </c>
      <c r="P823" s="39">
        <f t="shared" si="140"/>
        <v>0</v>
      </c>
      <c r="Q823" s="39">
        <f t="shared" si="141"/>
        <v>0</v>
      </c>
      <c r="R823" s="39">
        <f>IF((O823 - MAX($O$15:O823)) &lt; 0, O823 - MAX($O$15:O823), 0)</f>
        <v>-4059.9750000000131</v>
      </c>
    </row>
    <row r="824" spans="1:18" x14ac:dyDescent="0.25">
      <c r="A824" s="2">
        <v>810</v>
      </c>
      <c r="B824" t="s">
        <v>810</v>
      </c>
      <c r="C824" s="8">
        <v>197.8</v>
      </c>
      <c r="D824" s="8">
        <v>113.03</v>
      </c>
      <c r="E824" s="17">
        <f t="shared" si="132"/>
        <v>0.55960314898597197</v>
      </c>
      <c r="F824" s="2">
        <f>+IF(A824&gt;$C$3,AVERAGE(INDEX($E$15:$E$2531,A824-$C$3):E823),"")</f>
        <v>0.54940723011363835</v>
      </c>
      <c r="G824" s="2">
        <f>+IF(A824&gt;$C$3,STDEVA(INDEX($E$15:$E$2531,A824-$C$3):E823),"")</f>
        <v>3.3897944527559363E-3</v>
      </c>
      <c r="H824">
        <f t="shared" si="133"/>
        <v>3.0078280599120806</v>
      </c>
      <c r="I824" s="2" t="str">
        <f t="shared" si="134"/>
        <v>Sell</v>
      </c>
      <c r="J824" t="str">
        <f t="shared" si="135"/>
        <v/>
      </c>
      <c r="K824" t="str">
        <f t="shared" si="136"/>
        <v/>
      </c>
      <c r="L824" s="37">
        <f t="shared" si="137"/>
        <v>-262.49999999999926</v>
      </c>
      <c r="M824" t="str">
        <f t="shared" si="138"/>
        <v>SL</v>
      </c>
      <c r="N824" s="39">
        <f t="shared" si="139"/>
        <v>-262.49999999999926</v>
      </c>
      <c r="O824" s="40">
        <f t="shared" si="142"/>
        <v>-2757.725000000019</v>
      </c>
      <c r="P824" s="39">
        <f t="shared" si="140"/>
        <v>3.75</v>
      </c>
      <c r="Q824" s="39">
        <f t="shared" si="141"/>
        <v>0</v>
      </c>
      <c r="R824" s="39">
        <f>IF((O824 - MAX($O$15:O824)) &lt; 0, O824 - MAX($O$15:O824), 0)</f>
        <v>-4322.4750000000122</v>
      </c>
    </row>
    <row r="825" spans="1:18" x14ac:dyDescent="0.25">
      <c r="A825" s="2">
        <v>811</v>
      </c>
      <c r="B825" t="s">
        <v>811</v>
      </c>
      <c r="C825" s="8">
        <v>196.95</v>
      </c>
      <c r="D825" s="8">
        <v>113.34</v>
      </c>
      <c r="E825" s="17">
        <f t="shared" si="132"/>
        <v>0.55255773867544156</v>
      </c>
      <c r="F825" s="2">
        <f>+IF(A825&gt;$C$3,AVERAGE(INDEX($E$15:$E$2531,A825-$C$3):E824),"")</f>
        <v>0.55121211872142317</v>
      </c>
      <c r="G825" s="2">
        <f>+IF(A825&gt;$C$3,STDEVA(INDEX($E$15:$E$2531,A825-$C$3):E824),"")</f>
        <v>4.0308893622213755E-3</v>
      </c>
      <c r="H825">
        <f t="shared" si="133"/>
        <v>0.33382706224336289</v>
      </c>
      <c r="I825" s="2" t="str">
        <f t="shared" si="134"/>
        <v/>
      </c>
      <c r="J825" t="str">
        <f t="shared" si="135"/>
        <v/>
      </c>
      <c r="K825" t="str">
        <f t="shared" si="136"/>
        <v/>
      </c>
      <c r="L825" s="37" t="str">
        <f t="shared" si="137"/>
        <v/>
      </c>
      <c r="M825" t="str">
        <f t="shared" si="138"/>
        <v/>
      </c>
      <c r="N825" s="39">
        <f t="shared" si="139"/>
        <v>0</v>
      </c>
      <c r="O825" s="40">
        <f t="shared" si="142"/>
        <v>-2757.725000000019</v>
      </c>
      <c r="P825" s="39">
        <f t="shared" si="140"/>
        <v>0</v>
      </c>
      <c r="Q825" s="39">
        <f t="shared" si="141"/>
        <v>0</v>
      </c>
      <c r="R825" s="39">
        <f>IF((O825 - MAX($O$15:O825)) &lt; 0, O825 - MAX($O$15:O825), 0)</f>
        <v>-4322.4750000000122</v>
      </c>
    </row>
    <row r="826" spans="1:18" x14ac:dyDescent="0.25">
      <c r="A826" s="2">
        <v>812</v>
      </c>
      <c r="B826" t="s">
        <v>812</v>
      </c>
      <c r="C826" s="8">
        <v>196.98</v>
      </c>
      <c r="D826" s="8">
        <v>113.79</v>
      </c>
      <c r="E826" s="17">
        <f t="shared" si="132"/>
        <v>0.54874755637263894</v>
      </c>
      <c r="F826" s="2">
        <f>+IF(A826&gt;$C$3,AVERAGE(INDEX($E$15:$E$2531,A826-$C$3):E825),"")</f>
        <v>0.5515225906306489</v>
      </c>
      <c r="G826" s="2">
        <f>+IF(A826&gt;$C$3,STDEVA(INDEX($E$15:$E$2531,A826-$C$3):E825),"")</f>
        <v>4.012935168894601E-3</v>
      </c>
      <c r="H826">
        <f t="shared" si="133"/>
        <v>-0.6915223249854705</v>
      </c>
      <c r="I826" s="2" t="str">
        <f t="shared" si="134"/>
        <v/>
      </c>
      <c r="J826" t="str">
        <f t="shared" si="135"/>
        <v/>
      </c>
      <c r="K826" t="str">
        <f t="shared" si="136"/>
        <v/>
      </c>
      <c r="L826" s="37" t="str">
        <f t="shared" si="137"/>
        <v/>
      </c>
      <c r="M826" t="str">
        <f t="shared" si="138"/>
        <v/>
      </c>
      <c r="N826" s="39">
        <f t="shared" si="139"/>
        <v>0</v>
      </c>
      <c r="O826" s="40">
        <f t="shared" si="142"/>
        <v>-2757.725000000019</v>
      </c>
      <c r="P826" s="39">
        <f t="shared" si="140"/>
        <v>0</v>
      </c>
      <c r="Q826" s="39">
        <f t="shared" si="141"/>
        <v>0</v>
      </c>
      <c r="R826" s="39">
        <f>IF((O826 - MAX($O$15:O826)) &lt; 0, O826 - MAX($O$15:O826), 0)</f>
        <v>-4322.4750000000122</v>
      </c>
    </row>
    <row r="827" spans="1:18" x14ac:dyDescent="0.25">
      <c r="A827" s="2">
        <v>813</v>
      </c>
      <c r="B827" t="s">
        <v>813</v>
      </c>
      <c r="C827" s="8">
        <v>193.09</v>
      </c>
      <c r="D827" s="8">
        <v>111.18989999999999</v>
      </c>
      <c r="E827" s="17">
        <f t="shared" si="132"/>
        <v>0.55191685110114741</v>
      </c>
      <c r="F827" s="2">
        <f>+IF(A827&gt;$C$3,AVERAGE(INDEX($E$15:$E$2531,A827-$C$3):E826),"")</f>
        <v>0.55095470315488404</v>
      </c>
      <c r="G827" s="2">
        <f>+IF(A827&gt;$C$3,STDEVA(INDEX($E$15:$E$2531,A827-$C$3):E826),"")</f>
        <v>4.0026688330290069E-3</v>
      </c>
      <c r="H827">
        <f t="shared" si="133"/>
        <v>0.24037660530992952</v>
      </c>
      <c r="I827" s="2" t="str">
        <f t="shared" si="134"/>
        <v/>
      </c>
      <c r="J827" t="str">
        <f t="shared" si="135"/>
        <v/>
      </c>
      <c r="K827" t="str">
        <f t="shared" si="136"/>
        <v/>
      </c>
      <c r="L827" s="37" t="str">
        <f t="shared" si="137"/>
        <v/>
      </c>
      <c r="M827" t="str">
        <f t="shared" si="138"/>
        <v/>
      </c>
      <c r="N827" s="39">
        <f t="shared" si="139"/>
        <v>0</v>
      </c>
      <c r="O827" s="40">
        <f t="shared" si="142"/>
        <v>-2757.725000000019</v>
      </c>
      <c r="P827" s="39">
        <f t="shared" si="140"/>
        <v>0</v>
      </c>
      <c r="Q827" s="39">
        <f t="shared" si="141"/>
        <v>0</v>
      </c>
      <c r="R827" s="39">
        <f>IF((O827 - MAX($O$15:O827)) &lt; 0, O827 - MAX($O$15:O827), 0)</f>
        <v>-4322.4750000000122</v>
      </c>
    </row>
    <row r="828" spans="1:18" x14ac:dyDescent="0.25">
      <c r="A828" s="2">
        <v>814</v>
      </c>
      <c r="B828" t="s">
        <v>814</v>
      </c>
      <c r="C828" s="8">
        <v>192.5</v>
      </c>
      <c r="D828" s="8">
        <v>110.68</v>
      </c>
      <c r="E828" s="17">
        <f t="shared" si="132"/>
        <v>0.55345299880911369</v>
      </c>
      <c r="F828" s="2">
        <f>+IF(A828&gt;$C$3,AVERAGE(INDEX($E$15:$E$2531,A828-$C$3):E827),"")</f>
        <v>0.5513247038272896</v>
      </c>
      <c r="G828" s="2">
        <f>+IF(A828&gt;$C$3,STDEVA(INDEX($E$15:$E$2531,A828-$C$3):E827),"")</f>
        <v>3.9092476015249915E-3</v>
      </c>
      <c r="H828">
        <f t="shared" si="133"/>
        <v>0.5444257306684418</v>
      </c>
      <c r="I828" s="2" t="str">
        <f t="shared" si="134"/>
        <v/>
      </c>
      <c r="J828" t="str">
        <f t="shared" si="135"/>
        <v/>
      </c>
      <c r="K828" t="str">
        <f t="shared" si="136"/>
        <v/>
      </c>
      <c r="L828" s="37" t="str">
        <f t="shared" si="137"/>
        <v/>
      </c>
      <c r="M828" t="str">
        <f t="shared" si="138"/>
        <v/>
      </c>
      <c r="N828" s="39">
        <f t="shared" si="139"/>
        <v>0</v>
      </c>
      <c r="O828" s="40">
        <f t="shared" si="142"/>
        <v>-2757.725000000019</v>
      </c>
      <c r="P828" s="39">
        <f t="shared" si="140"/>
        <v>0</v>
      </c>
      <c r="Q828" s="39">
        <f t="shared" si="141"/>
        <v>0</v>
      </c>
      <c r="R828" s="39">
        <f>IF((O828 - MAX($O$15:O828)) &lt; 0, O828 - MAX($O$15:O828), 0)</f>
        <v>-4322.4750000000122</v>
      </c>
    </row>
    <row r="829" spans="1:18" x14ac:dyDescent="0.25">
      <c r="A829" s="2">
        <v>815</v>
      </c>
      <c r="B829" t="s">
        <v>815</v>
      </c>
      <c r="C829" s="8">
        <v>193.89</v>
      </c>
      <c r="D829" s="8">
        <v>111.66</v>
      </c>
      <c r="E829" s="17">
        <f t="shared" si="132"/>
        <v>0.55183244806069931</v>
      </c>
      <c r="F829" s="2">
        <f>+IF(A829&gt;$C$3,AVERAGE(INDEX($E$15:$E$2531,A829-$C$3):E828),"")</f>
        <v>0.5516251189308139</v>
      </c>
      <c r="G829" s="2">
        <f>+IF(A829&gt;$C$3,STDEVA(INDEX($E$15:$E$2531,A829-$C$3):E828),"")</f>
        <v>3.963016505978181E-3</v>
      </c>
      <c r="H829">
        <f t="shared" si="133"/>
        <v>5.2315989492514002E-2</v>
      </c>
      <c r="I829" s="2" t="str">
        <f t="shared" si="134"/>
        <v/>
      </c>
      <c r="J829" t="str">
        <f t="shared" si="135"/>
        <v/>
      </c>
      <c r="K829" t="str">
        <f t="shared" si="136"/>
        <v/>
      </c>
      <c r="L829" s="37" t="str">
        <f t="shared" si="137"/>
        <v/>
      </c>
      <c r="M829" t="str">
        <f t="shared" si="138"/>
        <v/>
      </c>
      <c r="N829" s="39">
        <f t="shared" si="139"/>
        <v>0</v>
      </c>
      <c r="O829" s="40">
        <f t="shared" si="142"/>
        <v>-2757.725000000019</v>
      </c>
      <c r="P829" s="39">
        <f t="shared" si="140"/>
        <v>0</v>
      </c>
      <c r="Q829" s="39">
        <f t="shared" si="141"/>
        <v>0</v>
      </c>
      <c r="R829" s="39">
        <f>IF((O829 - MAX($O$15:O829)) &lt; 0, O829 - MAX($O$15:O829), 0)</f>
        <v>-4322.4750000000122</v>
      </c>
    </row>
    <row r="830" spans="1:18" x14ac:dyDescent="0.25">
      <c r="A830" s="2">
        <v>816</v>
      </c>
      <c r="B830" t="s">
        <v>816</v>
      </c>
      <c r="C830" s="8">
        <v>192.01</v>
      </c>
      <c r="D830" s="8">
        <v>111.38</v>
      </c>
      <c r="E830" s="17">
        <f t="shared" si="132"/>
        <v>0.5445996758433026</v>
      </c>
      <c r="F830" s="2">
        <f>+IF(A830&gt;$C$3,AVERAGE(INDEX($E$15:$E$2531,A830-$C$3):E829),"")</f>
        <v>0.55219593759479879</v>
      </c>
      <c r="G830" s="2">
        <f>+IF(A830&gt;$C$3,STDEVA(INDEX($E$15:$E$2531,A830-$C$3):E829),"")</f>
        <v>3.508012176327728E-3</v>
      </c>
      <c r="H830">
        <f t="shared" si="133"/>
        <v>-2.1654034734418004</v>
      </c>
      <c r="I830" s="2" t="str">
        <f t="shared" si="134"/>
        <v>Buy</v>
      </c>
      <c r="J830">
        <f t="shared" si="135"/>
        <v>192.01</v>
      </c>
      <c r="K830">
        <f t="shared" si="136"/>
        <v>111.38</v>
      </c>
      <c r="L830" s="37" t="str">
        <f t="shared" si="137"/>
        <v/>
      </c>
      <c r="M830" t="str">
        <f t="shared" si="138"/>
        <v>Long</v>
      </c>
      <c r="N830" s="39">
        <f t="shared" si="139"/>
        <v>0</v>
      </c>
      <c r="O830" s="40">
        <f t="shared" si="142"/>
        <v>-2757.725000000019</v>
      </c>
      <c r="P830" s="39">
        <f t="shared" si="140"/>
        <v>3.75</v>
      </c>
      <c r="Q830" s="39">
        <f t="shared" si="141"/>
        <v>3792.375</v>
      </c>
      <c r="R830" s="39">
        <f>IF((O830 - MAX($O$15:O830)) &lt; 0, O830 - MAX($O$15:O830), 0)</f>
        <v>-4322.4750000000122</v>
      </c>
    </row>
    <row r="831" spans="1:18" x14ac:dyDescent="0.25">
      <c r="A831" s="2">
        <v>817</v>
      </c>
      <c r="B831" t="s">
        <v>817</v>
      </c>
      <c r="C831" s="8">
        <v>192.07</v>
      </c>
      <c r="D831" s="8">
        <v>111.73099999999999</v>
      </c>
      <c r="E831" s="17">
        <f t="shared" si="132"/>
        <v>0.54176569224988891</v>
      </c>
      <c r="F831" s="2">
        <f>+IF(A831&gt;$C$3,AVERAGE(INDEX($E$15:$E$2531,A831-$C$3):E830),"")</f>
        <v>0.55184738874896822</v>
      </c>
      <c r="G831" s="2">
        <f>+IF(A831&gt;$C$3,STDEVA(INDEX($E$15:$E$2531,A831-$C$3):E830),"")</f>
        <v>4.110557404574426E-3</v>
      </c>
      <c r="H831">
        <f t="shared" si="133"/>
        <v>-2.4526348878767417</v>
      </c>
      <c r="I831" s="2" t="str">
        <f t="shared" si="134"/>
        <v>Buy</v>
      </c>
      <c r="J831">
        <f t="shared" si="135"/>
        <v>192.01</v>
      </c>
      <c r="K831">
        <f t="shared" si="136"/>
        <v>111.38</v>
      </c>
      <c r="L831" s="37">
        <f t="shared" si="137"/>
        <v>-72.749999999999204</v>
      </c>
      <c r="M831" t="str">
        <f t="shared" si="138"/>
        <v>Long</v>
      </c>
      <c r="N831" s="39">
        <f t="shared" si="139"/>
        <v>0</v>
      </c>
      <c r="O831" s="40">
        <f t="shared" si="142"/>
        <v>-2757.725000000019</v>
      </c>
      <c r="P831" s="39">
        <f t="shared" si="140"/>
        <v>0</v>
      </c>
      <c r="Q831" s="39">
        <f t="shared" si="141"/>
        <v>0</v>
      </c>
      <c r="R831" s="39">
        <f>IF((O831 - MAX($O$15:O831)) &lt; 0, O831 - MAX($O$15:O831), 0)</f>
        <v>-4322.4750000000122</v>
      </c>
    </row>
    <row r="832" spans="1:18" x14ac:dyDescent="0.25">
      <c r="A832" s="2">
        <v>818</v>
      </c>
      <c r="B832" t="s">
        <v>818</v>
      </c>
      <c r="C832" s="8">
        <v>191.03</v>
      </c>
      <c r="D832" s="8">
        <v>111.19</v>
      </c>
      <c r="E832" s="17">
        <f t="shared" si="132"/>
        <v>0.54119003406040267</v>
      </c>
      <c r="F832" s="2">
        <f>+IF(A832&gt;$C$3,AVERAGE(INDEX($E$15:$E$2531,A832-$C$3):E831),"")</f>
        <v>0.55096049913887901</v>
      </c>
      <c r="G832" s="2">
        <f>+IF(A832&gt;$C$3,STDEVA(INDEX($E$15:$E$2531,A832-$C$3):E831),"")</f>
        <v>5.3071438287786744E-3</v>
      </c>
      <c r="H832">
        <f t="shared" si="133"/>
        <v>-1.8410025041143092</v>
      </c>
      <c r="I832" s="2" t="str">
        <f t="shared" si="134"/>
        <v>Buy</v>
      </c>
      <c r="J832">
        <f t="shared" si="135"/>
        <v>192.01</v>
      </c>
      <c r="K832">
        <f t="shared" si="136"/>
        <v>111.38</v>
      </c>
      <c r="L832" s="37">
        <f t="shared" si="137"/>
        <v>-197.49999999999801</v>
      </c>
      <c r="M832" t="str">
        <f t="shared" si="138"/>
        <v>Long</v>
      </c>
      <c r="N832" s="39">
        <f t="shared" si="139"/>
        <v>0</v>
      </c>
      <c r="O832" s="40">
        <f t="shared" si="142"/>
        <v>-2757.725000000019</v>
      </c>
      <c r="P832" s="39">
        <f t="shared" si="140"/>
        <v>0</v>
      </c>
      <c r="Q832" s="39">
        <f t="shared" si="141"/>
        <v>0</v>
      </c>
      <c r="R832" s="39">
        <f>IF((O832 - MAX($O$15:O832)) &lt; 0, O832 - MAX($O$15:O832), 0)</f>
        <v>-4322.4750000000122</v>
      </c>
    </row>
    <row r="833" spans="1:18" x14ac:dyDescent="0.25">
      <c r="A833" s="2">
        <v>819</v>
      </c>
      <c r="B833" t="s">
        <v>819</v>
      </c>
      <c r="C833" s="8">
        <v>193.24</v>
      </c>
      <c r="D833" s="8">
        <v>112.27</v>
      </c>
      <c r="E833" s="17">
        <f t="shared" si="132"/>
        <v>0.54302625521551784</v>
      </c>
      <c r="F833" s="2">
        <f>+IF(A833&gt;$C$3,AVERAGE(INDEX($E$15:$E$2531,A833-$C$3):E832),"")</f>
        <v>0.54951846046206743</v>
      </c>
      <c r="G833" s="2">
        <f>+IF(A833&gt;$C$3,STDEVA(INDEX($E$15:$E$2531,A833-$C$3):E832),"")</f>
        <v>6.03927147377579E-3</v>
      </c>
      <c r="H833">
        <f t="shared" si="133"/>
        <v>-1.0749980812653583</v>
      </c>
      <c r="I833" s="2" t="str">
        <f t="shared" si="134"/>
        <v/>
      </c>
      <c r="J833">
        <f t="shared" si="135"/>
        <v>192.01</v>
      </c>
      <c r="K833">
        <f t="shared" si="136"/>
        <v>111.38</v>
      </c>
      <c r="L833" s="37">
        <f t="shared" si="137"/>
        <v>85.000000000004405</v>
      </c>
      <c r="M833" t="str">
        <f t="shared" si="138"/>
        <v>Long</v>
      </c>
      <c r="N833" s="39">
        <f t="shared" si="139"/>
        <v>0</v>
      </c>
      <c r="O833" s="40">
        <f t="shared" si="142"/>
        <v>-2757.725000000019</v>
      </c>
      <c r="P833" s="39">
        <f t="shared" si="140"/>
        <v>0</v>
      </c>
      <c r="Q833" s="39">
        <f t="shared" si="141"/>
        <v>0</v>
      </c>
      <c r="R833" s="39">
        <f>IF((O833 - MAX($O$15:O833)) &lt; 0, O833 - MAX($O$15:O833), 0)</f>
        <v>-4322.4750000000122</v>
      </c>
    </row>
    <row r="834" spans="1:18" x14ac:dyDescent="0.25">
      <c r="A834" s="2">
        <v>820</v>
      </c>
      <c r="B834" t="s">
        <v>820</v>
      </c>
      <c r="C834" s="8">
        <v>193.79499999999999</v>
      </c>
      <c r="D834" s="8">
        <v>113.34</v>
      </c>
      <c r="E834" s="17">
        <f t="shared" si="132"/>
        <v>0.53640874858877052</v>
      </c>
      <c r="F834" s="2">
        <f>+IF(A834&gt;$C$3,AVERAGE(INDEX($E$15:$E$2531,A834-$C$3):E833),"")</f>
        <v>0.54767658337646141</v>
      </c>
      <c r="G834" s="2">
        <f>+IF(A834&gt;$C$3,STDEVA(INDEX($E$15:$E$2531,A834-$C$3):E833),"")</f>
        <v>5.0211749748505881E-3</v>
      </c>
      <c r="H834">
        <f t="shared" si="133"/>
        <v>-2.2440633604938611</v>
      </c>
      <c r="I834" s="2" t="str">
        <f t="shared" si="134"/>
        <v>Buy</v>
      </c>
      <c r="J834">
        <f t="shared" si="135"/>
        <v>192.01</v>
      </c>
      <c r="K834">
        <f t="shared" si="136"/>
        <v>111.38</v>
      </c>
      <c r="L834" s="37">
        <f t="shared" si="137"/>
        <v>-43.750000000002842</v>
      </c>
      <c r="M834" t="str">
        <f t="shared" si="138"/>
        <v>Long</v>
      </c>
      <c r="N834" s="39">
        <f t="shared" si="139"/>
        <v>0</v>
      </c>
      <c r="O834" s="40">
        <f t="shared" si="142"/>
        <v>-2757.725000000019</v>
      </c>
      <c r="P834" s="39">
        <f t="shared" si="140"/>
        <v>0</v>
      </c>
      <c r="Q834" s="39">
        <f t="shared" si="141"/>
        <v>0</v>
      </c>
      <c r="R834" s="39">
        <f>IF((O834 - MAX($O$15:O834)) &lt; 0, O834 - MAX($O$15:O834), 0)</f>
        <v>-4322.4750000000122</v>
      </c>
    </row>
    <row r="835" spans="1:18" x14ac:dyDescent="0.25">
      <c r="A835" s="2">
        <v>821</v>
      </c>
      <c r="B835" t="s">
        <v>821</v>
      </c>
      <c r="C835" s="8">
        <v>193.53</v>
      </c>
      <c r="D835" s="8">
        <v>112.56</v>
      </c>
      <c r="E835" s="17">
        <f t="shared" si="132"/>
        <v>0.54194612640612638</v>
      </c>
      <c r="F835" s="2">
        <f>+IF(A835&gt;$C$3,AVERAGE(INDEX($E$15:$E$2531,A835-$C$3):E834),"")</f>
        <v>0.54588225114460909</v>
      </c>
      <c r="G835" s="2">
        <f>+IF(A835&gt;$C$3,STDEVA(INDEX($E$15:$E$2531,A835-$C$3):E834),"")</f>
        <v>5.8721733130724747E-3</v>
      </c>
      <c r="H835">
        <f t="shared" si="133"/>
        <v>-0.67030118639724234</v>
      </c>
      <c r="I835" s="2" t="str">
        <f t="shared" si="134"/>
        <v/>
      </c>
      <c r="J835">
        <f t="shared" si="135"/>
        <v>192.01</v>
      </c>
      <c r="K835">
        <f t="shared" si="136"/>
        <v>111.38</v>
      </c>
      <c r="L835" s="37">
        <f t="shared" si="137"/>
        <v>85.000000000000853</v>
      </c>
      <c r="M835" t="str">
        <f t="shared" si="138"/>
        <v>Long</v>
      </c>
      <c r="N835" s="39">
        <f t="shared" si="139"/>
        <v>0</v>
      </c>
      <c r="O835" s="40">
        <f t="shared" si="142"/>
        <v>-2757.725000000019</v>
      </c>
      <c r="P835" s="39">
        <f t="shared" si="140"/>
        <v>0</v>
      </c>
      <c r="Q835" s="39">
        <f t="shared" si="141"/>
        <v>0</v>
      </c>
      <c r="R835" s="39">
        <f>IF((O835 - MAX($O$15:O835)) &lt; 0, O835 - MAX($O$15:O835), 0)</f>
        <v>-4322.4750000000122</v>
      </c>
    </row>
    <row r="836" spans="1:18" x14ac:dyDescent="0.25">
      <c r="A836" s="2">
        <v>822</v>
      </c>
      <c r="B836" t="s">
        <v>822</v>
      </c>
      <c r="C836" s="8">
        <v>194.84</v>
      </c>
      <c r="D836" s="8">
        <v>113.44</v>
      </c>
      <c r="E836" s="17">
        <f t="shared" si="132"/>
        <v>0.5409046461545246</v>
      </c>
      <c r="F836" s="2">
        <f>+IF(A836&gt;$C$3,AVERAGE(INDEX($E$15:$E$2531,A836-$C$3):E835),"")</f>
        <v>0.54512653670388556</v>
      </c>
      <c r="G836" s="2">
        <f>+IF(A836&gt;$C$3,STDEVA(INDEX($E$15:$E$2531,A836-$C$3):E835),"")</f>
        <v>5.8949397835552685E-3</v>
      </c>
      <c r="H836">
        <f t="shared" si="133"/>
        <v>-0.71618891869574075</v>
      </c>
      <c r="I836" s="2" t="str">
        <f t="shared" si="134"/>
        <v/>
      </c>
      <c r="J836">
        <f t="shared" si="135"/>
        <v>192.01</v>
      </c>
      <c r="K836">
        <f t="shared" si="136"/>
        <v>111.38</v>
      </c>
      <c r="L836" s="37">
        <f t="shared" si="137"/>
        <v>192.50000000000261</v>
      </c>
      <c r="M836" t="str">
        <f t="shared" si="138"/>
        <v>Long</v>
      </c>
      <c r="N836" s="39">
        <f t="shared" si="139"/>
        <v>0</v>
      </c>
      <c r="O836" s="40">
        <f t="shared" si="142"/>
        <v>-2757.725000000019</v>
      </c>
      <c r="P836" s="39">
        <f t="shared" si="140"/>
        <v>0</v>
      </c>
      <c r="Q836" s="39">
        <f t="shared" si="141"/>
        <v>0</v>
      </c>
      <c r="R836" s="39">
        <f>IF((O836 - MAX($O$15:O836)) &lt; 0, O836 - MAX($O$15:O836), 0)</f>
        <v>-4322.4750000000122</v>
      </c>
    </row>
    <row r="837" spans="1:18" x14ac:dyDescent="0.25">
      <c r="A837" s="2">
        <v>823</v>
      </c>
      <c r="B837" t="s">
        <v>823</v>
      </c>
      <c r="C837" s="8">
        <v>195.76</v>
      </c>
      <c r="D837" s="8">
        <v>113.61</v>
      </c>
      <c r="E837" s="17">
        <f t="shared" si="132"/>
        <v>0.54411788855260301</v>
      </c>
      <c r="F837" s="2">
        <f>+IF(A837&gt;$C$3,AVERAGE(INDEX($E$15:$E$2531,A837-$C$3):E836),"")</f>
        <v>0.54390295837648295</v>
      </c>
      <c r="G837" s="2">
        <f>+IF(A837&gt;$C$3,STDEVA(INDEX($E$15:$E$2531,A837-$C$3):E836),"")</f>
        <v>5.4341997490598669E-3</v>
      </c>
      <c r="H837">
        <f t="shared" si="133"/>
        <v>3.9551394141749872E-2</v>
      </c>
      <c r="I837" s="2" t="str">
        <f t="shared" si="134"/>
        <v/>
      </c>
      <c r="J837">
        <f t="shared" si="135"/>
        <v>192.01</v>
      </c>
      <c r="K837">
        <f t="shared" si="136"/>
        <v>111.38</v>
      </c>
      <c r="L837" s="37">
        <f t="shared" si="137"/>
        <v>379.99999999999898</v>
      </c>
      <c r="M837" t="str">
        <f t="shared" si="138"/>
        <v>Long</v>
      </c>
      <c r="N837" s="39">
        <f t="shared" si="139"/>
        <v>0</v>
      </c>
      <c r="O837" s="40">
        <f t="shared" si="142"/>
        <v>-2757.725000000019</v>
      </c>
      <c r="P837" s="39">
        <f t="shared" si="140"/>
        <v>0</v>
      </c>
      <c r="Q837" s="39">
        <f t="shared" si="141"/>
        <v>0</v>
      </c>
      <c r="R837" s="39">
        <f>IF((O837 - MAX($O$15:O837)) &lt; 0, O837 - MAX($O$15:O837), 0)</f>
        <v>-4322.4750000000122</v>
      </c>
    </row>
    <row r="838" spans="1:18" x14ac:dyDescent="0.25">
      <c r="A838" s="2">
        <v>824</v>
      </c>
      <c r="B838" t="s">
        <v>824</v>
      </c>
      <c r="C838" s="8">
        <v>195.72</v>
      </c>
      <c r="D838" s="8">
        <v>113.39</v>
      </c>
      <c r="E838" s="17">
        <f t="shared" si="132"/>
        <v>0.54585186243717432</v>
      </c>
      <c r="F838" s="2">
        <f>+IF(A838&gt;$C$3,AVERAGE(INDEX($E$15:$E$2531,A838-$C$3):E837),"")</f>
        <v>0.54286572390353727</v>
      </c>
      <c r="G838" s="2">
        <f>+IF(A838&gt;$C$3,STDEVA(INDEX($E$15:$E$2531,A838-$C$3):E837),"")</f>
        <v>4.1140679359118254E-3</v>
      </c>
      <c r="H838">
        <f t="shared" si="133"/>
        <v>0.72583598038597164</v>
      </c>
      <c r="I838" s="2" t="str">
        <f t="shared" si="134"/>
        <v/>
      </c>
      <c r="J838" t="str">
        <f t="shared" si="135"/>
        <v/>
      </c>
      <c r="K838" t="str">
        <f t="shared" si="136"/>
        <v/>
      </c>
      <c r="L838" s="37">
        <f t="shared" si="137"/>
        <v>425.0000000000008</v>
      </c>
      <c r="M838" t="str">
        <f t="shared" si="138"/>
        <v>TP</v>
      </c>
      <c r="N838" s="39">
        <f t="shared" si="139"/>
        <v>425.0000000000008</v>
      </c>
      <c r="O838" s="40">
        <f t="shared" si="142"/>
        <v>-2332.7250000000181</v>
      </c>
      <c r="P838" s="39">
        <f t="shared" si="140"/>
        <v>3.75</v>
      </c>
      <c r="Q838" s="39">
        <f t="shared" si="141"/>
        <v>0</v>
      </c>
      <c r="R838" s="39">
        <f>IF((O838 - MAX($O$15:O838)) &lt; 0, O838 - MAX($O$15:O838), 0)</f>
        <v>-3897.4750000000113</v>
      </c>
    </row>
    <row r="839" spans="1:18" x14ac:dyDescent="0.25">
      <c r="A839" s="2">
        <v>825</v>
      </c>
      <c r="B839" t="s">
        <v>825</v>
      </c>
      <c r="C839" s="8">
        <v>197.36</v>
      </c>
      <c r="D839" s="8">
        <v>115.04</v>
      </c>
      <c r="E839" s="17">
        <f t="shared" si="132"/>
        <v>0.53974957824836467</v>
      </c>
      <c r="F839" s="2">
        <f>+IF(A839&gt;$C$3,AVERAGE(INDEX($E$15:$E$2531,A839-$C$3):E838),"")</f>
        <v>0.54220121438981228</v>
      </c>
      <c r="G839" s="2">
        <f>+IF(A839&gt;$C$3,STDEVA(INDEX($E$15:$E$2531,A839-$C$3):E838),"")</f>
        <v>2.7373610703865466E-3</v>
      </c>
      <c r="H839">
        <f t="shared" si="133"/>
        <v>-0.89562029940807608</v>
      </c>
      <c r="I839" s="2" t="str">
        <f t="shared" si="134"/>
        <v/>
      </c>
      <c r="J839" t="str">
        <f t="shared" si="135"/>
        <v/>
      </c>
      <c r="K839" t="str">
        <f t="shared" si="136"/>
        <v/>
      </c>
      <c r="L839" s="37" t="str">
        <f t="shared" si="137"/>
        <v/>
      </c>
      <c r="M839" t="str">
        <f t="shared" si="138"/>
        <v/>
      </c>
      <c r="N839" s="39">
        <f t="shared" si="139"/>
        <v>0</v>
      </c>
      <c r="O839" s="40">
        <f t="shared" si="142"/>
        <v>-2332.7250000000181</v>
      </c>
      <c r="P839" s="39">
        <f t="shared" si="140"/>
        <v>0</v>
      </c>
      <c r="Q839" s="39">
        <f t="shared" si="141"/>
        <v>0</v>
      </c>
      <c r="R839" s="39">
        <f>IF((O839 - MAX($O$15:O839)) &lt; 0, O839 - MAX($O$15:O839), 0)</f>
        <v>-3897.4750000000113</v>
      </c>
    </row>
    <row r="840" spans="1:18" x14ac:dyDescent="0.25">
      <c r="A840" s="2">
        <v>826</v>
      </c>
      <c r="B840" t="s">
        <v>826</v>
      </c>
      <c r="C840" s="8">
        <v>198.39</v>
      </c>
      <c r="D840" s="8">
        <v>115.44</v>
      </c>
      <c r="E840" s="17">
        <f t="shared" si="132"/>
        <v>0.54148387588906521</v>
      </c>
      <c r="F840" s="2">
        <f>+IF(A840&gt;$C$3,AVERAGE(INDEX($E$15:$E$2531,A840-$C$3):E839),"")</f>
        <v>0.54166231465704129</v>
      </c>
      <c r="G840" s="2">
        <f>+IF(A840&gt;$C$3,STDEVA(INDEX($E$15:$E$2531,A840-$C$3):E839),"")</f>
        <v>2.6830335248951673E-3</v>
      </c>
      <c r="H840">
        <f t="shared" si="133"/>
        <v>-6.6506350487382238E-2</v>
      </c>
      <c r="I840" s="2" t="str">
        <f t="shared" si="134"/>
        <v/>
      </c>
      <c r="J840" t="str">
        <f t="shared" si="135"/>
        <v/>
      </c>
      <c r="K840" t="str">
        <f t="shared" si="136"/>
        <v/>
      </c>
      <c r="L840" s="37" t="str">
        <f t="shared" si="137"/>
        <v/>
      </c>
      <c r="M840" t="str">
        <f t="shared" si="138"/>
        <v/>
      </c>
      <c r="N840" s="39">
        <f t="shared" si="139"/>
        <v>0</v>
      </c>
      <c r="O840" s="40">
        <f t="shared" si="142"/>
        <v>-2332.7250000000181</v>
      </c>
      <c r="P840" s="39">
        <f t="shared" si="140"/>
        <v>0</v>
      </c>
      <c r="Q840" s="39">
        <f t="shared" si="141"/>
        <v>0</v>
      </c>
      <c r="R840" s="39">
        <f>IF((O840 - MAX($O$15:O840)) &lt; 0, O840 - MAX($O$15:O840), 0)</f>
        <v>-3897.4750000000113</v>
      </c>
    </row>
    <row r="841" spans="1:18" x14ac:dyDescent="0.25">
      <c r="A841" s="2">
        <v>827</v>
      </c>
      <c r="B841" t="s">
        <v>827</v>
      </c>
      <c r="C841" s="8">
        <v>198.92</v>
      </c>
      <c r="D841" s="8">
        <v>114.95</v>
      </c>
      <c r="E841" s="17">
        <f t="shared" si="132"/>
        <v>0.54840548263734712</v>
      </c>
      <c r="F841" s="2">
        <f>+IF(A841&gt;$C$3,AVERAGE(INDEX($E$15:$E$2531,A841-$C$3):E840),"")</f>
        <v>0.54163100172806111</v>
      </c>
      <c r="G841" s="2">
        <f>+IF(A841&gt;$C$3,STDEVA(INDEX($E$15:$E$2531,A841-$C$3):E840),"")</f>
        <v>2.6833207070999974E-3</v>
      </c>
      <c r="H841">
        <f t="shared" si="133"/>
        <v>2.5246631501634917</v>
      </c>
      <c r="I841" s="2" t="str">
        <f t="shared" si="134"/>
        <v>Sell</v>
      </c>
      <c r="J841">
        <f t="shared" si="135"/>
        <v>114.95</v>
      </c>
      <c r="K841">
        <f t="shared" si="136"/>
        <v>198.92</v>
      </c>
      <c r="L841" s="37" t="str">
        <f t="shared" si="137"/>
        <v/>
      </c>
      <c r="M841" t="str">
        <f t="shared" si="138"/>
        <v>Short</v>
      </c>
      <c r="N841" s="39">
        <f t="shared" si="139"/>
        <v>0</v>
      </c>
      <c r="O841" s="40">
        <f t="shared" si="142"/>
        <v>-2332.7250000000181</v>
      </c>
      <c r="P841" s="39">
        <f t="shared" si="140"/>
        <v>3.75</v>
      </c>
      <c r="Q841" s="39">
        <f t="shared" si="141"/>
        <v>3923.375</v>
      </c>
      <c r="R841" s="39">
        <f>IF((O841 - MAX($O$15:O841)) &lt; 0, O841 - MAX($O$15:O841), 0)</f>
        <v>-3897.4750000000113</v>
      </c>
    </row>
    <row r="842" spans="1:18" x14ac:dyDescent="0.25">
      <c r="A842" s="2">
        <v>828</v>
      </c>
      <c r="B842" t="s">
        <v>828</v>
      </c>
      <c r="C842" s="8">
        <v>199.5</v>
      </c>
      <c r="D842" s="8">
        <v>115.2</v>
      </c>
      <c r="E842" s="17">
        <f t="shared" si="132"/>
        <v>0.54914448806812721</v>
      </c>
      <c r="F842" s="2">
        <f>+IF(A842&gt;$C$3,AVERAGE(INDEX($E$15:$E$2531,A842-$C$3):E841),"")</f>
        <v>0.54243271823661043</v>
      </c>
      <c r="G842" s="2">
        <f>+IF(A842&gt;$C$3,STDEVA(INDEX($E$15:$E$2531,A842-$C$3):E841),"")</f>
        <v>3.4913477877971636E-3</v>
      </c>
      <c r="H842">
        <f t="shared" si="133"/>
        <v>1.9224008146583165</v>
      </c>
      <c r="I842" s="2" t="str">
        <f t="shared" si="134"/>
        <v>Sell</v>
      </c>
      <c r="J842">
        <f t="shared" si="135"/>
        <v>114.95</v>
      </c>
      <c r="K842">
        <f t="shared" si="136"/>
        <v>198.92</v>
      </c>
      <c r="L842" s="37">
        <f t="shared" si="137"/>
        <v>-82.500000000003126</v>
      </c>
      <c r="M842" t="str">
        <f t="shared" si="138"/>
        <v>Short</v>
      </c>
      <c r="N842" s="39">
        <f t="shared" si="139"/>
        <v>0</v>
      </c>
      <c r="O842" s="40">
        <f t="shared" si="142"/>
        <v>-2332.7250000000181</v>
      </c>
      <c r="P842" s="39">
        <f t="shared" si="140"/>
        <v>0</v>
      </c>
      <c r="Q842" s="39">
        <f t="shared" si="141"/>
        <v>0</v>
      </c>
      <c r="R842" s="39">
        <f>IF((O842 - MAX($O$15:O842)) &lt; 0, O842 - MAX($O$15:O842), 0)</f>
        <v>-3897.4750000000113</v>
      </c>
    </row>
    <row r="843" spans="1:18" x14ac:dyDescent="0.25">
      <c r="A843" s="2">
        <v>829</v>
      </c>
      <c r="B843" t="s">
        <v>829</v>
      </c>
      <c r="C843" s="8">
        <v>199.19</v>
      </c>
      <c r="D843" s="8">
        <v>115.21</v>
      </c>
      <c r="E843" s="17">
        <f t="shared" si="132"/>
        <v>0.54750259303722026</v>
      </c>
      <c r="F843" s="2">
        <f>+IF(A843&gt;$C$3,AVERAGE(INDEX($E$15:$E$2531,A843-$C$3):E842),"")</f>
        <v>0.5431125218869004</v>
      </c>
      <c r="G843" s="2">
        <f>+IF(A843&gt;$C$3,STDEVA(INDEX($E$15:$E$2531,A843-$C$3):E842),"")</f>
        <v>4.1541010775836048E-3</v>
      </c>
      <c r="H843">
        <f t="shared" si="133"/>
        <v>1.0568041240040118</v>
      </c>
      <c r="I843" s="2" t="str">
        <f t="shared" si="134"/>
        <v/>
      </c>
      <c r="J843">
        <f t="shared" si="135"/>
        <v>114.95</v>
      </c>
      <c r="K843">
        <f t="shared" si="136"/>
        <v>198.92</v>
      </c>
      <c r="L843" s="37">
        <f t="shared" si="137"/>
        <v>-2.5000000000048317</v>
      </c>
      <c r="M843" t="str">
        <f t="shared" si="138"/>
        <v>Short</v>
      </c>
      <c r="N843" s="39">
        <f t="shared" si="139"/>
        <v>0</v>
      </c>
      <c r="O843" s="40">
        <f t="shared" si="142"/>
        <v>-2332.7250000000181</v>
      </c>
      <c r="P843" s="39">
        <f t="shared" si="140"/>
        <v>0</v>
      </c>
      <c r="Q843" s="39">
        <f t="shared" si="141"/>
        <v>0</v>
      </c>
      <c r="R843" s="39">
        <f>IF((O843 - MAX($O$15:O843)) &lt; 0, O843 - MAX($O$15:O843), 0)</f>
        <v>-3897.4750000000113</v>
      </c>
    </row>
    <row r="844" spans="1:18" x14ac:dyDescent="0.25">
      <c r="A844" s="2">
        <v>830</v>
      </c>
      <c r="B844" t="s">
        <v>830</v>
      </c>
      <c r="C844" s="8">
        <v>200.2</v>
      </c>
      <c r="D844" s="8">
        <v>115.75</v>
      </c>
      <c r="E844" s="17">
        <f t="shared" si="132"/>
        <v>0.54788417391477673</v>
      </c>
      <c r="F844" s="2">
        <f>+IF(A844&gt;$C$3,AVERAGE(INDEX($E$15:$E$2531,A844-$C$3):E843),"")</f>
        <v>0.54434517127006143</v>
      </c>
      <c r="G844" s="2">
        <f>+IF(A844&gt;$C$3,STDEVA(INDEX($E$15:$E$2531,A844-$C$3):E843),"")</f>
        <v>3.5126516667991813E-3</v>
      </c>
      <c r="H844">
        <f t="shared" si="133"/>
        <v>1.0075017338511463</v>
      </c>
      <c r="I844" s="2" t="str">
        <f t="shared" si="134"/>
        <v/>
      </c>
      <c r="J844">
        <f t="shared" si="135"/>
        <v>114.95</v>
      </c>
      <c r="K844">
        <f t="shared" si="136"/>
        <v>198.92</v>
      </c>
      <c r="L844" s="37">
        <f t="shared" si="137"/>
        <v>-120.00000000000099</v>
      </c>
      <c r="M844" t="str">
        <f t="shared" si="138"/>
        <v>Short</v>
      </c>
      <c r="N844" s="39">
        <f t="shared" si="139"/>
        <v>0</v>
      </c>
      <c r="O844" s="40">
        <f t="shared" si="142"/>
        <v>-2332.7250000000181</v>
      </c>
      <c r="P844" s="39">
        <f t="shared" si="140"/>
        <v>0</v>
      </c>
      <c r="Q844" s="39">
        <f t="shared" si="141"/>
        <v>0</v>
      </c>
      <c r="R844" s="39">
        <f>IF((O844 - MAX($O$15:O844)) &lt; 0, O844 - MAX($O$15:O844), 0)</f>
        <v>-3897.4750000000113</v>
      </c>
    </row>
    <row r="845" spans="1:18" x14ac:dyDescent="0.25">
      <c r="A845" s="2">
        <v>831</v>
      </c>
      <c r="B845" t="s">
        <v>831</v>
      </c>
      <c r="C845" s="8">
        <v>200.33</v>
      </c>
      <c r="D845" s="8">
        <v>116.8</v>
      </c>
      <c r="E845" s="17">
        <f t="shared" si="132"/>
        <v>0.53950293639943447</v>
      </c>
      <c r="F845" s="2">
        <f>+IF(A845&gt;$C$3,AVERAGE(INDEX($E$15:$E$2531,A845-$C$3):E844),"")</f>
        <v>0.54500495432657814</v>
      </c>
      <c r="G845" s="2">
        <f>+IF(A845&gt;$C$3,STDEVA(INDEX($E$15:$E$2531,A845-$C$3):E844),"")</f>
        <v>3.5630231928670251E-3</v>
      </c>
      <c r="H845">
        <f t="shared" si="133"/>
        <v>-1.5441993019182139</v>
      </c>
      <c r="I845" s="2" t="str">
        <f t="shared" si="134"/>
        <v/>
      </c>
      <c r="J845">
        <f t="shared" si="135"/>
        <v>114.95</v>
      </c>
      <c r="K845">
        <f t="shared" si="136"/>
        <v>198.92</v>
      </c>
      <c r="L845" s="37">
        <f t="shared" si="137"/>
        <v>109.99999999999233</v>
      </c>
      <c r="M845" t="str">
        <f t="shared" si="138"/>
        <v>Short</v>
      </c>
      <c r="N845" s="39">
        <f t="shared" si="139"/>
        <v>0</v>
      </c>
      <c r="O845" s="40">
        <f t="shared" si="142"/>
        <v>-2332.7250000000181</v>
      </c>
      <c r="P845" s="39">
        <f t="shared" si="140"/>
        <v>0</v>
      </c>
      <c r="Q845" s="39">
        <f t="shared" si="141"/>
        <v>0</v>
      </c>
      <c r="R845" s="39">
        <f>IF((O845 - MAX($O$15:O845)) &lt; 0, O845 - MAX($O$15:O845), 0)</f>
        <v>-3897.4750000000113</v>
      </c>
    </row>
    <row r="846" spans="1:18" x14ac:dyDescent="0.25">
      <c r="A846" s="2">
        <v>832</v>
      </c>
      <c r="B846" t="s">
        <v>832</v>
      </c>
      <c r="C846" s="8">
        <v>200.25</v>
      </c>
      <c r="D846" s="8">
        <v>116.51</v>
      </c>
      <c r="E846" s="17">
        <f t="shared" si="132"/>
        <v>0.54158947971661886</v>
      </c>
      <c r="F846" s="2">
        <f>+IF(A846&gt;$C$3,AVERAGE(INDEX($E$15:$E$2531,A846-$C$3):E845),"")</f>
        <v>0.54484920879823484</v>
      </c>
      <c r="G846" s="2">
        <f>+IF(A846&gt;$C$3,STDEVA(INDEX($E$15:$E$2531,A846-$C$3):E845),"")</f>
        <v>3.7881796143015276E-3</v>
      </c>
      <c r="H846">
        <f t="shared" si="133"/>
        <v>-0.86050013819553706</v>
      </c>
      <c r="I846" s="2" t="str">
        <f t="shared" si="134"/>
        <v/>
      </c>
      <c r="J846">
        <f t="shared" si="135"/>
        <v>114.95</v>
      </c>
      <c r="K846">
        <f t="shared" si="136"/>
        <v>198.92</v>
      </c>
      <c r="L846" s="37">
        <f t="shared" si="137"/>
        <v>57.499999999997442</v>
      </c>
      <c r="M846" t="str">
        <f t="shared" si="138"/>
        <v>Short</v>
      </c>
      <c r="N846" s="39">
        <f t="shared" si="139"/>
        <v>0</v>
      </c>
      <c r="O846" s="40">
        <f t="shared" si="142"/>
        <v>-2332.7250000000181</v>
      </c>
      <c r="P846" s="39">
        <f t="shared" si="140"/>
        <v>0</v>
      </c>
      <c r="Q846" s="39">
        <f t="shared" si="141"/>
        <v>0</v>
      </c>
      <c r="R846" s="39">
        <f>IF((O846 - MAX($O$15:O846)) &lt; 0, O846 - MAX($O$15:O846), 0)</f>
        <v>-3897.4750000000113</v>
      </c>
    </row>
    <row r="847" spans="1:18" x14ac:dyDescent="0.25">
      <c r="A847" s="2">
        <v>833</v>
      </c>
      <c r="B847" t="s">
        <v>833</v>
      </c>
      <c r="C847" s="8">
        <v>200.14</v>
      </c>
      <c r="D847" s="8">
        <v>115.91</v>
      </c>
      <c r="E847" s="17">
        <f t="shared" si="132"/>
        <v>0.54620309376165632</v>
      </c>
      <c r="F847" s="2">
        <f>+IF(A847&gt;$C$3,AVERAGE(INDEX($E$15:$E$2531,A847-$C$3):E846),"")</f>
        <v>0.54456827448312539</v>
      </c>
      <c r="G847" s="2">
        <f>+IF(A847&gt;$C$3,STDEVA(INDEX($E$15:$E$2531,A847-$C$3):E846),"")</f>
        <v>3.9399099910544496E-3</v>
      </c>
      <c r="H847">
        <f t="shared" si="133"/>
        <v>0.41493823012271369</v>
      </c>
      <c r="I847" s="2" t="str">
        <f t="shared" si="134"/>
        <v/>
      </c>
      <c r="J847">
        <f t="shared" si="135"/>
        <v>114.95</v>
      </c>
      <c r="K847">
        <f t="shared" si="136"/>
        <v>198.92</v>
      </c>
      <c r="L847" s="37">
        <f t="shared" si="137"/>
        <v>-65.000000000001279</v>
      </c>
      <c r="M847" t="str">
        <f t="shared" si="138"/>
        <v>Short</v>
      </c>
      <c r="N847" s="39">
        <f t="shared" si="139"/>
        <v>0</v>
      </c>
      <c r="O847" s="40">
        <f t="shared" si="142"/>
        <v>-2332.7250000000181</v>
      </c>
      <c r="P847" s="39">
        <f t="shared" si="140"/>
        <v>0</v>
      </c>
      <c r="Q847" s="39">
        <f t="shared" si="141"/>
        <v>0</v>
      </c>
      <c r="R847" s="39">
        <f>IF((O847 - MAX($O$15:O847)) &lt; 0, O847 - MAX($O$15:O847), 0)</f>
        <v>-3897.4750000000113</v>
      </c>
    </row>
    <row r="848" spans="1:18" x14ac:dyDescent="0.25">
      <c r="A848" s="2">
        <v>834</v>
      </c>
      <c r="B848" t="s">
        <v>834</v>
      </c>
      <c r="C848" s="8">
        <v>200.71</v>
      </c>
      <c r="D848" s="8">
        <v>116.56</v>
      </c>
      <c r="E848" s="17">
        <f t="shared" ref="E848:E911" si="143">+LN(C848/D848)</f>
        <v>0.54345491828445236</v>
      </c>
      <c r="F848" s="2">
        <f>+IF(A848&gt;$C$3,AVERAGE(INDEX($E$15:$E$2531,A848-$C$3):E847),"")</f>
        <v>0.54460730018584569</v>
      </c>
      <c r="G848" s="2">
        <f>+IF(A848&gt;$C$3,STDEVA(INDEX($E$15:$E$2531,A848-$C$3):E847),"")</f>
        <v>3.9559204821587816E-3</v>
      </c>
      <c r="H848">
        <f t="shared" ref="H848:H911" si="144">+IF(F848="","",(E848-F848)/G848)</f>
        <v>-0.29130562825784195</v>
      </c>
      <c r="I848" s="2" t="str">
        <f t="shared" ref="I848:I911" si="145">+IF(H848="","",IF(H848&lt;$C$4,"Buy",IF(H848&gt;$C$5,"Sell","")))</f>
        <v/>
      </c>
      <c r="J848">
        <f t="shared" ref="J848:J911" si="146">IF(M848=M847, J847, IF(OR(M848="TP", M848="SL"), "", IF(I848="Buy", C848, IF(I848="Sell", D848, ""))))</f>
        <v>114.95</v>
      </c>
      <c r="K848">
        <f t="shared" ref="K848:K911" si="147">IF(M848=M847, K847, IF(OR(M848="TP", M848="SL"), "",IF(I848="Buy", D848, IF(I848="Sell", C848, ""))))</f>
        <v>198.92</v>
      </c>
      <c r="L848" s="37">
        <f t="shared" ref="L848:L911" si="148">IF(M847="Long", (C848-J847)*$C$8+(K847-D848)*$C$9, IF(M847="Short", (K847-C848)*$C$8+(D848-J847)*$C$9, ""))</f>
        <v>-45.00000000000523</v>
      </c>
      <c r="M848" t="str">
        <f t="shared" ref="M848:M911" si="149">IF(OR(M847="", M847="SL", M847="TP"), IF(I848="Sell","Short",(IF(I848="Buy","Long",I848))), IF(L848="", "", IF(L848&lt;$C$6, "SL", IF(L848&gt;$C$7, "TP", M847))))</f>
        <v>Short</v>
      </c>
      <c r="N848" s="39">
        <f t="shared" ref="N848:N911" si="150">IF(OR(M848="TP", M848="SL"), L848, 0)</f>
        <v>0</v>
      </c>
      <c r="O848" s="40">
        <f t="shared" si="142"/>
        <v>-2332.7250000000181</v>
      </c>
      <c r="P848" s="39">
        <f t="shared" ref="P848:P911" si="151">IF(OR(AND(I848&lt;&gt;"", J847=""), OR(M848="TP", M848="SL",)), ($C$9+$C$8)*$C$11, 0)</f>
        <v>0</v>
      </c>
      <c r="Q848" s="39">
        <f t="shared" ref="Q848:Q911" si="152">IF(AND(I848&lt;&gt;"",J847=""),(D848*$C$9+C848*$C$8)*$C$10,0)</f>
        <v>0</v>
      </c>
      <c r="R848" s="39">
        <f>IF((O848 - MAX($O$15:O848)) &lt; 0, O848 - MAX($O$15:O848), 0)</f>
        <v>-3897.4750000000113</v>
      </c>
    </row>
    <row r="849" spans="1:18" x14ac:dyDescent="0.25">
      <c r="A849" s="2">
        <v>835</v>
      </c>
      <c r="B849" t="s">
        <v>835</v>
      </c>
      <c r="C849" s="8">
        <v>200.61</v>
      </c>
      <c r="D849" s="8">
        <v>117.2</v>
      </c>
      <c r="E849" s="17">
        <f t="shared" si="143"/>
        <v>0.53748084759108472</v>
      </c>
      <c r="F849" s="2">
        <f>+IF(A849&gt;$C$3,AVERAGE(INDEX($E$15:$E$2531,A849-$C$3):E848),"")</f>
        <v>0.54501900463429986</v>
      </c>
      <c r="G849" s="2">
        <f>+IF(A849&gt;$C$3,STDEVA(INDEX($E$15:$E$2531,A849-$C$3):E848),"")</f>
        <v>3.5601873465133313E-3</v>
      </c>
      <c r="H849">
        <f t="shared" si="144"/>
        <v>-2.1173484172392323</v>
      </c>
      <c r="I849" s="2" t="str">
        <f t="shared" si="145"/>
        <v>Buy</v>
      </c>
      <c r="J849">
        <f t="shared" si="146"/>
        <v>114.95</v>
      </c>
      <c r="K849">
        <f t="shared" si="147"/>
        <v>198.92</v>
      </c>
      <c r="L849" s="37">
        <f t="shared" si="148"/>
        <v>139.99999999999346</v>
      </c>
      <c r="M849" t="str">
        <f t="shared" si="149"/>
        <v>Short</v>
      </c>
      <c r="N849" s="39">
        <f t="shared" si="150"/>
        <v>0</v>
      </c>
      <c r="O849" s="40">
        <f t="shared" ref="O849:O912" si="153">+N849+O848</f>
        <v>-2332.7250000000181</v>
      </c>
      <c r="P849" s="39">
        <f t="shared" si="151"/>
        <v>0</v>
      </c>
      <c r="Q849" s="39">
        <f t="shared" si="152"/>
        <v>0</v>
      </c>
      <c r="R849" s="39">
        <f>IF((O849 - MAX($O$15:O849)) &lt; 0, O849 - MAX($O$15:O849), 0)</f>
        <v>-3897.4750000000113</v>
      </c>
    </row>
    <row r="850" spans="1:18" x14ac:dyDescent="0.25">
      <c r="A850" s="2">
        <v>836</v>
      </c>
      <c r="B850" t="s">
        <v>836</v>
      </c>
      <c r="C850" s="8">
        <v>200.5</v>
      </c>
      <c r="D850" s="8">
        <v>116.46</v>
      </c>
      <c r="E850" s="17">
        <f t="shared" si="143"/>
        <v>0.54326638033765007</v>
      </c>
      <c r="F850" s="2">
        <f>+IF(A850&gt;$C$3,AVERAGE(INDEX($E$15:$E$2531,A850-$C$3):E849),"")</f>
        <v>0.54457422371230202</v>
      </c>
      <c r="G850" s="2">
        <f>+IF(A850&gt;$C$3,STDEVA(INDEX($E$15:$E$2531,A850-$C$3):E849),"")</f>
        <v>4.2418403624461679E-3</v>
      </c>
      <c r="H850">
        <f t="shared" si="144"/>
        <v>-0.30831980058244091</v>
      </c>
      <c r="I850" s="2" t="str">
        <f t="shared" si="145"/>
        <v/>
      </c>
      <c r="J850">
        <f t="shared" si="146"/>
        <v>114.95</v>
      </c>
      <c r="K850">
        <f t="shared" si="147"/>
        <v>198.92</v>
      </c>
      <c r="L850" s="37">
        <f t="shared" si="148"/>
        <v>-17.5000000000054</v>
      </c>
      <c r="M850" t="str">
        <f t="shared" si="149"/>
        <v>Short</v>
      </c>
      <c r="N850" s="39">
        <f t="shared" si="150"/>
        <v>0</v>
      </c>
      <c r="O850" s="40">
        <f t="shared" si="153"/>
        <v>-2332.7250000000181</v>
      </c>
      <c r="P850" s="39">
        <f t="shared" si="151"/>
        <v>0</v>
      </c>
      <c r="Q850" s="39">
        <f t="shared" si="152"/>
        <v>0</v>
      </c>
      <c r="R850" s="39">
        <f>IF((O850 - MAX($O$15:O850)) &lt; 0, O850 - MAX($O$15:O850), 0)</f>
        <v>-3897.4750000000113</v>
      </c>
    </row>
    <row r="851" spans="1:18" x14ac:dyDescent="0.25">
      <c r="A851" s="2">
        <v>837</v>
      </c>
      <c r="B851" t="s">
        <v>837</v>
      </c>
      <c r="C851" s="8">
        <v>200.21010000000001</v>
      </c>
      <c r="D851" s="8">
        <v>116.01</v>
      </c>
      <c r="E851" s="17">
        <f t="shared" si="143"/>
        <v>0.54569092087171855</v>
      </c>
      <c r="F851" s="2">
        <f>+IF(A851&gt;$C$3,AVERAGE(INDEX($E$15:$E$2531,A851-$C$3):E850),"")</f>
        <v>0.54400321234566906</v>
      </c>
      <c r="G851" s="2">
        <f>+IF(A851&gt;$C$3,STDEVA(INDEX($E$15:$E$2531,A851-$C$3):E850),"")</f>
        <v>4.0006733932908996E-3</v>
      </c>
      <c r="H851">
        <f t="shared" si="144"/>
        <v>0.42185611274336132</v>
      </c>
      <c r="I851" s="2" t="str">
        <f t="shared" si="145"/>
        <v/>
      </c>
      <c r="J851">
        <f t="shared" si="146"/>
        <v>114.95</v>
      </c>
      <c r="K851">
        <f t="shared" si="147"/>
        <v>198.92</v>
      </c>
      <c r="L851" s="37">
        <f t="shared" si="148"/>
        <v>-57.525000000005377</v>
      </c>
      <c r="M851" t="str">
        <f t="shared" si="149"/>
        <v>Short</v>
      </c>
      <c r="N851" s="39">
        <f t="shared" si="150"/>
        <v>0</v>
      </c>
      <c r="O851" s="40">
        <f t="shared" si="153"/>
        <v>-2332.7250000000181</v>
      </c>
      <c r="P851" s="39">
        <f t="shared" si="151"/>
        <v>0</v>
      </c>
      <c r="Q851" s="39">
        <f t="shared" si="152"/>
        <v>0</v>
      </c>
      <c r="R851" s="39">
        <f>IF((O851 - MAX($O$15:O851)) &lt; 0, O851 - MAX($O$15:O851), 0)</f>
        <v>-3897.4750000000113</v>
      </c>
    </row>
    <row r="852" spans="1:18" x14ac:dyDescent="0.25">
      <c r="A852" s="2">
        <v>838</v>
      </c>
      <c r="B852" t="s">
        <v>838</v>
      </c>
      <c r="C852" s="8">
        <v>201.11</v>
      </c>
      <c r="D852" s="8">
        <v>116.38</v>
      </c>
      <c r="E852" s="17">
        <f t="shared" si="143"/>
        <v>0.54699132281798779</v>
      </c>
      <c r="F852" s="2">
        <f>+IF(A852&gt;$C$3,AVERAGE(INDEX($E$15:$E$2531,A852-$C$3):E851),"")</f>
        <v>0.54361948265717919</v>
      </c>
      <c r="G852" s="2">
        <f>+IF(A852&gt;$C$3,STDEVA(INDEX($E$15:$E$2531,A852-$C$3):E851),"")</f>
        <v>3.5904997658472155E-3</v>
      </c>
      <c r="H852">
        <f t="shared" si="144"/>
        <v>0.93910050987372307</v>
      </c>
      <c r="I852" s="2" t="str">
        <f t="shared" si="145"/>
        <v/>
      </c>
      <c r="J852">
        <f t="shared" si="146"/>
        <v>114.95</v>
      </c>
      <c r="K852">
        <f t="shared" si="147"/>
        <v>198.92</v>
      </c>
      <c r="L852" s="37">
        <f t="shared" si="148"/>
        <v>-190.00000000000841</v>
      </c>
      <c r="M852" t="str">
        <f t="shared" si="149"/>
        <v>Short</v>
      </c>
      <c r="N852" s="39">
        <f t="shared" si="150"/>
        <v>0</v>
      </c>
      <c r="O852" s="40">
        <f t="shared" si="153"/>
        <v>-2332.7250000000181</v>
      </c>
      <c r="P852" s="39">
        <f t="shared" si="151"/>
        <v>0</v>
      </c>
      <c r="Q852" s="39">
        <f t="shared" si="152"/>
        <v>0</v>
      </c>
      <c r="R852" s="39">
        <f>IF((O852 - MAX($O$15:O852)) &lt; 0, O852 - MAX($O$15:O852), 0)</f>
        <v>-3897.4750000000113</v>
      </c>
    </row>
    <row r="853" spans="1:18" x14ac:dyDescent="0.25">
      <c r="A853" s="2">
        <v>839</v>
      </c>
      <c r="B853" t="s">
        <v>839</v>
      </c>
      <c r="C853" s="8">
        <v>200.59</v>
      </c>
      <c r="D853" s="8">
        <v>116.56</v>
      </c>
      <c r="E853" s="17">
        <f t="shared" si="143"/>
        <v>0.54285686194965677</v>
      </c>
      <c r="F853" s="2">
        <f>+IF(A853&gt;$C$3,AVERAGE(INDEX($E$15:$E$2531,A853-$C$3):E852),"")</f>
        <v>0.54356267485504228</v>
      </c>
      <c r="G853" s="2">
        <f>+IF(A853&gt;$C$3,STDEVA(INDEX($E$15:$E$2531,A853-$C$3):E852),"")</f>
        <v>3.5248266669688456E-3</v>
      </c>
      <c r="H853">
        <f t="shared" si="144"/>
        <v>-0.2002404577790137</v>
      </c>
      <c r="I853" s="2" t="str">
        <f t="shared" si="145"/>
        <v/>
      </c>
      <c r="J853">
        <f t="shared" si="146"/>
        <v>114.95</v>
      </c>
      <c r="K853">
        <f t="shared" si="147"/>
        <v>198.92</v>
      </c>
      <c r="L853" s="37">
        <f t="shared" si="148"/>
        <v>-15.000000000004093</v>
      </c>
      <c r="M853" t="str">
        <f t="shared" si="149"/>
        <v>Short</v>
      </c>
      <c r="N853" s="39">
        <f t="shared" si="150"/>
        <v>0</v>
      </c>
      <c r="O853" s="40">
        <f t="shared" si="153"/>
        <v>-2332.7250000000181</v>
      </c>
      <c r="P853" s="39">
        <f t="shared" si="151"/>
        <v>0</v>
      </c>
      <c r="Q853" s="39">
        <f t="shared" si="152"/>
        <v>0</v>
      </c>
      <c r="R853" s="39">
        <f>IF((O853 - MAX($O$15:O853)) &lt; 0, O853 - MAX($O$15:O853), 0)</f>
        <v>-3897.4750000000113</v>
      </c>
    </row>
    <row r="854" spans="1:18" x14ac:dyDescent="0.25">
      <c r="A854" s="2">
        <v>840</v>
      </c>
      <c r="B854" t="s">
        <v>840</v>
      </c>
      <c r="C854" s="8">
        <v>199.32</v>
      </c>
      <c r="D854" s="8">
        <v>115.18</v>
      </c>
      <c r="E854" s="17">
        <f t="shared" si="143"/>
        <v>0.5484154513346774</v>
      </c>
      <c r="F854" s="2">
        <f>+IF(A854&gt;$C$3,AVERAGE(INDEX($E$15:$E$2531,A854-$C$3):E853),"")</f>
        <v>0.54300408463669558</v>
      </c>
      <c r="G854" s="2">
        <f>+IF(A854&gt;$C$3,STDEVA(INDEX($E$15:$E$2531,A854-$C$3):E853),"")</f>
        <v>3.1306915111366917E-3</v>
      </c>
      <c r="H854">
        <f t="shared" si="144"/>
        <v>1.7284892742488871</v>
      </c>
      <c r="I854" s="2" t="str">
        <f t="shared" si="145"/>
        <v/>
      </c>
      <c r="J854">
        <f t="shared" si="146"/>
        <v>114.95</v>
      </c>
      <c r="K854">
        <f t="shared" si="147"/>
        <v>198.92</v>
      </c>
      <c r="L854" s="37">
        <f t="shared" si="148"/>
        <v>-42.500000000000426</v>
      </c>
      <c r="M854" t="str">
        <f t="shared" si="149"/>
        <v>Short</v>
      </c>
      <c r="N854" s="39">
        <f t="shared" si="150"/>
        <v>0</v>
      </c>
      <c r="O854" s="40">
        <f t="shared" si="153"/>
        <v>-2332.7250000000181</v>
      </c>
      <c r="P854" s="39">
        <f t="shared" si="151"/>
        <v>0</v>
      </c>
      <c r="Q854" s="39">
        <f t="shared" si="152"/>
        <v>0</v>
      </c>
      <c r="R854" s="39">
        <f>IF((O854 - MAX($O$15:O854)) &lt; 0, O854 - MAX($O$15:O854), 0)</f>
        <v>-3897.4750000000113</v>
      </c>
    </row>
    <row r="855" spans="1:18" x14ac:dyDescent="0.25">
      <c r="A855" s="2">
        <v>841</v>
      </c>
      <c r="B855" t="s">
        <v>841</v>
      </c>
      <c r="C855" s="8">
        <v>200.07</v>
      </c>
      <c r="D855" s="8">
        <v>115.86</v>
      </c>
      <c r="E855" s="17">
        <f t="shared" si="143"/>
        <v>0.54628473964384638</v>
      </c>
      <c r="F855" s="2">
        <f>+IF(A855&gt;$C$3,AVERAGE(INDEX($E$15:$E$2531,A855-$C$3):E854),"")</f>
        <v>0.54399436407394475</v>
      </c>
      <c r="G855" s="2">
        <f>+IF(A855&gt;$C$3,STDEVA(INDEX($E$15:$E$2531,A855-$C$3):E854),"")</f>
        <v>3.2903040321038313E-3</v>
      </c>
      <c r="H855">
        <f t="shared" si="144"/>
        <v>0.69609846006758325</v>
      </c>
      <c r="I855" s="2" t="str">
        <f t="shared" si="145"/>
        <v/>
      </c>
      <c r="J855">
        <f t="shared" si="146"/>
        <v>114.95</v>
      </c>
      <c r="K855">
        <f t="shared" si="147"/>
        <v>198.92</v>
      </c>
      <c r="L855" s="37">
        <f t="shared" si="148"/>
        <v>-60.000000000002274</v>
      </c>
      <c r="M855" t="str">
        <f t="shared" si="149"/>
        <v>Short</v>
      </c>
      <c r="N855" s="39">
        <f t="shared" si="150"/>
        <v>0</v>
      </c>
      <c r="O855" s="40">
        <f t="shared" si="153"/>
        <v>-2332.7250000000181</v>
      </c>
      <c r="P855" s="39">
        <f t="shared" si="151"/>
        <v>0</v>
      </c>
      <c r="Q855" s="39">
        <f t="shared" si="152"/>
        <v>0</v>
      </c>
      <c r="R855" s="39">
        <f>IF((O855 - MAX($O$15:O855)) &lt; 0, O855 - MAX($O$15:O855), 0)</f>
        <v>-3897.4750000000113</v>
      </c>
    </row>
    <row r="856" spans="1:18" x14ac:dyDescent="0.25">
      <c r="A856" s="2">
        <v>842</v>
      </c>
      <c r="B856" t="s">
        <v>842</v>
      </c>
      <c r="C856" s="8">
        <v>200.3</v>
      </c>
      <c r="D856" s="8">
        <v>116.61</v>
      </c>
      <c r="E856" s="17">
        <f t="shared" si="143"/>
        <v>0.54098120913953118</v>
      </c>
      <c r="F856" s="2">
        <f>+IF(A856&gt;$C$3,AVERAGE(INDEX($E$15:$E$2531,A856-$C$3):E855),"")</f>
        <v>0.54451605962141447</v>
      </c>
      <c r="G856" s="2">
        <f>+IF(A856&gt;$C$3,STDEVA(INDEX($E$15:$E$2531,A856-$C$3):E855),"")</f>
        <v>3.2330647277442814E-3</v>
      </c>
      <c r="H856">
        <f t="shared" si="144"/>
        <v>-1.0933435546616985</v>
      </c>
      <c r="I856" s="2" t="str">
        <f t="shared" si="145"/>
        <v/>
      </c>
      <c r="J856">
        <f t="shared" si="146"/>
        <v>114.95</v>
      </c>
      <c r="K856">
        <f t="shared" si="147"/>
        <v>198.92</v>
      </c>
      <c r="L856" s="37">
        <f t="shared" si="148"/>
        <v>69.999999999993179</v>
      </c>
      <c r="M856" t="str">
        <f t="shared" si="149"/>
        <v>Short</v>
      </c>
      <c r="N856" s="39">
        <f t="shared" si="150"/>
        <v>0</v>
      </c>
      <c r="O856" s="40">
        <f t="shared" si="153"/>
        <v>-2332.7250000000181</v>
      </c>
      <c r="P856" s="39">
        <f t="shared" si="151"/>
        <v>0</v>
      </c>
      <c r="Q856" s="39">
        <f t="shared" si="152"/>
        <v>0</v>
      </c>
      <c r="R856" s="39">
        <f>IF((O856 - MAX($O$15:O856)) &lt; 0, O856 - MAX($O$15:O856), 0)</f>
        <v>-3897.4750000000113</v>
      </c>
    </row>
    <row r="857" spans="1:18" x14ac:dyDescent="0.25">
      <c r="A857" s="2">
        <v>843</v>
      </c>
      <c r="B857" t="s">
        <v>843</v>
      </c>
      <c r="C857" s="8">
        <v>199.13</v>
      </c>
      <c r="D857" s="8">
        <v>115.37</v>
      </c>
      <c r="E857" s="17">
        <f t="shared" si="143"/>
        <v>0.54581352283138529</v>
      </c>
      <c r="F857" s="2">
        <f>+IF(A857&gt;$C$3,AVERAGE(INDEX($E$15:$E$2531,A857-$C$3):E856),"")</f>
        <v>0.54393585021895619</v>
      </c>
      <c r="G857" s="2">
        <f>+IF(A857&gt;$C$3,STDEVA(INDEX($E$15:$E$2531,A857-$C$3):E856),"")</f>
        <v>3.358588942042719E-3</v>
      </c>
      <c r="H857">
        <f t="shared" si="144"/>
        <v>0.55906591870307587</v>
      </c>
      <c r="I857" s="2" t="str">
        <f t="shared" si="145"/>
        <v/>
      </c>
      <c r="J857">
        <f t="shared" si="146"/>
        <v>114.95</v>
      </c>
      <c r="K857">
        <f t="shared" si="147"/>
        <v>198.92</v>
      </c>
      <c r="L857" s="37">
        <f t="shared" si="148"/>
        <v>52.499999999998437</v>
      </c>
      <c r="M857" t="str">
        <f t="shared" si="149"/>
        <v>Short</v>
      </c>
      <c r="N857" s="39">
        <f t="shared" si="150"/>
        <v>0</v>
      </c>
      <c r="O857" s="40">
        <f t="shared" si="153"/>
        <v>-2332.7250000000181</v>
      </c>
      <c r="P857" s="39">
        <f t="shared" si="151"/>
        <v>0</v>
      </c>
      <c r="Q857" s="39">
        <f t="shared" si="152"/>
        <v>0</v>
      </c>
      <c r="R857" s="39">
        <f>IF((O857 - MAX($O$15:O857)) &lt; 0, O857 - MAX($O$15:O857), 0)</f>
        <v>-3897.4750000000113</v>
      </c>
    </row>
    <row r="858" spans="1:18" x14ac:dyDescent="0.25">
      <c r="A858" s="2">
        <v>844</v>
      </c>
      <c r="B858" t="s">
        <v>844</v>
      </c>
      <c r="C858" s="8">
        <v>198.98099999999999</v>
      </c>
      <c r="D858" s="8">
        <v>114.11</v>
      </c>
      <c r="E858" s="17">
        <f t="shared" si="143"/>
        <v>0.55604644733271358</v>
      </c>
      <c r="F858" s="2">
        <f>+IF(A858&gt;$C$3,AVERAGE(INDEX($E$15:$E$2531,A858-$C$3):E857),"")</f>
        <v>0.54419791739083756</v>
      </c>
      <c r="G858" s="2">
        <f>+IF(A858&gt;$C$3,STDEVA(INDEX($E$15:$E$2531,A858-$C$3):E857),"")</f>
        <v>3.4080273536081797E-3</v>
      </c>
      <c r="H858">
        <f t="shared" si="144"/>
        <v>3.4766534163323626</v>
      </c>
      <c r="I858" s="2" t="str">
        <f t="shared" si="145"/>
        <v>Sell</v>
      </c>
      <c r="J858" t="str">
        <f t="shared" si="146"/>
        <v/>
      </c>
      <c r="K858" t="str">
        <f t="shared" si="147"/>
        <v/>
      </c>
      <c r="L858" s="37">
        <f t="shared" si="148"/>
        <v>-225.25000000000261</v>
      </c>
      <c r="M858" t="str">
        <f t="shared" si="149"/>
        <v>SL</v>
      </c>
      <c r="N858" s="39">
        <f t="shared" si="150"/>
        <v>-225.25000000000261</v>
      </c>
      <c r="O858" s="40">
        <f t="shared" si="153"/>
        <v>-2557.9750000000208</v>
      </c>
      <c r="P858" s="39">
        <f t="shared" si="151"/>
        <v>3.75</v>
      </c>
      <c r="Q858" s="39">
        <f t="shared" si="152"/>
        <v>0</v>
      </c>
      <c r="R858" s="39">
        <f>IF((O858 - MAX($O$15:O858)) &lt; 0, O858 - MAX($O$15:O858), 0)</f>
        <v>-4122.725000000014</v>
      </c>
    </row>
    <row r="859" spans="1:18" x14ac:dyDescent="0.25">
      <c r="A859" s="2">
        <v>845</v>
      </c>
      <c r="B859" t="s">
        <v>845</v>
      </c>
      <c r="C859" s="8">
        <v>200.48</v>
      </c>
      <c r="D859" s="8">
        <v>114.43</v>
      </c>
      <c r="E859" s="17">
        <f t="shared" si="143"/>
        <v>0.56075120881813467</v>
      </c>
      <c r="F859" s="2">
        <f>+IF(A859&gt;$C$3,AVERAGE(INDEX($E$15:$E$2531,A859-$C$3):E858),"")</f>
        <v>0.54626076180657401</v>
      </c>
      <c r="G859" s="2">
        <f>+IF(A859&gt;$C$3,STDEVA(INDEX($E$15:$E$2531,A859-$C$3):E858),"")</f>
        <v>4.3285086184576054E-3</v>
      </c>
      <c r="H859">
        <f t="shared" si="144"/>
        <v>3.3476765992264785</v>
      </c>
      <c r="I859" s="2" t="str">
        <f t="shared" si="145"/>
        <v>Sell</v>
      </c>
      <c r="J859">
        <f t="shared" si="146"/>
        <v>114.43</v>
      </c>
      <c r="K859">
        <f t="shared" si="147"/>
        <v>200.48</v>
      </c>
      <c r="L859" s="37" t="str">
        <f t="shared" si="148"/>
        <v/>
      </c>
      <c r="M859" t="str">
        <f t="shared" si="149"/>
        <v>Short</v>
      </c>
      <c r="N859" s="39">
        <f t="shared" si="150"/>
        <v>0</v>
      </c>
      <c r="O859" s="40">
        <f t="shared" si="153"/>
        <v>-2557.9750000000208</v>
      </c>
      <c r="P859" s="39">
        <f t="shared" si="151"/>
        <v>3.75</v>
      </c>
      <c r="Q859" s="39">
        <f t="shared" si="152"/>
        <v>3936.375</v>
      </c>
      <c r="R859" s="39">
        <f>IF((O859 - MAX($O$15:O859)) &lt; 0, O859 - MAX($O$15:O859), 0)</f>
        <v>-4122.725000000014</v>
      </c>
    </row>
    <row r="860" spans="1:18" x14ac:dyDescent="0.25">
      <c r="A860" s="2">
        <v>846</v>
      </c>
      <c r="B860" t="s">
        <v>846</v>
      </c>
      <c r="C860" s="8">
        <v>200.75</v>
      </c>
      <c r="D860" s="8">
        <v>114.73</v>
      </c>
      <c r="E860" s="17">
        <f t="shared" si="143"/>
        <v>0.55947881101581942</v>
      </c>
      <c r="F860" s="2">
        <f>+IF(A860&gt;$C$3,AVERAGE(INDEX($E$15:$E$2531,A860-$C$3):E859),"")</f>
        <v>0.54820352052662791</v>
      </c>
      <c r="G860" s="2">
        <f>+IF(A860&gt;$C$3,STDEVA(INDEX($E$15:$E$2531,A860-$C$3):E859),"")</f>
        <v>6.2941026573967987E-3</v>
      </c>
      <c r="H860">
        <f t="shared" si="144"/>
        <v>1.7914055589704829</v>
      </c>
      <c r="I860" s="2" t="str">
        <f t="shared" si="145"/>
        <v>Sell</v>
      </c>
      <c r="J860">
        <f t="shared" si="146"/>
        <v>114.43</v>
      </c>
      <c r="K860">
        <f t="shared" si="147"/>
        <v>200.48</v>
      </c>
      <c r="L860" s="37">
        <f t="shared" si="148"/>
        <v>7.4999999999967315</v>
      </c>
      <c r="M860" t="str">
        <f t="shared" si="149"/>
        <v>Short</v>
      </c>
      <c r="N860" s="39">
        <f t="shared" si="150"/>
        <v>0</v>
      </c>
      <c r="O860" s="40">
        <f t="shared" si="153"/>
        <v>-2557.9750000000208</v>
      </c>
      <c r="P860" s="39">
        <f t="shared" si="151"/>
        <v>0</v>
      </c>
      <c r="Q860" s="39">
        <f t="shared" si="152"/>
        <v>0</v>
      </c>
      <c r="R860" s="39">
        <f>IF((O860 - MAX($O$15:O860)) &lt; 0, O860 - MAX($O$15:O860), 0)</f>
        <v>-4122.725000000014</v>
      </c>
    </row>
    <row r="861" spans="1:18" x14ac:dyDescent="0.25">
      <c r="A861" s="2">
        <v>847</v>
      </c>
      <c r="B861" t="s">
        <v>847</v>
      </c>
      <c r="C861" s="8">
        <v>201.82</v>
      </c>
      <c r="D861" s="8">
        <v>115.43</v>
      </c>
      <c r="E861" s="17">
        <f t="shared" si="143"/>
        <v>0.55871192540956172</v>
      </c>
      <c r="F861" s="2">
        <f>+IF(A861&gt;$C$3,AVERAGE(INDEX($E$15:$E$2531,A861-$C$3):E860),"")</f>
        <v>0.54973550832041695</v>
      </c>
      <c r="G861" s="2">
        <f>+IF(A861&gt;$C$3,STDEVA(INDEX($E$15:$E$2531,A861-$C$3):E860),"")</f>
        <v>7.2164912291373482E-3</v>
      </c>
      <c r="H861">
        <f t="shared" si="144"/>
        <v>1.2438755628083529</v>
      </c>
      <c r="I861" s="2" t="str">
        <f t="shared" si="145"/>
        <v/>
      </c>
      <c r="J861">
        <f t="shared" si="146"/>
        <v>114.43</v>
      </c>
      <c r="K861">
        <f t="shared" si="147"/>
        <v>200.48</v>
      </c>
      <c r="L861" s="37">
        <f t="shared" si="148"/>
        <v>-85.000000000000853</v>
      </c>
      <c r="M861" t="str">
        <f t="shared" si="149"/>
        <v>Short</v>
      </c>
      <c r="N861" s="39">
        <f t="shared" si="150"/>
        <v>0</v>
      </c>
      <c r="O861" s="40">
        <f t="shared" si="153"/>
        <v>-2557.9750000000208</v>
      </c>
      <c r="P861" s="39">
        <f t="shared" si="151"/>
        <v>0</v>
      </c>
      <c r="Q861" s="39">
        <f t="shared" si="152"/>
        <v>0</v>
      </c>
      <c r="R861" s="39">
        <f>IF((O861 - MAX($O$15:O861)) &lt; 0, O861 - MAX($O$15:O861), 0)</f>
        <v>-4122.725000000014</v>
      </c>
    </row>
    <row r="862" spans="1:18" x14ac:dyDescent="0.25">
      <c r="A862" s="2">
        <v>848</v>
      </c>
      <c r="B862" t="s">
        <v>848</v>
      </c>
      <c r="C862" s="8">
        <v>200.7</v>
      </c>
      <c r="D862" s="8">
        <v>113.97</v>
      </c>
      <c r="E862" s="17">
        <f t="shared" si="143"/>
        <v>0.56587599993464843</v>
      </c>
      <c r="F862" s="2">
        <f>+IF(A862&gt;$C$3,AVERAGE(INDEX($E$15:$E$2531,A862-$C$3):E861),"")</f>
        <v>0.55103779749725856</v>
      </c>
      <c r="G862" s="2">
        <f>+IF(A862&gt;$C$3,STDEVA(INDEX($E$15:$E$2531,A862-$C$3):E861),"")</f>
        <v>7.7006806603962816E-3</v>
      </c>
      <c r="H862">
        <f t="shared" si="144"/>
        <v>1.9268689472738487</v>
      </c>
      <c r="I862" s="2" t="str">
        <f t="shared" si="145"/>
        <v>Sell</v>
      </c>
      <c r="J862">
        <f t="shared" si="146"/>
        <v>114.43</v>
      </c>
      <c r="K862">
        <f t="shared" si="147"/>
        <v>200.48</v>
      </c>
      <c r="L862" s="37">
        <f t="shared" si="148"/>
        <v>-170.00000000000171</v>
      </c>
      <c r="M862" t="str">
        <f t="shared" si="149"/>
        <v>Short</v>
      </c>
      <c r="N862" s="39">
        <f t="shared" si="150"/>
        <v>0</v>
      </c>
      <c r="O862" s="40">
        <f t="shared" si="153"/>
        <v>-2557.9750000000208</v>
      </c>
      <c r="P862" s="39">
        <f t="shared" si="151"/>
        <v>0</v>
      </c>
      <c r="Q862" s="39">
        <f t="shared" si="152"/>
        <v>0</v>
      </c>
      <c r="R862" s="39">
        <f>IF((O862 - MAX($O$15:O862)) &lt; 0, O862 - MAX($O$15:O862), 0)</f>
        <v>-4122.725000000014</v>
      </c>
    </row>
    <row r="863" spans="1:18" x14ac:dyDescent="0.25">
      <c r="A863" s="2">
        <v>849</v>
      </c>
      <c r="B863" t="s">
        <v>849</v>
      </c>
      <c r="C863" s="8">
        <v>199.15</v>
      </c>
      <c r="D863" s="8">
        <v>112.37</v>
      </c>
      <c r="E863" s="17">
        <f t="shared" si="143"/>
        <v>0.57226131170784222</v>
      </c>
      <c r="F863" s="2">
        <f>+IF(A863&gt;$C$3,AVERAGE(INDEX($E$15:$E$2531,A863-$C$3):E862),"")</f>
        <v>0.55359547949559085</v>
      </c>
      <c r="G863" s="2">
        <f>+IF(A863&gt;$C$3,STDEVA(INDEX($E$15:$E$2531,A863-$C$3):E862),"")</f>
        <v>8.431879767916664E-3</v>
      </c>
      <c r="H863">
        <f t="shared" si="144"/>
        <v>2.2137213439967374</v>
      </c>
      <c r="I863" s="2" t="str">
        <f t="shared" si="145"/>
        <v>Sell</v>
      </c>
      <c r="J863">
        <f t="shared" si="146"/>
        <v>114.43</v>
      </c>
      <c r="K863">
        <f t="shared" si="147"/>
        <v>200.48</v>
      </c>
      <c r="L863" s="37">
        <f t="shared" si="148"/>
        <v>-182.50000000000455</v>
      </c>
      <c r="M863" t="str">
        <f t="shared" si="149"/>
        <v>Short</v>
      </c>
      <c r="N863" s="39">
        <f t="shared" si="150"/>
        <v>0</v>
      </c>
      <c r="O863" s="40">
        <f t="shared" si="153"/>
        <v>-2557.9750000000208</v>
      </c>
      <c r="P863" s="39">
        <f t="shared" si="151"/>
        <v>0</v>
      </c>
      <c r="Q863" s="39">
        <f t="shared" si="152"/>
        <v>0</v>
      </c>
      <c r="R863" s="39">
        <f>IF((O863 - MAX($O$15:O863)) &lt; 0, O863 - MAX($O$15:O863), 0)</f>
        <v>-4122.725000000014</v>
      </c>
    </row>
    <row r="864" spans="1:18" x14ac:dyDescent="0.25">
      <c r="A864" s="2">
        <v>850</v>
      </c>
      <c r="B864" t="s">
        <v>850</v>
      </c>
      <c r="C864" s="8">
        <v>198.01</v>
      </c>
      <c r="D864" s="8">
        <v>111.32</v>
      </c>
      <c r="E864" s="17">
        <f t="shared" si="143"/>
        <v>0.5759085978120132</v>
      </c>
      <c r="F864" s="2">
        <f>+IF(A864&gt;$C$3,AVERAGE(INDEX($E$15:$E$2531,A864-$C$3):E863),"")</f>
        <v>0.55624501953705352</v>
      </c>
      <c r="G864" s="2">
        <f>+IF(A864&gt;$C$3,STDEVA(INDEX($E$15:$E$2531,A864-$C$3):E863),"")</f>
        <v>1.0168411932985472E-2</v>
      </c>
      <c r="H864">
        <f t="shared" si="144"/>
        <v>1.9337904880871997</v>
      </c>
      <c r="I864" s="2" t="str">
        <f t="shared" si="145"/>
        <v>Sell</v>
      </c>
      <c r="J864">
        <f t="shared" si="146"/>
        <v>114.43</v>
      </c>
      <c r="K864">
        <f t="shared" si="147"/>
        <v>200.48</v>
      </c>
      <c r="L864" s="37">
        <f t="shared" si="148"/>
        <v>-160.00000000000364</v>
      </c>
      <c r="M864" t="str">
        <f t="shared" si="149"/>
        <v>Short</v>
      </c>
      <c r="N864" s="39">
        <f t="shared" si="150"/>
        <v>0</v>
      </c>
      <c r="O864" s="40">
        <f t="shared" si="153"/>
        <v>-2557.9750000000208</v>
      </c>
      <c r="P864" s="39">
        <f t="shared" si="151"/>
        <v>0</v>
      </c>
      <c r="Q864" s="39">
        <f t="shared" si="152"/>
        <v>0</v>
      </c>
      <c r="R864" s="39">
        <f>IF((O864 - MAX($O$15:O864)) &lt; 0, O864 - MAX($O$15:O864), 0)</f>
        <v>-4122.725000000014</v>
      </c>
    </row>
    <row r="865" spans="1:18" x14ac:dyDescent="0.25">
      <c r="A865" s="2">
        <v>851</v>
      </c>
      <c r="B865" t="s">
        <v>851</v>
      </c>
      <c r="C865" s="8">
        <v>199.56</v>
      </c>
      <c r="D865" s="8">
        <v>112.02</v>
      </c>
      <c r="E865" s="17">
        <f t="shared" si="143"/>
        <v>0.57743751621115047</v>
      </c>
      <c r="F865" s="2">
        <f>+IF(A865&gt;$C$3,AVERAGE(INDEX($E$15:$E$2531,A865-$C$3):E864),"")</f>
        <v>0.55953655933351665</v>
      </c>
      <c r="G865" s="2">
        <f>+IF(A865&gt;$C$3,STDEVA(INDEX($E$15:$E$2531,A865-$C$3):E864),"")</f>
        <v>1.1275603292341984E-2</v>
      </c>
      <c r="H865">
        <f t="shared" si="144"/>
        <v>1.587583068818283</v>
      </c>
      <c r="I865" s="2" t="str">
        <f t="shared" si="145"/>
        <v/>
      </c>
      <c r="J865" t="str">
        <f t="shared" si="146"/>
        <v/>
      </c>
      <c r="K865" t="str">
        <f t="shared" si="147"/>
        <v/>
      </c>
      <c r="L865" s="37">
        <f t="shared" si="148"/>
        <v>-372.50000000000585</v>
      </c>
      <c r="M865" t="str">
        <f t="shared" si="149"/>
        <v>SL</v>
      </c>
      <c r="N865" s="39">
        <f t="shared" si="150"/>
        <v>-372.50000000000585</v>
      </c>
      <c r="O865" s="40">
        <f t="shared" si="153"/>
        <v>-2930.4750000000267</v>
      </c>
      <c r="P865" s="39">
        <f t="shared" si="151"/>
        <v>3.75</v>
      </c>
      <c r="Q865" s="39">
        <f t="shared" si="152"/>
        <v>0</v>
      </c>
      <c r="R865" s="39">
        <f>IF((O865 - MAX($O$15:O865)) &lt; 0, O865 - MAX($O$15:O865), 0)</f>
        <v>-4495.2250000000204</v>
      </c>
    </row>
    <row r="866" spans="1:18" x14ac:dyDescent="0.25">
      <c r="A866" s="2">
        <v>852</v>
      </c>
      <c r="B866" t="s">
        <v>852</v>
      </c>
      <c r="C866" s="8">
        <v>196.34</v>
      </c>
      <c r="D866" s="8">
        <v>110.13</v>
      </c>
      <c r="E866" s="17">
        <f t="shared" si="143"/>
        <v>0.57818636408752278</v>
      </c>
      <c r="F866" s="2">
        <f>+IF(A866&gt;$C$3,AVERAGE(INDEX($E$15:$E$2531,A866-$C$3):E865),"")</f>
        <v>0.56358726011925198</v>
      </c>
      <c r="G866" s="2">
        <f>+IF(A866&gt;$C$3,STDEVA(INDEX($E$15:$E$2531,A866-$C$3):E865),"")</f>
        <v>1.0280950110906791E-2</v>
      </c>
      <c r="H866">
        <f t="shared" si="144"/>
        <v>1.4200150580229927</v>
      </c>
      <c r="I866" s="2" t="str">
        <f t="shared" si="145"/>
        <v/>
      </c>
      <c r="J866" t="str">
        <f t="shared" si="146"/>
        <v/>
      </c>
      <c r="K866" t="str">
        <f t="shared" si="147"/>
        <v/>
      </c>
      <c r="L866" s="37" t="str">
        <f t="shared" si="148"/>
        <v/>
      </c>
      <c r="M866" t="str">
        <f t="shared" si="149"/>
        <v/>
      </c>
      <c r="N866" s="39">
        <f t="shared" si="150"/>
        <v>0</v>
      </c>
      <c r="O866" s="40">
        <f t="shared" si="153"/>
        <v>-2930.4750000000267</v>
      </c>
      <c r="P866" s="39">
        <f t="shared" si="151"/>
        <v>0</v>
      </c>
      <c r="Q866" s="39">
        <f t="shared" si="152"/>
        <v>0</v>
      </c>
      <c r="R866" s="39">
        <f>IF((O866 - MAX($O$15:O866)) &lt; 0, O866 - MAX($O$15:O866), 0)</f>
        <v>-4495.2250000000204</v>
      </c>
    </row>
    <row r="867" spans="1:18" x14ac:dyDescent="0.25">
      <c r="A867" s="2">
        <v>853</v>
      </c>
      <c r="B867" t="s">
        <v>853</v>
      </c>
      <c r="C867" s="8">
        <v>197.9</v>
      </c>
      <c r="D867" s="8">
        <v>111.12</v>
      </c>
      <c r="E867" s="17">
        <f t="shared" si="143"/>
        <v>0.57715115416243168</v>
      </c>
      <c r="F867" s="2">
        <f>+IF(A867&gt;$C$3,AVERAGE(INDEX($E$15:$E$2531,A867-$C$3):E866),"")</f>
        <v>0.56718424248104515</v>
      </c>
      <c r="G867" s="2">
        <f>+IF(A867&gt;$C$3,STDEVA(INDEX($E$15:$E$2531,A867-$C$3):E866),"")</f>
        <v>8.8484959312476585E-3</v>
      </c>
      <c r="H867">
        <f t="shared" si="144"/>
        <v>1.1263961422177167</v>
      </c>
      <c r="I867" s="2" t="str">
        <f t="shared" si="145"/>
        <v/>
      </c>
      <c r="J867" t="str">
        <f t="shared" si="146"/>
        <v/>
      </c>
      <c r="K867" t="str">
        <f t="shared" si="147"/>
        <v/>
      </c>
      <c r="L867" s="37" t="str">
        <f t="shared" si="148"/>
        <v/>
      </c>
      <c r="M867" t="str">
        <f t="shared" si="149"/>
        <v/>
      </c>
      <c r="N867" s="39">
        <f t="shared" si="150"/>
        <v>0</v>
      </c>
      <c r="O867" s="40">
        <f t="shared" si="153"/>
        <v>-2930.4750000000267</v>
      </c>
      <c r="P867" s="39">
        <f t="shared" si="151"/>
        <v>0</v>
      </c>
      <c r="Q867" s="39">
        <f t="shared" si="152"/>
        <v>0</v>
      </c>
      <c r="R867" s="39">
        <f>IF((O867 - MAX($O$15:O867)) &lt; 0, O867 - MAX($O$15:O867), 0)</f>
        <v>-4495.2250000000204</v>
      </c>
    </row>
    <row r="868" spans="1:18" x14ac:dyDescent="0.25">
      <c r="A868" s="2">
        <v>854</v>
      </c>
      <c r="B868" t="s">
        <v>854</v>
      </c>
      <c r="C868" s="8">
        <v>197.54</v>
      </c>
      <c r="D868" s="8">
        <v>111.03</v>
      </c>
      <c r="E868" s="17">
        <f t="shared" si="143"/>
        <v>0.57614066041380696</v>
      </c>
      <c r="F868" s="2">
        <f>+IF(A868&gt;$C$3,AVERAGE(INDEX($E$15:$E$2531,A868-$C$3):E867),"")</f>
        <v>0.56952920990656941</v>
      </c>
      <c r="G868" s="2">
        <f>+IF(A868&gt;$C$3,STDEVA(INDEX($E$15:$E$2531,A868-$C$3):E867),"")</f>
        <v>8.3078730703162167E-3</v>
      </c>
      <c r="H868">
        <f t="shared" si="144"/>
        <v>0.79580543073774979</v>
      </c>
      <c r="I868" s="2" t="str">
        <f t="shared" si="145"/>
        <v/>
      </c>
      <c r="J868" t="str">
        <f t="shared" si="146"/>
        <v/>
      </c>
      <c r="K868" t="str">
        <f t="shared" si="147"/>
        <v/>
      </c>
      <c r="L868" s="37" t="str">
        <f t="shared" si="148"/>
        <v/>
      </c>
      <c r="M868" t="str">
        <f t="shared" si="149"/>
        <v/>
      </c>
      <c r="N868" s="39">
        <f t="shared" si="150"/>
        <v>0</v>
      </c>
      <c r="O868" s="40">
        <f t="shared" si="153"/>
        <v>-2930.4750000000267</v>
      </c>
      <c r="P868" s="39">
        <f t="shared" si="151"/>
        <v>0</v>
      </c>
      <c r="Q868" s="39">
        <f t="shared" si="152"/>
        <v>0</v>
      </c>
      <c r="R868" s="39">
        <f>IF((O868 - MAX($O$15:O868)) &lt; 0, O868 - MAX($O$15:O868), 0)</f>
        <v>-4495.2250000000204</v>
      </c>
    </row>
    <row r="869" spans="1:18" x14ac:dyDescent="0.25">
      <c r="A869" s="2">
        <v>855</v>
      </c>
      <c r="B869" t="s">
        <v>855</v>
      </c>
      <c r="C869" s="8">
        <v>197.02</v>
      </c>
      <c r="D869" s="8">
        <v>109.35</v>
      </c>
      <c r="E869" s="17">
        <f t="shared" si="143"/>
        <v>0.58875149930475634</v>
      </c>
      <c r="F869" s="2">
        <f>+IF(A869&gt;$C$3,AVERAGE(INDEX($E$15:$E$2531,A869-$C$3):E868),"")</f>
        <v>0.57123914897275518</v>
      </c>
      <c r="G869" s="2">
        <f>+IF(A869&gt;$C$3,STDEVA(INDEX($E$15:$E$2531,A869-$C$3):E868),"")</f>
        <v>7.8462490228640314E-3</v>
      </c>
      <c r="H869">
        <f t="shared" si="144"/>
        <v>2.2319391445479275</v>
      </c>
      <c r="I869" s="2" t="str">
        <f t="shared" si="145"/>
        <v>Sell</v>
      </c>
      <c r="J869">
        <f t="shared" si="146"/>
        <v>109.35</v>
      </c>
      <c r="K869">
        <f t="shared" si="147"/>
        <v>197.02</v>
      </c>
      <c r="L869" s="37" t="str">
        <f t="shared" si="148"/>
        <v/>
      </c>
      <c r="M869" t="str">
        <f t="shared" si="149"/>
        <v>Short</v>
      </c>
      <c r="N869" s="39">
        <f t="shared" si="150"/>
        <v>0</v>
      </c>
      <c r="O869" s="40">
        <f t="shared" si="153"/>
        <v>-2930.4750000000267</v>
      </c>
      <c r="P869" s="39">
        <f t="shared" si="151"/>
        <v>3.75</v>
      </c>
      <c r="Q869" s="39">
        <f t="shared" si="152"/>
        <v>3829.625</v>
      </c>
      <c r="R869" s="39">
        <f>IF((O869 - MAX($O$15:O869)) &lt; 0, O869 - MAX($O$15:O869), 0)</f>
        <v>-4495.2250000000204</v>
      </c>
    </row>
    <row r="870" spans="1:18" x14ac:dyDescent="0.25">
      <c r="A870" s="2">
        <v>856</v>
      </c>
      <c r="B870" t="s">
        <v>856</v>
      </c>
      <c r="C870" s="8">
        <v>194.35</v>
      </c>
      <c r="D870" s="8">
        <v>107.8</v>
      </c>
      <c r="E870" s="17">
        <f t="shared" si="143"/>
        <v>0.58938299882333545</v>
      </c>
      <c r="F870" s="2">
        <f>+IF(A870&gt;$C$3,AVERAGE(INDEX($E$15:$E$2531,A870-$C$3):E869),"")</f>
        <v>0.57449166989374811</v>
      </c>
      <c r="G870" s="2">
        <f>+IF(A870&gt;$C$3,STDEVA(INDEX($E$15:$E$2531,A870-$C$3):E869),"")</f>
        <v>8.4088927930961871E-3</v>
      </c>
      <c r="H870">
        <f t="shared" si="144"/>
        <v>1.7709024595739065</v>
      </c>
      <c r="I870" s="2" t="str">
        <f t="shared" si="145"/>
        <v>Sell</v>
      </c>
      <c r="J870">
        <f t="shared" si="146"/>
        <v>109.35</v>
      </c>
      <c r="K870">
        <f t="shared" si="147"/>
        <v>197.02</v>
      </c>
      <c r="L870" s="37">
        <f t="shared" si="148"/>
        <v>280.00000000000466</v>
      </c>
      <c r="M870" t="str">
        <f t="shared" si="149"/>
        <v>Short</v>
      </c>
      <c r="N870" s="39">
        <f t="shared" si="150"/>
        <v>0</v>
      </c>
      <c r="O870" s="40">
        <f t="shared" si="153"/>
        <v>-2930.4750000000267</v>
      </c>
      <c r="P870" s="39">
        <f t="shared" si="151"/>
        <v>0</v>
      </c>
      <c r="Q870" s="39">
        <f t="shared" si="152"/>
        <v>0</v>
      </c>
      <c r="R870" s="39">
        <f>IF((O870 - MAX($O$15:O870)) &lt; 0, O870 - MAX($O$15:O870), 0)</f>
        <v>-4495.2250000000204</v>
      </c>
    </row>
    <row r="871" spans="1:18" x14ac:dyDescent="0.25">
      <c r="A871" s="2">
        <v>857</v>
      </c>
      <c r="B871" t="s">
        <v>857</v>
      </c>
      <c r="C871" s="8">
        <v>194.38</v>
      </c>
      <c r="D871" s="8">
        <v>108.83</v>
      </c>
      <c r="E871" s="17">
        <f t="shared" si="143"/>
        <v>0.5800279743673542</v>
      </c>
      <c r="F871" s="2">
        <f>+IF(A871&gt;$C$3,AVERAGE(INDEX($E$15:$E$2531,A871-$C$3):E870),"")</f>
        <v>0.577899566939723</v>
      </c>
      <c r="G871" s="2">
        <f>+IF(A871&gt;$C$3,STDEVA(INDEX($E$15:$E$2531,A871-$C$3):E870),"")</f>
        <v>7.3646393739404403E-3</v>
      </c>
      <c r="H871">
        <f t="shared" si="144"/>
        <v>0.28900361844770217</v>
      </c>
      <c r="I871" s="2" t="str">
        <f t="shared" si="145"/>
        <v/>
      </c>
      <c r="J871" t="str">
        <f t="shared" si="146"/>
        <v/>
      </c>
      <c r="K871" t="str">
        <f t="shared" si="147"/>
        <v/>
      </c>
      <c r="L871" s="37">
        <f t="shared" si="148"/>
        <v>530.00000000000466</v>
      </c>
      <c r="M871" t="str">
        <f t="shared" si="149"/>
        <v>TP</v>
      </c>
      <c r="N871" s="39">
        <f t="shared" si="150"/>
        <v>530.00000000000466</v>
      </c>
      <c r="O871" s="40">
        <f t="shared" si="153"/>
        <v>-2400.4750000000222</v>
      </c>
      <c r="P871" s="39">
        <f t="shared" si="151"/>
        <v>3.75</v>
      </c>
      <c r="Q871" s="39">
        <f t="shared" si="152"/>
        <v>0</v>
      </c>
      <c r="R871" s="39">
        <f>IF((O871 - MAX($O$15:O871)) &lt; 0, O871 - MAX($O$15:O871), 0)</f>
        <v>-3965.2250000000154</v>
      </c>
    </row>
    <row r="872" spans="1:18" x14ac:dyDescent="0.25">
      <c r="A872" s="2">
        <v>858</v>
      </c>
      <c r="B872" t="s">
        <v>858</v>
      </c>
      <c r="C872" s="8">
        <v>196.52</v>
      </c>
      <c r="D872" s="8">
        <v>109.65</v>
      </c>
      <c r="E872" s="17">
        <f t="shared" si="143"/>
        <v>0.58347073243655034</v>
      </c>
      <c r="F872" s="2">
        <f>+IF(A872&gt;$C$3,AVERAGE(INDEX($E$15:$E$2531,A872-$C$3):E871),"")</f>
        <v>0.57947200854335701</v>
      </c>
      <c r="G872" s="2">
        <f>+IF(A872&gt;$C$3,STDEVA(INDEX($E$15:$E$2531,A872-$C$3):E871),"")</f>
        <v>5.8268141611269447E-3</v>
      </c>
      <c r="H872">
        <f t="shared" si="144"/>
        <v>0.68626247253095074</v>
      </c>
      <c r="I872" s="2" t="str">
        <f t="shared" si="145"/>
        <v/>
      </c>
      <c r="J872" t="str">
        <f t="shared" si="146"/>
        <v/>
      </c>
      <c r="K872" t="str">
        <f t="shared" si="147"/>
        <v/>
      </c>
      <c r="L872" s="37" t="str">
        <f t="shared" si="148"/>
        <v/>
      </c>
      <c r="M872" t="str">
        <f t="shared" si="149"/>
        <v/>
      </c>
      <c r="N872" s="39">
        <f t="shared" si="150"/>
        <v>0</v>
      </c>
      <c r="O872" s="40">
        <f t="shared" si="153"/>
        <v>-2400.4750000000222</v>
      </c>
      <c r="P872" s="39">
        <f t="shared" si="151"/>
        <v>0</v>
      </c>
      <c r="Q872" s="39">
        <f t="shared" si="152"/>
        <v>0</v>
      </c>
      <c r="R872" s="39">
        <f>IF((O872 - MAX($O$15:O872)) &lt; 0, O872 - MAX($O$15:O872), 0)</f>
        <v>-3965.2250000000154</v>
      </c>
    </row>
    <row r="873" spans="1:18" x14ac:dyDescent="0.25">
      <c r="A873" s="2">
        <v>859</v>
      </c>
      <c r="B873" t="s">
        <v>859</v>
      </c>
      <c r="C873" s="8">
        <v>196.29</v>
      </c>
      <c r="D873" s="8">
        <v>108.71</v>
      </c>
      <c r="E873" s="17">
        <f t="shared" si="143"/>
        <v>0.59090937133384813</v>
      </c>
      <c r="F873" s="2">
        <f>+IF(A873&gt;$C$3,AVERAGE(INDEX($E$15:$E$2531,A873-$C$3):E872),"")</f>
        <v>0.58071749973543574</v>
      </c>
      <c r="G873" s="2">
        <f>+IF(A873&gt;$C$3,STDEVA(INDEX($E$15:$E$2531,A873-$C$3):E872),"")</f>
        <v>5.2636550428487635E-3</v>
      </c>
      <c r="H873">
        <f t="shared" si="144"/>
        <v>1.9362727069774714</v>
      </c>
      <c r="I873" s="2" t="str">
        <f t="shared" si="145"/>
        <v>Sell</v>
      </c>
      <c r="J873">
        <f t="shared" si="146"/>
        <v>108.71</v>
      </c>
      <c r="K873">
        <f t="shared" si="147"/>
        <v>196.29</v>
      </c>
      <c r="L873" s="37" t="str">
        <f t="shared" si="148"/>
        <v/>
      </c>
      <c r="M873" t="str">
        <f t="shared" si="149"/>
        <v>Short</v>
      </c>
      <c r="N873" s="39">
        <f t="shared" si="150"/>
        <v>0</v>
      </c>
      <c r="O873" s="40">
        <f t="shared" si="153"/>
        <v>-2400.4750000000222</v>
      </c>
      <c r="P873" s="39">
        <f t="shared" si="151"/>
        <v>3.75</v>
      </c>
      <c r="Q873" s="39">
        <f t="shared" si="152"/>
        <v>3812.5</v>
      </c>
      <c r="R873" s="39">
        <f>IF((O873 - MAX($O$15:O873)) &lt; 0, O873 - MAX($O$15:O873), 0)</f>
        <v>-3965.2250000000154</v>
      </c>
    </row>
    <row r="874" spans="1:18" x14ac:dyDescent="0.25">
      <c r="A874" s="2">
        <v>860</v>
      </c>
      <c r="B874" t="s">
        <v>860</v>
      </c>
      <c r="C874" s="8">
        <v>193.26</v>
      </c>
      <c r="D874" s="8">
        <v>106.92</v>
      </c>
      <c r="E874" s="17">
        <f t="shared" si="143"/>
        <v>0.59195554130044414</v>
      </c>
      <c r="F874" s="2">
        <f>+IF(A874&gt;$C$3,AVERAGE(INDEX($E$15:$E$2531,A874-$C$3):E873),"")</f>
        <v>0.58238425234897295</v>
      </c>
      <c r="G874" s="2">
        <f>+IF(A874&gt;$C$3,STDEVA(INDEX($E$15:$E$2531,A874-$C$3):E873),"")</f>
        <v>5.8884913791404214E-3</v>
      </c>
      <c r="H874">
        <f t="shared" si="144"/>
        <v>1.6254229369133202</v>
      </c>
      <c r="I874" s="2" t="str">
        <f t="shared" si="145"/>
        <v/>
      </c>
      <c r="J874">
        <f t="shared" si="146"/>
        <v>108.71</v>
      </c>
      <c r="K874">
        <f t="shared" si="147"/>
        <v>196.29</v>
      </c>
      <c r="L874" s="37">
        <f t="shared" si="148"/>
        <v>310.00000000000222</v>
      </c>
      <c r="M874" t="str">
        <f t="shared" si="149"/>
        <v>Short</v>
      </c>
      <c r="N874" s="39">
        <f t="shared" si="150"/>
        <v>0</v>
      </c>
      <c r="O874" s="40">
        <f t="shared" si="153"/>
        <v>-2400.4750000000222</v>
      </c>
      <c r="P874" s="39">
        <f t="shared" si="151"/>
        <v>0</v>
      </c>
      <c r="Q874" s="39">
        <f t="shared" si="152"/>
        <v>0</v>
      </c>
      <c r="R874" s="39">
        <f>IF((O874 - MAX($O$15:O874)) &lt; 0, O874 - MAX($O$15:O874), 0)</f>
        <v>-3965.2250000000154</v>
      </c>
    </row>
    <row r="875" spans="1:18" x14ac:dyDescent="0.25">
      <c r="A875" s="2">
        <v>861</v>
      </c>
      <c r="B875" t="s">
        <v>861</v>
      </c>
      <c r="C875" s="8">
        <v>196.64</v>
      </c>
      <c r="D875" s="8">
        <v>108.97</v>
      </c>
      <c r="E875" s="17">
        <f t="shared" si="143"/>
        <v>0.59030203082892985</v>
      </c>
      <c r="F875" s="2">
        <f>+IF(A875&gt;$C$3,AVERAGE(INDEX($E$15:$E$2531,A875-$C$3):E874),"")</f>
        <v>0.58399736624778331</v>
      </c>
      <c r="G875" s="2">
        <f>+IF(A875&gt;$C$3,STDEVA(INDEX($E$15:$E$2531,A875-$C$3):E874),"")</f>
        <v>6.3355622431851598E-3</v>
      </c>
      <c r="H875">
        <f t="shared" si="144"/>
        <v>0.99512313811266562</v>
      </c>
      <c r="I875" s="2" t="str">
        <f t="shared" si="145"/>
        <v/>
      </c>
      <c r="J875">
        <f t="shared" si="146"/>
        <v>108.71</v>
      </c>
      <c r="K875">
        <f t="shared" si="147"/>
        <v>196.29</v>
      </c>
      <c r="L875" s="37">
        <f t="shared" si="148"/>
        <v>-22.4999999999973</v>
      </c>
      <c r="M875" t="str">
        <f t="shared" si="149"/>
        <v>Short</v>
      </c>
      <c r="N875" s="39">
        <f t="shared" si="150"/>
        <v>0</v>
      </c>
      <c r="O875" s="40">
        <f t="shared" si="153"/>
        <v>-2400.4750000000222</v>
      </c>
      <c r="P875" s="39">
        <f t="shared" si="151"/>
        <v>0</v>
      </c>
      <c r="Q875" s="39">
        <f t="shared" si="152"/>
        <v>0</v>
      </c>
      <c r="R875" s="39">
        <f>IF((O875 - MAX($O$15:O875)) &lt; 0, O875 - MAX($O$15:O875), 0)</f>
        <v>-3965.2250000000154</v>
      </c>
    </row>
    <row r="876" spans="1:18" x14ac:dyDescent="0.25">
      <c r="A876" s="2">
        <v>862</v>
      </c>
      <c r="B876" t="s">
        <v>862</v>
      </c>
      <c r="C876" s="8">
        <v>192.74</v>
      </c>
      <c r="D876" s="8">
        <v>106.03</v>
      </c>
      <c r="E876" s="17">
        <f t="shared" si="143"/>
        <v>0.59762005748543456</v>
      </c>
      <c r="F876" s="2">
        <f>+IF(A876&gt;$C$3,AVERAGE(INDEX($E$15:$E$2531,A876-$C$3):E875),"")</f>
        <v>0.58534355144127304</v>
      </c>
      <c r="G876" s="2">
        <f>+IF(A876&gt;$C$3,STDEVA(INDEX($E$15:$E$2531,A876-$C$3):E875),"")</f>
        <v>6.2328355274291073E-3</v>
      </c>
      <c r="H876">
        <f t="shared" si="144"/>
        <v>1.9696502482916129</v>
      </c>
      <c r="I876" s="2" t="str">
        <f t="shared" si="145"/>
        <v>Sell</v>
      </c>
      <c r="J876">
        <f t="shared" si="146"/>
        <v>108.71</v>
      </c>
      <c r="K876">
        <f t="shared" si="147"/>
        <v>196.29</v>
      </c>
      <c r="L876" s="37">
        <f t="shared" si="148"/>
        <v>217.4999999999975</v>
      </c>
      <c r="M876" t="str">
        <f t="shared" si="149"/>
        <v>Short</v>
      </c>
      <c r="N876" s="39">
        <f t="shared" si="150"/>
        <v>0</v>
      </c>
      <c r="O876" s="40">
        <f t="shared" si="153"/>
        <v>-2400.4750000000222</v>
      </c>
      <c r="P876" s="39">
        <f t="shared" si="151"/>
        <v>0</v>
      </c>
      <c r="Q876" s="39">
        <f t="shared" si="152"/>
        <v>0</v>
      </c>
      <c r="R876" s="39">
        <f>IF((O876 - MAX($O$15:O876)) &lt; 0, O876 - MAX($O$15:O876), 0)</f>
        <v>-3965.2250000000154</v>
      </c>
    </row>
    <row r="877" spans="1:18" x14ac:dyDescent="0.25">
      <c r="A877" s="2">
        <v>863</v>
      </c>
      <c r="B877" t="s">
        <v>863</v>
      </c>
      <c r="C877" s="8">
        <v>190.54</v>
      </c>
      <c r="D877" s="8">
        <v>104.74</v>
      </c>
      <c r="E877" s="17">
        <f t="shared" si="143"/>
        <v>0.59838105742729175</v>
      </c>
      <c r="F877" s="2">
        <f>+IF(A877&gt;$C$3,AVERAGE(INDEX($E$15:$E$2531,A877-$C$3):E876),"")</f>
        <v>0.5876178740327177</v>
      </c>
      <c r="G877" s="2">
        <f>+IF(A877&gt;$C$3,STDEVA(INDEX($E$15:$E$2531,A877-$C$3):E876),"")</f>
        <v>6.5938441739646818E-3</v>
      </c>
      <c r="H877">
        <f t="shared" si="144"/>
        <v>1.632307817808571</v>
      </c>
      <c r="I877" s="2" t="str">
        <f t="shared" si="145"/>
        <v/>
      </c>
      <c r="J877" t="str">
        <f t="shared" si="146"/>
        <v/>
      </c>
      <c r="K877" t="str">
        <f t="shared" si="147"/>
        <v/>
      </c>
      <c r="L877" s="37">
        <f t="shared" si="148"/>
        <v>445.00000000000023</v>
      </c>
      <c r="M877" t="str">
        <f t="shared" si="149"/>
        <v>TP</v>
      </c>
      <c r="N877" s="39">
        <f t="shared" si="150"/>
        <v>445.00000000000023</v>
      </c>
      <c r="O877" s="40">
        <f t="shared" si="153"/>
        <v>-1955.475000000022</v>
      </c>
      <c r="P877" s="39">
        <f t="shared" si="151"/>
        <v>3.75</v>
      </c>
      <c r="Q877" s="39">
        <f t="shared" si="152"/>
        <v>0</v>
      </c>
      <c r="R877" s="39">
        <f>IF((O877 - MAX($O$15:O877)) &lt; 0, O877 - MAX($O$15:O877), 0)</f>
        <v>-3520.2250000000149</v>
      </c>
    </row>
    <row r="878" spans="1:18" x14ac:dyDescent="0.25">
      <c r="A878" s="2">
        <v>864</v>
      </c>
      <c r="B878" t="s">
        <v>864</v>
      </c>
      <c r="C878" s="8">
        <v>187.40989999999999</v>
      </c>
      <c r="D878" s="8">
        <v>104.32</v>
      </c>
      <c r="E878" s="17">
        <f t="shared" si="143"/>
        <v>0.58583509840564674</v>
      </c>
      <c r="F878" s="2">
        <f>+IF(A878&gt;$C$3,AVERAGE(INDEX($E$15:$E$2531,A878-$C$3):E877),"")</f>
        <v>0.59008902925643825</v>
      </c>
      <c r="G878" s="2">
        <f>+IF(A878&gt;$C$3,STDEVA(INDEX($E$15:$E$2531,A878-$C$3):E877),"")</f>
        <v>5.8841998075126302E-3</v>
      </c>
      <c r="H878">
        <f t="shared" si="144"/>
        <v>-0.72294126473413078</v>
      </c>
      <c r="I878" s="2" t="str">
        <f t="shared" si="145"/>
        <v/>
      </c>
      <c r="J878" t="str">
        <f t="shared" si="146"/>
        <v/>
      </c>
      <c r="K878" t="str">
        <f t="shared" si="147"/>
        <v/>
      </c>
      <c r="L878" s="37" t="str">
        <f t="shared" si="148"/>
        <v/>
      </c>
      <c r="M878" t="str">
        <f t="shared" si="149"/>
        <v/>
      </c>
      <c r="N878" s="39">
        <f t="shared" si="150"/>
        <v>0</v>
      </c>
      <c r="O878" s="40">
        <f t="shared" si="153"/>
        <v>-1955.475000000022</v>
      </c>
      <c r="P878" s="39">
        <f t="shared" si="151"/>
        <v>0</v>
      </c>
      <c r="Q878" s="39">
        <f t="shared" si="152"/>
        <v>0</v>
      </c>
      <c r="R878" s="39">
        <f>IF((O878 - MAX($O$15:O878)) &lt; 0, O878 - MAX($O$15:O878), 0)</f>
        <v>-3520.2250000000149</v>
      </c>
    </row>
    <row r="879" spans="1:18" x14ac:dyDescent="0.25">
      <c r="A879" s="2">
        <v>865</v>
      </c>
      <c r="B879" t="s">
        <v>865</v>
      </c>
      <c r="C879" s="8">
        <v>187.7</v>
      </c>
      <c r="D879" s="8">
        <v>105.54</v>
      </c>
      <c r="E879" s="17">
        <f t="shared" si="143"/>
        <v>0.57575491561494119</v>
      </c>
      <c r="F879" s="2">
        <f>+IF(A879&gt;$C$3,AVERAGE(INDEX($E$15:$E$2531,A879-$C$3):E878),"")</f>
        <v>0.58976498471209282</v>
      </c>
      <c r="G879" s="2">
        <f>+IF(A879&gt;$C$3,STDEVA(INDEX($E$15:$E$2531,A879-$C$3):E878),"")</f>
        <v>6.0451670418302187E-3</v>
      </c>
      <c r="H879">
        <f t="shared" si="144"/>
        <v>-2.3175652550553809</v>
      </c>
      <c r="I879" s="2" t="str">
        <f t="shared" si="145"/>
        <v>Buy</v>
      </c>
      <c r="J879">
        <f t="shared" si="146"/>
        <v>187.7</v>
      </c>
      <c r="K879">
        <f t="shared" si="147"/>
        <v>105.54</v>
      </c>
      <c r="L879" s="37" t="str">
        <f t="shared" si="148"/>
        <v/>
      </c>
      <c r="M879" t="str">
        <f t="shared" si="149"/>
        <v>Long</v>
      </c>
      <c r="N879" s="39">
        <f t="shared" si="150"/>
        <v>0</v>
      </c>
      <c r="O879" s="40">
        <f t="shared" si="153"/>
        <v>-1955.475000000022</v>
      </c>
      <c r="P879" s="39">
        <f t="shared" si="151"/>
        <v>3.75</v>
      </c>
      <c r="Q879" s="39">
        <f t="shared" si="152"/>
        <v>3665.5</v>
      </c>
      <c r="R879" s="39">
        <f>IF((O879 - MAX($O$15:O879)) &lt; 0, O879 - MAX($O$15:O879), 0)</f>
        <v>-3520.2250000000149</v>
      </c>
    </row>
    <row r="880" spans="1:18" x14ac:dyDescent="0.25">
      <c r="A880" s="2">
        <v>866</v>
      </c>
      <c r="B880" t="s">
        <v>866</v>
      </c>
      <c r="C880" s="8">
        <v>186.43</v>
      </c>
      <c r="D880" s="8">
        <v>106.6</v>
      </c>
      <c r="E880" s="17">
        <f t="shared" si="143"/>
        <v>0.55897232177562606</v>
      </c>
      <c r="F880" s="2">
        <f>+IF(A880&gt;$C$3,AVERAGE(INDEX($E$15:$E$2531,A880-$C$3):E879),"")</f>
        <v>0.58825075324449339</v>
      </c>
      <c r="G880" s="2">
        <f>+IF(A880&gt;$C$3,STDEVA(INDEX($E$15:$E$2531,A880-$C$3):E879),"")</f>
        <v>7.6473231179248454E-3</v>
      </c>
      <c r="H880">
        <f t="shared" si="144"/>
        <v>-3.8285856393645146</v>
      </c>
      <c r="I880" s="2" t="str">
        <f t="shared" si="145"/>
        <v>Buy</v>
      </c>
      <c r="J880" t="str">
        <f t="shared" si="146"/>
        <v/>
      </c>
      <c r="K880" t="str">
        <f t="shared" si="147"/>
        <v/>
      </c>
      <c r="L880" s="37">
        <f t="shared" si="148"/>
        <v>-582.4999999999925</v>
      </c>
      <c r="M880" t="str">
        <f t="shared" si="149"/>
        <v>SL</v>
      </c>
      <c r="N880" s="39">
        <f t="shared" si="150"/>
        <v>-582.4999999999925</v>
      </c>
      <c r="O880" s="40">
        <f t="shared" si="153"/>
        <v>-2537.9750000000145</v>
      </c>
      <c r="P880" s="39">
        <f t="shared" si="151"/>
        <v>3.75</v>
      </c>
      <c r="Q880" s="39">
        <f t="shared" si="152"/>
        <v>0</v>
      </c>
      <c r="R880" s="39">
        <f>IF((O880 - MAX($O$15:O880)) &lt; 0, O880 - MAX($O$15:O880), 0)</f>
        <v>-4102.7250000000076</v>
      </c>
    </row>
    <row r="881" spans="1:18" x14ac:dyDescent="0.25">
      <c r="A881" s="2">
        <v>867</v>
      </c>
      <c r="B881" t="s">
        <v>867</v>
      </c>
      <c r="C881" s="8">
        <v>186.27</v>
      </c>
      <c r="D881" s="8">
        <v>107.8</v>
      </c>
      <c r="E881" s="17">
        <f t="shared" si="143"/>
        <v>0.54691957557001447</v>
      </c>
      <c r="F881" s="2">
        <f>+IF(A881&gt;$C$3,AVERAGE(INDEX($E$15:$E$2531,A881-$C$3):E880),"")</f>
        <v>0.58591123628985697</v>
      </c>
      <c r="G881" s="2">
        <f>+IF(A881&gt;$C$3,STDEVA(INDEX($E$15:$E$2531,A881-$C$3):E880),"")</f>
        <v>1.2289247370898754E-2</v>
      </c>
      <c r="H881">
        <f t="shared" si="144"/>
        <v>-3.1728273947984587</v>
      </c>
      <c r="I881" s="2" t="str">
        <f t="shared" si="145"/>
        <v>Buy</v>
      </c>
      <c r="J881">
        <f t="shared" si="146"/>
        <v>186.27</v>
      </c>
      <c r="K881">
        <f t="shared" si="147"/>
        <v>107.8</v>
      </c>
      <c r="L881" s="37" t="str">
        <f t="shared" si="148"/>
        <v/>
      </c>
      <c r="M881" t="str">
        <f t="shared" si="149"/>
        <v>Long</v>
      </c>
      <c r="N881" s="39">
        <f t="shared" si="150"/>
        <v>0</v>
      </c>
      <c r="O881" s="40">
        <f t="shared" si="153"/>
        <v>-2537.9750000000145</v>
      </c>
      <c r="P881" s="39">
        <f t="shared" si="151"/>
        <v>3.75</v>
      </c>
      <c r="Q881" s="39">
        <f t="shared" si="152"/>
        <v>3675.875</v>
      </c>
      <c r="R881" s="39">
        <f>IF((O881 - MAX($O$15:O881)) &lt; 0, O881 - MAX($O$15:O881), 0)</f>
        <v>-4102.7250000000076</v>
      </c>
    </row>
    <row r="882" spans="1:18" x14ac:dyDescent="0.25">
      <c r="A882" s="2">
        <v>868</v>
      </c>
      <c r="B882" t="s">
        <v>868</v>
      </c>
      <c r="C882" s="8">
        <v>188.47</v>
      </c>
      <c r="D882" s="8">
        <v>107.48</v>
      </c>
      <c r="E882" s="17">
        <f t="shared" si="143"/>
        <v>0.56163405928124588</v>
      </c>
      <c r="F882" s="2">
        <f>+IF(A882&gt;$C$3,AVERAGE(INDEX($E$15:$E$2531,A882-$C$3):E881),"")</f>
        <v>0.58184999663801973</v>
      </c>
      <c r="G882" s="2">
        <f>+IF(A882&gt;$C$3,STDEVA(INDEX($E$15:$E$2531,A882-$C$3):E881),"")</f>
        <v>1.7937932387093621E-2</v>
      </c>
      <c r="H882">
        <f t="shared" si="144"/>
        <v>-1.1269937315250034</v>
      </c>
      <c r="I882" s="2" t="str">
        <f t="shared" si="145"/>
        <v/>
      </c>
      <c r="J882" t="str">
        <f t="shared" si="146"/>
        <v/>
      </c>
      <c r="K882" t="str">
        <f t="shared" si="147"/>
        <v/>
      </c>
      <c r="L882" s="37">
        <f t="shared" si="148"/>
        <v>629.99999999999545</v>
      </c>
      <c r="M882" t="str">
        <f t="shared" si="149"/>
        <v>TP</v>
      </c>
      <c r="N882" s="39">
        <f t="shared" si="150"/>
        <v>629.99999999999545</v>
      </c>
      <c r="O882" s="40">
        <f t="shared" si="153"/>
        <v>-1907.975000000019</v>
      </c>
      <c r="P882" s="39">
        <f t="shared" si="151"/>
        <v>3.75</v>
      </c>
      <c r="Q882" s="39">
        <f t="shared" si="152"/>
        <v>0</v>
      </c>
      <c r="R882" s="39">
        <f>IF((O882 - MAX($O$15:O882)) &lt; 0, O882 - MAX($O$15:O882), 0)</f>
        <v>-3472.7250000000122</v>
      </c>
    </row>
    <row r="883" spans="1:18" x14ac:dyDescent="0.25">
      <c r="A883" s="2">
        <v>869</v>
      </c>
      <c r="B883" t="s">
        <v>869</v>
      </c>
      <c r="C883" s="8">
        <v>190.3</v>
      </c>
      <c r="D883" s="8">
        <v>108.74</v>
      </c>
      <c r="E883" s="17">
        <f t="shared" si="143"/>
        <v>0.55964206258432936</v>
      </c>
      <c r="F883" s="2">
        <f>+IF(A883&gt;$C$3,AVERAGE(INDEX($E$15:$E$2531,A883-$C$3):E882),"")</f>
        <v>0.57859718418773065</v>
      </c>
      <c r="G883" s="2">
        <f>+IF(A883&gt;$C$3,STDEVA(INDEX($E$15:$E$2531,A883-$C$3):E882),"")</f>
        <v>1.8726785964208854E-2</v>
      </c>
      <c r="H883">
        <f t="shared" si="144"/>
        <v>-1.0121929966855412</v>
      </c>
      <c r="I883" s="2" t="str">
        <f t="shared" si="145"/>
        <v/>
      </c>
      <c r="J883" t="str">
        <f t="shared" si="146"/>
        <v/>
      </c>
      <c r="K883" t="str">
        <f t="shared" si="147"/>
        <v/>
      </c>
      <c r="L883" s="37" t="str">
        <f t="shared" si="148"/>
        <v/>
      </c>
      <c r="M883" t="str">
        <f t="shared" si="149"/>
        <v/>
      </c>
      <c r="N883" s="39">
        <f t="shared" si="150"/>
        <v>0</v>
      </c>
      <c r="O883" s="40">
        <f t="shared" si="153"/>
        <v>-1907.975000000019</v>
      </c>
      <c r="P883" s="39">
        <f t="shared" si="151"/>
        <v>0</v>
      </c>
      <c r="Q883" s="39">
        <f t="shared" si="152"/>
        <v>0</v>
      </c>
      <c r="R883" s="39">
        <f>IF((O883 - MAX($O$15:O883)) &lt; 0, O883 - MAX($O$15:O883), 0)</f>
        <v>-3472.7250000000122</v>
      </c>
    </row>
    <row r="884" spans="1:18" x14ac:dyDescent="0.25">
      <c r="A884" s="2">
        <v>870</v>
      </c>
      <c r="B884" t="s">
        <v>870</v>
      </c>
      <c r="C884" s="8">
        <v>194.07</v>
      </c>
      <c r="D884" s="8">
        <v>110.53</v>
      </c>
      <c r="E884" s="17">
        <f t="shared" si="143"/>
        <v>0.56293194140113967</v>
      </c>
      <c r="F884" s="2">
        <f>+IF(A884&gt;$C$3,AVERAGE(INDEX($E$15:$E$2531,A884-$C$3):E883),"")</f>
        <v>0.57500679766371776</v>
      </c>
      <c r="G884" s="2">
        <f>+IF(A884&gt;$C$3,STDEVA(INDEX($E$15:$E$2531,A884-$C$3):E883),"")</f>
        <v>1.8941928202129216E-2</v>
      </c>
      <c r="H884">
        <f t="shared" si="144"/>
        <v>-0.63746711178119597</v>
      </c>
      <c r="I884" s="2" t="str">
        <f t="shared" si="145"/>
        <v/>
      </c>
      <c r="J884" t="str">
        <f t="shared" si="146"/>
        <v/>
      </c>
      <c r="K884" t="str">
        <f t="shared" si="147"/>
        <v/>
      </c>
      <c r="L884" s="37" t="str">
        <f t="shared" si="148"/>
        <v/>
      </c>
      <c r="M884" t="str">
        <f t="shared" si="149"/>
        <v/>
      </c>
      <c r="N884" s="39">
        <f t="shared" si="150"/>
        <v>0</v>
      </c>
      <c r="O884" s="40">
        <f t="shared" si="153"/>
        <v>-1907.975000000019</v>
      </c>
      <c r="P884" s="39">
        <f t="shared" si="151"/>
        <v>0</v>
      </c>
      <c r="Q884" s="39">
        <f t="shared" si="152"/>
        <v>0</v>
      </c>
      <c r="R884" s="39">
        <f>IF((O884 - MAX($O$15:O884)) &lt; 0, O884 - MAX($O$15:O884), 0)</f>
        <v>-3472.7250000000122</v>
      </c>
    </row>
    <row r="885" spans="1:18" x14ac:dyDescent="0.25">
      <c r="A885" s="2">
        <v>871</v>
      </c>
      <c r="B885" t="s">
        <v>871</v>
      </c>
      <c r="C885" s="8">
        <v>192.69</v>
      </c>
      <c r="D885" s="8">
        <v>108.95</v>
      </c>
      <c r="E885" s="17">
        <f t="shared" si="143"/>
        <v>0.57019361854718187</v>
      </c>
      <c r="F885" s="2">
        <f>+IF(A885&gt;$C$3,AVERAGE(INDEX($E$15:$E$2531,A885-$C$3):E884),"")</f>
        <v>0.57196567661618547</v>
      </c>
      <c r="G885" s="2">
        <f>+IF(A885&gt;$C$3,STDEVA(INDEX($E$15:$E$2531,A885-$C$3):E884),"")</f>
        <v>1.8367755011394871E-2</v>
      </c>
      <c r="H885">
        <f t="shared" si="144"/>
        <v>-9.6476573642465466E-2</v>
      </c>
      <c r="I885" s="2" t="str">
        <f t="shared" si="145"/>
        <v/>
      </c>
      <c r="J885" t="str">
        <f t="shared" si="146"/>
        <v/>
      </c>
      <c r="K885" t="str">
        <f t="shared" si="147"/>
        <v/>
      </c>
      <c r="L885" s="37" t="str">
        <f t="shared" si="148"/>
        <v/>
      </c>
      <c r="M885" t="str">
        <f t="shared" si="149"/>
        <v/>
      </c>
      <c r="N885" s="39">
        <f t="shared" si="150"/>
        <v>0</v>
      </c>
      <c r="O885" s="40">
        <f t="shared" si="153"/>
        <v>-1907.975000000019</v>
      </c>
      <c r="P885" s="39">
        <f t="shared" si="151"/>
        <v>0</v>
      </c>
      <c r="Q885" s="39">
        <f t="shared" si="152"/>
        <v>0</v>
      </c>
      <c r="R885" s="39">
        <f>IF((O885 - MAX($O$15:O885)) &lt; 0, O885 - MAX($O$15:O885), 0)</f>
        <v>-3472.7250000000122</v>
      </c>
    </row>
    <row r="886" spans="1:18" x14ac:dyDescent="0.25">
      <c r="A886" s="2">
        <v>872</v>
      </c>
      <c r="B886" t="s">
        <v>872</v>
      </c>
      <c r="C886" s="8">
        <v>194.93</v>
      </c>
      <c r="D886" s="8">
        <v>110.88</v>
      </c>
      <c r="E886" s="17">
        <f t="shared" si="143"/>
        <v>0.56419198431646056</v>
      </c>
      <c r="F886" s="2">
        <f>+IF(A886&gt;$C$3,AVERAGE(INDEX($E$15:$E$2531,A886-$C$3):E885),"")</f>
        <v>0.56891829451193532</v>
      </c>
      <c r="G886" s="2">
        <f>+IF(A886&gt;$C$3,STDEVA(INDEX($E$15:$E$2531,A886-$C$3):E885),"")</f>
        <v>1.5654110826236089E-2</v>
      </c>
      <c r="H886">
        <f t="shared" si="144"/>
        <v>-0.30192134500245926</v>
      </c>
      <c r="I886" s="2" t="str">
        <f t="shared" si="145"/>
        <v/>
      </c>
      <c r="J886" t="str">
        <f t="shared" si="146"/>
        <v/>
      </c>
      <c r="K886" t="str">
        <f t="shared" si="147"/>
        <v/>
      </c>
      <c r="L886" s="37" t="str">
        <f t="shared" si="148"/>
        <v/>
      </c>
      <c r="M886" t="str">
        <f t="shared" si="149"/>
        <v/>
      </c>
      <c r="N886" s="39">
        <f t="shared" si="150"/>
        <v>0</v>
      </c>
      <c r="O886" s="40">
        <f t="shared" si="153"/>
        <v>-1907.975000000019</v>
      </c>
      <c r="P886" s="39">
        <f t="shared" si="151"/>
        <v>0</v>
      </c>
      <c r="Q886" s="39">
        <f t="shared" si="152"/>
        <v>0</v>
      </c>
      <c r="R886" s="39">
        <f>IF((O886 - MAX($O$15:O886)) &lt; 0, O886 - MAX($O$15:O886), 0)</f>
        <v>-3472.7250000000122</v>
      </c>
    </row>
    <row r="887" spans="1:18" x14ac:dyDescent="0.25">
      <c r="A887" s="2">
        <v>873</v>
      </c>
      <c r="B887" t="s">
        <v>873</v>
      </c>
      <c r="C887" s="8">
        <v>196.43</v>
      </c>
      <c r="D887" s="8">
        <v>111.07</v>
      </c>
      <c r="E887" s="17">
        <f t="shared" si="143"/>
        <v>0.5701455005671564</v>
      </c>
      <c r="F887" s="2">
        <f>+IF(A887&gt;$C$3,AVERAGE(INDEX($E$15:$E$2531,A887-$C$3):E886),"")</f>
        <v>0.56511950861073179</v>
      </c>
      <c r="G887" s="2">
        <f>+IF(A887&gt;$C$3,STDEVA(INDEX($E$15:$E$2531,A887-$C$3):E886),"")</f>
        <v>1.1095134781906409E-2</v>
      </c>
      <c r="H887">
        <f t="shared" si="144"/>
        <v>0.45299061752912101</v>
      </c>
      <c r="I887" s="2" t="str">
        <f t="shared" si="145"/>
        <v/>
      </c>
      <c r="J887" t="str">
        <f t="shared" si="146"/>
        <v/>
      </c>
      <c r="K887" t="str">
        <f t="shared" si="147"/>
        <v/>
      </c>
      <c r="L887" s="37" t="str">
        <f t="shared" si="148"/>
        <v/>
      </c>
      <c r="M887" t="str">
        <f t="shared" si="149"/>
        <v/>
      </c>
      <c r="N887" s="39">
        <f t="shared" si="150"/>
        <v>0</v>
      </c>
      <c r="O887" s="40">
        <f t="shared" si="153"/>
        <v>-1907.975000000019</v>
      </c>
      <c r="P887" s="39">
        <f t="shared" si="151"/>
        <v>0</v>
      </c>
      <c r="Q887" s="39">
        <f t="shared" si="152"/>
        <v>0</v>
      </c>
      <c r="R887" s="39">
        <f>IF((O887 - MAX($O$15:O887)) &lt; 0, O887 - MAX($O$15:O887), 0)</f>
        <v>-3472.7250000000122</v>
      </c>
    </row>
    <row r="888" spans="1:18" x14ac:dyDescent="0.25">
      <c r="A888" s="2">
        <v>874</v>
      </c>
      <c r="B888" t="s">
        <v>874</v>
      </c>
      <c r="C888" s="8">
        <v>196.16</v>
      </c>
      <c r="D888" s="8">
        <v>111.01</v>
      </c>
      <c r="E888" s="17">
        <f t="shared" si="143"/>
        <v>0.56931036540329072</v>
      </c>
      <c r="F888" s="2">
        <f>+IF(A888&gt;$C$3,AVERAGE(INDEX($E$15:$E$2531,A888-$C$3):E887),"")</f>
        <v>0.5633762199620107</v>
      </c>
      <c r="G888" s="2">
        <f>+IF(A888&gt;$C$3,STDEVA(INDEX($E$15:$E$2531,A888-$C$3):E887),"")</f>
        <v>8.3185753243071488E-3</v>
      </c>
      <c r="H888">
        <f t="shared" si="144"/>
        <v>0.7133607871458767</v>
      </c>
      <c r="I888" s="2" t="str">
        <f t="shared" si="145"/>
        <v/>
      </c>
      <c r="J888" t="str">
        <f t="shared" si="146"/>
        <v/>
      </c>
      <c r="K888" t="str">
        <f t="shared" si="147"/>
        <v/>
      </c>
      <c r="L888" s="37" t="str">
        <f t="shared" si="148"/>
        <v/>
      </c>
      <c r="M888" t="str">
        <f t="shared" si="149"/>
        <v/>
      </c>
      <c r="N888" s="39">
        <f t="shared" si="150"/>
        <v>0</v>
      </c>
      <c r="O888" s="40">
        <f t="shared" si="153"/>
        <v>-1907.975000000019</v>
      </c>
      <c r="P888" s="39">
        <f t="shared" si="151"/>
        <v>0</v>
      </c>
      <c r="Q888" s="39">
        <f t="shared" si="152"/>
        <v>0</v>
      </c>
      <c r="R888" s="39">
        <f>IF((O888 - MAX($O$15:O888)) &lt; 0, O888 - MAX($O$15:O888), 0)</f>
        <v>-3472.7250000000122</v>
      </c>
    </row>
    <row r="889" spans="1:18" x14ac:dyDescent="0.25">
      <c r="A889" s="2">
        <v>875</v>
      </c>
      <c r="B889" t="s">
        <v>875</v>
      </c>
      <c r="C889" s="8">
        <v>198.41</v>
      </c>
      <c r="D889" s="8">
        <v>114.17</v>
      </c>
      <c r="E889" s="17">
        <f t="shared" si="143"/>
        <v>0.55264703111814317</v>
      </c>
      <c r="F889" s="2">
        <f>+IF(A889&gt;$C$3,AVERAGE(INDEX($E$15:$E$2531,A889-$C$3):E888),"")</f>
        <v>0.56266015882738285</v>
      </c>
      <c r="G889" s="2">
        <f>+IF(A889&gt;$C$3,STDEVA(INDEX($E$15:$E$2531,A889-$C$3):E888),"")</f>
        <v>7.3395916739543215E-3</v>
      </c>
      <c r="H889">
        <f t="shared" si="144"/>
        <v>-1.3642622306596173</v>
      </c>
      <c r="I889" s="2" t="str">
        <f t="shared" si="145"/>
        <v/>
      </c>
      <c r="J889" t="str">
        <f t="shared" si="146"/>
        <v/>
      </c>
      <c r="K889" t="str">
        <f t="shared" si="147"/>
        <v/>
      </c>
      <c r="L889" s="37" t="str">
        <f t="shared" si="148"/>
        <v/>
      </c>
      <c r="M889" t="str">
        <f t="shared" si="149"/>
        <v/>
      </c>
      <c r="N889" s="39">
        <f t="shared" si="150"/>
        <v>0</v>
      </c>
      <c r="O889" s="40">
        <f t="shared" si="153"/>
        <v>-1907.975000000019</v>
      </c>
      <c r="P889" s="39">
        <f t="shared" si="151"/>
        <v>0</v>
      </c>
      <c r="Q889" s="39">
        <f t="shared" si="152"/>
        <v>0</v>
      </c>
      <c r="R889" s="39">
        <f>IF((O889 - MAX($O$15:O889)) &lt; 0, O889 - MAX($O$15:O889), 0)</f>
        <v>-3472.7250000000122</v>
      </c>
    </row>
    <row r="890" spans="1:18" x14ac:dyDescent="0.25">
      <c r="A890" s="2">
        <v>876</v>
      </c>
      <c r="B890" t="s">
        <v>876</v>
      </c>
      <c r="C890" s="8">
        <v>198.11</v>
      </c>
      <c r="D890" s="8">
        <v>113.9</v>
      </c>
      <c r="E890" s="17">
        <f t="shared" si="143"/>
        <v>0.55350156153309882</v>
      </c>
      <c r="F890" s="2">
        <f>+IF(A890&gt;$C$3,AVERAGE(INDEX($E$15:$E$2531,A890-$C$3):E889),"")</f>
        <v>0.56195734875432912</v>
      </c>
      <c r="G890" s="2">
        <f>+IF(A890&gt;$C$3,STDEVA(INDEX($E$15:$E$2531,A890-$C$3):E889),"")</f>
        <v>8.0091662638441807E-3</v>
      </c>
      <c r="H890">
        <f t="shared" si="144"/>
        <v>-1.0557637265444604</v>
      </c>
      <c r="I890" s="2" t="str">
        <f t="shared" si="145"/>
        <v/>
      </c>
      <c r="J890" t="str">
        <f t="shared" si="146"/>
        <v/>
      </c>
      <c r="K890" t="str">
        <f t="shared" si="147"/>
        <v/>
      </c>
      <c r="L890" s="37" t="str">
        <f t="shared" si="148"/>
        <v/>
      </c>
      <c r="M890" t="str">
        <f t="shared" si="149"/>
        <v/>
      </c>
      <c r="N890" s="39">
        <f t="shared" si="150"/>
        <v>0</v>
      </c>
      <c r="O890" s="40">
        <f t="shared" si="153"/>
        <v>-1907.975000000019</v>
      </c>
      <c r="P890" s="39">
        <f t="shared" si="151"/>
        <v>0</v>
      </c>
      <c r="Q890" s="39">
        <f t="shared" si="152"/>
        <v>0</v>
      </c>
      <c r="R890" s="39">
        <f>IF((O890 - MAX($O$15:O890)) &lt; 0, O890 - MAX($O$15:O890), 0)</f>
        <v>-3472.7250000000122</v>
      </c>
    </row>
    <row r="891" spans="1:18" x14ac:dyDescent="0.25">
      <c r="A891" s="2">
        <v>877</v>
      </c>
      <c r="B891" t="s">
        <v>877</v>
      </c>
      <c r="C891" s="8">
        <v>199.38</v>
      </c>
      <c r="D891" s="8">
        <v>114.87</v>
      </c>
      <c r="E891" s="17">
        <f t="shared" si="143"/>
        <v>0.55141149743724494</v>
      </c>
      <c r="F891" s="2">
        <f>+IF(A891&gt;$C$3,AVERAGE(INDEX($E$15:$E$2531,A891-$C$3):E890),"")</f>
        <v>0.56268868052800514</v>
      </c>
      <c r="G891" s="2">
        <f>+IF(A891&gt;$C$3,STDEVA(INDEX($E$15:$E$2531,A891-$C$3):E890),"")</f>
        <v>6.6494929661434863E-3</v>
      </c>
      <c r="H891">
        <f t="shared" si="144"/>
        <v>-1.6959463147309173</v>
      </c>
      <c r="I891" s="2" t="str">
        <f t="shared" si="145"/>
        <v/>
      </c>
      <c r="J891" t="str">
        <f t="shared" si="146"/>
        <v/>
      </c>
      <c r="K891" t="str">
        <f t="shared" si="147"/>
        <v/>
      </c>
      <c r="L891" s="37" t="str">
        <f t="shared" si="148"/>
        <v/>
      </c>
      <c r="M891" t="str">
        <f t="shared" si="149"/>
        <v/>
      </c>
      <c r="N891" s="39">
        <f t="shared" si="150"/>
        <v>0</v>
      </c>
      <c r="O891" s="40">
        <f t="shared" si="153"/>
        <v>-1907.975000000019</v>
      </c>
      <c r="P891" s="39">
        <f t="shared" si="151"/>
        <v>0</v>
      </c>
      <c r="Q891" s="39">
        <f t="shared" si="152"/>
        <v>0</v>
      </c>
      <c r="R891" s="39">
        <f>IF((O891 - MAX($O$15:O891)) &lt; 0, O891 - MAX($O$15:O891), 0)</f>
        <v>-3472.7250000000122</v>
      </c>
    </row>
    <row r="892" spans="1:18" x14ac:dyDescent="0.25">
      <c r="A892" s="2">
        <v>878</v>
      </c>
      <c r="B892" t="s">
        <v>878</v>
      </c>
      <c r="C892" s="8">
        <v>201.66</v>
      </c>
      <c r="D892" s="8">
        <v>116.56</v>
      </c>
      <c r="E892" s="17">
        <f t="shared" si="143"/>
        <v>0.54817694907811987</v>
      </c>
      <c r="F892" s="2">
        <f>+IF(A892&gt;$C$3,AVERAGE(INDEX($E$15:$E$2531,A892-$C$3):E891),"")</f>
        <v>0.56155284032311625</v>
      </c>
      <c r="G892" s="2">
        <f>+IF(A892&gt;$C$3,STDEVA(INDEX($E$15:$E$2531,A892-$C$3):E891),"")</f>
        <v>7.6499794885620887E-3</v>
      </c>
      <c r="H892">
        <f t="shared" si="144"/>
        <v>-1.7484872037886412</v>
      </c>
      <c r="I892" s="2" t="str">
        <f t="shared" si="145"/>
        <v/>
      </c>
      <c r="J892" t="str">
        <f t="shared" si="146"/>
        <v/>
      </c>
      <c r="K892" t="str">
        <f t="shared" si="147"/>
        <v/>
      </c>
      <c r="L892" s="37" t="str">
        <f t="shared" si="148"/>
        <v/>
      </c>
      <c r="M892" t="str">
        <f t="shared" si="149"/>
        <v/>
      </c>
      <c r="N892" s="39">
        <f t="shared" si="150"/>
        <v>0</v>
      </c>
      <c r="O892" s="40">
        <f t="shared" si="153"/>
        <v>-1907.975000000019</v>
      </c>
      <c r="P892" s="39">
        <f t="shared" si="151"/>
        <v>0</v>
      </c>
      <c r="Q892" s="39">
        <f t="shared" si="152"/>
        <v>0</v>
      </c>
      <c r="R892" s="39">
        <f>IF((O892 - MAX($O$15:O892)) &lt; 0, O892 - MAX($O$15:O892), 0)</f>
        <v>-3472.7250000000122</v>
      </c>
    </row>
    <row r="893" spans="1:18" x14ac:dyDescent="0.25">
      <c r="A893" s="2">
        <v>879</v>
      </c>
      <c r="B893" t="s">
        <v>879</v>
      </c>
      <c r="C893" s="8">
        <v>201.77</v>
      </c>
      <c r="D893" s="8">
        <v>116.36</v>
      </c>
      <c r="E893" s="17">
        <f t="shared" si="143"/>
        <v>0.5504396011995859</v>
      </c>
      <c r="F893" s="2">
        <f>+IF(A893&gt;$C$3,AVERAGE(INDEX($E$15:$E$2531,A893-$C$3):E892),"")</f>
        <v>0.56027893882242619</v>
      </c>
      <c r="G893" s="2">
        <f>+IF(A893&gt;$C$3,STDEVA(INDEX($E$15:$E$2531,A893-$C$3):E892),"")</f>
        <v>8.8659140753587131E-3</v>
      </c>
      <c r="H893">
        <f t="shared" si="144"/>
        <v>-1.10979392978633</v>
      </c>
      <c r="I893" s="2" t="str">
        <f t="shared" si="145"/>
        <v/>
      </c>
      <c r="J893" t="str">
        <f t="shared" si="146"/>
        <v/>
      </c>
      <c r="K893" t="str">
        <f t="shared" si="147"/>
        <v/>
      </c>
      <c r="L893" s="37" t="str">
        <f t="shared" si="148"/>
        <v/>
      </c>
      <c r="M893" t="str">
        <f t="shared" si="149"/>
        <v/>
      </c>
      <c r="N893" s="39">
        <f t="shared" si="150"/>
        <v>0</v>
      </c>
      <c r="O893" s="40">
        <f t="shared" si="153"/>
        <v>-1907.975000000019</v>
      </c>
      <c r="P893" s="39">
        <f t="shared" si="151"/>
        <v>0</v>
      </c>
      <c r="Q893" s="39">
        <f t="shared" si="152"/>
        <v>0</v>
      </c>
      <c r="R893" s="39">
        <f>IF((O893 - MAX($O$15:O893)) &lt; 0, O893 - MAX($O$15:O893), 0)</f>
        <v>-3472.7250000000122</v>
      </c>
    </row>
    <row r="894" spans="1:18" x14ac:dyDescent="0.25">
      <c r="A894" s="2">
        <v>880</v>
      </c>
      <c r="B894" t="s">
        <v>880</v>
      </c>
      <c r="C894" s="8">
        <v>201.07</v>
      </c>
      <c r="D894" s="8">
        <v>115.82</v>
      </c>
      <c r="E894" s="17">
        <f t="shared" si="143"/>
        <v>0.55161584433991218</v>
      </c>
      <c r="F894" s="2">
        <f>+IF(A894&gt;$C$3,AVERAGE(INDEX($E$15:$E$2531,A894-$C$3):E893),"")</f>
        <v>0.55889090102225358</v>
      </c>
      <c r="G894" s="2">
        <f>+IF(A894&gt;$C$3,STDEVA(INDEX($E$15:$E$2531,A894-$C$3):E893),"")</f>
        <v>9.3626235699078887E-3</v>
      </c>
      <c r="H894">
        <f t="shared" si="144"/>
        <v>-0.77703184668493308</v>
      </c>
      <c r="I894" s="2" t="str">
        <f t="shared" si="145"/>
        <v/>
      </c>
      <c r="J894" t="str">
        <f t="shared" si="146"/>
        <v/>
      </c>
      <c r="K894" t="str">
        <f t="shared" si="147"/>
        <v/>
      </c>
      <c r="L894" s="37" t="str">
        <f t="shared" si="148"/>
        <v/>
      </c>
      <c r="M894" t="str">
        <f t="shared" si="149"/>
        <v/>
      </c>
      <c r="N894" s="39">
        <f t="shared" si="150"/>
        <v>0</v>
      </c>
      <c r="O894" s="40">
        <f t="shared" si="153"/>
        <v>-1907.975000000019</v>
      </c>
      <c r="P894" s="39">
        <f t="shared" si="151"/>
        <v>0</v>
      </c>
      <c r="Q894" s="39">
        <f t="shared" si="152"/>
        <v>0</v>
      </c>
      <c r="R894" s="39">
        <f>IF((O894 - MAX($O$15:O894)) &lt; 0, O894 - MAX($O$15:O894), 0)</f>
        <v>-3472.7250000000122</v>
      </c>
    </row>
    <row r="895" spans="1:18" x14ac:dyDescent="0.25">
      <c r="A895" s="2">
        <v>881</v>
      </c>
      <c r="B895" t="s">
        <v>881</v>
      </c>
      <c r="C895" s="8">
        <v>202.34</v>
      </c>
      <c r="D895" s="8">
        <v>116.03</v>
      </c>
      <c r="E895" s="17">
        <f t="shared" si="143"/>
        <v>0.55610067241829031</v>
      </c>
      <c r="F895" s="2">
        <f>+IF(A895&gt;$C$3,AVERAGE(INDEX($E$15:$E$2531,A895-$C$3):E894),"")</f>
        <v>0.55682670388811262</v>
      </c>
      <c r="G895" s="2">
        <f>+IF(A895&gt;$C$3,STDEVA(INDEX($E$15:$E$2531,A895-$C$3):E894),"")</f>
        <v>8.573918291102026E-3</v>
      </c>
      <c r="H895">
        <f t="shared" si="144"/>
        <v>-8.4679074977397475E-2</v>
      </c>
      <c r="I895" s="2" t="str">
        <f t="shared" si="145"/>
        <v/>
      </c>
      <c r="J895" t="str">
        <f t="shared" si="146"/>
        <v/>
      </c>
      <c r="K895" t="str">
        <f t="shared" si="147"/>
        <v/>
      </c>
      <c r="L895" s="37" t="str">
        <f t="shared" si="148"/>
        <v/>
      </c>
      <c r="M895" t="str">
        <f t="shared" si="149"/>
        <v/>
      </c>
      <c r="N895" s="39">
        <f t="shared" si="150"/>
        <v>0</v>
      </c>
      <c r="O895" s="40">
        <f t="shared" si="153"/>
        <v>-1907.975000000019</v>
      </c>
      <c r="P895" s="39">
        <f t="shared" si="151"/>
        <v>0</v>
      </c>
      <c r="Q895" s="39">
        <f t="shared" si="152"/>
        <v>0</v>
      </c>
      <c r="R895" s="39">
        <f>IF((O895 - MAX($O$15:O895)) &lt; 0, O895 - MAX($O$15:O895), 0)</f>
        <v>-3472.7250000000122</v>
      </c>
    </row>
    <row r="896" spans="1:18" x14ac:dyDescent="0.25">
      <c r="A896" s="2">
        <v>882</v>
      </c>
      <c r="B896" t="s">
        <v>882</v>
      </c>
      <c r="C896" s="8">
        <v>203.15</v>
      </c>
      <c r="D896" s="8">
        <v>116.53</v>
      </c>
      <c r="E896" s="17">
        <f t="shared" si="143"/>
        <v>0.55579587184856383</v>
      </c>
      <c r="F896" s="2">
        <f>+IF(A896&gt;$C$3,AVERAGE(INDEX($E$15:$E$2531,A896-$C$3):E895),"")</f>
        <v>0.55592766923276038</v>
      </c>
      <c r="G896" s="2">
        <f>+IF(A896&gt;$C$3,STDEVA(INDEX($E$15:$E$2531,A896-$C$3):E895),"")</f>
        <v>8.1171269163047895E-3</v>
      </c>
      <c r="H896">
        <f t="shared" si="144"/>
        <v>-1.6236950038542881E-2</v>
      </c>
      <c r="I896" s="2" t="str">
        <f t="shared" si="145"/>
        <v/>
      </c>
      <c r="J896" t="str">
        <f t="shared" si="146"/>
        <v/>
      </c>
      <c r="K896" t="str">
        <f t="shared" si="147"/>
        <v/>
      </c>
      <c r="L896" s="37" t="str">
        <f t="shared" si="148"/>
        <v/>
      </c>
      <c r="M896" t="str">
        <f t="shared" si="149"/>
        <v/>
      </c>
      <c r="N896" s="39">
        <f t="shared" si="150"/>
        <v>0</v>
      </c>
      <c r="O896" s="40">
        <f t="shared" si="153"/>
        <v>-1907.975000000019</v>
      </c>
      <c r="P896" s="39">
        <f t="shared" si="151"/>
        <v>0</v>
      </c>
      <c r="Q896" s="39">
        <f t="shared" si="152"/>
        <v>0</v>
      </c>
      <c r="R896" s="39">
        <f>IF((O896 - MAX($O$15:O896)) &lt; 0, O896 - MAX($O$15:O896), 0)</f>
        <v>-3472.7250000000122</v>
      </c>
    </row>
    <row r="897" spans="1:18" x14ac:dyDescent="0.25">
      <c r="A897" s="2">
        <v>883</v>
      </c>
      <c r="B897" t="s">
        <v>883</v>
      </c>
      <c r="C897" s="8">
        <v>203.34</v>
      </c>
      <c r="D897" s="8">
        <v>116.71</v>
      </c>
      <c r="E897" s="17">
        <f t="shared" si="143"/>
        <v>0.55518722942275267</v>
      </c>
      <c r="F897" s="2">
        <f>+IF(A897&gt;$C$3,AVERAGE(INDEX($E$15:$E$2531,A897-$C$3):E896),"")</f>
        <v>0.55433326604180566</v>
      </c>
      <c r="G897" s="2">
        <f>+IF(A897&gt;$C$3,STDEVA(INDEX($E$15:$E$2531,A897-$C$3):E896),"")</f>
        <v>6.1450543516961866E-3</v>
      </c>
      <c r="H897">
        <f t="shared" si="144"/>
        <v>0.13896758792886743</v>
      </c>
      <c r="I897" s="2" t="str">
        <f t="shared" si="145"/>
        <v/>
      </c>
      <c r="J897" t="str">
        <f t="shared" si="146"/>
        <v/>
      </c>
      <c r="K897" t="str">
        <f t="shared" si="147"/>
        <v/>
      </c>
      <c r="L897" s="37" t="str">
        <f t="shared" si="148"/>
        <v/>
      </c>
      <c r="M897" t="str">
        <f t="shared" si="149"/>
        <v/>
      </c>
      <c r="N897" s="39">
        <f t="shared" si="150"/>
        <v>0</v>
      </c>
      <c r="O897" s="40">
        <f t="shared" si="153"/>
        <v>-1907.975000000019</v>
      </c>
      <c r="P897" s="39">
        <f t="shared" si="151"/>
        <v>0</v>
      </c>
      <c r="Q897" s="39">
        <f t="shared" si="152"/>
        <v>0</v>
      </c>
      <c r="R897" s="39">
        <f>IF((O897 - MAX($O$15:O897)) &lt; 0, O897 - MAX($O$15:O897), 0)</f>
        <v>-3472.7250000000122</v>
      </c>
    </row>
    <row r="898" spans="1:18" x14ac:dyDescent="0.25">
      <c r="A898" s="2">
        <v>884</v>
      </c>
      <c r="B898" t="s">
        <v>884</v>
      </c>
      <c r="C898" s="8">
        <v>203.98</v>
      </c>
      <c r="D898" s="8">
        <v>117.29</v>
      </c>
      <c r="E898" s="17">
        <f t="shared" si="143"/>
        <v>0.55337244928895823</v>
      </c>
      <c r="F898" s="2">
        <f>+IF(A898&gt;$C$3,AVERAGE(INDEX($E$15:$E$2531,A898-$C$3):E897),"")</f>
        <v>0.55276402871063468</v>
      </c>
      <c r="G898" s="2">
        <f>+IF(A898&gt;$C$3,STDEVA(INDEX($E$15:$E$2531,A898-$C$3):E897),"")</f>
        <v>2.6539296298304792E-3</v>
      </c>
      <c r="H898">
        <f t="shared" si="144"/>
        <v>0.22925271698421681</v>
      </c>
      <c r="I898" s="2" t="str">
        <f t="shared" si="145"/>
        <v/>
      </c>
      <c r="J898" t="str">
        <f t="shared" si="146"/>
        <v/>
      </c>
      <c r="K898" t="str">
        <f t="shared" si="147"/>
        <v/>
      </c>
      <c r="L898" s="37" t="str">
        <f t="shared" si="148"/>
        <v/>
      </c>
      <c r="M898" t="str">
        <f t="shared" si="149"/>
        <v/>
      </c>
      <c r="N898" s="39">
        <f t="shared" si="150"/>
        <v>0</v>
      </c>
      <c r="O898" s="40">
        <f t="shared" si="153"/>
        <v>-1907.975000000019</v>
      </c>
      <c r="P898" s="39">
        <f t="shared" si="151"/>
        <v>0</v>
      </c>
      <c r="Q898" s="39">
        <f t="shared" si="152"/>
        <v>0</v>
      </c>
      <c r="R898" s="39">
        <f>IF((O898 - MAX($O$15:O898)) &lt; 0, O898 - MAX($O$15:O898), 0)</f>
        <v>-3472.7250000000122</v>
      </c>
    </row>
    <row r="899" spans="1:18" x14ac:dyDescent="0.25">
      <c r="A899" s="2">
        <v>885</v>
      </c>
      <c r="B899" t="s">
        <v>885</v>
      </c>
      <c r="C899" s="8">
        <v>204.17500000000001</v>
      </c>
      <c r="D899" s="8">
        <v>117.37</v>
      </c>
      <c r="E899" s="17">
        <f t="shared" si="143"/>
        <v>0.55364613113230687</v>
      </c>
      <c r="F899" s="2">
        <f>+IF(A899&gt;$C$3,AVERAGE(INDEX($E$15:$E$2531,A899-$C$3):E898),"")</f>
        <v>0.55284463072961409</v>
      </c>
      <c r="G899" s="2">
        <f>+IF(A899&gt;$C$3,STDEVA(INDEX($E$15:$E$2531,A899-$C$3):E898),"")</f>
        <v>2.6609386697893831E-3</v>
      </c>
      <c r="H899">
        <f t="shared" si="144"/>
        <v>0.3012096489830855</v>
      </c>
      <c r="I899" s="2" t="str">
        <f t="shared" si="145"/>
        <v/>
      </c>
      <c r="J899" t="str">
        <f t="shared" si="146"/>
        <v/>
      </c>
      <c r="K899" t="str">
        <f t="shared" si="147"/>
        <v/>
      </c>
      <c r="L899" s="37" t="str">
        <f t="shared" si="148"/>
        <v/>
      </c>
      <c r="M899" t="str">
        <f t="shared" si="149"/>
        <v/>
      </c>
      <c r="N899" s="39">
        <f t="shared" si="150"/>
        <v>0</v>
      </c>
      <c r="O899" s="40">
        <f t="shared" si="153"/>
        <v>-1907.975000000019</v>
      </c>
      <c r="P899" s="39">
        <f t="shared" si="151"/>
        <v>0</v>
      </c>
      <c r="Q899" s="39">
        <f t="shared" si="152"/>
        <v>0</v>
      </c>
      <c r="R899" s="39">
        <f>IF((O899 - MAX($O$15:O899)) &lt; 0, O899 - MAX($O$15:O899), 0)</f>
        <v>-3472.7250000000122</v>
      </c>
    </row>
    <row r="900" spans="1:18" x14ac:dyDescent="0.25">
      <c r="A900" s="2">
        <v>886</v>
      </c>
      <c r="B900" t="s">
        <v>886</v>
      </c>
      <c r="C900" s="8">
        <v>203.96</v>
      </c>
      <c r="D900" s="8">
        <v>117.9</v>
      </c>
      <c r="E900" s="17">
        <f t="shared" si="143"/>
        <v>0.54808708864362976</v>
      </c>
      <c r="F900" s="2">
        <f>+IF(A900&gt;$C$3,AVERAGE(INDEX($E$15:$E$2531,A900-$C$3):E899),"")</f>
        <v>0.55286069401841509</v>
      </c>
      <c r="G900" s="2">
        <f>+IF(A900&gt;$C$3,STDEVA(INDEX($E$15:$E$2531,A900-$C$3):E899),"")</f>
        <v>2.6658319383161054E-3</v>
      </c>
      <c r="H900">
        <f t="shared" si="144"/>
        <v>-1.7906625343383855</v>
      </c>
      <c r="I900" s="2" t="str">
        <f t="shared" si="145"/>
        <v>Buy</v>
      </c>
      <c r="J900">
        <f t="shared" si="146"/>
        <v>203.96</v>
      </c>
      <c r="K900">
        <f t="shared" si="147"/>
        <v>117.9</v>
      </c>
      <c r="L900" s="37" t="str">
        <f t="shared" si="148"/>
        <v/>
      </c>
      <c r="M900" t="str">
        <f t="shared" si="149"/>
        <v>Long</v>
      </c>
      <c r="N900" s="39">
        <f t="shared" si="150"/>
        <v>0</v>
      </c>
      <c r="O900" s="40">
        <f t="shared" si="153"/>
        <v>-1907.975000000019</v>
      </c>
      <c r="P900" s="39">
        <f t="shared" si="151"/>
        <v>3.75</v>
      </c>
      <c r="Q900" s="39">
        <f t="shared" si="152"/>
        <v>4023.25</v>
      </c>
      <c r="R900" s="39">
        <f>IF((O900 - MAX($O$15:O900)) &lt; 0, O900 - MAX($O$15:O900), 0)</f>
        <v>-3472.7250000000122</v>
      </c>
    </row>
    <row r="901" spans="1:18" x14ac:dyDescent="0.25">
      <c r="A901" s="2">
        <v>887</v>
      </c>
      <c r="B901" t="s">
        <v>887</v>
      </c>
      <c r="C901" s="8">
        <v>204.19</v>
      </c>
      <c r="D901" s="8">
        <v>116.9</v>
      </c>
      <c r="E901" s="17">
        <f t="shared" si="143"/>
        <v>0.55773206445692058</v>
      </c>
      <c r="F901" s="2">
        <f>+IF(A901&gt;$C$3,AVERAGE(INDEX($E$15:$E$2531,A901-$C$3):E900),"")</f>
        <v>0.55249131526356898</v>
      </c>
      <c r="G901" s="2">
        <f>+IF(A901&gt;$C$3,STDEVA(INDEX($E$15:$E$2531,A901-$C$3):E900),"")</f>
        <v>3.0885362825553769E-3</v>
      </c>
      <c r="H901">
        <f t="shared" si="144"/>
        <v>1.6968391218041765</v>
      </c>
      <c r="I901" s="2" t="str">
        <f t="shared" si="145"/>
        <v/>
      </c>
      <c r="J901">
        <f t="shared" si="146"/>
        <v>203.96</v>
      </c>
      <c r="K901">
        <f t="shared" si="147"/>
        <v>117.9</v>
      </c>
      <c r="L901" s="37">
        <f t="shared" si="148"/>
        <v>307.49999999999744</v>
      </c>
      <c r="M901" t="str">
        <f t="shared" si="149"/>
        <v>Long</v>
      </c>
      <c r="N901" s="39">
        <f t="shared" si="150"/>
        <v>0</v>
      </c>
      <c r="O901" s="40">
        <f t="shared" si="153"/>
        <v>-1907.975000000019</v>
      </c>
      <c r="P901" s="39">
        <f t="shared" si="151"/>
        <v>0</v>
      </c>
      <c r="Q901" s="39">
        <f t="shared" si="152"/>
        <v>0</v>
      </c>
      <c r="R901" s="39">
        <f>IF((O901 - MAX($O$15:O901)) &lt; 0, O901 - MAX($O$15:O901), 0)</f>
        <v>-3472.7250000000122</v>
      </c>
    </row>
    <row r="902" spans="1:18" x14ac:dyDescent="0.25">
      <c r="A902" s="2">
        <v>888</v>
      </c>
      <c r="B902" t="s">
        <v>888</v>
      </c>
      <c r="C902" s="8">
        <v>204.24</v>
      </c>
      <c r="D902" s="8">
        <v>116.69</v>
      </c>
      <c r="E902" s="17">
        <f t="shared" si="143"/>
        <v>0.55977492711521248</v>
      </c>
      <c r="F902" s="2">
        <f>+IF(A902&gt;$C$3,AVERAGE(INDEX($E$15:$E$2531,A902-$C$3):E901),"")</f>
        <v>0.55355299475010222</v>
      </c>
      <c r="G902" s="2">
        <f>+IF(A902&gt;$C$3,STDEVA(INDEX($E$15:$E$2531,A902-$C$3):E901),"")</f>
        <v>3.0622638171299544E-3</v>
      </c>
      <c r="H902">
        <f t="shared" si="144"/>
        <v>2.031808079469013</v>
      </c>
      <c r="I902" s="2" t="str">
        <f t="shared" si="145"/>
        <v>Sell</v>
      </c>
      <c r="J902">
        <f t="shared" si="146"/>
        <v>203.96</v>
      </c>
      <c r="K902">
        <f t="shared" si="147"/>
        <v>117.9</v>
      </c>
      <c r="L902" s="37">
        <f t="shared" si="148"/>
        <v>372.50000000000227</v>
      </c>
      <c r="M902" t="str">
        <f t="shared" si="149"/>
        <v>Long</v>
      </c>
      <c r="N902" s="39">
        <f t="shared" si="150"/>
        <v>0</v>
      </c>
      <c r="O902" s="40">
        <f t="shared" si="153"/>
        <v>-1907.975000000019</v>
      </c>
      <c r="P902" s="39">
        <f t="shared" si="151"/>
        <v>0</v>
      </c>
      <c r="Q902" s="39">
        <f t="shared" si="152"/>
        <v>0</v>
      </c>
      <c r="R902" s="39">
        <f>IF((O902 - MAX($O$15:O902)) &lt; 0, O902 - MAX($O$15:O902), 0)</f>
        <v>-3472.7250000000122</v>
      </c>
    </row>
    <row r="903" spans="1:18" x14ac:dyDescent="0.25">
      <c r="A903" s="2">
        <v>889</v>
      </c>
      <c r="B903" t="s">
        <v>889</v>
      </c>
      <c r="C903" s="8">
        <v>204.37</v>
      </c>
      <c r="D903" s="8">
        <v>115.72</v>
      </c>
      <c r="E903" s="17">
        <f t="shared" si="143"/>
        <v>0.56875859641251036</v>
      </c>
      <c r="F903" s="2">
        <f>+IF(A903&gt;$C$3,AVERAGE(INDEX($E$15:$E$2531,A903-$C$3):E902),"")</f>
        <v>0.55459025318517186</v>
      </c>
      <c r="G903" s="2">
        <f>+IF(A903&gt;$C$3,STDEVA(INDEX($E$15:$E$2531,A903-$C$3):E902),"")</f>
        <v>3.4343076975412402E-3</v>
      </c>
      <c r="H903">
        <f t="shared" si="144"/>
        <v>4.1255311041238967</v>
      </c>
      <c r="I903" s="2" t="str">
        <f t="shared" si="145"/>
        <v>Sell</v>
      </c>
      <c r="J903" t="str">
        <f t="shared" si="146"/>
        <v/>
      </c>
      <c r="K903" t="str">
        <f t="shared" si="147"/>
        <v/>
      </c>
      <c r="L903" s="37">
        <f t="shared" si="148"/>
        <v>647.50000000000091</v>
      </c>
      <c r="M903" t="str">
        <f t="shared" si="149"/>
        <v>TP</v>
      </c>
      <c r="N903" s="39">
        <f t="shared" si="150"/>
        <v>647.50000000000091</v>
      </c>
      <c r="O903" s="40">
        <f t="shared" si="153"/>
        <v>-1260.4750000000181</v>
      </c>
      <c r="P903" s="39">
        <f t="shared" si="151"/>
        <v>3.75</v>
      </c>
      <c r="Q903" s="39">
        <f t="shared" si="152"/>
        <v>0</v>
      </c>
      <c r="R903" s="39">
        <f>IF((O903 - MAX($O$15:O903)) &lt; 0, O903 - MAX($O$15:O903), 0)</f>
        <v>-2825.2250000000113</v>
      </c>
    </row>
    <row r="904" spans="1:18" x14ac:dyDescent="0.25">
      <c r="A904" s="2">
        <v>890</v>
      </c>
      <c r="B904" t="s">
        <v>890</v>
      </c>
      <c r="C904" s="8">
        <v>205.55</v>
      </c>
      <c r="D904" s="8">
        <v>116.39</v>
      </c>
      <c r="E904" s="17">
        <f t="shared" si="143"/>
        <v>0.56874269239000252</v>
      </c>
      <c r="F904" s="2">
        <f>+IF(A904&gt;$C$3,AVERAGE(INDEX($E$15:$E$2531,A904-$C$3):E903),"")</f>
        <v>0.55649500341546043</v>
      </c>
      <c r="G904" s="2">
        <f>+IF(A904&gt;$C$3,STDEVA(INDEX($E$15:$E$2531,A904-$C$3):E903),"")</f>
        <v>5.6302523895689393E-3</v>
      </c>
      <c r="H904">
        <f t="shared" si="144"/>
        <v>2.1753356913862603</v>
      </c>
      <c r="I904" s="2" t="str">
        <f t="shared" si="145"/>
        <v>Sell</v>
      </c>
      <c r="J904">
        <f t="shared" si="146"/>
        <v>116.39</v>
      </c>
      <c r="K904">
        <f t="shared" si="147"/>
        <v>205.55</v>
      </c>
      <c r="L904" s="37" t="str">
        <f t="shared" si="148"/>
        <v/>
      </c>
      <c r="M904" t="str">
        <f t="shared" si="149"/>
        <v>Short</v>
      </c>
      <c r="N904" s="39">
        <f t="shared" si="150"/>
        <v>0</v>
      </c>
      <c r="O904" s="40">
        <f t="shared" si="153"/>
        <v>-1260.4750000000181</v>
      </c>
      <c r="P904" s="39">
        <f t="shared" si="151"/>
        <v>3.75</v>
      </c>
      <c r="Q904" s="39">
        <f t="shared" si="152"/>
        <v>4024.25</v>
      </c>
      <c r="R904" s="39">
        <f>IF((O904 - MAX($O$15:O904)) &lt; 0, O904 - MAX($O$15:O904), 0)</f>
        <v>-2825.2250000000113</v>
      </c>
    </row>
    <row r="905" spans="1:18" x14ac:dyDescent="0.25">
      <c r="A905" s="2">
        <v>891</v>
      </c>
      <c r="B905" t="s">
        <v>891</v>
      </c>
      <c r="C905" s="8">
        <v>205.22</v>
      </c>
      <c r="D905" s="8">
        <v>115.15</v>
      </c>
      <c r="E905" s="17">
        <f t="shared" si="143"/>
        <v>0.57784694816736881</v>
      </c>
      <c r="F905" s="2">
        <f>+IF(A905&gt;$C$3,AVERAGE(INDEX($E$15:$E$2531,A905-$C$3):E904),"")</f>
        <v>0.55789967230120641</v>
      </c>
      <c r="G905" s="2">
        <f>+IF(A905&gt;$C$3,STDEVA(INDEX($E$15:$E$2531,A905-$C$3):E904),"")</f>
        <v>6.9434363964873342E-3</v>
      </c>
      <c r="H905">
        <f t="shared" si="144"/>
        <v>2.872824740823388</v>
      </c>
      <c r="I905" s="2" t="str">
        <f t="shared" si="145"/>
        <v>Sell</v>
      </c>
      <c r="J905" t="str">
        <f t="shared" si="146"/>
        <v/>
      </c>
      <c r="K905" t="str">
        <f t="shared" si="147"/>
        <v/>
      </c>
      <c r="L905" s="37">
        <f t="shared" si="148"/>
        <v>-227.49999999999562</v>
      </c>
      <c r="M905" t="str">
        <f t="shared" si="149"/>
        <v>SL</v>
      </c>
      <c r="N905" s="39">
        <f t="shared" si="150"/>
        <v>-227.49999999999562</v>
      </c>
      <c r="O905" s="40">
        <f t="shared" si="153"/>
        <v>-1487.9750000000138</v>
      </c>
      <c r="P905" s="39">
        <f t="shared" si="151"/>
        <v>3.75</v>
      </c>
      <c r="Q905" s="39">
        <f t="shared" si="152"/>
        <v>0</v>
      </c>
      <c r="R905" s="39">
        <f>IF((O905 - MAX($O$15:O905)) &lt; 0, O905 - MAX($O$15:O905), 0)</f>
        <v>-3052.7250000000067</v>
      </c>
    </row>
    <row r="906" spans="1:18" x14ac:dyDescent="0.25">
      <c r="A906" s="2">
        <v>892</v>
      </c>
      <c r="B906" t="s">
        <v>892</v>
      </c>
      <c r="C906" s="8">
        <v>205.58</v>
      </c>
      <c r="D906" s="8">
        <v>116.44</v>
      </c>
      <c r="E906" s="17">
        <f t="shared" si="143"/>
        <v>0.56845913370735346</v>
      </c>
      <c r="F906" s="2">
        <f>+IF(A906&gt;$C$3,AVERAGE(INDEX($E$15:$E$2531,A906-$C$3):E905),"")</f>
        <v>0.5603497918921847</v>
      </c>
      <c r="G906" s="2">
        <f>+IF(A906&gt;$C$3,STDEVA(INDEX($E$15:$E$2531,A906-$C$3):E905),"")</f>
        <v>9.5205733544644344E-3</v>
      </c>
      <c r="H906">
        <f t="shared" si="144"/>
        <v>0.85177032025766442</v>
      </c>
      <c r="I906" s="2" t="str">
        <f t="shared" si="145"/>
        <v/>
      </c>
      <c r="J906" t="str">
        <f t="shared" si="146"/>
        <v/>
      </c>
      <c r="K906" t="str">
        <f t="shared" si="147"/>
        <v/>
      </c>
      <c r="L906" s="37" t="str">
        <f t="shared" si="148"/>
        <v/>
      </c>
      <c r="M906" t="str">
        <f t="shared" si="149"/>
        <v/>
      </c>
      <c r="N906" s="39">
        <f t="shared" si="150"/>
        <v>0</v>
      </c>
      <c r="O906" s="40">
        <f t="shared" si="153"/>
        <v>-1487.9750000000138</v>
      </c>
      <c r="P906" s="39">
        <f t="shared" si="151"/>
        <v>0</v>
      </c>
      <c r="Q906" s="39">
        <f t="shared" si="152"/>
        <v>0</v>
      </c>
      <c r="R906" s="39">
        <f>IF((O906 - MAX($O$15:O906)) &lt; 0, O906 - MAX($O$15:O906), 0)</f>
        <v>-3052.7250000000067</v>
      </c>
    </row>
    <row r="907" spans="1:18" x14ac:dyDescent="0.25">
      <c r="A907" s="2">
        <v>893</v>
      </c>
      <c r="B907" t="s">
        <v>893</v>
      </c>
      <c r="C907" s="8">
        <v>206.68</v>
      </c>
      <c r="D907" s="8">
        <v>116.58</v>
      </c>
      <c r="E907" s="17">
        <f t="shared" si="143"/>
        <v>0.57259397080158014</v>
      </c>
      <c r="F907" s="2">
        <f>+IF(A907&gt;$C$3,AVERAGE(INDEX($E$15:$E$2531,A907-$C$3):E906),"")</f>
        <v>0.56182444792380704</v>
      </c>
      <c r="G907" s="2">
        <f>+IF(A907&gt;$C$3,STDEVA(INDEX($E$15:$E$2531,A907-$C$3):E906),"")</f>
        <v>9.6479817559293277E-3</v>
      </c>
      <c r="H907">
        <f t="shared" si="144"/>
        <v>1.1162461901583218</v>
      </c>
      <c r="I907" s="2" t="str">
        <f t="shared" si="145"/>
        <v/>
      </c>
      <c r="J907" t="str">
        <f t="shared" si="146"/>
        <v/>
      </c>
      <c r="K907" t="str">
        <f t="shared" si="147"/>
        <v/>
      </c>
      <c r="L907" s="37" t="str">
        <f t="shared" si="148"/>
        <v/>
      </c>
      <c r="M907" t="str">
        <f t="shared" si="149"/>
        <v/>
      </c>
      <c r="N907" s="39">
        <f t="shared" si="150"/>
        <v>0</v>
      </c>
      <c r="O907" s="40">
        <f t="shared" si="153"/>
        <v>-1487.9750000000138</v>
      </c>
      <c r="P907" s="39">
        <f t="shared" si="151"/>
        <v>0</v>
      </c>
      <c r="Q907" s="39">
        <f t="shared" si="152"/>
        <v>0</v>
      </c>
      <c r="R907" s="39">
        <f>IF((O907 - MAX($O$15:O907)) &lt; 0, O907 - MAX($O$15:O907), 0)</f>
        <v>-3052.7250000000067</v>
      </c>
    </row>
    <row r="908" spans="1:18" x14ac:dyDescent="0.25">
      <c r="A908" s="2">
        <v>894</v>
      </c>
      <c r="B908" t="s">
        <v>894</v>
      </c>
      <c r="C908" s="8">
        <v>207.26</v>
      </c>
      <c r="D908" s="8">
        <v>117.97</v>
      </c>
      <c r="E908" s="17">
        <f t="shared" si="143"/>
        <v>0.56354368890232021</v>
      </c>
      <c r="F908" s="2">
        <f>+IF(A908&gt;$C$3,AVERAGE(INDEX($E$15:$E$2531,A908-$C$3):E907),"")</f>
        <v>0.56396017253632058</v>
      </c>
      <c r="G908" s="2">
        <f>+IF(A908&gt;$C$3,STDEVA(INDEX($E$15:$E$2531,A908-$C$3):E907),"")</f>
        <v>9.6705925439505083E-3</v>
      </c>
      <c r="H908">
        <f t="shared" si="144"/>
        <v>-4.3067023257112494E-2</v>
      </c>
      <c r="I908" s="2" t="str">
        <f t="shared" si="145"/>
        <v/>
      </c>
      <c r="J908" t="str">
        <f t="shared" si="146"/>
        <v/>
      </c>
      <c r="K908" t="str">
        <f t="shared" si="147"/>
        <v/>
      </c>
      <c r="L908" s="37" t="str">
        <f t="shared" si="148"/>
        <v/>
      </c>
      <c r="M908" t="str">
        <f t="shared" si="149"/>
        <v/>
      </c>
      <c r="N908" s="39">
        <f t="shared" si="150"/>
        <v>0</v>
      </c>
      <c r="O908" s="40">
        <f t="shared" si="153"/>
        <v>-1487.9750000000138</v>
      </c>
      <c r="P908" s="39">
        <f t="shared" si="151"/>
        <v>0</v>
      </c>
      <c r="Q908" s="39">
        <f t="shared" si="152"/>
        <v>0</v>
      </c>
      <c r="R908" s="39">
        <f>IF((O908 - MAX($O$15:O908)) &lt; 0, O908 - MAX($O$15:O908), 0)</f>
        <v>-3052.7250000000067</v>
      </c>
    </row>
    <row r="909" spans="1:18" x14ac:dyDescent="0.25">
      <c r="A909" s="2">
        <v>895</v>
      </c>
      <c r="B909" t="s">
        <v>895</v>
      </c>
      <c r="C909" s="8">
        <v>207.11</v>
      </c>
      <c r="D909" s="8">
        <v>118.06</v>
      </c>
      <c r="E909" s="17">
        <f t="shared" si="143"/>
        <v>0.56205708327551629</v>
      </c>
      <c r="F909" s="2">
        <f>+IF(A909&gt;$C$3,AVERAGE(INDEX($E$15:$E$2531,A909-$C$3):E908),"")</f>
        <v>0.56505990117743321</v>
      </c>
      <c r="G909" s="2">
        <f>+IF(A909&gt;$C$3,STDEVA(INDEX($E$15:$E$2531,A909-$C$3):E908),"")</f>
        <v>8.8816683538751658E-3</v>
      </c>
      <c r="H909">
        <f t="shared" si="144"/>
        <v>-0.33809164925717583</v>
      </c>
      <c r="I909" s="2" t="str">
        <f t="shared" si="145"/>
        <v/>
      </c>
      <c r="J909" t="str">
        <f t="shared" si="146"/>
        <v/>
      </c>
      <c r="K909" t="str">
        <f t="shared" si="147"/>
        <v/>
      </c>
      <c r="L909" s="37" t="str">
        <f t="shared" si="148"/>
        <v/>
      </c>
      <c r="M909" t="str">
        <f t="shared" si="149"/>
        <v/>
      </c>
      <c r="N909" s="39">
        <f t="shared" si="150"/>
        <v>0</v>
      </c>
      <c r="O909" s="40">
        <f t="shared" si="153"/>
        <v>-1487.9750000000138</v>
      </c>
      <c r="P909" s="39">
        <f t="shared" si="151"/>
        <v>0</v>
      </c>
      <c r="Q909" s="39">
        <f t="shared" si="152"/>
        <v>0</v>
      </c>
      <c r="R909" s="39">
        <f>IF((O909 - MAX($O$15:O909)) &lt; 0, O909 - MAX($O$15:O909), 0)</f>
        <v>-3052.7250000000067</v>
      </c>
    </row>
    <row r="910" spans="1:18" x14ac:dyDescent="0.25">
      <c r="A910" s="2">
        <v>896</v>
      </c>
      <c r="B910" t="s">
        <v>896</v>
      </c>
      <c r="C910" s="8">
        <v>207.64</v>
      </c>
      <c r="D910" s="8">
        <v>118.45</v>
      </c>
      <c r="E910" s="17">
        <f t="shared" si="143"/>
        <v>0.56131488035423371</v>
      </c>
      <c r="F910" s="2">
        <f>+IF(A910&gt;$C$3,AVERAGE(INDEX($E$15:$E$2531,A910-$C$3):E909),"")</f>
        <v>0.56661212280319839</v>
      </c>
      <c r="G910" s="2">
        <f>+IF(A910&gt;$C$3,STDEVA(INDEX($E$15:$E$2531,A910-$C$3):E909),"")</f>
        <v>6.4258101070100706E-3</v>
      </c>
      <c r="H910">
        <f t="shared" si="144"/>
        <v>-0.82436959087629891</v>
      </c>
      <c r="I910" s="2" t="str">
        <f t="shared" si="145"/>
        <v/>
      </c>
      <c r="J910" t="str">
        <f t="shared" si="146"/>
        <v/>
      </c>
      <c r="K910" t="str">
        <f t="shared" si="147"/>
        <v/>
      </c>
      <c r="L910" s="37" t="str">
        <f t="shared" si="148"/>
        <v/>
      </c>
      <c r="M910" t="str">
        <f t="shared" si="149"/>
        <v/>
      </c>
      <c r="N910" s="39">
        <f t="shared" si="150"/>
        <v>0</v>
      </c>
      <c r="O910" s="40">
        <f t="shared" si="153"/>
        <v>-1487.9750000000138</v>
      </c>
      <c r="P910" s="39">
        <f t="shared" si="151"/>
        <v>0</v>
      </c>
      <c r="Q910" s="39">
        <f t="shared" si="152"/>
        <v>0</v>
      </c>
      <c r="R910" s="39">
        <f>IF((O910 - MAX($O$15:O910)) &lt; 0, O910 - MAX($O$15:O910), 0)</f>
        <v>-3052.7250000000067</v>
      </c>
    </row>
    <row r="911" spans="1:18" x14ac:dyDescent="0.25">
      <c r="A911" s="2">
        <v>897</v>
      </c>
      <c r="B911" t="s">
        <v>897</v>
      </c>
      <c r="C911" s="8">
        <v>207.2</v>
      </c>
      <c r="D911" s="8">
        <v>116.69</v>
      </c>
      <c r="E911" s="17">
        <f t="shared" si="143"/>
        <v>0.57416366456731205</v>
      </c>
      <c r="F911" s="2">
        <f>+IF(A911&gt;$C$3,AVERAGE(INDEX($E$15:$E$2531,A911-$C$3):E910),"")</f>
        <v>0.56701021345845537</v>
      </c>
      <c r="G911" s="2">
        <f>+IF(A911&gt;$C$3,STDEVA(INDEX($E$15:$E$2531,A911-$C$3):E910),"")</f>
        <v>5.8960510094936761E-3</v>
      </c>
      <c r="H911">
        <f t="shared" si="144"/>
        <v>1.2132614011205751</v>
      </c>
      <c r="I911" s="2" t="str">
        <f t="shared" si="145"/>
        <v/>
      </c>
      <c r="J911" t="str">
        <f t="shared" si="146"/>
        <v/>
      </c>
      <c r="K911" t="str">
        <f t="shared" si="147"/>
        <v/>
      </c>
      <c r="L911" s="37" t="str">
        <f t="shared" si="148"/>
        <v/>
      </c>
      <c r="M911" t="str">
        <f t="shared" si="149"/>
        <v/>
      </c>
      <c r="N911" s="39">
        <f t="shared" si="150"/>
        <v>0</v>
      </c>
      <c r="O911" s="40">
        <f t="shared" si="153"/>
        <v>-1487.9750000000138</v>
      </c>
      <c r="P911" s="39">
        <f t="shared" si="151"/>
        <v>0</v>
      </c>
      <c r="Q911" s="39">
        <f t="shared" si="152"/>
        <v>0</v>
      </c>
      <c r="R911" s="39">
        <f>IF((O911 - MAX($O$15:O911)) &lt; 0, O911 - MAX($O$15:O911), 0)</f>
        <v>-3052.7250000000067</v>
      </c>
    </row>
    <row r="912" spans="1:18" x14ac:dyDescent="0.25">
      <c r="A912" s="2">
        <v>898</v>
      </c>
      <c r="B912" t="s">
        <v>898</v>
      </c>
      <c r="C912" s="8">
        <v>205.76</v>
      </c>
      <c r="D912" s="8">
        <v>114.87</v>
      </c>
      <c r="E912" s="17">
        <f t="shared" ref="E912:E975" si="154">+LN(C912/D912)</f>
        <v>0.58290938689194161</v>
      </c>
      <c r="F912" s="2">
        <f>+IF(A912&gt;$C$3,AVERAGE(INDEX($E$15:$E$2531,A912-$C$3):E911),"")</f>
        <v>0.56860896206424405</v>
      </c>
      <c r="G912" s="2">
        <f>+IF(A912&gt;$C$3,STDEVA(INDEX($E$15:$E$2531,A912-$C$3):E911),"")</f>
        <v>5.6338914216761873E-3</v>
      </c>
      <c r="H912">
        <f t="shared" ref="H912:H975" si="155">+IF(F912="","",(E912-F912)/G912)</f>
        <v>2.5382854864183582</v>
      </c>
      <c r="I912" s="2" t="str">
        <f t="shared" ref="I912:I975" si="156">+IF(H912="","",IF(H912&lt;$C$4,"Buy",IF(H912&gt;$C$5,"Sell","")))</f>
        <v>Sell</v>
      </c>
      <c r="J912">
        <f t="shared" ref="J912:J975" si="157">IF(M912=M911, J911, IF(OR(M912="TP", M912="SL"), "", IF(I912="Buy", C912, IF(I912="Sell", D912, ""))))</f>
        <v>114.87</v>
      </c>
      <c r="K912">
        <f t="shared" ref="K912:K975" si="158">IF(M912=M911, K911, IF(OR(M912="TP", M912="SL"), "",IF(I912="Buy", D912, IF(I912="Sell", C912, ""))))</f>
        <v>205.76</v>
      </c>
      <c r="L912" s="37" t="str">
        <f t="shared" ref="L912:L975" si="159">IF(M911="Long", (C912-J911)*$C$8+(K911-D912)*$C$9, IF(M911="Short", (K911-C912)*$C$8+(D912-J911)*$C$9, ""))</f>
        <v/>
      </c>
      <c r="M912" t="str">
        <f t="shared" ref="M912:M975" si="160">IF(OR(M911="", M911="SL", M911="TP"), IF(I912="Sell","Short",(IF(I912="Buy","Long",I912))), IF(L912="", "", IF(L912&lt;$C$6, "SL", IF(L912&gt;$C$7, "TP", M911))))</f>
        <v>Short</v>
      </c>
      <c r="N912" s="39">
        <f t="shared" ref="N912:N975" si="161">IF(OR(M912="TP", M912="SL"), L912, 0)</f>
        <v>0</v>
      </c>
      <c r="O912" s="40">
        <f t="shared" si="153"/>
        <v>-1487.9750000000138</v>
      </c>
      <c r="P912" s="39">
        <f t="shared" ref="P912:P975" si="162">IF(OR(AND(I912&lt;&gt;"", J911=""), OR(M912="TP", M912="SL",)), ($C$9+$C$8)*$C$11, 0)</f>
        <v>3.75</v>
      </c>
      <c r="Q912" s="39">
        <f t="shared" ref="Q912:Q975" si="163">IF(AND(I912&lt;&gt;"",J911=""),(D912*$C$9+C912*$C$8)*$C$10,0)</f>
        <v>4007.875</v>
      </c>
      <c r="R912" s="39">
        <f>IF((O912 - MAX($O$15:O912)) &lt; 0, O912 - MAX($O$15:O912), 0)</f>
        <v>-3052.7250000000067</v>
      </c>
    </row>
    <row r="913" spans="1:18" x14ac:dyDescent="0.25">
      <c r="A913" s="2">
        <v>899</v>
      </c>
      <c r="B913" t="s">
        <v>899</v>
      </c>
      <c r="C913" s="8">
        <v>207.08500000000001</v>
      </c>
      <c r="D913" s="8">
        <v>116.25</v>
      </c>
      <c r="E913" s="17">
        <f t="shared" si="154"/>
        <v>0.5773862925326142</v>
      </c>
      <c r="F913" s="2">
        <f>+IF(A913&gt;$C$3,AVERAGE(INDEX($E$15:$E$2531,A913-$C$3):E912),"")</f>
        <v>0.57018127211751435</v>
      </c>
      <c r="G913" s="2">
        <f>+IF(A913&gt;$C$3,STDEVA(INDEX($E$15:$E$2531,A913-$C$3):E912),"")</f>
        <v>7.3837337276933214E-3</v>
      </c>
      <c r="H913">
        <f t="shared" si="155"/>
        <v>0.97579634922055869</v>
      </c>
      <c r="I913" s="2" t="str">
        <f t="shared" si="156"/>
        <v/>
      </c>
      <c r="J913">
        <f t="shared" si="157"/>
        <v>114.87</v>
      </c>
      <c r="K913">
        <f t="shared" si="158"/>
        <v>205.76</v>
      </c>
      <c r="L913" s="37">
        <f t="shared" si="159"/>
        <v>13.7499999999946</v>
      </c>
      <c r="M913" t="str">
        <f t="shared" si="160"/>
        <v>Short</v>
      </c>
      <c r="N913" s="39">
        <f t="shared" si="161"/>
        <v>0</v>
      </c>
      <c r="O913" s="40">
        <f t="shared" ref="O913:O976" si="164">+N913+O912</f>
        <v>-1487.9750000000138</v>
      </c>
      <c r="P913" s="39">
        <f t="shared" si="162"/>
        <v>0</v>
      </c>
      <c r="Q913" s="39">
        <f t="shared" si="163"/>
        <v>0</v>
      </c>
      <c r="R913" s="39">
        <f>IF((O913 - MAX($O$15:O913)) &lt; 0, O913 - MAX($O$15:O913), 0)</f>
        <v>-3052.7250000000067</v>
      </c>
    </row>
    <row r="914" spans="1:18" x14ac:dyDescent="0.25">
      <c r="A914" s="2">
        <v>900</v>
      </c>
      <c r="B914" t="s">
        <v>900</v>
      </c>
      <c r="C914" s="8">
        <v>207.89</v>
      </c>
      <c r="D914" s="8">
        <v>117.37</v>
      </c>
      <c r="E914" s="17">
        <f t="shared" si="154"/>
        <v>0.57167775554699007</v>
      </c>
      <c r="F914" s="2">
        <f>+IF(A914&gt;$C$3,AVERAGE(INDEX($E$15:$E$2531,A914-$C$3):E913),"")</f>
        <v>0.57114167213335998</v>
      </c>
      <c r="G914" s="2">
        <f>+IF(A914&gt;$C$3,STDEVA(INDEX($E$15:$E$2531,A914-$C$3):E913),"")</f>
        <v>7.7273676301140631E-3</v>
      </c>
      <c r="H914">
        <f t="shared" si="155"/>
        <v>6.9374648559613311E-2</v>
      </c>
      <c r="I914" s="2" t="str">
        <f t="shared" si="156"/>
        <v/>
      </c>
      <c r="J914">
        <f t="shared" si="157"/>
        <v>114.87</v>
      </c>
      <c r="K914">
        <f t="shared" si="158"/>
        <v>205.76</v>
      </c>
      <c r="L914" s="37">
        <f t="shared" si="159"/>
        <v>92.500000000001137</v>
      </c>
      <c r="M914" t="str">
        <f t="shared" si="160"/>
        <v>Short</v>
      </c>
      <c r="N914" s="39">
        <f t="shared" si="161"/>
        <v>0</v>
      </c>
      <c r="O914" s="40">
        <f t="shared" si="164"/>
        <v>-1487.9750000000138</v>
      </c>
      <c r="P914" s="39">
        <f t="shared" si="162"/>
        <v>0</v>
      </c>
      <c r="Q914" s="39">
        <f t="shared" si="163"/>
        <v>0</v>
      </c>
      <c r="R914" s="39">
        <f>IF((O914 - MAX($O$15:O914)) &lt; 0, O914 - MAX($O$15:O914), 0)</f>
        <v>-3052.7250000000067</v>
      </c>
    </row>
    <row r="915" spans="1:18" x14ac:dyDescent="0.25">
      <c r="A915" s="2">
        <v>901</v>
      </c>
      <c r="B915" t="s">
        <v>901</v>
      </c>
      <c r="C915" s="8">
        <v>207.66</v>
      </c>
      <c r="D915" s="8">
        <v>116.81</v>
      </c>
      <c r="E915" s="17">
        <f t="shared" si="154"/>
        <v>0.57535344370770314</v>
      </c>
      <c r="F915" s="2">
        <f>+IF(A915&gt;$C$3,AVERAGE(INDEX($E$15:$E$2531,A915-$C$3):E914),"")</f>
        <v>0.57045620628665128</v>
      </c>
      <c r="G915" s="2">
        <f>+IF(A915&gt;$C$3,STDEVA(INDEX($E$15:$E$2531,A915-$C$3):E914),"")</f>
        <v>7.3211642842733416E-3</v>
      </c>
      <c r="H915">
        <f t="shared" si="155"/>
        <v>0.66891511116225844</v>
      </c>
      <c r="I915" s="2" t="str">
        <f t="shared" si="156"/>
        <v/>
      </c>
      <c r="J915">
        <f t="shared" si="157"/>
        <v>114.87</v>
      </c>
      <c r="K915">
        <f t="shared" si="158"/>
        <v>205.76</v>
      </c>
      <c r="L915" s="37">
        <f t="shared" si="159"/>
        <v>9.9999999999980105</v>
      </c>
      <c r="M915" t="str">
        <f t="shared" si="160"/>
        <v>Short</v>
      </c>
      <c r="N915" s="39">
        <f t="shared" si="161"/>
        <v>0</v>
      </c>
      <c r="O915" s="40">
        <f t="shared" si="164"/>
        <v>-1487.9750000000138</v>
      </c>
      <c r="P915" s="39">
        <f t="shared" si="162"/>
        <v>0</v>
      </c>
      <c r="Q915" s="39">
        <f t="shared" si="163"/>
        <v>0</v>
      </c>
      <c r="R915" s="39">
        <f>IF((O915 - MAX($O$15:O915)) &lt; 0, O915 - MAX($O$15:O915), 0)</f>
        <v>-3052.7250000000067</v>
      </c>
    </row>
    <row r="916" spans="1:18" x14ac:dyDescent="0.25">
      <c r="A916" s="2">
        <v>902</v>
      </c>
      <c r="B916" t="s">
        <v>902</v>
      </c>
      <c r="C916" s="8">
        <v>208</v>
      </c>
      <c r="D916" s="8">
        <v>117.69</v>
      </c>
      <c r="E916" s="17">
        <f t="shared" si="154"/>
        <v>0.56948403081174703</v>
      </c>
      <c r="F916" s="2">
        <f>+IF(A916&gt;$C$3,AVERAGE(INDEX($E$15:$E$2531,A916-$C$3):E915),"")</f>
        <v>0.5712222407311347</v>
      </c>
      <c r="G916" s="2">
        <f>+IF(A916&gt;$C$3,STDEVA(INDEX($E$15:$E$2531,A916-$C$3):E915),"")</f>
        <v>7.4457112517753322E-3</v>
      </c>
      <c r="H916">
        <f t="shared" si="155"/>
        <v>-0.23345115874231817</v>
      </c>
      <c r="I916" s="2" t="str">
        <f t="shared" si="156"/>
        <v/>
      </c>
      <c r="J916">
        <f t="shared" si="157"/>
        <v>114.87</v>
      </c>
      <c r="K916">
        <f t="shared" si="158"/>
        <v>205.76</v>
      </c>
      <c r="L916" s="37">
        <f t="shared" si="159"/>
        <v>144.99999999999602</v>
      </c>
      <c r="M916" t="str">
        <f t="shared" si="160"/>
        <v>Short</v>
      </c>
      <c r="N916" s="39">
        <f t="shared" si="161"/>
        <v>0</v>
      </c>
      <c r="O916" s="40">
        <f t="shared" si="164"/>
        <v>-1487.9750000000138</v>
      </c>
      <c r="P916" s="39">
        <f t="shared" si="162"/>
        <v>0</v>
      </c>
      <c r="Q916" s="39">
        <f t="shared" si="163"/>
        <v>0</v>
      </c>
      <c r="R916" s="39">
        <f>IF((O916 - MAX($O$15:O916)) &lt; 0, O916 - MAX($O$15:O916), 0)</f>
        <v>-3052.7250000000067</v>
      </c>
    </row>
    <row r="917" spans="1:18" x14ac:dyDescent="0.25">
      <c r="A917" s="2">
        <v>903</v>
      </c>
      <c r="B917" t="s">
        <v>903</v>
      </c>
      <c r="C917" s="8">
        <v>206.61</v>
      </c>
      <c r="D917" s="8">
        <v>116.22</v>
      </c>
      <c r="E917" s="17">
        <f t="shared" si="154"/>
        <v>0.57534801157775717</v>
      </c>
      <c r="F917" s="2">
        <f>+IF(A917&gt;$C$3,AVERAGE(INDEX($E$15:$E$2531,A917-$C$3):E916),"")</f>
        <v>0.57087669184337531</v>
      </c>
      <c r="G917" s="2">
        <f>+IF(A917&gt;$C$3,STDEVA(INDEX($E$15:$E$2531,A917-$C$3):E916),"")</f>
        <v>7.4462576371600777E-3</v>
      </c>
      <c r="H917">
        <f t="shared" si="155"/>
        <v>0.60047878441218905</v>
      </c>
      <c r="I917" s="2" t="str">
        <f t="shared" si="156"/>
        <v/>
      </c>
      <c r="J917">
        <f t="shared" si="157"/>
        <v>114.87</v>
      </c>
      <c r="K917">
        <f t="shared" si="158"/>
        <v>205.76</v>
      </c>
      <c r="L917" s="37">
        <f t="shared" si="159"/>
        <v>124.99999999999289</v>
      </c>
      <c r="M917" t="str">
        <f t="shared" si="160"/>
        <v>Short</v>
      </c>
      <c r="N917" s="39">
        <f t="shared" si="161"/>
        <v>0</v>
      </c>
      <c r="O917" s="40">
        <f t="shared" si="164"/>
        <v>-1487.9750000000138</v>
      </c>
      <c r="P917" s="39">
        <f t="shared" si="162"/>
        <v>0</v>
      </c>
      <c r="Q917" s="39">
        <f t="shared" si="163"/>
        <v>0</v>
      </c>
      <c r="R917" s="39">
        <f>IF((O917 - MAX($O$15:O917)) &lt; 0, O917 - MAX($O$15:O917), 0)</f>
        <v>-3052.7250000000067</v>
      </c>
    </row>
    <row r="918" spans="1:18" x14ac:dyDescent="0.25">
      <c r="A918" s="2">
        <v>904</v>
      </c>
      <c r="B918" t="s">
        <v>904</v>
      </c>
      <c r="C918" s="8">
        <v>206.47</v>
      </c>
      <c r="D918" s="8">
        <v>118.17</v>
      </c>
      <c r="E918" s="17">
        <f t="shared" si="154"/>
        <v>0.55803085774586381</v>
      </c>
      <c r="F918" s="2">
        <f>+IF(A918&gt;$C$3,AVERAGE(INDEX($E$15:$E$2531,A918-$C$3):E917),"")</f>
        <v>0.5721882832517573</v>
      </c>
      <c r="G918" s="2">
        <f>+IF(A918&gt;$C$3,STDEVA(INDEX($E$15:$E$2531,A918-$C$3):E917),"")</f>
        <v>7.020606653117629E-3</v>
      </c>
      <c r="H918">
        <f t="shared" si="155"/>
        <v>-2.0165530139203329</v>
      </c>
      <c r="I918" s="2" t="str">
        <f t="shared" si="156"/>
        <v>Buy</v>
      </c>
      <c r="J918" t="str">
        <f t="shared" si="157"/>
        <v/>
      </c>
      <c r="K918" t="str">
        <f t="shared" si="158"/>
        <v/>
      </c>
      <c r="L918" s="37">
        <f t="shared" si="159"/>
        <v>647.49999999999727</v>
      </c>
      <c r="M918" t="str">
        <f t="shared" si="160"/>
        <v>TP</v>
      </c>
      <c r="N918" s="39">
        <f t="shared" si="161"/>
        <v>647.49999999999727</v>
      </c>
      <c r="O918" s="40">
        <f t="shared" si="164"/>
        <v>-840.47500000001651</v>
      </c>
      <c r="P918" s="39">
        <f t="shared" si="162"/>
        <v>3.75</v>
      </c>
      <c r="Q918" s="39">
        <f t="shared" si="163"/>
        <v>0</v>
      </c>
      <c r="R918" s="39">
        <f>IF((O918 - MAX($O$15:O918)) &lt; 0, O918 - MAX($O$15:O918), 0)</f>
        <v>-2405.2250000000095</v>
      </c>
    </row>
    <row r="919" spans="1:18" x14ac:dyDescent="0.25">
      <c r="A919" s="2">
        <v>905</v>
      </c>
      <c r="B919" t="s">
        <v>905</v>
      </c>
      <c r="C919" s="8">
        <v>203.1601</v>
      </c>
      <c r="D919" s="8">
        <v>115.66</v>
      </c>
      <c r="E919" s="17">
        <f t="shared" si="154"/>
        <v>0.56333948542572942</v>
      </c>
      <c r="F919" s="2">
        <f>+IF(A919&gt;$C$3,AVERAGE(INDEX($E$15:$E$2531,A919-$C$3):E918),"")</f>
        <v>0.57174092485957373</v>
      </c>
      <c r="G919" s="2">
        <f>+IF(A919&gt;$C$3,STDEVA(INDEX($E$15:$E$2531,A919-$C$3):E918),"")</f>
        <v>7.8286465979058254E-3</v>
      </c>
      <c r="H919">
        <f t="shared" si="155"/>
        <v>-1.073166265557536</v>
      </c>
      <c r="I919" s="2" t="str">
        <f t="shared" si="156"/>
        <v/>
      </c>
      <c r="J919" t="str">
        <f t="shared" si="157"/>
        <v/>
      </c>
      <c r="K919" t="str">
        <f t="shared" si="158"/>
        <v/>
      </c>
      <c r="L919" s="37" t="str">
        <f t="shared" si="159"/>
        <v/>
      </c>
      <c r="M919" t="str">
        <f t="shared" si="160"/>
        <v/>
      </c>
      <c r="N919" s="39">
        <f t="shared" si="161"/>
        <v>0</v>
      </c>
      <c r="O919" s="40">
        <f t="shared" si="164"/>
        <v>-840.47500000001651</v>
      </c>
      <c r="P919" s="39">
        <f t="shared" si="162"/>
        <v>0</v>
      </c>
      <c r="Q919" s="39">
        <f t="shared" si="163"/>
        <v>0</v>
      </c>
      <c r="R919" s="39">
        <f>IF((O919 - MAX($O$15:O919)) &lt; 0, O919 - MAX($O$15:O919), 0)</f>
        <v>-2405.2250000000095</v>
      </c>
    </row>
    <row r="920" spans="1:18" x14ac:dyDescent="0.25">
      <c r="A920" s="2">
        <v>906</v>
      </c>
      <c r="B920" t="s">
        <v>906</v>
      </c>
      <c r="C920" s="8">
        <v>204.19</v>
      </c>
      <c r="D920" s="8">
        <v>116.12</v>
      </c>
      <c r="E920" s="17">
        <f t="shared" si="154"/>
        <v>0.56442679377851412</v>
      </c>
      <c r="F920" s="2">
        <f>+IF(A920&gt;$C$3,AVERAGE(INDEX($E$15:$E$2531,A920-$C$3):E919),"")</f>
        <v>0.57196588097862877</v>
      </c>
      <c r="G920" s="2">
        <f>+IF(A920&gt;$C$3,STDEVA(INDEX($E$15:$E$2531,A920-$C$3):E919),"")</f>
        <v>7.514386149853996E-3</v>
      </c>
      <c r="H920">
        <f t="shared" si="155"/>
        <v>-1.0032871680757491</v>
      </c>
      <c r="I920" s="2" t="str">
        <f t="shared" si="156"/>
        <v/>
      </c>
      <c r="J920" t="str">
        <f t="shared" si="157"/>
        <v/>
      </c>
      <c r="K920" t="str">
        <f t="shared" si="158"/>
        <v/>
      </c>
      <c r="L920" s="37" t="str">
        <f t="shared" si="159"/>
        <v/>
      </c>
      <c r="M920" t="str">
        <f t="shared" si="160"/>
        <v/>
      </c>
      <c r="N920" s="39">
        <f t="shared" si="161"/>
        <v>0</v>
      </c>
      <c r="O920" s="40">
        <f t="shared" si="164"/>
        <v>-840.47500000001651</v>
      </c>
      <c r="P920" s="39">
        <f t="shared" si="162"/>
        <v>0</v>
      </c>
      <c r="Q920" s="39">
        <f t="shared" si="163"/>
        <v>0</v>
      </c>
      <c r="R920" s="39">
        <f>IF((O920 - MAX($O$15:O920)) &lt; 0, O920 - MAX($O$15:O920), 0)</f>
        <v>-2405.2250000000095</v>
      </c>
    </row>
    <row r="921" spans="1:18" x14ac:dyDescent="0.25">
      <c r="A921" s="2">
        <v>907</v>
      </c>
      <c r="B921" t="s">
        <v>907</v>
      </c>
      <c r="C921" s="8">
        <v>200.89</v>
      </c>
      <c r="D921" s="8">
        <v>114.71</v>
      </c>
      <c r="E921" s="17">
        <f t="shared" si="154"/>
        <v>0.56035029028088168</v>
      </c>
      <c r="F921" s="2">
        <f>+IF(A921&gt;$C$3,AVERAGE(INDEX($E$15:$E$2531,A921-$C$3):E920),"")</f>
        <v>0.57088400644654014</v>
      </c>
      <c r="G921" s="2">
        <f>+IF(A921&gt;$C$3,STDEVA(INDEX($E$15:$E$2531,A921-$C$3):E920),"")</f>
        <v>7.8517633708338735E-3</v>
      </c>
      <c r="H921">
        <f t="shared" si="155"/>
        <v>-1.3415733088425659</v>
      </c>
      <c r="I921" s="2" t="str">
        <f t="shared" si="156"/>
        <v/>
      </c>
      <c r="J921" t="str">
        <f t="shared" si="157"/>
        <v/>
      </c>
      <c r="K921" t="str">
        <f t="shared" si="158"/>
        <v/>
      </c>
      <c r="L921" s="37" t="str">
        <f t="shared" si="159"/>
        <v/>
      </c>
      <c r="M921" t="str">
        <f t="shared" si="160"/>
        <v/>
      </c>
      <c r="N921" s="39">
        <f t="shared" si="161"/>
        <v>0</v>
      </c>
      <c r="O921" s="40">
        <f t="shared" si="164"/>
        <v>-840.47500000001651</v>
      </c>
      <c r="P921" s="39">
        <f t="shared" si="162"/>
        <v>0</v>
      </c>
      <c r="Q921" s="39">
        <f t="shared" si="163"/>
        <v>0</v>
      </c>
      <c r="R921" s="39">
        <f>IF((O921 - MAX($O$15:O921)) &lt; 0, O921 - MAX($O$15:O921), 0)</f>
        <v>-2405.2250000000095</v>
      </c>
    </row>
    <row r="922" spans="1:18" x14ac:dyDescent="0.25">
      <c r="A922" s="2">
        <v>908</v>
      </c>
      <c r="B922" t="s">
        <v>908</v>
      </c>
      <c r="C922" s="8">
        <v>199.51</v>
      </c>
      <c r="D922" s="8">
        <v>113.55</v>
      </c>
      <c r="E922" s="17">
        <f t="shared" si="154"/>
        <v>0.56362109183540221</v>
      </c>
      <c r="F922" s="2">
        <f>+IF(A922&gt;$C$3,AVERAGE(INDEX($E$15:$E$2531,A922-$C$3):E921),"")</f>
        <v>0.56837744015642233</v>
      </c>
      <c r="G922" s="2">
        <f>+IF(A922&gt;$C$3,STDEVA(INDEX($E$15:$E$2531,A922-$C$3):E921),"")</f>
        <v>7.0975791167989296E-3</v>
      </c>
      <c r="H922">
        <f t="shared" si="155"/>
        <v>-0.67013671038376188</v>
      </c>
      <c r="I922" s="2" t="str">
        <f t="shared" si="156"/>
        <v/>
      </c>
      <c r="J922" t="str">
        <f t="shared" si="157"/>
        <v/>
      </c>
      <c r="K922" t="str">
        <f t="shared" si="158"/>
        <v/>
      </c>
      <c r="L922" s="37" t="str">
        <f t="shared" si="159"/>
        <v/>
      </c>
      <c r="M922" t="str">
        <f t="shared" si="160"/>
        <v/>
      </c>
      <c r="N922" s="39">
        <f t="shared" si="161"/>
        <v>0</v>
      </c>
      <c r="O922" s="40">
        <f t="shared" si="164"/>
        <v>-840.47500000001651</v>
      </c>
      <c r="P922" s="39">
        <f t="shared" si="162"/>
        <v>0</v>
      </c>
      <c r="Q922" s="39">
        <f t="shared" si="163"/>
        <v>0</v>
      </c>
      <c r="R922" s="39">
        <f>IF((O922 - MAX($O$15:O922)) &lt; 0, O922 - MAX($O$15:O922), 0)</f>
        <v>-2405.2250000000095</v>
      </c>
    </row>
    <row r="923" spans="1:18" x14ac:dyDescent="0.25">
      <c r="A923" s="2">
        <v>909</v>
      </c>
      <c r="B923" t="s">
        <v>909</v>
      </c>
      <c r="C923" s="8">
        <v>197.91</v>
      </c>
      <c r="D923" s="8">
        <v>113.39</v>
      </c>
      <c r="E923" s="17">
        <f t="shared" si="154"/>
        <v>0.55697917791914076</v>
      </c>
      <c r="F923" s="2">
        <f>+IF(A923&gt;$C$3,AVERAGE(INDEX($E$15:$E$2531,A923-$C$3):E922),"")</f>
        <v>0.56684797341228754</v>
      </c>
      <c r="G923" s="2">
        <f>+IF(A923&gt;$C$3,STDEVA(INDEX($E$15:$E$2531,A923-$C$3):E922),"")</f>
        <v>6.3582136453162802E-3</v>
      </c>
      <c r="H923">
        <f t="shared" si="155"/>
        <v>-1.552133357521974</v>
      </c>
      <c r="I923" s="2" t="str">
        <f t="shared" si="156"/>
        <v/>
      </c>
      <c r="J923" t="str">
        <f t="shared" si="157"/>
        <v/>
      </c>
      <c r="K923" t="str">
        <f t="shared" si="158"/>
        <v/>
      </c>
      <c r="L923" s="37" t="str">
        <f t="shared" si="159"/>
        <v/>
      </c>
      <c r="M923" t="str">
        <f t="shared" si="160"/>
        <v/>
      </c>
      <c r="N923" s="39">
        <f t="shared" si="161"/>
        <v>0</v>
      </c>
      <c r="O923" s="40">
        <f t="shared" si="164"/>
        <v>-840.47500000001651</v>
      </c>
      <c r="P923" s="39">
        <f t="shared" si="162"/>
        <v>0</v>
      </c>
      <c r="Q923" s="39">
        <f t="shared" si="163"/>
        <v>0</v>
      </c>
      <c r="R923" s="39">
        <f>IF((O923 - MAX($O$15:O923)) &lt; 0, O923 - MAX($O$15:O923), 0)</f>
        <v>-2405.2250000000095</v>
      </c>
    </row>
    <row r="924" spans="1:18" x14ac:dyDescent="0.25">
      <c r="A924" s="2">
        <v>910</v>
      </c>
      <c r="B924" t="s">
        <v>910</v>
      </c>
      <c r="C924" s="8">
        <v>201.79</v>
      </c>
      <c r="D924" s="8">
        <v>116.89</v>
      </c>
      <c r="E924" s="17">
        <f t="shared" si="154"/>
        <v>0.54599423105811384</v>
      </c>
      <c r="F924" s="2">
        <f>+IF(A924&gt;$C$3,AVERAGE(INDEX($E$15:$E$2531,A924-$C$3):E923),"")</f>
        <v>0.5652147981203044</v>
      </c>
      <c r="G924" s="2">
        <f>+IF(A924&gt;$C$3,STDEVA(INDEX($E$15:$E$2531,A924-$C$3):E923),"")</f>
        <v>6.8326058469998551E-3</v>
      </c>
      <c r="H924">
        <f t="shared" si="155"/>
        <v>-2.8130653944614932</v>
      </c>
      <c r="I924" s="2" t="str">
        <f t="shared" si="156"/>
        <v>Buy</v>
      </c>
      <c r="J924">
        <f t="shared" si="157"/>
        <v>201.79</v>
      </c>
      <c r="K924">
        <f t="shared" si="158"/>
        <v>116.89</v>
      </c>
      <c r="L924" s="37" t="str">
        <f t="shared" si="159"/>
        <v/>
      </c>
      <c r="M924" t="str">
        <f t="shared" si="160"/>
        <v>Long</v>
      </c>
      <c r="N924" s="39">
        <f t="shared" si="161"/>
        <v>0</v>
      </c>
      <c r="O924" s="40">
        <f t="shared" si="164"/>
        <v>-840.47500000001651</v>
      </c>
      <c r="P924" s="39">
        <f t="shared" si="162"/>
        <v>3.75</v>
      </c>
      <c r="Q924" s="39">
        <f t="shared" si="163"/>
        <v>3983.5</v>
      </c>
      <c r="R924" s="39">
        <f>IF((O924 - MAX($O$15:O924)) &lt; 0, O924 - MAX($O$15:O924), 0)</f>
        <v>-2405.2250000000095</v>
      </c>
    </row>
    <row r="925" spans="1:18" x14ac:dyDescent="0.25">
      <c r="A925" s="2">
        <v>911</v>
      </c>
      <c r="B925" t="s">
        <v>911</v>
      </c>
      <c r="C925" s="8">
        <v>206.78</v>
      </c>
      <c r="D925" s="8">
        <v>118.63</v>
      </c>
      <c r="E925" s="17">
        <f t="shared" si="154"/>
        <v>0.55564602048553513</v>
      </c>
      <c r="F925" s="2">
        <f>+IF(A925&gt;$C$3,AVERAGE(INDEX($E$15:$E$2531,A925-$C$3):E924),"")</f>
        <v>0.5619526633814611</v>
      </c>
      <c r="G925" s="2">
        <f>+IF(A925&gt;$C$3,STDEVA(INDEX($E$15:$E$2531,A925-$C$3):E924),"")</f>
        <v>8.2487906510562512E-3</v>
      </c>
      <c r="H925">
        <f t="shared" si="155"/>
        <v>-0.76455363734057336</v>
      </c>
      <c r="I925" s="2" t="str">
        <f t="shared" si="156"/>
        <v/>
      </c>
      <c r="J925" t="str">
        <f t="shared" si="157"/>
        <v/>
      </c>
      <c r="K925" t="str">
        <f t="shared" si="158"/>
        <v/>
      </c>
      <c r="L925" s="37">
        <f t="shared" si="159"/>
        <v>812.50000000000352</v>
      </c>
      <c r="M925" t="str">
        <f t="shared" si="160"/>
        <v>TP</v>
      </c>
      <c r="N925" s="39">
        <f t="shared" si="161"/>
        <v>812.50000000000352</v>
      </c>
      <c r="O925" s="40">
        <f t="shared" si="164"/>
        <v>-27.975000000012983</v>
      </c>
      <c r="P925" s="39">
        <f t="shared" si="162"/>
        <v>3.75</v>
      </c>
      <c r="Q925" s="39">
        <f t="shared" si="163"/>
        <v>0</v>
      </c>
      <c r="R925" s="39">
        <f>IF((O925 - MAX($O$15:O925)) &lt; 0, O925 - MAX($O$15:O925), 0)</f>
        <v>-1592.7250000000063</v>
      </c>
    </row>
    <row r="926" spans="1:18" x14ac:dyDescent="0.25">
      <c r="A926" s="2">
        <v>912</v>
      </c>
      <c r="B926" t="s">
        <v>912</v>
      </c>
      <c r="C926" s="8">
        <v>206.52</v>
      </c>
      <c r="D926" s="8">
        <v>118.9</v>
      </c>
      <c r="E926" s="17">
        <f t="shared" si="154"/>
        <v>0.55211445631471223</v>
      </c>
      <c r="F926" s="2">
        <f>+IF(A926&gt;$C$3,AVERAGE(INDEX($E$15:$E$2531,A926-$C$3):E925),"")</f>
        <v>0.56041510667854877</v>
      </c>
      <c r="G926" s="2">
        <f>+IF(A926&gt;$C$3,STDEVA(INDEX($E$15:$E$2531,A926-$C$3):E925),"")</f>
        <v>7.953897640106608E-3</v>
      </c>
      <c r="H926">
        <f t="shared" si="155"/>
        <v>-1.0435953213656495</v>
      </c>
      <c r="I926" s="2" t="str">
        <f t="shared" si="156"/>
        <v/>
      </c>
      <c r="J926" t="str">
        <f t="shared" si="157"/>
        <v/>
      </c>
      <c r="K926" t="str">
        <f t="shared" si="158"/>
        <v/>
      </c>
      <c r="L926" s="37" t="str">
        <f t="shared" si="159"/>
        <v/>
      </c>
      <c r="M926" t="str">
        <f t="shared" si="160"/>
        <v/>
      </c>
      <c r="N926" s="39">
        <f t="shared" si="161"/>
        <v>0</v>
      </c>
      <c r="O926" s="40">
        <f t="shared" si="164"/>
        <v>-27.975000000012983</v>
      </c>
      <c r="P926" s="39">
        <f t="shared" si="162"/>
        <v>0</v>
      </c>
      <c r="Q926" s="39">
        <f t="shared" si="163"/>
        <v>0</v>
      </c>
      <c r="R926" s="39">
        <f>IF((O926 - MAX($O$15:O926)) &lt; 0, O926 - MAX($O$15:O926), 0)</f>
        <v>-1592.7250000000063</v>
      </c>
    </row>
    <row r="927" spans="1:18" x14ac:dyDescent="0.25">
      <c r="A927" s="2">
        <v>913</v>
      </c>
      <c r="B927" t="s">
        <v>913</v>
      </c>
      <c r="C927" s="8">
        <v>207.47</v>
      </c>
      <c r="D927" s="8">
        <v>119.71</v>
      </c>
      <c r="E927" s="17">
        <f t="shared" si="154"/>
        <v>0.5499145996417697</v>
      </c>
      <c r="F927" s="2">
        <f>+IF(A927&gt;$C$3,AVERAGE(INDEX($E$15:$E$2531,A927-$C$3):E926),"")</f>
        <v>0.55783360053821041</v>
      </c>
      <c r="G927" s="2">
        <f>+IF(A927&gt;$C$3,STDEVA(INDEX($E$15:$E$2531,A927-$C$3):E926),"")</f>
        <v>6.0420141872843296E-3</v>
      </c>
      <c r="H927">
        <f t="shared" si="155"/>
        <v>-1.31065579308082</v>
      </c>
      <c r="I927" s="2" t="str">
        <f t="shared" si="156"/>
        <v/>
      </c>
      <c r="J927" t="str">
        <f t="shared" si="157"/>
        <v/>
      </c>
      <c r="K927" t="str">
        <f t="shared" si="158"/>
        <v/>
      </c>
      <c r="L927" s="37" t="str">
        <f t="shared" si="159"/>
        <v/>
      </c>
      <c r="M927" t="str">
        <f t="shared" si="160"/>
        <v/>
      </c>
      <c r="N927" s="39">
        <f t="shared" si="161"/>
        <v>0</v>
      </c>
      <c r="O927" s="40">
        <f t="shared" si="164"/>
        <v>-27.975000000012983</v>
      </c>
      <c r="P927" s="39">
        <f t="shared" si="162"/>
        <v>0</v>
      </c>
      <c r="Q927" s="39">
        <f t="shared" si="163"/>
        <v>0</v>
      </c>
      <c r="R927" s="39">
        <f>IF((O927 - MAX($O$15:O927)) &lt; 0, O927 - MAX($O$15:O927), 0)</f>
        <v>-1592.7250000000063</v>
      </c>
    </row>
    <row r="928" spans="1:18" x14ac:dyDescent="0.25">
      <c r="A928" s="2">
        <v>914</v>
      </c>
      <c r="B928" t="s">
        <v>914</v>
      </c>
      <c r="C928" s="8">
        <v>207.75</v>
      </c>
      <c r="D928" s="8">
        <v>119.86</v>
      </c>
      <c r="E928" s="17">
        <f t="shared" si="154"/>
        <v>0.55001103870551848</v>
      </c>
      <c r="F928" s="2">
        <f>+IF(A928&gt;$C$3,AVERAGE(INDEX($E$15:$E$2531,A928-$C$3):E927),"")</f>
        <v>0.55693179408219995</v>
      </c>
      <c r="G928" s="2">
        <f>+IF(A928&gt;$C$3,STDEVA(INDEX($E$15:$E$2531,A928-$C$3):E927),"")</f>
        <v>6.5897634095400037E-3</v>
      </c>
      <c r="H928">
        <f t="shared" si="155"/>
        <v>-1.0502282019203122</v>
      </c>
      <c r="I928" s="2" t="str">
        <f t="shared" si="156"/>
        <v/>
      </c>
      <c r="J928" t="str">
        <f t="shared" si="157"/>
        <v/>
      </c>
      <c r="K928" t="str">
        <f t="shared" si="158"/>
        <v/>
      </c>
      <c r="L928" s="37" t="str">
        <f t="shared" si="159"/>
        <v/>
      </c>
      <c r="M928" t="str">
        <f t="shared" si="160"/>
        <v/>
      </c>
      <c r="N928" s="39">
        <f t="shared" si="161"/>
        <v>0</v>
      </c>
      <c r="O928" s="40">
        <f t="shared" si="164"/>
        <v>-27.975000000012983</v>
      </c>
      <c r="P928" s="39">
        <f t="shared" si="162"/>
        <v>0</v>
      </c>
      <c r="Q928" s="39">
        <f t="shared" si="163"/>
        <v>0</v>
      </c>
      <c r="R928" s="39">
        <f>IF((O928 - MAX($O$15:O928)) &lt; 0, O928 - MAX($O$15:O928), 0)</f>
        <v>-1592.7250000000063</v>
      </c>
    </row>
    <row r="929" spans="1:18" x14ac:dyDescent="0.25">
      <c r="A929" s="2">
        <v>915</v>
      </c>
      <c r="B929" t="s">
        <v>915</v>
      </c>
      <c r="C929" s="8">
        <v>207.77</v>
      </c>
      <c r="D929" s="8">
        <v>119.76</v>
      </c>
      <c r="E929" s="17">
        <f t="shared" si="154"/>
        <v>0.5509419585453218</v>
      </c>
      <c r="F929" s="2">
        <f>+IF(A929&gt;$C$3,AVERAGE(INDEX($E$15:$E$2531,A929-$C$3):E928),"")</f>
        <v>0.5554508555577321</v>
      </c>
      <c r="G929" s="2">
        <f>+IF(A929&gt;$C$3,STDEVA(INDEX($E$15:$E$2531,A929-$C$3):E928),"")</f>
        <v>6.466254622657752E-3</v>
      </c>
      <c r="H929">
        <f t="shared" si="155"/>
        <v>-0.6972965457640864</v>
      </c>
      <c r="I929" s="2" t="str">
        <f t="shared" si="156"/>
        <v/>
      </c>
      <c r="J929" t="str">
        <f t="shared" si="157"/>
        <v/>
      </c>
      <c r="K929" t="str">
        <f t="shared" si="158"/>
        <v/>
      </c>
      <c r="L929" s="37" t="str">
        <f t="shared" si="159"/>
        <v/>
      </c>
      <c r="M929" t="str">
        <f t="shared" si="160"/>
        <v/>
      </c>
      <c r="N929" s="39">
        <f t="shared" si="161"/>
        <v>0</v>
      </c>
      <c r="O929" s="40">
        <f t="shared" si="164"/>
        <v>-27.975000000012983</v>
      </c>
      <c r="P929" s="39">
        <f t="shared" si="162"/>
        <v>0</v>
      </c>
      <c r="Q929" s="39">
        <f t="shared" si="163"/>
        <v>0</v>
      </c>
      <c r="R929" s="39">
        <f>IF((O929 - MAX($O$15:O929)) &lt; 0, O929 - MAX($O$15:O929), 0)</f>
        <v>-1592.7250000000063</v>
      </c>
    </row>
    <row r="930" spans="1:18" x14ac:dyDescent="0.25">
      <c r="A930" s="2">
        <v>916</v>
      </c>
      <c r="B930" t="s">
        <v>916</v>
      </c>
      <c r="C930" s="8">
        <v>208.44</v>
      </c>
      <c r="D930" s="8">
        <v>120.54</v>
      </c>
      <c r="E930" s="17">
        <f t="shared" si="154"/>
        <v>0.54766958198611571</v>
      </c>
      <c r="F930" s="2">
        <f>+IF(A930&gt;$C$3,AVERAGE(INDEX($E$15:$E$2531,A930-$C$3):E929),"")</f>
        <v>0.55395254053182186</v>
      </c>
      <c r="G930" s="2">
        <f>+IF(A930&gt;$C$3,STDEVA(INDEX($E$15:$E$2531,A930-$C$3):E929),"")</f>
        <v>5.6353543015695839E-3</v>
      </c>
      <c r="H930">
        <f t="shared" si="155"/>
        <v>-1.1149181062060631</v>
      </c>
      <c r="I930" s="2" t="str">
        <f t="shared" si="156"/>
        <v/>
      </c>
      <c r="J930" t="str">
        <f t="shared" si="157"/>
        <v/>
      </c>
      <c r="K930" t="str">
        <f t="shared" si="158"/>
        <v/>
      </c>
      <c r="L930" s="37" t="str">
        <f t="shared" si="159"/>
        <v/>
      </c>
      <c r="M930" t="str">
        <f t="shared" si="160"/>
        <v/>
      </c>
      <c r="N930" s="39">
        <f t="shared" si="161"/>
        <v>0</v>
      </c>
      <c r="O930" s="40">
        <f t="shared" si="164"/>
        <v>-27.975000000012983</v>
      </c>
      <c r="P930" s="39">
        <f t="shared" si="162"/>
        <v>0</v>
      </c>
      <c r="Q930" s="39">
        <f t="shared" si="163"/>
        <v>0</v>
      </c>
      <c r="R930" s="39">
        <f>IF((O930 - MAX($O$15:O930)) &lt; 0, O930 - MAX($O$15:O930), 0)</f>
        <v>-1592.7250000000063</v>
      </c>
    </row>
    <row r="931" spans="1:18" x14ac:dyDescent="0.25">
      <c r="A931" s="2">
        <v>917</v>
      </c>
      <c r="B931" t="s">
        <v>917</v>
      </c>
      <c r="C931" s="8">
        <v>208.72</v>
      </c>
      <c r="D931" s="8">
        <v>121.05</v>
      </c>
      <c r="E931" s="17">
        <f t="shared" si="154"/>
        <v>0.54478995744440561</v>
      </c>
      <c r="F931" s="2">
        <f>+IF(A931&gt;$C$3,AVERAGE(INDEX($E$15:$E$2531,A931-$C$3):E930),"")</f>
        <v>0.55254357294351442</v>
      </c>
      <c r="G931" s="2">
        <f>+IF(A931&gt;$C$3,STDEVA(INDEX($E$15:$E$2531,A931-$C$3):E930),"")</f>
        <v>5.4168187629492215E-3</v>
      </c>
      <c r="H931">
        <f t="shared" si="155"/>
        <v>-1.4313965148960044</v>
      </c>
      <c r="I931" s="2" t="str">
        <f t="shared" si="156"/>
        <v/>
      </c>
      <c r="J931" t="str">
        <f t="shared" si="157"/>
        <v/>
      </c>
      <c r="K931" t="str">
        <f t="shared" si="158"/>
        <v/>
      </c>
      <c r="L931" s="37" t="str">
        <f t="shared" si="159"/>
        <v/>
      </c>
      <c r="M931" t="str">
        <f t="shared" si="160"/>
        <v/>
      </c>
      <c r="N931" s="39">
        <f t="shared" si="161"/>
        <v>0</v>
      </c>
      <c r="O931" s="40">
        <f t="shared" si="164"/>
        <v>-27.975000000012983</v>
      </c>
      <c r="P931" s="39">
        <f t="shared" si="162"/>
        <v>0</v>
      </c>
      <c r="Q931" s="39">
        <f t="shared" si="163"/>
        <v>0</v>
      </c>
      <c r="R931" s="39">
        <f>IF((O931 - MAX($O$15:O931)) &lt; 0, O931 - MAX($O$15:O931), 0)</f>
        <v>-1592.7250000000063</v>
      </c>
    </row>
    <row r="932" spans="1:18" x14ac:dyDescent="0.25">
      <c r="A932" s="2">
        <v>918</v>
      </c>
      <c r="B932" t="s">
        <v>918</v>
      </c>
      <c r="C932" s="8">
        <v>207.6</v>
      </c>
      <c r="D932" s="8">
        <v>120.34</v>
      </c>
      <c r="E932" s="17">
        <f t="shared" si="154"/>
        <v>0.54529208149952779</v>
      </c>
      <c r="F932" s="2">
        <f>+IF(A932&gt;$C$3,AVERAGE(INDEX($E$15:$E$2531,A932-$C$3):E931),"")</f>
        <v>0.55045122467784813</v>
      </c>
      <c r="G932" s="2">
        <f>+IF(A932&gt;$C$3,STDEVA(INDEX($E$15:$E$2531,A932-$C$3):E931),"")</f>
        <v>4.0734082966458968E-3</v>
      </c>
      <c r="H932">
        <f t="shared" si="155"/>
        <v>-1.2665421196712465</v>
      </c>
      <c r="I932" s="2" t="str">
        <f t="shared" si="156"/>
        <v/>
      </c>
      <c r="J932" t="str">
        <f t="shared" si="157"/>
        <v/>
      </c>
      <c r="K932" t="str">
        <f t="shared" si="158"/>
        <v/>
      </c>
      <c r="L932" s="37" t="str">
        <f t="shared" si="159"/>
        <v/>
      </c>
      <c r="M932" t="str">
        <f t="shared" si="160"/>
        <v/>
      </c>
      <c r="N932" s="39">
        <f t="shared" si="161"/>
        <v>0</v>
      </c>
      <c r="O932" s="40">
        <f t="shared" si="164"/>
        <v>-27.975000000012983</v>
      </c>
      <c r="P932" s="39">
        <f t="shared" si="162"/>
        <v>0</v>
      </c>
      <c r="Q932" s="39">
        <f t="shared" si="163"/>
        <v>0</v>
      </c>
      <c r="R932" s="39">
        <f>IF((O932 - MAX($O$15:O932)) &lt; 0, O932 - MAX($O$15:O932), 0)</f>
        <v>-1592.7250000000063</v>
      </c>
    </row>
    <row r="933" spans="1:18" x14ac:dyDescent="0.25">
      <c r="A933" s="2">
        <v>919</v>
      </c>
      <c r="B933" t="s">
        <v>919</v>
      </c>
      <c r="C933" s="8">
        <v>205.54</v>
      </c>
      <c r="D933" s="8">
        <v>119.62</v>
      </c>
      <c r="E933" s="17">
        <f t="shared" si="154"/>
        <v>0.54132061058051595</v>
      </c>
      <c r="F933" s="2">
        <f>+IF(A933&gt;$C$3,AVERAGE(INDEX($E$15:$E$2531,A933-$C$3):E932),"")</f>
        <v>0.54915265840900218</v>
      </c>
      <c r="G933" s="2">
        <f>+IF(A933&gt;$C$3,STDEVA(INDEX($E$15:$E$2531,A933-$C$3):E932),"")</f>
        <v>3.5631333968874353E-3</v>
      </c>
      <c r="H933">
        <f t="shared" si="155"/>
        <v>-2.19807875712088</v>
      </c>
      <c r="I933" s="2" t="str">
        <f t="shared" si="156"/>
        <v>Buy</v>
      </c>
      <c r="J933">
        <f t="shared" si="157"/>
        <v>205.54</v>
      </c>
      <c r="K933">
        <f t="shared" si="158"/>
        <v>119.62</v>
      </c>
      <c r="L933" s="37" t="str">
        <f t="shared" si="159"/>
        <v/>
      </c>
      <c r="M933" t="str">
        <f t="shared" si="160"/>
        <v>Long</v>
      </c>
      <c r="N933" s="39">
        <f t="shared" si="161"/>
        <v>0</v>
      </c>
      <c r="O933" s="40">
        <f t="shared" si="164"/>
        <v>-27.975000000012983</v>
      </c>
      <c r="P933" s="39">
        <f t="shared" si="162"/>
        <v>3.75</v>
      </c>
      <c r="Q933" s="39">
        <f t="shared" si="163"/>
        <v>4064.5</v>
      </c>
      <c r="R933" s="39">
        <f>IF((O933 - MAX($O$15:O933)) &lt; 0, O933 - MAX($O$15:O933), 0)</f>
        <v>-1592.7250000000063</v>
      </c>
    </row>
    <row r="934" spans="1:18" x14ac:dyDescent="0.25">
      <c r="A934" s="2">
        <v>920</v>
      </c>
      <c r="B934" t="s">
        <v>920</v>
      </c>
      <c r="C934" s="8">
        <v>205.43</v>
      </c>
      <c r="D934" s="8">
        <v>118.93</v>
      </c>
      <c r="E934" s="17">
        <f t="shared" si="154"/>
        <v>0.54657025856526575</v>
      </c>
      <c r="F934" s="2">
        <f>+IF(A934&gt;$C$3,AVERAGE(INDEX($E$15:$E$2531,A934-$C$3):E933),"")</f>
        <v>0.5486333672448247</v>
      </c>
      <c r="G934" s="2">
        <f>+IF(A934&gt;$C$3,STDEVA(INDEX($E$15:$E$2531,A934-$C$3):E933),"")</f>
        <v>4.3374199829829428E-3</v>
      </c>
      <c r="H934">
        <f t="shared" si="155"/>
        <v>-0.47565342707258379</v>
      </c>
      <c r="I934" s="2" t="str">
        <f t="shared" si="156"/>
        <v/>
      </c>
      <c r="J934">
        <f t="shared" si="157"/>
        <v>205.54</v>
      </c>
      <c r="K934">
        <f t="shared" si="158"/>
        <v>119.62</v>
      </c>
      <c r="L934" s="37">
        <f t="shared" si="159"/>
        <v>145.00000000000313</v>
      </c>
      <c r="M934" t="str">
        <f t="shared" si="160"/>
        <v>Long</v>
      </c>
      <c r="N934" s="39">
        <f t="shared" si="161"/>
        <v>0</v>
      </c>
      <c r="O934" s="40">
        <f t="shared" si="164"/>
        <v>-27.975000000012983</v>
      </c>
      <c r="P934" s="39">
        <f t="shared" si="162"/>
        <v>0</v>
      </c>
      <c r="Q934" s="39">
        <f t="shared" si="163"/>
        <v>0</v>
      </c>
      <c r="R934" s="39">
        <f>IF((O934 - MAX($O$15:O934)) &lt; 0, O934 - MAX($O$15:O934), 0)</f>
        <v>-1592.7250000000063</v>
      </c>
    </row>
    <row r="935" spans="1:18" x14ac:dyDescent="0.25">
      <c r="A935" s="2">
        <v>921</v>
      </c>
      <c r="B935" t="s">
        <v>921</v>
      </c>
      <c r="C935" s="8">
        <v>201.72</v>
      </c>
      <c r="D935" s="8">
        <v>117.34</v>
      </c>
      <c r="E935" s="17">
        <f t="shared" si="154"/>
        <v>0.54180489371081064</v>
      </c>
      <c r="F935" s="2">
        <f>+IF(A935&gt;$C$3,AVERAGE(INDEX($E$15:$E$2531,A935-$C$3):E934),"")</f>
        <v>0.54762494925368377</v>
      </c>
      <c r="G935" s="2">
        <f>+IF(A935&gt;$C$3,STDEVA(INDEX($E$15:$E$2531,A935-$C$3):E934),"")</f>
        <v>3.471898745926909E-3</v>
      </c>
      <c r="H935">
        <f t="shared" si="155"/>
        <v>-1.6763321654184125</v>
      </c>
      <c r="I935" s="2" t="str">
        <f t="shared" si="156"/>
        <v/>
      </c>
      <c r="J935" t="str">
        <f t="shared" si="157"/>
        <v/>
      </c>
      <c r="K935" t="str">
        <f t="shared" si="158"/>
        <v/>
      </c>
      <c r="L935" s="37">
        <f t="shared" si="159"/>
        <v>-384.99999999999807</v>
      </c>
      <c r="M935" t="str">
        <f t="shared" si="160"/>
        <v>SL</v>
      </c>
      <c r="N935" s="39">
        <f t="shared" si="161"/>
        <v>-384.99999999999807</v>
      </c>
      <c r="O935" s="40">
        <f t="shared" si="164"/>
        <v>-412.97500000001105</v>
      </c>
      <c r="P935" s="39">
        <f t="shared" si="162"/>
        <v>3.75</v>
      </c>
      <c r="Q935" s="39">
        <f t="shared" si="163"/>
        <v>0</v>
      </c>
      <c r="R935" s="39">
        <f>IF((O935 - MAX($O$15:O935)) &lt; 0, O935 - MAX($O$15:O935), 0)</f>
        <v>-1977.7250000000042</v>
      </c>
    </row>
    <row r="936" spans="1:18" x14ac:dyDescent="0.25">
      <c r="A936" s="2">
        <v>922</v>
      </c>
      <c r="B936" t="s">
        <v>922</v>
      </c>
      <c r="C936" s="8">
        <v>199.82</v>
      </c>
      <c r="D936" s="8">
        <v>115.31</v>
      </c>
      <c r="E936" s="17">
        <f t="shared" si="154"/>
        <v>0.54979280752184756</v>
      </c>
      <c r="F936" s="2">
        <f>+IF(A936&gt;$C$3,AVERAGE(INDEX($E$15:$E$2531,A936-$C$3):E935),"")</f>
        <v>0.54647944229769463</v>
      </c>
      <c r="G936" s="2">
        <f>+IF(A936&gt;$C$3,STDEVA(INDEX($E$15:$E$2531,A936-$C$3):E935),"")</f>
        <v>3.5060723111995005E-3</v>
      </c>
      <c r="H936">
        <f t="shared" si="155"/>
        <v>0.94503619151521712</v>
      </c>
      <c r="I936" s="2" t="str">
        <f t="shared" si="156"/>
        <v/>
      </c>
      <c r="J936" t="str">
        <f t="shared" si="157"/>
        <v/>
      </c>
      <c r="K936" t="str">
        <f t="shared" si="158"/>
        <v/>
      </c>
      <c r="L936" s="37" t="str">
        <f t="shared" si="159"/>
        <v/>
      </c>
      <c r="M936" t="str">
        <f t="shared" si="160"/>
        <v/>
      </c>
      <c r="N936" s="39">
        <f t="shared" si="161"/>
        <v>0</v>
      </c>
      <c r="O936" s="40">
        <f t="shared" si="164"/>
        <v>-412.97500000001105</v>
      </c>
      <c r="P936" s="39">
        <f t="shared" si="162"/>
        <v>0</v>
      </c>
      <c r="Q936" s="39">
        <f t="shared" si="163"/>
        <v>0</v>
      </c>
      <c r="R936" s="39">
        <f>IF((O936 - MAX($O$15:O936)) &lt; 0, O936 - MAX($O$15:O936), 0)</f>
        <v>-1977.7250000000042</v>
      </c>
    </row>
    <row r="937" spans="1:18" x14ac:dyDescent="0.25">
      <c r="A937" s="2">
        <v>923</v>
      </c>
      <c r="B937" t="s">
        <v>923</v>
      </c>
      <c r="C937" s="8">
        <v>202.31</v>
      </c>
      <c r="D937" s="8">
        <v>116.73</v>
      </c>
      <c r="E937" s="17">
        <f t="shared" si="154"/>
        <v>0.54993759882475046</v>
      </c>
      <c r="F937" s="2">
        <f>+IF(A937&gt;$C$3,AVERAGE(INDEX($E$15:$E$2531,A937-$C$3):E936),"")</f>
        <v>0.54646590983992549</v>
      </c>
      <c r="G937" s="2">
        <f>+IF(A937&gt;$C$3,STDEVA(INDEX($E$15:$E$2531,A937-$C$3):E936),"")</f>
        <v>3.4913603973636144E-3</v>
      </c>
      <c r="H937">
        <f t="shared" si="155"/>
        <v>0.99436568835646511</v>
      </c>
      <c r="I937" s="2" t="str">
        <f t="shared" si="156"/>
        <v/>
      </c>
      <c r="J937" t="str">
        <f t="shared" si="157"/>
        <v/>
      </c>
      <c r="K937" t="str">
        <f t="shared" si="158"/>
        <v/>
      </c>
      <c r="L937" s="37" t="str">
        <f t="shared" si="159"/>
        <v/>
      </c>
      <c r="M937" t="str">
        <f t="shared" si="160"/>
        <v/>
      </c>
      <c r="N937" s="39">
        <f t="shared" si="161"/>
        <v>0</v>
      </c>
      <c r="O937" s="40">
        <f t="shared" si="164"/>
        <v>-412.97500000001105</v>
      </c>
      <c r="P937" s="39">
        <f t="shared" si="162"/>
        <v>0</v>
      </c>
      <c r="Q937" s="39">
        <f t="shared" si="163"/>
        <v>0</v>
      </c>
      <c r="R937" s="39">
        <f>IF((O937 - MAX($O$15:O937)) &lt; 0, O937 - MAX($O$15:O937), 0)</f>
        <v>-1977.7250000000042</v>
      </c>
    </row>
    <row r="938" spans="1:18" x14ac:dyDescent="0.25">
      <c r="A938" s="2">
        <v>924</v>
      </c>
      <c r="B938" t="s">
        <v>924</v>
      </c>
      <c r="C938" s="8">
        <v>205.9</v>
      </c>
      <c r="D938" s="8">
        <v>118.71</v>
      </c>
      <c r="E938" s="17">
        <f t="shared" si="154"/>
        <v>0.55070706996830121</v>
      </c>
      <c r="F938" s="2">
        <f>+IF(A938&gt;$C$3,AVERAGE(INDEX($E$15:$E$2531,A938-$C$3):E937),"")</f>
        <v>0.54645774985317352</v>
      </c>
      <c r="G938" s="2">
        <f>+IF(A938&gt;$C$3,STDEVA(INDEX($E$15:$E$2531,A938-$C$3):E937),"")</f>
        <v>3.4821126105331582E-3</v>
      </c>
      <c r="H938">
        <f t="shared" si="155"/>
        <v>1.2203281715455658</v>
      </c>
      <c r="I938" s="2" t="str">
        <f t="shared" si="156"/>
        <v/>
      </c>
      <c r="J938" t="str">
        <f t="shared" si="157"/>
        <v/>
      </c>
      <c r="K938" t="str">
        <f t="shared" si="158"/>
        <v/>
      </c>
      <c r="L938" s="37" t="str">
        <f t="shared" si="159"/>
        <v/>
      </c>
      <c r="M938" t="str">
        <f t="shared" si="160"/>
        <v/>
      </c>
      <c r="N938" s="39">
        <f t="shared" si="161"/>
        <v>0</v>
      </c>
      <c r="O938" s="40">
        <f t="shared" si="164"/>
        <v>-412.97500000001105</v>
      </c>
      <c r="P938" s="39">
        <f t="shared" si="162"/>
        <v>0</v>
      </c>
      <c r="Q938" s="39">
        <f t="shared" si="163"/>
        <v>0</v>
      </c>
      <c r="R938" s="39">
        <f>IF((O938 - MAX($O$15:O938)) &lt; 0, O938 - MAX($O$15:O938), 0)</f>
        <v>-1977.7250000000042</v>
      </c>
    </row>
    <row r="939" spans="1:18" x14ac:dyDescent="0.25">
      <c r="A939" s="2">
        <v>925</v>
      </c>
      <c r="B939" t="s">
        <v>925</v>
      </c>
      <c r="C939" s="8">
        <v>204.25</v>
      </c>
      <c r="D939" s="8">
        <v>117.57</v>
      </c>
      <c r="E939" s="17">
        <f t="shared" si="154"/>
        <v>0.55231083286046256</v>
      </c>
      <c r="F939" s="2">
        <f>+IF(A939&gt;$C$3,AVERAGE(INDEX($E$15:$E$2531,A939-$C$3):E938),"")</f>
        <v>0.54643165112239345</v>
      </c>
      <c r="G939" s="2">
        <f>+IF(A939&gt;$C$3,STDEVA(INDEX($E$15:$E$2531,A939-$C$3):E938),"")</f>
        <v>3.4449842055484813E-3</v>
      </c>
      <c r="H939">
        <f t="shared" si="155"/>
        <v>1.7065917830915232</v>
      </c>
      <c r="I939" s="2" t="str">
        <f t="shared" si="156"/>
        <v/>
      </c>
      <c r="J939" t="str">
        <f t="shared" si="157"/>
        <v/>
      </c>
      <c r="K939" t="str">
        <f t="shared" si="158"/>
        <v/>
      </c>
      <c r="L939" s="37" t="str">
        <f t="shared" si="159"/>
        <v/>
      </c>
      <c r="M939" t="str">
        <f t="shared" si="160"/>
        <v/>
      </c>
      <c r="N939" s="39">
        <f t="shared" si="161"/>
        <v>0</v>
      </c>
      <c r="O939" s="40">
        <f t="shared" si="164"/>
        <v>-412.97500000001105</v>
      </c>
      <c r="P939" s="39">
        <f t="shared" si="162"/>
        <v>0</v>
      </c>
      <c r="Q939" s="39">
        <f t="shared" si="163"/>
        <v>0</v>
      </c>
      <c r="R939" s="39">
        <f>IF((O939 - MAX($O$15:O939)) &lt; 0, O939 - MAX($O$15:O939), 0)</f>
        <v>-1977.7250000000042</v>
      </c>
    </row>
    <row r="940" spans="1:18" x14ac:dyDescent="0.25">
      <c r="A940" s="2">
        <v>926</v>
      </c>
      <c r="B940" t="s">
        <v>926</v>
      </c>
      <c r="C940" s="8">
        <v>202.65</v>
      </c>
      <c r="D940" s="8">
        <v>117.18</v>
      </c>
      <c r="E940" s="17">
        <f t="shared" si="154"/>
        <v>0.54776913895767498</v>
      </c>
      <c r="F940" s="2">
        <f>+IF(A940&gt;$C$3,AVERAGE(INDEX($E$15:$E$2531,A940-$C$3):E939),"")</f>
        <v>0.54694734566398751</v>
      </c>
      <c r="G940" s="2">
        <f>+IF(A940&gt;$C$3,STDEVA(INDEX($E$15:$E$2531,A940-$C$3):E939),"")</f>
        <v>3.962041247192666E-3</v>
      </c>
      <c r="H940">
        <f t="shared" si="155"/>
        <v>0.20741664268885796</v>
      </c>
      <c r="I940" s="2" t="str">
        <f t="shared" si="156"/>
        <v/>
      </c>
      <c r="J940" t="str">
        <f t="shared" si="157"/>
        <v/>
      </c>
      <c r="K940" t="str">
        <f t="shared" si="158"/>
        <v/>
      </c>
      <c r="L940" s="37" t="str">
        <f t="shared" si="159"/>
        <v/>
      </c>
      <c r="M940" t="str">
        <f t="shared" si="160"/>
        <v/>
      </c>
      <c r="N940" s="39">
        <f t="shared" si="161"/>
        <v>0</v>
      </c>
      <c r="O940" s="40">
        <f t="shared" si="164"/>
        <v>-412.97500000001105</v>
      </c>
      <c r="P940" s="39">
        <f t="shared" si="162"/>
        <v>0</v>
      </c>
      <c r="Q940" s="39">
        <f t="shared" si="163"/>
        <v>0</v>
      </c>
      <c r="R940" s="39">
        <f>IF((O940 - MAX($O$15:O940)) &lt; 0, O940 - MAX($O$15:O940), 0)</f>
        <v>-1977.7250000000042</v>
      </c>
    </row>
    <row r="941" spans="1:18" x14ac:dyDescent="0.25">
      <c r="A941" s="2">
        <v>927</v>
      </c>
      <c r="B941" t="s">
        <v>927</v>
      </c>
      <c r="C941" s="8">
        <v>202.08</v>
      </c>
      <c r="D941" s="8">
        <v>117.27</v>
      </c>
      <c r="E941" s="17">
        <f t="shared" si="154"/>
        <v>0.544184690129208</v>
      </c>
      <c r="F941" s="2">
        <f>+IF(A941&gt;$C$3,AVERAGE(INDEX($E$15:$E$2531,A941-$C$3):E940),"")</f>
        <v>0.54727836583212863</v>
      </c>
      <c r="G941" s="2">
        <f>+IF(A941&gt;$C$3,STDEVA(INDEX($E$15:$E$2531,A941-$C$3):E940),"")</f>
        <v>3.8829276628235365E-3</v>
      </c>
      <c r="H941">
        <f t="shared" si="155"/>
        <v>-0.79673791828277585</v>
      </c>
      <c r="I941" s="2" t="str">
        <f t="shared" si="156"/>
        <v/>
      </c>
      <c r="J941" t="str">
        <f t="shared" si="157"/>
        <v/>
      </c>
      <c r="K941" t="str">
        <f t="shared" si="158"/>
        <v/>
      </c>
      <c r="L941" s="37" t="str">
        <f t="shared" si="159"/>
        <v/>
      </c>
      <c r="M941" t="str">
        <f t="shared" si="160"/>
        <v/>
      </c>
      <c r="N941" s="39">
        <f t="shared" si="161"/>
        <v>0</v>
      </c>
      <c r="O941" s="40">
        <f t="shared" si="164"/>
        <v>-412.97500000001105</v>
      </c>
      <c r="P941" s="39">
        <f t="shared" si="162"/>
        <v>0</v>
      </c>
      <c r="Q941" s="39">
        <f t="shared" si="163"/>
        <v>0</v>
      </c>
      <c r="R941" s="39">
        <f>IF((O941 - MAX($O$15:O941)) &lt; 0, O941 - MAX($O$15:O941), 0)</f>
        <v>-1977.7250000000042</v>
      </c>
    </row>
    <row r="942" spans="1:18" x14ac:dyDescent="0.25">
      <c r="A942" s="2">
        <v>928</v>
      </c>
      <c r="B942" t="s">
        <v>928</v>
      </c>
      <c r="C942" s="8">
        <v>200.86</v>
      </c>
      <c r="D942" s="8">
        <v>116.8</v>
      </c>
      <c r="E942" s="17">
        <f t="shared" si="154"/>
        <v>0.54214507757106634</v>
      </c>
      <c r="F942" s="2">
        <f>+IF(A942&gt;$C$3,AVERAGE(INDEX($E$15:$E$2531,A942-$C$3):E941),"")</f>
        <v>0.54715532234653752</v>
      </c>
      <c r="G942" s="2">
        <f>+IF(A942&gt;$C$3,STDEVA(INDEX($E$15:$E$2531,A942-$C$3):E941),"")</f>
        <v>3.9703001222916087E-3</v>
      </c>
      <c r="H942">
        <f t="shared" si="155"/>
        <v>-1.2619309929092546</v>
      </c>
      <c r="I942" s="2" t="str">
        <f t="shared" si="156"/>
        <v/>
      </c>
      <c r="J942" t="str">
        <f t="shared" si="157"/>
        <v/>
      </c>
      <c r="K942" t="str">
        <f t="shared" si="158"/>
        <v/>
      </c>
      <c r="L942" s="37" t="str">
        <f t="shared" si="159"/>
        <v/>
      </c>
      <c r="M942" t="str">
        <f t="shared" si="160"/>
        <v/>
      </c>
      <c r="N942" s="39">
        <f t="shared" si="161"/>
        <v>0</v>
      </c>
      <c r="O942" s="40">
        <f t="shared" si="164"/>
        <v>-412.97500000001105</v>
      </c>
      <c r="P942" s="39">
        <f t="shared" si="162"/>
        <v>0</v>
      </c>
      <c r="Q942" s="39">
        <f t="shared" si="163"/>
        <v>0</v>
      </c>
      <c r="R942" s="39">
        <f>IF((O942 - MAX($O$15:O942)) &lt; 0, O942 - MAX($O$15:O942), 0)</f>
        <v>-1977.7250000000042</v>
      </c>
    </row>
    <row r="943" spans="1:18" x14ac:dyDescent="0.25">
      <c r="A943" s="2">
        <v>929</v>
      </c>
      <c r="B943" t="s">
        <v>929</v>
      </c>
      <c r="C943" s="8">
        <v>199.01990000000001</v>
      </c>
      <c r="D943" s="8">
        <v>114.83</v>
      </c>
      <c r="E943" s="17">
        <f t="shared" si="154"/>
        <v>0.54995204593672775</v>
      </c>
      <c r="F943" s="2">
        <f>+IF(A943&gt;$C$3,AVERAGE(INDEX($E$15:$E$2531,A943-$C$3):E942),"")</f>
        <v>0.54724692978993206</v>
      </c>
      <c r="G943" s="2">
        <f>+IF(A943&gt;$C$3,STDEVA(INDEX($E$15:$E$2531,A943-$C$3):E942),"")</f>
        <v>3.8257258868901012E-3</v>
      </c>
      <c r="H943">
        <f t="shared" si="155"/>
        <v>0.70708572092567223</v>
      </c>
      <c r="I943" s="2" t="str">
        <f t="shared" si="156"/>
        <v/>
      </c>
      <c r="J943" t="str">
        <f t="shared" si="157"/>
        <v/>
      </c>
      <c r="K943" t="str">
        <f t="shared" si="158"/>
        <v/>
      </c>
      <c r="L943" s="37" t="str">
        <f t="shared" si="159"/>
        <v/>
      </c>
      <c r="M943" t="str">
        <f t="shared" si="160"/>
        <v/>
      </c>
      <c r="N943" s="39">
        <f t="shared" si="161"/>
        <v>0</v>
      </c>
      <c r="O943" s="40">
        <f t="shared" si="164"/>
        <v>-412.97500000001105</v>
      </c>
      <c r="P943" s="39">
        <f t="shared" si="162"/>
        <v>0</v>
      </c>
      <c r="Q943" s="39">
        <f t="shared" si="163"/>
        <v>0</v>
      </c>
      <c r="R943" s="39">
        <f>IF((O943 - MAX($O$15:O943)) &lt; 0, O943 - MAX($O$15:O943), 0)</f>
        <v>-1977.7250000000042</v>
      </c>
    </row>
    <row r="944" spans="1:18" x14ac:dyDescent="0.25">
      <c r="A944" s="2">
        <v>930</v>
      </c>
      <c r="B944" t="s">
        <v>930</v>
      </c>
      <c r="C944" s="8">
        <v>201.63</v>
      </c>
      <c r="D944" s="8">
        <v>116.7</v>
      </c>
      <c r="E944" s="17">
        <f t="shared" si="154"/>
        <v>0.54682779535747383</v>
      </c>
      <c r="F944" s="2">
        <f>+IF(A944&gt;$C$3,AVERAGE(INDEX($E$15:$E$2531,A944-$C$3):E943),"")</f>
        <v>0.54762268394231661</v>
      </c>
      <c r="G944" s="2">
        <f>+IF(A944&gt;$C$3,STDEVA(INDEX($E$15:$E$2531,A944-$C$3):E943),"")</f>
        <v>3.9159685466533005E-3</v>
      </c>
      <c r="H944">
        <f t="shared" si="155"/>
        <v>-0.20298645797911569</v>
      </c>
      <c r="I944" s="2" t="str">
        <f t="shared" si="156"/>
        <v/>
      </c>
      <c r="J944" t="str">
        <f t="shared" si="157"/>
        <v/>
      </c>
      <c r="K944" t="str">
        <f t="shared" si="158"/>
        <v/>
      </c>
      <c r="L944" s="37" t="str">
        <f t="shared" si="159"/>
        <v/>
      </c>
      <c r="M944" t="str">
        <f t="shared" si="160"/>
        <v/>
      </c>
      <c r="N944" s="39">
        <f t="shared" si="161"/>
        <v>0</v>
      </c>
      <c r="O944" s="40">
        <f t="shared" si="164"/>
        <v>-412.97500000001105</v>
      </c>
      <c r="P944" s="39">
        <f t="shared" si="162"/>
        <v>0</v>
      </c>
      <c r="Q944" s="39">
        <f t="shared" si="163"/>
        <v>0</v>
      </c>
      <c r="R944" s="39">
        <f>IF((O944 - MAX($O$15:O944)) &lt; 0, O944 - MAX($O$15:O944), 0)</f>
        <v>-1977.7250000000042</v>
      </c>
    </row>
    <row r="945" spans="1:18" x14ac:dyDescent="0.25">
      <c r="A945" s="2">
        <v>931</v>
      </c>
      <c r="B945" t="s">
        <v>931</v>
      </c>
      <c r="C945" s="8">
        <v>202.05500000000001</v>
      </c>
      <c r="D945" s="8">
        <v>116.21</v>
      </c>
      <c r="E945" s="17">
        <f t="shared" si="154"/>
        <v>0.55314103833342798</v>
      </c>
      <c r="F945" s="2">
        <f>+IF(A945&gt;$C$3,AVERAGE(INDEX($E$15:$E$2531,A945-$C$3):E944),"")</f>
        <v>0.54818078412527915</v>
      </c>
      <c r="G945" s="2">
        <f>+IF(A945&gt;$C$3,STDEVA(INDEX($E$15:$E$2531,A945-$C$3):E944),"")</f>
        <v>3.2912831772639417E-3</v>
      </c>
      <c r="H945">
        <f t="shared" si="155"/>
        <v>1.5070882512978754</v>
      </c>
      <c r="I945" s="2" t="str">
        <f t="shared" si="156"/>
        <v/>
      </c>
      <c r="J945" t="str">
        <f t="shared" si="157"/>
        <v/>
      </c>
      <c r="K945" t="str">
        <f t="shared" si="158"/>
        <v/>
      </c>
      <c r="L945" s="37" t="str">
        <f t="shared" si="159"/>
        <v/>
      </c>
      <c r="M945" t="str">
        <f t="shared" si="160"/>
        <v/>
      </c>
      <c r="N945" s="39">
        <f t="shared" si="161"/>
        <v>0</v>
      </c>
      <c r="O945" s="40">
        <f t="shared" si="164"/>
        <v>-412.97500000001105</v>
      </c>
      <c r="P945" s="39">
        <f t="shared" si="162"/>
        <v>0</v>
      </c>
      <c r="Q945" s="39">
        <f t="shared" si="163"/>
        <v>0</v>
      </c>
      <c r="R945" s="39">
        <f>IF((O945 - MAX($O$15:O945)) &lt; 0, O945 - MAX($O$15:O945), 0)</f>
        <v>-1977.7250000000042</v>
      </c>
    </row>
    <row r="946" spans="1:18" x14ac:dyDescent="0.25">
      <c r="A946" s="2">
        <v>932</v>
      </c>
      <c r="B946" t="s">
        <v>932</v>
      </c>
      <c r="C946" s="8">
        <v>203.08</v>
      </c>
      <c r="D946" s="8">
        <v>115.84</v>
      </c>
      <c r="E946" s="17">
        <f t="shared" si="154"/>
        <v>0.56139006144178738</v>
      </c>
      <c r="F946" s="2">
        <f>+IF(A946&gt;$C$3,AVERAGE(INDEX($E$15:$E$2531,A946-$C$3):E945),"")</f>
        <v>0.54855280977101029</v>
      </c>
      <c r="G946" s="2">
        <f>+IF(A946&gt;$C$3,STDEVA(INDEX($E$15:$E$2531,A946-$C$3):E945),"")</f>
        <v>3.6643593279071956E-3</v>
      </c>
      <c r="H946">
        <f t="shared" si="155"/>
        <v>3.5032731569228392</v>
      </c>
      <c r="I946" s="2" t="str">
        <f t="shared" si="156"/>
        <v>Sell</v>
      </c>
      <c r="J946">
        <f t="shared" si="157"/>
        <v>115.84</v>
      </c>
      <c r="K946">
        <f t="shared" si="158"/>
        <v>203.08</v>
      </c>
      <c r="L946" s="37" t="str">
        <f t="shared" si="159"/>
        <v/>
      </c>
      <c r="M946" t="str">
        <f t="shared" si="160"/>
        <v>Short</v>
      </c>
      <c r="N946" s="39">
        <f t="shared" si="161"/>
        <v>0</v>
      </c>
      <c r="O946" s="40">
        <f t="shared" si="164"/>
        <v>-412.97500000001105</v>
      </c>
      <c r="P946" s="39">
        <f t="shared" si="162"/>
        <v>3.75</v>
      </c>
      <c r="Q946" s="39">
        <f t="shared" si="163"/>
        <v>3986.5</v>
      </c>
      <c r="R946" s="39">
        <f>IF((O946 - MAX($O$15:O946)) &lt; 0, O946 - MAX($O$15:O946), 0)</f>
        <v>-1977.7250000000042</v>
      </c>
    </row>
    <row r="947" spans="1:18" x14ac:dyDescent="0.25">
      <c r="A947" s="2">
        <v>933</v>
      </c>
      <c r="B947" t="s">
        <v>933</v>
      </c>
      <c r="C947" s="8">
        <v>206.1</v>
      </c>
      <c r="D947" s="8">
        <v>118.2</v>
      </c>
      <c r="E947" s="17">
        <f t="shared" si="154"/>
        <v>0.5559833829244154</v>
      </c>
      <c r="F947" s="2">
        <f>+IF(A947&gt;$C$3,AVERAGE(INDEX($E$15:$E$2531,A947-$C$3):E946),"")</f>
        <v>0.54982530561734766</v>
      </c>
      <c r="G947" s="2">
        <f>+IF(A947&gt;$C$3,STDEVA(INDEX($E$15:$E$2531,A947-$C$3):E946),"")</f>
        <v>5.6538085935186081E-3</v>
      </c>
      <c r="H947">
        <f t="shared" si="155"/>
        <v>1.0891909772338628</v>
      </c>
      <c r="I947" s="2" t="str">
        <f t="shared" si="156"/>
        <v/>
      </c>
      <c r="J947">
        <f t="shared" si="157"/>
        <v>115.84</v>
      </c>
      <c r="K947">
        <f t="shared" si="158"/>
        <v>203.08</v>
      </c>
      <c r="L947" s="37">
        <f t="shared" si="159"/>
        <v>-164.99999999999557</v>
      </c>
      <c r="M947" t="str">
        <f t="shared" si="160"/>
        <v>Short</v>
      </c>
      <c r="N947" s="39">
        <f t="shared" si="161"/>
        <v>0</v>
      </c>
      <c r="O947" s="40">
        <f t="shared" si="164"/>
        <v>-412.97500000001105</v>
      </c>
      <c r="P947" s="39">
        <f t="shared" si="162"/>
        <v>0</v>
      </c>
      <c r="Q947" s="39">
        <f t="shared" si="163"/>
        <v>0</v>
      </c>
      <c r="R947" s="39">
        <f>IF((O947 - MAX($O$15:O947)) &lt; 0, O947 - MAX($O$15:O947), 0)</f>
        <v>-1977.7250000000042</v>
      </c>
    </row>
    <row r="948" spans="1:18" x14ac:dyDescent="0.25">
      <c r="A948" s="2">
        <v>934</v>
      </c>
      <c r="B948" t="s">
        <v>934</v>
      </c>
      <c r="C948" s="8">
        <v>204.97</v>
      </c>
      <c r="D948" s="8">
        <v>118.12</v>
      </c>
      <c r="E948" s="17">
        <f t="shared" si="154"/>
        <v>0.55116257009031489</v>
      </c>
      <c r="F948" s="2">
        <f>+IF(A948&gt;$C$3,AVERAGE(INDEX($E$15:$E$2531,A948-$C$3):E947),"")</f>
        <v>0.55041156261247148</v>
      </c>
      <c r="G948" s="2">
        <f>+IF(A948&gt;$C$3,STDEVA(INDEX($E$15:$E$2531,A948-$C$3):E947),"")</f>
        <v>6.0184668445064085E-3</v>
      </c>
      <c r="H948">
        <f t="shared" si="155"/>
        <v>0.12478385230765426</v>
      </c>
      <c r="I948" s="2" t="str">
        <f t="shared" si="156"/>
        <v/>
      </c>
      <c r="J948">
        <f t="shared" si="157"/>
        <v>115.84</v>
      </c>
      <c r="K948">
        <f t="shared" si="158"/>
        <v>203.08</v>
      </c>
      <c r="L948" s="37">
        <f t="shared" si="159"/>
        <v>97.500000000003638</v>
      </c>
      <c r="M948" t="str">
        <f t="shared" si="160"/>
        <v>Short</v>
      </c>
      <c r="N948" s="39">
        <f t="shared" si="161"/>
        <v>0</v>
      </c>
      <c r="O948" s="40">
        <f t="shared" si="164"/>
        <v>-412.97500000001105</v>
      </c>
      <c r="P948" s="39">
        <f t="shared" si="162"/>
        <v>0</v>
      </c>
      <c r="Q948" s="39">
        <f t="shared" si="163"/>
        <v>0</v>
      </c>
      <c r="R948" s="39">
        <f>IF((O948 - MAX($O$15:O948)) &lt; 0, O948 - MAX($O$15:O948), 0)</f>
        <v>-1977.7250000000042</v>
      </c>
    </row>
    <row r="949" spans="1:18" x14ac:dyDescent="0.25">
      <c r="A949" s="2">
        <v>935</v>
      </c>
      <c r="B949" t="s">
        <v>935</v>
      </c>
      <c r="C949" s="8">
        <v>205.45</v>
      </c>
      <c r="D949" s="8">
        <v>119.26</v>
      </c>
      <c r="E949" s="17">
        <f t="shared" si="154"/>
        <v>0.54389671163445885</v>
      </c>
      <c r="F949" s="2">
        <f>+IF(A949&gt;$C$3,AVERAGE(INDEX($E$15:$E$2531,A949-$C$3):E948),"")</f>
        <v>0.55028397786023298</v>
      </c>
      <c r="G949" s="2">
        <f>+IF(A949&gt;$C$3,STDEVA(INDEX($E$15:$E$2531,A949-$C$3):E948),"")</f>
        <v>5.9852509262689037E-3</v>
      </c>
      <c r="H949">
        <f t="shared" si="155"/>
        <v>-1.0671676600459306</v>
      </c>
      <c r="I949" s="2" t="str">
        <f t="shared" si="156"/>
        <v/>
      </c>
      <c r="J949">
        <f t="shared" si="157"/>
        <v>115.84</v>
      </c>
      <c r="K949">
        <f t="shared" si="158"/>
        <v>203.08</v>
      </c>
      <c r="L949" s="37">
        <f t="shared" si="159"/>
        <v>262.50000000000637</v>
      </c>
      <c r="M949" t="str">
        <f t="shared" si="160"/>
        <v>Short</v>
      </c>
      <c r="N949" s="39">
        <f t="shared" si="161"/>
        <v>0</v>
      </c>
      <c r="O949" s="40">
        <f t="shared" si="164"/>
        <v>-412.97500000001105</v>
      </c>
      <c r="P949" s="39">
        <f t="shared" si="162"/>
        <v>0</v>
      </c>
      <c r="Q949" s="39">
        <f t="shared" si="163"/>
        <v>0</v>
      </c>
      <c r="R949" s="39">
        <f>IF((O949 - MAX($O$15:O949)) &lt; 0, O949 - MAX($O$15:O949), 0)</f>
        <v>-1977.7250000000042</v>
      </c>
    </row>
    <row r="950" spans="1:18" x14ac:dyDescent="0.25">
      <c r="A950" s="2">
        <v>936</v>
      </c>
      <c r="B950" t="s">
        <v>936</v>
      </c>
      <c r="C950" s="8">
        <v>202.74</v>
      </c>
      <c r="D950" s="8">
        <v>118.69</v>
      </c>
      <c r="E950" s="17">
        <f t="shared" si="154"/>
        <v>0.53540931788583979</v>
      </c>
      <c r="F950" s="2">
        <f>+IF(A950&gt;$C$3,AVERAGE(INDEX($E$15:$E$2531,A950-$C$3):E949),"")</f>
        <v>0.54985370815765355</v>
      </c>
      <c r="G950" s="2">
        <f>+IF(A950&gt;$C$3,STDEVA(INDEX($E$15:$E$2531,A950-$C$3):E949),"")</f>
        <v>6.3185480549697538E-3</v>
      </c>
      <c r="H950">
        <f t="shared" si="155"/>
        <v>-2.2860299781138425</v>
      </c>
      <c r="I950" s="2" t="str">
        <f t="shared" si="156"/>
        <v>Buy</v>
      </c>
      <c r="J950" t="str">
        <f t="shared" si="157"/>
        <v/>
      </c>
      <c r="K950" t="str">
        <f t="shared" si="158"/>
        <v/>
      </c>
      <c r="L950" s="37">
        <f t="shared" si="159"/>
        <v>797.49999999999955</v>
      </c>
      <c r="M950" t="str">
        <f t="shared" si="160"/>
        <v>TP</v>
      </c>
      <c r="N950" s="39">
        <f t="shared" si="161"/>
        <v>797.49999999999955</v>
      </c>
      <c r="O950" s="40">
        <f t="shared" si="164"/>
        <v>384.52499999998849</v>
      </c>
      <c r="P950" s="39">
        <f t="shared" si="162"/>
        <v>3.75</v>
      </c>
      <c r="Q950" s="39">
        <f t="shared" si="163"/>
        <v>0</v>
      </c>
      <c r="R950" s="39">
        <f>IF((O950 - MAX($O$15:O950)) &lt; 0, O950 - MAX($O$15:O950), 0)</f>
        <v>-1180.2250000000047</v>
      </c>
    </row>
    <row r="951" spans="1:18" x14ac:dyDescent="0.25">
      <c r="A951" s="2">
        <v>937</v>
      </c>
      <c r="B951" t="s">
        <v>937</v>
      </c>
      <c r="C951" s="8">
        <v>200.14</v>
      </c>
      <c r="D951" s="8">
        <v>116.69</v>
      </c>
      <c r="E951" s="17">
        <f t="shared" si="154"/>
        <v>0.53949627584429405</v>
      </c>
      <c r="F951" s="2">
        <f>+IF(A951&gt;$C$3,AVERAGE(INDEX($E$15:$E$2531,A951-$C$3):E950),"")</f>
        <v>0.54887866679727926</v>
      </c>
      <c r="G951" s="2">
        <f>+IF(A951&gt;$C$3,STDEVA(INDEX($E$15:$E$2531,A951-$C$3):E950),"")</f>
        <v>7.804955879210311E-3</v>
      </c>
      <c r="H951">
        <f t="shared" si="155"/>
        <v>-1.2021068534130521</v>
      </c>
      <c r="I951" s="2" t="str">
        <f t="shared" si="156"/>
        <v/>
      </c>
      <c r="J951" t="str">
        <f t="shared" si="157"/>
        <v/>
      </c>
      <c r="K951" t="str">
        <f t="shared" si="158"/>
        <v/>
      </c>
      <c r="L951" s="37" t="str">
        <f t="shared" si="159"/>
        <v/>
      </c>
      <c r="M951" t="str">
        <f t="shared" si="160"/>
        <v/>
      </c>
      <c r="N951" s="39">
        <f t="shared" si="161"/>
        <v>0</v>
      </c>
      <c r="O951" s="40">
        <f t="shared" si="164"/>
        <v>384.52499999998849</v>
      </c>
      <c r="P951" s="39">
        <f t="shared" si="162"/>
        <v>0</v>
      </c>
      <c r="Q951" s="39">
        <f t="shared" si="163"/>
        <v>0</v>
      </c>
      <c r="R951" s="39">
        <f>IF((O951 - MAX($O$15:O951)) &lt; 0, O951 - MAX($O$15:O951), 0)</f>
        <v>-1180.2250000000047</v>
      </c>
    </row>
    <row r="952" spans="1:18" x14ac:dyDescent="0.25">
      <c r="A952" s="2">
        <v>938</v>
      </c>
      <c r="B952" t="s">
        <v>938</v>
      </c>
      <c r="C952" s="8">
        <v>201.99019999999999</v>
      </c>
      <c r="D952" s="8">
        <v>118.3</v>
      </c>
      <c r="E952" s="17">
        <f t="shared" si="154"/>
        <v>0.53499541038849507</v>
      </c>
      <c r="F952" s="2">
        <f>+IF(A952&gt;$C$3,AVERAGE(INDEX($E$15:$E$2531,A952-$C$3):E951),"")</f>
        <v>0.54858435549430451</v>
      </c>
      <c r="G952" s="2">
        <f>+IF(A952&gt;$C$3,STDEVA(INDEX($E$15:$E$2531,A952-$C$3):E951),"")</f>
        <v>8.1336273738344764E-3</v>
      </c>
      <c r="H952">
        <f t="shared" si="155"/>
        <v>-1.6707115388054876</v>
      </c>
      <c r="I952" s="2" t="str">
        <f t="shared" si="156"/>
        <v/>
      </c>
      <c r="J952" t="str">
        <f t="shared" si="157"/>
        <v/>
      </c>
      <c r="K952" t="str">
        <f t="shared" si="158"/>
        <v/>
      </c>
      <c r="L952" s="37" t="str">
        <f t="shared" si="159"/>
        <v/>
      </c>
      <c r="M952" t="str">
        <f t="shared" si="160"/>
        <v/>
      </c>
      <c r="N952" s="39">
        <f t="shared" si="161"/>
        <v>0</v>
      </c>
      <c r="O952" s="40">
        <f t="shared" si="164"/>
        <v>384.52499999998849</v>
      </c>
      <c r="P952" s="39">
        <f t="shared" si="162"/>
        <v>0</v>
      </c>
      <c r="Q952" s="39">
        <f t="shared" si="163"/>
        <v>0</v>
      </c>
      <c r="R952" s="39">
        <f>IF((O952 - MAX($O$15:O952)) &lt; 0, O952 - MAX($O$15:O952), 0)</f>
        <v>-1180.2250000000047</v>
      </c>
    </row>
    <row r="953" spans="1:18" x14ac:dyDescent="0.25">
      <c r="A953" s="2">
        <v>939</v>
      </c>
      <c r="B953" t="s">
        <v>939</v>
      </c>
      <c r="C953" s="8">
        <v>199.45</v>
      </c>
      <c r="D953" s="8">
        <v>115.7</v>
      </c>
      <c r="E953" s="17">
        <f t="shared" si="154"/>
        <v>0.54456294415178463</v>
      </c>
      <c r="F953" s="2">
        <f>+IF(A953&gt;$C$3,AVERAGE(INDEX($E$15:$E$2531,A953-$C$3):E952),"")</f>
        <v>0.54692250710005641</v>
      </c>
      <c r="G953" s="2">
        <f>+IF(A953&gt;$C$3,STDEVA(INDEX($E$15:$E$2531,A953-$C$3):E952),"")</f>
        <v>9.2680927462473108E-3</v>
      </c>
      <c r="H953">
        <f t="shared" si="155"/>
        <v>-0.25458991540920572</v>
      </c>
      <c r="I953" s="2" t="str">
        <f t="shared" si="156"/>
        <v/>
      </c>
      <c r="J953" t="str">
        <f t="shared" si="157"/>
        <v/>
      </c>
      <c r="K953" t="str">
        <f t="shared" si="158"/>
        <v/>
      </c>
      <c r="L953" s="37" t="str">
        <f t="shared" si="159"/>
        <v/>
      </c>
      <c r="M953" t="str">
        <f t="shared" si="160"/>
        <v/>
      </c>
      <c r="N953" s="39">
        <f t="shared" si="161"/>
        <v>0</v>
      </c>
      <c r="O953" s="40">
        <f t="shared" si="164"/>
        <v>384.52499999998849</v>
      </c>
      <c r="P953" s="39">
        <f t="shared" si="162"/>
        <v>0</v>
      </c>
      <c r="Q953" s="39">
        <f t="shared" si="163"/>
        <v>0</v>
      </c>
      <c r="R953" s="39">
        <f>IF((O953 - MAX($O$15:O953)) &lt; 0, O953 - MAX($O$15:O953), 0)</f>
        <v>-1180.2250000000047</v>
      </c>
    </row>
    <row r="954" spans="1:18" x14ac:dyDescent="0.25">
      <c r="A954" s="2">
        <v>940</v>
      </c>
      <c r="B954" t="s">
        <v>940</v>
      </c>
      <c r="C954" s="8">
        <v>201.92</v>
      </c>
      <c r="D954" s="8">
        <v>116.76</v>
      </c>
      <c r="E954" s="17">
        <f t="shared" si="154"/>
        <v>0.5477510333669342</v>
      </c>
      <c r="F954" s="2">
        <f>+IF(A954&gt;$C$3,AVERAGE(INDEX($E$15:$E$2531,A954-$C$3):E953),"")</f>
        <v>0.54667085696609086</v>
      </c>
      <c r="G954" s="2">
        <f>+IF(A954&gt;$C$3,STDEVA(INDEX($E$15:$E$2531,A954-$C$3):E953),"")</f>
        <v>9.3016729819673186E-3</v>
      </c>
      <c r="H954">
        <f t="shared" si="155"/>
        <v>0.11612710992285258</v>
      </c>
      <c r="I954" s="2" t="str">
        <f t="shared" si="156"/>
        <v/>
      </c>
      <c r="J954" t="str">
        <f t="shared" si="157"/>
        <v/>
      </c>
      <c r="K954" t="str">
        <f t="shared" si="158"/>
        <v/>
      </c>
      <c r="L954" s="37" t="str">
        <f t="shared" si="159"/>
        <v/>
      </c>
      <c r="M954" t="str">
        <f t="shared" si="160"/>
        <v/>
      </c>
      <c r="N954" s="39">
        <f t="shared" si="161"/>
        <v>0</v>
      </c>
      <c r="O954" s="40">
        <f t="shared" si="164"/>
        <v>384.52499999998849</v>
      </c>
      <c r="P954" s="39">
        <f t="shared" si="162"/>
        <v>0</v>
      </c>
      <c r="Q954" s="39">
        <f t="shared" si="163"/>
        <v>0</v>
      </c>
      <c r="R954" s="39">
        <f>IF((O954 - MAX($O$15:O954)) &lt; 0, O954 - MAX($O$15:O954), 0)</f>
        <v>-1180.2250000000047</v>
      </c>
    </row>
    <row r="955" spans="1:18" x14ac:dyDescent="0.25">
      <c r="A955" s="2">
        <v>941</v>
      </c>
      <c r="B955" t="s">
        <v>941</v>
      </c>
      <c r="C955" s="8">
        <v>204.84</v>
      </c>
      <c r="D955" s="8">
        <v>118.85</v>
      </c>
      <c r="E955" s="17">
        <f t="shared" si="154"/>
        <v>0.5443669927881466</v>
      </c>
      <c r="F955" s="2">
        <f>+IF(A955&gt;$C$3,AVERAGE(INDEX($E$15:$E$2531,A955-$C$3):E954),"")</f>
        <v>0.54607196752536924</v>
      </c>
      <c r="G955" s="2">
        <f>+IF(A955&gt;$C$3,STDEVA(INDEX($E$15:$E$2531,A955-$C$3):E954),"")</f>
        <v>9.0016976119682516E-3</v>
      </c>
      <c r="H955">
        <f t="shared" si="155"/>
        <v>-0.18940591105346447</v>
      </c>
      <c r="I955" s="2" t="str">
        <f t="shared" si="156"/>
        <v/>
      </c>
      <c r="J955" t="str">
        <f t="shared" si="157"/>
        <v/>
      </c>
      <c r="K955" t="str">
        <f t="shared" si="158"/>
        <v/>
      </c>
      <c r="L955" s="37" t="str">
        <f t="shared" si="159"/>
        <v/>
      </c>
      <c r="M955" t="str">
        <f t="shared" si="160"/>
        <v/>
      </c>
      <c r="N955" s="39">
        <f t="shared" si="161"/>
        <v>0</v>
      </c>
      <c r="O955" s="40">
        <f t="shared" si="164"/>
        <v>384.52499999998849</v>
      </c>
      <c r="P955" s="39">
        <f t="shared" si="162"/>
        <v>0</v>
      </c>
      <c r="Q955" s="39">
        <f t="shared" si="163"/>
        <v>0</v>
      </c>
      <c r="R955" s="39">
        <f>IF((O955 - MAX($O$15:O955)) &lt; 0, O955 - MAX($O$15:O955), 0)</f>
        <v>-1180.2250000000047</v>
      </c>
    </row>
    <row r="956" spans="1:18" x14ac:dyDescent="0.25">
      <c r="A956" s="2">
        <v>942</v>
      </c>
      <c r="B956" t="s">
        <v>942</v>
      </c>
      <c r="C956" s="8">
        <v>204.06</v>
      </c>
      <c r="D956" s="8">
        <v>118.41</v>
      </c>
      <c r="E956" s="17">
        <f t="shared" si="154"/>
        <v>0.54426088990429367</v>
      </c>
      <c r="F956" s="2">
        <f>+IF(A956&gt;$C$3,AVERAGE(INDEX($E$15:$E$2531,A956-$C$3):E955),"")</f>
        <v>0.54418051545274271</v>
      </c>
      <c r="G956" s="2">
        <f>+IF(A956&gt;$C$3,STDEVA(INDEX($E$15:$E$2531,A956-$C$3):E955),"")</f>
        <v>6.9309910755379006E-3</v>
      </c>
      <c r="H956">
        <f t="shared" si="155"/>
        <v>1.1596386530438542E-2</v>
      </c>
      <c r="I956" s="2" t="str">
        <f t="shared" si="156"/>
        <v/>
      </c>
      <c r="J956" t="str">
        <f t="shared" si="157"/>
        <v/>
      </c>
      <c r="K956" t="str">
        <f t="shared" si="158"/>
        <v/>
      </c>
      <c r="L956" s="37" t="str">
        <f t="shared" si="159"/>
        <v/>
      </c>
      <c r="M956" t="str">
        <f t="shared" si="160"/>
        <v/>
      </c>
      <c r="N956" s="39">
        <f t="shared" si="161"/>
        <v>0</v>
      </c>
      <c r="O956" s="40">
        <f t="shared" si="164"/>
        <v>384.52499999998849</v>
      </c>
      <c r="P956" s="39">
        <f t="shared" si="162"/>
        <v>0</v>
      </c>
      <c r="Q956" s="39">
        <f t="shared" si="163"/>
        <v>0</v>
      </c>
      <c r="R956" s="39">
        <f>IF((O956 - MAX($O$15:O956)) &lt; 0, O956 - MAX($O$15:O956), 0)</f>
        <v>-1180.2250000000047</v>
      </c>
    </row>
    <row r="957" spans="1:18" x14ac:dyDescent="0.25">
      <c r="A957" s="2">
        <v>943</v>
      </c>
      <c r="B957" t="s">
        <v>943</v>
      </c>
      <c r="C957" s="8">
        <v>206.12</v>
      </c>
      <c r="D957" s="8">
        <v>119.94</v>
      </c>
      <c r="E957" s="17">
        <f t="shared" si="154"/>
        <v>0.54146690571965994</v>
      </c>
      <c r="F957" s="2">
        <f>+IF(A957&gt;$C$3,AVERAGE(INDEX($E$15:$E$2531,A957-$C$3):E956),"")</f>
        <v>0.5428780162282848</v>
      </c>
      <c r="G957" s="2">
        <f>+IF(A957&gt;$C$3,STDEVA(INDEX($E$15:$E$2531,A957-$C$3):E956),"")</f>
        <v>5.3588634492849332E-3</v>
      </c>
      <c r="H957">
        <f t="shared" si="155"/>
        <v>-0.26332272168889675</v>
      </c>
      <c r="I957" s="2" t="str">
        <f t="shared" si="156"/>
        <v/>
      </c>
      <c r="J957" t="str">
        <f t="shared" si="157"/>
        <v/>
      </c>
      <c r="K957" t="str">
        <f t="shared" si="158"/>
        <v/>
      </c>
      <c r="L957" s="37" t="str">
        <f t="shared" si="159"/>
        <v/>
      </c>
      <c r="M957" t="str">
        <f t="shared" si="160"/>
        <v/>
      </c>
      <c r="N957" s="39">
        <f t="shared" si="161"/>
        <v>0</v>
      </c>
      <c r="O957" s="40">
        <f t="shared" si="164"/>
        <v>384.52499999998849</v>
      </c>
      <c r="P957" s="39">
        <f t="shared" si="162"/>
        <v>0</v>
      </c>
      <c r="Q957" s="39">
        <f t="shared" si="163"/>
        <v>0</v>
      </c>
      <c r="R957" s="39">
        <f>IF((O957 - MAX($O$15:O957)) &lt; 0, O957 - MAX($O$15:O957), 0)</f>
        <v>-1180.2250000000047</v>
      </c>
    </row>
    <row r="958" spans="1:18" x14ac:dyDescent="0.25">
      <c r="A958" s="2">
        <v>944</v>
      </c>
      <c r="B958" t="s">
        <v>944</v>
      </c>
      <c r="C958" s="8">
        <v>205.55</v>
      </c>
      <c r="D958" s="8">
        <v>119.81</v>
      </c>
      <c r="E958" s="17">
        <f t="shared" si="154"/>
        <v>0.53978215869207968</v>
      </c>
      <c r="F958" s="2">
        <f>+IF(A958&gt;$C$3,AVERAGE(INDEX($E$15:$E$2531,A958-$C$3):E957),"")</f>
        <v>0.54180072018710079</v>
      </c>
      <c r="G958" s="2">
        <f>+IF(A958&gt;$C$3,STDEVA(INDEX($E$15:$E$2531,A958-$C$3):E957),"")</f>
        <v>4.3682324668590589E-3</v>
      </c>
      <c r="H958">
        <f t="shared" si="155"/>
        <v>-0.46210029121287571</v>
      </c>
      <c r="I958" s="2" t="str">
        <f t="shared" si="156"/>
        <v/>
      </c>
      <c r="J958" t="str">
        <f t="shared" si="157"/>
        <v/>
      </c>
      <c r="K958" t="str">
        <f t="shared" si="158"/>
        <v/>
      </c>
      <c r="L958" s="37" t="str">
        <f t="shared" si="159"/>
        <v/>
      </c>
      <c r="M958" t="str">
        <f t="shared" si="160"/>
        <v/>
      </c>
      <c r="N958" s="39">
        <f t="shared" si="161"/>
        <v>0</v>
      </c>
      <c r="O958" s="40">
        <f t="shared" si="164"/>
        <v>384.52499999998849</v>
      </c>
      <c r="P958" s="39">
        <f t="shared" si="162"/>
        <v>0</v>
      </c>
      <c r="Q958" s="39">
        <f t="shared" si="163"/>
        <v>0</v>
      </c>
      <c r="R958" s="39">
        <f>IF((O958 - MAX($O$15:O958)) &lt; 0, O958 - MAX($O$15:O958), 0)</f>
        <v>-1180.2250000000047</v>
      </c>
    </row>
    <row r="959" spans="1:18" x14ac:dyDescent="0.25">
      <c r="A959" s="2">
        <v>945</v>
      </c>
      <c r="B959" t="s">
        <v>945</v>
      </c>
      <c r="C959" s="8">
        <v>204.63</v>
      </c>
      <c r="D959" s="8">
        <v>118.86</v>
      </c>
      <c r="E959" s="17">
        <f t="shared" si="154"/>
        <v>0.54325714039622308</v>
      </c>
      <c r="F959" s="2">
        <f>+IF(A959&gt;$C$3,AVERAGE(INDEX($E$15:$E$2531,A959-$C$3):E958),"")</f>
        <v>0.54134354763794756</v>
      </c>
      <c r="G959" s="2">
        <f>+IF(A959&gt;$C$3,STDEVA(INDEX($E$15:$E$2531,A959-$C$3):E958),"")</f>
        <v>4.3366460078709248E-3</v>
      </c>
      <c r="H959">
        <f t="shared" si="155"/>
        <v>0.44126100096765686</v>
      </c>
      <c r="I959" s="2" t="str">
        <f t="shared" si="156"/>
        <v/>
      </c>
      <c r="J959" t="str">
        <f t="shared" si="157"/>
        <v/>
      </c>
      <c r="K959" t="str">
        <f t="shared" si="158"/>
        <v/>
      </c>
      <c r="L959" s="37" t="str">
        <f t="shared" si="159"/>
        <v/>
      </c>
      <c r="M959" t="str">
        <f t="shared" si="160"/>
        <v/>
      </c>
      <c r="N959" s="39">
        <f t="shared" si="161"/>
        <v>0</v>
      </c>
      <c r="O959" s="40">
        <f t="shared" si="164"/>
        <v>384.52499999998849</v>
      </c>
      <c r="P959" s="39">
        <f t="shared" si="162"/>
        <v>0</v>
      </c>
      <c r="Q959" s="39">
        <f t="shared" si="163"/>
        <v>0</v>
      </c>
      <c r="R959" s="39">
        <f>IF((O959 - MAX($O$15:O959)) &lt; 0, O959 - MAX($O$15:O959), 0)</f>
        <v>-1180.2250000000047</v>
      </c>
    </row>
    <row r="960" spans="1:18" x14ac:dyDescent="0.25">
      <c r="A960" s="2">
        <v>946</v>
      </c>
      <c r="B960" t="s">
        <v>946</v>
      </c>
      <c r="C960" s="8">
        <v>206.81</v>
      </c>
      <c r="D960" s="8">
        <v>119.62</v>
      </c>
      <c r="E960" s="17">
        <f t="shared" si="154"/>
        <v>0.547480445748174</v>
      </c>
      <c r="F960" s="2">
        <f>+IF(A960&gt;$C$3,AVERAGE(INDEX($E$15:$E$2531,A960-$C$3):E959),"")</f>
        <v>0.54221552791687899</v>
      </c>
      <c r="G960" s="2">
        <f>+IF(A960&gt;$C$3,STDEVA(INDEX($E$15:$E$2531,A960-$C$3):E959),"")</f>
        <v>3.7425859511302142E-3</v>
      </c>
      <c r="H960">
        <f t="shared" si="155"/>
        <v>1.4067593637241846</v>
      </c>
      <c r="I960" s="2" t="str">
        <f t="shared" si="156"/>
        <v/>
      </c>
      <c r="J960" t="str">
        <f t="shared" si="157"/>
        <v/>
      </c>
      <c r="K960" t="str">
        <f t="shared" si="158"/>
        <v/>
      </c>
      <c r="L960" s="37" t="str">
        <f t="shared" si="159"/>
        <v/>
      </c>
      <c r="M960" t="str">
        <f t="shared" si="160"/>
        <v/>
      </c>
      <c r="N960" s="39">
        <f t="shared" si="161"/>
        <v>0</v>
      </c>
      <c r="O960" s="40">
        <f t="shared" si="164"/>
        <v>384.52499999998849</v>
      </c>
      <c r="P960" s="39">
        <f t="shared" si="162"/>
        <v>0</v>
      </c>
      <c r="Q960" s="39">
        <f t="shared" si="163"/>
        <v>0</v>
      </c>
      <c r="R960" s="39">
        <f>IF((O960 - MAX($O$15:O960)) &lt; 0, O960 - MAX($O$15:O960), 0)</f>
        <v>-1180.2250000000047</v>
      </c>
    </row>
    <row r="961" spans="1:18" x14ac:dyDescent="0.25">
      <c r="A961" s="2">
        <v>947</v>
      </c>
      <c r="B961" t="s">
        <v>947</v>
      </c>
      <c r="C961" s="8">
        <v>206.93</v>
      </c>
      <c r="D961" s="8">
        <v>119.45</v>
      </c>
      <c r="E961" s="17">
        <f t="shared" si="154"/>
        <v>0.54948269805191885</v>
      </c>
      <c r="F961" s="2">
        <f>+IF(A961&gt;$C$3,AVERAGE(INDEX($E$15:$E$2531,A961-$C$3):E960),"")</f>
        <v>0.54310265790619894</v>
      </c>
      <c r="G961" s="2">
        <f>+IF(A961&gt;$C$3,STDEVA(INDEX($E$15:$E$2531,A961-$C$3):E960),"")</f>
        <v>3.9575501921525046E-3</v>
      </c>
      <c r="H961">
        <f t="shared" si="155"/>
        <v>1.6121185672821041</v>
      </c>
      <c r="I961" s="2" t="str">
        <f t="shared" si="156"/>
        <v/>
      </c>
      <c r="J961" t="str">
        <f t="shared" si="157"/>
        <v/>
      </c>
      <c r="K961" t="str">
        <f t="shared" si="158"/>
        <v/>
      </c>
      <c r="L961" s="37" t="str">
        <f t="shared" si="159"/>
        <v/>
      </c>
      <c r="M961" t="str">
        <f t="shared" si="160"/>
        <v/>
      </c>
      <c r="N961" s="39">
        <f t="shared" si="161"/>
        <v>0</v>
      </c>
      <c r="O961" s="40">
        <f t="shared" si="164"/>
        <v>384.52499999998849</v>
      </c>
      <c r="P961" s="39">
        <f t="shared" si="162"/>
        <v>0</v>
      </c>
      <c r="Q961" s="39">
        <f t="shared" si="163"/>
        <v>0</v>
      </c>
      <c r="R961" s="39">
        <f>IF((O961 - MAX($O$15:O961)) &lt; 0, O961 - MAX($O$15:O961), 0)</f>
        <v>-1180.2250000000047</v>
      </c>
    </row>
    <row r="962" spans="1:18" x14ac:dyDescent="0.25">
      <c r="A962" s="2">
        <v>948</v>
      </c>
      <c r="B962" t="s">
        <v>948</v>
      </c>
      <c r="C962" s="8">
        <v>208.92</v>
      </c>
      <c r="D962" s="8">
        <v>120.81</v>
      </c>
      <c r="E962" s="17">
        <f t="shared" si="154"/>
        <v>0.54773234003662552</v>
      </c>
      <c r="F962" s="2">
        <f>+IF(A962&gt;$C$3,AVERAGE(INDEX($E$15:$E$2531,A962-$C$3):E961),"")</f>
        <v>0.54471235653546823</v>
      </c>
      <c r="G962" s="2">
        <f>+IF(A962&gt;$C$3,STDEVA(INDEX($E$15:$E$2531,A962-$C$3):E961),"")</f>
        <v>3.1015099355251154E-3</v>
      </c>
      <c r="H962">
        <f t="shared" si="155"/>
        <v>0.97371395350567336</v>
      </c>
      <c r="I962" s="2" t="str">
        <f t="shared" si="156"/>
        <v/>
      </c>
      <c r="J962" t="str">
        <f t="shared" si="157"/>
        <v/>
      </c>
      <c r="K962" t="str">
        <f t="shared" si="158"/>
        <v/>
      </c>
      <c r="L962" s="37" t="str">
        <f t="shared" si="159"/>
        <v/>
      </c>
      <c r="M962" t="str">
        <f t="shared" si="160"/>
        <v/>
      </c>
      <c r="N962" s="39">
        <f t="shared" si="161"/>
        <v>0</v>
      </c>
      <c r="O962" s="40">
        <f t="shared" si="164"/>
        <v>384.52499999998849</v>
      </c>
      <c r="P962" s="39">
        <f t="shared" si="162"/>
        <v>0</v>
      </c>
      <c r="Q962" s="39">
        <f t="shared" si="163"/>
        <v>0</v>
      </c>
      <c r="R962" s="39">
        <f>IF((O962 - MAX($O$15:O962)) &lt; 0, O962 - MAX($O$15:O962), 0)</f>
        <v>-1180.2250000000047</v>
      </c>
    </row>
    <row r="963" spans="1:18" x14ac:dyDescent="0.25">
      <c r="A963" s="2">
        <v>949</v>
      </c>
      <c r="B963" t="s">
        <v>949</v>
      </c>
      <c r="C963" s="8">
        <v>209.78</v>
      </c>
      <c r="D963" s="8">
        <v>121.53</v>
      </c>
      <c r="E963" s="17">
        <f t="shared" si="154"/>
        <v>0.545898216650749</v>
      </c>
      <c r="F963" s="2">
        <f>+IF(A963&gt;$C$3,AVERAGE(INDEX($E$15:$E$2531,A963-$C$3):E962),"")</f>
        <v>0.545064511633784</v>
      </c>
      <c r="G963" s="2">
        <f>+IF(A963&gt;$C$3,STDEVA(INDEX($E$15:$E$2531,A963-$C$3):E962),"")</f>
        <v>3.2583885666216303E-3</v>
      </c>
      <c r="H963">
        <f t="shared" si="155"/>
        <v>0.25586421015140215</v>
      </c>
      <c r="I963" s="2" t="str">
        <f t="shared" si="156"/>
        <v/>
      </c>
      <c r="J963" t="str">
        <f t="shared" si="157"/>
        <v/>
      </c>
      <c r="K963" t="str">
        <f t="shared" si="158"/>
        <v/>
      </c>
      <c r="L963" s="37" t="str">
        <f t="shared" si="159"/>
        <v/>
      </c>
      <c r="M963" t="str">
        <f t="shared" si="160"/>
        <v/>
      </c>
      <c r="N963" s="39">
        <f t="shared" si="161"/>
        <v>0</v>
      </c>
      <c r="O963" s="40">
        <f t="shared" si="164"/>
        <v>384.52499999998849</v>
      </c>
      <c r="P963" s="39">
        <f t="shared" si="162"/>
        <v>0</v>
      </c>
      <c r="Q963" s="39">
        <f t="shared" si="163"/>
        <v>0</v>
      </c>
      <c r="R963" s="39">
        <f>IF((O963 - MAX($O$15:O963)) &lt; 0, O963 - MAX($O$15:O963), 0)</f>
        <v>-1180.2250000000047</v>
      </c>
    </row>
    <row r="964" spans="1:18" x14ac:dyDescent="0.25">
      <c r="A964" s="2">
        <v>950</v>
      </c>
      <c r="B964" t="s">
        <v>950</v>
      </c>
      <c r="C964" s="8">
        <v>210.11</v>
      </c>
      <c r="D964" s="8">
        <v>121.91</v>
      </c>
      <c r="E964" s="17">
        <f t="shared" si="154"/>
        <v>0.54434813552390304</v>
      </c>
      <c r="F964" s="2">
        <f>+IF(A964&gt;$C$3,AVERAGE(INDEX($E$15:$E$2531,A964-$C$3):E963),"")</f>
        <v>0.5448586431097634</v>
      </c>
      <c r="G964" s="2">
        <f>+IF(A964&gt;$C$3,STDEVA(INDEX($E$15:$E$2531,A964-$C$3):E963),"")</f>
        <v>3.1231593939212189E-3</v>
      </c>
      <c r="H964">
        <f t="shared" si="155"/>
        <v>-0.16345870366206197</v>
      </c>
      <c r="I964" s="2" t="str">
        <f t="shared" si="156"/>
        <v/>
      </c>
      <c r="J964" t="str">
        <f t="shared" si="157"/>
        <v/>
      </c>
      <c r="K964" t="str">
        <f t="shared" si="158"/>
        <v/>
      </c>
      <c r="L964" s="37" t="str">
        <f t="shared" si="159"/>
        <v/>
      </c>
      <c r="M964" t="str">
        <f t="shared" si="160"/>
        <v/>
      </c>
      <c r="N964" s="39">
        <f t="shared" si="161"/>
        <v>0</v>
      </c>
      <c r="O964" s="40">
        <f t="shared" si="164"/>
        <v>384.52499999998849</v>
      </c>
      <c r="P964" s="39">
        <f t="shared" si="162"/>
        <v>0</v>
      </c>
      <c r="Q964" s="39">
        <f t="shared" si="163"/>
        <v>0</v>
      </c>
      <c r="R964" s="39">
        <f>IF((O964 - MAX($O$15:O964)) &lt; 0, O964 - MAX($O$15:O964), 0)</f>
        <v>-1180.2250000000047</v>
      </c>
    </row>
    <row r="965" spans="1:18" x14ac:dyDescent="0.25">
      <c r="A965" s="2">
        <v>951</v>
      </c>
      <c r="B965" t="s">
        <v>951</v>
      </c>
      <c r="C965" s="8">
        <v>210.13</v>
      </c>
      <c r="D965" s="8">
        <v>122.04</v>
      </c>
      <c r="E965" s="17">
        <f t="shared" si="154"/>
        <v>0.54337752695711039</v>
      </c>
      <c r="F965" s="2">
        <f>+IF(A965&gt;$C$3,AVERAGE(INDEX($E$15:$E$2531,A965-$C$3):E964),"")</f>
        <v>0.54485654785818072</v>
      </c>
      <c r="G965" s="2">
        <f>+IF(A965&gt;$C$3,STDEVA(INDEX($E$15:$E$2531,A965-$C$3):E964),"")</f>
        <v>3.1235367623190613E-3</v>
      </c>
      <c r="H965">
        <f t="shared" si="155"/>
        <v>-0.47350840205006328</v>
      </c>
      <c r="I965" s="2" t="str">
        <f t="shared" si="156"/>
        <v/>
      </c>
      <c r="J965" t="str">
        <f t="shared" si="157"/>
        <v/>
      </c>
      <c r="K965" t="str">
        <f t="shared" si="158"/>
        <v/>
      </c>
      <c r="L965" s="37" t="str">
        <f t="shared" si="159"/>
        <v/>
      </c>
      <c r="M965" t="str">
        <f t="shared" si="160"/>
        <v/>
      </c>
      <c r="N965" s="39">
        <f t="shared" si="161"/>
        <v>0</v>
      </c>
      <c r="O965" s="40">
        <f t="shared" si="164"/>
        <v>384.52499999998849</v>
      </c>
      <c r="P965" s="39">
        <f t="shared" si="162"/>
        <v>0</v>
      </c>
      <c r="Q965" s="39">
        <f t="shared" si="163"/>
        <v>0</v>
      </c>
      <c r="R965" s="39">
        <f>IF((O965 - MAX($O$15:O965)) &lt; 0, O965 - MAX($O$15:O965), 0)</f>
        <v>-1180.2250000000047</v>
      </c>
    </row>
    <row r="966" spans="1:18" x14ac:dyDescent="0.25">
      <c r="A966" s="2">
        <v>952</v>
      </c>
      <c r="B966" t="s">
        <v>952</v>
      </c>
      <c r="C966" s="8">
        <v>209.98</v>
      </c>
      <c r="D966" s="8">
        <v>122.05</v>
      </c>
      <c r="E966" s="17">
        <f t="shared" si="154"/>
        <v>0.54258149124782606</v>
      </c>
      <c r="F966" s="2">
        <f>+IF(A966&gt;$C$3,AVERAGE(INDEX($E$15:$E$2531,A966-$C$3):E965),"")</f>
        <v>0.54475839641960488</v>
      </c>
      <c r="G966" s="2">
        <f>+IF(A966&gt;$C$3,STDEVA(INDEX($E$15:$E$2531,A966-$C$3):E965),"")</f>
        <v>3.1582797201996E-3</v>
      </c>
      <c r="H966">
        <f t="shared" si="155"/>
        <v>-0.68926927461676579</v>
      </c>
      <c r="I966" s="2" t="str">
        <f t="shared" si="156"/>
        <v/>
      </c>
      <c r="J966" t="str">
        <f t="shared" si="157"/>
        <v/>
      </c>
      <c r="K966" t="str">
        <f t="shared" si="158"/>
        <v/>
      </c>
      <c r="L966" s="37" t="str">
        <f t="shared" si="159"/>
        <v/>
      </c>
      <c r="M966" t="str">
        <f t="shared" si="160"/>
        <v/>
      </c>
      <c r="N966" s="39">
        <f t="shared" si="161"/>
        <v>0</v>
      </c>
      <c r="O966" s="40">
        <f t="shared" si="164"/>
        <v>384.52499999998849</v>
      </c>
      <c r="P966" s="39">
        <f t="shared" si="162"/>
        <v>0</v>
      </c>
      <c r="Q966" s="39">
        <f t="shared" si="163"/>
        <v>0</v>
      </c>
      <c r="R966" s="39">
        <f>IF((O966 - MAX($O$15:O966)) &lt; 0, O966 - MAX($O$15:O966), 0)</f>
        <v>-1180.2250000000047</v>
      </c>
    </row>
    <row r="967" spans="1:18" x14ac:dyDescent="0.25">
      <c r="A967" s="2">
        <v>953</v>
      </c>
      <c r="B967" t="s">
        <v>953</v>
      </c>
      <c r="C967" s="8">
        <v>211.239</v>
      </c>
      <c r="D967" s="8">
        <v>122.38</v>
      </c>
      <c r="E967" s="17">
        <f t="shared" si="154"/>
        <v>0.54585923584122975</v>
      </c>
      <c r="F967" s="2">
        <f>+IF(A967&gt;$C$3,AVERAGE(INDEX($E$15:$E$2531,A967-$C$3):E966),"")</f>
        <v>0.54488223925606771</v>
      </c>
      <c r="G967" s="2">
        <f>+IF(A967&gt;$C$3,STDEVA(INDEX($E$15:$E$2531,A967-$C$3):E966),"")</f>
        <v>3.0324251432227748E-3</v>
      </c>
      <c r="H967">
        <f t="shared" si="155"/>
        <v>0.32218324905580809</v>
      </c>
      <c r="I967" s="2" t="str">
        <f t="shared" si="156"/>
        <v/>
      </c>
      <c r="J967" t="str">
        <f t="shared" si="157"/>
        <v/>
      </c>
      <c r="K967" t="str">
        <f t="shared" si="158"/>
        <v/>
      </c>
      <c r="L967" s="37" t="str">
        <f t="shared" si="159"/>
        <v/>
      </c>
      <c r="M967" t="str">
        <f t="shared" si="160"/>
        <v/>
      </c>
      <c r="N967" s="39">
        <f t="shared" si="161"/>
        <v>0</v>
      </c>
      <c r="O967" s="40">
        <f t="shared" si="164"/>
        <v>384.52499999998849</v>
      </c>
      <c r="P967" s="39">
        <f t="shared" si="162"/>
        <v>0</v>
      </c>
      <c r="Q967" s="39">
        <f t="shared" si="163"/>
        <v>0</v>
      </c>
      <c r="R967" s="39">
        <f>IF((O967 - MAX($O$15:O967)) &lt; 0, O967 - MAX($O$15:O967), 0)</f>
        <v>-1180.2250000000047</v>
      </c>
    </row>
    <row r="968" spans="1:18" x14ac:dyDescent="0.25">
      <c r="A968" s="2">
        <v>954</v>
      </c>
      <c r="B968" t="s">
        <v>954</v>
      </c>
      <c r="C968" s="8">
        <v>211.209</v>
      </c>
      <c r="D968" s="8">
        <v>122.5</v>
      </c>
      <c r="E968" s="17">
        <f t="shared" si="154"/>
        <v>0.54473713457575312</v>
      </c>
      <c r="F968" s="2">
        <f>+IF(A968&gt;$C$3,AVERAGE(INDEX($E$15:$E$2531,A968-$C$3):E967),"")</f>
        <v>0.54555747005041766</v>
      </c>
      <c r="G968" s="2">
        <f>+IF(A968&gt;$C$3,STDEVA(INDEX($E$15:$E$2531,A968-$C$3):E967),"")</f>
        <v>2.355978802204616E-3</v>
      </c>
      <c r="H968">
        <f t="shared" si="155"/>
        <v>-0.34819306264424082</v>
      </c>
      <c r="I968" s="2" t="str">
        <f t="shared" si="156"/>
        <v/>
      </c>
      <c r="J968" t="str">
        <f t="shared" si="157"/>
        <v/>
      </c>
      <c r="K968" t="str">
        <f t="shared" si="158"/>
        <v/>
      </c>
      <c r="L968" s="37" t="str">
        <f t="shared" si="159"/>
        <v/>
      </c>
      <c r="M968" t="str">
        <f t="shared" si="160"/>
        <v/>
      </c>
      <c r="N968" s="39">
        <f t="shared" si="161"/>
        <v>0</v>
      </c>
      <c r="O968" s="40">
        <f t="shared" si="164"/>
        <v>384.52499999998849</v>
      </c>
      <c r="P968" s="39">
        <f t="shared" si="162"/>
        <v>0</v>
      </c>
      <c r="Q968" s="39">
        <f t="shared" si="163"/>
        <v>0</v>
      </c>
      <c r="R968" s="39">
        <f>IF((O968 - MAX($O$15:O968)) &lt; 0, O968 - MAX($O$15:O968), 0)</f>
        <v>-1180.2250000000047</v>
      </c>
    </row>
    <row r="969" spans="1:18" x14ac:dyDescent="0.25">
      <c r="A969" s="2">
        <v>955</v>
      </c>
      <c r="B969" t="s">
        <v>955</v>
      </c>
      <c r="C969" s="8">
        <v>211.81</v>
      </c>
      <c r="D969" s="8">
        <v>122.66</v>
      </c>
      <c r="E969" s="17">
        <f t="shared" si="154"/>
        <v>0.54627334620806933</v>
      </c>
      <c r="F969" s="2">
        <f>+IF(A969&gt;$C$3,AVERAGE(INDEX($E$15:$E$2531,A969-$C$3):E968),"")</f>
        <v>0.54572191384814328</v>
      </c>
      <c r="G969" s="2">
        <f>+IF(A969&gt;$C$3,STDEVA(INDEX($E$15:$E$2531,A969-$C$3):E968),"")</f>
        <v>2.2232618728186353E-3</v>
      </c>
      <c r="H969">
        <f t="shared" si="155"/>
        <v>0.24802852361559632</v>
      </c>
      <c r="I969" s="2" t="str">
        <f t="shared" si="156"/>
        <v/>
      </c>
      <c r="J969" t="str">
        <f t="shared" si="157"/>
        <v/>
      </c>
      <c r="K969" t="str">
        <f t="shared" si="158"/>
        <v/>
      </c>
      <c r="L969" s="37" t="str">
        <f t="shared" si="159"/>
        <v/>
      </c>
      <c r="M969" t="str">
        <f t="shared" si="160"/>
        <v/>
      </c>
      <c r="N969" s="39">
        <f t="shared" si="161"/>
        <v>0</v>
      </c>
      <c r="O969" s="40">
        <f t="shared" si="164"/>
        <v>384.52499999998849</v>
      </c>
      <c r="P969" s="39">
        <f t="shared" si="162"/>
        <v>0</v>
      </c>
      <c r="Q969" s="39">
        <f t="shared" si="163"/>
        <v>0</v>
      </c>
      <c r="R969" s="39">
        <f>IF((O969 - MAX($O$15:O969)) &lt; 0, O969 - MAX($O$15:O969), 0)</f>
        <v>-1180.2250000000047</v>
      </c>
    </row>
    <row r="970" spans="1:18" x14ac:dyDescent="0.25">
      <c r="A970" s="2">
        <v>956</v>
      </c>
      <c r="B970" t="s">
        <v>956</v>
      </c>
      <c r="C970" s="8">
        <v>211.63</v>
      </c>
      <c r="D970" s="8">
        <v>122.8</v>
      </c>
      <c r="E970" s="17">
        <f t="shared" si="154"/>
        <v>0.54428245115932028</v>
      </c>
      <c r="F970" s="2">
        <f>+IF(A970&gt;$C$3,AVERAGE(INDEX($E$15:$E$2531,A970-$C$3):E969),"")</f>
        <v>0.54558779167702065</v>
      </c>
      <c r="G970" s="2">
        <f>+IF(A970&gt;$C$3,STDEVA(INDEX($E$15:$E$2531,A970-$C$3):E969),"")</f>
        <v>2.138717233358004E-3</v>
      </c>
      <c r="H970">
        <f t="shared" si="155"/>
        <v>-0.61033805560674947</v>
      </c>
      <c r="I970" s="2" t="str">
        <f t="shared" si="156"/>
        <v/>
      </c>
      <c r="J970" t="str">
        <f t="shared" si="157"/>
        <v/>
      </c>
      <c r="K970" t="str">
        <f t="shared" si="158"/>
        <v/>
      </c>
      <c r="L970" s="37" t="str">
        <f t="shared" si="159"/>
        <v/>
      </c>
      <c r="M970" t="str">
        <f t="shared" si="160"/>
        <v/>
      </c>
      <c r="N970" s="39">
        <f t="shared" si="161"/>
        <v>0</v>
      </c>
      <c r="O970" s="40">
        <f t="shared" si="164"/>
        <v>384.52499999998849</v>
      </c>
      <c r="P970" s="39">
        <f t="shared" si="162"/>
        <v>0</v>
      </c>
      <c r="Q970" s="39">
        <f t="shared" si="163"/>
        <v>0</v>
      </c>
      <c r="R970" s="39">
        <f>IF((O970 - MAX($O$15:O970)) &lt; 0, O970 - MAX($O$15:O970), 0)</f>
        <v>-1180.2250000000047</v>
      </c>
    </row>
    <row r="971" spans="1:18" x14ac:dyDescent="0.25">
      <c r="A971" s="2">
        <v>957</v>
      </c>
      <c r="B971" t="s">
        <v>957</v>
      </c>
      <c r="C971" s="8">
        <v>211.38</v>
      </c>
      <c r="D971" s="8">
        <v>123.25</v>
      </c>
      <c r="E971" s="17">
        <f t="shared" si="154"/>
        <v>0.53944264865840175</v>
      </c>
      <c r="F971" s="2">
        <f>+IF(A971&gt;$C$3,AVERAGE(INDEX($E$15:$E$2531,A971-$C$3):E970),"")</f>
        <v>0.54500998646673193</v>
      </c>
      <c r="G971" s="2">
        <f>+IF(A971&gt;$C$3,STDEVA(INDEX($E$15:$E$2531,A971-$C$3):E970),"")</f>
        <v>1.5859452892004044E-3</v>
      </c>
      <c r="H971">
        <f t="shared" si="155"/>
        <v>-3.5104223621340083</v>
      </c>
      <c r="I971" s="2" t="str">
        <f t="shared" si="156"/>
        <v>Buy</v>
      </c>
      <c r="J971">
        <f t="shared" si="157"/>
        <v>211.38</v>
      </c>
      <c r="K971">
        <f t="shared" si="158"/>
        <v>123.25</v>
      </c>
      <c r="L971" s="37" t="str">
        <f t="shared" si="159"/>
        <v/>
      </c>
      <c r="M971" t="str">
        <f t="shared" si="160"/>
        <v>Long</v>
      </c>
      <c r="N971" s="39">
        <f t="shared" si="161"/>
        <v>0</v>
      </c>
      <c r="O971" s="40">
        <f t="shared" si="164"/>
        <v>384.52499999998849</v>
      </c>
      <c r="P971" s="39">
        <f t="shared" si="162"/>
        <v>3.75</v>
      </c>
      <c r="Q971" s="39">
        <f t="shared" si="163"/>
        <v>4182.875</v>
      </c>
      <c r="R971" s="39">
        <f>IF((O971 - MAX($O$15:O971)) &lt; 0, O971 - MAX($O$15:O971), 0)</f>
        <v>-1180.2250000000047</v>
      </c>
    </row>
    <row r="972" spans="1:18" x14ac:dyDescent="0.25">
      <c r="A972" s="2">
        <v>958</v>
      </c>
      <c r="B972" t="s">
        <v>958</v>
      </c>
      <c r="C972" s="8">
        <v>210.66</v>
      </c>
      <c r="D972" s="8">
        <v>122.58</v>
      </c>
      <c r="E972" s="17">
        <f t="shared" si="154"/>
        <v>0.54148158135081015</v>
      </c>
      <c r="F972" s="2">
        <f>+IF(A972&gt;$C$3,AVERAGE(INDEX($E$15:$E$2531,A972-$C$3):E971),"")</f>
        <v>0.54408890964692924</v>
      </c>
      <c r="G972" s="2">
        <f>+IF(A972&gt;$C$3,STDEVA(INDEX($E$15:$E$2531,A972-$C$3):E971),"")</f>
        <v>2.1233928753131349E-3</v>
      </c>
      <c r="H972">
        <f t="shared" si="155"/>
        <v>-1.2279066801213567</v>
      </c>
      <c r="I972" s="2" t="str">
        <f t="shared" si="156"/>
        <v/>
      </c>
      <c r="J972">
        <f t="shared" si="157"/>
        <v>211.38</v>
      </c>
      <c r="K972">
        <f t="shared" si="158"/>
        <v>123.25</v>
      </c>
      <c r="L972" s="37">
        <f t="shared" si="159"/>
        <v>-12.499999999999289</v>
      </c>
      <c r="M972" t="str">
        <f t="shared" si="160"/>
        <v>Long</v>
      </c>
      <c r="N972" s="39">
        <f t="shared" si="161"/>
        <v>0</v>
      </c>
      <c r="O972" s="40">
        <f t="shared" si="164"/>
        <v>384.52499999998849</v>
      </c>
      <c r="P972" s="39">
        <f t="shared" si="162"/>
        <v>0</v>
      </c>
      <c r="Q972" s="39">
        <f t="shared" si="163"/>
        <v>0</v>
      </c>
      <c r="R972" s="39">
        <f>IF((O972 - MAX($O$15:O972)) &lt; 0, O972 - MAX($O$15:O972), 0)</f>
        <v>-1180.2250000000047</v>
      </c>
    </row>
    <row r="973" spans="1:18" x14ac:dyDescent="0.25">
      <c r="A973" s="2">
        <v>959</v>
      </c>
      <c r="B973" t="s">
        <v>959</v>
      </c>
      <c r="C973" s="8">
        <v>211.99</v>
      </c>
      <c r="D973" s="8">
        <v>123.47</v>
      </c>
      <c r="E973" s="17">
        <f t="shared" si="154"/>
        <v>0.54054089216850887</v>
      </c>
      <c r="F973" s="2">
        <f>+IF(A973&gt;$C$3,AVERAGE(INDEX($E$15:$E$2531,A973-$C$3):E972),"")</f>
        <v>0.54359817239138053</v>
      </c>
      <c r="G973" s="2">
        <f>+IF(A973&gt;$C$3,STDEVA(INDEX($E$15:$E$2531,A973-$C$3):E972),"")</f>
        <v>2.1629707564847158E-3</v>
      </c>
      <c r="H973">
        <f t="shared" si="155"/>
        <v>-1.4134635032423588</v>
      </c>
      <c r="I973" s="2" t="str">
        <f t="shared" si="156"/>
        <v/>
      </c>
      <c r="J973">
        <f t="shared" si="157"/>
        <v>211.38</v>
      </c>
      <c r="K973">
        <f t="shared" si="158"/>
        <v>123.25</v>
      </c>
      <c r="L973" s="37">
        <f t="shared" si="159"/>
        <v>97.500000000003695</v>
      </c>
      <c r="M973" t="str">
        <f t="shared" si="160"/>
        <v>Long</v>
      </c>
      <c r="N973" s="39">
        <f t="shared" si="161"/>
        <v>0</v>
      </c>
      <c r="O973" s="40">
        <f t="shared" si="164"/>
        <v>384.52499999998849</v>
      </c>
      <c r="P973" s="39">
        <f t="shared" si="162"/>
        <v>0</v>
      </c>
      <c r="Q973" s="39">
        <f t="shared" si="163"/>
        <v>0</v>
      </c>
      <c r="R973" s="39">
        <f>IF((O973 - MAX($O$15:O973)) &lt; 0, O973 - MAX($O$15:O973), 0)</f>
        <v>-1180.2250000000047</v>
      </c>
    </row>
    <row r="974" spans="1:18" x14ac:dyDescent="0.25">
      <c r="A974" s="2">
        <v>960</v>
      </c>
      <c r="B974" t="s">
        <v>960</v>
      </c>
      <c r="C974" s="8">
        <v>211.12</v>
      </c>
      <c r="D974" s="8">
        <v>122.74</v>
      </c>
      <c r="E974" s="17">
        <f t="shared" si="154"/>
        <v>0.54235839523411777</v>
      </c>
      <c r="F974" s="2">
        <f>+IF(A974&gt;$C$3,AVERAGE(INDEX($E$15:$E$2531,A974-$C$3):E973),"")</f>
        <v>0.54317514535189226</v>
      </c>
      <c r="G974" s="2">
        <f>+IF(A974&gt;$C$3,STDEVA(INDEX($E$15:$E$2531,A974-$C$3):E973),"")</f>
        <v>2.3611832500633899E-3</v>
      </c>
      <c r="H974">
        <f t="shared" si="155"/>
        <v>-0.34590712845034904</v>
      </c>
      <c r="I974" s="2" t="str">
        <f t="shared" si="156"/>
        <v/>
      </c>
      <c r="J974">
        <f t="shared" si="157"/>
        <v>211.38</v>
      </c>
      <c r="K974">
        <f t="shared" si="158"/>
        <v>123.25</v>
      </c>
      <c r="L974" s="37">
        <f t="shared" si="159"/>
        <v>62.500000000003553</v>
      </c>
      <c r="M974" t="str">
        <f t="shared" si="160"/>
        <v>Long</v>
      </c>
      <c r="N974" s="39">
        <f t="shared" si="161"/>
        <v>0</v>
      </c>
      <c r="O974" s="40">
        <f t="shared" si="164"/>
        <v>384.52499999998849</v>
      </c>
      <c r="P974" s="39">
        <f t="shared" si="162"/>
        <v>0</v>
      </c>
      <c r="Q974" s="39">
        <f t="shared" si="163"/>
        <v>0</v>
      </c>
      <c r="R974" s="39">
        <f>IF((O974 - MAX($O$15:O974)) &lt; 0, O974 - MAX($O$15:O974), 0)</f>
        <v>-1180.2250000000047</v>
      </c>
    </row>
    <row r="975" spans="1:18" x14ac:dyDescent="0.25">
      <c r="A975" s="2">
        <v>961</v>
      </c>
      <c r="B975" t="s">
        <v>961</v>
      </c>
      <c r="C975" s="8">
        <v>210.23009999999999</v>
      </c>
      <c r="D975" s="8">
        <v>122.36</v>
      </c>
      <c r="E975" s="17">
        <f t="shared" si="154"/>
        <v>0.54123512586372335</v>
      </c>
      <c r="F975" s="2">
        <f>+IF(A975&gt;$C$3,AVERAGE(INDEX($E$15:$E$2531,A975-$C$3):E974),"")</f>
        <v>0.54306190849378189</v>
      </c>
      <c r="G975" s="2">
        <f>+IF(A975&gt;$C$3,STDEVA(INDEX($E$15:$E$2531,A975-$C$3):E974),"")</f>
        <v>2.3746633942908863E-3</v>
      </c>
      <c r="H975">
        <f t="shared" si="155"/>
        <v>-0.76928066287223817</v>
      </c>
      <c r="I975" s="2" t="str">
        <f t="shared" si="156"/>
        <v/>
      </c>
      <c r="J975">
        <f t="shared" si="157"/>
        <v>211.38</v>
      </c>
      <c r="K975">
        <f t="shared" si="158"/>
        <v>123.25</v>
      </c>
      <c r="L975" s="37">
        <f t="shared" si="159"/>
        <v>-64.975000000000449</v>
      </c>
      <c r="M975" t="str">
        <f t="shared" si="160"/>
        <v>Long</v>
      </c>
      <c r="N975" s="39">
        <f t="shared" si="161"/>
        <v>0</v>
      </c>
      <c r="O975" s="40">
        <f t="shared" si="164"/>
        <v>384.52499999998849</v>
      </c>
      <c r="P975" s="39">
        <f t="shared" si="162"/>
        <v>0</v>
      </c>
      <c r="Q975" s="39">
        <f t="shared" si="163"/>
        <v>0</v>
      </c>
      <c r="R975" s="39">
        <f>IF((O975 - MAX($O$15:O975)) &lt; 0, O975 - MAX($O$15:O975), 0)</f>
        <v>-1180.2250000000047</v>
      </c>
    </row>
    <row r="976" spans="1:18" x14ac:dyDescent="0.25">
      <c r="A976" s="2">
        <v>962</v>
      </c>
      <c r="B976" t="s">
        <v>962</v>
      </c>
      <c r="C976" s="8">
        <v>210.46</v>
      </c>
      <c r="D976" s="8">
        <v>122.72</v>
      </c>
      <c r="E976" s="17">
        <f t="shared" ref="E976:E1039" si="165">+LN(C976/D976)</f>
        <v>0.53939027369372017</v>
      </c>
      <c r="F976" s="2">
        <f>+IF(A976&gt;$C$3,AVERAGE(INDEX($E$15:$E$2531,A976-$C$3):E975),"")</f>
        <v>0.54291231233999282</v>
      </c>
      <c r="G976" s="2">
        <f>+IF(A976&gt;$C$3,STDEVA(INDEX($E$15:$E$2531,A976-$C$3):E975),"")</f>
        <v>2.4499268574208512E-3</v>
      </c>
      <c r="H976">
        <f t="shared" ref="H976:H1039" si="166">+IF(F976="","",(E976-F976)/G976)</f>
        <v>-1.4376097129611702</v>
      </c>
      <c r="I976" s="2" t="str">
        <f t="shared" ref="I976:I1039" si="167">+IF(H976="","",IF(H976&lt;$C$4,"Buy",IF(H976&gt;$C$5,"Sell","")))</f>
        <v/>
      </c>
      <c r="J976">
        <f t="shared" ref="J976:J1039" si="168">IF(M976=M975, J975, IF(OR(M976="TP", M976="SL"), "", IF(I976="Buy", C976, IF(I976="Sell", D976, ""))))</f>
        <v>211.38</v>
      </c>
      <c r="K976">
        <f t="shared" ref="K976:K1039" si="169">IF(M976=M975, K975, IF(OR(M976="TP", M976="SL"), "",IF(I976="Buy", D976, IF(I976="Sell", C976, ""))))</f>
        <v>123.25</v>
      </c>
      <c r="L976" s="37">
        <f t="shared" ref="L976:L1039" si="170">IF(M975="Long", (C976-J975)*$C$8+(K975-D976)*$C$9, IF(M975="Short", (K975-C976)*$C$8+(D976-J975)*$C$9, ""))</f>
        <v>-97.499999999996589</v>
      </c>
      <c r="M976" t="str">
        <f t="shared" ref="M976:M1039" si="171">IF(OR(M975="", M975="SL", M975="TP"), IF(I976="Sell","Short",(IF(I976="Buy","Long",I976))), IF(L976="", "", IF(L976&lt;$C$6, "SL", IF(L976&gt;$C$7, "TP", M975))))</f>
        <v>Long</v>
      </c>
      <c r="N976" s="39">
        <f t="shared" ref="N976:N1039" si="172">IF(OR(M976="TP", M976="SL"), L976, 0)</f>
        <v>0</v>
      </c>
      <c r="O976" s="40">
        <f t="shared" si="164"/>
        <v>384.52499999998849</v>
      </c>
      <c r="P976" s="39">
        <f t="shared" ref="P976:P1039" si="173">IF(OR(AND(I976&lt;&gt;"", J975=""), OR(M976="TP", M976="SL",)), ($C$9+$C$8)*$C$11, 0)</f>
        <v>0</v>
      </c>
      <c r="Q976" s="39">
        <f t="shared" ref="Q976:Q1039" si="174">IF(AND(I976&lt;&gt;"",J975=""),(D976*$C$9+C976*$C$8)*$C$10,0)</f>
        <v>0</v>
      </c>
      <c r="R976" s="39">
        <f>IF((O976 - MAX($O$15:O976)) &lt; 0, O976 - MAX($O$15:O976), 0)</f>
        <v>-1180.2250000000047</v>
      </c>
    </row>
    <row r="977" spans="1:18" x14ac:dyDescent="0.25">
      <c r="A977" s="2">
        <v>963</v>
      </c>
      <c r="B977" t="s">
        <v>963</v>
      </c>
      <c r="C977" s="8">
        <v>207.5</v>
      </c>
      <c r="D977" s="8">
        <v>121.17</v>
      </c>
      <c r="E977" s="17">
        <f t="shared" si="165"/>
        <v>0.5379368214273218</v>
      </c>
      <c r="F977" s="2">
        <f>+IF(A977&gt;$C$3,AVERAGE(INDEX($E$15:$E$2531,A977-$C$3):E976),"")</f>
        <v>0.54219353876804721</v>
      </c>
      <c r="G977" s="2">
        <f>+IF(A977&gt;$C$3,STDEVA(INDEX($E$15:$E$2531,A977-$C$3):E976),"")</f>
        <v>2.4261031492870525E-3</v>
      </c>
      <c r="H977">
        <f t="shared" si="166"/>
        <v>-1.7545492004230383</v>
      </c>
      <c r="I977" s="2" t="str">
        <f t="shared" si="167"/>
        <v>Buy</v>
      </c>
      <c r="J977" t="str">
        <f t="shared" si="168"/>
        <v/>
      </c>
      <c r="K977" t="str">
        <f t="shared" si="169"/>
        <v/>
      </c>
      <c r="L977" s="37">
        <f t="shared" si="170"/>
        <v>-449.99999999999932</v>
      </c>
      <c r="M977" t="str">
        <f t="shared" si="171"/>
        <v>SL</v>
      </c>
      <c r="N977" s="39">
        <f t="shared" si="172"/>
        <v>-449.99999999999932</v>
      </c>
      <c r="O977" s="40">
        <f t="shared" ref="O977:O1040" si="175">+N977+O976</f>
        <v>-65.475000000010823</v>
      </c>
      <c r="P977" s="39">
        <f t="shared" si="173"/>
        <v>3.75</v>
      </c>
      <c r="Q977" s="39">
        <f t="shared" si="174"/>
        <v>0</v>
      </c>
      <c r="R977" s="39">
        <f>IF((O977 - MAX($O$15:O977)) &lt; 0, O977 - MAX($O$15:O977), 0)</f>
        <v>-1630.225000000004</v>
      </c>
    </row>
    <row r="978" spans="1:18" x14ac:dyDescent="0.25">
      <c r="A978" s="2">
        <v>964</v>
      </c>
      <c r="B978" t="s">
        <v>964</v>
      </c>
      <c r="C978" s="8">
        <v>208.36</v>
      </c>
      <c r="D978" s="8">
        <v>121.7</v>
      </c>
      <c r="E978" s="17">
        <f t="shared" si="165"/>
        <v>0.53770835288350938</v>
      </c>
      <c r="F978" s="2">
        <f>+IF(A978&gt;$C$3,AVERAGE(INDEX($E$15:$E$2531,A978-$C$3):E977),"")</f>
        <v>0.54143794841822157</v>
      </c>
      <c r="G978" s="2">
        <f>+IF(A978&gt;$C$3,STDEVA(INDEX($E$15:$E$2531,A978-$C$3):E977),"")</f>
        <v>2.5884194941834214E-3</v>
      </c>
      <c r="H978">
        <f t="shared" si="166"/>
        <v>-1.4408775482850329</v>
      </c>
      <c r="I978" s="2" t="str">
        <f t="shared" si="167"/>
        <v/>
      </c>
      <c r="J978" t="str">
        <f t="shared" si="168"/>
        <v/>
      </c>
      <c r="K978" t="str">
        <f t="shared" si="169"/>
        <v/>
      </c>
      <c r="L978" s="37" t="str">
        <f t="shared" si="170"/>
        <v/>
      </c>
      <c r="M978" t="str">
        <f t="shared" si="171"/>
        <v/>
      </c>
      <c r="N978" s="39">
        <f t="shared" si="172"/>
        <v>0</v>
      </c>
      <c r="O978" s="40">
        <f t="shared" si="175"/>
        <v>-65.475000000010823</v>
      </c>
      <c r="P978" s="39">
        <f t="shared" si="173"/>
        <v>0</v>
      </c>
      <c r="Q978" s="39">
        <f t="shared" si="174"/>
        <v>0</v>
      </c>
      <c r="R978" s="39">
        <f>IF((O978 - MAX($O$15:O978)) &lt; 0, O978 - MAX($O$15:O978), 0)</f>
        <v>-1630.225000000004</v>
      </c>
    </row>
    <row r="979" spans="1:18" x14ac:dyDescent="0.25">
      <c r="A979" s="2">
        <v>965</v>
      </c>
      <c r="B979" t="s">
        <v>965</v>
      </c>
      <c r="C979" s="8">
        <v>204.98</v>
      </c>
      <c r="D979" s="8">
        <v>120.3</v>
      </c>
      <c r="E979" s="17">
        <f t="shared" si="165"/>
        <v>0.53292379042278359</v>
      </c>
      <c r="F979" s="2">
        <f>+IF(A979&gt;$C$3,AVERAGE(INDEX($E$15:$E$2531,A979-$C$3):E978),"")</f>
        <v>0.54048628249327046</v>
      </c>
      <c r="G979" s="2">
        <f>+IF(A979&gt;$C$3,STDEVA(INDEX($E$15:$E$2531,A979-$C$3):E978),"")</f>
        <v>2.1206462044330941E-3</v>
      </c>
      <c r="H979">
        <f t="shared" si="166"/>
        <v>-3.5661262376901424</v>
      </c>
      <c r="I979" s="2" t="str">
        <f t="shared" si="167"/>
        <v>Buy</v>
      </c>
      <c r="J979">
        <f t="shared" si="168"/>
        <v>204.98</v>
      </c>
      <c r="K979">
        <f t="shared" si="169"/>
        <v>120.3</v>
      </c>
      <c r="L979" s="37" t="str">
        <f t="shared" si="170"/>
        <v/>
      </c>
      <c r="M979" t="str">
        <f t="shared" si="171"/>
        <v>Long</v>
      </c>
      <c r="N979" s="39">
        <f t="shared" si="172"/>
        <v>0</v>
      </c>
      <c r="O979" s="40">
        <f t="shared" si="175"/>
        <v>-65.475000000010823</v>
      </c>
      <c r="P979" s="39">
        <f t="shared" si="173"/>
        <v>3.75</v>
      </c>
      <c r="Q979" s="39">
        <f t="shared" si="174"/>
        <v>4066</v>
      </c>
      <c r="R979" s="39">
        <f>IF((O979 - MAX($O$15:O979)) &lt; 0, O979 - MAX($O$15:O979), 0)</f>
        <v>-1630.225000000004</v>
      </c>
    </row>
    <row r="980" spans="1:18" x14ac:dyDescent="0.25">
      <c r="A980" s="2">
        <v>966</v>
      </c>
      <c r="B980" t="s">
        <v>966</v>
      </c>
      <c r="C980" s="8">
        <v>204.5</v>
      </c>
      <c r="D980" s="8">
        <v>121.04</v>
      </c>
      <c r="E980" s="17">
        <f t="shared" si="165"/>
        <v>0.5244469060027559</v>
      </c>
      <c r="F980" s="2">
        <f>+IF(A980&gt;$C$3,AVERAGE(INDEX($E$15:$E$2531,A980-$C$3):E979),"")</f>
        <v>0.53922420907809965</v>
      </c>
      <c r="G980" s="2">
        <f>+IF(A980&gt;$C$3,STDEVA(INDEX($E$15:$E$2531,A980-$C$3):E979),"")</f>
        <v>2.8377378451541714E-3</v>
      </c>
      <c r="H980">
        <f t="shared" si="166"/>
        <v>-5.2074236175755395</v>
      </c>
      <c r="I980" s="2" t="str">
        <f t="shared" si="167"/>
        <v>Buy</v>
      </c>
      <c r="J980" t="str">
        <f t="shared" si="168"/>
        <v/>
      </c>
      <c r="K980" t="str">
        <f t="shared" si="169"/>
        <v/>
      </c>
      <c r="L980" s="37">
        <f t="shared" si="170"/>
        <v>-304.99999999999972</v>
      </c>
      <c r="M980" t="str">
        <f t="shared" si="171"/>
        <v>SL</v>
      </c>
      <c r="N980" s="39">
        <f t="shared" si="172"/>
        <v>-304.99999999999972</v>
      </c>
      <c r="O980" s="40">
        <f t="shared" si="175"/>
        <v>-370.47500000001054</v>
      </c>
      <c r="P980" s="39">
        <f t="shared" si="173"/>
        <v>3.75</v>
      </c>
      <c r="Q980" s="39">
        <f t="shared" si="174"/>
        <v>0</v>
      </c>
      <c r="R980" s="39">
        <f>IF((O980 - MAX($O$15:O980)) &lt; 0, O980 - MAX($O$15:O980), 0)</f>
        <v>-1935.2250000000038</v>
      </c>
    </row>
    <row r="981" spans="1:18" x14ac:dyDescent="0.25">
      <c r="A981" s="2">
        <v>967</v>
      </c>
      <c r="B981" t="s">
        <v>967</v>
      </c>
      <c r="C981" s="8">
        <v>207.1</v>
      </c>
      <c r="D981" s="8">
        <v>123.05</v>
      </c>
      <c r="E981" s="17">
        <f t="shared" si="165"/>
        <v>0.52061099156447355</v>
      </c>
      <c r="F981" s="2">
        <f>+IF(A981&gt;$C$3,AVERAGE(INDEX($E$15:$E$2531,A981-$C$3):E980),"")</f>
        <v>0.5375580154496945</v>
      </c>
      <c r="G981" s="2">
        <f>+IF(A981&gt;$C$3,STDEVA(INDEX($E$15:$E$2531,A981-$C$3):E980),"")</f>
        <v>5.6762356373617415E-3</v>
      </c>
      <c r="H981">
        <f t="shared" si="166"/>
        <v>-2.9856096483509917</v>
      </c>
      <c r="I981" s="2" t="str">
        <f t="shared" si="167"/>
        <v>Buy</v>
      </c>
      <c r="J981">
        <f t="shared" si="168"/>
        <v>207.1</v>
      </c>
      <c r="K981">
        <f t="shared" si="169"/>
        <v>123.05</v>
      </c>
      <c r="L981" s="37" t="str">
        <f t="shared" si="170"/>
        <v/>
      </c>
      <c r="M981" t="str">
        <f t="shared" si="171"/>
        <v>Long</v>
      </c>
      <c r="N981" s="39">
        <f t="shared" si="172"/>
        <v>0</v>
      </c>
      <c r="O981" s="40">
        <f t="shared" si="175"/>
        <v>-370.47500000001054</v>
      </c>
      <c r="P981" s="39">
        <f t="shared" si="173"/>
        <v>3.75</v>
      </c>
      <c r="Q981" s="39">
        <f t="shared" si="174"/>
        <v>4126.875</v>
      </c>
      <c r="R981" s="39">
        <f>IF((O981 - MAX($O$15:O981)) &lt; 0, O981 - MAX($O$15:O981), 0)</f>
        <v>-1935.2250000000038</v>
      </c>
    </row>
    <row r="982" spans="1:18" x14ac:dyDescent="0.25">
      <c r="A982" s="2">
        <v>968</v>
      </c>
      <c r="B982" t="s">
        <v>968</v>
      </c>
      <c r="C982" s="8">
        <v>205.8272</v>
      </c>
      <c r="D982" s="8">
        <v>122.61</v>
      </c>
      <c r="E982" s="17">
        <f t="shared" si="165"/>
        <v>0.51802839557492031</v>
      </c>
      <c r="F982" s="2">
        <f>+IF(A982&gt;$C$3,AVERAGE(INDEX($E$15:$E$2531,A982-$C$3):E981),"")</f>
        <v>0.53523906102899044</v>
      </c>
      <c r="G982" s="2">
        <f>+IF(A982&gt;$C$3,STDEVA(INDEX($E$15:$E$2531,A982-$C$3):E981),"")</f>
        <v>7.7553732246179773E-3</v>
      </c>
      <c r="H982">
        <f t="shared" si="166"/>
        <v>-2.2191924173859356</v>
      </c>
      <c r="I982" s="2" t="str">
        <f t="shared" si="167"/>
        <v>Buy</v>
      </c>
      <c r="J982" t="str">
        <f t="shared" si="168"/>
        <v/>
      </c>
      <c r="K982" t="str">
        <f t="shared" si="169"/>
        <v/>
      </c>
      <c r="L982" s="37">
        <f t="shared" si="170"/>
        <v>-208.19999999999794</v>
      </c>
      <c r="M982" t="str">
        <f t="shared" si="171"/>
        <v>SL</v>
      </c>
      <c r="N982" s="39">
        <f t="shared" si="172"/>
        <v>-208.19999999999794</v>
      </c>
      <c r="O982" s="40">
        <f t="shared" si="175"/>
        <v>-578.67500000000848</v>
      </c>
      <c r="P982" s="39">
        <f t="shared" si="173"/>
        <v>3.75</v>
      </c>
      <c r="Q982" s="39">
        <f t="shared" si="174"/>
        <v>0</v>
      </c>
      <c r="R982" s="39">
        <f>IF((O982 - MAX($O$15:O982)) &lt; 0, O982 - MAX($O$15:O982), 0)</f>
        <v>-2143.4250000000015</v>
      </c>
    </row>
    <row r="983" spans="1:18" x14ac:dyDescent="0.25">
      <c r="A983" s="2">
        <v>969</v>
      </c>
      <c r="B983" t="s">
        <v>969</v>
      </c>
      <c r="C983" s="8">
        <v>208.58</v>
      </c>
      <c r="D983" s="8">
        <v>123.33</v>
      </c>
      <c r="E983" s="17">
        <f t="shared" si="165"/>
        <v>0.52545897111517004</v>
      </c>
      <c r="F983" s="2">
        <f>+IF(A983&gt;$C$3,AVERAGE(INDEX($E$15:$E$2531,A983-$C$3):E982),"")</f>
        <v>0.53273767251859172</v>
      </c>
      <c r="G983" s="2">
        <f>+IF(A983&gt;$C$3,STDEVA(INDEX($E$15:$E$2531,A983-$C$3):E982),"")</f>
        <v>9.3069302299773927E-3</v>
      </c>
      <c r="H983">
        <f t="shared" si="166"/>
        <v>-0.78207327481376898</v>
      </c>
      <c r="I983" s="2" t="str">
        <f t="shared" si="167"/>
        <v/>
      </c>
      <c r="J983" t="str">
        <f t="shared" si="168"/>
        <v/>
      </c>
      <c r="K983" t="str">
        <f t="shared" si="169"/>
        <v/>
      </c>
      <c r="L983" s="37" t="str">
        <f t="shared" si="170"/>
        <v/>
      </c>
      <c r="M983" t="str">
        <f t="shared" si="171"/>
        <v/>
      </c>
      <c r="N983" s="39">
        <f t="shared" si="172"/>
        <v>0</v>
      </c>
      <c r="O983" s="40">
        <f t="shared" si="175"/>
        <v>-578.67500000000848</v>
      </c>
      <c r="P983" s="39">
        <f t="shared" si="173"/>
        <v>0</v>
      </c>
      <c r="Q983" s="39">
        <f t="shared" si="174"/>
        <v>0</v>
      </c>
      <c r="R983" s="39">
        <f>IF((O983 - MAX($O$15:O983)) &lt; 0, O983 - MAX($O$15:O983), 0)</f>
        <v>-2143.4250000000015</v>
      </c>
    </row>
    <row r="984" spans="1:18" x14ac:dyDescent="0.25">
      <c r="A984" s="2">
        <v>970</v>
      </c>
      <c r="B984" t="s">
        <v>970</v>
      </c>
      <c r="C984" s="8">
        <v>207.96</v>
      </c>
      <c r="D984" s="8">
        <v>123.66</v>
      </c>
      <c r="E984" s="17">
        <f t="shared" si="165"/>
        <v>0.51980988938509243</v>
      </c>
      <c r="F984" s="2">
        <f>+IF(A984&gt;$C$3,AVERAGE(INDEX($E$15:$E$2531,A984-$C$3):E983),"")</f>
        <v>0.53085995872759761</v>
      </c>
      <c r="G984" s="2">
        <f>+IF(A984&gt;$C$3,STDEVA(INDEX($E$15:$E$2531,A984-$C$3):E983),"")</f>
        <v>8.8150475698408979E-3</v>
      </c>
      <c r="H984">
        <f t="shared" si="166"/>
        <v>-1.2535461952934905</v>
      </c>
      <c r="I984" s="2" t="str">
        <f t="shared" si="167"/>
        <v/>
      </c>
      <c r="J984" t="str">
        <f t="shared" si="168"/>
        <v/>
      </c>
      <c r="K984" t="str">
        <f t="shared" si="169"/>
        <v/>
      </c>
      <c r="L984" s="37" t="str">
        <f t="shared" si="170"/>
        <v/>
      </c>
      <c r="M984" t="str">
        <f t="shared" si="171"/>
        <v/>
      </c>
      <c r="N984" s="39">
        <f t="shared" si="172"/>
        <v>0</v>
      </c>
      <c r="O984" s="40">
        <f t="shared" si="175"/>
        <v>-578.67500000000848</v>
      </c>
      <c r="P984" s="39">
        <f t="shared" si="173"/>
        <v>0</v>
      </c>
      <c r="Q984" s="39">
        <f t="shared" si="174"/>
        <v>0</v>
      </c>
      <c r="R984" s="39">
        <f>IF((O984 - MAX($O$15:O984)) &lt; 0, O984 - MAX($O$15:O984), 0)</f>
        <v>-2143.4250000000015</v>
      </c>
    </row>
    <row r="985" spans="1:18" x14ac:dyDescent="0.25">
      <c r="A985" s="2">
        <v>971</v>
      </c>
      <c r="B985" t="s">
        <v>971</v>
      </c>
      <c r="C985" s="8">
        <v>210.46</v>
      </c>
      <c r="D985" s="8">
        <v>124.65</v>
      </c>
      <c r="E985" s="17">
        <f t="shared" si="165"/>
        <v>0.52378580134309916</v>
      </c>
      <c r="F985" s="2">
        <f>+IF(A985&gt;$C$3,AVERAGE(INDEX($E$15:$E$2531,A985-$C$3):E984),"")</f>
        <v>0.5284793768966386</v>
      </c>
      <c r="G985" s="2">
        <f>+IF(A985&gt;$C$3,STDEVA(INDEX($E$15:$E$2531,A985-$C$3):E984),"")</f>
        <v>8.552016720890036E-3</v>
      </c>
      <c r="H985">
        <f t="shared" si="166"/>
        <v>-0.54882675124739078</v>
      </c>
      <c r="I985" s="2" t="str">
        <f t="shared" si="167"/>
        <v/>
      </c>
      <c r="J985" t="str">
        <f t="shared" si="168"/>
        <v/>
      </c>
      <c r="K985" t="str">
        <f t="shared" si="169"/>
        <v/>
      </c>
      <c r="L985" s="37" t="str">
        <f t="shared" si="170"/>
        <v/>
      </c>
      <c r="M985" t="str">
        <f t="shared" si="171"/>
        <v/>
      </c>
      <c r="N985" s="39">
        <f t="shared" si="172"/>
        <v>0</v>
      </c>
      <c r="O985" s="40">
        <f t="shared" si="175"/>
        <v>-578.67500000000848</v>
      </c>
      <c r="P985" s="39">
        <f t="shared" si="173"/>
        <v>0</v>
      </c>
      <c r="Q985" s="39">
        <f t="shared" si="174"/>
        <v>0</v>
      </c>
      <c r="R985" s="39">
        <f>IF((O985 - MAX($O$15:O985)) &lt; 0, O985 - MAX($O$15:O985), 0)</f>
        <v>-2143.4250000000015</v>
      </c>
    </row>
    <row r="986" spans="1:18" x14ac:dyDescent="0.25">
      <c r="A986" s="2">
        <v>972</v>
      </c>
      <c r="B986" t="s">
        <v>972</v>
      </c>
      <c r="C986" s="8">
        <v>209.5</v>
      </c>
      <c r="D986" s="8">
        <v>124.89</v>
      </c>
      <c r="E986" s="17">
        <f t="shared" si="165"/>
        <v>0.51729038948719863</v>
      </c>
      <c r="F986" s="2">
        <f>+IF(A986&gt;$C$3,AVERAGE(INDEX($E$15:$E$2531,A986-$C$3):E985),"")</f>
        <v>0.52674554663545847</v>
      </c>
      <c r="G986" s="2">
        <f>+IF(A986&gt;$C$3,STDEVA(INDEX($E$15:$E$2531,A986-$C$3):E985),"")</f>
        <v>7.5912976175356896E-3</v>
      </c>
      <c r="H986">
        <f t="shared" si="166"/>
        <v>-1.2455258145087984</v>
      </c>
      <c r="I986" s="2" t="str">
        <f t="shared" si="167"/>
        <v/>
      </c>
      <c r="J986" t="str">
        <f t="shared" si="168"/>
        <v/>
      </c>
      <c r="K986" t="str">
        <f t="shared" si="169"/>
        <v/>
      </c>
      <c r="L986" s="37" t="str">
        <f t="shared" si="170"/>
        <v/>
      </c>
      <c r="M986" t="str">
        <f t="shared" si="171"/>
        <v/>
      </c>
      <c r="N986" s="39">
        <f t="shared" si="172"/>
        <v>0</v>
      </c>
      <c r="O986" s="40">
        <f t="shared" si="175"/>
        <v>-578.67500000000848</v>
      </c>
      <c r="P986" s="39">
        <f t="shared" si="173"/>
        <v>0</v>
      </c>
      <c r="Q986" s="39">
        <f t="shared" si="174"/>
        <v>0</v>
      </c>
      <c r="R986" s="39">
        <f>IF((O986 - MAX($O$15:O986)) &lt; 0, O986 - MAX($O$15:O986), 0)</f>
        <v>-2143.4250000000015</v>
      </c>
    </row>
    <row r="987" spans="1:18" x14ac:dyDescent="0.25">
      <c r="A987" s="2">
        <v>973</v>
      </c>
      <c r="B987" t="s">
        <v>973</v>
      </c>
      <c r="C987" s="8">
        <v>210.41</v>
      </c>
      <c r="D987" s="8">
        <v>125.99</v>
      </c>
      <c r="E987" s="17">
        <f t="shared" si="165"/>
        <v>0.51285546952868255</v>
      </c>
      <c r="F987" s="2">
        <f>+IF(A987&gt;$C$3,AVERAGE(INDEX($E$15:$E$2531,A987-$C$3):E986),"")</f>
        <v>0.52445149864211138</v>
      </c>
      <c r="G987" s="2">
        <f>+IF(A987&gt;$C$3,STDEVA(INDEX($E$15:$E$2531,A987-$C$3):E986),"")</f>
        <v>6.8721708325435848E-3</v>
      </c>
      <c r="H987">
        <f t="shared" si="166"/>
        <v>-1.6873895303235369</v>
      </c>
      <c r="I987" s="2" t="str">
        <f t="shared" si="167"/>
        <v/>
      </c>
      <c r="J987" t="str">
        <f t="shared" si="168"/>
        <v/>
      </c>
      <c r="K987" t="str">
        <f t="shared" si="169"/>
        <v/>
      </c>
      <c r="L987" s="37" t="str">
        <f t="shared" si="170"/>
        <v/>
      </c>
      <c r="M987" t="str">
        <f t="shared" si="171"/>
        <v/>
      </c>
      <c r="N987" s="39">
        <f t="shared" si="172"/>
        <v>0</v>
      </c>
      <c r="O987" s="40">
        <f t="shared" si="175"/>
        <v>-578.67500000000848</v>
      </c>
      <c r="P987" s="39">
        <f t="shared" si="173"/>
        <v>0</v>
      </c>
      <c r="Q987" s="39">
        <f t="shared" si="174"/>
        <v>0</v>
      </c>
      <c r="R987" s="39">
        <f>IF((O987 - MAX($O$15:O987)) &lt; 0, O987 - MAX($O$15:O987), 0)</f>
        <v>-2143.4250000000015</v>
      </c>
    </row>
    <row r="988" spans="1:18" x14ac:dyDescent="0.25">
      <c r="A988" s="2">
        <v>974</v>
      </c>
      <c r="B988" t="s">
        <v>974</v>
      </c>
      <c r="C988" s="8">
        <v>210</v>
      </c>
      <c r="D988" s="8">
        <v>125.88</v>
      </c>
      <c r="E988" s="17">
        <f t="shared" si="165"/>
        <v>0.51177845852126269</v>
      </c>
      <c r="F988" s="2">
        <f>+IF(A988&gt;$C$3,AVERAGE(INDEX($E$15:$E$2531,A988-$C$3):E987),"")</f>
        <v>0.52169006715824173</v>
      </c>
      <c r="G988" s="2">
        <f>+IF(A988&gt;$C$3,STDEVA(INDEX($E$15:$E$2531,A988-$C$3):E987),"")</f>
        <v>5.7869252184791914E-3</v>
      </c>
      <c r="H988">
        <f t="shared" si="166"/>
        <v>-1.7127590668233692</v>
      </c>
      <c r="I988" s="2" t="str">
        <f t="shared" si="167"/>
        <v/>
      </c>
      <c r="J988" t="str">
        <f t="shared" si="168"/>
        <v/>
      </c>
      <c r="K988" t="str">
        <f t="shared" si="169"/>
        <v/>
      </c>
      <c r="L988" s="37" t="str">
        <f t="shared" si="170"/>
        <v/>
      </c>
      <c r="M988" t="str">
        <f t="shared" si="171"/>
        <v/>
      </c>
      <c r="N988" s="39">
        <f t="shared" si="172"/>
        <v>0</v>
      </c>
      <c r="O988" s="40">
        <f t="shared" si="175"/>
        <v>-578.67500000000848</v>
      </c>
      <c r="P988" s="39">
        <f t="shared" si="173"/>
        <v>0</v>
      </c>
      <c r="Q988" s="39">
        <f t="shared" si="174"/>
        <v>0</v>
      </c>
      <c r="R988" s="39">
        <f>IF((O988 - MAX($O$15:O988)) &lt; 0, O988 - MAX($O$15:O988), 0)</f>
        <v>-2143.4250000000015</v>
      </c>
    </row>
    <row r="989" spans="1:18" x14ac:dyDescent="0.25">
      <c r="A989" s="2">
        <v>975</v>
      </c>
      <c r="B989" t="s">
        <v>975</v>
      </c>
      <c r="C989" s="8">
        <v>208.82</v>
      </c>
      <c r="D989" s="8">
        <v>125.85</v>
      </c>
      <c r="E989" s="17">
        <f t="shared" si="165"/>
        <v>0.50638191528063936</v>
      </c>
      <c r="F989" s="2">
        <f>+IF(A989&gt;$C$3,AVERAGE(INDEX($E$15:$E$2531,A989-$C$3):E988),"")</f>
        <v>0.51934058583585052</v>
      </c>
      <c r="G989" s="2">
        <f>+IF(A989&gt;$C$3,STDEVA(INDEX($E$15:$E$2531,A989-$C$3):E988),"")</f>
        <v>4.8768703194788281E-3</v>
      </c>
      <c r="H989">
        <f t="shared" si="166"/>
        <v>-2.6571693947761159</v>
      </c>
      <c r="I989" s="2" t="str">
        <f t="shared" si="167"/>
        <v>Buy</v>
      </c>
      <c r="J989">
        <f t="shared" si="168"/>
        <v>208.82</v>
      </c>
      <c r="K989">
        <f t="shared" si="169"/>
        <v>125.85</v>
      </c>
      <c r="L989" s="37" t="str">
        <f t="shared" si="170"/>
        <v/>
      </c>
      <c r="M989" t="str">
        <f t="shared" si="171"/>
        <v>Long</v>
      </c>
      <c r="N989" s="39">
        <f t="shared" si="172"/>
        <v>0</v>
      </c>
      <c r="O989" s="40">
        <f t="shared" si="175"/>
        <v>-578.67500000000848</v>
      </c>
      <c r="P989" s="39">
        <f t="shared" si="173"/>
        <v>3.75</v>
      </c>
      <c r="Q989" s="39">
        <f t="shared" si="174"/>
        <v>4183.375</v>
      </c>
      <c r="R989" s="39">
        <f>IF((O989 - MAX($O$15:O989)) &lt; 0, O989 - MAX($O$15:O989), 0)</f>
        <v>-2143.4250000000015</v>
      </c>
    </row>
    <row r="990" spans="1:18" x14ac:dyDescent="0.25">
      <c r="A990" s="2">
        <v>976</v>
      </c>
      <c r="B990" t="s">
        <v>976</v>
      </c>
      <c r="C990" s="8">
        <v>205.76</v>
      </c>
      <c r="D990" s="8">
        <v>122.47</v>
      </c>
      <c r="E990" s="17">
        <f t="shared" si="165"/>
        <v>0.51884433901605853</v>
      </c>
      <c r="F990" s="2">
        <f>+IF(A990&gt;$C$3,AVERAGE(INDEX($E$15:$E$2531,A990-$C$3):E989),"")</f>
        <v>0.51733336464450419</v>
      </c>
      <c r="G990" s="2">
        <f>+IF(A990&gt;$C$3,STDEVA(INDEX($E$15:$E$2531,A990-$C$3):E989),"")</f>
        <v>6.081355909835778E-3</v>
      </c>
      <c r="H990">
        <f t="shared" si="166"/>
        <v>0.24846011217836184</v>
      </c>
      <c r="I990" s="2" t="str">
        <f t="shared" si="167"/>
        <v/>
      </c>
      <c r="J990">
        <f t="shared" si="168"/>
        <v>208.82</v>
      </c>
      <c r="K990">
        <f t="shared" si="169"/>
        <v>125.85</v>
      </c>
      <c r="L990" s="37">
        <f t="shared" si="170"/>
        <v>79.999999999998295</v>
      </c>
      <c r="M990" t="str">
        <f t="shared" si="171"/>
        <v>Long</v>
      </c>
      <c r="N990" s="39">
        <f t="shared" si="172"/>
        <v>0</v>
      </c>
      <c r="O990" s="40">
        <f t="shared" si="175"/>
        <v>-578.67500000000848</v>
      </c>
      <c r="P990" s="39">
        <f t="shared" si="173"/>
        <v>0</v>
      </c>
      <c r="Q990" s="39">
        <f t="shared" si="174"/>
        <v>0</v>
      </c>
      <c r="R990" s="39">
        <f>IF((O990 - MAX($O$15:O990)) &lt; 0, O990 - MAX($O$15:O990), 0)</f>
        <v>-2143.4250000000015</v>
      </c>
    </row>
    <row r="991" spans="1:18" x14ac:dyDescent="0.25">
      <c r="A991" s="2">
        <v>977</v>
      </c>
      <c r="B991" t="s">
        <v>977</v>
      </c>
      <c r="C991" s="8">
        <v>205.27</v>
      </c>
      <c r="D991" s="8">
        <v>122.32</v>
      </c>
      <c r="E991" s="17">
        <f t="shared" si="165"/>
        <v>0.51768562410828067</v>
      </c>
      <c r="F991" s="2">
        <f>+IF(A991&gt;$C$3,AVERAGE(INDEX($E$15:$E$2531,A991-$C$3):E990),"")</f>
        <v>0.51713706991690267</v>
      </c>
      <c r="G991" s="2">
        <f>+IF(A991&gt;$C$3,STDEVA(INDEX($E$15:$E$2531,A991-$C$3):E990),"")</f>
        <v>5.9901642127009446E-3</v>
      </c>
      <c r="H991">
        <f t="shared" si="166"/>
        <v>9.1575818608595747E-2</v>
      </c>
      <c r="I991" s="2" t="str">
        <f t="shared" si="167"/>
        <v/>
      </c>
      <c r="J991">
        <f t="shared" si="168"/>
        <v>208.82</v>
      </c>
      <c r="K991">
        <f t="shared" si="169"/>
        <v>125.85</v>
      </c>
      <c r="L991" s="37">
        <f t="shared" si="170"/>
        <v>-4.9999999999954525</v>
      </c>
      <c r="M991" t="str">
        <f t="shared" si="171"/>
        <v>Long</v>
      </c>
      <c r="N991" s="39">
        <f t="shared" si="172"/>
        <v>0</v>
      </c>
      <c r="O991" s="40">
        <f t="shared" si="175"/>
        <v>-578.67500000000848</v>
      </c>
      <c r="P991" s="39">
        <f t="shared" si="173"/>
        <v>0</v>
      </c>
      <c r="Q991" s="39">
        <f t="shared" si="174"/>
        <v>0</v>
      </c>
      <c r="R991" s="39">
        <f>IF((O991 - MAX($O$15:O991)) &lt; 0, O991 - MAX($O$15:O991), 0)</f>
        <v>-2143.4250000000015</v>
      </c>
    </row>
    <row r="992" spans="1:18" x14ac:dyDescent="0.25">
      <c r="A992" s="2">
        <v>978</v>
      </c>
      <c r="B992" t="s">
        <v>978</v>
      </c>
      <c r="C992" s="8">
        <v>205.74</v>
      </c>
      <c r="D992" s="8">
        <v>123.1</v>
      </c>
      <c r="E992" s="17">
        <f t="shared" si="165"/>
        <v>0.51361620251247631</v>
      </c>
      <c r="F992" s="2">
        <f>+IF(A992&gt;$C$3,AVERAGE(INDEX($E$15:$E$2531,A992-$C$3):E991),"")</f>
        <v>0.51709898419838718</v>
      </c>
      <c r="G992" s="2">
        <f>+IF(A992&gt;$C$3,STDEVA(INDEX($E$15:$E$2531,A992-$C$3):E991),"")</f>
        <v>5.9848760840934424E-3</v>
      </c>
      <c r="H992">
        <f t="shared" si="166"/>
        <v>-0.58193045887238737</v>
      </c>
      <c r="I992" s="2" t="str">
        <f t="shared" si="167"/>
        <v/>
      </c>
      <c r="J992">
        <f t="shared" si="168"/>
        <v>208.82</v>
      </c>
      <c r="K992">
        <f t="shared" si="169"/>
        <v>125.85</v>
      </c>
      <c r="L992" s="37">
        <f t="shared" si="170"/>
        <v>-82.499999999996021</v>
      </c>
      <c r="M992" t="str">
        <f t="shared" si="171"/>
        <v>Long</v>
      </c>
      <c r="N992" s="39">
        <f t="shared" si="172"/>
        <v>0</v>
      </c>
      <c r="O992" s="40">
        <f t="shared" si="175"/>
        <v>-578.67500000000848</v>
      </c>
      <c r="P992" s="39">
        <f t="shared" si="173"/>
        <v>0</v>
      </c>
      <c r="Q992" s="39">
        <f t="shared" si="174"/>
        <v>0</v>
      </c>
      <c r="R992" s="39">
        <f>IF((O992 - MAX($O$15:O992)) &lt; 0, O992 - MAX($O$15:O992), 0)</f>
        <v>-2143.4250000000015</v>
      </c>
    </row>
    <row r="993" spans="1:18" x14ac:dyDescent="0.25">
      <c r="A993" s="2">
        <v>979</v>
      </c>
      <c r="B993" t="s">
        <v>979</v>
      </c>
      <c r="C993" s="8">
        <v>208.25</v>
      </c>
      <c r="D993" s="8">
        <v>124.77</v>
      </c>
      <c r="E993" s="17">
        <f t="shared" si="165"/>
        <v>0.51226723862402213</v>
      </c>
      <c r="F993" s="2">
        <f>+IF(A993&gt;$C$3,AVERAGE(INDEX($E$15:$E$2531,A993-$C$3):E992),"")</f>
        <v>0.51578312102030999</v>
      </c>
      <c r="G993" s="2">
        <f>+IF(A993&gt;$C$3,STDEVA(INDEX($E$15:$E$2531,A993-$C$3):E992),"")</f>
        <v>5.1624468257284667E-3</v>
      </c>
      <c r="H993">
        <f t="shared" si="166"/>
        <v>-0.68104960980237106</v>
      </c>
      <c r="I993" s="2" t="str">
        <f t="shared" si="167"/>
        <v/>
      </c>
      <c r="J993">
        <f t="shared" si="168"/>
        <v>208.82</v>
      </c>
      <c r="K993">
        <f t="shared" si="169"/>
        <v>125.85</v>
      </c>
      <c r="L993" s="37">
        <f t="shared" si="170"/>
        <v>127.50000000000125</v>
      </c>
      <c r="M993" t="str">
        <f t="shared" si="171"/>
        <v>Long</v>
      </c>
      <c r="N993" s="39">
        <f t="shared" si="172"/>
        <v>0</v>
      </c>
      <c r="O993" s="40">
        <f t="shared" si="175"/>
        <v>-578.67500000000848</v>
      </c>
      <c r="P993" s="39">
        <f t="shared" si="173"/>
        <v>0</v>
      </c>
      <c r="Q993" s="39">
        <f t="shared" si="174"/>
        <v>0</v>
      </c>
      <c r="R993" s="39">
        <f>IF((O993 - MAX($O$15:O993)) &lt; 0, O993 - MAX($O$15:O993), 0)</f>
        <v>-2143.4250000000015</v>
      </c>
    </row>
    <row r="994" spans="1:18" x14ac:dyDescent="0.25">
      <c r="A994" s="2">
        <v>980</v>
      </c>
      <c r="B994" t="s">
        <v>980</v>
      </c>
      <c r="C994" s="8">
        <v>206.43</v>
      </c>
      <c r="D994" s="8">
        <v>124.37</v>
      </c>
      <c r="E994" s="17">
        <f t="shared" si="165"/>
        <v>0.50670037821684843</v>
      </c>
      <c r="F994" s="2">
        <f>+IF(A994&gt;$C$3,AVERAGE(INDEX($E$15:$E$2531,A994-$C$3):E993),"")</f>
        <v>0.51494504871352442</v>
      </c>
      <c r="G994" s="2">
        <f>+IF(A994&gt;$C$3,STDEVA(INDEX($E$15:$E$2531,A994-$C$3):E993),"")</f>
        <v>5.037759133112882E-3</v>
      </c>
      <c r="H994">
        <f t="shared" si="166"/>
        <v>-1.6365749689151023</v>
      </c>
      <c r="I994" s="2" t="str">
        <f t="shared" si="167"/>
        <v/>
      </c>
      <c r="J994" t="str">
        <f t="shared" si="168"/>
        <v/>
      </c>
      <c r="K994" t="str">
        <f t="shared" si="169"/>
        <v/>
      </c>
      <c r="L994" s="37">
        <f t="shared" si="170"/>
        <v>-227.49999999999915</v>
      </c>
      <c r="M994" t="str">
        <f t="shared" si="171"/>
        <v>SL</v>
      </c>
      <c r="N994" s="39">
        <f t="shared" si="172"/>
        <v>-227.49999999999915</v>
      </c>
      <c r="O994" s="40">
        <f t="shared" si="175"/>
        <v>-806.17500000000769</v>
      </c>
      <c r="P994" s="39">
        <f t="shared" si="173"/>
        <v>3.75</v>
      </c>
      <c r="Q994" s="39">
        <f t="shared" si="174"/>
        <v>0</v>
      </c>
      <c r="R994" s="39">
        <f>IF((O994 - MAX($O$15:O994)) &lt; 0, O994 - MAX($O$15:O994), 0)</f>
        <v>-2370.9250000000011</v>
      </c>
    </row>
    <row r="995" spans="1:18" x14ac:dyDescent="0.25">
      <c r="A995" s="2">
        <v>981</v>
      </c>
      <c r="B995" t="s">
        <v>981</v>
      </c>
      <c r="C995" s="8">
        <v>205.7</v>
      </c>
      <c r="D995" s="8">
        <v>124.42</v>
      </c>
      <c r="E995" s="17">
        <f t="shared" si="165"/>
        <v>0.50275585757203767</v>
      </c>
      <c r="F995" s="2">
        <f>+IF(A995&gt;$C$3,AVERAGE(INDEX($E$15:$E$2531,A995-$C$3):E994),"")</f>
        <v>0.51304666836616331</v>
      </c>
      <c r="G995" s="2">
        <f>+IF(A995&gt;$C$3,STDEVA(INDEX($E$15:$E$2531,A995-$C$3):E994),"")</f>
        <v>4.477906733596361E-3</v>
      </c>
      <c r="H995">
        <f t="shared" si="166"/>
        <v>-2.2981297749943832</v>
      </c>
      <c r="I995" s="2" t="str">
        <f t="shared" si="167"/>
        <v>Buy</v>
      </c>
      <c r="J995">
        <f t="shared" si="168"/>
        <v>205.7</v>
      </c>
      <c r="K995">
        <f t="shared" si="169"/>
        <v>124.42</v>
      </c>
      <c r="L995" s="37" t="str">
        <f t="shared" si="170"/>
        <v/>
      </c>
      <c r="M995" t="str">
        <f t="shared" si="171"/>
        <v>Long</v>
      </c>
      <c r="N995" s="39">
        <f t="shared" si="172"/>
        <v>0</v>
      </c>
      <c r="O995" s="40">
        <f t="shared" si="175"/>
        <v>-806.17500000000769</v>
      </c>
      <c r="P995" s="39">
        <f t="shared" si="173"/>
        <v>3.75</v>
      </c>
      <c r="Q995" s="39">
        <f t="shared" si="174"/>
        <v>4126.5</v>
      </c>
      <c r="R995" s="39">
        <f>IF((O995 - MAX($O$15:O995)) &lt; 0, O995 - MAX($O$15:O995), 0)</f>
        <v>-2370.9250000000011</v>
      </c>
    </row>
    <row r="996" spans="1:18" x14ac:dyDescent="0.25">
      <c r="A996" s="2">
        <v>982</v>
      </c>
      <c r="B996" t="s">
        <v>982</v>
      </c>
      <c r="C996" s="8">
        <v>206.435</v>
      </c>
      <c r="D996" s="8">
        <v>124.65</v>
      </c>
      <c r="E996" s="17">
        <f t="shared" si="165"/>
        <v>0.50447578290526651</v>
      </c>
      <c r="F996" s="2">
        <f>+IF(A996&gt;$C$3,AVERAGE(INDEX($E$15:$E$2531,A996-$C$3):E995),"")</f>
        <v>0.51143172037558982</v>
      </c>
      <c r="G996" s="2">
        <f>+IF(A996&gt;$C$3,STDEVA(INDEX($E$15:$E$2531,A996-$C$3):E995),"")</f>
        <v>5.3013240616773781E-3</v>
      </c>
      <c r="H996">
        <f t="shared" si="166"/>
        <v>-1.3121132361265977</v>
      </c>
      <c r="I996" s="2" t="str">
        <f t="shared" si="167"/>
        <v/>
      </c>
      <c r="J996">
        <f t="shared" si="168"/>
        <v>205.7</v>
      </c>
      <c r="K996">
        <f t="shared" si="169"/>
        <v>124.42</v>
      </c>
      <c r="L996" s="37">
        <f t="shared" si="170"/>
        <v>126.25000000000242</v>
      </c>
      <c r="M996" t="str">
        <f t="shared" si="171"/>
        <v>Long</v>
      </c>
      <c r="N996" s="39">
        <f t="shared" si="172"/>
        <v>0</v>
      </c>
      <c r="O996" s="40">
        <f t="shared" si="175"/>
        <v>-806.17500000000769</v>
      </c>
      <c r="P996" s="39">
        <f t="shared" si="173"/>
        <v>0</v>
      </c>
      <c r="Q996" s="39">
        <f t="shared" si="174"/>
        <v>0</v>
      </c>
      <c r="R996" s="39">
        <f>IF((O996 - MAX($O$15:O996)) &lt; 0, O996 - MAX($O$15:O996), 0)</f>
        <v>-2370.9250000000011</v>
      </c>
    </row>
    <row r="997" spans="1:18" x14ac:dyDescent="0.25">
      <c r="A997" s="2">
        <v>983</v>
      </c>
      <c r="B997" t="s">
        <v>983</v>
      </c>
      <c r="C997" s="8">
        <v>207.83</v>
      </c>
      <c r="D997" s="8">
        <v>125.2</v>
      </c>
      <c r="E997" s="17">
        <f t="shared" si="165"/>
        <v>0.50680797916498355</v>
      </c>
      <c r="F997" s="2">
        <f>+IF(A997&gt;$C$3,AVERAGE(INDEX($E$15:$E$2531,A997-$C$3):E996),"")</f>
        <v>0.51050064408409912</v>
      </c>
      <c r="G997" s="2">
        <f>+IF(A997&gt;$C$3,STDEVA(INDEX($E$15:$E$2531,A997-$C$3):E996),"")</f>
        <v>5.7379021792625532E-3</v>
      </c>
      <c r="H997">
        <f t="shared" si="166"/>
        <v>-0.64355661768882966</v>
      </c>
      <c r="I997" s="2" t="str">
        <f t="shared" si="167"/>
        <v/>
      </c>
      <c r="J997">
        <f t="shared" si="168"/>
        <v>205.7</v>
      </c>
      <c r="K997">
        <f t="shared" si="169"/>
        <v>124.42</v>
      </c>
      <c r="L997" s="37">
        <f t="shared" si="170"/>
        <v>337.50000000000563</v>
      </c>
      <c r="M997" t="str">
        <f t="shared" si="171"/>
        <v>Long</v>
      </c>
      <c r="N997" s="39">
        <f t="shared" si="172"/>
        <v>0</v>
      </c>
      <c r="O997" s="40">
        <f t="shared" si="175"/>
        <v>-806.17500000000769</v>
      </c>
      <c r="P997" s="39">
        <f t="shared" si="173"/>
        <v>0</v>
      </c>
      <c r="Q997" s="39">
        <f t="shared" si="174"/>
        <v>0</v>
      </c>
      <c r="R997" s="39">
        <f>IF((O997 - MAX($O$15:O997)) &lt; 0, O997 - MAX($O$15:O997), 0)</f>
        <v>-2370.9250000000011</v>
      </c>
    </row>
    <row r="998" spans="1:18" x14ac:dyDescent="0.25">
      <c r="A998" s="2">
        <v>984</v>
      </c>
      <c r="B998" t="s">
        <v>984</v>
      </c>
      <c r="C998" s="8">
        <v>207.28</v>
      </c>
      <c r="D998" s="8">
        <v>124.4</v>
      </c>
      <c r="E998" s="17">
        <f t="shared" si="165"/>
        <v>0.51056835594877548</v>
      </c>
      <c r="F998" s="2">
        <f>+IF(A998&gt;$C$3,AVERAGE(INDEX($E$15:$E$2531,A998-$C$3):E997),"")</f>
        <v>0.5099483686000682</v>
      </c>
      <c r="G998" s="2">
        <f>+IF(A998&gt;$C$3,STDEVA(INDEX($E$15:$E$2531,A998-$C$3):E997),"")</f>
        <v>5.8378727068061327E-3</v>
      </c>
      <c r="H998">
        <f t="shared" si="166"/>
        <v>0.10620090225407902</v>
      </c>
      <c r="I998" s="2" t="str">
        <f t="shared" si="167"/>
        <v/>
      </c>
      <c r="J998" t="str">
        <f t="shared" si="168"/>
        <v/>
      </c>
      <c r="K998" t="str">
        <f t="shared" si="169"/>
        <v/>
      </c>
      <c r="L998" s="37">
        <f t="shared" si="170"/>
        <v>400.00000000000216</v>
      </c>
      <c r="M998" t="str">
        <f t="shared" si="171"/>
        <v>TP</v>
      </c>
      <c r="N998" s="39">
        <f t="shared" si="172"/>
        <v>400.00000000000216</v>
      </c>
      <c r="O998" s="40">
        <f t="shared" si="175"/>
        <v>-406.17500000000553</v>
      </c>
      <c r="P998" s="39">
        <f t="shared" si="173"/>
        <v>3.75</v>
      </c>
      <c r="Q998" s="39">
        <f t="shared" si="174"/>
        <v>0</v>
      </c>
      <c r="R998" s="39">
        <f>IF((O998 - MAX($O$15:O998)) &lt; 0, O998 - MAX($O$15:O998), 0)</f>
        <v>-1970.9249999999988</v>
      </c>
    </row>
    <row r="999" spans="1:18" x14ac:dyDescent="0.25">
      <c r="A999" s="2">
        <v>985</v>
      </c>
      <c r="B999" t="s">
        <v>985</v>
      </c>
      <c r="C999" s="8">
        <v>207.97499999999999</v>
      </c>
      <c r="D999" s="8">
        <v>125.47</v>
      </c>
      <c r="E999" s="17">
        <f t="shared" si="165"/>
        <v>0.50535119399834316</v>
      </c>
      <c r="F999" s="2">
        <f>+IF(A999&gt;$C$3,AVERAGE(INDEX($E$15:$E$2531,A999-$C$3):E998),"")</f>
        <v>0.51041352867430545</v>
      </c>
      <c r="G999" s="2">
        <f>+IF(A999&gt;$C$3,STDEVA(INDEX($E$15:$E$2531,A999-$C$3):E998),"")</f>
        <v>5.6829073974934705E-3</v>
      </c>
      <c r="H999">
        <f t="shared" si="166"/>
        <v>-0.89080013483856957</v>
      </c>
      <c r="I999" s="2" t="str">
        <f t="shared" si="167"/>
        <v/>
      </c>
      <c r="J999" t="str">
        <f t="shared" si="168"/>
        <v/>
      </c>
      <c r="K999" t="str">
        <f t="shared" si="169"/>
        <v/>
      </c>
      <c r="L999" s="37" t="str">
        <f t="shared" si="170"/>
        <v/>
      </c>
      <c r="M999" t="str">
        <f t="shared" si="171"/>
        <v/>
      </c>
      <c r="N999" s="39">
        <f t="shared" si="172"/>
        <v>0</v>
      </c>
      <c r="O999" s="40">
        <f t="shared" si="175"/>
        <v>-406.17500000000553</v>
      </c>
      <c r="P999" s="39">
        <f t="shared" si="173"/>
        <v>0</v>
      </c>
      <c r="Q999" s="39">
        <f t="shared" si="174"/>
        <v>0</v>
      </c>
      <c r="R999" s="39">
        <f>IF((O999 - MAX($O$15:O999)) &lt; 0, O999 - MAX($O$15:O999), 0)</f>
        <v>-1970.9249999999988</v>
      </c>
    </row>
    <row r="1000" spans="1:18" x14ac:dyDescent="0.25">
      <c r="A1000" s="2">
        <v>986</v>
      </c>
      <c r="B1000" t="s">
        <v>986</v>
      </c>
      <c r="C1000" s="8">
        <v>208.9</v>
      </c>
      <c r="D1000" s="8">
        <v>125.02</v>
      </c>
      <c r="E1000" s="17">
        <f t="shared" si="165"/>
        <v>0.51338194405885385</v>
      </c>
      <c r="F1000" s="2">
        <f>+IF(A1000&gt;$C$3,AVERAGE(INDEX($E$15:$E$2531,A1000-$C$3):E999),"")</f>
        <v>0.50891429033900382</v>
      </c>
      <c r="G1000" s="2">
        <f>+IF(A1000&gt;$C$3,STDEVA(INDEX($E$15:$E$2531,A1000-$C$3):E999),"")</f>
        <v>4.9076817463338026E-3</v>
      </c>
      <c r="H1000">
        <f t="shared" si="166"/>
        <v>0.91033892390995219</v>
      </c>
      <c r="I1000" s="2" t="str">
        <f t="shared" si="167"/>
        <v/>
      </c>
      <c r="J1000" t="str">
        <f t="shared" si="168"/>
        <v/>
      </c>
      <c r="K1000" t="str">
        <f t="shared" si="169"/>
        <v/>
      </c>
      <c r="L1000" s="37" t="str">
        <f t="shared" si="170"/>
        <v/>
      </c>
      <c r="M1000" t="str">
        <f t="shared" si="171"/>
        <v/>
      </c>
      <c r="N1000" s="39">
        <f t="shared" si="172"/>
        <v>0</v>
      </c>
      <c r="O1000" s="40">
        <f t="shared" si="175"/>
        <v>-406.17500000000553</v>
      </c>
      <c r="P1000" s="39">
        <f t="shared" si="173"/>
        <v>0</v>
      </c>
      <c r="Q1000" s="39">
        <f t="shared" si="174"/>
        <v>0</v>
      </c>
      <c r="R1000" s="39">
        <f>IF((O1000 - MAX($O$15:O1000)) &lt; 0, O1000 - MAX($O$15:O1000), 0)</f>
        <v>-1970.9249999999988</v>
      </c>
    </row>
    <row r="1001" spans="1:18" x14ac:dyDescent="0.25">
      <c r="A1001" s="2">
        <v>987</v>
      </c>
      <c r="B1001" t="s">
        <v>987</v>
      </c>
      <c r="C1001" s="8">
        <v>210.04</v>
      </c>
      <c r="D1001" s="8">
        <v>125.62</v>
      </c>
      <c r="E1001" s="17">
        <f t="shared" si="165"/>
        <v>0.5140365117434238</v>
      </c>
      <c r="F1001" s="2">
        <f>+IF(A1001&gt;$C$3,AVERAGE(INDEX($E$15:$E$2531,A1001-$C$3):E1000),"")</f>
        <v>0.50843610366684522</v>
      </c>
      <c r="G1001" s="2">
        <f>+IF(A1001&gt;$C$3,STDEVA(INDEX($E$15:$E$2531,A1001-$C$3):E1000),"")</f>
        <v>4.0873033930384096E-3</v>
      </c>
      <c r="H1001">
        <f t="shared" si="166"/>
        <v>1.3701963221319278</v>
      </c>
      <c r="I1001" s="2" t="str">
        <f t="shared" si="167"/>
        <v/>
      </c>
      <c r="J1001" t="str">
        <f t="shared" si="168"/>
        <v/>
      </c>
      <c r="K1001" t="str">
        <f t="shared" si="169"/>
        <v/>
      </c>
      <c r="L1001" s="37" t="str">
        <f t="shared" si="170"/>
        <v/>
      </c>
      <c r="M1001" t="str">
        <f t="shared" si="171"/>
        <v/>
      </c>
      <c r="N1001" s="39">
        <f t="shared" si="172"/>
        <v>0</v>
      </c>
      <c r="O1001" s="40">
        <f t="shared" si="175"/>
        <v>-406.17500000000553</v>
      </c>
      <c r="P1001" s="39">
        <f t="shared" si="173"/>
        <v>0</v>
      </c>
      <c r="Q1001" s="39">
        <f t="shared" si="174"/>
        <v>0</v>
      </c>
      <c r="R1001" s="39">
        <f>IF((O1001 - MAX($O$15:O1001)) &lt; 0, O1001 - MAX($O$15:O1001), 0)</f>
        <v>-1970.9249999999988</v>
      </c>
    </row>
    <row r="1002" spans="1:18" x14ac:dyDescent="0.25">
      <c r="A1002" s="2">
        <v>988</v>
      </c>
      <c r="B1002" t="s">
        <v>988</v>
      </c>
      <c r="C1002" s="8">
        <v>209.09</v>
      </c>
      <c r="D1002" s="8">
        <v>125.7</v>
      </c>
      <c r="E1002" s="17">
        <f t="shared" si="165"/>
        <v>0.50886666568713002</v>
      </c>
      <c r="F1002" s="2">
        <f>+IF(A1002&gt;$C$3,AVERAGE(INDEX($E$15:$E$2531,A1002-$C$3):E1001),"")</f>
        <v>0.50848280469250606</v>
      </c>
      <c r="G1002" s="2">
        <f>+IF(A1002&gt;$C$3,STDEVA(INDEX($E$15:$E$2531,A1002-$C$3):E1001),"")</f>
        <v>4.1557175962080306E-3</v>
      </c>
      <c r="H1002">
        <f t="shared" si="166"/>
        <v>9.2369364793751671E-2</v>
      </c>
      <c r="I1002" s="2" t="str">
        <f t="shared" si="167"/>
        <v/>
      </c>
      <c r="J1002" t="str">
        <f t="shared" si="168"/>
        <v/>
      </c>
      <c r="K1002" t="str">
        <f t="shared" si="169"/>
        <v/>
      </c>
      <c r="L1002" s="37" t="str">
        <f t="shared" si="170"/>
        <v/>
      </c>
      <c r="M1002" t="str">
        <f t="shared" si="171"/>
        <v/>
      </c>
      <c r="N1002" s="39">
        <f t="shared" si="172"/>
        <v>0</v>
      </c>
      <c r="O1002" s="40">
        <f t="shared" si="175"/>
        <v>-406.17500000000553</v>
      </c>
      <c r="P1002" s="39">
        <f t="shared" si="173"/>
        <v>0</v>
      </c>
      <c r="Q1002" s="39">
        <f t="shared" si="174"/>
        <v>0</v>
      </c>
      <c r="R1002" s="39">
        <f>IF((O1002 - MAX($O$15:O1002)) &lt; 0, O1002 - MAX($O$15:O1002), 0)</f>
        <v>-1970.9249999999988</v>
      </c>
    </row>
    <row r="1003" spans="1:18" x14ac:dyDescent="0.25">
      <c r="A1003" s="2">
        <v>989</v>
      </c>
      <c r="B1003" t="s">
        <v>989</v>
      </c>
      <c r="C1003" s="8">
        <v>209.49</v>
      </c>
      <c r="D1003" s="8">
        <v>125.67</v>
      </c>
      <c r="E1003" s="17">
        <f t="shared" si="165"/>
        <v>0.51101658189900045</v>
      </c>
      <c r="F1003" s="2">
        <f>+IF(A1003&gt;$C$3,AVERAGE(INDEX($E$15:$E$2531,A1003-$C$3):E1002),"")</f>
        <v>0.50810496325507359</v>
      </c>
      <c r="G1003" s="2">
        <f>+IF(A1003&gt;$C$3,STDEVA(INDEX($E$15:$E$2531,A1003-$C$3):E1002),"")</f>
        <v>3.9163190886034619E-3</v>
      </c>
      <c r="H1003">
        <f t="shared" si="166"/>
        <v>0.74345797113409584</v>
      </c>
      <c r="I1003" s="2" t="str">
        <f t="shared" si="167"/>
        <v/>
      </c>
      <c r="J1003" t="str">
        <f t="shared" si="168"/>
        <v/>
      </c>
      <c r="K1003" t="str">
        <f t="shared" si="169"/>
        <v/>
      </c>
      <c r="L1003" s="37" t="str">
        <f t="shared" si="170"/>
        <v/>
      </c>
      <c r="M1003" t="str">
        <f t="shared" si="171"/>
        <v/>
      </c>
      <c r="N1003" s="39">
        <f t="shared" si="172"/>
        <v>0</v>
      </c>
      <c r="O1003" s="40">
        <f t="shared" si="175"/>
        <v>-406.17500000000553</v>
      </c>
      <c r="P1003" s="39">
        <f t="shared" si="173"/>
        <v>0</v>
      </c>
      <c r="Q1003" s="39">
        <f t="shared" si="174"/>
        <v>0</v>
      </c>
      <c r="R1003" s="39">
        <f>IF((O1003 - MAX($O$15:O1003)) &lt; 0, O1003 - MAX($O$15:O1003), 0)</f>
        <v>-1970.9249999999988</v>
      </c>
    </row>
    <row r="1004" spans="1:18" x14ac:dyDescent="0.25">
      <c r="A1004" s="2">
        <v>990</v>
      </c>
      <c r="B1004" t="s">
        <v>990</v>
      </c>
      <c r="C1004" s="8">
        <v>210.43</v>
      </c>
      <c r="D1004" s="8">
        <v>126.55</v>
      </c>
      <c r="E1004" s="17">
        <f t="shared" si="165"/>
        <v>0.508515569259399</v>
      </c>
      <c r="F1004" s="2">
        <f>+IF(A1004&gt;$C$3,AVERAGE(INDEX($E$15:$E$2531,A1004-$C$3):E1003),"")</f>
        <v>0.5085845414419794</v>
      </c>
      <c r="G1004" s="2">
        <f>+IF(A1004&gt;$C$3,STDEVA(INDEX($E$15:$E$2531,A1004-$C$3):E1003),"")</f>
        <v>3.9864637915691123E-3</v>
      </c>
      <c r="H1004">
        <f t="shared" si="166"/>
        <v>-1.7301595144615017E-2</v>
      </c>
      <c r="I1004" s="2" t="str">
        <f t="shared" si="167"/>
        <v/>
      </c>
      <c r="J1004" t="str">
        <f t="shared" si="168"/>
        <v/>
      </c>
      <c r="K1004" t="str">
        <f t="shared" si="169"/>
        <v/>
      </c>
      <c r="L1004" s="37" t="str">
        <f t="shared" si="170"/>
        <v/>
      </c>
      <c r="M1004" t="str">
        <f t="shared" si="171"/>
        <v/>
      </c>
      <c r="N1004" s="39">
        <f t="shared" si="172"/>
        <v>0</v>
      </c>
      <c r="O1004" s="40">
        <f t="shared" si="175"/>
        <v>-406.17500000000553</v>
      </c>
      <c r="P1004" s="39">
        <f t="shared" si="173"/>
        <v>0</v>
      </c>
      <c r="Q1004" s="39">
        <f t="shared" si="174"/>
        <v>0</v>
      </c>
      <c r="R1004" s="39">
        <f>IF((O1004 - MAX($O$15:O1004)) &lt; 0, O1004 - MAX($O$15:O1004), 0)</f>
        <v>-1970.9249999999988</v>
      </c>
    </row>
    <row r="1005" spans="1:18" x14ac:dyDescent="0.25">
      <c r="A1005" s="2">
        <v>991</v>
      </c>
      <c r="B1005" t="s">
        <v>991</v>
      </c>
      <c r="C1005" s="8">
        <v>210.37</v>
      </c>
      <c r="D1005" s="8">
        <v>126.48</v>
      </c>
      <c r="E1005" s="17">
        <f t="shared" si="165"/>
        <v>0.50878369224472131</v>
      </c>
      <c r="F1005" s="2">
        <f>+IF(A1005&gt;$C$3,AVERAGE(INDEX($E$15:$E$2531,A1005-$C$3):E1004),"")</f>
        <v>0.50922450940724173</v>
      </c>
      <c r="G1005" s="2">
        <f>+IF(A1005&gt;$C$3,STDEVA(INDEX($E$15:$E$2531,A1005-$C$3):E1004),"")</f>
        <v>3.3444042636380936E-3</v>
      </c>
      <c r="H1005">
        <f t="shared" si="166"/>
        <v>-0.13180737966195996</v>
      </c>
      <c r="I1005" s="2" t="str">
        <f t="shared" si="167"/>
        <v/>
      </c>
      <c r="J1005" t="str">
        <f t="shared" si="168"/>
        <v/>
      </c>
      <c r="K1005" t="str">
        <f t="shared" si="169"/>
        <v/>
      </c>
      <c r="L1005" s="37" t="str">
        <f t="shared" si="170"/>
        <v/>
      </c>
      <c r="M1005" t="str">
        <f t="shared" si="171"/>
        <v/>
      </c>
      <c r="N1005" s="39">
        <f t="shared" si="172"/>
        <v>0</v>
      </c>
      <c r="O1005" s="40">
        <f t="shared" si="175"/>
        <v>-406.17500000000553</v>
      </c>
      <c r="P1005" s="39">
        <f t="shared" si="173"/>
        <v>0</v>
      </c>
      <c r="Q1005" s="39">
        <f t="shared" si="174"/>
        <v>0</v>
      </c>
      <c r="R1005" s="39">
        <f>IF((O1005 - MAX($O$15:O1005)) &lt; 0, O1005 - MAX($O$15:O1005), 0)</f>
        <v>-1970.9249999999988</v>
      </c>
    </row>
    <row r="1006" spans="1:18" x14ac:dyDescent="0.25">
      <c r="A1006" s="2">
        <v>992</v>
      </c>
      <c r="B1006" t="s">
        <v>992</v>
      </c>
      <c r="C1006" s="8">
        <v>207.95</v>
      </c>
      <c r="D1006" s="8">
        <v>124.43</v>
      </c>
      <c r="E1006" s="17">
        <f t="shared" si="165"/>
        <v>0.51355435740138078</v>
      </c>
      <c r="F1006" s="2">
        <f>+IF(A1006&gt;$C$3,AVERAGE(INDEX($E$15:$E$2531,A1006-$C$3):E1005),"")</f>
        <v>0.50970316600051446</v>
      </c>
      <c r="G1006" s="2">
        <f>+IF(A1006&gt;$C$3,STDEVA(INDEX($E$15:$E$2531,A1006-$C$3):E1005),"")</f>
        <v>2.8518026360703961E-3</v>
      </c>
      <c r="H1006">
        <f t="shared" si="166"/>
        <v>1.3504410691523221</v>
      </c>
      <c r="I1006" s="2" t="str">
        <f t="shared" si="167"/>
        <v/>
      </c>
      <c r="J1006" t="str">
        <f t="shared" si="168"/>
        <v/>
      </c>
      <c r="K1006" t="str">
        <f t="shared" si="169"/>
        <v/>
      </c>
      <c r="L1006" s="37" t="str">
        <f t="shared" si="170"/>
        <v/>
      </c>
      <c r="M1006" t="str">
        <f t="shared" si="171"/>
        <v/>
      </c>
      <c r="N1006" s="39">
        <f t="shared" si="172"/>
        <v>0</v>
      </c>
      <c r="O1006" s="40">
        <f t="shared" si="175"/>
        <v>-406.17500000000553</v>
      </c>
      <c r="P1006" s="39">
        <f t="shared" si="173"/>
        <v>0</v>
      </c>
      <c r="Q1006" s="39">
        <f t="shared" si="174"/>
        <v>0</v>
      </c>
      <c r="R1006" s="39">
        <f>IF((O1006 - MAX($O$15:O1006)) &lt; 0, O1006 - MAX($O$15:O1006), 0)</f>
        <v>-1970.9249999999988</v>
      </c>
    </row>
    <row r="1007" spans="1:18" x14ac:dyDescent="0.25">
      <c r="A1007" s="2">
        <v>993</v>
      </c>
      <c r="B1007" t="s">
        <v>993</v>
      </c>
      <c r="C1007" s="8">
        <v>209.85</v>
      </c>
      <c r="D1007" s="8">
        <v>125.65</v>
      </c>
      <c r="E1007" s="17">
        <f t="shared" si="165"/>
        <v>0.51289272578999856</v>
      </c>
      <c r="F1007" s="2">
        <f>+IF(A1007&gt;$C$3,AVERAGE(INDEX($E$15:$E$2531,A1007-$C$3):E1006),"")</f>
        <v>0.51045276358233638</v>
      </c>
      <c r="G1007" s="2">
        <f>+IF(A1007&gt;$C$3,STDEVA(INDEX($E$15:$E$2531,A1007-$C$3):E1006),"")</f>
        <v>2.8821590384250054E-3</v>
      </c>
      <c r="H1007">
        <f t="shared" si="166"/>
        <v>0.8465744516983813</v>
      </c>
      <c r="I1007" s="2" t="str">
        <f t="shared" si="167"/>
        <v/>
      </c>
      <c r="J1007" t="str">
        <f t="shared" si="168"/>
        <v/>
      </c>
      <c r="K1007" t="str">
        <f t="shared" si="169"/>
        <v/>
      </c>
      <c r="L1007" s="37" t="str">
        <f t="shared" si="170"/>
        <v/>
      </c>
      <c r="M1007" t="str">
        <f t="shared" si="171"/>
        <v/>
      </c>
      <c r="N1007" s="39">
        <f t="shared" si="172"/>
        <v>0</v>
      </c>
      <c r="O1007" s="40">
        <f t="shared" si="175"/>
        <v>-406.17500000000553</v>
      </c>
      <c r="P1007" s="39">
        <f t="shared" si="173"/>
        <v>0</v>
      </c>
      <c r="Q1007" s="39">
        <f t="shared" si="174"/>
        <v>0</v>
      </c>
      <c r="R1007" s="39">
        <f>IF((O1007 - MAX($O$15:O1007)) &lt; 0, O1007 - MAX($O$15:O1007), 0)</f>
        <v>-1970.9249999999988</v>
      </c>
    </row>
    <row r="1008" spans="1:18" x14ac:dyDescent="0.25">
      <c r="A1008" s="2">
        <v>994</v>
      </c>
      <c r="B1008" t="s">
        <v>994</v>
      </c>
      <c r="C1008" s="8">
        <v>209.6</v>
      </c>
      <c r="D1008" s="8">
        <v>125.52</v>
      </c>
      <c r="E1008" s="17">
        <f t="shared" si="165"/>
        <v>0.51273584402210992</v>
      </c>
      <c r="F1008" s="2">
        <f>+IF(A1008&gt;$C$3,AVERAGE(INDEX($E$15:$E$2531,A1008-$C$3):E1007),"")</f>
        <v>0.51071102689802783</v>
      </c>
      <c r="G1008" s="2">
        <f>+IF(A1008&gt;$C$3,STDEVA(INDEX($E$15:$E$2531,A1008-$C$3):E1007),"")</f>
        <v>2.9957152797736096E-3</v>
      </c>
      <c r="H1008">
        <f t="shared" si="166"/>
        <v>0.67590439510496747</v>
      </c>
      <c r="I1008" s="2" t="str">
        <f t="shared" si="167"/>
        <v/>
      </c>
      <c r="J1008" t="str">
        <f t="shared" si="168"/>
        <v/>
      </c>
      <c r="K1008" t="str">
        <f t="shared" si="169"/>
        <v/>
      </c>
      <c r="L1008" s="37" t="str">
        <f t="shared" si="170"/>
        <v/>
      </c>
      <c r="M1008" t="str">
        <f t="shared" si="171"/>
        <v/>
      </c>
      <c r="N1008" s="39">
        <f t="shared" si="172"/>
        <v>0</v>
      </c>
      <c r="O1008" s="40">
        <f t="shared" si="175"/>
        <v>-406.17500000000553</v>
      </c>
      <c r="P1008" s="39">
        <f t="shared" si="173"/>
        <v>0</v>
      </c>
      <c r="Q1008" s="39">
        <f t="shared" si="174"/>
        <v>0</v>
      </c>
      <c r="R1008" s="39">
        <f>IF((O1008 - MAX($O$15:O1008)) &lt; 0, O1008 - MAX($O$15:O1008), 0)</f>
        <v>-1970.9249999999988</v>
      </c>
    </row>
    <row r="1009" spans="1:18" x14ac:dyDescent="0.25">
      <c r="A1009" s="2">
        <v>995</v>
      </c>
      <c r="B1009" t="s">
        <v>995</v>
      </c>
      <c r="C1009" s="8">
        <v>210.63</v>
      </c>
      <c r="D1009" s="8">
        <v>125.71</v>
      </c>
      <c r="E1009" s="17">
        <f t="shared" si="165"/>
        <v>0.5161253727705275</v>
      </c>
      <c r="F1009" s="2">
        <f>+IF(A1009&gt;$C$3,AVERAGE(INDEX($E$15:$E$2531,A1009-$C$3):E1008),"")</f>
        <v>0.51153154356733532</v>
      </c>
      <c r="G1009" s="2">
        <f>+IF(A1009&gt;$C$3,STDEVA(INDEX($E$15:$E$2531,A1009-$C$3):E1008),"")</f>
        <v>2.2668074336962252E-3</v>
      </c>
      <c r="H1009">
        <f t="shared" si="166"/>
        <v>2.0265634984713032</v>
      </c>
      <c r="I1009" s="2" t="str">
        <f t="shared" si="167"/>
        <v>Sell</v>
      </c>
      <c r="J1009">
        <f t="shared" si="168"/>
        <v>125.71</v>
      </c>
      <c r="K1009">
        <f t="shared" si="169"/>
        <v>210.63</v>
      </c>
      <c r="L1009" s="37" t="str">
        <f t="shared" si="170"/>
        <v/>
      </c>
      <c r="M1009" t="str">
        <f t="shared" si="171"/>
        <v>Short</v>
      </c>
      <c r="N1009" s="39">
        <f t="shared" si="172"/>
        <v>0</v>
      </c>
      <c r="O1009" s="40">
        <f t="shared" si="175"/>
        <v>-406.17500000000553</v>
      </c>
      <c r="P1009" s="39">
        <f t="shared" si="173"/>
        <v>3.75</v>
      </c>
      <c r="Q1009" s="39">
        <f t="shared" si="174"/>
        <v>4204.25</v>
      </c>
      <c r="R1009" s="39">
        <f>IF((O1009 - MAX($O$15:O1009)) &lt; 0, O1009 - MAX($O$15:O1009), 0)</f>
        <v>-1970.9249999999988</v>
      </c>
    </row>
    <row r="1010" spans="1:18" x14ac:dyDescent="0.25">
      <c r="A1010" s="2">
        <v>996</v>
      </c>
      <c r="B1010" t="s">
        <v>996</v>
      </c>
      <c r="C1010" s="8">
        <v>211.16</v>
      </c>
      <c r="D1010" s="8">
        <v>126.28</v>
      </c>
      <c r="E1010" s="17">
        <f t="shared" si="165"/>
        <v>0.51411447626562456</v>
      </c>
      <c r="F1010" s="2">
        <f>+IF(A1010&gt;$C$3,AVERAGE(INDEX($E$15:$E$2531,A1010-$C$3):E1009),"")</f>
        <v>0.51183636897974361</v>
      </c>
      <c r="G1010" s="2">
        <f>+IF(A1010&gt;$C$3,STDEVA(INDEX($E$15:$E$2531,A1010-$C$3):E1009),"")</f>
        <v>2.6914295809180293E-3</v>
      </c>
      <c r="H1010">
        <f t="shared" si="166"/>
        <v>0.84643020275637737</v>
      </c>
      <c r="I1010" s="2" t="str">
        <f t="shared" si="167"/>
        <v/>
      </c>
      <c r="J1010">
        <f t="shared" si="168"/>
        <v>125.71</v>
      </c>
      <c r="K1010">
        <f t="shared" si="169"/>
        <v>210.63</v>
      </c>
      <c r="L1010" s="37">
        <f t="shared" si="170"/>
        <v>10.000000000001563</v>
      </c>
      <c r="M1010" t="str">
        <f t="shared" si="171"/>
        <v>Short</v>
      </c>
      <c r="N1010" s="39">
        <f t="shared" si="172"/>
        <v>0</v>
      </c>
      <c r="O1010" s="40">
        <f t="shared" si="175"/>
        <v>-406.17500000000553</v>
      </c>
      <c r="P1010" s="39">
        <f t="shared" si="173"/>
        <v>0</v>
      </c>
      <c r="Q1010" s="39">
        <f t="shared" si="174"/>
        <v>0</v>
      </c>
      <c r="R1010" s="39">
        <f>IF((O1010 - MAX($O$15:O1010)) &lt; 0, O1010 - MAX($O$15:O1010), 0)</f>
        <v>-1970.9249999999988</v>
      </c>
    </row>
    <row r="1011" spans="1:18" x14ac:dyDescent="0.25">
      <c r="A1011" s="2">
        <v>997</v>
      </c>
      <c r="B1011" t="s">
        <v>997</v>
      </c>
      <c r="C1011" s="8">
        <v>211.6499</v>
      </c>
      <c r="D1011" s="8">
        <v>125.86</v>
      </c>
      <c r="E1011" s="17">
        <f t="shared" si="165"/>
        <v>0.5197633163898856</v>
      </c>
      <c r="F1011" s="2">
        <f>+IF(A1011&gt;$C$3,AVERAGE(INDEX($E$15:$E$2531,A1011-$C$3):E1010),"")</f>
        <v>0.51184503170443241</v>
      </c>
      <c r="G1011" s="2">
        <f>+IF(A1011&gt;$C$3,STDEVA(INDEX($E$15:$E$2531,A1011-$C$3):E1010),"")</f>
        <v>2.6995095562097728E-3</v>
      </c>
      <c r="H1011">
        <f t="shared" si="166"/>
        <v>2.9332308408534784</v>
      </c>
      <c r="I1011" s="2" t="str">
        <f t="shared" si="167"/>
        <v>Sell</v>
      </c>
      <c r="J1011" t="str">
        <f t="shared" si="168"/>
        <v/>
      </c>
      <c r="K1011" t="str">
        <f t="shared" si="169"/>
        <v/>
      </c>
      <c r="L1011" s="37">
        <f t="shared" si="170"/>
        <v>-217.47500000000031</v>
      </c>
      <c r="M1011" t="str">
        <f t="shared" si="171"/>
        <v>SL</v>
      </c>
      <c r="N1011" s="39">
        <f t="shared" si="172"/>
        <v>-217.47500000000031</v>
      </c>
      <c r="O1011" s="40">
        <f t="shared" si="175"/>
        <v>-623.65000000000578</v>
      </c>
      <c r="P1011" s="39">
        <f t="shared" si="173"/>
        <v>3.75</v>
      </c>
      <c r="Q1011" s="39">
        <f t="shared" si="174"/>
        <v>0</v>
      </c>
      <c r="R1011" s="39">
        <f>IF((O1011 - MAX($O$15:O1011)) &lt; 0, O1011 - MAX($O$15:O1011), 0)</f>
        <v>-2188.3999999999987</v>
      </c>
    </row>
    <row r="1012" spans="1:18" x14ac:dyDescent="0.25">
      <c r="A1012" s="2">
        <v>998</v>
      </c>
      <c r="B1012" t="s">
        <v>998</v>
      </c>
      <c r="C1012" s="8">
        <v>210.77</v>
      </c>
      <c r="D1012" s="8">
        <v>124.47</v>
      </c>
      <c r="E1012" s="17">
        <f t="shared" si="165"/>
        <v>0.52670276853606957</v>
      </c>
      <c r="F1012" s="2">
        <f>+IF(A1012&gt;$C$3,AVERAGE(INDEX($E$15:$E$2531,A1012-$C$3):E1011),"")</f>
        <v>0.5130557706714054</v>
      </c>
      <c r="G1012" s="2">
        <f>+IF(A1012&gt;$C$3,STDEVA(INDEX($E$15:$E$2531,A1012-$C$3):E1011),"")</f>
        <v>3.5166458338181544E-3</v>
      </c>
      <c r="H1012">
        <f t="shared" si="166"/>
        <v>3.8806858892148117</v>
      </c>
      <c r="I1012" s="2" t="str">
        <f t="shared" si="167"/>
        <v>Sell</v>
      </c>
      <c r="J1012">
        <f t="shared" si="168"/>
        <v>124.47</v>
      </c>
      <c r="K1012">
        <f t="shared" si="169"/>
        <v>210.77</v>
      </c>
      <c r="L1012" s="37" t="str">
        <f t="shared" si="170"/>
        <v/>
      </c>
      <c r="M1012" t="str">
        <f t="shared" si="171"/>
        <v>Short</v>
      </c>
      <c r="N1012" s="39">
        <f t="shared" si="172"/>
        <v>0</v>
      </c>
      <c r="O1012" s="40">
        <f t="shared" si="175"/>
        <v>-623.65000000000578</v>
      </c>
      <c r="P1012" s="39">
        <f t="shared" si="173"/>
        <v>3.75</v>
      </c>
      <c r="Q1012" s="39">
        <f t="shared" si="174"/>
        <v>4190.5</v>
      </c>
      <c r="R1012" s="39">
        <f>IF((O1012 - MAX($O$15:O1012)) &lt; 0, O1012 - MAX($O$15:O1012), 0)</f>
        <v>-2188.3999999999987</v>
      </c>
    </row>
    <row r="1013" spans="1:18" x14ac:dyDescent="0.25">
      <c r="A1013" s="2">
        <v>999</v>
      </c>
      <c r="B1013" t="s">
        <v>999</v>
      </c>
      <c r="C1013" s="8">
        <v>211.44</v>
      </c>
      <c r="D1013" s="8">
        <v>125.16</v>
      </c>
      <c r="E1013" s="17">
        <f t="shared" si="165"/>
        <v>0.52434835149535231</v>
      </c>
      <c r="F1013" s="2">
        <f>+IF(A1013&gt;$C$3,AVERAGE(INDEX($E$15:$E$2531,A1013-$C$3):E1012),"")</f>
        <v>0.51479868029774634</v>
      </c>
      <c r="G1013" s="2">
        <f>+IF(A1013&gt;$C$3,STDEVA(INDEX($E$15:$E$2531,A1013-$C$3):E1012),"")</f>
        <v>5.6311304098556033E-3</v>
      </c>
      <c r="H1013">
        <f t="shared" si="166"/>
        <v>1.6958710778376107</v>
      </c>
      <c r="I1013" s="2" t="str">
        <f t="shared" si="167"/>
        <v/>
      </c>
      <c r="J1013">
        <f t="shared" si="168"/>
        <v>124.47</v>
      </c>
      <c r="K1013">
        <f t="shared" si="169"/>
        <v>210.77</v>
      </c>
      <c r="L1013" s="37">
        <f t="shared" si="170"/>
        <v>5.000000000002558</v>
      </c>
      <c r="M1013" t="str">
        <f t="shared" si="171"/>
        <v>Short</v>
      </c>
      <c r="N1013" s="39">
        <f t="shared" si="172"/>
        <v>0</v>
      </c>
      <c r="O1013" s="40">
        <f t="shared" si="175"/>
        <v>-623.65000000000578</v>
      </c>
      <c r="P1013" s="39">
        <f t="shared" si="173"/>
        <v>0</v>
      </c>
      <c r="Q1013" s="39">
        <f t="shared" si="174"/>
        <v>0</v>
      </c>
      <c r="R1013" s="39">
        <f>IF((O1013 - MAX($O$15:O1013)) &lt; 0, O1013 - MAX($O$15:O1013), 0)</f>
        <v>-2188.3999999999987</v>
      </c>
    </row>
    <row r="1014" spans="1:18" x14ac:dyDescent="0.25">
      <c r="A1014" s="2">
        <v>1000</v>
      </c>
      <c r="B1014" t="s">
        <v>1000</v>
      </c>
      <c r="C1014" s="8">
        <v>210.57</v>
      </c>
      <c r="D1014" s="8">
        <v>123.8</v>
      </c>
      <c r="E1014" s="17">
        <f t="shared" si="165"/>
        <v>0.53115077915994402</v>
      </c>
      <c r="F1014" s="2">
        <f>+IF(A1014&gt;$C$3,AVERAGE(INDEX($E$15:$E$2531,A1014-$C$3):E1013),"")</f>
        <v>0.51655787832396338</v>
      </c>
      <c r="G1014" s="2">
        <f>+IF(A1014&gt;$C$3,STDEVA(INDEX($E$15:$E$2531,A1014-$C$3):E1013),"")</f>
        <v>5.8900633904226231E-3</v>
      </c>
      <c r="H1014">
        <f t="shared" si="166"/>
        <v>2.4775456338397013</v>
      </c>
      <c r="I1014" s="2" t="str">
        <f t="shared" si="167"/>
        <v>Sell</v>
      </c>
      <c r="J1014">
        <f t="shared" si="168"/>
        <v>124.47</v>
      </c>
      <c r="K1014">
        <f t="shared" si="169"/>
        <v>210.77</v>
      </c>
      <c r="L1014" s="37">
        <f t="shared" si="170"/>
        <v>-117.49999999999616</v>
      </c>
      <c r="M1014" t="str">
        <f t="shared" si="171"/>
        <v>Short</v>
      </c>
      <c r="N1014" s="39">
        <f t="shared" si="172"/>
        <v>0</v>
      </c>
      <c r="O1014" s="40">
        <f t="shared" si="175"/>
        <v>-623.65000000000578</v>
      </c>
      <c r="P1014" s="39">
        <f t="shared" si="173"/>
        <v>0</v>
      </c>
      <c r="Q1014" s="39">
        <f t="shared" si="174"/>
        <v>0</v>
      </c>
      <c r="R1014" s="39">
        <f>IF((O1014 - MAX($O$15:O1014)) &lt; 0, O1014 - MAX($O$15:O1014), 0)</f>
        <v>-2188.3999999999987</v>
      </c>
    </row>
    <row r="1015" spans="1:18" x14ac:dyDescent="0.25">
      <c r="A1015" s="2">
        <v>1001</v>
      </c>
      <c r="B1015" t="s">
        <v>1001</v>
      </c>
      <c r="C1015" s="8">
        <v>208.46</v>
      </c>
      <c r="D1015" s="8">
        <v>121.18</v>
      </c>
      <c r="E1015" s="17">
        <f t="shared" si="165"/>
        <v>0.5424701327943332</v>
      </c>
      <c r="F1015" s="2">
        <f>+IF(A1015&gt;$C$3,AVERAGE(INDEX($E$15:$E$2531,A1015-$C$3):E1014),"")</f>
        <v>0.51904311020343252</v>
      </c>
      <c r="G1015" s="2">
        <f>+IF(A1015&gt;$C$3,STDEVA(INDEX($E$15:$E$2531,A1015-$C$3):E1014),"")</f>
        <v>6.8416935230530638E-3</v>
      </c>
      <c r="H1015">
        <f t="shared" si="166"/>
        <v>3.4241555123688903</v>
      </c>
      <c r="I1015" s="2" t="str">
        <f t="shared" si="167"/>
        <v>Sell</v>
      </c>
      <c r="J1015" t="str">
        <f t="shared" si="168"/>
        <v/>
      </c>
      <c r="K1015" t="str">
        <f t="shared" si="169"/>
        <v/>
      </c>
      <c r="L1015" s="37">
        <f t="shared" si="170"/>
        <v>-244.99999999999739</v>
      </c>
      <c r="M1015" t="str">
        <f t="shared" si="171"/>
        <v>SL</v>
      </c>
      <c r="N1015" s="39">
        <f t="shared" si="172"/>
        <v>-244.99999999999739</v>
      </c>
      <c r="O1015" s="40">
        <f t="shared" si="175"/>
        <v>-868.65000000000316</v>
      </c>
      <c r="P1015" s="39">
        <f t="shared" si="173"/>
        <v>3.75</v>
      </c>
      <c r="Q1015" s="39">
        <f t="shared" si="174"/>
        <v>0</v>
      </c>
      <c r="R1015" s="39">
        <f>IF((O1015 - MAX($O$15:O1015)) &lt; 0, O1015 - MAX($O$15:O1015), 0)</f>
        <v>-2433.3999999999965</v>
      </c>
    </row>
    <row r="1016" spans="1:18" x14ac:dyDescent="0.25">
      <c r="A1016" s="2">
        <v>1002</v>
      </c>
      <c r="B1016" t="s">
        <v>1002</v>
      </c>
      <c r="C1016" s="8">
        <v>210.72</v>
      </c>
      <c r="D1016" s="8">
        <v>121.97</v>
      </c>
      <c r="E1016" s="17">
        <f t="shared" si="165"/>
        <v>0.54675512513982405</v>
      </c>
      <c r="F1016" s="2">
        <f>+IF(A1016&gt;$C$3,AVERAGE(INDEX($E$15:$E$2531,A1016-$C$3):E1015),"")</f>
        <v>0.52225597413598279</v>
      </c>
      <c r="G1016" s="2">
        <f>+IF(A1016&gt;$C$3,STDEVA(INDEX($E$15:$E$2531,A1016-$C$3):E1015),"")</f>
        <v>1.0001666676221316E-2</v>
      </c>
      <c r="H1016">
        <f t="shared" si="166"/>
        <v>2.4495068469025574</v>
      </c>
      <c r="I1016" s="2" t="str">
        <f t="shared" si="167"/>
        <v>Sell</v>
      </c>
      <c r="J1016">
        <f t="shared" si="168"/>
        <v>121.97</v>
      </c>
      <c r="K1016">
        <f t="shared" si="169"/>
        <v>210.72</v>
      </c>
      <c r="L1016" s="37" t="str">
        <f t="shared" si="170"/>
        <v/>
      </c>
      <c r="M1016" t="str">
        <f t="shared" si="171"/>
        <v>Short</v>
      </c>
      <c r="N1016" s="39">
        <f t="shared" si="172"/>
        <v>0</v>
      </c>
      <c r="O1016" s="40">
        <f t="shared" si="175"/>
        <v>-868.65000000000316</v>
      </c>
      <c r="P1016" s="39">
        <f t="shared" si="173"/>
        <v>3.75</v>
      </c>
      <c r="Q1016" s="39">
        <f t="shared" si="174"/>
        <v>4158.625</v>
      </c>
      <c r="R1016" s="39">
        <f>IF((O1016 - MAX($O$15:O1016)) &lt; 0, O1016 - MAX($O$15:O1016), 0)</f>
        <v>-2433.3999999999965</v>
      </c>
    </row>
    <row r="1017" spans="1:18" x14ac:dyDescent="0.25">
      <c r="A1017" s="2">
        <v>1003</v>
      </c>
      <c r="B1017" t="s">
        <v>1003</v>
      </c>
      <c r="C1017" s="8">
        <v>211.32</v>
      </c>
      <c r="D1017" s="8">
        <v>122.41</v>
      </c>
      <c r="E1017" s="17">
        <f t="shared" si="165"/>
        <v>0.54599750620869392</v>
      </c>
      <c r="F1017" s="2">
        <f>+IF(A1017&gt;$C$3,AVERAGE(INDEX($E$15:$E$2531,A1017-$C$3):E1016),"")</f>
        <v>0.52601846295263011</v>
      </c>
      <c r="G1017" s="2">
        <f>+IF(A1017&gt;$C$3,STDEVA(INDEX($E$15:$E$2531,A1017-$C$3):E1016),"")</f>
        <v>1.2172703951257934E-2</v>
      </c>
      <c r="H1017">
        <f t="shared" si="166"/>
        <v>1.6412987070139964</v>
      </c>
      <c r="I1017" s="2" t="str">
        <f t="shared" si="167"/>
        <v/>
      </c>
      <c r="J1017">
        <f t="shared" si="168"/>
        <v>121.97</v>
      </c>
      <c r="K1017">
        <f t="shared" si="169"/>
        <v>210.72</v>
      </c>
      <c r="L1017" s="37">
        <f t="shared" si="170"/>
        <v>-39.999999999999147</v>
      </c>
      <c r="M1017" t="str">
        <f t="shared" si="171"/>
        <v>Short</v>
      </c>
      <c r="N1017" s="39">
        <f t="shared" si="172"/>
        <v>0</v>
      </c>
      <c r="O1017" s="40">
        <f t="shared" si="175"/>
        <v>-868.65000000000316</v>
      </c>
      <c r="P1017" s="39">
        <f t="shared" si="173"/>
        <v>0</v>
      </c>
      <c r="Q1017" s="39">
        <f t="shared" si="174"/>
        <v>0</v>
      </c>
      <c r="R1017" s="39">
        <f>IF((O1017 - MAX($O$15:O1017)) &lt; 0, O1017 - MAX($O$15:O1017), 0)</f>
        <v>-2433.3999999999965</v>
      </c>
    </row>
    <row r="1018" spans="1:18" x14ac:dyDescent="0.25">
      <c r="A1018" s="2">
        <v>1004</v>
      </c>
      <c r="B1018" t="s">
        <v>1004</v>
      </c>
      <c r="C1018" s="8">
        <v>208.9</v>
      </c>
      <c r="D1018" s="8">
        <v>120.85</v>
      </c>
      <c r="E1018" s="17">
        <f t="shared" si="165"/>
        <v>0.54730556141302822</v>
      </c>
      <c r="F1018" s="2">
        <f>+IF(A1018&gt;$C$3,AVERAGE(INDEX($E$15:$E$2531,A1018-$C$3):E1017),"")</f>
        <v>0.52971420319558382</v>
      </c>
      <c r="G1018" s="2">
        <f>+IF(A1018&gt;$C$3,STDEVA(INDEX($E$15:$E$2531,A1018-$C$3):E1017),"")</f>
        <v>1.2674805285306798E-2</v>
      </c>
      <c r="H1018">
        <f t="shared" si="166"/>
        <v>1.3878996814126279</v>
      </c>
      <c r="I1018" s="2" t="str">
        <f t="shared" si="167"/>
        <v/>
      </c>
      <c r="J1018">
        <f t="shared" si="168"/>
        <v>121.97</v>
      </c>
      <c r="K1018">
        <f t="shared" si="169"/>
        <v>210.72</v>
      </c>
      <c r="L1018" s="37">
        <f t="shared" si="170"/>
        <v>174.99999999999716</v>
      </c>
      <c r="M1018" t="str">
        <f t="shared" si="171"/>
        <v>Short</v>
      </c>
      <c r="N1018" s="39">
        <f t="shared" si="172"/>
        <v>0</v>
      </c>
      <c r="O1018" s="40">
        <f t="shared" si="175"/>
        <v>-868.65000000000316</v>
      </c>
      <c r="P1018" s="39">
        <f t="shared" si="173"/>
        <v>0</v>
      </c>
      <c r="Q1018" s="39">
        <f t="shared" si="174"/>
        <v>0</v>
      </c>
      <c r="R1018" s="39">
        <f>IF((O1018 - MAX($O$15:O1018)) &lt; 0, O1018 - MAX($O$15:O1018), 0)</f>
        <v>-2433.3999999999965</v>
      </c>
    </row>
    <row r="1019" spans="1:18" x14ac:dyDescent="0.25">
      <c r="A1019" s="2">
        <v>1005</v>
      </c>
      <c r="B1019" t="s">
        <v>1005</v>
      </c>
      <c r="C1019" s="8">
        <v>208.04</v>
      </c>
      <c r="D1019" s="8">
        <v>121.27</v>
      </c>
      <c r="E1019" s="17">
        <f t="shared" si="165"/>
        <v>0.53971090423617119</v>
      </c>
      <c r="F1019" s="2">
        <f>+IF(A1019&gt;$C$3,AVERAGE(INDEX($E$15:$E$2531,A1019-$C$3):E1018),"")</f>
        <v>0.53317866860030605</v>
      </c>
      <c r="G1019" s="2">
        <f>+IF(A1019&gt;$C$3,STDEVA(INDEX($E$15:$E$2531,A1019-$C$3):E1018),"")</f>
        <v>1.2757264591755062E-2</v>
      </c>
      <c r="H1019">
        <f t="shared" si="166"/>
        <v>0.5120404604672758</v>
      </c>
      <c r="I1019" s="2" t="str">
        <f t="shared" si="167"/>
        <v/>
      </c>
      <c r="J1019" t="str">
        <f t="shared" si="168"/>
        <v/>
      </c>
      <c r="K1019" t="str">
        <f t="shared" si="169"/>
        <v/>
      </c>
      <c r="L1019" s="37">
        <f t="shared" si="170"/>
        <v>495.00000000000102</v>
      </c>
      <c r="M1019" t="str">
        <f t="shared" si="171"/>
        <v>TP</v>
      </c>
      <c r="N1019" s="39">
        <f t="shared" si="172"/>
        <v>495.00000000000102</v>
      </c>
      <c r="O1019" s="40">
        <f t="shared" si="175"/>
        <v>-373.65000000000214</v>
      </c>
      <c r="P1019" s="39">
        <f t="shared" si="173"/>
        <v>3.75</v>
      </c>
      <c r="Q1019" s="39">
        <f t="shared" si="174"/>
        <v>0</v>
      </c>
      <c r="R1019" s="39">
        <f>IF((O1019 - MAX($O$15:O1019)) &lt; 0, O1019 - MAX($O$15:O1019), 0)</f>
        <v>-1938.3999999999953</v>
      </c>
    </row>
    <row r="1020" spans="1:18" x14ac:dyDescent="0.25">
      <c r="A1020" s="2">
        <v>1006</v>
      </c>
      <c r="B1020" t="s">
        <v>1006</v>
      </c>
      <c r="C1020" s="8">
        <v>208.87</v>
      </c>
      <c r="D1020" s="8">
        <v>121.73</v>
      </c>
      <c r="E1020" s="17">
        <f t="shared" si="165"/>
        <v>0.53990657144572074</v>
      </c>
      <c r="F1020" s="2">
        <f>+IF(A1020&gt;$C$3,AVERAGE(INDEX($E$15:$E$2531,A1020-$C$3):E1019),"")</f>
        <v>0.53602271615258923</v>
      </c>
      <c r="G1020" s="2">
        <f>+IF(A1020&gt;$C$3,STDEVA(INDEX($E$15:$E$2531,A1020-$C$3):E1019),"")</f>
        <v>1.0656052350802173E-2</v>
      </c>
      <c r="H1020">
        <f t="shared" si="166"/>
        <v>0.36447411905208399</v>
      </c>
      <c r="I1020" s="2" t="str">
        <f t="shared" si="167"/>
        <v/>
      </c>
      <c r="J1020" t="str">
        <f t="shared" si="168"/>
        <v/>
      </c>
      <c r="K1020" t="str">
        <f t="shared" si="169"/>
        <v/>
      </c>
      <c r="L1020" s="37" t="str">
        <f t="shared" si="170"/>
        <v/>
      </c>
      <c r="M1020" t="str">
        <f t="shared" si="171"/>
        <v/>
      </c>
      <c r="N1020" s="39">
        <f t="shared" si="172"/>
        <v>0</v>
      </c>
      <c r="O1020" s="40">
        <f t="shared" si="175"/>
        <v>-373.65000000000214</v>
      </c>
      <c r="P1020" s="39">
        <f t="shared" si="173"/>
        <v>0</v>
      </c>
      <c r="Q1020" s="39">
        <f t="shared" si="174"/>
        <v>0</v>
      </c>
      <c r="R1020" s="39">
        <f>IF((O1020 - MAX($O$15:O1020)) &lt; 0, O1020 - MAX($O$15:O1020), 0)</f>
        <v>-1938.3999999999953</v>
      </c>
    </row>
    <row r="1021" spans="1:18" x14ac:dyDescent="0.25">
      <c r="A1021" s="2">
        <v>1007</v>
      </c>
      <c r="B1021" t="s">
        <v>1007</v>
      </c>
      <c r="C1021" s="8">
        <v>211.62</v>
      </c>
      <c r="D1021" s="8">
        <v>122.64</v>
      </c>
      <c r="E1021" s="17">
        <f t="shared" si="165"/>
        <v>0.54553897891245695</v>
      </c>
      <c r="F1021" s="2">
        <f>+IF(A1021&gt;$C$3,AVERAGE(INDEX($E$15:$E$2531,A1021-$C$3):E1020),"")</f>
        <v>0.53826085560323755</v>
      </c>
      <c r="G1021" s="2">
        <f>+IF(A1021&gt;$C$3,STDEVA(INDEX($E$15:$E$2531,A1021-$C$3):E1020),"")</f>
        <v>8.7610248481123712E-3</v>
      </c>
      <c r="H1021">
        <f t="shared" si="166"/>
        <v>0.83073880458032534</v>
      </c>
      <c r="I1021" s="2" t="str">
        <f t="shared" si="167"/>
        <v/>
      </c>
      <c r="J1021" t="str">
        <f t="shared" si="168"/>
        <v/>
      </c>
      <c r="K1021" t="str">
        <f t="shared" si="169"/>
        <v/>
      </c>
      <c r="L1021" s="37" t="str">
        <f t="shared" si="170"/>
        <v/>
      </c>
      <c r="M1021" t="str">
        <f t="shared" si="171"/>
        <v/>
      </c>
      <c r="N1021" s="39">
        <f t="shared" si="172"/>
        <v>0</v>
      </c>
      <c r="O1021" s="40">
        <f t="shared" si="175"/>
        <v>-373.65000000000214</v>
      </c>
      <c r="P1021" s="39">
        <f t="shared" si="173"/>
        <v>0</v>
      </c>
      <c r="Q1021" s="39">
        <f t="shared" si="174"/>
        <v>0</v>
      </c>
      <c r="R1021" s="39">
        <f>IF((O1021 - MAX($O$15:O1021)) &lt; 0, O1021 - MAX($O$15:O1021), 0)</f>
        <v>-1938.3999999999953</v>
      </c>
    </row>
    <row r="1022" spans="1:18" x14ac:dyDescent="0.25">
      <c r="A1022" s="2">
        <v>1008</v>
      </c>
      <c r="B1022" t="s">
        <v>1008</v>
      </c>
      <c r="C1022" s="8">
        <v>210.60499999999999</v>
      </c>
      <c r="D1022" s="8">
        <v>122.71</v>
      </c>
      <c r="E1022" s="17">
        <f t="shared" si="165"/>
        <v>0.54016049311999759</v>
      </c>
      <c r="F1022" s="2">
        <f>+IF(A1022&gt;$C$3,AVERAGE(INDEX($E$15:$E$2531,A1022-$C$3):E1021),"")</f>
        <v>0.54035376786728051</v>
      </c>
      <c r="G1022" s="2">
        <f>+IF(A1022&gt;$C$3,STDEVA(INDEX($E$15:$E$2531,A1022-$C$3):E1021),"")</f>
        <v>7.8581455959809074E-3</v>
      </c>
      <c r="H1022">
        <f t="shared" si="166"/>
        <v>-2.4595465294225995E-2</v>
      </c>
      <c r="I1022" s="2" t="str">
        <f t="shared" si="167"/>
        <v/>
      </c>
      <c r="J1022" t="str">
        <f t="shared" si="168"/>
        <v/>
      </c>
      <c r="K1022" t="str">
        <f t="shared" si="169"/>
        <v/>
      </c>
      <c r="L1022" s="37" t="str">
        <f t="shared" si="170"/>
        <v/>
      </c>
      <c r="M1022" t="str">
        <f t="shared" si="171"/>
        <v/>
      </c>
      <c r="N1022" s="39">
        <f t="shared" si="172"/>
        <v>0</v>
      </c>
      <c r="O1022" s="40">
        <f t="shared" si="175"/>
        <v>-373.65000000000214</v>
      </c>
      <c r="P1022" s="39">
        <f t="shared" si="173"/>
        <v>0</v>
      </c>
      <c r="Q1022" s="39">
        <f t="shared" si="174"/>
        <v>0</v>
      </c>
      <c r="R1022" s="39">
        <f>IF((O1022 - MAX($O$15:O1022)) &lt; 0, O1022 - MAX($O$15:O1022), 0)</f>
        <v>-1938.3999999999953</v>
      </c>
    </row>
    <row r="1023" spans="1:18" x14ac:dyDescent="0.25">
      <c r="A1023" s="2">
        <v>1009</v>
      </c>
      <c r="B1023" t="s">
        <v>1009</v>
      </c>
      <c r="C1023" s="8">
        <v>209.98</v>
      </c>
      <c r="D1023" s="8">
        <v>122.49</v>
      </c>
      <c r="E1023" s="17">
        <f t="shared" si="165"/>
        <v>0.53898289408720113</v>
      </c>
      <c r="F1023" s="2">
        <f>+IF(A1023&gt;$C$3,AVERAGE(INDEX($E$15:$E$2531,A1023-$C$3):E1022),"")</f>
        <v>0.5421106724922411</v>
      </c>
      <c r="G1023" s="2">
        <f>+IF(A1023&gt;$C$3,STDEVA(INDEX($E$15:$E$2531,A1023-$C$3):E1022),"")</f>
        <v>5.1245389402285735E-3</v>
      </c>
      <c r="H1023">
        <f t="shared" si="166"/>
        <v>-0.61035313450081052</v>
      </c>
      <c r="I1023" s="2" t="str">
        <f t="shared" si="167"/>
        <v/>
      </c>
      <c r="J1023" t="str">
        <f t="shared" si="168"/>
        <v/>
      </c>
      <c r="K1023" t="str">
        <f t="shared" si="169"/>
        <v/>
      </c>
      <c r="L1023" s="37" t="str">
        <f t="shared" si="170"/>
        <v/>
      </c>
      <c r="M1023" t="str">
        <f t="shared" si="171"/>
        <v/>
      </c>
      <c r="N1023" s="39">
        <f t="shared" si="172"/>
        <v>0</v>
      </c>
      <c r="O1023" s="40">
        <f t="shared" si="175"/>
        <v>-373.65000000000214</v>
      </c>
      <c r="P1023" s="39">
        <f t="shared" si="173"/>
        <v>0</v>
      </c>
      <c r="Q1023" s="39">
        <f t="shared" si="174"/>
        <v>0</v>
      </c>
      <c r="R1023" s="39">
        <f>IF((O1023 - MAX($O$15:O1023)) &lt; 0, O1023 - MAX($O$15:O1023), 0)</f>
        <v>-1938.3999999999953</v>
      </c>
    </row>
    <row r="1024" spans="1:18" x14ac:dyDescent="0.25">
      <c r="A1024" s="2">
        <v>1010</v>
      </c>
      <c r="B1024" t="s">
        <v>1010</v>
      </c>
      <c r="C1024" s="8">
        <v>210.02</v>
      </c>
      <c r="D1024" s="8">
        <v>122.485</v>
      </c>
      <c r="E1024" s="17">
        <f t="shared" si="165"/>
        <v>0.53921419077014576</v>
      </c>
      <c r="F1024" s="2">
        <f>+IF(A1024&gt;$C$3,AVERAGE(INDEX($E$15:$E$2531,A1024-$C$3):E1023),"")</f>
        <v>0.54298090748415861</v>
      </c>
      <c r="G1024" s="2">
        <f>+IF(A1024&gt;$C$3,STDEVA(INDEX($E$15:$E$2531,A1024-$C$3):E1023),"")</f>
        <v>3.4083564628835075E-3</v>
      </c>
      <c r="H1024">
        <f t="shared" si="166"/>
        <v>-1.1051416584596812</v>
      </c>
      <c r="I1024" s="2" t="str">
        <f t="shared" si="167"/>
        <v/>
      </c>
      <c r="J1024" t="str">
        <f t="shared" si="168"/>
        <v/>
      </c>
      <c r="K1024" t="str">
        <f t="shared" si="169"/>
        <v/>
      </c>
      <c r="L1024" s="37" t="str">
        <f t="shared" si="170"/>
        <v/>
      </c>
      <c r="M1024" t="str">
        <f t="shared" si="171"/>
        <v/>
      </c>
      <c r="N1024" s="39">
        <f t="shared" si="172"/>
        <v>0</v>
      </c>
      <c r="O1024" s="40">
        <f t="shared" si="175"/>
        <v>-373.65000000000214</v>
      </c>
      <c r="P1024" s="39">
        <f t="shared" si="173"/>
        <v>0</v>
      </c>
      <c r="Q1024" s="39">
        <f t="shared" si="174"/>
        <v>0</v>
      </c>
      <c r="R1024" s="39">
        <f>IF((O1024 - MAX($O$15:O1024)) &lt; 0, O1024 - MAX($O$15:O1024), 0)</f>
        <v>-1938.3999999999953</v>
      </c>
    </row>
    <row r="1025" spans="1:18" x14ac:dyDescent="0.25">
      <c r="A1025" s="2">
        <v>1011</v>
      </c>
      <c r="B1025" t="s">
        <v>1011</v>
      </c>
      <c r="C1025" s="8">
        <v>212.21</v>
      </c>
      <c r="D1025" s="8">
        <v>123.79</v>
      </c>
      <c r="E1025" s="17">
        <f t="shared" si="165"/>
        <v>0.53898976887923933</v>
      </c>
      <c r="F1025" s="2">
        <f>+IF(A1025&gt;$C$3,AVERAGE(INDEX($E$15:$E$2531,A1025-$C$3):E1024),"")</f>
        <v>0.54261913614813773</v>
      </c>
      <c r="G1025" s="2">
        <f>+IF(A1025&gt;$C$3,STDEVA(INDEX($E$15:$E$2531,A1025-$C$3):E1024),"")</f>
        <v>3.634633883701333E-3</v>
      </c>
      <c r="H1025">
        <f t="shared" si="166"/>
        <v>-0.99855099166203454</v>
      </c>
      <c r="I1025" s="2" t="str">
        <f t="shared" si="167"/>
        <v/>
      </c>
      <c r="J1025" t="str">
        <f t="shared" si="168"/>
        <v/>
      </c>
      <c r="K1025" t="str">
        <f t="shared" si="169"/>
        <v/>
      </c>
      <c r="L1025" s="37" t="str">
        <f t="shared" si="170"/>
        <v/>
      </c>
      <c r="M1025" t="str">
        <f t="shared" si="171"/>
        <v/>
      </c>
      <c r="N1025" s="39">
        <f t="shared" si="172"/>
        <v>0</v>
      </c>
      <c r="O1025" s="40">
        <f t="shared" si="175"/>
        <v>-373.65000000000214</v>
      </c>
      <c r="P1025" s="39">
        <f t="shared" si="173"/>
        <v>0</v>
      </c>
      <c r="Q1025" s="39">
        <f t="shared" si="174"/>
        <v>0</v>
      </c>
      <c r="R1025" s="39">
        <f>IF((O1025 - MAX($O$15:O1025)) &lt; 0, O1025 - MAX($O$15:O1025), 0)</f>
        <v>-1938.3999999999953</v>
      </c>
    </row>
    <row r="1026" spans="1:18" x14ac:dyDescent="0.25">
      <c r="A1026" s="2">
        <v>1012</v>
      </c>
      <c r="B1026" t="s">
        <v>1012</v>
      </c>
      <c r="C1026" s="8">
        <v>212.44</v>
      </c>
      <c r="D1026" s="8">
        <v>123.65</v>
      </c>
      <c r="E1026" s="17">
        <f t="shared" si="165"/>
        <v>0.54120460158677319</v>
      </c>
      <c r="F1026" s="2">
        <f>+IF(A1026&gt;$C$3,AVERAGE(INDEX($E$15:$E$2531,A1026-$C$3):E1025),"")</f>
        <v>0.54175631878585051</v>
      </c>
      <c r="G1026" s="2">
        <f>+IF(A1026&gt;$C$3,STDEVA(INDEX($E$15:$E$2531,A1026-$C$3):E1025),"")</f>
        <v>3.4469248137945579E-3</v>
      </c>
      <c r="H1026">
        <f t="shared" si="166"/>
        <v>-0.160060700154918</v>
      </c>
      <c r="I1026" s="2" t="str">
        <f t="shared" si="167"/>
        <v/>
      </c>
      <c r="J1026" t="str">
        <f t="shared" si="168"/>
        <v/>
      </c>
      <c r="K1026" t="str">
        <f t="shared" si="169"/>
        <v/>
      </c>
      <c r="L1026" s="37" t="str">
        <f t="shared" si="170"/>
        <v/>
      </c>
      <c r="M1026" t="str">
        <f t="shared" si="171"/>
        <v/>
      </c>
      <c r="N1026" s="39">
        <f t="shared" si="172"/>
        <v>0</v>
      </c>
      <c r="O1026" s="40">
        <f t="shared" si="175"/>
        <v>-373.65000000000214</v>
      </c>
      <c r="P1026" s="39">
        <f t="shared" si="173"/>
        <v>0</v>
      </c>
      <c r="Q1026" s="39">
        <f t="shared" si="174"/>
        <v>0</v>
      </c>
      <c r="R1026" s="39">
        <f>IF((O1026 - MAX($O$15:O1026)) &lt; 0, O1026 - MAX($O$15:O1026), 0)</f>
        <v>-1938.3999999999953</v>
      </c>
    </row>
    <row r="1027" spans="1:18" x14ac:dyDescent="0.25">
      <c r="A1027" s="2">
        <v>1013</v>
      </c>
      <c r="B1027" t="s">
        <v>1013</v>
      </c>
      <c r="C1027" s="8">
        <v>213.1</v>
      </c>
      <c r="D1027" s="8">
        <v>125.05</v>
      </c>
      <c r="E1027" s="17">
        <f t="shared" si="165"/>
        <v>0.53304788178094342</v>
      </c>
      <c r="F1027" s="2">
        <f>+IF(A1027&gt;$C$3,AVERAGE(INDEX($E$15:$E$2531,A1027-$C$3):E1026),"")</f>
        <v>0.54122377382785924</v>
      </c>
      <c r="G1027" s="2">
        <f>+IF(A1027&gt;$C$3,STDEVA(INDEX($E$15:$E$2531,A1027-$C$3):E1026),"")</f>
        <v>3.0580755651462717E-3</v>
      </c>
      <c r="H1027">
        <f t="shared" si="166"/>
        <v>-2.673541537069493</v>
      </c>
      <c r="I1027" s="2" t="str">
        <f t="shared" si="167"/>
        <v>Buy</v>
      </c>
      <c r="J1027">
        <f t="shared" si="168"/>
        <v>213.1</v>
      </c>
      <c r="K1027">
        <f t="shared" si="169"/>
        <v>125.05</v>
      </c>
      <c r="L1027" s="37" t="str">
        <f t="shared" si="170"/>
        <v/>
      </c>
      <c r="M1027" t="str">
        <f t="shared" si="171"/>
        <v>Long</v>
      </c>
      <c r="N1027" s="39">
        <f t="shared" si="172"/>
        <v>0</v>
      </c>
      <c r="O1027" s="40">
        <f t="shared" si="175"/>
        <v>-373.65000000000214</v>
      </c>
      <c r="P1027" s="39">
        <f t="shared" si="173"/>
        <v>3.75</v>
      </c>
      <c r="Q1027" s="39">
        <f t="shared" si="174"/>
        <v>4226.875</v>
      </c>
      <c r="R1027" s="39">
        <f>IF((O1027 - MAX($O$15:O1027)) &lt; 0, O1027 - MAX($O$15:O1027), 0)</f>
        <v>-1938.3999999999953</v>
      </c>
    </row>
    <row r="1028" spans="1:18" x14ac:dyDescent="0.25">
      <c r="A1028" s="2">
        <v>1014</v>
      </c>
      <c r="B1028" t="s">
        <v>1014</v>
      </c>
      <c r="C1028" s="8">
        <v>213.03</v>
      </c>
      <c r="D1028" s="8">
        <v>124.88</v>
      </c>
      <c r="E1028" s="17">
        <f t="shared" si="165"/>
        <v>0.53407972465493536</v>
      </c>
      <c r="F1028" s="2">
        <f>+IF(A1028&gt;$C$3,AVERAGE(INDEX($E$15:$E$2531,A1028-$C$3):E1027),"")</f>
        <v>0.53963958720207206</v>
      </c>
      <c r="G1028" s="2">
        <f>+IF(A1028&gt;$C$3,STDEVA(INDEX($E$15:$E$2531,A1028-$C$3):E1027),"")</f>
        <v>3.2032181950531983E-3</v>
      </c>
      <c r="H1028">
        <f t="shared" si="166"/>
        <v>-1.735711465339113</v>
      </c>
      <c r="I1028" s="2" t="str">
        <f t="shared" si="167"/>
        <v/>
      </c>
      <c r="J1028">
        <f t="shared" si="168"/>
        <v>213.1</v>
      </c>
      <c r="K1028">
        <f t="shared" si="169"/>
        <v>125.05</v>
      </c>
      <c r="L1028" s="37">
        <f t="shared" si="170"/>
        <v>25.000000000002132</v>
      </c>
      <c r="M1028" t="str">
        <f t="shared" si="171"/>
        <v>Long</v>
      </c>
      <c r="N1028" s="39">
        <f t="shared" si="172"/>
        <v>0</v>
      </c>
      <c r="O1028" s="40">
        <f t="shared" si="175"/>
        <v>-373.65000000000214</v>
      </c>
      <c r="P1028" s="39">
        <f t="shared" si="173"/>
        <v>0</v>
      </c>
      <c r="Q1028" s="39">
        <f t="shared" si="174"/>
        <v>0</v>
      </c>
      <c r="R1028" s="39">
        <f>IF((O1028 - MAX($O$15:O1028)) &lt; 0, O1028 - MAX($O$15:O1028), 0)</f>
        <v>-1938.3999999999953</v>
      </c>
    </row>
    <row r="1029" spans="1:18" x14ac:dyDescent="0.25">
      <c r="A1029" s="2">
        <v>1015</v>
      </c>
      <c r="B1029" t="s">
        <v>1015</v>
      </c>
      <c r="C1029" s="8">
        <v>212.88</v>
      </c>
      <c r="D1029" s="8">
        <v>125.11</v>
      </c>
      <c r="E1029" s="17">
        <f t="shared" si="165"/>
        <v>0.5315352763401251</v>
      </c>
      <c r="F1029" s="2">
        <f>+IF(A1029&gt;$C$3,AVERAGE(INDEX($E$15:$E$2531,A1029-$C$3):E1028),"")</f>
        <v>0.53901390058193477</v>
      </c>
      <c r="G1029" s="2">
        <f>+IF(A1029&gt;$C$3,STDEVA(INDEX($E$15:$E$2531,A1029-$C$3):E1028),"")</f>
        <v>3.6991297311849392E-3</v>
      </c>
      <c r="H1029">
        <f t="shared" si="166"/>
        <v>-2.0217253206240082</v>
      </c>
      <c r="I1029" s="2" t="str">
        <f t="shared" si="167"/>
        <v>Buy</v>
      </c>
      <c r="J1029">
        <f t="shared" si="168"/>
        <v>213.1</v>
      </c>
      <c r="K1029">
        <f t="shared" si="169"/>
        <v>125.05</v>
      </c>
      <c r="L1029" s="37">
        <f t="shared" si="170"/>
        <v>-70.000000000000284</v>
      </c>
      <c r="M1029" t="str">
        <f t="shared" si="171"/>
        <v>Long</v>
      </c>
      <c r="N1029" s="39">
        <f t="shared" si="172"/>
        <v>0</v>
      </c>
      <c r="O1029" s="40">
        <f t="shared" si="175"/>
        <v>-373.65000000000214</v>
      </c>
      <c r="P1029" s="39">
        <f t="shared" si="173"/>
        <v>0</v>
      </c>
      <c r="Q1029" s="39">
        <f t="shared" si="174"/>
        <v>0</v>
      </c>
      <c r="R1029" s="39">
        <f>IF((O1029 - MAX($O$15:O1029)) &lt; 0, O1029 - MAX($O$15:O1029), 0)</f>
        <v>-1938.3999999999953</v>
      </c>
    </row>
    <row r="1030" spans="1:18" x14ac:dyDescent="0.25">
      <c r="A1030" s="2">
        <v>1016</v>
      </c>
      <c r="B1030" t="s">
        <v>1016</v>
      </c>
      <c r="C1030" s="8">
        <v>213.5</v>
      </c>
      <c r="D1030" s="8">
        <v>124.97</v>
      </c>
      <c r="E1030" s="17">
        <f t="shared" si="165"/>
        <v>0.53556312417098695</v>
      </c>
      <c r="F1030" s="2">
        <f>+IF(A1030&gt;$C$3,AVERAGE(INDEX($E$15:$E$2531,A1030-$C$3):E1029),"")</f>
        <v>0.53808375668131303</v>
      </c>
      <c r="G1030" s="2">
        <f>+IF(A1030&gt;$C$3,STDEVA(INDEX($E$15:$E$2531,A1030-$C$3):E1029),"")</f>
        <v>4.4273995801916337E-3</v>
      </c>
      <c r="H1030">
        <f t="shared" si="166"/>
        <v>-0.56932573278533394</v>
      </c>
      <c r="I1030" s="2" t="str">
        <f t="shared" si="167"/>
        <v/>
      </c>
      <c r="J1030">
        <f t="shared" si="168"/>
        <v>213.1</v>
      </c>
      <c r="K1030">
        <f t="shared" si="169"/>
        <v>125.05</v>
      </c>
      <c r="L1030" s="37">
        <f t="shared" si="170"/>
        <v>120.00000000000099</v>
      </c>
      <c r="M1030" t="str">
        <f t="shared" si="171"/>
        <v>Long</v>
      </c>
      <c r="N1030" s="39">
        <f t="shared" si="172"/>
        <v>0</v>
      </c>
      <c r="O1030" s="40">
        <f t="shared" si="175"/>
        <v>-373.65000000000214</v>
      </c>
      <c r="P1030" s="39">
        <f t="shared" si="173"/>
        <v>0</v>
      </c>
      <c r="Q1030" s="39">
        <f t="shared" si="174"/>
        <v>0</v>
      </c>
      <c r="R1030" s="39">
        <f>IF((O1030 - MAX($O$15:O1030)) &lt; 0, O1030 - MAX($O$15:O1030), 0)</f>
        <v>-1938.3999999999953</v>
      </c>
    </row>
    <row r="1031" spans="1:18" x14ac:dyDescent="0.25">
      <c r="A1031" s="2">
        <v>1017</v>
      </c>
      <c r="B1031" t="s">
        <v>1017</v>
      </c>
      <c r="C1031" s="8">
        <v>212.99</v>
      </c>
      <c r="D1031" s="8">
        <v>124.43</v>
      </c>
      <c r="E1031" s="17">
        <f t="shared" si="165"/>
        <v>0.53750190746296922</v>
      </c>
      <c r="F1031" s="2">
        <f>+IF(A1031&gt;$C$3,AVERAGE(INDEX($E$15:$E$2531,A1031-$C$3):E1030),"")</f>
        <v>0.53697532837670536</v>
      </c>
      <c r="G1031" s="2">
        <f>+IF(A1031&gt;$C$3,STDEVA(INDEX($E$15:$E$2531,A1031-$C$3):E1030),"")</f>
        <v>3.4736628060254857E-3</v>
      </c>
      <c r="H1031">
        <f t="shared" si="166"/>
        <v>0.15159188317024949</v>
      </c>
      <c r="I1031" s="2" t="str">
        <f t="shared" si="167"/>
        <v/>
      </c>
      <c r="J1031">
        <f t="shared" si="168"/>
        <v>213.1</v>
      </c>
      <c r="K1031">
        <f t="shared" si="169"/>
        <v>125.05</v>
      </c>
      <c r="L1031" s="37">
        <f t="shared" si="170"/>
        <v>127.50000000000128</v>
      </c>
      <c r="M1031" t="str">
        <f t="shared" si="171"/>
        <v>Long</v>
      </c>
      <c r="N1031" s="39">
        <f t="shared" si="172"/>
        <v>0</v>
      </c>
      <c r="O1031" s="40">
        <f t="shared" si="175"/>
        <v>-373.65000000000214</v>
      </c>
      <c r="P1031" s="39">
        <f t="shared" si="173"/>
        <v>0</v>
      </c>
      <c r="Q1031" s="39">
        <f t="shared" si="174"/>
        <v>0</v>
      </c>
      <c r="R1031" s="39">
        <f>IF((O1031 - MAX($O$15:O1031)) &lt; 0, O1031 - MAX($O$15:O1031), 0)</f>
        <v>-1938.3999999999953</v>
      </c>
    </row>
    <row r="1032" spans="1:18" x14ac:dyDescent="0.25">
      <c r="A1032" s="2">
        <v>1018</v>
      </c>
      <c r="B1032" t="s">
        <v>1018</v>
      </c>
      <c r="C1032" s="8">
        <v>210.7</v>
      </c>
      <c r="D1032" s="8">
        <v>123.24</v>
      </c>
      <c r="E1032" s="17">
        <f t="shared" si="165"/>
        <v>0.53630164708167616</v>
      </c>
      <c r="F1032" s="2">
        <f>+IF(A1032&gt;$C$3,AVERAGE(INDEX($E$15:$E$2531,A1032-$C$3):E1031),"")</f>
        <v>0.53667992997036884</v>
      </c>
      <c r="G1032" s="2">
        <f>+IF(A1032&gt;$C$3,STDEVA(INDEX($E$15:$E$2531,A1032-$C$3):E1031),"")</f>
        <v>3.2763801566229691E-3</v>
      </c>
      <c r="H1032">
        <f t="shared" si="166"/>
        <v>-0.11545756921034046</v>
      </c>
      <c r="I1032" s="2" t="str">
        <f t="shared" si="167"/>
        <v/>
      </c>
      <c r="J1032">
        <f t="shared" si="168"/>
        <v>213.1</v>
      </c>
      <c r="K1032">
        <f t="shared" si="169"/>
        <v>125.05</v>
      </c>
      <c r="L1032" s="37">
        <f t="shared" si="170"/>
        <v>-147.5000000000008</v>
      </c>
      <c r="M1032" t="str">
        <f t="shared" si="171"/>
        <v>Long</v>
      </c>
      <c r="N1032" s="39">
        <f t="shared" si="172"/>
        <v>0</v>
      </c>
      <c r="O1032" s="40">
        <f t="shared" si="175"/>
        <v>-373.65000000000214</v>
      </c>
      <c r="P1032" s="39">
        <f t="shared" si="173"/>
        <v>0</v>
      </c>
      <c r="Q1032" s="39">
        <f t="shared" si="174"/>
        <v>0</v>
      </c>
      <c r="R1032" s="39">
        <f>IF((O1032 - MAX($O$15:O1032)) &lt; 0, O1032 - MAX($O$15:O1032), 0)</f>
        <v>-1938.3999999999953</v>
      </c>
    </row>
    <row r="1033" spans="1:18" x14ac:dyDescent="0.25">
      <c r="A1033" s="2">
        <v>1019</v>
      </c>
      <c r="B1033" t="s">
        <v>1019</v>
      </c>
      <c r="C1033" s="8">
        <v>212.7</v>
      </c>
      <c r="D1033" s="8">
        <v>124.75</v>
      </c>
      <c r="E1033" s="17">
        <f t="shared" si="165"/>
        <v>0.53357098757456345</v>
      </c>
      <c r="F1033" s="2">
        <f>+IF(A1033&gt;$C$3,AVERAGE(INDEX($E$15:$E$2531,A1033-$C$3):E1032),"")</f>
        <v>0.53638201363642168</v>
      </c>
      <c r="G1033" s="2">
        <f>+IF(A1033&gt;$C$3,STDEVA(INDEX($E$15:$E$2531,A1033-$C$3):E1032),"")</f>
        <v>3.1606566245771933E-3</v>
      </c>
      <c r="H1033">
        <f t="shared" si="166"/>
        <v>-0.88938040279344521</v>
      </c>
      <c r="I1033" s="2" t="str">
        <f t="shared" si="167"/>
        <v/>
      </c>
      <c r="J1033">
        <f t="shared" si="168"/>
        <v>213.1</v>
      </c>
      <c r="K1033">
        <f t="shared" si="169"/>
        <v>125.05</v>
      </c>
      <c r="L1033" s="37">
        <f t="shared" si="170"/>
        <v>-25.000000000002132</v>
      </c>
      <c r="M1033" t="str">
        <f t="shared" si="171"/>
        <v>Long</v>
      </c>
      <c r="N1033" s="39">
        <f t="shared" si="172"/>
        <v>0</v>
      </c>
      <c r="O1033" s="40">
        <f t="shared" si="175"/>
        <v>-373.65000000000214</v>
      </c>
      <c r="P1033" s="39">
        <f t="shared" si="173"/>
        <v>0</v>
      </c>
      <c r="Q1033" s="39">
        <f t="shared" si="174"/>
        <v>0</v>
      </c>
      <c r="R1033" s="39">
        <f>IF((O1033 - MAX($O$15:O1033)) &lt; 0, O1033 - MAX($O$15:O1033), 0)</f>
        <v>-1938.3999999999953</v>
      </c>
    </row>
    <row r="1034" spans="1:18" x14ac:dyDescent="0.25">
      <c r="A1034" s="2">
        <v>1020</v>
      </c>
      <c r="B1034" t="s">
        <v>1020</v>
      </c>
      <c r="C1034" s="8">
        <v>212.46</v>
      </c>
      <c r="D1034" s="8">
        <v>124.64</v>
      </c>
      <c r="E1034" s="17">
        <f t="shared" si="165"/>
        <v>0.53332415322942928</v>
      </c>
      <c r="F1034" s="2">
        <f>+IF(A1034&gt;$C$3,AVERAGE(INDEX($E$15:$E$2531,A1034-$C$3):E1033),"")</f>
        <v>0.53575499105913471</v>
      </c>
      <c r="G1034" s="2">
        <f>+IF(A1034&gt;$C$3,STDEVA(INDEX($E$15:$E$2531,A1034-$C$3):E1033),"")</f>
        <v>3.087479286968529E-3</v>
      </c>
      <c r="H1034">
        <f t="shared" si="166"/>
        <v>-0.78732117814211344</v>
      </c>
      <c r="I1034" s="2" t="str">
        <f t="shared" si="167"/>
        <v/>
      </c>
      <c r="J1034">
        <f t="shared" si="168"/>
        <v>213.1</v>
      </c>
      <c r="K1034">
        <f t="shared" si="169"/>
        <v>125.05</v>
      </c>
      <c r="L1034" s="37">
        <f t="shared" si="170"/>
        <v>-57.499999999997442</v>
      </c>
      <c r="M1034" t="str">
        <f t="shared" si="171"/>
        <v>Long</v>
      </c>
      <c r="N1034" s="39">
        <f t="shared" si="172"/>
        <v>0</v>
      </c>
      <c r="O1034" s="40">
        <f t="shared" si="175"/>
        <v>-373.65000000000214</v>
      </c>
      <c r="P1034" s="39">
        <f t="shared" si="173"/>
        <v>0</v>
      </c>
      <c r="Q1034" s="39">
        <f t="shared" si="174"/>
        <v>0</v>
      </c>
      <c r="R1034" s="39">
        <f>IF((O1034 - MAX($O$15:O1034)) &lt; 0, O1034 - MAX($O$15:O1034), 0)</f>
        <v>-1938.3999999999953</v>
      </c>
    </row>
    <row r="1035" spans="1:18" x14ac:dyDescent="0.25">
      <c r="A1035" s="2">
        <v>1021</v>
      </c>
      <c r="B1035" t="s">
        <v>1021</v>
      </c>
      <c r="C1035" s="8">
        <v>211.14</v>
      </c>
      <c r="D1035" s="8">
        <v>123.89</v>
      </c>
      <c r="E1035" s="17">
        <f t="shared" si="165"/>
        <v>0.53312734543390128</v>
      </c>
      <c r="F1035" s="2">
        <f>+IF(A1035&gt;$C$3,AVERAGE(INDEX($E$15:$E$2531,A1035-$C$3):E1034),"")</f>
        <v>0.5351254782091559</v>
      </c>
      <c r="G1035" s="2">
        <f>+IF(A1035&gt;$C$3,STDEVA(INDEX($E$15:$E$2531,A1035-$C$3):E1034),"")</f>
        <v>2.9184506577541827E-3</v>
      </c>
      <c r="H1035">
        <f t="shared" si="166"/>
        <v>-0.68465532214693492</v>
      </c>
      <c r="I1035" s="2" t="str">
        <f t="shared" si="167"/>
        <v/>
      </c>
      <c r="J1035" t="str">
        <f t="shared" si="168"/>
        <v/>
      </c>
      <c r="K1035" t="str">
        <f t="shared" si="169"/>
        <v/>
      </c>
      <c r="L1035" s="37">
        <f t="shared" si="170"/>
        <v>-200.00000000000284</v>
      </c>
      <c r="M1035" t="str">
        <f t="shared" si="171"/>
        <v>SL</v>
      </c>
      <c r="N1035" s="39">
        <f t="shared" si="172"/>
        <v>-200.00000000000284</v>
      </c>
      <c r="O1035" s="40">
        <f t="shared" si="175"/>
        <v>-573.65000000000498</v>
      </c>
      <c r="P1035" s="39">
        <f t="shared" si="173"/>
        <v>3.75</v>
      </c>
      <c r="Q1035" s="39">
        <f t="shared" si="174"/>
        <v>0</v>
      </c>
      <c r="R1035" s="39">
        <f>IF((O1035 - MAX($O$15:O1035)) &lt; 0, O1035 - MAX($O$15:O1035), 0)</f>
        <v>-2138.3999999999983</v>
      </c>
    </row>
    <row r="1036" spans="1:18" x14ac:dyDescent="0.25">
      <c r="A1036" s="2">
        <v>1022</v>
      </c>
      <c r="B1036" t="s">
        <v>1022</v>
      </c>
      <c r="C1036" s="8">
        <v>211.57</v>
      </c>
      <c r="D1036" s="8">
        <v>124.28</v>
      </c>
      <c r="E1036" s="17">
        <f t="shared" si="165"/>
        <v>0.5320188284703794</v>
      </c>
      <c r="F1036" s="2">
        <f>+IF(A1036&gt;$C$3,AVERAGE(INDEX($E$15:$E$2531,A1036-$C$3):E1035),"")</f>
        <v>0.53422800530328118</v>
      </c>
      <c r="G1036" s="2">
        <f>+IF(A1036&gt;$C$3,STDEVA(INDEX($E$15:$E$2531,A1036-$C$3):E1035),"")</f>
        <v>1.8683719159406733E-3</v>
      </c>
      <c r="H1036">
        <f t="shared" si="166"/>
        <v>-1.1824074286566888</v>
      </c>
      <c r="I1036" s="2" t="str">
        <f t="shared" si="167"/>
        <v/>
      </c>
      <c r="J1036" t="str">
        <f t="shared" si="168"/>
        <v/>
      </c>
      <c r="K1036" t="str">
        <f t="shared" si="169"/>
        <v/>
      </c>
      <c r="L1036" s="37" t="str">
        <f t="shared" si="170"/>
        <v/>
      </c>
      <c r="M1036" t="str">
        <f t="shared" si="171"/>
        <v/>
      </c>
      <c r="N1036" s="39">
        <f t="shared" si="172"/>
        <v>0</v>
      </c>
      <c r="O1036" s="40">
        <f t="shared" si="175"/>
        <v>-573.65000000000498</v>
      </c>
      <c r="P1036" s="39">
        <f t="shared" si="173"/>
        <v>0</v>
      </c>
      <c r="Q1036" s="39">
        <f t="shared" si="174"/>
        <v>0</v>
      </c>
      <c r="R1036" s="39">
        <f>IF((O1036 - MAX($O$15:O1036)) &lt; 0, O1036 - MAX($O$15:O1036), 0)</f>
        <v>-2138.3999999999983</v>
      </c>
    </row>
    <row r="1037" spans="1:18" x14ac:dyDescent="0.25">
      <c r="A1037" s="2">
        <v>1023</v>
      </c>
      <c r="B1037" t="s">
        <v>1023</v>
      </c>
      <c r="C1037" s="8">
        <v>211.36</v>
      </c>
      <c r="D1037" s="8">
        <v>124.52</v>
      </c>
      <c r="E1037" s="17">
        <f t="shared" si="165"/>
        <v>0.52909649520060786</v>
      </c>
      <c r="F1037" s="2">
        <f>+IF(A1037&gt;$C$3,AVERAGE(INDEX($E$15:$E$2531,A1037-$C$3):E1036),"")</f>
        <v>0.53411366604655186</v>
      </c>
      <c r="G1037" s="2">
        <f>+IF(A1037&gt;$C$3,STDEVA(INDEX($E$15:$E$2531,A1037-$C$3):E1036),"")</f>
        <v>1.9778971943264895E-3</v>
      </c>
      <c r="H1037">
        <f t="shared" si="166"/>
        <v>-2.5366186171533731</v>
      </c>
      <c r="I1037" s="2" t="str">
        <f t="shared" si="167"/>
        <v>Buy</v>
      </c>
      <c r="J1037">
        <f t="shared" si="168"/>
        <v>211.36</v>
      </c>
      <c r="K1037">
        <f t="shared" si="169"/>
        <v>124.52</v>
      </c>
      <c r="L1037" s="37" t="str">
        <f t="shared" si="170"/>
        <v/>
      </c>
      <c r="M1037" t="str">
        <f t="shared" si="171"/>
        <v>Long</v>
      </c>
      <c r="N1037" s="39">
        <f t="shared" si="172"/>
        <v>0</v>
      </c>
      <c r="O1037" s="40">
        <f t="shared" si="175"/>
        <v>-573.65000000000498</v>
      </c>
      <c r="P1037" s="39">
        <f t="shared" si="173"/>
        <v>3.75</v>
      </c>
      <c r="Q1037" s="39">
        <f t="shared" si="174"/>
        <v>4198.5</v>
      </c>
      <c r="R1037" s="39">
        <f>IF((O1037 - MAX($O$15:O1037)) &lt; 0, O1037 - MAX($O$15:O1037), 0)</f>
        <v>-2138.3999999999983</v>
      </c>
    </row>
    <row r="1038" spans="1:18" x14ac:dyDescent="0.25">
      <c r="A1038" s="2">
        <v>1024</v>
      </c>
      <c r="B1038" t="s">
        <v>1024</v>
      </c>
      <c r="C1038" s="8">
        <v>211.92</v>
      </c>
      <c r="D1038" s="8">
        <v>125.76</v>
      </c>
      <c r="E1038" s="17">
        <f t="shared" si="165"/>
        <v>0.52183351628291774</v>
      </c>
      <c r="F1038" s="2">
        <f>+IF(A1038&gt;$C$3,AVERAGE(INDEX($E$15:$E$2531,A1038-$C$3):E1037),"")</f>
        <v>0.5335599738849599</v>
      </c>
      <c r="G1038" s="2">
        <f>+IF(A1038&gt;$C$3,STDEVA(INDEX($E$15:$E$2531,A1038-$C$3):E1037),"")</f>
        <v>2.5910493695037555E-3</v>
      </c>
      <c r="H1038">
        <f t="shared" si="166"/>
        <v>-4.525756143460919</v>
      </c>
      <c r="I1038" s="2" t="str">
        <f t="shared" si="167"/>
        <v>Buy</v>
      </c>
      <c r="J1038">
        <f t="shared" si="168"/>
        <v>211.36</v>
      </c>
      <c r="K1038">
        <f t="shared" si="169"/>
        <v>124.52</v>
      </c>
      <c r="L1038" s="37">
        <f t="shared" si="170"/>
        <v>-170.00000000000881</v>
      </c>
      <c r="M1038" t="str">
        <f t="shared" si="171"/>
        <v>Long</v>
      </c>
      <c r="N1038" s="39">
        <f t="shared" si="172"/>
        <v>0</v>
      </c>
      <c r="O1038" s="40">
        <f t="shared" si="175"/>
        <v>-573.65000000000498</v>
      </c>
      <c r="P1038" s="39">
        <f t="shared" si="173"/>
        <v>0</v>
      </c>
      <c r="Q1038" s="39">
        <f t="shared" si="174"/>
        <v>0</v>
      </c>
      <c r="R1038" s="39">
        <f>IF((O1038 - MAX($O$15:O1038)) &lt; 0, O1038 - MAX($O$15:O1038), 0)</f>
        <v>-2138.3999999999983</v>
      </c>
    </row>
    <row r="1039" spans="1:18" x14ac:dyDescent="0.25">
      <c r="A1039" s="2">
        <v>1025</v>
      </c>
      <c r="B1039" t="s">
        <v>1025</v>
      </c>
      <c r="C1039" s="8">
        <v>210.1292</v>
      </c>
      <c r="D1039" s="8">
        <v>124.5</v>
      </c>
      <c r="E1039" s="17">
        <f t="shared" si="165"/>
        <v>0.52341686372657803</v>
      </c>
      <c r="F1039" s="2">
        <f>+IF(A1039&gt;$C$3,AVERAGE(INDEX($E$15:$E$2531,A1039-$C$3):E1038),"")</f>
        <v>0.53248200054527006</v>
      </c>
      <c r="G1039" s="2">
        <f>+IF(A1039&gt;$C$3,STDEVA(INDEX($E$15:$E$2531,A1039-$C$3):E1038),"")</f>
        <v>4.6992082276743948E-3</v>
      </c>
      <c r="H1039">
        <f t="shared" si="166"/>
        <v>-1.9290774912475639</v>
      </c>
      <c r="I1039" s="2" t="str">
        <f t="shared" si="167"/>
        <v>Buy</v>
      </c>
      <c r="J1039" t="str">
        <f t="shared" si="168"/>
        <v/>
      </c>
      <c r="K1039" t="str">
        <f t="shared" si="169"/>
        <v/>
      </c>
      <c r="L1039" s="37">
        <f t="shared" si="170"/>
        <v>-302.70000000000505</v>
      </c>
      <c r="M1039" t="str">
        <f t="shared" si="171"/>
        <v>SL</v>
      </c>
      <c r="N1039" s="39">
        <f t="shared" si="172"/>
        <v>-302.70000000000505</v>
      </c>
      <c r="O1039" s="40">
        <f t="shared" si="175"/>
        <v>-876.35000000001003</v>
      </c>
      <c r="P1039" s="39">
        <f t="shared" si="173"/>
        <v>3.75</v>
      </c>
      <c r="Q1039" s="39">
        <f t="shared" si="174"/>
        <v>0</v>
      </c>
      <c r="R1039" s="39">
        <f>IF((O1039 - MAX($O$15:O1039)) &lt; 0, O1039 - MAX($O$15:O1039), 0)</f>
        <v>-2441.1000000000031</v>
      </c>
    </row>
    <row r="1040" spans="1:18" x14ac:dyDescent="0.25">
      <c r="A1040" s="2">
        <v>1026</v>
      </c>
      <c r="B1040" t="s">
        <v>1026</v>
      </c>
      <c r="C1040" s="8">
        <v>209.77</v>
      </c>
      <c r="D1040" s="8">
        <v>125.4</v>
      </c>
      <c r="E1040" s="17">
        <f t="shared" ref="E1040:E1103" si="176">+LN(C1040/D1040)</f>
        <v>0.51450306421187786</v>
      </c>
      <c r="F1040" s="2">
        <f>+IF(A1040&gt;$C$3,AVERAGE(INDEX($E$15:$E$2531,A1040-$C$3):E1039),"")</f>
        <v>0.5311324160514469</v>
      </c>
      <c r="G1040" s="2">
        <f>+IF(A1040&gt;$C$3,STDEVA(INDEX($E$15:$E$2531,A1040-$C$3):E1039),"")</f>
        <v>5.3961959022917998E-3</v>
      </c>
      <c r="H1040">
        <f t="shared" ref="H1040:H1103" si="177">+IF(F1040="","",(E1040-F1040)/G1040)</f>
        <v>-3.0816805284082522</v>
      </c>
      <c r="I1040" s="2" t="str">
        <f t="shared" ref="I1040:I1103" si="178">+IF(H1040="","",IF(H1040&lt;$C$4,"Buy",IF(H1040&gt;$C$5,"Sell","")))</f>
        <v>Buy</v>
      </c>
      <c r="J1040">
        <f t="shared" ref="J1040:J1103" si="179">IF(M1040=M1039, J1039, IF(OR(M1040="TP", M1040="SL"), "", IF(I1040="Buy", C1040, IF(I1040="Sell", D1040, ""))))</f>
        <v>209.77</v>
      </c>
      <c r="K1040">
        <f t="shared" ref="K1040:K1103" si="180">IF(M1040=M1039, K1039, IF(OR(M1040="TP", M1040="SL"), "",IF(I1040="Buy", D1040, IF(I1040="Sell", C1040, ""))))</f>
        <v>125.4</v>
      </c>
      <c r="L1040" s="37" t="str">
        <f t="shared" ref="L1040:L1103" si="181">IF(M1039="Long", (C1040-J1039)*$C$8+(K1039-D1040)*$C$9, IF(M1039="Short", (K1039-C1040)*$C$8+(D1040-J1039)*$C$9, ""))</f>
        <v/>
      </c>
      <c r="M1040" t="str">
        <f t="shared" ref="M1040:M1103" si="182">IF(OR(M1039="", M1039="SL", M1039="TP"), IF(I1040="Sell","Short",(IF(I1040="Buy","Long",I1040))), IF(L1040="", "", IF(L1040&lt;$C$6, "SL", IF(L1040&gt;$C$7, "TP", M1039))))</f>
        <v>Long</v>
      </c>
      <c r="N1040" s="39">
        <f t="shared" ref="N1040:N1103" si="183">IF(OR(M1040="TP", M1040="SL"), L1040, 0)</f>
        <v>0</v>
      </c>
      <c r="O1040" s="40">
        <f t="shared" si="175"/>
        <v>-876.35000000001003</v>
      </c>
      <c r="P1040" s="39">
        <f t="shared" ref="P1040:P1103" si="184">IF(OR(AND(I1040&lt;&gt;"", J1039=""), OR(M1040="TP", M1040="SL",)), ($C$9+$C$8)*$C$11, 0)</f>
        <v>3.75</v>
      </c>
      <c r="Q1040" s="39">
        <f t="shared" ref="Q1040:Q1103" si="185">IF(AND(I1040&lt;&gt;"",J1039=""),(D1040*$C$9+C1040*$C$8)*$C$10,0)</f>
        <v>4189.625</v>
      </c>
      <c r="R1040" s="39">
        <f>IF((O1040 - MAX($O$15:O1040)) &lt; 0, O1040 - MAX($O$15:O1040), 0)</f>
        <v>-2441.1000000000031</v>
      </c>
    </row>
    <row r="1041" spans="1:18" x14ac:dyDescent="0.25">
      <c r="A1041" s="2">
        <v>1027</v>
      </c>
      <c r="B1041" t="s">
        <v>1027</v>
      </c>
      <c r="C1041" s="8">
        <v>208.48</v>
      </c>
      <c r="D1041" s="8">
        <v>124.82</v>
      </c>
      <c r="E1041" s="17">
        <f t="shared" si="176"/>
        <v>0.51297041387063802</v>
      </c>
      <c r="F1041" s="2">
        <f>+IF(A1041&gt;$C$3,AVERAGE(INDEX($E$15:$E$2531,A1041-$C$3):E1040),"")</f>
        <v>0.52857698902354799</v>
      </c>
      <c r="G1041" s="2">
        <f>+IF(A1041&gt;$C$3,STDEVA(INDEX($E$15:$E$2531,A1041-$C$3):E1040),"")</f>
        <v>7.1601719413342084E-3</v>
      </c>
      <c r="H1041">
        <f t="shared" si="177"/>
        <v>-2.1796369250319825</v>
      </c>
      <c r="I1041" s="2" t="str">
        <f t="shared" si="178"/>
        <v>Buy</v>
      </c>
      <c r="J1041">
        <f t="shared" si="179"/>
        <v>209.77</v>
      </c>
      <c r="K1041">
        <f t="shared" si="180"/>
        <v>125.4</v>
      </c>
      <c r="L1041" s="37">
        <f t="shared" si="181"/>
        <v>-177.50000000000199</v>
      </c>
      <c r="M1041" t="str">
        <f t="shared" si="182"/>
        <v>Long</v>
      </c>
      <c r="N1041" s="39">
        <f t="shared" si="183"/>
        <v>0</v>
      </c>
      <c r="O1041" s="40">
        <f t="shared" ref="O1041:O1104" si="186">+N1041+O1040</f>
        <v>-876.35000000001003</v>
      </c>
      <c r="P1041" s="39">
        <f t="shared" si="184"/>
        <v>0</v>
      </c>
      <c r="Q1041" s="39">
        <f t="shared" si="185"/>
        <v>0</v>
      </c>
      <c r="R1041" s="39">
        <f>IF((O1041 - MAX($O$15:O1041)) &lt; 0, O1041 - MAX($O$15:O1041), 0)</f>
        <v>-2441.1000000000031</v>
      </c>
    </row>
    <row r="1042" spans="1:18" x14ac:dyDescent="0.25">
      <c r="A1042" s="2">
        <v>1028</v>
      </c>
      <c r="B1042" t="s">
        <v>1028</v>
      </c>
      <c r="C1042" s="8">
        <v>208.45</v>
      </c>
      <c r="D1042" s="8">
        <v>124.44</v>
      </c>
      <c r="E1042" s="17">
        <f t="shared" si="176"/>
        <v>0.5158755322973696</v>
      </c>
      <c r="F1042" s="2">
        <f>+IF(A1042&gt;$C$3,AVERAGE(INDEX($E$15:$E$2531,A1042-$C$3):E1041),"")</f>
        <v>0.52598462977787697</v>
      </c>
      <c r="G1042" s="2">
        <f>+IF(A1042&gt;$C$3,STDEVA(INDEX($E$15:$E$2531,A1042-$C$3):E1041),"")</f>
        <v>8.1666731720805123E-3</v>
      </c>
      <c r="H1042">
        <f t="shared" si="177"/>
        <v>-1.2378476850362325</v>
      </c>
      <c r="I1042" s="2" t="str">
        <f t="shared" si="178"/>
        <v/>
      </c>
      <c r="J1042">
        <f t="shared" si="179"/>
        <v>209.77</v>
      </c>
      <c r="K1042">
        <f t="shared" si="180"/>
        <v>125.4</v>
      </c>
      <c r="L1042" s="37">
        <f t="shared" si="181"/>
        <v>-90.000000000003411</v>
      </c>
      <c r="M1042" t="str">
        <f t="shared" si="182"/>
        <v>Long</v>
      </c>
      <c r="N1042" s="39">
        <f t="shared" si="183"/>
        <v>0</v>
      </c>
      <c r="O1042" s="40">
        <f t="shared" si="186"/>
        <v>-876.35000000001003</v>
      </c>
      <c r="P1042" s="39">
        <f t="shared" si="184"/>
        <v>0</v>
      </c>
      <c r="Q1042" s="39">
        <f t="shared" si="185"/>
        <v>0</v>
      </c>
      <c r="R1042" s="39">
        <f>IF((O1042 - MAX($O$15:O1042)) &lt; 0, O1042 - MAX($O$15:O1042), 0)</f>
        <v>-2441.1000000000031</v>
      </c>
    </row>
    <row r="1043" spans="1:18" x14ac:dyDescent="0.25">
      <c r="A1043" s="2">
        <v>1029</v>
      </c>
      <c r="B1043" t="s">
        <v>1029</v>
      </c>
      <c r="C1043" s="8">
        <v>210.95</v>
      </c>
      <c r="D1043" s="8">
        <v>125.99</v>
      </c>
      <c r="E1043" s="17">
        <f t="shared" si="176"/>
        <v>0.51541859984780936</v>
      </c>
      <c r="F1043" s="2">
        <f>+IF(A1043&gt;$C$3,AVERAGE(INDEX($E$15:$E$2531,A1043-$C$3):E1042),"")</f>
        <v>0.52401846808041108</v>
      </c>
      <c r="G1043" s="2">
        <f>+IF(A1043&gt;$C$3,STDEVA(INDEX($E$15:$E$2531,A1043-$C$3):E1042),"")</f>
        <v>8.2417026946988593E-3</v>
      </c>
      <c r="H1043">
        <f t="shared" si="177"/>
        <v>-1.0434577114912482</v>
      </c>
      <c r="I1043" s="2" t="str">
        <f t="shared" si="178"/>
        <v/>
      </c>
      <c r="J1043">
        <f t="shared" si="179"/>
        <v>209.77</v>
      </c>
      <c r="K1043">
        <f t="shared" si="180"/>
        <v>125.4</v>
      </c>
      <c r="L1043" s="37">
        <f t="shared" si="181"/>
        <v>147.4999999999973</v>
      </c>
      <c r="M1043" t="str">
        <f t="shared" si="182"/>
        <v>Long</v>
      </c>
      <c r="N1043" s="39">
        <f t="shared" si="183"/>
        <v>0</v>
      </c>
      <c r="O1043" s="40">
        <f t="shared" si="186"/>
        <v>-876.35000000001003</v>
      </c>
      <c r="P1043" s="39">
        <f t="shared" si="184"/>
        <v>0</v>
      </c>
      <c r="Q1043" s="39">
        <f t="shared" si="185"/>
        <v>0</v>
      </c>
      <c r="R1043" s="39">
        <f>IF((O1043 - MAX($O$15:O1043)) &lt; 0, O1043 - MAX($O$15:O1043), 0)</f>
        <v>-2441.1000000000031</v>
      </c>
    </row>
    <row r="1044" spans="1:18" x14ac:dyDescent="0.25">
      <c r="A1044" s="2">
        <v>1030</v>
      </c>
      <c r="B1044" t="s">
        <v>1030</v>
      </c>
      <c r="C1044" s="8">
        <v>211.63</v>
      </c>
      <c r="D1044" s="8">
        <v>126.31</v>
      </c>
      <c r="E1044" s="17">
        <f t="shared" si="176"/>
        <v>0.51610026408647836</v>
      </c>
      <c r="F1044" s="2">
        <f>+IF(A1044&gt;$C$3,AVERAGE(INDEX($E$15:$E$2531,A1044-$C$3):E1043),"")</f>
        <v>0.52202896214911987</v>
      </c>
      <c r="G1044" s="2">
        <f>+IF(A1044&gt;$C$3,STDEVA(INDEX($E$15:$E$2531,A1044-$C$3):E1043),"")</f>
        <v>7.8672109045401298E-3</v>
      </c>
      <c r="H1044">
        <f t="shared" si="177"/>
        <v>-0.75359592294901989</v>
      </c>
      <c r="I1044" s="2" t="str">
        <f t="shared" si="178"/>
        <v/>
      </c>
      <c r="J1044">
        <f t="shared" si="179"/>
        <v>209.77</v>
      </c>
      <c r="K1044">
        <f t="shared" si="180"/>
        <v>125.4</v>
      </c>
      <c r="L1044" s="37">
        <f t="shared" si="181"/>
        <v>237.49999999999716</v>
      </c>
      <c r="M1044" t="str">
        <f t="shared" si="182"/>
        <v>Long</v>
      </c>
      <c r="N1044" s="39">
        <f t="shared" si="183"/>
        <v>0</v>
      </c>
      <c r="O1044" s="40">
        <f t="shared" si="186"/>
        <v>-876.35000000001003</v>
      </c>
      <c r="P1044" s="39">
        <f t="shared" si="184"/>
        <v>0</v>
      </c>
      <c r="Q1044" s="39">
        <f t="shared" si="185"/>
        <v>0</v>
      </c>
      <c r="R1044" s="39">
        <f>IF((O1044 - MAX($O$15:O1044)) &lt; 0, O1044 - MAX($O$15:O1044), 0)</f>
        <v>-2441.1000000000031</v>
      </c>
    </row>
    <row r="1045" spans="1:18" x14ac:dyDescent="0.25">
      <c r="A1045" s="2">
        <v>1031</v>
      </c>
      <c r="B1045" t="s">
        <v>1031</v>
      </c>
      <c r="C1045" s="8">
        <v>210.01</v>
      </c>
      <c r="D1045" s="8">
        <v>125.93</v>
      </c>
      <c r="E1045" s="17">
        <f t="shared" si="176"/>
        <v>0.51142895161358182</v>
      </c>
      <c r="F1045" s="2">
        <f>+IF(A1045&gt;$C$3,AVERAGE(INDEX($E$15:$E$2531,A1045-$C$3):E1044),"")</f>
        <v>0.52013706422162853</v>
      </c>
      <c r="G1045" s="2">
        <f>+IF(A1045&gt;$C$3,STDEVA(INDEX($E$15:$E$2531,A1045-$C$3):E1044),"")</f>
        <v>6.8456729819076096E-3</v>
      </c>
      <c r="H1045">
        <f t="shared" si="177"/>
        <v>-1.2720608523166876</v>
      </c>
      <c r="I1045" s="2" t="str">
        <f t="shared" si="178"/>
        <v/>
      </c>
      <c r="J1045">
        <f t="shared" si="179"/>
        <v>209.77</v>
      </c>
      <c r="K1045">
        <f t="shared" si="180"/>
        <v>125.4</v>
      </c>
      <c r="L1045" s="37">
        <f t="shared" si="181"/>
        <v>-72.500000000005116</v>
      </c>
      <c r="M1045" t="str">
        <f t="shared" si="182"/>
        <v>Long</v>
      </c>
      <c r="N1045" s="39">
        <f t="shared" si="183"/>
        <v>0</v>
      </c>
      <c r="O1045" s="40">
        <f t="shared" si="186"/>
        <v>-876.35000000001003</v>
      </c>
      <c r="P1045" s="39">
        <f t="shared" si="184"/>
        <v>0</v>
      </c>
      <c r="Q1045" s="39">
        <f t="shared" si="185"/>
        <v>0</v>
      </c>
      <c r="R1045" s="39">
        <f>IF((O1045 - MAX($O$15:O1045)) &lt; 0, O1045 - MAX($O$15:O1045), 0)</f>
        <v>-2441.1000000000031</v>
      </c>
    </row>
    <row r="1046" spans="1:18" x14ac:dyDescent="0.25">
      <c r="A1046" s="2">
        <v>1032</v>
      </c>
      <c r="B1046" t="s">
        <v>1032</v>
      </c>
      <c r="C1046" s="8">
        <v>209.11</v>
      </c>
      <c r="D1046" s="8">
        <v>125.53</v>
      </c>
      <c r="E1046" s="17">
        <f t="shared" si="176"/>
        <v>0.51031565546859137</v>
      </c>
      <c r="F1046" s="2">
        <f>+IF(A1046&gt;$C$3,AVERAGE(INDEX($E$15:$E$2531,A1046-$C$3):E1045),"")</f>
        <v>0.51784930012642882</v>
      </c>
      <c r="G1046" s="2">
        <f>+IF(A1046&gt;$C$3,STDEVA(INDEX($E$15:$E$2531,A1046-$C$3):E1045),"")</f>
        <v>5.7277398589639884E-3</v>
      </c>
      <c r="H1046">
        <f t="shared" si="177"/>
        <v>-1.3152909949370699</v>
      </c>
      <c r="I1046" s="2" t="str">
        <f t="shared" si="178"/>
        <v/>
      </c>
      <c r="J1046">
        <f t="shared" si="179"/>
        <v>209.77</v>
      </c>
      <c r="K1046">
        <f t="shared" si="180"/>
        <v>125.4</v>
      </c>
      <c r="L1046" s="37">
        <f t="shared" si="181"/>
        <v>-197.49999999999801</v>
      </c>
      <c r="M1046" t="str">
        <f t="shared" si="182"/>
        <v>Long</v>
      </c>
      <c r="N1046" s="39">
        <f t="shared" si="183"/>
        <v>0</v>
      </c>
      <c r="O1046" s="40">
        <f t="shared" si="186"/>
        <v>-876.35000000001003</v>
      </c>
      <c r="P1046" s="39">
        <f t="shared" si="184"/>
        <v>0</v>
      </c>
      <c r="Q1046" s="39">
        <f t="shared" si="185"/>
        <v>0</v>
      </c>
      <c r="R1046" s="39">
        <f>IF((O1046 - MAX($O$15:O1046)) &lt; 0, O1046 - MAX($O$15:O1046), 0)</f>
        <v>-2441.1000000000031</v>
      </c>
    </row>
    <row r="1047" spans="1:18" x14ac:dyDescent="0.25">
      <c r="A1047" s="2">
        <v>1033</v>
      </c>
      <c r="B1047" t="s">
        <v>1033</v>
      </c>
      <c r="C1047" s="8">
        <v>210.25</v>
      </c>
      <c r="D1047" s="8">
        <v>126.42</v>
      </c>
      <c r="E1047" s="17">
        <f t="shared" si="176"/>
        <v>0.50868760180890482</v>
      </c>
      <c r="F1047" s="2">
        <f>+IF(A1047&gt;$C$3,AVERAGE(INDEX($E$15:$E$2531,A1047-$C$3):E1046),"")</f>
        <v>0.51576254015620471</v>
      </c>
      <c r="G1047" s="2">
        <f>+IF(A1047&gt;$C$3,STDEVA(INDEX($E$15:$E$2531,A1047-$C$3):E1046),"")</f>
        <v>4.3806582178035087E-3</v>
      </c>
      <c r="H1047">
        <f t="shared" si="177"/>
        <v>-1.6150400226492236</v>
      </c>
      <c r="I1047" s="2" t="str">
        <f t="shared" si="178"/>
        <v/>
      </c>
      <c r="J1047">
        <f t="shared" si="179"/>
        <v>209.77</v>
      </c>
      <c r="K1047">
        <f t="shared" si="180"/>
        <v>125.4</v>
      </c>
      <c r="L1047" s="37">
        <f t="shared" si="181"/>
        <v>-135.00000000000156</v>
      </c>
      <c r="M1047" t="str">
        <f t="shared" si="182"/>
        <v>Long</v>
      </c>
      <c r="N1047" s="39">
        <f t="shared" si="183"/>
        <v>0</v>
      </c>
      <c r="O1047" s="40">
        <f t="shared" si="186"/>
        <v>-876.35000000001003</v>
      </c>
      <c r="P1047" s="39">
        <f t="shared" si="184"/>
        <v>0</v>
      </c>
      <c r="Q1047" s="39">
        <f t="shared" si="185"/>
        <v>0</v>
      </c>
      <c r="R1047" s="39">
        <f>IF((O1047 - MAX($O$15:O1047)) &lt; 0, O1047 - MAX($O$15:O1047), 0)</f>
        <v>-2441.1000000000031</v>
      </c>
    </row>
    <row r="1048" spans="1:18" x14ac:dyDescent="0.25">
      <c r="A1048" s="2">
        <v>1034</v>
      </c>
      <c r="B1048" t="s">
        <v>1034</v>
      </c>
      <c r="C1048" s="8">
        <v>210.59</v>
      </c>
      <c r="D1048" s="8">
        <v>126.23</v>
      </c>
      <c r="E1048" s="17">
        <f t="shared" si="176"/>
        <v>0.51180747542691674</v>
      </c>
      <c r="F1048" s="2">
        <f>+IF(A1048&gt;$C$3,AVERAGE(INDEX($E$15:$E$2531,A1048-$C$3):E1047),"")</f>
        <v>0.51430188299242552</v>
      </c>
      <c r="G1048" s="2">
        <f>+IF(A1048&gt;$C$3,STDEVA(INDEX($E$15:$E$2531,A1048-$C$3):E1047),"")</f>
        <v>4.2941480340364623E-3</v>
      </c>
      <c r="H1048">
        <f t="shared" si="177"/>
        <v>-0.58088532247549485</v>
      </c>
      <c r="I1048" s="2" t="str">
        <f t="shared" si="178"/>
        <v/>
      </c>
      <c r="J1048">
        <f t="shared" si="179"/>
        <v>209.77</v>
      </c>
      <c r="K1048">
        <f t="shared" si="180"/>
        <v>125.4</v>
      </c>
      <c r="L1048" s="37">
        <f t="shared" si="181"/>
        <v>-2.500000000001279</v>
      </c>
      <c r="M1048" t="str">
        <f t="shared" si="182"/>
        <v>Long</v>
      </c>
      <c r="N1048" s="39">
        <f t="shared" si="183"/>
        <v>0</v>
      </c>
      <c r="O1048" s="40">
        <f t="shared" si="186"/>
        <v>-876.35000000001003</v>
      </c>
      <c r="P1048" s="39">
        <f t="shared" si="184"/>
        <v>0</v>
      </c>
      <c r="Q1048" s="39">
        <f t="shared" si="185"/>
        <v>0</v>
      </c>
      <c r="R1048" s="39">
        <f>IF((O1048 - MAX($O$15:O1048)) &lt; 0, O1048 - MAX($O$15:O1048), 0)</f>
        <v>-2441.1000000000031</v>
      </c>
    </row>
    <row r="1049" spans="1:18" x14ac:dyDescent="0.25">
      <c r="A1049" s="2">
        <v>1035</v>
      </c>
      <c r="B1049" t="s">
        <v>1035</v>
      </c>
      <c r="C1049" s="8">
        <v>212.78</v>
      </c>
      <c r="D1049" s="8">
        <v>127.92</v>
      </c>
      <c r="E1049" s="17">
        <f t="shared" si="176"/>
        <v>0.50885369956252124</v>
      </c>
      <c r="F1049" s="2">
        <f>+IF(A1049&gt;$C$3,AVERAGE(INDEX($E$15:$E$2531,A1049-$C$3):E1048),"")</f>
        <v>0.51301195095912966</v>
      </c>
      <c r="G1049" s="2">
        <f>+IF(A1049&gt;$C$3,STDEVA(INDEX($E$15:$E$2531,A1049-$C$3):E1048),"")</f>
        <v>2.6382174893748605E-3</v>
      </c>
      <c r="H1049">
        <f t="shared" si="177"/>
        <v>-1.5761594384675746</v>
      </c>
      <c r="I1049" s="2" t="str">
        <f t="shared" si="178"/>
        <v/>
      </c>
      <c r="J1049">
        <f t="shared" si="179"/>
        <v>209.77</v>
      </c>
      <c r="K1049">
        <f t="shared" si="180"/>
        <v>125.4</v>
      </c>
      <c r="L1049" s="37">
        <f t="shared" si="181"/>
        <v>122.49999999999875</v>
      </c>
      <c r="M1049" t="str">
        <f t="shared" si="182"/>
        <v>Long</v>
      </c>
      <c r="N1049" s="39">
        <f t="shared" si="183"/>
        <v>0</v>
      </c>
      <c r="O1049" s="40">
        <f t="shared" si="186"/>
        <v>-876.35000000001003</v>
      </c>
      <c r="P1049" s="39">
        <f t="shared" si="184"/>
        <v>0</v>
      </c>
      <c r="Q1049" s="39">
        <f t="shared" si="185"/>
        <v>0</v>
      </c>
      <c r="R1049" s="39">
        <f>IF((O1049 - MAX($O$15:O1049)) &lt; 0, O1049 - MAX($O$15:O1049), 0)</f>
        <v>-2441.1000000000031</v>
      </c>
    </row>
    <row r="1050" spans="1:18" x14ac:dyDescent="0.25">
      <c r="A1050" s="2">
        <v>1036</v>
      </c>
      <c r="B1050" t="s">
        <v>1036</v>
      </c>
      <c r="C1050" s="8">
        <v>210.81</v>
      </c>
      <c r="D1050" s="8">
        <v>127.86</v>
      </c>
      <c r="E1050" s="17">
        <f t="shared" si="176"/>
        <v>0.50002133853363528</v>
      </c>
      <c r="F1050" s="2">
        <f>+IF(A1050&gt;$C$3,AVERAGE(INDEX($E$15:$E$2531,A1050-$C$3):E1049),"")</f>
        <v>0.51238424377586789</v>
      </c>
      <c r="G1050" s="2">
        <f>+IF(A1050&gt;$C$3,STDEVA(INDEX($E$15:$E$2531,A1050-$C$3):E1049),"")</f>
        <v>2.8983405024159128E-3</v>
      </c>
      <c r="H1050">
        <f t="shared" si="177"/>
        <v>-4.2655116719127717</v>
      </c>
      <c r="I1050" s="2" t="str">
        <f t="shared" si="178"/>
        <v>Buy</v>
      </c>
      <c r="J1050" t="str">
        <f t="shared" si="179"/>
        <v/>
      </c>
      <c r="K1050" t="str">
        <f t="shared" si="180"/>
        <v/>
      </c>
      <c r="L1050" s="37">
        <f t="shared" si="181"/>
        <v>-355.0000000000004</v>
      </c>
      <c r="M1050" t="str">
        <f t="shared" si="182"/>
        <v>SL</v>
      </c>
      <c r="N1050" s="39">
        <f t="shared" si="183"/>
        <v>-355.0000000000004</v>
      </c>
      <c r="O1050" s="40">
        <f t="shared" si="186"/>
        <v>-1231.3500000000104</v>
      </c>
      <c r="P1050" s="39">
        <f t="shared" si="184"/>
        <v>3.75</v>
      </c>
      <c r="Q1050" s="39">
        <f t="shared" si="185"/>
        <v>0</v>
      </c>
      <c r="R1050" s="39">
        <f>IF((O1050 - MAX($O$15:O1050)) &lt; 0, O1050 - MAX($O$15:O1050), 0)</f>
        <v>-2796.1000000000035</v>
      </c>
    </row>
    <row r="1051" spans="1:18" x14ac:dyDescent="0.25">
      <c r="A1051" s="2">
        <v>1037</v>
      </c>
      <c r="B1051" t="s">
        <v>1037</v>
      </c>
      <c r="C1051" s="8">
        <v>211.89</v>
      </c>
      <c r="D1051" s="8">
        <v>128.74</v>
      </c>
      <c r="E1051" s="17">
        <f t="shared" si="176"/>
        <v>0.4982724054644706</v>
      </c>
      <c r="F1051" s="2">
        <f>+IF(A1051&gt;$C$3,AVERAGE(INDEX($E$15:$E$2531,A1051-$C$3):E1050),"")</f>
        <v>0.51094545762731203</v>
      </c>
      <c r="G1051" s="2">
        <f>+IF(A1051&gt;$C$3,STDEVA(INDEX($E$15:$E$2531,A1051-$C$3):E1050),"")</f>
        <v>5.0133559339090774E-3</v>
      </c>
      <c r="H1051">
        <f t="shared" si="177"/>
        <v>-2.5278580515546665</v>
      </c>
      <c r="I1051" s="2" t="str">
        <f t="shared" si="178"/>
        <v>Buy</v>
      </c>
      <c r="J1051">
        <f t="shared" si="179"/>
        <v>211.89</v>
      </c>
      <c r="K1051">
        <f t="shared" si="180"/>
        <v>128.74</v>
      </c>
      <c r="L1051" s="37" t="str">
        <f t="shared" si="181"/>
        <v/>
      </c>
      <c r="M1051" t="str">
        <f t="shared" si="182"/>
        <v>Long</v>
      </c>
      <c r="N1051" s="39">
        <f t="shared" si="183"/>
        <v>0</v>
      </c>
      <c r="O1051" s="40">
        <f t="shared" si="186"/>
        <v>-1231.3500000000104</v>
      </c>
      <c r="P1051" s="39">
        <f t="shared" si="184"/>
        <v>3.75</v>
      </c>
      <c r="Q1051" s="39">
        <f t="shared" si="185"/>
        <v>4257.875</v>
      </c>
      <c r="R1051" s="39">
        <f>IF((O1051 - MAX($O$15:O1051)) &lt; 0, O1051 - MAX($O$15:O1051), 0)</f>
        <v>-2796.1000000000035</v>
      </c>
    </row>
    <row r="1052" spans="1:18" x14ac:dyDescent="0.25">
      <c r="A1052" s="2">
        <v>1038</v>
      </c>
      <c r="B1052" t="s">
        <v>1038</v>
      </c>
      <c r="C1052" s="8">
        <v>212.04</v>
      </c>
      <c r="D1052" s="8">
        <v>129.01</v>
      </c>
      <c r="E1052" s="17">
        <f t="shared" si="176"/>
        <v>0.49688501538256019</v>
      </c>
      <c r="F1052" s="2">
        <f>+IF(A1052&gt;$C$3,AVERAGE(INDEX($E$15:$E$2531,A1052-$C$3):E1051),"")</f>
        <v>0.50898955464587881</v>
      </c>
      <c r="G1052" s="2">
        <f>+IF(A1052&gt;$C$3,STDEVA(INDEX($E$15:$E$2531,A1052-$C$3):E1051),"")</f>
        <v>6.1536626123719429E-3</v>
      </c>
      <c r="H1052">
        <f t="shared" si="177"/>
        <v>-1.9670462984081105</v>
      </c>
      <c r="I1052" s="2" t="str">
        <f t="shared" si="178"/>
        <v>Buy</v>
      </c>
      <c r="J1052">
        <f t="shared" si="179"/>
        <v>211.89</v>
      </c>
      <c r="K1052">
        <f t="shared" si="180"/>
        <v>128.74</v>
      </c>
      <c r="L1052" s="37">
        <f t="shared" si="181"/>
        <v>-29.999999999994031</v>
      </c>
      <c r="M1052" t="str">
        <f t="shared" si="182"/>
        <v>Long</v>
      </c>
      <c r="N1052" s="39">
        <f t="shared" si="183"/>
        <v>0</v>
      </c>
      <c r="O1052" s="40">
        <f t="shared" si="186"/>
        <v>-1231.3500000000104</v>
      </c>
      <c r="P1052" s="39">
        <f t="shared" si="184"/>
        <v>0</v>
      </c>
      <c r="Q1052" s="39">
        <f t="shared" si="185"/>
        <v>0</v>
      </c>
      <c r="R1052" s="39">
        <f>IF((O1052 - MAX($O$15:O1052)) &lt; 0, O1052 - MAX($O$15:O1052), 0)</f>
        <v>-2796.1000000000035</v>
      </c>
    </row>
    <row r="1053" spans="1:18" x14ac:dyDescent="0.25">
      <c r="A1053" s="2">
        <v>1039</v>
      </c>
      <c r="B1053" t="s">
        <v>1039</v>
      </c>
      <c r="C1053" s="8">
        <v>210.5</v>
      </c>
      <c r="D1053" s="8">
        <v>127.92</v>
      </c>
      <c r="E1053" s="17">
        <f t="shared" si="176"/>
        <v>0.49808058459673726</v>
      </c>
      <c r="F1053" s="2">
        <f>+IF(A1053&gt;$C$3,AVERAGE(INDEX($E$15:$E$2531,A1053-$C$3):E1052),"")</f>
        <v>0.50693026748307335</v>
      </c>
      <c r="G1053" s="2">
        <f>+IF(A1053&gt;$C$3,STDEVA(INDEX($E$15:$E$2531,A1053-$C$3):E1052),"")</f>
        <v>6.8003840367101068E-3</v>
      </c>
      <c r="H1053">
        <f t="shared" si="177"/>
        <v>-1.3013504588216447</v>
      </c>
      <c r="I1053" s="2" t="str">
        <f t="shared" si="178"/>
        <v/>
      </c>
      <c r="J1053">
        <f t="shared" si="179"/>
        <v>211.89</v>
      </c>
      <c r="K1053">
        <f t="shared" si="180"/>
        <v>128.74</v>
      </c>
      <c r="L1053" s="37">
        <f t="shared" si="181"/>
        <v>-142.49999999999474</v>
      </c>
      <c r="M1053" t="str">
        <f t="shared" si="182"/>
        <v>Long</v>
      </c>
      <c r="N1053" s="39">
        <f t="shared" si="183"/>
        <v>0</v>
      </c>
      <c r="O1053" s="40">
        <f t="shared" si="186"/>
        <v>-1231.3500000000104</v>
      </c>
      <c r="P1053" s="39">
        <f t="shared" si="184"/>
        <v>0</v>
      </c>
      <c r="Q1053" s="39">
        <f t="shared" si="185"/>
        <v>0</v>
      </c>
      <c r="R1053" s="39">
        <f>IF((O1053 - MAX($O$15:O1053)) &lt; 0, O1053 - MAX($O$15:O1053), 0)</f>
        <v>-2796.1000000000035</v>
      </c>
    </row>
    <row r="1054" spans="1:18" x14ac:dyDescent="0.25">
      <c r="A1054" s="2">
        <v>1040</v>
      </c>
      <c r="B1054" t="s">
        <v>1040</v>
      </c>
      <c r="C1054" s="8">
        <v>209.86</v>
      </c>
      <c r="D1054" s="8">
        <v>127.85</v>
      </c>
      <c r="E1054" s="17">
        <f t="shared" si="176"/>
        <v>0.49558293999256942</v>
      </c>
      <c r="F1054" s="2">
        <f>+IF(A1054&gt;$C$3,AVERAGE(INDEX($E$15:$E$2531,A1054-$C$3):E1053),"")</f>
        <v>0.50492808087310204</v>
      </c>
      <c r="G1054" s="2">
        <f>+IF(A1054&gt;$C$3,STDEVA(INDEX($E$15:$E$2531,A1054-$C$3):E1053),"")</f>
        <v>6.4042083123701929E-3</v>
      </c>
      <c r="H1054">
        <f t="shared" si="177"/>
        <v>-1.45921875503047</v>
      </c>
      <c r="I1054" s="2" t="str">
        <f t="shared" si="178"/>
        <v/>
      </c>
      <c r="J1054" t="str">
        <f t="shared" si="179"/>
        <v/>
      </c>
      <c r="K1054" t="str">
        <f t="shared" si="180"/>
        <v/>
      </c>
      <c r="L1054" s="37">
        <f t="shared" si="181"/>
        <v>-284.99999999998948</v>
      </c>
      <c r="M1054" t="str">
        <f t="shared" si="182"/>
        <v>SL</v>
      </c>
      <c r="N1054" s="39">
        <f t="shared" si="183"/>
        <v>-284.99999999998948</v>
      </c>
      <c r="O1054" s="40">
        <f t="shared" si="186"/>
        <v>-1516.35</v>
      </c>
      <c r="P1054" s="39">
        <f t="shared" si="184"/>
        <v>3.75</v>
      </c>
      <c r="Q1054" s="39">
        <f t="shared" si="185"/>
        <v>0</v>
      </c>
      <c r="R1054" s="39">
        <f>IF((O1054 - MAX($O$15:O1054)) &lt; 0, O1054 - MAX($O$15:O1054), 0)</f>
        <v>-3081.0999999999931</v>
      </c>
    </row>
    <row r="1055" spans="1:18" x14ac:dyDescent="0.25">
      <c r="A1055" s="2">
        <v>1041</v>
      </c>
      <c r="B1055" t="s">
        <v>1041</v>
      </c>
      <c r="C1055" s="8">
        <v>209.82</v>
      </c>
      <c r="D1055" s="8">
        <v>127.5</v>
      </c>
      <c r="E1055" s="17">
        <f t="shared" si="176"/>
        <v>0.49813365570485868</v>
      </c>
      <c r="F1055" s="2">
        <f>+IF(A1055&gt;$C$3,AVERAGE(INDEX($E$15:$E$2531,A1055-$C$3):E1054),"")</f>
        <v>0.50316741291521194</v>
      </c>
      <c r="G1055" s="2">
        <f>+IF(A1055&gt;$C$3,STDEVA(INDEX($E$15:$E$2531,A1055-$C$3):E1054),"")</f>
        <v>6.5696446406651047E-3</v>
      </c>
      <c r="H1055">
        <f t="shared" si="177"/>
        <v>-0.76621453452673349</v>
      </c>
      <c r="I1055" s="2" t="str">
        <f t="shared" si="178"/>
        <v/>
      </c>
      <c r="J1055" t="str">
        <f t="shared" si="179"/>
        <v/>
      </c>
      <c r="K1055" t="str">
        <f t="shared" si="180"/>
        <v/>
      </c>
      <c r="L1055" s="37" t="str">
        <f t="shared" si="181"/>
        <v/>
      </c>
      <c r="M1055" t="str">
        <f t="shared" si="182"/>
        <v/>
      </c>
      <c r="N1055" s="39">
        <f t="shared" si="183"/>
        <v>0</v>
      </c>
      <c r="O1055" s="40">
        <f t="shared" si="186"/>
        <v>-1516.35</v>
      </c>
      <c r="P1055" s="39">
        <f t="shared" si="184"/>
        <v>0</v>
      </c>
      <c r="Q1055" s="39">
        <f t="shared" si="185"/>
        <v>0</v>
      </c>
      <c r="R1055" s="39">
        <f>IF((O1055 - MAX($O$15:O1055)) &lt; 0, O1055 - MAX($O$15:O1055), 0)</f>
        <v>-3081.0999999999931</v>
      </c>
    </row>
    <row r="1056" spans="1:18" x14ac:dyDescent="0.25">
      <c r="A1056" s="2">
        <v>1042</v>
      </c>
      <c r="B1056" t="s">
        <v>1042</v>
      </c>
      <c r="C1056" s="8">
        <v>205.42</v>
      </c>
      <c r="D1056" s="8">
        <v>124.28</v>
      </c>
      <c r="E1056" s="17">
        <f t="shared" si="176"/>
        <v>0.50251957921281154</v>
      </c>
      <c r="F1056" s="2">
        <f>+IF(A1056&gt;$C$3,AVERAGE(INDEX($E$15:$E$2531,A1056-$C$3):E1055),"")</f>
        <v>0.50181385738590822</v>
      </c>
      <c r="G1056" s="2">
        <f>+IF(A1056&gt;$C$3,STDEVA(INDEX($E$15:$E$2531,A1056-$C$3):E1055),"")</f>
        <v>6.154613843995611E-3</v>
      </c>
      <c r="H1056">
        <f t="shared" si="177"/>
        <v>0.11466549239182769</v>
      </c>
      <c r="I1056" s="2" t="str">
        <f t="shared" si="178"/>
        <v/>
      </c>
      <c r="J1056" t="str">
        <f t="shared" si="179"/>
        <v/>
      </c>
      <c r="K1056" t="str">
        <f t="shared" si="180"/>
        <v/>
      </c>
      <c r="L1056" s="37" t="str">
        <f t="shared" si="181"/>
        <v/>
      </c>
      <c r="M1056" t="str">
        <f t="shared" si="182"/>
        <v/>
      </c>
      <c r="N1056" s="39">
        <f t="shared" si="183"/>
        <v>0</v>
      </c>
      <c r="O1056" s="40">
        <f t="shared" si="186"/>
        <v>-1516.35</v>
      </c>
      <c r="P1056" s="39">
        <f t="shared" si="184"/>
        <v>0</v>
      </c>
      <c r="Q1056" s="39">
        <f t="shared" si="185"/>
        <v>0</v>
      </c>
      <c r="R1056" s="39">
        <f>IF((O1056 - MAX($O$15:O1056)) &lt; 0, O1056 - MAX($O$15:O1056), 0)</f>
        <v>-3081.0999999999931</v>
      </c>
    </row>
    <row r="1057" spans="1:18" x14ac:dyDescent="0.25">
      <c r="A1057" s="2">
        <v>1043</v>
      </c>
      <c r="B1057" t="s">
        <v>1043</v>
      </c>
      <c r="C1057" s="8">
        <v>205.85</v>
      </c>
      <c r="D1057" s="8">
        <v>124.86</v>
      </c>
      <c r="E1057" s="17">
        <f t="shared" si="176"/>
        <v>0.49995463858231559</v>
      </c>
      <c r="F1057" s="2">
        <f>+IF(A1057&gt;$C$3,AVERAGE(INDEX($E$15:$E$2531,A1057-$C$3):E1056),"")</f>
        <v>0.5011285215418978</v>
      </c>
      <c r="G1057" s="2">
        <f>+IF(A1057&gt;$C$3,STDEVA(INDEX($E$15:$E$2531,A1057-$C$3):E1056),"")</f>
        <v>5.61311729881603E-3</v>
      </c>
      <c r="H1057">
        <f t="shared" si="177"/>
        <v>-0.20913209133003732</v>
      </c>
      <c r="I1057" s="2" t="str">
        <f t="shared" si="178"/>
        <v/>
      </c>
      <c r="J1057" t="str">
        <f t="shared" si="179"/>
        <v/>
      </c>
      <c r="K1057" t="str">
        <f t="shared" si="180"/>
        <v/>
      </c>
      <c r="L1057" s="37" t="str">
        <f t="shared" si="181"/>
        <v/>
      </c>
      <c r="M1057" t="str">
        <f t="shared" si="182"/>
        <v/>
      </c>
      <c r="N1057" s="39">
        <f t="shared" si="183"/>
        <v>0</v>
      </c>
      <c r="O1057" s="40">
        <f t="shared" si="186"/>
        <v>-1516.35</v>
      </c>
      <c r="P1057" s="39">
        <f t="shared" si="184"/>
        <v>0</v>
      </c>
      <c r="Q1057" s="39">
        <f t="shared" si="185"/>
        <v>0</v>
      </c>
      <c r="R1057" s="39">
        <f>IF((O1057 - MAX($O$15:O1057)) &lt; 0, O1057 - MAX($O$15:O1057), 0)</f>
        <v>-3081.0999999999931</v>
      </c>
    </row>
    <row r="1058" spans="1:18" x14ac:dyDescent="0.25">
      <c r="A1058" s="2">
        <v>1044</v>
      </c>
      <c r="B1058" t="s">
        <v>1044</v>
      </c>
      <c r="C1058" s="8">
        <v>207.5</v>
      </c>
      <c r="D1058" s="8">
        <v>125.23</v>
      </c>
      <c r="E1058" s="17">
        <f t="shared" si="176"/>
        <v>0.50497929309481182</v>
      </c>
      <c r="F1058" s="2">
        <f>+IF(A1058&gt;$C$3,AVERAGE(INDEX($E$15:$E$2531,A1058-$C$3):E1057),"")</f>
        <v>0.49981153967027553</v>
      </c>
      <c r="G1058" s="2">
        <f>+IF(A1058&gt;$C$3,STDEVA(INDEX($E$15:$E$2531,A1058-$C$3):E1057),"")</f>
        <v>3.9335839312728445E-3</v>
      </c>
      <c r="H1058">
        <f t="shared" si="177"/>
        <v>1.3137519155118398</v>
      </c>
      <c r="I1058" s="2" t="str">
        <f t="shared" si="178"/>
        <v/>
      </c>
      <c r="J1058" t="str">
        <f t="shared" si="179"/>
        <v/>
      </c>
      <c r="K1058" t="str">
        <f t="shared" si="180"/>
        <v/>
      </c>
      <c r="L1058" s="37" t="str">
        <f t="shared" si="181"/>
        <v/>
      </c>
      <c r="M1058" t="str">
        <f t="shared" si="182"/>
        <v/>
      </c>
      <c r="N1058" s="39">
        <f t="shared" si="183"/>
        <v>0</v>
      </c>
      <c r="O1058" s="40">
        <f t="shared" si="186"/>
        <v>-1516.35</v>
      </c>
      <c r="P1058" s="39">
        <f t="shared" si="184"/>
        <v>0</v>
      </c>
      <c r="Q1058" s="39">
        <f t="shared" si="185"/>
        <v>0</v>
      </c>
      <c r="R1058" s="39">
        <f>IF((O1058 - MAX($O$15:O1058)) &lt; 0, O1058 - MAX($O$15:O1058), 0)</f>
        <v>-3081.0999999999931</v>
      </c>
    </row>
    <row r="1059" spans="1:18" x14ac:dyDescent="0.25">
      <c r="A1059" s="2">
        <v>1045</v>
      </c>
      <c r="B1059" t="s">
        <v>1045</v>
      </c>
      <c r="C1059" s="8">
        <v>207.31</v>
      </c>
      <c r="D1059" s="8">
        <v>123.78</v>
      </c>
      <c r="E1059" s="17">
        <f t="shared" si="176"/>
        <v>0.51570946123380557</v>
      </c>
      <c r="F1059" s="2">
        <f>+IF(A1059&gt;$C$3,AVERAGE(INDEX($E$15:$E$2531,A1059-$C$3):E1058),"")</f>
        <v>0.4993810500627523</v>
      </c>
      <c r="G1059" s="2">
        <f>+IF(A1059&gt;$C$3,STDEVA(INDEX($E$15:$E$2531,A1059-$C$3):E1058),"")</f>
        <v>2.8952933481588509E-3</v>
      </c>
      <c r="H1059">
        <f t="shared" si="177"/>
        <v>5.6396396522088814</v>
      </c>
      <c r="I1059" s="2" t="str">
        <f t="shared" si="178"/>
        <v>Sell</v>
      </c>
      <c r="J1059">
        <f t="shared" si="179"/>
        <v>123.78</v>
      </c>
      <c r="K1059">
        <f t="shared" si="180"/>
        <v>207.31</v>
      </c>
      <c r="L1059" s="37" t="str">
        <f t="shared" si="181"/>
        <v/>
      </c>
      <c r="M1059" t="str">
        <f t="shared" si="182"/>
        <v>Short</v>
      </c>
      <c r="N1059" s="39">
        <f t="shared" si="183"/>
        <v>0</v>
      </c>
      <c r="O1059" s="40">
        <f t="shared" si="186"/>
        <v>-1516.35</v>
      </c>
      <c r="P1059" s="39">
        <f t="shared" si="184"/>
        <v>3.75</v>
      </c>
      <c r="Q1059" s="39">
        <f t="shared" si="185"/>
        <v>4138.625</v>
      </c>
      <c r="R1059" s="39">
        <f>IF((O1059 - MAX($O$15:O1059)) &lt; 0, O1059 - MAX($O$15:O1059), 0)</f>
        <v>-3081.0999999999931</v>
      </c>
    </row>
    <row r="1060" spans="1:18" x14ac:dyDescent="0.25">
      <c r="A1060" s="2">
        <v>1046</v>
      </c>
      <c r="B1060" t="s">
        <v>1046</v>
      </c>
      <c r="C1060" s="8">
        <v>206.72</v>
      </c>
      <c r="D1060" s="8">
        <v>123.74</v>
      </c>
      <c r="E1060" s="17">
        <f t="shared" si="176"/>
        <v>0.51318263049139434</v>
      </c>
      <c r="F1060" s="2">
        <f>+IF(A1060&gt;$C$3,AVERAGE(INDEX($E$15:$E$2531,A1060-$C$3):E1059),"")</f>
        <v>0.50112417480721561</v>
      </c>
      <c r="G1060" s="2">
        <f>+IF(A1060&gt;$C$3,STDEVA(INDEX($E$15:$E$2531,A1060-$C$3):E1059),"")</f>
        <v>6.1838749557552039E-3</v>
      </c>
      <c r="H1060">
        <f t="shared" si="177"/>
        <v>1.9499837513622722</v>
      </c>
      <c r="I1060" s="2" t="str">
        <f t="shared" si="178"/>
        <v>Sell</v>
      </c>
      <c r="J1060">
        <f t="shared" si="179"/>
        <v>123.78</v>
      </c>
      <c r="K1060">
        <f t="shared" si="180"/>
        <v>207.31</v>
      </c>
      <c r="L1060" s="37">
        <f t="shared" si="181"/>
        <v>137.49999999999929</v>
      </c>
      <c r="M1060" t="str">
        <f t="shared" si="182"/>
        <v>Short</v>
      </c>
      <c r="N1060" s="39">
        <f t="shared" si="183"/>
        <v>0</v>
      </c>
      <c r="O1060" s="40">
        <f t="shared" si="186"/>
        <v>-1516.35</v>
      </c>
      <c r="P1060" s="39">
        <f t="shared" si="184"/>
        <v>0</v>
      </c>
      <c r="Q1060" s="39">
        <f t="shared" si="185"/>
        <v>0</v>
      </c>
      <c r="R1060" s="39">
        <f>IF((O1060 - MAX($O$15:O1060)) &lt; 0, O1060 - MAX($O$15:O1060), 0)</f>
        <v>-3081.0999999999931</v>
      </c>
    </row>
    <row r="1061" spans="1:18" x14ac:dyDescent="0.25">
      <c r="A1061" s="2">
        <v>1047</v>
      </c>
      <c r="B1061" t="s">
        <v>1047</v>
      </c>
      <c r="C1061" s="8">
        <v>208.02</v>
      </c>
      <c r="D1061" s="8">
        <v>123.88</v>
      </c>
      <c r="E1061" s="17">
        <f t="shared" si="176"/>
        <v>0.51832087381998504</v>
      </c>
      <c r="F1061" s="2">
        <f>+IF(A1061&gt;$C$3,AVERAGE(INDEX($E$15:$E$2531,A1061-$C$3):E1060),"")</f>
        <v>0.50278086647687381</v>
      </c>
      <c r="G1061" s="2">
        <f>+IF(A1061&gt;$C$3,STDEVA(INDEX($E$15:$E$2531,A1061-$C$3):E1060),"")</f>
        <v>7.2326913667698691E-3</v>
      </c>
      <c r="H1061">
        <f t="shared" si="177"/>
        <v>2.1485788007640951</v>
      </c>
      <c r="I1061" s="2" t="str">
        <f t="shared" si="178"/>
        <v>Sell</v>
      </c>
      <c r="J1061">
        <f t="shared" si="179"/>
        <v>123.78</v>
      </c>
      <c r="K1061">
        <f t="shared" si="180"/>
        <v>207.31</v>
      </c>
      <c r="L1061" s="37">
        <f t="shared" si="181"/>
        <v>-152.50000000000341</v>
      </c>
      <c r="M1061" t="str">
        <f t="shared" si="182"/>
        <v>Short</v>
      </c>
      <c r="N1061" s="39">
        <f t="shared" si="183"/>
        <v>0</v>
      </c>
      <c r="O1061" s="40">
        <f t="shared" si="186"/>
        <v>-1516.35</v>
      </c>
      <c r="P1061" s="39">
        <f t="shared" si="184"/>
        <v>0</v>
      </c>
      <c r="Q1061" s="39">
        <f t="shared" si="185"/>
        <v>0</v>
      </c>
      <c r="R1061" s="39">
        <f>IF((O1061 - MAX($O$15:O1061)) &lt; 0, O1061 - MAX($O$15:O1061), 0)</f>
        <v>-3081.0999999999931</v>
      </c>
    </row>
    <row r="1062" spans="1:18" x14ac:dyDescent="0.25">
      <c r="A1062" s="2">
        <v>1048</v>
      </c>
      <c r="B1062" t="s">
        <v>1048</v>
      </c>
      <c r="C1062" s="8">
        <v>204.53</v>
      </c>
      <c r="D1062" s="8">
        <v>121.99</v>
      </c>
      <c r="E1062" s="17">
        <f t="shared" si="176"/>
        <v>0.51677558982942884</v>
      </c>
      <c r="F1062" s="2">
        <f>+IF(A1062&gt;$C$3,AVERAGE(INDEX($E$15:$E$2531,A1062-$C$3):E1061),"")</f>
        <v>0.50516262852547666</v>
      </c>
      <c r="G1062" s="2">
        <f>+IF(A1062&gt;$C$3,STDEVA(INDEX($E$15:$E$2531,A1062-$C$3):E1061),"")</f>
        <v>8.4717932668335535E-3</v>
      </c>
      <c r="H1062">
        <f t="shared" si="177"/>
        <v>1.3707795903632425</v>
      </c>
      <c r="I1062" s="2" t="str">
        <f t="shared" si="178"/>
        <v/>
      </c>
      <c r="J1062">
        <f t="shared" si="179"/>
        <v>123.78</v>
      </c>
      <c r="K1062">
        <f t="shared" si="180"/>
        <v>207.31</v>
      </c>
      <c r="L1062" s="37">
        <f t="shared" si="181"/>
        <v>247.49999999999864</v>
      </c>
      <c r="M1062" t="str">
        <f t="shared" si="182"/>
        <v>Short</v>
      </c>
      <c r="N1062" s="39">
        <f t="shared" si="183"/>
        <v>0</v>
      </c>
      <c r="O1062" s="40">
        <f t="shared" si="186"/>
        <v>-1516.35</v>
      </c>
      <c r="P1062" s="39">
        <f t="shared" si="184"/>
        <v>0</v>
      </c>
      <c r="Q1062" s="39">
        <f t="shared" si="185"/>
        <v>0</v>
      </c>
      <c r="R1062" s="39">
        <f>IF((O1062 - MAX($O$15:O1062)) &lt; 0, O1062 - MAX($O$15:O1062), 0)</f>
        <v>-3081.0999999999931</v>
      </c>
    </row>
    <row r="1063" spans="1:18" x14ac:dyDescent="0.25">
      <c r="A1063" s="2">
        <v>1049</v>
      </c>
      <c r="B1063" t="s">
        <v>1049</v>
      </c>
      <c r="C1063" s="8">
        <v>204.9</v>
      </c>
      <c r="D1063" s="8">
        <v>122.43</v>
      </c>
      <c r="E1063" s="17">
        <f t="shared" si="176"/>
        <v>0.51498261715902993</v>
      </c>
      <c r="F1063" s="2">
        <f>+IF(A1063&gt;$C$3,AVERAGE(INDEX($E$15:$E$2531,A1063-$C$3):E1062),"")</f>
        <v>0.50723985132910909</v>
      </c>
      <c r="G1063" s="2">
        <f>+IF(A1063&gt;$C$3,STDEVA(INDEX($E$15:$E$2531,A1063-$C$3):E1062),"")</f>
        <v>8.803707188614179E-3</v>
      </c>
      <c r="H1063">
        <f t="shared" si="177"/>
        <v>0.87948924970318709</v>
      </c>
      <c r="I1063" s="2" t="str">
        <f t="shared" si="178"/>
        <v/>
      </c>
      <c r="J1063">
        <f t="shared" si="179"/>
        <v>123.78</v>
      </c>
      <c r="K1063">
        <f t="shared" si="180"/>
        <v>207.31</v>
      </c>
      <c r="L1063" s="37">
        <f t="shared" si="181"/>
        <v>265.00000000000051</v>
      </c>
      <c r="M1063" t="str">
        <f t="shared" si="182"/>
        <v>Short</v>
      </c>
      <c r="N1063" s="39">
        <f t="shared" si="183"/>
        <v>0</v>
      </c>
      <c r="O1063" s="40">
        <f t="shared" si="186"/>
        <v>-1516.35</v>
      </c>
      <c r="P1063" s="39">
        <f t="shared" si="184"/>
        <v>0</v>
      </c>
      <c r="Q1063" s="39">
        <f t="shared" si="185"/>
        <v>0</v>
      </c>
      <c r="R1063" s="39">
        <f>IF((O1063 - MAX($O$15:O1063)) &lt; 0, O1063 - MAX($O$15:O1063), 0)</f>
        <v>-3081.0999999999931</v>
      </c>
    </row>
    <row r="1064" spans="1:18" x14ac:dyDescent="0.25">
      <c r="A1064" s="2">
        <v>1050</v>
      </c>
      <c r="B1064" t="s">
        <v>1050</v>
      </c>
      <c r="C1064" s="8">
        <v>207.48</v>
      </c>
      <c r="D1064" s="8">
        <v>124.13</v>
      </c>
      <c r="E1064" s="17">
        <f t="shared" si="176"/>
        <v>0.51370554595534301</v>
      </c>
      <c r="F1064" s="2">
        <f>+IF(A1064&gt;$C$3,AVERAGE(INDEX($E$15:$E$2531,A1064-$C$3):E1063),"")</f>
        <v>0.50939537101427113</v>
      </c>
      <c r="G1064" s="2">
        <f>+IF(A1064&gt;$C$3,STDEVA(INDEX($E$15:$E$2531,A1064-$C$3):E1063),"")</f>
        <v>7.9237975181869359E-3</v>
      </c>
      <c r="H1064">
        <f t="shared" si="177"/>
        <v>0.54395319052247926</v>
      </c>
      <c r="I1064" s="2" t="str">
        <f t="shared" si="178"/>
        <v/>
      </c>
      <c r="J1064">
        <f t="shared" si="179"/>
        <v>123.78</v>
      </c>
      <c r="K1064">
        <f t="shared" si="180"/>
        <v>207.31</v>
      </c>
      <c r="L1064" s="37">
        <f t="shared" si="181"/>
        <v>45.000000000001705</v>
      </c>
      <c r="M1064" t="str">
        <f t="shared" si="182"/>
        <v>Short</v>
      </c>
      <c r="N1064" s="39">
        <f t="shared" si="183"/>
        <v>0</v>
      </c>
      <c r="O1064" s="40">
        <f t="shared" si="186"/>
        <v>-1516.35</v>
      </c>
      <c r="P1064" s="39">
        <f t="shared" si="184"/>
        <v>0</v>
      </c>
      <c r="Q1064" s="39">
        <f t="shared" si="185"/>
        <v>0</v>
      </c>
      <c r="R1064" s="39">
        <f>IF((O1064 - MAX($O$15:O1064)) &lt; 0, O1064 - MAX($O$15:O1064), 0)</f>
        <v>-3081.0999999999931</v>
      </c>
    </row>
    <row r="1065" spans="1:18" x14ac:dyDescent="0.25">
      <c r="A1065" s="2">
        <v>1051</v>
      </c>
      <c r="B1065" t="s">
        <v>1051</v>
      </c>
      <c r="C1065" s="8">
        <v>209.77</v>
      </c>
      <c r="D1065" s="8">
        <v>125.53</v>
      </c>
      <c r="E1065" s="17">
        <f t="shared" si="176"/>
        <v>0.51346691858058136</v>
      </c>
      <c r="F1065" s="2">
        <f>+IF(A1065&gt;$C$3,AVERAGE(INDEX($E$15:$E$2531,A1065-$C$3):E1064),"")</f>
        <v>0.51112558104210271</v>
      </c>
      <c r="G1065" s="2">
        <f>+IF(A1065&gt;$C$3,STDEVA(INDEX($E$15:$E$2531,A1065-$C$3):E1064),"")</f>
        <v>6.774043036866054E-3</v>
      </c>
      <c r="H1065">
        <f t="shared" si="177"/>
        <v>0.3456336970014065</v>
      </c>
      <c r="I1065" s="2" t="str">
        <f t="shared" si="178"/>
        <v/>
      </c>
      <c r="J1065">
        <f t="shared" si="179"/>
        <v>123.78</v>
      </c>
      <c r="K1065">
        <f t="shared" si="180"/>
        <v>207.31</v>
      </c>
      <c r="L1065" s="37">
        <f t="shared" si="181"/>
        <v>-177.50000000000205</v>
      </c>
      <c r="M1065" t="str">
        <f t="shared" si="182"/>
        <v>Short</v>
      </c>
      <c r="N1065" s="39">
        <f t="shared" si="183"/>
        <v>0</v>
      </c>
      <c r="O1065" s="40">
        <f t="shared" si="186"/>
        <v>-1516.35</v>
      </c>
      <c r="P1065" s="39">
        <f t="shared" si="184"/>
        <v>0</v>
      </c>
      <c r="Q1065" s="39">
        <f t="shared" si="185"/>
        <v>0</v>
      </c>
      <c r="R1065" s="39">
        <f>IF((O1065 - MAX($O$15:O1065)) &lt; 0, O1065 - MAX($O$15:O1065), 0)</f>
        <v>-3081.0999999999931</v>
      </c>
    </row>
    <row r="1066" spans="1:18" x14ac:dyDescent="0.25">
      <c r="A1066" s="2">
        <v>1052</v>
      </c>
      <c r="B1066" t="s">
        <v>1052</v>
      </c>
      <c r="C1066" s="8">
        <v>210.68</v>
      </c>
      <c r="D1066" s="8">
        <v>126.23</v>
      </c>
      <c r="E1066" s="17">
        <f t="shared" si="176"/>
        <v>0.51223475485041836</v>
      </c>
      <c r="F1066" s="2">
        <f>+IF(A1066&gt;$C$3,AVERAGE(INDEX($E$15:$E$2531,A1066-$C$3):E1065),"")</f>
        <v>0.51234195208296618</v>
      </c>
      <c r="G1066" s="2">
        <f>+IF(A1066&gt;$C$3,STDEVA(INDEX($E$15:$E$2531,A1066-$C$3):E1065),"")</f>
        <v>5.9708022903581905E-3</v>
      </c>
      <c r="H1066">
        <f t="shared" si="177"/>
        <v>-1.7953572624724586E-2</v>
      </c>
      <c r="I1066" s="2" t="str">
        <f t="shared" si="178"/>
        <v/>
      </c>
      <c r="J1066" t="str">
        <f t="shared" si="179"/>
        <v/>
      </c>
      <c r="K1066" t="str">
        <f t="shared" si="180"/>
        <v/>
      </c>
      <c r="L1066" s="37">
        <f t="shared" si="181"/>
        <v>-230.00000000000045</v>
      </c>
      <c r="M1066" t="str">
        <f t="shared" si="182"/>
        <v>SL</v>
      </c>
      <c r="N1066" s="39">
        <f t="shared" si="183"/>
        <v>-230.00000000000045</v>
      </c>
      <c r="O1066" s="40">
        <f t="shared" si="186"/>
        <v>-1746.3500000000004</v>
      </c>
      <c r="P1066" s="39">
        <f t="shared" si="184"/>
        <v>3.75</v>
      </c>
      <c r="Q1066" s="39">
        <f t="shared" si="185"/>
        <v>0</v>
      </c>
      <c r="R1066" s="39">
        <f>IF((O1066 - MAX($O$15:O1066)) &lt; 0, O1066 - MAX($O$15:O1066), 0)</f>
        <v>-3311.0999999999935</v>
      </c>
    </row>
    <row r="1067" spans="1:18" x14ac:dyDescent="0.25">
      <c r="A1067" s="2">
        <v>1053</v>
      </c>
      <c r="B1067" t="s">
        <v>1053</v>
      </c>
      <c r="C1067" s="8">
        <v>210.61</v>
      </c>
      <c r="D1067" s="8">
        <v>125.56</v>
      </c>
      <c r="E1067" s="17">
        <f t="shared" si="176"/>
        <v>0.51722434997963906</v>
      </c>
      <c r="F1067" s="2">
        <f>+IF(A1067&gt;$C$3,AVERAGE(INDEX($E$15:$E$2531,A1067-$C$3):E1066),"")</f>
        <v>0.5137064094460887</v>
      </c>
      <c r="G1067" s="2">
        <f>+IF(A1067&gt;$C$3,STDEVA(INDEX($E$15:$E$2531,A1067-$C$3):E1066),"")</f>
        <v>3.7916701522156633E-3</v>
      </c>
      <c r="H1067">
        <f t="shared" si="177"/>
        <v>0.92780763946322131</v>
      </c>
      <c r="I1067" s="2" t="str">
        <f t="shared" si="178"/>
        <v/>
      </c>
      <c r="J1067" t="str">
        <f t="shared" si="179"/>
        <v/>
      </c>
      <c r="K1067" t="str">
        <f t="shared" si="180"/>
        <v/>
      </c>
      <c r="L1067" s="37" t="str">
        <f t="shared" si="181"/>
        <v/>
      </c>
      <c r="M1067" t="str">
        <f t="shared" si="182"/>
        <v/>
      </c>
      <c r="N1067" s="39">
        <f t="shared" si="183"/>
        <v>0</v>
      </c>
      <c r="O1067" s="40">
        <f t="shared" si="186"/>
        <v>-1746.3500000000004</v>
      </c>
      <c r="P1067" s="39">
        <f t="shared" si="184"/>
        <v>0</v>
      </c>
      <c r="Q1067" s="39">
        <f t="shared" si="185"/>
        <v>0</v>
      </c>
      <c r="R1067" s="39">
        <f>IF((O1067 - MAX($O$15:O1067)) &lt; 0, O1067 - MAX($O$15:O1067), 0)</f>
        <v>-3311.0999999999935</v>
      </c>
    </row>
    <row r="1068" spans="1:18" x14ac:dyDescent="0.25">
      <c r="A1068" s="2">
        <v>1054</v>
      </c>
      <c r="B1068" t="s">
        <v>1054</v>
      </c>
      <c r="C1068" s="8">
        <v>212.3</v>
      </c>
      <c r="D1068" s="8">
        <v>126.31</v>
      </c>
      <c r="E1068" s="17">
        <f t="shared" si="176"/>
        <v>0.51926116592332661</v>
      </c>
      <c r="F1068" s="2">
        <f>+IF(A1068&gt;$C$3,AVERAGE(INDEX($E$15:$E$2531,A1068-$C$3):E1067),"")</f>
        <v>0.51506697132218049</v>
      </c>
      <c r="G1068" s="2">
        <f>+IF(A1068&gt;$C$3,STDEVA(INDEX($E$15:$E$2531,A1068-$C$3):E1067),"")</f>
        <v>2.0786801271006341E-3</v>
      </c>
      <c r="H1068">
        <f t="shared" si="177"/>
        <v>2.0177200649896174</v>
      </c>
      <c r="I1068" s="2" t="str">
        <f t="shared" si="178"/>
        <v>Sell</v>
      </c>
      <c r="J1068">
        <f t="shared" si="179"/>
        <v>126.31</v>
      </c>
      <c r="K1068">
        <f t="shared" si="180"/>
        <v>212.3</v>
      </c>
      <c r="L1068" s="37" t="str">
        <f t="shared" si="181"/>
        <v/>
      </c>
      <c r="M1068" t="str">
        <f t="shared" si="182"/>
        <v>Short</v>
      </c>
      <c r="N1068" s="39">
        <f t="shared" si="183"/>
        <v>0</v>
      </c>
      <c r="O1068" s="40">
        <f t="shared" si="186"/>
        <v>-1746.3500000000004</v>
      </c>
      <c r="P1068" s="39">
        <f t="shared" si="184"/>
        <v>3.75</v>
      </c>
      <c r="Q1068" s="39">
        <f t="shared" si="185"/>
        <v>4232.625</v>
      </c>
      <c r="R1068" s="39">
        <f>IF((O1068 - MAX($O$15:O1068)) &lt; 0, O1068 - MAX($O$15:O1068), 0)</f>
        <v>-3311.0999999999935</v>
      </c>
    </row>
    <row r="1069" spans="1:18" x14ac:dyDescent="0.25">
      <c r="A1069" s="2">
        <v>1055</v>
      </c>
      <c r="B1069" t="s">
        <v>1055</v>
      </c>
      <c r="C1069" s="8">
        <v>212.48</v>
      </c>
      <c r="D1069" s="8">
        <v>125.76</v>
      </c>
      <c r="E1069" s="17">
        <f t="shared" si="176"/>
        <v>0.5244725376071725</v>
      </c>
      <c r="F1069" s="2">
        <f>+IF(A1069&gt;$C$3,AVERAGE(INDEX($E$15:$E$2531,A1069-$C$3):E1068),"")</f>
        <v>0.51546160517657191</v>
      </c>
      <c r="G1069" s="2">
        <f>+IF(A1069&gt;$C$3,STDEVA(INDEX($E$15:$E$2531,A1069-$C$3):E1068),"")</f>
        <v>2.5085887646464234E-3</v>
      </c>
      <c r="H1069">
        <f t="shared" si="177"/>
        <v>3.5920325234617083</v>
      </c>
      <c r="I1069" s="2" t="str">
        <f t="shared" si="178"/>
        <v>Sell</v>
      </c>
      <c r="J1069">
        <f t="shared" si="179"/>
        <v>126.31</v>
      </c>
      <c r="K1069">
        <f t="shared" si="180"/>
        <v>212.3</v>
      </c>
      <c r="L1069" s="37">
        <f t="shared" si="181"/>
        <v>-182.49999999999389</v>
      </c>
      <c r="M1069" t="str">
        <f t="shared" si="182"/>
        <v>Short</v>
      </c>
      <c r="N1069" s="39">
        <f t="shared" si="183"/>
        <v>0</v>
      </c>
      <c r="O1069" s="40">
        <f t="shared" si="186"/>
        <v>-1746.3500000000004</v>
      </c>
      <c r="P1069" s="39">
        <f t="shared" si="184"/>
        <v>0</v>
      </c>
      <c r="Q1069" s="39">
        <f t="shared" si="185"/>
        <v>0</v>
      </c>
      <c r="R1069" s="39">
        <f>IF((O1069 - MAX($O$15:O1069)) &lt; 0, O1069 - MAX($O$15:O1069), 0)</f>
        <v>-3311.0999999999935</v>
      </c>
    </row>
    <row r="1070" spans="1:18" x14ac:dyDescent="0.25">
      <c r="A1070" s="2">
        <v>1056</v>
      </c>
      <c r="B1070" t="s">
        <v>1056</v>
      </c>
      <c r="C1070" s="8">
        <v>212.59</v>
      </c>
      <c r="D1070" s="8">
        <v>125.08</v>
      </c>
      <c r="E1070" s="17">
        <f t="shared" si="176"/>
        <v>0.53041189552333012</v>
      </c>
      <c r="F1070" s="2">
        <f>+IF(A1070&gt;$C$3,AVERAGE(INDEX($E$15:$E$2531,A1070-$C$3):E1069),"")</f>
        <v>0.51671603930054721</v>
      </c>
      <c r="G1070" s="2">
        <f>+IF(A1070&gt;$C$3,STDEVA(INDEX($E$15:$E$2531,A1070-$C$3):E1069),"")</f>
        <v>3.7447442107490579E-3</v>
      </c>
      <c r="H1070">
        <f t="shared" si="177"/>
        <v>3.6573542682754665</v>
      </c>
      <c r="I1070" s="2" t="str">
        <f t="shared" si="178"/>
        <v>Sell</v>
      </c>
      <c r="J1070" t="str">
        <f t="shared" si="179"/>
        <v/>
      </c>
      <c r="K1070" t="str">
        <f t="shared" si="180"/>
        <v/>
      </c>
      <c r="L1070" s="37">
        <f t="shared" si="181"/>
        <v>-379.99999999999903</v>
      </c>
      <c r="M1070" t="str">
        <f t="shared" si="182"/>
        <v>SL</v>
      </c>
      <c r="N1070" s="39">
        <f t="shared" si="183"/>
        <v>-379.99999999999903</v>
      </c>
      <c r="O1070" s="40">
        <f t="shared" si="186"/>
        <v>-2126.3499999999995</v>
      </c>
      <c r="P1070" s="39">
        <f t="shared" si="184"/>
        <v>3.75</v>
      </c>
      <c r="Q1070" s="39">
        <f t="shared" si="185"/>
        <v>0</v>
      </c>
      <c r="R1070" s="39">
        <f>IF((O1070 - MAX($O$15:O1070)) &lt; 0, O1070 - MAX($O$15:O1070), 0)</f>
        <v>-3691.0999999999926</v>
      </c>
    </row>
    <row r="1071" spans="1:18" x14ac:dyDescent="0.25">
      <c r="A1071" s="2">
        <v>1057</v>
      </c>
      <c r="B1071" t="s">
        <v>1057</v>
      </c>
      <c r="C1071" s="8">
        <v>211.75</v>
      </c>
      <c r="D1071" s="8">
        <v>124.49</v>
      </c>
      <c r="E1071" s="17">
        <f t="shared" si="176"/>
        <v>0.53118094213846923</v>
      </c>
      <c r="F1071" s="2">
        <f>+IF(A1071&gt;$C$3,AVERAGE(INDEX($E$15:$E$2531,A1071-$C$3):E1070),"")</f>
        <v>0.51805948615647446</v>
      </c>
      <c r="G1071" s="2">
        <f>+IF(A1071&gt;$C$3,STDEVA(INDEX($E$15:$E$2531,A1071-$C$3):E1070),"")</f>
        <v>5.926025358319484E-3</v>
      </c>
      <c r="H1071">
        <f t="shared" si="177"/>
        <v>2.2142085442772692</v>
      </c>
      <c r="I1071" s="2" t="str">
        <f t="shared" si="178"/>
        <v>Sell</v>
      </c>
      <c r="J1071">
        <f t="shared" si="179"/>
        <v>124.49</v>
      </c>
      <c r="K1071">
        <f t="shared" si="180"/>
        <v>211.75</v>
      </c>
      <c r="L1071" s="37" t="str">
        <f t="shared" si="181"/>
        <v/>
      </c>
      <c r="M1071" t="str">
        <f t="shared" si="182"/>
        <v>Short</v>
      </c>
      <c r="N1071" s="39">
        <f t="shared" si="183"/>
        <v>0</v>
      </c>
      <c r="O1071" s="40">
        <f t="shared" si="186"/>
        <v>-2126.3499999999995</v>
      </c>
      <c r="P1071" s="39">
        <f t="shared" si="184"/>
        <v>3.75</v>
      </c>
      <c r="Q1071" s="39">
        <f t="shared" si="185"/>
        <v>4203</v>
      </c>
      <c r="R1071" s="39">
        <f>IF((O1071 - MAX($O$15:O1071)) &lt; 0, O1071 - MAX($O$15:O1071), 0)</f>
        <v>-3691.0999999999926</v>
      </c>
    </row>
    <row r="1072" spans="1:18" x14ac:dyDescent="0.25">
      <c r="A1072" s="2">
        <v>1058</v>
      </c>
      <c r="B1072" t="s">
        <v>1058</v>
      </c>
      <c r="C1072" s="8">
        <v>211.37</v>
      </c>
      <c r="D1072" s="8">
        <v>124.95</v>
      </c>
      <c r="E1072" s="17">
        <f t="shared" si="176"/>
        <v>0.52569649501578397</v>
      </c>
      <c r="F1072" s="2">
        <f>+IF(A1072&gt;$C$3,AVERAGE(INDEX($E$15:$E$2531,A1072-$C$3):E1071),"")</f>
        <v>0.51966008085747895</v>
      </c>
      <c r="G1072" s="2">
        <f>+IF(A1072&gt;$C$3,STDEVA(INDEX($E$15:$E$2531,A1072-$C$3):E1071),"")</f>
        <v>7.3178659723689074E-3</v>
      </c>
      <c r="H1072">
        <f t="shared" si="177"/>
        <v>0.82488722546949633</v>
      </c>
      <c r="I1072" s="2" t="str">
        <f t="shared" si="178"/>
        <v/>
      </c>
      <c r="J1072">
        <f t="shared" si="179"/>
        <v>124.49</v>
      </c>
      <c r="K1072">
        <f t="shared" si="180"/>
        <v>211.75</v>
      </c>
      <c r="L1072" s="37">
        <f t="shared" si="181"/>
        <v>210.00000000000085</v>
      </c>
      <c r="M1072" t="str">
        <f t="shared" si="182"/>
        <v>Short</v>
      </c>
      <c r="N1072" s="39">
        <f t="shared" si="183"/>
        <v>0</v>
      </c>
      <c r="O1072" s="40">
        <f t="shared" si="186"/>
        <v>-2126.3499999999995</v>
      </c>
      <c r="P1072" s="39">
        <f t="shared" si="184"/>
        <v>0</v>
      </c>
      <c r="Q1072" s="39">
        <f t="shared" si="185"/>
        <v>0</v>
      </c>
      <c r="R1072" s="39">
        <f>IF((O1072 - MAX($O$15:O1072)) &lt; 0, O1072 - MAX($O$15:O1072), 0)</f>
        <v>-3691.0999999999926</v>
      </c>
    </row>
    <row r="1073" spans="1:18" x14ac:dyDescent="0.25">
      <c r="A1073" s="2">
        <v>1059</v>
      </c>
      <c r="B1073" t="s">
        <v>1059</v>
      </c>
      <c r="C1073" s="8">
        <v>210.18</v>
      </c>
      <c r="D1073" s="8">
        <v>123.57</v>
      </c>
      <c r="E1073" s="17">
        <f t="shared" si="176"/>
        <v>0.5311565093213515</v>
      </c>
      <c r="F1073" s="2">
        <f>+IF(A1073&gt;$C$3,AVERAGE(INDEX($E$15:$E$2531,A1073-$C$3):E1072),"")</f>
        <v>0.5208505117304516</v>
      </c>
      <c r="G1073" s="2">
        <f>+IF(A1073&gt;$C$3,STDEVA(INDEX($E$15:$E$2531,A1073-$C$3):E1072),"")</f>
        <v>7.3332700532127669E-3</v>
      </c>
      <c r="H1073">
        <f t="shared" si="177"/>
        <v>1.4053754349854812</v>
      </c>
      <c r="I1073" s="2" t="str">
        <f t="shared" si="178"/>
        <v/>
      </c>
      <c r="J1073">
        <f t="shared" si="179"/>
        <v>124.49</v>
      </c>
      <c r="K1073">
        <f t="shared" si="180"/>
        <v>211.75</v>
      </c>
      <c r="L1073" s="37">
        <f t="shared" si="181"/>
        <v>162.49999999999787</v>
      </c>
      <c r="M1073" t="str">
        <f t="shared" si="182"/>
        <v>Short</v>
      </c>
      <c r="N1073" s="39">
        <f t="shared" si="183"/>
        <v>0</v>
      </c>
      <c r="O1073" s="40">
        <f t="shared" si="186"/>
        <v>-2126.3499999999995</v>
      </c>
      <c r="P1073" s="39">
        <f t="shared" si="184"/>
        <v>0</v>
      </c>
      <c r="Q1073" s="39">
        <f t="shared" si="185"/>
        <v>0</v>
      </c>
      <c r="R1073" s="39">
        <f>IF((O1073 - MAX($O$15:O1073)) &lt; 0, O1073 - MAX($O$15:O1073), 0)</f>
        <v>-3691.0999999999926</v>
      </c>
    </row>
    <row r="1074" spans="1:18" x14ac:dyDescent="0.25">
      <c r="A1074" s="2">
        <v>1060</v>
      </c>
      <c r="B1074" t="s">
        <v>1060</v>
      </c>
      <c r="C1074" s="8">
        <v>208</v>
      </c>
      <c r="D1074" s="8">
        <v>121.58</v>
      </c>
      <c r="E1074" s="17">
        <f t="shared" si="176"/>
        <v>0.53696559738074157</v>
      </c>
      <c r="F1074" s="2">
        <f>+IF(A1074&gt;$C$3,AVERAGE(INDEX($E$15:$E$2531,A1074-$C$3):E1073),"")</f>
        <v>0.52278950766000809</v>
      </c>
      <c r="G1074" s="2">
        <f>+IF(A1074&gt;$C$3,STDEVA(INDEX($E$15:$E$2531,A1074-$C$3):E1073),"")</f>
        <v>7.5128265392378248E-3</v>
      </c>
      <c r="H1074">
        <f t="shared" si="177"/>
        <v>1.88691827858595</v>
      </c>
      <c r="I1074" s="2" t="str">
        <f t="shared" si="178"/>
        <v>Sell</v>
      </c>
      <c r="J1074">
        <f t="shared" si="179"/>
        <v>124.49</v>
      </c>
      <c r="K1074">
        <f t="shared" si="180"/>
        <v>211.75</v>
      </c>
      <c r="L1074" s="37">
        <f t="shared" si="181"/>
        <v>210.00000000000091</v>
      </c>
      <c r="M1074" t="str">
        <f t="shared" si="182"/>
        <v>Short</v>
      </c>
      <c r="N1074" s="39">
        <f t="shared" si="183"/>
        <v>0</v>
      </c>
      <c r="O1074" s="40">
        <f t="shared" si="186"/>
        <v>-2126.3499999999995</v>
      </c>
      <c r="P1074" s="39">
        <f t="shared" si="184"/>
        <v>0</v>
      </c>
      <c r="Q1074" s="39">
        <f t="shared" si="185"/>
        <v>0</v>
      </c>
      <c r="R1074" s="39">
        <f>IF((O1074 - MAX($O$15:O1074)) &lt; 0, O1074 - MAX($O$15:O1074), 0)</f>
        <v>-3691.0999999999926</v>
      </c>
    </row>
    <row r="1075" spans="1:18" x14ac:dyDescent="0.25">
      <c r="A1075" s="2">
        <v>1061</v>
      </c>
      <c r="B1075" t="s">
        <v>1061</v>
      </c>
      <c r="C1075" s="8">
        <v>206.79</v>
      </c>
      <c r="D1075" s="8">
        <v>120.57</v>
      </c>
      <c r="E1075" s="17">
        <f t="shared" si="176"/>
        <v>0.5394732884364507</v>
      </c>
      <c r="F1075" s="2">
        <f>+IF(A1075&gt;$C$3,AVERAGE(INDEX($E$15:$E$2531,A1075-$C$3):E1074),"")</f>
        <v>0.52540047197113693</v>
      </c>
      <c r="G1075" s="2">
        <f>+IF(A1075&gt;$C$3,STDEVA(INDEX($E$15:$E$2531,A1075-$C$3):E1074),"")</f>
        <v>7.9391210296696959E-3</v>
      </c>
      <c r="H1075">
        <f t="shared" si="177"/>
        <v>1.7725912494244052</v>
      </c>
      <c r="I1075" s="2" t="str">
        <f t="shared" si="178"/>
        <v>Sell</v>
      </c>
      <c r="J1075">
        <f t="shared" si="179"/>
        <v>124.49</v>
      </c>
      <c r="K1075">
        <f t="shared" si="180"/>
        <v>211.75</v>
      </c>
      <c r="L1075" s="37">
        <f t="shared" si="181"/>
        <v>260.00000000000159</v>
      </c>
      <c r="M1075" t="str">
        <f t="shared" si="182"/>
        <v>Short</v>
      </c>
      <c r="N1075" s="39">
        <f t="shared" si="183"/>
        <v>0</v>
      </c>
      <c r="O1075" s="40">
        <f t="shared" si="186"/>
        <v>-2126.3499999999995</v>
      </c>
      <c r="P1075" s="39">
        <f t="shared" si="184"/>
        <v>0</v>
      </c>
      <c r="Q1075" s="39">
        <f t="shared" si="185"/>
        <v>0</v>
      </c>
      <c r="R1075" s="39">
        <f>IF((O1075 - MAX($O$15:O1075)) &lt; 0, O1075 - MAX($O$15:O1075), 0)</f>
        <v>-3691.0999999999926</v>
      </c>
    </row>
    <row r="1076" spans="1:18" x14ac:dyDescent="0.25">
      <c r="A1076" s="2">
        <v>1062</v>
      </c>
      <c r="B1076" t="s">
        <v>1062</v>
      </c>
      <c r="C1076" s="8">
        <v>209.33</v>
      </c>
      <c r="D1076" s="8">
        <v>121.6</v>
      </c>
      <c r="E1076" s="17">
        <f t="shared" si="176"/>
        <v>0.5431749845743622</v>
      </c>
      <c r="F1076" s="2">
        <f>+IF(A1076&gt;$C$3,AVERAGE(INDEX($E$15:$E$2531,A1076-$C$3):E1075),"")</f>
        <v>0.52842697570291841</v>
      </c>
      <c r="G1076" s="2">
        <f>+IF(A1076&gt;$C$3,STDEVA(INDEX($E$15:$E$2531,A1076-$C$3):E1075),"")</f>
        <v>7.4708406003540775E-3</v>
      </c>
      <c r="H1076">
        <f t="shared" si="177"/>
        <v>1.9740762332346924</v>
      </c>
      <c r="I1076" s="2" t="str">
        <f t="shared" si="178"/>
        <v>Sell</v>
      </c>
      <c r="J1076">
        <f t="shared" si="179"/>
        <v>124.49</v>
      </c>
      <c r="K1076">
        <f t="shared" si="180"/>
        <v>211.75</v>
      </c>
      <c r="L1076" s="37">
        <f t="shared" si="181"/>
        <v>-117.5000000000033</v>
      </c>
      <c r="M1076" t="str">
        <f t="shared" si="182"/>
        <v>Short</v>
      </c>
      <c r="N1076" s="39">
        <f t="shared" si="183"/>
        <v>0</v>
      </c>
      <c r="O1076" s="40">
        <f t="shared" si="186"/>
        <v>-2126.3499999999995</v>
      </c>
      <c r="P1076" s="39">
        <f t="shared" si="184"/>
        <v>0</v>
      </c>
      <c r="Q1076" s="39">
        <f t="shared" si="185"/>
        <v>0</v>
      </c>
      <c r="R1076" s="39">
        <f>IF((O1076 - MAX($O$15:O1076)) &lt; 0, O1076 - MAX($O$15:O1076), 0)</f>
        <v>-3691.0999999999926</v>
      </c>
    </row>
    <row r="1077" spans="1:18" x14ac:dyDescent="0.25">
      <c r="A1077" s="2">
        <v>1063</v>
      </c>
      <c r="B1077" t="s">
        <v>1063</v>
      </c>
      <c r="C1077" s="8">
        <v>210.77</v>
      </c>
      <c r="D1077" s="8">
        <v>121.94</v>
      </c>
      <c r="E1077" s="17">
        <f t="shared" si="176"/>
        <v>0.54723837106928575</v>
      </c>
      <c r="F1077" s="2">
        <f>+IF(A1077&gt;$C$3,AVERAGE(INDEX($E$15:$E$2531,A1077-$C$3):E1076),"")</f>
        <v>0.53131037954677651</v>
      </c>
      <c r="G1077" s="2">
        <f>+IF(A1077&gt;$C$3,STDEVA(INDEX($E$15:$E$2531,A1077-$C$3):E1076),"")</f>
        <v>7.6131995347103873E-3</v>
      </c>
      <c r="H1077">
        <f t="shared" si="177"/>
        <v>2.0921547438615962</v>
      </c>
      <c r="I1077" s="2" t="str">
        <f t="shared" si="178"/>
        <v>Sell</v>
      </c>
      <c r="J1077" t="str">
        <f t="shared" si="179"/>
        <v/>
      </c>
      <c r="K1077" t="str">
        <f t="shared" si="180"/>
        <v/>
      </c>
      <c r="L1077" s="37">
        <f t="shared" si="181"/>
        <v>-392.50000000000188</v>
      </c>
      <c r="M1077" t="str">
        <f t="shared" si="182"/>
        <v>SL</v>
      </c>
      <c r="N1077" s="39">
        <f t="shared" si="183"/>
        <v>-392.50000000000188</v>
      </c>
      <c r="O1077" s="40">
        <f t="shared" si="186"/>
        <v>-2518.8500000000013</v>
      </c>
      <c r="P1077" s="39">
        <f t="shared" si="184"/>
        <v>3.75</v>
      </c>
      <c r="Q1077" s="39">
        <f t="shared" si="185"/>
        <v>0</v>
      </c>
      <c r="R1077" s="39">
        <f>IF((O1077 - MAX($O$15:O1077)) &lt; 0, O1077 - MAX($O$15:O1077), 0)</f>
        <v>-4083.5999999999945</v>
      </c>
    </row>
    <row r="1078" spans="1:18" x14ac:dyDescent="0.25">
      <c r="A1078" s="2">
        <v>1064</v>
      </c>
      <c r="B1078" t="s">
        <v>1064</v>
      </c>
      <c r="C1078" s="8">
        <v>210.82</v>
      </c>
      <c r="D1078" s="8">
        <v>122.29</v>
      </c>
      <c r="E1078" s="17">
        <f t="shared" si="176"/>
        <v>0.54460941562576448</v>
      </c>
      <c r="F1078" s="2">
        <f>+IF(A1078&gt;$C$3,AVERAGE(INDEX($E$15:$E$2531,A1078-$C$3):E1077),"")</f>
        <v>0.53441895789632754</v>
      </c>
      <c r="G1078" s="2">
        <f>+IF(A1078&gt;$C$3,STDEVA(INDEX($E$15:$E$2531,A1078-$C$3):E1077),"")</f>
        <v>7.788087763071533E-3</v>
      </c>
      <c r="H1078">
        <f t="shared" si="177"/>
        <v>1.3084672437509797</v>
      </c>
      <c r="I1078" s="2" t="str">
        <f t="shared" si="178"/>
        <v/>
      </c>
      <c r="J1078" t="str">
        <f t="shared" si="179"/>
        <v/>
      </c>
      <c r="K1078" t="str">
        <f t="shared" si="180"/>
        <v/>
      </c>
      <c r="L1078" s="37" t="str">
        <f t="shared" si="181"/>
        <v/>
      </c>
      <c r="M1078" t="str">
        <f t="shared" si="182"/>
        <v/>
      </c>
      <c r="N1078" s="39">
        <f t="shared" si="183"/>
        <v>0</v>
      </c>
      <c r="O1078" s="40">
        <f t="shared" si="186"/>
        <v>-2518.8500000000013</v>
      </c>
      <c r="P1078" s="39">
        <f t="shared" si="184"/>
        <v>0</v>
      </c>
      <c r="Q1078" s="39">
        <f t="shared" si="185"/>
        <v>0</v>
      </c>
      <c r="R1078" s="39">
        <f>IF((O1078 - MAX($O$15:O1078)) &lt; 0, O1078 - MAX($O$15:O1078), 0)</f>
        <v>-4083.5999999999945</v>
      </c>
    </row>
    <row r="1079" spans="1:18" x14ac:dyDescent="0.25">
      <c r="A1079" s="2">
        <v>1065</v>
      </c>
      <c r="B1079" t="s">
        <v>1065</v>
      </c>
      <c r="C1079" s="8">
        <v>210.5</v>
      </c>
      <c r="D1079" s="8">
        <v>122.96</v>
      </c>
      <c r="E1079" s="17">
        <f t="shared" si="176"/>
        <v>0.53762655389209579</v>
      </c>
      <c r="F1079" s="2">
        <f>+IF(A1079&gt;$C$3,AVERAGE(INDEX($E$15:$E$2531,A1079-$C$3):E1078),"")</f>
        <v>0.53665638878728217</v>
      </c>
      <c r="G1079" s="2">
        <f>+IF(A1079&gt;$C$3,STDEVA(INDEX($E$15:$E$2531,A1079-$C$3):E1078),"")</f>
        <v>7.4590026753177619E-3</v>
      </c>
      <c r="H1079">
        <f t="shared" si="177"/>
        <v>0.13006633018432251</v>
      </c>
      <c r="I1079" s="2" t="str">
        <f t="shared" si="178"/>
        <v/>
      </c>
      <c r="J1079" t="str">
        <f t="shared" si="179"/>
        <v/>
      </c>
      <c r="K1079" t="str">
        <f t="shared" si="180"/>
        <v/>
      </c>
      <c r="L1079" s="37" t="str">
        <f t="shared" si="181"/>
        <v/>
      </c>
      <c r="M1079" t="str">
        <f t="shared" si="182"/>
        <v/>
      </c>
      <c r="N1079" s="39">
        <f t="shared" si="183"/>
        <v>0</v>
      </c>
      <c r="O1079" s="40">
        <f t="shared" si="186"/>
        <v>-2518.8500000000013</v>
      </c>
      <c r="P1079" s="39">
        <f t="shared" si="184"/>
        <v>0</v>
      </c>
      <c r="Q1079" s="39">
        <f t="shared" si="185"/>
        <v>0</v>
      </c>
      <c r="R1079" s="39">
        <f>IF((O1079 - MAX($O$15:O1079)) &lt; 0, O1079 - MAX($O$15:O1079), 0)</f>
        <v>-4083.5999999999945</v>
      </c>
    </row>
    <row r="1080" spans="1:18" x14ac:dyDescent="0.25">
      <c r="A1080" s="2">
        <v>1066</v>
      </c>
      <c r="B1080" t="s">
        <v>1066</v>
      </c>
      <c r="C1080" s="8">
        <v>209.79</v>
      </c>
      <c r="D1080" s="8">
        <v>122.35</v>
      </c>
      <c r="E1080" s="17">
        <f t="shared" si="176"/>
        <v>0.53922124049520459</v>
      </c>
      <c r="F1080" s="2">
        <f>+IF(A1080&gt;$C$3,AVERAGE(INDEX($E$15:$E$2531,A1080-$C$3):E1079),"")</f>
        <v>0.53745801749492284</v>
      </c>
      <c r="G1080" s="2">
        <f>+IF(A1080&gt;$C$3,STDEVA(INDEX($E$15:$E$2531,A1080-$C$3):E1079),"")</f>
        <v>7.0821766977569606E-3</v>
      </c>
      <c r="H1080">
        <f t="shared" si="177"/>
        <v>0.24896625367172726</v>
      </c>
      <c r="I1080" s="2" t="str">
        <f t="shared" si="178"/>
        <v/>
      </c>
      <c r="J1080" t="str">
        <f t="shared" si="179"/>
        <v/>
      </c>
      <c r="K1080" t="str">
        <f t="shared" si="180"/>
        <v/>
      </c>
      <c r="L1080" s="37" t="str">
        <f t="shared" si="181"/>
        <v/>
      </c>
      <c r="M1080" t="str">
        <f t="shared" si="182"/>
        <v/>
      </c>
      <c r="N1080" s="39">
        <f t="shared" si="183"/>
        <v>0</v>
      </c>
      <c r="O1080" s="40">
        <f t="shared" si="186"/>
        <v>-2518.8500000000013</v>
      </c>
      <c r="P1080" s="39">
        <f t="shared" si="184"/>
        <v>0</v>
      </c>
      <c r="Q1080" s="39">
        <f t="shared" si="185"/>
        <v>0</v>
      </c>
      <c r="R1080" s="39">
        <f>IF((O1080 - MAX($O$15:O1080)) &lt; 0, O1080 - MAX($O$15:O1080), 0)</f>
        <v>-4083.5999999999945</v>
      </c>
    </row>
    <row r="1081" spans="1:18" x14ac:dyDescent="0.25">
      <c r="A1081" s="2">
        <v>1067</v>
      </c>
      <c r="B1081" t="s">
        <v>1067</v>
      </c>
      <c r="C1081" s="8">
        <v>209.38</v>
      </c>
      <c r="D1081" s="8">
        <v>122.06</v>
      </c>
      <c r="E1081" s="17">
        <f t="shared" si="176"/>
        <v>0.53963805577486001</v>
      </c>
      <c r="F1081" s="2">
        <f>+IF(A1081&gt;$C$3,AVERAGE(INDEX($E$15:$E$2531,A1081-$C$3):E1080),"")</f>
        <v>0.53835138397900451</v>
      </c>
      <c r="G1081" s="2">
        <f>+IF(A1081&gt;$C$3,STDEVA(INDEX($E$15:$E$2531,A1081-$C$3):E1080),"")</f>
        <v>6.6875085184077976E-3</v>
      </c>
      <c r="H1081">
        <f t="shared" si="177"/>
        <v>0.19239927580112423</v>
      </c>
      <c r="I1081" s="2" t="str">
        <f t="shared" si="178"/>
        <v/>
      </c>
      <c r="J1081" t="str">
        <f t="shared" si="179"/>
        <v/>
      </c>
      <c r="K1081" t="str">
        <f t="shared" si="180"/>
        <v/>
      </c>
      <c r="L1081" s="37" t="str">
        <f t="shared" si="181"/>
        <v/>
      </c>
      <c r="M1081" t="str">
        <f t="shared" si="182"/>
        <v/>
      </c>
      <c r="N1081" s="39">
        <f t="shared" si="183"/>
        <v>0</v>
      </c>
      <c r="O1081" s="40">
        <f t="shared" si="186"/>
        <v>-2518.8500000000013</v>
      </c>
      <c r="P1081" s="39">
        <f t="shared" si="184"/>
        <v>0</v>
      </c>
      <c r="Q1081" s="39">
        <f t="shared" si="185"/>
        <v>0</v>
      </c>
      <c r="R1081" s="39">
        <f>IF((O1081 - MAX($O$15:O1081)) &lt; 0, O1081 - MAX($O$15:O1081), 0)</f>
        <v>-4083.5999999999945</v>
      </c>
    </row>
    <row r="1082" spans="1:18" x14ac:dyDescent="0.25">
      <c r="A1082" s="2">
        <v>1068</v>
      </c>
      <c r="B1082" t="s">
        <v>1068</v>
      </c>
      <c r="C1082" s="8">
        <v>210.07</v>
      </c>
      <c r="D1082" s="8">
        <v>122.34</v>
      </c>
      <c r="E1082" s="17">
        <f t="shared" si="176"/>
        <v>0.54063675469317019</v>
      </c>
      <c r="F1082" s="2">
        <f>+IF(A1082&gt;$C$3,AVERAGE(INDEX($E$15:$E$2531,A1082-$C$3):E1081),"")</f>
        <v>0.53990044628556844</v>
      </c>
      <c r="G1082" s="2">
        <f>+IF(A1082&gt;$C$3,STDEVA(INDEX($E$15:$E$2531,A1082-$C$3):E1081),"")</f>
        <v>4.7129492470541663E-3</v>
      </c>
      <c r="H1082">
        <f t="shared" si="177"/>
        <v>0.15623092229605046</v>
      </c>
      <c r="I1082" s="2" t="str">
        <f t="shared" si="178"/>
        <v/>
      </c>
      <c r="J1082" t="str">
        <f t="shared" si="179"/>
        <v/>
      </c>
      <c r="K1082" t="str">
        <f t="shared" si="180"/>
        <v/>
      </c>
      <c r="L1082" s="37" t="str">
        <f t="shared" si="181"/>
        <v/>
      </c>
      <c r="M1082" t="str">
        <f t="shared" si="182"/>
        <v/>
      </c>
      <c r="N1082" s="39">
        <f t="shared" si="183"/>
        <v>0</v>
      </c>
      <c r="O1082" s="40">
        <f t="shared" si="186"/>
        <v>-2518.8500000000013</v>
      </c>
      <c r="P1082" s="39">
        <f t="shared" si="184"/>
        <v>0</v>
      </c>
      <c r="Q1082" s="39">
        <f t="shared" si="185"/>
        <v>0</v>
      </c>
      <c r="R1082" s="39">
        <f>IF((O1082 - MAX($O$15:O1082)) &lt; 0, O1082 - MAX($O$15:O1082), 0)</f>
        <v>-4083.5999999999945</v>
      </c>
    </row>
    <row r="1083" spans="1:18" x14ac:dyDescent="0.25">
      <c r="A1083" s="2">
        <v>1069</v>
      </c>
      <c r="B1083" t="s">
        <v>1069</v>
      </c>
      <c r="C1083" s="8">
        <v>208.35</v>
      </c>
      <c r="D1083" s="8">
        <v>120.69</v>
      </c>
      <c r="E1083" s="17">
        <f t="shared" si="176"/>
        <v>0.54599408323865595</v>
      </c>
      <c r="F1083" s="2">
        <f>+IF(A1083&gt;$C$3,AVERAGE(INDEX($E$15:$E$2531,A1083-$C$3):E1082),"")</f>
        <v>0.54095380688243722</v>
      </c>
      <c r="G1083" s="2">
        <f>+IF(A1083&gt;$C$3,STDEVA(INDEX($E$15:$E$2531,A1083-$C$3):E1082),"")</f>
        <v>3.3873795985254356E-3</v>
      </c>
      <c r="H1083">
        <f t="shared" si="177"/>
        <v>1.4879573456759378</v>
      </c>
      <c r="I1083" s="2" t="str">
        <f t="shared" si="178"/>
        <v/>
      </c>
      <c r="J1083" t="str">
        <f t="shared" si="179"/>
        <v/>
      </c>
      <c r="K1083" t="str">
        <f t="shared" si="180"/>
        <v/>
      </c>
      <c r="L1083" s="37" t="str">
        <f t="shared" si="181"/>
        <v/>
      </c>
      <c r="M1083" t="str">
        <f t="shared" si="182"/>
        <v/>
      </c>
      <c r="N1083" s="39">
        <f t="shared" si="183"/>
        <v>0</v>
      </c>
      <c r="O1083" s="40">
        <f t="shared" si="186"/>
        <v>-2518.8500000000013</v>
      </c>
      <c r="P1083" s="39">
        <f t="shared" si="184"/>
        <v>0</v>
      </c>
      <c r="Q1083" s="39">
        <f t="shared" si="185"/>
        <v>0</v>
      </c>
      <c r="R1083" s="39">
        <f>IF((O1083 - MAX($O$15:O1083)) &lt; 0, O1083 - MAX($O$15:O1083), 0)</f>
        <v>-4083.5999999999945</v>
      </c>
    </row>
    <row r="1084" spans="1:18" x14ac:dyDescent="0.25">
      <c r="A1084" s="2">
        <v>1070</v>
      </c>
      <c r="B1084" t="s">
        <v>1070</v>
      </c>
      <c r="C1084" s="8">
        <v>207.95</v>
      </c>
      <c r="D1084" s="8">
        <v>119.88</v>
      </c>
      <c r="E1084" s="17">
        <f t="shared" si="176"/>
        <v>0.55080642374045818</v>
      </c>
      <c r="F1084" s="2">
        <f>+IF(A1084&gt;$C$3,AVERAGE(INDEX($E$15:$E$2531,A1084-$C$3):E1083),"")</f>
        <v>0.54195697197776105</v>
      </c>
      <c r="G1084" s="2">
        <f>+IF(A1084&gt;$C$3,STDEVA(INDEX($E$15:$E$2531,A1084-$C$3):E1083),"")</f>
        <v>3.3955160358443261E-3</v>
      </c>
      <c r="H1084">
        <f t="shared" si="177"/>
        <v>2.6062170430883089</v>
      </c>
      <c r="I1084" s="2" t="str">
        <f t="shared" si="178"/>
        <v>Sell</v>
      </c>
      <c r="J1084">
        <f t="shared" si="179"/>
        <v>119.88</v>
      </c>
      <c r="K1084">
        <f t="shared" si="180"/>
        <v>207.95</v>
      </c>
      <c r="L1084" s="37" t="str">
        <f t="shared" si="181"/>
        <v/>
      </c>
      <c r="M1084" t="str">
        <f t="shared" si="182"/>
        <v>Short</v>
      </c>
      <c r="N1084" s="39">
        <f t="shared" si="183"/>
        <v>0</v>
      </c>
      <c r="O1084" s="40">
        <f t="shared" si="186"/>
        <v>-2518.8500000000013</v>
      </c>
      <c r="P1084" s="39">
        <f t="shared" si="184"/>
        <v>3.75</v>
      </c>
      <c r="Q1084" s="39">
        <f t="shared" si="185"/>
        <v>4097.875</v>
      </c>
      <c r="R1084" s="39">
        <f>IF((O1084 - MAX($O$15:O1084)) &lt; 0, O1084 - MAX($O$15:O1084), 0)</f>
        <v>-4083.5999999999945</v>
      </c>
    </row>
    <row r="1085" spans="1:18" x14ac:dyDescent="0.25">
      <c r="A1085" s="2">
        <v>1071</v>
      </c>
      <c r="B1085" t="s">
        <v>1071</v>
      </c>
      <c r="C1085" s="8">
        <v>210.57</v>
      </c>
      <c r="D1085" s="8">
        <v>121.26</v>
      </c>
      <c r="E1085" s="17">
        <f t="shared" si="176"/>
        <v>0.55188113876685507</v>
      </c>
      <c r="F1085" s="2">
        <f>+IF(A1085&gt;$C$3,AVERAGE(INDEX($E$15:$E$2531,A1085-$C$3):E1084),"")</f>
        <v>0.5432162092337619</v>
      </c>
      <c r="G1085" s="2">
        <f>+IF(A1085&gt;$C$3,STDEVA(INDEX($E$15:$E$2531,A1085-$C$3):E1084),"")</f>
        <v>4.3317034692230234E-3</v>
      </c>
      <c r="H1085">
        <f t="shared" si="177"/>
        <v>2.00035150020262</v>
      </c>
      <c r="I1085" s="2" t="str">
        <f t="shared" si="178"/>
        <v>Sell</v>
      </c>
      <c r="J1085" t="str">
        <f t="shared" si="179"/>
        <v/>
      </c>
      <c r="K1085" t="str">
        <f t="shared" si="180"/>
        <v/>
      </c>
      <c r="L1085" s="37">
        <f t="shared" si="181"/>
        <v>-309.99999999999875</v>
      </c>
      <c r="M1085" t="str">
        <f t="shared" si="182"/>
        <v>SL</v>
      </c>
      <c r="N1085" s="39">
        <f t="shared" si="183"/>
        <v>-309.99999999999875</v>
      </c>
      <c r="O1085" s="40">
        <f t="shared" si="186"/>
        <v>-2828.85</v>
      </c>
      <c r="P1085" s="39">
        <f t="shared" si="184"/>
        <v>3.75</v>
      </c>
      <c r="Q1085" s="39">
        <f t="shared" si="185"/>
        <v>0</v>
      </c>
      <c r="R1085" s="39">
        <f>IF((O1085 - MAX($O$15:O1085)) &lt; 0, O1085 - MAX($O$15:O1085), 0)</f>
        <v>-4393.5999999999931</v>
      </c>
    </row>
    <row r="1086" spans="1:18" x14ac:dyDescent="0.25">
      <c r="A1086" s="2">
        <v>1072</v>
      </c>
      <c r="B1086" t="s">
        <v>1072</v>
      </c>
      <c r="C1086" s="8">
        <v>208.67</v>
      </c>
      <c r="D1086" s="8">
        <v>120.22</v>
      </c>
      <c r="E1086" s="17">
        <f t="shared" si="176"/>
        <v>0.55143065913427725</v>
      </c>
      <c r="F1086" s="2">
        <f>+IF(A1086&gt;$C$3,AVERAGE(INDEX($E$15:$E$2531,A1086-$C$3):E1085),"")</f>
        <v>0.54418355969959442</v>
      </c>
      <c r="G1086" s="2">
        <f>+IF(A1086&gt;$C$3,STDEVA(INDEX($E$15:$E$2531,A1086-$C$3):E1085),"")</f>
        <v>5.2053655201801134E-3</v>
      </c>
      <c r="H1086">
        <f t="shared" si="177"/>
        <v>1.3922364157881586</v>
      </c>
      <c r="I1086" s="2" t="str">
        <f t="shared" si="178"/>
        <v/>
      </c>
      <c r="J1086" t="str">
        <f t="shared" si="179"/>
        <v/>
      </c>
      <c r="K1086" t="str">
        <f t="shared" si="180"/>
        <v/>
      </c>
      <c r="L1086" s="37" t="str">
        <f t="shared" si="181"/>
        <v/>
      </c>
      <c r="M1086" t="str">
        <f t="shared" si="182"/>
        <v/>
      </c>
      <c r="N1086" s="39">
        <f t="shared" si="183"/>
        <v>0</v>
      </c>
      <c r="O1086" s="40">
        <f t="shared" si="186"/>
        <v>-2828.85</v>
      </c>
      <c r="P1086" s="39">
        <f t="shared" si="184"/>
        <v>0</v>
      </c>
      <c r="Q1086" s="39">
        <f t="shared" si="185"/>
        <v>0</v>
      </c>
      <c r="R1086" s="39">
        <f>IF((O1086 - MAX($O$15:O1086)) &lt; 0, O1086 - MAX($O$15:O1086), 0)</f>
        <v>-4393.5999999999931</v>
      </c>
    </row>
    <row r="1087" spans="1:18" x14ac:dyDescent="0.25">
      <c r="A1087" s="2">
        <v>1073</v>
      </c>
      <c r="B1087" t="s">
        <v>1073</v>
      </c>
      <c r="C1087" s="8">
        <v>208.92</v>
      </c>
      <c r="D1087" s="8">
        <v>119.99</v>
      </c>
      <c r="E1087" s="17">
        <f t="shared" si="176"/>
        <v>0.55454299759180037</v>
      </c>
      <c r="F1087" s="2">
        <f>+IF(A1087&gt;$C$3,AVERAGE(INDEX($E$15:$E$2531,A1087-$C$3):E1086),"")</f>
        <v>0.54464936948459353</v>
      </c>
      <c r="G1087" s="2">
        <f>+IF(A1087&gt;$C$3,STDEVA(INDEX($E$15:$E$2531,A1087-$C$3):E1086),"")</f>
        <v>5.6789348748138568E-3</v>
      </c>
      <c r="H1087">
        <f t="shared" si="177"/>
        <v>1.7421626282571401</v>
      </c>
      <c r="I1087" s="2" t="str">
        <f t="shared" si="178"/>
        <v/>
      </c>
      <c r="J1087" t="str">
        <f t="shared" si="179"/>
        <v/>
      </c>
      <c r="K1087" t="str">
        <f t="shared" si="180"/>
        <v/>
      </c>
      <c r="L1087" s="37" t="str">
        <f t="shared" si="181"/>
        <v/>
      </c>
      <c r="M1087" t="str">
        <f t="shared" si="182"/>
        <v/>
      </c>
      <c r="N1087" s="39">
        <f t="shared" si="183"/>
        <v>0</v>
      </c>
      <c r="O1087" s="40">
        <f t="shared" si="186"/>
        <v>-2828.85</v>
      </c>
      <c r="P1087" s="39">
        <f t="shared" si="184"/>
        <v>0</v>
      </c>
      <c r="Q1087" s="39">
        <f t="shared" si="185"/>
        <v>0</v>
      </c>
      <c r="R1087" s="39">
        <f>IF((O1087 - MAX($O$15:O1087)) &lt; 0, O1087 - MAX($O$15:O1087), 0)</f>
        <v>-4393.5999999999931</v>
      </c>
    </row>
    <row r="1088" spans="1:18" x14ac:dyDescent="0.25">
      <c r="A1088" s="2">
        <v>1074</v>
      </c>
      <c r="B1088" t="s">
        <v>1074</v>
      </c>
      <c r="C1088" s="8">
        <v>208.66</v>
      </c>
      <c r="D1088" s="8">
        <v>119.59</v>
      </c>
      <c r="E1088" s="17">
        <f t="shared" si="176"/>
        <v>0.55663690705910718</v>
      </c>
      <c r="F1088" s="2">
        <f>+IF(A1088&gt;$C$3,AVERAGE(INDEX($E$15:$E$2531,A1088-$C$3):E1087),"")</f>
        <v>0.54575310081415296</v>
      </c>
      <c r="G1088" s="2">
        <f>+IF(A1088&gt;$C$3,STDEVA(INDEX($E$15:$E$2531,A1088-$C$3):E1087),"")</f>
        <v>6.566207863763847E-3</v>
      </c>
      <c r="H1088">
        <f t="shared" si="177"/>
        <v>1.65754823343583</v>
      </c>
      <c r="I1088" s="2" t="str">
        <f t="shared" si="178"/>
        <v/>
      </c>
      <c r="J1088" t="str">
        <f t="shared" si="179"/>
        <v/>
      </c>
      <c r="K1088" t="str">
        <f t="shared" si="180"/>
        <v/>
      </c>
      <c r="L1088" s="37" t="str">
        <f t="shared" si="181"/>
        <v/>
      </c>
      <c r="M1088" t="str">
        <f t="shared" si="182"/>
        <v/>
      </c>
      <c r="N1088" s="39">
        <f t="shared" si="183"/>
        <v>0</v>
      </c>
      <c r="O1088" s="40">
        <f t="shared" si="186"/>
        <v>-2828.85</v>
      </c>
      <c r="P1088" s="39">
        <f t="shared" si="184"/>
        <v>0</v>
      </c>
      <c r="Q1088" s="39">
        <f t="shared" si="185"/>
        <v>0</v>
      </c>
      <c r="R1088" s="39">
        <f>IF((O1088 - MAX($O$15:O1088)) &lt; 0, O1088 - MAX($O$15:O1088), 0)</f>
        <v>-4393.5999999999931</v>
      </c>
    </row>
    <row r="1089" spans="1:18" x14ac:dyDescent="0.25">
      <c r="A1089" s="2">
        <v>1075</v>
      </c>
      <c r="B1089" t="s">
        <v>1075</v>
      </c>
      <c r="C1089" s="8">
        <v>209.42</v>
      </c>
      <c r="D1089" s="8">
        <v>120.36</v>
      </c>
      <c r="E1089" s="17">
        <f t="shared" si="176"/>
        <v>0.55385455309747156</v>
      </c>
      <c r="F1089" s="2">
        <f>+IF(A1089&gt;$C$3,AVERAGE(INDEX($E$15:$E$2531,A1089-$C$3):E1088),"")</f>
        <v>0.54786536227715432</v>
      </c>
      <c r="G1089" s="2">
        <f>+IF(A1089&gt;$C$3,STDEVA(INDEX($E$15:$E$2531,A1089-$C$3):E1088),"")</f>
        <v>6.68190020493624E-3</v>
      </c>
      <c r="H1089">
        <f t="shared" si="177"/>
        <v>0.89633048034640417</v>
      </c>
      <c r="I1089" s="2" t="str">
        <f t="shared" si="178"/>
        <v/>
      </c>
      <c r="J1089" t="str">
        <f t="shared" si="179"/>
        <v/>
      </c>
      <c r="K1089" t="str">
        <f t="shared" si="180"/>
        <v/>
      </c>
      <c r="L1089" s="37" t="str">
        <f t="shared" si="181"/>
        <v/>
      </c>
      <c r="M1089" t="str">
        <f t="shared" si="182"/>
        <v/>
      </c>
      <c r="N1089" s="39">
        <f t="shared" si="183"/>
        <v>0</v>
      </c>
      <c r="O1089" s="40">
        <f t="shared" si="186"/>
        <v>-2828.85</v>
      </c>
      <c r="P1089" s="39">
        <f t="shared" si="184"/>
        <v>0</v>
      </c>
      <c r="Q1089" s="39">
        <f t="shared" si="185"/>
        <v>0</v>
      </c>
      <c r="R1089" s="39">
        <f>IF((O1089 - MAX($O$15:O1089)) &lt; 0, O1089 - MAX($O$15:O1089), 0)</f>
        <v>-4393.5999999999931</v>
      </c>
    </row>
    <row r="1090" spans="1:18" x14ac:dyDescent="0.25">
      <c r="A1090" s="2">
        <v>1076</v>
      </c>
      <c r="B1090" t="s">
        <v>1076</v>
      </c>
      <c r="C1090" s="8">
        <v>210.59</v>
      </c>
      <c r="D1090" s="8">
        <v>121.63</v>
      </c>
      <c r="E1090" s="17">
        <f t="shared" si="176"/>
        <v>0.54892946556134203</v>
      </c>
      <c r="F1090" s="2">
        <f>+IF(A1090&gt;$C$3,AVERAGE(INDEX($E$15:$E$2531,A1090-$C$3):E1089),"")</f>
        <v>0.54949128589962848</v>
      </c>
      <c r="G1090" s="2">
        <f>+IF(A1090&gt;$C$3,STDEVA(INDEX($E$15:$E$2531,A1090-$C$3):E1089),"")</f>
        <v>6.0677347446940252E-3</v>
      </c>
      <c r="H1090">
        <f t="shared" si="177"/>
        <v>-9.2591446713739908E-2</v>
      </c>
      <c r="I1090" s="2" t="str">
        <f t="shared" si="178"/>
        <v/>
      </c>
      <c r="J1090" t="str">
        <f t="shared" si="179"/>
        <v/>
      </c>
      <c r="K1090" t="str">
        <f t="shared" si="180"/>
        <v/>
      </c>
      <c r="L1090" s="37" t="str">
        <f t="shared" si="181"/>
        <v/>
      </c>
      <c r="M1090" t="str">
        <f t="shared" si="182"/>
        <v/>
      </c>
      <c r="N1090" s="39">
        <f t="shared" si="183"/>
        <v>0</v>
      </c>
      <c r="O1090" s="40">
        <f t="shared" si="186"/>
        <v>-2828.85</v>
      </c>
      <c r="P1090" s="39">
        <f t="shared" si="184"/>
        <v>0</v>
      </c>
      <c r="Q1090" s="39">
        <f t="shared" si="185"/>
        <v>0</v>
      </c>
      <c r="R1090" s="39">
        <f>IF((O1090 - MAX($O$15:O1090)) &lt; 0, O1090 - MAX($O$15:O1090), 0)</f>
        <v>-4393.5999999999931</v>
      </c>
    </row>
    <row r="1091" spans="1:18" x14ac:dyDescent="0.25">
      <c r="A1091" s="2">
        <v>1077</v>
      </c>
      <c r="B1091" t="s">
        <v>1077</v>
      </c>
      <c r="C1091" s="8">
        <v>209.98</v>
      </c>
      <c r="D1091" s="8">
        <v>120.66</v>
      </c>
      <c r="E1091" s="17">
        <f t="shared" si="176"/>
        <v>0.55403561507417953</v>
      </c>
      <c r="F1091" s="2">
        <f>+IF(A1091&gt;$C$3,AVERAGE(INDEX($E$15:$E$2531,A1091-$C$3):E1090),"")</f>
        <v>0.55052366476479309</v>
      </c>
      <c r="G1091" s="2">
        <f>+IF(A1091&gt;$C$3,STDEVA(INDEX($E$15:$E$2531,A1091-$C$3):E1090),"")</f>
        <v>4.8499546720234543E-3</v>
      </c>
      <c r="H1091">
        <f t="shared" si="177"/>
        <v>0.72412023346214549</v>
      </c>
      <c r="I1091" s="2" t="str">
        <f t="shared" si="178"/>
        <v/>
      </c>
      <c r="J1091" t="str">
        <f t="shared" si="179"/>
        <v/>
      </c>
      <c r="K1091" t="str">
        <f t="shared" si="180"/>
        <v/>
      </c>
      <c r="L1091" s="37" t="str">
        <f t="shared" si="181"/>
        <v/>
      </c>
      <c r="M1091" t="str">
        <f t="shared" si="182"/>
        <v/>
      </c>
      <c r="N1091" s="39">
        <f t="shared" si="183"/>
        <v>0</v>
      </c>
      <c r="O1091" s="40">
        <f t="shared" si="186"/>
        <v>-2828.85</v>
      </c>
      <c r="P1091" s="39">
        <f t="shared" si="184"/>
        <v>0</v>
      </c>
      <c r="Q1091" s="39">
        <f t="shared" si="185"/>
        <v>0</v>
      </c>
      <c r="R1091" s="39">
        <f>IF((O1091 - MAX($O$15:O1091)) &lt; 0, O1091 - MAX($O$15:O1091), 0)</f>
        <v>-4393.5999999999931</v>
      </c>
    </row>
    <row r="1092" spans="1:18" x14ac:dyDescent="0.25">
      <c r="A1092" s="2">
        <v>1078</v>
      </c>
      <c r="B1092" t="s">
        <v>1078</v>
      </c>
      <c r="C1092" s="8">
        <v>208.32</v>
      </c>
      <c r="D1092" s="8">
        <v>119.41</v>
      </c>
      <c r="E1092" s="17">
        <f t="shared" si="176"/>
        <v>0.55651240947491121</v>
      </c>
      <c r="F1092" s="2">
        <f>+IF(A1092&gt;$C$3,AVERAGE(INDEX($E$15:$E$2531,A1092-$C$3):E1091),"")</f>
        <v>0.55201242702934972</v>
      </c>
      <c r="G1092" s="2">
        <f>+IF(A1092&gt;$C$3,STDEVA(INDEX($E$15:$E$2531,A1092-$C$3):E1091),"")</f>
        <v>3.2173663347019785E-3</v>
      </c>
      <c r="H1092">
        <f t="shared" si="177"/>
        <v>1.398654047263884</v>
      </c>
      <c r="I1092" s="2" t="str">
        <f t="shared" si="178"/>
        <v/>
      </c>
      <c r="J1092" t="str">
        <f t="shared" si="179"/>
        <v/>
      </c>
      <c r="K1092" t="str">
        <f t="shared" si="180"/>
        <v/>
      </c>
      <c r="L1092" s="37" t="str">
        <f t="shared" si="181"/>
        <v/>
      </c>
      <c r="M1092" t="str">
        <f t="shared" si="182"/>
        <v/>
      </c>
      <c r="N1092" s="39">
        <f t="shared" si="183"/>
        <v>0</v>
      </c>
      <c r="O1092" s="40">
        <f t="shared" si="186"/>
        <v>-2828.85</v>
      </c>
      <c r="P1092" s="39">
        <f t="shared" si="184"/>
        <v>0</v>
      </c>
      <c r="Q1092" s="39">
        <f t="shared" si="185"/>
        <v>0</v>
      </c>
      <c r="R1092" s="39">
        <f>IF((O1092 - MAX($O$15:O1092)) &lt; 0, O1092 - MAX($O$15:O1092), 0)</f>
        <v>-4393.5999999999931</v>
      </c>
    </row>
    <row r="1093" spans="1:18" x14ac:dyDescent="0.25">
      <c r="A1093" s="2">
        <v>1079</v>
      </c>
      <c r="B1093" t="s">
        <v>1079</v>
      </c>
      <c r="C1093" s="8">
        <v>203.97</v>
      </c>
      <c r="D1093" s="8">
        <v>116.39</v>
      </c>
      <c r="E1093" s="17">
        <f t="shared" si="176"/>
        <v>0.56102630325259306</v>
      </c>
      <c r="F1093" s="2">
        <f>+IF(A1093&gt;$C$3,AVERAGE(INDEX($E$15:$E$2531,A1093-$C$3):E1092),"")</f>
        <v>0.5531811299444892</v>
      </c>
      <c r="G1093" s="2">
        <f>+IF(A1093&gt;$C$3,STDEVA(INDEX($E$15:$E$2531,A1093-$C$3):E1092),"")</f>
        <v>2.6112293691398915E-3</v>
      </c>
      <c r="H1093">
        <f t="shared" si="177"/>
        <v>3.0043983882917065</v>
      </c>
      <c r="I1093" s="2" t="str">
        <f t="shared" si="178"/>
        <v>Sell</v>
      </c>
      <c r="J1093">
        <f t="shared" si="179"/>
        <v>116.39</v>
      </c>
      <c r="K1093">
        <f t="shared" si="180"/>
        <v>203.97</v>
      </c>
      <c r="L1093" s="37" t="str">
        <f t="shared" si="181"/>
        <v/>
      </c>
      <c r="M1093" t="str">
        <f t="shared" si="182"/>
        <v>Short</v>
      </c>
      <c r="N1093" s="39">
        <f t="shared" si="183"/>
        <v>0</v>
      </c>
      <c r="O1093" s="40">
        <f t="shared" si="186"/>
        <v>-2828.85</v>
      </c>
      <c r="P1093" s="39">
        <f t="shared" si="184"/>
        <v>3.75</v>
      </c>
      <c r="Q1093" s="39">
        <f t="shared" si="185"/>
        <v>4004.5</v>
      </c>
      <c r="R1093" s="39">
        <f>IF((O1093 - MAX($O$15:O1093)) &lt; 0, O1093 - MAX($O$15:O1093), 0)</f>
        <v>-4393.5999999999931</v>
      </c>
    </row>
    <row r="1094" spans="1:18" x14ac:dyDescent="0.25">
      <c r="A1094" s="2">
        <v>1080</v>
      </c>
      <c r="B1094" t="s">
        <v>1080</v>
      </c>
      <c r="C1094" s="8">
        <v>197.63</v>
      </c>
      <c r="D1094" s="8">
        <v>115.03</v>
      </c>
      <c r="E1094" s="17">
        <f t="shared" si="176"/>
        <v>0.5412036317444241</v>
      </c>
      <c r="F1094" s="2">
        <f>+IF(A1094&gt;$C$3,AVERAGE(INDEX($E$15:$E$2531,A1094-$C$3):E1093),"")</f>
        <v>0.55431667211250413</v>
      </c>
      <c r="G1094" s="2">
        <f>+IF(A1094&gt;$C$3,STDEVA(INDEX($E$15:$E$2531,A1094-$C$3):E1093),"")</f>
        <v>3.5151557768954384E-3</v>
      </c>
      <c r="H1094">
        <f t="shared" si="177"/>
        <v>-3.7304293750706488</v>
      </c>
      <c r="I1094" s="2" t="str">
        <f t="shared" si="178"/>
        <v>Buy</v>
      </c>
      <c r="J1094" t="str">
        <f t="shared" si="179"/>
        <v/>
      </c>
      <c r="K1094" t="str">
        <f t="shared" si="180"/>
        <v/>
      </c>
      <c r="L1094" s="37">
        <f t="shared" si="181"/>
        <v>1245.0000000000009</v>
      </c>
      <c r="M1094" t="str">
        <f t="shared" si="182"/>
        <v>TP</v>
      </c>
      <c r="N1094" s="39">
        <f t="shared" si="183"/>
        <v>1245.0000000000009</v>
      </c>
      <c r="O1094" s="40">
        <f t="shared" si="186"/>
        <v>-1583.849999999999</v>
      </c>
      <c r="P1094" s="39">
        <f t="shared" si="184"/>
        <v>3.75</v>
      </c>
      <c r="Q1094" s="39">
        <f t="shared" si="185"/>
        <v>0</v>
      </c>
      <c r="R1094" s="39">
        <f>IF((O1094 - MAX($O$15:O1094)) &lt; 0, O1094 - MAX($O$15:O1094), 0)</f>
        <v>-3148.5999999999922</v>
      </c>
    </row>
    <row r="1095" spans="1:18" x14ac:dyDescent="0.25">
      <c r="A1095" s="2">
        <v>1081</v>
      </c>
      <c r="B1095" t="s">
        <v>1081</v>
      </c>
      <c r="C1095" s="8">
        <v>189.55</v>
      </c>
      <c r="D1095" s="8">
        <v>110.54</v>
      </c>
      <c r="E1095" s="17">
        <f t="shared" si="176"/>
        <v>0.53927539555722692</v>
      </c>
      <c r="F1095" s="2">
        <f>+IF(A1095&gt;$C$3,AVERAGE(INDEX($E$15:$E$2531,A1095-$C$3):E1094),"")</f>
        <v>0.55313028244334506</v>
      </c>
      <c r="G1095" s="2">
        <f>+IF(A1095&gt;$C$3,STDEVA(INDEX($E$15:$E$2531,A1095-$C$3):E1094),"")</f>
        <v>5.6147448971444209E-3</v>
      </c>
      <c r="H1095">
        <f t="shared" si="177"/>
        <v>-2.4675897373653668</v>
      </c>
      <c r="I1095" s="2" t="str">
        <f t="shared" si="178"/>
        <v>Buy</v>
      </c>
      <c r="J1095">
        <f t="shared" si="179"/>
        <v>189.55</v>
      </c>
      <c r="K1095">
        <f t="shared" si="180"/>
        <v>110.54</v>
      </c>
      <c r="L1095" s="37" t="str">
        <f t="shared" si="181"/>
        <v/>
      </c>
      <c r="M1095" t="str">
        <f t="shared" si="182"/>
        <v>Long</v>
      </c>
      <c r="N1095" s="39">
        <f t="shared" si="183"/>
        <v>0</v>
      </c>
      <c r="O1095" s="40">
        <f t="shared" si="186"/>
        <v>-1583.849999999999</v>
      </c>
      <c r="P1095" s="39">
        <f t="shared" si="184"/>
        <v>3.75</v>
      </c>
      <c r="Q1095" s="39">
        <f t="shared" si="185"/>
        <v>3751.125</v>
      </c>
      <c r="R1095" s="39">
        <f>IF((O1095 - MAX($O$15:O1095)) &lt; 0, O1095 - MAX($O$15:O1095), 0)</f>
        <v>-3148.5999999999922</v>
      </c>
    </row>
    <row r="1096" spans="1:18" x14ac:dyDescent="0.25">
      <c r="A1096" s="2">
        <v>1082</v>
      </c>
      <c r="B1096" t="s">
        <v>1082</v>
      </c>
      <c r="C1096" s="8">
        <v>187.27</v>
      </c>
      <c r="D1096" s="8">
        <v>109.69</v>
      </c>
      <c r="E1096" s="17">
        <f t="shared" si="176"/>
        <v>0.5348932203491743</v>
      </c>
      <c r="F1096" s="2">
        <f>+IF(A1096&gt;$C$3,AVERAGE(INDEX($E$15:$E$2531,A1096-$C$3):E1095),"")</f>
        <v>0.55177969760145062</v>
      </c>
      <c r="G1096" s="2">
        <f>+IF(A1096&gt;$C$3,STDEVA(INDEX($E$15:$E$2531,A1096-$C$3):E1095),"")</f>
        <v>7.2874493015224638E-3</v>
      </c>
      <c r="H1096">
        <f t="shared" si="177"/>
        <v>-2.317199963058195</v>
      </c>
      <c r="I1096" s="2" t="str">
        <f t="shared" si="178"/>
        <v>Buy</v>
      </c>
      <c r="J1096" t="str">
        <f t="shared" si="179"/>
        <v/>
      </c>
      <c r="K1096" t="str">
        <f t="shared" si="180"/>
        <v/>
      </c>
      <c r="L1096" s="37">
        <f t="shared" si="181"/>
        <v>-357.49999999999807</v>
      </c>
      <c r="M1096" t="str">
        <f t="shared" si="182"/>
        <v>SL</v>
      </c>
      <c r="N1096" s="39">
        <f t="shared" si="183"/>
        <v>-357.49999999999807</v>
      </c>
      <c r="O1096" s="40">
        <f t="shared" si="186"/>
        <v>-1941.3499999999972</v>
      </c>
      <c r="P1096" s="39">
        <f t="shared" si="184"/>
        <v>3.75</v>
      </c>
      <c r="Q1096" s="39">
        <f t="shared" si="185"/>
        <v>0</v>
      </c>
      <c r="R1096" s="39">
        <f>IF((O1096 - MAX($O$15:O1096)) &lt; 0, O1096 - MAX($O$15:O1096), 0)</f>
        <v>-3506.0999999999904</v>
      </c>
    </row>
    <row r="1097" spans="1:18" x14ac:dyDescent="0.25">
      <c r="A1097" s="2">
        <v>1083</v>
      </c>
      <c r="B1097" t="s">
        <v>1083</v>
      </c>
      <c r="C1097" s="8">
        <v>194.46</v>
      </c>
      <c r="D1097" s="8">
        <v>112.48</v>
      </c>
      <c r="E1097" s="17">
        <f t="shared" si="176"/>
        <v>0.54745105831915619</v>
      </c>
      <c r="F1097" s="2">
        <f>+IF(A1097&gt;$C$3,AVERAGE(INDEX($E$15:$E$2531,A1097-$C$3):E1096),"")</f>
        <v>0.5495963890189367</v>
      </c>
      <c r="G1097" s="2">
        <f>+IF(A1097&gt;$C$3,STDEVA(INDEX($E$15:$E$2531,A1097-$C$3):E1096),"")</f>
        <v>9.0793109487638732E-3</v>
      </c>
      <c r="H1097">
        <f t="shared" si="177"/>
        <v>-0.23628783196070555</v>
      </c>
      <c r="I1097" s="2" t="str">
        <f t="shared" si="178"/>
        <v/>
      </c>
      <c r="J1097" t="str">
        <f t="shared" si="179"/>
        <v/>
      </c>
      <c r="K1097" t="str">
        <f t="shared" si="180"/>
        <v/>
      </c>
      <c r="L1097" s="37" t="str">
        <f t="shared" si="181"/>
        <v/>
      </c>
      <c r="M1097" t="str">
        <f t="shared" si="182"/>
        <v/>
      </c>
      <c r="N1097" s="39">
        <f t="shared" si="183"/>
        <v>0</v>
      </c>
      <c r="O1097" s="40">
        <f t="shared" si="186"/>
        <v>-1941.3499999999972</v>
      </c>
      <c r="P1097" s="39">
        <f t="shared" si="184"/>
        <v>0</v>
      </c>
      <c r="Q1097" s="39">
        <f t="shared" si="185"/>
        <v>0</v>
      </c>
      <c r="R1097" s="39">
        <f>IF((O1097 - MAX($O$15:O1097)) &lt; 0, O1097 - MAX($O$15:O1097), 0)</f>
        <v>-3506.0999999999904</v>
      </c>
    </row>
    <row r="1098" spans="1:18" x14ac:dyDescent="0.25">
      <c r="A1098" s="2">
        <v>1084</v>
      </c>
      <c r="B1098" t="s">
        <v>1084</v>
      </c>
      <c r="C1098" s="8">
        <v>199.27</v>
      </c>
      <c r="D1098" s="8">
        <v>114.49</v>
      </c>
      <c r="E1098" s="17">
        <f t="shared" si="176"/>
        <v>0.55417320610877185</v>
      </c>
      <c r="F1098" s="2">
        <f>+IF(A1098&gt;$C$3,AVERAGE(INDEX($E$15:$E$2531,A1098-$C$3):E1097),"")</f>
        <v>0.54857573915894209</v>
      </c>
      <c r="G1098" s="2">
        <f>+IF(A1098&gt;$C$3,STDEVA(INDEX($E$15:$E$2531,A1098-$C$3):E1097),"")</f>
        <v>8.6971914485499298E-3</v>
      </c>
      <c r="H1098">
        <f t="shared" si="177"/>
        <v>0.64359477228284123</v>
      </c>
      <c r="I1098" s="2" t="str">
        <f t="shared" si="178"/>
        <v/>
      </c>
      <c r="J1098" t="str">
        <f t="shared" si="179"/>
        <v/>
      </c>
      <c r="K1098" t="str">
        <f t="shared" si="180"/>
        <v/>
      </c>
      <c r="L1098" s="37" t="str">
        <f t="shared" si="181"/>
        <v/>
      </c>
      <c r="M1098" t="str">
        <f t="shared" si="182"/>
        <v/>
      </c>
      <c r="N1098" s="39">
        <f t="shared" si="183"/>
        <v>0</v>
      </c>
      <c r="O1098" s="40">
        <f t="shared" si="186"/>
        <v>-1941.3499999999972</v>
      </c>
      <c r="P1098" s="39">
        <f t="shared" si="184"/>
        <v>0</v>
      </c>
      <c r="Q1098" s="39">
        <f t="shared" si="185"/>
        <v>0</v>
      </c>
      <c r="R1098" s="39">
        <f>IF((O1098 - MAX($O$15:O1098)) &lt; 0, O1098 - MAX($O$15:O1098), 0)</f>
        <v>-3506.0999999999904</v>
      </c>
    </row>
    <row r="1099" spans="1:18" x14ac:dyDescent="0.25">
      <c r="A1099" s="2">
        <v>1085</v>
      </c>
      <c r="B1099" t="s">
        <v>1085</v>
      </c>
      <c r="C1099" s="8">
        <v>199.28</v>
      </c>
      <c r="D1099" s="8">
        <v>115.62</v>
      </c>
      <c r="E1099" s="17">
        <f t="shared" si="176"/>
        <v>0.54440191929959503</v>
      </c>
      <c r="F1099" s="2">
        <f>+IF(A1099&gt;$C$3,AVERAGE(INDEX($E$15:$E$2531,A1099-$C$3):E1098),"")</f>
        <v>0.54861114504908648</v>
      </c>
      <c r="G1099" s="2">
        <f>+IF(A1099&gt;$C$3,STDEVA(INDEX($E$15:$E$2531,A1099-$C$3):E1098),"")</f>
        <v>8.7219807828063864E-3</v>
      </c>
      <c r="H1099">
        <f t="shared" si="177"/>
        <v>-0.48259975048203335</v>
      </c>
      <c r="I1099" s="2" t="str">
        <f t="shared" si="178"/>
        <v/>
      </c>
      <c r="J1099" t="str">
        <f t="shared" si="179"/>
        <v/>
      </c>
      <c r="K1099" t="str">
        <f t="shared" si="180"/>
        <v/>
      </c>
      <c r="L1099" s="37" t="str">
        <f t="shared" si="181"/>
        <v/>
      </c>
      <c r="M1099" t="str">
        <f t="shared" si="182"/>
        <v/>
      </c>
      <c r="N1099" s="39">
        <f t="shared" si="183"/>
        <v>0</v>
      </c>
      <c r="O1099" s="40">
        <f t="shared" si="186"/>
        <v>-1941.3499999999972</v>
      </c>
      <c r="P1099" s="39">
        <f t="shared" si="184"/>
        <v>0</v>
      </c>
      <c r="Q1099" s="39">
        <f t="shared" si="185"/>
        <v>0</v>
      </c>
      <c r="R1099" s="39">
        <f>IF((O1099 - MAX($O$15:O1099)) &lt; 0, O1099 - MAX($O$15:O1099), 0)</f>
        <v>-3506.0999999999904</v>
      </c>
    </row>
    <row r="1100" spans="1:18" x14ac:dyDescent="0.25">
      <c r="A1100" s="2">
        <v>1086</v>
      </c>
      <c r="B1100" t="s">
        <v>1086</v>
      </c>
      <c r="C1100" s="8">
        <v>197.67</v>
      </c>
      <c r="D1100" s="8">
        <v>115.2</v>
      </c>
      <c r="E1100" s="17">
        <f t="shared" si="176"/>
        <v>0.53992922533204735</v>
      </c>
      <c r="F1100" s="2">
        <f>+IF(A1100&gt;$C$3,AVERAGE(INDEX($E$15:$E$2531,A1100-$C$3):E1099),"")</f>
        <v>0.54810808435333691</v>
      </c>
      <c r="G1100" s="2">
        <f>+IF(A1100&gt;$C$3,STDEVA(INDEX($E$15:$E$2531,A1100-$C$3):E1099),"")</f>
        <v>8.8312103721286291E-3</v>
      </c>
      <c r="H1100">
        <f t="shared" si="177"/>
        <v>-0.92613115039158267</v>
      </c>
      <c r="I1100" s="2" t="str">
        <f t="shared" si="178"/>
        <v/>
      </c>
      <c r="J1100" t="str">
        <f t="shared" si="179"/>
        <v/>
      </c>
      <c r="K1100" t="str">
        <f t="shared" si="180"/>
        <v/>
      </c>
      <c r="L1100" s="37" t="str">
        <f t="shared" si="181"/>
        <v/>
      </c>
      <c r="M1100" t="str">
        <f t="shared" si="182"/>
        <v/>
      </c>
      <c r="N1100" s="39">
        <f t="shared" si="183"/>
        <v>0</v>
      </c>
      <c r="O1100" s="40">
        <f t="shared" si="186"/>
        <v>-1941.3499999999972</v>
      </c>
      <c r="P1100" s="39">
        <f t="shared" si="184"/>
        <v>0</v>
      </c>
      <c r="Q1100" s="39">
        <f t="shared" si="185"/>
        <v>0</v>
      </c>
      <c r="R1100" s="39">
        <f>IF((O1100 - MAX($O$15:O1100)) &lt; 0, O1100 - MAX($O$15:O1100), 0)</f>
        <v>-3506.0999999999904</v>
      </c>
    </row>
    <row r="1101" spans="1:18" x14ac:dyDescent="0.25">
      <c r="A1101" s="2">
        <v>1087</v>
      </c>
      <c r="B1101" t="s">
        <v>1087</v>
      </c>
      <c r="C1101" s="8">
        <v>191.77</v>
      </c>
      <c r="D1101" s="8">
        <v>111.9</v>
      </c>
      <c r="E1101" s="17">
        <f t="shared" si="176"/>
        <v>0.53869112196754465</v>
      </c>
      <c r="F1101" s="2">
        <f>+IF(A1101&gt;$C$3,AVERAGE(INDEX($E$15:$E$2531,A1101-$C$3):E1100),"")</f>
        <v>0.54654070771532226</v>
      </c>
      <c r="G1101" s="2">
        <f>+IF(A1101&gt;$C$3,STDEVA(INDEX($E$15:$E$2531,A1101-$C$3):E1100),"")</f>
        <v>8.899229614195453E-3</v>
      </c>
      <c r="H1101">
        <f t="shared" si="177"/>
        <v>-0.88205227734055525</v>
      </c>
      <c r="I1101" s="2" t="str">
        <f t="shared" si="178"/>
        <v/>
      </c>
      <c r="J1101" t="str">
        <f t="shared" si="179"/>
        <v/>
      </c>
      <c r="K1101" t="str">
        <f t="shared" si="180"/>
        <v/>
      </c>
      <c r="L1101" s="37" t="str">
        <f t="shared" si="181"/>
        <v/>
      </c>
      <c r="M1101" t="str">
        <f t="shared" si="182"/>
        <v/>
      </c>
      <c r="N1101" s="39">
        <f t="shared" si="183"/>
        <v>0</v>
      </c>
      <c r="O1101" s="40">
        <f t="shared" si="186"/>
        <v>-1941.3499999999972</v>
      </c>
      <c r="P1101" s="39">
        <f t="shared" si="184"/>
        <v>0</v>
      </c>
      <c r="Q1101" s="39">
        <f t="shared" si="185"/>
        <v>0</v>
      </c>
      <c r="R1101" s="39">
        <f>IF((O1101 - MAX($O$15:O1101)) &lt; 0, O1101 - MAX($O$15:O1101), 0)</f>
        <v>-3506.0999999999904</v>
      </c>
    </row>
    <row r="1102" spans="1:18" x14ac:dyDescent="0.25">
      <c r="A1102" s="2">
        <v>1088</v>
      </c>
      <c r="B1102" t="s">
        <v>1088</v>
      </c>
      <c r="C1102" s="8">
        <v>195.41</v>
      </c>
      <c r="D1102" s="8">
        <v>113.91</v>
      </c>
      <c r="E1102" s="17">
        <f t="shared" si="176"/>
        <v>0.53969125246003147</v>
      </c>
      <c r="F1102" s="2">
        <f>+IF(A1102&gt;$C$3,AVERAGE(INDEX($E$15:$E$2531,A1102-$C$3):E1101),"")</f>
        <v>0.5445605646589482</v>
      </c>
      <c r="G1102" s="2">
        <f>+IF(A1102&gt;$C$3,STDEVA(INDEX($E$15:$E$2531,A1102-$C$3):E1101),"")</f>
        <v>8.3700564777481629E-3</v>
      </c>
      <c r="H1102">
        <f t="shared" si="177"/>
        <v>-0.58175380439329438</v>
      </c>
      <c r="I1102" s="2" t="str">
        <f t="shared" si="178"/>
        <v/>
      </c>
      <c r="J1102" t="str">
        <f t="shared" si="179"/>
        <v/>
      </c>
      <c r="K1102" t="str">
        <f t="shared" si="180"/>
        <v/>
      </c>
      <c r="L1102" s="37" t="str">
        <f t="shared" si="181"/>
        <v/>
      </c>
      <c r="M1102" t="str">
        <f t="shared" si="182"/>
        <v/>
      </c>
      <c r="N1102" s="39">
        <f t="shared" si="183"/>
        <v>0</v>
      </c>
      <c r="O1102" s="40">
        <f t="shared" si="186"/>
        <v>-1941.3499999999972</v>
      </c>
      <c r="P1102" s="39">
        <f t="shared" si="184"/>
        <v>0</v>
      </c>
      <c r="Q1102" s="39">
        <f t="shared" si="185"/>
        <v>0</v>
      </c>
      <c r="R1102" s="39">
        <f>IF((O1102 - MAX($O$15:O1102)) &lt; 0, O1102 - MAX($O$15:O1102), 0)</f>
        <v>-3506.0999999999904</v>
      </c>
    </row>
    <row r="1103" spans="1:18" x14ac:dyDescent="0.25">
      <c r="A1103" s="2">
        <v>1089</v>
      </c>
      <c r="B1103" t="s">
        <v>1089</v>
      </c>
      <c r="C1103" s="8">
        <v>195.55</v>
      </c>
      <c r="D1103" s="8">
        <v>113.73</v>
      </c>
      <c r="E1103" s="17">
        <f t="shared" si="176"/>
        <v>0.54198888300517001</v>
      </c>
      <c r="F1103" s="2">
        <f>+IF(A1103&gt;$C$3,AVERAGE(INDEX($E$15:$E$2531,A1103-$C$3):E1102),"")</f>
        <v>0.54219000345977464</v>
      </c>
      <c r="G1103" s="2">
        <f>+IF(A1103&gt;$C$3,STDEVA(INDEX($E$15:$E$2531,A1103-$C$3):E1102),"")</f>
        <v>5.7279618298154396E-3</v>
      </c>
      <c r="H1103">
        <f t="shared" si="177"/>
        <v>-3.5112045188176663E-2</v>
      </c>
      <c r="I1103" s="2" t="str">
        <f t="shared" si="178"/>
        <v/>
      </c>
      <c r="J1103" t="str">
        <f t="shared" si="179"/>
        <v/>
      </c>
      <c r="K1103" t="str">
        <f t="shared" si="180"/>
        <v/>
      </c>
      <c r="L1103" s="37" t="str">
        <f t="shared" si="181"/>
        <v/>
      </c>
      <c r="M1103" t="str">
        <f t="shared" si="182"/>
        <v/>
      </c>
      <c r="N1103" s="39">
        <f t="shared" si="183"/>
        <v>0</v>
      </c>
      <c r="O1103" s="40">
        <f t="shared" si="186"/>
        <v>-1941.3499999999972</v>
      </c>
      <c r="P1103" s="39">
        <f t="shared" si="184"/>
        <v>0</v>
      </c>
      <c r="Q1103" s="39">
        <f t="shared" si="185"/>
        <v>0</v>
      </c>
      <c r="R1103" s="39">
        <f>IF((O1103 - MAX($O$15:O1103)) &lt; 0, O1103 - MAX($O$15:O1103), 0)</f>
        <v>-3506.0999999999904</v>
      </c>
    </row>
    <row r="1104" spans="1:18" x14ac:dyDescent="0.25">
      <c r="A1104" s="2">
        <v>1090</v>
      </c>
      <c r="B1104" t="s">
        <v>1090</v>
      </c>
      <c r="C1104" s="8">
        <v>192.59</v>
      </c>
      <c r="D1104" s="8">
        <v>112.87</v>
      </c>
      <c r="E1104" s="17">
        <f t="shared" ref="E1104:E1167" si="187">+LN(C1104/D1104)</f>
        <v>0.53432686296858578</v>
      </c>
      <c r="F1104" s="2">
        <f>+IF(A1104&gt;$C$3,AVERAGE(INDEX($E$15:$E$2531,A1104-$C$3):E1103),"")</f>
        <v>0.54227725359985757</v>
      </c>
      <c r="G1104" s="2">
        <f>+IF(A1104&gt;$C$3,STDEVA(INDEX($E$15:$E$2531,A1104-$C$3):E1103),"")</f>
        <v>5.7170291758974071E-3</v>
      </c>
      <c r="H1104">
        <f t="shared" ref="H1104:H1167" si="188">+IF(F1104="","",(E1104-F1104)/G1104)</f>
        <v>-1.3906507010301914</v>
      </c>
      <c r="I1104" s="2" t="str">
        <f t="shared" ref="I1104:I1167" si="189">+IF(H1104="","",IF(H1104&lt;$C$4,"Buy",IF(H1104&gt;$C$5,"Sell","")))</f>
        <v/>
      </c>
      <c r="J1104" t="str">
        <f t="shared" ref="J1104:J1167" si="190">IF(M1104=M1103, J1103, IF(OR(M1104="TP", M1104="SL"), "", IF(I1104="Buy", C1104, IF(I1104="Sell", D1104, ""))))</f>
        <v/>
      </c>
      <c r="K1104" t="str">
        <f t="shared" ref="K1104:K1167" si="191">IF(M1104=M1103, K1103, IF(OR(M1104="TP", M1104="SL"), "",IF(I1104="Buy", D1104, IF(I1104="Sell", C1104, ""))))</f>
        <v/>
      </c>
      <c r="L1104" s="37" t="str">
        <f t="shared" ref="L1104:L1167" si="192">IF(M1103="Long", (C1104-J1103)*$C$8+(K1103-D1104)*$C$9, IF(M1103="Short", (K1103-C1104)*$C$8+(D1104-J1103)*$C$9, ""))</f>
        <v/>
      </c>
      <c r="M1104" t="str">
        <f t="shared" ref="M1104:M1167" si="193">IF(OR(M1103="", M1103="SL", M1103="TP"), IF(I1104="Sell","Short",(IF(I1104="Buy","Long",I1104))), IF(L1104="", "", IF(L1104&lt;$C$6, "SL", IF(L1104&gt;$C$7, "TP", M1103))))</f>
        <v/>
      </c>
      <c r="N1104" s="39">
        <f t="shared" ref="N1104:N1167" si="194">IF(OR(M1104="TP", M1104="SL"), L1104, 0)</f>
        <v>0</v>
      </c>
      <c r="O1104" s="40">
        <f t="shared" si="186"/>
        <v>-1941.3499999999972</v>
      </c>
      <c r="P1104" s="39">
        <f t="shared" ref="P1104:P1167" si="195">IF(OR(AND(I1104&lt;&gt;"", J1103=""), OR(M1104="TP", M1104="SL",)), ($C$9+$C$8)*$C$11, 0)</f>
        <v>0</v>
      </c>
      <c r="Q1104" s="39">
        <f t="shared" ref="Q1104:Q1167" si="196">IF(AND(I1104&lt;&gt;"",J1103=""),(D1104*$C$9+C1104*$C$8)*$C$10,0)</f>
        <v>0</v>
      </c>
      <c r="R1104" s="39">
        <f>IF((O1104 - MAX($O$15:O1104)) &lt; 0, O1104 - MAX($O$15:O1104), 0)</f>
        <v>-3506.0999999999904</v>
      </c>
    </row>
    <row r="1105" spans="1:18" x14ac:dyDescent="0.25">
      <c r="A1105" s="2">
        <v>1091</v>
      </c>
      <c r="B1105" t="s">
        <v>1091</v>
      </c>
      <c r="C1105" s="8">
        <v>197.43</v>
      </c>
      <c r="D1105" s="8">
        <v>115.45</v>
      </c>
      <c r="E1105" s="17">
        <f t="shared" si="187"/>
        <v>0.53654655533563311</v>
      </c>
      <c r="F1105" s="2">
        <f>+IF(A1105&gt;$C$3,AVERAGE(INDEX($E$15:$E$2531,A1105-$C$3):E1104),"")</f>
        <v>0.54172741664556401</v>
      </c>
      <c r="G1105" s="2">
        <f>+IF(A1105&gt;$C$3,STDEVA(INDEX($E$15:$E$2531,A1105-$C$3):E1104),"")</f>
        <v>6.2545189081519761E-3</v>
      </c>
      <c r="H1105">
        <f t="shared" si="188"/>
        <v>-0.82833889960398022</v>
      </c>
      <c r="I1105" s="2" t="str">
        <f t="shared" si="189"/>
        <v/>
      </c>
      <c r="J1105" t="str">
        <f t="shared" si="190"/>
        <v/>
      </c>
      <c r="K1105" t="str">
        <f t="shared" si="191"/>
        <v/>
      </c>
      <c r="L1105" s="37" t="str">
        <f t="shared" si="192"/>
        <v/>
      </c>
      <c r="M1105" t="str">
        <f t="shared" si="193"/>
        <v/>
      </c>
      <c r="N1105" s="39">
        <f t="shared" si="194"/>
        <v>0</v>
      </c>
      <c r="O1105" s="40">
        <f t="shared" ref="O1105:O1168" si="197">+N1105+O1104</f>
        <v>-1941.3499999999972</v>
      </c>
      <c r="P1105" s="39">
        <f t="shared" si="195"/>
        <v>0</v>
      </c>
      <c r="Q1105" s="39">
        <f t="shared" si="196"/>
        <v>0</v>
      </c>
      <c r="R1105" s="39">
        <f>IF((O1105 - MAX($O$15:O1105)) &lt; 0, O1105 - MAX($O$15:O1105), 0)</f>
        <v>-3506.0999999999904</v>
      </c>
    </row>
    <row r="1106" spans="1:18" x14ac:dyDescent="0.25">
      <c r="A1106" s="2">
        <v>1092</v>
      </c>
      <c r="B1106" t="s">
        <v>1092</v>
      </c>
      <c r="C1106" s="8">
        <v>194.79</v>
      </c>
      <c r="D1106" s="8">
        <v>114.12</v>
      </c>
      <c r="E1106" s="17">
        <f t="shared" si="187"/>
        <v>0.53467152884320568</v>
      </c>
      <c r="F1106" s="2">
        <f>+IF(A1106&gt;$C$3,AVERAGE(INDEX($E$15:$E$2531,A1106-$C$3):E1105),"")</f>
        <v>0.54191112053294832</v>
      </c>
      <c r="G1106" s="2">
        <f>+IF(A1106&gt;$C$3,STDEVA(INDEX($E$15:$E$2531,A1106-$C$3):E1105),"")</f>
        <v>6.0496220440870892E-3</v>
      </c>
      <c r="H1106">
        <f t="shared" si="188"/>
        <v>-1.1967014859744223</v>
      </c>
      <c r="I1106" s="2" t="str">
        <f t="shared" si="189"/>
        <v/>
      </c>
      <c r="J1106" t="str">
        <f t="shared" si="190"/>
        <v/>
      </c>
      <c r="K1106" t="str">
        <f t="shared" si="191"/>
        <v/>
      </c>
      <c r="L1106" s="37" t="str">
        <f t="shared" si="192"/>
        <v/>
      </c>
      <c r="M1106" t="str">
        <f t="shared" si="193"/>
        <v/>
      </c>
      <c r="N1106" s="39">
        <f t="shared" si="194"/>
        <v>0</v>
      </c>
      <c r="O1106" s="40">
        <f t="shared" si="197"/>
        <v>-1941.3499999999972</v>
      </c>
      <c r="P1106" s="39">
        <f t="shared" si="195"/>
        <v>0</v>
      </c>
      <c r="Q1106" s="39">
        <f t="shared" si="196"/>
        <v>0</v>
      </c>
      <c r="R1106" s="39">
        <f>IF((O1106 - MAX($O$15:O1106)) &lt; 0, O1106 - MAX($O$15:O1106), 0)</f>
        <v>-3506.0999999999904</v>
      </c>
    </row>
    <row r="1107" spans="1:18" x14ac:dyDescent="0.25">
      <c r="A1107" s="2">
        <v>1093</v>
      </c>
      <c r="B1107" t="s">
        <v>1093</v>
      </c>
      <c r="C1107" s="8">
        <v>195.85</v>
      </c>
      <c r="D1107" s="8">
        <v>114.64</v>
      </c>
      <c r="E1107" s="17">
        <f t="shared" si="187"/>
        <v>0.53555227659192384</v>
      </c>
      <c r="F1107" s="2">
        <f>+IF(A1107&gt;$C$3,AVERAGE(INDEX($E$15:$E$2531,A1107-$C$3):E1106),"")</f>
        <v>0.54049117281339831</v>
      </c>
      <c r="G1107" s="2">
        <f>+IF(A1107&gt;$C$3,STDEVA(INDEX($E$15:$E$2531,A1107-$C$3):E1106),"")</f>
        <v>6.0864391111847523E-3</v>
      </c>
      <c r="H1107">
        <f t="shared" si="188"/>
        <v>-0.81145907011515273</v>
      </c>
      <c r="I1107" s="2" t="str">
        <f t="shared" si="189"/>
        <v/>
      </c>
      <c r="J1107" t="str">
        <f t="shared" si="190"/>
        <v/>
      </c>
      <c r="K1107" t="str">
        <f t="shared" si="191"/>
        <v/>
      </c>
      <c r="L1107" s="37" t="str">
        <f t="shared" si="192"/>
        <v/>
      </c>
      <c r="M1107" t="str">
        <f t="shared" si="193"/>
        <v/>
      </c>
      <c r="N1107" s="39">
        <f t="shared" si="194"/>
        <v>0</v>
      </c>
      <c r="O1107" s="40">
        <f t="shared" si="197"/>
        <v>-1941.3499999999972</v>
      </c>
      <c r="P1107" s="39">
        <f t="shared" si="195"/>
        <v>0</v>
      </c>
      <c r="Q1107" s="39">
        <f t="shared" si="196"/>
        <v>0</v>
      </c>
      <c r="R1107" s="39">
        <f>IF((O1107 - MAX($O$15:O1107)) &lt; 0, O1107 - MAX($O$15:O1107), 0)</f>
        <v>-3506.0999999999904</v>
      </c>
    </row>
    <row r="1108" spans="1:18" x14ac:dyDescent="0.25">
      <c r="A1108" s="2">
        <v>1094</v>
      </c>
      <c r="B1108" t="s">
        <v>1094</v>
      </c>
      <c r="C1108" s="8">
        <v>196.74</v>
      </c>
      <c r="D1108" s="8">
        <v>115.18</v>
      </c>
      <c r="E1108" s="17">
        <f t="shared" si="187"/>
        <v>0.5353869380060855</v>
      </c>
      <c r="F1108" s="2">
        <f>+IF(A1108&gt;$C$3,AVERAGE(INDEX($E$15:$E$2531,A1108-$C$3):E1107),"")</f>
        <v>0.53842218064485958</v>
      </c>
      <c r="G1108" s="2">
        <f>+IF(A1108&gt;$C$3,STDEVA(INDEX($E$15:$E$2531,A1108-$C$3):E1107),"")</f>
        <v>3.4464842935009797E-3</v>
      </c>
      <c r="H1108">
        <f t="shared" si="188"/>
        <v>-0.88067792576267545</v>
      </c>
      <c r="I1108" s="2" t="str">
        <f t="shared" si="189"/>
        <v/>
      </c>
      <c r="J1108" t="str">
        <f t="shared" si="190"/>
        <v/>
      </c>
      <c r="K1108" t="str">
        <f t="shared" si="191"/>
        <v/>
      </c>
      <c r="L1108" s="37" t="str">
        <f t="shared" si="192"/>
        <v/>
      </c>
      <c r="M1108" t="str">
        <f t="shared" si="193"/>
        <v/>
      </c>
      <c r="N1108" s="39">
        <f t="shared" si="194"/>
        <v>0</v>
      </c>
      <c r="O1108" s="40">
        <f t="shared" si="197"/>
        <v>-1941.3499999999972</v>
      </c>
      <c r="P1108" s="39">
        <f t="shared" si="195"/>
        <v>0</v>
      </c>
      <c r="Q1108" s="39">
        <f t="shared" si="196"/>
        <v>0</v>
      </c>
      <c r="R1108" s="39">
        <f>IF((O1108 - MAX($O$15:O1108)) &lt; 0, O1108 - MAX($O$15:O1108), 0)</f>
        <v>-3506.0999999999904</v>
      </c>
    </row>
    <row r="1109" spans="1:18" x14ac:dyDescent="0.25">
      <c r="A1109" s="2">
        <v>1095</v>
      </c>
      <c r="B1109" t="s">
        <v>1095</v>
      </c>
      <c r="C1109" s="8">
        <v>196.01</v>
      </c>
      <c r="D1109" s="8">
        <v>114.65</v>
      </c>
      <c r="E1109" s="17">
        <f t="shared" si="187"/>
        <v>0.53628166903327013</v>
      </c>
      <c r="F1109" s="2">
        <f>+IF(A1109&gt;$C$3,AVERAGE(INDEX($E$15:$E$2531,A1109-$C$3):E1108),"")</f>
        <v>0.53742051605669194</v>
      </c>
      <c r="G1109" s="2">
        <f>+IF(A1109&gt;$C$3,STDEVA(INDEX($E$15:$E$2531,A1109-$C$3):E1108),"")</f>
        <v>2.7260655681628637E-3</v>
      </c>
      <c r="H1109">
        <f t="shared" si="188"/>
        <v>-0.41776215389760579</v>
      </c>
      <c r="I1109" s="2" t="str">
        <f t="shared" si="189"/>
        <v/>
      </c>
      <c r="J1109" t="str">
        <f t="shared" si="190"/>
        <v/>
      </c>
      <c r="K1109" t="str">
        <f t="shared" si="191"/>
        <v/>
      </c>
      <c r="L1109" s="37" t="str">
        <f t="shared" si="192"/>
        <v/>
      </c>
      <c r="M1109" t="str">
        <f t="shared" si="193"/>
        <v/>
      </c>
      <c r="N1109" s="39">
        <f t="shared" si="194"/>
        <v>0</v>
      </c>
      <c r="O1109" s="40">
        <f t="shared" si="197"/>
        <v>-1941.3499999999972</v>
      </c>
      <c r="P1109" s="39">
        <f t="shared" si="195"/>
        <v>0</v>
      </c>
      <c r="Q1109" s="39">
        <f t="shared" si="196"/>
        <v>0</v>
      </c>
      <c r="R1109" s="39">
        <f>IF((O1109 - MAX($O$15:O1109)) &lt; 0, O1109 - MAX($O$15:O1109), 0)</f>
        <v>-3506.0999999999904</v>
      </c>
    </row>
    <row r="1110" spans="1:18" x14ac:dyDescent="0.25">
      <c r="A1110" s="2">
        <v>1096</v>
      </c>
      <c r="B1110" t="s">
        <v>1096</v>
      </c>
      <c r="C1110" s="8">
        <v>198.46</v>
      </c>
      <c r="D1110" s="8">
        <v>115.94</v>
      </c>
      <c r="E1110" s="17">
        <f t="shared" si="187"/>
        <v>0.53751475257450876</v>
      </c>
      <c r="F1110" s="2">
        <f>+IF(A1110&gt;$C$3,AVERAGE(INDEX($E$15:$E$2531,A1110-$C$3):E1109),"")</f>
        <v>0.53701523202349444</v>
      </c>
      <c r="G1110" s="2">
        <f>+IF(A1110&gt;$C$3,STDEVA(INDEX($E$15:$E$2531,A1110-$C$3):E1109),"")</f>
        <v>2.5733373720181951E-3</v>
      </c>
      <c r="H1110">
        <f t="shared" si="188"/>
        <v>0.1941138991124825</v>
      </c>
      <c r="I1110" s="2" t="str">
        <f t="shared" si="189"/>
        <v/>
      </c>
      <c r="J1110" t="str">
        <f t="shared" si="190"/>
        <v/>
      </c>
      <c r="K1110" t="str">
        <f t="shared" si="191"/>
        <v/>
      </c>
      <c r="L1110" s="37" t="str">
        <f t="shared" si="192"/>
        <v/>
      </c>
      <c r="M1110" t="str">
        <f t="shared" si="193"/>
        <v/>
      </c>
      <c r="N1110" s="39">
        <f t="shared" si="194"/>
        <v>0</v>
      </c>
      <c r="O1110" s="40">
        <f t="shared" si="197"/>
        <v>-1941.3499999999972</v>
      </c>
      <c r="P1110" s="39">
        <f t="shared" si="195"/>
        <v>0</v>
      </c>
      <c r="Q1110" s="39">
        <f t="shared" si="196"/>
        <v>0</v>
      </c>
      <c r="R1110" s="39">
        <f>IF((O1110 - MAX($O$15:O1110)) &lt; 0, O1110 - MAX($O$15:O1110), 0)</f>
        <v>-3506.0999999999904</v>
      </c>
    </row>
    <row r="1111" spans="1:18" x14ac:dyDescent="0.25">
      <c r="A1111" s="2">
        <v>1097</v>
      </c>
      <c r="B1111" t="s">
        <v>1097</v>
      </c>
      <c r="C1111" s="8">
        <v>200.18</v>
      </c>
      <c r="D1111" s="8">
        <v>116.94</v>
      </c>
      <c r="E1111" s="17">
        <f t="shared" si="187"/>
        <v>0.53755597904334829</v>
      </c>
      <c r="F1111" s="2">
        <f>+IF(A1111&gt;$C$3,AVERAGE(INDEX($E$15:$E$2531,A1111-$C$3):E1110),"")</f>
        <v>0.53688452431315703</v>
      </c>
      <c r="G1111" s="2">
        <f>+IF(A1111&gt;$C$3,STDEVA(INDEX($E$15:$E$2531,A1111-$C$3):E1110),"")</f>
        <v>2.5065832064846399E-3</v>
      </c>
      <c r="H1111">
        <f t="shared" si="188"/>
        <v>0.26787649755817955</v>
      </c>
      <c r="I1111" s="2" t="str">
        <f t="shared" si="189"/>
        <v/>
      </c>
      <c r="J1111" t="str">
        <f t="shared" si="190"/>
        <v/>
      </c>
      <c r="K1111" t="str">
        <f t="shared" si="191"/>
        <v/>
      </c>
      <c r="L1111" s="37" t="str">
        <f t="shared" si="192"/>
        <v/>
      </c>
      <c r="M1111" t="str">
        <f t="shared" si="193"/>
        <v/>
      </c>
      <c r="N1111" s="39">
        <f t="shared" si="194"/>
        <v>0</v>
      </c>
      <c r="O1111" s="40">
        <f t="shared" si="197"/>
        <v>-1941.3499999999972</v>
      </c>
      <c r="P1111" s="39">
        <f t="shared" si="195"/>
        <v>0</v>
      </c>
      <c r="Q1111" s="39">
        <f t="shared" si="196"/>
        <v>0</v>
      </c>
      <c r="R1111" s="39">
        <f>IF((O1111 - MAX($O$15:O1111)) &lt; 0, O1111 - MAX($O$15:O1111), 0)</f>
        <v>-3506.0999999999904</v>
      </c>
    </row>
    <row r="1112" spans="1:18" x14ac:dyDescent="0.25">
      <c r="A1112" s="2">
        <v>1098</v>
      </c>
      <c r="B1112" t="s">
        <v>1098</v>
      </c>
      <c r="C1112" s="8">
        <v>199.73</v>
      </c>
      <c r="D1112" s="8">
        <v>117.34</v>
      </c>
      <c r="E1112" s="17">
        <f t="shared" si="187"/>
        <v>0.53189075097936644</v>
      </c>
      <c r="F1112" s="2">
        <f>+IF(A1112&gt;$C$3,AVERAGE(INDEX($E$15:$E$2531,A1112-$C$3):E1111),"")</f>
        <v>0.53664727171130333</v>
      </c>
      <c r="G1112" s="2">
        <f>+IF(A1112&gt;$C$3,STDEVA(INDEX($E$15:$E$2531,A1112-$C$3):E1111),"")</f>
        <v>2.3002772756427902E-3</v>
      </c>
      <c r="H1112">
        <f t="shared" si="188"/>
        <v>-2.0678032089012932</v>
      </c>
      <c r="I1112" s="2" t="str">
        <f t="shared" si="189"/>
        <v>Buy</v>
      </c>
      <c r="J1112">
        <f t="shared" si="190"/>
        <v>199.73</v>
      </c>
      <c r="K1112">
        <f t="shared" si="191"/>
        <v>117.34</v>
      </c>
      <c r="L1112" s="37" t="str">
        <f t="shared" si="192"/>
        <v/>
      </c>
      <c r="M1112" t="str">
        <f t="shared" si="193"/>
        <v>Long</v>
      </c>
      <c r="N1112" s="39">
        <f t="shared" si="194"/>
        <v>0</v>
      </c>
      <c r="O1112" s="40">
        <f t="shared" si="197"/>
        <v>-1941.3499999999972</v>
      </c>
      <c r="P1112" s="39">
        <f t="shared" si="195"/>
        <v>3.75</v>
      </c>
      <c r="Q1112" s="39">
        <f t="shared" si="196"/>
        <v>3963.375</v>
      </c>
      <c r="R1112" s="39">
        <f>IF((O1112 - MAX($O$15:O1112)) &lt; 0, O1112 - MAX($O$15:O1112), 0)</f>
        <v>-3506.0999999999904</v>
      </c>
    </row>
    <row r="1113" spans="1:18" x14ac:dyDescent="0.25">
      <c r="A1113" s="2">
        <v>1099</v>
      </c>
      <c r="B1113" t="s">
        <v>1099</v>
      </c>
      <c r="C1113" s="8">
        <v>195.45</v>
      </c>
      <c r="D1113" s="8">
        <v>115.72</v>
      </c>
      <c r="E1113" s="17">
        <f t="shared" si="187"/>
        <v>0.52413111213102948</v>
      </c>
      <c r="F1113" s="2">
        <f>+IF(A1113&gt;$C$3,AVERAGE(INDEX($E$15:$E$2531,A1113-$C$3):E1112),"")</f>
        <v>0.53552525704176968</v>
      </c>
      <c r="G1113" s="2">
        <f>+IF(A1113&gt;$C$3,STDEVA(INDEX($E$15:$E$2531,A1113-$C$3):E1112),"")</f>
        <v>1.7710036119899938E-3</v>
      </c>
      <c r="H1113">
        <f t="shared" si="188"/>
        <v>-6.433722005759849</v>
      </c>
      <c r="I1113" s="2" t="str">
        <f t="shared" si="189"/>
        <v>Buy</v>
      </c>
      <c r="J1113" t="str">
        <f t="shared" si="190"/>
        <v/>
      </c>
      <c r="K1113" t="str">
        <f t="shared" si="191"/>
        <v/>
      </c>
      <c r="L1113" s="37">
        <f t="shared" si="192"/>
        <v>-664.99999999999909</v>
      </c>
      <c r="M1113" t="str">
        <f t="shared" si="193"/>
        <v>SL</v>
      </c>
      <c r="N1113" s="39">
        <f t="shared" si="194"/>
        <v>-664.99999999999909</v>
      </c>
      <c r="O1113" s="40">
        <f t="shared" si="197"/>
        <v>-2606.3499999999963</v>
      </c>
      <c r="P1113" s="39">
        <f t="shared" si="195"/>
        <v>3.75</v>
      </c>
      <c r="Q1113" s="39">
        <f t="shared" si="196"/>
        <v>0</v>
      </c>
      <c r="R1113" s="39">
        <f>IF((O1113 - MAX($O$15:O1113)) &lt; 0, O1113 - MAX($O$15:O1113), 0)</f>
        <v>-4171.0999999999894</v>
      </c>
    </row>
    <row r="1114" spans="1:18" x14ac:dyDescent="0.25">
      <c r="A1114" s="2">
        <v>1100</v>
      </c>
      <c r="B1114" t="s">
        <v>1100</v>
      </c>
      <c r="C1114" s="8">
        <v>196.46</v>
      </c>
      <c r="D1114" s="8">
        <v>115.51</v>
      </c>
      <c r="E1114" s="17">
        <f t="shared" si="187"/>
        <v>0.53110174194613458</v>
      </c>
      <c r="F1114" s="2">
        <f>+IF(A1114&gt;$C$3,AVERAGE(INDEX($E$15:$E$2531,A1114-$C$3):E1113),"")</f>
        <v>0.53439239583759679</v>
      </c>
      <c r="G1114" s="2">
        <f>+IF(A1114&gt;$C$3,STDEVA(INDEX($E$15:$E$2531,A1114-$C$3):E1113),"")</f>
        <v>4.2120608030760493E-3</v>
      </c>
      <c r="H1114">
        <f t="shared" si="188"/>
        <v>-0.78124558151180157</v>
      </c>
      <c r="I1114" s="2" t="str">
        <f t="shared" si="189"/>
        <v/>
      </c>
      <c r="J1114" t="str">
        <f t="shared" si="190"/>
        <v/>
      </c>
      <c r="K1114" t="str">
        <f t="shared" si="191"/>
        <v/>
      </c>
      <c r="L1114" s="37" t="str">
        <f t="shared" si="192"/>
        <v/>
      </c>
      <c r="M1114" t="str">
        <f t="shared" si="193"/>
        <v/>
      </c>
      <c r="N1114" s="39">
        <f t="shared" si="194"/>
        <v>0</v>
      </c>
      <c r="O1114" s="40">
        <f t="shared" si="197"/>
        <v>-2606.3499999999963</v>
      </c>
      <c r="P1114" s="39">
        <f t="shared" si="195"/>
        <v>0</v>
      </c>
      <c r="Q1114" s="39">
        <f t="shared" si="196"/>
        <v>0</v>
      </c>
      <c r="R1114" s="39">
        <f>IF((O1114 - MAX($O$15:O1114)) &lt; 0, O1114 - MAX($O$15:O1114), 0)</f>
        <v>-4171.0999999999894</v>
      </c>
    </row>
    <row r="1115" spans="1:18" x14ac:dyDescent="0.25">
      <c r="A1115" s="2">
        <v>1101</v>
      </c>
      <c r="B1115" t="s">
        <v>1101</v>
      </c>
      <c r="C1115" s="8">
        <v>193.91</v>
      </c>
      <c r="D1115" s="8">
        <v>113.76</v>
      </c>
      <c r="E1115" s="17">
        <f t="shared" si="187"/>
        <v>0.53330316783959586</v>
      </c>
      <c r="F1115" s="2">
        <f>+IF(A1115&gt;$C$3,AVERAGE(INDEX($E$15:$E$2531,A1115-$C$3):E1114),"")</f>
        <v>0.53378741657209694</v>
      </c>
      <c r="G1115" s="2">
        <f>+IF(A1115&gt;$C$3,STDEVA(INDEX($E$15:$E$2531,A1115-$C$3):E1114),"")</f>
        <v>4.2547862807039176E-3</v>
      </c>
      <c r="H1115">
        <f t="shared" si="188"/>
        <v>-0.11381270422376315</v>
      </c>
      <c r="I1115" s="2" t="str">
        <f t="shared" si="189"/>
        <v/>
      </c>
      <c r="J1115" t="str">
        <f t="shared" si="190"/>
        <v/>
      </c>
      <c r="K1115" t="str">
        <f t="shared" si="191"/>
        <v/>
      </c>
      <c r="L1115" s="37" t="str">
        <f t="shared" si="192"/>
        <v/>
      </c>
      <c r="M1115" t="str">
        <f t="shared" si="193"/>
        <v/>
      </c>
      <c r="N1115" s="39">
        <f t="shared" si="194"/>
        <v>0</v>
      </c>
      <c r="O1115" s="40">
        <f t="shared" si="197"/>
        <v>-2606.3499999999963</v>
      </c>
      <c r="P1115" s="39">
        <f t="shared" si="195"/>
        <v>0</v>
      </c>
      <c r="Q1115" s="39">
        <f t="shared" si="196"/>
        <v>0</v>
      </c>
      <c r="R1115" s="39">
        <f>IF((O1115 - MAX($O$15:O1115)) &lt; 0, O1115 - MAX($O$15:O1115), 0)</f>
        <v>-4171.0999999999894</v>
      </c>
    </row>
    <row r="1116" spans="1:18" x14ac:dyDescent="0.25">
      <c r="A1116" s="2">
        <v>1102</v>
      </c>
      <c r="B1116" t="s">
        <v>1102</v>
      </c>
      <c r="C1116" s="8">
        <v>193.6</v>
      </c>
      <c r="D1116" s="8">
        <v>113.42</v>
      </c>
      <c r="E1116" s="17">
        <f t="shared" si="187"/>
        <v>0.53469643225659469</v>
      </c>
      <c r="F1116" s="2">
        <f>+IF(A1116&gt;$C$3,AVERAGE(INDEX($E$15:$E$2531,A1116-$C$3):E1115),"")</f>
        <v>0.53363537646058479</v>
      </c>
      <c r="G1116" s="2">
        <f>+IF(A1116&gt;$C$3,STDEVA(INDEX($E$15:$E$2531,A1116-$C$3):E1115),"")</f>
        <v>4.2436783414149734E-3</v>
      </c>
      <c r="H1116">
        <f t="shared" si="188"/>
        <v>0.25003209730926812</v>
      </c>
      <c r="I1116" s="2" t="str">
        <f t="shared" si="189"/>
        <v/>
      </c>
      <c r="J1116" t="str">
        <f t="shared" si="190"/>
        <v/>
      </c>
      <c r="K1116" t="str">
        <f t="shared" si="191"/>
        <v/>
      </c>
      <c r="L1116" s="37" t="str">
        <f t="shared" si="192"/>
        <v/>
      </c>
      <c r="M1116" t="str">
        <f t="shared" si="193"/>
        <v/>
      </c>
      <c r="N1116" s="39">
        <f t="shared" si="194"/>
        <v>0</v>
      </c>
      <c r="O1116" s="40">
        <f t="shared" si="197"/>
        <v>-2606.3499999999963</v>
      </c>
      <c r="P1116" s="39">
        <f t="shared" si="195"/>
        <v>0</v>
      </c>
      <c r="Q1116" s="39">
        <f t="shared" si="196"/>
        <v>0</v>
      </c>
      <c r="R1116" s="39">
        <f>IF((O1116 - MAX($O$15:O1116)) &lt; 0, O1116 - MAX($O$15:O1116), 0)</f>
        <v>-4171.0999999999894</v>
      </c>
    </row>
    <row r="1117" spans="1:18" x14ac:dyDescent="0.25">
      <c r="A1117" s="2">
        <v>1103</v>
      </c>
      <c r="B1117" t="s">
        <v>1103</v>
      </c>
      <c r="C1117" s="8">
        <v>192.9</v>
      </c>
      <c r="D1117" s="8">
        <v>113.23</v>
      </c>
      <c r="E1117" s="17">
        <f t="shared" si="187"/>
        <v>0.53275077158573525</v>
      </c>
      <c r="F1117" s="2">
        <f>+IF(A1117&gt;$C$3,AVERAGE(INDEX($E$15:$E$2531,A1117-$C$3):E1116),"")</f>
        <v>0.53354028264554809</v>
      </c>
      <c r="G1117" s="2">
        <f>+IF(A1117&gt;$C$3,STDEVA(INDEX($E$15:$E$2531,A1117-$C$3):E1116),"")</f>
        <v>4.2047650753185804E-3</v>
      </c>
      <c r="H1117">
        <f t="shared" si="188"/>
        <v>-0.18776579563200052</v>
      </c>
      <c r="I1117" s="2" t="str">
        <f t="shared" si="189"/>
        <v/>
      </c>
      <c r="J1117" t="str">
        <f t="shared" si="190"/>
        <v/>
      </c>
      <c r="K1117" t="str">
        <f t="shared" si="191"/>
        <v/>
      </c>
      <c r="L1117" s="37" t="str">
        <f t="shared" si="192"/>
        <v/>
      </c>
      <c r="M1117" t="str">
        <f t="shared" si="193"/>
        <v/>
      </c>
      <c r="N1117" s="39">
        <f t="shared" si="194"/>
        <v>0</v>
      </c>
      <c r="O1117" s="40">
        <f t="shared" si="197"/>
        <v>-2606.3499999999963</v>
      </c>
      <c r="P1117" s="39">
        <f t="shared" si="195"/>
        <v>0</v>
      </c>
      <c r="Q1117" s="39">
        <f t="shared" si="196"/>
        <v>0</v>
      </c>
      <c r="R1117" s="39">
        <f>IF((O1117 - MAX($O$15:O1117)) &lt; 0, O1117 - MAX($O$15:O1117), 0)</f>
        <v>-4171.0999999999894</v>
      </c>
    </row>
    <row r="1118" spans="1:18" x14ac:dyDescent="0.25">
      <c r="A1118" s="2">
        <v>1104</v>
      </c>
      <c r="B1118" t="s">
        <v>1104</v>
      </c>
      <c r="C1118" s="8">
        <v>192.85</v>
      </c>
      <c r="D1118" s="8">
        <v>111.42</v>
      </c>
      <c r="E1118" s="17">
        <f t="shared" si="187"/>
        <v>0.54860584006156732</v>
      </c>
      <c r="F1118" s="2">
        <f>+IF(A1118&gt;$C$3,AVERAGE(INDEX($E$15:$E$2531,A1118-$C$3):E1117),"")</f>
        <v>0.53324737526550914</v>
      </c>
      <c r="G1118" s="2">
        <f>+IF(A1118&gt;$C$3,STDEVA(INDEX($E$15:$E$2531,A1118-$C$3):E1117),"")</f>
        <v>4.1515273364507868E-3</v>
      </c>
      <c r="H1118">
        <f t="shared" si="188"/>
        <v>3.6994733627813225</v>
      </c>
      <c r="I1118" s="2" t="str">
        <f t="shared" si="189"/>
        <v>Sell</v>
      </c>
      <c r="J1118">
        <f t="shared" si="190"/>
        <v>111.42</v>
      </c>
      <c r="K1118">
        <f t="shared" si="191"/>
        <v>192.85</v>
      </c>
      <c r="L1118" s="37" t="str">
        <f t="shared" si="192"/>
        <v/>
      </c>
      <c r="M1118" t="str">
        <f t="shared" si="193"/>
        <v>Short</v>
      </c>
      <c r="N1118" s="39">
        <f t="shared" si="194"/>
        <v>0</v>
      </c>
      <c r="O1118" s="40">
        <f t="shared" si="197"/>
        <v>-2606.3499999999963</v>
      </c>
      <c r="P1118" s="39">
        <f t="shared" si="195"/>
        <v>3.75</v>
      </c>
      <c r="Q1118" s="39">
        <f t="shared" si="196"/>
        <v>3803.375</v>
      </c>
      <c r="R1118" s="39">
        <f>IF((O1118 - MAX($O$15:O1118)) &lt; 0, O1118 - MAX($O$15:O1118), 0)</f>
        <v>-4171.0999999999894</v>
      </c>
    </row>
    <row r="1119" spans="1:18" x14ac:dyDescent="0.25">
      <c r="A1119" s="2">
        <v>1105</v>
      </c>
      <c r="B1119" t="s">
        <v>1105</v>
      </c>
      <c r="C1119" s="8">
        <v>188.01</v>
      </c>
      <c r="D1119" s="8">
        <v>108.3</v>
      </c>
      <c r="E1119" s="17">
        <f t="shared" si="187"/>
        <v>0.55158999889774896</v>
      </c>
      <c r="F1119" s="2">
        <f>+IF(A1119&gt;$C$3,AVERAGE(INDEX($E$15:$E$2531,A1119-$C$3):E1118),"")</f>
        <v>0.53461672760198675</v>
      </c>
      <c r="G1119" s="2">
        <f>+IF(A1119&gt;$C$3,STDEVA(INDEX($E$15:$E$2531,A1119-$C$3):E1118),"")</f>
        <v>6.5924275084402765E-3</v>
      </c>
      <c r="H1119">
        <f t="shared" si="188"/>
        <v>2.5746618031114257</v>
      </c>
      <c r="I1119" s="2" t="str">
        <f t="shared" si="189"/>
        <v>Sell</v>
      </c>
      <c r="J1119" t="str">
        <f t="shared" si="190"/>
        <v/>
      </c>
      <c r="K1119" t="str">
        <f t="shared" si="191"/>
        <v/>
      </c>
      <c r="L1119" s="37">
        <f t="shared" si="192"/>
        <v>429.99999999999977</v>
      </c>
      <c r="M1119" t="str">
        <f t="shared" si="193"/>
        <v>TP</v>
      </c>
      <c r="N1119" s="39">
        <f t="shared" si="194"/>
        <v>429.99999999999977</v>
      </c>
      <c r="O1119" s="40">
        <f t="shared" si="197"/>
        <v>-2176.3499999999967</v>
      </c>
      <c r="P1119" s="39">
        <f t="shared" si="195"/>
        <v>3.75</v>
      </c>
      <c r="Q1119" s="39">
        <f t="shared" si="196"/>
        <v>0</v>
      </c>
      <c r="R1119" s="39">
        <f>IF((O1119 - MAX($O$15:O1119)) &lt; 0, O1119 - MAX($O$15:O1119), 0)</f>
        <v>-3741.0999999999899</v>
      </c>
    </row>
    <row r="1120" spans="1:18" x14ac:dyDescent="0.25">
      <c r="A1120" s="2">
        <v>1106</v>
      </c>
      <c r="B1120" t="s">
        <v>1106</v>
      </c>
      <c r="C1120" s="8">
        <v>188.12</v>
      </c>
      <c r="D1120" s="8">
        <v>107.53</v>
      </c>
      <c r="E1120" s="17">
        <f t="shared" si="187"/>
        <v>0.55931017867441235</v>
      </c>
      <c r="F1120" s="2">
        <f>+IF(A1120&gt;$C$3,AVERAGE(INDEX($E$15:$E$2531,A1120-$C$3):E1119),"")</f>
        <v>0.53618064386012465</v>
      </c>
      <c r="G1120" s="2">
        <f>+IF(A1120&gt;$C$3,STDEVA(INDEX($E$15:$E$2531,A1120-$C$3):E1119),"")</f>
        <v>8.6988626182413591E-3</v>
      </c>
      <c r="H1120">
        <f t="shared" si="188"/>
        <v>2.658914829369242</v>
      </c>
      <c r="I1120" s="2" t="str">
        <f t="shared" si="189"/>
        <v>Sell</v>
      </c>
      <c r="J1120">
        <f t="shared" si="190"/>
        <v>107.53</v>
      </c>
      <c r="K1120">
        <f t="shared" si="191"/>
        <v>188.12</v>
      </c>
      <c r="L1120" s="37" t="str">
        <f t="shared" si="192"/>
        <v/>
      </c>
      <c r="M1120" t="str">
        <f t="shared" si="193"/>
        <v>Short</v>
      </c>
      <c r="N1120" s="39">
        <f t="shared" si="194"/>
        <v>0</v>
      </c>
      <c r="O1120" s="40">
        <f t="shared" si="197"/>
        <v>-2176.3499999999967</v>
      </c>
      <c r="P1120" s="39">
        <f t="shared" si="195"/>
        <v>3.75</v>
      </c>
      <c r="Q1120" s="39">
        <f t="shared" si="196"/>
        <v>3695.625</v>
      </c>
      <c r="R1120" s="39">
        <f>IF((O1120 - MAX($O$15:O1120)) &lt; 0, O1120 - MAX($O$15:O1120), 0)</f>
        <v>-3741.0999999999899</v>
      </c>
    </row>
    <row r="1121" spans="1:18" x14ac:dyDescent="0.25">
      <c r="A1121" s="2">
        <v>1107</v>
      </c>
      <c r="B1121" t="s">
        <v>1107</v>
      </c>
      <c r="C1121" s="8">
        <v>191.63</v>
      </c>
      <c r="D1121" s="8">
        <v>109.2</v>
      </c>
      <c r="E1121" s="17">
        <f t="shared" si="187"/>
        <v>0.56238536616959911</v>
      </c>
      <c r="F1121" s="2">
        <f>+IF(A1121&gt;$C$3,AVERAGE(INDEX($E$15:$E$2531,A1121-$C$3):E1120),"")</f>
        <v>0.53859777715246493</v>
      </c>
      <c r="G1121" s="2">
        <f>+IF(A1121&gt;$C$3,STDEVA(INDEX($E$15:$E$2531,A1121-$C$3):E1120),"")</f>
        <v>1.165044377100594E-2</v>
      </c>
      <c r="H1121">
        <f t="shared" si="188"/>
        <v>2.041775359350134</v>
      </c>
      <c r="I1121" s="2" t="str">
        <f t="shared" si="189"/>
        <v>Sell</v>
      </c>
      <c r="J1121" t="str">
        <f t="shared" si="190"/>
        <v/>
      </c>
      <c r="K1121" t="str">
        <f t="shared" si="191"/>
        <v/>
      </c>
      <c r="L1121" s="37">
        <f t="shared" si="192"/>
        <v>-459.99999999999727</v>
      </c>
      <c r="M1121" t="str">
        <f t="shared" si="193"/>
        <v>SL</v>
      </c>
      <c r="N1121" s="39">
        <f t="shared" si="194"/>
        <v>-459.99999999999727</v>
      </c>
      <c r="O1121" s="40">
        <f t="shared" si="197"/>
        <v>-2636.349999999994</v>
      </c>
      <c r="P1121" s="39">
        <f t="shared" si="195"/>
        <v>3.75</v>
      </c>
      <c r="Q1121" s="39">
        <f t="shared" si="196"/>
        <v>0</v>
      </c>
      <c r="R1121" s="39">
        <f>IF((O1121 - MAX($O$15:O1121)) &lt; 0, O1121 - MAX($O$15:O1121), 0)</f>
        <v>-4201.0999999999876</v>
      </c>
    </row>
    <row r="1122" spans="1:18" x14ac:dyDescent="0.25">
      <c r="A1122" s="2">
        <v>1108</v>
      </c>
      <c r="B1122" t="s">
        <v>1108</v>
      </c>
      <c r="C1122" s="8">
        <v>192.13</v>
      </c>
      <c r="D1122" s="8">
        <v>109.01</v>
      </c>
      <c r="E1122" s="17">
        <f t="shared" si="187"/>
        <v>0.56673260510334278</v>
      </c>
      <c r="F1122" s="2">
        <f>+IF(A1122&gt;$C$3,AVERAGE(INDEX($E$15:$E$2531,A1122-$C$3):E1121),"")</f>
        <v>0.54198606772915747</v>
      </c>
      <c r="G1122" s="2">
        <f>+IF(A1122&gt;$C$3,STDEVA(INDEX($E$15:$E$2531,A1122-$C$3):E1121),"")</f>
        <v>1.3708588979010065E-2</v>
      </c>
      <c r="H1122">
        <f t="shared" si="188"/>
        <v>1.8051848670987234</v>
      </c>
      <c r="I1122" s="2" t="str">
        <f t="shared" si="189"/>
        <v>Sell</v>
      </c>
      <c r="J1122">
        <f t="shared" si="190"/>
        <v>109.01</v>
      </c>
      <c r="K1122">
        <f t="shared" si="191"/>
        <v>192.13</v>
      </c>
      <c r="L1122" s="37" t="str">
        <f t="shared" si="192"/>
        <v/>
      </c>
      <c r="M1122" t="str">
        <f t="shared" si="193"/>
        <v>Short</v>
      </c>
      <c r="N1122" s="39">
        <f t="shared" si="194"/>
        <v>0</v>
      </c>
      <c r="O1122" s="40">
        <f t="shared" si="197"/>
        <v>-2636.349999999994</v>
      </c>
      <c r="P1122" s="39">
        <f t="shared" si="195"/>
        <v>3.75</v>
      </c>
      <c r="Q1122" s="39">
        <f t="shared" si="196"/>
        <v>3764.25</v>
      </c>
      <c r="R1122" s="39">
        <f>IF((O1122 - MAX($O$15:O1122)) &lt; 0, O1122 - MAX($O$15:O1122), 0)</f>
        <v>-4201.0999999999876</v>
      </c>
    </row>
    <row r="1123" spans="1:18" x14ac:dyDescent="0.25">
      <c r="A1123" s="2">
        <v>1109</v>
      </c>
      <c r="B1123" t="s">
        <v>1109</v>
      </c>
      <c r="C1123" s="8">
        <v>195</v>
      </c>
      <c r="D1123" s="8">
        <v>110.63</v>
      </c>
      <c r="E1123" s="17">
        <f t="shared" si="187"/>
        <v>0.5668082585169274</v>
      </c>
      <c r="F1123" s="2">
        <f>+IF(A1123&gt;$C$3,AVERAGE(INDEX($E$15:$E$2531,A1123-$C$3):E1122),"")</f>
        <v>0.54671956694830337</v>
      </c>
      <c r="G1123" s="2">
        <f>+IF(A1123&gt;$C$3,STDEVA(INDEX($E$15:$E$2531,A1123-$C$3):E1122),"")</f>
        <v>1.4121529809325807E-2</v>
      </c>
      <c r="H1123">
        <f t="shared" si="188"/>
        <v>1.4225577426715859</v>
      </c>
      <c r="I1123" s="2" t="str">
        <f t="shared" si="189"/>
        <v/>
      </c>
      <c r="J1123" t="str">
        <f t="shared" si="190"/>
        <v/>
      </c>
      <c r="K1123" t="str">
        <f t="shared" si="191"/>
        <v/>
      </c>
      <c r="L1123" s="37">
        <f t="shared" si="192"/>
        <v>-312.50000000000352</v>
      </c>
      <c r="M1123" t="str">
        <f t="shared" si="193"/>
        <v>SL</v>
      </c>
      <c r="N1123" s="39">
        <f t="shared" si="194"/>
        <v>-312.50000000000352</v>
      </c>
      <c r="O1123" s="40">
        <f t="shared" si="197"/>
        <v>-2948.8499999999976</v>
      </c>
      <c r="P1123" s="39">
        <f t="shared" si="195"/>
        <v>3.75</v>
      </c>
      <c r="Q1123" s="39">
        <f t="shared" si="196"/>
        <v>0</v>
      </c>
      <c r="R1123" s="39">
        <f>IF((O1123 - MAX($O$15:O1123)) &lt; 0, O1123 - MAX($O$15:O1123), 0)</f>
        <v>-4513.5999999999913</v>
      </c>
    </row>
    <row r="1124" spans="1:18" x14ac:dyDescent="0.25">
      <c r="A1124" s="2">
        <v>1110</v>
      </c>
      <c r="B1124" t="s">
        <v>1110</v>
      </c>
      <c r="C1124" s="8">
        <v>198.47</v>
      </c>
      <c r="D1124" s="8">
        <v>113.27</v>
      </c>
      <c r="E1124" s="17">
        <f t="shared" si="187"/>
        <v>0.56086360599154494</v>
      </c>
      <c r="F1124" s="2">
        <f>+IF(A1124&gt;$C$3,AVERAGE(INDEX($E$15:$E$2531,A1124-$C$3):E1123),"")</f>
        <v>0.5506869576783916</v>
      </c>
      <c r="G1124" s="2">
        <f>+IF(A1124&gt;$C$3,STDEVA(INDEX($E$15:$E$2531,A1124-$C$3):E1123),"")</f>
        <v>1.4200872339136651E-2</v>
      </c>
      <c r="H1124">
        <f t="shared" si="188"/>
        <v>0.71662135044388697</v>
      </c>
      <c r="I1124" s="2" t="str">
        <f t="shared" si="189"/>
        <v/>
      </c>
      <c r="J1124" t="str">
        <f t="shared" si="190"/>
        <v/>
      </c>
      <c r="K1124" t="str">
        <f t="shared" si="191"/>
        <v/>
      </c>
      <c r="L1124" s="37" t="str">
        <f t="shared" si="192"/>
        <v/>
      </c>
      <c r="M1124" t="str">
        <f t="shared" si="193"/>
        <v/>
      </c>
      <c r="N1124" s="39">
        <f t="shared" si="194"/>
        <v>0</v>
      </c>
      <c r="O1124" s="40">
        <f t="shared" si="197"/>
        <v>-2948.8499999999976</v>
      </c>
      <c r="P1124" s="39">
        <f t="shared" si="195"/>
        <v>0</v>
      </c>
      <c r="Q1124" s="39">
        <f t="shared" si="196"/>
        <v>0</v>
      </c>
      <c r="R1124" s="39">
        <f>IF((O1124 - MAX($O$15:O1124)) &lt; 0, O1124 - MAX($O$15:O1124), 0)</f>
        <v>-4513.5999999999913</v>
      </c>
    </row>
    <row r="1125" spans="1:18" x14ac:dyDescent="0.25">
      <c r="A1125" s="2">
        <v>1111</v>
      </c>
      <c r="B1125" t="s">
        <v>1111</v>
      </c>
      <c r="C1125" s="8">
        <v>197.79</v>
      </c>
      <c r="D1125" s="8">
        <v>112.49</v>
      </c>
      <c r="E1125" s="17">
        <f t="shared" si="187"/>
        <v>0.56434153298858347</v>
      </c>
      <c r="F1125" s="2">
        <f>+IF(A1125&gt;$C$3,AVERAGE(INDEX($E$15:$E$2531,A1125-$C$3):E1124),"")</f>
        <v>0.55374922858416364</v>
      </c>
      <c r="G1125" s="2">
        <f>+IF(A1125&gt;$C$3,STDEVA(INDEX($E$15:$E$2531,A1125-$C$3):E1124),"")</f>
        <v>1.2895196273064241E-2</v>
      </c>
      <c r="H1125">
        <f t="shared" si="188"/>
        <v>0.82141474857154817</v>
      </c>
      <c r="I1125" s="2" t="str">
        <f t="shared" si="189"/>
        <v/>
      </c>
      <c r="J1125" t="str">
        <f t="shared" si="190"/>
        <v/>
      </c>
      <c r="K1125" t="str">
        <f t="shared" si="191"/>
        <v/>
      </c>
      <c r="L1125" s="37" t="str">
        <f t="shared" si="192"/>
        <v/>
      </c>
      <c r="M1125" t="str">
        <f t="shared" si="193"/>
        <v/>
      </c>
      <c r="N1125" s="39">
        <f t="shared" si="194"/>
        <v>0</v>
      </c>
      <c r="O1125" s="40">
        <f t="shared" si="197"/>
        <v>-2948.8499999999976</v>
      </c>
      <c r="P1125" s="39">
        <f t="shared" si="195"/>
        <v>0</v>
      </c>
      <c r="Q1125" s="39">
        <f t="shared" si="196"/>
        <v>0</v>
      </c>
      <c r="R1125" s="39">
        <f>IF((O1125 - MAX($O$15:O1125)) &lt; 0, O1125 - MAX($O$15:O1125), 0)</f>
        <v>-4513.5999999999913</v>
      </c>
    </row>
    <row r="1126" spans="1:18" x14ac:dyDescent="0.25">
      <c r="A1126" s="2">
        <v>1112</v>
      </c>
      <c r="B1126" t="s">
        <v>1112</v>
      </c>
      <c r="C1126" s="8">
        <v>199.41</v>
      </c>
      <c r="D1126" s="8">
        <v>114.48</v>
      </c>
      <c r="E1126" s="17">
        <f t="shared" si="187"/>
        <v>0.55496287147340462</v>
      </c>
      <c r="F1126" s="2">
        <f>+IF(A1126&gt;$C$3,AVERAGE(INDEX($E$15:$E$2531,A1126-$C$3):E1125),"")</f>
        <v>0.55704312866549577</v>
      </c>
      <c r="G1126" s="2">
        <f>+IF(A1126&gt;$C$3,STDEVA(INDEX($E$15:$E$2531,A1126-$C$3):E1125),"")</f>
        <v>1.1078292740482791E-2</v>
      </c>
      <c r="H1126">
        <f t="shared" si="188"/>
        <v>-0.18777777775174526</v>
      </c>
      <c r="I1126" s="2" t="str">
        <f t="shared" si="189"/>
        <v/>
      </c>
      <c r="J1126" t="str">
        <f t="shared" si="190"/>
        <v/>
      </c>
      <c r="K1126" t="str">
        <f t="shared" si="191"/>
        <v/>
      </c>
      <c r="L1126" s="37" t="str">
        <f t="shared" si="192"/>
        <v/>
      </c>
      <c r="M1126" t="str">
        <f t="shared" si="193"/>
        <v/>
      </c>
      <c r="N1126" s="39">
        <f t="shared" si="194"/>
        <v>0</v>
      </c>
      <c r="O1126" s="40">
        <f t="shared" si="197"/>
        <v>-2948.8499999999976</v>
      </c>
      <c r="P1126" s="39">
        <f t="shared" si="195"/>
        <v>0</v>
      </c>
      <c r="Q1126" s="39">
        <f t="shared" si="196"/>
        <v>0</v>
      </c>
      <c r="R1126" s="39">
        <f>IF((O1126 - MAX($O$15:O1126)) &lt; 0, O1126 - MAX($O$15:O1126), 0)</f>
        <v>-4513.5999999999913</v>
      </c>
    </row>
    <row r="1127" spans="1:18" x14ac:dyDescent="0.25">
      <c r="A1127" s="2">
        <v>1113</v>
      </c>
      <c r="B1127" t="s">
        <v>1113</v>
      </c>
      <c r="C1127" s="8">
        <v>201.21</v>
      </c>
      <c r="D1127" s="8">
        <v>115.51</v>
      </c>
      <c r="E1127" s="17">
        <f t="shared" si="187"/>
        <v>0.55499203247916662</v>
      </c>
      <c r="F1127" s="2">
        <f>+IF(A1127&gt;$C$3,AVERAGE(INDEX($E$15:$E$2531,A1127-$C$3):E1126),"")</f>
        <v>0.5595111397641257</v>
      </c>
      <c r="G1127" s="2">
        <f>+IF(A1127&gt;$C$3,STDEVA(INDEX($E$15:$E$2531,A1127-$C$3):E1126),"")</f>
        <v>6.5308662212477889E-3</v>
      </c>
      <c r="H1127">
        <f t="shared" si="188"/>
        <v>-0.69196139254183908</v>
      </c>
      <c r="I1127" s="2" t="str">
        <f t="shared" si="189"/>
        <v/>
      </c>
      <c r="J1127" t="str">
        <f t="shared" si="190"/>
        <v/>
      </c>
      <c r="K1127" t="str">
        <f t="shared" si="191"/>
        <v/>
      </c>
      <c r="L1127" s="37" t="str">
        <f t="shared" si="192"/>
        <v/>
      </c>
      <c r="M1127" t="str">
        <f t="shared" si="193"/>
        <v/>
      </c>
      <c r="N1127" s="39">
        <f t="shared" si="194"/>
        <v>0</v>
      </c>
      <c r="O1127" s="40">
        <f t="shared" si="197"/>
        <v>-2948.8499999999976</v>
      </c>
      <c r="P1127" s="39">
        <f t="shared" si="195"/>
        <v>0</v>
      </c>
      <c r="Q1127" s="39">
        <f t="shared" si="196"/>
        <v>0</v>
      </c>
      <c r="R1127" s="39">
        <f>IF((O1127 - MAX($O$15:O1127)) &lt; 0, O1127 - MAX($O$15:O1127), 0)</f>
        <v>-4513.5999999999913</v>
      </c>
    </row>
    <row r="1128" spans="1:18" x14ac:dyDescent="0.25">
      <c r="A1128" s="2">
        <v>1114</v>
      </c>
      <c r="B1128" t="s">
        <v>1114</v>
      </c>
      <c r="C1128" s="8">
        <v>201.33</v>
      </c>
      <c r="D1128" s="8">
        <v>115.74</v>
      </c>
      <c r="E1128" s="17">
        <f t="shared" si="187"/>
        <v>0.55359905669256504</v>
      </c>
      <c r="F1128" s="2">
        <f>+IF(A1128&gt;$C$3,AVERAGE(INDEX($E$15:$E$2531,A1128-$C$3):E1127),"")</f>
        <v>0.56022071669941442</v>
      </c>
      <c r="G1128" s="2">
        <f>+IF(A1128&gt;$C$3,STDEVA(INDEX($E$15:$E$2531,A1128-$C$3):E1127),"")</f>
        <v>5.4564524075307961E-3</v>
      </c>
      <c r="H1128">
        <f t="shared" si="188"/>
        <v>-1.2135467355511818</v>
      </c>
      <c r="I1128" s="2" t="str">
        <f t="shared" si="189"/>
        <v/>
      </c>
      <c r="J1128" t="str">
        <f t="shared" si="190"/>
        <v/>
      </c>
      <c r="K1128" t="str">
        <f t="shared" si="191"/>
        <v/>
      </c>
      <c r="L1128" s="37" t="str">
        <f t="shared" si="192"/>
        <v/>
      </c>
      <c r="M1128" t="str">
        <f t="shared" si="193"/>
        <v/>
      </c>
      <c r="N1128" s="39">
        <f t="shared" si="194"/>
        <v>0</v>
      </c>
      <c r="O1128" s="40">
        <f t="shared" si="197"/>
        <v>-2948.8499999999976</v>
      </c>
      <c r="P1128" s="39">
        <f t="shared" si="195"/>
        <v>0</v>
      </c>
      <c r="Q1128" s="39">
        <f t="shared" si="196"/>
        <v>0</v>
      </c>
      <c r="R1128" s="39">
        <f>IF((O1128 - MAX($O$15:O1128)) &lt; 0, O1128 - MAX($O$15:O1128), 0)</f>
        <v>-4513.5999999999913</v>
      </c>
    </row>
    <row r="1129" spans="1:18" x14ac:dyDescent="0.25">
      <c r="A1129" s="2">
        <v>1115</v>
      </c>
      <c r="B1129" t="s">
        <v>1115</v>
      </c>
      <c r="C1129" s="8">
        <v>201.52</v>
      </c>
      <c r="D1129" s="8">
        <v>115.57</v>
      </c>
      <c r="E1129" s="17">
        <f t="shared" si="187"/>
        <v>0.55601222505700498</v>
      </c>
      <c r="F1129" s="2">
        <f>+IF(A1129&gt;$C$3,AVERAGE(INDEX($E$15:$E$2531,A1129-$C$3):E1128),"")</f>
        <v>0.5604439453432829</v>
      </c>
      <c r="G1129" s="2">
        <f>+IF(A1129&gt;$C$3,STDEVA(INDEX($E$15:$E$2531,A1129-$C$3):E1128),"")</f>
        <v>5.0878727778969927E-3</v>
      </c>
      <c r="H1129">
        <f t="shared" si="188"/>
        <v>-0.87103598689228889</v>
      </c>
      <c r="I1129" s="2" t="str">
        <f t="shared" si="189"/>
        <v/>
      </c>
      <c r="J1129" t="str">
        <f t="shared" si="190"/>
        <v/>
      </c>
      <c r="K1129" t="str">
        <f t="shared" si="191"/>
        <v/>
      </c>
      <c r="L1129" s="37" t="str">
        <f t="shared" si="192"/>
        <v/>
      </c>
      <c r="M1129" t="str">
        <f t="shared" si="193"/>
        <v/>
      </c>
      <c r="N1129" s="39">
        <f t="shared" si="194"/>
        <v>0</v>
      </c>
      <c r="O1129" s="40">
        <f t="shared" si="197"/>
        <v>-2948.8499999999976</v>
      </c>
      <c r="P1129" s="39">
        <f t="shared" si="195"/>
        <v>0</v>
      </c>
      <c r="Q1129" s="39">
        <f t="shared" si="196"/>
        <v>0</v>
      </c>
      <c r="R1129" s="39">
        <f>IF((O1129 - MAX($O$15:O1129)) &lt; 0, O1129 - MAX($O$15:O1129), 0)</f>
        <v>-4513.5999999999913</v>
      </c>
    </row>
    <row r="1130" spans="1:18" x14ac:dyDescent="0.25">
      <c r="A1130" s="2">
        <v>1116</v>
      </c>
      <c r="B1130" t="s">
        <v>1116</v>
      </c>
      <c r="C1130" s="8">
        <v>200.25</v>
      </c>
      <c r="D1130" s="8">
        <v>113.99</v>
      </c>
      <c r="E1130" s="17">
        <f t="shared" si="187"/>
        <v>0.56345586069978137</v>
      </c>
      <c r="F1130" s="2">
        <f>+IF(A1130&gt;$C$3,AVERAGE(INDEX($E$15:$E$2531,A1130-$C$3):E1129),"")</f>
        <v>0.56007750605245987</v>
      </c>
      <c r="G1130" s="2">
        <f>+IF(A1130&gt;$C$3,STDEVA(INDEX($E$15:$E$2531,A1130-$C$3):E1129),"")</f>
        <v>5.2943107823889314E-3</v>
      </c>
      <c r="H1130">
        <f t="shared" si="188"/>
        <v>0.6381103766252838</v>
      </c>
      <c r="I1130" s="2" t="str">
        <f t="shared" si="189"/>
        <v/>
      </c>
      <c r="J1130" t="str">
        <f t="shared" si="190"/>
        <v/>
      </c>
      <c r="K1130" t="str">
        <f t="shared" si="191"/>
        <v/>
      </c>
      <c r="L1130" s="37" t="str">
        <f t="shared" si="192"/>
        <v/>
      </c>
      <c r="M1130" t="str">
        <f t="shared" si="193"/>
        <v/>
      </c>
      <c r="N1130" s="39">
        <f t="shared" si="194"/>
        <v>0</v>
      </c>
      <c r="O1130" s="40">
        <f t="shared" si="197"/>
        <v>-2948.8499999999976</v>
      </c>
      <c r="P1130" s="39">
        <f t="shared" si="195"/>
        <v>0</v>
      </c>
      <c r="Q1130" s="39">
        <f t="shared" si="196"/>
        <v>0</v>
      </c>
      <c r="R1130" s="39">
        <f>IF((O1130 - MAX($O$15:O1130)) &lt; 0, O1130 - MAX($O$15:O1130), 0)</f>
        <v>-4513.5999999999913</v>
      </c>
    </row>
    <row r="1131" spans="1:18" x14ac:dyDescent="0.25">
      <c r="A1131" s="2">
        <v>1117</v>
      </c>
      <c r="B1131" t="s">
        <v>1117</v>
      </c>
      <c r="C1131" s="8">
        <v>199.29</v>
      </c>
      <c r="D1131" s="8">
        <v>112.87</v>
      </c>
      <c r="E1131" s="17">
        <f t="shared" si="187"/>
        <v>0.56852433637772448</v>
      </c>
      <c r="F1131" s="2">
        <f>+IF(A1131&gt;$C$3,AVERAGE(INDEX($E$15:$E$2531,A1131-$C$3):E1130),"")</f>
        <v>0.56019644988914685</v>
      </c>
      <c r="G1131" s="2">
        <f>+IF(A1131&gt;$C$3,STDEVA(INDEX($E$15:$E$2531,A1131-$C$3):E1130),"")</f>
        <v>5.3642048147929415E-3</v>
      </c>
      <c r="H1131">
        <f t="shared" si="188"/>
        <v>1.5524922660692788</v>
      </c>
      <c r="I1131" s="2" t="str">
        <f t="shared" si="189"/>
        <v/>
      </c>
      <c r="J1131" t="str">
        <f t="shared" si="190"/>
        <v/>
      </c>
      <c r="K1131" t="str">
        <f t="shared" si="191"/>
        <v/>
      </c>
      <c r="L1131" s="37" t="str">
        <f t="shared" si="192"/>
        <v/>
      </c>
      <c r="M1131" t="str">
        <f t="shared" si="193"/>
        <v/>
      </c>
      <c r="N1131" s="39">
        <f t="shared" si="194"/>
        <v>0</v>
      </c>
      <c r="O1131" s="40">
        <f t="shared" si="197"/>
        <v>-2948.8499999999976</v>
      </c>
      <c r="P1131" s="39">
        <f t="shared" si="195"/>
        <v>0</v>
      </c>
      <c r="Q1131" s="39">
        <f t="shared" si="196"/>
        <v>0</v>
      </c>
      <c r="R1131" s="39">
        <f>IF((O1131 - MAX($O$15:O1131)) &lt; 0, O1131 - MAX($O$15:O1131), 0)</f>
        <v>-4513.5999999999913</v>
      </c>
    </row>
    <row r="1132" spans="1:18" x14ac:dyDescent="0.25">
      <c r="A1132" s="2">
        <v>1118</v>
      </c>
      <c r="B1132" t="s">
        <v>1118</v>
      </c>
      <c r="C1132" s="8">
        <v>202.35</v>
      </c>
      <c r="D1132" s="8">
        <v>115.57</v>
      </c>
      <c r="E1132" s="17">
        <f t="shared" si="187"/>
        <v>0.56012246433452462</v>
      </c>
      <c r="F1132" s="2">
        <f>+IF(A1132&gt;$C$3,AVERAGE(INDEX($E$15:$E$2531,A1132-$C$3):E1131),"")</f>
        <v>0.56039553114185592</v>
      </c>
      <c r="G1132" s="2">
        <f>+IF(A1132&gt;$C$3,STDEVA(INDEX($E$15:$E$2531,A1132-$C$3):E1131),"")</f>
        <v>5.6620801680602956E-3</v>
      </c>
      <c r="H1132">
        <f t="shared" si="188"/>
        <v>-4.8227294426466609E-2</v>
      </c>
      <c r="I1132" s="2" t="str">
        <f t="shared" si="189"/>
        <v/>
      </c>
      <c r="J1132" t="str">
        <f t="shared" si="190"/>
        <v/>
      </c>
      <c r="K1132" t="str">
        <f t="shared" si="191"/>
        <v/>
      </c>
      <c r="L1132" s="37" t="str">
        <f t="shared" si="192"/>
        <v/>
      </c>
      <c r="M1132" t="str">
        <f t="shared" si="193"/>
        <v/>
      </c>
      <c r="N1132" s="39">
        <f t="shared" si="194"/>
        <v>0</v>
      </c>
      <c r="O1132" s="40">
        <f t="shared" si="197"/>
        <v>-2948.8499999999976</v>
      </c>
      <c r="P1132" s="39">
        <f t="shared" si="195"/>
        <v>0</v>
      </c>
      <c r="Q1132" s="39">
        <f t="shared" si="196"/>
        <v>0</v>
      </c>
      <c r="R1132" s="39">
        <f>IF((O1132 - MAX($O$15:O1132)) &lt; 0, O1132 - MAX($O$15:O1132), 0)</f>
        <v>-4513.5999999999913</v>
      </c>
    </row>
    <row r="1133" spans="1:18" x14ac:dyDescent="0.25">
      <c r="A1133" s="2">
        <v>1119</v>
      </c>
      <c r="B1133" t="s">
        <v>1119</v>
      </c>
      <c r="C1133" s="8">
        <v>203.27</v>
      </c>
      <c r="D1133" s="8">
        <v>115.42</v>
      </c>
      <c r="E1133" s="17">
        <f t="shared" si="187"/>
        <v>0.56595749528805028</v>
      </c>
      <c r="F1133" s="2">
        <f>+IF(A1133&gt;$C$3,AVERAGE(INDEX($E$15:$E$2531,A1133-$C$3):E1132),"")</f>
        <v>0.55965266512158895</v>
      </c>
      <c r="G1133" s="2">
        <f>+IF(A1133&gt;$C$3,STDEVA(INDEX($E$15:$E$2531,A1133-$C$3):E1132),"")</f>
        <v>5.129060079756359E-3</v>
      </c>
      <c r="H1133">
        <f t="shared" si="188"/>
        <v>1.2292369495427748</v>
      </c>
      <c r="I1133" s="2" t="str">
        <f t="shared" si="189"/>
        <v/>
      </c>
      <c r="J1133" t="str">
        <f t="shared" si="190"/>
        <v/>
      </c>
      <c r="K1133" t="str">
        <f t="shared" si="191"/>
        <v/>
      </c>
      <c r="L1133" s="37" t="str">
        <f t="shared" si="192"/>
        <v/>
      </c>
      <c r="M1133" t="str">
        <f t="shared" si="193"/>
        <v/>
      </c>
      <c r="N1133" s="39">
        <f t="shared" si="194"/>
        <v>0</v>
      </c>
      <c r="O1133" s="40">
        <f t="shared" si="197"/>
        <v>-2948.8499999999976</v>
      </c>
      <c r="P1133" s="39">
        <f t="shared" si="195"/>
        <v>0</v>
      </c>
      <c r="Q1133" s="39">
        <f t="shared" si="196"/>
        <v>0</v>
      </c>
      <c r="R1133" s="39">
        <f>IF((O1133 - MAX($O$15:O1133)) &lt; 0, O1133 - MAX($O$15:O1133), 0)</f>
        <v>-4513.5999999999913</v>
      </c>
    </row>
    <row r="1134" spans="1:18" x14ac:dyDescent="0.25">
      <c r="A1134" s="2">
        <v>1120</v>
      </c>
      <c r="B1134" t="s">
        <v>1120</v>
      </c>
      <c r="C1134" s="8">
        <v>203.37</v>
      </c>
      <c r="D1134" s="8">
        <v>115.64</v>
      </c>
      <c r="E1134" s="17">
        <f t="shared" si="187"/>
        <v>0.56454506296283868</v>
      </c>
      <c r="F1134" s="2">
        <f>+IF(A1134&gt;$C$3,AVERAGE(INDEX($E$15:$E$2531,A1134-$C$3):E1133),"")</f>
        <v>0.56021865282120065</v>
      </c>
      <c r="G1134" s="2">
        <f>+IF(A1134&gt;$C$3,STDEVA(INDEX($E$15:$E$2531,A1134-$C$3):E1133),"")</f>
        <v>5.5436843047560469E-3</v>
      </c>
      <c r="H1134">
        <f t="shared" si="188"/>
        <v>0.78042144967135241</v>
      </c>
      <c r="I1134" s="2" t="str">
        <f t="shared" si="189"/>
        <v/>
      </c>
      <c r="J1134" t="str">
        <f t="shared" si="190"/>
        <v/>
      </c>
      <c r="K1134" t="str">
        <f t="shared" si="191"/>
        <v/>
      </c>
      <c r="L1134" s="37" t="str">
        <f t="shared" si="192"/>
        <v/>
      </c>
      <c r="M1134" t="str">
        <f t="shared" si="193"/>
        <v/>
      </c>
      <c r="N1134" s="39">
        <f t="shared" si="194"/>
        <v>0</v>
      </c>
      <c r="O1134" s="40">
        <f t="shared" si="197"/>
        <v>-2948.8499999999976</v>
      </c>
      <c r="P1134" s="39">
        <f t="shared" si="195"/>
        <v>0</v>
      </c>
      <c r="Q1134" s="39">
        <f t="shared" si="196"/>
        <v>0</v>
      </c>
      <c r="R1134" s="39">
        <f>IF((O1134 - MAX($O$15:O1134)) &lt; 0, O1134 - MAX($O$15:O1134), 0)</f>
        <v>-4513.5999999999913</v>
      </c>
    </row>
    <row r="1135" spans="1:18" x14ac:dyDescent="0.25">
      <c r="A1135" s="2">
        <v>1121</v>
      </c>
      <c r="B1135" t="s">
        <v>1121</v>
      </c>
      <c r="C1135" s="8">
        <v>203.09</v>
      </c>
      <c r="D1135" s="8">
        <v>115.48</v>
      </c>
      <c r="E1135" s="17">
        <f t="shared" si="187"/>
        <v>0.56455187575028398</v>
      </c>
      <c r="F1135" s="2">
        <f>+IF(A1135&gt;$C$3,AVERAGE(INDEX($E$15:$E$2531,A1135-$C$3):E1134),"")</f>
        <v>0.56024126726278445</v>
      </c>
      <c r="G1135" s="2">
        <f>+IF(A1135&gt;$C$3,STDEVA(INDEX($E$15:$E$2531,A1135-$C$3):E1134),"")</f>
        <v>5.5629866808300987E-3</v>
      </c>
      <c r="H1135">
        <f t="shared" si="188"/>
        <v>0.7748730555753035</v>
      </c>
      <c r="I1135" s="2" t="str">
        <f t="shared" si="189"/>
        <v/>
      </c>
      <c r="J1135" t="str">
        <f t="shared" si="190"/>
        <v/>
      </c>
      <c r="K1135" t="str">
        <f t="shared" si="191"/>
        <v/>
      </c>
      <c r="L1135" s="37" t="str">
        <f t="shared" si="192"/>
        <v/>
      </c>
      <c r="M1135" t="str">
        <f t="shared" si="193"/>
        <v/>
      </c>
      <c r="N1135" s="39">
        <f t="shared" si="194"/>
        <v>0</v>
      </c>
      <c r="O1135" s="40">
        <f t="shared" si="197"/>
        <v>-2948.8499999999976</v>
      </c>
      <c r="P1135" s="39">
        <f t="shared" si="195"/>
        <v>0</v>
      </c>
      <c r="Q1135" s="39">
        <f t="shared" si="196"/>
        <v>0</v>
      </c>
      <c r="R1135" s="39">
        <f>IF((O1135 - MAX($O$15:O1135)) &lt; 0, O1135 - MAX($O$15:O1135), 0)</f>
        <v>-4513.5999999999913</v>
      </c>
    </row>
    <row r="1136" spans="1:18" x14ac:dyDescent="0.25">
      <c r="A1136" s="2">
        <v>1122</v>
      </c>
      <c r="B1136" t="s">
        <v>1122</v>
      </c>
      <c r="C1136" s="8">
        <v>201.85</v>
      </c>
      <c r="D1136" s="8">
        <v>113.72</v>
      </c>
      <c r="E1136" s="17">
        <f t="shared" si="187"/>
        <v>0.57378556051615071</v>
      </c>
      <c r="F1136" s="2">
        <f>+IF(A1136&gt;$C$3,AVERAGE(INDEX($E$15:$E$2531,A1136-$C$3):E1135),"")</f>
        <v>0.56130671218243777</v>
      </c>
      <c r="G1136" s="2">
        <f>+IF(A1136&gt;$C$3,STDEVA(INDEX($E$15:$E$2531,A1136-$C$3):E1135),"")</f>
        <v>5.3394509785717791E-3</v>
      </c>
      <c r="H1136">
        <f t="shared" si="188"/>
        <v>2.3371032684433097</v>
      </c>
      <c r="I1136" s="2" t="str">
        <f t="shared" si="189"/>
        <v>Sell</v>
      </c>
      <c r="J1136">
        <f t="shared" si="190"/>
        <v>113.72</v>
      </c>
      <c r="K1136">
        <f t="shared" si="191"/>
        <v>201.85</v>
      </c>
      <c r="L1136" s="37" t="str">
        <f t="shared" si="192"/>
        <v/>
      </c>
      <c r="M1136" t="str">
        <f t="shared" si="193"/>
        <v>Short</v>
      </c>
      <c r="N1136" s="39">
        <f t="shared" si="194"/>
        <v>0</v>
      </c>
      <c r="O1136" s="40">
        <f t="shared" si="197"/>
        <v>-2948.8499999999976</v>
      </c>
      <c r="P1136" s="39">
        <f t="shared" si="195"/>
        <v>3.75</v>
      </c>
      <c r="Q1136" s="39">
        <f t="shared" si="196"/>
        <v>3944.625</v>
      </c>
      <c r="R1136" s="39">
        <f>IF((O1136 - MAX($O$15:O1136)) &lt; 0, O1136 - MAX($O$15:O1136), 0)</f>
        <v>-4513.5999999999913</v>
      </c>
    </row>
    <row r="1137" spans="1:18" x14ac:dyDescent="0.25">
      <c r="A1137" s="2">
        <v>1123</v>
      </c>
      <c r="B1137" t="s">
        <v>1123</v>
      </c>
      <c r="C1137" s="8">
        <v>205.26</v>
      </c>
      <c r="D1137" s="8">
        <v>114.72</v>
      </c>
      <c r="E1137" s="17">
        <f t="shared" si="187"/>
        <v>0.58178309136625805</v>
      </c>
      <c r="F1137" s="2">
        <f>+IF(A1137&gt;$C$3,AVERAGE(INDEX($E$15:$E$2531,A1137-$C$3):E1136),"")</f>
        <v>0.56339488196432486</v>
      </c>
      <c r="G1137" s="2">
        <f>+IF(A1137&gt;$C$3,STDEVA(INDEX($E$15:$E$2531,A1137-$C$3):E1136),"")</f>
        <v>6.1713075261608406E-3</v>
      </c>
      <c r="H1137">
        <f t="shared" si="188"/>
        <v>2.979629409810415</v>
      </c>
      <c r="I1137" s="2" t="str">
        <f t="shared" si="189"/>
        <v>Sell</v>
      </c>
      <c r="J1137" t="str">
        <f t="shared" si="190"/>
        <v/>
      </c>
      <c r="K1137" t="str">
        <f t="shared" si="191"/>
        <v/>
      </c>
      <c r="L1137" s="37">
        <f t="shared" si="192"/>
        <v>-602.49999999999909</v>
      </c>
      <c r="M1137" t="str">
        <f t="shared" si="193"/>
        <v>SL</v>
      </c>
      <c r="N1137" s="39">
        <f t="shared" si="194"/>
        <v>-602.49999999999909</v>
      </c>
      <c r="O1137" s="40">
        <f t="shared" si="197"/>
        <v>-3551.3499999999967</v>
      </c>
      <c r="P1137" s="39">
        <f t="shared" si="195"/>
        <v>3.75</v>
      </c>
      <c r="Q1137" s="39">
        <f t="shared" si="196"/>
        <v>0</v>
      </c>
      <c r="R1137" s="39">
        <f>IF((O1137 - MAX($O$15:O1137)) &lt; 0, O1137 - MAX($O$15:O1137), 0)</f>
        <v>-5116.0999999999894</v>
      </c>
    </row>
    <row r="1138" spans="1:18" x14ac:dyDescent="0.25">
      <c r="A1138" s="2">
        <v>1124</v>
      </c>
      <c r="B1138" t="s">
        <v>1124</v>
      </c>
      <c r="C1138" s="8">
        <v>207.51</v>
      </c>
      <c r="D1138" s="8">
        <v>115.85</v>
      </c>
      <c r="E1138" s="17">
        <f t="shared" si="187"/>
        <v>0.58288328040221782</v>
      </c>
      <c r="F1138" s="2">
        <f>+IF(A1138&gt;$C$3,AVERAGE(INDEX($E$15:$E$2531,A1138-$C$3):E1137),"")</f>
        <v>0.56652644137251296</v>
      </c>
      <c r="G1138" s="2">
        <f>+IF(A1138&gt;$C$3,STDEVA(INDEX($E$15:$E$2531,A1138-$C$3):E1137),"")</f>
        <v>7.5712314550787042E-3</v>
      </c>
      <c r="H1138">
        <f t="shared" si="188"/>
        <v>2.1603934745295446</v>
      </c>
      <c r="I1138" s="2" t="str">
        <f t="shared" si="189"/>
        <v>Sell</v>
      </c>
      <c r="J1138">
        <f t="shared" si="190"/>
        <v>115.85</v>
      </c>
      <c r="K1138">
        <f t="shared" si="191"/>
        <v>207.51</v>
      </c>
      <c r="L1138" s="37" t="str">
        <f t="shared" si="192"/>
        <v/>
      </c>
      <c r="M1138" t="str">
        <f t="shared" si="193"/>
        <v>Short</v>
      </c>
      <c r="N1138" s="39">
        <f t="shared" si="194"/>
        <v>0</v>
      </c>
      <c r="O1138" s="40">
        <f t="shared" si="197"/>
        <v>-3551.3499999999967</v>
      </c>
      <c r="P1138" s="39">
        <f t="shared" si="195"/>
        <v>3.75</v>
      </c>
      <c r="Q1138" s="39">
        <f t="shared" si="196"/>
        <v>4042</v>
      </c>
      <c r="R1138" s="39">
        <f>IF((O1138 - MAX($O$15:O1138)) &lt; 0, O1138 - MAX($O$15:O1138), 0)</f>
        <v>-5116.0999999999894</v>
      </c>
    </row>
    <row r="1139" spans="1:18" x14ac:dyDescent="0.25">
      <c r="A1139" s="2">
        <v>1125</v>
      </c>
      <c r="B1139" t="s">
        <v>1125</v>
      </c>
      <c r="C1139" s="8">
        <v>207</v>
      </c>
      <c r="D1139" s="8">
        <v>115.06</v>
      </c>
      <c r="E1139" s="17">
        <f t="shared" si="187"/>
        <v>0.58726506183022165</v>
      </c>
      <c r="F1139" s="2">
        <f>+IF(A1139&gt;$C$3,AVERAGE(INDEX($E$15:$E$2531,A1139-$C$3):E1138),"")</f>
        <v>0.56951211418864789</v>
      </c>
      <c r="G1139" s="2">
        <f>+IF(A1139&gt;$C$3,STDEVA(INDEX($E$15:$E$2531,A1139-$C$3):E1138),"")</f>
        <v>8.180446387578047E-3</v>
      </c>
      <c r="H1139">
        <f t="shared" si="188"/>
        <v>2.1701685703278355</v>
      </c>
      <c r="I1139" s="2" t="str">
        <f t="shared" si="189"/>
        <v>Sell</v>
      </c>
      <c r="J1139">
        <f t="shared" si="190"/>
        <v>115.85</v>
      </c>
      <c r="K1139">
        <f t="shared" si="191"/>
        <v>207.51</v>
      </c>
      <c r="L1139" s="37">
        <f t="shared" si="192"/>
        <v>-70.000000000000284</v>
      </c>
      <c r="M1139" t="str">
        <f t="shared" si="193"/>
        <v>Short</v>
      </c>
      <c r="N1139" s="39">
        <f t="shared" si="194"/>
        <v>0</v>
      </c>
      <c r="O1139" s="40">
        <f t="shared" si="197"/>
        <v>-3551.3499999999967</v>
      </c>
      <c r="P1139" s="39">
        <f t="shared" si="195"/>
        <v>0</v>
      </c>
      <c r="Q1139" s="39">
        <f t="shared" si="196"/>
        <v>0</v>
      </c>
      <c r="R1139" s="39">
        <f>IF((O1139 - MAX($O$15:O1139)) &lt; 0, O1139 - MAX($O$15:O1139), 0)</f>
        <v>-5116.0999999999894</v>
      </c>
    </row>
    <row r="1140" spans="1:18" x14ac:dyDescent="0.25">
      <c r="A1140" s="2">
        <v>1126</v>
      </c>
      <c r="B1140" t="s">
        <v>1126</v>
      </c>
      <c r="C1140" s="8">
        <v>206.6</v>
      </c>
      <c r="D1140" s="8">
        <v>113.8</v>
      </c>
      <c r="E1140" s="17">
        <f t="shared" si="187"/>
        <v>0.59634203499330751</v>
      </c>
      <c r="F1140" s="2">
        <f>+IF(A1140&gt;$C$3,AVERAGE(INDEX($E$15:$E$2531,A1140-$C$3):E1139),"")</f>
        <v>0.57215758098091885</v>
      </c>
      <c r="G1140" s="2">
        <f>+IF(A1140&gt;$C$3,STDEVA(INDEX($E$15:$E$2531,A1140-$C$3):E1139),"")</f>
        <v>9.6880088092334681E-3</v>
      </c>
      <c r="H1140">
        <f t="shared" si="188"/>
        <v>2.4963286562393394</v>
      </c>
      <c r="I1140" s="2" t="str">
        <f t="shared" si="189"/>
        <v>Sell</v>
      </c>
      <c r="J1140" t="str">
        <f t="shared" si="190"/>
        <v/>
      </c>
      <c r="K1140" t="str">
        <f t="shared" si="191"/>
        <v/>
      </c>
      <c r="L1140" s="37">
        <f t="shared" si="192"/>
        <v>-285.00000000000017</v>
      </c>
      <c r="M1140" t="str">
        <f t="shared" si="193"/>
        <v>SL</v>
      </c>
      <c r="N1140" s="39">
        <f t="shared" si="194"/>
        <v>-285.00000000000017</v>
      </c>
      <c r="O1140" s="40">
        <f t="shared" si="197"/>
        <v>-3836.3499999999967</v>
      </c>
      <c r="P1140" s="39">
        <f t="shared" si="195"/>
        <v>3.75</v>
      </c>
      <c r="Q1140" s="39">
        <f t="shared" si="196"/>
        <v>0</v>
      </c>
      <c r="R1140" s="39">
        <f>IF((O1140 - MAX($O$15:O1140)) &lt; 0, O1140 - MAX($O$15:O1140), 0)</f>
        <v>-5401.0999999999894</v>
      </c>
    </row>
    <row r="1141" spans="1:18" x14ac:dyDescent="0.25">
      <c r="A1141" s="2">
        <v>1127</v>
      </c>
      <c r="B1141" t="s">
        <v>1127</v>
      </c>
      <c r="C1141" s="8">
        <v>208.95</v>
      </c>
      <c r="D1141" s="8">
        <v>117.12</v>
      </c>
      <c r="E1141" s="17">
        <f t="shared" si="187"/>
        <v>0.57889593868092282</v>
      </c>
      <c r="F1141" s="2">
        <f>+IF(A1141&gt;$C$3,AVERAGE(INDEX($E$15:$E$2531,A1141-$C$3):E1140),"")</f>
        <v>0.57524843638265044</v>
      </c>
      <c r="G1141" s="2">
        <f>+IF(A1141&gt;$C$3,STDEVA(INDEX($E$15:$E$2531,A1141-$C$3):E1140),"")</f>
        <v>1.2432653492935786E-2</v>
      </c>
      <c r="H1141">
        <f t="shared" si="188"/>
        <v>0.29338083783521202</v>
      </c>
      <c r="I1141" s="2" t="str">
        <f t="shared" si="189"/>
        <v/>
      </c>
      <c r="J1141" t="str">
        <f t="shared" si="190"/>
        <v/>
      </c>
      <c r="K1141" t="str">
        <f t="shared" si="191"/>
        <v/>
      </c>
      <c r="L1141" s="37" t="str">
        <f t="shared" si="192"/>
        <v/>
      </c>
      <c r="M1141" t="str">
        <f t="shared" si="193"/>
        <v/>
      </c>
      <c r="N1141" s="39">
        <f t="shared" si="194"/>
        <v>0</v>
      </c>
      <c r="O1141" s="40">
        <f t="shared" si="197"/>
        <v>-3836.3499999999967</v>
      </c>
      <c r="P1141" s="39">
        <f t="shared" si="195"/>
        <v>0</v>
      </c>
      <c r="Q1141" s="39">
        <f t="shared" si="196"/>
        <v>0</v>
      </c>
      <c r="R1141" s="39">
        <f>IF((O1141 - MAX($O$15:O1141)) &lt; 0, O1141 - MAX($O$15:O1141), 0)</f>
        <v>-5401.0999999999894</v>
      </c>
    </row>
    <row r="1142" spans="1:18" x14ac:dyDescent="0.25">
      <c r="A1142" s="2">
        <v>1128</v>
      </c>
      <c r="B1142" t="s">
        <v>1128</v>
      </c>
      <c r="C1142" s="8">
        <v>208.83</v>
      </c>
      <c r="D1142" s="8">
        <v>115.87</v>
      </c>
      <c r="E1142" s="17">
        <f t="shared" si="187"/>
        <v>0.58905165083971378</v>
      </c>
      <c r="F1142" s="2">
        <f>+IF(A1142&gt;$C$3,AVERAGE(INDEX($E$15:$E$2531,A1142-$C$3):E1141),"")</f>
        <v>0.57733437797669451</v>
      </c>
      <c r="G1142" s="2">
        <f>+IF(A1142&gt;$C$3,STDEVA(INDEX($E$15:$E$2531,A1142-$C$3):E1141),"")</f>
        <v>1.1078785214400843E-2</v>
      </c>
      <c r="H1142">
        <f t="shared" si="188"/>
        <v>1.0576315576358031</v>
      </c>
      <c r="I1142" s="2" t="str">
        <f t="shared" si="189"/>
        <v/>
      </c>
      <c r="J1142" t="str">
        <f t="shared" si="190"/>
        <v/>
      </c>
      <c r="K1142" t="str">
        <f t="shared" si="191"/>
        <v/>
      </c>
      <c r="L1142" s="37" t="str">
        <f t="shared" si="192"/>
        <v/>
      </c>
      <c r="M1142" t="str">
        <f t="shared" si="193"/>
        <v/>
      </c>
      <c r="N1142" s="39">
        <f t="shared" si="194"/>
        <v>0</v>
      </c>
      <c r="O1142" s="40">
        <f t="shared" si="197"/>
        <v>-3836.3499999999967</v>
      </c>
      <c r="P1142" s="39">
        <f t="shared" si="195"/>
        <v>0</v>
      </c>
      <c r="Q1142" s="39">
        <f t="shared" si="196"/>
        <v>0</v>
      </c>
      <c r="R1142" s="39">
        <f>IF((O1142 - MAX($O$15:O1142)) &lt; 0, O1142 - MAX($O$15:O1142), 0)</f>
        <v>-5401.0999999999894</v>
      </c>
    </row>
    <row r="1143" spans="1:18" x14ac:dyDescent="0.25">
      <c r="A1143" s="2">
        <v>1129</v>
      </c>
      <c r="B1143" t="s">
        <v>1129</v>
      </c>
      <c r="C1143" s="8">
        <v>207.93</v>
      </c>
      <c r="D1143" s="8">
        <v>115.34</v>
      </c>
      <c r="E1143" s="17">
        <f t="shared" si="187"/>
        <v>0.58931719641073654</v>
      </c>
      <c r="F1143" s="2">
        <f>+IF(A1143&gt;$C$3,AVERAGE(INDEX($E$15:$E$2531,A1143-$C$3):E1142),"")</f>
        <v>0.57990039526021275</v>
      </c>
      <c r="G1143" s="2">
        <f>+IF(A1143&gt;$C$3,STDEVA(INDEX($E$15:$E$2531,A1143-$C$3):E1142),"")</f>
        <v>1.0784925103796843E-2</v>
      </c>
      <c r="H1143">
        <f t="shared" si="188"/>
        <v>0.87314478866511513</v>
      </c>
      <c r="I1143" s="2" t="str">
        <f t="shared" si="189"/>
        <v/>
      </c>
      <c r="J1143" t="str">
        <f t="shared" si="190"/>
        <v/>
      </c>
      <c r="K1143" t="str">
        <f t="shared" si="191"/>
        <v/>
      </c>
      <c r="L1143" s="37" t="str">
        <f t="shared" si="192"/>
        <v/>
      </c>
      <c r="M1143" t="str">
        <f t="shared" si="193"/>
        <v/>
      </c>
      <c r="N1143" s="39">
        <f t="shared" si="194"/>
        <v>0</v>
      </c>
      <c r="O1143" s="40">
        <f t="shared" si="197"/>
        <v>-3836.3499999999967</v>
      </c>
      <c r="P1143" s="39">
        <f t="shared" si="195"/>
        <v>0</v>
      </c>
      <c r="Q1143" s="39">
        <f t="shared" si="196"/>
        <v>0</v>
      </c>
      <c r="R1143" s="39">
        <f>IF((O1143 - MAX($O$15:O1143)) &lt; 0, O1143 - MAX($O$15:O1143), 0)</f>
        <v>-5401.0999999999894</v>
      </c>
    </row>
    <row r="1144" spans="1:18" x14ac:dyDescent="0.25">
      <c r="A1144" s="2">
        <v>1130</v>
      </c>
      <c r="B1144" t="s">
        <v>1130</v>
      </c>
      <c r="C1144" s="8">
        <v>210.39</v>
      </c>
      <c r="D1144" s="8">
        <v>117.74</v>
      </c>
      <c r="E1144" s="17">
        <f t="shared" si="187"/>
        <v>0.58048414761681344</v>
      </c>
      <c r="F1144" s="2">
        <f>+IF(A1144&gt;$C$3,AVERAGE(INDEX($E$15:$E$2531,A1144-$C$3):E1143),"")</f>
        <v>0.58265285453220139</v>
      </c>
      <c r="G1144" s="2">
        <f>+IF(A1144&gt;$C$3,STDEVA(INDEX($E$15:$E$2531,A1144-$C$3):E1143),"")</f>
        <v>9.4553060599999739E-3</v>
      </c>
      <c r="H1144">
        <f t="shared" si="188"/>
        <v>-0.22936401017863597</v>
      </c>
      <c r="I1144" s="2" t="str">
        <f t="shared" si="189"/>
        <v/>
      </c>
      <c r="J1144" t="str">
        <f t="shared" si="190"/>
        <v/>
      </c>
      <c r="K1144" t="str">
        <f t="shared" si="191"/>
        <v/>
      </c>
      <c r="L1144" s="37" t="str">
        <f t="shared" si="192"/>
        <v/>
      </c>
      <c r="M1144" t="str">
        <f t="shared" si="193"/>
        <v/>
      </c>
      <c r="N1144" s="39">
        <f t="shared" si="194"/>
        <v>0</v>
      </c>
      <c r="O1144" s="40">
        <f t="shared" si="197"/>
        <v>-3836.3499999999967</v>
      </c>
      <c r="P1144" s="39">
        <f t="shared" si="195"/>
        <v>0</v>
      </c>
      <c r="Q1144" s="39">
        <f t="shared" si="196"/>
        <v>0</v>
      </c>
      <c r="R1144" s="39">
        <f>IF((O1144 - MAX($O$15:O1144)) &lt; 0, O1144 - MAX($O$15:O1144), 0)</f>
        <v>-5401.0999999999894</v>
      </c>
    </row>
    <row r="1145" spans="1:18" x14ac:dyDescent="0.25">
      <c r="A1145" s="2">
        <v>1131</v>
      </c>
      <c r="B1145" t="s">
        <v>1131</v>
      </c>
      <c r="C1145" s="8">
        <v>211</v>
      </c>
      <c r="D1145" s="8">
        <v>118.35</v>
      </c>
      <c r="E1145" s="17">
        <f t="shared" si="187"/>
        <v>0.57821179751607366</v>
      </c>
      <c r="F1145" s="2">
        <f>+IF(A1145&gt;$C$3,AVERAGE(INDEX($E$15:$E$2531,A1145-$C$3):E1144),"")</f>
        <v>0.58442310696181587</v>
      </c>
      <c r="G1145" s="2">
        <f>+IF(A1145&gt;$C$3,STDEVA(INDEX($E$15:$E$2531,A1145-$C$3):E1144),"")</f>
        <v>6.7460749268241455E-3</v>
      </c>
      <c r="H1145">
        <f t="shared" si="188"/>
        <v>-0.92072938903249357</v>
      </c>
      <c r="I1145" s="2" t="str">
        <f t="shared" si="189"/>
        <v/>
      </c>
      <c r="J1145" t="str">
        <f t="shared" si="190"/>
        <v/>
      </c>
      <c r="K1145" t="str">
        <f t="shared" si="191"/>
        <v/>
      </c>
      <c r="L1145" s="37" t="str">
        <f t="shared" si="192"/>
        <v/>
      </c>
      <c r="M1145" t="str">
        <f t="shared" si="193"/>
        <v/>
      </c>
      <c r="N1145" s="39">
        <f t="shared" si="194"/>
        <v>0</v>
      </c>
      <c r="O1145" s="40">
        <f t="shared" si="197"/>
        <v>-3836.3499999999967</v>
      </c>
      <c r="P1145" s="39">
        <f t="shared" si="195"/>
        <v>0</v>
      </c>
      <c r="Q1145" s="39">
        <f t="shared" si="196"/>
        <v>0</v>
      </c>
      <c r="R1145" s="39">
        <f>IF((O1145 - MAX($O$15:O1145)) &lt; 0, O1145 - MAX($O$15:O1145), 0)</f>
        <v>-5401.0999999999894</v>
      </c>
    </row>
    <row r="1146" spans="1:18" x14ac:dyDescent="0.25">
      <c r="A1146" s="2">
        <v>1132</v>
      </c>
      <c r="B1146" t="s">
        <v>1132</v>
      </c>
      <c r="C1146" s="8">
        <v>210.36</v>
      </c>
      <c r="D1146" s="8">
        <v>118.29</v>
      </c>
      <c r="E1146" s="17">
        <f t="shared" si="187"/>
        <v>0.57568111216349793</v>
      </c>
      <c r="F1146" s="2">
        <f>+IF(A1146&gt;$C$3,AVERAGE(INDEX($E$15:$E$2531,A1146-$C$3):E1145),"")</f>
        <v>0.58491491107291838</v>
      </c>
      <c r="G1146" s="2">
        <f>+IF(A1146&gt;$C$3,STDEVA(INDEX($E$15:$E$2531,A1146-$C$3):E1145),"")</f>
        <v>5.9929369306752503E-3</v>
      </c>
      <c r="H1146">
        <f t="shared" si="188"/>
        <v>-1.5407802578659928</v>
      </c>
      <c r="I1146" s="2" t="str">
        <f t="shared" si="189"/>
        <v/>
      </c>
      <c r="J1146" t="str">
        <f t="shared" si="190"/>
        <v/>
      </c>
      <c r="K1146" t="str">
        <f t="shared" si="191"/>
        <v/>
      </c>
      <c r="L1146" s="37" t="str">
        <f t="shared" si="192"/>
        <v/>
      </c>
      <c r="M1146" t="str">
        <f t="shared" si="193"/>
        <v/>
      </c>
      <c r="N1146" s="39">
        <f t="shared" si="194"/>
        <v>0</v>
      </c>
      <c r="O1146" s="40">
        <f t="shared" si="197"/>
        <v>-3836.3499999999967</v>
      </c>
      <c r="P1146" s="39">
        <f t="shared" si="195"/>
        <v>0</v>
      </c>
      <c r="Q1146" s="39">
        <f t="shared" si="196"/>
        <v>0</v>
      </c>
      <c r="R1146" s="39">
        <f>IF((O1146 - MAX($O$15:O1146)) &lt; 0, O1146 - MAX($O$15:O1146), 0)</f>
        <v>-5401.0999999999894</v>
      </c>
    </row>
    <row r="1147" spans="1:18" x14ac:dyDescent="0.25">
      <c r="A1147" s="2">
        <v>1133</v>
      </c>
      <c r="B1147" t="s">
        <v>1133</v>
      </c>
      <c r="C1147" s="8">
        <v>210.15</v>
      </c>
      <c r="D1147" s="8">
        <v>118.38</v>
      </c>
      <c r="E1147" s="17">
        <f t="shared" si="187"/>
        <v>0.57392177218854679</v>
      </c>
      <c r="F1147" s="2">
        <f>+IF(A1147&gt;$C$3,AVERAGE(INDEX($E$15:$E$2531,A1147-$C$3):E1146),"")</f>
        <v>0.58423691338372263</v>
      </c>
      <c r="G1147" s="2">
        <f>+IF(A1147&gt;$C$3,STDEVA(INDEX($E$15:$E$2531,A1147-$C$3):E1146),"")</f>
        <v>6.6955205573017967E-3</v>
      </c>
      <c r="H1147">
        <f t="shared" si="188"/>
        <v>-1.5406033193231967</v>
      </c>
      <c r="I1147" s="2" t="str">
        <f t="shared" si="189"/>
        <v/>
      </c>
      <c r="J1147" t="str">
        <f t="shared" si="190"/>
        <v/>
      </c>
      <c r="K1147" t="str">
        <f t="shared" si="191"/>
        <v/>
      </c>
      <c r="L1147" s="37" t="str">
        <f t="shared" si="192"/>
        <v/>
      </c>
      <c r="M1147" t="str">
        <f t="shared" si="193"/>
        <v/>
      </c>
      <c r="N1147" s="39">
        <f t="shared" si="194"/>
        <v>0</v>
      </c>
      <c r="O1147" s="40">
        <f t="shared" si="197"/>
        <v>-3836.3499999999967</v>
      </c>
      <c r="P1147" s="39">
        <f t="shared" si="195"/>
        <v>0</v>
      </c>
      <c r="Q1147" s="39">
        <f t="shared" si="196"/>
        <v>0</v>
      </c>
      <c r="R1147" s="39">
        <f>IF((O1147 - MAX($O$15:O1147)) &lt; 0, O1147 - MAX($O$15:O1147), 0)</f>
        <v>-5401.0999999999894</v>
      </c>
    </row>
    <row r="1148" spans="1:18" x14ac:dyDescent="0.25">
      <c r="A1148" s="2">
        <v>1134</v>
      </c>
      <c r="B1148" t="s">
        <v>1134</v>
      </c>
      <c r="C1148" s="8">
        <v>210.04</v>
      </c>
      <c r="D1148" s="8">
        <v>119.22</v>
      </c>
      <c r="E1148" s="17">
        <f t="shared" si="187"/>
        <v>0.56632746297787795</v>
      </c>
      <c r="F1148" s="2">
        <f>+IF(A1148&gt;$C$3,AVERAGE(INDEX($E$15:$E$2531,A1148-$C$3):E1147),"")</f>
        <v>0.58324119024887033</v>
      </c>
      <c r="G1148" s="2">
        <f>+IF(A1148&gt;$C$3,STDEVA(INDEX($E$15:$E$2531,A1148-$C$3):E1147),"")</f>
        <v>7.5356369906787344E-3</v>
      </c>
      <c r="H1148">
        <f t="shared" si="188"/>
        <v>-2.2444986789987302</v>
      </c>
      <c r="I1148" s="2" t="str">
        <f t="shared" si="189"/>
        <v>Buy</v>
      </c>
      <c r="J1148">
        <f t="shared" si="190"/>
        <v>210.04</v>
      </c>
      <c r="K1148">
        <f t="shared" si="191"/>
        <v>119.22</v>
      </c>
      <c r="L1148" s="37" t="str">
        <f t="shared" si="192"/>
        <v/>
      </c>
      <c r="M1148" t="str">
        <f t="shared" si="193"/>
        <v>Long</v>
      </c>
      <c r="N1148" s="39">
        <f t="shared" si="194"/>
        <v>0</v>
      </c>
      <c r="O1148" s="40">
        <f t="shared" si="197"/>
        <v>-3836.3499999999967</v>
      </c>
      <c r="P1148" s="39">
        <f t="shared" si="195"/>
        <v>3.75</v>
      </c>
      <c r="Q1148" s="39">
        <f t="shared" si="196"/>
        <v>4115.75</v>
      </c>
      <c r="R1148" s="39">
        <f>IF((O1148 - MAX($O$15:O1148)) &lt; 0, O1148 - MAX($O$15:O1148), 0)</f>
        <v>-5401.0999999999894</v>
      </c>
    </row>
    <row r="1149" spans="1:18" x14ac:dyDescent="0.25">
      <c r="A1149" s="2">
        <v>1135</v>
      </c>
      <c r="B1149" t="s">
        <v>1135</v>
      </c>
      <c r="C1149" s="8">
        <v>208.08</v>
      </c>
      <c r="D1149" s="8">
        <v>117.82</v>
      </c>
      <c r="E1149" s="17">
        <f t="shared" si="187"/>
        <v>0.56876458504685501</v>
      </c>
      <c r="F1149" s="2">
        <f>+IF(A1149&gt;$C$3,AVERAGE(INDEX($E$15:$E$2531,A1149-$C$3):E1148),"")</f>
        <v>0.58091479037638771</v>
      </c>
      <c r="G1149" s="2">
        <f>+IF(A1149&gt;$C$3,STDEVA(INDEX($E$15:$E$2531,A1149-$C$3):E1148),"")</f>
        <v>9.1887159007421303E-3</v>
      </c>
      <c r="H1149">
        <f t="shared" si="188"/>
        <v>-1.3222963318031618</v>
      </c>
      <c r="I1149" s="2" t="str">
        <f t="shared" si="189"/>
        <v/>
      </c>
      <c r="J1149">
        <f t="shared" si="190"/>
        <v>210.04</v>
      </c>
      <c r="K1149">
        <f t="shared" si="191"/>
        <v>119.22</v>
      </c>
      <c r="L1149" s="37">
        <f t="shared" si="192"/>
        <v>-139.99999999999346</v>
      </c>
      <c r="M1149" t="str">
        <f t="shared" si="193"/>
        <v>Long</v>
      </c>
      <c r="N1149" s="39">
        <f t="shared" si="194"/>
        <v>0</v>
      </c>
      <c r="O1149" s="40">
        <f t="shared" si="197"/>
        <v>-3836.3499999999967</v>
      </c>
      <c r="P1149" s="39">
        <f t="shared" si="195"/>
        <v>0</v>
      </c>
      <c r="Q1149" s="39">
        <f t="shared" si="196"/>
        <v>0</v>
      </c>
      <c r="R1149" s="39">
        <f>IF((O1149 - MAX($O$15:O1149)) &lt; 0, O1149 - MAX($O$15:O1149), 0)</f>
        <v>-5401.0999999999894</v>
      </c>
    </row>
    <row r="1150" spans="1:18" x14ac:dyDescent="0.25">
      <c r="A1150" s="2">
        <v>1136</v>
      </c>
      <c r="B1150" t="s">
        <v>1136</v>
      </c>
      <c r="C1150" s="8">
        <v>208.56</v>
      </c>
      <c r="D1150" s="8">
        <v>118.17</v>
      </c>
      <c r="E1150" s="17">
        <f t="shared" si="187"/>
        <v>0.56810250397432205</v>
      </c>
      <c r="F1150" s="2">
        <f>+IF(A1150&gt;$C$3,AVERAGE(INDEX($E$15:$E$2531,A1150-$C$3):E1149),"")</f>
        <v>0.57785062927122643</v>
      </c>
      <c r="G1150" s="2">
        <f>+IF(A1150&gt;$C$3,STDEVA(INDEX($E$15:$E$2531,A1150-$C$3):E1149),"")</f>
        <v>7.9103244466526591E-3</v>
      </c>
      <c r="H1150">
        <f t="shared" si="188"/>
        <v>-1.2323293896029022</v>
      </c>
      <c r="I1150" s="2" t="str">
        <f t="shared" si="189"/>
        <v/>
      </c>
      <c r="J1150">
        <f t="shared" si="190"/>
        <v>210.04</v>
      </c>
      <c r="K1150">
        <f t="shared" si="191"/>
        <v>119.22</v>
      </c>
      <c r="L1150" s="37">
        <f t="shared" si="192"/>
        <v>-107.49999999999812</v>
      </c>
      <c r="M1150" t="str">
        <f t="shared" si="193"/>
        <v>Long</v>
      </c>
      <c r="N1150" s="39">
        <f t="shared" si="194"/>
        <v>0</v>
      </c>
      <c r="O1150" s="40">
        <f t="shared" si="197"/>
        <v>-3836.3499999999967</v>
      </c>
      <c r="P1150" s="39">
        <f t="shared" si="195"/>
        <v>0</v>
      </c>
      <c r="Q1150" s="39">
        <f t="shared" si="196"/>
        <v>0</v>
      </c>
      <c r="R1150" s="39">
        <f>IF((O1150 - MAX($O$15:O1150)) &lt; 0, O1150 - MAX($O$15:O1150), 0)</f>
        <v>-5401.0999999999894</v>
      </c>
    </row>
    <row r="1151" spans="1:18" x14ac:dyDescent="0.25">
      <c r="A1151" s="2">
        <v>1137</v>
      </c>
      <c r="B1151" t="s">
        <v>1137</v>
      </c>
      <c r="C1151" s="8">
        <v>207.74</v>
      </c>
      <c r="D1151" s="8">
        <v>117.14</v>
      </c>
      <c r="E1151" s="17">
        <f t="shared" si="187"/>
        <v>0.5729174971380292</v>
      </c>
      <c r="F1151" s="2">
        <f>+IF(A1151&gt;$C$3,AVERAGE(INDEX($E$15:$E$2531,A1151-$C$3):E1150),"")</f>
        <v>0.57665135874827078</v>
      </c>
      <c r="G1151" s="2">
        <f>+IF(A1151&gt;$C$3,STDEVA(INDEX($E$15:$E$2531,A1151-$C$3):E1150),"")</f>
        <v>8.5262454351810128E-3</v>
      </c>
      <c r="H1151">
        <f t="shared" si="188"/>
        <v>-0.43792565421995905</v>
      </c>
      <c r="I1151" s="2" t="str">
        <f t="shared" si="189"/>
        <v/>
      </c>
      <c r="J1151">
        <f t="shared" si="190"/>
        <v>210.04</v>
      </c>
      <c r="K1151">
        <f t="shared" si="191"/>
        <v>119.22</v>
      </c>
      <c r="L1151" s="37">
        <f t="shared" si="192"/>
        <v>-54.999999999996135</v>
      </c>
      <c r="M1151" t="str">
        <f t="shared" si="193"/>
        <v>Long</v>
      </c>
      <c r="N1151" s="39">
        <f t="shared" si="194"/>
        <v>0</v>
      </c>
      <c r="O1151" s="40">
        <f t="shared" si="197"/>
        <v>-3836.3499999999967</v>
      </c>
      <c r="P1151" s="39">
        <f t="shared" si="195"/>
        <v>0</v>
      </c>
      <c r="Q1151" s="39">
        <f t="shared" si="196"/>
        <v>0</v>
      </c>
      <c r="R1151" s="39">
        <f>IF((O1151 - MAX($O$15:O1151)) &lt; 0, O1151 - MAX($O$15:O1151), 0)</f>
        <v>-5401.0999999999894</v>
      </c>
    </row>
    <row r="1152" spans="1:18" x14ac:dyDescent="0.25">
      <c r="A1152" s="2">
        <v>1138</v>
      </c>
      <c r="B1152" t="s">
        <v>1138</v>
      </c>
      <c r="C1152" s="8">
        <v>204.84</v>
      </c>
      <c r="D1152" s="8">
        <v>114.9</v>
      </c>
      <c r="E1152" s="17">
        <f t="shared" si="187"/>
        <v>0.57816700173963953</v>
      </c>
      <c r="F1152" s="2">
        <f>+IF(A1152&gt;$C$3,AVERAGE(INDEX($E$15:$E$2531,A1152-$C$3):E1151),"")</f>
        <v>0.57485867500363919</v>
      </c>
      <c r="G1152" s="2">
        <f>+IF(A1152&gt;$C$3,STDEVA(INDEX($E$15:$E$2531,A1152-$C$3):E1151),"")</f>
        <v>7.1835396329429308E-3</v>
      </c>
      <c r="H1152">
        <f t="shared" si="188"/>
        <v>0.4605426997059664</v>
      </c>
      <c r="I1152" s="2" t="str">
        <f t="shared" si="189"/>
        <v/>
      </c>
      <c r="J1152" t="str">
        <f t="shared" si="190"/>
        <v/>
      </c>
      <c r="K1152" t="str">
        <f t="shared" si="191"/>
        <v/>
      </c>
      <c r="L1152" s="37">
        <f t="shared" si="192"/>
        <v>-219.99999999999909</v>
      </c>
      <c r="M1152" t="str">
        <f t="shared" si="193"/>
        <v>SL</v>
      </c>
      <c r="N1152" s="39">
        <f t="shared" si="194"/>
        <v>-219.99999999999909</v>
      </c>
      <c r="O1152" s="40">
        <f t="shared" si="197"/>
        <v>-4056.3499999999958</v>
      </c>
      <c r="P1152" s="39">
        <f t="shared" si="195"/>
        <v>3.75</v>
      </c>
      <c r="Q1152" s="39">
        <f t="shared" si="196"/>
        <v>0</v>
      </c>
      <c r="R1152" s="39">
        <f>IF((O1152 - MAX($O$15:O1152)) &lt; 0, O1152 - MAX($O$15:O1152), 0)</f>
        <v>-5621.0999999999894</v>
      </c>
    </row>
    <row r="1153" spans="1:18" x14ac:dyDescent="0.25">
      <c r="A1153" s="2">
        <v>1139</v>
      </c>
      <c r="B1153" t="s">
        <v>1139</v>
      </c>
      <c r="C1153" s="8">
        <v>202.54</v>
      </c>
      <c r="D1153" s="8">
        <v>114.07</v>
      </c>
      <c r="E1153" s="17">
        <f t="shared" si="187"/>
        <v>0.57412510286433249</v>
      </c>
      <c r="F1153" s="2">
        <f>+IF(A1153&gt;$C$3,AVERAGE(INDEX($E$15:$E$2531,A1153-$C$3):E1152),"")</f>
        <v>0.57361976448462837</v>
      </c>
      <c r="G1153" s="2">
        <f>+IF(A1153&gt;$C$3,STDEVA(INDEX($E$15:$E$2531,A1153-$C$3):E1152),"")</f>
        <v>5.0113374500987337E-3</v>
      </c>
      <c r="H1153">
        <f t="shared" si="188"/>
        <v>0.10083902445926229</v>
      </c>
      <c r="I1153" s="2" t="str">
        <f t="shared" si="189"/>
        <v/>
      </c>
      <c r="J1153" t="str">
        <f t="shared" si="190"/>
        <v/>
      </c>
      <c r="K1153" t="str">
        <f t="shared" si="191"/>
        <v/>
      </c>
      <c r="L1153" s="37" t="str">
        <f t="shared" si="192"/>
        <v/>
      </c>
      <c r="M1153" t="str">
        <f t="shared" si="193"/>
        <v/>
      </c>
      <c r="N1153" s="39">
        <f t="shared" si="194"/>
        <v>0</v>
      </c>
      <c r="O1153" s="40">
        <f t="shared" si="197"/>
        <v>-4056.3499999999958</v>
      </c>
      <c r="P1153" s="39">
        <f t="shared" si="195"/>
        <v>0</v>
      </c>
      <c r="Q1153" s="39">
        <f t="shared" si="196"/>
        <v>0</v>
      </c>
      <c r="R1153" s="39">
        <f>IF((O1153 - MAX($O$15:O1153)) &lt; 0, O1153 - MAX($O$15:O1153), 0)</f>
        <v>-5621.0999999999894</v>
      </c>
    </row>
    <row r="1154" spans="1:18" x14ac:dyDescent="0.25">
      <c r="A1154" s="2">
        <v>1140</v>
      </c>
      <c r="B1154" t="s">
        <v>1140</v>
      </c>
      <c r="C1154" s="8">
        <v>205.62</v>
      </c>
      <c r="D1154" s="8">
        <v>115.05</v>
      </c>
      <c r="E1154" s="17">
        <f t="shared" si="187"/>
        <v>0.58066298863319765</v>
      </c>
      <c r="F1154" s="2">
        <f>+IF(A1154&gt;$C$3,AVERAGE(INDEX($E$15:$E$2531,A1154-$C$3):E1153),"")</f>
        <v>0.57291320395657497</v>
      </c>
      <c r="G1154" s="2">
        <f>+IF(A1154&gt;$C$3,STDEVA(INDEX($E$15:$E$2531,A1154-$C$3):E1153),"")</f>
        <v>4.3236354116709995E-3</v>
      </c>
      <c r="H1154">
        <f t="shared" si="188"/>
        <v>1.7924232593024179</v>
      </c>
      <c r="I1154" s="2" t="str">
        <f t="shared" si="189"/>
        <v>Sell</v>
      </c>
      <c r="J1154">
        <f t="shared" si="190"/>
        <v>115.05</v>
      </c>
      <c r="K1154">
        <f t="shared" si="191"/>
        <v>205.62</v>
      </c>
      <c r="L1154" s="37" t="str">
        <f t="shared" si="192"/>
        <v/>
      </c>
      <c r="M1154" t="str">
        <f t="shared" si="193"/>
        <v>Short</v>
      </c>
      <c r="N1154" s="39">
        <f t="shared" si="194"/>
        <v>0</v>
      </c>
      <c r="O1154" s="40">
        <f t="shared" si="197"/>
        <v>-4056.3499999999958</v>
      </c>
      <c r="P1154" s="39">
        <f t="shared" si="195"/>
        <v>3.75</v>
      </c>
      <c r="Q1154" s="39">
        <f t="shared" si="196"/>
        <v>4008.375</v>
      </c>
      <c r="R1154" s="39">
        <f>IF((O1154 - MAX($O$15:O1154)) &lt; 0, O1154 - MAX($O$15:O1154), 0)</f>
        <v>-5621.0999999999894</v>
      </c>
    </row>
    <row r="1155" spans="1:18" x14ac:dyDescent="0.25">
      <c r="A1155" s="2">
        <v>1141</v>
      </c>
      <c r="B1155" t="s">
        <v>1141</v>
      </c>
      <c r="C1155" s="8">
        <v>205.47</v>
      </c>
      <c r="D1155" s="8">
        <v>114.61</v>
      </c>
      <c r="E1155" s="17">
        <f t="shared" si="187"/>
        <v>0.58376497736931576</v>
      </c>
      <c r="F1155" s="2">
        <f>+IF(A1155&gt;$C$3,AVERAGE(INDEX($E$15:$E$2531,A1155-$C$3):E1154),"")</f>
        <v>0.5731855585251443</v>
      </c>
      <c r="G1155" s="2">
        <f>+IF(A1155&gt;$C$3,STDEVA(INDEX($E$15:$E$2531,A1155-$C$3):E1154),"")</f>
        <v>4.7548272985266406E-3</v>
      </c>
      <c r="H1155">
        <f t="shared" si="188"/>
        <v>2.2249848795664282</v>
      </c>
      <c r="I1155" s="2" t="str">
        <f t="shared" si="189"/>
        <v>Sell</v>
      </c>
      <c r="J1155">
        <f t="shared" si="190"/>
        <v>115.05</v>
      </c>
      <c r="K1155">
        <f t="shared" si="191"/>
        <v>205.62</v>
      </c>
      <c r="L1155" s="37">
        <f t="shared" si="192"/>
        <v>-72.49999999999801</v>
      </c>
      <c r="M1155" t="str">
        <f t="shared" si="193"/>
        <v>Short</v>
      </c>
      <c r="N1155" s="39">
        <f t="shared" si="194"/>
        <v>0</v>
      </c>
      <c r="O1155" s="40">
        <f t="shared" si="197"/>
        <v>-4056.3499999999958</v>
      </c>
      <c r="P1155" s="39">
        <f t="shared" si="195"/>
        <v>0</v>
      </c>
      <c r="Q1155" s="39">
        <f t="shared" si="196"/>
        <v>0</v>
      </c>
      <c r="R1155" s="39">
        <f>IF((O1155 - MAX($O$15:O1155)) &lt; 0, O1155 - MAX($O$15:O1155), 0)</f>
        <v>-5621.0999999999894</v>
      </c>
    </row>
    <row r="1156" spans="1:18" x14ac:dyDescent="0.25">
      <c r="A1156" s="2">
        <v>1142</v>
      </c>
      <c r="B1156" t="s">
        <v>1142</v>
      </c>
      <c r="C1156" s="8">
        <v>208.73</v>
      </c>
      <c r="D1156" s="8">
        <v>116.55</v>
      </c>
      <c r="E1156" s="17">
        <f t="shared" si="187"/>
        <v>0.58272118527604888</v>
      </c>
      <c r="F1156" s="2">
        <f>+IF(A1156&gt;$C$3,AVERAGE(INDEX($E$15:$E$2531,A1156-$C$3):E1155),"")</f>
        <v>0.57408376577023512</v>
      </c>
      <c r="G1156" s="2">
        <f>+IF(A1156&gt;$C$3,STDEVA(INDEX($E$15:$E$2531,A1156-$C$3):E1155),"")</f>
        <v>5.9087053354861504E-3</v>
      </c>
      <c r="H1156">
        <f t="shared" si="188"/>
        <v>1.4618125317469566</v>
      </c>
      <c r="I1156" s="2" t="str">
        <f t="shared" si="189"/>
        <v/>
      </c>
      <c r="J1156" t="str">
        <f t="shared" si="190"/>
        <v/>
      </c>
      <c r="K1156" t="str">
        <f t="shared" si="191"/>
        <v/>
      </c>
      <c r="L1156" s="37">
        <f t="shared" si="192"/>
        <v>-402.49999999999636</v>
      </c>
      <c r="M1156" t="str">
        <f t="shared" si="193"/>
        <v>SL</v>
      </c>
      <c r="N1156" s="39">
        <f t="shared" si="194"/>
        <v>-402.49999999999636</v>
      </c>
      <c r="O1156" s="40">
        <f t="shared" si="197"/>
        <v>-4458.8499999999922</v>
      </c>
      <c r="P1156" s="39">
        <f t="shared" si="195"/>
        <v>3.75</v>
      </c>
      <c r="Q1156" s="39">
        <f t="shared" si="196"/>
        <v>0</v>
      </c>
      <c r="R1156" s="39">
        <f>IF((O1156 - MAX($O$15:O1156)) &lt; 0, O1156 - MAX($O$15:O1156), 0)</f>
        <v>-6023.5999999999858</v>
      </c>
    </row>
    <row r="1157" spans="1:18" x14ac:dyDescent="0.25">
      <c r="A1157" s="2">
        <v>1143</v>
      </c>
      <c r="B1157" t="s">
        <v>1143</v>
      </c>
      <c r="C1157" s="8">
        <v>208.55</v>
      </c>
      <c r="D1157" s="8">
        <v>116.06</v>
      </c>
      <c r="E1157" s="17">
        <f t="shared" si="187"/>
        <v>0.58607152188049205</v>
      </c>
      <c r="F1157" s="2">
        <f>+IF(A1157&gt;$C$3,AVERAGE(INDEX($E$15:$E$2531,A1157-$C$3):E1156),"")</f>
        <v>0.57506147833551313</v>
      </c>
      <c r="G1157" s="2">
        <f>+IF(A1157&gt;$C$3,STDEVA(INDEX($E$15:$E$2531,A1157-$C$3):E1156),"")</f>
        <v>6.5696067898790619E-3</v>
      </c>
      <c r="H1157">
        <f t="shared" si="188"/>
        <v>1.6759060164667179</v>
      </c>
      <c r="I1157" s="2" t="str">
        <f t="shared" si="189"/>
        <v/>
      </c>
      <c r="J1157" t="str">
        <f t="shared" si="190"/>
        <v/>
      </c>
      <c r="K1157" t="str">
        <f t="shared" si="191"/>
        <v/>
      </c>
      <c r="L1157" s="37" t="str">
        <f t="shared" si="192"/>
        <v/>
      </c>
      <c r="M1157" t="str">
        <f t="shared" si="193"/>
        <v/>
      </c>
      <c r="N1157" s="39">
        <f t="shared" si="194"/>
        <v>0</v>
      </c>
      <c r="O1157" s="40">
        <f t="shared" si="197"/>
        <v>-4458.8499999999922</v>
      </c>
      <c r="P1157" s="39">
        <f t="shared" si="195"/>
        <v>0</v>
      </c>
      <c r="Q1157" s="39">
        <f t="shared" si="196"/>
        <v>0</v>
      </c>
      <c r="R1157" s="39">
        <f>IF((O1157 - MAX($O$15:O1157)) &lt; 0, O1157 - MAX($O$15:O1157), 0)</f>
        <v>-6023.5999999999858</v>
      </c>
    </row>
    <row r="1158" spans="1:18" x14ac:dyDescent="0.25">
      <c r="A1158" s="2">
        <v>1144</v>
      </c>
      <c r="B1158" t="s">
        <v>1144</v>
      </c>
      <c r="C1158" s="8">
        <v>209.3108</v>
      </c>
      <c r="D1158" s="8">
        <v>116.81</v>
      </c>
      <c r="E1158" s="17">
        <f t="shared" si="187"/>
        <v>0.58327154552642513</v>
      </c>
      <c r="F1158" s="2">
        <f>+IF(A1158&gt;$C$3,AVERAGE(INDEX($E$15:$E$2531,A1158-$C$3):E1157),"")</f>
        <v>0.57725526265802596</v>
      </c>
      <c r="G1158" s="2">
        <f>+IF(A1158&gt;$C$3,STDEVA(INDEX($E$15:$E$2531,A1158-$C$3):E1157),"")</f>
        <v>6.5850369655435703E-3</v>
      </c>
      <c r="H1158">
        <f t="shared" si="188"/>
        <v>0.9136293235527112</v>
      </c>
      <c r="I1158" s="2" t="str">
        <f t="shared" si="189"/>
        <v/>
      </c>
      <c r="J1158" t="str">
        <f t="shared" si="190"/>
        <v/>
      </c>
      <c r="K1158" t="str">
        <f t="shared" si="191"/>
        <v/>
      </c>
      <c r="L1158" s="37" t="str">
        <f t="shared" si="192"/>
        <v/>
      </c>
      <c r="M1158" t="str">
        <f t="shared" si="193"/>
        <v/>
      </c>
      <c r="N1158" s="39">
        <f t="shared" si="194"/>
        <v>0</v>
      </c>
      <c r="O1158" s="40">
        <f t="shared" si="197"/>
        <v>-4458.8499999999922</v>
      </c>
      <c r="P1158" s="39">
        <f t="shared" si="195"/>
        <v>0</v>
      </c>
      <c r="Q1158" s="39">
        <f t="shared" si="196"/>
        <v>0</v>
      </c>
      <c r="R1158" s="39">
        <f>IF((O1158 - MAX($O$15:O1158)) &lt; 0, O1158 - MAX($O$15:O1158), 0)</f>
        <v>-6023.5999999999858</v>
      </c>
    </row>
    <row r="1159" spans="1:18" x14ac:dyDescent="0.25">
      <c r="A1159" s="2">
        <v>1145</v>
      </c>
      <c r="B1159" t="s">
        <v>1145</v>
      </c>
      <c r="C1159" s="8">
        <v>209.07</v>
      </c>
      <c r="D1159" s="8">
        <v>117.39</v>
      </c>
      <c r="E1159" s="17">
        <f t="shared" si="187"/>
        <v>0.57716739922810634</v>
      </c>
      <c r="F1159" s="2">
        <f>+IF(A1159&gt;$C$3,AVERAGE(INDEX($E$15:$E$2531,A1159-$C$3):E1158),"")</f>
        <v>0.57886714715575582</v>
      </c>
      <c r="G1159" s="2">
        <f>+IF(A1159&gt;$C$3,STDEVA(INDEX($E$15:$E$2531,A1159-$C$3):E1158),"")</f>
        <v>5.9960633257387938E-3</v>
      </c>
      <c r="H1159">
        <f t="shared" si="188"/>
        <v>-0.28347731424935463</v>
      </c>
      <c r="I1159" s="2" t="str">
        <f t="shared" si="189"/>
        <v/>
      </c>
      <c r="J1159" t="str">
        <f t="shared" si="190"/>
        <v/>
      </c>
      <c r="K1159" t="str">
        <f t="shared" si="191"/>
        <v/>
      </c>
      <c r="L1159" s="37" t="str">
        <f t="shared" si="192"/>
        <v/>
      </c>
      <c r="M1159" t="str">
        <f t="shared" si="193"/>
        <v/>
      </c>
      <c r="N1159" s="39">
        <f t="shared" si="194"/>
        <v>0</v>
      </c>
      <c r="O1159" s="40">
        <f t="shared" si="197"/>
        <v>-4458.8499999999922</v>
      </c>
      <c r="P1159" s="39">
        <f t="shared" si="195"/>
        <v>0</v>
      </c>
      <c r="Q1159" s="39">
        <f t="shared" si="196"/>
        <v>0</v>
      </c>
      <c r="R1159" s="39">
        <f>IF((O1159 - MAX($O$15:O1159)) &lt; 0, O1159 - MAX($O$15:O1159), 0)</f>
        <v>-6023.5999999999858</v>
      </c>
    </row>
    <row r="1160" spans="1:18" x14ac:dyDescent="0.25">
      <c r="A1160" s="2">
        <v>1146</v>
      </c>
      <c r="B1160" t="s">
        <v>1146</v>
      </c>
      <c r="C1160" s="8">
        <v>209.35</v>
      </c>
      <c r="D1160" s="8">
        <v>118.25</v>
      </c>
      <c r="E1160" s="17">
        <f t="shared" si="187"/>
        <v>0.57120646509310991</v>
      </c>
      <c r="F1160" s="2">
        <f>+IF(A1160&gt;$C$3,AVERAGE(INDEX($E$15:$E$2531,A1160-$C$3):E1159),"")</f>
        <v>0.57987435773950957</v>
      </c>
      <c r="G1160" s="2">
        <f>+IF(A1160&gt;$C$3,STDEVA(INDEX($E$15:$E$2531,A1160-$C$3):E1159),"")</f>
        <v>4.5484000621631542E-3</v>
      </c>
      <c r="H1160">
        <f t="shared" si="188"/>
        <v>-1.9057014615986396</v>
      </c>
      <c r="I1160" s="2" t="str">
        <f t="shared" si="189"/>
        <v>Buy</v>
      </c>
      <c r="J1160">
        <f t="shared" si="190"/>
        <v>209.35</v>
      </c>
      <c r="K1160">
        <f t="shared" si="191"/>
        <v>118.25</v>
      </c>
      <c r="L1160" s="37" t="str">
        <f t="shared" si="192"/>
        <v/>
      </c>
      <c r="M1160" t="str">
        <f t="shared" si="193"/>
        <v>Long</v>
      </c>
      <c r="N1160" s="39">
        <f t="shared" si="194"/>
        <v>0</v>
      </c>
      <c r="O1160" s="40">
        <f t="shared" si="197"/>
        <v>-4458.8499999999922</v>
      </c>
      <c r="P1160" s="39">
        <f t="shared" si="195"/>
        <v>3.75</v>
      </c>
      <c r="Q1160" s="39">
        <f t="shared" si="196"/>
        <v>4095</v>
      </c>
      <c r="R1160" s="39">
        <f>IF((O1160 - MAX($O$15:O1160)) &lt; 0, O1160 - MAX($O$15:O1160), 0)</f>
        <v>-6023.5999999999858</v>
      </c>
    </row>
    <row r="1161" spans="1:18" x14ac:dyDescent="0.25">
      <c r="A1161" s="2">
        <v>1147</v>
      </c>
      <c r="B1161" t="s">
        <v>1147</v>
      </c>
      <c r="C1161" s="8">
        <v>209.32</v>
      </c>
      <c r="D1161" s="8">
        <v>119.17</v>
      </c>
      <c r="E1161" s="17">
        <f t="shared" si="187"/>
        <v>0.56331313640129221</v>
      </c>
      <c r="F1161" s="2">
        <f>+IF(A1161&gt;$C$3,AVERAGE(INDEX($E$15:$E$2531,A1161-$C$3):E1160),"")</f>
        <v>0.57968424306785193</v>
      </c>
      <c r="G1161" s="2">
        <f>+IF(A1161&gt;$C$3,STDEVA(INDEX($E$15:$E$2531,A1161-$C$3):E1160),"")</f>
        <v>4.8978656858057893E-3</v>
      </c>
      <c r="H1161">
        <f t="shared" si="188"/>
        <v>-3.3424980831964914</v>
      </c>
      <c r="I1161" s="2" t="str">
        <f t="shared" si="189"/>
        <v>Buy</v>
      </c>
      <c r="J1161" t="str">
        <f t="shared" si="190"/>
        <v/>
      </c>
      <c r="K1161" t="str">
        <f t="shared" si="191"/>
        <v/>
      </c>
      <c r="L1161" s="37">
        <f t="shared" si="192"/>
        <v>-237.50000000000071</v>
      </c>
      <c r="M1161" t="str">
        <f t="shared" si="193"/>
        <v>SL</v>
      </c>
      <c r="N1161" s="39">
        <f t="shared" si="194"/>
        <v>-237.50000000000071</v>
      </c>
      <c r="O1161" s="40">
        <f t="shared" si="197"/>
        <v>-4696.3499999999931</v>
      </c>
      <c r="P1161" s="39">
        <f t="shared" si="195"/>
        <v>3.75</v>
      </c>
      <c r="Q1161" s="39">
        <f t="shared" si="196"/>
        <v>0</v>
      </c>
      <c r="R1161" s="39">
        <f>IF((O1161 - MAX($O$15:O1161)) &lt; 0, O1161 - MAX($O$15:O1161), 0)</f>
        <v>-6261.0999999999858</v>
      </c>
    </row>
    <row r="1162" spans="1:18" x14ac:dyDescent="0.25">
      <c r="A1162" s="2">
        <v>1148</v>
      </c>
      <c r="B1162" t="s">
        <v>1148</v>
      </c>
      <c r="C1162" s="8">
        <v>209.56</v>
      </c>
      <c r="D1162" s="8">
        <v>119.62</v>
      </c>
      <c r="E1162" s="17">
        <f t="shared" si="187"/>
        <v>0.56069004292360791</v>
      </c>
      <c r="F1162" s="2">
        <f>+IF(A1162&gt;$C$3,AVERAGE(INDEX($E$15:$E$2531,A1162-$C$3):E1161),"")</f>
        <v>0.57803381358581341</v>
      </c>
      <c r="G1162" s="2">
        <f>+IF(A1162&gt;$C$3,STDEVA(INDEX($E$15:$E$2531,A1162-$C$3):E1161),"")</f>
        <v>7.3578916916868286E-3</v>
      </c>
      <c r="H1162">
        <f t="shared" si="188"/>
        <v>-2.3571658008775827</v>
      </c>
      <c r="I1162" s="2" t="str">
        <f t="shared" si="189"/>
        <v>Buy</v>
      </c>
      <c r="J1162">
        <f t="shared" si="190"/>
        <v>209.56</v>
      </c>
      <c r="K1162">
        <f t="shared" si="191"/>
        <v>119.62</v>
      </c>
      <c r="L1162" s="37" t="str">
        <f t="shared" si="192"/>
        <v/>
      </c>
      <c r="M1162" t="str">
        <f t="shared" si="193"/>
        <v>Long</v>
      </c>
      <c r="N1162" s="39">
        <f t="shared" si="194"/>
        <v>0</v>
      </c>
      <c r="O1162" s="40">
        <f t="shared" si="197"/>
        <v>-4696.3499999999931</v>
      </c>
      <c r="P1162" s="39">
        <f t="shared" si="195"/>
        <v>3.75</v>
      </c>
      <c r="Q1162" s="39">
        <f t="shared" si="196"/>
        <v>4114.75</v>
      </c>
      <c r="R1162" s="39">
        <f>IF((O1162 - MAX($O$15:O1162)) &lt; 0, O1162 - MAX($O$15:O1162), 0)</f>
        <v>-6261.0999999999858</v>
      </c>
    </row>
    <row r="1163" spans="1:18" x14ac:dyDescent="0.25">
      <c r="A1163" s="2">
        <v>1149</v>
      </c>
      <c r="B1163" t="s">
        <v>1149</v>
      </c>
      <c r="C1163" s="8">
        <v>208.69</v>
      </c>
      <c r="D1163" s="8">
        <v>119.1</v>
      </c>
      <c r="E1163" s="17">
        <f t="shared" si="187"/>
        <v>0.56088642090548479</v>
      </c>
      <c r="F1163" s="2">
        <f>+IF(A1163&gt;$C$3,AVERAGE(INDEX($E$15:$E$2531,A1163-$C$3):E1162),"")</f>
        <v>0.57654102914795513</v>
      </c>
      <c r="G1163" s="2">
        <f>+IF(A1163&gt;$C$3,STDEVA(INDEX($E$15:$E$2531,A1163-$C$3):E1162),"")</f>
        <v>9.344659397555008E-3</v>
      </c>
      <c r="H1163">
        <f t="shared" si="188"/>
        <v>-1.6752465313573977</v>
      </c>
      <c r="I1163" s="2" t="str">
        <f t="shared" si="189"/>
        <v/>
      </c>
      <c r="J1163">
        <f t="shared" si="190"/>
        <v>209.56</v>
      </c>
      <c r="K1163">
        <f t="shared" si="191"/>
        <v>119.62</v>
      </c>
      <c r="L1163" s="37">
        <f t="shared" si="192"/>
        <v>-87.499999999998579</v>
      </c>
      <c r="M1163" t="str">
        <f t="shared" si="193"/>
        <v>Long</v>
      </c>
      <c r="N1163" s="39">
        <f t="shared" si="194"/>
        <v>0</v>
      </c>
      <c r="O1163" s="40">
        <f t="shared" si="197"/>
        <v>-4696.3499999999931</v>
      </c>
      <c r="P1163" s="39">
        <f t="shared" si="195"/>
        <v>0</v>
      </c>
      <c r="Q1163" s="39">
        <f t="shared" si="196"/>
        <v>0</v>
      </c>
      <c r="R1163" s="39">
        <f>IF((O1163 - MAX($O$15:O1163)) &lt; 0, O1163 - MAX($O$15:O1163), 0)</f>
        <v>-6261.0999999999858</v>
      </c>
    </row>
    <row r="1164" spans="1:18" x14ac:dyDescent="0.25">
      <c r="A1164" s="2">
        <v>1150</v>
      </c>
      <c r="B1164" t="s">
        <v>1150</v>
      </c>
      <c r="C1164" s="8">
        <v>210.68</v>
      </c>
      <c r="D1164" s="8">
        <v>119.89</v>
      </c>
      <c r="E1164" s="17">
        <f t="shared" si="187"/>
        <v>0.56376573889562631</v>
      </c>
      <c r="F1164" s="2">
        <f>+IF(A1164&gt;$C$3,AVERAGE(INDEX($E$15:$E$2531,A1164-$C$3):E1163),"")</f>
        <v>0.57434363273376476</v>
      </c>
      <c r="G1164" s="2">
        <f>+IF(A1164&gt;$C$3,STDEVA(INDEX($E$15:$E$2531,A1164-$C$3):E1163),"")</f>
        <v>1.0507143547771885E-2</v>
      </c>
      <c r="H1164">
        <f t="shared" si="188"/>
        <v>-1.0067335418084746</v>
      </c>
      <c r="I1164" s="2" t="str">
        <f t="shared" si="189"/>
        <v/>
      </c>
      <c r="J1164">
        <f t="shared" si="190"/>
        <v>209.56</v>
      </c>
      <c r="K1164">
        <f t="shared" si="191"/>
        <v>119.62</v>
      </c>
      <c r="L1164" s="37">
        <f t="shared" si="192"/>
        <v>212.50000000000213</v>
      </c>
      <c r="M1164" t="str">
        <f t="shared" si="193"/>
        <v>Long</v>
      </c>
      <c r="N1164" s="39">
        <f t="shared" si="194"/>
        <v>0</v>
      </c>
      <c r="O1164" s="40">
        <f t="shared" si="197"/>
        <v>-4696.3499999999931</v>
      </c>
      <c r="P1164" s="39">
        <f t="shared" si="195"/>
        <v>0</v>
      </c>
      <c r="Q1164" s="39">
        <f t="shared" si="196"/>
        <v>0</v>
      </c>
      <c r="R1164" s="39">
        <f>IF((O1164 - MAX($O$15:O1164)) &lt; 0, O1164 - MAX($O$15:O1164), 0)</f>
        <v>-6261.0999999999858</v>
      </c>
    </row>
    <row r="1165" spans="1:18" x14ac:dyDescent="0.25">
      <c r="A1165" s="2">
        <v>1151</v>
      </c>
      <c r="B1165" t="s">
        <v>1151</v>
      </c>
      <c r="C1165" s="8">
        <v>208.529</v>
      </c>
      <c r="D1165" s="8">
        <v>118.6</v>
      </c>
      <c r="E1165" s="17">
        <f t="shared" si="187"/>
        <v>0.56432163373230737</v>
      </c>
      <c r="F1165" s="2">
        <f>+IF(A1165&gt;$C$3,AVERAGE(INDEX($E$15:$E$2531,A1165-$C$3):E1164),"")</f>
        <v>0.57212149512557708</v>
      </c>
      <c r="G1165" s="2">
        <f>+IF(A1165&gt;$C$3,STDEVA(INDEX($E$15:$E$2531,A1165-$C$3):E1164),"")</f>
        <v>1.0379604807201698E-2</v>
      </c>
      <c r="H1165">
        <f t="shared" si="188"/>
        <v>-0.75146034344755808</v>
      </c>
      <c r="I1165" s="2" t="str">
        <f t="shared" si="189"/>
        <v/>
      </c>
      <c r="J1165">
        <f t="shared" si="190"/>
        <v>209.56</v>
      </c>
      <c r="K1165">
        <f t="shared" si="191"/>
        <v>119.62</v>
      </c>
      <c r="L1165" s="37">
        <f t="shared" si="192"/>
        <v>-2.74999999999892</v>
      </c>
      <c r="M1165" t="str">
        <f t="shared" si="193"/>
        <v>Long</v>
      </c>
      <c r="N1165" s="39">
        <f t="shared" si="194"/>
        <v>0</v>
      </c>
      <c r="O1165" s="40">
        <f t="shared" si="197"/>
        <v>-4696.3499999999931</v>
      </c>
      <c r="P1165" s="39">
        <f t="shared" si="195"/>
        <v>0</v>
      </c>
      <c r="Q1165" s="39">
        <f t="shared" si="196"/>
        <v>0</v>
      </c>
      <c r="R1165" s="39">
        <f>IF((O1165 - MAX($O$15:O1165)) &lt; 0, O1165 - MAX($O$15:O1165), 0)</f>
        <v>-6261.0999999999858</v>
      </c>
    </row>
    <row r="1166" spans="1:18" x14ac:dyDescent="0.25">
      <c r="A1166" s="2">
        <v>1152</v>
      </c>
      <c r="B1166" t="s">
        <v>1152</v>
      </c>
      <c r="C1166" s="8">
        <v>205.61</v>
      </c>
      <c r="D1166" s="8">
        <v>116.6</v>
      </c>
      <c r="E1166" s="17">
        <f t="shared" si="187"/>
        <v>0.56723189661411832</v>
      </c>
      <c r="F1166" s="2">
        <f>+IF(A1166&gt;$C$3,AVERAGE(INDEX($E$15:$E$2531,A1166-$C$3):E1165),"")</f>
        <v>0.57007710050960581</v>
      </c>
      <c r="G1166" s="2">
        <f>+IF(A1166&gt;$C$3,STDEVA(INDEX($E$15:$E$2531,A1166-$C$3):E1165),"")</f>
        <v>9.8282630076820775E-3</v>
      </c>
      <c r="H1166">
        <f t="shared" si="188"/>
        <v>-0.28949203875227802</v>
      </c>
      <c r="I1166" s="2" t="str">
        <f t="shared" si="189"/>
        <v/>
      </c>
      <c r="J1166" t="str">
        <f t="shared" si="190"/>
        <v/>
      </c>
      <c r="K1166" t="str">
        <f t="shared" si="191"/>
        <v/>
      </c>
      <c r="L1166" s="37">
        <f t="shared" si="192"/>
        <v>-232.49999999999466</v>
      </c>
      <c r="M1166" t="str">
        <f t="shared" si="193"/>
        <v>SL</v>
      </c>
      <c r="N1166" s="39">
        <f t="shared" si="194"/>
        <v>-232.49999999999466</v>
      </c>
      <c r="O1166" s="40">
        <f t="shared" si="197"/>
        <v>-4928.8499999999876</v>
      </c>
      <c r="P1166" s="39">
        <f t="shared" si="195"/>
        <v>3.75</v>
      </c>
      <c r="Q1166" s="39">
        <f t="shared" si="196"/>
        <v>0</v>
      </c>
      <c r="R1166" s="39">
        <f>IF((O1166 - MAX($O$15:O1166)) &lt; 0, O1166 - MAX($O$15:O1166), 0)</f>
        <v>-6493.5999999999804</v>
      </c>
    </row>
    <row r="1167" spans="1:18" x14ac:dyDescent="0.25">
      <c r="A1167" s="2">
        <v>1153</v>
      </c>
      <c r="B1167" t="s">
        <v>1153</v>
      </c>
      <c r="C1167" s="8">
        <v>209.62</v>
      </c>
      <c r="D1167" s="8">
        <v>117.78</v>
      </c>
      <c r="E1167" s="17">
        <f t="shared" si="187"/>
        <v>0.57647789022560658</v>
      </c>
      <c r="F1167" s="2">
        <f>+IF(A1167&gt;$C$3,AVERAGE(INDEX($E$15:$E$2531,A1167-$C$3):E1166),"")</f>
        <v>0.56798380881334198</v>
      </c>
      <c r="G1167" s="2">
        <f>+IF(A1167&gt;$C$3,STDEVA(INDEX($E$15:$E$2531,A1167-$C$3):E1166),"")</f>
        <v>7.7909793116140748E-3</v>
      </c>
      <c r="H1167">
        <f t="shared" si="188"/>
        <v>1.0902456639311573</v>
      </c>
      <c r="I1167" s="2" t="str">
        <f t="shared" si="189"/>
        <v/>
      </c>
      <c r="J1167" t="str">
        <f t="shared" si="190"/>
        <v/>
      </c>
      <c r="K1167" t="str">
        <f t="shared" si="191"/>
        <v/>
      </c>
      <c r="L1167" s="37" t="str">
        <f t="shared" si="192"/>
        <v/>
      </c>
      <c r="M1167" t="str">
        <f t="shared" si="193"/>
        <v/>
      </c>
      <c r="N1167" s="39">
        <f t="shared" si="194"/>
        <v>0</v>
      </c>
      <c r="O1167" s="40">
        <f t="shared" si="197"/>
        <v>-4928.8499999999876</v>
      </c>
      <c r="P1167" s="39">
        <f t="shared" si="195"/>
        <v>0</v>
      </c>
      <c r="Q1167" s="39">
        <f t="shared" si="196"/>
        <v>0</v>
      </c>
      <c r="R1167" s="39">
        <f>IF((O1167 - MAX($O$15:O1167)) &lt; 0, O1167 - MAX($O$15:O1167), 0)</f>
        <v>-6493.5999999999804</v>
      </c>
    </row>
    <row r="1168" spans="1:18" x14ac:dyDescent="0.25">
      <c r="A1168" s="2">
        <v>1154</v>
      </c>
      <c r="B1168" t="s">
        <v>1154</v>
      </c>
      <c r="C1168" s="8">
        <v>208.35</v>
      </c>
      <c r="D1168" s="8">
        <v>116.01</v>
      </c>
      <c r="E1168" s="17">
        <f t="shared" ref="E1168:E1231" si="198">+LN(C1168/D1168)</f>
        <v>0.58554296358114699</v>
      </c>
      <c r="F1168" s="2">
        <f>+IF(A1168&gt;$C$3,AVERAGE(INDEX($E$15:$E$2531,A1168-$C$3):E1167),"")</f>
        <v>0.56722895822436226</v>
      </c>
      <c r="G1168" s="2">
        <f>+IF(A1168&gt;$C$3,STDEVA(INDEX($E$15:$E$2531,A1168-$C$3):E1167),"")</f>
        <v>6.3136875080699543E-3</v>
      </c>
      <c r="H1168">
        <f t="shared" ref="H1168:H1231" si="199">+IF(F1168="","",(E1168-F1168)/G1168)</f>
        <v>2.9006828946437966</v>
      </c>
      <c r="I1168" s="2" t="str">
        <f t="shared" ref="I1168:I1231" si="200">+IF(H1168="","",IF(H1168&lt;$C$4,"Buy",IF(H1168&gt;$C$5,"Sell","")))</f>
        <v>Sell</v>
      </c>
      <c r="J1168">
        <f t="shared" ref="J1168:J1231" si="201">IF(M1168=M1167, J1167, IF(OR(M1168="TP", M1168="SL"), "", IF(I1168="Buy", C1168, IF(I1168="Sell", D1168, ""))))</f>
        <v>116.01</v>
      </c>
      <c r="K1168">
        <f t="shared" ref="K1168:K1231" si="202">IF(M1168=M1167, K1167, IF(OR(M1168="TP", M1168="SL"), "",IF(I1168="Buy", D1168, IF(I1168="Sell", C1168, ""))))</f>
        <v>208.35</v>
      </c>
      <c r="L1168" s="37" t="str">
        <f t="shared" ref="L1168:L1231" si="203">IF(M1167="Long", (C1168-J1167)*$C$8+(K1167-D1168)*$C$9, IF(M1167="Short", (K1167-C1168)*$C$8+(D1168-J1167)*$C$9, ""))</f>
        <v/>
      </c>
      <c r="M1168" t="str">
        <f t="shared" ref="M1168:M1231" si="204">IF(OR(M1167="", M1167="SL", M1167="TP"), IF(I1168="Sell","Short",(IF(I1168="Buy","Long",I1168))), IF(L1168="", "", IF(L1168&lt;$C$6, "SL", IF(L1168&gt;$C$7, "TP", M1167))))</f>
        <v>Short</v>
      </c>
      <c r="N1168" s="39">
        <f t="shared" ref="N1168:N1231" si="205">IF(OR(M1168="TP", M1168="SL"), L1168, 0)</f>
        <v>0</v>
      </c>
      <c r="O1168" s="40">
        <f t="shared" si="197"/>
        <v>-4928.8499999999876</v>
      </c>
      <c r="P1168" s="39">
        <f t="shared" ref="P1168:P1231" si="206">IF(OR(AND(I1168&lt;&gt;"", J1167=""), OR(M1168="TP", M1168="SL",)), ($C$9+$C$8)*$C$11, 0)</f>
        <v>3.75</v>
      </c>
      <c r="Q1168" s="39">
        <f t="shared" ref="Q1168:Q1231" si="207">IF(AND(I1168&lt;&gt;"",J1167=""),(D1168*$C$9+C1168*$C$8)*$C$10,0)</f>
        <v>4054.5</v>
      </c>
      <c r="R1168" s="39">
        <f>IF((O1168 - MAX($O$15:O1168)) &lt; 0, O1168 - MAX($O$15:O1168), 0)</f>
        <v>-6493.5999999999804</v>
      </c>
    </row>
    <row r="1169" spans="1:18" x14ac:dyDescent="0.25">
      <c r="A1169" s="2">
        <v>1155</v>
      </c>
      <c r="B1169" t="s">
        <v>1155</v>
      </c>
      <c r="C1169" s="8">
        <v>206.94900000000001</v>
      </c>
      <c r="D1169" s="8">
        <v>115.37</v>
      </c>
      <c r="E1169" s="17">
        <f t="shared" si="198"/>
        <v>0.58432803115882381</v>
      </c>
      <c r="F1169" s="2">
        <f>+IF(A1169&gt;$C$3,AVERAGE(INDEX($E$15:$E$2531,A1169-$C$3):E1168),"")</f>
        <v>0.56815957648581117</v>
      </c>
      <c r="G1169" s="2">
        <f>+IF(A1169&gt;$C$3,STDEVA(INDEX($E$15:$E$2531,A1169-$C$3):E1168),"")</f>
        <v>8.2744858532345332E-3</v>
      </c>
      <c r="H1169">
        <f t="shared" si="199"/>
        <v>1.9540132111885022</v>
      </c>
      <c r="I1169" s="2" t="str">
        <f t="shared" si="200"/>
        <v>Sell</v>
      </c>
      <c r="J1169">
        <f t="shared" si="201"/>
        <v>116.01</v>
      </c>
      <c r="K1169">
        <f t="shared" si="202"/>
        <v>208.35</v>
      </c>
      <c r="L1169" s="37">
        <f t="shared" si="203"/>
        <v>190.24999999999537</v>
      </c>
      <c r="M1169" t="str">
        <f t="shared" si="204"/>
        <v>Short</v>
      </c>
      <c r="N1169" s="39">
        <f t="shared" si="205"/>
        <v>0</v>
      </c>
      <c r="O1169" s="40">
        <f t="shared" ref="O1169:O1232" si="208">+N1169+O1168</f>
        <v>-4928.8499999999876</v>
      </c>
      <c r="P1169" s="39">
        <f t="shared" si="206"/>
        <v>0</v>
      </c>
      <c r="Q1169" s="39">
        <f t="shared" si="207"/>
        <v>0</v>
      </c>
      <c r="R1169" s="39">
        <f>IF((O1169 - MAX($O$15:O1169)) &lt; 0, O1169 - MAX($O$15:O1169), 0)</f>
        <v>-6493.5999999999804</v>
      </c>
    </row>
    <row r="1170" spans="1:18" x14ac:dyDescent="0.25">
      <c r="A1170" s="2">
        <v>1156</v>
      </c>
      <c r="B1170" t="s">
        <v>1156</v>
      </c>
      <c r="C1170" s="8">
        <v>205.34</v>
      </c>
      <c r="D1170" s="8">
        <v>114.08</v>
      </c>
      <c r="E1170" s="17">
        <f t="shared" si="198"/>
        <v>0.58776718520483284</v>
      </c>
      <c r="F1170" s="2">
        <f>+IF(A1170&gt;$C$3,AVERAGE(INDEX($E$15:$E$2531,A1170-$C$3):E1169),"")</f>
        <v>0.56961752827089052</v>
      </c>
      <c r="G1170" s="2">
        <f>+IF(A1170&gt;$C$3,STDEVA(INDEX($E$15:$E$2531,A1170-$C$3):E1169),"")</f>
        <v>9.8789024867546749E-3</v>
      </c>
      <c r="H1170">
        <f t="shared" si="199"/>
        <v>1.8372138968146332</v>
      </c>
      <c r="I1170" s="2" t="str">
        <f t="shared" si="200"/>
        <v>Sell</v>
      </c>
      <c r="J1170">
        <f t="shared" si="201"/>
        <v>116.01</v>
      </c>
      <c r="K1170">
        <f t="shared" si="202"/>
        <v>208.35</v>
      </c>
      <c r="L1170" s="37">
        <f t="shared" si="203"/>
        <v>269.99999999999602</v>
      </c>
      <c r="M1170" t="str">
        <f t="shared" si="204"/>
        <v>Short</v>
      </c>
      <c r="N1170" s="39">
        <f t="shared" si="205"/>
        <v>0</v>
      </c>
      <c r="O1170" s="40">
        <f t="shared" si="208"/>
        <v>-4928.8499999999876</v>
      </c>
      <c r="P1170" s="39">
        <f t="shared" si="206"/>
        <v>0</v>
      </c>
      <c r="Q1170" s="39">
        <f t="shared" si="207"/>
        <v>0</v>
      </c>
      <c r="R1170" s="39">
        <f>IF((O1170 - MAX($O$15:O1170)) &lt; 0, O1170 - MAX($O$15:O1170), 0)</f>
        <v>-6493.5999999999804</v>
      </c>
    </row>
    <row r="1171" spans="1:18" x14ac:dyDescent="0.25">
      <c r="A1171" s="2">
        <v>1157</v>
      </c>
      <c r="B1171" t="s">
        <v>1157</v>
      </c>
      <c r="C1171" s="8">
        <v>205.87</v>
      </c>
      <c r="D1171" s="8">
        <v>114.46</v>
      </c>
      <c r="E1171" s="17">
        <f t="shared" si="198"/>
        <v>0.58701948464026077</v>
      </c>
      <c r="F1171" s="2">
        <f>+IF(A1171&gt;$C$3,AVERAGE(INDEX($E$15:$E$2531,A1171-$C$3):E1170),"")</f>
        <v>0.57233464480461727</v>
      </c>
      <c r="G1171" s="2">
        <f>+IF(A1171&gt;$C$3,STDEVA(INDEX($E$15:$E$2531,A1171-$C$3):E1170),"")</f>
        <v>1.1202465712936517E-2</v>
      </c>
      <c r="H1171">
        <f t="shared" si="199"/>
        <v>1.3108578246917166</v>
      </c>
      <c r="I1171" s="2" t="str">
        <f t="shared" si="200"/>
        <v/>
      </c>
      <c r="J1171">
        <f t="shared" si="201"/>
        <v>116.01</v>
      </c>
      <c r="K1171">
        <f t="shared" si="202"/>
        <v>208.35</v>
      </c>
      <c r="L1171" s="37">
        <f t="shared" si="203"/>
        <v>232.49999999999466</v>
      </c>
      <c r="M1171" t="str">
        <f t="shared" si="204"/>
        <v>Short</v>
      </c>
      <c r="N1171" s="39">
        <f t="shared" si="205"/>
        <v>0</v>
      </c>
      <c r="O1171" s="40">
        <f t="shared" si="208"/>
        <v>-4928.8499999999876</v>
      </c>
      <c r="P1171" s="39">
        <f t="shared" si="206"/>
        <v>0</v>
      </c>
      <c r="Q1171" s="39">
        <f t="shared" si="207"/>
        <v>0</v>
      </c>
      <c r="R1171" s="39">
        <f>IF((O1171 - MAX($O$15:O1171)) &lt; 0, O1171 - MAX($O$15:O1171), 0)</f>
        <v>-6493.5999999999804</v>
      </c>
    </row>
    <row r="1172" spans="1:18" x14ac:dyDescent="0.25">
      <c r="A1172" s="2">
        <v>1158</v>
      </c>
      <c r="B1172" t="s">
        <v>1158</v>
      </c>
      <c r="C1172" s="8">
        <v>201.88</v>
      </c>
      <c r="D1172" s="8">
        <v>111.91</v>
      </c>
      <c r="E1172" s="17">
        <f t="shared" si="198"/>
        <v>0.58997848464212577</v>
      </c>
      <c r="F1172" s="2">
        <f>+IF(A1172&gt;$C$3,AVERAGE(INDEX($E$15:$E$2531,A1172-$C$3):E1171),"")</f>
        <v>0.57526013832868983</v>
      </c>
      <c r="G1172" s="2">
        <f>+IF(A1172&gt;$C$3,STDEVA(INDEX($E$15:$E$2531,A1172-$C$3):E1171),"")</f>
        <v>1.1219308474639443E-2</v>
      </c>
      <c r="H1172">
        <f t="shared" si="199"/>
        <v>1.3118764268498235</v>
      </c>
      <c r="I1172" s="2" t="str">
        <f t="shared" si="200"/>
        <v/>
      </c>
      <c r="J1172" t="str">
        <f t="shared" si="201"/>
        <v/>
      </c>
      <c r="K1172" t="str">
        <f t="shared" si="202"/>
        <v/>
      </c>
      <c r="L1172" s="37">
        <f t="shared" si="203"/>
        <v>592.49999999999773</v>
      </c>
      <c r="M1172" t="str">
        <f t="shared" si="204"/>
        <v>TP</v>
      </c>
      <c r="N1172" s="39">
        <f t="shared" si="205"/>
        <v>592.49999999999773</v>
      </c>
      <c r="O1172" s="40">
        <f t="shared" si="208"/>
        <v>-4336.3499999999894</v>
      </c>
      <c r="P1172" s="39">
        <f t="shared" si="206"/>
        <v>3.75</v>
      </c>
      <c r="Q1172" s="39">
        <f t="shared" si="207"/>
        <v>0</v>
      </c>
      <c r="R1172" s="39">
        <f>IF((O1172 - MAX($O$15:O1172)) &lt; 0, O1172 - MAX($O$15:O1172), 0)</f>
        <v>-5901.0999999999822</v>
      </c>
    </row>
    <row r="1173" spans="1:18" x14ac:dyDescent="0.25">
      <c r="A1173" s="2">
        <v>1159</v>
      </c>
      <c r="B1173" t="s">
        <v>1159</v>
      </c>
      <c r="C1173" s="8">
        <v>202.9008</v>
      </c>
      <c r="D1173" s="8">
        <v>111.11</v>
      </c>
      <c r="E1173" s="17">
        <f t="shared" si="198"/>
        <v>0.60219648805705861</v>
      </c>
      <c r="F1173" s="2">
        <f>+IF(A1173&gt;$C$3,AVERAGE(INDEX($E$15:$E$2531,A1173-$C$3):E1172),"")</f>
        <v>0.5784925898549832</v>
      </c>
      <c r="G1173" s="2">
        <f>+IF(A1173&gt;$C$3,STDEVA(INDEX($E$15:$E$2531,A1173-$C$3):E1172),"")</f>
        <v>1.0741102952004566E-2</v>
      </c>
      <c r="H1173">
        <f t="shared" si="199"/>
        <v>2.2068402386601886</v>
      </c>
      <c r="I1173" s="2" t="str">
        <f t="shared" si="200"/>
        <v>Sell</v>
      </c>
      <c r="J1173">
        <f t="shared" si="201"/>
        <v>111.11</v>
      </c>
      <c r="K1173">
        <f t="shared" si="202"/>
        <v>202.9008</v>
      </c>
      <c r="L1173" s="37" t="str">
        <f t="shared" si="203"/>
        <v/>
      </c>
      <c r="M1173" t="str">
        <f t="shared" si="204"/>
        <v>Short</v>
      </c>
      <c r="N1173" s="39">
        <f t="shared" si="205"/>
        <v>0</v>
      </c>
      <c r="O1173" s="40">
        <f t="shared" si="208"/>
        <v>-4336.3499999999894</v>
      </c>
      <c r="P1173" s="39">
        <f t="shared" si="206"/>
        <v>3.75</v>
      </c>
      <c r="Q1173" s="39">
        <f t="shared" si="207"/>
        <v>3925.1350000000007</v>
      </c>
      <c r="R1173" s="39">
        <f>IF((O1173 - MAX($O$15:O1173)) &lt; 0, O1173 - MAX($O$15:O1173), 0)</f>
        <v>-5901.0999999999822</v>
      </c>
    </row>
    <row r="1174" spans="1:18" x14ac:dyDescent="0.25">
      <c r="A1174" s="2">
        <v>1160</v>
      </c>
      <c r="B1174" t="s">
        <v>1160</v>
      </c>
      <c r="C1174" s="8">
        <v>205.0308</v>
      </c>
      <c r="D1174" s="8">
        <v>112.71</v>
      </c>
      <c r="E1174" s="17">
        <f t="shared" si="198"/>
        <v>0.59834206350137531</v>
      </c>
      <c r="F1174" s="2">
        <f>+IF(A1174&gt;$C$3,AVERAGE(INDEX($E$15:$E$2531,A1174-$C$3):E1173),"")</f>
        <v>0.5827626730951424</v>
      </c>
      <c r="G1174" s="2">
        <f>+IF(A1174&gt;$C$3,STDEVA(INDEX($E$15:$E$2531,A1174-$C$3):E1173),"")</f>
        <v>1.174660852064725E-2</v>
      </c>
      <c r="H1174">
        <f t="shared" si="199"/>
        <v>1.3262883817783404</v>
      </c>
      <c r="I1174" s="2" t="str">
        <f t="shared" si="200"/>
        <v/>
      </c>
      <c r="J1174">
        <f t="shared" si="201"/>
        <v>111.11</v>
      </c>
      <c r="K1174">
        <f t="shared" si="202"/>
        <v>202.9008</v>
      </c>
      <c r="L1174" s="37">
        <f t="shared" si="203"/>
        <v>-132.50000000000028</v>
      </c>
      <c r="M1174" t="str">
        <f t="shared" si="204"/>
        <v>Short</v>
      </c>
      <c r="N1174" s="39">
        <f t="shared" si="205"/>
        <v>0</v>
      </c>
      <c r="O1174" s="40">
        <f t="shared" si="208"/>
        <v>-4336.3499999999894</v>
      </c>
      <c r="P1174" s="39">
        <f t="shared" si="206"/>
        <v>0</v>
      </c>
      <c r="Q1174" s="39">
        <f t="shared" si="207"/>
        <v>0</v>
      </c>
      <c r="R1174" s="39">
        <f>IF((O1174 - MAX($O$15:O1174)) &lt; 0, O1174 - MAX($O$15:O1174), 0)</f>
        <v>-5901.0999999999822</v>
      </c>
    </row>
    <row r="1175" spans="1:18" x14ac:dyDescent="0.25">
      <c r="A1175" s="2">
        <v>1161</v>
      </c>
      <c r="B1175" t="s">
        <v>1161</v>
      </c>
      <c r="C1175" s="8">
        <v>208.03</v>
      </c>
      <c r="D1175" s="8">
        <v>114.43</v>
      </c>
      <c r="E1175" s="17">
        <f t="shared" si="198"/>
        <v>0.59771901774066794</v>
      </c>
      <c r="F1175" s="2">
        <f>+IF(A1175&gt;$C$3,AVERAGE(INDEX($E$15:$E$2531,A1175-$C$3):E1174),"")</f>
        <v>0.58654272084726111</v>
      </c>
      <c r="G1175" s="2">
        <f>+IF(A1175&gt;$C$3,STDEVA(INDEX($E$15:$E$2531,A1175-$C$3):E1174),"")</f>
        <v>1.0475621207548145E-2</v>
      </c>
      <c r="H1175">
        <f t="shared" si="199"/>
        <v>1.0668863136587843</v>
      </c>
      <c r="I1175" s="2" t="str">
        <f t="shared" si="200"/>
        <v/>
      </c>
      <c r="J1175" t="str">
        <f t="shared" si="201"/>
        <v/>
      </c>
      <c r="K1175" t="str">
        <f t="shared" si="202"/>
        <v/>
      </c>
      <c r="L1175" s="37">
        <f t="shared" si="203"/>
        <v>-452.29999999999745</v>
      </c>
      <c r="M1175" t="str">
        <f t="shared" si="204"/>
        <v>SL</v>
      </c>
      <c r="N1175" s="39">
        <f t="shared" si="205"/>
        <v>-452.29999999999745</v>
      </c>
      <c r="O1175" s="40">
        <f t="shared" si="208"/>
        <v>-4788.6499999999869</v>
      </c>
      <c r="P1175" s="39">
        <f t="shared" si="206"/>
        <v>3.75</v>
      </c>
      <c r="Q1175" s="39">
        <f t="shared" si="207"/>
        <v>0</v>
      </c>
      <c r="R1175" s="39">
        <f>IF((O1175 - MAX($O$15:O1175)) &lt; 0, O1175 - MAX($O$15:O1175), 0)</f>
        <v>-6353.3999999999796</v>
      </c>
    </row>
    <row r="1176" spans="1:18" x14ac:dyDescent="0.25">
      <c r="A1176" s="2">
        <v>1162</v>
      </c>
      <c r="B1176" t="s">
        <v>1162</v>
      </c>
      <c r="C1176" s="8">
        <v>204.86</v>
      </c>
      <c r="D1176" s="8">
        <v>113.21</v>
      </c>
      <c r="E1176" s="17">
        <f t="shared" si="198"/>
        <v>0.59308231791837063</v>
      </c>
      <c r="F1176" s="2">
        <f>+IF(A1176&gt;$C$3,AVERAGE(INDEX($E$15:$E$2531,A1176-$C$3):E1175),"")</f>
        <v>0.58993017875021103</v>
      </c>
      <c r="G1176" s="2">
        <f>+IF(A1176&gt;$C$3,STDEVA(INDEX($E$15:$E$2531,A1176-$C$3):E1175),"")</f>
        <v>8.1135454469684794E-3</v>
      </c>
      <c r="H1176">
        <f t="shared" si="199"/>
        <v>0.38850329843624054</v>
      </c>
      <c r="I1176" s="2" t="str">
        <f t="shared" si="200"/>
        <v/>
      </c>
      <c r="J1176" t="str">
        <f t="shared" si="201"/>
        <v/>
      </c>
      <c r="K1176" t="str">
        <f t="shared" si="202"/>
        <v/>
      </c>
      <c r="L1176" s="37" t="str">
        <f t="shared" si="203"/>
        <v/>
      </c>
      <c r="M1176" t="str">
        <f t="shared" si="204"/>
        <v/>
      </c>
      <c r="N1176" s="39">
        <f t="shared" si="205"/>
        <v>0</v>
      </c>
      <c r="O1176" s="40">
        <f t="shared" si="208"/>
        <v>-4788.6499999999869</v>
      </c>
      <c r="P1176" s="39">
        <f t="shared" si="206"/>
        <v>0</v>
      </c>
      <c r="Q1176" s="39">
        <f t="shared" si="207"/>
        <v>0</v>
      </c>
      <c r="R1176" s="39">
        <f>IF((O1176 - MAX($O$15:O1176)) &lt; 0, O1176 - MAX($O$15:O1176), 0)</f>
        <v>-6353.3999999999796</v>
      </c>
    </row>
    <row r="1177" spans="1:18" x14ac:dyDescent="0.25">
      <c r="A1177" s="2">
        <v>1163</v>
      </c>
      <c r="B1177" t="s">
        <v>1163</v>
      </c>
      <c r="C1177" s="8">
        <v>200.02080000000001</v>
      </c>
      <c r="D1177" s="8">
        <v>111.48</v>
      </c>
      <c r="E1177" s="17">
        <f t="shared" si="198"/>
        <v>0.58457615852666411</v>
      </c>
      <c r="F1177" s="2">
        <f>+IF(A1177&gt;$C$3,AVERAGE(INDEX($E$15:$E$2531,A1177-$C$3):E1176),"")</f>
        <v>0.59177511516051806</v>
      </c>
      <c r="G1177" s="2">
        <f>+IF(A1177&gt;$C$3,STDEVA(INDEX($E$15:$E$2531,A1177-$C$3):E1176),"")</f>
        <v>6.3735268819913905E-3</v>
      </c>
      <c r="H1177">
        <f t="shared" si="199"/>
        <v>-1.1295091033811808</v>
      </c>
      <c r="I1177" s="2" t="str">
        <f t="shared" si="200"/>
        <v/>
      </c>
      <c r="J1177" t="str">
        <f t="shared" si="201"/>
        <v/>
      </c>
      <c r="K1177" t="str">
        <f t="shared" si="202"/>
        <v/>
      </c>
      <c r="L1177" s="37" t="str">
        <f t="shared" si="203"/>
        <v/>
      </c>
      <c r="M1177" t="str">
        <f t="shared" si="204"/>
        <v/>
      </c>
      <c r="N1177" s="39">
        <f t="shared" si="205"/>
        <v>0</v>
      </c>
      <c r="O1177" s="40">
        <f t="shared" si="208"/>
        <v>-4788.6499999999869</v>
      </c>
      <c r="P1177" s="39">
        <f t="shared" si="206"/>
        <v>0</v>
      </c>
      <c r="Q1177" s="39">
        <f t="shared" si="207"/>
        <v>0</v>
      </c>
      <c r="R1177" s="39">
        <f>IF((O1177 - MAX($O$15:O1177)) &lt; 0, O1177 - MAX($O$15:O1177), 0)</f>
        <v>-6353.3999999999796</v>
      </c>
    </row>
    <row r="1178" spans="1:18" x14ac:dyDescent="0.25">
      <c r="A1178" s="2">
        <v>1164</v>
      </c>
      <c r="B1178" t="s">
        <v>1164</v>
      </c>
      <c r="C1178" s="8">
        <v>201.67</v>
      </c>
      <c r="D1178" s="8">
        <v>112.32</v>
      </c>
      <c r="E1178" s="17">
        <f t="shared" si="198"/>
        <v>0.58528075787424949</v>
      </c>
      <c r="F1178" s="2">
        <f>+IF(A1178&gt;$C$3,AVERAGE(INDEX($E$15:$E$2531,A1178-$C$3):E1177),"")</f>
        <v>0.59166769237668659</v>
      </c>
      <c r="G1178" s="2">
        <f>+IF(A1178&gt;$C$3,STDEVA(INDEX($E$15:$E$2531,A1178-$C$3):E1177),"")</f>
        <v>6.498616831115034E-3</v>
      </c>
      <c r="H1178">
        <f t="shared" si="199"/>
        <v>-0.98281444627675196</v>
      </c>
      <c r="I1178" s="2" t="str">
        <f t="shared" si="200"/>
        <v/>
      </c>
      <c r="J1178" t="str">
        <f t="shared" si="201"/>
        <v/>
      </c>
      <c r="K1178" t="str">
        <f t="shared" si="202"/>
        <v/>
      </c>
      <c r="L1178" s="37" t="str">
        <f t="shared" si="203"/>
        <v/>
      </c>
      <c r="M1178" t="str">
        <f t="shared" si="204"/>
        <v/>
      </c>
      <c r="N1178" s="39">
        <f t="shared" si="205"/>
        <v>0</v>
      </c>
      <c r="O1178" s="40">
        <f t="shared" si="208"/>
        <v>-4788.6499999999869</v>
      </c>
      <c r="P1178" s="39">
        <f t="shared" si="206"/>
        <v>0</v>
      </c>
      <c r="Q1178" s="39">
        <f t="shared" si="207"/>
        <v>0</v>
      </c>
      <c r="R1178" s="39">
        <f>IF((O1178 - MAX($O$15:O1178)) &lt; 0, O1178 - MAX($O$15:O1178), 0)</f>
        <v>-6353.3999999999796</v>
      </c>
    </row>
    <row r="1179" spans="1:18" x14ac:dyDescent="0.25">
      <c r="A1179" s="2">
        <v>1165</v>
      </c>
      <c r="B1179" t="s">
        <v>1165</v>
      </c>
      <c r="C1179" s="8">
        <v>203.5</v>
      </c>
      <c r="D1179" s="8">
        <v>113.35</v>
      </c>
      <c r="E1179" s="17">
        <f t="shared" si="198"/>
        <v>0.58518562792911177</v>
      </c>
      <c r="F1179" s="2">
        <f>+IF(A1179&gt;$C$3,AVERAGE(INDEX($E$15:$E$2531,A1179-$C$3):E1178),"")</f>
        <v>0.59177355090062289</v>
      </c>
      <c r="G1179" s="2">
        <f>+IF(A1179&gt;$C$3,STDEVA(INDEX($E$15:$E$2531,A1179-$C$3):E1178),"")</f>
        <v>6.3706123826798022E-3</v>
      </c>
      <c r="H1179">
        <f t="shared" si="199"/>
        <v>-1.0341114128089368</v>
      </c>
      <c r="I1179" s="2" t="str">
        <f t="shared" si="200"/>
        <v/>
      </c>
      <c r="J1179" t="str">
        <f t="shared" si="201"/>
        <v/>
      </c>
      <c r="K1179" t="str">
        <f t="shared" si="202"/>
        <v/>
      </c>
      <c r="L1179" s="37" t="str">
        <f t="shared" si="203"/>
        <v/>
      </c>
      <c r="M1179" t="str">
        <f t="shared" si="204"/>
        <v/>
      </c>
      <c r="N1179" s="39">
        <f t="shared" si="205"/>
        <v>0</v>
      </c>
      <c r="O1179" s="40">
        <f t="shared" si="208"/>
        <v>-4788.6499999999869</v>
      </c>
      <c r="P1179" s="39">
        <f t="shared" si="206"/>
        <v>0</v>
      </c>
      <c r="Q1179" s="39">
        <f t="shared" si="207"/>
        <v>0</v>
      </c>
      <c r="R1179" s="39">
        <f>IF((O1179 - MAX($O$15:O1179)) &lt; 0, O1179 - MAX($O$15:O1179), 0)</f>
        <v>-6353.3999999999796</v>
      </c>
    </row>
    <row r="1180" spans="1:18" x14ac:dyDescent="0.25">
      <c r="A1180" s="2">
        <v>1166</v>
      </c>
      <c r="B1180" t="s">
        <v>1166</v>
      </c>
      <c r="C1180" s="8">
        <v>206.02</v>
      </c>
      <c r="D1180" s="8">
        <v>114.78</v>
      </c>
      <c r="E1180" s="17">
        <f t="shared" si="198"/>
        <v>0.58495599877533078</v>
      </c>
      <c r="F1180" s="2">
        <f>+IF(A1180&gt;$C$3,AVERAGE(INDEX($E$15:$E$2531,A1180-$C$3):E1179),"")</f>
        <v>0.59148671120332041</v>
      </c>
      <c r="G1180" s="2">
        <f>+IF(A1180&gt;$C$3,STDEVA(INDEX($E$15:$E$2531,A1180-$C$3):E1179),"")</f>
        <v>6.6265270591525684E-3</v>
      </c>
      <c r="H1180">
        <f t="shared" si="199"/>
        <v>-0.98554074701459327</v>
      </c>
      <c r="I1180" s="2" t="str">
        <f t="shared" si="200"/>
        <v/>
      </c>
      <c r="J1180" t="str">
        <f t="shared" si="201"/>
        <v/>
      </c>
      <c r="K1180" t="str">
        <f t="shared" si="202"/>
        <v/>
      </c>
      <c r="L1180" s="37" t="str">
        <f t="shared" si="203"/>
        <v/>
      </c>
      <c r="M1180" t="str">
        <f t="shared" si="204"/>
        <v/>
      </c>
      <c r="N1180" s="39">
        <f t="shared" si="205"/>
        <v>0</v>
      </c>
      <c r="O1180" s="40">
        <f t="shared" si="208"/>
        <v>-4788.6499999999869</v>
      </c>
      <c r="P1180" s="39">
        <f t="shared" si="206"/>
        <v>0</v>
      </c>
      <c r="Q1180" s="39">
        <f t="shared" si="207"/>
        <v>0</v>
      </c>
      <c r="R1180" s="39">
        <f>IF((O1180 - MAX($O$15:O1180)) &lt; 0, O1180 - MAX($O$15:O1180), 0)</f>
        <v>-6353.3999999999796</v>
      </c>
    </row>
    <row r="1181" spans="1:18" x14ac:dyDescent="0.25">
      <c r="A1181" s="2">
        <v>1167</v>
      </c>
      <c r="B1181" t="s">
        <v>1167</v>
      </c>
      <c r="C1181" s="8">
        <v>205.68</v>
      </c>
      <c r="D1181" s="8">
        <v>114.5</v>
      </c>
      <c r="E1181" s="17">
        <f t="shared" si="198"/>
        <v>0.5857467399633397</v>
      </c>
      <c r="F1181" s="2">
        <f>+IF(A1181&gt;$C$3,AVERAGE(INDEX($E$15:$E$2531,A1181-$C$3):E1180),"")</f>
        <v>0.59125743499610595</v>
      </c>
      <c r="G1181" s="2">
        <f>+IF(A1181&gt;$C$3,STDEVA(INDEX($E$15:$E$2531,A1181-$C$3):E1180),"")</f>
        <v>6.8328971743698399E-3</v>
      </c>
      <c r="H1181">
        <f t="shared" si="199"/>
        <v>-0.80649465258116737</v>
      </c>
      <c r="I1181" s="2" t="str">
        <f t="shared" si="200"/>
        <v/>
      </c>
      <c r="J1181" t="str">
        <f t="shared" si="201"/>
        <v/>
      </c>
      <c r="K1181" t="str">
        <f t="shared" si="202"/>
        <v/>
      </c>
      <c r="L1181" s="37" t="str">
        <f t="shared" si="203"/>
        <v/>
      </c>
      <c r="M1181" t="str">
        <f t="shared" si="204"/>
        <v/>
      </c>
      <c r="N1181" s="39">
        <f t="shared" si="205"/>
        <v>0</v>
      </c>
      <c r="O1181" s="40">
        <f t="shared" si="208"/>
        <v>-4788.6499999999869</v>
      </c>
      <c r="P1181" s="39">
        <f t="shared" si="206"/>
        <v>0</v>
      </c>
      <c r="Q1181" s="39">
        <f t="shared" si="207"/>
        <v>0</v>
      </c>
      <c r="R1181" s="39">
        <f>IF((O1181 - MAX($O$15:O1181)) &lt; 0, O1181 - MAX($O$15:O1181), 0)</f>
        <v>-6353.3999999999796</v>
      </c>
    </row>
    <row r="1182" spans="1:18" x14ac:dyDescent="0.25">
      <c r="A1182" s="2">
        <v>1168</v>
      </c>
      <c r="B1182" t="s">
        <v>1168</v>
      </c>
      <c r="C1182" s="8">
        <v>205.21</v>
      </c>
      <c r="D1182" s="8">
        <v>113.97</v>
      </c>
      <c r="E1182" s="17">
        <f t="shared" si="198"/>
        <v>0.58809858918502911</v>
      </c>
      <c r="F1182" s="2">
        <f>+IF(A1182&gt;$C$3,AVERAGE(INDEX($E$15:$E$2531,A1182-$C$3):E1181),"")</f>
        <v>0.59078724114290759</v>
      </c>
      <c r="G1182" s="2">
        <f>+IF(A1182&gt;$C$3,STDEVA(INDEX($E$15:$E$2531,A1182-$C$3):E1181),"")</f>
        <v>7.0732787284613421E-3</v>
      </c>
      <c r="H1182">
        <f t="shared" si="199"/>
        <v>-0.3801139557896866</v>
      </c>
      <c r="I1182" s="2" t="str">
        <f t="shared" si="200"/>
        <v/>
      </c>
      <c r="J1182" t="str">
        <f t="shared" si="201"/>
        <v/>
      </c>
      <c r="K1182" t="str">
        <f t="shared" si="202"/>
        <v/>
      </c>
      <c r="L1182" s="37" t="str">
        <f t="shared" si="203"/>
        <v/>
      </c>
      <c r="M1182" t="str">
        <f t="shared" si="204"/>
        <v/>
      </c>
      <c r="N1182" s="39">
        <f t="shared" si="205"/>
        <v>0</v>
      </c>
      <c r="O1182" s="40">
        <f t="shared" si="208"/>
        <v>-4788.6499999999869</v>
      </c>
      <c r="P1182" s="39">
        <f t="shared" si="206"/>
        <v>0</v>
      </c>
      <c r="Q1182" s="39">
        <f t="shared" si="207"/>
        <v>0</v>
      </c>
      <c r="R1182" s="39">
        <f>IF((O1182 - MAX($O$15:O1182)) &lt; 0, O1182 - MAX($O$15:O1182), 0)</f>
        <v>-6353.3999999999796</v>
      </c>
    </row>
    <row r="1183" spans="1:18" x14ac:dyDescent="0.25">
      <c r="A1183" s="2">
        <v>1169</v>
      </c>
      <c r="B1183" t="s">
        <v>1169</v>
      </c>
      <c r="C1183" s="8">
        <v>207.4</v>
      </c>
      <c r="D1183" s="8">
        <v>115.2</v>
      </c>
      <c r="E1183" s="17">
        <f t="shared" si="198"/>
        <v>0.58797954753363613</v>
      </c>
      <c r="F1183" s="2">
        <f>+IF(A1183&gt;$C$3,AVERAGE(INDEX($E$15:$E$2531,A1183-$C$3):E1182),"")</f>
        <v>0.58922080793490439</v>
      </c>
      <c r="G1183" s="2">
        <f>+IF(A1183&gt;$C$3,STDEVA(INDEX($E$15:$E$2531,A1183-$C$3):E1182),"")</f>
        <v>5.6482817410513217E-3</v>
      </c>
      <c r="H1183">
        <f t="shared" si="199"/>
        <v>-0.21975893876661071</v>
      </c>
      <c r="I1183" s="2" t="str">
        <f t="shared" si="200"/>
        <v/>
      </c>
      <c r="J1183" t="str">
        <f t="shared" si="201"/>
        <v/>
      </c>
      <c r="K1183" t="str">
        <f t="shared" si="202"/>
        <v/>
      </c>
      <c r="L1183" s="37" t="str">
        <f t="shared" si="203"/>
        <v/>
      </c>
      <c r="M1183" t="str">
        <f t="shared" si="204"/>
        <v/>
      </c>
      <c r="N1183" s="39">
        <f t="shared" si="205"/>
        <v>0</v>
      </c>
      <c r="O1183" s="40">
        <f t="shared" si="208"/>
        <v>-4788.6499999999869</v>
      </c>
      <c r="P1183" s="39">
        <f t="shared" si="206"/>
        <v>0</v>
      </c>
      <c r="Q1183" s="39">
        <f t="shared" si="207"/>
        <v>0</v>
      </c>
      <c r="R1183" s="39">
        <f>IF((O1183 - MAX($O$15:O1183)) &lt; 0, O1183 - MAX($O$15:O1183), 0)</f>
        <v>-6353.3999999999796</v>
      </c>
    </row>
    <row r="1184" spans="1:18" x14ac:dyDescent="0.25">
      <c r="A1184" s="2">
        <v>1170</v>
      </c>
      <c r="B1184" t="s">
        <v>1170</v>
      </c>
      <c r="C1184" s="8">
        <v>205.93</v>
      </c>
      <c r="D1184" s="8">
        <v>114.04</v>
      </c>
      <c r="E1184" s="17">
        <f t="shared" si="198"/>
        <v>0.59098704117278544</v>
      </c>
      <c r="F1184" s="2">
        <f>+IF(A1184&gt;$C$3,AVERAGE(INDEX($E$15:$E$2531,A1184-$C$3):E1183),"")</f>
        <v>0.58806941727182216</v>
      </c>
      <c r="G1184" s="2">
        <f>+IF(A1184&gt;$C$3,STDEVA(INDEX($E$15:$E$2531,A1184-$C$3):E1183),"")</f>
        <v>4.4949529079003426E-3</v>
      </c>
      <c r="H1184">
        <f t="shared" si="199"/>
        <v>0.64908886939288279</v>
      </c>
      <c r="I1184" s="2" t="str">
        <f t="shared" si="200"/>
        <v/>
      </c>
      <c r="J1184" t="str">
        <f t="shared" si="201"/>
        <v/>
      </c>
      <c r="K1184" t="str">
        <f t="shared" si="202"/>
        <v/>
      </c>
      <c r="L1184" s="37" t="str">
        <f t="shared" si="203"/>
        <v/>
      </c>
      <c r="M1184" t="str">
        <f t="shared" si="204"/>
        <v/>
      </c>
      <c r="N1184" s="39">
        <f t="shared" si="205"/>
        <v>0</v>
      </c>
      <c r="O1184" s="40">
        <f t="shared" si="208"/>
        <v>-4788.6499999999869</v>
      </c>
      <c r="P1184" s="39">
        <f t="shared" si="206"/>
        <v>0</v>
      </c>
      <c r="Q1184" s="39">
        <f t="shared" si="207"/>
        <v>0</v>
      </c>
      <c r="R1184" s="39">
        <f>IF((O1184 - MAX($O$15:O1184)) &lt; 0, O1184 - MAX($O$15:O1184), 0)</f>
        <v>-6353.3999999999796</v>
      </c>
    </row>
    <row r="1185" spans="1:18" x14ac:dyDescent="0.25">
      <c r="A1185" s="2">
        <v>1171</v>
      </c>
      <c r="B1185" t="s">
        <v>1171</v>
      </c>
      <c r="C1185" s="8">
        <v>203.87</v>
      </c>
      <c r="D1185" s="8">
        <v>112.62</v>
      </c>
      <c r="E1185" s="17">
        <f t="shared" si="198"/>
        <v>0.59346321598257512</v>
      </c>
      <c r="F1185" s="2">
        <f>+IF(A1185&gt;$C$3,AVERAGE(INDEX($E$15:$E$2531,A1185-$C$3):E1184),"")</f>
        <v>0.58732141987539077</v>
      </c>
      <c r="G1185" s="2">
        <f>+IF(A1185&gt;$C$3,STDEVA(INDEX($E$15:$E$2531,A1185-$C$3):E1184),"")</f>
        <v>2.9999802546734505E-3</v>
      </c>
      <c r="H1185">
        <f t="shared" si="199"/>
        <v>2.0472788437912195</v>
      </c>
      <c r="I1185" s="2" t="str">
        <f t="shared" si="200"/>
        <v>Sell</v>
      </c>
      <c r="J1185">
        <f t="shared" si="201"/>
        <v>112.62</v>
      </c>
      <c r="K1185">
        <f t="shared" si="202"/>
        <v>203.87</v>
      </c>
      <c r="L1185" s="37" t="str">
        <f t="shared" si="203"/>
        <v/>
      </c>
      <c r="M1185" t="str">
        <f t="shared" si="204"/>
        <v>Short</v>
      </c>
      <c r="N1185" s="39">
        <f t="shared" si="205"/>
        <v>0</v>
      </c>
      <c r="O1185" s="40">
        <f t="shared" si="208"/>
        <v>-4788.6499999999869</v>
      </c>
      <c r="P1185" s="39">
        <f t="shared" si="206"/>
        <v>3.75</v>
      </c>
      <c r="Q1185" s="39">
        <f t="shared" si="207"/>
        <v>3956.125</v>
      </c>
      <c r="R1185" s="39">
        <f>IF((O1185 - MAX($O$15:O1185)) &lt; 0, O1185 - MAX($O$15:O1185), 0)</f>
        <v>-6353.3999999999796</v>
      </c>
    </row>
    <row r="1186" spans="1:18" x14ac:dyDescent="0.25">
      <c r="A1186" s="2">
        <v>1172</v>
      </c>
      <c r="B1186" t="s">
        <v>1172</v>
      </c>
      <c r="C1186" s="8">
        <v>201.01920000000001</v>
      </c>
      <c r="D1186" s="8">
        <v>110.01</v>
      </c>
      <c r="E1186" s="17">
        <f t="shared" si="198"/>
        <v>0.60282915513381841</v>
      </c>
      <c r="F1186" s="2">
        <f>+IF(A1186&gt;$C$3,AVERAGE(INDEX($E$15:$E$2531,A1186-$C$3):E1185),"")</f>
        <v>0.5873637418825246</v>
      </c>
      <c r="G1186" s="2">
        <f>+IF(A1186&gt;$C$3,STDEVA(INDEX($E$15:$E$2531,A1186-$C$3):E1185),"")</f>
        <v>3.0926656183919601E-3</v>
      </c>
      <c r="H1186">
        <f t="shared" si="199"/>
        <v>5.0006742272173241</v>
      </c>
      <c r="I1186" s="2" t="str">
        <f t="shared" si="200"/>
        <v>Sell</v>
      </c>
      <c r="J1186">
        <f t="shared" si="201"/>
        <v>112.62</v>
      </c>
      <c r="K1186">
        <f t="shared" si="202"/>
        <v>203.87</v>
      </c>
      <c r="L1186" s="37">
        <f t="shared" si="203"/>
        <v>60.199999999998226</v>
      </c>
      <c r="M1186" t="str">
        <f t="shared" si="204"/>
        <v>Short</v>
      </c>
      <c r="N1186" s="39">
        <f t="shared" si="205"/>
        <v>0</v>
      </c>
      <c r="O1186" s="40">
        <f t="shared" si="208"/>
        <v>-4788.6499999999869</v>
      </c>
      <c r="P1186" s="39">
        <f t="shared" si="206"/>
        <v>0</v>
      </c>
      <c r="Q1186" s="39">
        <f t="shared" si="207"/>
        <v>0</v>
      </c>
      <c r="R1186" s="39">
        <f>IF((O1186 - MAX($O$15:O1186)) &lt; 0, O1186 - MAX($O$15:O1186), 0)</f>
        <v>-6353.3999999999796</v>
      </c>
    </row>
    <row r="1187" spans="1:18" x14ac:dyDescent="0.25">
      <c r="A1187" s="2">
        <v>1173</v>
      </c>
      <c r="B1187" t="s">
        <v>1173</v>
      </c>
      <c r="C1187" s="8">
        <v>201.36</v>
      </c>
      <c r="D1187" s="8">
        <v>110.25</v>
      </c>
      <c r="E1187" s="17">
        <f t="shared" si="198"/>
        <v>0.60234383650010515</v>
      </c>
      <c r="F1187" s="2">
        <f>+IF(A1187&gt;$C$3,AVERAGE(INDEX($E$15:$E$2531,A1187-$C$3):E1186),"")</f>
        <v>0.58939185261665283</v>
      </c>
      <c r="G1187" s="2">
        <f>+IF(A1187&gt;$C$3,STDEVA(INDEX($E$15:$E$2531,A1187-$C$3):E1186),"")</f>
        <v>5.8192131419969075E-3</v>
      </c>
      <c r="H1187">
        <f t="shared" si="199"/>
        <v>2.2257277001900189</v>
      </c>
      <c r="I1187" s="2" t="str">
        <f t="shared" si="200"/>
        <v>Sell</v>
      </c>
      <c r="J1187">
        <f t="shared" si="201"/>
        <v>112.62</v>
      </c>
      <c r="K1187">
        <f t="shared" si="202"/>
        <v>203.87</v>
      </c>
      <c r="L1187" s="37">
        <f t="shared" si="203"/>
        <v>34.999999999996589</v>
      </c>
      <c r="M1187" t="str">
        <f t="shared" si="204"/>
        <v>Short</v>
      </c>
      <c r="N1187" s="39">
        <f t="shared" si="205"/>
        <v>0</v>
      </c>
      <c r="O1187" s="40">
        <f t="shared" si="208"/>
        <v>-4788.6499999999869</v>
      </c>
      <c r="P1187" s="39">
        <f t="shared" si="206"/>
        <v>0</v>
      </c>
      <c r="Q1187" s="39">
        <f t="shared" si="207"/>
        <v>0</v>
      </c>
      <c r="R1187" s="39">
        <f>IF((O1187 - MAX($O$15:O1187)) &lt; 0, O1187 - MAX($O$15:O1187), 0)</f>
        <v>-6353.3999999999796</v>
      </c>
    </row>
    <row r="1188" spans="1:18" x14ac:dyDescent="0.25">
      <c r="A1188" s="2">
        <v>1174</v>
      </c>
      <c r="B1188" t="s">
        <v>1174</v>
      </c>
      <c r="C1188" s="8">
        <v>198.82</v>
      </c>
      <c r="D1188" s="8">
        <v>108.57</v>
      </c>
      <c r="E1188" s="17">
        <f t="shared" si="198"/>
        <v>0.60500476654023838</v>
      </c>
      <c r="F1188" s="2">
        <f>+IF(A1188&gt;$C$3,AVERAGE(INDEX($E$15:$E$2531,A1188-$C$3):E1187),"")</f>
        <v>0.59128775024174796</v>
      </c>
      <c r="G1188" s="2">
        <f>+IF(A1188&gt;$C$3,STDEVA(INDEX($E$15:$E$2531,A1188-$C$3):E1187),"")</f>
        <v>6.9768265442511201E-3</v>
      </c>
      <c r="H1188">
        <f t="shared" si="199"/>
        <v>1.9660824604838711</v>
      </c>
      <c r="I1188" s="2" t="str">
        <f t="shared" si="200"/>
        <v>Sell</v>
      </c>
      <c r="J1188">
        <f t="shared" si="201"/>
        <v>112.62</v>
      </c>
      <c r="K1188">
        <f t="shared" si="202"/>
        <v>203.87</v>
      </c>
      <c r="L1188" s="37">
        <f t="shared" si="203"/>
        <v>249.99999999999989</v>
      </c>
      <c r="M1188" t="str">
        <f t="shared" si="204"/>
        <v>Short</v>
      </c>
      <c r="N1188" s="39">
        <f t="shared" si="205"/>
        <v>0</v>
      </c>
      <c r="O1188" s="40">
        <f t="shared" si="208"/>
        <v>-4788.6499999999869</v>
      </c>
      <c r="P1188" s="39">
        <f t="shared" si="206"/>
        <v>0</v>
      </c>
      <c r="Q1188" s="39">
        <f t="shared" si="207"/>
        <v>0</v>
      </c>
      <c r="R1188" s="39">
        <f>IF((O1188 - MAX($O$15:O1188)) &lt; 0, O1188 - MAX($O$15:O1188), 0)</f>
        <v>-6353.3999999999796</v>
      </c>
    </row>
    <row r="1189" spans="1:18" x14ac:dyDescent="0.25">
      <c r="A1189" s="2">
        <v>1175</v>
      </c>
      <c r="B1189" t="s">
        <v>1175</v>
      </c>
      <c r="C1189" s="8">
        <v>194.05</v>
      </c>
      <c r="D1189" s="8">
        <v>105.67</v>
      </c>
      <c r="E1189" s="17">
        <f t="shared" si="198"/>
        <v>0.60779482736197599</v>
      </c>
      <c r="F1189" s="2">
        <f>+IF(A1189&gt;$C$3,AVERAGE(INDEX($E$15:$E$2531,A1189-$C$3):E1188),"")</f>
        <v>0.59348987675409537</v>
      </c>
      <c r="G1189" s="2">
        <f>+IF(A1189&gt;$C$3,STDEVA(INDEX($E$15:$E$2531,A1189-$C$3):E1188),"")</f>
        <v>7.8794452363076129E-3</v>
      </c>
      <c r="H1189">
        <f t="shared" si="199"/>
        <v>1.8154768741795406</v>
      </c>
      <c r="I1189" s="2" t="str">
        <f t="shared" si="200"/>
        <v>Sell</v>
      </c>
      <c r="J1189" t="str">
        <f t="shared" si="201"/>
        <v/>
      </c>
      <c r="K1189" t="str">
        <f t="shared" si="202"/>
        <v/>
      </c>
      <c r="L1189" s="37">
        <f t="shared" si="203"/>
        <v>717.4999999999975</v>
      </c>
      <c r="M1189" t="str">
        <f t="shared" si="204"/>
        <v>TP</v>
      </c>
      <c r="N1189" s="39">
        <f t="shared" si="205"/>
        <v>717.4999999999975</v>
      </c>
      <c r="O1189" s="40">
        <f t="shared" si="208"/>
        <v>-4071.1499999999896</v>
      </c>
      <c r="P1189" s="39">
        <f t="shared" si="206"/>
        <v>3.75</v>
      </c>
      <c r="Q1189" s="39">
        <f t="shared" si="207"/>
        <v>0</v>
      </c>
      <c r="R1189" s="39">
        <f>IF((O1189 - MAX($O$15:O1189)) &lt; 0, O1189 - MAX($O$15:O1189), 0)</f>
        <v>-5635.8999999999833</v>
      </c>
    </row>
    <row r="1190" spans="1:18" x14ac:dyDescent="0.25">
      <c r="A1190" s="2">
        <v>1176</v>
      </c>
      <c r="B1190" t="s">
        <v>1176</v>
      </c>
      <c r="C1190" s="8">
        <v>191.923</v>
      </c>
      <c r="D1190" s="8">
        <v>103.85</v>
      </c>
      <c r="E1190" s="17">
        <f t="shared" si="198"/>
        <v>0.61414669960027757</v>
      </c>
      <c r="F1190" s="2">
        <f>+IF(A1190&gt;$C$3,AVERAGE(INDEX($E$15:$E$2531,A1190-$C$3):E1189),"")</f>
        <v>0.59602752437483375</v>
      </c>
      <c r="G1190" s="2">
        <f>+IF(A1190&gt;$C$3,STDEVA(INDEX($E$15:$E$2531,A1190-$C$3):E1189),"")</f>
        <v>8.4449163507541326E-3</v>
      </c>
      <c r="H1190">
        <f t="shared" si="199"/>
        <v>2.1455719006412388</v>
      </c>
      <c r="I1190" s="2" t="str">
        <f t="shared" si="200"/>
        <v>Sell</v>
      </c>
      <c r="J1190">
        <f t="shared" si="201"/>
        <v>103.85</v>
      </c>
      <c r="K1190">
        <f t="shared" si="202"/>
        <v>191.923</v>
      </c>
      <c r="L1190" s="37" t="str">
        <f t="shared" si="203"/>
        <v/>
      </c>
      <c r="M1190" t="str">
        <f t="shared" si="204"/>
        <v>Short</v>
      </c>
      <c r="N1190" s="39">
        <f t="shared" si="205"/>
        <v>0</v>
      </c>
      <c r="O1190" s="40">
        <f t="shared" si="208"/>
        <v>-4071.1499999999896</v>
      </c>
      <c r="P1190" s="39">
        <f t="shared" si="206"/>
        <v>3.75</v>
      </c>
      <c r="Q1190" s="39">
        <f t="shared" si="207"/>
        <v>3697.1625000000004</v>
      </c>
      <c r="R1190" s="39">
        <f>IF((O1190 - MAX($O$15:O1190)) &lt; 0, O1190 - MAX($O$15:O1190), 0)</f>
        <v>-5635.8999999999833</v>
      </c>
    </row>
    <row r="1191" spans="1:18" x14ac:dyDescent="0.25">
      <c r="A1191" s="2">
        <v>1177</v>
      </c>
      <c r="B1191" t="s">
        <v>1177</v>
      </c>
      <c r="C1191" s="8">
        <v>192.11</v>
      </c>
      <c r="D1191" s="8">
        <v>103.4</v>
      </c>
      <c r="E1191" s="17">
        <f t="shared" si="198"/>
        <v>0.61946316256602252</v>
      </c>
      <c r="F1191" s="2">
        <f>+IF(A1191&gt;$C$3,AVERAGE(INDEX($E$15:$E$2531,A1191-$C$3):E1190),"")</f>
        <v>0.59918307544560456</v>
      </c>
      <c r="G1191" s="2">
        <f>+IF(A1191&gt;$C$3,STDEVA(INDEX($E$15:$E$2531,A1191-$C$3):E1190),"")</f>
        <v>9.3776686672541864E-3</v>
      </c>
      <c r="H1191">
        <f t="shared" si="199"/>
        <v>2.1625936935940002</v>
      </c>
      <c r="I1191" s="2" t="str">
        <f t="shared" si="200"/>
        <v>Sell</v>
      </c>
      <c r="J1191">
        <f t="shared" si="201"/>
        <v>103.85</v>
      </c>
      <c r="K1191">
        <f t="shared" si="202"/>
        <v>191.923</v>
      </c>
      <c r="L1191" s="37">
        <f t="shared" si="203"/>
        <v>-159.25000000000011</v>
      </c>
      <c r="M1191" t="str">
        <f t="shared" si="204"/>
        <v>Short</v>
      </c>
      <c r="N1191" s="39">
        <f t="shared" si="205"/>
        <v>0</v>
      </c>
      <c r="O1191" s="40">
        <f t="shared" si="208"/>
        <v>-4071.1499999999896</v>
      </c>
      <c r="P1191" s="39">
        <f t="shared" si="206"/>
        <v>0</v>
      </c>
      <c r="Q1191" s="39">
        <f t="shared" si="207"/>
        <v>0</v>
      </c>
      <c r="R1191" s="39">
        <f>IF((O1191 - MAX($O$15:O1191)) &lt; 0, O1191 - MAX($O$15:O1191), 0)</f>
        <v>-5635.8999999999833</v>
      </c>
    </row>
    <row r="1192" spans="1:18" x14ac:dyDescent="0.25">
      <c r="A1192" s="2">
        <v>1178</v>
      </c>
      <c r="B1192" t="s">
        <v>1178</v>
      </c>
      <c r="C1192" s="8">
        <v>193.66079999999999</v>
      </c>
      <c r="D1192" s="8">
        <v>103.71</v>
      </c>
      <c r="E1192" s="17">
        <f t="shared" si="198"/>
        <v>0.62450963252436131</v>
      </c>
      <c r="F1192" s="2">
        <f>+IF(A1192&gt;$C$3,AVERAGE(INDEX($E$15:$E$2531,A1192-$C$3):E1191),"")</f>
        <v>0.60266802804349284</v>
      </c>
      <c r="G1192" s="2">
        <f>+IF(A1192&gt;$C$3,STDEVA(INDEX($E$15:$E$2531,A1192-$C$3):E1191),"")</f>
        <v>1.0503793383389611E-2</v>
      </c>
      <c r="H1192">
        <f t="shared" si="199"/>
        <v>2.0794015727125914</v>
      </c>
      <c r="I1192" s="2" t="str">
        <f t="shared" si="200"/>
        <v>Sell</v>
      </c>
      <c r="J1192" t="str">
        <f t="shared" si="201"/>
        <v/>
      </c>
      <c r="K1192" t="str">
        <f t="shared" si="202"/>
        <v/>
      </c>
      <c r="L1192" s="37">
        <f t="shared" si="203"/>
        <v>-469.44999999999834</v>
      </c>
      <c r="M1192" t="str">
        <f t="shared" si="204"/>
        <v>SL</v>
      </c>
      <c r="N1192" s="39">
        <f t="shared" si="205"/>
        <v>-469.44999999999834</v>
      </c>
      <c r="O1192" s="40">
        <f t="shared" si="208"/>
        <v>-4540.5999999999876</v>
      </c>
      <c r="P1192" s="39">
        <f t="shared" si="206"/>
        <v>3.75</v>
      </c>
      <c r="Q1192" s="39">
        <f t="shared" si="207"/>
        <v>0</v>
      </c>
      <c r="R1192" s="39">
        <f>IF((O1192 - MAX($O$15:O1192)) &lt; 0, O1192 - MAX($O$15:O1192), 0)</f>
        <v>-6105.3499999999804</v>
      </c>
    </row>
    <row r="1193" spans="1:18" x14ac:dyDescent="0.25">
      <c r="A1193" s="2">
        <v>1179</v>
      </c>
      <c r="B1193" t="s">
        <v>1179</v>
      </c>
      <c r="C1193" s="8">
        <v>188.83</v>
      </c>
      <c r="D1193" s="8">
        <v>100.38</v>
      </c>
      <c r="E1193" s="17">
        <f t="shared" si="198"/>
        <v>0.63188415516669905</v>
      </c>
      <c r="F1193" s="2">
        <f>+IF(A1193&gt;$C$3,AVERAGE(INDEX($E$15:$E$2531,A1193-$C$3):E1192),"")</f>
        <v>0.60672692637579551</v>
      </c>
      <c r="G1193" s="2">
        <f>+IF(A1193&gt;$C$3,STDEVA(INDEX($E$15:$E$2531,A1193-$C$3):E1192),"")</f>
        <v>1.1156106674653804E-2</v>
      </c>
      <c r="H1193">
        <f t="shared" si="199"/>
        <v>2.2550186659706011</v>
      </c>
      <c r="I1193" s="2" t="str">
        <f t="shared" si="200"/>
        <v>Sell</v>
      </c>
      <c r="J1193">
        <f t="shared" si="201"/>
        <v>100.38</v>
      </c>
      <c r="K1193">
        <f t="shared" si="202"/>
        <v>188.83</v>
      </c>
      <c r="L1193" s="37" t="str">
        <f t="shared" si="203"/>
        <v/>
      </c>
      <c r="M1193" t="str">
        <f t="shared" si="204"/>
        <v>Short</v>
      </c>
      <c r="N1193" s="39">
        <f t="shared" si="205"/>
        <v>0</v>
      </c>
      <c r="O1193" s="40">
        <f t="shared" si="208"/>
        <v>-4540.5999999999876</v>
      </c>
      <c r="P1193" s="39">
        <f t="shared" si="206"/>
        <v>3.75</v>
      </c>
      <c r="Q1193" s="39">
        <f t="shared" si="207"/>
        <v>3615.125</v>
      </c>
      <c r="R1193" s="39">
        <f>IF((O1193 - MAX($O$15:O1193)) &lt; 0, O1193 - MAX($O$15:O1193), 0)</f>
        <v>-6105.3499999999804</v>
      </c>
    </row>
    <row r="1194" spans="1:18" x14ac:dyDescent="0.25">
      <c r="A1194" s="2">
        <v>1180</v>
      </c>
      <c r="B1194" t="s">
        <v>1180</v>
      </c>
      <c r="C1194" s="8">
        <v>191.88</v>
      </c>
      <c r="D1194" s="8">
        <v>101.74</v>
      </c>
      <c r="E1194" s="17">
        <f t="shared" si="198"/>
        <v>0.63444963723924419</v>
      </c>
      <c r="F1194" s="2">
        <f>+IF(A1194&gt;$C$3,AVERAGE(INDEX($E$15:$E$2531,A1194-$C$3):E1193),"")</f>
        <v>0.61127105015289718</v>
      </c>
      <c r="G1194" s="2">
        <f>+IF(A1194&gt;$C$3,STDEVA(INDEX($E$15:$E$2531,A1194-$C$3):E1193),"")</f>
        <v>1.2221754964045647E-2</v>
      </c>
      <c r="H1194">
        <f t="shared" si="199"/>
        <v>1.8965023562110785</v>
      </c>
      <c r="I1194" s="2" t="str">
        <f t="shared" si="200"/>
        <v>Sell</v>
      </c>
      <c r="J1194" t="str">
        <f t="shared" si="201"/>
        <v/>
      </c>
      <c r="K1194" t="str">
        <f t="shared" si="202"/>
        <v/>
      </c>
      <c r="L1194" s="37">
        <f t="shared" si="203"/>
        <v>-422.49999999999579</v>
      </c>
      <c r="M1194" t="str">
        <f t="shared" si="204"/>
        <v>SL</v>
      </c>
      <c r="N1194" s="39">
        <f t="shared" si="205"/>
        <v>-422.49999999999579</v>
      </c>
      <c r="O1194" s="40">
        <f t="shared" si="208"/>
        <v>-4963.0999999999831</v>
      </c>
      <c r="P1194" s="39">
        <f t="shared" si="206"/>
        <v>3.75</v>
      </c>
      <c r="Q1194" s="39">
        <f t="shared" si="207"/>
        <v>0</v>
      </c>
      <c r="R1194" s="39">
        <f>IF((O1194 - MAX($O$15:O1194)) &lt; 0, O1194 - MAX($O$15:O1194), 0)</f>
        <v>-6527.8499999999767</v>
      </c>
    </row>
    <row r="1195" spans="1:18" x14ac:dyDescent="0.25">
      <c r="A1195" s="2">
        <v>1181</v>
      </c>
      <c r="B1195" t="s">
        <v>1181</v>
      </c>
      <c r="C1195" s="8">
        <v>187.81</v>
      </c>
      <c r="D1195" s="8">
        <v>100.12</v>
      </c>
      <c r="E1195" s="17">
        <f t="shared" si="198"/>
        <v>0.62906134692927262</v>
      </c>
      <c r="F1195" s="2">
        <f>+IF(A1195&gt;$C$3,AVERAGE(INDEX($E$15:$E$2531,A1195-$C$3):E1194),"")</f>
        <v>0.61582509695919374</v>
      </c>
      <c r="G1195" s="2">
        <f>+IF(A1195&gt;$C$3,STDEVA(INDEX($E$15:$E$2531,A1195-$C$3):E1194),"")</f>
        <v>1.2391752377416345E-2</v>
      </c>
      <c r="H1195">
        <f t="shared" si="199"/>
        <v>1.0681499732194144</v>
      </c>
      <c r="I1195" s="2" t="str">
        <f t="shared" si="200"/>
        <v/>
      </c>
      <c r="J1195" t="str">
        <f t="shared" si="201"/>
        <v/>
      </c>
      <c r="K1195" t="str">
        <f t="shared" si="202"/>
        <v/>
      </c>
      <c r="L1195" s="37" t="str">
        <f t="shared" si="203"/>
        <v/>
      </c>
      <c r="M1195" t="str">
        <f t="shared" si="204"/>
        <v/>
      </c>
      <c r="N1195" s="39">
        <f t="shared" si="205"/>
        <v>0</v>
      </c>
      <c r="O1195" s="40">
        <f t="shared" si="208"/>
        <v>-4963.0999999999831</v>
      </c>
      <c r="P1195" s="39">
        <f t="shared" si="206"/>
        <v>0</v>
      </c>
      <c r="Q1195" s="39">
        <f t="shared" si="207"/>
        <v>0</v>
      </c>
      <c r="R1195" s="39">
        <f>IF((O1195 - MAX($O$15:O1195)) &lt; 0, O1195 - MAX($O$15:O1195), 0)</f>
        <v>-6527.8499999999767</v>
      </c>
    </row>
    <row r="1196" spans="1:18" x14ac:dyDescent="0.25">
      <c r="A1196" s="2">
        <v>1182</v>
      </c>
      <c r="B1196" t="s">
        <v>1182</v>
      </c>
      <c r="C1196" s="8">
        <v>188.06</v>
      </c>
      <c r="D1196" s="8">
        <v>98.77</v>
      </c>
      <c r="E1196" s="17">
        <f t="shared" si="198"/>
        <v>0.64396714592889504</v>
      </c>
      <c r="F1196" s="2">
        <f>+IF(A1196&gt;$C$3,AVERAGE(INDEX($E$15:$E$2531,A1196-$C$3):E1195),"")</f>
        <v>0.61873978493646642</v>
      </c>
      <c r="G1196" s="2">
        <f>+IF(A1196&gt;$C$3,STDEVA(INDEX($E$15:$E$2531,A1196-$C$3):E1195),"")</f>
        <v>1.2032712553513169E-2</v>
      </c>
      <c r="H1196">
        <f t="shared" si="199"/>
        <v>2.0965647504862095</v>
      </c>
      <c r="I1196" s="2" t="str">
        <f t="shared" si="200"/>
        <v>Sell</v>
      </c>
      <c r="J1196">
        <f t="shared" si="201"/>
        <v>98.77</v>
      </c>
      <c r="K1196">
        <f t="shared" si="202"/>
        <v>188.06</v>
      </c>
      <c r="L1196" s="37" t="str">
        <f t="shared" si="203"/>
        <v/>
      </c>
      <c r="M1196" t="str">
        <f t="shared" si="204"/>
        <v>Short</v>
      </c>
      <c r="N1196" s="39">
        <f t="shared" si="205"/>
        <v>0</v>
      </c>
      <c r="O1196" s="40">
        <f t="shared" si="208"/>
        <v>-4963.0999999999831</v>
      </c>
      <c r="P1196" s="39">
        <f t="shared" si="206"/>
        <v>3.75</v>
      </c>
      <c r="Q1196" s="39">
        <f t="shared" si="207"/>
        <v>3585.375</v>
      </c>
      <c r="R1196" s="39">
        <f>IF((O1196 - MAX($O$15:O1196)) &lt; 0, O1196 - MAX($O$15:O1196), 0)</f>
        <v>-6527.8499999999767</v>
      </c>
    </row>
    <row r="1197" spans="1:18" x14ac:dyDescent="0.25">
      <c r="A1197" s="2">
        <v>1183</v>
      </c>
      <c r="B1197" t="s">
        <v>1183</v>
      </c>
      <c r="C1197" s="8">
        <v>185.65</v>
      </c>
      <c r="D1197" s="8">
        <v>99.18</v>
      </c>
      <c r="E1197" s="17">
        <f t="shared" si="198"/>
        <v>0.62692679956210118</v>
      </c>
      <c r="F1197" s="2">
        <f>+IF(A1197&gt;$C$3,AVERAGE(INDEX($E$15:$E$2531,A1197-$C$3):E1196),"")</f>
        <v>0.62336459709522074</v>
      </c>
      <c r="G1197" s="2">
        <f>+IF(A1197&gt;$C$3,STDEVA(INDEX($E$15:$E$2531,A1197-$C$3):E1196),"")</f>
        <v>1.291018009723539E-2</v>
      </c>
      <c r="H1197">
        <f t="shared" si="199"/>
        <v>0.27592198095232257</v>
      </c>
      <c r="I1197" s="2" t="str">
        <f t="shared" si="200"/>
        <v/>
      </c>
      <c r="J1197" t="str">
        <f t="shared" si="201"/>
        <v/>
      </c>
      <c r="K1197" t="str">
        <f t="shared" si="202"/>
        <v/>
      </c>
      <c r="L1197" s="37">
        <f t="shared" si="203"/>
        <v>705.00000000000182</v>
      </c>
      <c r="M1197" t="str">
        <f t="shared" si="204"/>
        <v>TP</v>
      </c>
      <c r="N1197" s="39">
        <f t="shared" si="205"/>
        <v>705.00000000000182</v>
      </c>
      <c r="O1197" s="40">
        <f t="shared" si="208"/>
        <v>-4258.0999999999813</v>
      </c>
      <c r="P1197" s="39">
        <f t="shared" si="206"/>
        <v>3.75</v>
      </c>
      <c r="Q1197" s="39">
        <f t="shared" si="207"/>
        <v>0</v>
      </c>
      <c r="R1197" s="39">
        <f>IF((O1197 - MAX($O$15:O1197)) &lt; 0, O1197 - MAX($O$15:O1197), 0)</f>
        <v>-5822.8499999999749</v>
      </c>
    </row>
    <row r="1198" spans="1:18" x14ac:dyDescent="0.25">
      <c r="A1198" s="2">
        <v>1184</v>
      </c>
      <c r="B1198" t="s">
        <v>1184</v>
      </c>
      <c r="C1198" s="8">
        <v>186.69</v>
      </c>
      <c r="D1198" s="8">
        <v>98.95</v>
      </c>
      <c r="E1198" s="17">
        <f t="shared" si="198"/>
        <v>0.63483481520066143</v>
      </c>
      <c r="F1198" s="2">
        <f>+IF(A1198&gt;$C$3,AVERAGE(INDEX($E$15:$E$2531,A1198-$C$3):E1197),"")</f>
        <v>0.62580037854209436</v>
      </c>
      <c r="G1198" s="2">
        <f>+IF(A1198&gt;$C$3,STDEVA(INDEX($E$15:$E$2531,A1198-$C$3):E1197),"")</f>
        <v>1.092926477536002E-2</v>
      </c>
      <c r="H1198">
        <f t="shared" si="199"/>
        <v>0.82662803438847665</v>
      </c>
      <c r="I1198" s="2" t="str">
        <f t="shared" si="200"/>
        <v/>
      </c>
      <c r="J1198" t="str">
        <f t="shared" si="201"/>
        <v/>
      </c>
      <c r="K1198" t="str">
        <f t="shared" si="202"/>
        <v/>
      </c>
      <c r="L1198" s="37" t="str">
        <f t="shared" si="203"/>
        <v/>
      </c>
      <c r="M1198" t="str">
        <f t="shared" si="204"/>
        <v/>
      </c>
      <c r="N1198" s="39">
        <f t="shared" si="205"/>
        <v>0</v>
      </c>
      <c r="O1198" s="40">
        <f t="shared" si="208"/>
        <v>-4258.0999999999813</v>
      </c>
      <c r="P1198" s="39">
        <f t="shared" si="206"/>
        <v>0</v>
      </c>
      <c r="Q1198" s="39">
        <f t="shared" si="207"/>
        <v>0</v>
      </c>
      <c r="R1198" s="39">
        <f>IF((O1198 - MAX($O$15:O1198)) &lt; 0, O1198 - MAX($O$15:O1198), 0)</f>
        <v>-5822.8499999999749</v>
      </c>
    </row>
    <row r="1199" spans="1:18" x14ac:dyDescent="0.25">
      <c r="A1199" s="2">
        <v>1185</v>
      </c>
      <c r="B1199" t="s">
        <v>1185</v>
      </c>
      <c r="C1199" s="8">
        <v>190.52</v>
      </c>
      <c r="D1199" s="8">
        <v>101.37</v>
      </c>
      <c r="E1199" s="17">
        <f t="shared" si="198"/>
        <v>0.63097998653835141</v>
      </c>
      <c r="F1199" s="2">
        <f>+IF(A1199&gt;$C$3,AVERAGE(INDEX($E$15:$E$2531,A1199-$C$3):E1198),"")</f>
        <v>0.62880482163528162</v>
      </c>
      <c r="G1199" s="2">
        <f>+IF(A1199&gt;$C$3,STDEVA(INDEX($E$15:$E$2531,A1199-$C$3):E1198),"")</f>
        <v>8.8865888842077165E-3</v>
      </c>
      <c r="H1199">
        <f t="shared" si="199"/>
        <v>0.24476938580283153</v>
      </c>
      <c r="I1199" s="2" t="str">
        <f t="shared" si="200"/>
        <v/>
      </c>
      <c r="J1199" t="str">
        <f t="shared" si="201"/>
        <v/>
      </c>
      <c r="K1199" t="str">
        <f t="shared" si="202"/>
        <v/>
      </c>
      <c r="L1199" s="37" t="str">
        <f t="shared" si="203"/>
        <v/>
      </c>
      <c r="M1199" t="str">
        <f t="shared" si="204"/>
        <v/>
      </c>
      <c r="N1199" s="39">
        <f t="shared" si="205"/>
        <v>0</v>
      </c>
      <c r="O1199" s="40">
        <f t="shared" si="208"/>
        <v>-4258.0999999999813</v>
      </c>
      <c r="P1199" s="39">
        <f t="shared" si="206"/>
        <v>0</v>
      </c>
      <c r="Q1199" s="39">
        <f t="shared" si="207"/>
        <v>0</v>
      </c>
      <c r="R1199" s="39">
        <f>IF((O1199 - MAX($O$15:O1199)) &lt; 0, O1199 - MAX($O$15:O1199), 0)</f>
        <v>-5822.8499999999749</v>
      </c>
    </row>
    <row r="1200" spans="1:18" x14ac:dyDescent="0.25">
      <c r="A1200" s="2">
        <v>1186</v>
      </c>
      <c r="B1200" t="s">
        <v>1186</v>
      </c>
      <c r="C1200" s="8">
        <v>187.64</v>
      </c>
      <c r="D1200" s="8">
        <v>99.114999999999995</v>
      </c>
      <c r="E1200" s="17">
        <f t="shared" si="198"/>
        <v>0.638244441318083</v>
      </c>
      <c r="F1200" s="2">
        <f>+IF(A1200&gt;$C$3,AVERAGE(INDEX($E$15:$E$2531,A1200-$C$3):E1199),"")</f>
        <v>0.63067518685062318</v>
      </c>
      <c r="G1200" s="2">
        <f>+IF(A1200&gt;$C$3,STDEVA(INDEX($E$15:$E$2531,A1200-$C$3):E1199),"")</f>
        <v>6.9835351218869692E-3</v>
      </c>
      <c r="H1200">
        <f t="shared" si="199"/>
        <v>1.0838714684396957</v>
      </c>
      <c r="I1200" s="2" t="str">
        <f t="shared" si="200"/>
        <v/>
      </c>
      <c r="J1200" t="str">
        <f t="shared" si="201"/>
        <v/>
      </c>
      <c r="K1200" t="str">
        <f t="shared" si="202"/>
        <v/>
      </c>
      <c r="L1200" s="37" t="str">
        <f t="shared" si="203"/>
        <v/>
      </c>
      <c r="M1200" t="str">
        <f t="shared" si="204"/>
        <v/>
      </c>
      <c r="N1200" s="39">
        <f t="shared" si="205"/>
        <v>0</v>
      </c>
      <c r="O1200" s="40">
        <f t="shared" si="208"/>
        <v>-4258.0999999999813</v>
      </c>
      <c r="P1200" s="39">
        <f t="shared" si="206"/>
        <v>0</v>
      </c>
      <c r="Q1200" s="39">
        <f t="shared" si="207"/>
        <v>0</v>
      </c>
      <c r="R1200" s="39">
        <f>IF((O1200 - MAX($O$15:O1200)) &lt; 0, O1200 - MAX($O$15:O1200), 0)</f>
        <v>-5822.8499999999749</v>
      </c>
    </row>
    <row r="1201" spans="1:18" x14ac:dyDescent="0.25">
      <c r="A1201" s="2">
        <v>1187</v>
      </c>
      <c r="B1201" t="s">
        <v>1187</v>
      </c>
      <c r="C1201" s="8">
        <v>190.2</v>
      </c>
      <c r="D1201" s="8">
        <v>101.1</v>
      </c>
      <c r="E1201" s="17">
        <f t="shared" si="198"/>
        <v>0.63196602408486413</v>
      </c>
      <c r="F1201" s="2">
        <f>+IF(A1201&gt;$C$3,AVERAGE(INDEX($E$15:$E$2531,A1201-$C$3):E1200),"")</f>
        <v>0.63276199560085211</v>
      </c>
      <c r="G1201" s="2">
        <f>+IF(A1201&gt;$C$3,STDEVA(INDEX($E$15:$E$2531,A1201-$C$3):E1200),"")</f>
        <v>5.9429505527918017E-3</v>
      </c>
      <c r="H1201">
        <f t="shared" si="199"/>
        <v>-0.13393540951035843</v>
      </c>
      <c r="I1201" s="2" t="str">
        <f t="shared" si="200"/>
        <v/>
      </c>
      <c r="J1201" t="str">
        <f t="shared" si="201"/>
        <v/>
      </c>
      <c r="K1201" t="str">
        <f t="shared" si="202"/>
        <v/>
      </c>
      <c r="L1201" s="37" t="str">
        <f t="shared" si="203"/>
        <v/>
      </c>
      <c r="M1201" t="str">
        <f t="shared" si="204"/>
        <v/>
      </c>
      <c r="N1201" s="39">
        <f t="shared" si="205"/>
        <v>0</v>
      </c>
      <c r="O1201" s="40">
        <f t="shared" si="208"/>
        <v>-4258.0999999999813</v>
      </c>
      <c r="P1201" s="39">
        <f t="shared" si="206"/>
        <v>0</v>
      </c>
      <c r="Q1201" s="39">
        <f t="shared" si="207"/>
        <v>0</v>
      </c>
      <c r="R1201" s="39">
        <f>IF((O1201 - MAX($O$15:O1201)) &lt; 0, O1201 - MAX($O$15:O1201), 0)</f>
        <v>-5822.8499999999749</v>
      </c>
    </row>
    <row r="1202" spans="1:18" x14ac:dyDescent="0.25">
      <c r="A1202" s="2">
        <v>1188</v>
      </c>
      <c r="B1202" t="s">
        <v>1188</v>
      </c>
      <c r="C1202" s="8">
        <v>188.13</v>
      </c>
      <c r="D1202" s="8">
        <v>99.71</v>
      </c>
      <c r="E1202" s="17">
        <f t="shared" si="198"/>
        <v>0.63486724038233766</v>
      </c>
      <c r="F1202" s="2">
        <f>+IF(A1202&gt;$C$3,AVERAGE(INDEX($E$15:$E$2531,A1202-$C$3):E1201),"")</f>
        <v>0.63359048355201908</v>
      </c>
      <c r="G1202" s="2">
        <f>+IF(A1202&gt;$C$3,STDEVA(INDEX($E$15:$E$2531,A1202-$C$3):E1201),"")</f>
        <v>5.1100860306408057E-3</v>
      </c>
      <c r="H1202">
        <f t="shared" si="199"/>
        <v>0.24985035920392834</v>
      </c>
      <c r="I1202" s="2" t="str">
        <f t="shared" si="200"/>
        <v/>
      </c>
      <c r="J1202" t="str">
        <f t="shared" si="201"/>
        <v/>
      </c>
      <c r="K1202" t="str">
        <f t="shared" si="202"/>
        <v/>
      </c>
      <c r="L1202" s="37" t="str">
        <f t="shared" si="203"/>
        <v/>
      </c>
      <c r="M1202" t="str">
        <f t="shared" si="204"/>
        <v/>
      </c>
      <c r="N1202" s="39">
        <f t="shared" si="205"/>
        <v>0</v>
      </c>
      <c r="O1202" s="40">
        <f t="shared" si="208"/>
        <v>-4258.0999999999813</v>
      </c>
      <c r="P1202" s="39">
        <f t="shared" si="206"/>
        <v>0</v>
      </c>
      <c r="Q1202" s="39">
        <f t="shared" si="207"/>
        <v>0</v>
      </c>
      <c r="R1202" s="39">
        <f>IF((O1202 - MAX($O$15:O1202)) &lt; 0, O1202 - MAX($O$15:O1202), 0)</f>
        <v>-5822.8499999999749</v>
      </c>
    </row>
    <row r="1203" spans="1:18" x14ac:dyDescent="0.25">
      <c r="A1203" s="2">
        <v>1189</v>
      </c>
      <c r="B1203" t="s">
        <v>1189</v>
      </c>
      <c r="C1203" s="8">
        <v>189.11</v>
      </c>
      <c r="D1203" s="8">
        <v>99.69</v>
      </c>
      <c r="E1203" s="17">
        <f t="shared" si="198"/>
        <v>0.640263485304569</v>
      </c>
      <c r="F1203" s="2">
        <f>+IF(A1203&gt;$C$3,AVERAGE(INDEX($E$15:$E$2531,A1203-$C$3):E1202),"")</f>
        <v>0.63392193746486791</v>
      </c>
      <c r="G1203" s="2">
        <f>+IF(A1203&gt;$C$3,STDEVA(INDEX($E$15:$E$2531,A1203-$C$3):E1202),"")</f>
        <v>5.082243969234135E-3</v>
      </c>
      <c r="H1203">
        <f t="shared" si="199"/>
        <v>1.2477850095529208</v>
      </c>
      <c r="I1203" s="2" t="str">
        <f t="shared" si="200"/>
        <v/>
      </c>
      <c r="J1203" t="str">
        <f t="shared" si="201"/>
        <v/>
      </c>
      <c r="K1203" t="str">
        <f t="shared" si="202"/>
        <v/>
      </c>
      <c r="L1203" s="37" t="str">
        <f t="shared" si="203"/>
        <v/>
      </c>
      <c r="M1203" t="str">
        <f t="shared" si="204"/>
        <v/>
      </c>
      <c r="N1203" s="39">
        <f t="shared" si="205"/>
        <v>0</v>
      </c>
      <c r="O1203" s="40">
        <f t="shared" si="208"/>
        <v>-4258.0999999999813</v>
      </c>
      <c r="P1203" s="39">
        <f t="shared" si="206"/>
        <v>0</v>
      </c>
      <c r="Q1203" s="39">
        <f t="shared" si="207"/>
        <v>0</v>
      </c>
      <c r="R1203" s="39">
        <f>IF((O1203 - MAX($O$15:O1203)) &lt; 0, O1203 - MAX($O$15:O1203), 0)</f>
        <v>-5822.8499999999749</v>
      </c>
    </row>
    <row r="1204" spans="1:18" x14ac:dyDescent="0.25">
      <c r="A1204" s="2">
        <v>1190</v>
      </c>
      <c r="B1204" t="s">
        <v>1190</v>
      </c>
      <c r="C1204" s="8">
        <v>193.7208</v>
      </c>
      <c r="D1204" s="8">
        <v>102.96</v>
      </c>
      <c r="E1204" s="17">
        <f t="shared" si="198"/>
        <v>0.6320773839103212</v>
      </c>
      <c r="F1204" s="2">
        <f>+IF(A1204&gt;$C$3,AVERAGE(INDEX($E$15:$E$2531,A1204-$C$3):E1203),"")</f>
        <v>0.6345679205832373</v>
      </c>
      <c r="G1204" s="2">
        <f>+IF(A1204&gt;$C$3,STDEVA(INDEX($E$15:$E$2531,A1204-$C$3):E1203),"")</f>
        <v>5.5092506789820202E-3</v>
      </c>
      <c r="H1204">
        <f t="shared" si="199"/>
        <v>-0.45206450351180821</v>
      </c>
      <c r="I1204" s="2" t="str">
        <f t="shared" si="200"/>
        <v/>
      </c>
      <c r="J1204" t="str">
        <f t="shared" si="201"/>
        <v/>
      </c>
      <c r="K1204" t="str">
        <f t="shared" si="202"/>
        <v/>
      </c>
      <c r="L1204" s="37" t="str">
        <f t="shared" si="203"/>
        <v/>
      </c>
      <c r="M1204" t="str">
        <f t="shared" si="204"/>
        <v/>
      </c>
      <c r="N1204" s="39">
        <f t="shared" si="205"/>
        <v>0</v>
      </c>
      <c r="O1204" s="40">
        <f t="shared" si="208"/>
        <v>-4258.0999999999813</v>
      </c>
      <c r="P1204" s="39">
        <f t="shared" si="206"/>
        <v>0</v>
      </c>
      <c r="Q1204" s="39">
        <f t="shared" si="207"/>
        <v>0</v>
      </c>
      <c r="R1204" s="39">
        <f>IF((O1204 - MAX($O$15:O1204)) &lt; 0, O1204 - MAX($O$15:O1204), 0)</f>
        <v>-5822.8499999999749</v>
      </c>
    </row>
    <row r="1205" spans="1:18" x14ac:dyDescent="0.25">
      <c r="A1205" s="2">
        <v>1191</v>
      </c>
      <c r="B1205" t="s">
        <v>1191</v>
      </c>
      <c r="C1205" s="8">
        <v>193.65</v>
      </c>
      <c r="D1205" s="8">
        <v>102.49</v>
      </c>
      <c r="E1205" s="17">
        <f t="shared" si="198"/>
        <v>0.63628717311728977</v>
      </c>
      <c r="F1205" s="2">
        <f>+IF(A1205&gt;$C$3,AVERAGE(INDEX($E$15:$E$2531,A1205-$C$3):E1204),"")</f>
        <v>0.63490303580335383</v>
      </c>
      <c r="G1205" s="2">
        <f>+IF(A1205&gt;$C$3,STDEVA(INDEX($E$15:$E$2531,A1205-$C$3):E1204),"")</f>
        <v>5.2163737879719844E-3</v>
      </c>
      <c r="H1205">
        <f t="shared" si="199"/>
        <v>0.26534473375499107</v>
      </c>
      <c r="I1205" s="2" t="str">
        <f t="shared" si="200"/>
        <v/>
      </c>
      <c r="J1205" t="str">
        <f t="shared" si="201"/>
        <v/>
      </c>
      <c r="K1205" t="str">
        <f t="shared" si="202"/>
        <v/>
      </c>
      <c r="L1205" s="37" t="str">
        <f t="shared" si="203"/>
        <v/>
      </c>
      <c r="M1205" t="str">
        <f t="shared" si="204"/>
        <v/>
      </c>
      <c r="N1205" s="39">
        <f t="shared" si="205"/>
        <v>0</v>
      </c>
      <c r="O1205" s="40">
        <f t="shared" si="208"/>
        <v>-4258.0999999999813</v>
      </c>
      <c r="P1205" s="39">
        <f t="shared" si="206"/>
        <v>0</v>
      </c>
      <c r="Q1205" s="39">
        <f t="shared" si="207"/>
        <v>0</v>
      </c>
      <c r="R1205" s="39">
        <f>IF((O1205 - MAX($O$15:O1205)) &lt; 0, O1205 - MAX($O$15:O1205), 0)</f>
        <v>-5822.8499999999749</v>
      </c>
    </row>
    <row r="1206" spans="1:18" x14ac:dyDescent="0.25">
      <c r="A1206" s="2">
        <v>1192</v>
      </c>
      <c r="B1206" t="s">
        <v>1192</v>
      </c>
      <c r="C1206" s="8">
        <v>190.16</v>
      </c>
      <c r="D1206" s="8">
        <v>100.28</v>
      </c>
      <c r="E1206" s="17">
        <f t="shared" si="198"/>
        <v>0.63989954976184582</v>
      </c>
      <c r="F1206" s="2">
        <f>+IF(A1206&gt;$C$3,AVERAGE(INDEX($E$15:$E$2531,A1206-$C$3):E1205),"")</f>
        <v>0.63404970549095319</v>
      </c>
      <c r="G1206" s="2">
        <f>+IF(A1206&gt;$C$3,STDEVA(INDEX($E$15:$E$2531,A1206-$C$3):E1205),"")</f>
        <v>4.0448830963339486E-3</v>
      </c>
      <c r="H1206">
        <f t="shared" si="199"/>
        <v>1.4462332115839391</v>
      </c>
      <c r="I1206" s="2" t="str">
        <f t="shared" si="200"/>
        <v/>
      </c>
      <c r="J1206" t="str">
        <f t="shared" si="201"/>
        <v/>
      </c>
      <c r="K1206" t="str">
        <f t="shared" si="202"/>
        <v/>
      </c>
      <c r="L1206" s="37" t="str">
        <f t="shared" si="203"/>
        <v/>
      </c>
      <c r="M1206" t="str">
        <f t="shared" si="204"/>
        <v/>
      </c>
      <c r="N1206" s="39">
        <f t="shared" si="205"/>
        <v>0</v>
      </c>
      <c r="O1206" s="40">
        <f t="shared" si="208"/>
        <v>-4258.0999999999813</v>
      </c>
      <c r="P1206" s="39">
        <f t="shared" si="206"/>
        <v>0</v>
      </c>
      <c r="Q1206" s="39">
        <f t="shared" si="207"/>
        <v>0</v>
      </c>
      <c r="R1206" s="39">
        <f>IF((O1206 - MAX($O$15:O1206)) &lt; 0, O1206 - MAX($O$15:O1206), 0)</f>
        <v>-5822.8499999999749</v>
      </c>
    </row>
    <row r="1207" spans="1:18" x14ac:dyDescent="0.25">
      <c r="A1207" s="2">
        <v>1193</v>
      </c>
      <c r="B1207" t="s">
        <v>1193</v>
      </c>
      <c r="C1207" s="8">
        <v>191.3</v>
      </c>
      <c r="D1207" s="8">
        <v>100.41</v>
      </c>
      <c r="E1207" s="17">
        <f t="shared" si="198"/>
        <v>0.64458107255486241</v>
      </c>
      <c r="F1207" s="2">
        <f>+IF(A1207&gt;$C$3,AVERAGE(INDEX($E$15:$E$2531,A1207-$C$3):E1206),"")</f>
        <v>0.63549112217981363</v>
      </c>
      <c r="G1207" s="2">
        <f>+IF(A1207&gt;$C$3,STDEVA(INDEX($E$15:$E$2531,A1207-$C$3):E1206),"")</f>
        <v>3.4582218080278322E-3</v>
      </c>
      <c r="H1207">
        <f t="shared" si="199"/>
        <v>2.628504150297009</v>
      </c>
      <c r="I1207" s="2" t="str">
        <f t="shared" si="200"/>
        <v>Sell</v>
      </c>
      <c r="J1207">
        <f t="shared" si="201"/>
        <v>100.41</v>
      </c>
      <c r="K1207">
        <f t="shared" si="202"/>
        <v>191.3</v>
      </c>
      <c r="L1207" s="37" t="str">
        <f t="shared" si="203"/>
        <v/>
      </c>
      <c r="M1207" t="str">
        <f t="shared" si="204"/>
        <v>Short</v>
      </c>
      <c r="N1207" s="39">
        <f t="shared" si="205"/>
        <v>0</v>
      </c>
      <c r="O1207" s="40">
        <f t="shared" si="208"/>
        <v>-4258.0999999999813</v>
      </c>
      <c r="P1207" s="39">
        <f t="shared" si="206"/>
        <v>3.75</v>
      </c>
      <c r="Q1207" s="39">
        <f t="shared" si="207"/>
        <v>3646.375</v>
      </c>
      <c r="R1207" s="39">
        <f>IF((O1207 - MAX($O$15:O1207)) &lt; 0, O1207 - MAX($O$15:O1207), 0)</f>
        <v>-5822.8499999999749</v>
      </c>
    </row>
    <row r="1208" spans="1:18" x14ac:dyDescent="0.25">
      <c r="A1208" s="2">
        <v>1194</v>
      </c>
      <c r="B1208" t="s">
        <v>1194</v>
      </c>
      <c r="C1208" s="8">
        <v>191.6</v>
      </c>
      <c r="D1208" s="8">
        <v>100.8</v>
      </c>
      <c r="E1208" s="17">
        <f t="shared" si="198"/>
        <v>0.64227150989949189</v>
      </c>
      <c r="F1208" s="2">
        <f>+IF(A1208&gt;$C$3,AVERAGE(INDEX($E$15:$E$2531,A1208-$C$3):E1207),"")</f>
        <v>0.6365740396636137</v>
      </c>
      <c r="G1208" s="2">
        <f>+IF(A1208&gt;$C$3,STDEVA(INDEX($E$15:$E$2531,A1208-$C$3):E1207),"")</f>
        <v>4.5732435298652995E-3</v>
      </c>
      <c r="H1208">
        <f t="shared" si="199"/>
        <v>1.2458269931769852</v>
      </c>
      <c r="I1208" s="2" t="str">
        <f t="shared" si="200"/>
        <v/>
      </c>
      <c r="J1208">
        <f t="shared" si="201"/>
        <v>100.41</v>
      </c>
      <c r="K1208">
        <f t="shared" si="202"/>
        <v>191.3</v>
      </c>
      <c r="L1208" s="37">
        <f t="shared" si="203"/>
        <v>22.500000000004405</v>
      </c>
      <c r="M1208" t="str">
        <f t="shared" si="204"/>
        <v>Short</v>
      </c>
      <c r="N1208" s="39">
        <f t="shared" si="205"/>
        <v>0</v>
      </c>
      <c r="O1208" s="40">
        <f t="shared" si="208"/>
        <v>-4258.0999999999813</v>
      </c>
      <c r="P1208" s="39">
        <f t="shared" si="206"/>
        <v>0</v>
      </c>
      <c r="Q1208" s="39">
        <f t="shared" si="207"/>
        <v>0</v>
      </c>
      <c r="R1208" s="39">
        <f>IF((O1208 - MAX($O$15:O1208)) &lt; 0, O1208 - MAX($O$15:O1208), 0)</f>
        <v>-5822.8499999999749</v>
      </c>
    </row>
    <row r="1209" spans="1:18" x14ac:dyDescent="0.25">
      <c r="A1209" s="2">
        <v>1195</v>
      </c>
      <c r="B1209" t="s">
        <v>1195</v>
      </c>
      <c r="C1209" s="8">
        <v>187.95</v>
      </c>
      <c r="D1209" s="8">
        <v>98.04</v>
      </c>
      <c r="E1209" s="17">
        <f t="shared" si="198"/>
        <v>0.650800411350275</v>
      </c>
      <c r="F1209" s="2">
        <f>+IF(A1209&gt;$C$3,AVERAGE(INDEX($E$15:$E$2531,A1209-$C$3):E1208),"")</f>
        <v>0.63782865337040706</v>
      </c>
      <c r="G1209" s="2">
        <f>+IF(A1209&gt;$C$3,STDEVA(INDEX($E$15:$E$2531,A1209-$C$3):E1208),"")</f>
        <v>4.3920053479110247E-3</v>
      </c>
      <c r="H1209">
        <f t="shared" si="199"/>
        <v>2.9534932114865735</v>
      </c>
      <c r="I1209" s="2" t="str">
        <f t="shared" si="200"/>
        <v>Sell</v>
      </c>
      <c r="J1209">
        <f t="shared" si="201"/>
        <v>100.41</v>
      </c>
      <c r="K1209">
        <f t="shared" si="202"/>
        <v>191.3</v>
      </c>
      <c r="L1209" s="37">
        <f t="shared" si="203"/>
        <v>245.00000000000807</v>
      </c>
      <c r="M1209" t="str">
        <f t="shared" si="204"/>
        <v>Short</v>
      </c>
      <c r="N1209" s="39">
        <f t="shared" si="205"/>
        <v>0</v>
      </c>
      <c r="O1209" s="40">
        <f t="shared" si="208"/>
        <v>-4258.0999999999813</v>
      </c>
      <c r="P1209" s="39">
        <f t="shared" si="206"/>
        <v>0</v>
      </c>
      <c r="Q1209" s="39">
        <f t="shared" si="207"/>
        <v>0</v>
      </c>
      <c r="R1209" s="39">
        <f>IF((O1209 - MAX($O$15:O1209)) &lt; 0, O1209 - MAX($O$15:O1209), 0)</f>
        <v>-5822.8499999999749</v>
      </c>
    </row>
    <row r="1210" spans="1:18" x14ac:dyDescent="0.25">
      <c r="A1210" s="2">
        <v>1196</v>
      </c>
      <c r="B1210" t="s">
        <v>1196</v>
      </c>
      <c r="C1210" s="8">
        <v>185.42</v>
      </c>
      <c r="D1210" s="8">
        <v>96.43</v>
      </c>
      <c r="E1210" s="17">
        <f t="shared" si="198"/>
        <v>0.65380616565654315</v>
      </c>
      <c r="F1210" s="2">
        <f>+IF(A1210&gt;$C$3,AVERAGE(INDEX($E$15:$E$2531,A1210-$C$3):E1209),"")</f>
        <v>0.63922376115176183</v>
      </c>
      <c r="G1210" s="2">
        <f>+IF(A1210&gt;$C$3,STDEVA(INDEX($E$15:$E$2531,A1210-$C$3):E1209),"")</f>
        <v>6.1734753359138856E-3</v>
      </c>
      <c r="H1210">
        <f t="shared" si="199"/>
        <v>2.3621062223977649</v>
      </c>
      <c r="I1210" s="2" t="str">
        <f t="shared" si="200"/>
        <v>Sell</v>
      </c>
      <c r="J1210" t="str">
        <f t="shared" si="201"/>
        <v/>
      </c>
      <c r="K1210" t="str">
        <f t="shared" si="202"/>
        <v/>
      </c>
      <c r="L1210" s="37">
        <f t="shared" si="203"/>
        <v>475.00000000000841</v>
      </c>
      <c r="M1210" t="str">
        <f t="shared" si="204"/>
        <v>TP</v>
      </c>
      <c r="N1210" s="39">
        <f t="shared" si="205"/>
        <v>475.00000000000841</v>
      </c>
      <c r="O1210" s="40">
        <f t="shared" si="208"/>
        <v>-3783.0999999999731</v>
      </c>
      <c r="P1210" s="39">
        <f t="shared" si="206"/>
        <v>3.75</v>
      </c>
      <c r="Q1210" s="39">
        <f t="shared" si="207"/>
        <v>0</v>
      </c>
      <c r="R1210" s="39">
        <f>IF((O1210 - MAX($O$15:O1210)) &lt; 0, O1210 - MAX($O$15:O1210), 0)</f>
        <v>-5347.8499999999658</v>
      </c>
    </row>
    <row r="1211" spans="1:18" x14ac:dyDescent="0.25">
      <c r="A1211" s="2">
        <v>1197</v>
      </c>
      <c r="B1211" t="s">
        <v>1197</v>
      </c>
      <c r="C1211" s="8">
        <v>185.43</v>
      </c>
      <c r="D1211" s="8">
        <v>95.78</v>
      </c>
      <c r="E1211" s="17">
        <f t="shared" si="198"/>
        <v>0.66062355742482837</v>
      </c>
      <c r="F1211" s="2">
        <f>+IF(A1211&gt;$C$3,AVERAGE(INDEX($E$15:$E$2531,A1211-$C$3):E1210),"")</f>
        <v>0.641650443548615</v>
      </c>
      <c r="G1211" s="2">
        <f>+IF(A1211&gt;$C$3,STDEVA(INDEX($E$15:$E$2531,A1211-$C$3):E1210),"")</f>
        <v>7.1751922317207324E-3</v>
      </c>
      <c r="H1211">
        <f t="shared" si="199"/>
        <v>2.6442655839010589</v>
      </c>
      <c r="I1211" s="2" t="str">
        <f t="shared" si="200"/>
        <v>Sell</v>
      </c>
      <c r="J1211">
        <f t="shared" si="201"/>
        <v>95.78</v>
      </c>
      <c r="K1211">
        <f t="shared" si="202"/>
        <v>185.43</v>
      </c>
      <c r="L1211" s="37" t="str">
        <f t="shared" si="203"/>
        <v/>
      </c>
      <c r="M1211" t="str">
        <f t="shared" si="204"/>
        <v>Short</v>
      </c>
      <c r="N1211" s="39">
        <f t="shared" si="205"/>
        <v>0</v>
      </c>
      <c r="O1211" s="40">
        <f t="shared" si="208"/>
        <v>-3783.0999999999731</v>
      </c>
      <c r="P1211" s="39">
        <f t="shared" si="206"/>
        <v>3.75</v>
      </c>
      <c r="Q1211" s="39">
        <f t="shared" si="207"/>
        <v>3515.125</v>
      </c>
      <c r="R1211" s="39">
        <f>IF((O1211 - MAX($O$15:O1211)) &lt; 0, O1211 - MAX($O$15:O1211), 0)</f>
        <v>-5347.8499999999658</v>
      </c>
    </row>
    <row r="1212" spans="1:18" x14ac:dyDescent="0.25">
      <c r="A1212" s="2">
        <v>1198</v>
      </c>
      <c r="B1212" t="s">
        <v>1198</v>
      </c>
      <c r="C1212" s="8">
        <v>185.27</v>
      </c>
      <c r="D1212" s="8">
        <v>95.83</v>
      </c>
      <c r="E1212" s="17">
        <f t="shared" si="198"/>
        <v>0.65923843220625056</v>
      </c>
      <c r="F1212" s="2">
        <f>+IF(A1212&gt;$C$3,AVERAGE(INDEX($E$15:$E$2531,A1212-$C$3):E1211),"")</f>
        <v>0.64451225655333622</v>
      </c>
      <c r="G1212" s="2">
        <f>+IF(A1212&gt;$C$3,STDEVA(INDEX($E$15:$E$2531,A1212-$C$3):E1211),"")</f>
        <v>9.0285970006142337E-3</v>
      </c>
      <c r="H1212">
        <f t="shared" si="199"/>
        <v>1.6310591393006566</v>
      </c>
      <c r="I1212" s="2" t="str">
        <f t="shared" si="200"/>
        <v/>
      </c>
      <c r="J1212">
        <f t="shared" si="201"/>
        <v>95.78</v>
      </c>
      <c r="K1212">
        <f t="shared" si="202"/>
        <v>185.43</v>
      </c>
      <c r="L1212" s="37">
        <f t="shared" si="203"/>
        <v>52.499999999998437</v>
      </c>
      <c r="M1212" t="str">
        <f t="shared" si="204"/>
        <v>Short</v>
      </c>
      <c r="N1212" s="39">
        <f t="shared" si="205"/>
        <v>0</v>
      </c>
      <c r="O1212" s="40">
        <f t="shared" si="208"/>
        <v>-3783.0999999999731</v>
      </c>
      <c r="P1212" s="39">
        <f t="shared" si="206"/>
        <v>0</v>
      </c>
      <c r="Q1212" s="39">
        <f t="shared" si="207"/>
        <v>0</v>
      </c>
      <c r="R1212" s="39">
        <f>IF((O1212 - MAX($O$15:O1212)) &lt; 0, O1212 - MAX($O$15:O1212), 0)</f>
        <v>-5347.8499999999658</v>
      </c>
    </row>
    <row r="1213" spans="1:18" x14ac:dyDescent="0.25">
      <c r="A1213" s="2">
        <v>1199</v>
      </c>
      <c r="B1213" t="s">
        <v>1199</v>
      </c>
      <c r="C1213" s="8">
        <v>182.86</v>
      </c>
      <c r="D1213" s="8">
        <v>94.789199999999994</v>
      </c>
      <c r="E1213" s="17">
        <f t="shared" si="198"/>
        <v>0.65706535401577504</v>
      </c>
      <c r="F1213" s="2">
        <f>+IF(A1213&gt;$C$3,AVERAGE(INDEX($E$15:$E$2531,A1213-$C$3):E1212),"")</f>
        <v>0.64662058398685651</v>
      </c>
      <c r="G1213" s="2">
        <f>+IF(A1213&gt;$C$3,STDEVA(INDEX($E$15:$E$2531,A1213-$C$3):E1212),"")</f>
        <v>1.0068063999161731E-2</v>
      </c>
      <c r="H1213">
        <f t="shared" si="199"/>
        <v>1.0374159351577583</v>
      </c>
      <c r="I1213" s="2" t="str">
        <f t="shared" si="200"/>
        <v/>
      </c>
      <c r="J1213">
        <f t="shared" si="201"/>
        <v>95.78</v>
      </c>
      <c r="K1213">
        <f t="shared" si="202"/>
        <v>185.43</v>
      </c>
      <c r="L1213" s="37">
        <f t="shared" si="203"/>
        <v>394.79999999999649</v>
      </c>
      <c r="M1213" t="str">
        <f t="shared" si="204"/>
        <v>Short</v>
      </c>
      <c r="N1213" s="39">
        <f t="shared" si="205"/>
        <v>0</v>
      </c>
      <c r="O1213" s="40">
        <f t="shared" si="208"/>
        <v>-3783.0999999999731</v>
      </c>
      <c r="P1213" s="39">
        <f t="shared" si="206"/>
        <v>0</v>
      </c>
      <c r="Q1213" s="39">
        <f t="shared" si="207"/>
        <v>0</v>
      </c>
      <c r="R1213" s="39">
        <f>IF((O1213 - MAX($O$15:O1213)) &lt; 0, O1213 - MAX($O$15:O1213), 0)</f>
        <v>-5347.8499999999658</v>
      </c>
    </row>
    <row r="1214" spans="1:18" x14ac:dyDescent="0.25">
      <c r="A1214" s="2">
        <v>1200</v>
      </c>
      <c r="B1214" t="s">
        <v>1200</v>
      </c>
      <c r="C1214" s="8">
        <v>186.63</v>
      </c>
      <c r="D1214" s="8">
        <v>96.59</v>
      </c>
      <c r="E1214" s="17">
        <f t="shared" si="198"/>
        <v>0.65865283100383343</v>
      </c>
      <c r="F1214" s="2">
        <f>+IF(A1214&gt;$C$3,AVERAGE(INDEX($E$15:$E$2531,A1214-$C$3):E1213),"")</f>
        <v>0.64939702510968467</v>
      </c>
      <c r="G1214" s="2">
        <f>+IF(A1214&gt;$C$3,STDEVA(INDEX($E$15:$E$2531,A1214-$C$3):E1213),"")</f>
        <v>8.9382480543155705E-3</v>
      </c>
      <c r="H1214">
        <f t="shared" si="199"/>
        <v>1.0355279734802019</v>
      </c>
      <c r="I1214" s="2" t="str">
        <f t="shared" si="200"/>
        <v/>
      </c>
      <c r="J1214">
        <f t="shared" si="201"/>
        <v>95.78</v>
      </c>
      <c r="K1214">
        <f t="shared" si="202"/>
        <v>185.43</v>
      </c>
      <c r="L1214" s="37">
        <f t="shared" si="203"/>
        <v>-97.499999999996589</v>
      </c>
      <c r="M1214" t="str">
        <f t="shared" si="204"/>
        <v>Short</v>
      </c>
      <c r="N1214" s="39">
        <f t="shared" si="205"/>
        <v>0</v>
      </c>
      <c r="O1214" s="40">
        <f t="shared" si="208"/>
        <v>-3783.0999999999731</v>
      </c>
      <c r="P1214" s="39">
        <f t="shared" si="206"/>
        <v>0</v>
      </c>
      <c r="Q1214" s="39">
        <f t="shared" si="207"/>
        <v>0</v>
      </c>
      <c r="R1214" s="39">
        <f>IF((O1214 - MAX($O$15:O1214)) &lt; 0, O1214 - MAX($O$15:O1214), 0)</f>
        <v>-5347.8499999999658</v>
      </c>
    </row>
    <row r="1215" spans="1:18" x14ac:dyDescent="0.25">
      <c r="A1215" s="2">
        <v>1201</v>
      </c>
      <c r="B1215" t="s">
        <v>1201</v>
      </c>
      <c r="C1215" s="8">
        <v>189.78</v>
      </c>
      <c r="D1215" s="8">
        <v>98.88</v>
      </c>
      <c r="E1215" s="17">
        <f t="shared" si="198"/>
        <v>0.65195851283623196</v>
      </c>
      <c r="F1215" s="2">
        <f>+IF(A1215&gt;$C$3,AVERAGE(INDEX($E$15:$E$2531,A1215-$C$3):E1214),"")</f>
        <v>0.65188209820818954</v>
      </c>
      <c r="G1215" s="2">
        <f>+IF(A1215&gt;$C$3,STDEVA(INDEX($E$15:$E$2531,A1215-$C$3):E1214),"")</f>
        <v>7.8847927603334558E-3</v>
      </c>
      <c r="H1215">
        <f t="shared" si="199"/>
        <v>9.6913933397012771E-3</v>
      </c>
      <c r="I1215" s="2" t="str">
        <f t="shared" si="200"/>
        <v/>
      </c>
      <c r="J1215" t="str">
        <f t="shared" si="201"/>
        <v/>
      </c>
      <c r="K1215" t="str">
        <f t="shared" si="202"/>
        <v/>
      </c>
      <c r="L1215" s="37">
        <f t="shared" si="203"/>
        <v>-312.5</v>
      </c>
      <c r="M1215" t="str">
        <f t="shared" si="204"/>
        <v>SL</v>
      </c>
      <c r="N1215" s="39">
        <f t="shared" si="205"/>
        <v>-312.5</v>
      </c>
      <c r="O1215" s="40">
        <f t="shared" si="208"/>
        <v>-4095.5999999999731</v>
      </c>
      <c r="P1215" s="39">
        <f t="shared" si="206"/>
        <v>3.75</v>
      </c>
      <c r="Q1215" s="39">
        <f t="shared" si="207"/>
        <v>0</v>
      </c>
      <c r="R1215" s="39">
        <f>IF((O1215 - MAX($O$15:O1215)) &lt; 0, O1215 - MAX($O$15:O1215), 0)</f>
        <v>-5660.3499999999658</v>
      </c>
    </row>
    <row r="1216" spans="1:18" x14ac:dyDescent="0.25">
      <c r="A1216" s="2">
        <v>1202</v>
      </c>
      <c r="B1216" t="s">
        <v>1202</v>
      </c>
      <c r="C1216" s="8">
        <v>192.88</v>
      </c>
      <c r="D1216" s="8">
        <v>100.43</v>
      </c>
      <c r="E1216" s="17">
        <f t="shared" si="198"/>
        <v>0.65260726646766787</v>
      </c>
      <c r="F1216" s="2">
        <f>+IF(A1216&gt;$C$3,AVERAGE(INDEX($E$15:$E$2531,A1216-$C$3):E1215),"")</f>
        <v>0.6532219829942324</v>
      </c>
      <c r="G1216" s="2">
        <f>+IF(A1216&gt;$C$3,STDEVA(INDEX($E$15:$E$2531,A1216-$C$3):E1215),"")</f>
        <v>6.4964067544570061E-3</v>
      </c>
      <c r="H1216">
        <f t="shared" si="199"/>
        <v>-9.4624082173239726E-2</v>
      </c>
      <c r="I1216" s="2" t="str">
        <f t="shared" si="200"/>
        <v/>
      </c>
      <c r="J1216" t="str">
        <f t="shared" si="201"/>
        <v/>
      </c>
      <c r="K1216" t="str">
        <f t="shared" si="202"/>
        <v/>
      </c>
      <c r="L1216" s="37" t="str">
        <f t="shared" si="203"/>
        <v/>
      </c>
      <c r="M1216" t="str">
        <f t="shared" si="204"/>
        <v/>
      </c>
      <c r="N1216" s="39">
        <f t="shared" si="205"/>
        <v>0</v>
      </c>
      <c r="O1216" s="40">
        <f t="shared" si="208"/>
        <v>-4095.5999999999731</v>
      </c>
      <c r="P1216" s="39">
        <f t="shared" si="206"/>
        <v>0</v>
      </c>
      <c r="Q1216" s="39">
        <f t="shared" si="207"/>
        <v>0</v>
      </c>
      <c r="R1216" s="39">
        <f>IF((O1216 - MAX($O$15:O1216)) &lt; 0, O1216 - MAX($O$15:O1216), 0)</f>
        <v>-5660.3499999999658</v>
      </c>
    </row>
    <row r="1217" spans="1:18" x14ac:dyDescent="0.25">
      <c r="A1217" s="2">
        <v>1203</v>
      </c>
      <c r="B1217" t="s">
        <v>1203</v>
      </c>
      <c r="C1217" s="8">
        <v>192.09</v>
      </c>
      <c r="D1217" s="8">
        <v>99.95</v>
      </c>
      <c r="E1217" s="17">
        <f t="shared" si="198"/>
        <v>0.65329395125241141</v>
      </c>
      <c r="F1217" s="2">
        <f>+IF(A1217&gt;$C$3,AVERAGE(INDEX($E$15:$E$2531,A1217-$C$3):E1216),"")</f>
        <v>0.65411378231787742</v>
      </c>
      <c r="G1217" s="2">
        <f>+IF(A1217&gt;$C$3,STDEVA(INDEX($E$15:$E$2531,A1217-$C$3):E1216),"")</f>
        <v>5.6588558322196508E-3</v>
      </c>
      <c r="H1217">
        <f t="shared" si="199"/>
        <v>-0.1448757646021247</v>
      </c>
      <c r="I1217" s="2" t="str">
        <f t="shared" si="200"/>
        <v/>
      </c>
      <c r="J1217" t="str">
        <f t="shared" si="201"/>
        <v/>
      </c>
      <c r="K1217" t="str">
        <f t="shared" si="202"/>
        <v/>
      </c>
      <c r="L1217" s="37" t="str">
        <f t="shared" si="203"/>
        <v/>
      </c>
      <c r="M1217" t="str">
        <f t="shared" si="204"/>
        <v/>
      </c>
      <c r="N1217" s="39">
        <f t="shared" si="205"/>
        <v>0</v>
      </c>
      <c r="O1217" s="40">
        <f t="shared" si="208"/>
        <v>-4095.5999999999731</v>
      </c>
      <c r="P1217" s="39">
        <f t="shared" si="206"/>
        <v>0</v>
      </c>
      <c r="Q1217" s="39">
        <f t="shared" si="207"/>
        <v>0</v>
      </c>
      <c r="R1217" s="39">
        <f>IF((O1217 - MAX($O$15:O1217)) &lt; 0, O1217 - MAX($O$15:O1217), 0)</f>
        <v>-5660.3499999999658</v>
      </c>
    </row>
    <row r="1218" spans="1:18" x14ac:dyDescent="0.25">
      <c r="A1218" s="2">
        <v>1204</v>
      </c>
      <c r="B1218" t="s">
        <v>1204</v>
      </c>
      <c r="C1218" s="8">
        <v>192</v>
      </c>
      <c r="D1218" s="8">
        <v>100.45</v>
      </c>
      <c r="E1218" s="17">
        <f t="shared" si="198"/>
        <v>0.64783528076683816</v>
      </c>
      <c r="F1218" s="2">
        <f>+IF(A1218&gt;$C$3,AVERAGE(INDEX($E$15:$E$2531,A1218-$C$3):E1217),"")</f>
        <v>0.65533849802375743</v>
      </c>
      <c r="G1218" s="2">
        <f>+IF(A1218&gt;$C$3,STDEVA(INDEX($E$15:$E$2531,A1218-$C$3):E1217),"")</f>
        <v>3.5901696432995506E-3</v>
      </c>
      <c r="H1218">
        <f t="shared" si="199"/>
        <v>-2.0899339035197868</v>
      </c>
      <c r="I1218" s="2" t="str">
        <f t="shared" si="200"/>
        <v>Buy</v>
      </c>
      <c r="J1218">
        <f t="shared" si="201"/>
        <v>192</v>
      </c>
      <c r="K1218">
        <f t="shared" si="202"/>
        <v>100.45</v>
      </c>
      <c r="L1218" s="37" t="str">
        <f t="shared" si="203"/>
        <v/>
      </c>
      <c r="M1218" t="str">
        <f t="shared" si="204"/>
        <v>Long</v>
      </c>
      <c r="N1218" s="39">
        <f t="shared" si="205"/>
        <v>0</v>
      </c>
      <c r="O1218" s="40">
        <f t="shared" si="208"/>
        <v>-4095.5999999999731</v>
      </c>
      <c r="P1218" s="39">
        <f t="shared" si="206"/>
        <v>3.75</v>
      </c>
      <c r="Q1218" s="39">
        <f t="shared" si="207"/>
        <v>3655.625</v>
      </c>
      <c r="R1218" s="39">
        <f>IF((O1218 - MAX($O$15:O1218)) &lt; 0, O1218 - MAX($O$15:O1218), 0)</f>
        <v>-5660.3499999999658</v>
      </c>
    </row>
    <row r="1219" spans="1:18" x14ac:dyDescent="0.25">
      <c r="A1219" s="2">
        <v>1205</v>
      </c>
      <c r="B1219" t="s">
        <v>1205</v>
      </c>
      <c r="C1219" s="8">
        <v>194.78</v>
      </c>
      <c r="D1219" s="8">
        <v>101.57</v>
      </c>
      <c r="E1219" s="17">
        <f t="shared" si="198"/>
        <v>0.65112250058164345</v>
      </c>
      <c r="F1219" s="2">
        <f>+IF(A1219&gt;$C$3,AVERAGE(INDEX($E$15:$E$2531,A1219-$C$3):E1218),"")</f>
        <v>0.65500903907004226</v>
      </c>
      <c r="G1219" s="2">
        <f>+IF(A1219&gt;$C$3,STDEVA(INDEX($E$15:$E$2531,A1219-$C$3):E1218),"")</f>
        <v>4.1509290265885224E-3</v>
      </c>
      <c r="H1219">
        <f t="shared" si="199"/>
        <v>-0.93630569530431174</v>
      </c>
      <c r="I1219" s="2" t="str">
        <f t="shared" si="200"/>
        <v/>
      </c>
      <c r="J1219" t="str">
        <f t="shared" si="201"/>
        <v/>
      </c>
      <c r="K1219" t="str">
        <f t="shared" si="202"/>
        <v/>
      </c>
      <c r="L1219" s="37">
        <f t="shared" si="203"/>
        <v>415.00000000000261</v>
      </c>
      <c r="M1219" t="str">
        <f t="shared" si="204"/>
        <v>TP</v>
      </c>
      <c r="N1219" s="39">
        <f t="shared" si="205"/>
        <v>415.00000000000261</v>
      </c>
      <c r="O1219" s="40">
        <f t="shared" si="208"/>
        <v>-3680.5999999999704</v>
      </c>
      <c r="P1219" s="39">
        <f t="shared" si="206"/>
        <v>3.75</v>
      </c>
      <c r="Q1219" s="39">
        <f t="shared" si="207"/>
        <v>0</v>
      </c>
      <c r="R1219" s="39">
        <f>IF((O1219 - MAX($O$15:O1219)) &lt; 0, O1219 - MAX($O$15:O1219), 0)</f>
        <v>-5245.349999999964</v>
      </c>
    </row>
    <row r="1220" spans="1:18" x14ac:dyDescent="0.25">
      <c r="A1220" s="2">
        <v>1206</v>
      </c>
      <c r="B1220" t="s">
        <v>1206</v>
      </c>
      <c r="C1220" s="8">
        <v>192.32</v>
      </c>
      <c r="D1220" s="8">
        <v>100.64</v>
      </c>
      <c r="E1220" s="17">
        <f t="shared" si="198"/>
        <v>0.64761085839471222</v>
      </c>
      <c r="F1220" s="2">
        <f>+IF(A1220&gt;$C$3,AVERAGE(INDEX($E$15:$E$2531,A1220-$C$3):E1219),"")</f>
        <v>0.65471085406172014</v>
      </c>
      <c r="G1220" s="2">
        <f>+IF(A1220&gt;$C$3,STDEVA(INDEX($E$15:$E$2531,A1220-$C$3):E1219),"")</f>
        <v>4.3402151811634043E-3</v>
      </c>
      <c r="H1220">
        <f t="shared" si="199"/>
        <v>-1.6358625945142078</v>
      </c>
      <c r="I1220" s="2" t="str">
        <f t="shared" si="200"/>
        <v/>
      </c>
      <c r="J1220" t="str">
        <f t="shared" si="201"/>
        <v/>
      </c>
      <c r="K1220" t="str">
        <f t="shared" si="202"/>
        <v/>
      </c>
      <c r="L1220" s="37" t="str">
        <f t="shared" si="203"/>
        <v/>
      </c>
      <c r="M1220" t="str">
        <f t="shared" si="204"/>
        <v/>
      </c>
      <c r="N1220" s="39">
        <f t="shared" si="205"/>
        <v>0</v>
      </c>
      <c r="O1220" s="40">
        <f t="shared" si="208"/>
        <v>-3680.5999999999704</v>
      </c>
      <c r="P1220" s="39">
        <f t="shared" si="206"/>
        <v>0</v>
      </c>
      <c r="Q1220" s="39">
        <f t="shared" si="207"/>
        <v>0</v>
      </c>
      <c r="R1220" s="39">
        <f>IF((O1220 - MAX($O$15:O1220)) &lt; 0, O1220 - MAX($O$15:O1220), 0)</f>
        <v>-5245.349999999964</v>
      </c>
    </row>
    <row r="1221" spans="1:18" x14ac:dyDescent="0.25">
      <c r="A1221" s="2">
        <v>1207</v>
      </c>
      <c r="B1221" t="s">
        <v>1207</v>
      </c>
      <c r="C1221" s="8">
        <v>193.2</v>
      </c>
      <c r="D1221" s="8">
        <v>101.61</v>
      </c>
      <c r="E1221" s="17">
        <f t="shared" si="198"/>
        <v>0.64258396628062753</v>
      </c>
      <c r="F1221" s="2">
        <f>+IF(A1221&gt;$C$3,AVERAGE(INDEX($E$15:$E$2531,A1221-$C$3):E1220),"")</f>
        <v>0.65326499861392939</v>
      </c>
      <c r="G1221" s="2">
        <f>+IF(A1221&gt;$C$3,STDEVA(INDEX($E$15:$E$2531,A1221-$C$3):E1220),"")</f>
        <v>4.2914906818417023E-3</v>
      </c>
      <c r="H1221">
        <f t="shared" si="199"/>
        <v>-2.4888862927037927</v>
      </c>
      <c r="I1221" s="2" t="str">
        <f t="shared" si="200"/>
        <v>Buy</v>
      </c>
      <c r="J1221">
        <f t="shared" si="201"/>
        <v>193.2</v>
      </c>
      <c r="K1221">
        <f t="shared" si="202"/>
        <v>101.61</v>
      </c>
      <c r="L1221" s="37" t="str">
        <f t="shared" si="203"/>
        <v/>
      </c>
      <c r="M1221" t="str">
        <f t="shared" si="204"/>
        <v>Long</v>
      </c>
      <c r="N1221" s="39">
        <f t="shared" si="205"/>
        <v>0</v>
      </c>
      <c r="O1221" s="40">
        <f t="shared" si="208"/>
        <v>-3680.5999999999704</v>
      </c>
      <c r="P1221" s="39">
        <f t="shared" si="206"/>
        <v>3.75</v>
      </c>
      <c r="Q1221" s="39">
        <f t="shared" si="207"/>
        <v>3685.125</v>
      </c>
      <c r="R1221" s="39">
        <f>IF((O1221 - MAX($O$15:O1221)) &lt; 0, O1221 - MAX($O$15:O1221), 0)</f>
        <v>-5245.349999999964</v>
      </c>
    </row>
    <row r="1222" spans="1:18" x14ac:dyDescent="0.25">
      <c r="A1222" s="2">
        <v>1208</v>
      </c>
      <c r="B1222" t="s">
        <v>1208</v>
      </c>
      <c r="C1222" s="8">
        <v>195.54</v>
      </c>
      <c r="D1222" s="8">
        <v>102.54</v>
      </c>
      <c r="E1222" s="17">
        <f t="shared" si="198"/>
        <v>0.64551199572197049</v>
      </c>
      <c r="F1222" s="2">
        <f>+IF(A1222&gt;$C$3,AVERAGE(INDEX($E$15:$E$2531,A1222-$C$3):E1221),"")</f>
        <v>0.65141450239997112</v>
      </c>
      <c r="G1222" s="2">
        <f>+IF(A1222&gt;$C$3,STDEVA(INDEX($E$15:$E$2531,A1222-$C$3):E1221),"")</f>
        <v>4.9360745393098142E-3</v>
      </c>
      <c r="H1222">
        <f t="shared" si="199"/>
        <v>-1.1957896160186323</v>
      </c>
      <c r="I1222" s="2" t="str">
        <f t="shared" si="200"/>
        <v/>
      </c>
      <c r="J1222">
        <f t="shared" si="201"/>
        <v>193.2</v>
      </c>
      <c r="K1222">
        <f t="shared" si="202"/>
        <v>101.61</v>
      </c>
      <c r="L1222" s="37">
        <f t="shared" si="203"/>
        <v>352.4999999999992</v>
      </c>
      <c r="M1222" t="str">
        <f t="shared" si="204"/>
        <v>Long</v>
      </c>
      <c r="N1222" s="39">
        <f t="shared" si="205"/>
        <v>0</v>
      </c>
      <c r="O1222" s="40">
        <f t="shared" si="208"/>
        <v>-3680.5999999999704</v>
      </c>
      <c r="P1222" s="39">
        <f t="shared" si="206"/>
        <v>0</v>
      </c>
      <c r="Q1222" s="39">
        <f t="shared" si="207"/>
        <v>0</v>
      </c>
      <c r="R1222" s="39">
        <f>IF((O1222 - MAX($O$15:O1222)) &lt; 0, O1222 - MAX($O$15:O1222), 0)</f>
        <v>-5245.349999999964</v>
      </c>
    </row>
    <row r="1223" spans="1:18" x14ac:dyDescent="0.25">
      <c r="A1223" s="2">
        <v>1209</v>
      </c>
      <c r="B1223" t="s">
        <v>1209</v>
      </c>
      <c r="C1223" s="8">
        <v>195.08920000000001</v>
      </c>
      <c r="D1223" s="8">
        <v>103.19</v>
      </c>
      <c r="E1223" s="17">
        <f t="shared" si="198"/>
        <v>0.63688494074165458</v>
      </c>
      <c r="F1223" s="2">
        <f>+IF(A1223&gt;$C$3,AVERAGE(INDEX($E$15:$E$2531,A1223-$C$3):E1222),"")</f>
        <v>0.65013079592288181</v>
      </c>
      <c r="G1223" s="2">
        <f>+IF(A1223&gt;$C$3,STDEVA(INDEX($E$15:$E$2531,A1223-$C$3):E1222),"")</f>
        <v>4.7827162142330291E-3</v>
      </c>
      <c r="H1223">
        <f t="shared" si="199"/>
        <v>-2.7695256393863574</v>
      </c>
      <c r="I1223" s="2" t="str">
        <f t="shared" si="200"/>
        <v>Buy</v>
      </c>
      <c r="J1223">
        <f t="shared" si="201"/>
        <v>193.2</v>
      </c>
      <c r="K1223">
        <f t="shared" si="202"/>
        <v>101.61</v>
      </c>
      <c r="L1223" s="37">
        <f t="shared" si="203"/>
        <v>77.300000000004616</v>
      </c>
      <c r="M1223" t="str">
        <f t="shared" si="204"/>
        <v>Long</v>
      </c>
      <c r="N1223" s="39">
        <f t="shared" si="205"/>
        <v>0</v>
      </c>
      <c r="O1223" s="40">
        <f t="shared" si="208"/>
        <v>-3680.5999999999704</v>
      </c>
      <c r="P1223" s="39">
        <f t="shared" si="206"/>
        <v>0</v>
      </c>
      <c r="Q1223" s="39">
        <f t="shared" si="207"/>
        <v>0</v>
      </c>
      <c r="R1223" s="39">
        <f>IF((O1223 - MAX($O$15:O1223)) &lt; 0, O1223 - MAX($O$15:O1223), 0)</f>
        <v>-5245.349999999964</v>
      </c>
    </row>
    <row r="1224" spans="1:18" x14ac:dyDescent="0.25">
      <c r="A1224" s="2">
        <v>1210</v>
      </c>
      <c r="B1224" t="s">
        <v>1210</v>
      </c>
      <c r="C1224" s="8">
        <v>193.56</v>
      </c>
      <c r="D1224" s="8">
        <v>102.73</v>
      </c>
      <c r="E1224" s="17">
        <f t="shared" si="198"/>
        <v>0.6334833546969455</v>
      </c>
      <c r="F1224" s="2">
        <f>+IF(A1224&gt;$C$3,AVERAGE(INDEX($E$15:$E$2531,A1224-$C$3):E1223),"")</f>
        <v>0.64771214144930633</v>
      </c>
      <c r="G1224" s="2">
        <f>+IF(A1224&gt;$C$3,STDEVA(INDEX($E$15:$E$2531,A1224-$C$3):E1223),"")</f>
        <v>5.3987682331858994E-3</v>
      </c>
      <c r="H1224">
        <f t="shared" si="199"/>
        <v>-2.6355616944060216</v>
      </c>
      <c r="I1224" s="2" t="str">
        <f t="shared" si="200"/>
        <v>Buy</v>
      </c>
      <c r="J1224">
        <f t="shared" si="201"/>
        <v>193.2</v>
      </c>
      <c r="K1224">
        <f t="shared" si="202"/>
        <v>101.61</v>
      </c>
      <c r="L1224" s="37">
        <f t="shared" si="203"/>
        <v>-189.99999999999773</v>
      </c>
      <c r="M1224" t="str">
        <f t="shared" si="204"/>
        <v>Long</v>
      </c>
      <c r="N1224" s="39">
        <f t="shared" si="205"/>
        <v>0</v>
      </c>
      <c r="O1224" s="40">
        <f t="shared" si="208"/>
        <v>-3680.5999999999704</v>
      </c>
      <c r="P1224" s="39">
        <f t="shared" si="206"/>
        <v>0</v>
      </c>
      <c r="Q1224" s="39">
        <f t="shared" si="207"/>
        <v>0</v>
      </c>
      <c r="R1224" s="39">
        <f>IF((O1224 - MAX($O$15:O1224)) &lt; 0, O1224 - MAX($O$15:O1224), 0)</f>
        <v>-5245.349999999964</v>
      </c>
    </row>
    <row r="1225" spans="1:18" x14ac:dyDescent="0.25">
      <c r="A1225" s="2">
        <v>1211</v>
      </c>
      <c r="B1225" t="s">
        <v>1211</v>
      </c>
      <c r="C1225" s="8">
        <v>198.11</v>
      </c>
      <c r="D1225" s="8">
        <v>104.94</v>
      </c>
      <c r="E1225" s="17">
        <f t="shared" si="198"/>
        <v>0.63543367372766968</v>
      </c>
      <c r="F1225" s="2">
        <f>+IF(A1225&gt;$C$3,AVERAGE(INDEX($E$15:$E$2531,A1225-$C$3):E1224),"")</f>
        <v>0.6456593461004968</v>
      </c>
      <c r="G1225" s="2">
        <f>+IF(A1225&gt;$C$3,STDEVA(INDEX($E$15:$E$2531,A1225-$C$3):E1224),"")</f>
        <v>6.889072608821066E-3</v>
      </c>
      <c r="H1225">
        <f t="shared" si="199"/>
        <v>-1.4843322103665635</v>
      </c>
      <c r="I1225" s="2" t="str">
        <f t="shared" si="200"/>
        <v/>
      </c>
      <c r="J1225">
        <f t="shared" si="201"/>
        <v>193.2</v>
      </c>
      <c r="K1225">
        <f t="shared" si="202"/>
        <v>101.61</v>
      </c>
      <c r="L1225" s="37">
        <f t="shared" si="203"/>
        <v>395.00000000000682</v>
      </c>
      <c r="M1225" t="str">
        <f t="shared" si="204"/>
        <v>Long</v>
      </c>
      <c r="N1225" s="39">
        <f t="shared" si="205"/>
        <v>0</v>
      </c>
      <c r="O1225" s="40">
        <f t="shared" si="208"/>
        <v>-3680.5999999999704</v>
      </c>
      <c r="P1225" s="39">
        <f t="shared" si="206"/>
        <v>0</v>
      </c>
      <c r="Q1225" s="39">
        <f t="shared" si="207"/>
        <v>0</v>
      </c>
      <c r="R1225" s="39">
        <f>IF((O1225 - MAX($O$15:O1225)) &lt; 0, O1225 - MAX($O$15:O1225), 0)</f>
        <v>-5245.349999999964</v>
      </c>
    </row>
    <row r="1226" spans="1:18" x14ac:dyDescent="0.25">
      <c r="A1226" s="2">
        <v>1212</v>
      </c>
      <c r="B1226" t="s">
        <v>1212</v>
      </c>
      <c r="C1226" s="8">
        <v>199</v>
      </c>
      <c r="D1226" s="8">
        <v>106.02079999999999</v>
      </c>
      <c r="E1226" s="17">
        <f t="shared" si="198"/>
        <v>0.62966952344721572</v>
      </c>
      <c r="F1226" s="2">
        <f>+IF(A1226&gt;$C$3,AVERAGE(INDEX($E$15:$E$2531,A1226-$C$3):E1225),"")</f>
        <v>0.64375116912938601</v>
      </c>
      <c r="G1226" s="2">
        <f>+IF(A1226&gt;$C$3,STDEVA(INDEX($E$15:$E$2531,A1226-$C$3):E1225),"")</f>
        <v>7.0992525587823046E-3</v>
      </c>
      <c r="H1226">
        <f t="shared" si="199"/>
        <v>-1.9835391917069143</v>
      </c>
      <c r="I1226" s="2" t="str">
        <f t="shared" si="200"/>
        <v>Buy</v>
      </c>
      <c r="J1226">
        <f t="shared" si="201"/>
        <v>193.2</v>
      </c>
      <c r="K1226">
        <f t="shared" si="202"/>
        <v>101.61</v>
      </c>
      <c r="L1226" s="37">
        <f t="shared" si="203"/>
        <v>347.30000000000405</v>
      </c>
      <c r="M1226" t="str">
        <f t="shared" si="204"/>
        <v>Long</v>
      </c>
      <c r="N1226" s="39">
        <f t="shared" si="205"/>
        <v>0</v>
      </c>
      <c r="O1226" s="40">
        <f t="shared" si="208"/>
        <v>-3680.5999999999704</v>
      </c>
      <c r="P1226" s="39">
        <f t="shared" si="206"/>
        <v>0</v>
      </c>
      <c r="Q1226" s="39">
        <f t="shared" si="207"/>
        <v>0</v>
      </c>
      <c r="R1226" s="39">
        <f>IF((O1226 - MAX($O$15:O1226)) &lt; 0, O1226 - MAX($O$15:O1226), 0)</f>
        <v>-5245.349999999964</v>
      </c>
    </row>
    <row r="1227" spans="1:18" x14ac:dyDescent="0.25">
      <c r="A1227" s="2">
        <v>1213</v>
      </c>
      <c r="B1227" t="s">
        <v>1213</v>
      </c>
      <c r="C1227" s="8">
        <v>199.77500000000001</v>
      </c>
      <c r="D1227" s="8">
        <v>107.13</v>
      </c>
      <c r="E1227" s="17">
        <f t="shared" si="198"/>
        <v>0.62314868298605985</v>
      </c>
      <c r="F1227" s="2">
        <f>+IF(A1227&gt;$C$3,AVERAGE(INDEX($E$15:$E$2531,A1227-$C$3):E1226),"")</f>
        <v>0.64112623270658642</v>
      </c>
      <c r="G1227" s="2">
        <f>+IF(A1227&gt;$C$3,STDEVA(INDEX($E$15:$E$2531,A1227-$C$3):E1226),"")</f>
        <v>7.4867426879452002E-3</v>
      </c>
      <c r="H1227">
        <f t="shared" si="199"/>
        <v>-2.4012511809004957</v>
      </c>
      <c r="I1227" s="2" t="str">
        <f t="shared" si="200"/>
        <v>Buy</v>
      </c>
      <c r="J1227">
        <f t="shared" si="201"/>
        <v>193.2</v>
      </c>
      <c r="K1227">
        <f t="shared" si="202"/>
        <v>101.61</v>
      </c>
      <c r="L1227" s="37">
        <f t="shared" si="203"/>
        <v>263.75000000000523</v>
      </c>
      <c r="M1227" t="str">
        <f t="shared" si="204"/>
        <v>Long</v>
      </c>
      <c r="N1227" s="39">
        <f t="shared" si="205"/>
        <v>0</v>
      </c>
      <c r="O1227" s="40">
        <f t="shared" si="208"/>
        <v>-3680.5999999999704</v>
      </c>
      <c r="P1227" s="39">
        <f t="shared" si="206"/>
        <v>0</v>
      </c>
      <c r="Q1227" s="39">
        <f t="shared" si="207"/>
        <v>0</v>
      </c>
      <c r="R1227" s="39">
        <f>IF((O1227 - MAX($O$15:O1227)) &lt; 0, O1227 - MAX($O$15:O1227), 0)</f>
        <v>-5245.349999999964</v>
      </c>
    </row>
    <row r="1228" spans="1:18" x14ac:dyDescent="0.25">
      <c r="A1228" s="2">
        <v>1214</v>
      </c>
      <c r="B1228" t="s">
        <v>1214</v>
      </c>
      <c r="C1228" s="8">
        <v>200.43</v>
      </c>
      <c r="D1228" s="8">
        <v>107.72</v>
      </c>
      <c r="E1228" s="17">
        <f t="shared" si="198"/>
        <v>0.62092979066209764</v>
      </c>
      <c r="F1228" s="2">
        <f>+IF(A1228&gt;$C$3,AVERAGE(INDEX($E$15:$E$2531,A1228-$C$3):E1227),"")</f>
        <v>0.63838327739761114</v>
      </c>
      <c r="G1228" s="2">
        <f>+IF(A1228&gt;$C$3,STDEVA(INDEX($E$15:$E$2531,A1228-$C$3):E1227),"")</f>
        <v>9.075222189014966E-3</v>
      </c>
      <c r="H1228">
        <f t="shared" si="199"/>
        <v>-1.9232021400688064</v>
      </c>
      <c r="I1228" s="2" t="str">
        <f t="shared" si="200"/>
        <v>Buy</v>
      </c>
      <c r="J1228">
        <f t="shared" si="201"/>
        <v>193.2</v>
      </c>
      <c r="K1228">
        <f t="shared" si="202"/>
        <v>101.61</v>
      </c>
      <c r="L1228" s="37">
        <f t="shared" si="203"/>
        <v>280.00000000000477</v>
      </c>
      <c r="M1228" t="str">
        <f t="shared" si="204"/>
        <v>Long</v>
      </c>
      <c r="N1228" s="39">
        <f t="shared" si="205"/>
        <v>0</v>
      </c>
      <c r="O1228" s="40">
        <f t="shared" si="208"/>
        <v>-3680.5999999999704</v>
      </c>
      <c r="P1228" s="39">
        <f t="shared" si="206"/>
        <v>0</v>
      </c>
      <c r="Q1228" s="39">
        <f t="shared" si="207"/>
        <v>0</v>
      </c>
      <c r="R1228" s="39">
        <f>IF((O1228 - MAX($O$15:O1228)) &lt; 0, O1228 - MAX($O$15:O1228), 0)</f>
        <v>-5245.349999999964</v>
      </c>
    </row>
    <row r="1229" spans="1:18" x14ac:dyDescent="0.25">
      <c r="A1229" s="2">
        <v>1215</v>
      </c>
      <c r="B1229" t="s">
        <v>1215</v>
      </c>
      <c r="C1229" s="8">
        <v>200.59</v>
      </c>
      <c r="D1229" s="8">
        <v>108.8892</v>
      </c>
      <c r="E1229" s="17">
        <f t="shared" si="198"/>
        <v>0.61093217236943242</v>
      </c>
      <c r="F1229" s="2">
        <f>+IF(A1229&gt;$C$3,AVERAGE(INDEX($E$15:$E$2531,A1229-$C$3):E1228),"")</f>
        <v>0.63502853185099495</v>
      </c>
      <c r="G1229" s="2">
        <f>+IF(A1229&gt;$C$3,STDEVA(INDEX($E$15:$E$2531,A1229-$C$3):E1228),"")</f>
        <v>9.3536409688366583E-3</v>
      </c>
      <c r="H1229">
        <f t="shared" si="199"/>
        <v>-2.5761475731048358</v>
      </c>
      <c r="I1229" s="2" t="str">
        <f t="shared" si="200"/>
        <v>Buy</v>
      </c>
      <c r="J1229">
        <f t="shared" si="201"/>
        <v>193.2</v>
      </c>
      <c r="K1229">
        <f t="shared" si="202"/>
        <v>101.61</v>
      </c>
      <c r="L1229" s="37">
        <f t="shared" si="203"/>
        <v>27.700000000003001</v>
      </c>
      <c r="M1229" t="str">
        <f t="shared" si="204"/>
        <v>Long</v>
      </c>
      <c r="N1229" s="39">
        <f t="shared" si="205"/>
        <v>0</v>
      </c>
      <c r="O1229" s="40">
        <f t="shared" si="208"/>
        <v>-3680.5999999999704</v>
      </c>
      <c r="P1229" s="39">
        <f t="shared" si="206"/>
        <v>0</v>
      </c>
      <c r="Q1229" s="39">
        <f t="shared" si="207"/>
        <v>0</v>
      </c>
      <c r="R1229" s="39">
        <f>IF((O1229 - MAX($O$15:O1229)) &lt; 0, O1229 - MAX($O$15:O1229), 0)</f>
        <v>-5245.349999999964</v>
      </c>
    </row>
    <row r="1230" spans="1:18" x14ac:dyDescent="0.25">
      <c r="A1230" s="2">
        <v>1216</v>
      </c>
      <c r="B1230" t="s">
        <v>1216</v>
      </c>
      <c r="C1230" s="8">
        <v>198.4</v>
      </c>
      <c r="D1230" s="8">
        <v>106.26</v>
      </c>
      <c r="E1230" s="17">
        <f t="shared" si="198"/>
        <v>0.62439627382797525</v>
      </c>
      <c r="F1230" s="2">
        <f>+IF(A1230&gt;$C$3,AVERAGE(INDEX($E$15:$E$2531,A1230-$C$3):E1229),"")</f>
        <v>0.63095312229263045</v>
      </c>
      <c r="G1230" s="2">
        <f>+IF(A1230&gt;$C$3,STDEVA(INDEX($E$15:$E$2531,A1230-$C$3):E1229),"")</f>
        <v>1.102703340878378E-2</v>
      </c>
      <c r="H1230">
        <f t="shared" si="199"/>
        <v>-0.59461581565829236</v>
      </c>
      <c r="I1230" s="2" t="str">
        <f t="shared" si="200"/>
        <v/>
      </c>
      <c r="J1230">
        <f t="shared" si="201"/>
        <v>193.2</v>
      </c>
      <c r="K1230">
        <f t="shared" si="202"/>
        <v>101.61</v>
      </c>
      <c r="L1230" s="37">
        <f t="shared" si="203"/>
        <v>137.50000000000296</v>
      </c>
      <c r="M1230" t="str">
        <f t="shared" si="204"/>
        <v>Long</v>
      </c>
      <c r="N1230" s="39">
        <f t="shared" si="205"/>
        <v>0</v>
      </c>
      <c r="O1230" s="40">
        <f t="shared" si="208"/>
        <v>-3680.5999999999704</v>
      </c>
      <c r="P1230" s="39">
        <f t="shared" si="206"/>
        <v>0</v>
      </c>
      <c r="Q1230" s="39">
        <f t="shared" si="207"/>
        <v>0</v>
      </c>
      <c r="R1230" s="39">
        <f>IF((O1230 - MAX($O$15:O1230)) &lt; 0, O1230 - MAX($O$15:O1230), 0)</f>
        <v>-5245.349999999964</v>
      </c>
    </row>
    <row r="1231" spans="1:18" x14ac:dyDescent="0.25">
      <c r="A1231" s="2">
        <v>1217</v>
      </c>
      <c r="B1231" t="s">
        <v>1217</v>
      </c>
      <c r="C1231" s="8">
        <v>199.38</v>
      </c>
      <c r="D1231" s="8">
        <v>106.8</v>
      </c>
      <c r="E1231" s="17">
        <f t="shared" si="198"/>
        <v>0.62425462506846341</v>
      </c>
      <c r="F1231" s="2">
        <f>+IF(A1231&gt;$C$3,AVERAGE(INDEX($E$15:$E$2531,A1231-$C$3):E1230),"")</f>
        <v>0.628932267575669</v>
      </c>
      <c r="G1231" s="2">
        <f>+IF(A1231&gt;$C$3,STDEVA(INDEX($E$15:$E$2531,A1231-$C$3):E1230),"")</f>
        <v>1.026964442068958E-2</v>
      </c>
      <c r="H1231">
        <f t="shared" si="199"/>
        <v>-0.45548242135646416</v>
      </c>
      <c r="I1231" s="2" t="str">
        <f t="shared" si="200"/>
        <v/>
      </c>
      <c r="J1231">
        <f t="shared" si="201"/>
        <v>193.2</v>
      </c>
      <c r="K1231">
        <f t="shared" si="202"/>
        <v>101.61</v>
      </c>
      <c r="L1231" s="37">
        <f t="shared" si="203"/>
        <v>247.50000000000227</v>
      </c>
      <c r="M1231" t="str">
        <f t="shared" si="204"/>
        <v>Long</v>
      </c>
      <c r="N1231" s="39">
        <f t="shared" si="205"/>
        <v>0</v>
      </c>
      <c r="O1231" s="40">
        <f t="shared" si="208"/>
        <v>-3680.5999999999704</v>
      </c>
      <c r="P1231" s="39">
        <f t="shared" si="206"/>
        <v>0</v>
      </c>
      <c r="Q1231" s="39">
        <f t="shared" si="207"/>
        <v>0</v>
      </c>
      <c r="R1231" s="39">
        <f>IF((O1231 - MAX($O$15:O1231)) &lt; 0, O1231 - MAX($O$15:O1231), 0)</f>
        <v>-5245.349999999964</v>
      </c>
    </row>
    <row r="1232" spans="1:18" x14ac:dyDescent="0.25">
      <c r="A1232" s="2">
        <v>1218</v>
      </c>
      <c r="B1232" t="s">
        <v>1218</v>
      </c>
      <c r="C1232" s="8">
        <v>199.54</v>
      </c>
      <c r="D1232" s="8">
        <v>105.93</v>
      </c>
      <c r="E1232" s="17">
        <f t="shared" ref="E1232:E1295" si="209">+LN(C1232/D1232)</f>
        <v>0.63323621887695636</v>
      </c>
      <c r="F1232" s="2">
        <f>+IF(A1232&gt;$C$3,AVERAGE(INDEX($E$15:$E$2531,A1232-$C$3):E1231),"")</f>
        <v>0.62657033750305713</v>
      </c>
      <c r="G1232" s="2">
        <f>+IF(A1232&gt;$C$3,STDEVA(INDEX($E$15:$E$2531,A1232-$C$3):E1231),"")</f>
        <v>8.2197118503934217E-3</v>
      </c>
      <c r="H1232">
        <f t="shared" ref="H1232:H1295" si="210">+IF(F1232="","",(E1232-F1232)/G1232)</f>
        <v>0.81096290176889585</v>
      </c>
      <c r="I1232" s="2" t="str">
        <f t="shared" ref="I1232:I1295" si="211">+IF(H1232="","",IF(H1232&lt;$C$4,"Buy",IF(H1232&gt;$C$5,"Sell","")))</f>
        <v/>
      </c>
      <c r="J1232" t="str">
        <f t="shared" ref="J1232:J1295" si="212">IF(M1232=M1231, J1231, IF(OR(M1232="TP", M1232="SL"), "", IF(I1232="Buy", C1232, IF(I1232="Sell", D1232, ""))))</f>
        <v/>
      </c>
      <c r="K1232" t="str">
        <f t="shared" ref="K1232:K1295" si="213">IF(M1232=M1231, K1231, IF(OR(M1232="TP", M1232="SL"), "",IF(I1232="Buy", D1232, IF(I1232="Sell", C1232, ""))))</f>
        <v/>
      </c>
      <c r="L1232" s="37">
        <f t="shared" ref="L1232:L1295" si="214">IF(M1231="Long", (C1232-J1231)*$C$8+(K1231-D1232)*$C$9, IF(M1231="Short", (K1231-C1232)*$C$8+(D1232-J1231)*$C$9, ""))</f>
        <v>504.99999999999909</v>
      </c>
      <c r="M1232" t="str">
        <f t="shared" ref="M1232:M1295" si="215">IF(OR(M1231="", M1231="SL", M1231="TP"), IF(I1232="Sell","Short",(IF(I1232="Buy","Long",I1232))), IF(L1232="", "", IF(L1232&lt;$C$6, "SL", IF(L1232&gt;$C$7, "TP", M1231))))</f>
        <v>TP</v>
      </c>
      <c r="N1232" s="39">
        <f t="shared" ref="N1232:N1295" si="216">IF(OR(M1232="TP", M1232="SL"), L1232, 0)</f>
        <v>504.99999999999909</v>
      </c>
      <c r="O1232" s="40">
        <f t="shared" si="208"/>
        <v>-3175.5999999999713</v>
      </c>
      <c r="P1232" s="39">
        <f t="shared" ref="P1232:P1295" si="217">IF(OR(AND(I1232&lt;&gt;"", J1231=""), OR(M1232="TP", M1232="SL",)), ($C$9+$C$8)*$C$11, 0)</f>
        <v>3.75</v>
      </c>
      <c r="Q1232" s="39">
        <f t="shared" ref="Q1232:Q1295" si="218">IF(AND(I1232&lt;&gt;"",J1231=""),(D1232*$C$9+C1232*$C$8)*$C$10,0)</f>
        <v>0</v>
      </c>
      <c r="R1232" s="39">
        <f>IF((O1232 - MAX($O$15:O1232)) &lt; 0, O1232 - MAX($O$15:O1232), 0)</f>
        <v>-4740.349999999964</v>
      </c>
    </row>
    <row r="1233" spans="1:18" x14ac:dyDescent="0.25">
      <c r="A1233" s="2">
        <v>1219</v>
      </c>
      <c r="B1233" t="s">
        <v>1219</v>
      </c>
      <c r="C1233" s="8">
        <v>202.76</v>
      </c>
      <c r="D1233" s="8">
        <v>108.2008</v>
      </c>
      <c r="E1233" s="17">
        <f t="shared" si="209"/>
        <v>0.62803425350375885</v>
      </c>
      <c r="F1233" s="2">
        <f>+IF(A1233&gt;$C$3,AVERAGE(INDEX($E$15:$E$2531,A1233-$C$3):E1232),"")</f>
        <v>0.62616492396253509</v>
      </c>
      <c r="G1233" s="2">
        <f>+IF(A1233&gt;$C$3,STDEVA(INDEX($E$15:$E$2531,A1233-$C$3):E1232),"")</f>
        <v>7.7223134203719072E-3</v>
      </c>
      <c r="H1233">
        <f t="shared" si="210"/>
        <v>0.24206859259200283</v>
      </c>
      <c r="I1233" s="2" t="str">
        <f t="shared" si="211"/>
        <v/>
      </c>
      <c r="J1233" t="str">
        <f t="shared" si="212"/>
        <v/>
      </c>
      <c r="K1233" t="str">
        <f t="shared" si="213"/>
        <v/>
      </c>
      <c r="L1233" s="37" t="str">
        <f t="shared" si="214"/>
        <v/>
      </c>
      <c r="M1233" t="str">
        <f t="shared" si="215"/>
        <v/>
      </c>
      <c r="N1233" s="39">
        <f t="shared" si="216"/>
        <v>0</v>
      </c>
      <c r="O1233" s="40">
        <f t="shared" ref="O1233:O1296" si="219">+N1233+O1232</f>
        <v>-3175.5999999999713</v>
      </c>
      <c r="P1233" s="39">
        <f t="shared" si="217"/>
        <v>0</v>
      </c>
      <c r="Q1233" s="39">
        <f t="shared" si="218"/>
        <v>0</v>
      </c>
      <c r="R1233" s="39">
        <f>IF((O1233 - MAX($O$15:O1233)) &lt; 0, O1233 - MAX($O$15:O1233), 0)</f>
        <v>-4740.349999999964</v>
      </c>
    </row>
    <row r="1234" spans="1:18" x14ac:dyDescent="0.25">
      <c r="A1234" s="2">
        <v>1220</v>
      </c>
      <c r="B1234" t="s">
        <v>1220</v>
      </c>
      <c r="C1234" s="8">
        <v>202.5</v>
      </c>
      <c r="D1234" s="8">
        <v>107.92</v>
      </c>
      <c r="E1234" s="17">
        <f t="shared" si="209"/>
        <v>0.62934967464709346</v>
      </c>
      <c r="F1234" s="2">
        <f>+IF(A1234&gt;$C$3,AVERAGE(INDEX($E$15:$E$2531,A1234-$C$3):E1233),"")</f>
        <v>0.62555946827440334</v>
      </c>
      <c r="G1234" s="2">
        <f>+IF(A1234&gt;$C$3,STDEVA(INDEX($E$15:$E$2531,A1234-$C$3):E1233),"")</f>
        <v>7.2776092546450004E-3</v>
      </c>
      <c r="H1234">
        <f t="shared" si="210"/>
        <v>0.52080377498571873</v>
      </c>
      <c r="I1234" s="2" t="str">
        <f t="shared" si="211"/>
        <v/>
      </c>
      <c r="J1234" t="str">
        <f t="shared" si="212"/>
        <v/>
      </c>
      <c r="K1234" t="str">
        <f t="shared" si="213"/>
        <v/>
      </c>
      <c r="L1234" s="37" t="str">
        <f t="shared" si="214"/>
        <v/>
      </c>
      <c r="M1234" t="str">
        <f t="shared" si="215"/>
        <v/>
      </c>
      <c r="N1234" s="39">
        <f t="shared" si="216"/>
        <v>0</v>
      </c>
      <c r="O1234" s="40">
        <f t="shared" si="219"/>
        <v>-3175.5999999999713</v>
      </c>
      <c r="P1234" s="39">
        <f t="shared" si="217"/>
        <v>0</v>
      </c>
      <c r="Q1234" s="39">
        <f t="shared" si="218"/>
        <v>0</v>
      </c>
      <c r="R1234" s="39">
        <f>IF((O1234 - MAX($O$15:O1234)) &lt; 0, O1234 - MAX($O$15:O1234), 0)</f>
        <v>-4740.349999999964</v>
      </c>
    </row>
    <row r="1235" spans="1:18" x14ac:dyDescent="0.25">
      <c r="A1235" s="2">
        <v>1221</v>
      </c>
      <c r="B1235" t="s">
        <v>1221</v>
      </c>
      <c r="C1235" s="8">
        <v>202.17</v>
      </c>
      <c r="D1235" s="8">
        <v>106.24</v>
      </c>
      <c r="E1235" s="17">
        <f t="shared" si="209"/>
        <v>0.64340824189811163</v>
      </c>
      <c r="F1235" s="2">
        <f>+IF(A1235&gt;$C$3,AVERAGE(INDEX($E$15:$E$2531,A1235-$C$3):E1234),"")</f>
        <v>0.6248834683765615</v>
      </c>
      <c r="G1235" s="2">
        <f>+IF(A1235&gt;$C$3,STDEVA(INDEX($E$15:$E$2531,A1235-$C$3):E1234),"")</f>
        <v>6.4851919783041343E-3</v>
      </c>
      <c r="H1235">
        <f t="shared" si="210"/>
        <v>2.8564726508519374</v>
      </c>
      <c r="I1235" s="2" t="str">
        <f t="shared" si="211"/>
        <v>Sell</v>
      </c>
      <c r="J1235">
        <f t="shared" si="212"/>
        <v>106.24</v>
      </c>
      <c r="K1235">
        <f t="shared" si="213"/>
        <v>202.17</v>
      </c>
      <c r="L1235" s="37" t="str">
        <f t="shared" si="214"/>
        <v/>
      </c>
      <c r="M1235" t="str">
        <f t="shared" si="215"/>
        <v>Short</v>
      </c>
      <c r="N1235" s="39">
        <f t="shared" si="216"/>
        <v>0</v>
      </c>
      <c r="O1235" s="40">
        <f t="shared" si="219"/>
        <v>-3175.5999999999713</v>
      </c>
      <c r="P1235" s="39">
        <f t="shared" si="217"/>
        <v>3.75</v>
      </c>
      <c r="Q1235" s="39">
        <f t="shared" si="218"/>
        <v>3855.125</v>
      </c>
      <c r="R1235" s="39">
        <f>IF((O1235 - MAX($O$15:O1235)) &lt; 0, O1235 - MAX($O$15:O1235), 0)</f>
        <v>-4740.349999999964</v>
      </c>
    </row>
    <row r="1236" spans="1:18" x14ac:dyDescent="0.25">
      <c r="A1236" s="2">
        <v>1222</v>
      </c>
      <c r="B1236" t="s">
        <v>1222</v>
      </c>
      <c r="C1236" s="8">
        <v>203.34</v>
      </c>
      <c r="D1236" s="8">
        <v>106.99</v>
      </c>
      <c r="E1236" s="17">
        <f t="shared" si="209"/>
        <v>0.64214408269649992</v>
      </c>
      <c r="F1236" s="2">
        <f>+IF(A1236&gt;$C$3,AVERAGE(INDEX($E$15:$E$2531,A1236-$C$3):E1235),"")</f>
        <v>0.6264099926488832</v>
      </c>
      <c r="G1236" s="2">
        <f>+IF(A1236&gt;$C$3,STDEVA(INDEX($E$15:$E$2531,A1236-$C$3):E1235),"")</f>
        <v>8.9145256720645702E-3</v>
      </c>
      <c r="H1236">
        <f t="shared" si="210"/>
        <v>1.764994642050626</v>
      </c>
      <c r="I1236" s="2" t="str">
        <f t="shared" si="211"/>
        <v>Sell</v>
      </c>
      <c r="J1236">
        <f t="shared" si="212"/>
        <v>106.24</v>
      </c>
      <c r="K1236">
        <f t="shared" si="213"/>
        <v>202.17</v>
      </c>
      <c r="L1236" s="37">
        <f t="shared" si="214"/>
        <v>-105.00000000000398</v>
      </c>
      <c r="M1236" t="str">
        <f t="shared" si="215"/>
        <v>Short</v>
      </c>
      <c r="N1236" s="39">
        <f t="shared" si="216"/>
        <v>0</v>
      </c>
      <c r="O1236" s="40">
        <f t="shared" si="219"/>
        <v>-3175.5999999999713</v>
      </c>
      <c r="P1236" s="39">
        <f t="shared" si="217"/>
        <v>0</v>
      </c>
      <c r="Q1236" s="39">
        <f t="shared" si="218"/>
        <v>0</v>
      </c>
      <c r="R1236" s="39">
        <f>IF((O1236 - MAX($O$15:O1236)) &lt; 0, O1236 - MAX($O$15:O1236), 0)</f>
        <v>-4740.349999999964</v>
      </c>
    </row>
    <row r="1237" spans="1:18" x14ac:dyDescent="0.25">
      <c r="A1237" s="2">
        <v>1223</v>
      </c>
      <c r="B1237" t="s">
        <v>1223</v>
      </c>
      <c r="C1237" s="8">
        <v>204.63</v>
      </c>
      <c r="D1237" s="8">
        <v>108.63</v>
      </c>
      <c r="E1237" s="17">
        <f t="shared" si="209"/>
        <v>0.63325585788907823</v>
      </c>
      <c r="F1237" s="2">
        <f>+IF(A1237&gt;$C$3,AVERAGE(INDEX($E$15:$E$2531,A1237-$C$3):E1236),"")</f>
        <v>0.62852059261670989</v>
      </c>
      <c r="G1237" s="2">
        <f>+IF(A1237&gt;$C$3,STDEVA(INDEX($E$15:$E$2531,A1237-$C$3):E1236),"")</f>
        <v>1.0201616921811728E-2</v>
      </c>
      <c r="H1237">
        <f t="shared" si="210"/>
        <v>0.46416811262967833</v>
      </c>
      <c r="I1237" s="2" t="str">
        <f t="shared" si="211"/>
        <v/>
      </c>
      <c r="J1237">
        <f t="shared" si="212"/>
        <v>106.24</v>
      </c>
      <c r="K1237">
        <f t="shared" si="213"/>
        <v>202.17</v>
      </c>
      <c r="L1237" s="37">
        <f t="shared" si="214"/>
        <v>-17.500000000001933</v>
      </c>
      <c r="M1237" t="str">
        <f t="shared" si="215"/>
        <v>Short</v>
      </c>
      <c r="N1237" s="39">
        <f t="shared" si="216"/>
        <v>0</v>
      </c>
      <c r="O1237" s="40">
        <f t="shared" si="219"/>
        <v>-3175.5999999999713</v>
      </c>
      <c r="P1237" s="39">
        <f t="shared" si="217"/>
        <v>0</v>
      </c>
      <c r="Q1237" s="39">
        <f t="shared" si="218"/>
        <v>0</v>
      </c>
      <c r="R1237" s="39">
        <f>IF((O1237 - MAX($O$15:O1237)) &lt; 0, O1237 - MAX($O$15:O1237), 0)</f>
        <v>-4740.349999999964</v>
      </c>
    </row>
    <row r="1238" spans="1:18" x14ac:dyDescent="0.25">
      <c r="A1238" s="2">
        <v>1224</v>
      </c>
      <c r="B1238" t="s">
        <v>1224</v>
      </c>
      <c r="C1238" s="8">
        <v>204.38</v>
      </c>
      <c r="D1238" s="8">
        <v>109.61</v>
      </c>
      <c r="E1238" s="17">
        <f t="shared" si="209"/>
        <v>0.62305239495643094</v>
      </c>
      <c r="F1238" s="2">
        <f>+IF(A1238&gt;$C$3,AVERAGE(INDEX($E$15:$E$2531,A1238-$C$3):E1237),"")</f>
        <v>0.62989015564192985</v>
      </c>
      <c r="G1238" s="2">
        <f>+IF(A1238&gt;$C$3,STDEVA(INDEX($E$15:$E$2531,A1238-$C$3):E1237),"")</f>
        <v>9.8774050205523746E-3</v>
      </c>
      <c r="H1238">
        <f t="shared" si="210"/>
        <v>-0.69226286370471402</v>
      </c>
      <c r="I1238" s="2" t="str">
        <f t="shared" si="211"/>
        <v/>
      </c>
      <c r="J1238">
        <f t="shared" si="212"/>
        <v>106.24</v>
      </c>
      <c r="K1238">
        <f t="shared" si="213"/>
        <v>202.17</v>
      </c>
      <c r="L1238" s="37">
        <f t="shared" si="214"/>
        <v>289.99999999999909</v>
      </c>
      <c r="M1238" t="str">
        <f t="shared" si="215"/>
        <v>Short</v>
      </c>
      <c r="N1238" s="39">
        <f t="shared" si="216"/>
        <v>0</v>
      </c>
      <c r="O1238" s="40">
        <f t="shared" si="219"/>
        <v>-3175.5999999999713</v>
      </c>
      <c r="P1238" s="39">
        <f t="shared" si="217"/>
        <v>0</v>
      </c>
      <c r="Q1238" s="39">
        <f t="shared" si="218"/>
        <v>0</v>
      </c>
      <c r="R1238" s="39">
        <f>IF((O1238 - MAX($O$15:O1238)) &lt; 0, O1238 - MAX($O$15:O1238), 0)</f>
        <v>-4740.349999999964</v>
      </c>
    </row>
    <row r="1239" spans="1:18" x14ac:dyDescent="0.25">
      <c r="A1239" s="2">
        <v>1225</v>
      </c>
      <c r="B1239" t="s">
        <v>1225</v>
      </c>
      <c r="C1239" s="8">
        <v>204.67</v>
      </c>
      <c r="D1239" s="8">
        <v>109.35</v>
      </c>
      <c r="E1239" s="17">
        <f t="shared" si="209"/>
        <v>0.62684517886858104</v>
      </c>
      <c r="F1239" s="2">
        <f>+IF(A1239&gt;$C$3,AVERAGE(INDEX($E$15:$E$2531,A1239-$C$3):E1238),"")</f>
        <v>0.63123684704048533</v>
      </c>
      <c r="G1239" s="2">
        <f>+IF(A1239&gt;$C$3,STDEVA(INDEX($E$15:$E$2531,A1239-$C$3):E1238),"")</f>
        <v>7.5127614883413402E-3</v>
      </c>
      <c r="H1239">
        <f t="shared" si="210"/>
        <v>-0.58456110695374564</v>
      </c>
      <c r="I1239" s="2" t="str">
        <f t="shared" si="211"/>
        <v/>
      </c>
      <c r="J1239">
        <f t="shared" si="212"/>
        <v>106.24</v>
      </c>
      <c r="K1239">
        <f t="shared" si="213"/>
        <v>202.17</v>
      </c>
      <c r="L1239" s="37">
        <f t="shared" si="214"/>
        <v>152.49999999999989</v>
      </c>
      <c r="M1239" t="str">
        <f t="shared" si="215"/>
        <v>Short</v>
      </c>
      <c r="N1239" s="39">
        <f t="shared" si="216"/>
        <v>0</v>
      </c>
      <c r="O1239" s="40">
        <f t="shared" si="219"/>
        <v>-3175.5999999999713</v>
      </c>
      <c r="P1239" s="39">
        <f t="shared" si="217"/>
        <v>0</v>
      </c>
      <c r="Q1239" s="39">
        <f t="shared" si="218"/>
        <v>0</v>
      </c>
      <c r="R1239" s="39">
        <f>IF((O1239 - MAX($O$15:O1239)) &lt; 0, O1239 - MAX($O$15:O1239), 0)</f>
        <v>-4740.349999999964</v>
      </c>
    </row>
    <row r="1240" spans="1:18" x14ac:dyDescent="0.25">
      <c r="A1240" s="2">
        <v>1226</v>
      </c>
      <c r="B1240" t="s">
        <v>1226</v>
      </c>
      <c r="C1240" s="8">
        <v>204.56</v>
      </c>
      <c r="D1240" s="8">
        <v>109.22</v>
      </c>
      <c r="E1240" s="17">
        <f t="shared" si="209"/>
        <v>0.62749713425892351</v>
      </c>
      <c r="F1240" s="2">
        <f>+IF(A1240&gt;$C$3,AVERAGE(INDEX($E$15:$E$2531,A1240-$C$3):E1239),"")</f>
        <v>0.63150894760055254</v>
      </c>
      <c r="G1240" s="2">
        <f>+IF(A1240&gt;$C$3,STDEVA(INDEX($E$15:$E$2531,A1240-$C$3):E1239),"")</f>
        <v>7.2746103028697041E-3</v>
      </c>
      <c r="H1240">
        <f t="shared" si="210"/>
        <v>-0.5514815467223646</v>
      </c>
      <c r="I1240" s="2" t="str">
        <f t="shared" si="211"/>
        <v/>
      </c>
      <c r="J1240">
        <f t="shared" si="212"/>
        <v>106.24</v>
      </c>
      <c r="K1240">
        <f t="shared" si="213"/>
        <v>202.17</v>
      </c>
      <c r="L1240" s="37">
        <f t="shared" si="214"/>
        <v>147.49999999999739</v>
      </c>
      <c r="M1240" t="str">
        <f t="shared" si="215"/>
        <v>Short</v>
      </c>
      <c r="N1240" s="39">
        <f t="shared" si="216"/>
        <v>0</v>
      </c>
      <c r="O1240" s="40">
        <f t="shared" si="219"/>
        <v>-3175.5999999999713</v>
      </c>
      <c r="P1240" s="39">
        <f t="shared" si="217"/>
        <v>0</v>
      </c>
      <c r="Q1240" s="39">
        <f t="shared" si="218"/>
        <v>0</v>
      </c>
      <c r="R1240" s="39">
        <f>IF((O1240 - MAX($O$15:O1240)) &lt; 0, O1240 - MAX($O$15:O1240), 0)</f>
        <v>-4740.349999999964</v>
      </c>
    </row>
    <row r="1241" spans="1:18" x14ac:dyDescent="0.25">
      <c r="A1241" s="2">
        <v>1227</v>
      </c>
      <c r="B1241" t="s">
        <v>1227</v>
      </c>
      <c r="C1241" s="8">
        <v>203.20920000000001</v>
      </c>
      <c r="D1241" s="8">
        <v>106.88</v>
      </c>
      <c r="E1241" s="17">
        <f t="shared" si="209"/>
        <v>0.64252928048163394</v>
      </c>
      <c r="F1241" s="2">
        <f>+IF(A1241&gt;$C$3,AVERAGE(INDEX($E$15:$E$2531,A1241-$C$3):E1240),"")</f>
        <v>0.6318692263994925</v>
      </c>
      <c r="G1241" s="2">
        <f>+IF(A1241&gt;$C$3,STDEVA(INDEX($E$15:$E$2531,A1241-$C$3):E1240),"")</f>
        <v>6.9431700616572603E-3</v>
      </c>
      <c r="H1241">
        <f t="shared" si="210"/>
        <v>1.5353295378735106</v>
      </c>
      <c r="I1241" s="2" t="str">
        <f t="shared" si="211"/>
        <v/>
      </c>
      <c r="J1241">
        <f t="shared" si="212"/>
        <v>106.24</v>
      </c>
      <c r="K1241">
        <f t="shared" si="213"/>
        <v>202.17</v>
      </c>
      <c r="L1241" s="37">
        <f t="shared" si="214"/>
        <v>-99.80000000000544</v>
      </c>
      <c r="M1241" t="str">
        <f t="shared" si="215"/>
        <v>Short</v>
      </c>
      <c r="N1241" s="39">
        <f t="shared" si="216"/>
        <v>0</v>
      </c>
      <c r="O1241" s="40">
        <f t="shared" si="219"/>
        <v>-3175.5999999999713</v>
      </c>
      <c r="P1241" s="39">
        <f t="shared" si="217"/>
        <v>0</v>
      </c>
      <c r="Q1241" s="39">
        <f t="shared" si="218"/>
        <v>0</v>
      </c>
      <c r="R1241" s="39">
        <f>IF((O1241 - MAX($O$15:O1241)) &lt; 0, O1241 - MAX($O$15:O1241), 0)</f>
        <v>-4740.349999999964</v>
      </c>
    </row>
    <row r="1242" spans="1:18" x14ac:dyDescent="0.25">
      <c r="A1242" s="2">
        <v>1228</v>
      </c>
      <c r="B1242" t="s">
        <v>1228</v>
      </c>
      <c r="C1242" s="8">
        <v>203.12</v>
      </c>
      <c r="D1242" s="8">
        <v>107.2</v>
      </c>
      <c r="E1242" s="17">
        <f t="shared" si="209"/>
        <v>0.63910068875972137</v>
      </c>
      <c r="F1242" s="2">
        <f>+IF(A1242&gt;$C$3,AVERAGE(INDEX($E$15:$E$2531,A1242-$C$3):E1241),"")</f>
        <v>0.63290178880001235</v>
      </c>
      <c r="G1242" s="2">
        <f>+IF(A1242&gt;$C$3,STDEVA(INDEX($E$15:$E$2531,A1242-$C$3):E1241),"")</f>
        <v>7.8089155988746309E-3</v>
      </c>
      <c r="H1242">
        <f t="shared" si="210"/>
        <v>0.79382340367494286</v>
      </c>
      <c r="I1242" s="2" t="str">
        <f t="shared" si="211"/>
        <v/>
      </c>
      <c r="J1242">
        <f t="shared" si="212"/>
        <v>106.24</v>
      </c>
      <c r="K1242">
        <f t="shared" si="213"/>
        <v>202.17</v>
      </c>
      <c r="L1242" s="37">
        <f t="shared" si="214"/>
        <v>2.4999999999977263</v>
      </c>
      <c r="M1242" t="str">
        <f t="shared" si="215"/>
        <v>Short</v>
      </c>
      <c r="N1242" s="39">
        <f t="shared" si="216"/>
        <v>0</v>
      </c>
      <c r="O1242" s="40">
        <f t="shared" si="219"/>
        <v>-3175.5999999999713</v>
      </c>
      <c r="P1242" s="39">
        <f t="shared" si="217"/>
        <v>0</v>
      </c>
      <c r="Q1242" s="39">
        <f t="shared" si="218"/>
        <v>0</v>
      </c>
      <c r="R1242" s="39">
        <f>IF((O1242 - MAX($O$15:O1242)) &lt; 0, O1242 - MAX($O$15:O1242), 0)</f>
        <v>-4740.349999999964</v>
      </c>
    </row>
    <row r="1243" spans="1:18" x14ac:dyDescent="0.25">
      <c r="A1243" s="2">
        <v>1229</v>
      </c>
      <c r="B1243" t="s">
        <v>1229</v>
      </c>
      <c r="C1243" s="8">
        <v>203.24</v>
      </c>
      <c r="D1243" s="8">
        <v>107.33</v>
      </c>
      <c r="E1243" s="17">
        <f t="shared" si="209"/>
        <v>0.63847934623209823</v>
      </c>
      <c r="F1243" s="2">
        <f>+IF(A1243&gt;$C$3,AVERAGE(INDEX($E$15:$E$2531,A1243-$C$3):E1242),"")</f>
        <v>0.63413139271734165</v>
      </c>
      <c r="G1243" s="2">
        <f>+IF(A1243&gt;$C$3,STDEVA(INDEX($E$15:$E$2531,A1243-$C$3):E1242),"")</f>
        <v>7.8179235682451602E-3</v>
      </c>
      <c r="H1243">
        <f t="shared" si="210"/>
        <v>0.55615195989087207</v>
      </c>
      <c r="I1243" s="2" t="str">
        <f t="shared" si="211"/>
        <v/>
      </c>
      <c r="J1243">
        <f t="shared" si="212"/>
        <v>106.24</v>
      </c>
      <c r="K1243">
        <f t="shared" si="213"/>
        <v>202.17</v>
      </c>
      <c r="L1243" s="37">
        <f t="shared" si="214"/>
        <v>4.9999999999954525</v>
      </c>
      <c r="M1243" t="str">
        <f t="shared" si="215"/>
        <v>Short</v>
      </c>
      <c r="N1243" s="39">
        <f t="shared" si="216"/>
        <v>0</v>
      </c>
      <c r="O1243" s="40">
        <f t="shared" si="219"/>
        <v>-3175.5999999999713</v>
      </c>
      <c r="P1243" s="39">
        <f t="shared" si="217"/>
        <v>0</v>
      </c>
      <c r="Q1243" s="39">
        <f t="shared" si="218"/>
        <v>0</v>
      </c>
      <c r="R1243" s="39">
        <f>IF((O1243 - MAX($O$15:O1243)) &lt; 0, O1243 - MAX($O$15:O1243), 0)</f>
        <v>-4740.349999999964</v>
      </c>
    </row>
    <row r="1244" spans="1:18" x14ac:dyDescent="0.25">
      <c r="A1244" s="2">
        <v>1230</v>
      </c>
      <c r="B1244" t="s">
        <v>1230</v>
      </c>
      <c r="C1244" s="8">
        <v>205.1208</v>
      </c>
      <c r="D1244" s="8">
        <v>110.31</v>
      </c>
      <c r="E1244" s="17">
        <f t="shared" si="209"/>
        <v>0.62030448989941556</v>
      </c>
      <c r="F1244" s="2">
        <f>+IF(A1244&gt;$C$3,AVERAGE(INDEX($E$15:$E$2531,A1244-$C$3):E1243),"")</f>
        <v>0.63514580067123094</v>
      </c>
      <c r="G1244" s="2">
        <f>+IF(A1244&gt;$C$3,STDEVA(INDEX($E$15:$E$2531,A1244-$C$3):E1243),"")</f>
        <v>7.7115018960503554E-3</v>
      </c>
      <c r="H1244">
        <f t="shared" si="210"/>
        <v>-1.9245681284753033</v>
      </c>
      <c r="I1244" s="2" t="str">
        <f t="shared" si="211"/>
        <v>Buy</v>
      </c>
      <c r="J1244">
        <f t="shared" si="212"/>
        <v>106.24</v>
      </c>
      <c r="K1244">
        <f t="shared" si="213"/>
        <v>202.17</v>
      </c>
      <c r="L1244" s="37">
        <f t="shared" si="214"/>
        <v>279.79999999999802</v>
      </c>
      <c r="M1244" t="str">
        <f t="shared" si="215"/>
        <v>Short</v>
      </c>
      <c r="N1244" s="39">
        <f t="shared" si="216"/>
        <v>0</v>
      </c>
      <c r="O1244" s="40">
        <f t="shared" si="219"/>
        <v>-3175.5999999999713</v>
      </c>
      <c r="P1244" s="39">
        <f t="shared" si="217"/>
        <v>0</v>
      </c>
      <c r="Q1244" s="39">
        <f t="shared" si="218"/>
        <v>0</v>
      </c>
      <c r="R1244" s="39">
        <f>IF((O1244 - MAX($O$15:O1244)) &lt; 0, O1244 - MAX($O$15:O1244), 0)</f>
        <v>-4740.349999999964</v>
      </c>
    </row>
    <row r="1245" spans="1:18" x14ac:dyDescent="0.25">
      <c r="A1245" s="2">
        <v>1231</v>
      </c>
      <c r="B1245" t="s">
        <v>1231</v>
      </c>
      <c r="C1245" s="8">
        <v>206.02</v>
      </c>
      <c r="D1245" s="8">
        <v>110.32</v>
      </c>
      <c r="E1245" s="17">
        <f t="shared" si="209"/>
        <v>0.62458801797050112</v>
      </c>
      <c r="F1245" s="2">
        <f>+IF(A1245&gt;$C$3,AVERAGE(INDEX($E$15:$E$2531,A1245-$C$3):E1244),"")</f>
        <v>0.63257871711582025</v>
      </c>
      <c r="G1245" s="2">
        <f>+IF(A1245&gt;$C$3,STDEVA(INDEX($E$15:$E$2531,A1245-$C$3):E1244),"")</f>
        <v>8.4293045421620777E-3</v>
      </c>
      <c r="H1245">
        <f t="shared" si="210"/>
        <v>-0.94796659740443523</v>
      </c>
      <c r="I1245" s="2" t="str">
        <f t="shared" si="211"/>
        <v/>
      </c>
      <c r="J1245">
        <f t="shared" si="212"/>
        <v>106.24</v>
      </c>
      <c r="K1245">
        <f t="shared" si="213"/>
        <v>202.17</v>
      </c>
      <c r="L1245" s="37">
        <f t="shared" si="214"/>
        <v>57.499999999993861</v>
      </c>
      <c r="M1245" t="str">
        <f t="shared" si="215"/>
        <v>Short</v>
      </c>
      <c r="N1245" s="39">
        <f t="shared" si="216"/>
        <v>0</v>
      </c>
      <c r="O1245" s="40">
        <f t="shared" si="219"/>
        <v>-3175.5999999999713</v>
      </c>
      <c r="P1245" s="39">
        <f t="shared" si="217"/>
        <v>0</v>
      </c>
      <c r="Q1245" s="39">
        <f t="shared" si="218"/>
        <v>0</v>
      </c>
      <c r="R1245" s="39">
        <f>IF((O1245 - MAX($O$15:O1245)) &lt; 0, O1245 - MAX($O$15:O1245), 0)</f>
        <v>-4740.349999999964</v>
      </c>
    </row>
    <row r="1246" spans="1:18" x14ac:dyDescent="0.25">
      <c r="A1246" s="2">
        <v>1232</v>
      </c>
      <c r="B1246" t="s">
        <v>1232</v>
      </c>
      <c r="C1246" s="8">
        <v>205.52</v>
      </c>
      <c r="D1246" s="8">
        <v>110.63</v>
      </c>
      <c r="E1246" s="17">
        <f t="shared" si="209"/>
        <v>0.61935205275480865</v>
      </c>
      <c r="F1246" s="2">
        <f>+IF(A1246&gt;$C$3,AVERAGE(INDEX($E$15:$E$2531,A1246-$C$3):E1245),"")</f>
        <v>0.63062804325737587</v>
      </c>
      <c r="G1246" s="2">
        <f>+IF(A1246&gt;$C$3,STDEVA(INDEX($E$15:$E$2531,A1246-$C$3):E1245),"")</f>
        <v>7.9571846319608109E-3</v>
      </c>
      <c r="H1246">
        <f t="shared" si="210"/>
        <v>-1.417082928712764</v>
      </c>
      <c r="I1246" s="2" t="str">
        <f t="shared" si="211"/>
        <v/>
      </c>
      <c r="J1246">
        <f t="shared" si="212"/>
        <v>106.24</v>
      </c>
      <c r="K1246">
        <f t="shared" si="213"/>
        <v>202.17</v>
      </c>
      <c r="L1246" s="37">
        <f t="shared" si="214"/>
        <v>259.99999999999454</v>
      </c>
      <c r="M1246" t="str">
        <f t="shared" si="215"/>
        <v>Short</v>
      </c>
      <c r="N1246" s="39">
        <f t="shared" si="216"/>
        <v>0</v>
      </c>
      <c r="O1246" s="40">
        <f t="shared" si="219"/>
        <v>-3175.5999999999713</v>
      </c>
      <c r="P1246" s="39">
        <f t="shared" si="217"/>
        <v>0</v>
      </c>
      <c r="Q1246" s="39">
        <f t="shared" si="218"/>
        <v>0</v>
      </c>
      <c r="R1246" s="39">
        <f>IF((O1246 - MAX($O$15:O1246)) &lt; 0, O1246 - MAX($O$15:O1246), 0)</f>
        <v>-4740.349999999964</v>
      </c>
    </row>
    <row r="1247" spans="1:18" x14ac:dyDescent="0.25">
      <c r="A1247" s="2">
        <v>1233</v>
      </c>
      <c r="B1247" t="s">
        <v>1233</v>
      </c>
      <c r="C1247" s="8">
        <v>206.92</v>
      </c>
      <c r="D1247" s="8">
        <v>111.12</v>
      </c>
      <c r="E1247" s="17">
        <f t="shared" si="209"/>
        <v>0.62172154668922586</v>
      </c>
      <c r="F1247" s="2">
        <f>+IF(A1247&gt;$C$3,AVERAGE(INDEX($E$15:$E$2531,A1247-$C$3):E1246),"")</f>
        <v>0.62908317602023489</v>
      </c>
      <c r="G1247" s="2">
        <f>+IF(A1247&gt;$C$3,STDEVA(INDEX($E$15:$E$2531,A1247-$C$3):E1246),"")</f>
        <v>8.6984001200564182E-3</v>
      </c>
      <c r="H1247">
        <f t="shared" si="210"/>
        <v>-0.84631992428525882</v>
      </c>
      <c r="I1247" s="2" t="str">
        <f t="shared" si="211"/>
        <v/>
      </c>
      <c r="J1247">
        <f t="shared" si="212"/>
        <v>106.24</v>
      </c>
      <c r="K1247">
        <f t="shared" si="213"/>
        <v>202.17</v>
      </c>
      <c r="L1247" s="37">
        <f t="shared" si="214"/>
        <v>32.500000000002501</v>
      </c>
      <c r="M1247" t="str">
        <f t="shared" si="215"/>
        <v>Short</v>
      </c>
      <c r="N1247" s="39">
        <f t="shared" si="216"/>
        <v>0</v>
      </c>
      <c r="O1247" s="40">
        <f t="shared" si="219"/>
        <v>-3175.5999999999713</v>
      </c>
      <c r="P1247" s="39">
        <f t="shared" si="217"/>
        <v>0</v>
      </c>
      <c r="Q1247" s="39">
        <f t="shared" si="218"/>
        <v>0</v>
      </c>
      <c r="R1247" s="39">
        <f>IF((O1247 - MAX($O$15:O1247)) &lt; 0, O1247 - MAX($O$15:O1247), 0)</f>
        <v>-4740.349999999964</v>
      </c>
    </row>
    <row r="1248" spans="1:18" x14ac:dyDescent="0.25">
      <c r="A1248" s="2">
        <v>1234</v>
      </c>
      <c r="B1248" t="s">
        <v>1234</v>
      </c>
      <c r="C1248" s="8">
        <v>206.25</v>
      </c>
      <c r="D1248" s="8">
        <v>110.19</v>
      </c>
      <c r="E1248" s="17">
        <f t="shared" si="209"/>
        <v>0.62688287671510468</v>
      </c>
      <c r="F1248" s="2">
        <f>+IF(A1248&gt;$C$3,AVERAGE(INDEX($E$15:$E$2531,A1248-$C$3):E1247),"")</f>
        <v>0.62893530399054554</v>
      </c>
      <c r="G1248" s="2">
        <f>+IF(A1248&gt;$C$3,STDEVA(INDEX($E$15:$E$2531,A1248-$C$3):E1247),"")</f>
        <v>8.824141517181262E-3</v>
      </c>
      <c r="H1248">
        <f t="shared" si="210"/>
        <v>-0.23259228916995847</v>
      </c>
      <c r="I1248" s="2" t="str">
        <f t="shared" si="211"/>
        <v/>
      </c>
      <c r="J1248">
        <f t="shared" si="212"/>
        <v>106.24</v>
      </c>
      <c r="K1248">
        <f t="shared" si="213"/>
        <v>202.17</v>
      </c>
      <c r="L1248" s="37">
        <f t="shared" si="214"/>
        <v>-32.500000000002501</v>
      </c>
      <c r="M1248" t="str">
        <f t="shared" si="215"/>
        <v>Short</v>
      </c>
      <c r="N1248" s="39">
        <f t="shared" si="216"/>
        <v>0</v>
      </c>
      <c r="O1248" s="40">
        <f t="shared" si="219"/>
        <v>-3175.5999999999713</v>
      </c>
      <c r="P1248" s="39">
        <f t="shared" si="217"/>
        <v>0</v>
      </c>
      <c r="Q1248" s="39">
        <f t="shared" si="218"/>
        <v>0</v>
      </c>
      <c r="R1248" s="39">
        <f>IF((O1248 - MAX($O$15:O1248)) &lt; 0, O1248 - MAX($O$15:O1248), 0)</f>
        <v>-4740.349999999964</v>
      </c>
    </row>
    <row r="1249" spans="1:18" x14ac:dyDescent="0.25">
      <c r="A1249" s="2">
        <v>1235</v>
      </c>
      <c r="B1249" t="s">
        <v>1235</v>
      </c>
      <c r="C1249" s="8">
        <v>204.1892</v>
      </c>
      <c r="D1249" s="8">
        <v>108.94</v>
      </c>
      <c r="E1249" s="17">
        <f t="shared" si="209"/>
        <v>0.6282497430521552</v>
      </c>
      <c r="F1249" s="2">
        <f>+IF(A1249&gt;$C$3,AVERAGE(INDEX($E$15:$E$2531,A1249-$C$3):E1248),"")</f>
        <v>0.62893949264015925</v>
      </c>
      <c r="G1249" s="2">
        <f>+IF(A1249&gt;$C$3,STDEVA(INDEX($E$15:$E$2531,A1249-$C$3):E1248),"")</f>
        <v>8.8230342351311632E-3</v>
      </c>
      <c r="H1249">
        <f t="shared" si="210"/>
        <v>-7.8176007212761064E-2</v>
      </c>
      <c r="I1249" s="2" t="str">
        <f t="shared" si="211"/>
        <v/>
      </c>
      <c r="J1249">
        <f t="shared" si="212"/>
        <v>106.24</v>
      </c>
      <c r="K1249">
        <f t="shared" si="213"/>
        <v>202.17</v>
      </c>
      <c r="L1249" s="37">
        <f t="shared" si="214"/>
        <v>170.19999999999766</v>
      </c>
      <c r="M1249" t="str">
        <f t="shared" si="215"/>
        <v>Short</v>
      </c>
      <c r="N1249" s="39">
        <f t="shared" si="216"/>
        <v>0</v>
      </c>
      <c r="O1249" s="40">
        <f t="shared" si="219"/>
        <v>-3175.5999999999713</v>
      </c>
      <c r="P1249" s="39">
        <f t="shared" si="217"/>
        <v>0</v>
      </c>
      <c r="Q1249" s="39">
        <f t="shared" si="218"/>
        <v>0</v>
      </c>
      <c r="R1249" s="39">
        <f>IF((O1249 - MAX($O$15:O1249)) &lt; 0, O1249 - MAX($O$15:O1249), 0)</f>
        <v>-4740.349999999964</v>
      </c>
    </row>
    <row r="1250" spans="1:18" x14ac:dyDescent="0.25">
      <c r="A1250" s="2">
        <v>1236</v>
      </c>
      <c r="B1250" t="s">
        <v>1236</v>
      </c>
      <c r="C1250" s="8">
        <v>206.42</v>
      </c>
      <c r="D1250" s="8">
        <v>110.17</v>
      </c>
      <c r="E1250" s="17">
        <f t="shared" si="209"/>
        <v>0.6278883007858137</v>
      </c>
      <c r="F1250" s="2">
        <f>+IF(A1250&gt;$C$3,AVERAGE(INDEX($E$15:$E$2531,A1250-$C$3):E1249),"")</f>
        <v>0.62902311583940707</v>
      </c>
      <c r="G1250" s="2">
        <f>+IF(A1250&gt;$C$3,STDEVA(INDEX($E$15:$E$2531,A1250-$C$3):E1249),"")</f>
        <v>8.8112136377000525E-3</v>
      </c>
      <c r="H1250">
        <f t="shared" si="210"/>
        <v>-0.12879213922789171</v>
      </c>
      <c r="I1250" s="2" t="str">
        <f t="shared" si="211"/>
        <v/>
      </c>
      <c r="J1250">
        <f t="shared" si="212"/>
        <v>106.24</v>
      </c>
      <c r="K1250">
        <f t="shared" si="213"/>
        <v>202.17</v>
      </c>
      <c r="L1250" s="37">
        <f t="shared" si="214"/>
        <v>-79.999999999998295</v>
      </c>
      <c r="M1250" t="str">
        <f t="shared" si="215"/>
        <v>Short</v>
      </c>
      <c r="N1250" s="39">
        <f t="shared" si="216"/>
        <v>0</v>
      </c>
      <c r="O1250" s="40">
        <f t="shared" si="219"/>
        <v>-3175.5999999999713</v>
      </c>
      <c r="P1250" s="39">
        <f t="shared" si="217"/>
        <v>0</v>
      </c>
      <c r="Q1250" s="39">
        <f t="shared" si="218"/>
        <v>0</v>
      </c>
      <c r="R1250" s="39">
        <f>IF((O1250 - MAX($O$15:O1250)) &lt; 0, O1250 - MAX($O$15:O1250), 0)</f>
        <v>-4740.349999999964</v>
      </c>
    </row>
    <row r="1251" spans="1:18" x14ac:dyDescent="0.25">
      <c r="A1251" s="2">
        <v>1237</v>
      </c>
      <c r="B1251" t="s">
        <v>1237</v>
      </c>
      <c r="C1251" s="8">
        <v>203.95</v>
      </c>
      <c r="D1251" s="8">
        <v>108.68</v>
      </c>
      <c r="E1251" s="17">
        <f t="shared" si="209"/>
        <v>0.62946708120542028</v>
      </c>
      <c r="F1251" s="2">
        <f>+IF(A1251&gt;$C$3,AVERAGE(INDEX($E$15:$E$2531,A1251-$C$3):E1250),"")</f>
        <v>0.62739634031764935</v>
      </c>
      <c r="G1251" s="2">
        <f>+IF(A1251&gt;$C$3,STDEVA(INDEX($E$15:$E$2531,A1251-$C$3):E1250),"")</f>
        <v>7.2124338873290885E-3</v>
      </c>
      <c r="H1251">
        <f t="shared" si="210"/>
        <v>0.28710708758229814</v>
      </c>
      <c r="I1251" s="2" t="str">
        <f t="shared" si="211"/>
        <v/>
      </c>
      <c r="J1251">
        <f t="shared" si="212"/>
        <v>106.24</v>
      </c>
      <c r="K1251">
        <f t="shared" si="213"/>
        <v>202.17</v>
      </c>
      <c r="L1251" s="37">
        <f t="shared" si="214"/>
        <v>165.00000000000267</v>
      </c>
      <c r="M1251" t="str">
        <f t="shared" si="215"/>
        <v>Short</v>
      </c>
      <c r="N1251" s="39">
        <f t="shared" si="216"/>
        <v>0</v>
      </c>
      <c r="O1251" s="40">
        <f t="shared" si="219"/>
        <v>-3175.5999999999713</v>
      </c>
      <c r="P1251" s="39">
        <f t="shared" si="217"/>
        <v>0</v>
      </c>
      <c r="Q1251" s="39">
        <f t="shared" si="218"/>
        <v>0</v>
      </c>
      <c r="R1251" s="39">
        <f>IF((O1251 - MAX($O$15:O1251)) &lt; 0, O1251 - MAX($O$15:O1251), 0)</f>
        <v>-4740.349999999964</v>
      </c>
    </row>
    <row r="1252" spans="1:18" x14ac:dyDescent="0.25">
      <c r="A1252" s="2">
        <v>1238</v>
      </c>
      <c r="B1252" t="s">
        <v>1238</v>
      </c>
      <c r="C1252" s="8">
        <v>204.4992</v>
      </c>
      <c r="D1252" s="8">
        <v>109.11</v>
      </c>
      <c r="E1252" s="17">
        <f t="shared" si="209"/>
        <v>0.62820751582775713</v>
      </c>
      <c r="F1252" s="2">
        <f>+IF(A1252&gt;$C$3,AVERAGE(INDEX($E$15:$E$2531,A1252-$C$3):E1251),"")</f>
        <v>0.62632593947828263</v>
      </c>
      <c r="G1252" s="2">
        <f>+IF(A1252&gt;$C$3,STDEVA(INDEX($E$15:$E$2531,A1252-$C$3):E1251),"")</f>
        <v>5.8431369399422643E-3</v>
      </c>
      <c r="H1252">
        <f t="shared" si="210"/>
        <v>0.32201476173055299</v>
      </c>
      <c r="I1252" s="2" t="str">
        <f t="shared" si="211"/>
        <v/>
      </c>
      <c r="J1252">
        <f t="shared" si="212"/>
        <v>106.24</v>
      </c>
      <c r="K1252">
        <f t="shared" si="213"/>
        <v>202.17</v>
      </c>
      <c r="L1252" s="37">
        <f t="shared" si="214"/>
        <v>135.19999999999754</v>
      </c>
      <c r="M1252" t="str">
        <f t="shared" si="215"/>
        <v>Short</v>
      </c>
      <c r="N1252" s="39">
        <f t="shared" si="216"/>
        <v>0</v>
      </c>
      <c r="O1252" s="40">
        <f t="shared" si="219"/>
        <v>-3175.5999999999713</v>
      </c>
      <c r="P1252" s="39">
        <f t="shared" si="217"/>
        <v>0</v>
      </c>
      <c r="Q1252" s="39">
        <f t="shared" si="218"/>
        <v>0</v>
      </c>
      <c r="R1252" s="39">
        <f>IF((O1252 - MAX($O$15:O1252)) &lt; 0, O1252 - MAX($O$15:O1252), 0)</f>
        <v>-4740.349999999964</v>
      </c>
    </row>
    <row r="1253" spans="1:18" x14ac:dyDescent="0.25">
      <c r="A1253" s="2">
        <v>1239</v>
      </c>
      <c r="B1253" t="s">
        <v>1239</v>
      </c>
      <c r="C1253" s="8">
        <v>204.02010000000001</v>
      </c>
      <c r="D1253" s="8">
        <v>108.77</v>
      </c>
      <c r="E1253" s="17">
        <f t="shared" si="209"/>
        <v>0.62898295729651865</v>
      </c>
      <c r="F1253" s="2">
        <f>+IF(A1253&gt;$C$3,AVERAGE(INDEX($E$15:$E$2531,A1253-$C$3):E1252),"")</f>
        <v>0.62518462498891136</v>
      </c>
      <c r="G1253" s="2">
        <f>+IF(A1253&gt;$C$3,STDEVA(INDEX($E$15:$E$2531,A1253-$C$3):E1252),"")</f>
        <v>3.8283423200145394E-3</v>
      </c>
      <c r="H1253">
        <f t="shared" si="210"/>
        <v>0.99216109482938375</v>
      </c>
      <c r="I1253" s="2" t="str">
        <f t="shared" si="211"/>
        <v/>
      </c>
      <c r="J1253">
        <f t="shared" si="212"/>
        <v>106.24</v>
      </c>
      <c r="K1253">
        <f t="shared" si="213"/>
        <v>202.17</v>
      </c>
      <c r="L1253" s="37">
        <f t="shared" si="214"/>
        <v>169.97499999999371</v>
      </c>
      <c r="M1253" t="str">
        <f t="shared" si="215"/>
        <v>Short</v>
      </c>
      <c r="N1253" s="39">
        <f t="shared" si="216"/>
        <v>0</v>
      </c>
      <c r="O1253" s="40">
        <f t="shared" si="219"/>
        <v>-3175.5999999999713</v>
      </c>
      <c r="P1253" s="39">
        <f t="shared" si="217"/>
        <v>0</v>
      </c>
      <c r="Q1253" s="39">
        <f t="shared" si="218"/>
        <v>0</v>
      </c>
      <c r="R1253" s="39">
        <f>IF((O1253 - MAX($O$15:O1253)) &lt; 0, O1253 - MAX($O$15:O1253), 0)</f>
        <v>-4740.349999999964</v>
      </c>
    </row>
    <row r="1254" spans="1:18" x14ac:dyDescent="0.25">
      <c r="A1254" s="2">
        <v>1240</v>
      </c>
      <c r="B1254" t="s">
        <v>1240</v>
      </c>
      <c r="C1254" s="8">
        <v>205.92</v>
      </c>
      <c r="D1254" s="8">
        <v>109.94</v>
      </c>
      <c r="E1254" s="17">
        <f t="shared" si="209"/>
        <v>0.62755298141530214</v>
      </c>
      <c r="F1254" s="2">
        <f>+IF(A1254&gt;$C$3,AVERAGE(INDEX($E$15:$E$2531,A1254-$C$3):E1253),"")</f>
        <v>0.62614889914414507</v>
      </c>
      <c r="G1254" s="2">
        <f>+IF(A1254&gt;$C$3,STDEVA(INDEX($E$15:$E$2531,A1254-$C$3):E1253),"")</f>
        <v>3.5265568789354424E-3</v>
      </c>
      <c r="H1254">
        <f t="shared" si="210"/>
        <v>0.39814536369562786</v>
      </c>
      <c r="I1254" s="2" t="str">
        <f t="shared" si="211"/>
        <v/>
      </c>
      <c r="J1254">
        <f t="shared" si="212"/>
        <v>106.24</v>
      </c>
      <c r="K1254">
        <f t="shared" si="213"/>
        <v>202.17</v>
      </c>
      <c r="L1254" s="37">
        <f t="shared" si="214"/>
        <v>-12.499999999999318</v>
      </c>
      <c r="M1254" t="str">
        <f t="shared" si="215"/>
        <v>Short</v>
      </c>
      <c r="N1254" s="39">
        <f t="shared" si="216"/>
        <v>0</v>
      </c>
      <c r="O1254" s="40">
        <f t="shared" si="219"/>
        <v>-3175.5999999999713</v>
      </c>
      <c r="P1254" s="39">
        <f t="shared" si="217"/>
        <v>0</v>
      </c>
      <c r="Q1254" s="39">
        <f t="shared" si="218"/>
        <v>0</v>
      </c>
      <c r="R1254" s="39">
        <f>IF((O1254 - MAX($O$15:O1254)) &lt; 0, O1254 - MAX($O$15:O1254), 0)</f>
        <v>-4740.349999999964</v>
      </c>
    </row>
    <row r="1255" spans="1:18" x14ac:dyDescent="0.25">
      <c r="A1255" s="2">
        <v>1241</v>
      </c>
      <c r="B1255" t="s">
        <v>1241</v>
      </c>
      <c r="C1255" s="8">
        <v>208.0008</v>
      </c>
      <c r="D1255" s="8">
        <v>112.31</v>
      </c>
      <c r="E1255" s="17">
        <f t="shared" si="209"/>
        <v>0.61627902087282294</v>
      </c>
      <c r="F1255" s="2">
        <f>+IF(A1255&gt;$C$3,AVERAGE(INDEX($E$15:$E$2531,A1255-$C$3):E1254),"")</f>
        <v>0.6264783395269008</v>
      </c>
      <c r="G1255" s="2">
        <f>+IF(A1255&gt;$C$3,STDEVA(INDEX($E$15:$E$2531,A1255-$C$3):E1254),"")</f>
        <v>3.5009131961669126E-3</v>
      </c>
      <c r="H1255">
        <f t="shared" si="210"/>
        <v>-2.913330917557428</v>
      </c>
      <c r="I1255" s="2" t="str">
        <f t="shared" si="211"/>
        <v>Buy</v>
      </c>
      <c r="J1255">
        <f t="shared" si="212"/>
        <v>106.24</v>
      </c>
      <c r="K1255">
        <f t="shared" si="213"/>
        <v>202.17</v>
      </c>
      <c r="L1255" s="37">
        <f t="shared" si="214"/>
        <v>59.799999999999272</v>
      </c>
      <c r="M1255" t="str">
        <f t="shared" si="215"/>
        <v>Short</v>
      </c>
      <c r="N1255" s="39">
        <f t="shared" si="216"/>
        <v>0</v>
      </c>
      <c r="O1255" s="40">
        <f t="shared" si="219"/>
        <v>-3175.5999999999713</v>
      </c>
      <c r="P1255" s="39">
        <f t="shared" si="217"/>
        <v>0</v>
      </c>
      <c r="Q1255" s="39">
        <f t="shared" si="218"/>
        <v>0</v>
      </c>
      <c r="R1255" s="39">
        <f>IF((O1255 - MAX($O$15:O1255)) &lt; 0, O1255 - MAX($O$15:O1255), 0)</f>
        <v>-4740.349999999964</v>
      </c>
    </row>
    <row r="1256" spans="1:18" x14ac:dyDescent="0.25">
      <c r="A1256" s="2">
        <v>1242</v>
      </c>
      <c r="B1256" t="s">
        <v>1242</v>
      </c>
      <c r="C1256" s="8">
        <v>208.01</v>
      </c>
      <c r="D1256" s="8">
        <v>112.17</v>
      </c>
      <c r="E1256" s="17">
        <f t="shared" si="209"/>
        <v>0.61757057781160463</v>
      </c>
      <c r="F1256" s="2">
        <f>+IF(A1256&gt;$C$3,AVERAGE(INDEX($E$15:$E$2531,A1256-$C$3):E1255),"")</f>
        <v>0.6261368915400134</v>
      </c>
      <c r="G1256" s="2">
        <f>+IF(A1256&gt;$C$3,STDEVA(INDEX($E$15:$E$2531,A1256-$C$3):E1255),"")</f>
        <v>4.3336474671508661E-3</v>
      </c>
      <c r="H1256">
        <f t="shared" si="210"/>
        <v>-1.9766983339880777</v>
      </c>
      <c r="I1256" s="2" t="str">
        <f t="shared" si="211"/>
        <v>Buy</v>
      </c>
      <c r="J1256">
        <f t="shared" si="212"/>
        <v>106.24</v>
      </c>
      <c r="K1256">
        <f t="shared" si="213"/>
        <v>202.17</v>
      </c>
      <c r="L1256" s="37">
        <f t="shared" si="214"/>
        <v>22.500000000000909</v>
      </c>
      <c r="M1256" t="str">
        <f t="shared" si="215"/>
        <v>Short</v>
      </c>
      <c r="N1256" s="39">
        <f t="shared" si="216"/>
        <v>0</v>
      </c>
      <c r="O1256" s="40">
        <f t="shared" si="219"/>
        <v>-3175.5999999999713</v>
      </c>
      <c r="P1256" s="39">
        <f t="shared" si="217"/>
        <v>0</v>
      </c>
      <c r="Q1256" s="39">
        <f t="shared" si="218"/>
        <v>0</v>
      </c>
      <c r="R1256" s="39">
        <f>IF((O1256 - MAX($O$15:O1256)) &lt; 0, O1256 - MAX($O$15:O1256), 0)</f>
        <v>-4740.349999999964</v>
      </c>
    </row>
    <row r="1257" spans="1:18" x14ac:dyDescent="0.25">
      <c r="A1257" s="2">
        <v>1243</v>
      </c>
      <c r="B1257" t="s">
        <v>1243</v>
      </c>
      <c r="C1257" s="8">
        <v>207.78</v>
      </c>
      <c r="D1257" s="8">
        <v>112.45</v>
      </c>
      <c r="E1257" s="17">
        <f t="shared" si="209"/>
        <v>0.61397114923706086</v>
      </c>
      <c r="F1257" s="2">
        <f>+IF(A1257&gt;$C$3,AVERAGE(INDEX($E$15:$E$2531,A1257-$C$3):E1256),"")</f>
        <v>0.62567567277583325</v>
      </c>
      <c r="G1257" s="2">
        <f>+IF(A1257&gt;$C$3,STDEVA(INDEX($E$15:$E$2531,A1257-$C$3):E1256),"")</f>
        <v>5.0276231830086318E-3</v>
      </c>
      <c r="H1257">
        <f t="shared" si="210"/>
        <v>-2.3280431155479233</v>
      </c>
      <c r="I1257" s="2" t="str">
        <f t="shared" si="211"/>
        <v>Buy</v>
      </c>
      <c r="J1257">
        <f t="shared" si="212"/>
        <v>106.24</v>
      </c>
      <c r="K1257">
        <f t="shared" si="213"/>
        <v>202.17</v>
      </c>
      <c r="L1257" s="37">
        <f t="shared" si="214"/>
        <v>149.99999999999864</v>
      </c>
      <c r="M1257" t="str">
        <f t="shared" si="215"/>
        <v>Short</v>
      </c>
      <c r="N1257" s="39">
        <f t="shared" si="216"/>
        <v>0</v>
      </c>
      <c r="O1257" s="40">
        <f t="shared" si="219"/>
        <v>-3175.5999999999713</v>
      </c>
      <c r="P1257" s="39">
        <f t="shared" si="217"/>
        <v>0</v>
      </c>
      <c r="Q1257" s="39">
        <f t="shared" si="218"/>
        <v>0</v>
      </c>
      <c r="R1257" s="39">
        <f>IF((O1257 - MAX($O$15:O1257)) &lt; 0, O1257 - MAX($O$15:O1257), 0)</f>
        <v>-4740.349999999964</v>
      </c>
    </row>
    <row r="1258" spans="1:18" x14ac:dyDescent="0.25">
      <c r="A1258" s="2">
        <v>1244</v>
      </c>
      <c r="B1258" t="s">
        <v>1244</v>
      </c>
      <c r="C1258" s="8">
        <v>209.23920000000001</v>
      </c>
      <c r="D1258" s="8">
        <v>113.3</v>
      </c>
      <c r="E1258" s="17">
        <f t="shared" si="209"/>
        <v>0.61343892710040659</v>
      </c>
      <c r="F1258" s="2">
        <f>+IF(A1258&gt;$C$3,AVERAGE(INDEX($E$15:$E$2531,A1258-$C$3):E1257),"")</f>
        <v>0.624241036389384</v>
      </c>
      <c r="G1258" s="2">
        <f>+IF(A1258&gt;$C$3,STDEVA(INDEX($E$15:$E$2531,A1258-$C$3):E1257),"")</f>
        <v>6.3169499644742761E-3</v>
      </c>
      <c r="H1258">
        <f t="shared" si="210"/>
        <v>-1.7100197642417767</v>
      </c>
      <c r="I1258" s="2" t="str">
        <f t="shared" si="211"/>
        <v/>
      </c>
      <c r="J1258">
        <f t="shared" si="212"/>
        <v>106.24</v>
      </c>
      <c r="K1258">
        <f t="shared" si="213"/>
        <v>202.17</v>
      </c>
      <c r="L1258" s="37">
        <f t="shared" si="214"/>
        <v>-2.3000000000054115</v>
      </c>
      <c r="M1258" t="str">
        <f t="shared" si="215"/>
        <v>Short</v>
      </c>
      <c r="N1258" s="39">
        <f t="shared" si="216"/>
        <v>0</v>
      </c>
      <c r="O1258" s="40">
        <f t="shared" si="219"/>
        <v>-3175.5999999999713</v>
      </c>
      <c r="P1258" s="39">
        <f t="shared" si="217"/>
        <v>0</v>
      </c>
      <c r="Q1258" s="39">
        <f t="shared" si="218"/>
        <v>0</v>
      </c>
      <c r="R1258" s="39">
        <f>IF((O1258 - MAX($O$15:O1258)) &lt; 0, O1258 - MAX($O$15:O1258), 0)</f>
        <v>-4740.349999999964</v>
      </c>
    </row>
    <row r="1259" spans="1:18" x14ac:dyDescent="0.25">
      <c r="A1259" s="2">
        <v>1245</v>
      </c>
      <c r="B1259" t="s">
        <v>1245</v>
      </c>
      <c r="C1259" s="8">
        <v>209.9</v>
      </c>
      <c r="D1259" s="8">
        <v>113.39</v>
      </c>
      <c r="E1259" s="17">
        <f t="shared" si="209"/>
        <v>0.61579802284283891</v>
      </c>
      <c r="F1259" s="2">
        <f>+IF(A1259&gt;$C$3,AVERAGE(INDEX($E$15:$E$2531,A1259-$C$3):E1258),"")</f>
        <v>0.62259539017252308</v>
      </c>
      <c r="G1259" s="2">
        <f>+IF(A1259&gt;$C$3,STDEVA(INDEX($E$15:$E$2531,A1259-$C$3):E1258),"")</f>
        <v>7.0309434606301022E-3</v>
      </c>
      <c r="H1259">
        <f t="shared" si="210"/>
        <v>-0.96677883526530284</v>
      </c>
      <c r="I1259" s="2" t="str">
        <f t="shared" si="211"/>
        <v/>
      </c>
      <c r="J1259">
        <f t="shared" si="212"/>
        <v>106.24</v>
      </c>
      <c r="K1259">
        <f t="shared" si="213"/>
        <v>202.17</v>
      </c>
      <c r="L1259" s="37">
        <f t="shared" si="214"/>
        <v>-145.00000000000318</v>
      </c>
      <c r="M1259" t="str">
        <f t="shared" si="215"/>
        <v>Short</v>
      </c>
      <c r="N1259" s="39">
        <f t="shared" si="216"/>
        <v>0</v>
      </c>
      <c r="O1259" s="40">
        <f t="shared" si="219"/>
        <v>-3175.5999999999713</v>
      </c>
      <c r="P1259" s="39">
        <f t="shared" si="217"/>
        <v>0</v>
      </c>
      <c r="Q1259" s="39">
        <f t="shared" si="218"/>
        <v>0</v>
      </c>
      <c r="R1259" s="39">
        <f>IF((O1259 - MAX($O$15:O1259)) &lt; 0, O1259 - MAX($O$15:O1259), 0)</f>
        <v>-4740.349999999964</v>
      </c>
    </row>
    <row r="1260" spans="1:18" x14ac:dyDescent="0.25">
      <c r="A1260" s="2">
        <v>1246</v>
      </c>
      <c r="B1260" t="s">
        <v>1246</v>
      </c>
      <c r="C1260" s="8">
        <v>210.1</v>
      </c>
      <c r="D1260" s="8">
        <v>113.56</v>
      </c>
      <c r="E1260" s="17">
        <f t="shared" si="209"/>
        <v>0.61525227624618428</v>
      </c>
      <c r="F1260" s="2">
        <f>+IF(A1260&gt;$C$3,AVERAGE(INDEX($E$15:$E$2531,A1260-$C$3):E1259),"")</f>
        <v>0.62125202595663687</v>
      </c>
      <c r="G1260" s="2">
        <f>+IF(A1260&gt;$C$3,STDEVA(INDEX($E$15:$E$2531,A1260-$C$3):E1259),"")</f>
        <v>7.0482354234790521E-3</v>
      </c>
      <c r="H1260">
        <f t="shared" si="210"/>
        <v>-0.85124138879729294</v>
      </c>
      <c r="I1260" s="2" t="str">
        <f t="shared" si="211"/>
        <v/>
      </c>
      <c r="J1260">
        <f t="shared" si="212"/>
        <v>106.24</v>
      </c>
      <c r="K1260">
        <f t="shared" si="213"/>
        <v>202.17</v>
      </c>
      <c r="L1260" s="37">
        <f t="shared" si="214"/>
        <v>-152.5</v>
      </c>
      <c r="M1260" t="str">
        <f t="shared" si="215"/>
        <v>Short</v>
      </c>
      <c r="N1260" s="39">
        <f t="shared" si="216"/>
        <v>0</v>
      </c>
      <c r="O1260" s="40">
        <f t="shared" si="219"/>
        <v>-3175.5999999999713</v>
      </c>
      <c r="P1260" s="39">
        <f t="shared" si="217"/>
        <v>0</v>
      </c>
      <c r="Q1260" s="39">
        <f t="shared" si="218"/>
        <v>0</v>
      </c>
      <c r="R1260" s="39">
        <f>IF((O1260 - MAX($O$15:O1260)) &lt; 0, O1260 - MAX($O$15:O1260), 0)</f>
        <v>-4740.349999999964</v>
      </c>
    </row>
    <row r="1261" spans="1:18" x14ac:dyDescent="0.25">
      <c r="A1261" s="2">
        <v>1247</v>
      </c>
      <c r="B1261" t="s">
        <v>1247</v>
      </c>
      <c r="C1261" s="8">
        <v>208.97</v>
      </c>
      <c r="D1261" s="8">
        <v>112.99</v>
      </c>
      <c r="E1261" s="17">
        <f t="shared" si="209"/>
        <v>0.61489138177085179</v>
      </c>
      <c r="F1261" s="2">
        <f>+IF(A1261&gt;$C$3,AVERAGE(INDEX($E$15:$E$2531,A1261-$C$3):E1260),"")</f>
        <v>0.61967260318338835</v>
      </c>
      <c r="G1261" s="2">
        <f>+IF(A1261&gt;$C$3,STDEVA(INDEX($E$15:$E$2531,A1261-$C$3):E1260),"")</f>
        <v>6.5524771828665137E-3</v>
      </c>
      <c r="H1261">
        <f t="shared" si="210"/>
        <v>-0.72968150504034579</v>
      </c>
      <c r="I1261" s="2" t="str">
        <f t="shared" si="211"/>
        <v/>
      </c>
      <c r="J1261">
        <f t="shared" si="212"/>
        <v>106.24</v>
      </c>
      <c r="K1261">
        <f t="shared" si="213"/>
        <v>202.17</v>
      </c>
      <c r="L1261" s="37">
        <f t="shared" si="214"/>
        <v>-12.500000000002728</v>
      </c>
      <c r="M1261" t="str">
        <f t="shared" si="215"/>
        <v>Short</v>
      </c>
      <c r="N1261" s="39">
        <f t="shared" si="216"/>
        <v>0</v>
      </c>
      <c r="O1261" s="40">
        <f t="shared" si="219"/>
        <v>-3175.5999999999713</v>
      </c>
      <c r="P1261" s="39">
        <f t="shared" si="217"/>
        <v>0</v>
      </c>
      <c r="Q1261" s="39">
        <f t="shared" si="218"/>
        <v>0</v>
      </c>
      <c r="R1261" s="39">
        <f>IF((O1261 - MAX($O$15:O1261)) &lt; 0, O1261 - MAX($O$15:O1261), 0)</f>
        <v>-4740.349999999964</v>
      </c>
    </row>
    <row r="1262" spans="1:18" x14ac:dyDescent="0.25">
      <c r="A1262" s="2">
        <v>1248</v>
      </c>
      <c r="B1262" t="s">
        <v>1248</v>
      </c>
      <c r="C1262" s="8">
        <v>208.97</v>
      </c>
      <c r="D1262" s="8">
        <v>114.11</v>
      </c>
      <c r="E1262" s="17">
        <f t="shared" si="209"/>
        <v>0.60502780554541835</v>
      </c>
      <c r="F1262" s="2">
        <f>+IF(A1262&gt;$C$3,AVERAGE(INDEX($E$15:$E$2531,A1262-$C$3):E1261),"")</f>
        <v>0.61819303273262116</v>
      </c>
      <c r="G1262" s="2">
        <f>+IF(A1262&gt;$C$3,STDEVA(INDEX($E$15:$E$2531,A1262-$C$3):E1261),"")</f>
        <v>5.8501372177874218E-3</v>
      </c>
      <c r="H1262">
        <f t="shared" si="210"/>
        <v>-2.2504134000778233</v>
      </c>
      <c r="I1262" s="2" t="str">
        <f t="shared" si="211"/>
        <v>Buy</v>
      </c>
      <c r="J1262">
        <f t="shared" si="212"/>
        <v>106.24</v>
      </c>
      <c r="K1262">
        <f t="shared" si="213"/>
        <v>202.17</v>
      </c>
      <c r="L1262" s="37">
        <f t="shared" si="214"/>
        <v>267.49999999999841</v>
      </c>
      <c r="M1262" t="str">
        <f t="shared" si="215"/>
        <v>Short</v>
      </c>
      <c r="N1262" s="39">
        <f t="shared" si="216"/>
        <v>0</v>
      </c>
      <c r="O1262" s="40">
        <f t="shared" si="219"/>
        <v>-3175.5999999999713</v>
      </c>
      <c r="P1262" s="39">
        <f t="shared" si="217"/>
        <v>0</v>
      </c>
      <c r="Q1262" s="39">
        <f t="shared" si="218"/>
        <v>0</v>
      </c>
      <c r="R1262" s="39">
        <f>IF((O1262 - MAX($O$15:O1262)) &lt; 0, O1262 - MAX($O$15:O1262), 0)</f>
        <v>-4740.349999999964</v>
      </c>
    </row>
    <row r="1263" spans="1:18" x14ac:dyDescent="0.25">
      <c r="A1263" s="2">
        <v>1249</v>
      </c>
      <c r="B1263" t="s">
        <v>1249</v>
      </c>
      <c r="C1263" s="8">
        <v>208.61</v>
      </c>
      <c r="D1263" s="8">
        <v>113.3</v>
      </c>
      <c r="E1263" s="17">
        <f t="shared" si="209"/>
        <v>0.61042731202223444</v>
      </c>
      <c r="F1263" s="2">
        <f>+IF(A1263&gt;$C$3,AVERAGE(INDEX($E$15:$E$2531,A1263-$C$3):E1262),"")</f>
        <v>0.61553134920472119</v>
      </c>
      <c r="G1263" s="2">
        <f>+IF(A1263&gt;$C$3,STDEVA(INDEX($E$15:$E$2531,A1263-$C$3):E1262),"")</f>
        <v>5.7763801998672844E-3</v>
      </c>
      <c r="H1263">
        <f t="shared" si="210"/>
        <v>-0.88360478463727543</v>
      </c>
      <c r="I1263" s="2" t="str">
        <f t="shared" si="211"/>
        <v/>
      </c>
      <c r="J1263">
        <f t="shared" si="212"/>
        <v>106.24</v>
      </c>
      <c r="K1263">
        <f t="shared" si="213"/>
        <v>202.17</v>
      </c>
      <c r="L1263" s="37">
        <f t="shared" si="214"/>
        <v>154.99999999999386</v>
      </c>
      <c r="M1263" t="str">
        <f t="shared" si="215"/>
        <v>Short</v>
      </c>
      <c r="N1263" s="39">
        <f t="shared" si="216"/>
        <v>0</v>
      </c>
      <c r="O1263" s="40">
        <f t="shared" si="219"/>
        <v>-3175.5999999999713</v>
      </c>
      <c r="P1263" s="39">
        <f t="shared" si="217"/>
        <v>0</v>
      </c>
      <c r="Q1263" s="39">
        <f t="shared" si="218"/>
        <v>0</v>
      </c>
      <c r="R1263" s="39">
        <f>IF((O1263 - MAX($O$15:O1263)) &lt; 0, O1263 - MAX($O$15:O1263), 0)</f>
        <v>-4740.349999999964</v>
      </c>
    </row>
    <row r="1264" spans="1:18" x14ac:dyDescent="0.25">
      <c r="A1264" s="2">
        <v>1250</v>
      </c>
      <c r="B1264" t="s">
        <v>1250</v>
      </c>
      <c r="C1264" s="8">
        <v>208.91919999999999</v>
      </c>
      <c r="D1264" s="8">
        <v>114.41</v>
      </c>
      <c r="E1264" s="17">
        <f t="shared" si="209"/>
        <v>0.60215908663098883</v>
      </c>
      <c r="F1264" s="2">
        <f>+IF(A1264&gt;$C$3,AVERAGE(INDEX($E$15:$E$2531,A1264-$C$3):E1263),"")</f>
        <v>0.61362849704993583</v>
      </c>
      <c r="G1264" s="2">
        <f>+IF(A1264&gt;$C$3,STDEVA(INDEX($E$15:$E$2531,A1264-$C$3):E1263),"")</f>
        <v>3.805858696705976E-3</v>
      </c>
      <c r="H1264">
        <f t="shared" si="210"/>
        <v>-3.0136196146414833</v>
      </c>
      <c r="I1264" s="2" t="str">
        <f t="shared" si="211"/>
        <v>Buy</v>
      </c>
      <c r="J1264">
        <f t="shared" si="212"/>
        <v>106.24</v>
      </c>
      <c r="K1264">
        <f t="shared" si="213"/>
        <v>202.17</v>
      </c>
      <c r="L1264" s="37">
        <f t="shared" si="214"/>
        <v>355.20000000000005</v>
      </c>
      <c r="M1264" t="str">
        <f t="shared" si="215"/>
        <v>Short</v>
      </c>
      <c r="N1264" s="39">
        <f t="shared" si="216"/>
        <v>0</v>
      </c>
      <c r="O1264" s="40">
        <f t="shared" si="219"/>
        <v>-3175.5999999999713</v>
      </c>
      <c r="P1264" s="39">
        <f t="shared" si="217"/>
        <v>0</v>
      </c>
      <c r="Q1264" s="39">
        <f t="shared" si="218"/>
        <v>0</v>
      </c>
      <c r="R1264" s="39">
        <f>IF((O1264 - MAX($O$15:O1264)) &lt; 0, O1264 - MAX($O$15:O1264), 0)</f>
        <v>-4740.349999999964</v>
      </c>
    </row>
    <row r="1265" spans="1:18" x14ac:dyDescent="0.25">
      <c r="A1265" s="2">
        <v>1251</v>
      </c>
      <c r="B1265" t="s">
        <v>1251</v>
      </c>
      <c r="C1265" s="8">
        <v>209.35</v>
      </c>
      <c r="D1265" s="8">
        <v>114.81</v>
      </c>
      <c r="E1265" s="17">
        <f t="shared" si="209"/>
        <v>0.60072890435943171</v>
      </c>
      <c r="F1265" s="2">
        <f>+IF(A1265&gt;$C$3,AVERAGE(INDEX($E$15:$E$2531,A1265-$C$3):E1264),"")</f>
        <v>0.61205961546750975</v>
      </c>
      <c r="G1265" s="2">
        <f>+IF(A1265&gt;$C$3,STDEVA(INDEX($E$15:$E$2531,A1265-$C$3):E1264),"")</f>
        <v>5.22309866601976E-3</v>
      </c>
      <c r="H1265">
        <f t="shared" si="210"/>
        <v>-2.1693465570147001</v>
      </c>
      <c r="I1265" s="2" t="str">
        <f t="shared" si="211"/>
        <v>Buy</v>
      </c>
      <c r="J1265">
        <f t="shared" si="212"/>
        <v>106.24</v>
      </c>
      <c r="K1265">
        <f t="shared" si="213"/>
        <v>202.17</v>
      </c>
      <c r="L1265" s="37">
        <f t="shared" si="214"/>
        <v>347.5</v>
      </c>
      <c r="M1265" t="str">
        <f t="shared" si="215"/>
        <v>Short</v>
      </c>
      <c r="N1265" s="39">
        <f t="shared" si="216"/>
        <v>0</v>
      </c>
      <c r="O1265" s="40">
        <f t="shared" si="219"/>
        <v>-3175.5999999999713</v>
      </c>
      <c r="P1265" s="39">
        <f t="shared" si="217"/>
        <v>0</v>
      </c>
      <c r="Q1265" s="39">
        <f t="shared" si="218"/>
        <v>0</v>
      </c>
      <c r="R1265" s="39">
        <f>IF((O1265 - MAX($O$15:O1265)) &lt; 0, O1265 - MAX($O$15:O1265), 0)</f>
        <v>-4740.349999999964</v>
      </c>
    </row>
    <row r="1266" spans="1:18" x14ac:dyDescent="0.25">
      <c r="A1266" s="2">
        <v>1252</v>
      </c>
      <c r="B1266" t="s">
        <v>1252</v>
      </c>
      <c r="C1266" s="8">
        <v>207.44749999999999</v>
      </c>
      <c r="D1266" s="8">
        <v>113.5</v>
      </c>
      <c r="E1266" s="17">
        <f t="shared" si="209"/>
        <v>0.60307545868815471</v>
      </c>
      <c r="F1266" s="2">
        <f>+IF(A1266&gt;$C$3,AVERAGE(INDEX($E$15:$E$2531,A1266-$C$3):E1265),"")</f>
        <v>0.61018831841726839</v>
      </c>
      <c r="G1266" s="2">
        <f>+IF(A1266&gt;$C$3,STDEVA(INDEX($E$15:$E$2531,A1266-$C$3):E1265),"")</f>
        <v>5.9659933351908509E-3</v>
      </c>
      <c r="H1266">
        <f t="shared" si="210"/>
        <v>-1.1922339381705236</v>
      </c>
      <c r="I1266" s="2" t="str">
        <f t="shared" si="211"/>
        <v/>
      </c>
      <c r="J1266" t="str">
        <f t="shared" si="212"/>
        <v/>
      </c>
      <c r="K1266" t="str">
        <f t="shared" si="213"/>
        <v/>
      </c>
      <c r="L1266" s="37">
        <f t="shared" si="214"/>
        <v>495.62500000000045</v>
      </c>
      <c r="M1266" t="str">
        <f t="shared" si="215"/>
        <v>TP</v>
      </c>
      <c r="N1266" s="39">
        <f t="shared" si="216"/>
        <v>495.62500000000045</v>
      </c>
      <c r="O1266" s="40">
        <f t="shared" si="219"/>
        <v>-2679.9749999999708</v>
      </c>
      <c r="P1266" s="39">
        <f t="shared" si="217"/>
        <v>3.75</v>
      </c>
      <c r="Q1266" s="39">
        <f t="shared" si="218"/>
        <v>0</v>
      </c>
      <c r="R1266" s="39">
        <f>IF((O1266 - MAX($O$15:O1266)) &lt; 0, O1266 - MAX($O$15:O1266), 0)</f>
        <v>-4244.724999999964</v>
      </c>
    </row>
    <row r="1267" spans="1:18" x14ac:dyDescent="0.25">
      <c r="A1267" s="2">
        <v>1253</v>
      </c>
      <c r="B1267" t="s">
        <v>1253</v>
      </c>
      <c r="C1267" s="8">
        <v>206.33080000000001</v>
      </c>
      <c r="D1267" s="8">
        <v>112.48</v>
      </c>
      <c r="E1267" s="17">
        <f t="shared" si="209"/>
        <v>0.60670527801122975</v>
      </c>
      <c r="F1267" s="2">
        <f>+IF(A1267&gt;$C$3,AVERAGE(INDEX($E$15:$E$2531,A1267-$C$3):E1266),"")</f>
        <v>0.60897768613405667</v>
      </c>
      <c r="G1267" s="2">
        <f>+IF(A1267&gt;$C$3,STDEVA(INDEX($E$15:$E$2531,A1267-$C$3):E1266),"")</f>
        <v>6.2031937499244872E-3</v>
      </c>
      <c r="H1267">
        <f t="shared" si="210"/>
        <v>-0.36632873555732182</v>
      </c>
      <c r="I1267" s="2" t="str">
        <f t="shared" si="211"/>
        <v/>
      </c>
      <c r="J1267" t="str">
        <f t="shared" si="212"/>
        <v/>
      </c>
      <c r="K1267" t="str">
        <f t="shared" si="213"/>
        <v/>
      </c>
      <c r="L1267" s="37" t="str">
        <f t="shared" si="214"/>
        <v/>
      </c>
      <c r="M1267" t="str">
        <f t="shared" si="215"/>
        <v/>
      </c>
      <c r="N1267" s="39">
        <f t="shared" si="216"/>
        <v>0</v>
      </c>
      <c r="O1267" s="40">
        <f t="shared" si="219"/>
        <v>-2679.9749999999708</v>
      </c>
      <c r="P1267" s="39">
        <f t="shared" si="217"/>
        <v>0</v>
      </c>
      <c r="Q1267" s="39">
        <f t="shared" si="218"/>
        <v>0</v>
      </c>
      <c r="R1267" s="39">
        <f>IF((O1267 - MAX($O$15:O1267)) &lt; 0, O1267 - MAX($O$15:O1267), 0)</f>
        <v>-4244.724999999964</v>
      </c>
    </row>
    <row r="1268" spans="1:18" x14ac:dyDescent="0.25">
      <c r="A1268" s="2">
        <v>1254</v>
      </c>
      <c r="B1268" t="s">
        <v>1254</v>
      </c>
      <c r="C1268" s="8">
        <v>207.97</v>
      </c>
      <c r="D1268" s="8">
        <v>113.48</v>
      </c>
      <c r="E1268" s="17">
        <f t="shared" si="209"/>
        <v>0.60576722858917886</v>
      </c>
      <c r="F1268" s="2">
        <f>+IF(A1268&gt;$C$3,AVERAGE(INDEX($E$15:$E$2531,A1268-$C$3):E1267),"")</f>
        <v>0.6082295029019259</v>
      </c>
      <c r="G1268" s="2">
        <f>+IF(A1268&gt;$C$3,STDEVA(INDEX($E$15:$E$2531,A1268-$C$3):E1267),"")</f>
        <v>6.0006256545681704E-3</v>
      </c>
      <c r="H1268">
        <f t="shared" si="210"/>
        <v>-0.41033626399816342</v>
      </c>
      <c r="I1268" s="2" t="str">
        <f t="shared" si="211"/>
        <v/>
      </c>
      <c r="J1268" t="str">
        <f t="shared" si="212"/>
        <v/>
      </c>
      <c r="K1268" t="str">
        <f t="shared" si="213"/>
        <v/>
      </c>
      <c r="L1268" s="37" t="str">
        <f t="shared" si="214"/>
        <v/>
      </c>
      <c r="M1268" t="str">
        <f t="shared" si="215"/>
        <v/>
      </c>
      <c r="N1268" s="39">
        <f t="shared" si="216"/>
        <v>0</v>
      </c>
      <c r="O1268" s="40">
        <f t="shared" si="219"/>
        <v>-2679.9749999999708</v>
      </c>
      <c r="P1268" s="39">
        <f t="shared" si="217"/>
        <v>0</v>
      </c>
      <c r="Q1268" s="39">
        <f t="shared" si="218"/>
        <v>0</v>
      </c>
      <c r="R1268" s="39">
        <f>IF((O1268 - MAX($O$15:O1268)) &lt; 0, O1268 - MAX($O$15:O1268), 0)</f>
        <v>-4244.724999999964</v>
      </c>
    </row>
    <row r="1269" spans="1:18" x14ac:dyDescent="0.25">
      <c r="A1269" s="2">
        <v>1255</v>
      </c>
      <c r="B1269" t="s">
        <v>1255</v>
      </c>
      <c r="C1269" s="8">
        <v>206.1592</v>
      </c>
      <c r="D1269" s="8">
        <v>111.62</v>
      </c>
      <c r="E1269" s="17">
        <f t="shared" si="209"/>
        <v>0.61354844049511326</v>
      </c>
      <c r="F1269" s="2">
        <f>+IF(A1269&gt;$C$3,AVERAGE(INDEX($E$15:$E$2531,A1269-$C$3):E1268),"")</f>
        <v>0.60711497020707472</v>
      </c>
      <c r="G1269" s="2">
        <f>+IF(A1269&gt;$C$3,STDEVA(INDEX($E$15:$E$2531,A1269-$C$3):E1268),"")</f>
        <v>5.3110817932211316E-3</v>
      </c>
      <c r="H1269">
        <f t="shared" si="210"/>
        <v>1.2113295442465182</v>
      </c>
      <c r="I1269" s="2" t="str">
        <f t="shared" si="211"/>
        <v/>
      </c>
      <c r="J1269" t="str">
        <f t="shared" si="212"/>
        <v/>
      </c>
      <c r="K1269" t="str">
        <f t="shared" si="213"/>
        <v/>
      </c>
      <c r="L1269" s="37" t="str">
        <f t="shared" si="214"/>
        <v/>
      </c>
      <c r="M1269" t="str">
        <f t="shared" si="215"/>
        <v/>
      </c>
      <c r="N1269" s="39">
        <f t="shared" si="216"/>
        <v>0</v>
      </c>
      <c r="O1269" s="40">
        <f t="shared" si="219"/>
        <v>-2679.9749999999708</v>
      </c>
      <c r="P1269" s="39">
        <f t="shared" si="217"/>
        <v>0</v>
      </c>
      <c r="Q1269" s="39">
        <f t="shared" si="218"/>
        <v>0</v>
      </c>
      <c r="R1269" s="39">
        <f>IF((O1269 - MAX($O$15:O1269)) &lt; 0, O1269 - MAX($O$15:O1269), 0)</f>
        <v>-4244.724999999964</v>
      </c>
    </row>
    <row r="1270" spans="1:18" x14ac:dyDescent="0.25">
      <c r="A1270" s="2">
        <v>1256</v>
      </c>
      <c r="B1270" t="s">
        <v>1256</v>
      </c>
      <c r="C1270" s="8">
        <v>205.01</v>
      </c>
      <c r="D1270" s="8">
        <v>110.7</v>
      </c>
      <c r="E1270" s="17">
        <f t="shared" si="209"/>
        <v>0.61623491872189251</v>
      </c>
      <c r="F1270" s="2">
        <f>+IF(A1270&gt;$C$3,AVERAGE(INDEX($E$15:$E$2531,A1270-$C$3):E1269),"")</f>
        <v>0.6069256551236224</v>
      </c>
      <c r="G1270" s="2">
        <f>+IF(A1270&gt;$C$3,STDEVA(INDEX($E$15:$E$2531,A1270-$C$3):E1269),"")</f>
        <v>5.0063952485773456E-3</v>
      </c>
      <c r="H1270">
        <f t="shared" si="210"/>
        <v>1.8594743595035772</v>
      </c>
      <c r="I1270" s="2" t="str">
        <f t="shared" si="211"/>
        <v>Sell</v>
      </c>
      <c r="J1270">
        <f t="shared" si="212"/>
        <v>110.7</v>
      </c>
      <c r="K1270">
        <f t="shared" si="213"/>
        <v>205.01</v>
      </c>
      <c r="L1270" s="37" t="str">
        <f t="shared" si="214"/>
        <v/>
      </c>
      <c r="M1270" t="str">
        <f t="shared" si="215"/>
        <v>Short</v>
      </c>
      <c r="N1270" s="39">
        <f t="shared" si="216"/>
        <v>0</v>
      </c>
      <c r="O1270" s="40">
        <f t="shared" si="219"/>
        <v>-2679.9749999999708</v>
      </c>
      <c r="P1270" s="39">
        <f t="shared" si="217"/>
        <v>3.75</v>
      </c>
      <c r="Q1270" s="39">
        <f t="shared" si="218"/>
        <v>3946.375</v>
      </c>
      <c r="R1270" s="39">
        <f>IF((O1270 - MAX($O$15:O1270)) &lt; 0, O1270 - MAX($O$15:O1270), 0)</f>
        <v>-4244.724999999964</v>
      </c>
    </row>
    <row r="1271" spans="1:18" x14ac:dyDescent="0.25">
      <c r="A1271" s="2">
        <v>1257</v>
      </c>
      <c r="B1271" t="s">
        <v>1257</v>
      </c>
      <c r="C1271" s="8">
        <v>204.97</v>
      </c>
      <c r="D1271" s="8">
        <v>110.26</v>
      </c>
      <c r="E1271" s="17">
        <f t="shared" si="209"/>
        <v>0.62002241380449929</v>
      </c>
      <c r="F1271" s="2">
        <f>+IF(A1271&gt;$C$3,AVERAGE(INDEX($E$15:$E$2531,A1271-$C$3):E1270),"")</f>
        <v>0.60707493700707138</v>
      </c>
      <c r="G1271" s="2">
        <f>+IF(A1271&gt;$C$3,STDEVA(INDEX($E$15:$E$2531,A1271-$C$3):E1270),"")</f>
        <v>5.2858415729780507E-3</v>
      </c>
      <c r="H1271">
        <f t="shared" si="210"/>
        <v>2.4494636509003973</v>
      </c>
      <c r="I1271" s="2" t="str">
        <f t="shared" si="211"/>
        <v>Sell</v>
      </c>
      <c r="J1271">
        <f t="shared" si="212"/>
        <v>110.7</v>
      </c>
      <c r="K1271">
        <f t="shared" si="213"/>
        <v>205.01</v>
      </c>
      <c r="L1271" s="37">
        <f t="shared" si="214"/>
        <v>-100.00000000000142</v>
      </c>
      <c r="M1271" t="str">
        <f t="shared" si="215"/>
        <v>Short</v>
      </c>
      <c r="N1271" s="39">
        <f t="shared" si="216"/>
        <v>0</v>
      </c>
      <c r="O1271" s="40">
        <f t="shared" si="219"/>
        <v>-2679.9749999999708</v>
      </c>
      <c r="P1271" s="39">
        <f t="shared" si="217"/>
        <v>0</v>
      </c>
      <c r="Q1271" s="39">
        <f t="shared" si="218"/>
        <v>0</v>
      </c>
      <c r="R1271" s="39">
        <f>IF((O1271 - MAX($O$15:O1271)) &lt; 0, O1271 - MAX($O$15:O1271), 0)</f>
        <v>-4244.724999999964</v>
      </c>
    </row>
    <row r="1272" spans="1:18" x14ac:dyDescent="0.25">
      <c r="A1272" s="2">
        <v>1258</v>
      </c>
      <c r="B1272" t="s">
        <v>1258</v>
      </c>
      <c r="C1272" s="8">
        <v>205.72</v>
      </c>
      <c r="D1272" s="8">
        <v>110.91</v>
      </c>
      <c r="E1272" s="17">
        <f t="shared" si="209"/>
        <v>0.61779695929006517</v>
      </c>
      <c r="F1272" s="2">
        <f>+IF(A1272&gt;$C$3,AVERAGE(INDEX($E$15:$E$2531,A1272-$C$3):E1271),"")</f>
        <v>0.60874100459141378</v>
      </c>
      <c r="G1272" s="2">
        <f>+IF(A1272&gt;$C$3,STDEVA(INDEX($E$15:$E$2531,A1272-$C$3):E1271),"")</f>
        <v>6.7266758740411915E-3</v>
      </c>
      <c r="H1272">
        <f t="shared" si="210"/>
        <v>1.3462748716047228</v>
      </c>
      <c r="I1272" s="2" t="str">
        <f t="shared" si="211"/>
        <v/>
      </c>
      <c r="J1272">
        <f t="shared" si="212"/>
        <v>110.7</v>
      </c>
      <c r="K1272">
        <f t="shared" si="213"/>
        <v>205.01</v>
      </c>
      <c r="L1272" s="37">
        <f t="shared" si="214"/>
        <v>-125.00000000000355</v>
      </c>
      <c r="M1272" t="str">
        <f t="shared" si="215"/>
        <v>Short</v>
      </c>
      <c r="N1272" s="39">
        <f t="shared" si="216"/>
        <v>0</v>
      </c>
      <c r="O1272" s="40">
        <f t="shared" si="219"/>
        <v>-2679.9749999999708</v>
      </c>
      <c r="P1272" s="39">
        <f t="shared" si="217"/>
        <v>0</v>
      </c>
      <c r="Q1272" s="39">
        <f t="shared" si="218"/>
        <v>0</v>
      </c>
      <c r="R1272" s="39">
        <f>IF((O1272 - MAX($O$15:O1272)) &lt; 0, O1272 - MAX($O$15:O1272), 0)</f>
        <v>-4244.724999999964</v>
      </c>
    </row>
    <row r="1273" spans="1:18" x14ac:dyDescent="0.25">
      <c r="A1273" s="2">
        <v>1259</v>
      </c>
      <c r="B1273" t="s">
        <v>1259</v>
      </c>
      <c r="C1273" s="8">
        <v>205.88919999999999</v>
      </c>
      <c r="D1273" s="8">
        <v>111.23</v>
      </c>
      <c r="E1273" s="17">
        <f t="shared" si="209"/>
        <v>0.61573803040720165</v>
      </c>
      <c r="F1273" s="2">
        <f>+IF(A1273&gt;$C$3,AVERAGE(INDEX($E$15:$E$2531,A1273-$C$3):E1272),"")</f>
        <v>0.60955985428783943</v>
      </c>
      <c r="G1273" s="2">
        <f>+IF(A1273&gt;$C$3,STDEVA(INDEX($E$15:$E$2531,A1273-$C$3):E1272),"")</f>
        <v>7.3749355576847395E-3</v>
      </c>
      <c r="H1273">
        <f t="shared" si="210"/>
        <v>0.83772611584714318</v>
      </c>
      <c r="I1273" s="2" t="str">
        <f t="shared" si="211"/>
        <v/>
      </c>
      <c r="J1273">
        <f t="shared" si="212"/>
        <v>110.7</v>
      </c>
      <c r="K1273">
        <f t="shared" si="213"/>
        <v>205.01</v>
      </c>
      <c r="L1273" s="37">
        <f t="shared" si="214"/>
        <v>-87.299999999999045</v>
      </c>
      <c r="M1273" t="str">
        <f t="shared" si="215"/>
        <v>Short</v>
      </c>
      <c r="N1273" s="39">
        <f t="shared" si="216"/>
        <v>0</v>
      </c>
      <c r="O1273" s="40">
        <f t="shared" si="219"/>
        <v>-2679.9749999999708</v>
      </c>
      <c r="P1273" s="39">
        <f t="shared" si="217"/>
        <v>0</v>
      </c>
      <c r="Q1273" s="39">
        <f t="shared" si="218"/>
        <v>0</v>
      </c>
      <c r="R1273" s="39">
        <f>IF((O1273 - MAX($O$15:O1273)) &lt; 0, O1273 - MAX($O$15:O1273), 0)</f>
        <v>-4244.724999999964</v>
      </c>
    </row>
    <row r="1274" spans="1:18" x14ac:dyDescent="0.25">
      <c r="A1274" s="2">
        <v>1260</v>
      </c>
      <c r="B1274" t="s">
        <v>1260</v>
      </c>
      <c r="C1274" s="8">
        <v>208.45</v>
      </c>
      <c r="D1274" s="8">
        <v>112.35</v>
      </c>
      <c r="E1274" s="17">
        <f t="shared" si="209"/>
        <v>0.61808020569546773</v>
      </c>
      <c r="F1274" s="2">
        <f>+IF(A1274&gt;$C$3,AVERAGE(INDEX($E$15:$E$2531,A1274-$C$3):E1273),"")</f>
        <v>0.61106862581852972</v>
      </c>
      <c r="G1274" s="2">
        <f>+IF(A1274&gt;$C$3,STDEVA(INDEX($E$15:$E$2531,A1274-$C$3):E1273),"")</f>
        <v>7.0536193750513768E-3</v>
      </c>
      <c r="H1274">
        <f t="shared" si="210"/>
        <v>0.99404001040060963</v>
      </c>
      <c r="I1274" s="2" t="str">
        <f t="shared" si="211"/>
        <v/>
      </c>
      <c r="J1274" t="str">
        <f t="shared" si="212"/>
        <v/>
      </c>
      <c r="K1274" t="str">
        <f t="shared" si="213"/>
        <v/>
      </c>
      <c r="L1274" s="37">
        <f t="shared" si="214"/>
        <v>-447.50000000000159</v>
      </c>
      <c r="M1274" t="str">
        <f t="shared" si="215"/>
        <v>SL</v>
      </c>
      <c r="N1274" s="39">
        <f t="shared" si="216"/>
        <v>-447.50000000000159</v>
      </c>
      <c r="O1274" s="40">
        <f t="shared" si="219"/>
        <v>-3127.4749999999722</v>
      </c>
      <c r="P1274" s="39">
        <f t="shared" si="217"/>
        <v>3.75</v>
      </c>
      <c r="Q1274" s="39">
        <f t="shared" si="218"/>
        <v>0</v>
      </c>
      <c r="R1274" s="39">
        <f>IF((O1274 - MAX($O$15:O1274)) &lt; 0, O1274 - MAX($O$15:O1274), 0)</f>
        <v>-4692.2249999999658</v>
      </c>
    </row>
    <row r="1275" spans="1:18" x14ac:dyDescent="0.25">
      <c r="A1275" s="2">
        <v>1261</v>
      </c>
      <c r="B1275" t="s">
        <v>1261</v>
      </c>
      <c r="C1275" s="8">
        <v>206.5</v>
      </c>
      <c r="D1275" s="8">
        <v>110.96</v>
      </c>
      <c r="E1275" s="17">
        <f t="shared" si="209"/>
        <v>0.62113063639451138</v>
      </c>
      <c r="F1275" s="2">
        <f>+IF(A1275&gt;$C$3,AVERAGE(INDEX($E$15:$E$2531,A1275-$C$3):E1274),"")</f>
        <v>0.61299654818920024</v>
      </c>
      <c r="G1275" s="2">
        <f>+IF(A1275&gt;$C$3,STDEVA(INDEX($E$15:$E$2531,A1275-$C$3):E1274),"")</f>
        <v>6.1930285484745069E-3</v>
      </c>
      <c r="H1275">
        <f t="shared" si="210"/>
        <v>1.3134265636987519</v>
      </c>
      <c r="I1275" s="2" t="str">
        <f t="shared" si="211"/>
        <v/>
      </c>
      <c r="J1275" t="str">
        <f t="shared" si="212"/>
        <v/>
      </c>
      <c r="K1275" t="str">
        <f t="shared" si="213"/>
        <v/>
      </c>
      <c r="L1275" s="37" t="str">
        <f t="shared" si="214"/>
        <v/>
      </c>
      <c r="M1275" t="str">
        <f t="shared" si="215"/>
        <v/>
      </c>
      <c r="N1275" s="39">
        <f t="shared" si="216"/>
        <v>0</v>
      </c>
      <c r="O1275" s="40">
        <f t="shared" si="219"/>
        <v>-3127.4749999999722</v>
      </c>
      <c r="P1275" s="39">
        <f t="shared" si="217"/>
        <v>0</v>
      </c>
      <c r="Q1275" s="39">
        <f t="shared" si="218"/>
        <v>0</v>
      </c>
      <c r="R1275" s="39">
        <f>IF((O1275 - MAX($O$15:O1275)) &lt; 0, O1275 - MAX($O$15:O1275), 0)</f>
        <v>-4692.2249999999658</v>
      </c>
    </row>
    <row r="1276" spans="1:18" x14ac:dyDescent="0.25">
      <c r="A1276" s="2">
        <v>1262</v>
      </c>
      <c r="B1276" t="s">
        <v>1262</v>
      </c>
      <c r="C1276" s="8">
        <v>206.56</v>
      </c>
      <c r="D1276" s="8">
        <v>110.3708</v>
      </c>
      <c r="E1276" s="17">
        <f t="shared" si="209"/>
        <v>0.62674532099333791</v>
      </c>
      <c r="F1276" s="2">
        <f>+IF(A1276&gt;$C$3,AVERAGE(INDEX($E$15:$E$2531,A1276-$C$3):E1275),"")</f>
        <v>0.61500267904546213</v>
      </c>
      <c r="G1276" s="2">
        <f>+IF(A1276&gt;$C$3,STDEVA(INDEX($E$15:$E$2531,A1276-$C$3):E1275),"")</f>
        <v>5.4582866559682863E-3</v>
      </c>
      <c r="H1276">
        <f t="shared" si="210"/>
        <v>2.1513421130119559</v>
      </c>
      <c r="I1276" s="2" t="str">
        <f t="shared" si="211"/>
        <v>Sell</v>
      </c>
      <c r="J1276">
        <f t="shared" si="212"/>
        <v>110.3708</v>
      </c>
      <c r="K1276">
        <f t="shared" si="213"/>
        <v>206.56</v>
      </c>
      <c r="L1276" s="37" t="str">
        <f t="shared" si="214"/>
        <v/>
      </c>
      <c r="M1276" t="str">
        <f t="shared" si="215"/>
        <v>Short</v>
      </c>
      <c r="N1276" s="39">
        <f t="shared" si="216"/>
        <v>0</v>
      </c>
      <c r="O1276" s="40">
        <f t="shared" si="219"/>
        <v>-3127.4749999999722</v>
      </c>
      <c r="P1276" s="39">
        <f t="shared" si="217"/>
        <v>3.75</v>
      </c>
      <c r="Q1276" s="39">
        <f t="shared" si="218"/>
        <v>3961.6350000000002</v>
      </c>
      <c r="R1276" s="39">
        <f>IF((O1276 - MAX($O$15:O1276)) &lt; 0, O1276 - MAX($O$15:O1276), 0)</f>
        <v>-4692.2249999999658</v>
      </c>
    </row>
    <row r="1277" spans="1:18" x14ac:dyDescent="0.25">
      <c r="A1277" s="2">
        <v>1263</v>
      </c>
      <c r="B1277" t="s">
        <v>1263</v>
      </c>
      <c r="C1277" s="8">
        <v>204.76</v>
      </c>
      <c r="D1277" s="8">
        <v>109.64</v>
      </c>
      <c r="E1277" s="17">
        <f t="shared" si="209"/>
        <v>0.62463629015479749</v>
      </c>
      <c r="F1277" s="2">
        <f>+IF(A1277&gt;$C$3,AVERAGE(INDEX($E$15:$E$2531,A1277-$C$3):E1276),"")</f>
        <v>0.6172293504879186</v>
      </c>
      <c r="G1277" s="2">
        <f>+IF(A1277&gt;$C$3,STDEVA(INDEX($E$15:$E$2531,A1277-$C$3):E1276),"")</f>
        <v>5.7310920679334836E-3</v>
      </c>
      <c r="H1277">
        <f t="shared" si="210"/>
        <v>1.2924133095544006</v>
      </c>
      <c r="I1277" s="2" t="str">
        <f t="shared" si="211"/>
        <v/>
      </c>
      <c r="J1277">
        <f t="shared" si="212"/>
        <v>110.3708</v>
      </c>
      <c r="K1277">
        <f t="shared" si="213"/>
        <v>206.56</v>
      </c>
      <c r="L1277" s="37">
        <f t="shared" si="214"/>
        <v>267.30000000000234</v>
      </c>
      <c r="M1277" t="str">
        <f t="shared" si="215"/>
        <v>Short</v>
      </c>
      <c r="N1277" s="39">
        <f t="shared" si="216"/>
        <v>0</v>
      </c>
      <c r="O1277" s="40">
        <f t="shared" si="219"/>
        <v>-3127.4749999999722</v>
      </c>
      <c r="P1277" s="39">
        <f t="shared" si="217"/>
        <v>0</v>
      </c>
      <c r="Q1277" s="39">
        <f t="shared" si="218"/>
        <v>0</v>
      </c>
      <c r="R1277" s="39">
        <f>IF((O1277 - MAX($O$15:O1277)) &lt; 0, O1277 - MAX($O$15:O1277), 0)</f>
        <v>-4692.2249999999658</v>
      </c>
    </row>
    <row r="1278" spans="1:18" x14ac:dyDescent="0.25">
      <c r="A1278" s="2">
        <v>1264</v>
      </c>
      <c r="B1278" t="s">
        <v>1264</v>
      </c>
      <c r="C1278" s="8">
        <v>206.78</v>
      </c>
      <c r="D1278" s="8">
        <v>111.03</v>
      </c>
      <c r="E1278" s="17">
        <f t="shared" si="209"/>
        <v>0.62185499109237274</v>
      </c>
      <c r="F1278" s="2">
        <f>+IF(A1278&gt;$C$3,AVERAGE(INDEX($E$15:$E$2531,A1278-$C$3):E1277),"")</f>
        <v>0.61932591288409844</v>
      </c>
      <c r="G1278" s="2">
        <f>+IF(A1278&gt;$C$3,STDEVA(INDEX($E$15:$E$2531,A1278-$C$3):E1277),"")</f>
        <v>4.2820217509748782E-3</v>
      </c>
      <c r="H1278">
        <f t="shared" si="210"/>
        <v>0.5906271278744708</v>
      </c>
      <c r="I1278" s="2" t="str">
        <f t="shared" si="211"/>
        <v/>
      </c>
      <c r="J1278">
        <f t="shared" si="212"/>
        <v>110.3708</v>
      </c>
      <c r="K1278">
        <f t="shared" si="213"/>
        <v>206.56</v>
      </c>
      <c r="L1278" s="37">
        <f t="shared" si="214"/>
        <v>109.7999999999999</v>
      </c>
      <c r="M1278" t="str">
        <f t="shared" si="215"/>
        <v>Short</v>
      </c>
      <c r="N1278" s="39">
        <f t="shared" si="216"/>
        <v>0</v>
      </c>
      <c r="O1278" s="40">
        <f t="shared" si="219"/>
        <v>-3127.4749999999722</v>
      </c>
      <c r="P1278" s="39">
        <f t="shared" si="217"/>
        <v>0</v>
      </c>
      <c r="Q1278" s="39">
        <f t="shared" si="218"/>
        <v>0</v>
      </c>
      <c r="R1278" s="39">
        <f>IF((O1278 - MAX($O$15:O1278)) &lt; 0, O1278 - MAX($O$15:O1278), 0)</f>
        <v>-4692.2249999999658</v>
      </c>
    </row>
    <row r="1279" spans="1:18" x14ac:dyDescent="0.25">
      <c r="A1279" s="2">
        <v>1265</v>
      </c>
      <c r="B1279" t="s">
        <v>1265</v>
      </c>
      <c r="C1279" s="8">
        <v>204.85079999999999</v>
      </c>
      <c r="D1279" s="8">
        <v>109.27</v>
      </c>
      <c r="E1279" s="17">
        <f t="shared" si="209"/>
        <v>0.62846002569915893</v>
      </c>
      <c r="F1279" s="2">
        <f>+IF(A1279&gt;$C$3,AVERAGE(INDEX($E$15:$E$2531,A1279-$C$3):E1278),"")</f>
        <v>0.62024886295046067</v>
      </c>
      <c r="G1279" s="2">
        <f>+IF(A1279&gt;$C$3,STDEVA(INDEX($E$15:$E$2531,A1279-$C$3):E1278),"")</f>
        <v>3.7422620191482343E-3</v>
      </c>
      <c r="H1279">
        <f t="shared" si="210"/>
        <v>2.1941709871419381</v>
      </c>
      <c r="I1279" s="2" t="str">
        <f t="shared" si="211"/>
        <v>Sell</v>
      </c>
      <c r="J1279">
        <f t="shared" si="212"/>
        <v>110.3708</v>
      </c>
      <c r="K1279">
        <f t="shared" si="213"/>
        <v>206.56</v>
      </c>
      <c r="L1279" s="37">
        <f t="shared" si="214"/>
        <v>152.10000000000082</v>
      </c>
      <c r="M1279" t="str">
        <f t="shared" si="215"/>
        <v>Short</v>
      </c>
      <c r="N1279" s="39">
        <f t="shared" si="216"/>
        <v>0</v>
      </c>
      <c r="O1279" s="40">
        <f t="shared" si="219"/>
        <v>-3127.4749999999722</v>
      </c>
      <c r="P1279" s="39">
        <f t="shared" si="217"/>
        <v>0</v>
      </c>
      <c r="Q1279" s="39">
        <f t="shared" si="218"/>
        <v>0</v>
      </c>
      <c r="R1279" s="39">
        <f>IF((O1279 - MAX($O$15:O1279)) &lt; 0, O1279 - MAX($O$15:O1279), 0)</f>
        <v>-4692.2249999999658</v>
      </c>
    </row>
    <row r="1280" spans="1:18" x14ac:dyDescent="0.25">
      <c r="A1280" s="2">
        <v>1266</v>
      </c>
      <c r="B1280" t="s">
        <v>1266</v>
      </c>
      <c r="C1280" s="8">
        <v>204.91</v>
      </c>
      <c r="D1280" s="8">
        <v>109.84</v>
      </c>
      <c r="E1280" s="17">
        <f t="shared" si="209"/>
        <v>0.62354609688902551</v>
      </c>
      <c r="F1280" s="2">
        <f>+IF(A1280&gt;$C$3,AVERAGE(INDEX($E$15:$E$2531,A1280-$C$3):E1279),"")</f>
        <v>0.62160720817015691</v>
      </c>
      <c r="G1280" s="2">
        <f>+IF(A1280&gt;$C$3,STDEVA(INDEX($E$15:$E$2531,A1280-$C$3):E1279),"")</f>
        <v>4.2828397406449951E-3</v>
      </c>
      <c r="H1280">
        <f t="shared" si="210"/>
        <v>0.45271101331860875</v>
      </c>
      <c r="I1280" s="2" t="str">
        <f t="shared" si="211"/>
        <v/>
      </c>
      <c r="J1280">
        <f t="shared" si="212"/>
        <v>110.3708</v>
      </c>
      <c r="K1280">
        <f t="shared" si="213"/>
        <v>206.56</v>
      </c>
      <c r="L1280" s="37">
        <f t="shared" si="214"/>
        <v>279.8000000000016</v>
      </c>
      <c r="M1280" t="str">
        <f t="shared" si="215"/>
        <v>Short</v>
      </c>
      <c r="N1280" s="39">
        <f t="shared" si="216"/>
        <v>0</v>
      </c>
      <c r="O1280" s="40">
        <f t="shared" si="219"/>
        <v>-3127.4749999999722</v>
      </c>
      <c r="P1280" s="39">
        <f t="shared" si="217"/>
        <v>0</v>
      </c>
      <c r="Q1280" s="39">
        <f t="shared" si="218"/>
        <v>0</v>
      </c>
      <c r="R1280" s="39">
        <f>IF((O1280 - MAX($O$15:O1280)) &lt; 0, O1280 - MAX($O$15:O1280), 0)</f>
        <v>-4692.2249999999658</v>
      </c>
    </row>
    <row r="1281" spans="1:18" x14ac:dyDescent="0.25">
      <c r="A1281" s="2">
        <v>1267</v>
      </c>
      <c r="B1281" t="s">
        <v>1267</v>
      </c>
      <c r="C1281" s="8">
        <v>204.2</v>
      </c>
      <c r="D1281" s="8">
        <v>108.955</v>
      </c>
      <c r="E1281" s="17">
        <f t="shared" si="209"/>
        <v>0.62816495278168039</v>
      </c>
      <c r="F1281" s="2">
        <f>+IF(A1281&gt;$C$3,AVERAGE(INDEX($E$15:$E$2531,A1281-$C$3):E1280),"")</f>
        <v>0.62199872851288207</v>
      </c>
      <c r="G1281" s="2">
        <f>+IF(A1281&gt;$C$3,STDEVA(INDEX($E$15:$E$2531,A1281-$C$3):E1280),"")</f>
        <v>4.2809148062390237E-3</v>
      </c>
      <c r="H1281">
        <f t="shared" si="210"/>
        <v>1.4403987343573466</v>
      </c>
      <c r="I1281" s="2" t="str">
        <f t="shared" si="211"/>
        <v/>
      </c>
      <c r="J1281">
        <f t="shared" si="212"/>
        <v>110.3708</v>
      </c>
      <c r="K1281">
        <f t="shared" si="213"/>
        <v>206.56</v>
      </c>
      <c r="L1281" s="37">
        <f t="shared" si="214"/>
        <v>236.05000000000234</v>
      </c>
      <c r="M1281" t="str">
        <f t="shared" si="215"/>
        <v>Short</v>
      </c>
      <c r="N1281" s="39">
        <f t="shared" si="216"/>
        <v>0</v>
      </c>
      <c r="O1281" s="40">
        <f t="shared" si="219"/>
        <v>-3127.4749999999722</v>
      </c>
      <c r="P1281" s="39">
        <f t="shared" si="217"/>
        <v>0</v>
      </c>
      <c r="Q1281" s="39">
        <f t="shared" si="218"/>
        <v>0</v>
      </c>
      <c r="R1281" s="39">
        <f>IF((O1281 - MAX($O$15:O1281)) &lt; 0, O1281 - MAX($O$15:O1281), 0)</f>
        <v>-4692.2249999999658</v>
      </c>
    </row>
    <row r="1282" spans="1:18" x14ac:dyDescent="0.25">
      <c r="A1282" s="2">
        <v>1268</v>
      </c>
      <c r="B1282" t="s">
        <v>1268</v>
      </c>
      <c r="C1282" s="8">
        <v>205.49</v>
      </c>
      <c r="D1282" s="8">
        <v>110.79</v>
      </c>
      <c r="E1282" s="17">
        <f t="shared" si="209"/>
        <v>0.61776085341919729</v>
      </c>
      <c r="F1282" s="2">
        <f>+IF(A1282&gt;$C$3,AVERAGE(INDEX($E$15:$E$2531,A1282-$C$3):E1281),"")</f>
        <v>0.62315072778972813</v>
      </c>
      <c r="G1282" s="2">
        <f>+IF(A1282&gt;$C$3,STDEVA(INDEX($E$15:$E$2531,A1282-$C$3):E1281),"")</f>
        <v>4.4021782783190428E-3</v>
      </c>
      <c r="H1282">
        <f t="shared" si="210"/>
        <v>-1.2243653095732758</v>
      </c>
      <c r="I1282" s="2" t="str">
        <f t="shared" si="211"/>
        <v/>
      </c>
      <c r="J1282">
        <f t="shared" si="212"/>
        <v>110.3708</v>
      </c>
      <c r="K1282">
        <f t="shared" si="213"/>
        <v>206.56</v>
      </c>
      <c r="L1282" s="37">
        <f t="shared" si="214"/>
        <v>372.29999999999916</v>
      </c>
      <c r="M1282" t="str">
        <f t="shared" si="215"/>
        <v>Short</v>
      </c>
      <c r="N1282" s="39">
        <f t="shared" si="216"/>
        <v>0</v>
      </c>
      <c r="O1282" s="40">
        <f t="shared" si="219"/>
        <v>-3127.4749999999722</v>
      </c>
      <c r="P1282" s="39">
        <f t="shared" si="217"/>
        <v>0</v>
      </c>
      <c r="Q1282" s="39">
        <f t="shared" si="218"/>
        <v>0</v>
      </c>
      <c r="R1282" s="39">
        <f>IF((O1282 - MAX($O$15:O1282)) &lt; 0, O1282 - MAX($O$15:O1282), 0)</f>
        <v>-4692.2249999999658</v>
      </c>
    </row>
    <row r="1283" spans="1:18" x14ac:dyDescent="0.25">
      <c r="A1283" s="2">
        <v>1269</v>
      </c>
      <c r="B1283" t="s">
        <v>1269</v>
      </c>
      <c r="C1283" s="8">
        <v>205.21</v>
      </c>
      <c r="D1283" s="8">
        <v>110.66</v>
      </c>
      <c r="E1283" s="17">
        <f t="shared" si="209"/>
        <v>0.61757140758270934</v>
      </c>
      <c r="F1283" s="2">
        <f>+IF(A1283&gt;$C$3,AVERAGE(INDEX($E$15:$E$2531,A1283-$C$3):E1282),"")</f>
        <v>0.62337548590217207</v>
      </c>
      <c r="G1283" s="2">
        <f>+IF(A1283&gt;$C$3,STDEVA(INDEX($E$15:$E$2531,A1283-$C$3):E1282),"")</f>
        <v>4.0106328384065188E-3</v>
      </c>
      <c r="H1283">
        <f t="shared" si="210"/>
        <v>-1.4471726915218615</v>
      </c>
      <c r="I1283" s="2" t="str">
        <f t="shared" si="211"/>
        <v/>
      </c>
      <c r="J1283" t="str">
        <f t="shared" si="212"/>
        <v/>
      </c>
      <c r="K1283" t="str">
        <f t="shared" si="213"/>
        <v/>
      </c>
      <c r="L1283" s="37">
        <f t="shared" si="214"/>
        <v>409.79999999999706</v>
      </c>
      <c r="M1283" t="str">
        <f t="shared" si="215"/>
        <v>TP</v>
      </c>
      <c r="N1283" s="39">
        <f t="shared" si="216"/>
        <v>409.79999999999706</v>
      </c>
      <c r="O1283" s="40">
        <f t="shared" si="219"/>
        <v>-2717.6749999999752</v>
      </c>
      <c r="P1283" s="39">
        <f t="shared" si="217"/>
        <v>3.75</v>
      </c>
      <c r="Q1283" s="39">
        <f t="shared" si="218"/>
        <v>0</v>
      </c>
      <c r="R1283" s="39">
        <f>IF((O1283 - MAX($O$15:O1283)) &lt; 0, O1283 - MAX($O$15:O1283), 0)</f>
        <v>-4282.4249999999683</v>
      </c>
    </row>
    <row r="1284" spans="1:18" x14ac:dyDescent="0.25">
      <c r="A1284" s="2">
        <v>1270</v>
      </c>
      <c r="B1284" t="s">
        <v>1270</v>
      </c>
      <c r="C1284" s="8">
        <v>207.87</v>
      </c>
      <c r="D1284" s="8">
        <v>112.94</v>
      </c>
      <c r="E1284" s="17">
        <f t="shared" si="209"/>
        <v>0.61005618006270901</v>
      </c>
      <c r="F1284" s="2">
        <f>+IF(A1284&gt;$C$3,AVERAGE(INDEX($E$15:$E$2531,A1284-$C$3):E1283),"")</f>
        <v>0.62331895277853233</v>
      </c>
      <c r="G1284" s="2">
        <f>+IF(A1284&gt;$C$3,STDEVA(INDEX($E$15:$E$2531,A1284-$C$3):E1283),"")</f>
        <v>4.0972547949871905E-3</v>
      </c>
      <c r="H1284">
        <f t="shared" si="210"/>
        <v>-3.2369899797419817</v>
      </c>
      <c r="I1284" s="2" t="str">
        <f t="shared" si="211"/>
        <v>Buy</v>
      </c>
      <c r="J1284">
        <f t="shared" si="212"/>
        <v>207.87</v>
      </c>
      <c r="K1284">
        <f t="shared" si="213"/>
        <v>112.94</v>
      </c>
      <c r="L1284" s="37" t="str">
        <f t="shared" si="214"/>
        <v/>
      </c>
      <c r="M1284" t="str">
        <f t="shared" si="215"/>
        <v>Long</v>
      </c>
      <c r="N1284" s="39">
        <f t="shared" si="216"/>
        <v>0</v>
      </c>
      <c r="O1284" s="40">
        <f t="shared" si="219"/>
        <v>-2717.6749999999752</v>
      </c>
      <c r="P1284" s="39">
        <f t="shared" si="217"/>
        <v>3.75</v>
      </c>
      <c r="Q1284" s="39">
        <f t="shared" si="218"/>
        <v>4010.125</v>
      </c>
      <c r="R1284" s="39">
        <f>IF((O1284 - MAX($O$15:O1284)) &lt; 0, O1284 - MAX($O$15:O1284), 0)</f>
        <v>-4282.4249999999683</v>
      </c>
    </row>
    <row r="1285" spans="1:18" x14ac:dyDescent="0.25">
      <c r="A1285" s="2">
        <v>1271</v>
      </c>
      <c r="B1285" t="s">
        <v>1271</v>
      </c>
      <c r="C1285" s="8">
        <v>209.28</v>
      </c>
      <c r="D1285" s="8">
        <v>113.6</v>
      </c>
      <c r="E1285" s="17">
        <f t="shared" si="209"/>
        <v>0.610989561981783</v>
      </c>
      <c r="F1285" s="2">
        <f>+IF(A1285&gt;$C$3,AVERAGE(INDEX($E$15:$E$2531,A1285-$C$3):E1284),"")</f>
        <v>0.62208845763055431</v>
      </c>
      <c r="G1285" s="2">
        <f>+IF(A1285&gt;$C$3,STDEVA(INDEX($E$15:$E$2531,A1285-$C$3):E1284),"")</f>
        <v>6.0393017143188805E-3</v>
      </c>
      <c r="H1285">
        <f t="shared" si="210"/>
        <v>-1.8377779706644544</v>
      </c>
      <c r="I1285" s="2" t="str">
        <f t="shared" si="211"/>
        <v>Buy</v>
      </c>
      <c r="J1285">
        <f t="shared" si="212"/>
        <v>207.87</v>
      </c>
      <c r="K1285">
        <f t="shared" si="213"/>
        <v>112.94</v>
      </c>
      <c r="L1285" s="37">
        <f t="shared" si="214"/>
        <v>187.5</v>
      </c>
      <c r="M1285" t="str">
        <f t="shared" si="215"/>
        <v>Long</v>
      </c>
      <c r="N1285" s="39">
        <f t="shared" si="216"/>
        <v>0</v>
      </c>
      <c r="O1285" s="40">
        <f t="shared" si="219"/>
        <v>-2717.6749999999752</v>
      </c>
      <c r="P1285" s="39">
        <f t="shared" si="217"/>
        <v>0</v>
      </c>
      <c r="Q1285" s="39">
        <f t="shared" si="218"/>
        <v>0</v>
      </c>
      <c r="R1285" s="39">
        <f>IF((O1285 - MAX($O$15:O1285)) &lt; 0, O1285 - MAX($O$15:O1285), 0)</f>
        <v>-4282.4249999999683</v>
      </c>
    </row>
    <row r="1286" spans="1:18" x14ac:dyDescent="0.25">
      <c r="A1286" s="2">
        <v>1272</v>
      </c>
      <c r="B1286" t="s">
        <v>1272</v>
      </c>
      <c r="C1286" s="8">
        <v>209.34</v>
      </c>
      <c r="D1286" s="8">
        <v>113.47</v>
      </c>
      <c r="E1286" s="17">
        <f t="shared" si="209"/>
        <v>0.61242123962383976</v>
      </c>
      <c r="F1286" s="2">
        <f>+IF(A1286&gt;$C$3,AVERAGE(INDEX($E$15:$E$2531,A1286-$C$3):E1285),"")</f>
        <v>0.62033781774038155</v>
      </c>
      <c r="G1286" s="2">
        <f>+IF(A1286&gt;$C$3,STDEVA(INDEX($E$15:$E$2531,A1286-$C$3):E1285),"")</f>
        <v>6.7611183393513066E-3</v>
      </c>
      <c r="H1286">
        <f t="shared" si="210"/>
        <v>-1.1708977301085572</v>
      </c>
      <c r="I1286" s="2" t="str">
        <f t="shared" si="211"/>
        <v/>
      </c>
      <c r="J1286">
        <f t="shared" si="212"/>
        <v>207.87</v>
      </c>
      <c r="K1286">
        <f t="shared" si="213"/>
        <v>112.94</v>
      </c>
      <c r="L1286" s="37">
        <f t="shared" si="214"/>
        <v>234.99999999999943</v>
      </c>
      <c r="M1286" t="str">
        <f t="shared" si="215"/>
        <v>Long</v>
      </c>
      <c r="N1286" s="39">
        <f t="shared" si="216"/>
        <v>0</v>
      </c>
      <c r="O1286" s="40">
        <f t="shared" si="219"/>
        <v>-2717.6749999999752</v>
      </c>
      <c r="P1286" s="39">
        <f t="shared" si="217"/>
        <v>0</v>
      </c>
      <c r="Q1286" s="39">
        <f t="shared" si="218"/>
        <v>0</v>
      </c>
      <c r="R1286" s="39">
        <f>IF((O1286 - MAX($O$15:O1286)) &lt; 0, O1286 - MAX($O$15:O1286), 0)</f>
        <v>-4282.4249999999683</v>
      </c>
    </row>
    <row r="1287" spans="1:18" x14ac:dyDescent="0.25">
      <c r="A1287" s="2">
        <v>1273</v>
      </c>
      <c r="B1287" t="s">
        <v>1273</v>
      </c>
      <c r="C1287" s="8">
        <v>210.24</v>
      </c>
      <c r="D1287" s="8">
        <v>114.6</v>
      </c>
      <c r="E1287" s="17">
        <f t="shared" si="209"/>
        <v>0.60680193101560664</v>
      </c>
      <c r="F1287" s="2">
        <f>+IF(A1287&gt;$C$3,AVERAGE(INDEX($E$15:$E$2531,A1287-$C$3):E1286),"")</f>
        <v>0.61898058990360838</v>
      </c>
      <c r="G1287" s="2">
        <f>+IF(A1287&gt;$C$3,STDEVA(INDEX($E$15:$E$2531,A1287-$C$3):E1286),"")</f>
        <v>7.0117625009631828E-3</v>
      </c>
      <c r="H1287">
        <f t="shared" si="210"/>
        <v>-1.7368898171221279</v>
      </c>
      <c r="I1287" s="2" t="str">
        <f t="shared" si="211"/>
        <v/>
      </c>
      <c r="J1287">
        <f t="shared" si="212"/>
        <v>207.87</v>
      </c>
      <c r="K1287">
        <f t="shared" si="213"/>
        <v>112.94</v>
      </c>
      <c r="L1287" s="37">
        <f t="shared" si="214"/>
        <v>177.50000000000199</v>
      </c>
      <c r="M1287" t="str">
        <f t="shared" si="215"/>
        <v>Long</v>
      </c>
      <c r="N1287" s="39">
        <f t="shared" si="216"/>
        <v>0</v>
      </c>
      <c r="O1287" s="40">
        <f t="shared" si="219"/>
        <v>-2717.6749999999752</v>
      </c>
      <c r="P1287" s="39">
        <f t="shared" si="217"/>
        <v>0</v>
      </c>
      <c r="Q1287" s="39">
        <f t="shared" si="218"/>
        <v>0</v>
      </c>
      <c r="R1287" s="39">
        <f>IF((O1287 - MAX($O$15:O1287)) &lt; 0, O1287 - MAX($O$15:O1287), 0)</f>
        <v>-4282.4249999999683</v>
      </c>
    </row>
    <row r="1288" spans="1:18" x14ac:dyDescent="0.25">
      <c r="A1288" s="2">
        <v>1274</v>
      </c>
      <c r="B1288" t="s">
        <v>1274</v>
      </c>
      <c r="C1288" s="8">
        <v>209.84</v>
      </c>
      <c r="D1288" s="8">
        <v>115</v>
      </c>
      <c r="E1288" s="17">
        <f t="shared" si="209"/>
        <v>0.60141320719536817</v>
      </c>
      <c r="F1288" s="2">
        <f>+IF(A1288&gt;$C$3,AVERAGE(INDEX($E$15:$E$2531,A1288-$C$3):E1287),"")</f>
        <v>0.61730802767285675</v>
      </c>
      <c r="G1288" s="2">
        <f>+IF(A1288&gt;$C$3,STDEVA(INDEX($E$15:$E$2531,A1288-$C$3):E1287),"")</f>
        <v>7.9702484068409577E-3</v>
      </c>
      <c r="H1288">
        <f t="shared" si="210"/>
        <v>-1.9942691452183434</v>
      </c>
      <c r="I1288" s="2" t="str">
        <f t="shared" si="211"/>
        <v>Buy</v>
      </c>
      <c r="J1288">
        <f t="shared" si="212"/>
        <v>207.87</v>
      </c>
      <c r="K1288">
        <f t="shared" si="213"/>
        <v>112.94</v>
      </c>
      <c r="L1288" s="37">
        <f t="shared" si="214"/>
        <v>-22.500000000000853</v>
      </c>
      <c r="M1288" t="str">
        <f t="shared" si="215"/>
        <v>Long</v>
      </c>
      <c r="N1288" s="39">
        <f t="shared" si="216"/>
        <v>0</v>
      </c>
      <c r="O1288" s="40">
        <f t="shared" si="219"/>
        <v>-2717.6749999999752</v>
      </c>
      <c r="P1288" s="39">
        <f t="shared" si="217"/>
        <v>0</v>
      </c>
      <c r="Q1288" s="39">
        <f t="shared" si="218"/>
        <v>0</v>
      </c>
      <c r="R1288" s="39">
        <f>IF((O1288 - MAX($O$15:O1288)) &lt; 0, O1288 - MAX($O$15:O1288), 0)</f>
        <v>-4282.4249999999683</v>
      </c>
    </row>
    <row r="1289" spans="1:18" x14ac:dyDescent="0.25">
      <c r="A1289" s="2">
        <v>1275</v>
      </c>
      <c r="B1289" t="s">
        <v>1275</v>
      </c>
      <c r="C1289" s="8">
        <v>210.27</v>
      </c>
      <c r="D1289" s="8">
        <v>115.78</v>
      </c>
      <c r="E1289" s="17">
        <f t="shared" si="209"/>
        <v>0.5967005805294846</v>
      </c>
      <c r="F1289" s="2">
        <f>+IF(A1289&gt;$C$3,AVERAGE(INDEX($E$15:$E$2531,A1289-$C$3):E1288),"")</f>
        <v>0.61430282561687988</v>
      </c>
      <c r="G1289" s="2">
        <f>+IF(A1289&gt;$C$3,STDEVA(INDEX($E$15:$E$2531,A1289-$C$3):E1288),"")</f>
        <v>8.3306360860960216E-3</v>
      </c>
      <c r="H1289">
        <f t="shared" si="210"/>
        <v>-2.1129533093845896</v>
      </c>
      <c r="I1289" s="2" t="str">
        <f t="shared" si="211"/>
        <v>Buy</v>
      </c>
      <c r="J1289">
        <f t="shared" si="212"/>
        <v>207.87</v>
      </c>
      <c r="K1289">
        <f t="shared" si="213"/>
        <v>112.94</v>
      </c>
      <c r="L1289" s="37">
        <f t="shared" si="214"/>
        <v>-109.99999999999955</v>
      </c>
      <c r="M1289" t="str">
        <f t="shared" si="215"/>
        <v>Long</v>
      </c>
      <c r="N1289" s="39">
        <f t="shared" si="216"/>
        <v>0</v>
      </c>
      <c r="O1289" s="40">
        <f t="shared" si="219"/>
        <v>-2717.6749999999752</v>
      </c>
      <c r="P1289" s="39">
        <f t="shared" si="217"/>
        <v>0</v>
      </c>
      <c r="Q1289" s="39">
        <f t="shared" si="218"/>
        <v>0</v>
      </c>
      <c r="R1289" s="39">
        <f>IF((O1289 - MAX($O$15:O1289)) &lt; 0, O1289 - MAX($O$15:O1289), 0)</f>
        <v>-4282.4249999999683</v>
      </c>
    </row>
    <row r="1290" spans="1:18" x14ac:dyDescent="0.25">
      <c r="A1290" s="2">
        <v>1276</v>
      </c>
      <c r="B1290" t="s">
        <v>1276</v>
      </c>
      <c r="C1290" s="8">
        <v>210.91</v>
      </c>
      <c r="D1290" s="8">
        <v>116.67</v>
      </c>
      <c r="E1290" s="17">
        <f t="shared" si="209"/>
        <v>0.59208206536175756</v>
      </c>
      <c r="F1290" s="2">
        <f>+IF(A1290&gt;$C$3,AVERAGE(INDEX($E$15:$E$2531,A1290-$C$3):E1289),"")</f>
        <v>0.61131999046581975</v>
      </c>
      <c r="G1290" s="2">
        <f>+IF(A1290&gt;$C$3,STDEVA(INDEX($E$15:$E$2531,A1290-$C$3):E1289),"")</f>
        <v>9.3509437976360445E-3</v>
      </c>
      <c r="H1290">
        <f t="shared" si="210"/>
        <v>-2.0573244284631049</v>
      </c>
      <c r="I1290" s="2" t="str">
        <f t="shared" si="211"/>
        <v>Buy</v>
      </c>
      <c r="J1290">
        <f t="shared" si="212"/>
        <v>207.87</v>
      </c>
      <c r="K1290">
        <f t="shared" si="213"/>
        <v>112.94</v>
      </c>
      <c r="L1290" s="37">
        <f t="shared" si="214"/>
        <v>-172.50000000000307</v>
      </c>
      <c r="M1290" t="str">
        <f t="shared" si="215"/>
        <v>Long</v>
      </c>
      <c r="N1290" s="39">
        <f t="shared" si="216"/>
        <v>0</v>
      </c>
      <c r="O1290" s="40">
        <f t="shared" si="219"/>
        <v>-2717.6749999999752</v>
      </c>
      <c r="P1290" s="39">
        <f t="shared" si="217"/>
        <v>0</v>
      </c>
      <c r="Q1290" s="39">
        <f t="shared" si="218"/>
        <v>0</v>
      </c>
      <c r="R1290" s="39">
        <f>IF((O1290 - MAX($O$15:O1290)) &lt; 0, O1290 - MAX($O$15:O1290), 0)</f>
        <v>-4282.4249999999683</v>
      </c>
    </row>
    <row r="1291" spans="1:18" x14ac:dyDescent="0.25">
      <c r="A1291" s="2">
        <v>1277</v>
      </c>
      <c r="B1291" t="s">
        <v>1277</v>
      </c>
      <c r="C1291" s="8">
        <v>210.28</v>
      </c>
      <c r="D1291" s="8">
        <v>115.97</v>
      </c>
      <c r="E1291" s="17">
        <f t="shared" si="209"/>
        <v>0.59510843898263543</v>
      </c>
      <c r="F1291" s="2">
        <f>+IF(A1291&gt;$C$3,AVERAGE(INDEX($E$15:$E$2531,A1291-$C$3):E1290),"")</f>
        <v>0.60731078075249501</v>
      </c>
      <c r="G1291" s="2">
        <f>+IF(A1291&gt;$C$3,STDEVA(INDEX($E$15:$E$2531,A1291-$C$3):E1290),"")</f>
        <v>8.9526695977399009E-3</v>
      </c>
      <c r="H1291">
        <f t="shared" si="210"/>
        <v>-1.3629835923957305</v>
      </c>
      <c r="I1291" s="2" t="str">
        <f t="shared" si="211"/>
        <v/>
      </c>
      <c r="J1291">
        <f t="shared" si="212"/>
        <v>207.87</v>
      </c>
      <c r="K1291">
        <f t="shared" si="213"/>
        <v>112.94</v>
      </c>
      <c r="L1291" s="37">
        <f t="shared" si="214"/>
        <v>-155.00000000000114</v>
      </c>
      <c r="M1291" t="str">
        <f t="shared" si="215"/>
        <v>Long</v>
      </c>
      <c r="N1291" s="39">
        <f t="shared" si="216"/>
        <v>0</v>
      </c>
      <c r="O1291" s="40">
        <f t="shared" si="219"/>
        <v>-2717.6749999999752</v>
      </c>
      <c r="P1291" s="39">
        <f t="shared" si="217"/>
        <v>0</v>
      </c>
      <c r="Q1291" s="39">
        <f t="shared" si="218"/>
        <v>0</v>
      </c>
      <c r="R1291" s="39">
        <f>IF((O1291 - MAX($O$15:O1291)) &lt; 0, O1291 - MAX($O$15:O1291), 0)</f>
        <v>-4282.4249999999683</v>
      </c>
    </row>
    <row r="1292" spans="1:18" x14ac:dyDescent="0.25">
      <c r="A1292" s="2">
        <v>1278</v>
      </c>
      <c r="B1292" t="s">
        <v>1278</v>
      </c>
      <c r="C1292" s="8">
        <v>211.35</v>
      </c>
      <c r="D1292" s="8">
        <v>117.22</v>
      </c>
      <c r="E1292" s="17">
        <f t="shared" si="209"/>
        <v>0.58946301596451567</v>
      </c>
      <c r="F1292" s="2">
        <f>+IF(A1292&gt;$C$3,AVERAGE(INDEX($E$15:$E$2531,A1292-$C$3):E1291),"")</f>
        <v>0.60479384581509921</v>
      </c>
      <c r="G1292" s="2">
        <f>+IF(A1292&gt;$C$3,STDEVA(INDEX($E$15:$E$2531,A1292-$C$3):E1291),"")</f>
        <v>8.8309173930835403E-3</v>
      </c>
      <c r="H1292">
        <f t="shared" si="210"/>
        <v>-1.7360404551616337</v>
      </c>
      <c r="I1292" s="2" t="str">
        <f t="shared" si="211"/>
        <v/>
      </c>
      <c r="J1292" t="str">
        <f t="shared" si="212"/>
        <v/>
      </c>
      <c r="K1292" t="str">
        <f t="shared" si="213"/>
        <v/>
      </c>
      <c r="L1292" s="37">
        <f t="shared" si="214"/>
        <v>-200.00000000000273</v>
      </c>
      <c r="M1292" t="str">
        <f t="shared" si="215"/>
        <v>SL</v>
      </c>
      <c r="N1292" s="39">
        <f t="shared" si="216"/>
        <v>-200.00000000000273</v>
      </c>
      <c r="O1292" s="40">
        <f t="shared" si="219"/>
        <v>-2917.6749999999779</v>
      </c>
      <c r="P1292" s="39">
        <f t="shared" si="217"/>
        <v>3.75</v>
      </c>
      <c r="Q1292" s="39">
        <f t="shared" si="218"/>
        <v>0</v>
      </c>
      <c r="R1292" s="39">
        <f>IF((O1292 - MAX($O$15:O1292)) &lt; 0, O1292 - MAX($O$15:O1292), 0)</f>
        <v>-4482.4249999999711</v>
      </c>
    </row>
    <row r="1293" spans="1:18" x14ac:dyDescent="0.25">
      <c r="A1293" s="2">
        <v>1279</v>
      </c>
      <c r="B1293" t="s">
        <v>1279</v>
      </c>
      <c r="C1293" s="8">
        <v>211.68</v>
      </c>
      <c r="D1293" s="8">
        <v>117.56</v>
      </c>
      <c r="E1293" s="17">
        <f t="shared" si="209"/>
        <v>0.58812685881592897</v>
      </c>
      <c r="F1293" s="2">
        <f>+IF(A1293&gt;$C$3,AVERAGE(INDEX($E$15:$E$2531,A1293-$C$3):E1292),"")</f>
        <v>0.60167069119085559</v>
      </c>
      <c r="G1293" s="2">
        <f>+IF(A1293&gt;$C$3,STDEVA(INDEX($E$15:$E$2531,A1293-$C$3):E1292),"")</f>
        <v>8.7168100669608676E-3</v>
      </c>
      <c r="H1293">
        <f t="shared" si="210"/>
        <v>-1.5537601795709088</v>
      </c>
      <c r="I1293" s="2" t="str">
        <f t="shared" si="211"/>
        <v/>
      </c>
      <c r="J1293" t="str">
        <f t="shared" si="212"/>
        <v/>
      </c>
      <c r="K1293" t="str">
        <f t="shared" si="213"/>
        <v/>
      </c>
      <c r="L1293" s="37" t="str">
        <f t="shared" si="214"/>
        <v/>
      </c>
      <c r="M1293" t="str">
        <f t="shared" si="215"/>
        <v/>
      </c>
      <c r="N1293" s="39">
        <f t="shared" si="216"/>
        <v>0</v>
      </c>
      <c r="O1293" s="40">
        <f t="shared" si="219"/>
        <v>-2917.6749999999779</v>
      </c>
      <c r="P1293" s="39">
        <f t="shared" si="217"/>
        <v>0</v>
      </c>
      <c r="Q1293" s="39">
        <f t="shared" si="218"/>
        <v>0</v>
      </c>
      <c r="R1293" s="39">
        <f>IF((O1293 - MAX($O$15:O1293)) &lt; 0, O1293 - MAX($O$15:O1293), 0)</f>
        <v>-4482.4249999999711</v>
      </c>
    </row>
    <row r="1294" spans="1:18" x14ac:dyDescent="0.25">
      <c r="A1294" s="2">
        <v>1280</v>
      </c>
      <c r="B1294" t="s">
        <v>1280</v>
      </c>
      <c r="C1294" s="8">
        <v>212.37</v>
      </c>
      <c r="D1294" s="8">
        <v>118.43</v>
      </c>
      <c r="E1294" s="17">
        <f t="shared" si="209"/>
        <v>0.58400796772080388</v>
      </c>
      <c r="F1294" s="2">
        <f>+IF(A1294&gt;$C$3,AVERAGE(INDEX($E$15:$E$2531,A1294-$C$3):E1293),"")</f>
        <v>0.59923409994121335</v>
      </c>
      <c r="G1294" s="2">
        <f>+IF(A1294&gt;$C$3,STDEVA(INDEX($E$15:$E$2531,A1294-$C$3):E1293),"")</f>
        <v>9.1347441224932241E-3</v>
      </c>
      <c r="H1294">
        <f t="shared" si="210"/>
        <v>-1.666837299023727</v>
      </c>
      <c r="I1294" s="2" t="str">
        <f t="shared" si="211"/>
        <v/>
      </c>
      <c r="J1294" t="str">
        <f t="shared" si="212"/>
        <v/>
      </c>
      <c r="K1294" t="str">
        <f t="shared" si="213"/>
        <v/>
      </c>
      <c r="L1294" s="37" t="str">
        <f t="shared" si="214"/>
        <v/>
      </c>
      <c r="M1294" t="str">
        <f t="shared" si="215"/>
        <v/>
      </c>
      <c r="N1294" s="39">
        <f t="shared" si="216"/>
        <v>0</v>
      </c>
      <c r="O1294" s="40">
        <f t="shared" si="219"/>
        <v>-2917.6749999999779</v>
      </c>
      <c r="P1294" s="39">
        <f t="shared" si="217"/>
        <v>0</v>
      </c>
      <c r="Q1294" s="39">
        <f t="shared" si="218"/>
        <v>0</v>
      </c>
      <c r="R1294" s="39">
        <f>IF((O1294 - MAX($O$15:O1294)) &lt; 0, O1294 - MAX($O$15:O1294), 0)</f>
        <v>-4482.4249999999711</v>
      </c>
    </row>
    <row r="1295" spans="1:18" x14ac:dyDescent="0.25">
      <c r="A1295" s="2">
        <v>1281</v>
      </c>
      <c r="B1295" t="s">
        <v>1281</v>
      </c>
      <c r="C1295" s="8">
        <v>212.08</v>
      </c>
      <c r="D1295" s="8">
        <v>117.67</v>
      </c>
      <c r="E1295" s="17">
        <f t="shared" si="209"/>
        <v>0.58907946550493251</v>
      </c>
      <c r="F1295" s="2">
        <f>+IF(A1295&gt;$C$3,AVERAGE(INDEX($E$15:$E$2531,A1295-$C$3):E1294),"")</f>
        <v>0.59623614502332667</v>
      </c>
      <c r="G1295" s="2">
        <f>+IF(A1295&gt;$C$3,STDEVA(INDEX($E$15:$E$2531,A1295-$C$3):E1294),"")</f>
        <v>9.2215983760028618E-3</v>
      </c>
      <c r="H1295">
        <f t="shared" si="210"/>
        <v>-0.77607798849902321</v>
      </c>
      <c r="I1295" s="2" t="str">
        <f t="shared" si="211"/>
        <v/>
      </c>
      <c r="J1295" t="str">
        <f t="shared" si="212"/>
        <v/>
      </c>
      <c r="K1295" t="str">
        <f t="shared" si="213"/>
        <v/>
      </c>
      <c r="L1295" s="37" t="str">
        <f t="shared" si="214"/>
        <v/>
      </c>
      <c r="M1295" t="str">
        <f t="shared" si="215"/>
        <v/>
      </c>
      <c r="N1295" s="39">
        <f t="shared" si="216"/>
        <v>0</v>
      </c>
      <c r="O1295" s="40">
        <f t="shared" si="219"/>
        <v>-2917.6749999999779</v>
      </c>
      <c r="P1295" s="39">
        <f t="shared" si="217"/>
        <v>0</v>
      </c>
      <c r="Q1295" s="39">
        <f t="shared" si="218"/>
        <v>0</v>
      </c>
      <c r="R1295" s="39">
        <f>IF((O1295 - MAX($O$15:O1295)) &lt; 0, O1295 - MAX($O$15:O1295), 0)</f>
        <v>-4482.4249999999711</v>
      </c>
    </row>
    <row r="1296" spans="1:18" x14ac:dyDescent="0.25">
      <c r="A1296" s="2">
        <v>1282</v>
      </c>
      <c r="B1296" t="s">
        <v>1282</v>
      </c>
      <c r="C1296" s="8">
        <v>210.07</v>
      </c>
      <c r="D1296" s="8">
        <v>116.07</v>
      </c>
      <c r="E1296" s="17">
        <f t="shared" ref="E1296:E1359" si="220">+LN(C1296/D1296)</f>
        <v>0.59324735112705773</v>
      </c>
      <c r="F1296" s="2">
        <f>+IF(A1296&gt;$C$3,AVERAGE(INDEX($E$15:$E$2531,A1296-$C$3):E1295),"")</f>
        <v>0.59364261456567025</v>
      </c>
      <c r="G1296" s="2">
        <f>+IF(A1296&gt;$C$3,STDEVA(INDEX($E$15:$E$2531,A1296-$C$3):E1295),"")</f>
        <v>7.1504037058644091E-3</v>
      </c>
      <c r="H1296">
        <f t="shared" ref="H1296:H1359" si="221">+IF(F1296="","",(E1296-F1296)/G1296)</f>
        <v>-5.527847865265826E-2</v>
      </c>
      <c r="I1296" s="2" t="str">
        <f t="shared" ref="I1296:I1359" si="222">+IF(H1296="","",IF(H1296&lt;$C$4,"Buy",IF(H1296&gt;$C$5,"Sell","")))</f>
        <v/>
      </c>
      <c r="J1296" t="str">
        <f t="shared" ref="J1296:J1359" si="223">IF(M1296=M1295, J1295, IF(OR(M1296="TP", M1296="SL"), "", IF(I1296="Buy", C1296, IF(I1296="Sell", D1296, ""))))</f>
        <v/>
      </c>
      <c r="K1296" t="str">
        <f t="shared" ref="K1296:K1359" si="224">IF(M1296=M1295, K1295, IF(OR(M1296="TP", M1296="SL"), "",IF(I1296="Buy", D1296, IF(I1296="Sell", C1296, ""))))</f>
        <v/>
      </c>
      <c r="L1296" s="37" t="str">
        <f t="shared" ref="L1296:L1359" si="225">IF(M1295="Long", (C1296-J1295)*$C$8+(K1295-D1296)*$C$9, IF(M1295="Short", (K1295-C1296)*$C$8+(D1296-J1295)*$C$9, ""))</f>
        <v/>
      </c>
      <c r="M1296" t="str">
        <f t="shared" ref="M1296:M1359" si="226">IF(OR(M1295="", M1295="SL", M1295="TP"), IF(I1296="Sell","Short",(IF(I1296="Buy","Long",I1296))), IF(L1296="", "", IF(L1296&lt;$C$6, "SL", IF(L1296&gt;$C$7, "TP", M1295))))</f>
        <v/>
      </c>
      <c r="N1296" s="39">
        <f t="shared" ref="N1296:N1359" si="227">IF(OR(M1296="TP", M1296="SL"), L1296, 0)</f>
        <v>0</v>
      </c>
      <c r="O1296" s="40">
        <f t="shared" si="219"/>
        <v>-2917.6749999999779</v>
      </c>
      <c r="P1296" s="39">
        <f t="shared" ref="P1296:P1359" si="228">IF(OR(AND(I1296&lt;&gt;"", J1295=""), OR(M1296="TP", M1296="SL",)), ($C$9+$C$8)*$C$11, 0)</f>
        <v>0</v>
      </c>
      <c r="Q1296" s="39">
        <f t="shared" ref="Q1296:Q1359" si="229">IF(AND(I1296&lt;&gt;"",J1295=""),(D1296*$C$9+C1296*$C$8)*$C$10,0)</f>
        <v>0</v>
      </c>
      <c r="R1296" s="39">
        <f>IF((O1296 - MAX($O$15:O1296)) &lt; 0, O1296 - MAX($O$15:O1296), 0)</f>
        <v>-4482.4249999999711</v>
      </c>
    </row>
    <row r="1297" spans="1:18" x14ac:dyDescent="0.25">
      <c r="A1297" s="2">
        <v>1283</v>
      </c>
      <c r="B1297" t="s">
        <v>1283</v>
      </c>
      <c r="C1297" s="8">
        <v>208.44919999999999</v>
      </c>
      <c r="D1297" s="8">
        <v>114.81</v>
      </c>
      <c r="E1297" s="17">
        <f t="shared" si="220"/>
        <v>0.59641677836291707</v>
      </c>
      <c r="F1297" s="2">
        <f>+IF(A1297&gt;$C$3,AVERAGE(INDEX($E$15:$E$2531,A1297-$C$3):E1296),"")</f>
        <v>0.59213655013360933</v>
      </c>
      <c r="G1297" s="2">
        <f>+IF(A1297&gt;$C$3,STDEVA(INDEX($E$15:$E$2531,A1297-$C$3):E1296),"")</f>
        <v>5.1913478301567288E-3</v>
      </c>
      <c r="H1297">
        <f t="shared" si="221"/>
        <v>0.82449266921467579</v>
      </c>
      <c r="I1297" s="2" t="str">
        <f t="shared" si="222"/>
        <v/>
      </c>
      <c r="J1297" t="str">
        <f t="shared" si="223"/>
        <v/>
      </c>
      <c r="K1297" t="str">
        <f t="shared" si="224"/>
        <v/>
      </c>
      <c r="L1297" s="37" t="str">
        <f t="shared" si="225"/>
        <v/>
      </c>
      <c r="M1297" t="str">
        <f t="shared" si="226"/>
        <v/>
      </c>
      <c r="N1297" s="39">
        <f t="shared" si="227"/>
        <v>0</v>
      </c>
      <c r="O1297" s="40">
        <f t="shared" ref="O1297:O1360" si="230">+N1297+O1296</f>
        <v>-2917.6749999999779</v>
      </c>
      <c r="P1297" s="39">
        <f t="shared" si="228"/>
        <v>0</v>
      </c>
      <c r="Q1297" s="39">
        <f t="shared" si="229"/>
        <v>0</v>
      </c>
      <c r="R1297" s="39">
        <f>IF((O1297 - MAX($O$15:O1297)) &lt; 0, O1297 - MAX($O$15:O1297), 0)</f>
        <v>-4482.4249999999711</v>
      </c>
    </row>
    <row r="1298" spans="1:18" x14ac:dyDescent="0.25">
      <c r="A1298" s="2">
        <v>1284</v>
      </c>
      <c r="B1298" t="s">
        <v>1284</v>
      </c>
      <c r="C1298" s="8">
        <v>208.04</v>
      </c>
      <c r="D1298" s="8">
        <v>114.48</v>
      </c>
      <c r="E1298" s="17">
        <f t="shared" si="220"/>
        <v>0.59733023365667615</v>
      </c>
      <c r="F1298" s="2">
        <f>+IF(A1298&gt;$C$3,AVERAGE(INDEX($E$15:$E$2531,A1298-$C$3):E1297),"")</f>
        <v>0.5915813913744481</v>
      </c>
      <c r="G1298" s="2">
        <f>+IF(A1298&gt;$C$3,STDEVA(INDEX($E$15:$E$2531,A1298-$C$3):E1297),"")</f>
        <v>4.258681054211593E-3</v>
      </c>
      <c r="H1298">
        <f t="shared" si="221"/>
        <v>1.3499114418401381</v>
      </c>
      <c r="I1298" s="2" t="str">
        <f t="shared" si="222"/>
        <v/>
      </c>
      <c r="J1298" t="str">
        <f t="shared" si="223"/>
        <v/>
      </c>
      <c r="K1298" t="str">
        <f t="shared" si="224"/>
        <v/>
      </c>
      <c r="L1298" s="37" t="str">
        <f t="shared" si="225"/>
        <v/>
      </c>
      <c r="M1298" t="str">
        <f t="shared" si="226"/>
        <v/>
      </c>
      <c r="N1298" s="39">
        <f t="shared" si="227"/>
        <v>0</v>
      </c>
      <c r="O1298" s="40">
        <f t="shared" si="230"/>
        <v>-2917.6749999999779</v>
      </c>
      <c r="P1298" s="39">
        <f t="shared" si="228"/>
        <v>0</v>
      </c>
      <c r="Q1298" s="39">
        <f t="shared" si="229"/>
        <v>0</v>
      </c>
      <c r="R1298" s="39">
        <f>IF((O1298 - MAX($O$15:O1298)) &lt; 0, O1298 - MAX($O$15:O1298), 0)</f>
        <v>-4482.4249999999711</v>
      </c>
    </row>
    <row r="1299" spans="1:18" x14ac:dyDescent="0.25">
      <c r="A1299" s="2">
        <v>1285</v>
      </c>
      <c r="B1299" t="s">
        <v>1285</v>
      </c>
      <c r="C1299" s="8">
        <v>207.75</v>
      </c>
      <c r="D1299" s="8">
        <v>114.56</v>
      </c>
      <c r="E1299" s="17">
        <f t="shared" si="220"/>
        <v>0.59523673052322201</v>
      </c>
      <c r="F1299" s="2">
        <f>+IF(A1299&gt;$C$3,AVERAGE(INDEX($E$15:$E$2531,A1299-$C$3):E1298),"")</f>
        <v>0.59165135283302506</v>
      </c>
      <c r="G1299" s="2">
        <f>+IF(A1299&gt;$C$3,STDEVA(INDEX($E$15:$E$2531,A1299-$C$3):E1298),"")</f>
        <v>4.3573207522186134E-3</v>
      </c>
      <c r="H1299">
        <f t="shared" si="221"/>
        <v>0.82283997302043743</v>
      </c>
      <c r="I1299" s="2" t="str">
        <f t="shared" si="222"/>
        <v/>
      </c>
      <c r="J1299" t="str">
        <f t="shared" si="223"/>
        <v/>
      </c>
      <c r="K1299" t="str">
        <f t="shared" si="224"/>
        <v/>
      </c>
      <c r="L1299" s="37" t="str">
        <f t="shared" si="225"/>
        <v/>
      </c>
      <c r="M1299" t="str">
        <f t="shared" si="226"/>
        <v/>
      </c>
      <c r="N1299" s="39">
        <f t="shared" si="227"/>
        <v>0</v>
      </c>
      <c r="O1299" s="40">
        <f t="shared" si="230"/>
        <v>-2917.6749999999779</v>
      </c>
      <c r="P1299" s="39">
        <f t="shared" si="228"/>
        <v>0</v>
      </c>
      <c r="Q1299" s="39">
        <f t="shared" si="229"/>
        <v>0</v>
      </c>
      <c r="R1299" s="39">
        <f>IF((O1299 - MAX($O$15:O1299)) &lt; 0, O1299 - MAX($O$15:O1299), 0)</f>
        <v>-4482.4249999999711</v>
      </c>
    </row>
    <row r="1300" spans="1:18" x14ac:dyDescent="0.25">
      <c r="A1300" s="2">
        <v>1286</v>
      </c>
      <c r="B1300" t="s">
        <v>1286</v>
      </c>
      <c r="C1300" s="8">
        <v>208.37</v>
      </c>
      <c r="D1300" s="8">
        <v>114.55</v>
      </c>
      <c r="E1300" s="17">
        <f t="shared" si="220"/>
        <v>0.5983039366826044</v>
      </c>
      <c r="F1300" s="2">
        <f>+IF(A1300&gt;$C$3,AVERAGE(INDEX($E$15:$E$2531,A1300-$C$3):E1299),"")</f>
        <v>0.59200187118429881</v>
      </c>
      <c r="G1300" s="2">
        <f>+IF(A1300&gt;$C$3,STDEVA(INDEX($E$15:$E$2531,A1300-$C$3):E1299),"")</f>
        <v>4.5201438717348595E-3</v>
      </c>
      <c r="H1300">
        <f t="shared" si="221"/>
        <v>1.3942179003888242</v>
      </c>
      <c r="I1300" s="2" t="str">
        <f t="shared" si="222"/>
        <v/>
      </c>
      <c r="J1300" t="str">
        <f t="shared" si="223"/>
        <v/>
      </c>
      <c r="K1300" t="str">
        <f t="shared" si="224"/>
        <v/>
      </c>
      <c r="L1300" s="37" t="str">
        <f t="shared" si="225"/>
        <v/>
      </c>
      <c r="M1300" t="str">
        <f t="shared" si="226"/>
        <v/>
      </c>
      <c r="N1300" s="39">
        <f t="shared" si="227"/>
        <v>0</v>
      </c>
      <c r="O1300" s="40">
        <f t="shared" si="230"/>
        <v>-2917.6749999999779</v>
      </c>
      <c r="P1300" s="39">
        <f t="shared" si="228"/>
        <v>0</v>
      </c>
      <c r="Q1300" s="39">
        <f t="shared" si="229"/>
        <v>0</v>
      </c>
      <c r="R1300" s="39">
        <f>IF((O1300 - MAX($O$15:O1300)) &lt; 0, O1300 - MAX($O$15:O1300), 0)</f>
        <v>-4482.4249999999711</v>
      </c>
    </row>
    <row r="1301" spans="1:18" x14ac:dyDescent="0.25">
      <c r="A1301" s="2">
        <v>1287</v>
      </c>
      <c r="B1301" t="s">
        <v>1287</v>
      </c>
      <c r="C1301" s="8">
        <v>206.52</v>
      </c>
      <c r="D1301" s="8">
        <v>114.06</v>
      </c>
      <c r="E1301" s="17">
        <f t="shared" si="220"/>
        <v>0.5936726342830555</v>
      </c>
      <c r="F1301" s="2">
        <f>+IF(A1301&gt;$C$3,AVERAGE(INDEX($E$15:$E$2531,A1301-$C$3):E1300),"")</f>
        <v>0.5923569264842955</v>
      </c>
      <c r="G1301" s="2">
        <f>+IF(A1301&gt;$C$3,STDEVA(INDEX($E$15:$E$2531,A1301-$C$3):E1300),"")</f>
        <v>4.903879747636411E-3</v>
      </c>
      <c r="H1301">
        <f t="shared" si="221"/>
        <v>0.268299360194171</v>
      </c>
      <c r="I1301" s="2" t="str">
        <f t="shared" si="222"/>
        <v/>
      </c>
      <c r="J1301" t="str">
        <f t="shared" si="223"/>
        <v/>
      </c>
      <c r="K1301" t="str">
        <f t="shared" si="224"/>
        <v/>
      </c>
      <c r="L1301" s="37" t="str">
        <f t="shared" si="225"/>
        <v/>
      </c>
      <c r="M1301" t="str">
        <f t="shared" si="226"/>
        <v/>
      </c>
      <c r="N1301" s="39">
        <f t="shared" si="227"/>
        <v>0</v>
      </c>
      <c r="O1301" s="40">
        <f t="shared" si="230"/>
        <v>-2917.6749999999779</v>
      </c>
      <c r="P1301" s="39">
        <f t="shared" si="228"/>
        <v>0</v>
      </c>
      <c r="Q1301" s="39">
        <f t="shared" si="229"/>
        <v>0</v>
      </c>
      <c r="R1301" s="39">
        <f>IF((O1301 - MAX($O$15:O1301)) &lt; 0, O1301 - MAX($O$15:O1301), 0)</f>
        <v>-4482.4249999999711</v>
      </c>
    </row>
    <row r="1302" spans="1:18" x14ac:dyDescent="0.25">
      <c r="A1302" s="2">
        <v>1288</v>
      </c>
      <c r="B1302" t="s">
        <v>1288</v>
      </c>
      <c r="C1302" s="8">
        <v>207.85</v>
      </c>
      <c r="D1302" s="8">
        <v>115.3</v>
      </c>
      <c r="E1302" s="17">
        <f t="shared" si="220"/>
        <v>0.58927923842363317</v>
      </c>
      <c r="F1302" s="2">
        <f>+IF(A1302&gt;$C$3,AVERAGE(INDEX($E$15:$E$2531,A1302-$C$3):E1301),"")</f>
        <v>0.59282466185302196</v>
      </c>
      <c r="G1302" s="2">
        <f>+IF(A1302&gt;$C$3,STDEVA(INDEX($E$15:$E$2531,A1302-$C$3):E1301),"")</f>
        <v>4.7928550230138698E-3</v>
      </c>
      <c r="H1302">
        <f t="shared" si="221"/>
        <v>-0.73973099798861464</v>
      </c>
      <c r="I1302" s="2" t="str">
        <f t="shared" si="222"/>
        <v/>
      </c>
      <c r="J1302" t="str">
        <f t="shared" si="223"/>
        <v/>
      </c>
      <c r="K1302" t="str">
        <f t="shared" si="224"/>
        <v/>
      </c>
      <c r="L1302" s="37" t="str">
        <f t="shared" si="225"/>
        <v/>
      </c>
      <c r="M1302" t="str">
        <f t="shared" si="226"/>
        <v/>
      </c>
      <c r="N1302" s="39">
        <f t="shared" si="227"/>
        <v>0</v>
      </c>
      <c r="O1302" s="40">
        <f t="shared" si="230"/>
        <v>-2917.6749999999779</v>
      </c>
      <c r="P1302" s="39">
        <f t="shared" si="228"/>
        <v>0</v>
      </c>
      <c r="Q1302" s="39">
        <f t="shared" si="229"/>
        <v>0</v>
      </c>
      <c r="R1302" s="39">
        <f>IF((O1302 - MAX($O$15:O1302)) &lt; 0, O1302 - MAX($O$15:O1302), 0)</f>
        <v>-4482.4249999999711</v>
      </c>
    </row>
    <row r="1303" spans="1:18" x14ac:dyDescent="0.25">
      <c r="A1303" s="2">
        <v>1289</v>
      </c>
      <c r="B1303" t="s">
        <v>1289</v>
      </c>
      <c r="C1303" s="8">
        <v>208.44</v>
      </c>
      <c r="D1303" s="8">
        <v>115.08</v>
      </c>
      <c r="E1303" s="17">
        <f t="shared" si="220"/>
        <v>0.59402369135766664</v>
      </c>
      <c r="F1303" s="2">
        <f>+IF(A1303&gt;$C$3,AVERAGE(INDEX($E$15:$E$2531,A1303-$C$3):E1302),"")</f>
        <v>0.5929527040316559</v>
      </c>
      <c r="G1303" s="2">
        <f>+IF(A1303&gt;$C$3,STDEVA(INDEX($E$15:$E$2531,A1303-$C$3):E1302),"")</f>
        <v>4.6653616539314158E-3</v>
      </c>
      <c r="H1303">
        <f t="shared" si="221"/>
        <v>0.22956147999978524</v>
      </c>
      <c r="I1303" s="2" t="str">
        <f t="shared" si="222"/>
        <v/>
      </c>
      <c r="J1303" t="str">
        <f t="shared" si="223"/>
        <v/>
      </c>
      <c r="K1303" t="str">
        <f t="shared" si="224"/>
        <v/>
      </c>
      <c r="L1303" s="37" t="str">
        <f t="shared" si="225"/>
        <v/>
      </c>
      <c r="M1303" t="str">
        <f t="shared" si="226"/>
        <v/>
      </c>
      <c r="N1303" s="39">
        <f t="shared" si="227"/>
        <v>0</v>
      </c>
      <c r="O1303" s="40">
        <f t="shared" si="230"/>
        <v>-2917.6749999999779</v>
      </c>
      <c r="P1303" s="39">
        <f t="shared" si="228"/>
        <v>0</v>
      </c>
      <c r="Q1303" s="39">
        <f t="shared" si="229"/>
        <v>0</v>
      </c>
      <c r="R1303" s="39">
        <f>IF((O1303 - MAX($O$15:O1303)) &lt; 0, O1303 - MAX($O$15:O1303), 0)</f>
        <v>-4482.4249999999711</v>
      </c>
    </row>
    <row r="1304" spans="1:18" x14ac:dyDescent="0.25">
      <c r="A1304" s="2">
        <v>1290</v>
      </c>
      <c r="B1304" t="s">
        <v>1290</v>
      </c>
      <c r="C1304" s="8">
        <v>208.1</v>
      </c>
      <c r="D1304" s="8">
        <v>114.63</v>
      </c>
      <c r="E1304" s="17">
        <f t="shared" si="220"/>
        <v>0.59630918327267046</v>
      </c>
      <c r="F1304" s="2">
        <f>+IF(A1304&gt;$C$3,AVERAGE(INDEX($E$15:$E$2531,A1304-$C$3):E1303),"")</f>
        <v>0.59406556221352957</v>
      </c>
      <c r="G1304" s="2">
        <f>+IF(A1304&gt;$C$3,STDEVA(INDEX($E$15:$E$2531,A1304-$C$3):E1303),"")</f>
        <v>3.2426343665475908E-3</v>
      </c>
      <c r="H1304">
        <f t="shared" si="221"/>
        <v>0.69191305757042687</v>
      </c>
      <c r="I1304" s="2" t="str">
        <f t="shared" si="222"/>
        <v/>
      </c>
      <c r="J1304" t="str">
        <f t="shared" si="223"/>
        <v/>
      </c>
      <c r="K1304" t="str">
        <f t="shared" si="224"/>
        <v/>
      </c>
      <c r="L1304" s="37" t="str">
        <f t="shared" si="225"/>
        <v/>
      </c>
      <c r="M1304" t="str">
        <f t="shared" si="226"/>
        <v/>
      </c>
      <c r="N1304" s="39">
        <f t="shared" si="227"/>
        <v>0</v>
      </c>
      <c r="O1304" s="40">
        <f t="shared" si="230"/>
        <v>-2917.6749999999779</v>
      </c>
      <c r="P1304" s="39">
        <f t="shared" si="228"/>
        <v>0</v>
      </c>
      <c r="Q1304" s="39">
        <f t="shared" si="229"/>
        <v>0</v>
      </c>
      <c r="R1304" s="39">
        <f>IF((O1304 - MAX($O$15:O1304)) &lt; 0, O1304 - MAX($O$15:O1304), 0)</f>
        <v>-4482.4249999999711</v>
      </c>
    </row>
    <row r="1305" spans="1:18" x14ac:dyDescent="0.25">
      <c r="A1305" s="2">
        <v>1291</v>
      </c>
      <c r="B1305" t="s">
        <v>1291</v>
      </c>
      <c r="C1305" s="8">
        <v>210.81</v>
      </c>
      <c r="D1305" s="8">
        <v>116.82</v>
      </c>
      <c r="E1305" s="17">
        <f t="shared" si="220"/>
        <v>0.59032296526005279</v>
      </c>
      <c r="F1305" s="2">
        <f>+IF(A1305&gt;$C$3,AVERAGE(INDEX($E$15:$E$2531,A1305-$C$3):E1304),"")</f>
        <v>0.59486886418772256</v>
      </c>
      <c r="G1305" s="2">
        <f>+IF(A1305&gt;$C$3,STDEVA(INDEX($E$15:$E$2531,A1305-$C$3):E1304),"")</f>
        <v>2.7037577922860595E-3</v>
      </c>
      <c r="H1305">
        <f t="shared" si="221"/>
        <v>-1.6813262418103492</v>
      </c>
      <c r="I1305" s="2" t="str">
        <f t="shared" si="222"/>
        <v/>
      </c>
      <c r="J1305" t="str">
        <f t="shared" si="223"/>
        <v/>
      </c>
      <c r="K1305" t="str">
        <f t="shared" si="224"/>
        <v/>
      </c>
      <c r="L1305" s="37" t="str">
        <f t="shared" si="225"/>
        <v/>
      </c>
      <c r="M1305" t="str">
        <f t="shared" si="226"/>
        <v/>
      </c>
      <c r="N1305" s="39">
        <f t="shared" si="227"/>
        <v>0</v>
      </c>
      <c r="O1305" s="40">
        <f t="shared" si="230"/>
        <v>-2917.6749999999779</v>
      </c>
      <c r="P1305" s="39">
        <f t="shared" si="228"/>
        <v>0</v>
      </c>
      <c r="Q1305" s="39">
        <f t="shared" si="229"/>
        <v>0</v>
      </c>
      <c r="R1305" s="39">
        <f>IF((O1305 - MAX($O$15:O1305)) &lt; 0, O1305 - MAX($O$15:O1305), 0)</f>
        <v>-4482.4249999999711</v>
      </c>
    </row>
    <row r="1306" spans="1:18" x14ac:dyDescent="0.25">
      <c r="A1306" s="2">
        <v>1292</v>
      </c>
      <c r="B1306" t="s">
        <v>1292</v>
      </c>
      <c r="C1306" s="8">
        <v>203.13</v>
      </c>
      <c r="D1306" s="8">
        <v>112.55</v>
      </c>
      <c r="E1306" s="17">
        <f t="shared" si="220"/>
        <v>0.5904486008129225</v>
      </c>
      <c r="F1306" s="2">
        <f>+IF(A1306&gt;$C$3,AVERAGE(INDEX($E$15:$E$2531,A1306-$C$3):E1305),"")</f>
        <v>0.59454393242472203</v>
      </c>
      <c r="G1306" s="2">
        <f>+IF(A1306&gt;$C$3,STDEVA(INDEX($E$15:$E$2531,A1306-$C$3):E1305),"")</f>
        <v>3.0734369237468391E-3</v>
      </c>
      <c r="H1306">
        <f t="shared" si="221"/>
        <v>-1.3324924875331101</v>
      </c>
      <c r="I1306" s="2" t="str">
        <f t="shared" si="222"/>
        <v/>
      </c>
      <c r="J1306" t="str">
        <f t="shared" si="223"/>
        <v/>
      </c>
      <c r="K1306" t="str">
        <f t="shared" si="224"/>
        <v/>
      </c>
      <c r="L1306" s="37" t="str">
        <f t="shared" si="225"/>
        <v/>
      </c>
      <c r="M1306" t="str">
        <f t="shared" si="226"/>
        <v/>
      </c>
      <c r="N1306" s="39">
        <f t="shared" si="227"/>
        <v>0</v>
      </c>
      <c r="O1306" s="40">
        <f t="shared" si="230"/>
        <v>-2917.6749999999779</v>
      </c>
      <c r="P1306" s="39">
        <f t="shared" si="228"/>
        <v>0</v>
      </c>
      <c r="Q1306" s="39">
        <f t="shared" si="229"/>
        <v>0</v>
      </c>
      <c r="R1306" s="39">
        <f>IF((O1306 - MAX($O$15:O1306)) &lt; 0, O1306 - MAX($O$15:O1306), 0)</f>
        <v>-4482.4249999999711</v>
      </c>
    </row>
    <row r="1307" spans="1:18" x14ac:dyDescent="0.25">
      <c r="A1307" s="2">
        <v>1293</v>
      </c>
      <c r="B1307" t="s">
        <v>1293</v>
      </c>
      <c r="C1307" s="8">
        <v>199.6</v>
      </c>
      <c r="D1307" s="8">
        <v>108.69</v>
      </c>
      <c r="E1307" s="17">
        <f t="shared" si="220"/>
        <v>0.60781557030226807</v>
      </c>
      <c r="F1307" s="2">
        <f>+IF(A1307&gt;$C$3,AVERAGE(INDEX($E$15:$E$2531,A1307-$C$3):E1306),"")</f>
        <v>0.59388080158583367</v>
      </c>
      <c r="G1307" s="2">
        <f>+IF(A1307&gt;$C$3,STDEVA(INDEX($E$15:$E$2531,A1307-$C$3):E1306),"")</f>
        <v>3.2571963156799466E-3</v>
      </c>
      <c r="H1307">
        <f t="shared" si="221"/>
        <v>4.278148249570731</v>
      </c>
      <c r="I1307" s="2" t="str">
        <f t="shared" si="222"/>
        <v>Sell</v>
      </c>
      <c r="J1307">
        <f t="shared" si="223"/>
        <v>108.69</v>
      </c>
      <c r="K1307">
        <f t="shared" si="224"/>
        <v>199.6</v>
      </c>
      <c r="L1307" s="37" t="str">
        <f t="shared" si="225"/>
        <v/>
      </c>
      <c r="M1307" t="str">
        <f t="shared" si="226"/>
        <v>Short</v>
      </c>
      <c r="N1307" s="39">
        <f t="shared" si="227"/>
        <v>0</v>
      </c>
      <c r="O1307" s="40">
        <f t="shared" si="230"/>
        <v>-2917.6749999999779</v>
      </c>
      <c r="P1307" s="39">
        <f t="shared" si="228"/>
        <v>3.75</v>
      </c>
      <c r="Q1307" s="39">
        <f t="shared" si="229"/>
        <v>3853.625</v>
      </c>
      <c r="R1307" s="39">
        <f>IF((O1307 - MAX($O$15:O1307)) &lt; 0, O1307 - MAX($O$15:O1307), 0)</f>
        <v>-4482.4249999999711</v>
      </c>
    </row>
    <row r="1308" spans="1:18" x14ac:dyDescent="0.25">
      <c r="A1308" s="2">
        <v>1294</v>
      </c>
      <c r="B1308" t="s">
        <v>1294</v>
      </c>
      <c r="C1308" s="8">
        <v>203.19970000000001</v>
      </c>
      <c r="D1308" s="8">
        <v>110.37</v>
      </c>
      <c r="E1308" s="17">
        <f t="shared" si="220"/>
        <v>0.61035088154049144</v>
      </c>
      <c r="F1308" s="2">
        <f>+IF(A1308&gt;$C$3,AVERAGE(INDEX($E$15:$E$2531,A1308-$C$3):E1307),"")</f>
        <v>0.59504583899089947</v>
      </c>
      <c r="G1308" s="2">
        <f>+IF(A1308&gt;$C$3,STDEVA(INDEX($E$15:$E$2531,A1308-$C$3):E1307),"")</f>
        <v>5.6451086225529305E-3</v>
      </c>
      <c r="H1308">
        <f t="shared" si="221"/>
        <v>2.711204260702154</v>
      </c>
      <c r="I1308" s="2" t="str">
        <f t="shared" si="222"/>
        <v>Sell</v>
      </c>
      <c r="J1308" t="str">
        <f t="shared" si="223"/>
        <v/>
      </c>
      <c r="K1308" t="str">
        <f t="shared" si="224"/>
        <v/>
      </c>
      <c r="L1308" s="37">
        <f t="shared" si="225"/>
        <v>-479.92500000000143</v>
      </c>
      <c r="M1308" t="str">
        <f t="shared" si="226"/>
        <v>SL</v>
      </c>
      <c r="N1308" s="39">
        <f t="shared" si="227"/>
        <v>-479.92500000000143</v>
      </c>
      <c r="O1308" s="40">
        <f t="shared" si="230"/>
        <v>-3397.5999999999794</v>
      </c>
      <c r="P1308" s="39">
        <f t="shared" si="228"/>
        <v>3.75</v>
      </c>
      <c r="Q1308" s="39">
        <f t="shared" si="229"/>
        <v>0</v>
      </c>
      <c r="R1308" s="39">
        <f>IF((O1308 - MAX($O$15:O1308)) &lt; 0, O1308 - MAX($O$15:O1308), 0)</f>
        <v>-4962.3499999999731</v>
      </c>
    </row>
    <row r="1309" spans="1:18" x14ac:dyDescent="0.25">
      <c r="A1309" s="2">
        <v>1295</v>
      </c>
      <c r="B1309" t="s">
        <v>1295</v>
      </c>
      <c r="C1309" s="8">
        <v>206.66</v>
      </c>
      <c r="D1309" s="8">
        <v>112.88</v>
      </c>
      <c r="E1309" s="17">
        <f t="shared" si="220"/>
        <v>0.60474962324165027</v>
      </c>
      <c r="F1309" s="2">
        <f>+IF(A1309&gt;$C$3,AVERAGE(INDEX($E$15:$E$2531,A1309-$C$3):E1308),"")</f>
        <v>0.59672518910392958</v>
      </c>
      <c r="G1309" s="2">
        <f>+IF(A1309&gt;$C$3,STDEVA(INDEX($E$15:$E$2531,A1309-$C$3):E1308),"")</f>
        <v>7.6138356589490743E-3</v>
      </c>
      <c r="H1309">
        <f t="shared" si="221"/>
        <v>1.053927940812462</v>
      </c>
      <c r="I1309" s="2" t="str">
        <f t="shared" si="222"/>
        <v/>
      </c>
      <c r="J1309" t="str">
        <f t="shared" si="223"/>
        <v/>
      </c>
      <c r="K1309" t="str">
        <f t="shared" si="224"/>
        <v/>
      </c>
      <c r="L1309" s="37" t="str">
        <f t="shared" si="225"/>
        <v/>
      </c>
      <c r="M1309" t="str">
        <f t="shared" si="226"/>
        <v/>
      </c>
      <c r="N1309" s="39">
        <f t="shared" si="227"/>
        <v>0</v>
      </c>
      <c r="O1309" s="40">
        <f t="shared" si="230"/>
        <v>-3397.5999999999794</v>
      </c>
      <c r="P1309" s="39">
        <f t="shared" si="228"/>
        <v>0</v>
      </c>
      <c r="Q1309" s="39">
        <f t="shared" si="229"/>
        <v>0</v>
      </c>
      <c r="R1309" s="39">
        <f>IF((O1309 - MAX($O$15:O1309)) &lt; 0, O1309 - MAX($O$15:O1309), 0)</f>
        <v>-4962.3499999999731</v>
      </c>
    </row>
    <row r="1310" spans="1:18" x14ac:dyDescent="0.25">
      <c r="A1310" s="2">
        <v>1296</v>
      </c>
      <c r="B1310" t="s">
        <v>1296</v>
      </c>
      <c r="C1310" s="8">
        <v>209.47499999999999</v>
      </c>
      <c r="D1310" s="8">
        <v>114.98</v>
      </c>
      <c r="E1310" s="17">
        <f t="shared" si="220"/>
        <v>0.59984620030420521</v>
      </c>
      <c r="F1310" s="2">
        <f>+IF(A1310&gt;$C$3,AVERAGE(INDEX($E$15:$E$2531,A1310-$C$3):E1309),"")</f>
        <v>0.59744137649937901</v>
      </c>
      <c r="G1310" s="2">
        <f>+IF(A1310&gt;$C$3,STDEVA(INDEX($E$15:$E$2531,A1310-$C$3):E1309),"")</f>
        <v>8.0703680784763171E-3</v>
      </c>
      <c r="H1310">
        <f t="shared" si="221"/>
        <v>0.29798192367952514</v>
      </c>
      <c r="I1310" s="2" t="str">
        <f t="shared" si="222"/>
        <v/>
      </c>
      <c r="J1310" t="str">
        <f t="shared" si="223"/>
        <v/>
      </c>
      <c r="K1310" t="str">
        <f t="shared" si="224"/>
        <v/>
      </c>
      <c r="L1310" s="37" t="str">
        <f t="shared" si="225"/>
        <v/>
      </c>
      <c r="M1310" t="str">
        <f t="shared" si="226"/>
        <v/>
      </c>
      <c r="N1310" s="39">
        <f t="shared" si="227"/>
        <v>0</v>
      </c>
      <c r="O1310" s="40">
        <f t="shared" si="230"/>
        <v>-3397.5999999999794</v>
      </c>
      <c r="P1310" s="39">
        <f t="shared" si="228"/>
        <v>0</v>
      </c>
      <c r="Q1310" s="39">
        <f t="shared" si="229"/>
        <v>0</v>
      </c>
      <c r="R1310" s="39">
        <f>IF((O1310 - MAX($O$15:O1310)) &lt; 0, O1310 - MAX($O$15:O1310), 0)</f>
        <v>-4962.3499999999731</v>
      </c>
    </row>
    <row r="1311" spans="1:18" x14ac:dyDescent="0.25">
      <c r="A1311" s="2">
        <v>1297</v>
      </c>
      <c r="B1311" t="s">
        <v>1297</v>
      </c>
      <c r="C1311" s="8">
        <v>209.92080000000001</v>
      </c>
      <c r="D1311" s="8">
        <v>115.39</v>
      </c>
      <c r="E1311" s="17">
        <f t="shared" si="220"/>
        <v>0.59841262151749597</v>
      </c>
      <c r="F1311" s="2">
        <f>+IF(A1311&gt;$C$3,AVERAGE(INDEX($E$15:$E$2531,A1311-$C$3):E1310),"")</f>
        <v>0.59812732827950676</v>
      </c>
      <c r="G1311" s="2">
        <f>+IF(A1311&gt;$C$3,STDEVA(INDEX($E$15:$E$2531,A1311-$C$3):E1310),"")</f>
        <v>7.9717604581260176E-3</v>
      </c>
      <c r="H1311">
        <f t="shared" si="221"/>
        <v>3.5787984283746244E-2</v>
      </c>
      <c r="I1311" s="2" t="str">
        <f t="shared" si="222"/>
        <v/>
      </c>
      <c r="J1311" t="str">
        <f t="shared" si="223"/>
        <v/>
      </c>
      <c r="K1311" t="str">
        <f t="shared" si="224"/>
        <v/>
      </c>
      <c r="L1311" s="37" t="str">
        <f t="shared" si="225"/>
        <v/>
      </c>
      <c r="M1311" t="str">
        <f t="shared" si="226"/>
        <v/>
      </c>
      <c r="N1311" s="39">
        <f t="shared" si="227"/>
        <v>0</v>
      </c>
      <c r="O1311" s="40">
        <f t="shared" si="230"/>
        <v>-3397.5999999999794</v>
      </c>
      <c r="P1311" s="39">
        <f t="shared" si="228"/>
        <v>0</v>
      </c>
      <c r="Q1311" s="39">
        <f t="shared" si="229"/>
        <v>0</v>
      </c>
      <c r="R1311" s="39">
        <f>IF((O1311 - MAX($O$15:O1311)) &lt; 0, O1311 - MAX($O$15:O1311), 0)</f>
        <v>-4962.3499999999731</v>
      </c>
    </row>
    <row r="1312" spans="1:18" x14ac:dyDescent="0.25">
      <c r="A1312" s="2">
        <v>1298</v>
      </c>
      <c r="B1312" t="s">
        <v>1298</v>
      </c>
      <c r="C1312" s="8">
        <v>208.41</v>
      </c>
      <c r="D1312" s="8">
        <v>113.69</v>
      </c>
      <c r="E1312" s="17">
        <f t="shared" si="220"/>
        <v>0.60603184723188397</v>
      </c>
      <c r="F1312" s="2">
        <f>+IF(A1312&gt;$C$3,AVERAGE(INDEX($E$15:$E$2531,A1312-$C$3):E1311),"")</f>
        <v>0.59914214862326931</v>
      </c>
      <c r="G1312" s="2">
        <f>+IF(A1312&gt;$C$3,STDEVA(INDEX($E$15:$E$2531,A1312-$C$3):E1311),"")</f>
        <v>7.2535825077761863E-3</v>
      </c>
      <c r="H1312">
        <f t="shared" si="221"/>
        <v>0.94983390638054688</v>
      </c>
      <c r="I1312" s="2" t="str">
        <f t="shared" si="222"/>
        <v/>
      </c>
      <c r="J1312" t="str">
        <f t="shared" si="223"/>
        <v/>
      </c>
      <c r="K1312" t="str">
        <f t="shared" si="224"/>
        <v/>
      </c>
      <c r="L1312" s="37" t="str">
        <f t="shared" si="225"/>
        <v/>
      </c>
      <c r="M1312" t="str">
        <f t="shared" si="226"/>
        <v/>
      </c>
      <c r="N1312" s="39">
        <f t="shared" si="227"/>
        <v>0</v>
      </c>
      <c r="O1312" s="40">
        <f t="shared" si="230"/>
        <v>-3397.5999999999794</v>
      </c>
      <c r="P1312" s="39">
        <f t="shared" si="228"/>
        <v>0</v>
      </c>
      <c r="Q1312" s="39">
        <f t="shared" si="229"/>
        <v>0</v>
      </c>
      <c r="R1312" s="39">
        <f>IF((O1312 - MAX($O$15:O1312)) &lt; 0, O1312 - MAX($O$15:O1312), 0)</f>
        <v>-4962.3499999999731</v>
      </c>
    </row>
    <row r="1313" spans="1:18" x14ac:dyDescent="0.25">
      <c r="A1313" s="2">
        <v>1299</v>
      </c>
      <c r="B1313" t="s">
        <v>1299</v>
      </c>
      <c r="C1313" s="8">
        <v>209.66</v>
      </c>
      <c r="D1313" s="8">
        <v>113.89</v>
      </c>
      <c r="E1313" s="17">
        <f t="shared" si="220"/>
        <v>0.61025410073816677</v>
      </c>
      <c r="F1313" s="2">
        <f>+IF(A1313&gt;$C$3,AVERAGE(INDEX($E$15:$E$2531,A1313-$C$3):E1312),"")</f>
        <v>0.60047638816484905</v>
      </c>
      <c r="G1313" s="2">
        <f>+IF(A1313&gt;$C$3,STDEVA(INDEX($E$15:$E$2531,A1313-$C$3):E1312),"")</f>
        <v>7.2986579188047233E-3</v>
      </c>
      <c r="H1313">
        <f t="shared" si="221"/>
        <v>1.3396589732101027</v>
      </c>
      <c r="I1313" s="2" t="str">
        <f t="shared" si="222"/>
        <v/>
      </c>
      <c r="J1313" t="str">
        <f t="shared" si="223"/>
        <v/>
      </c>
      <c r="K1313" t="str">
        <f t="shared" si="224"/>
        <v/>
      </c>
      <c r="L1313" s="37" t="str">
        <f t="shared" si="225"/>
        <v/>
      </c>
      <c r="M1313" t="str">
        <f t="shared" si="226"/>
        <v/>
      </c>
      <c r="N1313" s="39">
        <f t="shared" si="227"/>
        <v>0</v>
      </c>
      <c r="O1313" s="40">
        <f t="shared" si="230"/>
        <v>-3397.5999999999794</v>
      </c>
      <c r="P1313" s="39">
        <f t="shared" si="228"/>
        <v>0</v>
      </c>
      <c r="Q1313" s="39">
        <f t="shared" si="229"/>
        <v>0</v>
      </c>
      <c r="R1313" s="39">
        <f>IF((O1313 - MAX($O$15:O1313)) &lt; 0, O1313 - MAX($O$15:O1313), 0)</f>
        <v>-4962.3499999999731</v>
      </c>
    </row>
    <row r="1314" spans="1:18" x14ac:dyDescent="0.25">
      <c r="A1314" s="2">
        <v>1300</v>
      </c>
      <c r="B1314" t="s">
        <v>1300</v>
      </c>
      <c r="C1314" s="8">
        <v>209.52600000000001</v>
      </c>
      <c r="D1314" s="8">
        <v>114.13</v>
      </c>
      <c r="E1314" s="17">
        <f t="shared" si="220"/>
        <v>0.60750968710822706</v>
      </c>
      <c r="F1314" s="2">
        <f>+IF(A1314&gt;$C$3,AVERAGE(INDEX($E$15:$E$2531,A1314-$C$3):E1313),"")</f>
        <v>0.60202582343879296</v>
      </c>
      <c r="G1314" s="2">
        <f>+IF(A1314&gt;$C$3,STDEVA(INDEX($E$15:$E$2531,A1314-$C$3):E1313),"")</f>
        <v>7.7684826290723404E-3</v>
      </c>
      <c r="H1314">
        <f t="shared" si="221"/>
        <v>0.70591181460734542</v>
      </c>
      <c r="I1314" s="2" t="str">
        <f t="shared" si="222"/>
        <v/>
      </c>
      <c r="J1314" t="str">
        <f t="shared" si="223"/>
        <v/>
      </c>
      <c r="K1314" t="str">
        <f t="shared" si="224"/>
        <v/>
      </c>
      <c r="L1314" s="37" t="str">
        <f t="shared" si="225"/>
        <v/>
      </c>
      <c r="M1314" t="str">
        <f t="shared" si="226"/>
        <v/>
      </c>
      <c r="N1314" s="39">
        <f t="shared" si="227"/>
        <v>0</v>
      </c>
      <c r="O1314" s="40">
        <f t="shared" si="230"/>
        <v>-3397.5999999999794</v>
      </c>
      <c r="P1314" s="39">
        <f t="shared" si="228"/>
        <v>0</v>
      </c>
      <c r="Q1314" s="39">
        <f t="shared" si="229"/>
        <v>0</v>
      </c>
      <c r="R1314" s="39">
        <f>IF((O1314 - MAX($O$15:O1314)) &lt; 0, O1314 - MAX($O$15:O1314), 0)</f>
        <v>-4962.3499999999731</v>
      </c>
    </row>
    <row r="1315" spans="1:18" x14ac:dyDescent="0.25">
      <c r="A1315" s="2">
        <v>1301</v>
      </c>
      <c r="B1315" t="s">
        <v>1301</v>
      </c>
      <c r="C1315" s="8">
        <v>212.65</v>
      </c>
      <c r="D1315" s="8">
        <v>116.79</v>
      </c>
      <c r="E1315" s="17">
        <f t="shared" si="220"/>
        <v>0.59927017140916838</v>
      </c>
      <c r="F1315" s="2">
        <f>+IF(A1315&gt;$C$3,AVERAGE(INDEX($E$15:$E$2531,A1315-$C$3):E1314),"")</f>
        <v>0.60393545919970115</v>
      </c>
      <c r="G1315" s="2">
        <f>+IF(A1315&gt;$C$3,STDEVA(INDEX($E$15:$E$2531,A1315-$C$3):E1314),"")</f>
        <v>6.5487601059739265E-3</v>
      </c>
      <c r="H1315">
        <f t="shared" si="221"/>
        <v>-0.7123925315689893</v>
      </c>
      <c r="I1315" s="2" t="str">
        <f t="shared" si="222"/>
        <v/>
      </c>
      <c r="J1315" t="str">
        <f t="shared" si="223"/>
        <v/>
      </c>
      <c r="K1315" t="str">
        <f t="shared" si="224"/>
        <v/>
      </c>
      <c r="L1315" s="37" t="str">
        <f t="shared" si="225"/>
        <v/>
      </c>
      <c r="M1315" t="str">
        <f t="shared" si="226"/>
        <v/>
      </c>
      <c r="N1315" s="39">
        <f t="shared" si="227"/>
        <v>0</v>
      </c>
      <c r="O1315" s="40">
        <f t="shared" si="230"/>
        <v>-3397.5999999999794</v>
      </c>
      <c r="P1315" s="39">
        <f t="shared" si="228"/>
        <v>0</v>
      </c>
      <c r="Q1315" s="39">
        <f t="shared" si="229"/>
        <v>0</v>
      </c>
      <c r="R1315" s="39">
        <f>IF((O1315 - MAX($O$15:O1315)) &lt; 0, O1315 - MAX($O$15:O1315), 0)</f>
        <v>-4962.3499999999731</v>
      </c>
    </row>
    <row r="1316" spans="1:18" x14ac:dyDescent="0.25">
      <c r="A1316" s="2">
        <v>1302</v>
      </c>
      <c r="B1316" t="s">
        <v>1302</v>
      </c>
      <c r="C1316" s="8">
        <v>213.4</v>
      </c>
      <c r="D1316" s="8">
        <v>118.14</v>
      </c>
      <c r="E1316" s="17">
        <f t="shared" si="220"/>
        <v>0.59129797698856379</v>
      </c>
      <c r="F1316" s="2">
        <f>+IF(A1316&gt;$C$3,AVERAGE(INDEX($E$15:$E$2531,A1316-$C$3):E1315),"")</f>
        <v>0.60491563371039525</v>
      </c>
      <c r="G1316" s="2">
        <f>+IF(A1316&gt;$C$3,STDEVA(INDEX($E$15:$E$2531,A1316-$C$3):E1315),"")</f>
        <v>4.6678816633659954E-3</v>
      </c>
      <c r="H1316">
        <f t="shared" si="221"/>
        <v>-2.9173097571654827</v>
      </c>
      <c r="I1316" s="2" t="str">
        <f t="shared" si="222"/>
        <v>Buy</v>
      </c>
      <c r="J1316">
        <f t="shared" si="223"/>
        <v>213.4</v>
      </c>
      <c r="K1316">
        <f t="shared" si="224"/>
        <v>118.14</v>
      </c>
      <c r="L1316" s="37" t="str">
        <f t="shared" si="225"/>
        <v/>
      </c>
      <c r="M1316" t="str">
        <f t="shared" si="226"/>
        <v>Long</v>
      </c>
      <c r="N1316" s="39">
        <f t="shared" si="227"/>
        <v>0</v>
      </c>
      <c r="O1316" s="40">
        <f t="shared" si="230"/>
        <v>-3397.5999999999794</v>
      </c>
      <c r="P1316" s="39">
        <f t="shared" si="228"/>
        <v>3.75</v>
      </c>
      <c r="Q1316" s="39">
        <f t="shared" si="229"/>
        <v>4144.25</v>
      </c>
      <c r="R1316" s="39">
        <f>IF((O1316 - MAX($O$15:O1316)) &lt; 0, O1316 - MAX($O$15:O1316), 0)</f>
        <v>-4962.3499999999731</v>
      </c>
    </row>
    <row r="1317" spans="1:18" x14ac:dyDescent="0.25">
      <c r="A1317" s="2">
        <v>1303</v>
      </c>
      <c r="B1317" t="s">
        <v>1303</v>
      </c>
      <c r="C1317" s="8">
        <v>214.95</v>
      </c>
      <c r="D1317" s="8">
        <v>119.72</v>
      </c>
      <c r="E1317" s="17">
        <f t="shared" si="220"/>
        <v>0.58524975995779238</v>
      </c>
      <c r="F1317" s="2">
        <f>+IF(A1317&gt;$C$3,AVERAGE(INDEX($E$15:$E$2531,A1317-$C$3):E1316),"")</f>
        <v>0.60308034556442813</v>
      </c>
      <c r="G1317" s="2">
        <f>+IF(A1317&gt;$C$3,STDEVA(INDEX($E$15:$E$2531,A1317-$C$3):E1316),"")</f>
        <v>6.3347193400114278E-3</v>
      </c>
      <c r="H1317">
        <f t="shared" si="221"/>
        <v>-2.8147396355848002</v>
      </c>
      <c r="I1317" s="2" t="str">
        <f t="shared" si="222"/>
        <v>Buy</v>
      </c>
      <c r="J1317">
        <f t="shared" si="223"/>
        <v>213.4</v>
      </c>
      <c r="K1317">
        <f t="shared" si="224"/>
        <v>118.14</v>
      </c>
      <c r="L1317" s="37">
        <f t="shared" si="225"/>
        <v>-7.5000000000038085</v>
      </c>
      <c r="M1317" t="str">
        <f t="shared" si="226"/>
        <v>Long</v>
      </c>
      <c r="N1317" s="39">
        <f t="shared" si="227"/>
        <v>0</v>
      </c>
      <c r="O1317" s="40">
        <f t="shared" si="230"/>
        <v>-3397.5999999999794</v>
      </c>
      <c r="P1317" s="39">
        <f t="shared" si="228"/>
        <v>0</v>
      </c>
      <c r="Q1317" s="39">
        <f t="shared" si="229"/>
        <v>0</v>
      </c>
      <c r="R1317" s="39">
        <f>IF((O1317 - MAX($O$15:O1317)) &lt; 0, O1317 - MAX($O$15:O1317), 0)</f>
        <v>-4962.3499999999731</v>
      </c>
    </row>
    <row r="1318" spans="1:18" x14ac:dyDescent="0.25">
      <c r="A1318" s="2">
        <v>1304</v>
      </c>
      <c r="B1318" t="s">
        <v>1304</v>
      </c>
      <c r="C1318" s="8">
        <v>214.92</v>
      </c>
      <c r="D1318" s="8">
        <v>119.25</v>
      </c>
      <c r="E1318" s="17">
        <f t="shared" si="220"/>
        <v>0.58904373609217009</v>
      </c>
      <c r="F1318" s="2">
        <f>+IF(A1318&gt;$C$3,AVERAGE(INDEX($E$15:$E$2531,A1318-$C$3):E1317),"")</f>
        <v>0.60029133205523921</v>
      </c>
      <c r="G1318" s="2">
        <f>+IF(A1318&gt;$C$3,STDEVA(INDEX($E$15:$E$2531,A1318-$C$3):E1317),"")</f>
        <v>8.0318979344868573E-3</v>
      </c>
      <c r="H1318">
        <f t="shared" si="221"/>
        <v>-1.4003658979249356</v>
      </c>
      <c r="I1318" s="2" t="str">
        <f t="shared" si="222"/>
        <v/>
      </c>
      <c r="J1318">
        <f t="shared" si="223"/>
        <v>213.4</v>
      </c>
      <c r="K1318">
        <f t="shared" si="224"/>
        <v>118.14</v>
      </c>
      <c r="L1318" s="37">
        <f t="shared" si="225"/>
        <v>102.49999999999557</v>
      </c>
      <c r="M1318" t="str">
        <f t="shared" si="226"/>
        <v>Long</v>
      </c>
      <c r="N1318" s="39">
        <f t="shared" si="227"/>
        <v>0</v>
      </c>
      <c r="O1318" s="40">
        <f t="shared" si="230"/>
        <v>-3397.5999999999794</v>
      </c>
      <c r="P1318" s="39">
        <f t="shared" si="228"/>
        <v>0</v>
      </c>
      <c r="Q1318" s="39">
        <f t="shared" si="229"/>
        <v>0</v>
      </c>
      <c r="R1318" s="39">
        <f>IF((O1318 - MAX($O$15:O1318)) &lt; 0, O1318 - MAX($O$15:O1318), 0)</f>
        <v>-4962.3499999999731</v>
      </c>
    </row>
    <row r="1319" spans="1:18" x14ac:dyDescent="0.25">
      <c r="A1319" s="2">
        <v>1305</v>
      </c>
      <c r="B1319" t="s">
        <v>1305</v>
      </c>
      <c r="C1319" s="8">
        <v>216.12</v>
      </c>
      <c r="D1319" s="8">
        <v>119.37</v>
      </c>
      <c r="E1319" s="17">
        <f t="shared" si="220"/>
        <v>0.5936058958689181</v>
      </c>
      <c r="F1319" s="2">
        <f>+IF(A1319&gt;$C$3,AVERAGE(INDEX($E$15:$E$2531,A1319-$C$3):E1318),"")</f>
        <v>0.5985462334830749</v>
      </c>
      <c r="G1319" s="2">
        <f>+IF(A1319&gt;$C$3,STDEVA(INDEX($E$15:$E$2531,A1319-$C$3):E1318),"")</f>
        <v>8.6263753167726935E-3</v>
      </c>
      <c r="H1319">
        <f t="shared" si="221"/>
        <v>-0.57270144559454217</v>
      </c>
      <c r="I1319" s="2" t="str">
        <f t="shared" si="222"/>
        <v/>
      </c>
      <c r="J1319">
        <f t="shared" si="223"/>
        <v>213.4</v>
      </c>
      <c r="K1319">
        <f t="shared" si="224"/>
        <v>118.14</v>
      </c>
      <c r="L1319" s="37">
        <f t="shared" si="225"/>
        <v>372.49999999999875</v>
      </c>
      <c r="M1319" t="str">
        <f t="shared" si="226"/>
        <v>Long</v>
      </c>
      <c r="N1319" s="39">
        <f t="shared" si="227"/>
        <v>0</v>
      </c>
      <c r="O1319" s="40">
        <f t="shared" si="230"/>
        <v>-3397.5999999999794</v>
      </c>
      <c r="P1319" s="39">
        <f t="shared" si="228"/>
        <v>0</v>
      </c>
      <c r="Q1319" s="39">
        <f t="shared" si="229"/>
        <v>0</v>
      </c>
      <c r="R1319" s="39">
        <f>IF((O1319 - MAX($O$15:O1319)) &lt; 0, O1319 - MAX($O$15:O1319), 0)</f>
        <v>-4962.3499999999731</v>
      </c>
    </row>
    <row r="1320" spans="1:18" x14ac:dyDescent="0.25">
      <c r="A1320" s="2">
        <v>1306</v>
      </c>
      <c r="B1320" t="s">
        <v>1306</v>
      </c>
      <c r="C1320" s="8">
        <v>215.83</v>
      </c>
      <c r="D1320" s="8">
        <v>119.7</v>
      </c>
      <c r="E1320" s="17">
        <f t="shared" si="220"/>
        <v>0.58950244820695163</v>
      </c>
      <c r="F1320" s="2">
        <f>+IF(A1320&gt;$C$3,AVERAGE(INDEX($E$15:$E$2531,A1320-$C$3):E1319),"")</f>
        <v>0.59785286632359846</v>
      </c>
      <c r="G1320" s="2">
        <f>+IF(A1320&gt;$C$3,STDEVA(INDEX($E$15:$E$2531,A1320-$C$3):E1319),"")</f>
        <v>8.7586029757308545E-3</v>
      </c>
      <c r="H1320">
        <f t="shared" si="221"/>
        <v>-0.9533961226219454</v>
      </c>
      <c r="I1320" s="2" t="str">
        <f t="shared" si="222"/>
        <v/>
      </c>
      <c r="J1320">
        <f t="shared" si="223"/>
        <v>213.4</v>
      </c>
      <c r="K1320">
        <f t="shared" si="224"/>
        <v>118.14</v>
      </c>
      <c r="L1320" s="37">
        <f t="shared" si="225"/>
        <v>217.50000000000114</v>
      </c>
      <c r="M1320" t="str">
        <f t="shared" si="226"/>
        <v>Long</v>
      </c>
      <c r="N1320" s="39">
        <f t="shared" si="227"/>
        <v>0</v>
      </c>
      <c r="O1320" s="40">
        <f t="shared" si="230"/>
        <v>-3397.5999999999794</v>
      </c>
      <c r="P1320" s="39">
        <f t="shared" si="228"/>
        <v>0</v>
      </c>
      <c r="Q1320" s="39">
        <f t="shared" si="229"/>
        <v>0</v>
      </c>
      <c r="R1320" s="39">
        <f>IF((O1320 - MAX($O$15:O1320)) &lt; 0, O1320 - MAX($O$15:O1320), 0)</f>
        <v>-4962.3499999999731</v>
      </c>
    </row>
    <row r="1321" spans="1:18" x14ac:dyDescent="0.25">
      <c r="A1321" s="2">
        <v>1307</v>
      </c>
      <c r="B1321" t="s">
        <v>1307</v>
      </c>
      <c r="C1321" s="8">
        <v>216.4092</v>
      </c>
      <c r="D1321" s="8">
        <v>119.9</v>
      </c>
      <c r="E1321" s="17">
        <f t="shared" si="220"/>
        <v>0.59051299789838541</v>
      </c>
      <c r="F1321" s="2">
        <f>+IF(A1321&gt;$C$3,AVERAGE(INDEX($E$15:$E$2531,A1321-$C$3):E1320),"")</f>
        <v>0.59686284706687132</v>
      </c>
      <c r="G1321" s="2">
        <f>+IF(A1321&gt;$C$3,STDEVA(INDEX($E$15:$E$2531,A1321-$C$3):E1320),"")</f>
        <v>9.1808218748334613E-3</v>
      </c>
      <c r="H1321">
        <f t="shared" si="221"/>
        <v>-0.69164278046741823</v>
      </c>
      <c r="I1321" s="2" t="str">
        <f t="shared" si="222"/>
        <v/>
      </c>
      <c r="J1321">
        <f t="shared" si="223"/>
        <v>213.4</v>
      </c>
      <c r="K1321">
        <f t="shared" si="224"/>
        <v>118.14</v>
      </c>
      <c r="L1321" s="37">
        <f t="shared" si="225"/>
        <v>312.29999999999688</v>
      </c>
      <c r="M1321" t="str">
        <f t="shared" si="226"/>
        <v>Long</v>
      </c>
      <c r="N1321" s="39">
        <f t="shared" si="227"/>
        <v>0</v>
      </c>
      <c r="O1321" s="40">
        <f t="shared" si="230"/>
        <v>-3397.5999999999794</v>
      </c>
      <c r="P1321" s="39">
        <f t="shared" si="228"/>
        <v>0</v>
      </c>
      <c r="Q1321" s="39">
        <f t="shared" si="229"/>
        <v>0</v>
      </c>
      <c r="R1321" s="39">
        <f>IF((O1321 - MAX($O$15:O1321)) &lt; 0, O1321 - MAX($O$15:O1321), 0)</f>
        <v>-4962.3499999999731</v>
      </c>
    </row>
    <row r="1322" spans="1:18" x14ac:dyDescent="0.25">
      <c r="A1322" s="2">
        <v>1308</v>
      </c>
      <c r="B1322" t="s">
        <v>1308</v>
      </c>
      <c r="C1322" s="8">
        <v>216.19</v>
      </c>
      <c r="D1322" s="8">
        <v>119.3</v>
      </c>
      <c r="E1322" s="17">
        <f t="shared" si="220"/>
        <v>0.59451632156250267</v>
      </c>
      <c r="F1322" s="2">
        <f>+IF(A1322&gt;$C$3,AVERAGE(INDEX($E$15:$E$2531,A1322-$C$3):E1321),"")</f>
        <v>0.59513853047426046</v>
      </c>
      <c r="G1322" s="2">
        <f>+IF(A1322&gt;$C$3,STDEVA(INDEX($E$15:$E$2531,A1322-$C$3):E1321),"")</f>
        <v>8.687566786879283E-3</v>
      </c>
      <c r="H1322">
        <f t="shared" si="221"/>
        <v>-7.1620619101024616E-2</v>
      </c>
      <c r="I1322" s="2" t="str">
        <f t="shared" si="222"/>
        <v/>
      </c>
      <c r="J1322" t="str">
        <f t="shared" si="223"/>
        <v/>
      </c>
      <c r="K1322" t="str">
        <f t="shared" si="224"/>
        <v/>
      </c>
      <c r="L1322" s="37">
        <f t="shared" si="225"/>
        <v>407.49999999999881</v>
      </c>
      <c r="M1322" t="str">
        <f t="shared" si="226"/>
        <v>TP</v>
      </c>
      <c r="N1322" s="39">
        <f t="shared" si="227"/>
        <v>407.49999999999881</v>
      </c>
      <c r="O1322" s="40">
        <f t="shared" si="230"/>
        <v>-2990.0999999999808</v>
      </c>
      <c r="P1322" s="39">
        <f t="shared" si="228"/>
        <v>3.75</v>
      </c>
      <c r="Q1322" s="39">
        <f t="shared" si="229"/>
        <v>0</v>
      </c>
      <c r="R1322" s="39">
        <f>IF((O1322 - MAX($O$15:O1322)) &lt; 0, O1322 - MAX($O$15:O1322), 0)</f>
        <v>-4554.849999999974</v>
      </c>
    </row>
    <row r="1323" spans="1:18" x14ac:dyDescent="0.25">
      <c r="A1323" s="2">
        <v>1309</v>
      </c>
      <c r="B1323" t="s">
        <v>1309</v>
      </c>
      <c r="C1323" s="8">
        <v>217.08500000000001</v>
      </c>
      <c r="D1323" s="8">
        <v>120.08</v>
      </c>
      <c r="E1323" s="17">
        <f t="shared" si="220"/>
        <v>0.59213079458797457</v>
      </c>
      <c r="F1323" s="2">
        <f>+IF(A1323&gt;$C$3,AVERAGE(INDEX($E$15:$E$2531,A1323-$C$3):E1322),"")</f>
        <v>0.59338988834363116</v>
      </c>
      <c r="G1323" s="2">
        <f>+IF(A1323&gt;$C$3,STDEVA(INDEX($E$15:$E$2531,A1323-$C$3):E1322),"")</f>
        <v>6.5971345032291955E-3</v>
      </c>
      <c r="H1323">
        <f t="shared" si="221"/>
        <v>-0.190854643791221</v>
      </c>
      <c r="I1323" s="2" t="str">
        <f t="shared" si="222"/>
        <v/>
      </c>
      <c r="J1323" t="str">
        <f t="shared" si="223"/>
        <v/>
      </c>
      <c r="K1323" t="str">
        <f t="shared" si="224"/>
        <v/>
      </c>
      <c r="L1323" s="37" t="str">
        <f t="shared" si="225"/>
        <v/>
      </c>
      <c r="M1323" t="str">
        <f t="shared" si="226"/>
        <v/>
      </c>
      <c r="N1323" s="39">
        <f t="shared" si="227"/>
        <v>0</v>
      </c>
      <c r="O1323" s="40">
        <f t="shared" si="230"/>
        <v>-2990.0999999999808</v>
      </c>
      <c r="P1323" s="39">
        <f t="shared" si="228"/>
        <v>0</v>
      </c>
      <c r="Q1323" s="39">
        <f t="shared" si="229"/>
        <v>0</v>
      </c>
      <c r="R1323" s="39">
        <f>IF((O1323 - MAX($O$15:O1323)) &lt; 0, O1323 - MAX($O$15:O1323), 0)</f>
        <v>-4554.849999999974</v>
      </c>
    </row>
    <row r="1324" spans="1:18" x14ac:dyDescent="0.25">
      <c r="A1324" s="2">
        <v>1310</v>
      </c>
      <c r="B1324" t="s">
        <v>1310</v>
      </c>
      <c r="C1324" s="8">
        <v>216.26499999999999</v>
      </c>
      <c r="D1324" s="8">
        <v>119.51</v>
      </c>
      <c r="E1324" s="17">
        <f t="shared" si="220"/>
        <v>0.5931044576894664</v>
      </c>
      <c r="F1324" s="2">
        <f>+IF(A1324&gt;$C$3,AVERAGE(INDEX($E$15:$E$2531,A1324-$C$3):E1323),"")</f>
        <v>0.59168112250804739</v>
      </c>
      <c r="G1324" s="2">
        <f>+IF(A1324&gt;$C$3,STDEVA(INDEX($E$15:$E$2531,A1324-$C$3):E1323),"")</f>
        <v>3.9388314103726181E-3</v>
      </c>
      <c r="H1324">
        <f t="shared" si="221"/>
        <v>0.36135976210374726</v>
      </c>
      <c r="I1324" s="2" t="str">
        <f t="shared" si="222"/>
        <v/>
      </c>
      <c r="J1324" t="str">
        <f t="shared" si="223"/>
        <v/>
      </c>
      <c r="K1324" t="str">
        <f t="shared" si="224"/>
        <v/>
      </c>
      <c r="L1324" s="37" t="str">
        <f t="shared" si="225"/>
        <v/>
      </c>
      <c r="M1324" t="str">
        <f t="shared" si="226"/>
        <v/>
      </c>
      <c r="N1324" s="39">
        <f t="shared" si="227"/>
        <v>0</v>
      </c>
      <c r="O1324" s="40">
        <f t="shared" si="230"/>
        <v>-2990.0999999999808</v>
      </c>
      <c r="P1324" s="39">
        <f t="shared" si="228"/>
        <v>0</v>
      </c>
      <c r="Q1324" s="39">
        <f t="shared" si="229"/>
        <v>0</v>
      </c>
      <c r="R1324" s="39">
        <f>IF((O1324 - MAX($O$15:O1324)) &lt; 0, O1324 - MAX($O$15:O1324), 0)</f>
        <v>-4554.849999999974</v>
      </c>
    </row>
    <row r="1325" spans="1:18" x14ac:dyDescent="0.25">
      <c r="A1325" s="2">
        <v>1311</v>
      </c>
      <c r="B1325" t="s">
        <v>1311</v>
      </c>
      <c r="C1325" s="8">
        <v>217.24</v>
      </c>
      <c r="D1325" s="8">
        <v>120.4</v>
      </c>
      <c r="E1325" s="17">
        <f t="shared" si="220"/>
        <v>0.59018320029192384</v>
      </c>
      <c r="F1325" s="2">
        <f>+IF(A1325&gt;$C$3,AVERAGE(INDEX($E$15:$E$2531,A1325-$C$3):E1324),"")</f>
        <v>0.5909960432058583</v>
      </c>
      <c r="G1325" s="2">
        <f>+IF(A1325&gt;$C$3,STDEVA(INDEX($E$15:$E$2531,A1325-$C$3):E1324),"")</f>
        <v>2.8355634360117113E-3</v>
      </c>
      <c r="H1325">
        <f t="shared" si="221"/>
        <v>-0.28666010557596527</v>
      </c>
      <c r="I1325" s="2" t="str">
        <f t="shared" si="222"/>
        <v/>
      </c>
      <c r="J1325" t="str">
        <f t="shared" si="223"/>
        <v/>
      </c>
      <c r="K1325" t="str">
        <f t="shared" si="224"/>
        <v/>
      </c>
      <c r="L1325" s="37" t="str">
        <f t="shared" si="225"/>
        <v/>
      </c>
      <c r="M1325" t="str">
        <f t="shared" si="226"/>
        <v/>
      </c>
      <c r="N1325" s="39">
        <f t="shared" si="227"/>
        <v>0</v>
      </c>
      <c r="O1325" s="40">
        <f t="shared" si="230"/>
        <v>-2990.0999999999808</v>
      </c>
      <c r="P1325" s="39">
        <f t="shared" si="228"/>
        <v>0</v>
      </c>
      <c r="Q1325" s="39">
        <f t="shared" si="229"/>
        <v>0</v>
      </c>
      <c r="R1325" s="39">
        <f>IF((O1325 - MAX($O$15:O1325)) &lt; 0, O1325 - MAX($O$15:O1325), 0)</f>
        <v>-4554.849999999974</v>
      </c>
    </row>
    <row r="1326" spans="1:18" x14ac:dyDescent="0.25">
      <c r="A1326" s="2">
        <v>1312</v>
      </c>
      <c r="B1326" t="s">
        <v>1312</v>
      </c>
      <c r="C1326" s="8">
        <v>216.65</v>
      </c>
      <c r="D1326" s="8">
        <v>120.22</v>
      </c>
      <c r="E1326" s="17">
        <f t="shared" si="220"/>
        <v>0.58895975057490246</v>
      </c>
      <c r="F1326" s="2">
        <f>+IF(A1326&gt;$C$3,AVERAGE(INDEX($E$15:$E$2531,A1326-$C$3):E1325),"")</f>
        <v>0.59087217912845391</v>
      </c>
      <c r="G1326" s="2">
        <f>+IF(A1326&gt;$C$3,STDEVA(INDEX($E$15:$E$2531,A1326-$C$3):E1325),"")</f>
        <v>2.8450577499350908E-3</v>
      </c>
      <c r="H1326">
        <f t="shared" si="221"/>
        <v>-0.67219322827281103</v>
      </c>
      <c r="I1326" s="2" t="str">
        <f t="shared" si="222"/>
        <v/>
      </c>
      <c r="J1326" t="str">
        <f t="shared" si="223"/>
        <v/>
      </c>
      <c r="K1326" t="str">
        <f t="shared" si="224"/>
        <v/>
      </c>
      <c r="L1326" s="37" t="str">
        <f t="shared" si="225"/>
        <v/>
      </c>
      <c r="M1326" t="str">
        <f t="shared" si="226"/>
        <v/>
      </c>
      <c r="N1326" s="39">
        <f t="shared" si="227"/>
        <v>0</v>
      </c>
      <c r="O1326" s="40">
        <f t="shared" si="230"/>
        <v>-2990.0999999999808</v>
      </c>
      <c r="P1326" s="39">
        <f t="shared" si="228"/>
        <v>0</v>
      </c>
      <c r="Q1326" s="39">
        <f t="shared" si="229"/>
        <v>0</v>
      </c>
      <c r="R1326" s="39">
        <f>IF((O1326 - MAX($O$15:O1326)) &lt; 0, O1326 - MAX($O$15:O1326), 0)</f>
        <v>-4554.849999999974</v>
      </c>
    </row>
    <row r="1327" spans="1:18" x14ac:dyDescent="0.25">
      <c r="A1327" s="2">
        <v>1313</v>
      </c>
      <c r="B1327" t="s">
        <v>1313</v>
      </c>
      <c r="C1327" s="8">
        <v>216.75</v>
      </c>
      <c r="D1327" s="8">
        <v>120.8</v>
      </c>
      <c r="E1327" s="17">
        <f t="shared" si="220"/>
        <v>0.58460833015993674</v>
      </c>
      <c r="F1327" s="2">
        <f>+IF(A1327&gt;$C$3,AVERAGE(INDEX($E$15:$E$2531,A1327-$C$3):E1326),"")</f>
        <v>0.59128440030813278</v>
      </c>
      <c r="G1327" s="2">
        <f>+IF(A1327&gt;$C$3,STDEVA(INDEX($E$15:$E$2531,A1327-$C$3):E1326),"")</f>
        <v>2.09974039278549E-3</v>
      </c>
      <c r="H1327">
        <f t="shared" si="221"/>
        <v>-3.1794740774309016</v>
      </c>
      <c r="I1327" s="2" t="str">
        <f t="shared" si="222"/>
        <v>Buy</v>
      </c>
      <c r="J1327">
        <f t="shared" si="223"/>
        <v>216.75</v>
      </c>
      <c r="K1327">
        <f t="shared" si="224"/>
        <v>120.8</v>
      </c>
      <c r="L1327" s="37" t="str">
        <f t="shared" si="225"/>
        <v/>
      </c>
      <c r="M1327" t="str">
        <f t="shared" si="226"/>
        <v>Long</v>
      </c>
      <c r="N1327" s="39">
        <f t="shared" si="227"/>
        <v>0</v>
      </c>
      <c r="O1327" s="40">
        <f t="shared" si="230"/>
        <v>-2990.0999999999808</v>
      </c>
      <c r="P1327" s="39">
        <f t="shared" si="228"/>
        <v>3.75</v>
      </c>
      <c r="Q1327" s="39">
        <f t="shared" si="229"/>
        <v>4219.375</v>
      </c>
      <c r="R1327" s="39">
        <f>IF((O1327 - MAX($O$15:O1327)) &lt; 0, O1327 - MAX($O$15:O1327), 0)</f>
        <v>-4554.849999999974</v>
      </c>
    </row>
    <row r="1328" spans="1:18" x14ac:dyDescent="0.25">
      <c r="A1328" s="2">
        <v>1314</v>
      </c>
      <c r="B1328" t="s">
        <v>1314</v>
      </c>
      <c r="C1328" s="8">
        <v>216.52</v>
      </c>
      <c r="D1328" s="8">
        <v>121.14</v>
      </c>
      <c r="E1328" s="17">
        <f t="shared" si="220"/>
        <v>0.58073602037597605</v>
      </c>
      <c r="F1328" s="2">
        <f>+IF(A1328&gt;$C$3,AVERAGE(INDEX($E$15:$E$2531,A1328-$C$3):E1327),"")</f>
        <v>0.59079157742677368</v>
      </c>
      <c r="G1328" s="2">
        <f>+IF(A1328&gt;$C$3,STDEVA(INDEX($E$15:$E$2531,A1328-$C$3):E1327),"")</f>
        <v>3.0131948306609973E-3</v>
      </c>
      <c r="H1328">
        <f t="shared" si="221"/>
        <v>-3.3371745326510376</v>
      </c>
      <c r="I1328" s="2" t="str">
        <f t="shared" si="222"/>
        <v>Buy</v>
      </c>
      <c r="J1328">
        <f t="shared" si="223"/>
        <v>216.75</v>
      </c>
      <c r="K1328">
        <f t="shared" si="224"/>
        <v>120.8</v>
      </c>
      <c r="L1328" s="37">
        <f t="shared" si="225"/>
        <v>-142.49999999999829</v>
      </c>
      <c r="M1328" t="str">
        <f t="shared" si="226"/>
        <v>Long</v>
      </c>
      <c r="N1328" s="39">
        <f t="shared" si="227"/>
        <v>0</v>
      </c>
      <c r="O1328" s="40">
        <f t="shared" si="230"/>
        <v>-2990.0999999999808</v>
      </c>
      <c r="P1328" s="39">
        <f t="shared" si="228"/>
        <v>0</v>
      </c>
      <c r="Q1328" s="39">
        <f t="shared" si="229"/>
        <v>0</v>
      </c>
      <c r="R1328" s="39">
        <f>IF((O1328 - MAX($O$15:O1328)) &lt; 0, O1328 - MAX($O$15:O1328), 0)</f>
        <v>-4554.849999999974</v>
      </c>
    </row>
    <row r="1329" spans="1:18" x14ac:dyDescent="0.25">
      <c r="A1329" s="2">
        <v>1315</v>
      </c>
      <c r="B1329" t="s">
        <v>1315</v>
      </c>
      <c r="C1329" s="8">
        <v>216.77</v>
      </c>
      <c r="D1329" s="8">
        <v>120.83</v>
      </c>
      <c r="E1329" s="17">
        <f t="shared" si="220"/>
        <v>0.58445228456761544</v>
      </c>
      <c r="F1329" s="2">
        <f>+IF(A1329&gt;$C$3,AVERAGE(INDEX($E$15:$E$2531,A1329-$C$3):E1328),"")</f>
        <v>0.58936159126089116</v>
      </c>
      <c r="G1329" s="2">
        <f>+IF(A1329&gt;$C$3,STDEVA(INDEX($E$15:$E$2531,A1329-$C$3):E1328),"")</f>
        <v>4.2927968752418371E-3</v>
      </c>
      <c r="H1329">
        <f t="shared" si="221"/>
        <v>-1.1436149521980699</v>
      </c>
      <c r="I1329" s="2" t="str">
        <f t="shared" si="222"/>
        <v/>
      </c>
      <c r="J1329">
        <f t="shared" si="223"/>
        <v>216.75</v>
      </c>
      <c r="K1329">
        <f t="shared" si="224"/>
        <v>120.8</v>
      </c>
      <c r="L1329" s="37">
        <f t="shared" si="225"/>
        <v>-2.4999999999977263</v>
      </c>
      <c r="M1329" t="str">
        <f t="shared" si="226"/>
        <v>Long</v>
      </c>
      <c r="N1329" s="39">
        <f t="shared" si="227"/>
        <v>0</v>
      </c>
      <c r="O1329" s="40">
        <f t="shared" si="230"/>
        <v>-2990.0999999999808</v>
      </c>
      <c r="P1329" s="39">
        <f t="shared" si="228"/>
        <v>0</v>
      </c>
      <c r="Q1329" s="39">
        <f t="shared" si="229"/>
        <v>0</v>
      </c>
      <c r="R1329" s="39">
        <f>IF((O1329 - MAX($O$15:O1329)) &lt; 0, O1329 - MAX($O$15:O1329), 0)</f>
        <v>-4554.849999999974</v>
      </c>
    </row>
    <row r="1330" spans="1:18" x14ac:dyDescent="0.25">
      <c r="A1330" s="2">
        <v>1316</v>
      </c>
      <c r="B1330" t="s">
        <v>1316</v>
      </c>
      <c r="C1330" s="8">
        <v>217.12</v>
      </c>
      <c r="D1330" s="8">
        <v>121.07</v>
      </c>
      <c r="E1330" s="17">
        <f t="shared" si="220"/>
        <v>0.58408130536691016</v>
      </c>
      <c r="F1330" s="2">
        <f>+IF(A1330&gt;$C$3,AVERAGE(INDEX($E$15:$E$2531,A1330-$C$3):E1329),"")</f>
        <v>0.58880046196763169</v>
      </c>
      <c r="G1330" s="2">
        <f>+IF(A1330&gt;$C$3,STDEVA(INDEX($E$15:$E$2531,A1330-$C$3):E1329),"")</f>
        <v>4.5917384626126389E-3</v>
      </c>
      <c r="H1330">
        <f t="shared" si="221"/>
        <v>-1.0277494328447427</v>
      </c>
      <c r="I1330" s="2" t="str">
        <f t="shared" si="222"/>
        <v/>
      </c>
      <c r="J1330">
        <f t="shared" si="223"/>
        <v>216.75</v>
      </c>
      <c r="K1330">
        <f t="shared" si="224"/>
        <v>120.8</v>
      </c>
      <c r="L1330" s="37">
        <f t="shared" si="225"/>
        <v>25.000000000002132</v>
      </c>
      <c r="M1330" t="str">
        <f t="shared" si="226"/>
        <v>Long</v>
      </c>
      <c r="N1330" s="39">
        <f t="shared" si="227"/>
        <v>0</v>
      </c>
      <c r="O1330" s="40">
        <f t="shared" si="230"/>
        <v>-2990.0999999999808</v>
      </c>
      <c r="P1330" s="39">
        <f t="shared" si="228"/>
        <v>0</v>
      </c>
      <c r="Q1330" s="39">
        <f t="shared" si="229"/>
        <v>0</v>
      </c>
      <c r="R1330" s="39">
        <f>IF((O1330 - MAX($O$15:O1330)) &lt; 0, O1330 - MAX($O$15:O1330), 0)</f>
        <v>-4554.849999999974</v>
      </c>
    </row>
    <row r="1331" spans="1:18" x14ac:dyDescent="0.25">
      <c r="A1331" s="2">
        <v>1317</v>
      </c>
      <c r="B1331" t="s">
        <v>1317</v>
      </c>
      <c r="C1331" s="8">
        <v>216.94</v>
      </c>
      <c r="D1331" s="8">
        <v>121.17</v>
      </c>
      <c r="E1331" s="17">
        <f t="shared" si="220"/>
        <v>0.58242629936864032</v>
      </c>
      <c r="F1331" s="2">
        <f>+IF(A1331&gt;$C$3,AVERAGE(INDEX($E$15:$E$2531,A1331-$C$3):E1330),"")</f>
        <v>0.58808582946413435</v>
      </c>
      <c r="G1331" s="2">
        <f>+IF(A1331&gt;$C$3,STDEVA(INDEX($E$15:$E$2531,A1331-$C$3):E1330),"")</f>
        <v>4.7881867659481268E-3</v>
      </c>
      <c r="H1331">
        <f t="shared" si="221"/>
        <v>-1.181977723956505</v>
      </c>
      <c r="I1331" s="2" t="str">
        <f t="shared" si="222"/>
        <v/>
      </c>
      <c r="J1331">
        <f t="shared" si="223"/>
        <v>216.75</v>
      </c>
      <c r="K1331">
        <f t="shared" si="224"/>
        <v>120.8</v>
      </c>
      <c r="L1331" s="37">
        <f t="shared" si="225"/>
        <v>-45.000000000001705</v>
      </c>
      <c r="M1331" t="str">
        <f t="shared" si="226"/>
        <v>Long</v>
      </c>
      <c r="N1331" s="39">
        <f t="shared" si="227"/>
        <v>0</v>
      </c>
      <c r="O1331" s="40">
        <f t="shared" si="230"/>
        <v>-2990.0999999999808</v>
      </c>
      <c r="P1331" s="39">
        <f t="shared" si="228"/>
        <v>0</v>
      </c>
      <c r="Q1331" s="39">
        <f t="shared" si="229"/>
        <v>0</v>
      </c>
      <c r="R1331" s="39">
        <f>IF((O1331 - MAX($O$15:O1331)) &lt; 0, O1331 - MAX($O$15:O1331), 0)</f>
        <v>-4554.849999999974</v>
      </c>
    </row>
    <row r="1332" spans="1:18" x14ac:dyDescent="0.25">
      <c r="A1332" s="2">
        <v>1318</v>
      </c>
      <c r="B1332" t="s">
        <v>1318</v>
      </c>
      <c r="C1332" s="8">
        <v>215.54920000000001</v>
      </c>
      <c r="D1332" s="8">
        <v>119.48</v>
      </c>
      <c r="E1332" s="17">
        <f t="shared" si="220"/>
        <v>0.5900401964024854</v>
      </c>
      <c r="F1332" s="2">
        <f>+IF(A1332&gt;$C$3,AVERAGE(INDEX($E$15:$E$2531,A1332-$C$3):E1331),"")</f>
        <v>0.58674249366481612</v>
      </c>
      <c r="G1332" s="2">
        <f>+IF(A1332&gt;$C$3,STDEVA(INDEX($E$15:$E$2531,A1332-$C$3):E1331),"")</f>
        <v>4.4420146427587397E-3</v>
      </c>
      <c r="H1332">
        <f t="shared" si="221"/>
        <v>0.74238898402667453</v>
      </c>
      <c r="I1332" s="2" t="str">
        <f t="shared" si="222"/>
        <v/>
      </c>
      <c r="J1332">
        <f t="shared" si="223"/>
        <v>216.75</v>
      </c>
      <c r="K1332">
        <f t="shared" si="224"/>
        <v>120.8</v>
      </c>
      <c r="L1332" s="37">
        <f t="shared" si="225"/>
        <v>29.800000000001603</v>
      </c>
      <c r="M1332" t="str">
        <f t="shared" si="226"/>
        <v>Long</v>
      </c>
      <c r="N1332" s="39">
        <f t="shared" si="227"/>
        <v>0</v>
      </c>
      <c r="O1332" s="40">
        <f t="shared" si="230"/>
        <v>-2990.0999999999808</v>
      </c>
      <c r="P1332" s="39">
        <f t="shared" si="228"/>
        <v>0</v>
      </c>
      <c r="Q1332" s="39">
        <f t="shared" si="229"/>
        <v>0</v>
      </c>
      <c r="R1332" s="39">
        <f>IF((O1332 - MAX($O$15:O1332)) &lt; 0, O1332 - MAX($O$15:O1332), 0)</f>
        <v>-4554.849999999974</v>
      </c>
    </row>
    <row r="1333" spans="1:18" x14ac:dyDescent="0.25">
      <c r="A1333" s="2">
        <v>1319</v>
      </c>
      <c r="B1333" t="s">
        <v>1319</v>
      </c>
      <c r="C1333" s="8">
        <v>216.18</v>
      </c>
      <c r="D1333" s="8">
        <v>120.45</v>
      </c>
      <c r="E1333" s="17">
        <f t="shared" si="220"/>
        <v>0.58487666492717649</v>
      </c>
      <c r="F1333" s="2">
        <f>+IF(A1333&gt;$C$3,AVERAGE(INDEX($E$15:$E$2531,A1333-$C$3):E1332),"")</f>
        <v>0.58651020497753958</v>
      </c>
      <c r="G1333" s="2">
        <f>+IF(A1333&gt;$C$3,STDEVA(INDEX($E$15:$E$2531,A1333-$C$3):E1332),"")</f>
        <v>4.1714414009316964E-3</v>
      </c>
      <c r="H1333">
        <f t="shared" si="221"/>
        <v>-0.39160086247363762</v>
      </c>
      <c r="I1333" s="2" t="str">
        <f t="shared" si="222"/>
        <v/>
      </c>
      <c r="J1333">
        <f t="shared" si="223"/>
        <v>216.75</v>
      </c>
      <c r="K1333">
        <f t="shared" si="224"/>
        <v>120.8</v>
      </c>
      <c r="L1333" s="37">
        <f t="shared" si="225"/>
        <v>-54.999999999999716</v>
      </c>
      <c r="M1333" t="str">
        <f t="shared" si="226"/>
        <v>Long</v>
      </c>
      <c r="N1333" s="39">
        <f t="shared" si="227"/>
        <v>0</v>
      </c>
      <c r="O1333" s="40">
        <f t="shared" si="230"/>
        <v>-2990.0999999999808</v>
      </c>
      <c r="P1333" s="39">
        <f t="shared" si="228"/>
        <v>0</v>
      </c>
      <c r="Q1333" s="39">
        <f t="shared" si="229"/>
        <v>0</v>
      </c>
      <c r="R1333" s="39">
        <f>IF((O1333 - MAX($O$15:O1333)) &lt; 0, O1333 - MAX($O$15:O1333), 0)</f>
        <v>-4554.849999999974</v>
      </c>
    </row>
    <row r="1334" spans="1:18" x14ac:dyDescent="0.25">
      <c r="A1334" s="2">
        <v>1320</v>
      </c>
      <c r="B1334" t="s">
        <v>1320</v>
      </c>
      <c r="C1334" s="8">
        <v>216.40969999999999</v>
      </c>
      <c r="D1334" s="8">
        <v>120.56</v>
      </c>
      <c r="E1334" s="17">
        <f t="shared" si="220"/>
        <v>0.58502581604876358</v>
      </c>
      <c r="F1334" s="2">
        <f>+IF(A1334&gt;$C$3,AVERAGE(INDEX($E$15:$E$2531,A1334-$C$3):E1333),"")</f>
        <v>0.58559600578172977</v>
      </c>
      <c r="G1334" s="2">
        <f>+IF(A1334&gt;$C$3,STDEVA(INDEX($E$15:$E$2531,A1334-$C$3):E1333),"")</f>
        <v>3.3702713101482337E-3</v>
      </c>
      <c r="H1334">
        <f t="shared" si="221"/>
        <v>-0.16918214603355122</v>
      </c>
      <c r="I1334" s="2" t="str">
        <f t="shared" si="222"/>
        <v/>
      </c>
      <c r="J1334">
        <f t="shared" si="223"/>
        <v>216.75</v>
      </c>
      <c r="K1334">
        <f t="shared" si="224"/>
        <v>120.8</v>
      </c>
      <c r="L1334" s="37">
        <f t="shared" si="225"/>
        <v>-25.075000000004621</v>
      </c>
      <c r="M1334" t="str">
        <f t="shared" si="226"/>
        <v>Long</v>
      </c>
      <c r="N1334" s="39">
        <f t="shared" si="227"/>
        <v>0</v>
      </c>
      <c r="O1334" s="40">
        <f t="shared" si="230"/>
        <v>-2990.0999999999808</v>
      </c>
      <c r="P1334" s="39">
        <f t="shared" si="228"/>
        <v>0</v>
      </c>
      <c r="Q1334" s="39">
        <f t="shared" si="229"/>
        <v>0</v>
      </c>
      <c r="R1334" s="39">
        <f>IF((O1334 - MAX($O$15:O1334)) &lt; 0, O1334 - MAX($O$15:O1334), 0)</f>
        <v>-4554.849999999974</v>
      </c>
    </row>
    <row r="1335" spans="1:18" x14ac:dyDescent="0.25">
      <c r="A1335" s="2">
        <v>1321</v>
      </c>
      <c r="B1335" t="s">
        <v>1321</v>
      </c>
      <c r="C1335" s="8">
        <v>218.18</v>
      </c>
      <c r="D1335" s="8">
        <v>122.3</v>
      </c>
      <c r="E1335" s="17">
        <f t="shared" si="220"/>
        <v>0.57884336747648402</v>
      </c>
      <c r="F1335" s="2">
        <f>+IF(A1335&gt;$C$3,AVERAGE(INDEX($E$15:$E$2531,A1335-$C$3):E1334),"")</f>
        <v>0.58502296308804524</v>
      </c>
      <c r="G1335" s="2">
        <f>+IF(A1335&gt;$C$3,STDEVA(INDEX($E$15:$E$2531,A1335-$C$3):E1334),"")</f>
        <v>2.898214776595763E-3</v>
      </c>
      <c r="H1335">
        <f t="shared" si="221"/>
        <v>-2.1322076132741854</v>
      </c>
      <c r="I1335" s="2" t="str">
        <f t="shared" si="222"/>
        <v>Buy</v>
      </c>
      <c r="J1335">
        <f t="shared" si="223"/>
        <v>216.75</v>
      </c>
      <c r="K1335">
        <f t="shared" si="224"/>
        <v>120.8</v>
      </c>
      <c r="L1335" s="37">
        <f t="shared" si="225"/>
        <v>-17.499999999998295</v>
      </c>
      <c r="M1335" t="str">
        <f t="shared" si="226"/>
        <v>Long</v>
      </c>
      <c r="N1335" s="39">
        <f t="shared" si="227"/>
        <v>0</v>
      </c>
      <c r="O1335" s="40">
        <f t="shared" si="230"/>
        <v>-2990.0999999999808</v>
      </c>
      <c r="P1335" s="39">
        <f t="shared" si="228"/>
        <v>0</v>
      </c>
      <c r="Q1335" s="39">
        <f t="shared" si="229"/>
        <v>0</v>
      </c>
      <c r="R1335" s="39">
        <f>IF((O1335 - MAX($O$15:O1335)) &lt; 0, O1335 - MAX($O$15:O1335), 0)</f>
        <v>-4554.849999999974</v>
      </c>
    </row>
    <row r="1336" spans="1:18" x14ac:dyDescent="0.25">
      <c r="A1336" s="2">
        <v>1322</v>
      </c>
      <c r="B1336" t="s">
        <v>1322</v>
      </c>
      <c r="C1336" s="8">
        <v>218.05</v>
      </c>
      <c r="D1336" s="8">
        <v>122.24</v>
      </c>
      <c r="E1336" s="17">
        <f t="shared" si="220"/>
        <v>0.57873806887056523</v>
      </c>
      <c r="F1336" s="2">
        <f>+IF(A1336&gt;$C$3,AVERAGE(INDEX($E$15:$E$2531,A1336-$C$3):E1335),"")</f>
        <v>0.58389892052155423</v>
      </c>
      <c r="G1336" s="2">
        <f>+IF(A1336&gt;$C$3,STDEVA(INDEX($E$15:$E$2531,A1336-$C$3):E1335),"")</f>
        <v>3.1327913295179422E-3</v>
      </c>
      <c r="H1336">
        <f t="shared" si="221"/>
        <v>-1.6473652752936889</v>
      </c>
      <c r="I1336" s="2" t="str">
        <f t="shared" si="222"/>
        <v/>
      </c>
      <c r="J1336">
        <f t="shared" si="223"/>
        <v>216.75</v>
      </c>
      <c r="K1336">
        <f t="shared" si="224"/>
        <v>120.8</v>
      </c>
      <c r="L1336" s="37">
        <f t="shared" si="225"/>
        <v>-34.999999999996589</v>
      </c>
      <c r="M1336" t="str">
        <f t="shared" si="226"/>
        <v>Long</v>
      </c>
      <c r="N1336" s="39">
        <f t="shared" si="227"/>
        <v>0</v>
      </c>
      <c r="O1336" s="40">
        <f t="shared" si="230"/>
        <v>-2990.0999999999808</v>
      </c>
      <c r="P1336" s="39">
        <f t="shared" si="228"/>
        <v>0</v>
      </c>
      <c r="Q1336" s="39">
        <f t="shared" si="229"/>
        <v>0</v>
      </c>
      <c r="R1336" s="39">
        <f>IF((O1336 - MAX($O$15:O1336)) &lt; 0, O1336 - MAX($O$15:O1336), 0)</f>
        <v>-4554.849999999974</v>
      </c>
    </row>
    <row r="1337" spans="1:18" x14ac:dyDescent="0.25">
      <c r="A1337" s="2">
        <v>1323</v>
      </c>
      <c r="B1337" t="s">
        <v>1323</v>
      </c>
      <c r="C1337" s="8">
        <v>218.18</v>
      </c>
      <c r="D1337" s="8">
        <v>122.37</v>
      </c>
      <c r="E1337" s="17">
        <f t="shared" si="220"/>
        <v>0.57827116817203394</v>
      </c>
      <c r="F1337" s="2">
        <f>+IF(A1337&gt;$C$3,AVERAGE(INDEX($E$15:$E$2531,A1337-$C$3):E1336),"")</f>
        <v>0.58324666926717961</v>
      </c>
      <c r="G1337" s="2">
        <f>+IF(A1337&gt;$C$3,STDEVA(INDEX($E$15:$E$2531,A1337-$C$3):E1336),"")</f>
        <v>3.5499523685785057E-3</v>
      </c>
      <c r="H1337">
        <f t="shared" si="221"/>
        <v>-1.401568409532769</v>
      </c>
      <c r="I1337" s="2" t="str">
        <f t="shared" si="222"/>
        <v/>
      </c>
      <c r="J1337">
        <f t="shared" si="223"/>
        <v>216.75</v>
      </c>
      <c r="K1337">
        <f t="shared" si="224"/>
        <v>120.8</v>
      </c>
      <c r="L1337" s="37">
        <f t="shared" si="225"/>
        <v>-35.000000000000114</v>
      </c>
      <c r="M1337" t="str">
        <f t="shared" si="226"/>
        <v>Long</v>
      </c>
      <c r="N1337" s="39">
        <f t="shared" si="227"/>
        <v>0</v>
      </c>
      <c r="O1337" s="40">
        <f t="shared" si="230"/>
        <v>-2990.0999999999808</v>
      </c>
      <c r="P1337" s="39">
        <f t="shared" si="228"/>
        <v>0</v>
      </c>
      <c r="Q1337" s="39">
        <f t="shared" si="229"/>
        <v>0</v>
      </c>
      <c r="R1337" s="39">
        <f>IF((O1337 - MAX($O$15:O1337)) &lt; 0, O1337 - MAX($O$15:O1337), 0)</f>
        <v>-4554.849999999974</v>
      </c>
    </row>
    <row r="1338" spans="1:18" x14ac:dyDescent="0.25">
      <c r="A1338" s="2">
        <v>1324</v>
      </c>
      <c r="B1338" t="s">
        <v>1324</v>
      </c>
      <c r="C1338" s="8">
        <v>217.64</v>
      </c>
      <c r="D1338" s="8">
        <v>121.4892</v>
      </c>
      <c r="E1338" s="17">
        <f t="shared" si="220"/>
        <v>0.58301695167686174</v>
      </c>
      <c r="F1338" s="2">
        <f>+IF(A1338&gt;$C$3,AVERAGE(INDEX($E$15:$E$2531,A1338-$C$3):E1337),"")</f>
        <v>0.58297279680007508</v>
      </c>
      <c r="G1338" s="2">
        <f>+IF(A1338&gt;$C$3,STDEVA(INDEX($E$15:$E$2531,A1338-$C$3):E1337),"")</f>
        <v>3.850235263788456E-3</v>
      </c>
      <c r="H1338">
        <f t="shared" si="221"/>
        <v>1.1468098378802796E-2</v>
      </c>
      <c r="I1338" s="2" t="str">
        <f t="shared" si="222"/>
        <v/>
      </c>
      <c r="J1338">
        <f t="shared" si="223"/>
        <v>216.75</v>
      </c>
      <c r="K1338">
        <f t="shared" si="224"/>
        <v>120.8</v>
      </c>
      <c r="L1338" s="37">
        <f t="shared" si="225"/>
        <v>50.199999999996692</v>
      </c>
      <c r="M1338" t="str">
        <f t="shared" si="226"/>
        <v>Long</v>
      </c>
      <c r="N1338" s="39">
        <f t="shared" si="227"/>
        <v>0</v>
      </c>
      <c r="O1338" s="40">
        <f t="shared" si="230"/>
        <v>-2990.0999999999808</v>
      </c>
      <c r="P1338" s="39">
        <f t="shared" si="228"/>
        <v>0</v>
      </c>
      <c r="Q1338" s="39">
        <f t="shared" si="229"/>
        <v>0</v>
      </c>
      <c r="R1338" s="39">
        <f>IF((O1338 - MAX($O$15:O1338)) &lt; 0, O1338 - MAX($O$15:O1338), 0)</f>
        <v>-4554.849999999974</v>
      </c>
    </row>
    <row r="1339" spans="1:18" x14ac:dyDescent="0.25">
      <c r="A1339" s="2">
        <v>1325</v>
      </c>
      <c r="B1339" t="s">
        <v>1325</v>
      </c>
      <c r="C1339" s="8">
        <v>218.65</v>
      </c>
      <c r="D1339" s="8">
        <v>122.07</v>
      </c>
      <c r="E1339" s="17">
        <f t="shared" si="220"/>
        <v>0.58287762717722147</v>
      </c>
      <c r="F1339" s="2">
        <f>+IF(A1339&gt;$C$3,AVERAGE(INDEX($E$15:$E$2531,A1339-$C$3):E1338),"")</f>
        <v>0.58281331536776892</v>
      </c>
      <c r="G1339" s="2">
        <f>+IF(A1339&gt;$C$3,STDEVA(INDEX($E$15:$E$2531,A1339-$C$3):E1338),"")</f>
        <v>3.8108176508747788E-3</v>
      </c>
      <c r="H1339">
        <f t="shared" si="221"/>
        <v>1.6876118288625341E-2</v>
      </c>
      <c r="I1339" s="2" t="str">
        <f t="shared" si="222"/>
        <v/>
      </c>
      <c r="J1339">
        <f t="shared" si="223"/>
        <v>216.75</v>
      </c>
      <c r="K1339">
        <f t="shared" si="224"/>
        <v>120.8</v>
      </c>
      <c r="L1339" s="37">
        <f t="shared" si="225"/>
        <v>157.50000000000244</v>
      </c>
      <c r="M1339" t="str">
        <f t="shared" si="226"/>
        <v>Long</v>
      </c>
      <c r="N1339" s="39">
        <f t="shared" si="227"/>
        <v>0</v>
      </c>
      <c r="O1339" s="40">
        <f t="shared" si="230"/>
        <v>-2990.0999999999808</v>
      </c>
      <c r="P1339" s="39">
        <f t="shared" si="228"/>
        <v>0</v>
      </c>
      <c r="Q1339" s="39">
        <f t="shared" si="229"/>
        <v>0</v>
      </c>
      <c r="R1339" s="39">
        <f>IF((O1339 - MAX($O$15:O1339)) &lt; 0, O1339 - MAX($O$15:O1339), 0)</f>
        <v>-4554.849999999974</v>
      </c>
    </row>
    <row r="1340" spans="1:18" x14ac:dyDescent="0.25">
      <c r="A1340" s="2">
        <v>1326</v>
      </c>
      <c r="B1340" t="s">
        <v>1326</v>
      </c>
      <c r="C1340" s="8">
        <v>218.46</v>
      </c>
      <c r="D1340" s="8">
        <v>122.19</v>
      </c>
      <c r="E1340" s="17">
        <f t="shared" si="220"/>
        <v>0.58102572108696626</v>
      </c>
      <c r="F1340" s="2">
        <f>+IF(A1340&gt;$C$3,AVERAGE(INDEX($E$15:$E$2531,A1340-$C$3):E1339),"")</f>
        <v>0.5826795733466924</v>
      </c>
      <c r="G1340" s="2">
        <f>+IF(A1340&gt;$C$3,STDEVA(INDEX($E$15:$E$2531,A1340-$C$3):E1339),"")</f>
        <v>3.7817655328372828E-3</v>
      </c>
      <c r="H1340">
        <f t="shared" si="221"/>
        <v>-0.43732279152836118</v>
      </c>
      <c r="I1340" s="2" t="str">
        <f t="shared" si="222"/>
        <v/>
      </c>
      <c r="J1340">
        <f t="shared" si="223"/>
        <v>216.75</v>
      </c>
      <c r="K1340">
        <f t="shared" si="224"/>
        <v>120.8</v>
      </c>
      <c r="L1340" s="37">
        <f t="shared" si="225"/>
        <v>80.000000000001876</v>
      </c>
      <c r="M1340" t="str">
        <f t="shared" si="226"/>
        <v>Long</v>
      </c>
      <c r="N1340" s="39">
        <f t="shared" si="227"/>
        <v>0</v>
      </c>
      <c r="O1340" s="40">
        <f t="shared" si="230"/>
        <v>-2990.0999999999808</v>
      </c>
      <c r="P1340" s="39">
        <f t="shared" si="228"/>
        <v>0</v>
      </c>
      <c r="Q1340" s="39">
        <f t="shared" si="229"/>
        <v>0</v>
      </c>
      <c r="R1340" s="39">
        <f>IF((O1340 - MAX($O$15:O1340)) &lt; 0, O1340 - MAX($O$15:O1340), 0)</f>
        <v>-4554.849999999974</v>
      </c>
    </row>
    <row r="1341" spans="1:18" x14ac:dyDescent="0.25">
      <c r="A1341" s="2">
        <v>1327</v>
      </c>
      <c r="B1341" t="s">
        <v>1327</v>
      </c>
      <c r="C1341" s="8">
        <v>219.09</v>
      </c>
      <c r="D1341" s="8">
        <v>123.4</v>
      </c>
      <c r="E1341" s="17">
        <f t="shared" si="220"/>
        <v>0.5740514928288406</v>
      </c>
      <c r="F1341" s="2">
        <f>+IF(A1341&gt;$C$3,AVERAGE(INDEX($E$15:$E$2531,A1341-$C$3):E1340),"")</f>
        <v>0.58252395353761754</v>
      </c>
      <c r="G1341" s="2">
        <f>+IF(A1341&gt;$C$3,STDEVA(INDEX($E$15:$E$2531,A1341-$C$3):E1340),"")</f>
        <v>3.8220924607324552E-3</v>
      </c>
      <c r="H1341">
        <f t="shared" si="221"/>
        <v>-2.2167074176832715</v>
      </c>
      <c r="I1341" s="2" t="str">
        <f t="shared" si="222"/>
        <v>Buy</v>
      </c>
      <c r="J1341">
        <f t="shared" si="223"/>
        <v>216.75</v>
      </c>
      <c r="K1341">
        <f t="shared" si="224"/>
        <v>120.8</v>
      </c>
      <c r="L1341" s="37">
        <f t="shared" si="225"/>
        <v>-65.000000000001251</v>
      </c>
      <c r="M1341" t="str">
        <f t="shared" si="226"/>
        <v>Long</v>
      </c>
      <c r="N1341" s="39">
        <f t="shared" si="227"/>
        <v>0</v>
      </c>
      <c r="O1341" s="40">
        <f t="shared" si="230"/>
        <v>-2990.0999999999808</v>
      </c>
      <c r="P1341" s="39">
        <f t="shared" si="228"/>
        <v>0</v>
      </c>
      <c r="Q1341" s="39">
        <f t="shared" si="229"/>
        <v>0</v>
      </c>
      <c r="R1341" s="39">
        <f>IF((O1341 - MAX($O$15:O1341)) &lt; 0, O1341 - MAX($O$15:O1341), 0)</f>
        <v>-4554.849999999974</v>
      </c>
    </row>
    <row r="1342" spans="1:18" x14ac:dyDescent="0.25">
      <c r="A1342" s="2">
        <v>1328</v>
      </c>
      <c r="B1342" t="s">
        <v>1328</v>
      </c>
      <c r="C1342" s="8">
        <v>217.96</v>
      </c>
      <c r="D1342" s="8">
        <v>122.4</v>
      </c>
      <c r="E1342" s="17">
        <f t="shared" si="220"/>
        <v>0.57701718963667181</v>
      </c>
      <c r="F1342" s="2">
        <f>+IF(A1342&gt;$C$3,AVERAGE(INDEX($E$15:$E$2531,A1342-$C$3):E1341),"")</f>
        <v>0.5807474309183237</v>
      </c>
      <c r="G1342" s="2">
        <f>+IF(A1342&gt;$C$3,STDEVA(INDEX($E$15:$E$2531,A1342-$C$3):E1341),"")</f>
        <v>3.6012413889767122E-3</v>
      </c>
      <c r="H1342">
        <f t="shared" si="221"/>
        <v>-1.0358209513725027</v>
      </c>
      <c r="I1342" s="2" t="str">
        <f t="shared" si="222"/>
        <v/>
      </c>
      <c r="J1342">
        <f t="shared" si="223"/>
        <v>216.75</v>
      </c>
      <c r="K1342">
        <f t="shared" si="224"/>
        <v>120.8</v>
      </c>
      <c r="L1342" s="37">
        <f t="shared" si="225"/>
        <v>-97.500000000000171</v>
      </c>
      <c r="M1342" t="str">
        <f t="shared" si="226"/>
        <v>Long</v>
      </c>
      <c r="N1342" s="39">
        <f t="shared" si="227"/>
        <v>0</v>
      </c>
      <c r="O1342" s="40">
        <f t="shared" si="230"/>
        <v>-2990.0999999999808</v>
      </c>
      <c r="P1342" s="39">
        <f t="shared" si="228"/>
        <v>0</v>
      </c>
      <c r="Q1342" s="39">
        <f t="shared" si="229"/>
        <v>0</v>
      </c>
      <c r="R1342" s="39">
        <f>IF((O1342 - MAX($O$15:O1342)) &lt; 0, O1342 - MAX($O$15:O1342), 0)</f>
        <v>-4554.849999999974</v>
      </c>
    </row>
    <row r="1343" spans="1:18" x14ac:dyDescent="0.25">
      <c r="A1343" s="2">
        <v>1329</v>
      </c>
      <c r="B1343" t="s">
        <v>1329</v>
      </c>
      <c r="C1343" s="8">
        <v>218.37</v>
      </c>
      <c r="D1343" s="8">
        <v>122.04</v>
      </c>
      <c r="E1343" s="17">
        <f t="shared" si="220"/>
        <v>0.58184201194980734</v>
      </c>
      <c r="F1343" s="2">
        <f>+IF(A1343&gt;$C$3,AVERAGE(INDEX($E$15:$E$2531,A1343-$C$3):E1342),"")</f>
        <v>0.57987415588604541</v>
      </c>
      <c r="G1343" s="2">
        <f>+IF(A1343&gt;$C$3,STDEVA(INDEX($E$15:$E$2531,A1343-$C$3):E1342),"")</f>
        <v>3.4233054076962454E-3</v>
      </c>
      <c r="H1343">
        <f t="shared" si="221"/>
        <v>0.57484092986206059</v>
      </c>
      <c r="I1343" s="2" t="str">
        <f t="shared" si="222"/>
        <v/>
      </c>
      <c r="J1343">
        <f t="shared" si="223"/>
        <v>216.75</v>
      </c>
      <c r="K1343">
        <f t="shared" si="224"/>
        <v>120.8</v>
      </c>
      <c r="L1343" s="37">
        <f t="shared" si="225"/>
        <v>94.999999999998863</v>
      </c>
      <c r="M1343" t="str">
        <f t="shared" si="226"/>
        <v>Long</v>
      </c>
      <c r="N1343" s="39">
        <f t="shared" si="227"/>
        <v>0</v>
      </c>
      <c r="O1343" s="40">
        <f t="shared" si="230"/>
        <v>-2990.0999999999808</v>
      </c>
      <c r="P1343" s="39">
        <f t="shared" si="228"/>
        <v>0</v>
      </c>
      <c r="Q1343" s="39">
        <f t="shared" si="229"/>
        <v>0</v>
      </c>
      <c r="R1343" s="39">
        <f>IF((O1343 - MAX($O$15:O1343)) &lt; 0, O1343 - MAX($O$15:O1343), 0)</f>
        <v>-4554.849999999974</v>
      </c>
    </row>
    <row r="1344" spans="1:18" x14ac:dyDescent="0.25">
      <c r="A1344" s="2">
        <v>1330</v>
      </c>
      <c r="B1344" t="s">
        <v>1330</v>
      </c>
      <c r="C1344" s="8">
        <v>218.86</v>
      </c>
      <c r="D1344" s="8">
        <v>122.94</v>
      </c>
      <c r="E1344" s="17">
        <f t="shared" si="220"/>
        <v>0.57673582451143368</v>
      </c>
      <c r="F1344" s="2">
        <f>+IF(A1344&gt;$C$3,AVERAGE(INDEX($E$15:$E$2531,A1344-$C$3):E1343),"")</f>
        <v>0.57952039987505022</v>
      </c>
      <c r="G1344" s="2">
        <f>+IF(A1344&gt;$C$3,STDEVA(INDEX($E$15:$E$2531,A1344-$C$3):E1343),"")</f>
        <v>2.957167659531018E-3</v>
      </c>
      <c r="H1344">
        <f t="shared" si="221"/>
        <v>-0.94163594500358749</v>
      </c>
      <c r="I1344" s="2" t="str">
        <f t="shared" si="222"/>
        <v/>
      </c>
      <c r="J1344">
        <f t="shared" si="223"/>
        <v>216.75</v>
      </c>
      <c r="K1344">
        <f t="shared" si="224"/>
        <v>120.8</v>
      </c>
      <c r="L1344" s="37">
        <f t="shared" si="225"/>
        <v>-7.4999999999967031</v>
      </c>
      <c r="M1344" t="str">
        <f t="shared" si="226"/>
        <v>Long</v>
      </c>
      <c r="N1344" s="39">
        <f t="shared" si="227"/>
        <v>0</v>
      </c>
      <c r="O1344" s="40">
        <f t="shared" si="230"/>
        <v>-2990.0999999999808</v>
      </c>
      <c r="P1344" s="39">
        <f t="shared" si="228"/>
        <v>0</v>
      </c>
      <c r="Q1344" s="39">
        <f t="shared" si="229"/>
        <v>0</v>
      </c>
      <c r="R1344" s="39">
        <f>IF((O1344 - MAX($O$15:O1344)) &lt; 0, O1344 - MAX($O$15:O1344), 0)</f>
        <v>-4554.849999999974</v>
      </c>
    </row>
    <row r="1345" spans="1:18" x14ac:dyDescent="0.25">
      <c r="A1345" s="2">
        <v>1331</v>
      </c>
      <c r="B1345" t="s">
        <v>1331</v>
      </c>
      <c r="C1345" s="8">
        <v>218.54</v>
      </c>
      <c r="D1345" s="8">
        <v>122.94</v>
      </c>
      <c r="E1345" s="17">
        <f t="shared" si="220"/>
        <v>0.57527263266373596</v>
      </c>
      <c r="F1345" s="2">
        <f>+IF(A1345&gt;$C$3,AVERAGE(INDEX($E$15:$E$2531,A1345-$C$3):E1344),"")</f>
        <v>0.57928622843448907</v>
      </c>
      <c r="G1345" s="2">
        <f>+IF(A1345&gt;$C$3,STDEVA(INDEX($E$15:$E$2531,A1345-$C$3):E1344),"")</f>
        <v>3.0975935265821876E-3</v>
      </c>
      <c r="H1345">
        <f t="shared" si="221"/>
        <v>-1.2957141523928792</v>
      </c>
      <c r="I1345" s="2" t="str">
        <f t="shared" si="222"/>
        <v/>
      </c>
      <c r="J1345">
        <f t="shared" si="223"/>
        <v>216.75</v>
      </c>
      <c r="K1345">
        <f t="shared" si="224"/>
        <v>120.8</v>
      </c>
      <c r="L1345" s="37">
        <f t="shared" si="225"/>
        <v>-87.500000000002103</v>
      </c>
      <c r="M1345" t="str">
        <f t="shared" si="226"/>
        <v>Long</v>
      </c>
      <c r="N1345" s="39">
        <f t="shared" si="227"/>
        <v>0</v>
      </c>
      <c r="O1345" s="40">
        <f t="shared" si="230"/>
        <v>-2990.0999999999808</v>
      </c>
      <c r="P1345" s="39">
        <f t="shared" si="228"/>
        <v>0</v>
      </c>
      <c r="Q1345" s="39">
        <f t="shared" si="229"/>
        <v>0</v>
      </c>
      <c r="R1345" s="39">
        <f>IF((O1345 - MAX($O$15:O1345)) &lt; 0, O1345 - MAX($O$15:O1345), 0)</f>
        <v>-4554.849999999974</v>
      </c>
    </row>
    <row r="1346" spans="1:18" x14ac:dyDescent="0.25">
      <c r="A1346" s="2">
        <v>1332</v>
      </c>
      <c r="B1346" t="s">
        <v>1332</v>
      </c>
      <c r="C1346" s="8">
        <v>218.53</v>
      </c>
      <c r="D1346" s="8">
        <v>123.22</v>
      </c>
      <c r="E1346" s="17">
        <f t="shared" si="220"/>
        <v>0.57295192929563632</v>
      </c>
      <c r="F1346" s="2">
        <f>+IF(A1346&gt;$C$3,AVERAGE(INDEX($E$15:$E$2531,A1346-$C$3):E1345),"")</f>
        <v>0.57890117996706358</v>
      </c>
      <c r="G1346" s="2">
        <f>+IF(A1346&gt;$C$3,STDEVA(INDEX($E$15:$E$2531,A1346-$C$3):E1345),"")</f>
        <v>3.3770326554994445E-3</v>
      </c>
      <c r="H1346">
        <f t="shared" si="221"/>
        <v>-1.7616799357089434</v>
      </c>
      <c r="I1346" s="2" t="str">
        <f t="shared" si="222"/>
        <v>Buy</v>
      </c>
      <c r="J1346">
        <f t="shared" si="223"/>
        <v>216.75</v>
      </c>
      <c r="K1346">
        <f t="shared" si="224"/>
        <v>120.8</v>
      </c>
      <c r="L1346" s="37">
        <f t="shared" si="225"/>
        <v>-160.00000000000017</v>
      </c>
      <c r="M1346" t="str">
        <f t="shared" si="226"/>
        <v>Long</v>
      </c>
      <c r="N1346" s="39">
        <f t="shared" si="227"/>
        <v>0</v>
      </c>
      <c r="O1346" s="40">
        <f t="shared" si="230"/>
        <v>-2990.0999999999808</v>
      </c>
      <c r="P1346" s="39">
        <f t="shared" si="228"/>
        <v>0</v>
      </c>
      <c r="Q1346" s="39">
        <f t="shared" si="229"/>
        <v>0</v>
      </c>
      <c r="R1346" s="39">
        <f>IF((O1346 - MAX($O$15:O1346)) &lt; 0, O1346 - MAX($O$15:O1346), 0)</f>
        <v>-4554.849999999974</v>
      </c>
    </row>
    <row r="1347" spans="1:18" x14ac:dyDescent="0.25">
      <c r="A1347" s="2">
        <v>1333</v>
      </c>
      <c r="B1347" t="s">
        <v>1333</v>
      </c>
      <c r="C1347" s="8">
        <v>218.97</v>
      </c>
      <c r="D1347" s="8">
        <v>124.08</v>
      </c>
      <c r="E1347" s="17">
        <f t="shared" si="220"/>
        <v>0.56800821526336731</v>
      </c>
      <c r="F1347" s="2">
        <f>+IF(A1347&gt;$C$3,AVERAGE(INDEX($E$15:$E$2531,A1347-$C$3):E1346),"")</f>
        <v>0.57831015342524172</v>
      </c>
      <c r="G1347" s="2">
        <f>+IF(A1347&gt;$C$3,STDEVA(INDEX($E$15:$E$2531,A1347-$C$3):E1346),"")</f>
        <v>3.9224936867673348E-3</v>
      </c>
      <c r="H1347">
        <f t="shared" si="221"/>
        <v>-2.6263746954210152</v>
      </c>
      <c r="I1347" s="2" t="str">
        <f t="shared" si="222"/>
        <v>Buy</v>
      </c>
      <c r="J1347" t="str">
        <f t="shared" si="223"/>
        <v/>
      </c>
      <c r="K1347" t="str">
        <f t="shared" si="224"/>
        <v/>
      </c>
      <c r="L1347" s="37">
        <f t="shared" si="225"/>
        <v>-265.00000000000045</v>
      </c>
      <c r="M1347" t="str">
        <f t="shared" si="226"/>
        <v>SL</v>
      </c>
      <c r="N1347" s="39">
        <f t="shared" si="227"/>
        <v>-265.00000000000045</v>
      </c>
      <c r="O1347" s="40">
        <f t="shared" si="230"/>
        <v>-3255.0999999999813</v>
      </c>
      <c r="P1347" s="39">
        <f t="shared" si="228"/>
        <v>3.75</v>
      </c>
      <c r="Q1347" s="39">
        <f t="shared" si="229"/>
        <v>0</v>
      </c>
      <c r="R1347" s="39">
        <f>IF((O1347 - MAX($O$15:O1347)) &lt; 0, O1347 - MAX($O$15:O1347), 0)</f>
        <v>-4819.8499999999749</v>
      </c>
    </row>
    <row r="1348" spans="1:18" x14ac:dyDescent="0.25">
      <c r="A1348" s="2">
        <v>1334</v>
      </c>
      <c r="B1348" t="s">
        <v>1334</v>
      </c>
      <c r="C1348" s="8">
        <v>217.85</v>
      </c>
      <c r="D1348" s="8">
        <v>123.07</v>
      </c>
      <c r="E1348" s="17">
        <f t="shared" si="220"/>
        <v>0.57105345337920588</v>
      </c>
      <c r="F1348" s="2">
        <f>+IF(A1348&gt;$C$3,AVERAGE(INDEX($E$15:$E$2531,A1348-$C$3):E1347),"")</f>
        <v>0.5766425160459645</v>
      </c>
      <c r="G1348" s="2">
        <f>+IF(A1348&gt;$C$3,STDEVA(INDEX($E$15:$E$2531,A1348-$C$3):E1347),"")</f>
        <v>4.7701481113352926E-3</v>
      </c>
      <c r="H1348">
        <f t="shared" si="221"/>
        <v>-1.1716748696916452</v>
      </c>
      <c r="I1348" s="2" t="str">
        <f t="shared" si="222"/>
        <v/>
      </c>
      <c r="J1348" t="str">
        <f t="shared" si="223"/>
        <v/>
      </c>
      <c r="K1348" t="str">
        <f t="shared" si="224"/>
        <v/>
      </c>
      <c r="L1348" s="37" t="str">
        <f t="shared" si="225"/>
        <v/>
      </c>
      <c r="M1348" t="str">
        <f t="shared" si="226"/>
        <v/>
      </c>
      <c r="N1348" s="39">
        <f t="shared" si="227"/>
        <v>0</v>
      </c>
      <c r="O1348" s="40">
        <f t="shared" si="230"/>
        <v>-3255.0999999999813</v>
      </c>
      <c r="P1348" s="39">
        <f t="shared" si="228"/>
        <v>0</v>
      </c>
      <c r="Q1348" s="39">
        <f t="shared" si="229"/>
        <v>0</v>
      </c>
      <c r="R1348" s="39">
        <f>IF((O1348 - MAX($O$15:O1348)) &lt; 0, O1348 - MAX($O$15:O1348), 0)</f>
        <v>-4819.8499999999749</v>
      </c>
    </row>
    <row r="1349" spans="1:18" x14ac:dyDescent="0.25">
      <c r="A1349" s="2">
        <v>1335</v>
      </c>
      <c r="B1349" t="s">
        <v>1335</v>
      </c>
      <c r="C1349" s="8">
        <v>217.7</v>
      </c>
      <c r="D1349" s="8">
        <v>123.31</v>
      </c>
      <c r="E1349" s="17">
        <f t="shared" si="220"/>
        <v>0.56841645835806265</v>
      </c>
      <c r="F1349" s="2">
        <f>+IF(A1349&gt;$C$3,AVERAGE(INDEX($E$15:$E$2531,A1349-$C$3):E1348),"")</f>
        <v>0.57532871895729609</v>
      </c>
      <c r="G1349" s="2">
        <f>+IF(A1349&gt;$C$3,STDEVA(INDEX($E$15:$E$2531,A1349-$C$3):E1348),"")</f>
        <v>4.4561888087621239E-3</v>
      </c>
      <c r="H1349">
        <f t="shared" si="221"/>
        <v>-1.5511597232240228</v>
      </c>
      <c r="I1349" s="2" t="str">
        <f t="shared" si="222"/>
        <v/>
      </c>
      <c r="J1349" t="str">
        <f t="shared" si="223"/>
        <v/>
      </c>
      <c r="K1349" t="str">
        <f t="shared" si="224"/>
        <v/>
      </c>
      <c r="L1349" s="37" t="str">
        <f t="shared" si="225"/>
        <v/>
      </c>
      <c r="M1349" t="str">
        <f t="shared" si="226"/>
        <v/>
      </c>
      <c r="N1349" s="39">
        <f t="shared" si="227"/>
        <v>0</v>
      </c>
      <c r="O1349" s="40">
        <f t="shared" si="230"/>
        <v>-3255.0999999999813</v>
      </c>
      <c r="P1349" s="39">
        <f t="shared" si="228"/>
        <v>0</v>
      </c>
      <c r="Q1349" s="39">
        <f t="shared" si="229"/>
        <v>0</v>
      </c>
      <c r="R1349" s="39">
        <f>IF((O1349 - MAX($O$15:O1349)) &lt; 0, O1349 - MAX($O$15:O1349), 0)</f>
        <v>-4819.8499999999749</v>
      </c>
    </row>
    <row r="1350" spans="1:18" x14ac:dyDescent="0.25">
      <c r="A1350" s="2">
        <v>1336</v>
      </c>
      <c r="B1350" t="s">
        <v>1336</v>
      </c>
      <c r="C1350" s="8">
        <v>217.29</v>
      </c>
      <c r="D1350" s="8">
        <v>123.06</v>
      </c>
      <c r="E1350" s="17">
        <f t="shared" si="220"/>
        <v>0.56856082556300014</v>
      </c>
      <c r="F1350" s="2">
        <f>+IF(A1350&gt;$C$3,AVERAGE(INDEX($E$15:$E$2531,A1350-$C$3):E1349),"")</f>
        <v>0.57392768976519581</v>
      </c>
      <c r="G1350" s="2">
        <f>+IF(A1350&gt;$C$3,STDEVA(INDEX($E$15:$E$2531,A1350-$C$3):E1349),"")</f>
        <v>4.4232131667330706E-3</v>
      </c>
      <c r="H1350">
        <f t="shared" si="221"/>
        <v>-1.213340619113678</v>
      </c>
      <c r="I1350" s="2" t="str">
        <f t="shared" si="222"/>
        <v/>
      </c>
      <c r="J1350" t="str">
        <f t="shared" si="223"/>
        <v/>
      </c>
      <c r="K1350" t="str">
        <f t="shared" si="224"/>
        <v/>
      </c>
      <c r="L1350" s="37" t="str">
        <f t="shared" si="225"/>
        <v/>
      </c>
      <c r="M1350" t="str">
        <f t="shared" si="226"/>
        <v/>
      </c>
      <c r="N1350" s="39">
        <f t="shared" si="227"/>
        <v>0</v>
      </c>
      <c r="O1350" s="40">
        <f t="shared" si="230"/>
        <v>-3255.0999999999813</v>
      </c>
      <c r="P1350" s="39">
        <f t="shared" si="228"/>
        <v>0</v>
      </c>
      <c r="Q1350" s="39">
        <f t="shared" si="229"/>
        <v>0</v>
      </c>
      <c r="R1350" s="39">
        <f>IF((O1350 - MAX($O$15:O1350)) &lt; 0, O1350 - MAX($O$15:O1350), 0)</f>
        <v>-4819.8499999999749</v>
      </c>
    </row>
    <row r="1351" spans="1:18" x14ac:dyDescent="0.25">
      <c r="A1351" s="2">
        <v>1337</v>
      </c>
      <c r="B1351" t="s">
        <v>1337</v>
      </c>
      <c r="C1351" s="8">
        <v>218.36080000000001</v>
      </c>
      <c r="D1351" s="8">
        <v>123.7</v>
      </c>
      <c r="E1351" s="17">
        <f t="shared" si="220"/>
        <v>0.56828946118306911</v>
      </c>
      <c r="F1351" s="2">
        <f>+IF(A1351&gt;$C$3,AVERAGE(INDEX($E$15:$E$2531,A1351-$C$3):E1350),"")</f>
        <v>0.57331761562454675</v>
      </c>
      <c r="G1351" s="2">
        <f>+IF(A1351&gt;$C$3,STDEVA(INDEX($E$15:$E$2531,A1351-$C$3):E1350),"")</f>
        <v>4.7691286913771024E-3</v>
      </c>
      <c r="H1351">
        <f t="shared" si="221"/>
        <v>-1.0543130133118177</v>
      </c>
      <c r="I1351" s="2" t="str">
        <f t="shared" si="222"/>
        <v/>
      </c>
      <c r="J1351" t="str">
        <f t="shared" si="223"/>
        <v/>
      </c>
      <c r="K1351" t="str">
        <f t="shared" si="224"/>
        <v/>
      </c>
      <c r="L1351" s="37" t="str">
        <f t="shared" si="225"/>
        <v/>
      </c>
      <c r="M1351" t="str">
        <f t="shared" si="226"/>
        <v/>
      </c>
      <c r="N1351" s="39">
        <f t="shared" si="227"/>
        <v>0</v>
      </c>
      <c r="O1351" s="40">
        <f t="shared" si="230"/>
        <v>-3255.0999999999813</v>
      </c>
      <c r="P1351" s="39">
        <f t="shared" si="228"/>
        <v>0</v>
      </c>
      <c r="Q1351" s="39">
        <f t="shared" si="229"/>
        <v>0</v>
      </c>
      <c r="R1351" s="39">
        <f>IF((O1351 - MAX($O$15:O1351)) &lt; 0, O1351 - MAX($O$15:O1351), 0)</f>
        <v>-4819.8499999999749</v>
      </c>
    </row>
    <row r="1352" spans="1:18" x14ac:dyDescent="0.25">
      <c r="A1352" s="2">
        <v>1338</v>
      </c>
      <c r="B1352" t="s">
        <v>1338</v>
      </c>
      <c r="C1352" s="8">
        <v>218</v>
      </c>
      <c r="D1352" s="8">
        <v>123.93</v>
      </c>
      <c r="E1352" s="17">
        <f t="shared" si="220"/>
        <v>0.56477817271230613</v>
      </c>
      <c r="F1352" s="2">
        <f>+IF(A1352&gt;$C$3,AVERAGE(INDEX($E$15:$E$2531,A1352-$C$3):E1351),"")</f>
        <v>0.57234786801859094</v>
      </c>
      <c r="G1352" s="2">
        <f>+IF(A1352&gt;$C$3,STDEVA(INDEX($E$15:$E$2531,A1352-$C$3):E1351),"")</f>
        <v>4.8099961439976354E-3</v>
      </c>
      <c r="H1352">
        <f t="shared" si="221"/>
        <v>-1.573742489530058</v>
      </c>
      <c r="I1352" s="2" t="str">
        <f t="shared" si="222"/>
        <v/>
      </c>
      <c r="J1352" t="str">
        <f t="shared" si="223"/>
        <v/>
      </c>
      <c r="K1352" t="str">
        <f t="shared" si="224"/>
        <v/>
      </c>
      <c r="L1352" s="37" t="str">
        <f t="shared" si="225"/>
        <v/>
      </c>
      <c r="M1352" t="str">
        <f t="shared" si="226"/>
        <v/>
      </c>
      <c r="N1352" s="39">
        <f t="shared" si="227"/>
        <v>0</v>
      </c>
      <c r="O1352" s="40">
        <f t="shared" si="230"/>
        <v>-3255.0999999999813</v>
      </c>
      <c r="P1352" s="39">
        <f t="shared" si="228"/>
        <v>0</v>
      </c>
      <c r="Q1352" s="39">
        <f t="shared" si="229"/>
        <v>0</v>
      </c>
      <c r="R1352" s="39">
        <f>IF((O1352 - MAX($O$15:O1352)) &lt; 0, O1352 - MAX($O$15:O1352), 0)</f>
        <v>-4819.8499999999749</v>
      </c>
    </row>
    <row r="1353" spans="1:18" x14ac:dyDescent="0.25">
      <c r="A1353" s="2">
        <v>1339</v>
      </c>
      <c r="B1353" t="s">
        <v>1339</v>
      </c>
      <c r="C1353" s="8">
        <v>217.38</v>
      </c>
      <c r="D1353" s="8">
        <v>123.23</v>
      </c>
      <c r="E1353" s="17">
        <f t="shared" si="220"/>
        <v>0.56759444618500909</v>
      </c>
      <c r="F1353" s="2">
        <f>+IF(A1353&gt;$C$3,AVERAGE(INDEX($E$15:$E$2531,A1353-$C$3):E1352),"")</f>
        <v>0.57045188588109075</v>
      </c>
      <c r="G1353" s="2">
        <f>+IF(A1353&gt;$C$3,STDEVA(INDEX($E$15:$E$2531,A1353-$C$3):E1352),"")</f>
        <v>3.8713254657487409E-3</v>
      </c>
      <c r="H1353">
        <f t="shared" si="221"/>
        <v>-0.7381037118585444</v>
      </c>
      <c r="I1353" s="2" t="str">
        <f t="shared" si="222"/>
        <v/>
      </c>
      <c r="J1353" t="str">
        <f t="shared" si="223"/>
        <v/>
      </c>
      <c r="K1353" t="str">
        <f t="shared" si="224"/>
        <v/>
      </c>
      <c r="L1353" s="37" t="str">
        <f t="shared" si="225"/>
        <v/>
      </c>
      <c r="M1353" t="str">
        <f t="shared" si="226"/>
        <v/>
      </c>
      <c r="N1353" s="39">
        <f t="shared" si="227"/>
        <v>0</v>
      </c>
      <c r="O1353" s="40">
        <f t="shared" si="230"/>
        <v>-3255.0999999999813</v>
      </c>
      <c r="P1353" s="39">
        <f t="shared" si="228"/>
        <v>0</v>
      </c>
      <c r="Q1353" s="39">
        <f t="shared" si="229"/>
        <v>0</v>
      </c>
      <c r="R1353" s="39">
        <f>IF((O1353 - MAX($O$15:O1353)) &lt; 0, O1353 - MAX($O$15:O1353), 0)</f>
        <v>-4819.8499999999749</v>
      </c>
    </row>
    <row r="1354" spans="1:18" x14ac:dyDescent="0.25">
      <c r="A1354" s="2">
        <v>1340</v>
      </c>
      <c r="B1354" t="s">
        <v>1340</v>
      </c>
      <c r="C1354" s="8">
        <v>217.39</v>
      </c>
      <c r="D1354" s="8">
        <v>123.32</v>
      </c>
      <c r="E1354" s="17">
        <f t="shared" si="220"/>
        <v>0.56691037245113796</v>
      </c>
      <c r="F1354" s="2">
        <f>+IF(A1354&gt;$C$3,AVERAGE(INDEX($E$15:$E$2531,A1354-$C$3):E1353),"")</f>
        <v>0.56943617717815465</v>
      </c>
      <c r="G1354" s="2">
        <f>+IF(A1354&gt;$C$3,STDEVA(INDEX($E$15:$E$2531,A1354-$C$3):E1353),"")</f>
        <v>3.1482015953136844E-3</v>
      </c>
      <c r="H1354">
        <f t="shared" si="221"/>
        <v>-0.80230082176964912</v>
      </c>
      <c r="I1354" s="2" t="str">
        <f t="shared" si="222"/>
        <v/>
      </c>
      <c r="J1354" t="str">
        <f t="shared" si="223"/>
        <v/>
      </c>
      <c r="K1354" t="str">
        <f t="shared" si="224"/>
        <v/>
      </c>
      <c r="L1354" s="37" t="str">
        <f t="shared" si="225"/>
        <v/>
      </c>
      <c r="M1354" t="str">
        <f t="shared" si="226"/>
        <v/>
      </c>
      <c r="N1354" s="39">
        <f t="shared" si="227"/>
        <v>0</v>
      </c>
      <c r="O1354" s="40">
        <f t="shared" si="230"/>
        <v>-3255.0999999999813</v>
      </c>
      <c r="P1354" s="39">
        <f t="shared" si="228"/>
        <v>0</v>
      </c>
      <c r="Q1354" s="39">
        <f t="shared" si="229"/>
        <v>0</v>
      </c>
      <c r="R1354" s="39">
        <f>IF((O1354 - MAX($O$15:O1354)) &lt; 0, O1354 - MAX($O$15:O1354), 0)</f>
        <v>-4819.8499999999749</v>
      </c>
    </row>
    <row r="1355" spans="1:18" x14ac:dyDescent="0.25">
      <c r="A1355" s="2">
        <v>1341</v>
      </c>
      <c r="B1355" t="s">
        <v>1341</v>
      </c>
      <c r="C1355" s="8">
        <v>218.37</v>
      </c>
      <c r="D1355" s="8">
        <v>124.51</v>
      </c>
      <c r="E1355" s="17">
        <f t="shared" si="220"/>
        <v>0.56180483783395496</v>
      </c>
      <c r="F1355" s="2">
        <f>+IF(A1355&gt;$C$3,AVERAGE(INDEX($E$15:$E$2531,A1355-$C$3):E1354),"")</f>
        <v>0.56850703715453277</v>
      </c>
      <c r="G1355" s="2">
        <f>+IF(A1355&gt;$C$3,STDEVA(INDEX($E$15:$E$2531,A1355-$C$3):E1354),"")</f>
        <v>2.3408105570044387E-3</v>
      </c>
      <c r="H1355">
        <f t="shared" si="221"/>
        <v>-2.863195956000252</v>
      </c>
      <c r="I1355" s="2" t="str">
        <f t="shared" si="222"/>
        <v>Buy</v>
      </c>
      <c r="J1355">
        <f t="shared" si="223"/>
        <v>218.37</v>
      </c>
      <c r="K1355">
        <f t="shared" si="224"/>
        <v>124.51</v>
      </c>
      <c r="L1355" s="37" t="str">
        <f t="shared" si="225"/>
        <v/>
      </c>
      <c r="M1355" t="str">
        <f t="shared" si="226"/>
        <v>Long</v>
      </c>
      <c r="N1355" s="39">
        <f t="shared" si="227"/>
        <v>0</v>
      </c>
      <c r="O1355" s="40">
        <f t="shared" si="230"/>
        <v>-3255.0999999999813</v>
      </c>
      <c r="P1355" s="39">
        <f t="shared" si="228"/>
        <v>3.75</v>
      </c>
      <c r="Q1355" s="39">
        <f t="shared" si="229"/>
        <v>4286</v>
      </c>
      <c r="R1355" s="39">
        <f>IF((O1355 - MAX($O$15:O1355)) &lt; 0, O1355 - MAX($O$15:O1355), 0)</f>
        <v>-4819.8499999999749</v>
      </c>
    </row>
    <row r="1356" spans="1:18" x14ac:dyDescent="0.25">
      <c r="A1356" s="2">
        <v>1342</v>
      </c>
      <c r="B1356" t="s">
        <v>1342</v>
      </c>
      <c r="C1356" s="8">
        <v>219.0308</v>
      </c>
      <c r="D1356" s="8">
        <v>124.6292</v>
      </c>
      <c r="E1356" s="17">
        <f t="shared" si="220"/>
        <v>0.56386943037968951</v>
      </c>
      <c r="F1356" s="2">
        <f>+IF(A1356&gt;$C$3,AVERAGE(INDEX($E$15:$E$2531,A1356-$C$3):E1355),"")</f>
        <v>0.567268471436568</v>
      </c>
      <c r="G1356" s="2">
        <f>+IF(A1356&gt;$C$3,STDEVA(INDEX($E$15:$E$2531,A1356-$C$3):E1355),"")</f>
        <v>2.6265746885802081E-3</v>
      </c>
      <c r="H1356">
        <f t="shared" si="221"/>
        <v>-1.2940964792118061</v>
      </c>
      <c r="I1356" s="2" t="str">
        <f t="shared" si="222"/>
        <v/>
      </c>
      <c r="J1356">
        <f t="shared" si="223"/>
        <v>218.37</v>
      </c>
      <c r="K1356">
        <f t="shared" si="224"/>
        <v>124.51</v>
      </c>
      <c r="L1356" s="37">
        <f t="shared" si="225"/>
        <v>135.40000000000063</v>
      </c>
      <c r="M1356" t="str">
        <f t="shared" si="226"/>
        <v>Long</v>
      </c>
      <c r="N1356" s="39">
        <f t="shared" si="227"/>
        <v>0</v>
      </c>
      <c r="O1356" s="40">
        <f t="shared" si="230"/>
        <v>-3255.0999999999813</v>
      </c>
      <c r="P1356" s="39">
        <f t="shared" si="228"/>
        <v>0</v>
      </c>
      <c r="Q1356" s="39">
        <f t="shared" si="229"/>
        <v>0</v>
      </c>
      <c r="R1356" s="39">
        <f>IF((O1356 - MAX($O$15:O1356)) &lt; 0, O1356 - MAX($O$15:O1356), 0)</f>
        <v>-4819.8499999999749</v>
      </c>
    </row>
    <row r="1357" spans="1:18" x14ac:dyDescent="0.25">
      <c r="A1357" s="2">
        <v>1343</v>
      </c>
      <c r="B1357" t="s">
        <v>1343</v>
      </c>
      <c r="C1357" s="8">
        <v>219.01</v>
      </c>
      <c r="D1357" s="8">
        <v>125.41</v>
      </c>
      <c r="E1357" s="17">
        <f t="shared" si="220"/>
        <v>0.55752902103851709</v>
      </c>
      <c r="F1357" s="2">
        <f>+IF(A1357&gt;$C$3,AVERAGE(INDEX($E$15:$E$2531,A1357-$C$3):E1356),"")</f>
        <v>0.56680860644949282</v>
      </c>
      <c r="G1357" s="2">
        <f>+IF(A1357&gt;$C$3,STDEVA(INDEX($E$15:$E$2531,A1357-$C$3):E1356),"")</f>
        <v>2.834919171633048E-3</v>
      </c>
      <c r="H1357">
        <f t="shared" si="221"/>
        <v>-3.2733156923236901</v>
      </c>
      <c r="I1357" s="2" t="str">
        <f t="shared" si="222"/>
        <v>Buy</v>
      </c>
      <c r="J1357">
        <f t="shared" si="223"/>
        <v>218.37</v>
      </c>
      <c r="K1357">
        <f t="shared" si="224"/>
        <v>124.51</v>
      </c>
      <c r="L1357" s="37">
        <f t="shared" si="225"/>
        <v>-65.000000000001279</v>
      </c>
      <c r="M1357" t="str">
        <f t="shared" si="226"/>
        <v>Long</v>
      </c>
      <c r="N1357" s="39">
        <f t="shared" si="227"/>
        <v>0</v>
      </c>
      <c r="O1357" s="40">
        <f t="shared" si="230"/>
        <v>-3255.0999999999813</v>
      </c>
      <c r="P1357" s="39">
        <f t="shared" si="228"/>
        <v>0</v>
      </c>
      <c r="Q1357" s="39">
        <f t="shared" si="229"/>
        <v>0</v>
      </c>
      <c r="R1357" s="39">
        <f>IF((O1357 - MAX($O$15:O1357)) &lt; 0, O1357 - MAX($O$15:O1357), 0)</f>
        <v>-4819.8499999999749</v>
      </c>
    </row>
    <row r="1358" spans="1:18" x14ac:dyDescent="0.25">
      <c r="A1358" s="2">
        <v>1344</v>
      </c>
      <c r="B1358" t="s">
        <v>1344</v>
      </c>
      <c r="C1358" s="8">
        <v>218.51</v>
      </c>
      <c r="D1358" s="8">
        <v>125.16</v>
      </c>
      <c r="E1358" s="17">
        <f t="shared" si="220"/>
        <v>0.55723886127809397</v>
      </c>
      <c r="F1358" s="2">
        <f>+IF(A1358&gt;$C$3,AVERAGE(INDEX($E$15:$E$2531,A1358-$C$3):E1357),"")</f>
        <v>0.56530589174497192</v>
      </c>
      <c r="G1358" s="2">
        <f>+IF(A1358&gt;$C$3,STDEVA(INDEX($E$15:$E$2531,A1358-$C$3):E1357),"")</f>
        <v>3.7427054097234945E-3</v>
      </c>
      <c r="H1358">
        <f t="shared" si="221"/>
        <v>-2.1554008621463843</v>
      </c>
      <c r="I1358" s="2" t="str">
        <f t="shared" si="222"/>
        <v>Buy</v>
      </c>
      <c r="J1358">
        <f t="shared" si="223"/>
        <v>218.37</v>
      </c>
      <c r="K1358">
        <f t="shared" si="224"/>
        <v>124.51</v>
      </c>
      <c r="L1358" s="37">
        <f t="shared" si="225"/>
        <v>-127.50000000000128</v>
      </c>
      <c r="M1358" t="str">
        <f t="shared" si="226"/>
        <v>Long</v>
      </c>
      <c r="N1358" s="39">
        <f t="shared" si="227"/>
        <v>0</v>
      </c>
      <c r="O1358" s="40">
        <f t="shared" si="230"/>
        <v>-3255.0999999999813</v>
      </c>
      <c r="P1358" s="39">
        <f t="shared" si="228"/>
        <v>0</v>
      </c>
      <c r="Q1358" s="39">
        <f t="shared" si="229"/>
        <v>0</v>
      </c>
      <c r="R1358" s="39">
        <f>IF((O1358 - MAX($O$15:O1358)) &lt; 0, O1358 - MAX($O$15:O1358), 0)</f>
        <v>-4819.8499999999749</v>
      </c>
    </row>
    <row r="1359" spans="1:18" x14ac:dyDescent="0.25">
      <c r="A1359" s="2">
        <v>1345</v>
      </c>
      <c r="B1359" t="s">
        <v>1345</v>
      </c>
      <c r="C1359" s="8">
        <v>213.28</v>
      </c>
      <c r="D1359" s="8">
        <v>121.25</v>
      </c>
      <c r="E1359" s="17">
        <f t="shared" si="220"/>
        <v>0.56475132661280592</v>
      </c>
      <c r="F1359" s="2">
        <f>+IF(A1359&gt;$C$3,AVERAGE(INDEX($E$15:$E$2531,A1359-$C$3):E1358),"")</f>
        <v>0.56406393651386422</v>
      </c>
      <c r="G1359" s="2">
        <f>+IF(A1359&gt;$C$3,STDEVA(INDEX($E$15:$E$2531,A1359-$C$3):E1358),"")</f>
        <v>4.3815241498559665E-3</v>
      </c>
      <c r="H1359">
        <f t="shared" si="221"/>
        <v>0.15688378642493495</v>
      </c>
      <c r="I1359" s="2" t="str">
        <f t="shared" si="222"/>
        <v/>
      </c>
      <c r="J1359" t="str">
        <f t="shared" si="223"/>
        <v/>
      </c>
      <c r="K1359" t="str">
        <f t="shared" si="224"/>
        <v/>
      </c>
      <c r="L1359" s="37">
        <f t="shared" si="225"/>
        <v>-457.49999999999966</v>
      </c>
      <c r="M1359" t="str">
        <f t="shared" si="226"/>
        <v>SL</v>
      </c>
      <c r="N1359" s="39">
        <f t="shared" si="227"/>
        <v>-457.49999999999966</v>
      </c>
      <c r="O1359" s="40">
        <f t="shared" si="230"/>
        <v>-3712.5999999999808</v>
      </c>
      <c r="P1359" s="39">
        <f t="shared" si="228"/>
        <v>3.75</v>
      </c>
      <c r="Q1359" s="39">
        <f t="shared" si="229"/>
        <v>0</v>
      </c>
      <c r="R1359" s="39">
        <f>IF((O1359 - MAX($O$15:O1359)) &lt; 0, O1359 - MAX($O$15:O1359), 0)</f>
        <v>-5277.349999999974</v>
      </c>
    </row>
    <row r="1360" spans="1:18" x14ac:dyDescent="0.25">
      <c r="A1360" s="2">
        <v>1346</v>
      </c>
      <c r="B1360" t="s">
        <v>1346</v>
      </c>
      <c r="C1360" s="8">
        <v>216.34</v>
      </c>
      <c r="D1360" s="8">
        <v>122.94</v>
      </c>
      <c r="E1360" s="17">
        <f t="shared" ref="E1360:E1423" si="231">+LN(C1360/D1360)</f>
        <v>0.56515481272328016</v>
      </c>
      <c r="F1360" s="2">
        <f>+IF(A1360&gt;$C$3,AVERAGE(INDEX($E$15:$E$2531,A1360-$C$3):E1359),"")</f>
        <v>0.56364065885273162</v>
      </c>
      <c r="G1360" s="2">
        <f>+IF(A1360&gt;$C$3,STDEVA(INDEX($E$15:$E$2531,A1360-$C$3):E1359),"")</f>
        <v>4.0654035658887434E-3</v>
      </c>
      <c r="H1360">
        <f t="shared" ref="H1360:H1423" si="232">+IF(F1360="","",(E1360-F1360)/G1360)</f>
        <v>0.37244860098348659</v>
      </c>
      <c r="I1360" s="2" t="str">
        <f t="shared" ref="I1360:I1423" si="233">+IF(H1360="","",IF(H1360&lt;$C$4,"Buy",IF(H1360&gt;$C$5,"Sell","")))</f>
        <v/>
      </c>
      <c r="J1360" t="str">
        <f t="shared" ref="J1360:J1423" si="234">IF(M1360=M1359, J1359, IF(OR(M1360="TP", M1360="SL"), "", IF(I1360="Buy", C1360, IF(I1360="Sell", D1360, ""))))</f>
        <v/>
      </c>
      <c r="K1360" t="str">
        <f t="shared" ref="K1360:K1423" si="235">IF(M1360=M1359, K1359, IF(OR(M1360="TP", M1360="SL"), "",IF(I1360="Buy", D1360, IF(I1360="Sell", C1360, ""))))</f>
        <v/>
      </c>
      <c r="L1360" s="37" t="str">
        <f t="shared" ref="L1360:L1423" si="236">IF(M1359="Long", (C1360-J1359)*$C$8+(K1359-D1360)*$C$9, IF(M1359="Short", (K1359-C1360)*$C$8+(D1360-J1359)*$C$9, ""))</f>
        <v/>
      </c>
      <c r="M1360" t="str">
        <f t="shared" ref="M1360:M1423" si="237">IF(OR(M1359="", M1359="SL", M1359="TP"), IF(I1360="Sell","Short",(IF(I1360="Buy","Long",I1360))), IF(L1360="", "", IF(L1360&lt;$C$6, "SL", IF(L1360&gt;$C$7, "TP", M1359))))</f>
        <v/>
      </c>
      <c r="N1360" s="39">
        <f t="shared" ref="N1360:N1423" si="238">IF(OR(M1360="TP", M1360="SL"), L1360, 0)</f>
        <v>0</v>
      </c>
      <c r="O1360" s="40">
        <f t="shared" si="230"/>
        <v>-3712.5999999999808</v>
      </c>
      <c r="P1360" s="39">
        <f t="shared" ref="P1360:P1423" si="239">IF(OR(AND(I1360&lt;&gt;"", J1359=""), OR(M1360="TP", M1360="SL",)), ($C$9+$C$8)*$C$11, 0)</f>
        <v>0</v>
      </c>
      <c r="Q1360" s="39">
        <f t="shared" ref="Q1360:Q1423" si="240">IF(AND(I1360&lt;&gt;"",J1359=""),(D1360*$C$9+C1360*$C$8)*$C$10,0)</f>
        <v>0</v>
      </c>
      <c r="R1360" s="39">
        <f>IF((O1360 - MAX($O$15:O1360)) &lt; 0, O1360 - MAX($O$15:O1360), 0)</f>
        <v>-5277.349999999974</v>
      </c>
    </row>
    <row r="1361" spans="1:18" x14ac:dyDescent="0.25">
      <c r="A1361" s="2">
        <v>1347</v>
      </c>
      <c r="B1361" t="s">
        <v>1347</v>
      </c>
      <c r="C1361" s="8">
        <v>213.23</v>
      </c>
      <c r="D1361" s="8">
        <v>120.58</v>
      </c>
      <c r="E1361" s="17">
        <f t="shared" si="231"/>
        <v>0.5700579622768831</v>
      </c>
      <c r="F1361" s="2">
        <f>+IF(A1361&gt;$C$3,AVERAGE(INDEX($E$15:$E$2531,A1361-$C$3):E1360),"")</f>
        <v>0.56329236457942167</v>
      </c>
      <c r="G1361" s="2">
        <f>+IF(A1361&gt;$C$3,STDEVA(INDEX($E$15:$E$2531,A1361-$C$3):E1360),"")</f>
        <v>3.7384750894931809E-3</v>
      </c>
      <c r="H1361">
        <f t="shared" si="232"/>
        <v>1.8097212193484578</v>
      </c>
      <c r="I1361" s="2" t="str">
        <f t="shared" si="233"/>
        <v>Sell</v>
      </c>
      <c r="J1361">
        <f t="shared" si="234"/>
        <v>120.58</v>
      </c>
      <c r="K1361">
        <f t="shared" si="235"/>
        <v>213.23</v>
      </c>
      <c r="L1361" s="37" t="str">
        <f t="shared" si="236"/>
        <v/>
      </c>
      <c r="M1361" t="str">
        <f t="shared" si="237"/>
        <v>Short</v>
      </c>
      <c r="N1361" s="39">
        <f t="shared" si="238"/>
        <v>0</v>
      </c>
      <c r="O1361" s="40">
        <f t="shared" ref="O1361:O1424" si="241">+N1361+O1360</f>
        <v>-3712.5999999999808</v>
      </c>
      <c r="P1361" s="39">
        <f t="shared" si="239"/>
        <v>3.75</v>
      </c>
      <c r="Q1361" s="39">
        <f t="shared" si="240"/>
        <v>4172.625</v>
      </c>
      <c r="R1361" s="39">
        <f>IF((O1361 - MAX($O$15:O1361)) &lt; 0, O1361 - MAX($O$15:O1361), 0)</f>
        <v>-5277.349999999974</v>
      </c>
    </row>
    <row r="1362" spans="1:18" x14ac:dyDescent="0.25">
      <c r="A1362" s="2">
        <v>1348</v>
      </c>
      <c r="B1362" t="s">
        <v>1348</v>
      </c>
      <c r="C1362" s="8">
        <v>213.15</v>
      </c>
      <c r="D1362" s="8">
        <v>120.6</v>
      </c>
      <c r="E1362" s="17">
        <f t="shared" si="231"/>
        <v>0.56951685891813431</v>
      </c>
      <c r="F1362" s="2">
        <f>+IF(A1362&gt;$C$3,AVERAGE(INDEX($E$15:$E$2531,A1362-$C$3):E1361),"")</f>
        <v>0.56387900786437462</v>
      </c>
      <c r="G1362" s="2">
        <f>+IF(A1362&gt;$C$3,STDEVA(INDEX($E$15:$E$2531,A1362-$C$3):E1361),"")</f>
        <v>4.3628818065043675E-3</v>
      </c>
      <c r="H1362">
        <f t="shared" si="232"/>
        <v>1.2922309848858489</v>
      </c>
      <c r="I1362" s="2" t="str">
        <f t="shared" si="233"/>
        <v/>
      </c>
      <c r="J1362">
        <f t="shared" si="234"/>
        <v>120.58</v>
      </c>
      <c r="K1362">
        <f t="shared" si="235"/>
        <v>213.23</v>
      </c>
      <c r="L1362" s="37">
        <f t="shared" si="236"/>
        <v>24.999999999995026</v>
      </c>
      <c r="M1362" t="str">
        <f t="shared" si="237"/>
        <v>Short</v>
      </c>
      <c r="N1362" s="39">
        <f t="shared" si="238"/>
        <v>0</v>
      </c>
      <c r="O1362" s="40">
        <f t="shared" si="241"/>
        <v>-3712.5999999999808</v>
      </c>
      <c r="P1362" s="39">
        <f t="shared" si="239"/>
        <v>0</v>
      </c>
      <c r="Q1362" s="39">
        <f t="shared" si="240"/>
        <v>0</v>
      </c>
      <c r="R1362" s="39">
        <f>IF((O1362 - MAX($O$15:O1362)) &lt; 0, O1362 - MAX($O$15:O1362), 0)</f>
        <v>-5277.349999999974</v>
      </c>
    </row>
    <row r="1363" spans="1:18" x14ac:dyDescent="0.25">
      <c r="A1363" s="2">
        <v>1349</v>
      </c>
      <c r="B1363" t="s">
        <v>1349</v>
      </c>
      <c r="C1363" s="8">
        <v>215.28</v>
      </c>
      <c r="D1363" s="8">
        <v>122.04</v>
      </c>
      <c r="E1363" s="17">
        <f t="shared" si="231"/>
        <v>0.56759064657018143</v>
      </c>
      <c r="F1363" s="2">
        <f>+IF(A1363&gt;$C$3,AVERAGE(INDEX($E$15:$E$2531,A1363-$C$3):E1362),"")</f>
        <v>0.56409260927916638</v>
      </c>
      <c r="G1363" s="2">
        <f>+IF(A1363&gt;$C$3,STDEVA(INDEX($E$15:$E$2531,A1363-$C$3):E1362),"")</f>
        <v>4.6077130142097794E-3</v>
      </c>
      <c r="H1363">
        <f t="shared" si="232"/>
        <v>0.75916995703235357</v>
      </c>
      <c r="I1363" s="2" t="str">
        <f t="shared" si="233"/>
        <v/>
      </c>
      <c r="J1363">
        <f t="shared" si="234"/>
        <v>120.58</v>
      </c>
      <c r="K1363">
        <f t="shared" si="235"/>
        <v>213.23</v>
      </c>
      <c r="L1363" s="37">
        <f t="shared" si="236"/>
        <v>-147.50000000000085</v>
      </c>
      <c r="M1363" t="str">
        <f t="shared" si="237"/>
        <v>Short</v>
      </c>
      <c r="N1363" s="39">
        <f t="shared" si="238"/>
        <v>0</v>
      </c>
      <c r="O1363" s="40">
        <f t="shared" si="241"/>
        <v>-3712.5999999999808</v>
      </c>
      <c r="P1363" s="39">
        <f t="shared" si="239"/>
        <v>0</v>
      </c>
      <c r="Q1363" s="39">
        <f t="shared" si="240"/>
        <v>0</v>
      </c>
      <c r="R1363" s="39">
        <f>IF((O1363 - MAX($O$15:O1363)) &lt; 0, O1363 - MAX($O$15:O1363), 0)</f>
        <v>-5277.349999999974</v>
      </c>
    </row>
    <row r="1364" spans="1:18" x14ac:dyDescent="0.25">
      <c r="A1364" s="2">
        <v>1350</v>
      </c>
      <c r="B1364" t="s">
        <v>1350</v>
      </c>
      <c r="C1364" s="8">
        <v>213.37</v>
      </c>
      <c r="D1364" s="8">
        <v>121.86</v>
      </c>
      <c r="E1364" s="17">
        <f t="shared" si="231"/>
        <v>0.560154903096444</v>
      </c>
      <c r="F1364" s="2">
        <f>+IF(A1364&gt;$C$3,AVERAGE(INDEX($E$15:$E$2531,A1364-$C$3):E1363),"")</f>
        <v>0.56416819529239337</v>
      </c>
      <c r="G1364" s="2">
        <f>+IF(A1364&gt;$C$3,STDEVA(INDEX($E$15:$E$2531,A1364-$C$3):E1363),"")</f>
        <v>4.6649385065346523E-3</v>
      </c>
      <c r="H1364">
        <f t="shared" si="232"/>
        <v>-0.86030977478642945</v>
      </c>
      <c r="I1364" s="2" t="str">
        <f t="shared" si="233"/>
        <v/>
      </c>
      <c r="J1364">
        <f t="shared" si="234"/>
        <v>120.58</v>
      </c>
      <c r="K1364">
        <f t="shared" si="235"/>
        <v>213.23</v>
      </c>
      <c r="L1364" s="37">
        <f t="shared" si="236"/>
        <v>284.99999999999659</v>
      </c>
      <c r="M1364" t="str">
        <f t="shared" si="237"/>
        <v>Short</v>
      </c>
      <c r="N1364" s="39">
        <f t="shared" si="238"/>
        <v>0</v>
      </c>
      <c r="O1364" s="40">
        <f t="shared" si="241"/>
        <v>-3712.5999999999808</v>
      </c>
      <c r="P1364" s="39">
        <f t="shared" si="239"/>
        <v>0</v>
      </c>
      <c r="Q1364" s="39">
        <f t="shared" si="240"/>
        <v>0</v>
      </c>
      <c r="R1364" s="39">
        <f>IF((O1364 - MAX($O$15:O1364)) &lt; 0, O1364 - MAX($O$15:O1364), 0)</f>
        <v>-5277.349999999974</v>
      </c>
    </row>
    <row r="1365" spans="1:18" x14ac:dyDescent="0.25">
      <c r="A1365" s="2">
        <v>1351</v>
      </c>
      <c r="B1365" t="s">
        <v>1351</v>
      </c>
      <c r="C1365" s="8">
        <v>213.41</v>
      </c>
      <c r="D1365" s="8">
        <v>122.67</v>
      </c>
      <c r="E1365" s="17">
        <f t="shared" si="231"/>
        <v>0.55371737508121888</v>
      </c>
      <c r="F1365" s="2">
        <f>+IF(A1365&gt;$C$3,AVERAGE(INDEX($E$15:$E$2531,A1365-$C$3):E1364),"")</f>
        <v>0.56398486921044766</v>
      </c>
      <c r="G1365" s="2">
        <f>+IF(A1365&gt;$C$3,STDEVA(INDEX($E$15:$E$2531,A1365-$C$3):E1364),"")</f>
        <v>4.7998930959555729E-3</v>
      </c>
      <c r="H1365">
        <f t="shared" si="232"/>
        <v>-2.1391089184632577</v>
      </c>
      <c r="I1365" s="2" t="str">
        <f t="shared" si="233"/>
        <v>Buy</v>
      </c>
      <c r="J1365" t="str">
        <f t="shared" si="234"/>
        <v/>
      </c>
      <c r="K1365" t="str">
        <f t="shared" si="235"/>
        <v/>
      </c>
      <c r="L1365" s="37">
        <f t="shared" si="236"/>
        <v>477.4999999999992</v>
      </c>
      <c r="M1365" t="str">
        <f t="shared" si="237"/>
        <v>TP</v>
      </c>
      <c r="N1365" s="39">
        <f t="shared" si="238"/>
        <v>477.4999999999992</v>
      </c>
      <c r="O1365" s="40">
        <f t="shared" si="241"/>
        <v>-3235.0999999999817</v>
      </c>
      <c r="P1365" s="39">
        <f t="shared" si="239"/>
        <v>3.75</v>
      </c>
      <c r="Q1365" s="39">
        <f t="shared" si="240"/>
        <v>0</v>
      </c>
      <c r="R1365" s="39">
        <f>IF((O1365 - MAX($O$15:O1365)) &lt; 0, O1365 - MAX($O$15:O1365), 0)</f>
        <v>-4799.8499999999749</v>
      </c>
    </row>
    <row r="1366" spans="1:18" x14ac:dyDescent="0.25">
      <c r="A1366" s="2">
        <v>1352</v>
      </c>
      <c r="B1366" t="s">
        <v>1352</v>
      </c>
      <c r="C1366" s="8">
        <v>213.42</v>
      </c>
      <c r="D1366" s="8">
        <v>122.15</v>
      </c>
      <c r="E1366" s="17">
        <f t="shared" si="231"/>
        <v>0.55801225748466921</v>
      </c>
      <c r="F1366" s="2">
        <f>+IF(A1366&gt;$C$3,AVERAGE(INDEX($E$15:$E$2531,A1366-$C$3):E1365),"")</f>
        <v>0.56285686306617322</v>
      </c>
      <c r="G1366" s="2">
        <f>+IF(A1366&gt;$C$3,STDEVA(INDEX($E$15:$E$2531,A1366-$C$3):E1365),"")</f>
        <v>5.8977571868171659E-3</v>
      </c>
      <c r="H1366">
        <f t="shared" si="232"/>
        <v>-0.82143184740341857</v>
      </c>
      <c r="I1366" s="2" t="str">
        <f t="shared" si="233"/>
        <v/>
      </c>
      <c r="J1366" t="str">
        <f t="shared" si="234"/>
        <v/>
      </c>
      <c r="K1366" t="str">
        <f t="shared" si="235"/>
        <v/>
      </c>
      <c r="L1366" s="37" t="str">
        <f t="shared" si="236"/>
        <v/>
      </c>
      <c r="M1366" t="str">
        <f t="shared" si="237"/>
        <v/>
      </c>
      <c r="N1366" s="39">
        <f t="shared" si="238"/>
        <v>0</v>
      </c>
      <c r="O1366" s="40">
        <f t="shared" si="241"/>
        <v>-3235.0999999999817</v>
      </c>
      <c r="P1366" s="39">
        <f t="shared" si="239"/>
        <v>0</v>
      </c>
      <c r="Q1366" s="39">
        <f t="shared" si="240"/>
        <v>0</v>
      </c>
      <c r="R1366" s="39">
        <f>IF((O1366 - MAX($O$15:O1366)) &lt; 0, O1366 - MAX($O$15:O1366), 0)</f>
        <v>-4799.8499999999749</v>
      </c>
    </row>
    <row r="1367" spans="1:18" x14ac:dyDescent="0.25">
      <c r="A1367" s="2">
        <v>1353</v>
      </c>
      <c r="B1367" t="s">
        <v>1353</v>
      </c>
      <c r="C1367" s="8">
        <v>215.82</v>
      </c>
      <c r="D1367" s="8">
        <v>123.92</v>
      </c>
      <c r="E1367" s="17">
        <f t="shared" si="231"/>
        <v>0.55480853082697423</v>
      </c>
      <c r="F1367" s="2">
        <f>+IF(A1367&gt;$C$3,AVERAGE(INDEX($E$15:$E$2531,A1367-$C$3):E1366),"")</f>
        <v>0.56291055600463447</v>
      </c>
      <c r="G1367" s="2">
        <f>+IF(A1367&gt;$C$3,STDEVA(INDEX($E$15:$E$2531,A1367-$C$3):E1366),"")</f>
        <v>5.8451547761922398E-3</v>
      </c>
      <c r="H1367">
        <f t="shared" si="232"/>
        <v>-1.3861096049432939</v>
      </c>
      <c r="I1367" s="2" t="str">
        <f t="shared" si="233"/>
        <v/>
      </c>
      <c r="J1367" t="str">
        <f t="shared" si="234"/>
        <v/>
      </c>
      <c r="K1367" t="str">
        <f t="shared" si="235"/>
        <v/>
      </c>
      <c r="L1367" s="37" t="str">
        <f t="shared" si="236"/>
        <v/>
      </c>
      <c r="M1367" t="str">
        <f t="shared" si="237"/>
        <v/>
      </c>
      <c r="N1367" s="39">
        <f t="shared" si="238"/>
        <v>0</v>
      </c>
      <c r="O1367" s="40">
        <f t="shared" si="241"/>
        <v>-3235.0999999999817</v>
      </c>
      <c r="P1367" s="39">
        <f t="shared" si="239"/>
        <v>0</v>
      </c>
      <c r="Q1367" s="39">
        <f t="shared" si="240"/>
        <v>0</v>
      </c>
      <c r="R1367" s="39">
        <f>IF((O1367 - MAX($O$15:O1367)) &lt; 0, O1367 - MAX($O$15:O1367), 0)</f>
        <v>-4799.8499999999749</v>
      </c>
    </row>
    <row r="1368" spans="1:18" x14ac:dyDescent="0.25">
      <c r="A1368" s="2">
        <v>1354</v>
      </c>
      <c r="B1368" t="s">
        <v>1354</v>
      </c>
      <c r="C1368" s="8">
        <v>217.18</v>
      </c>
      <c r="D1368" s="8">
        <v>125.7</v>
      </c>
      <c r="E1368" s="17">
        <f t="shared" si="231"/>
        <v>0.54682838719255267</v>
      </c>
      <c r="F1368" s="2">
        <f>+IF(A1368&gt;$C$3,AVERAGE(INDEX($E$15:$E$2531,A1368-$C$3):E1367),"")</f>
        <v>0.56264051928784342</v>
      </c>
      <c r="G1368" s="2">
        <f>+IF(A1368&gt;$C$3,STDEVA(INDEX($E$15:$E$2531,A1368-$C$3):E1367),"")</f>
        <v>6.1861244664347332E-3</v>
      </c>
      <c r="H1368">
        <f t="shared" si="232"/>
        <v>-2.5560643309208753</v>
      </c>
      <c r="I1368" s="2" t="str">
        <f t="shared" si="233"/>
        <v>Buy</v>
      </c>
      <c r="J1368">
        <f t="shared" si="234"/>
        <v>217.18</v>
      </c>
      <c r="K1368">
        <f t="shared" si="235"/>
        <v>125.7</v>
      </c>
      <c r="L1368" s="37" t="str">
        <f t="shared" si="236"/>
        <v/>
      </c>
      <c r="M1368" t="str">
        <f t="shared" si="237"/>
        <v>Long</v>
      </c>
      <c r="N1368" s="39">
        <f t="shared" si="238"/>
        <v>0</v>
      </c>
      <c r="O1368" s="40">
        <f t="shared" si="241"/>
        <v>-3235.0999999999817</v>
      </c>
      <c r="P1368" s="39">
        <f t="shared" si="239"/>
        <v>3.75</v>
      </c>
      <c r="Q1368" s="39">
        <f t="shared" si="240"/>
        <v>4286</v>
      </c>
      <c r="R1368" s="39">
        <f>IF((O1368 - MAX($O$15:O1368)) &lt; 0, O1368 - MAX($O$15:O1368), 0)</f>
        <v>-4799.8499999999749</v>
      </c>
    </row>
    <row r="1369" spans="1:18" x14ac:dyDescent="0.25">
      <c r="A1369" s="2">
        <v>1355</v>
      </c>
      <c r="B1369" t="s">
        <v>1355</v>
      </c>
      <c r="C1369" s="8">
        <v>215.99</v>
      </c>
      <c r="D1369" s="8">
        <v>124.81</v>
      </c>
      <c r="E1369" s="17">
        <f t="shared" si="231"/>
        <v>0.54843952938579987</v>
      </c>
      <c r="F1369" s="2">
        <f>+IF(A1369&gt;$C$3,AVERAGE(INDEX($E$15:$E$2531,A1369-$C$3):E1368),"")</f>
        <v>0.56064908157448201</v>
      </c>
      <c r="G1369" s="2">
        <f>+IF(A1369&gt;$C$3,STDEVA(INDEX($E$15:$E$2531,A1369-$C$3):E1368),"")</f>
        <v>8.0313501639964341E-3</v>
      </c>
      <c r="H1369">
        <f t="shared" si="232"/>
        <v>-1.5202365653805103</v>
      </c>
      <c r="I1369" s="2" t="str">
        <f t="shared" si="233"/>
        <v/>
      </c>
      <c r="J1369">
        <f t="shared" si="234"/>
        <v>217.18</v>
      </c>
      <c r="K1369">
        <f t="shared" si="235"/>
        <v>125.7</v>
      </c>
      <c r="L1369" s="37">
        <f t="shared" si="236"/>
        <v>-74.999999999999289</v>
      </c>
      <c r="M1369" t="str">
        <f t="shared" si="237"/>
        <v>Long</v>
      </c>
      <c r="N1369" s="39">
        <f t="shared" si="238"/>
        <v>0</v>
      </c>
      <c r="O1369" s="40">
        <f t="shared" si="241"/>
        <v>-3235.0999999999817</v>
      </c>
      <c r="P1369" s="39">
        <f t="shared" si="239"/>
        <v>0</v>
      </c>
      <c r="Q1369" s="39">
        <f t="shared" si="240"/>
        <v>0</v>
      </c>
      <c r="R1369" s="39">
        <f>IF((O1369 - MAX($O$15:O1369)) &lt; 0, O1369 - MAX($O$15:O1369), 0)</f>
        <v>-4799.8499999999749</v>
      </c>
    </row>
    <row r="1370" spans="1:18" x14ac:dyDescent="0.25">
      <c r="A1370" s="2">
        <v>1356</v>
      </c>
      <c r="B1370" t="s">
        <v>1356</v>
      </c>
      <c r="C1370" s="8">
        <v>214.24</v>
      </c>
      <c r="D1370" s="8">
        <v>123.23</v>
      </c>
      <c r="E1370" s="17">
        <f t="shared" si="231"/>
        <v>0.5530443539928307</v>
      </c>
      <c r="F1370" s="2">
        <f>+IF(A1370&gt;$C$3,AVERAGE(INDEX($E$15:$E$2531,A1370-$C$3):E1369),"")</f>
        <v>0.55879182787031756</v>
      </c>
      <c r="G1370" s="2">
        <f>+IF(A1370&gt;$C$3,STDEVA(INDEX($E$15:$E$2531,A1370-$C$3):E1369),"")</f>
        <v>8.758907703175757E-3</v>
      </c>
      <c r="H1370">
        <f t="shared" si="232"/>
        <v>-0.65618614469507153</v>
      </c>
      <c r="I1370" s="2" t="str">
        <f t="shared" si="233"/>
        <v/>
      </c>
      <c r="J1370">
        <f t="shared" si="234"/>
        <v>217.18</v>
      </c>
      <c r="K1370">
        <f t="shared" si="235"/>
        <v>125.7</v>
      </c>
      <c r="L1370" s="37">
        <f t="shared" si="236"/>
        <v>-117.49999999999966</v>
      </c>
      <c r="M1370" t="str">
        <f t="shared" si="237"/>
        <v>Long</v>
      </c>
      <c r="N1370" s="39">
        <f t="shared" si="238"/>
        <v>0</v>
      </c>
      <c r="O1370" s="40">
        <f t="shared" si="241"/>
        <v>-3235.0999999999817</v>
      </c>
      <c r="P1370" s="39">
        <f t="shared" si="239"/>
        <v>0</v>
      </c>
      <c r="Q1370" s="39">
        <f t="shared" si="240"/>
        <v>0</v>
      </c>
      <c r="R1370" s="39">
        <f>IF((O1370 - MAX($O$15:O1370)) &lt; 0, O1370 - MAX($O$15:O1370), 0)</f>
        <v>-4799.8499999999749</v>
      </c>
    </row>
    <row r="1371" spans="1:18" x14ac:dyDescent="0.25">
      <c r="A1371" s="2">
        <v>1357</v>
      </c>
      <c r="B1371" t="s">
        <v>1357</v>
      </c>
      <c r="C1371" s="8">
        <v>215.57</v>
      </c>
      <c r="D1371" s="8">
        <v>123.73</v>
      </c>
      <c r="E1371" s="17">
        <f t="shared" si="231"/>
        <v>0.55518391055945782</v>
      </c>
      <c r="F1371" s="2">
        <f>+IF(A1371&gt;$C$3,AVERAGE(INDEX($E$15:$E$2531,A1371-$C$3):E1370),"")</f>
        <v>0.55690142694986722</v>
      </c>
      <c r="G1371" s="2">
        <f>+IF(A1371&gt;$C$3,STDEVA(INDEX($E$15:$E$2531,A1371-$C$3):E1370),"")</f>
        <v>7.8077913327590006E-3</v>
      </c>
      <c r="H1371">
        <f t="shared" si="232"/>
        <v>-0.21997467878057281</v>
      </c>
      <c r="I1371" s="2" t="str">
        <f t="shared" si="233"/>
        <v/>
      </c>
      <c r="J1371">
        <f t="shared" si="234"/>
        <v>217.18</v>
      </c>
      <c r="K1371">
        <f t="shared" si="235"/>
        <v>125.7</v>
      </c>
      <c r="L1371" s="37">
        <f t="shared" si="236"/>
        <v>89.999999999996305</v>
      </c>
      <c r="M1371" t="str">
        <f t="shared" si="237"/>
        <v>Long</v>
      </c>
      <c r="N1371" s="39">
        <f t="shared" si="238"/>
        <v>0</v>
      </c>
      <c r="O1371" s="40">
        <f t="shared" si="241"/>
        <v>-3235.0999999999817</v>
      </c>
      <c r="P1371" s="39">
        <f t="shared" si="239"/>
        <v>0</v>
      </c>
      <c r="Q1371" s="39">
        <f t="shared" si="240"/>
        <v>0</v>
      </c>
      <c r="R1371" s="39">
        <f>IF((O1371 - MAX($O$15:O1371)) &lt; 0, O1371 - MAX($O$15:O1371), 0)</f>
        <v>-4799.8499999999749</v>
      </c>
    </row>
    <row r="1372" spans="1:18" x14ac:dyDescent="0.25">
      <c r="A1372" s="2">
        <v>1358</v>
      </c>
      <c r="B1372" t="s">
        <v>1358</v>
      </c>
      <c r="C1372" s="8">
        <v>216.64</v>
      </c>
      <c r="D1372" s="8">
        <v>124.68</v>
      </c>
      <c r="E1372" s="17">
        <f t="shared" si="231"/>
        <v>0.55248653482477372</v>
      </c>
      <c r="F1372" s="2">
        <f>+IF(A1372&gt;$C$3,AVERAGE(INDEX($E$15:$E$2531,A1372-$C$3):E1371),"")</f>
        <v>0.55530887713223653</v>
      </c>
      <c r="G1372" s="2">
        <f>+IF(A1372&gt;$C$3,STDEVA(INDEX($E$15:$E$2531,A1372-$C$3):E1371),"")</f>
        <v>6.2115582634098606E-3</v>
      </c>
      <c r="H1372">
        <f t="shared" si="232"/>
        <v>-0.45436944930360745</v>
      </c>
      <c r="I1372" s="2" t="str">
        <f t="shared" si="233"/>
        <v/>
      </c>
      <c r="J1372">
        <f t="shared" si="234"/>
        <v>217.18</v>
      </c>
      <c r="K1372">
        <f t="shared" si="235"/>
        <v>125.7</v>
      </c>
      <c r="L1372" s="37">
        <f t="shared" si="236"/>
        <v>119.99999999999389</v>
      </c>
      <c r="M1372" t="str">
        <f t="shared" si="237"/>
        <v>Long</v>
      </c>
      <c r="N1372" s="39">
        <f t="shared" si="238"/>
        <v>0</v>
      </c>
      <c r="O1372" s="40">
        <f t="shared" si="241"/>
        <v>-3235.0999999999817</v>
      </c>
      <c r="P1372" s="39">
        <f t="shared" si="239"/>
        <v>0</v>
      </c>
      <c r="Q1372" s="39">
        <f t="shared" si="240"/>
        <v>0</v>
      </c>
      <c r="R1372" s="39">
        <f>IF((O1372 - MAX($O$15:O1372)) &lt; 0, O1372 - MAX($O$15:O1372), 0)</f>
        <v>-4799.8499999999749</v>
      </c>
    </row>
    <row r="1373" spans="1:18" x14ac:dyDescent="0.25">
      <c r="A1373" s="2">
        <v>1359</v>
      </c>
      <c r="B1373" t="s">
        <v>1359</v>
      </c>
      <c r="C1373" s="8">
        <v>214.68</v>
      </c>
      <c r="D1373" s="8">
        <v>122.86</v>
      </c>
      <c r="E1373" s="17">
        <f t="shared" si="231"/>
        <v>0.55810305157284679</v>
      </c>
      <c r="F1373" s="2">
        <f>+IF(A1373&gt;$C$3,AVERAGE(INDEX($E$15:$E$2531,A1373-$C$3):E1372),"")</f>
        <v>0.55363064249385785</v>
      </c>
      <c r="G1373" s="2">
        <f>+IF(A1373&gt;$C$3,STDEVA(INDEX($E$15:$E$2531,A1373-$C$3):E1372),"")</f>
        <v>4.1899158783091171E-3</v>
      </c>
      <c r="H1373">
        <f t="shared" si="232"/>
        <v>1.0674221652377953</v>
      </c>
      <c r="I1373" s="2" t="str">
        <f t="shared" si="233"/>
        <v/>
      </c>
      <c r="J1373">
        <f t="shared" si="234"/>
        <v>217.18</v>
      </c>
      <c r="K1373">
        <f t="shared" si="235"/>
        <v>125.7</v>
      </c>
      <c r="L1373" s="37">
        <f t="shared" si="236"/>
        <v>85.000000000000909</v>
      </c>
      <c r="M1373" t="str">
        <f t="shared" si="237"/>
        <v>Long</v>
      </c>
      <c r="N1373" s="39">
        <f t="shared" si="238"/>
        <v>0</v>
      </c>
      <c r="O1373" s="40">
        <f t="shared" si="241"/>
        <v>-3235.0999999999817</v>
      </c>
      <c r="P1373" s="39">
        <f t="shared" si="239"/>
        <v>0</v>
      </c>
      <c r="Q1373" s="39">
        <f t="shared" si="240"/>
        <v>0</v>
      </c>
      <c r="R1373" s="39">
        <f>IF((O1373 - MAX($O$15:O1373)) &lt; 0, O1373 - MAX($O$15:O1373), 0)</f>
        <v>-4799.8499999999749</v>
      </c>
    </row>
    <row r="1374" spans="1:18" x14ac:dyDescent="0.25">
      <c r="A1374" s="2">
        <v>1360</v>
      </c>
      <c r="B1374" t="s">
        <v>1360</v>
      </c>
      <c r="C1374" s="8">
        <v>216.3</v>
      </c>
      <c r="D1374" s="8">
        <v>124.21</v>
      </c>
      <c r="E1374" s="17">
        <f t="shared" si="231"/>
        <v>0.5546926514029108</v>
      </c>
      <c r="F1374" s="2">
        <f>+IF(A1374&gt;$C$3,AVERAGE(INDEX($E$15:$E$2531,A1374-$C$3):E1373),"")</f>
        <v>0.55340265899123597</v>
      </c>
      <c r="G1374" s="2">
        <f>+IF(A1374&gt;$C$3,STDEVA(INDEX($E$15:$E$2531,A1374-$C$3):E1373),"")</f>
        <v>3.8309894087658696E-3</v>
      </c>
      <c r="H1374">
        <f t="shared" si="232"/>
        <v>0.33672565335814547</v>
      </c>
      <c r="I1374" s="2" t="str">
        <f t="shared" si="233"/>
        <v/>
      </c>
      <c r="J1374">
        <f t="shared" si="234"/>
        <v>217.18</v>
      </c>
      <c r="K1374">
        <f t="shared" si="235"/>
        <v>125.7</v>
      </c>
      <c r="L1374" s="37">
        <f t="shared" si="236"/>
        <v>152.50000000000341</v>
      </c>
      <c r="M1374" t="str">
        <f t="shared" si="237"/>
        <v>Long</v>
      </c>
      <c r="N1374" s="39">
        <f t="shared" si="238"/>
        <v>0</v>
      </c>
      <c r="O1374" s="40">
        <f t="shared" si="241"/>
        <v>-3235.0999999999817</v>
      </c>
      <c r="P1374" s="39">
        <f t="shared" si="239"/>
        <v>0</v>
      </c>
      <c r="Q1374" s="39">
        <f t="shared" si="240"/>
        <v>0</v>
      </c>
      <c r="R1374" s="39">
        <f>IF((O1374 - MAX($O$15:O1374)) &lt; 0, O1374 - MAX($O$15:O1374), 0)</f>
        <v>-4799.8499999999749</v>
      </c>
    </row>
    <row r="1375" spans="1:18" x14ac:dyDescent="0.25">
      <c r="A1375" s="2">
        <v>1361</v>
      </c>
      <c r="B1375" t="s">
        <v>1361</v>
      </c>
      <c r="C1375" s="8">
        <v>215.78</v>
      </c>
      <c r="D1375" s="8">
        <v>123.82</v>
      </c>
      <c r="E1375" s="17">
        <f t="shared" si="231"/>
        <v>0.55543047203210805</v>
      </c>
      <c r="F1375" s="2">
        <f>+IF(A1375&gt;$C$3,AVERAGE(INDEX($E$15:$E$2531,A1375-$C$3):E1374),"")</f>
        <v>0.55351102302697941</v>
      </c>
      <c r="G1375" s="2">
        <f>+IF(A1375&gt;$C$3,STDEVA(INDEX($E$15:$E$2531,A1375-$C$3):E1374),"")</f>
        <v>3.8547241815613566E-3</v>
      </c>
      <c r="H1375">
        <f t="shared" si="232"/>
        <v>0.49794717202079142</v>
      </c>
      <c r="I1375" s="2" t="str">
        <f t="shared" si="233"/>
        <v/>
      </c>
      <c r="J1375">
        <f t="shared" si="234"/>
        <v>217.18</v>
      </c>
      <c r="K1375">
        <f t="shared" si="235"/>
        <v>125.7</v>
      </c>
      <c r="L1375" s="37">
        <f t="shared" si="236"/>
        <v>120.00000000000097</v>
      </c>
      <c r="M1375" t="str">
        <f t="shared" si="237"/>
        <v>Long</v>
      </c>
      <c r="N1375" s="39">
        <f t="shared" si="238"/>
        <v>0</v>
      </c>
      <c r="O1375" s="40">
        <f t="shared" si="241"/>
        <v>-3235.0999999999817</v>
      </c>
      <c r="P1375" s="39">
        <f t="shared" si="239"/>
        <v>0</v>
      </c>
      <c r="Q1375" s="39">
        <f t="shared" si="240"/>
        <v>0</v>
      </c>
      <c r="R1375" s="39">
        <f>IF((O1375 - MAX($O$15:O1375)) &lt; 0, O1375 - MAX($O$15:O1375), 0)</f>
        <v>-4799.8499999999749</v>
      </c>
    </row>
    <row r="1376" spans="1:18" x14ac:dyDescent="0.25">
      <c r="A1376" s="2">
        <v>1362</v>
      </c>
      <c r="B1376" t="s">
        <v>1362</v>
      </c>
      <c r="C1376" s="8">
        <v>214.68</v>
      </c>
      <c r="D1376" s="8">
        <v>123.21</v>
      </c>
      <c r="E1376" s="17">
        <f t="shared" si="231"/>
        <v>0.55525833067205121</v>
      </c>
      <c r="F1376" s="2">
        <f>+IF(A1376&gt;$C$3,AVERAGE(INDEX($E$15:$E$2531,A1376-$C$3):E1375),"")</f>
        <v>0.553224157976695</v>
      </c>
      <c r="G1376" s="2">
        <f>+IF(A1376&gt;$C$3,STDEVA(INDEX($E$15:$E$2531,A1376-$C$3):E1375),"")</f>
        <v>3.5628944861206958E-3</v>
      </c>
      <c r="H1376">
        <f t="shared" si="232"/>
        <v>0.57093262325908478</v>
      </c>
      <c r="I1376" s="2" t="str">
        <f t="shared" si="233"/>
        <v/>
      </c>
      <c r="J1376">
        <f t="shared" si="234"/>
        <v>217.18</v>
      </c>
      <c r="K1376">
        <f t="shared" si="235"/>
        <v>125.7</v>
      </c>
      <c r="L1376" s="37">
        <f t="shared" si="236"/>
        <v>-2.4999999999977263</v>
      </c>
      <c r="M1376" t="str">
        <f t="shared" si="237"/>
        <v>Long</v>
      </c>
      <c r="N1376" s="39">
        <f t="shared" si="238"/>
        <v>0</v>
      </c>
      <c r="O1376" s="40">
        <f t="shared" si="241"/>
        <v>-3235.0999999999817</v>
      </c>
      <c r="P1376" s="39">
        <f t="shared" si="239"/>
        <v>0</v>
      </c>
      <c r="Q1376" s="39">
        <f t="shared" si="240"/>
        <v>0</v>
      </c>
      <c r="R1376" s="39">
        <f>IF((O1376 - MAX($O$15:O1376)) &lt; 0, O1376 - MAX($O$15:O1376), 0)</f>
        <v>-4799.8499999999749</v>
      </c>
    </row>
    <row r="1377" spans="1:18" x14ac:dyDescent="0.25">
      <c r="A1377" s="2">
        <v>1363</v>
      </c>
      <c r="B1377" t="s">
        <v>1363</v>
      </c>
      <c r="C1377" s="8">
        <v>215.63</v>
      </c>
      <c r="D1377" s="8">
        <v>123.95</v>
      </c>
      <c r="E1377" s="17">
        <f t="shared" si="231"/>
        <v>0.55368571744137474</v>
      </c>
      <c r="F1377" s="2">
        <f>+IF(A1377&gt;$C$3,AVERAGE(INDEX($E$15:$E$2531,A1377-$C$3):E1376),"")</f>
        <v>0.55327413573725914</v>
      </c>
      <c r="G1377" s="2">
        <f>+IF(A1377&gt;$C$3,STDEVA(INDEX($E$15:$E$2531,A1377-$C$3):E1376),"")</f>
        <v>3.5909413492618103E-3</v>
      </c>
      <c r="H1377">
        <f t="shared" si="232"/>
        <v>0.11461666011342742</v>
      </c>
      <c r="I1377" s="2" t="str">
        <f t="shared" si="233"/>
        <v/>
      </c>
      <c r="J1377">
        <f t="shared" si="234"/>
        <v>217.18</v>
      </c>
      <c r="K1377">
        <f t="shared" si="235"/>
        <v>125.7</v>
      </c>
      <c r="L1377" s="37">
        <f t="shared" si="236"/>
        <v>49.999999999997158</v>
      </c>
      <c r="M1377" t="str">
        <f t="shared" si="237"/>
        <v>Long</v>
      </c>
      <c r="N1377" s="39">
        <f t="shared" si="238"/>
        <v>0</v>
      </c>
      <c r="O1377" s="40">
        <f t="shared" si="241"/>
        <v>-3235.0999999999817</v>
      </c>
      <c r="P1377" s="39">
        <f t="shared" si="239"/>
        <v>0</v>
      </c>
      <c r="Q1377" s="39">
        <f t="shared" si="240"/>
        <v>0</v>
      </c>
      <c r="R1377" s="39">
        <f>IF((O1377 - MAX($O$15:O1377)) &lt; 0, O1377 - MAX($O$15:O1377), 0)</f>
        <v>-4799.8499999999749</v>
      </c>
    </row>
    <row r="1378" spans="1:18" x14ac:dyDescent="0.25">
      <c r="A1378" s="2">
        <v>1364</v>
      </c>
      <c r="B1378" t="s">
        <v>1364</v>
      </c>
      <c r="C1378" s="8">
        <v>215.78</v>
      </c>
      <c r="D1378" s="8">
        <v>123.82</v>
      </c>
      <c r="E1378" s="17">
        <f t="shared" si="231"/>
        <v>0.55543047203210805</v>
      </c>
      <c r="F1378" s="2">
        <f>+IF(A1378&gt;$C$3,AVERAGE(INDEX($E$15:$E$2531,A1378-$C$3):E1377),"")</f>
        <v>0.55403606132046146</v>
      </c>
      <c r="G1378" s="2">
        <f>+IF(A1378&gt;$C$3,STDEVA(INDEX($E$15:$E$2531,A1378-$C$3):E1377),"")</f>
        <v>2.6588490940451649E-3</v>
      </c>
      <c r="H1378">
        <f t="shared" si="232"/>
        <v>0.52444146407915737</v>
      </c>
      <c r="I1378" s="2" t="str">
        <f t="shared" si="233"/>
        <v/>
      </c>
      <c r="J1378">
        <f t="shared" si="234"/>
        <v>217.18</v>
      </c>
      <c r="K1378">
        <f t="shared" si="235"/>
        <v>125.7</v>
      </c>
      <c r="L1378" s="37">
        <f t="shared" si="236"/>
        <v>120.00000000000097</v>
      </c>
      <c r="M1378" t="str">
        <f t="shared" si="237"/>
        <v>Long</v>
      </c>
      <c r="N1378" s="39">
        <f t="shared" si="238"/>
        <v>0</v>
      </c>
      <c r="O1378" s="40">
        <f t="shared" si="241"/>
        <v>-3235.0999999999817</v>
      </c>
      <c r="P1378" s="39">
        <f t="shared" si="239"/>
        <v>0</v>
      </c>
      <c r="Q1378" s="39">
        <f t="shared" si="240"/>
        <v>0</v>
      </c>
      <c r="R1378" s="39">
        <f>IF((O1378 - MAX($O$15:O1378)) &lt; 0, O1378 - MAX($O$15:O1378), 0)</f>
        <v>-4799.8499999999749</v>
      </c>
    </row>
    <row r="1379" spans="1:18" x14ac:dyDescent="0.25">
      <c r="A1379" s="2">
        <v>1365</v>
      </c>
      <c r="B1379" t="s">
        <v>1365</v>
      </c>
      <c r="C1379" s="8">
        <v>215.04</v>
      </c>
      <c r="D1379" s="8">
        <v>122.83</v>
      </c>
      <c r="E1379" s="17">
        <f t="shared" si="231"/>
        <v>0.56002277178378168</v>
      </c>
      <c r="F1379" s="2">
        <f>+IF(A1379&gt;$C$3,AVERAGE(INDEX($E$15:$E$2531,A1379-$C$3):E1378),"")</f>
        <v>0.55481283272560689</v>
      </c>
      <c r="G1379" s="2">
        <f>+IF(A1379&gt;$C$3,STDEVA(INDEX($E$15:$E$2531,A1379-$C$3):E1378),"")</f>
        <v>1.6488130288802422E-3</v>
      </c>
      <c r="H1379">
        <f t="shared" si="232"/>
        <v>3.1598119173724744</v>
      </c>
      <c r="I1379" s="2" t="str">
        <f t="shared" si="233"/>
        <v>Sell</v>
      </c>
      <c r="J1379">
        <f t="shared" si="234"/>
        <v>217.18</v>
      </c>
      <c r="K1379">
        <f t="shared" si="235"/>
        <v>125.7</v>
      </c>
      <c r="L1379" s="37">
        <f t="shared" si="236"/>
        <v>182.4999999999975</v>
      </c>
      <c r="M1379" t="str">
        <f t="shared" si="237"/>
        <v>Long</v>
      </c>
      <c r="N1379" s="39">
        <f t="shared" si="238"/>
        <v>0</v>
      </c>
      <c r="O1379" s="40">
        <f t="shared" si="241"/>
        <v>-3235.0999999999817</v>
      </c>
      <c r="P1379" s="39">
        <f t="shared" si="239"/>
        <v>0</v>
      </c>
      <c r="Q1379" s="39">
        <f t="shared" si="240"/>
        <v>0</v>
      </c>
      <c r="R1379" s="39">
        <f>IF((O1379 - MAX($O$15:O1379)) &lt; 0, O1379 - MAX($O$15:O1379), 0)</f>
        <v>-4799.8499999999749</v>
      </c>
    </row>
    <row r="1380" spans="1:18" x14ac:dyDescent="0.25">
      <c r="A1380" s="2">
        <v>1366</v>
      </c>
      <c r="B1380" t="s">
        <v>1366</v>
      </c>
      <c r="C1380" s="8">
        <v>216.16</v>
      </c>
      <c r="D1380" s="8">
        <v>124.3</v>
      </c>
      <c r="E1380" s="17">
        <f t="shared" si="231"/>
        <v>0.55332087569522326</v>
      </c>
      <c r="F1380" s="2">
        <f>+IF(A1380&gt;$C$3,AVERAGE(INDEX($E$15:$E$2531,A1380-$C$3):E1379),"")</f>
        <v>0.555588212480157</v>
      </c>
      <c r="G1380" s="2">
        <f>+IF(A1380&gt;$C$3,STDEVA(INDEX($E$15:$E$2531,A1380-$C$3):E1379),"")</f>
        <v>2.2459324155392557E-3</v>
      </c>
      <c r="H1380">
        <f t="shared" si="232"/>
        <v>-1.0095302820540764</v>
      </c>
      <c r="I1380" s="2" t="str">
        <f t="shared" si="233"/>
        <v/>
      </c>
      <c r="J1380">
        <f t="shared" si="234"/>
        <v>217.18</v>
      </c>
      <c r="K1380">
        <f t="shared" si="235"/>
        <v>125.7</v>
      </c>
      <c r="L1380" s="37">
        <f t="shared" si="236"/>
        <v>94.999999999998863</v>
      </c>
      <c r="M1380" t="str">
        <f t="shared" si="237"/>
        <v>Long</v>
      </c>
      <c r="N1380" s="39">
        <f t="shared" si="238"/>
        <v>0</v>
      </c>
      <c r="O1380" s="40">
        <f t="shared" si="241"/>
        <v>-3235.0999999999817</v>
      </c>
      <c r="P1380" s="39">
        <f t="shared" si="239"/>
        <v>0</v>
      </c>
      <c r="Q1380" s="39">
        <f t="shared" si="240"/>
        <v>0</v>
      </c>
      <c r="R1380" s="39">
        <f>IF((O1380 - MAX($O$15:O1380)) &lt; 0, O1380 - MAX($O$15:O1380), 0)</f>
        <v>-4799.8499999999749</v>
      </c>
    </row>
    <row r="1381" spans="1:18" x14ac:dyDescent="0.25">
      <c r="A1381" s="2">
        <v>1367</v>
      </c>
      <c r="B1381" t="s">
        <v>1367</v>
      </c>
      <c r="C1381" s="8">
        <v>213.43</v>
      </c>
      <c r="D1381" s="8">
        <v>122.03</v>
      </c>
      <c r="E1381" s="17">
        <f t="shared" si="231"/>
        <v>0.5590419939117286</v>
      </c>
      <c r="F1381" s="2">
        <f>+IF(A1381&gt;$C$3,AVERAGE(INDEX($E$15:$E$2531,A1381-$C$3):E1380),"")</f>
        <v>0.55538120860635309</v>
      </c>
      <c r="G1381" s="2">
        <f>+IF(A1381&gt;$C$3,STDEVA(INDEX($E$15:$E$2531,A1381-$C$3):E1380),"")</f>
        <v>2.3702689705143269E-3</v>
      </c>
      <c r="H1381">
        <f t="shared" si="232"/>
        <v>1.5444598697088563</v>
      </c>
      <c r="I1381" s="2" t="str">
        <f t="shared" si="233"/>
        <v/>
      </c>
      <c r="J1381">
        <f t="shared" si="234"/>
        <v>217.18</v>
      </c>
      <c r="K1381">
        <f t="shared" si="235"/>
        <v>125.7</v>
      </c>
      <c r="L1381" s="37">
        <f t="shared" si="236"/>
        <v>-19.999999999999545</v>
      </c>
      <c r="M1381" t="str">
        <f t="shared" si="237"/>
        <v>Long</v>
      </c>
      <c r="N1381" s="39">
        <f t="shared" si="238"/>
        <v>0</v>
      </c>
      <c r="O1381" s="40">
        <f t="shared" si="241"/>
        <v>-3235.0999999999817</v>
      </c>
      <c r="P1381" s="39">
        <f t="shared" si="239"/>
        <v>0</v>
      </c>
      <c r="Q1381" s="39">
        <f t="shared" si="240"/>
        <v>0</v>
      </c>
      <c r="R1381" s="39">
        <f>IF((O1381 - MAX($O$15:O1381)) &lt; 0, O1381 - MAX($O$15:O1381), 0)</f>
        <v>-4799.8499999999749</v>
      </c>
    </row>
    <row r="1382" spans="1:18" x14ac:dyDescent="0.25">
      <c r="A1382" s="2">
        <v>1368</v>
      </c>
      <c r="B1382" t="s">
        <v>1368</v>
      </c>
      <c r="C1382" s="8">
        <v>213.71</v>
      </c>
      <c r="D1382" s="8">
        <v>121.93</v>
      </c>
      <c r="E1382" s="17">
        <f t="shared" si="231"/>
        <v>0.56117284622992636</v>
      </c>
      <c r="F1382" s="2">
        <f>+IF(A1382&gt;$C$3,AVERAGE(INDEX($E$15:$E$2531,A1382-$C$3):E1381),"")</f>
        <v>0.55610959294934814</v>
      </c>
      <c r="G1382" s="2">
        <f>+IF(A1382&gt;$C$3,STDEVA(INDEX($E$15:$E$2531,A1382-$C$3):E1381),"")</f>
        <v>2.3767814090401695E-3</v>
      </c>
      <c r="H1382">
        <f t="shared" si="232"/>
        <v>2.1302982517954576</v>
      </c>
      <c r="I1382" s="2" t="str">
        <f t="shared" si="233"/>
        <v>Sell</v>
      </c>
      <c r="J1382">
        <f t="shared" si="234"/>
        <v>217.18</v>
      </c>
      <c r="K1382">
        <f t="shared" si="235"/>
        <v>125.7</v>
      </c>
      <c r="L1382" s="37">
        <f t="shared" si="236"/>
        <v>74.999999999999204</v>
      </c>
      <c r="M1382" t="str">
        <f t="shared" si="237"/>
        <v>Long</v>
      </c>
      <c r="N1382" s="39">
        <f t="shared" si="238"/>
        <v>0</v>
      </c>
      <c r="O1382" s="40">
        <f t="shared" si="241"/>
        <v>-3235.0999999999817</v>
      </c>
      <c r="P1382" s="39">
        <f t="shared" si="239"/>
        <v>0</v>
      </c>
      <c r="Q1382" s="39">
        <f t="shared" si="240"/>
        <v>0</v>
      </c>
      <c r="R1382" s="39">
        <f>IF((O1382 - MAX($O$15:O1382)) &lt; 0, O1382 - MAX($O$15:O1382), 0)</f>
        <v>-4799.8499999999749</v>
      </c>
    </row>
    <row r="1383" spans="1:18" x14ac:dyDescent="0.25">
      <c r="A1383" s="2">
        <v>1369</v>
      </c>
      <c r="B1383" t="s">
        <v>1369</v>
      </c>
      <c r="C1383" s="8">
        <v>213.01</v>
      </c>
      <c r="D1383" s="8">
        <v>120.92</v>
      </c>
      <c r="E1383" s="17">
        <f t="shared" si="231"/>
        <v>0.5662099430529357</v>
      </c>
      <c r="F1383" s="2">
        <f>+IF(A1383&gt;$C$3,AVERAGE(INDEX($E$15:$E$2531,A1383-$C$3):E1382),"")</f>
        <v>0.55645068124457919</v>
      </c>
      <c r="G1383" s="2">
        <f>+IF(A1383&gt;$C$3,STDEVA(INDEX($E$15:$E$2531,A1383-$C$3):E1382),"")</f>
        <v>2.868107050047647E-3</v>
      </c>
      <c r="H1383">
        <f t="shared" si="232"/>
        <v>3.40268394382085</v>
      </c>
      <c r="I1383" s="2" t="str">
        <f t="shared" si="233"/>
        <v>Sell</v>
      </c>
      <c r="J1383">
        <f t="shared" si="234"/>
        <v>217.18</v>
      </c>
      <c r="K1383">
        <f t="shared" si="235"/>
        <v>125.7</v>
      </c>
      <c r="L1383" s="37">
        <f t="shared" si="236"/>
        <v>152.49999999999613</v>
      </c>
      <c r="M1383" t="str">
        <f t="shared" si="237"/>
        <v>Long</v>
      </c>
      <c r="N1383" s="39">
        <f t="shared" si="238"/>
        <v>0</v>
      </c>
      <c r="O1383" s="40">
        <f t="shared" si="241"/>
        <v>-3235.0999999999817</v>
      </c>
      <c r="P1383" s="39">
        <f t="shared" si="239"/>
        <v>0</v>
      </c>
      <c r="Q1383" s="39">
        <f t="shared" si="240"/>
        <v>0</v>
      </c>
      <c r="R1383" s="39">
        <f>IF((O1383 - MAX($O$15:O1383)) &lt; 0, O1383 - MAX($O$15:O1383), 0)</f>
        <v>-4799.8499999999749</v>
      </c>
    </row>
    <row r="1384" spans="1:18" x14ac:dyDescent="0.25">
      <c r="A1384" s="2">
        <v>1370</v>
      </c>
      <c r="B1384" t="s">
        <v>1370</v>
      </c>
      <c r="C1384" s="8">
        <v>213.12</v>
      </c>
      <c r="D1384" s="8">
        <v>120.43</v>
      </c>
      <c r="E1384" s="17">
        <f t="shared" si="231"/>
        <v>0.57078671607963571</v>
      </c>
      <c r="F1384" s="2">
        <f>+IF(A1384&gt;$C$3,AVERAGE(INDEX($E$15:$E$2531,A1384-$C$3):E1383),"")</f>
        <v>0.55773038031680422</v>
      </c>
      <c r="G1384" s="2">
        <f>+IF(A1384&gt;$C$3,STDEVA(INDEX($E$15:$E$2531,A1384-$C$3):E1383),"")</f>
        <v>4.2311664923078843E-3</v>
      </c>
      <c r="H1384">
        <f t="shared" si="232"/>
        <v>3.0857532518674144</v>
      </c>
      <c r="I1384" s="2" t="str">
        <f t="shared" si="233"/>
        <v>Sell</v>
      </c>
      <c r="J1384">
        <f t="shared" si="234"/>
        <v>217.18</v>
      </c>
      <c r="K1384">
        <f t="shared" si="235"/>
        <v>125.7</v>
      </c>
      <c r="L1384" s="37">
        <f t="shared" si="236"/>
        <v>302.49999999999852</v>
      </c>
      <c r="M1384" t="str">
        <f t="shared" si="237"/>
        <v>Long</v>
      </c>
      <c r="N1384" s="39">
        <f t="shared" si="238"/>
        <v>0</v>
      </c>
      <c r="O1384" s="40">
        <f t="shared" si="241"/>
        <v>-3235.0999999999817</v>
      </c>
      <c r="P1384" s="39">
        <f t="shared" si="239"/>
        <v>0</v>
      </c>
      <c r="Q1384" s="39">
        <f t="shared" si="240"/>
        <v>0</v>
      </c>
      <c r="R1384" s="39">
        <f>IF((O1384 - MAX($O$15:O1384)) &lt; 0, O1384 - MAX($O$15:O1384), 0)</f>
        <v>-4799.8499999999749</v>
      </c>
    </row>
    <row r="1385" spans="1:18" x14ac:dyDescent="0.25">
      <c r="A1385" s="2">
        <v>1371</v>
      </c>
      <c r="B1385" t="s">
        <v>1371</v>
      </c>
      <c r="C1385" s="8">
        <v>212.38</v>
      </c>
      <c r="D1385" s="8">
        <v>120.29</v>
      </c>
      <c r="E1385" s="17">
        <f t="shared" si="231"/>
        <v>0.56847162896971826</v>
      </c>
      <c r="F1385" s="2">
        <f>+IF(A1385&gt;$C$3,AVERAGE(INDEX($E$15:$E$2531,A1385-$C$3):E1384),"")</f>
        <v>0.5594366296554184</v>
      </c>
      <c r="G1385" s="2">
        <f>+IF(A1385&gt;$C$3,STDEVA(INDEX($E$15:$E$2531,A1385-$C$3):E1384),"")</f>
        <v>5.939264509065071E-3</v>
      </c>
      <c r="H1385">
        <f t="shared" si="232"/>
        <v>1.5212320145886373</v>
      </c>
      <c r="I1385" s="2" t="str">
        <f t="shared" si="233"/>
        <v/>
      </c>
      <c r="J1385">
        <f t="shared" si="234"/>
        <v>217.18</v>
      </c>
      <c r="K1385">
        <f t="shared" si="235"/>
        <v>125.7</v>
      </c>
      <c r="L1385" s="37">
        <f t="shared" si="236"/>
        <v>152.49999999999636</v>
      </c>
      <c r="M1385" t="str">
        <f t="shared" si="237"/>
        <v>Long</v>
      </c>
      <c r="N1385" s="39">
        <f t="shared" si="238"/>
        <v>0</v>
      </c>
      <c r="O1385" s="40">
        <f t="shared" si="241"/>
        <v>-3235.0999999999817</v>
      </c>
      <c r="P1385" s="39">
        <f t="shared" si="239"/>
        <v>0</v>
      </c>
      <c r="Q1385" s="39">
        <f t="shared" si="240"/>
        <v>0</v>
      </c>
      <c r="R1385" s="39">
        <f>IF((O1385 - MAX($O$15:O1385)) &lt; 0, O1385 - MAX($O$15:O1385), 0)</f>
        <v>-4799.8499999999749</v>
      </c>
    </row>
    <row r="1386" spans="1:18" x14ac:dyDescent="0.25">
      <c r="A1386" s="2">
        <v>1372</v>
      </c>
      <c r="B1386" t="s">
        <v>1372</v>
      </c>
      <c r="C1386" s="8">
        <v>213.71</v>
      </c>
      <c r="D1386" s="8">
        <v>120.98</v>
      </c>
      <c r="E1386" s="17">
        <f t="shared" si="231"/>
        <v>0.56899471312333161</v>
      </c>
      <c r="F1386" s="2">
        <f>+IF(A1386&gt;$C$3,AVERAGE(INDEX($E$15:$E$2531,A1386-$C$3):E1385),"")</f>
        <v>0.5609047739107148</v>
      </c>
      <c r="G1386" s="2">
        <f>+IF(A1386&gt;$C$3,STDEVA(INDEX($E$15:$E$2531,A1386-$C$3):E1385),"")</f>
        <v>6.393091051037786E-3</v>
      </c>
      <c r="H1386">
        <f t="shared" si="232"/>
        <v>1.2654190512903096</v>
      </c>
      <c r="I1386" s="2" t="str">
        <f t="shared" si="233"/>
        <v/>
      </c>
      <c r="J1386">
        <f t="shared" si="234"/>
        <v>217.18</v>
      </c>
      <c r="K1386">
        <f t="shared" si="235"/>
        <v>125.7</v>
      </c>
      <c r="L1386" s="37">
        <f t="shared" si="236"/>
        <v>312.5</v>
      </c>
      <c r="M1386" t="str">
        <f t="shared" si="237"/>
        <v>Long</v>
      </c>
      <c r="N1386" s="39">
        <f t="shared" si="238"/>
        <v>0</v>
      </c>
      <c r="O1386" s="40">
        <f t="shared" si="241"/>
        <v>-3235.0999999999817</v>
      </c>
      <c r="P1386" s="39">
        <f t="shared" si="239"/>
        <v>0</v>
      </c>
      <c r="Q1386" s="39">
        <f t="shared" si="240"/>
        <v>0</v>
      </c>
      <c r="R1386" s="39">
        <f>IF((O1386 - MAX($O$15:O1386)) &lt; 0, O1386 - MAX($O$15:O1386), 0)</f>
        <v>-4799.8499999999749</v>
      </c>
    </row>
    <row r="1387" spans="1:18" x14ac:dyDescent="0.25">
      <c r="A1387" s="2">
        <v>1373</v>
      </c>
      <c r="B1387" t="s">
        <v>1373</v>
      </c>
      <c r="C1387" s="8">
        <v>214.28</v>
      </c>
      <c r="D1387" s="8">
        <v>121.49</v>
      </c>
      <c r="E1387" s="17">
        <f t="shared" si="231"/>
        <v>0.56745161614610884</v>
      </c>
      <c r="F1387" s="2">
        <f>+IF(A1387&gt;$C$3,AVERAGE(INDEX($E$15:$E$2531,A1387-$C$3):E1386),"")</f>
        <v>0.56260577343093221</v>
      </c>
      <c r="G1387" s="2">
        <f>+IF(A1387&gt;$C$3,STDEVA(INDEX($E$15:$E$2531,A1387-$C$3):E1386),"")</f>
        <v>6.2676216715470846E-3</v>
      </c>
      <c r="H1387">
        <f t="shared" si="232"/>
        <v>0.77315494921704375</v>
      </c>
      <c r="I1387" s="2" t="str">
        <f t="shared" si="233"/>
        <v/>
      </c>
      <c r="J1387">
        <f t="shared" si="234"/>
        <v>217.18</v>
      </c>
      <c r="K1387">
        <f t="shared" si="235"/>
        <v>125.7</v>
      </c>
      <c r="L1387" s="37">
        <f t="shared" si="236"/>
        <v>327.50000000000068</v>
      </c>
      <c r="M1387" t="str">
        <f t="shared" si="237"/>
        <v>Long</v>
      </c>
      <c r="N1387" s="39">
        <f t="shared" si="238"/>
        <v>0</v>
      </c>
      <c r="O1387" s="40">
        <f t="shared" si="241"/>
        <v>-3235.0999999999817</v>
      </c>
      <c r="P1387" s="39">
        <f t="shared" si="239"/>
        <v>0</v>
      </c>
      <c r="Q1387" s="39">
        <f t="shared" si="240"/>
        <v>0</v>
      </c>
      <c r="R1387" s="39">
        <f>IF((O1387 - MAX($O$15:O1387)) &lt; 0, O1387 - MAX($O$15:O1387), 0)</f>
        <v>-4799.8499999999749</v>
      </c>
    </row>
    <row r="1388" spans="1:18" x14ac:dyDescent="0.25">
      <c r="A1388" s="2">
        <v>1374</v>
      </c>
      <c r="B1388" t="s">
        <v>1374</v>
      </c>
      <c r="C1388" s="8">
        <v>213.88</v>
      </c>
      <c r="D1388" s="8">
        <v>121.13</v>
      </c>
      <c r="E1388" s="17">
        <f t="shared" si="231"/>
        <v>0.56855076105182001</v>
      </c>
      <c r="F1388" s="2">
        <f>+IF(A1388&gt;$C$3,AVERAGE(INDEX($E$15:$E$2531,A1388-$C$3):E1387),"")</f>
        <v>0.56394145611026547</v>
      </c>
      <c r="G1388" s="2">
        <f>+IF(A1388&gt;$C$3,STDEVA(INDEX($E$15:$E$2531,A1388-$C$3):E1387),"")</f>
        <v>5.8116849839202804E-3</v>
      </c>
      <c r="H1388">
        <f t="shared" si="232"/>
        <v>0.79310990776470547</v>
      </c>
      <c r="I1388" s="2" t="str">
        <f t="shared" si="233"/>
        <v/>
      </c>
      <c r="J1388">
        <f t="shared" si="234"/>
        <v>217.18</v>
      </c>
      <c r="K1388">
        <f t="shared" si="235"/>
        <v>125.7</v>
      </c>
      <c r="L1388" s="37">
        <f t="shared" si="236"/>
        <v>317.49999999999898</v>
      </c>
      <c r="M1388" t="str">
        <f t="shared" si="237"/>
        <v>Long</v>
      </c>
      <c r="N1388" s="39">
        <f t="shared" si="238"/>
        <v>0</v>
      </c>
      <c r="O1388" s="40">
        <f t="shared" si="241"/>
        <v>-3235.0999999999817</v>
      </c>
      <c r="P1388" s="39">
        <f t="shared" si="239"/>
        <v>0</v>
      </c>
      <c r="Q1388" s="39">
        <f t="shared" si="240"/>
        <v>0</v>
      </c>
      <c r="R1388" s="39">
        <f>IF((O1388 - MAX($O$15:O1388)) &lt; 0, O1388 - MAX($O$15:O1388), 0)</f>
        <v>-4799.8499999999749</v>
      </c>
    </row>
    <row r="1389" spans="1:18" x14ac:dyDescent="0.25">
      <c r="A1389" s="2">
        <v>1375</v>
      </c>
      <c r="B1389" t="s">
        <v>1375</v>
      </c>
      <c r="C1389" s="8">
        <v>213.98</v>
      </c>
      <c r="D1389" s="8">
        <v>121.07</v>
      </c>
      <c r="E1389" s="17">
        <f t="shared" si="231"/>
        <v>0.56951366199081166</v>
      </c>
      <c r="F1389" s="2">
        <f>+IF(A1389&gt;$C$3,AVERAGE(INDEX($E$15:$E$2531,A1389-$C$3):E1388),"")</f>
        <v>0.5648890104733808</v>
      </c>
      <c r="G1389" s="2">
        <f>+IF(A1389&gt;$C$3,STDEVA(INDEX($E$15:$E$2531,A1389-$C$3):E1388),"")</f>
        <v>5.7880731959421613E-3</v>
      </c>
      <c r="H1389">
        <f t="shared" si="232"/>
        <v>0.7989967232399644</v>
      </c>
      <c r="I1389" s="2" t="str">
        <f t="shared" si="233"/>
        <v/>
      </c>
      <c r="J1389">
        <f t="shared" si="234"/>
        <v>217.18</v>
      </c>
      <c r="K1389">
        <f t="shared" si="235"/>
        <v>125.7</v>
      </c>
      <c r="L1389" s="37">
        <f t="shared" si="236"/>
        <v>357.49999999999818</v>
      </c>
      <c r="M1389" t="str">
        <f t="shared" si="237"/>
        <v>Long</v>
      </c>
      <c r="N1389" s="39">
        <f t="shared" si="238"/>
        <v>0</v>
      </c>
      <c r="O1389" s="40">
        <f t="shared" si="241"/>
        <v>-3235.0999999999817</v>
      </c>
      <c r="P1389" s="39">
        <f t="shared" si="239"/>
        <v>0</v>
      </c>
      <c r="Q1389" s="39">
        <f t="shared" si="240"/>
        <v>0</v>
      </c>
      <c r="R1389" s="39">
        <f>IF((O1389 - MAX($O$15:O1389)) &lt; 0, O1389 - MAX($O$15:O1389), 0)</f>
        <v>-4799.8499999999749</v>
      </c>
    </row>
    <row r="1390" spans="1:18" x14ac:dyDescent="0.25">
      <c r="A1390" s="2">
        <v>1376</v>
      </c>
      <c r="B1390" t="s">
        <v>1376</v>
      </c>
      <c r="C1390" s="8">
        <v>214.89</v>
      </c>
      <c r="D1390" s="8">
        <v>121.84</v>
      </c>
      <c r="E1390" s="17">
        <f t="shared" si="231"/>
        <v>0.56741756070756311</v>
      </c>
      <c r="F1390" s="2">
        <f>+IF(A1390&gt;$C$3,AVERAGE(INDEX($E$15:$E$2531,A1390-$C$3):E1389),"")</f>
        <v>0.56668820895066851</v>
      </c>
      <c r="G1390" s="2">
        <f>+IF(A1390&gt;$C$3,STDEVA(INDEX($E$15:$E$2531,A1390-$C$3):E1389),"")</f>
        <v>3.9756438714166177E-3</v>
      </c>
      <c r="H1390">
        <f t="shared" si="232"/>
        <v>0.1834550026319903</v>
      </c>
      <c r="I1390" s="2" t="str">
        <f t="shared" si="233"/>
        <v/>
      </c>
      <c r="J1390">
        <f t="shared" si="234"/>
        <v>217.18</v>
      </c>
      <c r="K1390">
        <f t="shared" si="235"/>
        <v>125.7</v>
      </c>
      <c r="L1390" s="37">
        <f t="shared" si="236"/>
        <v>392.49999999999477</v>
      </c>
      <c r="M1390" t="str">
        <f t="shared" si="237"/>
        <v>Long</v>
      </c>
      <c r="N1390" s="39">
        <f t="shared" si="238"/>
        <v>0</v>
      </c>
      <c r="O1390" s="40">
        <f t="shared" si="241"/>
        <v>-3235.0999999999817</v>
      </c>
      <c r="P1390" s="39">
        <f t="shared" si="239"/>
        <v>0</v>
      </c>
      <c r="Q1390" s="39">
        <f t="shared" si="240"/>
        <v>0</v>
      </c>
      <c r="R1390" s="39">
        <f>IF((O1390 - MAX($O$15:O1390)) &lt; 0, O1390 - MAX($O$15:O1390), 0)</f>
        <v>-4799.8499999999749</v>
      </c>
    </row>
    <row r="1391" spans="1:18" x14ac:dyDescent="0.25">
      <c r="A1391" s="2">
        <v>1377</v>
      </c>
      <c r="B1391" t="s">
        <v>1377</v>
      </c>
      <c r="C1391" s="8">
        <v>214.17</v>
      </c>
      <c r="D1391" s="8">
        <v>120.93</v>
      </c>
      <c r="E1391" s="17">
        <f t="shared" si="231"/>
        <v>0.57155822638529474</v>
      </c>
      <c r="F1391" s="2">
        <f>+IF(A1391&gt;$C$3,AVERAGE(INDEX($E$15:$E$2531,A1391-$C$3):E1390),"")</f>
        <v>0.56761882748353898</v>
      </c>
      <c r="G1391" s="2">
        <f>+IF(A1391&gt;$C$3,STDEVA(INDEX($E$15:$E$2531,A1391-$C$3):E1390),"")</f>
        <v>2.7549692697636336E-3</v>
      </c>
      <c r="H1391">
        <f t="shared" si="232"/>
        <v>1.4299248071444914</v>
      </c>
      <c r="I1391" s="2" t="str">
        <f t="shared" si="233"/>
        <v/>
      </c>
      <c r="J1391" t="str">
        <f t="shared" si="234"/>
        <v/>
      </c>
      <c r="K1391" t="str">
        <f t="shared" si="235"/>
        <v/>
      </c>
      <c r="L1391" s="37">
        <f t="shared" si="236"/>
        <v>439.99999999999432</v>
      </c>
      <c r="M1391" t="str">
        <f t="shared" si="237"/>
        <v>TP</v>
      </c>
      <c r="N1391" s="39">
        <f t="shared" si="238"/>
        <v>439.99999999999432</v>
      </c>
      <c r="O1391" s="40">
        <f t="shared" si="241"/>
        <v>-2795.0999999999876</v>
      </c>
      <c r="P1391" s="39">
        <f t="shared" si="239"/>
        <v>3.75</v>
      </c>
      <c r="Q1391" s="39">
        <f t="shared" si="240"/>
        <v>0</v>
      </c>
      <c r="R1391" s="39">
        <f>IF((O1391 - MAX($O$15:O1391)) &lt; 0, O1391 - MAX($O$15:O1391), 0)</f>
        <v>-4359.8499999999804</v>
      </c>
    </row>
    <row r="1392" spans="1:18" x14ac:dyDescent="0.25">
      <c r="A1392" s="2">
        <v>1378</v>
      </c>
      <c r="B1392" t="s">
        <v>1378</v>
      </c>
      <c r="C1392" s="8">
        <v>213.74</v>
      </c>
      <c r="D1392" s="8">
        <v>119.73</v>
      </c>
      <c r="E1392" s="17">
        <f t="shared" si="231"/>
        <v>0.57952111536799844</v>
      </c>
      <c r="F1392" s="2">
        <f>+IF(A1392&gt;$C$3,AVERAGE(INDEX($E$15:$E$2531,A1392-$C$3):E1391),"")</f>
        <v>0.56877275861191334</v>
      </c>
      <c r="G1392" s="2">
        <f>+IF(A1392&gt;$C$3,STDEVA(INDEX($E$15:$E$2531,A1392-$C$3):E1391),"")</f>
        <v>1.6846001514708162E-3</v>
      </c>
      <c r="H1392">
        <f t="shared" si="232"/>
        <v>6.3803607916696192</v>
      </c>
      <c r="I1392" s="2" t="str">
        <f t="shared" si="233"/>
        <v>Sell</v>
      </c>
      <c r="J1392">
        <f t="shared" si="234"/>
        <v>119.73</v>
      </c>
      <c r="K1392">
        <f t="shared" si="235"/>
        <v>213.74</v>
      </c>
      <c r="L1392" s="37" t="str">
        <f t="shared" si="236"/>
        <v/>
      </c>
      <c r="M1392" t="str">
        <f t="shared" si="237"/>
        <v>Short</v>
      </c>
      <c r="N1392" s="39">
        <f t="shared" si="238"/>
        <v>0</v>
      </c>
      <c r="O1392" s="40">
        <f t="shared" si="241"/>
        <v>-2795.0999999999876</v>
      </c>
      <c r="P1392" s="39">
        <f t="shared" si="239"/>
        <v>3.75</v>
      </c>
      <c r="Q1392" s="39">
        <f t="shared" si="240"/>
        <v>4168.375</v>
      </c>
      <c r="R1392" s="39">
        <f>IF((O1392 - MAX($O$15:O1392)) &lt; 0, O1392 - MAX($O$15:O1392), 0)</f>
        <v>-4359.8499999999804</v>
      </c>
    </row>
    <row r="1393" spans="1:18" x14ac:dyDescent="0.25">
      <c r="A1393" s="2">
        <v>1379</v>
      </c>
      <c r="B1393" t="s">
        <v>1379</v>
      </c>
      <c r="C1393" s="8">
        <v>213.17</v>
      </c>
      <c r="D1393" s="8">
        <v>118.36</v>
      </c>
      <c r="E1393" s="17">
        <f t="shared" si="231"/>
        <v>0.58835914191309413</v>
      </c>
      <c r="F1393" s="2">
        <f>+IF(A1393&gt;$C$3,AVERAGE(INDEX($E$15:$E$2531,A1393-$C$3):E1392),"")</f>
        <v>0.57025177775803138</v>
      </c>
      <c r="G1393" s="2">
        <f>+IF(A1393&gt;$C$3,STDEVA(INDEX($E$15:$E$2531,A1393-$C$3):E1392),"")</f>
        <v>3.7412346227243764E-3</v>
      </c>
      <c r="H1393">
        <f t="shared" si="232"/>
        <v>4.8399434895309845</v>
      </c>
      <c r="I1393" s="2" t="str">
        <f t="shared" si="233"/>
        <v>Sell</v>
      </c>
      <c r="J1393">
        <f t="shared" si="234"/>
        <v>119.73</v>
      </c>
      <c r="K1393">
        <f t="shared" si="235"/>
        <v>213.74</v>
      </c>
      <c r="L1393" s="37">
        <f t="shared" si="236"/>
        <v>-199.99999999999574</v>
      </c>
      <c r="M1393" t="str">
        <f t="shared" si="237"/>
        <v>Short</v>
      </c>
      <c r="N1393" s="39">
        <f t="shared" si="238"/>
        <v>0</v>
      </c>
      <c r="O1393" s="40">
        <f t="shared" si="241"/>
        <v>-2795.0999999999876</v>
      </c>
      <c r="P1393" s="39">
        <f t="shared" si="239"/>
        <v>0</v>
      </c>
      <c r="Q1393" s="39">
        <f t="shared" si="240"/>
        <v>0</v>
      </c>
      <c r="R1393" s="39">
        <f>IF((O1393 - MAX($O$15:O1393)) &lt; 0, O1393 - MAX($O$15:O1393), 0)</f>
        <v>-4359.8499999999804</v>
      </c>
    </row>
    <row r="1394" spans="1:18" x14ac:dyDescent="0.25">
      <c r="A1394" s="2">
        <v>1380</v>
      </c>
      <c r="B1394" t="s">
        <v>1380</v>
      </c>
      <c r="C1394" s="8">
        <v>212.54</v>
      </c>
      <c r="D1394" s="8">
        <v>118.03</v>
      </c>
      <c r="E1394" s="17">
        <f t="shared" si="231"/>
        <v>0.58819137650357145</v>
      </c>
      <c r="F1394" s="2">
        <f>+IF(A1394&gt;$C$3,AVERAGE(INDEX($E$15:$E$2531,A1394-$C$3):E1393),"")</f>
        <v>0.57220426951730452</v>
      </c>
      <c r="G1394" s="2">
        <f>+IF(A1394&gt;$C$3,STDEVA(INDEX($E$15:$E$2531,A1394-$C$3):E1393),"")</f>
        <v>7.1173656733376188E-3</v>
      </c>
      <c r="H1394">
        <f t="shared" si="232"/>
        <v>2.2462112697337262</v>
      </c>
      <c r="I1394" s="2" t="str">
        <f t="shared" si="233"/>
        <v>Sell</v>
      </c>
      <c r="J1394">
        <f t="shared" si="234"/>
        <v>119.73</v>
      </c>
      <c r="K1394">
        <f t="shared" si="235"/>
        <v>213.74</v>
      </c>
      <c r="L1394" s="37">
        <f t="shared" si="236"/>
        <v>-124.99999999999642</v>
      </c>
      <c r="M1394" t="str">
        <f t="shared" si="237"/>
        <v>Short</v>
      </c>
      <c r="N1394" s="39">
        <f t="shared" si="238"/>
        <v>0</v>
      </c>
      <c r="O1394" s="40">
        <f t="shared" si="241"/>
        <v>-2795.0999999999876</v>
      </c>
      <c r="P1394" s="39">
        <f t="shared" si="239"/>
        <v>0</v>
      </c>
      <c r="Q1394" s="39">
        <f t="shared" si="240"/>
        <v>0</v>
      </c>
      <c r="R1394" s="39">
        <f>IF((O1394 - MAX($O$15:O1394)) &lt; 0, O1394 - MAX($O$15:O1394), 0)</f>
        <v>-4359.8499999999804</v>
      </c>
    </row>
    <row r="1395" spans="1:18" x14ac:dyDescent="0.25">
      <c r="A1395" s="2">
        <v>1381</v>
      </c>
      <c r="B1395" t="s">
        <v>1381</v>
      </c>
      <c r="C1395" s="8">
        <v>212.55</v>
      </c>
      <c r="D1395" s="8">
        <v>118.5</v>
      </c>
      <c r="E1395" s="17">
        <f t="shared" si="231"/>
        <v>0.58426429422961323</v>
      </c>
      <c r="F1395" s="2">
        <f>+IF(A1395&gt;$C$3,AVERAGE(INDEX($E$15:$E$2531,A1395-$C$3):E1394),"")</f>
        <v>0.57439535257662167</v>
      </c>
      <c r="G1395" s="2">
        <f>+IF(A1395&gt;$C$3,STDEVA(INDEX($E$15:$E$2531,A1395-$C$3):E1394),"")</f>
        <v>8.686933669320997E-3</v>
      </c>
      <c r="H1395">
        <f t="shared" si="232"/>
        <v>1.1360673430539689</v>
      </c>
      <c r="I1395" s="2" t="str">
        <f t="shared" si="233"/>
        <v/>
      </c>
      <c r="J1395">
        <f t="shared" si="234"/>
        <v>119.73</v>
      </c>
      <c r="K1395">
        <f t="shared" si="235"/>
        <v>213.74</v>
      </c>
      <c r="L1395" s="37">
        <f t="shared" si="236"/>
        <v>-10.000000000001592</v>
      </c>
      <c r="M1395" t="str">
        <f t="shared" si="237"/>
        <v>Short</v>
      </c>
      <c r="N1395" s="39">
        <f t="shared" si="238"/>
        <v>0</v>
      </c>
      <c r="O1395" s="40">
        <f t="shared" si="241"/>
        <v>-2795.0999999999876</v>
      </c>
      <c r="P1395" s="39">
        <f t="shared" si="239"/>
        <v>0</v>
      </c>
      <c r="Q1395" s="39">
        <f t="shared" si="240"/>
        <v>0</v>
      </c>
      <c r="R1395" s="39">
        <f>IF((O1395 - MAX($O$15:O1395)) &lt; 0, O1395 - MAX($O$15:O1395), 0)</f>
        <v>-4359.8499999999804</v>
      </c>
    </row>
    <row r="1396" spans="1:18" x14ac:dyDescent="0.25">
      <c r="A1396" s="2">
        <v>1382</v>
      </c>
      <c r="B1396" t="s">
        <v>1382</v>
      </c>
      <c r="C1396" s="8">
        <v>211.01</v>
      </c>
      <c r="D1396" s="8">
        <v>117.05</v>
      </c>
      <c r="E1396" s="17">
        <f t="shared" si="231"/>
        <v>0.58930433178104558</v>
      </c>
      <c r="F1396" s="2">
        <f>+IF(A1396&gt;$C$3,AVERAGE(INDEX($E$15:$E$2531,A1396-$C$3):E1395),"")</f>
        <v>0.57609197269954171</v>
      </c>
      <c r="G1396" s="2">
        <f>+IF(A1396&gt;$C$3,STDEVA(INDEX($E$15:$E$2531,A1396-$C$3):E1395),"")</f>
        <v>8.9862739558291427E-3</v>
      </c>
      <c r="H1396">
        <f t="shared" si="232"/>
        <v>1.4702822489551837</v>
      </c>
      <c r="I1396" s="2" t="str">
        <f t="shared" si="233"/>
        <v/>
      </c>
      <c r="J1396">
        <f t="shared" si="234"/>
        <v>119.73</v>
      </c>
      <c r="K1396">
        <f t="shared" si="235"/>
        <v>213.74</v>
      </c>
      <c r="L1396" s="37">
        <f t="shared" si="236"/>
        <v>12.500000000002842</v>
      </c>
      <c r="M1396" t="str">
        <f t="shared" si="237"/>
        <v>Short</v>
      </c>
      <c r="N1396" s="39">
        <f t="shared" si="238"/>
        <v>0</v>
      </c>
      <c r="O1396" s="40">
        <f t="shared" si="241"/>
        <v>-2795.0999999999876</v>
      </c>
      <c r="P1396" s="39">
        <f t="shared" si="239"/>
        <v>0</v>
      </c>
      <c r="Q1396" s="39">
        <f t="shared" si="240"/>
        <v>0</v>
      </c>
      <c r="R1396" s="39">
        <f>IF((O1396 - MAX($O$15:O1396)) &lt; 0, O1396 - MAX($O$15:O1396), 0)</f>
        <v>-4359.8499999999804</v>
      </c>
    </row>
    <row r="1397" spans="1:18" x14ac:dyDescent="0.25">
      <c r="A1397" s="2">
        <v>1383</v>
      </c>
      <c r="B1397" t="s">
        <v>1383</v>
      </c>
      <c r="C1397" s="8">
        <v>209.74</v>
      </c>
      <c r="D1397" s="8">
        <v>115.56</v>
      </c>
      <c r="E1397" s="17">
        <f t="shared" si="231"/>
        <v>0.59607879280822451</v>
      </c>
      <c r="F1397" s="2">
        <f>+IF(A1397&gt;$C$3,AVERAGE(INDEX($E$15:$E$2531,A1397-$C$3):E1396),"")</f>
        <v>0.57852005221453462</v>
      </c>
      <c r="G1397" s="2">
        <f>+IF(A1397&gt;$C$3,STDEVA(INDEX($E$15:$E$2531,A1397-$C$3):E1396),"")</f>
        <v>9.3064191342702735E-3</v>
      </c>
      <c r="H1397">
        <f t="shared" si="232"/>
        <v>1.8867343432911796</v>
      </c>
      <c r="I1397" s="2" t="str">
        <f t="shared" si="233"/>
        <v>Sell</v>
      </c>
      <c r="J1397">
        <f t="shared" si="234"/>
        <v>119.73</v>
      </c>
      <c r="K1397">
        <f t="shared" si="235"/>
        <v>213.74</v>
      </c>
      <c r="L1397" s="37">
        <f t="shared" si="236"/>
        <v>-42.500000000000455</v>
      </c>
      <c r="M1397" t="str">
        <f t="shared" si="237"/>
        <v>Short</v>
      </c>
      <c r="N1397" s="39">
        <f t="shared" si="238"/>
        <v>0</v>
      </c>
      <c r="O1397" s="40">
        <f t="shared" si="241"/>
        <v>-2795.0999999999876</v>
      </c>
      <c r="P1397" s="39">
        <f t="shared" si="239"/>
        <v>0</v>
      </c>
      <c r="Q1397" s="39">
        <f t="shared" si="240"/>
        <v>0</v>
      </c>
      <c r="R1397" s="39">
        <f>IF((O1397 - MAX($O$15:O1397)) &lt; 0, O1397 - MAX($O$15:O1397), 0)</f>
        <v>-4359.8499999999804</v>
      </c>
    </row>
    <row r="1398" spans="1:18" x14ac:dyDescent="0.25">
      <c r="A1398" s="2">
        <v>1384</v>
      </c>
      <c r="B1398" t="s">
        <v>1384</v>
      </c>
      <c r="C1398" s="8">
        <v>208.78</v>
      </c>
      <c r="D1398" s="8">
        <v>115</v>
      </c>
      <c r="E1398" s="17">
        <f t="shared" si="231"/>
        <v>0.59634893761690233</v>
      </c>
      <c r="F1398" s="2">
        <f>+IF(A1398&gt;$C$3,AVERAGE(INDEX($E$15:$E$2531,A1398-$C$3):E1397),"")</f>
        <v>0.58157872240969077</v>
      </c>
      <c r="G1398" s="2">
        <f>+IF(A1398&gt;$C$3,STDEVA(INDEX($E$15:$E$2531,A1398-$C$3):E1397),"")</f>
        <v>1.0109394959062708E-2</v>
      </c>
      <c r="H1398">
        <f t="shared" si="232"/>
        <v>1.4610384960744451</v>
      </c>
      <c r="I1398" s="2" t="str">
        <f t="shared" si="233"/>
        <v/>
      </c>
      <c r="J1398">
        <f t="shared" si="234"/>
        <v>119.73</v>
      </c>
      <c r="K1398">
        <f t="shared" si="235"/>
        <v>213.74</v>
      </c>
      <c r="L1398" s="37">
        <f t="shared" si="236"/>
        <v>57.500000000001137</v>
      </c>
      <c r="M1398" t="str">
        <f t="shared" si="237"/>
        <v>Short</v>
      </c>
      <c r="N1398" s="39">
        <f t="shared" si="238"/>
        <v>0</v>
      </c>
      <c r="O1398" s="40">
        <f t="shared" si="241"/>
        <v>-2795.0999999999876</v>
      </c>
      <c r="P1398" s="39">
        <f t="shared" si="239"/>
        <v>0</v>
      </c>
      <c r="Q1398" s="39">
        <f t="shared" si="240"/>
        <v>0</v>
      </c>
      <c r="R1398" s="39">
        <f>IF((O1398 - MAX($O$15:O1398)) &lt; 0, O1398 - MAX($O$15:O1398), 0)</f>
        <v>-4359.8499999999804</v>
      </c>
    </row>
    <row r="1399" spans="1:18" x14ac:dyDescent="0.25">
      <c r="A1399" s="2">
        <v>1385</v>
      </c>
      <c r="B1399" t="s">
        <v>1385</v>
      </c>
      <c r="C1399" s="8">
        <v>208.55</v>
      </c>
      <c r="D1399" s="8">
        <v>115.74</v>
      </c>
      <c r="E1399" s="17">
        <f t="shared" si="231"/>
        <v>0.58883252449726164</v>
      </c>
      <c r="F1399" s="2">
        <f>+IF(A1399&gt;$C$3,AVERAGE(INDEX($E$15:$E$2531,A1399-$C$3):E1398),"")</f>
        <v>0.58456041970147865</v>
      </c>
      <c r="G1399" s="2">
        <f>+IF(A1399&gt;$C$3,STDEVA(INDEX($E$15:$E$2531,A1399-$C$3):E1398),"")</f>
        <v>1.0063410438340633E-2</v>
      </c>
      <c r="H1399">
        <f t="shared" si="232"/>
        <v>0.42451858859961455</v>
      </c>
      <c r="I1399" s="2" t="str">
        <f t="shared" si="233"/>
        <v/>
      </c>
      <c r="J1399">
        <f t="shared" si="234"/>
        <v>119.73</v>
      </c>
      <c r="K1399">
        <f t="shared" si="235"/>
        <v>213.74</v>
      </c>
      <c r="L1399" s="37">
        <f t="shared" si="236"/>
        <v>299.99999999999727</v>
      </c>
      <c r="M1399" t="str">
        <f t="shared" si="237"/>
        <v>Short</v>
      </c>
      <c r="N1399" s="39">
        <f t="shared" si="238"/>
        <v>0</v>
      </c>
      <c r="O1399" s="40">
        <f t="shared" si="241"/>
        <v>-2795.0999999999876</v>
      </c>
      <c r="P1399" s="39">
        <f t="shared" si="239"/>
        <v>0</v>
      </c>
      <c r="Q1399" s="39">
        <f t="shared" si="240"/>
        <v>0</v>
      </c>
      <c r="R1399" s="39">
        <f>IF((O1399 - MAX($O$15:O1399)) &lt; 0, O1399 - MAX($O$15:O1399), 0)</f>
        <v>-4359.8499999999804</v>
      </c>
    </row>
    <row r="1400" spans="1:18" x14ac:dyDescent="0.25">
      <c r="A1400" s="2">
        <v>1386</v>
      </c>
      <c r="B1400" t="s">
        <v>1386</v>
      </c>
      <c r="C1400" s="8">
        <v>213.15</v>
      </c>
      <c r="D1400" s="8">
        <v>118.57</v>
      </c>
      <c r="E1400" s="17">
        <f t="shared" si="231"/>
        <v>0.58649263974124033</v>
      </c>
      <c r="F1400" s="2">
        <f>+IF(A1400&gt;$C$3,AVERAGE(INDEX($E$15:$E$2531,A1400-$C$3):E1399),"")</f>
        <v>0.58693986012255617</v>
      </c>
      <c r="G1400" s="2">
        <f>+IF(A1400&gt;$C$3,STDEVA(INDEX($E$15:$E$2531,A1400-$C$3):E1399),"")</f>
        <v>7.7749234051515421E-3</v>
      </c>
      <c r="H1400">
        <f t="shared" si="232"/>
        <v>-5.7520872941271291E-2</v>
      </c>
      <c r="I1400" s="2" t="str">
        <f t="shared" si="233"/>
        <v/>
      </c>
      <c r="J1400">
        <f t="shared" si="234"/>
        <v>119.73</v>
      </c>
      <c r="K1400">
        <f t="shared" si="235"/>
        <v>213.74</v>
      </c>
      <c r="L1400" s="37">
        <f t="shared" si="236"/>
        <v>-142.50000000000188</v>
      </c>
      <c r="M1400" t="str">
        <f t="shared" si="237"/>
        <v>Short</v>
      </c>
      <c r="N1400" s="39">
        <f t="shared" si="238"/>
        <v>0</v>
      </c>
      <c r="O1400" s="40">
        <f t="shared" si="241"/>
        <v>-2795.0999999999876</v>
      </c>
      <c r="P1400" s="39">
        <f t="shared" si="239"/>
        <v>0</v>
      </c>
      <c r="Q1400" s="39">
        <f t="shared" si="240"/>
        <v>0</v>
      </c>
      <c r="R1400" s="39">
        <f>IF((O1400 - MAX($O$15:O1400)) &lt; 0, O1400 - MAX($O$15:O1400), 0)</f>
        <v>-4359.8499999999804</v>
      </c>
    </row>
    <row r="1401" spans="1:18" x14ac:dyDescent="0.25">
      <c r="A1401" s="2">
        <v>1387</v>
      </c>
      <c r="B1401" t="s">
        <v>1387</v>
      </c>
      <c r="C1401" s="8">
        <v>214.11</v>
      </c>
      <c r="D1401" s="8">
        <v>118.88</v>
      </c>
      <c r="E1401" s="17">
        <f t="shared" si="231"/>
        <v>0.58837532068163667</v>
      </c>
      <c r="F1401" s="2">
        <f>+IF(A1401&gt;$C$3,AVERAGE(INDEX($E$15:$E$2531,A1401-$C$3):E1400),"")</f>
        <v>0.58859923938432801</v>
      </c>
      <c r="G1401" s="2">
        <f>+IF(A1401&gt;$C$3,STDEVA(INDEX($E$15:$E$2531,A1401-$C$3):E1400),"")</f>
        <v>5.2727953388170528E-3</v>
      </c>
      <c r="H1401">
        <f t="shared" si="232"/>
        <v>-4.2466791958129586E-2</v>
      </c>
      <c r="I1401" s="2" t="str">
        <f t="shared" si="233"/>
        <v/>
      </c>
      <c r="J1401" t="str">
        <f t="shared" si="234"/>
        <v/>
      </c>
      <c r="K1401" t="str">
        <f t="shared" si="235"/>
        <v/>
      </c>
      <c r="L1401" s="37">
        <f t="shared" si="236"/>
        <v>-305.0000000000033</v>
      </c>
      <c r="M1401" t="str">
        <f t="shared" si="237"/>
        <v>SL</v>
      </c>
      <c r="N1401" s="39">
        <f t="shared" si="238"/>
        <v>-305.0000000000033</v>
      </c>
      <c r="O1401" s="40">
        <f t="shared" si="241"/>
        <v>-3100.0999999999908</v>
      </c>
      <c r="P1401" s="39">
        <f t="shared" si="239"/>
        <v>3.75</v>
      </c>
      <c r="Q1401" s="39">
        <f t="shared" si="240"/>
        <v>0</v>
      </c>
      <c r="R1401" s="39">
        <f>IF((O1401 - MAX($O$15:O1401)) &lt; 0, O1401 - MAX($O$15:O1401), 0)</f>
        <v>-4664.849999999984</v>
      </c>
    </row>
    <row r="1402" spans="1:18" x14ac:dyDescent="0.25">
      <c r="A1402" s="2">
        <v>1388</v>
      </c>
      <c r="B1402" t="s">
        <v>1388</v>
      </c>
      <c r="C1402" s="8">
        <v>216.3792</v>
      </c>
      <c r="D1402" s="8">
        <v>122.54</v>
      </c>
      <c r="E1402" s="17">
        <f t="shared" si="231"/>
        <v>0.56859491675571272</v>
      </c>
      <c r="F1402" s="2">
        <f>+IF(A1402&gt;$C$3,AVERAGE(INDEX($E$15:$E$2531,A1402-$C$3):E1401),"")</f>
        <v>0.58958303997473227</v>
      </c>
      <c r="G1402" s="2">
        <f>+IF(A1402&gt;$C$3,STDEVA(INDEX($E$15:$E$2531,A1402-$C$3):E1401),"")</f>
        <v>4.0519439315414574E-3</v>
      </c>
      <c r="H1402">
        <f t="shared" si="232"/>
        <v>-5.1797664463326276</v>
      </c>
      <c r="I1402" s="2" t="str">
        <f t="shared" si="233"/>
        <v>Buy</v>
      </c>
      <c r="J1402">
        <f t="shared" si="234"/>
        <v>216.3792</v>
      </c>
      <c r="K1402">
        <f t="shared" si="235"/>
        <v>122.54</v>
      </c>
      <c r="L1402" s="37" t="str">
        <f t="shared" si="236"/>
        <v/>
      </c>
      <c r="M1402" t="str">
        <f t="shared" si="237"/>
        <v>Long</v>
      </c>
      <c r="N1402" s="39">
        <f t="shared" si="238"/>
        <v>0</v>
      </c>
      <c r="O1402" s="40">
        <f t="shared" si="241"/>
        <v>-3100.0999999999908</v>
      </c>
      <c r="P1402" s="39">
        <f t="shared" si="239"/>
        <v>3.75</v>
      </c>
      <c r="Q1402" s="39">
        <f t="shared" si="240"/>
        <v>4236.4900000000007</v>
      </c>
      <c r="R1402" s="39">
        <f>IF((O1402 - MAX($O$15:O1402)) &lt; 0, O1402 - MAX($O$15:O1402), 0)</f>
        <v>-4664.849999999984</v>
      </c>
    </row>
    <row r="1403" spans="1:18" x14ac:dyDescent="0.25">
      <c r="A1403" s="2">
        <v>1389</v>
      </c>
      <c r="B1403" t="s">
        <v>1389</v>
      </c>
      <c r="C1403" s="8">
        <v>216.92</v>
      </c>
      <c r="D1403" s="8">
        <v>124.5</v>
      </c>
      <c r="E1403" s="17">
        <f t="shared" si="231"/>
        <v>0.55522290606809754</v>
      </c>
      <c r="F1403" s="2">
        <f>+IF(A1403&gt;$C$3,AVERAGE(INDEX($E$15:$E$2531,A1403-$C$3):E1402),"")</f>
        <v>0.58738701495724532</v>
      </c>
      <c r="G1403" s="2">
        <f>+IF(A1403&gt;$C$3,STDEVA(INDEX($E$15:$E$2531,A1403-$C$3):E1402),"")</f>
        <v>8.1159307375175439E-3</v>
      </c>
      <c r="H1403">
        <f t="shared" si="232"/>
        <v>-3.9630832161322709</v>
      </c>
      <c r="I1403" s="2" t="str">
        <f t="shared" si="233"/>
        <v>Buy</v>
      </c>
      <c r="J1403" t="str">
        <f t="shared" si="234"/>
        <v/>
      </c>
      <c r="K1403" t="str">
        <f t="shared" si="235"/>
        <v/>
      </c>
      <c r="L1403" s="37">
        <f t="shared" si="236"/>
        <v>-354.80000000000086</v>
      </c>
      <c r="M1403" t="str">
        <f t="shared" si="237"/>
        <v>SL</v>
      </c>
      <c r="N1403" s="39">
        <f t="shared" si="238"/>
        <v>-354.80000000000086</v>
      </c>
      <c r="O1403" s="40">
        <f t="shared" si="241"/>
        <v>-3454.8999999999915</v>
      </c>
      <c r="P1403" s="39">
        <f t="shared" si="239"/>
        <v>3.75</v>
      </c>
      <c r="Q1403" s="39">
        <f t="shared" si="240"/>
        <v>0</v>
      </c>
      <c r="R1403" s="39">
        <f>IF((O1403 - MAX($O$15:O1403)) &lt; 0, O1403 - MAX($O$15:O1403), 0)</f>
        <v>-5019.6499999999851</v>
      </c>
    </row>
    <row r="1404" spans="1:18" x14ac:dyDescent="0.25">
      <c r="A1404" s="2">
        <v>1390</v>
      </c>
      <c r="B1404" t="s">
        <v>1390</v>
      </c>
      <c r="C1404" s="8">
        <v>216.42</v>
      </c>
      <c r="D1404" s="8">
        <v>127.36</v>
      </c>
      <c r="E1404" s="17">
        <f t="shared" si="231"/>
        <v>0.53020324204742963</v>
      </c>
      <c r="F1404" s="2">
        <f>+IF(A1404&gt;$C$3,AVERAGE(INDEX($E$15:$E$2531,A1404-$C$3):E1403),"")</f>
        <v>0.58372385157552609</v>
      </c>
      <c r="G1404" s="2">
        <f>+IF(A1404&gt;$C$3,STDEVA(INDEX($E$15:$E$2531,A1404-$C$3):E1403),"")</f>
        <v>1.3416690460834053E-2</v>
      </c>
      <c r="H1404">
        <f t="shared" si="232"/>
        <v>-3.989106679052751</v>
      </c>
      <c r="I1404" s="2" t="str">
        <f t="shared" si="233"/>
        <v>Buy</v>
      </c>
      <c r="J1404">
        <f t="shared" si="234"/>
        <v>216.42</v>
      </c>
      <c r="K1404">
        <f t="shared" si="235"/>
        <v>127.36</v>
      </c>
      <c r="L1404" s="37" t="str">
        <f t="shared" si="236"/>
        <v/>
      </c>
      <c r="M1404" t="str">
        <f t="shared" si="237"/>
        <v>Long</v>
      </c>
      <c r="N1404" s="39">
        <f t="shared" si="238"/>
        <v>0</v>
      </c>
      <c r="O1404" s="40">
        <f t="shared" si="241"/>
        <v>-3454.8999999999915</v>
      </c>
      <c r="P1404" s="39">
        <f t="shared" si="239"/>
        <v>3.75</v>
      </c>
      <c r="Q1404" s="39">
        <f t="shared" si="240"/>
        <v>4297.25</v>
      </c>
      <c r="R1404" s="39">
        <f>IF((O1404 - MAX($O$15:O1404)) &lt; 0, O1404 - MAX($O$15:O1404), 0)</f>
        <v>-5019.6499999999851</v>
      </c>
    </row>
    <row r="1405" spans="1:18" x14ac:dyDescent="0.25">
      <c r="A1405" s="2">
        <v>1391</v>
      </c>
      <c r="B1405" t="s">
        <v>1391</v>
      </c>
      <c r="C1405" s="8">
        <v>216.59</v>
      </c>
      <c r="D1405" s="8">
        <v>129.15</v>
      </c>
      <c r="E1405" s="17">
        <f t="shared" si="231"/>
        <v>0.51703164590755524</v>
      </c>
      <c r="F1405" s="2">
        <f>+IF(A1405&gt;$C$3,AVERAGE(INDEX($E$15:$E$2531,A1405-$C$3):E1404),"")</f>
        <v>0.57771706799972788</v>
      </c>
      <c r="G1405" s="2">
        <f>+IF(A1405&gt;$C$3,STDEVA(INDEX($E$15:$E$2531,A1405-$C$3):E1404),"")</f>
        <v>2.2303282238924454E-2</v>
      </c>
      <c r="H1405">
        <f t="shared" si="232"/>
        <v>-2.7209188962448927</v>
      </c>
      <c r="I1405" s="2" t="str">
        <f t="shared" si="233"/>
        <v>Buy</v>
      </c>
      <c r="J1405" t="str">
        <f t="shared" si="234"/>
        <v/>
      </c>
      <c r="K1405" t="str">
        <f t="shared" si="235"/>
        <v/>
      </c>
      <c r="L1405" s="37">
        <f t="shared" si="236"/>
        <v>-404.99999999999761</v>
      </c>
      <c r="M1405" t="str">
        <f t="shared" si="237"/>
        <v>SL</v>
      </c>
      <c r="N1405" s="39">
        <f t="shared" si="238"/>
        <v>-404.99999999999761</v>
      </c>
      <c r="O1405" s="40">
        <f t="shared" si="241"/>
        <v>-3859.8999999999892</v>
      </c>
      <c r="P1405" s="39">
        <f t="shared" si="239"/>
        <v>3.75</v>
      </c>
      <c r="Q1405" s="39">
        <f t="shared" si="240"/>
        <v>0</v>
      </c>
      <c r="R1405" s="39">
        <f>IF((O1405 - MAX($O$15:O1405)) &lt; 0, O1405 - MAX($O$15:O1405), 0)</f>
        <v>-5424.6499999999824</v>
      </c>
    </row>
    <row r="1406" spans="1:18" x14ac:dyDescent="0.25">
      <c r="A1406" s="2">
        <v>1392</v>
      </c>
      <c r="B1406" t="s">
        <v>1392</v>
      </c>
      <c r="C1406" s="8">
        <v>218.28</v>
      </c>
      <c r="D1406" s="8">
        <v>129.55000000000001</v>
      </c>
      <c r="E1406" s="17">
        <f t="shared" si="231"/>
        <v>0.52171173530991211</v>
      </c>
      <c r="F1406" s="2">
        <f>+IF(A1406&gt;$C$3,AVERAGE(INDEX($E$15:$E$2531,A1406-$C$3):E1405),"")</f>
        <v>0.56968676956934017</v>
      </c>
      <c r="G1406" s="2">
        <f>+IF(A1406&gt;$C$3,STDEVA(INDEX($E$15:$E$2531,A1406-$C$3):E1405),"")</f>
        <v>2.9469424251396783E-2</v>
      </c>
      <c r="H1406">
        <f t="shared" si="232"/>
        <v>-1.6279596727158372</v>
      </c>
      <c r="I1406" s="2" t="str">
        <f t="shared" si="233"/>
        <v/>
      </c>
      <c r="J1406" t="str">
        <f t="shared" si="234"/>
        <v/>
      </c>
      <c r="K1406" t="str">
        <f t="shared" si="235"/>
        <v/>
      </c>
      <c r="L1406" s="37" t="str">
        <f t="shared" si="236"/>
        <v/>
      </c>
      <c r="M1406" t="str">
        <f t="shared" si="237"/>
        <v/>
      </c>
      <c r="N1406" s="39">
        <f t="shared" si="238"/>
        <v>0</v>
      </c>
      <c r="O1406" s="40">
        <f t="shared" si="241"/>
        <v>-3859.8999999999892</v>
      </c>
      <c r="P1406" s="39">
        <f t="shared" si="239"/>
        <v>0</v>
      </c>
      <c r="Q1406" s="39">
        <f t="shared" si="240"/>
        <v>0</v>
      </c>
      <c r="R1406" s="39">
        <f>IF((O1406 - MAX($O$15:O1406)) &lt; 0, O1406 - MAX($O$15:O1406), 0)</f>
        <v>-5424.6499999999824</v>
      </c>
    </row>
    <row r="1407" spans="1:18" x14ac:dyDescent="0.25">
      <c r="A1407" s="2">
        <v>1393</v>
      </c>
      <c r="B1407" t="s">
        <v>1393</v>
      </c>
      <c r="C1407" s="8">
        <v>217.87</v>
      </c>
      <c r="D1407" s="8">
        <v>129.54</v>
      </c>
      <c r="E1407" s="17">
        <f t="shared" si="231"/>
        <v>0.51990884088347167</v>
      </c>
      <c r="F1407" s="2">
        <f>+IF(A1407&gt;$C$3,AVERAGE(INDEX($E$15:$E$2531,A1407-$C$3):E1406),"")</f>
        <v>0.56142376318063869</v>
      </c>
      <c r="G1407" s="2">
        <f>+IF(A1407&gt;$C$3,STDEVA(INDEX($E$15:$E$2531,A1407-$C$3):E1406),"")</f>
        <v>3.1500288244721855E-2</v>
      </c>
      <c r="H1407">
        <f t="shared" si="232"/>
        <v>-1.3179219813686374</v>
      </c>
      <c r="I1407" s="2" t="str">
        <f t="shared" si="233"/>
        <v/>
      </c>
      <c r="J1407" t="str">
        <f t="shared" si="234"/>
        <v/>
      </c>
      <c r="K1407" t="str">
        <f t="shared" si="235"/>
        <v/>
      </c>
      <c r="L1407" s="37" t="str">
        <f t="shared" si="236"/>
        <v/>
      </c>
      <c r="M1407" t="str">
        <f t="shared" si="237"/>
        <v/>
      </c>
      <c r="N1407" s="39">
        <f t="shared" si="238"/>
        <v>0</v>
      </c>
      <c r="O1407" s="40">
        <f t="shared" si="241"/>
        <v>-3859.8999999999892</v>
      </c>
      <c r="P1407" s="39">
        <f t="shared" si="239"/>
        <v>0</v>
      </c>
      <c r="Q1407" s="39">
        <f t="shared" si="240"/>
        <v>0</v>
      </c>
      <c r="R1407" s="39">
        <f>IF((O1407 - MAX($O$15:O1407)) &lt; 0, O1407 - MAX($O$15:O1407), 0)</f>
        <v>-5424.6499999999824</v>
      </c>
    </row>
    <row r="1408" spans="1:18" x14ac:dyDescent="0.25">
      <c r="A1408" s="2">
        <v>1394</v>
      </c>
      <c r="B1408" t="s">
        <v>1394</v>
      </c>
      <c r="C1408" s="8">
        <v>218.99</v>
      </c>
      <c r="D1408" s="8">
        <v>130.30000000000001</v>
      </c>
      <c r="E1408" s="17">
        <f t="shared" si="231"/>
        <v>0.51918658254269934</v>
      </c>
      <c r="F1408" s="2">
        <f>+IF(A1408&gt;$C$3,AVERAGE(INDEX($E$15:$E$2531,A1408-$C$3):E1407),"")</f>
        <v>0.55293041909914631</v>
      </c>
      <c r="G1408" s="2">
        <f>+IF(A1408&gt;$C$3,STDEVA(INDEX($E$15:$E$2531,A1408-$C$3):E1407),"")</f>
        <v>3.1210243103749778E-2</v>
      </c>
      <c r="H1408">
        <f t="shared" si="232"/>
        <v>-1.081178267156554</v>
      </c>
      <c r="I1408" s="2" t="str">
        <f t="shared" si="233"/>
        <v/>
      </c>
      <c r="J1408" t="str">
        <f t="shared" si="234"/>
        <v/>
      </c>
      <c r="K1408" t="str">
        <f t="shared" si="235"/>
        <v/>
      </c>
      <c r="L1408" s="37" t="str">
        <f t="shared" si="236"/>
        <v/>
      </c>
      <c r="M1408" t="str">
        <f t="shared" si="237"/>
        <v/>
      </c>
      <c r="N1408" s="39">
        <f t="shared" si="238"/>
        <v>0</v>
      </c>
      <c r="O1408" s="40">
        <f t="shared" si="241"/>
        <v>-3859.8999999999892</v>
      </c>
      <c r="P1408" s="39">
        <f t="shared" si="239"/>
        <v>0</v>
      </c>
      <c r="Q1408" s="39">
        <f t="shared" si="240"/>
        <v>0</v>
      </c>
      <c r="R1408" s="39">
        <f>IF((O1408 - MAX($O$15:O1408)) &lt; 0, O1408 - MAX($O$15:O1408), 0)</f>
        <v>-5424.6499999999824</v>
      </c>
    </row>
    <row r="1409" spans="1:18" x14ac:dyDescent="0.25">
      <c r="A1409" s="2">
        <v>1395</v>
      </c>
      <c r="B1409" t="s">
        <v>1395</v>
      </c>
      <c r="C1409" s="8">
        <v>218.5</v>
      </c>
      <c r="D1409" s="8">
        <v>130.99</v>
      </c>
      <c r="E1409" s="17">
        <f t="shared" si="231"/>
        <v>0.51166503012608722</v>
      </c>
      <c r="F1409" s="2">
        <f>+IF(A1409&gt;$C$3,AVERAGE(INDEX($E$15:$E$2531,A1409-$C$3):E1408),"")</f>
        <v>0.54519198110419509</v>
      </c>
      <c r="G1409" s="2">
        <f>+IF(A1409&gt;$C$3,STDEVA(INDEX($E$15:$E$2531,A1409-$C$3):E1408),"")</f>
        <v>2.9798004813403112E-2</v>
      </c>
      <c r="H1409">
        <f t="shared" si="232"/>
        <v>-1.1251408001326144</v>
      </c>
      <c r="I1409" s="2" t="str">
        <f t="shared" si="233"/>
        <v/>
      </c>
      <c r="J1409" t="str">
        <f t="shared" si="234"/>
        <v/>
      </c>
      <c r="K1409" t="str">
        <f t="shared" si="235"/>
        <v/>
      </c>
      <c r="L1409" s="37" t="str">
        <f t="shared" si="236"/>
        <v/>
      </c>
      <c r="M1409" t="str">
        <f t="shared" si="237"/>
        <v/>
      </c>
      <c r="N1409" s="39">
        <f t="shared" si="238"/>
        <v>0</v>
      </c>
      <c r="O1409" s="40">
        <f t="shared" si="241"/>
        <v>-3859.8999999999892</v>
      </c>
      <c r="P1409" s="39">
        <f t="shared" si="239"/>
        <v>0</v>
      </c>
      <c r="Q1409" s="39">
        <f t="shared" si="240"/>
        <v>0</v>
      </c>
      <c r="R1409" s="39">
        <f>IF((O1409 - MAX($O$15:O1409)) &lt; 0, O1409 - MAX($O$15:O1409), 0)</f>
        <v>-5424.6499999999824</v>
      </c>
    </row>
    <row r="1410" spans="1:18" x14ac:dyDescent="0.25">
      <c r="A1410" s="2">
        <v>1396</v>
      </c>
      <c r="B1410" t="s">
        <v>1396</v>
      </c>
      <c r="C1410" s="8">
        <v>220.15</v>
      </c>
      <c r="D1410" s="8">
        <v>131.6</v>
      </c>
      <c r="E1410" s="17">
        <f t="shared" si="231"/>
        <v>0.51454211331054611</v>
      </c>
      <c r="F1410" s="2">
        <f>+IF(A1410&gt;$C$3,AVERAGE(INDEX($E$15:$E$2531,A1410-$C$3):E1409),"")</f>
        <v>0.53687780225806692</v>
      </c>
      <c r="G1410" s="2">
        <f>+IF(A1410&gt;$C$3,STDEVA(INDEX($E$15:$E$2531,A1410-$C$3):E1409),"")</f>
        <v>2.7155917025444974E-2</v>
      </c>
      <c r="H1410">
        <f t="shared" si="232"/>
        <v>-0.82249805545481536</v>
      </c>
      <c r="I1410" s="2" t="str">
        <f t="shared" si="233"/>
        <v/>
      </c>
      <c r="J1410" t="str">
        <f t="shared" si="234"/>
        <v/>
      </c>
      <c r="K1410" t="str">
        <f t="shared" si="235"/>
        <v/>
      </c>
      <c r="L1410" s="37" t="str">
        <f t="shared" si="236"/>
        <v/>
      </c>
      <c r="M1410" t="str">
        <f t="shared" si="237"/>
        <v/>
      </c>
      <c r="N1410" s="39">
        <f t="shared" si="238"/>
        <v>0</v>
      </c>
      <c r="O1410" s="40">
        <f t="shared" si="241"/>
        <v>-3859.8999999999892</v>
      </c>
      <c r="P1410" s="39">
        <f t="shared" si="239"/>
        <v>0</v>
      </c>
      <c r="Q1410" s="39">
        <f t="shared" si="240"/>
        <v>0</v>
      </c>
      <c r="R1410" s="39">
        <f>IF((O1410 - MAX($O$15:O1410)) &lt; 0, O1410 - MAX($O$15:O1410), 0)</f>
        <v>-5424.6499999999824</v>
      </c>
    </row>
    <row r="1411" spans="1:18" x14ac:dyDescent="0.25">
      <c r="A1411" s="2">
        <v>1397</v>
      </c>
      <c r="B1411" t="s">
        <v>1397</v>
      </c>
      <c r="C1411" s="8">
        <v>220.58</v>
      </c>
      <c r="D1411" s="8">
        <v>132.80000000000001</v>
      </c>
      <c r="E1411" s="17">
        <f t="shared" si="231"/>
        <v>0.50741620383566732</v>
      </c>
      <c r="F1411" s="2">
        <f>+IF(A1411&gt;$C$3,AVERAGE(INDEX($E$15:$E$2531,A1411-$C$3):E1410),"")</f>
        <v>0.52867411255016805</v>
      </c>
      <c r="G1411" s="2">
        <f>+IF(A1411&gt;$C$3,STDEVA(INDEX($E$15:$E$2531,A1411-$C$3):E1410),"")</f>
        <v>1.9813929789121623E-2</v>
      </c>
      <c r="H1411">
        <f t="shared" si="232"/>
        <v>-1.0728769578143902</v>
      </c>
      <c r="I1411" s="2" t="str">
        <f t="shared" si="233"/>
        <v/>
      </c>
      <c r="J1411" t="str">
        <f t="shared" si="234"/>
        <v/>
      </c>
      <c r="K1411" t="str">
        <f t="shared" si="235"/>
        <v/>
      </c>
      <c r="L1411" s="37" t="str">
        <f t="shared" si="236"/>
        <v/>
      </c>
      <c r="M1411" t="str">
        <f t="shared" si="237"/>
        <v/>
      </c>
      <c r="N1411" s="39">
        <f t="shared" si="238"/>
        <v>0</v>
      </c>
      <c r="O1411" s="40">
        <f t="shared" si="241"/>
        <v>-3859.8999999999892</v>
      </c>
      <c r="P1411" s="39">
        <f t="shared" si="239"/>
        <v>0</v>
      </c>
      <c r="Q1411" s="39">
        <f t="shared" si="240"/>
        <v>0</v>
      </c>
      <c r="R1411" s="39">
        <f>IF((O1411 - MAX($O$15:O1411)) &lt; 0, O1411 - MAX($O$15:O1411), 0)</f>
        <v>-5424.6499999999824</v>
      </c>
    </row>
    <row r="1412" spans="1:18" x14ac:dyDescent="0.25">
      <c r="A1412" s="2">
        <v>1398</v>
      </c>
      <c r="B1412" t="s">
        <v>1398</v>
      </c>
      <c r="C1412" s="8">
        <v>220.7</v>
      </c>
      <c r="D1412" s="8">
        <v>133.63</v>
      </c>
      <c r="E1412" s="17">
        <f t="shared" si="231"/>
        <v>0.50172952646972113</v>
      </c>
      <c r="F1412" s="2">
        <f>+IF(A1412&gt;$C$3,AVERAGE(INDEX($E$15:$E$2531,A1412-$C$3):E1411),"")</f>
        <v>0.52187647778127411</v>
      </c>
      <c r="G1412" s="2">
        <f>+IF(A1412&gt;$C$3,STDEVA(INDEX($E$15:$E$2531,A1412-$C$3):E1411),"")</f>
        <v>1.4067213823022355E-2</v>
      </c>
      <c r="H1412">
        <f t="shared" si="232"/>
        <v>-1.4321920150655947</v>
      </c>
      <c r="I1412" s="2" t="str">
        <f t="shared" si="233"/>
        <v/>
      </c>
      <c r="J1412" t="str">
        <f t="shared" si="234"/>
        <v/>
      </c>
      <c r="K1412" t="str">
        <f t="shared" si="235"/>
        <v/>
      </c>
      <c r="L1412" s="37" t="str">
        <f t="shared" si="236"/>
        <v/>
      </c>
      <c r="M1412" t="str">
        <f t="shared" si="237"/>
        <v/>
      </c>
      <c r="N1412" s="39">
        <f t="shared" si="238"/>
        <v>0</v>
      </c>
      <c r="O1412" s="40">
        <f t="shared" si="241"/>
        <v>-3859.8999999999892</v>
      </c>
      <c r="P1412" s="39">
        <f t="shared" si="239"/>
        <v>0</v>
      </c>
      <c r="Q1412" s="39">
        <f t="shared" si="240"/>
        <v>0</v>
      </c>
      <c r="R1412" s="39">
        <f>IF((O1412 - MAX($O$15:O1412)) &lt; 0, O1412 - MAX($O$15:O1412), 0)</f>
        <v>-5424.6499999999824</v>
      </c>
    </row>
    <row r="1413" spans="1:18" x14ac:dyDescent="0.25">
      <c r="A1413" s="2">
        <v>1399</v>
      </c>
      <c r="B1413" t="s">
        <v>1399</v>
      </c>
      <c r="C1413" s="8">
        <v>221.52</v>
      </c>
      <c r="D1413" s="8">
        <v>134.07</v>
      </c>
      <c r="E1413" s="17">
        <f t="shared" si="231"/>
        <v>0.50215082724923665</v>
      </c>
      <c r="F1413" s="2">
        <f>+IF(A1413&gt;$C$3,AVERAGE(INDEX($E$15:$E$2531,A1413-$C$3):E1412),"")</f>
        <v>0.51593276893701001</v>
      </c>
      <c r="G1413" s="2">
        <f>+IF(A1413&gt;$C$3,STDEVA(INDEX($E$15:$E$2531,A1413-$C$3):E1412),"")</f>
        <v>8.3595628786320569E-3</v>
      </c>
      <c r="H1413">
        <f t="shared" si="232"/>
        <v>-1.6486438211980539</v>
      </c>
      <c r="I1413" s="2" t="str">
        <f t="shared" si="233"/>
        <v/>
      </c>
      <c r="J1413" t="str">
        <f t="shared" si="234"/>
        <v/>
      </c>
      <c r="K1413" t="str">
        <f t="shared" si="235"/>
        <v/>
      </c>
      <c r="L1413" s="37" t="str">
        <f t="shared" si="236"/>
        <v/>
      </c>
      <c r="M1413" t="str">
        <f t="shared" si="237"/>
        <v/>
      </c>
      <c r="N1413" s="39">
        <f t="shared" si="238"/>
        <v>0</v>
      </c>
      <c r="O1413" s="40">
        <f t="shared" si="241"/>
        <v>-3859.8999999999892</v>
      </c>
      <c r="P1413" s="39">
        <f t="shared" si="239"/>
        <v>0</v>
      </c>
      <c r="Q1413" s="39">
        <f t="shared" si="240"/>
        <v>0</v>
      </c>
      <c r="R1413" s="39">
        <f>IF((O1413 - MAX($O$15:O1413)) &lt; 0, O1413 - MAX($O$15:O1413), 0)</f>
        <v>-5424.6499999999824</v>
      </c>
    </row>
    <row r="1414" spans="1:18" x14ac:dyDescent="0.25">
      <c r="A1414" s="2">
        <v>1400</v>
      </c>
      <c r="B1414" t="s">
        <v>1400</v>
      </c>
      <c r="C1414" s="8">
        <v>220.48</v>
      </c>
      <c r="D1414" s="8">
        <v>132.33000000000001</v>
      </c>
      <c r="E1414" s="17">
        <f t="shared" si="231"/>
        <v>0.51050818504033557</v>
      </c>
      <c r="F1414" s="2">
        <f>+IF(A1414&gt;$C$3,AVERAGE(INDEX($E$15:$E$2531,A1414-$C$3):E1413),"")</f>
        <v>0.51281583395943298</v>
      </c>
      <c r="G1414" s="2">
        <f>+IF(A1414&gt;$C$3,STDEVA(INDEX($E$15:$E$2531,A1414-$C$3):E1413),"")</f>
        <v>7.5656815057733879E-3</v>
      </c>
      <c r="H1414">
        <f t="shared" si="232"/>
        <v>-0.30501534030165461</v>
      </c>
      <c r="I1414" s="2" t="str">
        <f t="shared" si="233"/>
        <v/>
      </c>
      <c r="J1414" t="str">
        <f t="shared" si="234"/>
        <v/>
      </c>
      <c r="K1414" t="str">
        <f t="shared" si="235"/>
        <v/>
      </c>
      <c r="L1414" s="37" t="str">
        <f t="shared" si="236"/>
        <v/>
      </c>
      <c r="M1414" t="str">
        <f t="shared" si="237"/>
        <v/>
      </c>
      <c r="N1414" s="39">
        <f t="shared" si="238"/>
        <v>0</v>
      </c>
      <c r="O1414" s="40">
        <f t="shared" si="241"/>
        <v>-3859.8999999999892</v>
      </c>
      <c r="P1414" s="39">
        <f t="shared" si="239"/>
        <v>0</v>
      </c>
      <c r="Q1414" s="39">
        <f t="shared" si="240"/>
        <v>0</v>
      </c>
      <c r="R1414" s="39">
        <f>IF((O1414 - MAX($O$15:O1414)) &lt; 0, O1414 - MAX($O$15:O1414), 0)</f>
        <v>-5424.6499999999824</v>
      </c>
    </row>
    <row r="1415" spans="1:18" x14ac:dyDescent="0.25">
      <c r="A1415" s="2">
        <v>1401</v>
      </c>
      <c r="B1415" t="s">
        <v>1401</v>
      </c>
      <c r="C1415" s="8">
        <v>220.91</v>
      </c>
      <c r="D1415" s="8">
        <v>132.26</v>
      </c>
      <c r="E1415" s="17">
        <f t="shared" si="231"/>
        <v>0.5129856965075773</v>
      </c>
      <c r="F1415" s="2">
        <f>+IF(A1415&gt;$C$3,AVERAGE(INDEX($E$15:$E$2531,A1415-$C$3):E1414),"")</f>
        <v>0.51209100497418636</v>
      </c>
      <c r="G1415" s="2">
        <f>+IF(A1415&gt;$C$3,STDEVA(INDEX($E$15:$E$2531,A1415-$C$3):E1414),"")</f>
        <v>7.4224328289787334E-3</v>
      </c>
      <c r="H1415">
        <f t="shared" si="232"/>
        <v>0.12053885215341825</v>
      </c>
      <c r="I1415" s="2" t="str">
        <f t="shared" si="233"/>
        <v/>
      </c>
      <c r="J1415" t="str">
        <f t="shared" si="234"/>
        <v/>
      </c>
      <c r="K1415" t="str">
        <f t="shared" si="235"/>
        <v/>
      </c>
      <c r="L1415" s="37" t="str">
        <f t="shared" si="236"/>
        <v/>
      </c>
      <c r="M1415" t="str">
        <f t="shared" si="237"/>
        <v/>
      </c>
      <c r="N1415" s="39">
        <f t="shared" si="238"/>
        <v>0</v>
      </c>
      <c r="O1415" s="40">
        <f t="shared" si="241"/>
        <v>-3859.8999999999892</v>
      </c>
      <c r="P1415" s="39">
        <f t="shared" si="239"/>
        <v>0</v>
      </c>
      <c r="Q1415" s="39">
        <f t="shared" si="240"/>
        <v>0</v>
      </c>
      <c r="R1415" s="39">
        <f>IF((O1415 - MAX($O$15:O1415)) &lt; 0, O1415 - MAX($O$15:O1415), 0)</f>
        <v>-5424.6499999999824</v>
      </c>
    </row>
    <row r="1416" spans="1:18" x14ac:dyDescent="0.25">
      <c r="A1416" s="2">
        <v>1402</v>
      </c>
      <c r="B1416" t="s">
        <v>1402</v>
      </c>
      <c r="C1416" s="8">
        <v>220.38</v>
      </c>
      <c r="D1416" s="8">
        <v>131.61000000000001</v>
      </c>
      <c r="E1416" s="17">
        <f t="shared" si="231"/>
        <v>0.51551032521339857</v>
      </c>
      <c r="F1416" s="2">
        <f>+IF(A1416&gt;$C$3,AVERAGE(INDEX($E$15:$E$2531,A1416-$C$3):E1415),"")</f>
        <v>0.51112144510726032</v>
      </c>
      <c r="G1416" s="2">
        <f>+IF(A1416&gt;$C$3,STDEVA(INDEX($E$15:$E$2531,A1416-$C$3):E1415),"")</f>
        <v>6.5242018336804427E-3</v>
      </c>
      <c r="H1416">
        <f t="shared" si="232"/>
        <v>0.67270759213505005</v>
      </c>
      <c r="I1416" s="2" t="str">
        <f t="shared" si="233"/>
        <v/>
      </c>
      <c r="J1416" t="str">
        <f t="shared" si="234"/>
        <v/>
      </c>
      <c r="K1416" t="str">
        <f t="shared" si="235"/>
        <v/>
      </c>
      <c r="L1416" s="37" t="str">
        <f t="shared" si="236"/>
        <v/>
      </c>
      <c r="M1416" t="str">
        <f t="shared" si="237"/>
        <v/>
      </c>
      <c r="N1416" s="39">
        <f t="shared" si="238"/>
        <v>0</v>
      </c>
      <c r="O1416" s="40">
        <f t="shared" si="241"/>
        <v>-3859.8999999999892</v>
      </c>
      <c r="P1416" s="39">
        <f t="shared" si="239"/>
        <v>0</v>
      </c>
      <c r="Q1416" s="39">
        <f t="shared" si="240"/>
        <v>0</v>
      </c>
      <c r="R1416" s="39">
        <f>IF((O1416 - MAX($O$15:O1416)) &lt; 0, O1416 - MAX($O$15:O1416), 0)</f>
        <v>-5424.6499999999824</v>
      </c>
    </row>
    <row r="1417" spans="1:18" x14ac:dyDescent="0.25">
      <c r="A1417" s="2">
        <v>1403</v>
      </c>
      <c r="B1417" t="s">
        <v>1403</v>
      </c>
      <c r="C1417" s="8">
        <v>219.57</v>
      </c>
      <c r="D1417" s="8">
        <v>130.97</v>
      </c>
      <c r="E1417" s="17">
        <f t="shared" si="231"/>
        <v>0.51670279893993387</v>
      </c>
      <c r="F1417" s="2">
        <f>+IF(A1417&gt;$C$3,AVERAGE(INDEX($E$15:$E$2531,A1417-$C$3):E1416),"")</f>
        <v>0.51063272114391878</v>
      </c>
      <c r="G1417" s="2">
        <f>+IF(A1417&gt;$C$3,STDEVA(INDEX($E$15:$E$2531,A1417-$C$3):E1416),"")</f>
        <v>5.92047253793959E-3</v>
      </c>
      <c r="H1417">
        <f t="shared" si="232"/>
        <v>1.0252691414607202</v>
      </c>
      <c r="I1417" s="2" t="str">
        <f t="shared" si="233"/>
        <v/>
      </c>
      <c r="J1417" t="str">
        <f t="shared" si="234"/>
        <v/>
      </c>
      <c r="K1417" t="str">
        <f t="shared" si="235"/>
        <v/>
      </c>
      <c r="L1417" s="37" t="str">
        <f t="shared" si="236"/>
        <v/>
      </c>
      <c r="M1417" t="str">
        <f t="shared" si="237"/>
        <v/>
      </c>
      <c r="N1417" s="39">
        <f t="shared" si="238"/>
        <v>0</v>
      </c>
      <c r="O1417" s="40">
        <f t="shared" si="241"/>
        <v>-3859.8999999999892</v>
      </c>
      <c r="P1417" s="39">
        <f t="shared" si="239"/>
        <v>0</v>
      </c>
      <c r="Q1417" s="39">
        <f t="shared" si="240"/>
        <v>0</v>
      </c>
      <c r="R1417" s="39">
        <f>IF((O1417 - MAX($O$15:O1417)) &lt; 0, O1417 - MAX($O$15:O1417), 0)</f>
        <v>-5424.6499999999824</v>
      </c>
    </row>
    <row r="1418" spans="1:18" x14ac:dyDescent="0.25">
      <c r="A1418" s="2">
        <v>1404</v>
      </c>
      <c r="B1418" t="s">
        <v>1404</v>
      </c>
      <c r="C1418" s="8">
        <v>219.68</v>
      </c>
      <c r="D1418" s="8">
        <v>130.9</v>
      </c>
      <c r="E1418" s="17">
        <f t="shared" si="231"/>
        <v>0.5177382691038066</v>
      </c>
      <c r="F1418" s="2">
        <f>+IF(A1418&gt;$C$3,AVERAGE(INDEX($E$15:$E$2531,A1418-$C$3):E1417),"")</f>
        <v>0.51035674518805607</v>
      </c>
      <c r="G1418" s="2">
        <f>+IF(A1418&gt;$C$3,STDEVA(INDEX($E$15:$E$2531,A1418-$C$3):E1417),"")</f>
        <v>5.5159744792531067E-3</v>
      </c>
      <c r="H1418">
        <f t="shared" si="232"/>
        <v>1.3382084967061034</v>
      </c>
      <c r="I1418" s="2" t="str">
        <f t="shared" si="233"/>
        <v/>
      </c>
      <c r="J1418" t="str">
        <f t="shared" si="234"/>
        <v/>
      </c>
      <c r="K1418" t="str">
        <f t="shared" si="235"/>
        <v/>
      </c>
      <c r="L1418" s="37" t="str">
        <f t="shared" si="236"/>
        <v/>
      </c>
      <c r="M1418" t="str">
        <f t="shared" si="237"/>
        <v/>
      </c>
      <c r="N1418" s="39">
        <f t="shared" si="238"/>
        <v>0</v>
      </c>
      <c r="O1418" s="40">
        <f t="shared" si="241"/>
        <v>-3859.8999999999892</v>
      </c>
      <c r="P1418" s="39">
        <f t="shared" si="239"/>
        <v>0</v>
      </c>
      <c r="Q1418" s="39">
        <f t="shared" si="240"/>
        <v>0</v>
      </c>
      <c r="R1418" s="39">
        <f>IF((O1418 - MAX($O$15:O1418)) &lt; 0, O1418 - MAX($O$15:O1418), 0)</f>
        <v>-5424.6499999999824</v>
      </c>
    </row>
    <row r="1419" spans="1:18" x14ac:dyDescent="0.25">
      <c r="A1419" s="2">
        <v>1405</v>
      </c>
      <c r="B1419" t="s">
        <v>1405</v>
      </c>
      <c r="C1419" s="8">
        <v>221</v>
      </c>
      <c r="D1419" s="8">
        <v>133.15</v>
      </c>
      <c r="E1419" s="17">
        <f t="shared" si="231"/>
        <v>0.50668638925781151</v>
      </c>
      <c r="F1419" s="2">
        <f>+IF(A1419&gt;$C$3,AVERAGE(INDEX($E$15:$E$2531,A1419-$C$3):E1418),"")</f>
        <v>0.51103154951891372</v>
      </c>
      <c r="G1419" s="2">
        <f>+IF(A1419&gt;$C$3,STDEVA(INDEX($E$15:$E$2531,A1419-$C$3):E1418),"")</f>
        <v>6.0424005320877314E-3</v>
      </c>
      <c r="H1419">
        <f t="shared" si="232"/>
        <v>-0.71911159116770729</v>
      </c>
      <c r="I1419" s="2" t="str">
        <f t="shared" si="233"/>
        <v/>
      </c>
      <c r="J1419" t="str">
        <f t="shared" si="234"/>
        <v/>
      </c>
      <c r="K1419" t="str">
        <f t="shared" si="235"/>
        <v/>
      </c>
      <c r="L1419" s="37" t="str">
        <f t="shared" si="236"/>
        <v/>
      </c>
      <c r="M1419" t="str">
        <f t="shared" si="237"/>
        <v/>
      </c>
      <c r="N1419" s="39">
        <f t="shared" si="238"/>
        <v>0</v>
      </c>
      <c r="O1419" s="40">
        <f t="shared" si="241"/>
        <v>-3859.8999999999892</v>
      </c>
      <c r="P1419" s="39">
        <f t="shared" si="239"/>
        <v>0</v>
      </c>
      <c r="Q1419" s="39">
        <f t="shared" si="240"/>
        <v>0</v>
      </c>
      <c r="R1419" s="39">
        <f>IF((O1419 - MAX($O$15:O1419)) &lt; 0, O1419 - MAX($O$15:O1419), 0)</f>
        <v>-5424.6499999999824</v>
      </c>
    </row>
    <row r="1420" spans="1:18" x14ac:dyDescent="0.25">
      <c r="A1420" s="2">
        <v>1406</v>
      </c>
      <c r="B1420" t="s">
        <v>1406</v>
      </c>
      <c r="C1420" s="8">
        <v>221.7</v>
      </c>
      <c r="D1420" s="8">
        <v>134.59</v>
      </c>
      <c r="E1420" s="17">
        <f t="shared" si="231"/>
        <v>0.49909199637664148</v>
      </c>
      <c r="F1420" s="2">
        <f>+IF(A1420&gt;$C$3,AVERAGE(INDEX($E$15:$E$2531,A1420-$C$3):E1419),"")</f>
        <v>0.51015869129083213</v>
      </c>
      <c r="G1420" s="2">
        <f>+IF(A1420&gt;$C$3,STDEVA(INDEX($E$15:$E$2531,A1420-$C$3):E1419),"")</f>
        <v>6.0392907251593459E-3</v>
      </c>
      <c r="H1420">
        <f t="shared" si="232"/>
        <v>-1.8324494411384149</v>
      </c>
      <c r="I1420" s="2" t="str">
        <f t="shared" si="233"/>
        <v>Buy</v>
      </c>
      <c r="J1420">
        <f t="shared" si="234"/>
        <v>221.7</v>
      </c>
      <c r="K1420">
        <f t="shared" si="235"/>
        <v>134.59</v>
      </c>
      <c r="L1420" s="37" t="str">
        <f t="shared" si="236"/>
        <v/>
      </c>
      <c r="M1420" t="str">
        <f t="shared" si="237"/>
        <v>Long</v>
      </c>
      <c r="N1420" s="39">
        <f t="shared" si="238"/>
        <v>0</v>
      </c>
      <c r="O1420" s="40">
        <f t="shared" si="241"/>
        <v>-3859.8999999999892</v>
      </c>
      <c r="P1420" s="39">
        <f t="shared" si="239"/>
        <v>3.75</v>
      </c>
      <c r="Q1420" s="39">
        <f t="shared" si="240"/>
        <v>4453.625</v>
      </c>
      <c r="R1420" s="39">
        <f>IF((O1420 - MAX($O$15:O1420)) &lt; 0, O1420 - MAX($O$15:O1420), 0)</f>
        <v>-5424.6499999999824</v>
      </c>
    </row>
    <row r="1421" spans="1:18" x14ac:dyDescent="0.25">
      <c r="A1421" s="2">
        <v>1407</v>
      </c>
      <c r="B1421" t="s">
        <v>1407</v>
      </c>
      <c r="C1421" s="8">
        <v>224.6</v>
      </c>
      <c r="D1421" s="8">
        <v>135.9</v>
      </c>
      <c r="E1421" s="17">
        <f t="shared" si="231"/>
        <v>0.50240172114724468</v>
      </c>
      <c r="F1421" s="2">
        <f>+IF(A1421&gt;$C$3,AVERAGE(INDEX($E$15:$E$2531,A1421-$C$3):E1420),"")</f>
        <v>0.50923377935094039</v>
      </c>
      <c r="G1421" s="2">
        <f>+IF(A1421&gt;$C$3,STDEVA(INDEX($E$15:$E$2531,A1421-$C$3):E1420),"")</f>
        <v>7.062538492966005E-3</v>
      </c>
      <c r="H1421">
        <f t="shared" si="232"/>
        <v>-0.9673658006253909</v>
      </c>
      <c r="I1421" s="2" t="str">
        <f t="shared" si="233"/>
        <v/>
      </c>
      <c r="J1421">
        <f t="shared" si="234"/>
        <v>221.7</v>
      </c>
      <c r="K1421">
        <f t="shared" si="235"/>
        <v>134.59</v>
      </c>
      <c r="L1421" s="37">
        <f t="shared" si="236"/>
        <v>397.5000000000008</v>
      </c>
      <c r="M1421" t="str">
        <f t="shared" si="237"/>
        <v>Long</v>
      </c>
      <c r="N1421" s="39">
        <f t="shared" si="238"/>
        <v>0</v>
      </c>
      <c r="O1421" s="40">
        <f t="shared" si="241"/>
        <v>-3859.8999999999892</v>
      </c>
      <c r="P1421" s="39">
        <f t="shared" si="239"/>
        <v>0</v>
      </c>
      <c r="Q1421" s="39">
        <f t="shared" si="240"/>
        <v>0</v>
      </c>
      <c r="R1421" s="39">
        <f>IF((O1421 - MAX($O$15:O1421)) &lt; 0, O1421 - MAX($O$15:O1421), 0)</f>
        <v>-5424.6499999999824</v>
      </c>
    </row>
    <row r="1422" spans="1:18" x14ac:dyDescent="0.25">
      <c r="A1422" s="2">
        <v>1408</v>
      </c>
      <c r="B1422" t="s">
        <v>1408</v>
      </c>
      <c r="C1422" s="8">
        <v>225.15</v>
      </c>
      <c r="D1422" s="8">
        <v>138.04</v>
      </c>
      <c r="E1422" s="17">
        <f t="shared" si="231"/>
        <v>0.48922334851777799</v>
      </c>
      <c r="F1422" s="2">
        <f>+IF(A1422&gt;$C$3,AVERAGE(INDEX($E$15:$E$2531,A1422-$C$3):E1421),"")</f>
        <v>0.50930846764844295</v>
      </c>
      <c r="G1422" s="2">
        <f>+IF(A1422&gt;$C$3,STDEVA(INDEX($E$15:$E$2531,A1422-$C$3):E1421),"")</f>
        <v>6.9762866432862766E-3</v>
      </c>
      <c r="H1422">
        <f t="shared" si="232"/>
        <v>-2.8790558871307486</v>
      </c>
      <c r="I1422" s="2" t="str">
        <f t="shared" si="233"/>
        <v>Buy</v>
      </c>
      <c r="J1422">
        <f t="shared" si="234"/>
        <v>221.7</v>
      </c>
      <c r="K1422">
        <f t="shared" si="235"/>
        <v>134.59</v>
      </c>
      <c r="L1422" s="37">
        <f t="shared" si="236"/>
        <v>7.1622707764618099E-12</v>
      </c>
      <c r="M1422" t="str">
        <f t="shared" si="237"/>
        <v>Long</v>
      </c>
      <c r="N1422" s="39">
        <f t="shared" si="238"/>
        <v>0</v>
      </c>
      <c r="O1422" s="40">
        <f t="shared" si="241"/>
        <v>-3859.8999999999892</v>
      </c>
      <c r="P1422" s="39">
        <f t="shared" si="239"/>
        <v>0</v>
      </c>
      <c r="Q1422" s="39">
        <f t="shared" si="240"/>
        <v>0</v>
      </c>
      <c r="R1422" s="39">
        <f>IF((O1422 - MAX($O$15:O1422)) &lt; 0, O1422 - MAX($O$15:O1422), 0)</f>
        <v>-5424.6499999999824</v>
      </c>
    </row>
    <row r="1423" spans="1:18" x14ac:dyDescent="0.25">
      <c r="A1423" s="2">
        <v>1409</v>
      </c>
      <c r="B1423" t="s">
        <v>1409</v>
      </c>
      <c r="C1423" s="8">
        <v>226.51</v>
      </c>
      <c r="D1423" s="8">
        <v>138.31</v>
      </c>
      <c r="E1423" s="17">
        <f t="shared" si="231"/>
        <v>0.49329155142225994</v>
      </c>
      <c r="F1423" s="2">
        <f>+IF(A1423&gt;$C$3,AVERAGE(INDEX($E$15:$E$2531,A1423-$C$3):E1422),"")</f>
        <v>0.50787208112272531</v>
      </c>
      <c r="G1423" s="2">
        <f>+IF(A1423&gt;$C$3,STDEVA(INDEX($E$15:$E$2531,A1423-$C$3):E1422),"")</f>
        <v>9.5063133021011364E-3</v>
      </c>
      <c r="H1423">
        <f t="shared" si="232"/>
        <v>-1.5337733185421834</v>
      </c>
      <c r="I1423" s="2" t="str">
        <f t="shared" si="233"/>
        <v/>
      </c>
      <c r="J1423">
        <f t="shared" si="234"/>
        <v>221.7</v>
      </c>
      <c r="K1423">
        <f t="shared" si="235"/>
        <v>134.59</v>
      </c>
      <c r="L1423" s="37">
        <f t="shared" si="236"/>
        <v>272.50000000000068</v>
      </c>
      <c r="M1423" t="str">
        <f t="shared" si="237"/>
        <v>Long</v>
      </c>
      <c r="N1423" s="39">
        <f t="shared" si="238"/>
        <v>0</v>
      </c>
      <c r="O1423" s="40">
        <f t="shared" si="241"/>
        <v>-3859.8999999999892</v>
      </c>
      <c r="P1423" s="39">
        <f t="shared" si="239"/>
        <v>0</v>
      </c>
      <c r="Q1423" s="39">
        <f t="shared" si="240"/>
        <v>0</v>
      </c>
      <c r="R1423" s="39">
        <f>IF((O1423 - MAX($O$15:O1423)) &lt; 0, O1423 - MAX($O$15:O1423), 0)</f>
        <v>-5424.6499999999824</v>
      </c>
    </row>
    <row r="1424" spans="1:18" x14ac:dyDescent="0.25">
      <c r="A1424" s="2">
        <v>1410</v>
      </c>
      <c r="B1424" t="s">
        <v>1410</v>
      </c>
      <c r="C1424" s="8">
        <v>226.25</v>
      </c>
      <c r="D1424" s="8">
        <v>136.85</v>
      </c>
      <c r="E1424" s="17">
        <f t="shared" ref="E1424:E1487" si="242">+LN(C1424/D1424)</f>
        <v>0.50275514709334745</v>
      </c>
      <c r="F1424" s="2">
        <f>+IF(A1424&gt;$C$3,AVERAGE(INDEX($E$15:$E$2531,A1424-$C$3):E1423),"")</f>
        <v>0.50595912183182801</v>
      </c>
      <c r="G1424" s="2">
        <f>+IF(A1424&gt;$C$3,STDEVA(INDEX($E$15:$E$2531,A1424-$C$3):E1423),"")</f>
        <v>1.0581044513809113E-2</v>
      </c>
      <c r="H1424">
        <f t="shared" ref="H1424:H1487" si="243">+IF(F1424="","",(E1424-F1424)/G1424)</f>
        <v>-0.30280325673888892</v>
      </c>
      <c r="I1424" s="2" t="str">
        <f t="shared" ref="I1424:I1487" si="244">+IF(H1424="","",IF(H1424&lt;$C$4,"Buy",IF(H1424&gt;$C$5,"Sell","")))</f>
        <v/>
      </c>
      <c r="J1424" t="str">
        <f t="shared" ref="J1424:J1487" si="245">IF(M1424=M1423, J1423, IF(OR(M1424="TP", M1424="SL"), "", IF(I1424="Buy", C1424, IF(I1424="Sell", D1424, ""))))</f>
        <v/>
      </c>
      <c r="K1424" t="str">
        <f t="shared" ref="K1424:K1487" si="246">IF(M1424=M1423, K1423, IF(OR(M1424="TP", M1424="SL"), "",IF(I1424="Buy", D1424, IF(I1424="Sell", C1424, ""))))</f>
        <v/>
      </c>
      <c r="L1424" s="37">
        <f t="shared" ref="L1424:L1487" si="247">IF(M1423="Long", (C1424-J1423)*$C$8+(K1423-D1424)*$C$9, IF(M1423="Short", (K1423-C1424)*$C$8+(D1424-J1423)*$C$9, ""))</f>
        <v>572.500000000005</v>
      </c>
      <c r="M1424" t="str">
        <f t="shared" ref="M1424:M1487" si="248">IF(OR(M1423="", M1423="SL", M1423="TP"), IF(I1424="Sell","Short",(IF(I1424="Buy","Long",I1424))), IF(L1424="", "", IF(L1424&lt;$C$6, "SL", IF(L1424&gt;$C$7, "TP", M1423))))</f>
        <v>TP</v>
      </c>
      <c r="N1424" s="39">
        <f t="shared" ref="N1424:N1487" si="249">IF(OR(M1424="TP", M1424="SL"), L1424, 0)</f>
        <v>572.500000000005</v>
      </c>
      <c r="O1424" s="40">
        <f t="shared" si="241"/>
        <v>-3287.3999999999842</v>
      </c>
      <c r="P1424" s="39">
        <f t="shared" ref="P1424:P1487" si="250">IF(OR(AND(I1424&lt;&gt;"", J1423=""), OR(M1424="TP", M1424="SL",)), ($C$9+$C$8)*$C$11, 0)</f>
        <v>3.75</v>
      </c>
      <c r="Q1424" s="39">
        <f t="shared" ref="Q1424:Q1487" si="251">IF(AND(I1424&lt;&gt;"",J1423=""),(D1424*$C$9+C1424*$C$8)*$C$10,0)</f>
        <v>0</v>
      </c>
      <c r="R1424" s="39">
        <f>IF((O1424 - MAX($O$15:O1424)) &lt; 0, O1424 - MAX($O$15:O1424), 0)</f>
        <v>-4852.1499999999778</v>
      </c>
    </row>
    <row r="1425" spans="1:18" x14ac:dyDescent="0.25">
      <c r="A1425" s="2">
        <v>1411</v>
      </c>
      <c r="B1425" t="s">
        <v>1411</v>
      </c>
      <c r="C1425" s="8">
        <v>227.76</v>
      </c>
      <c r="D1425" s="8">
        <v>136.86000000000001</v>
      </c>
      <c r="E1425" s="17">
        <f t="shared" si="242"/>
        <v>0.50933393744543032</v>
      </c>
      <c r="F1425" s="2">
        <f>+IF(A1425&gt;$C$3,AVERAGE(INDEX($E$15:$E$2531,A1425-$C$3):E1424),"")</f>
        <v>0.50482239411913588</v>
      </c>
      <c r="G1425" s="2">
        <f>+IF(A1425&gt;$C$3,STDEVA(INDEX($E$15:$E$2531,A1425-$C$3):E1424),"")</f>
        <v>1.027698507248963E-2</v>
      </c>
      <c r="H1425">
        <f t="shared" si="243"/>
        <v>0.4389948311174795</v>
      </c>
      <c r="I1425" s="2" t="str">
        <f t="shared" si="244"/>
        <v/>
      </c>
      <c r="J1425" t="str">
        <f t="shared" si="245"/>
        <v/>
      </c>
      <c r="K1425" t="str">
        <f t="shared" si="246"/>
        <v/>
      </c>
      <c r="L1425" s="37" t="str">
        <f t="shared" si="247"/>
        <v/>
      </c>
      <c r="M1425" t="str">
        <f t="shared" si="248"/>
        <v/>
      </c>
      <c r="N1425" s="39">
        <f t="shared" si="249"/>
        <v>0</v>
      </c>
      <c r="O1425" s="40">
        <f t="shared" ref="O1425:O1488" si="252">+N1425+O1424</f>
        <v>-3287.3999999999842</v>
      </c>
      <c r="P1425" s="39">
        <f t="shared" si="250"/>
        <v>0</v>
      </c>
      <c r="Q1425" s="39">
        <f t="shared" si="251"/>
        <v>0</v>
      </c>
      <c r="R1425" s="39">
        <f>IF((O1425 - MAX($O$15:O1425)) &lt; 0, O1425 - MAX($O$15:O1425), 0)</f>
        <v>-4852.1499999999778</v>
      </c>
    </row>
    <row r="1426" spans="1:18" x14ac:dyDescent="0.25">
      <c r="A1426" s="2">
        <v>1412</v>
      </c>
      <c r="B1426" t="s">
        <v>1412</v>
      </c>
      <c r="C1426" s="8">
        <v>225.88</v>
      </c>
      <c r="D1426" s="8">
        <v>135.15</v>
      </c>
      <c r="E1426" s="17">
        <f t="shared" si="242"/>
        <v>0.51361861208217929</v>
      </c>
      <c r="F1426" s="2">
        <f>+IF(A1426&gt;$C$3,AVERAGE(INDEX($E$15:$E$2531,A1426-$C$3):E1425),"")</f>
        <v>0.50413612881158387</v>
      </c>
      <c r="G1426" s="2">
        <f>+IF(A1426&gt;$C$3,STDEVA(INDEX($E$15:$E$2531,A1426-$C$3):E1425),"")</f>
        <v>9.6618766868785365E-3</v>
      </c>
      <c r="H1426">
        <f t="shared" si="243"/>
        <v>0.98143286008537622</v>
      </c>
      <c r="I1426" s="2" t="str">
        <f t="shared" si="244"/>
        <v/>
      </c>
      <c r="J1426" t="str">
        <f t="shared" si="245"/>
        <v/>
      </c>
      <c r="K1426" t="str">
        <f t="shared" si="246"/>
        <v/>
      </c>
      <c r="L1426" s="37" t="str">
        <f t="shared" si="247"/>
        <v/>
      </c>
      <c r="M1426" t="str">
        <f t="shared" si="248"/>
        <v/>
      </c>
      <c r="N1426" s="39">
        <f t="shared" si="249"/>
        <v>0</v>
      </c>
      <c r="O1426" s="40">
        <f t="shared" si="252"/>
        <v>-3287.3999999999842</v>
      </c>
      <c r="P1426" s="39">
        <f t="shared" si="250"/>
        <v>0</v>
      </c>
      <c r="Q1426" s="39">
        <f t="shared" si="251"/>
        <v>0</v>
      </c>
      <c r="R1426" s="39">
        <f>IF((O1426 - MAX($O$15:O1426)) &lt; 0, O1426 - MAX($O$15:O1426), 0)</f>
        <v>-4852.1499999999778</v>
      </c>
    </row>
    <row r="1427" spans="1:18" x14ac:dyDescent="0.25">
      <c r="A1427" s="2">
        <v>1413</v>
      </c>
      <c r="B1427" t="s">
        <v>1413</v>
      </c>
      <c r="C1427" s="8">
        <v>226.81</v>
      </c>
      <c r="D1427" s="8">
        <v>136.16</v>
      </c>
      <c r="E1427" s="17">
        <f t="shared" si="242"/>
        <v>0.51028199776728056</v>
      </c>
      <c r="F1427" s="2">
        <f>+IF(A1427&gt;$C$3,AVERAGE(INDEX($E$15:$E$2531,A1427-$C$3):E1426),"")</f>
        <v>0.50379344138294435</v>
      </c>
      <c r="G1427" s="2">
        <f>+IF(A1427&gt;$C$3,STDEVA(INDEX($E$15:$E$2531,A1427-$C$3):E1426),"")</f>
        <v>9.2043078752438341E-3</v>
      </c>
      <c r="H1427">
        <f t="shared" si="243"/>
        <v>0.7049477779625356</v>
      </c>
      <c r="I1427" s="2" t="str">
        <f t="shared" si="244"/>
        <v/>
      </c>
      <c r="J1427" t="str">
        <f t="shared" si="245"/>
        <v/>
      </c>
      <c r="K1427" t="str">
        <f t="shared" si="246"/>
        <v/>
      </c>
      <c r="L1427" s="37" t="str">
        <f t="shared" si="247"/>
        <v/>
      </c>
      <c r="M1427" t="str">
        <f t="shared" si="248"/>
        <v/>
      </c>
      <c r="N1427" s="39">
        <f t="shared" si="249"/>
        <v>0</v>
      </c>
      <c r="O1427" s="40">
        <f t="shared" si="252"/>
        <v>-3287.3999999999842</v>
      </c>
      <c r="P1427" s="39">
        <f t="shared" si="250"/>
        <v>0</v>
      </c>
      <c r="Q1427" s="39">
        <f t="shared" si="251"/>
        <v>0</v>
      </c>
      <c r="R1427" s="39">
        <f>IF((O1427 - MAX($O$15:O1427)) &lt; 0, O1427 - MAX($O$15:O1427), 0)</f>
        <v>-4852.1499999999778</v>
      </c>
    </row>
    <row r="1428" spans="1:18" x14ac:dyDescent="0.25">
      <c r="A1428" s="2">
        <v>1414</v>
      </c>
      <c r="B1428" t="s">
        <v>1414</v>
      </c>
      <c r="C1428" s="8">
        <v>225.04</v>
      </c>
      <c r="D1428" s="8">
        <v>135.91</v>
      </c>
      <c r="E1428" s="17">
        <f t="shared" si="242"/>
        <v>0.50428526221434544</v>
      </c>
      <c r="F1428" s="2">
        <f>+IF(A1428&gt;$C$3,AVERAGE(INDEX($E$15:$E$2531,A1428-$C$3):E1427),"")</f>
        <v>0.50296496678999703</v>
      </c>
      <c r="G1428" s="2">
        <f>+IF(A1428&gt;$C$3,STDEVA(INDEX($E$15:$E$2531,A1428-$C$3):E1427),"")</f>
        <v>8.0562094073915597E-3</v>
      </c>
      <c r="H1428">
        <f t="shared" si="243"/>
        <v>0.16388544010996631</v>
      </c>
      <c r="I1428" s="2" t="str">
        <f t="shared" si="244"/>
        <v/>
      </c>
      <c r="J1428" t="str">
        <f t="shared" si="245"/>
        <v/>
      </c>
      <c r="K1428" t="str">
        <f t="shared" si="246"/>
        <v/>
      </c>
      <c r="L1428" s="37" t="str">
        <f t="shared" si="247"/>
        <v/>
      </c>
      <c r="M1428" t="str">
        <f t="shared" si="248"/>
        <v/>
      </c>
      <c r="N1428" s="39">
        <f t="shared" si="249"/>
        <v>0</v>
      </c>
      <c r="O1428" s="40">
        <f t="shared" si="252"/>
        <v>-3287.3999999999842</v>
      </c>
      <c r="P1428" s="39">
        <f t="shared" si="250"/>
        <v>0</v>
      </c>
      <c r="Q1428" s="39">
        <f t="shared" si="251"/>
        <v>0</v>
      </c>
      <c r="R1428" s="39">
        <f>IF((O1428 - MAX($O$15:O1428)) &lt; 0, O1428 - MAX($O$15:O1428), 0)</f>
        <v>-4852.1499999999778</v>
      </c>
    </row>
    <row r="1429" spans="1:18" x14ac:dyDescent="0.25">
      <c r="A1429" s="2">
        <v>1415</v>
      </c>
      <c r="B1429" t="s">
        <v>1415</v>
      </c>
      <c r="C1429" s="8">
        <v>225.53</v>
      </c>
      <c r="D1429" s="8">
        <v>136.80000000000001</v>
      </c>
      <c r="E1429" s="17">
        <f t="shared" si="242"/>
        <v>0.49993318259956698</v>
      </c>
      <c r="F1429" s="2">
        <f>+IF(A1429&gt;$C$3,AVERAGE(INDEX($E$15:$E$2531,A1429-$C$3):E1428),"")</f>
        <v>0.50269817489627866</v>
      </c>
      <c r="G1429" s="2">
        <f>+IF(A1429&gt;$C$3,STDEVA(INDEX($E$15:$E$2531,A1429-$C$3):E1428),"")</f>
        <v>7.9567084409837008E-3</v>
      </c>
      <c r="H1429">
        <f t="shared" si="243"/>
        <v>-0.34750453874489795</v>
      </c>
      <c r="I1429" s="2" t="str">
        <f t="shared" si="244"/>
        <v/>
      </c>
      <c r="J1429" t="str">
        <f t="shared" si="245"/>
        <v/>
      </c>
      <c r="K1429" t="str">
        <f t="shared" si="246"/>
        <v/>
      </c>
      <c r="L1429" s="37" t="str">
        <f t="shared" si="247"/>
        <v/>
      </c>
      <c r="M1429" t="str">
        <f t="shared" si="248"/>
        <v/>
      </c>
      <c r="N1429" s="39">
        <f t="shared" si="249"/>
        <v>0</v>
      </c>
      <c r="O1429" s="40">
        <f t="shared" si="252"/>
        <v>-3287.3999999999842</v>
      </c>
      <c r="P1429" s="39">
        <f t="shared" si="250"/>
        <v>0</v>
      </c>
      <c r="Q1429" s="39">
        <f t="shared" si="251"/>
        <v>0</v>
      </c>
      <c r="R1429" s="39">
        <f>IF((O1429 - MAX($O$15:O1429)) &lt; 0, O1429 - MAX($O$15:O1429), 0)</f>
        <v>-4852.1499999999778</v>
      </c>
    </row>
    <row r="1430" spans="1:18" x14ac:dyDescent="0.25">
      <c r="A1430" s="2">
        <v>1416</v>
      </c>
      <c r="B1430" t="s">
        <v>1416</v>
      </c>
      <c r="C1430" s="8">
        <v>226.4</v>
      </c>
      <c r="D1430" s="8">
        <v>137.96</v>
      </c>
      <c r="E1430" s="17">
        <f t="shared" si="242"/>
        <v>0.49533955826038767</v>
      </c>
      <c r="F1430" s="2">
        <f>+IF(A1430&gt;$C$3,AVERAGE(INDEX($E$15:$E$2531,A1430-$C$3):E1429),"")</f>
        <v>0.50279164003215926</v>
      </c>
      <c r="G1430" s="2">
        <f>+IF(A1430&gt;$C$3,STDEVA(INDEX($E$15:$E$2531,A1430-$C$3):E1429),"")</f>
        <v>7.9138779291454669E-3</v>
      </c>
      <c r="H1430">
        <f t="shared" si="243"/>
        <v>-0.94164729839044403</v>
      </c>
      <c r="I1430" s="2" t="str">
        <f t="shared" si="244"/>
        <v/>
      </c>
      <c r="J1430" t="str">
        <f t="shared" si="245"/>
        <v/>
      </c>
      <c r="K1430" t="str">
        <f t="shared" si="246"/>
        <v/>
      </c>
      <c r="L1430" s="37" t="str">
        <f t="shared" si="247"/>
        <v/>
      </c>
      <c r="M1430" t="str">
        <f t="shared" si="248"/>
        <v/>
      </c>
      <c r="N1430" s="39">
        <f t="shared" si="249"/>
        <v>0</v>
      </c>
      <c r="O1430" s="40">
        <f t="shared" si="252"/>
        <v>-3287.3999999999842</v>
      </c>
      <c r="P1430" s="39">
        <f t="shared" si="250"/>
        <v>0</v>
      </c>
      <c r="Q1430" s="39">
        <f t="shared" si="251"/>
        <v>0</v>
      </c>
      <c r="R1430" s="39">
        <f>IF((O1430 - MAX($O$15:O1430)) &lt; 0, O1430 - MAX($O$15:O1430), 0)</f>
        <v>-4852.1499999999778</v>
      </c>
    </row>
    <row r="1431" spans="1:18" x14ac:dyDescent="0.25">
      <c r="A1431" s="2">
        <v>1417</v>
      </c>
      <c r="B1431" t="s">
        <v>1417</v>
      </c>
      <c r="C1431" s="8">
        <v>225.77</v>
      </c>
      <c r="D1431" s="8">
        <v>137.06</v>
      </c>
      <c r="E1431" s="17">
        <f t="shared" si="242"/>
        <v>0.49909799579220371</v>
      </c>
      <c r="F1431" s="2">
        <f>+IF(A1431&gt;$C$3,AVERAGE(INDEX($E$15:$E$2531,A1431-$C$3):E1430),"")</f>
        <v>0.50200695526695283</v>
      </c>
      <c r="G1431" s="2">
        <f>+IF(A1431&gt;$C$3,STDEVA(INDEX($E$15:$E$2531,A1431-$C$3):E1430),"")</f>
        <v>8.298159625701353E-3</v>
      </c>
      <c r="H1431">
        <f t="shared" si="243"/>
        <v>-0.35055477430674936</v>
      </c>
      <c r="I1431" s="2" t="str">
        <f t="shared" si="244"/>
        <v/>
      </c>
      <c r="J1431" t="str">
        <f t="shared" si="245"/>
        <v/>
      </c>
      <c r="K1431" t="str">
        <f t="shared" si="246"/>
        <v/>
      </c>
      <c r="L1431" s="37" t="str">
        <f t="shared" si="247"/>
        <v/>
      </c>
      <c r="M1431" t="str">
        <f t="shared" si="248"/>
        <v/>
      </c>
      <c r="N1431" s="39">
        <f t="shared" si="249"/>
        <v>0</v>
      </c>
      <c r="O1431" s="40">
        <f t="shared" si="252"/>
        <v>-3287.3999999999842</v>
      </c>
      <c r="P1431" s="39">
        <f t="shared" si="250"/>
        <v>0</v>
      </c>
      <c r="Q1431" s="39">
        <f t="shared" si="251"/>
        <v>0</v>
      </c>
      <c r="R1431" s="39">
        <f>IF((O1431 - MAX($O$15:O1431)) &lt; 0, O1431 - MAX($O$15:O1431), 0)</f>
        <v>-4852.1499999999778</v>
      </c>
    </row>
    <row r="1432" spans="1:18" x14ac:dyDescent="0.25">
      <c r="A1432" s="2">
        <v>1418</v>
      </c>
      <c r="B1432" t="s">
        <v>1418</v>
      </c>
      <c r="C1432" s="8">
        <v>225.38</v>
      </c>
      <c r="D1432" s="8">
        <v>135.32</v>
      </c>
      <c r="E1432" s="17">
        <f t="shared" si="242"/>
        <v>0.51014552261169555</v>
      </c>
      <c r="F1432" s="2">
        <f>+IF(A1432&gt;$C$3,AVERAGE(INDEX($E$15:$E$2531,A1432-$C$3):E1431),"")</f>
        <v>0.5031041382974446</v>
      </c>
      <c r="G1432" s="2">
        <f>+IF(A1432&gt;$C$3,STDEVA(INDEX($E$15:$E$2531,A1432-$C$3):E1431),"")</f>
        <v>6.9379641617295798E-3</v>
      </c>
      <c r="H1432">
        <f t="shared" si="243"/>
        <v>1.0149064120411342</v>
      </c>
      <c r="I1432" s="2" t="str">
        <f t="shared" si="244"/>
        <v/>
      </c>
      <c r="J1432" t="str">
        <f t="shared" si="245"/>
        <v/>
      </c>
      <c r="K1432" t="str">
        <f t="shared" si="246"/>
        <v/>
      </c>
      <c r="L1432" s="37" t="str">
        <f t="shared" si="247"/>
        <v/>
      </c>
      <c r="M1432" t="str">
        <f t="shared" si="248"/>
        <v/>
      </c>
      <c r="N1432" s="39">
        <f t="shared" si="249"/>
        <v>0</v>
      </c>
      <c r="O1432" s="40">
        <f t="shared" si="252"/>
        <v>-3287.3999999999842</v>
      </c>
      <c r="P1432" s="39">
        <f t="shared" si="250"/>
        <v>0</v>
      </c>
      <c r="Q1432" s="39">
        <f t="shared" si="251"/>
        <v>0</v>
      </c>
      <c r="R1432" s="39">
        <f>IF((O1432 - MAX($O$15:O1432)) &lt; 0, O1432 - MAX($O$15:O1432), 0)</f>
        <v>-4852.1499999999778</v>
      </c>
    </row>
    <row r="1433" spans="1:18" x14ac:dyDescent="0.25">
      <c r="A1433" s="2">
        <v>1419</v>
      </c>
      <c r="B1433" t="s">
        <v>1419</v>
      </c>
      <c r="C1433" s="8">
        <v>225.71</v>
      </c>
      <c r="D1433" s="8">
        <v>136.04</v>
      </c>
      <c r="E1433" s="17">
        <f t="shared" si="242"/>
        <v>0.5063020293046705</v>
      </c>
      <c r="F1433" s="2">
        <f>+IF(A1433&gt;$C$3,AVERAGE(INDEX($E$15:$E$2531,A1433-$C$3):E1432),"")</f>
        <v>0.50497680176293747</v>
      </c>
      <c r="G1433" s="2">
        <f>+IF(A1433&gt;$C$3,STDEVA(INDEX($E$15:$E$2531,A1433-$C$3):E1432),"")</f>
        <v>6.1928909793665873E-3</v>
      </c>
      <c r="H1433">
        <f t="shared" si="243"/>
        <v>0.21399174410600988</v>
      </c>
      <c r="I1433" s="2" t="str">
        <f t="shared" si="244"/>
        <v/>
      </c>
      <c r="J1433" t="str">
        <f t="shared" si="245"/>
        <v/>
      </c>
      <c r="K1433" t="str">
        <f t="shared" si="246"/>
        <v/>
      </c>
      <c r="L1433" s="37" t="str">
        <f t="shared" si="247"/>
        <v/>
      </c>
      <c r="M1433" t="str">
        <f t="shared" si="248"/>
        <v/>
      </c>
      <c r="N1433" s="39">
        <f t="shared" si="249"/>
        <v>0</v>
      </c>
      <c r="O1433" s="40">
        <f t="shared" si="252"/>
        <v>-3287.3999999999842</v>
      </c>
      <c r="P1433" s="39">
        <f t="shared" si="250"/>
        <v>0</v>
      </c>
      <c r="Q1433" s="39">
        <f t="shared" si="251"/>
        <v>0</v>
      </c>
      <c r="R1433" s="39">
        <f>IF((O1433 - MAX($O$15:O1433)) &lt; 0, O1433 - MAX($O$15:O1433), 0)</f>
        <v>-4852.1499999999778</v>
      </c>
    </row>
    <row r="1434" spans="1:18" x14ac:dyDescent="0.25">
      <c r="A1434" s="2">
        <v>1420</v>
      </c>
      <c r="B1434" t="s">
        <v>1420</v>
      </c>
      <c r="C1434" s="8">
        <v>226.27</v>
      </c>
      <c r="D1434" s="8">
        <v>136.65</v>
      </c>
      <c r="E1434" s="17">
        <f t="shared" si="242"/>
        <v>0.50430606408915934</v>
      </c>
      <c r="F1434" s="2">
        <f>+IF(A1434&gt;$C$3,AVERAGE(INDEX($E$15:$E$2531,A1434-$C$3):E1433),"")</f>
        <v>0.5053708997864178</v>
      </c>
      <c r="G1434" s="2">
        <f>+IF(A1434&gt;$C$3,STDEVA(INDEX($E$15:$E$2531,A1434-$C$3):E1433),"")</f>
        <v>6.1465218696838755E-3</v>
      </c>
      <c r="H1434">
        <f t="shared" si="243"/>
        <v>-0.17324199276187158</v>
      </c>
      <c r="I1434" s="2" t="str">
        <f t="shared" si="244"/>
        <v/>
      </c>
      <c r="J1434" t="str">
        <f t="shared" si="245"/>
        <v/>
      </c>
      <c r="K1434" t="str">
        <f t="shared" si="246"/>
        <v/>
      </c>
      <c r="L1434" s="37" t="str">
        <f t="shared" si="247"/>
        <v/>
      </c>
      <c r="M1434" t="str">
        <f t="shared" si="248"/>
        <v/>
      </c>
      <c r="N1434" s="39">
        <f t="shared" si="249"/>
        <v>0</v>
      </c>
      <c r="O1434" s="40">
        <f t="shared" si="252"/>
        <v>-3287.3999999999842</v>
      </c>
      <c r="P1434" s="39">
        <f t="shared" si="250"/>
        <v>0</v>
      </c>
      <c r="Q1434" s="39">
        <f t="shared" si="251"/>
        <v>0</v>
      </c>
      <c r="R1434" s="39">
        <f>IF((O1434 - MAX($O$15:O1434)) &lt; 0, O1434 - MAX($O$15:O1434), 0)</f>
        <v>-4852.1499999999778</v>
      </c>
    </row>
    <row r="1435" spans="1:18" x14ac:dyDescent="0.25">
      <c r="A1435" s="2">
        <v>1421</v>
      </c>
      <c r="B1435" t="s">
        <v>1421</v>
      </c>
      <c r="C1435" s="8">
        <v>224.4</v>
      </c>
      <c r="D1435" s="8">
        <v>135.25</v>
      </c>
      <c r="E1435" s="17">
        <f t="shared" si="242"/>
        <v>0.5063052559219503</v>
      </c>
      <c r="F1435" s="2">
        <f>+IF(A1435&gt;$C$3,AVERAGE(INDEX($E$15:$E$2531,A1435-$C$3):E1434),"")</f>
        <v>0.5048122471912766</v>
      </c>
      <c r="G1435" s="2">
        <f>+IF(A1435&gt;$C$3,STDEVA(INDEX($E$15:$E$2531,A1435-$C$3):E1434),"")</f>
        <v>5.9671729260272338E-3</v>
      </c>
      <c r="H1435">
        <f t="shared" si="243"/>
        <v>0.25020369766084638</v>
      </c>
      <c r="I1435" s="2" t="str">
        <f t="shared" si="244"/>
        <v/>
      </c>
      <c r="J1435" t="str">
        <f t="shared" si="245"/>
        <v/>
      </c>
      <c r="K1435" t="str">
        <f t="shared" si="246"/>
        <v/>
      </c>
      <c r="L1435" s="37" t="str">
        <f t="shared" si="247"/>
        <v/>
      </c>
      <c r="M1435" t="str">
        <f t="shared" si="248"/>
        <v/>
      </c>
      <c r="N1435" s="39">
        <f t="shared" si="249"/>
        <v>0</v>
      </c>
      <c r="O1435" s="40">
        <f t="shared" si="252"/>
        <v>-3287.3999999999842</v>
      </c>
      <c r="P1435" s="39">
        <f t="shared" si="250"/>
        <v>0</v>
      </c>
      <c r="Q1435" s="39">
        <f t="shared" si="251"/>
        <v>0</v>
      </c>
      <c r="R1435" s="39">
        <f>IF((O1435 - MAX($O$15:O1435)) &lt; 0, O1435 - MAX($O$15:O1435), 0)</f>
        <v>-4852.1499999999778</v>
      </c>
    </row>
    <row r="1436" spans="1:18" x14ac:dyDescent="0.25">
      <c r="A1436" s="2">
        <v>1422</v>
      </c>
      <c r="B1436" t="s">
        <v>1422</v>
      </c>
      <c r="C1436" s="8">
        <v>224.35</v>
      </c>
      <c r="D1436" s="8">
        <v>135.37</v>
      </c>
      <c r="E1436" s="17">
        <f t="shared" si="242"/>
        <v>0.50519556222429751</v>
      </c>
      <c r="F1436" s="2">
        <f>+IF(A1436&gt;$C$3,AVERAGE(INDEX($E$15:$E$2531,A1436-$C$3):E1435),"")</f>
        <v>0.50399965206236219</v>
      </c>
      <c r="G1436" s="2">
        <f>+IF(A1436&gt;$C$3,STDEVA(INDEX($E$15:$E$2531,A1436-$C$3):E1435),"")</f>
        <v>5.0446932106822098E-3</v>
      </c>
      <c r="H1436">
        <f t="shared" si="243"/>
        <v>0.23706301096823171</v>
      </c>
      <c r="I1436" s="2" t="str">
        <f t="shared" si="244"/>
        <v/>
      </c>
      <c r="J1436" t="str">
        <f t="shared" si="245"/>
        <v/>
      </c>
      <c r="K1436" t="str">
        <f t="shared" si="246"/>
        <v/>
      </c>
      <c r="L1436" s="37" t="str">
        <f t="shared" si="247"/>
        <v/>
      </c>
      <c r="M1436" t="str">
        <f t="shared" si="248"/>
        <v/>
      </c>
      <c r="N1436" s="39">
        <f t="shared" si="249"/>
        <v>0</v>
      </c>
      <c r="O1436" s="40">
        <f t="shared" si="252"/>
        <v>-3287.3999999999842</v>
      </c>
      <c r="P1436" s="39">
        <f t="shared" si="250"/>
        <v>0</v>
      </c>
      <c r="Q1436" s="39">
        <f t="shared" si="251"/>
        <v>0</v>
      </c>
      <c r="R1436" s="39">
        <f>IF((O1436 - MAX($O$15:O1436)) &lt; 0, O1436 - MAX($O$15:O1436), 0)</f>
        <v>-4852.1499999999778</v>
      </c>
    </row>
    <row r="1437" spans="1:18" x14ac:dyDescent="0.25">
      <c r="A1437" s="2">
        <v>1423</v>
      </c>
      <c r="B1437" t="s">
        <v>1423</v>
      </c>
      <c r="C1437" s="8">
        <v>223.53</v>
      </c>
      <c r="D1437" s="8">
        <v>134.85</v>
      </c>
      <c r="E1437" s="17">
        <f t="shared" si="242"/>
        <v>0.50538258364800692</v>
      </c>
      <c r="F1437" s="2">
        <f>+IF(A1437&gt;$C$3,AVERAGE(INDEX($E$15:$E$2531,A1437-$C$3):E1436),"")</f>
        <v>0.50343449255758643</v>
      </c>
      <c r="G1437" s="2">
        <f>+IF(A1437&gt;$C$3,STDEVA(INDEX($E$15:$E$2531,A1437-$C$3):E1436),"")</f>
        <v>4.509422397685663E-3</v>
      </c>
      <c r="H1437">
        <f t="shared" si="243"/>
        <v>0.43200457145471527</v>
      </c>
      <c r="I1437" s="2" t="str">
        <f t="shared" si="244"/>
        <v/>
      </c>
      <c r="J1437" t="str">
        <f t="shared" si="245"/>
        <v/>
      </c>
      <c r="K1437" t="str">
        <f t="shared" si="246"/>
        <v/>
      </c>
      <c r="L1437" s="37" t="str">
        <f t="shared" si="247"/>
        <v/>
      </c>
      <c r="M1437" t="str">
        <f t="shared" si="248"/>
        <v/>
      </c>
      <c r="N1437" s="39">
        <f t="shared" si="249"/>
        <v>0</v>
      </c>
      <c r="O1437" s="40">
        <f t="shared" si="252"/>
        <v>-3287.3999999999842</v>
      </c>
      <c r="P1437" s="39">
        <f t="shared" si="250"/>
        <v>0</v>
      </c>
      <c r="Q1437" s="39">
        <f t="shared" si="251"/>
        <v>0</v>
      </c>
      <c r="R1437" s="39">
        <f>IF((O1437 - MAX($O$15:O1437)) &lt; 0, O1437 - MAX($O$15:O1437), 0)</f>
        <v>-4852.1499999999778</v>
      </c>
    </row>
    <row r="1438" spans="1:18" x14ac:dyDescent="0.25">
      <c r="A1438" s="2">
        <v>1424</v>
      </c>
      <c r="B1438" t="s">
        <v>1424</v>
      </c>
      <c r="C1438" s="8">
        <v>225.24</v>
      </c>
      <c r="D1438" s="8">
        <v>135.52000000000001</v>
      </c>
      <c r="E1438" s="17">
        <f t="shared" si="242"/>
        <v>0.50804726948267342</v>
      </c>
      <c r="F1438" s="2">
        <f>+IF(A1438&gt;$C$3,AVERAGE(INDEX($E$15:$E$2531,A1438-$C$3):E1437),"")</f>
        <v>0.5035564171613266</v>
      </c>
      <c r="G1438" s="2">
        <f>+IF(A1438&gt;$C$3,STDEVA(INDEX($E$15:$E$2531,A1438-$C$3):E1437),"")</f>
        <v>4.5499530532293981E-3</v>
      </c>
      <c r="H1438">
        <f t="shared" si="243"/>
        <v>0.98701069413438836</v>
      </c>
      <c r="I1438" s="2" t="str">
        <f t="shared" si="244"/>
        <v/>
      </c>
      <c r="J1438" t="str">
        <f t="shared" si="245"/>
        <v/>
      </c>
      <c r="K1438" t="str">
        <f t="shared" si="246"/>
        <v/>
      </c>
      <c r="L1438" s="37" t="str">
        <f t="shared" si="247"/>
        <v/>
      </c>
      <c r="M1438" t="str">
        <f t="shared" si="248"/>
        <v/>
      </c>
      <c r="N1438" s="39">
        <f t="shared" si="249"/>
        <v>0</v>
      </c>
      <c r="O1438" s="40">
        <f t="shared" si="252"/>
        <v>-3287.3999999999842</v>
      </c>
      <c r="P1438" s="39">
        <f t="shared" si="250"/>
        <v>0</v>
      </c>
      <c r="Q1438" s="39">
        <f t="shared" si="251"/>
        <v>0</v>
      </c>
      <c r="R1438" s="39">
        <f>IF((O1438 - MAX($O$15:O1438)) &lt; 0, O1438 - MAX($O$15:O1438), 0)</f>
        <v>-4852.1499999999778</v>
      </c>
    </row>
    <row r="1439" spans="1:18" x14ac:dyDescent="0.25">
      <c r="A1439" s="2">
        <v>1425</v>
      </c>
      <c r="B1439" t="s">
        <v>1425</v>
      </c>
      <c r="C1439" s="8">
        <v>226.58</v>
      </c>
      <c r="D1439" s="8">
        <v>137.78</v>
      </c>
      <c r="E1439" s="17">
        <f t="shared" si="242"/>
        <v>0.49743987328029271</v>
      </c>
      <c r="F1439" s="2">
        <f>+IF(A1439&gt;$C$3,AVERAGE(INDEX($E$15:$E$2531,A1439-$C$3):E1438),"")</f>
        <v>0.50445798237056061</v>
      </c>
      <c r="G1439" s="2">
        <f>+IF(A1439&gt;$C$3,STDEVA(INDEX($E$15:$E$2531,A1439-$C$3):E1438),"")</f>
        <v>4.5461677506560324E-3</v>
      </c>
      <c r="H1439">
        <f t="shared" si="243"/>
        <v>-1.5437417788323262</v>
      </c>
      <c r="I1439" s="2" t="str">
        <f t="shared" si="244"/>
        <v/>
      </c>
      <c r="J1439" t="str">
        <f t="shared" si="245"/>
        <v/>
      </c>
      <c r="K1439" t="str">
        <f t="shared" si="246"/>
        <v/>
      </c>
      <c r="L1439" s="37" t="str">
        <f t="shared" si="247"/>
        <v/>
      </c>
      <c r="M1439" t="str">
        <f t="shared" si="248"/>
        <v/>
      </c>
      <c r="N1439" s="39">
        <f t="shared" si="249"/>
        <v>0</v>
      </c>
      <c r="O1439" s="40">
        <f t="shared" si="252"/>
        <v>-3287.3999999999842</v>
      </c>
      <c r="P1439" s="39">
        <f t="shared" si="250"/>
        <v>0</v>
      </c>
      <c r="Q1439" s="39">
        <f t="shared" si="251"/>
        <v>0</v>
      </c>
      <c r="R1439" s="39">
        <f>IF((O1439 - MAX($O$15:O1439)) &lt; 0, O1439 - MAX($O$15:O1439), 0)</f>
        <v>-4852.1499999999778</v>
      </c>
    </row>
    <row r="1440" spans="1:18" x14ac:dyDescent="0.25">
      <c r="A1440" s="2">
        <v>1426</v>
      </c>
      <c r="B1440" t="s">
        <v>1426</v>
      </c>
      <c r="C1440" s="8">
        <v>226.4</v>
      </c>
      <c r="D1440" s="8">
        <v>136.19</v>
      </c>
      <c r="E1440" s="17">
        <f t="shared" si="242"/>
        <v>0.50825237674816193</v>
      </c>
      <c r="F1440" s="2">
        <f>+IF(A1440&gt;$C$3,AVERAGE(INDEX($E$15:$E$2531,A1440-$C$3):E1439),"")</f>
        <v>0.50469135070610549</v>
      </c>
      <c r="G1440" s="2">
        <f>+IF(A1440&gt;$C$3,STDEVA(INDEX($E$15:$E$2531,A1440-$C$3):E1439),"")</f>
        <v>4.0459729927800137E-3</v>
      </c>
      <c r="H1440">
        <f t="shared" si="243"/>
        <v>0.88014083346849847</v>
      </c>
      <c r="I1440" s="2" t="str">
        <f t="shared" si="244"/>
        <v/>
      </c>
      <c r="J1440" t="str">
        <f t="shared" si="245"/>
        <v/>
      </c>
      <c r="K1440" t="str">
        <f t="shared" si="246"/>
        <v/>
      </c>
      <c r="L1440" s="37" t="str">
        <f t="shared" si="247"/>
        <v/>
      </c>
      <c r="M1440" t="str">
        <f t="shared" si="248"/>
        <v/>
      </c>
      <c r="N1440" s="39">
        <f t="shared" si="249"/>
        <v>0</v>
      </c>
      <c r="O1440" s="40">
        <f t="shared" si="252"/>
        <v>-3287.3999999999842</v>
      </c>
      <c r="P1440" s="39">
        <f t="shared" si="250"/>
        <v>0</v>
      </c>
      <c r="Q1440" s="39">
        <f t="shared" si="251"/>
        <v>0</v>
      </c>
      <c r="R1440" s="39">
        <f>IF((O1440 - MAX($O$15:O1440)) &lt; 0, O1440 - MAX($O$15:O1440), 0)</f>
        <v>-4852.1499999999778</v>
      </c>
    </row>
    <row r="1441" spans="1:18" x14ac:dyDescent="0.25">
      <c r="A1441" s="2">
        <v>1427</v>
      </c>
      <c r="B1441" t="s">
        <v>1427</v>
      </c>
      <c r="C1441" s="8">
        <v>227.21</v>
      </c>
      <c r="D1441" s="8">
        <v>135.69</v>
      </c>
      <c r="E1441" s="17">
        <f t="shared" si="242"/>
        <v>0.51550182780505049</v>
      </c>
      <c r="F1441" s="2">
        <f>+IF(A1441&gt;$C$3,AVERAGE(INDEX($E$15:$E$2531,A1441-$C$3):E1440),"")</f>
        <v>0.50570850414565649</v>
      </c>
      <c r="G1441" s="2">
        <f>+IF(A1441&gt;$C$3,STDEVA(INDEX($E$15:$E$2531,A1441-$C$3):E1440),"")</f>
        <v>3.5889249238014089E-3</v>
      </c>
      <c r="H1441">
        <f t="shared" si="243"/>
        <v>2.7287624754827311</v>
      </c>
      <c r="I1441" s="2" t="str">
        <f t="shared" si="244"/>
        <v>Sell</v>
      </c>
      <c r="J1441">
        <f t="shared" si="245"/>
        <v>135.69</v>
      </c>
      <c r="K1441">
        <f t="shared" si="246"/>
        <v>227.21</v>
      </c>
      <c r="L1441" s="37" t="str">
        <f t="shared" si="247"/>
        <v/>
      </c>
      <c r="M1441" t="str">
        <f t="shared" si="248"/>
        <v>Short</v>
      </c>
      <c r="N1441" s="39">
        <f t="shared" si="249"/>
        <v>0</v>
      </c>
      <c r="O1441" s="40">
        <f t="shared" si="252"/>
        <v>-3287.3999999999842</v>
      </c>
      <c r="P1441" s="39">
        <f t="shared" si="250"/>
        <v>3.75</v>
      </c>
      <c r="Q1441" s="39">
        <f t="shared" si="251"/>
        <v>4536.25</v>
      </c>
      <c r="R1441" s="39">
        <f>IF((O1441 - MAX($O$15:O1441)) &lt; 0, O1441 - MAX($O$15:O1441), 0)</f>
        <v>-4852.1499999999778</v>
      </c>
    </row>
    <row r="1442" spans="1:18" x14ac:dyDescent="0.25">
      <c r="A1442" s="2">
        <v>1428</v>
      </c>
      <c r="B1442" t="s">
        <v>1428</v>
      </c>
      <c r="C1442" s="8">
        <v>226.46</v>
      </c>
      <c r="D1442" s="8">
        <v>134.80000000000001</v>
      </c>
      <c r="E1442" s="17">
        <f t="shared" si="242"/>
        <v>0.51877613040768678</v>
      </c>
      <c r="F1442" s="2">
        <f>+IF(A1442&gt;$C$3,AVERAGE(INDEX($E$15:$E$2531,A1442-$C$3):E1441),"")</f>
        <v>0.50630364916714043</v>
      </c>
      <c r="G1442" s="2">
        <f>+IF(A1442&gt;$C$3,STDEVA(INDEX($E$15:$E$2531,A1442-$C$3):E1441),"")</f>
        <v>4.6914461247274967E-3</v>
      </c>
      <c r="H1442">
        <f t="shared" si="243"/>
        <v>2.6585579177403016</v>
      </c>
      <c r="I1442" s="2" t="str">
        <f t="shared" si="244"/>
        <v>Sell</v>
      </c>
      <c r="J1442">
        <f t="shared" si="245"/>
        <v>135.69</v>
      </c>
      <c r="K1442">
        <f t="shared" si="246"/>
        <v>227.21</v>
      </c>
      <c r="L1442" s="37">
        <f t="shared" si="247"/>
        <v>-34.999999999996589</v>
      </c>
      <c r="M1442" t="str">
        <f t="shared" si="248"/>
        <v>Short</v>
      </c>
      <c r="N1442" s="39">
        <f t="shared" si="249"/>
        <v>0</v>
      </c>
      <c r="O1442" s="40">
        <f t="shared" si="252"/>
        <v>-3287.3999999999842</v>
      </c>
      <c r="P1442" s="39">
        <f t="shared" si="250"/>
        <v>0</v>
      </c>
      <c r="Q1442" s="39">
        <f t="shared" si="251"/>
        <v>0</v>
      </c>
      <c r="R1442" s="39">
        <f>IF((O1442 - MAX($O$15:O1442)) &lt; 0, O1442 - MAX($O$15:O1442), 0)</f>
        <v>-4852.1499999999778</v>
      </c>
    </row>
    <row r="1443" spans="1:18" x14ac:dyDescent="0.25">
      <c r="A1443" s="2">
        <v>1429</v>
      </c>
      <c r="B1443" t="s">
        <v>1429</v>
      </c>
      <c r="C1443" s="8">
        <v>226.46</v>
      </c>
      <c r="D1443" s="8">
        <v>136.09</v>
      </c>
      <c r="E1443" s="17">
        <f t="shared" si="242"/>
        <v>0.50925189731366727</v>
      </c>
      <c r="F1443" s="2">
        <f>+IF(A1443&gt;$C$3,AVERAGE(INDEX($E$15:$E$2531,A1443-$C$3):E1442),"")</f>
        <v>0.50768966040080876</v>
      </c>
      <c r="G1443" s="2">
        <f>+IF(A1443&gt;$C$3,STDEVA(INDEX($E$15:$E$2531,A1443-$C$3):E1442),"")</f>
        <v>6.2684814283733865E-3</v>
      </c>
      <c r="H1443">
        <f t="shared" si="243"/>
        <v>0.24922095258785695</v>
      </c>
      <c r="I1443" s="2" t="str">
        <f t="shared" si="244"/>
        <v/>
      </c>
      <c r="J1443">
        <f t="shared" si="245"/>
        <v>135.69</v>
      </c>
      <c r="K1443">
        <f t="shared" si="246"/>
        <v>227.21</v>
      </c>
      <c r="L1443" s="37">
        <f t="shared" si="247"/>
        <v>287.50000000000142</v>
      </c>
      <c r="M1443" t="str">
        <f t="shared" si="248"/>
        <v>Short</v>
      </c>
      <c r="N1443" s="39">
        <f t="shared" si="249"/>
        <v>0</v>
      </c>
      <c r="O1443" s="40">
        <f t="shared" si="252"/>
        <v>-3287.3999999999842</v>
      </c>
      <c r="P1443" s="39">
        <f t="shared" si="250"/>
        <v>0</v>
      </c>
      <c r="Q1443" s="39">
        <f t="shared" si="251"/>
        <v>0</v>
      </c>
      <c r="R1443" s="39">
        <f>IF((O1443 - MAX($O$15:O1443)) &lt; 0, O1443 - MAX($O$15:O1443), 0)</f>
        <v>-4852.1499999999778</v>
      </c>
    </row>
    <row r="1444" spans="1:18" x14ac:dyDescent="0.25">
      <c r="A1444" s="2">
        <v>1430</v>
      </c>
      <c r="B1444" t="s">
        <v>1430</v>
      </c>
      <c r="C1444" s="8">
        <v>227.1</v>
      </c>
      <c r="D1444" s="8">
        <v>136.33000000000001</v>
      </c>
      <c r="E1444" s="17">
        <f t="shared" si="242"/>
        <v>0.5103120319134743</v>
      </c>
      <c r="F1444" s="2">
        <f>+IF(A1444&gt;$C$3,AVERAGE(INDEX($E$15:$E$2531,A1444-$C$3):E1443),"")</f>
        <v>0.50823919742575419</v>
      </c>
      <c r="G1444" s="2">
        <f>+IF(A1444&gt;$C$3,STDEVA(INDEX($E$15:$E$2531,A1444-$C$3):E1443),"")</f>
        <v>6.1504554408445449E-3</v>
      </c>
      <c r="H1444">
        <f t="shared" si="243"/>
        <v>0.33702129991132501</v>
      </c>
      <c r="I1444" s="2" t="str">
        <f t="shared" si="244"/>
        <v/>
      </c>
      <c r="J1444">
        <f t="shared" si="245"/>
        <v>135.69</v>
      </c>
      <c r="K1444">
        <f t="shared" si="246"/>
        <v>227.21</v>
      </c>
      <c r="L1444" s="37">
        <f t="shared" si="247"/>
        <v>187.50000000000711</v>
      </c>
      <c r="M1444" t="str">
        <f t="shared" si="248"/>
        <v>Short</v>
      </c>
      <c r="N1444" s="39">
        <f t="shared" si="249"/>
        <v>0</v>
      </c>
      <c r="O1444" s="40">
        <f t="shared" si="252"/>
        <v>-3287.3999999999842</v>
      </c>
      <c r="P1444" s="39">
        <f t="shared" si="250"/>
        <v>0</v>
      </c>
      <c r="Q1444" s="39">
        <f t="shared" si="251"/>
        <v>0</v>
      </c>
      <c r="R1444" s="39">
        <f>IF((O1444 - MAX($O$15:O1444)) &lt; 0, O1444 - MAX($O$15:O1444), 0)</f>
        <v>-4852.1499999999778</v>
      </c>
    </row>
    <row r="1445" spans="1:18" x14ac:dyDescent="0.25">
      <c r="A1445" s="2">
        <v>1431</v>
      </c>
      <c r="B1445" t="s">
        <v>1431</v>
      </c>
      <c r="C1445" s="8">
        <v>226.53</v>
      </c>
      <c r="D1445" s="8">
        <v>135.28</v>
      </c>
      <c r="E1445" s="17">
        <f t="shared" si="242"/>
        <v>0.51553068189311901</v>
      </c>
      <c r="F1445" s="2">
        <f>+IF(A1445&gt;$C$3,AVERAGE(INDEX($E$15:$E$2531,A1445-$C$3):E1444),"")</f>
        <v>0.50868439475814575</v>
      </c>
      <c r="G1445" s="2">
        <f>+IF(A1445&gt;$C$3,STDEVA(INDEX($E$15:$E$2531,A1445-$C$3):E1444),"")</f>
        <v>6.1379712052206633E-3</v>
      </c>
      <c r="H1445">
        <f t="shared" si="243"/>
        <v>1.1153990310593407</v>
      </c>
      <c r="I1445" s="2" t="str">
        <f t="shared" si="244"/>
        <v/>
      </c>
      <c r="J1445">
        <f t="shared" si="245"/>
        <v>135.69</v>
      </c>
      <c r="K1445">
        <f t="shared" si="246"/>
        <v>227.21</v>
      </c>
      <c r="L1445" s="37">
        <f t="shared" si="247"/>
        <v>67.500000000002558</v>
      </c>
      <c r="M1445" t="str">
        <f t="shared" si="248"/>
        <v>Short</v>
      </c>
      <c r="N1445" s="39">
        <f t="shared" si="249"/>
        <v>0</v>
      </c>
      <c r="O1445" s="40">
        <f t="shared" si="252"/>
        <v>-3287.3999999999842</v>
      </c>
      <c r="P1445" s="39">
        <f t="shared" si="250"/>
        <v>0</v>
      </c>
      <c r="Q1445" s="39">
        <f t="shared" si="251"/>
        <v>0</v>
      </c>
      <c r="R1445" s="39">
        <f>IF((O1445 - MAX($O$15:O1445)) &lt; 0, O1445 - MAX($O$15:O1445), 0)</f>
        <v>-4852.1499999999778</v>
      </c>
    </row>
    <row r="1446" spans="1:18" x14ac:dyDescent="0.25">
      <c r="A1446" s="2">
        <v>1432</v>
      </c>
      <c r="B1446" t="s">
        <v>1432</v>
      </c>
      <c r="C1446" s="8">
        <v>227.05</v>
      </c>
      <c r="D1446" s="8">
        <v>136.26</v>
      </c>
      <c r="E1446" s="17">
        <f t="shared" si="242"/>
        <v>0.51060543219843813</v>
      </c>
      <c r="F1446" s="2">
        <f>+IF(A1446&gt;$C$3,AVERAGE(INDEX($E$15:$E$2531,A1446-$C$3):E1445),"")</f>
        <v>0.50983274138801482</v>
      </c>
      <c r="G1446" s="2">
        <f>+IF(A1446&gt;$C$3,STDEVA(INDEX($E$15:$E$2531,A1446-$C$3):E1445),"")</f>
        <v>6.3662088342790694E-3</v>
      </c>
      <c r="H1446">
        <f t="shared" si="243"/>
        <v>0.1213737768485891</v>
      </c>
      <c r="I1446" s="2" t="str">
        <f t="shared" si="244"/>
        <v/>
      </c>
      <c r="J1446">
        <f t="shared" si="245"/>
        <v>135.69</v>
      </c>
      <c r="K1446">
        <f t="shared" si="246"/>
        <v>227.21</v>
      </c>
      <c r="L1446" s="37">
        <f t="shared" si="247"/>
        <v>182.49999999999744</v>
      </c>
      <c r="M1446" t="str">
        <f t="shared" si="248"/>
        <v>Short</v>
      </c>
      <c r="N1446" s="39">
        <f t="shared" si="249"/>
        <v>0</v>
      </c>
      <c r="O1446" s="40">
        <f t="shared" si="252"/>
        <v>-3287.3999999999842</v>
      </c>
      <c r="P1446" s="39">
        <f t="shared" si="250"/>
        <v>0</v>
      </c>
      <c r="Q1446" s="39">
        <f t="shared" si="251"/>
        <v>0</v>
      </c>
      <c r="R1446" s="39">
        <f>IF((O1446 - MAX($O$15:O1446)) &lt; 0, O1446 - MAX($O$15:O1446), 0)</f>
        <v>-4852.1499999999778</v>
      </c>
    </row>
    <row r="1447" spans="1:18" x14ac:dyDescent="0.25">
      <c r="A1447" s="2">
        <v>1433</v>
      </c>
      <c r="B1447" t="s">
        <v>1433</v>
      </c>
      <c r="C1447" s="8">
        <v>226.25</v>
      </c>
      <c r="D1447" s="8">
        <v>134.41</v>
      </c>
      <c r="E1447" s="17">
        <f t="shared" si="242"/>
        <v>0.52074575249697863</v>
      </c>
      <c r="F1447" s="2">
        <f>+IF(A1447&gt;$C$3,AVERAGE(INDEX($E$15:$E$2531,A1447-$C$3):E1446),"")</f>
        <v>0.51041305789361813</v>
      </c>
      <c r="G1447" s="2">
        <f>+IF(A1447&gt;$C$3,STDEVA(INDEX($E$15:$E$2531,A1447-$C$3):E1446),"")</f>
        <v>6.1440129529760686E-3</v>
      </c>
      <c r="H1447">
        <f t="shared" si="243"/>
        <v>1.6817501334132929</v>
      </c>
      <c r="I1447" s="2" t="str">
        <f t="shared" si="244"/>
        <v/>
      </c>
      <c r="J1447">
        <f t="shared" si="245"/>
        <v>135.69</v>
      </c>
      <c r="K1447">
        <f t="shared" si="246"/>
        <v>227.21</v>
      </c>
      <c r="L1447" s="37">
        <f t="shared" si="247"/>
        <v>-79.999999999998295</v>
      </c>
      <c r="M1447" t="str">
        <f t="shared" si="248"/>
        <v>Short</v>
      </c>
      <c r="N1447" s="39">
        <f t="shared" si="249"/>
        <v>0</v>
      </c>
      <c r="O1447" s="40">
        <f t="shared" si="252"/>
        <v>-3287.3999999999842</v>
      </c>
      <c r="P1447" s="39">
        <f t="shared" si="250"/>
        <v>0</v>
      </c>
      <c r="Q1447" s="39">
        <f t="shared" si="251"/>
        <v>0</v>
      </c>
      <c r="R1447" s="39">
        <f>IF((O1447 - MAX($O$15:O1447)) &lt; 0, O1447 - MAX($O$15:O1447), 0)</f>
        <v>-4852.1499999999778</v>
      </c>
    </row>
    <row r="1448" spans="1:18" x14ac:dyDescent="0.25">
      <c r="A1448" s="2">
        <v>1434</v>
      </c>
      <c r="B1448" t="s">
        <v>1434</v>
      </c>
      <c r="C1448" s="8">
        <v>226.75</v>
      </c>
      <c r="D1448" s="8">
        <v>134.85</v>
      </c>
      <c r="E1448" s="17">
        <f t="shared" si="242"/>
        <v>0.51968503940950705</v>
      </c>
      <c r="F1448" s="2">
        <f>+IF(A1448&gt;$C$3,AVERAGE(INDEX($E$15:$E$2531,A1448-$C$3):E1447),"")</f>
        <v>0.51182400045076326</v>
      </c>
      <c r="G1448" s="2">
        <f>+IF(A1448&gt;$C$3,STDEVA(INDEX($E$15:$E$2531,A1448-$C$3):E1447),"")</f>
        <v>6.9393979763700299E-3</v>
      </c>
      <c r="H1448">
        <f t="shared" si="243"/>
        <v>1.1328128153929384</v>
      </c>
      <c r="I1448" s="2" t="str">
        <f t="shared" si="244"/>
        <v/>
      </c>
      <c r="J1448">
        <f t="shared" si="245"/>
        <v>135.69</v>
      </c>
      <c r="K1448">
        <f t="shared" si="246"/>
        <v>227.21</v>
      </c>
      <c r="L1448" s="37">
        <f t="shared" si="247"/>
        <v>-94.999999999998863</v>
      </c>
      <c r="M1448" t="str">
        <f t="shared" si="248"/>
        <v>Short</v>
      </c>
      <c r="N1448" s="39">
        <f t="shared" si="249"/>
        <v>0</v>
      </c>
      <c r="O1448" s="40">
        <f t="shared" si="252"/>
        <v>-3287.3999999999842</v>
      </c>
      <c r="P1448" s="39">
        <f t="shared" si="250"/>
        <v>0</v>
      </c>
      <c r="Q1448" s="39">
        <f t="shared" si="251"/>
        <v>0</v>
      </c>
      <c r="R1448" s="39">
        <f>IF((O1448 - MAX($O$15:O1448)) &lt; 0, O1448 - MAX($O$15:O1448), 0)</f>
        <v>-4852.1499999999778</v>
      </c>
    </row>
    <row r="1449" spans="1:18" x14ac:dyDescent="0.25">
      <c r="A1449" s="2">
        <v>1435</v>
      </c>
      <c r="B1449" t="s">
        <v>1435</v>
      </c>
      <c r="C1449" s="8">
        <v>225.91</v>
      </c>
      <c r="D1449" s="8">
        <v>133.75</v>
      </c>
      <c r="E1449" s="17">
        <f t="shared" si="242"/>
        <v>0.52416430409301495</v>
      </c>
      <c r="F1449" s="2">
        <f>+IF(A1449&gt;$C$3,AVERAGE(INDEX($E$15:$E$2531,A1449-$C$3):E1448),"")</f>
        <v>0.51429568557623151</v>
      </c>
      <c r="G1449" s="2">
        <f>+IF(A1449&gt;$C$3,STDEVA(INDEX($E$15:$E$2531,A1449-$C$3):E1448),"")</f>
        <v>4.8108175892338902E-3</v>
      </c>
      <c r="H1449">
        <f t="shared" si="243"/>
        <v>2.0513391609086131</v>
      </c>
      <c r="I1449" s="2" t="str">
        <f t="shared" si="244"/>
        <v>Sell</v>
      </c>
      <c r="J1449">
        <f t="shared" si="245"/>
        <v>135.69</v>
      </c>
      <c r="K1449">
        <f t="shared" si="246"/>
        <v>227.21</v>
      </c>
      <c r="L1449" s="37">
        <f t="shared" si="247"/>
        <v>-159.99999999999659</v>
      </c>
      <c r="M1449" t="str">
        <f t="shared" si="248"/>
        <v>Short</v>
      </c>
      <c r="N1449" s="39">
        <f t="shared" si="249"/>
        <v>0</v>
      </c>
      <c r="O1449" s="40">
        <f t="shared" si="252"/>
        <v>-3287.3999999999842</v>
      </c>
      <c r="P1449" s="39">
        <f t="shared" si="250"/>
        <v>0</v>
      </c>
      <c r="Q1449" s="39">
        <f t="shared" si="251"/>
        <v>0</v>
      </c>
      <c r="R1449" s="39">
        <f>IF((O1449 - MAX($O$15:O1449)) &lt; 0, O1449 - MAX($O$15:O1449), 0)</f>
        <v>-4852.1499999999778</v>
      </c>
    </row>
    <row r="1450" spans="1:18" x14ac:dyDescent="0.25">
      <c r="A1450" s="2">
        <v>1436</v>
      </c>
      <c r="B1450" t="s">
        <v>1436</v>
      </c>
      <c r="C1450" s="8">
        <v>226.74</v>
      </c>
      <c r="D1450" s="8">
        <v>134.44</v>
      </c>
      <c r="E1450" s="17">
        <f t="shared" si="242"/>
        <v>0.52268598373254771</v>
      </c>
      <c r="F1450" s="2">
        <f>+IF(A1450&gt;$C$3,AVERAGE(INDEX($E$15:$E$2531,A1450-$C$3):E1449),"")</f>
        <v>0.5160636775034374</v>
      </c>
      <c r="G1450" s="2">
        <f>+IF(A1450&gt;$C$3,STDEVA(INDEX($E$15:$E$2531,A1450-$C$3):E1449),"")</f>
        <v>5.2188075477239996E-3</v>
      </c>
      <c r="H1450">
        <f t="shared" si="243"/>
        <v>1.2689309135375946</v>
      </c>
      <c r="I1450" s="2" t="str">
        <f t="shared" si="244"/>
        <v/>
      </c>
      <c r="J1450">
        <f t="shared" si="245"/>
        <v>135.69</v>
      </c>
      <c r="K1450">
        <f t="shared" si="246"/>
        <v>227.21</v>
      </c>
      <c r="L1450" s="37">
        <f t="shared" si="247"/>
        <v>-195.00000000000028</v>
      </c>
      <c r="M1450" t="str">
        <f t="shared" si="248"/>
        <v>Short</v>
      </c>
      <c r="N1450" s="39">
        <f t="shared" si="249"/>
        <v>0</v>
      </c>
      <c r="O1450" s="40">
        <f t="shared" si="252"/>
        <v>-3287.3999999999842</v>
      </c>
      <c r="P1450" s="39">
        <f t="shared" si="250"/>
        <v>0</v>
      </c>
      <c r="Q1450" s="39">
        <f t="shared" si="251"/>
        <v>0</v>
      </c>
      <c r="R1450" s="39">
        <f>IF((O1450 - MAX($O$15:O1450)) &lt; 0, O1450 - MAX($O$15:O1450), 0)</f>
        <v>-4852.1499999999778</v>
      </c>
    </row>
    <row r="1451" spans="1:18" x14ac:dyDescent="0.25">
      <c r="A1451" s="2">
        <v>1437</v>
      </c>
      <c r="B1451" t="s">
        <v>1437</v>
      </c>
      <c r="C1451" s="8">
        <v>226.15</v>
      </c>
      <c r="D1451" s="8">
        <v>133.88</v>
      </c>
      <c r="E1451" s="17">
        <f t="shared" si="242"/>
        <v>0.52425461958072628</v>
      </c>
      <c r="F1451" s="2">
        <f>+IF(A1451&gt;$C$3,AVERAGE(INDEX($E$15:$E$2531,A1451-$C$3):E1450),"")</f>
        <v>0.51686191705093709</v>
      </c>
      <c r="G1451" s="2">
        <f>+IF(A1451&gt;$C$3,STDEVA(INDEX($E$15:$E$2531,A1451-$C$3):E1450),"")</f>
        <v>5.6534525412933632E-3</v>
      </c>
      <c r="H1451">
        <f t="shared" si="243"/>
        <v>1.3076438646636144</v>
      </c>
      <c r="I1451" s="2" t="str">
        <f t="shared" si="244"/>
        <v/>
      </c>
      <c r="J1451">
        <f t="shared" si="245"/>
        <v>135.69</v>
      </c>
      <c r="K1451">
        <f t="shared" si="246"/>
        <v>227.21</v>
      </c>
      <c r="L1451" s="37">
        <f t="shared" si="247"/>
        <v>-187.5</v>
      </c>
      <c r="M1451" t="str">
        <f t="shared" si="248"/>
        <v>Short</v>
      </c>
      <c r="N1451" s="39">
        <f t="shared" si="249"/>
        <v>0</v>
      </c>
      <c r="O1451" s="40">
        <f t="shared" si="252"/>
        <v>-3287.3999999999842</v>
      </c>
      <c r="P1451" s="39">
        <f t="shared" si="250"/>
        <v>0</v>
      </c>
      <c r="Q1451" s="39">
        <f t="shared" si="251"/>
        <v>0</v>
      </c>
      <c r="R1451" s="39">
        <f>IF((O1451 - MAX($O$15:O1451)) &lt; 0, O1451 - MAX($O$15:O1451), 0)</f>
        <v>-4852.1499999999778</v>
      </c>
    </row>
    <row r="1452" spans="1:18" x14ac:dyDescent="0.25">
      <c r="A1452" s="2">
        <v>1438</v>
      </c>
      <c r="B1452" t="s">
        <v>1438</v>
      </c>
      <c r="C1452" s="8">
        <v>227.6</v>
      </c>
      <c r="D1452" s="8">
        <v>135.93</v>
      </c>
      <c r="E1452" s="17">
        <f t="shared" si="242"/>
        <v>0.51544965490501926</v>
      </c>
      <c r="F1452" s="2">
        <f>+IF(A1452&gt;$C$3,AVERAGE(INDEX($E$15:$E$2531,A1452-$C$3):E1451),"")</f>
        <v>0.51747063807016369</v>
      </c>
      <c r="G1452" s="2">
        <f>+IF(A1452&gt;$C$3,STDEVA(INDEX($E$15:$E$2531,A1452-$C$3):E1451),"")</f>
        <v>6.1577712232065845E-3</v>
      </c>
      <c r="H1452">
        <f t="shared" si="243"/>
        <v>-0.32820043029984919</v>
      </c>
      <c r="I1452" s="2" t="str">
        <f t="shared" si="244"/>
        <v/>
      </c>
      <c r="J1452">
        <f t="shared" si="245"/>
        <v>135.69</v>
      </c>
      <c r="K1452">
        <f t="shared" si="246"/>
        <v>227.21</v>
      </c>
      <c r="L1452" s="37">
        <f t="shared" si="247"/>
        <v>-37.499999999994316</v>
      </c>
      <c r="M1452" t="str">
        <f t="shared" si="248"/>
        <v>Short</v>
      </c>
      <c r="N1452" s="39">
        <f t="shared" si="249"/>
        <v>0</v>
      </c>
      <c r="O1452" s="40">
        <f t="shared" si="252"/>
        <v>-3287.3999999999842</v>
      </c>
      <c r="P1452" s="39">
        <f t="shared" si="250"/>
        <v>0</v>
      </c>
      <c r="Q1452" s="39">
        <f t="shared" si="251"/>
        <v>0</v>
      </c>
      <c r="R1452" s="39">
        <f>IF((O1452 - MAX($O$15:O1452)) &lt; 0, O1452 - MAX($O$15:O1452), 0)</f>
        <v>-4852.1499999999778</v>
      </c>
    </row>
    <row r="1453" spans="1:18" x14ac:dyDescent="0.25">
      <c r="A1453" s="2">
        <v>1439</v>
      </c>
      <c r="B1453" t="s">
        <v>1439</v>
      </c>
      <c r="C1453" s="8">
        <v>229.57</v>
      </c>
      <c r="D1453" s="8">
        <v>137.21</v>
      </c>
      <c r="E1453" s="17">
        <f t="shared" si="242"/>
        <v>0.51469539495439609</v>
      </c>
      <c r="F1453" s="2">
        <f>+IF(A1453&gt;$C$3,AVERAGE(INDEX($E$15:$E$2531,A1453-$C$3):E1452),"")</f>
        <v>0.51815927780253612</v>
      </c>
      <c r="G1453" s="2">
        <f>+IF(A1453&gt;$C$3,STDEVA(INDEX($E$15:$E$2531,A1453-$C$3):E1452),"")</f>
        <v>5.4269446134668255E-3</v>
      </c>
      <c r="H1453">
        <f t="shared" si="243"/>
        <v>-0.63827495853642846</v>
      </c>
      <c r="I1453" s="2" t="str">
        <f t="shared" si="244"/>
        <v/>
      </c>
      <c r="J1453" t="str">
        <f t="shared" si="245"/>
        <v/>
      </c>
      <c r="K1453" t="str">
        <f t="shared" si="246"/>
        <v/>
      </c>
      <c r="L1453" s="37">
        <f t="shared" si="247"/>
        <v>-209.9999999999938</v>
      </c>
      <c r="M1453" t="str">
        <f t="shared" si="248"/>
        <v>SL</v>
      </c>
      <c r="N1453" s="39">
        <f t="shared" si="249"/>
        <v>-209.9999999999938</v>
      </c>
      <c r="O1453" s="40">
        <f t="shared" si="252"/>
        <v>-3497.3999999999778</v>
      </c>
      <c r="P1453" s="39">
        <f t="shared" si="250"/>
        <v>3.75</v>
      </c>
      <c r="Q1453" s="39">
        <f t="shared" si="251"/>
        <v>0</v>
      </c>
      <c r="R1453" s="39">
        <f>IF((O1453 - MAX($O$15:O1453)) &lt; 0, O1453 - MAX($O$15:O1453), 0)</f>
        <v>-5062.1499999999705</v>
      </c>
    </row>
    <row r="1454" spans="1:18" x14ac:dyDescent="0.25">
      <c r="A1454" s="2">
        <v>1440</v>
      </c>
      <c r="B1454" t="s">
        <v>1440</v>
      </c>
      <c r="C1454" s="8">
        <v>229.33</v>
      </c>
      <c r="D1454" s="8">
        <v>136.66</v>
      </c>
      <c r="E1454" s="17">
        <f t="shared" si="242"/>
        <v>0.51766592492324848</v>
      </c>
      <c r="F1454" s="2">
        <f>+IF(A1454&gt;$C$3,AVERAGE(INDEX($E$15:$E$2531,A1454-$C$3):E1453),"")</f>
        <v>0.5186463181404164</v>
      </c>
      <c r="G1454" s="2">
        <f>+IF(A1454&gt;$C$3,STDEVA(INDEX($E$15:$E$2531,A1454-$C$3):E1453),"")</f>
        <v>4.7945042030802234E-3</v>
      </c>
      <c r="H1454">
        <f t="shared" si="243"/>
        <v>-0.20448271096270312</v>
      </c>
      <c r="I1454" s="2" t="str">
        <f t="shared" si="244"/>
        <v/>
      </c>
      <c r="J1454" t="str">
        <f t="shared" si="245"/>
        <v/>
      </c>
      <c r="K1454" t="str">
        <f t="shared" si="246"/>
        <v/>
      </c>
      <c r="L1454" s="37" t="str">
        <f t="shared" si="247"/>
        <v/>
      </c>
      <c r="M1454" t="str">
        <f t="shared" si="248"/>
        <v/>
      </c>
      <c r="N1454" s="39">
        <f t="shared" si="249"/>
        <v>0</v>
      </c>
      <c r="O1454" s="40">
        <f t="shared" si="252"/>
        <v>-3497.3999999999778</v>
      </c>
      <c r="P1454" s="39">
        <f t="shared" si="250"/>
        <v>0</v>
      </c>
      <c r="Q1454" s="39">
        <f t="shared" si="251"/>
        <v>0</v>
      </c>
      <c r="R1454" s="39">
        <f>IF((O1454 - MAX($O$15:O1454)) &lt; 0, O1454 - MAX($O$15:O1454), 0)</f>
        <v>-5062.1499999999705</v>
      </c>
    </row>
    <row r="1455" spans="1:18" x14ac:dyDescent="0.25">
      <c r="A1455" s="2">
        <v>1441</v>
      </c>
      <c r="B1455" t="s">
        <v>1441</v>
      </c>
      <c r="C1455" s="8">
        <v>228.97</v>
      </c>
      <c r="D1455" s="8">
        <v>136.19</v>
      </c>
      <c r="E1455" s="17">
        <f t="shared" si="242"/>
        <v>0.51954002102473995</v>
      </c>
      <c r="F1455" s="2">
        <f>+IF(A1455&gt;$C$3,AVERAGE(INDEX($E$15:$E$2531,A1455-$C$3):E1454),"")</f>
        <v>0.51888356736598629</v>
      </c>
      <c r="G1455" s="2">
        <f>+IF(A1455&gt;$C$3,STDEVA(INDEX($E$15:$E$2531,A1455-$C$3):E1454),"")</f>
        <v>4.6723329465365223E-3</v>
      </c>
      <c r="H1455">
        <f t="shared" si="243"/>
        <v>0.14049804803407168</v>
      </c>
      <c r="I1455" s="2" t="str">
        <f t="shared" si="244"/>
        <v/>
      </c>
      <c r="J1455" t="str">
        <f t="shared" si="245"/>
        <v/>
      </c>
      <c r="K1455" t="str">
        <f t="shared" si="246"/>
        <v/>
      </c>
      <c r="L1455" s="37" t="str">
        <f t="shared" si="247"/>
        <v/>
      </c>
      <c r="M1455" t="str">
        <f t="shared" si="248"/>
        <v/>
      </c>
      <c r="N1455" s="39">
        <f t="shared" si="249"/>
        <v>0</v>
      </c>
      <c r="O1455" s="40">
        <f t="shared" si="252"/>
        <v>-3497.3999999999778</v>
      </c>
      <c r="P1455" s="39">
        <f t="shared" si="250"/>
        <v>0</v>
      </c>
      <c r="Q1455" s="39">
        <f t="shared" si="251"/>
        <v>0</v>
      </c>
      <c r="R1455" s="39">
        <f>IF((O1455 - MAX($O$15:O1455)) &lt; 0, O1455 - MAX($O$15:O1455), 0)</f>
        <v>-5062.1499999999705</v>
      </c>
    </row>
    <row r="1456" spans="1:18" x14ac:dyDescent="0.25">
      <c r="A1456" s="2">
        <v>1442</v>
      </c>
      <c r="B1456" t="s">
        <v>1442</v>
      </c>
      <c r="C1456" s="8">
        <v>227.55</v>
      </c>
      <c r="D1456" s="8">
        <v>134.29</v>
      </c>
      <c r="E1456" s="17">
        <f t="shared" si="242"/>
        <v>0.52736835386956715</v>
      </c>
      <c r="F1456" s="2">
        <f>+IF(A1456&gt;$C$3,AVERAGE(INDEX($E$15:$E$2531,A1456-$C$3):E1455),"")</f>
        <v>0.51987629945779767</v>
      </c>
      <c r="G1456" s="2">
        <f>+IF(A1456&gt;$C$3,STDEVA(INDEX($E$15:$E$2531,A1456-$C$3):E1455),"")</f>
        <v>3.4942688399222043E-3</v>
      </c>
      <c r="H1456">
        <f t="shared" si="243"/>
        <v>2.1440978799834642</v>
      </c>
      <c r="I1456" s="2" t="str">
        <f t="shared" si="244"/>
        <v>Sell</v>
      </c>
      <c r="J1456">
        <f t="shared" si="245"/>
        <v>134.29</v>
      </c>
      <c r="K1456">
        <f t="shared" si="246"/>
        <v>227.55</v>
      </c>
      <c r="L1456" s="37" t="str">
        <f t="shared" si="247"/>
        <v/>
      </c>
      <c r="M1456" t="str">
        <f t="shared" si="248"/>
        <v>Short</v>
      </c>
      <c r="N1456" s="39">
        <f t="shared" si="249"/>
        <v>0</v>
      </c>
      <c r="O1456" s="40">
        <f t="shared" si="252"/>
        <v>-3497.3999999999778</v>
      </c>
      <c r="P1456" s="39">
        <f t="shared" si="250"/>
        <v>3.75</v>
      </c>
      <c r="Q1456" s="39">
        <f t="shared" si="251"/>
        <v>4523</v>
      </c>
      <c r="R1456" s="39">
        <f>IF((O1456 - MAX($O$15:O1456)) &lt; 0, O1456 - MAX($O$15:O1456), 0)</f>
        <v>-5062.1499999999705</v>
      </c>
    </row>
    <row r="1457" spans="1:18" x14ac:dyDescent="0.25">
      <c r="A1457" s="2">
        <v>1443</v>
      </c>
      <c r="B1457" t="s">
        <v>1443</v>
      </c>
      <c r="C1457" s="8">
        <v>227.53</v>
      </c>
      <c r="D1457" s="8">
        <v>135.22999999999999</v>
      </c>
      <c r="E1457" s="17">
        <f t="shared" si="242"/>
        <v>0.52030506534376697</v>
      </c>
      <c r="F1457" s="2">
        <f>+IF(A1457&gt;$C$3,AVERAGE(INDEX($E$15:$E$2531,A1457-$C$3):E1456),"")</f>
        <v>0.52061214405475198</v>
      </c>
      <c r="G1457" s="2">
        <f>+IF(A1457&gt;$C$3,STDEVA(INDEX($E$15:$E$2531,A1457-$C$3):E1456),"")</f>
        <v>4.3037925584445769E-3</v>
      </c>
      <c r="H1457">
        <f t="shared" si="243"/>
        <v>-7.135072306923404E-2</v>
      </c>
      <c r="I1457" s="2" t="str">
        <f t="shared" si="244"/>
        <v/>
      </c>
      <c r="J1457">
        <f t="shared" si="245"/>
        <v>134.29</v>
      </c>
      <c r="K1457">
        <f t="shared" si="246"/>
        <v>227.55</v>
      </c>
      <c r="L1457" s="37">
        <f t="shared" si="247"/>
        <v>240.00000000000199</v>
      </c>
      <c r="M1457" t="str">
        <f t="shared" si="248"/>
        <v>Short</v>
      </c>
      <c r="N1457" s="39">
        <f t="shared" si="249"/>
        <v>0</v>
      </c>
      <c r="O1457" s="40">
        <f t="shared" si="252"/>
        <v>-3497.3999999999778</v>
      </c>
      <c r="P1457" s="39">
        <f t="shared" si="250"/>
        <v>0</v>
      </c>
      <c r="Q1457" s="39">
        <f t="shared" si="251"/>
        <v>0</v>
      </c>
      <c r="R1457" s="39">
        <f>IF((O1457 - MAX($O$15:O1457)) &lt; 0, O1457 - MAX($O$15:O1457), 0)</f>
        <v>-5062.1499999999705</v>
      </c>
    </row>
    <row r="1458" spans="1:18" x14ac:dyDescent="0.25">
      <c r="A1458" s="2">
        <v>1444</v>
      </c>
      <c r="B1458" t="s">
        <v>1444</v>
      </c>
      <c r="C1458" s="8">
        <v>227.62</v>
      </c>
      <c r="D1458" s="8">
        <v>135.15</v>
      </c>
      <c r="E1458" s="17">
        <f t="shared" si="242"/>
        <v>0.52129229913128716</v>
      </c>
      <c r="F1458" s="2">
        <f>+IF(A1458&gt;$C$3,AVERAGE(INDEX($E$15:$E$2531,A1458-$C$3):E1457),"")</f>
        <v>0.52068103582522518</v>
      </c>
      <c r="G1458" s="2">
        <f>+IF(A1458&gt;$C$3,STDEVA(INDEX($E$15:$E$2531,A1458-$C$3):E1457),"")</f>
        <v>4.2920435505149875E-3</v>
      </c>
      <c r="H1458">
        <f t="shared" si="243"/>
        <v>0.14241777812078321</v>
      </c>
      <c r="I1458" s="2" t="str">
        <f t="shared" si="244"/>
        <v/>
      </c>
      <c r="J1458">
        <f t="shared" si="245"/>
        <v>134.29</v>
      </c>
      <c r="K1458">
        <f t="shared" si="246"/>
        <v>227.55</v>
      </c>
      <c r="L1458" s="37">
        <f t="shared" si="247"/>
        <v>197.50000000000512</v>
      </c>
      <c r="M1458" t="str">
        <f t="shared" si="248"/>
        <v>Short</v>
      </c>
      <c r="N1458" s="39">
        <f t="shared" si="249"/>
        <v>0</v>
      </c>
      <c r="O1458" s="40">
        <f t="shared" si="252"/>
        <v>-3497.3999999999778</v>
      </c>
      <c r="P1458" s="39">
        <f t="shared" si="250"/>
        <v>0</v>
      </c>
      <c r="Q1458" s="39">
        <f t="shared" si="251"/>
        <v>0</v>
      </c>
      <c r="R1458" s="39">
        <f>IF((O1458 - MAX($O$15:O1458)) &lt; 0, O1458 - MAX($O$15:O1458), 0)</f>
        <v>-5062.1499999999705</v>
      </c>
    </row>
    <row r="1459" spans="1:18" x14ac:dyDescent="0.25">
      <c r="A1459" s="2">
        <v>1445</v>
      </c>
      <c r="B1459" t="s">
        <v>1445</v>
      </c>
      <c r="C1459" s="8">
        <v>227.77</v>
      </c>
      <c r="D1459" s="8">
        <v>134.81</v>
      </c>
      <c r="E1459" s="17">
        <f t="shared" si="242"/>
        <v>0.52446996816879876</v>
      </c>
      <c r="F1459" s="2">
        <f>+IF(A1459&gt;$C$3,AVERAGE(INDEX($E$15:$E$2531,A1459-$C$3):E1458),"")</f>
        <v>0.52036192416281102</v>
      </c>
      <c r="G1459" s="2">
        <f>+IF(A1459&gt;$C$3,STDEVA(INDEX($E$15:$E$2531,A1459-$C$3):E1458),"")</f>
        <v>4.103308077671698E-3</v>
      </c>
      <c r="H1459">
        <f t="shared" si="243"/>
        <v>1.0011541732247247</v>
      </c>
      <c r="I1459" s="2" t="str">
        <f t="shared" si="244"/>
        <v/>
      </c>
      <c r="J1459">
        <f t="shared" si="245"/>
        <v>134.29</v>
      </c>
      <c r="K1459">
        <f t="shared" si="246"/>
        <v>227.55</v>
      </c>
      <c r="L1459" s="37">
        <f t="shared" si="247"/>
        <v>75.000000000002842</v>
      </c>
      <c r="M1459" t="str">
        <f t="shared" si="248"/>
        <v>Short</v>
      </c>
      <c r="N1459" s="39">
        <f t="shared" si="249"/>
        <v>0</v>
      </c>
      <c r="O1459" s="40">
        <f t="shared" si="252"/>
        <v>-3497.3999999999778</v>
      </c>
      <c r="P1459" s="39">
        <f t="shared" si="250"/>
        <v>0</v>
      </c>
      <c r="Q1459" s="39">
        <f t="shared" si="251"/>
        <v>0</v>
      </c>
      <c r="R1459" s="39">
        <f>IF((O1459 - MAX($O$15:O1459)) &lt; 0, O1459 - MAX($O$15:O1459), 0)</f>
        <v>-5062.1499999999705</v>
      </c>
    </row>
    <row r="1460" spans="1:18" x14ac:dyDescent="0.25">
      <c r="A1460" s="2">
        <v>1446</v>
      </c>
      <c r="B1460" t="s">
        <v>1446</v>
      </c>
      <c r="C1460" s="8">
        <v>229.34</v>
      </c>
      <c r="D1460" s="8">
        <v>136.87</v>
      </c>
      <c r="E1460" s="17">
        <f t="shared" si="242"/>
        <v>0.51617404838698344</v>
      </c>
      <c r="F1460" s="2">
        <f>+IF(A1460&gt;$C$3,AVERAGE(INDEX($E$15:$E$2531,A1460-$C$3):E1459),"")</f>
        <v>0.52056014465572764</v>
      </c>
      <c r="G1460" s="2">
        <f>+IF(A1460&gt;$C$3,STDEVA(INDEX($E$15:$E$2531,A1460-$C$3):E1459),"")</f>
        <v>4.2693419844196138E-3</v>
      </c>
      <c r="H1460">
        <f t="shared" si="243"/>
        <v>-1.0273471379783266</v>
      </c>
      <c r="I1460" s="2" t="str">
        <f t="shared" si="244"/>
        <v/>
      </c>
      <c r="J1460">
        <f t="shared" si="245"/>
        <v>134.29</v>
      </c>
      <c r="K1460">
        <f t="shared" si="246"/>
        <v>227.55</v>
      </c>
      <c r="L1460" s="37">
        <f t="shared" si="247"/>
        <v>197.50000000000517</v>
      </c>
      <c r="M1460" t="str">
        <f t="shared" si="248"/>
        <v>Short</v>
      </c>
      <c r="N1460" s="39">
        <f t="shared" si="249"/>
        <v>0</v>
      </c>
      <c r="O1460" s="40">
        <f t="shared" si="252"/>
        <v>-3497.3999999999778</v>
      </c>
      <c r="P1460" s="39">
        <f t="shared" si="250"/>
        <v>0</v>
      </c>
      <c r="Q1460" s="39">
        <f t="shared" si="251"/>
        <v>0</v>
      </c>
      <c r="R1460" s="39">
        <f>IF((O1460 - MAX($O$15:O1460)) &lt; 0, O1460 - MAX($O$15:O1460), 0)</f>
        <v>-5062.1499999999705</v>
      </c>
    </row>
    <row r="1461" spans="1:18" x14ac:dyDescent="0.25">
      <c r="A1461" s="2">
        <v>1447</v>
      </c>
      <c r="B1461" t="s">
        <v>1447</v>
      </c>
      <c r="C1461" s="8">
        <v>228.93</v>
      </c>
      <c r="D1461" s="8">
        <v>135.84</v>
      </c>
      <c r="E1461" s="17">
        <f t="shared" si="242"/>
        <v>0.52193855740661432</v>
      </c>
      <c r="F1461" s="2">
        <f>+IF(A1461&gt;$C$3,AVERAGE(INDEX($E$15:$E$2531,A1461-$C$3):E1460),"")</f>
        <v>0.51966230341197861</v>
      </c>
      <c r="G1461" s="2">
        <f>+IF(A1461&gt;$C$3,STDEVA(INDEX($E$15:$E$2531,A1461-$C$3):E1460),"")</f>
        <v>4.2448774018792419E-3</v>
      </c>
      <c r="H1461">
        <f t="shared" si="243"/>
        <v>0.53623550909338313</v>
      </c>
      <c r="I1461" s="2" t="str">
        <f t="shared" si="244"/>
        <v/>
      </c>
      <c r="J1461">
        <f t="shared" si="245"/>
        <v>134.29</v>
      </c>
      <c r="K1461">
        <f t="shared" si="246"/>
        <v>227.55</v>
      </c>
      <c r="L1461" s="37">
        <f t="shared" si="247"/>
        <v>42.500000000003979</v>
      </c>
      <c r="M1461" t="str">
        <f t="shared" si="248"/>
        <v>Short</v>
      </c>
      <c r="N1461" s="39">
        <f t="shared" si="249"/>
        <v>0</v>
      </c>
      <c r="O1461" s="40">
        <f t="shared" si="252"/>
        <v>-3497.3999999999778</v>
      </c>
      <c r="P1461" s="39">
        <f t="shared" si="250"/>
        <v>0</v>
      </c>
      <c r="Q1461" s="39">
        <f t="shared" si="251"/>
        <v>0</v>
      </c>
      <c r="R1461" s="39">
        <f>IF((O1461 - MAX($O$15:O1461)) &lt; 0, O1461 - MAX($O$15:O1461), 0)</f>
        <v>-5062.1499999999705</v>
      </c>
    </row>
    <row r="1462" spans="1:18" x14ac:dyDescent="0.25">
      <c r="A1462" s="2">
        <v>1448</v>
      </c>
      <c r="B1462" t="s">
        <v>1448</v>
      </c>
      <c r="C1462" s="8">
        <v>228.94</v>
      </c>
      <c r="D1462" s="8">
        <v>135.24</v>
      </c>
      <c r="E1462" s="17">
        <f t="shared" si="242"/>
        <v>0.52640898265064495</v>
      </c>
      <c r="F1462" s="2">
        <f>+IF(A1462&gt;$C$3,AVERAGE(INDEX($E$15:$E$2531,A1462-$C$3):E1461),"")</f>
        <v>0.52038329257882254</v>
      </c>
      <c r="G1462" s="2">
        <f>+IF(A1462&gt;$C$3,STDEVA(INDEX($E$15:$E$2531,A1462-$C$3):E1461),"")</f>
        <v>3.9829067534344923E-3</v>
      </c>
      <c r="H1462">
        <f t="shared" si="243"/>
        <v>1.5128875579691663</v>
      </c>
      <c r="I1462" s="2" t="str">
        <f t="shared" si="244"/>
        <v/>
      </c>
      <c r="J1462">
        <f t="shared" si="245"/>
        <v>134.29</v>
      </c>
      <c r="K1462">
        <f t="shared" si="246"/>
        <v>227.55</v>
      </c>
      <c r="L1462" s="37">
        <f t="shared" si="247"/>
        <v>-109.99999999999233</v>
      </c>
      <c r="M1462" t="str">
        <f t="shared" si="248"/>
        <v>Short</v>
      </c>
      <c r="N1462" s="39">
        <f t="shared" si="249"/>
        <v>0</v>
      </c>
      <c r="O1462" s="40">
        <f t="shared" si="252"/>
        <v>-3497.3999999999778</v>
      </c>
      <c r="P1462" s="39">
        <f t="shared" si="250"/>
        <v>0</v>
      </c>
      <c r="Q1462" s="39">
        <f t="shared" si="251"/>
        <v>0</v>
      </c>
      <c r="R1462" s="39">
        <f>IF((O1462 - MAX($O$15:O1462)) &lt; 0, O1462 - MAX($O$15:O1462), 0)</f>
        <v>-5062.1499999999705</v>
      </c>
    </row>
    <row r="1463" spans="1:18" x14ac:dyDescent="0.25">
      <c r="A1463" s="2">
        <v>1449</v>
      </c>
      <c r="B1463" t="s">
        <v>1449</v>
      </c>
      <c r="C1463" s="8">
        <v>229.24</v>
      </c>
      <c r="D1463" s="8">
        <v>135</v>
      </c>
      <c r="E1463" s="17">
        <f t="shared" si="242"/>
        <v>0.52949471124510727</v>
      </c>
      <c r="F1463" s="2">
        <f>+IF(A1463&gt;$C$3,AVERAGE(INDEX($E$15:$E$2531,A1463-$C$3):E1462),"")</f>
        <v>0.52168480232285019</v>
      </c>
      <c r="G1463" s="2">
        <f>+IF(A1463&gt;$C$3,STDEVA(INDEX($E$15:$E$2531,A1463-$C$3):E1462),"")</f>
        <v>3.8016408066772127E-3</v>
      </c>
      <c r="H1463">
        <f t="shared" si="243"/>
        <v>2.0543521388290378</v>
      </c>
      <c r="I1463" s="2" t="str">
        <f t="shared" si="244"/>
        <v>Sell</v>
      </c>
      <c r="J1463" t="str">
        <f t="shared" si="245"/>
        <v/>
      </c>
      <c r="K1463" t="str">
        <f t="shared" si="246"/>
        <v/>
      </c>
      <c r="L1463" s="37">
        <f t="shared" si="247"/>
        <v>-244.99999999999744</v>
      </c>
      <c r="M1463" t="str">
        <f t="shared" si="248"/>
        <v>SL</v>
      </c>
      <c r="N1463" s="39">
        <f t="shared" si="249"/>
        <v>-244.99999999999744</v>
      </c>
      <c r="O1463" s="40">
        <f t="shared" si="252"/>
        <v>-3742.3999999999751</v>
      </c>
      <c r="P1463" s="39">
        <f t="shared" si="250"/>
        <v>3.75</v>
      </c>
      <c r="Q1463" s="39">
        <f t="shared" si="251"/>
        <v>0</v>
      </c>
      <c r="R1463" s="39">
        <f>IF((O1463 - MAX($O$15:O1463)) &lt; 0, O1463 - MAX($O$15:O1463), 0)</f>
        <v>-5307.1499999999687</v>
      </c>
    </row>
    <row r="1464" spans="1:18" x14ac:dyDescent="0.25">
      <c r="A1464" s="2">
        <v>1450</v>
      </c>
      <c r="B1464" t="s">
        <v>1450</v>
      </c>
      <c r="C1464" s="8">
        <v>230.6</v>
      </c>
      <c r="D1464" s="8">
        <v>136.9</v>
      </c>
      <c r="E1464" s="17">
        <f t="shared" si="242"/>
        <v>0.52143387554055542</v>
      </c>
      <c r="F1464" s="2">
        <f>+IF(A1464&gt;$C$3,AVERAGE(INDEX($E$15:$E$2531,A1464-$C$3):E1463),"")</f>
        <v>0.5229991119141677</v>
      </c>
      <c r="G1464" s="2">
        <f>+IF(A1464&gt;$C$3,STDEVA(INDEX($E$15:$E$2531,A1464-$C$3):E1463),"")</f>
        <v>4.2561190815166893E-3</v>
      </c>
      <c r="H1464">
        <f t="shared" si="243"/>
        <v>-0.36776141447961974</v>
      </c>
      <c r="I1464" s="2" t="str">
        <f t="shared" si="244"/>
        <v/>
      </c>
      <c r="J1464" t="str">
        <f t="shared" si="245"/>
        <v/>
      </c>
      <c r="K1464" t="str">
        <f t="shared" si="246"/>
        <v/>
      </c>
      <c r="L1464" s="37" t="str">
        <f t="shared" si="247"/>
        <v/>
      </c>
      <c r="M1464" t="str">
        <f t="shared" si="248"/>
        <v/>
      </c>
      <c r="N1464" s="39">
        <f t="shared" si="249"/>
        <v>0</v>
      </c>
      <c r="O1464" s="40">
        <f t="shared" si="252"/>
        <v>-3742.3999999999751</v>
      </c>
      <c r="P1464" s="39">
        <f t="shared" si="250"/>
        <v>0</v>
      </c>
      <c r="Q1464" s="39">
        <f t="shared" si="251"/>
        <v>0</v>
      </c>
      <c r="R1464" s="39">
        <f>IF((O1464 - MAX($O$15:O1464)) &lt; 0, O1464 - MAX($O$15:O1464), 0)</f>
        <v>-5307.1499999999687</v>
      </c>
    </row>
    <row r="1465" spans="1:18" x14ac:dyDescent="0.25">
      <c r="A1465" s="2">
        <v>1451</v>
      </c>
      <c r="B1465" t="s">
        <v>1451</v>
      </c>
      <c r="C1465" s="8">
        <v>231.51</v>
      </c>
      <c r="D1465" s="8">
        <v>137.94</v>
      </c>
      <c r="E1465" s="17">
        <f t="shared" si="242"/>
        <v>0.5178042611344762</v>
      </c>
      <c r="F1465" s="2">
        <f>+IF(A1465&gt;$C$3,AVERAGE(INDEX($E$15:$E$2531,A1465-$C$3):E1464),"")</f>
        <v>0.5232095401937028</v>
      </c>
      <c r="G1465" s="2">
        <f>+IF(A1465&gt;$C$3,STDEVA(INDEX($E$15:$E$2531,A1465-$C$3):E1464),"")</f>
        <v>4.1079576991631065E-3</v>
      </c>
      <c r="H1465">
        <f t="shared" si="243"/>
        <v>-1.3158068936123171</v>
      </c>
      <c r="I1465" s="2" t="str">
        <f t="shared" si="244"/>
        <v/>
      </c>
      <c r="J1465" t="str">
        <f t="shared" si="245"/>
        <v/>
      </c>
      <c r="K1465" t="str">
        <f t="shared" si="246"/>
        <v/>
      </c>
      <c r="L1465" s="37" t="str">
        <f t="shared" si="247"/>
        <v/>
      </c>
      <c r="M1465" t="str">
        <f t="shared" si="248"/>
        <v/>
      </c>
      <c r="N1465" s="39">
        <f t="shared" si="249"/>
        <v>0</v>
      </c>
      <c r="O1465" s="40">
        <f t="shared" si="252"/>
        <v>-3742.3999999999751</v>
      </c>
      <c r="P1465" s="39">
        <f t="shared" si="250"/>
        <v>0</v>
      </c>
      <c r="Q1465" s="39">
        <f t="shared" si="251"/>
        <v>0</v>
      </c>
      <c r="R1465" s="39">
        <f>IF((O1465 - MAX($O$15:O1465)) &lt; 0, O1465 - MAX($O$15:O1465), 0)</f>
        <v>-5307.1499999999687</v>
      </c>
    </row>
    <row r="1466" spans="1:18" x14ac:dyDescent="0.25">
      <c r="A1466" s="2">
        <v>1452</v>
      </c>
      <c r="B1466" t="s">
        <v>1452</v>
      </c>
      <c r="C1466" s="8">
        <v>232.77</v>
      </c>
      <c r="D1466" s="8">
        <v>138.30000000000001</v>
      </c>
      <c r="E1466" s="17">
        <f t="shared" si="242"/>
        <v>0.5206256029032551</v>
      </c>
      <c r="F1466" s="2">
        <f>+IF(A1466&gt;$C$3,AVERAGE(INDEX($E$15:$E$2531,A1466-$C$3):E1465),"")</f>
        <v>0.52214686322313719</v>
      </c>
      <c r="G1466" s="2">
        <f>+IF(A1466&gt;$C$3,STDEVA(INDEX($E$15:$E$2531,A1466-$C$3):E1465),"")</f>
        <v>4.1346145692272495E-3</v>
      </c>
      <c r="H1466">
        <f t="shared" si="243"/>
        <v>-0.36793280108970589</v>
      </c>
      <c r="I1466" s="2" t="str">
        <f t="shared" si="244"/>
        <v/>
      </c>
      <c r="J1466" t="str">
        <f t="shared" si="245"/>
        <v/>
      </c>
      <c r="K1466" t="str">
        <f t="shared" si="246"/>
        <v/>
      </c>
      <c r="L1466" s="37" t="str">
        <f t="shared" si="247"/>
        <v/>
      </c>
      <c r="M1466" t="str">
        <f t="shared" si="248"/>
        <v/>
      </c>
      <c r="N1466" s="39">
        <f t="shared" si="249"/>
        <v>0</v>
      </c>
      <c r="O1466" s="40">
        <f t="shared" si="252"/>
        <v>-3742.3999999999751</v>
      </c>
      <c r="P1466" s="39">
        <f t="shared" si="250"/>
        <v>0</v>
      </c>
      <c r="Q1466" s="39">
        <f t="shared" si="251"/>
        <v>0</v>
      </c>
      <c r="R1466" s="39">
        <f>IF((O1466 - MAX($O$15:O1466)) &lt; 0, O1466 - MAX($O$15:O1466), 0)</f>
        <v>-5307.1499999999687</v>
      </c>
    </row>
    <row r="1467" spans="1:18" x14ac:dyDescent="0.25">
      <c r="A1467" s="2">
        <v>1453</v>
      </c>
      <c r="B1467" t="s">
        <v>1453</v>
      </c>
      <c r="C1467" s="8">
        <v>233.7</v>
      </c>
      <c r="D1467" s="8">
        <v>138.76</v>
      </c>
      <c r="E1467" s="17">
        <f t="shared" si="242"/>
        <v>0.52129241944326332</v>
      </c>
      <c r="F1467" s="2">
        <f>+IF(A1467&gt;$C$3,AVERAGE(INDEX($E$15:$E$2531,A1467-$C$3):E1466),"")</f>
        <v>0.52218247850752475</v>
      </c>
      <c r="G1467" s="2">
        <f>+IF(A1467&gt;$C$3,STDEVA(INDEX($E$15:$E$2531,A1467-$C$3):E1466),"")</f>
        <v>4.1181139278889996E-3</v>
      </c>
      <c r="H1467">
        <f t="shared" si="243"/>
        <v>-0.21613269565800583</v>
      </c>
      <c r="I1467" s="2" t="str">
        <f t="shared" si="244"/>
        <v/>
      </c>
      <c r="J1467" t="str">
        <f t="shared" si="245"/>
        <v/>
      </c>
      <c r="K1467" t="str">
        <f t="shared" si="246"/>
        <v/>
      </c>
      <c r="L1467" s="37" t="str">
        <f t="shared" si="247"/>
        <v/>
      </c>
      <c r="M1467" t="str">
        <f t="shared" si="248"/>
        <v/>
      </c>
      <c r="N1467" s="39">
        <f t="shared" si="249"/>
        <v>0</v>
      </c>
      <c r="O1467" s="40">
        <f t="shared" si="252"/>
        <v>-3742.3999999999751</v>
      </c>
      <c r="P1467" s="39">
        <f t="shared" si="250"/>
        <v>0</v>
      </c>
      <c r="Q1467" s="39">
        <f t="shared" si="251"/>
        <v>0</v>
      </c>
      <c r="R1467" s="39">
        <f>IF((O1467 - MAX($O$15:O1467)) &lt; 0, O1467 - MAX($O$15:O1467), 0)</f>
        <v>-5307.1499999999687</v>
      </c>
    </row>
    <row r="1468" spans="1:18" x14ac:dyDescent="0.25">
      <c r="A1468" s="2">
        <v>1454</v>
      </c>
      <c r="B1468" t="s">
        <v>1454</v>
      </c>
      <c r="C1468" s="8">
        <v>234.92</v>
      </c>
      <c r="D1468" s="8">
        <v>139.59</v>
      </c>
      <c r="E1468" s="17">
        <f t="shared" si="242"/>
        <v>0.52053547612965179</v>
      </c>
      <c r="F1468" s="2">
        <f>+IF(A1468&gt;$C$3,AVERAGE(INDEX($E$15:$E$2531,A1468-$C$3):E1467),"")</f>
        <v>0.52218249187552201</v>
      </c>
      <c r="G1468" s="2">
        <f>+IF(A1468&gt;$C$3,STDEVA(INDEX($E$15:$E$2531,A1468-$C$3):E1467),"")</f>
        <v>4.1181106772246569E-3</v>
      </c>
      <c r="H1468">
        <f t="shared" si="243"/>
        <v>-0.39994450731475034</v>
      </c>
      <c r="I1468" s="2" t="str">
        <f t="shared" si="244"/>
        <v/>
      </c>
      <c r="J1468" t="str">
        <f t="shared" si="245"/>
        <v/>
      </c>
      <c r="K1468" t="str">
        <f t="shared" si="246"/>
        <v/>
      </c>
      <c r="L1468" s="37" t="str">
        <f t="shared" si="247"/>
        <v/>
      </c>
      <c r="M1468" t="str">
        <f t="shared" si="248"/>
        <v/>
      </c>
      <c r="N1468" s="39">
        <f t="shared" si="249"/>
        <v>0</v>
      </c>
      <c r="O1468" s="40">
        <f t="shared" si="252"/>
        <v>-3742.3999999999751</v>
      </c>
      <c r="P1468" s="39">
        <f t="shared" si="250"/>
        <v>0</v>
      </c>
      <c r="Q1468" s="39">
        <f t="shared" si="251"/>
        <v>0</v>
      </c>
      <c r="R1468" s="39">
        <f>IF((O1468 - MAX($O$15:O1468)) &lt; 0, O1468 - MAX($O$15:O1468), 0)</f>
        <v>-5307.1499999999687</v>
      </c>
    </row>
    <row r="1469" spans="1:18" x14ac:dyDescent="0.25">
      <c r="A1469" s="2">
        <v>1455</v>
      </c>
      <c r="B1469" t="s">
        <v>1455</v>
      </c>
      <c r="C1469" s="8">
        <v>234.72</v>
      </c>
      <c r="D1469" s="8">
        <v>139.19999999999999</v>
      </c>
      <c r="E1469" s="17">
        <f t="shared" si="242"/>
        <v>0.5224815664943524</v>
      </c>
      <c r="F1469" s="2">
        <f>+IF(A1469&gt;$C$3,AVERAGE(INDEX($E$15:$E$2531,A1469-$C$3):E1468),"")</f>
        <v>0.52174532609339463</v>
      </c>
      <c r="G1469" s="2">
        <f>+IF(A1469&gt;$C$3,STDEVA(INDEX($E$15:$E$2531,A1469-$C$3):E1468),"")</f>
        <v>4.053251352066755E-3</v>
      </c>
      <c r="H1469">
        <f t="shared" si="243"/>
        <v>0.18164193063979531</v>
      </c>
      <c r="I1469" s="2" t="str">
        <f t="shared" si="244"/>
        <v/>
      </c>
      <c r="J1469" t="str">
        <f t="shared" si="245"/>
        <v/>
      </c>
      <c r="K1469" t="str">
        <f t="shared" si="246"/>
        <v/>
      </c>
      <c r="L1469" s="37" t="str">
        <f t="shared" si="247"/>
        <v/>
      </c>
      <c r="M1469" t="str">
        <f t="shared" si="248"/>
        <v/>
      </c>
      <c r="N1469" s="39">
        <f t="shared" si="249"/>
        <v>0</v>
      </c>
      <c r="O1469" s="40">
        <f t="shared" si="252"/>
        <v>-3742.3999999999751</v>
      </c>
      <c r="P1469" s="39">
        <f t="shared" si="250"/>
        <v>0</v>
      </c>
      <c r="Q1469" s="39">
        <f t="shared" si="251"/>
        <v>0</v>
      </c>
      <c r="R1469" s="39">
        <f>IF((O1469 - MAX($O$15:O1469)) &lt; 0, O1469 - MAX($O$15:O1469), 0)</f>
        <v>-5307.1499999999687</v>
      </c>
    </row>
    <row r="1470" spans="1:18" x14ac:dyDescent="0.25">
      <c r="A1470" s="2">
        <v>1456</v>
      </c>
      <c r="B1470" t="s">
        <v>1456</v>
      </c>
      <c r="C1470" s="8">
        <v>235.09</v>
      </c>
      <c r="D1470" s="8">
        <v>139.11000000000001</v>
      </c>
      <c r="E1470" s="17">
        <f t="shared" si="242"/>
        <v>0.52470343247845153</v>
      </c>
      <c r="F1470" s="2">
        <f>+IF(A1470&gt;$C$3,AVERAGE(INDEX($E$15:$E$2531,A1470-$C$3):E1469),"")</f>
        <v>0.52244616143865796</v>
      </c>
      <c r="G1470" s="2">
        <f>+IF(A1470&gt;$C$3,STDEVA(INDEX($E$15:$E$2531,A1470-$C$3):E1469),"")</f>
        <v>3.4733477222948007E-3</v>
      </c>
      <c r="H1470">
        <f t="shared" si="243"/>
        <v>0.64988340364097197</v>
      </c>
      <c r="I1470" s="2" t="str">
        <f t="shared" si="244"/>
        <v/>
      </c>
      <c r="J1470" t="str">
        <f t="shared" si="245"/>
        <v/>
      </c>
      <c r="K1470" t="str">
        <f t="shared" si="246"/>
        <v/>
      </c>
      <c r="L1470" s="37" t="str">
        <f t="shared" si="247"/>
        <v/>
      </c>
      <c r="M1470" t="str">
        <f t="shared" si="248"/>
        <v/>
      </c>
      <c r="N1470" s="39">
        <f t="shared" si="249"/>
        <v>0</v>
      </c>
      <c r="O1470" s="40">
        <f t="shared" si="252"/>
        <v>-3742.3999999999751</v>
      </c>
      <c r="P1470" s="39">
        <f t="shared" si="250"/>
        <v>0</v>
      </c>
      <c r="Q1470" s="39">
        <f t="shared" si="251"/>
        <v>0</v>
      </c>
      <c r="R1470" s="39">
        <f>IF((O1470 - MAX($O$15:O1470)) &lt; 0, O1470 - MAX($O$15:O1470), 0)</f>
        <v>-5307.1499999999687</v>
      </c>
    </row>
    <row r="1471" spans="1:18" x14ac:dyDescent="0.25">
      <c r="A1471" s="2">
        <v>1457</v>
      </c>
      <c r="B1471" t="s">
        <v>1457</v>
      </c>
      <c r="C1471" s="8">
        <v>236.49</v>
      </c>
      <c r="D1471" s="8">
        <v>140.19999999999999</v>
      </c>
      <c r="E1471" s="17">
        <f t="shared" si="242"/>
        <v>0.52283594913943698</v>
      </c>
      <c r="F1471" s="2">
        <f>+IF(A1471&gt;$C$3,AVERAGE(INDEX($E$15:$E$2531,A1471-$C$3):E1470),"")</f>
        <v>0.52275336977997311</v>
      </c>
      <c r="G1471" s="2">
        <f>+IF(A1471&gt;$C$3,STDEVA(INDEX($E$15:$E$2531,A1471-$C$3):E1470),"")</f>
        <v>3.5443859342759424E-3</v>
      </c>
      <c r="H1471">
        <f t="shared" si="243"/>
        <v>2.329863649025686E-2</v>
      </c>
      <c r="I1471" s="2" t="str">
        <f t="shared" si="244"/>
        <v/>
      </c>
      <c r="J1471" t="str">
        <f t="shared" si="245"/>
        <v/>
      </c>
      <c r="K1471" t="str">
        <f t="shared" si="246"/>
        <v/>
      </c>
      <c r="L1471" s="37" t="str">
        <f t="shared" si="247"/>
        <v/>
      </c>
      <c r="M1471" t="str">
        <f t="shared" si="248"/>
        <v/>
      </c>
      <c r="N1471" s="39">
        <f t="shared" si="249"/>
        <v>0</v>
      </c>
      <c r="O1471" s="40">
        <f t="shared" si="252"/>
        <v>-3742.3999999999751</v>
      </c>
      <c r="P1471" s="39">
        <f t="shared" si="250"/>
        <v>0</v>
      </c>
      <c r="Q1471" s="39">
        <f t="shared" si="251"/>
        <v>0</v>
      </c>
      <c r="R1471" s="39">
        <f>IF((O1471 - MAX($O$15:O1471)) &lt; 0, O1471 - MAX($O$15:O1471), 0)</f>
        <v>-5307.1499999999687</v>
      </c>
    </row>
    <row r="1472" spans="1:18" x14ac:dyDescent="0.25">
      <c r="A1472" s="2">
        <v>1458</v>
      </c>
      <c r="B1472" t="s">
        <v>1458</v>
      </c>
      <c r="C1472" s="8">
        <v>236.28</v>
      </c>
      <c r="D1472" s="8">
        <v>139.58000000000001</v>
      </c>
      <c r="E1472" s="17">
        <f t="shared" si="242"/>
        <v>0.52637962885002887</v>
      </c>
      <c r="F1472" s="2">
        <f>+IF(A1472&gt;$C$3,AVERAGE(INDEX($E$15:$E$2531,A1472-$C$3):E1471),"")</f>
        <v>0.52235636605650559</v>
      </c>
      <c r="G1472" s="2">
        <f>+IF(A1472&gt;$C$3,STDEVA(INDEX($E$15:$E$2531,A1472-$C$3):E1471),"")</f>
        <v>3.2734954462147396E-3</v>
      </c>
      <c r="H1472">
        <f t="shared" si="243"/>
        <v>1.2290418177228619</v>
      </c>
      <c r="I1472" s="2" t="str">
        <f t="shared" si="244"/>
        <v/>
      </c>
      <c r="J1472" t="str">
        <f t="shared" si="245"/>
        <v/>
      </c>
      <c r="K1472" t="str">
        <f t="shared" si="246"/>
        <v/>
      </c>
      <c r="L1472" s="37" t="str">
        <f t="shared" si="247"/>
        <v/>
      </c>
      <c r="M1472" t="str">
        <f t="shared" si="248"/>
        <v/>
      </c>
      <c r="N1472" s="39">
        <f t="shared" si="249"/>
        <v>0</v>
      </c>
      <c r="O1472" s="40">
        <f t="shared" si="252"/>
        <v>-3742.3999999999751</v>
      </c>
      <c r="P1472" s="39">
        <f t="shared" si="250"/>
        <v>0</v>
      </c>
      <c r="Q1472" s="39">
        <f t="shared" si="251"/>
        <v>0</v>
      </c>
      <c r="R1472" s="39">
        <f>IF((O1472 - MAX($O$15:O1472)) &lt; 0, O1472 - MAX($O$15:O1472), 0)</f>
        <v>-5307.1499999999687</v>
      </c>
    </row>
    <row r="1473" spans="1:18" x14ac:dyDescent="0.25">
      <c r="A1473" s="2">
        <v>1459</v>
      </c>
      <c r="B1473" t="s">
        <v>1459</v>
      </c>
      <c r="C1473" s="8">
        <v>236.44</v>
      </c>
      <c r="D1473" s="8">
        <v>138.75</v>
      </c>
      <c r="E1473" s="17">
        <f t="shared" si="242"/>
        <v>0.53302072332962491</v>
      </c>
      <c r="F1473" s="2">
        <f>+IF(A1473&gt;$C$3,AVERAGE(INDEX($E$15:$E$2531,A1473-$C$3):E1472),"")</f>
        <v>0.52201024579038569</v>
      </c>
      <c r="G1473" s="2">
        <f>+IF(A1473&gt;$C$3,STDEVA(INDEX($E$15:$E$2531,A1473-$C$3):E1472),"")</f>
        <v>2.4969646027140405E-3</v>
      </c>
      <c r="H1473">
        <f t="shared" si="243"/>
        <v>4.4095449039491967</v>
      </c>
      <c r="I1473" s="2" t="str">
        <f t="shared" si="244"/>
        <v>Sell</v>
      </c>
      <c r="J1473">
        <f t="shared" si="245"/>
        <v>138.75</v>
      </c>
      <c r="K1473">
        <f t="shared" si="246"/>
        <v>236.44</v>
      </c>
      <c r="L1473" s="37" t="str">
        <f t="shared" si="247"/>
        <v/>
      </c>
      <c r="M1473" t="str">
        <f t="shared" si="248"/>
        <v>Short</v>
      </c>
      <c r="N1473" s="39">
        <f t="shared" si="249"/>
        <v>0</v>
      </c>
      <c r="O1473" s="40">
        <f t="shared" si="252"/>
        <v>-3742.3999999999751</v>
      </c>
      <c r="P1473" s="39">
        <f t="shared" si="250"/>
        <v>3.75</v>
      </c>
      <c r="Q1473" s="39">
        <f t="shared" si="251"/>
        <v>4689.875</v>
      </c>
      <c r="R1473" s="39">
        <f>IF((O1473 - MAX($O$15:O1473)) &lt; 0, O1473 - MAX($O$15:O1473), 0)</f>
        <v>-5307.1499999999687</v>
      </c>
    </row>
    <row r="1474" spans="1:18" x14ac:dyDescent="0.25">
      <c r="A1474" s="2">
        <v>1460</v>
      </c>
      <c r="B1474" t="s">
        <v>1460</v>
      </c>
      <c r="C1474" s="8">
        <v>236.74</v>
      </c>
      <c r="D1474" s="8">
        <v>138.65</v>
      </c>
      <c r="E1474" s="17">
        <f t="shared" si="242"/>
        <v>0.53500972046396056</v>
      </c>
      <c r="F1474" s="2">
        <f>+IF(A1474&gt;$C$3,AVERAGE(INDEX($E$15:$E$2531,A1474-$C$3):E1473),"")</f>
        <v>0.52329767332250454</v>
      </c>
      <c r="G1474" s="2">
        <f>+IF(A1474&gt;$C$3,STDEVA(INDEX($E$15:$E$2531,A1474-$C$3):E1473),"")</f>
        <v>4.413896293819353E-3</v>
      </c>
      <c r="H1474">
        <f t="shared" si="243"/>
        <v>2.6534486453286288</v>
      </c>
      <c r="I1474" s="2" t="str">
        <f t="shared" si="244"/>
        <v>Sell</v>
      </c>
      <c r="J1474">
        <f t="shared" si="245"/>
        <v>138.75</v>
      </c>
      <c r="K1474">
        <f t="shared" si="246"/>
        <v>236.44</v>
      </c>
      <c r="L1474" s="37">
        <f t="shared" si="247"/>
        <v>-100.00000000000142</v>
      </c>
      <c r="M1474" t="str">
        <f t="shared" si="248"/>
        <v>Short</v>
      </c>
      <c r="N1474" s="39">
        <f t="shared" si="249"/>
        <v>0</v>
      </c>
      <c r="O1474" s="40">
        <f t="shared" si="252"/>
        <v>-3742.3999999999751</v>
      </c>
      <c r="P1474" s="39">
        <f t="shared" si="250"/>
        <v>0</v>
      </c>
      <c r="Q1474" s="39">
        <f t="shared" si="251"/>
        <v>0</v>
      </c>
      <c r="R1474" s="39">
        <f>IF((O1474 - MAX($O$15:O1474)) &lt; 0, O1474 - MAX($O$15:O1474), 0)</f>
        <v>-5307.1499999999687</v>
      </c>
    </row>
    <row r="1475" spans="1:18" x14ac:dyDescent="0.25">
      <c r="A1475" s="2">
        <v>1461</v>
      </c>
      <c r="B1475" t="s">
        <v>1461</v>
      </c>
      <c r="C1475" s="8">
        <v>237.11</v>
      </c>
      <c r="D1475" s="8">
        <v>140</v>
      </c>
      <c r="E1475" s="17">
        <f t="shared" si="242"/>
        <v>0.5268817458695817</v>
      </c>
      <c r="F1475" s="2">
        <f>+IF(A1475&gt;$C$3,AVERAGE(INDEX($E$15:$E$2531,A1475-$C$3):E1474),"")</f>
        <v>0.52520939102578046</v>
      </c>
      <c r="G1475" s="2">
        <f>+IF(A1475&gt;$C$3,STDEVA(INDEX($E$15:$E$2531,A1475-$C$3):E1474),"")</f>
        <v>5.3614635772762115E-3</v>
      </c>
      <c r="H1475">
        <f t="shared" si="243"/>
        <v>0.31192132888662571</v>
      </c>
      <c r="I1475" s="2" t="str">
        <f t="shared" si="244"/>
        <v/>
      </c>
      <c r="J1475">
        <f t="shared" si="245"/>
        <v>138.75</v>
      </c>
      <c r="K1475">
        <f t="shared" si="246"/>
        <v>236.44</v>
      </c>
      <c r="L1475" s="37">
        <f t="shared" si="247"/>
        <v>144.99999999999602</v>
      </c>
      <c r="M1475" t="str">
        <f t="shared" si="248"/>
        <v>Short</v>
      </c>
      <c r="N1475" s="39">
        <f t="shared" si="249"/>
        <v>0</v>
      </c>
      <c r="O1475" s="40">
        <f t="shared" si="252"/>
        <v>-3742.3999999999751</v>
      </c>
      <c r="P1475" s="39">
        <f t="shared" si="250"/>
        <v>0</v>
      </c>
      <c r="Q1475" s="39">
        <f t="shared" si="251"/>
        <v>0</v>
      </c>
      <c r="R1475" s="39">
        <f>IF((O1475 - MAX($O$15:O1475)) &lt; 0, O1475 - MAX($O$15:O1475), 0)</f>
        <v>-5307.1499999999687</v>
      </c>
    </row>
    <row r="1476" spans="1:18" x14ac:dyDescent="0.25">
      <c r="A1476" s="2">
        <v>1462</v>
      </c>
      <c r="B1476" t="s">
        <v>1462</v>
      </c>
      <c r="C1476" s="8">
        <v>236.47</v>
      </c>
      <c r="D1476" s="8">
        <v>137.84</v>
      </c>
      <c r="E1476" s="17">
        <f t="shared" si="242"/>
        <v>0.53972775777189341</v>
      </c>
      <c r="F1476" s="2">
        <f>+IF(A1476&gt;$C$3,AVERAGE(INDEX($E$15:$E$2531,A1476-$C$3):E1475),"")</f>
        <v>0.52590451802203897</v>
      </c>
      <c r="G1476" s="2">
        <f>+IF(A1476&gt;$C$3,STDEVA(INDEX($E$15:$E$2531,A1476-$C$3):E1475),"")</f>
        <v>5.0916497427983508E-3</v>
      </c>
      <c r="H1476">
        <f t="shared" si="243"/>
        <v>2.7148842611191171</v>
      </c>
      <c r="I1476" s="2" t="str">
        <f t="shared" si="244"/>
        <v>Sell</v>
      </c>
      <c r="J1476" t="str">
        <f t="shared" si="245"/>
        <v/>
      </c>
      <c r="K1476" t="str">
        <f t="shared" si="246"/>
        <v/>
      </c>
      <c r="L1476" s="37">
        <f t="shared" si="247"/>
        <v>-234.99999999999943</v>
      </c>
      <c r="M1476" t="str">
        <f t="shared" si="248"/>
        <v>SL</v>
      </c>
      <c r="N1476" s="39">
        <f t="shared" si="249"/>
        <v>-234.99999999999943</v>
      </c>
      <c r="O1476" s="40">
        <f t="shared" si="252"/>
        <v>-3977.3999999999746</v>
      </c>
      <c r="P1476" s="39">
        <f t="shared" si="250"/>
        <v>3.75</v>
      </c>
      <c r="Q1476" s="39">
        <f t="shared" si="251"/>
        <v>0</v>
      </c>
      <c r="R1476" s="39">
        <f>IF((O1476 - MAX($O$15:O1476)) &lt; 0, O1476 - MAX($O$15:O1476), 0)</f>
        <v>-5542.1499999999678</v>
      </c>
    </row>
    <row r="1477" spans="1:18" x14ac:dyDescent="0.25">
      <c r="A1477" s="2">
        <v>1463</v>
      </c>
      <c r="B1477" t="s">
        <v>1463</v>
      </c>
      <c r="C1477" s="8">
        <v>239.78</v>
      </c>
      <c r="D1477" s="8">
        <v>140.36000000000001</v>
      </c>
      <c r="E1477" s="17">
        <f t="shared" si="242"/>
        <v>0.53551128556449312</v>
      </c>
      <c r="F1477" s="2">
        <f>+IF(A1477&gt;$C$3,AVERAGE(INDEX($E$15:$E$2531,A1477-$C$3):E1476),"")</f>
        <v>0.52795288894744241</v>
      </c>
      <c r="G1477" s="2">
        <f>+IF(A1477&gt;$C$3,STDEVA(INDEX($E$15:$E$2531,A1477-$C$3):E1476),"")</f>
        <v>6.5139011897246959E-3</v>
      </c>
      <c r="H1477">
        <f t="shared" si="243"/>
        <v>1.1603486753796091</v>
      </c>
      <c r="I1477" s="2" t="str">
        <f t="shared" si="244"/>
        <v/>
      </c>
      <c r="J1477" t="str">
        <f t="shared" si="245"/>
        <v/>
      </c>
      <c r="K1477" t="str">
        <f t="shared" si="246"/>
        <v/>
      </c>
      <c r="L1477" s="37" t="str">
        <f t="shared" si="247"/>
        <v/>
      </c>
      <c r="M1477" t="str">
        <f t="shared" si="248"/>
        <v/>
      </c>
      <c r="N1477" s="39">
        <f t="shared" si="249"/>
        <v>0</v>
      </c>
      <c r="O1477" s="40">
        <f t="shared" si="252"/>
        <v>-3977.3999999999746</v>
      </c>
      <c r="P1477" s="39">
        <f t="shared" si="250"/>
        <v>0</v>
      </c>
      <c r="Q1477" s="39">
        <f t="shared" si="251"/>
        <v>0</v>
      </c>
      <c r="R1477" s="39">
        <f>IF((O1477 - MAX($O$15:O1477)) &lt; 0, O1477 - MAX($O$15:O1477), 0)</f>
        <v>-5542.1499999999678</v>
      </c>
    </row>
    <row r="1478" spans="1:18" x14ac:dyDescent="0.25">
      <c r="A1478" s="2">
        <v>1464</v>
      </c>
      <c r="B1478" t="s">
        <v>1464</v>
      </c>
      <c r="C1478" s="8">
        <v>238.27</v>
      </c>
      <c r="D1478" s="8">
        <v>138.75</v>
      </c>
      <c r="E1478" s="17">
        <f t="shared" si="242"/>
        <v>0.54073073182001374</v>
      </c>
      <c r="F1478" s="2">
        <f>+IF(A1478&gt;$C$3,AVERAGE(INDEX($E$15:$E$2531,A1478-$C$3):E1477),"")</f>
        <v>0.529616867773536</v>
      </c>
      <c r="G1478" s="2">
        <f>+IF(A1478&gt;$C$3,STDEVA(INDEX($E$15:$E$2531,A1478-$C$3):E1477),"")</f>
        <v>6.291255701208474E-3</v>
      </c>
      <c r="H1478">
        <f t="shared" si="243"/>
        <v>1.76655735743548</v>
      </c>
      <c r="I1478" s="2" t="str">
        <f t="shared" si="244"/>
        <v>Sell</v>
      </c>
      <c r="J1478">
        <f t="shared" si="245"/>
        <v>138.75</v>
      </c>
      <c r="K1478">
        <f t="shared" si="246"/>
        <v>238.27</v>
      </c>
      <c r="L1478" s="37" t="str">
        <f t="shared" si="247"/>
        <v/>
      </c>
      <c r="M1478" t="str">
        <f t="shared" si="248"/>
        <v>Short</v>
      </c>
      <c r="N1478" s="39">
        <f t="shared" si="249"/>
        <v>0</v>
      </c>
      <c r="O1478" s="40">
        <f t="shared" si="252"/>
        <v>-3977.3999999999746</v>
      </c>
      <c r="P1478" s="39">
        <f t="shared" si="250"/>
        <v>3.75</v>
      </c>
      <c r="Q1478" s="39">
        <f t="shared" si="251"/>
        <v>4712.75</v>
      </c>
      <c r="R1478" s="39">
        <f>IF((O1478 - MAX($O$15:O1478)) &lt; 0, O1478 - MAX($O$15:O1478), 0)</f>
        <v>-5542.1499999999678</v>
      </c>
    </row>
    <row r="1479" spans="1:18" x14ac:dyDescent="0.25">
      <c r="A1479" s="2">
        <v>1465</v>
      </c>
      <c r="B1479" t="s">
        <v>1465</v>
      </c>
      <c r="C1479" s="8">
        <v>238.42</v>
      </c>
      <c r="D1479" s="8">
        <v>138.65</v>
      </c>
      <c r="E1479" s="17">
        <f t="shared" si="242"/>
        <v>0.54208105222806835</v>
      </c>
      <c r="F1479" s="2">
        <f>+IF(A1479&gt;$C$3,AVERAGE(INDEX($E$15:$E$2531,A1479-$C$3):E1478),"")</f>
        <v>0.53164455280972045</v>
      </c>
      <c r="G1479" s="2">
        <f>+IF(A1479&gt;$C$3,STDEVA(INDEX($E$15:$E$2531,A1479-$C$3):E1478),"")</f>
        <v>6.6355206712536549E-3</v>
      </c>
      <c r="H1479">
        <f t="shared" si="243"/>
        <v>1.5728229833659946</v>
      </c>
      <c r="I1479" s="2" t="str">
        <f t="shared" si="244"/>
        <v/>
      </c>
      <c r="J1479">
        <f t="shared" si="245"/>
        <v>138.75</v>
      </c>
      <c r="K1479">
        <f t="shared" si="246"/>
        <v>238.27</v>
      </c>
      <c r="L1479" s="37">
        <f t="shared" si="247"/>
        <v>-62.499999999992895</v>
      </c>
      <c r="M1479" t="str">
        <f t="shared" si="248"/>
        <v>Short</v>
      </c>
      <c r="N1479" s="39">
        <f t="shared" si="249"/>
        <v>0</v>
      </c>
      <c r="O1479" s="40">
        <f t="shared" si="252"/>
        <v>-3977.3999999999746</v>
      </c>
      <c r="P1479" s="39">
        <f t="shared" si="250"/>
        <v>0</v>
      </c>
      <c r="Q1479" s="39">
        <f t="shared" si="251"/>
        <v>0</v>
      </c>
      <c r="R1479" s="39">
        <f>IF((O1479 - MAX($O$15:O1479)) &lt; 0, O1479 - MAX($O$15:O1479), 0)</f>
        <v>-5542.1499999999678</v>
      </c>
    </row>
    <row r="1480" spans="1:18" x14ac:dyDescent="0.25">
      <c r="A1480" s="2">
        <v>1466</v>
      </c>
      <c r="B1480" t="s">
        <v>1466</v>
      </c>
      <c r="C1480" s="8">
        <v>237.71</v>
      </c>
      <c r="D1480" s="8">
        <v>137.69999999999999</v>
      </c>
      <c r="E1480" s="17">
        <f t="shared" si="242"/>
        <v>0.54597403758255603</v>
      </c>
      <c r="F1480" s="2">
        <f>+IF(A1480&gt;$C$3,AVERAGE(INDEX($E$15:$E$2531,A1480-$C$3):E1479),"")</f>
        <v>0.53357539944856691</v>
      </c>
      <c r="G1480" s="2">
        <f>+IF(A1480&gt;$C$3,STDEVA(INDEX($E$15:$E$2531,A1480-$C$3):E1479),"")</f>
        <v>6.8868436765364225E-3</v>
      </c>
      <c r="H1480">
        <f t="shared" si="243"/>
        <v>1.8003368039602028</v>
      </c>
      <c r="I1480" s="2" t="str">
        <f t="shared" si="244"/>
        <v>Sell</v>
      </c>
      <c r="J1480">
        <f t="shared" si="245"/>
        <v>138.75</v>
      </c>
      <c r="K1480">
        <f t="shared" si="246"/>
        <v>238.27</v>
      </c>
      <c r="L1480" s="37">
        <f t="shared" si="247"/>
        <v>-122.50000000000227</v>
      </c>
      <c r="M1480" t="str">
        <f t="shared" si="248"/>
        <v>Short</v>
      </c>
      <c r="N1480" s="39">
        <f t="shared" si="249"/>
        <v>0</v>
      </c>
      <c r="O1480" s="40">
        <f t="shared" si="252"/>
        <v>-3977.3999999999746</v>
      </c>
      <c r="P1480" s="39">
        <f t="shared" si="250"/>
        <v>0</v>
      </c>
      <c r="Q1480" s="39">
        <f t="shared" si="251"/>
        <v>0</v>
      </c>
      <c r="R1480" s="39">
        <f>IF((O1480 - MAX($O$15:O1480)) &lt; 0, O1480 - MAX($O$15:O1480), 0)</f>
        <v>-5542.1499999999678</v>
      </c>
    </row>
    <row r="1481" spans="1:18" x14ac:dyDescent="0.25">
      <c r="A1481" s="2">
        <v>1467</v>
      </c>
      <c r="B1481" t="s">
        <v>1467</v>
      </c>
      <c r="C1481" s="8">
        <v>237</v>
      </c>
      <c r="D1481" s="8">
        <v>136.80000000000001</v>
      </c>
      <c r="E1481" s="17">
        <f t="shared" si="242"/>
        <v>0.54954013594668105</v>
      </c>
      <c r="F1481" s="2">
        <f>+IF(A1481&gt;$C$3,AVERAGE(INDEX($E$15:$E$2531,A1481-$C$3):E1480),"")</f>
        <v>0.53614629816446902</v>
      </c>
      <c r="G1481" s="2">
        <f>+IF(A1481&gt;$C$3,STDEVA(INDEX($E$15:$E$2531,A1481-$C$3):E1480),"")</f>
        <v>6.6926608999045957E-3</v>
      </c>
      <c r="H1481">
        <f t="shared" si="243"/>
        <v>2.0012724359608547</v>
      </c>
      <c r="I1481" s="2" t="str">
        <f t="shared" si="244"/>
        <v>Sell</v>
      </c>
      <c r="J1481">
        <f t="shared" si="245"/>
        <v>138.75</v>
      </c>
      <c r="K1481">
        <f t="shared" si="246"/>
        <v>238.27</v>
      </c>
      <c r="L1481" s="37">
        <f t="shared" si="247"/>
        <v>-169.9999999999946</v>
      </c>
      <c r="M1481" t="str">
        <f t="shared" si="248"/>
        <v>Short</v>
      </c>
      <c r="N1481" s="39">
        <f t="shared" si="249"/>
        <v>0</v>
      </c>
      <c r="O1481" s="40">
        <f t="shared" si="252"/>
        <v>-3977.3999999999746</v>
      </c>
      <c r="P1481" s="39">
        <f t="shared" si="250"/>
        <v>0</v>
      </c>
      <c r="Q1481" s="39">
        <f t="shared" si="251"/>
        <v>0</v>
      </c>
      <c r="R1481" s="39">
        <f>IF((O1481 - MAX($O$15:O1481)) &lt; 0, O1481 - MAX($O$15:O1481), 0)</f>
        <v>-5542.1499999999678</v>
      </c>
    </row>
    <row r="1482" spans="1:18" x14ac:dyDescent="0.25">
      <c r="A1482" s="2">
        <v>1468</v>
      </c>
      <c r="B1482" t="s">
        <v>1468</v>
      </c>
      <c r="C1482" s="8">
        <v>236.56</v>
      </c>
      <c r="D1482" s="8">
        <v>135.9</v>
      </c>
      <c r="E1482" s="17">
        <f t="shared" si="242"/>
        <v>0.55428255438712382</v>
      </c>
      <c r="F1482" s="2">
        <f>+IF(A1482&gt;$C$3,AVERAGE(INDEX($E$15:$E$2531,A1482-$C$3):E1481),"")</f>
        <v>0.53871968784187474</v>
      </c>
      <c r="G1482" s="2">
        <f>+IF(A1482&gt;$C$3,STDEVA(INDEX($E$15:$E$2531,A1482-$C$3):E1481),"")</f>
        <v>6.9168248723806801E-3</v>
      </c>
      <c r="H1482">
        <f t="shared" si="243"/>
        <v>2.2500015299494698</v>
      </c>
      <c r="I1482" s="2" t="str">
        <f t="shared" si="244"/>
        <v>Sell</v>
      </c>
      <c r="J1482" t="str">
        <f t="shared" si="245"/>
        <v/>
      </c>
      <c r="K1482" t="str">
        <f t="shared" si="246"/>
        <v/>
      </c>
      <c r="L1482" s="37">
        <f t="shared" si="247"/>
        <v>-284.99999999999665</v>
      </c>
      <c r="M1482" t="str">
        <f t="shared" si="248"/>
        <v>SL</v>
      </c>
      <c r="N1482" s="39">
        <f t="shared" si="249"/>
        <v>-284.99999999999665</v>
      </c>
      <c r="O1482" s="40">
        <f t="shared" si="252"/>
        <v>-4262.3999999999714</v>
      </c>
      <c r="P1482" s="39">
        <f t="shared" si="250"/>
        <v>3.75</v>
      </c>
      <c r="Q1482" s="39">
        <f t="shared" si="251"/>
        <v>0</v>
      </c>
      <c r="R1482" s="39">
        <f>IF((O1482 - MAX($O$15:O1482)) &lt; 0, O1482 - MAX($O$15:O1482), 0)</f>
        <v>-5827.1499999999651</v>
      </c>
    </row>
    <row r="1483" spans="1:18" x14ac:dyDescent="0.25">
      <c r="A1483" s="2">
        <v>1469</v>
      </c>
      <c r="B1483" t="s">
        <v>1469</v>
      </c>
      <c r="C1483" s="8">
        <v>236.86</v>
      </c>
      <c r="D1483" s="8">
        <v>135.36000000000001</v>
      </c>
      <c r="E1483" s="17">
        <f t="shared" si="242"/>
        <v>0.55953135343543581</v>
      </c>
      <c r="F1483" s="2">
        <f>+IF(A1483&gt;$C$3,AVERAGE(INDEX($E$15:$E$2531,A1483-$C$3):E1482),"")</f>
        <v>0.54108211351493007</v>
      </c>
      <c r="G1483" s="2">
        <f>+IF(A1483&gt;$C$3,STDEVA(INDEX($E$15:$E$2531,A1483-$C$3):E1482),"")</f>
        <v>8.2328219157256338E-3</v>
      </c>
      <c r="H1483">
        <f t="shared" si="243"/>
        <v>2.2409375678666836</v>
      </c>
      <c r="I1483" s="2" t="str">
        <f t="shared" si="244"/>
        <v>Sell</v>
      </c>
      <c r="J1483">
        <f t="shared" si="245"/>
        <v>135.36000000000001</v>
      </c>
      <c r="K1483">
        <f t="shared" si="246"/>
        <v>236.86</v>
      </c>
      <c r="L1483" s="37" t="str">
        <f t="shared" si="247"/>
        <v/>
      </c>
      <c r="M1483" t="str">
        <f t="shared" si="248"/>
        <v>Short</v>
      </c>
      <c r="N1483" s="39">
        <f t="shared" si="249"/>
        <v>0</v>
      </c>
      <c r="O1483" s="40">
        <f t="shared" si="252"/>
        <v>-4262.3999999999714</v>
      </c>
      <c r="P1483" s="39">
        <f t="shared" si="250"/>
        <v>3.75</v>
      </c>
      <c r="Q1483" s="39">
        <f t="shared" si="251"/>
        <v>4652.75</v>
      </c>
      <c r="R1483" s="39">
        <f>IF((O1483 - MAX($O$15:O1483)) &lt; 0, O1483 - MAX($O$15:O1483), 0)</f>
        <v>-5827.1499999999651</v>
      </c>
    </row>
    <row r="1484" spans="1:18" x14ac:dyDescent="0.25">
      <c r="A1484" s="2">
        <v>1470</v>
      </c>
      <c r="B1484" t="s">
        <v>1470</v>
      </c>
      <c r="C1484" s="8">
        <v>237.69</v>
      </c>
      <c r="D1484" s="8">
        <v>135.96</v>
      </c>
      <c r="E1484" s="17">
        <f t="shared" si="242"/>
        <v>0.55860657881734488</v>
      </c>
      <c r="F1484" s="2">
        <f>+IF(A1484&gt;$C$3,AVERAGE(INDEX($E$15:$E$2531,A1484-$C$3):E1483),"")</f>
        <v>0.54380673940064961</v>
      </c>
      <c r="G1484" s="2">
        <f>+IF(A1484&gt;$C$3,STDEVA(INDEX($E$15:$E$2531,A1484-$C$3):E1483),"")</f>
        <v>9.8673899404372514E-3</v>
      </c>
      <c r="H1484">
        <f t="shared" si="243"/>
        <v>1.4998737767567589</v>
      </c>
      <c r="I1484" s="2" t="str">
        <f t="shared" si="244"/>
        <v/>
      </c>
      <c r="J1484">
        <f t="shared" si="245"/>
        <v>135.36000000000001</v>
      </c>
      <c r="K1484">
        <f t="shared" si="246"/>
        <v>236.86</v>
      </c>
      <c r="L1484" s="37">
        <f t="shared" si="247"/>
        <v>-57.499999999997442</v>
      </c>
      <c r="M1484" t="str">
        <f t="shared" si="248"/>
        <v>Short</v>
      </c>
      <c r="N1484" s="39">
        <f t="shared" si="249"/>
        <v>0</v>
      </c>
      <c r="O1484" s="40">
        <f t="shared" si="252"/>
        <v>-4262.3999999999714</v>
      </c>
      <c r="P1484" s="39">
        <f t="shared" si="250"/>
        <v>0</v>
      </c>
      <c r="Q1484" s="39">
        <f t="shared" si="251"/>
        <v>0</v>
      </c>
      <c r="R1484" s="39">
        <f>IF((O1484 - MAX($O$15:O1484)) &lt; 0, O1484 - MAX($O$15:O1484), 0)</f>
        <v>-5827.1499999999651</v>
      </c>
    </row>
    <row r="1485" spans="1:18" x14ac:dyDescent="0.25">
      <c r="A1485" s="2">
        <v>1471</v>
      </c>
      <c r="B1485" t="s">
        <v>1471</v>
      </c>
      <c r="C1485" s="8">
        <v>237.81</v>
      </c>
      <c r="D1485" s="8">
        <v>136.28</v>
      </c>
      <c r="E1485" s="17">
        <f t="shared" si="242"/>
        <v>0.55676044272440828</v>
      </c>
      <c r="F1485" s="2">
        <f>+IF(A1485&gt;$C$3,AVERAGE(INDEX($E$15:$E$2531,A1485-$C$3):E1484),"")</f>
        <v>0.54733172083929005</v>
      </c>
      <c r="G1485" s="2">
        <f>+IF(A1485&gt;$C$3,STDEVA(INDEX($E$15:$E$2531,A1485-$C$3):E1484),"")</f>
        <v>8.6578971706585562E-3</v>
      </c>
      <c r="H1485">
        <f t="shared" si="243"/>
        <v>1.0890314009586513</v>
      </c>
      <c r="I1485" s="2" t="str">
        <f t="shared" si="244"/>
        <v/>
      </c>
      <c r="J1485">
        <f t="shared" si="245"/>
        <v>135.36000000000001</v>
      </c>
      <c r="K1485">
        <f t="shared" si="246"/>
        <v>236.86</v>
      </c>
      <c r="L1485" s="37">
        <f t="shared" si="247"/>
        <v>-7.5000000000002842</v>
      </c>
      <c r="M1485" t="str">
        <f t="shared" si="248"/>
        <v>Short</v>
      </c>
      <c r="N1485" s="39">
        <f t="shared" si="249"/>
        <v>0</v>
      </c>
      <c r="O1485" s="40">
        <f t="shared" si="252"/>
        <v>-4262.3999999999714</v>
      </c>
      <c r="P1485" s="39">
        <f t="shared" si="250"/>
        <v>0</v>
      </c>
      <c r="Q1485" s="39">
        <f t="shared" si="251"/>
        <v>0</v>
      </c>
      <c r="R1485" s="39">
        <f>IF((O1485 - MAX($O$15:O1485)) &lt; 0, O1485 - MAX($O$15:O1485), 0)</f>
        <v>-5827.1499999999651</v>
      </c>
    </row>
    <row r="1486" spans="1:18" x14ac:dyDescent="0.25">
      <c r="A1486" s="2">
        <v>1472</v>
      </c>
      <c r="B1486" t="s">
        <v>1472</v>
      </c>
      <c r="C1486" s="8">
        <v>236.9</v>
      </c>
      <c r="D1486" s="8">
        <v>135.63</v>
      </c>
      <c r="E1486" s="17">
        <f t="shared" si="242"/>
        <v>0.55770752119011635</v>
      </c>
      <c r="F1486" s="2">
        <f>+IF(A1486&gt;$C$3,AVERAGE(INDEX($E$15:$E$2531,A1486-$C$3):E1485),"")</f>
        <v>0.54922424138956938</v>
      </c>
      <c r="G1486" s="2">
        <f>+IF(A1486&gt;$C$3,STDEVA(INDEX($E$15:$E$2531,A1486-$C$3):E1485),"")</f>
        <v>8.6495614274589537E-3</v>
      </c>
      <c r="H1486">
        <f t="shared" si="243"/>
        <v>0.98077571582021461</v>
      </c>
      <c r="I1486" s="2" t="str">
        <f t="shared" si="244"/>
        <v/>
      </c>
      <c r="J1486">
        <f t="shared" si="245"/>
        <v>135.36000000000001</v>
      </c>
      <c r="K1486">
        <f t="shared" si="246"/>
        <v>236.86</v>
      </c>
      <c r="L1486" s="37">
        <f t="shared" si="247"/>
        <v>57.499999999997442</v>
      </c>
      <c r="M1486" t="str">
        <f t="shared" si="248"/>
        <v>Short</v>
      </c>
      <c r="N1486" s="39">
        <f t="shared" si="249"/>
        <v>0</v>
      </c>
      <c r="O1486" s="40">
        <f t="shared" si="252"/>
        <v>-4262.3999999999714</v>
      </c>
      <c r="P1486" s="39">
        <f t="shared" si="250"/>
        <v>0</v>
      </c>
      <c r="Q1486" s="39">
        <f t="shared" si="251"/>
        <v>0</v>
      </c>
      <c r="R1486" s="39">
        <f>IF((O1486 - MAX($O$15:O1486)) &lt; 0, O1486 - MAX($O$15:O1486), 0)</f>
        <v>-5827.1499999999651</v>
      </c>
    </row>
    <row r="1487" spans="1:18" x14ac:dyDescent="0.25">
      <c r="A1487" s="2">
        <v>1473</v>
      </c>
      <c r="B1487" t="s">
        <v>1473</v>
      </c>
      <c r="C1487" s="8">
        <v>238.95</v>
      </c>
      <c r="D1487" s="8">
        <v>137.72999999999999</v>
      </c>
      <c r="E1487" s="17">
        <f t="shared" si="242"/>
        <v>0.55095907809492684</v>
      </c>
      <c r="F1487" s="2">
        <f>+IF(A1487&gt;$C$3,AVERAGE(INDEX($E$15:$E$2531,A1487-$C$3):E1486),"")</f>
        <v>0.55169048979241653</v>
      </c>
      <c r="G1487" s="2">
        <f>+IF(A1487&gt;$C$3,STDEVA(INDEX($E$15:$E$2531,A1487-$C$3):E1486),"")</f>
        <v>7.3117948476421378E-3</v>
      </c>
      <c r="H1487">
        <f t="shared" si="243"/>
        <v>-0.10003175864891141</v>
      </c>
      <c r="I1487" s="2" t="str">
        <f t="shared" si="244"/>
        <v/>
      </c>
      <c r="J1487">
        <f t="shared" si="245"/>
        <v>135.36000000000001</v>
      </c>
      <c r="K1487">
        <f t="shared" si="246"/>
        <v>236.86</v>
      </c>
      <c r="L1487" s="37">
        <f t="shared" si="247"/>
        <v>70.000000000000341</v>
      </c>
      <c r="M1487" t="str">
        <f t="shared" si="248"/>
        <v>Short</v>
      </c>
      <c r="N1487" s="39">
        <f t="shared" si="249"/>
        <v>0</v>
      </c>
      <c r="O1487" s="40">
        <f t="shared" si="252"/>
        <v>-4262.3999999999714</v>
      </c>
      <c r="P1487" s="39">
        <f t="shared" si="250"/>
        <v>0</v>
      </c>
      <c r="Q1487" s="39">
        <f t="shared" si="251"/>
        <v>0</v>
      </c>
      <c r="R1487" s="39">
        <f>IF((O1487 - MAX($O$15:O1487)) &lt; 0, O1487 - MAX($O$15:O1487), 0)</f>
        <v>-5827.1499999999651</v>
      </c>
    </row>
    <row r="1488" spans="1:18" x14ac:dyDescent="0.25">
      <c r="A1488" s="2">
        <v>1474</v>
      </c>
      <c r="B1488" t="s">
        <v>1474</v>
      </c>
      <c r="C1488" s="8">
        <v>238.48</v>
      </c>
      <c r="D1488" s="8">
        <v>137.91</v>
      </c>
      <c r="E1488" s="17">
        <f t="shared" ref="E1488:E1551" si="253">+LN(C1488/D1488)</f>
        <v>0.5476841508835697</v>
      </c>
      <c r="F1488" s="2">
        <f>+IF(A1488&gt;$C$3,AVERAGE(INDEX($E$15:$E$2531,A1488-$C$3):E1487),"")</f>
        <v>0.55282697271185133</v>
      </c>
      <c r="G1488" s="2">
        <f>+IF(A1488&gt;$C$3,STDEVA(INDEX($E$15:$E$2531,A1488-$C$3):E1487),"")</f>
        <v>6.0878267733047095E-3</v>
      </c>
      <c r="H1488">
        <f t="shared" ref="H1488:H1551" si="254">+IF(F1488="","",(E1488-F1488)/G1488)</f>
        <v>-0.84477138062354973</v>
      </c>
      <c r="I1488" s="2" t="str">
        <f t="shared" ref="I1488:I1551" si="255">+IF(H1488="","",IF(H1488&lt;$C$4,"Buy",IF(H1488&gt;$C$5,"Sell","")))</f>
        <v/>
      </c>
      <c r="J1488">
        <f t="shared" ref="J1488:J1551" si="256">IF(M1488=M1487, J1487, IF(OR(M1488="TP", M1488="SL"), "", IF(I1488="Buy", C1488, IF(I1488="Sell", D1488, ""))))</f>
        <v>135.36000000000001</v>
      </c>
      <c r="K1488">
        <f t="shared" ref="K1488:K1551" si="257">IF(M1488=M1487, K1487, IF(OR(M1488="TP", M1488="SL"), "",IF(I1488="Buy", D1488, IF(I1488="Sell", C1488, ""))))</f>
        <v>236.86</v>
      </c>
      <c r="L1488" s="37">
        <f t="shared" ref="L1488:L1551" si="258">IF(M1487="Long", (C1488-J1487)*$C$8+(K1487-D1488)*$C$9, IF(M1487="Short", (K1487-C1488)*$C$8+(D1488-J1487)*$C$9, ""))</f>
        <v>232.50000000000165</v>
      </c>
      <c r="M1488" t="str">
        <f t="shared" ref="M1488:M1551" si="259">IF(OR(M1487="", M1487="SL", M1487="TP"), IF(I1488="Sell","Short",(IF(I1488="Buy","Long",I1488))), IF(L1488="", "", IF(L1488&lt;$C$6, "SL", IF(L1488&gt;$C$7, "TP", M1487))))</f>
        <v>Short</v>
      </c>
      <c r="N1488" s="39">
        <f t="shared" ref="N1488:N1551" si="260">IF(OR(M1488="TP", M1488="SL"), L1488, 0)</f>
        <v>0</v>
      </c>
      <c r="O1488" s="40">
        <f t="shared" si="252"/>
        <v>-4262.3999999999714</v>
      </c>
      <c r="P1488" s="39">
        <f t="shared" ref="P1488:P1551" si="261">IF(OR(AND(I1488&lt;&gt;"", J1487=""), OR(M1488="TP", M1488="SL",)), ($C$9+$C$8)*$C$11, 0)</f>
        <v>0</v>
      </c>
      <c r="Q1488" s="39">
        <f t="shared" ref="Q1488:Q1551" si="262">IF(AND(I1488&lt;&gt;"",J1487=""),(D1488*$C$9+C1488*$C$8)*$C$10,0)</f>
        <v>0</v>
      </c>
      <c r="R1488" s="39">
        <f>IF((O1488 - MAX($O$15:O1488)) &lt; 0, O1488 - MAX($O$15:O1488), 0)</f>
        <v>-5827.1499999999651</v>
      </c>
    </row>
    <row r="1489" spans="1:18" x14ac:dyDescent="0.25">
      <c r="A1489" s="2">
        <v>1475</v>
      </c>
      <c r="B1489" t="s">
        <v>1475</v>
      </c>
      <c r="C1489" s="8">
        <v>237.03</v>
      </c>
      <c r="D1489" s="8">
        <v>138.46</v>
      </c>
      <c r="E1489" s="17">
        <f t="shared" si="253"/>
        <v>0.53760524015287214</v>
      </c>
      <c r="F1489" s="2">
        <f>+IF(A1489&gt;$C$3,AVERAGE(INDEX($E$15:$E$2531,A1489-$C$3):E1488),"")</f>
        <v>0.55344953922912921</v>
      </c>
      <c r="G1489" s="2">
        <f>+IF(A1489&gt;$C$3,STDEVA(INDEX($E$15:$E$2531,A1489-$C$3):E1488),"")</f>
        <v>5.0494874278468735E-3</v>
      </c>
      <c r="H1489">
        <f t="shared" si="254"/>
        <v>-3.1378034508768251</v>
      </c>
      <c r="I1489" s="2" t="str">
        <f t="shared" si="255"/>
        <v>Buy</v>
      </c>
      <c r="J1489" t="str">
        <f t="shared" si="256"/>
        <v/>
      </c>
      <c r="K1489" t="str">
        <f t="shared" si="257"/>
        <v/>
      </c>
      <c r="L1489" s="37">
        <f t="shared" si="258"/>
        <v>732.50000000000182</v>
      </c>
      <c r="M1489" t="str">
        <f t="shared" si="259"/>
        <v>TP</v>
      </c>
      <c r="N1489" s="39">
        <f t="shared" si="260"/>
        <v>732.50000000000182</v>
      </c>
      <c r="O1489" s="40">
        <f t="shared" ref="O1489:O1552" si="263">+N1489+O1488</f>
        <v>-3529.8999999999696</v>
      </c>
      <c r="P1489" s="39">
        <f t="shared" si="261"/>
        <v>3.75</v>
      </c>
      <c r="Q1489" s="39">
        <f t="shared" si="262"/>
        <v>0</v>
      </c>
      <c r="R1489" s="39">
        <f>IF((O1489 - MAX($O$15:O1489)) &lt; 0, O1489 - MAX($O$15:O1489), 0)</f>
        <v>-5094.6499999999633</v>
      </c>
    </row>
    <row r="1490" spans="1:18" x14ac:dyDescent="0.25">
      <c r="A1490" s="2">
        <v>1476</v>
      </c>
      <c r="B1490" t="s">
        <v>1476</v>
      </c>
      <c r="C1490" s="8">
        <v>236.77</v>
      </c>
      <c r="D1490" s="8">
        <v>137.75120000000001</v>
      </c>
      <c r="E1490" s="17">
        <f t="shared" si="253"/>
        <v>0.54164004636607177</v>
      </c>
      <c r="F1490" s="2">
        <f>+IF(A1490&gt;$C$3,AVERAGE(INDEX($E$15:$E$2531,A1490-$C$3):E1489),"")</f>
        <v>0.55251967284805326</v>
      </c>
      <c r="G1490" s="2">
        <f>+IF(A1490&gt;$C$3,STDEVA(INDEX($E$15:$E$2531,A1490-$C$3):E1489),"")</f>
        <v>6.9942423753571476E-3</v>
      </c>
      <c r="H1490">
        <f t="shared" si="254"/>
        <v>-1.5555117907142786</v>
      </c>
      <c r="I1490" s="2" t="str">
        <f t="shared" si="255"/>
        <v/>
      </c>
      <c r="J1490" t="str">
        <f t="shared" si="256"/>
        <v/>
      </c>
      <c r="K1490" t="str">
        <f t="shared" si="257"/>
        <v/>
      </c>
      <c r="L1490" s="37" t="str">
        <f t="shared" si="258"/>
        <v/>
      </c>
      <c r="M1490" t="str">
        <f t="shared" si="259"/>
        <v/>
      </c>
      <c r="N1490" s="39">
        <f t="shared" si="260"/>
        <v>0</v>
      </c>
      <c r="O1490" s="40">
        <f t="shared" si="263"/>
        <v>-3529.8999999999696</v>
      </c>
      <c r="P1490" s="39">
        <f t="shared" si="261"/>
        <v>0</v>
      </c>
      <c r="Q1490" s="39">
        <f t="shared" si="262"/>
        <v>0</v>
      </c>
      <c r="R1490" s="39">
        <f>IF((O1490 - MAX($O$15:O1490)) &lt; 0, O1490 - MAX($O$15:O1490), 0)</f>
        <v>-5094.6499999999633</v>
      </c>
    </row>
    <row r="1491" spans="1:18" x14ac:dyDescent="0.25">
      <c r="A1491" s="2">
        <v>1477</v>
      </c>
      <c r="B1491" t="s">
        <v>1477</v>
      </c>
      <c r="C1491" s="8">
        <v>233.73</v>
      </c>
      <c r="D1491" s="8">
        <v>133.97</v>
      </c>
      <c r="E1491" s="17">
        <f t="shared" si="253"/>
        <v>0.55655070872198198</v>
      </c>
      <c r="F1491" s="2">
        <f>+IF(A1491&gt;$C$3,AVERAGE(INDEX($E$15:$E$2531,A1491-$C$3):E1490),"")</f>
        <v>0.55164188511687451</v>
      </c>
      <c r="G1491" s="2">
        <f>+IF(A1491&gt;$C$3,STDEVA(INDEX($E$15:$E$2531,A1491-$C$3):E1490),"")</f>
        <v>7.8573965294941508E-3</v>
      </c>
      <c r="H1491">
        <f t="shared" si="254"/>
        <v>0.62473919786042598</v>
      </c>
      <c r="I1491" s="2" t="str">
        <f t="shared" si="255"/>
        <v/>
      </c>
      <c r="J1491" t="str">
        <f t="shared" si="256"/>
        <v/>
      </c>
      <c r="K1491" t="str">
        <f t="shared" si="257"/>
        <v/>
      </c>
      <c r="L1491" s="37" t="str">
        <f t="shared" si="258"/>
        <v/>
      </c>
      <c r="M1491" t="str">
        <f t="shared" si="259"/>
        <v/>
      </c>
      <c r="N1491" s="39">
        <f t="shared" si="260"/>
        <v>0</v>
      </c>
      <c r="O1491" s="40">
        <f t="shared" si="263"/>
        <v>-3529.8999999999696</v>
      </c>
      <c r="P1491" s="39">
        <f t="shared" si="261"/>
        <v>0</v>
      </c>
      <c r="Q1491" s="39">
        <f t="shared" si="262"/>
        <v>0</v>
      </c>
      <c r="R1491" s="39">
        <f>IF((O1491 - MAX($O$15:O1491)) &lt; 0, O1491 - MAX($O$15:O1491), 0)</f>
        <v>-5094.6499999999633</v>
      </c>
    </row>
    <row r="1492" spans="1:18" x14ac:dyDescent="0.25">
      <c r="A1492" s="2">
        <v>1478</v>
      </c>
      <c r="B1492" t="s">
        <v>1478</v>
      </c>
      <c r="C1492" s="8">
        <v>234.28</v>
      </c>
      <c r="D1492" s="8">
        <v>134</v>
      </c>
      <c r="E1492" s="17">
        <f t="shared" si="253"/>
        <v>0.55867718127067012</v>
      </c>
      <c r="F1492" s="2">
        <f>+IF(A1492&gt;$C$3,AVERAGE(INDEX($E$15:$E$2531,A1492-$C$3):E1491),"")</f>
        <v>0.55189390226519197</v>
      </c>
      <c r="G1492" s="2">
        <f>+IF(A1492&gt;$C$3,STDEVA(INDEX($E$15:$E$2531,A1492-$C$3):E1491),"")</f>
        <v>7.9879694148251822E-3</v>
      </c>
      <c r="H1492">
        <f t="shared" si="254"/>
        <v>0.84918690260490959</v>
      </c>
      <c r="I1492" s="2" t="str">
        <f t="shared" si="255"/>
        <v/>
      </c>
      <c r="J1492" t="str">
        <f t="shared" si="256"/>
        <v/>
      </c>
      <c r="K1492" t="str">
        <f t="shared" si="257"/>
        <v/>
      </c>
      <c r="L1492" s="37" t="str">
        <f t="shared" si="258"/>
        <v/>
      </c>
      <c r="M1492" t="str">
        <f t="shared" si="259"/>
        <v/>
      </c>
      <c r="N1492" s="39">
        <f t="shared" si="260"/>
        <v>0</v>
      </c>
      <c r="O1492" s="40">
        <f t="shared" si="263"/>
        <v>-3529.8999999999696</v>
      </c>
      <c r="P1492" s="39">
        <f t="shared" si="261"/>
        <v>0</v>
      </c>
      <c r="Q1492" s="39">
        <f t="shared" si="262"/>
        <v>0</v>
      </c>
      <c r="R1492" s="39">
        <f>IF((O1492 - MAX($O$15:O1492)) &lt; 0, O1492 - MAX($O$15:O1492), 0)</f>
        <v>-5094.6499999999633</v>
      </c>
    </row>
    <row r="1493" spans="1:18" x14ac:dyDescent="0.25">
      <c r="A1493" s="2">
        <v>1479</v>
      </c>
      <c r="B1493" t="s">
        <v>1479</v>
      </c>
      <c r="C1493" s="8">
        <v>234.03</v>
      </c>
      <c r="D1493" s="8">
        <v>134.78</v>
      </c>
      <c r="E1493" s="17">
        <f t="shared" si="253"/>
        <v>0.55180549275026047</v>
      </c>
      <c r="F1493" s="2">
        <f>+IF(A1493&gt;$C$3,AVERAGE(INDEX($E$15:$E$2531,A1493-$C$3):E1492),"")</f>
        <v>0.55179899424688472</v>
      </c>
      <c r="G1493" s="2">
        <f>+IF(A1493&gt;$C$3,STDEVA(INDEX($E$15:$E$2531,A1493-$C$3):E1492),"")</f>
        <v>7.8903611203663473E-3</v>
      </c>
      <c r="H1493">
        <f t="shared" si="254"/>
        <v>8.2360024802637869E-4</v>
      </c>
      <c r="I1493" s="2" t="str">
        <f t="shared" si="255"/>
        <v/>
      </c>
      <c r="J1493" t="str">
        <f t="shared" si="256"/>
        <v/>
      </c>
      <c r="K1493" t="str">
        <f t="shared" si="257"/>
        <v/>
      </c>
      <c r="L1493" s="37" t="str">
        <f t="shared" si="258"/>
        <v/>
      </c>
      <c r="M1493" t="str">
        <f t="shared" si="259"/>
        <v/>
      </c>
      <c r="N1493" s="39">
        <f t="shared" si="260"/>
        <v>0</v>
      </c>
      <c r="O1493" s="40">
        <f t="shared" si="263"/>
        <v>-3529.8999999999696</v>
      </c>
      <c r="P1493" s="39">
        <f t="shared" si="261"/>
        <v>0</v>
      </c>
      <c r="Q1493" s="39">
        <f t="shared" si="262"/>
        <v>0</v>
      </c>
      <c r="R1493" s="39">
        <f>IF((O1493 - MAX($O$15:O1493)) &lt; 0, O1493 - MAX($O$15:O1493), 0)</f>
        <v>-5094.6499999999633</v>
      </c>
    </row>
    <row r="1494" spans="1:18" x14ac:dyDescent="0.25">
      <c r="A1494" s="2">
        <v>1480</v>
      </c>
      <c r="B1494" t="s">
        <v>1480</v>
      </c>
      <c r="C1494" s="8">
        <v>233.86</v>
      </c>
      <c r="D1494" s="8">
        <v>134.49</v>
      </c>
      <c r="E1494" s="17">
        <f t="shared" si="253"/>
        <v>0.55323279887671462</v>
      </c>
      <c r="F1494" s="2">
        <f>+IF(A1494&gt;$C$3,AVERAGE(INDEX($E$15:$E$2531,A1494-$C$3):E1493),"")</f>
        <v>0.55104331801720852</v>
      </c>
      <c r="G1494" s="2">
        <f>+IF(A1494&gt;$C$3,STDEVA(INDEX($E$15:$E$2531,A1494-$C$3):E1493),"")</f>
        <v>7.4714440065827689E-3</v>
      </c>
      <c r="H1494">
        <f t="shared" si="254"/>
        <v>0.29304654596581881</v>
      </c>
      <c r="I1494" s="2" t="str">
        <f t="shared" si="255"/>
        <v/>
      </c>
      <c r="J1494" t="str">
        <f t="shared" si="256"/>
        <v/>
      </c>
      <c r="K1494" t="str">
        <f t="shared" si="257"/>
        <v/>
      </c>
      <c r="L1494" s="37" t="str">
        <f t="shared" si="258"/>
        <v/>
      </c>
      <c r="M1494" t="str">
        <f t="shared" si="259"/>
        <v/>
      </c>
      <c r="N1494" s="39">
        <f t="shared" si="260"/>
        <v>0</v>
      </c>
      <c r="O1494" s="40">
        <f t="shared" si="263"/>
        <v>-3529.8999999999696</v>
      </c>
      <c r="P1494" s="39">
        <f t="shared" si="261"/>
        <v>0</v>
      </c>
      <c r="Q1494" s="39">
        <f t="shared" si="262"/>
        <v>0</v>
      </c>
      <c r="R1494" s="39">
        <f>IF((O1494 - MAX($O$15:O1494)) &lt; 0, O1494 - MAX($O$15:O1494), 0)</f>
        <v>-5094.6499999999633</v>
      </c>
    </row>
    <row r="1495" spans="1:18" x14ac:dyDescent="0.25">
      <c r="A1495" s="2">
        <v>1481</v>
      </c>
      <c r="B1495" t="s">
        <v>1481</v>
      </c>
      <c r="C1495" s="8">
        <v>233.62</v>
      </c>
      <c r="D1495" s="8">
        <v>134.74</v>
      </c>
      <c r="E1495" s="17">
        <f t="shared" si="253"/>
        <v>0.55034886819503626</v>
      </c>
      <c r="F1495" s="2">
        <f>+IF(A1495&gt;$C$3,AVERAGE(INDEX($E$15:$E$2531,A1495-$C$3):E1494),"")</f>
        <v>0.5506513575896872</v>
      </c>
      <c r="G1495" s="2">
        <f>+IF(A1495&gt;$C$3,STDEVA(INDEX($E$15:$E$2531,A1495-$C$3):E1494),"")</f>
        <v>7.2224080045525446E-3</v>
      </c>
      <c r="H1495">
        <f t="shared" si="254"/>
        <v>-4.1882069589570393E-2</v>
      </c>
      <c r="I1495" s="2" t="str">
        <f t="shared" si="255"/>
        <v/>
      </c>
      <c r="J1495" t="str">
        <f t="shared" si="256"/>
        <v/>
      </c>
      <c r="K1495" t="str">
        <f t="shared" si="257"/>
        <v/>
      </c>
      <c r="L1495" s="37" t="str">
        <f t="shared" si="258"/>
        <v/>
      </c>
      <c r="M1495" t="str">
        <f t="shared" si="259"/>
        <v/>
      </c>
      <c r="N1495" s="39">
        <f t="shared" si="260"/>
        <v>0</v>
      </c>
      <c r="O1495" s="40">
        <f t="shared" si="263"/>
        <v>-3529.8999999999696</v>
      </c>
      <c r="P1495" s="39">
        <f t="shared" si="261"/>
        <v>0</v>
      </c>
      <c r="Q1495" s="39">
        <f t="shared" si="262"/>
        <v>0</v>
      </c>
      <c r="R1495" s="39">
        <f>IF((O1495 - MAX($O$15:O1495)) &lt; 0, O1495 - MAX($O$15:O1495), 0)</f>
        <v>-5094.6499999999633</v>
      </c>
    </row>
    <row r="1496" spans="1:18" x14ac:dyDescent="0.25">
      <c r="A1496" s="2">
        <v>1482</v>
      </c>
      <c r="B1496" t="s">
        <v>1482</v>
      </c>
      <c r="C1496" s="8">
        <v>235.32</v>
      </c>
      <c r="D1496" s="8">
        <v>135.79</v>
      </c>
      <c r="E1496" s="17">
        <f t="shared" si="253"/>
        <v>0.54983671528555189</v>
      </c>
      <c r="F1496" s="2">
        <f>+IF(A1496&gt;$C$3,AVERAGE(INDEX($E$15:$E$2531,A1496-$C$3):E1495),"")</f>
        <v>0.54983372947912268</v>
      </c>
      <c r="G1496" s="2">
        <f>+IF(A1496&gt;$C$3,STDEVA(INDEX($E$15:$E$2531,A1496-$C$3):E1495),"")</f>
        <v>6.7230093020813992E-3</v>
      </c>
      <c r="H1496">
        <f t="shared" si="254"/>
        <v>4.4411755138992656E-4</v>
      </c>
      <c r="I1496" s="2" t="str">
        <f t="shared" si="255"/>
        <v/>
      </c>
      <c r="J1496" t="str">
        <f t="shared" si="256"/>
        <v/>
      </c>
      <c r="K1496" t="str">
        <f t="shared" si="257"/>
        <v/>
      </c>
      <c r="L1496" s="37" t="str">
        <f t="shared" si="258"/>
        <v/>
      </c>
      <c r="M1496" t="str">
        <f t="shared" si="259"/>
        <v/>
      </c>
      <c r="N1496" s="39">
        <f t="shared" si="260"/>
        <v>0</v>
      </c>
      <c r="O1496" s="40">
        <f t="shared" si="263"/>
        <v>-3529.8999999999696</v>
      </c>
      <c r="P1496" s="39">
        <f t="shared" si="261"/>
        <v>0</v>
      </c>
      <c r="Q1496" s="39">
        <f t="shared" si="262"/>
        <v>0</v>
      </c>
      <c r="R1496" s="39">
        <f>IF((O1496 - MAX($O$15:O1496)) &lt; 0, O1496 - MAX($O$15:O1496), 0)</f>
        <v>-5094.6499999999633</v>
      </c>
    </row>
    <row r="1497" spans="1:18" x14ac:dyDescent="0.25">
      <c r="A1497" s="2">
        <v>1483</v>
      </c>
      <c r="B1497" t="s">
        <v>1483</v>
      </c>
      <c r="C1497" s="8">
        <v>235.54</v>
      </c>
      <c r="D1497" s="8">
        <v>136.22999999999999</v>
      </c>
      <c r="E1497" s="17">
        <f t="shared" si="253"/>
        <v>0.547536116635433</v>
      </c>
      <c r="F1497" s="2">
        <f>+IF(A1497&gt;$C$3,AVERAGE(INDEX($E$15:$E$2531,A1497-$C$3):E1496),"")</f>
        <v>0.54970902250030318</v>
      </c>
      <c r="G1497" s="2">
        <f>+IF(A1497&gt;$C$3,STDEVA(INDEX($E$15:$E$2531,A1497-$C$3):E1496),"")</f>
        <v>6.7099223685881367E-3</v>
      </c>
      <c r="H1497">
        <f t="shared" si="254"/>
        <v>-0.32383472498019206</v>
      </c>
      <c r="I1497" s="2" t="str">
        <f t="shared" si="255"/>
        <v/>
      </c>
      <c r="J1497" t="str">
        <f t="shared" si="256"/>
        <v/>
      </c>
      <c r="K1497" t="str">
        <f t="shared" si="257"/>
        <v/>
      </c>
      <c r="L1497" s="37" t="str">
        <f t="shared" si="258"/>
        <v/>
      </c>
      <c r="M1497" t="str">
        <f t="shared" si="259"/>
        <v/>
      </c>
      <c r="N1497" s="39">
        <f t="shared" si="260"/>
        <v>0</v>
      </c>
      <c r="O1497" s="40">
        <f t="shared" si="263"/>
        <v>-3529.8999999999696</v>
      </c>
      <c r="P1497" s="39">
        <f t="shared" si="261"/>
        <v>0</v>
      </c>
      <c r="Q1497" s="39">
        <f t="shared" si="262"/>
        <v>0</v>
      </c>
      <c r="R1497" s="39">
        <f>IF((O1497 - MAX($O$15:O1497)) &lt; 0, O1497 - MAX($O$15:O1497), 0)</f>
        <v>-5094.6499999999633</v>
      </c>
    </row>
    <row r="1498" spans="1:18" x14ac:dyDescent="0.25">
      <c r="A1498" s="2">
        <v>1484</v>
      </c>
      <c r="B1498" t="s">
        <v>1484</v>
      </c>
      <c r="C1498" s="8">
        <v>236.29</v>
      </c>
      <c r="D1498" s="8">
        <v>137.26</v>
      </c>
      <c r="E1498" s="17">
        <f t="shared" si="253"/>
        <v>0.54318292673098811</v>
      </c>
      <c r="F1498" s="2">
        <f>+IF(A1498&gt;$C$3,AVERAGE(INDEX($E$15:$E$2531,A1498-$C$3):E1497),"")</f>
        <v>0.54969257425051021</v>
      </c>
      <c r="G1498" s="2">
        <f>+IF(A1498&gt;$C$3,STDEVA(INDEX($E$15:$E$2531,A1498-$C$3):E1497),"")</f>
        <v>6.7156854217279875E-3</v>
      </c>
      <c r="H1498">
        <f t="shared" si="254"/>
        <v>-0.96931989971726917</v>
      </c>
      <c r="I1498" s="2" t="str">
        <f t="shared" si="255"/>
        <v/>
      </c>
      <c r="J1498" t="str">
        <f t="shared" si="256"/>
        <v/>
      </c>
      <c r="K1498" t="str">
        <f t="shared" si="257"/>
        <v/>
      </c>
      <c r="L1498" s="37" t="str">
        <f t="shared" si="258"/>
        <v/>
      </c>
      <c r="M1498" t="str">
        <f t="shared" si="259"/>
        <v/>
      </c>
      <c r="N1498" s="39">
        <f t="shared" si="260"/>
        <v>0</v>
      </c>
      <c r="O1498" s="40">
        <f t="shared" si="263"/>
        <v>-3529.8999999999696</v>
      </c>
      <c r="P1498" s="39">
        <f t="shared" si="261"/>
        <v>0</v>
      </c>
      <c r="Q1498" s="39">
        <f t="shared" si="262"/>
        <v>0</v>
      </c>
      <c r="R1498" s="39">
        <f>IF((O1498 - MAX($O$15:O1498)) &lt; 0, O1498 - MAX($O$15:O1498), 0)</f>
        <v>-5094.6499999999633</v>
      </c>
    </row>
    <row r="1499" spans="1:18" x14ac:dyDescent="0.25">
      <c r="A1499" s="2">
        <v>1485</v>
      </c>
      <c r="B1499" t="s">
        <v>1485</v>
      </c>
      <c r="C1499" s="8">
        <v>235.74</v>
      </c>
      <c r="D1499" s="8">
        <v>137.47999999999999</v>
      </c>
      <c r="E1499" s="17">
        <f t="shared" si="253"/>
        <v>0.53925105081679048</v>
      </c>
      <c r="F1499" s="2">
        <f>+IF(A1499&gt;$C$3,AVERAGE(INDEX($E$15:$E$2531,A1499-$C$3):E1498),"")</f>
        <v>0.55031231720363416</v>
      </c>
      <c r="G1499" s="2">
        <f>+IF(A1499&gt;$C$3,STDEVA(INDEX($E$15:$E$2531,A1499-$C$3):E1498),"")</f>
        <v>5.6304815375535682E-3</v>
      </c>
      <c r="H1499">
        <f t="shared" si="254"/>
        <v>-1.9645329290343039</v>
      </c>
      <c r="I1499" s="2" t="str">
        <f t="shared" si="255"/>
        <v>Buy</v>
      </c>
      <c r="J1499">
        <f t="shared" si="256"/>
        <v>235.74</v>
      </c>
      <c r="K1499">
        <f t="shared" si="257"/>
        <v>137.47999999999999</v>
      </c>
      <c r="L1499" s="37" t="str">
        <f t="shared" si="258"/>
        <v/>
      </c>
      <c r="M1499" t="str">
        <f t="shared" si="259"/>
        <v>Long</v>
      </c>
      <c r="N1499" s="39">
        <f t="shared" si="260"/>
        <v>0</v>
      </c>
      <c r="O1499" s="40">
        <f t="shared" si="263"/>
        <v>-3529.8999999999696</v>
      </c>
      <c r="P1499" s="39">
        <f t="shared" si="261"/>
        <v>3.75</v>
      </c>
      <c r="Q1499" s="39">
        <f t="shared" si="262"/>
        <v>4665.25</v>
      </c>
      <c r="R1499" s="39">
        <f>IF((O1499 - MAX($O$15:O1499)) &lt; 0, O1499 - MAX($O$15:O1499), 0)</f>
        <v>-5094.6499999999633</v>
      </c>
    </row>
    <row r="1500" spans="1:18" x14ac:dyDescent="0.25">
      <c r="A1500" s="2">
        <v>1486</v>
      </c>
      <c r="B1500" t="s">
        <v>1486</v>
      </c>
      <c r="C1500" s="8">
        <v>235.33</v>
      </c>
      <c r="D1500" s="8">
        <v>136.03</v>
      </c>
      <c r="E1500" s="17">
        <f t="shared" si="253"/>
        <v>0.54811333477352997</v>
      </c>
      <c r="F1500" s="2">
        <f>+IF(A1500&gt;$C$3,AVERAGE(INDEX($E$15:$E$2531,A1500-$C$3):E1499),"")</f>
        <v>0.55004687325371415</v>
      </c>
      <c r="G1500" s="2">
        <f>+IF(A1500&gt;$C$3,STDEVA(INDEX($E$15:$E$2531,A1500-$C$3):E1499),"")</f>
        <v>6.1250282340532224E-3</v>
      </c>
      <c r="H1500">
        <f t="shared" si="254"/>
        <v>-0.31567829670307795</v>
      </c>
      <c r="I1500" s="2" t="str">
        <f t="shared" si="255"/>
        <v/>
      </c>
      <c r="J1500">
        <f t="shared" si="256"/>
        <v>235.74</v>
      </c>
      <c r="K1500">
        <f t="shared" si="257"/>
        <v>137.47999999999999</v>
      </c>
      <c r="L1500" s="37">
        <f t="shared" si="258"/>
        <v>259.99999999999801</v>
      </c>
      <c r="M1500" t="str">
        <f t="shared" si="259"/>
        <v>Long</v>
      </c>
      <c r="N1500" s="39">
        <f t="shared" si="260"/>
        <v>0</v>
      </c>
      <c r="O1500" s="40">
        <f t="shared" si="263"/>
        <v>-3529.8999999999696</v>
      </c>
      <c r="P1500" s="39">
        <f t="shared" si="261"/>
        <v>0</v>
      </c>
      <c r="Q1500" s="39">
        <f t="shared" si="262"/>
        <v>0</v>
      </c>
      <c r="R1500" s="39">
        <f>IF((O1500 - MAX($O$15:O1500)) &lt; 0, O1500 - MAX($O$15:O1500), 0)</f>
        <v>-5094.6499999999633</v>
      </c>
    </row>
    <row r="1501" spans="1:18" x14ac:dyDescent="0.25">
      <c r="A1501" s="2">
        <v>1487</v>
      </c>
      <c r="B1501" t="s">
        <v>1487</v>
      </c>
      <c r="C1501" s="8">
        <v>235.48</v>
      </c>
      <c r="D1501" s="8">
        <v>135.87</v>
      </c>
      <c r="E1501" s="17">
        <f t="shared" si="253"/>
        <v>0.54992743792382837</v>
      </c>
      <c r="F1501" s="2">
        <f>+IF(A1501&gt;$C$3,AVERAGE(INDEX($E$15:$E$2531,A1501-$C$3):E1500),"")</f>
        <v>0.54910938725944158</v>
      </c>
      <c r="G1501" s="2">
        <f>+IF(A1501&gt;$C$3,STDEVA(INDEX($E$15:$E$2531,A1501-$C$3):E1500),"")</f>
        <v>5.6309029282004767E-3</v>
      </c>
      <c r="H1501">
        <f t="shared" si="254"/>
        <v>0.14527877230663164</v>
      </c>
      <c r="I1501" s="2" t="str">
        <f t="shared" si="255"/>
        <v/>
      </c>
      <c r="J1501">
        <f t="shared" si="256"/>
        <v>235.74</v>
      </c>
      <c r="K1501">
        <f t="shared" si="257"/>
        <v>137.47999999999999</v>
      </c>
      <c r="L1501" s="37">
        <f t="shared" si="258"/>
        <v>337.49999999999147</v>
      </c>
      <c r="M1501" t="str">
        <f t="shared" si="259"/>
        <v>Long</v>
      </c>
      <c r="N1501" s="39">
        <f t="shared" si="260"/>
        <v>0</v>
      </c>
      <c r="O1501" s="40">
        <f t="shared" si="263"/>
        <v>-3529.8999999999696</v>
      </c>
      <c r="P1501" s="39">
        <f t="shared" si="261"/>
        <v>0</v>
      </c>
      <c r="Q1501" s="39">
        <f t="shared" si="262"/>
        <v>0</v>
      </c>
      <c r="R1501" s="39">
        <f>IF((O1501 - MAX($O$15:O1501)) &lt; 0, O1501 - MAX($O$15:O1501), 0)</f>
        <v>-5094.6499999999633</v>
      </c>
    </row>
    <row r="1502" spans="1:18" x14ac:dyDescent="0.25">
      <c r="A1502" s="2">
        <v>1488</v>
      </c>
      <c r="B1502" t="s">
        <v>1488</v>
      </c>
      <c r="C1502" s="8">
        <v>234.78</v>
      </c>
      <c r="D1502" s="8">
        <v>134.33000000000001</v>
      </c>
      <c r="E1502" s="17">
        <f t="shared" si="253"/>
        <v>0.55834944637545414</v>
      </c>
      <c r="F1502" s="2">
        <f>+IF(A1502&gt;$C$3,AVERAGE(INDEX($E$15:$E$2531,A1502-$C$3):E1501),"")</f>
        <v>0.54813719355423696</v>
      </c>
      <c r="G1502" s="2">
        <f>+IF(A1502&gt;$C$3,STDEVA(INDEX($E$15:$E$2531,A1502-$C$3):E1501),"")</f>
        <v>4.3914209195142955E-3</v>
      </c>
      <c r="H1502">
        <f t="shared" si="254"/>
        <v>2.3255007908343912</v>
      </c>
      <c r="I1502" s="2" t="str">
        <f t="shared" si="255"/>
        <v>Sell</v>
      </c>
      <c r="J1502" t="str">
        <f t="shared" si="256"/>
        <v/>
      </c>
      <c r="K1502" t="str">
        <f t="shared" si="257"/>
        <v/>
      </c>
      <c r="L1502" s="37">
        <f t="shared" si="258"/>
        <v>547.49999999999227</v>
      </c>
      <c r="M1502" t="str">
        <f t="shared" si="259"/>
        <v>TP</v>
      </c>
      <c r="N1502" s="39">
        <f t="shared" si="260"/>
        <v>547.49999999999227</v>
      </c>
      <c r="O1502" s="40">
        <f t="shared" si="263"/>
        <v>-2982.3999999999774</v>
      </c>
      <c r="P1502" s="39">
        <f t="shared" si="261"/>
        <v>3.75</v>
      </c>
      <c r="Q1502" s="39">
        <f t="shared" si="262"/>
        <v>0</v>
      </c>
      <c r="R1502" s="39">
        <f>IF((O1502 - MAX($O$15:O1502)) &lt; 0, O1502 - MAX($O$15:O1502), 0)</f>
        <v>-4547.1499999999705</v>
      </c>
    </row>
    <row r="1503" spans="1:18" x14ac:dyDescent="0.25">
      <c r="A1503" s="2">
        <v>1489</v>
      </c>
      <c r="B1503" t="s">
        <v>1489</v>
      </c>
      <c r="C1503" s="8">
        <v>235.44</v>
      </c>
      <c r="D1503" s="8">
        <v>135.58000000000001</v>
      </c>
      <c r="E1503" s="17">
        <f t="shared" si="253"/>
        <v>0.55189423192239773</v>
      </c>
      <c r="F1503" s="2">
        <f>+IF(A1503&gt;$C$3,AVERAGE(INDEX($E$15:$E$2531,A1503-$C$3):E1502),"")</f>
        <v>0.54886429951259197</v>
      </c>
      <c r="G1503" s="2">
        <f>+IF(A1503&gt;$C$3,STDEVA(INDEX($E$15:$E$2531,A1503-$C$3):E1502),"")</f>
        <v>5.4812425890442126E-3</v>
      </c>
      <c r="H1503">
        <f t="shared" si="254"/>
        <v>0.5527820308230692</v>
      </c>
      <c r="I1503" s="2" t="str">
        <f t="shared" si="255"/>
        <v/>
      </c>
      <c r="J1503" t="str">
        <f t="shared" si="256"/>
        <v/>
      </c>
      <c r="K1503" t="str">
        <f t="shared" si="257"/>
        <v/>
      </c>
      <c r="L1503" s="37" t="str">
        <f t="shared" si="258"/>
        <v/>
      </c>
      <c r="M1503" t="str">
        <f t="shared" si="259"/>
        <v/>
      </c>
      <c r="N1503" s="39">
        <f t="shared" si="260"/>
        <v>0</v>
      </c>
      <c r="O1503" s="40">
        <f t="shared" si="263"/>
        <v>-2982.3999999999774</v>
      </c>
      <c r="P1503" s="39">
        <f t="shared" si="261"/>
        <v>0</v>
      </c>
      <c r="Q1503" s="39">
        <f t="shared" si="262"/>
        <v>0</v>
      </c>
      <c r="R1503" s="39">
        <f>IF((O1503 - MAX($O$15:O1503)) &lt; 0, O1503 - MAX($O$15:O1503), 0)</f>
        <v>-4547.1499999999705</v>
      </c>
    </row>
    <row r="1504" spans="1:18" x14ac:dyDescent="0.25">
      <c r="A1504" s="2">
        <v>1490</v>
      </c>
      <c r="B1504" t="s">
        <v>1490</v>
      </c>
      <c r="C1504" s="8">
        <v>235.2</v>
      </c>
      <c r="D1504" s="8">
        <v>135.52000000000001</v>
      </c>
      <c r="E1504" s="17">
        <f t="shared" si="253"/>
        <v>0.55131698512072747</v>
      </c>
      <c r="F1504" s="2">
        <f>+IF(A1504&gt;$C$3,AVERAGE(INDEX($E$15:$E$2531,A1504-$C$3):E1503),"")</f>
        <v>0.54871556985100112</v>
      </c>
      <c r="G1504" s="2">
        <f>+IF(A1504&gt;$C$3,STDEVA(INDEX($E$15:$E$2531,A1504-$C$3):E1503),"")</f>
        <v>5.3648133898479607E-3</v>
      </c>
      <c r="H1504">
        <f t="shared" si="254"/>
        <v>0.48490321669885195</v>
      </c>
      <c r="I1504" s="2" t="str">
        <f t="shared" si="255"/>
        <v/>
      </c>
      <c r="J1504" t="str">
        <f t="shared" si="256"/>
        <v/>
      </c>
      <c r="K1504" t="str">
        <f t="shared" si="257"/>
        <v/>
      </c>
      <c r="L1504" s="37" t="str">
        <f t="shared" si="258"/>
        <v/>
      </c>
      <c r="M1504" t="str">
        <f t="shared" si="259"/>
        <v/>
      </c>
      <c r="N1504" s="39">
        <f t="shared" si="260"/>
        <v>0</v>
      </c>
      <c r="O1504" s="40">
        <f t="shared" si="263"/>
        <v>-2982.3999999999774</v>
      </c>
      <c r="P1504" s="39">
        <f t="shared" si="261"/>
        <v>0</v>
      </c>
      <c r="Q1504" s="39">
        <f t="shared" si="262"/>
        <v>0</v>
      </c>
      <c r="R1504" s="39">
        <f>IF((O1504 - MAX($O$15:O1504)) &lt; 0, O1504 - MAX($O$15:O1504), 0)</f>
        <v>-4547.1499999999705</v>
      </c>
    </row>
    <row r="1505" spans="1:18" x14ac:dyDescent="0.25">
      <c r="A1505" s="2">
        <v>1491</v>
      </c>
      <c r="B1505" t="s">
        <v>1491</v>
      </c>
      <c r="C1505" s="8">
        <v>235.34</v>
      </c>
      <c r="D1505" s="8">
        <v>135.82</v>
      </c>
      <c r="E1505" s="17">
        <f t="shared" si="253"/>
        <v>0.54970079735013755</v>
      </c>
      <c r="F1505" s="2">
        <f>+IF(A1505&gt;$C$3,AVERAGE(INDEX($E$15:$E$2531,A1505-$C$3):E1504),"")</f>
        <v>0.5488231383983001</v>
      </c>
      <c r="G1505" s="2">
        <f>+IF(A1505&gt;$C$3,STDEVA(INDEX($E$15:$E$2531,A1505-$C$3):E1504),"")</f>
        <v>5.4111613893964702E-3</v>
      </c>
      <c r="H1505">
        <f t="shared" si="254"/>
        <v>0.16219419246250472</v>
      </c>
      <c r="I1505" s="2" t="str">
        <f t="shared" si="255"/>
        <v/>
      </c>
      <c r="J1505" t="str">
        <f t="shared" si="256"/>
        <v/>
      </c>
      <c r="K1505" t="str">
        <f t="shared" si="257"/>
        <v/>
      </c>
      <c r="L1505" s="37" t="str">
        <f t="shared" si="258"/>
        <v/>
      </c>
      <c r="M1505" t="str">
        <f t="shared" si="259"/>
        <v/>
      </c>
      <c r="N1505" s="39">
        <f t="shared" si="260"/>
        <v>0</v>
      </c>
      <c r="O1505" s="40">
        <f t="shared" si="263"/>
        <v>-2982.3999999999774</v>
      </c>
      <c r="P1505" s="39">
        <f t="shared" si="261"/>
        <v>0</v>
      </c>
      <c r="Q1505" s="39">
        <f t="shared" si="262"/>
        <v>0</v>
      </c>
      <c r="R1505" s="39">
        <f>IF((O1505 - MAX($O$15:O1505)) &lt; 0, O1505 - MAX($O$15:O1505), 0)</f>
        <v>-4547.1499999999705</v>
      </c>
    </row>
    <row r="1506" spans="1:18" x14ac:dyDescent="0.25">
      <c r="A1506" s="2">
        <v>1492</v>
      </c>
      <c r="B1506" t="s">
        <v>1492</v>
      </c>
      <c r="C1506" s="8">
        <v>235.06</v>
      </c>
      <c r="D1506" s="8">
        <v>136.9</v>
      </c>
      <c r="E1506" s="17">
        <f t="shared" si="253"/>
        <v>0.54059006841030488</v>
      </c>
      <c r="F1506" s="2">
        <f>+IF(A1506&gt;$C$3,AVERAGE(INDEX($E$15:$E$2531,A1506-$C$3):E1505),"")</f>
        <v>0.54880803640547637</v>
      </c>
      <c r="G1506" s="2">
        <f>+IF(A1506&gt;$C$3,STDEVA(INDEX($E$15:$E$2531,A1506-$C$3):E1505),"")</f>
        <v>5.4081678408039119E-3</v>
      </c>
      <c r="H1506">
        <f t="shared" si="254"/>
        <v>-1.519547513516132</v>
      </c>
      <c r="I1506" s="2" t="str">
        <f t="shared" si="255"/>
        <v/>
      </c>
      <c r="J1506" t="str">
        <f t="shared" si="256"/>
        <v/>
      </c>
      <c r="K1506" t="str">
        <f t="shared" si="257"/>
        <v/>
      </c>
      <c r="L1506" s="37" t="str">
        <f t="shared" si="258"/>
        <v/>
      </c>
      <c r="M1506" t="str">
        <f t="shared" si="259"/>
        <v/>
      </c>
      <c r="N1506" s="39">
        <f t="shared" si="260"/>
        <v>0</v>
      </c>
      <c r="O1506" s="40">
        <f t="shared" si="263"/>
        <v>-2982.3999999999774</v>
      </c>
      <c r="P1506" s="39">
        <f t="shared" si="261"/>
        <v>0</v>
      </c>
      <c r="Q1506" s="39">
        <f t="shared" si="262"/>
        <v>0</v>
      </c>
      <c r="R1506" s="39">
        <f>IF((O1506 - MAX($O$15:O1506)) &lt; 0, O1506 - MAX($O$15:O1506), 0)</f>
        <v>-4547.1499999999705</v>
      </c>
    </row>
    <row r="1507" spans="1:18" x14ac:dyDescent="0.25">
      <c r="A1507" s="2">
        <v>1493</v>
      </c>
      <c r="B1507" t="s">
        <v>1493</v>
      </c>
      <c r="C1507" s="8">
        <v>234.03</v>
      </c>
      <c r="D1507" s="8">
        <v>135.04</v>
      </c>
      <c r="E1507" s="17">
        <f t="shared" si="253"/>
        <v>0.54987828142068451</v>
      </c>
      <c r="F1507" s="2">
        <f>+IF(A1507&gt;$C$3,AVERAGE(INDEX($E$15:$E$2531,A1507-$C$3):E1506),"")</f>
        <v>0.54803625326935101</v>
      </c>
      <c r="G1507" s="2">
        <f>+IF(A1507&gt;$C$3,STDEVA(INDEX($E$15:$E$2531,A1507-$C$3):E1506),"")</f>
        <v>6.0677694659962656E-3</v>
      </c>
      <c r="H1507">
        <f t="shared" si="254"/>
        <v>0.30357582990853704</v>
      </c>
      <c r="I1507" s="2" t="str">
        <f t="shared" si="255"/>
        <v/>
      </c>
      <c r="J1507" t="str">
        <f t="shared" si="256"/>
        <v/>
      </c>
      <c r="K1507" t="str">
        <f t="shared" si="257"/>
        <v/>
      </c>
      <c r="L1507" s="37" t="str">
        <f t="shared" si="258"/>
        <v/>
      </c>
      <c r="M1507" t="str">
        <f t="shared" si="259"/>
        <v/>
      </c>
      <c r="N1507" s="39">
        <f t="shared" si="260"/>
        <v>0</v>
      </c>
      <c r="O1507" s="40">
        <f t="shared" si="263"/>
        <v>-2982.3999999999774</v>
      </c>
      <c r="P1507" s="39">
        <f t="shared" si="261"/>
        <v>0</v>
      </c>
      <c r="Q1507" s="39">
        <f t="shared" si="262"/>
        <v>0</v>
      </c>
      <c r="R1507" s="39">
        <f>IF((O1507 - MAX($O$15:O1507)) &lt; 0, O1507 - MAX($O$15:O1507), 0)</f>
        <v>-4547.1499999999705</v>
      </c>
    </row>
    <row r="1508" spans="1:18" x14ac:dyDescent="0.25">
      <c r="A1508" s="2">
        <v>1494</v>
      </c>
      <c r="B1508" t="s">
        <v>1494</v>
      </c>
      <c r="C1508" s="8">
        <v>232.51</v>
      </c>
      <c r="D1508" s="8">
        <v>133.72</v>
      </c>
      <c r="E1508" s="17">
        <f t="shared" si="253"/>
        <v>0.55318517330326544</v>
      </c>
      <c r="F1508" s="2">
        <f>+IF(A1508&gt;$C$3,AVERAGE(INDEX($E$15:$E$2531,A1508-$C$3):E1507),"")</f>
        <v>0.54878018156820618</v>
      </c>
      <c r="G1508" s="2">
        <f>+IF(A1508&gt;$C$3,STDEVA(INDEX($E$15:$E$2531,A1508-$C$3):E1507),"")</f>
        <v>5.8030168418849526E-3</v>
      </c>
      <c r="H1508">
        <f t="shared" si="254"/>
        <v>0.7590864984683412</v>
      </c>
      <c r="I1508" s="2" t="str">
        <f t="shared" si="255"/>
        <v/>
      </c>
      <c r="J1508" t="str">
        <f t="shared" si="256"/>
        <v/>
      </c>
      <c r="K1508" t="str">
        <f t="shared" si="257"/>
        <v/>
      </c>
      <c r="L1508" s="37" t="str">
        <f t="shared" si="258"/>
        <v/>
      </c>
      <c r="M1508" t="str">
        <f t="shared" si="259"/>
        <v/>
      </c>
      <c r="N1508" s="39">
        <f t="shared" si="260"/>
        <v>0</v>
      </c>
      <c r="O1508" s="40">
        <f t="shared" si="263"/>
        <v>-2982.3999999999774</v>
      </c>
      <c r="P1508" s="39">
        <f t="shared" si="261"/>
        <v>0</v>
      </c>
      <c r="Q1508" s="39">
        <f t="shared" si="262"/>
        <v>0</v>
      </c>
      <c r="R1508" s="39">
        <f>IF((O1508 - MAX($O$15:O1508)) &lt; 0, O1508 - MAX($O$15:O1508), 0)</f>
        <v>-4547.1499999999705</v>
      </c>
    </row>
    <row r="1509" spans="1:18" x14ac:dyDescent="0.25">
      <c r="A1509" s="2">
        <v>1495</v>
      </c>
      <c r="B1509" t="s">
        <v>1495</v>
      </c>
      <c r="C1509" s="8">
        <v>234.57</v>
      </c>
      <c r="D1509" s="8">
        <v>135.29</v>
      </c>
      <c r="E1509" s="17">
        <f t="shared" si="253"/>
        <v>0.55033342818926345</v>
      </c>
      <c r="F1509" s="2">
        <f>+IF(A1509&gt;$C$3,AVERAGE(INDEX($E$15:$E$2531,A1509-$C$3):E1508),"")</f>
        <v>0.55032841740003657</v>
      </c>
      <c r="G1509" s="2">
        <f>+IF(A1509&gt;$C$3,STDEVA(INDEX($E$15:$E$2531,A1509-$C$3):E1508),"")</f>
        <v>4.6960934206967788E-3</v>
      </c>
      <c r="H1509">
        <f t="shared" si="254"/>
        <v>1.0670122542269529E-3</v>
      </c>
      <c r="I1509" s="2" t="str">
        <f t="shared" si="255"/>
        <v/>
      </c>
      <c r="J1509" t="str">
        <f t="shared" si="256"/>
        <v/>
      </c>
      <c r="K1509" t="str">
        <f t="shared" si="257"/>
        <v/>
      </c>
      <c r="L1509" s="37" t="str">
        <f t="shared" si="258"/>
        <v/>
      </c>
      <c r="M1509" t="str">
        <f t="shared" si="259"/>
        <v/>
      </c>
      <c r="N1509" s="39">
        <f t="shared" si="260"/>
        <v>0</v>
      </c>
      <c r="O1509" s="40">
        <f t="shared" si="263"/>
        <v>-2982.3999999999774</v>
      </c>
      <c r="P1509" s="39">
        <f t="shared" si="261"/>
        <v>0</v>
      </c>
      <c r="Q1509" s="39">
        <f t="shared" si="262"/>
        <v>0</v>
      </c>
      <c r="R1509" s="39">
        <f>IF((O1509 - MAX($O$15:O1509)) &lt; 0, O1509 - MAX($O$15:O1509), 0)</f>
        <v>-4547.1499999999705</v>
      </c>
    </row>
    <row r="1510" spans="1:18" x14ac:dyDescent="0.25">
      <c r="A1510" s="2">
        <v>1496</v>
      </c>
      <c r="B1510" t="s">
        <v>1496</v>
      </c>
      <c r="C1510" s="8">
        <v>233.87</v>
      </c>
      <c r="D1510" s="8">
        <v>135.32</v>
      </c>
      <c r="E1510" s="17">
        <f t="shared" si="253"/>
        <v>0.54712306151147083</v>
      </c>
      <c r="F1510" s="2">
        <f>+IF(A1510&gt;$C$3,AVERAGE(INDEX($E$15:$E$2531,A1510-$C$3):E1509),"")</f>
        <v>0.55057509444622932</v>
      </c>
      <c r="G1510" s="2">
        <f>+IF(A1510&gt;$C$3,STDEVA(INDEX($E$15:$E$2531,A1510-$C$3):E1509),"")</f>
        <v>4.62293379937168E-3</v>
      </c>
      <c r="H1510">
        <f t="shared" si="254"/>
        <v>-0.74671909323634811</v>
      </c>
      <c r="I1510" s="2" t="str">
        <f t="shared" si="255"/>
        <v/>
      </c>
      <c r="J1510" t="str">
        <f t="shared" si="256"/>
        <v/>
      </c>
      <c r="K1510" t="str">
        <f t="shared" si="257"/>
        <v/>
      </c>
      <c r="L1510" s="37" t="str">
        <f t="shared" si="258"/>
        <v/>
      </c>
      <c r="M1510" t="str">
        <f t="shared" si="259"/>
        <v/>
      </c>
      <c r="N1510" s="39">
        <f t="shared" si="260"/>
        <v>0</v>
      </c>
      <c r="O1510" s="40">
        <f t="shared" si="263"/>
        <v>-2982.3999999999774</v>
      </c>
      <c r="P1510" s="39">
        <f t="shared" si="261"/>
        <v>0</v>
      </c>
      <c r="Q1510" s="39">
        <f t="shared" si="262"/>
        <v>0</v>
      </c>
      <c r="R1510" s="39">
        <f>IF((O1510 - MAX($O$15:O1510)) &lt; 0, O1510 - MAX($O$15:O1510), 0)</f>
        <v>-4547.1499999999705</v>
      </c>
    </row>
    <row r="1511" spans="1:18" x14ac:dyDescent="0.25">
      <c r="A1511" s="2">
        <v>1497</v>
      </c>
      <c r="B1511" t="s">
        <v>1497</v>
      </c>
      <c r="C1511" s="8">
        <v>233.44</v>
      </c>
      <c r="D1511" s="8">
        <v>135.79</v>
      </c>
      <c r="E1511" s="17">
        <f t="shared" si="253"/>
        <v>0.54181551006377227</v>
      </c>
      <c r="F1511" s="2">
        <f>+IF(A1511&gt;$C$3,AVERAGE(INDEX($E$15:$E$2531,A1511-$C$3):E1510),"")</f>
        <v>0.55026349706707844</v>
      </c>
      <c r="G1511" s="2">
        <f>+IF(A1511&gt;$C$3,STDEVA(INDEX($E$15:$E$2531,A1511-$C$3):E1510),"")</f>
        <v>4.7643909812586519E-3</v>
      </c>
      <c r="H1511">
        <f t="shared" si="254"/>
        <v>-1.7731514975444771</v>
      </c>
      <c r="I1511" s="2" t="str">
        <f t="shared" si="255"/>
        <v>Buy</v>
      </c>
      <c r="J1511">
        <f t="shared" si="256"/>
        <v>233.44</v>
      </c>
      <c r="K1511">
        <f t="shared" si="257"/>
        <v>135.79</v>
      </c>
      <c r="L1511" s="37" t="str">
        <f t="shared" si="258"/>
        <v/>
      </c>
      <c r="M1511" t="str">
        <f t="shared" si="259"/>
        <v>Long</v>
      </c>
      <c r="N1511" s="39">
        <f t="shared" si="260"/>
        <v>0</v>
      </c>
      <c r="O1511" s="40">
        <f t="shared" si="263"/>
        <v>-2982.3999999999774</v>
      </c>
      <c r="P1511" s="39">
        <f t="shared" si="261"/>
        <v>3.75</v>
      </c>
      <c r="Q1511" s="39">
        <f t="shared" si="262"/>
        <v>4615.375</v>
      </c>
      <c r="R1511" s="39">
        <f>IF((O1511 - MAX($O$15:O1511)) &lt; 0, O1511 - MAX($O$15:O1511), 0)</f>
        <v>-4547.1499999999705</v>
      </c>
    </row>
    <row r="1512" spans="1:18" x14ac:dyDescent="0.25">
      <c r="A1512" s="2">
        <v>1498</v>
      </c>
      <c r="B1512" t="s">
        <v>1498</v>
      </c>
      <c r="C1512" s="8">
        <v>235.34</v>
      </c>
      <c r="D1512" s="8">
        <v>137.52000000000001</v>
      </c>
      <c r="E1512" s="17">
        <f t="shared" si="253"/>
        <v>0.53726191596118889</v>
      </c>
      <c r="F1512" s="2">
        <f>+IF(A1512&gt;$C$3,AVERAGE(INDEX($E$15:$E$2531,A1512-$C$3):E1511),"")</f>
        <v>0.54842639303244711</v>
      </c>
      <c r="G1512" s="2">
        <f>+IF(A1512&gt;$C$3,STDEVA(INDEX($E$15:$E$2531,A1512-$C$3):E1511),"")</f>
        <v>4.4329267767225598E-3</v>
      </c>
      <c r="H1512">
        <f t="shared" si="254"/>
        <v>-2.5185340596833798</v>
      </c>
      <c r="I1512" s="2" t="str">
        <f t="shared" si="255"/>
        <v>Buy</v>
      </c>
      <c r="J1512">
        <f t="shared" si="256"/>
        <v>233.44</v>
      </c>
      <c r="K1512">
        <f t="shared" si="257"/>
        <v>135.79</v>
      </c>
      <c r="L1512" s="37">
        <f t="shared" si="258"/>
        <v>42.499999999996874</v>
      </c>
      <c r="M1512" t="str">
        <f t="shared" si="259"/>
        <v>Long</v>
      </c>
      <c r="N1512" s="39">
        <f t="shared" si="260"/>
        <v>0</v>
      </c>
      <c r="O1512" s="40">
        <f t="shared" si="263"/>
        <v>-2982.3999999999774</v>
      </c>
      <c r="P1512" s="39">
        <f t="shared" si="261"/>
        <v>0</v>
      </c>
      <c r="Q1512" s="39">
        <f t="shared" si="262"/>
        <v>0</v>
      </c>
      <c r="R1512" s="39">
        <f>IF((O1512 - MAX($O$15:O1512)) &lt; 0, O1512 - MAX($O$15:O1512), 0)</f>
        <v>-4547.1499999999705</v>
      </c>
    </row>
    <row r="1513" spans="1:18" x14ac:dyDescent="0.25">
      <c r="A1513" s="2">
        <v>1499</v>
      </c>
      <c r="B1513" t="s">
        <v>1499</v>
      </c>
      <c r="C1513" s="8">
        <v>234.59</v>
      </c>
      <c r="D1513" s="8">
        <v>137.21</v>
      </c>
      <c r="E1513" s="17">
        <f t="shared" si="253"/>
        <v>0.53632671063183779</v>
      </c>
      <c r="F1513" s="2">
        <f>+IF(A1513&gt;$C$3,AVERAGE(INDEX($E$15:$E$2531,A1513-$C$3):E1512),"")</f>
        <v>0.54680058014786836</v>
      </c>
      <c r="G1513" s="2">
        <f>+IF(A1513&gt;$C$3,STDEVA(INDEX($E$15:$E$2531,A1513-$C$3):E1512),"")</f>
        <v>5.5456847227067819E-3</v>
      </c>
      <c r="H1513">
        <f t="shared" si="254"/>
        <v>-1.8886521754735466</v>
      </c>
      <c r="I1513" s="2" t="str">
        <f t="shared" si="255"/>
        <v>Buy</v>
      </c>
      <c r="J1513">
        <f t="shared" si="256"/>
        <v>233.44</v>
      </c>
      <c r="K1513">
        <f t="shared" si="257"/>
        <v>135.79</v>
      </c>
      <c r="L1513" s="37">
        <f t="shared" si="258"/>
        <v>-67.500000000002558</v>
      </c>
      <c r="M1513" t="str">
        <f t="shared" si="259"/>
        <v>Long</v>
      </c>
      <c r="N1513" s="39">
        <f t="shared" si="260"/>
        <v>0</v>
      </c>
      <c r="O1513" s="40">
        <f t="shared" si="263"/>
        <v>-2982.3999999999774</v>
      </c>
      <c r="P1513" s="39">
        <f t="shared" si="261"/>
        <v>0</v>
      </c>
      <c r="Q1513" s="39">
        <f t="shared" si="262"/>
        <v>0</v>
      </c>
      <c r="R1513" s="39">
        <f>IF((O1513 - MAX($O$15:O1513)) &lt; 0, O1513 - MAX($O$15:O1513), 0)</f>
        <v>-4547.1499999999705</v>
      </c>
    </row>
    <row r="1514" spans="1:18" x14ac:dyDescent="0.25">
      <c r="A1514" s="2">
        <v>1500</v>
      </c>
      <c r="B1514" t="s">
        <v>1500</v>
      </c>
      <c r="C1514" s="8">
        <v>237.17</v>
      </c>
      <c r="D1514" s="8">
        <v>138.91999999999999</v>
      </c>
      <c r="E1514" s="17">
        <f t="shared" si="253"/>
        <v>0.53487895570092991</v>
      </c>
      <c r="F1514" s="2">
        <f>+IF(A1514&gt;$C$3,AVERAGE(INDEX($E$15:$E$2531,A1514-$C$3):E1513),"")</f>
        <v>0.54513499409354726</v>
      </c>
      <c r="G1514" s="2">
        <f>+IF(A1514&gt;$C$3,STDEVA(INDEX($E$15:$E$2531,A1514-$C$3):E1513),"")</f>
        <v>6.2286975862749167E-3</v>
      </c>
      <c r="H1514">
        <f t="shared" si="254"/>
        <v>-1.6465783176272315</v>
      </c>
      <c r="I1514" s="2" t="str">
        <f t="shared" si="255"/>
        <v/>
      </c>
      <c r="J1514">
        <f t="shared" si="256"/>
        <v>233.44</v>
      </c>
      <c r="K1514">
        <f t="shared" si="257"/>
        <v>135.79</v>
      </c>
      <c r="L1514" s="37">
        <f t="shared" si="258"/>
        <v>149.99999999999864</v>
      </c>
      <c r="M1514" t="str">
        <f t="shared" si="259"/>
        <v>Long</v>
      </c>
      <c r="N1514" s="39">
        <f t="shared" si="260"/>
        <v>0</v>
      </c>
      <c r="O1514" s="40">
        <f t="shared" si="263"/>
        <v>-2982.3999999999774</v>
      </c>
      <c r="P1514" s="39">
        <f t="shared" si="261"/>
        <v>0</v>
      </c>
      <c r="Q1514" s="39">
        <f t="shared" si="262"/>
        <v>0</v>
      </c>
      <c r="R1514" s="39">
        <f>IF((O1514 - MAX($O$15:O1514)) &lt; 0, O1514 - MAX($O$15:O1514), 0)</f>
        <v>-4547.1499999999705</v>
      </c>
    </row>
    <row r="1515" spans="1:18" x14ac:dyDescent="0.25">
      <c r="A1515" s="2">
        <v>1501</v>
      </c>
      <c r="B1515" t="s">
        <v>1501</v>
      </c>
      <c r="C1515" s="8">
        <v>238.55</v>
      </c>
      <c r="D1515" s="8">
        <v>140.27000000000001</v>
      </c>
      <c r="E1515" s="17">
        <f t="shared" si="253"/>
        <v>0.53100979523053593</v>
      </c>
      <c r="F1515" s="2">
        <f>+IF(A1515&gt;$C$3,AVERAGE(INDEX($E$15:$E$2531,A1515-$C$3):E1514),"")</f>
        <v>0.54348812279919079</v>
      </c>
      <c r="G1515" s="2">
        <f>+IF(A1515&gt;$C$3,STDEVA(INDEX($E$15:$E$2531,A1515-$C$3):E1514),"")</f>
        <v>6.8035237888309664E-3</v>
      </c>
      <c r="H1515">
        <f t="shared" si="254"/>
        <v>-1.8340977346386229</v>
      </c>
      <c r="I1515" s="2" t="str">
        <f t="shared" si="255"/>
        <v>Buy</v>
      </c>
      <c r="J1515">
        <f t="shared" si="256"/>
        <v>233.44</v>
      </c>
      <c r="K1515">
        <f t="shared" si="257"/>
        <v>135.79</v>
      </c>
      <c r="L1515" s="37">
        <f t="shared" si="258"/>
        <v>157.49999999999886</v>
      </c>
      <c r="M1515" t="str">
        <f t="shared" si="259"/>
        <v>Long</v>
      </c>
      <c r="N1515" s="39">
        <f t="shared" si="260"/>
        <v>0</v>
      </c>
      <c r="O1515" s="40">
        <f t="shared" si="263"/>
        <v>-2982.3999999999774</v>
      </c>
      <c r="P1515" s="39">
        <f t="shared" si="261"/>
        <v>0</v>
      </c>
      <c r="Q1515" s="39">
        <f t="shared" si="262"/>
        <v>0</v>
      </c>
      <c r="R1515" s="39">
        <f>IF((O1515 - MAX($O$15:O1515)) &lt; 0, O1515 - MAX($O$15:O1515), 0)</f>
        <v>-4547.1499999999705</v>
      </c>
    </row>
    <row r="1516" spans="1:18" x14ac:dyDescent="0.25">
      <c r="A1516" s="2">
        <v>1502</v>
      </c>
      <c r="B1516" t="s">
        <v>1502</v>
      </c>
      <c r="C1516" s="8">
        <v>238.4</v>
      </c>
      <c r="D1516" s="8">
        <v>140.99</v>
      </c>
      <c r="E1516" s="17">
        <f t="shared" si="253"/>
        <v>0.52526096931392485</v>
      </c>
      <c r="F1516" s="2">
        <f>+IF(A1516&gt;$C$3,AVERAGE(INDEX($E$15:$E$2531,A1516-$C$3):E1515),"")</f>
        <v>0.54242364800143872</v>
      </c>
      <c r="G1516" s="2">
        <f>+IF(A1516&gt;$C$3,STDEVA(INDEX($E$15:$E$2531,A1516-$C$3):E1515),"")</f>
        <v>7.9641028047403063E-3</v>
      </c>
      <c r="H1516">
        <f t="shared" si="254"/>
        <v>-2.1550046638396587</v>
      </c>
      <c r="I1516" s="2" t="str">
        <f t="shared" si="255"/>
        <v>Buy</v>
      </c>
      <c r="J1516">
        <f t="shared" si="256"/>
        <v>233.44</v>
      </c>
      <c r="K1516">
        <f t="shared" si="257"/>
        <v>135.79</v>
      </c>
      <c r="L1516" s="37">
        <f t="shared" si="258"/>
        <v>-60.000000000002274</v>
      </c>
      <c r="M1516" t="str">
        <f t="shared" si="259"/>
        <v>Long</v>
      </c>
      <c r="N1516" s="39">
        <f t="shared" si="260"/>
        <v>0</v>
      </c>
      <c r="O1516" s="40">
        <f t="shared" si="263"/>
        <v>-2982.3999999999774</v>
      </c>
      <c r="P1516" s="39">
        <f t="shared" si="261"/>
        <v>0</v>
      </c>
      <c r="Q1516" s="39">
        <f t="shared" si="262"/>
        <v>0</v>
      </c>
      <c r="R1516" s="39">
        <f>IF((O1516 - MAX($O$15:O1516)) &lt; 0, O1516 - MAX($O$15:O1516), 0)</f>
        <v>-4547.1499999999705</v>
      </c>
    </row>
    <row r="1517" spans="1:18" x14ac:dyDescent="0.25">
      <c r="A1517" s="2">
        <v>1503</v>
      </c>
      <c r="B1517" t="s">
        <v>1503</v>
      </c>
      <c r="C1517" s="8">
        <v>238.6</v>
      </c>
      <c r="D1517" s="8">
        <v>140.94999999999999</v>
      </c>
      <c r="E1517" s="17">
        <f t="shared" si="253"/>
        <v>0.52638329210369417</v>
      </c>
      <c r="F1517" s="2">
        <f>+IF(A1517&gt;$C$3,AVERAGE(INDEX($E$15:$E$2531,A1517-$C$3):E1516),"")</f>
        <v>0.53968839110068756</v>
      </c>
      <c r="G1517" s="2">
        <f>+IF(A1517&gt;$C$3,STDEVA(INDEX($E$15:$E$2531,A1517-$C$3):E1516),"")</f>
        <v>9.2132158838087834E-3</v>
      </c>
      <c r="H1517">
        <f t="shared" si="254"/>
        <v>-1.444131904080924</v>
      </c>
      <c r="I1517" s="2" t="str">
        <f t="shared" si="255"/>
        <v/>
      </c>
      <c r="J1517">
        <f t="shared" si="256"/>
        <v>233.44</v>
      </c>
      <c r="K1517">
        <f t="shared" si="257"/>
        <v>135.79</v>
      </c>
      <c r="L1517" s="37">
        <f t="shared" si="258"/>
        <v>0</v>
      </c>
      <c r="M1517" t="str">
        <f t="shared" si="259"/>
        <v>Long</v>
      </c>
      <c r="N1517" s="39">
        <f t="shared" si="260"/>
        <v>0</v>
      </c>
      <c r="O1517" s="40">
        <f t="shared" si="263"/>
        <v>-2982.3999999999774</v>
      </c>
      <c r="P1517" s="39">
        <f t="shared" si="261"/>
        <v>0</v>
      </c>
      <c r="Q1517" s="39">
        <f t="shared" si="262"/>
        <v>0</v>
      </c>
      <c r="R1517" s="39">
        <f>IF((O1517 - MAX($O$15:O1517)) &lt; 0, O1517 - MAX($O$15:O1517), 0)</f>
        <v>-4547.1499999999705</v>
      </c>
    </row>
    <row r="1518" spans="1:18" x14ac:dyDescent="0.25">
      <c r="A1518" s="2">
        <v>1504</v>
      </c>
      <c r="B1518" t="s">
        <v>1504</v>
      </c>
      <c r="C1518" s="8">
        <v>238.08</v>
      </c>
      <c r="D1518" s="8">
        <v>139.06</v>
      </c>
      <c r="E1518" s="17">
        <f t="shared" si="253"/>
        <v>0.53770125697385529</v>
      </c>
      <c r="F1518" s="2">
        <f>+IF(A1518&gt;$C$3,AVERAGE(INDEX($E$15:$E$2531,A1518-$C$3):E1517),"")</f>
        <v>0.53671040430073524</v>
      </c>
      <c r="G1518" s="2">
        <f>+IF(A1518&gt;$C$3,STDEVA(INDEX($E$15:$E$2531,A1518-$C$3):E1517),"")</f>
        <v>8.6176683073431772E-3</v>
      </c>
      <c r="H1518">
        <f t="shared" si="254"/>
        <v>0.1149792075747141</v>
      </c>
      <c r="I1518" s="2" t="str">
        <f t="shared" si="255"/>
        <v/>
      </c>
      <c r="J1518">
        <f t="shared" si="256"/>
        <v>233.44</v>
      </c>
      <c r="K1518">
        <f t="shared" si="257"/>
        <v>135.79</v>
      </c>
      <c r="L1518" s="37">
        <f t="shared" si="258"/>
        <v>342.50000000000114</v>
      </c>
      <c r="M1518" t="str">
        <f t="shared" si="259"/>
        <v>Long</v>
      </c>
      <c r="N1518" s="39">
        <f t="shared" si="260"/>
        <v>0</v>
      </c>
      <c r="O1518" s="40">
        <f t="shared" si="263"/>
        <v>-2982.3999999999774</v>
      </c>
      <c r="P1518" s="39">
        <f t="shared" si="261"/>
        <v>0</v>
      </c>
      <c r="Q1518" s="39">
        <f t="shared" si="262"/>
        <v>0</v>
      </c>
      <c r="R1518" s="39">
        <f>IF((O1518 - MAX($O$15:O1518)) &lt; 0, O1518 - MAX($O$15:O1518), 0)</f>
        <v>-4547.1499999999705</v>
      </c>
    </row>
    <row r="1519" spans="1:18" x14ac:dyDescent="0.25">
      <c r="A1519" s="2">
        <v>1505</v>
      </c>
      <c r="B1519" t="s">
        <v>1505</v>
      </c>
      <c r="C1519" s="8">
        <v>238.68</v>
      </c>
      <c r="D1519" s="8">
        <v>139.86000000000001</v>
      </c>
      <c r="E1519" s="17">
        <f t="shared" si="253"/>
        <v>0.53448182037816028</v>
      </c>
      <c r="F1519" s="2">
        <f>+IF(A1519&gt;$C$3,AVERAGE(INDEX($E$15:$E$2531,A1519-$C$3):E1518),"")</f>
        <v>0.53530682972124566</v>
      </c>
      <c r="G1519" s="2">
        <f>+IF(A1519&gt;$C$3,STDEVA(INDEX($E$15:$E$2531,A1519-$C$3):E1518),"")</f>
        <v>6.9980217847064466E-3</v>
      </c>
      <c r="H1519">
        <f t="shared" si="254"/>
        <v>-0.11789179406219706</v>
      </c>
      <c r="I1519" s="2" t="str">
        <f t="shared" si="255"/>
        <v/>
      </c>
      <c r="J1519">
        <f t="shared" si="256"/>
        <v>233.44</v>
      </c>
      <c r="K1519">
        <f t="shared" si="257"/>
        <v>135.79</v>
      </c>
      <c r="L1519" s="37">
        <f t="shared" si="258"/>
        <v>292.49999999999682</v>
      </c>
      <c r="M1519" t="str">
        <f t="shared" si="259"/>
        <v>Long</v>
      </c>
      <c r="N1519" s="39">
        <f t="shared" si="260"/>
        <v>0</v>
      </c>
      <c r="O1519" s="40">
        <f t="shared" si="263"/>
        <v>-2982.3999999999774</v>
      </c>
      <c r="P1519" s="39">
        <f t="shared" si="261"/>
        <v>0</v>
      </c>
      <c r="Q1519" s="39">
        <f t="shared" si="262"/>
        <v>0</v>
      </c>
      <c r="R1519" s="39">
        <f>IF((O1519 - MAX($O$15:O1519)) &lt; 0, O1519 - MAX($O$15:O1519), 0)</f>
        <v>-4547.1499999999705</v>
      </c>
    </row>
    <row r="1520" spans="1:18" x14ac:dyDescent="0.25">
      <c r="A1520" s="2">
        <v>1506</v>
      </c>
      <c r="B1520" t="s">
        <v>1506</v>
      </c>
      <c r="C1520" s="8">
        <v>238.77</v>
      </c>
      <c r="D1520" s="8">
        <v>139.15</v>
      </c>
      <c r="E1520" s="17">
        <f t="shared" si="253"/>
        <v>0.53994825751396791</v>
      </c>
      <c r="F1520" s="2">
        <f>+IF(A1520&gt;$C$3,AVERAGE(INDEX($E$15:$E$2531,A1520-$C$3):E1519),"")</f>
        <v>0.53390224737309999</v>
      </c>
      <c r="G1520" s="2">
        <f>+IF(A1520&gt;$C$3,STDEVA(INDEX($E$15:$E$2531,A1520-$C$3):E1519),"")</f>
        <v>5.4207946112073266E-3</v>
      </c>
      <c r="H1520">
        <f t="shared" si="254"/>
        <v>1.115336509589937</v>
      </c>
      <c r="I1520" s="2" t="str">
        <f t="shared" si="255"/>
        <v/>
      </c>
      <c r="J1520" t="str">
        <f t="shared" si="256"/>
        <v/>
      </c>
      <c r="K1520" t="str">
        <f t="shared" si="257"/>
        <v/>
      </c>
      <c r="L1520" s="37">
        <f t="shared" si="258"/>
        <v>492.49999999999977</v>
      </c>
      <c r="M1520" t="str">
        <f t="shared" si="259"/>
        <v>TP</v>
      </c>
      <c r="N1520" s="39">
        <f t="shared" si="260"/>
        <v>492.49999999999977</v>
      </c>
      <c r="O1520" s="40">
        <f t="shared" si="263"/>
        <v>-2489.8999999999778</v>
      </c>
      <c r="P1520" s="39">
        <f t="shared" si="261"/>
        <v>3.75</v>
      </c>
      <c r="Q1520" s="39">
        <f t="shared" si="262"/>
        <v>0</v>
      </c>
      <c r="R1520" s="39">
        <f>IF((O1520 - MAX($O$15:O1520)) &lt; 0, O1520 - MAX($O$15:O1520), 0)</f>
        <v>-4054.649999999971</v>
      </c>
    </row>
    <row r="1521" spans="1:18" x14ac:dyDescent="0.25">
      <c r="A1521" s="2">
        <v>1507</v>
      </c>
      <c r="B1521" t="s">
        <v>1507</v>
      </c>
      <c r="C1521" s="8">
        <v>238.48</v>
      </c>
      <c r="D1521" s="8">
        <v>138.29</v>
      </c>
      <c r="E1521" s="17">
        <f t="shared" si="253"/>
        <v>0.54493251989324909</v>
      </c>
      <c r="F1521" s="2">
        <f>+IF(A1521&gt;$C$3,AVERAGE(INDEX($E$15:$E$2531,A1521-$C$3):E1520),"")</f>
        <v>0.53369477486756622</v>
      </c>
      <c r="G1521" s="2">
        <f>+IF(A1521&gt;$C$3,STDEVA(INDEX($E$15:$E$2531,A1521-$C$3):E1520),"")</f>
        <v>5.1067017533589438E-3</v>
      </c>
      <c r="H1521">
        <f t="shared" si="254"/>
        <v>2.2005876921030714</v>
      </c>
      <c r="I1521" s="2" t="str">
        <f t="shared" si="255"/>
        <v>Sell</v>
      </c>
      <c r="J1521">
        <f t="shared" si="256"/>
        <v>138.29</v>
      </c>
      <c r="K1521">
        <f t="shared" si="257"/>
        <v>238.48</v>
      </c>
      <c r="L1521" s="37" t="str">
        <f t="shared" si="258"/>
        <v/>
      </c>
      <c r="M1521" t="str">
        <f t="shared" si="259"/>
        <v>Short</v>
      </c>
      <c r="N1521" s="39">
        <f t="shared" si="260"/>
        <v>0</v>
      </c>
      <c r="O1521" s="40">
        <f t="shared" si="263"/>
        <v>-2489.8999999999778</v>
      </c>
      <c r="P1521" s="39">
        <f t="shared" si="261"/>
        <v>3.75</v>
      </c>
      <c r="Q1521" s="39">
        <f t="shared" si="262"/>
        <v>4709.625</v>
      </c>
      <c r="R1521" s="39">
        <f>IF((O1521 - MAX($O$15:O1521)) &lt; 0, O1521 - MAX($O$15:O1521), 0)</f>
        <v>-4054.649999999971</v>
      </c>
    </row>
    <row r="1522" spans="1:18" x14ac:dyDescent="0.25">
      <c r="A1522" s="2">
        <v>1508</v>
      </c>
      <c r="B1522" t="s">
        <v>1508</v>
      </c>
      <c r="C1522" s="8">
        <v>238.76</v>
      </c>
      <c r="D1522" s="8">
        <v>138.1</v>
      </c>
      <c r="E1522" s="17">
        <f t="shared" si="253"/>
        <v>0.54748080288520262</v>
      </c>
      <c r="F1522" s="2">
        <f>+IF(A1522&gt;$C$3,AVERAGE(INDEX($E$15:$E$2531,A1522-$C$3):E1521),"")</f>
        <v>0.53454706419335052</v>
      </c>
      <c r="G1522" s="2">
        <f>+IF(A1522&gt;$C$3,STDEVA(INDEX($E$15:$E$2531,A1522-$C$3):E1521),"")</f>
        <v>6.2814415762716194E-3</v>
      </c>
      <c r="H1522">
        <f t="shared" si="254"/>
        <v>2.0590398772010849</v>
      </c>
      <c r="I1522" s="2" t="str">
        <f t="shared" si="255"/>
        <v>Sell</v>
      </c>
      <c r="J1522">
        <f t="shared" si="256"/>
        <v>138.29</v>
      </c>
      <c r="K1522">
        <f t="shared" si="257"/>
        <v>238.48</v>
      </c>
      <c r="L1522" s="37">
        <f t="shared" si="258"/>
        <v>-117.49999999999972</v>
      </c>
      <c r="M1522" t="str">
        <f t="shared" si="259"/>
        <v>Short</v>
      </c>
      <c r="N1522" s="39">
        <f t="shared" si="260"/>
        <v>0</v>
      </c>
      <c r="O1522" s="40">
        <f t="shared" si="263"/>
        <v>-2489.8999999999778</v>
      </c>
      <c r="P1522" s="39">
        <f t="shared" si="261"/>
        <v>0</v>
      </c>
      <c r="Q1522" s="39">
        <f t="shared" si="262"/>
        <v>0</v>
      </c>
      <c r="R1522" s="39">
        <f>IF((O1522 - MAX($O$15:O1522)) &lt; 0, O1522 - MAX($O$15:O1522), 0)</f>
        <v>-4054.649999999971</v>
      </c>
    </row>
    <row r="1523" spans="1:18" x14ac:dyDescent="0.25">
      <c r="A1523" s="2">
        <v>1509</v>
      </c>
      <c r="B1523" t="s">
        <v>1509</v>
      </c>
      <c r="C1523" s="8">
        <v>239.7</v>
      </c>
      <c r="D1523" s="8">
        <v>138.99</v>
      </c>
      <c r="E1523" s="17">
        <f t="shared" si="253"/>
        <v>0.54498615334367195</v>
      </c>
      <c r="F1523" s="2">
        <f>+IF(A1523&gt;$C$3,AVERAGE(INDEX($E$15:$E$2531,A1523-$C$3):E1522),"")</f>
        <v>0.53578640777705777</v>
      </c>
      <c r="G1523" s="2">
        <f>+IF(A1523&gt;$C$3,STDEVA(INDEX($E$15:$E$2531,A1523-$C$3):E1522),"")</f>
        <v>7.6317000780110732E-3</v>
      </c>
      <c r="H1523">
        <f t="shared" si="254"/>
        <v>1.2054647683444817</v>
      </c>
      <c r="I1523" s="2" t="str">
        <f t="shared" si="255"/>
        <v/>
      </c>
      <c r="J1523">
        <f t="shared" si="256"/>
        <v>138.29</v>
      </c>
      <c r="K1523">
        <f t="shared" si="257"/>
        <v>238.48</v>
      </c>
      <c r="L1523" s="37">
        <f t="shared" si="258"/>
        <v>-129.99999999999545</v>
      </c>
      <c r="M1523" t="str">
        <f t="shared" si="259"/>
        <v>Short</v>
      </c>
      <c r="N1523" s="39">
        <f t="shared" si="260"/>
        <v>0</v>
      </c>
      <c r="O1523" s="40">
        <f t="shared" si="263"/>
        <v>-2489.8999999999778</v>
      </c>
      <c r="P1523" s="39">
        <f t="shared" si="261"/>
        <v>0</v>
      </c>
      <c r="Q1523" s="39">
        <f t="shared" si="262"/>
        <v>0</v>
      </c>
      <c r="R1523" s="39">
        <f>IF((O1523 - MAX($O$15:O1523)) &lt; 0, O1523 - MAX($O$15:O1523), 0)</f>
        <v>-4054.649999999971</v>
      </c>
    </row>
    <row r="1524" spans="1:18" x14ac:dyDescent="0.25">
      <c r="A1524" s="2">
        <v>1510</v>
      </c>
      <c r="B1524" t="s">
        <v>1510</v>
      </c>
      <c r="C1524" s="8">
        <v>239.66</v>
      </c>
      <c r="D1524" s="8">
        <v>138.41</v>
      </c>
      <c r="E1524" s="17">
        <f t="shared" si="253"/>
        <v>0.54900095734576004</v>
      </c>
      <c r="F1524" s="2">
        <f>+IF(A1524&gt;$C$3,AVERAGE(INDEX($E$15:$E$2531,A1524-$C$3):E1523),"")</f>
        <v>0.53690942973736244</v>
      </c>
      <c r="G1524" s="2">
        <f>+IF(A1524&gt;$C$3,STDEVA(INDEX($E$15:$E$2531,A1524-$C$3):E1523),"")</f>
        <v>8.203688293655963E-3</v>
      </c>
      <c r="H1524">
        <f t="shared" si="254"/>
        <v>1.4739135832047841</v>
      </c>
      <c r="I1524" s="2" t="str">
        <f t="shared" si="255"/>
        <v/>
      </c>
      <c r="J1524" t="str">
        <f t="shared" si="256"/>
        <v/>
      </c>
      <c r="K1524" t="str">
        <f t="shared" si="257"/>
        <v/>
      </c>
      <c r="L1524" s="37">
        <f t="shared" si="258"/>
        <v>-265.00000000000057</v>
      </c>
      <c r="M1524" t="str">
        <f t="shared" si="259"/>
        <v>SL</v>
      </c>
      <c r="N1524" s="39">
        <f t="shared" si="260"/>
        <v>-265.00000000000057</v>
      </c>
      <c r="O1524" s="40">
        <f t="shared" si="263"/>
        <v>-2754.8999999999783</v>
      </c>
      <c r="P1524" s="39">
        <f t="shared" si="261"/>
        <v>3.75</v>
      </c>
      <c r="Q1524" s="39">
        <f t="shared" si="262"/>
        <v>0</v>
      </c>
      <c r="R1524" s="39">
        <f>IF((O1524 - MAX($O$15:O1524)) &lt; 0, O1524 - MAX($O$15:O1524), 0)</f>
        <v>-4319.6499999999714</v>
      </c>
    </row>
    <row r="1525" spans="1:18" x14ac:dyDescent="0.25">
      <c r="A1525" s="2">
        <v>1511</v>
      </c>
      <c r="B1525" t="s">
        <v>1511</v>
      </c>
      <c r="C1525" s="8">
        <v>239.44</v>
      </c>
      <c r="D1525" s="8">
        <v>138.35</v>
      </c>
      <c r="E1525" s="17">
        <f t="shared" si="253"/>
        <v>0.5485161573115086</v>
      </c>
      <c r="F1525" s="2">
        <f>+IF(A1525&gt;$C$3,AVERAGE(INDEX($E$15:$E$2531,A1525-$C$3):E1524),"")</f>
        <v>0.53890844775016522</v>
      </c>
      <c r="G1525" s="2">
        <f>+IF(A1525&gt;$C$3,STDEVA(INDEX($E$15:$E$2531,A1525-$C$3):E1524),"")</f>
        <v>8.7595569837082797E-3</v>
      </c>
      <c r="H1525">
        <f t="shared" si="254"/>
        <v>1.096825967250691</v>
      </c>
      <c r="I1525" s="2" t="str">
        <f t="shared" si="255"/>
        <v/>
      </c>
      <c r="J1525" t="str">
        <f t="shared" si="256"/>
        <v/>
      </c>
      <c r="K1525" t="str">
        <f t="shared" si="257"/>
        <v/>
      </c>
      <c r="L1525" s="37" t="str">
        <f t="shared" si="258"/>
        <v/>
      </c>
      <c r="M1525" t="str">
        <f t="shared" si="259"/>
        <v/>
      </c>
      <c r="N1525" s="39">
        <f t="shared" si="260"/>
        <v>0</v>
      </c>
      <c r="O1525" s="40">
        <f t="shared" si="263"/>
        <v>-2754.8999999999783</v>
      </c>
      <c r="P1525" s="39">
        <f t="shared" si="261"/>
        <v>0</v>
      </c>
      <c r="Q1525" s="39">
        <f t="shared" si="262"/>
        <v>0</v>
      </c>
      <c r="R1525" s="39">
        <f>IF((O1525 - MAX($O$15:O1525)) &lt; 0, O1525 - MAX($O$15:O1525), 0)</f>
        <v>-4319.6499999999714</v>
      </c>
    </row>
    <row r="1526" spans="1:18" x14ac:dyDescent="0.25">
      <c r="A1526" s="2">
        <v>1512</v>
      </c>
      <c r="B1526" t="s">
        <v>1512</v>
      </c>
      <c r="C1526" s="8">
        <v>239.87</v>
      </c>
      <c r="D1526" s="8">
        <v>139.21</v>
      </c>
      <c r="E1526" s="17">
        <f t="shared" si="253"/>
        <v>0.54411352552046288</v>
      </c>
      <c r="F1526" s="2">
        <f>+IF(A1526&gt;$C$3,AVERAGE(INDEX($E$15:$E$2531,A1526-$C$3):E1525),"")</f>
        <v>0.54149235752767444</v>
      </c>
      <c r="G1526" s="2">
        <f>+IF(A1526&gt;$C$3,STDEVA(INDEX($E$15:$E$2531,A1526-$C$3):E1525),"")</f>
        <v>7.5812582737743266E-3</v>
      </c>
      <c r="H1526">
        <f t="shared" si="254"/>
        <v>0.34574313367687115</v>
      </c>
      <c r="I1526" s="2" t="str">
        <f t="shared" si="255"/>
        <v/>
      </c>
      <c r="J1526" t="str">
        <f t="shared" si="256"/>
        <v/>
      </c>
      <c r="K1526" t="str">
        <f t="shared" si="257"/>
        <v/>
      </c>
      <c r="L1526" s="37" t="str">
        <f t="shared" si="258"/>
        <v/>
      </c>
      <c r="M1526" t="str">
        <f t="shared" si="259"/>
        <v/>
      </c>
      <c r="N1526" s="39">
        <f t="shared" si="260"/>
        <v>0</v>
      </c>
      <c r="O1526" s="40">
        <f t="shared" si="263"/>
        <v>-2754.8999999999783</v>
      </c>
      <c r="P1526" s="39">
        <f t="shared" si="261"/>
        <v>0</v>
      </c>
      <c r="Q1526" s="39">
        <f t="shared" si="262"/>
        <v>0</v>
      </c>
      <c r="R1526" s="39">
        <f>IF((O1526 - MAX($O$15:O1526)) &lt; 0, O1526 - MAX($O$15:O1526), 0)</f>
        <v>-4319.6499999999714</v>
      </c>
    </row>
    <row r="1527" spans="1:18" x14ac:dyDescent="0.25">
      <c r="A1527" s="2">
        <v>1513</v>
      </c>
      <c r="B1527" t="s">
        <v>1513</v>
      </c>
      <c r="C1527" s="8">
        <v>239.38</v>
      </c>
      <c r="D1527" s="8">
        <v>138.24</v>
      </c>
      <c r="E1527" s="17">
        <f t="shared" si="253"/>
        <v>0.54906094238947878</v>
      </c>
      <c r="F1527" s="2">
        <f>+IF(A1527&gt;$C$3,AVERAGE(INDEX($E$15:$E$2531,A1527-$C$3):E1526),"")</f>
        <v>0.5434623834628709</v>
      </c>
      <c r="G1527" s="2">
        <f>+IF(A1527&gt;$C$3,STDEVA(INDEX($E$15:$E$2531,A1527-$C$3):E1526),"")</f>
        <v>5.0430826398834847E-3</v>
      </c>
      <c r="H1527">
        <f t="shared" si="254"/>
        <v>1.1101461797059162</v>
      </c>
      <c r="I1527" s="2" t="str">
        <f t="shared" si="255"/>
        <v/>
      </c>
      <c r="J1527" t="str">
        <f t="shared" si="256"/>
        <v/>
      </c>
      <c r="K1527" t="str">
        <f t="shared" si="257"/>
        <v/>
      </c>
      <c r="L1527" s="37" t="str">
        <f t="shared" si="258"/>
        <v/>
      </c>
      <c r="M1527" t="str">
        <f t="shared" si="259"/>
        <v/>
      </c>
      <c r="N1527" s="39">
        <f t="shared" si="260"/>
        <v>0</v>
      </c>
      <c r="O1527" s="40">
        <f t="shared" si="263"/>
        <v>-2754.8999999999783</v>
      </c>
      <c r="P1527" s="39">
        <f t="shared" si="261"/>
        <v>0</v>
      </c>
      <c r="Q1527" s="39">
        <f t="shared" si="262"/>
        <v>0</v>
      </c>
      <c r="R1527" s="39">
        <f>IF((O1527 - MAX($O$15:O1527)) &lt; 0, O1527 - MAX($O$15:O1527), 0)</f>
        <v>-4319.6499999999714</v>
      </c>
    </row>
    <row r="1528" spans="1:18" x14ac:dyDescent="0.25">
      <c r="A1528" s="2">
        <v>1514</v>
      </c>
      <c r="B1528" t="s">
        <v>1514</v>
      </c>
      <c r="C1528" s="8">
        <v>238.98</v>
      </c>
      <c r="D1528" s="8">
        <v>137.51</v>
      </c>
      <c r="E1528" s="17">
        <f t="shared" si="253"/>
        <v>0.55268322468675446</v>
      </c>
      <c r="F1528" s="2">
        <f>+IF(A1528&gt;$C$3,AVERAGE(INDEX($E$15:$E$2531,A1528-$C$3):E1527),"")</f>
        <v>0.54472457073127367</v>
      </c>
      <c r="G1528" s="2">
        <f>+IF(A1528&gt;$C$3,STDEVA(INDEX($E$15:$E$2531,A1528-$C$3):E1527),"")</f>
        <v>4.8383454484611345E-3</v>
      </c>
      <c r="H1528">
        <f t="shared" si="254"/>
        <v>1.6449123032362409</v>
      </c>
      <c r="I1528" s="2" t="str">
        <f t="shared" si="255"/>
        <v/>
      </c>
      <c r="J1528" t="str">
        <f t="shared" si="256"/>
        <v/>
      </c>
      <c r="K1528" t="str">
        <f t="shared" si="257"/>
        <v/>
      </c>
      <c r="L1528" s="37" t="str">
        <f t="shared" si="258"/>
        <v/>
      </c>
      <c r="M1528" t="str">
        <f t="shared" si="259"/>
        <v/>
      </c>
      <c r="N1528" s="39">
        <f t="shared" si="260"/>
        <v>0</v>
      </c>
      <c r="O1528" s="40">
        <f t="shared" si="263"/>
        <v>-2754.8999999999783</v>
      </c>
      <c r="P1528" s="39">
        <f t="shared" si="261"/>
        <v>0</v>
      </c>
      <c r="Q1528" s="39">
        <f t="shared" si="262"/>
        <v>0</v>
      </c>
      <c r="R1528" s="39">
        <f>IF((O1528 - MAX($O$15:O1528)) &lt; 0, O1528 - MAX($O$15:O1528), 0)</f>
        <v>-4319.6499999999714</v>
      </c>
    </row>
    <row r="1529" spans="1:18" x14ac:dyDescent="0.25">
      <c r="A1529" s="2">
        <v>1515</v>
      </c>
      <c r="B1529" t="s">
        <v>1515</v>
      </c>
      <c r="C1529" s="8">
        <v>240.3</v>
      </c>
      <c r="D1529" s="8">
        <v>138.58000000000001</v>
      </c>
      <c r="E1529" s="17">
        <f t="shared" si="253"/>
        <v>0.55044036654318795</v>
      </c>
      <c r="F1529" s="2">
        <f>+IF(A1529&gt;$C$3,AVERAGE(INDEX($E$15:$E$2531,A1529-$C$3):E1528),"")</f>
        <v>0.54674694898778398</v>
      </c>
      <c r="G1529" s="2">
        <f>+IF(A1529&gt;$C$3,STDEVA(INDEX($E$15:$E$2531,A1529-$C$3):E1528),"")</f>
        <v>3.6893903138660467E-3</v>
      </c>
      <c r="H1529">
        <f t="shared" si="254"/>
        <v>1.0010915737277226</v>
      </c>
      <c r="I1529" s="2" t="str">
        <f t="shared" si="255"/>
        <v/>
      </c>
      <c r="J1529" t="str">
        <f t="shared" si="256"/>
        <v/>
      </c>
      <c r="K1529" t="str">
        <f t="shared" si="257"/>
        <v/>
      </c>
      <c r="L1529" s="37" t="str">
        <f t="shared" si="258"/>
        <v/>
      </c>
      <c r="M1529" t="str">
        <f t="shared" si="259"/>
        <v/>
      </c>
      <c r="N1529" s="39">
        <f t="shared" si="260"/>
        <v>0</v>
      </c>
      <c r="O1529" s="40">
        <f t="shared" si="263"/>
        <v>-2754.8999999999783</v>
      </c>
      <c r="P1529" s="39">
        <f t="shared" si="261"/>
        <v>0</v>
      </c>
      <c r="Q1529" s="39">
        <f t="shared" si="262"/>
        <v>0</v>
      </c>
      <c r="R1529" s="39">
        <f>IF((O1529 - MAX($O$15:O1529)) &lt; 0, O1529 - MAX($O$15:O1529), 0)</f>
        <v>-4319.6499999999714</v>
      </c>
    </row>
    <row r="1530" spans="1:18" x14ac:dyDescent="0.25">
      <c r="A1530" s="2">
        <v>1516</v>
      </c>
      <c r="B1530" t="s">
        <v>1516</v>
      </c>
      <c r="C1530" s="8">
        <v>240.08</v>
      </c>
      <c r="D1530" s="8">
        <v>138.63</v>
      </c>
      <c r="E1530" s="17">
        <f t="shared" si="253"/>
        <v>0.5491636875818271</v>
      </c>
      <c r="F1530" s="2">
        <f>+IF(A1530&gt;$C$3,AVERAGE(INDEX($E$15:$E$2531,A1530-$C$3):E1529),"")</f>
        <v>0.54791273887991965</v>
      </c>
      <c r="G1530" s="2">
        <f>+IF(A1530&gt;$C$3,STDEVA(INDEX($E$15:$E$2531,A1530-$C$3):E1529),"")</f>
        <v>2.8302018464538363E-3</v>
      </c>
      <c r="H1530">
        <f t="shared" si="254"/>
        <v>0.4419998183079607</v>
      </c>
      <c r="I1530" s="2" t="str">
        <f t="shared" si="255"/>
        <v/>
      </c>
      <c r="J1530" t="str">
        <f t="shared" si="256"/>
        <v/>
      </c>
      <c r="K1530" t="str">
        <f t="shared" si="257"/>
        <v/>
      </c>
      <c r="L1530" s="37" t="str">
        <f t="shared" si="258"/>
        <v/>
      </c>
      <c r="M1530" t="str">
        <f t="shared" si="259"/>
        <v/>
      </c>
      <c r="N1530" s="39">
        <f t="shared" si="260"/>
        <v>0</v>
      </c>
      <c r="O1530" s="40">
        <f t="shared" si="263"/>
        <v>-2754.8999999999783</v>
      </c>
      <c r="P1530" s="39">
        <f t="shared" si="261"/>
        <v>0</v>
      </c>
      <c r="Q1530" s="39">
        <f t="shared" si="262"/>
        <v>0</v>
      </c>
      <c r="R1530" s="39">
        <f>IF((O1530 - MAX($O$15:O1530)) &lt; 0, O1530 - MAX($O$15:O1530), 0)</f>
        <v>-4319.6499999999714</v>
      </c>
    </row>
    <row r="1531" spans="1:18" x14ac:dyDescent="0.25">
      <c r="A1531" s="2">
        <v>1517</v>
      </c>
      <c r="B1531" t="s">
        <v>1517</v>
      </c>
      <c r="C1531" s="8">
        <v>235.82</v>
      </c>
      <c r="D1531" s="8">
        <v>134.88999999999999</v>
      </c>
      <c r="E1531" s="17">
        <f t="shared" si="253"/>
        <v>0.55860917066693894</v>
      </c>
      <c r="F1531" s="2">
        <f>+IF(A1531&gt;$C$3,AVERAGE(INDEX($E$15:$E$2531,A1531-$C$3):E1530),"")</f>
        <v>0.54838286862309493</v>
      </c>
      <c r="G1531" s="2">
        <f>+IF(A1531&gt;$C$3,STDEVA(INDEX($E$15:$E$2531,A1531-$C$3):E1530),"")</f>
        <v>2.6166369064338896E-3</v>
      </c>
      <c r="H1531">
        <f t="shared" si="254"/>
        <v>3.9081853575859804</v>
      </c>
      <c r="I1531" s="2" t="str">
        <f t="shared" si="255"/>
        <v>Sell</v>
      </c>
      <c r="J1531">
        <f t="shared" si="256"/>
        <v>134.88999999999999</v>
      </c>
      <c r="K1531">
        <f t="shared" si="257"/>
        <v>235.82</v>
      </c>
      <c r="L1531" s="37" t="str">
        <f t="shared" si="258"/>
        <v/>
      </c>
      <c r="M1531" t="str">
        <f t="shared" si="259"/>
        <v>Short</v>
      </c>
      <c r="N1531" s="39">
        <f t="shared" si="260"/>
        <v>0</v>
      </c>
      <c r="O1531" s="40">
        <f t="shared" si="263"/>
        <v>-2754.8999999999783</v>
      </c>
      <c r="P1531" s="39">
        <f t="shared" si="261"/>
        <v>3.75</v>
      </c>
      <c r="Q1531" s="39">
        <f t="shared" si="262"/>
        <v>4633.875</v>
      </c>
      <c r="R1531" s="39">
        <f>IF((O1531 - MAX($O$15:O1531)) &lt; 0, O1531 - MAX($O$15:O1531), 0)</f>
        <v>-4319.6499999999714</v>
      </c>
    </row>
    <row r="1532" spans="1:18" x14ac:dyDescent="0.25">
      <c r="A1532" s="2">
        <v>1518</v>
      </c>
      <c r="B1532" t="s">
        <v>1518</v>
      </c>
      <c r="C1532" s="8">
        <v>236.77</v>
      </c>
      <c r="D1532" s="8">
        <v>135.38</v>
      </c>
      <c r="E1532" s="17">
        <f t="shared" si="253"/>
        <v>0.55900356671444673</v>
      </c>
      <c r="F1532" s="2">
        <f>+IF(A1532&gt;$C$3,AVERAGE(INDEX($E$15:$E$2531,A1532-$C$3):E1531),"")</f>
        <v>0.54961935393217676</v>
      </c>
      <c r="G1532" s="2">
        <f>+IF(A1532&gt;$C$3,STDEVA(INDEX($E$15:$E$2531,A1532-$C$3):E1531),"")</f>
        <v>4.2540829978558233E-3</v>
      </c>
      <c r="H1532">
        <f t="shared" si="254"/>
        <v>2.2059308168176033</v>
      </c>
      <c r="I1532" s="2" t="str">
        <f t="shared" si="255"/>
        <v>Sell</v>
      </c>
      <c r="J1532">
        <f t="shared" si="256"/>
        <v>134.88999999999999</v>
      </c>
      <c r="K1532">
        <f t="shared" si="257"/>
        <v>235.82</v>
      </c>
      <c r="L1532" s="37">
        <f t="shared" si="258"/>
        <v>-115.00000000000199</v>
      </c>
      <c r="M1532" t="str">
        <f t="shared" si="259"/>
        <v>Short</v>
      </c>
      <c r="N1532" s="39">
        <f t="shared" si="260"/>
        <v>0</v>
      </c>
      <c r="O1532" s="40">
        <f t="shared" si="263"/>
        <v>-2754.8999999999783</v>
      </c>
      <c r="P1532" s="39">
        <f t="shared" si="261"/>
        <v>0</v>
      </c>
      <c r="Q1532" s="39">
        <f t="shared" si="262"/>
        <v>0</v>
      </c>
      <c r="R1532" s="39">
        <f>IF((O1532 - MAX($O$15:O1532)) &lt; 0, O1532 - MAX($O$15:O1532), 0)</f>
        <v>-4319.6499999999714</v>
      </c>
    </row>
    <row r="1533" spans="1:18" x14ac:dyDescent="0.25">
      <c r="A1533" s="2">
        <v>1519</v>
      </c>
      <c r="B1533" t="s">
        <v>1519</v>
      </c>
      <c r="C1533" s="8">
        <v>238.31</v>
      </c>
      <c r="D1533" s="8">
        <v>136.03</v>
      </c>
      <c r="E1533" s="17">
        <f t="shared" si="253"/>
        <v>0.56069689748993401</v>
      </c>
      <c r="F1533" s="2">
        <f>+IF(A1533&gt;$C$3,AVERAGE(INDEX($E$15:$E$2531,A1533-$C$3):E1532),"")</f>
        <v>0.55117684430670721</v>
      </c>
      <c r="G1533" s="2">
        <f>+IF(A1533&gt;$C$3,STDEVA(INDEX($E$15:$E$2531,A1533-$C$3):E1532),"")</f>
        <v>4.8675287963961863E-3</v>
      </c>
      <c r="H1533">
        <f t="shared" si="254"/>
        <v>1.9558288366522327</v>
      </c>
      <c r="I1533" s="2" t="str">
        <f t="shared" si="255"/>
        <v>Sell</v>
      </c>
      <c r="J1533" t="str">
        <f t="shared" si="256"/>
        <v/>
      </c>
      <c r="K1533" t="str">
        <f t="shared" si="257"/>
        <v/>
      </c>
      <c r="L1533" s="37">
        <f t="shared" si="258"/>
        <v>-337.49999999999858</v>
      </c>
      <c r="M1533" t="str">
        <f t="shared" si="259"/>
        <v>SL</v>
      </c>
      <c r="N1533" s="39">
        <f t="shared" si="260"/>
        <v>-337.49999999999858</v>
      </c>
      <c r="O1533" s="40">
        <f t="shared" si="263"/>
        <v>-3092.3999999999769</v>
      </c>
      <c r="P1533" s="39">
        <f t="shared" si="261"/>
        <v>3.75</v>
      </c>
      <c r="Q1533" s="39">
        <f t="shared" si="262"/>
        <v>0</v>
      </c>
      <c r="R1533" s="39">
        <f>IF((O1533 - MAX($O$15:O1533)) &lt; 0, O1533 - MAX($O$15:O1533), 0)</f>
        <v>-4657.1499999999705</v>
      </c>
    </row>
    <row r="1534" spans="1:18" x14ac:dyDescent="0.25">
      <c r="A1534" s="2">
        <v>1520</v>
      </c>
      <c r="B1534" t="s">
        <v>1520</v>
      </c>
      <c r="C1534" s="8">
        <v>239.52</v>
      </c>
      <c r="D1534" s="8">
        <v>136.94999999999999</v>
      </c>
      <c r="E1534" s="17">
        <f t="shared" si="253"/>
        <v>0.55902102496223116</v>
      </c>
      <c r="F1534" s="2">
        <f>+IF(A1534&gt;$C$3,AVERAGE(INDEX($E$15:$E$2531,A1534-$C$3):E1533),"")</f>
        <v>0.55247639321161546</v>
      </c>
      <c r="G1534" s="2">
        <f>+IF(A1534&gt;$C$3,STDEVA(INDEX($E$15:$E$2531,A1534-$C$3):E1533),"")</f>
        <v>5.7035096104107339E-3</v>
      </c>
      <c r="H1534">
        <f t="shared" si="254"/>
        <v>1.1474744845997369</v>
      </c>
      <c r="I1534" s="2" t="str">
        <f t="shared" si="255"/>
        <v/>
      </c>
      <c r="J1534" t="str">
        <f t="shared" si="256"/>
        <v/>
      </c>
      <c r="K1534" t="str">
        <f t="shared" si="257"/>
        <v/>
      </c>
      <c r="L1534" s="37" t="str">
        <f t="shared" si="258"/>
        <v/>
      </c>
      <c r="M1534" t="str">
        <f t="shared" si="259"/>
        <v/>
      </c>
      <c r="N1534" s="39">
        <f t="shared" si="260"/>
        <v>0</v>
      </c>
      <c r="O1534" s="40">
        <f t="shared" si="263"/>
        <v>-3092.3999999999769</v>
      </c>
      <c r="P1534" s="39">
        <f t="shared" si="261"/>
        <v>0</v>
      </c>
      <c r="Q1534" s="39">
        <f t="shared" si="262"/>
        <v>0</v>
      </c>
      <c r="R1534" s="39">
        <f>IF((O1534 - MAX($O$15:O1534)) &lt; 0, O1534 - MAX($O$15:O1534), 0)</f>
        <v>-4657.1499999999705</v>
      </c>
    </row>
    <row r="1535" spans="1:18" x14ac:dyDescent="0.25">
      <c r="A1535" s="2">
        <v>1521</v>
      </c>
      <c r="B1535" t="s">
        <v>1521</v>
      </c>
      <c r="C1535" s="8">
        <v>240.05</v>
      </c>
      <c r="D1535" s="8">
        <v>137.4</v>
      </c>
      <c r="E1535" s="17">
        <f t="shared" si="253"/>
        <v>0.55795085518870036</v>
      </c>
      <c r="F1535" s="2">
        <f>+IF(A1535&gt;$C$3,AVERAGE(INDEX($E$15:$E$2531,A1535-$C$3):E1534),"")</f>
        <v>0.55364360072836249</v>
      </c>
      <c r="G1535" s="2">
        <f>+IF(A1535&gt;$C$3,STDEVA(INDEX($E$15:$E$2531,A1535-$C$3):E1534),"")</f>
        <v>5.864379239215102E-3</v>
      </c>
      <c r="H1535">
        <f t="shared" si="254"/>
        <v>0.7344774757292728</v>
      </c>
      <c r="I1535" s="2" t="str">
        <f t="shared" si="255"/>
        <v/>
      </c>
      <c r="J1535" t="str">
        <f t="shared" si="256"/>
        <v/>
      </c>
      <c r="K1535" t="str">
        <f t="shared" si="257"/>
        <v/>
      </c>
      <c r="L1535" s="37" t="str">
        <f t="shared" si="258"/>
        <v/>
      </c>
      <c r="M1535" t="str">
        <f t="shared" si="259"/>
        <v/>
      </c>
      <c r="N1535" s="39">
        <f t="shared" si="260"/>
        <v>0</v>
      </c>
      <c r="O1535" s="40">
        <f t="shared" si="263"/>
        <v>-3092.3999999999769</v>
      </c>
      <c r="P1535" s="39">
        <f t="shared" si="261"/>
        <v>0</v>
      </c>
      <c r="Q1535" s="39">
        <f t="shared" si="262"/>
        <v>0</v>
      </c>
      <c r="R1535" s="39">
        <f>IF((O1535 - MAX($O$15:O1535)) &lt; 0, O1535 - MAX($O$15:O1535), 0)</f>
        <v>-4657.1499999999705</v>
      </c>
    </row>
    <row r="1536" spans="1:18" x14ac:dyDescent="0.25">
      <c r="A1536" s="2">
        <v>1522</v>
      </c>
      <c r="B1536" t="s">
        <v>1522</v>
      </c>
      <c r="C1536" s="8">
        <v>240.61</v>
      </c>
      <c r="D1536" s="8">
        <v>137.49</v>
      </c>
      <c r="E1536" s="17">
        <f t="shared" si="253"/>
        <v>0.55962617824749583</v>
      </c>
      <c r="F1536" s="2">
        <f>+IF(A1536&gt;$C$3,AVERAGE(INDEX($E$15:$E$2531,A1536-$C$3):E1535),"")</f>
        <v>0.55518108180261105</v>
      </c>
      <c r="G1536" s="2">
        <f>+IF(A1536&gt;$C$3,STDEVA(INDEX($E$15:$E$2531,A1536-$C$3):E1535),"")</f>
        <v>4.7642290289920172E-3</v>
      </c>
      <c r="H1536">
        <f t="shared" si="254"/>
        <v>0.93301485252593752</v>
      </c>
      <c r="I1536" s="2" t="str">
        <f t="shared" si="255"/>
        <v/>
      </c>
      <c r="J1536" t="str">
        <f t="shared" si="256"/>
        <v/>
      </c>
      <c r="K1536" t="str">
        <f t="shared" si="257"/>
        <v/>
      </c>
      <c r="L1536" s="37" t="str">
        <f t="shared" si="258"/>
        <v/>
      </c>
      <c r="M1536" t="str">
        <f t="shared" si="259"/>
        <v/>
      </c>
      <c r="N1536" s="39">
        <f t="shared" si="260"/>
        <v>0</v>
      </c>
      <c r="O1536" s="40">
        <f t="shared" si="263"/>
        <v>-3092.3999999999769</v>
      </c>
      <c r="P1536" s="39">
        <f t="shared" si="261"/>
        <v>0</v>
      </c>
      <c r="Q1536" s="39">
        <f t="shared" si="262"/>
        <v>0</v>
      </c>
      <c r="R1536" s="39">
        <f>IF((O1536 - MAX($O$15:O1536)) &lt; 0, O1536 - MAX($O$15:O1536), 0)</f>
        <v>-4657.1499999999705</v>
      </c>
    </row>
    <row r="1537" spans="1:18" x14ac:dyDescent="0.25">
      <c r="A1537" s="2">
        <v>1523</v>
      </c>
      <c r="B1537" t="s">
        <v>1523</v>
      </c>
      <c r="C1537" s="8">
        <v>241.76</v>
      </c>
      <c r="D1537" s="8">
        <v>137.58000000000001</v>
      </c>
      <c r="E1537" s="17">
        <f t="shared" si="253"/>
        <v>0.56373993242656129</v>
      </c>
      <c r="F1537" s="2">
        <f>+IF(A1537&gt;$C$3,AVERAGE(INDEX($E$15:$E$2531,A1537-$C$3):E1536),"")</f>
        <v>0.55635499689794621</v>
      </c>
      <c r="G1537" s="2">
        <f>+IF(A1537&gt;$C$3,STDEVA(INDEX($E$15:$E$2531,A1537-$C$3):E1536),"")</f>
        <v>4.3514812425507867E-3</v>
      </c>
      <c r="H1537">
        <f t="shared" si="254"/>
        <v>1.697108436640328</v>
      </c>
      <c r="I1537" s="2" t="str">
        <f t="shared" si="255"/>
        <v/>
      </c>
      <c r="J1537" t="str">
        <f t="shared" si="256"/>
        <v/>
      </c>
      <c r="K1537" t="str">
        <f t="shared" si="257"/>
        <v/>
      </c>
      <c r="L1537" s="37" t="str">
        <f t="shared" si="258"/>
        <v/>
      </c>
      <c r="M1537" t="str">
        <f t="shared" si="259"/>
        <v/>
      </c>
      <c r="N1537" s="39">
        <f t="shared" si="260"/>
        <v>0</v>
      </c>
      <c r="O1537" s="40">
        <f t="shared" si="263"/>
        <v>-3092.3999999999769</v>
      </c>
      <c r="P1537" s="39">
        <f t="shared" si="261"/>
        <v>0</v>
      </c>
      <c r="Q1537" s="39">
        <f t="shared" si="262"/>
        <v>0</v>
      </c>
      <c r="R1537" s="39">
        <f>IF((O1537 - MAX($O$15:O1537)) &lt; 0, O1537 - MAX($O$15:O1537), 0)</f>
        <v>-4657.1499999999705</v>
      </c>
    </row>
    <row r="1538" spans="1:18" x14ac:dyDescent="0.25">
      <c r="A1538" s="2">
        <v>1524</v>
      </c>
      <c r="B1538" t="s">
        <v>1524</v>
      </c>
      <c r="C1538" s="8">
        <v>241.71</v>
      </c>
      <c r="D1538" s="8">
        <v>137.54</v>
      </c>
      <c r="E1538" s="17">
        <f t="shared" si="253"/>
        <v>0.56382387656552435</v>
      </c>
      <c r="F1538" s="2">
        <f>+IF(A1538&gt;$C$3,AVERAGE(INDEX($E$15:$E$2531,A1538-$C$3):E1537),"")</f>
        <v>0.55758351998014688</v>
      </c>
      <c r="G1538" s="2">
        <f>+IF(A1538&gt;$C$3,STDEVA(INDEX($E$15:$E$2531,A1538-$C$3):E1537),"")</f>
        <v>4.729628063516067E-3</v>
      </c>
      <c r="H1538">
        <f t="shared" si="254"/>
        <v>1.3194180391297639</v>
      </c>
      <c r="I1538" s="2" t="str">
        <f t="shared" si="255"/>
        <v/>
      </c>
      <c r="J1538" t="str">
        <f t="shared" si="256"/>
        <v/>
      </c>
      <c r="K1538" t="str">
        <f t="shared" si="257"/>
        <v/>
      </c>
      <c r="L1538" s="37" t="str">
        <f t="shared" si="258"/>
        <v/>
      </c>
      <c r="M1538" t="str">
        <f t="shared" si="259"/>
        <v/>
      </c>
      <c r="N1538" s="39">
        <f t="shared" si="260"/>
        <v>0</v>
      </c>
      <c r="O1538" s="40">
        <f t="shared" si="263"/>
        <v>-3092.3999999999769</v>
      </c>
      <c r="P1538" s="39">
        <f t="shared" si="261"/>
        <v>0</v>
      </c>
      <c r="Q1538" s="39">
        <f t="shared" si="262"/>
        <v>0</v>
      </c>
      <c r="R1538" s="39">
        <f>IF((O1538 - MAX($O$15:O1538)) &lt; 0, O1538 - MAX($O$15:O1538), 0)</f>
        <v>-4657.1499999999705</v>
      </c>
    </row>
    <row r="1539" spans="1:18" x14ac:dyDescent="0.25">
      <c r="A1539" s="2">
        <v>1525</v>
      </c>
      <c r="B1539" t="s">
        <v>1525</v>
      </c>
      <c r="C1539" s="8">
        <v>241.5</v>
      </c>
      <c r="D1539" s="8">
        <v>136.46</v>
      </c>
      <c r="E1539" s="17">
        <f t="shared" si="253"/>
        <v>0.57083794170534974</v>
      </c>
      <c r="F1539" s="2">
        <f>+IF(A1539&gt;$C$3,AVERAGE(INDEX($E$15:$E$2531,A1539-$C$3):E1538),"")</f>
        <v>0.55907057664929549</v>
      </c>
      <c r="G1539" s="2">
        <f>+IF(A1539&gt;$C$3,STDEVA(INDEX($E$15:$E$2531,A1539-$C$3):E1538),"")</f>
        <v>4.2861758072753574E-3</v>
      </c>
      <c r="H1539">
        <f t="shared" si="254"/>
        <v>2.7454228629820348</v>
      </c>
      <c r="I1539" s="2" t="str">
        <f t="shared" si="255"/>
        <v>Sell</v>
      </c>
      <c r="J1539">
        <f t="shared" si="256"/>
        <v>136.46</v>
      </c>
      <c r="K1539">
        <f t="shared" si="257"/>
        <v>241.5</v>
      </c>
      <c r="L1539" s="37" t="str">
        <f t="shared" si="258"/>
        <v/>
      </c>
      <c r="M1539" t="str">
        <f t="shared" si="259"/>
        <v>Short</v>
      </c>
      <c r="N1539" s="39">
        <f t="shared" si="260"/>
        <v>0</v>
      </c>
      <c r="O1539" s="40">
        <f t="shared" si="263"/>
        <v>-3092.3999999999769</v>
      </c>
      <c r="P1539" s="39">
        <f t="shared" si="261"/>
        <v>3.75</v>
      </c>
      <c r="Q1539" s="39">
        <f t="shared" si="262"/>
        <v>4724.5</v>
      </c>
      <c r="R1539" s="39">
        <f>IF((O1539 - MAX($O$15:O1539)) &lt; 0, O1539 - MAX($O$15:O1539), 0)</f>
        <v>-4657.1499999999705</v>
      </c>
    </row>
    <row r="1540" spans="1:18" x14ac:dyDescent="0.25">
      <c r="A1540" s="2">
        <v>1526</v>
      </c>
      <c r="B1540" t="s">
        <v>1526</v>
      </c>
      <c r="C1540" s="8">
        <v>241.44</v>
      </c>
      <c r="D1540" s="8">
        <v>136.32</v>
      </c>
      <c r="E1540" s="17">
        <f t="shared" si="253"/>
        <v>0.57161593193853311</v>
      </c>
      <c r="F1540" s="2">
        <f>+IF(A1540&gt;$C$3,AVERAGE(INDEX($E$15:$E$2531,A1540-$C$3):E1539),"")</f>
        <v>0.56147882710746466</v>
      </c>
      <c r="G1540" s="2">
        <f>+IF(A1540&gt;$C$3,STDEVA(INDEX($E$15:$E$2531,A1540-$C$3):E1539),"")</f>
        <v>4.1094072162364851E-3</v>
      </c>
      <c r="H1540">
        <f t="shared" si="254"/>
        <v>2.4668046503194443</v>
      </c>
      <c r="I1540" s="2" t="str">
        <f t="shared" si="255"/>
        <v>Sell</v>
      </c>
      <c r="J1540">
        <f t="shared" si="256"/>
        <v>136.46</v>
      </c>
      <c r="K1540">
        <f t="shared" si="257"/>
        <v>241.5</v>
      </c>
      <c r="L1540" s="37">
        <f t="shared" si="258"/>
        <v>-20.000000000003126</v>
      </c>
      <c r="M1540" t="str">
        <f t="shared" si="259"/>
        <v>Short</v>
      </c>
      <c r="N1540" s="39">
        <f t="shared" si="260"/>
        <v>0</v>
      </c>
      <c r="O1540" s="40">
        <f t="shared" si="263"/>
        <v>-3092.3999999999769</v>
      </c>
      <c r="P1540" s="39">
        <f t="shared" si="261"/>
        <v>0</v>
      </c>
      <c r="Q1540" s="39">
        <f t="shared" si="262"/>
        <v>0</v>
      </c>
      <c r="R1540" s="39">
        <f>IF((O1540 - MAX($O$15:O1540)) &lt; 0, O1540 - MAX($O$15:O1540), 0)</f>
        <v>-4657.1499999999705</v>
      </c>
    </row>
    <row r="1541" spans="1:18" x14ac:dyDescent="0.25">
      <c r="A1541" s="2">
        <v>1527</v>
      </c>
      <c r="B1541" t="s">
        <v>1527</v>
      </c>
      <c r="C1541" s="8">
        <v>243.36</v>
      </c>
      <c r="D1541" s="8">
        <v>138.94999999999999</v>
      </c>
      <c r="E1541" s="17">
        <f t="shared" si="253"/>
        <v>0.56042767232247015</v>
      </c>
      <c r="F1541" s="2">
        <f>+IF(A1541&gt;$C$3,AVERAGE(INDEX($E$15:$E$2531,A1541-$C$3):E1540),"")</f>
        <v>0.56292402280430853</v>
      </c>
      <c r="G1541" s="2">
        <f>+IF(A1541&gt;$C$3,STDEVA(INDEX($E$15:$E$2531,A1541-$C$3):E1540),"")</f>
        <v>5.1335474113994592E-3</v>
      </c>
      <c r="H1541">
        <f t="shared" si="254"/>
        <v>-0.4862817622556741</v>
      </c>
      <c r="I1541" s="2" t="str">
        <f t="shared" si="255"/>
        <v/>
      </c>
      <c r="J1541">
        <f t="shared" si="256"/>
        <v>136.46</v>
      </c>
      <c r="K1541">
        <f t="shared" si="257"/>
        <v>241.5</v>
      </c>
      <c r="L1541" s="37">
        <f t="shared" si="258"/>
        <v>157.49999999999181</v>
      </c>
      <c r="M1541" t="str">
        <f t="shared" si="259"/>
        <v>Short</v>
      </c>
      <c r="N1541" s="39">
        <f t="shared" si="260"/>
        <v>0</v>
      </c>
      <c r="O1541" s="40">
        <f t="shared" si="263"/>
        <v>-3092.3999999999769</v>
      </c>
      <c r="P1541" s="39">
        <f t="shared" si="261"/>
        <v>0</v>
      </c>
      <c r="Q1541" s="39">
        <f t="shared" si="262"/>
        <v>0</v>
      </c>
      <c r="R1541" s="39">
        <f>IF((O1541 - MAX($O$15:O1541)) &lt; 0, O1541 - MAX($O$15:O1541), 0)</f>
        <v>-4657.1499999999705</v>
      </c>
    </row>
    <row r="1542" spans="1:18" x14ac:dyDescent="0.25">
      <c r="A1542" s="2">
        <v>1528</v>
      </c>
      <c r="B1542" t="s">
        <v>1528</v>
      </c>
      <c r="C1542" s="8">
        <v>244.17</v>
      </c>
      <c r="D1542" s="8">
        <v>139.85</v>
      </c>
      <c r="E1542" s="17">
        <f t="shared" si="253"/>
        <v>0.55729428435909101</v>
      </c>
      <c r="F1542" s="2">
        <f>+IF(A1542&gt;$C$3,AVERAGE(INDEX($E$15:$E$2531,A1542-$C$3):E1541),"")</f>
        <v>0.56308225676075563</v>
      </c>
      <c r="G1542" s="2">
        <f>+IF(A1542&gt;$C$3,STDEVA(INDEX($E$15:$E$2531,A1542-$C$3):E1541),"")</f>
        <v>5.0182531835237876E-3</v>
      </c>
      <c r="H1542">
        <f t="shared" si="254"/>
        <v>-1.153383894752066</v>
      </c>
      <c r="I1542" s="2" t="str">
        <f t="shared" si="255"/>
        <v/>
      </c>
      <c r="J1542">
        <f t="shared" si="256"/>
        <v>136.46</v>
      </c>
      <c r="K1542">
        <f t="shared" si="257"/>
        <v>241.5</v>
      </c>
      <c r="L1542" s="37">
        <f t="shared" si="258"/>
        <v>179.99999999999977</v>
      </c>
      <c r="M1542" t="str">
        <f t="shared" si="259"/>
        <v>Short</v>
      </c>
      <c r="N1542" s="39">
        <f t="shared" si="260"/>
        <v>0</v>
      </c>
      <c r="O1542" s="40">
        <f t="shared" si="263"/>
        <v>-3092.3999999999769</v>
      </c>
      <c r="P1542" s="39">
        <f t="shared" si="261"/>
        <v>0</v>
      </c>
      <c r="Q1542" s="39">
        <f t="shared" si="262"/>
        <v>0</v>
      </c>
      <c r="R1542" s="39">
        <f>IF((O1542 - MAX($O$15:O1542)) &lt; 0, O1542 - MAX($O$15:O1542), 0)</f>
        <v>-4657.1499999999705</v>
      </c>
    </row>
    <row r="1543" spans="1:18" x14ac:dyDescent="0.25">
      <c r="A1543" s="2">
        <v>1529</v>
      </c>
      <c r="B1543" t="s">
        <v>1529</v>
      </c>
      <c r="C1543" s="8">
        <v>243.99</v>
      </c>
      <c r="D1543" s="8">
        <v>138.97999999999999</v>
      </c>
      <c r="E1543" s="17">
        <f t="shared" si="253"/>
        <v>0.56279720296061231</v>
      </c>
      <c r="F1543" s="2">
        <f>+IF(A1543&gt;$C$3,AVERAGE(INDEX($E$15:$E$2531,A1543-$C$3):E1542),"")</f>
        <v>0.56270418863510629</v>
      </c>
      <c r="G1543" s="2">
        <f>+IF(A1543&gt;$C$3,STDEVA(INDEX($E$15:$E$2531,A1543-$C$3):E1542),"")</f>
        <v>5.3383891087857901E-3</v>
      </c>
      <c r="H1543">
        <f t="shared" si="254"/>
        <v>1.7423669127627415E-2</v>
      </c>
      <c r="I1543" s="2" t="str">
        <f t="shared" si="255"/>
        <v/>
      </c>
      <c r="J1543">
        <f t="shared" si="256"/>
        <v>136.46</v>
      </c>
      <c r="K1543">
        <f t="shared" si="257"/>
        <v>241.5</v>
      </c>
      <c r="L1543" s="37">
        <f t="shared" si="258"/>
        <v>7.4999999999931788</v>
      </c>
      <c r="M1543" t="str">
        <f t="shared" si="259"/>
        <v>Short</v>
      </c>
      <c r="N1543" s="39">
        <f t="shared" si="260"/>
        <v>0</v>
      </c>
      <c r="O1543" s="40">
        <f t="shared" si="263"/>
        <v>-3092.3999999999769</v>
      </c>
      <c r="P1543" s="39">
        <f t="shared" si="261"/>
        <v>0</v>
      </c>
      <c r="Q1543" s="39">
        <f t="shared" si="262"/>
        <v>0</v>
      </c>
      <c r="R1543" s="39">
        <f>IF((O1543 - MAX($O$15:O1543)) &lt; 0, O1543 - MAX($O$15:O1543), 0)</f>
        <v>-4657.1499999999705</v>
      </c>
    </row>
    <row r="1544" spans="1:18" x14ac:dyDescent="0.25">
      <c r="A1544" s="2">
        <v>1530</v>
      </c>
      <c r="B1544" t="s">
        <v>1530</v>
      </c>
      <c r="C1544" s="8">
        <v>243.21</v>
      </c>
      <c r="D1544" s="8">
        <v>138.85</v>
      </c>
      <c r="E1544" s="17">
        <f t="shared" si="253"/>
        <v>0.56053105391491698</v>
      </c>
      <c r="F1544" s="2">
        <f>+IF(A1544&gt;$C$3,AVERAGE(INDEX($E$15:$E$2531,A1544-$C$3):E1543),"")</f>
        <v>0.56312376396825981</v>
      </c>
      <c r="G1544" s="2">
        <f>+IF(A1544&gt;$C$3,STDEVA(INDEX($E$15:$E$2531,A1544-$C$3):E1543),"")</f>
        <v>5.1580731879291228E-3</v>
      </c>
      <c r="H1544">
        <f t="shared" si="254"/>
        <v>-0.50265088510381462</v>
      </c>
      <c r="I1544" s="2" t="str">
        <f t="shared" si="255"/>
        <v/>
      </c>
      <c r="J1544">
        <f t="shared" si="256"/>
        <v>136.46</v>
      </c>
      <c r="K1544">
        <f t="shared" si="257"/>
        <v>241.5</v>
      </c>
      <c r="L1544" s="37">
        <f t="shared" si="258"/>
        <v>169.9999999999946</v>
      </c>
      <c r="M1544" t="str">
        <f t="shared" si="259"/>
        <v>Short</v>
      </c>
      <c r="N1544" s="39">
        <f t="shared" si="260"/>
        <v>0</v>
      </c>
      <c r="O1544" s="40">
        <f t="shared" si="263"/>
        <v>-3092.3999999999769</v>
      </c>
      <c r="P1544" s="39">
        <f t="shared" si="261"/>
        <v>0</v>
      </c>
      <c r="Q1544" s="39">
        <f t="shared" si="262"/>
        <v>0</v>
      </c>
      <c r="R1544" s="39">
        <f>IF((O1544 - MAX($O$15:O1544)) &lt; 0, O1544 - MAX($O$15:O1544), 0)</f>
        <v>-4657.1499999999705</v>
      </c>
    </row>
    <row r="1545" spans="1:18" x14ac:dyDescent="0.25">
      <c r="A1545" s="2">
        <v>1531</v>
      </c>
      <c r="B1545" t="s">
        <v>1531</v>
      </c>
      <c r="C1545" s="8">
        <v>243.66</v>
      </c>
      <c r="D1545" s="8">
        <v>138.97999999999999</v>
      </c>
      <c r="E1545" s="17">
        <f t="shared" si="253"/>
        <v>0.5614437730400802</v>
      </c>
      <c r="F1545" s="2">
        <f>+IF(A1545&gt;$C$3,AVERAGE(INDEX($E$15:$E$2531,A1545-$C$3):E1544),"")</f>
        <v>0.56341045271561718</v>
      </c>
      <c r="G1545" s="2">
        <f>+IF(A1545&gt;$C$3,STDEVA(INDEX($E$15:$E$2531,A1545-$C$3):E1544),"")</f>
        <v>4.8998622217182805E-3</v>
      </c>
      <c r="H1545">
        <f t="shared" si="254"/>
        <v>-0.40137448494364247</v>
      </c>
      <c r="I1545" s="2" t="str">
        <f t="shared" si="255"/>
        <v/>
      </c>
      <c r="J1545">
        <f t="shared" si="256"/>
        <v>136.46</v>
      </c>
      <c r="K1545">
        <f t="shared" si="257"/>
        <v>241.5</v>
      </c>
      <c r="L1545" s="37">
        <f t="shared" si="258"/>
        <v>89.999999999996362</v>
      </c>
      <c r="M1545" t="str">
        <f t="shared" si="259"/>
        <v>Short</v>
      </c>
      <c r="N1545" s="39">
        <f t="shared" si="260"/>
        <v>0</v>
      </c>
      <c r="O1545" s="40">
        <f t="shared" si="263"/>
        <v>-3092.3999999999769</v>
      </c>
      <c r="P1545" s="39">
        <f t="shared" si="261"/>
        <v>0</v>
      </c>
      <c r="Q1545" s="39">
        <f t="shared" si="262"/>
        <v>0</v>
      </c>
      <c r="R1545" s="39">
        <f>IF((O1545 - MAX($O$15:O1545)) &lt; 0, O1545 - MAX($O$15:O1545), 0)</f>
        <v>-4657.1499999999705</v>
      </c>
    </row>
    <row r="1546" spans="1:18" x14ac:dyDescent="0.25">
      <c r="A1546" s="2">
        <v>1532</v>
      </c>
      <c r="B1546" t="s">
        <v>1532</v>
      </c>
      <c r="C1546" s="8">
        <v>243.78</v>
      </c>
      <c r="D1546" s="8">
        <v>140.88</v>
      </c>
      <c r="E1546" s="17">
        <f t="shared" si="253"/>
        <v>0.54835771503973973</v>
      </c>
      <c r="F1546" s="2">
        <f>+IF(A1546&gt;$C$3,AVERAGE(INDEX($E$15:$E$2531,A1546-$C$3):E1545),"")</f>
        <v>0.56361240769257104</v>
      </c>
      <c r="G1546" s="2">
        <f>+IF(A1546&gt;$C$3,STDEVA(INDEX($E$15:$E$2531,A1546-$C$3):E1545),"")</f>
        <v>4.7598479717873262E-3</v>
      </c>
      <c r="H1546">
        <f t="shared" si="254"/>
        <v>-3.2048697234132786</v>
      </c>
      <c r="I1546" s="2" t="str">
        <f t="shared" si="255"/>
        <v>Buy</v>
      </c>
      <c r="J1546" t="str">
        <f t="shared" si="256"/>
        <v/>
      </c>
      <c r="K1546" t="str">
        <f t="shared" si="257"/>
        <v/>
      </c>
      <c r="L1546" s="37">
        <f t="shared" si="258"/>
        <v>534.99999999999659</v>
      </c>
      <c r="M1546" t="str">
        <f t="shared" si="259"/>
        <v>TP</v>
      </c>
      <c r="N1546" s="39">
        <f t="shared" si="260"/>
        <v>534.99999999999659</v>
      </c>
      <c r="O1546" s="40">
        <f t="shared" si="263"/>
        <v>-2557.3999999999805</v>
      </c>
      <c r="P1546" s="39">
        <f t="shared" si="261"/>
        <v>3.75</v>
      </c>
      <c r="Q1546" s="39">
        <f t="shared" si="262"/>
        <v>0</v>
      </c>
      <c r="R1546" s="39">
        <f>IF((O1546 - MAX($O$15:O1546)) &lt; 0, O1546 - MAX($O$15:O1546), 0)</f>
        <v>-4122.1499999999742</v>
      </c>
    </row>
    <row r="1547" spans="1:18" x14ac:dyDescent="0.25">
      <c r="A1547" s="2">
        <v>1533</v>
      </c>
      <c r="B1547" t="s">
        <v>1533</v>
      </c>
      <c r="C1547" s="8">
        <v>243.41</v>
      </c>
      <c r="D1547" s="8">
        <v>141.61000000000001</v>
      </c>
      <c r="E1547" s="17">
        <f t="shared" si="253"/>
        <v>0.54167046410885555</v>
      </c>
      <c r="F1547" s="2">
        <f>+IF(A1547&gt;$C$3,AVERAGE(INDEX($E$15:$E$2531,A1547-$C$3):E1546),"")</f>
        <v>0.56190327242736859</v>
      </c>
      <c r="G1547" s="2">
        <f>+IF(A1547&gt;$C$3,STDEVA(INDEX($E$15:$E$2531,A1547-$C$3):E1546),"")</f>
        <v>6.9610372511749513E-3</v>
      </c>
      <c r="H1547">
        <f t="shared" si="254"/>
        <v>-2.9065795209037204</v>
      </c>
      <c r="I1547" s="2" t="str">
        <f t="shared" si="255"/>
        <v>Buy</v>
      </c>
      <c r="J1547">
        <f t="shared" si="256"/>
        <v>243.41</v>
      </c>
      <c r="K1547">
        <f t="shared" si="257"/>
        <v>141.61000000000001</v>
      </c>
      <c r="L1547" s="37" t="str">
        <f t="shared" si="258"/>
        <v/>
      </c>
      <c r="M1547" t="str">
        <f t="shared" si="259"/>
        <v>Long</v>
      </c>
      <c r="N1547" s="39">
        <f t="shared" si="260"/>
        <v>0</v>
      </c>
      <c r="O1547" s="40">
        <f t="shared" si="263"/>
        <v>-2557.3999999999805</v>
      </c>
      <c r="P1547" s="39">
        <f t="shared" si="261"/>
        <v>3.75</v>
      </c>
      <c r="Q1547" s="39">
        <f t="shared" si="262"/>
        <v>4812.75</v>
      </c>
      <c r="R1547" s="39">
        <f>IF((O1547 - MAX($O$15:O1547)) &lt; 0, O1547 - MAX($O$15:O1547), 0)</f>
        <v>-4122.1499999999742</v>
      </c>
    </row>
    <row r="1548" spans="1:18" x14ac:dyDescent="0.25">
      <c r="A1548" s="2">
        <v>1534</v>
      </c>
      <c r="B1548" t="s">
        <v>1534</v>
      </c>
      <c r="C1548" s="8">
        <v>243.36</v>
      </c>
      <c r="D1548" s="8">
        <v>141.38</v>
      </c>
      <c r="E1548" s="17">
        <f t="shared" si="253"/>
        <v>0.5430905277681749</v>
      </c>
      <c r="F1548" s="2">
        <f>+IF(A1548&gt;$C$3,AVERAGE(INDEX($E$15:$E$2531,A1548-$C$3):E1547),"")</f>
        <v>0.55944178215440532</v>
      </c>
      <c r="G1548" s="2">
        <f>+IF(A1548&gt;$C$3,STDEVA(INDEX($E$15:$E$2531,A1548-$C$3):E1547),"")</f>
        <v>9.6098629010844972E-3</v>
      </c>
      <c r="H1548">
        <f t="shared" si="254"/>
        <v>-1.7015075609856138</v>
      </c>
      <c r="I1548" s="2" t="str">
        <f t="shared" si="255"/>
        <v/>
      </c>
      <c r="J1548">
        <f t="shared" si="256"/>
        <v>243.41</v>
      </c>
      <c r="K1548">
        <f t="shared" si="257"/>
        <v>141.61000000000001</v>
      </c>
      <c r="L1548" s="37">
        <f t="shared" si="258"/>
        <v>45.000000000008811</v>
      </c>
      <c r="M1548" t="str">
        <f t="shared" si="259"/>
        <v>Long</v>
      </c>
      <c r="N1548" s="39">
        <f t="shared" si="260"/>
        <v>0</v>
      </c>
      <c r="O1548" s="40">
        <f t="shared" si="263"/>
        <v>-2557.3999999999805</v>
      </c>
      <c r="P1548" s="39">
        <f t="shared" si="261"/>
        <v>0</v>
      </c>
      <c r="Q1548" s="39">
        <f t="shared" si="262"/>
        <v>0</v>
      </c>
      <c r="R1548" s="39">
        <f>IF((O1548 - MAX($O$15:O1548)) &lt; 0, O1548 - MAX($O$15:O1548), 0)</f>
        <v>-4122.1499999999742</v>
      </c>
    </row>
    <row r="1549" spans="1:18" x14ac:dyDescent="0.25">
      <c r="A1549" s="2">
        <v>1535</v>
      </c>
      <c r="B1549" t="s">
        <v>1535</v>
      </c>
      <c r="C1549" s="8">
        <v>244.55</v>
      </c>
      <c r="D1549" s="8">
        <v>142.1</v>
      </c>
      <c r="E1549" s="17">
        <f t="shared" si="253"/>
        <v>0.54288875188231134</v>
      </c>
      <c r="F1549" s="2">
        <f>+IF(A1549&gt;$C$3,AVERAGE(INDEX($E$15:$E$2531,A1549-$C$3):E1548),"")</f>
        <v>0.55635873616138598</v>
      </c>
      <c r="G1549" s="2">
        <f>+IF(A1549&gt;$C$3,STDEVA(INDEX($E$15:$E$2531,A1549-$C$3):E1548),"")</f>
        <v>9.9419580186582597E-3</v>
      </c>
      <c r="H1549">
        <f t="shared" si="254"/>
        <v>-1.3548623172412586</v>
      </c>
      <c r="I1549" s="2" t="str">
        <f t="shared" si="255"/>
        <v/>
      </c>
      <c r="J1549">
        <f t="shared" si="256"/>
        <v>243.41</v>
      </c>
      <c r="K1549">
        <f t="shared" si="257"/>
        <v>141.61000000000001</v>
      </c>
      <c r="L1549" s="37">
        <f t="shared" si="258"/>
        <v>162.50000000000853</v>
      </c>
      <c r="M1549" t="str">
        <f t="shared" si="259"/>
        <v>Long</v>
      </c>
      <c r="N1549" s="39">
        <f t="shared" si="260"/>
        <v>0</v>
      </c>
      <c r="O1549" s="40">
        <f t="shared" si="263"/>
        <v>-2557.3999999999805</v>
      </c>
      <c r="P1549" s="39">
        <f t="shared" si="261"/>
        <v>0</v>
      </c>
      <c r="Q1549" s="39">
        <f t="shared" si="262"/>
        <v>0</v>
      </c>
      <c r="R1549" s="39">
        <f>IF((O1549 - MAX($O$15:O1549)) &lt; 0, O1549 - MAX($O$15:O1549), 0)</f>
        <v>-4122.1499999999742</v>
      </c>
    </row>
    <row r="1550" spans="1:18" x14ac:dyDescent="0.25">
      <c r="A1550" s="2">
        <v>1536</v>
      </c>
      <c r="B1550" t="s">
        <v>1536</v>
      </c>
      <c r="C1550" s="8">
        <v>244.24</v>
      </c>
      <c r="D1550" s="8">
        <v>141.26</v>
      </c>
      <c r="E1550" s="17">
        <f t="shared" si="253"/>
        <v>0.54754918444584633</v>
      </c>
      <c r="F1550" s="2">
        <f>+IF(A1550&gt;$C$3,AVERAGE(INDEX($E$15:$E$2531,A1550-$C$3):E1549),"")</f>
        <v>0.55316682726625022</v>
      </c>
      <c r="G1550" s="2">
        <f>+IF(A1550&gt;$C$3,STDEVA(INDEX($E$15:$E$2531,A1550-$C$3):E1549),"")</f>
        <v>8.9979452230829343E-3</v>
      </c>
      <c r="H1550">
        <f t="shared" si="254"/>
        <v>-0.62432507435060114</v>
      </c>
      <c r="I1550" s="2" t="str">
        <f t="shared" si="255"/>
        <v/>
      </c>
      <c r="J1550">
        <f t="shared" si="256"/>
        <v>243.41</v>
      </c>
      <c r="K1550">
        <f t="shared" si="257"/>
        <v>141.61000000000001</v>
      </c>
      <c r="L1550" s="37">
        <f t="shared" si="258"/>
        <v>295.00000000000881</v>
      </c>
      <c r="M1550" t="str">
        <f t="shared" si="259"/>
        <v>Long</v>
      </c>
      <c r="N1550" s="39">
        <f t="shared" si="260"/>
        <v>0</v>
      </c>
      <c r="O1550" s="40">
        <f t="shared" si="263"/>
        <v>-2557.3999999999805</v>
      </c>
      <c r="P1550" s="39">
        <f t="shared" si="261"/>
        <v>0</v>
      </c>
      <c r="Q1550" s="39">
        <f t="shared" si="262"/>
        <v>0</v>
      </c>
      <c r="R1550" s="39">
        <f>IF((O1550 - MAX($O$15:O1550)) &lt; 0, O1550 - MAX($O$15:O1550), 0)</f>
        <v>-4122.1499999999742</v>
      </c>
    </row>
    <row r="1551" spans="1:18" x14ac:dyDescent="0.25">
      <c r="A1551" s="2">
        <v>1537</v>
      </c>
      <c r="B1551" t="s">
        <v>1537</v>
      </c>
      <c r="C1551" s="8">
        <v>243.77</v>
      </c>
      <c r="D1551" s="8">
        <v>140.54</v>
      </c>
      <c r="E1551" s="17">
        <f t="shared" si="253"/>
        <v>0.55073301202993397</v>
      </c>
      <c r="F1551" s="2">
        <f>+IF(A1551&gt;$C$3,AVERAGE(INDEX($E$15:$E$2531,A1551-$C$3):E1550),"")</f>
        <v>0.55173588416884756</v>
      </c>
      <c r="G1551" s="2">
        <f>+IF(A1551&gt;$C$3,STDEVA(INDEX($E$15:$E$2531,A1551-$C$3):E1550),"")</f>
        <v>8.7186137265047193E-3</v>
      </c>
      <c r="H1551">
        <f t="shared" si="254"/>
        <v>-0.11502655931009355</v>
      </c>
      <c r="I1551" s="2" t="str">
        <f t="shared" si="255"/>
        <v/>
      </c>
      <c r="J1551">
        <f t="shared" si="256"/>
        <v>243.41</v>
      </c>
      <c r="K1551">
        <f t="shared" si="257"/>
        <v>141.61000000000001</v>
      </c>
      <c r="L1551" s="37">
        <f t="shared" si="258"/>
        <v>357.50000000000881</v>
      </c>
      <c r="M1551" t="str">
        <f t="shared" si="259"/>
        <v>Long</v>
      </c>
      <c r="N1551" s="39">
        <f t="shared" si="260"/>
        <v>0</v>
      </c>
      <c r="O1551" s="40">
        <f t="shared" si="263"/>
        <v>-2557.3999999999805</v>
      </c>
      <c r="P1551" s="39">
        <f t="shared" si="261"/>
        <v>0</v>
      </c>
      <c r="Q1551" s="39">
        <f t="shared" si="262"/>
        <v>0</v>
      </c>
      <c r="R1551" s="39">
        <f>IF((O1551 - MAX($O$15:O1551)) &lt; 0, O1551 - MAX($O$15:O1551), 0)</f>
        <v>-4122.1499999999742</v>
      </c>
    </row>
    <row r="1552" spans="1:18" x14ac:dyDescent="0.25">
      <c r="A1552" s="2">
        <v>1538</v>
      </c>
      <c r="B1552" t="s">
        <v>1538</v>
      </c>
      <c r="C1552" s="8">
        <v>242.64</v>
      </c>
      <c r="D1552" s="8">
        <v>140.19</v>
      </c>
      <c r="E1552" s="17">
        <f t="shared" ref="E1552:E1615" si="264">+LN(C1552/D1552)</f>
        <v>0.5485802179998811</v>
      </c>
      <c r="F1552" s="2">
        <f>+IF(A1552&gt;$C$3,AVERAGE(INDEX($E$15:$E$2531,A1552-$C$3):E1551),"")</f>
        <v>0.55100685391005233</v>
      </c>
      <c r="G1552" s="2">
        <f>+IF(A1552&gt;$C$3,STDEVA(INDEX($E$15:$E$2531,A1552-$C$3):E1551),"")</f>
        <v>8.4664069731788527E-3</v>
      </c>
      <c r="H1552">
        <f t="shared" ref="H1552:H1615" si="265">+IF(F1552="","",(E1552-F1552)/G1552)</f>
        <v>-0.2866193318911654</v>
      </c>
      <c r="I1552" s="2" t="str">
        <f t="shared" ref="I1552:I1615" si="266">+IF(H1552="","",IF(H1552&lt;$C$4,"Buy",IF(H1552&gt;$C$5,"Sell","")))</f>
        <v/>
      </c>
      <c r="J1552">
        <f t="shared" ref="J1552:J1615" si="267">IF(M1552=M1551, J1551, IF(OR(M1552="TP", M1552="SL"), "", IF(I1552="Buy", C1552, IF(I1552="Sell", D1552, ""))))</f>
        <v>243.41</v>
      </c>
      <c r="K1552">
        <f t="shared" ref="K1552:K1615" si="268">IF(M1552=M1551, K1551, IF(OR(M1552="TP", M1552="SL"), "",IF(I1552="Buy", D1552, IF(I1552="Sell", C1552, ""))))</f>
        <v>141.61000000000001</v>
      </c>
      <c r="L1552" s="37">
        <f t="shared" ref="L1552:L1615" si="269">IF(M1551="Long", (C1552-J1551)*$C$8+(K1551-D1552)*$C$9, IF(M1551="Short", (K1551-C1552)*$C$8+(D1552-J1551)*$C$9, ""))</f>
        <v>162.50000000000142</v>
      </c>
      <c r="M1552" t="str">
        <f t="shared" ref="M1552:M1615" si="270">IF(OR(M1551="", M1551="SL", M1551="TP"), IF(I1552="Sell","Short",(IF(I1552="Buy","Long",I1552))), IF(L1552="", "", IF(L1552&lt;$C$6, "SL", IF(L1552&gt;$C$7, "TP", M1551))))</f>
        <v>Long</v>
      </c>
      <c r="N1552" s="39">
        <f t="shared" ref="N1552:N1615" si="271">IF(OR(M1552="TP", M1552="SL"), L1552, 0)</f>
        <v>0</v>
      </c>
      <c r="O1552" s="40">
        <f t="shared" si="263"/>
        <v>-2557.3999999999805</v>
      </c>
      <c r="P1552" s="39">
        <f t="shared" ref="P1552:P1615" si="272">IF(OR(AND(I1552&lt;&gt;"", J1551=""), OR(M1552="TP", M1552="SL",)), ($C$9+$C$8)*$C$11, 0)</f>
        <v>0</v>
      </c>
      <c r="Q1552" s="39">
        <f t="shared" ref="Q1552:Q1615" si="273">IF(AND(I1552&lt;&gt;"",J1551=""),(D1552*$C$9+C1552*$C$8)*$C$10,0)</f>
        <v>0</v>
      </c>
      <c r="R1552" s="39">
        <f>IF((O1552 - MAX($O$15:O1552)) &lt; 0, O1552 - MAX($O$15:O1552), 0)</f>
        <v>-4122.1499999999742</v>
      </c>
    </row>
    <row r="1553" spans="1:18" x14ac:dyDescent="0.25">
      <c r="A1553" s="2">
        <v>1539</v>
      </c>
      <c r="B1553" t="s">
        <v>1539</v>
      </c>
      <c r="C1553" s="8">
        <v>244.66</v>
      </c>
      <c r="D1553" s="8">
        <v>141.22999999999999</v>
      </c>
      <c r="E1553" s="17">
        <f t="shared" si="264"/>
        <v>0.54947972453779792</v>
      </c>
      <c r="F1553" s="2">
        <f>+IF(A1553&gt;$C$3,AVERAGE(INDEX($E$15:$E$2531,A1553-$C$3):E1552),"")</f>
        <v>0.54942718891441544</v>
      </c>
      <c r="G1553" s="2">
        <f>+IF(A1553&gt;$C$3,STDEVA(INDEX($E$15:$E$2531,A1553-$C$3):E1552),"")</f>
        <v>7.227192867085939E-3</v>
      </c>
      <c r="H1553">
        <f t="shared" si="265"/>
        <v>7.2691602879085401E-3</v>
      </c>
      <c r="I1553" s="2" t="str">
        <f t="shared" si="266"/>
        <v/>
      </c>
      <c r="J1553" t="str">
        <f t="shared" si="267"/>
        <v/>
      </c>
      <c r="K1553" t="str">
        <f t="shared" si="268"/>
        <v/>
      </c>
      <c r="L1553" s="37">
        <f t="shared" si="269"/>
        <v>407.50000000000597</v>
      </c>
      <c r="M1553" t="str">
        <f t="shared" si="270"/>
        <v>TP</v>
      </c>
      <c r="N1553" s="39">
        <f t="shared" si="271"/>
        <v>407.50000000000597</v>
      </c>
      <c r="O1553" s="40">
        <f t="shared" ref="O1553:O1616" si="274">+N1553+O1552</f>
        <v>-2149.8999999999746</v>
      </c>
      <c r="P1553" s="39">
        <f t="shared" si="272"/>
        <v>3.75</v>
      </c>
      <c r="Q1553" s="39">
        <f t="shared" si="273"/>
        <v>0</v>
      </c>
      <c r="R1553" s="39">
        <f>IF((O1553 - MAX($O$15:O1553)) &lt; 0, O1553 - MAX($O$15:O1553), 0)</f>
        <v>-3714.6499999999678</v>
      </c>
    </row>
    <row r="1554" spans="1:18" x14ac:dyDescent="0.25">
      <c r="A1554" s="2">
        <v>1540</v>
      </c>
      <c r="B1554" t="s">
        <v>1540</v>
      </c>
      <c r="C1554" s="8">
        <v>243.01</v>
      </c>
      <c r="D1554" s="8">
        <v>139.80000000000001</v>
      </c>
      <c r="E1554" s="17">
        <f t="shared" si="264"/>
        <v>0.55288976495748177</v>
      </c>
      <c r="F1554" s="2">
        <f>+IF(A1554&gt;$C$3,AVERAGE(INDEX($E$15:$E$2531,A1554-$C$3):E1553),"")</f>
        <v>0.54819926342806891</v>
      </c>
      <c r="G1554" s="2">
        <f>+IF(A1554&gt;$C$3,STDEVA(INDEX($E$15:$E$2531,A1554-$C$3):E1553),"")</f>
        <v>5.9265848824033157E-3</v>
      </c>
      <c r="H1554">
        <f t="shared" si="265"/>
        <v>0.79143412647973321</v>
      </c>
      <c r="I1554" s="2" t="str">
        <f t="shared" si="266"/>
        <v/>
      </c>
      <c r="J1554" t="str">
        <f t="shared" si="267"/>
        <v/>
      </c>
      <c r="K1554" t="str">
        <f t="shared" si="268"/>
        <v/>
      </c>
      <c r="L1554" s="37" t="str">
        <f t="shared" si="269"/>
        <v/>
      </c>
      <c r="M1554" t="str">
        <f t="shared" si="270"/>
        <v/>
      </c>
      <c r="N1554" s="39">
        <f t="shared" si="271"/>
        <v>0</v>
      </c>
      <c r="O1554" s="40">
        <f t="shared" si="274"/>
        <v>-2149.8999999999746</v>
      </c>
      <c r="P1554" s="39">
        <f t="shared" si="272"/>
        <v>0</v>
      </c>
      <c r="Q1554" s="39">
        <f t="shared" si="273"/>
        <v>0</v>
      </c>
      <c r="R1554" s="39">
        <f>IF((O1554 - MAX($O$15:O1554)) &lt; 0, O1554 - MAX($O$15:O1554), 0)</f>
        <v>-3714.6499999999678</v>
      </c>
    </row>
    <row r="1555" spans="1:18" x14ac:dyDescent="0.25">
      <c r="A1555" s="2">
        <v>1541</v>
      </c>
      <c r="B1555" t="s">
        <v>1541</v>
      </c>
      <c r="C1555" s="8">
        <v>242.95</v>
      </c>
      <c r="D1555" s="8">
        <v>139.44999999999999</v>
      </c>
      <c r="E1555" s="17">
        <f t="shared" si="264"/>
        <v>0.5551495467784141</v>
      </c>
      <c r="F1555" s="2">
        <f>+IF(A1555&gt;$C$3,AVERAGE(INDEX($E$15:$E$2531,A1555-$C$3):E1554),"")</f>
        <v>0.54724881808555803</v>
      </c>
      <c r="G1555" s="2">
        <f>+IF(A1555&gt;$C$3,STDEVA(INDEX($E$15:$E$2531,A1555-$C$3):E1554),"")</f>
        <v>3.8640800900652944E-3</v>
      </c>
      <c r="H1555">
        <f t="shared" si="265"/>
        <v>2.0446596625078155</v>
      </c>
      <c r="I1555" s="2" t="str">
        <f t="shared" si="266"/>
        <v>Sell</v>
      </c>
      <c r="J1555">
        <f t="shared" si="267"/>
        <v>139.44999999999999</v>
      </c>
      <c r="K1555">
        <f t="shared" si="268"/>
        <v>242.95</v>
      </c>
      <c r="L1555" s="37" t="str">
        <f t="shared" si="269"/>
        <v/>
      </c>
      <c r="M1555" t="str">
        <f t="shared" si="270"/>
        <v>Short</v>
      </c>
      <c r="N1555" s="39">
        <f t="shared" si="271"/>
        <v>0</v>
      </c>
      <c r="O1555" s="40">
        <f t="shared" si="274"/>
        <v>-2149.8999999999746</v>
      </c>
      <c r="P1555" s="39">
        <f t="shared" si="272"/>
        <v>3.75</v>
      </c>
      <c r="Q1555" s="39">
        <f t="shared" si="273"/>
        <v>4780</v>
      </c>
      <c r="R1555" s="39">
        <f>IF((O1555 - MAX($O$15:O1555)) &lt; 0, O1555 - MAX($O$15:O1555), 0)</f>
        <v>-3714.6499999999678</v>
      </c>
    </row>
    <row r="1556" spans="1:18" x14ac:dyDescent="0.25">
      <c r="A1556" s="2">
        <v>1542</v>
      </c>
      <c r="B1556" t="s">
        <v>1542</v>
      </c>
      <c r="C1556" s="8">
        <v>242.84</v>
      </c>
      <c r="D1556" s="8">
        <v>139.97999999999999</v>
      </c>
      <c r="E1556" s="17">
        <f t="shared" si="264"/>
        <v>0.55090323500083971</v>
      </c>
      <c r="F1556" s="2">
        <f>+IF(A1556&gt;$C$3,AVERAGE(INDEX($E$15:$E$2531,A1556-$C$3):E1555),"")</f>
        <v>0.54800346605652184</v>
      </c>
      <c r="G1556" s="2">
        <f>+IF(A1556&gt;$C$3,STDEVA(INDEX($E$15:$E$2531,A1556-$C$3):E1555),"")</f>
        <v>4.6839531770972997E-3</v>
      </c>
      <c r="H1556">
        <f t="shared" si="265"/>
        <v>0.619085809503094</v>
      </c>
      <c r="I1556" s="2" t="str">
        <f t="shared" si="266"/>
        <v/>
      </c>
      <c r="J1556">
        <f t="shared" si="267"/>
        <v>139.44999999999999</v>
      </c>
      <c r="K1556">
        <f t="shared" si="268"/>
        <v>242.95</v>
      </c>
      <c r="L1556" s="37">
        <f t="shared" si="269"/>
        <v>159.99999999999659</v>
      </c>
      <c r="M1556" t="str">
        <f t="shared" si="270"/>
        <v>Short</v>
      </c>
      <c r="N1556" s="39">
        <f t="shared" si="271"/>
        <v>0</v>
      </c>
      <c r="O1556" s="40">
        <f t="shared" si="274"/>
        <v>-2149.8999999999746</v>
      </c>
      <c r="P1556" s="39">
        <f t="shared" si="272"/>
        <v>0</v>
      </c>
      <c r="Q1556" s="39">
        <f t="shared" si="273"/>
        <v>0</v>
      </c>
      <c r="R1556" s="39">
        <f>IF((O1556 - MAX($O$15:O1556)) &lt; 0, O1556 - MAX($O$15:O1556), 0)</f>
        <v>-3714.6499999999678</v>
      </c>
    </row>
    <row r="1557" spans="1:18" x14ac:dyDescent="0.25">
      <c r="A1557" s="2">
        <v>1543</v>
      </c>
      <c r="B1557" t="s">
        <v>1543</v>
      </c>
      <c r="C1557" s="8">
        <v>243.13</v>
      </c>
      <c r="D1557" s="8">
        <v>140.91</v>
      </c>
      <c r="E1557" s="17">
        <f t="shared" si="264"/>
        <v>0.54547489100692859</v>
      </c>
      <c r="F1557" s="2">
        <f>+IF(A1557&gt;$C$3,AVERAGE(INDEX($E$15:$E$2531,A1557-$C$3):E1556),"")</f>
        <v>0.54902932948896455</v>
      </c>
      <c r="G1557" s="2">
        <f>+IF(A1557&gt;$C$3,STDEVA(INDEX($E$15:$E$2531,A1557-$C$3):E1556),"")</f>
        <v>4.0979495352095894E-3</v>
      </c>
      <c r="H1557">
        <f t="shared" si="265"/>
        <v>-0.86736999845806262</v>
      </c>
      <c r="I1557" s="2" t="str">
        <f t="shared" si="266"/>
        <v/>
      </c>
      <c r="J1557">
        <f t="shared" si="267"/>
        <v>139.44999999999999</v>
      </c>
      <c r="K1557">
        <f t="shared" si="268"/>
        <v>242.95</v>
      </c>
      <c r="L1557" s="37">
        <f t="shared" si="269"/>
        <v>320.00000000000028</v>
      </c>
      <c r="M1557" t="str">
        <f t="shared" si="270"/>
        <v>Short</v>
      </c>
      <c r="N1557" s="39">
        <f t="shared" si="271"/>
        <v>0</v>
      </c>
      <c r="O1557" s="40">
        <f t="shared" si="274"/>
        <v>-2149.8999999999746</v>
      </c>
      <c r="P1557" s="39">
        <f t="shared" si="272"/>
        <v>0</v>
      </c>
      <c r="Q1557" s="39">
        <f t="shared" si="273"/>
        <v>0</v>
      </c>
      <c r="R1557" s="39">
        <f>IF((O1557 - MAX($O$15:O1557)) &lt; 0, O1557 - MAX($O$15:O1557), 0)</f>
        <v>-3714.6499999999678</v>
      </c>
    </row>
    <row r="1558" spans="1:18" x14ac:dyDescent="0.25">
      <c r="A1558" s="2">
        <v>1544</v>
      </c>
      <c r="B1558" t="s">
        <v>1544</v>
      </c>
      <c r="C1558" s="8">
        <v>243.29</v>
      </c>
      <c r="D1558" s="8">
        <v>141.08000000000001</v>
      </c>
      <c r="E1558" s="17">
        <f t="shared" si="264"/>
        <v>0.5449270420561787</v>
      </c>
      <c r="F1558" s="2">
        <f>+IF(A1558&gt;$C$3,AVERAGE(INDEX($E$15:$E$2531,A1558-$C$3):E1557),"")</f>
        <v>0.54929425873771498</v>
      </c>
      <c r="G1558" s="2">
        <f>+IF(A1558&gt;$C$3,STDEVA(INDEX($E$15:$E$2531,A1558-$C$3):E1557),"")</f>
        <v>3.7262330614698659E-3</v>
      </c>
      <c r="H1558">
        <f t="shared" si="265"/>
        <v>-1.1720191972677008</v>
      </c>
      <c r="I1558" s="2" t="str">
        <f t="shared" si="266"/>
        <v/>
      </c>
      <c r="J1558">
        <f t="shared" si="267"/>
        <v>139.44999999999999</v>
      </c>
      <c r="K1558">
        <f t="shared" si="268"/>
        <v>242.95</v>
      </c>
      <c r="L1558" s="37">
        <f t="shared" si="269"/>
        <v>322.50000000000512</v>
      </c>
      <c r="M1558" t="str">
        <f t="shared" si="270"/>
        <v>Short</v>
      </c>
      <c r="N1558" s="39">
        <f t="shared" si="271"/>
        <v>0</v>
      </c>
      <c r="O1558" s="40">
        <f t="shared" si="274"/>
        <v>-2149.8999999999746</v>
      </c>
      <c r="P1558" s="39">
        <f t="shared" si="272"/>
        <v>0</v>
      </c>
      <c r="Q1558" s="39">
        <f t="shared" si="273"/>
        <v>0</v>
      </c>
      <c r="R1558" s="39">
        <f>IF((O1558 - MAX($O$15:O1558)) &lt; 0, O1558 - MAX($O$15:O1558), 0)</f>
        <v>-3714.6499999999678</v>
      </c>
    </row>
    <row r="1559" spans="1:18" x14ac:dyDescent="0.25">
      <c r="A1559" s="2">
        <v>1545</v>
      </c>
      <c r="B1559" t="s">
        <v>1545</v>
      </c>
      <c r="C1559" s="8">
        <v>241.33</v>
      </c>
      <c r="D1559" s="8">
        <v>139.84</v>
      </c>
      <c r="E1559" s="17">
        <f t="shared" si="264"/>
        <v>0.54566637956029662</v>
      </c>
      <c r="F1559" s="2">
        <f>+IF(A1559&gt;$C$3,AVERAGE(INDEX($E$15:$E$2531,A1559-$C$3):E1558),"")</f>
        <v>0.54952073542370028</v>
      </c>
      <c r="G1559" s="2">
        <f>+IF(A1559&gt;$C$3,STDEVA(INDEX($E$15:$E$2531,A1559-$C$3):E1558),"")</f>
        <v>3.329019016398461E-3</v>
      </c>
      <c r="H1559">
        <f t="shared" si="265"/>
        <v>-1.1578053007259594</v>
      </c>
      <c r="I1559" s="2" t="str">
        <f t="shared" si="266"/>
        <v/>
      </c>
      <c r="J1559" t="str">
        <f t="shared" si="267"/>
        <v/>
      </c>
      <c r="K1559" t="str">
        <f t="shared" si="268"/>
        <v/>
      </c>
      <c r="L1559" s="37">
        <f t="shared" si="269"/>
        <v>502.49999999999773</v>
      </c>
      <c r="M1559" t="str">
        <f t="shared" si="270"/>
        <v>TP</v>
      </c>
      <c r="N1559" s="39">
        <f t="shared" si="271"/>
        <v>502.49999999999773</v>
      </c>
      <c r="O1559" s="40">
        <f t="shared" si="274"/>
        <v>-1647.3999999999769</v>
      </c>
      <c r="P1559" s="39">
        <f t="shared" si="272"/>
        <v>3.75</v>
      </c>
      <c r="Q1559" s="39">
        <f t="shared" si="273"/>
        <v>0</v>
      </c>
      <c r="R1559" s="39">
        <f>IF((O1559 - MAX($O$15:O1559)) &lt; 0, O1559 - MAX($O$15:O1559), 0)</f>
        <v>-3212.1499999999701</v>
      </c>
    </row>
    <row r="1560" spans="1:18" x14ac:dyDescent="0.25">
      <c r="A1560" s="2">
        <v>1546</v>
      </c>
      <c r="B1560" t="s">
        <v>1546</v>
      </c>
      <c r="C1560" s="8">
        <v>243.49</v>
      </c>
      <c r="D1560" s="8">
        <v>141.97999999999999</v>
      </c>
      <c r="E1560" s="17">
        <f t="shared" si="264"/>
        <v>0.53938967130629423</v>
      </c>
      <c r="F1560" s="2">
        <f>+IF(A1560&gt;$C$3,AVERAGE(INDEX($E$15:$E$2531,A1560-$C$3):E1559),"")</f>
        <v>0.54931153488086137</v>
      </c>
      <c r="G1560" s="2">
        <f>+IF(A1560&gt;$C$3,STDEVA(INDEX($E$15:$E$2531,A1560-$C$3):E1559),"")</f>
        <v>3.5219686070382056E-3</v>
      </c>
      <c r="H1560">
        <f t="shared" si="265"/>
        <v>-2.8171357219765012</v>
      </c>
      <c r="I1560" s="2" t="str">
        <f t="shared" si="266"/>
        <v>Buy</v>
      </c>
      <c r="J1560">
        <f t="shared" si="267"/>
        <v>243.49</v>
      </c>
      <c r="K1560">
        <f t="shared" si="268"/>
        <v>141.97999999999999</v>
      </c>
      <c r="L1560" s="37" t="str">
        <f t="shared" si="269"/>
        <v/>
      </c>
      <c r="M1560" t="str">
        <f t="shared" si="270"/>
        <v>Long</v>
      </c>
      <c r="N1560" s="39">
        <f t="shared" si="271"/>
        <v>0</v>
      </c>
      <c r="O1560" s="40">
        <f t="shared" si="274"/>
        <v>-1647.3999999999769</v>
      </c>
      <c r="P1560" s="39">
        <f t="shared" si="272"/>
        <v>3.75</v>
      </c>
      <c r="Q1560" s="39">
        <f t="shared" si="273"/>
        <v>4818.375</v>
      </c>
      <c r="R1560" s="39">
        <f>IF((O1560 - MAX($O$15:O1560)) &lt; 0, O1560 - MAX($O$15:O1560), 0)</f>
        <v>-3212.1499999999701</v>
      </c>
    </row>
    <row r="1561" spans="1:18" x14ac:dyDescent="0.25">
      <c r="A1561" s="2">
        <v>1547</v>
      </c>
      <c r="B1561" t="s">
        <v>1547</v>
      </c>
      <c r="C1561" s="8">
        <v>241.35</v>
      </c>
      <c r="D1561" s="8">
        <v>141.13999999999999</v>
      </c>
      <c r="E1561" s="17">
        <f t="shared" si="264"/>
        <v>0.53649585653381782</v>
      </c>
      <c r="F1561" s="2">
        <f>+IF(A1561&gt;$C$3,AVERAGE(INDEX($E$15:$E$2531,A1561-$C$3):E1560),"")</f>
        <v>0.54805116368934592</v>
      </c>
      <c r="G1561" s="2">
        <f>+IF(A1561&gt;$C$3,STDEVA(INDEX($E$15:$E$2531,A1561-$C$3):E1560),"")</f>
        <v>4.7613031645111058E-3</v>
      </c>
      <c r="H1561">
        <f t="shared" si="265"/>
        <v>-2.4269211088377762</v>
      </c>
      <c r="I1561" s="2" t="str">
        <f t="shared" si="266"/>
        <v>Buy</v>
      </c>
      <c r="J1561" t="str">
        <f t="shared" si="267"/>
        <v/>
      </c>
      <c r="K1561" t="str">
        <f t="shared" si="268"/>
        <v/>
      </c>
      <c r="L1561" s="37">
        <f t="shared" si="269"/>
        <v>-325.00000000000279</v>
      </c>
      <c r="M1561" t="str">
        <f t="shared" si="270"/>
        <v>SL</v>
      </c>
      <c r="N1561" s="39">
        <f t="shared" si="271"/>
        <v>-325.00000000000279</v>
      </c>
      <c r="O1561" s="40">
        <f t="shared" si="274"/>
        <v>-1972.3999999999796</v>
      </c>
      <c r="P1561" s="39">
        <f t="shared" si="272"/>
        <v>3.75</v>
      </c>
      <c r="Q1561" s="39">
        <f t="shared" si="273"/>
        <v>0</v>
      </c>
      <c r="R1561" s="39">
        <f>IF((O1561 - MAX($O$15:O1561)) &lt; 0, O1561 - MAX($O$15:O1561), 0)</f>
        <v>-3537.1499999999728</v>
      </c>
    </row>
    <row r="1562" spans="1:18" x14ac:dyDescent="0.25">
      <c r="A1562" s="2">
        <v>1548</v>
      </c>
      <c r="B1562" t="s">
        <v>1548</v>
      </c>
      <c r="C1562" s="8">
        <v>241.8</v>
      </c>
      <c r="D1562" s="8">
        <v>140.91999999999999</v>
      </c>
      <c r="E1562" s="17">
        <f t="shared" si="264"/>
        <v>0.53991858470765564</v>
      </c>
      <c r="F1562" s="2">
        <f>+IF(A1562&gt;$C$3,AVERAGE(INDEX($E$15:$E$2531,A1562-$C$3):E1561),"")</f>
        <v>0.5467084568597832</v>
      </c>
      <c r="G1562" s="2">
        <f>+IF(A1562&gt;$C$3,STDEVA(INDEX($E$15:$E$2531,A1562-$C$3):E1561),"")</f>
        <v>6.1071631396948873E-3</v>
      </c>
      <c r="H1562">
        <f t="shared" si="265"/>
        <v>-1.1117882389607794</v>
      </c>
      <c r="I1562" s="2" t="str">
        <f t="shared" si="266"/>
        <v/>
      </c>
      <c r="J1562" t="str">
        <f t="shared" si="267"/>
        <v/>
      </c>
      <c r="K1562" t="str">
        <f t="shared" si="268"/>
        <v/>
      </c>
      <c r="L1562" s="37" t="str">
        <f t="shared" si="269"/>
        <v/>
      </c>
      <c r="M1562" t="str">
        <f t="shared" si="270"/>
        <v/>
      </c>
      <c r="N1562" s="39">
        <f t="shared" si="271"/>
        <v>0</v>
      </c>
      <c r="O1562" s="40">
        <f t="shared" si="274"/>
        <v>-1972.3999999999796</v>
      </c>
      <c r="P1562" s="39">
        <f t="shared" si="272"/>
        <v>0</v>
      </c>
      <c r="Q1562" s="39">
        <f t="shared" si="273"/>
        <v>0</v>
      </c>
      <c r="R1562" s="39">
        <f>IF((O1562 - MAX($O$15:O1562)) &lt; 0, O1562 - MAX($O$15:O1562), 0)</f>
        <v>-3537.1499999999728</v>
      </c>
    </row>
    <row r="1563" spans="1:18" x14ac:dyDescent="0.25">
      <c r="A1563" s="2">
        <v>1549</v>
      </c>
      <c r="B1563" t="s">
        <v>1549</v>
      </c>
      <c r="C1563" s="8">
        <v>242.21</v>
      </c>
      <c r="D1563" s="8">
        <v>142.1</v>
      </c>
      <c r="E1563" s="17">
        <f t="shared" si="264"/>
        <v>0.53327408335518023</v>
      </c>
      <c r="F1563" s="2">
        <f>+IF(A1563&gt;$C$3,AVERAGE(INDEX($E$15:$E$2531,A1563-$C$3):E1562),"")</f>
        <v>0.54564610798976743</v>
      </c>
      <c r="G1563" s="2">
        <f>+IF(A1563&gt;$C$3,STDEVA(INDEX($E$15:$E$2531,A1563-$C$3):E1562),"")</f>
        <v>6.3898817098127711E-3</v>
      </c>
      <c r="H1563">
        <f t="shared" si="265"/>
        <v>-1.9361899322154601</v>
      </c>
      <c r="I1563" s="2" t="str">
        <f t="shared" si="266"/>
        <v>Buy</v>
      </c>
      <c r="J1563">
        <f t="shared" si="267"/>
        <v>242.21</v>
      </c>
      <c r="K1563">
        <f t="shared" si="268"/>
        <v>142.1</v>
      </c>
      <c r="L1563" s="37" t="str">
        <f t="shared" si="269"/>
        <v/>
      </c>
      <c r="M1563" t="str">
        <f t="shared" si="270"/>
        <v>Long</v>
      </c>
      <c r="N1563" s="39">
        <f t="shared" si="271"/>
        <v>0</v>
      </c>
      <c r="O1563" s="40">
        <f t="shared" si="274"/>
        <v>-1972.3999999999796</v>
      </c>
      <c r="P1563" s="39">
        <f t="shared" si="272"/>
        <v>3.75</v>
      </c>
      <c r="Q1563" s="39">
        <f t="shared" si="273"/>
        <v>4803.875</v>
      </c>
      <c r="R1563" s="39">
        <f>IF((O1563 - MAX($O$15:O1563)) &lt; 0, O1563 - MAX($O$15:O1563), 0)</f>
        <v>-3537.1499999999728</v>
      </c>
    </row>
    <row r="1564" spans="1:18" x14ac:dyDescent="0.25">
      <c r="A1564" s="2">
        <v>1550</v>
      </c>
      <c r="B1564" t="s">
        <v>1550</v>
      </c>
      <c r="C1564" s="8">
        <v>242.77</v>
      </c>
      <c r="D1564" s="8">
        <v>141.59</v>
      </c>
      <c r="E1564" s="17">
        <f t="shared" si="264"/>
        <v>0.53917893577013609</v>
      </c>
      <c r="F1564" s="2">
        <f>+IF(A1564&gt;$C$3,AVERAGE(INDEX($E$15:$E$2531,A1564-$C$3):E1563),"")</f>
        <v>0.54346658781173396</v>
      </c>
      <c r="G1564" s="2">
        <f>+IF(A1564&gt;$C$3,STDEVA(INDEX($E$15:$E$2531,A1564-$C$3):E1563),"")</f>
        <v>6.9326073698683065E-3</v>
      </c>
      <c r="H1564">
        <f t="shared" si="265"/>
        <v>-0.61847611047952888</v>
      </c>
      <c r="I1564" s="2" t="str">
        <f t="shared" si="266"/>
        <v/>
      </c>
      <c r="J1564">
        <f t="shared" si="267"/>
        <v>242.21</v>
      </c>
      <c r="K1564">
        <f t="shared" si="268"/>
        <v>142.1</v>
      </c>
      <c r="L1564" s="37">
        <f t="shared" si="269"/>
        <v>267.49999999999829</v>
      </c>
      <c r="M1564" t="str">
        <f t="shared" si="270"/>
        <v>Long</v>
      </c>
      <c r="N1564" s="39">
        <f t="shared" si="271"/>
        <v>0</v>
      </c>
      <c r="O1564" s="40">
        <f t="shared" si="274"/>
        <v>-1972.3999999999796</v>
      </c>
      <c r="P1564" s="39">
        <f t="shared" si="272"/>
        <v>0</v>
      </c>
      <c r="Q1564" s="39">
        <f t="shared" si="273"/>
        <v>0</v>
      </c>
      <c r="R1564" s="39">
        <f>IF((O1564 - MAX($O$15:O1564)) &lt; 0, O1564 - MAX($O$15:O1564), 0)</f>
        <v>-3537.1499999999728</v>
      </c>
    </row>
    <row r="1565" spans="1:18" x14ac:dyDescent="0.25">
      <c r="A1565" s="2">
        <v>1551</v>
      </c>
      <c r="B1565" t="s">
        <v>1551</v>
      </c>
      <c r="C1565" s="8">
        <v>240.55</v>
      </c>
      <c r="D1565" s="8">
        <v>139.13999999999999</v>
      </c>
      <c r="E1565" s="17">
        <f t="shared" si="264"/>
        <v>0.54744734764996761</v>
      </c>
      <c r="F1565" s="2">
        <f>+IF(A1565&gt;$C$3,AVERAGE(INDEX($E$15:$E$2531,A1565-$C$3):E1564),"")</f>
        <v>0.54169207547748077</v>
      </c>
      <c r="G1565" s="2">
        <f>+IF(A1565&gt;$C$3,STDEVA(INDEX($E$15:$E$2531,A1565-$C$3):E1564),"")</f>
        <v>5.4548229021545384E-3</v>
      </c>
      <c r="H1565">
        <f t="shared" si="265"/>
        <v>1.0550795645837789</v>
      </c>
      <c r="I1565" s="2" t="str">
        <f t="shared" si="266"/>
        <v/>
      </c>
      <c r="J1565">
        <f t="shared" si="267"/>
        <v>242.21</v>
      </c>
      <c r="K1565">
        <f t="shared" si="268"/>
        <v>142.1</v>
      </c>
      <c r="L1565" s="37">
        <f t="shared" si="269"/>
        <v>325.0000000000029</v>
      </c>
      <c r="M1565" t="str">
        <f t="shared" si="270"/>
        <v>Long</v>
      </c>
      <c r="N1565" s="39">
        <f t="shared" si="271"/>
        <v>0</v>
      </c>
      <c r="O1565" s="40">
        <f t="shared" si="274"/>
        <v>-1972.3999999999796</v>
      </c>
      <c r="P1565" s="39">
        <f t="shared" si="272"/>
        <v>0</v>
      </c>
      <c r="Q1565" s="39">
        <f t="shared" si="273"/>
        <v>0</v>
      </c>
      <c r="R1565" s="39">
        <f>IF((O1565 - MAX($O$15:O1565)) &lt; 0, O1565 - MAX($O$15:O1565), 0)</f>
        <v>-3537.1499999999728</v>
      </c>
    </row>
    <row r="1566" spans="1:18" x14ac:dyDescent="0.25">
      <c r="A1566" s="2">
        <v>1552</v>
      </c>
      <c r="B1566" t="s">
        <v>1552</v>
      </c>
      <c r="C1566" s="8">
        <v>242.11</v>
      </c>
      <c r="D1566" s="8">
        <v>140.49</v>
      </c>
      <c r="E1566" s="17">
        <f t="shared" si="264"/>
        <v>0.54425585647318075</v>
      </c>
      <c r="F1566" s="2">
        <f>+IF(A1566&gt;$C$3,AVERAGE(INDEX($E$15:$E$2531,A1566-$C$3):E1565),"")</f>
        <v>0.54130808799405061</v>
      </c>
      <c r="G1566" s="2">
        <f>+IF(A1566&gt;$C$3,STDEVA(INDEX($E$15:$E$2531,A1566-$C$3):E1565),"")</f>
        <v>4.8087345486977316E-3</v>
      </c>
      <c r="H1566">
        <f t="shared" si="265"/>
        <v>0.61300295312171804</v>
      </c>
      <c r="I1566" s="2" t="str">
        <f t="shared" si="266"/>
        <v/>
      </c>
      <c r="J1566">
        <f t="shared" si="267"/>
        <v>242.21</v>
      </c>
      <c r="K1566">
        <f t="shared" si="268"/>
        <v>142.1</v>
      </c>
      <c r="L1566" s="37">
        <f t="shared" si="269"/>
        <v>377.49999999999773</v>
      </c>
      <c r="M1566" t="str">
        <f t="shared" si="270"/>
        <v>Long</v>
      </c>
      <c r="N1566" s="39">
        <f t="shared" si="271"/>
        <v>0</v>
      </c>
      <c r="O1566" s="40">
        <f t="shared" si="274"/>
        <v>-1972.3999999999796</v>
      </c>
      <c r="P1566" s="39">
        <f t="shared" si="272"/>
        <v>0</v>
      </c>
      <c r="Q1566" s="39">
        <f t="shared" si="273"/>
        <v>0</v>
      </c>
      <c r="R1566" s="39">
        <f>IF((O1566 - MAX($O$15:O1566)) &lt; 0, O1566 - MAX($O$15:O1566), 0)</f>
        <v>-3537.1499999999728</v>
      </c>
    </row>
    <row r="1567" spans="1:18" x14ac:dyDescent="0.25">
      <c r="A1567" s="2">
        <v>1553</v>
      </c>
      <c r="B1567" t="s">
        <v>1553</v>
      </c>
      <c r="C1567" s="8">
        <v>242.37</v>
      </c>
      <c r="D1567" s="8">
        <v>139.88</v>
      </c>
      <c r="E1567" s="17">
        <f t="shared" si="264"/>
        <v>0.54968057196455189</v>
      </c>
      <c r="F1567" s="2">
        <f>+IF(A1567&gt;$C$3,AVERAGE(INDEX($E$15:$E$2531,A1567-$C$3):E1566),"")</f>
        <v>0.54117263971252305</v>
      </c>
      <c r="G1567" s="2">
        <f>+IF(A1567&gt;$C$3,STDEVA(INDEX($E$15:$E$2531,A1567-$C$3):E1566),"")</f>
        <v>4.692459365892512E-3</v>
      </c>
      <c r="H1567">
        <f t="shared" si="265"/>
        <v>1.8131072831166899</v>
      </c>
      <c r="I1567" s="2" t="str">
        <f t="shared" si="266"/>
        <v>Sell</v>
      </c>
      <c r="J1567" t="str">
        <f t="shared" si="267"/>
        <v/>
      </c>
      <c r="K1567" t="str">
        <f t="shared" si="268"/>
        <v/>
      </c>
      <c r="L1567" s="37">
        <f t="shared" si="269"/>
        <v>594.99999999999886</v>
      </c>
      <c r="M1567" t="str">
        <f t="shared" si="270"/>
        <v>TP</v>
      </c>
      <c r="N1567" s="39">
        <f t="shared" si="271"/>
        <v>594.99999999999886</v>
      </c>
      <c r="O1567" s="40">
        <f t="shared" si="274"/>
        <v>-1377.3999999999808</v>
      </c>
      <c r="P1567" s="39">
        <f t="shared" si="272"/>
        <v>3.75</v>
      </c>
      <c r="Q1567" s="39">
        <f t="shared" si="273"/>
        <v>0</v>
      </c>
      <c r="R1567" s="39">
        <f>IF((O1567 - MAX($O$15:O1567)) &lt; 0, O1567 - MAX($O$15:O1567), 0)</f>
        <v>-2942.1499999999742</v>
      </c>
    </row>
    <row r="1568" spans="1:18" x14ac:dyDescent="0.25">
      <c r="A1568" s="2">
        <v>1554</v>
      </c>
      <c r="B1568" t="s">
        <v>1554</v>
      </c>
      <c r="C1568" s="8">
        <v>242.19</v>
      </c>
      <c r="D1568" s="8">
        <v>140.29</v>
      </c>
      <c r="E1568" s="17">
        <f t="shared" si="264"/>
        <v>0.54601083334435285</v>
      </c>
      <c r="F1568" s="2">
        <f>+IF(A1568&gt;$C$3,AVERAGE(INDEX($E$15:$E$2531,A1568-$C$3):E1567),"")</f>
        <v>0.54170080970234225</v>
      </c>
      <c r="G1568" s="2">
        <f>+IF(A1568&gt;$C$3,STDEVA(INDEX($E$15:$E$2531,A1568-$C$3):E1567),"")</f>
        <v>5.3843767235420698E-3</v>
      </c>
      <c r="H1568">
        <f t="shared" si="265"/>
        <v>0.80046844106689707</v>
      </c>
      <c r="I1568" s="2" t="str">
        <f t="shared" si="266"/>
        <v/>
      </c>
      <c r="J1568" t="str">
        <f t="shared" si="267"/>
        <v/>
      </c>
      <c r="K1568" t="str">
        <f t="shared" si="268"/>
        <v/>
      </c>
      <c r="L1568" s="37" t="str">
        <f t="shared" si="269"/>
        <v/>
      </c>
      <c r="M1568" t="str">
        <f t="shared" si="270"/>
        <v/>
      </c>
      <c r="N1568" s="39">
        <f t="shared" si="271"/>
        <v>0</v>
      </c>
      <c r="O1568" s="40">
        <f t="shared" si="274"/>
        <v>-1377.3999999999808</v>
      </c>
      <c r="P1568" s="39">
        <f t="shared" si="272"/>
        <v>0</v>
      </c>
      <c r="Q1568" s="39">
        <f t="shared" si="273"/>
        <v>0</v>
      </c>
      <c r="R1568" s="39">
        <f>IF((O1568 - MAX($O$15:O1568)) &lt; 0, O1568 - MAX($O$15:O1568), 0)</f>
        <v>-2942.1499999999742</v>
      </c>
    </row>
    <row r="1569" spans="1:18" x14ac:dyDescent="0.25">
      <c r="A1569" s="2">
        <v>1555</v>
      </c>
      <c r="B1569" t="s">
        <v>1555</v>
      </c>
      <c r="C1569" s="8">
        <v>244.01</v>
      </c>
      <c r="D1569" s="8">
        <v>141.37</v>
      </c>
      <c r="E1569" s="17">
        <f t="shared" si="264"/>
        <v>0.54582864118101293</v>
      </c>
      <c r="F1569" s="2">
        <f>+IF(A1569&gt;$C$3,AVERAGE(INDEX($E$15:$E$2531,A1569-$C$3):E1568),"")</f>
        <v>0.54173908234501522</v>
      </c>
      <c r="G1569" s="2">
        <f>+IF(A1569&gt;$C$3,STDEVA(INDEX($E$15:$E$2531,A1569-$C$3):E1568),"")</f>
        <v>5.4172118975995467E-3</v>
      </c>
      <c r="H1569">
        <f t="shared" si="265"/>
        <v>0.75491948871519265</v>
      </c>
      <c r="I1569" s="2" t="str">
        <f t="shared" si="266"/>
        <v/>
      </c>
      <c r="J1569" t="str">
        <f t="shared" si="267"/>
        <v/>
      </c>
      <c r="K1569" t="str">
        <f t="shared" si="268"/>
        <v/>
      </c>
      <c r="L1569" s="37" t="str">
        <f t="shared" si="269"/>
        <v/>
      </c>
      <c r="M1569" t="str">
        <f t="shared" si="270"/>
        <v/>
      </c>
      <c r="N1569" s="39">
        <f t="shared" si="271"/>
        <v>0</v>
      </c>
      <c r="O1569" s="40">
        <f t="shared" si="274"/>
        <v>-1377.3999999999808</v>
      </c>
      <c r="P1569" s="39">
        <f t="shared" si="272"/>
        <v>0</v>
      </c>
      <c r="Q1569" s="39">
        <f t="shared" si="273"/>
        <v>0</v>
      </c>
      <c r="R1569" s="39">
        <f>IF((O1569 - MAX($O$15:O1569)) &lt; 0, O1569 - MAX($O$15:O1569), 0)</f>
        <v>-2942.1499999999742</v>
      </c>
    </row>
    <row r="1570" spans="1:18" x14ac:dyDescent="0.25">
      <c r="A1570" s="2">
        <v>1556</v>
      </c>
      <c r="B1570" t="s">
        <v>1556</v>
      </c>
      <c r="C1570" s="8">
        <v>244.42</v>
      </c>
      <c r="D1570" s="8">
        <v>141.49</v>
      </c>
      <c r="E1570" s="17">
        <f t="shared" si="264"/>
        <v>0.54665901380199344</v>
      </c>
      <c r="F1570" s="2">
        <f>+IF(A1570&gt;$C$3,AVERAGE(INDEX($E$15:$E$2531,A1570-$C$3):E1569),"")</f>
        <v>0.54245452344220602</v>
      </c>
      <c r="G1570" s="2">
        <f>+IF(A1570&gt;$C$3,STDEVA(INDEX($E$15:$E$2531,A1570-$C$3):E1569),"")</f>
        <v>5.4928081788852209E-3</v>
      </c>
      <c r="H1570">
        <f t="shared" si="265"/>
        <v>0.76545370288913661</v>
      </c>
      <c r="I1570" s="2" t="str">
        <f t="shared" si="266"/>
        <v/>
      </c>
      <c r="J1570" t="str">
        <f t="shared" si="267"/>
        <v/>
      </c>
      <c r="K1570" t="str">
        <f t="shared" si="268"/>
        <v/>
      </c>
      <c r="L1570" s="37" t="str">
        <f t="shared" si="269"/>
        <v/>
      </c>
      <c r="M1570" t="str">
        <f t="shared" si="270"/>
        <v/>
      </c>
      <c r="N1570" s="39">
        <f t="shared" si="271"/>
        <v>0</v>
      </c>
      <c r="O1570" s="40">
        <f t="shared" si="274"/>
        <v>-1377.3999999999808</v>
      </c>
      <c r="P1570" s="39">
        <f t="shared" si="272"/>
        <v>0</v>
      </c>
      <c r="Q1570" s="39">
        <f t="shared" si="273"/>
        <v>0</v>
      </c>
      <c r="R1570" s="39">
        <f>IF((O1570 - MAX($O$15:O1570)) &lt; 0, O1570 - MAX($O$15:O1570), 0)</f>
        <v>-2942.1499999999742</v>
      </c>
    </row>
    <row r="1571" spans="1:18" x14ac:dyDescent="0.25">
      <c r="A1571" s="2">
        <v>1557</v>
      </c>
      <c r="B1571" t="s">
        <v>1557</v>
      </c>
      <c r="C1571" s="8">
        <v>245.56</v>
      </c>
      <c r="D1571" s="8">
        <v>141.72999999999999</v>
      </c>
      <c r="E1571" s="17">
        <f t="shared" si="264"/>
        <v>0.54961747738048161</v>
      </c>
      <c r="F1571" s="2">
        <f>+IF(A1571&gt;$C$3,AVERAGE(INDEX($E$15:$E$2531,A1571-$C$3):E1570),"")</f>
        <v>0.54358376313867007</v>
      </c>
      <c r="G1571" s="2">
        <f>+IF(A1571&gt;$C$3,STDEVA(INDEX($E$15:$E$2531,A1571-$C$3):E1570),"")</f>
        <v>5.1485789392804538E-3</v>
      </c>
      <c r="H1571">
        <f t="shared" si="265"/>
        <v>1.1719183706746834</v>
      </c>
      <c r="I1571" s="2" t="str">
        <f t="shared" si="266"/>
        <v/>
      </c>
      <c r="J1571" t="str">
        <f t="shared" si="267"/>
        <v/>
      </c>
      <c r="K1571" t="str">
        <f t="shared" si="268"/>
        <v/>
      </c>
      <c r="L1571" s="37" t="str">
        <f t="shared" si="269"/>
        <v/>
      </c>
      <c r="M1571" t="str">
        <f t="shared" si="270"/>
        <v/>
      </c>
      <c r="N1571" s="39">
        <f t="shared" si="271"/>
        <v>0</v>
      </c>
      <c r="O1571" s="40">
        <f t="shared" si="274"/>
        <v>-1377.3999999999808</v>
      </c>
      <c r="P1571" s="39">
        <f t="shared" si="272"/>
        <v>0</v>
      </c>
      <c r="Q1571" s="39">
        <f t="shared" si="273"/>
        <v>0</v>
      </c>
      <c r="R1571" s="39">
        <f>IF((O1571 - MAX($O$15:O1571)) &lt; 0, O1571 - MAX($O$15:O1571), 0)</f>
        <v>-2942.1499999999742</v>
      </c>
    </row>
    <row r="1572" spans="1:18" x14ac:dyDescent="0.25">
      <c r="A1572" s="2">
        <v>1558</v>
      </c>
      <c r="B1572" t="s">
        <v>1558</v>
      </c>
      <c r="C1572" s="8">
        <v>245.53</v>
      </c>
      <c r="D1572" s="8">
        <v>142.06</v>
      </c>
      <c r="E1572" s="17">
        <f t="shared" si="264"/>
        <v>0.54716963579181732</v>
      </c>
      <c r="F1572" s="2">
        <f>+IF(A1572&gt;$C$3,AVERAGE(INDEX($E$15:$E$2531,A1572-$C$3):E1571),"")</f>
        <v>0.54466141788009514</v>
      </c>
      <c r="G1572" s="2">
        <f>+IF(A1572&gt;$C$3,STDEVA(INDEX($E$15:$E$2531,A1572-$C$3):E1571),"")</f>
        <v>5.298384632334157E-3</v>
      </c>
      <c r="H1572">
        <f t="shared" si="265"/>
        <v>0.4733929462982765</v>
      </c>
      <c r="I1572" s="2" t="str">
        <f t="shared" si="266"/>
        <v/>
      </c>
      <c r="J1572" t="str">
        <f t="shared" si="267"/>
        <v/>
      </c>
      <c r="K1572" t="str">
        <f t="shared" si="268"/>
        <v/>
      </c>
      <c r="L1572" s="37" t="str">
        <f t="shared" si="269"/>
        <v/>
      </c>
      <c r="M1572" t="str">
        <f t="shared" si="270"/>
        <v/>
      </c>
      <c r="N1572" s="39">
        <f t="shared" si="271"/>
        <v>0</v>
      </c>
      <c r="O1572" s="40">
        <f t="shared" si="274"/>
        <v>-1377.3999999999808</v>
      </c>
      <c r="P1572" s="39">
        <f t="shared" si="272"/>
        <v>0</v>
      </c>
      <c r="Q1572" s="39">
        <f t="shared" si="273"/>
        <v>0</v>
      </c>
      <c r="R1572" s="39">
        <f>IF((O1572 - MAX($O$15:O1572)) &lt; 0, O1572 - MAX($O$15:O1572), 0)</f>
        <v>-2942.1499999999742</v>
      </c>
    </row>
    <row r="1573" spans="1:18" x14ac:dyDescent="0.25">
      <c r="A1573" s="2">
        <v>1559</v>
      </c>
      <c r="B1573" t="s">
        <v>1559</v>
      </c>
      <c r="C1573" s="8">
        <v>245.66</v>
      </c>
      <c r="D1573" s="8">
        <v>141.69</v>
      </c>
      <c r="E1573" s="17">
        <f t="shared" si="264"/>
        <v>0.55030689353481288</v>
      </c>
      <c r="F1573" s="2">
        <f>+IF(A1573&gt;$C$3,AVERAGE(INDEX($E$15:$E$2531,A1573-$C$3):E1572),"")</f>
        <v>0.54620536815083276</v>
      </c>
      <c r="G1573" s="2">
        <f>+IF(A1573&gt;$C$3,STDEVA(INDEX($E$15:$E$2531,A1573-$C$3):E1572),"")</f>
        <v>3.1573082930917403E-3</v>
      </c>
      <c r="H1573">
        <f t="shared" si="265"/>
        <v>1.2990576159301097</v>
      </c>
      <c r="I1573" s="2" t="str">
        <f t="shared" si="266"/>
        <v/>
      </c>
      <c r="J1573" t="str">
        <f t="shared" si="267"/>
        <v/>
      </c>
      <c r="K1573" t="str">
        <f t="shared" si="268"/>
        <v/>
      </c>
      <c r="L1573" s="37" t="str">
        <f t="shared" si="269"/>
        <v/>
      </c>
      <c r="M1573" t="str">
        <f t="shared" si="270"/>
        <v/>
      </c>
      <c r="N1573" s="39">
        <f t="shared" si="271"/>
        <v>0</v>
      </c>
      <c r="O1573" s="40">
        <f t="shared" si="274"/>
        <v>-1377.3999999999808</v>
      </c>
      <c r="P1573" s="39">
        <f t="shared" si="272"/>
        <v>0</v>
      </c>
      <c r="Q1573" s="39">
        <f t="shared" si="273"/>
        <v>0</v>
      </c>
      <c r="R1573" s="39">
        <f>IF((O1573 - MAX($O$15:O1573)) &lt; 0, O1573 - MAX($O$15:O1573), 0)</f>
        <v>-2942.1499999999742</v>
      </c>
    </row>
    <row r="1574" spans="1:18" x14ac:dyDescent="0.25">
      <c r="A1574" s="2">
        <v>1560</v>
      </c>
      <c r="B1574" t="s">
        <v>1560</v>
      </c>
      <c r="C1574" s="8">
        <v>246.99</v>
      </c>
      <c r="D1574" s="8">
        <v>143.1</v>
      </c>
      <c r="E1574" s="17">
        <f t="shared" si="264"/>
        <v>0.54580416341603921</v>
      </c>
      <c r="F1574" s="2">
        <f>+IF(A1574&gt;$C$3,AVERAGE(INDEX($E$15:$E$2531,A1574-$C$3):E1573),"")</f>
        <v>0.54744180790246355</v>
      </c>
      <c r="G1574" s="2">
        <f>+IF(A1574&gt;$C$3,STDEVA(INDEX($E$15:$E$2531,A1574-$C$3):E1573),"")</f>
        <v>2.0445499016049965E-3</v>
      </c>
      <c r="H1574">
        <f t="shared" si="265"/>
        <v>-0.80098044324512119</v>
      </c>
      <c r="I1574" s="2" t="str">
        <f t="shared" si="266"/>
        <v/>
      </c>
      <c r="J1574" t="str">
        <f t="shared" si="267"/>
        <v/>
      </c>
      <c r="K1574" t="str">
        <f t="shared" si="268"/>
        <v/>
      </c>
      <c r="L1574" s="37" t="str">
        <f t="shared" si="269"/>
        <v/>
      </c>
      <c r="M1574" t="str">
        <f t="shared" si="270"/>
        <v/>
      </c>
      <c r="N1574" s="39">
        <f t="shared" si="271"/>
        <v>0</v>
      </c>
      <c r="O1574" s="40">
        <f t="shared" si="274"/>
        <v>-1377.3999999999808</v>
      </c>
      <c r="P1574" s="39">
        <f t="shared" si="272"/>
        <v>0</v>
      </c>
      <c r="Q1574" s="39">
        <f t="shared" si="273"/>
        <v>0</v>
      </c>
      <c r="R1574" s="39">
        <f>IF((O1574 - MAX($O$15:O1574)) &lt; 0, O1574 - MAX($O$15:O1574), 0)</f>
        <v>-2942.1499999999742</v>
      </c>
    </row>
    <row r="1575" spans="1:18" x14ac:dyDescent="0.25">
      <c r="A1575" s="2">
        <v>1561</v>
      </c>
      <c r="B1575" t="s">
        <v>1561</v>
      </c>
      <c r="C1575" s="8">
        <v>247.1</v>
      </c>
      <c r="D1575" s="8">
        <v>143.19999999999999</v>
      </c>
      <c r="E1575" s="17">
        <f t="shared" si="264"/>
        <v>0.54555085846801921</v>
      </c>
      <c r="F1575" s="2">
        <f>+IF(A1575&gt;$C$3,AVERAGE(INDEX($E$15:$E$2531,A1575-$C$3):E1574),"")</f>
        <v>0.54725923187647141</v>
      </c>
      <c r="G1575" s="2">
        <f>+IF(A1575&gt;$C$3,STDEVA(INDEX($E$15:$E$2531,A1575-$C$3):E1574),"")</f>
        <v>2.1161083717798445E-3</v>
      </c>
      <c r="H1575">
        <f t="shared" si="265"/>
        <v>-0.80731848672537521</v>
      </c>
      <c r="I1575" s="2" t="str">
        <f t="shared" si="266"/>
        <v/>
      </c>
      <c r="J1575" t="str">
        <f t="shared" si="267"/>
        <v/>
      </c>
      <c r="K1575" t="str">
        <f t="shared" si="268"/>
        <v/>
      </c>
      <c r="L1575" s="37" t="str">
        <f t="shared" si="269"/>
        <v/>
      </c>
      <c r="M1575" t="str">
        <f t="shared" si="270"/>
        <v/>
      </c>
      <c r="N1575" s="39">
        <f t="shared" si="271"/>
        <v>0</v>
      </c>
      <c r="O1575" s="40">
        <f t="shared" si="274"/>
        <v>-1377.3999999999808</v>
      </c>
      <c r="P1575" s="39">
        <f t="shared" si="272"/>
        <v>0</v>
      </c>
      <c r="Q1575" s="39">
        <f t="shared" si="273"/>
        <v>0</v>
      </c>
      <c r="R1575" s="39">
        <f>IF((O1575 - MAX($O$15:O1575)) &lt; 0, O1575 - MAX($O$15:O1575), 0)</f>
        <v>-2942.1499999999742</v>
      </c>
    </row>
    <row r="1576" spans="1:18" x14ac:dyDescent="0.25">
      <c r="A1576" s="2">
        <v>1562</v>
      </c>
      <c r="B1576" t="s">
        <v>1562</v>
      </c>
      <c r="C1576" s="8">
        <v>246.88</v>
      </c>
      <c r="D1576" s="8">
        <v>142.55000000000001</v>
      </c>
      <c r="E1576" s="17">
        <f t="shared" si="264"/>
        <v>0.54920957325616959</v>
      </c>
      <c r="F1576" s="2">
        <f>+IF(A1576&gt;$C$3,AVERAGE(INDEX($E$15:$E$2531,A1576-$C$3):E1575),"")</f>
        <v>0.54740312098700894</v>
      </c>
      <c r="G1576" s="2">
        <f>+IF(A1576&gt;$C$3,STDEVA(INDEX($E$15:$E$2531,A1576-$C$3):E1575),"")</f>
        <v>1.9214335902317655E-3</v>
      </c>
      <c r="H1576">
        <f t="shared" si="265"/>
        <v>0.94015857656717439</v>
      </c>
      <c r="I1576" s="2" t="str">
        <f t="shared" si="266"/>
        <v/>
      </c>
      <c r="J1576" t="str">
        <f t="shared" si="267"/>
        <v/>
      </c>
      <c r="K1576" t="str">
        <f t="shared" si="268"/>
        <v/>
      </c>
      <c r="L1576" s="37" t="str">
        <f t="shared" si="269"/>
        <v/>
      </c>
      <c r="M1576" t="str">
        <f t="shared" si="270"/>
        <v/>
      </c>
      <c r="N1576" s="39">
        <f t="shared" si="271"/>
        <v>0</v>
      </c>
      <c r="O1576" s="40">
        <f t="shared" si="274"/>
        <v>-1377.3999999999808</v>
      </c>
      <c r="P1576" s="39">
        <f t="shared" si="272"/>
        <v>0</v>
      </c>
      <c r="Q1576" s="39">
        <f t="shared" si="273"/>
        <v>0</v>
      </c>
      <c r="R1576" s="39">
        <f>IF((O1576 - MAX($O$15:O1576)) &lt; 0, O1576 - MAX($O$15:O1576), 0)</f>
        <v>-2942.1499999999742</v>
      </c>
    </row>
    <row r="1577" spans="1:18" x14ac:dyDescent="0.25">
      <c r="A1577" s="2">
        <v>1563</v>
      </c>
      <c r="B1577" t="s">
        <v>1563</v>
      </c>
      <c r="C1577" s="8">
        <v>246.82</v>
      </c>
      <c r="D1577" s="8">
        <v>142.75</v>
      </c>
      <c r="E1577" s="17">
        <f t="shared" si="264"/>
        <v>0.5475644774889179</v>
      </c>
      <c r="F1577" s="2">
        <f>+IF(A1577&gt;$C$3,AVERAGE(INDEX($E$15:$E$2531,A1577-$C$3):E1576),"")</f>
        <v>0.54735078779718871</v>
      </c>
      <c r="G1577" s="2">
        <f>+IF(A1577&gt;$C$3,STDEVA(INDEX($E$15:$E$2531,A1577-$C$3):E1576),"")</f>
        <v>1.8569832495946555E-3</v>
      </c>
      <c r="H1577">
        <f t="shared" si="265"/>
        <v>0.11507356987513769</v>
      </c>
      <c r="I1577" s="2" t="str">
        <f t="shared" si="266"/>
        <v/>
      </c>
      <c r="J1577" t="str">
        <f t="shared" si="267"/>
        <v/>
      </c>
      <c r="K1577" t="str">
        <f t="shared" si="268"/>
        <v/>
      </c>
      <c r="L1577" s="37" t="str">
        <f t="shared" si="269"/>
        <v/>
      </c>
      <c r="M1577" t="str">
        <f t="shared" si="270"/>
        <v/>
      </c>
      <c r="N1577" s="39">
        <f t="shared" si="271"/>
        <v>0</v>
      </c>
      <c r="O1577" s="40">
        <f t="shared" si="274"/>
        <v>-1377.3999999999808</v>
      </c>
      <c r="P1577" s="39">
        <f t="shared" si="272"/>
        <v>0</v>
      </c>
      <c r="Q1577" s="39">
        <f t="shared" si="273"/>
        <v>0</v>
      </c>
      <c r="R1577" s="39">
        <f>IF((O1577 - MAX($O$15:O1577)) &lt; 0, O1577 - MAX($O$15:O1577), 0)</f>
        <v>-2942.1499999999742</v>
      </c>
    </row>
    <row r="1578" spans="1:18" x14ac:dyDescent="0.25">
      <c r="A1578" s="2">
        <v>1564</v>
      </c>
      <c r="B1578" t="s">
        <v>1564</v>
      </c>
      <c r="C1578" s="8">
        <v>247.42</v>
      </c>
      <c r="D1578" s="8">
        <v>144.05000000000001</v>
      </c>
      <c r="E1578" s="17">
        <f t="shared" si="264"/>
        <v>0.54092683590414792</v>
      </c>
      <c r="F1578" s="2">
        <f>+IF(A1578&gt;$C$3,AVERAGE(INDEX($E$15:$E$2531,A1578-$C$3):E1577),"")</f>
        <v>0.54752341492436274</v>
      </c>
      <c r="G1578" s="2">
        <f>+IF(A1578&gt;$C$3,STDEVA(INDEX($E$15:$E$2531,A1578-$C$3):E1577),"")</f>
        <v>1.7877737041342319E-3</v>
      </c>
      <c r="H1578">
        <f t="shared" si="265"/>
        <v>-3.6898288664612378</v>
      </c>
      <c r="I1578" s="2" t="str">
        <f t="shared" si="266"/>
        <v>Buy</v>
      </c>
      <c r="J1578">
        <f t="shared" si="267"/>
        <v>247.42</v>
      </c>
      <c r="K1578">
        <f t="shared" si="268"/>
        <v>144.05000000000001</v>
      </c>
      <c r="L1578" s="37" t="str">
        <f t="shared" si="269"/>
        <v/>
      </c>
      <c r="M1578" t="str">
        <f t="shared" si="270"/>
        <v>Long</v>
      </c>
      <c r="N1578" s="39">
        <f t="shared" si="271"/>
        <v>0</v>
      </c>
      <c r="O1578" s="40">
        <f t="shared" si="274"/>
        <v>-1377.3999999999808</v>
      </c>
      <c r="P1578" s="39">
        <f t="shared" si="272"/>
        <v>3.75</v>
      </c>
      <c r="Q1578" s="39">
        <f t="shared" si="273"/>
        <v>4893.375</v>
      </c>
      <c r="R1578" s="39">
        <f>IF((O1578 - MAX($O$15:O1578)) &lt; 0, O1578 - MAX($O$15:O1578), 0)</f>
        <v>-2942.1499999999742</v>
      </c>
    </row>
    <row r="1579" spans="1:18" x14ac:dyDescent="0.25">
      <c r="A1579" s="2">
        <v>1565</v>
      </c>
      <c r="B1579" t="s">
        <v>1565</v>
      </c>
      <c r="C1579" s="8">
        <v>247.43</v>
      </c>
      <c r="D1579" s="8">
        <v>143.25</v>
      </c>
      <c r="E1579" s="17">
        <f t="shared" si="264"/>
        <v>0.54653635812760604</v>
      </c>
      <c r="F1579" s="2">
        <f>+IF(A1579&gt;$C$3,AVERAGE(INDEX($E$15:$E$2531,A1579-$C$3):E1578),"")</f>
        <v>0.54697876989359984</v>
      </c>
      <c r="G1579" s="2">
        <f>+IF(A1579&gt;$C$3,STDEVA(INDEX($E$15:$E$2531,A1579-$C$3):E1578),"")</f>
        <v>2.8182869659717311E-3</v>
      </c>
      <c r="H1579">
        <f t="shared" si="265"/>
        <v>-0.15697896322678356</v>
      </c>
      <c r="I1579" s="2" t="str">
        <f t="shared" si="266"/>
        <v/>
      </c>
      <c r="J1579">
        <f t="shared" si="267"/>
        <v>247.42</v>
      </c>
      <c r="K1579">
        <f t="shared" si="268"/>
        <v>144.05000000000001</v>
      </c>
      <c r="L1579" s="37">
        <f t="shared" si="269"/>
        <v>202.50000000000767</v>
      </c>
      <c r="M1579" t="str">
        <f t="shared" si="270"/>
        <v>Long</v>
      </c>
      <c r="N1579" s="39">
        <f t="shared" si="271"/>
        <v>0</v>
      </c>
      <c r="O1579" s="40">
        <f t="shared" si="274"/>
        <v>-1377.3999999999808</v>
      </c>
      <c r="P1579" s="39">
        <f t="shared" si="272"/>
        <v>0</v>
      </c>
      <c r="Q1579" s="39">
        <f t="shared" si="273"/>
        <v>0</v>
      </c>
      <c r="R1579" s="39">
        <f>IF((O1579 - MAX($O$15:O1579)) &lt; 0, O1579 - MAX($O$15:O1579), 0)</f>
        <v>-2942.1499999999742</v>
      </c>
    </row>
    <row r="1580" spans="1:18" x14ac:dyDescent="0.25">
      <c r="A1580" s="2">
        <v>1566</v>
      </c>
      <c r="B1580" t="s">
        <v>1566</v>
      </c>
      <c r="C1580" s="8">
        <v>247.2</v>
      </c>
      <c r="D1580" s="8">
        <v>142.34</v>
      </c>
      <c r="E1580" s="17">
        <f t="shared" si="264"/>
        <v>0.55197916371241063</v>
      </c>
      <c r="F1580" s="2">
        <f>+IF(A1580&gt;$C$3,AVERAGE(INDEX($E$15:$E$2531,A1580-$C$3):E1579),"")</f>
        <v>0.5469651414853347</v>
      </c>
      <c r="G1580" s="2">
        <f>+IF(A1580&gt;$C$3,STDEVA(INDEX($E$15:$E$2531,A1580-$C$3):E1579),"")</f>
        <v>2.8203223218165358E-3</v>
      </c>
      <c r="H1580">
        <f t="shared" si="265"/>
        <v>1.7778188642801824</v>
      </c>
      <c r="I1580" s="2" t="str">
        <f t="shared" si="266"/>
        <v>Sell</v>
      </c>
      <c r="J1580">
        <f t="shared" si="267"/>
        <v>247.42</v>
      </c>
      <c r="K1580">
        <f t="shared" si="268"/>
        <v>144.05000000000001</v>
      </c>
      <c r="L1580" s="37">
        <f t="shared" si="269"/>
        <v>372.50000000000227</v>
      </c>
      <c r="M1580" t="str">
        <f t="shared" si="270"/>
        <v>Long</v>
      </c>
      <c r="N1580" s="39">
        <f t="shared" si="271"/>
        <v>0</v>
      </c>
      <c r="O1580" s="40">
        <f t="shared" si="274"/>
        <v>-1377.3999999999808</v>
      </c>
      <c r="P1580" s="39">
        <f t="shared" si="272"/>
        <v>0</v>
      </c>
      <c r="Q1580" s="39">
        <f t="shared" si="273"/>
        <v>0</v>
      </c>
      <c r="R1580" s="39">
        <f>IF((O1580 - MAX($O$15:O1580)) &lt; 0, O1580 - MAX($O$15:O1580), 0)</f>
        <v>-2942.1499999999742</v>
      </c>
    </row>
    <row r="1581" spans="1:18" x14ac:dyDescent="0.25">
      <c r="A1581" s="2">
        <v>1567</v>
      </c>
      <c r="B1581" t="s">
        <v>1567</v>
      </c>
      <c r="C1581" s="8">
        <v>246.91</v>
      </c>
      <c r="D1581" s="8">
        <v>141.96</v>
      </c>
      <c r="E1581" s="17">
        <f t="shared" si="264"/>
        <v>0.55347856998026745</v>
      </c>
      <c r="F1581" s="2">
        <f>+IF(A1581&gt;$C$3,AVERAGE(INDEX($E$15:$E$2531,A1581-$C$3):E1580),"")</f>
        <v>0.54722755107777121</v>
      </c>
      <c r="G1581" s="2">
        <f>+IF(A1581&gt;$C$3,STDEVA(INDEX($E$15:$E$2531,A1581-$C$3):E1580),"")</f>
        <v>3.1843277947746569E-3</v>
      </c>
      <c r="H1581">
        <f t="shared" si="265"/>
        <v>1.963057607559715</v>
      </c>
      <c r="I1581" s="2" t="str">
        <f t="shared" si="266"/>
        <v>Sell</v>
      </c>
      <c r="J1581">
        <f t="shared" si="267"/>
        <v>247.42</v>
      </c>
      <c r="K1581">
        <f t="shared" si="268"/>
        <v>144.05000000000001</v>
      </c>
      <c r="L1581" s="37">
        <f t="shared" si="269"/>
        <v>395.00000000000318</v>
      </c>
      <c r="M1581" t="str">
        <f t="shared" si="270"/>
        <v>Long</v>
      </c>
      <c r="N1581" s="39">
        <f t="shared" si="271"/>
        <v>0</v>
      </c>
      <c r="O1581" s="40">
        <f t="shared" si="274"/>
        <v>-1377.3999999999808</v>
      </c>
      <c r="P1581" s="39">
        <f t="shared" si="272"/>
        <v>0</v>
      </c>
      <c r="Q1581" s="39">
        <f t="shared" si="273"/>
        <v>0</v>
      </c>
      <c r="R1581" s="39">
        <f>IF((O1581 - MAX($O$15:O1581)) &lt; 0, O1581 - MAX($O$15:O1581), 0)</f>
        <v>-2942.1499999999742</v>
      </c>
    </row>
    <row r="1582" spans="1:18" x14ac:dyDescent="0.25">
      <c r="A1582" s="2">
        <v>1568</v>
      </c>
      <c r="B1582" t="s">
        <v>1568</v>
      </c>
      <c r="C1582" s="8">
        <v>246.77</v>
      </c>
      <c r="D1582" s="8">
        <v>141.51</v>
      </c>
      <c r="E1582" s="17">
        <f t="shared" si="264"/>
        <v>0.55608634276271252</v>
      </c>
      <c r="F1582" s="2">
        <f>+IF(A1582&gt;$C$3,AVERAGE(INDEX($E$15:$E$2531,A1582-$C$3):E1581),"")</f>
        <v>0.54792854376537681</v>
      </c>
      <c r="G1582" s="2">
        <f>+IF(A1582&gt;$C$3,STDEVA(INDEX($E$15:$E$2531,A1582-$C$3):E1581),"")</f>
        <v>3.804091784561159E-3</v>
      </c>
      <c r="H1582">
        <f t="shared" si="265"/>
        <v>2.1444800649774001</v>
      </c>
      <c r="I1582" s="2" t="str">
        <f t="shared" si="266"/>
        <v>Sell</v>
      </c>
      <c r="J1582" t="str">
        <f t="shared" si="267"/>
        <v/>
      </c>
      <c r="K1582" t="str">
        <f t="shared" si="268"/>
        <v/>
      </c>
      <c r="L1582" s="37">
        <f t="shared" si="269"/>
        <v>472.5000000000108</v>
      </c>
      <c r="M1582" t="str">
        <f t="shared" si="270"/>
        <v>TP</v>
      </c>
      <c r="N1582" s="39">
        <f t="shared" si="271"/>
        <v>472.5000000000108</v>
      </c>
      <c r="O1582" s="40">
        <f t="shared" si="274"/>
        <v>-904.89999999996996</v>
      </c>
      <c r="P1582" s="39">
        <f t="shared" si="272"/>
        <v>3.75</v>
      </c>
      <c r="Q1582" s="39">
        <f t="shared" si="273"/>
        <v>0</v>
      </c>
      <c r="R1582" s="39">
        <f>IF((O1582 - MAX($O$15:O1582)) &lt; 0, O1582 - MAX($O$15:O1582), 0)</f>
        <v>-2469.6499999999633</v>
      </c>
    </row>
    <row r="1583" spans="1:18" x14ac:dyDescent="0.25">
      <c r="A1583" s="2">
        <v>1569</v>
      </c>
      <c r="B1583" t="s">
        <v>1569</v>
      </c>
      <c r="C1583" s="8">
        <v>247.32</v>
      </c>
      <c r="D1583" s="8">
        <v>141.78</v>
      </c>
      <c r="E1583" s="17">
        <f t="shared" si="264"/>
        <v>0.55640648426349648</v>
      </c>
      <c r="F1583" s="2">
        <f>+IF(A1583&gt;$C$3,AVERAGE(INDEX($E$15:$E$2531,A1583-$C$3):E1582),"")</f>
        <v>0.54857070479069892</v>
      </c>
      <c r="G1583" s="2">
        <f>+IF(A1583&gt;$C$3,STDEVA(INDEX($E$15:$E$2531,A1583-$C$3):E1582),"")</f>
        <v>4.6496063577481416E-3</v>
      </c>
      <c r="H1583">
        <f t="shared" si="265"/>
        <v>1.6852565292414399</v>
      </c>
      <c r="I1583" s="2" t="str">
        <f t="shared" si="266"/>
        <v/>
      </c>
      <c r="J1583" t="str">
        <f t="shared" si="267"/>
        <v/>
      </c>
      <c r="K1583" t="str">
        <f t="shared" si="268"/>
        <v/>
      </c>
      <c r="L1583" s="37" t="str">
        <f t="shared" si="269"/>
        <v/>
      </c>
      <c r="M1583" t="str">
        <f t="shared" si="270"/>
        <v/>
      </c>
      <c r="N1583" s="39">
        <f t="shared" si="271"/>
        <v>0</v>
      </c>
      <c r="O1583" s="40">
        <f t="shared" si="274"/>
        <v>-904.89999999996996</v>
      </c>
      <c r="P1583" s="39">
        <f t="shared" si="272"/>
        <v>0</v>
      </c>
      <c r="Q1583" s="39">
        <f t="shared" si="273"/>
        <v>0</v>
      </c>
      <c r="R1583" s="39">
        <f>IF((O1583 - MAX($O$15:O1583)) &lt; 0, O1583 - MAX($O$15:O1583), 0)</f>
        <v>-2469.6499999999633</v>
      </c>
    </row>
    <row r="1584" spans="1:18" x14ac:dyDescent="0.25">
      <c r="A1584" s="2">
        <v>1570</v>
      </c>
      <c r="B1584" t="s">
        <v>1570</v>
      </c>
      <c r="C1584" s="8">
        <v>247.44</v>
      </c>
      <c r="D1584" s="8">
        <v>140.22999999999999</v>
      </c>
      <c r="E1584" s="17">
        <f t="shared" si="264"/>
        <v>0.56788419663825485</v>
      </c>
      <c r="F1584" s="2">
        <f>+IF(A1584&gt;$C$3,AVERAGE(INDEX($E$15:$E$2531,A1584-$C$3):E1583),"")</f>
        <v>0.54974874044041644</v>
      </c>
      <c r="G1584" s="2">
        <f>+IF(A1584&gt;$C$3,STDEVA(INDEX($E$15:$E$2531,A1584-$C$3):E1583),"")</f>
        <v>5.1745348957256444E-3</v>
      </c>
      <c r="H1584">
        <f t="shared" si="265"/>
        <v>3.5047509705305027</v>
      </c>
      <c r="I1584" s="2" t="str">
        <f t="shared" si="266"/>
        <v>Sell</v>
      </c>
      <c r="J1584">
        <f t="shared" si="267"/>
        <v>140.22999999999999</v>
      </c>
      <c r="K1584">
        <f t="shared" si="268"/>
        <v>247.44</v>
      </c>
      <c r="L1584" s="37" t="str">
        <f t="shared" si="269"/>
        <v/>
      </c>
      <c r="M1584" t="str">
        <f t="shared" si="270"/>
        <v>Short</v>
      </c>
      <c r="N1584" s="39">
        <f t="shared" si="271"/>
        <v>0</v>
      </c>
      <c r="O1584" s="40">
        <f t="shared" si="274"/>
        <v>-904.89999999996996</v>
      </c>
      <c r="P1584" s="39">
        <f t="shared" si="272"/>
        <v>3.75</v>
      </c>
      <c r="Q1584" s="39">
        <f t="shared" si="273"/>
        <v>4845.875</v>
      </c>
      <c r="R1584" s="39">
        <f>IF((O1584 - MAX($O$15:O1584)) &lt; 0, O1584 - MAX($O$15:O1584), 0)</f>
        <v>-2469.6499999999633</v>
      </c>
    </row>
    <row r="1585" spans="1:18" x14ac:dyDescent="0.25">
      <c r="A1585" s="2">
        <v>1571</v>
      </c>
      <c r="B1585" t="s">
        <v>1571</v>
      </c>
      <c r="C1585" s="8">
        <v>246.96</v>
      </c>
      <c r="D1585" s="8">
        <v>139.53</v>
      </c>
      <c r="E1585" s="17">
        <f t="shared" si="264"/>
        <v>0.57094674828978853</v>
      </c>
      <c r="F1585" s="2">
        <f>+IF(A1585&gt;$C$3,AVERAGE(INDEX($E$15:$E$2531,A1585-$C$3):E1584),"")</f>
        <v>0.55223022245933151</v>
      </c>
      <c r="G1585" s="2">
        <f>+IF(A1585&gt;$C$3,STDEVA(INDEX($E$15:$E$2531,A1585-$C$3):E1584),"")</f>
        <v>7.6653381567156646E-3</v>
      </c>
      <c r="H1585">
        <f t="shared" si="265"/>
        <v>2.4417090867751634</v>
      </c>
      <c r="I1585" s="2" t="str">
        <f t="shared" si="266"/>
        <v>Sell</v>
      </c>
      <c r="J1585">
        <f t="shared" si="267"/>
        <v>140.22999999999999</v>
      </c>
      <c r="K1585">
        <f t="shared" si="268"/>
        <v>247.44</v>
      </c>
      <c r="L1585" s="37">
        <f t="shared" si="269"/>
        <v>-54.999999999999716</v>
      </c>
      <c r="M1585" t="str">
        <f t="shared" si="270"/>
        <v>Short</v>
      </c>
      <c r="N1585" s="39">
        <f t="shared" si="271"/>
        <v>0</v>
      </c>
      <c r="O1585" s="40">
        <f t="shared" si="274"/>
        <v>-904.89999999996996</v>
      </c>
      <c r="P1585" s="39">
        <f t="shared" si="272"/>
        <v>0</v>
      </c>
      <c r="Q1585" s="39">
        <f t="shared" si="273"/>
        <v>0</v>
      </c>
      <c r="R1585" s="39">
        <f>IF((O1585 - MAX($O$15:O1585)) &lt; 0, O1585 - MAX($O$15:O1585), 0)</f>
        <v>-2469.6499999999633</v>
      </c>
    </row>
    <row r="1586" spans="1:18" x14ac:dyDescent="0.25">
      <c r="A1586" s="2">
        <v>1572</v>
      </c>
      <c r="B1586" t="s">
        <v>1572</v>
      </c>
      <c r="C1586" s="8">
        <v>247.41</v>
      </c>
      <c r="D1586" s="8">
        <v>140.21</v>
      </c>
      <c r="E1586" s="17">
        <f t="shared" si="264"/>
        <v>0.56790558078033349</v>
      </c>
      <c r="F1586" s="2">
        <f>+IF(A1586&gt;$C$3,AVERAGE(INDEX($E$15:$E$2531,A1586-$C$3):E1585),"")</f>
        <v>0.55464546412973359</v>
      </c>
      <c r="G1586" s="2">
        <f>+IF(A1586&gt;$C$3,STDEVA(INDEX($E$15:$E$2531,A1586-$C$3):E1585),"")</f>
        <v>9.7387291205654203E-3</v>
      </c>
      <c r="H1586">
        <f t="shared" si="265"/>
        <v>1.3615859406745701</v>
      </c>
      <c r="I1586" s="2" t="str">
        <f t="shared" si="266"/>
        <v/>
      </c>
      <c r="J1586">
        <f t="shared" si="267"/>
        <v>140.22999999999999</v>
      </c>
      <c r="K1586">
        <f t="shared" si="268"/>
        <v>247.44</v>
      </c>
      <c r="L1586" s="37">
        <f t="shared" si="269"/>
        <v>2.5000000000048317</v>
      </c>
      <c r="M1586" t="str">
        <f t="shared" si="270"/>
        <v>Short</v>
      </c>
      <c r="N1586" s="39">
        <f t="shared" si="271"/>
        <v>0</v>
      </c>
      <c r="O1586" s="40">
        <f t="shared" si="274"/>
        <v>-904.89999999996996</v>
      </c>
      <c r="P1586" s="39">
        <f t="shared" si="272"/>
        <v>0</v>
      </c>
      <c r="Q1586" s="39">
        <f t="shared" si="273"/>
        <v>0</v>
      </c>
      <c r="R1586" s="39">
        <f>IF((O1586 - MAX($O$15:O1586)) &lt; 0, O1586 - MAX($O$15:O1586), 0)</f>
        <v>-2469.6499999999633</v>
      </c>
    </row>
    <row r="1587" spans="1:18" x14ac:dyDescent="0.25">
      <c r="A1587" s="2">
        <v>1573</v>
      </c>
      <c r="B1587" t="s">
        <v>1573</v>
      </c>
      <c r="C1587" s="8">
        <v>247.87</v>
      </c>
      <c r="D1587" s="8">
        <v>140.44</v>
      </c>
      <c r="E1587" s="17">
        <f t="shared" si="264"/>
        <v>0.56812406387889425</v>
      </c>
      <c r="F1587" s="2">
        <f>+IF(A1587&gt;$C$3,AVERAGE(INDEX($E$15:$E$2531,A1587-$C$3):E1586),"")</f>
        <v>0.55690558671766865</v>
      </c>
      <c r="G1587" s="2">
        <f>+IF(A1587&gt;$C$3,STDEVA(INDEX($E$15:$E$2531,A1587-$C$3):E1586),"")</f>
        <v>1.0237551549550611E-2</v>
      </c>
      <c r="H1587">
        <f t="shared" si="265"/>
        <v>1.0958164270946251</v>
      </c>
      <c r="I1587" s="2" t="str">
        <f t="shared" si="266"/>
        <v/>
      </c>
      <c r="J1587">
        <f t="shared" si="267"/>
        <v>140.22999999999999</v>
      </c>
      <c r="K1587">
        <f t="shared" si="268"/>
        <v>247.44</v>
      </c>
      <c r="L1587" s="37">
        <f t="shared" si="269"/>
        <v>-54.999999999999716</v>
      </c>
      <c r="M1587" t="str">
        <f t="shared" si="270"/>
        <v>Short</v>
      </c>
      <c r="N1587" s="39">
        <f t="shared" si="271"/>
        <v>0</v>
      </c>
      <c r="O1587" s="40">
        <f t="shared" si="274"/>
        <v>-904.89999999996996</v>
      </c>
      <c r="P1587" s="39">
        <f t="shared" si="272"/>
        <v>0</v>
      </c>
      <c r="Q1587" s="39">
        <f t="shared" si="273"/>
        <v>0</v>
      </c>
      <c r="R1587" s="39">
        <f>IF((O1587 - MAX($O$15:O1587)) &lt; 0, O1587 - MAX($O$15:O1587), 0)</f>
        <v>-2469.6499999999633</v>
      </c>
    </row>
    <row r="1588" spans="1:18" x14ac:dyDescent="0.25">
      <c r="A1588" s="2">
        <v>1574</v>
      </c>
      <c r="B1588" t="s">
        <v>1574</v>
      </c>
      <c r="C1588" s="8">
        <v>247.26</v>
      </c>
      <c r="D1588" s="8">
        <v>140</v>
      </c>
      <c r="E1588" s="17">
        <f t="shared" si="264"/>
        <v>0.56879799196947656</v>
      </c>
      <c r="F1588" s="2">
        <f>+IF(A1588&gt;$C$3,AVERAGE(INDEX($E$15:$E$2531,A1588-$C$3):E1587),"")</f>
        <v>0.55992750093708488</v>
      </c>
      <c r="G1588" s="2">
        <f>+IF(A1588&gt;$C$3,STDEVA(INDEX($E$15:$E$2531,A1588-$C$3):E1587),"")</f>
        <v>8.8515941794995879E-3</v>
      </c>
      <c r="H1588">
        <f t="shared" si="265"/>
        <v>1.0021348530568492</v>
      </c>
      <c r="I1588" s="2" t="str">
        <f t="shared" si="266"/>
        <v/>
      </c>
      <c r="J1588">
        <f t="shared" si="267"/>
        <v>140.22999999999999</v>
      </c>
      <c r="K1588">
        <f t="shared" si="268"/>
        <v>247.44</v>
      </c>
      <c r="L1588" s="37">
        <f t="shared" si="269"/>
        <v>-12.499999999995737</v>
      </c>
      <c r="M1588" t="str">
        <f t="shared" si="270"/>
        <v>Short</v>
      </c>
      <c r="N1588" s="39">
        <f t="shared" si="271"/>
        <v>0</v>
      </c>
      <c r="O1588" s="40">
        <f t="shared" si="274"/>
        <v>-904.89999999996996</v>
      </c>
      <c r="P1588" s="39">
        <f t="shared" si="272"/>
        <v>0</v>
      </c>
      <c r="Q1588" s="39">
        <f t="shared" si="273"/>
        <v>0</v>
      </c>
      <c r="R1588" s="39">
        <f>IF((O1588 - MAX($O$15:O1588)) &lt; 0, O1588 - MAX($O$15:O1588), 0)</f>
        <v>-2469.6499999999633</v>
      </c>
    </row>
    <row r="1589" spans="1:18" x14ac:dyDescent="0.25">
      <c r="A1589" s="2">
        <v>1575</v>
      </c>
      <c r="B1589" t="s">
        <v>1575</v>
      </c>
      <c r="C1589" s="8">
        <v>247.25</v>
      </c>
      <c r="D1589" s="8">
        <v>138.79</v>
      </c>
      <c r="E1589" s="17">
        <f t="shared" si="264"/>
        <v>0.57743797113507311</v>
      </c>
      <c r="F1589" s="2">
        <f>+IF(A1589&gt;$C$3,AVERAGE(INDEX($E$15:$E$2531,A1589-$C$3):E1588),"")</f>
        <v>0.56240101580840385</v>
      </c>
      <c r="G1589" s="2">
        <f>+IF(A1589&gt;$C$3,STDEVA(INDEX($E$15:$E$2531,A1589-$C$3):E1588),"")</f>
        <v>7.6738531650710423E-3</v>
      </c>
      <c r="H1589">
        <f t="shared" si="265"/>
        <v>1.9595052189834359</v>
      </c>
      <c r="I1589" s="2" t="str">
        <f t="shared" si="266"/>
        <v>Sell</v>
      </c>
      <c r="J1589" t="str">
        <f t="shared" si="267"/>
        <v/>
      </c>
      <c r="K1589" t="str">
        <f t="shared" si="268"/>
        <v/>
      </c>
      <c r="L1589" s="37">
        <f t="shared" si="269"/>
        <v>-312.5</v>
      </c>
      <c r="M1589" t="str">
        <f t="shared" si="270"/>
        <v>SL</v>
      </c>
      <c r="N1589" s="39">
        <f t="shared" si="271"/>
        <v>-312.5</v>
      </c>
      <c r="O1589" s="40">
        <f t="shared" si="274"/>
        <v>-1217.3999999999701</v>
      </c>
      <c r="P1589" s="39">
        <f t="shared" si="272"/>
        <v>3.75</v>
      </c>
      <c r="Q1589" s="39">
        <f t="shared" si="273"/>
        <v>0</v>
      </c>
      <c r="R1589" s="39">
        <f>IF((O1589 - MAX($O$15:O1589)) &lt; 0, O1589 - MAX($O$15:O1589), 0)</f>
        <v>-2782.1499999999633</v>
      </c>
    </row>
    <row r="1590" spans="1:18" x14ac:dyDescent="0.25">
      <c r="A1590" s="2">
        <v>1576</v>
      </c>
      <c r="B1590" t="s">
        <v>1576</v>
      </c>
      <c r="C1590" s="8">
        <v>243.76</v>
      </c>
      <c r="D1590" s="8">
        <v>136.27000000000001</v>
      </c>
      <c r="E1590" s="17">
        <f t="shared" si="264"/>
        <v>0.58154592291572405</v>
      </c>
      <c r="F1590" s="2">
        <f>+IF(A1590&gt;$C$3,AVERAGE(INDEX($E$15:$E$2531,A1590-$C$3):E1589),"")</f>
        <v>0.56522977218869963</v>
      </c>
      <c r="G1590" s="2">
        <f>+IF(A1590&gt;$C$3,STDEVA(INDEX($E$15:$E$2531,A1590-$C$3):E1589),"")</f>
        <v>8.0357205623272799E-3</v>
      </c>
      <c r="H1590">
        <f t="shared" si="265"/>
        <v>2.0304527267308288</v>
      </c>
      <c r="I1590" s="2" t="str">
        <f t="shared" si="266"/>
        <v>Sell</v>
      </c>
      <c r="J1590">
        <f t="shared" si="267"/>
        <v>136.27000000000001</v>
      </c>
      <c r="K1590">
        <f t="shared" si="268"/>
        <v>243.76</v>
      </c>
      <c r="L1590" s="37" t="str">
        <f t="shared" si="269"/>
        <v/>
      </c>
      <c r="M1590" t="str">
        <f t="shared" si="270"/>
        <v>Short</v>
      </c>
      <c r="N1590" s="39">
        <f t="shared" si="271"/>
        <v>0</v>
      </c>
      <c r="O1590" s="40">
        <f t="shared" si="274"/>
        <v>-1217.3999999999701</v>
      </c>
      <c r="P1590" s="39">
        <f t="shared" si="272"/>
        <v>3.75</v>
      </c>
      <c r="Q1590" s="39">
        <f t="shared" si="273"/>
        <v>4750.375</v>
      </c>
      <c r="R1590" s="39">
        <f>IF((O1590 - MAX($O$15:O1590)) &lt; 0, O1590 - MAX($O$15:O1590), 0)</f>
        <v>-2782.1499999999633</v>
      </c>
    </row>
    <row r="1591" spans="1:18" x14ac:dyDescent="0.25">
      <c r="A1591" s="2">
        <v>1577</v>
      </c>
      <c r="B1591" t="s">
        <v>1577</v>
      </c>
      <c r="C1591" s="8">
        <v>244.12</v>
      </c>
      <c r="D1591" s="8">
        <v>136.47</v>
      </c>
      <c r="E1591" s="17">
        <f t="shared" si="264"/>
        <v>0.58155509742627176</v>
      </c>
      <c r="F1591" s="2">
        <f>+IF(A1591&gt;$C$3,AVERAGE(INDEX($E$15:$E$2531,A1591-$C$3):E1590),"")</f>
        <v>0.56834836695930591</v>
      </c>
      <c r="G1591" s="2">
        <f>+IF(A1591&gt;$C$3,STDEVA(INDEX($E$15:$E$2531,A1591-$C$3):E1590),"")</f>
        <v>8.3454910038349029E-3</v>
      </c>
      <c r="H1591">
        <f t="shared" si="265"/>
        <v>1.5824989159891401</v>
      </c>
      <c r="I1591" s="2" t="str">
        <f t="shared" si="266"/>
        <v/>
      </c>
      <c r="J1591">
        <f t="shared" si="267"/>
        <v>136.27000000000001</v>
      </c>
      <c r="K1591">
        <f t="shared" si="268"/>
        <v>243.76</v>
      </c>
      <c r="L1591" s="37">
        <f t="shared" si="269"/>
        <v>-40.000000000006253</v>
      </c>
      <c r="M1591" t="str">
        <f t="shared" si="270"/>
        <v>Short</v>
      </c>
      <c r="N1591" s="39">
        <f t="shared" si="271"/>
        <v>0</v>
      </c>
      <c r="O1591" s="40">
        <f t="shared" si="274"/>
        <v>-1217.3999999999701</v>
      </c>
      <c r="P1591" s="39">
        <f t="shared" si="272"/>
        <v>0</v>
      </c>
      <c r="Q1591" s="39">
        <f t="shared" si="273"/>
        <v>0</v>
      </c>
      <c r="R1591" s="39">
        <f>IF((O1591 - MAX($O$15:O1591)) &lt; 0, O1591 - MAX($O$15:O1591), 0)</f>
        <v>-2782.1499999999633</v>
      </c>
    </row>
    <row r="1592" spans="1:18" x14ac:dyDescent="0.25">
      <c r="A1592" s="2">
        <v>1578</v>
      </c>
      <c r="B1592" t="s">
        <v>1578</v>
      </c>
      <c r="C1592" s="8">
        <v>246.54</v>
      </c>
      <c r="D1592" s="8">
        <v>138.54</v>
      </c>
      <c r="E1592" s="17">
        <f t="shared" si="264"/>
        <v>0.57636515952891443</v>
      </c>
      <c r="F1592" s="2">
        <f>+IF(A1592&gt;$C$3,AVERAGE(INDEX($E$15:$E$2531,A1592-$C$3):E1591),"")</f>
        <v>0.57117822858859035</v>
      </c>
      <c r="G1592" s="2">
        <f>+IF(A1592&gt;$C$3,STDEVA(INDEX($E$15:$E$2531,A1592-$C$3):E1591),"")</f>
        <v>7.9778223957253005E-3</v>
      </c>
      <c r="H1592">
        <f t="shared" si="265"/>
        <v>0.65016876574030413</v>
      </c>
      <c r="I1592" s="2" t="str">
        <f t="shared" si="266"/>
        <v/>
      </c>
      <c r="J1592">
        <f t="shared" si="267"/>
        <v>136.27000000000001</v>
      </c>
      <c r="K1592">
        <f t="shared" si="268"/>
        <v>243.76</v>
      </c>
      <c r="L1592" s="37">
        <f t="shared" si="269"/>
        <v>-127.50000000000477</v>
      </c>
      <c r="M1592" t="str">
        <f t="shared" si="270"/>
        <v>Short</v>
      </c>
      <c r="N1592" s="39">
        <f t="shared" si="271"/>
        <v>0</v>
      </c>
      <c r="O1592" s="40">
        <f t="shared" si="274"/>
        <v>-1217.3999999999701</v>
      </c>
      <c r="P1592" s="39">
        <f t="shared" si="272"/>
        <v>0</v>
      </c>
      <c r="Q1592" s="39">
        <f t="shared" si="273"/>
        <v>0</v>
      </c>
      <c r="R1592" s="39">
        <f>IF((O1592 - MAX($O$15:O1592)) &lt; 0, O1592 - MAX($O$15:O1592), 0)</f>
        <v>-2782.1499999999633</v>
      </c>
    </row>
    <row r="1593" spans="1:18" x14ac:dyDescent="0.25">
      <c r="A1593" s="2">
        <v>1579</v>
      </c>
      <c r="B1593" t="s">
        <v>1579</v>
      </c>
      <c r="C1593" s="8">
        <v>246.51</v>
      </c>
      <c r="D1593" s="8">
        <v>137.4</v>
      </c>
      <c r="E1593" s="17">
        <f t="shared" si="264"/>
        <v>0.58450618082295713</v>
      </c>
      <c r="F1593" s="2">
        <f>+IF(A1593&gt;$C$3,AVERAGE(INDEX($E$15:$E$2531,A1593-$C$3):E1592),"")</f>
        <v>0.57339585917363667</v>
      </c>
      <c r="G1593" s="2">
        <f>+IF(A1593&gt;$C$3,STDEVA(INDEX($E$15:$E$2531,A1593-$C$3):E1592),"")</f>
        <v>5.8481199424477168E-3</v>
      </c>
      <c r="H1593">
        <f t="shared" si="265"/>
        <v>1.8998108381255714</v>
      </c>
      <c r="I1593" s="2" t="str">
        <f t="shared" si="266"/>
        <v>Sell</v>
      </c>
      <c r="J1593" t="str">
        <f t="shared" si="267"/>
        <v/>
      </c>
      <c r="K1593" t="str">
        <f t="shared" si="268"/>
        <v/>
      </c>
      <c r="L1593" s="37">
        <f t="shared" si="269"/>
        <v>-405.00000000000114</v>
      </c>
      <c r="M1593" t="str">
        <f t="shared" si="270"/>
        <v>SL</v>
      </c>
      <c r="N1593" s="39">
        <f t="shared" si="271"/>
        <v>-405.00000000000114</v>
      </c>
      <c r="O1593" s="40">
        <f t="shared" si="274"/>
        <v>-1622.3999999999712</v>
      </c>
      <c r="P1593" s="39">
        <f t="shared" si="272"/>
        <v>3.75</v>
      </c>
      <c r="Q1593" s="39">
        <f t="shared" si="273"/>
        <v>0</v>
      </c>
      <c r="R1593" s="39">
        <f>IF((O1593 - MAX($O$15:O1593)) &lt; 0, O1593 - MAX($O$15:O1593), 0)</f>
        <v>-3187.1499999999642</v>
      </c>
    </row>
    <row r="1594" spans="1:18" x14ac:dyDescent="0.25">
      <c r="A1594" s="2">
        <v>1580</v>
      </c>
      <c r="B1594" t="s">
        <v>1580</v>
      </c>
      <c r="C1594" s="8">
        <v>246.94</v>
      </c>
      <c r="D1594" s="8">
        <v>137.44</v>
      </c>
      <c r="E1594" s="17">
        <f t="shared" si="264"/>
        <v>0.58595793390365236</v>
      </c>
      <c r="F1594" s="2">
        <f>+IF(A1594&gt;$C$3,AVERAGE(INDEX($E$15:$E$2531,A1594-$C$3):E1593),"")</f>
        <v>0.57524274630527039</v>
      </c>
      <c r="G1594" s="2">
        <f>+IF(A1594&gt;$C$3,STDEVA(INDEX($E$15:$E$2531,A1594-$C$3):E1593),"")</f>
        <v>6.4804123079141114E-3</v>
      </c>
      <c r="H1594">
        <f t="shared" si="265"/>
        <v>1.6534731262849123</v>
      </c>
      <c r="I1594" s="2" t="str">
        <f t="shared" si="266"/>
        <v/>
      </c>
      <c r="J1594" t="str">
        <f t="shared" si="267"/>
        <v/>
      </c>
      <c r="K1594" t="str">
        <f t="shared" si="268"/>
        <v/>
      </c>
      <c r="L1594" s="37" t="str">
        <f t="shared" si="269"/>
        <v/>
      </c>
      <c r="M1594" t="str">
        <f t="shared" si="270"/>
        <v/>
      </c>
      <c r="N1594" s="39">
        <f t="shared" si="271"/>
        <v>0</v>
      </c>
      <c r="O1594" s="40">
        <f t="shared" si="274"/>
        <v>-1622.3999999999712</v>
      </c>
      <c r="P1594" s="39">
        <f t="shared" si="272"/>
        <v>0</v>
      </c>
      <c r="Q1594" s="39">
        <f t="shared" si="273"/>
        <v>0</v>
      </c>
      <c r="R1594" s="39">
        <f>IF((O1594 - MAX($O$15:O1594)) &lt; 0, O1594 - MAX($O$15:O1594), 0)</f>
        <v>-3187.1499999999642</v>
      </c>
    </row>
    <row r="1595" spans="1:18" x14ac:dyDescent="0.25">
      <c r="A1595" s="2">
        <v>1581</v>
      </c>
      <c r="B1595" t="s">
        <v>1581</v>
      </c>
      <c r="C1595" s="8">
        <v>243.09</v>
      </c>
      <c r="D1595" s="8">
        <v>134.93</v>
      </c>
      <c r="E1595" s="17">
        <f t="shared" si="264"/>
        <v>0.5886756196980476</v>
      </c>
      <c r="F1595" s="2">
        <f>+IF(A1595&gt;$C$3,AVERAGE(INDEX($E$15:$E$2531,A1595-$C$3):E1594),"")</f>
        <v>0.57691065581792189</v>
      </c>
      <c r="G1595" s="2">
        <f>+IF(A1595&gt;$C$3,STDEVA(INDEX($E$15:$E$2531,A1595-$C$3):E1594),"")</f>
        <v>7.135197058267484E-3</v>
      </c>
      <c r="H1595">
        <f t="shared" si="265"/>
        <v>1.6488632036439361</v>
      </c>
      <c r="I1595" s="2" t="str">
        <f t="shared" si="266"/>
        <v/>
      </c>
      <c r="J1595" t="str">
        <f t="shared" si="267"/>
        <v/>
      </c>
      <c r="K1595" t="str">
        <f t="shared" si="268"/>
        <v/>
      </c>
      <c r="L1595" s="37" t="str">
        <f t="shared" si="269"/>
        <v/>
      </c>
      <c r="M1595" t="str">
        <f t="shared" si="270"/>
        <v/>
      </c>
      <c r="N1595" s="39">
        <f t="shared" si="271"/>
        <v>0</v>
      </c>
      <c r="O1595" s="40">
        <f t="shared" si="274"/>
        <v>-1622.3999999999712</v>
      </c>
      <c r="P1595" s="39">
        <f t="shared" si="272"/>
        <v>0</v>
      </c>
      <c r="Q1595" s="39">
        <f t="shared" si="273"/>
        <v>0</v>
      </c>
      <c r="R1595" s="39">
        <f>IF((O1595 - MAX($O$15:O1595)) &lt; 0, O1595 - MAX($O$15:O1595), 0)</f>
        <v>-3187.1499999999642</v>
      </c>
    </row>
    <row r="1596" spans="1:18" x14ac:dyDescent="0.25">
      <c r="A1596" s="2">
        <v>1582</v>
      </c>
      <c r="B1596" t="s">
        <v>1582</v>
      </c>
      <c r="C1596" s="8">
        <v>242.71</v>
      </c>
      <c r="D1596" s="8">
        <v>134.91999999999999</v>
      </c>
      <c r="E1596" s="17">
        <f t="shared" si="264"/>
        <v>0.5871853048217186</v>
      </c>
      <c r="F1596" s="2">
        <f>+IF(A1596&gt;$C$3,AVERAGE(INDEX($E$15:$E$2531,A1596-$C$3):E1595),"")</f>
        <v>0.57921843791989014</v>
      </c>
      <c r="G1596" s="2">
        <f>+IF(A1596&gt;$C$3,STDEVA(INDEX($E$15:$E$2531,A1596-$C$3):E1595),"")</f>
        <v>7.2169814593693836E-3</v>
      </c>
      <c r="H1596">
        <f t="shared" si="265"/>
        <v>1.1039056905828053</v>
      </c>
      <c r="I1596" s="2" t="str">
        <f t="shared" si="266"/>
        <v/>
      </c>
      <c r="J1596" t="str">
        <f t="shared" si="267"/>
        <v/>
      </c>
      <c r="K1596" t="str">
        <f t="shared" si="268"/>
        <v/>
      </c>
      <c r="L1596" s="37" t="str">
        <f t="shared" si="269"/>
        <v/>
      </c>
      <c r="M1596" t="str">
        <f t="shared" si="270"/>
        <v/>
      </c>
      <c r="N1596" s="39">
        <f t="shared" si="271"/>
        <v>0</v>
      </c>
      <c r="O1596" s="40">
        <f t="shared" si="274"/>
        <v>-1622.3999999999712</v>
      </c>
      <c r="P1596" s="39">
        <f t="shared" si="272"/>
        <v>0</v>
      </c>
      <c r="Q1596" s="39">
        <f t="shared" si="273"/>
        <v>0</v>
      </c>
      <c r="R1596" s="39">
        <f>IF((O1596 - MAX($O$15:O1596)) &lt; 0, O1596 - MAX($O$15:O1596), 0)</f>
        <v>-3187.1499999999642</v>
      </c>
    </row>
    <row r="1597" spans="1:18" x14ac:dyDescent="0.25">
      <c r="A1597" s="2">
        <v>1583</v>
      </c>
      <c r="B1597" t="s">
        <v>1583</v>
      </c>
      <c r="C1597" s="8">
        <v>242.9</v>
      </c>
      <c r="D1597" s="8">
        <v>134.83000000000001</v>
      </c>
      <c r="E1597" s="17">
        <f t="shared" si="264"/>
        <v>0.58863511036214344</v>
      </c>
      <c r="F1597" s="2">
        <f>+IF(A1597&gt;$C$3,AVERAGE(INDEX($E$15:$E$2531,A1597-$C$3):E1596),"")</f>
        <v>0.58133635358020408</v>
      </c>
      <c r="G1597" s="2">
        <f>+IF(A1597&gt;$C$3,STDEVA(INDEX($E$15:$E$2531,A1597-$C$3):E1596),"")</f>
        <v>6.2918032316971271E-3</v>
      </c>
      <c r="H1597">
        <f t="shared" si="265"/>
        <v>1.1600421235631402</v>
      </c>
      <c r="I1597" s="2" t="str">
        <f t="shared" si="266"/>
        <v/>
      </c>
      <c r="J1597" t="str">
        <f t="shared" si="267"/>
        <v/>
      </c>
      <c r="K1597" t="str">
        <f t="shared" si="268"/>
        <v/>
      </c>
      <c r="L1597" s="37" t="str">
        <f t="shared" si="269"/>
        <v/>
      </c>
      <c r="M1597" t="str">
        <f t="shared" si="270"/>
        <v/>
      </c>
      <c r="N1597" s="39">
        <f t="shared" si="271"/>
        <v>0</v>
      </c>
      <c r="O1597" s="40">
        <f t="shared" si="274"/>
        <v>-1622.3999999999712</v>
      </c>
      <c r="P1597" s="39">
        <f t="shared" si="272"/>
        <v>0</v>
      </c>
      <c r="Q1597" s="39">
        <f t="shared" si="273"/>
        <v>0</v>
      </c>
      <c r="R1597" s="39">
        <f>IF((O1597 - MAX($O$15:O1597)) &lt; 0, O1597 - MAX($O$15:O1597), 0)</f>
        <v>-3187.1499999999642</v>
      </c>
    </row>
    <row r="1598" spans="1:18" x14ac:dyDescent="0.25">
      <c r="A1598" s="2">
        <v>1584</v>
      </c>
      <c r="B1598" t="s">
        <v>1584</v>
      </c>
      <c r="C1598" s="8">
        <v>245.44</v>
      </c>
      <c r="D1598" s="8">
        <v>136.29</v>
      </c>
      <c r="E1598" s="17">
        <f t="shared" si="264"/>
        <v>0.58826754973946982</v>
      </c>
      <c r="F1598" s="2">
        <f>+IF(A1598&gt;$C$3,AVERAGE(INDEX($E$15:$E$2531,A1598-$C$3):E1597),"")</f>
        <v>0.58354047784605578</v>
      </c>
      <c r="G1598" s="2">
        <f>+IF(A1598&gt;$C$3,STDEVA(INDEX($E$15:$E$2531,A1598-$C$3):E1597),"")</f>
        <v>4.5966314829155967E-3</v>
      </c>
      <c r="H1598">
        <f t="shared" si="265"/>
        <v>1.0283773913534837</v>
      </c>
      <c r="I1598" s="2" t="str">
        <f t="shared" si="266"/>
        <v/>
      </c>
      <c r="J1598" t="str">
        <f t="shared" si="267"/>
        <v/>
      </c>
      <c r="K1598" t="str">
        <f t="shared" si="268"/>
        <v/>
      </c>
      <c r="L1598" s="37" t="str">
        <f t="shared" si="269"/>
        <v/>
      </c>
      <c r="M1598" t="str">
        <f t="shared" si="270"/>
        <v/>
      </c>
      <c r="N1598" s="39">
        <f t="shared" si="271"/>
        <v>0</v>
      </c>
      <c r="O1598" s="40">
        <f t="shared" si="274"/>
        <v>-1622.3999999999712</v>
      </c>
      <c r="P1598" s="39">
        <f t="shared" si="272"/>
        <v>0</v>
      </c>
      <c r="Q1598" s="39">
        <f t="shared" si="273"/>
        <v>0</v>
      </c>
      <c r="R1598" s="39">
        <f>IF((O1598 - MAX($O$15:O1598)) &lt; 0, O1598 - MAX($O$15:O1598), 0)</f>
        <v>-3187.1499999999642</v>
      </c>
    </row>
    <row r="1599" spans="1:18" x14ac:dyDescent="0.25">
      <c r="A1599" s="2">
        <v>1585</v>
      </c>
      <c r="B1599" t="s">
        <v>1585</v>
      </c>
      <c r="C1599" s="8">
        <v>244.56</v>
      </c>
      <c r="D1599" s="8">
        <v>136.07</v>
      </c>
      <c r="E1599" s="17">
        <f t="shared" si="264"/>
        <v>0.58629121837981202</v>
      </c>
      <c r="F1599" s="2">
        <f>+IF(A1599&gt;$C$3,AVERAGE(INDEX($E$15:$E$2531,A1599-$C$3):E1598),"")</f>
        <v>0.58474376435765552</v>
      </c>
      <c r="G1599" s="2">
        <f>+IF(A1599&gt;$C$3,STDEVA(INDEX($E$15:$E$2531,A1599-$C$3):E1598),"")</f>
        <v>4.1997872354558562E-3</v>
      </c>
      <c r="H1599">
        <f t="shared" si="265"/>
        <v>0.36846009938132918</v>
      </c>
      <c r="I1599" s="2" t="str">
        <f t="shared" si="266"/>
        <v/>
      </c>
      <c r="J1599" t="str">
        <f t="shared" si="267"/>
        <v/>
      </c>
      <c r="K1599" t="str">
        <f t="shared" si="268"/>
        <v/>
      </c>
      <c r="L1599" s="37" t="str">
        <f t="shared" si="269"/>
        <v/>
      </c>
      <c r="M1599" t="str">
        <f t="shared" si="270"/>
        <v/>
      </c>
      <c r="N1599" s="39">
        <f t="shared" si="271"/>
        <v>0</v>
      </c>
      <c r="O1599" s="40">
        <f t="shared" si="274"/>
        <v>-1622.3999999999712</v>
      </c>
      <c r="P1599" s="39">
        <f t="shared" si="272"/>
        <v>0</v>
      </c>
      <c r="Q1599" s="39">
        <f t="shared" si="273"/>
        <v>0</v>
      </c>
      <c r="R1599" s="39">
        <f>IF((O1599 - MAX($O$15:O1599)) &lt; 0, O1599 - MAX($O$15:O1599), 0)</f>
        <v>-3187.1499999999642</v>
      </c>
    </row>
    <row r="1600" spans="1:18" x14ac:dyDescent="0.25">
      <c r="A1600" s="2">
        <v>1586</v>
      </c>
      <c r="B1600" t="s">
        <v>1586</v>
      </c>
      <c r="C1600" s="8">
        <v>243.99</v>
      </c>
      <c r="D1600" s="8">
        <v>136.49</v>
      </c>
      <c r="E1600" s="17">
        <f t="shared" si="264"/>
        <v>0.58087588897868936</v>
      </c>
      <c r="F1600" s="2">
        <f>+IF(A1600&gt;$C$3,AVERAGE(INDEX($E$15:$E$2531,A1600-$C$3):E1599),"")</f>
        <v>0.58527101940922088</v>
      </c>
      <c r="G1600" s="2">
        <f>+IF(A1600&gt;$C$3,STDEVA(INDEX($E$15:$E$2531,A1600-$C$3):E1599),"")</f>
        <v>4.0430827601461421E-3</v>
      </c>
      <c r="H1600">
        <f t="shared" si="265"/>
        <v>-1.0870740697805199</v>
      </c>
      <c r="I1600" s="2" t="str">
        <f t="shared" si="266"/>
        <v/>
      </c>
      <c r="J1600" t="str">
        <f t="shared" si="267"/>
        <v/>
      </c>
      <c r="K1600" t="str">
        <f t="shared" si="268"/>
        <v/>
      </c>
      <c r="L1600" s="37" t="str">
        <f t="shared" si="269"/>
        <v/>
      </c>
      <c r="M1600" t="str">
        <f t="shared" si="270"/>
        <v/>
      </c>
      <c r="N1600" s="39">
        <f t="shared" si="271"/>
        <v>0</v>
      </c>
      <c r="O1600" s="40">
        <f t="shared" si="274"/>
        <v>-1622.3999999999712</v>
      </c>
      <c r="P1600" s="39">
        <f t="shared" si="272"/>
        <v>0</v>
      </c>
      <c r="Q1600" s="39">
        <f t="shared" si="273"/>
        <v>0</v>
      </c>
      <c r="R1600" s="39">
        <f>IF((O1600 - MAX($O$15:O1600)) &lt; 0, O1600 - MAX($O$15:O1600), 0)</f>
        <v>-3187.1499999999642</v>
      </c>
    </row>
    <row r="1601" spans="1:18" x14ac:dyDescent="0.25">
      <c r="A1601" s="2">
        <v>1587</v>
      </c>
      <c r="B1601" t="s">
        <v>1587</v>
      </c>
      <c r="C1601" s="8">
        <v>244.56</v>
      </c>
      <c r="D1601" s="8">
        <v>136.88</v>
      </c>
      <c r="E1601" s="17">
        <f t="shared" si="264"/>
        <v>0.58035604799864104</v>
      </c>
      <c r="F1601" s="2">
        <f>+IF(A1601&gt;$C$3,AVERAGE(INDEX($E$15:$E$2531,A1601-$C$3):E1600),"")</f>
        <v>0.58519555180393401</v>
      </c>
      <c r="G1601" s="2">
        <f>+IF(A1601&gt;$C$3,STDEVA(INDEX($E$15:$E$2531,A1601-$C$3):E1600),"")</f>
        <v>4.1265903407976768E-3</v>
      </c>
      <c r="H1601">
        <f t="shared" si="265"/>
        <v>-1.1727609007967295</v>
      </c>
      <c r="I1601" s="2" t="str">
        <f t="shared" si="266"/>
        <v/>
      </c>
      <c r="J1601" t="str">
        <f t="shared" si="267"/>
        <v/>
      </c>
      <c r="K1601" t="str">
        <f t="shared" si="268"/>
        <v/>
      </c>
      <c r="L1601" s="37" t="str">
        <f t="shared" si="269"/>
        <v/>
      </c>
      <c r="M1601" t="str">
        <f t="shared" si="270"/>
        <v/>
      </c>
      <c r="N1601" s="39">
        <f t="shared" si="271"/>
        <v>0</v>
      </c>
      <c r="O1601" s="40">
        <f t="shared" si="274"/>
        <v>-1622.3999999999712</v>
      </c>
      <c r="P1601" s="39">
        <f t="shared" si="272"/>
        <v>0</v>
      </c>
      <c r="Q1601" s="39">
        <f t="shared" si="273"/>
        <v>0</v>
      </c>
      <c r="R1601" s="39">
        <f>IF((O1601 - MAX($O$15:O1601)) &lt; 0, O1601 - MAX($O$15:O1601), 0)</f>
        <v>-3187.1499999999642</v>
      </c>
    </row>
    <row r="1602" spans="1:18" x14ac:dyDescent="0.25">
      <c r="A1602" s="2">
        <v>1588</v>
      </c>
      <c r="B1602" t="s">
        <v>1588</v>
      </c>
      <c r="C1602" s="8">
        <v>244.57</v>
      </c>
      <c r="D1602" s="8">
        <v>137.46</v>
      </c>
      <c r="E1602" s="17">
        <f t="shared" si="264"/>
        <v>0.57616860081436005</v>
      </c>
      <c r="F1602" s="2">
        <f>+IF(A1602&gt;$C$3,AVERAGE(INDEX($E$15:$E$2531,A1602-$C$3):E1601),"")</f>
        <v>0.58563898385612567</v>
      </c>
      <c r="G1602" s="2">
        <f>+IF(A1602&gt;$C$3,STDEVA(INDEX($E$15:$E$2531,A1602-$C$3):E1601),"")</f>
        <v>3.1604047251230058E-3</v>
      </c>
      <c r="H1602">
        <f t="shared" si="265"/>
        <v>-2.9965728650139964</v>
      </c>
      <c r="I1602" s="2" t="str">
        <f t="shared" si="266"/>
        <v>Buy</v>
      </c>
      <c r="J1602">
        <f t="shared" si="267"/>
        <v>244.57</v>
      </c>
      <c r="K1602">
        <f t="shared" si="268"/>
        <v>137.46</v>
      </c>
      <c r="L1602" s="37" t="str">
        <f t="shared" si="269"/>
        <v/>
      </c>
      <c r="M1602" t="str">
        <f t="shared" si="270"/>
        <v>Long</v>
      </c>
      <c r="N1602" s="39">
        <f t="shared" si="271"/>
        <v>0</v>
      </c>
      <c r="O1602" s="40">
        <f t="shared" si="274"/>
        <v>-1622.3999999999712</v>
      </c>
      <c r="P1602" s="39">
        <f t="shared" si="272"/>
        <v>3.75</v>
      </c>
      <c r="Q1602" s="39">
        <f t="shared" si="273"/>
        <v>4775.375</v>
      </c>
      <c r="R1602" s="39">
        <f>IF((O1602 - MAX($O$15:O1602)) &lt; 0, O1602 - MAX($O$15:O1602), 0)</f>
        <v>-3187.1499999999642</v>
      </c>
    </row>
    <row r="1603" spans="1:18" x14ac:dyDescent="0.25">
      <c r="A1603" s="2">
        <v>1589</v>
      </c>
      <c r="B1603" t="s">
        <v>1589</v>
      </c>
      <c r="C1603" s="8">
        <v>244.85</v>
      </c>
      <c r="D1603" s="8">
        <v>137.49</v>
      </c>
      <c r="E1603" s="17">
        <f t="shared" si="264"/>
        <v>0.57709459095918392</v>
      </c>
      <c r="F1603" s="2">
        <f>+IF(A1603&gt;$C$3,AVERAGE(INDEX($E$15:$E$2531,A1603-$C$3):E1602),"")</f>
        <v>0.58471258607739274</v>
      </c>
      <c r="G1603" s="2">
        <f>+IF(A1603&gt;$C$3,STDEVA(INDEX($E$15:$E$2531,A1603-$C$3):E1602),"")</f>
        <v>4.4803217080148392E-3</v>
      </c>
      <c r="H1603">
        <f t="shared" si="265"/>
        <v>-1.7003232389721039</v>
      </c>
      <c r="I1603" s="2" t="str">
        <f t="shared" si="266"/>
        <v/>
      </c>
      <c r="J1603">
        <f t="shared" si="267"/>
        <v>244.57</v>
      </c>
      <c r="K1603">
        <f t="shared" si="268"/>
        <v>137.46</v>
      </c>
      <c r="L1603" s="37">
        <f t="shared" si="269"/>
        <v>62.5</v>
      </c>
      <c r="M1603" t="str">
        <f t="shared" si="270"/>
        <v>Long</v>
      </c>
      <c r="N1603" s="39">
        <f t="shared" si="271"/>
        <v>0</v>
      </c>
      <c r="O1603" s="40">
        <f t="shared" si="274"/>
        <v>-1622.3999999999712</v>
      </c>
      <c r="P1603" s="39">
        <f t="shared" si="272"/>
        <v>0</v>
      </c>
      <c r="Q1603" s="39">
        <f t="shared" si="273"/>
        <v>0</v>
      </c>
      <c r="R1603" s="39">
        <f>IF((O1603 - MAX($O$15:O1603)) &lt; 0, O1603 - MAX($O$15:O1603), 0)</f>
        <v>-3187.1499999999642</v>
      </c>
    </row>
    <row r="1604" spans="1:18" x14ac:dyDescent="0.25">
      <c r="A1604" s="2">
        <v>1590</v>
      </c>
      <c r="B1604" t="s">
        <v>1590</v>
      </c>
      <c r="C1604" s="8">
        <v>246.01</v>
      </c>
      <c r="D1604" s="8">
        <v>138.37</v>
      </c>
      <c r="E1604" s="17">
        <f t="shared" si="264"/>
        <v>0.57544092883136844</v>
      </c>
      <c r="F1604" s="2">
        <f>+IF(A1604&gt;$C$3,AVERAGE(INDEX($E$15:$E$2531,A1604-$C$3):E1603),"")</f>
        <v>0.58372777019467392</v>
      </c>
      <c r="G1604" s="2">
        <f>+IF(A1604&gt;$C$3,STDEVA(INDEX($E$15:$E$2531,A1604-$C$3):E1603),"")</f>
        <v>5.103190893517749E-3</v>
      </c>
      <c r="H1604">
        <f t="shared" si="265"/>
        <v>-1.6238548657530567</v>
      </c>
      <c r="I1604" s="2" t="str">
        <f t="shared" si="266"/>
        <v/>
      </c>
      <c r="J1604">
        <f t="shared" si="267"/>
        <v>244.57</v>
      </c>
      <c r="K1604">
        <f t="shared" si="268"/>
        <v>137.46</v>
      </c>
      <c r="L1604" s="37">
        <f t="shared" si="269"/>
        <v>132.50000000000028</v>
      </c>
      <c r="M1604" t="str">
        <f t="shared" si="270"/>
        <v>Long</v>
      </c>
      <c r="N1604" s="39">
        <f t="shared" si="271"/>
        <v>0</v>
      </c>
      <c r="O1604" s="40">
        <f t="shared" si="274"/>
        <v>-1622.3999999999712</v>
      </c>
      <c r="P1604" s="39">
        <f t="shared" si="272"/>
        <v>0</v>
      </c>
      <c r="Q1604" s="39">
        <f t="shared" si="273"/>
        <v>0</v>
      </c>
      <c r="R1604" s="39">
        <f>IF((O1604 - MAX($O$15:O1604)) &lt; 0, O1604 - MAX($O$15:O1604), 0)</f>
        <v>-3187.1499999999642</v>
      </c>
    </row>
    <row r="1605" spans="1:18" x14ac:dyDescent="0.25">
      <c r="A1605" s="2">
        <v>1591</v>
      </c>
      <c r="B1605" t="s">
        <v>1591</v>
      </c>
      <c r="C1605" s="8">
        <v>247.49</v>
      </c>
      <c r="D1605" s="8">
        <v>139.72999999999999</v>
      </c>
      <c r="E1605" s="17">
        <f t="shared" si="264"/>
        <v>0.57165818805971935</v>
      </c>
      <c r="F1605" s="2">
        <f>+IF(A1605&gt;$C$3,AVERAGE(INDEX($E$15:$E$2531,A1605-$C$3):E1604),"")</f>
        <v>0.58225724898726527</v>
      </c>
      <c r="G1605" s="2">
        <f>+IF(A1605&gt;$C$3,STDEVA(INDEX($E$15:$E$2531,A1605-$C$3):E1604),"")</f>
        <v>5.3975583582424776E-3</v>
      </c>
      <c r="H1605">
        <f t="shared" si="265"/>
        <v>-1.9636769487374526</v>
      </c>
      <c r="I1605" s="2" t="str">
        <f t="shared" si="266"/>
        <v>Buy</v>
      </c>
      <c r="J1605">
        <f t="shared" si="267"/>
        <v>244.57</v>
      </c>
      <c r="K1605">
        <f t="shared" si="268"/>
        <v>137.46</v>
      </c>
      <c r="L1605" s="37">
        <f t="shared" si="269"/>
        <v>162.50000000000853</v>
      </c>
      <c r="M1605" t="str">
        <f t="shared" si="270"/>
        <v>Long</v>
      </c>
      <c r="N1605" s="39">
        <f t="shared" si="271"/>
        <v>0</v>
      </c>
      <c r="O1605" s="40">
        <f t="shared" si="274"/>
        <v>-1622.3999999999712</v>
      </c>
      <c r="P1605" s="39">
        <f t="shared" si="272"/>
        <v>0</v>
      </c>
      <c r="Q1605" s="39">
        <f t="shared" si="273"/>
        <v>0</v>
      </c>
      <c r="R1605" s="39">
        <f>IF((O1605 - MAX($O$15:O1605)) &lt; 0, O1605 - MAX($O$15:O1605), 0)</f>
        <v>-3187.1499999999642</v>
      </c>
    </row>
    <row r="1606" spans="1:18" x14ac:dyDescent="0.25">
      <c r="A1606" s="2">
        <v>1592</v>
      </c>
      <c r="B1606" t="s">
        <v>1592</v>
      </c>
      <c r="C1606" s="8">
        <v>247.84</v>
      </c>
      <c r="D1606" s="8">
        <v>140.52000000000001</v>
      </c>
      <c r="E1606" s="17">
        <f t="shared" si="264"/>
        <v>0.56743354927093215</v>
      </c>
      <c r="F1606" s="2">
        <f>+IF(A1606&gt;$C$3,AVERAGE(INDEX($E$15:$E$2531,A1606-$C$3):E1605),"")</f>
        <v>0.58053201379148744</v>
      </c>
      <c r="G1606" s="2">
        <f>+IF(A1606&gt;$C$3,STDEVA(INDEX($E$15:$E$2531,A1606-$C$3):E1605),"")</f>
        <v>6.0656359905274298E-3</v>
      </c>
      <c r="H1606">
        <f t="shared" si="265"/>
        <v>-2.1594544316557869</v>
      </c>
      <c r="I1606" s="2" t="str">
        <f t="shared" si="266"/>
        <v>Buy</v>
      </c>
      <c r="J1606">
        <f t="shared" si="267"/>
        <v>244.57</v>
      </c>
      <c r="K1606">
        <f t="shared" si="268"/>
        <v>137.46</v>
      </c>
      <c r="L1606" s="37">
        <f t="shared" si="269"/>
        <v>52.500000000001933</v>
      </c>
      <c r="M1606" t="str">
        <f t="shared" si="270"/>
        <v>Long</v>
      </c>
      <c r="N1606" s="39">
        <f t="shared" si="271"/>
        <v>0</v>
      </c>
      <c r="O1606" s="40">
        <f t="shared" si="274"/>
        <v>-1622.3999999999712</v>
      </c>
      <c r="P1606" s="39">
        <f t="shared" si="272"/>
        <v>0</v>
      </c>
      <c r="Q1606" s="39">
        <f t="shared" si="273"/>
        <v>0</v>
      </c>
      <c r="R1606" s="39">
        <f>IF((O1606 - MAX($O$15:O1606)) &lt; 0, O1606 - MAX($O$15:O1606), 0)</f>
        <v>-3187.1499999999642</v>
      </c>
    </row>
    <row r="1607" spans="1:18" x14ac:dyDescent="0.25">
      <c r="A1607" s="2">
        <v>1593</v>
      </c>
      <c r="B1607" t="s">
        <v>1593</v>
      </c>
      <c r="C1607" s="8">
        <v>246.06</v>
      </c>
      <c r="D1607" s="8">
        <v>139.16999999999999</v>
      </c>
      <c r="E1607" s="17">
        <f t="shared" si="264"/>
        <v>0.56987920120026092</v>
      </c>
      <c r="F1607" s="2">
        <f>+IF(A1607&gt;$C$3,AVERAGE(INDEX($E$15:$E$2531,A1607-$C$3):E1606),"")</f>
        <v>0.57817628478135286</v>
      </c>
      <c r="G1607" s="2">
        <f>+IF(A1607&gt;$C$3,STDEVA(INDEX($E$15:$E$2531,A1607-$C$3):E1606),"")</f>
        <v>6.6172122717653653E-3</v>
      </c>
      <c r="H1607">
        <f t="shared" si="265"/>
        <v>-1.2538638992275228</v>
      </c>
      <c r="I1607" s="2" t="str">
        <f t="shared" si="266"/>
        <v/>
      </c>
      <c r="J1607">
        <f t="shared" si="267"/>
        <v>244.57</v>
      </c>
      <c r="K1607">
        <f t="shared" si="268"/>
        <v>137.46</v>
      </c>
      <c r="L1607" s="37">
        <f t="shared" si="269"/>
        <v>-54.99999999999261</v>
      </c>
      <c r="M1607" t="str">
        <f t="shared" si="270"/>
        <v>Long</v>
      </c>
      <c r="N1607" s="39">
        <f t="shared" si="271"/>
        <v>0</v>
      </c>
      <c r="O1607" s="40">
        <f t="shared" si="274"/>
        <v>-1622.3999999999712</v>
      </c>
      <c r="P1607" s="39">
        <f t="shared" si="272"/>
        <v>0</v>
      </c>
      <c r="Q1607" s="39">
        <f t="shared" si="273"/>
        <v>0</v>
      </c>
      <c r="R1607" s="39">
        <f>IF((O1607 - MAX($O$15:O1607)) &lt; 0, O1607 - MAX($O$15:O1607), 0)</f>
        <v>-3187.1499999999642</v>
      </c>
    </row>
    <row r="1608" spans="1:18" x14ac:dyDescent="0.25">
      <c r="A1608" s="2">
        <v>1594</v>
      </c>
      <c r="B1608" t="s">
        <v>1594</v>
      </c>
      <c r="C1608" s="8">
        <v>246.9</v>
      </c>
      <c r="D1608" s="8">
        <v>139.46</v>
      </c>
      <c r="E1608" s="17">
        <f t="shared" si="264"/>
        <v>0.57120557455826904</v>
      </c>
      <c r="F1608" s="2">
        <f>+IF(A1608&gt;$C$3,AVERAGE(INDEX($E$15:$E$2531,A1608-$C$3):E1607),"")</f>
        <v>0.57613313494366303</v>
      </c>
      <c r="G1608" s="2">
        <f>+IF(A1608&gt;$C$3,STDEVA(INDEX($E$15:$E$2531,A1608-$C$3):E1607),"")</f>
        <v>5.913309164083334E-3</v>
      </c>
      <c r="H1608">
        <f t="shared" si="265"/>
        <v>-0.83329997614928519</v>
      </c>
      <c r="I1608" s="2" t="str">
        <f t="shared" si="266"/>
        <v/>
      </c>
      <c r="J1608">
        <f t="shared" si="267"/>
        <v>244.57</v>
      </c>
      <c r="K1608">
        <f t="shared" si="268"/>
        <v>137.46</v>
      </c>
      <c r="L1608" s="37">
        <f t="shared" si="269"/>
        <v>82.500000000003183</v>
      </c>
      <c r="M1608" t="str">
        <f t="shared" si="270"/>
        <v>Long</v>
      </c>
      <c r="N1608" s="39">
        <f t="shared" si="271"/>
        <v>0</v>
      </c>
      <c r="O1608" s="40">
        <f t="shared" si="274"/>
        <v>-1622.3999999999712</v>
      </c>
      <c r="P1608" s="39">
        <f t="shared" si="272"/>
        <v>0</v>
      </c>
      <c r="Q1608" s="39">
        <f t="shared" si="273"/>
        <v>0</v>
      </c>
      <c r="R1608" s="39">
        <f>IF((O1608 - MAX($O$15:O1608)) &lt; 0, O1608 - MAX($O$15:O1608), 0)</f>
        <v>-3187.1499999999642</v>
      </c>
    </row>
    <row r="1609" spans="1:18" x14ac:dyDescent="0.25">
      <c r="A1609" s="2">
        <v>1595</v>
      </c>
      <c r="B1609" t="s">
        <v>1595</v>
      </c>
      <c r="C1609" s="8">
        <v>246.87</v>
      </c>
      <c r="D1609" s="8">
        <v>139.11000000000001</v>
      </c>
      <c r="E1609" s="17">
        <f t="shared" si="264"/>
        <v>0.57359689521425206</v>
      </c>
      <c r="F1609" s="2">
        <f>+IF(A1609&gt;$C$3,AVERAGE(INDEX($E$15:$E$2531,A1609-$C$3):E1608),"")</f>
        <v>0.57445695229682492</v>
      </c>
      <c r="G1609" s="2">
        <f>+IF(A1609&gt;$C$3,STDEVA(INDEX($E$15:$E$2531,A1609-$C$3):E1608),"")</f>
        <v>4.684358280839334E-3</v>
      </c>
      <c r="H1609">
        <f t="shared" si="265"/>
        <v>-0.1836019004120153</v>
      </c>
      <c r="I1609" s="2" t="str">
        <f t="shared" si="266"/>
        <v/>
      </c>
      <c r="J1609">
        <f t="shared" si="267"/>
        <v>244.57</v>
      </c>
      <c r="K1609">
        <f t="shared" si="268"/>
        <v>137.46</v>
      </c>
      <c r="L1609" s="37">
        <f t="shared" si="269"/>
        <v>162.50000000000142</v>
      </c>
      <c r="M1609" t="str">
        <f t="shared" si="270"/>
        <v>Long</v>
      </c>
      <c r="N1609" s="39">
        <f t="shared" si="271"/>
        <v>0</v>
      </c>
      <c r="O1609" s="40">
        <f t="shared" si="274"/>
        <v>-1622.3999999999712</v>
      </c>
      <c r="P1609" s="39">
        <f t="shared" si="272"/>
        <v>0</v>
      </c>
      <c r="Q1609" s="39">
        <f t="shared" si="273"/>
        <v>0</v>
      </c>
      <c r="R1609" s="39">
        <f>IF((O1609 - MAX($O$15:O1609)) &lt; 0, O1609 - MAX($O$15:O1609), 0)</f>
        <v>-3187.1499999999642</v>
      </c>
    </row>
    <row r="1610" spans="1:18" x14ac:dyDescent="0.25">
      <c r="A1610" s="2">
        <v>1596</v>
      </c>
      <c r="B1610" t="s">
        <v>1596</v>
      </c>
      <c r="C1610" s="8">
        <v>246.58</v>
      </c>
      <c r="D1610" s="8">
        <v>139.22</v>
      </c>
      <c r="E1610" s="17">
        <f t="shared" si="264"/>
        <v>0.57163106869988634</v>
      </c>
      <c r="F1610" s="2">
        <f>+IF(A1610&gt;$C$3,AVERAGE(INDEX($E$15:$E$2531,A1610-$C$3):E1609),"")</f>
        <v>0.5736481752118876</v>
      </c>
      <c r="G1610" s="2">
        <f>+IF(A1610&gt;$C$3,STDEVA(INDEX($E$15:$E$2531,A1610-$C$3):E1609),"")</f>
        <v>4.0186373114459387E-3</v>
      </c>
      <c r="H1610">
        <f t="shared" si="265"/>
        <v>-0.50193793459691294</v>
      </c>
      <c r="I1610" s="2" t="str">
        <f t="shared" si="266"/>
        <v/>
      </c>
      <c r="J1610">
        <f t="shared" si="267"/>
        <v>244.57</v>
      </c>
      <c r="K1610">
        <f t="shared" si="268"/>
        <v>137.46</v>
      </c>
      <c r="L1610" s="37">
        <f t="shared" si="269"/>
        <v>62.500000000007105</v>
      </c>
      <c r="M1610" t="str">
        <f t="shared" si="270"/>
        <v>Long</v>
      </c>
      <c r="N1610" s="39">
        <f t="shared" si="271"/>
        <v>0</v>
      </c>
      <c r="O1610" s="40">
        <f t="shared" si="274"/>
        <v>-1622.3999999999712</v>
      </c>
      <c r="P1610" s="39">
        <f t="shared" si="272"/>
        <v>0</v>
      </c>
      <c r="Q1610" s="39">
        <f t="shared" si="273"/>
        <v>0</v>
      </c>
      <c r="R1610" s="39">
        <f>IF((O1610 - MAX($O$15:O1610)) &lt; 0, O1610 - MAX($O$15:O1610), 0)</f>
        <v>-3187.1499999999642</v>
      </c>
    </row>
    <row r="1611" spans="1:18" x14ac:dyDescent="0.25">
      <c r="A1611" s="2">
        <v>1597</v>
      </c>
      <c r="B1611" t="s">
        <v>1597</v>
      </c>
      <c r="C1611" s="8">
        <v>249.21</v>
      </c>
      <c r="D1611" s="8">
        <v>140.68</v>
      </c>
      <c r="E1611" s="17">
        <f t="shared" si="264"/>
        <v>0.57180810691330819</v>
      </c>
      <c r="F1611" s="2">
        <f>+IF(A1611&gt;$C$3,AVERAGE(INDEX($E$15:$E$2531,A1611-$C$3):E1610),"")</f>
        <v>0.57267873306758144</v>
      </c>
      <c r="G1611" s="2">
        <f>+IF(A1611&gt;$C$3,STDEVA(INDEX($E$15:$E$2531,A1611-$C$3):E1610),"")</f>
        <v>3.1585274544603916E-3</v>
      </c>
      <c r="H1611">
        <f t="shared" si="265"/>
        <v>-0.27564305418456009</v>
      </c>
      <c r="I1611" s="2" t="str">
        <f t="shared" si="266"/>
        <v/>
      </c>
      <c r="J1611">
        <f t="shared" si="267"/>
        <v>244.57</v>
      </c>
      <c r="K1611">
        <f t="shared" si="268"/>
        <v>137.46</v>
      </c>
      <c r="L1611" s="37">
        <f t="shared" si="269"/>
        <v>355.00000000000387</v>
      </c>
      <c r="M1611" t="str">
        <f t="shared" si="270"/>
        <v>Long</v>
      </c>
      <c r="N1611" s="39">
        <f t="shared" si="271"/>
        <v>0</v>
      </c>
      <c r="O1611" s="40">
        <f t="shared" si="274"/>
        <v>-1622.3999999999712</v>
      </c>
      <c r="P1611" s="39">
        <f t="shared" si="272"/>
        <v>0</v>
      </c>
      <c r="Q1611" s="39">
        <f t="shared" si="273"/>
        <v>0</v>
      </c>
      <c r="R1611" s="39">
        <f>IF((O1611 - MAX($O$15:O1611)) &lt; 0, O1611 - MAX($O$15:O1611), 0)</f>
        <v>-3187.1499999999642</v>
      </c>
    </row>
    <row r="1612" spans="1:18" x14ac:dyDescent="0.25">
      <c r="A1612" s="2">
        <v>1598</v>
      </c>
      <c r="B1612" t="s">
        <v>1598</v>
      </c>
      <c r="C1612" s="8">
        <v>250.05</v>
      </c>
      <c r="D1612" s="8">
        <v>141.54</v>
      </c>
      <c r="E1612" s="17">
        <f t="shared" si="264"/>
        <v>0.56907853521727414</v>
      </c>
      <c r="F1612" s="2">
        <f>+IF(A1612&gt;$C$3,AVERAGE(INDEX($E$15:$E$2531,A1612-$C$3):E1611),"")</f>
        <v>0.57219423374524225</v>
      </c>
      <c r="G1612" s="2">
        <f>+IF(A1612&gt;$C$3,STDEVA(INDEX($E$15:$E$2531,A1612-$C$3):E1611),"")</f>
        <v>2.878292074195547E-3</v>
      </c>
      <c r="H1612">
        <f t="shared" si="265"/>
        <v>-1.0824817105605655</v>
      </c>
      <c r="I1612" s="2" t="str">
        <f t="shared" si="266"/>
        <v/>
      </c>
      <c r="J1612">
        <f t="shared" si="267"/>
        <v>244.57</v>
      </c>
      <c r="K1612">
        <f t="shared" si="268"/>
        <v>137.46</v>
      </c>
      <c r="L1612" s="37">
        <f t="shared" si="269"/>
        <v>350.00000000000853</v>
      </c>
      <c r="M1612" t="str">
        <f t="shared" si="270"/>
        <v>Long</v>
      </c>
      <c r="N1612" s="39">
        <f t="shared" si="271"/>
        <v>0</v>
      </c>
      <c r="O1612" s="40">
        <f t="shared" si="274"/>
        <v>-1622.3999999999712</v>
      </c>
      <c r="P1612" s="39">
        <f t="shared" si="272"/>
        <v>0</v>
      </c>
      <c r="Q1612" s="39">
        <f t="shared" si="273"/>
        <v>0</v>
      </c>
      <c r="R1612" s="39">
        <f>IF((O1612 - MAX($O$15:O1612)) &lt; 0, O1612 - MAX($O$15:O1612), 0)</f>
        <v>-3187.1499999999642</v>
      </c>
    </row>
    <row r="1613" spans="1:18" x14ac:dyDescent="0.25">
      <c r="A1613" s="2">
        <v>1599</v>
      </c>
      <c r="B1613" t="s">
        <v>1599</v>
      </c>
      <c r="C1613" s="8">
        <v>250.17</v>
      </c>
      <c r="D1613" s="8">
        <v>141.96</v>
      </c>
      <c r="E1613" s="17">
        <f t="shared" si="264"/>
        <v>0.56659535898870794</v>
      </c>
      <c r="F1613" s="2">
        <f>+IF(A1613&gt;$C$3,AVERAGE(INDEX($E$15:$E$2531,A1613-$C$3):E1612),"")</f>
        <v>0.57130356088503009</v>
      </c>
      <c r="G1613" s="2">
        <f>+IF(A1613&gt;$C$3,STDEVA(INDEX($E$15:$E$2531,A1613-$C$3):E1612),"")</f>
        <v>2.3672482789280041E-3</v>
      </c>
      <c r="H1613">
        <f t="shared" si="265"/>
        <v>-1.9888923093669899</v>
      </c>
      <c r="I1613" s="2" t="str">
        <f t="shared" si="266"/>
        <v>Buy</v>
      </c>
      <c r="J1613">
        <f t="shared" si="267"/>
        <v>244.57</v>
      </c>
      <c r="K1613">
        <f t="shared" si="268"/>
        <v>137.46</v>
      </c>
      <c r="L1613" s="37">
        <f t="shared" si="269"/>
        <v>274.99999999999864</v>
      </c>
      <c r="M1613" t="str">
        <f t="shared" si="270"/>
        <v>Long</v>
      </c>
      <c r="N1613" s="39">
        <f t="shared" si="271"/>
        <v>0</v>
      </c>
      <c r="O1613" s="40">
        <f t="shared" si="274"/>
        <v>-1622.3999999999712</v>
      </c>
      <c r="P1613" s="39">
        <f t="shared" si="272"/>
        <v>0</v>
      </c>
      <c r="Q1613" s="39">
        <f t="shared" si="273"/>
        <v>0</v>
      </c>
      <c r="R1613" s="39">
        <f>IF((O1613 - MAX($O$15:O1613)) &lt; 0, O1613 - MAX($O$15:O1613), 0)</f>
        <v>-3187.1499999999642</v>
      </c>
    </row>
    <row r="1614" spans="1:18" x14ac:dyDescent="0.25">
      <c r="A1614" s="2">
        <v>1600</v>
      </c>
      <c r="B1614" t="s">
        <v>1600</v>
      </c>
      <c r="C1614" s="8">
        <v>250.09</v>
      </c>
      <c r="D1614" s="8">
        <v>141.83000000000001</v>
      </c>
      <c r="E1614" s="17">
        <f t="shared" si="264"/>
        <v>0.56719169577127793</v>
      </c>
      <c r="F1614" s="2">
        <f>+IF(A1614&gt;$C$3,AVERAGE(INDEX($E$15:$E$2531,A1614-$C$3):E1613),"")</f>
        <v>0.57032071979140098</v>
      </c>
      <c r="G1614" s="2">
        <f>+IF(A1614&gt;$C$3,STDEVA(INDEX($E$15:$E$2531,A1614-$C$3):E1613),"")</f>
        <v>2.2689886884885587E-3</v>
      </c>
      <c r="H1614">
        <f t="shared" si="265"/>
        <v>-1.379039056473828</v>
      </c>
      <c r="I1614" s="2" t="str">
        <f t="shared" si="266"/>
        <v/>
      </c>
      <c r="J1614">
        <f t="shared" si="267"/>
        <v>244.57</v>
      </c>
      <c r="K1614">
        <f t="shared" si="268"/>
        <v>137.46</v>
      </c>
      <c r="L1614" s="37">
        <f t="shared" si="269"/>
        <v>287.50000000000136</v>
      </c>
      <c r="M1614" t="str">
        <f t="shared" si="270"/>
        <v>Long</v>
      </c>
      <c r="N1614" s="39">
        <f t="shared" si="271"/>
        <v>0</v>
      </c>
      <c r="O1614" s="40">
        <f t="shared" si="274"/>
        <v>-1622.3999999999712</v>
      </c>
      <c r="P1614" s="39">
        <f t="shared" si="272"/>
        <v>0</v>
      </c>
      <c r="Q1614" s="39">
        <f t="shared" si="273"/>
        <v>0</v>
      </c>
      <c r="R1614" s="39">
        <f>IF((O1614 - MAX($O$15:O1614)) &lt; 0, O1614 - MAX($O$15:O1614), 0)</f>
        <v>-3187.1499999999642</v>
      </c>
    </row>
    <row r="1615" spans="1:18" x14ac:dyDescent="0.25">
      <c r="A1615" s="2">
        <v>1601</v>
      </c>
      <c r="B1615" t="s">
        <v>1601</v>
      </c>
      <c r="C1615" s="8">
        <v>249.19</v>
      </c>
      <c r="D1615" s="8">
        <v>142.41</v>
      </c>
      <c r="E1615" s="17">
        <f t="shared" si="264"/>
        <v>0.55950543646588058</v>
      </c>
      <c r="F1615" s="2">
        <f>+IF(A1615&gt;$C$3,AVERAGE(INDEX($E$15:$E$2531,A1615-$C$3):E1614),"")</f>
        <v>0.56982444287046319</v>
      </c>
      <c r="G1615" s="2">
        <f>+IF(A1615&gt;$C$3,STDEVA(INDEX($E$15:$E$2531,A1615-$C$3):E1614),"")</f>
        <v>2.4231134480601933E-3</v>
      </c>
      <c r="H1615">
        <f t="shared" si="265"/>
        <v>-4.2585733709015638</v>
      </c>
      <c r="I1615" s="2" t="str">
        <f t="shared" si="266"/>
        <v>Buy</v>
      </c>
      <c r="J1615">
        <f t="shared" si="267"/>
        <v>244.57</v>
      </c>
      <c r="K1615">
        <f t="shared" si="268"/>
        <v>137.46</v>
      </c>
      <c r="L1615" s="37">
        <f t="shared" si="269"/>
        <v>-82.499999999996135</v>
      </c>
      <c r="M1615" t="str">
        <f t="shared" si="270"/>
        <v>Long</v>
      </c>
      <c r="N1615" s="39">
        <f t="shared" si="271"/>
        <v>0</v>
      </c>
      <c r="O1615" s="40">
        <f t="shared" si="274"/>
        <v>-1622.3999999999712</v>
      </c>
      <c r="P1615" s="39">
        <f t="shared" si="272"/>
        <v>0</v>
      </c>
      <c r="Q1615" s="39">
        <f t="shared" si="273"/>
        <v>0</v>
      </c>
      <c r="R1615" s="39">
        <f>IF((O1615 - MAX($O$15:O1615)) &lt; 0, O1615 - MAX($O$15:O1615), 0)</f>
        <v>-3187.1499999999642</v>
      </c>
    </row>
    <row r="1616" spans="1:18" x14ac:dyDescent="0.25">
      <c r="A1616" s="2">
        <v>1602</v>
      </c>
      <c r="B1616" t="s">
        <v>1602</v>
      </c>
      <c r="C1616" s="8">
        <v>249.72</v>
      </c>
      <c r="D1616" s="8">
        <v>143.38</v>
      </c>
      <c r="E1616" s="17">
        <f t="shared" ref="E1616:E1679" si="275">+LN(C1616/D1616)</f>
        <v>0.55484184176881723</v>
      </c>
      <c r="F1616" s="2">
        <f>+IF(A1616&gt;$C$3,AVERAGE(INDEX($E$15:$E$2531,A1616-$C$3):E1615),"")</f>
        <v>0.56894354144767978</v>
      </c>
      <c r="G1616" s="2">
        <f>+IF(A1616&gt;$C$3,STDEVA(INDEX($E$15:$E$2531,A1616-$C$3):E1615),"")</f>
        <v>4.1945420694776327E-3</v>
      </c>
      <c r="H1616">
        <f t="shared" ref="H1616:H1679" si="276">+IF(F1616="","",(E1616-F1616)/G1616)</f>
        <v>-3.3619163773505076</v>
      </c>
      <c r="I1616" s="2" t="str">
        <f t="shared" ref="I1616:I1679" si="277">+IF(H1616="","",IF(H1616&lt;$C$4,"Buy",IF(H1616&gt;$C$5,"Sell","")))</f>
        <v>Buy</v>
      </c>
      <c r="J1616">
        <f t="shared" ref="J1616:J1679" si="278">IF(M1616=M1615, J1615, IF(OR(M1616="TP", M1616="SL"), "", IF(I1616="Buy", C1616, IF(I1616="Sell", D1616, ""))))</f>
        <v>244.57</v>
      </c>
      <c r="K1616">
        <f t="shared" ref="K1616:K1679" si="279">IF(M1616=M1615, K1615, IF(OR(M1616="TP", M1616="SL"), "",IF(I1616="Buy", D1616, IF(I1616="Sell", C1616, ""))))</f>
        <v>137.46</v>
      </c>
      <c r="L1616" s="37">
        <f t="shared" ref="L1616:L1679" si="280">IF(M1615="Long", (C1616-J1615)*$C$8+(K1615-D1616)*$C$9, IF(M1615="Short", (K1615-C1616)*$C$8+(D1616-J1615)*$C$9, ""))</f>
        <v>-192.49999999999545</v>
      </c>
      <c r="M1616" t="str">
        <f t="shared" ref="M1616:M1679" si="281">IF(OR(M1615="", M1615="SL", M1615="TP"), IF(I1616="Sell","Short",(IF(I1616="Buy","Long",I1616))), IF(L1616="", "", IF(L1616&lt;$C$6, "SL", IF(L1616&gt;$C$7, "TP", M1615))))</f>
        <v>Long</v>
      </c>
      <c r="N1616" s="39">
        <f t="shared" ref="N1616:N1679" si="282">IF(OR(M1616="TP", M1616="SL"), L1616, 0)</f>
        <v>0</v>
      </c>
      <c r="O1616" s="40">
        <f t="shared" si="274"/>
        <v>-1622.3999999999712</v>
      </c>
      <c r="P1616" s="39">
        <f t="shared" ref="P1616:P1679" si="283">IF(OR(AND(I1616&lt;&gt;"", J1615=""), OR(M1616="TP", M1616="SL",)), ($C$9+$C$8)*$C$11, 0)</f>
        <v>0</v>
      </c>
      <c r="Q1616" s="39">
        <f t="shared" ref="Q1616:Q1679" si="284">IF(AND(I1616&lt;&gt;"",J1615=""),(D1616*$C$9+C1616*$C$8)*$C$10,0)</f>
        <v>0</v>
      </c>
      <c r="R1616" s="39">
        <f>IF((O1616 - MAX($O$15:O1616)) &lt; 0, O1616 - MAX($O$15:O1616), 0)</f>
        <v>-3187.1499999999642</v>
      </c>
    </row>
    <row r="1617" spans="1:18" x14ac:dyDescent="0.25">
      <c r="A1617" s="2">
        <v>1603</v>
      </c>
      <c r="B1617" t="s">
        <v>1603</v>
      </c>
      <c r="C1617" s="8">
        <v>249.97</v>
      </c>
      <c r="D1617" s="8">
        <v>143.38</v>
      </c>
      <c r="E1617" s="17">
        <f t="shared" si="275"/>
        <v>0.55584246223694422</v>
      </c>
      <c r="F1617" s="2">
        <f>+IF(A1617&gt;$C$3,AVERAGE(INDEX($E$15:$E$2531,A1617-$C$3):E1616),"")</f>
        <v>0.5672727237330748</v>
      </c>
      <c r="G1617" s="2">
        <f>+IF(A1617&gt;$C$3,STDEVA(INDEX($E$15:$E$2531,A1617-$C$3):E1616),"")</f>
        <v>6.261102673673323E-3</v>
      </c>
      <c r="H1617">
        <f t="shared" si="276"/>
        <v>-1.8255987949522898</v>
      </c>
      <c r="I1617" s="2" t="str">
        <f t="shared" si="277"/>
        <v>Buy</v>
      </c>
      <c r="J1617">
        <f t="shared" si="278"/>
        <v>244.57</v>
      </c>
      <c r="K1617">
        <f t="shared" si="279"/>
        <v>137.46</v>
      </c>
      <c r="L1617" s="37">
        <f t="shared" si="280"/>
        <v>-129.99999999999545</v>
      </c>
      <c r="M1617" t="str">
        <f t="shared" si="281"/>
        <v>Long</v>
      </c>
      <c r="N1617" s="39">
        <f t="shared" si="282"/>
        <v>0</v>
      </c>
      <c r="O1617" s="40">
        <f t="shared" ref="O1617:O1680" si="285">+N1617+O1616</f>
        <v>-1622.3999999999712</v>
      </c>
      <c r="P1617" s="39">
        <f t="shared" si="283"/>
        <v>0</v>
      </c>
      <c r="Q1617" s="39">
        <f t="shared" si="284"/>
        <v>0</v>
      </c>
      <c r="R1617" s="39">
        <f>IF((O1617 - MAX($O$15:O1617)) &lt; 0, O1617 - MAX($O$15:O1617), 0)</f>
        <v>-3187.1499999999642</v>
      </c>
    </row>
    <row r="1618" spans="1:18" x14ac:dyDescent="0.25">
      <c r="A1618" s="2">
        <v>1604</v>
      </c>
      <c r="B1618" t="s">
        <v>1604</v>
      </c>
      <c r="C1618" s="8">
        <v>250.06</v>
      </c>
      <c r="D1618" s="8">
        <v>143.84</v>
      </c>
      <c r="E1618" s="17">
        <f t="shared" si="275"/>
        <v>0.55299931834354343</v>
      </c>
      <c r="F1618" s="2">
        <f>+IF(A1618&gt;$C$3,AVERAGE(INDEX($E$15:$E$2531,A1618-$C$3):E1617),"")</f>
        <v>0.56556571125292765</v>
      </c>
      <c r="G1618" s="2">
        <f>+IF(A1618&gt;$C$3,STDEVA(INDEX($E$15:$E$2531,A1618-$C$3):E1617),"")</f>
        <v>7.093745408038375E-3</v>
      </c>
      <c r="H1618">
        <f t="shared" si="276"/>
        <v>-1.7714750370297241</v>
      </c>
      <c r="I1618" s="2" t="str">
        <f t="shared" si="277"/>
        <v>Buy</v>
      </c>
      <c r="J1618" t="str">
        <f t="shared" si="278"/>
        <v/>
      </c>
      <c r="K1618" t="str">
        <f t="shared" si="279"/>
        <v/>
      </c>
      <c r="L1618" s="37">
        <f t="shared" si="280"/>
        <v>-222.49999999999659</v>
      </c>
      <c r="M1618" t="str">
        <f t="shared" si="281"/>
        <v>SL</v>
      </c>
      <c r="N1618" s="39">
        <f t="shared" si="282"/>
        <v>-222.49999999999659</v>
      </c>
      <c r="O1618" s="40">
        <f t="shared" si="285"/>
        <v>-1844.8999999999678</v>
      </c>
      <c r="P1618" s="39">
        <f t="shared" si="283"/>
        <v>3.75</v>
      </c>
      <c r="Q1618" s="39">
        <f t="shared" si="284"/>
        <v>0</v>
      </c>
      <c r="R1618" s="39">
        <f>IF((O1618 - MAX($O$15:O1618)) &lt; 0, O1618 - MAX($O$15:O1618), 0)</f>
        <v>-3409.649999999961</v>
      </c>
    </row>
    <row r="1619" spans="1:18" x14ac:dyDescent="0.25">
      <c r="A1619" s="2">
        <v>1605</v>
      </c>
      <c r="B1619" t="s">
        <v>1605</v>
      </c>
      <c r="C1619" s="8">
        <v>249.39</v>
      </c>
      <c r="D1619" s="8">
        <v>143.69</v>
      </c>
      <c r="E1619" s="17">
        <f t="shared" si="275"/>
        <v>0.55135973496999113</v>
      </c>
      <c r="F1619" s="2">
        <f>+IF(A1619&gt;$C$3,AVERAGE(INDEX($E$15:$E$2531,A1619-$C$3):E1618),"")</f>
        <v>0.56327709160062667</v>
      </c>
      <c r="G1619" s="2">
        <f>+IF(A1619&gt;$C$3,STDEVA(INDEX($E$15:$E$2531,A1619-$C$3):E1618),"")</f>
        <v>7.4903611981401424E-3</v>
      </c>
      <c r="H1619">
        <f t="shared" si="276"/>
        <v>-1.5910256281892807</v>
      </c>
      <c r="I1619" s="2" t="str">
        <f t="shared" si="277"/>
        <v/>
      </c>
      <c r="J1619" t="str">
        <f t="shared" si="278"/>
        <v/>
      </c>
      <c r="K1619" t="str">
        <f t="shared" si="279"/>
        <v/>
      </c>
      <c r="L1619" s="37" t="str">
        <f t="shared" si="280"/>
        <v/>
      </c>
      <c r="M1619" t="str">
        <f t="shared" si="281"/>
        <v/>
      </c>
      <c r="N1619" s="39">
        <f t="shared" si="282"/>
        <v>0</v>
      </c>
      <c r="O1619" s="40">
        <f t="shared" si="285"/>
        <v>-1844.8999999999678</v>
      </c>
      <c r="P1619" s="39">
        <f t="shared" si="283"/>
        <v>0</v>
      </c>
      <c r="Q1619" s="39">
        <f t="shared" si="284"/>
        <v>0</v>
      </c>
      <c r="R1619" s="39">
        <f>IF((O1619 - MAX($O$15:O1619)) &lt; 0, O1619 - MAX($O$15:O1619), 0)</f>
        <v>-3409.649999999961</v>
      </c>
    </row>
    <row r="1620" spans="1:18" x14ac:dyDescent="0.25">
      <c r="A1620" s="2">
        <v>1606</v>
      </c>
      <c r="B1620" t="s">
        <v>1606</v>
      </c>
      <c r="C1620" s="8">
        <v>249.44</v>
      </c>
      <c r="D1620" s="8">
        <v>144.30000000000001</v>
      </c>
      <c r="E1620" s="17">
        <f t="shared" si="275"/>
        <v>0.54732393952964109</v>
      </c>
      <c r="F1620" s="2">
        <f>+IF(A1620&gt;$C$3,AVERAGE(INDEX($E$15:$E$2531,A1620-$C$3):E1619),"")</f>
        <v>0.56102472118619384</v>
      </c>
      <c r="G1620" s="2">
        <f>+IF(A1620&gt;$C$3,STDEVA(INDEX($E$15:$E$2531,A1620-$C$3):E1619),"")</f>
        <v>7.7089233226932822E-3</v>
      </c>
      <c r="H1620">
        <f t="shared" si="276"/>
        <v>-1.7772626711983019</v>
      </c>
      <c r="I1620" s="2" t="str">
        <f t="shared" si="277"/>
        <v>Buy</v>
      </c>
      <c r="J1620">
        <f t="shared" si="278"/>
        <v>249.44</v>
      </c>
      <c r="K1620">
        <f t="shared" si="279"/>
        <v>144.30000000000001</v>
      </c>
      <c r="L1620" s="37" t="str">
        <f t="shared" si="280"/>
        <v/>
      </c>
      <c r="M1620" t="str">
        <f t="shared" si="281"/>
        <v>Long</v>
      </c>
      <c r="N1620" s="39">
        <f t="shared" si="282"/>
        <v>0</v>
      </c>
      <c r="O1620" s="40">
        <f t="shared" si="285"/>
        <v>-1844.8999999999678</v>
      </c>
      <c r="P1620" s="39">
        <f t="shared" si="283"/>
        <v>3.75</v>
      </c>
      <c r="Q1620" s="39">
        <f t="shared" si="284"/>
        <v>4921.75</v>
      </c>
      <c r="R1620" s="39">
        <f>IF((O1620 - MAX($O$15:O1620)) &lt; 0, O1620 - MAX($O$15:O1620), 0)</f>
        <v>-3409.649999999961</v>
      </c>
    </row>
    <row r="1621" spans="1:18" x14ac:dyDescent="0.25">
      <c r="A1621" s="2">
        <v>1607</v>
      </c>
      <c r="B1621" t="s">
        <v>1607</v>
      </c>
      <c r="C1621" s="8">
        <v>248.93</v>
      </c>
      <c r="D1621" s="8">
        <v>144.5</v>
      </c>
      <c r="E1621" s="17">
        <f t="shared" si="275"/>
        <v>0.54389222489132971</v>
      </c>
      <c r="F1621" s="2">
        <f>+IF(A1621&gt;$C$3,AVERAGE(INDEX($E$15:$E$2531,A1621-$C$3):E1620),"")</f>
        <v>0.55830425814356421</v>
      </c>
      <c r="G1621" s="2">
        <f>+IF(A1621&gt;$C$3,STDEVA(INDEX($E$15:$E$2531,A1621-$C$3):E1620),"")</f>
        <v>7.7479168823407808E-3</v>
      </c>
      <c r="H1621">
        <f t="shared" si="276"/>
        <v>-1.8601171735699331</v>
      </c>
      <c r="I1621" s="2" t="str">
        <f t="shared" si="277"/>
        <v>Buy</v>
      </c>
      <c r="J1621">
        <f t="shared" si="278"/>
        <v>249.44</v>
      </c>
      <c r="K1621">
        <f t="shared" si="279"/>
        <v>144.30000000000001</v>
      </c>
      <c r="L1621" s="37">
        <f t="shared" si="280"/>
        <v>-177.49999999999488</v>
      </c>
      <c r="M1621" t="str">
        <f t="shared" si="281"/>
        <v>Long</v>
      </c>
      <c r="N1621" s="39">
        <f t="shared" si="282"/>
        <v>0</v>
      </c>
      <c r="O1621" s="40">
        <f t="shared" si="285"/>
        <v>-1844.8999999999678</v>
      </c>
      <c r="P1621" s="39">
        <f t="shared" si="283"/>
        <v>0</v>
      </c>
      <c r="Q1621" s="39">
        <f t="shared" si="284"/>
        <v>0</v>
      </c>
      <c r="R1621" s="39">
        <f>IF((O1621 - MAX($O$15:O1621)) &lt; 0, O1621 - MAX($O$15:O1621), 0)</f>
        <v>-3409.649999999961</v>
      </c>
    </row>
    <row r="1622" spans="1:18" x14ac:dyDescent="0.25">
      <c r="A1622" s="2">
        <v>1608</v>
      </c>
      <c r="B1622" t="s">
        <v>1608</v>
      </c>
      <c r="C1622" s="8">
        <v>249.08</v>
      </c>
      <c r="D1622" s="8">
        <v>144.61000000000001</v>
      </c>
      <c r="E1622" s="17">
        <f t="shared" si="275"/>
        <v>0.54373366637755038</v>
      </c>
      <c r="F1622" s="2">
        <f>+IF(A1622&gt;$C$3,AVERAGE(INDEX($E$15:$E$2531,A1622-$C$3):E1621),"")</f>
        <v>0.55550577921845923</v>
      </c>
      <c r="G1622" s="2">
        <f>+IF(A1622&gt;$C$3,STDEVA(INDEX($E$15:$E$2531,A1622-$C$3):E1621),"")</f>
        <v>7.9165966920721562E-3</v>
      </c>
      <c r="H1622">
        <f t="shared" si="276"/>
        <v>-1.487016870860389</v>
      </c>
      <c r="I1622" s="2" t="str">
        <f t="shared" si="277"/>
        <v/>
      </c>
      <c r="J1622">
        <f t="shared" si="278"/>
        <v>249.44</v>
      </c>
      <c r="K1622">
        <f t="shared" si="279"/>
        <v>144.30000000000001</v>
      </c>
      <c r="L1622" s="37">
        <f t="shared" si="280"/>
        <v>-167.49999999999687</v>
      </c>
      <c r="M1622" t="str">
        <f t="shared" si="281"/>
        <v>Long</v>
      </c>
      <c r="N1622" s="39">
        <f t="shared" si="282"/>
        <v>0</v>
      </c>
      <c r="O1622" s="40">
        <f t="shared" si="285"/>
        <v>-1844.8999999999678</v>
      </c>
      <c r="P1622" s="39">
        <f t="shared" si="283"/>
        <v>0</v>
      </c>
      <c r="Q1622" s="39">
        <f t="shared" si="284"/>
        <v>0</v>
      </c>
      <c r="R1622" s="39">
        <f>IF((O1622 - MAX($O$15:O1622)) &lt; 0, O1622 - MAX($O$15:O1622), 0)</f>
        <v>-3409.649999999961</v>
      </c>
    </row>
    <row r="1623" spans="1:18" x14ac:dyDescent="0.25">
      <c r="A1623" s="2">
        <v>1609</v>
      </c>
      <c r="B1623" t="s">
        <v>1609</v>
      </c>
      <c r="C1623" s="8">
        <v>250.05</v>
      </c>
      <c r="D1623" s="8">
        <v>147.44</v>
      </c>
      <c r="E1623" s="17">
        <f t="shared" si="275"/>
        <v>0.52823958450334485</v>
      </c>
      <c r="F1623" s="2">
        <f>+IF(A1623&gt;$C$3,AVERAGE(INDEX($E$15:$E$2531,A1623-$C$3):E1622),"")</f>
        <v>0.55296559115055288</v>
      </c>
      <c r="G1623" s="2">
        <f>+IF(A1623&gt;$C$3,STDEVA(INDEX($E$15:$E$2531,A1623-$C$3):E1622),"")</f>
        <v>7.5738933841419925E-3</v>
      </c>
      <c r="H1623">
        <f t="shared" si="276"/>
        <v>-3.2646362172167169</v>
      </c>
      <c r="I1623" s="2" t="str">
        <f t="shared" si="277"/>
        <v>Buy</v>
      </c>
      <c r="J1623" t="str">
        <f t="shared" si="278"/>
        <v/>
      </c>
      <c r="K1623" t="str">
        <f t="shared" si="279"/>
        <v/>
      </c>
      <c r="L1623" s="37">
        <f t="shared" si="280"/>
        <v>-632.49999999999318</v>
      </c>
      <c r="M1623" t="str">
        <f t="shared" si="281"/>
        <v>SL</v>
      </c>
      <c r="N1623" s="39">
        <f t="shared" si="282"/>
        <v>-632.49999999999318</v>
      </c>
      <c r="O1623" s="40">
        <f t="shared" si="285"/>
        <v>-2477.399999999961</v>
      </c>
      <c r="P1623" s="39">
        <f t="shared" si="283"/>
        <v>3.75</v>
      </c>
      <c r="Q1623" s="39">
        <f t="shared" si="284"/>
        <v>0</v>
      </c>
      <c r="R1623" s="39">
        <f>IF((O1623 - MAX($O$15:O1623)) &lt; 0, O1623 - MAX($O$15:O1623), 0)</f>
        <v>-4042.1499999999542</v>
      </c>
    </row>
    <row r="1624" spans="1:18" x14ac:dyDescent="0.25">
      <c r="A1624" s="2">
        <v>1610</v>
      </c>
      <c r="B1624" t="s">
        <v>1610</v>
      </c>
      <c r="C1624" s="8">
        <v>250.35</v>
      </c>
      <c r="D1624" s="8">
        <v>147.83000000000001</v>
      </c>
      <c r="E1624" s="17">
        <f t="shared" si="275"/>
        <v>0.52679697386295521</v>
      </c>
      <c r="F1624" s="2">
        <f>+IF(A1624&gt;$C$3,AVERAGE(INDEX($E$15:$E$2531,A1624-$C$3):E1623),"")</f>
        <v>0.54863757878744912</v>
      </c>
      <c r="G1624" s="2">
        <f>+IF(A1624&gt;$C$3,STDEVA(INDEX($E$15:$E$2531,A1624-$C$3):E1623),"")</f>
        <v>9.3495923765167018E-3</v>
      </c>
      <c r="H1624">
        <f t="shared" si="276"/>
        <v>-2.3359954150889819</v>
      </c>
      <c r="I1624" s="2" t="str">
        <f t="shared" si="277"/>
        <v>Buy</v>
      </c>
      <c r="J1624">
        <f t="shared" si="278"/>
        <v>250.35</v>
      </c>
      <c r="K1624">
        <f t="shared" si="279"/>
        <v>147.83000000000001</v>
      </c>
      <c r="L1624" s="37" t="str">
        <f t="shared" si="280"/>
        <v/>
      </c>
      <c r="M1624" t="str">
        <f t="shared" si="281"/>
        <v>Long</v>
      </c>
      <c r="N1624" s="39">
        <f t="shared" si="282"/>
        <v>0</v>
      </c>
      <c r="O1624" s="40">
        <f t="shared" si="285"/>
        <v>-2477.399999999961</v>
      </c>
      <c r="P1624" s="39">
        <f t="shared" si="283"/>
        <v>3.75</v>
      </c>
      <c r="Q1624" s="39">
        <f t="shared" si="284"/>
        <v>4977.25</v>
      </c>
      <c r="R1624" s="39">
        <f>IF((O1624 - MAX($O$15:O1624)) &lt; 0, O1624 - MAX($O$15:O1624), 0)</f>
        <v>-4042.1499999999542</v>
      </c>
    </row>
    <row r="1625" spans="1:18" x14ac:dyDescent="0.25">
      <c r="A1625" s="2">
        <v>1611</v>
      </c>
      <c r="B1625" t="s">
        <v>1611</v>
      </c>
      <c r="C1625" s="8">
        <v>251.23</v>
      </c>
      <c r="D1625" s="8">
        <v>148.18</v>
      </c>
      <c r="E1625" s="17">
        <f t="shared" si="275"/>
        <v>0.52794110322631826</v>
      </c>
      <c r="F1625" s="2">
        <f>+IF(A1625&gt;$C$3,AVERAGE(INDEX($E$15:$E$2531,A1625-$C$3):E1624),"")</f>
        <v>0.54500330516490203</v>
      </c>
      <c r="G1625" s="2">
        <f>+IF(A1625&gt;$C$3,STDEVA(INDEX($E$15:$E$2531,A1625-$C$3):E1624),"")</f>
        <v>1.0835988712004195E-2</v>
      </c>
      <c r="H1625">
        <f t="shared" si="276"/>
        <v>-1.5745865367764846</v>
      </c>
      <c r="I1625" s="2" t="str">
        <f t="shared" si="277"/>
        <v/>
      </c>
      <c r="J1625">
        <f t="shared" si="278"/>
        <v>250.35</v>
      </c>
      <c r="K1625">
        <f t="shared" si="279"/>
        <v>147.83000000000001</v>
      </c>
      <c r="L1625" s="37">
        <f t="shared" si="280"/>
        <v>132.50000000000028</v>
      </c>
      <c r="M1625" t="str">
        <f t="shared" si="281"/>
        <v>Long</v>
      </c>
      <c r="N1625" s="39">
        <f t="shared" si="282"/>
        <v>0</v>
      </c>
      <c r="O1625" s="40">
        <f t="shared" si="285"/>
        <v>-2477.399999999961</v>
      </c>
      <c r="P1625" s="39">
        <f t="shared" si="283"/>
        <v>0</v>
      </c>
      <c r="Q1625" s="39">
        <f t="shared" si="284"/>
        <v>0</v>
      </c>
      <c r="R1625" s="39">
        <f>IF((O1625 - MAX($O$15:O1625)) &lt; 0, O1625 - MAX($O$15:O1625), 0)</f>
        <v>-4042.1499999999542</v>
      </c>
    </row>
    <row r="1626" spans="1:18" x14ac:dyDescent="0.25">
      <c r="A1626" s="2">
        <v>1612</v>
      </c>
      <c r="B1626" t="s">
        <v>1612</v>
      </c>
      <c r="C1626" s="8">
        <v>252.32</v>
      </c>
      <c r="D1626" s="8">
        <v>150</v>
      </c>
      <c r="E1626" s="17">
        <f t="shared" si="275"/>
        <v>0.52006282911847246</v>
      </c>
      <c r="F1626" s="2">
        <f>+IF(A1626&gt;$C$3,AVERAGE(INDEX($E$15:$E$2531,A1626-$C$3):E1625),"")</f>
        <v>0.54201433421573542</v>
      </c>
      <c r="G1626" s="2">
        <f>+IF(A1626&gt;$C$3,STDEVA(INDEX($E$15:$E$2531,A1626-$C$3):E1625),"")</f>
        <v>1.1474240810426362E-2</v>
      </c>
      <c r="H1626">
        <f t="shared" si="276"/>
        <v>-1.9131117657314776</v>
      </c>
      <c r="I1626" s="2" t="str">
        <f t="shared" si="277"/>
        <v>Buy</v>
      </c>
      <c r="J1626">
        <f t="shared" si="278"/>
        <v>250.35</v>
      </c>
      <c r="K1626">
        <f t="shared" si="279"/>
        <v>147.83000000000001</v>
      </c>
      <c r="L1626" s="37">
        <f t="shared" si="280"/>
        <v>-49.999999999997101</v>
      </c>
      <c r="M1626" t="str">
        <f t="shared" si="281"/>
        <v>Long</v>
      </c>
      <c r="N1626" s="39">
        <f t="shared" si="282"/>
        <v>0</v>
      </c>
      <c r="O1626" s="40">
        <f t="shared" si="285"/>
        <v>-2477.399999999961</v>
      </c>
      <c r="P1626" s="39">
        <f t="shared" si="283"/>
        <v>0</v>
      </c>
      <c r="Q1626" s="39">
        <f t="shared" si="284"/>
        <v>0</v>
      </c>
      <c r="R1626" s="39">
        <f>IF((O1626 - MAX($O$15:O1626)) &lt; 0, O1626 - MAX($O$15:O1626), 0)</f>
        <v>-4042.1499999999542</v>
      </c>
    </row>
    <row r="1627" spans="1:18" x14ac:dyDescent="0.25">
      <c r="A1627" s="2">
        <v>1613</v>
      </c>
      <c r="B1627" t="s">
        <v>1613</v>
      </c>
      <c r="C1627" s="8">
        <v>252.86</v>
      </c>
      <c r="D1627" s="8">
        <v>150.33000000000001</v>
      </c>
      <c r="E1627" s="17">
        <f t="shared" si="275"/>
        <v>0.52000309824400859</v>
      </c>
      <c r="F1627" s="2">
        <f>+IF(A1627&gt;$C$3,AVERAGE(INDEX($E$15:$E$2531,A1627-$C$3):E1626),"")</f>
        <v>0.53803881942479415</v>
      </c>
      <c r="G1627" s="2">
        <f>+IF(A1627&gt;$C$3,STDEVA(INDEX($E$15:$E$2531,A1627-$C$3):E1626),"")</f>
        <v>1.2255991433746345E-2</v>
      </c>
      <c r="H1627">
        <f t="shared" si="276"/>
        <v>-1.4715840230701349</v>
      </c>
      <c r="I1627" s="2" t="str">
        <f t="shared" si="277"/>
        <v/>
      </c>
      <c r="J1627">
        <f t="shared" si="278"/>
        <v>250.35</v>
      </c>
      <c r="K1627">
        <f t="shared" si="279"/>
        <v>147.83000000000001</v>
      </c>
      <c r="L1627" s="37">
        <f t="shared" si="280"/>
        <v>2.5000000000047748</v>
      </c>
      <c r="M1627" t="str">
        <f t="shared" si="281"/>
        <v>Long</v>
      </c>
      <c r="N1627" s="39">
        <f t="shared" si="282"/>
        <v>0</v>
      </c>
      <c r="O1627" s="40">
        <f t="shared" si="285"/>
        <v>-2477.399999999961</v>
      </c>
      <c r="P1627" s="39">
        <f t="shared" si="283"/>
        <v>0</v>
      </c>
      <c r="Q1627" s="39">
        <f t="shared" si="284"/>
        <v>0</v>
      </c>
      <c r="R1627" s="39">
        <f>IF((O1627 - MAX($O$15:O1627)) &lt; 0, O1627 - MAX($O$15:O1627), 0)</f>
        <v>-4042.1499999999542</v>
      </c>
    </row>
    <row r="1628" spans="1:18" x14ac:dyDescent="0.25">
      <c r="A1628" s="2">
        <v>1614</v>
      </c>
      <c r="B1628" t="s">
        <v>1614</v>
      </c>
      <c r="C1628" s="8">
        <v>253.16</v>
      </c>
      <c r="D1628" s="8">
        <v>149.85</v>
      </c>
      <c r="E1628" s="17">
        <f t="shared" si="275"/>
        <v>0.5243869061444324</v>
      </c>
      <c r="F1628" s="2">
        <f>+IF(A1628&gt;$C$3,AVERAGE(INDEX($E$15:$E$2531,A1628-$C$3):E1627),"")</f>
        <v>0.53437257274706806</v>
      </c>
      <c r="G1628" s="2">
        <f>+IF(A1628&gt;$C$3,STDEVA(INDEX($E$15:$E$2531,A1628-$C$3):E1627),"")</f>
        <v>1.2156135469836848E-2</v>
      </c>
      <c r="H1628">
        <f t="shared" si="276"/>
        <v>-0.82145075031560899</v>
      </c>
      <c r="I1628" s="2" t="str">
        <f t="shared" si="277"/>
        <v/>
      </c>
      <c r="J1628">
        <f t="shared" si="278"/>
        <v>250.35</v>
      </c>
      <c r="K1628">
        <f t="shared" si="279"/>
        <v>147.83000000000001</v>
      </c>
      <c r="L1628" s="37">
        <f t="shared" si="280"/>
        <v>197.50000000000512</v>
      </c>
      <c r="M1628" t="str">
        <f t="shared" si="281"/>
        <v>Long</v>
      </c>
      <c r="N1628" s="39">
        <f t="shared" si="282"/>
        <v>0</v>
      </c>
      <c r="O1628" s="40">
        <f t="shared" si="285"/>
        <v>-2477.399999999961</v>
      </c>
      <c r="P1628" s="39">
        <f t="shared" si="283"/>
        <v>0</v>
      </c>
      <c r="Q1628" s="39">
        <f t="shared" si="284"/>
        <v>0</v>
      </c>
      <c r="R1628" s="39">
        <f>IF((O1628 - MAX($O$15:O1628)) &lt; 0, O1628 - MAX($O$15:O1628), 0)</f>
        <v>-4042.1499999999542</v>
      </c>
    </row>
    <row r="1629" spans="1:18" x14ac:dyDescent="0.25">
      <c r="A1629" s="2">
        <v>1615</v>
      </c>
      <c r="B1629" t="s">
        <v>1615</v>
      </c>
      <c r="C1629" s="8">
        <v>254.66</v>
      </c>
      <c r="D1629" s="8">
        <v>150.26</v>
      </c>
      <c r="E1629" s="17">
        <f t="shared" si="275"/>
        <v>0.52756219520427505</v>
      </c>
      <c r="F1629" s="2">
        <f>+IF(A1629&gt;$C$3,AVERAGE(INDEX($E$15:$E$2531,A1629-$C$3):E1628),"")</f>
        <v>0.53137559176645033</v>
      </c>
      <c r="G1629" s="2">
        <f>+IF(A1629&gt;$C$3,STDEVA(INDEX($E$15:$E$2531,A1629-$C$3):E1628),"")</f>
        <v>1.0679921808091767E-2</v>
      </c>
      <c r="H1629">
        <f t="shared" si="276"/>
        <v>-0.35706221737372745</v>
      </c>
      <c r="I1629" s="2" t="str">
        <f t="shared" si="277"/>
        <v/>
      </c>
      <c r="J1629" t="str">
        <f t="shared" si="278"/>
        <v/>
      </c>
      <c r="K1629" t="str">
        <f t="shared" si="279"/>
        <v/>
      </c>
      <c r="L1629" s="37">
        <f t="shared" si="280"/>
        <v>470.00000000000591</v>
      </c>
      <c r="M1629" t="str">
        <f t="shared" si="281"/>
        <v>TP</v>
      </c>
      <c r="N1629" s="39">
        <f t="shared" si="282"/>
        <v>470.00000000000591</v>
      </c>
      <c r="O1629" s="40">
        <f t="shared" si="285"/>
        <v>-2007.3999999999551</v>
      </c>
      <c r="P1629" s="39">
        <f t="shared" si="283"/>
        <v>3.75</v>
      </c>
      <c r="Q1629" s="39">
        <f t="shared" si="284"/>
        <v>0</v>
      </c>
      <c r="R1629" s="39">
        <f>IF((O1629 - MAX($O$15:O1629)) &lt; 0, O1629 - MAX($O$15:O1629), 0)</f>
        <v>-3572.1499999999482</v>
      </c>
    </row>
    <row r="1630" spans="1:18" x14ac:dyDescent="0.25">
      <c r="A1630" s="2">
        <v>1616</v>
      </c>
      <c r="B1630" t="s">
        <v>1616</v>
      </c>
      <c r="C1630" s="8">
        <v>254.37</v>
      </c>
      <c r="D1630" s="8">
        <v>150.05000000000001</v>
      </c>
      <c r="E1630" s="17">
        <f t="shared" si="275"/>
        <v>0.52782132809764515</v>
      </c>
      <c r="F1630" s="2">
        <f>+IF(A1630&gt;$C$3,AVERAGE(INDEX($E$15:$E$2531,A1630-$C$3):E1629),"")</f>
        <v>0.52917984239696514</v>
      </c>
      <c r="G1630" s="2">
        <f>+IF(A1630&gt;$C$3,STDEVA(INDEX($E$15:$E$2531,A1630-$C$3):E1629),"")</f>
        <v>8.8690909760951765E-3</v>
      </c>
      <c r="H1630">
        <f t="shared" si="276"/>
        <v>-0.15317401783131873</v>
      </c>
      <c r="I1630" s="2" t="str">
        <f t="shared" si="277"/>
        <v/>
      </c>
      <c r="J1630" t="str">
        <f t="shared" si="278"/>
        <v/>
      </c>
      <c r="K1630" t="str">
        <f t="shared" si="279"/>
        <v/>
      </c>
      <c r="L1630" s="37" t="str">
        <f t="shared" si="280"/>
        <v/>
      </c>
      <c r="M1630" t="str">
        <f t="shared" si="281"/>
        <v/>
      </c>
      <c r="N1630" s="39">
        <f t="shared" si="282"/>
        <v>0</v>
      </c>
      <c r="O1630" s="40">
        <f t="shared" si="285"/>
        <v>-2007.3999999999551</v>
      </c>
      <c r="P1630" s="39">
        <f t="shared" si="283"/>
        <v>0</v>
      </c>
      <c r="Q1630" s="39">
        <f t="shared" si="284"/>
        <v>0</v>
      </c>
      <c r="R1630" s="39">
        <f>IF((O1630 - MAX($O$15:O1630)) &lt; 0, O1630 - MAX($O$15:O1630), 0)</f>
        <v>-3572.1499999999482</v>
      </c>
    </row>
    <row r="1631" spans="1:18" x14ac:dyDescent="0.25">
      <c r="A1631" s="2">
        <v>1617</v>
      </c>
      <c r="B1631" t="s">
        <v>1617</v>
      </c>
      <c r="C1631" s="8">
        <v>253.95</v>
      </c>
      <c r="D1631" s="8">
        <v>149.43</v>
      </c>
      <c r="E1631" s="17">
        <f t="shared" si="275"/>
        <v>0.53030934149395226</v>
      </c>
      <c r="F1631" s="2">
        <f>+IF(A1631&gt;$C$3,AVERAGE(INDEX($E$15:$E$2531,A1631-$C$3):E1630),"")</f>
        <v>0.52739418719766684</v>
      </c>
      <c r="G1631" s="2">
        <f>+IF(A1631&gt;$C$3,STDEVA(INDEX($E$15:$E$2531,A1631-$C$3):E1630),"")</f>
        <v>6.9460463571189898E-3</v>
      </c>
      <c r="H1631">
        <f t="shared" si="276"/>
        <v>0.41968540755528932</v>
      </c>
      <c r="I1631" s="2" t="str">
        <f t="shared" si="277"/>
        <v/>
      </c>
      <c r="J1631" t="str">
        <f t="shared" si="278"/>
        <v/>
      </c>
      <c r="K1631" t="str">
        <f t="shared" si="279"/>
        <v/>
      </c>
      <c r="L1631" s="37" t="str">
        <f t="shared" si="280"/>
        <v/>
      </c>
      <c r="M1631" t="str">
        <f t="shared" si="281"/>
        <v/>
      </c>
      <c r="N1631" s="39">
        <f t="shared" si="282"/>
        <v>0</v>
      </c>
      <c r="O1631" s="40">
        <f t="shared" si="285"/>
        <v>-2007.3999999999551</v>
      </c>
      <c r="P1631" s="39">
        <f t="shared" si="283"/>
        <v>0</v>
      </c>
      <c r="Q1631" s="39">
        <f t="shared" si="284"/>
        <v>0</v>
      </c>
      <c r="R1631" s="39">
        <f>IF((O1631 - MAX($O$15:O1631)) &lt; 0, O1631 - MAX($O$15:O1631), 0)</f>
        <v>-3572.1499999999482</v>
      </c>
    </row>
    <row r="1632" spans="1:18" x14ac:dyDescent="0.25">
      <c r="A1632" s="2">
        <v>1618</v>
      </c>
      <c r="B1632" t="s">
        <v>1618</v>
      </c>
      <c r="C1632" s="8">
        <v>254.62</v>
      </c>
      <c r="D1632" s="8">
        <v>149.86000000000001</v>
      </c>
      <c r="E1632" s="17">
        <f t="shared" si="275"/>
        <v>0.53007071269733452</v>
      </c>
      <c r="F1632" s="2">
        <f>+IF(A1632&gt;$C$3,AVERAGE(INDEX($E$15:$E$2531,A1632-$C$3):E1631),"")</f>
        <v>0.52590259554393382</v>
      </c>
      <c r="G1632" s="2">
        <f>+IF(A1632&gt;$C$3,STDEVA(INDEX($E$15:$E$2531,A1632-$C$3):E1631),"")</f>
        <v>3.6653174096846143E-3</v>
      </c>
      <c r="H1632">
        <f t="shared" si="276"/>
        <v>1.1371776813619416</v>
      </c>
      <c r="I1632" s="2" t="str">
        <f t="shared" si="277"/>
        <v/>
      </c>
      <c r="J1632" t="str">
        <f t="shared" si="278"/>
        <v/>
      </c>
      <c r="K1632" t="str">
        <f t="shared" si="279"/>
        <v/>
      </c>
      <c r="L1632" s="37" t="str">
        <f t="shared" si="280"/>
        <v/>
      </c>
      <c r="M1632" t="str">
        <f t="shared" si="281"/>
        <v/>
      </c>
      <c r="N1632" s="39">
        <f t="shared" si="282"/>
        <v>0</v>
      </c>
      <c r="O1632" s="40">
        <f t="shared" si="285"/>
        <v>-2007.3999999999551</v>
      </c>
      <c r="P1632" s="39">
        <f t="shared" si="283"/>
        <v>0</v>
      </c>
      <c r="Q1632" s="39">
        <f t="shared" si="284"/>
        <v>0</v>
      </c>
      <c r="R1632" s="39">
        <f>IF((O1632 - MAX($O$15:O1632)) &lt; 0, O1632 - MAX($O$15:O1632), 0)</f>
        <v>-3572.1499999999482</v>
      </c>
    </row>
    <row r="1633" spans="1:18" x14ac:dyDescent="0.25">
      <c r="A1633" s="2">
        <v>1619</v>
      </c>
      <c r="B1633" t="s">
        <v>1619</v>
      </c>
      <c r="C1633" s="8">
        <v>255.02</v>
      </c>
      <c r="D1633" s="8">
        <v>149.75</v>
      </c>
      <c r="E1633" s="17">
        <f t="shared" si="275"/>
        <v>0.53237473645983724</v>
      </c>
      <c r="F1633" s="2">
        <f>+IF(A1633&gt;$C$3,AVERAGE(INDEX($E$15:$E$2531,A1633-$C$3):E1632),"")</f>
        <v>0.52610605423215473</v>
      </c>
      <c r="G1633" s="2">
        <f>+IF(A1633&gt;$C$3,STDEVA(INDEX($E$15:$E$2531,A1633-$C$3):E1632),"")</f>
        <v>3.8570639412908287E-3</v>
      </c>
      <c r="H1633">
        <f t="shared" si="276"/>
        <v>1.6252471628936993</v>
      </c>
      <c r="I1633" s="2" t="str">
        <f t="shared" si="277"/>
        <v/>
      </c>
      <c r="J1633" t="str">
        <f t="shared" si="278"/>
        <v/>
      </c>
      <c r="K1633" t="str">
        <f t="shared" si="279"/>
        <v/>
      </c>
      <c r="L1633" s="37" t="str">
        <f t="shared" si="280"/>
        <v/>
      </c>
      <c r="M1633" t="str">
        <f t="shared" si="281"/>
        <v/>
      </c>
      <c r="N1633" s="39">
        <f t="shared" si="282"/>
        <v>0</v>
      </c>
      <c r="O1633" s="40">
        <f t="shared" si="285"/>
        <v>-2007.3999999999551</v>
      </c>
      <c r="P1633" s="39">
        <f t="shared" si="283"/>
        <v>0</v>
      </c>
      <c r="Q1633" s="39">
        <f t="shared" si="284"/>
        <v>0</v>
      </c>
      <c r="R1633" s="39">
        <f>IF((O1633 - MAX($O$15:O1633)) &lt; 0, O1633 - MAX($O$15:O1633), 0)</f>
        <v>-3572.1499999999482</v>
      </c>
    </row>
    <row r="1634" spans="1:18" x14ac:dyDescent="0.25">
      <c r="A1634" s="2">
        <v>1620</v>
      </c>
      <c r="B1634" t="s">
        <v>1620</v>
      </c>
      <c r="C1634" s="8">
        <v>254.64</v>
      </c>
      <c r="D1634" s="8">
        <v>149.63999999999999</v>
      </c>
      <c r="E1634" s="17">
        <f t="shared" si="275"/>
        <v>0.53161837349389207</v>
      </c>
      <c r="F1634" s="2">
        <f>+IF(A1634&gt;$C$3,AVERAGE(INDEX($E$15:$E$2531,A1634-$C$3):E1633),"")</f>
        <v>0.52672580563180837</v>
      </c>
      <c r="G1634" s="2">
        <f>+IF(A1634&gt;$C$3,STDEVA(INDEX($E$15:$E$2531,A1634-$C$3):E1633),"")</f>
        <v>4.392859529064326E-3</v>
      </c>
      <c r="H1634">
        <f t="shared" si="276"/>
        <v>1.1137546806842258</v>
      </c>
      <c r="I1634" s="2" t="str">
        <f t="shared" si="277"/>
        <v/>
      </c>
      <c r="J1634" t="str">
        <f t="shared" si="278"/>
        <v/>
      </c>
      <c r="K1634" t="str">
        <f t="shared" si="279"/>
        <v/>
      </c>
      <c r="L1634" s="37" t="str">
        <f t="shared" si="280"/>
        <v/>
      </c>
      <c r="M1634" t="str">
        <f t="shared" si="281"/>
        <v/>
      </c>
      <c r="N1634" s="39">
        <f t="shared" si="282"/>
        <v>0</v>
      </c>
      <c r="O1634" s="40">
        <f t="shared" si="285"/>
        <v>-2007.3999999999551</v>
      </c>
      <c r="P1634" s="39">
        <f t="shared" si="283"/>
        <v>0</v>
      </c>
      <c r="Q1634" s="39">
        <f t="shared" si="284"/>
        <v>0</v>
      </c>
      <c r="R1634" s="39">
        <f>IF((O1634 - MAX($O$15:O1634)) &lt; 0, O1634 - MAX($O$15:O1634), 0)</f>
        <v>-3572.1499999999482</v>
      </c>
    </row>
    <row r="1635" spans="1:18" x14ac:dyDescent="0.25">
      <c r="A1635" s="2">
        <v>1621</v>
      </c>
      <c r="B1635" t="s">
        <v>1621</v>
      </c>
      <c r="C1635" s="8">
        <v>254.95</v>
      </c>
      <c r="D1635" s="8">
        <v>149.37</v>
      </c>
      <c r="E1635" s="17">
        <f t="shared" si="275"/>
        <v>0.53464099817896371</v>
      </c>
      <c r="F1635" s="2">
        <f>+IF(A1635&gt;$C$3,AVERAGE(INDEX($E$15:$E$2531,A1635-$C$3):E1634),"")</f>
        <v>0.52713439121709427</v>
      </c>
      <c r="G1635" s="2">
        <f>+IF(A1635&gt;$C$3,STDEVA(INDEX($E$15:$E$2531,A1635-$C$3):E1634),"")</f>
        <v>4.6815530429825166E-3</v>
      </c>
      <c r="H1635">
        <f t="shared" si="276"/>
        <v>1.6034437488904636</v>
      </c>
      <c r="I1635" s="2" t="str">
        <f t="shared" si="277"/>
        <v/>
      </c>
      <c r="J1635" t="str">
        <f t="shared" si="278"/>
        <v/>
      </c>
      <c r="K1635" t="str">
        <f t="shared" si="279"/>
        <v/>
      </c>
      <c r="L1635" s="37" t="str">
        <f t="shared" si="280"/>
        <v/>
      </c>
      <c r="M1635" t="str">
        <f t="shared" si="281"/>
        <v/>
      </c>
      <c r="N1635" s="39">
        <f t="shared" si="282"/>
        <v>0</v>
      </c>
      <c r="O1635" s="40">
        <f t="shared" si="285"/>
        <v>-2007.3999999999551</v>
      </c>
      <c r="P1635" s="39">
        <f t="shared" si="283"/>
        <v>0</v>
      </c>
      <c r="Q1635" s="39">
        <f t="shared" si="284"/>
        <v>0</v>
      </c>
      <c r="R1635" s="39">
        <f>IF((O1635 - MAX($O$15:O1635)) &lt; 0, O1635 - MAX($O$15:O1635), 0)</f>
        <v>-3572.1499999999482</v>
      </c>
    </row>
    <row r="1636" spans="1:18" x14ac:dyDescent="0.25">
      <c r="A1636" s="2">
        <v>1622</v>
      </c>
      <c r="B1636" t="s">
        <v>1622</v>
      </c>
      <c r="C1636" s="8">
        <v>255.29</v>
      </c>
      <c r="D1636" s="8">
        <v>149.24</v>
      </c>
      <c r="E1636" s="17">
        <f t="shared" si="275"/>
        <v>0.53684440552294499</v>
      </c>
      <c r="F1636" s="2">
        <f>+IF(A1636&gt;$C$3,AVERAGE(INDEX($E$15:$E$2531,A1636-$C$3):E1635),"")</f>
        <v>0.52875418777937122</v>
      </c>
      <c r="G1636" s="2">
        <f>+IF(A1636&gt;$C$3,STDEVA(INDEX($E$15:$E$2531,A1636-$C$3):E1635),"")</f>
        <v>4.4449971961593388E-3</v>
      </c>
      <c r="H1636">
        <f t="shared" si="276"/>
        <v>1.8200726314437388</v>
      </c>
      <c r="I1636" s="2" t="str">
        <f t="shared" si="277"/>
        <v>Sell</v>
      </c>
      <c r="J1636">
        <f t="shared" si="278"/>
        <v>149.24</v>
      </c>
      <c r="K1636">
        <f t="shared" si="279"/>
        <v>255.29</v>
      </c>
      <c r="L1636" s="37" t="str">
        <f t="shared" si="280"/>
        <v/>
      </c>
      <c r="M1636" t="str">
        <f t="shared" si="281"/>
        <v>Short</v>
      </c>
      <c r="N1636" s="39">
        <f t="shared" si="282"/>
        <v>0</v>
      </c>
      <c r="O1636" s="40">
        <f t="shared" si="285"/>
        <v>-2007.3999999999551</v>
      </c>
      <c r="P1636" s="39">
        <f t="shared" si="283"/>
        <v>3.75</v>
      </c>
      <c r="Q1636" s="39">
        <f t="shared" si="284"/>
        <v>5056.625</v>
      </c>
      <c r="R1636" s="39">
        <f>IF((O1636 - MAX($O$15:O1636)) &lt; 0, O1636 - MAX($O$15:O1636), 0)</f>
        <v>-3572.1499999999482</v>
      </c>
    </row>
    <row r="1637" spans="1:18" x14ac:dyDescent="0.25">
      <c r="A1637" s="2">
        <v>1623</v>
      </c>
      <c r="B1637" t="s">
        <v>1623</v>
      </c>
      <c r="C1637" s="8">
        <v>255.47</v>
      </c>
      <c r="D1637" s="8">
        <v>148.81</v>
      </c>
      <c r="E1637" s="17">
        <f t="shared" si="275"/>
        <v>0.540434661478159</v>
      </c>
      <c r="F1637" s="2">
        <f>+IF(A1637&gt;$C$3,AVERAGE(INDEX($E$15:$E$2531,A1637-$C$3):E1636),"")</f>
        <v>0.5306254441436975</v>
      </c>
      <c r="G1637" s="2">
        <f>+IF(A1637&gt;$C$3,STDEVA(INDEX($E$15:$E$2531,A1637-$C$3):E1636),"")</f>
        <v>3.7983491849113466E-3</v>
      </c>
      <c r="H1637">
        <f t="shared" si="276"/>
        <v>2.5824948831528878</v>
      </c>
      <c r="I1637" s="2" t="str">
        <f t="shared" si="277"/>
        <v>Sell</v>
      </c>
      <c r="J1637">
        <f t="shared" si="278"/>
        <v>149.24</v>
      </c>
      <c r="K1637">
        <f t="shared" si="279"/>
        <v>255.29</v>
      </c>
      <c r="L1637" s="37">
        <f t="shared" si="280"/>
        <v>-152.50000000000341</v>
      </c>
      <c r="M1637" t="str">
        <f t="shared" si="281"/>
        <v>Short</v>
      </c>
      <c r="N1637" s="39">
        <f t="shared" si="282"/>
        <v>0</v>
      </c>
      <c r="O1637" s="40">
        <f t="shared" si="285"/>
        <v>-2007.3999999999551</v>
      </c>
      <c r="P1637" s="39">
        <f t="shared" si="283"/>
        <v>0</v>
      </c>
      <c r="Q1637" s="39">
        <f t="shared" si="284"/>
        <v>0</v>
      </c>
      <c r="R1637" s="39">
        <f>IF((O1637 - MAX($O$15:O1637)) &lt; 0, O1637 - MAX($O$15:O1637), 0)</f>
        <v>-3572.1499999999482</v>
      </c>
    </row>
    <row r="1638" spans="1:18" x14ac:dyDescent="0.25">
      <c r="A1638" s="2">
        <v>1624</v>
      </c>
      <c r="B1638" t="s">
        <v>1624</v>
      </c>
      <c r="C1638" s="8">
        <v>255.72</v>
      </c>
      <c r="D1638" s="8">
        <v>149.52000000000001</v>
      </c>
      <c r="E1638" s="17">
        <f t="shared" si="275"/>
        <v>0.53665293275121861</v>
      </c>
      <c r="F1638" s="2">
        <f>+IF(A1638&gt;$C$3,AVERAGE(INDEX($E$15:$E$2531,A1638-$C$3):E1637),"")</f>
        <v>0.5324085280696671</v>
      </c>
      <c r="G1638" s="2">
        <f>+IF(A1638&gt;$C$3,STDEVA(INDEX($E$15:$E$2531,A1638-$C$3):E1637),"")</f>
        <v>4.244209967813474E-3</v>
      </c>
      <c r="H1638">
        <f t="shared" si="276"/>
        <v>1.0000458774988796</v>
      </c>
      <c r="I1638" s="2" t="str">
        <f t="shared" si="277"/>
        <v/>
      </c>
      <c r="J1638">
        <f t="shared" si="278"/>
        <v>149.24</v>
      </c>
      <c r="K1638">
        <f t="shared" si="279"/>
        <v>255.29</v>
      </c>
      <c r="L1638" s="37">
        <f t="shared" si="280"/>
        <v>-37.500000000001421</v>
      </c>
      <c r="M1638" t="str">
        <f t="shared" si="281"/>
        <v>Short</v>
      </c>
      <c r="N1638" s="39">
        <f t="shared" si="282"/>
        <v>0</v>
      </c>
      <c r="O1638" s="40">
        <f t="shared" si="285"/>
        <v>-2007.3999999999551</v>
      </c>
      <c r="P1638" s="39">
        <f t="shared" si="283"/>
        <v>0</v>
      </c>
      <c r="Q1638" s="39">
        <f t="shared" si="284"/>
        <v>0</v>
      </c>
      <c r="R1638" s="39">
        <f>IF((O1638 - MAX($O$15:O1638)) &lt; 0, O1638 - MAX($O$15:O1638), 0)</f>
        <v>-3572.1499999999482</v>
      </c>
    </row>
    <row r="1639" spans="1:18" x14ac:dyDescent="0.25">
      <c r="A1639" s="2">
        <v>1625</v>
      </c>
      <c r="B1639" t="s">
        <v>1625</v>
      </c>
      <c r="C1639" s="8">
        <v>255.79</v>
      </c>
      <c r="D1639" s="8">
        <v>149.29</v>
      </c>
      <c r="E1639" s="17">
        <f t="shared" si="275"/>
        <v>0.53846607227365206</v>
      </c>
      <c r="F1639" s="2">
        <f>+IF(A1639&gt;$C$3,AVERAGE(INDEX($E$15:$E$2531,A1639-$C$3):E1638),"")</f>
        <v>0.53341861001932755</v>
      </c>
      <c r="G1639" s="2">
        <f>+IF(A1639&gt;$C$3,STDEVA(INDEX($E$15:$E$2531,A1639-$C$3):E1638),"")</f>
        <v>4.02262639578341E-3</v>
      </c>
      <c r="H1639">
        <f t="shared" si="276"/>
        <v>1.2547678451111817</v>
      </c>
      <c r="I1639" s="2" t="str">
        <f t="shared" si="277"/>
        <v/>
      </c>
      <c r="J1639">
        <f t="shared" si="278"/>
        <v>149.24</v>
      </c>
      <c r="K1639">
        <f t="shared" si="279"/>
        <v>255.29</v>
      </c>
      <c r="L1639" s="37">
        <f t="shared" si="280"/>
        <v>-112.50000000000426</v>
      </c>
      <c r="M1639" t="str">
        <f t="shared" si="281"/>
        <v>Short</v>
      </c>
      <c r="N1639" s="39">
        <f t="shared" si="282"/>
        <v>0</v>
      </c>
      <c r="O1639" s="40">
        <f t="shared" si="285"/>
        <v>-2007.3999999999551</v>
      </c>
      <c r="P1639" s="39">
        <f t="shared" si="283"/>
        <v>0</v>
      </c>
      <c r="Q1639" s="39">
        <f t="shared" si="284"/>
        <v>0</v>
      </c>
      <c r="R1639" s="39">
        <f>IF((O1639 - MAX($O$15:O1639)) &lt; 0, O1639 - MAX($O$15:O1639), 0)</f>
        <v>-3572.1499999999482</v>
      </c>
    </row>
    <row r="1640" spans="1:18" x14ac:dyDescent="0.25">
      <c r="A1640" s="2">
        <v>1626</v>
      </c>
      <c r="B1640" t="s">
        <v>1626</v>
      </c>
      <c r="C1640" s="8">
        <v>257.11</v>
      </c>
      <c r="D1640" s="8">
        <v>149.97999999999999</v>
      </c>
      <c r="E1640" s="17">
        <f t="shared" si="275"/>
        <v>0.53900205701364601</v>
      </c>
      <c r="F1640" s="2">
        <f>+IF(A1640&gt;$C$3,AVERAGE(INDEX($E$15:$E$2531,A1640-$C$3):E1639),"")</f>
        <v>0.5346013593722172</v>
      </c>
      <c r="G1640" s="2">
        <f>+IF(A1640&gt;$C$3,STDEVA(INDEX($E$15:$E$2531,A1640-$C$3):E1639),"")</f>
        <v>3.7250743444362674E-3</v>
      </c>
      <c r="H1640">
        <f t="shared" si="276"/>
        <v>1.1813717618821875</v>
      </c>
      <c r="I1640" s="2" t="str">
        <f t="shared" si="277"/>
        <v/>
      </c>
      <c r="J1640" t="str">
        <f t="shared" si="278"/>
        <v/>
      </c>
      <c r="K1640" t="str">
        <f t="shared" si="279"/>
        <v/>
      </c>
      <c r="L1640" s="37">
        <f t="shared" si="280"/>
        <v>-270.00000000001023</v>
      </c>
      <c r="M1640" t="str">
        <f t="shared" si="281"/>
        <v>SL</v>
      </c>
      <c r="N1640" s="39">
        <f t="shared" si="282"/>
        <v>-270.00000000001023</v>
      </c>
      <c r="O1640" s="40">
        <f t="shared" si="285"/>
        <v>-2277.3999999999651</v>
      </c>
      <c r="P1640" s="39">
        <f t="shared" si="283"/>
        <v>3.75</v>
      </c>
      <c r="Q1640" s="39">
        <f t="shared" si="284"/>
        <v>0</v>
      </c>
      <c r="R1640" s="39">
        <f>IF((O1640 - MAX($O$15:O1640)) &lt; 0, O1640 - MAX($O$15:O1640), 0)</f>
        <v>-3842.1499999999583</v>
      </c>
    </row>
    <row r="1641" spans="1:18" x14ac:dyDescent="0.25">
      <c r="A1641" s="2">
        <v>1627</v>
      </c>
      <c r="B1641" t="s">
        <v>1627</v>
      </c>
      <c r="C1641" s="8">
        <v>256.11</v>
      </c>
      <c r="D1641" s="8">
        <v>148.86000000000001</v>
      </c>
      <c r="E1641" s="17">
        <f t="shared" si="275"/>
        <v>0.54260077275856011</v>
      </c>
      <c r="F1641" s="2">
        <f>+IF(A1641&gt;$C$3,AVERAGE(INDEX($E$15:$E$2531,A1641-$C$3):E1640),"")</f>
        <v>0.53556721665218321</v>
      </c>
      <c r="G1641" s="2">
        <f>+IF(A1641&gt;$C$3,STDEVA(INDEX($E$15:$E$2531,A1641-$C$3):E1640),"")</f>
        <v>3.5978853280291732E-3</v>
      </c>
      <c r="H1641">
        <f t="shared" si="276"/>
        <v>1.954913918901829</v>
      </c>
      <c r="I1641" s="2" t="str">
        <f t="shared" si="277"/>
        <v>Sell</v>
      </c>
      <c r="J1641">
        <f t="shared" si="278"/>
        <v>148.86000000000001</v>
      </c>
      <c r="K1641">
        <f t="shared" si="279"/>
        <v>256.11</v>
      </c>
      <c r="L1641" s="37" t="str">
        <f t="shared" si="280"/>
        <v/>
      </c>
      <c r="M1641" t="str">
        <f t="shared" si="281"/>
        <v>Short</v>
      </c>
      <c r="N1641" s="39">
        <f t="shared" si="282"/>
        <v>0</v>
      </c>
      <c r="O1641" s="40">
        <f t="shared" si="285"/>
        <v>-2277.3999999999651</v>
      </c>
      <c r="P1641" s="39">
        <f t="shared" si="283"/>
        <v>3.75</v>
      </c>
      <c r="Q1641" s="39">
        <f t="shared" si="284"/>
        <v>5062.125</v>
      </c>
      <c r="R1641" s="39">
        <f>IF((O1641 - MAX($O$15:O1641)) &lt; 0, O1641 - MAX($O$15:O1641), 0)</f>
        <v>-3842.1499999999583</v>
      </c>
    </row>
    <row r="1642" spans="1:18" x14ac:dyDescent="0.25">
      <c r="A1642" s="2">
        <v>1628</v>
      </c>
      <c r="B1642" t="s">
        <v>1628</v>
      </c>
      <c r="C1642" s="8">
        <v>256.56</v>
      </c>
      <c r="D1642" s="8">
        <v>149.16999999999999</v>
      </c>
      <c r="E1642" s="17">
        <f t="shared" si="275"/>
        <v>0.54227596021906044</v>
      </c>
      <c r="F1642" s="2">
        <f>+IF(A1642&gt;$C$3,AVERAGE(INDEX($E$15:$E$2531,A1642-$C$3):E1641),"")</f>
        <v>0.53695944554787489</v>
      </c>
      <c r="G1642" s="2">
        <f>+IF(A1642&gt;$C$3,STDEVA(INDEX($E$15:$E$2531,A1642-$C$3):E1641),"")</f>
        <v>3.62927118653105E-3</v>
      </c>
      <c r="H1642">
        <f t="shared" si="276"/>
        <v>1.4648987077395024</v>
      </c>
      <c r="I1642" s="2" t="str">
        <f t="shared" si="277"/>
        <v/>
      </c>
      <c r="J1642">
        <f t="shared" si="278"/>
        <v>148.86000000000001</v>
      </c>
      <c r="K1642">
        <f t="shared" si="279"/>
        <v>256.11</v>
      </c>
      <c r="L1642" s="37">
        <f t="shared" si="280"/>
        <v>-35.000000000003695</v>
      </c>
      <c r="M1642" t="str">
        <f t="shared" si="281"/>
        <v>Short</v>
      </c>
      <c r="N1642" s="39">
        <f t="shared" si="282"/>
        <v>0</v>
      </c>
      <c r="O1642" s="40">
        <f t="shared" si="285"/>
        <v>-2277.3999999999651</v>
      </c>
      <c r="P1642" s="39">
        <f t="shared" si="283"/>
        <v>0</v>
      </c>
      <c r="Q1642" s="39">
        <f t="shared" si="284"/>
        <v>0</v>
      </c>
      <c r="R1642" s="39">
        <f>IF((O1642 - MAX($O$15:O1642)) &lt; 0, O1642 - MAX($O$15:O1642), 0)</f>
        <v>-3842.1499999999583</v>
      </c>
    </row>
    <row r="1643" spans="1:18" x14ac:dyDescent="0.25">
      <c r="A1643" s="2">
        <v>1629</v>
      </c>
      <c r="B1643" t="s">
        <v>1629</v>
      </c>
      <c r="C1643" s="8">
        <v>255.29</v>
      </c>
      <c r="D1643" s="8">
        <v>148.44999999999999</v>
      </c>
      <c r="E1643" s="17">
        <f t="shared" si="275"/>
        <v>0.54215195266613336</v>
      </c>
      <c r="F1643" s="2">
        <f>+IF(A1643&gt;$C$3,AVERAGE(INDEX($E$15:$E$2531,A1643-$C$3):E1642),"")</f>
        <v>0.53805958152112199</v>
      </c>
      <c r="G1643" s="2">
        <f>+IF(A1643&gt;$C$3,STDEVA(INDEX($E$15:$E$2531,A1643-$C$3):E1642),"")</f>
        <v>3.5659142087510849E-3</v>
      </c>
      <c r="H1643">
        <f t="shared" si="276"/>
        <v>1.1476358951565118</v>
      </c>
      <c r="I1643" s="2" t="str">
        <f t="shared" si="277"/>
        <v/>
      </c>
      <c r="J1643">
        <f t="shared" si="278"/>
        <v>148.86000000000001</v>
      </c>
      <c r="K1643">
        <f t="shared" si="279"/>
        <v>256.11</v>
      </c>
      <c r="L1643" s="37">
        <f t="shared" si="280"/>
        <v>102.49999999999915</v>
      </c>
      <c r="M1643" t="str">
        <f t="shared" si="281"/>
        <v>Short</v>
      </c>
      <c r="N1643" s="39">
        <f t="shared" si="282"/>
        <v>0</v>
      </c>
      <c r="O1643" s="40">
        <f t="shared" si="285"/>
        <v>-2277.3999999999651</v>
      </c>
      <c r="P1643" s="39">
        <f t="shared" si="283"/>
        <v>0</v>
      </c>
      <c r="Q1643" s="39">
        <f t="shared" si="284"/>
        <v>0</v>
      </c>
      <c r="R1643" s="39">
        <f>IF((O1643 - MAX($O$15:O1643)) &lt; 0, O1643 - MAX($O$15:O1643), 0)</f>
        <v>-3842.1499999999583</v>
      </c>
    </row>
    <row r="1644" spans="1:18" x14ac:dyDescent="0.25">
      <c r="A1644" s="2">
        <v>1630</v>
      </c>
      <c r="B1644" t="s">
        <v>1630</v>
      </c>
      <c r="C1644" s="8">
        <v>255.62</v>
      </c>
      <c r="D1644" s="8">
        <v>148.76</v>
      </c>
      <c r="E1644" s="17">
        <f t="shared" si="275"/>
        <v>0.54135769764669917</v>
      </c>
      <c r="F1644" s="2">
        <f>+IF(A1644&gt;$C$3,AVERAGE(INDEX($E$15:$E$2531,A1644-$C$3):E1643),"")</f>
        <v>0.53922997920692639</v>
      </c>
      <c r="G1644" s="2">
        <f>+IF(A1644&gt;$C$3,STDEVA(INDEX($E$15:$E$2531,A1644-$C$3):E1643),"")</f>
        <v>2.8428818390285123E-3</v>
      </c>
      <c r="H1644">
        <f t="shared" si="276"/>
        <v>0.74843717053673675</v>
      </c>
      <c r="I1644" s="2" t="str">
        <f t="shared" si="277"/>
        <v/>
      </c>
      <c r="J1644">
        <f t="shared" si="278"/>
        <v>148.86000000000001</v>
      </c>
      <c r="K1644">
        <f t="shared" si="279"/>
        <v>256.11</v>
      </c>
      <c r="L1644" s="37">
        <f t="shared" si="280"/>
        <v>97.499999999996589</v>
      </c>
      <c r="M1644" t="str">
        <f t="shared" si="281"/>
        <v>Short</v>
      </c>
      <c r="N1644" s="39">
        <f t="shared" si="282"/>
        <v>0</v>
      </c>
      <c r="O1644" s="40">
        <f t="shared" si="285"/>
        <v>-2277.3999999999651</v>
      </c>
      <c r="P1644" s="39">
        <f t="shared" si="283"/>
        <v>0</v>
      </c>
      <c r="Q1644" s="39">
        <f t="shared" si="284"/>
        <v>0</v>
      </c>
      <c r="R1644" s="39">
        <f>IF((O1644 - MAX($O$15:O1644)) &lt; 0, O1644 - MAX($O$15:O1644), 0)</f>
        <v>-3842.1499999999583</v>
      </c>
    </row>
    <row r="1645" spans="1:18" x14ac:dyDescent="0.25">
      <c r="A1645" s="2">
        <v>1631</v>
      </c>
      <c r="B1645" t="s">
        <v>1631</v>
      </c>
      <c r="C1645" s="8">
        <v>257.70999999999998</v>
      </c>
      <c r="D1645" s="8">
        <v>149.79</v>
      </c>
      <c r="E1645" s="17">
        <f t="shared" si="275"/>
        <v>0.54260060853660108</v>
      </c>
      <c r="F1645" s="2">
        <f>+IF(A1645&gt;$C$3,AVERAGE(INDEX($E$15:$E$2531,A1645-$C$3):E1644),"")</f>
        <v>0.5399762791477859</v>
      </c>
      <c r="G1645" s="2">
        <f>+IF(A1645&gt;$C$3,STDEVA(INDEX($E$15:$E$2531,A1645-$C$3):E1644),"")</f>
        <v>2.3214107691722084E-3</v>
      </c>
      <c r="H1645">
        <f t="shared" si="276"/>
        <v>1.130489021445779</v>
      </c>
      <c r="I1645" s="2" t="str">
        <f t="shared" si="277"/>
        <v/>
      </c>
      <c r="J1645">
        <f t="shared" si="278"/>
        <v>148.86000000000001</v>
      </c>
      <c r="K1645">
        <f t="shared" si="279"/>
        <v>256.11</v>
      </c>
      <c r="L1645" s="37">
        <f t="shared" si="280"/>
        <v>-167.49999999999687</v>
      </c>
      <c r="M1645" t="str">
        <f t="shared" si="281"/>
        <v>Short</v>
      </c>
      <c r="N1645" s="39">
        <f t="shared" si="282"/>
        <v>0</v>
      </c>
      <c r="O1645" s="40">
        <f t="shared" si="285"/>
        <v>-2277.3999999999651</v>
      </c>
      <c r="P1645" s="39">
        <f t="shared" si="283"/>
        <v>0</v>
      </c>
      <c r="Q1645" s="39">
        <f t="shared" si="284"/>
        <v>0</v>
      </c>
      <c r="R1645" s="39">
        <f>IF((O1645 - MAX($O$15:O1645)) &lt; 0, O1645 - MAX($O$15:O1645), 0)</f>
        <v>-3842.1499999999583</v>
      </c>
    </row>
    <row r="1646" spans="1:18" x14ac:dyDescent="0.25">
      <c r="A1646" s="2">
        <v>1632</v>
      </c>
      <c r="B1646" t="s">
        <v>1632</v>
      </c>
      <c r="C1646" s="8">
        <v>256.75</v>
      </c>
      <c r="D1646" s="8">
        <v>148.21</v>
      </c>
      <c r="E1646" s="17">
        <f t="shared" si="275"/>
        <v>0.549472661839844</v>
      </c>
      <c r="F1646" s="2">
        <f>+IF(A1646&gt;$C$3,AVERAGE(INDEX($E$15:$E$2531,A1646-$C$3):E1645),"")</f>
        <v>0.54061585726041439</v>
      </c>
      <c r="G1646" s="2">
        <f>+IF(A1646&gt;$C$3,STDEVA(INDEX($E$15:$E$2531,A1646-$C$3):E1645),"")</f>
        <v>2.1362500600782129E-3</v>
      </c>
      <c r="H1646">
        <f t="shared" si="276"/>
        <v>4.1459587269036025</v>
      </c>
      <c r="I1646" s="2" t="str">
        <f t="shared" si="277"/>
        <v>Sell</v>
      </c>
      <c r="J1646" t="str">
        <f t="shared" si="278"/>
        <v/>
      </c>
      <c r="K1646" t="str">
        <f t="shared" si="279"/>
        <v/>
      </c>
      <c r="L1646" s="37">
        <f t="shared" si="280"/>
        <v>-322.49999999999801</v>
      </c>
      <c r="M1646" t="str">
        <f t="shared" si="281"/>
        <v>SL</v>
      </c>
      <c r="N1646" s="39">
        <f t="shared" si="282"/>
        <v>-322.49999999999801</v>
      </c>
      <c r="O1646" s="40">
        <f t="shared" si="285"/>
        <v>-2599.8999999999633</v>
      </c>
      <c r="P1646" s="39">
        <f t="shared" si="283"/>
        <v>3.75</v>
      </c>
      <c r="Q1646" s="39">
        <f t="shared" si="284"/>
        <v>0</v>
      </c>
      <c r="R1646" s="39">
        <f>IF((O1646 - MAX($O$15:O1646)) &lt; 0, O1646 - MAX($O$15:O1646), 0)</f>
        <v>-4164.649999999956</v>
      </c>
    </row>
    <row r="1647" spans="1:18" x14ac:dyDescent="0.25">
      <c r="A1647" s="2">
        <v>1633</v>
      </c>
      <c r="B1647" t="s">
        <v>1633</v>
      </c>
      <c r="C1647" s="8">
        <v>257.14999999999998</v>
      </c>
      <c r="D1647" s="8">
        <v>149.26</v>
      </c>
      <c r="E1647" s="17">
        <f t="shared" si="275"/>
        <v>0.54396982051768372</v>
      </c>
      <c r="F1647" s="2">
        <f>+IF(A1647&gt;$C$3,AVERAGE(INDEX($E$15:$E$2531,A1647-$C$3):E1646),"")</f>
        <v>0.54162007952282387</v>
      </c>
      <c r="G1647" s="2">
        <f>+IF(A1647&gt;$C$3,STDEVA(INDEX($E$15:$E$2531,A1647-$C$3):E1646),"")</f>
        <v>3.6373498049627794E-3</v>
      </c>
      <c r="H1647">
        <f t="shared" si="276"/>
        <v>0.64600357976400202</v>
      </c>
      <c r="I1647" s="2" t="str">
        <f t="shared" si="277"/>
        <v/>
      </c>
      <c r="J1647" t="str">
        <f t="shared" si="278"/>
        <v/>
      </c>
      <c r="K1647" t="str">
        <f t="shared" si="279"/>
        <v/>
      </c>
      <c r="L1647" s="37" t="str">
        <f t="shared" si="280"/>
        <v/>
      </c>
      <c r="M1647" t="str">
        <f t="shared" si="281"/>
        <v/>
      </c>
      <c r="N1647" s="39">
        <f t="shared" si="282"/>
        <v>0</v>
      </c>
      <c r="O1647" s="40">
        <f t="shared" si="285"/>
        <v>-2599.8999999999633</v>
      </c>
      <c r="P1647" s="39">
        <f t="shared" si="283"/>
        <v>0</v>
      </c>
      <c r="Q1647" s="39">
        <f t="shared" si="284"/>
        <v>0</v>
      </c>
      <c r="R1647" s="39">
        <f>IF((O1647 - MAX($O$15:O1647)) &lt; 0, O1647 - MAX($O$15:O1647), 0)</f>
        <v>-4164.649999999956</v>
      </c>
    </row>
    <row r="1648" spans="1:18" x14ac:dyDescent="0.25">
      <c r="A1648" s="2">
        <v>1634</v>
      </c>
      <c r="B1648" t="s">
        <v>1634</v>
      </c>
      <c r="C1648" s="8">
        <v>257.49</v>
      </c>
      <c r="D1648" s="8">
        <v>148.27000000000001</v>
      </c>
      <c r="E1648" s="17">
        <f t="shared" si="275"/>
        <v>0.55194594836830346</v>
      </c>
      <c r="F1648" s="2">
        <f>+IF(A1648&gt;$C$3,AVERAGE(INDEX($E$15:$E$2531,A1648-$C$3):E1647),"")</f>
        <v>0.54243306705243111</v>
      </c>
      <c r="G1648" s="2">
        <f>+IF(A1648&gt;$C$3,STDEVA(INDEX($E$15:$E$2531,A1648-$C$3):E1647),"")</f>
        <v>3.1769227644822969E-3</v>
      </c>
      <c r="H1648">
        <f t="shared" si="276"/>
        <v>2.9943697159482414</v>
      </c>
      <c r="I1648" s="2" t="str">
        <f t="shared" si="277"/>
        <v>Sell</v>
      </c>
      <c r="J1648">
        <f t="shared" si="278"/>
        <v>148.27000000000001</v>
      </c>
      <c r="K1648">
        <f t="shared" si="279"/>
        <v>257.49</v>
      </c>
      <c r="L1648" s="37" t="str">
        <f t="shared" si="280"/>
        <v/>
      </c>
      <c r="M1648" t="str">
        <f t="shared" si="281"/>
        <v>Short</v>
      </c>
      <c r="N1648" s="39">
        <f t="shared" si="282"/>
        <v>0</v>
      </c>
      <c r="O1648" s="40">
        <f t="shared" si="285"/>
        <v>-2599.8999999999633</v>
      </c>
      <c r="P1648" s="39">
        <f t="shared" si="283"/>
        <v>3.75</v>
      </c>
      <c r="Q1648" s="39">
        <f t="shared" si="284"/>
        <v>5072</v>
      </c>
      <c r="R1648" s="39">
        <f>IF((O1648 - MAX($O$15:O1648)) &lt; 0, O1648 - MAX($O$15:O1648), 0)</f>
        <v>-4164.649999999956</v>
      </c>
    </row>
    <row r="1649" spans="1:18" x14ac:dyDescent="0.25">
      <c r="A1649" s="2">
        <v>1635</v>
      </c>
      <c r="B1649" t="s">
        <v>1635</v>
      </c>
      <c r="C1649" s="8">
        <v>257.58999999999997</v>
      </c>
      <c r="D1649" s="8">
        <v>148.71</v>
      </c>
      <c r="E1649" s="17">
        <f t="shared" si="275"/>
        <v>0.54937107290031884</v>
      </c>
      <c r="F1649" s="2">
        <f>+IF(A1649&gt;$C$3,AVERAGE(INDEX($E$15:$E$2531,A1649-$C$3):E1648),"")</f>
        <v>0.54393083106294793</v>
      </c>
      <c r="G1649" s="2">
        <f>+IF(A1649&gt;$C$3,STDEVA(INDEX($E$15:$E$2531,A1649-$C$3):E1648),"")</f>
        <v>4.11264659444051E-3</v>
      </c>
      <c r="H1649">
        <f t="shared" si="276"/>
        <v>1.3228080051237676</v>
      </c>
      <c r="I1649" s="2" t="str">
        <f t="shared" si="277"/>
        <v/>
      </c>
      <c r="J1649">
        <f t="shared" si="278"/>
        <v>148.27000000000001</v>
      </c>
      <c r="K1649">
        <f t="shared" si="279"/>
        <v>257.49</v>
      </c>
      <c r="L1649" s="37">
        <f t="shared" si="280"/>
        <v>85.000000000007958</v>
      </c>
      <c r="M1649" t="str">
        <f t="shared" si="281"/>
        <v>Short</v>
      </c>
      <c r="N1649" s="39">
        <f t="shared" si="282"/>
        <v>0</v>
      </c>
      <c r="O1649" s="40">
        <f t="shared" si="285"/>
        <v>-2599.8999999999633</v>
      </c>
      <c r="P1649" s="39">
        <f t="shared" si="283"/>
        <v>0</v>
      </c>
      <c r="Q1649" s="39">
        <f t="shared" si="284"/>
        <v>0</v>
      </c>
      <c r="R1649" s="39">
        <f>IF((O1649 - MAX($O$15:O1649)) &lt; 0, O1649 - MAX($O$15:O1649), 0)</f>
        <v>-4164.649999999956</v>
      </c>
    </row>
    <row r="1650" spans="1:18" x14ac:dyDescent="0.25">
      <c r="A1650" s="2">
        <v>1636</v>
      </c>
      <c r="B1650" t="s">
        <v>1636</v>
      </c>
      <c r="C1650" s="8">
        <v>258.45</v>
      </c>
      <c r="D1650" s="8">
        <v>148.61000000000001</v>
      </c>
      <c r="E1650" s="17">
        <f t="shared" si="275"/>
        <v>0.55337682687157019</v>
      </c>
      <c r="F1650" s="2">
        <f>+IF(A1650&gt;$C$3,AVERAGE(INDEX($E$15:$E$2531,A1650-$C$3):E1649),"")</f>
        <v>0.54508294393924495</v>
      </c>
      <c r="G1650" s="2">
        <f>+IF(A1650&gt;$C$3,STDEVA(INDEX($E$15:$E$2531,A1650-$C$3):E1649),"")</f>
        <v>4.0104244941862139E-3</v>
      </c>
      <c r="H1650">
        <f t="shared" si="276"/>
        <v>2.0680810583389935</v>
      </c>
      <c r="I1650" s="2" t="str">
        <f t="shared" si="277"/>
        <v>Sell</v>
      </c>
      <c r="J1650">
        <f t="shared" si="278"/>
        <v>148.27000000000001</v>
      </c>
      <c r="K1650">
        <f t="shared" si="279"/>
        <v>257.49</v>
      </c>
      <c r="L1650" s="37">
        <f t="shared" si="280"/>
        <v>-154.99999999999403</v>
      </c>
      <c r="M1650" t="str">
        <f t="shared" si="281"/>
        <v>Short</v>
      </c>
      <c r="N1650" s="39">
        <f t="shared" si="282"/>
        <v>0</v>
      </c>
      <c r="O1650" s="40">
        <f t="shared" si="285"/>
        <v>-2599.8999999999633</v>
      </c>
      <c r="P1650" s="39">
        <f t="shared" si="283"/>
        <v>0</v>
      </c>
      <c r="Q1650" s="39">
        <f t="shared" si="284"/>
        <v>0</v>
      </c>
      <c r="R1650" s="39">
        <f>IF((O1650 - MAX($O$15:O1650)) &lt; 0, O1650 - MAX($O$15:O1650), 0)</f>
        <v>-4164.649999999956</v>
      </c>
    </row>
    <row r="1651" spans="1:18" x14ac:dyDescent="0.25">
      <c r="A1651" s="2">
        <v>1637</v>
      </c>
      <c r="B1651" t="s">
        <v>1637</v>
      </c>
      <c r="C1651" s="8">
        <v>258.85000000000002</v>
      </c>
      <c r="D1651" s="8">
        <v>148.78</v>
      </c>
      <c r="E1651" s="17">
        <f t="shared" si="275"/>
        <v>0.55378003858471514</v>
      </c>
      <c r="F1651" s="2">
        <f>+IF(A1651&gt;$C$3,AVERAGE(INDEX($E$15:$E$2531,A1651-$C$3):E1650),"")</f>
        <v>0.54628028328513489</v>
      </c>
      <c r="G1651" s="2">
        <f>+IF(A1651&gt;$C$3,STDEVA(INDEX($E$15:$E$2531,A1651-$C$3):E1650),"")</f>
        <v>4.7221918074462216E-3</v>
      </c>
      <c r="H1651">
        <f t="shared" si="276"/>
        <v>1.588193704405273</v>
      </c>
      <c r="I1651" s="2" t="str">
        <f t="shared" si="277"/>
        <v/>
      </c>
      <c r="J1651" t="str">
        <f t="shared" si="278"/>
        <v/>
      </c>
      <c r="K1651" t="str">
        <f t="shared" si="279"/>
        <v/>
      </c>
      <c r="L1651" s="37">
        <f t="shared" si="280"/>
        <v>-212.50000000000568</v>
      </c>
      <c r="M1651" t="str">
        <f t="shared" si="281"/>
        <v>SL</v>
      </c>
      <c r="N1651" s="39">
        <f t="shared" si="282"/>
        <v>-212.50000000000568</v>
      </c>
      <c r="O1651" s="40">
        <f t="shared" si="285"/>
        <v>-2812.3999999999687</v>
      </c>
      <c r="P1651" s="39">
        <f t="shared" si="283"/>
        <v>3.75</v>
      </c>
      <c r="Q1651" s="39">
        <f t="shared" si="284"/>
        <v>0</v>
      </c>
      <c r="R1651" s="39">
        <f>IF((O1651 - MAX($O$15:O1651)) &lt; 0, O1651 - MAX($O$15:O1651), 0)</f>
        <v>-4377.1499999999614</v>
      </c>
    </row>
    <row r="1652" spans="1:18" x14ac:dyDescent="0.25">
      <c r="A1652" s="2">
        <v>1638</v>
      </c>
      <c r="B1652" t="s">
        <v>1638</v>
      </c>
      <c r="C1652" s="8">
        <v>258.67</v>
      </c>
      <c r="D1652" s="8">
        <v>147</v>
      </c>
      <c r="E1652" s="17">
        <f t="shared" si="275"/>
        <v>0.56512053125127948</v>
      </c>
      <c r="F1652" s="2">
        <f>+IF(A1652&gt;$C$3,AVERAGE(INDEX($E$15:$E$2531,A1652-$C$3):E1651),"")</f>
        <v>0.54755851421465218</v>
      </c>
      <c r="G1652" s="2">
        <f>+IF(A1652&gt;$C$3,STDEVA(INDEX($E$15:$E$2531,A1652-$C$3):E1651),"")</f>
        <v>5.0485099445778774E-3</v>
      </c>
      <c r="H1652">
        <f t="shared" si="276"/>
        <v>3.4786535491504744</v>
      </c>
      <c r="I1652" s="2" t="str">
        <f t="shared" si="277"/>
        <v>Sell</v>
      </c>
      <c r="J1652">
        <f t="shared" si="278"/>
        <v>147</v>
      </c>
      <c r="K1652">
        <f t="shared" si="279"/>
        <v>258.67</v>
      </c>
      <c r="L1652" s="37" t="str">
        <f t="shared" si="280"/>
        <v/>
      </c>
      <c r="M1652" t="str">
        <f t="shared" si="281"/>
        <v>Short</v>
      </c>
      <c r="N1652" s="39">
        <f t="shared" si="282"/>
        <v>0</v>
      </c>
      <c r="O1652" s="40">
        <f t="shared" si="285"/>
        <v>-2812.3999999999687</v>
      </c>
      <c r="P1652" s="39">
        <f t="shared" si="283"/>
        <v>3.75</v>
      </c>
      <c r="Q1652" s="39">
        <f t="shared" si="284"/>
        <v>5070.875</v>
      </c>
      <c r="R1652" s="39">
        <f>IF((O1652 - MAX($O$15:O1652)) &lt; 0, O1652 - MAX($O$15:O1652), 0)</f>
        <v>-4377.1499999999614</v>
      </c>
    </row>
    <row r="1653" spans="1:18" x14ac:dyDescent="0.25">
      <c r="A1653" s="2">
        <v>1639</v>
      </c>
      <c r="B1653" t="s">
        <v>1639</v>
      </c>
      <c r="C1653" s="8">
        <v>259.11</v>
      </c>
      <c r="D1653" s="8">
        <v>147.19999999999999</v>
      </c>
      <c r="E1653" s="17">
        <f t="shared" si="275"/>
        <v>0.56546047566552815</v>
      </c>
      <c r="F1653" s="2">
        <f>+IF(A1653&gt;$C$3,AVERAGE(INDEX($E$15:$E$2531,A1653-$C$3):E1652),"")</f>
        <v>0.5501105785018906</v>
      </c>
      <c r="G1653" s="2">
        <f>+IF(A1653&gt;$C$3,STDEVA(INDEX($E$15:$E$2531,A1653-$C$3):E1652),"")</f>
        <v>7.2841940766043313E-3</v>
      </c>
      <c r="H1653">
        <f t="shared" si="276"/>
        <v>2.1072883289778028</v>
      </c>
      <c r="I1653" s="2" t="str">
        <f t="shared" si="277"/>
        <v>Sell</v>
      </c>
      <c r="J1653">
        <f t="shared" si="278"/>
        <v>147</v>
      </c>
      <c r="K1653">
        <f t="shared" si="279"/>
        <v>258.67</v>
      </c>
      <c r="L1653" s="37">
        <f t="shared" si="280"/>
        <v>-60.000000000002274</v>
      </c>
      <c r="M1653" t="str">
        <f t="shared" si="281"/>
        <v>Short</v>
      </c>
      <c r="N1653" s="39">
        <f t="shared" si="282"/>
        <v>0</v>
      </c>
      <c r="O1653" s="40">
        <f t="shared" si="285"/>
        <v>-2812.3999999999687</v>
      </c>
      <c r="P1653" s="39">
        <f t="shared" si="283"/>
        <v>0</v>
      </c>
      <c r="Q1653" s="39">
        <f t="shared" si="284"/>
        <v>0</v>
      </c>
      <c r="R1653" s="39">
        <f>IF((O1653 - MAX($O$15:O1653)) &lt; 0, O1653 - MAX($O$15:O1653), 0)</f>
        <v>-4377.1499999999614</v>
      </c>
    </row>
    <row r="1654" spans="1:18" x14ac:dyDescent="0.25">
      <c r="A1654" s="2">
        <v>1640</v>
      </c>
      <c r="B1654" t="s">
        <v>1640</v>
      </c>
      <c r="C1654" s="8">
        <v>258.17</v>
      </c>
      <c r="D1654" s="8">
        <v>146.68</v>
      </c>
      <c r="E1654" s="17">
        <f t="shared" si="275"/>
        <v>0.56536493945817745</v>
      </c>
      <c r="F1654" s="2">
        <f>+IF(A1654&gt;$C$3,AVERAGE(INDEX($E$15:$E$2531,A1654-$C$3):E1653),"")</f>
        <v>0.55278866494842704</v>
      </c>
      <c r="G1654" s="2">
        <f>+IF(A1654&gt;$C$3,STDEVA(INDEX($E$15:$E$2531,A1654-$C$3):E1653),"")</f>
        <v>8.0539816496102493E-3</v>
      </c>
      <c r="H1654">
        <f t="shared" si="276"/>
        <v>1.5614977854287764</v>
      </c>
      <c r="I1654" s="2" t="str">
        <f t="shared" si="277"/>
        <v/>
      </c>
      <c r="J1654">
        <f t="shared" si="278"/>
        <v>147</v>
      </c>
      <c r="K1654">
        <f t="shared" si="279"/>
        <v>258.67</v>
      </c>
      <c r="L1654" s="37">
        <f t="shared" si="280"/>
        <v>45.000000000001705</v>
      </c>
      <c r="M1654" t="str">
        <f t="shared" si="281"/>
        <v>Short</v>
      </c>
      <c r="N1654" s="39">
        <f t="shared" si="282"/>
        <v>0</v>
      </c>
      <c r="O1654" s="40">
        <f t="shared" si="285"/>
        <v>-2812.3999999999687</v>
      </c>
      <c r="P1654" s="39">
        <f t="shared" si="283"/>
        <v>0</v>
      </c>
      <c r="Q1654" s="39">
        <f t="shared" si="284"/>
        <v>0</v>
      </c>
      <c r="R1654" s="39">
        <f>IF((O1654 - MAX($O$15:O1654)) &lt; 0, O1654 - MAX($O$15:O1654), 0)</f>
        <v>-4377.1499999999614</v>
      </c>
    </row>
    <row r="1655" spans="1:18" x14ac:dyDescent="0.25">
      <c r="A1655" s="2">
        <v>1641</v>
      </c>
      <c r="B1655" t="s">
        <v>1641</v>
      </c>
      <c r="C1655" s="8">
        <v>258.08999999999997</v>
      </c>
      <c r="D1655" s="8">
        <v>146.57</v>
      </c>
      <c r="E1655" s="17">
        <f t="shared" si="275"/>
        <v>0.5658052312621572</v>
      </c>
      <c r="F1655" s="2">
        <f>+IF(A1655&gt;$C$3,AVERAGE(INDEX($E$15:$E$2531,A1655-$C$3):E1654),"")</f>
        <v>0.55531803505082455</v>
      </c>
      <c r="G1655" s="2">
        <f>+IF(A1655&gt;$C$3,STDEVA(INDEX($E$15:$E$2531,A1655-$C$3):E1654),"")</f>
        <v>8.0290078182020733E-3</v>
      </c>
      <c r="H1655">
        <f t="shared" si="276"/>
        <v>1.3061634075829105</v>
      </c>
      <c r="I1655" s="2" t="str">
        <f t="shared" si="277"/>
        <v/>
      </c>
      <c r="J1655">
        <f t="shared" si="278"/>
        <v>147</v>
      </c>
      <c r="K1655">
        <f t="shared" si="279"/>
        <v>258.67</v>
      </c>
      <c r="L1655" s="37">
        <f t="shared" si="280"/>
        <v>37.500000000008527</v>
      </c>
      <c r="M1655" t="str">
        <f t="shared" si="281"/>
        <v>Short</v>
      </c>
      <c r="N1655" s="39">
        <f t="shared" si="282"/>
        <v>0</v>
      </c>
      <c r="O1655" s="40">
        <f t="shared" si="285"/>
        <v>-2812.3999999999687</v>
      </c>
      <c r="P1655" s="39">
        <f t="shared" si="283"/>
        <v>0</v>
      </c>
      <c r="Q1655" s="39">
        <f t="shared" si="284"/>
        <v>0</v>
      </c>
      <c r="R1655" s="39">
        <f>IF((O1655 - MAX($O$15:O1655)) &lt; 0, O1655 - MAX($O$15:O1655), 0)</f>
        <v>-4377.1499999999614</v>
      </c>
    </row>
    <row r="1656" spans="1:18" x14ac:dyDescent="0.25">
      <c r="A1656" s="2">
        <v>1642</v>
      </c>
      <c r="B1656" t="s">
        <v>1642</v>
      </c>
      <c r="C1656" s="8">
        <v>258.33</v>
      </c>
      <c r="D1656" s="8">
        <v>146.61000000000001</v>
      </c>
      <c r="E1656" s="17">
        <f t="shared" si="275"/>
        <v>0.5664618374260102</v>
      </c>
      <c r="F1656" s="2">
        <f>+IF(A1656&gt;$C$3,AVERAGE(INDEX($E$15:$E$2531,A1656-$C$3):E1655),"")</f>
        <v>0.55713276498663711</v>
      </c>
      <c r="G1656" s="2">
        <f>+IF(A1656&gt;$C$3,STDEVA(INDEX($E$15:$E$2531,A1656-$C$3):E1655),"")</f>
        <v>8.3807325611930696E-3</v>
      </c>
      <c r="H1656">
        <f t="shared" si="276"/>
        <v>1.1131571579519552</v>
      </c>
      <c r="I1656" s="2" t="str">
        <f t="shared" si="277"/>
        <v/>
      </c>
      <c r="J1656">
        <f t="shared" si="278"/>
        <v>147</v>
      </c>
      <c r="K1656">
        <f t="shared" si="279"/>
        <v>258.67</v>
      </c>
      <c r="L1656" s="37">
        <f t="shared" si="280"/>
        <v>-12.499999999988631</v>
      </c>
      <c r="M1656" t="str">
        <f t="shared" si="281"/>
        <v>Short</v>
      </c>
      <c r="N1656" s="39">
        <f t="shared" si="282"/>
        <v>0</v>
      </c>
      <c r="O1656" s="40">
        <f t="shared" si="285"/>
        <v>-2812.3999999999687</v>
      </c>
      <c r="P1656" s="39">
        <f t="shared" si="283"/>
        <v>0</v>
      </c>
      <c r="Q1656" s="39">
        <f t="shared" si="284"/>
        <v>0</v>
      </c>
      <c r="R1656" s="39">
        <f>IF((O1656 - MAX($O$15:O1656)) &lt; 0, O1656 - MAX($O$15:O1656), 0)</f>
        <v>-4377.1499999999614</v>
      </c>
    </row>
    <row r="1657" spans="1:18" x14ac:dyDescent="0.25">
      <c r="A1657" s="2">
        <v>1643</v>
      </c>
      <c r="B1657" t="s">
        <v>1643</v>
      </c>
      <c r="C1657" s="8">
        <v>257.73</v>
      </c>
      <c r="D1657" s="8">
        <v>146.21</v>
      </c>
      <c r="E1657" s="17">
        <f t="shared" si="275"/>
        <v>0.56686858088872827</v>
      </c>
      <c r="F1657" s="2">
        <f>+IF(A1657&gt;$C$3,AVERAGE(INDEX($E$15:$E$2531,A1657-$C$3):E1656),"")</f>
        <v>0.5596318779764512</v>
      </c>
      <c r="G1657" s="2">
        <f>+IF(A1657&gt;$C$3,STDEVA(INDEX($E$15:$E$2531,A1657-$C$3):E1656),"")</f>
        <v>7.2409583271271791E-3</v>
      </c>
      <c r="H1657">
        <f t="shared" si="276"/>
        <v>0.99941231330745739</v>
      </c>
      <c r="I1657" s="2" t="str">
        <f t="shared" si="277"/>
        <v/>
      </c>
      <c r="J1657">
        <f t="shared" si="278"/>
        <v>147</v>
      </c>
      <c r="K1657">
        <f t="shared" si="279"/>
        <v>258.67</v>
      </c>
      <c r="L1657" s="37">
        <f t="shared" si="280"/>
        <v>37.500000000001421</v>
      </c>
      <c r="M1657" t="str">
        <f t="shared" si="281"/>
        <v>Short</v>
      </c>
      <c r="N1657" s="39">
        <f t="shared" si="282"/>
        <v>0</v>
      </c>
      <c r="O1657" s="40">
        <f t="shared" si="285"/>
        <v>-2812.3999999999687</v>
      </c>
      <c r="P1657" s="39">
        <f t="shared" si="283"/>
        <v>0</v>
      </c>
      <c r="Q1657" s="39">
        <f t="shared" si="284"/>
        <v>0</v>
      </c>
      <c r="R1657" s="39">
        <f>IF((O1657 - MAX($O$15:O1657)) &lt; 0, O1657 - MAX($O$15:O1657), 0)</f>
        <v>-4377.1499999999614</v>
      </c>
    </row>
    <row r="1658" spans="1:18" x14ac:dyDescent="0.25">
      <c r="A1658" s="2">
        <v>1644</v>
      </c>
      <c r="B1658" t="s">
        <v>1644</v>
      </c>
      <c r="C1658" s="8">
        <v>256.44</v>
      </c>
      <c r="D1658" s="8">
        <v>145.63</v>
      </c>
      <c r="E1658" s="17">
        <f t="shared" si="275"/>
        <v>0.56582556062456757</v>
      </c>
      <c r="F1658" s="2">
        <f>+IF(A1658&gt;$C$3,AVERAGE(INDEX($E$15:$E$2531,A1658-$C$3):E1657),"")</f>
        <v>0.56128994825649825</v>
      </c>
      <c r="G1658" s="2">
        <f>+IF(A1658&gt;$C$3,STDEVA(INDEX($E$15:$E$2531,A1658-$C$3):E1657),"")</f>
        <v>6.9642426147654155E-3</v>
      </c>
      <c r="H1658">
        <f t="shared" si="276"/>
        <v>0.65127144744397991</v>
      </c>
      <c r="I1658" s="2" t="str">
        <f t="shared" si="277"/>
        <v/>
      </c>
      <c r="J1658">
        <f t="shared" si="278"/>
        <v>147</v>
      </c>
      <c r="K1658">
        <f t="shared" si="279"/>
        <v>258.67</v>
      </c>
      <c r="L1658" s="37">
        <f t="shared" si="280"/>
        <v>215.00000000000341</v>
      </c>
      <c r="M1658" t="str">
        <f t="shared" si="281"/>
        <v>Short</v>
      </c>
      <c r="N1658" s="39">
        <f t="shared" si="282"/>
        <v>0</v>
      </c>
      <c r="O1658" s="40">
        <f t="shared" si="285"/>
        <v>-2812.3999999999687</v>
      </c>
      <c r="P1658" s="39">
        <f t="shared" si="283"/>
        <v>0</v>
      </c>
      <c r="Q1658" s="39">
        <f t="shared" si="284"/>
        <v>0</v>
      </c>
      <c r="R1658" s="39">
        <f>IF((O1658 - MAX($O$15:O1658)) &lt; 0, O1658 - MAX($O$15:O1658), 0)</f>
        <v>-4377.1499999999614</v>
      </c>
    </row>
    <row r="1659" spans="1:18" x14ac:dyDescent="0.25">
      <c r="A1659" s="2">
        <v>1645</v>
      </c>
      <c r="B1659" t="s">
        <v>1645</v>
      </c>
      <c r="C1659" s="8">
        <v>258.62</v>
      </c>
      <c r="D1659" s="8">
        <v>147.77000000000001</v>
      </c>
      <c r="E1659" s="17">
        <f t="shared" si="275"/>
        <v>0.55970279195216288</v>
      </c>
      <c r="F1659" s="2">
        <f>+IF(A1659&gt;$C$3,AVERAGE(INDEX($E$15:$E$2531,A1659-$C$3):E1658),"")</f>
        <v>0.5631182246703037</v>
      </c>
      <c r="G1659" s="2">
        <f>+IF(A1659&gt;$C$3,STDEVA(INDEX($E$15:$E$2531,A1659-$C$3):E1658),"")</f>
        <v>5.4363848232104389E-3</v>
      </c>
      <c r="H1659">
        <f t="shared" si="276"/>
        <v>-0.62825440604549554</v>
      </c>
      <c r="I1659" s="2" t="str">
        <f t="shared" si="277"/>
        <v/>
      </c>
      <c r="J1659">
        <f t="shared" si="278"/>
        <v>147</v>
      </c>
      <c r="K1659">
        <f t="shared" si="279"/>
        <v>258.67</v>
      </c>
      <c r="L1659" s="37">
        <f t="shared" si="280"/>
        <v>205.0000000000054</v>
      </c>
      <c r="M1659" t="str">
        <f t="shared" si="281"/>
        <v>Short</v>
      </c>
      <c r="N1659" s="39">
        <f t="shared" si="282"/>
        <v>0</v>
      </c>
      <c r="O1659" s="40">
        <f t="shared" si="285"/>
        <v>-2812.3999999999687</v>
      </c>
      <c r="P1659" s="39">
        <f t="shared" si="283"/>
        <v>0</v>
      </c>
      <c r="Q1659" s="39">
        <f t="shared" si="284"/>
        <v>0</v>
      </c>
      <c r="R1659" s="39">
        <f>IF((O1659 - MAX($O$15:O1659)) &lt; 0, O1659 - MAX($O$15:O1659), 0)</f>
        <v>-4377.1499999999614</v>
      </c>
    </row>
    <row r="1660" spans="1:18" x14ac:dyDescent="0.25">
      <c r="A1660" s="2">
        <v>1646</v>
      </c>
      <c r="B1660" t="s">
        <v>1646</v>
      </c>
      <c r="C1660" s="8">
        <v>257.86</v>
      </c>
      <c r="D1660" s="8">
        <v>148.44999999999999</v>
      </c>
      <c r="E1660" s="17">
        <f t="shared" si="275"/>
        <v>0.55216860077292285</v>
      </c>
      <c r="F1660" s="2">
        <f>+IF(A1660&gt;$C$3,AVERAGE(INDEX($E$15:$E$2531,A1660-$C$3):E1659),"")</f>
        <v>0.56382110967925847</v>
      </c>
      <c r="G1660" s="2">
        <f>+IF(A1660&gt;$C$3,STDEVA(INDEX($E$15:$E$2531,A1660-$C$3):E1659),"")</f>
        <v>4.3121653946265612E-3</v>
      </c>
      <c r="H1660">
        <f t="shared" si="276"/>
        <v>-2.70224071666081</v>
      </c>
      <c r="I1660" s="2" t="str">
        <f t="shared" si="277"/>
        <v>Buy</v>
      </c>
      <c r="J1660" t="str">
        <f t="shared" si="278"/>
        <v/>
      </c>
      <c r="K1660" t="str">
        <f t="shared" si="279"/>
        <v/>
      </c>
      <c r="L1660" s="37">
        <f t="shared" si="280"/>
        <v>564.99999999999773</v>
      </c>
      <c r="M1660" t="str">
        <f t="shared" si="281"/>
        <v>TP</v>
      </c>
      <c r="N1660" s="39">
        <f t="shared" si="282"/>
        <v>564.99999999999773</v>
      </c>
      <c r="O1660" s="40">
        <f t="shared" si="285"/>
        <v>-2247.399999999971</v>
      </c>
      <c r="P1660" s="39">
        <f t="shared" si="283"/>
        <v>3.75</v>
      </c>
      <c r="Q1660" s="39">
        <f t="shared" si="284"/>
        <v>0</v>
      </c>
      <c r="R1660" s="39">
        <f>IF((O1660 - MAX($O$15:O1660)) &lt; 0, O1660 - MAX($O$15:O1660), 0)</f>
        <v>-3812.1499999999642</v>
      </c>
    </row>
    <row r="1661" spans="1:18" x14ac:dyDescent="0.25">
      <c r="A1661" s="2">
        <v>1647</v>
      </c>
      <c r="B1661" t="s">
        <v>1647</v>
      </c>
      <c r="C1661" s="8">
        <v>258.3</v>
      </c>
      <c r="D1661" s="8">
        <v>149.53</v>
      </c>
      <c r="E1661" s="17">
        <f t="shared" si="275"/>
        <v>0.54662465850604258</v>
      </c>
      <c r="F1661" s="2">
        <f>+IF(A1661&gt;$C$3,AVERAGE(INDEX($E$15:$E$2531,A1661-$C$3):E1660),"")</f>
        <v>0.56364206103350378</v>
      </c>
      <c r="G1661" s="2">
        <f>+IF(A1661&gt;$C$3,STDEVA(INDEX($E$15:$E$2531,A1661-$C$3):E1660),"")</f>
        <v>4.78836470589852E-3</v>
      </c>
      <c r="H1661">
        <f t="shared" si="276"/>
        <v>-3.5539069332998818</v>
      </c>
      <c r="I1661" s="2" t="str">
        <f t="shared" si="277"/>
        <v>Buy</v>
      </c>
      <c r="J1661">
        <f t="shared" si="278"/>
        <v>258.3</v>
      </c>
      <c r="K1661">
        <f t="shared" si="279"/>
        <v>149.53</v>
      </c>
      <c r="L1661" s="37" t="str">
        <f t="shared" si="280"/>
        <v/>
      </c>
      <c r="M1661" t="str">
        <f t="shared" si="281"/>
        <v>Long</v>
      </c>
      <c r="N1661" s="39">
        <f t="shared" si="282"/>
        <v>0</v>
      </c>
      <c r="O1661" s="40">
        <f t="shared" si="285"/>
        <v>-2247.399999999971</v>
      </c>
      <c r="P1661" s="39">
        <f t="shared" si="283"/>
        <v>3.75</v>
      </c>
      <c r="Q1661" s="39">
        <f t="shared" si="284"/>
        <v>5097.875</v>
      </c>
      <c r="R1661" s="39">
        <f>IF((O1661 - MAX($O$15:O1661)) &lt; 0, O1661 - MAX($O$15:O1661), 0)</f>
        <v>-3812.1499999999642</v>
      </c>
    </row>
    <row r="1662" spans="1:18" x14ac:dyDescent="0.25">
      <c r="A1662" s="2">
        <v>1648</v>
      </c>
      <c r="B1662" t="s">
        <v>1648</v>
      </c>
      <c r="C1662" s="8">
        <v>259.99</v>
      </c>
      <c r="D1662" s="8">
        <v>151.09</v>
      </c>
      <c r="E1662" s="17">
        <f t="shared" si="275"/>
        <v>0.54276748298565269</v>
      </c>
      <c r="F1662" s="2">
        <f>+IF(A1662&gt;$C$3,AVERAGE(INDEX($E$15:$E$2531,A1662-$C$3):E1661),"")</f>
        <v>0.56158696406181086</v>
      </c>
      <c r="G1662" s="2">
        <f>+IF(A1662&gt;$C$3,STDEVA(INDEX($E$15:$E$2531,A1662-$C$3):E1661),"")</f>
        <v>7.3554639128235386E-3</v>
      </c>
      <c r="H1662">
        <f t="shared" si="276"/>
        <v>-2.5585716005414998</v>
      </c>
      <c r="I1662" s="2" t="str">
        <f t="shared" si="277"/>
        <v>Buy</v>
      </c>
      <c r="J1662">
        <f t="shared" si="278"/>
        <v>258.3</v>
      </c>
      <c r="K1662">
        <f t="shared" si="279"/>
        <v>149.53</v>
      </c>
      <c r="L1662" s="37">
        <f t="shared" si="280"/>
        <v>32.499999999998863</v>
      </c>
      <c r="M1662" t="str">
        <f t="shared" si="281"/>
        <v>Long</v>
      </c>
      <c r="N1662" s="39">
        <f t="shared" si="282"/>
        <v>0</v>
      </c>
      <c r="O1662" s="40">
        <f t="shared" si="285"/>
        <v>-2247.399999999971</v>
      </c>
      <c r="P1662" s="39">
        <f t="shared" si="283"/>
        <v>0</v>
      </c>
      <c r="Q1662" s="39">
        <f t="shared" si="284"/>
        <v>0</v>
      </c>
      <c r="R1662" s="39">
        <f>IF((O1662 - MAX($O$15:O1662)) &lt; 0, O1662 - MAX($O$15:O1662), 0)</f>
        <v>-3812.1499999999642</v>
      </c>
    </row>
    <row r="1663" spans="1:18" x14ac:dyDescent="0.25">
      <c r="A1663" s="2">
        <v>1649</v>
      </c>
      <c r="B1663" t="s">
        <v>1649</v>
      </c>
      <c r="C1663" s="8">
        <v>259.76</v>
      </c>
      <c r="D1663" s="8">
        <v>150.88999999999999</v>
      </c>
      <c r="E1663" s="17">
        <f t="shared" si="275"/>
        <v>0.54320703326903053</v>
      </c>
      <c r="F1663" s="2">
        <f>+IF(A1663&gt;$C$3,AVERAGE(INDEX($E$15:$E$2531,A1663-$C$3):E1662),"")</f>
        <v>0.55906552043071356</v>
      </c>
      <c r="G1663" s="2">
        <f>+IF(A1663&gt;$C$3,STDEVA(INDEX($E$15:$E$2531,A1663-$C$3):E1662),"")</f>
        <v>9.4523308564033945E-3</v>
      </c>
      <c r="H1663">
        <f t="shared" si="276"/>
        <v>-1.6777329742896003</v>
      </c>
      <c r="I1663" s="2" t="str">
        <f t="shared" si="277"/>
        <v/>
      </c>
      <c r="J1663">
        <f t="shared" si="278"/>
        <v>258.3</v>
      </c>
      <c r="K1663">
        <f t="shared" si="279"/>
        <v>149.53</v>
      </c>
      <c r="L1663" s="37">
        <f t="shared" si="280"/>
        <v>24.999999999998579</v>
      </c>
      <c r="M1663" t="str">
        <f t="shared" si="281"/>
        <v>Long</v>
      </c>
      <c r="N1663" s="39">
        <f t="shared" si="282"/>
        <v>0</v>
      </c>
      <c r="O1663" s="40">
        <f t="shared" si="285"/>
        <v>-2247.399999999971</v>
      </c>
      <c r="P1663" s="39">
        <f t="shared" si="283"/>
        <v>0</v>
      </c>
      <c r="Q1663" s="39">
        <f t="shared" si="284"/>
        <v>0</v>
      </c>
      <c r="R1663" s="39">
        <f>IF((O1663 - MAX($O$15:O1663)) &lt; 0, O1663 - MAX($O$15:O1663), 0)</f>
        <v>-3812.1499999999642</v>
      </c>
    </row>
    <row r="1664" spans="1:18" x14ac:dyDescent="0.25">
      <c r="A1664" s="2">
        <v>1650</v>
      </c>
      <c r="B1664" t="s">
        <v>1650</v>
      </c>
      <c r="C1664" s="8">
        <v>260.36</v>
      </c>
      <c r="D1664" s="8">
        <v>150.94999999999999</v>
      </c>
      <c r="E1664" s="17">
        <f t="shared" si="275"/>
        <v>0.54511663255133891</v>
      </c>
      <c r="F1664" s="2">
        <f>+IF(A1664&gt;$C$3,AVERAGE(INDEX($E$15:$E$2531,A1664-$C$3):E1663),"")</f>
        <v>0.5566035308541416</v>
      </c>
      <c r="G1664" s="2">
        <f>+IF(A1664&gt;$C$3,STDEVA(INDEX($E$15:$E$2531,A1664-$C$3):E1663),"")</f>
        <v>1.0440479334354567E-2</v>
      </c>
      <c r="H1664">
        <f t="shared" si="276"/>
        <v>-1.1002271002064885</v>
      </c>
      <c r="I1664" s="2" t="str">
        <f t="shared" si="277"/>
        <v/>
      </c>
      <c r="J1664">
        <f t="shared" si="278"/>
        <v>258.3</v>
      </c>
      <c r="K1664">
        <f t="shared" si="279"/>
        <v>149.53</v>
      </c>
      <c r="L1664" s="37">
        <f t="shared" si="280"/>
        <v>160.00000000000369</v>
      </c>
      <c r="M1664" t="str">
        <f t="shared" si="281"/>
        <v>Long</v>
      </c>
      <c r="N1664" s="39">
        <f t="shared" si="282"/>
        <v>0</v>
      </c>
      <c r="O1664" s="40">
        <f t="shared" si="285"/>
        <v>-2247.399999999971</v>
      </c>
      <c r="P1664" s="39">
        <f t="shared" si="283"/>
        <v>0</v>
      </c>
      <c r="Q1664" s="39">
        <f t="shared" si="284"/>
        <v>0</v>
      </c>
      <c r="R1664" s="39">
        <f>IF((O1664 - MAX($O$15:O1664)) &lt; 0, O1664 - MAX($O$15:O1664), 0)</f>
        <v>-3812.1499999999642</v>
      </c>
    </row>
    <row r="1665" spans="1:18" x14ac:dyDescent="0.25">
      <c r="A1665" s="2">
        <v>1651</v>
      </c>
      <c r="B1665" t="s">
        <v>1651</v>
      </c>
      <c r="C1665" s="8">
        <v>260.23</v>
      </c>
      <c r="D1665" s="8">
        <v>150.49</v>
      </c>
      <c r="E1665" s="17">
        <f t="shared" si="275"/>
        <v>0.54766921855992379</v>
      </c>
      <c r="F1665" s="2">
        <f>+IF(A1665&gt;$C$3,AVERAGE(INDEX($E$15:$E$2531,A1665-$C$3):E1664),"")</f>
        <v>0.55430479766405072</v>
      </c>
      <c r="G1665" s="2">
        <f>+IF(A1665&gt;$C$3,STDEVA(INDEX($E$15:$E$2531,A1665-$C$3):E1664),"")</f>
        <v>1.043880287410694E-2</v>
      </c>
      <c r="H1665">
        <f t="shared" si="276"/>
        <v>-0.63566475812913736</v>
      </c>
      <c r="I1665" s="2" t="str">
        <f t="shared" si="277"/>
        <v/>
      </c>
      <c r="J1665">
        <f t="shared" si="278"/>
        <v>258.3</v>
      </c>
      <c r="K1665">
        <f t="shared" si="279"/>
        <v>149.53</v>
      </c>
      <c r="L1665" s="37">
        <f t="shared" si="280"/>
        <v>242.49999999999972</v>
      </c>
      <c r="M1665" t="str">
        <f t="shared" si="281"/>
        <v>Long</v>
      </c>
      <c r="N1665" s="39">
        <f t="shared" si="282"/>
        <v>0</v>
      </c>
      <c r="O1665" s="40">
        <f t="shared" si="285"/>
        <v>-2247.399999999971</v>
      </c>
      <c r="P1665" s="39">
        <f t="shared" si="283"/>
        <v>0</v>
      </c>
      <c r="Q1665" s="39">
        <f t="shared" si="284"/>
        <v>0</v>
      </c>
      <c r="R1665" s="39">
        <f>IF((O1665 - MAX($O$15:O1665)) &lt; 0, O1665 - MAX($O$15:O1665), 0)</f>
        <v>-3812.1499999999642</v>
      </c>
    </row>
    <row r="1666" spans="1:18" x14ac:dyDescent="0.25">
      <c r="A1666" s="2">
        <v>1652</v>
      </c>
      <c r="B1666" t="s">
        <v>1652</v>
      </c>
      <c r="C1666" s="8">
        <v>262.87</v>
      </c>
      <c r="D1666" s="8">
        <v>152.86000000000001</v>
      </c>
      <c r="E1666" s="17">
        <f t="shared" si="275"/>
        <v>0.54213714358025422</v>
      </c>
      <c r="F1666" s="2">
        <f>+IF(A1666&gt;$C$3,AVERAGE(INDEX($E$15:$E$2531,A1666-$C$3):E1665),"")</f>
        <v>0.55221672890115225</v>
      </c>
      <c r="G1666" s="2">
        <f>+IF(A1666&gt;$C$3,STDEVA(INDEX($E$15:$E$2531,A1666-$C$3):E1665),"")</f>
        <v>9.5442774569479381E-3</v>
      </c>
      <c r="H1666">
        <f t="shared" si="276"/>
        <v>-1.0560867877494913</v>
      </c>
      <c r="I1666" s="2" t="str">
        <f t="shared" si="277"/>
        <v/>
      </c>
      <c r="J1666">
        <f t="shared" si="278"/>
        <v>258.3</v>
      </c>
      <c r="K1666">
        <f t="shared" si="279"/>
        <v>149.53</v>
      </c>
      <c r="L1666" s="37">
        <f t="shared" si="280"/>
        <v>309.999999999995</v>
      </c>
      <c r="M1666" t="str">
        <f t="shared" si="281"/>
        <v>Long</v>
      </c>
      <c r="N1666" s="39">
        <f t="shared" si="282"/>
        <v>0</v>
      </c>
      <c r="O1666" s="40">
        <f t="shared" si="285"/>
        <v>-2247.399999999971</v>
      </c>
      <c r="P1666" s="39">
        <f t="shared" si="283"/>
        <v>0</v>
      </c>
      <c r="Q1666" s="39">
        <f t="shared" si="284"/>
        <v>0</v>
      </c>
      <c r="R1666" s="39">
        <f>IF((O1666 - MAX($O$15:O1666)) &lt; 0, O1666 - MAX($O$15:O1666), 0)</f>
        <v>-3812.1499999999642</v>
      </c>
    </row>
    <row r="1667" spans="1:18" x14ac:dyDescent="0.25">
      <c r="A1667" s="2">
        <v>1653</v>
      </c>
      <c r="B1667" t="s">
        <v>1653</v>
      </c>
      <c r="C1667" s="8">
        <v>262.70999999999998</v>
      </c>
      <c r="D1667" s="8">
        <v>153.37</v>
      </c>
      <c r="E1667" s="17">
        <f t="shared" si="275"/>
        <v>0.53819745953955422</v>
      </c>
      <c r="F1667" s="2">
        <f>+IF(A1667&gt;$C$3,AVERAGE(INDEX($E$15:$E$2531,A1667-$C$3):E1666),"")</f>
        <v>0.54946879142243299</v>
      </c>
      <c r="G1667" s="2">
        <f>+IF(A1667&gt;$C$3,STDEVA(INDEX($E$15:$E$2531,A1667-$C$3):E1666),"")</f>
        <v>8.2742574250994714E-3</v>
      </c>
      <c r="H1667">
        <f t="shared" si="276"/>
        <v>-1.3622167288012874</v>
      </c>
      <c r="I1667" s="2" t="str">
        <f t="shared" si="277"/>
        <v/>
      </c>
      <c r="J1667">
        <f t="shared" si="278"/>
        <v>258.3</v>
      </c>
      <c r="K1667">
        <f t="shared" si="279"/>
        <v>149.53</v>
      </c>
      <c r="L1667" s="37">
        <f t="shared" si="280"/>
        <v>142.49999999999113</v>
      </c>
      <c r="M1667" t="str">
        <f t="shared" si="281"/>
        <v>Long</v>
      </c>
      <c r="N1667" s="39">
        <f t="shared" si="282"/>
        <v>0</v>
      </c>
      <c r="O1667" s="40">
        <f t="shared" si="285"/>
        <v>-2247.399999999971</v>
      </c>
      <c r="P1667" s="39">
        <f t="shared" si="283"/>
        <v>0</v>
      </c>
      <c r="Q1667" s="39">
        <f t="shared" si="284"/>
        <v>0</v>
      </c>
      <c r="R1667" s="39">
        <f>IF((O1667 - MAX($O$15:O1667)) &lt; 0, O1667 - MAX($O$15:O1667), 0)</f>
        <v>-3812.1499999999642</v>
      </c>
    </row>
    <row r="1668" spans="1:18" x14ac:dyDescent="0.25">
      <c r="A1668" s="2">
        <v>1654</v>
      </c>
      <c r="B1668" t="s">
        <v>1654</v>
      </c>
      <c r="C1668" s="8">
        <v>265.01</v>
      </c>
      <c r="D1668" s="8">
        <v>153.65</v>
      </c>
      <c r="E1668" s="17">
        <f t="shared" si="275"/>
        <v>0.54509027254680587</v>
      </c>
      <c r="F1668" s="2">
        <f>+IF(A1668&gt;$C$3,AVERAGE(INDEX($E$15:$E$2531,A1668-$C$3):E1667),"")</f>
        <v>0.546399002412987</v>
      </c>
      <c r="G1668" s="2">
        <f>+IF(A1668&gt;$C$3,STDEVA(INDEX($E$15:$E$2531,A1668-$C$3):E1667),"")</f>
        <v>6.3481618413715885E-3</v>
      </c>
      <c r="H1668">
        <f t="shared" si="276"/>
        <v>-0.20615886911578332</v>
      </c>
      <c r="I1668" s="2" t="str">
        <f t="shared" si="277"/>
        <v/>
      </c>
      <c r="J1668" t="str">
        <f t="shared" si="278"/>
        <v/>
      </c>
      <c r="K1668" t="str">
        <f t="shared" si="279"/>
        <v/>
      </c>
      <c r="L1668" s="37">
        <f t="shared" si="280"/>
        <v>647.49999999999386</v>
      </c>
      <c r="M1668" t="str">
        <f t="shared" si="281"/>
        <v>TP</v>
      </c>
      <c r="N1668" s="39">
        <f t="shared" si="282"/>
        <v>647.49999999999386</v>
      </c>
      <c r="O1668" s="40">
        <f t="shared" si="285"/>
        <v>-1599.8999999999771</v>
      </c>
      <c r="P1668" s="39">
        <f t="shared" si="283"/>
        <v>3.75</v>
      </c>
      <c r="Q1668" s="39">
        <f t="shared" si="284"/>
        <v>0</v>
      </c>
      <c r="R1668" s="39">
        <f>IF((O1668 - MAX($O$15:O1668)) &lt; 0, O1668 - MAX($O$15:O1668), 0)</f>
        <v>-3164.6499999999705</v>
      </c>
    </row>
    <row r="1669" spans="1:18" x14ac:dyDescent="0.25">
      <c r="A1669" s="2">
        <v>1655</v>
      </c>
      <c r="B1669" t="s">
        <v>1655</v>
      </c>
      <c r="C1669" s="8">
        <v>264.45999999999998</v>
      </c>
      <c r="D1669" s="8">
        <v>153.02000000000001</v>
      </c>
      <c r="E1669" s="17">
        <f t="shared" si="275"/>
        <v>0.54712137932497096</v>
      </c>
      <c r="F1669" s="2">
        <f>+IF(A1669&gt;$C$3,AVERAGE(INDEX($E$15:$E$2531,A1669-$C$3):E1668),"")</f>
        <v>0.5447753891457251</v>
      </c>
      <c r="G1669" s="2">
        <f>+IF(A1669&gt;$C$3,STDEVA(INDEX($E$15:$E$2531,A1669-$C$3):E1668),"")</f>
        <v>3.9273105858089897E-3</v>
      </c>
      <c r="H1669">
        <f t="shared" si="276"/>
        <v>0.59735285203133692</v>
      </c>
      <c r="I1669" s="2" t="str">
        <f t="shared" si="277"/>
        <v/>
      </c>
      <c r="J1669" t="str">
        <f t="shared" si="278"/>
        <v/>
      </c>
      <c r="K1669" t="str">
        <f t="shared" si="279"/>
        <v/>
      </c>
      <c r="L1669" s="37" t="str">
        <f t="shared" si="280"/>
        <v/>
      </c>
      <c r="M1669" t="str">
        <f t="shared" si="281"/>
        <v/>
      </c>
      <c r="N1669" s="39">
        <f t="shared" si="282"/>
        <v>0</v>
      </c>
      <c r="O1669" s="40">
        <f t="shared" si="285"/>
        <v>-1599.8999999999771</v>
      </c>
      <c r="P1669" s="39">
        <f t="shared" si="283"/>
        <v>0</v>
      </c>
      <c r="Q1669" s="39">
        <f t="shared" si="284"/>
        <v>0</v>
      </c>
      <c r="R1669" s="39">
        <f>IF((O1669 - MAX($O$15:O1669)) &lt; 0, O1669 - MAX($O$15:O1669), 0)</f>
        <v>-3164.6499999999705</v>
      </c>
    </row>
    <row r="1670" spans="1:18" x14ac:dyDescent="0.25">
      <c r="A1670" s="2">
        <v>1656</v>
      </c>
      <c r="B1670" t="s">
        <v>1656</v>
      </c>
      <c r="C1670" s="8">
        <v>264.14</v>
      </c>
      <c r="D1670" s="8">
        <v>152.44999999999999</v>
      </c>
      <c r="E1670" s="17">
        <f t="shared" si="275"/>
        <v>0.54964259218139455</v>
      </c>
      <c r="F1670" s="2">
        <f>+IF(A1670&gt;$C$3,AVERAGE(INDEX($E$15:$E$2531,A1670-$C$3):E1669),"")</f>
        <v>0.54421458676261936</v>
      </c>
      <c r="G1670" s="2">
        <f>+IF(A1670&gt;$C$3,STDEVA(INDEX($E$15:$E$2531,A1670-$C$3):E1669),"")</f>
        <v>2.9875522053968086E-3</v>
      </c>
      <c r="H1670">
        <f t="shared" si="276"/>
        <v>1.8168738303450813</v>
      </c>
      <c r="I1670" s="2" t="str">
        <f t="shared" si="277"/>
        <v>Sell</v>
      </c>
      <c r="J1670">
        <f t="shared" si="278"/>
        <v>152.44999999999999</v>
      </c>
      <c r="K1670">
        <f t="shared" si="279"/>
        <v>264.14</v>
      </c>
      <c r="L1670" s="37" t="str">
        <f t="shared" si="280"/>
        <v/>
      </c>
      <c r="M1670" t="str">
        <f t="shared" si="281"/>
        <v>Short</v>
      </c>
      <c r="N1670" s="39">
        <f t="shared" si="282"/>
        <v>0</v>
      </c>
      <c r="O1670" s="40">
        <f t="shared" si="285"/>
        <v>-1599.8999999999771</v>
      </c>
      <c r="P1670" s="39">
        <f t="shared" si="283"/>
        <v>3.75</v>
      </c>
      <c r="Q1670" s="39">
        <f t="shared" si="284"/>
        <v>5207.375</v>
      </c>
      <c r="R1670" s="39">
        <f>IF((O1670 - MAX($O$15:O1670)) &lt; 0, O1670 - MAX($O$15:O1670), 0)</f>
        <v>-3164.6499999999705</v>
      </c>
    </row>
    <row r="1671" spans="1:18" x14ac:dyDescent="0.25">
      <c r="A1671" s="2">
        <v>1657</v>
      </c>
      <c r="B1671" t="s">
        <v>1657</v>
      </c>
      <c r="C1671" s="8">
        <v>263.19</v>
      </c>
      <c r="D1671" s="8">
        <v>150.93</v>
      </c>
      <c r="E1671" s="17">
        <f t="shared" si="275"/>
        <v>0.55606005163706529</v>
      </c>
      <c r="F1671" s="2">
        <f>+IF(A1671&gt;$C$3,AVERAGE(INDEX($E$15:$E$2531,A1671-$C$3):E1670),"")</f>
        <v>0.54454991272654729</v>
      </c>
      <c r="G1671" s="2">
        <f>+IF(A1671&gt;$C$3,STDEVA(INDEX($E$15:$E$2531,A1671-$C$3):E1670),"")</f>
        <v>3.4286759641809729E-3</v>
      </c>
      <c r="H1671">
        <f t="shared" si="276"/>
        <v>3.3570214948170203</v>
      </c>
      <c r="I1671" s="2" t="str">
        <f t="shared" si="277"/>
        <v>Sell</v>
      </c>
      <c r="J1671">
        <f t="shared" si="278"/>
        <v>152.44999999999999</v>
      </c>
      <c r="K1671">
        <f t="shared" si="279"/>
        <v>264.14</v>
      </c>
      <c r="L1671" s="37">
        <f t="shared" si="280"/>
        <v>-142.49999999999829</v>
      </c>
      <c r="M1671" t="str">
        <f t="shared" si="281"/>
        <v>Short</v>
      </c>
      <c r="N1671" s="39">
        <f t="shared" si="282"/>
        <v>0</v>
      </c>
      <c r="O1671" s="40">
        <f t="shared" si="285"/>
        <v>-1599.8999999999771</v>
      </c>
      <c r="P1671" s="39">
        <f t="shared" si="283"/>
        <v>0</v>
      </c>
      <c r="Q1671" s="39">
        <f t="shared" si="284"/>
        <v>0</v>
      </c>
      <c r="R1671" s="39">
        <f>IF((O1671 - MAX($O$15:O1671)) &lt; 0, O1671 - MAX($O$15:O1671), 0)</f>
        <v>-3164.6499999999705</v>
      </c>
    </row>
    <row r="1672" spans="1:18" x14ac:dyDescent="0.25">
      <c r="A1672" s="2">
        <v>1658</v>
      </c>
      <c r="B1672" t="s">
        <v>1658</v>
      </c>
      <c r="C1672" s="8">
        <v>263.24</v>
      </c>
      <c r="D1672" s="8">
        <v>150.22</v>
      </c>
      <c r="E1672" s="17">
        <f t="shared" si="275"/>
        <v>0.56096527733005275</v>
      </c>
      <c r="F1672" s="2">
        <f>+IF(A1672&gt;$C$3,AVERAGE(INDEX($E$15:$E$2531,A1672-$C$3):E1671),"")</f>
        <v>0.54602686479892648</v>
      </c>
      <c r="G1672" s="2">
        <f>+IF(A1672&gt;$C$3,STDEVA(INDEX($E$15:$E$2531,A1672-$C$3):E1671),"")</f>
        <v>5.0462895537224531E-3</v>
      </c>
      <c r="H1672">
        <f t="shared" si="276"/>
        <v>2.9602765303284619</v>
      </c>
      <c r="I1672" s="2" t="str">
        <f t="shared" si="277"/>
        <v>Sell</v>
      </c>
      <c r="J1672" t="str">
        <f t="shared" si="278"/>
        <v/>
      </c>
      <c r="K1672" t="str">
        <f t="shared" si="279"/>
        <v/>
      </c>
      <c r="L1672" s="37">
        <f t="shared" si="280"/>
        <v>-332.50000000000318</v>
      </c>
      <c r="M1672" t="str">
        <f t="shared" si="281"/>
        <v>SL</v>
      </c>
      <c r="N1672" s="39">
        <f t="shared" si="282"/>
        <v>-332.50000000000318</v>
      </c>
      <c r="O1672" s="40">
        <f t="shared" si="285"/>
        <v>-1932.3999999999803</v>
      </c>
      <c r="P1672" s="39">
        <f t="shared" si="283"/>
        <v>3.75</v>
      </c>
      <c r="Q1672" s="39">
        <f t="shared" si="284"/>
        <v>0</v>
      </c>
      <c r="R1672" s="39">
        <f>IF((O1672 - MAX($O$15:O1672)) &lt; 0, O1672 - MAX($O$15:O1672), 0)</f>
        <v>-3497.1499999999733</v>
      </c>
    </row>
    <row r="1673" spans="1:18" x14ac:dyDescent="0.25">
      <c r="A1673" s="2">
        <v>1659</v>
      </c>
      <c r="B1673" t="s">
        <v>1659</v>
      </c>
      <c r="C1673" s="8">
        <v>264.07</v>
      </c>
      <c r="D1673" s="8">
        <v>151.27000000000001</v>
      </c>
      <c r="E1673" s="17">
        <f t="shared" si="275"/>
        <v>0.5571478999409093</v>
      </c>
      <c r="F1673" s="2">
        <f>+IF(A1673&gt;$C$3,AVERAGE(INDEX($E$15:$E$2531,A1673-$C$3):E1672),"")</f>
        <v>0.54800000302792895</v>
      </c>
      <c r="G1673" s="2">
        <f>+IF(A1673&gt;$C$3,STDEVA(INDEX($E$15:$E$2531,A1673-$C$3):E1672),"")</f>
        <v>6.9271707332108426E-3</v>
      </c>
      <c r="H1673">
        <f t="shared" si="276"/>
        <v>1.3205819901511457</v>
      </c>
      <c r="I1673" s="2" t="str">
        <f t="shared" si="277"/>
        <v/>
      </c>
      <c r="J1673" t="str">
        <f t="shared" si="278"/>
        <v/>
      </c>
      <c r="K1673" t="str">
        <f t="shared" si="279"/>
        <v/>
      </c>
      <c r="L1673" s="37" t="str">
        <f t="shared" si="280"/>
        <v/>
      </c>
      <c r="M1673" t="str">
        <f t="shared" si="281"/>
        <v/>
      </c>
      <c r="N1673" s="39">
        <f t="shared" si="282"/>
        <v>0</v>
      </c>
      <c r="O1673" s="40">
        <f t="shared" si="285"/>
        <v>-1932.3999999999803</v>
      </c>
      <c r="P1673" s="39">
        <f t="shared" si="283"/>
        <v>0</v>
      </c>
      <c r="Q1673" s="39">
        <f t="shared" si="284"/>
        <v>0</v>
      </c>
      <c r="R1673" s="39">
        <f>IF((O1673 - MAX($O$15:O1673)) &lt; 0, O1673 - MAX($O$15:O1673), 0)</f>
        <v>-3497.1499999999733</v>
      </c>
    </row>
    <row r="1674" spans="1:18" x14ac:dyDescent="0.25">
      <c r="A1674" s="2">
        <v>1660</v>
      </c>
      <c r="B1674" t="s">
        <v>1660</v>
      </c>
      <c r="C1674" s="8">
        <v>265.51</v>
      </c>
      <c r="D1674" s="8">
        <v>151.41</v>
      </c>
      <c r="E1674" s="17">
        <f t="shared" si="275"/>
        <v>0.5616611157358401</v>
      </c>
      <c r="F1674" s="2">
        <f>+IF(A1674&gt;$C$3,AVERAGE(INDEX($E$15:$E$2531,A1674-$C$3):E1673),"")</f>
        <v>0.54933681051565897</v>
      </c>
      <c r="G1674" s="2">
        <f>+IF(A1674&gt;$C$3,STDEVA(INDEX($E$15:$E$2531,A1674-$C$3):E1673),"")</f>
        <v>7.4428846829405378E-3</v>
      </c>
      <c r="H1674">
        <f t="shared" si="276"/>
        <v>1.6558506204494947</v>
      </c>
      <c r="I1674" s="2" t="str">
        <f t="shared" si="277"/>
        <v/>
      </c>
      <c r="J1674" t="str">
        <f t="shared" si="278"/>
        <v/>
      </c>
      <c r="K1674" t="str">
        <f t="shared" si="279"/>
        <v/>
      </c>
      <c r="L1674" s="37" t="str">
        <f t="shared" si="280"/>
        <v/>
      </c>
      <c r="M1674" t="str">
        <f t="shared" si="281"/>
        <v/>
      </c>
      <c r="N1674" s="39">
        <f t="shared" si="282"/>
        <v>0</v>
      </c>
      <c r="O1674" s="40">
        <f t="shared" si="285"/>
        <v>-1932.3999999999803</v>
      </c>
      <c r="P1674" s="39">
        <f t="shared" si="283"/>
        <v>0</v>
      </c>
      <c r="Q1674" s="39">
        <f t="shared" si="284"/>
        <v>0</v>
      </c>
      <c r="R1674" s="39">
        <f>IF((O1674 - MAX($O$15:O1674)) &lt; 0, O1674 - MAX($O$15:O1674), 0)</f>
        <v>-3497.1499999999733</v>
      </c>
    </row>
    <row r="1675" spans="1:18" x14ac:dyDescent="0.25">
      <c r="A1675" s="2">
        <v>1661</v>
      </c>
      <c r="B1675" t="s">
        <v>1661</v>
      </c>
      <c r="C1675" s="8">
        <v>266.31</v>
      </c>
      <c r="D1675" s="8">
        <v>151.35</v>
      </c>
      <c r="E1675" s="17">
        <f t="shared" si="275"/>
        <v>0.56506600828061004</v>
      </c>
      <c r="F1675" s="2">
        <f>+IF(A1675&gt;$C$3,AVERAGE(INDEX($E$15:$E$2531,A1675-$C$3):E1674),"")</f>
        <v>0.55089146575742753</v>
      </c>
      <c r="G1675" s="2">
        <f>+IF(A1675&gt;$C$3,STDEVA(INDEX($E$15:$E$2531,A1675-$C$3):E1674),"")</f>
        <v>8.4448750669483975E-3</v>
      </c>
      <c r="H1675">
        <f t="shared" si="276"/>
        <v>1.6784786525331699</v>
      </c>
      <c r="I1675" s="2" t="str">
        <f t="shared" si="277"/>
        <v/>
      </c>
      <c r="J1675" t="str">
        <f t="shared" si="278"/>
        <v/>
      </c>
      <c r="K1675" t="str">
        <f t="shared" si="279"/>
        <v/>
      </c>
      <c r="L1675" s="37" t="str">
        <f t="shared" si="280"/>
        <v/>
      </c>
      <c r="M1675" t="str">
        <f t="shared" si="281"/>
        <v/>
      </c>
      <c r="N1675" s="39">
        <f t="shared" si="282"/>
        <v>0</v>
      </c>
      <c r="O1675" s="40">
        <f t="shared" si="285"/>
        <v>-1932.3999999999803</v>
      </c>
      <c r="P1675" s="39">
        <f t="shared" si="283"/>
        <v>0</v>
      </c>
      <c r="Q1675" s="39">
        <f t="shared" si="284"/>
        <v>0</v>
      </c>
      <c r="R1675" s="39">
        <f>IF((O1675 - MAX($O$15:O1675)) &lt; 0, O1675 - MAX($O$15:O1675), 0)</f>
        <v>-3497.1499999999733</v>
      </c>
    </row>
    <row r="1676" spans="1:18" x14ac:dyDescent="0.25">
      <c r="A1676" s="2">
        <v>1662</v>
      </c>
      <c r="B1676" t="s">
        <v>1662</v>
      </c>
      <c r="C1676" s="8">
        <v>266.77999999999997</v>
      </c>
      <c r="D1676" s="8">
        <v>150.88</v>
      </c>
      <c r="E1676" s="17">
        <f t="shared" si="275"/>
        <v>0.56993952982775065</v>
      </c>
      <c r="F1676" s="2">
        <f>+IF(A1676&gt;$C$3,AVERAGE(INDEX($E$15:$E$2531,A1676-$C$3):E1675),"")</f>
        <v>0.55343911739080032</v>
      </c>
      <c r="G1676" s="2">
        <f>+IF(A1676&gt;$C$3,STDEVA(INDEX($E$15:$E$2531,A1676-$C$3):E1675),"")</f>
        <v>8.9190250204650313E-3</v>
      </c>
      <c r="H1676">
        <f t="shared" si="276"/>
        <v>1.8500242346096716</v>
      </c>
      <c r="I1676" s="2" t="str">
        <f t="shared" si="277"/>
        <v>Sell</v>
      </c>
      <c r="J1676">
        <f t="shared" si="278"/>
        <v>150.88</v>
      </c>
      <c r="K1676">
        <f t="shared" si="279"/>
        <v>266.77999999999997</v>
      </c>
      <c r="L1676" s="37" t="str">
        <f t="shared" si="280"/>
        <v/>
      </c>
      <c r="M1676" t="str">
        <f t="shared" si="281"/>
        <v>Short</v>
      </c>
      <c r="N1676" s="39">
        <f t="shared" si="282"/>
        <v>0</v>
      </c>
      <c r="O1676" s="40">
        <f t="shared" si="285"/>
        <v>-1932.3999999999803</v>
      </c>
      <c r="P1676" s="39">
        <f t="shared" si="283"/>
        <v>3.75</v>
      </c>
      <c r="Q1676" s="39">
        <f t="shared" si="284"/>
        <v>5220.75</v>
      </c>
      <c r="R1676" s="39">
        <f>IF((O1676 - MAX($O$15:O1676)) &lt; 0, O1676 - MAX($O$15:O1676), 0)</f>
        <v>-3497.1499999999733</v>
      </c>
    </row>
    <row r="1677" spans="1:18" x14ac:dyDescent="0.25">
      <c r="A1677" s="2">
        <v>1663</v>
      </c>
      <c r="B1677" t="s">
        <v>1663</v>
      </c>
      <c r="C1677" s="8">
        <v>266.75</v>
      </c>
      <c r="D1677" s="8">
        <v>151.78</v>
      </c>
      <c r="E1677" s="17">
        <f t="shared" si="275"/>
        <v>0.56387978620609591</v>
      </c>
      <c r="F1677" s="2">
        <f>+IF(A1677&gt;$C$3,AVERAGE(INDEX($E$15:$E$2531,A1677-$C$3):E1676),"")</f>
        <v>0.55696601408948876</v>
      </c>
      <c r="G1677" s="2">
        <f>+IF(A1677&gt;$C$3,STDEVA(INDEX($E$15:$E$2531,A1677-$C$3):E1676),"")</f>
        <v>8.3993789365009296E-3</v>
      </c>
      <c r="H1677">
        <f t="shared" si="276"/>
        <v>0.82312896809098357</v>
      </c>
      <c r="I1677" s="2" t="str">
        <f t="shared" si="277"/>
        <v/>
      </c>
      <c r="J1677">
        <f t="shared" si="278"/>
        <v>150.88</v>
      </c>
      <c r="K1677">
        <f t="shared" si="279"/>
        <v>266.77999999999997</v>
      </c>
      <c r="L1677" s="37">
        <f t="shared" si="280"/>
        <v>232.4999999999946</v>
      </c>
      <c r="M1677" t="str">
        <f t="shared" si="281"/>
        <v>Short</v>
      </c>
      <c r="N1677" s="39">
        <f t="shared" si="282"/>
        <v>0</v>
      </c>
      <c r="O1677" s="40">
        <f t="shared" si="285"/>
        <v>-1932.3999999999803</v>
      </c>
      <c r="P1677" s="39">
        <f t="shared" si="283"/>
        <v>0</v>
      </c>
      <c r="Q1677" s="39">
        <f t="shared" si="284"/>
        <v>0</v>
      </c>
      <c r="R1677" s="39">
        <f>IF((O1677 - MAX($O$15:O1677)) &lt; 0, O1677 - MAX($O$15:O1677), 0)</f>
        <v>-3497.1499999999733</v>
      </c>
    </row>
    <row r="1678" spans="1:18" x14ac:dyDescent="0.25">
      <c r="A1678" s="2">
        <v>1664</v>
      </c>
      <c r="B1678" t="s">
        <v>1664</v>
      </c>
      <c r="C1678" s="8">
        <v>265.66000000000003</v>
      </c>
      <c r="D1678" s="8">
        <v>150.1</v>
      </c>
      <c r="E1678" s="17">
        <f t="shared" si="275"/>
        <v>0.57091555706494113</v>
      </c>
      <c r="F1678" s="2">
        <f>+IF(A1678&gt;$C$3,AVERAGE(INDEX($E$15:$E$2531,A1678-$C$3):E1677),"")</f>
        <v>0.55905373782940992</v>
      </c>
      <c r="G1678" s="2">
        <f>+IF(A1678&gt;$C$3,STDEVA(INDEX($E$15:$E$2531,A1678-$C$3):E1677),"")</f>
        <v>7.347926800424555E-3</v>
      </c>
      <c r="H1678">
        <f t="shared" si="276"/>
        <v>1.6143083018799043</v>
      </c>
      <c r="I1678" s="2" t="str">
        <f t="shared" si="277"/>
        <v/>
      </c>
      <c r="J1678">
        <f t="shared" si="278"/>
        <v>150.88</v>
      </c>
      <c r="K1678">
        <f t="shared" si="279"/>
        <v>266.77999999999997</v>
      </c>
      <c r="L1678" s="37">
        <f t="shared" si="280"/>
        <v>84.999999999986642</v>
      </c>
      <c r="M1678" t="str">
        <f t="shared" si="281"/>
        <v>Short</v>
      </c>
      <c r="N1678" s="39">
        <f t="shared" si="282"/>
        <v>0</v>
      </c>
      <c r="O1678" s="40">
        <f t="shared" si="285"/>
        <v>-1932.3999999999803</v>
      </c>
      <c r="P1678" s="39">
        <f t="shared" si="283"/>
        <v>0</v>
      </c>
      <c r="Q1678" s="39">
        <f t="shared" si="284"/>
        <v>0</v>
      </c>
      <c r="R1678" s="39">
        <f>IF((O1678 - MAX($O$15:O1678)) &lt; 0, O1678 - MAX($O$15:O1678), 0)</f>
        <v>-3497.1499999999733</v>
      </c>
    </row>
    <row r="1679" spans="1:18" x14ac:dyDescent="0.25">
      <c r="A1679" s="2">
        <v>1665</v>
      </c>
      <c r="B1679" t="s">
        <v>1665</v>
      </c>
      <c r="C1679" s="8">
        <v>266.51</v>
      </c>
      <c r="D1679" s="8">
        <v>152.24</v>
      </c>
      <c r="E1679" s="17">
        <f t="shared" si="275"/>
        <v>0.55995354336617553</v>
      </c>
      <c r="F1679" s="2">
        <f>+IF(A1679&gt;$C$3,AVERAGE(INDEX($E$15:$E$2531,A1679-$C$3):E1678),"")</f>
        <v>0.56169753535607336</v>
      </c>
      <c r="G1679" s="2">
        <f>+IF(A1679&gt;$C$3,STDEVA(INDEX($E$15:$E$2531,A1679-$C$3):E1678),"")</f>
        <v>6.7763450136782638E-3</v>
      </c>
      <c r="H1679">
        <f t="shared" si="276"/>
        <v>-0.25736469828167374</v>
      </c>
      <c r="I1679" s="2" t="str">
        <f t="shared" si="277"/>
        <v/>
      </c>
      <c r="J1679" t="str">
        <f t="shared" si="278"/>
        <v/>
      </c>
      <c r="K1679" t="str">
        <f t="shared" si="279"/>
        <v/>
      </c>
      <c r="L1679" s="37">
        <f t="shared" si="280"/>
        <v>407.49999999999886</v>
      </c>
      <c r="M1679" t="str">
        <f t="shared" si="281"/>
        <v>TP</v>
      </c>
      <c r="N1679" s="39">
        <f t="shared" si="282"/>
        <v>407.49999999999886</v>
      </c>
      <c r="O1679" s="40">
        <f t="shared" si="285"/>
        <v>-1524.8999999999814</v>
      </c>
      <c r="P1679" s="39">
        <f t="shared" si="283"/>
        <v>3.75</v>
      </c>
      <c r="Q1679" s="39">
        <f t="shared" si="284"/>
        <v>0</v>
      </c>
      <c r="R1679" s="39">
        <f>IF((O1679 - MAX($O$15:O1679)) &lt; 0, O1679 - MAX($O$15:O1679), 0)</f>
        <v>-3089.6499999999746</v>
      </c>
    </row>
    <row r="1680" spans="1:18" x14ac:dyDescent="0.25">
      <c r="A1680" s="2">
        <v>1666</v>
      </c>
      <c r="B1680" t="s">
        <v>1666</v>
      </c>
      <c r="C1680" s="8">
        <v>268.2</v>
      </c>
      <c r="D1680" s="8">
        <v>154.30000000000001</v>
      </c>
      <c r="E1680" s="17">
        <f t="shared" ref="E1680:E1743" si="286">+LN(C1680/D1680)</f>
        <v>0.55283421147846279</v>
      </c>
      <c r="F1680" s="2">
        <f>+IF(A1680&gt;$C$3,AVERAGE(INDEX($E$15:$E$2531,A1680-$C$3):E1679),"")</f>
        <v>0.56284319659882676</v>
      </c>
      <c r="G1680" s="2">
        <f>+IF(A1680&gt;$C$3,STDEVA(INDEX($E$15:$E$2531,A1680-$C$3):E1679),"")</f>
        <v>5.1630636486850717E-3</v>
      </c>
      <c r="H1680">
        <f t="shared" ref="H1680:H1743" si="287">+IF(F1680="","",(E1680-F1680)/G1680)</f>
        <v>-1.9385748077913108</v>
      </c>
      <c r="I1680" s="2" t="str">
        <f t="shared" ref="I1680:I1743" si="288">+IF(H1680="","",IF(H1680&lt;$C$4,"Buy",IF(H1680&gt;$C$5,"Sell","")))</f>
        <v>Buy</v>
      </c>
      <c r="J1680">
        <f t="shared" ref="J1680:J1743" si="289">IF(M1680=M1679, J1679, IF(OR(M1680="TP", M1680="SL"), "", IF(I1680="Buy", C1680, IF(I1680="Sell", D1680, ""))))</f>
        <v>268.2</v>
      </c>
      <c r="K1680">
        <f t="shared" ref="K1680:K1743" si="290">IF(M1680=M1679, K1679, IF(OR(M1680="TP", M1680="SL"), "",IF(I1680="Buy", D1680, IF(I1680="Sell", C1680, ""))))</f>
        <v>154.30000000000001</v>
      </c>
      <c r="L1680" s="37" t="str">
        <f t="shared" ref="L1680:L1743" si="291">IF(M1679="Long", (C1680-J1679)*$C$8+(K1679-D1680)*$C$9, IF(M1679="Short", (K1679-C1680)*$C$8+(D1680-J1679)*$C$9, ""))</f>
        <v/>
      </c>
      <c r="M1680" t="str">
        <f t="shared" ref="M1680:M1743" si="292">IF(OR(M1679="", M1679="SL", M1679="TP"), IF(I1680="Sell","Short",(IF(I1680="Buy","Long",I1680))), IF(L1680="", "", IF(L1680&lt;$C$6, "SL", IF(L1680&gt;$C$7, "TP", M1679))))</f>
        <v>Long</v>
      </c>
      <c r="N1680" s="39">
        <f t="shared" ref="N1680:N1743" si="293">IF(OR(M1680="TP", M1680="SL"), L1680, 0)</f>
        <v>0</v>
      </c>
      <c r="O1680" s="40">
        <f t="shared" si="285"/>
        <v>-1524.8999999999814</v>
      </c>
      <c r="P1680" s="39">
        <f t="shared" ref="P1680:P1743" si="294">IF(OR(AND(I1680&lt;&gt;"", J1679=""), OR(M1680="TP", M1680="SL",)), ($C$9+$C$8)*$C$11, 0)</f>
        <v>3.75</v>
      </c>
      <c r="Q1680" s="39">
        <f t="shared" ref="Q1680:Q1743" si="295">IF(AND(I1680&lt;&gt;"",J1679=""),(D1680*$C$9+C1680*$C$8)*$C$10,0)</f>
        <v>5281.25</v>
      </c>
      <c r="R1680" s="39">
        <f>IF((O1680 - MAX($O$15:O1680)) &lt; 0, O1680 - MAX($O$15:O1680), 0)</f>
        <v>-3089.6499999999746</v>
      </c>
    </row>
    <row r="1681" spans="1:18" x14ac:dyDescent="0.25">
      <c r="A1681" s="2">
        <v>1667</v>
      </c>
      <c r="B1681" t="s">
        <v>1667</v>
      </c>
      <c r="C1681" s="8">
        <v>267.17</v>
      </c>
      <c r="D1681" s="8">
        <v>153.08000000000001</v>
      </c>
      <c r="E1681" s="17">
        <f t="shared" si="286"/>
        <v>0.55692449935252719</v>
      </c>
      <c r="F1681" s="2">
        <f>+IF(A1681&gt;$C$3,AVERAGE(INDEX($E$15:$E$2531,A1681-$C$3):E1680),"")</f>
        <v>0.56248476991453755</v>
      </c>
      <c r="G1681" s="2">
        <f>+IF(A1681&gt;$C$3,STDEVA(INDEX($E$15:$E$2531,A1681-$C$3):E1680),"")</f>
        <v>5.7692104128109264E-3</v>
      </c>
      <c r="H1681">
        <f t="shared" si="287"/>
        <v>-0.96378363140706391</v>
      </c>
      <c r="I1681" s="2" t="str">
        <f t="shared" si="288"/>
        <v/>
      </c>
      <c r="J1681">
        <f t="shared" si="289"/>
        <v>268.2</v>
      </c>
      <c r="K1681">
        <f t="shared" si="290"/>
        <v>154.30000000000001</v>
      </c>
      <c r="L1681" s="37">
        <f t="shared" si="291"/>
        <v>47.500000000006537</v>
      </c>
      <c r="M1681" t="str">
        <f t="shared" si="292"/>
        <v>Long</v>
      </c>
      <c r="N1681" s="39">
        <f t="shared" si="293"/>
        <v>0</v>
      </c>
      <c r="O1681" s="40">
        <f t="shared" ref="O1681:O1744" si="296">+N1681+O1680</f>
        <v>-1524.8999999999814</v>
      </c>
      <c r="P1681" s="39">
        <f t="shared" si="294"/>
        <v>0</v>
      </c>
      <c r="Q1681" s="39">
        <f t="shared" si="295"/>
        <v>0</v>
      </c>
      <c r="R1681" s="39">
        <f>IF((O1681 - MAX($O$15:O1681)) &lt; 0, O1681 - MAX($O$15:O1681), 0)</f>
        <v>-3089.6499999999746</v>
      </c>
    </row>
    <row r="1682" spans="1:18" x14ac:dyDescent="0.25">
      <c r="A1682" s="2">
        <v>1668</v>
      </c>
      <c r="B1682" t="s">
        <v>1668</v>
      </c>
      <c r="C1682" s="8">
        <v>267.02999999999997</v>
      </c>
      <c r="D1682" s="8">
        <v>153.38</v>
      </c>
      <c r="E1682" s="17">
        <f t="shared" si="286"/>
        <v>0.5544425093022366</v>
      </c>
      <c r="F1682" s="2">
        <f>+IF(A1682&gt;$C$3,AVERAGE(INDEX($E$15:$E$2531,A1682-$C$3):E1681),"")</f>
        <v>0.56203579458370134</v>
      </c>
      <c r="G1682" s="2">
        <f>+IF(A1682&gt;$C$3,STDEVA(INDEX($E$15:$E$2531,A1682-$C$3):E1681),"")</f>
        <v>6.0525186046538511E-3</v>
      </c>
      <c r="H1682">
        <f t="shared" si="287"/>
        <v>-1.2545662025105022</v>
      </c>
      <c r="I1682" s="2" t="str">
        <f t="shared" si="288"/>
        <v/>
      </c>
      <c r="J1682">
        <f t="shared" si="289"/>
        <v>268.2</v>
      </c>
      <c r="K1682">
        <f t="shared" si="290"/>
        <v>154.30000000000001</v>
      </c>
      <c r="L1682" s="37">
        <f t="shared" si="291"/>
        <v>-62.5</v>
      </c>
      <c r="M1682" t="str">
        <f t="shared" si="292"/>
        <v>Long</v>
      </c>
      <c r="N1682" s="39">
        <f t="shared" si="293"/>
        <v>0</v>
      </c>
      <c r="O1682" s="40">
        <f t="shared" si="296"/>
        <v>-1524.8999999999814</v>
      </c>
      <c r="P1682" s="39">
        <f t="shared" si="294"/>
        <v>0</v>
      </c>
      <c r="Q1682" s="39">
        <f t="shared" si="295"/>
        <v>0</v>
      </c>
      <c r="R1682" s="39">
        <f>IF((O1682 - MAX($O$15:O1682)) &lt; 0, O1682 - MAX($O$15:O1682), 0)</f>
        <v>-3089.6499999999746</v>
      </c>
    </row>
    <row r="1683" spans="1:18" x14ac:dyDescent="0.25">
      <c r="A1683" s="2">
        <v>1669</v>
      </c>
      <c r="B1683" t="s">
        <v>1669</v>
      </c>
      <c r="C1683" s="8">
        <v>267.58</v>
      </c>
      <c r="D1683" s="8">
        <v>153.47</v>
      </c>
      <c r="E1683" s="17">
        <f t="shared" si="286"/>
        <v>0.55591347885846965</v>
      </c>
      <c r="F1683" s="2">
        <f>+IF(A1683&gt;$C$3,AVERAGE(INDEX($E$15:$E$2531,A1683-$C$3):E1682),"")</f>
        <v>0.56173519562384888</v>
      </c>
      <c r="G1683" s="2">
        <f>+IF(A1683&gt;$C$3,STDEVA(INDEX($E$15:$E$2531,A1683-$C$3):E1682),"")</f>
        <v>6.3837399049473977E-3</v>
      </c>
      <c r="H1683">
        <f t="shared" si="287"/>
        <v>-0.91196020703591119</v>
      </c>
      <c r="I1683" s="2" t="str">
        <f t="shared" si="288"/>
        <v/>
      </c>
      <c r="J1683">
        <f t="shared" si="289"/>
        <v>268.2</v>
      </c>
      <c r="K1683">
        <f t="shared" si="290"/>
        <v>154.30000000000001</v>
      </c>
      <c r="L1683" s="37">
        <f t="shared" si="291"/>
        <v>52.50000000000199</v>
      </c>
      <c r="M1683" t="str">
        <f t="shared" si="292"/>
        <v>Long</v>
      </c>
      <c r="N1683" s="39">
        <f t="shared" si="293"/>
        <v>0</v>
      </c>
      <c r="O1683" s="40">
        <f t="shared" si="296"/>
        <v>-1524.8999999999814</v>
      </c>
      <c r="P1683" s="39">
        <f t="shared" si="294"/>
        <v>0</v>
      </c>
      <c r="Q1683" s="39">
        <f t="shared" si="295"/>
        <v>0</v>
      </c>
      <c r="R1683" s="39">
        <f>IF((O1683 - MAX($O$15:O1683)) &lt; 0, O1683 - MAX($O$15:O1683), 0)</f>
        <v>-3089.6499999999746</v>
      </c>
    </row>
    <row r="1684" spans="1:18" x14ac:dyDescent="0.25">
      <c r="A1684" s="2">
        <v>1670</v>
      </c>
      <c r="B1684" t="s">
        <v>1670</v>
      </c>
      <c r="C1684" s="8">
        <v>267.51</v>
      </c>
      <c r="D1684" s="8">
        <v>153.19</v>
      </c>
      <c r="E1684" s="17">
        <f t="shared" si="286"/>
        <v>0.55747796779029302</v>
      </c>
      <c r="F1684" s="2">
        <f>+IF(A1684&gt;$C$3,AVERAGE(INDEX($E$15:$E$2531,A1684-$C$3):E1683),"")</f>
        <v>0.56109656930414109</v>
      </c>
      <c r="G1684" s="2">
        <f>+IF(A1684&gt;$C$3,STDEVA(INDEX($E$15:$E$2531,A1684-$C$3):E1683),"")</f>
        <v>6.6730183151312867E-3</v>
      </c>
      <c r="H1684">
        <f t="shared" si="287"/>
        <v>-0.54227357740691007</v>
      </c>
      <c r="I1684" s="2" t="str">
        <f t="shared" si="288"/>
        <v/>
      </c>
      <c r="J1684">
        <f t="shared" si="289"/>
        <v>268.2</v>
      </c>
      <c r="K1684">
        <f t="shared" si="290"/>
        <v>154.30000000000001</v>
      </c>
      <c r="L1684" s="37">
        <f t="shared" si="291"/>
        <v>105.00000000000398</v>
      </c>
      <c r="M1684" t="str">
        <f t="shared" si="292"/>
        <v>Long</v>
      </c>
      <c r="N1684" s="39">
        <f t="shared" si="293"/>
        <v>0</v>
      </c>
      <c r="O1684" s="40">
        <f t="shared" si="296"/>
        <v>-1524.8999999999814</v>
      </c>
      <c r="P1684" s="39">
        <f t="shared" si="294"/>
        <v>0</v>
      </c>
      <c r="Q1684" s="39">
        <f t="shared" si="295"/>
        <v>0</v>
      </c>
      <c r="R1684" s="39">
        <f>IF((O1684 - MAX($O$15:O1684)) &lt; 0, O1684 - MAX($O$15:O1684), 0)</f>
        <v>-3089.6499999999746</v>
      </c>
    </row>
    <row r="1685" spans="1:18" x14ac:dyDescent="0.25">
      <c r="A1685" s="2">
        <v>1671</v>
      </c>
      <c r="B1685" t="s">
        <v>1671</v>
      </c>
      <c r="C1685" s="8">
        <v>267.19</v>
      </c>
      <c r="D1685" s="8">
        <v>153.28</v>
      </c>
      <c r="E1685" s="17">
        <f t="shared" si="286"/>
        <v>0.55569370158990128</v>
      </c>
      <c r="F1685" s="2">
        <f>+IF(A1685&gt;$C$3,AVERAGE(INDEX($E$15:$E$2531,A1685-$C$3):E1684),"")</f>
        <v>0.56025345369410595</v>
      </c>
      <c r="G1685" s="2">
        <f>+IF(A1685&gt;$C$3,STDEVA(INDEX($E$15:$E$2531,A1685-$C$3):E1684),"")</f>
        <v>6.5876173918740068E-3</v>
      </c>
      <c r="H1685">
        <f t="shared" si="287"/>
        <v>-0.69217014786396713</v>
      </c>
      <c r="I1685" s="2" t="str">
        <f t="shared" si="288"/>
        <v/>
      </c>
      <c r="J1685">
        <f t="shared" si="289"/>
        <v>268.2</v>
      </c>
      <c r="K1685">
        <f t="shared" si="290"/>
        <v>154.30000000000001</v>
      </c>
      <c r="L1685" s="37">
        <f t="shared" si="291"/>
        <v>2.5000000000048317</v>
      </c>
      <c r="M1685" t="str">
        <f t="shared" si="292"/>
        <v>Long</v>
      </c>
      <c r="N1685" s="39">
        <f t="shared" si="293"/>
        <v>0</v>
      </c>
      <c r="O1685" s="40">
        <f t="shared" si="296"/>
        <v>-1524.8999999999814</v>
      </c>
      <c r="P1685" s="39">
        <f t="shared" si="294"/>
        <v>0</v>
      </c>
      <c r="Q1685" s="39">
        <f t="shared" si="295"/>
        <v>0</v>
      </c>
      <c r="R1685" s="39">
        <f>IF((O1685 - MAX($O$15:O1685)) &lt; 0, O1685 - MAX($O$15:O1685), 0)</f>
        <v>-3089.6499999999746</v>
      </c>
    </row>
    <row r="1686" spans="1:18" x14ac:dyDescent="0.25">
      <c r="A1686" s="2">
        <v>1672</v>
      </c>
      <c r="B1686" t="s">
        <v>1672</v>
      </c>
      <c r="C1686" s="8">
        <v>267.32</v>
      </c>
      <c r="D1686" s="8">
        <v>153.13</v>
      </c>
      <c r="E1686" s="17">
        <f t="shared" si="286"/>
        <v>0.55715920881575309</v>
      </c>
      <c r="F1686" s="2">
        <f>+IF(A1686&gt;$C$3,AVERAGE(INDEX($E$15:$E$2531,A1686-$C$3):E1685),"")</f>
        <v>0.55867058388990043</v>
      </c>
      <c r="G1686" s="2">
        <f>+IF(A1686&gt;$C$3,STDEVA(INDEX($E$15:$E$2531,A1686-$C$3):E1685),"")</f>
        <v>5.6079809228145082E-3</v>
      </c>
      <c r="H1686">
        <f t="shared" si="287"/>
        <v>-0.26950431803338132</v>
      </c>
      <c r="I1686" s="2" t="str">
        <f t="shared" si="288"/>
        <v/>
      </c>
      <c r="J1686">
        <f t="shared" si="289"/>
        <v>268.2</v>
      </c>
      <c r="K1686">
        <f t="shared" si="290"/>
        <v>154.30000000000001</v>
      </c>
      <c r="L1686" s="37">
        <f t="shared" si="291"/>
        <v>72.500000000005116</v>
      </c>
      <c r="M1686" t="str">
        <f t="shared" si="292"/>
        <v>Long</v>
      </c>
      <c r="N1686" s="39">
        <f t="shared" si="293"/>
        <v>0</v>
      </c>
      <c r="O1686" s="40">
        <f t="shared" si="296"/>
        <v>-1524.8999999999814</v>
      </c>
      <c r="P1686" s="39">
        <f t="shared" si="294"/>
        <v>0</v>
      </c>
      <c r="Q1686" s="39">
        <f t="shared" si="295"/>
        <v>0</v>
      </c>
      <c r="R1686" s="39">
        <f>IF((O1686 - MAX($O$15:O1686)) &lt; 0, O1686 - MAX($O$15:O1686), 0)</f>
        <v>-3089.6499999999746</v>
      </c>
    </row>
    <row r="1687" spans="1:18" x14ac:dyDescent="0.25">
      <c r="A1687" s="2">
        <v>1673</v>
      </c>
      <c r="B1687" t="s">
        <v>1673</v>
      </c>
      <c r="C1687" s="8">
        <v>267.87</v>
      </c>
      <c r="D1687" s="8">
        <v>153.72999999999999</v>
      </c>
      <c r="E1687" s="17">
        <f t="shared" si="286"/>
        <v>0.55530397127272668</v>
      </c>
      <c r="F1687" s="2">
        <f>+IF(A1687&gt;$C$3,AVERAGE(INDEX($E$15:$E$2531,A1687-$C$3):E1686),"")</f>
        <v>0.55792385306875125</v>
      </c>
      <c r="G1687" s="2">
        <f>+IF(A1687&gt;$C$3,STDEVA(INDEX($E$15:$E$2531,A1687-$C$3):E1686),"")</f>
        <v>5.2645703031636466E-3</v>
      </c>
      <c r="H1687">
        <f t="shared" si="287"/>
        <v>-0.49764399469605342</v>
      </c>
      <c r="I1687" s="2" t="str">
        <f t="shared" si="288"/>
        <v/>
      </c>
      <c r="J1687">
        <f t="shared" si="289"/>
        <v>268.2</v>
      </c>
      <c r="K1687">
        <f t="shared" si="290"/>
        <v>154.30000000000001</v>
      </c>
      <c r="L1687" s="37">
        <f t="shared" si="291"/>
        <v>60.000000000009379</v>
      </c>
      <c r="M1687" t="str">
        <f t="shared" si="292"/>
        <v>Long</v>
      </c>
      <c r="N1687" s="39">
        <f t="shared" si="293"/>
        <v>0</v>
      </c>
      <c r="O1687" s="40">
        <f t="shared" si="296"/>
        <v>-1524.8999999999814</v>
      </c>
      <c r="P1687" s="39">
        <f t="shared" si="294"/>
        <v>0</v>
      </c>
      <c r="Q1687" s="39">
        <f t="shared" si="295"/>
        <v>0</v>
      </c>
      <c r="R1687" s="39">
        <f>IF((O1687 - MAX($O$15:O1687)) &lt; 0, O1687 - MAX($O$15:O1687), 0)</f>
        <v>-3089.6499999999746</v>
      </c>
    </row>
    <row r="1688" spans="1:18" x14ac:dyDescent="0.25">
      <c r="A1688" s="2">
        <v>1674</v>
      </c>
      <c r="B1688" t="s">
        <v>1674</v>
      </c>
      <c r="C1688" s="8">
        <v>266.86</v>
      </c>
      <c r="D1688" s="8">
        <v>152.46</v>
      </c>
      <c r="E1688" s="17">
        <f t="shared" si="286"/>
        <v>0.55982190975414692</v>
      </c>
      <c r="F1688" s="2">
        <f>+IF(A1688&gt;$C$3,AVERAGE(INDEX($E$15:$E$2531,A1688-$C$3):E1687),"")</f>
        <v>0.55618923242517182</v>
      </c>
      <c r="G1688" s="2">
        <f>+IF(A1688&gt;$C$3,STDEVA(INDEX($E$15:$E$2531,A1688-$C$3):E1687),"")</f>
        <v>2.0225241878020993E-3</v>
      </c>
      <c r="H1688">
        <f t="shared" si="287"/>
        <v>1.7961106971594594</v>
      </c>
      <c r="I1688" s="2" t="str">
        <f t="shared" si="288"/>
        <v>Sell</v>
      </c>
      <c r="J1688">
        <f t="shared" si="289"/>
        <v>268.2</v>
      </c>
      <c r="K1688">
        <f t="shared" si="290"/>
        <v>154.30000000000001</v>
      </c>
      <c r="L1688" s="37">
        <f t="shared" si="291"/>
        <v>125.00000000000711</v>
      </c>
      <c r="M1688" t="str">
        <f t="shared" si="292"/>
        <v>Long</v>
      </c>
      <c r="N1688" s="39">
        <f t="shared" si="293"/>
        <v>0</v>
      </c>
      <c r="O1688" s="40">
        <f t="shared" si="296"/>
        <v>-1524.8999999999814</v>
      </c>
      <c r="P1688" s="39">
        <f t="shared" si="294"/>
        <v>0</v>
      </c>
      <c r="Q1688" s="39">
        <f t="shared" si="295"/>
        <v>0</v>
      </c>
      <c r="R1688" s="39">
        <f>IF((O1688 - MAX($O$15:O1688)) &lt; 0, O1688 - MAX($O$15:O1688), 0)</f>
        <v>-3089.6499999999746</v>
      </c>
    </row>
    <row r="1689" spans="1:18" x14ac:dyDescent="0.25">
      <c r="A1689" s="2">
        <v>1675</v>
      </c>
      <c r="B1689" t="s">
        <v>1675</v>
      </c>
      <c r="C1689" s="8">
        <v>268.77</v>
      </c>
      <c r="D1689" s="8">
        <v>153.9</v>
      </c>
      <c r="E1689" s="17">
        <f t="shared" si="286"/>
        <v>0.55755295443276309</v>
      </c>
      <c r="F1689" s="2">
        <f>+IF(A1689&gt;$C$3,AVERAGE(INDEX($E$15:$E$2531,A1689-$C$3):E1688),"")</f>
        <v>0.55617460646827976</v>
      </c>
      <c r="G1689" s="2">
        <f>+IF(A1689&gt;$C$3,STDEVA(INDEX($E$15:$E$2531,A1689-$C$3):E1688),"")</f>
        <v>1.9921475588642597E-3</v>
      </c>
      <c r="H1689">
        <f t="shared" si="287"/>
        <v>0.69189049694146976</v>
      </c>
      <c r="I1689" s="2" t="str">
        <f t="shared" si="288"/>
        <v/>
      </c>
      <c r="J1689">
        <f t="shared" si="289"/>
        <v>268.2</v>
      </c>
      <c r="K1689">
        <f t="shared" si="290"/>
        <v>154.30000000000001</v>
      </c>
      <c r="L1689" s="37">
        <f t="shared" si="291"/>
        <v>242.49999999999972</v>
      </c>
      <c r="M1689" t="str">
        <f t="shared" si="292"/>
        <v>Long</v>
      </c>
      <c r="N1689" s="39">
        <f t="shared" si="293"/>
        <v>0</v>
      </c>
      <c r="O1689" s="40">
        <f t="shared" si="296"/>
        <v>-1524.8999999999814</v>
      </c>
      <c r="P1689" s="39">
        <f t="shared" si="294"/>
        <v>0</v>
      </c>
      <c r="Q1689" s="39">
        <f t="shared" si="295"/>
        <v>0</v>
      </c>
      <c r="R1689" s="39">
        <f>IF((O1689 - MAX($O$15:O1689)) &lt; 0, O1689 - MAX($O$15:O1689), 0)</f>
        <v>-3089.6499999999746</v>
      </c>
    </row>
    <row r="1690" spans="1:18" x14ac:dyDescent="0.25">
      <c r="A1690" s="2">
        <v>1676</v>
      </c>
      <c r="B1690" t="s">
        <v>1676</v>
      </c>
      <c r="C1690" s="8">
        <v>270.47000000000003</v>
      </c>
      <c r="D1690" s="8">
        <v>154.06</v>
      </c>
      <c r="E1690" s="17">
        <f t="shared" si="286"/>
        <v>0.56281904948109196</v>
      </c>
      <c r="F1690" s="2">
        <f>+IF(A1690&gt;$C$3,AVERAGE(INDEX($E$15:$E$2531,A1690-$C$3):E1689),"")</f>
        <v>0.5566989112409797</v>
      </c>
      <c r="G1690" s="2">
        <f>+IF(A1690&gt;$C$3,STDEVA(INDEX($E$15:$E$2531,A1690-$C$3):E1689),"")</f>
        <v>1.5818011941070539E-3</v>
      </c>
      <c r="H1690">
        <f t="shared" si="287"/>
        <v>3.86909446200485</v>
      </c>
      <c r="I1690" s="2" t="str">
        <f t="shared" si="288"/>
        <v>Sell</v>
      </c>
      <c r="J1690" t="str">
        <f t="shared" si="289"/>
        <v/>
      </c>
      <c r="K1690" t="str">
        <f t="shared" si="290"/>
        <v/>
      </c>
      <c r="L1690" s="37">
        <f t="shared" si="291"/>
        <v>627.50000000001194</v>
      </c>
      <c r="M1690" t="str">
        <f t="shared" si="292"/>
        <v>TP</v>
      </c>
      <c r="N1690" s="39">
        <f t="shared" si="293"/>
        <v>627.50000000001194</v>
      </c>
      <c r="O1690" s="40">
        <f t="shared" si="296"/>
        <v>-897.39999999996951</v>
      </c>
      <c r="P1690" s="39">
        <f t="shared" si="294"/>
        <v>3.75</v>
      </c>
      <c r="Q1690" s="39">
        <f t="shared" si="295"/>
        <v>0</v>
      </c>
      <c r="R1690" s="39">
        <f>IF((O1690 - MAX($O$15:O1690)) &lt; 0, O1690 - MAX($O$15:O1690), 0)</f>
        <v>-2462.1499999999628</v>
      </c>
    </row>
    <row r="1691" spans="1:18" x14ac:dyDescent="0.25">
      <c r="A1691" s="2">
        <v>1677</v>
      </c>
      <c r="B1691" t="s">
        <v>1677</v>
      </c>
      <c r="C1691" s="8">
        <v>271.61</v>
      </c>
      <c r="D1691" s="8">
        <v>154.47</v>
      </c>
      <c r="E1691" s="17">
        <f t="shared" si="286"/>
        <v>0.56436731113183602</v>
      </c>
      <c r="F1691" s="2">
        <f>+IF(A1691&gt;$C$3,AVERAGE(INDEX($E$15:$E$2531,A1691-$C$3):E1690),"")</f>
        <v>0.55735386125526476</v>
      </c>
      <c r="G1691" s="2">
        <f>+IF(A1691&gt;$C$3,STDEVA(INDEX($E$15:$E$2531,A1691-$C$3):E1690),"")</f>
        <v>2.5875018486112614E-3</v>
      </c>
      <c r="H1691">
        <f t="shared" si="287"/>
        <v>2.7105100930982733</v>
      </c>
      <c r="I1691" s="2" t="str">
        <f t="shared" si="288"/>
        <v>Sell</v>
      </c>
      <c r="J1691">
        <f t="shared" si="289"/>
        <v>154.47</v>
      </c>
      <c r="K1691">
        <f t="shared" si="290"/>
        <v>271.61</v>
      </c>
      <c r="L1691" s="37" t="str">
        <f t="shared" si="291"/>
        <v/>
      </c>
      <c r="M1691" t="str">
        <f t="shared" si="292"/>
        <v>Short</v>
      </c>
      <c r="N1691" s="39">
        <f t="shared" si="293"/>
        <v>0</v>
      </c>
      <c r="O1691" s="40">
        <f t="shared" si="296"/>
        <v>-897.39999999996951</v>
      </c>
      <c r="P1691" s="39">
        <f t="shared" si="294"/>
        <v>3.75</v>
      </c>
      <c r="Q1691" s="39">
        <f t="shared" si="295"/>
        <v>5326</v>
      </c>
      <c r="R1691" s="39">
        <f>IF((O1691 - MAX($O$15:O1691)) &lt; 0, O1691 - MAX($O$15:O1691), 0)</f>
        <v>-2462.1499999999628</v>
      </c>
    </row>
    <row r="1692" spans="1:18" x14ac:dyDescent="0.25">
      <c r="A1692" s="2">
        <v>1678</v>
      </c>
      <c r="B1692" t="s">
        <v>1678</v>
      </c>
      <c r="C1692" s="8">
        <v>273.42</v>
      </c>
      <c r="D1692" s="8">
        <v>154.79</v>
      </c>
      <c r="E1692" s="17">
        <f t="shared" si="286"/>
        <v>0.56893971491806006</v>
      </c>
      <c r="F1692" s="2">
        <f>+IF(A1692&gt;$C$3,AVERAGE(INDEX($E$15:$E$2531,A1692-$C$3):E1691),"")</f>
        <v>0.55845661701410909</v>
      </c>
      <c r="G1692" s="2">
        <f>+IF(A1692&gt;$C$3,STDEVA(INDEX($E$15:$E$2531,A1692-$C$3):E1691),"")</f>
        <v>3.2274061399274528E-3</v>
      </c>
      <c r="H1692">
        <f t="shared" si="287"/>
        <v>3.2481495818764881</v>
      </c>
      <c r="I1692" s="2" t="str">
        <f t="shared" si="288"/>
        <v>Sell</v>
      </c>
      <c r="J1692" t="str">
        <f t="shared" si="289"/>
        <v/>
      </c>
      <c r="K1692" t="str">
        <f t="shared" si="290"/>
        <v/>
      </c>
      <c r="L1692" s="37">
        <f t="shared" si="291"/>
        <v>-372.50000000000227</v>
      </c>
      <c r="M1692" t="str">
        <f t="shared" si="292"/>
        <v>SL</v>
      </c>
      <c r="N1692" s="39">
        <f t="shared" si="293"/>
        <v>-372.50000000000227</v>
      </c>
      <c r="O1692" s="40">
        <f t="shared" si="296"/>
        <v>-1269.8999999999719</v>
      </c>
      <c r="P1692" s="39">
        <f t="shared" si="294"/>
        <v>3.75</v>
      </c>
      <c r="Q1692" s="39">
        <f t="shared" si="295"/>
        <v>0</v>
      </c>
      <c r="R1692" s="39">
        <f>IF((O1692 - MAX($O$15:O1692)) &lt; 0, O1692 - MAX($O$15:O1692), 0)</f>
        <v>-2834.6499999999651</v>
      </c>
    </row>
    <row r="1693" spans="1:18" x14ac:dyDescent="0.25">
      <c r="A1693" s="2">
        <v>1679</v>
      </c>
      <c r="B1693" t="s">
        <v>1679</v>
      </c>
      <c r="C1693" s="8">
        <v>273.92</v>
      </c>
      <c r="D1693" s="8">
        <v>155.03</v>
      </c>
      <c r="E1693" s="17">
        <f t="shared" si="286"/>
        <v>0.56921744637510652</v>
      </c>
      <c r="F1693" s="2">
        <f>+IF(A1693&gt;$C$3,AVERAGE(INDEX($E$15:$E$2531,A1693-$C$3):E1692),"")</f>
        <v>0.55990397657628577</v>
      </c>
      <c r="G1693" s="2">
        <f>+IF(A1693&gt;$C$3,STDEVA(INDEX($E$15:$E$2531,A1693-$C$3):E1692),"")</f>
        <v>4.5812572755940095E-3</v>
      </c>
      <c r="H1693">
        <f t="shared" si="287"/>
        <v>2.0329506156392751</v>
      </c>
      <c r="I1693" s="2" t="str">
        <f t="shared" si="288"/>
        <v>Sell</v>
      </c>
      <c r="J1693">
        <f t="shared" si="289"/>
        <v>155.03</v>
      </c>
      <c r="K1693">
        <f t="shared" si="290"/>
        <v>273.92</v>
      </c>
      <c r="L1693" s="37" t="str">
        <f t="shared" si="291"/>
        <v/>
      </c>
      <c r="M1693" t="str">
        <f t="shared" si="292"/>
        <v>Short</v>
      </c>
      <c r="N1693" s="39">
        <f t="shared" si="293"/>
        <v>0</v>
      </c>
      <c r="O1693" s="40">
        <f t="shared" si="296"/>
        <v>-1269.8999999999719</v>
      </c>
      <c r="P1693" s="39">
        <f t="shared" si="294"/>
        <v>3.75</v>
      </c>
      <c r="Q1693" s="39">
        <f t="shared" si="295"/>
        <v>5361.875</v>
      </c>
      <c r="R1693" s="39">
        <f>IF((O1693 - MAX($O$15:O1693)) &lt; 0, O1693 - MAX($O$15:O1693), 0)</f>
        <v>-2834.6499999999651</v>
      </c>
    </row>
    <row r="1694" spans="1:18" x14ac:dyDescent="0.25">
      <c r="A1694" s="2">
        <v>1680</v>
      </c>
      <c r="B1694" t="s">
        <v>1680</v>
      </c>
      <c r="C1694" s="8">
        <v>274.54000000000002</v>
      </c>
      <c r="D1694" s="8">
        <v>154.82</v>
      </c>
      <c r="E1694" s="17">
        <f t="shared" si="286"/>
        <v>0.57283381804694622</v>
      </c>
      <c r="F1694" s="2">
        <f>+IF(A1694&gt;$C$3,AVERAGE(INDEX($E$15:$E$2531,A1694-$C$3):E1693),"")</f>
        <v>0.56120836308570954</v>
      </c>
      <c r="G1694" s="2">
        <f>+IF(A1694&gt;$C$3,STDEVA(INDEX($E$15:$E$2531,A1694-$C$3):E1693),"")</f>
        <v>5.401917823463216E-3</v>
      </c>
      <c r="H1694">
        <f t="shared" si="287"/>
        <v>2.1520977069924219</v>
      </c>
      <c r="I1694" s="2" t="str">
        <f t="shared" si="288"/>
        <v>Sell</v>
      </c>
      <c r="J1694" t="str">
        <f t="shared" si="289"/>
        <v/>
      </c>
      <c r="K1694" t="str">
        <f t="shared" si="290"/>
        <v/>
      </c>
      <c r="L1694" s="37">
        <f t="shared" si="291"/>
        <v>-207.50000000000313</v>
      </c>
      <c r="M1694" t="str">
        <f t="shared" si="292"/>
        <v>SL</v>
      </c>
      <c r="N1694" s="39">
        <f t="shared" si="293"/>
        <v>-207.50000000000313</v>
      </c>
      <c r="O1694" s="40">
        <f t="shared" si="296"/>
        <v>-1477.3999999999751</v>
      </c>
      <c r="P1694" s="39">
        <f t="shared" si="294"/>
        <v>3.75</v>
      </c>
      <c r="Q1694" s="39">
        <f t="shared" si="295"/>
        <v>0</v>
      </c>
      <c r="R1694" s="39">
        <f>IF((O1694 - MAX($O$15:O1694)) &lt; 0, O1694 - MAX($O$15:O1694), 0)</f>
        <v>-3042.1499999999683</v>
      </c>
    </row>
    <row r="1695" spans="1:18" x14ac:dyDescent="0.25">
      <c r="A1695" s="2">
        <v>1681</v>
      </c>
      <c r="B1695" t="s">
        <v>1681</v>
      </c>
      <c r="C1695" s="8">
        <v>274.12</v>
      </c>
      <c r="D1695" s="8">
        <v>154.84</v>
      </c>
      <c r="E1695" s="17">
        <f t="shared" si="286"/>
        <v>0.57117364100817558</v>
      </c>
      <c r="F1695" s="2">
        <f>+IF(A1695&gt;$C$3,AVERAGE(INDEX($E$15:$E$2531,A1695-$C$3):E1694),"")</f>
        <v>0.56311282046982558</v>
      </c>
      <c r="G1695" s="2">
        <f>+IF(A1695&gt;$C$3,STDEVA(INDEX($E$15:$E$2531,A1695-$C$3):E1694),"")</f>
        <v>6.1800366065133524E-3</v>
      </c>
      <c r="H1695">
        <f t="shared" si="287"/>
        <v>1.3043321668765562</v>
      </c>
      <c r="I1695" s="2" t="str">
        <f t="shared" si="288"/>
        <v/>
      </c>
      <c r="J1695" t="str">
        <f t="shared" si="289"/>
        <v/>
      </c>
      <c r="K1695" t="str">
        <f t="shared" si="290"/>
        <v/>
      </c>
      <c r="L1695" s="37" t="str">
        <f t="shared" si="291"/>
        <v/>
      </c>
      <c r="M1695" t="str">
        <f t="shared" si="292"/>
        <v/>
      </c>
      <c r="N1695" s="39">
        <f t="shared" si="293"/>
        <v>0</v>
      </c>
      <c r="O1695" s="40">
        <f t="shared" si="296"/>
        <v>-1477.3999999999751</v>
      </c>
      <c r="P1695" s="39">
        <f t="shared" si="294"/>
        <v>0</v>
      </c>
      <c r="Q1695" s="39">
        <f t="shared" si="295"/>
        <v>0</v>
      </c>
      <c r="R1695" s="39">
        <f>IF((O1695 - MAX($O$15:O1695)) &lt; 0, O1695 - MAX($O$15:O1695), 0)</f>
        <v>-3042.1499999999683</v>
      </c>
    </row>
    <row r="1696" spans="1:18" x14ac:dyDescent="0.25">
      <c r="A1696" s="2">
        <v>1682</v>
      </c>
      <c r="B1696" t="s">
        <v>1682</v>
      </c>
      <c r="C1696" s="8">
        <v>276.12</v>
      </c>
      <c r="D1696" s="8">
        <v>157.5</v>
      </c>
      <c r="E1696" s="17">
        <f t="shared" si="286"/>
        <v>0.5614100955695871</v>
      </c>
      <c r="F1696" s="2">
        <f>+IF(A1696&gt;$C$3,AVERAGE(INDEX($E$15:$E$2531,A1696-$C$3):E1695),"")</f>
        <v>0.56466997960231702</v>
      </c>
      <c r="G1696" s="2">
        <f>+IF(A1696&gt;$C$3,STDEVA(INDEX($E$15:$E$2531,A1696-$C$3):E1695),"")</f>
        <v>6.2575100340673149E-3</v>
      </c>
      <c r="H1696">
        <f t="shared" si="287"/>
        <v>-0.52095546231366263</v>
      </c>
      <c r="I1696" s="2" t="str">
        <f t="shared" si="288"/>
        <v/>
      </c>
      <c r="J1696" t="str">
        <f t="shared" si="289"/>
        <v/>
      </c>
      <c r="K1696" t="str">
        <f t="shared" si="290"/>
        <v/>
      </c>
      <c r="L1696" s="37" t="str">
        <f t="shared" si="291"/>
        <v/>
      </c>
      <c r="M1696" t="str">
        <f t="shared" si="292"/>
        <v/>
      </c>
      <c r="N1696" s="39">
        <f t="shared" si="293"/>
        <v>0</v>
      </c>
      <c r="O1696" s="40">
        <f t="shared" si="296"/>
        <v>-1477.3999999999751</v>
      </c>
      <c r="P1696" s="39">
        <f t="shared" si="294"/>
        <v>0</v>
      </c>
      <c r="Q1696" s="39">
        <f t="shared" si="295"/>
        <v>0</v>
      </c>
      <c r="R1696" s="39">
        <f>IF((O1696 - MAX($O$15:O1696)) &lt; 0, O1696 - MAX($O$15:O1696), 0)</f>
        <v>-3042.1499999999683</v>
      </c>
    </row>
    <row r="1697" spans="1:18" x14ac:dyDescent="0.25">
      <c r="A1697" s="2">
        <v>1683</v>
      </c>
      <c r="B1697" t="s">
        <v>1683</v>
      </c>
      <c r="C1697" s="8">
        <v>277.92</v>
      </c>
      <c r="D1697" s="8">
        <v>158.16</v>
      </c>
      <c r="E1697" s="17">
        <f t="shared" si="286"/>
        <v>0.5637261236304334</v>
      </c>
      <c r="F1697" s="2">
        <f>+IF(A1697&gt;$C$3,AVERAGE(INDEX($E$15:$E$2531,A1697-$C$3):E1696),"")</f>
        <v>0.56534843785752376</v>
      </c>
      <c r="G1697" s="2">
        <f>+IF(A1697&gt;$C$3,STDEVA(INDEX($E$15:$E$2531,A1697-$C$3):E1696),"")</f>
        <v>5.3853207431404891E-3</v>
      </c>
      <c r="H1697">
        <f t="shared" si="287"/>
        <v>-0.30124746592981866</v>
      </c>
      <c r="I1697" s="2" t="str">
        <f t="shared" si="288"/>
        <v/>
      </c>
      <c r="J1697" t="str">
        <f t="shared" si="289"/>
        <v/>
      </c>
      <c r="K1697" t="str">
        <f t="shared" si="290"/>
        <v/>
      </c>
      <c r="L1697" s="37" t="str">
        <f t="shared" si="291"/>
        <v/>
      </c>
      <c r="M1697" t="str">
        <f t="shared" si="292"/>
        <v/>
      </c>
      <c r="N1697" s="39">
        <f t="shared" si="293"/>
        <v>0</v>
      </c>
      <c r="O1697" s="40">
        <f t="shared" si="296"/>
        <v>-1477.3999999999751</v>
      </c>
      <c r="P1697" s="39">
        <f t="shared" si="294"/>
        <v>0</v>
      </c>
      <c r="Q1697" s="39">
        <f t="shared" si="295"/>
        <v>0</v>
      </c>
      <c r="R1697" s="39">
        <f>IF((O1697 - MAX($O$15:O1697)) &lt; 0, O1697 - MAX($O$15:O1697), 0)</f>
        <v>-3042.1499999999683</v>
      </c>
    </row>
    <row r="1698" spans="1:18" x14ac:dyDescent="0.25">
      <c r="A1698" s="2">
        <v>1684</v>
      </c>
      <c r="B1698" t="s">
        <v>1684</v>
      </c>
      <c r="C1698" s="8">
        <v>276.97000000000003</v>
      </c>
      <c r="D1698" s="8">
        <v>156.13999999999999</v>
      </c>
      <c r="E1698" s="17">
        <f t="shared" si="286"/>
        <v>0.57315615638087603</v>
      </c>
      <c r="F1698" s="2">
        <f>+IF(A1698&gt;$C$3,AVERAGE(INDEX($E$15:$E$2531,A1698-$C$3):E1697),"")</f>
        <v>0.56578223939933336</v>
      </c>
      <c r="G1698" s="2">
        <f>+IF(A1698&gt;$C$3,STDEVA(INDEX($E$15:$E$2531,A1698-$C$3):E1697),"")</f>
        <v>5.0300245107120552E-3</v>
      </c>
      <c r="H1698">
        <f t="shared" si="287"/>
        <v>1.4659803278968122</v>
      </c>
      <c r="I1698" s="2" t="str">
        <f t="shared" si="288"/>
        <v/>
      </c>
      <c r="J1698" t="str">
        <f t="shared" si="289"/>
        <v/>
      </c>
      <c r="K1698" t="str">
        <f t="shared" si="290"/>
        <v/>
      </c>
      <c r="L1698" s="37" t="str">
        <f t="shared" si="291"/>
        <v/>
      </c>
      <c r="M1698" t="str">
        <f t="shared" si="292"/>
        <v/>
      </c>
      <c r="N1698" s="39">
        <f t="shared" si="293"/>
        <v>0</v>
      </c>
      <c r="O1698" s="40">
        <f t="shared" si="296"/>
        <v>-1477.3999999999751</v>
      </c>
      <c r="P1698" s="39">
        <f t="shared" si="294"/>
        <v>0</v>
      </c>
      <c r="Q1698" s="39">
        <f t="shared" si="295"/>
        <v>0</v>
      </c>
      <c r="R1698" s="39">
        <f>IF((O1698 - MAX($O$15:O1698)) &lt; 0, O1698 - MAX($O$15:O1698), 0)</f>
        <v>-3042.1499999999683</v>
      </c>
    </row>
    <row r="1699" spans="1:18" x14ac:dyDescent="0.25">
      <c r="A1699" s="2">
        <v>1685</v>
      </c>
      <c r="B1699" t="s">
        <v>1685</v>
      </c>
      <c r="C1699" s="8">
        <v>279.61</v>
      </c>
      <c r="D1699" s="8">
        <v>157.62</v>
      </c>
      <c r="E1699" s="17">
        <f t="shared" si="286"/>
        <v>0.57320870217369879</v>
      </c>
      <c r="F1699" s="2">
        <f>+IF(A1699&gt;$C$3,AVERAGE(INDEX($E$15:$E$2531,A1699-$C$3):E1698),"")</f>
        <v>0.56751592850467925</v>
      </c>
      <c r="G1699" s="2">
        <f>+IF(A1699&gt;$C$3,STDEVA(INDEX($E$15:$E$2531,A1699-$C$3):E1698),"")</f>
        <v>4.5001609969897499E-3</v>
      </c>
      <c r="H1699">
        <f t="shared" si="287"/>
        <v>1.2650155567384278</v>
      </c>
      <c r="I1699" s="2" t="str">
        <f t="shared" si="288"/>
        <v/>
      </c>
      <c r="J1699" t="str">
        <f t="shared" si="289"/>
        <v/>
      </c>
      <c r="K1699" t="str">
        <f t="shared" si="290"/>
        <v/>
      </c>
      <c r="L1699" s="37" t="str">
        <f t="shared" si="291"/>
        <v/>
      </c>
      <c r="M1699" t="str">
        <f t="shared" si="292"/>
        <v/>
      </c>
      <c r="N1699" s="39">
        <f t="shared" si="293"/>
        <v>0</v>
      </c>
      <c r="O1699" s="40">
        <f t="shared" si="296"/>
        <v>-1477.3999999999751</v>
      </c>
      <c r="P1699" s="39">
        <f t="shared" si="294"/>
        <v>0</v>
      </c>
      <c r="Q1699" s="39">
        <f t="shared" si="295"/>
        <v>0</v>
      </c>
      <c r="R1699" s="39">
        <f>IF((O1699 - MAX($O$15:O1699)) &lt; 0, O1699 - MAX($O$15:O1699), 0)</f>
        <v>-3042.1499999999683</v>
      </c>
    </row>
    <row r="1700" spans="1:18" x14ac:dyDescent="0.25">
      <c r="A1700" s="2">
        <v>1686</v>
      </c>
      <c r="B1700" t="s">
        <v>1686</v>
      </c>
      <c r="C1700" s="8">
        <v>279.14</v>
      </c>
      <c r="D1700" s="8">
        <v>156.54</v>
      </c>
      <c r="E1700" s="17">
        <f t="shared" si="286"/>
        <v>0.57840187970380619</v>
      </c>
      <c r="F1700" s="2">
        <f>+IF(A1700&gt;$C$3,AVERAGE(INDEX($E$15:$E$2531,A1700-$C$3):E1699),"")</f>
        <v>0.56867033435941339</v>
      </c>
      <c r="G1700" s="2">
        <f>+IF(A1700&gt;$C$3,STDEVA(INDEX($E$15:$E$2531,A1700-$C$3):E1699),"")</f>
        <v>4.4772301088129799E-3</v>
      </c>
      <c r="H1700">
        <f t="shared" si="287"/>
        <v>2.1735638124199212</v>
      </c>
      <c r="I1700" s="2" t="str">
        <f t="shared" si="288"/>
        <v>Sell</v>
      </c>
      <c r="J1700">
        <f t="shared" si="289"/>
        <v>156.54</v>
      </c>
      <c r="K1700">
        <f t="shared" si="290"/>
        <v>279.14</v>
      </c>
      <c r="L1700" s="37" t="str">
        <f t="shared" si="291"/>
        <v/>
      </c>
      <c r="M1700" t="str">
        <f t="shared" si="292"/>
        <v>Short</v>
      </c>
      <c r="N1700" s="39">
        <f t="shared" si="293"/>
        <v>0</v>
      </c>
      <c r="O1700" s="40">
        <f t="shared" si="296"/>
        <v>-1477.3999999999751</v>
      </c>
      <c r="P1700" s="39">
        <f t="shared" si="294"/>
        <v>3.75</v>
      </c>
      <c r="Q1700" s="39">
        <f t="shared" si="295"/>
        <v>5446</v>
      </c>
      <c r="R1700" s="39">
        <f>IF((O1700 - MAX($O$15:O1700)) &lt; 0, O1700 - MAX($O$15:O1700), 0)</f>
        <v>-3042.1499999999683</v>
      </c>
    </row>
    <row r="1701" spans="1:18" x14ac:dyDescent="0.25">
      <c r="A1701" s="2">
        <v>1687</v>
      </c>
      <c r="B1701" t="s">
        <v>1687</v>
      </c>
      <c r="C1701" s="8">
        <v>280.41000000000003</v>
      </c>
      <c r="D1701" s="8">
        <v>158.6</v>
      </c>
      <c r="E1701" s="17">
        <f t="shared" si="286"/>
        <v>0.56986750866185432</v>
      </c>
      <c r="F1701" s="2">
        <f>+IF(A1701&gt;$C$3,AVERAGE(INDEX($E$15:$E$2531,A1701-$C$3):E1700),"")</f>
        <v>0.57022973086741002</v>
      </c>
      <c r="G1701" s="2">
        <f>+IF(A1701&gt;$C$3,STDEVA(INDEX($E$15:$E$2531,A1701-$C$3):E1700),"")</f>
        <v>5.180084751341271E-3</v>
      </c>
      <c r="H1701">
        <f t="shared" si="287"/>
        <v>-6.9925922633199605E-2</v>
      </c>
      <c r="I1701" s="2" t="str">
        <f t="shared" si="288"/>
        <v/>
      </c>
      <c r="J1701">
        <f t="shared" si="289"/>
        <v>156.54</v>
      </c>
      <c r="K1701">
        <f t="shared" si="290"/>
        <v>279.14</v>
      </c>
      <c r="L1701" s="37">
        <f t="shared" si="291"/>
        <v>197.49999999999091</v>
      </c>
      <c r="M1701" t="str">
        <f t="shared" si="292"/>
        <v>Short</v>
      </c>
      <c r="N1701" s="39">
        <f t="shared" si="293"/>
        <v>0</v>
      </c>
      <c r="O1701" s="40">
        <f t="shared" si="296"/>
        <v>-1477.3999999999751</v>
      </c>
      <c r="P1701" s="39">
        <f t="shared" si="294"/>
        <v>0</v>
      </c>
      <c r="Q1701" s="39">
        <f t="shared" si="295"/>
        <v>0</v>
      </c>
      <c r="R1701" s="39">
        <f>IF((O1701 - MAX($O$15:O1701)) &lt; 0, O1701 - MAX($O$15:O1701), 0)</f>
        <v>-3042.1499999999683</v>
      </c>
    </row>
    <row r="1702" spans="1:18" x14ac:dyDescent="0.25">
      <c r="A1702" s="2">
        <v>1688</v>
      </c>
      <c r="B1702" t="s">
        <v>1688</v>
      </c>
      <c r="C1702" s="8">
        <v>282.69</v>
      </c>
      <c r="D1702" s="8">
        <v>159.44999999999999</v>
      </c>
      <c r="E1702" s="17">
        <f t="shared" si="286"/>
        <v>0.57262049743070798</v>
      </c>
      <c r="F1702" s="2">
        <f>+IF(A1702&gt;$C$3,AVERAGE(INDEX($E$15:$E$2531,A1702-$C$3):E1701),"")</f>
        <v>0.57033281906116484</v>
      </c>
      <c r="G1702" s="2">
        <f>+IF(A1702&gt;$C$3,STDEVA(INDEX($E$15:$E$2531,A1702-$C$3):E1701),"")</f>
        <v>5.1603977976995927E-3</v>
      </c>
      <c r="H1702">
        <f t="shared" si="287"/>
        <v>0.44331434498381833</v>
      </c>
      <c r="I1702" s="2" t="str">
        <f t="shared" si="288"/>
        <v/>
      </c>
      <c r="J1702">
        <f t="shared" si="289"/>
        <v>156.54</v>
      </c>
      <c r="K1702">
        <f t="shared" si="290"/>
        <v>279.14</v>
      </c>
      <c r="L1702" s="37">
        <f t="shared" si="291"/>
        <v>-160.00000000000375</v>
      </c>
      <c r="M1702" t="str">
        <f t="shared" si="292"/>
        <v>Short</v>
      </c>
      <c r="N1702" s="39">
        <f t="shared" si="293"/>
        <v>0</v>
      </c>
      <c r="O1702" s="40">
        <f t="shared" si="296"/>
        <v>-1477.3999999999751</v>
      </c>
      <c r="P1702" s="39">
        <f t="shared" si="294"/>
        <v>0</v>
      </c>
      <c r="Q1702" s="39">
        <f t="shared" si="295"/>
        <v>0</v>
      </c>
      <c r="R1702" s="39">
        <f>IF((O1702 - MAX($O$15:O1702)) &lt; 0, O1702 - MAX($O$15:O1702), 0)</f>
        <v>-3042.1499999999683</v>
      </c>
    </row>
    <row r="1703" spans="1:18" x14ac:dyDescent="0.25">
      <c r="A1703" s="2">
        <v>1689</v>
      </c>
      <c r="B1703" t="s">
        <v>1689</v>
      </c>
      <c r="C1703" s="8">
        <v>283.29000000000002</v>
      </c>
      <c r="D1703" s="8">
        <v>159.96</v>
      </c>
      <c r="E1703" s="17">
        <f t="shared" si="286"/>
        <v>0.57154732396446994</v>
      </c>
      <c r="F1703" s="2">
        <f>+IF(A1703&gt;$C$3,AVERAGE(INDEX($E$15:$E$2531,A1703-$C$3):E1702),"")</f>
        <v>0.57071093584512067</v>
      </c>
      <c r="G1703" s="2">
        <f>+IF(A1703&gt;$C$3,STDEVA(INDEX($E$15:$E$2531,A1703-$C$3):E1702),"")</f>
        <v>5.1930278838182575E-3</v>
      </c>
      <c r="H1703">
        <f t="shared" si="287"/>
        <v>0.16105981675074429</v>
      </c>
      <c r="I1703" s="2" t="str">
        <f t="shared" si="288"/>
        <v/>
      </c>
      <c r="J1703">
        <f t="shared" si="289"/>
        <v>156.54</v>
      </c>
      <c r="K1703">
        <f t="shared" si="290"/>
        <v>279.14</v>
      </c>
      <c r="L1703" s="37">
        <f t="shared" si="291"/>
        <v>-182.50000000000466</v>
      </c>
      <c r="M1703" t="str">
        <f t="shared" si="292"/>
        <v>Short</v>
      </c>
      <c r="N1703" s="39">
        <f t="shared" si="293"/>
        <v>0</v>
      </c>
      <c r="O1703" s="40">
        <f t="shared" si="296"/>
        <v>-1477.3999999999751</v>
      </c>
      <c r="P1703" s="39">
        <f t="shared" si="294"/>
        <v>0</v>
      </c>
      <c r="Q1703" s="39">
        <f t="shared" si="295"/>
        <v>0</v>
      </c>
      <c r="R1703" s="39">
        <f>IF((O1703 - MAX($O$15:O1703)) &lt; 0, O1703 - MAX($O$15:O1703), 0)</f>
        <v>-3042.1499999999683</v>
      </c>
    </row>
    <row r="1704" spans="1:18" x14ac:dyDescent="0.25">
      <c r="A1704" s="2">
        <v>1690</v>
      </c>
      <c r="B1704" t="s">
        <v>1690</v>
      </c>
      <c r="C1704" s="8">
        <v>283.18</v>
      </c>
      <c r="D1704" s="8">
        <v>158.97</v>
      </c>
      <c r="E1704" s="17">
        <f t="shared" si="286"/>
        <v>0.57736723268404433</v>
      </c>
      <c r="F1704" s="2">
        <f>+IF(A1704&gt;$C$3,AVERAGE(INDEX($E$15:$E$2531,A1704-$C$3):E1703),"")</f>
        <v>0.57056799205817876</v>
      </c>
      <c r="G1704" s="2">
        <f>+IF(A1704&gt;$C$3,STDEVA(INDEX($E$15:$E$2531,A1704-$C$3):E1703),"")</f>
        <v>5.1447707519898895E-3</v>
      </c>
      <c r="H1704">
        <f t="shared" si="287"/>
        <v>1.3215828175115016</v>
      </c>
      <c r="I1704" s="2" t="str">
        <f t="shared" si="288"/>
        <v/>
      </c>
      <c r="J1704" t="str">
        <f t="shared" si="289"/>
        <v/>
      </c>
      <c r="K1704" t="str">
        <f t="shared" si="290"/>
        <v/>
      </c>
      <c r="L1704" s="37">
        <f t="shared" si="291"/>
        <v>-402.50000000000341</v>
      </c>
      <c r="M1704" t="str">
        <f t="shared" si="292"/>
        <v>SL</v>
      </c>
      <c r="N1704" s="39">
        <f t="shared" si="293"/>
        <v>-402.50000000000341</v>
      </c>
      <c r="O1704" s="40">
        <f t="shared" si="296"/>
        <v>-1879.8999999999785</v>
      </c>
      <c r="P1704" s="39">
        <f t="shared" si="294"/>
        <v>3.75</v>
      </c>
      <c r="Q1704" s="39">
        <f t="shared" si="295"/>
        <v>0</v>
      </c>
      <c r="R1704" s="39">
        <f>IF((O1704 - MAX($O$15:O1704)) &lt; 0, O1704 - MAX($O$15:O1704), 0)</f>
        <v>-3444.6499999999714</v>
      </c>
    </row>
    <row r="1705" spans="1:18" x14ac:dyDescent="0.25">
      <c r="A1705" s="2">
        <v>1691</v>
      </c>
      <c r="B1705" t="s">
        <v>1691</v>
      </c>
      <c r="C1705" s="8">
        <v>283.3</v>
      </c>
      <c r="D1705" s="8">
        <v>159.03</v>
      </c>
      <c r="E1705" s="17">
        <f t="shared" si="286"/>
        <v>0.57741354316864646</v>
      </c>
      <c r="F1705" s="2">
        <f>+IF(A1705&gt;$C$3,AVERAGE(INDEX($E$15:$E$2531,A1705-$C$3):E1704),"")</f>
        <v>0.57125616891105313</v>
      </c>
      <c r="G1705" s="2">
        <f>+IF(A1705&gt;$C$3,STDEVA(INDEX($E$15:$E$2531,A1705-$C$3):E1704),"")</f>
        <v>5.6274983866561983E-3</v>
      </c>
      <c r="H1705">
        <f t="shared" si="287"/>
        <v>1.0941583336911407</v>
      </c>
      <c r="I1705" s="2" t="str">
        <f t="shared" si="288"/>
        <v/>
      </c>
      <c r="J1705" t="str">
        <f t="shared" si="289"/>
        <v/>
      </c>
      <c r="K1705" t="str">
        <f t="shared" si="290"/>
        <v/>
      </c>
      <c r="L1705" s="37" t="str">
        <f t="shared" si="291"/>
        <v/>
      </c>
      <c r="M1705" t="str">
        <f t="shared" si="292"/>
        <v/>
      </c>
      <c r="N1705" s="39">
        <f t="shared" si="293"/>
        <v>0</v>
      </c>
      <c r="O1705" s="40">
        <f t="shared" si="296"/>
        <v>-1879.8999999999785</v>
      </c>
      <c r="P1705" s="39">
        <f t="shared" si="294"/>
        <v>0</v>
      </c>
      <c r="Q1705" s="39">
        <f t="shared" si="295"/>
        <v>0</v>
      </c>
      <c r="R1705" s="39">
        <f>IF((O1705 - MAX($O$15:O1705)) &lt; 0, O1705 - MAX($O$15:O1705), 0)</f>
        <v>-3444.6499999999714</v>
      </c>
    </row>
    <row r="1706" spans="1:18" x14ac:dyDescent="0.25">
      <c r="A1706" s="2">
        <v>1692</v>
      </c>
      <c r="B1706" t="s">
        <v>1692</v>
      </c>
      <c r="C1706" s="8">
        <v>286.58</v>
      </c>
      <c r="D1706" s="8">
        <v>159.6</v>
      </c>
      <c r="E1706" s="17">
        <f t="shared" si="286"/>
        <v>0.58534704427274831</v>
      </c>
      <c r="F1706" s="2">
        <f>+IF(A1706&gt;$C$3,AVERAGE(INDEX($E$15:$E$2531,A1706-$C$3):E1705),"")</f>
        <v>0.57303432975539303</v>
      </c>
      <c r="G1706" s="2">
        <f>+IF(A1706&gt;$C$3,STDEVA(INDEX($E$15:$E$2531,A1706-$C$3):E1705),"")</f>
        <v>4.5533133312731329E-3</v>
      </c>
      <c r="H1706">
        <f t="shared" si="287"/>
        <v>2.7041219484696799</v>
      </c>
      <c r="I1706" s="2" t="str">
        <f t="shared" si="288"/>
        <v>Sell</v>
      </c>
      <c r="J1706">
        <f t="shared" si="289"/>
        <v>159.6</v>
      </c>
      <c r="K1706">
        <f t="shared" si="290"/>
        <v>286.58</v>
      </c>
      <c r="L1706" s="37" t="str">
        <f t="shared" si="291"/>
        <v/>
      </c>
      <c r="M1706" t="str">
        <f t="shared" si="292"/>
        <v>Short</v>
      </c>
      <c r="N1706" s="39">
        <f t="shared" si="293"/>
        <v>0</v>
      </c>
      <c r="O1706" s="40">
        <f t="shared" si="296"/>
        <v>-1879.8999999999785</v>
      </c>
      <c r="P1706" s="39">
        <f t="shared" si="294"/>
        <v>3.75</v>
      </c>
      <c r="Q1706" s="39">
        <f t="shared" si="295"/>
        <v>5577.25</v>
      </c>
      <c r="R1706" s="39">
        <f>IF((O1706 - MAX($O$15:O1706)) &lt; 0, O1706 - MAX($O$15:O1706), 0)</f>
        <v>-3444.6499999999714</v>
      </c>
    </row>
    <row r="1707" spans="1:18" x14ac:dyDescent="0.25">
      <c r="A1707" s="2">
        <v>1693</v>
      </c>
      <c r="B1707" t="s">
        <v>1693</v>
      </c>
      <c r="C1707" s="8">
        <v>284.68</v>
      </c>
      <c r="D1707" s="8">
        <v>158.69999999999999</v>
      </c>
      <c r="E1707" s="17">
        <f t="shared" si="286"/>
        <v>0.58435011489870703</v>
      </c>
      <c r="F1707" s="2">
        <f>+IF(A1707&gt;$C$3,AVERAGE(INDEX($E$15:$E$2531,A1707-$C$3):E1706),"")</f>
        <v>0.57543665427120583</v>
      </c>
      <c r="G1707" s="2">
        <f>+IF(A1707&gt;$C$3,STDEVA(INDEX($E$15:$E$2531,A1707-$C$3):E1706),"")</f>
        <v>4.728650285092938E-3</v>
      </c>
      <c r="H1707">
        <f t="shared" si="287"/>
        <v>1.8849904497274563</v>
      </c>
      <c r="I1707" s="2" t="str">
        <f t="shared" si="288"/>
        <v>Sell</v>
      </c>
      <c r="J1707">
        <f t="shared" si="289"/>
        <v>159.6</v>
      </c>
      <c r="K1707">
        <f t="shared" si="290"/>
        <v>286.58</v>
      </c>
      <c r="L1707" s="37">
        <f t="shared" si="291"/>
        <v>249.99999999999289</v>
      </c>
      <c r="M1707" t="str">
        <f t="shared" si="292"/>
        <v>Short</v>
      </c>
      <c r="N1707" s="39">
        <f t="shared" si="293"/>
        <v>0</v>
      </c>
      <c r="O1707" s="40">
        <f t="shared" si="296"/>
        <v>-1879.8999999999785</v>
      </c>
      <c r="P1707" s="39">
        <f t="shared" si="294"/>
        <v>0</v>
      </c>
      <c r="Q1707" s="39">
        <f t="shared" si="295"/>
        <v>0</v>
      </c>
      <c r="R1707" s="39">
        <f>IF((O1707 - MAX($O$15:O1707)) &lt; 0, O1707 - MAX($O$15:O1707), 0)</f>
        <v>-3444.6499999999714</v>
      </c>
    </row>
    <row r="1708" spans="1:18" x14ac:dyDescent="0.25">
      <c r="A1708" s="2">
        <v>1694</v>
      </c>
      <c r="B1708" t="s">
        <v>1694</v>
      </c>
      <c r="C1708" s="8">
        <v>281.76</v>
      </c>
      <c r="D1708" s="8">
        <v>157.18</v>
      </c>
      <c r="E1708" s="17">
        <f t="shared" si="286"/>
        <v>0.58366399930986701</v>
      </c>
      <c r="F1708" s="2">
        <f>+IF(A1708&gt;$C$3,AVERAGE(INDEX($E$15:$E$2531,A1708-$C$3):E1707),"")</f>
        <v>0.57668042743985382</v>
      </c>
      <c r="G1708" s="2">
        <f>+IF(A1708&gt;$C$3,STDEVA(INDEX($E$15:$E$2531,A1708-$C$3):E1707),"")</f>
        <v>5.4681741996810071E-3</v>
      </c>
      <c r="H1708">
        <f t="shared" si="287"/>
        <v>1.2771304671348236</v>
      </c>
      <c r="I1708" s="2" t="str">
        <f t="shared" si="288"/>
        <v/>
      </c>
      <c r="J1708" t="str">
        <f t="shared" si="289"/>
        <v/>
      </c>
      <c r="K1708" t="str">
        <f t="shared" si="290"/>
        <v/>
      </c>
      <c r="L1708" s="37">
        <f t="shared" si="291"/>
        <v>600.00000000000136</v>
      </c>
      <c r="M1708" t="str">
        <f t="shared" si="292"/>
        <v>TP</v>
      </c>
      <c r="N1708" s="39">
        <f t="shared" si="293"/>
        <v>600.00000000000136</v>
      </c>
      <c r="O1708" s="40">
        <f t="shared" si="296"/>
        <v>-1279.8999999999771</v>
      </c>
      <c r="P1708" s="39">
        <f t="shared" si="294"/>
        <v>3.75</v>
      </c>
      <c r="Q1708" s="39">
        <f t="shared" si="295"/>
        <v>0</v>
      </c>
      <c r="R1708" s="39">
        <f>IF((O1708 - MAX($O$15:O1708)) &lt; 0, O1708 - MAX($O$15:O1708), 0)</f>
        <v>-2844.6499999999705</v>
      </c>
    </row>
    <row r="1709" spans="1:18" x14ac:dyDescent="0.25">
      <c r="A1709" s="2">
        <v>1695</v>
      </c>
      <c r="B1709" t="s">
        <v>1695</v>
      </c>
      <c r="C1709" s="8">
        <v>281.89999999999998</v>
      </c>
      <c r="D1709" s="8">
        <v>156.36000000000001</v>
      </c>
      <c r="E1709" s="17">
        <f t="shared" si="286"/>
        <v>0.58939135719531266</v>
      </c>
      <c r="F1709" s="2">
        <f>+IF(A1709&gt;$C$3,AVERAGE(INDEX($E$15:$E$2531,A1709-$C$3):E1708),"")</f>
        <v>0.57784212712165017</v>
      </c>
      <c r="G1709" s="2">
        <f>+IF(A1709&gt;$C$3,STDEVA(INDEX($E$15:$E$2531,A1709-$C$3):E1708),"")</f>
        <v>5.7421567921847189E-3</v>
      </c>
      <c r="H1709">
        <f t="shared" si="287"/>
        <v>2.011305244987633</v>
      </c>
      <c r="I1709" s="2" t="str">
        <f t="shared" si="288"/>
        <v>Sell</v>
      </c>
      <c r="J1709">
        <f t="shared" si="289"/>
        <v>156.36000000000001</v>
      </c>
      <c r="K1709">
        <f t="shared" si="290"/>
        <v>281.89999999999998</v>
      </c>
      <c r="L1709" s="37" t="str">
        <f t="shared" si="291"/>
        <v/>
      </c>
      <c r="M1709" t="str">
        <f t="shared" si="292"/>
        <v>Short</v>
      </c>
      <c r="N1709" s="39">
        <f t="shared" si="293"/>
        <v>0</v>
      </c>
      <c r="O1709" s="40">
        <f t="shared" si="296"/>
        <v>-1279.8999999999771</v>
      </c>
      <c r="P1709" s="39">
        <f t="shared" si="294"/>
        <v>3.75</v>
      </c>
      <c r="Q1709" s="39">
        <f t="shared" si="295"/>
        <v>5478.25</v>
      </c>
      <c r="R1709" s="39">
        <f>IF((O1709 - MAX($O$15:O1709)) &lt; 0, O1709 - MAX($O$15:O1709), 0)</f>
        <v>-2844.6499999999705</v>
      </c>
    </row>
    <row r="1710" spans="1:18" x14ac:dyDescent="0.25">
      <c r="A1710" s="2">
        <v>1696</v>
      </c>
      <c r="B1710" t="s">
        <v>1696</v>
      </c>
      <c r="C1710" s="8">
        <v>281.58</v>
      </c>
      <c r="D1710" s="8">
        <v>156.85</v>
      </c>
      <c r="E1710" s="17">
        <f t="shared" si="286"/>
        <v>0.58512666439769401</v>
      </c>
      <c r="F1710" s="2">
        <f>+IF(A1710&gt;$C$3,AVERAGE(INDEX($E$15:$E$2531,A1710-$C$3):E1709),"")</f>
        <v>0.57906318017626202</v>
      </c>
      <c r="G1710" s="2">
        <f>+IF(A1710&gt;$C$3,STDEVA(INDEX($E$15:$E$2531,A1710-$C$3):E1709),"")</f>
        <v>6.9230735072097179E-3</v>
      </c>
      <c r="H1710">
        <f t="shared" si="287"/>
        <v>0.87583704190305844</v>
      </c>
      <c r="I1710" s="2" t="str">
        <f t="shared" si="288"/>
        <v/>
      </c>
      <c r="J1710">
        <f t="shared" si="289"/>
        <v>156.36000000000001</v>
      </c>
      <c r="K1710">
        <f t="shared" si="290"/>
        <v>281.89999999999998</v>
      </c>
      <c r="L1710" s="37">
        <f t="shared" si="291"/>
        <v>202.49999999999346</v>
      </c>
      <c r="M1710" t="str">
        <f t="shared" si="292"/>
        <v>Short</v>
      </c>
      <c r="N1710" s="39">
        <f t="shared" si="293"/>
        <v>0</v>
      </c>
      <c r="O1710" s="40">
        <f t="shared" si="296"/>
        <v>-1279.8999999999771</v>
      </c>
      <c r="P1710" s="39">
        <f t="shared" si="294"/>
        <v>0</v>
      </c>
      <c r="Q1710" s="39">
        <f t="shared" si="295"/>
        <v>0</v>
      </c>
      <c r="R1710" s="39">
        <f>IF((O1710 - MAX($O$15:O1710)) &lt; 0, O1710 - MAX($O$15:O1710), 0)</f>
        <v>-2844.6499999999705</v>
      </c>
    </row>
    <row r="1711" spans="1:18" x14ac:dyDescent="0.25">
      <c r="A1711" s="2">
        <v>1697</v>
      </c>
      <c r="B1711" t="s">
        <v>1697</v>
      </c>
      <c r="C1711" s="8">
        <v>275.45</v>
      </c>
      <c r="D1711" s="8">
        <v>153.83000000000001</v>
      </c>
      <c r="E1711" s="17">
        <f t="shared" si="286"/>
        <v>0.58255802735106565</v>
      </c>
      <c r="F1711" s="2">
        <f>+IF(A1711&gt;$C$3,AVERAGE(INDEX($E$15:$E$2531,A1711-$C$3):E1710),"")</f>
        <v>0.58075864192468862</v>
      </c>
      <c r="G1711" s="2">
        <f>+IF(A1711&gt;$C$3,STDEVA(INDEX($E$15:$E$2531,A1711-$C$3):E1710),"")</f>
        <v>6.2225971841456344E-3</v>
      </c>
      <c r="H1711">
        <f t="shared" si="287"/>
        <v>0.28916951766725807</v>
      </c>
      <c r="I1711" s="2" t="str">
        <f t="shared" si="288"/>
        <v/>
      </c>
      <c r="J1711" t="str">
        <f t="shared" si="289"/>
        <v/>
      </c>
      <c r="K1711" t="str">
        <f t="shared" si="290"/>
        <v/>
      </c>
      <c r="L1711" s="37">
        <f t="shared" si="291"/>
        <v>979.99999999999704</v>
      </c>
      <c r="M1711" t="str">
        <f t="shared" si="292"/>
        <v>TP</v>
      </c>
      <c r="N1711" s="39">
        <f t="shared" si="293"/>
        <v>979.99999999999704</v>
      </c>
      <c r="O1711" s="40">
        <f t="shared" si="296"/>
        <v>-299.89999999998008</v>
      </c>
      <c r="P1711" s="39">
        <f t="shared" si="294"/>
        <v>3.75</v>
      </c>
      <c r="Q1711" s="39">
        <f t="shared" si="295"/>
        <v>0</v>
      </c>
      <c r="R1711" s="39">
        <f>IF((O1711 - MAX($O$15:O1711)) &lt; 0, O1711 - MAX($O$15:O1711), 0)</f>
        <v>-1864.6499999999733</v>
      </c>
    </row>
    <row r="1712" spans="1:18" x14ac:dyDescent="0.25">
      <c r="A1712" s="2">
        <v>1698</v>
      </c>
      <c r="B1712" t="s">
        <v>1698</v>
      </c>
      <c r="C1712" s="8">
        <v>263.93</v>
      </c>
      <c r="D1712" s="8">
        <v>147.91999999999999</v>
      </c>
      <c r="E1712" s="17">
        <f t="shared" si="286"/>
        <v>0.57901232939341729</v>
      </c>
      <c r="F1712" s="2">
        <f>+IF(A1712&gt;$C$3,AVERAGE(INDEX($E$15:$E$2531,A1712-$C$3):E1711),"")</f>
        <v>0.58186281191583955</v>
      </c>
      <c r="G1712" s="2">
        <f>+IF(A1712&gt;$C$3,STDEVA(INDEX($E$15:$E$2531,A1712-$C$3):E1711),"")</f>
        <v>5.4291043864599002E-3</v>
      </c>
      <c r="H1712">
        <f t="shared" si="287"/>
        <v>-0.52503733940561492</v>
      </c>
      <c r="I1712" s="2" t="str">
        <f t="shared" si="288"/>
        <v/>
      </c>
      <c r="J1712" t="str">
        <f t="shared" si="289"/>
        <v/>
      </c>
      <c r="K1712" t="str">
        <f t="shared" si="290"/>
        <v/>
      </c>
      <c r="L1712" s="37" t="str">
        <f t="shared" si="291"/>
        <v/>
      </c>
      <c r="M1712" t="str">
        <f t="shared" si="292"/>
        <v/>
      </c>
      <c r="N1712" s="39">
        <f t="shared" si="293"/>
        <v>0</v>
      </c>
      <c r="O1712" s="40">
        <f t="shared" si="296"/>
        <v>-299.89999999998008</v>
      </c>
      <c r="P1712" s="39">
        <f t="shared" si="294"/>
        <v>0</v>
      </c>
      <c r="Q1712" s="39">
        <f t="shared" si="295"/>
        <v>0</v>
      </c>
      <c r="R1712" s="39">
        <f>IF((O1712 - MAX($O$15:O1712)) &lt; 0, O1712 - MAX($O$15:O1712), 0)</f>
        <v>-1864.6499999999733</v>
      </c>
    </row>
    <row r="1713" spans="1:18" x14ac:dyDescent="0.25">
      <c r="A1713" s="2">
        <v>1699</v>
      </c>
      <c r="B1713" t="s">
        <v>1699</v>
      </c>
      <c r="C1713" s="8">
        <v>269.13</v>
      </c>
      <c r="D1713" s="8">
        <v>149.69</v>
      </c>
      <c r="E1713" s="17">
        <f t="shared" si="286"/>
        <v>0.5866280453121574</v>
      </c>
      <c r="F1713" s="2">
        <f>+IF(A1713&gt;$C$3,AVERAGE(INDEX($E$15:$E$2531,A1713-$C$3):E1712),"")</f>
        <v>0.58269225696350035</v>
      </c>
      <c r="G1713" s="2">
        <f>+IF(A1713&gt;$C$3,STDEVA(INDEX($E$15:$E$2531,A1713-$C$3):E1712),"")</f>
        <v>4.0516284174484662E-3</v>
      </c>
      <c r="H1713">
        <f t="shared" si="287"/>
        <v>0.97140900969779109</v>
      </c>
      <c r="I1713" s="2" t="str">
        <f t="shared" si="288"/>
        <v/>
      </c>
      <c r="J1713" t="str">
        <f t="shared" si="289"/>
        <v/>
      </c>
      <c r="K1713" t="str">
        <f t="shared" si="290"/>
        <v/>
      </c>
      <c r="L1713" s="37" t="str">
        <f t="shared" si="291"/>
        <v/>
      </c>
      <c r="M1713" t="str">
        <f t="shared" si="292"/>
        <v/>
      </c>
      <c r="N1713" s="39">
        <f t="shared" si="293"/>
        <v>0</v>
      </c>
      <c r="O1713" s="40">
        <f t="shared" si="296"/>
        <v>-299.89999999998008</v>
      </c>
      <c r="P1713" s="39">
        <f t="shared" si="294"/>
        <v>0</v>
      </c>
      <c r="Q1713" s="39">
        <f t="shared" si="295"/>
        <v>0</v>
      </c>
      <c r="R1713" s="39">
        <f>IF((O1713 - MAX($O$15:O1713)) &lt; 0, O1713 - MAX($O$15:O1713), 0)</f>
        <v>-1864.6499999999733</v>
      </c>
    </row>
    <row r="1714" spans="1:18" x14ac:dyDescent="0.25">
      <c r="A1714" s="2">
        <v>1700</v>
      </c>
      <c r="B1714" t="s">
        <v>1700</v>
      </c>
      <c r="C1714" s="8">
        <v>267.67</v>
      </c>
      <c r="D1714" s="8">
        <v>149.84</v>
      </c>
      <c r="E1714" s="17">
        <f t="shared" si="286"/>
        <v>0.58018682036540181</v>
      </c>
      <c r="F1714" s="2">
        <f>+IF(A1714&gt;$C$3,AVERAGE(INDEX($E$15:$E$2531,A1714-$C$3):E1713),"")</f>
        <v>0.58372123614440186</v>
      </c>
      <c r="G1714" s="2">
        <f>+IF(A1714&gt;$C$3,STDEVA(INDEX($E$15:$E$2531,A1714-$C$3):E1713),"")</f>
        <v>3.6900356641345511E-3</v>
      </c>
      <c r="H1714">
        <f t="shared" si="287"/>
        <v>-0.9578269969997687</v>
      </c>
      <c r="I1714" s="2" t="str">
        <f t="shared" si="288"/>
        <v/>
      </c>
      <c r="J1714" t="str">
        <f t="shared" si="289"/>
        <v/>
      </c>
      <c r="K1714" t="str">
        <f t="shared" si="290"/>
        <v/>
      </c>
      <c r="L1714" s="37" t="str">
        <f t="shared" si="291"/>
        <v/>
      </c>
      <c r="M1714" t="str">
        <f t="shared" si="292"/>
        <v/>
      </c>
      <c r="N1714" s="39">
        <f t="shared" si="293"/>
        <v>0</v>
      </c>
      <c r="O1714" s="40">
        <f t="shared" si="296"/>
        <v>-299.89999999998008</v>
      </c>
      <c r="P1714" s="39">
        <f t="shared" si="294"/>
        <v>0</v>
      </c>
      <c r="Q1714" s="39">
        <f t="shared" si="295"/>
        <v>0</v>
      </c>
      <c r="R1714" s="39">
        <f>IF((O1714 - MAX($O$15:O1714)) &lt; 0, O1714 - MAX($O$15:O1714), 0)</f>
        <v>-1864.6499999999733</v>
      </c>
    </row>
    <row r="1715" spans="1:18" x14ac:dyDescent="0.25">
      <c r="A1715" s="2">
        <v>1701</v>
      </c>
      <c r="B1715" t="s">
        <v>1701</v>
      </c>
      <c r="C1715" s="8">
        <v>257.63</v>
      </c>
      <c r="D1715" s="8">
        <v>145.44</v>
      </c>
      <c r="E1715" s="17">
        <f t="shared" si="286"/>
        <v>0.57176081664746314</v>
      </c>
      <c r="F1715" s="2">
        <f>+IF(A1715&gt;$C$3,AVERAGE(INDEX($E$15:$E$2531,A1715-$C$3):E1714),"")</f>
        <v>0.58402937805515232</v>
      </c>
      <c r="G1715" s="2">
        <f>+IF(A1715&gt;$C$3,STDEVA(INDEX($E$15:$E$2531,A1715-$C$3):E1714),"")</f>
        <v>3.177684827604076E-3</v>
      </c>
      <c r="H1715">
        <f t="shared" si="287"/>
        <v>-3.8608490373601563</v>
      </c>
      <c r="I1715" s="2" t="str">
        <f t="shared" si="288"/>
        <v>Buy</v>
      </c>
      <c r="J1715">
        <f t="shared" si="289"/>
        <v>257.63</v>
      </c>
      <c r="K1715">
        <f t="shared" si="290"/>
        <v>145.44</v>
      </c>
      <c r="L1715" s="37" t="str">
        <f t="shared" si="291"/>
        <v/>
      </c>
      <c r="M1715" t="str">
        <f t="shared" si="292"/>
        <v>Long</v>
      </c>
      <c r="N1715" s="39">
        <f t="shared" si="293"/>
        <v>0</v>
      </c>
      <c r="O1715" s="40">
        <f t="shared" si="296"/>
        <v>-299.89999999998008</v>
      </c>
      <c r="P1715" s="39">
        <f t="shared" si="294"/>
        <v>3.75</v>
      </c>
      <c r="Q1715" s="39">
        <f t="shared" si="295"/>
        <v>5038.375</v>
      </c>
      <c r="R1715" s="39">
        <f>IF((O1715 - MAX($O$15:O1715)) &lt; 0, O1715 - MAX($O$15:O1715), 0)</f>
        <v>-1864.6499999999733</v>
      </c>
    </row>
    <row r="1716" spans="1:18" x14ac:dyDescent="0.25">
      <c r="A1716" s="2">
        <v>1702</v>
      </c>
      <c r="B1716" t="s">
        <v>1702</v>
      </c>
      <c r="C1716" s="8">
        <v>261.5</v>
      </c>
      <c r="D1716" s="8">
        <v>146.77000000000001</v>
      </c>
      <c r="E1716" s="17">
        <f t="shared" si="286"/>
        <v>0.57756754788187004</v>
      </c>
      <c r="F1716" s="2">
        <f>+IF(A1716&gt;$C$3,AVERAGE(INDEX($E$15:$E$2531,A1716-$C$3):E1715),"")</f>
        <v>0.58251979720789848</v>
      </c>
      <c r="G1716" s="2">
        <f>+IF(A1716&gt;$C$3,STDEVA(INDEX($E$15:$E$2531,A1716-$C$3):E1715),"")</f>
        <v>5.1119136907371359E-3</v>
      </c>
      <c r="H1716">
        <f t="shared" si="287"/>
        <v>-0.96876622447714567</v>
      </c>
      <c r="I1716" s="2" t="str">
        <f t="shared" si="288"/>
        <v/>
      </c>
      <c r="J1716" t="str">
        <f t="shared" si="289"/>
        <v/>
      </c>
      <c r="K1716" t="str">
        <f t="shared" si="290"/>
        <v/>
      </c>
      <c r="L1716" s="37">
        <f t="shared" si="291"/>
        <v>634.99999999999795</v>
      </c>
      <c r="M1716" t="str">
        <f t="shared" si="292"/>
        <v>TP</v>
      </c>
      <c r="N1716" s="39">
        <f t="shared" si="293"/>
        <v>634.99999999999795</v>
      </c>
      <c r="O1716" s="40">
        <f t="shared" si="296"/>
        <v>335.10000000001787</v>
      </c>
      <c r="P1716" s="39">
        <f t="shared" si="294"/>
        <v>3.75</v>
      </c>
      <c r="Q1716" s="39">
        <f t="shared" si="295"/>
        <v>0</v>
      </c>
      <c r="R1716" s="39">
        <f>IF((O1716 - MAX($O$15:O1716)) &lt; 0, O1716 - MAX($O$15:O1716), 0)</f>
        <v>-1229.6499999999753</v>
      </c>
    </row>
    <row r="1717" spans="1:18" x14ac:dyDescent="0.25">
      <c r="A1717" s="2">
        <v>1703</v>
      </c>
      <c r="B1717" t="s">
        <v>1703</v>
      </c>
      <c r="C1717" s="8">
        <v>265.33999999999997</v>
      </c>
      <c r="D1717" s="8">
        <v>148.16</v>
      </c>
      <c r="E1717" s="17">
        <f t="shared" si="286"/>
        <v>0.58271925159090143</v>
      </c>
      <c r="F1717" s="2">
        <f>+IF(A1717&gt;$C$3,AVERAGE(INDEX($E$15:$E$2531,A1717-$C$3):E1716),"")</f>
        <v>0.58176617865047209</v>
      </c>
      <c r="G1717" s="2">
        <f>+IF(A1717&gt;$C$3,STDEVA(INDEX($E$15:$E$2531,A1717-$C$3):E1716),"")</f>
        <v>5.304674057132917E-3</v>
      </c>
      <c r="H1717">
        <f t="shared" si="287"/>
        <v>0.17966663553018825</v>
      </c>
      <c r="I1717" s="2" t="str">
        <f t="shared" si="288"/>
        <v/>
      </c>
      <c r="J1717" t="str">
        <f t="shared" si="289"/>
        <v/>
      </c>
      <c r="K1717" t="str">
        <f t="shared" si="290"/>
        <v/>
      </c>
      <c r="L1717" s="37" t="str">
        <f t="shared" si="291"/>
        <v/>
      </c>
      <c r="M1717" t="str">
        <f t="shared" si="292"/>
        <v/>
      </c>
      <c r="N1717" s="39">
        <f t="shared" si="293"/>
        <v>0</v>
      </c>
      <c r="O1717" s="40">
        <f t="shared" si="296"/>
        <v>335.10000000001787</v>
      </c>
      <c r="P1717" s="39">
        <f t="shared" si="294"/>
        <v>0</v>
      </c>
      <c r="Q1717" s="39">
        <f t="shared" si="295"/>
        <v>0</v>
      </c>
      <c r="R1717" s="39">
        <f>IF((O1717 - MAX($O$15:O1717)) &lt; 0, O1717 - MAX($O$15:O1717), 0)</f>
        <v>-1229.6499999999753</v>
      </c>
    </row>
    <row r="1718" spans="1:18" x14ac:dyDescent="0.25">
      <c r="A1718" s="2">
        <v>1704</v>
      </c>
      <c r="B1718" t="s">
        <v>1704</v>
      </c>
      <c r="C1718" s="8">
        <v>266</v>
      </c>
      <c r="D1718" s="8">
        <v>148.47999999999999</v>
      </c>
      <c r="E1718" s="17">
        <f t="shared" si="286"/>
        <v>0.58304603974380864</v>
      </c>
      <c r="F1718" s="2">
        <f>+IF(A1718&gt;$C$3,AVERAGE(INDEX($E$15:$E$2531,A1718-$C$3):E1717),"")</f>
        <v>0.58166120668169818</v>
      </c>
      <c r="G1718" s="2">
        <f>+IF(A1718&gt;$C$3,STDEVA(INDEX($E$15:$E$2531,A1718-$C$3):E1717),"")</f>
        <v>5.2716694173412706E-3</v>
      </c>
      <c r="H1718">
        <f t="shared" si="287"/>
        <v>0.26269345675489802</v>
      </c>
      <c r="I1718" s="2" t="str">
        <f t="shared" si="288"/>
        <v/>
      </c>
      <c r="J1718" t="str">
        <f t="shared" si="289"/>
        <v/>
      </c>
      <c r="K1718" t="str">
        <f t="shared" si="290"/>
        <v/>
      </c>
      <c r="L1718" s="37" t="str">
        <f t="shared" si="291"/>
        <v/>
      </c>
      <c r="M1718" t="str">
        <f t="shared" si="292"/>
        <v/>
      </c>
      <c r="N1718" s="39">
        <f t="shared" si="293"/>
        <v>0</v>
      </c>
      <c r="O1718" s="40">
        <f t="shared" si="296"/>
        <v>335.10000000001787</v>
      </c>
      <c r="P1718" s="39">
        <f t="shared" si="294"/>
        <v>0</v>
      </c>
      <c r="Q1718" s="39">
        <f t="shared" si="295"/>
        <v>0</v>
      </c>
      <c r="R1718" s="39">
        <f>IF((O1718 - MAX($O$15:O1718)) &lt; 0, O1718 - MAX($O$15:O1718), 0)</f>
        <v>-1229.6499999999753</v>
      </c>
    </row>
    <row r="1719" spans="1:18" x14ac:dyDescent="0.25">
      <c r="A1719" s="2">
        <v>1705</v>
      </c>
      <c r="B1719" t="s">
        <v>1705</v>
      </c>
      <c r="C1719" s="8">
        <v>269.58999999999997</v>
      </c>
      <c r="D1719" s="8">
        <v>151.15</v>
      </c>
      <c r="E1719" s="17">
        <f t="shared" si="286"/>
        <v>0.57862956513662933</v>
      </c>
      <c r="F1719" s="2">
        <f>+IF(A1719&gt;$C$3,AVERAGE(INDEX($E$15:$E$2531,A1719-$C$3):E1718),"")</f>
        <v>0.58095617140930889</v>
      </c>
      <c r="G1719" s="2">
        <f>+IF(A1719&gt;$C$3,STDEVA(INDEX($E$15:$E$2531,A1719-$C$3):E1718),"")</f>
        <v>4.4723155439158665E-3</v>
      </c>
      <c r="H1719">
        <f t="shared" si="287"/>
        <v>-0.52022408746285065</v>
      </c>
      <c r="I1719" s="2" t="str">
        <f t="shared" si="288"/>
        <v/>
      </c>
      <c r="J1719" t="str">
        <f t="shared" si="289"/>
        <v/>
      </c>
      <c r="K1719" t="str">
        <f t="shared" si="290"/>
        <v/>
      </c>
      <c r="L1719" s="37" t="str">
        <f t="shared" si="291"/>
        <v/>
      </c>
      <c r="M1719" t="str">
        <f t="shared" si="292"/>
        <v/>
      </c>
      <c r="N1719" s="39">
        <f t="shared" si="293"/>
        <v>0</v>
      </c>
      <c r="O1719" s="40">
        <f t="shared" si="296"/>
        <v>335.10000000001787</v>
      </c>
      <c r="P1719" s="39">
        <f t="shared" si="294"/>
        <v>0</v>
      </c>
      <c r="Q1719" s="39">
        <f t="shared" si="295"/>
        <v>0</v>
      </c>
      <c r="R1719" s="39">
        <f>IF((O1719 - MAX($O$15:O1719)) &lt; 0, O1719 - MAX($O$15:O1719), 0)</f>
        <v>-1229.6499999999753</v>
      </c>
    </row>
    <row r="1720" spans="1:18" x14ac:dyDescent="0.25">
      <c r="A1720" s="2">
        <v>1706</v>
      </c>
      <c r="B1720" t="s">
        <v>1706</v>
      </c>
      <c r="C1720" s="8">
        <v>273.02999999999997</v>
      </c>
      <c r="D1720" s="8">
        <v>152.80000000000001</v>
      </c>
      <c r="E1720" s="17">
        <f t="shared" si="286"/>
        <v>0.58045180252495376</v>
      </c>
      <c r="F1720" s="2">
        <f>+IF(A1720&gt;$C$3,AVERAGE(INDEX($E$15:$E$2531,A1720-$C$3):E1719),"")</f>
        <v>0.58023427149141271</v>
      </c>
      <c r="G1720" s="2">
        <f>+IF(A1720&gt;$C$3,STDEVA(INDEX($E$15:$E$2531,A1720-$C$3):E1719),"")</f>
        <v>4.232946375658274E-3</v>
      </c>
      <c r="H1720">
        <f t="shared" si="287"/>
        <v>5.1389980934313906E-2</v>
      </c>
      <c r="I1720" s="2" t="str">
        <f t="shared" si="288"/>
        <v/>
      </c>
      <c r="J1720" t="str">
        <f t="shared" si="289"/>
        <v/>
      </c>
      <c r="K1720" t="str">
        <f t="shared" si="290"/>
        <v/>
      </c>
      <c r="L1720" s="37" t="str">
        <f t="shared" si="291"/>
        <v/>
      </c>
      <c r="M1720" t="str">
        <f t="shared" si="292"/>
        <v/>
      </c>
      <c r="N1720" s="39">
        <f t="shared" si="293"/>
        <v>0</v>
      </c>
      <c r="O1720" s="40">
        <f t="shared" si="296"/>
        <v>335.10000000001787</v>
      </c>
      <c r="P1720" s="39">
        <f t="shared" si="294"/>
        <v>0</v>
      </c>
      <c r="Q1720" s="39">
        <f t="shared" si="295"/>
        <v>0</v>
      </c>
      <c r="R1720" s="39">
        <f>IF((O1720 - MAX($O$15:O1720)) &lt; 0, O1720 - MAX($O$15:O1720), 0)</f>
        <v>-1229.6499999999753</v>
      </c>
    </row>
    <row r="1721" spans="1:18" x14ac:dyDescent="0.25">
      <c r="A1721" s="2">
        <v>1707</v>
      </c>
      <c r="B1721" t="s">
        <v>1707</v>
      </c>
      <c r="C1721" s="8">
        <v>273.11</v>
      </c>
      <c r="D1721" s="8">
        <v>153.34</v>
      </c>
      <c r="E1721" s="17">
        <f t="shared" si="286"/>
        <v>0.57721696630248609</v>
      </c>
      <c r="F1721" s="2">
        <f>+IF(A1721&gt;$C$3,AVERAGE(INDEX($E$15:$E$2531,A1721-$C$3):E1720),"")</f>
        <v>0.58000024651073367</v>
      </c>
      <c r="G1721" s="2">
        <f>+IF(A1721&gt;$C$3,STDEVA(INDEX($E$15:$E$2531,A1721-$C$3):E1720),"")</f>
        <v>4.1457395206499909E-3</v>
      </c>
      <c r="H1721">
        <f t="shared" si="287"/>
        <v>-0.67135916146782126</v>
      </c>
      <c r="I1721" s="2" t="str">
        <f t="shared" si="288"/>
        <v/>
      </c>
      <c r="J1721" t="str">
        <f t="shared" si="289"/>
        <v/>
      </c>
      <c r="K1721" t="str">
        <f t="shared" si="290"/>
        <v/>
      </c>
      <c r="L1721" s="37" t="str">
        <f t="shared" si="291"/>
        <v/>
      </c>
      <c r="M1721" t="str">
        <f t="shared" si="292"/>
        <v/>
      </c>
      <c r="N1721" s="39">
        <f t="shared" si="293"/>
        <v>0</v>
      </c>
      <c r="O1721" s="40">
        <f t="shared" si="296"/>
        <v>335.10000000001787</v>
      </c>
      <c r="P1721" s="39">
        <f t="shared" si="294"/>
        <v>0</v>
      </c>
      <c r="Q1721" s="39">
        <f t="shared" si="295"/>
        <v>0</v>
      </c>
      <c r="R1721" s="39">
        <f>IF((O1721 - MAX($O$15:O1721)) &lt; 0, O1721 - MAX($O$15:O1721), 0)</f>
        <v>-1229.6499999999753</v>
      </c>
    </row>
    <row r="1722" spans="1:18" x14ac:dyDescent="0.25">
      <c r="A1722" s="2">
        <v>1708</v>
      </c>
      <c r="B1722" t="s">
        <v>1708</v>
      </c>
      <c r="C1722" s="8">
        <v>271.39999999999998</v>
      </c>
      <c r="D1722" s="8">
        <v>152.08000000000001</v>
      </c>
      <c r="E1722" s="17">
        <f t="shared" si="286"/>
        <v>0.57918704922059494</v>
      </c>
      <c r="F1722" s="2">
        <f>+IF(A1722&gt;$C$3,AVERAGE(INDEX($E$15:$E$2531,A1722-$C$3):E1721),"")</f>
        <v>0.57980076172285244</v>
      </c>
      <c r="G1722" s="2">
        <f>+IF(A1722&gt;$C$3,STDEVA(INDEX($E$15:$E$2531,A1722-$C$3):E1721),"")</f>
        <v>4.24131126902703E-3</v>
      </c>
      <c r="H1722">
        <f t="shared" si="287"/>
        <v>-0.14469876491717371</v>
      </c>
      <c r="I1722" s="2" t="str">
        <f t="shared" si="288"/>
        <v/>
      </c>
      <c r="J1722" t="str">
        <f t="shared" si="289"/>
        <v/>
      </c>
      <c r="K1722" t="str">
        <f t="shared" si="290"/>
        <v/>
      </c>
      <c r="L1722" s="37" t="str">
        <f t="shared" si="291"/>
        <v/>
      </c>
      <c r="M1722" t="str">
        <f t="shared" si="292"/>
        <v/>
      </c>
      <c r="N1722" s="39">
        <f t="shared" si="293"/>
        <v>0</v>
      </c>
      <c r="O1722" s="40">
        <f t="shared" si="296"/>
        <v>335.10000000001787</v>
      </c>
      <c r="P1722" s="39">
        <f t="shared" si="294"/>
        <v>0</v>
      </c>
      <c r="Q1722" s="39">
        <f t="shared" si="295"/>
        <v>0</v>
      </c>
      <c r="R1722" s="39">
        <f>IF((O1722 - MAX($O$15:O1722)) &lt; 0, O1722 - MAX($O$15:O1722), 0)</f>
        <v>-1229.6499999999753</v>
      </c>
    </row>
    <row r="1723" spans="1:18" x14ac:dyDescent="0.25">
      <c r="A1723" s="2">
        <v>1709</v>
      </c>
      <c r="B1723" t="s">
        <v>1709</v>
      </c>
      <c r="C1723" s="8">
        <v>270.05</v>
      </c>
      <c r="D1723" s="8">
        <v>152.24</v>
      </c>
      <c r="E1723" s="17">
        <f t="shared" si="286"/>
        <v>0.57314890405100616</v>
      </c>
      <c r="F1723" s="2">
        <f>+IF(A1723&gt;$C$3,AVERAGE(INDEX($E$15:$E$2531,A1723-$C$3):E1722),"")</f>
        <v>0.57897398437934544</v>
      </c>
      <c r="G1723" s="2">
        <f>+IF(A1723&gt;$C$3,STDEVA(INDEX($E$15:$E$2531,A1723-$C$3):E1722),"")</f>
        <v>3.3823543037951338E-3</v>
      </c>
      <c r="H1723">
        <f t="shared" si="287"/>
        <v>-1.7221969684853284</v>
      </c>
      <c r="I1723" s="2" t="str">
        <f t="shared" si="288"/>
        <v/>
      </c>
      <c r="J1723" t="str">
        <f t="shared" si="289"/>
        <v/>
      </c>
      <c r="K1723" t="str">
        <f t="shared" si="290"/>
        <v/>
      </c>
      <c r="L1723" s="37" t="str">
        <f t="shared" si="291"/>
        <v/>
      </c>
      <c r="M1723" t="str">
        <f t="shared" si="292"/>
        <v/>
      </c>
      <c r="N1723" s="39">
        <f t="shared" si="293"/>
        <v>0</v>
      </c>
      <c r="O1723" s="40">
        <f t="shared" si="296"/>
        <v>335.10000000001787</v>
      </c>
      <c r="P1723" s="39">
        <f t="shared" si="294"/>
        <v>0</v>
      </c>
      <c r="Q1723" s="39">
        <f t="shared" si="295"/>
        <v>0</v>
      </c>
      <c r="R1723" s="39">
        <f>IF((O1723 - MAX($O$15:O1723)) &lt; 0, O1723 - MAX($O$15:O1723), 0)</f>
        <v>-1229.6499999999753</v>
      </c>
    </row>
    <row r="1724" spans="1:18" x14ac:dyDescent="0.25">
      <c r="A1724" s="2">
        <v>1710</v>
      </c>
      <c r="B1724" t="s">
        <v>1710</v>
      </c>
      <c r="C1724" s="8">
        <v>270.39999999999998</v>
      </c>
      <c r="D1724" s="8">
        <v>152</v>
      </c>
      <c r="E1724" s="17">
        <f t="shared" si="286"/>
        <v>0.57602182332253249</v>
      </c>
      <c r="F1724" s="2">
        <f>+IF(A1724&gt;$C$3,AVERAGE(INDEX($E$15:$E$2531,A1724-$C$3):E1723),"")</f>
        <v>0.57819199367774599</v>
      </c>
      <c r="G1724" s="2">
        <f>+IF(A1724&gt;$C$3,STDEVA(INDEX($E$15:$E$2531,A1724-$C$3):E1723),"")</f>
        <v>3.8483692922660611E-3</v>
      </c>
      <c r="H1724">
        <f t="shared" si="287"/>
        <v>-0.56391946572664309</v>
      </c>
      <c r="I1724" s="2" t="str">
        <f t="shared" si="288"/>
        <v/>
      </c>
      <c r="J1724" t="str">
        <f t="shared" si="289"/>
        <v/>
      </c>
      <c r="K1724" t="str">
        <f t="shared" si="290"/>
        <v/>
      </c>
      <c r="L1724" s="37" t="str">
        <f t="shared" si="291"/>
        <v/>
      </c>
      <c r="M1724" t="str">
        <f t="shared" si="292"/>
        <v/>
      </c>
      <c r="N1724" s="39">
        <f t="shared" si="293"/>
        <v>0</v>
      </c>
      <c r="O1724" s="40">
        <f t="shared" si="296"/>
        <v>335.10000000001787</v>
      </c>
      <c r="P1724" s="39">
        <f t="shared" si="294"/>
        <v>0</v>
      </c>
      <c r="Q1724" s="39">
        <f t="shared" si="295"/>
        <v>0</v>
      </c>
      <c r="R1724" s="39">
        <f>IF((O1724 - MAX($O$15:O1724)) &lt; 0, O1724 - MAX($O$15:O1724), 0)</f>
        <v>-1229.6499999999753</v>
      </c>
    </row>
    <row r="1725" spans="1:18" x14ac:dyDescent="0.25">
      <c r="A1725" s="2">
        <v>1711</v>
      </c>
      <c r="B1725" t="s">
        <v>1711</v>
      </c>
      <c r="C1725" s="8">
        <v>274.70999999999998</v>
      </c>
      <c r="D1725" s="8">
        <v>153.97999999999999</v>
      </c>
      <c r="E1725" s="17">
        <f t="shared" si="286"/>
        <v>0.57889327193784701</v>
      </c>
      <c r="F1725" s="2">
        <f>+IF(A1725&gt;$C$3,AVERAGE(INDEX($E$15:$E$2531,A1725-$C$3):E1724),"")</f>
        <v>0.57866543886386479</v>
      </c>
      <c r="G1725" s="2">
        <f>+IF(A1725&gt;$C$3,STDEVA(INDEX($E$15:$E$2531,A1725-$C$3):E1724),"")</f>
        <v>3.1585561961664046E-3</v>
      </c>
      <c r="H1725">
        <f t="shared" si="287"/>
        <v>7.2132031166247695E-2</v>
      </c>
      <c r="I1725" s="2" t="str">
        <f t="shared" si="288"/>
        <v/>
      </c>
      <c r="J1725" t="str">
        <f t="shared" si="289"/>
        <v/>
      </c>
      <c r="K1725" t="str">
        <f t="shared" si="290"/>
        <v/>
      </c>
      <c r="L1725" s="37" t="str">
        <f t="shared" si="291"/>
        <v/>
      </c>
      <c r="M1725" t="str">
        <f t="shared" si="292"/>
        <v/>
      </c>
      <c r="N1725" s="39">
        <f t="shared" si="293"/>
        <v>0</v>
      </c>
      <c r="O1725" s="40">
        <f t="shared" si="296"/>
        <v>335.10000000001787</v>
      </c>
      <c r="P1725" s="39">
        <f t="shared" si="294"/>
        <v>0</v>
      </c>
      <c r="Q1725" s="39">
        <f t="shared" si="295"/>
        <v>0</v>
      </c>
      <c r="R1725" s="39">
        <f>IF((O1725 - MAX($O$15:O1725)) &lt; 0, O1725 - MAX($O$15:O1725), 0)</f>
        <v>-1229.6499999999753</v>
      </c>
    </row>
    <row r="1726" spans="1:18" x14ac:dyDescent="0.25">
      <c r="A1726" s="2">
        <v>1712</v>
      </c>
      <c r="B1726" t="s">
        <v>1712</v>
      </c>
      <c r="C1726" s="8">
        <v>277.89999999999998</v>
      </c>
      <c r="D1726" s="8">
        <v>154.99</v>
      </c>
      <c r="E1726" s="17">
        <f t="shared" si="286"/>
        <v>0.58390073803949849</v>
      </c>
      <c r="F1726" s="2">
        <f>+IF(A1726&gt;$C$3,AVERAGE(INDEX($E$15:$E$2531,A1726-$C$3):E1725),"")</f>
        <v>0.57881274153675111</v>
      </c>
      <c r="G1726" s="2">
        <f>+IF(A1726&gt;$C$3,STDEVA(INDEX($E$15:$E$2531,A1726-$C$3):E1725),"")</f>
        <v>3.1317542719502523E-3</v>
      </c>
      <c r="H1726">
        <f t="shared" si="287"/>
        <v>1.624647421516539</v>
      </c>
      <c r="I1726" s="2" t="str">
        <f t="shared" si="288"/>
        <v/>
      </c>
      <c r="J1726" t="str">
        <f t="shared" si="289"/>
        <v/>
      </c>
      <c r="K1726" t="str">
        <f t="shared" si="290"/>
        <v/>
      </c>
      <c r="L1726" s="37" t="str">
        <f t="shared" si="291"/>
        <v/>
      </c>
      <c r="M1726" t="str">
        <f t="shared" si="292"/>
        <v/>
      </c>
      <c r="N1726" s="39">
        <f t="shared" si="293"/>
        <v>0</v>
      </c>
      <c r="O1726" s="40">
        <f t="shared" si="296"/>
        <v>335.10000000001787</v>
      </c>
      <c r="P1726" s="39">
        <f t="shared" si="294"/>
        <v>0</v>
      </c>
      <c r="Q1726" s="39">
        <f t="shared" si="295"/>
        <v>0</v>
      </c>
      <c r="R1726" s="39">
        <f>IF((O1726 - MAX($O$15:O1726)) &lt; 0, O1726 - MAX($O$15:O1726), 0)</f>
        <v>-1229.6499999999753</v>
      </c>
    </row>
    <row r="1727" spans="1:18" x14ac:dyDescent="0.25">
      <c r="A1727" s="2">
        <v>1713</v>
      </c>
      <c r="B1727" t="s">
        <v>1713</v>
      </c>
      <c r="C1727" s="8">
        <v>274.43</v>
      </c>
      <c r="D1727" s="8">
        <v>152.76</v>
      </c>
      <c r="E1727" s="17">
        <f t="shared" si="286"/>
        <v>0.58582815696445056</v>
      </c>
      <c r="F1727" s="2">
        <f>+IF(A1727&gt;$C$3,AVERAGE(INDEX($E$15:$E$2531,A1727-$C$3):E1726),"")</f>
        <v>0.57894401780881743</v>
      </c>
      <c r="G1727" s="2">
        <f>+IF(A1727&gt;$C$3,STDEVA(INDEX($E$15:$E$2531,A1727-$C$3):E1726),"")</f>
        <v>3.3341952745631247E-3</v>
      </c>
      <c r="H1727">
        <f t="shared" si="287"/>
        <v>2.0647078496430145</v>
      </c>
      <c r="I1727" s="2" t="str">
        <f t="shared" si="288"/>
        <v>Sell</v>
      </c>
      <c r="J1727">
        <f t="shared" si="289"/>
        <v>152.76</v>
      </c>
      <c r="K1727">
        <f t="shared" si="290"/>
        <v>274.43</v>
      </c>
      <c r="L1727" s="37" t="str">
        <f t="shared" si="291"/>
        <v/>
      </c>
      <c r="M1727" t="str">
        <f t="shared" si="292"/>
        <v>Short</v>
      </c>
      <c r="N1727" s="39">
        <f t="shared" si="293"/>
        <v>0</v>
      </c>
      <c r="O1727" s="40">
        <f t="shared" si="296"/>
        <v>335.10000000001787</v>
      </c>
      <c r="P1727" s="39">
        <f t="shared" si="294"/>
        <v>3.75</v>
      </c>
      <c r="Q1727" s="39">
        <f t="shared" si="295"/>
        <v>5339.875</v>
      </c>
      <c r="R1727" s="39">
        <f>IF((O1727 - MAX($O$15:O1727)) &lt; 0, O1727 - MAX($O$15:O1727), 0)</f>
        <v>-1229.6499999999753</v>
      </c>
    </row>
    <row r="1728" spans="1:18" x14ac:dyDescent="0.25">
      <c r="A1728" s="2">
        <v>1714</v>
      </c>
      <c r="B1728" t="s">
        <v>1714</v>
      </c>
      <c r="C1728" s="8">
        <v>271.64999999999998</v>
      </c>
      <c r="D1728" s="8">
        <v>150.35</v>
      </c>
      <c r="E1728" s="17">
        <f t="shared" si="286"/>
        <v>0.59154856356299401</v>
      </c>
      <c r="F1728" s="2">
        <f>+IF(A1728&gt;$C$3,AVERAGE(INDEX($E$15:$E$2531,A1728-$C$3):E1727),"")</f>
        <v>0.57925314194444433</v>
      </c>
      <c r="G1728" s="2">
        <f>+IF(A1728&gt;$C$3,STDEVA(INDEX($E$15:$E$2531,A1728-$C$3):E1727),"")</f>
        <v>3.8509679531463442E-3</v>
      </c>
      <c r="H1728">
        <f t="shared" si="287"/>
        <v>3.1928132791923121</v>
      </c>
      <c r="I1728" s="2" t="str">
        <f t="shared" si="288"/>
        <v>Sell</v>
      </c>
      <c r="J1728">
        <f t="shared" si="289"/>
        <v>152.76</v>
      </c>
      <c r="K1728">
        <f t="shared" si="290"/>
        <v>274.43</v>
      </c>
      <c r="L1728" s="37">
        <f t="shared" si="291"/>
        <v>92.500000000008299</v>
      </c>
      <c r="M1728" t="str">
        <f t="shared" si="292"/>
        <v>Short</v>
      </c>
      <c r="N1728" s="39">
        <f t="shared" si="293"/>
        <v>0</v>
      </c>
      <c r="O1728" s="40">
        <f t="shared" si="296"/>
        <v>335.10000000001787</v>
      </c>
      <c r="P1728" s="39">
        <f t="shared" si="294"/>
        <v>0</v>
      </c>
      <c r="Q1728" s="39">
        <f t="shared" si="295"/>
        <v>0</v>
      </c>
      <c r="R1728" s="39">
        <f>IF((O1728 - MAX($O$15:O1728)) &lt; 0, O1728 - MAX($O$15:O1728), 0)</f>
        <v>-1229.6499999999753</v>
      </c>
    </row>
    <row r="1729" spans="1:18" x14ac:dyDescent="0.25">
      <c r="A1729" s="2">
        <v>1715</v>
      </c>
      <c r="B1729" t="s">
        <v>1715</v>
      </c>
      <c r="C1729" s="8">
        <v>267.7</v>
      </c>
      <c r="D1729" s="8">
        <v>149.94999999999999</v>
      </c>
      <c r="E1729" s="17">
        <f t="shared" si="286"/>
        <v>0.57956504533128872</v>
      </c>
      <c r="F1729" s="2">
        <f>+IF(A1729&gt;$C$3,AVERAGE(INDEX($E$15:$E$2531,A1729-$C$3):E1728),"")</f>
        <v>0.58068858621404051</v>
      </c>
      <c r="G1729" s="2">
        <f>+IF(A1729&gt;$C$3,STDEVA(INDEX($E$15:$E$2531,A1729-$C$3):E1728),"")</f>
        <v>5.6000410254288518E-3</v>
      </c>
      <c r="H1729">
        <f t="shared" si="287"/>
        <v>-0.20063083067605805</v>
      </c>
      <c r="I1729" s="2" t="str">
        <f t="shared" si="288"/>
        <v/>
      </c>
      <c r="J1729" t="str">
        <f t="shared" si="289"/>
        <v/>
      </c>
      <c r="K1729" t="str">
        <f t="shared" si="290"/>
        <v/>
      </c>
      <c r="L1729" s="37">
        <f t="shared" si="291"/>
        <v>980.00000000000398</v>
      </c>
      <c r="M1729" t="str">
        <f t="shared" si="292"/>
        <v>TP</v>
      </c>
      <c r="N1729" s="39">
        <f t="shared" si="293"/>
        <v>980.00000000000398</v>
      </c>
      <c r="O1729" s="40">
        <f t="shared" si="296"/>
        <v>1315.1000000000217</v>
      </c>
      <c r="P1729" s="39">
        <f t="shared" si="294"/>
        <v>3.75</v>
      </c>
      <c r="Q1729" s="39">
        <f t="shared" si="295"/>
        <v>0</v>
      </c>
      <c r="R1729" s="39">
        <f>IF((O1729 - MAX($O$15:O1729)) &lt; 0, O1729 - MAX($O$15:O1729), 0)</f>
        <v>-249.64999999997144</v>
      </c>
    </row>
    <row r="1730" spans="1:18" x14ac:dyDescent="0.25">
      <c r="A1730" s="2">
        <v>1716</v>
      </c>
      <c r="B1730" t="s">
        <v>1716</v>
      </c>
      <c r="C1730" s="8">
        <v>269.08</v>
      </c>
      <c r="D1730" s="8">
        <v>152.35</v>
      </c>
      <c r="E1730" s="17">
        <f t="shared" si="286"/>
        <v>0.56882822772568697</v>
      </c>
      <c r="F1730" s="2">
        <f>+IF(A1730&gt;$C$3,AVERAGE(INDEX($E$15:$E$2531,A1730-$C$3):E1729),"")</f>
        <v>0.58059005763696658</v>
      </c>
      <c r="G1730" s="2">
        <f>+IF(A1730&gt;$C$3,STDEVA(INDEX($E$15:$E$2531,A1730-$C$3):E1729),"")</f>
        <v>5.6125148392586104E-3</v>
      </c>
      <c r="H1730">
        <f t="shared" si="287"/>
        <v>-2.0956434411553908</v>
      </c>
      <c r="I1730" s="2" t="str">
        <f t="shared" si="288"/>
        <v>Buy</v>
      </c>
      <c r="J1730">
        <f t="shared" si="289"/>
        <v>269.08</v>
      </c>
      <c r="K1730">
        <f t="shared" si="290"/>
        <v>152.35</v>
      </c>
      <c r="L1730" s="37" t="str">
        <f t="shared" si="291"/>
        <v/>
      </c>
      <c r="M1730" t="str">
        <f t="shared" si="292"/>
        <v>Long</v>
      </c>
      <c r="N1730" s="39">
        <f t="shared" si="293"/>
        <v>0</v>
      </c>
      <c r="O1730" s="40">
        <f t="shared" si="296"/>
        <v>1315.1000000000217</v>
      </c>
      <c r="P1730" s="39">
        <f t="shared" si="294"/>
        <v>3.75</v>
      </c>
      <c r="Q1730" s="39">
        <f t="shared" si="295"/>
        <v>5267.875</v>
      </c>
      <c r="R1730" s="39">
        <f>IF((O1730 - MAX($O$15:O1730)) &lt; 0, O1730 - MAX($O$15:O1730), 0)</f>
        <v>-249.64999999997144</v>
      </c>
    </row>
    <row r="1731" spans="1:18" x14ac:dyDescent="0.25">
      <c r="A1731" s="2">
        <v>1717</v>
      </c>
      <c r="B1731" t="s">
        <v>1717</v>
      </c>
      <c r="C1731" s="8">
        <v>272.19</v>
      </c>
      <c r="D1731" s="8">
        <v>153.71</v>
      </c>
      <c r="E1731" s="17">
        <f t="shared" si="286"/>
        <v>0.57143264161280638</v>
      </c>
      <c r="F1731" s="2">
        <f>+IF(A1731&gt;$C$3,AVERAGE(INDEX($E$15:$E$2531,A1731-$C$3):E1730),"")</f>
        <v>0.57965797557287768</v>
      </c>
      <c r="G1731" s="2">
        <f>+IF(A1731&gt;$C$3,STDEVA(INDEX($E$15:$E$2531,A1731-$C$3):E1730),"")</f>
        <v>6.8112635346768025E-3</v>
      </c>
      <c r="H1731">
        <f t="shared" si="287"/>
        <v>-1.2076076513844061</v>
      </c>
      <c r="I1731" s="2" t="str">
        <f t="shared" si="288"/>
        <v/>
      </c>
      <c r="J1731" t="str">
        <f t="shared" si="289"/>
        <v/>
      </c>
      <c r="K1731" t="str">
        <f t="shared" si="290"/>
        <v/>
      </c>
      <c r="L1731" s="37">
        <f t="shared" si="291"/>
        <v>437.5</v>
      </c>
      <c r="M1731" t="str">
        <f t="shared" si="292"/>
        <v>TP</v>
      </c>
      <c r="N1731" s="39">
        <f t="shared" si="293"/>
        <v>437.5</v>
      </c>
      <c r="O1731" s="40">
        <f t="shared" si="296"/>
        <v>1752.6000000000217</v>
      </c>
      <c r="P1731" s="39">
        <f t="shared" si="294"/>
        <v>3.75</v>
      </c>
      <c r="Q1731" s="39">
        <f t="shared" si="295"/>
        <v>0</v>
      </c>
      <c r="R1731" s="39">
        <f>IF((O1731 - MAX($O$15:O1731)) &lt; 0, O1731 - MAX($O$15:O1731), 0)</f>
        <v>0</v>
      </c>
    </row>
    <row r="1732" spans="1:18" x14ac:dyDescent="0.25">
      <c r="A1732" s="2">
        <v>1718</v>
      </c>
      <c r="B1732" t="s">
        <v>1718</v>
      </c>
      <c r="C1732" s="8">
        <v>272.88</v>
      </c>
      <c r="D1732" s="8">
        <v>155.37</v>
      </c>
      <c r="E1732" s="17">
        <f t="shared" si="286"/>
        <v>0.56322276900648049</v>
      </c>
      <c r="F1732" s="2">
        <f>+IF(A1732&gt;$C$3,AVERAGE(INDEX($E$15:$E$2531,A1732-$C$3):E1731),"")</f>
        <v>0.57879637472756784</v>
      </c>
      <c r="G1732" s="2">
        <f>+IF(A1732&gt;$C$3,STDEVA(INDEX($E$15:$E$2531,A1732-$C$3):E1731),"")</f>
        <v>7.3476155187093203E-3</v>
      </c>
      <c r="H1732">
        <f t="shared" si="287"/>
        <v>-2.1195455425548726</v>
      </c>
      <c r="I1732" s="2" t="str">
        <f t="shared" si="288"/>
        <v>Buy</v>
      </c>
      <c r="J1732">
        <f t="shared" si="289"/>
        <v>272.88</v>
      </c>
      <c r="K1732">
        <f t="shared" si="290"/>
        <v>155.37</v>
      </c>
      <c r="L1732" s="37" t="str">
        <f t="shared" si="291"/>
        <v/>
      </c>
      <c r="M1732" t="str">
        <f t="shared" si="292"/>
        <v>Long</v>
      </c>
      <c r="N1732" s="39">
        <f t="shared" si="293"/>
        <v>0</v>
      </c>
      <c r="O1732" s="40">
        <f t="shared" si="296"/>
        <v>1752.6000000000217</v>
      </c>
      <c r="P1732" s="39">
        <f t="shared" si="294"/>
        <v>3.75</v>
      </c>
      <c r="Q1732" s="39">
        <f t="shared" si="295"/>
        <v>5353.125</v>
      </c>
      <c r="R1732" s="39">
        <f>IF((O1732 - MAX($O$15:O1732)) &lt; 0, O1732 - MAX($O$15:O1732), 0)</f>
        <v>0</v>
      </c>
    </row>
    <row r="1733" spans="1:18" x14ac:dyDescent="0.25">
      <c r="A1733" s="2">
        <v>1719</v>
      </c>
      <c r="B1733" t="s">
        <v>1719</v>
      </c>
      <c r="C1733" s="8">
        <v>272.77999999999997</v>
      </c>
      <c r="D1733" s="8">
        <v>156.74</v>
      </c>
      <c r="E1733" s="17">
        <f t="shared" si="286"/>
        <v>0.55407722787401048</v>
      </c>
      <c r="F1733" s="2">
        <f>+IF(A1733&gt;$C$3,AVERAGE(INDEX($E$15:$E$2531,A1733-$C$3):E1732),"")</f>
        <v>0.57769347083373157</v>
      </c>
      <c r="G1733" s="2">
        <f>+IF(A1733&gt;$C$3,STDEVA(INDEX($E$15:$E$2531,A1733-$C$3):E1732),"")</f>
        <v>8.88534838658658E-3</v>
      </c>
      <c r="H1733">
        <f t="shared" si="287"/>
        <v>-2.6578859862571544</v>
      </c>
      <c r="I1733" s="2" t="str">
        <f t="shared" si="288"/>
        <v>Buy</v>
      </c>
      <c r="J1733" t="str">
        <f t="shared" si="289"/>
        <v/>
      </c>
      <c r="K1733" t="str">
        <f t="shared" si="290"/>
        <v/>
      </c>
      <c r="L1733" s="37">
        <f t="shared" si="291"/>
        <v>-367.50000000000682</v>
      </c>
      <c r="M1733" t="str">
        <f t="shared" si="292"/>
        <v>SL</v>
      </c>
      <c r="N1733" s="39">
        <f t="shared" si="293"/>
        <v>-367.50000000000682</v>
      </c>
      <c r="O1733" s="40">
        <f t="shared" si="296"/>
        <v>1385.1000000000149</v>
      </c>
      <c r="P1733" s="39">
        <f t="shared" si="294"/>
        <v>3.75</v>
      </c>
      <c r="Q1733" s="39">
        <f t="shared" si="295"/>
        <v>0</v>
      </c>
      <c r="R1733" s="39">
        <f>IF((O1733 - MAX($O$15:O1733)) &lt; 0, O1733 - MAX($O$15:O1733), 0)</f>
        <v>-367.50000000000682</v>
      </c>
    </row>
    <row r="1734" spans="1:18" x14ac:dyDescent="0.25">
      <c r="A1734" s="2">
        <v>1720</v>
      </c>
      <c r="B1734" t="s">
        <v>1720</v>
      </c>
      <c r="C1734" s="8">
        <v>274.10000000000002</v>
      </c>
      <c r="D1734" s="8">
        <v>156.41999999999999</v>
      </c>
      <c r="E1734" s="17">
        <f t="shared" si="286"/>
        <v>0.56094830613527491</v>
      </c>
      <c r="F1734" s="2">
        <f>+IF(A1734&gt;$C$3,AVERAGE(INDEX($E$15:$E$2531,A1734-$C$3):E1733),"")</f>
        <v>0.57525518245056262</v>
      </c>
      <c r="G1734" s="2">
        <f>+IF(A1734&gt;$C$3,STDEVA(INDEX($E$15:$E$2531,A1734-$C$3):E1733),"")</f>
        <v>1.1900738430784137E-2</v>
      </c>
      <c r="H1734">
        <f t="shared" si="287"/>
        <v>-1.2021839147627609</v>
      </c>
      <c r="I1734" s="2" t="str">
        <f t="shared" si="288"/>
        <v/>
      </c>
      <c r="J1734" t="str">
        <f t="shared" si="289"/>
        <v/>
      </c>
      <c r="K1734" t="str">
        <f t="shared" si="290"/>
        <v/>
      </c>
      <c r="L1734" s="37" t="str">
        <f t="shared" si="291"/>
        <v/>
      </c>
      <c r="M1734" t="str">
        <f t="shared" si="292"/>
        <v/>
      </c>
      <c r="N1734" s="39">
        <f t="shared" si="293"/>
        <v>0</v>
      </c>
      <c r="O1734" s="40">
        <f t="shared" si="296"/>
        <v>1385.1000000000149</v>
      </c>
      <c r="P1734" s="39">
        <f t="shared" si="294"/>
        <v>0</v>
      </c>
      <c r="Q1734" s="39">
        <f t="shared" si="295"/>
        <v>0</v>
      </c>
      <c r="R1734" s="39">
        <f>IF((O1734 - MAX($O$15:O1734)) &lt; 0, O1734 - MAX($O$15:O1734), 0)</f>
        <v>-367.50000000000682</v>
      </c>
    </row>
    <row r="1735" spans="1:18" x14ac:dyDescent="0.25">
      <c r="A1735" s="2">
        <v>1721</v>
      </c>
      <c r="B1735" t="s">
        <v>1721</v>
      </c>
      <c r="C1735" s="8">
        <v>278.87</v>
      </c>
      <c r="D1735" s="8">
        <v>158.91999999999999</v>
      </c>
      <c r="E1735" s="17">
        <f t="shared" si="286"/>
        <v>0.5623447924658288</v>
      </c>
      <c r="F1735" s="2">
        <f>+IF(A1735&gt;$C$3,AVERAGE(INDEX($E$15:$E$2531,A1735-$C$3):E1734),"")</f>
        <v>0.57326129736138798</v>
      </c>
      <c r="G1735" s="2">
        <f>+IF(A1735&gt;$C$3,STDEVA(INDEX($E$15:$E$2531,A1735-$C$3):E1734),"")</f>
        <v>1.269198278750946E-2</v>
      </c>
      <c r="H1735">
        <f t="shared" si="287"/>
        <v>-0.86011028208314455</v>
      </c>
      <c r="I1735" s="2" t="str">
        <f t="shared" si="288"/>
        <v/>
      </c>
      <c r="J1735" t="str">
        <f t="shared" si="289"/>
        <v/>
      </c>
      <c r="K1735" t="str">
        <f t="shared" si="290"/>
        <v/>
      </c>
      <c r="L1735" s="37" t="str">
        <f t="shared" si="291"/>
        <v/>
      </c>
      <c r="M1735" t="str">
        <f t="shared" si="292"/>
        <v/>
      </c>
      <c r="N1735" s="39">
        <f t="shared" si="293"/>
        <v>0</v>
      </c>
      <c r="O1735" s="40">
        <f t="shared" si="296"/>
        <v>1385.1000000000149</v>
      </c>
      <c r="P1735" s="39">
        <f t="shared" si="294"/>
        <v>0</v>
      </c>
      <c r="Q1735" s="39">
        <f t="shared" si="295"/>
        <v>0</v>
      </c>
      <c r="R1735" s="39">
        <f>IF((O1735 - MAX($O$15:O1735)) &lt; 0, O1735 - MAX($O$15:O1735), 0)</f>
        <v>-367.50000000000682</v>
      </c>
    </row>
    <row r="1736" spans="1:18" x14ac:dyDescent="0.25">
      <c r="A1736" s="2">
        <v>1722</v>
      </c>
      <c r="B1736" t="s">
        <v>1722</v>
      </c>
      <c r="C1736" s="8">
        <v>278.52</v>
      </c>
      <c r="D1736" s="8">
        <v>159.19999999999999</v>
      </c>
      <c r="E1736" s="17">
        <f t="shared" si="286"/>
        <v>0.55932859666406343</v>
      </c>
      <c r="F1736" s="2">
        <f>+IF(A1736&gt;$C$3,AVERAGE(INDEX($E$15:$E$2531,A1736-$C$3):E1735),"")</f>
        <v>0.57086619229764679</v>
      </c>
      <c r="G1736" s="2">
        <f>+IF(A1736&gt;$C$3,STDEVA(INDEX($E$15:$E$2531,A1736-$C$3):E1735),"")</f>
        <v>1.2465126570867615E-2</v>
      </c>
      <c r="H1736">
        <f t="shared" si="287"/>
        <v>-0.92558993027379333</v>
      </c>
      <c r="I1736" s="2" t="str">
        <f t="shared" si="288"/>
        <v/>
      </c>
      <c r="J1736" t="str">
        <f t="shared" si="289"/>
        <v/>
      </c>
      <c r="K1736" t="str">
        <f t="shared" si="290"/>
        <v/>
      </c>
      <c r="L1736" s="37" t="str">
        <f t="shared" si="291"/>
        <v/>
      </c>
      <c r="M1736" t="str">
        <f t="shared" si="292"/>
        <v/>
      </c>
      <c r="N1736" s="39">
        <f t="shared" si="293"/>
        <v>0</v>
      </c>
      <c r="O1736" s="40">
        <f t="shared" si="296"/>
        <v>1385.1000000000149</v>
      </c>
      <c r="P1736" s="39">
        <f t="shared" si="294"/>
        <v>0</v>
      </c>
      <c r="Q1736" s="39">
        <f t="shared" si="295"/>
        <v>0</v>
      </c>
      <c r="R1736" s="39">
        <f>IF((O1736 - MAX($O$15:O1736)) &lt; 0, O1736 - MAX($O$15:O1736), 0)</f>
        <v>-367.50000000000682</v>
      </c>
    </row>
    <row r="1737" spans="1:18" x14ac:dyDescent="0.25">
      <c r="A1737" s="2">
        <v>1723</v>
      </c>
      <c r="B1737" t="s">
        <v>1723</v>
      </c>
      <c r="C1737" s="8">
        <v>276.72000000000003</v>
      </c>
      <c r="D1737" s="8">
        <v>158.46</v>
      </c>
      <c r="E1737" s="17">
        <f t="shared" si="286"/>
        <v>0.55750396909181743</v>
      </c>
      <c r="F1737" s="2">
        <f>+IF(A1737&gt;$C$3,AVERAGE(INDEX($E$15:$E$2531,A1737-$C$3):E1736),"")</f>
        <v>0.5679217967087149</v>
      </c>
      <c r="G1737" s="2">
        <f>+IF(A1737&gt;$C$3,STDEVA(INDEX($E$15:$E$2531,A1737-$C$3):E1736),"")</f>
        <v>1.1588062722465212E-2</v>
      </c>
      <c r="H1737">
        <f t="shared" si="287"/>
        <v>-0.89901374081285679</v>
      </c>
      <c r="I1737" s="2" t="str">
        <f t="shared" si="288"/>
        <v/>
      </c>
      <c r="J1737" t="str">
        <f t="shared" si="289"/>
        <v/>
      </c>
      <c r="K1737" t="str">
        <f t="shared" si="290"/>
        <v/>
      </c>
      <c r="L1737" s="37" t="str">
        <f t="shared" si="291"/>
        <v/>
      </c>
      <c r="M1737" t="str">
        <f t="shared" si="292"/>
        <v/>
      </c>
      <c r="N1737" s="39">
        <f t="shared" si="293"/>
        <v>0</v>
      </c>
      <c r="O1737" s="40">
        <f t="shared" si="296"/>
        <v>1385.1000000000149</v>
      </c>
      <c r="P1737" s="39">
        <f t="shared" si="294"/>
        <v>0</v>
      </c>
      <c r="Q1737" s="39">
        <f t="shared" si="295"/>
        <v>0</v>
      </c>
      <c r="R1737" s="39">
        <f>IF((O1737 - MAX($O$15:O1737)) &lt; 0, O1737 - MAX($O$15:O1737), 0)</f>
        <v>-367.50000000000682</v>
      </c>
    </row>
    <row r="1738" spans="1:18" x14ac:dyDescent="0.25">
      <c r="A1738" s="2">
        <v>1724</v>
      </c>
      <c r="B1738" t="s">
        <v>1724</v>
      </c>
      <c r="C1738" s="8">
        <v>275.3</v>
      </c>
      <c r="D1738" s="8">
        <v>157.71</v>
      </c>
      <c r="E1738" s="17">
        <f t="shared" si="286"/>
        <v>0.5571035086490953</v>
      </c>
      <c r="F1738" s="2">
        <f>+IF(A1738&gt;$C$3,AVERAGE(INDEX($E$15:$E$2531,A1738-$C$3):E1737),"")</f>
        <v>0.56413906398969527</v>
      </c>
      <c r="G1738" s="2">
        <f>+IF(A1738&gt;$C$3,STDEVA(INDEX($E$15:$E$2531,A1738-$C$3):E1737),"")</f>
        <v>7.8723487611334804E-3</v>
      </c>
      <c r="H1738">
        <f t="shared" si="287"/>
        <v>-0.89370473210424273</v>
      </c>
      <c r="I1738" s="2" t="str">
        <f t="shared" si="288"/>
        <v/>
      </c>
      <c r="J1738" t="str">
        <f t="shared" si="289"/>
        <v/>
      </c>
      <c r="K1738" t="str">
        <f t="shared" si="290"/>
        <v/>
      </c>
      <c r="L1738" s="37" t="str">
        <f t="shared" si="291"/>
        <v/>
      </c>
      <c r="M1738" t="str">
        <f t="shared" si="292"/>
        <v/>
      </c>
      <c r="N1738" s="39">
        <f t="shared" si="293"/>
        <v>0</v>
      </c>
      <c r="O1738" s="40">
        <f t="shared" si="296"/>
        <v>1385.1000000000149</v>
      </c>
      <c r="P1738" s="39">
        <f t="shared" si="294"/>
        <v>0</v>
      </c>
      <c r="Q1738" s="39">
        <f t="shared" si="295"/>
        <v>0</v>
      </c>
      <c r="R1738" s="39">
        <f>IF((O1738 - MAX($O$15:O1738)) &lt; 0, O1738 - MAX($O$15:O1738), 0)</f>
        <v>-367.50000000000682</v>
      </c>
    </row>
    <row r="1739" spans="1:18" x14ac:dyDescent="0.25">
      <c r="A1739" s="2">
        <v>1725</v>
      </c>
      <c r="B1739" t="s">
        <v>1725</v>
      </c>
      <c r="C1739" s="8">
        <v>275</v>
      </c>
      <c r="D1739" s="8">
        <v>156.91999999999999</v>
      </c>
      <c r="E1739" s="17">
        <f t="shared" si="286"/>
        <v>0.56103497632521959</v>
      </c>
      <c r="F1739" s="2">
        <f>+IF(A1739&gt;$C$3,AVERAGE(INDEX($E$15:$E$2531,A1739-$C$3):E1738),"")</f>
        <v>0.56164333769167374</v>
      </c>
      <c r="G1739" s="2">
        <f>+IF(A1739&gt;$C$3,STDEVA(INDEX($E$15:$E$2531,A1739-$C$3):E1738),"")</f>
        <v>5.604365384937561E-3</v>
      </c>
      <c r="H1739">
        <f t="shared" si="287"/>
        <v>-0.10855133894181747</v>
      </c>
      <c r="I1739" s="2" t="str">
        <f t="shared" si="288"/>
        <v/>
      </c>
      <c r="J1739" t="str">
        <f t="shared" si="289"/>
        <v/>
      </c>
      <c r="K1739" t="str">
        <f t="shared" si="290"/>
        <v/>
      </c>
      <c r="L1739" s="37" t="str">
        <f t="shared" si="291"/>
        <v/>
      </c>
      <c r="M1739" t="str">
        <f t="shared" si="292"/>
        <v/>
      </c>
      <c r="N1739" s="39">
        <f t="shared" si="293"/>
        <v>0</v>
      </c>
      <c r="O1739" s="40">
        <f t="shared" si="296"/>
        <v>1385.1000000000149</v>
      </c>
      <c r="P1739" s="39">
        <f t="shared" si="294"/>
        <v>0</v>
      </c>
      <c r="Q1739" s="39">
        <f t="shared" si="295"/>
        <v>0</v>
      </c>
      <c r="R1739" s="39">
        <f>IF((O1739 - MAX($O$15:O1739)) &lt; 0, O1739 - MAX($O$15:O1739), 0)</f>
        <v>-367.50000000000682</v>
      </c>
    </row>
    <row r="1740" spans="1:18" x14ac:dyDescent="0.25">
      <c r="A1740" s="2">
        <v>1726</v>
      </c>
      <c r="B1740" t="s">
        <v>1726</v>
      </c>
      <c r="C1740" s="8">
        <v>274.2</v>
      </c>
      <c r="D1740" s="8">
        <v>157.80000000000001</v>
      </c>
      <c r="E1740" s="17">
        <f t="shared" si="286"/>
        <v>0.55252935871644004</v>
      </c>
      <c r="F1740" s="2">
        <f>+IF(A1740&gt;$C$3,AVERAGE(INDEX($E$15:$E$2531,A1740-$C$3):E1739),"")</f>
        <v>0.56077742086939963</v>
      </c>
      <c r="G1740" s="2">
        <f>+IF(A1740&gt;$C$3,STDEVA(INDEX($E$15:$E$2531,A1740-$C$3):E1739),"")</f>
        <v>4.9151607578815084E-3</v>
      </c>
      <c r="H1740">
        <f t="shared" si="287"/>
        <v>-1.6780859384372611</v>
      </c>
      <c r="I1740" s="2" t="str">
        <f t="shared" si="288"/>
        <v/>
      </c>
      <c r="J1740" t="str">
        <f t="shared" si="289"/>
        <v/>
      </c>
      <c r="K1740" t="str">
        <f t="shared" si="290"/>
        <v/>
      </c>
      <c r="L1740" s="37" t="str">
        <f t="shared" si="291"/>
        <v/>
      </c>
      <c r="M1740" t="str">
        <f t="shared" si="292"/>
        <v/>
      </c>
      <c r="N1740" s="39">
        <f t="shared" si="293"/>
        <v>0</v>
      </c>
      <c r="O1740" s="40">
        <f t="shared" si="296"/>
        <v>1385.1000000000149</v>
      </c>
      <c r="P1740" s="39">
        <f t="shared" si="294"/>
        <v>0</v>
      </c>
      <c r="Q1740" s="39">
        <f t="shared" si="295"/>
        <v>0</v>
      </c>
      <c r="R1740" s="39">
        <f>IF((O1740 - MAX($O$15:O1740)) &lt; 0, O1740 - MAX($O$15:O1740), 0)</f>
        <v>-367.50000000000682</v>
      </c>
    </row>
    <row r="1741" spans="1:18" x14ac:dyDescent="0.25">
      <c r="A1741" s="2">
        <v>1727</v>
      </c>
      <c r="B1741" t="s">
        <v>1727</v>
      </c>
      <c r="C1741" s="8">
        <v>270.49</v>
      </c>
      <c r="D1741" s="8">
        <v>156.28</v>
      </c>
      <c r="E1741" s="17">
        <f t="shared" si="286"/>
        <v>0.54858585883960198</v>
      </c>
      <c r="F1741" s="2">
        <f>+IF(A1741&gt;$C$3,AVERAGE(INDEX($E$15:$E$2531,A1741-$C$3):E1740),"")</f>
        <v>0.55867705610313678</v>
      </c>
      <c r="G1741" s="2">
        <f>+IF(A1741&gt;$C$3,STDEVA(INDEX($E$15:$E$2531,A1741-$C$3):E1740),"")</f>
        <v>3.6753138136878462E-3</v>
      </c>
      <c r="H1741">
        <f t="shared" si="287"/>
        <v>-2.7456695605018813</v>
      </c>
      <c r="I1741" s="2" t="str">
        <f t="shared" si="288"/>
        <v>Buy</v>
      </c>
      <c r="J1741">
        <f t="shared" si="289"/>
        <v>270.49</v>
      </c>
      <c r="K1741">
        <f t="shared" si="290"/>
        <v>156.28</v>
      </c>
      <c r="L1741" s="37" t="str">
        <f t="shared" si="291"/>
        <v/>
      </c>
      <c r="M1741" t="str">
        <f t="shared" si="292"/>
        <v>Long</v>
      </c>
      <c r="N1741" s="39">
        <f t="shared" si="293"/>
        <v>0</v>
      </c>
      <c r="O1741" s="40">
        <f t="shared" si="296"/>
        <v>1385.1000000000149</v>
      </c>
      <c r="P1741" s="39">
        <f t="shared" si="294"/>
        <v>3.75</v>
      </c>
      <c r="Q1741" s="39">
        <f t="shared" si="295"/>
        <v>5334.625</v>
      </c>
      <c r="R1741" s="39">
        <f>IF((O1741 - MAX($O$15:O1741)) &lt; 0, O1741 - MAX($O$15:O1741), 0)</f>
        <v>-367.50000000000682</v>
      </c>
    </row>
    <row r="1742" spans="1:18" x14ac:dyDescent="0.25">
      <c r="A1742" s="2">
        <v>1728</v>
      </c>
      <c r="B1742" t="s">
        <v>1728</v>
      </c>
      <c r="C1742" s="8">
        <v>270.95</v>
      </c>
      <c r="D1742" s="8">
        <v>156.24</v>
      </c>
      <c r="E1742" s="17">
        <f t="shared" si="286"/>
        <v>0.5505410154436996</v>
      </c>
      <c r="F1742" s="2">
        <f>+IF(A1742&gt;$C$3,AVERAGE(INDEX($E$15:$E$2531,A1742-$C$3):E1741),"")</f>
        <v>0.55705073275126138</v>
      </c>
      <c r="G1742" s="2">
        <f>+IF(A1742&gt;$C$3,STDEVA(INDEX($E$15:$E$2531,A1742-$C$3):E1741),"")</f>
        <v>4.5473599571746806E-3</v>
      </c>
      <c r="H1742">
        <f t="shared" si="287"/>
        <v>-1.4315377205384749</v>
      </c>
      <c r="I1742" s="2" t="str">
        <f t="shared" si="288"/>
        <v/>
      </c>
      <c r="J1742">
        <f t="shared" si="289"/>
        <v>270.49</v>
      </c>
      <c r="K1742">
        <f t="shared" si="290"/>
        <v>156.28</v>
      </c>
      <c r="L1742" s="37">
        <f t="shared" si="291"/>
        <v>124.99999999999289</v>
      </c>
      <c r="M1742" t="str">
        <f t="shared" si="292"/>
        <v>Long</v>
      </c>
      <c r="N1742" s="39">
        <f t="shared" si="293"/>
        <v>0</v>
      </c>
      <c r="O1742" s="40">
        <f t="shared" si="296"/>
        <v>1385.1000000000149</v>
      </c>
      <c r="P1742" s="39">
        <f t="shared" si="294"/>
        <v>0</v>
      </c>
      <c r="Q1742" s="39">
        <f t="shared" si="295"/>
        <v>0</v>
      </c>
      <c r="R1742" s="39">
        <f>IF((O1742 - MAX($O$15:O1742)) &lt; 0, O1742 - MAX($O$15:O1742), 0)</f>
        <v>-367.50000000000682</v>
      </c>
    </row>
    <row r="1743" spans="1:18" x14ac:dyDescent="0.25">
      <c r="A1743" s="2">
        <v>1729</v>
      </c>
      <c r="B1743" t="s">
        <v>1729</v>
      </c>
      <c r="C1743" s="8">
        <v>270.43</v>
      </c>
      <c r="D1743" s="8">
        <v>157.15</v>
      </c>
      <c r="E1743" s="17">
        <f t="shared" si="286"/>
        <v>0.5428125215166596</v>
      </c>
      <c r="F1743" s="2">
        <f>+IF(A1743&gt;$C$3,AVERAGE(INDEX($E$15:$E$2531,A1743-$C$3):E1742),"")</f>
        <v>0.55665782025900457</v>
      </c>
      <c r="G1743" s="2">
        <f>+IF(A1743&gt;$C$3,STDEVA(INDEX($E$15:$E$2531,A1743-$C$3):E1742),"")</f>
        <v>4.9695714952488236E-3</v>
      </c>
      <c r="H1743">
        <f t="shared" si="287"/>
        <v>-2.7860146001686092</v>
      </c>
      <c r="I1743" s="2" t="str">
        <f t="shared" si="288"/>
        <v>Buy</v>
      </c>
      <c r="J1743" t="str">
        <f t="shared" si="289"/>
        <v/>
      </c>
      <c r="K1743" t="str">
        <f t="shared" si="290"/>
        <v/>
      </c>
      <c r="L1743" s="37">
        <f t="shared" si="291"/>
        <v>-232.50000000000171</v>
      </c>
      <c r="M1743" t="str">
        <f t="shared" si="292"/>
        <v>SL</v>
      </c>
      <c r="N1743" s="39">
        <f t="shared" si="293"/>
        <v>-232.50000000000171</v>
      </c>
      <c r="O1743" s="40">
        <f t="shared" si="296"/>
        <v>1152.6000000000131</v>
      </c>
      <c r="P1743" s="39">
        <f t="shared" si="294"/>
        <v>3.75</v>
      </c>
      <c r="Q1743" s="39">
        <f t="shared" si="295"/>
        <v>0</v>
      </c>
      <c r="R1743" s="39">
        <f>IF((O1743 - MAX($O$15:O1743)) &lt; 0, O1743 - MAX($O$15:O1743), 0)</f>
        <v>-600.00000000000864</v>
      </c>
    </row>
    <row r="1744" spans="1:18" x14ac:dyDescent="0.25">
      <c r="A1744" s="2">
        <v>1730</v>
      </c>
      <c r="B1744" t="s">
        <v>1730</v>
      </c>
      <c r="C1744" s="8">
        <v>263.67</v>
      </c>
      <c r="D1744" s="8">
        <v>153.35</v>
      </c>
      <c r="E1744" s="17">
        <f t="shared" ref="E1744:E1807" si="297">+LN(C1744/D1744)</f>
        <v>0.54197543068440313</v>
      </c>
      <c r="F1744" s="2">
        <f>+IF(A1744&gt;$C$3,AVERAGE(INDEX($E$15:$E$2531,A1744-$C$3):E1743),"")</f>
        <v>0.55464273307915846</v>
      </c>
      <c r="G1744" s="2">
        <f>+IF(A1744&gt;$C$3,STDEVA(INDEX($E$15:$E$2531,A1744-$C$3):E1743),"")</f>
        <v>6.4644408874627189E-3</v>
      </c>
      <c r="H1744">
        <f t="shared" ref="H1744:H1807" si="298">+IF(F1744="","",(E1744-F1744)/G1744)</f>
        <v>-1.9595356528547705</v>
      </c>
      <c r="I1744" s="2" t="str">
        <f t="shared" ref="I1744:I1807" si="299">+IF(H1744="","",IF(H1744&lt;$C$4,"Buy",IF(H1744&gt;$C$5,"Sell","")))</f>
        <v>Buy</v>
      </c>
      <c r="J1744">
        <f t="shared" ref="J1744:J1807" si="300">IF(M1744=M1743, J1743, IF(OR(M1744="TP", M1744="SL"), "", IF(I1744="Buy", C1744, IF(I1744="Sell", D1744, ""))))</f>
        <v>263.67</v>
      </c>
      <c r="K1744">
        <f t="shared" ref="K1744:K1807" si="301">IF(M1744=M1743, K1743, IF(OR(M1744="TP", M1744="SL"), "",IF(I1744="Buy", D1744, IF(I1744="Sell", C1744, ""))))</f>
        <v>153.35</v>
      </c>
      <c r="L1744" s="37" t="str">
        <f t="shared" ref="L1744:L1807" si="302">IF(M1743="Long", (C1744-J1743)*$C$8+(K1743-D1744)*$C$9, IF(M1743="Short", (K1743-C1744)*$C$8+(D1744-J1743)*$C$9, ""))</f>
        <v/>
      </c>
      <c r="M1744" t="str">
        <f t="shared" ref="M1744:M1807" si="303">IF(OR(M1743="", M1743="SL", M1743="TP"), IF(I1744="Sell","Short",(IF(I1744="Buy","Long",I1744))), IF(L1744="", "", IF(L1744&lt;$C$6, "SL", IF(L1744&gt;$C$7, "TP", M1743))))</f>
        <v>Long</v>
      </c>
      <c r="N1744" s="39">
        <f t="shared" ref="N1744:N1807" si="304">IF(OR(M1744="TP", M1744="SL"), L1744, 0)</f>
        <v>0</v>
      </c>
      <c r="O1744" s="40">
        <f t="shared" si="296"/>
        <v>1152.6000000000131</v>
      </c>
      <c r="P1744" s="39">
        <f t="shared" ref="P1744:P1807" si="305">IF(OR(AND(I1744&lt;&gt;"", J1743=""), OR(M1744="TP", M1744="SL",)), ($C$9+$C$8)*$C$11, 0)</f>
        <v>3.75</v>
      </c>
      <c r="Q1744" s="39">
        <f t="shared" ref="Q1744:Q1807" si="306">IF(AND(I1744&lt;&gt;"",J1743=""),(D1744*$C$9+C1744*$C$8)*$C$10,0)</f>
        <v>5212.75</v>
      </c>
      <c r="R1744" s="39">
        <f>IF((O1744 - MAX($O$15:O1744)) &lt; 0, O1744 - MAX($O$15:O1744), 0)</f>
        <v>-600.00000000000864</v>
      </c>
    </row>
    <row r="1745" spans="1:18" x14ac:dyDescent="0.25">
      <c r="A1745" s="2">
        <v>1731</v>
      </c>
      <c r="B1745" t="s">
        <v>1731</v>
      </c>
      <c r="C1745" s="8">
        <v>258.05</v>
      </c>
      <c r="D1745" s="8">
        <v>150.05000000000001</v>
      </c>
      <c r="E1745" s="17">
        <f t="shared" si="297"/>
        <v>0.54218479270835995</v>
      </c>
      <c r="F1745" s="2">
        <f>+IF(A1745&gt;$C$3,AVERAGE(INDEX($E$15:$E$2531,A1745-$C$3):E1744),"")</f>
        <v>0.55237947065899995</v>
      </c>
      <c r="G1745" s="2">
        <f>+IF(A1745&gt;$C$3,STDEVA(INDEX($E$15:$E$2531,A1745-$C$3):E1744),"")</f>
        <v>6.9762954712893873E-3</v>
      </c>
      <c r="H1745">
        <f t="shared" si="298"/>
        <v>-1.4613311595811429</v>
      </c>
      <c r="I1745" s="2" t="str">
        <f t="shared" si="299"/>
        <v/>
      </c>
      <c r="J1745" t="str">
        <f t="shared" si="300"/>
        <v/>
      </c>
      <c r="K1745" t="str">
        <f t="shared" si="301"/>
        <v/>
      </c>
      <c r="L1745" s="37">
        <f t="shared" si="302"/>
        <v>-580.00000000000546</v>
      </c>
      <c r="M1745" t="str">
        <f t="shared" si="303"/>
        <v>SL</v>
      </c>
      <c r="N1745" s="39">
        <f t="shared" si="304"/>
        <v>-580.00000000000546</v>
      </c>
      <c r="O1745" s="40">
        <f t="shared" ref="O1745:O1808" si="307">+N1745+O1744</f>
        <v>572.60000000000764</v>
      </c>
      <c r="P1745" s="39">
        <f t="shared" si="305"/>
        <v>3.75</v>
      </c>
      <c r="Q1745" s="39">
        <f t="shared" si="306"/>
        <v>0</v>
      </c>
      <c r="R1745" s="39">
        <f>IF((O1745 - MAX($O$15:O1745)) &lt; 0, O1745 - MAX($O$15:O1745), 0)</f>
        <v>-1180.0000000000141</v>
      </c>
    </row>
    <row r="1746" spans="1:18" x14ac:dyDescent="0.25">
      <c r="A1746" s="2">
        <v>1732</v>
      </c>
      <c r="B1746" t="s">
        <v>1732</v>
      </c>
      <c r="C1746" s="8">
        <v>265.11</v>
      </c>
      <c r="D1746" s="8">
        <v>153.33000000000001</v>
      </c>
      <c r="E1746" s="17">
        <f t="shared" si="297"/>
        <v>0.54755237274972479</v>
      </c>
      <c r="F1746" s="2">
        <f>+IF(A1746&gt;$C$3,AVERAGE(INDEX($E$15:$E$2531,A1746-$C$3):E1745),"")</f>
        <v>0.55047460355281075</v>
      </c>
      <c r="G1746" s="2">
        <f>+IF(A1746&gt;$C$3,STDEVA(INDEX($E$15:$E$2531,A1746-$C$3):E1745),"")</f>
        <v>7.1792585452355668E-3</v>
      </c>
      <c r="H1746">
        <f t="shared" si="298"/>
        <v>-0.40703796703703643</v>
      </c>
      <c r="I1746" s="2" t="str">
        <f t="shared" si="299"/>
        <v/>
      </c>
      <c r="J1746" t="str">
        <f t="shared" si="300"/>
        <v/>
      </c>
      <c r="K1746" t="str">
        <f t="shared" si="301"/>
        <v/>
      </c>
      <c r="L1746" s="37" t="str">
        <f t="shared" si="302"/>
        <v/>
      </c>
      <c r="M1746" t="str">
        <f t="shared" si="303"/>
        <v/>
      </c>
      <c r="N1746" s="39">
        <f t="shared" si="304"/>
        <v>0</v>
      </c>
      <c r="O1746" s="40">
        <f t="shared" si="307"/>
        <v>572.60000000000764</v>
      </c>
      <c r="P1746" s="39">
        <f t="shared" si="305"/>
        <v>0</v>
      </c>
      <c r="Q1746" s="39">
        <f t="shared" si="306"/>
        <v>0</v>
      </c>
      <c r="R1746" s="39">
        <f>IF((O1746 - MAX($O$15:O1746)) &lt; 0, O1746 - MAX($O$15:O1746), 0)</f>
        <v>-1180.0000000000141</v>
      </c>
    </row>
    <row r="1747" spans="1:18" x14ac:dyDescent="0.25">
      <c r="A1747" s="2">
        <v>1733</v>
      </c>
      <c r="B1747" t="s">
        <v>1733</v>
      </c>
      <c r="C1747" s="8">
        <v>260.60000000000002</v>
      </c>
      <c r="D1747" s="8">
        <v>150.36000000000001</v>
      </c>
      <c r="E1747" s="17">
        <f t="shared" si="297"/>
        <v>0.5499542459947675</v>
      </c>
      <c r="F1747" s="2">
        <f>+IF(A1747&gt;$C$3,AVERAGE(INDEX($E$15:$E$2531,A1747-$C$3):E1746),"")</f>
        <v>0.54936887062591155</v>
      </c>
      <c r="G1747" s="2">
        <f>+IF(A1747&gt;$C$3,STDEVA(INDEX($E$15:$E$2531,A1747-$C$3):E1746),"")</f>
        <v>6.7124666787773662E-3</v>
      </c>
      <c r="H1747">
        <f t="shared" si="298"/>
        <v>8.720719176256192E-2</v>
      </c>
      <c r="I1747" s="2" t="str">
        <f t="shared" si="299"/>
        <v/>
      </c>
      <c r="J1747" t="str">
        <f t="shared" si="300"/>
        <v/>
      </c>
      <c r="K1747" t="str">
        <f t="shared" si="301"/>
        <v/>
      </c>
      <c r="L1747" s="37" t="str">
        <f t="shared" si="302"/>
        <v/>
      </c>
      <c r="M1747" t="str">
        <f t="shared" si="303"/>
        <v/>
      </c>
      <c r="N1747" s="39">
        <f t="shared" si="304"/>
        <v>0</v>
      </c>
      <c r="O1747" s="40">
        <f t="shared" si="307"/>
        <v>572.60000000000764</v>
      </c>
      <c r="P1747" s="39">
        <f t="shared" si="305"/>
        <v>0</v>
      </c>
      <c r="Q1747" s="39">
        <f t="shared" si="306"/>
        <v>0</v>
      </c>
      <c r="R1747" s="39">
        <f>IF((O1747 - MAX($O$15:O1747)) &lt; 0, O1747 - MAX($O$15:O1747), 0)</f>
        <v>-1180.0000000000141</v>
      </c>
    </row>
    <row r="1748" spans="1:18" x14ac:dyDescent="0.25">
      <c r="A1748" s="2">
        <v>1734</v>
      </c>
      <c r="B1748" t="s">
        <v>1734</v>
      </c>
      <c r="C1748" s="8">
        <v>259.83</v>
      </c>
      <c r="D1748" s="8">
        <v>150.31</v>
      </c>
      <c r="E1748" s="17">
        <f t="shared" si="297"/>
        <v>0.54732774286592834</v>
      </c>
      <c r="F1748" s="2">
        <f>+IF(A1748&gt;$C$3,AVERAGE(INDEX($E$15:$E$2531,A1748-$C$3):E1747),"")</f>
        <v>0.54857450810876396</v>
      </c>
      <c r="G1748" s="2">
        <f>+IF(A1748&gt;$C$3,STDEVA(INDEX($E$15:$E$2531,A1748-$C$3):E1747),"")</f>
        <v>6.0755308821998644E-3</v>
      </c>
      <c r="H1748">
        <f t="shared" si="298"/>
        <v>-0.20521091358261476</v>
      </c>
      <c r="I1748" s="2" t="str">
        <f t="shared" si="299"/>
        <v/>
      </c>
      <c r="J1748" t="str">
        <f t="shared" si="300"/>
        <v/>
      </c>
      <c r="K1748" t="str">
        <f t="shared" si="301"/>
        <v/>
      </c>
      <c r="L1748" s="37" t="str">
        <f t="shared" si="302"/>
        <v/>
      </c>
      <c r="M1748" t="str">
        <f t="shared" si="303"/>
        <v/>
      </c>
      <c r="N1748" s="39">
        <f t="shared" si="304"/>
        <v>0</v>
      </c>
      <c r="O1748" s="40">
        <f t="shared" si="307"/>
        <v>572.60000000000764</v>
      </c>
      <c r="P1748" s="39">
        <f t="shared" si="305"/>
        <v>0</v>
      </c>
      <c r="Q1748" s="39">
        <f t="shared" si="306"/>
        <v>0</v>
      </c>
      <c r="R1748" s="39">
        <f>IF((O1748 - MAX($O$15:O1748)) &lt; 0, O1748 - MAX($O$15:O1748), 0)</f>
        <v>-1180.0000000000141</v>
      </c>
    </row>
    <row r="1749" spans="1:18" x14ac:dyDescent="0.25">
      <c r="A1749" s="2">
        <v>1735</v>
      </c>
      <c r="B1749" t="s">
        <v>1735</v>
      </c>
      <c r="C1749" s="8">
        <v>263.14999999999998</v>
      </c>
      <c r="D1749" s="8">
        <v>151.83000000000001</v>
      </c>
      <c r="E1749" s="17">
        <f t="shared" si="297"/>
        <v>0.54996273790569139</v>
      </c>
      <c r="F1749" s="2">
        <f>+IF(A1749&gt;$C$3,AVERAGE(INDEX($E$15:$E$2531,A1749-$C$3):E1748),"")</f>
        <v>0.54705148216884281</v>
      </c>
      <c r="G1749" s="2">
        <f>+IF(A1749&gt;$C$3,STDEVA(INDEX($E$15:$E$2531,A1749-$C$3):E1748),"")</f>
        <v>3.8844447363635634E-3</v>
      </c>
      <c r="H1749">
        <f t="shared" si="298"/>
        <v>0.749465093323471</v>
      </c>
      <c r="I1749" s="2" t="str">
        <f t="shared" si="299"/>
        <v/>
      </c>
      <c r="J1749" t="str">
        <f t="shared" si="300"/>
        <v/>
      </c>
      <c r="K1749" t="str">
        <f t="shared" si="301"/>
        <v/>
      </c>
      <c r="L1749" s="37" t="str">
        <f t="shared" si="302"/>
        <v/>
      </c>
      <c r="M1749" t="str">
        <f t="shared" si="303"/>
        <v/>
      </c>
      <c r="N1749" s="39">
        <f t="shared" si="304"/>
        <v>0</v>
      </c>
      <c r="O1749" s="40">
        <f t="shared" si="307"/>
        <v>572.60000000000764</v>
      </c>
      <c r="P1749" s="39">
        <f t="shared" si="305"/>
        <v>0</v>
      </c>
      <c r="Q1749" s="39">
        <f t="shared" si="306"/>
        <v>0</v>
      </c>
      <c r="R1749" s="39">
        <f>IF((O1749 - MAX($O$15:O1749)) &lt; 0, O1749 - MAX($O$15:O1749), 0)</f>
        <v>-1180.0000000000141</v>
      </c>
    </row>
    <row r="1750" spans="1:18" x14ac:dyDescent="0.25">
      <c r="A1750" s="2">
        <v>1736</v>
      </c>
      <c r="B1750" t="s">
        <v>1736</v>
      </c>
      <c r="C1750" s="8">
        <v>257.47000000000003</v>
      </c>
      <c r="D1750" s="8">
        <v>148.13</v>
      </c>
      <c r="E1750" s="17">
        <f t="shared" si="297"/>
        <v>0.55281294186824359</v>
      </c>
      <c r="F1750" s="2">
        <f>+IF(A1750&gt;$C$3,AVERAGE(INDEX($E$15:$E$2531,A1750-$C$3):E1749),"")</f>
        <v>0.54676630207875954</v>
      </c>
      <c r="G1750" s="2">
        <f>+IF(A1750&gt;$C$3,STDEVA(INDEX($E$15:$E$2531,A1750-$C$3):E1749),"")</f>
        <v>3.5079840474890244E-3</v>
      </c>
      <c r="H1750">
        <f t="shared" si="298"/>
        <v>1.7236793861169839</v>
      </c>
      <c r="I1750" s="2" t="str">
        <f t="shared" si="299"/>
        <v/>
      </c>
      <c r="J1750" t="str">
        <f t="shared" si="300"/>
        <v/>
      </c>
      <c r="K1750" t="str">
        <f t="shared" si="301"/>
        <v/>
      </c>
      <c r="L1750" s="37" t="str">
        <f t="shared" si="302"/>
        <v/>
      </c>
      <c r="M1750" t="str">
        <f t="shared" si="303"/>
        <v/>
      </c>
      <c r="N1750" s="39">
        <f t="shared" si="304"/>
        <v>0</v>
      </c>
      <c r="O1750" s="40">
        <f t="shared" si="307"/>
        <v>572.60000000000764</v>
      </c>
      <c r="P1750" s="39">
        <f t="shared" si="305"/>
        <v>0</v>
      </c>
      <c r="Q1750" s="39">
        <f t="shared" si="306"/>
        <v>0</v>
      </c>
      <c r="R1750" s="39">
        <f>IF((O1750 - MAX($O$15:O1750)) &lt; 0, O1750 - MAX($O$15:O1750), 0)</f>
        <v>-1180.0000000000141</v>
      </c>
    </row>
    <row r="1751" spans="1:18" x14ac:dyDescent="0.25">
      <c r="A1751" s="2">
        <v>1737</v>
      </c>
      <c r="B1751" t="s">
        <v>1737</v>
      </c>
      <c r="C1751" s="8">
        <v>260.77</v>
      </c>
      <c r="D1751" s="8">
        <v>150.25</v>
      </c>
      <c r="E1751" s="17">
        <f t="shared" si="297"/>
        <v>0.55133821934579874</v>
      </c>
      <c r="F1751" s="2">
        <f>+IF(A1751&gt;$C$3,AVERAGE(INDEX($E$15:$E$2531,A1751-$C$3):E1750),"")</f>
        <v>0.5472359779708309</v>
      </c>
      <c r="G1751" s="2">
        <f>+IF(A1751&gt;$C$3,STDEVA(INDEX($E$15:$E$2531,A1751-$C$3):E1750),"")</f>
        <v>4.0266816916197743E-3</v>
      </c>
      <c r="H1751">
        <f t="shared" si="298"/>
        <v>1.0187647520054341</v>
      </c>
      <c r="I1751" s="2" t="str">
        <f t="shared" si="299"/>
        <v/>
      </c>
      <c r="J1751" t="str">
        <f t="shared" si="300"/>
        <v/>
      </c>
      <c r="K1751" t="str">
        <f t="shared" si="301"/>
        <v/>
      </c>
      <c r="L1751" s="37" t="str">
        <f t="shared" si="302"/>
        <v/>
      </c>
      <c r="M1751" t="str">
        <f t="shared" si="303"/>
        <v/>
      </c>
      <c r="N1751" s="39">
        <f t="shared" si="304"/>
        <v>0</v>
      </c>
      <c r="O1751" s="40">
        <f t="shared" si="307"/>
        <v>572.60000000000764</v>
      </c>
      <c r="P1751" s="39">
        <f t="shared" si="305"/>
        <v>0</v>
      </c>
      <c r="Q1751" s="39">
        <f t="shared" si="306"/>
        <v>0</v>
      </c>
      <c r="R1751" s="39">
        <f>IF((O1751 - MAX($O$15:O1751)) &lt; 0, O1751 - MAX($O$15:O1751), 0)</f>
        <v>-1180.0000000000141</v>
      </c>
    </row>
    <row r="1752" spans="1:18" x14ac:dyDescent="0.25">
      <c r="A1752" s="2">
        <v>1738</v>
      </c>
      <c r="B1752" t="s">
        <v>1738</v>
      </c>
      <c r="C1752" s="8">
        <v>263.56</v>
      </c>
      <c r="D1752" s="8">
        <v>152.16</v>
      </c>
      <c r="E1752" s="17">
        <f t="shared" si="297"/>
        <v>0.54934844724853904</v>
      </c>
      <c r="F1752" s="2">
        <f>+IF(A1752&gt;$C$3,AVERAGE(INDEX($E$15:$E$2531,A1752-$C$3):E1751),"")</f>
        <v>0.54732455618217524</v>
      </c>
      <c r="G1752" s="2">
        <f>+IF(A1752&gt;$C$3,STDEVA(INDEX($E$15:$E$2531,A1752-$C$3):E1751),"")</f>
        <v>4.1162455628690657E-3</v>
      </c>
      <c r="H1752">
        <f t="shared" si="298"/>
        <v>0.49168375293750216</v>
      </c>
      <c r="I1752" s="2" t="str">
        <f t="shared" si="299"/>
        <v/>
      </c>
      <c r="J1752" t="str">
        <f t="shared" si="300"/>
        <v/>
      </c>
      <c r="K1752" t="str">
        <f t="shared" si="301"/>
        <v/>
      </c>
      <c r="L1752" s="37" t="str">
        <f t="shared" si="302"/>
        <v/>
      </c>
      <c r="M1752" t="str">
        <f t="shared" si="303"/>
        <v/>
      </c>
      <c r="N1752" s="39">
        <f t="shared" si="304"/>
        <v>0</v>
      </c>
      <c r="O1752" s="40">
        <f t="shared" si="307"/>
        <v>572.60000000000764</v>
      </c>
      <c r="P1752" s="39">
        <f t="shared" si="305"/>
        <v>0</v>
      </c>
      <c r="Q1752" s="39">
        <f t="shared" si="306"/>
        <v>0</v>
      </c>
      <c r="R1752" s="39">
        <f>IF((O1752 - MAX($O$15:O1752)) &lt; 0, O1752 - MAX($O$15:O1752), 0)</f>
        <v>-1180.0000000000141</v>
      </c>
    </row>
    <row r="1753" spans="1:18" x14ac:dyDescent="0.25">
      <c r="A1753" s="2">
        <v>1739</v>
      </c>
      <c r="B1753" t="s">
        <v>1739</v>
      </c>
      <c r="C1753" s="8">
        <v>265.64</v>
      </c>
      <c r="D1753" s="8">
        <v>153.41999999999999</v>
      </c>
      <c r="E1753" s="17">
        <f t="shared" si="297"/>
        <v>0.54896275014136264</v>
      </c>
      <c r="F1753" s="2">
        <f>+IF(A1753&gt;$C$3,AVERAGE(INDEX($E$15:$E$2531,A1753-$C$3):E1752),"")</f>
        <v>0.54805077015238401</v>
      </c>
      <c r="G1753" s="2">
        <f>+IF(A1753&gt;$C$3,STDEVA(INDEX($E$15:$E$2531,A1753-$C$3):E1752),"")</f>
        <v>3.7838310269102345E-3</v>
      </c>
      <c r="H1753">
        <f t="shared" si="298"/>
        <v>0.24102027349866215</v>
      </c>
      <c r="I1753" s="2" t="str">
        <f t="shared" si="299"/>
        <v/>
      </c>
      <c r="J1753" t="str">
        <f t="shared" si="300"/>
        <v/>
      </c>
      <c r="K1753" t="str">
        <f t="shared" si="301"/>
        <v/>
      </c>
      <c r="L1753" s="37" t="str">
        <f t="shared" si="302"/>
        <v/>
      </c>
      <c r="M1753" t="str">
        <f t="shared" si="303"/>
        <v/>
      </c>
      <c r="N1753" s="39">
        <f t="shared" si="304"/>
        <v>0</v>
      </c>
      <c r="O1753" s="40">
        <f t="shared" si="307"/>
        <v>572.60000000000764</v>
      </c>
      <c r="P1753" s="39">
        <f t="shared" si="305"/>
        <v>0</v>
      </c>
      <c r="Q1753" s="39">
        <f t="shared" si="306"/>
        <v>0</v>
      </c>
      <c r="R1753" s="39">
        <f>IF((O1753 - MAX($O$15:O1753)) &lt; 0, O1753 - MAX($O$15:O1753), 0)</f>
        <v>-1180.0000000000141</v>
      </c>
    </row>
    <row r="1754" spans="1:18" x14ac:dyDescent="0.25">
      <c r="A1754" s="2">
        <v>1740</v>
      </c>
      <c r="B1754" t="s">
        <v>1740</v>
      </c>
      <c r="C1754" s="8">
        <v>259.72000000000003</v>
      </c>
      <c r="D1754" s="8">
        <v>150.36000000000001</v>
      </c>
      <c r="E1754" s="17">
        <f t="shared" si="297"/>
        <v>0.54657170894430873</v>
      </c>
      <c r="F1754" s="2">
        <f>+IF(A1754&gt;$C$3,AVERAGE(INDEX($E$15:$E$2531,A1754-$C$3):E1753),"")</f>
        <v>0.54882713898093516</v>
      </c>
      <c r="G1754" s="2">
        <f>+IF(A1754&gt;$C$3,STDEVA(INDEX($E$15:$E$2531,A1754-$C$3):E1753),"")</f>
        <v>3.0215111854262479E-3</v>
      </c>
      <c r="H1754">
        <f t="shared" si="298"/>
        <v>-0.74645761614423778</v>
      </c>
      <c r="I1754" s="2" t="str">
        <f t="shared" si="299"/>
        <v/>
      </c>
      <c r="J1754" t="str">
        <f t="shared" si="300"/>
        <v/>
      </c>
      <c r="K1754" t="str">
        <f t="shared" si="301"/>
        <v/>
      </c>
      <c r="L1754" s="37" t="str">
        <f t="shared" si="302"/>
        <v/>
      </c>
      <c r="M1754" t="str">
        <f t="shared" si="303"/>
        <v/>
      </c>
      <c r="N1754" s="39">
        <f t="shared" si="304"/>
        <v>0</v>
      </c>
      <c r="O1754" s="40">
        <f t="shared" si="307"/>
        <v>572.60000000000764</v>
      </c>
      <c r="P1754" s="39">
        <f t="shared" si="305"/>
        <v>0</v>
      </c>
      <c r="Q1754" s="39">
        <f t="shared" si="306"/>
        <v>0</v>
      </c>
      <c r="R1754" s="39">
        <f>IF((O1754 - MAX($O$15:O1754)) &lt; 0, O1754 - MAX($O$15:O1754), 0)</f>
        <v>-1180.0000000000141</v>
      </c>
    </row>
    <row r="1755" spans="1:18" x14ac:dyDescent="0.25">
      <c r="A1755" s="2">
        <v>1741</v>
      </c>
      <c r="B1755" t="s">
        <v>1741</v>
      </c>
      <c r="C1755" s="8">
        <v>261</v>
      </c>
      <c r="D1755" s="8">
        <v>150.54</v>
      </c>
      <c r="E1755" s="17">
        <f t="shared" si="297"/>
        <v>0.55029157771630755</v>
      </c>
      <c r="F1755" s="2">
        <f>+IF(A1755&gt;$C$3,AVERAGE(INDEX($E$15:$E$2531,A1755-$C$3):E1754),"")</f>
        <v>0.54931457411826279</v>
      </c>
      <c r="G1755" s="2">
        <f>+IF(A1755&gt;$C$3,STDEVA(INDEX($E$15:$E$2531,A1755-$C$3):E1754),"")</f>
        <v>1.9957486777102055E-3</v>
      </c>
      <c r="H1755">
        <f t="shared" si="298"/>
        <v>0.48954240028143631</v>
      </c>
      <c r="I1755" s="2" t="str">
        <f t="shared" si="299"/>
        <v/>
      </c>
      <c r="J1755" t="str">
        <f t="shared" si="300"/>
        <v/>
      </c>
      <c r="K1755" t="str">
        <f t="shared" si="301"/>
        <v/>
      </c>
      <c r="L1755" s="37" t="str">
        <f t="shared" si="302"/>
        <v/>
      </c>
      <c r="M1755" t="str">
        <f t="shared" si="303"/>
        <v/>
      </c>
      <c r="N1755" s="39">
        <f t="shared" si="304"/>
        <v>0</v>
      </c>
      <c r="O1755" s="40">
        <f t="shared" si="307"/>
        <v>572.60000000000764</v>
      </c>
      <c r="P1755" s="39">
        <f t="shared" si="305"/>
        <v>0</v>
      </c>
      <c r="Q1755" s="39">
        <f t="shared" si="306"/>
        <v>0</v>
      </c>
      <c r="R1755" s="39">
        <f>IF((O1755 - MAX($O$15:O1755)) &lt; 0, O1755 - MAX($O$15:O1755), 0)</f>
        <v>-1180.0000000000141</v>
      </c>
    </row>
    <row r="1756" spans="1:18" x14ac:dyDescent="0.25">
      <c r="A1756" s="2">
        <v>1742</v>
      </c>
      <c r="B1756" t="s">
        <v>1742</v>
      </c>
      <c r="C1756" s="8">
        <v>265.14999999999998</v>
      </c>
      <c r="D1756" s="8">
        <v>153.38</v>
      </c>
      <c r="E1756" s="17">
        <f t="shared" si="297"/>
        <v>0.54737720124642575</v>
      </c>
      <c r="F1756" s="2">
        <f>+IF(A1756&gt;$C$3,AVERAGE(INDEX($E$15:$E$2531,A1756-$C$3):E1755),"")</f>
        <v>0.54961893022566088</v>
      </c>
      <c r="G1756" s="2">
        <f>+IF(A1756&gt;$C$3,STDEVA(INDEX($E$15:$E$2531,A1756-$C$3):E1755),"")</f>
        <v>1.8999865421555314E-3</v>
      </c>
      <c r="H1756">
        <f t="shared" si="298"/>
        <v>-1.1798657145707454</v>
      </c>
      <c r="I1756" s="2" t="str">
        <f t="shared" si="299"/>
        <v/>
      </c>
      <c r="J1756" t="str">
        <f t="shared" si="300"/>
        <v/>
      </c>
      <c r="K1756" t="str">
        <f t="shared" si="301"/>
        <v/>
      </c>
      <c r="L1756" s="37" t="str">
        <f t="shared" si="302"/>
        <v/>
      </c>
      <c r="M1756" t="str">
        <f t="shared" si="303"/>
        <v/>
      </c>
      <c r="N1756" s="39">
        <f t="shared" si="304"/>
        <v>0</v>
      </c>
      <c r="O1756" s="40">
        <f t="shared" si="307"/>
        <v>572.60000000000764</v>
      </c>
      <c r="P1756" s="39">
        <f t="shared" si="305"/>
        <v>0</v>
      </c>
      <c r="Q1756" s="39">
        <f t="shared" si="306"/>
        <v>0</v>
      </c>
      <c r="R1756" s="39">
        <f>IF((O1756 - MAX($O$15:O1756)) &lt; 0, O1756 - MAX($O$15:O1756), 0)</f>
        <v>-1180.0000000000141</v>
      </c>
    </row>
    <row r="1757" spans="1:18" x14ac:dyDescent="0.25">
      <c r="A1757" s="2">
        <v>1743</v>
      </c>
      <c r="B1757" t="s">
        <v>1743</v>
      </c>
      <c r="C1757" s="8">
        <v>263.76</v>
      </c>
      <c r="D1757" s="8">
        <v>153.71</v>
      </c>
      <c r="E1757" s="17">
        <f t="shared" si="297"/>
        <v>0.53997188852663469</v>
      </c>
      <c r="F1757" s="2">
        <f>+IF(A1757&gt;$C$3,AVERAGE(INDEX($E$15:$E$2531,A1757-$C$3):E1756),"")</f>
        <v>0.54933259192028949</v>
      </c>
      <c r="G1757" s="2">
        <f>+IF(A1757&gt;$C$3,STDEVA(INDEX($E$15:$E$2531,A1757-$C$3):E1756),"")</f>
        <v>2.0326889951552368E-3</v>
      </c>
      <c r="H1757">
        <f t="shared" si="298"/>
        <v>-4.6050839139510975</v>
      </c>
      <c r="I1757" s="2" t="str">
        <f t="shared" si="299"/>
        <v>Buy</v>
      </c>
      <c r="J1757">
        <f t="shared" si="300"/>
        <v>263.76</v>
      </c>
      <c r="K1757">
        <f t="shared" si="301"/>
        <v>153.71</v>
      </c>
      <c r="L1757" s="37" t="str">
        <f t="shared" si="302"/>
        <v/>
      </c>
      <c r="M1757" t="str">
        <f t="shared" si="303"/>
        <v>Long</v>
      </c>
      <c r="N1757" s="39">
        <f t="shared" si="304"/>
        <v>0</v>
      </c>
      <c r="O1757" s="40">
        <f t="shared" si="307"/>
        <v>572.60000000000764</v>
      </c>
      <c r="P1757" s="39">
        <f t="shared" si="305"/>
        <v>3.75</v>
      </c>
      <c r="Q1757" s="39">
        <f t="shared" si="306"/>
        <v>5218.375</v>
      </c>
      <c r="R1757" s="39">
        <f>IF((O1757 - MAX($O$15:O1757)) &lt; 0, O1757 - MAX($O$15:O1757), 0)</f>
        <v>-1180.0000000000141</v>
      </c>
    </row>
    <row r="1758" spans="1:18" x14ac:dyDescent="0.25">
      <c r="A1758" s="2">
        <v>1744</v>
      </c>
      <c r="B1758" t="s">
        <v>1744</v>
      </c>
      <c r="C1758" s="8">
        <v>265.93</v>
      </c>
      <c r="D1758" s="8">
        <v>154.76</v>
      </c>
      <c r="E1758" s="17">
        <f t="shared" si="297"/>
        <v>0.5413575864225354</v>
      </c>
      <c r="F1758" s="2">
        <f>+IF(A1758&gt;$C$3,AVERAGE(INDEX($E$15:$E$2531,A1758-$C$3):E1757),"")</f>
        <v>0.5485152747714791</v>
      </c>
      <c r="G1758" s="2">
        <f>+IF(A1758&gt;$C$3,STDEVA(INDEX($E$15:$E$2531,A1758-$C$3):E1757),"")</f>
        <v>3.7189695952937313E-3</v>
      </c>
      <c r="H1758">
        <f t="shared" si="298"/>
        <v>-1.9246428790387502</v>
      </c>
      <c r="I1758" s="2" t="str">
        <f t="shared" si="299"/>
        <v>Buy</v>
      </c>
      <c r="J1758">
        <f t="shared" si="300"/>
        <v>263.76</v>
      </c>
      <c r="K1758">
        <f t="shared" si="301"/>
        <v>153.71</v>
      </c>
      <c r="L1758" s="37">
        <f t="shared" si="302"/>
        <v>280.00000000000824</v>
      </c>
      <c r="M1758" t="str">
        <f t="shared" si="303"/>
        <v>Long</v>
      </c>
      <c r="N1758" s="39">
        <f t="shared" si="304"/>
        <v>0</v>
      </c>
      <c r="O1758" s="40">
        <f t="shared" si="307"/>
        <v>572.60000000000764</v>
      </c>
      <c r="P1758" s="39">
        <f t="shared" si="305"/>
        <v>0</v>
      </c>
      <c r="Q1758" s="39">
        <f t="shared" si="306"/>
        <v>0</v>
      </c>
      <c r="R1758" s="39">
        <f>IF((O1758 - MAX($O$15:O1758)) &lt; 0, O1758 - MAX($O$15:O1758), 0)</f>
        <v>-1180.0000000000141</v>
      </c>
    </row>
    <row r="1759" spans="1:18" x14ac:dyDescent="0.25">
      <c r="A1759" s="2">
        <v>1745</v>
      </c>
      <c r="B1759" t="s">
        <v>1745</v>
      </c>
      <c r="C1759" s="8">
        <v>265.14999999999998</v>
      </c>
      <c r="D1759" s="8">
        <v>153.94999999999999</v>
      </c>
      <c r="E1759" s="17">
        <f t="shared" si="297"/>
        <v>0.54366782921262968</v>
      </c>
      <c r="F1759" s="2">
        <f>+IF(A1759&gt;$C$3,AVERAGE(INDEX($E$15:$E$2531,A1759-$C$3):E1758),"")</f>
        <v>0.54755914682890627</v>
      </c>
      <c r="G1759" s="2">
        <f>+IF(A1759&gt;$C$3,STDEVA(INDEX($E$15:$E$2531,A1759-$C$3):E1758),"")</f>
        <v>4.3525223433995277E-3</v>
      </c>
      <c r="H1759">
        <f t="shared" si="298"/>
        <v>-0.89403736713210891</v>
      </c>
      <c r="I1759" s="2" t="str">
        <f t="shared" si="299"/>
        <v/>
      </c>
      <c r="J1759">
        <f t="shared" si="300"/>
        <v>263.76</v>
      </c>
      <c r="K1759">
        <f t="shared" si="301"/>
        <v>153.71</v>
      </c>
      <c r="L1759" s="37">
        <f t="shared" si="302"/>
        <v>287.50000000000142</v>
      </c>
      <c r="M1759" t="str">
        <f t="shared" si="303"/>
        <v>Long</v>
      </c>
      <c r="N1759" s="39">
        <f t="shared" si="304"/>
        <v>0</v>
      </c>
      <c r="O1759" s="40">
        <f t="shared" si="307"/>
        <v>572.60000000000764</v>
      </c>
      <c r="P1759" s="39">
        <f t="shared" si="305"/>
        <v>0</v>
      </c>
      <c r="Q1759" s="39">
        <f t="shared" si="306"/>
        <v>0</v>
      </c>
      <c r="R1759" s="39">
        <f>IF((O1759 - MAX($O$15:O1759)) &lt; 0, O1759 - MAX($O$15:O1759), 0)</f>
        <v>-1180.0000000000141</v>
      </c>
    </row>
    <row r="1760" spans="1:18" x14ac:dyDescent="0.25">
      <c r="A1760" s="2">
        <v>1746</v>
      </c>
      <c r="B1760" t="s">
        <v>1746</v>
      </c>
      <c r="C1760" s="8">
        <v>267.33</v>
      </c>
      <c r="D1760" s="8">
        <v>155.37</v>
      </c>
      <c r="E1760" s="17">
        <f t="shared" si="297"/>
        <v>0.54267448118882833</v>
      </c>
      <c r="F1760" s="2">
        <f>+IF(A1760&gt;$C$3,AVERAGE(INDEX($E$15:$E$2531,A1760-$C$3):E1759),"")</f>
        <v>0.54654302320050463</v>
      </c>
      <c r="G1760" s="2">
        <f>+IF(A1760&gt;$C$3,STDEVA(INDEX($E$15:$E$2531,A1760-$C$3):E1759),"")</f>
        <v>4.028073848316837E-3</v>
      </c>
      <c r="H1760">
        <f t="shared" si="298"/>
        <v>-0.9603950069815137</v>
      </c>
      <c r="I1760" s="2" t="str">
        <f t="shared" si="299"/>
        <v/>
      </c>
      <c r="J1760" t="str">
        <f t="shared" si="300"/>
        <v/>
      </c>
      <c r="K1760" t="str">
        <f t="shared" si="301"/>
        <v/>
      </c>
      <c r="L1760" s="37">
        <f t="shared" si="302"/>
        <v>477.49999999999915</v>
      </c>
      <c r="M1760" t="str">
        <f t="shared" si="303"/>
        <v>TP</v>
      </c>
      <c r="N1760" s="39">
        <f t="shared" si="304"/>
        <v>477.49999999999915</v>
      </c>
      <c r="O1760" s="40">
        <f t="shared" si="307"/>
        <v>1050.1000000000067</v>
      </c>
      <c r="P1760" s="39">
        <f t="shared" si="305"/>
        <v>3.75</v>
      </c>
      <c r="Q1760" s="39">
        <f t="shared" si="306"/>
        <v>0</v>
      </c>
      <c r="R1760" s="39">
        <f>IF((O1760 - MAX($O$15:O1760)) &lt; 0, O1760 - MAX($O$15:O1760), 0)</f>
        <v>-702.50000000001501</v>
      </c>
    </row>
    <row r="1761" spans="1:18" x14ac:dyDescent="0.25">
      <c r="A1761" s="2">
        <v>1747</v>
      </c>
      <c r="B1761" t="s">
        <v>1747</v>
      </c>
      <c r="C1761" s="8">
        <v>270.19</v>
      </c>
      <c r="D1761" s="8">
        <v>157.06</v>
      </c>
      <c r="E1761" s="17">
        <f t="shared" si="297"/>
        <v>0.54249751727199513</v>
      </c>
      <c r="F1761" s="2">
        <f>+IF(A1761&gt;$C$3,AVERAGE(INDEX($E$15:$E$2531,A1761-$C$3):E1760),"")</f>
        <v>0.54558038562750799</v>
      </c>
      <c r="G1761" s="2">
        <f>+IF(A1761&gt;$C$3,STDEVA(INDEX($E$15:$E$2531,A1761-$C$3):E1760),"")</f>
        <v>3.7655461551365493E-3</v>
      </c>
      <c r="H1761">
        <f t="shared" si="298"/>
        <v>-0.81870417424243846</v>
      </c>
      <c r="I1761" s="2" t="str">
        <f t="shared" si="299"/>
        <v/>
      </c>
      <c r="J1761" t="str">
        <f t="shared" si="300"/>
        <v/>
      </c>
      <c r="K1761" t="str">
        <f t="shared" si="301"/>
        <v/>
      </c>
      <c r="L1761" s="37" t="str">
        <f t="shared" si="302"/>
        <v/>
      </c>
      <c r="M1761" t="str">
        <f t="shared" si="303"/>
        <v/>
      </c>
      <c r="N1761" s="39">
        <f t="shared" si="304"/>
        <v>0</v>
      </c>
      <c r="O1761" s="40">
        <f t="shared" si="307"/>
        <v>1050.1000000000067</v>
      </c>
      <c r="P1761" s="39">
        <f t="shared" si="305"/>
        <v>0</v>
      </c>
      <c r="Q1761" s="39">
        <f t="shared" si="306"/>
        <v>0</v>
      </c>
      <c r="R1761" s="39">
        <f>IF((O1761 - MAX($O$15:O1761)) &lt; 0, O1761 - MAX($O$15:O1761), 0)</f>
        <v>-702.50000000001501</v>
      </c>
    </row>
    <row r="1762" spans="1:18" x14ac:dyDescent="0.25">
      <c r="A1762" s="2">
        <v>1748</v>
      </c>
      <c r="B1762" t="s">
        <v>1748</v>
      </c>
      <c r="C1762" s="8">
        <v>270.39</v>
      </c>
      <c r="D1762" s="8">
        <v>157.47999999999999</v>
      </c>
      <c r="E1762" s="17">
        <f t="shared" si="297"/>
        <v>0.54056689516089129</v>
      </c>
      <c r="F1762" s="2">
        <f>+IF(A1762&gt;$C$3,AVERAGE(INDEX($E$15:$E$2531,A1762-$C$3):E1761),"")</f>
        <v>0.5448191711856698</v>
      </c>
      <c r="G1762" s="2">
        <f>+IF(A1762&gt;$C$3,STDEVA(INDEX($E$15:$E$2531,A1762-$C$3):E1761),"")</f>
        <v>3.5973160976462181E-3</v>
      </c>
      <c r="H1762">
        <f t="shared" si="298"/>
        <v>-1.1820690507461507</v>
      </c>
      <c r="I1762" s="2" t="str">
        <f t="shared" si="299"/>
        <v/>
      </c>
      <c r="J1762" t="str">
        <f t="shared" si="300"/>
        <v/>
      </c>
      <c r="K1762" t="str">
        <f t="shared" si="301"/>
        <v/>
      </c>
      <c r="L1762" s="37" t="str">
        <f t="shared" si="302"/>
        <v/>
      </c>
      <c r="M1762" t="str">
        <f t="shared" si="303"/>
        <v/>
      </c>
      <c r="N1762" s="39">
        <f t="shared" si="304"/>
        <v>0</v>
      </c>
      <c r="O1762" s="40">
        <f t="shared" si="307"/>
        <v>1050.1000000000067</v>
      </c>
      <c r="P1762" s="39">
        <f t="shared" si="305"/>
        <v>0</v>
      </c>
      <c r="Q1762" s="39">
        <f t="shared" si="306"/>
        <v>0</v>
      </c>
      <c r="R1762" s="39">
        <f>IF((O1762 - MAX($O$15:O1762)) &lt; 0, O1762 - MAX($O$15:O1762), 0)</f>
        <v>-702.50000000001501</v>
      </c>
    </row>
    <row r="1763" spans="1:18" x14ac:dyDescent="0.25">
      <c r="A1763" s="2">
        <v>1749</v>
      </c>
      <c r="B1763" t="s">
        <v>1749</v>
      </c>
      <c r="C1763" s="8">
        <v>268.89</v>
      </c>
      <c r="D1763" s="8">
        <v>156.38999999999999</v>
      </c>
      <c r="E1763" s="17">
        <f t="shared" si="297"/>
        <v>0.5419494865892559</v>
      </c>
      <c r="F1763" s="2">
        <f>+IF(A1763&gt;$C$3,AVERAGE(INDEX($E$15:$E$2531,A1763-$C$3):E1762),"")</f>
        <v>0.54388629841006186</v>
      </c>
      <c r="G1763" s="2">
        <f>+IF(A1763&gt;$C$3,STDEVA(INDEX($E$15:$E$2531,A1763-$C$3):E1762),"")</f>
        <v>3.4750144809174519E-3</v>
      </c>
      <c r="H1763">
        <f t="shared" si="298"/>
        <v>-0.55735359706892973</v>
      </c>
      <c r="I1763" s="2" t="str">
        <f t="shared" si="299"/>
        <v/>
      </c>
      <c r="J1763" t="str">
        <f t="shared" si="300"/>
        <v/>
      </c>
      <c r="K1763" t="str">
        <f t="shared" si="301"/>
        <v/>
      </c>
      <c r="L1763" s="37" t="str">
        <f t="shared" si="302"/>
        <v/>
      </c>
      <c r="M1763" t="str">
        <f t="shared" si="303"/>
        <v/>
      </c>
      <c r="N1763" s="39">
        <f t="shared" si="304"/>
        <v>0</v>
      </c>
      <c r="O1763" s="40">
        <f t="shared" si="307"/>
        <v>1050.1000000000067</v>
      </c>
      <c r="P1763" s="39">
        <f t="shared" si="305"/>
        <v>0</v>
      </c>
      <c r="Q1763" s="39">
        <f t="shared" si="306"/>
        <v>0</v>
      </c>
      <c r="R1763" s="39">
        <f>IF((O1763 - MAX($O$15:O1763)) &lt; 0, O1763 - MAX($O$15:O1763), 0)</f>
        <v>-702.50000000001501</v>
      </c>
    </row>
    <row r="1764" spans="1:18" x14ac:dyDescent="0.25">
      <c r="A1764" s="2">
        <v>1750</v>
      </c>
      <c r="B1764" t="s">
        <v>1750</v>
      </c>
      <c r="C1764" s="8">
        <v>266.61</v>
      </c>
      <c r="D1764" s="8">
        <v>155.55000000000001</v>
      </c>
      <c r="E1764" s="17">
        <f t="shared" si="297"/>
        <v>0.53881969307484745</v>
      </c>
      <c r="F1764" s="2">
        <f>+IF(A1764&gt;$C$3,AVERAGE(INDEX($E$15:$E$2531,A1764-$C$3):E1763),"")</f>
        <v>0.54337271814838928</v>
      </c>
      <c r="G1764" s="2">
        <f>+IF(A1764&gt;$C$3,STDEVA(INDEX($E$15:$E$2531,A1764-$C$3):E1763),"")</f>
        <v>3.3684516707576614E-3</v>
      </c>
      <c r="H1764">
        <f t="shared" si="298"/>
        <v>-1.3516670323839681</v>
      </c>
      <c r="I1764" s="2" t="str">
        <f t="shared" si="299"/>
        <v/>
      </c>
      <c r="J1764" t="str">
        <f t="shared" si="300"/>
        <v/>
      </c>
      <c r="K1764" t="str">
        <f t="shared" si="301"/>
        <v/>
      </c>
      <c r="L1764" s="37" t="str">
        <f t="shared" si="302"/>
        <v/>
      </c>
      <c r="M1764" t="str">
        <f t="shared" si="303"/>
        <v/>
      </c>
      <c r="N1764" s="39">
        <f t="shared" si="304"/>
        <v>0</v>
      </c>
      <c r="O1764" s="40">
        <f t="shared" si="307"/>
        <v>1050.1000000000067</v>
      </c>
      <c r="P1764" s="39">
        <f t="shared" si="305"/>
        <v>0</v>
      </c>
      <c r="Q1764" s="39">
        <f t="shared" si="306"/>
        <v>0</v>
      </c>
      <c r="R1764" s="39">
        <f>IF((O1764 - MAX($O$15:O1764)) &lt; 0, O1764 - MAX($O$15:O1764), 0)</f>
        <v>-702.50000000001501</v>
      </c>
    </row>
    <row r="1765" spans="1:18" x14ac:dyDescent="0.25">
      <c r="A1765" s="2">
        <v>1751</v>
      </c>
      <c r="B1765" t="s">
        <v>1751</v>
      </c>
      <c r="C1765" s="8">
        <v>266.57</v>
      </c>
      <c r="D1765" s="8">
        <v>155.32</v>
      </c>
      <c r="E1765" s="17">
        <f t="shared" si="297"/>
        <v>0.5401493684173434</v>
      </c>
      <c r="F1765" s="2">
        <f>+IF(A1765&gt;$C$3,AVERAGE(INDEX($E$15:$E$2531,A1765-$C$3):E1764),"")</f>
        <v>0.54209806429933816</v>
      </c>
      <c r="G1765" s="2">
        <f>+IF(A1765&gt;$C$3,STDEVA(INDEX($E$15:$E$2531,A1765-$C$3):E1764),"")</f>
        <v>2.4750876487374157E-3</v>
      </c>
      <c r="H1765">
        <f t="shared" si="298"/>
        <v>-0.78732398951157068</v>
      </c>
      <c r="I1765" s="2" t="str">
        <f t="shared" si="299"/>
        <v/>
      </c>
      <c r="J1765" t="str">
        <f t="shared" si="300"/>
        <v/>
      </c>
      <c r="K1765" t="str">
        <f t="shared" si="301"/>
        <v/>
      </c>
      <c r="L1765" s="37" t="str">
        <f t="shared" si="302"/>
        <v/>
      </c>
      <c r="M1765" t="str">
        <f t="shared" si="303"/>
        <v/>
      </c>
      <c r="N1765" s="39">
        <f t="shared" si="304"/>
        <v>0</v>
      </c>
      <c r="O1765" s="40">
        <f t="shared" si="307"/>
        <v>1050.1000000000067</v>
      </c>
      <c r="P1765" s="39">
        <f t="shared" si="305"/>
        <v>0</v>
      </c>
      <c r="Q1765" s="39">
        <f t="shared" si="306"/>
        <v>0</v>
      </c>
      <c r="R1765" s="39">
        <f>IF((O1765 - MAX($O$15:O1765)) &lt; 0, O1765 - MAX($O$15:O1765), 0)</f>
        <v>-702.50000000001501</v>
      </c>
    </row>
    <row r="1766" spans="1:18" x14ac:dyDescent="0.25">
      <c r="A1766" s="2">
        <v>1752</v>
      </c>
      <c r="B1766" t="s">
        <v>1752</v>
      </c>
      <c r="C1766" s="8">
        <v>262.98</v>
      </c>
      <c r="D1766" s="8">
        <v>154.43</v>
      </c>
      <c r="E1766" s="17">
        <f t="shared" si="297"/>
        <v>0.5323370644238633</v>
      </c>
      <c r="F1766" s="2">
        <f>+IF(A1766&gt;$C$3,AVERAGE(INDEX($E$15:$E$2531,A1766-$C$3):E1765),"")</f>
        <v>0.54129497176277352</v>
      </c>
      <c r="G1766" s="2">
        <f>+IF(A1766&gt;$C$3,STDEVA(INDEX($E$15:$E$2531,A1766-$C$3):E1765),"")</f>
        <v>1.5464467775066267E-3</v>
      </c>
      <c r="H1766">
        <f t="shared" si="298"/>
        <v>-5.7925739632328437</v>
      </c>
      <c r="I1766" s="2" t="str">
        <f t="shared" si="299"/>
        <v>Buy</v>
      </c>
      <c r="J1766">
        <f t="shared" si="300"/>
        <v>262.98</v>
      </c>
      <c r="K1766">
        <f t="shared" si="301"/>
        <v>154.43</v>
      </c>
      <c r="L1766" s="37" t="str">
        <f t="shared" si="302"/>
        <v/>
      </c>
      <c r="M1766" t="str">
        <f t="shared" si="303"/>
        <v>Long</v>
      </c>
      <c r="N1766" s="39">
        <f t="shared" si="304"/>
        <v>0</v>
      </c>
      <c r="O1766" s="40">
        <f t="shared" si="307"/>
        <v>1050.1000000000067</v>
      </c>
      <c r="P1766" s="39">
        <f t="shared" si="305"/>
        <v>3.75</v>
      </c>
      <c r="Q1766" s="39">
        <f t="shared" si="306"/>
        <v>5217.625</v>
      </c>
      <c r="R1766" s="39">
        <f>IF((O1766 - MAX($O$15:O1766)) &lt; 0, O1766 - MAX($O$15:O1766), 0)</f>
        <v>-702.50000000001501</v>
      </c>
    </row>
    <row r="1767" spans="1:18" x14ac:dyDescent="0.25">
      <c r="A1767" s="2">
        <v>1753</v>
      </c>
      <c r="B1767" t="s">
        <v>1753</v>
      </c>
      <c r="C1767" s="8">
        <v>263.63</v>
      </c>
      <c r="D1767" s="8">
        <v>154.19999999999999</v>
      </c>
      <c r="E1767" s="17">
        <f t="shared" si="297"/>
        <v>0.53629614382460677</v>
      </c>
      <c r="F1767" s="2">
        <f>+IF(A1767&gt;$C$3,AVERAGE(INDEX($E$15:$E$2531,A1767-$C$3):E1766),"")</f>
        <v>0.54044665797357672</v>
      </c>
      <c r="G1767" s="2">
        <f>+IF(A1767&gt;$C$3,STDEVA(INDEX($E$15:$E$2531,A1767-$C$3):E1766),"")</f>
        <v>3.3754408816397794E-3</v>
      </c>
      <c r="H1767">
        <f t="shared" si="298"/>
        <v>-1.2296213426655049</v>
      </c>
      <c r="I1767" s="2" t="str">
        <f t="shared" si="299"/>
        <v/>
      </c>
      <c r="J1767">
        <f t="shared" si="300"/>
        <v>262.98</v>
      </c>
      <c r="K1767">
        <f t="shared" si="301"/>
        <v>154.43</v>
      </c>
      <c r="L1767" s="37">
        <f t="shared" si="302"/>
        <v>219.99999999999886</v>
      </c>
      <c r="M1767" t="str">
        <f t="shared" si="303"/>
        <v>Long</v>
      </c>
      <c r="N1767" s="39">
        <f t="shared" si="304"/>
        <v>0</v>
      </c>
      <c r="O1767" s="40">
        <f t="shared" si="307"/>
        <v>1050.1000000000067</v>
      </c>
      <c r="P1767" s="39">
        <f t="shared" si="305"/>
        <v>0</v>
      </c>
      <c r="Q1767" s="39">
        <f t="shared" si="306"/>
        <v>0</v>
      </c>
      <c r="R1767" s="39">
        <f>IF((O1767 - MAX($O$15:O1767)) &lt; 0, O1767 - MAX($O$15:O1767), 0)</f>
        <v>-702.50000000001501</v>
      </c>
    </row>
    <row r="1768" spans="1:18" x14ac:dyDescent="0.25">
      <c r="A1768" s="2">
        <v>1754</v>
      </c>
      <c r="B1768" t="s">
        <v>1754</v>
      </c>
      <c r="C1768" s="8">
        <v>266.31</v>
      </c>
      <c r="D1768" s="8">
        <v>154.91</v>
      </c>
      <c r="E1768" s="17">
        <f t="shared" si="297"/>
        <v>0.54181674063006613</v>
      </c>
      <c r="F1768" s="2">
        <f>+IF(A1768&gt;$C$3,AVERAGE(INDEX($E$15:$E$2531,A1768-$C$3):E1767),"")</f>
        <v>0.53988427546269557</v>
      </c>
      <c r="G1768" s="2">
        <f>+IF(A1768&gt;$C$3,STDEVA(INDEX($E$15:$E$2531,A1768-$C$3):E1767),"")</f>
        <v>3.6176532349773195E-3</v>
      </c>
      <c r="H1768">
        <f t="shared" si="298"/>
        <v>0.5341764513764049</v>
      </c>
      <c r="I1768" s="2" t="str">
        <f t="shared" si="299"/>
        <v/>
      </c>
      <c r="J1768" t="str">
        <f t="shared" si="300"/>
        <v/>
      </c>
      <c r="K1768" t="str">
        <f t="shared" si="301"/>
        <v/>
      </c>
      <c r="L1768" s="37">
        <f t="shared" si="302"/>
        <v>712.49999999999864</v>
      </c>
      <c r="M1768" t="str">
        <f t="shared" si="303"/>
        <v>TP</v>
      </c>
      <c r="N1768" s="39">
        <f t="shared" si="304"/>
        <v>712.49999999999864</v>
      </c>
      <c r="O1768" s="40">
        <f t="shared" si="307"/>
        <v>1762.6000000000054</v>
      </c>
      <c r="P1768" s="39">
        <f t="shared" si="305"/>
        <v>3.75</v>
      </c>
      <c r="Q1768" s="39">
        <f t="shared" si="306"/>
        <v>0</v>
      </c>
      <c r="R1768" s="39">
        <f>IF((O1768 - MAX($O$15:O1768)) &lt; 0, O1768 - MAX($O$15:O1768), 0)</f>
        <v>0</v>
      </c>
    </row>
    <row r="1769" spans="1:18" x14ac:dyDescent="0.25">
      <c r="A1769" s="2">
        <v>1755</v>
      </c>
      <c r="B1769" t="s">
        <v>1755</v>
      </c>
      <c r="C1769" s="8">
        <v>266.56</v>
      </c>
      <c r="D1769" s="8">
        <v>154.69</v>
      </c>
      <c r="E1769" s="17">
        <f t="shared" si="297"/>
        <v>0.54417624472990433</v>
      </c>
      <c r="F1769" s="2">
        <f>+IF(A1769&gt;$C$3,AVERAGE(INDEX($E$15:$E$2531,A1769-$C$3):E1768),"")</f>
        <v>0.53967859895352199</v>
      </c>
      <c r="G1769" s="2">
        <f>+IF(A1769&gt;$C$3,STDEVA(INDEX($E$15:$E$2531,A1769-$C$3):E1768),"")</f>
        <v>3.4230420796961141E-3</v>
      </c>
      <c r="H1769">
        <f t="shared" si="298"/>
        <v>1.3139323653250641</v>
      </c>
      <c r="I1769" s="2" t="str">
        <f t="shared" si="299"/>
        <v/>
      </c>
      <c r="J1769" t="str">
        <f t="shared" si="300"/>
        <v/>
      </c>
      <c r="K1769" t="str">
        <f t="shared" si="301"/>
        <v/>
      </c>
      <c r="L1769" s="37" t="str">
        <f t="shared" si="302"/>
        <v/>
      </c>
      <c r="M1769" t="str">
        <f t="shared" si="303"/>
        <v/>
      </c>
      <c r="N1769" s="39">
        <f t="shared" si="304"/>
        <v>0</v>
      </c>
      <c r="O1769" s="40">
        <f t="shared" si="307"/>
        <v>1762.6000000000054</v>
      </c>
      <c r="P1769" s="39">
        <f t="shared" si="305"/>
        <v>0</v>
      </c>
      <c r="Q1769" s="39">
        <f t="shared" si="306"/>
        <v>0</v>
      </c>
      <c r="R1769" s="39">
        <f>IF((O1769 - MAX($O$15:O1769)) &lt; 0, O1769 - MAX($O$15:O1769), 0)</f>
        <v>0</v>
      </c>
    </row>
    <row r="1770" spans="1:18" x14ac:dyDescent="0.25">
      <c r="A1770" s="2">
        <v>1756</v>
      </c>
      <c r="B1770" t="s">
        <v>1756</v>
      </c>
      <c r="C1770" s="8">
        <v>264.51</v>
      </c>
      <c r="D1770" s="8">
        <v>153.32</v>
      </c>
      <c r="E1770" s="17">
        <f t="shared" si="297"/>
        <v>0.54535181725469106</v>
      </c>
      <c r="F1770" s="2">
        <f>+IF(A1770&gt;$C$3,AVERAGE(INDEX($E$15:$E$2531,A1770-$C$3):E1769),"")</f>
        <v>0.5398454615691971</v>
      </c>
      <c r="G1770" s="2">
        <f>+IF(A1770&gt;$C$3,STDEVA(INDEX($E$15:$E$2531,A1770-$C$3):E1769),"")</f>
        <v>3.6183673045373454E-3</v>
      </c>
      <c r="H1770">
        <f t="shared" si="298"/>
        <v>1.5217790848897845</v>
      </c>
      <c r="I1770" s="2" t="str">
        <f t="shared" si="299"/>
        <v/>
      </c>
      <c r="J1770" t="str">
        <f t="shared" si="300"/>
        <v/>
      </c>
      <c r="K1770" t="str">
        <f t="shared" si="301"/>
        <v/>
      </c>
      <c r="L1770" s="37" t="str">
        <f t="shared" si="302"/>
        <v/>
      </c>
      <c r="M1770" t="str">
        <f t="shared" si="303"/>
        <v/>
      </c>
      <c r="N1770" s="39">
        <f t="shared" si="304"/>
        <v>0</v>
      </c>
      <c r="O1770" s="40">
        <f t="shared" si="307"/>
        <v>1762.6000000000054</v>
      </c>
      <c r="P1770" s="39">
        <f t="shared" si="305"/>
        <v>0</v>
      </c>
      <c r="Q1770" s="39">
        <f t="shared" si="306"/>
        <v>0</v>
      </c>
      <c r="R1770" s="39">
        <f>IF((O1770 - MAX($O$15:O1770)) &lt; 0, O1770 - MAX($O$15:O1770), 0)</f>
        <v>0</v>
      </c>
    </row>
    <row r="1771" spans="1:18" x14ac:dyDescent="0.25">
      <c r="A1771" s="2">
        <v>1757</v>
      </c>
      <c r="B1771" t="s">
        <v>1757</v>
      </c>
      <c r="C1771" s="8">
        <v>264.98</v>
      </c>
      <c r="D1771" s="8">
        <v>154.07</v>
      </c>
      <c r="E1771" s="17">
        <f t="shared" si="297"/>
        <v>0.54224730684629363</v>
      </c>
      <c r="F1771" s="2">
        <f>+IF(A1771&gt;$C$3,AVERAGE(INDEX($E$15:$E$2531,A1771-$C$3):E1770),"")</f>
        <v>0.54016260601171884</v>
      </c>
      <c r="G1771" s="2">
        <f>+IF(A1771&gt;$C$3,STDEVA(INDEX($E$15:$E$2531,A1771-$C$3):E1770),"")</f>
        <v>3.9862573880769586E-3</v>
      </c>
      <c r="H1771">
        <f t="shared" si="298"/>
        <v>0.52297195881284775</v>
      </c>
      <c r="I1771" s="2" t="str">
        <f t="shared" si="299"/>
        <v/>
      </c>
      <c r="J1771" t="str">
        <f t="shared" si="300"/>
        <v/>
      </c>
      <c r="K1771" t="str">
        <f t="shared" si="301"/>
        <v/>
      </c>
      <c r="L1771" s="37" t="str">
        <f t="shared" si="302"/>
        <v/>
      </c>
      <c r="M1771" t="str">
        <f t="shared" si="303"/>
        <v/>
      </c>
      <c r="N1771" s="39">
        <f t="shared" si="304"/>
        <v>0</v>
      </c>
      <c r="O1771" s="40">
        <f t="shared" si="307"/>
        <v>1762.6000000000054</v>
      </c>
      <c r="P1771" s="39">
        <f t="shared" si="305"/>
        <v>0</v>
      </c>
      <c r="Q1771" s="39">
        <f t="shared" si="306"/>
        <v>0</v>
      </c>
      <c r="R1771" s="39">
        <f>IF((O1771 - MAX($O$15:O1771)) &lt; 0, O1771 - MAX($O$15:O1771), 0)</f>
        <v>0</v>
      </c>
    </row>
    <row r="1772" spans="1:18" x14ac:dyDescent="0.25">
      <c r="A1772" s="2">
        <v>1758</v>
      </c>
      <c r="B1772" t="s">
        <v>1758</v>
      </c>
      <c r="C1772" s="8">
        <v>263.2</v>
      </c>
      <c r="D1772" s="8">
        <v>154.65</v>
      </c>
      <c r="E1772" s="17">
        <f t="shared" si="297"/>
        <v>0.5317497003200834</v>
      </c>
      <c r="F1772" s="2">
        <f>+IF(A1772&gt;$C$3,AVERAGE(INDEX($E$15:$E$2531,A1772-$C$3):E1771),"")</f>
        <v>0.54034931842120804</v>
      </c>
      <c r="G1772" s="2">
        <f>+IF(A1772&gt;$C$3,STDEVA(INDEX($E$15:$E$2531,A1772-$C$3):E1771),"")</f>
        <v>4.0464607660708899E-3</v>
      </c>
      <c r="H1772">
        <f t="shared" si="298"/>
        <v>-2.1252196915466111</v>
      </c>
      <c r="I1772" s="2" t="str">
        <f t="shared" si="299"/>
        <v>Buy</v>
      </c>
      <c r="J1772">
        <f t="shared" si="300"/>
        <v>263.2</v>
      </c>
      <c r="K1772">
        <f t="shared" si="301"/>
        <v>154.65</v>
      </c>
      <c r="L1772" s="37" t="str">
        <f t="shared" si="302"/>
        <v/>
      </c>
      <c r="M1772" t="str">
        <f t="shared" si="303"/>
        <v>Long</v>
      </c>
      <c r="N1772" s="39">
        <f t="shared" si="304"/>
        <v>0</v>
      </c>
      <c r="O1772" s="40">
        <f t="shared" si="307"/>
        <v>1762.6000000000054</v>
      </c>
      <c r="P1772" s="39">
        <f t="shared" si="305"/>
        <v>3.75</v>
      </c>
      <c r="Q1772" s="39">
        <f t="shared" si="306"/>
        <v>5223.125</v>
      </c>
      <c r="R1772" s="39">
        <f>IF((O1772 - MAX($O$15:O1772)) &lt; 0, O1772 - MAX($O$15:O1772), 0)</f>
        <v>0</v>
      </c>
    </row>
    <row r="1773" spans="1:18" x14ac:dyDescent="0.25">
      <c r="A1773" s="2">
        <v>1759</v>
      </c>
      <c r="B1773" t="s">
        <v>1759</v>
      </c>
      <c r="C1773" s="8">
        <v>262.62</v>
      </c>
      <c r="D1773" s="8">
        <v>153.81</v>
      </c>
      <c r="E1773" s="17">
        <f t="shared" si="297"/>
        <v>0.53499004596714017</v>
      </c>
      <c r="F1773" s="2">
        <f>+IF(A1773&gt;$C$3,AVERAGE(INDEX($E$15:$E$2531,A1773-$C$3):E1772),"")</f>
        <v>0.53921600883574439</v>
      </c>
      <c r="G1773" s="2">
        <f>+IF(A1773&gt;$C$3,STDEVA(INDEX($E$15:$E$2531,A1773-$C$3):E1772),"")</f>
        <v>4.8839550522787227E-3</v>
      </c>
      <c r="H1773">
        <f t="shared" si="298"/>
        <v>-0.86527472578448383</v>
      </c>
      <c r="I1773" s="2" t="str">
        <f t="shared" si="299"/>
        <v/>
      </c>
      <c r="J1773">
        <f t="shared" si="300"/>
        <v>263.2</v>
      </c>
      <c r="K1773">
        <f t="shared" si="301"/>
        <v>154.65</v>
      </c>
      <c r="L1773" s="37">
        <f t="shared" si="302"/>
        <v>65.000000000004832</v>
      </c>
      <c r="M1773" t="str">
        <f t="shared" si="303"/>
        <v>Long</v>
      </c>
      <c r="N1773" s="39">
        <f t="shared" si="304"/>
        <v>0</v>
      </c>
      <c r="O1773" s="40">
        <f t="shared" si="307"/>
        <v>1762.6000000000054</v>
      </c>
      <c r="P1773" s="39">
        <f t="shared" si="305"/>
        <v>0</v>
      </c>
      <c r="Q1773" s="39">
        <f t="shared" si="306"/>
        <v>0</v>
      </c>
      <c r="R1773" s="39">
        <f>IF((O1773 - MAX($O$15:O1773)) &lt; 0, O1773 - MAX($O$15:O1773), 0)</f>
        <v>0</v>
      </c>
    </row>
    <row r="1774" spans="1:18" x14ac:dyDescent="0.25">
      <c r="A1774" s="2">
        <v>1760</v>
      </c>
      <c r="B1774" t="s">
        <v>1760</v>
      </c>
      <c r="C1774" s="8">
        <v>266.02</v>
      </c>
      <c r="D1774" s="8">
        <v>155.72999999999999</v>
      </c>
      <c r="E1774" s="17">
        <f t="shared" si="297"/>
        <v>0.5354477554179029</v>
      </c>
      <c r="F1774" s="2">
        <f>+IF(A1774&gt;$C$3,AVERAGE(INDEX($E$15:$E$2531,A1774-$C$3):E1773),"")</f>
        <v>0.53879049249044353</v>
      </c>
      <c r="G1774" s="2">
        <f>+IF(A1774&gt;$C$3,STDEVA(INDEX($E$15:$E$2531,A1774-$C$3):E1773),"")</f>
        <v>5.0854726201806175E-3</v>
      </c>
      <c r="H1774">
        <f t="shared" si="298"/>
        <v>-0.65731099588968056</v>
      </c>
      <c r="I1774" s="2" t="str">
        <f t="shared" si="299"/>
        <v/>
      </c>
      <c r="J1774" t="str">
        <f t="shared" si="300"/>
        <v/>
      </c>
      <c r="K1774" t="str">
        <f t="shared" si="301"/>
        <v/>
      </c>
      <c r="L1774" s="37">
        <f t="shared" si="302"/>
        <v>435.00000000000227</v>
      </c>
      <c r="M1774" t="str">
        <f t="shared" si="303"/>
        <v>TP</v>
      </c>
      <c r="N1774" s="39">
        <f t="shared" si="304"/>
        <v>435.00000000000227</v>
      </c>
      <c r="O1774" s="40">
        <f t="shared" si="307"/>
        <v>2197.6000000000076</v>
      </c>
      <c r="P1774" s="39">
        <f t="shared" si="305"/>
        <v>3.75</v>
      </c>
      <c r="Q1774" s="39">
        <f t="shared" si="306"/>
        <v>0</v>
      </c>
      <c r="R1774" s="39">
        <f>IF((O1774 - MAX($O$15:O1774)) &lt; 0, O1774 - MAX($O$15:O1774), 0)</f>
        <v>0</v>
      </c>
    </row>
    <row r="1775" spans="1:18" x14ac:dyDescent="0.25">
      <c r="A1775" s="2">
        <v>1761</v>
      </c>
      <c r="B1775" t="s">
        <v>1761</v>
      </c>
      <c r="C1775" s="8">
        <v>266.92</v>
      </c>
      <c r="D1775" s="8">
        <v>157.05000000000001</v>
      </c>
      <c r="E1775" s="17">
        <f t="shared" si="297"/>
        <v>0.53038476205075025</v>
      </c>
      <c r="F1775" s="2">
        <f>+IF(A1775&gt;$C$3,AVERAGE(INDEX($E$15:$E$2531,A1775-$C$3):E1774),"")</f>
        <v>0.53826809104606133</v>
      </c>
      <c r="G1775" s="2">
        <f>+IF(A1775&gt;$C$3,STDEVA(INDEX($E$15:$E$2531,A1775-$C$3):E1774),"")</f>
        <v>5.169229537542919E-3</v>
      </c>
      <c r="H1775">
        <f t="shared" si="298"/>
        <v>-1.5250491273518196</v>
      </c>
      <c r="I1775" s="2" t="str">
        <f t="shared" si="299"/>
        <v/>
      </c>
      <c r="J1775" t="str">
        <f t="shared" si="300"/>
        <v/>
      </c>
      <c r="K1775" t="str">
        <f t="shared" si="301"/>
        <v/>
      </c>
      <c r="L1775" s="37" t="str">
        <f t="shared" si="302"/>
        <v/>
      </c>
      <c r="M1775" t="str">
        <f t="shared" si="303"/>
        <v/>
      </c>
      <c r="N1775" s="39">
        <f t="shared" si="304"/>
        <v>0</v>
      </c>
      <c r="O1775" s="40">
        <f t="shared" si="307"/>
        <v>2197.6000000000076</v>
      </c>
      <c r="P1775" s="39">
        <f t="shared" si="305"/>
        <v>0</v>
      </c>
      <c r="Q1775" s="39">
        <f t="shared" si="306"/>
        <v>0</v>
      </c>
      <c r="R1775" s="39">
        <f>IF((O1775 - MAX($O$15:O1775)) &lt; 0, O1775 - MAX($O$15:O1775), 0)</f>
        <v>0</v>
      </c>
    </row>
    <row r="1776" spans="1:18" x14ac:dyDescent="0.25">
      <c r="A1776" s="2">
        <v>1762</v>
      </c>
      <c r="B1776" t="s">
        <v>1762</v>
      </c>
      <c r="C1776" s="8">
        <v>266.92</v>
      </c>
      <c r="D1776" s="8">
        <v>157.83000000000001</v>
      </c>
      <c r="E1776" s="17">
        <f t="shared" si="297"/>
        <v>0.52543048362458022</v>
      </c>
      <c r="F1776" s="2">
        <f>+IF(A1776&gt;$C$3,AVERAGE(INDEX($E$15:$E$2531,A1776-$C$3):E1775),"")</f>
        <v>0.53805116856015978</v>
      </c>
      <c r="G1776" s="2">
        <f>+IF(A1776&gt;$C$3,STDEVA(INDEX($E$15:$E$2531,A1776-$C$3):E1775),"")</f>
        <v>5.4808048344373332E-3</v>
      </c>
      <c r="H1776">
        <f t="shared" si="298"/>
        <v>-2.3027065033004788</v>
      </c>
      <c r="I1776" s="2" t="str">
        <f t="shared" si="299"/>
        <v>Buy</v>
      </c>
      <c r="J1776">
        <f t="shared" si="300"/>
        <v>266.92</v>
      </c>
      <c r="K1776">
        <f t="shared" si="301"/>
        <v>157.83000000000001</v>
      </c>
      <c r="L1776" s="37" t="str">
        <f t="shared" si="302"/>
        <v/>
      </c>
      <c r="M1776" t="str">
        <f t="shared" si="303"/>
        <v>Long</v>
      </c>
      <c r="N1776" s="39">
        <f t="shared" si="304"/>
        <v>0</v>
      </c>
      <c r="O1776" s="40">
        <f t="shared" si="307"/>
        <v>2197.6000000000076</v>
      </c>
      <c r="P1776" s="39">
        <f t="shared" si="305"/>
        <v>3.75</v>
      </c>
      <c r="Q1776" s="39">
        <f t="shared" si="306"/>
        <v>5309.375</v>
      </c>
      <c r="R1776" s="39">
        <f>IF((O1776 - MAX($O$15:O1776)) &lt; 0, O1776 - MAX($O$15:O1776), 0)</f>
        <v>0</v>
      </c>
    </row>
    <row r="1777" spans="1:18" x14ac:dyDescent="0.25">
      <c r="A1777" s="2">
        <v>1763</v>
      </c>
      <c r="B1777" t="s">
        <v>1763</v>
      </c>
      <c r="C1777" s="8">
        <v>269.5</v>
      </c>
      <c r="D1777" s="8">
        <v>158.68</v>
      </c>
      <c r="E1777" s="17">
        <f t="shared" si="297"/>
        <v>0.52967879470292234</v>
      </c>
      <c r="F1777" s="2">
        <f>+IF(A1777&gt;$C$3,AVERAGE(INDEX($E$15:$E$2531,A1777-$C$3):E1776),"")</f>
        <v>0.53684387298237912</v>
      </c>
      <c r="G1777" s="2">
        <f>+IF(A1777&gt;$C$3,STDEVA(INDEX($E$15:$E$2531,A1777-$C$3):E1776),"")</f>
        <v>6.9227639528689723E-3</v>
      </c>
      <c r="H1777">
        <f t="shared" si="298"/>
        <v>-1.0350025406380337</v>
      </c>
      <c r="I1777" s="2" t="str">
        <f t="shared" si="299"/>
        <v/>
      </c>
      <c r="J1777" t="str">
        <f t="shared" si="300"/>
        <v/>
      </c>
      <c r="K1777" t="str">
        <f t="shared" si="301"/>
        <v/>
      </c>
      <c r="L1777" s="37">
        <f t="shared" si="302"/>
        <v>432.49999999999744</v>
      </c>
      <c r="M1777" t="str">
        <f t="shared" si="303"/>
        <v>TP</v>
      </c>
      <c r="N1777" s="39">
        <f t="shared" si="304"/>
        <v>432.49999999999744</v>
      </c>
      <c r="O1777" s="40">
        <f t="shared" si="307"/>
        <v>2630.1000000000049</v>
      </c>
      <c r="P1777" s="39">
        <f t="shared" si="305"/>
        <v>3.75</v>
      </c>
      <c r="Q1777" s="39">
        <f t="shared" si="306"/>
        <v>0</v>
      </c>
      <c r="R1777" s="39">
        <f>IF((O1777 - MAX($O$15:O1777)) &lt; 0, O1777 - MAX($O$15:O1777), 0)</f>
        <v>0</v>
      </c>
    </row>
    <row r="1778" spans="1:18" x14ac:dyDescent="0.25">
      <c r="A1778" s="2">
        <v>1764</v>
      </c>
      <c r="B1778" t="s">
        <v>1764</v>
      </c>
      <c r="C1778" s="8">
        <v>272.02</v>
      </c>
      <c r="D1778" s="8">
        <v>159.53</v>
      </c>
      <c r="E1778" s="17">
        <f t="shared" si="297"/>
        <v>0.53364360069170114</v>
      </c>
      <c r="F1778" s="2">
        <f>+IF(A1778&gt;$C$3,AVERAGE(INDEX($E$15:$E$2531,A1778-$C$3):E1777),"")</f>
        <v>0.5354952123238077</v>
      </c>
      <c r="G1778" s="2">
        <f>+IF(A1778&gt;$C$3,STDEVA(INDEX($E$15:$E$2531,A1778-$C$3):E1777),"")</f>
        <v>7.014594160914267E-3</v>
      </c>
      <c r="H1778">
        <f t="shared" si="298"/>
        <v>-0.2639656107867015</v>
      </c>
      <c r="I1778" s="2" t="str">
        <f t="shared" si="299"/>
        <v/>
      </c>
      <c r="J1778" t="str">
        <f t="shared" si="300"/>
        <v/>
      </c>
      <c r="K1778" t="str">
        <f t="shared" si="301"/>
        <v/>
      </c>
      <c r="L1778" s="37" t="str">
        <f t="shared" si="302"/>
        <v/>
      </c>
      <c r="M1778" t="str">
        <f t="shared" si="303"/>
        <v/>
      </c>
      <c r="N1778" s="39">
        <f t="shared" si="304"/>
        <v>0</v>
      </c>
      <c r="O1778" s="40">
        <f t="shared" si="307"/>
        <v>2630.1000000000049</v>
      </c>
      <c r="P1778" s="39">
        <f t="shared" si="305"/>
        <v>0</v>
      </c>
      <c r="Q1778" s="39">
        <f t="shared" si="306"/>
        <v>0</v>
      </c>
      <c r="R1778" s="39">
        <f>IF((O1778 - MAX($O$15:O1778)) &lt; 0, O1778 - MAX($O$15:O1778), 0)</f>
        <v>0</v>
      </c>
    </row>
    <row r="1779" spans="1:18" x14ac:dyDescent="0.25">
      <c r="A1779" s="2">
        <v>1765</v>
      </c>
      <c r="B1779" t="s">
        <v>1765</v>
      </c>
      <c r="C1779" s="8">
        <v>272.85000000000002</v>
      </c>
      <c r="D1779" s="8">
        <v>159.84</v>
      </c>
      <c r="E1779" s="17">
        <f t="shared" si="297"/>
        <v>0.53474887873199761</v>
      </c>
      <c r="F1779" s="2">
        <f>+IF(A1779&gt;$C$3,AVERAGE(INDEX($E$15:$E$2531,A1779-$C$3):E1778),"")</f>
        <v>0.5343249185417851</v>
      </c>
      <c r="G1779" s="2">
        <f>+IF(A1779&gt;$C$3,STDEVA(INDEX($E$15:$E$2531,A1779-$C$3):E1778),"")</f>
        <v>6.2187026793470357E-3</v>
      </c>
      <c r="H1779">
        <f t="shared" si="298"/>
        <v>6.8175021716431264E-2</v>
      </c>
      <c r="I1779" s="2" t="str">
        <f t="shared" si="299"/>
        <v/>
      </c>
      <c r="J1779" t="str">
        <f t="shared" si="300"/>
        <v/>
      </c>
      <c r="K1779" t="str">
        <f t="shared" si="301"/>
        <v/>
      </c>
      <c r="L1779" s="37" t="str">
        <f t="shared" si="302"/>
        <v/>
      </c>
      <c r="M1779" t="str">
        <f t="shared" si="303"/>
        <v/>
      </c>
      <c r="N1779" s="39">
        <f t="shared" si="304"/>
        <v>0</v>
      </c>
      <c r="O1779" s="40">
        <f t="shared" si="307"/>
        <v>2630.1000000000049</v>
      </c>
      <c r="P1779" s="39">
        <f t="shared" si="305"/>
        <v>0</v>
      </c>
      <c r="Q1779" s="39">
        <f t="shared" si="306"/>
        <v>0</v>
      </c>
      <c r="R1779" s="39">
        <f>IF((O1779 - MAX($O$15:O1779)) &lt; 0, O1779 - MAX($O$15:O1779), 0)</f>
        <v>0</v>
      </c>
    </row>
    <row r="1780" spans="1:18" x14ac:dyDescent="0.25">
      <c r="A1780" s="2">
        <v>1766</v>
      </c>
      <c r="B1780" t="s">
        <v>1766</v>
      </c>
      <c r="C1780" s="8">
        <v>272.98</v>
      </c>
      <c r="D1780" s="8">
        <v>159.22999999999999</v>
      </c>
      <c r="E1780" s="17">
        <f t="shared" si="297"/>
        <v>0.53904883455971475</v>
      </c>
      <c r="F1780" s="2">
        <f>+IF(A1780&gt;$C$3,AVERAGE(INDEX($E$15:$E$2531,A1780-$C$3):E1779),"")</f>
        <v>0.53314681426148569</v>
      </c>
      <c r="G1780" s="2">
        <f>+IF(A1780&gt;$C$3,STDEVA(INDEX($E$15:$E$2531,A1780-$C$3):E1779),"")</f>
        <v>4.6834013264107095E-3</v>
      </c>
      <c r="H1780">
        <f t="shared" si="298"/>
        <v>1.2601995615763901</v>
      </c>
      <c r="I1780" s="2" t="str">
        <f t="shared" si="299"/>
        <v/>
      </c>
      <c r="J1780" t="str">
        <f t="shared" si="300"/>
        <v/>
      </c>
      <c r="K1780" t="str">
        <f t="shared" si="301"/>
        <v/>
      </c>
      <c r="L1780" s="37" t="str">
        <f t="shared" si="302"/>
        <v/>
      </c>
      <c r="M1780" t="str">
        <f t="shared" si="303"/>
        <v/>
      </c>
      <c r="N1780" s="39">
        <f t="shared" si="304"/>
        <v>0</v>
      </c>
      <c r="O1780" s="40">
        <f t="shared" si="307"/>
        <v>2630.1000000000049</v>
      </c>
      <c r="P1780" s="39">
        <f t="shared" si="305"/>
        <v>0</v>
      </c>
      <c r="Q1780" s="39">
        <f t="shared" si="306"/>
        <v>0</v>
      </c>
      <c r="R1780" s="39">
        <f>IF((O1780 - MAX($O$15:O1780)) &lt; 0, O1780 - MAX($O$15:O1780), 0)</f>
        <v>0</v>
      </c>
    </row>
    <row r="1781" spans="1:18" x14ac:dyDescent="0.25">
      <c r="A1781" s="2">
        <v>1767</v>
      </c>
      <c r="B1781" t="s">
        <v>1767</v>
      </c>
      <c r="C1781" s="8">
        <v>271.10000000000002</v>
      </c>
      <c r="D1781" s="8">
        <v>159.26</v>
      </c>
      <c r="E1781" s="17">
        <f t="shared" si="297"/>
        <v>0.5319496696753212</v>
      </c>
      <c r="F1781" s="2">
        <f>+IF(A1781&gt;$C$3,AVERAGE(INDEX($E$15:$E$2531,A1781-$C$3):E1780),"")</f>
        <v>0.53279142845186589</v>
      </c>
      <c r="G1781" s="2">
        <f>+IF(A1781&gt;$C$3,STDEVA(INDEX($E$15:$E$2531,A1781-$C$3):E1780),"")</f>
        <v>3.9741692610729355E-3</v>
      </c>
      <c r="H1781">
        <f t="shared" si="298"/>
        <v>-0.21180748006626973</v>
      </c>
      <c r="I1781" s="2" t="str">
        <f t="shared" si="299"/>
        <v/>
      </c>
      <c r="J1781" t="str">
        <f t="shared" si="300"/>
        <v/>
      </c>
      <c r="K1781" t="str">
        <f t="shared" si="301"/>
        <v/>
      </c>
      <c r="L1781" s="37" t="str">
        <f t="shared" si="302"/>
        <v/>
      </c>
      <c r="M1781" t="str">
        <f t="shared" si="303"/>
        <v/>
      </c>
      <c r="N1781" s="39">
        <f t="shared" si="304"/>
        <v>0</v>
      </c>
      <c r="O1781" s="40">
        <f t="shared" si="307"/>
        <v>2630.1000000000049</v>
      </c>
      <c r="P1781" s="39">
        <f t="shared" si="305"/>
        <v>0</v>
      </c>
      <c r="Q1781" s="39">
        <f t="shared" si="306"/>
        <v>0</v>
      </c>
      <c r="R1781" s="39">
        <f>IF((O1781 - MAX($O$15:O1781)) &lt; 0, O1781 - MAX($O$15:O1781), 0)</f>
        <v>0</v>
      </c>
    </row>
    <row r="1782" spans="1:18" x14ac:dyDescent="0.25">
      <c r="A1782" s="2">
        <v>1768</v>
      </c>
      <c r="B1782" t="s">
        <v>1768</v>
      </c>
      <c r="C1782" s="8">
        <v>272.24</v>
      </c>
      <c r="D1782" s="8">
        <v>160.91999999999999</v>
      </c>
      <c r="E1782" s="17">
        <f t="shared" si="297"/>
        <v>0.52577668311106296</v>
      </c>
      <c r="F1782" s="2">
        <f>+IF(A1782&gt;$C$3,AVERAGE(INDEX($E$15:$E$2531,A1782-$C$3):E1781),"")</f>
        <v>0.53281364726911451</v>
      </c>
      <c r="G1782" s="2">
        <f>+IF(A1782&gt;$C$3,STDEVA(INDEX($E$15:$E$2531,A1782-$C$3):E1781),"")</f>
        <v>3.9681716158080863E-3</v>
      </c>
      <c r="H1782">
        <f t="shared" si="298"/>
        <v>-1.7733517698726167</v>
      </c>
      <c r="I1782" s="2" t="str">
        <f t="shared" si="299"/>
        <v>Buy</v>
      </c>
      <c r="J1782">
        <f t="shared" si="300"/>
        <v>272.24</v>
      </c>
      <c r="K1782">
        <f t="shared" si="301"/>
        <v>160.91999999999999</v>
      </c>
      <c r="L1782" s="37" t="str">
        <f t="shared" si="302"/>
        <v/>
      </c>
      <c r="M1782" t="str">
        <f t="shared" si="303"/>
        <v>Long</v>
      </c>
      <c r="N1782" s="39">
        <f t="shared" si="304"/>
        <v>0</v>
      </c>
      <c r="O1782" s="40">
        <f t="shared" si="307"/>
        <v>2630.1000000000049</v>
      </c>
      <c r="P1782" s="39">
        <f t="shared" si="305"/>
        <v>3.75</v>
      </c>
      <c r="Q1782" s="39">
        <f t="shared" si="306"/>
        <v>5414.5</v>
      </c>
      <c r="R1782" s="39">
        <f>IF((O1782 - MAX($O$15:O1782)) &lt; 0, O1782 - MAX($O$15:O1782), 0)</f>
        <v>0</v>
      </c>
    </row>
    <row r="1783" spans="1:18" x14ac:dyDescent="0.25">
      <c r="A1783" s="2">
        <v>1769</v>
      </c>
      <c r="B1783" t="s">
        <v>1769</v>
      </c>
      <c r="C1783" s="8">
        <v>272.01</v>
      </c>
      <c r="D1783" s="8">
        <v>161.66</v>
      </c>
      <c r="E1783" s="17">
        <f t="shared" si="297"/>
        <v>0.52034346602037607</v>
      </c>
      <c r="F1783" s="2">
        <f>+IF(A1783&gt;$C$3,AVERAGE(INDEX($E$15:$E$2531,A1783-$C$3):E1782),"")</f>
        <v>0.53178994028510607</v>
      </c>
      <c r="G1783" s="2">
        <f>+IF(A1783&gt;$C$3,STDEVA(INDEX($E$15:$E$2531,A1783-$C$3):E1782),"")</f>
        <v>4.4905659045798799E-3</v>
      </c>
      <c r="H1783">
        <f t="shared" si="298"/>
        <v>-2.549004848822253</v>
      </c>
      <c r="I1783" s="2" t="str">
        <f t="shared" si="299"/>
        <v>Buy</v>
      </c>
      <c r="J1783" t="str">
        <f t="shared" si="300"/>
        <v/>
      </c>
      <c r="K1783" t="str">
        <f t="shared" si="301"/>
        <v/>
      </c>
      <c r="L1783" s="37">
        <f t="shared" si="302"/>
        <v>-242.50000000000682</v>
      </c>
      <c r="M1783" t="str">
        <f t="shared" si="303"/>
        <v>SL</v>
      </c>
      <c r="N1783" s="39">
        <f t="shared" si="304"/>
        <v>-242.50000000000682</v>
      </c>
      <c r="O1783" s="40">
        <f t="shared" si="307"/>
        <v>2387.5999999999981</v>
      </c>
      <c r="P1783" s="39">
        <f t="shared" si="305"/>
        <v>3.75</v>
      </c>
      <c r="Q1783" s="39">
        <f t="shared" si="306"/>
        <v>0</v>
      </c>
      <c r="R1783" s="39">
        <f>IF((O1783 - MAX($O$15:O1783)) &lt; 0, O1783 - MAX($O$15:O1783), 0)</f>
        <v>-242.50000000000682</v>
      </c>
    </row>
    <row r="1784" spans="1:18" x14ac:dyDescent="0.25">
      <c r="A1784" s="2">
        <v>1770</v>
      </c>
      <c r="B1784" t="s">
        <v>1770</v>
      </c>
      <c r="C1784" s="8">
        <v>271.33</v>
      </c>
      <c r="D1784" s="8">
        <v>161.87</v>
      </c>
      <c r="E1784" s="17">
        <f t="shared" si="297"/>
        <v>0.51654224830081497</v>
      </c>
      <c r="F1784" s="2">
        <f>+IF(A1784&gt;$C$3,AVERAGE(INDEX($E$15:$E$2531,A1784-$C$3):E1783),"")</f>
        <v>0.53011168590760305</v>
      </c>
      <c r="G1784" s="2">
        <f>+IF(A1784&gt;$C$3,STDEVA(INDEX($E$15:$E$2531,A1784-$C$3):E1783),"")</f>
        <v>5.630439357789228E-3</v>
      </c>
      <c r="H1784">
        <f t="shared" si="298"/>
        <v>-2.4100139872771975</v>
      </c>
      <c r="I1784" s="2" t="str">
        <f t="shared" si="299"/>
        <v>Buy</v>
      </c>
      <c r="J1784">
        <f t="shared" si="300"/>
        <v>271.33</v>
      </c>
      <c r="K1784">
        <f t="shared" si="301"/>
        <v>161.87</v>
      </c>
      <c r="L1784" s="37" t="str">
        <f t="shared" si="302"/>
        <v/>
      </c>
      <c r="M1784" t="str">
        <f t="shared" si="303"/>
        <v>Long</v>
      </c>
      <c r="N1784" s="39">
        <f t="shared" si="304"/>
        <v>0</v>
      </c>
      <c r="O1784" s="40">
        <f t="shared" si="307"/>
        <v>2387.5999999999981</v>
      </c>
      <c r="P1784" s="39">
        <f t="shared" si="305"/>
        <v>3.75</v>
      </c>
      <c r="Q1784" s="39">
        <f t="shared" si="306"/>
        <v>5415</v>
      </c>
      <c r="R1784" s="39">
        <f>IF((O1784 - MAX($O$15:O1784)) &lt; 0, O1784 - MAX($O$15:O1784), 0)</f>
        <v>-242.50000000000682</v>
      </c>
    </row>
    <row r="1785" spans="1:18" x14ac:dyDescent="0.25">
      <c r="A1785" s="2">
        <v>1771</v>
      </c>
      <c r="B1785" t="s">
        <v>1771</v>
      </c>
      <c r="C1785" s="8">
        <v>273.37</v>
      </c>
      <c r="D1785" s="8">
        <v>162.94</v>
      </c>
      <c r="E1785" s="17">
        <f t="shared" si="297"/>
        <v>0.5174441540523409</v>
      </c>
      <c r="F1785" s="2">
        <f>+IF(A1785&gt;$C$3,AVERAGE(INDEX($E$15:$E$2531,A1785-$C$3):E1784),"")</f>
        <v>0.52857362882427683</v>
      </c>
      <c r="G1785" s="2">
        <f>+IF(A1785&gt;$C$3,STDEVA(INDEX($E$15:$E$2531,A1785-$C$3):E1784),"")</f>
        <v>7.2143889983348908E-3</v>
      </c>
      <c r="H1785">
        <f t="shared" si="298"/>
        <v>-1.5426773874412176</v>
      </c>
      <c r="I1785" s="2" t="str">
        <f t="shared" si="299"/>
        <v/>
      </c>
      <c r="J1785">
        <f t="shared" si="300"/>
        <v>271.33</v>
      </c>
      <c r="K1785">
        <f t="shared" si="301"/>
        <v>161.87</v>
      </c>
      <c r="L1785" s="37">
        <f t="shared" si="302"/>
        <v>242.50000000000682</v>
      </c>
      <c r="M1785" t="str">
        <f t="shared" si="303"/>
        <v>Long</v>
      </c>
      <c r="N1785" s="39">
        <f t="shared" si="304"/>
        <v>0</v>
      </c>
      <c r="O1785" s="40">
        <f t="shared" si="307"/>
        <v>2387.5999999999981</v>
      </c>
      <c r="P1785" s="39">
        <f t="shared" si="305"/>
        <v>0</v>
      </c>
      <c r="Q1785" s="39">
        <f t="shared" si="306"/>
        <v>0</v>
      </c>
      <c r="R1785" s="39">
        <f>IF((O1785 - MAX($O$15:O1785)) &lt; 0, O1785 - MAX($O$15:O1785), 0)</f>
        <v>-242.50000000000682</v>
      </c>
    </row>
    <row r="1786" spans="1:18" x14ac:dyDescent="0.25">
      <c r="A1786" s="2">
        <v>1772</v>
      </c>
      <c r="B1786" t="s">
        <v>1772</v>
      </c>
      <c r="C1786" s="8">
        <v>272.61</v>
      </c>
      <c r="D1786" s="8">
        <v>161.76</v>
      </c>
      <c r="E1786" s="17">
        <f t="shared" si="297"/>
        <v>0.52192844710320418</v>
      </c>
      <c r="F1786" s="2">
        <f>+IF(A1786&gt;$C$3,AVERAGE(INDEX($E$15:$E$2531,A1786-$C$3):E1785),"")</f>
        <v>0.52768625887180576</v>
      </c>
      <c r="G1786" s="2">
        <f>+IF(A1786&gt;$C$3,STDEVA(INDEX($E$15:$E$2531,A1786-$C$3):E1785),"")</f>
        <v>8.0876316605528152E-3</v>
      </c>
      <c r="H1786">
        <f t="shared" si="298"/>
        <v>-0.71192804151617461</v>
      </c>
      <c r="I1786" s="2" t="str">
        <f t="shared" si="299"/>
        <v/>
      </c>
      <c r="J1786">
        <f t="shared" si="300"/>
        <v>271.33</v>
      </c>
      <c r="K1786">
        <f t="shared" si="301"/>
        <v>161.87</v>
      </c>
      <c r="L1786" s="37">
        <f t="shared" si="302"/>
        <v>347.5000000000108</v>
      </c>
      <c r="M1786" t="str">
        <f t="shared" si="303"/>
        <v>Long</v>
      </c>
      <c r="N1786" s="39">
        <f t="shared" si="304"/>
        <v>0</v>
      </c>
      <c r="O1786" s="40">
        <f t="shared" si="307"/>
        <v>2387.5999999999981</v>
      </c>
      <c r="P1786" s="39">
        <f t="shared" si="305"/>
        <v>0</v>
      </c>
      <c r="Q1786" s="39">
        <f t="shared" si="306"/>
        <v>0</v>
      </c>
      <c r="R1786" s="39">
        <f>IF((O1786 - MAX($O$15:O1786)) &lt; 0, O1786 - MAX($O$15:O1786), 0)</f>
        <v>-242.50000000000682</v>
      </c>
    </row>
    <row r="1787" spans="1:18" x14ac:dyDescent="0.25">
      <c r="A1787" s="2">
        <v>1773</v>
      </c>
      <c r="B1787" t="s">
        <v>1773</v>
      </c>
      <c r="C1787" s="8">
        <v>273.36</v>
      </c>
      <c r="D1787" s="8">
        <v>161.97</v>
      </c>
      <c r="E1787" s="17">
        <f t="shared" si="297"/>
        <v>0.52337847490873113</v>
      </c>
      <c r="F1787" s="2">
        <f>+IF(A1787&gt;$C$3,AVERAGE(INDEX($E$15:$E$2531,A1787-$C$3):E1786),"")</f>
        <v>0.52682510913850367</v>
      </c>
      <c r="G1787" s="2">
        <f>+IF(A1787&gt;$C$3,STDEVA(INDEX($E$15:$E$2531,A1787-$C$3):E1786),"")</f>
        <v>8.2597387562355629E-3</v>
      </c>
      <c r="H1787">
        <f t="shared" si="298"/>
        <v>-0.417281264152641</v>
      </c>
      <c r="I1787" s="2" t="str">
        <f t="shared" si="299"/>
        <v/>
      </c>
      <c r="J1787" t="str">
        <f t="shared" si="300"/>
        <v/>
      </c>
      <c r="K1787" t="str">
        <f t="shared" si="301"/>
        <v/>
      </c>
      <c r="L1787" s="37">
        <f t="shared" si="302"/>
        <v>482.50000000000881</v>
      </c>
      <c r="M1787" t="str">
        <f t="shared" si="303"/>
        <v>TP</v>
      </c>
      <c r="N1787" s="39">
        <f t="shared" si="304"/>
        <v>482.50000000000881</v>
      </c>
      <c r="O1787" s="40">
        <f t="shared" si="307"/>
        <v>2870.1000000000067</v>
      </c>
      <c r="P1787" s="39">
        <f t="shared" si="305"/>
        <v>3.75</v>
      </c>
      <c r="Q1787" s="39">
        <f t="shared" si="306"/>
        <v>0</v>
      </c>
      <c r="R1787" s="39">
        <f>IF((O1787 - MAX($O$15:O1787)) &lt; 0, O1787 - MAX($O$15:O1787), 0)</f>
        <v>0</v>
      </c>
    </row>
    <row r="1788" spans="1:18" x14ac:dyDescent="0.25">
      <c r="A1788" s="2">
        <v>1774</v>
      </c>
      <c r="B1788" t="s">
        <v>1774</v>
      </c>
      <c r="C1788" s="8">
        <v>272.8</v>
      </c>
      <c r="D1788" s="8">
        <v>162.03</v>
      </c>
      <c r="E1788" s="17">
        <f t="shared" si="297"/>
        <v>0.52095742269639767</v>
      </c>
      <c r="F1788" s="2">
        <f>+IF(A1788&gt;$C$3,AVERAGE(INDEX($E$15:$E$2531,A1788-$C$3):E1787),"")</f>
        <v>0.52568453960706263</v>
      </c>
      <c r="G1788" s="2">
        <f>+IF(A1788&gt;$C$3,STDEVA(INDEX($E$15:$E$2531,A1788-$C$3):E1787),"")</f>
        <v>7.9014685764611861E-3</v>
      </c>
      <c r="H1788">
        <f t="shared" si="298"/>
        <v>-0.59825801557285785</v>
      </c>
      <c r="I1788" s="2" t="str">
        <f t="shared" si="299"/>
        <v/>
      </c>
      <c r="J1788" t="str">
        <f t="shared" si="300"/>
        <v/>
      </c>
      <c r="K1788" t="str">
        <f t="shared" si="301"/>
        <v/>
      </c>
      <c r="L1788" s="37" t="str">
        <f t="shared" si="302"/>
        <v/>
      </c>
      <c r="M1788" t="str">
        <f t="shared" si="303"/>
        <v/>
      </c>
      <c r="N1788" s="39">
        <f t="shared" si="304"/>
        <v>0</v>
      </c>
      <c r="O1788" s="40">
        <f t="shared" si="307"/>
        <v>2870.1000000000067</v>
      </c>
      <c r="P1788" s="39">
        <f t="shared" si="305"/>
        <v>0</v>
      </c>
      <c r="Q1788" s="39">
        <f t="shared" si="306"/>
        <v>0</v>
      </c>
      <c r="R1788" s="39">
        <f>IF((O1788 - MAX($O$15:O1788)) &lt; 0, O1788 - MAX($O$15:O1788), 0)</f>
        <v>0</v>
      </c>
    </row>
    <row r="1789" spans="1:18" x14ac:dyDescent="0.25">
      <c r="A1789" s="2">
        <v>1775</v>
      </c>
      <c r="B1789" t="s">
        <v>1775</v>
      </c>
      <c r="C1789" s="8">
        <v>272.14999999999998</v>
      </c>
      <c r="D1789" s="8">
        <v>161.74</v>
      </c>
      <c r="E1789" s="17">
        <f t="shared" si="297"/>
        <v>0.52036327721253284</v>
      </c>
      <c r="F1789" s="2">
        <f>+IF(A1789&gt;$C$3,AVERAGE(INDEX($E$15:$E$2531,A1789-$C$3):E1788),"")</f>
        <v>0.52415215560310713</v>
      </c>
      <c r="G1789" s="2">
        <f>+IF(A1789&gt;$C$3,STDEVA(INDEX($E$15:$E$2531,A1789-$C$3):E1788),"")</f>
        <v>7.2328696692036329E-3</v>
      </c>
      <c r="H1789">
        <f t="shared" si="298"/>
        <v>-0.5238416512199453</v>
      </c>
      <c r="I1789" s="2" t="str">
        <f t="shared" si="299"/>
        <v/>
      </c>
      <c r="J1789" t="str">
        <f t="shared" si="300"/>
        <v/>
      </c>
      <c r="K1789" t="str">
        <f t="shared" si="301"/>
        <v/>
      </c>
      <c r="L1789" s="37" t="str">
        <f t="shared" si="302"/>
        <v/>
      </c>
      <c r="M1789" t="str">
        <f t="shared" si="303"/>
        <v/>
      </c>
      <c r="N1789" s="39">
        <f t="shared" si="304"/>
        <v>0</v>
      </c>
      <c r="O1789" s="40">
        <f t="shared" si="307"/>
        <v>2870.1000000000067</v>
      </c>
      <c r="P1789" s="39">
        <f t="shared" si="305"/>
        <v>0</v>
      </c>
      <c r="Q1789" s="39">
        <f t="shared" si="306"/>
        <v>0</v>
      </c>
      <c r="R1789" s="39">
        <f>IF((O1789 - MAX($O$15:O1789)) &lt; 0, O1789 - MAX($O$15:O1789), 0)</f>
        <v>0</v>
      </c>
    </row>
    <row r="1790" spans="1:18" x14ac:dyDescent="0.25">
      <c r="A1790" s="2">
        <v>1776</v>
      </c>
      <c r="B1790" t="s">
        <v>1776</v>
      </c>
      <c r="C1790" s="8">
        <v>269.02</v>
      </c>
      <c r="D1790" s="8">
        <v>161.52000000000001</v>
      </c>
      <c r="E1790" s="17">
        <f t="shared" si="297"/>
        <v>0.51015675227585333</v>
      </c>
      <c r="F1790" s="2">
        <f>+IF(A1790&gt;$C$3,AVERAGE(INDEX($E$15:$E$2531,A1790-$C$3):E1789),"")</f>
        <v>0.52207598256453136</v>
      </c>
      <c r="G1790" s="2">
        <f>+IF(A1790&gt;$C$3,STDEVA(INDEX($E$15:$E$2531,A1790-$C$3):E1789),"")</f>
        <v>4.6390372702861194E-3</v>
      </c>
      <c r="H1790">
        <f t="shared" si="298"/>
        <v>-2.5693327288019163</v>
      </c>
      <c r="I1790" s="2" t="str">
        <f t="shared" si="299"/>
        <v>Buy</v>
      </c>
      <c r="J1790">
        <f t="shared" si="300"/>
        <v>269.02</v>
      </c>
      <c r="K1790">
        <f t="shared" si="301"/>
        <v>161.52000000000001</v>
      </c>
      <c r="L1790" s="37" t="str">
        <f t="shared" si="302"/>
        <v/>
      </c>
      <c r="M1790" t="str">
        <f t="shared" si="303"/>
        <v>Long</v>
      </c>
      <c r="N1790" s="39">
        <f t="shared" si="304"/>
        <v>0</v>
      </c>
      <c r="O1790" s="40">
        <f t="shared" si="307"/>
        <v>2870.1000000000067</v>
      </c>
      <c r="P1790" s="39">
        <f t="shared" si="305"/>
        <v>3.75</v>
      </c>
      <c r="Q1790" s="39">
        <f t="shared" si="306"/>
        <v>5381.75</v>
      </c>
      <c r="R1790" s="39">
        <f>IF((O1790 - MAX($O$15:O1790)) &lt; 0, O1790 - MAX($O$15:O1790), 0)</f>
        <v>0</v>
      </c>
    </row>
    <row r="1791" spans="1:18" x14ac:dyDescent="0.25">
      <c r="A1791" s="2">
        <v>1777</v>
      </c>
      <c r="B1791" t="s">
        <v>1777</v>
      </c>
      <c r="C1791" s="8">
        <v>272.61</v>
      </c>
      <c r="D1791" s="8">
        <v>164.08</v>
      </c>
      <c r="E1791" s="17">
        <f t="shared" si="297"/>
        <v>0.50768808861124015</v>
      </c>
      <c r="F1791" s="2">
        <f>+IF(A1791&gt;$C$3,AVERAGE(INDEX($E$15:$E$2531,A1791-$C$3):E1790),"")</f>
        <v>0.51965454729792382</v>
      </c>
      <c r="G1791" s="2">
        <f>+IF(A1791&gt;$C$3,STDEVA(INDEX($E$15:$E$2531,A1791-$C$3):E1790),"")</f>
        <v>4.5273274279680389E-3</v>
      </c>
      <c r="H1791">
        <f t="shared" si="298"/>
        <v>-2.6431617498570166</v>
      </c>
      <c r="I1791" s="2" t="str">
        <f t="shared" si="299"/>
        <v>Buy</v>
      </c>
      <c r="J1791">
        <f t="shared" si="300"/>
        <v>269.02</v>
      </c>
      <c r="K1791">
        <f t="shared" si="301"/>
        <v>161.52000000000001</v>
      </c>
      <c r="L1791" s="37">
        <f t="shared" si="302"/>
        <v>257.50000000000739</v>
      </c>
      <c r="M1791" t="str">
        <f t="shared" si="303"/>
        <v>Long</v>
      </c>
      <c r="N1791" s="39">
        <f t="shared" si="304"/>
        <v>0</v>
      </c>
      <c r="O1791" s="40">
        <f t="shared" si="307"/>
        <v>2870.1000000000067</v>
      </c>
      <c r="P1791" s="39">
        <f t="shared" si="305"/>
        <v>0</v>
      </c>
      <c r="Q1791" s="39">
        <f t="shared" si="306"/>
        <v>0</v>
      </c>
      <c r="R1791" s="39">
        <f>IF((O1791 - MAX($O$15:O1791)) &lt; 0, O1791 - MAX($O$15:O1791), 0)</f>
        <v>0</v>
      </c>
    </row>
    <row r="1792" spans="1:18" x14ac:dyDescent="0.25">
      <c r="A1792" s="2">
        <v>1778</v>
      </c>
      <c r="B1792" t="s">
        <v>1778</v>
      </c>
      <c r="C1792" s="8">
        <v>270.94</v>
      </c>
      <c r="D1792" s="8">
        <v>162.77000000000001</v>
      </c>
      <c r="E1792" s="17">
        <f t="shared" si="297"/>
        <v>0.50955923274918336</v>
      </c>
      <c r="F1792" s="2">
        <f>+IF(A1792&gt;$C$3,AVERAGE(INDEX($E$15:$E$2531,A1792-$C$3):E1791),"")</f>
        <v>0.51764470346461011</v>
      </c>
      <c r="G1792" s="2">
        <f>+IF(A1792&gt;$C$3,STDEVA(INDEX($E$15:$E$2531,A1792-$C$3):E1791),"")</f>
        <v>5.4006236398801482E-3</v>
      </c>
      <c r="H1792">
        <f t="shared" si="298"/>
        <v>-1.4971364891492775</v>
      </c>
      <c r="I1792" s="2" t="str">
        <f t="shared" si="299"/>
        <v/>
      </c>
      <c r="J1792">
        <f t="shared" si="300"/>
        <v>269.02</v>
      </c>
      <c r="K1792">
        <f t="shared" si="301"/>
        <v>161.52000000000001</v>
      </c>
      <c r="L1792" s="37">
        <f t="shared" si="302"/>
        <v>167.50000000000398</v>
      </c>
      <c r="M1792" t="str">
        <f t="shared" si="303"/>
        <v>Long</v>
      </c>
      <c r="N1792" s="39">
        <f t="shared" si="304"/>
        <v>0</v>
      </c>
      <c r="O1792" s="40">
        <f t="shared" si="307"/>
        <v>2870.1000000000067</v>
      </c>
      <c r="P1792" s="39">
        <f t="shared" si="305"/>
        <v>0</v>
      </c>
      <c r="Q1792" s="39">
        <f t="shared" si="306"/>
        <v>0</v>
      </c>
      <c r="R1792" s="39">
        <f>IF((O1792 - MAX($O$15:O1792)) &lt; 0, O1792 - MAX($O$15:O1792), 0)</f>
        <v>0</v>
      </c>
    </row>
    <row r="1793" spans="1:18" x14ac:dyDescent="0.25">
      <c r="A1793" s="2">
        <v>1779</v>
      </c>
      <c r="B1793" t="s">
        <v>1779</v>
      </c>
      <c r="C1793" s="8">
        <v>273.60000000000002</v>
      </c>
      <c r="D1793" s="8">
        <v>163.84</v>
      </c>
      <c r="E1793" s="17">
        <f t="shared" si="297"/>
        <v>0.51277684389725242</v>
      </c>
      <c r="F1793" s="2">
        <f>+IF(A1793&gt;$C$3,AVERAGE(INDEX($E$15:$E$2531,A1793-$C$3):E1792),"")</f>
        <v>0.51644645532336653</v>
      </c>
      <c r="G1793" s="2">
        <f>+IF(A1793&gt;$C$3,STDEVA(INDEX($E$15:$E$2531,A1793-$C$3):E1792),"")</f>
        <v>5.900245921598669E-3</v>
      </c>
      <c r="H1793">
        <f t="shared" si="298"/>
        <v>-0.62194211476524797</v>
      </c>
      <c r="I1793" s="2" t="str">
        <f t="shared" si="299"/>
        <v/>
      </c>
      <c r="J1793" t="str">
        <f t="shared" si="300"/>
        <v/>
      </c>
      <c r="K1793" t="str">
        <f t="shared" si="301"/>
        <v/>
      </c>
      <c r="L1793" s="37">
        <f t="shared" si="302"/>
        <v>565.00000000001194</v>
      </c>
      <c r="M1793" t="str">
        <f t="shared" si="303"/>
        <v>TP</v>
      </c>
      <c r="N1793" s="39">
        <f t="shared" si="304"/>
        <v>565.00000000001194</v>
      </c>
      <c r="O1793" s="40">
        <f t="shared" si="307"/>
        <v>3435.1000000000186</v>
      </c>
      <c r="P1793" s="39">
        <f t="shared" si="305"/>
        <v>3.75</v>
      </c>
      <c r="Q1793" s="39">
        <f t="shared" si="306"/>
        <v>0</v>
      </c>
      <c r="R1793" s="39">
        <f>IF((O1793 - MAX($O$15:O1793)) &lt; 0, O1793 - MAX($O$15:O1793), 0)</f>
        <v>0</v>
      </c>
    </row>
    <row r="1794" spans="1:18" x14ac:dyDescent="0.25">
      <c r="A1794" s="2">
        <v>1780</v>
      </c>
      <c r="B1794" t="s">
        <v>1780</v>
      </c>
      <c r="C1794" s="8">
        <v>274.89999999999998</v>
      </c>
      <c r="D1794" s="8">
        <v>164.71</v>
      </c>
      <c r="E1794" s="17">
        <f t="shared" si="297"/>
        <v>0.51222104337661545</v>
      </c>
      <c r="F1794" s="2">
        <f>+IF(A1794&gt;$C$3,AVERAGE(INDEX($E$15:$E$2531,A1794-$C$3):E1793),"")</f>
        <v>0.51602807705630394</v>
      </c>
      <c r="G1794" s="2">
        <f>+IF(A1794&gt;$C$3,STDEVA(INDEX($E$15:$E$2531,A1794-$C$3):E1793),"")</f>
        <v>6.0247896626948764E-3</v>
      </c>
      <c r="H1794">
        <f t="shared" si="298"/>
        <v>-0.63189486983444476</v>
      </c>
      <c r="I1794" s="2" t="str">
        <f t="shared" si="299"/>
        <v/>
      </c>
      <c r="J1794" t="str">
        <f t="shared" si="300"/>
        <v/>
      </c>
      <c r="K1794" t="str">
        <f t="shared" si="301"/>
        <v/>
      </c>
      <c r="L1794" s="37" t="str">
        <f t="shared" si="302"/>
        <v/>
      </c>
      <c r="M1794" t="str">
        <f t="shared" si="303"/>
        <v/>
      </c>
      <c r="N1794" s="39">
        <f t="shared" si="304"/>
        <v>0</v>
      </c>
      <c r="O1794" s="40">
        <f t="shared" si="307"/>
        <v>3435.1000000000186</v>
      </c>
      <c r="P1794" s="39">
        <f t="shared" si="305"/>
        <v>0</v>
      </c>
      <c r="Q1794" s="39">
        <f t="shared" si="306"/>
        <v>0</v>
      </c>
      <c r="R1794" s="39">
        <f>IF((O1794 - MAX($O$15:O1794)) &lt; 0, O1794 - MAX($O$15:O1794), 0)</f>
        <v>0</v>
      </c>
    </row>
    <row r="1795" spans="1:18" x14ac:dyDescent="0.25">
      <c r="A1795" s="2">
        <v>1781</v>
      </c>
      <c r="B1795" t="s">
        <v>1781</v>
      </c>
      <c r="C1795" s="8">
        <v>275.10000000000002</v>
      </c>
      <c r="D1795" s="8">
        <v>165.73</v>
      </c>
      <c r="E1795" s="17">
        <f t="shared" si="297"/>
        <v>0.50677470979507644</v>
      </c>
      <c r="F1795" s="2">
        <f>+IF(A1795&gt;$C$3,AVERAGE(INDEX($E$15:$E$2531,A1795-$C$3):E1794),"")</f>
        <v>0.51544773142566791</v>
      </c>
      <c r="G1795" s="2">
        <f>+IF(A1795&gt;$C$3,STDEVA(INDEX($E$15:$E$2531,A1795-$C$3):E1794),"")</f>
        <v>6.1221089683040596E-3</v>
      </c>
      <c r="H1795">
        <f t="shared" si="298"/>
        <v>-1.416672208138442</v>
      </c>
      <c r="I1795" s="2" t="str">
        <f t="shared" si="299"/>
        <v/>
      </c>
      <c r="J1795" t="str">
        <f t="shared" si="300"/>
        <v/>
      </c>
      <c r="K1795" t="str">
        <f t="shared" si="301"/>
        <v/>
      </c>
      <c r="L1795" s="37" t="str">
        <f t="shared" si="302"/>
        <v/>
      </c>
      <c r="M1795" t="str">
        <f t="shared" si="303"/>
        <v/>
      </c>
      <c r="N1795" s="39">
        <f t="shared" si="304"/>
        <v>0</v>
      </c>
      <c r="O1795" s="40">
        <f t="shared" si="307"/>
        <v>3435.1000000000186</v>
      </c>
      <c r="P1795" s="39">
        <f t="shared" si="305"/>
        <v>0</v>
      </c>
      <c r="Q1795" s="39">
        <f t="shared" si="306"/>
        <v>0</v>
      </c>
      <c r="R1795" s="39">
        <f>IF((O1795 - MAX($O$15:O1795)) &lt; 0, O1795 - MAX($O$15:O1795), 0)</f>
        <v>0</v>
      </c>
    </row>
    <row r="1796" spans="1:18" x14ac:dyDescent="0.25">
      <c r="A1796" s="2">
        <v>1782</v>
      </c>
      <c r="B1796" t="s">
        <v>1782</v>
      </c>
      <c r="C1796" s="8">
        <v>277.39999999999998</v>
      </c>
      <c r="D1796" s="8">
        <v>166.93</v>
      </c>
      <c r="E1796" s="17">
        <f t="shared" si="297"/>
        <v>0.50788594501343443</v>
      </c>
      <c r="F1796" s="2">
        <f>+IF(A1796&gt;$C$3,AVERAGE(INDEX($E$15:$E$2531,A1796-$C$3):E1795),"")</f>
        <v>0.51376398283587577</v>
      </c>
      <c r="G1796" s="2">
        <f>+IF(A1796&gt;$C$3,STDEVA(INDEX($E$15:$E$2531,A1796-$C$3):E1795),"")</f>
        <v>6.2002851794021822E-3</v>
      </c>
      <c r="H1796">
        <f t="shared" si="298"/>
        <v>-0.94802701042987947</v>
      </c>
      <c r="I1796" s="2" t="str">
        <f t="shared" si="299"/>
        <v/>
      </c>
      <c r="J1796" t="str">
        <f t="shared" si="300"/>
        <v/>
      </c>
      <c r="K1796" t="str">
        <f t="shared" si="301"/>
        <v/>
      </c>
      <c r="L1796" s="37" t="str">
        <f t="shared" si="302"/>
        <v/>
      </c>
      <c r="M1796" t="str">
        <f t="shared" si="303"/>
        <v/>
      </c>
      <c r="N1796" s="39">
        <f t="shared" si="304"/>
        <v>0</v>
      </c>
      <c r="O1796" s="40">
        <f t="shared" si="307"/>
        <v>3435.1000000000186</v>
      </c>
      <c r="P1796" s="39">
        <f t="shared" si="305"/>
        <v>0</v>
      </c>
      <c r="Q1796" s="39">
        <f t="shared" si="306"/>
        <v>0</v>
      </c>
      <c r="R1796" s="39">
        <f>IF((O1796 - MAX($O$15:O1796)) &lt; 0, O1796 - MAX($O$15:O1796), 0)</f>
        <v>0</v>
      </c>
    </row>
    <row r="1797" spans="1:18" x14ac:dyDescent="0.25">
      <c r="A1797" s="2">
        <v>1783</v>
      </c>
      <c r="B1797" t="s">
        <v>1783</v>
      </c>
      <c r="C1797" s="8">
        <v>277.37</v>
      </c>
      <c r="D1797" s="8">
        <v>166.02</v>
      </c>
      <c r="E1797" s="17">
        <f t="shared" si="297"/>
        <v>0.51324409192549569</v>
      </c>
      <c r="F1797" s="2">
        <f>+IF(A1797&gt;$C$3,AVERAGE(INDEX($E$15:$E$2531,A1797-$C$3):E1796),"")</f>
        <v>0.51204259062528734</v>
      </c>
      <c r="G1797" s="2">
        <f>+IF(A1797&gt;$C$3,STDEVA(INDEX($E$15:$E$2531,A1797-$C$3):E1796),"")</f>
        <v>5.2795885373092362E-3</v>
      </c>
      <c r="H1797">
        <f t="shared" si="298"/>
        <v>0.22757479900520844</v>
      </c>
      <c r="I1797" s="2" t="str">
        <f t="shared" si="299"/>
        <v/>
      </c>
      <c r="J1797" t="str">
        <f t="shared" si="300"/>
        <v/>
      </c>
      <c r="K1797" t="str">
        <f t="shared" si="301"/>
        <v/>
      </c>
      <c r="L1797" s="37" t="str">
        <f t="shared" si="302"/>
        <v/>
      </c>
      <c r="M1797" t="str">
        <f t="shared" si="303"/>
        <v/>
      </c>
      <c r="N1797" s="39">
        <f t="shared" si="304"/>
        <v>0</v>
      </c>
      <c r="O1797" s="40">
        <f t="shared" si="307"/>
        <v>3435.1000000000186</v>
      </c>
      <c r="P1797" s="39">
        <f t="shared" si="305"/>
        <v>0</v>
      </c>
      <c r="Q1797" s="39">
        <f t="shared" si="306"/>
        <v>0</v>
      </c>
      <c r="R1797" s="39">
        <f>IF((O1797 - MAX($O$15:O1797)) &lt; 0, O1797 - MAX($O$15:O1797), 0)</f>
        <v>0</v>
      </c>
    </row>
    <row r="1798" spans="1:18" x14ac:dyDescent="0.25">
      <c r="A1798" s="2">
        <v>1784</v>
      </c>
      <c r="B1798" t="s">
        <v>1784</v>
      </c>
      <c r="C1798" s="8">
        <v>278.19</v>
      </c>
      <c r="D1798" s="8">
        <v>166.52</v>
      </c>
      <c r="E1798" s="17">
        <f t="shared" si="297"/>
        <v>0.51318891115346965</v>
      </c>
      <c r="F1798" s="2">
        <f>+IF(A1798&gt;$C$3,AVERAGE(INDEX($E$15:$E$2531,A1798-$C$3):E1797),"")</f>
        <v>0.51118555387296494</v>
      </c>
      <c r="G1798" s="2">
        <f>+IF(A1798&gt;$C$3,STDEVA(INDEX($E$15:$E$2531,A1798-$C$3):E1797),"")</f>
        <v>4.1585936257213093E-3</v>
      </c>
      <c r="H1798">
        <f t="shared" si="298"/>
        <v>0.4817391312567193</v>
      </c>
      <c r="I1798" s="2" t="str">
        <f t="shared" si="299"/>
        <v/>
      </c>
      <c r="J1798" t="str">
        <f t="shared" si="300"/>
        <v/>
      </c>
      <c r="K1798" t="str">
        <f t="shared" si="301"/>
        <v/>
      </c>
      <c r="L1798" s="37" t="str">
        <f t="shared" si="302"/>
        <v/>
      </c>
      <c r="M1798" t="str">
        <f t="shared" si="303"/>
        <v/>
      </c>
      <c r="N1798" s="39">
        <f t="shared" si="304"/>
        <v>0</v>
      </c>
      <c r="O1798" s="40">
        <f t="shared" si="307"/>
        <v>3435.1000000000186</v>
      </c>
      <c r="P1798" s="39">
        <f t="shared" si="305"/>
        <v>0</v>
      </c>
      <c r="Q1798" s="39">
        <f t="shared" si="306"/>
        <v>0</v>
      </c>
      <c r="R1798" s="39">
        <f>IF((O1798 - MAX($O$15:O1798)) &lt; 0, O1798 - MAX($O$15:O1798), 0)</f>
        <v>0</v>
      </c>
    </row>
    <row r="1799" spans="1:18" x14ac:dyDescent="0.25">
      <c r="A1799" s="2">
        <v>1785</v>
      </c>
      <c r="B1799" t="s">
        <v>1785</v>
      </c>
      <c r="C1799" s="8">
        <v>278.56</v>
      </c>
      <c r="D1799" s="8">
        <v>166.77</v>
      </c>
      <c r="E1799" s="17">
        <f t="shared" si="297"/>
        <v>0.51301785838639102</v>
      </c>
      <c r="F1799" s="2">
        <f>+IF(A1799&gt;$C$3,AVERAGE(INDEX($E$15:$E$2531,A1799-$C$3):E1798),"")</f>
        <v>0.51038840208862457</v>
      </c>
      <c r="G1799" s="2">
        <f>+IF(A1799&gt;$C$3,STDEVA(INDEX($E$15:$E$2531,A1799-$C$3):E1798),"")</f>
        <v>2.5596626618884632E-3</v>
      </c>
      <c r="H1799">
        <f t="shared" si="298"/>
        <v>1.0272667320257338</v>
      </c>
      <c r="I1799" s="2" t="str">
        <f t="shared" si="299"/>
        <v/>
      </c>
      <c r="J1799" t="str">
        <f t="shared" si="300"/>
        <v/>
      </c>
      <c r="K1799" t="str">
        <f t="shared" si="301"/>
        <v/>
      </c>
      <c r="L1799" s="37" t="str">
        <f t="shared" si="302"/>
        <v/>
      </c>
      <c r="M1799" t="str">
        <f t="shared" si="303"/>
        <v/>
      </c>
      <c r="N1799" s="39">
        <f t="shared" si="304"/>
        <v>0</v>
      </c>
      <c r="O1799" s="40">
        <f t="shared" si="307"/>
        <v>3435.1000000000186</v>
      </c>
      <c r="P1799" s="39">
        <f t="shared" si="305"/>
        <v>0</v>
      </c>
      <c r="Q1799" s="39">
        <f t="shared" si="306"/>
        <v>0</v>
      </c>
      <c r="R1799" s="39">
        <f>IF((O1799 - MAX($O$15:O1799)) &lt; 0, O1799 - MAX($O$15:O1799), 0)</f>
        <v>0</v>
      </c>
    </row>
    <row r="1800" spans="1:18" x14ac:dyDescent="0.25">
      <c r="A1800" s="2">
        <v>1786</v>
      </c>
      <c r="B1800" t="s">
        <v>1786</v>
      </c>
      <c r="C1800" s="8">
        <v>278.92</v>
      </c>
      <c r="D1800" s="8">
        <v>167.53</v>
      </c>
      <c r="E1800" s="17">
        <f t="shared" si="297"/>
        <v>0.50976256264736908</v>
      </c>
      <c r="F1800" s="2">
        <f>+IF(A1800&gt;$C$3,AVERAGE(INDEX($E$15:$E$2531,A1800-$C$3):E1799),"")</f>
        <v>0.51070630276757312</v>
      </c>
      <c r="G1800" s="2">
        <f>+IF(A1800&gt;$C$3,STDEVA(INDEX($E$15:$E$2531,A1800-$C$3):E1799),"")</f>
        <v>2.7010603184756516E-3</v>
      </c>
      <c r="H1800">
        <f t="shared" si="298"/>
        <v>-0.34939616629392456</v>
      </c>
      <c r="I1800" s="2" t="str">
        <f t="shared" si="299"/>
        <v/>
      </c>
      <c r="J1800" t="str">
        <f t="shared" si="300"/>
        <v/>
      </c>
      <c r="K1800" t="str">
        <f t="shared" si="301"/>
        <v/>
      </c>
      <c r="L1800" s="37" t="str">
        <f t="shared" si="302"/>
        <v/>
      </c>
      <c r="M1800" t="str">
        <f t="shared" si="303"/>
        <v/>
      </c>
      <c r="N1800" s="39">
        <f t="shared" si="304"/>
        <v>0</v>
      </c>
      <c r="O1800" s="40">
        <f t="shared" si="307"/>
        <v>3435.1000000000186</v>
      </c>
      <c r="P1800" s="39">
        <f t="shared" si="305"/>
        <v>0</v>
      </c>
      <c r="Q1800" s="39">
        <f t="shared" si="306"/>
        <v>0</v>
      </c>
      <c r="R1800" s="39">
        <f>IF((O1800 - MAX($O$15:O1800)) &lt; 0, O1800 - MAX($O$15:O1800), 0)</f>
        <v>0</v>
      </c>
    </row>
    <row r="1801" spans="1:18" x14ac:dyDescent="0.25">
      <c r="A1801" s="2">
        <v>1787</v>
      </c>
      <c r="B1801" t="s">
        <v>1787</v>
      </c>
      <c r="C1801" s="8">
        <v>278.02999999999997</v>
      </c>
      <c r="D1801" s="8">
        <v>166.87</v>
      </c>
      <c r="E1801" s="17">
        <f t="shared" si="297"/>
        <v>0.51051395537862909</v>
      </c>
      <c r="F1801" s="2">
        <f>+IF(A1801&gt;$C$3,AVERAGE(INDEX($E$15:$E$2531,A1801-$C$3):E1800),"")</f>
        <v>0.51093679988269858</v>
      </c>
      <c r="G1801" s="2">
        <f>+IF(A1801&gt;$C$3,STDEVA(INDEX($E$15:$E$2531,A1801-$C$3):E1800),"")</f>
        <v>2.4917033128116833E-3</v>
      </c>
      <c r="H1801">
        <f t="shared" si="298"/>
        <v>-0.16970098401977912</v>
      </c>
      <c r="I1801" s="2" t="str">
        <f t="shared" si="299"/>
        <v/>
      </c>
      <c r="J1801" t="str">
        <f t="shared" si="300"/>
        <v/>
      </c>
      <c r="K1801" t="str">
        <f t="shared" si="301"/>
        <v/>
      </c>
      <c r="L1801" s="37" t="str">
        <f t="shared" si="302"/>
        <v/>
      </c>
      <c r="M1801" t="str">
        <f t="shared" si="303"/>
        <v/>
      </c>
      <c r="N1801" s="39">
        <f t="shared" si="304"/>
        <v>0</v>
      </c>
      <c r="O1801" s="40">
        <f t="shared" si="307"/>
        <v>3435.1000000000186</v>
      </c>
      <c r="P1801" s="39">
        <f t="shared" si="305"/>
        <v>0</v>
      </c>
      <c r="Q1801" s="39">
        <f t="shared" si="306"/>
        <v>0</v>
      </c>
      <c r="R1801" s="39">
        <f>IF((O1801 - MAX($O$15:O1801)) &lt; 0, O1801 - MAX($O$15:O1801), 0)</f>
        <v>0</v>
      </c>
    </row>
    <row r="1802" spans="1:18" x14ac:dyDescent="0.25">
      <c r="A1802" s="2">
        <v>1788</v>
      </c>
      <c r="B1802" t="s">
        <v>1788</v>
      </c>
      <c r="C1802" s="8">
        <v>278.73</v>
      </c>
      <c r="D1802" s="8">
        <v>167.76</v>
      </c>
      <c r="E1802" s="17">
        <f t="shared" si="297"/>
        <v>0.50770918472766646</v>
      </c>
      <c r="F1802" s="2">
        <f>+IF(A1802&gt;$C$3,AVERAGE(INDEX($E$15:$E$2531,A1802-$C$3):E1801),"")</f>
        <v>0.51104288017485922</v>
      </c>
      <c r="G1802" s="2">
        <f>+IF(A1802&gt;$C$3,STDEVA(INDEX($E$15:$E$2531,A1802-$C$3):E1801),"")</f>
        <v>2.4456213986538806E-3</v>
      </c>
      <c r="H1802">
        <f t="shared" si="298"/>
        <v>-1.3631281804402293</v>
      </c>
      <c r="I1802" s="2" t="str">
        <f t="shared" si="299"/>
        <v/>
      </c>
      <c r="J1802" t="str">
        <f t="shared" si="300"/>
        <v/>
      </c>
      <c r="K1802" t="str">
        <f t="shared" si="301"/>
        <v/>
      </c>
      <c r="L1802" s="37" t="str">
        <f t="shared" si="302"/>
        <v/>
      </c>
      <c r="M1802" t="str">
        <f t="shared" si="303"/>
        <v/>
      </c>
      <c r="N1802" s="39">
        <f t="shared" si="304"/>
        <v>0</v>
      </c>
      <c r="O1802" s="40">
        <f t="shared" si="307"/>
        <v>3435.1000000000186</v>
      </c>
      <c r="P1802" s="39">
        <f t="shared" si="305"/>
        <v>0</v>
      </c>
      <c r="Q1802" s="39">
        <f t="shared" si="306"/>
        <v>0</v>
      </c>
      <c r="R1802" s="39">
        <f>IF((O1802 - MAX($O$15:O1802)) &lt; 0, O1802 - MAX($O$15:O1802), 0)</f>
        <v>0</v>
      </c>
    </row>
    <row r="1803" spans="1:18" x14ac:dyDescent="0.25">
      <c r="A1803" s="2">
        <v>1789</v>
      </c>
      <c r="B1803" t="s">
        <v>1789</v>
      </c>
      <c r="C1803" s="8">
        <v>277.13</v>
      </c>
      <c r="D1803" s="8">
        <v>167.81</v>
      </c>
      <c r="E1803" s="17">
        <f t="shared" si="297"/>
        <v>0.50165432316028213</v>
      </c>
      <c r="F1803" s="2">
        <f>+IF(A1803&gt;$C$3,AVERAGE(INDEX($E$15:$E$2531,A1803-$C$3):E1802),"")</f>
        <v>0.51047980693379413</v>
      </c>
      <c r="G1803" s="2">
        <f>+IF(A1803&gt;$C$3,STDEVA(INDEX($E$15:$E$2531,A1803-$C$3):E1802),"")</f>
        <v>2.5763817670149446E-3</v>
      </c>
      <c r="H1803">
        <f t="shared" si="298"/>
        <v>-3.4255341683066671</v>
      </c>
      <c r="I1803" s="2" t="str">
        <f t="shared" si="299"/>
        <v>Buy</v>
      </c>
      <c r="J1803">
        <f t="shared" si="300"/>
        <v>277.13</v>
      </c>
      <c r="K1803">
        <f t="shared" si="301"/>
        <v>167.81</v>
      </c>
      <c r="L1803" s="37" t="str">
        <f t="shared" si="302"/>
        <v/>
      </c>
      <c r="M1803" t="str">
        <f t="shared" si="303"/>
        <v>Long</v>
      </c>
      <c r="N1803" s="39">
        <f t="shared" si="304"/>
        <v>0</v>
      </c>
      <c r="O1803" s="40">
        <f t="shared" si="307"/>
        <v>3435.1000000000186</v>
      </c>
      <c r="P1803" s="39">
        <f t="shared" si="305"/>
        <v>3.75</v>
      </c>
      <c r="Q1803" s="39">
        <f t="shared" si="306"/>
        <v>5561.75</v>
      </c>
      <c r="R1803" s="39">
        <f>IF((O1803 - MAX($O$15:O1803)) &lt; 0, O1803 - MAX($O$15:O1803), 0)</f>
        <v>0</v>
      </c>
    </row>
    <row r="1804" spans="1:18" x14ac:dyDescent="0.25">
      <c r="A1804" s="2">
        <v>1790</v>
      </c>
      <c r="B1804" t="s">
        <v>1790</v>
      </c>
      <c r="C1804" s="8">
        <v>276.56</v>
      </c>
      <c r="D1804" s="8">
        <v>168.6</v>
      </c>
      <c r="E1804" s="17">
        <f t="shared" si="297"/>
        <v>0.49489875004561401</v>
      </c>
      <c r="F1804" s="2">
        <f>+IF(A1804&gt;$C$3,AVERAGE(INDEX($E$15:$E$2531,A1804-$C$3):E1803),"")</f>
        <v>0.50930572690975706</v>
      </c>
      <c r="G1804" s="2">
        <f>+IF(A1804&gt;$C$3,STDEVA(INDEX($E$15:$E$2531,A1804-$C$3):E1803),"")</f>
        <v>3.8005431920382447E-3</v>
      </c>
      <c r="H1804">
        <f t="shared" si="298"/>
        <v>-3.7907678287472741</v>
      </c>
      <c r="I1804" s="2" t="str">
        <f t="shared" si="299"/>
        <v>Buy</v>
      </c>
      <c r="J1804" t="str">
        <f t="shared" si="300"/>
        <v/>
      </c>
      <c r="K1804" t="str">
        <f t="shared" si="301"/>
        <v/>
      </c>
      <c r="L1804" s="37">
        <f t="shared" si="302"/>
        <v>-339.99999999999631</v>
      </c>
      <c r="M1804" t="str">
        <f t="shared" si="303"/>
        <v>SL</v>
      </c>
      <c r="N1804" s="39">
        <f t="shared" si="304"/>
        <v>-339.99999999999631</v>
      </c>
      <c r="O1804" s="40">
        <f t="shared" si="307"/>
        <v>3095.1000000000222</v>
      </c>
      <c r="P1804" s="39">
        <f t="shared" si="305"/>
        <v>3.75</v>
      </c>
      <c r="Q1804" s="39">
        <f t="shared" si="306"/>
        <v>0</v>
      </c>
      <c r="R1804" s="39">
        <f>IF((O1804 - MAX($O$15:O1804)) &lt; 0, O1804 - MAX($O$15:O1804), 0)</f>
        <v>-339.99999999999636</v>
      </c>
    </row>
    <row r="1805" spans="1:18" x14ac:dyDescent="0.25">
      <c r="A1805" s="2">
        <v>1791</v>
      </c>
      <c r="B1805" t="s">
        <v>1791</v>
      </c>
      <c r="C1805" s="8">
        <v>275.5</v>
      </c>
      <c r="D1805" s="8">
        <v>168.61</v>
      </c>
      <c r="E1805" s="17">
        <f t="shared" si="297"/>
        <v>0.49099927280307987</v>
      </c>
      <c r="F1805" s="2">
        <f>+IF(A1805&gt;$C$3,AVERAGE(INDEX($E$15:$E$2531,A1805-$C$3):E1804),"")</f>
        <v>0.50798617582648342</v>
      </c>
      <c r="G1805" s="2">
        <f>+IF(A1805&gt;$C$3,STDEVA(INDEX($E$15:$E$2531,A1805-$C$3):E1804),"")</f>
        <v>6.1342993448031333E-3</v>
      </c>
      <c r="H1805">
        <f t="shared" si="298"/>
        <v>-2.7691676047394962</v>
      </c>
      <c r="I1805" s="2" t="str">
        <f t="shared" si="299"/>
        <v>Buy</v>
      </c>
      <c r="J1805">
        <f t="shared" si="300"/>
        <v>275.5</v>
      </c>
      <c r="K1805">
        <f t="shared" si="301"/>
        <v>168.61</v>
      </c>
      <c r="L1805" s="37" t="str">
        <f t="shared" si="302"/>
        <v/>
      </c>
      <c r="M1805" t="str">
        <f t="shared" si="303"/>
        <v>Long</v>
      </c>
      <c r="N1805" s="39">
        <f t="shared" si="304"/>
        <v>0</v>
      </c>
      <c r="O1805" s="40">
        <f t="shared" si="307"/>
        <v>3095.1000000000222</v>
      </c>
      <c r="P1805" s="39">
        <f t="shared" si="305"/>
        <v>3.75</v>
      </c>
      <c r="Q1805" s="39">
        <f t="shared" si="306"/>
        <v>5551.375</v>
      </c>
      <c r="R1805" s="39">
        <f>IF((O1805 - MAX($O$15:O1805)) &lt; 0, O1805 - MAX($O$15:O1805), 0)</f>
        <v>-339.99999999999636</v>
      </c>
    </row>
    <row r="1806" spans="1:18" x14ac:dyDescent="0.25">
      <c r="A1806" s="2">
        <v>1792</v>
      </c>
      <c r="B1806" t="s">
        <v>1792</v>
      </c>
      <c r="C1806" s="8">
        <v>275.97000000000003</v>
      </c>
      <c r="D1806" s="8">
        <v>169.97</v>
      </c>
      <c r="E1806" s="17">
        <f t="shared" si="297"/>
        <v>0.48467021326791554</v>
      </c>
      <c r="F1806" s="2">
        <f>+IF(A1806&gt;$C$3,AVERAGE(INDEX($E$15:$E$2531,A1806-$C$3):E1805),"")</f>
        <v>0.50610987891422188</v>
      </c>
      <c r="G1806" s="2">
        <f>+IF(A1806&gt;$C$3,STDEVA(INDEX($E$15:$E$2531,A1806-$C$3):E1805),"")</f>
        <v>8.3508790315540305E-3</v>
      </c>
      <c r="H1806">
        <f t="shared" si="298"/>
        <v>-2.5673543545890154</v>
      </c>
      <c r="I1806" s="2" t="str">
        <f t="shared" si="299"/>
        <v>Buy</v>
      </c>
      <c r="J1806" t="str">
        <f t="shared" si="300"/>
        <v/>
      </c>
      <c r="K1806" t="str">
        <f t="shared" si="301"/>
        <v/>
      </c>
      <c r="L1806" s="37">
        <f t="shared" si="302"/>
        <v>-222.49999999998948</v>
      </c>
      <c r="M1806" t="str">
        <f t="shared" si="303"/>
        <v>SL</v>
      </c>
      <c r="N1806" s="39">
        <f t="shared" si="304"/>
        <v>-222.49999999998948</v>
      </c>
      <c r="O1806" s="40">
        <f t="shared" si="307"/>
        <v>2872.6000000000327</v>
      </c>
      <c r="P1806" s="39">
        <f t="shared" si="305"/>
        <v>3.75</v>
      </c>
      <c r="Q1806" s="39">
        <f t="shared" si="306"/>
        <v>0</v>
      </c>
      <c r="R1806" s="39">
        <f>IF((O1806 - MAX($O$15:O1806)) &lt; 0, O1806 - MAX($O$15:O1806), 0)</f>
        <v>-562.4999999999859</v>
      </c>
    </row>
    <row r="1807" spans="1:18" x14ac:dyDescent="0.25">
      <c r="A1807" s="2">
        <v>1793</v>
      </c>
      <c r="B1807" t="s">
        <v>1793</v>
      </c>
      <c r="C1807" s="8">
        <v>274.24</v>
      </c>
      <c r="D1807" s="8">
        <v>168.38</v>
      </c>
      <c r="E1807" s="17">
        <f t="shared" si="297"/>
        <v>0.48778030549989715</v>
      </c>
      <c r="F1807" s="2">
        <f>+IF(A1807&gt;$C$3,AVERAGE(INDEX($E$15:$E$2531,A1807-$C$3):E1806),"")</f>
        <v>0.50293500350782416</v>
      </c>
      <c r="G1807" s="2">
        <f>+IF(A1807&gt;$C$3,STDEVA(INDEX($E$15:$E$2531,A1807-$C$3):E1806),"")</f>
        <v>1.0463873613037767E-2</v>
      </c>
      <c r="H1807">
        <f t="shared" si="298"/>
        <v>-1.4482875623654876</v>
      </c>
      <c r="I1807" s="2" t="str">
        <f t="shared" si="299"/>
        <v/>
      </c>
      <c r="J1807" t="str">
        <f t="shared" si="300"/>
        <v/>
      </c>
      <c r="K1807" t="str">
        <f t="shared" si="301"/>
        <v/>
      </c>
      <c r="L1807" s="37" t="str">
        <f t="shared" si="302"/>
        <v/>
      </c>
      <c r="M1807" t="str">
        <f t="shared" si="303"/>
        <v/>
      </c>
      <c r="N1807" s="39">
        <f t="shared" si="304"/>
        <v>0</v>
      </c>
      <c r="O1807" s="40">
        <f t="shared" si="307"/>
        <v>2872.6000000000327</v>
      </c>
      <c r="P1807" s="39">
        <f t="shared" si="305"/>
        <v>0</v>
      </c>
      <c r="Q1807" s="39">
        <f t="shared" si="306"/>
        <v>0</v>
      </c>
      <c r="R1807" s="39">
        <f>IF((O1807 - MAX($O$15:O1807)) &lt; 0, O1807 - MAX($O$15:O1807), 0)</f>
        <v>-562.4999999999859</v>
      </c>
    </row>
    <row r="1808" spans="1:18" x14ac:dyDescent="0.25">
      <c r="A1808" s="2">
        <v>1794</v>
      </c>
      <c r="B1808" t="s">
        <v>1794</v>
      </c>
      <c r="C1808" s="8">
        <v>274.74</v>
      </c>
      <c r="D1808" s="8">
        <v>167.82</v>
      </c>
      <c r="E1808" s="17">
        <f t="shared" ref="E1808:E1871" si="308">+LN(C1808/D1808)</f>
        <v>0.4929332194551358</v>
      </c>
      <c r="F1808" s="2">
        <f>+IF(A1808&gt;$C$3,AVERAGE(INDEX($E$15:$E$2531,A1808-$C$3):E1807),"")</f>
        <v>0.50011182510187169</v>
      </c>
      <c r="G1808" s="2">
        <f>+IF(A1808&gt;$C$3,STDEVA(INDEX($E$15:$E$2531,A1808-$C$3):E1807),"")</f>
        <v>1.0774567455451127E-2</v>
      </c>
      <c r="H1808">
        <f t="shared" ref="H1808:H1871" si="309">+IF(F1808="","",(E1808-F1808)/G1808)</f>
        <v>-0.66625464793986255</v>
      </c>
      <c r="I1808" s="2" t="str">
        <f t="shared" ref="I1808:I1871" si="310">+IF(H1808="","",IF(H1808&lt;$C$4,"Buy",IF(H1808&gt;$C$5,"Sell","")))</f>
        <v/>
      </c>
      <c r="J1808" t="str">
        <f t="shared" ref="J1808:J1871" si="311">IF(M1808=M1807, J1807, IF(OR(M1808="TP", M1808="SL"), "", IF(I1808="Buy", C1808, IF(I1808="Sell", D1808, ""))))</f>
        <v/>
      </c>
      <c r="K1808" t="str">
        <f t="shared" ref="K1808:K1871" si="312">IF(M1808=M1807, K1807, IF(OR(M1808="TP", M1808="SL"), "",IF(I1808="Buy", D1808, IF(I1808="Sell", C1808, ""))))</f>
        <v/>
      </c>
      <c r="L1808" s="37" t="str">
        <f t="shared" ref="L1808:L1871" si="313">IF(M1807="Long", (C1808-J1807)*$C$8+(K1807-D1808)*$C$9, IF(M1807="Short", (K1807-C1808)*$C$8+(D1808-J1807)*$C$9, ""))</f>
        <v/>
      </c>
      <c r="M1808" t="str">
        <f t="shared" ref="M1808:M1871" si="314">IF(OR(M1807="", M1807="SL", M1807="TP"), IF(I1808="Sell","Short",(IF(I1808="Buy","Long",I1808))), IF(L1808="", "", IF(L1808&lt;$C$6, "SL", IF(L1808&gt;$C$7, "TP", M1807))))</f>
        <v/>
      </c>
      <c r="N1808" s="39">
        <f t="shared" ref="N1808:N1871" si="315">IF(OR(M1808="TP", M1808="SL"), L1808, 0)</f>
        <v>0</v>
      </c>
      <c r="O1808" s="40">
        <f t="shared" si="307"/>
        <v>2872.6000000000327</v>
      </c>
      <c r="P1808" s="39">
        <f t="shared" ref="P1808:P1871" si="316">IF(OR(AND(I1808&lt;&gt;"", J1807=""), OR(M1808="TP", M1808="SL",)), ($C$9+$C$8)*$C$11, 0)</f>
        <v>0</v>
      </c>
      <c r="Q1808" s="39">
        <f t="shared" ref="Q1808:Q1871" si="317">IF(AND(I1808&lt;&gt;"",J1807=""),(D1808*$C$9+C1808*$C$8)*$C$10,0)</f>
        <v>0</v>
      </c>
      <c r="R1808" s="39">
        <f>IF((O1808 - MAX($O$15:O1808)) &lt; 0, O1808 - MAX($O$15:O1808), 0)</f>
        <v>-562.4999999999859</v>
      </c>
    </row>
    <row r="1809" spans="1:18" x14ac:dyDescent="0.25">
      <c r="A1809" s="2">
        <v>1795</v>
      </c>
      <c r="B1809" t="s">
        <v>1795</v>
      </c>
      <c r="C1809" s="8">
        <v>271</v>
      </c>
      <c r="D1809" s="8">
        <v>165.08</v>
      </c>
      <c r="E1809" s="17">
        <f t="shared" si="308"/>
        <v>0.49568861599531977</v>
      </c>
      <c r="F1809" s="2">
        <f>+IF(A1809&gt;$C$3,AVERAGE(INDEX($E$15:$E$2531,A1809-$C$3):E1808),"")</f>
        <v>0.49788019855395432</v>
      </c>
      <c r="G1809" s="2">
        <f>+IF(A1809&gt;$C$3,STDEVA(INDEX($E$15:$E$2531,A1809-$C$3):E1808),"")</f>
        <v>9.8035433725671018E-3</v>
      </c>
      <c r="H1809">
        <f t="shared" si="309"/>
        <v>-0.22355004464683437</v>
      </c>
      <c r="I1809" s="2" t="str">
        <f t="shared" si="310"/>
        <v/>
      </c>
      <c r="J1809" t="str">
        <f t="shared" si="311"/>
        <v/>
      </c>
      <c r="K1809" t="str">
        <f t="shared" si="312"/>
        <v/>
      </c>
      <c r="L1809" s="37" t="str">
        <f t="shared" si="313"/>
        <v/>
      </c>
      <c r="M1809" t="str">
        <f t="shared" si="314"/>
        <v/>
      </c>
      <c r="N1809" s="39">
        <f t="shared" si="315"/>
        <v>0</v>
      </c>
      <c r="O1809" s="40">
        <f t="shared" ref="O1809:O1872" si="318">+N1809+O1808</f>
        <v>2872.6000000000327</v>
      </c>
      <c r="P1809" s="39">
        <f t="shared" si="316"/>
        <v>0</v>
      </c>
      <c r="Q1809" s="39">
        <f t="shared" si="317"/>
        <v>0</v>
      </c>
      <c r="R1809" s="39">
        <f>IF((O1809 - MAX($O$15:O1809)) &lt; 0, O1809 - MAX($O$15:O1809), 0)</f>
        <v>-562.4999999999859</v>
      </c>
    </row>
    <row r="1810" spans="1:18" x14ac:dyDescent="0.25">
      <c r="A1810" s="2">
        <v>1796</v>
      </c>
      <c r="B1810" t="s">
        <v>1796</v>
      </c>
      <c r="C1810" s="8">
        <v>271.60000000000002</v>
      </c>
      <c r="D1810" s="8">
        <v>166.04</v>
      </c>
      <c r="E1810" s="17">
        <f t="shared" si="308"/>
        <v>0.49210167249970316</v>
      </c>
      <c r="F1810" s="2">
        <f>+IF(A1810&gt;$C$3,AVERAGE(INDEX($E$15:$E$2531,A1810-$C$3):E1809),"")</f>
        <v>0.49631642670372667</v>
      </c>
      <c r="G1810" s="2">
        <f>+IF(A1810&gt;$C$3,STDEVA(INDEX($E$15:$E$2531,A1810-$C$3):E1809),"")</f>
        <v>8.7355574902892811E-3</v>
      </c>
      <c r="H1810">
        <f t="shared" si="309"/>
        <v>-0.48248256722124033</v>
      </c>
      <c r="I1810" s="2" t="str">
        <f t="shared" si="310"/>
        <v/>
      </c>
      <c r="J1810" t="str">
        <f t="shared" si="311"/>
        <v/>
      </c>
      <c r="K1810" t="str">
        <f t="shared" si="312"/>
        <v/>
      </c>
      <c r="L1810" s="37" t="str">
        <f t="shared" si="313"/>
        <v/>
      </c>
      <c r="M1810" t="str">
        <f t="shared" si="314"/>
        <v/>
      </c>
      <c r="N1810" s="39">
        <f t="shared" si="315"/>
        <v>0</v>
      </c>
      <c r="O1810" s="40">
        <f t="shared" si="318"/>
        <v>2872.6000000000327</v>
      </c>
      <c r="P1810" s="39">
        <f t="shared" si="316"/>
        <v>0</v>
      </c>
      <c r="Q1810" s="39">
        <f t="shared" si="317"/>
        <v>0</v>
      </c>
      <c r="R1810" s="39">
        <f>IF((O1810 - MAX($O$15:O1810)) &lt; 0, O1810 - MAX($O$15:O1810), 0)</f>
        <v>-562.4999999999859</v>
      </c>
    </row>
    <row r="1811" spans="1:18" x14ac:dyDescent="0.25">
      <c r="A1811" s="2">
        <v>1797</v>
      </c>
      <c r="B1811" t="s">
        <v>1797</v>
      </c>
      <c r="C1811" s="8">
        <v>269.35000000000002</v>
      </c>
      <c r="D1811" s="8">
        <v>163.38</v>
      </c>
      <c r="E1811" s="17">
        <f t="shared" si="308"/>
        <v>0.4999328732128196</v>
      </c>
      <c r="F1811" s="2">
        <f>+IF(A1811&gt;$C$3,AVERAGE(INDEX($E$15:$E$2531,A1811-$C$3):E1810),"")</f>
        <v>0.4942706174949571</v>
      </c>
      <c r="G1811" s="2">
        <f>+IF(A1811&gt;$C$3,STDEVA(INDEX($E$15:$E$2531,A1811-$C$3):E1810),"")</f>
        <v>6.9732169045809951E-3</v>
      </c>
      <c r="H1811">
        <f t="shared" si="309"/>
        <v>0.81200051501950643</v>
      </c>
      <c r="I1811" s="2" t="str">
        <f t="shared" si="310"/>
        <v/>
      </c>
      <c r="J1811" t="str">
        <f t="shared" si="311"/>
        <v/>
      </c>
      <c r="K1811" t="str">
        <f t="shared" si="312"/>
        <v/>
      </c>
      <c r="L1811" s="37" t="str">
        <f t="shared" si="313"/>
        <v/>
      </c>
      <c r="M1811" t="str">
        <f t="shared" si="314"/>
        <v/>
      </c>
      <c r="N1811" s="39">
        <f t="shared" si="315"/>
        <v>0</v>
      </c>
      <c r="O1811" s="40">
        <f t="shared" si="318"/>
        <v>2872.6000000000327</v>
      </c>
      <c r="P1811" s="39">
        <f t="shared" si="316"/>
        <v>0</v>
      </c>
      <c r="Q1811" s="39">
        <f t="shared" si="317"/>
        <v>0</v>
      </c>
      <c r="R1811" s="39">
        <f>IF((O1811 - MAX($O$15:O1811)) &lt; 0, O1811 - MAX($O$15:O1811), 0)</f>
        <v>-562.4999999999859</v>
      </c>
    </row>
    <row r="1812" spans="1:18" x14ac:dyDescent="0.25">
      <c r="A1812" s="2">
        <v>1798</v>
      </c>
      <c r="B1812" t="s">
        <v>1798</v>
      </c>
      <c r="C1812" s="8">
        <v>270.89</v>
      </c>
      <c r="D1812" s="8">
        <v>163.88</v>
      </c>
      <c r="E1812" s="17">
        <f t="shared" si="308"/>
        <v>0.50257838174063851</v>
      </c>
      <c r="F1812" s="2">
        <f>+IF(A1812&gt;$C$3,AVERAGE(INDEX($E$15:$E$2531,A1812-$C$3):E1811),"")</f>
        <v>0.4934065828821963</v>
      </c>
      <c r="G1812" s="2">
        <f>+IF(A1812&gt;$C$3,STDEVA(INDEX($E$15:$E$2531,A1812-$C$3):E1811),"")</f>
        <v>5.4054726923814462E-3</v>
      </c>
      <c r="H1812">
        <f t="shared" si="309"/>
        <v>1.6967616673689028</v>
      </c>
      <c r="I1812" s="2" t="str">
        <f t="shared" si="310"/>
        <v/>
      </c>
      <c r="J1812" t="str">
        <f t="shared" si="311"/>
        <v/>
      </c>
      <c r="K1812" t="str">
        <f t="shared" si="312"/>
        <v/>
      </c>
      <c r="L1812" s="37" t="str">
        <f t="shared" si="313"/>
        <v/>
      </c>
      <c r="M1812" t="str">
        <f t="shared" si="314"/>
        <v/>
      </c>
      <c r="N1812" s="39">
        <f t="shared" si="315"/>
        <v>0</v>
      </c>
      <c r="O1812" s="40">
        <f t="shared" si="318"/>
        <v>2872.6000000000327</v>
      </c>
      <c r="P1812" s="39">
        <f t="shared" si="316"/>
        <v>0</v>
      </c>
      <c r="Q1812" s="39">
        <f t="shared" si="317"/>
        <v>0</v>
      </c>
      <c r="R1812" s="39">
        <f>IF((O1812 - MAX($O$15:O1812)) &lt; 0, O1812 - MAX($O$15:O1812), 0)</f>
        <v>-562.4999999999859</v>
      </c>
    </row>
    <row r="1813" spans="1:18" x14ac:dyDescent="0.25">
      <c r="A1813" s="2">
        <v>1799</v>
      </c>
      <c r="B1813" t="s">
        <v>1799</v>
      </c>
      <c r="C1813" s="8">
        <v>271.27999999999997</v>
      </c>
      <c r="D1813" s="8">
        <v>163.77000000000001</v>
      </c>
      <c r="E1813" s="17">
        <f t="shared" si="308"/>
        <v>0.50468849335560706</v>
      </c>
      <c r="F1813" s="2">
        <f>+IF(A1813&gt;$C$3,AVERAGE(INDEX($E$15:$E$2531,A1813-$C$3):E1812),"")</f>
        <v>0.4935092560577915</v>
      </c>
      <c r="G1813" s="2">
        <f>+IF(A1813&gt;$C$3,STDEVA(INDEX($E$15:$E$2531,A1813-$C$3):E1812),"")</f>
        <v>5.5874287333344741E-3</v>
      </c>
      <c r="H1813">
        <f t="shared" si="309"/>
        <v>2.0007838723956297</v>
      </c>
      <c r="I1813" s="2" t="str">
        <f t="shared" si="310"/>
        <v>Sell</v>
      </c>
      <c r="J1813">
        <f t="shared" si="311"/>
        <v>163.77000000000001</v>
      </c>
      <c r="K1813">
        <f t="shared" si="312"/>
        <v>271.27999999999997</v>
      </c>
      <c r="L1813" s="37" t="str">
        <f t="shared" si="313"/>
        <v/>
      </c>
      <c r="M1813" t="str">
        <f t="shared" si="314"/>
        <v>Short</v>
      </c>
      <c r="N1813" s="39">
        <f t="shared" si="315"/>
        <v>0</v>
      </c>
      <c r="O1813" s="40">
        <f t="shared" si="318"/>
        <v>2872.6000000000327</v>
      </c>
      <c r="P1813" s="39">
        <f t="shared" si="316"/>
        <v>3.75</v>
      </c>
      <c r="Q1813" s="39">
        <f t="shared" si="317"/>
        <v>5438.125</v>
      </c>
      <c r="R1813" s="39">
        <f>IF((O1813 - MAX($O$15:O1813)) &lt; 0, O1813 - MAX($O$15:O1813), 0)</f>
        <v>-562.4999999999859</v>
      </c>
    </row>
    <row r="1814" spans="1:18" x14ac:dyDescent="0.25">
      <c r="A1814" s="2">
        <v>1800</v>
      </c>
      <c r="B1814" t="s">
        <v>1800</v>
      </c>
      <c r="C1814" s="8">
        <v>271.86</v>
      </c>
      <c r="D1814" s="8">
        <v>164.9</v>
      </c>
      <c r="E1814" s="17">
        <f t="shared" si="308"/>
        <v>0.49994799834154857</v>
      </c>
      <c r="F1814" s="2">
        <f>+IF(A1814&gt;$C$3,AVERAGE(INDEX($E$15:$E$2531,A1814-$C$3):E1813),"")</f>
        <v>0.49459700531445733</v>
      </c>
      <c r="G1814" s="2">
        <f>+IF(A1814&gt;$C$3,STDEVA(INDEX($E$15:$E$2531,A1814-$C$3):E1813),"")</f>
        <v>6.7282124837416369E-3</v>
      </c>
      <c r="H1814">
        <f t="shared" si="309"/>
        <v>0.79530678319414416</v>
      </c>
      <c r="I1814" s="2" t="str">
        <f t="shared" si="310"/>
        <v/>
      </c>
      <c r="J1814">
        <f t="shared" si="311"/>
        <v>163.77000000000001</v>
      </c>
      <c r="K1814">
        <f t="shared" si="312"/>
        <v>271.27999999999997</v>
      </c>
      <c r="L1814" s="37">
        <f t="shared" si="313"/>
        <v>137.49999999998863</v>
      </c>
      <c r="M1814" t="str">
        <f t="shared" si="314"/>
        <v>Short</v>
      </c>
      <c r="N1814" s="39">
        <f t="shared" si="315"/>
        <v>0</v>
      </c>
      <c r="O1814" s="40">
        <f t="shared" si="318"/>
        <v>2872.6000000000327</v>
      </c>
      <c r="P1814" s="39">
        <f t="shared" si="316"/>
        <v>0</v>
      </c>
      <c r="Q1814" s="39">
        <f t="shared" si="317"/>
        <v>0</v>
      </c>
      <c r="R1814" s="39">
        <f>IF((O1814 - MAX($O$15:O1814)) &lt; 0, O1814 - MAX($O$15:O1814), 0)</f>
        <v>-562.4999999999859</v>
      </c>
    </row>
    <row r="1815" spans="1:18" x14ac:dyDescent="0.25">
      <c r="A1815" s="2">
        <v>1801</v>
      </c>
      <c r="B1815" t="s">
        <v>1801</v>
      </c>
      <c r="C1815" s="8">
        <v>270.89999999999998</v>
      </c>
      <c r="D1815" s="8">
        <v>164.96</v>
      </c>
      <c r="E1815" s="17">
        <f t="shared" si="308"/>
        <v>0.49604672882239953</v>
      </c>
      <c r="F1815" s="2">
        <f>+IF(A1815&gt;$C$3,AVERAGE(INDEX($E$15:$E$2531,A1815-$C$3):E1814),"")</f>
        <v>0.49559130815206509</v>
      </c>
      <c r="G1815" s="2">
        <f>+IF(A1815&gt;$C$3,STDEVA(INDEX($E$15:$E$2531,A1815-$C$3):E1814),"")</f>
        <v>6.7910092196198906E-3</v>
      </c>
      <c r="H1815">
        <f t="shared" si="309"/>
        <v>6.7062295986682494E-2</v>
      </c>
      <c r="I1815" s="2" t="str">
        <f t="shared" si="310"/>
        <v/>
      </c>
      <c r="J1815">
        <f t="shared" si="311"/>
        <v>163.77000000000001</v>
      </c>
      <c r="K1815">
        <f t="shared" si="312"/>
        <v>271.27999999999997</v>
      </c>
      <c r="L1815" s="37">
        <f t="shared" si="313"/>
        <v>392.49999999999829</v>
      </c>
      <c r="M1815" t="str">
        <f t="shared" si="314"/>
        <v>Short</v>
      </c>
      <c r="N1815" s="39">
        <f t="shared" si="315"/>
        <v>0</v>
      </c>
      <c r="O1815" s="40">
        <f t="shared" si="318"/>
        <v>2872.6000000000327</v>
      </c>
      <c r="P1815" s="39">
        <f t="shared" si="316"/>
        <v>0</v>
      </c>
      <c r="Q1815" s="39">
        <f t="shared" si="317"/>
        <v>0</v>
      </c>
      <c r="R1815" s="39">
        <f>IF((O1815 - MAX($O$15:O1815)) &lt; 0, O1815 - MAX($O$15:O1815), 0)</f>
        <v>-562.4999999999859</v>
      </c>
    </row>
    <row r="1816" spans="1:18" x14ac:dyDescent="0.25">
      <c r="A1816" s="2">
        <v>1802</v>
      </c>
      <c r="B1816" t="s">
        <v>1802</v>
      </c>
      <c r="C1816" s="8">
        <v>273.11</v>
      </c>
      <c r="D1816" s="8">
        <v>166.84</v>
      </c>
      <c r="E1816" s="17">
        <f t="shared" si="308"/>
        <v>0.49283937510448989</v>
      </c>
      <c r="F1816" s="2">
        <f>+IF(A1816&gt;$C$3,AVERAGE(INDEX($E$15:$E$2531,A1816-$C$3):E1815),"")</f>
        <v>0.49685536543589659</v>
      </c>
      <c r="G1816" s="2">
        <f>+IF(A1816&gt;$C$3,STDEVA(INDEX($E$15:$E$2531,A1816-$C$3):E1815),"")</f>
        <v>5.4256218184508863E-3</v>
      </c>
      <c r="H1816">
        <f t="shared" si="309"/>
        <v>-0.74018987422778815</v>
      </c>
      <c r="I1816" s="2" t="str">
        <f t="shared" si="310"/>
        <v/>
      </c>
      <c r="J1816">
        <f t="shared" si="311"/>
        <v>163.77000000000001</v>
      </c>
      <c r="K1816">
        <f t="shared" si="312"/>
        <v>271.27999999999997</v>
      </c>
      <c r="L1816" s="37">
        <f t="shared" si="313"/>
        <v>309.99999999998806</v>
      </c>
      <c r="M1816" t="str">
        <f t="shared" si="314"/>
        <v>Short</v>
      </c>
      <c r="N1816" s="39">
        <f t="shared" si="315"/>
        <v>0</v>
      </c>
      <c r="O1816" s="40">
        <f t="shared" si="318"/>
        <v>2872.6000000000327</v>
      </c>
      <c r="P1816" s="39">
        <f t="shared" si="316"/>
        <v>0</v>
      </c>
      <c r="Q1816" s="39">
        <f t="shared" si="317"/>
        <v>0</v>
      </c>
      <c r="R1816" s="39">
        <f>IF((O1816 - MAX($O$15:O1816)) &lt; 0, O1816 - MAX($O$15:O1816), 0)</f>
        <v>-562.4999999999859</v>
      </c>
    </row>
    <row r="1817" spans="1:18" x14ac:dyDescent="0.25">
      <c r="A1817" s="2">
        <v>1803</v>
      </c>
      <c r="B1817" t="s">
        <v>1803</v>
      </c>
      <c r="C1817" s="8">
        <v>275.42</v>
      </c>
      <c r="D1817" s="8">
        <v>168.25</v>
      </c>
      <c r="E1817" s="17">
        <f t="shared" si="308"/>
        <v>0.49284623677414263</v>
      </c>
      <c r="F1817" s="2">
        <f>+IF(A1817&gt;$C$3,AVERAGE(INDEX($E$15:$E$2531,A1817-$C$3):E1816),"")</f>
        <v>0.49741748428085131</v>
      </c>
      <c r="G1817" s="2">
        <f>+IF(A1817&gt;$C$3,STDEVA(INDEX($E$15:$E$2531,A1817-$C$3):E1816),"")</f>
        <v>4.5610668169860933E-3</v>
      </c>
      <c r="H1817">
        <f t="shared" si="309"/>
        <v>-1.0022320851965307</v>
      </c>
      <c r="I1817" s="2" t="str">
        <f t="shared" si="310"/>
        <v/>
      </c>
      <c r="J1817">
        <f t="shared" si="311"/>
        <v>163.77000000000001</v>
      </c>
      <c r="K1817">
        <f t="shared" si="312"/>
        <v>271.27999999999997</v>
      </c>
      <c r="L1817" s="37">
        <f t="shared" si="313"/>
        <v>84.999999999986585</v>
      </c>
      <c r="M1817" t="str">
        <f t="shared" si="314"/>
        <v>Short</v>
      </c>
      <c r="N1817" s="39">
        <f t="shared" si="315"/>
        <v>0</v>
      </c>
      <c r="O1817" s="40">
        <f t="shared" si="318"/>
        <v>2872.6000000000327</v>
      </c>
      <c r="P1817" s="39">
        <f t="shared" si="316"/>
        <v>0</v>
      </c>
      <c r="Q1817" s="39">
        <f t="shared" si="317"/>
        <v>0</v>
      </c>
      <c r="R1817" s="39">
        <f>IF((O1817 - MAX($O$15:O1817)) &lt; 0, O1817 - MAX($O$15:O1817), 0)</f>
        <v>-562.4999999999859</v>
      </c>
    </row>
    <row r="1818" spans="1:18" x14ac:dyDescent="0.25">
      <c r="A1818" s="2">
        <v>1804</v>
      </c>
      <c r="B1818" t="s">
        <v>1804</v>
      </c>
      <c r="C1818" s="8">
        <v>277.89999999999998</v>
      </c>
      <c r="D1818" s="8">
        <v>169.31</v>
      </c>
      <c r="E1818" s="17">
        <f t="shared" si="308"/>
        <v>0.49552998260831754</v>
      </c>
      <c r="F1818" s="2">
        <f>+IF(A1818&gt;$C$3,AVERAGE(INDEX($E$15:$E$2531,A1818-$C$3):E1817),"")</f>
        <v>0.49740781953851876</v>
      </c>
      <c r="G1818" s="2">
        <f>+IF(A1818&gt;$C$3,STDEVA(INDEX($E$15:$E$2531,A1818-$C$3):E1817),"")</f>
        <v>4.571836011759047E-3</v>
      </c>
      <c r="H1818">
        <f t="shared" si="309"/>
        <v>-0.41074022020284673</v>
      </c>
      <c r="I1818" s="2" t="str">
        <f t="shared" si="310"/>
        <v/>
      </c>
      <c r="J1818" t="str">
        <f t="shared" si="311"/>
        <v/>
      </c>
      <c r="K1818" t="str">
        <f t="shared" si="312"/>
        <v/>
      </c>
      <c r="L1818" s="37">
        <f t="shared" si="313"/>
        <v>-270.00000000000318</v>
      </c>
      <c r="M1818" t="str">
        <f t="shared" si="314"/>
        <v>SL</v>
      </c>
      <c r="N1818" s="39">
        <f t="shared" si="315"/>
        <v>-270.00000000000318</v>
      </c>
      <c r="O1818" s="40">
        <f t="shared" si="318"/>
        <v>2602.6000000000295</v>
      </c>
      <c r="P1818" s="39">
        <f t="shared" si="316"/>
        <v>3.75</v>
      </c>
      <c r="Q1818" s="39">
        <f t="shared" si="317"/>
        <v>0</v>
      </c>
      <c r="R1818" s="39">
        <f>IF((O1818 - MAX($O$15:O1818)) &lt; 0, O1818 - MAX($O$15:O1818), 0)</f>
        <v>-832.49999999998909</v>
      </c>
    </row>
    <row r="1819" spans="1:18" x14ac:dyDescent="0.25">
      <c r="A1819" s="2">
        <v>1805</v>
      </c>
      <c r="B1819" t="s">
        <v>1805</v>
      </c>
      <c r="C1819" s="8">
        <v>278.89999999999998</v>
      </c>
      <c r="D1819" s="8">
        <v>168.54</v>
      </c>
      <c r="E1819" s="17">
        <f t="shared" si="308"/>
        <v>0.503680184289236</v>
      </c>
      <c r="F1819" s="2">
        <f>+IF(A1819&gt;$C$3,AVERAGE(INDEX($E$15:$E$2531,A1819-$C$3):E1818),"")</f>
        <v>0.49739019360662962</v>
      </c>
      <c r="G1819" s="2">
        <f>+IF(A1819&gt;$C$3,STDEVA(INDEX($E$15:$E$2531,A1819-$C$3):E1818),"")</f>
        <v>4.5795918322425293E-3</v>
      </c>
      <c r="H1819">
        <f t="shared" si="309"/>
        <v>1.3734828152853762</v>
      </c>
      <c r="I1819" s="2" t="str">
        <f t="shared" si="310"/>
        <v/>
      </c>
      <c r="J1819" t="str">
        <f t="shared" si="311"/>
        <v/>
      </c>
      <c r="K1819" t="str">
        <f t="shared" si="312"/>
        <v/>
      </c>
      <c r="L1819" s="37" t="str">
        <f t="shared" si="313"/>
        <v/>
      </c>
      <c r="M1819" t="str">
        <f t="shared" si="314"/>
        <v/>
      </c>
      <c r="N1819" s="39">
        <f t="shared" si="315"/>
        <v>0</v>
      </c>
      <c r="O1819" s="40">
        <f t="shared" si="318"/>
        <v>2602.6000000000295</v>
      </c>
      <c r="P1819" s="39">
        <f t="shared" si="316"/>
        <v>0</v>
      </c>
      <c r="Q1819" s="39">
        <f t="shared" si="317"/>
        <v>0</v>
      </c>
      <c r="R1819" s="39">
        <f>IF((O1819 - MAX($O$15:O1819)) &lt; 0, O1819 - MAX($O$15:O1819), 0)</f>
        <v>-832.49999999998909</v>
      </c>
    </row>
    <row r="1820" spans="1:18" x14ac:dyDescent="0.25">
      <c r="A1820" s="2">
        <v>1806</v>
      </c>
      <c r="B1820" t="s">
        <v>1806</v>
      </c>
      <c r="C1820" s="8">
        <v>276.86</v>
      </c>
      <c r="D1820" s="8">
        <v>167.11</v>
      </c>
      <c r="E1820" s="17">
        <f t="shared" si="308"/>
        <v>0.50485968504429757</v>
      </c>
      <c r="F1820" s="2">
        <f>+IF(A1820&gt;$C$3,AVERAGE(INDEX($E$15:$E$2531,A1820-$C$3):E1819),"")</f>
        <v>0.49867669491657768</v>
      </c>
      <c r="G1820" s="2">
        <f>+IF(A1820&gt;$C$3,STDEVA(INDEX($E$15:$E$2531,A1820-$C$3):E1819),"")</f>
        <v>4.5343280580468189E-3</v>
      </c>
      <c r="H1820">
        <f t="shared" si="309"/>
        <v>1.3635956747212594</v>
      </c>
      <c r="I1820" s="2" t="str">
        <f t="shared" si="310"/>
        <v/>
      </c>
      <c r="J1820" t="str">
        <f t="shared" si="311"/>
        <v/>
      </c>
      <c r="K1820" t="str">
        <f t="shared" si="312"/>
        <v/>
      </c>
      <c r="L1820" s="37" t="str">
        <f t="shared" si="313"/>
        <v/>
      </c>
      <c r="M1820" t="str">
        <f t="shared" si="314"/>
        <v/>
      </c>
      <c r="N1820" s="39">
        <f t="shared" si="315"/>
        <v>0</v>
      </c>
      <c r="O1820" s="40">
        <f t="shared" si="318"/>
        <v>2602.6000000000295</v>
      </c>
      <c r="P1820" s="39">
        <f t="shared" si="316"/>
        <v>0</v>
      </c>
      <c r="Q1820" s="39">
        <f t="shared" si="317"/>
        <v>0</v>
      </c>
      <c r="R1820" s="39">
        <f>IF((O1820 - MAX($O$15:O1820)) &lt; 0, O1820 - MAX($O$15:O1820), 0)</f>
        <v>-832.49999999998909</v>
      </c>
    </row>
    <row r="1821" spans="1:18" x14ac:dyDescent="0.25">
      <c r="A1821" s="2">
        <v>1807</v>
      </c>
      <c r="B1821" t="s">
        <v>1807</v>
      </c>
      <c r="C1821" s="8">
        <v>279.37</v>
      </c>
      <c r="D1821" s="8">
        <v>167.92</v>
      </c>
      <c r="E1821" s="17">
        <f t="shared" si="308"/>
        <v>0.50904939260357829</v>
      </c>
      <c r="F1821" s="2">
        <f>+IF(A1821&gt;$C$3,AVERAGE(INDEX($E$15:$E$2531,A1821-$C$3):E1820),"")</f>
        <v>0.49922411845340864</v>
      </c>
      <c r="G1821" s="2">
        <f>+IF(A1821&gt;$C$3,STDEVA(INDEX($E$15:$E$2531,A1821-$C$3):E1820),"")</f>
        <v>4.9804038208935584E-3</v>
      </c>
      <c r="H1821">
        <f t="shared" si="309"/>
        <v>1.9727866461251828</v>
      </c>
      <c r="I1821" s="2" t="str">
        <f t="shared" si="310"/>
        <v>Sell</v>
      </c>
      <c r="J1821">
        <f t="shared" si="311"/>
        <v>167.92</v>
      </c>
      <c r="K1821">
        <f t="shared" si="312"/>
        <v>279.37</v>
      </c>
      <c r="L1821" s="37" t="str">
        <f t="shared" si="313"/>
        <v/>
      </c>
      <c r="M1821" t="str">
        <f t="shared" si="314"/>
        <v>Short</v>
      </c>
      <c r="N1821" s="39">
        <f t="shared" si="315"/>
        <v>0</v>
      </c>
      <c r="O1821" s="40">
        <f t="shared" si="318"/>
        <v>2602.6000000000295</v>
      </c>
      <c r="P1821" s="39">
        <f t="shared" si="316"/>
        <v>3.75</v>
      </c>
      <c r="Q1821" s="39">
        <f t="shared" si="317"/>
        <v>5591.125</v>
      </c>
      <c r="R1821" s="39">
        <f>IF((O1821 - MAX($O$15:O1821)) &lt; 0, O1821 - MAX($O$15:O1821), 0)</f>
        <v>-832.49999999998909</v>
      </c>
    </row>
    <row r="1822" spans="1:18" x14ac:dyDescent="0.25">
      <c r="A1822" s="2">
        <v>1808</v>
      </c>
      <c r="B1822" t="s">
        <v>1808</v>
      </c>
      <c r="C1822" s="8">
        <v>279.58999999999997</v>
      </c>
      <c r="D1822" s="8">
        <v>167.42</v>
      </c>
      <c r="E1822" s="17">
        <f t="shared" si="308"/>
        <v>0.51281861910903548</v>
      </c>
      <c r="F1822" s="2">
        <f>+IF(A1822&gt;$C$3,AVERAGE(INDEX($E$15:$E$2531,A1822-$C$3):E1821),"")</f>
        <v>0.49994311966040189</v>
      </c>
      <c r="G1822" s="2">
        <f>+IF(A1822&gt;$C$3,STDEVA(INDEX($E$15:$E$2531,A1822-$C$3):E1821),"")</f>
        <v>5.9062217518730106E-3</v>
      </c>
      <c r="H1822">
        <f t="shared" si="309"/>
        <v>2.1799891689726083</v>
      </c>
      <c r="I1822" s="2" t="str">
        <f t="shared" si="310"/>
        <v>Sell</v>
      </c>
      <c r="J1822">
        <f t="shared" si="311"/>
        <v>167.92</v>
      </c>
      <c r="K1822">
        <f t="shared" si="312"/>
        <v>279.37</v>
      </c>
      <c r="L1822" s="37">
        <f t="shared" si="313"/>
        <v>-179.99999999999261</v>
      </c>
      <c r="M1822" t="str">
        <f t="shared" si="314"/>
        <v>Short</v>
      </c>
      <c r="N1822" s="39">
        <f t="shared" si="315"/>
        <v>0</v>
      </c>
      <c r="O1822" s="40">
        <f t="shared" si="318"/>
        <v>2602.6000000000295</v>
      </c>
      <c r="P1822" s="39">
        <f t="shared" si="316"/>
        <v>0</v>
      </c>
      <c r="Q1822" s="39">
        <f t="shared" si="317"/>
        <v>0</v>
      </c>
      <c r="R1822" s="39">
        <f>IF((O1822 - MAX($O$15:O1822)) &lt; 0, O1822 - MAX($O$15:O1822), 0)</f>
        <v>-832.49999999998909</v>
      </c>
    </row>
    <row r="1823" spans="1:18" x14ac:dyDescent="0.25">
      <c r="A1823" s="2">
        <v>1809</v>
      </c>
      <c r="B1823" t="s">
        <v>1809</v>
      </c>
      <c r="C1823" s="8">
        <v>279.33999999999997</v>
      </c>
      <c r="D1823" s="8">
        <v>166.77</v>
      </c>
      <c r="E1823" s="17">
        <f t="shared" si="308"/>
        <v>0.51581406024413734</v>
      </c>
      <c r="F1823" s="2">
        <f>+IF(A1823&gt;$C$3,AVERAGE(INDEX($E$15:$E$2531,A1823-$C$3):E1822),"")</f>
        <v>0.50084646696633839</v>
      </c>
      <c r="G1823" s="2">
        <f>+IF(A1823&gt;$C$3,STDEVA(INDEX($E$15:$E$2531,A1823-$C$3):E1822),"")</f>
        <v>7.2022846237037629E-3</v>
      </c>
      <c r="H1823">
        <f t="shared" si="309"/>
        <v>2.0781729770215458</v>
      </c>
      <c r="I1823" s="2" t="str">
        <f t="shared" si="310"/>
        <v>Sell</v>
      </c>
      <c r="J1823" t="str">
        <f t="shared" si="311"/>
        <v/>
      </c>
      <c r="K1823" t="str">
        <f t="shared" si="312"/>
        <v/>
      </c>
      <c r="L1823" s="37">
        <f t="shared" si="313"/>
        <v>-279.99999999998693</v>
      </c>
      <c r="M1823" t="str">
        <f t="shared" si="314"/>
        <v>SL</v>
      </c>
      <c r="N1823" s="39">
        <f t="shared" si="315"/>
        <v>-279.99999999998693</v>
      </c>
      <c r="O1823" s="40">
        <f t="shared" si="318"/>
        <v>2322.6000000000427</v>
      </c>
      <c r="P1823" s="39">
        <f t="shared" si="316"/>
        <v>3.75</v>
      </c>
      <c r="Q1823" s="39">
        <f t="shared" si="317"/>
        <v>0</v>
      </c>
      <c r="R1823" s="39">
        <f>IF((O1823 - MAX($O$15:O1823)) &lt; 0, O1823 - MAX($O$15:O1823), 0)</f>
        <v>-1112.4999999999759</v>
      </c>
    </row>
    <row r="1824" spans="1:18" x14ac:dyDescent="0.25">
      <c r="A1824" s="2">
        <v>1810</v>
      </c>
      <c r="B1824" t="s">
        <v>1810</v>
      </c>
      <c r="C1824" s="8">
        <v>280.47000000000003</v>
      </c>
      <c r="D1824" s="8">
        <v>167.51</v>
      </c>
      <c r="E1824" s="17">
        <f t="shared" si="308"/>
        <v>0.51542371639573892</v>
      </c>
      <c r="F1824" s="2">
        <f>+IF(A1824&gt;$C$3,AVERAGE(INDEX($E$15:$E$2531,A1824-$C$3):E1823),"")</f>
        <v>0.50260936273329271</v>
      </c>
      <c r="G1824" s="2">
        <f>+IF(A1824&gt;$C$3,STDEVA(INDEX($E$15:$E$2531,A1824-$C$3):E1823),"")</f>
        <v>8.7338037224645795E-3</v>
      </c>
      <c r="H1824">
        <f t="shared" si="309"/>
        <v>1.4672133780022876</v>
      </c>
      <c r="I1824" s="2" t="str">
        <f t="shared" si="310"/>
        <v/>
      </c>
      <c r="J1824" t="str">
        <f t="shared" si="311"/>
        <v/>
      </c>
      <c r="K1824" t="str">
        <f t="shared" si="312"/>
        <v/>
      </c>
      <c r="L1824" s="37" t="str">
        <f t="shared" si="313"/>
        <v/>
      </c>
      <c r="M1824" t="str">
        <f t="shared" si="314"/>
        <v/>
      </c>
      <c r="N1824" s="39">
        <f t="shared" si="315"/>
        <v>0</v>
      </c>
      <c r="O1824" s="40">
        <f t="shared" si="318"/>
        <v>2322.6000000000427</v>
      </c>
      <c r="P1824" s="39">
        <f t="shared" si="316"/>
        <v>0</v>
      </c>
      <c r="Q1824" s="39">
        <f t="shared" si="317"/>
        <v>0</v>
      </c>
      <c r="R1824" s="39">
        <f>IF((O1824 - MAX($O$15:O1824)) &lt; 0, O1824 - MAX($O$15:O1824), 0)</f>
        <v>-1112.4999999999759</v>
      </c>
    </row>
    <row r="1825" spans="1:18" x14ac:dyDescent="0.25">
      <c r="A1825" s="2">
        <v>1811</v>
      </c>
      <c r="B1825" t="s">
        <v>1811</v>
      </c>
      <c r="C1825" s="8">
        <v>281.06</v>
      </c>
      <c r="D1825" s="8">
        <v>167.98</v>
      </c>
      <c r="E1825" s="17">
        <f t="shared" si="308"/>
        <v>0.5147232449751179</v>
      </c>
      <c r="F1825" s="2">
        <f>+IF(A1825&gt;$C$3,AVERAGE(INDEX($E$15:$E$2531,A1825-$C$3):E1824),"")</f>
        <v>0.50476236135255248</v>
      </c>
      <c r="G1825" s="2">
        <f>+IF(A1825&gt;$C$3,STDEVA(INDEX($E$15:$E$2531,A1825-$C$3):E1824),"")</f>
        <v>9.2847690341986734E-3</v>
      </c>
      <c r="H1825">
        <f t="shared" si="309"/>
        <v>1.0728197530683217</v>
      </c>
      <c r="I1825" s="2" t="str">
        <f t="shared" si="310"/>
        <v/>
      </c>
      <c r="J1825" t="str">
        <f t="shared" si="311"/>
        <v/>
      </c>
      <c r="K1825" t="str">
        <f t="shared" si="312"/>
        <v/>
      </c>
      <c r="L1825" s="37" t="str">
        <f t="shared" si="313"/>
        <v/>
      </c>
      <c r="M1825" t="str">
        <f t="shared" si="314"/>
        <v/>
      </c>
      <c r="N1825" s="39">
        <f t="shared" si="315"/>
        <v>0</v>
      </c>
      <c r="O1825" s="40">
        <f t="shared" si="318"/>
        <v>2322.6000000000427</v>
      </c>
      <c r="P1825" s="39">
        <f t="shared" si="316"/>
        <v>0</v>
      </c>
      <c r="Q1825" s="39">
        <f t="shared" si="317"/>
        <v>0</v>
      </c>
      <c r="R1825" s="39">
        <f>IF((O1825 - MAX($O$15:O1825)) &lt; 0, O1825 - MAX($O$15:O1825), 0)</f>
        <v>-1112.4999999999759</v>
      </c>
    </row>
    <row r="1826" spans="1:18" x14ac:dyDescent="0.25">
      <c r="A1826" s="2">
        <v>1812</v>
      </c>
      <c r="B1826" t="s">
        <v>1812</v>
      </c>
      <c r="C1826" s="8">
        <v>280</v>
      </c>
      <c r="D1826" s="8">
        <v>169.17</v>
      </c>
      <c r="E1826" s="17">
        <f t="shared" si="308"/>
        <v>0.50388547668204919</v>
      </c>
      <c r="F1826" s="2">
        <f>+IF(A1826&gt;$C$3,AVERAGE(INDEX($E$15:$E$2531,A1826-$C$3):E1825),"")</f>
        <v>0.50719390244928908</v>
      </c>
      <c r="G1826" s="2">
        <f>+IF(A1826&gt;$C$3,STDEVA(INDEX($E$15:$E$2531,A1826-$C$3):E1825),"")</f>
        <v>8.6132569382322503E-3</v>
      </c>
      <c r="H1826">
        <f t="shared" si="309"/>
        <v>-0.38410856554789996</v>
      </c>
      <c r="I1826" s="2" t="str">
        <f t="shared" si="310"/>
        <v/>
      </c>
      <c r="J1826" t="str">
        <f t="shared" si="311"/>
        <v/>
      </c>
      <c r="K1826" t="str">
        <f t="shared" si="312"/>
        <v/>
      </c>
      <c r="L1826" s="37" t="str">
        <f t="shared" si="313"/>
        <v/>
      </c>
      <c r="M1826" t="str">
        <f t="shared" si="314"/>
        <v/>
      </c>
      <c r="N1826" s="39">
        <f t="shared" si="315"/>
        <v>0</v>
      </c>
      <c r="O1826" s="40">
        <f t="shared" si="318"/>
        <v>2322.6000000000427</v>
      </c>
      <c r="P1826" s="39">
        <f t="shared" si="316"/>
        <v>0</v>
      </c>
      <c r="Q1826" s="39">
        <f t="shared" si="317"/>
        <v>0</v>
      </c>
      <c r="R1826" s="39">
        <f>IF((O1826 - MAX($O$15:O1826)) &lt; 0, O1826 - MAX($O$15:O1826), 0)</f>
        <v>-1112.4999999999759</v>
      </c>
    </row>
    <row r="1827" spans="1:18" x14ac:dyDescent="0.25">
      <c r="A1827" s="2">
        <v>1813</v>
      </c>
      <c r="B1827" t="s">
        <v>1813</v>
      </c>
      <c r="C1827" s="8">
        <v>279.68</v>
      </c>
      <c r="D1827" s="8">
        <v>168.48</v>
      </c>
      <c r="E1827" s="17">
        <f t="shared" si="308"/>
        <v>0.50682904408150531</v>
      </c>
      <c r="F1827" s="2">
        <f>+IF(A1827&gt;$C$3,AVERAGE(INDEX($E$15:$E$2531,A1827-$C$3):E1826),"")</f>
        <v>0.50842048466127865</v>
      </c>
      <c r="G1827" s="2">
        <f>+IF(A1827&gt;$C$3,STDEVA(INDEX($E$15:$E$2531,A1827-$C$3):E1826),"")</f>
        <v>6.9377157272646761E-3</v>
      </c>
      <c r="H1827">
        <f t="shared" si="309"/>
        <v>-0.2293897072661977</v>
      </c>
      <c r="I1827" s="2" t="str">
        <f t="shared" si="310"/>
        <v/>
      </c>
      <c r="J1827" t="str">
        <f t="shared" si="311"/>
        <v/>
      </c>
      <c r="K1827" t="str">
        <f t="shared" si="312"/>
        <v/>
      </c>
      <c r="L1827" s="37" t="str">
        <f t="shared" si="313"/>
        <v/>
      </c>
      <c r="M1827" t="str">
        <f t="shared" si="314"/>
        <v/>
      </c>
      <c r="N1827" s="39">
        <f t="shared" si="315"/>
        <v>0</v>
      </c>
      <c r="O1827" s="40">
        <f t="shared" si="318"/>
        <v>2322.6000000000427</v>
      </c>
      <c r="P1827" s="39">
        <f t="shared" si="316"/>
        <v>0</v>
      </c>
      <c r="Q1827" s="39">
        <f t="shared" si="317"/>
        <v>0</v>
      </c>
      <c r="R1827" s="39">
        <f>IF((O1827 - MAX($O$15:O1827)) &lt; 0, O1827 - MAX($O$15:O1827), 0)</f>
        <v>-1112.4999999999759</v>
      </c>
    </row>
    <row r="1828" spans="1:18" x14ac:dyDescent="0.25">
      <c r="A1828" s="2">
        <v>1814</v>
      </c>
      <c r="B1828" t="s">
        <v>1814</v>
      </c>
      <c r="C1828" s="8">
        <v>280.2</v>
      </c>
      <c r="D1828" s="8">
        <v>168.69</v>
      </c>
      <c r="E1828" s="17">
        <f t="shared" si="308"/>
        <v>0.50744092293068654</v>
      </c>
      <c r="F1828" s="2">
        <f>+IF(A1828&gt;$C$3,AVERAGE(INDEX($E$15:$E$2531,A1828-$C$3):E1827),"")</f>
        <v>0.5096759359360773</v>
      </c>
      <c r="G1828" s="2">
        <f>+IF(A1828&gt;$C$3,STDEVA(INDEX($E$15:$E$2531,A1828-$C$3):E1827),"")</f>
        <v>5.0896637279600459E-3</v>
      </c>
      <c r="H1828">
        <f t="shared" si="309"/>
        <v>-0.43912783336013278</v>
      </c>
      <c r="I1828" s="2" t="str">
        <f t="shared" si="310"/>
        <v/>
      </c>
      <c r="J1828" t="str">
        <f t="shared" si="311"/>
        <v/>
      </c>
      <c r="K1828" t="str">
        <f t="shared" si="312"/>
        <v/>
      </c>
      <c r="L1828" s="37" t="str">
        <f t="shared" si="313"/>
        <v/>
      </c>
      <c r="M1828" t="str">
        <f t="shared" si="314"/>
        <v/>
      </c>
      <c r="N1828" s="39">
        <f t="shared" si="315"/>
        <v>0</v>
      </c>
      <c r="O1828" s="40">
        <f t="shared" si="318"/>
        <v>2322.6000000000427</v>
      </c>
      <c r="P1828" s="39">
        <f t="shared" si="316"/>
        <v>0</v>
      </c>
      <c r="Q1828" s="39">
        <f t="shared" si="317"/>
        <v>0</v>
      </c>
      <c r="R1828" s="39">
        <f>IF((O1828 - MAX($O$15:O1828)) &lt; 0, O1828 - MAX($O$15:O1828), 0)</f>
        <v>-1112.4999999999759</v>
      </c>
    </row>
    <row r="1829" spans="1:18" x14ac:dyDescent="0.25">
      <c r="A1829" s="2">
        <v>1815</v>
      </c>
      <c r="B1829" t="s">
        <v>1815</v>
      </c>
      <c r="C1829" s="8">
        <v>281.61</v>
      </c>
      <c r="D1829" s="8">
        <v>166.89</v>
      </c>
      <c r="E1829" s="17">
        <f t="shared" si="308"/>
        <v>0.5231882222616987</v>
      </c>
      <c r="F1829" s="2">
        <f>+IF(A1829&gt;$C$3,AVERAGE(INDEX($E$15:$E$2531,A1829-$C$3):E1828),"")</f>
        <v>0.51009379578512748</v>
      </c>
      <c r="G1829" s="2">
        <f>+IF(A1829&gt;$C$3,STDEVA(INDEX($E$15:$E$2531,A1829-$C$3):E1828),"")</f>
        <v>4.6732242423236196E-3</v>
      </c>
      <c r="H1829">
        <f t="shared" si="309"/>
        <v>2.802011159229203</v>
      </c>
      <c r="I1829" s="2" t="str">
        <f t="shared" si="310"/>
        <v>Sell</v>
      </c>
      <c r="J1829">
        <f t="shared" si="311"/>
        <v>166.89</v>
      </c>
      <c r="K1829">
        <f t="shared" si="312"/>
        <v>281.61</v>
      </c>
      <c r="L1829" s="37" t="str">
        <f t="shared" si="313"/>
        <v/>
      </c>
      <c r="M1829" t="str">
        <f t="shared" si="314"/>
        <v>Short</v>
      </c>
      <c r="N1829" s="39">
        <f t="shared" si="315"/>
        <v>0</v>
      </c>
      <c r="O1829" s="40">
        <f t="shared" si="318"/>
        <v>2322.6000000000427</v>
      </c>
      <c r="P1829" s="39">
        <f t="shared" si="316"/>
        <v>3.75</v>
      </c>
      <c r="Q1829" s="39">
        <f t="shared" si="317"/>
        <v>5606.25</v>
      </c>
      <c r="R1829" s="39">
        <f>IF((O1829 - MAX($O$15:O1829)) &lt; 0, O1829 - MAX($O$15:O1829), 0)</f>
        <v>-1112.4999999999759</v>
      </c>
    </row>
    <row r="1830" spans="1:18" x14ac:dyDescent="0.25">
      <c r="A1830" s="2">
        <v>1816</v>
      </c>
      <c r="B1830" t="s">
        <v>1816</v>
      </c>
      <c r="C1830" s="8">
        <v>284.01</v>
      </c>
      <c r="D1830" s="8">
        <v>167.5</v>
      </c>
      <c r="E1830" s="17">
        <f t="shared" si="308"/>
        <v>0.52802609754378838</v>
      </c>
      <c r="F1830" s="2">
        <f>+IF(A1830&gt;$C$3,AVERAGE(INDEX($E$15:$E$2531,A1830-$C$3):E1829),"")</f>
        <v>0.51213029992039427</v>
      </c>
      <c r="G1830" s="2">
        <f>+IF(A1830&gt;$C$3,STDEVA(INDEX($E$15:$E$2531,A1830-$C$3):E1829),"")</f>
        <v>5.9314221125582739E-3</v>
      </c>
      <c r="H1830">
        <f t="shared" si="309"/>
        <v>2.6799302632228459</v>
      </c>
      <c r="I1830" s="2" t="str">
        <f t="shared" si="310"/>
        <v>Sell</v>
      </c>
      <c r="J1830" t="str">
        <f t="shared" si="311"/>
        <v/>
      </c>
      <c r="K1830" t="str">
        <f t="shared" si="312"/>
        <v/>
      </c>
      <c r="L1830" s="37">
        <f t="shared" si="313"/>
        <v>-447.49999999999091</v>
      </c>
      <c r="M1830" t="str">
        <f t="shared" si="314"/>
        <v>SL</v>
      </c>
      <c r="N1830" s="39">
        <f t="shared" si="315"/>
        <v>-447.49999999999091</v>
      </c>
      <c r="O1830" s="40">
        <f t="shared" si="318"/>
        <v>1875.1000000000518</v>
      </c>
      <c r="P1830" s="39">
        <f t="shared" si="316"/>
        <v>3.75</v>
      </c>
      <c r="Q1830" s="39">
        <f t="shared" si="317"/>
        <v>0</v>
      </c>
      <c r="R1830" s="39">
        <f>IF((O1830 - MAX($O$15:O1830)) &lt; 0, O1830 - MAX($O$15:O1830), 0)</f>
        <v>-1559.9999999999668</v>
      </c>
    </row>
    <row r="1831" spans="1:18" x14ac:dyDescent="0.25">
      <c r="A1831" s="2">
        <v>1817</v>
      </c>
      <c r="B1831" t="s">
        <v>1817</v>
      </c>
      <c r="C1831" s="8">
        <v>283.33999999999997</v>
      </c>
      <c r="D1831" s="8">
        <v>168.4</v>
      </c>
      <c r="E1831" s="17">
        <f t="shared" si="308"/>
        <v>0.5203054881429785</v>
      </c>
      <c r="F1831" s="2">
        <f>+IF(A1831&gt;$C$3,AVERAGE(INDEX($E$15:$E$2531,A1831-$C$3):E1830),"")</f>
        <v>0.51423882269152865</v>
      </c>
      <c r="G1831" s="2">
        <f>+IF(A1831&gt;$C$3,STDEVA(INDEX($E$15:$E$2531,A1831-$C$3):E1830),"")</f>
        <v>7.7832008511948677E-3</v>
      </c>
      <c r="H1831">
        <f t="shared" si="309"/>
        <v>0.77945636601662427</v>
      </c>
      <c r="I1831" s="2" t="str">
        <f t="shared" si="310"/>
        <v/>
      </c>
      <c r="J1831" t="str">
        <f t="shared" si="311"/>
        <v/>
      </c>
      <c r="K1831" t="str">
        <f t="shared" si="312"/>
        <v/>
      </c>
      <c r="L1831" s="37" t="str">
        <f t="shared" si="313"/>
        <v/>
      </c>
      <c r="M1831" t="str">
        <f t="shared" si="314"/>
        <v/>
      </c>
      <c r="N1831" s="39">
        <f t="shared" si="315"/>
        <v>0</v>
      </c>
      <c r="O1831" s="40">
        <f t="shared" si="318"/>
        <v>1875.1000000000518</v>
      </c>
      <c r="P1831" s="39">
        <f t="shared" si="316"/>
        <v>0</v>
      </c>
      <c r="Q1831" s="39">
        <f t="shared" si="317"/>
        <v>0</v>
      </c>
      <c r="R1831" s="39">
        <f>IF((O1831 - MAX($O$15:O1831)) &lt; 0, O1831 - MAX($O$15:O1831), 0)</f>
        <v>-1559.9999999999668</v>
      </c>
    </row>
    <row r="1832" spans="1:18" x14ac:dyDescent="0.25">
      <c r="A1832" s="2">
        <v>1818</v>
      </c>
      <c r="B1832" t="s">
        <v>1818</v>
      </c>
      <c r="C1832" s="8">
        <v>281.42</v>
      </c>
      <c r="D1832" s="8">
        <v>165.26</v>
      </c>
      <c r="E1832" s="17">
        <f t="shared" si="308"/>
        <v>0.53232822408707148</v>
      </c>
      <c r="F1832" s="2">
        <f>+IF(A1832&gt;$C$3,AVERAGE(INDEX($E$15:$E$2531,A1832-$C$3):E1831),"")</f>
        <v>0.5150706970286334</v>
      </c>
      <c r="G1832" s="2">
        <f>+IF(A1832&gt;$C$3,STDEVA(INDEX($E$15:$E$2531,A1832-$C$3):E1831),"")</f>
        <v>8.009252783420337E-3</v>
      </c>
      <c r="H1832">
        <f t="shared" si="309"/>
        <v>2.1546987621819431</v>
      </c>
      <c r="I1832" s="2" t="str">
        <f t="shared" si="310"/>
        <v>Sell</v>
      </c>
      <c r="J1832">
        <f t="shared" si="311"/>
        <v>165.26</v>
      </c>
      <c r="K1832">
        <f t="shared" si="312"/>
        <v>281.42</v>
      </c>
      <c r="L1832" s="37" t="str">
        <f t="shared" si="313"/>
        <v/>
      </c>
      <c r="M1832" t="str">
        <f t="shared" si="314"/>
        <v>Short</v>
      </c>
      <c r="N1832" s="39">
        <f t="shared" si="315"/>
        <v>0</v>
      </c>
      <c r="O1832" s="40">
        <f t="shared" si="318"/>
        <v>1875.1000000000518</v>
      </c>
      <c r="P1832" s="39">
        <f t="shared" si="316"/>
        <v>3.75</v>
      </c>
      <c r="Q1832" s="39">
        <f t="shared" si="317"/>
        <v>5583.5</v>
      </c>
      <c r="R1832" s="39">
        <f>IF((O1832 - MAX($O$15:O1832)) &lt; 0, O1832 - MAX($O$15:O1832), 0)</f>
        <v>-1559.9999999999668</v>
      </c>
    </row>
    <row r="1833" spans="1:18" x14ac:dyDescent="0.25">
      <c r="A1833" s="2">
        <v>1819</v>
      </c>
      <c r="B1833" t="s">
        <v>1819</v>
      </c>
      <c r="C1833" s="8">
        <v>279.95</v>
      </c>
      <c r="D1833" s="8">
        <v>164.2</v>
      </c>
      <c r="E1833" s="17">
        <f t="shared" si="308"/>
        <v>0.53352581877657446</v>
      </c>
      <c r="F1833" s="2">
        <f>+IF(A1833&gt;$C$3,AVERAGE(INDEX($E$15:$E$2531,A1833-$C$3):E1832),"")</f>
        <v>0.51690560412229269</v>
      </c>
      <c r="G1833" s="2">
        <f>+IF(A1833&gt;$C$3,STDEVA(INDEX($E$15:$E$2531,A1833-$C$3):E1832),"")</f>
        <v>9.8751755434467858E-3</v>
      </c>
      <c r="H1833">
        <f t="shared" si="309"/>
        <v>1.6830297933600802</v>
      </c>
      <c r="I1833" s="2" t="str">
        <f t="shared" si="310"/>
        <v/>
      </c>
      <c r="J1833">
        <f t="shared" si="311"/>
        <v>165.26</v>
      </c>
      <c r="K1833">
        <f t="shared" si="312"/>
        <v>281.42</v>
      </c>
      <c r="L1833" s="37">
        <f t="shared" si="313"/>
        <v>102.50000000000625</v>
      </c>
      <c r="M1833" t="str">
        <f t="shared" si="314"/>
        <v>Short</v>
      </c>
      <c r="N1833" s="39">
        <f t="shared" si="315"/>
        <v>0</v>
      </c>
      <c r="O1833" s="40">
        <f t="shared" si="318"/>
        <v>1875.1000000000518</v>
      </c>
      <c r="P1833" s="39">
        <f t="shared" si="316"/>
        <v>0</v>
      </c>
      <c r="Q1833" s="39">
        <f t="shared" si="317"/>
        <v>0</v>
      </c>
      <c r="R1833" s="39">
        <f>IF((O1833 - MAX($O$15:O1833)) &lt; 0, O1833 - MAX($O$15:O1833), 0)</f>
        <v>-1559.9999999999668</v>
      </c>
    </row>
    <row r="1834" spans="1:18" x14ac:dyDescent="0.25">
      <c r="A1834" s="2">
        <v>1820</v>
      </c>
      <c r="B1834" t="s">
        <v>1820</v>
      </c>
      <c r="C1834" s="8">
        <v>281.33</v>
      </c>
      <c r="D1834" s="8">
        <v>165.87</v>
      </c>
      <c r="E1834" s="17">
        <f t="shared" si="308"/>
        <v>0.52832400849847161</v>
      </c>
      <c r="F1834" s="2">
        <f>+IF(A1834&gt;$C$3,AVERAGE(INDEX($E$15:$E$2531,A1834-$C$3):E1833),"")</f>
        <v>0.51891694883127448</v>
      </c>
      <c r="G1834" s="2">
        <f>+IF(A1834&gt;$C$3,STDEVA(INDEX($E$15:$E$2531,A1834-$C$3):E1833),"")</f>
        <v>1.1279288054805731E-2</v>
      </c>
      <c r="H1834">
        <f t="shared" si="309"/>
        <v>0.83401182960205444</v>
      </c>
      <c r="I1834" s="2" t="str">
        <f t="shared" si="310"/>
        <v/>
      </c>
      <c r="J1834">
        <f t="shared" si="311"/>
        <v>165.26</v>
      </c>
      <c r="K1834">
        <f t="shared" si="312"/>
        <v>281.42</v>
      </c>
      <c r="L1834" s="37">
        <f t="shared" si="313"/>
        <v>175.00000000001137</v>
      </c>
      <c r="M1834" t="str">
        <f t="shared" si="314"/>
        <v>Short</v>
      </c>
      <c r="N1834" s="39">
        <f t="shared" si="315"/>
        <v>0</v>
      </c>
      <c r="O1834" s="40">
        <f t="shared" si="318"/>
        <v>1875.1000000000518</v>
      </c>
      <c r="P1834" s="39">
        <f t="shared" si="316"/>
        <v>0</v>
      </c>
      <c r="Q1834" s="39">
        <f t="shared" si="317"/>
        <v>0</v>
      </c>
      <c r="R1834" s="39">
        <f>IF((O1834 - MAX($O$15:O1834)) &lt; 0, O1834 - MAX($O$15:O1834), 0)</f>
        <v>-1559.9999999999668</v>
      </c>
    </row>
    <row r="1835" spans="1:18" x14ac:dyDescent="0.25">
      <c r="A1835" s="2">
        <v>1821</v>
      </c>
      <c r="B1835" t="s">
        <v>1821</v>
      </c>
      <c r="C1835" s="8">
        <v>280.86</v>
      </c>
      <c r="D1835" s="8">
        <v>165.76</v>
      </c>
      <c r="E1835" s="17">
        <f t="shared" si="308"/>
        <v>0.52731536546891611</v>
      </c>
      <c r="F1835" s="2">
        <f>+IF(A1835&gt;$C$3,AVERAGE(INDEX($E$15:$E$2531,A1835-$C$3):E1834),"")</f>
        <v>0.52042814477831378</v>
      </c>
      <c r="G1835" s="2">
        <f>+IF(A1835&gt;$C$3,STDEVA(INDEX($E$15:$E$2531,A1835-$C$3):E1834),"")</f>
        <v>1.155492813165771E-2</v>
      </c>
      <c r="H1835">
        <f t="shared" si="309"/>
        <v>0.59604184570676866</v>
      </c>
      <c r="I1835" s="2" t="str">
        <f t="shared" si="310"/>
        <v/>
      </c>
      <c r="J1835">
        <f t="shared" si="311"/>
        <v>165.26</v>
      </c>
      <c r="K1835">
        <f t="shared" si="312"/>
        <v>281.42</v>
      </c>
      <c r="L1835" s="37">
        <f t="shared" si="313"/>
        <v>265.00000000000057</v>
      </c>
      <c r="M1835" t="str">
        <f t="shared" si="314"/>
        <v>Short</v>
      </c>
      <c r="N1835" s="39">
        <f t="shared" si="315"/>
        <v>0</v>
      </c>
      <c r="O1835" s="40">
        <f t="shared" si="318"/>
        <v>1875.1000000000518</v>
      </c>
      <c r="P1835" s="39">
        <f t="shared" si="316"/>
        <v>0</v>
      </c>
      <c r="Q1835" s="39">
        <f t="shared" si="317"/>
        <v>0</v>
      </c>
      <c r="R1835" s="39">
        <f>IF((O1835 - MAX($O$15:O1835)) &lt; 0, O1835 - MAX($O$15:O1835), 0)</f>
        <v>-1559.9999999999668</v>
      </c>
    </row>
    <row r="1836" spans="1:18" x14ac:dyDescent="0.25">
      <c r="A1836" s="2">
        <v>1822</v>
      </c>
      <c r="B1836" t="s">
        <v>1822</v>
      </c>
      <c r="C1836" s="8">
        <v>282.39</v>
      </c>
      <c r="D1836" s="8">
        <v>166.97</v>
      </c>
      <c r="E1836" s="17">
        <f t="shared" si="308"/>
        <v>0.52547493866637285</v>
      </c>
      <c r="F1836" s="2">
        <f>+IF(A1836&gt;$C$3,AVERAGE(INDEX($E$15:$E$2531,A1836-$C$3):E1835),"")</f>
        <v>0.52303146575463233</v>
      </c>
      <c r="G1836" s="2">
        <f>+IF(A1836&gt;$C$3,STDEVA(INDEX($E$15:$E$2531,A1836-$C$3):E1835),"")</f>
        <v>9.8799628868763111E-3</v>
      </c>
      <c r="H1836">
        <f t="shared" si="309"/>
        <v>0.24731600105362914</v>
      </c>
      <c r="I1836" s="2" t="str">
        <f t="shared" si="310"/>
        <v/>
      </c>
      <c r="J1836">
        <f t="shared" si="311"/>
        <v>165.26</v>
      </c>
      <c r="K1836">
        <f t="shared" si="312"/>
        <v>281.42</v>
      </c>
      <c r="L1836" s="37">
        <f t="shared" si="313"/>
        <v>185.00000000000938</v>
      </c>
      <c r="M1836" t="str">
        <f t="shared" si="314"/>
        <v>Short</v>
      </c>
      <c r="N1836" s="39">
        <f t="shared" si="315"/>
        <v>0</v>
      </c>
      <c r="O1836" s="40">
        <f t="shared" si="318"/>
        <v>1875.1000000000518</v>
      </c>
      <c r="P1836" s="39">
        <f t="shared" si="316"/>
        <v>0</v>
      </c>
      <c r="Q1836" s="39">
        <f t="shared" si="317"/>
        <v>0</v>
      </c>
      <c r="R1836" s="39">
        <f>IF((O1836 - MAX($O$15:O1836)) &lt; 0, O1836 - MAX($O$15:O1836), 0)</f>
        <v>-1559.9999999999668</v>
      </c>
    </row>
    <row r="1837" spans="1:18" x14ac:dyDescent="0.25">
      <c r="A1837" s="2">
        <v>1823</v>
      </c>
      <c r="B1837" t="s">
        <v>1823</v>
      </c>
      <c r="C1837" s="8">
        <v>283.60000000000002</v>
      </c>
      <c r="D1837" s="8">
        <v>166.39</v>
      </c>
      <c r="E1837" s="17">
        <f t="shared" si="308"/>
        <v>0.5332303642305567</v>
      </c>
      <c r="F1837" s="2">
        <f>+IF(A1837&gt;$C$3,AVERAGE(INDEX($E$15:$E$2531,A1837-$C$3):E1836),"")</f>
        <v>0.52510323181961771</v>
      </c>
      <c r="G1837" s="2">
        <f>+IF(A1837&gt;$C$3,STDEVA(INDEX($E$15:$E$2531,A1837-$C$3):E1836),"")</f>
        <v>7.7920752475896778E-3</v>
      </c>
      <c r="H1837">
        <f t="shared" si="309"/>
        <v>1.0429997340506885</v>
      </c>
      <c r="I1837" s="2" t="str">
        <f t="shared" si="310"/>
        <v/>
      </c>
      <c r="J1837" t="str">
        <f t="shared" si="311"/>
        <v/>
      </c>
      <c r="K1837" t="str">
        <f t="shared" si="312"/>
        <v/>
      </c>
      <c r="L1837" s="37">
        <f t="shared" si="313"/>
        <v>-262.50000000000284</v>
      </c>
      <c r="M1837" t="str">
        <f t="shared" si="314"/>
        <v>SL</v>
      </c>
      <c r="N1837" s="39">
        <f t="shared" si="315"/>
        <v>-262.50000000000284</v>
      </c>
      <c r="O1837" s="40">
        <f t="shared" si="318"/>
        <v>1612.600000000049</v>
      </c>
      <c r="P1837" s="39">
        <f t="shared" si="316"/>
        <v>3.75</v>
      </c>
      <c r="Q1837" s="39">
        <f t="shared" si="317"/>
        <v>0</v>
      </c>
      <c r="R1837" s="39">
        <f>IF((O1837 - MAX($O$15:O1837)) &lt; 0, O1837 - MAX($O$15:O1837), 0)</f>
        <v>-1822.4999999999695</v>
      </c>
    </row>
    <row r="1838" spans="1:18" x14ac:dyDescent="0.25">
      <c r="A1838" s="2">
        <v>1824</v>
      </c>
      <c r="B1838" t="s">
        <v>1824</v>
      </c>
      <c r="C1838" s="8">
        <v>284.64</v>
      </c>
      <c r="D1838" s="8">
        <v>167.32</v>
      </c>
      <c r="E1838" s="17">
        <f t="shared" si="308"/>
        <v>0.53131707734352729</v>
      </c>
      <c r="F1838" s="2">
        <f>+IF(A1838&gt;$C$3,AVERAGE(INDEX($E$15:$E$2531,A1838-$C$3):E1837),"")</f>
        <v>0.52796872529738104</v>
      </c>
      <c r="G1838" s="2">
        <f>+IF(A1838&gt;$C$3,STDEVA(INDEX($E$15:$E$2531,A1838-$C$3):E1837),"")</f>
        <v>4.5541896014793578E-3</v>
      </c>
      <c r="H1838">
        <f t="shared" si="309"/>
        <v>0.73522456005314141</v>
      </c>
      <c r="I1838" s="2" t="str">
        <f t="shared" si="310"/>
        <v/>
      </c>
      <c r="J1838" t="str">
        <f t="shared" si="311"/>
        <v/>
      </c>
      <c r="K1838" t="str">
        <f t="shared" si="312"/>
        <v/>
      </c>
      <c r="L1838" s="37" t="str">
        <f t="shared" si="313"/>
        <v/>
      </c>
      <c r="M1838" t="str">
        <f t="shared" si="314"/>
        <v/>
      </c>
      <c r="N1838" s="39">
        <f t="shared" si="315"/>
        <v>0</v>
      </c>
      <c r="O1838" s="40">
        <f t="shared" si="318"/>
        <v>1612.600000000049</v>
      </c>
      <c r="P1838" s="39">
        <f t="shared" si="316"/>
        <v>0</v>
      </c>
      <c r="Q1838" s="39">
        <f t="shared" si="317"/>
        <v>0</v>
      </c>
      <c r="R1838" s="39">
        <f>IF((O1838 - MAX($O$15:O1838)) &lt; 0, O1838 - MAX($O$15:O1838), 0)</f>
        <v>-1822.4999999999695</v>
      </c>
    </row>
    <row r="1839" spans="1:18" x14ac:dyDescent="0.25">
      <c r="A1839" s="2">
        <v>1825</v>
      </c>
      <c r="B1839" t="s">
        <v>1825</v>
      </c>
      <c r="C1839" s="8">
        <v>285.58</v>
      </c>
      <c r="D1839" s="8">
        <v>167.72</v>
      </c>
      <c r="E1839" s="17">
        <f t="shared" si="308"/>
        <v>0.5322262776995873</v>
      </c>
      <c r="F1839" s="2">
        <f>+IF(A1839&gt;$C$3,AVERAGE(INDEX($E$15:$E$2531,A1839-$C$3):E1838),"")</f>
        <v>0.52887193141758415</v>
      </c>
      <c r="G1839" s="2">
        <f>+IF(A1839&gt;$C$3,STDEVA(INDEX($E$15:$E$2531,A1839-$C$3):E1838),"")</f>
        <v>4.2857520329049933E-3</v>
      </c>
      <c r="H1839">
        <f t="shared" si="309"/>
        <v>0.78267390559446082</v>
      </c>
      <c r="I1839" s="2" t="str">
        <f t="shared" si="310"/>
        <v/>
      </c>
      <c r="J1839" t="str">
        <f t="shared" si="311"/>
        <v/>
      </c>
      <c r="K1839" t="str">
        <f t="shared" si="312"/>
        <v/>
      </c>
      <c r="L1839" s="37" t="str">
        <f t="shared" si="313"/>
        <v/>
      </c>
      <c r="M1839" t="str">
        <f t="shared" si="314"/>
        <v/>
      </c>
      <c r="N1839" s="39">
        <f t="shared" si="315"/>
        <v>0</v>
      </c>
      <c r="O1839" s="40">
        <f t="shared" si="318"/>
        <v>1612.600000000049</v>
      </c>
      <c r="P1839" s="39">
        <f t="shared" si="316"/>
        <v>0</v>
      </c>
      <c r="Q1839" s="39">
        <f t="shared" si="317"/>
        <v>0</v>
      </c>
      <c r="R1839" s="39">
        <f>IF((O1839 - MAX($O$15:O1839)) &lt; 0, O1839 - MAX($O$15:O1839), 0)</f>
        <v>-1822.4999999999695</v>
      </c>
    </row>
    <row r="1840" spans="1:18" x14ac:dyDescent="0.25">
      <c r="A1840" s="2">
        <v>1826</v>
      </c>
      <c r="B1840" t="s">
        <v>1826</v>
      </c>
      <c r="C1840" s="8">
        <v>285.45999999999998</v>
      </c>
      <c r="D1840" s="8">
        <v>167.57</v>
      </c>
      <c r="E1840" s="17">
        <f t="shared" si="308"/>
        <v>0.53270073978898969</v>
      </c>
      <c r="F1840" s="2">
        <f>+IF(A1840&gt;$C$3,AVERAGE(INDEX($E$15:$E$2531,A1840-$C$3):E1839),"")</f>
        <v>0.5293386181015618</v>
      </c>
      <c r="G1840" s="2">
        <f>+IF(A1840&gt;$C$3,STDEVA(INDEX($E$15:$E$2531,A1840-$C$3):E1839),"")</f>
        <v>4.4090446781148585E-3</v>
      </c>
      <c r="H1840">
        <f t="shared" si="309"/>
        <v>0.76255105876255369</v>
      </c>
      <c r="I1840" s="2" t="str">
        <f t="shared" si="310"/>
        <v/>
      </c>
      <c r="J1840" t="str">
        <f t="shared" si="311"/>
        <v/>
      </c>
      <c r="K1840" t="str">
        <f t="shared" si="312"/>
        <v/>
      </c>
      <c r="L1840" s="37" t="str">
        <f t="shared" si="313"/>
        <v/>
      </c>
      <c r="M1840" t="str">
        <f t="shared" si="314"/>
        <v/>
      </c>
      <c r="N1840" s="39">
        <f t="shared" si="315"/>
        <v>0</v>
      </c>
      <c r="O1840" s="40">
        <f t="shared" si="318"/>
        <v>1612.600000000049</v>
      </c>
      <c r="P1840" s="39">
        <f t="shared" si="316"/>
        <v>0</v>
      </c>
      <c r="Q1840" s="39">
        <f t="shared" si="317"/>
        <v>0</v>
      </c>
      <c r="R1840" s="39">
        <f>IF((O1840 - MAX($O$15:O1840)) &lt; 0, O1840 - MAX($O$15:O1840), 0)</f>
        <v>-1822.4999999999695</v>
      </c>
    </row>
    <row r="1841" spans="1:18" x14ac:dyDescent="0.25">
      <c r="A1841" s="2">
        <v>1827</v>
      </c>
      <c r="B1841" t="s">
        <v>1827</v>
      </c>
      <c r="C1841" s="8">
        <v>285.07</v>
      </c>
      <c r="D1841" s="8">
        <v>168</v>
      </c>
      <c r="E1841" s="17">
        <f t="shared" si="308"/>
        <v>0.52877078474229033</v>
      </c>
      <c r="F1841" s="2">
        <f>+IF(A1841&gt;$C$3,AVERAGE(INDEX($E$15:$E$2531,A1841-$C$3):E1840),"")</f>
        <v>0.53071586828445183</v>
      </c>
      <c r="G1841" s="2">
        <f>+IF(A1841&gt;$C$3,STDEVA(INDEX($E$15:$E$2531,A1841-$C$3):E1840),"")</f>
        <v>2.9187425071613266E-3</v>
      </c>
      <c r="H1841">
        <f t="shared" si="309"/>
        <v>-0.66641148967033104</v>
      </c>
      <c r="I1841" s="2" t="str">
        <f t="shared" si="310"/>
        <v/>
      </c>
      <c r="J1841" t="str">
        <f t="shared" si="311"/>
        <v/>
      </c>
      <c r="K1841" t="str">
        <f t="shared" si="312"/>
        <v/>
      </c>
      <c r="L1841" s="37" t="str">
        <f t="shared" si="313"/>
        <v/>
      </c>
      <c r="M1841" t="str">
        <f t="shared" si="314"/>
        <v/>
      </c>
      <c r="N1841" s="39">
        <f t="shared" si="315"/>
        <v>0</v>
      </c>
      <c r="O1841" s="40">
        <f t="shared" si="318"/>
        <v>1612.600000000049</v>
      </c>
      <c r="P1841" s="39">
        <f t="shared" si="316"/>
        <v>0</v>
      </c>
      <c r="Q1841" s="39">
        <f t="shared" si="317"/>
        <v>0</v>
      </c>
      <c r="R1841" s="39">
        <f>IF((O1841 - MAX($O$15:O1841)) &lt; 0, O1841 - MAX($O$15:O1841), 0)</f>
        <v>-1822.4999999999695</v>
      </c>
    </row>
    <row r="1842" spans="1:18" x14ac:dyDescent="0.25">
      <c r="A1842" s="2">
        <v>1828</v>
      </c>
      <c r="B1842" t="s">
        <v>1828</v>
      </c>
      <c r="C1842" s="8">
        <v>283.16000000000003</v>
      </c>
      <c r="D1842" s="8">
        <v>167.53</v>
      </c>
      <c r="E1842" s="17">
        <f t="shared" si="308"/>
        <v>0.52484966920054754</v>
      </c>
      <c r="F1842" s="2">
        <f>+IF(A1842&gt;$C$3,AVERAGE(INDEX($E$15:$E$2531,A1842-$C$3):E1841),"")</f>
        <v>0.53032059724614289</v>
      </c>
      <c r="G1842" s="2">
        <f>+IF(A1842&gt;$C$3,STDEVA(INDEX($E$15:$E$2531,A1842-$C$3):E1841),"")</f>
        <v>2.9139742747898698E-3</v>
      </c>
      <c r="H1842">
        <f t="shared" si="309"/>
        <v>-1.8774798710224927</v>
      </c>
      <c r="I1842" s="2" t="str">
        <f t="shared" si="310"/>
        <v>Buy</v>
      </c>
      <c r="J1842">
        <f t="shared" si="311"/>
        <v>283.16000000000003</v>
      </c>
      <c r="K1842">
        <f t="shared" si="312"/>
        <v>167.53</v>
      </c>
      <c r="L1842" s="37" t="str">
        <f t="shared" si="313"/>
        <v/>
      </c>
      <c r="M1842" t="str">
        <f t="shared" si="314"/>
        <v>Long</v>
      </c>
      <c r="N1842" s="39">
        <f t="shared" si="315"/>
        <v>0</v>
      </c>
      <c r="O1842" s="40">
        <f t="shared" si="318"/>
        <v>1612.600000000049</v>
      </c>
      <c r="P1842" s="39">
        <f t="shared" si="316"/>
        <v>3.75</v>
      </c>
      <c r="Q1842" s="39">
        <f t="shared" si="317"/>
        <v>5633.625</v>
      </c>
      <c r="R1842" s="39">
        <f>IF((O1842 - MAX($O$15:O1842)) &lt; 0, O1842 - MAX($O$15:O1842), 0)</f>
        <v>-1822.4999999999695</v>
      </c>
    </row>
    <row r="1843" spans="1:18" x14ac:dyDescent="0.25">
      <c r="A1843" s="2">
        <v>1829</v>
      </c>
      <c r="B1843" t="s">
        <v>1829</v>
      </c>
      <c r="C1843" s="8">
        <v>282.10000000000002</v>
      </c>
      <c r="D1843" s="8">
        <v>166.55</v>
      </c>
      <c r="E1843" s="17">
        <f t="shared" si="308"/>
        <v>0.52696605336826197</v>
      </c>
      <c r="F1843" s="2">
        <f>+IF(A1843&gt;$C$3,AVERAGE(INDEX($E$15:$E$2531,A1843-$C$3):E1842),"")</f>
        <v>0.52935658062658442</v>
      </c>
      <c r="G1843" s="2">
        <f>+IF(A1843&gt;$C$3,STDEVA(INDEX($E$15:$E$2531,A1843-$C$3):E1842),"")</f>
        <v>3.1468957884908519E-3</v>
      </c>
      <c r="H1843">
        <f t="shared" si="309"/>
        <v>-0.75964614623252869</v>
      </c>
      <c r="I1843" s="2" t="str">
        <f t="shared" si="310"/>
        <v/>
      </c>
      <c r="J1843">
        <f t="shared" si="311"/>
        <v>283.16000000000003</v>
      </c>
      <c r="K1843">
        <f t="shared" si="312"/>
        <v>167.53</v>
      </c>
      <c r="L1843" s="37">
        <f t="shared" si="313"/>
        <v>-20.000000000003126</v>
      </c>
      <c r="M1843" t="str">
        <f t="shared" si="314"/>
        <v>Long</v>
      </c>
      <c r="N1843" s="39">
        <f t="shared" si="315"/>
        <v>0</v>
      </c>
      <c r="O1843" s="40">
        <f t="shared" si="318"/>
        <v>1612.600000000049</v>
      </c>
      <c r="P1843" s="39">
        <f t="shared" si="316"/>
        <v>0</v>
      </c>
      <c r="Q1843" s="39">
        <f t="shared" si="317"/>
        <v>0</v>
      </c>
      <c r="R1843" s="39">
        <f>IF((O1843 - MAX($O$15:O1843)) &lt; 0, O1843 - MAX($O$15:O1843), 0)</f>
        <v>-1822.4999999999695</v>
      </c>
    </row>
    <row r="1844" spans="1:18" x14ac:dyDescent="0.25">
      <c r="A1844" s="2">
        <v>1830</v>
      </c>
      <c r="B1844" t="s">
        <v>1830</v>
      </c>
      <c r="C1844" s="8">
        <v>283.89999999999998</v>
      </c>
      <c r="D1844" s="8">
        <v>168.2</v>
      </c>
      <c r="E1844" s="17">
        <f t="shared" si="308"/>
        <v>0.52346831594007781</v>
      </c>
      <c r="F1844" s="2">
        <f>+IF(A1844&gt;$C$3,AVERAGE(INDEX($E$15:$E$2531,A1844-$C$3):E1843),"")</f>
        <v>0.52920569672322781</v>
      </c>
      <c r="G1844" s="2">
        <f>+IF(A1844&gt;$C$3,STDEVA(INDEX($E$15:$E$2531,A1844-$C$3):E1843),"")</f>
        <v>3.2339439279185415E-3</v>
      </c>
      <c r="H1844">
        <f t="shared" si="309"/>
        <v>-1.7741126349221352</v>
      </c>
      <c r="I1844" s="2" t="str">
        <f t="shared" si="310"/>
        <v>Buy</v>
      </c>
      <c r="J1844">
        <f t="shared" si="311"/>
        <v>283.16000000000003</v>
      </c>
      <c r="K1844">
        <f t="shared" si="312"/>
        <v>167.53</v>
      </c>
      <c r="L1844" s="37">
        <f t="shared" si="313"/>
        <v>17.499999999991189</v>
      </c>
      <c r="M1844" t="str">
        <f t="shared" si="314"/>
        <v>Long</v>
      </c>
      <c r="N1844" s="39">
        <f t="shared" si="315"/>
        <v>0</v>
      </c>
      <c r="O1844" s="40">
        <f t="shared" si="318"/>
        <v>1612.600000000049</v>
      </c>
      <c r="P1844" s="39">
        <f t="shared" si="316"/>
        <v>0</v>
      </c>
      <c r="Q1844" s="39">
        <f t="shared" si="317"/>
        <v>0</v>
      </c>
      <c r="R1844" s="39">
        <f>IF((O1844 - MAX($O$15:O1844)) &lt; 0, O1844 - MAX($O$15:O1844), 0)</f>
        <v>-1822.4999999999695</v>
      </c>
    </row>
    <row r="1845" spans="1:18" x14ac:dyDescent="0.25">
      <c r="A1845" s="2">
        <v>1831</v>
      </c>
      <c r="B1845" t="s">
        <v>1831</v>
      </c>
      <c r="C1845" s="8">
        <v>281.77999999999997</v>
      </c>
      <c r="D1845" s="8">
        <v>166.09</v>
      </c>
      <c r="E1845" s="17">
        <f t="shared" si="308"/>
        <v>0.52859681451422313</v>
      </c>
      <c r="F1845" s="2">
        <f>+IF(A1845&gt;$C$3,AVERAGE(INDEX($E$15:$E$2531,A1845-$C$3):E1844),"")</f>
        <v>0.52877824677557905</v>
      </c>
      <c r="G1845" s="2">
        <f>+IF(A1845&gt;$C$3,STDEVA(INDEX($E$15:$E$2531,A1845-$C$3):E1844),"")</f>
        <v>3.7310673994095942E-3</v>
      </c>
      <c r="H1845">
        <f t="shared" si="309"/>
        <v>-4.8627441408490291E-2</v>
      </c>
      <c r="I1845" s="2" t="str">
        <f t="shared" si="310"/>
        <v/>
      </c>
      <c r="J1845">
        <f t="shared" si="311"/>
        <v>283.16000000000003</v>
      </c>
      <c r="K1845">
        <f t="shared" si="312"/>
        <v>167.53</v>
      </c>
      <c r="L1845" s="37">
        <f t="shared" si="313"/>
        <v>14.999999999986358</v>
      </c>
      <c r="M1845" t="str">
        <f t="shared" si="314"/>
        <v>Long</v>
      </c>
      <c r="N1845" s="39">
        <f t="shared" si="315"/>
        <v>0</v>
      </c>
      <c r="O1845" s="40">
        <f t="shared" si="318"/>
        <v>1612.600000000049</v>
      </c>
      <c r="P1845" s="39">
        <f t="shared" si="316"/>
        <v>0</v>
      </c>
      <c r="Q1845" s="39">
        <f t="shared" si="317"/>
        <v>0</v>
      </c>
      <c r="R1845" s="39">
        <f>IF((O1845 - MAX($O$15:O1845)) &lt; 0, O1845 - MAX($O$15:O1845), 0)</f>
        <v>-1822.4999999999695</v>
      </c>
    </row>
    <row r="1846" spans="1:18" x14ac:dyDescent="0.25">
      <c r="A1846" s="2">
        <v>1832</v>
      </c>
      <c r="B1846" t="s">
        <v>1832</v>
      </c>
      <c r="C1846" s="8">
        <v>284.06</v>
      </c>
      <c r="D1846" s="8">
        <v>167.63</v>
      </c>
      <c r="E1846" s="17">
        <f t="shared" si="308"/>
        <v>0.52742631380979554</v>
      </c>
      <c r="F1846" s="2">
        <f>+IF(A1846&gt;$C$3,AVERAGE(INDEX($E$15:$E$2531,A1846-$C$3):E1845),"")</f>
        <v>0.52912512186978466</v>
      </c>
      <c r="G1846" s="2">
        <f>+IF(A1846&gt;$C$3,STDEVA(INDEX($E$15:$E$2531,A1846-$C$3):E1845),"")</f>
        <v>3.5250014846413295E-3</v>
      </c>
      <c r="H1846">
        <f t="shared" si="309"/>
        <v>-0.48193116155863841</v>
      </c>
      <c r="I1846" s="2" t="str">
        <f t="shared" si="310"/>
        <v/>
      </c>
      <c r="J1846">
        <f t="shared" si="311"/>
        <v>283.16000000000003</v>
      </c>
      <c r="K1846">
        <f t="shared" si="312"/>
        <v>167.53</v>
      </c>
      <c r="L1846" s="37">
        <f t="shared" si="313"/>
        <v>199.99999999999574</v>
      </c>
      <c r="M1846" t="str">
        <f t="shared" si="314"/>
        <v>Long</v>
      </c>
      <c r="N1846" s="39">
        <f t="shared" si="315"/>
        <v>0</v>
      </c>
      <c r="O1846" s="40">
        <f t="shared" si="318"/>
        <v>1612.600000000049</v>
      </c>
      <c r="P1846" s="39">
        <f t="shared" si="316"/>
        <v>0</v>
      </c>
      <c r="Q1846" s="39">
        <f t="shared" si="317"/>
        <v>0</v>
      </c>
      <c r="R1846" s="39">
        <f>IF((O1846 - MAX($O$15:O1846)) &lt; 0, O1846 - MAX($O$15:O1846), 0)</f>
        <v>-1822.4999999999695</v>
      </c>
    </row>
    <row r="1847" spans="1:18" x14ac:dyDescent="0.25">
      <c r="A1847" s="2">
        <v>1833</v>
      </c>
      <c r="B1847" t="s">
        <v>1833</v>
      </c>
      <c r="C1847" s="8">
        <v>285.06</v>
      </c>
      <c r="D1847" s="8">
        <v>168.35</v>
      </c>
      <c r="E1847" s="17">
        <f t="shared" si="308"/>
        <v>0.52665453881980151</v>
      </c>
      <c r="F1847" s="2">
        <f>+IF(A1847&gt;$C$3,AVERAGE(INDEX($E$15:$E$2531,A1847-$C$3):E1846),"")</f>
        <v>0.52848022737858902</v>
      </c>
      <c r="G1847" s="2">
        <f>+IF(A1847&gt;$C$3,STDEVA(INDEX($E$15:$E$2531,A1847-$C$3):E1846),"")</f>
        <v>3.1956027908444816E-3</v>
      </c>
      <c r="H1847">
        <f t="shared" si="309"/>
        <v>-0.57131273136266258</v>
      </c>
      <c r="I1847" s="2" t="str">
        <f t="shared" si="310"/>
        <v/>
      </c>
      <c r="J1847">
        <f t="shared" si="311"/>
        <v>283.16000000000003</v>
      </c>
      <c r="K1847">
        <f t="shared" si="312"/>
        <v>167.53</v>
      </c>
      <c r="L1847" s="37">
        <f t="shared" si="313"/>
        <v>269.99999999999602</v>
      </c>
      <c r="M1847" t="str">
        <f t="shared" si="314"/>
        <v>Long</v>
      </c>
      <c r="N1847" s="39">
        <f t="shared" si="315"/>
        <v>0</v>
      </c>
      <c r="O1847" s="40">
        <f t="shared" si="318"/>
        <v>1612.600000000049</v>
      </c>
      <c r="P1847" s="39">
        <f t="shared" si="316"/>
        <v>0</v>
      </c>
      <c r="Q1847" s="39">
        <f t="shared" si="317"/>
        <v>0</v>
      </c>
      <c r="R1847" s="39">
        <f>IF((O1847 - MAX($O$15:O1847)) &lt; 0, O1847 - MAX($O$15:O1847), 0)</f>
        <v>-1822.4999999999695</v>
      </c>
    </row>
    <row r="1848" spans="1:18" x14ac:dyDescent="0.25">
      <c r="A1848" s="2">
        <v>1834</v>
      </c>
      <c r="B1848" t="s">
        <v>1834</v>
      </c>
      <c r="C1848" s="8">
        <v>285.67</v>
      </c>
      <c r="D1848" s="8">
        <v>168.82</v>
      </c>
      <c r="E1848" s="17">
        <f t="shared" si="308"/>
        <v>0.52600423991745382</v>
      </c>
      <c r="F1848" s="2">
        <f>+IF(A1848&gt;$C$3,AVERAGE(INDEX($E$15:$E$2531,A1848-$C$3):E1847),"")</f>
        <v>0.52796216754261949</v>
      </c>
      <c r="G1848" s="2">
        <f>+IF(A1848&gt;$C$3,STDEVA(INDEX($E$15:$E$2531,A1848-$C$3):E1847),"")</f>
        <v>3.0529691413060927E-3</v>
      </c>
      <c r="H1848">
        <f t="shared" si="309"/>
        <v>-0.64131916653702081</v>
      </c>
      <c r="I1848" s="2" t="str">
        <f t="shared" si="310"/>
        <v/>
      </c>
      <c r="J1848">
        <f t="shared" si="311"/>
        <v>283.16000000000003</v>
      </c>
      <c r="K1848">
        <f t="shared" si="312"/>
        <v>167.53</v>
      </c>
      <c r="L1848" s="37">
        <f t="shared" si="313"/>
        <v>304.99999999999972</v>
      </c>
      <c r="M1848" t="str">
        <f t="shared" si="314"/>
        <v>Long</v>
      </c>
      <c r="N1848" s="39">
        <f t="shared" si="315"/>
        <v>0</v>
      </c>
      <c r="O1848" s="40">
        <f t="shared" si="318"/>
        <v>1612.600000000049</v>
      </c>
      <c r="P1848" s="39">
        <f t="shared" si="316"/>
        <v>0</v>
      </c>
      <c r="Q1848" s="39">
        <f t="shared" si="317"/>
        <v>0</v>
      </c>
      <c r="R1848" s="39">
        <f>IF((O1848 - MAX($O$15:O1848)) &lt; 0, O1848 - MAX($O$15:O1848), 0)</f>
        <v>-1822.4999999999695</v>
      </c>
    </row>
    <row r="1849" spans="1:18" x14ac:dyDescent="0.25">
      <c r="A1849" s="2">
        <v>1835</v>
      </c>
      <c r="B1849" t="s">
        <v>1835</v>
      </c>
      <c r="C1849" s="8">
        <v>286.33999999999997</v>
      </c>
      <c r="D1849" s="8">
        <v>170.76</v>
      </c>
      <c r="E1849" s="17">
        <f t="shared" si="308"/>
        <v>0.51692085404242005</v>
      </c>
      <c r="F1849" s="2">
        <f>+IF(A1849&gt;$C$3,AVERAGE(INDEX($E$15:$E$2531,A1849-$C$3):E1848),"")</f>
        <v>0.52727083001127129</v>
      </c>
      <c r="G1849" s="2">
        <f>+IF(A1849&gt;$C$3,STDEVA(INDEX($E$15:$E$2531,A1849-$C$3):E1848),"")</f>
        <v>2.6437256272283847E-3</v>
      </c>
      <c r="H1849">
        <f t="shared" si="309"/>
        <v>-3.9149206189380124</v>
      </c>
      <c r="I1849" s="2" t="str">
        <f t="shared" si="310"/>
        <v>Buy</v>
      </c>
      <c r="J1849">
        <f t="shared" si="311"/>
        <v>283.16000000000003</v>
      </c>
      <c r="K1849">
        <f t="shared" si="312"/>
        <v>167.53</v>
      </c>
      <c r="L1849" s="37">
        <f t="shared" si="313"/>
        <v>-12.500000000010004</v>
      </c>
      <c r="M1849" t="str">
        <f t="shared" si="314"/>
        <v>Long</v>
      </c>
      <c r="N1849" s="39">
        <f t="shared" si="315"/>
        <v>0</v>
      </c>
      <c r="O1849" s="40">
        <f t="shared" si="318"/>
        <v>1612.600000000049</v>
      </c>
      <c r="P1849" s="39">
        <f t="shared" si="316"/>
        <v>0</v>
      </c>
      <c r="Q1849" s="39">
        <f t="shared" si="317"/>
        <v>0</v>
      </c>
      <c r="R1849" s="39">
        <f>IF((O1849 - MAX($O$15:O1849)) &lt; 0, O1849 - MAX($O$15:O1849), 0)</f>
        <v>-1822.4999999999695</v>
      </c>
    </row>
    <row r="1850" spans="1:18" x14ac:dyDescent="0.25">
      <c r="A1850" s="2">
        <v>1836</v>
      </c>
      <c r="B1850" t="s">
        <v>1836</v>
      </c>
      <c r="C1850" s="8">
        <v>286.17</v>
      </c>
      <c r="D1850" s="8">
        <v>171.18</v>
      </c>
      <c r="E1850" s="17">
        <f t="shared" si="308"/>
        <v>0.51387040537176276</v>
      </c>
      <c r="F1850" s="2">
        <f>+IF(A1850&gt;$C$3,AVERAGE(INDEX($E$15:$E$2531,A1850-$C$3):E1849),"")</f>
        <v>0.52551750937276354</v>
      </c>
      <c r="G1850" s="2">
        <f>+IF(A1850&gt;$C$3,STDEVA(INDEX($E$15:$E$2531,A1850-$C$3):E1849),"")</f>
        <v>3.6380826774791981E-3</v>
      </c>
      <c r="H1850">
        <f t="shared" si="309"/>
        <v>-3.2014401632760503</v>
      </c>
      <c r="I1850" s="2" t="str">
        <f t="shared" si="310"/>
        <v>Buy</v>
      </c>
      <c r="J1850">
        <f t="shared" si="311"/>
        <v>283.16000000000003</v>
      </c>
      <c r="K1850">
        <f t="shared" si="312"/>
        <v>167.53</v>
      </c>
      <c r="L1850" s="37">
        <f t="shared" si="313"/>
        <v>-160.00000000000364</v>
      </c>
      <c r="M1850" t="str">
        <f t="shared" si="314"/>
        <v>Long</v>
      </c>
      <c r="N1850" s="39">
        <f t="shared" si="315"/>
        <v>0</v>
      </c>
      <c r="O1850" s="40">
        <f t="shared" si="318"/>
        <v>1612.600000000049</v>
      </c>
      <c r="P1850" s="39">
        <f t="shared" si="316"/>
        <v>0</v>
      </c>
      <c r="Q1850" s="39">
        <f t="shared" si="317"/>
        <v>0</v>
      </c>
      <c r="R1850" s="39">
        <f>IF((O1850 - MAX($O$15:O1850)) &lt; 0, O1850 - MAX($O$15:O1850), 0)</f>
        <v>-1822.4999999999695</v>
      </c>
    </row>
    <row r="1851" spans="1:18" x14ac:dyDescent="0.25">
      <c r="A1851" s="2">
        <v>1837</v>
      </c>
      <c r="B1851" t="s">
        <v>1837</v>
      </c>
      <c r="C1851" s="8">
        <v>285.79000000000002</v>
      </c>
      <c r="D1851" s="8">
        <v>170.66</v>
      </c>
      <c r="E1851" s="17">
        <f t="shared" si="308"/>
        <v>0.51558400227203227</v>
      </c>
      <c r="F1851" s="2">
        <f>+IF(A1851&gt;$C$3,AVERAGE(INDEX($E$15:$E$2531,A1851-$C$3):E1850),"")</f>
        <v>0.52386191166492713</v>
      </c>
      <c r="G1851" s="2">
        <f>+IF(A1851&gt;$C$3,STDEVA(INDEX($E$15:$E$2531,A1851-$C$3):E1850),"")</f>
        <v>5.0779838715012378E-3</v>
      </c>
      <c r="H1851">
        <f t="shared" si="309"/>
        <v>-1.6301566925709046</v>
      </c>
      <c r="I1851" s="2" t="str">
        <f t="shared" si="310"/>
        <v/>
      </c>
      <c r="J1851">
        <f t="shared" si="311"/>
        <v>283.16000000000003</v>
      </c>
      <c r="K1851">
        <f t="shared" si="312"/>
        <v>167.53</v>
      </c>
      <c r="L1851" s="37">
        <f t="shared" si="313"/>
        <v>-125</v>
      </c>
      <c r="M1851" t="str">
        <f t="shared" si="314"/>
        <v>Long</v>
      </c>
      <c r="N1851" s="39">
        <f t="shared" si="315"/>
        <v>0</v>
      </c>
      <c r="O1851" s="40">
        <f t="shared" si="318"/>
        <v>1612.600000000049</v>
      </c>
      <c r="P1851" s="39">
        <f t="shared" si="316"/>
        <v>0</v>
      </c>
      <c r="Q1851" s="39">
        <f t="shared" si="317"/>
        <v>0</v>
      </c>
      <c r="R1851" s="39">
        <f>IF((O1851 - MAX($O$15:O1851)) &lt; 0, O1851 - MAX($O$15:O1851), 0)</f>
        <v>-1822.4999999999695</v>
      </c>
    </row>
    <row r="1852" spans="1:18" x14ac:dyDescent="0.25">
      <c r="A1852" s="2">
        <v>1838</v>
      </c>
      <c r="B1852" t="s">
        <v>1838</v>
      </c>
      <c r="C1852" s="8">
        <v>287.51</v>
      </c>
      <c r="D1852" s="8">
        <v>171.59</v>
      </c>
      <c r="E1852" s="17">
        <f t="shared" si="308"/>
        <v>0.5161497319436702</v>
      </c>
      <c r="F1852" s="2">
        <f>+IF(A1852&gt;$C$3,AVERAGE(INDEX($E$15:$E$2531,A1852-$C$3):E1851),"")</f>
        <v>0.52283239311731433</v>
      </c>
      <c r="G1852" s="2">
        <f>+IF(A1852&gt;$C$3,STDEVA(INDEX($E$15:$E$2531,A1852-$C$3):E1851),"")</f>
        <v>5.7477854931563266E-3</v>
      </c>
      <c r="H1852">
        <f t="shared" si="309"/>
        <v>-1.162649716417032</v>
      </c>
      <c r="I1852" s="2" t="str">
        <f t="shared" si="310"/>
        <v/>
      </c>
      <c r="J1852">
        <f t="shared" si="311"/>
        <v>283.16000000000003</v>
      </c>
      <c r="K1852">
        <f t="shared" si="312"/>
        <v>167.53</v>
      </c>
      <c r="L1852" s="37">
        <f t="shared" si="313"/>
        <v>72.499999999990791</v>
      </c>
      <c r="M1852" t="str">
        <f t="shared" si="314"/>
        <v>Long</v>
      </c>
      <c r="N1852" s="39">
        <f t="shared" si="315"/>
        <v>0</v>
      </c>
      <c r="O1852" s="40">
        <f t="shared" si="318"/>
        <v>1612.600000000049</v>
      </c>
      <c r="P1852" s="39">
        <f t="shared" si="316"/>
        <v>0</v>
      </c>
      <c r="Q1852" s="39">
        <f t="shared" si="317"/>
        <v>0</v>
      </c>
      <c r="R1852" s="39">
        <f>IF((O1852 - MAX($O$15:O1852)) &lt; 0, O1852 - MAX($O$15:O1852), 0)</f>
        <v>-1822.4999999999695</v>
      </c>
    </row>
    <row r="1853" spans="1:18" x14ac:dyDescent="0.25">
      <c r="A1853" s="2">
        <v>1839</v>
      </c>
      <c r="B1853" t="s">
        <v>1839</v>
      </c>
      <c r="C1853" s="8">
        <v>289.77999999999997</v>
      </c>
      <c r="D1853" s="8">
        <v>171.84</v>
      </c>
      <c r="E1853" s="17">
        <f t="shared" si="308"/>
        <v>0.52255820307207623</v>
      </c>
      <c r="F1853" s="2">
        <f>+IF(A1853&gt;$C$3,AVERAGE(INDEX($E$15:$E$2531,A1853-$C$3):E1852),"")</f>
        <v>0.52163057962569304</v>
      </c>
      <c r="G1853" s="2">
        <f>+IF(A1853&gt;$C$3,STDEVA(INDEX($E$15:$E$2531,A1853-$C$3):E1852),"")</f>
        <v>5.9041078589019864E-3</v>
      </c>
      <c r="H1853">
        <f t="shared" si="309"/>
        <v>0.15711492211046954</v>
      </c>
      <c r="I1853" s="2" t="str">
        <f t="shared" si="310"/>
        <v/>
      </c>
      <c r="J1853" t="str">
        <f t="shared" si="311"/>
        <v/>
      </c>
      <c r="K1853" t="str">
        <f t="shared" si="312"/>
        <v/>
      </c>
      <c r="L1853" s="37">
        <f t="shared" si="313"/>
        <v>577.49999999998636</v>
      </c>
      <c r="M1853" t="str">
        <f t="shared" si="314"/>
        <v>TP</v>
      </c>
      <c r="N1853" s="39">
        <f t="shared" si="315"/>
        <v>577.49999999998636</v>
      </c>
      <c r="O1853" s="40">
        <f t="shared" si="318"/>
        <v>2190.1000000000354</v>
      </c>
      <c r="P1853" s="39">
        <f t="shared" si="316"/>
        <v>3.75</v>
      </c>
      <c r="Q1853" s="39">
        <f t="shared" si="317"/>
        <v>0</v>
      </c>
      <c r="R1853" s="39">
        <f>IF((O1853 - MAX($O$15:O1853)) &lt; 0, O1853 - MAX($O$15:O1853), 0)</f>
        <v>-1244.9999999999832</v>
      </c>
    </row>
    <row r="1854" spans="1:18" x14ac:dyDescent="0.25">
      <c r="A1854" s="2">
        <v>1840</v>
      </c>
      <c r="B1854" t="s">
        <v>1840</v>
      </c>
      <c r="C1854" s="8">
        <v>289.92</v>
      </c>
      <c r="D1854" s="8">
        <v>172</v>
      </c>
      <c r="E1854" s="17">
        <f t="shared" si="308"/>
        <v>0.52211054604116147</v>
      </c>
      <c r="F1854" s="2">
        <f>+IF(A1854&gt;$C$3,AVERAGE(INDEX($E$15:$E$2531,A1854-$C$3):E1853),"")</f>
        <v>0.52152945597369293</v>
      </c>
      <c r="G1854" s="2">
        <f>+IF(A1854&gt;$C$3,STDEVA(INDEX($E$15:$E$2531,A1854-$C$3):E1853),"")</f>
        <v>5.8764263527729191E-3</v>
      </c>
      <c r="H1854">
        <f t="shared" si="309"/>
        <v>9.8884940027256049E-2</v>
      </c>
      <c r="I1854" s="2" t="str">
        <f t="shared" si="310"/>
        <v/>
      </c>
      <c r="J1854" t="str">
        <f t="shared" si="311"/>
        <v/>
      </c>
      <c r="K1854" t="str">
        <f t="shared" si="312"/>
        <v/>
      </c>
      <c r="L1854" s="37" t="str">
        <f t="shared" si="313"/>
        <v/>
      </c>
      <c r="M1854" t="str">
        <f t="shared" si="314"/>
        <v/>
      </c>
      <c r="N1854" s="39">
        <f t="shared" si="315"/>
        <v>0</v>
      </c>
      <c r="O1854" s="40">
        <f t="shared" si="318"/>
        <v>2190.1000000000354</v>
      </c>
      <c r="P1854" s="39">
        <f t="shared" si="316"/>
        <v>0</v>
      </c>
      <c r="Q1854" s="39">
        <f t="shared" si="317"/>
        <v>0</v>
      </c>
      <c r="R1854" s="39">
        <f>IF((O1854 - MAX($O$15:O1854)) &lt; 0, O1854 - MAX($O$15:O1854), 0)</f>
        <v>-1244.9999999999832</v>
      </c>
    </row>
    <row r="1855" spans="1:18" x14ac:dyDescent="0.25">
      <c r="A1855" s="2">
        <v>1841</v>
      </c>
      <c r="B1855" t="s">
        <v>1841</v>
      </c>
      <c r="C1855" s="8">
        <v>291.48</v>
      </c>
      <c r="D1855" s="8">
        <v>172.5</v>
      </c>
      <c r="E1855" s="17">
        <f t="shared" si="308"/>
        <v>0.52457415633066695</v>
      </c>
      <c r="F1855" s="2">
        <f>+IF(A1855&gt;$C$3,AVERAGE(INDEX($E$15:$E$2531,A1855-$C$3):E1854),"")</f>
        <v>0.52080875947668603</v>
      </c>
      <c r="G1855" s="2">
        <f>+IF(A1855&gt;$C$3,STDEVA(INDEX($E$15:$E$2531,A1855-$C$3):E1854),"")</f>
        <v>5.2675251707447355E-3</v>
      </c>
      <c r="H1855">
        <f t="shared" si="309"/>
        <v>0.71483224700918835</v>
      </c>
      <c r="I1855" s="2" t="str">
        <f t="shared" si="310"/>
        <v/>
      </c>
      <c r="J1855" t="str">
        <f t="shared" si="311"/>
        <v/>
      </c>
      <c r="K1855" t="str">
        <f t="shared" si="312"/>
        <v/>
      </c>
      <c r="L1855" s="37" t="str">
        <f t="shared" si="313"/>
        <v/>
      </c>
      <c r="M1855" t="str">
        <f t="shared" si="314"/>
        <v/>
      </c>
      <c r="N1855" s="39">
        <f t="shared" si="315"/>
        <v>0</v>
      </c>
      <c r="O1855" s="40">
        <f t="shared" si="318"/>
        <v>2190.1000000000354</v>
      </c>
      <c r="P1855" s="39">
        <f t="shared" si="316"/>
        <v>0</v>
      </c>
      <c r="Q1855" s="39">
        <f t="shared" si="317"/>
        <v>0</v>
      </c>
      <c r="R1855" s="39">
        <f>IF((O1855 - MAX($O$15:O1855)) &lt; 0, O1855 - MAX($O$15:O1855), 0)</f>
        <v>-1244.9999999999832</v>
      </c>
    </row>
    <row r="1856" spans="1:18" x14ac:dyDescent="0.25">
      <c r="A1856" s="2">
        <v>1842</v>
      </c>
      <c r="B1856" t="s">
        <v>1842</v>
      </c>
      <c r="C1856" s="8">
        <v>290.3</v>
      </c>
      <c r="D1856" s="8">
        <v>172.36</v>
      </c>
      <c r="E1856" s="17">
        <f t="shared" si="308"/>
        <v>0.52132955828294691</v>
      </c>
      <c r="F1856" s="2">
        <f>+IF(A1856&gt;$C$3,AVERAGE(INDEX($E$15:$E$2531,A1856-$C$3):E1855),"")</f>
        <v>0.52049185309011614</v>
      </c>
      <c r="G1856" s="2">
        <f>+IF(A1856&gt;$C$3,STDEVA(INDEX($E$15:$E$2531,A1856-$C$3):E1855),"")</f>
        <v>4.8920457452775925E-3</v>
      </c>
      <c r="H1856">
        <f t="shared" si="309"/>
        <v>0.17123821739390518</v>
      </c>
      <c r="I1856" s="2" t="str">
        <f t="shared" si="310"/>
        <v/>
      </c>
      <c r="J1856" t="str">
        <f t="shared" si="311"/>
        <v/>
      </c>
      <c r="K1856" t="str">
        <f t="shared" si="312"/>
        <v/>
      </c>
      <c r="L1856" s="37" t="str">
        <f t="shared" si="313"/>
        <v/>
      </c>
      <c r="M1856" t="str">
        <f t="shared" si="314"/>
        <v/>
      </c>
      <c r="N1856" s="39">
        <f t="shared" si="315"/>
        <v>0</v>
      </c>
      <c r="O1856" s="40">
        <f t="shared" si="318"/>
        <v>2190.1000000000354</v>
      </c>
      <c r="P1856" s="39">
        <f t="shared" si="316"/>
        <v>0</v>
      </c>
      <c r="Q1856" s="39">
        <f t="shared" si="317"/>
        <v>0</v>
      </c>
      <c r="R1856" s="39">
        <f>IF((O1856 - MAX($O$15:O1856)) &lt; 0, O1856 - MAX($O$15:O1856), 0)</f>
        <v>-1244.9999999999832</v>
      </c>
    </row>
    <row r="1857" spans="1:18" x14ac:dyDescent="0.25">
      <c r="A1857" s="2">
        <v>1843</v>
      </c>
      <c r="B1857" t="s">
        <v>1843</v>
      </c>
      <c r="C1857" s="8">
        <v>290.31</v>
      </c>
      <c r="D1857" s="8">
        <v>173.02</v>
      </c>
      <c r="E1857" s="17">
        <f t="shared" si="308"/>
        <v>0.51754212280873246</v>
      </c>
      <c r="F1857" s="2">
        <f>+IF(A1857&gt;$C$3,AVERAGE(INDEX($E$15:$E$2531,A1857-$C$3):E1856),"")</f>
        <v>0.51990018858602116</v>
      </c>
      <c r="G1857" s="2">
        <f>+IF(A1857&gt;$C$3,STDEVA(INDEX($E$15:$E$2531,A1857-$C$3):E1856),"")</f>
        <v>4.3449589355033505E-3</v>
      </c>
      <c r="H1857">
        <f t="shared" si="309"/>
        <v>-0.54271301807263761</v>
      </c>
      <c r="I1857" s="2" t="str">
        <f t="shared" si="310"/>
        <v/>
      </c>
      <c r="J1857" t="str">
        <f t="shared" si="311"/>
        <v/>
      </c>
      <c r="K1857" t="str">
        <f t="shared" si="312"/>
        <v/>
      </c>
      <c r="L1857" s="37" t="str">
        <f t="shared" si="313"/>
        <v/>
      </c>
      <c r="M1857" t="str">
        <f t="shared" si="314"/>
        <v/>
      </c>
      <c r="N1857" s="39">
        <f t="shared" si="315"/>
        <v>0</v>
      </c>
      <c r="O1857" s="40">
        <f t="shared" si="318"/>
        <v>2190.1000000000354</v>
      </c>
      <c r="P1857" s="39">
        <f t="shared" si="316"/>
        <v>0</v>
      </c>
      <c r="Q1857" s="39">
        <f t="shared" si="317"/>
        <v>0</v>
      </c>
      <c r="R1857" s="39">
        <f>IF((O1857 - MAX($O$15:O1857)) &lt; 0, O1857 - MAX($O$15:O1857), 0)</f>
        <v>-1244.9999999999832</v>
      </c>
    </row>
    <row r="1858" spans="1:18" x14ac:dyDescent="0.25">
      <c r="A1858" s="2">
        <v>1844</v>
      </c>
      <c r="B1858" t="s">
        <v>1844</v>
      </c>
      <c r="C1858" s="8">
        <v>289.81</v>
      </c>
      <c r="D1858" s="8">
        <v>172.25</v>
      </c>
      <c r="E1858" s="17">
        <f t="shared" si="308"/>
        <v>0.52027862595372221</v>
      </c>
      <c r="F1858" s="2">
        <f>+IF(A1858&gt;$C$3,AVERAGE(INDEX($E$15:$E$2531,A1858-$C$3):E1857),"")</f>
        <v>0.51895995335171874</v>
      </c>
      <c r="G1858" s="2">
        <f>+IF(A1858&gt;$C$3,STDEVA(INDEX($E$15:$E$2531,A1858-$C$3):E1857),"")</f>
        <v>3.7311860731630347E-3</v>
      </c>
      <c r="H1858">
        <f t="shared" si="309"/>
        <v>0.35341914773111027</v>
      </c>
      <c r="I1858" s="2" t="str">
        <f t="shared" si="310"/>
        <v/>
      </c>
      <c r="J1858" t="str">
        <f t="shared" si="311"/>
        <v/>
      </c>
      <c r="K1858" t="str">
        <f t="shared" si="312"/>
        <v/>
      </c>
      <c r="L1858" s="37" t="str">
        <f t="shared" si="313"/>
        <v/>
      </c>
      <c r="M1858" t="str">
        <f t="shared" si="314"/>
        <v/>
      </c>
      <c r="N1858" s="39">
        <f t="shared" si="315"/>
        <v>0</v>
      </c>
      <c r="O1858" s="40">
        <f t="shared" si="318"/>
        <v>2190.1000000000354</v>
      </c>
      <c r="P1858" s="39">
        <f t="shared" si="316"/>
        <v>0</v>
      </c>
      <c r="Q1858" s="39">
        <f t="shared" si="317"/>
        <v>0</v>
      </c>
      <c r="R1858" s="39">
        <f>IF((O1858 - MAX($O$15:O1858)) &lt; 0, O1858 - MAX($O$15:O1858), 0)</f>
        <v>-1244.9999999999832</v>
      </c>
    </row>
    <row r="1859" spans="1:18" x14ac:dyDescent="0.25">
      <c r="A1859" s="2">
        <v>1845</v>
      </c>
      <c r="B1859" t="s">
        <v>1845</v>
      </c>
      <c r="C1859" s="8">
        <v>289.02999999999997</v>
      </c>
      <c r="D1859" s="8">
        <v>171.79</v>
      </c>
      <c r="E1859" s="17">
        <f t="shared" si="308"/>
        <v>0.52025768831495789</v>
      </c>
      <c r="F1859" s="2">
        <f>+IF(A1859&gt;$C$3,AVERAGE(INDEX($E$15:$E$2531,A1859-$C$3):E1858),"")</f>
        <v>0.51933303911964124</v>
      </c>
      <c r="G1859" s="2">
        <f>+IF(A1859&gt;$C$3,STDEVA(INDEX($E$15:$E$2531,A1859-$C$3):E1858),"")</f>
        <v>3.669165958133084E-3</v>
      </c>
      <c r="H1859">
        <f t="shared" si="309"/>
        <v>0.25200528018283591</v>
      </c>
      <c r="I1859" s="2" t="str">
        <f t="shared" si="310"/>
        <v/>
      </c>
      <c r="J1859" t="str">
        <f t="shared" si="311"/>
        <v/>
      </c>
      <c r="K1859" t="str">
        <f t="shared" si="312"/>
        <v/>
      </c>
      <c r="L1859" s="37" t="str">
        <f t="shared" si="313"/>
        <v/>
      </c>
      <c r="M1859" t="str">
        <f t="shared" si="314"/>
        <v/>
      </c>
      <c r="N1859" s="39">
        <f t="shared" si="315"/>
        <v>0</v>
      </c>
      <c r="O1859" s="40">
        <f t="shared" si="318"/>
        <v>2190.1000000000354</v>
      </c>
      <c r="P1859" s="39">
        <f t="shared" si="316"/>
        <v>0</v>
      </c>
      <c r="Q1859" s="39">
        <f t="shared" si="317"/>
        <v>0</v>
      </c>
      <c r="R1859" s="39">
        <f>IF((O1859 - MAX($O$15:O1859)) &lt; 0, O1859 - MAX($O$15:O1859), 0)</f>
        <v>-1244.9999999999832</v>
      </c>
    </row>
    <row r="1860" spans="1:18" x14ac:dyDescent="0.25">
      <c r="A1860" s="2">
        <v>1846</v>
      </c>
      <c r="B1860" t="s">
        <v>1846</v>
      </c>
      <c r="C1860" s="8">
        <v>288.16000000000003</v>
      </c>
      <c r="D1860" s="8">
        <v>170.63</v>
      </c>
      <c r="E1860" s="17">
        <f t="shared" si="308"/>
        <v>0.52401841188847242</v>
      </c>
      <c r="F1860" s="2">
        <f>+IF(A1860&gt;$C$3,AVERAGE(INDEX($E$15:$E$2531,A1860-$C$3):E1859),"")</f>
        <v>0.52004273722444072</v>
      </c>
      <c r="G1860" s="2">
        <f>+IF(A1860&gt;$C$3,STDEVA(INDEX($E$15:$E$2531,A1860-$C$3):E1859),"")</f>
        <v>3.04515592166305E-3</v>
      </c>
      <c r="H1860">
        <f t="shared" si="309"/>
        <v>1.3055734308213909</v>
      </c>
      <c r="I1860" s="2" t="str">
        <f t="shared" si="310"/>
        <v/>
      </c>
      <c r="J1860" t="str">
        <f t="shared" si="311"/>
        <v/>
      </c>
      <c r="K1860" t="str">
        <f t="shared" si="312"/>
        <v/>
      </c>
      <c r="L1860" s="37" t="str">
        <f t="shared" si="313"/>
        <v/>
      </c>
      <c r="M1860" t="str">
        <f t="shared" si="314"/>
        <v/>
      </c>
      <c r="N1860" s="39">
        <f t="shared" si="315"/>
        <v>0</v>
      </c>
      <c r="O1860" s="40">
        <f t="shared" si="318"/>
        <v>2190.1000000000354</v>
      </c>
      <c r="P1860" s="39">
        <f t="shared" si="316"/>
        <v>0</v>
      </c>
      <c r="Q1860" s="39">
        <f t="shared" si="317"/>
        <v>0</v>
      </c>
      <c r="R1860" s="39">
        <f>IF((O1860 - MAX($O$15:O1860)) &lt; 0, O1860 - MAX($O$15:O1860), 0)</f>
        <v>-1244.9999999999832</v>
      </c>
    </row>
    <row r="1861" spans="1:18" x14ac:dyDescent="0.25">
      <c r="A1861" s="2">
        <v>1847</v>
      </c>
      <c r="B1861" t="s">
        <v>1847</v>
      </c>
      <c r="C1861" s="8">
        <v>287.60000000000002</v>
      </c>
      <c r="D1861" s="8">
        <v>170.54</v>
      </c>
      <c r="E1861" s="17">
        <f t="shared" si="308"/>
        <v>0.52260075253298821</v>
      </c>
      <c r="F1861" s="2">
        <f>+IF(A1861&gt;$C$3,AVERAGE(INDEX($E$15:$E$2531,A1861-$C$3):E1860),"")</f>
        <v>0.52097989384848964</v>
      </c>
      <c r="G1861" s="2">
        <f>+IF(A1861&gt;$C$3,STDEVA(INDEX($E$15:$E$2531,A1861-$C$3):E1860),"")</f>
        <v>2.7884831341233318E-3</v>
      </c>
      <c r="H1861">
        <f t="shared" si="309"/>
        <v>0.58126895754316688</v>
      </c>
      <c r="I1861" s="2" t="str">
        <f t="shared" si="310"/>
        <v/>
      </c>
      <c r="J1861" t="str">
        <f t="shared" si="311"/>
        <v/>
      </c>
      <c r="K1861" t="str">
        <f t="shared" si="312"/>
        <v/>
      </c>
      <c r="L1861" s="37" t="str">
        <f t="shared" si="313"/>
        <v/>
      </c>
      <c r="M1861" t="str">
        <f t="shared" si="314"/>
        <v/>
      </c>
      <c r="N1861" s="39">
        <f t="shared" si="315"/>
        <v>0</v>
      </c>
      <c r="O1861" s="40">
        <f t="shared" si="318"/>
        <v>2190.1000000000354</v>
      </c>
      <c r="P1861" s="39">
        <f t="shared" si="316"/>
        <v>0</v>
      </c>
      <c r="Q1861" s="39">
        <f t="shared" si="317"/>
        <v>0</v>
      </c>
      <c r="R1861" s="39">
        <f>IF((O1861 - MAX($O$15:O1861)) &lt; 0, O1861 - MAX($O$15:O1861), 0)</f>
        <v>-1244.9999999999832</v>
      </c>
    </row>
    <row r="1862" spans="1:18" x14ac:dyDescent="0.25">
      <c r="A1862" s="2">
        <v>1848</v>
      </c>
      <c r="B1862" t="s">
        <v>1848</v>
      </c>
      <c r="C1862" s="8">
        <v>288.10000000000002</v>
      </c>
      <c r="D1862" s="8">
        <v>170.75</v>
      </c>
      <c r="E1862" s="17">
        <f t="shared" si="308"/>
        <v>0.52310714363958355</v>
      </c>
      <c r="F1862" s="2">
        <f>+IF(A1862&gt;$C$3,AVERAGE(INDEX($E$15:$E$2531,A1862-$C$3):E1861),"")</f>
        <v>0.52169667391396946</v>
      </c>
      <c r="G1862" s="2">
        <f>+IF(A1862&gt;$C$3,STDEVA(INDEX($E$15:$E$2531,A1862-$C$3):E1861),"")</f>
        <v>2.1470288016886539E-3</v>
      </c>
      <c r="H1862">
        <f t="shared" si="309"/>
        <v>0.65694029092891038</v>
      </c>
      <c r="I1862" s="2" t="str">
        <f t="shared" si="310"/>
        <v/>
      </c>
      <c r="J1862" t="str">
        <f t="shared" si="311"/>
        <v/>
      </c>
      <c r="K1862" t="str">
        <f t="shared" si="312"/>
        <v/>
      </c>
      <c r="L1862" s="37" t="str">
        <f t="shared" si="313"/>
        <v/>
      </c>
      <c r="M1862" t="str">
        <f t="shared" si="314"/>
        <v/>
      </c>
      <c r="N1862" s="39">
        <f t="shared" si="315"/>
        <v>0</v>
      </c>
      <c r="O1862" s="40">
        <f t="shared" si="318"/>
        <v>2190.1000000000354</v>
      </c>
      <c r="P1862" s="39">
        <f t="shared" si="316"/>
        <v>0</v>
      </c>
      <c r="Q1862" s="39">
        <f t="shared" si="317"/>
        <v>0</v>
      </c>
      <c r="R1862" s="39">
        <f>IF((O1862 - MAX($O$15:O1862)) &lt; 0, O1862 - MAX($O$15:O1862), 0)</f>
        <v>-1244.9999999999832</v>
      </c>
    </row>
    <row r="1863" spans="1:18" x14ac:dyDescent="0.25">
      <c r="A1863" s="2">
        <v>1849</v>
      </c>
      <c r="B1863" t="s">
        <v>1849</v>
      </c>
      <c r="C1863" s="8">
        <v>289.05</v>
      </c>
      <c r="D1863" s="8">
        <v>171.03</v>
      </c>
      <c r="E1863" s="17">
        <f t="shared" si="308"/>
        <v>0.52476070381688489</v>
      </c>
      <c r="F1863" s="2">
        <f>+IF(A1863&gt;$C$3,AVERAGE(INDEX($E$15:$E$2531,A1863-$C$3):E1862),"")</f>
        <v>0.52175766731035911</v>
      </c>
      <c r="G1863" s="2">
        <f>+IF(A1863&gt;$C$3,STDEVA(INDEX($E$15:$E$2531,A1863-$C$3):E1862),"")</f>
        <v>2.1820738991044264E-3</v>
      </c>
      <c r="H1863">
        <f t="shared" si="309"/>
        <v>1.3762304327815369</v>
      </c>
      <c r="I1863" s="2" t="str">
        <f t="shared" si="310"/>
        <v/>
      </c>
      <c r="J1863" t="str">
        <f t="shared" si="311"/>
        <v/>
      </c>
      <c r="K1863" t="str">
        <f t="shared" si="312"/>
        <v/>
      </c>
      <c r="L1863" s="37" t="str">
        <f t="shared" si="313"/>
        <v/>
      </c>
      <c r="M1863" t="str">
        <f t="shared" si="314"/>
        <v/>
      </c>
      <c r="N1863" s="39">
        <f t="shared" si="315"/>
        <v>0</v>
      </c>
      <c r="O1863" s="40">
        <f t="shared" si="318"/>
        <v>2190.1000000000354</v>
      </c>
      <c r="P1863" s="39">
        <f t="shared" si="316"/>
        <v>0</v>
      </c>
      <c r="Q1863" s="39">
        <f t="shared" si="317"/>
        <v>0</v>
      </c>
      <c r="R1863" s="39">
        <f>IF((O1863 - MAX($O$15:O1863)) &lt; 0, O1863 - MAX($O$15:O1863), 0)</f>
        <v>-1244.9999999999832</v>
      </c>
    </row>
    <row r="1864" spans="1:18" x14ac:dyDescent="0.25">
      <c r="A1864" s="2">
        <v>1850</v>
      </c>
      <c r="B1864" t="s">
        <v>1850</v>
      </c>
      <c r="C1864" s="8">
        <v>289.12</v>
      </c>
      <c r="D1864" s="8">
        <v>170.62</v>
      </c>
      <c r="E1864" s="17">
        <f t="shared" si="308"/>
        <v>0.52740296536336961</v>
      </c>
      <c r="F1864" s="2">
        <f>+IF(A1864&gt;$C$3,AVERAGE(INDEX($E$15:$E$2531,A1864-$C$3):E1863),"")</f>
        <v>0.52205212928543943</v>
      </c>
      <c r="G1864" s="2">
        <f>+IF(A1864&gt;$C$3,STDEVA(INDEX($E$15:$E$2531,A1864-$C$3):E1863),"")</f>
        <v>2.4032505637464753E-3</v>
      </c>
      <c r="H1864">
        <f t="shared" si="309"/>
        <v>2.2264994581291857</v>
      </c>
      <c r="I1864" s="2" t="str">
        <f t="shared" si="310"/>
        <v>Sell</v>
      </c>
      <c r="J1864">
        <f t="shared" si="311"/>
        <v>170.62</v>
      </c>
      <c r="K1864">
        <f t="shared" si="312"/>
        <v>289.12</v>
      </c>
      <c r="L1864" s="37" t="str">
        <f t="shared" si="313"/>
        <v/>
      </c>
      <c r="M1864" t="str">
        <f t="shared" si="314"/>
        <v>Short</v>
      </c>
      <c r="N1864" s="39">
        <f t="shared" si="315"/>
        <v>0</v>
      </c>
      <c r="O1864" s="40">
        <f t="shared" si="318"/>
        <v>2190.1000000000354</v>
      </c>
      <c r="P1864" s="39">
        <f t="shared" si="316"/>
        <v>3.75</v>
      </c>
      <c r="Q1864" s="39">
        <f t="shared" si="317"/>
        <v>5746.75</v>
      </c>
      <c r="R1864" s="39">
        <f>IF((O1864 - MAX($O$15:O1864)) &lt; 0, O1864 - MAX($O$15:O1864), 0)</f>
        <v>-1244.9999999999832</v>
      </c>
    </row>
    <row r="1865" spans="1:18" x14ac:dyDescent="0.25">
      <c r="A1865" s="2">
        <v>1851</v>
      </c>
      <c r="B1865" t="s">
        <v>1851</v>
      </c>
      <c r="C1865" s="8">
        <v>290.83</v>
      </c>
      <c r="D1865" s="8">
        <v>170.66</v>
      </c>
      <c r="E1865" s="17">
        <f t="shared" si="308"/>
        <v>0.53306563091630077</v>
      </c>
      <c r="F1865" s="2">
        <f>+IF(A1865&gt;$C$3,AVERAGE(INDEX($E$15:$E$2531,A1865-$C$3):E1864),"")</f>
        <v>0.52236644140018429</v>
      </c>
      <c r="G1865" s="2">
        <f>+IF(A1865&gt;$C$3,STDEVA(INDEX($E$15:$E$2531,A1865-$C$3):E1864),"")</f>
        <v>2.9066003239163279E-3</v>
      </c>
      <c r="H1865">
        <f t="shared" si="309"/>
        <v>3.6809978407008797</v>
      </c>
      <c r="I1865" s="2" t="str">
        <f t="shared" si="310"/>
        <v>Sell</v>
      </c>
      <c r="J1865" t="str">
        <f t="shared" si="311"/>
        <v/>
      </c>
      <c r="K1865" t="str">
        <f t="shared" si="312"/>
        <v/>
      </c>
      <c r="L1865" s="37">
        <f t="shared" si="313"/>
        <v>-417.49999999999687</v>
      </c>
      <c r="M1865" t="str">
        <f t="shared" si="314"/>
        <v>SL</v>
      </c>
      <c r="N1865" s="39">
        <f t="shared" si="315"/>
        <v>-417.49999999999687</v>
      </c>
      <c r="O1865" s="40">
        <f t="shared" si="318"/>
        <v>1772.6000000000386</v>
      </c>
      <c r="P1865" s="39">
        <f t="shared" si="316"/>
        <v>3.75</v>
      </c>
      <c r="Q1865" s="39">
        <f t="shared" si="317"/>
        <v>0</v>
      </c>
      <c r="R1865" s="39">
        <f>IF((O1865 - MAX($O$15:O1865)) &lt; 0, O1865 - MAX($O$15:O1865), 0)</f>
        <v>-1662.49999999998</v>
      </c>
    </row>
    <row r="1866" spans="1:18" x14ac:dyDescent="0.25">
      <c r="A1866" s="2">
        <v>1852</v>
      </c>
      <c r="B1866" t="s">
        <v>1852</v>
      </c>
      <c r="C1866" s="8">
        <v>290.88</v>
      </c>
      <c r="D1866" s="8">
        <v>171.38</v>
      </c>
      <c r="E1866" s="17">
        <f t="shared" si="308"/>
        <v>0.52902749774814128</v>
      </c>
      <c r="F1866" s="2">
        <f>+IF(A1866&gt;$C$3,AVERAGE(INDEX($E$15:$E$2531,A1866-$C$3):E1865),"")</f>
        <v>0.52367044947055696</v>
      </c>
      <c r="G1866" s="2">
        <f>+IF(A1866&gt;$C$3,STDEVA(INDEX($E$15:$E$2531,A1866-$C$3):E1865),"")</f>
        <v>4.5508268454550801E-3</v>
      </c>
      <c r="H1866">
        <f t="shared" si="309"/>
        <v>1.177159329394045</v>
      </c>
      <c r="I1866" s="2" t="str">
        <f t="shared" si="310"/>
        <v/>
      </c>
      <c r="J1866" t="str">
        <f t="shared" si="311"/>
        <v/>
      </c>
      <c r="K1866" t="str">
        <f t="shared" si="312"/>
        <v/>
      </c>
      <c r="L1866" s="37" t="str">
        <f t="shared" si="313"/>
        <v/>
      </c>
      <c r="M1866" t="str">
        <f t="shared" si="314"/>
        <v/>
      </c>
      <c r="N1866" s="39">
        <f t="shared" si="315"/>
        <v>0</v>
      </c>
      <c r="O1866" s="40">
        <f t="shared" si="318"/>
        <v>1772.6000000000386</v>
      </c>
      <c r="P1866" s="39">
        <f t="shared" si="316"/>
        <v>0</v>
      </c>
      <c r="Q1866" s="39">
        <f t="shared" si="317"/>
        <v>0</v>
      </c>
      <c r="R1866" s="39">
        <f>IF((O1866 - MAX($O$15:O1866)) &lt; 0, O1866 - MAX($O$15:O1866), 0)</f>
        <v>-1662.49999999998</v>
      </c>
    </row>
    <row r="1867" spans="1:18" x14ac:dyDescent="0.25">
      <c r="A1867" s="2">
        <v>1853</v>
      </c>
      <c r="B1867" t="s">
        <v>1853</v>
      </c>
      <c r="C1867" s="8">
        <v>289.33999999999997</v>
      </c>
      <c r="D1867" s="8">
        <v>169.56</v>
      </c>
      <c r="E1867" s="17">
        <f t="shared" si="308"/>
        <v>0.53439562071700775</v>
      </c>
      <c r="F1867" s="2">
        <f>+IF(A1867&gt;$C$3,AVERAGE(INDEX($E$15:$E$2531,A1867-$C$3):E1866),"")</f>
        <v>0.52494660224160239</v>
      </c>
      <c r="G1867" s="2">
        <f>+IF(A1867&gt;$C$3,STDEVA(INDEX($E$15:$E$2531,A1867-$C$3):E1866),"")</f>
        <v>4.2155172478806893E-3</v>
      </c>
      <c r="H1867">
        <f t="shared" si="309"/>
        <v>2.2414849518539537</v>
      </c>
      <c r="I1867" s="2" t="str">
        <f t="shared" si="310"/>
        <v>Sell</v>
      </c>
      <c r="J1867">
        <f t="shared" si="311"/>
        <v>169.56</v>
      </c>
      <c r="K1867">
        <f t="shared" si="312"/>
        <v>289.33999999999997</v>
      </c>
      <c r="L1867" s="37" t="str">
        <f t="shared" si="313"/>
        <v/>
      </c>
      <c r="M1867" t="str">
        <f t="shared" si="314"/>
        <v>Short</v>
      </c>
      <c r="N1867" s="39">
        <f t="shared" si="315"/>
        <v>0</v>
      </c>
      <c r="O1867" s="40">
        <f t="shared" si="318"/>
        <v>1772.6000000000386</v>
      </c>
      <c r="P1867" s="39">
        <f t="shared" si="316"/>
        <v>3.75</v>
      </c>
      <c r="Q1867" s="39">
        <f t="shared" si="317"/>
        <v>5736.25</v>
      </c>
      <c r="R1867" s="39">
        <f>IF((O1867 - MAX($O$15:O1867)) &lt; 0, O1867 - MAX($O$15:O1867), 0)</f>
        <v>-1662.49999999998</v>
      </c>
    </row>
    <row r="1868" spans="1:18" x14ac:dyDescent="0.25">
      <c r="A1868" s="2">
        <v>1854</v>
      </c>
      <c r="B1868" t="s">
        <v>1854</v>
      </c>
      <c r="C1868" s="8">
        <v>290.91000000000003</v>
      </c>
      <c r="D1868" s="8">
        <v>170.27</v>
      </c>
      <c r="E1868" s="17">
        <f t="shared" si="308"/>
        <v>0.53562852855201204</v>
      </c>
      <c r="F1868" s="2">
        <f>+IF(A1868&gt;$C$3,AVERAGE(INDEX($E$15:$E$2531,A1868-$C$3):E1867),"")</f>
        <v>0.52651515721530062</v>
      </c>
      <c r="G1868" s="2">
        <f>+IF(A1868&gt;$C$3,STDEVA(INDEX($E$15:$E$2531,A1868-$C$3):E1867),"")</f>
        <v>4.8414273529630847E-3</v>
      </c>
      <c r="H1868">
        <f t="shared" si="309"/>
        <v>1.882372836005437</v>
      </c>
      <c r="I1868" s="2" t="str">
        <f t="shared" si="310"/>
        <v>Sell</v>
      </c>
      <c r="J1868" t="str">
        <f t="shared" si="311"/>
        <v/>
      </c>
      <c r="K1868" t="str">
        <f t="shared" si="312"/>
        <v/>
      </c>
      <c r="L1868" s="37">
        <f t="shared" si="313"/>
        <v>-215.00000000001052</v>
      </c>
      <c r="M1868" t="str">
        <f t="shared" si="314"/>
        <v>SL</v>
      </c>
      <c r="N1868" s="39">
        <f t="shared" si="315"/>
        <v>-215.00000000001052</v>
      </c>
      <c r="O1868" s="40">
        <f t="shared" si="318"/>
        <v>1557.6000000000281</v>
      </c>
      <c r="P1868" s="39">
        <f t="shared" si="316"/>
        <v>3.75</v>
      </c>
      <c r="Q1868" s="39">
        <f t="shared" si="317"/>
        <v>0</v>
      </c>
      <c r="R1868" s="39">
        <f>IF((O1868 - MAX($O$15:O1868)) &lt; 0, O1868 - MAX($O$15:O1868), 0)</f>
        <v>-1877.4999999999905</v>
      </c>
    </row>
    <row r="1869" spans="1:18" x14ac:dyDescent="0.25">
      <c r="A1869" s="2">
        <v>1855</v>
      </c>
      <c r="B1869" t="s">
        <v>1855</v>
      </c>
      <c r="C1869" s="8">
        <v>291.22000000000003</v>
      </c>
      <c r="D1869" s="8">
        <v>169.65</v>
      </c>
      <c r="E1869" s="17">
        <f t="shared" si="308"/>
        <v>0.54034150405251935</v>
      </c>
      <c r="F1869" s="2">
        <f>+IF(A1869&gt;$C$3,AVERAGE(INDEX($E$15:$E$2531,A1869-$C$3):E1868),"")</f>
        <v>0.52822302835275114</v>
      </c>
      <c r="G1869" s="2">
        <f>+IF(A1869&gt;$C$3,STDEVA(INDEX($E$15:$E$2531,A1869-$C$3):E1868),"")</f>
        <v>5.0641084629350144E-3</v>
      </c>
      <c r="H1869">
        <f t="shared" si="309"/>
        <v>2.3930126671782772</v>
      </c>
      <c r="I1869" s="2" t="str">
        <f t="shared" si="310"/>
        <v>Sell</v>
      </c>
      <c r="J1869">
        <f t="shared" si="311"/>
        <v>169.65</v>
      </c>
      <c r="K1869">
        <f t="shared" si="312"/>
        <v>291.22000000000003</v>
      </c>
      <c r="L1869" s="37" t="str">
        <f t="shared" si="313"/>
        <v/>
      </c>
      <c r="M1869" t="str">
        <f t="shared" si="314"/>
        <v>Short</v>
      </c>
      <c r="N1869" s="39">
        <f t="shared" si="315"/>
        <v>0</v>
      </c>
      <c r="O1869" s="40">
        <f t="shared" si="318"/>
        <v>1557.6000000000281</v>
      </c>
      <c r="P1869" s="39">
        <f t="shared" si="316"/>
        <v>3.75</v>
      </c>
      <c r="Q1869" s="39">
        <f t="shared" si="317"/>
        <v>5760.875</v>
      </c>
      <c r="R1869" s="39">
        <f>IF((O1869 - MAX($O$15:O1869)) &lt; 0, O1869 - MAX($O$15:O1869), 0)</f>
        <v>-1877.4999999999905</v>
      </c>
    </row>
    <row r="1870" spans="1:18" x14ac:dyDescent="0.25">
      <c r="A1870" s="2">
        <v>1856</v>
      </c>
      <c r="B1870" t="s">
        <v>1856</v>
      </c>
      <c r="C1870" s="8">
        <v>293.58</v>
      </c>
      <c r="D1870" s="8">
        <v>171.22</v>
      </c>
      <c r="E1870" s="17">
        <f t="shared" si="308"/>
        <v>0.53920089521474757</v>
      </c>
      <c r="F1870" s="2">
        <f>+IF(A1870&gt;$C$3,AVERAGE(INDEX($E$15:$E$2531,A1870-$C$3):E1869),"")</f>
        <v>0.53003670525986746</v>
      </c>
      <c r="G1870" s="2">
        <f>+IF(A1870&gt;$C$3,STDEVA(INDEX($E$15:$E$2531,A1870-$C$3):E1869),"")</f>
        <v>6.1718655461546323E-3</v>
      </c>
      <c r="H1870">
        <f t="shared" si="309"/>
        <v>1.4848330519108339</v>
      </c>
      <c r="I1870" s="2" t="str">
        <f t="shared" si="310"/>
        <v/>
      </c>
      <c r="J1870">
        <f t="shared" si="311"/>
        <v>169.65</v>
      </c>
      <c r="K1870">
        <f t="shared" si="312"/>
        <v>291.22000000000003</v>
      </c>
      <c r="L1870" s="37">
        <f t="shared" si="313"/>
        <v>-197.49999999999091</v>
      </c>
      <c r="M1870" t="str">
        <f t="shared" si="314"/>
        <v>Short</v>
      </c>
      <c r="N1870" s="39">
        <f t="shared" si="315"/>
        <v>0</v>
      </c>
      <c r="O1870" s="40">
        <f t="shared" si="318"/>
        <v>1557.6000000000281</v>
      </c>
      <c r="P1870" s="39">
        <f t="shared" si="316"/>
        <v>0</v>
      </c>
      <c r="Q1870" s="39">
        <f t="shared" si="317"/>
        <v>0</v>
      </c>
      <c r="R1870" s="39">
        <f>IF((O1870 - MAX($O$15:O1870)) &lt; 0, O1870 - MAX($O$15:O1870), 0)</f>
        <v>-1877.4999999999905</v>
      </c>
    </row>
    <row r="1871" spans="1:18" x14ac:dyDescent="0.25">
      <c r="A1871" s="2">
        <v>1857</v>
      </c>
      <c r="B1871" t="s">
        <v>1857</v>
      </c>
      <c r="C1871" s="8">
        <v>291.99</v>
      </c>
      <c r="D1871" s="8">
        <v>170.4</v>
      </c>
      <c r="E1871" s="17">
        <f t="shared" si="308"/>
        <v>0.53857094071129663</v>
      </c>
      <c r="F1871" s="2">
        <f>+IF(A1871&gt;$C$3,AVERAGE(INDEX($E$15:$E$2531,A1871-$C$3):E1870),"")</f>
        <v>0.53188116555784082</v>
      </c>
      <c r="G1871" s="2">
        <f>+IF(A1871&gt;$C$3,STDEVA(INDEX($E$15:$E$2531,A1871-$C$3):E1870),"")</f>
        <v>6.1522970813147277E-3</v>
      </c>
      <c r="H1871">
        <f t="shared" si="309"/>
        <v>1.0873621779048139</v>
      </c>
      <c r="I1871" s="2" t="str">
        <f t="shared" si="310"/>
        <v/>
      </c>
      <c r="J1871">
        <f t="shared" si="311"/>
        <v>169.65</v>
      </c>
      <c r="K1871">
        <f t="shared" si="312"/>
        <v>291.22000000000003</v>
      </c>
      <c r="L1871" s="37">
        <f t="shared" si="313"/>
        <v>-4.9999999999954525</v>
      </c>
      <c r="M1871" t="str">
        <f t="shared" si="314"/>
        <v>Short</v>
      </c>
      <c r="N1871" s="39">
        <f t="shared" si="315"/>
        <v>0</v>
      </c>
      <c r="O1871" s="40">
        <f t="shared" si="318"/>
        <v>1557.6000000000281</v>
      </c>
      <c r="P1871" s="39">
        <f t="shared" si="316"/>
        <v>0</v>
      </c>
      <c r="Q1871" s="39">
        <f t="shared" si="317"/>
        <v>0</v>
      </c>
      <c r="R1871" s="39">
        <f>IF((O1871 - MAX($O$15:O1871)) &lt; 0, O1871 - MAX($O$15:O1871), 0)</f>
        <v>-1877.4999999999905</v>
      </c>
    </row>
    <row r="1872" spans="1:18" x14ac:dyDescent="0.25">
      <c r="A1872" s="2">
        <v>1858</v>
      </c>
      <c r="B1872" t="s">
        <v>1858</v>
      </c>
      <c r="C1872" s="8">
        <v>291.02</v>
      </c>
      <c r="D1872" s="8">
        <v>169.77</v>
      </c>
      <c r="E1872" s="17">
        <f t="shared" ref="E1872:E1935" si="319">+LN(C1872/D1872)</f>
        <v>0.5389474135095903</v>
      </c>
      <c r="F1872" s="2">
        <f>+IF(A1872&gt;$C$3,AVERAGE(INDEX($E$15:$E$2531,A1872-$C$3):E1871),"")</f>
        <v>0.53359936523247553</v>
      </c>
      <c r="G1872" s="2">
        <f>+IF(A1872&gt;$C$3,STDEVA(INDEX($E$15:$E$2531,A1872-$C$3):E1871),"")</f>
        <v>5.5227463152236547E-3</v>
      </c>
      <c r="H1872">
        <f t="shared" ref="H1872:H1935" si="320">+IF(F1872="","",(E1872-F1872)/G1872)</f>
        <v>0.96836754249831769</v>
      </c>
      <c r="I1872" s="2" t="str">
        <f t="shared" ref="I1872:I1935" si="321">+IF(H1872="","",IF(H1872&lt;$C$4,"Buy",IF(H1872&gt;$C$5,"Sell","")))</f>
        <v/>
      </c>
      <c r="J1872">
        <f t="shared" ref="J1872:J1935" si="322">IF(M1872=M1871, J1871, IF(OR(M1872="TP", M1872="SL"), "", IF(I1872="Buy", C1872, IF(I1872="Sell", D1872, ""))))</f>
        <v>169.65</v>
      </c>
      <c r="K1872">
        <f t="shared" ref="K1872:K1935" si="323">IF(M1872=M1871, K1871, IF(OR(M1872="TP", M1872="SL"), "",IF(I1872="Buy", D1872, IF(I1872="Sell", C1872, ""))))</f>
        <v>291.22000000000003</v>
      </c>
      <c r="L1872" s="37">
        <f t="shared" ref="L1872:L1935" si="324">IF(M1871="Long", (C1872-J1871)*$C$8+(K1871-D1872)*$C$9, IF(M1871="Short", (K1871-C1872)*$C$8+(D1872-J1871)*$C$9, ""))</f>
        <v>80.000000000012506</v>
      </c>
      <c r="M1872" t="str">
        <f t="shared" ref="M1872:M1935" si="325">IF(OR(M1871="", M1871="SL", M1871="TP"), IF(I1872="Sell","Short",(IF(I1872="Buy","Long",I1872))), IF(L1872="", "", IF(L1872&lt;$C$6, "SL", IF(L1872&gt;$C$7, "TP", M1871))))</f>
        <v>Short</v>
      </c>
      <c r="N1872" s="39">
        <f t="shared" ref="N1872:N1935" si="326">IF(OR(M1872="TP", M1872="SL"), L1872, 0)</f>
        <v>0</v>
      </c>
      <c r="O1872" s="40">
        <f t="shared" si="318"/>
        <v>1557.6000000000281</v>
      </c>
      <c r="P1872" s="39">
        <f t="shared" ref="P1872:P1935" si="327">IF(OR(AND(I1872&lt;&gt;"", J1871=""), OR(M1872="TP", M1872="SL",)), ($C$9+$C$8)*$C$11, 0)</f>
        <v>0</v>
      </c>
      <c r="Q1872" s="39">
        <f t="shared" ref="Q1872:Q1935" si="328">IF(AND(I1872&lt;&gt;"",J1871=""),(D1872*$C$9+C1872*$C$8)*$C$10,0)</f>
        <v>0</v>
      </c>
      <c r="R1872" s="39">
        <f>IF((O1872 - MAX($O$15:O1872)) &lt; 0, O1872 - MAX($O$15:O1872), 0)</f>
        <v>-1877.4999999999905</v>
      </c>
    </row>
    <row r="1873" spans="1:18" x14ac:dyDescent="0.25">
      <c r="A1873" s="2">
        <v>1859</v>
      </c>
      <c r="B1873" t="s">
        <v>1859</v>
      </c>
      <c r="C1873" s="8">
        <v>290.75</v>
      </c>
      <c r="D1873" s="8">
        <v>170.03</v>
      </c>
      <c r="E1873" s="17">
        <f t="shared" si="319"/>
        <v>0.53648889932937938</v>
      </c>
      <c r="F1873" s="2">
        <f>+IF(A1873&gt;$C$3,AVERAGE(INDEX($E$15:$E$2531,A1873-$C$3):E1872),"")</f>
        <v>0.5351756663094428</v>
      </c>
      <c r="G1873" s="2">
        <f>+IF(A1873&gt;$C$3,STDEVA(INDEX($E$15:$E$2531,A1873-$C$3):E1872),"")</f>
        <v>4.638466528474109E-3</v>
      </c>
      <c r="H1873">
        <f t="shared" si="320"/>
        <v>0.28311792526151619</v>
      </c>
      <c r="I1873" s="2" t="str">
        <f t="shared" si="321"/>
        <v/>
      </c>
      <c r="J1873">
        <f t="shared" si="322"/>
        <v>169.65</v>
      </c>
      <c r="K1873">
        <f t="shared" si="323"/>
        <v>291.22000000000003</v>
      </c>
      <c r="L1873" s="37">
        <f t="shared" si="324"/>
        <v>212.50000000000568</v>
      </c>
      <c r="M1873" t="str">
        <f t="shared" si="325"/>
        <v>Short</v>
      </c>
      <c r="N1873" s="39">
        <f t="shared" si="326"/>
        <v>0</v>
      </c>
      <c r="O1873" s="40">
        <f t="shared" ref="O1873:O1936" si="329">+N1873+O1872</f>
        <v>1557.6000000000281</v>
      </c>
      <c r="P1873" s="39">
        <f t="shared" si="327"/>
        <v>0</v>
      </c>
      <c r="Q1873" s="39">
        <f t="shared" si="328"/>
        <v>0</v>
      </c>
      <c r="R1873" s="39">
        <f>IF((O1873 - MAX($O$15:O1873)) &lt; 0, O1873 - MAX($O$15:O1873), 0)</f>
        <v>-1877.4999999999905</v>
      </c>
    </row>
    <row r="1874" spans="1:18" x14ac:dyDescent="0.25">
      <c r="A1874" s="2">
        <v>1860</v>
      </c>
      <c r="B1874" t="s">
        <v>1860</v>
      </c>
      <c r="C1874" s="8">
        <v>289.88</v>
      </c>
      <c r="D1874" s="8">
        <v>168.03</v>
      </c>
      <c r="E1874" s="17">
        <f t="shared" si="319"/>
        <v>0.54532450935123</v>
      </c>
      <c r="F1874" s="2">
        <f>+IF(A1874&gt;$C$3,AVERAGE(INDEX($E$15:$E$2531,A1874-$C$3):E1873),"")</f>
        <v>0.53618521452788837</v>
      </c>
      <c r="G1874" s="2">
        <f>+IF(A1874&gt;$C$3,STDEVA(INDEX($E$15:$E$2531,A1874-$C$3):E1873),"")</f>
        <v>3.6100551658780587E-3</v>
      </c>
      <c r="H1874">
        <f t="shared" si="320"/>
        <v>2.5316219291398903</v>
      </c>
      <c r="I1874" s="2" t="str">
        <f t="shared" si="321"/>
        <v>Sell</v>
      </c>
      <c r="J1874">
        <f t="shared" si="322"/>
        <v>169.65</v>
      </c>
      <c r="K1874">
        <f t="shared" si="323"/>
        <v>291.22000000000003</v>
      </c>
      <c r="L1874" s="37">
        <f t="shared" si="324"/>
        <v>-69.999999999993179</v>
      </c>
      <c r="M1874" t="str">
        <f t="shared" si="325"/>
        <v>Short</v>
      </c>
      <c r="N1874" s="39">
        <f t="shared" si="326"/>
        <v>0</v>
      </c>
      <c r="O1874" s="40">
        <f t="shared" si="329"/>
        <v>1557.6000000000281</v>
      </c>
      <c r="P1874" s="39">
        <f t="shared" si="327"/>
        <v>0</v>
      </c>
      <c r="Q1874" s="39">
        <f t="shared" si="328"/>
        <v>0</v>
      </c>
      <c r="R1874" s="39">
        <f>IF((O1874 - MAX($O$15:O1874)) &lt; 0, O1874 - MAX($O$15:O1874), 0)</f>
        <v>-1877.4999999999905</v>
      </c>
    </row>
    <row r="1875" spans="1:18" x14ac:dyDescent="0.25">
      <c r="A1875" s="2">
        <v>1861</v>
      </c>
      <c r="B1875" t="s">
        <v>1861</v>
      </c>
      <c r="C1875" s="8">
        <v>290.69</v>
      </c>
      <c r="D1875" s="8">
        <v>168.04</v>
      </c>
      <c r="E1875" s="17">
        <f t="shared" si="319"/>
        <v>0.54805536094716267</v>
      </c>
      <c r="F1875" s="2">
        <f>+IF(A1875&gt;$C$3,AVERAGE(INDEX($E$15:$E$2531,A1875-$C$3):E1874),"")</f>
        <v>0.53754731213176932</v>
      </c>
      <c r="G1875" s="2">
        <f>+IF(A1875&gt;$C$3,STDEVA(INDEX($E$15:$E$2531,A1875-$C$3):E1874),"")</f>
        <v>4.4910620322654599E-3</v>
      </c>
      <c r="H1875">
        <f t="shared" si="320"/>
        <v>2.3397692438669573</v>
      </c>
      <c r="I1875" s="2" t="str">
        <f t="shared" si="321"/>
        <v>Sell</v>
      </c>
      <c r="J1875" t="str">
        <f t="shared" si="322"/>
        <v/>
      </c>
      <c r="K1875" t="str">
        <f t="shared" si="323"/>
        <v/>
      </c>
      <c r="L1875" s="37">
        <f t="shared" si="324"/>
        <v>-269.99999999999602</v>
      </c>
      <c r="M1875" t="str">
        <f t="shared" si="325"/>
        <v>SL</v>
      </c>
      <c r="N1875" s="39">
        <f t="shared" si="326"/>
        <v>-269.99999999999602</v>
      </c>
      <c r="O1875" s="40">
        <f t="shared" si="329"/>
        <v>1287.6000000000322</v>
      </c>
      <c r="P1875" s="39">
        <f t="shared" si="327"/>
        <v>3.75</v>
      </c>
      <c r="Q1875" s="39">
        <f t="shared" si="328"/>
        <v>0</v>
      </c>
      <c r="R1875" s="39">
        <f>IF((O1875 - MAX($O$15:O1875)) &lt; 0, O1875 - MAX($O$15:O1875), 0)</f>
        <v>-2147.4999999999864</v>
      </c>
    </row>
    <row r="1876" spans="1:18" x14ac:dyDescent="0.25">
      <c r="A1876" s="2">
        <v>1862</v>
      </c>
      <c r="B1876" t="s">
        <v>1862</v>
      </c>
      <c r="C1876" s="8">
        <v>290.72000000000003</v>
      </c>
      <c r="D1876" s="8">
        <v>168.55</v>
      </c>
      <c r="E1876" s="17">
        <f t="shared" si="319"/>
        <v>0.54512816296779132</v>
      </c>
      <c r="F1876" s="2">
        <f>+IF(A1876&gt;$C$3,AVERAGE(INDEX($E$15:$E$2531,A1876-$C$3):E1875),"")</f>
        <v>0.53966151915388283</v>
      </c>
      <c r="G1876" s="2">
        <f>+IF(A1876&gt;$C$3,STDEVA(INDEX($E$15:$E$2531,A1876-$C$3):E1875),"")</f>
        <v>4.4575794469262943E-3</v>
      </c>
      <c r="H1876">
        <f t="shared" si="320"/>
        <v>1.2263704728085085</v>
      </c>
      <c r="I1876" s="2" t="str">
        <f t="shared" si="321"/>
        <v/>
      </c>
      <c r="J1876" t="str">
        <f t="shared" si="322"/>
        <v/>
      </c>
      <c r="K1876" t="str">
        <f t="shared" si="323"/>
        <v/>
      </c>
      <c r="L1876" s="37" t="str">
        <f t="shared" si="324"/>
        <v/>
      </c>
      <c r="M1876" t="str">
        <f t="shared" si="325"/>
        <v/>
      </c>
      <c r="N1876" s="39">
        <f t="shared" si="326"/>
        <v>0</v>
      </c>
      <c r="O1876" s="40">
        <f t="shared" si="329"/>
        <v>1287.6000000000322</v>
      </c>
      <c r="P1876" s="39">
        <f t="shared" si="327"/>
        <v>0</v>
      </c>
      <c r="Q1876" s="39">
        <f t="shared" si="328"/>
        <v>0</v>
      </c>
      <c r="R1876" s="39">
        <f>IF((O1876 - MAX($O$15:O1876)) &lt; 0, O1876 - MAX($O$15:O1876), 0)</f>
        <v>-2147.4999999999864</v>
      </c>
    </row>
    <row r="1877" spans="1:18" x14ac:dyDescent="0.25">
      <c r="A1877" s="2">
        <v>1863</v>
      </c>
      <c r="B1877" t="s">
        <v>1863</v>
      </c>
      <c r="C1877" s="8">
        <v>291.73</v>
      </c>
      <c r="D1877" s="8">
        <v>166.33</v>
      </c>
      <c r="E1877" s="17">
        <f t="shared" si="319"/>
        <v>0.56185495017210618</v>
      </c>
      <c r="F1877" s="2">
        <f>+IF(A1877&gt;$C$3,AVERAGE(INDEX($E$15:$E$2531,A1877-$C$3):E1876),"")</f>
        <v>0.54085402384841441</v>
      </c>
      <c r="G1877" s="2">
        <f>+IF(A1877&gt;$C$3,STDEVA(INDEX($E$15:$E$2531,A1877-$C$3):E1876),"")</f>
        <v>4.3057522198162524E-3</v>
      </c>
      <c r="H1877">
        <f t="shared" si="320"/>
        <v>4.8774117161316779</v>
      </c>
      <c r="I1877" s="2" t="str">
        <f t="shared" si="321"/>
        <v>Sell</v>
      </c>
      <c r="J1877">
        <f t="shared" si="322"/>
        <v>166.33</v>
      </c>
      <c r="K1877">
        <f t="shared" si="323"/>
        <v>291.73</v>
      </c>
      <c r="L1877" s="37" t="str">
        <f t="shared" si="324"/>
        <v/>
      </c>
      <c r="M1877" t="str">
        <f t="shared" si="325"/>
        <v>Short</v>
      </c>
      <c r="N1877" s="39">
        <f t="shared" si="326"/>
        <v>0</v>
      </c>
      <c r="O1877" s="40">
        <f t="shared" si="329"/>
        <v>1287.6000000000322</v>
      </c>
      <c r="P1877" s="39">
        <f t="shared" si="327"/>
        <v>3.75</v>
      </c>
      <c r="Q1877" s="39">
        <f t="shared" si="328"/>
        <v>5725.75</v>
      </c>
      <c r="R1877" s="39">
        <f>IF((O1877 - MAX($O$15:O1877)) &lt; 0, O1877 - MAX($O$15:O1877), 0)</f>
        <v>-2147.4999999999864</v>
      </c>
    </row>
    <row r="1878" spans="1:18" x14ac:dyDescent="0.25">
      <c r="A1878" s="2">
        <v>1864</v>
      </c>
      <c r="B1878" t="s">
        <v>1864</v>
      </c>
      <c r="C1878" s="8">
        <v>291.56</v>
      </c>
      <c r="D1878" s="8">
        <v>164.53</v>
      </c>
      <c r="E1878" s="17">
        <f t="shared" si="319"/>
        <v>0.5721528921154535</v>
      </c>
      <c r="F1878" s="2">
        <f>+IF(A1878&gt;$C$3,AVERAGE(INDEX($E$15:$E$2531,A1878-$C$3):E1877),"")</f>
        <v>0.54376807069509148</v>
      </c>
      <c r="G1878" s="2">
        <f>+IF(A1878&gt;$C$3,STDEVA(INDEX($E$15:$E$2531,A1878-$C$3):E1877),"")</f>
        <v>7.7912138140212922E-3</v>
      </c>
      <c r="H1878">
        <f t="shared" si="320"/>
        <v>3.6431834753757992</v>
      </c>
      <c r="I1878" s="2" t="str">
        <f t="shared" si="321"/>
        <v>Sell</v>
      </c>
      <c r="J1878" t="str">
        <f t="shared" si="322"/>
        <v/>
      </c>
      <c r="K1878" t="str">
        <f t="shared" si="323"/>
        <v/>
      </c>
      <c r="L1878" s="37">
        <f t="shared" si="324"/>
        <v>-407.49999999999886</v>
      </c>
      <c r="M1878" t="str">
        <f t="shared" si="325"/>
        <v>SL</v>
      </c>
      <c r="N1878" s="39">
        <f t="shared" si="326"/>
        <v>-407.49999999999886</v>
      </c>
      <c r="O1878" s="40">
        <f t="shared" si="329"/>
        <v>880.10000000003333</v>
      </c>
      <c r="P1878" s="39">
        <f t="shared" si="327"/>
        <v>3.75</v>
      </c>
      <c r="Q1878" s="39">
        <f t="shared" si="328"/>
        <v>0</v>
      </c>
      <c r="R1878" s="39">
        <f>IF((O1878 - MAX($O$15:O1878)) &lt; 0, O1878 - MAX($O$15:O1878), 0)</f>
        <v>-2554.9999999999854</v>
      </c>
    </row>
    <row r="1879" spans="1:18" x14ac:dyDescent="0.25">
      <c r="A1879" s="2">
        <v>1865</v>
      </c>
      <c r="B1879" t="s">
        <v>1865</v>
      </c>
      <c r="C1879" s="8">
        <v>291.72000000000003</v>
      </c>
      <c r="D1879" s="8">
        <v>165.97</v>
      </c>
      <c r="E1879" s="17">
        <f t="shared" si="319"/>
        <v>0.56398738898340506</v>
      </c>
      <c r="F1879" s="2">
        <f>+IF(A1879&gt;$C$3,AVERAGE(INDEX($E$15:$E$2531,A1879-$C$3):E1878),"")</f>
        <v>0.54730266936875083</v>
      </c>
      <c r="G1879" s="2">
        <f>+IF(A1879&gt;$C$3,STDEVA(INDEX($E$15:$E$2531,A1879-$C$3):E1878),"")</f>
        <v>1.207859853015714E-2</v>
      </c>
      <c r="H1879">
        <f t="shared" si="320"/>
        <v>1.381345656368725</v>
      </c>
      <c r="I1879" s="2" t="str">
        <f t="shared" si="321"/>
        <v/>
      </c>
      <c r="J1879" t="str">
        <f t="shared" si="322"/>
        <v/>
      </c>
      <c r="K1879" t="str">
        <f t="shared" si="323"/>
        <v/>
      </c>
      <c r="L1879" s="37" t="str">
        <f t="shared" si="324"/>
        <v/>
      </c>
      <c r="M1879" t="str">
        <f t="shared" si="325"/>
        <v/>
      </c>
      <c r="N1879" s="39">
        <f t="shared" si="326"/>
        <v>0</v>
      </c>
      <c r="O1879" s="40">
        <f t="shared" si="329"/>
        <v>880.10000000003333</v>
      </c>
      <c r="P1879" s="39">
        <f t="shared" si="327"/>
        <v>0</v>
      </c>
      <c r="Q1879" s="39">
        <f t="shared" si="328"/>
        <v>0</v>
      </c>
      <c r="R1879" s="39">
        <f>IF((O1879 - MAX($O$15:O1879)) &lt; 0, O1879 - MAX($O$15:O1879), 0)</f>
        <v>-2554.9999999999854</v>
      </c>
    </row>
    <row r="1880" spans="1:18" x14ac:dyDescent="0.25">
      <c r="A1880" s="2">
        <v>1866</v>
      </c>
      <c r="B1880" t="s">
        <v>1866</v>
      </c>
      <c r="C1880" s="8">
        <v>289.44</v>
      </c>
      <c r="D1880" s="8">
        <v>163.63999999999999</v>
      </c>
      <c r="E1880" s="17">
        <f t="shared" si="319"/>
        <v>0.57027912858578722</v>
      </c>
      <c r="F1880" s="2">
        <f>+IF(A1880&gt;$C$3,AVERAGE(INDEX($E$15:$E$2531,A1880-$C$3):E1879),"")</f>
        <v>0.55005672423193497</v>
      </c>
      <c r="G1880" s="2">
        <f>+IF(A1880&gt;$C$3,STDEVA(INDEX($E$15:$E$2531,A1880-$C$3):E1879),"")</f>
        <v>1.2804384503432849E-2</v>
      </c>
      <c r="H1880">
        <f t="shared" si="320"/>
        <v>1.5793343560114612</v>
      </c>
      <c r="I1880" s="2" t="str">
        <f t="shared" si="321"/>
        <v/>
      </c>
      <c r="J1880" t="str">
        <f t="shared" si="322"/>
        <v/>
      </c>
      <c r="K1880" t="str">
        <f t="shared" si="323"/>
        <v/>
      </c>
      <c r="L1880" s="37" t="str">
        <f t="shared" si="324"/>
        <v/>
      </c>
      <c r="M1880" t="str">
        <f t="shared" si="325"/>
        <v/>
      </c>
      <c r="N1880" s="39">
        <f t="shared" si="326"/>
        <v>0</v>
      </c>
      <c r="O1880" s="40">
        <f t="shared" si="329"/>
        <v>880.10000000003333</v>
      </c>
      <c r="P1880" s="39">
        <f t="shared" si="327"/>
        <v>0</v>
      </c>
      <c r="Q1880" s="39">
        <f t="shared" si="328"/>
        <v>0</v>
      </c>
      <c r="R1880" s="39">
        <f>IF((O1880 - MAX($O$15:O1880)) &lt; 0, O1880 - MAX($O$15:O1880), 0)</f>
        <v>-2554.9999999999854</v>
      </c>
    </row>
    <row r="1881" spans="1:18" x14ac:dyDescent="0.25">
      <c r="A1881" s="2">
        <v>1867</v>
      </c>
      <c r="B1881" t="s">
        <v>1867</v>
      </c>
      <c r="C1881" s="8">
        <v>287.82</v>
      </c>
      <c r="D1881" s="8">
        <v>162.16</v>
      </c>
      <c r="E1881" s="17">
        <f t="shared" si="319"/>
        <v>0.57375178259828297</v>
      </c>
      <c r="F1881" s="2">
        <f>+IF(A1881&gt;$C$3,AVERAGE(INDEX($E$15:$E$2531,A1881-$C$3):E1880),"")</f>
        <v>0.55357985621798955</v>
      </c>
      <c r="G1881" s="2">
        <f>+IF(A1881&gt;$C$3,STDEVA(INDEX($E$15:$E$2531,A1881-$C$3):E1880),"")</f>
        <v>1.3587348821336064E-2</v>
      </c>
      <c r="H1881">
        <f t="shared" si="320"/>
        <v>1.4846109160469672</v>
      </c>
      <c r="I1881" s="2" t="str">
        <f t="shared" si="321"/>
        <v/>
      </c>
      <c r="J1881" t="str">
        <f t="shared" si="322"/>
        <v/>
      </c>
      <c r="K1881" t="str">
        <f t="shared" si="323"/>
        <v/>
      </c>
      <c r="L1881" s="37" t="str">
        <f t="shared" si="324"/>
        <v/>
      </c>
      <c r="M1881" t="str">
        <f t="shared" si="325"/>
        <v/>
      </c>
      <c r="N1881" s="39">
        <f t="shared" si="326"/>
        <v>0</v>
      </c>
      <c r="O1881" s="40">
        <f t="shared" si="329"/>
        <v>880.10000000003333</v>
      </c>
      <c r="P1881" s="39">
        <f t="shared" si="327"/>
        <v>0</v>
      </c>
      <c r="Q1881" s="39">
        <f t="shared" si="328"/>
        <v>0</v>
      </c>
      <c r="R1881" s="39">
        <f>IF((O1881 - MAX($O$15:O1881)) &lt; 0, O1881 - MAX($O$15:O1881), 0)</f>
        <v>-2554.9999999999854</v>
      </c>
    </row>
    <row r="1882" spans="1:18" x14ac:dyDescent="0.25">
      <c r="A1882" s="2">
        <v>1868</v>
      </c>
      <c r="B1882" t="s">
        <v>1868</v>
      </c>
      <c r="C1882" s="8">
        <v>287.82</v>
      </c>
      <c r="D1882" s="8">
        <v>161.82</v>
      </c>
      <c r="E1882" s="17">
        <f t="shared" si="319"/>
        <v>0.57585067836233395</v>
      </c>
      <c r="F1882" s="2">
        <f>+IF(A1882&gt;$C$3,AVERAGE(INDEX($E$15:$E$2531,A1882-$C$3):E1881),"")</f>
        <v>0.55744700833895533</v>
      </c>
      <c r="G1882" s="2">
        <f>+IF(A1882&gt;$C$3,STDEVA(INDEX($E$15:$E$2531,A1882-$C$3):E1881),"")</f>
        <v>1.3852494488712482E-2</v>
      </c>
      <c r="H1882">
        <f t="shared" si="320"/>
        <v>1.3285455582295735</v>
      </c>
      <c r="I1882" s="2" t="str">
        <f t="shared" si="321"/>
        <v/>
      </c>
      <c r="J1882" t="str">
        <f t="shared" si="322"/>
        <v/>
      </c>
      <c r="K1882" t="str">
        <f t="shared" si="323"/>
        <v/>
      </c>
      <c r="L1882" s="37" t="str">
        <f t="shared" si="324"/>
        <v/>
      </c>
      <c r="M1882" t="str">
        <f t="shared" si="325"/>
        <v/>
      </c>
      <c r="N1882" s="39">
        <f t="shared" si="326"/>
        <v>0</v>
      </c>
      <c r="O1882" s="40">
        <f t="shared" si="329"/>
        <v>880.10000000003333</v>
      </c>
      <c r="P1882" s="39">
        <f t="shared" si="327"/>
        <v>0</v>
      </c>
      <c r="Q1882" s="39">
        <f t="shared" si="328"/>
        <v>0</v>
      </c>
      <c r="R1882" s="39">
        <f>IF((O1882 - MAX($O$15:O1882)) &lt; 0, O1882 - MAX($O$15:O1882), 0)</f>
        <v>-2554.9999999999854</v>
      </c>
    </row>
    <row r="1883" spans="1:18" x14ac:dyDescent="0.25">
      <c r="A1883" s="2">
        <v>1869</v>
      </c>
      <c r="B1883" t="s">
        <v>1869</v>
      </c>
      <c r="C1883" s="8">
        <v>287.39999999999998</v>
      </c>
      <c r="D1883" s="8">
        <v>161.19</v>
      </c>
      <c r="E1883" s="17">
        <f t="shared" si="319"/>
        <v>0.57829118023608472</v>
      </c>
      <c r="F1883" s="2">
        <f>+IF(A1883&gt;$C$3,AVERAGE(INDEX($E$15:$E$2531,A1883-$C$3):E1882),"")</f>
        <v>0.561820539342617</v>
      </c>
      <c r="G1883" s="2">
        <f>+IF(A1883&gt;$C$3,STDEVA(INDEX($E$15:$E$2531,A1883-$C$3):E1882),"")</f>
        <v>1.2562024143180041E-2</v>
      </c>
      <c r="H1883">
        <f t="shared" si="320"/>
        <v>1.3111454575901038</v>
      </c>
      <c r="I1883" s="2" t="str">
        <f t="shared" si="321"/>
        <v/>
      </c>
      <c r="J1883" t="str">
        <f t="shared" si="322"/>
        <v/>
      </c>
      <c r="K1883" t="str">
        <f t="shared" si="323"/>
        <v/>
      </c>
      <c r="L1883" s="37" t="str">
        <f t="shared" si="324"/>
        <v/>
      </c>
      <c r="M1883" t="str">
        <f t="shared" si="325"/>
        <v/>
      </c>
      <c r="N1883" s="39">
        <f t="shared" si="326"/>
        <v>0</v>
      </c>
      <c r="O1883" s="40">
        <f t="shared" si="329"/>
        <v>880.10000000003333</v>
      </c>
      <c r="P1883" s="39">
        <f t="shared" si="327"/>
        <v>0</v>
      </c>
      <c r="Q1883" s="39">
        <f t="shared" si="328"/>
        <v>0</v>
      </c>
      <c r="R1883" s="39">
        <f>IF((O1883 - MAX($O$15:O1883)) &lt; 0, O1883 - MAX($O$15:O1883), 0)</f>
        <v>-2554.9999999999854</v>
      </c>
    </row>
    <row r="1884" spans="1:18" x14ac:dyDescent="0.25">
      <c r="A1884" s="2">
        <v>1870</v>
      </c>
      <c r="B1884" t="s">
        <v>1870</v>
      </c>
      <c r="C1884" s="8">
        <v>278.3</v>
      </c>
      <c r="D1884" s="8">
        <v>156.56</v>
      </c>
      <c r="E1884" s="17">
        <f t="shared" si="319"/>
        <v>0.57526034544402438</v>
      </c>
      <c r="F1884" s="2">
        <f>+IF(A1884&gt;$C$3,AVERAGE(INDEX($E$15:$E$2531,A1884-$C$3):E1883),"")</f>
        <v>0.56548350277426751</v>
      </c>
      <c r="G1884" s="2">
        <f>+IF(A1884&gt;$C$3,STDEVA(INDEX($E$15:$E$2531,A1884-$C$3):E1883),"")</f>
        <v>1.1941748723705929E-2</v>
      </c>
      <c r="H1884">
        <f t="shared" si="320"/>
        <v>0.81871113653133243</v>
      </c>
      <c r="I1884" s="2" t="str">
        <f t="shared" si="321"/>
        <v/>
      </c>
      <c r="J1884" t="str">
        <f t="shared" si="322"/>
        <v/>
      </c>
      <c r="K1884" t="str">
        <f t="shared" si="323"/>
        <v/>
      </c>
      <c r="L1884" s="37" t="str">
        <f t="shared" si="324"/>
        <v/>
      </c>
      <c r="M1884" t="str">
        <f t="shared" si="325"/>
        <v/>
      </c>
      <c r="N1884" s="39">
        <f t="shared" si="326"/>
        <v>0</v>
      </c>
      <c r="O1884" s="40">
        <f t="shared" si="329"/>
        <v>880.10000000003333</v>
      </c>
      <c r="P1884" s="39">
        <f t="shared" si="327"/>
        <v>0</v>
      </c>
      <c r="Q1884" s="39">
        <f t="shared" si="328"/>
        <v>0</v>
      </c>
      <c r="R1884" s="39">
        <f>IF((O1884 - MAX($O$15:O1884)) &lt; 0, O1884 - MAX($O$15:O1884), 0)</f>
        <v>-2554.9999999999854</v>
      </c>
    </row>
    <row r="1885" spans="1:18" x14ac:dyDescent="0.25">
      <c r="A1885" s="2">
        <v>1871</v>
      </c>
      <c r="B1885" t="s">
        <v>1871</v>
      </c>
      <c r="C1885" s="8">
        <v>272.17</v>
      </c>
      <c r="D1885" s="8">
        <v>153.57</v>
      </c>
      <c r="E1885" s="17">
        <f t="shared" si="319"/>
        <v>0.572270381927238</v>
      </c>
      <c r="F1885" s="2">
        <f>+IF(A1885&gt;$C$3,AVERAGE(INDEX($E$15:$E$2531,A1885-$C$3):E1884),"")</f>
        <v>0.56850627882947435</v>
      </c>
      <c r="G1885" s="2">
        <f>+IF(A1885&gt;$C$3,STDEVA(INDEX($E$15:$E$2531,A1885-$C$3):E1884),"")</f>
        <v>1.0310521628203201E-2</v>
      </c>
      <c r="H1885">
        <f t="shared" si="320"/>
        <v>0.3650739733155105</v>
      </c>
      <c r="I1885" s="2" t="str">
        <f t="shared" si="321"/>
        <v/>
      </c>
      <c r="J1885" t="str">
        <f t="shared" si="322"/>
        <v/>
      </c>
      <c r="K1885" t="str">
        <f t="shared" si="323"/>
        <v/>
      </c>
      <c r="L1885" s="37" t="str">
        <f t="shared" si="324"/>
        <v/>
      </c>
      <c r="M1885" t="str">
        <f t="shared" si="325"/>
        <v/>
      </c>
      <c r="N1885" s="39">
        <f t="shared" si="326"/>
        <v>0</v>
      </c>
      <c r="O1885" s="40">
        <f t="shared" si="329"/>
        <v>880.10000000003333</v>
      </c>
      <c r="P1885" s="39">
        <f t="shared" si="327"/>
        <v>0</v>
      </c>
      <c r="Q1885" s="39">
        <f t="shared" si="328"/>
        <v>0</v>
      </c>
      <c r="R1885" s="39">
        <f>IF((O1885 - MAX($O$15:O1885)) &lt; 0, O1885 - MAX($O$15:O1885), 0)</f>
        <v>-2554.9999999999854</v>
      </c>
    </row>
    <row r="1886" spans="1:18" x14ac:dyDescent="0.25">
      <c r="A1886" s="2">
        <v>1872</v>
      </c>
      <c r="B1886" t="s">
        <v>1872</v>
      </c>
      <c r="C1886" s="8">
        <v>275.95</v>
      </c>
      <c r="D1886" s="8">
        <v>153.6</v>
      </c>
      <c r="E1886" s="17">
        <f t="shared" si="319"/>
        <v>0.58586786917193856</v>
      </c>
      <c r="F1886" s="2">
        <f>+IF(A1886&gt;$C$3,AVERAGE(INDEX($E$15:$E$2531,A1886-$C$3):E1885),"")</f>
        <v>0.57152208093607948</v>
      </c>
      <c r="G1886" s="2">
        <f>+IF(A1886&gt;$C$3,STDEVA(INDEX($E$15:$E$2531,A1886-$C$3):E1885),"")</f>
        <v>5.4340530423621939E-3</v>
      </c>
      <c r="H1886">
        <f t="shared" si="320"/>
        <v>2.6399794267784582</v>
      </c>
      <c r="I1886" s="2" t="str">
        <f t="shared" si="321"/>
        <v>Sell</v>
      </c>
      <c r="J1886">
        <f t="shared" si="322"/>
        <v>153.6</v>
      </c>
      <c r="K1886">
        <f t="shared" si="323"/>
        <v>275.95</v>
      </c>
      <c r="L1886" s="37" t="str">
        <f t="shared" si="324"/>
        <v/>
      </c>
      <c r="M1886" t="str">
        <f t="shared" si="325"/>
        <v>Short</v>
      </c>
      <c r="N1886" s="39">
        <f t="shared" si="326"/>
        <v>0</v>
      </c>
      <c r="O1886" s="40">
        <f t="shared" si="329"/>
        <v>880.10000000003333</v>
      </c>
      <c r="P1886" s="39">
        <f t="shared" si="327"/>
        <v>3.75</v>
      </c>
      <c r="Q1886" s="39">
        <f t="shared" si="328"/>
        <v>5369.375</v>
      </c>
      <c r="R1886" s="39">
        <f>IF((O1886 - MAX($O$15:O1886)) &lt; 0, O1886 - MAX($O$15:O1886), 0)</f>
        <v>-2554.9999999999854</v>
      </c>
    </row>
    <row r="1887" spans="1:18" x14ac:dyDescent="0.25">
      <c r="A1887" s="2">
        <v>1873</v>
      </c>
      <c r="B1887" t="s">
        <v>1873</v>
      </c>
      <c r="C1887" s="8">
        <v>274.39999999999998</v>
      </c>
      <c r="D1887" s="8">
        <v>154.16999999999999</v>
      </c>
      <c r="E1887" s="17">
        <f t="shared" si="319"/>
        <v>0.57653100617948227</v>
      </c>
      <c r="F1887" s="2">
        <f>+IF(A1887&gt;$C$3,AVERAGE(INDEX($E$15:$E$2531,A1887-$C$3):E1886),"")</f>
        <v>0.57419018304717195</v>
      </c>
      <c r="G1887" s="2">
        <f>+IF(A1887&gt;$C$3,STDEVA(INDEX($E$15:$E$2531,A1887-$C$3):E1886),"")</f>
        <v>5.9635430194752018E-3</v>
      </c>
      <c r="H1887">
        <f t="shared" si="320"/>
        <v>0.39252221786040142</v>
      </c>
      <c r="I1887" s="2" t="str">
        <f t="shared" si="321"/>
        <v/>
      </c>
      <c r="J1887" t="str">
        <f t="shared" si="322"/>
        <v/>
      </c>
      <c r="K1887" t="str">
        <f t="shared" si="323"/>
        <v/>
      </c>
      <c r="L1887" s="37">
        <f t="shared" si="324"/>
        <v>530.00000000000114</v>
      </c>
      <c r="M1887" t="str">
        <f t="shared" si="325"/>
        <v>TP</v>
      </c>
      <c r="N1887" s="39">
        <f t="shared" si="326"/>
        <v>530.00000000000114</v>
      </c>
      <c r="O1887" s="40">
        <f t="shared" si="329"/>
        <v>1410.1000000000345</v>
      </c>
      <c r="P1887" s="39">
        <f t="shared" si="327"/>
        <v>3.75</v>
      </c>
      <c r="Q1887" s="39">
        <f t="shared" si="328"/>
        <v>0</v>
      </c>
      <c r="R1887" s="39">
        <f>IF((O1887 - MAX($O$15:O1887)) &lt; 0, O1887 - MAX($O$15:O1887), 0)</f>
        <v>-2024.9999999999841</v>
      </c>
    </row>
    <row r="1888" spans="1:18" x14ac:dyDescent="0.25">
      <c r="A1888" s="2">
        <v>1874</v>
      </c>
      <c r="B1888" t="s">
        <v>1874</v>
      </c>
      <c r="C1888" s="8">
        <v>280.39999999999998</v>
      </c>
      <c r="D1888" s="8">
        <v>158.63999999999999</v>
      </c>
      <c r="E1888" s="17">
        <f t="shared" si="319"/>
        <v>0.5695796709488945</v>
      </c>
      <c r="F1888" s="2">
        <f>+IF(A1888&gt;$C$3,AVERAGE(INDEX($E$15:$E$2531,A1888-$C$3):E1887),"")</f>
        <v>0.57467664016539743</v>
      </c>
      <c r="G1888" s="2">
        <f>+IF(A1888&gt;$C$3,STDEVA(INDEX($E$15:$E$2531,A1888-$C$3):E1887),"")</f>
        <v>5.9551437493827308E-3</v>
      </c>
      <c r="H1888">
        <f t="shared" si="320"/>
        <v>-0.85589356546284046</v>
      </c>
      <c r="I1888" s="2" t="str">
        <f t="shared" si="321"/>
        <v/>
      </c>
      <c r="J1888" t="str">
        <f t="shared" si="322"/>
        <v/>
      </c>
      <c r="K1888" t="str">
        <f t="shared" si="323"/>
        <v/>
      </c>
      <c r="L1888" s="37" t="str">
        <f t="shared" si="324"/>
        <v/>
      </c>
      <c r="M1888" t="str">
        <f t="shared" si="325"/>
        <v/>
      </c>
      <c r="N1888" s="39">
        <f t="shared" si="326"/>
        <v>0</v>
      </c>
      <c r="O1888" s="40">
        <f t="shared" si="329"/>
        <v>1410.1000000000345</v>
      </c>
      <c r="P1888" s="39">
        <f t="shared" si="327"/>
        <v>0</v>
      </c>
      <c r="Q1888" s="39">
        <f t="shared" si="328"/>
        <v>0</v>
      </c>
      <c r="R1888" s="39">
        <f>IF((O1888 - MAX($O$15:O1888)) &lt; 0, O1888 - MAX($O$15:O1888), 0)</f>
        <v>-2024.9999999999841</v>
      </c>
    </row>
    <row r="1889" spans="1:18" x14ac:dyDescent="0.25">
      <c r="A1889" s="2">
        <v>1875</v>
      </c>
      <c r="B1889" t="s">
        <v>1875</v>
      </c>
      <c r="C1889" s="8">
        <v>280.45</v>
      </c>
      <c r="D1889" s="8">
        <v>157.96</v>
      </c>
      <c r="E1889" s="17">
        <f t="shared" si="319"/>
        <v>0.57405361953589717</v>
      </c>
      <c r="F1889" s="2">
        <f>+IF(A1889&gt;$C$3,AVERAGE(INDEX($E$15:$E$2531,A1889-$C$3):E1888),"")</f>
        <v>0.57529800482822957</v>
      </c>
      <c r="G1889" s="2">
        <f>+IF(A1889&gt;$C$3,STDEVA(INDEX($E$15:$E$2531,A1889-$C$3):E1888),"")</f>
        <v>4.898393289778826E-3</v>
      </c>
      <c r="H1889">
        <f t="shared" si="320"/>
        <v>-0.25403948166615709</v>
      </c>
      <c r="I1889" s="2" t="str">
        <f t="shared" si="321"/>
        <v/>
      </c>
      <c r="J1889" t="str">
        <f t="shared" si="322"/>
        <v/>
      </c>
      <c r="K1889" t="str">
        <f t="shared" si="323"/>
        <v/>
      </c>
      <c r="L1889" s="37" t="str">
        <f t="shared" si="324"/>
        <v/>
      </c>
      <c r="M1889" t="str">
        <f t="shared" si="325"/>
        <v/>
      </c>
      <c r="N1889" s="39">
        <f t="shared" si="326"/>
        <v>0</v>
      </c>
      <c r="O1889" s="40">
        <f t="shared" si="329"/>
        <v>1410.1000000000345</v>
      </c>
      <c r="P1889" s="39">
        <f t="shared" si="327"/>
        <v>0</v>
      </c>
      <c r="Q1889" s="39">
        <f t="shared" si="328"/>
        <v>0</v>
      </c>
      <c r="R1889" s="39">
        <f>IF((O1889 - MAX($O$15:O1889)) &lt; 0, O1889 - MAX($O$15:O1889), 0)</f>
        <v>-2024.9999999999841</v>
      </c>
    </row>
    <row r="1890" spans="1:18" x14ac:dyDescent="0.25">
      <c r="A1890" s="2">
        <v>1876</v>
      </c>
      <c r="B1890" t="s">
        <v>1876</v>
      </c>
      <c r="C1890" s="8">
        <v>276.39999999999998</v>
      </c>
      <c r="D1890" s="8">
        <v>155</v>
      </c>
      <c r="E1890" s="17">
        <f t="shared" si="319"/>
        <v>0.57842397497426812</v>
      </c>
      <c r="F1890" s="2">
        <f>+IF(A1890&gt;$C$3,AVERAGE(INDEX($E$15:$E$2531,A1890-$C$3):E1889),"")</f>
        <v>0.57571739271157518</v>
      </c>
      <c r="G1890" s="2">
        <f>+IF(A1890&gt;$C$3,STDEVA(INDEX($E$15:$E$2531,A1890-$C$3):E1889),"")</f>
        <v>4.5652280175713681E-3</v>
      </c>
      <c r="H1890">
        <f t="shared" si="320"/>
        <v>0.5928690204027961</v>
      </c>
      <c r="I1890" s="2" t="str">
        <f t="shared" si="321"/>
        <v/>
      </c>
      <c r="J1890" t="str">
        <f t="shared" si="322"/>
        <v/>
      </c>
      <c r="K1890" t="str">
        <f t="shared" si="323"/>
        <v/>
      </c>
      <c r="L1890" s="37" t="str">
        <f t="shared" si="324"/>
        <v/>
      </c>
      <c r="M1890" t="str">
        <f t="shared" si="325"/>
        <v/>
      </c>
      <c r="N1890" s="39">
        <f t="shared" si="326"/>
        <v>0</v>
      </c>
      <c r="O1890" s="40">
        <f t="shared" si="329"/>
        <v>1410.1000000000345</v>
      </c>
      <c r="P1890" s="39">
        <f t="shared" si="327"/>
        <v>0</v>
      </c>
      <c r="Q1890" s="39">
        <f t="shared" si="328"/>
        <v>0</v>
      </c>
      <c r="R1890" s="39">
        <f>IF((O1890 - MAX($O$15:O1890)) &lt; 0, O1890 - MAX($O$15:O1890), 0)</f>
        <v>-2024.9999999999841</v>
      </c>
    </row>
    <row r="1891" spans="1:18" x14ac:dyDescent="0.25">
      <c r="A1891" s="2">
        <v>1877</v>
      </c>
      <c r="B1891" t="s">
        <v>1877</v>
      </c>
      <c r="C1891" s="8">
        <v>276.25</v>
      </c>
      <c r="D1891" s="8">
        <v>153.36000000000001</v>
      </c>
      <c r="E1891" s="17">
        <f t="shared" si="319"/>
        <v>0.58851815409457342</v>
      </c>
      <c r="F1891" s="2">
        <f>+IF(A1891&gt;$C$3,AVERAGE(INDEX($E$15:$E$2531,A1891-$C$3):E1890),"")</f>
        <v>0.57623652519779578</v>
      </c>
      <c r="G1891" s="2">
        <f>+IF(A1891&gt;$C$3,STDEVA(INDEX($E$15:$E$2531,A1891-$C$3):E1890),"")</f>
        <v>4.579395871760138E-3</v>
      </c>
      <c r="H1891">
        <f t="shared" si="320"/>
        <v>2.6819321239543918</v>
      </c>
      <c r="I1891" s="2" t="str">
        <f t="shared" si="321"/>
        <v>Sell</v>
      </c>
      <c r="J1891">
        <f t="shared" si="322"/>
        <v>153.36000000000001</v>
      </c>
      <c r="K1891">
        <f t="shared" si="323"/>
        <v>276.25</v>
      </c>
      <c r="L1891" s="37" t="str">
        <f t="shared" si="324"/>
        <v/>
      </c>
      <c r="M1891" t="str">
        <f t="shared" si="325"/>
        <v>Short</v>
      </c>
      <c r="N1891" s="39">
        <f t="shared" si="326"/>
        <v>0</v>
      </c>
      <c r="O1891" s="40">
        <f t="shared" si="329"/>
        <v>1410.1000000000345</v>
      </c>
      <c r="P1891" s="39">
        <f t="shared" si="327"/>
        <v>3.75</v>
      </c>
      <c r="Q1891" s="39">
        <f t="shared" si="328"/>
        <v>5370.125</v>
      </c>
      <c r="R1891" s="39">
        <f>IF((O1891 - MAX($O$15:O1891)) &lt; 0, O1891 - MAX($O$15:O1891), 0)</f>
        <v>-2024.9999999999841</v>
      </c>
    </row>
    <row r="1892" spans="1:18" x14ac:dyDescent="0.25">
      <c r="A1892" s="2">
        <v>1878</v>
      </c>
      <c r="B1892" t="s">
        <v>1878</v>
      </c>
      <c r="C1892" s="8">
        <v>275.01</v>
      </c>
      <c r="D1892" s="8">
        <v>153.03</v>
      </c>
      <c r="E1892" s="17">
        <f t="shared" si="319"/>
        <v>0.58617348003884906</v>
      </c>
      <c r="F1892" s="2">
        <f>+IF(A1892&gt;$C$3,AVERAGE(INDEX($E$15:$E$2531,A1892-$C$3):E1891),"")</f>
        <v>0.57764402250137792</v>
      </c>
      <c r="G1892" s="2">
        <f>+IF(A1892&gt;$C$3,STDEVA(INDEX($E$15:$E$2531,A1892-$C$3):E1891),"")</f>
        <v>6.1301205641055645E-3</v>
      </c>
      <c r="H1892">
        <f t="shared" si="320"/>
        <v>1.3914012698893239</v>
      </c>
      <c r="I1892" s="2" t="str">
        <f t="shared" si="321"/>
        <v/>
      </c>
      <c r="J1892">
        <f t="shared" si="322"/>
        <v>153.36000000000001</v>
      </c>
      <c r="K1892">
        <f t="shared" si="323"/>
        <v>276.25</v>
      </c>
      <c r="L1892" s="37">
        <f t="shared" si="324"/>
        <v>227.49999999999915</v>
      </c>
      <c r="M1892" t="str">
        <f t="shared" si="325"/>
        <v>Short</v>
      </c>
      <c r="N1892" s="39">
        <f t="shared" si="326"/>
        <v>0</v>
      </c>
      <c r="O1892" s="40">
        <f t="shared" si="329"/>
        <v>1410.1000000000345</v>
      </c>
      <c r="P1892" s="39">
        <f t="shared" si="327"/>
        <v>0</v>
      </c>
      <c r="Q1892" s="39">
        <f t="shared" si="328"/>
        <v>0</v>
      </c>
      <c r="R1892" s="39">
        <f>IF((O1892 - MAX($O$15:O1892)) &lt; 0, O1892 - MAX($O$15:O1892), 0)</f>
        <v>-2024.9999999999841</v>
      </c>
    </row>
    <row r="1893" spans="1:18" x14ac:dyDescent="0.25">
      <c r="A1893" s="2">
        <v>1879</v>
      </c>
      <c r="B1893" t="s">
        <v>1879</v>
      </c>
      <c r="C1893" s="8">
        <v>273.61</v>
      </c>
      <c r="D1893" s="8">
        <v>151.66</v>
      </c>
      <c r="E1893" s="17">
        <f t="shared" si="319"/>
        <v>0.59006256151528402</v>
      </c>
      <c r="F1893" s="2">
        <f>+IF(A1893&gt;$C$3,AVERAGE(INDEX($E$15:$E$2531,A1893-$C$3):E1892),"")</f>
        <v>0.57851983359057391</v>
      </c>
      <c r="G1893" s="2">
        <f>+IF(A1893&gt;$C$3,STDEVA(INDEX($E$15:$E$2531,A1893-$C$3):E1892),"")</f>
        <v>6.7643962426263814E-3</v>
      </c>
      <c r="H1893">
        <f t="shared" si="320"/>
        <v>1.7063944084133773</v>
      </c>
      <c r="I1893" s="2" t="str">
        <f t="shared" si="321"/>
        <v/>
      </c>
      <c r="J1893">
        <f t="shared" si="322"/>
        <v>153.36000000000001</v>
      </c>
      <c r="K1893">
        <f t="shared" si="323"/>
        <v>276.25</v>
      </c>
      <c r="L1893" s="37">
        <f t="shared" si="324"/>
        <v>234.99999999999233</v>
      </c>
      <c r="M1893" t="str">
        <f t="shared" si="325"/>
        <v>Short</v>
      </c>
      <c r="N1893" s="39">
        <f t="shared" si="326"/>
        <v>0</v>
      </c>
      <c r="O1893" s="40">
        <f t="shared" si="329"/>
        <v>1410.1000000000345</v>
      </c>
      <c r="P1893" s="39">
        <f t="shared" si="327"/>
        <v>0</v>
      </c>
      <c r="Q1893" s="39">
        <f t="shared" si="328"/>
        <v>0</v>
      </c>
      <c r="R1893" s="39">
        <f>IF((O1893 - MAX($O$15:O1893)) &lt; 0, O1893 - MAX($O$15:O1893), 0)</f>
        <v>-2024.9999999999841</v>
      </c>
    </row>
    <row r="1894" spans="1:18" x14ac:dyDescent="0.25">
      <c r="A1894" s="2">
        <v>1880</v>
      </c>
      <c r="B1894" t="s">
        <v>1880</v>
      </c>
      <c r="C1894" s="8">
        <v>265.32</v>
      </c>
      <c r="D1894" s="8">
        <v>145.94999999999999</v>
      </c>
      <c r="E1894" s="17">
        <f t="shared" si="319"/>
        <v>0.59767254735723163</v>
      </c>
      <c r="F1894" s="2">
        <f>+IF(A1894&gt;$C$3,AVERAGE(INDEX($E$15:$E$2531,A1894-$C$3):E1893),"")</f>
        <v>0.58016452426515841</v>
      </c>
      <c r="G1894" s="2">
        <f>+IF(A1894&gt;$C$3,STDEVA(INDEX($E$15:$E$2531,A1894-$C$3):E1893),"")</f>
        <v>7.6184126500280867E-3</v>
      </c>
      <c r="H1894">
        <f t="shared" si="320"/>
        <v>2.2981195553917226</v>
      </c>
      <c r="I1894" s="2" t="str">
        <f t="shared" si="321"/>
        <v>Sell</v>
      </c>
      <c r="J1894" t="str">
        <f t="shared" si="322"/>
        <v/>
      </c>
      <c r="K1894" t="str">
        <f t="shared" si="323"/>
        <v/>
      </c>
      <c r="L1894" s="37">
        <f t="shared" si="324"/>
        <v>879.99999999999545</v>
      </c>
      <c r="M1894" t="str">
        <f t="shared" si="325"/>
        <v>TP</v>
      </c>
      <c r="N1894" s="39">
        <f t="shared" si="326"/>
        <v>879.99999999999545</v>
      </c>
      <c r="O1894" s="40">
        <f t="shared" si="329"/>
        <v>2290.1000000000299</v>
      </c>
      <c r="P1894" s="39">
        <f t="shared" si="327"/>
        <v>3.75</v>
      </c>
      <c r="Q1894" s="39">
        <f t="shared" si="328"/>
        <v>0</v>
      </c>
      <c r="R1894" s="39">
        <f>IF((O1894 - MAX($O$15:O1894)) &lt; 0, O1894 - MAX($O$15:O1894), 0)</f>
        <v>-1144.9999999999886</v>
      </c>
    </row>
    <row r="1895" spans="1:18" x14ac:dyDescent="0.25">
      <c r="A1895" s="2">
        <v>1881</v>
      </c>
      <c r="B1895" t="s">
        <v>1881</v>
      </c>
      <c r="C1895" s="8">
        <v>270.08</v>
      </c>
      <c r="D1895" s="8">
        <v>149.11000000000001</v>
      </c>
      <c r="E1895" s="17">
        <f t="shared" si="319"/>
        <v>0.59403392280477607</v>
      </c>
      <c r="F1895" s="2">
        <f>+IF(A1895&gt;$C$3,AVERAGE(INDEX($E$15:$E$2531,A1895-$C$3):E1894),"")</f>
        <v>0.58298698709071317</v>
      </c>
      <c r="G1895" s="2">
        <f>+IF(A1895&gt;$C$3,STDEVA(INDEX($E$15:$E$2531,A1895-$C$3):E1894),"")</f>
        <v>8.9221522920154839E-3</v>
      </c>
      <c r="H1895">
        <f t="shared" si="320"/>
        <v>1.2381469574274029</v>
      </c>
      <c r="I1895" s="2" t="str">
        <f t="shared" si="321"/>
        <v/>
      </c>
      <c r="J1895" t="str">
        <f t="shared" si="322"/>
        <v/>
      </c>
      <c r="K1895" t="str">
        <f t="shared" si="323"/>
        <v/>
      </c>
      <c r="L1895" s="37" t="str">
        <f t="shared" si="324"/>
        <v/>
      </c>
      <c r="M1895" t="str">
        <f t="shared" si="325"/>
        <v/>
      </c>
      <c r="N1895" s="39">
        <f t="shared" si="326"/>
        <v>0</v>
      </c>
      <c r="O1895" s="40">
        <f t="shared" si="329"/>
        <v>2290.1000000000299</v>
      </c>
      <c r="P1895" s="39">
        <f t="shared" si="327"/>
        <v>0</v>
      </c>
      <c r="Q1895" s="39">
        <f t="shared" si="328"/>
        <v>0</v>
      </c>
      <c r="R1895" s="39">
        <f>IF((O1895 - MAX($O$15:O1895)) &lt; 0, O1895 - MAX($O$15:O1895), 0)</f>
        <v>-1144.9999999999886</v>
      </c>
    </row>
    <row r="1896" spans="1:18" x14ac:dyDescent="0.25">
      <c r="A1896" s="2">
        <v>1882</v>
      </c>
      <c r="B1896" t="s">
        <v>1882</v>
      </c>
      <c r="C1896" s="8">
        <v>265.33</v>
      </c>
      <c r="D1896" s="8">
        <v>147.47999999999999</v>
      </c>
      <c r="E1896" s="17">
        <f t="shared" si="319"/>
        <v>0.58728176091734641</v>
      </c>
      <c r="F1896" s="2">
        <f>+IF(A1896&gt;$C$3,AVERAGE(INDEX($E$15:$E$2531,A1896-$C$3):E1895),"")</f>
        <v>0.58389432638325067</v>
      </c>
      <c r="G1896" s="2">
        <f>+IF(A1896&gt;$C$3,STDEVA(INDEX($E$15:$E$2531,A1896-$C$3):E1895),"")</f>
        <v>9.6382333570136682E-3</v>
      </c>
      <c r="H1896">
        <f t="shared" si="320"/>
        <v>0.35145803267262921</v>
      </c>
      <c r="I1896" s="2" t="str">
        <f t="shared" si="321"/>
        <v/>
      </c>
      <c r="J1896" t="str">
        <f t="shared" si="322"/>
        <v/>
      </c>
      <c r="K1896" t="str">
        <f t="shared" si="323"/>
        <v/>
      </c>
      <c r="L1896" s="37" t="str">
        <f t="shared" si="324"/>
        <v/>
      </c>
      <c r="M1896" t="str">
        <f t="shared" si="325"/>
        <v/>
      </c>
      <c r="N1896" s="39">
        <f t="shared" si="326"/>
        <v>0</v>
      </c>
      <c r="O1896" s="40">
        <f t="shared" si="329"/>
        <v>2290.1000000000299</v>
      </c>
      <c r="P1896" s="39">
        <f t="shared" si="327"/>
        <v>0</v>
      </c>
      <c r="Q1896" s="39">
        <f t="shared" si="328"/>
        <v>0</v>
      </c>
      <c r="R1896" s="39">
        <f>IF((O1896 - MAX($O$15:O1896)) &lt; 0, O1896 - MAX($O$15:O1896), 0)</f>
        <v>-1144.9999999999886</v>
      </c>
    </row>
    <row r="1897" spans="1:18" x14ac:dyDescent="0.25">
      <c r="A1897" s="2">
        <v>1883</v>
      </c>
      <c r="B1897" t="s">
        <v>1883</v>
      </c>
      <c r="C1897" s="8">
        <v>263.86</v>
      </c>
      <c r="D1897" s="8">
        <v>146.66999999999999</v>
      </c>
      <c r="E1897" s="17">
        <f t="shared" si="319"/>
        <v>0.5872334941969668</v>
      </c>
      <c r="F1897" s="2">
        <f>+IF(A1897&gt;$C$3,AVERAGE(INDEX($E$15:$E$2531,A1897-$C$3):E1896),"")</f>
        <v>0.58508885468745797</v>
      </c>
      <c r="G1897" s="2">
        <f>+IF(A1897&gt;$C$3,STDEVA(INDEX($E$15:$E$2531,A1897-$C$3):E1896),"")</f>
        <v>9.2707772424133906E-3</v>
      </c>
      <c r="H1897">
        <f t="shared" si="320"/>
        <v>0.23133330177508721</v>
      </c>
      <c r="I1897" s="2" t="str">
        <f t="shared" si="321"/>
        <v/>
      </c>
      <c r="J1897" t="str">
        <f t="shared" si="322"/>
        <v/>
      </c>
      <c r="K1897" t="str">
        <f t="shared" si="323"/>
        <v/>
      </c>
      <c r="L1897" s="37" t="str">
        <f t="shared" si="324"/>
        <v/>
      </c>
      <c r="M1897" t="str">
        <f t="shared" si="325"/>
        <v/>
      </c>
      <c r="N1897" s="39">
        <f t="shared" si="326"/>
        <v>0</v>
      </c>
      <c r="O1897" s="40">
        <f t="shared" si="329"/>
        <v>2290.1000000000299</v>
      </c>
      <c r="P1897" s="39">
        <f t="shared" si="327"/>
        <v>0</v>
      </c>
      <c r="Q1897" s="39">
        <f t="shared" si="328"/>
        <v>0</v>
      </c>
      <c r="R1897" s="39">
        <f>IF((O1897 - MAX($O$15:O1897)) &lt; 0, O1897 - MAX($O$15:O1897), 0)</f>
        <v>-1144.9999999999886</v>
      </c>
    </row>
    <row r="1898" spans="1:18" x14ac:dyDescent="0.25">
      <c r="A1898" s="2">
        <v>1884</v>
      </c>
      <c r="B1898" t="s">
        <v>1884</v>
      </c>
      <c r="C1898" s="8">
        <v>267.77</v>
      </c>
      <c r="D1898" s="8">
        <v>149.72999999999999</v>
      </c>
      <c r="E1898" s="17">
        <f t="shared" si="319"/>
        <v>0.58129473093386741</v>
      </c>
      <c r="F1898" s="2">
        <f>+IF(A1898&gt;$C$3,AVERAGE(INDEX($E$15:$E$2531,A1898-$C$3):E1897),"")</f>
        <v>0.58705039060391029</v>
      </c>
      <c r="G1898" s="2">
        <f>+IF(A1898&gt;$C$3,STDEVA(INDEX($E$15:$E$2531,A1898-$C$3):E1897),"")</f>
        <v>7.2198907146596783E-3</v>
      </c>
      <c r="H1898">
        <f t="shared" si="320"/>
        <v>-0.79719484650318306</v>
      </c>
      <c r="I1898" s="2" t="str">
        <f t="shared" si="321"/>
        <v/>
      </c>
      <c r="J1898" t="str">
        <f t="shared" si="322"/>
        <v/>
      </c>
      <c r="K1898" t="str">
        <f t="shared" si="323"/>
        <v/>
      </c>
      <c r="L1898" s="37" t="str">
        <f t="shared" si="324"/>
        <v/>
      </c>
      <c r="M1898" t="str">
        <f t="shared" si="325"/>
        <v/>
      </c>
      <c r="N1898" s="39">
        <f t="shared" si="326"/>
        <v>0</v>
      </c>
      <c r="O1898" s="40">
        <f t="shared" si="329"/>
        <v>2290.1000000000299</v>
      </c>
      <c r="P1898" s="39">
        <f t="shared" si="327"/>
        <v>0</v>
      </c>
      <c r="Q1898" s="39">
        <f t="shared" si="328"/>
        <v>0</v>
      </c>
      <c r="R1898" s="39">
        <f>IF((O1898 - MAX($O$15:O1898)) &lt; 0, O1898 - MAX($O$15:O1898), 0)</f>
        <v>-1144.9999999999886</v>
      </c>
    </row>
    <row r="1899" spans="1:18" x14ac:dyDescent="0.25">
      <c r="A1899" s="2">
        <v>1885</v>
      </c>
      <c r="B1899" t="s">
        <v>1885</v>
      </c>
      <c r="C1899" s="8">
        <v>270.63</v>
      </c>
      <c r="D1899" s="8">
        <v>150.03</v>
      </c>
      <c r="E1899" s="17">
        <f t="shared" si="319"/>
        <v>0.58991730023773503</v>
      </c>
      <c r="F1899" s="2">
        <f>+IF(A1899&gt;$C$3,AVERAGE(INDEX($E$15:$E$2531,A1899-$C$3):E1898),"")</f>
        <v>0.58785495853701819</v>
      </c>
      <c r="G1899" s="2">
        <f>+IF(A1899&gt;$C$3,STDEVA(INDEX($E$15:$E$2531,A1899-$C$3):E1898),"")</f>
        <v>5.8672839698745965E-3</v>
      </c>
      <c r="H1899">
        <f t="shared" si="320"/>
        <v>0.35149853174072981</v>
      </c>
      <c r="I1899" s="2" t="str">
        <f t="shared" si="321"/>
        <v/>
      </c>
      <c r="J1899" t="str">
        <f t="shared" si="322"/>
        <v/>
      </c>
      <c r="K1899" t="str">
        <f t="shared" si="323"/>
        <v/>
      </c>
      <c r="L1899" s="37" t="str">
        <f t="shared" si="324"/>
        <v/>
      </c>
      <c r="M1899" t="str">
        <f t="shared" si="325"/>
        <v/>
      </c>
      <c r="N1899" s="39">
        <f t="shared" si="326"/>
        <v>0</v>
      </c>
      <c r="O1899" s="40">
        <f t="shared" si="329"/>
        <v>2290.1000000000299</v>
      </c>
      <c r="P1899" s="39">
        <f t="shared" si="327"/>
        <v>0</v>
      </c>
      <c r="Q1899" s="39">
        <f t="shared" si="328"/>
        <v>0</v>
      </c>
      <c r="R1899" s="39">
        <f>IF((O1899 - MAX($O$15:O1899)) &lt; 0, O1899 - MAX($O$15:O1899), 0)</f>
        <v>-1144.9999999999886</v>
      </c>
    </row>
    <row r="1900" spans="1:18" x14ac:dyDescent="0.25">
      <c r="A1900" s="2">
        <v>1886</v>
      </c>
      <c r="B1900" t="s">
        <v>1886</v>
      </c>
      <c r="C1900" s="8">
        <v>273.51</v>
      </c>
      <c r="D1900" s="8">
        <v>153.49</v>
      </c>
      <c r="E1900" s="17">
        <f t="shared" si="319"/>
        <v>0.57770276593960423</v>
      </c>
      <c r="F1900" s="2">
        <f>+IF(A1900&gt;$C$3,AVERAGE(INDEX($E$15:$E$2531,A1900-$C$3):E1899),"")</f>
        <v>0.5891319946774034</v>
      </c>
      <c r="G1900" s="2">
        <f>+IF(A1900&gt;$C$3,STDEVA(INDEX($E$15:$E$2531,A1900-$C$3):E1899),"")</f>
        <v>4.6908498704950211E-3</v>
      </c>
      <c r="H1900">
        <f t="shared" si="320"/>
        <v>-2.4364942501545146</v>
      </c>
      <c r="I1900" s="2" t="str">
        <f t="shared" si="321"/>
        <v>Buy</v>
      </c>
      <c r="J1900">
        <f t="shared" si="322"/>
        <v>273.51</v>
      </c>
      <c r="K1900">
        <f t="shared" si="323"/>
        <v>153.49</v>
      </c>
      <c r="L1900" s="37" t="str">
        <f t="shared" si="324"/>
        <v/>
      </c>
      <c r="M1900" t="str">
        <f t="shared" si="325"/>
        <v>Long</v>
      </c>
      <c r="N1900" s="39">
        <f t="shared" si="326"/>
        <v>0</v>
      </c>
      <c r="O1900" s="40">
        <f t="shared" si="329"/>
        <v>2290.1000000000299</v>
      </c>
      <c r="P1900" s="39">
        <f t="shared" si="327"/>
        <v>3.75</v>
      </c>
      <c r="Q1900" s="39">
        <f t="shared" si="328"/>
        <v>5337.5</v>
      </c>
      <c r="R1900" s="39">
        <f>IF((O1900 - MAX($O$15:O1900)) &lt; 0, O1900 - MAX($O$15:O1900), 0)</f>
        <v>-1144.9999999999886</v>
      </c>
    </row>
    <row r="1901" spans="1:18" x14ac:dyDescent="0.25">
      <c r="A1901" s="2">
        <v>1887</v>
      </c>
      <c r="B1901" t="s">
        <v>1887</v>
      </c>
      <c r="C1901" s="8">
        <v>271.89</v>
      </c>
      <c r="D1901" s="8">
        <v>154</v>
      </c>
      <c r="E1901" s="17">
        <f t="shared" si="319"/>
        <v>0.56844497032117081</v>
      </c>
      <c r="F1901" s="2">
        <f>+IF(A1901&gt;$C$3,AVERAGE(INDEX($E$15:$E$2531,A1901-$C$3):E1900),"")</f>
        <v>0.58793028488240684</v>
      </c>
      <c r="G1901" s="2">
        <f>+IF(A1901&gt;$C$3,STDEVA(INDEX($E$15:$E$2531,A1901-$C$3):E1900),"")</f>
        <v>6.0548130798715851E-3</v>
      </c>
      <c r="H1901">
        <f t="shared" si="320"/>
        <v>-3.218152947778413</v>
      </c>
      <c r="I1901" s="2" t="str">
        <f t="shared" si="321"/>
        <v>Buy</v>
      </c>
      <c r="J1901" t="str">
        <f t="shared" si="322"/>
        <v/>
      </c>
      <c r="K1901" t="str">
        <f t="shared" si="323"/>
        <v/>
      </c>
      <c r="L1901" s="37">
        <f t="shared" si="324"/>
        <v>-532.49999999999886</v>
      </c>
      <c r="M1901" t="str">
        <f t="shared" si="325"/>
        <v>SL</v>
      </c>
      <c r="N1901" s="39">
        <f t="shared" si="326"/>
        <v>-532.49999999999886</v>
      </c>
      <c r="O1901" s="40">
        <f t="shared" si="329"/>
        <v>1757.6000000000311</v>
      </c>
      <c r="P1901" s="39">
        <f t="shared" si="327"/>
        <v>3.75</v>
      </c>
      <c r="Q1901" s="39">
        <f t="shared" si="328"/>
        <v>0</v>
      </c>
      <c r="R1901" s="39">
        <f>IF((O1901 - MAX($O$15:O1901)) &lt; 0, O1901 - MAX($O$15:O1901), 0)</f>
        <v>-1677.4999999999875</v>
      </c>
    </row>
    <row r="1902" spans="1:18" x14ac:dyDescent="0.25">
      <c r="A1902" s="2">
        <v>1888</v>
      </c>
      <c r="B1902" t="s">
        <v>1888</v>
      </c>
      <c r="C1902" s="8">
        <v>273.39</v>
      </c>
      <c r="D1902" s="8">
        <v>153.88</v>
      </c>
      <c r="E1902" s="17">
        <f t="shared" si="319"/>
        <v>0.57472626929205084</v>
      </c>
      <c r="F1902" s="2">
        <f>+IF(A1902&gt;$C$3,AVERAGE(INDEX($E$15:$E$2531,A1902-$C$3):E1901),"")</f>
        <v>0.58596045046933143</v>
      </c>
      <c r="G1902" s="2">
        <f>+IF(A1902&gt;$C$3,STDEVA(INDEX($E$15:$E$2531,A1902-$C$3):E1901),"")</f>
        <v>8.908949034643579E-3</v>
      </c>
      <c r="H1902">
        <f t="shared" si="320"/>
        <v>-1.2609996009175772</v>
      </c>
      <c r="I1902" s="2" t="str">
        <f t="shared" si="321"/>
        <v/>
      </c>
      <c r="J1902" t="str">
        <f t="shared" si="322"/>
        <v/>
      </c>
      <c r="K1902" t="str">
        <f t="shared" si="323"/>
        <v/>
      </c>
      <c r="L1902" s="37" t="str">
        <f t="shared" si="324"/>
        <v/>
      </c>
      <c r="M1902" t="str">
        <f t="shared" si="325"/>
        <v/>
      </c>
      <c r="N1902" s="39">
        <f t="shared" si="326"/>
        <v>0</v>
      </c>
      <c r="O1902" s="40">
        <f t="shared" si="329"/>
        <v>1757.6000000000311</v>
      </c>
      <c r="P1902" s="39">
        <f t="shared" si="327"/>
        <v>0</v>
      </c>
      <c r="Q1902" s="39">
        <f t="shared" si="328"/>
        <v>0</v>
      </c>
      <c r="R1902" s="39">
        <f>IF((O1902 - MAX($O$15:O1902)) &lt; 0, O1902 - MAX($O$15:O1902), 0)</f>
        <v>-1677.4999999999875</v>
      </c>
    </row>
    <row r="1903" spans="1:18" x14ac:dyDescent="0.25">
      <c r="A1903" s="2">
        <v>1889</v>
      </c>
      <c r="B1903" t="s">
        <v>1889</v>
      </c>
      <c r="C1903" s="8">
        <v>275.12</v>
      </c>
      <c r="D1903" s="8">
        <v>154.63999999999999</v>
      </c>
      <c r="E1903" s="17">
        <f t="shared" si="319"/>
        <v>0.57610753122393543</v>
      </c>
      <c r="F1903" s="2">
        <f>+IF(A1903&gt;$C$3,AVERAGE(INDEX($E$15:$E$2531,A1903-$C$3):E1902),"")</f>
        <v>0.58425641800008321</v>
      </c>
      <c r="G1903" s="2">
        <f>+IF(A1903&gt;$C$3,STDEVA(INDEX($E$15:$E$2531,A1903-$C$3):E1902),"")</f>
        <v>9.4749733179003252E-3</v>
      </c>
      <c r="H1903">
        <f t="shared" si="320"/>
        <v>-0.8600432426287391</v>
      </c>
      <c r="I1903" s="2" t="str">
        <f t="shared" si="321"/>
        <v/>
      </c>
      <c r="J1903" t="str">
        <f t="shared" si="322"/>
        <v/>
      </c>
      <c r="K1903" t="str">
        <f t="shared" si="323"/>
        <v/>
      </c>
      <c r="L1903" s="37" t="str">
        <f t="shared" si="324"/>
        <v/>
      </c>
      <c r="M1903" t="str">
        <f t="shared" si="325"/>
        <v/>
      </c>
      <c r="N1903" s="39">
        <f t="shared" si="326"/>
        <v>0</v>
      </c>
      <c r="O1903" s="40">
        <f t="shared" si="329"/>
        <v>1757.6000000000311</v>
      </c>
      <c r="P1903" s="39">
        <f t="shared" si="327"/>
        <v>0</v>
      </c>
      <c r="Q1903" s="39">
        <f t="shared" si="328"/>
        <v>0</v>
      </c>
      <c r="R1903" s="39">
        <f>IF((O1903 - MAX($O$15:O1903)) &lt; 0, O1903 - MAX($O$15:O1903), 0)</f>
        <v>-1677.4999999999875</v>
      </c>
    </row>
    <row r="1904" spans="1:18" x14ac:dyDescent="0.25">
      <c r="A1904" s="2">
        <v>1890</v>
      </c>
      <c r="B1904" t="s">
        <v>1890</v>
      </c>
      <c r="C1904" s="8">
        <v>281.01</v>
      </c>
      <c r="D1904" s="8">
        <v>157.41</v>
      </c>
      <c r="E1904" s="17">
        <f t="shared" si="319"/>
        <v>0.57953638952241882</v>
      </c>
      <c r="F1904" s="2">
        <f>+IF(A1904&gt;$C$3,AVERAGE(INDEX($E$15:$E$2531,A1904-$C$3):E1903),"")</f>
        <v>0.58186030509638365</v>
      </c>
      <c r="G1904" s="2">
        <f>+IF(A1904&gt;$C$3,STDEVA(INDEX($E$15:$E$2531,A1904-$C$3):E1903),"")</f>
        <v>8.3136978109671685E-3</v>
      </c>
      <c r="H1904">
        <f t="shared" si="320"/>
        <v>-0.27952851147646879</v>
      </c>
      <c r="I1904" s="2" t="str">
        <f t="shared" si="321"/>
        <v/>
      </c>
      <c r="J1904" t="str">
        <f t="shared" si="322"/>
        <v/>
      </c>
      <c r="K1904" t="str">
        <f t="shared" si="323"/>
        <v/>
      </c>
      <c r="L1904" s="37" t="str">
        <f t="shared" si="324"/>
        <v/>
      </c>
      <c r="M1904" t="str">
        <f t="shared" si="325"/>
        <v/>
      </c>
      <c r="N1904" s="39">
        <f t="shared" si="326"/>
        <v>0</v>
      </c>
      <c r="O1904" s="40">
        <f t="shared" si="329"/>
        <v>1757.6000000000311</v>
      </c>
      <c r="P1904" s="39">
        <f t="shared" si="327"/>
        <v>0</v>
      </c>
      <c r="Q1904" s="39">
        <f t="shared" si="328"/>
        <v>0</v>
      </c>
      <c r="R1904" s="39">
        <f>IF((O1904 - MAX($O$15:O1904)) &lt; 0, O1904 - MAX($O$15:O1904), 0)</f>
        <v>-1677.4999999999875</v>
      </c>
    </row>
    <row r="1905" spans="1:18" x14ac:dyDescent="0.25">
      <c r="A1905" s="2">
        <v>1891</v>
      </c>
      <c r="B1905" t="s">
        <v>1891</v>
      </c>
      <c r="C1905" s="8">
        <v>280.5</v>
      </c>
      <c r="D1905" s="8">
        <v>156.99</v>
      </c>
      <c r="E1905" s="17">
        <f t="shared" si="319"/>
        <v>0.58039161591052491</v>
      </c>
      <c r="F1905" s="2">
        <f>+IF(A1905&gt;$C$3,AVERAGE(INDEX($E$15:$E$2531,A1905-$C$3):E1904),"")</f>
        <v>0.58024946806501054</v>
      </c>
      <c r="G1905" s="2">
        <f>+IF(A1905&gt;$C$3,STDEVA(INDEX($E$15:$E$2531,A1905-$C$3):E1904),"")</f>
        <v>6.9533357313836209E-3</v>
      </c>
      <c r="H1905">
        <f t="shared" si="320"/>
        <v>2.0443115506818276E-2</v>
      </c>
      <c r="I1905" s="2" t="str">
        <f t="shared" si="321"/>
        <v/>
      </c>
      <c r="J1905" t="str">
        <f t="shared" si="322"/>
        <v/>
      </c>
      <c r="K1905" t="str">
        <f t="shared" si="323"/>
        <v/>
      </c>
      <c r="L1905" s="37" t="str">
        <f t="shared" si="324"/>
        <v/>
      </c>
      <c r="M1905" t="str">
        <f t="shared" si="325"/>
        <v/>
      </c>
      <c r="N1905" s="39">
        <f t="shared" si="326"/>
        <v>0</v>
      </c>
      <c r="O1905" s="40">
        <f t="shared" si="329"/>
        <v>1757.6000000000311</v>
      </c>
      <c r="P1905" s="39">
        <f t="shared" si="327"/>
        <v>0</v>
      </c>
      <c r="Q1905" s="39">
        <f t="shared" si="328"/>
        <v>0</v>
      </c>
      <c r="R1905" s="39">
        <f>IF((O1905 - MAX($O$15:O1905)) &lt; 0, O1905 - MAX($O$15:O1905), 0)</f>
        <v>-1677.4999999999875</v>
      </c>
    </row>
    <row r="1906" spans="1:18" x14ac:dyDescent="0.25">
      <c r="A1906" s="2">
        <v>1892</v>
      </c>
      <c r="B1906" t="s">
        <v>1892</v>
      </c>
      <c r="C1906" s="8">
        <v>277.76</v>
      </c>
      <c r="D1906" s="8">
        <v>154.08000000000001</v>
      </c>
      <c r="E1906" s="17">
        <f t="shared" si="319"/>
        <v>0.58928548342216991</v>
      </c>
      <c r="F1906" s="2">
        <f>+IF(A1906&gt;$C$3,AVERAGE(INDEX($E$15:$E$2531,A1906-$C$3):E1905),"")</f>
        <v>0.57948389639758602</v>
      </c>
      <c r="G1906" s="2">
        <f>+IF(A1906&gt;$C$3,STDEVA(INDEX($E$15:$E$2531,A1906-$C$3):E1905),"")</f>
        <v>6.4428563715365371E-3</v>
      </c>
      <c r="H1906">
        <f t="shared" si="320"/>
        <v>1.5213108067852739</v>
      </c>
      <c r="I1906" s="2" t="str">
        <f t="shared" si="321"/>
        <v/>
      </c>
      <c r="J1906" t="str">
        <f t="shared" si="322"/>
        <v/>
      </c>
      <c r="K1906" t="str">
        <f t="shared" si="323"/>
        <v/>
      </c>
      <c r="L1906" s="37" t="str">
        <f t="shared" si="324"/>
        <v/>
      </c>
      <c r="M1906" t="str">
        <f t="shared" si="325"/>
        <v/>
      </c>
      <c r="N1906" s="39">
        <f t="shared" si="326"/>
        <v>0</v>
      </c>
      <c r="O1906" s="40">
        <f t="shared" si="329"/>
        <v>1757.6000000000311</v>
      </c>
      <c r="P1906" s="39">
        <f t="shared" si="327"/>
        <v>0</v>
      </c>
      <c r="Q1906" s="39">
        <f t="shared" si="328"/>
        <v>0</v>
      </c>
      <c r="R1906" s="39">
        <f>IF((O1906 - MAX($O$15:O1906)) &lt; 0, O1906 - MAX($O$15:O1906), 0)</f>
        <v>-1677.4999999999875</v>
      </c>
    </row>
    <row r="1907" spans="1:18" x14ac:dyDescent="0.25">
      <c r="A1907" s="2">
        <v>1893</v>
      </c>
      <c r="B1907" t="s">
        <v>1893</v>
      </c>
      <c r="C1907" s="8">
        <v>272.57</v>
      </c>
      <c r="D1907" s="8">
        <v>151.03</v>
      </c>
      <c r="E1907" s="17">
        <f t="shared" si="319"/>
        <v>0.59041696927078702</v>
      </c>
      <c r="F1907" s="2">
        <f>+IF(A1907&gt;$C$3,AVERAGE(INDEX($E$15:$E$2531,A1907-$C$3):E1906),"")</f>
        <v>0.57971189520038635</v>
      </c>
      <c r="G1907" s="2">
        <f>+IF(A1907&gt;$C$3,STDEVA(INDEX($E$15:$E$2531,A1907-$C$3):E1906),"")</f>
        <v>6.7789211609924497E-3</v>
      </c>
      <c r="H1907">
        <f t="shared" si="320"/>
        <v>1.5791707583206971</v>
      </c>
      <c r="I1907" s="2" t="str">
        <f t="shared" si="321"/>
        <v/>
      </c>
      <c r="J1907" t="str">
        <f t="shared" si="322"/>
        <v/>
      </c>
      <c r="K1907" t="str">
        <f t="shared" si="323"/>
        <v/>
      </c>
      <c r="L1907" s="37" t="str">
        <f t="shared" si="324"/>
        <v/>
      </c>
      <c r="M1907" t="str">
        <f t="shared" si="325"/>
        <v/>
      </c>
      <c r="N1907" s="39">
        <f t="shared" si="326"/>
        <v>0</v>
      </c>
      <c r="O1907" s="40">
        <f t="shared" si="329"/>
        <v>1757.6000000000311</v>
      </c>
      <c r="P1907" s="39">
        <f t="shared" si="327"/>
        <v>0</v>
      </c>
      <c r="Q1907" s="39">
        <f t="shared" si="328"/>
        <v>0</v>
      </c>
      <c r="R1907" s="39">
        <f>IF((O1907 - MAX($O$15:O1907)) &lt; 0, O1907 - MAX($O$15:O1907), 0)</f>
        <v>-1677.4999999999875</v>
      </c>
    </row>
    <row r="1908" spans="1:18" x14ac:dyDescent="0.25">
      <c r="A1908" s="2">
        <v>1894</v>
      </c>
      <c r="B1908" t="s">
        <v>1894</v>
      </c>
      <c r="C1908" s="8">
        <v>272.06</v>
      </c>
      <c r="D1908" s="8">
        <v>150.55000000000001</v>
      </c>
      <c r="E1908" s="17">
        <f t="shared" si="319"/>
        <v>0.59172737527754105</v>
      </c>
      <c r="F1908" s="2">
        <f>+IF(A1908&gt;$C$3,AVERAGE(INDEX($E$15:$E$2531,A1908-$C$3):E1907),"")</f>
        <v>0.58072547723782186</v>
      </c>
      <c r="G1908" s="2">
        <f>+IF(A1908&gt;$C$3,STDEVA(INDEX($E$15:$E$2531,A1908-$C$3):E1907),"")</f>
        <v>7.668745675057315E-3</v>
      </c>
      <c r="H1908">
        <f t="shared" si="320"/>
        <v>1.434641140271868</v>
      </c>
      <c r="I1908" s="2" t="str">
        <f t="shared" si="321"/>
        <v/>
      </c>
      <c r="J1908" t="str">
        <f t="shared" si="322"/>
        <v/>
      </c>
      <c r="K1908" t="str">
        <f t="shared" si="323"/>
        <v/>
      </c>
      <c r="L1908" s="37" t="str">
        <f t="shared" si="324"/>
        <v/>
      </c>
      <c r="M1908" t="str">
        <f t="shared" si="325"/>
        <v/>
      </c>
      <c r="N1908" s="39">
        <f t="shared" si="326"/>
        <v>0</v>
      </c>
      <c r="O1908" s="40">
        <f t="shared" si="329"/>
        <v>1757.6000000000311</v>
      </c>
      <c r="P1908" s="39">
        <f t="shared" si="327"/>
        <v>0</v>
      </c>
      <c r="Q1908" s="39">
        <f t="shared" si="328"/>
        <v>0</v>
      </c>
      <c r="R1908" s="39">
        <f>IF((O1908 - MAX($O$15:O1908)) &lt; 0, O1908 - MAX($O$15:O1908), 0)</f>
        <v>-1677.4999999999875</v>
      </c>
    </row>
    <row r="1909" spans="1:18" x14ac:dyDescent="0.25">
      <c r="A1909" s="2">
        <v>1895</v>
      </c>
      <c r="B1909" t="s">
        <v>1895</v>
      </c>
      <c r="C1909" s="8">
        <v>270.2</v>
      </c>
      <c r="D1909" s="8">
        <v>149.44999999999999</v>
      </c>
      <c r="E1909" s="17">
        <f t="shared" si="319"/>
        <v>0.59220053679615159</v>
      </c>
      <c r="F1909" s="2">
        <f>+IF(A1909&gt;$C$3,AVERAGE(INDEX($E$15:$E$2531,A1909-$C$3):E1908),"")</f>
        <v>0.58092659668668922</v>
      </c>
      <c r="G1909" s="2">
        <f>+IF(A1909&gt;$C$3,STDEVA(INDEX($E$15:$E$2531,A1909-$C$3):E1908),"")</f>
        <v>7.9582142386806221E-3</v>
      </c>
      <c r="H1909">
        <f t="shared" si="320"/>
        <v>1.4166419464640414</v>
      </c>
      <c r="I1909" s="2" t="str">
        <f t="shared" si="321"/>
        <v/>
      </c>
      <c r="J1909" t="str">
        <f t="shared" si="322"/>
        <v/>
      </c>
      <c r="K1909" t="str">
        <f t="shared" si="323"/>
        <v/>
      </c>
      <c r="L1909" s="37" t="str">
        <f t="shared" si="324"/>
        <v/>
      </c>
      <c r="M1909" t="str">
        <f t="shared" si="325"/>
        <v/>
      </c>
      <c r="N1909" s="39">
        <f t="shared" si="326"/>
        <v>0</v>
      </c>
      <c r="O1909" s="40">
        <f t="shared" si="329"/>
        <v>1757.6000000000311</v>
      </c>
      <c r="P1909" s="39">
        <f t="shared" si="327"/>
        <v>0</v>
      </c>
      <c r="Q1909" s="39">
        <f t="shared" si="328"/>
        <v>0</v>
      </c>
      <c r="R1909" s="39">
        <f>IF((O1909 - MAX($O$15:O1909)) &lt; 0, O1909 - MAX($O$15:O1909), 0)</f>
        <v>-1677.4999999999875</v>
      </c>
    </row>
    <row r="1910" spans="1:18" x14ac:dyDescent="0.25">
      <c r="A1910" s="2">
        <v>1896</v>
      </c>
      <c r="B1910" t="s">
        <v>1896</v>
      </c>
      <c r="C1910" s="8">
        <v>273.02</v>
      </c>
      <c r="D1910" s="8">
        <v>151.58000000000001</v>
      </c>
      <c r="E1910" s="17">
        <f t="shared" si="319"/>
        <v>0.58843151419094852</v>
      </c>
      <c r="F1910" s="2">
        <f>+IF(A1910&gt;$C$3,AVERAGE(INDEX($E$15:$E$2531,A1910-$C$3):E1909),"")</f>
        <v>0.58253746011519458</v>
      </c>
      <c r="G1910" s="2">
        <f>+IF(A1910&gt;$C$3,STDEVA(INDEX($E$15:$E$2531,A1910-$C$3):E1909),"")</f>
        <v>8.660399117449381E-3</v>
      </c>
      <c r="H1910">
        <f t="shared" si="320"/>
        <v>0.6805753402147855</v>
      </c>
      <c r="I1910" s="2" t="str">
        <f t="shared" si="321"/>
        <v/>
      </c>
      <c r="J1910" t="str">
        <f t="shared" si="322"/>
        <v/>
      </c>
      <c r="K1910" t="str">
        <f t="shared" si="323"/>
        <v/>
      </c>
      <c r="L1910" s="37" t="str">
        <f t="shared" si="324"/>
        <v/>
      </c>
      <c r="M1910" t="str">
        <f t="shared" si="325"/>
        <v/>
      </c>
      <c r="N1910" s="39">
        <f t="shared" si="326"/>
        <v>0</v>
      </c>
      <c r="O1910" s="40">
        <f t="shared" si="329"/>
        <v>1757.6000000000311</v>
      </c>
      <c r="P1910" s="39">
        <f t="shared" si="327"/>
        <v>0</v>
      </c>
      <c r="Q1910" s="39">
        <f t="shared" si="328"/>
        <v>0</v>
      </c>
      <c r="R1910" s="39">
        <f>IF((O1910 - MAX($O$15:O1910)) &lt; 0, O1910 - MAX($O$15:O1910), 0)</f>
        <v>-1677.4999999999875</v>
      </c>
    </row>
    <row r="1911" spans="1:18" x14ac:dyDescent="0.25">
      <c r="A1911" s="2">
        <v>1897</v>
      </c>
      <c r="B1911" t="s">
        <v>1897</v>
      </c>
      <c r="C1911" s="8">
        <v>273.73</v>
      </c>
      <c r="D1911" s="8">
        <v>151.94</v>
      </c>
      <c r="E1911" s="17">
        <f t="shared" si="319"/>
        <v>0.58865651302593935</v>
      </c>
      <c r="F1911" s="2">
        <f>+IF(A1911&gt;$C$3,AVERAGE(INDEX($E$15:$E$2531,A1911-$C$3):E1910),"")</f>
        <v>0.58475818721183648</v>
      </c>
      <c r="G1911" s="2">
        <f>+IF(A1911&gt;$C$3,STDEVA(INDEX($E$15:$E$2531,A1911-$C$3):E1910),"")</f>
        <v>6.9980090767085019E-3</v>
      </c>
      <c r="H1911">
        <f t="shared" si="320"/>
        <v>0.55706212600919425</v>
      </c>
      <c r="I1911" s="2" t="str">
        <f t="shared" si="321"/>
        <v/>
      </c>
      <c r="J1911" t="str">
        <f t="shared" si="322"/>
        <v/>
      </c>
      <c r="K1911" t="str">
        <f t="shared" si="323"/>
        <v/>
      </c>
      <c r="L1911" s="37" t="str">
        <f t="shared" si="324"/>
        <v/>
      </c>
      <c r="M1911" t="str">
        <f t="shared" si="325"/>
        <v/>
      </c>
      <c r="N1911" s="39">
        <f t="shared" si="326"/>
        <v>0</v>
      </c>
      <c r="O1911" s="40">
        <f t="shared" si="329"/>
        <v>1757.6000000000311</v>
      </c>
      <c r="P1911" s="39">
        <f t="shared" si="327"/>
        <v>0</v>
      </c>
      <c r="Q1911" s="39">
        <f t="shared" si="328"/>
        <v>0</v>
      </c>
      <c r="R1911" s="39">
        <f>IF((O1911 - MAX($O$15:O1911)) &lt; 0, O1911 - MAX($O$15:O1911), 0)</f>
        <v>-1677.4999999999875</v>
      </c>
    </row>
    <row r="1912" spans="1:18" x14ac:dyDescent="0.25">
      <c r="A1912" s="2">
        <v>1898</v>
      </c>
      <c r="B1912" t="s">
        <v>1898</v>
      </c>
      <c r="C1912" s="8">
        <v>269.10000000000002</v>
      </c>
      <c r="D1912" s="8">
        <v>148.86000000000001</v>
      </c>
      <c r="E1912" s="17">
        <f t="shared" si="319"/>
        <v>0.59207679080109543</v>
      </c>
      <c r="F1912" s="2">
        <f>+IF(A1912&gt;$C$3,AVERAGE(INDEX($E$15:$E$2531,A1912-$C$3):E1911),"")</f>
        <v>0.58630599207115752</v>
      </c>
      <c r="G1912" s="2">
        <f>+IF(A1912&gt;$C$3,STDEVA(INDEX($E$15:$E$2531,A1912-$C$3):E1911),"")</f>
        <v>5.9662940377832535E-3</v>
      </c>
      <c r="H1912">
        <f t="shared" si="320"/>
        <v>0.96723337693259592</v>
      </c>
      <c r="I1912" s="2" t="str">
        <f t="shared" si="321"/>
        <v/>
      </c>
      <c r="J1912" t="str">
        <f t="shared" si="322"/>
        <v/>
      </c>
      <c r="K1912" t="str">
        <f t="shared" si="323"/>
        <v/>
      </c>
      <c r="L1912" s="37" t="str">
        <f t="shared" si="324"/>
        <v/>
      </c>
      <c r="M1912" t="str">
        <f t="shared" si="325"/>
        <v/>
      </c>
      <c r="N1912" s="39">
        <f t="shared" si="326"/>
        <v>0</v>
      </c>
      <c r="O1912" s="40">
        <f t="shared" si="329"/>
        <v>1757.6000000000311</v>
      </c>
      <c r="P1912" s="39">
        <f t="shared" si="327"/>
        <v>0</v>
      </c>
      <c r="Q1912" s="39">
        <f t="shared" si="328"/>
        <v>0</v>
      </c>
      <c r="R1912" s="39">
        <f>IF((O1912 - MAX($O$15:O1912)) &lt; 0, O1912 - MAX($O$15:O1912), 0)</f>
        <v>-1677.4999999999875</v>
      </c>
    </row>
    <row r="1913" spans="1:18" x14ac:dyDescent="0.25">
      <c r="A1913" s="2">
        <v>1899</v>
      </c>
      <c r="B1913" t="s">
        <v>1899</v>
      </c>
      <c r="C1913" s="8">
        <v>264.12</v>
      </c>
      <c r="D1913" s="8">
        <v>145.99</v>
      </c>
      <c r="E1913" s="17">
        <f t="shared" si="319"/>
        <v>0.59286541911448198</v>
      </c>
      <c r="F1913" s="2">
        <f>+IF(A1913&gt;$C$3,AVERAGE(INDEX($E$15:$E$2531,A1913-$C$3):E1912),"")</f>
        <v>0.58808035424639737</v>
      </c>
      <c r="G1913" s="2">
        <f>+IF(A1913&gt;$C$3,STDEVA(INDEX($E$15:$E$2531,A1913-$C$3):E1912),"")</f>
        <v>4.8183448990698208E-3</v>
      </c>
      <c r="H1913">
        <f t="shared" si="320"/>
        <v>0.99309305753690735</v>
      </c>
      <c r="I1913" s="2" t="str">
        <f t="shared" si="321"/>
        <v/>
      </c>
      <c r="J1913" t="str">
        <f t="shared" si="322"/>
        <v/>
      </c>
      <c r="K1913" t="str">
        <f t="shared" si="323"/>
        <v/>
      </c>
      <c r="L1913" s="37" t="str">
        <f t="shared" si="324"/>
        <v/>
      </c>
      <c r="M1913" t="str">
        <f t="shared" si="325"/>
        <v/>
      </c>
      <c r="N1913" s="39">
        <f t="shared" si="326"/>
        <v>0</v>
      </c>
      <c r="O1913" s="40">
        <f t="shared" si="329"/>
        <v>1757.6000000000311</v>
      </c>
      <c r="P1913" s="39">
        <f t="shared" si="327"/>
        <v>0</v>
      </c>
      <c r="Q1913" s="39">
        <f t="shared" si="328"/>
        <v>0</v>
      </c>
      <c r="R1913" s="39">
        <f>IF((O1913 - MAX($O$15:O1913)) &lt; 0, O1913 - MAX($O$15:O1913), 0)</f>
        <v>-1677.4999999999875</v>
      </c>
    </row>
    <row r="1914" spans="1:18" x14ac:dyDescent="0.25">
      <c r="A1914" s="2">
        <v>1900</v>
      </c>
      <c r="B1914" t="s">
        <v>1900</v>
      </c>
      <c r="C1914" s="8">
        <v>265.02</v>
      </c>
      <c r="D1914" s="8">
        <v>148.03</v>
      </c>
      <c r="E1914" s="17">
        <f t="shared" si="319"/>
        <v>0.58239033891108927</v>
      </c>
      <c r="F1914" s="2">
        <f>+IF(A1914&gt;$C$3,AVERAGE(INDEX($E$15:$E$2531,A1914-$C$3):E1913),"")</f>
        <v>0.58956135753440442</v>
      </c>
      <c r="G1914" s="2">
        <f>+IF(A1914&gt;$C$3,STDEVA(INDEX($E$15:$E$2531,A1914-$C$3):E1913),"")</f>
        <v>3.806060241025748E-3</v>
      </c>
      <c r="H1914">
        <f t="shared" si="320"/>
        <v>-1.8841053922421716</v>
      </c>
      <c r="I1914" s="2" t="str">
        <f t="shared" si="321"/>
        <v>Buy</v>
      </c>
      <c r="J1914">
        <f t="shared" si="322"/>
        <v>265.02</v>
      </c>
      <c r="K1914">
        <f t="shared" si="323"/>
        <v>148.03</v>
      </c>
      <c r="L1914" s="37" t="str">
        <f t="shared" si="324"/>
        <v/>
      </c>
      <c r="M1914" t="str">
        <f t="shared" si="325"/>
        <v>Long</v>
      </c>
      <c r="N1914" s="39">
        <f t="shared" si="326"/>
        <v>0</v>
      </c>
      <c r="O1914" s="40">
        <f t="shared" si="329"/>
        <v>1757.6000000000311</v>
      </c>
      <c r="P1914" s="39">
        <f t="shared" si="327"/>
        <v>3.75</v>
      </c>
      <c r="Q1914" s="39">
        <f t="shared" si="328"/>
        <v>5163.125</v>
      </c>
      <c r="R1914" s="39">
        <f>IF((O1914 - MAX($O$15:O1914)) &lt; 0, O1914 - MAX($O$15:O1914), 0)</f>
        <v>-1677.4999999999875</v>
      </c>
    </row>
    <row r="1915" spans="1:18" x14ac:dyDescent="0.25">
      <c r="A1915" s="2">
        <v>1901</v>
      </c>
      <c r="B1915" t="s">
        <v>1901</v>
      </c>
      <c r="C1915" s="8">
        <v>263.25</v>
      </c>
      <c r="D1915" s="8">
        <v>147.88999999999999</v>
      </c>
      <c r="E1915" s="17">
        <f t="shared" si="319"/>
        <v>0.57663539683540732</v>
      </c>
      <c r="F1915" s="2">
        <f>+IF(A1915&gt;$C$3,AVERAGE(INDEX($E$15:$E$2531,A1915-$C$3):E1914),"")</f>
        <v>0.58978343786780052</v>
      </c>
      <c r="G1915" s="2">
        <f>+IF(A1915&gt;$C$3,STDEVA(INDEX($E$15:$E$2531,A1915-$C$3):E1914),"")</f>
        <v>3.2168351302838865E-3</v>
      </c>
      <c r="H1915">
        <f t="shared" si="320"/>
        <v>-4.0872598376631384</v>
      </c>
      <c r="I1915" s="2" t="str">
        <f t="shared" si="321"/>
        <v>Buy</v>
      </c>
      <c r="J1915" t="str">
        <f t="shared" si="322"/>
        <v/>
      </c>
      <c r="K1915" t="str">
        <f t="shared" si="323"/>
        <v/>
      </c>
      <c r="L1915" s="37">
        <f t="shared" si="324"/>
        <v>-407.49999999999176</v>
      </c>
      <c r="M1915" t="str">
        <f t="shared" si="325"/>
        <v>SL</v>
      </c>
      <c r="N1915" s="39">
        <f t="shared" si="326"/>
        <v>-407.49999999999176</v>
      </c>
      <c r="O1915" s="40">
        <f t="shared" si="329"/>
        <v>1350.1000000000392</v>
      </c>
      <c r="P1915" s="39">
        <f t="shared" si="327"/>
        <v>3.75</v>
      </c>
      <c r="Q1915" s="39">
        <f t="shared" si="328"/>
        <v>0</v>
      </c>
      <c r="R1915" s="39">
        <f>IF((O1915 - MAX($O$15:O1915)) &lt; 0, O1915 - MAX($O$15:O1915), 0)</f>
        <v>-2084.9999999999791</v>
      </c>
    </row>
    <row r="1916" spans="1:18" x14ac:dyDescent="0.25">
      <c r="A1916" s="2">
        <v>1902</v>
      </c>
      <c r="B1916" t="s">
        <v>1902</v>
      </c>
      <c r="C1916" s="8">
        <v>267.5</v>
      </c>
      <c r="D1916" s="8">
        <v>149.81</v>
      </c>
      <c r="E1916" s="17">
        <f t="shared" si="319"/>
        <v>0.57975174180677058</v>
      </c>
      <c r="F1916" s="2">
        <f>+IF(A1916&gt;$C$3,AVERAGE(INDEX($E$15:$E$2531,A1916-$C$3):E1915),"")</f>
        <v>0.58837787269149355</v>
      </c>
      <c r="G1916" s="2">
        <f>+IF(A1916&gt;$C$3,STDEVA(INDEX($E$15:$E$2531,A1916-$C$3):E1915),"")</f>
        <v>5.4500771694006491E-3</v>
      </c>
      <c r="H1916">
        <f t="shared" si="320"/>
        <v>-1.5827538980831708</v>
      </c>
      <c r="I1916" s="2" t="str">
        <f t="shared" si="321"/>
        <v/>
      </c>
      <c r="J1916" t="str">
        <f t="shared" si="322"/>
        <v/>
      </c>
      <c r="K1916" t="str">
        <f t="shared" si="323"/>
        <v/>
      </c>
      <c r="L1916" s="37" t="str">
        <f t="shared" si="324"/>
        <v/>
      </c>
      <c r="M1916" t="str">
        <f t="shared" si="325"/>
        <v/>
      </c>
      <c r="N1916" s="39">
        <f t="shared" si="326"/>
        <v>0</v>
      </c>
      <c r="O1916" s="40">
        <f t="shared" si="329"/>
        <v>1350.1000000000392</v>
      </c>
      <c r="P1916" s="39">
        <f t="shared" si="327"/>
        <v>0</v>
      </c>
      <c r="Q1916" s="39">
        <f t="shared" si="328"/>
        <v>0</v>
      </c>
      <c r="R1916" s="39">
        <f>IF((O1916 - MAX($O$15:O1916)) &lt; 0, O1916 - MAX($O$15:O1916), 0)</f>
        <v>-2084.9999999999791</v>
      </c>
    </row>
    <row r="1917" spans="1:18" x14ac:dyDescent="0.25">
      <c r="A1917" s="2">
        <v>1903</v>
      </c>
      <c r="B1917" t="s">
        <v>1903</v>
      </c>
      <c r="C1917" s="8">
        <v>268.39999999999998</v>
      </c>
      <c r="D1917" s="8">
        <v>148.57</v>
      </c>
      <c r="E1917" s="17">
        <f t="shared" si="319"/>
        <v>0.59142217744826509</v>
      </c>
      <c r="F1917" s="2">
        <f>+IF(A1917&gt;$C$3,AVERAGE(INDEX($E$15:$E$2531,A1917-$C$3):E1916),"")</f>
        <v>0.58719284741771394</v>
      </c>
      <c r="G1917" s="2">
        <f>+IF(A1917&gt;$C$3,STDEVA(INDEX($E$15:$E$2531,A1917-$C$3):E1916),"")</f>
        <v>6.0749525132361521E-3</v>
      </c>
      <c r="H1917">
        <f t="shared" si="320"/>
        <v>0.69619145521487658</v>
      </c>
      <c r="I1917" s="2" t="str">
        <f t="shared" si="321"/>
        <v/>
      </c>
      <c r="J1917" t="str">
        <f t="shared" si="322"/>
        <v/>
      </c>
      <c r="K1917" t="str">
        <f t="shared" si="323"/>
        <v/>
      </c>
      <c r="L1917" s="37" t="str">
        <f t="shared" si="324"/>
        <v/>
      </c>
      <c r="M1917" t="str">
        <f t="shared" si="325"/>
        <v/>
      </c>
      <c r="N1917" s="39">
        <f t="shared" si="326"/>
        <v>0</v>
      </c>
      <c r="O1917" s="40">
        <f t="shared" si="329"/>
        <v>1350.1000000000392</v>
      </c>
      <c r="P1917" s="39">
        <f t="shared" si="327"/>
        <v>0</v>
      </c>
      <c r="Q1917" s="39">
        <f t="shared" si="328"/>
        <v>0</v>
      </c>
      <c r="R1917" s="39">
        <f>IF((O1917 - MAX($O$15:O1917)) &lt; 0, O1917 - MAX($O$15:O1917), 0)</f>
        <v>-2084.9999999999791</v>
      </c>
    </row>
    <row r="1918" spans="1:18" x14ac:dyDescent="0.25">
      <c r="A1918" s="2">
        <v>1904</v>
      </c>
      <c r="B1918" t="s">
        <v>1904</v>
      </c>
      <c r="C1918" s="8">
        <v>274.58</v>
      </c>
      <c r="D1918" s="8">
        <v>152.24</v>
      </c>
      <c r="E1918" s="17">
        <f t="shared" si="319"/>
        <v>0.5897844344815647</v>
      </c>
      <c r="F1918" s="2">
        <f>+IF(A1918&gt;$C$3,AVERAGE(INDEX($E$15:$E$2531,A1918-$C$3):E1917),"")</f>
        <v>0.58715893654779427</v>
      </c>
      <c r="G1918" s="2">
        <f>+IF(A1918&gt;$C$3,STDEVA(INDEX($E$15:$E$2531,A1918-$C$3):E1917),"")</f>
        <v>6.0472651295490499E-3</v>
      </c>
      <c r="H1918">
        <f t="shared" si="320"/>
        <v>0.43416286164489903</v>
      </c>
      <c r="I1918" s="2" t="str">
        <f t="shared" si="321"/>
        <v/>
      </c>
      <c r="J1918" t="str">
        <f t="shared" si="322"/>
        <v/>
      </c>
      <c r="K1918" t="str">
        <f t="shared" si="323"/>
        <v/>
      </c>
      <c r="L1918" s="37" t="str">
        <f t="shared" si="324"/>
        <v/>
      </c>
      <c r="M1918" t="str">
        <f t="shared" si="325"/>
        <v/>
      </c>
      <c r="N1918" s="39">
        <f t="shared" si="326"/>
        <v>0</v>
      </c>
      <c r="O1918" s="40">
        <f t="shared" si="329"/>
        <v>1350.1000000000392</v>
      </c>
      <c r="P1918" s="39">
        <f t="shared" si="327"/>
        <v>0</v>
      </c>
      <c r="Q1918" s="39">
        <f t="shared" si="328"/>
        <v>0</v>
      </c>
      <c r="R1918" s="39">
        <f>IF((O1918 - MAX($O$15:O1918)) &lt; 0, O1918 - MAX($O$15:O1918), 0)</f>
        <v>-2084.9999999999791</v>
      </c>
    </row>
    <row r="1919" spans="1:18" x14ac:dyDescent="0.25">
      <c r="A1919" s="2">
        <v>1905</v>
      </c>
      <c r="B1919" t="s">
        <v>1905</v>
      </c>
      <c r="C1919" s="8">
        <v>273.98</v>
      </c>
      <c r="D1919" s="8">
        <v>151.83000000000001</v>
      </c>
      <c r="E1919" s="17">
        <f t="shared" si="319"/>
        <v>0.59029363712914718</v>
      </c>
      <c r="F1919" s="2">
        <f>+IF(A1919&gt;$C$3,AVERAGE(INDEX($E$15:$E$2531,A1919-$C$3):E1918),"")</f>
        <v>0.58689048073506245</v>
      </c>
      <c r="G1919" s="2">
        <f>+IF(A1919&gt;$C$3,STDEVA(INDEX($E$15:$E$2531,A1919-$C$3):E1918),"")</f>
        <v>5.8457486047764863E-3</v>
      </c>
      <c r="H1919">
        <f t="shared" si="320"/>
        <v>0.58215921076456356</v>
      </c>
      <c r="I1919" s="2" t="str">
        <f t="shared" si="321"/>
        <v/>
      </c>
      <c r="J1919" t="str">
        <f t="shared" si="322"/>
        <v/>
      </c>
      <c r="K1919" t="str">
        <f t="shared" si="323"/>
        <v/>
      </c>
      <c r="L1919" s="37" t="str">
        <f t="shared" si="324"/>
        <v/>
      </c>
      <c r="M1919" t="str">
        <f t="shared" si="325"/>
        <v/>
      </c>
      <c r="N1919" s="39">
        <f t="shared" si="326"/>
        <v>0</v>
      </c>
      <c r="O1919" s="40">
        <f t="shared" si="329"/>
        <v>1350.1000000000392</v>
      </c>
      <c r="P1919" s="39">
        <f t="shared" si="327"/>
        <v>0</v>
      </c>
      <c r="Q1919" s="39">
        <f t="shared" si="328"/>
        <v>0</v>
      </c>
      <c r="R1919" s="39">
        <f>IF((O1919 - MAX($O$15:O1919)) &lt; 0, O1919 - MAX($O$15:O1919), 0)</f>
        <v>-2084.9999999999791</v>
      </c>
    </row>
    <row r="1920" spans="1:18" x14ac:dyDescent="0.25">
      <c r="A1920" s="2">
        <v>1906</v>
      </c>
      <c r="B1920" t="s">
        <v>1906</v>
      </c>
      <c r="C1920" s="8">
        <v>275.64999999999998</v>
      </c>
      <c r="D1920" s="8">
        <v>152.62</v>
      </c>
      <c r="E1920" s="17">
        <f t="shared" si="319"/>
        <v>0.59118077317420537</v>
      </c>
      <c r="F1920" s="2">
        <f>+IF(A1920&gt;$C$3,AVERAGE(INDEX($E$15:$E$2531,A1920-$C$3):E1919),"")</f>
        <v>0.58709738328375116</v>
      </c>
      <c r="G1920" s="2">
        <f>+IF(A1920&gt;$C$3,STDEVA(INDEX($E$15:$E$2531,A1920-$C$3):E1919),"")</f>
        <v>5.9393142002099478E-3</v>
      </c>
      <c r="H1920">
        <f t="shared" si="320"/>
        <v>0.68751875263811779</v>
      </c>
      <c r="I1920" s="2" t="str">
        <f t="shared" si="321"/>
        <v/>
      </c>
      <c r="J1920" t="str">
        <f t="shared" si="322"/>
        <v/>
      </c>
      <c r="K1920" t="str">
        <f t="shared" si="323"/>
        <v/>
      </c>
      <c r="L1920" s="37" t="str">
        <f t="shared" si="324"/>
        <v/>
      </c>
      <c r="M1920" t="str">
        <f t="shared" si="325"/>
        <v/>
      </c>
      <c r="N1920" s="39">
        <f t="shared" si="326"/>
        <v>0</v>
      </c>
      <c r="O1920" s="40">
        <f t="shared" si="329"/>
        <v>1350.1000000000392</v>
      </c>
      <c r="P1920" s="39">
        <f t="shared" si="327"/>
        <v>0</v>
      </c>
      <c r="Q1920" s="39">
        <f t="shared" si="328"/>
        <v>0</v>
      </c>
      <c r="R1920" s="39">
        <f>IF((O1920 - MAX($O$15:O1920)) &lt; 0, O1920 - MAX($O$15:O1920), 0)</f>
        <v>-2084.9999999999791</v>
      </c>
    </row>
    <row r="1921" spans="1:18" x14ac:dyDescent="0.25">
      <c r="A1921" s="2">
        <v>1907</v>
      </c>
      <c r="B1921" t="s">
        <v>1907</v>
      </c>
      <c r="C1921" s="8">
        <v>279.3</v>
      </c>
      <c r="D1921" s="8">
        <v>154.08000000000001</v>
      </c>
      <c r="E1921" s="17">
        <f t="shared" si="319"/>
        <v>0.5948145249013157</v>
      </c>
      <c r="F1921" s="2">
        <f>+IF(A1921&gt;$C$3,AVERAGE(INDEX($E$15:$E$2531,A1921-$C$3):E1920),"")</f>
        <v>0.58737785663355835</v>
      </c>
      <c r="G1921" s="2">
        <f>+IF(A1921&gt;$C$3,STDEVA(INDEX($E$15:$E$2531,A1921-$C$3):E1920),"")</f>
        <v>6.0800783824659956E-3</v>
      </c>
      <c r="H1921">
        <f t="shared" si="320"/>
        <v>1.2231204599604424</v>
      </c>
      <c r="I1921" s="2" t="str">
        <f t="shared" si="321"/>
        <v/>
      </c>
      <c r="J1921" t="str">
        <f t="shared" si="322"/>
        <v/>
      </c>
      <c r="K1921" t="str">
        <f t="shared" si="323"/>
        <v/>
      </c>
      <c r="L1921" s="37" t="str">
        <f t="shared" si="324"/>
        <v/>
      </c>
      <c r="M1921" t="str">
        <f t="shared" si="325"/>
        <v/>
      </c>
      <c r="N1921" s="39">
        <f t="shared" si="326"/>
        <v>0</v>
      </c>
      <c r="O1921" s="40">
        <f t="shared" si="329"/>
        <v>1350.1000000000392</v>
      </c>
      <c r="P1921" s="39">
        <f t="shared" si="327"/>
        <v>0</v>
      </c>
      <c r="Q1921" s="39">
        <f t="shared" si="328"/>
        <v>0</v>
      </c>
      <c r="R1921" s="39">
        <f>IF((O1921 - MAX($O$15:O1921)) &lt; 0, O1921 - MAX($O$15:O1921), 0)</f>
        <v>-2084.9999999999791</v>
      </c>
    </row>
    <row r="1922" spans="1:18" x14ac:dyDescent="0.25">
      <c r="A1922" s="2">
        <v>1908</v>
      </c>
      <c r="B1922" t="s">
        <v>1908</v>
      </c>
      <c r="C1922" s="8">
        <v>270.25</v>
      </c>
      <c r="D1922" s="8">
        <v>147.52000000000001</v>
      </c>
      <c r="E1922" s="17">
        <f t="shared" si="319"/>
        <v>0.60538369671103387</v>
      </c>
      <c r="F1922" s="2">
        <f>+IF(A1922&gt;$C$3,AVERAGE(INDEX($E$15:$E$2531,A1922-$C$3):E1921),"")</f>
        <v>0.58768204931136081</v>
      </c>
      <c r="G1922" s="2">
        <f>+IF(A1922&gt;$C$3,STDEVA(INDEX($E$15:$E$2531,A1922-$C$3):E1921),"")</f>
        <v>6.4043937949095405E-3</v>
      </c>
      <c r="H1922">
        <f t="shared" si="320"/>
        <v>2.7639848464257479</v>
      </c>
      <c r="I1922" s="2" t="str">
        <f t="shared" si="321"/>
        <v>Sell</v>
      </c>
      <c r="J1922">
        <f t="shared" si="322"/>
        <v>147.52000000000001</v>
      </c>
      <c r="K1922">
        <f t="shared" si="323"/>
        <v>270.25</v>
      </c>
      <c r="L1922" s="37" t="str">
        <f t="shared" si="324"/>
        <v/>
      </c>
      <c r="M1922" t="str">
        <f t="shared" si="325"/>
        <v>Short</v>
      </c>
      <c r="N1922" s="39">
        <f t="shared" si="326"/>
        <v>0</v>
      </c>
      <c r="O1922" s="40">
        <f t="shared" si="329"/>
        <v>1350.1000000000392</v>
      </c>
      <c r="P1922" s="39">
        <f t="shared" si="327"/>
        <v>3.75</v>
      </c>
      <c r="Q1922" s="39">
        <f t="shared" si="328"/>
        <v>5222.125</v>
      </c>
      <c r="R1922" s="39">
        <f>IF((O1922 - MAX($O$15:O1922)) &lt; 0, O1922 - MAX($O$15:O1922), 0)</f>
        <v>-2084.9999999999791</v>
      </c>
    </row>
    <row r="1923" spans="1:18" x14ac:dyDescent="0.25">
      <c r="A1923" s="2">
        <v>1909</v>
      </c>
      <c r="B1923" t="s">
        <v>1909</v>
      </c>
      <c r="C1923" s="8">
        <v>269.83999999999997</v>
      </c>
      <c r="D1923" s="8">
        <v>147.19999999999999</v>
      </c>
      <c r="E1923" s="17">
        <f t="shared" si="319"/>
        <v>0.60603698445861887</v>
      </c>
      <c r="F1923" s="2">
        <f>+IF(A1923&gt;$C$3,AVERAGE(INDEX($E$15:$E$2531,A1923-$C$3):E1922),"")</f>
        <v>0.58907296904431095</v>
      </c>
      <c r="G1923" s="2">
        <f>+IF(A1923&gt;$C$3,STDEVA(INDEX($E$15:$E$2531,A1923-$C$3):E1922),"")</f>
        <v>8.6400170562408174E-3</v>
      </c>
      <c r="H1923">
        <f t="shared" si="320"/>
        <v>1.9634238339905301</v>
      </c>
      <c r="I1923" s="2" t="str">
        <f t="shared" si="321"/>
        <v>Sell</v>
      </c>
      <c r="J1923">
        <f t="shared" si="322"/>
        <v>147.52000000000001</v>
      </c>
      <c r="K1923">
        <f t="shared" si="323"/>
        <v>270.25</v>
      </c>
      <c r="L1923" s="37">
        <f t="shared" si="324"/>
        <v>22.500000000000853</v>
      </c>
      <c r="M1923" t="str">
        <f t="shared" si="325"/>
        <v>Short</v>
      </c>
      <c r="N1923" s="39">
        <f t="shared" si="326"/>
        <v>0</v>
      </c>
      <c r="O1923" s="40">
        <f t="shared" si="329"/>
        <v>1350.1000000000392</v>
      </c>
      <c r="P1923" s="39">
        <f t="shared" si="327"/>
        <v>0</v>
      </c>
      <c r="Q1923" s="39">
        <f t="shared" si="328"/>
        <v>0</v>
      </c>
      <c r="R1923" s="39">
        <f>IF((O1923 - MAX($O$15:O1923)) &lt; 0, O1923 - MAX($O$15:O1923), 0)</f>
        <v>-2084.9999999999791</v>
      </c>
    </row>
    <row r="1924" spans="1:18" x14ac:dyDescent="0.25">
      <c r="A1924" s="2">
        <v>1910</v>
      </c>
      <c r="B1924" t="s">
        <v>1910</v>
      </c>
      <c r="C1924" s="8">
        <v>263.57</v>
      </c>
      <c r="D1924" s="8">
        <v>144.02000000000001</v>
      </c>
      <c r="E1924" s="17">
        <f t="shared" si="319"/>
        <v>0.60436680852970437</v>
      </c>
      <c r="F1924" s="2">
        <f>+IF(A1924&gt;$C$3,AVERAGE(INDEX($E$15:$E$2531,A1924-$C$3):E1923),"")</f>
        <v>0.59170037410514764</v>
      </c>
      <c r="G1924" s="2">
        <f>+IF(A1924&gt;$C$3,STDEVA(INDEX($E$15:$E$2531,A1924-$C$3):E1923),"")</f>
        <v>9.8627462906706424E-3</v>
      </c>
      <c r="H1924">
        <f t="shared" si="320"/>
        <v>1.2842705318840195</v>
      </c>
      <c r="I1924" s="2" t="str">
        <f t="shared" si="321"/>
        <v/>
      </c>
      <c r="J1924" t="str">
        <f t="shared" si="322"/>
        <v/>
      </c>
      <c r="K1924" t="str">
        <f t="shared" si="323"/>
        <v/>
      </c>
      <c r="L1924" s="37">
        <f t="shared" si="324"/>
        <v>795.00000000000182</v>
      </c>
      <c r="M1924" t="str">
        <f t="shared" si="325"/>
        <v>TP</v>
      </c>
      <c r="N1924" s="39">
        <f t="shared" si="326"/>
        <v>795.00000000000182</v>
      </c>
      <c r="O1924" s="40">
        <f t="shared" si="329"/>
        <v>2145.1000000000413</v>
      </c>
      <c r="P1924" s="39">
        <f t="shared" si="327"/>
        <v>3.75</v>
      </c>
      <c r="Q1924" s="39">
        <f t="shared" si="328"/>
        <v>0</v>
      </c>
      <c r="R1924" s="39">
        <f>IF((O1924 - MAX($O$15:O1924)) &lt; 0, O1924 - MAX($O$15:O1924), 0)</f>
        <v>-1289.9999999999773</v>
      </c>
    </row>
    <row r="1925" spans="1:18" x14ac:dyDescent="0.25">
      <c r="A1925" s="2">
        <v>1911</v>
      </c>
      <c r="B1925" t="s">
        <v>1911</v>
      </c>
      <c r="C1925" s="8">
        <v>264.07</v>
      </c>
      <c r="D1925" s="8">
        <v>143.6</v>
      </c>
      <c r="E1925" s="17">
        <f t="shared" si="319"/>
        <v>0.60918256290089345</v>
      </c>
      <c r="F1925" s="2">
        <f>+IF(A1925&gt;$C$3,AVERAGE(INDEX($E$15:$E$2531,A1925-$C$3):E1924),"")</f>
        <v>0.59478164207118067</v>
      </c>
      <c r="G1925" s="2">
        <f>+IF(A1925&gt;$C$3,STDEVA(INDEX($E$15:$E$2531,A1925-$C$3):E1924),"")</f>
        <v>8.8475083041808563E-3</v>
      </c>
      <c r="H1925">
        <f t="shared" si="320"/>
        <v>1.6276809622103074</v>
      </c>
      <c r="I1925" s="2" t="str">
        <f t="shared" si="321"/>
        <v/>
      </c>
      <c r="J1925" t="str">
        <f t="shared" si="322"/>
        <v/>
      </c>
      <c r="K1925" t="str">
        <f t="shared" si="323"/>
        <v/>
      </c>
      <c r="L1925" s="37" t="str">
        <f t="shared" si="324"/>
        <v/>
      </c>
      <c r="M1925" t="str">
        <f t="shared" si="325"/>
        <v/>
      </c>
      <c r="N1925" s="39">
        <f t="shared" si="326"/>
        <v>0</v>
      </c>
      <c r="O1925" s="40">
        <f t="shared" si="329"/>
        <v>2145.1000000000413</v>
      </c>
      <c r="P1925" s="39">
        <f t="shared" si="327"/>
        <v>0</v>
      </c>
      <c r="Q1925" s="39">
        <f t="shared" si="328"/>
        <v>0</v>
      </c>
      <c r="R1925" s="39">
        <f>IF((O1925 - MAX($O$15:O1925)) &lt; 0, O1925 - MAX($O$15:O1925), 0)</f>
        <v>-1289.9999999999773</v>
      </c>
    </row>
    <row r="1926" spans="1:18" x14ac:dyDescent="0.25">
      <c r="A1926" s="2">
        <v>1912</v>
      </c>
      <c r="B1926" t="s">
        <v>1912</v>
      </c>
      <c r="C1926" s="8">
        <v>264.13</v>
      </c>
      <c r="D1926" s="8">
        <v>143.44999999999999</v>
      </c>
      <c r="E1926" s="17">
        <f t="shared" si="319"/>
        <v>0.61045486376033598</v>
      </c>
      <c r="F1926" s="2">
        <f>+IF(A1926&gt;$C$3,AVERAGE(INDEX($E$15:$E$2531,A1926-$C$3):E1925),"")</f>
        <v>0.59805173330386097</v>
      </c>
      <c r="G1926" s="2">
        <f>+IF(A1926&gt;$C$3,STDEVA(INDEX($E$15:$E$2531,A1926-$C$3):E1925),"")</f>
        <v>7.9958924947083187E-3</v>
      </c>
      <c r="H1926">
        <f t="shared" si="320"/>
        <v>1.5511877460437844</v>
      </c>
      <c r="I1926" s="2" t="str">
        <f t="shared" si="321"/>
        <v/>
      </c>
      <c r="J1926" t="str">
        <f t="shared" si="322"/>
        <v/>
      </c>
      <c r="K1926" t="str">
        <f t="shared" si="323"/>
        <v/>
      </c>
      <c r="L1926" s="37" t="str">
        <f t="shared" si="324"/>
        <v/>
      </c>
      <c r="M1926" t="str">
        <f t="shared" si="325"/>
        <v/>
      </c>
      <c r="N1926" s="39">
        <f t="shared" si="326"/>
        <v>0</v>
      </c>
      <c r="O1926" s="40">
        <f t="shared" si="329"/>
        <v>2145.1000000000413</v>
      </c>
      <c r="P1926" s="39">
        <f t="shared" si="327"/>
        <v>0</v>
      </c>
      <c r="Q1926" s="39">
        <f t="shared" si="328"/>
        <v>0</v>
      </c>
      <c r="R1926" s="39">
        <f>IF((O1926 - MAX($O$15:O1926)) &lt; 0, O1926 - MAX($O$15:O1926), 0)</f>
        <v>-1289.9999999999773</v>
      </c>
    </row>
    <row r="1927" spans="1:18" x14ac:dyDescent="0.25">
      <c r="A1927" s="2">
        <v>1913</v>
      </c>
      <c r="B1927" t="s">
        <v>1913</v>
      </c>
      <c r="C1927" s="8">
        <v>265.45999999999998</v>
      </c>
      <c r="D1927" s="8">
        <v>144.82</v>
      </c>
      <c r="E1927" s="17">
        <f t="shared" si="319"/>
        <v>0.60597257823738149</v>
      </c>
      <c r="F1927" s="2">
        <f>+IF(A1927&gt;$C$3,AVERAGE(INDEX($E$15:$E$2531,A1927-$C$3):E1926),"")</f>
        <v>0.60016647622742436</v>
      </c>
      <c r="G1927" s="2">
        <f>+IF(A1927&gt;$C$3,STDEVA(INDEX($E$15:$E$2531,A1927-$C$3):E1926),"")</f>
        <v>8.5228499479229423E-3</v>
      </c>
      <c r="H1927">
        <f t="shared" si="320"/>
        <v>0.68123949681551055</v>
      </c>
      <c r="I1927" s="2" t="str">
        <f t="shared" si="321"/>
        <v/>
      </c>
      <c r="J1927" t="str">
        <f t="shared" si="322"/>
        <v/>
      </c>
      <c r="K1927" t="str">
        <f t="shared" si="323"/>
        <v/>
      </c>
      <c r="L1927" s="37" t="str">
        <f t="shared" si="324"/>
        <v/>
      </c>
      <c r="M1927" t="str">
        <f t="shared" si="325"/>
        <v/>
      </c>
      <c r="N1927" s="39">
        <f t="shared" si="326"/>
        <v>0</v>
      </c>
      <c r="O1927" s="40">
        <f t="shared" si="329"/>
        <v>2145.1000000000413</v>
      </c>
      <c r="P1927" s="39">
        <f t="shared" si="327"/>
        <v>0</v>
      </c>
      <c r="Q1927" s="39">
        <f t="shared" si="328"/>
        <v>0</v>
      </c>
      <c r="R1927" s="39">
        <f>IF((O1927 - MAX($O$15:O1927)) &lt; 0, O1927 - MAX($O$15:O1927), 0)</f>
        <v>-1289.9999999999773</v>
      </c>
    </row>
    <row r="1928" spans="1:18" x14ac:dyDescent="0.25">
      <c r="A1928" s="2">
        <v>1914</v>
      </c>
      <c r="B1928" t="s">
        <v>1914</v>
      </c>
      <c r="C1928" s="8">
        <v>265.37</v>
      </c>
      <c r="D1928" s="8">
        <v>142.77000000000001</v>
      </c>
      <c r="E1928" s="17">
        <f t="shared" si="319"/>
        <v>0.61989013478242794</v>
      </c>
      <c r="F1928" s="2">
        <f>+IF(A1928&gt;$C$3,AVERAGE(INDEX($E$15:$E$2531,A1928-$C$3):E1927),"")</f>
        <v>0.60196515886695956</v>
      </c>
      <c r="G1928" s="2">
        <f>+IF(A1928&gt;$C$3,STDEVA(INDEX($E$15:$E$2531,A1928-$C$3):E1927),"")</f>
        <v>7.7291531430992476E-3</v>
      </c>
      <c r="H1928">
        <f t="shared" si="320"/>
        <v>2.3191384079990933</v>
      </c>
      <c r="I1928" s="2" t="str">
        <f t="shared" si="321"/>
        <v>Sell</v>
      </c>
      <c r="J1928">
        <f t="shared" si="322"/>
        <v>142.77000000000001</v>
      </c>
      <c r="K1928">
        <f t="shared" si="323"/>
        <v>265.37</v>
      </c>
      <c r="L1928" s="37" t="str">
        <f t="shared" si="324"/>
        <v/>
      </c>
      <c r="M1928" t="str">
        <f t="shared" si="325"/>
        <v>Short</v>
      </c>
      <c r="N1928" s="39">
        <f t="shared" si="326"/>
        <v>0</v>
      </c>
      <c r="O1928" s="40">
        <f t="shared" si="329"/>
        <v>2145.1000000000413</v>
      </c>
      <c r="P1928" s="39">
        <f t="shared" si="327"/>
        <v>3.75</v>
      </c>
      <c r="Q1928" s="39">
        <f t="shared" si="328"/>
        <v>5101.75</v>
      </c>
      <c r="R1928" s="39">
        <f>IF((O1928 - MAX($O$15:O1928)) &lt; 0, O1928 - MAX($O$15:O1928), 0)</f>
        <v>-1289.9999999999773</v>
      </c>
    </row>
    <row r="1929" spans="1:18" x14ac:dyDescent="0.25">
      <c r="A1929" s="2">
        <v>1915</v>
      </c>
      <c r="B1929" t="s">
        <v>1915</v>
      </c>
      <c r="C1929" s="8">
        <v>260.47000000000003</v>
      </c>
      <c r="D1929" s="8">
        <v>140.61000000000001</v>
      </c>
      <c r="E1929" s="17">
        <f t="shared" si="319"/>
        <v>0.61649759081111999</v>
      </c>
      <c r="F1929" s="2">
        <f>+IF(A1929&gt;$C$3,AVERAGE(INDEX($E$15:$E$2531,A1929-$C$3):E1928),"")</f>
        <v>0.60525365860621294</v>
      </c>
      <c r="G1929" s="2">
        <f>+IF(A1929&gt;$C$3,STDEVA(INDEX($E$15:$E$2531,A1929-$C$3):E1928),"")</f>
        <v>8.4088549573805866E-3</v>
      </c>
      <c r="H1929">
        <f t="shared" si="320"/>
        <v>1.3371537815666648</v>
      </c>
      <c r="I1929" s="2" t="str">
        <f t="shared" si="321"/>
        <v/>
      </c>
      <c r="J1929" t="str">
        <f t="shared" si="322"/>
        <v/>
      </c>
      <c r="K1929" t="str">
        <f t="shared" si="323"/>
        <v/>
      </c>
      <c r="L1929" s="37">
        <f t="shared" si="324"/>
        <v>684.99999999999523</v>
      </c>
      <c r="M1929" t="str">
        <f t="shared" si="325"/>
        <v>TP</v>
      </c>
      <c r="N1929" s="39">
        <f t="shared" si="326"/>
        <v>684.99999999999523</v>
      </c>
      <c r="O1929" s="40">
        <f t="shared" si="329"/>
        <v>2830.1000000000367</v>
      </c>
      <c r="P1929" s="39">
        <f t="shared" si="327"/>
        <v>3.75</v>
      </c>
      <c r="Q1929" s="39">
        <f t="shared" si="328"/>
        <v>0</v>
      </c>
      <c r="R1929" s="39">
        <f>IF((O1929 - MAX($O$15:O1929)) &lt; 0, O1929 - MAX($O$15:O1929), 0)</f>
        <v>-604.99999999998181</v>
      </c>
    </row>
    <row r="1930" spans="1:18" x14ac:dyDescent="0.25">
      <c r="A1930" s="2">
        <v>1916</v>
      </c>
      <c r="B1930" t="s">
        <v>1916</v>
      </c>
      <c r="C1930" s="8">
        <v>255.36</v>
      </c>
      <c r="D1930" s="8">
        <v>137.02000000000001</v>
      </c>
      <c r="E1930" s="17">
        <f t="shared" si="319"/>
        <v>0.62254741368669086</v>
      </c>
      <c r="F1930" s="2">
        <f>+IF(A1930&gt;$C$3,AVERAGE(INDEX($E$15:$E$2531,A1930-$C$3):E1929),"")</f>
        <v>0.60806663834364794</v>
      </c>
      <c r="G1930" s="2">
        <f>+IF(A1930&gt;$C$3,STDEVA(INDEX($E$15:$E$2531,A1930-$C$3):E1929),"")</f>
        <v>7.2701009756679733E-3</v>
      </c>
      <c r="H1930">
        <f t="shared" si="320"/>
        <v>1.9918258895589056</v>
      </c>
      <c r="I1930" s="2" t="str">
        <f t="shared" si="321"/>
        <v>Sell</v>
      </c>
      <c r="J1930">
        <f t="shared" si="322"/>
        <v>137.02000000000001</v>
      </c>
      <c r="K1930">
        <f t="shared" si="323"/>
        <v>255.36</v>
      </c>
      <c r="L1930" s="37" t="str">
        <f t="shared" si="324"/>
        <v/>
      </c>
      <c r="M1930" t="str">
        <f t="shared" si="325"/>
        <v>Short</v>
      </c>
      <c r="N1930" s="39">
        <f t="shared" si="326"/>
        <v>0</v>
      </c>
      <c r="O1930" s="40">
        <f t="shared" si="329"/>
        <v>2830.1000000000367</v>
      </c>
      <c r="P1930" s="39">
        <f t="shared" si="327"/>
        <v>3.75</v>
      </c>
      <c r="Q1930" s="39">
        <f t="shared" si="328"/>
        <v>4904.75</v>
      </c>
      <c r="R1930" s="39">
        <f>IF((O1930 - MAX($O$15:O1930)) &lt; 0, O1930 - MAX($O$15:O1930), 0)</f>
        <v>-604.99999999998181</v>
      </c>
    </row>
    <row r="1931" spans="1:18" x14ac:dyDescent="0.25">
      <c r="A1931" s="2">
        <v>1917</v>
      </c>
      <c r="B1931" t="s">
        <v>1917</v>
      </c>
      <c r="C1931" s="8">
        <v>255.08</v>
      </c>
      <c r="D1931" s="8">
        <v>136.85</v>
      </c>
      <c r="E1931" s="17">
        <f t="shared" si="319"/>
        <v>0.62269178596038288</v>
      </c>
      <c r="F1931" s="2">
        <f>+IF(A1931&gt;$C$3,AVERAGE(INDEX($E$15:$E$2531,A1931-$C$3):E1930),"")</f>
        <v>0.6111480704309119</v>
      </c>
      <c r="G1931" s="2">
        <f>+IF(A1931&gt;$C$3,STDEVA(INDEX($E$15:$E$2531,A1931-$C$3):E1930),"")</f>
        <v>6.814068865614792E-3</v>
      </c>
      <c r="H1931">
        <f t="shared" si="320"/>
        <v>1.6941002148837923</v>
      </c>
      <c r="I1931" s="2" t="str">
        <f t="shared" si="321"/>
        <v/>
      </c>
      <c r="J1931">
        <f t="shared" si="322"/>
        <v>137.02000000000001</v>
      </c>
      <c r="K1931">
        <f t="shared" si="323"/>
        <v>255.36</v>
      </c>
      <c r="L1931" s="37">
        <f t="shared" si="324"/>
        <v>27.499999999996305</v>
      </c>
      <c r="M1931" t="str">
        <f t="shared" si="325"/>
        <v>Short</v>
      </c>
      <c r="N1931" s="39">
        <f t="shared" si="326"/>
        <v>0</v>
      </c>
      <c r="O1931" s="40">
        <f t="shared" si="329"/>
        <v>2830.1000000000367</v>
      </c>
      <c r="P1931" s="39">
        <f t="shared" si="327"/>
        <v>0</v>
      </c>
      <c r="Q1931" s="39">
        <f t="shared" si="328"/>
        <v>0</v>
      </c>
      <c r="R1931" s="39">
        <f>IF((O1931 - MAX($O$15:O1931)) &lt; 0, O1931 - MAX($O$15:O1931), 0)</f>
        <v>-604.99999999998181</v>
      </c>
    </row>
    <row r="1932" spans="1:18" x14ac:dyDescent="0.25">
      <c r="A1932" s="2">
        <v>1918</v>
      </c>
      <c r="B1932" t="s">
        <v>1918</v>
      </c>
      <c r="C1932" s="8">
        <v>251.26</v>
      </c>
      <c r="D1932" s="8">
        <v>134</v>
      </c>
      <c r="E1932" s="17">
        <f t="shared" si="319"/>
        <v>0.62864845962536031</v>
      </c>
      <c r="F1932" s="2">
        <f>+IF(A1932&gt;$C$3,AVERAGE(INDEX($E$15:$E$2531,A1932-$C$3):E1931),"")</f>
        <v>0.61307119145861733</v>
      </c>
      <c r="G1932" s="2">
        <f>+IF(A1932&gt;$C$3,STDEVA(INDEX($E$15:$E$2531,A1932-$C$3):E1931),"")</f>
        <v>7.4009804207012947E-3</v>
      </c>
      <c r="H1932">
        <f t="shared" si="320"/>
        <v>2.1047573809507432</v>
      </c>
      <c r="I1932" s="2" t="str">
        <f t="shared" si="321"/>
        <v>Sell</v>
      </c>
      <c r="J1932">
        <f t="shared" si="322"/>
        <v>137.02000000000001</v>
      </c>
      <c r="K1932">
        <f t="shared" si="323"/>
        <v>255.36</v>
      </c>
      <c r="L1932" s="37">
        <f t="shared" si="324"/>
        <v>270.00000000000318</v>
      </c>
      <c r="M1932" t="str">
        <f t="shared" si="325"/>
        <v>Short</v>
      </c>
      <c r="N1932" s="39">
        <f t="shared" si="326"/>
        <v>0</v>
      </c>
      <c r="O1932" s="40">
        <f t="shared" si="329"/>
        <v>2830.1000000000367</v>
      </c>
      <c r="P1932" s="39">
        <f t="shared" si="327"/>
        <v>0</v>
      </c>
      <c r="Q1932" s="39">
        <f t="shared" si="328"/>
        <v>0</v>
      </c>
      <c r="R1932" s="39">
        <f>IF((O1932 - MAX($O$15:O1932)) &lt; 0, O1932 - MAX($O$15:O1932), 0)</f>
        <v>-604.99999999998181</v>
      </c>
    </row>
    <row r="1933" spans="1:18" x14ac:dyDescent="0.25">
      <c r="A1933" s="2">
        <v>1919</v>
      </c>
      <c r="B1933" t="s">
        <v>1919</v>
      </c>
      <c r="C1933" s="8">
        <v>247.17</v>
      </c>
      <c r="D1933" s="8">
        <v>131.79</v>
      </c>
      <c r="E1933" s="17">
        <f t="shared" si="319"/>
        <v>0.62886661233981045</v>
      </c>
      <c r="F1933" s="2">
        <f>+IF(A1933&gt;$C$3,AVERAGE(INDEX($E$15:$E$2531,A1933-$C$3):E1932),"")</f>
        <v>0.61558357758825522</v>
      </c>
      <c r="G1933" s="2">
        <f>+IF(A1933&gt;$C$3,STDEVA(INDEX($E$15:$E$2531,A1933-$C$3):E1932),"")</f>
        <v>8.4746574292198906E-3</v>
      </c>
      <c r="H1933">
        <f t="shared" si="320"/>
        <v>1.5673830904074626</v>
      </c>
      <c r="I1933" s="2" t="str">
        <f t="shared" si="321"/>
        <v/>
      </c>
      <c r="J1933" t="str">
        <f t="shared" si="322"/>
        <v/>
      </c>
      <c r="K1933" t="str">
        <f t="shared" si="323"/>
        <v/>
      </c>
      <c r="L1933" s="37">
        <f t="shared" si="324"/>
        <v>740.00000000000205</v>
      </c>
      <c r="M1933" t="str">
        <f t="shared" si="325"/>
        <v>TP</v>
      </c>
      <c r="N1933" s="39">
        <f t="shared" si="326"/>
        <v>740.00000000000205</v>
      </c>
      <c r="O1933" s="40">
        <f t="shared" si="329"/>
        <v>3570.1000000000386</v>
      </c>
      <c r="P1933" s="39">
        <f t="shared" si="327"/>
        <v>3.75</v>
      </c>
      <c r="Q1933" s="39">
        <f t="shared" si="328"/>
        <v>0</v>
      </c>
      <c r="R1933" s="39">
        <f>IF((O1933 - MAX($O$15:O1933)) &lt; 0, O1933 - MAX($O$15:O1933), 0)</f>
        <v>0</v>
      </c>
    </row>
    <row r="1934" spans="1:18" x14ac:dyDescent="0.25">
      <c r="A1934" s="2">
        <v>1920</v>
      </c>
      <c r="B1934" t="s">
        <v>1920</v>
      </c>
      <c r="C1934" s="8">
        <v>240.7</v>
      </c>
      <c r="D1934" s="8">
        <v>128.37</v>
      </c>
      <c r="E1934" s="17">
        <f t="shared" si="319"/>
        <v>0.62863462569219097</v>
      </c>
      <c r="F1934" s="2">
        <f>+IF(A1934&gt;$C$3,AVERAGE(INDEX($E$15:$E$2531,A1934-$C$3):E1933),"")</f>
        <v>0.61830577801160036</v>
      </c>
      <c r="G1934" s="2">
        <f>+IF(A1934&gt;$C$3,STDEVA(INDEX($E$15:$E$2531,A1934-$C$3):E1933),"")</f>
        <v>8.3552997861796562E-3</v>
      </c>
      <c r="H1934">
        <f t="shared" si="320"/>
        <v>1.2362031219604313</v>
      </c>
      <c r="I1934" s="2" t="str">
        <f t="shared" si="321"/>
        <v/>
      </c>
      <c r="J1934" t="str">
        <f t="shared" si="322"/>
        <v/>
      </c>
      <c r="K1934" t="str">
        <f t="shared" si="323"/>
        <v/>
      </c>
      <c r="L1934" s="37" t="str">
        <f t="shared" si="324"/>
        <v/>
      </c>
      <c r="M1934" t="str">
        <f t="shared" si="325"/>
        <v/>
      </c>
      <c r="N1934" s="39">
        <f t="shared" si="326"/>
        <v>0</v>
      </c>
      <c r="O1934" s="40">
        <f t="shared" si="329"/>
        <v>3570.1000000000386</v>
      </c>
      <c r="P1934" s="39">
        <f t="shared" si="327"/>
        <v>0</v>
      </c>
      <c r="Q1934" s="39">
        <f t="shared" si="328"/>
        <v>0</v>
      </c>
      <c r="R1934" s="39">
        <f>IF((O1934 - MAX($O$15:O1934)) &lt; 0, O1934 - MAX($O$15:O1934), 0)</f>
        <v>0</v>
      </c>
    </row>
    <row r="1935" spans="1:18" x14ac:dyDescent="0.25">
      <c r="A1935" s="2">
        <v>1921</v>
      </c>
      <c r="B1935" t="s">
        <v>1921</v>
      </c>
      <c r="C1935" s="8">
        <v>234.34</v>
      </c>
      <c r="D1935" s="8">
        <v>125.88</v>
      </c>
      <c r="E1935" s="17">
        <f t="shared" si="319"/>
        <v>0.62144398004380352</v>
      </c>
      <c r="F1935" s="2">
        <f>+IF(A1935&gt;$C$3,AVERAGE(INDEX($E$15:$E$2531,A1935-$C$3):E1934),"")</f>
        <v>0.6204671183217445</v>
      </c>
      <c r="G1935" s="2">
        <f>+IF(A1935&gt;$C$3,STDEVA(INDEX($E$15:$E$2531,A1935-$C$3):E1934),"")</f>
        <v>8.2150607815903789E-3</v>
      </c>
      <c r="H1935">
        <f t="shared" si="320"/>
        <v>0.11891107662260114</v>
      </c>
      <c r="I1935" s="2" t="str">
        <f t="shared" si="321"/>
        <v/>
      </c>
      <c r="J1935" t="str">
        <f t="shared" si="322"/>
        <v/>
      </c>
      <c r="K1935" t="str">
        <f t="shared" si="323"/>
        <v/>
      </c>
      <c r="L1935" s="37" t="str">
        <f t="shared" si="324"/>
        <v/>
      </c>
      <c r="M1935" t="str">
        <f t="shared" si="325"/>
        <v/>
      </c>
      <c r="N1935" s="39">
        <f t="shared" si="326"/>
        <v>0</v>
      </c>
      <c r="O1935" s="40">
        <f t="shared" si="329"/>
        <v>3570.1000000000386</v>
      </c>
      <c r="P1935" s="39">
        <f t="shared" si="327"/>
        <v>0</v>
      </c>
      <c r="Q1935" s="39">
        <f t="shared" si="328"/>
        <v>0</v>
      </c>
      <c r="R1935" s="39">
        <f>IF((O1935 - MAX($O$15:O1935)) &lt; 0, O1935 - MAX($O$15:O1935), 0)</f>
        <v>0</v>
      </c>
    </row>
    <row r="1936" spans="1:18" x14ac:dyDescent="0.25">
      <c r="A1936" s="2">
        <v>1922</v>
      </c>
      <c r="B1936" t="s">
        <v>1922</v>
      </c>
      <c r="C1936" s="8">
        <v>246.18</v>
      </c>
      <c r="D1936" s="8">
        <v>131.93</v>
      </c>
      <c r="E1936" s="17">
        <f t="shared" ref="E1936:E1999" si="330">+LN(C1936/D1936)</f>
        <v>0.62379149678646439</v>
      </c>
      <c r="F1936" s="2">
        <f>+IF(A1936&gt;$C$3,AVERAGE(INDEX($E$15:$E$2531,A1936-$C$3):E1935),"")</f>
        <v>0.62168813124212985</v>
      </c>
      <c r="G1936" s="2">
        <f>+IF(A1936&gt;$C$3,STDEVA(INDEX($E$15:$E$2531,A1936-$C$3):E1935),"")</f>
        <v>7.3074358842349901E-3</v>
      </c>
      <c r="H1936">
        <f t="shared" ref="H1936:H1999" si="331">+IF(F1936="","",(E1936-F1936)/G1936)</f>
        <v>0.2878390693611601</v>
      </c>
      <c r="I1936" s="2" t="str">
        <f t="shared" ref="I1936:I1999" si="332">+IF(H1936="","",IF(H1936&lt;$C$4,"Buy",IF(H1936&gt;$C$5,"Sell","")))</f>
        <v/>
      </c>
      <c r="J1936" t="str">
        <f t="shared" ref="J1936:J1999" si="333">IF(M1936=M1935, J1935, IF(OR(M1936="TP", M1936="SL"), "", IF(I1936="Buy", C1936, IF(I1936="Sell", D1936, ""))))</f>
        <v/>
      </c>
      <c r="K1936" t="str">
        <f t="shared" ref="K1936:K1999" si="334">IF(M1936=M1935, K1935, IF(OR(M1936="TP", M1936="SL"), "",IF(I1936="Buy", D1936, IF(I1936="Sell", C1936, ""))))</f>
        <v/>
      </c>
      <c r="L1936" s="37" t="str">
        <f t="shared" ref="L1936:L1999" si="335">IF(M1935="Long", (C1936-J1935)*$C$8+(K1935-D1936)*$C$9, IF(M1935="Short", (K1935-C1936)*$C$8+(D1936-J1935)*$C$9, ""))</f>
        <v/>
      </c>
      <c r="M1936" t="str">
        <f t="shared" ref="M1936:M1999" si="336">IF(OR(M1935="", M1935="SL", M1935="TP"), IF(I1936="Sell","Short",(IF(I1936="Buy","Long",I1936))), IF(L1936="", "", IF(L1936&lt;$C$6, "SL", IF(L1936&gt;$C$7, "TP", M1935))))</f>
        <v/>
      </c>
      <c r="N1936" s="39">
        <f t="shared" ref="N1936:N1999" si="337">IF(OR(M1936="TP", M1936="SL"), L1936, 0)</f>
        <v>0</v>
      </c>
      <c r="O1936" s="40">
        <f t="shared" si="329"/>
        <v>3570.1000000000386</v>
      </c>
      <c r="P1936" s="39">
        <f t="shared" ref="P1936:P1999" si="338">IF(OR(AND(I1936&lt;&gt;"", J1935=""), OR(M1936="TP", M1936="SL",)), ($C$9+$C$8)*$C$11, 0)</f>
        <v>0</v>
      </c>
      <c r="Q1936" s="39">
        <f t="shared" ref="Q1936:Q1999" si="339">IF(AND(I1936&lt;&gt;"",J1935=""),(D1936*$C$9+C1936*$C$8)*$C$10,0)</f>
        <v>0</v>
      </c>
      <c r="R1936" s="39">
        <f>IF((O1936 - MAX($O$15:O1936)) &lt; 0, O1936 - MAX($O$15:O1936), 0)</f>
        <v>0</v>
      </c>
    </row>
    <row r="1937" spans="1:18" x14ac:dyDescent="0.25">
      <c r="A1937" s="2">
        <v>1923</v>
      </c>
      <c r="B1937" t="s">
        <v>1923</v>
      </c>
      <c r="C1937" s="8">
        <v>248.07</v>
      </c>
      <c r="D1937" s="8">
        <v>132.47999999999999</v>
      </c>
      <c r="E1937" s="17">
        <f t="shared" si="330"/>
        <v>0.62727927376523551</v>
      </c>
      <c r="F1937" s="2">
        <f>+IF(A1937&gt;$C$3,AVERAGE(INDEX($E$15:$E$2531,A1937-$C$3):E1936),"")</f>
        <v>0.62366801108091685</v>
      </c>
      <c r="G1937" s="2">
        <f>+IF(A1937&gt;$C$3,STDEVA(INDEX($E$15:$E$2531,A1937-$C$3):E1936),"")</f>
        <v>4.3208097678757553E-3</v>
      </c>
      <c r="H1937">
        <f t="shared" si="331"/>
        <v>0.83578377163641493</v>
      </c>
      <c r="I1937" s="2" t="str">
        <f t="shared" si="332"/>
        <v/>
      </c>
      <c r="J1937" t="str">
        <f t="shared" si="333"/>
        <v/>
      </c>
      <c r="K1937" t="str">
        <f t="shared" si="334"/>
        <v/>
      </c>
      <c r="L1937" s="37" t="str">
        <f t="shared" si="335"/>
        <v/>
      </c>
      <c r="M1937" t="str">
        <f t="shared" si="336"/>
        <v/>
      </c>
      <c r="N1937" s="39">
        <f t="shared" si="337"/>
        <v>0</v>
      </c>
      <c r="O1937" s="40">
        <f t="shared" ref="O1937:O2000" si="340">+N1937+O1936</f>
        <v>3570.1000000000386</v>
      </c>
      <c r="P1937" s="39">
        <f t="shared" si="338"/>
        <v>0</v>
      </c>
      <c r="Q1937" s="39">
        <f t="shared" si="339"/>
        <v>0</v>
      </c>
      <c r="R1937" s="39">
        <f>IF((O1937 - MAX($O$15:O1937)) &lt; 0, O1937 - MAX($O$15:O1937), 0)</f>
        <v>0</v>
      </c>
    </row>
    <row r="1938" spans="1:18" x14ac:dyDescent="0.25">
      <c r="A1938" s="2">
        <v>1924</v>
      </c>
      <c r="B1938" t="s">
        <v>1924</v>
      </c>
      <c r="C1938" s="8">
        <v>247.75</v>
      </c>
      <c r="D1938" s="8">
        <v>132.86000000000001</v>
      </c>
      <c r="E1938" s="17">
        <f t="shared" si="330"/>
        <v>0.62312423097300218</v>
      </c>
      <c r="F1938" s="2">
        <f>+IF(A1938&gt;$C$3,AVERAGE(INDEX($E$15:$E$2531,A1938-$C$3):E1937),"")</f>
        <v>0.62448902652345106</v>
      </c>
      <c r="G1938" s="2">
        <f>+IF(A1938&gt;$C$3,STDEVA(INDEX($E$15:$E$2531,A1938-$C$3):E1937),"")</f>
        <v>4.2139270288816802E-3</v>
      </c>
      <c r="H1938">
        <f t="shared" si="331"/>
        <v>-0.3238773574138234</v>
      </c>
      <c r="I1938" s="2" t="str">
        <f t="shared" si="332"/>
        <v/>
      </c>
      <c r="J1938" t="str">
        <f t="shared" si="333"/>
        <v/>
      </c>
      <c r="K1938" t="str">
        <f t="shared" si="334"/>
        <v/>
      </c>
      <c r="L1938" s="37" t="str">
        <f t="shared" si="335"/>
        <v/>
      </c>
      <c r="M1938" t="str">
        <f t="shared" si="336"/>
        <v/>
      </c>
      <c r="N1938" s="39">
        <f t="shared" si="337"/>
        <v>0</v>
      </c>
      <c r="O1938" s="40">
        <f t="shared" si="340"/>
        <v>3570.1000000000386</v>
      </c>
      <c r="P1938" s="39">
        <f t="shared" si="338"/>
        <v>0</v>
      </c>
      <c r="Q1938" s="39">
        <f t="shared" si="339"/>
        <v>0</v>
      </c>
      <c r="R1938" s="39">
        <f>IF((O1938 - MAX($O$15:O1938)) &lt; 0, O1938 - MAX($O$15:O1938), 0)</f>
        <v>0</v>
      </c>
    </row>
    <row r="1939" spans="1:18" x14ac:dyDescent="0.25">
      <c r="A1939" s="2">
        <v>1925</v>
      </c>
      <c r="B1939" t="s">
        <v>1925</v>
      </c>
      <c r="C1939" s="8">
        <v>249.92</v>
      </c>
      <c r="D1939" s="8">
        <v>133.9</v>
      </c>
      <c r="E1939" s="17">
        <f t="shared" si="330"/>
        <v>0.62404761395419417</v>
      </c>
      <c r="F1939" s="2">
        <f>+IF(A1939&gt;$C$3,AVERAGE(INDEX($E$15:$E$2531,A1939-$C$3):E1938),"")</f>
        <v>0.62522531987477126</v>
      </c>
      <c r="G1939" s="2">
        <f>+IF(A1939&gt;$C$3,STDEVA(INDEX($E$15:$E$2531,A1939-$C$3):E1938),"")</f>
        <v>3.0654917854916999E-3</v>
      </c>
      <c r="H1939">
        <f t="shared" si="331"/>
        <v>-0.38418172449553173</v>
      </c>
      <c r="I1939" s="2" t="str">
        <f t="shared" si="332"/>
        <v/>
      </c>
      <c r="J1939" t="str">
        <f t="shared" si="333"/>
        <v/>
      </c>
      <c r="K1939" t="str">
        <f t="shared" si="334"/>
        <v/>
      </c>
      <c r="L1939" s="37" t="str">
        <f t="shared" si="335"/>
        <v/>
      </c>
      <c r="M1939" t="str">
        <f t="shared" si="336"/>
        <v/>
      </c>
      <c r="N1939" s="39">
        <f t="shared" si="337"/>
        <v>0</v>
      </c>
      <c r="O1939" s="40">
        <f t="shared" si="340"/>
        <v>3570.1000000000386</v>
      </c>
      <c r="P1939" s="39">
        <f t="shared" si="338"/>
        <v>0</v>
      </c>
      <c r="Q1939" s="39">
        <f t="shared" si="339"/>
        <v>0</v>
      </c>
      <c r="R1939" s="39">
        <f>IF((O1939 - MAX($O$15:O1939)) &lt; 0, O1939 - MAX($O$15:O1939), 0)</f>
        <v>0</v>
      </c>
    </row>
    <row r="1940" spans="1:18" x14ac:dyDescent="0.25">
      <c r="A1940" s="2">
        <v>1926</v>
      </c>
      <c r="B1940" t="s">
        <v>1926</v>
      </c>
      <c r="C1940" s="8">
        <v>250.18</v>
      </c>
      <c r="D1940" s="8">
        <v>134.66</v>
      </c>
      <c r="E1940" s="17">
        <f t="shared" si="330"/>
        <v>0.6194275756694605</v>
      </c>
      <c r="F1940" s="2">
        <f>+IF(A1940&gt;$C$3,AVERAGE(INDEX($E$15:$E$2531,A1940-$C$3):E1939),"")</f>
        <v>0.62539200879338275</v>
      </c>
      <c r="G1940" s="2">
        <f>+IF(A1940&gt;$C$3,STDEVA(INDEX($E$15:$E$2531,A1940-$C$3):E1939),"")</f>
        <v>2.9398907721684378E-3</v>
      </c>
      <c r="H1940">
        <f t="shared" si="331"/>
        <v>-2.0287941240493566</v>
      </c>
      <c r="I1940" s="2" t="str">
        <f t="shared" si="332"/>
        <v>Buy</v>
      </c>
      <c r="J1940">
        <f t="shared" si="333"/>
        <v>250.18</v>
      </c>
      <c r="K1940">
        <f t="shared" si="334"/>
        <v>134.66</v>
      </c>
      <c r="L1940" s="37" t="str">
        <f t="shared" si="335"/>
        <v/>
      </c>
      <c r="M1940" t="str">
        <f t="shared" si="336"/>
        <v>Long</v>
      </c>
      <c r="N1940" s="39">
        <f t="shared" si="337"/>
        <v>0</v>
      </c>
      <c r="O1940" s="40">
        <f t="shared" si="340"/>
        <v>3570.1000000000386</v>
      </c>
      <c r="P1940" s="39">
        <f t="shared" si="338"/>
        <v>3.75</v>
      </c>
      <c r="Q1940" s="39">
        <f t="shared" si="339"/>
        <v>4810.5</v>
      </c>
      <c r="R1940" s="39">
        <f>IF((O1940 - MAX($O$15:O1940)) &lt; 0, O1940 - MAX($O$15:O1940), 0)</f>
        <v>0</v>
      </c>
    </row>
    <row r="1941" spans="1:18" x14ac:dyDescent="0.25">
      <c r="A1941" s="2">
        <v>1927</v>
      </c>
      <c r="B1941" t="s">
        <v>1927</v>
      </c>
      <c r="C1941" s="8">
        <v>244.21</v>
      </c>
      <c r="D1941" s="8">
        <v>132.25</v>
      </c>
      <c r="E1941" s="17">
        <f t="shared" si="330"/>
        <v>0.61333444014071559</v>
      </c>
      <c r="F1941" s="2">
        <f>+IF(A1941&gt;$C$3,AVERAGE(INDEX($E$15:$E$2531,A1941-$C$3):E1940),"")</f>
        <v>0.62502931876105794</v>
      </c>
      <c r="G1941" s="2">
        <f>+IF(A1941&gt;$C$3,STDEVA(INDEX($E$15:$E$2531,A1941-$C$3):E1940),"")</f>
        <v>3.4684835415532585E-3</v>
      </c>
      <c r="H1941">
        <f t="shared" si="331"/>
        <v>-3.371755546836225</v>
      </c>
      <c r="I1941" s="2" t="str">
        <f t="shared" si="332"/>
        <v>Buy</v>
      </c>
      <c r="J1941" t="str">
        <f t="shared" si="333"/>
        <v/>
      </c>
      <c r="K1941" t="str">
        <f t="shared" si="334"/>
        <v/>
      </c>
      <c r="L1941" s="37">
        <f t="shared" si="335"/>
        <v>-890.00000000000068</v>
      </c>
      <c r="M1941" t="str">
        <f t="shared" si="336"/>
        <v>SL</v>
      </c>
      <c r="N1941" s="39">
        <f t="shared" si="337"/>
        <v>-890.00000000000068</v>
      </c>
      <c r="O1941" s="40">
        <f t="shared" si="340"/>
        <v>2680.1000000000377</v>
      </c>
      <c r="P1941" s="39">
        <f t="shared" si="338"/>
        <v>3.75</v>
      </c>
      <c r="Q1941" s="39">
        <f t="shared" si="339"/>
        <v>0</v>
      </c>
      <c r="R1941" s="39">
        <f>IF((O1941 - MAX($O$15:O1941)) &lt; 0, O1941 - MAX($O$15:O1941), 0)</f>
        <v>-890.00000000000091</v>
      </c>
    </row>
    <row r="1942" spans="1:18" x14ac:dyDescent="0.25">
      <c r="A1942" s="2">
        <v>1928</v>
      </c>
      <c r="B1942" t="s">
        <v>1928</v>
      </c>
      <c r="C1942" s="8">
        <v>252.39</v>
      </c>
      <c r="D1942" s="8">
        <v>137.19</v>
      </c>
      <c r="E1942" s="17">
        <f t="shared" si="330"/>
        <v>0.60960868389275835</v>
      </c>
      <c r="F1942" s="2">
        <f>+IF(A1942&gt;$C$3,AVERAGE(INDEX($E$15:$E$2531,A1942-$C$3):E1941),"")</f>
        <v>0.62332776104054199</v>
      </c>
      <c r="G1942" s="2">
        <f>+IF(A1942&gt;$C$3,STDEVA(INDEX($E$15:$E$2531,A1942-$C$3):E1941),"")</f>
        <v>4.922617975819053E-3</v>
      </c>
      <c r="H1942">
        <f t="shared" si="331"/>
        <v>-2.7869473550811112</v>
      </c>
      <c r="I1942" s="2" t="str">
        <f t="shared" si="332"/>
        <v>Buy</v>
      </c>
      <c r="J1942">
        <f t="shared" si="333"/>
        <v>252.39</v>
      </c>
      <c r="K1942">
        <f t="shared" si="334"/>
        <v>137.19</v>
      </c>
      <c r="L1942" s="37" t="str">
        <f t="shared" si="335"/>
        <v/>
      </c>
      <c r="M1942" t="str">
        <f t="shared" si="336"/>
        <v>Long</v>
      </c>
      <c r="N1942" s="39">
        <f t="shared" si="337"/>
        <v>0</v>
      </c>
      <c r="O1942" s="40">
        <f t="shared" si="340"/>
        <v>2680.1000000000377</v>
      </c>
      <c r="P1942" s="39">
        <f t="shared" si="338"/>
        <v>3.75</v>
      </c>
      <c r="Q1942" s="39">
        <f t="shared" si="339"/>
        <v>4869.75</v>
      </c>
      <c r="R1942" s="39">
        <f>IF((O1942 - MAX($O$15:O1942)) &lt; 0, O1942 - MAX($O$15:O1942), 0)</f>
        <v>-890.00000000000091</v>
      </c>
    </row>
    <row r="1943" spans="1:18" x14ac:dyDescent="0.25">
      <c r="A1943" s="2">
        <v>1929</v>
      </c>
      <c r="B1943" t="s">
        <v>1929</v>
      </c>
      <c r="C1943" s="8">
        <v>254.38</v>
      </c>
      <c r="D1943" s="8">
        <v>139.59</v>
      </c>
      <c r="E1943" s="17">
        <f t="shared" si="330"/>
        <v>0.60011965749867158</v>
      </c>
      <c r="F1943" s="2">
        <f>+IF(A1943&gt;$C$3,AVERAGE(INDEX($E$15:$E$2531,A1943-$C$3):E1942),"")</f>
        <v>0.62118799121309165</v>
      </c>
      <c r="G1943" s="2">
        <f>+IF(A1943&gt;$C$3,STDEVA(INDEX($E$15:$E$2531,A1943-$C$3):E1942),"")</f>
        <v>6.2267970471190691E-3</v>
      </c>
      <c r="H1943">
        <f t="shared" si="331"/>
        <v>-3.3834945245513803</v>
      </c>
      <c r="I1943" s="2" t="str">
        <f t="shared" si="332"/>
        <v>Buy</v>
      </c>
      <c r="J1943">
        <f t="shared" si="333"/>
        <v>252.39</v>
      </c>
      <c r="K1943">
        <f t="shared" si="334"/>
        <v>137.19</v>
      </c>
      <c r="L1943" s="37">
        <f t="shared" si="335"/>
        <v>-102.49999999999909</v>
      </c>
      <c r="M1943" t="str">
        <f t="shared" si="336"/>
        <v>Long</v>
      </c>
      <c r="N1943" s="39">
        <f t="shared" si="337"/>
        <v>0</v>
      </c>
      <c r="O1943" s="40">
        <f t="shared" si="340"/>
        <v>2680.1000000000377</v>
      </c>
      <c r="P1943" s="39">
        <f t="shared" si="338"/>
        <v>0</v>
      </c>
      <c r="Q1943" s="39">
        <f t="shared" si="339"/>
        <v>0</v>
      </c>
      <c r="R1943" s="39">
        <f>IF((O1943 - MAX($O$15:O1943)) &lt; 0, O1943 - MAX($O$15:O1943), 0)</f>
        <v>-890.00000000000091</v>
      </c>
    </row>
    <row r="1944" spans="1:18" x14ac:dyDescent="0.25">
      <c r="A1944" s="2">
        <v>1930</v>
      </c>
      <c r="B1944" t="s">
        <v>1930</v>
      </c>
      <c r="C1944" s="8">
        <v>256.77</v>
      </c>
      <c r="D1944" s="8">
        <v>141.72999999999999</v>
      </c>
      <c r="E1944" s="17">
        <f t="shared" si="330"/>
        <v>0.59425690338281401</v>
      </c>
      <c r="F1944" s="2">
        <f>+IF(A1944&gt;$C$3,AVERAGE(INDEX($E$15:$E$2531,A1944-$C$3):E1943),"")</f>
        <v>0.61801966141381171</v>
      </c>
      <c r="G1944" s="2">
        <f>+IF(A1944&gt;$C$3,STDEVA(INDEX($E$15:$E$2531,A1944-$C$3):E1943),"")</f>
        <v>8.7196725046865993E-3</v>
      </c>
      <c r="H1944">
        <f t="shared" si="331"/>
        <v>-2.725189279554459</v>
      </c>
      <c r="I1944" s="2" t="str">
        <f t="shared" si="332"/>
        <v>Buy</v>
      </c>
      <c r="J1944">
        <f t="shared" si="333"/>
        <v>252.39</v>
      </c>
      <c r="K1944">
        <f t="shared" si="334"/>
        <v>137.19</v>
      </c>
      <c r="L1944" s="37">
        <f t="shared" si="335"/>
        <v>-39.999999999999091</v>
      </c>
      <c r="M1944" t="str">
        <f t="shared" si="336"/>
        <v>Long</v>
      </c>
      <c r="N1944" s="39">
        <f t="shared" si="337"/>
        <v>0</v>
      </c>
      <c r="O1944" s="40">
        <f t="shared" si="340"/>
        <v>2680.1000000000377</v>
      </c>
      <c r="P1944" s="39">
        <f t="shared" si="338"/>
        <v>0</v>
      </c>
      <c r="Q1944" s="39">
        <f t="shared" si="339"/>
        <v>0</v>
      </c>
      <c r="R1944" s="39">
        <f>IF((O1944 - MAX($O$15:O1944)) &lt; 0, O1944 - MAX($O$15:O1944), 0)</f>
        <v>-890.00000000000091</v>
      </c>
    </row>
    <row r="1945" spans="1:18" x14ac:dyDescent="0.25">
      <c r="A1945" s="2">
        <v>1931</v>
      </c>
      <c r="B1945" t="s">
        <v>1931</v>
      </c>
      <c r="C1945" s="8">
        <v>257.97000000000003</v>
      </c>
      <c r="D1945" s="8">
        <v>142.9</v>
      </c>
      <c r="E1945" s="17">
        <f t="shared" si="330"/>
        <v>0.59069821415509316</v>
      </c>
      <c r="F1945" s="2">
        <f>+IF(A1945&gt;$C$3,AVERAGE(INDEX($E$15:$E$2531,A1945-$C$3):E1944),"")</f>
        <v>0.61499887511814622</v>
      </c>
      <c r="G1945" s="2">
        <f>+IF(A1945&gt;$C$3,STDEVA(INDEX($E$15:$E$2531,A1945-$C$3):E1944),"")</f>
        <v>1.1613988716603862E-2</v>
      </c>
      <c r="H1945">
        <f t="shared" si="331"/>
        <v>-2.0923613373510324</v>
      </c>
      <c r="I1945" s="2" t="str">
        <f t="shared" si="332"/>
        <v>Buy</v>
      </c>
      <c r="J1945">
        <f t="shared" si="333"/>
        <v>252.39</v>
      </c>
      <c r="K1945">
        <f t="shared" si="334"/>
        <v>137.19</v>
      </c>
      <c r="L1945" s="37">
        <f t="shared" si="335"/>
        <v>-32.499999999991815</v>
      </c>
      <c r="M1945" t="str">
        <f t="shared" si="336"/>
        <v>Long</v>
      </c>
      <c r="N1945" s="39">
        <f t="shared" si="337"/>
        <v>0</v>
      </c>
      <c r="O1945" s="40">
        <f t="shared" si="340"/>
        <v>2680.1000000000377</v>
      </c>
      <c r="P1945" s="39">
        <f t="shared" si="338"/>
        <v>0</v>
      </c>
      <c r="Q1945" s="39">
        <f t="shared" si="339"/>
        <v>0</v>
      </c>
      <c r="R1945" s="39">
        <f>IF((O1945 - MAX($O$15:O1945)) &lt; 0, O1945 - MAX($O$15:O1945), 0)</f>
        <v>-890.00000000000091</v>
      </c>
    </row>
    <row r="1946" spans="1:18" x14ac:dyDescent="0.25">
      <c r="A1946" s="2">
        <v>1932</v>
      </c>
      <c r="B1946" t="s">
        <v>1932</v>
      </c>
      <c r="C1946" s="8">
        <v>258.88</v>
      </c>
      <c r="D1946" s="8">
        <v>143.63999999999999</v>
      </c>
      <c r="E1946" s="17">
        <f t="shared" si="330"/>
        <v>0.58905446451224486</v>
      </c>
      <c r="F1946" s="2">
        <f>+IF(A1946&gt;$C$3,AVERAGE(INDEX($E$15:$E$2531,A1946-$C$3):E1945),"")</f>
        <v>0.61132184371466058</v>
      </c>
      <c r="G1946" s="2">
        <f>+IF(A1946&gt;$C$3,STDEVA(INDEX($E$15:$E$2531,A1946-$C$3):E1945),"")</f>
        <v>1.3558229785052646E-2</v>
      </c>
      <c r="H1946">
        <f t="shared" si="331"/>
        <v>-1.6423515130983055</v>
      </c>
      <c r="I1946" s="2" t="str">
        <f t="shared" si="332"/>
        <v/>
      </c>
      <c r="J1946">
        <f t="shared" si="333"/>
        <v>252.39</v>
      </c>
      <c r="K1946">
        <f t="shared" si="334"/>
        <v>137.19</v>
      </c>
      <c r="L1946" s="37">
        <f t="shared" si="335"/>
        <v>10.000000000005002</v>
      </c>
      <c r="M1946" t="str">
        <f t="shared" si="336"/>
        <v>Long</v>
      </c>
      <c r="N1946" s="39">
        <f t="shared" si="337"/>
        <v>0</v>
      </c>
      <c r="O1946" s="40">
        <f t="shared" si="340"/>
        <v>2680.1000000000377</v>
      </c>
      <c r="P1946" s="39">
        <f t="shared" si="338"/>
        <v>0</v>
      </c>
      <c r="Q1946" s="39">
        <f t="shared" si="339"/>
        <v>0</v>
      </c>
      <c r="R1946" s="39">
        <f>IF((O1946 - MAX($O$15:O1946)) &lt; 0, O1946 - MAX($O$15:O1946), 0)</f>
        <v>-890.00000000000091</v>
      </c>
    </row>
    <row r="1947" spans="1:18" x14ac:dyDescent="0.25">
      <c r="A1947" s="2">
        <v>1933</v>
      </c>
      <c r="B1947" t="s">
        <v>1933</v>
      </c>
      <c r="C1947" s="8">
        <v>258.98</v>
      </c>
      <c r="D1947" s="8">
        <v>143.68</v>
      </c>
      <c r="E1947" s="17">
        <f t="shared" si="330"/>
        <v>0.58916223408680457</v>
      </c>
      <c r="F1947" s="2">
        <f>+IF(A1947&gt;$C$3,AVERAGE(INDEX($E$15:$E$2531,A1947-$C$3):E1946),"")</f>
        <v>0.60707464268655054</v>
      </c>
      <c r="G1947" s="2">
        <f>+IF(A1947&gt;$C$3,STDEVA(INDEX($E$15:$E$2531,A1947-$C$3):E1946),"")</f>
        <v>1.3916954196235249E-2</v>
      </c>
      <c r="H1947">
        <f t="shared" si="331"/>
        <v>-1.2870925884480922</v>
      </c>
      <c r="I1947" s="2" t="str">
        <f t="shared" si="332"/>
        <v/>
      </c>
      <c r="J1947">
        <f t="shared" si="333"/>
        <v>252.39</v>
      </c>
      <c r="K1947">
        <f t="shared" si="334"/>
        <v>137.19</v>
      </c>
      <c r="L1947" s="37">
        <f t="shared" si="335"/>
        <v>25.000000000005684</v>
      </c>
      <c r="M1947" t="str">
        <f t="shared" si="336"/>
        <v>Long</v>
      </c>
      <c r="N1947" s="39">
        <f t="shared" si="337"/>
        <v>0</v>
      </c>
      <c r="O1947" s="40">
        <f t="shared" si="340"/>
        <v>2680.1000000000377</v>
      </c>
      <c r="P1947" s="39">
        <f t="shared" si="338"/>
        <v>0</v>
      </c>
      <c r="Q1947" s="39">
        <f t="shared" si="339"/>
        <v>0</v>
      </c>
      <c r="R1947" s="39">
        <f>IF((O1947 - MAX($O$15:O1947)) &lt; 0, O1947 - MAX($O$15:O1947), 0)</f>
        <v>-890.00000000000091</v>
      </c>
    </row>
    <row r="1948" spans="1:18" x14ac:dyDescent="0.25">
      <c r="A1948" s="2">
        <v>1934</v>
      </c>
      <c r="B1948" t="s">
        <v>1934</v>
      </c>
      <c r="C1948" s="8">
        <v>257.39999999999998</v>
      </c>
      <c r="D1948" s="8">
        <v>142.25</v>
      </c>
      <c r="E1948" s="17">
        <f t="shared" si="330"/>
        <v>0.59304522215558586</v>
      </c>
      <c r="F1948" s="2">
        <f>+IF(A1948&gt;$C$3,AVERAGE(INDEX($E$15:$E$2531,A1948-$C$3):E1947),"")</f>
        <v>0.60330108747697286</v>
      </c>
      <c r="G1948" s="2">
        <f>+IF(A1948&gt;$C$3,STDEVA(INDEX($E$15:$E$2531,A1948-$C$3):E1947),"")</f>
        <v>1.3622410488800052E-2</v>
      </c>
      <c r="H1948">
        <f t="shared" si="331"/>
        <v>-0.75286714710433045</v>
      </c>
      <c r="I1948" s="2" t="str">
        <f t="shared" si="332"/>
        <v/>
      </c>
      <c r="J1948">
        <f t="shared" si="333"/>
        <v>252.39</v>
      </c>
      <c r="K1948">
        <f t="shared" si="334"/>
        <v>137.19</v>
      </c>
      <c r="L1948" s="37">
        <f t="shared" si="335"/>
        <v>-12.500000000002728</v>
      </c>
      <c r="M1948" t="str">
        <f t="shared" si="336"/>
        <v>Long</v>
      </c>
      <c r="N1948" s="39">
        <f t="shared" si="337"/>
        <v>0</v>
      </c>
      <c r="O1948" s="40">
        <f t="shared" si="340"/>
        <v>2680.1000000000377</v>
      </c>
      <c r="P1948" s="39">
        <f t="shared" si="338"/>
        <v>0</v>
      </c>
      <c r="Q1948" s="39">
        <f t="shared" si="339"/>
        <v>0</v>
      </c>
      <c r="R1948" s="39">
        <f>IF((O1948 - MAX($O$15:O1948)) &lt; 0, O1948 - MAX($O$15:O1948), 0)</f>
        <v>-890.00000000000091</v>
      </c>
    </row>
    <row r="1949" spans="1:18" x14ac:dyDescent="0.25">
      <c r="A1949" s="2">
        <v>1935</v>
      </c>
      <c r="B1949" t="s">
        <v>1935</v>
      </c>
      <c r="C1949" s="8">
        <v>260.35000000000002</v>
      </c>
      <c r="D1949" s="8">
        <v>143.44999999999999</v>
      </c>
      <c r="E1949" s="17">
        <f t="shared" si="330"/>
        <v>0.59604033718153449</v>
      </c>
      <c r="F1949" s="2">
        <f>+IF(A1949&gt;$C$3,AVERAGE(INDEX($E$15:$E$2531,A1949-$C$3):E1948),"")</f>
        <v>0.59985637727712759</v>
      </c>
      <c r="G1949" s="2">
        <f>+IF(A1949&gt;$C$3,STDEVA(INDEX($E$15:$E$2531,A1949-$C$3):E1948),"")</f>
        <v>1.1470237015723996E-2</v>
      </c>
      <c r="H1949">
        <f t="shared" si="331"/>
        <v>-0.33269060529105754</v>
      </c>
      <c r="I1949" s="2" t="str">
        <f t="shared" si="332"/>
        <v/>
      </c>
      <c r="J1949" t="str">
        <f t="shared" si="333"/>
        <v/>
      </c>
      <c r="K1949" t="str">
        <f t="shared" si="334"/>
        <v/>
      </c>
      <c r="L1949" s="37">
        <f t="shared" si="335"/>
        <v>425.00000000001137</v>
      </c>
      <c r="M1949" t="str">
        <f t="shared" si="336"/>
        <v>TP</v>
      </c>
      <c r="N1949" s="39">
        <f t="shared" si="337"/>
        <v>425.00000000001137</v>
      </c>
      <c r="O1949" s="40">
        <f t="shared" si="340"/>
        <v>3105.100000000049</v>
      </c>
      <c r="P1949" s="39">
        <f t="shared" si="338"/>
        <v>3.75</v>
      </c>
      <c r="Q1949" s="39">
        <f t="shared" si="339"/>
        <v>0</v>
      </c>
      <c r="R1949" s="39">
        <f>IF((O1949 - MAX($O$15:O1949)) &lt; 0, O1949 - MAX($O$15:O1949), 0)</f>
        <v>-464.99999999998954</v>
      </c>
    </row>
    <row r="1950" spans="1:18" x14ac:dyDescent="0.25">
      <c r="A1950" s="2">
        <v>1936</v>
      </c>
      <c r="B1950" t="s">
        <v>1936</v>
      </c>
      <c r="C1950" s="8">
        <v>260.98</v>
      </c>
      <c r="D1950" s="8">
        <v>144.52000000000001</v>
      </c>
      <c r="E1950" s="17">
        <f t="shared" si="330"/>
        <v>0.59102586975466131</v>
      </c>
      <c r="F1950" s="2">
        <f>+IF(A1950&gt;$C$3,AVERAGE(INDEX($E$15:$E$2531,A1950-$C$3):E1949),"")</f>
        <v>0.59725779522291367</v>
      </c>
      <c r="G1950" s="2">
        <f>+IF(A1950&gt;$C$3,STDEVA(INDEX($E$15:$E$2531,A1950-$C$3):E1949),"")</f>
        <v>8.8267165104149344E-3</v>
      </c>
      <c r="H1950">
        <f t="shared" si="331"/>
        <v>-0.7060298652278113</v>
      </c>
      <c r="I1950" s="2" t="str">
        <f t="shared" si="332"/>
        <v/>
      </c>
      <c r="J1950" t="str">
        <f t="shared" si="333"/>
        <v/>
      </c>
      <c r="K1950" t="str">
        <f t="shared" si="334"/>
        <v/>
      </c>
      <c r="L1950" s="37" t="str">
        <f t="shared" si="335"/>
        <v/>
      </c>
      <c r="M1950" t="str">
        <f t="shared" si="336"/>
        <v/>
      </c>
      <c r="N1950" s="39">
        <f t="shared" si="337"/>
        <v>0</v>
      </c>
      <c r="O1950" s="40">
        <f t="shared" si="340"/>
        <v>3105.100000000049</v>
      </c>
      <c r="P1950" s="39">
        <f t="shared" si="338"/>
        <v>0</v>
      </c>
      <c r="Q1950" s="39">
        <f t="shared" si="339"/>
        <v>0</v>
      </c>
      <c r="R1950" s="39">
        <f>IF((O1950 - MAX($O$15:O1950)) &lt; 0, O1950 - MAX($O$15:O1950), 0)</f>
        <v>-464.99999999998954</v>
      </c>
    </row>
    <row r="1951" spans="1:18" x14ac:dyDescent="0.25">
      <c r="A1951" s="2">
        <v>1937</v>
      </c>
      <c r="B1951" t="s">
        <v>1937</v>
      </c>
      <c r="C1951" s="8">
        <v>262.95999999999998</v>
      </c>
      <c r="D1951" s="8">
        <v>145.83000000000001</v>
      </c>
      <c r="E1951" s="17">
        <f t="shared" si="330"/>
        <v>0.58956036963048997</v>
      </c>
      <c r="F1951" s="2">
        <f>+IF(A1951&gt;$C$3,AVERAGE(INDEX($E$15:$E$2531,A1951-$C$3):E1950),"")</f>
        <v>0.59477906518001866</v>
      </c>
      <c r="G1951" s="2">
        <f>+IF(A1951&gt;$C$3,STDEVA(INDEX($E$15:$E$2531,A1951-$C$3):E1950),"")</f>
        <v>6.5989474012969245E-3</v>
      </c>
      <c r="H1951">
        <f t="shared" si="331"/>
        <v>-0.79083757335344707</v>
      </c>
      <c r="I1951" s="2" t="str">
        <f t="shared" si="332"/>
        <v/>
      </c>
      <c r="J1951" t="str">
        <f t="shared" si="333"/>
        <v/>
      </c>
      <c r="K1951" t="str">
        <f t="shared" si="334"/>
        <v/>
      </c>
      <c r="L1951" s="37" t="str">
        <f t="shared" si="335"/>
        <v/>
      </c>
      <c r="M1951" t="str">
        <f t="shared" si="336"/>
        <v/>
      </c>
      <c r="N1951" s="39">
        <f t="shared" si="337"/>
        <v>0</v>
      </c>
      <c r="O1951" s="40">
        <f t="shared" si="340"/>
        <v>3105.100000000049</v>
      </c>
      <c r="P1951" s="39">
        <f t="shared" si="338"/>
        <v>0</v>
      </c>
      <c r="Q1951" s="39">
        <f t="shared" si="339"/>
        <v>0</v>
      </c>
      <c r="R1951" s="39">
        <f>IF((O1951 - MAX($O$15:O1951)) &lt; 0, O1951 - MAX($O$15:O1951), 0)</f>
        <v>-464.99999999998954</v>
      </c>
    </row>
    <row r="1952" spans="1:18" x14ac:dyDescent="0.25">
      <c r="A1952" s="2">
        <v>1938</v>
      </c>
      <c r="B1952" t="s">
        <v>1938</v>
      </c>
      <c r="C1952" s="8">
        <v>266.45999999999998</v>
      </c>
      <c r="D1952" s="8">
        <v>147.33000000000001</v>
      </c>
      <c r="E1952" s="17">
        <f t="shared" si="330"/>
        <v>0.59254916981280281</v>
      </c>
      <c r="F1952" s="2">
        <f>+IF(A1952&gt;$C$3,AVERAGE(INDEX($E$15:$E$2531,A1952-$C$3):E1951),"")</f>
        <v>0.59255147470643332</v>
      </c>
      <c r="G1952" s="2">
        <f>+IF(A1952&gt;$C$3,STDEVA(INDEX($E$15:$E$2531,A1952-$C$3):E1951),"")</f>
        <v>3.7253626107404797E-3</v>
      </c>
      <c r="H1952">
        <f t="shared" si="331"/>
        <v>-6.1870316297970088E-4</v>
      </c>
      <c r="I1952" s="2" t="str">
        <f t="shared" si="332"/>
        <v/>
      </c>
      <c r="J1952" t="str">
        <f t="shared" si="333"/>
        <v/>
      </c>
      <c r="K1952" t="str">
        <f t="shared" si="334"/>
        <v/>
      </c>
      <c r="L1952" s="37" t="str">
        <f t="shared" si="335"/>
        <v/>
      </c>
      <c r="M1952" t="str">
        <f t="shared" si="336"/>
        <v/>
      </c>
      <c r="N1952" s="39">
        <f t="shared" si="337"/>
        <v>0</v>
      </c>
      <c r="O1952" s="40">
        <f t="shared" si="340"/>
        <v>3105.100000000049</v>
      </c>
      <c r="P1952" s="39">
        <f t="shared" si="338"/>
        <v>0</v>
      </c>
      <c r="Q1952" s="39">
        <f t="shared" si="339"/>
        <v>0</v>
      </c>
      <c r="R1952" s="39">
        <f>IF((O1952 - MAX($O$15:O1952)) &lt; 0, O1952 - MAX($O$15:O1952), 0)</f>
        <v>-464.99999999998954</v>
      </c>
    </row>
    <row r="1953" spans="1:18" x14ac:dyDescent="0.25">
      <c r="A1953" s="2">
        <v>1939</v>
      </c>
      <c r="B1953" t="s">
        <v>1939</v>
      </c>
      <c r="C1953" s="8">
        <v>262.86</v>
      </c>
      <c r="D1953" s="8">
        <v>145</v>
      </c>
      <c r="E1953" s="17">
        <f t="shared" si="330"/>
        <v>0.59488782863328771</v>
      </c>
      <c r="F1953" s="2">
        <f>+IF(A1953&gt;$C$3,AVERAGE(INDEX($E$15:$E$2531,A1953-$C$3):E1952),"")</f>
        <v>0.59171030940800362</v>
      </c>
      <c r="G1953" s="2">
        <f>+IF(A1953&gt;$C$3,STDEVA(INDEX($E$15:$E$2531,A1953-$C$3):E1952),"")</f>
        <v>2.4336494112311259E-3</v>
      </c>
      <c r="H1953">
        <f t="shared" si="331"/>
        <v>1.3056602198410554</v>
      </c>
      <c r="I1953" s="2" t="str">
        <f t="shared" si="332"/>
        <v/>
      </c>
      <c r="J1953" t="str">
        <f t="shared" si="333"/>
        <v/>
      </c>
      <c r="K1953" t="str">
        <f t="shared" si="334"/>
        <v/>
      </c>
      <c r="L1953" s="37" t="str">
        <f t="shared" si="335"/>
        <v/>
      </c>
      <c r="M1953" t="str">
        <f t="shared" si="336"/>
        <v/>
      </c>
      <c r="N1953" s="39">
        <f t="shared" si="337"/>
        <v>0</v>
      </c>
      <c r="O1953" s="40">
        <f t="shared" si="340"/>
        <v>3105.100000000049</v>
      </c>
      <c r="P1953" s="39">
        <f t="shared" si="338"/>
        <v>0</v>
      </c>
      <c r="Q1953" s="39">
        <f t="shared" si="339"/>
        <v>0</v>
      </c>
      <c r="R1953" s="39">
        <f>IF((O1953 - MAX($O$15:O1953)) &lt; 0, O1953 - MAX($O$15:O1953), 0)</f>
        <v>-464.99999999998954</v>
      </c>
    </row>
    <row r="1954" spans="1:18" x14ac:dyDescent="0.25">
      <c r="A1954" s="2">
        <v>1940</v>
      </c>
      <c r="B1954" t="s">
        <v>1940</v>
      </c>
      <c r="C1954" s="8">
        <v>263.41000000000003</v>
      </c>
      <c r="D1954" s="8">
        <v>144.6</v>
      </c>
      <c r="E1954" s="17">
        <f t="shared" si="330"/>
        <v>0.59974044393599502</v>
      </c>
      <c r="F1954" s="2">
        <f>+IF(A1954&gt;$C$3,AVERAGE(INDEX($E$15:$E$2531,A1954-$C$3):E1953),"")</f>
        <v>0.59178041221361177</v>
      </c>
      <c r="G1954" s="2">
        <f>+IF(A1954&gt;$C$3,STDEVA(INDEX($E$15:$E$2531,A1954-$C$3):E1953),"")</f>
        <v>2.5235999479564712E-3</v>
      </c>
      <c r="H1954">
        <f t="shared" si="331"/>
        <v>3.1542367596056642</v>
      </c>
      <c r="I1954" s="2" t="str">
        <f t="shared" si="332"/>
        <v>Sell</v>
      </c>
      <c r="J1954">
        <f t="shared" si="333"/>
        <v>144.6</v>
      </c>
      <c r="K1954">
        <f t="shared" si="334"/>
        <v>263.41000000000003</v>
      </c>
      <c r="L1954" s="37" t="str">
        <f t="shared" si="335"/>
        <v/>
      </c>
      <c r="M1954" t="str">
        <f t="shared" si="336"/>
        <v>Short</v>
      </c>
      <c r="N1954" s="39">
        <f t="shared" si="337"/>
        <v>0</v>
      </c>
      <c r="O1954" s="40">
        <f t="shared" si="340"/>
        <v>3105.100000000049</v>
      </c>
      <c r="P1954" s="39">
        <f t="shared" si="338"/>
        <v>3.75</v>
      </c>
      <c r="Q1954" s="39">
        <f t="shared" si="339"/>
        <v>5100.125</v>
      </c>
      <c r="R1954" s="39">
        <f>IF((O1954 - MAX($O$15:O1954)) &lt; 0, O1954 - MAX($O$15:O1954), 0)</f>
        <v>-464.99999999998954</v>
      </c>
    </row>
    <row r="1955" spans="1:18" x14ac:dyDescent="0.25">
      <c r="A1955" s="2">
        <v>1941</v>
      </c>
      <c r="B1955" t="s">
        <v>1941</v>
      </c>
      <c r="C1955" s="8">
        <v>263.55</v>
      </c>
      <c r="D1955" s="8">
        <v>145.47</v>
      </c>
      <c r="E1955" s="17">
        <f t="shared" si="330"/>
        <v>0.59427322351584533</v>
      </c>
      <c r="F1955" s="2">
        <f>+IF(A1955&gt;$C$3,AVERAGE(INDEX($E$15:$E$2531,A1955-$C$3):E1954),"")</f>
        <v>0.59278510441148957</v>
      </c>
      <c r="G1955" s="2">
        <f>+IF(A1955&gt;$C$3,STDEVA(INDEX($E$15:$E$2531,A1955-$C$3):E1954),"")</f>
        <v>3.6065001776272609E-3</v>
      </c>
      <c r="H1955">
        <f t="shared" si="331"/>
        <v>0.41262138668042408</v>
      </c>
      <c r="I1955" s="2" t="str">
        <f t="shared" si="332"/>
        <v/>
      </c>
      <c r="J1955">
        <f t="shared" si="333"/>
        <v>144.6</v>
      </c>
      <c r="K1955">
        <f t="shared" si="334"/>
        <v>263.41000000000003</v>
      </c>
      <c r="L1955" s="37">
        <f t="shared" si="335"/>
        <v>182.50000000000455</v>
      </c>
      <c r="M1955" t="str">
        <f t="shared" si="336"/>
        <v>Short</v>
      </c>
      <c r="N1955" s="39">
        <f t="shared" si="337"/>
        <v>0</v>
      </c>
      <c r="O1955" s="40">
        <f t="shared" si="340"/>
        <v>3105.100000000049</v>
      </c>
      <c r="P1955" s="39">
        <f t="shared" si="338"/>
        <v>0</v>
      </c>
      <c r="Q1955" s="39">
        <f t="shared" si="339"/>
        <v>0</v>
      </c>
      <c r="R1955" s="39">
        <f>IF((O1955 - MAX($O$15:O1955)) &lt; 0, O1955 - MAX($O$15:O1955), 0)</f>
        <v>-464.99999999998954</v>
      </c>
    </row>
    <row r="1956" spans="1:18" x14ac:dyDescent="0.25">
      <c r="A1956" s="2">
        <v>1942</v>
      </c>
      <c r="B1956" t="s">
        <v>1942</v>
      </c>
      <c r="C1956" s="8">
        <v>265.77999999999997</v>
      </c>
      <c r="D1956" s="8">
        <v>147.34</v>
      </c>
      <c r="E1956" s="17">
        <f t="shared" si="330"/>
        <v>0.58992605764869399</v>
      </c>
      <c r="F1956" s="2">
        <f>+IF(A1956&gt;$C$3,AVERAGE(INDEX($E$15:$E$2531,A1956-$C$3):E1955),"")</f>
        <v>0.59336496652300086</v>
      </c>
      <c r="G1956" s="2">
        <f>+IF(A1956&gt;$C$3,STDEVA(INDEX($E$15:$E$2531,A1956-$C$3):E1955),"")</f>
        <v>3.3415081184515233E-3</v>
      </c>
      <c r="H1956">
        <f t="shared" si="331"/>
        <v>-1.0291487413475087</v>
      </c>
      <c r="I1956" s="2" t="str">
        <f t="shared" si="332"/>
        <v/>
      </c>
      <c r="J1956">
        <f t="shared" si="333"/>
        <v>144.6</v>
      </c>
      <c r="K1956">
        <f t="shared" si="334"/>
        <v>263.41000000000003</v>
      </c>
      <c r="L1956" s="37">
        <f t="shared" si="335"/>
        <v>92.500000000015348</v>
      </c>
      <c r="M1956" t="str">
        <f t="shared" si="336"/>
        <v>Short</v>
      </c>
      <c r="N1956" s="39">
        <f t="shared" si="337"/>
        <v>0</v>
      </c>
      <c r="O1956" s="40">
        <f t="shared" si="340"/>
        <v>3105.100000000049</v>
      </c>
      <c r="P1956" s="39">
        <f t="shared" si="338"/>
        <v>0</v>
      </c>
      <c r="Q1956" s="39">
        <f t="shared" si="339"/>
        <v>0</v>
      </c>
      <c r="R1956" s="39">
        <f>IF((O1956 - MAX($O$15:O1956)) &lt; 0, O1956 - MAX($O$15:O1956), 0)</f>
        <v>-464.99999999998954</v>
      </c>
    </row>
    <row r="1957" spans="1:18" x14ac:dyDescent="0.25">
      <c r="A1957" s="2">
        <v>1943</v>
      </c>
      <c r="B1957" t="s">
        <v>1943</v>
      </c>
      <c r="C1957" s="8">
        <v>263.76</v>
      </c>
      <c r="D1957" s="8">
        <v>146.55000000000001</v>
      </c>
      <c r="E1957" s="17">
        <f t="shared" si="330"/>
        <v>0.58767293160657408</v>
      </c>
      <c r="F1957" s="2">
        <f>+IF(A1957&gt;$C$3,AVERAGE(INDEX($E$15:$E$2531,A1957-$C$3):E1956),"")</f>
        <v>0.5934498358076552</v>
      </c>
      <c r="G1957" s="2">
        <f>+IF(A1957&gt;$C$3,STDEVA(INDEX($E$15:$E$2531,A1957-$C$3):E1956),"")</f>
        <v>3.2292360010080182E-3</v>
      </c>
      <c r="H1957">
        <f t="shared" si="331"/>
        <v>-1.788938374054371</v>
      </c>
      <c r="I1957" s="2" t="str">
        <f t="shared" si="332"/>
        <v>Buy</v>
      </c>
      <c r="J1957" t="str">
        <f t="shared" si="333"/>
        <v/>
      </c>
      <c r="K1957" t="str">
        <f t="shared" si="334"/>
        <v/>
      </c>
      <c r="L1957" s="37">
        <f t="shared" si="335"/>
        <v>400.00000000001279</v>
      </c>
      <c r="M1957" t="str">
        <f t="shared" si="336"/>
        <v>TP</v>
      </c>
      <c r="N1957" s="39">
        <f t="shared" si="337"/>
        <v>400.00000000001279</v>
      </c>
      <c r="O1957" s="40">
        <f t="shared" si="340"/>
        <v>3505.1000000000618</v>
      </c>
      <c r="P1957" s="39">
        <f t="shared" si="338"/>
        <v>3.75</v>
      </c>
      <c r="Q1957" s="39">
        <f t="shared" si="339"/>
        <v>0</v>
      </c>
      <c r="R1957" s="39">
        <f>IF((O1957 - MAX($O$15:O1957)) &lt; 0, O1957 - MAX($O$15:O1957), 0)</f>
        <v>-64.999999999976808</v>
      </c>
    </row>
    <row r="1958" spans="1:18" x14ac:dyDescent="0.25">
      <c r="A1958" s="2">
        <v>1944</v>
      </c>
      <c r="B1958" t="s">
        <v>1944</v>
      </c>
      <c r="C1958" s="8">
        <v>263.41000000000003</v>
      </c>
      <c r="D1958" s="8">
        <v>146.19999999999999</v>
      </c>
      <c r="E1958" s="17">
        <f t="shared" si="330"/>
        <v>0.58873620634498125</v>
      </c>
      <c r="F1958" s="2">
        <f>+IF(A1958&gt;$C$3,AVERAGE(INDEX($E$15:$E$2531,A1958-$C$3):E1957),"")</f>
        <v>0.59285291463554279</v>
      </c>
      <c r="G1958" s="2">
        <f>+IF(A1958&gt;$C$3,STDEVA(INDEX($E$15:$E$2531,A1958-$C$3):E1957),"")</f>
        <v>3.7653983383440473E-3</v>
      </c>
      <c r="H1958">
        <f t="shared" si="331"/>
        <v>-1.0932995451344454</v>
      </c>
      <c r="I1958" s="2" t="str">
        <f t="shared" si="332"/>
        <v/>
      </c>
      <c r="J1958" t="str">
        <f t="shared" si="333"/>
        <v/>
      </c>
      <c r="K1958" t="str">
        <f t="shared" si="334"/>
        <v/>
      </c>
      <c r="L1958" s="37" t="str">
        <f t="shared" si="335"/>
        <v/>
      </c>
      <c r="M1958" t="str">
        <f t="shared" si="336"/>
        <v/>
      </c>
      <c r="N1958" s="39">
        <f t="shared" si="337"/>
        <v>0</v>
      </c>
      <c r="O1958" s="40">
        <f t="shared" si="340"/>
        <v>3505.1000000000618</v>
      </c>
      <c r="P1958" s="39">
        <f t="shared" si="338"/>
        <v>0</v>
      </c>
      <c r="Q1958" s="39">
        <f t="shared" si="339"/>
        <v>0</v>
      </c>
      <c r="R1958" s="39">
        <f>IF((O1958 - MAX($O$15:O1958)) &lt; 0, O1958 - MAX($O$15:O1958), 0)</f>
        <v>-64.999999999976808</v>
      </c>
    </row>
    <row r="1959" spans="1:18" x14ac:dyDescent="0.25">
      <c r="A1959" s="2">
        <v>1945</v>
      </c>
      <c r="B1959" t="s">
        <v>1945</v>
      </c>
      <c r="C1959" s="8">
        <v>267.58</v>
      </c>
      <c r="D1959" s="8">
        <v>147.80000000000001</v>
      </c>
      <c r="E1959" s="17">
        <f t="shared" si="330"/>
        <v>0.59355857853137173</v>
      </c>
      <c r="F1959" s="2">
        <f>+IF(A1959&gt;$C$3,AVERAGE(INDEX($E$15:$E$2531,A1959-$C$3):E1958),"")</f>
        <v>0.59204134454259238</v>
      </c>
      <c r="G1959" s="2">
        <f>+IF(A1959&gt;$C$3,STDEVA(INDEX($E$15:$E$2531,A1959-$C$3):E1958),"")</f>
        <v>3.7796429674668191E-3</v>
      </c>
      <c r="H1959">
        <f t="shared" si="331"/>
        <v>0.4014225687026251</v>
      </c>
      <c r="I1959" s="2" t="str">
        <f t="shared" si="332"/>
        <v/>
      </c>
      <c r="J1959" t="str">
        <f t="shared" si="333"/>
        <v/>
      </c>
      <c r="K1959" t="str">
        <f t="shared" si="334"/>
        <v/>
      </c>
      <c r="L1959" s="37" t="str">
        <f t="shared" si="335"/>
        <v/>
      </c>
      <c r="M1959" t="str">
        <f t="shared" si="336"/>
        <v/>
      </c>
      <c r="N1959" s="39">
        <f t="shared" si="337"/>
        <v>0</v>
      </c>
      <c r="O1959" s="40">
        <f t="shared" si="340"/>
        <v>3505.1000000000618</v>
      </c>
      <c r="P1959" s="39">
        <f t="shared" si="338"/>
        <v>0</v>
      </c>
      <c r="Q1959" s="39">
        <f t="shared" si="339"/>
        <v>0</v>
      </c>
      <c r="R1959" s="39">
        <f>IF((O1959 - MAX($O$15:O1959)) &lt; 0, O1959 - MAX($O$15:O1959), 0)</f>
        <v>-64.999999999976808</v>
      </c>
    </row>
    <row r="1960" spans="1:18" x14ac:dyDescent="0.25">
      <c r="A1960" s="2">
        <v>1946</v>
      </c>
      <c r="B1960" t="s">
        <v>1946</v>
      </c>
      <c r="C1960" s="8">
        <v>269.93</v>
      </c>
      <c r="D1960" s="8">
        <v>149.06</v>
      </c>
      <c r="E1960" s="17">
        <f t="shared" si="330"/>
        <v>0.59381375667207614</v>
      </c>
      <c r="F1960" s="2">
        <f>+IF(A1960&gt;$C$3,AVERAGE(INDEX($E$15:$E$2531,A1960-$C$3):E1959),"")</f>
        <v>0.59232275662889355</v>
      </c>
      <c r="G1960" s="2">
        <f>+IF(A1960&gt;$C$3,STDEVA(INDEX($E$15:$E$2531,A1960-$C$3):E1959),"")</f>
        <v>3.7888600324356694E-3</v>
      </c>
      <c r="H1960">
        <f t="shared" si="331"/>
        <v>0.39352207007343554</v>
      </c>
      <c r="I1960" s="2" t="str">
        <f t="shared" si="332"/>
        <v/>
      </c>
      <c r="J1960" t="str">
        <f t="shared" si="333"/>
        <v/>
      </c>
      <c r="K1960" t="str">
        <f t="shared" si="334"/>
        <v/>
      </c>
      <c r="L1960" s="37" t="str">
        <f t="shared" si="335"/>
        <v/>
      </c>
      <c r="M1960" t="str">
        <f t="shared" si="336"/>
        <v/>
      </c>
      <c r="N1960" s="39">
        <f t="shared" si="337"/>
        <v>0</v>
      </c>
      <c r="O1960" s="40">
        <f t="shared" si="340"/>
        <v>3505.1000000000618</v>
      </c>
      <c r="P1960" s="39">
        <f t="shared" si="338"/>
        <v>0</v>
      </c>
      <c r="Q1960" s="39">
        <f t="shared" si="339"/>
        <v>0</v>
      </c>
      <c r="R1960" s="39">
        <f>IF((O1960 - MAX($O$15:O1960)) &lt; 0, O1960 - MAX($O$15:O1960), 0)</f>
        <v>-64.999999999976808</v>
      </c>
    </row>
    <row r="1961" spans="1:18" x14ac:dyDescent="0.25">
      <c r="A1961" s="2">
        <v>1947</v>
      </c>
      <c r="B1961" t="s">
        <v>1947</v>
      </c>
      <c r="C1961" s="8">
        <v>270.06</v>
      </c>
      <c r="D1961" s="8">
        <v>149.18</v>
      </c>
      <c r="E1961" s="17">
        <f t="shared" si="330"/>
        <v>0.59349052600587915</v>
      </c>
      <c r="F1961" s="2">
        <f>+IF(A1961&gt;$C$3,AVERAGE(INDEX($E$15:$E$2531,A1961-$C$3):E1960),"")</f>
        <v>0.59279535518906978</v>
      </c>
      <c r="G1961" s="2">
        <f>+IF(A1961&gt;$C$3,STDEVA(INDEX($E$15:$E$2531,A1961-$C$3):E1960),"")</f>
        <v>3.6644548941691668E-3</v>
      </c>
      <c r="H1961">
        <f t="shared" si="331"/>
        <v>0.18970647391935752</v>
      </c>
      <c r="I1961" s="2" t="str">
        <f t="shared" si="332"/>
        <v/>
      </c>
      <c r="J1961" t="str">
        <f t="shared" si="333"/>
        <v/>
      </c>
      <c r="K1961" t="str">
        <f t="shared" si="334"/>
        <v/>
      </c>
      <c r="L1961" s="37" t="str">
        <f t="shared" si="335"/>
        <v/>
      </c>
      <c r="M1961" t="str">
        <f t="shared" si="336"/>
        <v/>
      </c>
      <c r="N1961" s="39">
        <f t="shared" si="337"/>
        <v>0</v>
      </c>
      <c r="O1961" s="40">
        <f t="shared" si="340"/>
        <v>3505.1000000000618</v>
      </c>
      <c r="P1961" s="39">
        <f t="shared" si="338"/>
        <v>0</v>
      </c>
      <c r="Q1961" s="39">
        <f t="shared" si="339"/>
        <v>0</v>
      </c>
      <c r="R1961" s="39">
        <f>IF((O1961 - MAX($O$15:O1961)) &lt; 0, O1961 - MAX($O$15:O1961), 0)</f>
        <v>-64.999999999976808</v>
      </c>
    </row>
    <row r="1962" spans="1:18" x14ac:dyDescent="0.25">
      <c r="A1962" s="2">
        <v>1948</v>
      </c>
      <c r="B1962" t="s">
        <v>1948</v>
      </c>
      <c r="C1962" s="8">
        <v>271.95999999999998</v>
      </c>
      <c r="D1962" s="8">
        <v>150.96</v>
      </c>
      <c r="E1962" s="17">
        <f t="shared" si="330"/>
        <v>0.58864009559796404</v>
      </c>
      <c r="F1962" s="2">
        <f>+IF(A1962&gt;$C$3,AVERAGE(INDEX($E$15:$E$2531,A1962-$C$3):E1961),"")</f>
        <v>0.59289995032163378</v>
      </c>
      <c r="G1962" s="2">
        <f>+IF(A1962&gt;$C$3,STDEVA(INDEX($E$15:$E$2531,A1962-$C$3):E1961),"")</f>
        <v>3.6699800973652046E-3</v>
      </c>
      <c r="H1962">
        <f t="shared" si="331"/>
        <v>-1.1607296526561623</v>
      </c>
      <c r="I1962" s="2" t="str">
        <f t="shared" si="332"/>
        <v/>
      </c>
      <c r="J1962" t="str">
        <f t="shared" si="333"/>
        <v/>
      </c>
      <c r="K1962" t="str">
        <f t="shared" si="334"/>
        <v/>
      </c>
      <c r="L1962" s="37" t="str">
        <f t="shared" si="335"/>
        <v/>
      </c>
      <c r="M1962" t="str">
        <f t="shared" si="336"/>
        <v/>
      </c>
      <c r="N1962" s="39">
        <f t="shared" si="337"/>
        <v>0</v>
      </c>
      <c r="O1962" s="40">
        <f t="shared" si="340"/>
        <v>3505.1000000000618</v>
      </c>
      <c r="P1962" s="39">
        <f t="shared" si="338"/>
        <v>0</v>
      </c>
      <c r="Q1962" s="39">
        <f t="shared" si="339"/>
        <v>0</v>
      </c>
      <c r="R1962" s="39">
        <f>IF((O1962 - MAX($O$15:O1962)) &lt; 0, O1962 - MAX($O$15:O1962), 0)</f>
        <v>-64.999999999976808</v>
      </c>
    </row>
    <row r="1963" spans="1:18" x14ac:dyDescent="0.25">
      <c r="A1963" s="2">
        <v>1949</v>
      </c>
      <c r="B1963" t="s">
        <v>1949</v>
      </c>
      <c r="C1963" s="8">
        <v>273.10000000000002</v>
      </c>
      <c r="D1963" s="8">
        <v>151.12</v>
      </c>
      <c r="E1963" s="17">
        <f t="shared" si="330"/>
        <v>0.59176380528640526</v>
      </c>
      <c r="F1963" s="2">
        <f>+IF(A1963&gt;$C$3,AVERAGE(INDEX($E$15:$E$2531,A1963-$C$3):E1962),"")</f>
        <v>0.59220575776215345</v>
      </c>
      <c r="G1963" s="2">
        <f>+IF(A1963&gt;$C$3,STDEVA(INDEX($E$15:$E$2531,A1963-$C$3):E1962),"")</f>
        <v>3.8341818491455897E-3</v>
      </c>
      <c r="H1963">
        <f t="shared" si="331"/>
        <v>-0.11526643574473942</v>
      </c>
      <c r="I1963" s="2" t="str">
        <f t="shared" si="332"/>
        <v/>
      </c>
      <c r="J1963" t="str">
        <f t="shared" si="333"/>
        <v/>
      </c>
      <c r="K1963" t="str">
        <f t="shared" si="334"/>
        <v/>
      </c>
      <c r="L1963" s="37" t="str">
        <f t="shared" si="335"/>
        <v/>
      </c>
      <c r="M1963" t="str">
        <f t="shared" si="336"/>
        <v/>
      </c>
      <c r="N1963" s="39">
        <f t="shared" si="337"/>
        <v>0</v>
      </c>
      <c r="O1963" s="40">
        <f t="shared" si="340"/>
        <v>3505.1000000000618</v>
      </c>
      <c r="P1963" s="39">
        <f t="shared" si="338"/>
        <v>0</v>
      </c>
      <c r="Q1963" s="39">
        <f t="shared" si="339"/>
        <v>0</v>
      </c>
      <c r="R1963" s="39">
        <f>IF((O1963 - MAX($O$15:O1963)) &lt; 0, O1963 - MAX($O$15:O1963), 0)</f>
        <v>-64.999999999976808</v>
      </c>
    </row>
    <row r="1964" spans="1:18" x14ac:dyDescent="0.25">
      <c r="A1964" s="2">
        <v>1950</v>
      </c>
      <c r="B1964" t="s">
        <v>1950</v>
      </c>
      <c r="C1964" s="8">
        <v>272.74</v>
      </c>
      <c r="D1964" s="8">
        <v>150.93</v>
      </c>
      <c r="E1964" s="17">
        <f t="shared" si="330"/>
        <v>0.591702807258351</v>
      </c>
      <c r="F1964" s="2">
        <f>+IF(A1964&gt;$C$3,AVERAGE(INDEX($E$15:$E$2531,A1964-$C$3):E1963),"")</f>
        <v>0.59131946457886564</v>
      </c>
      <c r="G1964" s="2">
        <f>+IF(A1964&gt;$C$3,STDEVA(INDEX($E$15:$E$2531,A1964-$C$3):E1963),"")</f>
        <v>2.5971568447631121E-3</v>
      </c>
      <c r="H1964">
        <f t="shared" si="331"/>
        <v>0.14760089682621014</v>
      </c>
      <c r="I1964" s="2" t="str">
        <f t="shared" si="332"/>
        <v/>
      </c>
      <c r="J1964" t="str">
        <f t="shared" si="333"/>
        <v/>
      </c>
      <c r="K1964" t="str">
        <f t="shared" si="334"/>
        <v/>
      </c>
      <c r="L1964" s="37" t="str">
        <f t="shared" si="335"/>
        <v/>
      </c>
      <c r="M1964" t="str">
        <f t="shared" si="336"/>
        <v/>
      </c>
      <c r="N1964" s="39">
        <f t="shared" si="337"/>
        <v>0</v>
      </c>
      <c r="O1964" s="40">
        <f t="shared" si="340"/>
        <v>3505.1000000000618</v>
      </c>
      <c r="P1964" s="39">
        <f t="shared" si="338"/>
        <v>0</v>
      </c>
      <c r="Q1964" s="39">
        <f t="shared" si="339"/>
        <v>0</v>
      </c>
      <c r="R1964" s="39">
        <f>IF((O1964 - MAX($O$15:O1964)) &lt; 0, O1964 - MAX($O$15:O1964), 0)</f>
        <v>-64.999999999976808</v>
      </c>
    </row>
    <row r="1965" spans="1:18" x14ac:dyDescent="0.25">
      <c r="A1965" s="2">
        <v>1951</v>
      </c>
      <c r="B1965" t="s">
        <v>1951</v>
      </c>
      <c r="C1965" s="8">
        <v>270.14</v>
      </c>
      <c r="D1965" s="8">
        <v>149.69</v>
      </c>
      <c r="E1965" s="17">
        <f t="shared" si="330"/>
        <v>0.59037385420547361</v>
      </c>
      <c r="F1965" s="2">
        <f>+IF(A1965&gt;$C$3,AVERAGE(INDEX($E$15:$E$2531,A1965-$C$3):E1964),"")</f>
        <v>0.59103386277247738</v>
      </c>
      <c r="G1965" s="2">
        <f>+IF(A1965&gt;$C$3,STDEVA(INDEX($E$15:$E$2531,A1965-$C$3):E1964),"")</f>
        <v>2.36246517530462E-3</v>
      </c>
      <c r="H1965">
        <f t="shared" si="331"/>
        <v>-0.27937282373640254</v>
      </c>
      <c r="I1965" s="2" t="str">
        <f t="shared" si="332"/>
        <v/>
      </c>
      <c r="J1965" t="str">
        <f t="shared" si="333"/>
        <v/>
      </c>
      <c r="K1965" t="str">
        <f t="shared" si="334"/>
        <v/>
      </c>
      <c r="L1965" s="37" t="str">
        <f t="shared" si="335"/>
        <v/>
      </c>
      <c r="M1965" t="str">
        <f t="shared" si="336"/>
        <v/>
      </c>
      <c r="N1965" s="39">
        <f t="shared" si="337"/>
        <v>0</v>
      </c>
      <c r="O1965" s="40">
        <f t="shared" si="340"/>
        <v>3505.1000000000618</v>
      </c>
      <c r="P1965" s="39">
        <f t="shared" si="338"/>
        <v>0</v>
      </c>
      <c r="Q1965" s="39">
        <f t="shared" si="339"/>
        <v>0</v>
      </c>
      <c r="R1965" s="39">
        <f>IF((O1965 - MAX($O$15:O1965)) &lt; 0, O1965 - MAX($O$15:O1965), 0)</f>
        <v>-64.999999999976808</v>
      </c>
    </row>
    <row r="1966" spans="1:18" x14ac:dyDescent="0.25">
      <c r="A1966" s="2">
        <v>1952</v>
      </c>
      <c r="B1966" t="s">
        <v>1952</v>
      </c>
      <c r="C1966" s="8">
        <v>270.47000000000003</v>
      </c>
      <c r="D1966" s="8">
        <v>149.85</v>
      </c>
      <c r="E1966" s="17">
        <f t="shared" si="330"/>
        <v>0.59052639264323947</v>
      </c>
      <c r="F1966" s="2">
        <f>+IF(A1966&gt;$C$3,AVERAGE(INDEX($E$15:$E$2531,A1966-$C$3):E1965),"")</f>
        <v>0.59108361794545294</v>
      </c>
      <c r="G1966" s="2">
        <f>+IF(A1966&gt;$C$3,STDEVA(INDEX($E$15:$E$2531,A1966-$C$3):E1965),"")</f>
        <v>2.3408340542772871E-3</v>
      </c>
      <c r="H1966">
        <f t="shared" si="331"/>
        <v>-0.23804562360808171</v>
      </c>
      <c r="I1966" s="2" t="str">
        <f t="shared" si="332"/>
        <v/>
      </c>
      <c r="J1966" t="str">
        <f t="shared" si="333"/>
        <v/>
      </c>
      <c r="K1966" t="str">
        <f t="shared" si="334"/>
        <v/>
      </c>
      <c r="L1966" s="37" t="str">
        <f t="shared" si="335"/>
        <v/>
      </c>
      <c r="M1966" t="str">
        <f t="shared" si="336"/>
        <v/>
      </c>
      <c r="N1966" s="39">
        <f t="shared" si="337"/>
        <v>0</v>
      </c>
      <c r="O1966" s="40">
        <f t="shared" si="340"/>
        <v>3505.1000000000618</v>
      </c>
      <c r="P1966" s="39">
        <f t="shared" si="338"/>
        <v>0</v>
      </c>
      <c r="Q1966" s="39">
        <f t="shared" si="339"/>
        <v>0</v>
      </c>
      <c r="R1966" s="39">
        <f>IF((O1966 - MAX($O$15:O1966)) &lt; 0, O1966 - MAX($O$15:O1966), 0)</f>
        <v>-64.999999999976808</v>
      </c>
    </row>
    <row r="1967" spans="1:18" x14ac:dyDescent="0.25">
      <c r="A1967" s="2">
        <v>1953</v>
      </c>
      <c r="B1967" t="s">
        <v>1953</v>
      </c>
      <c r="C1967" s="8">
        <v>270.62</v>
      </c>
      <c r="D1967" s="8">
        <v>151.1</v>
      </c>
      <c r="E1967" s="17">
        <f t="shared" si="330"/>
        <v>0.58277375355680427</v>
      </c>
      <c r="F1967" s="2">
        <f>+IF(A1967&gt;$C$3,AVERAGE(INDEX($E$15:$E$2531,A1967-$C$3):E1966),"")</f>
        <v>0.59140066917174905</v>
      </c>
      <c r="G1967" s="2">
        <f>+IF(A1967&gt;$C$3,STDEVA(INDEX($E$15:$E$2531,A1967-$C$3):E1966),"")</f>
        <v>1.9877455185354762E-3</v>
      </c>
      <c r="H1967">
        <f t="shared" si="331"/>
        <v>-4.3400503406999915</v>
      </c>
      <c r="I1967" s="2" t="str">
        <f t="shared" si="332"/>
        <v>Buy</v>
      </c>
      <c r="J1967">
        <f t="shared" si="333"/>
        <v>270.62</v>
      </c>
      <c r="K1967">
        <f t="shared" si="334"/>
        <v>151.1</v>
      </c>
      <c r="L1967" s="37" t="str">
        <f t="shared" si="335"/>
        <v/>
      </c>
      <c r="M1967" t="str">
        <f t="shared" si="336"/>
        <v>Long</v>
      </c>
      <c r="N1967" s="39">
        <f t="shared" si="337"/>
        <v>0</v>
      </c>
      <c r="O1967" s="40">
        <f t="shared" si="340"/>
        <v>3505.1000000000618</v>
      </c>
      <c r="P1967" s="39">
        <f t="shared" si="338"/>
        <v>3.75</v>
      </c>
      <c r="Q1967" s="39">
        <f t="shared" si="339"/>
        <v>5271.5</v>
      </c>
      <c r="R1967" s="39">
        <f>IF((O1967 - MAX($O$15:O1967)) &lt; 0, O1967 - MAX($O$15:O1967), 0)</f>
        <v>-64.999999999976808</v>
      </c>
    </row>
    <row r="1968" spans="1:18" x14ac:dyDescent="0.25">
      <c r="A1968" s="2">
        <v>1954</v>
      </c>
      <c r="B1968" t="s">
        <v>1954</v>
      </c>
      <c r="C1968" s="8">
        <v>274.10000000000002</v>
      </c>
      <c r="D1968" s="8">
        <v>152.99</v>
      </c>
      <c r="E1968" s="17">
        <f t="shared" si="330"/>
        <v>0.58312044352945258</v>
      </c>
      <c r="F1968" s="2">
        <f>+IF(A1968&gt;$C$3,AVERAGE(INDEX($E$15:$E$2531,A1968-$C$3):E1967),"")</f>
        <v>0.5907381744175072</v>
      </c>
      <c r="G1968" s="2">
        <f>+IF(A1968&gt;$C$3,STDEVA(INDEX($E$15:$E$2531,A1968-$C$3):E1967),"")</f>
        <v>3.4457088376202006E-3</v>
      </c>
      <c r="H1968">
        <f t="shared" si="331"/>
        <v>-2.2107877499353226</v>
      </c>
      <c r="I1968" s="2" t="str">
        <f t="shared" si="332"/>
        <v>Buy</v>
      </c>
      <c r="J1968">
        <f t="shared" si="333"/>
        <v>270.62</v>
      </c>
      <c r="K1968">
        <f t="shared" si="334"/>
        <v>151.1</v>
      </c>
      <c r="L1968" s="37">
        <f t="shared" si="335"/>
        <v>397.50000000000085</v>
      </c>
      <c r="M1968" t="str">
        <f t="shared" si="336"/>
        <v>Long</v>
      </c>
      <c r="N1968" s="39">
        <f t="shared" si="337"/>
        <v>0</v>
      </c>
      <c r="O1968" s="40">
        <f t="shared" si="340"/>
        <v>3505.1000000000618</v>
      </c>
      <c r="P1968" s="39">
        <f t="shared" si="338"/>
        <v>0</v>
      </c>
      <c r="Q1968" s="39">
        <f t="shared" si="339"/>
        <v>0</v>
      </c>
      <c r="R1968" s="39">
        <f>IF((O1968 - MAX($O$15:O1968)) &lt; 0, O1968 - MAX($O$15:O1968), 0)</f>
        <v>-64.999999999976808</v>
      </c>
    </row>
    <row r="1969" spans="1:18" x14ac:dyDescent="0.25">
      <c r="A1969" s="2">
        <v>1955</v>
      </c>
      <c r="B1969" t="s">
        <v>1955</v>
      </c>
      <c r="C1969" s="8">
        <v>274.99</v>
      </c>
      <c r="D1969" s="8">
        <v>153.41999999999999</v>
      </c>
      <c r="E1969" s="17">
        <f t="shared" si="330"/>
        <v>0.5835554748378845</v>
      </c>
      <c r="F1969" s="2">
        <f>+IF(A1969&gt;$C$3,AVERAGE(INDEX($E$15:$E$2531,A1969-$C$3):E1968),"")</f>
        <v>0.58957838163951615</v>
      </c>
      <c r="G1969" s="2">
        <f>+IF(A1969&gt;$C$3,STDEVA(INDEX($E$15:$E$2531,A1969-$C$3):E1968),"")</f>
        <v>4.0766460797392592E-3</v>
      </c>
      <c r="H1969">
        <f t="shared" si="331"/>
        <v>-1.477417142382119</v>
      </c>
      <c r="I1969" s="2" t="str">
        <f t="shared" si="332"/>
        <v/>
      </c>
      <c r="J1969" t="str">
        <f t="shared" si="333"/>
        <v/>
      </c>
      <c r="K1969" t="str">
        <f t="shared" si="334"/>
        <v/>
      </c>
      <c r="L1969" s="37">
        <f t="shared" si="335"/>
        <v>512.50000000000284</v>
      </c>
      <c r="M1969" t="str">
        <f t="shared" si="336"/>
        <v>TP</v>
      </c>
      <c r="N1969" s="39">
        <f t="shared" si="337"/>
        <v>512.50000000000284</v>
      </c>
      <c r="O1969" s="40">
        <f t="shared" si="340"/>
        <v>4017.6000000000645</v>
      </c>
      <c r="P1969" s="39">
        <f t="shared" si="338"/>
        <v>3.75</v>
      </c>
      <c r="Q1969" s="39">
        <f t="shared" si="339"/>
        <v>0</v>
      </c>
      <c r="R1969" s="39">
        <f>IF((O1969 - MAX($O$15:O1969)) &lt; 0, O1969 - MAX($O$15:O1969), 0)</f>
        <v>0</v>
      </c>
    </row>
    <row r="1970" spans="1:18" x14ac:dyDescent="0.25">
      <c r="A1970" s="2">
        <v>1956</v>
      </c>
      <c r="B1970" t="s">
        <v>1956</v>
      </c>
      <c r="C1970" s="8">
        <v>274.38</v>
      </c>
      <c r="D1970" s="8">
        <v>153.77000000000001</v>
      </c>
      <c r="E1970" s="17">
        <f t="shared" si="330"/>
        <v>0.57905602737041717</v>
      </c>
      <c r="F1970" s="2">
        <f>+IF(A1970&gt;$C$3,AVERAGE(INDEX($E$15:$E$2531,A1970-$C$3):E1969),"")</f>
        <v>0.58843857254682819</v>
      </c>
      <c r="G1970" s="2">
        <f>+IF(A1970&gt;$C$3,STDEVA(INDEX($E$15:$E$2531,A1970-$C$3):E1969),"")</f>
        <v>4.1772728519987937E-3</v>
      </c>
      <c r="H1970">
        <f t="shared" si="331"/>
        <v>-2.2460934463310291</v>
      </c>
      <c r="I1970" s="2" t="str">
        <f t="shared" si="332"/>
        <v>Buy</v>
      </c>
      <c r="J1970">
        <f t="shared" si="333"/>
        <v>274.38</v>
      </c>
      <c r="K1970">
        <f t="shared" si="334"/>
        <v>153.77000000000001</v>
      </c>
      <c r="L1970" s="37" t="str">
        <f t="shared" si="335"/>
        <v/>
      </c>
      <c r="M1970" t="str">
        <f t="shared" si="336"/>
        <v>Long</v>
      </c>
      <c r="N1970" s="39">
        <f t="shared" si="337"/>
        <v>0</v>
      </c>
      <c r="O1970" s="40">
        <f t="shared" si="340"/>
        <v>4017.6000000000645</v>
      </c>
      <c r="P1970" s="39">
        <f t="shared" si="338"/>
        <v>3.75</v>
      </c>
      <c r="Q1970" s="39">
        <f t="shared" si="339"/>
        <v>5351.875</v>
      </c>
      <c r="R1970" s="39">
        <f>IF((O1970 - MAX($O$15:O1970)) &lt; 0, O1970 - MAX($O$15:O1970), 0)</f>
        <v>0</v>
      </c>
    </row>
    <row r="1971" spans="1:18" x14ac:dyDescent="0.25">
      <c r="A1971" s="2">
        <v>1957</v>
      </c>
      <c r="B1971" t="s">
        <v>1957</v>
      </c>
      <c r="C1971" s="8">
        <v>277.37</v>
      </c>
      <c r="D1971" s="8">
        <v>156.22</v>
      </c>
      <c r="E1971" s="17">
        <f t="shared" si="330"/>
        <v>0.57408708477023396</v>
      </c>
      <c r="F1971" s="2">
        <f>+IF(A1971&gt;$C$3,AVERAGE(INDEX($E$15:$E$2531,A1971-$C$3):E1970),"")</f>
        <v>0.58683473936511021</v>
      </c>
      <c r="G1971" s="2">
        <f>+IF(A1971&gt;$C$3,STDEVA(INDEX($E$15:$E$2531,A1971-$C$3):E1970),"")</f>
        <v>4.7296440167618505E-3</v>
      </c>
      <c r="H1971">
        <f t="shared" si="331"/>
        <v>-2.6952672441516929</v>
      </c>
      <c r="I1971" s="2" t="str">
        <f t="shared" si="332"/>
        <v>Buy</v>
      </c>
      <c r="J1971">
        <f t="shared" si="333"/>
        <v>274.38</v>
      </c>
      <c r="K1971">
        <f t="shared" si="334"/>
        <v>153.77000000000001</v>
      </c>
      <c r="L1971" s="37">
        <f t="shared" si="335"/>
        <v>135.00000000000512</v>
      </c>
      <c r="M1971" t="str">
        <f t="shared" si="336"/>
        <v>Long</v>
      </c>
      <c r="N1971" s="39">
        <f t="shared" si="337"/>
        <v>0</v>
      </c>
      <c r="O1971" s="40">
        <f t="shared" si="340"/>
        <v>4017.6000000000645</v>
      </c>
      <c r="P1971" s="39">
        <f t="shared" si="338"/>
        <v>0</v>
      </c>
      <c r="Q1971" s="39">
        <f t="shared" si="339"/>
        <v>0</v>
      </c>
      <c r="R1971" s="39">
        <f>IF((O1971 - MAX($O$15:O1971)) &lt; 0, O1971 - MAX($O$15:O1971), 0)</f>
        <v>0</v>
      </c>
    </row>
    <row r="1972" spans="1:18" x14ac:dyDescent="0.25">
      <c r="A1972" s="2">
        <v>1958</v>
      </c>
      <c r="B1972" t="s">
        <v>1958</v>
      </c>
      <c r="C1972" s="8">
        <v>277.85000000000002</v>
      </c>
      <c r="D1972" s="8">
        <v>156.65</v>
      </c>
      <c r="E1972" s="17">
        <f t="shared" si="330"/>
        <v>0.57306738232772958</v>
      </c>
      <c r="F1972" s="2">
        <f>+IF(A1972&gt;$C$3,AVERAGE(INDEX($E$15:$E$2531,A1972-$C$3):E1971),"")</f>
        <v>0.58521773816202904</v>
      </c>
      <c r="G1972" s="2">
        <f>+IF(A1972&gt;$C$3,STDEVA(INDEX($E$15:$E$2531,A1972-$C$3):E1971),"")</f>
        <v>6.2716366556924636E-3</v>
      </c>
      <c r="H1972">
        <f t="shared" si="331"/>
        <v>-1.9373500891942088</v>
      </c>
      <c r="I1972" s="2" t="str">
        <f t="shared" si="332"/>
        <v>Buy</v>
      </c>
      <c r="J1972">
        <f t="shared" si="333"/>
        <v>274.38</v>
      </c>
      <c r="K1972">
        <f t="shared" si="334"/>
        <v>153.77000000000001</v>
      </c>
      <c r="L1972" s="37">
        <f t="shared" si="335"/>
        <v>147.50000000000796</v>
      </c>
      <c r="M1972" t="str">
        <f t="shared" si="336"/>
        <v>Long</v>
      </c>
      <c r="N1972" s="39">
        <f t="shared" si="337"/>
        <v>0</v>
      </c>
      <c r="O1972" s="40">
        <f t="shared" si="340"/>
        <v>4017.6000000000645</v>
      </c>
      <c r="P1972" s="39">
        <f t="shared" si="338"/>
        <v>0</v>
      </c>
      <c r="Q1972" s="39">
        <f t="shared" si="339"/>
        <v>0</v>
      </c>
      <c r="R1972" s="39">
        <f>IF((O1972 - MAX($O$15:O1972)) &lt; 0, O1972 - MAX($O$15:O1972), 0)</f>
        <v>0</v>
      </c>
    </row>
    <row r="1973" spans="1:18" x14ac:dyDescent="0.25">
      <c r="A1973" s="2">
        <v>1959</v>
      </c>
      <c r="B1973" t="s">
        <v>1959</v>
      </c>
      <c r="C1973" s="8">
        <v>278.41000000000003</v>
      </c>
      <c r="D1973" s="8">
        <v>157.38999999999999</v>
      </c>
      <c r="E1973" s="17">
        <f t="shared" si="330"/>
        <v>0.57036804579189382</v>
      </c>
      <c r="F1973" s="2">
        <f>+IF(A1973&gt;$C$3,AVERAGE(INDEX($E$15:$E$2531,A1973-$C$3):E1972),"")</f>
        <v>0.58314035783328722</v>
      </c>
      <c r="G1973" s="2">
        <f>+IF(A1973&gt;$C$3,STDEVA(INDEX($E$15:$E$2531,A1973-$C$3):E1972),"")</f>
        <v>6.8975356247654874E-3</v>
      </c>
      <c r="H1973">
        <f t="shared" si="331"/>
        <v>-1.8517210691213573</v>
      </c>
      <c r="I1973" s="2" t="str">
        <f t="shared" si="332"/>
        <v>Buy</v>
      </c>
      <c r="J1973">
        <f t="shared" si="333"/>
        <v>274.38</v>
      </c>
      <c r="K1973">
        <f t="shared" si="334"/>
        <v>153.77000000000001</v>
      </c>
      <c r="L1973" s="37">
        <f t="shared" si="335"/>
        <v>102.5000000000133</v>
      </c>
      <c r="M1973" t="str">
        <f t="shared" si="336"/>
        <v>Long</v>
      </c>
      <c r="N1973" s="39">
        <f t="shared" si="337"/>
        <v>0</v>
      </c>
      <c r="O1973" s="40">
        <f t="shared" si="340"/>
        <v>4017.6000000000645</v>
      </c>
      <c r="P1973" s="39">
        <f t="shared" si="338"/>
        <v>0</v>
      </c>
      <c r="Q1973" s="39">
        <f t="shared" si="339"/>
        <v>0</v>
      </c>
      <c r="R1973" s="39">
        <f>IF((O1973 - MAX($O$15:O1973)) &lt; 0, O1973 - MAX($O$15:O1973), 0)</f>
        <v>0</v>
      </c>
    </row>
    <row r="1974" spans="1:18" x14ac:dyDescent="0.25">
      <c r="A1974" s="2">
        <v>1960</v>
      </c>
      <c r="B1974" t="s">
        <v>1960</v>
      </c>
      <c r="C1974" s="8">
        <v>277.42</v>
      </c>
      <c r="D1974" s="8">
        <v>156.79</v>
      </c>
      <c r="E1974" s="17">
        <f t="shared" si="330"/>
        <v>0.57062527296278509</v>
      </c>
      <c r="F1974" s="2">
        <f>+IF(A1974&gt;$C$3,AVERAGE(INDEX($E$15:$E$2531,A1974-$C$3):E1973),"")</f>
        <v>0.58076982878145877</v>
      </c>
      <c r="G1974" s="2">
        <f>+IF(A1974&gt;$C$3,STDEVA(INDEX($E$15:$E$2531,A1974-$C$3):E1973),"")</f>
        <v>7.2443920070558356E-3</v>
      </c>
      <c r="H1974">
        <f t="shared" si="331"/>
        <v>-1.400332258220313</v>
      </c>
      <c r="I1974" s="2" t="str">
        <f t="shared" si="332"/>
        <v/>
      </c>
      <c r="J1974">
        <f t="shared" si="333"/>
        <v>274.38</v>
      </c>
      <c r="K1974">
        <f t="shared" si="334"/>
        <v>153.77000000000001</v>
      </c>
      <c r="L1974" s="37">
        <f t="shared" si="335"/>
        <v>5.0000000000096634</v>
      </c>
      <c r="M1974" t="str">
        <f t="shared" si="336"/>
        <v>Long</v>
      </c>
      <c r="N1974" s="39">
        <f t="shared" si="337"/>
        <v>0</v>
      </c>
      <c r="O1974" s="40">
        <f t="shared" si="340"/>
        <v>4017.6000000000645</v>
      </c>
      <c r="P1974" s="39">
        <f t="shared" si="338"/>
        <v>0</v>
      </c>
      <c r="Q1974" s="39">
        <f t="shared" si="339"/>
        <v>0</v>
      </c>
      <c r="R1974" s="39">
        <f>IF((O1974 - MAX($O$15:O1974)) &lt; 0, O1974 - MAX($O$15:O1974), 0)</f>
        <v>0</v>
      </c>
    </row>
    <row r="1975" spans="1:18" x14ac:dyDescent="0.25">
      <c r="A1975" s="2">
        <v>1961</v>
      </c>
      <c r="B1975" t="s">
        <v>1961</v>
      </c>
      <c r="C1975" s="8">
        <v>279.14</v>
      </c>
      <c r="D1975" s="8">
        <v>158.15</v>
      </c>
      <c r="E1975" s="17">
        <f t="shared" si="330"/>
        <v>0.56816949832884034</v>
      </c>
      <c r="F1975" s="2">
        <f>+IF(A1975&gt;$C$3,AVERAGE(INDEX($E$15:$E$2531,A1975-$C$3):E1974),"")</f>
        <v>0.57857554197671568</v>
      </c>
      <c r="G1975" s="2">
        <f>+IF(A1975&gt;$C$3,STDEVA(INDEX($E$15:$E$2531,A1975-$C$3):E1974),"")</f>
        <v>6.9569244425517224E-3</v>
      </c>
      <c r="H1975">
        <f t="shared" si="331"/>
        <v>-1.4957821856203055</v>
      </c>
      <c r="I1975" s="2" t="str">
        <f t="shared" si="332"/>
        <v/>
      </c>
      <c r="J1975">
        <f t="shared" si="333"/>
        <v>274.38</v>
      </c>
      <c r="K1975">
        <f t="shared" si="334"/>
        <v>153.77000000000001</v>
      </c>
      <c r="L1975" s="37">
        <f t="shared" si="335"/>
        <v>94.999999999998863</v>
      </c>
      <c r="M1975" t="str">
        <f t="shared" si="336"/>
        <v>Long</v>
      </c>
      <c r="N1975" s="39">
        <f t="shared" si="337"/>
        <v>0</v>
      </c>
      <c r="O1975" s="40">
        <f t="shared" si="340"/>
        <v>4017.6000000000645</v>
      </c>
      <c r="P1975" s="39">
        <f t="shared" si="338"/>
        <v>0</v>
      </c>
      <c r="Q1975" s="39">
        <f t="shared" si="339"/>
        <v>0</v>
      </c>
      <c r="R1975" s="39">
        <f>IF((O1975 - MAX($O$15:O1975)) &lt; 0, O1975 - MAX($O$15:O1975), 0)</f>
        <v>0</v>
      </c>
    </row>
    <row r="1976" spans="1:18" x14ac:dyDescent="0.25">
      <c r="A1976" s="2">
        <v>1962</v>
      </c>
      <c r="B1976" t="s">
        <v>1962</v>
      </c>
      <c r="C1976" s="8">
        <v>279.52</v>
      </c>
      <c r="D1976" s="8">
        <v>158.19</v>
      </c>
      <c r="E1976" s="17">
        <f t="shared" si="330"/>
        <v>0.56927700417525828</v>
      </c>
      <c r="F1976" s="2">
        <f>+IF(A1976&gt;$C$3,AVERAGE(INDEX($E$15:$E$2531,A1976-$C$3):E1975),"")</f>
        <v>0.57609144260844902</v>
      </c>
      <c r="G1976" s="2">
        <f>+IF(A1976&gt;$C$3,STDEVA(INDEX($E$15:$E$2531,A1976-$C$3):E1975),"")</f>
        <v>6.0942241846288206E-3</v>
      </c>
      <c r="H1976">
        <f t="shared" si="331"/>
        <v>-1.1181798087406238</v>
      </c>
      <c r="I1976" s="2" t="str">
        <f t="shared" si="332"/>
        <v/>
      </c>
      <c r="J1976">
        <f t="shared" si="333"/>
        <v>274.38</v>
      </c>
      <c r="K1976">
        <f t="shared" si="334"/>
        <v>153.77000000000001</v>
      </c>
      <c r="L1976" s="37">
        <f t="shared" si="335"/>
        <v>179.99999999999977</v>
      </c>
      <c r="M1976" t="str">
        <f t="shared" si="336"/>
        <v>Long</v>
      </c>
      <c r="N1976" s="39">
        <f t="shared" si="337"/>
        <v>0</v>
      </c>
      <c r="O1976" s="40">
        <f t="shared" si="340"/>
        <v>4017.6000000000645</v>
      </c>
      <c r="P1976" s="39">
        <f t="shared" si="338"/>
        <v>0</v>
      </c>
      <c r="Q1976" s="39">
        <f t="shared" si="339"/>
        <v>0</v>
      </c>
      <c r="R1976" s="39">
        <f>IF((O1976 - MAX($O$15:O1976)) &lt; 0, O1976 - MAX($O$15:O1976), 0)</f>
        <v>0</v>
      </c>
    </row>
    <row r="1977" spans="1:18" x14ac:dyDescent="0.25">
      <c r="A1977" s="2">
        <v>1963</v>
      </c>
      <c r="B1977" t="s">
        <v>1963</v>
      </c>
      <c r="C1977" s="8">
        <v>279.32</v>
      </c>
      <c r="D1977" s="8">
        <v>157.1</v>
      </c>
      <c r="E1977" s="17">
        <f t="shared" si="330"/>
        <v>0.57547553271625906</v>
      </c>
      <c r="F1977" s="2">
        <f>+IF(A1977&gt;$C$3,AVERAGE(INDEX($E$15:$E$2531,A1977-$C$3):E1976),"")</f>
        <v>0.57459180378827723</v>
      </c>
      <c r="G1977" s="2">
        <f>+IF(A1977&gt;$C$3,STDEVA(INDEX($E$15:$E$2531,A1977-$C$3):E1976),"")</f>
        <v>5.9019021248520129E-3</v>
      </c>
      <c r="H1977">
        <f t="shared" si="331"/>
        <v>0.1497362899768504</v>
      </c>
      <c r="I1977" s="2" t="str">
        <f t="shared" si="332"/>
        <v/>
      </c>
      <c r="J1977" t="str">
        <f t="shared" si="333"/>
        <v/>
      </c>
      <c r="K1977" t="str">
        <f t="shared" si="334"/>
        <v/>
      </c>
      <c r="L1977" s="37">
        <f t="shared" si="335"/>
        <v>402.50000000000352</v>
      </c>
      <c r="M1977" t="str">
        <f t="shared" si="336"/>
        <v>TP</v>
      </c>
      <c r="N1977" s="39">
        <f t="shared" si="337"/>
        <v>402.50000000000352</v>
      </c>
      <c r="O1977" s="40">
        <f t="shared" si="340"/>
        <v>4420.1000000000677</v>
      </c>
      <c r="P1977" s="39">
        <f t="shared" si="338"/>
        <v>3.75</v>
      </c>
      <c r="Q1977" s="39">
        <f t="shared" si="339"/>
        <v>0</v>
      </c>
      <c r="R1977" s="39">
        <f>IF((O1977 - MAX($O$15:O1977)) &lt; 0, O1977 - MAX($O$15:O1977), 0)</f>
        <v>0</v>
      </c>
    </row>
    <row r="1978" spans="1:18" x14ac:dyDescent="0.25">
      <c r="A1978" s="2">
        <v>1964</v>
      </c>
      <c r="B1978" t="s">
        <v>1964</v>
      </c>
      <c r="C1978" s="8">
        <v>279.2</v>
      </c>
      <c r="D1978" s="8">
        <v>157.32</v>
      </c>
      <c r="E1978" s="17">
        <f t="shared" si="330"/>
        <v>0.57364642332460858</v>
      </c>
      <c r="F1978" s="2">
        <f>+IF(A1978&gt;$C$3,AVERAGE(INDEX($E$15:$E$2531,A1978-$C$3):E1977),"")</f>
        <v>0.57374236925347788</v>
      </c>
      <c r="G1978" s="2">
        <f>+IF(A1978&gt;$C$3,STDEVA(INDEX($E$15:$E$2531,A1978-$C$3):E1977),"")</f>
        <v>5.0026120583884911E-3</v>
      </c>
      <c r="H1978">
        <f t="shared" si="331"/>
        <v>-1.917916635338867E-2</v>
      </c>
      <c r="I1978" s="2" t="str">
        <f t="shared" si="332"/>
        <v/>
      </c>
      <c r="J1978" t="str">
        <f t="shared" si="333"/>
        <v/>
      </c>
      <c r="K1978" t="str">
        <f t="shared" si="334"/>
        <v/>
      </c>
      <c r="L1978" s="37" t="str">
        <f t="shared" si="335"/>
        <v/>
      </c>
      <c r="M1978" t="str">
        <f t="shared" si="336"/>
        <v/>
      </c>
      <c r="N1978" s="39">
        <f t="shared" si="337"/>
        <v>0</v>
      </c>
      <c r="O1978" s="40">
        <f t="shared" si="340"/>
        <v>4420.1000000000677</v>
      </c>
      <c r="P1978" s="39">
        <f t="shared" si="338"/>
        <v>0</v>
      </c>
      <c r="Q1978" s="39">
        <f t="shared" si="339"/>
        <v>0</v>
      </c>
      <c r="R1978" s="39">
        <f>IF((O1978 - MAX($O$15:O1978)) &lt; 0, O1978 - MAX($O$15:O1978), 0)</f>
        <v>0</v>
      </c>
    </row>
    <row r="1979" spans="1:18" x14ac:dyDescent="0.25">
      <c r="A1979" s="2">
        <v>1965</v>
      </c>
      <c r="B1979" t="s">
        <v>1965</v>
      </c>
      <c r="C1979" s="8">
        <v>278.68</v>
      </c>
      <c r="D1979" s="8">
        <v>156.78</v>
      </c>
      <c r="E1979" s="17">
        <f t="shared" si="330"/>
        <v>0.575220621401342</v>
      </c>
      <c r="F1979" s="2">
        <f>+IF(A1979&gt;$C$3,AVERAGE(INDEX($E$15:$E$2531,A1979-$C$3):E1978),"")</f>
        <v>0.57264136352978046</v>
      </c>
      <c r="G1979" s="2">
        <f>+IF(A1979&gt;$C$3,STDEVA(INDEX($E$15:$E$2531,A1979-$C$3):E1978),"")</f>
        <v>3.4097518463940143E-3</v>
      </c>
      <c r="H1979">
        <f t="shared" si="331"/>
        <v>0.75643565507244837</v>
      </c>
      <c r="I1979" s="2" t="str">
        <f t="shared" si="332"/>
        <v/>
      </c>
      <c r="J1979" t="str">
        <f t="shared" si="333"/>
        <v/>
      </c>
      <c r="K1979" t="str">
        <f t="shared" si="334"/>
        <v/>
      </c>
      <c r="L1979" s="37" t="str">
        <f t="shared" si="335"/>
        <v/>
      </c>
      <c r="M1979" t="str">
        <f t="shared" si="336"/>
        <v/>
      </c>
      <c r="N1979" s="39">
        <f t="shared" si="337"/>
        <v>0</v>
      </c>
      <c r="O1979" s="40">
        <f t="shared" si="340"/>
        <v>4420.1000000000677</v>
      </c>
      <c r="P1979" s="39">
        <f t="shared" si="338"/>
        <v>0</v>
      </c>
      <c r="Q1979" s="39">
        <f t="shared" si="339"/>
        <v>0</v>
      </c>
      <c r="R1979" s="39">
        <f>IF((O1979 - MAX($O$15:O1979)) &lt; 0, O1979 - MAX($O$15:O1979), 0)</f>
        <v>0</v>
      </c>
    </row>
    <row r="1980" spans="1:18" x14ac:dyDescent="0.25">
      <c r="A1980" s="2">
        <v>1966</v>
      </c>
      <c r="B1980" t="s">
        <v>1966</v>
      </c>
      <c r="C1980" s="8">
        <v>280.42</v>
      </c>
      <c r="D1980" s="8">
        <v>158.24</v>
      </c>
      <c r="E1980" s="17">
        <f t="shared" si="330"/>
        <v>0.57217561141858353</v>
      </c>
      <c r="F1980" s="2">
        <f>+IF(A1980&gt;$C$3,AVERAGE(INDEX($E$15:$E$2531,A1980-$C$3):E1979),"")</f>
        <v>0.57221520731099451</v>
      </c>
      <c r="G1980" s="2">
        <f>+IF(A1980&gt;$C$3,STDEVA(INDEX($E$15:$E$2531,A1980-$C$3):E1979),"")</f>
        <v>2.666492033230407E-3</v>
      </c>
      <c r="H1980">
        <f t="shared" si="331"/>
        <v>-1.4849432106876432E-2</v>
      </c>
      <c r="I1980" s="2" t="str">
        <f t="shared" si="332"/>
        <v/>
      </c>
      <c r="J1980" t="str">
        <f t="shared" si="333"/>
        <v/>
      </c>
      <c r="K1980" t="str">
        <f t="shared" si="334"/>
        <v/>
      </c>
      <c r="L1980" s="37" t="str">
        <f t="shared" si="335"/>
        <v/>
      </c>
      <c r="M1980" t="str">
        <f t="shared" si="336"/>
        <v/>
      </c>
      <c r="N1980" s="39">
        <f t="shared" si="337"/>
        <v>0</v>
      </c>
      <c r="O1980" s="40">
        <f t="shared" si="340"/>
        <v>4420.1000000000677</v>
      </c>
      <c r="P1980" s="39">
        <f t="shared" si="338"/>
        <v>0</v>
      </c>
      <c r="Q1980" s="39">
        <f t="shared" si="339"/>
        <v>0</v>
      </c>
      <c r="R1980" s="39">
        <f>IF((O1980 - MAX($O$15:O1980)) &lt; 0, O1980 - MAX($O$15:O1980), 0)</f>
        <v>0</v>
      </c>
    </row>
    <row r="1981" spans="1:18" x14ac:dyDescent="0.25">
      <c r="A1981" s="2">
        <v>1967</v>
      </c>
      <c r="B1981" t="s">
        <v>1967</v>
      </c>
      <c r="C1981" s="8">
        <v>279.39999999999998</v>
      </c>
      <c r="D1981" s="8">
        <v>156.81</v>
      </c>
      <c r="E1981" s="17">
        <f t="shared" si="330"/>
        <v>0.57760956542992115</v>
      </c>
      <c r="F1981" s="2">
        <f>+IF(A1981&gt;$C$3,AVERAGE(INDEX($E$15:$E$2531,A1981-$C$3):E1980),"")</f>
        <v>0.57200282138303338</v>
      </c>
      <c r="G1981" s="2">
        <f>+IF(A1981&gt;$C$3,STDEVA(INDEX($E$15:$E$2531,A1981-$C$3):E1980),"")</f>
        <v>2.5732545219277689E-3</v>
      </c>
      <c r="H1981">
        <f t="shared" si="331"/>
        <v>2.1788532767009161</v>
      </c>
      <c r="I1981" s="2" t="str">
        <f t="shared" si="332"/>
        <v>Sell</v>
      </c>
      <c r="J1981">
        <f t="shared" si="333"/>
        <v>156.81</v>
      </c>
      <c r="K1981">
        <f t="shared" si="334"/>
        <v>279.39999999999998</v>
      </c>
      <c r="L1981" s="37" t="str">
        <f t="shared" si="335"/>
        <v/>
      </c>
      <c r="M1981" t="str">
        <f t="shared" si="336"/>
        <v>Short</v>
      </c>
      <c r="N1981" s="39">
        <f t="shared" si="337"/>
        <v>0</v>
      </c>
      <c r="O1981" s="40">
        <f t="shared" si="340"/>
        <v>4420.1000000000677</v>
      </c>
      <c r="P1981" s="39">
        <f t="shared" si="338"/>
        <v>3.75</v>
      </c>
      <c r="Q1981" s="39">
        <f t="shared" si="339"/>
        <v>5452.625</v>
      </c>
      <c r="R1981" s="39">
        <f>IF((O1981 - MAX($O$15:O1981)) &lt; 0, O1981 - MAX($O$15:O1981), 0)</f>
        <v>0</v>
      </c>
    </row>
    <row r="1982" spans="1:18" x14ac:dyDescent="0.25">
      <c r="A1982" s="2">
        <v>1968</v>
      </c>
      <c r="B1982" t="s">
        <v>1968</v>
      </c>
      <c r="C1982" s="8">
        <v>279.02</v>
      </c>
      <c r="D1982" s="8">
        <v>156.08000000000001</v>
      </c>
      <c r="E1982" s="17">
        <f t="shared" si="330"/>
        <v>0.58091476752510607</v>
      </c>
      <c r="F1982" s="2">
        <f>+IF(A1982&gt;$C$3,AVERAGE(INDEX($E$15:$E$2531,A1982-$C$3):E1981),"")</f>
        <v>0.57250750839438802</v>
      </c>
      <c r="G1982" s="2">
        <f>+IF(A1982&gt;$C$3,STDEVA(INDEX($E$15:$E$2531,A1982-$C$3):E1981),"")</f>
        <v>3.1816469529247393E-3</v>
      </c>
      <c r="H1982">
        <f t="shared" si="331"/>
        <v>2.6424236425696597</v>
      </c>
      <c r="I1982" s="2" t="str">
        <f t="shared" si="332"/>
        <v>Sell</v>
      </c>
      <c r="J1982">
        <f t="shared" si="333"/>
        <v>156.81</v>
      </c>
      <c r="K1982">
        <f t="shared" si="334"/>
        <v>279.39999999999998</v>
      </c>
      <c r="L1982" s="37">
        <f t="shared" si="335"/>
        <v>-87.499999999998579</v>
      </c>
      <c r="M1982" t="str">
        <f t="shared" si="336"/>
        <v>Short</v>
      </c>
      <c r="N1982" s="39">
        <f t="shared" si="337"/>
        <v>0</v>
      </c>
      <c r="O1982" s="40">
        <f t="shared" si="340"/>
        <v>4420.1000000000677</v>
      </c>
      <c r="P1982" s="39">
        <f t="shared" si="338"/>
        <v>0</v>
      </c>
      <c r="Q1982" s="39">
        <f t="shared" si="339"/>
        <v>0</v>
      </c>
      <c r="R1982" s="39">
        <f>IF((O1982 - MAX($O$15:O1982)) &lt; 0, O1982 - MAX($O$15:O1982), 0)</f>
        <v>0</v>
      </c>
    </row>
    <row r="1983" spans="1:18" x14ac:dyDescent="0.25">
      <c r="A1983" s="2">
        <v>1969</v>
      </c>
      <c r="B1983" t="s">
        <v>1969</v>
      </c>
      <c r="C1983" s="8">
        <v>277.33</v>
      </c>
      <c r="D1983" s="8">
        <v>153.02000000000001</v>
      </c>
      <c r="E1983" s="17">
        <f t="shared" si="330"/>
        <v>0.59463950104639229</v>
      </c>
      <c r="F1983" s="2">
        <f>+IF(A1983&gt;$C$3,AVERAGE(INDEX($E$15:$E$2531,A1983-$C$3):E1982),"")</f>
        <v>0.57367936636474504</v>
      </c>
      <c r="G1983" s="2">
        <f>+IF(A1983&gt;$C$3,STDEVA(INDEX($E$15:$E$2531,A1983-$C$3):E1982),"")</f>
        <v>4.103785822320234E-3</v>
      </c>
      <c r="H1983">
        <f t="shared" si="331"/>
        <v>5.1075118412969793</v>
      </c>
      <c r="I1983" s="2" t="str">
        <f t="shared" si="332"/>
        <v>Sell</v>
      </c>
      <c r="J1983" t="str">
        <f t="shared" si="333"/>
        <v/>
      </c>
      <c r="K1983" t="str">
        <f t="shared" si="334"/>
        <v/>
      </c>
      <c r="L1983" s="37">
        <f t="shared" si="335"/>
        <v>-429.99999999999966</v>
      </c>
      <c r="M1983" t="str">
        <f t="shared" si="336"/>
        <v>SL</v>
      </c>
      <c r="N1983" s="39">
        <f t="shared" si="337"/>
        <v>-429.99999999999966</v>
      </c>
      <c r="O1983" s="40">
        <f t="shared" si="340"/>
        <v>3990.1000000000681</v>
      </c>
      <c r="P1983" s="39">
        <f t="shared" si="338"/>
        <v>3.75</v>
      </c>
      <c r="Q1983" s="39">
        <f t="shared" si="339"/>
        <v>0</v>
      </c>
      <c r="R1983" s="39">
        <f>IF((O1983 - MAX($O$15:O1983)) &lt; 0, O1983 - MAX($O$15:O1983), 0)</f>
        <v>-429.99999999999955</v>
      </c>
    </row>
    <row r="1984" spans="1:18" x14ac:dyDescent="0.25">
      <c r="A1984" s="2">
        <v>1970</v>
      </c>
      <c r="B1984" t="s">
        <v>1970</v>
      </c>
      <c r="C1984" s="8">
        <v>275.01</v>
      </c>
      <c r="D1984" s="8">
        <v>151.68</v>
      </c>
      <c r="E1984" s="17">
        <f t="shared" si="330"/>
        <v>0.59503442213508217</v>
      </c>
      <c r="F1984" s="2">
        <f>+IF(A1984&gt;$C$3,AVERAGE(INDEX($E$15:$E$2531,A1984-$C$3):E1983),"")</f>
        <v>0.57634761392959022</v>
      </c>
      <c r="G1984" s="2">
        <f>+IF(A1984&gt;$C$3,STDEVA(INDEX($E$15:$E$2531,A1984-$C$3):E1983),"")</f>
        <v>7.9108494989712768E-3</v>
      </c>
      <c r="H1984">
        <f t="shared" si="331"/>
        <v>2.3621746574652924</v>
      </c>
      <c r="I1984" s="2" t="str">
        <f t="shared" si="332"/>
        <v>Sell</v>
      </c>
      <c r="J1984">
        <f t="shared" si="333"/>
        <v>151.68</v>
      </c>
      <c r="K1984">
        <f t="shared" si="334"/>
        <v>275.01</v>
      </c>
      <c r="L1984" s="37" t="str">
        <f t="shared" si="335"/>
        <v/>
      </c>
      <c r="M1984" t="str">
        <f t="shared" si="336"/>
        <v>Short</v>
      </c>
      <c r="N1984" s="39">
        <f t="shared" si="337"/>
        <v>0</v>
      </c>
      <c r="O1984" s="40">
        <f t="shared" si="340"/>
        <v>3990.1000000000681</v>
      </c>
      <c r="P1984" s="39">
        <f t="shared" si="338"/>
        <v>3.75</v>
      </c>
      <c r="Q1984" s="39">
        <f t="shared" si="339"/>
        <v>5333.625</v>
      </c>
      <c r="R1984" s="39">
        <f>IF((O1984 - MAX($O$15:O1984)) &lt; 0, O1984 - MAX($O$15:O1984), 0)</f>
        <v>-429.99999999999955</v>
      </c>
    </row>
    <row r="1985" spans="1:18" x14ac:dyDescent="0.25">
      <c r="A1985" s="2">
        <v>1971</v>
      </c>
      <c r="B1985" t="s">
        <v>1971</v>
      </c>
      <c r="C1985" s="8">
        <v>274.45999999999998</v>
      </c>
      <c r="D1985" s="8">
        <v>151.63999999999999</v>
      </c>
      <c r="E1985" s="17">
        <f t="shared" si="330"/>
        <v>0.59329624019335303</v>
      </c>
      <c r="F1985" s="2">
        <f>+IF(A1985&gt;$C$3,AVERAGE(INDEX($E$15:$E$2531,A1985-$C$3):E1984),"")</f>
        <v>0.57933260546361709</v>
      </c>
      <c r="G1985" s="2">
        <f>+IF(A1985&gt;$C$3,STDEVA(INDEX($E$15:$E$2531,A1985-$C$3):E1984),"")</f>
        <v>9.3726728736304252E-3</v>
      </c>
      <c r="H1985">
        <f t="shared" si="331"/>
        <v>1.4898241854809604</v>
      </c>
      <c r="I1985" s="2" t="str">
        <f t="shared" si="332"/>
        <v/>
      </c>
      <c r="J1985">
        <f t="shared" si="333"/>
        <v>151.68</v>
      </c>
      <c r="K1985">
        <f t="shared" si="334"/>
        <v>275.01</v>
      </c>
      <c r="L1985" s="37">
        <f t="shared" si="335"/>
        <v>127.49999999999773</v>
      </c>
      <c r="M1985" t="str">
        <f t="shared" si="336"/>
        <v>Short</v>
      </c>
      <c r="N1985" s="39">
        <f t="shared" si="337"/>
        <v>0</v>
      </c>
      <c r="O1985" s="40">
        <f t="shared" si="340"/>
        <v>3990.1000000000681</v>
      </c>
      <c r="P1985" s="39">
        <f t="shared" si="338"/>
        <v>0</v>
      </c>
      <c r="Q1985" s="39">
        <f t="shared" si="339"/>
        <v>0</v>
      </c>
      <c r="R1985" s="39">
        <f>IF((O1985 - MAX($O$15:O1985)) &lt; 0, O1985 - MAX($O$15:O1985), 0)</f>
        <v>-429.99999999999955</v>
      </c>
    </row>
    <row r="1986" spans="1:18" x14ac:dyDescent="0.25">
      <c r="A1986" s="2">
        <v>1972</v>
      </c>
      <c r="B1986" t="s">
        <v>1972</v>
      </c>
      <c r="C1986" s="8">
        <v>278.44</v>
      </c>
      <c r="D1986" s="8">
        <v>154.29</v>
      </c>
      <c r="E1986" s="17">
        <f t="shared" si="330"/>
        <v>0.59036864784553122</v>
      </c>
      <c r="F1986" s="2">
        <f>+IF(A1986&gt;$C$3,AVERAGE(INDEX($E$15:$E$2531,A1986-$C$3):E1985),"")</f>
        <v>0.58200140946562751</v>
      </c>
      <c r="G1986" s="2">
        <f>+IF(A1986&gt;$C$3,STDEVA(INDEX($E$15:$E$2531,A1986-$C$3):E1985),"")</f>
        <v>9.5690994792706468E-3</v>
      </c>
      <c r="H1986">
        <f t="shared" si="331"/>
        <v>0.87440185965560324</v>
      </c>
      <c r="I1986" s="2" t="str">
        <f t="shared" si="332"/>
        <v/>
      </c>
      <c r="J1986" t="str">
        <f t="shared" si="333"/>
        <v/>
      </c>
      <c r="K1986" t="str">
        <f t="shared" si="334"/>
        <v/>
      </c>
      <c r="L1986" s="37">
        <f t="shared" si="335"/>
        <v>-205.00000000000534</v>
      </c>
      <c r="M1986" t="str">
        <f t="shared" si="336"/>
        <v>SL</v>
      </c>
      <c r="N1986" s="39">
        <f t="shared" si="337"/>
        <v>-205.00000000000534</v>
      </c>
      <c r="O1986" s="40">
        <f t="shared" si="340"/>
        <v>3785.1000000000627</v>
      </c>
      <c r="P1986" s="39">
        <f t="shared" si="338"/>
        <v>3.75</v>
      </c>
      <c r="Q1986" s="39">
        <f t="shared" si="339"/>
        <v>0</v>
      </c>
      <c r="R1986" s="39">
        <f>IF((O1986 - MAX($O$15:O1986)) &lt; 0, O1986 - MAX($O$15:O1986), 0)</f>
        <v>-635.000000000005</v>
      </c>
    </row>
    <row r="1987" spans="1:18" x14ac:dyDescent="0.25">
      <c r="A1987" s="2">
        <v>1973</v>
      </c>
      <c r="B1987" t="s">
        <v>1973</v>
      </c>
      <c r="C1987" s="8">
        <v>279.49</v>
      </c>
      <c r="D1987" s="8">
        <v>154.37</v>
      </c>
      <c r="E1987" s="17">
        <f t="shared" si="330"/>
        <v>0.59361419558603667</v>
      </c>
      <c r="F1987" s="2">
        <f>+IF(A1987&gt;$C$3,AVERAGE(INDEX($E$15:$E$2531,A1987-$C$3):E1986),"")</f>
        <v>0.58365620003554675</v>
      </c>
      <c r="G1987" s="2">
        <f>+IF(A1987&gt;$C$3,STDEVA(INDEX($E$15:$E$2531,A1987-$C$3):E1986),"")</f>
        <v>9.587230720070887E-3</v>
      </c>
      <c r="H1987">
        <f t="shared" si="331"/>
        <v>1.0386727764507477</v>
      </c>
      <c r="I1987" s="2" t="str">
        <f t="shared" si="332"/>
        <v/>
      </c>
      <c r="J1987" t="str">
        <f t="shared" si="333"/>
        <v/>
      </c>
      <c r="K1987" t="str">
        <f t="shared" si="334"/>
        <v/>
      </c>
      <c r="L1987" s="37" t="str">
        <f t="shared" si="335"/>
        <v/>
      </c>
      <c r="M1987" t="str">
        <f t="shared" si="336"/>
        <v/>
      </c>
      <c r="N1987" s="39">
        <f t="shared" si="337"/>
        <v>0</v>
      </c>
      <c r="O1987" s="40">
        <f t="shared" si="340"/>
        <v>3785.1000000000627</v>
      </c>
      <c r="P1987" s="39">
        <f t="shared" si="338"/>
        <v>0</v>
      </c>
      <c r="Q1987" s="39">
        <f t="shared" si="339"/>
        <v>0</v>
      </c>
      <c r="R1987" s="39">
        <f>IF((O1987 - MAX($O$15:O1987)) &lt; 0, O1987 - MAX($O$15:O1987), 0)</f>
        <v>-635.000000000005</v>
      </c>
    </row>
    <row r="1988" spans="1:18" x14ac:dyDescent="0.25">
      <c r="A1988" s="2">
        <v>1974</v>
      </c>
      <c r="B1988" t="s">
        <v>1974</v>
      </c>
      <c r="C1988" s="8">
        <v>281.33999999999997</v>
      </c>
      <c r="D1988" s="8">
        <v>154.97999999999999</v>
      </c>
      <c r="E1988" s="17">
        <f t="shared" si="330"/>
        <v>0.59626782599374584</v>
      </c>
      <c r="F1988" s="2">
        <f>+IF(A1988&gt;$C$3,AVERAGE(INDEX($E$15:$E$2531,A1988-$C$3):E1987),"")</f>
        <v>0.58587484139792756</v>
      </c>
      <c r="G1988" s="2">
        <f>+IF(A1988&gt;$C$3,STDEVA(INDEX($E$15:$E$2531,A1988-$C$3):E1987),"")</f>
        <v>9.2869845965058897E-3</v>
      </c>
      <c r="H1988">
        <f t="shared" si="331"/>
        <v>1.1190914002084709</v>
      </c>
      <c r="I1988" s="2" t="str">
        <f t="shared" si="332"/>
        <v/>
      </c>
      <c r="J1988" t="str">
        <f t="shared" si="333"/>
        <v/>
      </c>
      <c r="K1988" t="str">
        <f t="shared" si="334"/>
        <v/>
      </c>
      <c r="L1988" s="37" t="str">
        <f t="shared" si="335"/>
        <v/>
      </c>
      <c r="M1988" t="str">
        <f t="shared" si="336"/>
        <v/>
      </c>
      <c r="N1988" s="39">
        <f t="shared" si="337"/>
        <v>0</v>
      </c>
      <c r="O1988" s="40">
        <f t="shared" si="340"/>
        <v>3785.1000000000627</v>
      </c>
      <c r="P1988" s="39">
        <f t="shared" si="338"/>
        <v>0</v>
      </c>
      <c r="Q1988" s="39">
        <f t="shared" si="339"/>
        <v>0</v>
      </c>
      <c r="R1988" s="39">
        <f>IF((O1988 - MAX($O$15:O1988)) &lt; 0, O1988 - MAX($O$15:O1988), 0)</f>
        <v>-635.000000000005</v>
      </c>
    </row>
    <row r="1989" spans="1:18" x14ac:dyDescent="0.25">
      <c r="A1989" s="2">
        <v>1975</v>
      </c>
      <c r="B1989" t="s">
        <v>1975</v>
      </c>
      <c r="C1989" s="8">
        <v>281.16000000000003</v>
      </c>
      <c r="D1989" s="8">
        <v>154.35</v>
      </c>
      <c r="E1989" s="17">
        <f t="shared" si="330"/>
        <v>0.59970115135953639</v>
      </c>
      <c r="F1989" s="2">
        <f>+IF(A1989&gt;$C$3,AVERAGE(INDEX($E$15:$E$2531,A1989-$C$3):E1988),"")</f>
        <v>0.58821341968597229</v>
      </c>
      <c r="G1989" s="2">
        <f>+IF(A1989&gt;$C$3,STDEVA(INDEX($E$15:$E$2531,A1989-$C$3):E1988),"")</f>
        <v>8.9111296460896265E-3</v>
      </c>
      <c r="H1989">
        <f t="shared" si="331"/>
        <v>1.2891442645102946</v>
      </c>
      <c r="I1989" s="2" t="str">
        <f t="shared" si="332"/>
        <v/>
      </c>
      <c r="J1989" t="str">
        <f t="shared" si="333"/>
        <v/>
      </c>
      <c r="K1989" t="str">
        <f t="shared" si="334"/>
        <v/>
      </c>
      <c r="L1989" s="37" t="str">
        <f t="shared" si="335"/>
        <v/>
      </c>
      <c r="M1989" t="str">
        <f t="shared" si="336"/>
        <v/>
      </c>
      <c r="N1989" s="39">
        <f t="shared" si="337"/>
        <v>0</v>
      </c>
      <c r="O1989" s="40">
        <f t="shared" si="340"/>
        <v>3785.1000000000627</v>
      </c>
      <c r="P1989" s="39">
        <f t="shared" si="338"/>
        <v>0</v>
      </c>
      <c r="Q1989" s="39">
        <f t="shared" si="339"/>
        <v>0</v>
      </c>
      <c r="R1989" s="39">
        <f>IF((O1989 - MAX($O$15:O1989)) &lt; 0, O1989 - MAX($O$15:O1989), 0)</f>
        <v>-635.000000000005</v>
      </c>
    </row>
    <row r="1990" spans="1:18" x14ac:dyDescent="0.25">
      <c r="A1990" s="2">
        <v>1976</v>
      </c>
      <c r="B1990" t="s">
        <v>1976</v>
      </c>
      <c r="C1990" s="8">
        <v>281.31</v>
      </c>
      <c r="D1990" s="8">
        <v>154.76</v>
      </c>
      <c r="E1990" s="17">
        <f t="shared" si="330"/>
        <v>0.59758173426733141</v>
      </c>
      <c r="F1990" s="2">
        <f>+IF(A1990&gt;$C$3,AVERAGE(INDEX($E$15:$E$2531,A1990-$C$3):E1989),"")</f>
        <v>0.5912718130127449</v>
      </c>
      <c r="G1990" s="2">
        <f>+IF(A1990&gt;$C$3,STDEVA(INDEX($E$15:$E$2531,A1990-$C$3):E1989),"")</f>
        <v>7.2958773450010304E-3</v>
      </c>
      <c r="H1990">
        <f t="shared" si="331"/>
        <v>0.8648612025954534</v>
      </c>
      <c r="I1990" s="2" t="str">
        <f t="shared" si="332"/>
        <v/>
      </c>
      <c r="J1990" t="str">
        <f t="shared" si="333"/>
        <v/>
      </c>
      <c r="K1990" t="str">
        <f t="shared" si="334"/>
        <v/>
      </c>
      <c r="L1990" s="37" t="str">
        <f t="shared" si="335"/>
        <v/>
      </c>
      <c r="M1990" t="str">
        <f t="shared" si="336"/>
        <v/>
      </c>
      <c r="N1990" s="39">
        <f t="shared" si="337"/>
        <v>0</v>
      </c>
      <c r="O1990" s="40">
        <f t="shared" si="340"/>
        <v>3785.1000000000627</v>
      </c>
      <c r="P1990" s="39">
        <f t="shared" si="338"/>
        <v>0</v>
      </c>
      <c r="Q1990" s="39">
        <f t="shared" si="339"/>
        <v>0</v>
      </c>
      <c r="R1990" s="39">
        <f>IF((O1990 - MAX($O$15:O1990)) &lt; 0, O1990 - MAX($O$15:O1990), 0)</f>
        <v>-635.000000000005</v>
      </c>
    </row>
    <row r="1991" spans="1:18" x14ac:dyDescent="0.25">
      <c r="A1991" s="2">
        <v>1977</v>
      </c>
      <c r="B1991" t="s">
        <v>1977</v>
      </c>
      <c r="C1991" s="8">
        <v>282.33</v>
      </c>
      <c r="D1991" s="8">
        <v>155.75</v>
      </c>
      <c r="E1991" s="17">
        <f t="shared" si="330"/>
        <v>0.59482444187124361</v>
      </c>
      <c r="F1991" s="2">
        <f>+IF(A1991&gt;$C$3,AVERAGE(INDEX($E$15:$E$2531,A1991-$C$3):E1990),"")</f>
        <v>0.5934909428835683</v>
      </c>
      <c r="G1991" s="2">
        <f>+IF(A1991&gt;$C$3,STDEVA(INDEX($E$15:$E$2531,A1991-$C$3):E1990),"")</f>
        <v>5.416131814298784E-3</v>
      </c>
      <c r="H1991">
        <f t="shared" si="331"/>
        <v>0.24620873963126846</v>
      </c>
      <c r="I1991" s="2" t="str">
        <f t="shared" si="332"/>
        <v/>
      </c>
      <c r="J1991" t="str">
        <f t="shared" si="333"/>
        <v/>
      </c>
      <c r="K1991" t="str">
        <f t="shared" si="334"/>
        <v/>
      </c>
      <c r="L1991" s="37" t="str">
        <f t="shared" si="335"/>
        <v/>
      </c>
      <c r="M1991" t="str">
        <f t="shared" si="336"/>
        <v/>
      </c>
      <c r="N1991" s="39">
        <f t="shared" si="337"/>
        <v>0</v>
      </c>
      <c r="O1991" s="40">
        <f t="shared" si="340"/>
        <v>3785.1000000000627</v>
      </c>
      <c r="P1991" s="39">
        <f t="shared" si="338"/>
        <v>0</v>
      </c>
      <c r="Q1991" s="39">
        <f t="shared" si="339"/>
        <v>0</v>
      </c>
      <c r="R1991" s="39">
        <f>IF((O1991 - MAX($O$15:O1991)) &lt; 0, O1991 - MAX($O$15:O1991), 0)</f>
        <v>-635.000000000005</v>
      </c>
    </row>
    <row r="1992" spans="1:18" x14ac:dyDescent="0.25">
      <c r="A1992" s="2">
        <v>1978</v>
      </c>
      <c r="B1992" t="s">
        <v>1978</v>
      </c>
      <c r="C1992" s="8">
        <v>282.39999999999998</v>
      </c>
      <c r="D1992" s="8">
        <v>154.96</v>
      </c>
      <c r="E1992" s="17">
        <f t="shared" si="330"/>
        <v>0.60015748652034651</v>
      </c>
      <c r="F1992" s="2">
        <f>+IF(A1992&gt;$C$3,AVERAGE(INDEX($E$15:$E$2531,A1992-$C$3):E1991),"")</f>
        <v>0.59503646225536144</v>
      </c>
      <c r="G1992" s="2">
        <f>+IF(A1992&gt;$C$3,STDEVA(INDEX($E$15:$E$2531,A1992-$C$3):E1991),"")</f>
        <v>2.6644941448829497E-3</v>
      </c>
      <c r="H1992">
        <f t="shared" si="331"/>
        <v>1.9219499036317185</v>
      </c>
      <c r="I1992" s="2" t="str">
        <f t="shared" si="332"/>
        <v>Sell</v>
      </c>
      <c r="J1992">
        <f t="shared" si="333"/>
        <v>154.96</v>
      </c>
      <c r="K1992">
        <f t="shared" si="334"/>
        <v>282.39999999999998</v>
      </c>
      <c r="L1992" s="37" t="str">
        <f t="shared" si="335"/>
        <v/>
      </c>
      <c r="M1992" t="str">
        <f t="shared" si="336"/>
        <v>Short</v>
      </c>
      <c r="N1992" s="39">
        <f t="shared" si="337"/>
        <v>0</v>
      </c>
      <c r="O1992" s="40">
        <f t="shared" si="340"/>
        <v>3785.1000000000627</v>
      </c>
      <c r="P1992" s="39">
        <f t="shared" si="338"/>
        <v>3.75</v>
      </c>
      <c r="Q1992" s="39">
        <f t="shared" si="339"/>
        <v>5467</v>
      </c>
      <c r="R1992" s="39">
        <f>IF((O1992 - MAX($O$15:O1992)) &lt; 0, O1992 - MAX($O$15:O1992), 0)</f>
        <v>-635.000000000005</v>
      </c>
    </row>
    <row r="1993" spans="1:18" x14ac:dyDescent="0.25">
      <c r="A1993" s="2">
        <v>1979</v>
      </c>
      <c r="B1993" t="s">
        <v>1979</v>
      </c>
      <c r="C1993" s="8">
        <v>281.55</v>
      </c>
      <c r="D1993" s="8">
        <v>153.26</v>
      </c>
      <c r="E1993" s="17">
        <f t="shared" si="330"/>
        <v>0.60817422615836936</v>
      </c>
      <c r="F1993" s="2">
        <f>+IF(A1993&gt;$C$3,AVERAGE(INDEX($E$15:$E$2531,A1993-$C$3):E1992),"")</f>
        <v>0.59564957175246747</v>
      </c>
      <c r="G1993" s="2">
        <f>+IF(A1993&gt;$C$3,STDEVA(INDEX($E$15:$E$2531,A1993-$C$3):E1992),"")</f>
        <v>3.1519917196728511E-3</v>
      </c>
      <c r="H1993">
        <f t="shared" si="331"/>
        <v>3.9735683084858611</v>
      </c>
      <c r="I1993" s="2" t="str">
        <f t="shared" si="332"/>
        <v>Sell</v>
      </c>
      <c r="J1993" t="str">
        <f t="shared" si="333"/>
        <v/>
      </c>
      <c r="K1993" t="str">
        <f t="shared" si="334"/>
        <v/>
      </c>
      <c r="L1993" s="37">
        <f t="shared" si="335"/>
        <v>-212.50000000001279</v>
      </c>
      <c r="M1993" t="str">
        <f t="shared" si="336"/>
        <v>SL</v>
      </c>
      <c r="N1993" s="39">
        <f t="shared" si="337"/>
        <v>-212.50000000001279</v>
      </c>
      <c r="O1993" s="40">
        <f t="shared" si="340"/>
        <v>3572.6000000000499</v>
      </c>
      <c r="P1993" s="39">
        <f t="shared" si="338"/>
        <v>3.75</v>
      </c>
      <c r="Q1993" s="39">
        <f t="shared" si="339"/>
        <v>0</v>
      </c>
      <c r="R1993" s="39">
        <f>IF((O1993 - MAX($O$15:O1993)) &lt; 0, O1993 - MAX($O$15:O1993), 0)</f>
        <v>-847.50000000001774</v>
      </c>
    </row>
    <row r="1994" spans="1:18" x14ac:dyDescent="0.25">
      <c r="A1994" s="2">
        <v>1980</v>
      </c>
      <c r="B1994" t="s">
        <v>1980</v>
      </c>
      <c r="C1994" s="8">
        <v>284.73</v>
      </c>
      <c r="D1994" s="8">
        <v>155.27000000000001</v>
      </c>
      <c r="E1994" s="17">
        <f t="shared" si="330"/>
        <v>0.6063758258174321</v>
      </c>
      <c r="F1994" s="2">
        <f>+IF(A1994&gt;$C$3,AVERAGE(INDEX($E$15:$E$2531,A1994-$C$3):E1993),"")</f>
        <v>0.59710954997727717</v>
      </c>
      <c r="G1994" s="2">
        <f>+IF(A1994&gt;$C$3,STDEVA(INDEX($E$15:$E$2531,A1994-$C$3):E1993),"")</f>
        <v>5.2055876900491873E-3</v>
      </c>
      <c r="H1994">
        <f t="shared" si="331"/>
        <v>1.7800633457521065</v>
      </c>
      <c r="I1994" s="2" t="str">
        <f t="shared" si="332"/>
        <v>Sell</v>
      </c>
      <c r="J1994">
        <f t="shared" si="333"/>
        <v>155.27000000000001</v>
      </c>
      <c r="K1994">
        <f t="shared" si="334"/>
        <v>284.73</v>
      </c>
      <c r="L1994" s="37" t="str">
        <f t="shared" si="335"/>
        <v/>
      </c>
      <c r="M1994" t="str">
        <f t="shared" si="336"/>
        <v>Short</v>
      </c>
      <c r="N1994" s="39">
        <f t="shared" si="337"/>
        <v>0</v>
      </c>
      <c r="O1994" s="40">
        <f t="shared" si="340"/>
        <v>3572.6000000000499</v>
      </c>
      <c r="P1994" s="39">
        <f t="shared" si="338"/>
        <v>3.75</v>
      </c>
      <c r="Q1994" s="39">
        <f t="shared" si="339"/>
        <v>5500</v>
      </c>
      <c r="R1994" s="39">
        <f>IF((O1994 - MAX($O$15:O1994)) &lt; 0, O1994 - MAX($O$15:O1994), 0)</f>
        <v>-847.50000000001774</v>
      </c>
    </row>
    <row r="1995" spans="1:18" x14ac:dyDescent="0.25">
      <c r="A1995" s="2">
        <v>1981</v>
      </c>
      <c r="B1995" t="s">
        <v>1981</v>
      </c>
      <c r="C1995" s="8">
        <v>279.25</v>
      </c>
      <c r="D1995" s="8">
        <v>149.62</v>
      </c>
      <c r="E1995" s="17">
        <f t="shared" si="330"/>
        <v>0.62400869150505123</v>
      </c>
      <c r="F1995" s="2">
        <f>+IF(A1995&gt;$C$3,AVERAGE(INDEX($E$15:$E$2531,A1995-$C$3):E1994),"")</f>
        <v>0.59856283726884152</v>
      </c>
      <c r="G1995" s="2">
        <f>+IF(A1995&gt;$C$3,STDEVA(INDEX($E$15:$E$2531,A1995-$C$3):E1994),"")</f>
        <v>5.7997767894721625E-3</v>
      </c>
      <c r="H1995">
        <f t="shared" si="331"/>
        <v>4.3873850942676595</v>
      </c>
      <c r="I1995" s="2" t="str">
        <f t="shared" si="332"/>
        <v>Sell</v>
      </c>
      <c r="J1995">
        <f t="shared" si="333"/>
        <v>155.27000000000001</v>
      </c>
      <c r="K1995">
        <f t="shared" si="334"/>
        <v>284.73</v>
      </c>
      <c r="L1995" s="37">
        <f t="shared" si="335"/>
        <v>-42.499999999996817</v>
      </c>
      <c r="M1995" t="str">
        <f t="shared" si="336"/>
        <v>Short</v>
      </c>
      <c r="N1995" s="39">
        <f t="shared" si="337"/>
        <v>0</v>
      </c>
      <c r="O1995" s="40">
        <f t="shared" si="340"/>
        <v>3572.6000000000499</v>
      </c>
      <c r="P1995" s="39">
        <f t="shared" si="338"/>
        <v>0</v>
      </c>
      <c r="Q1995" s="39">
        <f t="shared" si="339"/>
        <v>0</v>
      </c>
      <c r="R1995" s="39">
        <f>IF((O1995 - MAX($O$15:O1995)) &lt; 0, O1995 - MAX($O$15:O1995), 0)</f>
        <v>-847.50000000001774</v>
      </c>
    </row>
    <row r="1996" spans="1:18" x14ac:dyDescent="0.25">
      <c r="A1996" s="2">
        <v>1982</v>
      </c>
      <c r="B1996" t="s">
        <v>1982</v>
      </c>
      <c r="C1996" s="8">
        <v>279.04000000000002</v>
      </c>
      <c r="D1996" s="8">
        <v>150.28</v>
      </c>
      <c r="E1996" s="17">
        <f t="shared" si="330"/>
        <v>0.61885492001484665</v>
      </c>
      <c r="F1996" s="2">
        <f>+IF(A1996&gt;$C$3,AVERAGE(INDEX($E$15:$E$2531,A1996-$C$3):E1995),"")</f>
        <v>0.60230061989767703</v>
      </c>
      <c r="G1996" s="2">
        <f>+IF(A1996&gt;$C$3,STDEVA(INDEX($E$15:$E$2531,A1996-$C$3):E1995),"")</f>
        <v>9.5112227995610664E-3</v>
      </c>
      <c r="H1996">
        <f t="shared" si="331"/>
        <v>1.7405017699652241</v>
      </c>
      <c r="I1996" s="2" t="str">
        <f t="shared" si="332"/>
        <v/>
      </c>
      <c r="J1996">
        <f t="shared" si="333"/>
        <v>155.27000000000001</v>
      </c>
      <c r="K1996">
        <f t="shared" si="334"/>
        <v>284.73</v>
      </c>
      <c r="L1996" s="37">
        <f t="shared" si="335"/>
        <v>174.99999999999727</v>
      </c>
      <c r="M1996" t="str">
        <f t="shared" si="336"/>
        <v>Short</v>
      </c>
      <c r="N1996" s="39">
        <f t="shared" si="337"/>
        <v>0</v>
      </c>
      <c r="O1996" s="40">
        <f t="shared" si="340"/>
        <v>3572.6000000000499</v>
      </c>
      <c r="P1996" s="39">
        <f t="shared" si="338"/>
        <v>0</v>
      </c>
      <c r="Q1996" s="39">
        <f t="shared" si="339"/>
        <v>0</v>
      </c>
      <c r="R1996" s="39">
        <f>IF((O1996 - MAX($O$15:O1996)) &lt; 0, O1996 - MAX($O$15:O1996), 0)</f>
        <v>-847.50000000001774</v>
      </c>
    </row>
    <row r="1997" spans="1:18" x14ac:dyDescent="0.25">
      <c r="A1997" s="2">
        <v>1983</v>
      </c>
      <c r="B1997" t="s">
        <v>1983</v>
      </c>
      <c r="C1997" s="8">
        <v>281.12</v>
      </c>
      <c r="D1997" s="8">
        <v>151.86000000000001</v>
      </c>
      <c r="E1997" s="17">
        <f t="shared" si="330"/>
        <v>0.61582258065369933</v>
      </c>
      <c r="F1997" s="2">
        <f>+IF(A1997&gt;$C$3,AVERAGE(INDEX($E$15:$E$2531,A1997-$C$3):E1996),"")</f>
        <v>0.60510514483421141</v>
      </c>
      <c r="G1997" s="2">
        <f>+IF(A1997&gt;$C$3,STDEVA(INDEX($E$15:$E$2531,A1997-$C$3):E1996),"")</f>
        <v>1.0316912795949408E-2</v>
      </c>
      <c r="H1997">
        <f t="shared" si="331"/>
        <v>1.0388219840043393</v>
      </c>
      <c r="I1997" s="2" t="str">
        <f t="shared" si="332"/>
        <v/>
      </c>
      <c r="J1997">
        <f t="shared" si="333"/>
        <v>155.27000000000001</v>
      </c>
      <c r="K1997">
        <f t="shared" si="334"/>
        <v>284.73</v>
      </c>
      <c r="L1997" s="37">
        <f t="shared" si="335"/>
        <v>50.00000000000432</v>
      </c>
      <c r="M1997" t="str">
        <f t="shared" si="336"/>
        <v>Short</v>
      </c>
      <c r="N1997" s="39">
        <f t="shared" si="337"/>
        <v>0</v>
      </c>
      <c r="O1997" s="40">
        <f t="shared" si="340"/>
        <v>3572.6000000000499</v>
      </c>
      <c r="P1997" s="39">
        <f t="shared" si="338"/>
        <v>0</v>
      </c>
      <c r="Q1997" s="39">
        <f t="shared" si="339"/>
        <v>0</v>
      </c>
      <c r="R1997" s="39">
        <f>IF((O1997 - MAX($O$15:O1997)) &lt; 0, O1997 - MAX($O$15:O1997), 0)</f>
        <v>-847.50000000001774</v>
      </c>
    </row>
    <row r="1998" spans="1:18" x14ac:dyDescent="0.25">
      <c r="A1998" s="2">
        <v>1984</v>
      </c>
      <c r="B1998" t="s">
        <v>1984</v>
      </c>
      <c r="C1998" s="8">
        <v>279.64999999999998</v>
      </c>
      <c r="D1998" s="8">
        <v>151.27000000000001</v>
      </c>
      <c r="E1998" s="17">
        <f t="shared" si="330"/>
        <v>0.61447250169348888</v>
      </c>
      <c r="F1998" s="2">
        <f>+IF(A1998&gt;$C$3,AVERAGE(INDEX($E$15:$E$2531,A1998-$C$3):E1997),"")</f>
        <v>0.60727789535198395</v>
      </c>
      <c r="G1998" s="2">
        <f>+IF(A1998&gt;$C$3,STDEVA(INDEX($E$15:$E$2531,A1998-$C$3):E1997),"")</f>
        <v>1.0282188118648795E-2</v>
      </c>
      <c r="H1998">
        <f t="shared" si="331"/>
        <v>0.69971549425905533</v>
      </c>
      <c r="I1998" s="2" t="str">
        <f t="shared" si="332"/>
        <v/>
      </c>
      <c r="J1998">
        <f t="shared" si="333"/>
        <v>155.27000000000001</v>
      </c>
      <c r="K1998">
        <f t="shared" si="334"/>
        <v>284.73</v>
      </c>
      <c r="L1998" s="37">
        <f t="shared" si="335"/>
        <v>270.00000000001023</v>
      </c>
      <c r="M1998" t="str">
        <f t="shared" si="336"/>
        <v>Short</v>
      </c>
      <c r="N1998" s="39">
        <f t="shared" si="337"/>
        <v>0</v>
      </c>
      <c r="O1998" s="40">
        <f t="shared" si="340"/>
        <v>3572.6000000000499</v>
      </c>
      <c r="P1998" s="39">
        <f t="shared" si="338"/>
        <v>0</v>
      </c>
      <c r="Q1998" s="39">
        <f t="shared" si="339"/>
        <v>0</v>
      </c>
      <c r="R1998" s="39">
        <f>IF((O1998 - MAX($O$15:O1998)) &lt; 0, O1998 - MAX($O$15:O1998), 0)</f>
        <v>-847.50000000001774</v>
      </c>
    </row>
    <row r="1999" spans="1:18" x14ac:dyDescent="0.25">
      <c r="A1999" s="2">
        <v>1985</v>
      </c>
      <c r="B1999" t="s">
        <v>1985</v>
      </c>
      <c r="C1999" s="8">
        <v>280.70999999999998</v>
      </c>
      <c r="D1999" s="8">
        <v>152.62</v>
      </c>
      <c r="E1999" s="17">
        <f t="shared" si="330"/>
        <v>0.60937093609444404</v>
      </c>
      <c r="F1999" s="2">
        <f>+IF(A1999&gt;$C$3,AVERAGE(INDEX($E$15:$E$2531,A1999-$C$3):E1998),"")</f>
        <v>0.60891915650020101</v>
      </c>
      <c r="G1999" s="2">
        <f>+IF(A1999&gt;$C$3,STDEVA(INDEX($E$15:$E$2531,A1999-$C$3):E1998),"")</f>
        <v>1.0098878697227798E-2</v>
      </c>
      <c r="H1999">
        <f t="shared" si="331"/>
        <v>4.4735619447240742E-2</v>
      </c>
      <c r="I1999" s="2" t="str">
        <f t="shared" si="332"/>
        <v/>
      </c>
      <c r="J1999">
        <f t="shared" si="333"/>
        <v>155.27000000000001</v>
      </c>
      <c r="K1999">
        <f t="shared" si="334"/>
        <v>284.73</v>
      </c>
      <c r="L1999" s="37">
        <f t="shared" si="335"/>
        <v>342.5000000000083</v>
      </c>
      <c r="M1999" t="str">
        <f t="shared" si="336"/>
        <v>Short</v>
      </c>
      <c r="N1999" s="39">
        <f t="shared" si="337"/>
        <v>0</v>
      </c>
      <c r="O1999" s="40">
        <f t="shared" si="340"/>
        <v>3572.6000000000499</v>
      </c>
      <c r="P1999" s="39">
        <f t="shared" si="338"/>
        <v>0</v>
      </c>
      <c r="Q1999" s="39">
        <f t="shared" si="339"/>
        <v>0</v>
      </c>
      <c r="R1999" s="39">
        <f>IF((O1999 - MAX($O$15:O1999)) &lt; 0, O1999 - MAX($O$15:O1999), 0)</f>
        <v>-847.50000000001774</v>
      </c>
    </row>
    <row r="2000" spans="1:18" x14ac:dyDescent="0.25">
      <c r="A2000" s="2">
        <v>1986</v>
      </c>
      <c r="B2000" t="s">
        <v>1986</v>
      </c>
      <c r="C2000" s="8">
        <v>282.48</v>
      </c>
      <c r="D2000" s="8">
        <v>153.09</v>
      </c>
      <c r="E2000" s="17">
        <f t="shared" ref="E2000:E2063" si="341">+LN(C2000/D2000)</f>
        <v>0.61258176787614116</v>
      </c>
      <c r="F2000" s="2">
        <f>+IF(A2000&gt;$C$3,AVERAGE(INDEX($E$15:$E$2531,A2000-$C$3):E1999),"")</f>
        <v>0.61022906781432462</v>
      </c>
      <c r="G2000" s="2">
        <f>+IF(A2000&gt;$C$3,STDEVA(INDEX($E$15:$E$2531,A2000-$C$3):E1999),"")</f>
        <v>9.1659898578124004E-3</v>
      </c>
      <c r="H2000">
        <f t="shared" ref="H2000:H2063" si="342">+IF(F2000="","",(E2000-F2000)/G2000)</f>
        <v>0.25667713998300712</v>
      </c>
      <c r="I2000" s="2" t="str">
        <f t="shared" ref="I2000:I2063" si="343">+IF(H2000="","",IF(H2000&lt;$C$4,"Buy",IF(H2000&gt;$C$5,"Sell","")))</f>
        <v/>
      </c>
      <c r="J2000">
        <f t="shared" ref="J2000:J2063" si="344">IF(M2000=M1999, J1999, IF(OR(M2000="TP", M2000="SL"), "", IF(I2000="Buy", C2000, IF(I2000="Sell", D2000, ""))))</f>
        <v>155.27000000000001</v>
      </c>
      <c r="K2000">
        <f t="shared" ref="K2000:K2063" si="345">IF(M2000=M1999, K1999, IF(OR(M2000="TP", M2000="SL"), "",IF(I2000="Buy", D2000, IF(I2000="Sell", C2000, ""))))</f>
        <v>284.73</v>
      </c>
      <c r="L2000" s="37">
        <f t="shared" ref="L2000:L2063" si="346">IF(M1999="Long", (C2000-J1999)*$C$8+(K1999-D2000)*$C$9, IF(M1999="Short", (K1999-C2000)*$C$8+(D2000-J1999)*$C$9, ""))</f>
        <v>17.499999999998295</v>
      </c>
      <c r="M2000" t="str">
        <f t="shared" ref="M2000:M2063" si="347">IF(OR(M1999="", M1999="SL", M1999="TP"), IF(I2000="Sell","Short",(IF(I2000="Buy","Long",I2000))), IF(L2000="", "", IF(L2000&lt;$C$6, "SL", IF(L2000&gt;$C$7, "TP", M1999))))</f>
        <v>Short</v>
      </c>
      <c r="N2000" s="39">
        <f t="shared" ref="N2000:N2063" si="348">IF(OR(M2000="TP", M2000="SL"), L2000, 0)</f>
        <v>0</v>
      </c>
      <c r="O2000" s="40">
        <f t="shared" si="340"/>
        <v>3572.6000000000499</v>
      </c>
      <c r="P2000" s="39">
        <f t="shared" ref="P2000:P2063" si="349">IF(OR(AND(I2000&lt;&gt;"", J1999=""), OR(M2000="TP", M2000="SL",)), ($C$9+$C$8)*$C$11, 0)</f>
        <v>0</v>
      </c>
      <c r="Q2000" s="39">
        <f t="shared" ref="Q2000:Q2063" si="350">IF(AND(I2000&lt;&gt;"",J1999=""),(D2000*$C$9+C2000*$C$8)*$C$10,0)</f>
        <v>0</v>
      </c>
      <c r="R2000" s="39">
        <f>IF((O2000 - MAX($O$15:O2000)) &lt; 0, O2000 - MAX($O$15:O2000), 0)</f>
        <v>-847.50000000001774</v>
      </c>
    </row>
    <row r="2001" spans="1:18" x14ac:dyDescent="0.25">
      <c r="A2001" s="2">
        <v>1987</v>
      </c>
      <c r="B2001" t="s">
        <v>1987</v>
      </c>
      <c r="C2001" s="8">
        <v>285.83</v>
      </c>
      <c r="D2001" s="8">
        <v>154.76</v>
      </c>
      <c r="E2001" s="17">
        <f t="shared" si="341"/>
        <v>0.61352169866409356</v>
      </c>
      <c r="F2001" s="2">
        <f>+IF(A2001&gt;$C$3,AVERAGE(INDEX($E$15:$E$2531,A2001-$C$3):E2000),"")</f>
        <v>0.61220210403709108</v>
      </c>
      <c r="G2001" s="2">
        <f>+IF(A2001&gt;$C$3,STDEVA(INDEX($E$15:$E$2531,A2001-$C$3):E2000),"")</f>
        <v>7.1179334281065241E-3</v>
      </c>
      <c r="H2001">
        <f t="shared" si="342"/>
        <v>0.18539013329231385</v>
      </c>
      <c r="I2001" s="2" t="str">
        <f t="shared" si="343"/>
        <v/>
      </c>
      <c r="J2001" t="str">
        <f t="shared" si="344"/>
        <v/>
      </c>
      <c r="K2001" t="str">
        <f t="shared" si="345"/>
        <v/>
      </c>
      <c r="L2001" s="37">
        <f t="shared" si="346"/>
        <v>-402.49999999999631</v>
      </c>
      <c r="M2001" t="str">
        <f t="shared" si="347"/>
        <v>SL</v>
      </c>
      <c r="N2001" s="39">
        <f t="shared" si="348"/>
        <v>-402.49999999999631</v>
      </c>
      <c r="O2001" s="40">
        <f t="shared" ref="O2001:O2064" si="351">+N2001+O2000</f>
        <v>3170.1000000000536</v>
      </c>
      <c r="P2001" s="39">
        <f t="shared" si="349"/>
        <v>3.75</v>
      </c>
      <c r="Q2001" s="39">
        <f t="shared" si="350"/>
        <v>0</v>
      </c>
      <c r="R2001" s="39">
        <f>IF((O2001 - MAX($O$15:O2001)) &lt; 0, O2001 - MAX($O$15:O2001), 0)</f>
        <v>-1250.0000000000141</v>
      </c>
    </row>
    <row r="2002" spans="1:18" x14ac:dyDescent="0.25">
      <c r="A2002" s="2">
        <v>1988</v>
      </c>
      <c r="B2002" t="s">
        <v>1988</v>
      </c>
      <c r="C2002" s="8">
        <v>285.97000000000003</v>
      </c>
      <c r="D2002" s="8">
        <v>154.36000000000001</v>
      </c>
      <c r="E2002" s="17">
        <f t="shared" si="341"/>
        <v>0.61659937354366312</v>
      </c>
      <c r="F2002" s="2">
        <f>+IF(A2002&gt;$C$3,AVERAGE(INDEX($E$15:$E$2531,A2002-$C$3):E2001),"")</f>
        <v>0.61368701649750734</v>
      </c>
      <c r="G2002" s="2">
        <f>+IF(A2002&gt;$C$3,STDEVA(INDEX($E$15:$E$2531,A2002-$C$3):E2001),"")</f>
        <v>5.5016320761967757E-3</v>
      </c>
      <c r="H2002">
        <f t="shared" si="342"/>
        <v>0.5293623793485408</v>
      </c>
      <c r="I2002" s="2" t="str">
        <f t="shared" si="343"/>
        <v/>
      </c>
      <c r="J2002" t="str">
        <f t="shared" si="344"/>
        <v/>
      </c>
      <c r="K2002" t="str">
        <f t="shared" si="345"/>
        <v/>
      </c>
      <c r="L2002" s="37" t="str">
        <f t="shared" si="346"/>
        <v/>
      </c>
      <c r="M2002" t="str">
        <f t="shared" si="347"/>
        <v/>
      </c>
      <c r="N2002" s="39">
        <f t="shared" si="348"/>
        <v>0</v>
      </c>
      <c r="O2002" s="40">
        <f t="shared" si="351"/>
        <v>3170.1000000000536</v>
      </c>
      <c r="P2002" s="39">
        <f t="shared" si="349"/>
        <v>0</v>
      </c>
      <c r="Q2002" s="39">
        <f t="shared" si="350"/>
        <v>0</v>
      </c>
      <c r="R2002" s="39">
        <f>IF((O2002 - MAX($O$15:O2002)) &lt; 0, O2002 - MAX($O$15:O2002), 0)</f>
        <v>-1250.0000000000141</v>
      </c>
    </row>
    <row r="2003" spans="1:18" x14ac:dyDescent="0.25">
      <c r="A2003" s="2">
        <v>1989</v>
      </c>
      <c r="B2003" t="s">
        <v>1989</v>
      </c>
      <c r="C2003" s="8">
        <v>286.42</v>
      </c>
      <c r="D2003" s="8">
        <v>155.16</v>
      </c>
      <c r="E2003" s="17">
        <f t="shared" si="341"/>
        <v>0.61300242247879011</v>
      </c>
      <c r="F2003" s="2">
        <f>+IF(A2003&gt;$C$3,AVERAGE(INDEX($E$15:$E$2531,A2003-$C$3):E2002),"")</f>
        <v>0.61462314398476225</v>
      </c>
      <c r="G2003" s="2">
        <f>+IF(A2003&gt;$C$3,STDEVA(INDEX($E$15:$E$2531,A2003-$C$3):E2002),"")</f>
        <v>5.1520335572974333E-3</v>
      </c>
      <c r="H2003">
        <f t="shared" si="342"/>
        <v>-0.31457898865517392</v>
      </c>
      <c r="I2003" s="2" t="str">
        <f t="shared" si="343"/>
        <v/>
      </c>
      <c r="J2003" t="str">
        <f t="shared" si="344"/>
        <v/>
      </c>
      <c r="K2003" t="str">
        <f t="shared" si="345"/>
        <v/>
      </c>
      <c r="L2003" s="37" t="str">
        <f t="shared" si="346"/>
        <v/>
      </c>
      <c r="M2003" t="str">
        <f t="shared" si="347"/>
        <v/>
      </c>
      <c r="N2003" s="39">
        <f t="shared" si="348"/>
        <v>0</v>
      </c>
      <c r="O2003" s="40">
        <f t="shared" si="351"/>
        <v>3170.1000000000536</v>
      </c>
      <c r="P2003" s="39">
        <f t="shared" si="349"/>
        <v>0</v>
      </c>
      <c r="Q2003" s="39">
        <f t="shared" si="350"/>
        <v>0</v>
      </c>
      <c r="R2003" s="39">
        <f>IF((O2003 - MAX($O$15:O2003)) &lt; 0, O2003 - MAX($O$15:O2003), 0)</f>
        <v>-1250.0000000000141</v>
      </c>
    </row>
    <row r="2004" spans="1:18" x14ac:dyDescent="0.25">
      <c r="A2004" s="2">
        <v>1990</v>
      </c>
      <c r="B2004" t="s">
        <v>1990</v>
      </c>
      <c r="C2004" s="8">
        <v>287.18</v>
      </c>
      <c r="D2004" s="8">
        <v>155.91999999999999</v>
      </c>
      <c r="E2004" s="17">
        <f t="shared" si="341"/>
        <v>0.61076614166692555</v>
      </c>
      <c r="F2004" s="2">
        <f>+IF(A2004&gt;$C$3,AVERAGE(INDEX($E$15:$E$2531,A2004-$C$3):E2003),"")</f>
        <v>0.61535943250269087</v>
      </c>
      <c r="G2004" s="2">
        <f>+IF(A2004&gt;$C$3,STDEVA(INDEX($E$15:$E$2531,A2004-$C$3):E2003),"")</f>
        <v>4.2142168966516668E-3</v>
      </c>
      <c r="H2004">
        <f t="shared" si="342"/>
        <v>-1.0899512171323782</v>
      </c>
      <c r="I2004" s="2" t="str">
        <f t="shared" si="343"/>
        <v/>
      </c>
      <c r="J2004" t="str">
        <f t="shared" si="344"/>
        <v/>
      </c>
      <c r="K2004" t="str">
        <f t="shared" si="345"/>
        <v/>
      </c>
      <c r="L2004" s="37" t="str">
        <f t="shared" si="346"/>
        <v/>
      </c>
      <c r="M2004" t="str">
        <f t="shared" si="347"/>
        <v/>
      </c>
      <c r="N2004" s="39">
        <f t="shared" si="348"/>
        <v>0</v>
      </c>
      <c r="O2004" s="40">
        <f t="shared" si="351"/>
        <v>3170.1000000000536</v>
      </c>
      <c r="P2004" s="39">
        <f t="shared" si="349"/>
        <v>0</v>
      </c>
      <c r="Q2004" s="39">
        <f t="shared" si="350"/>
        <v>0</v>
      </c>
      <c r="R2004" s="39">
        <f>IF((O2004 - MAX($O$15:O2004)) &lt; 0, O2004 - MAX($O$15:O2004), 0)</f>
        <v>-1250.0000000000141</v>
      </c>
    </row>
    <row r="2005" spans="1:18" x14ac:dyDescent="0.25">
      <c r="A2005" s="2">
        <v>1991</v>
      </c>
      <c r="B2005" t="s">
        <v>1991</v>
      </c>
      <c r="C2005" s="8">
        <v>288.57</v>
      </c>
      <c r="D2005" s="8">
        <v>157.38</v>
      </c>
      <c r="E2005" s="17">
        <f t="shared" si="341"/>
        <v>0.60627442772579665</v>
      </c>
      <c r="F2005" s="2">
        <f>+IF(A2005&gt;$C$3,AVERAGE(INDEX($E$15:$E$2531,A2005-$C$3):E2004),"")</f>
        <v>0.61388803807623249</v>
      </c>
      <c r="G2005" s="2">
        <f>+IF(A2005&gt;$C$3,STDEVA(INDEX($E$15:$E$2531,A2005-$C$3):E2004),"")</f>
        <v>2.9342933093909978E-3</v>
      </c>
      <c r="H2005">
        <f t="shared" si="342"/>
        <v>-2.5946998297917321</v>
      </c>
      <c r="I2005" s="2" t="str">
        <f t="shared" si="343"/>
        <v>Buy</v>
      </c>
      <c r="J2005">
        <f t="shared" si="344"/>
        <v>288.57</v>
      </c>
      <c r="K2005">
        <f t="shared" si="345"/>
        <v>157.38</v>
      </c>
      <c r="L2005" s="37" t="str">
        <f t="shared" si="346"/>
        <v/>
      </c>
      <c r="M2005" t="str">
        <f t="shared" si="347"/>
        <v>Long</v>
      </c>
      <c r="N2005" s="39">
        <f t="shared" si="348"/>
        <v>0</v>
      </c>
      <c r="O2005" s="40">
        <f t="shared" si="351"/>
        <v>3170.1000000000536</v>
      </c>
      <c r="P2005" s="39">
        <f t="shared" si="349"/>
        <v>3.75</v>
      </c>
      <c r="Q2005" s="39">
        <f t="shared" si="350"/>
        <v>5574.375</v>
      </c>
      <c r="R2005" s="39">
        <f>IF((O2005 - MAX($O$15:O2005)) &lt; 0, O2005 - MAX($O$15:O2005), 0)</f>
        <v>-1250.0000000000141</v>
      </c>
    </row>
    <row r="2006" spans="1:18" x14ac:dyDescent="0.25">
      <c r="A2006" s="2">
        <v>1992</v>
      </c>
      <c r="B2006" t="s">
        <v>1992</v>
      </c>
      <c r="C2006" s="8">
        <v>288.79000000000002</v>
      </c>
      <c r="D2006" s="8">
        <v>157.12</v>
      </c>
      <c r="E2006" s="17">
        <f t="shared" si="341"/>
        <v>0.60868993577423913</v>
      </c>
      <c r="F2006" s="2">
        <f>+IF(A2006&gt;$C$3,AVERAGE(INDEX($E$15:$E$2531,A2006-$C$3):E2005),"")</f>
        <v>0.61249020559967138</v>
      </c>
      <c r="G2006" s="2">
        <f>+IF(A2006&gt;$C$3,STDEVA(INDEX($E$15:$E$2531,A2006-$C$3):E2005),"")</f>
        <v>3.2517753513977869E-3</v>
      </c>
      <c r="H2006">
        <f t="shared" si="342"/>
        <v>-1.1686753895218149</v>
      </c>
      <c r="I2006" s="2" t="str">
        <f t="shared" si="343"/>
        <v/>
      </c>
      <c r="J2006">
        <f t="shared" si="344"/>
        <v>288.57</v>
      </c>
      <c r="K2006">
        <f t="shared" si="345"/>
        <v>157.38</v>
      </c>
      <c r="L2006" s="37">
        <f t="shared" si="346"/>
        <v>120.00000000000455</v>
      </c>
      <c r="M2006" t="str">
        <f t="shared" si="347"/>
        <v>Long</v>
      </c>
      <c r="N2006" s="39">
        <f t="shared" si="348"/>
        <v>0</v>
      </c>
      <c r="O2006" s="40">
        <f t="shared" si="351"/>
        <v>3170.1000000000536</v>
      </c>
      <c r="P2006" s="39">
        <f t="shared" si="349"/>
        <v>0</v>
      </c>
      <c r="Q2006" s="39">
        <f t="shared" si="350"/>
        <v>0</v>
      </c>
      <c r="R2006" s="39">
        <f>IF((O2006 - MAX($O$15:O2006)) &lt; 0, O2006 - MAX($O$15:O2006), 0)</f>
        <v>-1250.0000000000141</v>
      </c>
    </row>
    <row r="2007" spans="1:18" x14ac:dyDescent="0.25">
      <c r="A2007" s="2">
        <v>1993</v>
      </c>
      <c r="B2007" t="s">
        <v>1993</v>
      </c>
      <c r="C2007" s="8">
        <v>287.31</v>
      </c>
      <c r="D2007" s="8">
        <v>155.19999999999999</v>
      </c>
      <c r="E2007" s="17">
        <f t="shared" si="341"/>
        <v>0.61584716445251941</v>
      </c>
      <c r="F2007" s="2">
        <f>+IF(A2007&gt;$C$3,AVERAGE(INDEX($E$15:$E$2531,A2007-$C$3):E2006),"")</f>
        <v>0.61169768950195358</v>
      </c>
      <c r="G2007" s="2">
        <f>+IF(A2007&gt;$C$3,STDEVA(INDEX($E$15:$E$2531,A2007-$C$3):E2006),"")</f>
        <v>3.2069638064447354E-3</v>
      </c>
      <c r="H2007">
        <f t="shared" si="342"/>
        <v>1.2938951609703304</v>
      </c>
      <c r="I2007" s="2" t="str">
        <f t="shared" si="343"/>
        <v/>
      </c>
      <c r="J2007">
        <f t="shared" si="344"/>
        <v>288.57</v>
      </c>
      <c r="K2007">
        <f t="shared" si="345"/>
        <v>157.38</v>
      </c>
      <c r="L2007" s="37">
        <f t="shared" si="346"/>
        <v>230.00000000000398</v>
      </c>
      <c r="M2007" t="str">
        <f t="shared" si="347"/>
        <v>Long</v>
      </c>
      <c r="N2007" s="39">
        <f t="shared" si="348"/>
        <v>0</v>
      </c>
      <c r="O2007" s="40">
        <f t="shared" si="351"/>
        <v>3170.1000000000536</v>
      </c>
      <c r="P2007" s="39">
        <f t="shared" si="349"/>
        <v>0</v>
      </c>
      <c r="Q2007" s="39">
        <f t="shared" si="350"/>
        <v>0</v>
      </c>
      <c r="R2007" s="39">
        <f>IF((O2007 - MAX($O$15:O2007)) &lt; 0, O2007 - MAX($O$15:O2007), 0)</f>
        <v>-1250.0000000000141</v>
      </c>
    </row>
    <row r="2008" spans="1:18" x14ac:dyDescent="0.25">
      <c r="A2008" s="2">
        <v>1994</v>
      </c>
      <c r="B2008" t="s">
        <v>1994</v>
      </c>
      <c r="C2008" s="8">
        <v>288.29000000000002</v>
      </c>
      <c r="D2008" s="8">
        <v>157.31</v>
      </c>
      <c r="E2008" s="17">
        <f t="shared" si="341"/>
        <v>0.60574853711748922</v>
      </c>
      <c r="F2008" s="2">
        <f>+IF(A2008&gt;$C$3,AVERAGE(INDEX($E$15:$E$2531,A2008-$C$3):E2007),"")</f>
        <v>0.61185042980851256</v>
      </c>
      <c r="G2008" s="2">
        <f>+IF(A2008&gt;$C$3,STDEVA(INDEX($E$15:$E$2531,A2008-$C$3):E2007),"")</f>
        <v>3.3835175502467643E-3</v>
      </c>
      <c r="H2008">
        <f t="shared" si="342"/>
        <v>-1.8034168880188988</v>
      </c>
      <c r="I2008" s="2" t="str">
        <f t="shared" si="343"/>
        <v>Buy</v>
      </c>
      <c r="J2008">
        <f t="shared" si="344"/>
        <v>288.57</v>
      </c>
      <c r="K2008">
        <f t="shared" si="345"/>
        <v>157.38</v>
      </c>
      <c r="L2008" s="37">
        <f t="shared" si="346"/>
        <v>-52.499999999994884</v>
      </c>
      <c r="M2008" t="str">
        <f t="shared" si="347"/>
        <v>Long</v>
      </c>
      <c r="N2008" s="39">
        <f t="shared" si="348"/>
        <v>0</v>
      </c>
      <c r="O2008" s="40">
        <f t="shared" si="351"/>
        <v>3170.1000000000536</v>
      </c>
      <c r="P2008" s="39">
        <f t="shared" si="349"/>
        <v>0</v>
      </c>
      <c r="Q2008" s="39">
        <f t="shared" si="350"/>
        <v>0</v>
      </c>
      <c r="R2008" s="39">
        <f>IF((O2008 - MAX($O$15:O2008)) &lt; 0, O2008 - MAX($O$15:O2008), 0)</f>
        <v>-1250.0000000000141</v>
      </c>
    </row>
    <row r="2009" spans="1:18" x14ac:dyDescent="0.25">
      <c r="A2009" s="2">
        <v>1995</v>
      </c>
      <c r="B2009" t="s">
        <v>1995</v>
      </c>
      <c r="C2009" s="8">
        <v>288.20999999999998</v>
      </c>
      <c r="D2009" s="8">
        <v>157.11000000000001</v>
      </c>
      <c r="E2009" s="17">
        <f t="shared" si="341"/>
        <v>0.60674318413025063</v>
      </c>
      <c r="F2009" s="2">
        <f>+IF(A2009&gt;$C$3,AVERAGE(INDEX($E$15:$E$2531,A2009-$C$3):E2008),"")</f>
        <v>0.61144794103329536</v>
      </c>
      <c r="G2009" s="2">
        <f>+IF(A2009&gt;$C$3,STDEVA(INDEX($E$15:$E$2531,A2009-$C$3):E2008),"")</f>
        <v>3.8925049535886731E-3</v>
      </c>
      <c r="H2009">
        <f t="shared" si="342"/>
        <v>-1.2086707555008254</v>
      </c>
      <c r="I2009" s="2" t="str">
        <f t="shared" si="343"/>
        <v/>
      </c>
      <c r="J2009">
        <f t="shared" si="344"/>
        <v>288.57</v>
      </c>
      <c r="K2009">
        <f t="shared" si="345"/>
        <v>157.38</v>
      </c>
      <c r="L2009" s="37">
        <f t="shared" si="346"/>
        <v>-22.500000000007958</v>
      </c>
      <c r="M2009" t="str">
        <f t="shared" si="347"/>
        <v>Long</v>
      </c>
      <c r="N2009" s="39">
        <f t="shared" si="348"/>
        <v>0</v>
      </c>
      <c r="O2009" s="40">
        <f t="shared" si="351"/>
        <v>3170.1000000000536</v>
      </c>
      <c r="P2009" s="39">
        <f t="shared" si="349"/>
        <v>0</v>
      </c>
      <c r="Q2009" s="39">
        <f t="shared" si="350"/>
        <v>0</v>
      </c>
      <c r="R2009" s="39">
        <f>IF((O2009 - MAX($O$15:O2009)) &lt; 0, O2009 - MAX($O$15:O2009), 0)</f>
        <v>-1250.0000000000141</v>
      </c>
    </row>
    <row r="2010" spans="1:18" x14ac:dyDescent="0.25">
      <c r="A2010" s="2">
        <v>1996</v>
      </c>
      <c r="B2010" t="s">
        <v>1996</v>
      </c>
      <c r="C2010" s="8">
        <v>290.16000000000003</v>
      </c>
      <c r="D2010" s="8">
        <v>157.68</v>
      </c>
      <c r="E2010" s="17">
        <f t="shared" si="341"/>
        <v>0.60986483213018228</v>
      </c>
      <c r="F2010" s="2">
        <f>+IF(A2010&gt;$C$3,AVERAGE(INDEX($E$15:$E$2531,A2010-$C$3):E2009),"")</f>
        <v>0.61079920950597411</v>
      </c>
      <c r="G2010" s="2">
        <f>+IF(A2010&gt;$C$3,STDEVA(INDEX($E$15:$E$2531,A2010-$C$3):E2009),"")</f>
        <v>4.1574370014172144E-3</v>
      </c>
      <c r="H2010">
        <f t="shared" si="342"/>
        <v>-0.22474841482223581</v>
      </c>
      <c r="I2010" s="2" t="str">
        <f t="shared" si="343"/>
        <v/>
      </c>
      <c r="J2010">
        <f t="shared" si="344"/>
        <v>288.57</v>
      </c>
      <c r="K2010">
        <f t="shared" si="345"/>
        <v>157.38</v>
      </c>
      <c r="L2010" s="37">
        <f t="shared" si="346"/>
        <v>322.50000000000512</v>
      </c>
      <c r="M2010" t="str">
        <f t="shared" si="347"/>
        <v>Long</v>
      </c>
      <c r="N2010" s="39">
        <f t="shared" si="348"/>
        <v>0</v>
      </c>
      <c r="O2010" s="40">
        <f t="shared" si="351"/>
        <v>3170.1000000000536</v>
      </c>
      <c r="P2010" s="39">
        <f t="shared" si="349"/>
        <v>0</v>
      </c>
      <c r="Q2010" s="39">
        <f t="shared" si="350"/>
        <v>0</v>
      </c>
      <c r="R2010" s="39">
        <f>IF((O2010 - MAX($O$15:O2010)) &lt; 0, O2010 - MAX($O$15:O2010), 0)</f>
        <v>-1250.0000000000141</v>
      </c>
    </row>
    <row r="2011" spans="1:18" x14ac:dyDescent="0.25">
      <c r="A2011" s="2">
        <v>1997</v>
      </c>
      <c r="B2011" t="s">
        <v>1997</v>
      </c>
      <c r="C2011" s="8">
        <v>289.97000000000003</v>
      </c>
      <c r="D2011" s="8">
        <v>157.16999999999999</v>
      </c>
      <c r="E2011" s="17">
        <f t="shared" si="341"/>
        <v>0.61244944726527784</v>
      </c>
      <c r="F2011" s="2">
        <f>+IF(A2011&gt;$C$3,AVERAGE(INDEX($E$15:$E$2531,A2011-$C$3):E2010),"")</f>
        <v>0.61039289100220617</v>
      </c>
      <c r="G2011" s="2">
        <f>+IF(A2011&gt;$C$3,STDEVA(INDEX($E$15:$E$2531,A2011-$C$3):E2010),"")</f>
        <v>4.0349956736624865E-3</v>
      </c>
      <c r="H2011">
        <f t="shared" si="342"/>
        <v>0.5096799177494451</v>
      </c>
      <c r="I2011" s="2" t="str">
        <f t="shared" si="343"/>
        <v/>
      </c>
      <c r="J2011" t="str">
        <f t="shared" si="344"/>
        <v/>
      </c>
      <c r="K2011" t="str">
        <f t="shared" si="345"/>
        <v/>
      </c>
      <c r="L2011" s="37">
        <f t="shared" si="346"/>
        <v>402.50000000001052</v>
      </c>
      <c r="M2011" t="str">
        <f t="shared" si="347"/>
        <v>TP</v>
      </c>
      <c r="N2011" s="39">
        <f t="shared" si="348"/>
        <v>402.50000000001052</v>
      </c>
      <c r="O2011" s="40">
        <f t="shared" si="351"/>
        <v>3572.600000000064</v>
      </c>
      <c r="P2011" s="39">
        <f t="shared" si="349"/>
        <v>3.75</v>
      </c>
      <c r="Q2011" s="39">
        <f t="shared" si="350"/>
        <v>0</v>
      </c>
      <c r="R2011" s="39">
        <f>IF((O2011 - MAX($O$15:O2011)) &lt; 0, O2011 - MAX($O$15:O2011), 0)</f>
        <v>-847.50000000000364</v>
      </c>
    </row>
    <row r="2012" spans="1:18" x14ac:dyDescent="0.25">
      <c r="A2012" s="2">
        <v>1998</v>
      </c>
      <c r="B2012" t="s">
        <v>1998</v>
      </c>
      <c r="C2012" s="8">
        <v>290.16000000000003</v>
      </c>
      <c r="D2012" s="8">
        <v>157.54</v>
      </c>
      <c r="E2012" s="17">
        <f t="shared" si="341"/>
        <v>0.61075310069946886</v>
      </c>
      <c r="F2012" s="2">
        <f>+IF(A2012&gt;$C$3,AVERAGE(INDEX($E$15:$E$2531,A2012-$C$3):E2011),"")</f>
        <v>0.60993178808238568</v>
      </c>
      <c r="G2012" s="2">
        <f>+IF(A2012&gt;$C$3,STDEVA(INDEX($E$15:$E$2531,A2012-$C$3):E2011),"")</f>
        <v>3.4286472495279772E-3</v>
      </c>
      <c r="H2012">
        <f t="shared" si="342"/>
        <v>0.2395442159283814</v>
      </c>
      <c r="I2012" s="2" t="str">
        <f t="shared" si="343"/>
        <v/>
      </c>
      <c r="J2012" t="str">
        <f t="shared" si="344"/>
        <v/>
      </c>
      <c r="K2012" t="str">
        <f t="shared" si="345"/>
        <v/>
      </c>
      <c r="L2012" s="37" t="str">
        <f t="shared" si="346"/>
        <v/>
      </c>
      <c r="M2012" t="str">
        <f t="shared" si="347"/>
        <v/>
      </c>
      <c r="N2012" s="39">
        <f t="shared" si="348"/>
        <v>0</v>
      </c>
      <c r="O2012" s="40">
        <f t="shared" si="351"/>
        <v>3572.600000000064</v>
      </c>
      <c r="P2012" s="39">
        <f t="shared" si="349"/>
        <v>0</v>
      </c>
      <c r="Q2012" s="39">
        <f t="shared" si="350"/>
        <v>0</v>
      </c>
      <c r="R2012" s="39">
        <f>IF((O2012 - MAX($O$15:O2012)) &lt; 0, O2012 - MAX($O$15:O2012), 0)</f>
        <v>-847.50000000000364</v>
      </c>
    </row>
    <row r="2013" spans="1:18" x14ac:dyDescent="0.25">
      <c r="A2013" s="2">
        <v>1999</v>
      </c>
      <c r="B2013" t="s">
        <v>1999</v>
      </c>
      <c r="C2013" s="8">
        <v>289.45</v>
      </c>
      <c r="D2013" s="8">
        <v>156.1</v>
      </c>
      <c r="E2013" s="17">
        <f t="shared" si="341"/>
        <v>0.61748574300362724</v>
      </c>
      <c r="F2013" s="2">
        <f>+IF(A2013&gt;$C$3,AVERAGE(INDEX($E$15:$E$2531,A2013-$C$3):E2012),"")</f>
        <v>0.60968186344023889</v>
      </c>
      <c r="G2013" s="2">
        <f>+IF(A2013&gt;$C$3,STDEVA(INDEX($E$15:$E$2531,A2013-$C$3):E2012),"")</f>
        <v>3.2543926770480947E-3</v>
      </c>
      <c r="H2013">
        <f t="shared" si="342"/>
        <v>2.3979526559366766</v>
      </c>
      <c r="I2013" s="2" t="str">
        <f t="shared" si="343"/>
        <v>Sell</v>
      </c>
      <c r="J2013">
        <f t="shared" si="344"/>
        <v>156.1</v>
      </c>
      <c r="K2013">
        <f t="shared" si="345"/>
        <v>289.45</v>
      </c>
      <c r="L2013" s="37" t="str">
        <f t="shared" si="346"/>
        <v/>
      </c>
      <c r="M2013" t="str">
        <f t="shared" si="347"/>
        <v>Short</v>
      </c>
      <c r="N2013" s="39">
        <f t="shared" si="348"/>
        <v>0</v>
      </c>
      <c r="O2013" s="40">
        <f t="shared" si="351"/>
        <v>3572.600000000064</v>
      </c>
      <c r="P2013" s="39">
        <f t="shared" si="349"/>
        <v>3.75</v>
      </c>
      <c r="Q2013" s="39">
        <f t="shared" si="350"/>
        <v>5569.375</v>
      </c>
      <c r="R2013" s="39">
        <f>IF((O2013 - MAX($O$15:O2013)) &lt; 0, O2013 - MAX($O$15:O2013), 0)</f>
        <v>-847.50000000000364</v>
      </c>
    </row>
    <row r="2014" spans="1:18" x14ac:dyDescent="0.25">
      <c r="A2014" s="2">
        <v>2000</v>
      </c>
      <c r="B2014" t="s">
        <v>2000</v>
      </c>
      <c r="C2014" s="8">
        <v>290.02</v>
      </c>
      <c r="D2014" s="8">
        <v>155.63999999999999</v>
      </c>
      <c r="E2014" s="17">
        <f t="shared" si="341"/>
        <v>0.62240423800339639</v>
      </c>
      <c r="F2014" s="2">
        <f>+IF(A2014&gt;$C$3,AVERAGE(INDEX($E$15:$E$2531,A2014-$C$3):E2013),"")</f>
        <v>0.61042848581098352</v>
      </c>
      <c r="G2014" s="2">
        <f>+IF(A2014&gt;$C$3,STDEVA(INDEX($E$15:$E$2531,A2014-$C$3):E2013),"")</f>
        <v>4.1748719420170739E-3</v>
      </c>
      <c r="H2014">
        <f t="shared" si="342"/>
        <v>2.8685316241405072</v>
      </c>
      <c r="I2014" s="2" t="str">
        <f t="shared" si="343"/>
        <v>Sell</v>
      </c>
      <c r="J2014" t="str">
        <f t="shared" si="344"/>
        <v/>
      </c>
      <c r="K2014" t="str">
        <f t="shared" si="345"/>
        <v/>
      </c>
      <c r="L2014" s="37">
        <f t="shared" si="346"/>
        <v>-257.50000000000028</v>
      </c>
      <c r="M2014" t="str">
        <f t="shared" si="347"/>
        <v>SL</v>
      </c>
      <c r="N2014" s="39">
        <f t="shared" si="348"/>
        <v>-257.50000000000028</v>
      </c>
      <c r="O2014" s="40">
        <f t="shared" si="351"/>
        <v>3315.1000000000636</v>
      </c>
      <c r="P2014" s="39">
        <f t="shared" si="349"/>
        <v>3.75</v>
      </c>
      <c r="Q2014" s="39">
        <f t="shared" si="350"/>
        <v>0</v>
      </c>
      <c r="R2014" s="39">
        <f>IF((O2014 - MAX($O$15:O2014)) &lt; 0, O2014 - MAX($O$15:O2014), 0)</f>
        <v>-1105.0000000000041</v>
      </c>
    </row>
    <row r="2015" spans="1:18" x14ac:dyDescent="0.25">
      <c r="A2015" s="2">
        <v>2001</v>
      </c>
      <c r="B2015" t="s">
        <v>2001</v>
      </c>
      <c r="C2015" s="8">
        <v>290.27</v>
      </c>
      <c r="D2015" s="8">
        <v>155.22999999999999</v>
      </c>
      <c r="E2015" s="17">
        <f t="shared" si="341"/>
        <v>0.62590363628114931</v>
      </c>
      <c r="F2015" s="2">
        <f>+IF(A2015&gt;$C$3,AVERAGE(INDEX($E$15:$E$2531,A2015-$C$3):E2014),"")</f>
        <v>0.61222068695293907</v>
      </c>
      <c r="G2015" s="2">
        <f>+IF(A2015&gt;$C$3,STDEVA(INDEX($E$15:$E$2531,A2015-$C$3):E2014),"")</f>
        <v>5.4393361665035457E-3</v>
      </c>
      <c r="H2015">
        <f t="shared" si="342"/>
        <v>2.5155550069643442</v>
      </c>
      <c r="I2015" s="2" t="str">
        <f t="shared" si="343"/>
        <v>Sell</v>
      </c>
      <c r="J2015">
        <f t="shared" si="344"/>
        <v>155.22999999999999</v>
      </c>
      <c r="K2015">
        <f t="shared" si="345"/>
        <v>290.27</v>
      </c>
      <c r="L2015" s="37" t="str">
        <f t="shared" si="346"/>
        <v/>
      </c>
      <c r="M2015" t="str">
        <f t="shared" si="347"/>
        <v>Short</v>
      </c>
      <c r="N2015" s="39">
        <f t="shared" si="348"/>
        <v>0</v>
      </c>
      <c r="O2015" s="40">
        <f t="shared" si="351"/>
        <v>3315.1000000000636</v>
      </c>
      <c r="P2015" s="39">
        <f t="shared" si="349"/>
        <v>3.75</v>
      </c>
      <c r="Q2015" s="39">
        <f t="shared" si="350"/>
        <v>5568.75</v>
      </c>
      <c r="R2015" s="39">
        <f>IF((O2015 - MAX($O$15:O2015)) &lt; 0, O2015 - MAX($O$15:O2015), 0)</f>
        <v>-1105.0000000000041</v>
      </c>
    </row>
    <row r="2016" spans="1:18" x14ac:dyDescent="0.25">
      <c r="A2016" s="2">
        <v>2002</v>
      </c>
      <c r="B2016" t="s">
        <v>2002</v>
      </c>
      <c r="C2016" s="8">
        <v>292.88</v>
      </c>
      <c r="D2016" s="8">
        <v>157.57</v>
      </c>
      <c r="E2016" s="17">
        <f t="shared" si="341"/>
        <v>0.61989316483802659</v>
      </c>
      <c r="F2016" s="2">
        <f>+IF(A2016&gt;$C$3,AVERAGE(INDEX($E$15:$E$2531,A2016-$C$3):E2015),"")</f>
        <v>0.6141333203425956</v>
      </c>
      <c r="G2016" s="2">
        <f>+IF(A2016&gt;$C$3,STDEVA(INDEX($E$15:$E$2531,A2016-$C$3):E2015),"")</f>
        <v>6.8786301646955993E-3</v>
      </c>
      <c r="H2016">
        <f t="shared" si="342"/>
        <v>0.83735342030645121</v>
      </c>
      <c r="I2016" s="2" t="str">
        <f t="shared" si="343"/>
        <v/>
      </c>
      <c r="J2016">
        <f t="shared" si="344"/>
        <v>155.22999999999999</v>
      </c>
      <c r="K2016">
        <f t="shared" si="345"/>
        <v>290.27</v>
      </c>
      <c r="L2016" s="37">
        <f t="shared" si="346"/>
        <v>-67.500000000002501</v>
      </c>
      <c r="M2016" t="str">
        <f t="shared" si="347"/>
        <v>Short</v>
      </c>
      <c r="N2016" s="39">
        <f t="shared" si="348"/>
        <v>0</v>
      </c>
      <c r="O2016" s="40">
        <f t="shared" si="351"/>
        <v>3315.1000000000636</v>
      </c>
      <c r="P2016" s="39">
        <f t="shared" si="349"/>
        <v>0</v>
      </c>
      <c r="Q2016" s="39">
        <f t="shared" si="350"/>
        <v>0</v>
      </c>
      <c r="R2016" s="39">
        <f>IF((O2016 - MAX($O$15:O2016)) &lt; 0, O2016 - MAX($O$15:O2016), 0)</f>
        <v>-1105.0000000000041</v>
      </c>
    </row>
    <row r="2017" spans="1:18" x14ac:dyDescent="0.25">
      <c r="A2017" s="2">
        <v>2003</v>
      </c>
      <c r="B2017" t="s">
        <v>2003</v>
      </c>
      <c r="C2017" s="8">
        <v>292.23</v>
      </c>
      <c r="D2017" s="8">
        <v>158.06</v>
      </c>
      <c r="E2017" s="17">
        <f t="shared" si="341"/>
        <v>0.6145664556741447</v>
      </c>
      <c r="F2017" s="2">
        <f>+IF(A2017&gt;$C$3,AVERAGE(INDEX($E$15:$E$2531,A2017-$C$3):E2016),"")</f>
        <v>0.61458287594098537</v>
      </c>
      <c r="G2017" s="2">
        <f>+IF(A2017&gt;$C$3,STDEVA(INDEX($E$15:$E$2531,A2017-$C$3):E2016),"")</f>
        <v>7.1321811915720738E-3</v>
      </c>
      <c r="H2017">
        <f t="shared" si="342"/>
        <v>-2.3022784194099118E-3</v>
      </c>
      <c r="I2017" s="2" t="str">
        <f t="shared" si="343"/>
        <v/>
      </c>
      <c r="J2017">
        <f t="shared" si="344"/>
        <v>155.22999999999999</v>
      </c>
      <c r="K2017">
        <f t="shared" si="345"/>
        <v>290.27</v>
      </c>
      <c r="L2017" s="37">
        <f t="shared" si="346"/>
        <v>217.49999999999409</v>
      </c>
      <c r="M2017" t="str">
        <f t="shared" si="347"/>
        <v>Short</v>
      </c>
      <c r="N2017" s="39">
        <f t="shared" si="348"/>
        <v>0</v>
      </c>
      <c r="O2017" s="40">
        <f t="shared" si="351"/>
        <v>3315.1000000000636</v>
      </c>
      <c r="P2017" s="39">
        <f t="shared" si="349"/>
        <v>0</v>
      </c>
      <c r="Q2017" s="39">
        <f t="shared" si="350"/>
        <v>0</v>
      </c>
      <c r="R2017" s="39">
        <f>IF((O2017 - MAX($O$15:O2017)) &lt; 0, O2017 - MAX($O$15:O2017), 0)</f>
        <v>-1105.0000000000041</v>
      </c>
    </row>
    <row r="2018" spans="1:18" x14ac:dyDescent="0.25">
      <c r="A2018" s="2">
        <v>2004</v>
      </c>
      <c r="B2018" t="s">
        <v>2004</v>
      </c>
      <c r="C2018" s="8">
        <v>292.05</v>
      </c>
      <c r="D2018" s="8">
        <v>156.75</v>
      </c>
      <c r="E2018" s="17">
        <f t="shared" si="341"/>
        <v>0.62227284097328828</v>
      </c>
      <c r="F2018" s="2">
        <f>+IF(A2018&gt;$C$3,AVERAGE(INDEX($E$15:$E$2531,A2018-$C$3):E2017),"")</f>
        <v>0.61556264466950272</v>
      </c>
      <c r="G2018" s="2">
        <f>+IF(A2018&gt;$C$3,STDEVA(INDEX($E$15:$E$2531,A2018-$C$3):E2017),"")</f>
        <v>6.3271169848490624E-3</v>
      </c>
      <c r="H2018">
        <f t="shared" si="342"/>
        <v>1.0605456355325522</v>
      </c>
      <c r="I2018" s="2" t="str">
        <f t="shared" si="343"/>
        <v/>
      </c>
      <c r="J2018">
        <f t="shared" si="344"/>
        <v>155.22999999999999</v>
      </c>
      <c r="K2018">
        <f t="shared" si="345"/>
        <v>290.27</v>
      </c>
      <c r="L2018" s="37">
        <f t="shared" si="346"/>
        <v>-65.000000000004832</v>
      </c>
      <c r="M2018" t="str">
        <f t="shared" si="347"/>
        <v>Short</v>
      </c>
      <c r="N2018" s="39">
        <f t="shared" si="348"/>
        <v>0</v>
      </c>
      <c r="O2018" s="40">
        <f t="shared" si="351"/>
        <v>3315.1000000000636</v>
      </c>
      <c r="P2018" s="39">
        <f t="shared" si="349"/>
        <v>0</v>
      </c>
      <c r="Q2018" s="39">
        <f t="shared" si="350"/>
        <v>0</v>
      </c>
      <c r="R2018" s="39">
        <f>IF((O2018 - MAX($O$15:O2018)) &lt; 0, O2018 - MAX($O$15:O2018), 0)</f>
        <v>-1105.0000000000041</v>
      </c>
    </row>
    <row r="2019" spans="1:18" x14ac:dyDescent="0.25">
      <c r="A2019" s="2">
        <v>2005</v>
      </c>
      <c r="B2019" t="s">
        <v>2005</v>
      </c>
      <c r="C2019" s="8">
        <v>293.41000000000003</v>
      </c>
      <c r="D2019" s="8">
        <v>158.27000000000001</v>
      </c>
      <c r="E2019" s="17">
        <f t="shared" si="341"/>
        <v>0.61726851294578933</v>
      </c>
      <c r="F2019" s="2">
        <f>+IF(A2019&gt;$C$3,AVERAGE(INDEX($E$15:$E$2531,A2019-$C$3):E2018),"")</f>
        <v>0.61728816209650672</v>
      </c>
      <c r="G2019" s="2">
        <f>+IF(A2019&gt;$C$3,STDEVA(INDEX($E$15:$E$2531,A2019-$C$3):E2018),"")</f>
        <v>5.7086166388362275E-3</v>
      </c>
      <c r="H2019">
        <f t="shared" si="342"/>
        <v>-3.4420161591721819E-3</v>
      </c>
      <c r="I2019" s="2" t="str">
        <f t="shared" si="343"/>
        <v/>
      </c>
      <c r="J2019">
        <f t="shared" si="344"/>
        <v>155.22999999999999</v>
      </c>
      <c r="K2019">
        <f t="shared" si="345"/>
        <v>290.27</v>
      </c>
      <c r="L2019" s="37">
        <f t="shared" si="346"/>
        <v>-25.000000000005684</v>
      </c>
      <c r="M2019" t="str">
        <f t="shared" si="347"/>
        <v>Short</v>
      </c>
      <c r="N2019" s="39">
        <f t="shared" si="348"/>
        <v>0</v>
      </c>
      <c r="O2019" s="40">
        <f t="shared" si="351"/>
        <v>3315.1000000000636</v>
      </c>
      <c r="P2019" s="39">
        <f t="shared" si="349"/>
        <v>0</v>
      </c>
      <c r="Q2019" s="39">
        <f t="shared" si="350"/>
        <v>0</v>
      </c>
      <c r="R2019" s="39">
        <f>IF((O2019 - MAX($O$15:O2019)) &lt; 0, O2019 - MAX($O$15:O2019), 0)</f>
        <v>-1105.0000000000041</v>
      </c>
    </row>
    <row r="2020" spans="1:18" x14ac:dyDescent="0.25">
      <c r="A2020" s="2">
        <v>2006</v>
      </c>
      <c r="B2020" t="s">
        <v>2006</v>
      </c>
      <c r="C2020" s="8">
        <v>293.87</v>
      </c>
      <c r="D2020" s="8">
        <v>159.03</v>
      </c>
      <c r="E2020" s="17">
        <f t="shared" si="341"/>
        <v>0.61404462901108869</v>
      </c>
      <c r="F2020" s="2">
        <f>+IF(A2020&gt;$C$3,AVERAGE(INDEX($E$15:$E$2531,A2020-$C$3):E2019),"")</f>
        <v>0.61811079329824092</v>
      </c>
      <c r="G2020" s="2">
        <f>+IF(A2020&gt;$C$3,STDEVA(INDEX($E$15:$E$2531,A2020-$C$3):E2019),"")</f>
        <v>4.993877387451255E-3</v>
      </c>
      <c r="H2020">
        <f t="shared" si="342"/>
        <v>-0.81422990027143904</v>
      </c>
      <c r="I2020" s="2" t="str">
        <f t="shared" si="343"/>
        <v/>
      </c>
      <c r="J2020">
        <f t="shared" si="344"/>
        <v>155.22999999999999</v>
      </c>
      <c r="K2020">
        <f t="shared" si="345"/>
        <v>290.27</v>
      </c>
      <c r="L2020" s="37">
        <f t="shared" si="346"/>
        <v>49.999999999997158</v>
      </c>
      <c r="M2020" t="str">
        <f t="shared" si="347"/>
        <v>Short</v>
      </c>
      <c r="N2020" s="39">
        <f t="shared" si="348"/>
        <v>0</v>
      </c>
      <c r="O2020" s="40">
        <f t="shared" si="351"/>
        <v>3315.1000000000636</v>
      </c>
      <c r="P2020" s="39">
        <f t="shared" si="349"/>
        <v>0</v>
      </c>
      <c r="Q2020" s="39">
        <f t="shared" si="350"/>
        <v>0</v>
      </c>
      <c r="R2020" s="39">
        <f>IF((O2020 - MAX($O$15:O2020)) &lt; 0, O2020 - MAX($O$15:O2020), 0)</f>
        <v>-1105.0000000000041</v>
      </c>
    </row>
    <row r="2021" spans="1:18" x14ac:dyDescent="0.25">
      <c r="A2021" s="2">
        <v>2007</v>
      </c>
      <c r="B2021" t="s">
        <v>2007</v>
      </c>
      <c r="C2021" s="8">
        <v>294.02</v>
      </c>
      <c r="D2021" s="8">
        <v>158.29</v>
      </c>
      <c r="E2021" s="17">
        <f t="shared" si="341"/>
        <v>0.61921899853817319</v>
      </c>
      <c r="F2021" s="2">
        <f>+IF(A2021&gt;$C$3,AVERAGE(INDEX($E$15:$E$2531,A2021-$C$3):E2020),"")</f>
        <v>0.61828803571444213</v>
      </c>
      <c r="G2021" s="2">
        <f>+IF(A2021&gt;$C$3,STDEVA(INDEX($E$15:$E$2531,A2021-$C$3):E2020),"")</f>
        <v>4.7920586667609963E-3</v>
      </c>
      <c r="H2021">
        <f t="shared" si="342"/>
        <v>0.19427200050543428</v>
      </c>
      <c r="I2021" s="2" t="str">
        <f t="shared" si="343"/>
        <v/>
      </c>
      <c r="J2021">
        <f t="shared" si="344"/>
        <v>155.22999999999999</v>
      </c>
      <c r="K2021">
        <f t="shared" si="345"/>
        <v>290.27</v>
      </c>
      <c r="L2021" s="37">
        <f t="shared" si="346"/>
        <v>-172.49999999999943</v>
      </c>
      <c r="M2021" t="str">
        <f t="shared" si="347"/>
        <v>Short</v>
      </c>
      <c r="N2021" s="39">
        <f t="shared" si="348"/>
        <v>0</v>
      </c>
      <c r="O2021" s="40">
        <f t="shared" si="351"/>
        <v>3315.1000000000636</v>
      </c>
      <c r="P2021" s="39">
        <f t="shared" si="349"/>
        <v>0</v>
      </c>
      <c r="Q2021" s="39">
        <f t="shared" si="350"/>
        <v>0</v>
      </c>
      <c r="R2021" s="39">
        <f>IF((O2021 - MAX($O$15:O2021)) &lt; 0, O2021 - MAX($O$15:O2021), 0)</f>
        <v>-1105.0000000000041</v>
      </c>
    </row>
    <row r="2022" spans="1:18" x14ac:dyDescent="0.25">
      <c r="A2022" s="2">
        <v>2008</v>
      </c>
      <c r="B2022" t="s">
        <v>2008</v>
      </c>
      <c r="C2022" s="8">
        <v>291.81</v>
      </c>
      <c r="D2022" s="8">
        <v>156.79</v>
      </c>
      <c r="E2022" s="17">
        <f t="shared" si="341"/>
        <v>0.62119557517709956</v>
      </c>
      <c r="F2022" s="2">
        <f>+IF(A2022&gt;$C$3,AVERAGE(INDEX($E$15:$E$2531,A2022-$C$3):E2021),"")</f>
        <v>0.61922869102985367</v>
      </c>
      <c r="G2022" s="2">
        <f>+IF(A2022&gt;$C$3,STDEVA(INDEX($E$15:$E$2531,A2022-$C$3):E2021),"")</f>
        <v>3.8703773140196462E-3</v>
      </c>
      <c r="H2022">
        <f t="shared" si="342"/>
        <v>0.50818925072789434</v>
      </c>
      <c r="I2022" s="2" t="str">
        <f t="shared" si="343"/>
        <v/>
      </c>
      <c r="J2022">
        <f t="shared" si="344"/>
        <v>155.22999999999999</v>
      </c>
      <c r="K2022">
        <f t="shared" si="345"/>
        <v>290.27</v>
      </c>
      <c r="L2022" s="37">
        <f t="shared" si="346"/>
        <v>4.9999999999954525</v>
      </c>
      <c r="M2022" t="str">
        <f t="shared" si="347"/>
        <v>Short</v>
      </c>
      <c r="N2022" s="39">
        <f t="shared" si="348"/>
        <v>0</v>
      </c>
      <c r="O2022" s="40">
        <f t="shared" si="351"/>
        <v>3315.1000000000636</v>
      </c>
      <c r="P2022" s="39">
        <f t="shared" si="349"/>
        <v>0</v>
      </c>
      <c r="Q2022" s="39">
        <f t="shared" si="350"/>
        <v>0</v>
      </c>
      <c r="R2022" s="39">
        <f>IF((O2022 - MAX($O$15:O2022)) &lt; 0, O2022 - MAX($O$15:O2022), 0)</f>
        <v>-1105.0000000000041</v>
      </c>
    </row>
    <row r="2023" spans="1:18" x14ac:dyDescent="0.25">
      <c r="A2023" s="2">
        <v>2009</v>
      </c>
      <c r="B2023" t="s">
        <v>2009</v>
      </c>
      <c r="C2023" s="8">
        <v>291.18</v>
      </c>
      <c r="D2023" s="8">
        <v>157.52000000000001</v>
      </c>
      <c r="E2023" s="17">
        <f t="shared" si="341"/>
        <v>0.61438919831430971</v>
      </c>
      <c r="F2023" s="2">
        <f>+IF(A2023&gt;$C$3,AVERAGE(INDEX($E$15:$E$2531,A2023-$C$3):E2022),"")</f>
        <v>0.61964089460468397</v>
      </c>
      <c r="G2023" s="2">
        <f>+IF(A2023&gt;$C$3,STDEVA(INDEX($E$15:$E$2531,A2023-$C$3):E2022),"")</f>
        <v>3.8590822057462358E-3</v>
      </c>
      <c r="H2023">
        <f t="shared" si="342"/>
        <v>-1.3608666543963204</v>
      </c>
      <c r="I2023" s="2" t="str">
        <f t="shared" si="343"/>
        <v/>
      </c>
      <c r="J2023">
        <f t="shared" si="344"/>
        <v>155.22999999999999</v>
      </c>
      <c r="K2023">
        <f t="shared" si="345"/>
        <v>290.27</v>
      </c>
      <c r="L2023" s="37">
        <f t="shared" si="346"/>
        <v>344.99999999999886</v>
      </c>
      <c r="M2023" t="str">
        <f t="shared" si="347"/>
        <v>Short</v>
      </c>
      <c r="N2023" s="39">
        <f t="shared" si="348"/>
        <v>0</v>
      </c>
      <c r="O2023" s="40">
        <f t="shared" si="351"/>
        <v>3315.1000000000636</v>
      </c>
      <c r="P2023" s="39">
        <f t="shared" si="349"/>
        <v>0</v>
      </c>
      <c r="Q2023" s="39">
        <f t="shared" si="350"/>
        <v>0</v>
      </c>
      <c r="R2023" s="39">
        <f>IF((O2023 - MAX($O$15:O2023)) &lt; 0, O2023 - MAX($O$15:O2023), 0)</f>
        <v>-1105.0000000000041</v>
      </c>
    </row>
    <row r="2024" spans="1:18" x14ac:dyDescent="0.25">
      <c r="A2024" s="2">
        <v>2010</v>
      </c>
      <c r="B2024" t="s">
        <v>2010</v>
      </c>
      <c r="C2024" s="8">
        <v>294.02999999999997</v>
      </c>
      <c r="D2024" s="8">
        <v>160.53</v>
      </c>
      <c r="E2024" s="17">
        <f t="shared" si="341"/>
        <v>0.60520096195787509</v>
      </c>
      <c r="F2024" s="2">
        <f>+IF(A2024&gt;$C$3,AVERAGE(INDEX($E$15:$E$2531,A2024-$C$3):E2023),"")</f>
        <v>0.61875033463923002</v>
      </c>
      <c r="G2024" s="2">
        <f>+IF(A2024&gt;$C$3,STDEVA(INDEX($E$15:$E$2531,A2024-$C$3):E2023),"")</f>
        <v>4.0611959058286561E-3</v>
      </c>
      <c r="H2024">
        <f t="shared" si="342"/>
        <v>-3.3363011771751196</v>
      </c>
      <c r="I2024" s="2" t="str">
        <f t="shared" si="343"/>
        <v>Buy</v>
      </c>
      <c r="J2024">
        <f t="shared" si="344"/>
        <v>155.22999999999999</v>
      </c>
      <c r="K2024">
        <f t="shared" si="345"/>
        <v>290.27</v>
      </c>
      <c r="L2024" s="37">
        <f t="shared" si="346"/>
        <v>385.000000000005</v>
      </c>
      <c r="M2024" t="str">
        <f t="shared" si="347"/>
        <v>Short</v>
      </c>
      <c r="N2024" s="39">
        <f t="shared" si="348"/>
        <v>0</v>
      </c>
      <c r="O2024" s="40">
        <f t="shared" si="351"/>
        <v>3315.1000000000636</v>
      </c>
      <c r="P2024" s="39">
        <f t="shared" si="349"/>
        <v>0</v>
      </c>
      <c r="Q2024" s="39">
        <f t="shared" si="350"/>
        <v>0</v>
      </c>
      <c r="R2024" s="39">
        <f>IF((O2024 - MAX($O$15:O2024)) &lt; 0, O2024 - MAX($O$15:O2024), 0)</f>
        <v>-1105.0000000000041</v>
      </c>
    </row>
    <row r="2025" spans="1:18" x14ac:dyDescent="0.25">
      <c r="A2025" s="2">
        <v>2011</v>
      </c>
      <c r="B2025" t="s">
        <v>2011</v>
      </c>
      <c r="C2025" s="8">
        <v>292.82</v>
      </c>
      <c r="D2025" s="8">
        <v>160.71</v>
      </c>
      <c r="E2025" s="17">
        <f t="shared" si="341"/>
        <v>0.59995658720435741</v>
      </c>
      <c r="F2025" s="2">
        <f>+IF(A2025&gt;$C$3,AVERAGE(INDEX($E$15:$E$2531,A2025-$C$3):E2024),"")</f>
        <v>0.61645003749219951</v>
      </c>
      <c r="G2025" s="2">
        <f>+IF(A2025&gt;$C$3,STDEVA(INDEX($E$15:$E$2531,A2025-$C$3):E2024),"")</f>
        <v>5.2050452745435495E-3</v>
      </c>
      <c r="H2025">
        <f t="shared" si="342"/>
        <v>-3.1687429057547396</v>
      </c>
      <c r="I2025" s="2" t="str">
        <f t="shared" si="343"/>
        <v>Buy</v>
      </c>
      <c r="J2025" t="str">
        <f t="shared" si="344"/>
        <v/>
      </c>
      <c r="K2025" t="str">
        <f t="shared" si="345"/>
        <v/>
      </c>
      <c r="L2025" s="37">
        <f t="shared" si="346"/>
        <v>732.50000000000171</v>
      </c>
      <c r="M2025" t="str">
        <f t="shared" si="347"/>
        <v>TP</v>
      </c>
      <c r="N2025" s="39">
        <f t="shared" si="348"/>
        <v>732.50000000000171</v>
      </c>
      <c r="O2025" s="40">
        <f t="shared" si="351"/>
        <v>4047.6000000000654</v>
      </c>
      <c r="P2025" s="39">
        <f t="shared" si="349"/>
        <v>3.75</v>
      </c>
      <c r="Q2025" s="39">
        <f t="shared" si="350"/>
        <v>0</v>
      </c>
      <c r="R2025" s="39">
        <f>IF((O2025 - MAX($O$15:O2025)) &lt; 0, O2025 - MAX($O$15:O2025), 0)</f>
        <v>-372.50000000000227</v>
      </c>
    </row>
    <row r="2026" spans="1:18" x14ac:dyDescent="0.25">
      <c r="A2026" s="2">
        <v>2012</v>
      </c>
      <c r="B2026" t="s">
        <v>2012</v>
      </c>
      <c r="C2026" s="8">
        <v>287.93</v>
      </c>
      <c r="D2026" s="8">
        <v>157.53</v>
      </c>
      <c r="E2026" s="17">
        <f t="shared" si="341"/>
        <v>0.60310147871972419</v>
      </c>
      <c r="F2026" s="2">
        <f>+IF(A2026&gt;$C$3,AVERAGE(INDEX($E$15:$E$2531,A2026-$C$3):E2025),"")</f>
        <v>0.61423486219956958</v>
      </c>
      <c r="G2026" s="2">
        <f>+IF(A2026&gt;$C$3,STDEVA(INDEX($E$15:$E$2531,A2026-$C$3):E2025),"")</f>
        <v>7.354894057399957E-3</v>
      </c>
      <c r="H2026">
        <f t="shared" si="342"/>
        <v>-1.5137381168181185</v>
      </c>
      <c r="I2026" s="2" t="str">
        <f t="shared" si="343"/>
        <v/>
      </c>
      <c r="J2026" t="str">
        <f t="shared" si="344"/>
        <v/>
      </c>
      <c r="K2026" t="str">
        <f t="shared" si="345"/>
        <v/>
      </c>
      <c r="L2026" s="37" t="str">
        <f t="shared" si="346"/>
        <v/>
      </c>
      <c r="M2026" t="str">
        <f t="shared" si="347"/>
        <v/>
      </c>
      <c r="N2026" s="39">
        <f t="shared" si="348"/>
        <v>0</v>
      </c>
      <c r="O2026" s="40">
        <f t="shared" si="351"/>
        <v>4047.6000000000654</v>
      </c>
      <c r="P2026" s="39">
        <f t="shared" si="349"/>
        <v>0</v>
      </c>
      <c r="Q2026" s="39">
        <f t="shared" si="350"/>
        <v>0</v>
      </c>
      <c r="R2026" s="39">
        <f>IF((O2026 - MAX($O$15:O2026)) &lt; 0, O2026 - MAX($O$15:O2026), 0)</f>
        <v>-372.50000000000227</v>
      </c>
    </row>
    <row r="2027" spans="1:18" x14ac:dyDescent="0.25">
      <c r="A2027" s="2">
        <v>2013</v>
      </c>
      <c r="B2027" t="s">
        <v>2013</v>
      </c>
      <c r="C2027" s="8">
        <v>287.52999999999997</v>
      </c>
      <c r="D2027" s="8">
        <v>156.76</v>
      </c>
      <c r="E2027" s="17">
        <f t="shared" si="341"/>
        <v>0.60661122928820554</v>
      </c>
      <c r="F2027" s="2">
        <f>+IF(A2027&gt;$C$3,AVERAGE(INDEX($E$15:$E$2531,A2027-$C$3):E2026),"")</f>
        <v>0.61296097587130061</v>
      </c>
      <c r="G2027" s="2">
        <f>+IF(A2027&gt;$C$3,STDEVA(INDEX($E$15:$E$2531,A2027-$C$3):E2026),"")</f>
        <v>8.2309851236454044E-3</v>
      </c>
      <c r="H2027">
        <f t="shared" si="342"/>
        <v>-0.77144430316778845</v>
      </c>
      <c r="I2027" s="2" t="str">
        <f t="shared" si="343"/>
        <v/>
      </c>
      <c r="J2027" t="str">
        <f t="shared" si="344"/>
        <v/>
      </c>
      <c r="K2027" t="str">
        <f t="shared" si="345"/>
        <v/>
      </c>
      <c r="L2027" s="37" t="str">
        <f t="shared" si="346"/>
        <v/>
      </c>
      <c r="M2027" t="str">
        <f t="shared" si="347"/>
        <v/>
      </c>
      <c r="N2027" s="39">
        <f t="shared" si="348"/>
        <v>0</v>
      </c>
      <c r="O2027" s="40">
        <f t="shared" si="351"/>
        <v>4047.6000000000654</v>
      </c>
      <c r="P2027" s="39">
        <f t="shared" si="349"/>
        <v>0</v>
      </c>
      <c r="Q2027" s="39">
        <f t="shared" si="350"/>
        <v>0</v>
      </c>
      <c r="R2027" s="39">
        <f>IF((O2027 - MAX($O$15:O2027)) &lt; 0, O2027 - MAX($O$15:O2027), 0)</f>
        <v>-372.50000000000227</v>
      </c>
    </row>
    <row r="2028" spans="1:18" x14ac:dyDescent="0.25">
      <c r="A2028" s="2">
        <v>2014</v>
      </c>
      <c r="B2028" t="s">
        <v>2014</v>
      </c>
      <c r="C2028" s="8">
        <v>286.66000000000003</v>
      </c>
      <c r="D2028" s="8">
        <v>156.19</v>
      </c>
      <c r="E2028" s="17">
        <f t="shared" si="341"/>
        <v>0.60722362962543863</v>
      </c>
      <c r="F2028" s="2">
        <f>+IF(A2028&gt;$C$3,AVERAGE(INDEX($E$15:$E$2531,A2028-$C$3):E2027),"")</f>
        <v>0.61122079679518027</v>
      </c>
      <c r="G2028" s="2">
        <f>+IF(A2028&gt;$C$3,STDEVA(INDEX($E$15:$E$2531,A2028-$C$3):E2027),"")</f>
        <v>7.651367278831484E-3</v>
      </c>
      <c r="H2028">
        <f t="shared" si="342"/>
        <v>-0.52241214204947695</v>
      </c>
      <c r="I2028" s="2" t="str">
        <f t="shared" si="343"/>
        <v/>
      </c>
      <c r="J2028" t="str">
        <f t="shared" si="344"/>
        <v/>
      </c>
      <c r="K2028" t="str">
        <f t="shared" si="345"/>
        <v/>
      </c>
      <c r="L2028" s="37" t="str">
        <f t="shared" si="346"/>
        <v/>
      </c>
      <c r="M2028" t="str">
        <f t="shared" si="347"/>
        <v/>
      </c>
      <c r="N2028" s="39">
        <f t="shared" si="348"/>
        <v>0</v>
      </c>
      <c r="O2028" s="40">
        <f t="shared" si="351"/>
        <v>4047.6000000000654</v>
      </c>
      <c r="P2028" s="39">
        <f t="shared" si="349"/>
        <v>0</v>
      </c>
      <c r="Q2028" s="39">
        <f t="shared" si="350"/>
        <v>0</v>
      </c>
      <c r="R2028" s="39">
        <f>IF((O2028 - MAX($O$15:O2028)) &lt; 0, O2028 - MAX($O$15:O2028), 0)</f>
        <v>-372.50000000000227</v>
      </c>
    </row>
    <row r="2029" spans="1:18" x14ac:dyDescent="0.25">
      <c r="A2029" s="2">
        <v>2015</v>
      </c>
      <c r="B2029" t="s">
        <v>2015</v>
      </c>
      <c r="C2029" s="8">
        <v>288.10000000000002</v>
      </c>
      <c r="D2029" s="8">
        <v>156.62</v>
      </c>
      <c r="E2029" s="17">
        <f t="shared" si="341"/>
        <v>0.60948515276769122</v>
      </c>
      <c r="F2029" s="2">
        <f>+IF(A2029&gt;$C$3,AVERAGE(INDEX($E$15:$E$2531,A2029-$C$3):E2028),"")</f>
        <v>0.61010469864847461</v>
      </c>
      <c r="G2029" s="2">
        <f>+IF(A2029&gt;$C$3,STDEVA(INDEX($E$15:$E$2531,A2029-$C$3):E2028),"")</f>
        <v>7.3869713767838446E-3</v>
      </c>
      <c r="H2029">
        <f t="shared" si="342"/>
        <v>-8.3870080061570373E-2</v>
      </c>
      <c r="I2029" s="2" t="str">
        <f t="shared" si="343"/>
        <v/>
      </c>
      <c r="J2029" t="str">
        <f t="shared" si="344"/>
        <v/>
      </c>
      <c r="K2029" t="str">
        <f t="shared" si="345"/>
        <v/>
      </c>
      <c r="L2029" s="37" t="str">
        <f t="shared" si="346"/>
        <v/>
      </c>
      <c r="M2029" t="str">
        <f t="shared" si="347"/>
        <v/>
      </c>
      <c r="N2029" s="39">
        <f t="shared" si="348"/>
        <v>0</v>
      </c>
      <c r="O2029" s="40">
        <f t="shared" si="351"/>
        <v>4047.6000000000654</v>
      </c>
      <c r="P2029" s="39">
        <f t="shared" si="349"/>
        <v>0</v>
      </c>
      <c r="Q2029" s="39">
        <f t="shared" si="350"/>
        <v>0</v>
      </c>
      <c r="R2029" s="39">
        <f>IF((O2029 - MAX($O$15:O2029)) &lt; 0, O2029 - MAX($O$15:O2029), 0)</f>
        <v>-372.50000000000227</v>
      </c>
    </row>
    <row r="2030" spans="1:18" x14ac:dyDescent="0.25">
      <c r="A2030" s="2">
        <v>2016</v>
      </c>
      <c r="B2030" t="s">
        <v>2016</v>
      </c>
      <c r="C2030" s="8">
        <v>280.86</v>
      </c>
      <c r="D2030" s="8">
        <v>151.63</v>
      </c>
      <c r="E2030" s="17">
        <f t="shared" si="341"/>
        <v>0.61641298172718639</v>
      </c>
      <c r="F2030" s="2">
        <f>+IF(A2030&gt;$C$3,AVERAGE(INDEX($E$15:$E$2531,A2030-$C$3):E2029),"")</f>
        <v>0.60959809017698596</v>
      </c>
      <c r="G2030" s="2">
        <f>+IF(A2030&gt;$C$3,STDEVA(INDEX($E$15:$E$2531,A2030-$C$3):E2029),"")</f>
        <v>7.2378319053177289E-3</v>
      </c>
      <c r="H2030">
        <f t="shared" si="342"/>
        <v>0.94156532499648704</v>
      </c>
      <c r="I2030" s="2" t="str">
        <f t="shared" si="343"/>
        <v/>
      </c>
      <c r="J2030" t="str">
        <f t="shared" si="344"/>
        <v/>
      </c>
      <c r="K2030" t="str">
        <f t="shared" si="345"/>
        <v/>
      </c>
      <c r="L2030" s="37" t="str">
        <f t="shared" si="346"/>
        <v/>
      </c>
      <c r="M2030" t="str">
        <f t="shared" si="347"/>
        <v/>
      </c>
      <c r="N2030" s="39">
        <f t="shared" si="348"/>
        <v>0</v>
      </c>
      <c r="O2030" s="40">
        <f t="shared" si="351"/>
        <v>4047.6000000000654</v>
      </c>
      <c r="P2030" s="39">
        <f t="shared" si="349"/>
        <v>0</v>
      </c>
      <c r="Q2030" s="39">
        <f t="shared" si="350"/>
        <v>0</v>
      </c>
      <c r="R2030" s="39">
        <f>IF((O2030 - MAX($O$15:O2030)) &lt; 0, O2030 - MAX($O$15:O2030), 0)</f>
        <v>-372.50000000000227</v>
      </c>
    </row>
    <row r="2031" spans="1:18" x14ac:dyDescent="0.25">
      <c r="A2031" s="2">
        <v>2017</v>
      </c>
      <c r="B2031" t="s">
        <v>2017</v>
      </c>
      <c r="C2031" s="8">
        <v>283.39999999999998</v>
      </c>
      <c r="D2031" s="8">
        <v>153.54</v>
      </c>
      <c r="E2031" s="17">
        <f t="shared" si="341"/>
        <v>0.61289820785682758</v>
      </c>
      <c r="F2031" s="2">
        <f>+IF(A2031&gt;$C$3,AVERAGE(INDEX($E$15:$E$2531,A2031-$C$3):E2030),"")</f>
        <v>0.60928631053132076</v>
      </c>
      <c r="G2031" s="2">
        <f>+IF(A2031&gt;$C$3,STDEVA(INDEX($E$15:$E$2531,A2031-$C$3):E2030),"")</f>
        <v>6.8199678860740749E-3</v>
      </c>
      <c r="H2031">
        <f t="shared" si="342"/>
        <v>0.52960620722013596</v>
      </c>
      <c r="I2031" s="2" t="str">
        <f t="shared" si="343"/>
        <v/>
      </c>
      <c r="J2031" t="str">
        <f t="shared" si="344"/>
        <v/>
      </c>
      <c r="K2031" t="str">
        <f t="shared" si="345"/>
        <v/>
      </c>
      <c r="L2031" s="37" t="str">
        <f t="shared" si="346"/>
        <v/>
      </c>
      <c r="M2031" t="str">
        <f t="shared" si="347"/>
        <v/>
      </c>
      <c r="N2031" s="39">
        <f t="shared" si="348"/>
        <v>0</v>
      </c>
      <c r="O2031" s="40">
        <f t="shared" si="351"/>
        <v>4047.6000000000654</v>
      </c>
      <c r="P2031" s="39">
        <f t="shared" si="349"/>
        <v>0</v>
      </c>
      <c r="Q2031" s="39">
        <f t="shared" si="350"/>
        <v>0</v>
      </c>
      <c r="R2031" s="39">
        <f>IF((O2031 - MAX($O$15:O2031)) &lt; 0, O2031 - MAX($O$15:O2031), 0)</f>
        <v>-372.50000000000227</v>
      </c>
    </row>
    <row r="2032" spans="1:18" x14ac:dyDescent="0.25">
      <c r="A2032" s="2">
        <v>2018</v>
      </c>
      <c r="B2032" t="s">
        <v>2018</v>
      </c>
      <c r="C2032" s="8">
        <v>285.06</v>
      </c>
      <c r="D2032" s="8">
        <v>154.04</v>
      </c>
      <c r="E2032" s="17">
        <f t="shared" si="341"/>
        <v>0.61548737548017685</v>
      </c>
      <c r="F2032" s="2">
        <f>+IF(A2032&gt;$C$3,AVERAGE(INDEX($E$15:$E$2531,A2032-$C$3):E2031),"")</f>
        <v>0.6083643808290683</v>
      </c>
      <c r="G2032" s="2">
        <f>+IF(A2032&gt;$C$3,STDEVA(INDEX($E$15:$E$2531,A2032-$C$3):E2031),"")</f>
        <v>5.4274916425592528E-3</v>
      </c>
      <c r="H2032">
        <f t="shared" si="342"/>
        <v>1.312391638755211</v>
      </c>
      <c r="I2032" s="2" t="str">
        <f t="shared" si="343"/>
        <v/>
      </c>
      <c r="J2032" t="str">
        <f t="shared" si="344"/>
        <v/>
      </c>
      <c r="K2032" t="str">
        <f t="shared" si="345"/>
        <v/>
      </c>
      <c r="L2032" s="37" t="str">
        <f t="shared" si="346"/>
        <v/>
      </c>
      <c r="M2032" t="str">
        <f t="shared" si="347"/>
        <v/>
      </c>
      <c r="N2032" s="39">
        <f t="shared" si="348"/>
        <v>0</v>
      </c>
      <c r="O2032" s="40">
        <f t="shared" si="351"/>
        <v>4047.6000000000654</v>
      </c>
      <c r="P2032" s="39">
        <f t="shared" si="349"/>
        <v>0</v>
      </c>
      <c r="Q2032" s="39">
        <f t="shared" si="350"/>
        <v>0</v>
      </c>
      <c r="R2032" s="39">
        <f>IF((O2032 - MAX($O$15:O2032)) &lt; 0, O2032 - MAX($O$15:O2032), 0)</f>
        <v>-372.50000000000227</v>
      </c>
    </row>
    <row r="2033" spans="1:18" x14ac:dyDescent="0.25">
      <c r="A2033" s="2">
        <v>2019</v>
      </c>
      <c r="B2033" t="s">
        <v>2019</v>
      </c>
      <c r="C2033" s="8">
        <v>287.7</v>
      </c>
      <c r="D2033" s="8">
        <v>155</v>
      </c>
      <c r="E2033" s="17">
        <f t="shared" si="341"/>
        <v>0.61849315363825552</v>
      </c>
      <c r="F2033" s="2">
        <f>+IF(A2033&gt;$C$3,AVERAGE(INDEX($E$15:$E$2531,A2033-$C$3):E2032),"")</f>
        <v>0.60848640051416469</v>
      </c>
      <c r="G2033" s="2">
        <f>+IF(A2033&gt;$C$3,STDEVA(INDEX($E$15:$E$2531,A2033-$C$3):E2032),"")</f>
        <v>5.5897892634438288E-3</v>
      </c>
      <c r="H2033">
        <f t="shared" si="342"/>
        <v>1.7901843258265768</v>
      </c>
      <c r="I2033" s="2" t="str">
        <f t="shared" si="343"/>
        <v>Sell</v>
      </c>
      <c r="J2033">
        <f t="shared" si="344"/>
        <v>155</v>
      </c>
      <c r="K2033">
        <f t="shared" si="345"/>
        <v>287.7</v>
      </c>
      <c r="L2033" s="37" t="str">
        <f t="shared" si="346"/>
        <v/>
      </c>
      <c r="M2033" t="str">
        <f t="shared" si="347"/>
        <v>Short</v>
      </c>
      <c r="N2033" s="39">
        <f t="shared" si="348"/>
        <v>0</v>
      </c>
      <c r="O2033" s="40">
        <f t="shared" si="351"/>
        <v>4047.6000000000654</v>
      </c>
      <c r="P2033" s="39">
        <f t="shared" si="349"/>
        <v>3.75</v>
      </c>
      <c r="Q2033" s="39">
        <f t="shared" si="350"/>
        <v>5533.75</v>
      </c>
      <c r="R2033" s="39">
        <f>IF((O2033 - MAX($O$15:O2033)) &lt; 0, O2033 - MAX($O$15:O2033), 0)</f>
        <v>-372.50000000000227</v>
      </c>
    </row>
    <row r="2034" spans="1:18" x14ac:dyDescent="0.25">
      <c r="A2034" s="2">
        <v>2020</v>
      </c>
      <c r="B2034" t="s">
        <v>2020</v>
      </c>
      <c r="C2034" s="8">
        <v>285.83999999999997</v>
      </c>
      <c r="D2034" s="8">
        <v>152.84</v>
      </c>
      <c r="E2034" s="17">
        <f t="shared" si="341"/>
        <v>0.62604059113645505</v>
      </c>
      <c r="F2034" s="2">
        <f>+IF(A2034&gt;$C$3,AVERAGE(INDEX($E$15:$E$2531,A2034-$C$3):E2033),"")</f>
        <v>0.60996331070087373</v>
      </c>
      <c r="G2034" s="2">
        <f>+IF(A2034&gt;$C$3,STDEVA(INDEX($E$15:$E$2531,A2034-$C$3):E2033),"")</f>
        <v>6.3213485543098203E-3</v>
      </c>
      <c r="H2034">
        <f t="shared" si="342"/>
        <v>2.5433307936516205</v>
      </c>
      <c r="I2034" s="2" t="str">
        <f t="shared" si="343"/>
        <v>Sell</v>
      </c>
      <c r="J2034">
        <f t="shared" si="344"/>
        <v>155</v>
      </c>
      <c r="K2034">
        <f t="shared" si="345"/>
        <v>287.7</v>
      </c>
      <c r="L2034" s="37">
        <f t="shared" si="346"/>
        <v>-74.99999999999568</v>
      </c>
      <c r="M2034" t="str">
        <f t="shared" si="347"/>
        <v>Short</v>
      </c>
      <c r="N2034" s="39">
        <f t="shared" si="348"/>
        <v>0</v>
      </c>
      <c r="O2034" s="40">
        <f t="shared" si="351"/>
        <v>4047.6000000000654</v>
      </c>
      <c r="P2034" s="39">
        <f t="shared" si="349"/>
        <v>0</v>
      </c>
      <c r="Q2034" s="39">
        <f t="shared" si="350"/>
        <v>0</v>
      </c>
      <c r="R2034" s="39">
        <f>IF((O2034 - MAX($O$15:O2034)) &lt; 0, O2034 - MAX($O$15:O2034), 0)</f>
        <v>-372.50000000000227</v>
      </c>
    </row>
    <row r="2035" spans="1:18" x14ac:dyDescent="0.25">
      <c r="A2035" s="2">
        <v>2021</v>
      </c>
      <c r="B2035" t="s">
        <v>2021</v>
      </c>
      <c r="C2035" s="8">
        <v>283.95</v>
      </c>
      <c r="D2035" s="8">
        <v>151.78</v>
      </c>
      <c r="E2035" s="17">
        <f t="shared" si="341"/>
        <v>0.62636606234767478</v>
      </c>
      <c r="F2035" s="2">
        <f>+IF(A2035&gt;$C$3,AVERAGE(INDEX($E$15:$E$2531,A2035-$C$3):E2034),"")</f>
        <v>0.61286153335999571</v>
      </c>
      <c r="G2035" s="2">
        <f>+IF(A2035&gt;$C$3,STDEVA(INDEX($E$15:$E$2531,A2035-$C$3):E2034),"")</f>
        <v>7.0924498605256497E-3</v>
      </c>
      <c r="H2035">
        <f t="shared" si="342"/>
        <v>1.9040711253865941</v>
      </c>
      <c r="I2035" s="2" t="str">
        <f t="shared" si="343"/>
        <v>Sell</v>
      </c>
      <c r="J2035">
        <f t="shared" si="344"/>
        <v>155</v>
      </c>
      <c r="K2035">
        <f t="shared" si="345"/>
        <v>287.7</v>
      </c>
      <c r="L2035" s="37">
        <f t="shared" si="346"/>
        <v>132.50000000000023</v>
      </c>
      <c r="M2035" t="str">
        <f t="shared" si="347"/>
        <v>Short</v>
      </c>
      <c r="N2035" s="39">
        <f t="shared" si="348"/>
        <v>0</v>
      </c>
      <c r="O2035" s="40">
        <f t="shared" si="351"/>
        <v>4047.6000000000654</v>
      </c>
      <c r="P2035" s="39">
        <f t="shared" si="349"/>
        <v>0</v>
      </c>
      <c r="Q2035" s="39">
        <f t="shared" si="350"/>
        <v>0</v>
      </c>
      <c r="R2035" s="39">
        <f>IF((O2035 - MAX($O$15:O2035)) &lt; 0, O2035 - MAX($O$15:O2035), 0)</f>
        <v>-372.50000000000227</v>
      </c>
    </row>
    <row r="2036" spans="1:18" x14ac:dyDescent="0.25">
      <c r="A2036" s="2">
        <v>2022</v>
      </c>
      <c r="B2036" t="s">
        <v>2022</v>
      </c>
      <c r="C2036" s="8">
        <v>286.51</v>
      </c>
      <c r="D2036" s="8">
        <v>153.82</v>
      </c>
      <c r="E2036" s="17">
        <f t="shared" si="341"/>
        <v>0.62199035193071717</v>
      </c>
      <c r="F2036" s="2">
        <f>+IF(A2036&gt;$C$3,AVERAGE(INDEX($E$15:$E$2531,A2036-$C$3):E2035),"")</f>
        <v>0.61544648709643468</v>
      </c>
      <c r="G2036" s="2">
        <f>+IF(A2036&gt;$C$3,STDEVA(INDEX($E$15:$E$2531,A2036-$C$3):E2035),"")</f>
        <v>7.3263098181722414E-3</v>
      </c>
      <c r="H2036">
        <f t="shared" si="342"/>
        <v>0.89320066946268484</v>
      </c>
      <c r="I2036" s="2" t="str">
        <f t="shared" si="343"/>
        <v/>
      </c>
      <c r="J2036">
        <f t="shared" si="344"/>
        <v>155</v>
      </c>
      <c r="K2036">
        <f t="shared" si="345"/>
        <v>287.7</v>
      </c>
      <c r="L2036" s="37">
        <f t="shared" si="346"/>
        <v>2.4999999999977263</v>
      </c>
      <c r="M2036" t="str">
        <f t="shared" si="347"/>
        <v>Short</v>
      </c>
      <c r="N2036" s="39">
        <f t="shared" si="348"/>
        <v>0</v>
      </c>
      <c r="O2036" s="40">
        <f t="shared" si="351"/>
        <v>4047.6000000000654</v>
      </c>
      <c r="P2036" s="39">
        <f t="shared" si="349"/>
        <v>0</v>
      </c>
      <c r="Q2036" s="39">
        <f t="shared" si="350"/>
        <v>0</v>
      </c>
      <c r="R2036" s="39">
        <f>IF((O2036 - MAX($O$15:O2036)) &lt; 0, O2036 - MAX($O$15:O2036), 0)</f>
        <v>-372.50000000000227</v>
      </c>
    </row>
    <row r="2037" spans="1:18" x14ac:dyDescent="0.25">
      <c r="A2037" s="2">
        <v>2023</v>
      </c>
      <c r="B2037" t="s">
        <v>2023</v>
      </c>
      <c r="C2037" s="8">
        <v>285.63</v>
      </c>
      <c r="D2037" s="8">
        <v>152.53</v>
      </c>
      <c r="E2037" s="17">
        <f t="shared" si="341"/>
        <v>0.6273359689538679</v>
      </c>
      <c r="F2037" s="2">
        <f>+IF(A2037&gt;$C$3,AVERAGE(INDEX($E$15:$E$2531,A2037-$C$3):E2036),"")</f>
        <v>0.61715527850115803</v>
      </c>
      <c r="G2037" s="2">
        <f>+IF(A2037&gt;$C$3,STDEVA(INDEX($E$15:$E$2531,A2037-$C$3):E2036),"")</f>
        <v>6.781216688973947E-3</v>
      </c>
      <c r="H2037">
        <f t="shared" si="342"/>
        <v>1.5013073493527136</v>
      </c>
      <c r="I2037" s="2" t="str">
        <f t="shared" si="343"/>
        <v/>
      </c>
      <c r="J2037">
        <f t="shared" si="344"/>
        <v>155</v>
      </c>
      <c r="K2037">
        <f t="shared" si="345"/>
        <v>287.7</v>
      </c>
      <c r="L2037" s="37">
        <f t="shared" si="346"/>
        <v>-100.00000000000148</v>
      </c>
      <c r="M2037" t="str">
        <f t="shared" si="347"/>
        <v>Short</v>
      </c>
      <c r="N2037" s="39">
        <f t="shared" si="348"/>
        <v>0</v>
      </c>
      <c r="O2037" s="40">
        <f t="shared" si="351"/>
        <v>4047.6000000000654</v>
      </c>
      <c r="P2037" s="39">
        <f t="shared" si="349"/>
        <v>0</v>
      </c>
      <c r="Q2037" s="39">
        <f t="shared" si="350"/>
        <v>0</v>
      </c>
      <c r="R2037" s="39">
        <f>IF((O2037 - MAX($O$15:O2037)) &lt; 0, O2037 - MAX($O$15:O2037), 0)</f>
        <v>-372.50000000000227</v>
      </c>
    </row>
    <row r="2038" spans="1:18" x14ac:dyDescent="0.25">
      <c r="A2038" s="2">
        <v>2024</v>
      </c>
      <c r="B2038" t="s">
        <v>2024</v>
      </c>
      <c r="C2038" s="8">
        <v>282.14</v>
      </c>
      <c r="D2038" s="8">
        <v>149.38999999999999</v>
      </c>
      <c r="E2038" s="17">
        <f t="shared" si="341"/>
        <v>0.63584306559213033</v>
      </c>
      <c r="F2038" s="2">
        <f>+IF(A2038&gt;$C$3,AVERAGE(INDEX($E$15:$E$2531,A2038-$C$3):E2037),"")</f>
        <v>0.61938998287098357</v>
      </c>
      <c r="G2038" s="2">
        <f>+IF(A2038&gt;$C$3,STDEVA(INDEX($E$15:$E$2531,A2038-$C$3):E2037),"")</f>
        <v>6.4025666179784099E-3</v>
      </c>
      <c r="H2038">
        <f t="shared" si="342"/>
        <v>2.5697636124466863</v>
      </c>
      <c r="I2038" s="2" t="str">
        <f t="shared" si="343"/>
        <v>Sell</v>
      </c>
      <c r="J2038">
        <f t="shared" si="344"/>
        <v>155</v>
      </c>
      <c r="K2038">
        <f t="shared" si="345"/>
        <v>287.7</v>
      </c>
      <c r="L2038" s="37">
        <f t="shared" si="346"/>
        <v>-12.500000000002956</v>
      </c>
      <c r="M2038" t="str">
        <f t="shared" si="347"/>
        <v>Short</v>
      </c>
      <c r="N2038" s="39">
        <f t="shared" si="348"/>
        <v>0</v>
      </c>
      <c r="O2038" s="40">
        <f t="shared" si="351"/>
        <v>4047.6000000000654</v>
      </c>
      <c r="P2038" s="39">
        <f t="shared" si="349"/>
        <v>0</v>
      </c>
      <c r="Q2038" s="39">
        <f t="shared" si="350"/>
        <v>0</v>
      </c>
      <c r="R2038" s="39">
        <f>IF((O2038 - MAX($O$15:O2038)) &lt; 0, O2038 - MAX($O$15:O2038), 0)</f>
        <v>-372.50000000000227</v>
      </c>
    </row>
    <row r="2039" spans="1:18" x14ac:dyDescent="0.25">
      <c r="A2039" s="2">
        <v>2025</v>
      </c>
      <c r="B2039" t="s">
        <v>2025</v>
      </c>
      <c r="C2039" s="8">
        <v>282.77999999999997</v>
      </c>
      <c r="D2039" s="8">
        <v>150.79</v>
      </c>
      <c r="E2039" s="17">
        <f t="shared" si="341"/>
        <v>0.62878106978599024</v>
      </c>
      <c r="F2039" s="2">
        <f>+IF(A2039&gt;$C$3,AVERAGE(INDEX($E$15:$E$2531,A2039-$C$3):E2038),"")</f>
        <v>0.62231863985147684</v>
      </c>
      <c r="G2039" s="2">
        <f>+IF(A2039&gt;$C$3,STDEVA(INDEX($E$15:$E$2531,A2039-$C$3):E2038),"")</f>
        <v>7.2745090955549704E-3</v>
      </c>
      <c r="H2039">
        <f t="shared" si="342"/>
        <v>0.88836646564401411</v>
      </c>
      <c r="I2039" s="2" t="str">
        <f t="shared" si="343"/>
        <v/>
      </c>
      <c r="J2039">
        <f t="shared" si="344"/>
        <v>155</v>
      </c>
      <c r="K2039">
        <f t="shared" si="345"/>
        <v>287.7</v>
      </c>
      <c r="L2039" s="37">
        <f t="shared" si="346"/>
        <v>177.50000000000205</v>
      </c>
      <c r="M2039" t="str">
        <f t="shared" si="347"/>
        <v>Short</v>
      </c>
      <c r="N2039" s="39">
        <f t="shared" si="348"/>
        <v>0</v>
      </c>
      <c r="O2039" s="40">
        <f t="shared" si="351"/>
        <v>4047.6000000000654</v>
      </c>
      <c r="P2039" s="39">
        <f t="shared" si="349"/>
        <v>0</v>
      </c>
      <c r="Q2039" s="39">
        <f t="shared" si="350"/>
        <v>0</v>
      </c>
      <c r="R2039" s="39">
        <f>IF((O2039 - MAX($O$15:O2039)) &lt; 0, O2039 - MAX($O$15:O2039), 0)</f>
        <v>-372.50000000000227</v>
      </c>
    </row>
    <row r="2040" spans="1:18" x14ac:dyDescent="0.25">
      <c r="A2040" s="2">
        <v>2026</v>
      </c>
      <c r="B2040" t="s">
        <v>2026</v>
      </c>
      <c r="C2040" s="8">
        <v>280.14999999999998</v>
      </c>
      <c r="D2040" s="8">
        <v>149.59</v>
      </c>
      <c r="E2040" s="17">
        <f t="shared" si="341"/>
        <v>0.6274269556249239</v>
      </c>
      <c r="F2040" s="2">
        <f>+IF(A2040&gt;$C$3,AVERAGE(INDEX($E$15:$E$2531,A2040-$C$3):E2039),"")</f>
        <v>0.62369287185801059</v>
      </c>
      <c r="G2040" s="2">
        <f>+IF(A2040&gt;$C$3,STDEVA(INDEX($E$15:$E$2531,A2040-$C$3):E2039),"")</f>
        <v>7.1871190417123754E-3</v>
      </c>
      <c r="H2040">
        <f t="shared" si="342"/>
        <v>0.51955223577647069</v>
      </c>
      <c r="I2040" s="2" t="str">
        <f t="shared" si="343"/>
        <v/>
      </c>
      <c r="J2040" t="str">
        <f t="shared" si="344"/>
        <v/>
      </c>
      <c r="K2040" t="str">
        <f t="shared" si="345"/>
        <v/>
      </c>
      <c r="L2040" s="37">
        <f t="shared" si="346"/>
        <v>535.00000000000364</v>
      </c>
      <c r="M2040" t="str">
        <f t="shared" si="347"/>
        <v>TP</v>
      </c>
      <c r="N2040" s="39">
        <f t="shared" si="348"/>
        <v>535.00000000000364</v>
      </c>
      <c r="O2040" s="40">
        <f t="shared" si="351"/>
        <v>4582.6000000000695</v>
      </c>
      <c r="P2040" s="39">
        <f t="shared" si="349"/>
        <v>3.75</v>
      </c>
      <c r="Q2040" s="39">
        <f t="shared" si="350"/>
        <v>0</v>
      </c>
      <c r="R2040" s="39">
        <f>IF((O2040 - MAX($O$15:O2040)) &lt; 0, O2040 - MAX($O$15:O2040), 0)</f>
        <v>0</v>
      </c>
    </row>
    <row r="2041" spans="1:18" x14ac:dyDescent="0.25">
      <c r="A2041" s="2">
        <v>2027</v>
      </c>
      <c r="B2041" t="s">
        <v>2027</v>
      </c>
      <c r="C2041" s="8">
        <v>278.27</v>
      </c>
      <c r="D2041" s="8">
        <v>148.34</v>
      </c>
      <c r="E2041" s="17">
        <f t="shared" si="341"/>
        <v>0.62908492907188318</v>
      </c>
      <c r="F2041" s="2">
        <f>+IF(A2041&gt;$C$3,AVERAGE(INDEX($E$15:$E$2531,A2041-$C$3):E2040),"")</f>
        <v>0.62530717716557693</v>
      </c>
      <c r="G2041" s="2">
        <f>+IF(A2041&gt;$C$3,STDEVA(INDEX($E$15:$E$2531,A2041-$C$3):E2040),"")</f>
        <v>5.9916839974617775E-3</v>
      </c>
      <c r="H2041">
        <f t="shared" si="342"/>
        <v>0.63049918986158071</v>
      </c>
      <c r="I2041" s="2" t="str">
        <f t="shared" si="343"/>
        <v/>
      </c>
      <c r="J2041" t="str">
        <f t="shared" si="344"/>
        <v/>
      </c>
      <c r="K2041" t="str">
        <f t="shared" si="345"/>
        <v/>
      </c>
      <c r="L2041" s="37" t="str">
        <f t="shared" si="346"/>
        <v/>
      </c>
      <c r="M2041" t="str">
        <f t="shared" si="347"/>
        <v/>
      </c>
      <c r="N2041" s="39">
        <f t="shared" si="348"/>
        <v>0</v>
      </c>
      <c r="O2041" s="40">
        <f t="shared" si="351"/>
        <v>4582.6000000000695</v>
      </c>
      <c r="P2041" s="39">
        <f t="shared" si="349"/>
        <v>0</v>
      </c>
      <c r="Q2041" s="39">
        <f t="shared" si="350"/>
        <v>0</v>
      </c>
      <c r="R2041" s="39">
        <f>IF((O2041 - MAX($O$15:O2041)) &lt; 0, O2041 - MAX($O$15:O2041), 0)</f>
        <v>0</v>
      </c>
    </row>
    <row r="2042" spans="1:18" x14ac:dyDescent="0.25">
      <c r="A2042" s="2">
        <v>2028</v>
      </c>
      <c r="B2042" t="s">
        <v>2028</v>
      </c>
      <c r="C2042" s="8">
        <v>279.02999999999997</v>
      </c>
      <c r="D2042" s="8">
        <v>147.93</v>
      </c>
      <c r="E2042" s="17">
        <f t="shared" si="341"/>
        <v>0.63458011401834069</v>
      </c>
      <c r="F2042" s="2">
        <f>+IF(A2042&gt;$C$3,AVERAGE(INDEX($E$15:$E$2531,A2042-$C$3):E2041),"")</f>
        <v>0.62681801645354418</v>
      </c>
      <c r="G2042" s="2">
        <f>+IF(A2042&gt;$C$3,STDEVA(INDEX($E$15:$E$2531,A2042-$C$3):E2041),"")</f>
        <v>4.8023614392028631E-3</v>
      </c>
      <c r="H2042">
        <f t="shared" si="342"/>
        <v>1.6163084897010438</v>
      </c>
      <c r="I2042" s="2" t="str">
        <f t="shared" si="343"/>
        <v/>
      </c>
      <c r="J2042" t="str">
        <f t="shared" si="344"/>
        <v/>
      </c>
      <c r="K2042" t="str">
        <f t="shared" si="345"/>
        <v/>
      </c>
      <c r="L2042" s="37" t="str">
        <f t="shared" si="346"/>
        <v/>
      </c>
      <c r="M2042" t="str">
        <f t="shared" si="347"/>
        <v/>
      </c>
      <c r="N2042" s="39">
        <f t="shared" si="348"/>
        <v>0</v>
      </c>
      <c r="O2042" s="40">
        <f t="shared" si="351"/>
        <v>4582.6000000000695</v>
      </c>
      <c r="P2042" s="39">
        <f t="shared" si="349"/>
        <v>0</v>
      </c>
      <c r="Q2042" s="39">
        <f t="shared" si="350"/>
        <v>0</v>
      </c>
      <c r="R2042" s="39">
        <f>IF((O2042 - MAX($O$15:O2042)) &lt; 0, O2042 - MAX($O$15:O2042), 0)</f>
        <v>0</v>
      </c>
    </row>
    <row r="2043" spans="1:18" x14ac:dyDescent="0.25">
      <c r="A2043" s="2">
        <v>2029</v>
      </c>
      <c r="B2043" t="s">
        <v>2029</v>
      </c>
      <c r="C2043" s="8">
        <v>275.27</v>
      </c>
      <c r="D2043" s="8">
        <v>145.86000000000001</v>
      </c>
      <c r="E2043" s="17">
        <f t="shared" si="341"/>
        <v>0.63510517662407917</v>
      </c>
      <c r="F2043" s="2">
        <f>+IF(A2043&gt;$C$3,AVERAGE(INDEX($E$15:$E$2531,A2043-$C$3):E2042),"")</f>
        <v>0.62860545649577604</v>
      </c>
      <c r="G2043" s="2">
        <f>+IF(A2043&gt;$C$3,STDEVA(INDEX($E$15:$E$2531,A2043-$C$3):E2042),"")</f>
        <v>4.2821394143702333E-3</v>
      </c>
      <c r="H2043">
        <f t="shared" si="342"/>
        <v>1.5178674721544616</v>
      </c>
      <c r="I2043" s="2" t="str">
        <f t="shared" si="343"/>
        <v/>
      </c>
      <c r="J2043" t="str">
        <f t="shared" si="344"/>
        <v/>
      </c>
      <c r="K2043" t="str">
        <f t="shared" si="345"/>
        <v/>
      </c>
      <c r="L2043" s="37" t="str">
        <f t="shared" si="346"/>
        <v/>
      </c>
      <c r="M2043" t="str">
        <f t="shared" si="347"/>
        <v/>
      </c>
      <c r="N2043" s="39">
        <f t="shared" si="348"/>
        <v>0</v>
      </c>
      <c r="O2043" s="40">
        <f t="shared" si="351"/>
        <v>4582.6000000000695</v>
      </c>
      <c r="P2043" s="39">
        <f t="shared" si="349"/>
        <v>0</v>
      </c>
      <c r="Q2043" s="39">
        <f t="shared" si="350"/>
        <v>0</v>
      </c>
      <c r="R2043" s="39">
        <f>IF((O2043 - MAX($O$15:O2043)) &lt; 0, O2043 - MAX($O$15:O2043), 0)</f>
        <v>0</v>
      </c>
    </row>
    <row r="2044" spans="1:18" x14ac:dyDescent="0.25">
      <c r="A2044" s="2">
        <v>2030</v>
      </c>
      <c r="B2044" t="s">
        <v>2030</v>
      </c>
      <c r="C2044" s="8">
        <v>274.57</v>
      </c>
      <c r="D2044" s="8">
        <v>146.37</v>
      </c>
      <c r="E2044" s="17">
        <f t="shared" si="341"/>
        <v>0.62906857505190206</v>
      </c>
      <c r="F2044" s="2">
        <f>+IF(A2044&gt;$C$3,AVERAGE(INDEX($E$15:$E$2531,A2044-$C$3):E2043),"")</f>
        <v>0.62961263266106759</v>
      </c>
      <c r="G2044" s="2">
        <f>+IF(A2044&gt;$C$3,STDEVA(INDEX($E$15:$E$2531,A2044-$C$3):E2043),"")</f>
        <v>4.653385013840299E-3</v>
      </c>
      <c r="H2044">
        <f t="shared" si="342"/>
        <v>-0.11691652582955812</v>
      </c>
      <c r="I2044" s="2" t="str">
        <f t="shared" si="343"/>
        <v/>
      </c>
      <c r="J2044" t="str">
        <f t="shared" si="344"/>
        <v/>
      </c>
      <c r="K2044" t="str">
        <f t="shared" si="345"/>
        <v/>
      </c>
      <c r="L2044" s="37" t="str">
        <f t="shared" si="346"/>
        <v/>
      </c>
      <c r="M2044" t="str">
        <f t="shared" si="347"/>
        <v/>
      </c>
      <c r="N2044" s="39">
        <f t="shared" si="348"/>
        <v>0</v>
      </c>
      <c r="O2044" s="40">
        <f t="shared" si="351"/>
        <v>4582.6000000000695</v>
      </c>
      <c r="P2044" s="39">
        <f t="shared" si="349"/>
        <v>0</v>
      </c>
      <c r="Q2044" s="39">
        <f t="shared" si="350"/>
        <v>0</v>
      </c>
      <c r="R2044" s="39">
        <f>IF((O2044 - MAX($O$15:O2044)) &lt; 0, O2044 - MAX($O$15:O2044), 0)</f>
        <v>0</v>
      </c>
    </row>
    <row r="2045" spans="1:18" x14ac:dyDescent="0.25">
      <c r="A2045" s="2">
        <v>2031</v>
      </c>
      <c r="B2045" t="s">
        <v>2031</v>
      </c>
      <c r="C2045" s="8">
        <v>280.52999999999997</v>
      </c>
      <c r="D2045" s="8">
        <v>150.16</v>
      </c>
      <c r="E2045" s="17">
        <f t="shared" si="341"/>
        <v>0.6249792788372116</v>
      </c>
      <c r="F2045" s="2">
        <f>+IF(A2045&gt;$C$3,AVERAGE(INDEX($E$15:$E$2531,A2045-$C$3):E2044),"")</f>
        <v>0.62991291185042608</v>
      </c>
      <c r="G2045" s="2">
        <f>+IF(A2045&gt;$C$3,STDEVA(INDEX($E$15:$E$2531,A2045-$C$3):E2044),"")</f>
        <v>4.5024466717344244E-3</v>
      </c>
      <c r="H2045">
        <f t="shared" si="342"/>
        <v>-1.0957671179509945</v>
      </c>
      <c r="I2045" s="2" t="str">
        <f t="shared" si="343"/>
        <v/>
      </c>
      <c r="J2045" t="str">
        <f t="shared" si="344"/>
        <v/>
      </c>
      <c r="K2045" t="str">
        <f t="shared" si="345"/>
        <v/>
      </c>
      <c r="L2045" s="37" t="str">
        <f t="shared" si="346"/>
        <v/>
      </c>
      <c r="M2045" t="str">
        <f t="shared" si="347"/>
        <v/>
      </c>
      <c r="N2045" s="39">
        <f t="shared" si="348"/>
        <v>0</v>
      </c>
      <c r="O2045" s="40">
        <f t="shared" si="351"/>
        <v>4582.6000000000695</v>
      </c>
      <c r="P2045" s="39">
        <f t="shared" si="349"/>
        <v>0</v>
      </c>
      <c r="Q2045" s="39">
        <f t="shared" si="350"/>
        <v>0</v>
      </c>
      <c r="R2045" s="39">
        <f>IF((O2045 - MAX($O$15:O2045)) &lt; 0, O2045 - MAX($O$15:O2045), 0)</f>
        <v>0</v>
      </c>
    </row>
    <row r="2046" spans="1:18" x14ac:dyDescent="0.25">
      <c r="A2046" s="2">
        <v>2032</v>
      </c>
      <c r="B2046" t="s">
        <v>2032</v>
      </c>
      <c r="C2046" s="8">
        <v>282.95999999999998</v>
      </c>
      <c r="D2046" s="8">
        <v>150.19</v>
      </c>
      <c r="E2046" s="17">
        <f t="shared" si="341"/>
        <v>0.63340438567973578</v>
      </c>
      <c r="F2046" s="2">
        <f>+IF(A2046&gt;$C$3,AVERAGE(INDEX($E$15:$E$2531,A2046-$C$3):E2045),"")</f>
        <v>0.63024501484003659</v>
      </c>
      <c r="G2046" s="2">
        <f>+IF(A2046&gt;$C$3,STDEVA(INDEX($E$15:$E$2531,A2046-$C$3):E2045),"")</f>
        <v>3.9172272674818532E-3</v>
      </c>
      <c r="H2046">
        <f t="shared" si="342"/>
        <v>0.80653243326628854</v>
      </c>
      <c r="I2046" s="2" t="str">
        <f t="shared" si="343"/>
        <v/>
      </c>
      <c r="J2046" t="str">
        <f t="shared" si="344"/>
        <v/>
      </c>
      <c r="K2046" t="str">
        <f t="shared" si="345"/>
        <v/>
      </c>
      <c r="L2046" s="37" t="str">
        <f t="shared" si="346"/>
        <v/>
      </c>
      <c r="M2046" t="str">
        <f t="shared" si="347"/>
        <v/>
      </c>
      <c r="N2046" s="39">
        <f t="shared" si="348"/>
        <v>0</v>
      </c>
      <c r="O2046" s="40">
        <f t="shared" si="351"/>
        <v>4582.6000000000695</v>
      </c>
      <c r="P2046" s="39">
        <f t="shared" si="349"/>
        <v>0</v>
      </c>
      <c r="Q2046" s="39">
        <f t="shared" si="350"/>
        <v>0</v>
      </c>
      <c r="R2046" s="39">
        <f>IF((O2046 - MAX($O$15:O2046)) &lt; 0, O2046 - MAX($O$15:O2046), 0)</f>
        <v>0</v>
      </c>
    </row>
    <row r="2047" spans="1:18" x14ac:dyDescent="0.25">
      <c r="A2047" s="2">
        <v>2033</v>
      </c>
      <c r="B2047" t="s">
        <v>2033</v>
      </c>
      <c r="C2047" s="8">
        <v>284.8</v>
      </c>
      <c r="D2047" s="8">
        <v>149.80000000000001</v>
      </c>
      <c r="E2047" s="17">
        <f t="shared" si="341"/>
        <v>0.64248610845470155</v>
      </c>
      <c r="F2047" s="2">
        <f>+IF(A2047&gt;$C$3,AVERAGE(INDEX($E$15:$E$2531,A2047-$C$3):E2046),"")</f>
        <v>0.63091928336513303</v>
      </c>
      <c r="G2047" s="2">
        <f>+IF(A2047&gt;$C$3,STDEVA(INDEX($E$15:$E$2531,A2047-$C$3):E2046),"")</f>
        <v>3.8759626136663176E-3</v>
      </c>
      <c r="H2047">
        <f t="shared" si="342"/>
        <v>2.9842457842046444</v>
      </c>
      <c r="I2047" s="2" t="str">
        <f t="shared" si="343"/>
        <v>Sell</v>
      </c>
      <c r="J2047">
        <f t="shared" si="344"/>
        <v>149.80000000000001</v>
      </c>
      <c r="K2047">
        <f t="shared" si="345"/>
        <v>284.8</v>
      </c>
      <c r="L2047" s="37" t="str">
        <f t="shared" si="346"/>
        <v/>
      </c>
      <c r="M2047" t="str">
        <f t="shared" si="347"/>
        <v>Short</v>
      </c>
      <c r="N2047" s="39">
        <f t="shared" si="348"/>
        <v>0</v>
      </c>
      <c r="O2047" s="40">
        <f t="shared" si="351"/>
        <v>4582.6000000000695</v>
      </c>
      <c r="P2047" s="39">
        <f t="shared" si="349"/>
        <v>3.75</v>
      </c>
      <c r="Q2047" s="39">
        <f t="shared" si="350"/>
        <v>5432.5</v>
      </c>
      <c r="R2047" s="39">
        <f>IF((O2047 - MAX($O$15:O2047)) &lt; 0, O2047 - MAX($O$15:O2047), 0)</f>
        <v>0</v>
      </c>
    </row>
    <row r="2048" spans="1:18" x14ac:dyDescent="0.25">
      <c r="A2048" s="2">
        <v>2034</v>
      </c>
      <c r="B2048" t="s">
        <v>2034</v>
      </c>
      <c r="C2048" s="8">
        <v>287.64999999999998</v>
      </c>
      <c r="D2048" s="8">
        <v>150.86000000000001</v>
      </c>
      <c r="E2048" s="17">
        <f t="shared" si="341"/>
        <v>0.64539220888381754</v>
      </c>
      <c r="F2048" s="2">
        <f>+IF(A2048&gt;$C$3,AVERAGE(INDEX($E$15:$E$2531,A2048-$C$3):E2047),"")</f>
        <v>0.63165739923875208</v>
      </c>
      <c r="G2048" s="2">
        <f>+IF(A2048&gt;$C$3,STDEVA(INDEX($E$15:$E$2531,A2048-$C$3):E2047),"")</f>
        <v>5.3012871704437824E-3</v>
      </c>
      <c r="H2048">
        <f t="shared" si="342"/>
        <v>2.5908442994073249</v>
      </c>
      <c r="I2048" s="2" t="str">
        <f t="shared" si="343"/>
        <v>Sell</v>
      </c>
      <c r="J2048" t="str">
        <f t="shared" si="344"/>
        <v/>
      </c>
      <c r="K2048" t="str">
        <f t="shared" si="345"/>
        <v/>
      </c>
      <c r="L2048" s="37">
        <f t="shared" si="346"/>
        <v>-447.49999999999091</v>
      </c>
      <c r="M2048" t="str">
        <f t="shared" si="347"/>
        <v>SL</v>
      </c>
      <c r="N2048" s="39">
        <f t="shared" si="348"/>
        <v>-447.49999999999091</v>
      </c>
      <c r="O2048" s="40">
        <f t="shared" si="351"/>
        <v>4135.1000000000786</v>
      </c>
      <c r="P2048" s="39">
        <f t="shared" si="349"/>
        <v>3.75</v>
      </c>
      <c r="Q2048" s="39">
        <f t="shared" si="350"/>
        <v>0</v>
      </c>
      <c r="R2048" s="39">
        <f>IF((O2048 - MAX($O$15:O2048)) &lt; 0, O2048 - MAX($O$15:O2048), 0)</f>
        <v>-447.49999999999091</v>
      </c>
    </row>
    <row r="2049" spans="1:18" x14ac:dyDescent="0.25">
      <c r="A2049" s="2">
        <v>2035</v>
      </c>
      <c r="B2049" t="s">
        <v>2035</v>
      </c>
      <c r="C2049" s="8">
        <v>288.97000000000003</v>
      </c>
      <c r="D2049" s="8">
        <v>151.75</v>
      </c>
      <c r="E2049" s="17">
        <f t="shared" si="341"/>
        <v>0.64408844655621145</v>
      </c>
      <c r="F2049" s="2">
        <f>+IF(A2049&gt;$C$3,AVERAGE(INDEX($E$15:$E$2531,A2049-$C$3):E2048),"")</f>
        <v>0.63350308136073297</v>
      </c>
      <c r="G2049" s="2">
        <f>+IF(A2049&gt;$C$3,STDEVA(INDEX($E$15:$E$2531,A2049-$C$3):E2048),"")</f>
        <v>6.8423498130654866E-3</v>
      </c>
      <c r="H2049">
        <f t="shared" si="342"/>
        <v>1.547036542222044</v>
      </c>
      <c r="I2049" s="2" t="str">
        <f t="shared" si="343"/>
        <v/>
      </c>
      <c r="J2049" t="str">
        <f t="shared" si="344"/>
        <v/>
      </c>
      <c r="K2049" t="str">
        <f t="shared" si="345"/>
        <v/>
      </c>
      <c r="L2049" s="37" t="str">
        <f t="shared" si="346"/>
        <v/>
      </c>
      <c r="M2049" t="str">
        <f t="shared" si="347"/>
        <v/>
      </c>
      <c r="N2049" s="39">
        <f t="shared" si="348"/>
        <v>0</v>
      </c>
      <c r="O2049" s="40">
        <f t="shared" si="351"/>
        <v>4135.1000000000786</v>
      </c>
      <c r="P2049" s="39">
        <f t="shared" si="349"/>
        <v>0</v>
      </c>
      <c r="Q2049" s="39">
        <f t="shared" si="350"/>
        <v>0</v>
      </c>
      <c r="R2049" s="39">
        <f>IF((O2049 - MAX($O$15:O2049)) &lt; 0, O2049 - MAX($O$15:O2049), 0)</f>
        <v>-447.49999999999091</v>
      </c>
    </row>
    <row r="2050" spans="1:18" x14ac:dyDescent="0.25">
      <c r="A2050" s="2">
        <v>2036</v>
      </c>
      <c r="B2050" t="s">
        <v>2036</v>
      </c>
      <c r="C2050" s="8">
        <v>288.89999999999998</v>
      </c>
      <c r="D2050" s="8">
        <v>151.30000000000001</v>
      </c>
      <c r="E2050" s="17">
        <f t="shared" si="341"/>
        <v>0.64681598667787921</v>
      </c>
      <c r="F2050" s="2">
        <f>+IF(A2050&gt;$C$3,AVERAGE(INDEX($E$15:$E$2531,A2050-$C$3):E2049),"")</f>
        <v>0.63535435813087593</v>
      </c>
      <c r="G2050" s="2">
        <f>+IF(A2050&gt;$C$3,STDEVA(INDEX($E$15:$E$2531,A2050-$C$3):E2049),"")</f>
        <v>7.2355686452595666E-3</v>
      </c>
      <c r="H2050">
        <f t="shared" si="342"/>
        <v>1.5840674187387391</v>
      </c>
      <c r="I2050" s="2" t="str">
        <f t="shared" si="343"/>
        <v/>
      </c>
      <c r="J2050" t="str">
        <f t="shared" si="344"/>
        <v/>
      </c>
      <c r="K2050" t="str">
        <f t="shared" si="345"/>
        <v/>
      </c>
      <c r="L2050" s="37" t="str">
        <f t="shared" si="346"/>
        <v/>
      </c>
      <c r="M2050" t="str">
        <f t="shared" si="347"/>
        <v/>
      </c>
      <c r="N2050" s="39">
        <f t="shared" si="348"/>
        <v>0</v>
      </c>
      <c r="O2050" s="40">
        <f t="shared" si="351"/>
        <v>4135.1000000000786</v>
      </c>
      <c r="P2050" s="39">
        <f t="shared" si="349"/>
        <v>0</v>
      </c>
      <c r="Q2050" s="39">
        <f t="shared" si="350"/>
        <v>0</v>
      </c>
      <c r="R2050" s="39">
        <f>IF((O2050 - MAX($O$15:O2050)) &lt; 0, O2050 - MAX($O$15:O2050), 0)</f>
        <v>-447.49999999999091</v>
      </c>
    </row>
    <row r="2051" spans="1:18" x14ac:dyDescent="0.25">
      <c r="A2051" s="2">
        <v>2037</v>
      </c>
      <c r="B2051" t="s">
        <v>2037</v>
      </c>
      <c r="C2051" s="8">
        <v>288.39</v>
      </c>
      <c r="D2051" s="8">
        <v>151.47</v>
      </c>
      <c r="E2051" s="17">
        <f t="shared" si="341"/>
        <v>0.64392614520690039</v>
      </c>
      <c r="F2051" s="2">
        <f>+IF(A2051&gt;$C$3,AVERAGE(INDEX($E$15:$E$2531,A2051-$C$3):E2050),"")</f>
        <v>0.63732447564265327</v>
      </c>
      <c r="G2051" s="2">
        <f>+IF(A2051&gt;$C$3,STDEVA(INDEX($E$15:$E$2531,A2051-$C$3):E2050),"")</f>
        <v>7.7132884531659097E-3</v>
      </c>
      <c r="H2051">
        <f t="shared" si="342"/>
        <v>0.85588262442557539</v>
      </c>
      <c r="I2051" s="2" t="str">
        <f t="shared" si="343"/>
        <v/>
      </c>
      <c r="J2051" t="str">
        <f t="shared" si="344"/>
        <v/>
      </c>
      <c r="K2051" t="str">
        <f t="shared" si="345"/>
        <v/>
      </c>
      <c r="L2051" s="37" t="str">
        <f t="shared" si="346"/>
        <v/>
      </c>
      <c r="M2051" t="str">
        <f t="shared" si="347"/>
        <v/>
      </c>
      <c r="N2051" s="39">
        <f t="shared" si="348"/>
        <v>0</v>
      </c>
      <c r="O2051" s="40">
        <f t="shared" si="351"/>
        <v>4135.1000000000786</v>
      </c>
      <c r="P2051" s="39">
        <f t="shared" si="349"/>
        <v>0</v>
      </c>
      <c r="Q2051" s="39">
        <f t="shared" si="350"/>
        <v>0</v>
      </c>
      <c r="R2051" s="39">
        <f>IF((O2051 - MAX($O$15:O2051)) &lt; 0, O2051 - MAX($O$15:O2051), 0)</f>
        <v>-447.49999999999091</v>
      </c>
    </row>
    <row r="2052" spans="1:18" x14ac:dyDescent="0.25">
      <c r="A2052" s="2">
        <v>2038</v>
      </c>
      <c r="B2052" t="s">
        <v>2038</v>
      </c>
      <c r="C2052" s="8">
        <v>289.58</v>
      </c>
      <c r="D2052" s="8">
        <v>153.07</v>
      </c>
      <c r="E2052" s="17">
        <f t="shared" si="341"/>
        <v>0.63753626424965981</v>
      </c>
      <c r="F2052" s="2">
        <f>+IF(A2052&gt;$C$3,AVERAGE(INDEX($E$15:$E$2531,A2052-$C$3):E2051),"")</f>
        <v>0.63836292355249313</v>
      </c>
      <c r="G2052" s="2">
        <f>+IF(A2052&gt;$C$3,STDEVA(INDEX($E$15:$E$2531,A2052-$C$3):E2051),"")</f>
        <v>7.9238855987087339E-3</v>
      </c>
      <c r="H2052">
        <f t="shared" si="342"/>
        <v>-0.10432499214375743</v>
      </c>
      <c r="I2052" s="2" t="str">
        <f t="shared" si="343"/>
        <v/>
      </c>
      <c r="J2052" t="str">
        <f t="shared" si="344"/>
        <v/>
      </c>
      <c r="K2052" t="str">
        <f t="shared" si="345"/>
        <v/>
      </c>
      <c r="L2052" s="37" t="str">
        <f t="shared" si="346"/>
        <v/>
      </c>
      <c r="M2052" t="str">
        <f t="shared" si="347"/>
        <v/>
      </c>
      <c r="N2052" s="39">
        <f t="shared" si="348"/>
        <v>0</v>
      </c>
      <c r="O2052" s="40">
        <f t="shared" si="351"/>
        <v>4135.1000000000786</v>
      </c>
      <c r="P2052" s="39">
        <f t="shared" si="349"/>
        <v>0</v>
      </c>
      <c r="Q2052" s="39">
        <f t="shared" si="350"/>
        <v>0</v>
      </c>
      <c r="R2052" s="39">
        <f>IF((O2052 - MAX($O$15:O2052)) &lt; 0, O2052 - MAX($O$15:O2052), 0)</f>
        <v>-447.49999999999091</v>
      </c>
    </row>
    <row r="2053" spans="1:18" x14ac:dyDescent="0.25">
      <c r="A2053" s="2">
        <v>2039</v>
      </c>
      <c r="B2053" t="s">
        <v>2039</v>
      </c>
      <c r="C2053" s="8">
        <v>289.26</v>
      </c>
      <c r="D2053" s="8">
        <v>151.72999999999999</v>
      </c>
      <c r="E2053" s="17">
        <f t="shared" si="341"/>
        <v>0.6452233121084362</v>
      </c>
      <c r="F2053" s="2">
        <f>+IF(A2053&gt;$C$3,AVERAGE(INDEX($E$15:$E$2531,A2053-$C$3):E2052),"")</f>
        <v>0.63863304439977986</v>
      </c>
      <c r="G2053" s="2">
        <f>+IF(A2053&gt;$C$3,STDEVA(INDEX($E$15:$E$2531,A2053-$C$3):E2052),"")</f>
        <v>7.8399415412003341E-3</v>
      </c>
      <c r="H2053">
        <f t="shared" si="342"/>
        <v>0.84060163893101381</v>
      </c>
      <c r="I2053" s="2" t="str">
        <f t="shared" si="343"/>
        <v/>
      </c>
      <c r="J2053" t="str">
        <f t="shared" si="344"/>
        <v/>
      </c>
      <c r="K2053" t="str">
        <f t="shared" si="345"/>
        <v/>
      </c>
      <c r="L2053" s="37" t="str">
        <f t="shared" si="346"/>
        <v/>
      </c>
      <c r="M2053" t="str">
        <f t="shared" si="347"/>
        <v/>
      </c>
      <c r="N2053" s="39">
        <f t="shared" si="348"/>
        <v>0</v>
      </c>
      <c r="O2053" s="40">
        <f t="shared" si="351"/>
        <v>4135.1000000000786</v>
      </c>
      <c r="P2053" s="39">
        <f t="shared" si="349"/>
        <v>0</v>
      </c>
      <c r="Q2053" s="39">
        <f t="shared" si="350"/>
        <v>0</v>
      </c>
      <c r="R2053" s="39">
        <f>IF((O2053 - MAX($O$15:O2053)) &lt; 0, O2053 - MAX($O$15:O2053), 0)</f>
        <v>-447.49999999999091</v>
      </c>
    </row>
    <row r="2054" spans="1:18" x14ac:dyDescent="0.25">
      <c r="A2054" s="2">
        <v>2040</v>
      </c>
      <c r="B2054" t="s">
        <v>2040</v>
      </c>
      <c r="C2054" s="8">
        <v>289.37</v>
      </c>
      <c r="D2054" s="8">
        <v>152.24</v>
      </c>
      <c r="E2054" s="17">
        <f t="shared" si="341"/>
        <v>0.64224792308561685</v>
      </c>
      <c r="F2054" s="2">
        <f>+IF(A2054&gt;$C$3,AVERAGE(INDEX($E$15:$E$2531,A2054-$C$3):E2053),"")</f>
        <v>0.64042801518383941</v>
      </c>
      <c r="G2054" s="2">
        <f>+IF(A2054&gt;$C$3,STDEVA(INDEX($E$15:$E$2531,A2054-$C$3):E2053),"")</f>
        <v>7.1995897494243699E-3</v>
      </c>
      <c r="H2054">
        <f t="shared" si="342"/>
        <v>0.25277938953715345</v>
      </c>
      <c r="I2054" s="2" t="str">
        <f t="shared" si="343"/>
        <v/>
      </c>
      <c r="J2054" t="str">
        <f t="shared" si="344"/>
        <v/>
      </c>
      <c r="K2054" t="str">
        <f t="shared" si="345"/>
        <v/>
      </c>
      <c r="L2054" s="37" t="str">
        <f t="shared" si="346"/>
        <v/>
      </c>
      <c r="M2054" t="str">
        <f t="shared" si="347"/>
        <v/>
      </c>
      <c r="N2054" s="39">
        <f t="shared" si="348"/>
        <v>0</v>
      </c>
      <c r="O2054" s="40">
        <f t="shared" si="351"/>
        <v>4135.1000000000786</v>
      </c>
      <c r="P2054" s="39">
        <f t="shared" si="349"/>
        <v>0</v>
      </c>
      <c r="Q2054" s="39">
        <f t="shared" si="350"/>
        <v>0</v>
      </c>
      <c r="R2054" s="39">
        <f>IF((O2054 - MAX($O$15:O2054)) &lt; 0, O2054 - MAX($O$15:O2054), 0)</f>
        <v>-447.49999999999091</v>
      </c>
    </row>
    <row r="2055" spans="1:18" x14ac:dyDescent="0.25">
      <c r="A2055" s="2">
        <v>2041</v>
      </c>
      <c r="B2055" t="s">
        <v>2041</v>
      </c>
      <c r="C2055" s="8">
        <v>292.39999999999998</v>
      </c>
      <c r="D2055" s="8">
        <v>154.01</v>
      </c>
      <c r="E2055" s="17">
        <f t="shared" si="341"/>
        <v>0.64110519250524933</v>
      </c>
      <c r="F2055" s="2">
        <f>+IF(A2055&gt;$C$3,AVERAGE(INDEX($E$15:$E$2531,A2055-$C$3):E2054),"")</f>
        <v>0.6423467534336621</v>
      </c>
      <c r="G2055" s="2">
        <f>+IF(A2055&gt;$C$3,STDEVA(INDEX($E$15:$E$2531,A2055-$C$3):E2054),"")</f>
        <v>4.2747418387177388E-3</v>
      </c>
      <c r="H2055">
        <f t="shared" si="342"/>
        <v>-0.29044114832094453</v>
      </c>
      <c r="I2055" s="2" t="str">
        <f t="shared" si="343"/>
        <v/>
      </c>
      <c r="J2055" t="str">
        <f t="shared" si="344"/>
        <v/>
      </c>
      <c r="K2055" t="str">
        <f t="shared" si="345"/>
        <v/>
      </c>
      <c r="L2055" s="37" t="str">
        <f t="shared" si="346"/>
        <v/>
      </c>
      <c r="M2055" t="str">
        <f t="shared" si="347"/>
        <v/>
      </c>
      <c r="N2055" s="39">
        <f t="shared" si="348"/>
        <v>0</v>
      </c>
      <c r="O2055" s="40">
        <f t="shared" si="351"/>
        <v>4135.1000000000786</v>
      </c>
      <c r="P2055" s="39">
        <f t="shared" si="349"/>
        <v>0</v>
      </c>
      <c r="Q2055" s="39">
        <f t="shared" si="350"/>
        <v>0</v>
      </c>
      <c r="R2055" s="39">
        <f>IF((O2055 - MAX($O$15:O2055)) &lt; 0, O2055 - MAX($O$15:O2055), 0)</f>
        <v>-447.49999999999091</v>
      </c>
    </row>
    <row r="2056" spans="1:18" x14ac:dyDescent="0.25">
      <c r="A2056" s="2">
        <v>2042</v>
      </c>
      <c r="B2056" t="s">
        <v>2042</v>
      </c>
      <c r="C2056" s="8">
        <v>293.06</v>
      </c>
      <c r="D2056" s="8">
        <v>154.56</v>
      </c>
      <c r="E2056" s="17">
        <f t="shared" si="341"/>
        <v>0.63979499574567122</v>
      </c>
      <c r="F2056" s="2">
        <f>+IF(A2056&gt;$C$3,AVERAGE(INDEX($E$15:$E$2531,A2056-$C$3):E2055),"")</f>
        <v>0.64320239863649697</v>
      </c>
      <c r="G2056" s="2">
        <f>+IF(A2056&gt;$C$3,STDEVA(INDEX($E$15:$E$2531,A2056-$C$3):E2055),"")</f>
        <v>2.7652693443804672E-3</v>
      </c>
      <c r="H2056">
        <f t="shared" si="342"/>
        <v>-1.2322137435726526</v>
      </c>
      <c r="I2056" s="2" t="str">
        <f t="shared" si="343"/>
        <v/>
      </c>
      <c r="J2056" t="str">
        <f t="shared" si="344"/>
        <v/>
      </c>
      <c r="K2056" t="str">
        <f t="shared" si="345"/>
        <v/>
      </c>
      <c r="L2056" s="37" t="str">
        <f t="shared" si="346"/>
        <v/>
      </c>
      <c r="M2056" t="str">
        <f t="shared" si="347"/>
        <v/>
      </c>
      <c r="N2056" s="39">
        <f t="shared" si="348"/>
        <v>0</v>
      </c>
      <c r="O2056" s="40">
        <f t="shared" si="351"/>
        <v>4135.1000000000786</v>
      </c>
      <c r="P2056" s="39">
        <f t="shared" si="349"/>
        <v>0</v>
      </c>
      <c r="Q2056" s="39">
        <f t="shared" si="350"/>
        <v>0</v>
      </c>
      <c r="R2056" s="39">
        <f>IF((O2056 - MAX($O$15:O2056)) &lt; 0, O2056 - MAX($O$15:O2056), 0)</f>
        <v>-447.49999999999091</v>
      </c>
    </row>
    <row r="2057" spans="1:18" x14ac:dyDescent="0.25">
      <c r="A2057" s="2">
        <v>2043</v>
      </c>
      <c r="B2057" t="s">
        <v>2043</v>
      </c>
      <c r="C2057" s="8">
        <v>295.86</v>
      </c>
      <c r="D2057" s="8">
        <v>155.29</v>
      </c>
      <c r="E2057" s="17">
        <f t="shared" si="341"/>
        <v>0.64459203288299205</v>
      </c>
      <c r="F2057" s="2">
        <f>+IF(A2057&gt;$C$3,AVERAGE(INDEX($E$15:$E$2531,A2057-$C$3):E2056),"")</f>
        <v>0.64290338611327125</v>
      </c>
      <c r="G2057" s="2">
        <f>+IF(A2057&gt;$C$3,STDEVA(INDEX($E$15:$E$2531,A2057-$C$3):E2056),"")</f>
        <v>2.9888618822685314E-3</v>
      </c>
      <c r="H2057">
        <f t="shared" si="342"/>
        <v>0.56497986064151229</v>
      </c>
      <c r="I2057" s="2" t="str">
        <f t="shared" si="343"/>
        <v/>
      </c>
      <c r="J2057" t="str">
        <f t="shared" si="344"/>
        <v/>
      </c>
      <c r="K2057" t="str">
        <f t="shared" si="345"/>
        <v/>
      </c>
      <c r="L2057" s="37" t="str">
        <f t="shared" si="346"/>
        <v/>
      </c>
      <c r="M2057" t="str">
        <f t="shared" si="347"/>
        <v/>
      </c>
      <c r="N2057" s="39">
        <f t="shared" si="348"/>
        <v>0</v>
      </c>
      <c r="O2057" s="40">
        <f t="shared" si="351"/>
        <v>4135.1000000000786</v>
      </c>
      <c r="P2057" s="39">
        <f t="shared" si="349"/>
        <v>0</v>
      </c>
      <c r="Q2057" s="39">
        <f t="shared" si="350"/>
        <v>0</v>
      </c>
      <c r="R2057" s="39">
        <f>IF((O2057 - MAX($O$15:O2057)) &lt; 0, O2057 - MAX($O$15:O2057), 0)</f>
        <v>-447.49999999999091</v>
      </c>
    </row>
    <row r="2058" spans="1:18" x14ac:dyDescent="0.25">
      <c r="A2058" s="2">
        <v>2044</v>
      </c>
      <c r="B2058" t="s">
        <v>2044</v>
      </c>
      <c r="C2058" s="8">
        <v>294</v>
      </c>
      <c r="D2058" s="8">
        <v>153.94999999999999</v>
      </c>
      <c r="E2058" s="17">
        <f t="shared" si="341"/>
        <v>0.64695189296817235</v>
      </c>
      <c r="F2058" s="2">
        <f>+IF(A2058&gt;$C$3,AVERAGE(INDEX($E$15:$E$2531,A2058-$C$3):E2057),"")</f>
        <v>0.64281447766873512</v>
      </c>
      <c r="G2058" s="2">
        <f>+IF(A2058&gt;$C$3,STDEVA(INDEX($E$15:$E$2531,A2058-$C$3):E2057),"")</f>
        <v>2.9166013940958029E-3</v>
      </c>
      <c r="H2058">
        <f t="shared" si="342"/>
        <v>1.4185741348861629</v>
      </c>
      <c r="I2058" s="2" t="str">
        <f t="shared" si="343"/>
        <v/>
      </c>
      <c r="J2058" t="str">
        <f t="shared" si="344"/>
        <v/>
      </c>
      <c r="K2058" t="str">
        <f t="shared" si="345"/>
        <v/>
      </c>
      <c r="L2058" s="37" t="str">
        <f t="shared" si="346"/>
        <v/>
      </c>
      <c r="M2058" t="str">
        <f t="shared" si="347"/>
        <v/>
      </c>
      <c r="N2058" s="39">
        <f t="shared" si="348"/>
        <v>0</v>
      </c>
      <c r="O2058" s="40">
        <f t="shared" si="351"/>
        <v>4135.1000000000786</v>
      </c>
      <c r="P2058" s="39">
        <f t="shared" si="349"/>
        <v>0</v>
      </c>
      <c r="Q2058" s="39">
        <f t="shared" si="350"/>
        <v>0</v>
      </c>
      <c r="R2058" s="39">
        <f>IF((O2058 - MAX($O$15:O2058)) &lt; 0, O2058 - MAX($O$15:O2058), 0)</f>
        <v>-447.49999999999091</v>
      </c>
    </row>
    <row r="2059" spans="1:18" x14ac:dyDescent="0.25">
      <c r="A2059" s="2">
        <v>2045</v>
      </c>
      <c r="B2059" t="s">
        <v>2045</v>
      </c>
      <c r="C2059" s="8">
        <v>293.64</v>
      </c>
      <c r="D2059" s="8">
        <v>152.08000000000001</v>
      </c>
      <c r="E2059" s="17">
        <f t="shared" si="341"/>
        <v>0.65794782906240679</v>
      </c>
      <c r="F2059" s="2">
        <f>+IF(A2059&gt;$C$3,AVERAGE(INDEX($E$15:$E$2531,A2059-$C$3):E2058),"")</f>
        <v>0.64313263838117529</v>
      </c>
      <c r="G2059" s="2">
        <f>+IF(A2059&gt;$C$3,STDEVA(INDEX($E$15:$E$2531,A2059-$C$3):E2058),"")</f>
        <v>3.2139672139668055E-3</v>
      </c>
      <c r="H2059">
        <f t="shared" si="342"/>
        <v>4.6096271974554464</v>
      </c>
      <c r="I2059" s="2" t="str">
        <f t="shared" si="343"/>
        <v>Sell</v>
      </c>
      <c r="J2059">
        <f t="shared" si="344"/>
        <v>152.08000000000001</v>
      </c>
      <c r="K2059">
        <f t="shared" si="345"/>
        <v>293.64</v>
      </c>
      <c r="L2059" s="37" t="str">
        <f t="shared" si="346"/>
        <v/>
      </c>
      <c r="M2059" t="str">
        <f t="shared" si="347"/>
        <v>Short</v>
      </c>
      <c r="N2059" s="39">
        <f t="shared" si="348"/>
        <v>0</v>
      </c>
      <c r="O2059" s="40">
        <f t="shared" si="351"/>
        <v>4135.1000000000786</v>
      </c>
      <c r="P2059" s="39">
        <f t="shared" si="349"/>
        <v>3.75</v>
      </c>
      <c r="Q2059" s="39">
        <f t="shared" si="350"/>
        <v>5571.5</v>
      </c>
      <c r="R2059" s="39">
        <f>IF((O2059 - MAX($O$15:O2059)) &lt; 0, O2059 - MAX($O$15:O2059), 0)</f>
        <v>-447.49999999999091</v>
      </c>
    </row>
    <row r="2060" spans="1:18" x14ac:dyDescent="0.25">
      <c r="A2060" s="2">
        <v>2046</v>
      </c>
      <c r="B2060" t="s">
        <v>2046</v>
      </c>
      <c r="C2060" s="8">
        <v>290.76</v>
      </c>
      <c r="D2060" s="8">
        <v>151.15</v>
      </c>
      <c r="E2060" s="17">
        <f t="shared" si="341"/>
        <v>0.65422546339096754</v>
      </c>
      <c r="F2060" s="2">
        <f>+IF(A2060&gt;$C$3,AVERAGE(INDEX($E$15:$E$2531,A2060-$C$3):E2059),"")</f>
        <v>0.64436950975723384</v>
      </c>
      <c r="G2060" s="2">
        <f>+IF(A2060&gt;$C$3,STDEVA(INDEX($E$15:$E$2531,A2060-$C$3):E2059),"")</f>
        <v>5.8607896765050732E-3</v>
      </c>
      <c r="H2060">
        <f t="shared" si="342"/>
        <v>1.6816767326158413</v>
      </c>
      <c r="I2060" s="2" t="str">
        <f t="shared" si="343"/>
        <v/>
      </c>
      <c r="J2060" t="str">
        <f t="shared" si="344"/>
        <v/>
      </c>
      <c r="K2060" t="str">
        <f t="shared" si="345"/>
        <v/>
      </c>
      <c r="L2060" s="37">
        <f t="shared" si="346"/>
        <v>487.49999999999716</v>
      </c>
      <c r="M2060" t="str">
        <f t="shared" si="347"/>
        <v>TP</v>
      </c>
      <c r="N2060" s="39">
        <f t="shared" si="348"/>
        <v>487.49999999999716</v>
      </c>
      <c r="O2060" s="40">
        <f t="shared" si="351"/>
        <v>4622.6000000000759</v>
      </c>
      <c r="P2060" s="39">
        <f t="shared" si="349"/>
        <v>3.75</v>
      </c>
      <c r="Q2060" s="39">
        <f t="shared" si="350"/>
        <v>0</v>
      </c>
      <c r="R2060" s="39">
        <f>IF((O2060 - MAX($O$15:O2060)) &lt; 0, O2060 - MAX($O$15:O2060), 0)</f>
        <v>0</v>
      </c>
    </row>
    <row r="2061" spans="1:18" x14ac:dyDescent="0.25">
      <c r="A2061" s="2">
        <v>2047</v>
      </c>
      <c r="B2061" t="s">
        <v>2047</v>
      </c>
      <c r="C2061" s="8">
        <v>290.47000000000003</v>
      </c>
      <c r="D2061" s="8">
        <v>150.80000000000001</v>
      </c>
      <c r="E2061" s="17">
        <f t="shared" si="341"/>
        <v>0.6555458451616214</v>
      </c>
      <c r="F2061" s="2">
        <f>+IF(A2061&gt;$C$3,AVERAGE(INDEX($E$15:$E$2531,A2061-$C$3):E2060),"")</f>
        <v>0.6455138784443526</v>
      </c>
      <c r="G2061" s="2">
        <f>+IF(A2061&gt;$C$3,STDEVA(INDEX($E$15:$E$2531,A2061-$C$3):E2060),"")</f>
        <v>6.7077182943897301E-3</v>
      </c>
      <c r="H2061">
        <f t="shared" si="342"/>
        <v>1.4955855742569633</v>
      </c>
      <c r="I2061" s="2" t="str">
        <f t="shared" si="343"/>
        <v/>
      </c>
      <c r="J2061" t="str">
        <f t="shared" si="344"/>
        <v/>
      </c>
      <c r="K2061" t="str">
        <f t="shared" si="345"/>
        <v/>
      </c>
      <c r="L2061" s="37" t="str">
        <f t="shared" si="346"/>
        <v/>
      </c>
      <c r="M2061" t="str">
        <f t="shared" si="347"/>
        <v/>
      </c>
      <c r="N2061" s="39">
        <f t="shared" si="348"/>
        <v>0</v>
      </c>
      <c r="O2061" s="40">
        <f t="shared" si="351"/>
        <v>4622.6000000000759</v>
      </c>
      <c r="P2061" s="39">
        <f t="shared" si="349"/>
        <v>0</v>
      </c>
      <c r="Q2061" s="39">
        <f t="shared" si="350"/>
        <v>0</v>
      </c>
      <c r="R2061" s="39">
        <f>IF((O2061 - MAX($O$15:O2061)) &lt; 0, O2061 - MAX($O$15:O2061), 0)</f>
        <v>0</v>
      </c>
    </row>
    <row r="2062" spans="1:18" x14ac:dyDescent="0.25">
      <c r="A2062" s="2">
        <v>2048</v>
      </c>
      <c r="B2062" t="s">
        <v>2048</v>
      </c>
      <c r="C2062" s="8">
        <v>291.5</v>
      </c>
      <c r="D2062" s="8">
        <v>153.63</v>
      </c>
      <c r="E2062" s="17">
        <f t="shared" si="341"/>
        <v>0.6404928916479784</v>
      </c>
      <c r="F2062" s="2">
        <f>+IF(A2062&gt;$C$3,AVERAGE(INDEX($E$15:$E$2531,A2062-$C$3):E2061),"")</f>
        <v>0.64751494299012602</v>
      </c>
      <c r="G2062" s="2">
        <f>+IF(A2062&gt;$C$3,STDEVA(INDEX($E$15:$E$2531,A2062-$C$3):E2061),"")</f>
        <v>6.7166544114703221E-3</v>
      </c>
      <c r="H2062">
        <f t="shared" si="342"/>
        <v>-1.0454686086209461</v>
      </c>
      <c r="I2062" s="2" t="str">
        <f t="shared" si="343"/>
        <v/>
      </c>
      <c r="J2062" t="str">
        <f t="shared" si="344"/>
        <v/>
      </c>
      <c r="K2062" t="str">
        <f t="shared" si="345"/>
        <v/>
      </c>
      <c r="L2062" s="37" t="str">
        <f t="shared" si="346"/>
        <v/>
      </c>
      <c r="M2062" t="str">
        <f t="shared" si="347"/>
        <v/>
      </c>
      <c r="N2062" s="39">
        <f t="shared" si="348"/>
        <v>0</v>
      </c>
      <c r="O2062" s="40">
        <f t="shared" si="351"/>
        <v>4622.6000000000759</v>
      </c>
      <c r="P2062" s="39">
        <f t="shared" si="349"/>
        <v>0</v>
      </c>
      <c r="Q2062" s="39">
        <f t="shared" si="350"/>
        <v>0</v>
      </c>
      <c r="R2062" s="39">
        <f>IF((O2062 - MAX($O$15:O2062)) &lt; 0, O2062 - MAX($O$15:O2062), 0)</f>
        <v>0</v>
      </c>
    </row>
    <row r="2063" spans="1:18" x14ac:dyDescent="0.25">
      <c r="A2063" s="2">
        <v>2049</v>
      </c>
      <c r="B2063" t="s">
        <v>2049</v>
      </c>
      <c r="C2063" s="8">
        <v>293</v>
      </c>
      <c r="D2063" s="8">
        <v>155.5</v>
      </c>
      <c r="E2063" s="17">
        <f t="shared" si="341"/>
        <v>0.63352687739777847</v>
      </c>
      <c r="F2063" s="2">
        <f>+IF(A2063&gt;$C$3,AVERAGE(INDEX($E$15:$E$2531,A2063-$C$3):E2062),"")</f>
        <v>0.64698934071674186</v>
      </c>
      <c r="G2063" s="2">
        <f>+IF(A2063&gt;$C$3,STDEVA(INDEX($E$15:$E$2531,A2063-$C$3):E2062),"")</f>
        <v>7.092944426248104E-3</v>
      </c>
      <c r="H2063">
        <f t="shared" si="342"/>
        <v>-1.898007725697707</v>
      </c>
      <c r="I2063" s="2" t="str">
        <f t="shared" si="343"/>
        <v>Buy</v>
      </c>
      <c r="J2063">
        <f t="shared" si="344"/>
        <v>293</v>
      </c>
      <c r="K2063">
        <f t="shared" si="345"/>
        <v>155.5</v>
      </c>
      <c r="L2063" s="37" t="str">
        <f t="shared" si="346"/>
        <v/>
      </c>
      <c r="M2063" t="str">
        <f t="shared" si="347"/>
        <v>Long</v>
      </c>
      <c r="N2063" s="39">
        <f t="shared" si="348"/>
        <v>0</v>
      </c>
      <c r="O2063" s="40">
        <f t="shared" si="351"/>
        <v>4622.6000000000759</v>
      </c>
      <c r="P2063" s="39">
        <f t="shared" si="349"/>
        <v>3.75</v>
      </c>
      <c r="Q2063" s="39">
        <f t="shared" si="350"/>
        <v>5606.25</v>
      </c>
      <c r="R2063" s="39">
        <f>IF((O2063 - MAX($O$15:O2063)) &lt; 0, O2063 - MAX($O$15:O2063), 0)</f>
        <v>0</v>
      </c>
    </row>
    <row r="2064" spans="1:18" x14ac:dyDescent="0.25">
      <c r="A2064" s="2">
        <v>2050</v>
      </c>
      <c r="B2064" t="s">
        <v>2050</v>
      </c>
      <c r="C2064" s="8">
        <v>295.66000000000003</v>
      </c>
      <c r="D2064" s="8">
        <v>156.1</v>
      </c>
      <c r="E2064" s="17">
        <f t="shared" ref="E2064:E2127" si="352">+LN(C2064/D2064)</f>
        <v>0.6387133179515575</v>
      </c>
      <c r="F2064" s="2">
        <f>+IF(A2064&gt;$C$3,AVERAGE(INDEX($E$15:$E$2531,A2064-$C$3):E2063),"")</f>
        <v>0.64602033564031525</v>
      </c>
      <c r="G2064" s="2">
        <f>+IF(A2064&gt;$C$3,STDEVA(INDEX($E$15:$E$2531,A2064-$C$3):E2063),"")</f>
        <v>8.3125283833288335E-3</v>
      </c>
      <c r="H2064">
        <f t="shared" ref="H2064:H2127" si="353">+IF(F2064="","",(E2064-F2064)/G2064)</f>
        <v>-0.87903672045346781</v>
      </c>
      <c r="I2064" s="2" t="str">
        <f t="shared" ref="I2064:I2127" si="354">+IF(H2064="","",IF(H2064&lt;$C$4,"Buy",IF(H2064&gt;$C$5,"Sell","")))</f>
        <v/>
      </c>
      <c r="J2064" t="str">
        <f t="shared" ref="J2064:J2127" si="355">IF(M2064=M2063, J2063, IF(OR(M2064="TP", M2064="SL"), "", IF(I2064="Buy", C2064, IF(I2064="Sell", D2064, ""))))</f>
        <v/>
      </c>
      <c r="K2064" t="str">
        <f t="shared" ref="K2064:K2127" si="356">IF(M2064=M2063, K2063, IF(OR(M2064="TP", M2064="SL"), "",IF(I2064="Buy", D2064, IF(I2064="Sell", C2064, ""))))</f>
        <v/>
      </c>
      <c r="L2064" s="37">
        <f t="shared" ref="L2064:L2127" si="357">IF(M2063="Long", (C2064-J2063)*$C$8+(K2063-D2064)*$C$9, IF(M2063="Short", (K2063-C2064)*$C$8+(D2064-J2063)*$C$9, ""))</f>
        <v>515.00000000000773</v>
      </c>
      <c r="M2064" t="str">
        <f t="shared" ref="M2064:M2127" si="358">IF(OR(M2063="", M2063="SL", M2063="TP"), IF(I2064="Sell","Short",(IF(I2064="Buy","Long",I2064))), IF(L2064="", "", IF(L2064&lt;$C$6, "SL", IF(L2064&gt;$C$7, "TP", M2063))))</f>
        <v>TP</v>
      </c>
      <c r="N2064" s="39">
        <f t="shared" ref="N2064:N2127" si="359">IF(OR(M2064="TP", M2064="SL"), L2064, 0)</f>
        <v>515.00000000000773</v>
      </c>
      <c r="O2064" s="40">
        <f t="shared" si="351"/>
        <v>5137.600000000084</v>
      </c>
      <c r="P2064" s="39">
        <f t="shared" ref="P2064:P2127" si="360">IF(OR(AND(I2064&lt;&gt;"", J2063=""), OR(M2064="TP", M2064="SL",)), ($C$9+$C$8)*$C$11, 0)</f>
        <v>3.75</v>
      </c>
      <c r="Q2064" s="39">
        <f t="shared" ref="Q2064:Q2127" si="361">IF(AND(I2064&lt;&gt;"",J2063=""),(D2064*$C$9+C2064*$C$8)*$C$10,0)</f>
        <v>0</v>
      </c>
      <c r="R2064" s="39">
        <f>IF((O2064 - MAX($O$15:O2064)) &lt; 0, O2064 - MAX($O$15:O2064), 0)</f>
        <v>0</v>
      </c>
    </row>
    <row r="2065" spans="1:18" x14ac:dyDescent="0.25">
      <c r="A2065" s="2">
        <v>2051</v>
      </c>
      <c r="B2065" t="s">
        <v>2051</v>
      </c>
      <c r="C2065" s="8">
        <v>296.43</v>
      </c>
      <c r="D2065" s="8">
        <v>155.15</v>
      </c>
      <c r="E2065" s="17">
        <f t="shared" si="352"/>
        <v>0.64741871198059198</v>
      </c>
      <c r="F2065" s="2">
        <f>+IF(A2065&gt;$C$3,AVERAGE(INDEX($E$15:$E$2531,A2065-$C$3):E2064),"")</f>
        <v>0.64575457180101614</v>
      </c>
      <c r="G2065" s="2">
        <f>+IF(A2065&gt;$C$3,STDEVA(INDEX($E$15:$E$2531,A2065-$C$3):E2064),"")</f>
        <v>8.5248403701352529E-3</v>
      </c>
      <c r="H2065">
        <f t="shared" si="353"/>
        <v>0.1952107144910013</v>
      </c>
      <c r="I2065" s="2" t="str">
        <f t="shared" si="354"/>
        <v/>
      </c>
      <c r="J2065" t="str">
        <f t="shared" si="355"/>
        <v/>
      </c>
      <c r="K2065" t="str">
        <f t="shared" si="356"/>
        <v/>
      </c>
      <c r="L2065" s="37" t="str">
        <f t="shared" si="357"/>
        <v/>
      </c>
      <c r="M2065" t="str">
        <f t="shared" si="358"/>
        <v/>
      </c>
      <c r="N2065" s="39">
        <f t="shared" si="359"/>
        <v>0</v>
      </c>
      <c r="O2065" s="40">
        <f t="shared" ref="O2065:O2128" si="362">+N2065+O2064</f>
        <v>5137.600000000084</v>
      </c>
      <c r="P2065" s="39">
        <f t="shared" si="360"/>
        <v>0</v>
      </c>
      <c r="Q2065" s="39">
        <f t="shared" si="361"/>
        <v>0</v>
      </c>
      <c r="R2065" s="39">
        <f>IF((O2065 - MAX($O$15:O2065)) &lt; 0, O2065 - MAX($O$15:O2065), 0)</f>
        <v>0</v>
      </c>
    </row>
    <row r="2066" spans="1:18" x14ac:dyDescent="0.25">
      <c r="A2066" s="2">
        <v>2052</v>
      </c>
      <c r="B2066" t="s">
        <v>2052</v>
      </c>
      <c r="C2066" s="8">
        <v>298.8</v>
      </c>
      <c r="D2066" s="8">
        <v>156.26</v>
      </c>
      <c r="E2066" s="17">
        <f t="shared" si="352"/>
        <v>0.64825316669006405</v>
      </c>
      <c r="F2066" s="2">
        <f>+IF(A2066&gt;$C$3,AVERAGE(INDEX($E$15:$E$2531,A2066-$C$3):E2065),"")</f>
        <v>0.646601651382674</v>
      </c>
      <c r="G2066" s="2">
        <f>+IF(A2066&gt;$C$3,STDEVA(INDEX($E$15:$E$2531,A2066-$C$3):E2065),"")</f>
        <v>8.232391421309368E-3</v>
      </c>
      <c r="H2066">
        <f t="shared" si="353"/>
        <v>0.20061185418311603</v>
      </c>
      <c r="I2066" s="2" t="str">
        <f t="shared" si="354"/>
        <v/>
      </c>
      <c r="J2066" t="str">
        <f t="shared" si="355"/>
        <v/>
      </c>
      <c r="K2066" t="str">
        <f t="shared" si="356"/>
        <v/>
      </c>
      <c r="L2066" s="37" t="str">
        <f t="shared" si="357"/>
        <v/>
      </c>
      <c r="M2066" t="str">
        <f t="shared" si="358"/>
        <v/>
      </c>
      <c r="N2066" s="39">
        <f t="shared" si="359"/>
        <v>0</v>
      </c>
      <c r="O2066" s="40">
        <f t="shared" si="362"/>
        <v>5137.600000000084</v>
      </c>
      <c r="P2066" s="39">
        <f t="shared" si="360"/>
        <v>0</v>
      </c>
      <c r="Q2066" s="39">
        <f t="shared" si="361"/>
        <v>0</v>
      </c>
      <c r="R2066" s="39">
        <f>IF((O2066 - MAX($O$15:O2066)) &lt; 0, O2066 - MAX($O$15:O2066), 0)</f>
        <v>0</v>
      </c>
    </row>
    <row r="2067" spans="1:18" x14ac:dyDescent="0.25">
      <c r="A2067" s="2">
        <v>2053</v>
      </c>
      <c r="B2067" t="s">
        <v>2053</v>
      </c>
      <c r="C2067" s="8">
        <v>298.45999999999998</v>
      </c>
      <c r="D2067" s="8">
        <v>156.68</v>
      </c>
      <c r="E2067" s="17">
        <f t="shared" si="352"/>
        <v>0.64443041170569126</v>
      </c>
      <c r="F2067" s="2">
        <f>+IF(A2067&gt;$C$3,AVERAGE(INDEX($E$15:$E$2531,A2067-$C$3):E2066),"")</f>
        <v>0.64700844402790425</v>
      </c>
      <c r="G2067" s="2">
        <f>+IF(A2067&gt;$C$3,STDEVA(INDEX($E$15:$E$2531,A2067-$C$3):E2066),"")</f>
        <v>8.2111034741040086E-3</v>
      </c>
      <c r="H2067">
        <f t="shared" si="353"/>
        <v>-0.31396904573709566</v>
      </c>
      <c r="I2067" s="2" t="str">
        <f t="shared" si="354"/>
        <v/>
      </c>
      <c r="J2067" t="str">
        <f t="shared" si="355"/>
        <v/>
      </c>
      <c r="K2067" t="str">
        <f t="shared" si="356"/>
        <v/>
      </c>
      <c r="L2067" s="37" t="str">
        <f t="shared" si="357"/>
        <v/>
      </c>
      <c r="M2067" t="str">
        <f t="shared" si="358"/>
        <v/>
      </c>
      <c r="N2067" s="39">
        <f t="shared" si="359"/>
        <v>0</v>
      </c>
      <c r="O2067" s="40">
        <f t="shared" si="362"/>
        <v>5137.600000000084</v>
      </c>
      <c r="P2067" s="39">
        <f t="shared" si="360"/>
        <v>0</v>
      </c>
      <c r="Q2067" s="39">
        <f t="shared" si="361"/>
        <v>0</v>
      </c>
      <c r="R2067" s="39">
        <f>IF((O2067 - MAX($O$15:O2067)) &lt; 0, O2067 - MAX($O$15:O2067), 0)</f>
        <v>0</v>
      </c>
    </row>
    <row r="2068" spans="1:18" x14ac:dyDescent="0.25">
      <c r="A2068" s="2">
        <v>2054</v>
      </c>
      <c r="B2068" t="s">
        <v>2054</v>
      </c>
      <c r="C2068" s="8">
        <v>296.82</v>
      </c>
      <c r="D2068" s="8">
        <v>155.19</v>
      </c>
      <c r="E2068" s="17">
        <f t="shared" si="352"/>
        <v>0.64847572178413881</v>
      </c>
      <c r="F2068" s="2">
        <f>+IF(A2068&gt;$C$3,AVERAGE(INDEX($E$15:$E$2531,A2068-$C$3):E2067),"")</f>
        <v>0.64672827944318412</v>
      </c>
      <c r="G2068" s="2">
        <f>+IF(A2068&gt;$C$3,STDEVA(INDEX($E$15:$E$2531,A2068-$C$3):E2067),"")</f>
        <v>8.256167278016922E-3</v>
      </c>
      <c r="H2068">
        <f t="shared" si="353"/>
        <v>0.21165297190713186</v>
      </c>
      <c r="I2068" s="2" t="str">
        <f t="shared" si="354"/>
        <v/>
      </c>
      <c r="J2068" t="str">
        <f t="shared" si="355"/>
        <v/>
      </c>
      <c r="K2068" t="str">
        <f t="shared" si="356"/>
        <v/>
      </c>
      <c r="L2068" s="37" t="str">
        <f t="shared" si="357"/>
        <v/>
      </c>
      <c r="M2068" t="str">
        <f t="shared" si="358"/>
        <v/>
      </c>
      <c r="N2068" s="39">
        <f t="shared" si="359"/>
        <v>0</v>
      </c>
      <c r="O2068" s="40">
        <f t="shared" si="362"/>
        <v>5137.600000000084</v>
      </c>
      <c r="P2068" s="39">
        <f t="shared" si="360"/>
        <v>0</v>
      </c>
      <c r="Q2068" s="39">
        <f t="shared" si="361"/>
        <v>0</v>
      </c>
      <c r="R2068" s="39">
        <f>IF((O2068 - MAX($O$15:O2068)) &lt; 0, O2068 - MAX($O$15:O2068), 0)</f>
        <v>0</v>
      </c>
    </row>
    <row r="2069" spans="1:18" x14ac:dyDescent="0.25">
      <c r="A2069" s="2">
        <v>2055</v>
      </c>
      <c r="B2069" t="s">
        <v>2055</v>
      </c>
      <c r="C2069" s="8">
        <v>297.19</v>
      </c>
      <c r="D2069" s="8">
        <v>155.4</v>
      </c>
      <c r="E2069" s="17">
        <f t="shared" si="352"/>
        <v>0.64836922696846666</v>
      </c>
      <c r="F2069" s="2">
        <f>+IF(A2069&gt;$C$3,AVERAGE(INDEX($E$15:$E$2531,A2069-$C$3):E2068),"")</f>
        <v>0.64567582307893223</v>
      </c>
      <c r="G2069" s="2">
        <f>+IF(A2069&gt;$C$3,STDEVA(INDEX($E$15:$E$2531,A2069-$C$3):E2068),"")</f>
        <v>7.1808831844492726E-3</v>
      </c>
      <c r="H2069">
        <f t="shared" si="353"/>
        <v>0.37507975277570205</v>
      </c>
      <c r="I2069" s="2" t="str">
        <f t="shared" si="354"/>
        <v/>
      </c>
      <c r="J2069" t="str">
        <f t="shared" si="355"/>
        <v/>
      </c>
      <c r="K2069" t="str">
        <f t="shared" si="356"/>
        <v/>
      </c>
      <c r="L2069" s="37" t="str">
        <f t="shared" si="357"/>
        <v/>
      </c>
      <c r="M2069" t="str">
        <f t="shared" si="358"/>
        <v/>
      </c>
      <c r="N2069" s="39">
        <f t="shared" si="359"/>
        <v>0</v>
      </c>
      <c r="O2069" s="40">
        <f t="shared" si="362"/>
        <v>5137.600000000084</v>
      </c>
      <c r="P2069" s="39">
        <f t="shared" si="360"/>
        <v>0</v>
      </c>
      <c r="Q2069" s="39">
        <f t="shared" si="361"/>
        <v>0</v>
      </c>
      <c r="R2069" s="39">
        <f>IF((O2069 - MAX($O$15:O2069)) &lt; 0, O2069 - MAX($O$15:O2069), 0)</f>
        <v>0</v>
      </c>
    </row>
    <row r="2070" spans="1:18" x14ac:dyDescent="0.25">
      <c r="A2070" s="2">
        <v>2056</v>
      </c>
      <c r="B2070" t="s">
        <v>2056</v>
      </c>
      <c r="C2070" s="8">
        <v>298.61</v>
      </c>
      <c r="D2070" s="8">
        <v>155.66999999999999</v>
      </c>
      <c r="E2070" s="17">
        <f t="shared" si="352"/>
        <v>0.65139999211478583</v>
      </c>
      <c r="F2070" s="2">
        <f>+IF(A2070&gt;$C$3,AVERAGE(INDEX($E$15:$E$2531,A2070-$C$3):E2069),"")</f>
        <v>0.6450251301430987</v>
      </c>
      <c r="G2070" s="2">
        <f>+IF(A2070&gt;$C$3,STDEVA(INDEX($E$15:$E$2531,A2070-$C$3):E2069),"")</f>
        <v>6.5466415993807262E-3</v>
      </c>
      <c r="H2070">
        <f t="shared" si="353"/>
        <v>0.97376064886309854</v>
      </c>
      <c r="I2070" s="2" t="str">
        <f t="shared" si="354"/>
        <v/>
      </c>
      <c r="J2070" t="str">
        <f t="shared" si="355"/>
        <v/>
      </c>
      <c r="K2070" t="str">
        <f t="shared" si="356"/>
        <v/>
      </c>
      <c r="L2070" s="37" t="str">
        <f t="shared" si="357"/>
        <v/>
      </c>
      <c r="M2070" t="str">
        <f t="shared" si="358"/>
        <v/>
      </c>
      <c r="N2070" s="39">
        <f t="shared" si="359"/>
        <v>0</v>
      </c>
      <c r="O2070" s="40">
        <f t="shared" si="362"/>
        <v>5137.600000000084</v>
      </c>
      <c r="P2070" s="39">
        <f t="shared" si="360"/>
        <v>0</v>
      </c>
      <c r="Q2070" s="39">
        <f t="shared" si="361"/>
        <v>0</v>
      </c>
      <c r="R2070" s="39">
        <f>IF((O2070 - MAX($O$15:O2070)) &lt; 0, O2070 - MAX($O$15:O2070), 0)</f>
        <v>0</v>
      </c>
    </row>
    <row r="2071" spans="1:18" x14ac:dyDescent="0.25">
      <c r="A2071" s="2">
        <v>2057</v>
      </c>
      <c r="B2071" t="s">
        <v>2057</v>
      </c>
      <c r="C2071" s="8">
        <v>299.31</v>
      </c>
      <c r="D2071" s="8">
        <v>154.91</v>
      </c>
      <c r="E2071" s="17">
        <f t="shared" si="352"/>
        <v>0.65863552247525392</v>
      </c>
      <c r="F2071" s="2">
        <f>+IF(A2071&gt;$C$3,AVERAGE(INDEX($E$15:$E$2531,A2071-$C$3):E2070),"")</f>
        <v>0.64456447980456144</v>
      </c>
      <c r="G2071" s="2">
        <f>+IF(A2071&gt;$C$3,STDEVA(INDEX($E$15:$E$2531,A2071-$C$3):E2070),"")</f>
        <v>5.8192757484660518E-3</v>
      </c>
      <c r="H2071">
        <f t="shared" si="353"/>
        <v>2.4180058273405542</v>
      </c>
      <c r="I2071" s="2" t="str">
        <f t="shared" si="354"/>
        <v>Sell</v>
      </c>
      <c r="J2071">
        <f t="shared" si="355"/>
        <v>154.91</v>
      </c>
      <c r="K2071">
        <f t="shared" si="356"/>
        <v>299.31</v>
      </c>
      <c r="L2071" s="37" t="str">
        <f t="shared" si="357"/>
        <v/>
      </c>
      <c r="M2071" t="str">
        <f t="shared" si="358"/>
        <v>Short</v>
      </c>
      <c r="N2071" s="39">
        <f t="shared" si="359"/>
        <v>0</v>
      </c>
      <c r="O2071" s="40">
        <f t="shared" si="362"/>
        <v>5137.600000000084</v>
      </c>
      <c r="P2071" s="39">
        <f t="shared" si="360"/>
        <v>3.75</v>
      </c>
      <c r="Q2071" s="39">
        <f t="shared" si="361"/>
        <v>5677.75</v>
      </c>
      <c r="R2071" s="39">
        <f>IF((O2071 - MAX($O$15:O2071)) &lt; 0, O2071 - MAX($O$15:O2071), 0)</f>
        <v>0</v>
      </c>
    </row>
    <row r="2072" spans="1:18" x14ac:dyDescent="0.25">
      <c r="A2072" s="2">
        <v>2058</v>
      </c>
      <c r="B2072" t="s">
        <v>2058</v>
      </c>
      <c r="C2072" s="8">
        <v>300.64999999999998</v>
      </c>
      <c r="D2072" s="8">
        <v>156.11000000000001</v>
      </c>
      <c r="E2072" s="17">
        <f t="shared" si="352"/>
        <v>0.65538591051700223</v>
      </c>
      <c r="F2072" s="2">
        <f>+IF(A2072&gt;$C$3,AVERAGE(INDEX($E$15:$E$2531,A2072-$C$3):E2071),"")</f>
        <v>0.64658032767425866</v>
      </c>
      <c r="G2072" s="2">
        <f>+IF(A2072&gt;$C$3,STDEVA(INDEX($E$15:$E$2531,A2072-$C$3):E2071),"")</f>
        <v>7.208982156945206E-3</v>
      </c>
      <c r="H2072">
        <f t="shared" si="353"/>
        <v>1.2214738018542866</v>
      </c>
      <c r="I2072" s="2" t="str">
        <f t="shared" si="354"/>
        <v/>
      </c>
      <c r="J2072">
        <f t="shared" si="355"/>
        <v>154.91</v>
      </c>
      <c r="K2072">
        <f t="shared" si="356"/>
        <v>299.31</v>
      </c>
      <c r="L2072" s="37">
        <f t="shared" si="357"/>
        <v>-34.999999999989484</v>
      </c>
      <c r="M2072" t="str">
        <f t="shared" si="358"/>
        <v>Short</v>
      </c>
      <c r="N2072" s="39">
        <f t="shared" si="359"/>
        <v>0</v>
      </c>
      <c r="O2072" s="40">
        <f t="shared" si="362"/>
        <v>5137.600000000084</v>
      </c>
      <c r="P2072" s="39">
        <f t="shared" si="360"/>
        <v>0</v>
      </c>
      <c r="Q2072" s="39">
        <f t="shared" si="361"/>
        <v>0</v>
      </c>
      <c r="R2072" s="39">
        <f>IF((O2072 - MAX($O$15:O2072)) &lt; 0, O2072 - MAX($O$15:O2072), 0)</f>
        <v>0</v>
      </c>
    </row>
    <row r="2073" spans="1:18" x14ac:dyDescent="0.25">
      <c r="A2073" s="2">
        <v>2059</v>
      </c>
      <c r="B2073" t="s">
        <v>2059</v>
      </c>
      <c r="C2073" s="8">
        <v>300.75</v>
      </c>
      <c r="D2073" s="8">
        <v>155.29</v>
      </c>
      <c r="E2073" s="17">
        <f t="shared" si="352"/>
        <v>0.66098501827369049</v>
      </c>
      <c r="F2073" s="2">
        <f>+IF(A2073&gt;$C$3,AVERAGE(INDEX($E$15:$E$2531,A2073-$C$3):E2072),"")</f>
        <v>0.6490091091319502</v>
      </c>
      <c r="G2073" s="2">
        <f>+IF(A2073&gt;$C$3,STDEVA(INDEX($E$15:$E$2531,A2073-$C$3):E2072),"")</f>
        <v>5.8074338208678224E-3</v>
      </c>
      <c r="H2073">
        <f t="shared" si="353"/>
        <v>2.0621688530840112</v>
      </c>
      <c r="I2073" s="2" t="str">
        <f t="shared" si="354"/>
        <v>Sell</v>
      </c>
      <c r="J2073" t="str">
        <f t="shared" si="355"/>
        <v/>
      </c>
      <c r="K2073" t="str">
        <f t="shared" si="356"/>
        <v/>
      </c>
      <c r="L2073" s="37">
        <f t="shared" si="357"/>
        <v>-265.00000000000057</v>
      </c>
      <c r="M2073" t="str">
        <f t="shared" si="358"/>
        <v>SL</v>
      </c>
      <c r="N2073" s="39">
        <f t="shared" si="359"/>
        <v>-265.00000000000057</v>
      </c>
      <c r="O2073" s="40">
        <f t="shared" si="362"/>
        <v>4872.6000000000831</v>
      </c>
      <c r="P2073" s="39">
        <f t="shared" si="360"/>
        <v>3.75</v>
      </c>
      <c r="Q2073" s="39">
        <f t="shared" si="361"/>
        <v>0</v>
      </c>
      <c r="R2073" s="39">
        <f>IF((O2073 - MAX($O$15:O2073)) &lt; 0, O2073 - MAX($O$15:O2073), 0)</f>
        <v>-265.00000000000091</v>
      </c>
    </row>
    <row r="2074" spans="1:18" x14ac:dyDescent="0.25">
      <c r="A2074" s="2">
        <v>2060</v>
      </c>
      <c r="B2074" t="s">
        <v>2060</v>
      </c>
      <c r="C2074" s="8">
        <v>299.70999999999998</v>
      </c>
      <c r="D2074" s="8">
        <v>155.24</v>
      </c>
      <c r="E2074" s="17">
        <f t="shared" si="352"/>
        <v>0.6578430339652892</v>
      </c>
      <c r="F2074" s="2">
        <f>+IF(A2074&gt;$C$3,AVERAGE(INDEX($E$15:$E$2531,A2074-$C$3):E2073),"")</f>
        <v>0.6514837425010761</v>
      </c>
      <c r="G2074" s="2">
        <f>+IF(A2074&gt;$C$3,STDEVA(INDEX($E$15:$E$2531,A2074-$C$3):E2073),"")</f>
        <v>5.6137675807642531E-3</v>
      </c>
      <c r="H2074">
        <f t="shared" si="353"/>
        <v>1.1328027697483254</v>
      </c>
      <c r="I2074" s="2" t="str">
        <f t="shared" si="354"/>
        <v/>
      </c>
      <c r="J2074" t="str">
        <f t="shared" si="355"/>
        <v/>
      </c>
      <c r="K2074" t="str">
        <f t="shared" si="356"/>
        <v/>
      </c>
      <c r="L2074" s="37" t="str">
        <f t="shared" si="357"/>
        <v/>
      </c>
      <c r="M2074" t="str">
        <f t="shared" si="358"/>
        <v/>
      </c>
      <c r="N2074" s="39">
        <f t="shared" si="359"/>
        <v>0</v>
      </c>
      <c r="O2074" s="40">
        <f t="shared" si="362"/>
        <v>4872.6000000000831</v>
      </c>
      <c r="P2074" s="39">
        <f t="shared" si="360"/>
        <v>0</v>
      </c>
      <c r="Q2074" s="39">
        <f t="shared" si="361"/>
        <v>0</v>
      </c>
      <c r="R2074" s="39">
        <f>IF((O2074 - MAX($O$15:O2074)) &lt; 0, O2074 - MAX($O$15:O2074), 0)</f>
        <v>-265.00000000000091</v>
      </c>
    </row>
    <row r="2075" spans="1:18" x14ac:dyDescent="0.25">
      <c r="A2075" s="2">
        <v>2061</v>
      </c>
      <c r="B2075" t="s">
        <v>2061</v>
      </c>
      <c r="C2075" s="8">
        <v>297.74</v>
      </c>
      <c r="D2075" s="8">
        <v>154.13</v>
      </c>
      <c r="E2075" s="17">
        <f t="shared" si="352"/>
        <v>0.65842422029028291</v>
      </c>
      <c r="F2075" s="2">
        <f>+IF(A2075&gt;$C$3,AVERAGE(INDEX($E$15:$E$2531,A2075-$C$3):E2074),"")</f>
        <v>0.65264200049937582</v>
      </c>
      <c r="G2075" s="2">
        <f>+IF(A2075&gt;$C$3,STDEVA(INDEX($E$15:$E$2531,A2075-$C$3):E2074),"")</f>
        <v>5.7440964485878498E-3</v>
      </c>
      <c r="H2075">
        <f t="shared" si="353"/>
        <v>1.0066369606883285</v>
      </c>
      <c r="I2075" s="2" t="str">
        <f t="shared" si="354"/>
        <v/>
      </c>
      <c r="J2075" t="str">
        <f t="shared" si="355"/>
        <v/>
      </c>
      <c r="K2075" t="str">
        <f t="shared" si="356"/>
        <v/>
      </c>
      <c r="L2075" s="37" t="str">
        <f t="shared" si="357"/>
        <v/>
      </c>
      <c r="M2075" t="str">
        <f t="shared" si="358"/>
        <v/>
      </c>
      <c r="N2075" s="39">
        <f t="shared" si="359"/>
        <v>0</v>
      </c>
      <c r="O2075" s="40">
        <f t="shared" si="362"/>
        <v>4872.6000000000831</v>
      </c>
      <c r="P2075" s="39">
        <f t="shared" si="360"/>
        <v>0</v>
      </c>
      <c r="Q2075" s="39">
        <f t="shared" si="361"/>
        <v>0</v>
      </c>
      <c r="R2075" s="39">
        <f>IF((O2075 - MAX($O$15:O2075)) &lt; 0, O2075 - MAX($O$15:O2075), 0)</f>
        <v>-265.00000000000091</v>
      </c>
    </row>
    <row r="2076" spans="1:18" x14ac:dyDescent="0.25">
      <c r="A2076" s="2">
        <v>2062</v>
      </c>
      <c r="B2076" t="s">
        <v>2062</v>
      </c>
      <c r="C2076" s="8">
        <v>298.83</v>
      </c>
      <c r="D2076" s="8">
        <v>154.71</v>
      </c>
      <c r="E2076" s="17">
        <f t="shared" si="352"/>
        <v>0.65832245309420656</v>
      </c>
      <c r="F2076" s="2">
        <f>+IF(A2076&gt;$C$3,AVERAGE(INDEX($E$15:$E$2531,A2076-$C$3):E2075),"")</f>
        <v>0.65377211756606679</v>
      </c>
      <c r="G2076" s="2">
        <f>+IF(A2076&gt;$C$3,STDEVA(INDEX($E$15:$E$2531,A2076-$C$3):E2075),"")</f>
        <v>5.77315851949996E-3</v>
      </c>
      <c r="H2076">
        <f t="shared" si="353"/>
        <v>0.78818821841980125</v>
      </c>
      <c r="I2076" s="2" t="str">
        <f t="shared" si="354"/>
        <v/>
      </c>
      <c r="J2076" t="str">
        <f t="shared" si="355"/>
        <v/>
      </c>
      <c r="K2076" t="str">
        <f t="shared" si="356"/>
        <v/>
      </c>
      <c r="L2076" s="37" t="str">
        <f t="shared" si="357"/>
        <v/>
      </c>
      <c r="M2076" t="str">
        <f t="shared" si="358"/>
        <v/>
      </c>
      <c r="N2076" s="39">
        <f t="shared" si="359"/>
        <v>0</v>
      </c>
      <c r="O2076" s="40">
        <f t="shared" si="362"/>
        <v>4872.6000000000831</v>
      </c>
      <c r="P2076" s="39">
        <f t="shared" si="360"/>
        <v>0</v>
      </c>
      <c r="Q2076" s="39">
        <f t="shared" si="361"/>
        <v>0</v>
      </c>
      <c r="R2076" s="39">
        <f>IF((O2076 - MAX($O$15:O2076)) &lt; 0, O2076 - MAX($O$15:O2076), 0)</f>
        <v>-265.00000000000091</v>
      </c>
    </row>
    <row r="2077" spans="1:18" x14ac:dyDescent="0.25">
      <c r="A2077" s="2">
        <v>2063</v>
      </c>
      <c r="B2077" t="s">
        <v>2063</v>
      </c>
      <c r="C2077" s="8">
        <v>297.17</v>
      </c>
      <c r="D2077" s="8">
        <v>153.82</v>
      </c>
      <c r="E2077" s="17">
        <f t="shared" si="352"/>
        <v>0.65852127799318294</v>
      </c>
      <c r="F2077" s="2">
        <f>+IF(A2077&gt;$C$3,AVERAGE(INDEX($E$15:$E$2531,A2077-$C$3):E2076),"")</f>
        <v>0.65531567772034627</v>
      </c>
      <c r="G2077" s="2">
        <f>+IF(A2077&gt;$C$3,STDEVA(INDEX($E$15:$E$2531,A2077-$C$3):E2076),"")</f>
        <v>4.7253274730192241E-3</v>
      </c>
      <c r="H2077">
        <f t="shared" si="353"/>
        <v>0.67838690358288978</v>
      </c>
      <c r="I2077" s="2" t="str">
        <f t="shared" si="354"/>
        <v/>
      </c>
      <c r="J2077" t="str">
        <f t="shared" si="355"/>
        <v/>
      </c>
      <c r="K2077" t="str">
        <f t="shared" si="356"/>
        <v/>
      </c>
      <c r="L2077" s="37" t="str">
        <f t="shared" si="357"/>
        <v/>
      </c>
      <c r="M2077" t="str">
        <f t="shared" si="358"/>
        <v/>
      </c>
      <c r="N2077" s="39">
        <f t="shared" si="359"/>
        <v>0</v>
      </c>
      <c r="O2077" s="40">
        <f t="shared" si="362"/>
        <v>4872.6000000000831</v>
      </c>
      <c r="P2077" s="39">
        <f t="shared" si="360"/>
        <v>0</v>
      </c>
      <c r="Q2077" s="39">
        <f t="shared" si="361"/>
        <v>0</v>
      </c>
      <c r="R2077" s="39">
        <f>IF((O2077 - MAX($O$15:O2077)) &lt; 0, O2077 - MAX($O$15:O2077), 0)</f>
        <v>-265.00000000000091</v>
      </c>
    </row>
    <row r="2078" spans="1:18" x14ac:dyDescent="0.25">
      <c r="A2078" s="2">
        <v>2064</v>
      </c>
      <c r="B2078" t="s">
        <v>2064</v>
      </c>
      <c r="C2078" s="8">
        <v>297.89999999999998</v>
      </c>
      <c r="D2078" s="8">
        <v>153.68</v>
      </c>
      <c r="E2078" s="17">
        <f t="shared" si="352"/>
        <v>0.66188534125893528</v>
      </c>
      <c r="F2078" s="2">
        <f>+IF(A2078&gt;$C$3,AVERAGE(INDEX($E$15:$E$2531,A2078-$C$3):E2077),"")</f>
        <v>0.65643185063246223</v>
      </c>
      <c r="G2078" s="2">
        <f>+IF(A2078&gt;$C$3,STDEVA(INDEX($E$15:$E$2531,A2078-$C$3):E2077),"")</f>
        <v>4.0451831848267172E-3</v>
      </c>
      <c r="H2078">
        <f t="shared" si="353"/>
        <v>1.3481442934225625</v>
      </c>
      <c r="I2078" s="2" t="str">
        <f t="shared" si="354"/>
        <v/>
      </c>
      <c r="J2078" t="str">
        <f t="shared" si="355"/>
        <v/>
      </c>
      <c r="K2078" t="str">
        <f t="shared" si="356"/>
        <v/>
      </c>
      <c r="L2078" s="37" t="str">
        <f t="shared" si="357"/>
        <v/>
      </c>
      <c r="M2078" t="str">
        <f t="shared" si="358"/>
        <v/>
      </c>
      <c r="N2078" s="39">
        <f t="shared" si="359"/>
        <v>0</v>
      </c>
      <c r="O2078" s="40">
        <f t="shared" si="362"/>
        <v>4872.6000000000831</v>
      </c>
      <c r="P2078" s="39">
        <f t="shared" si="360"/>
        <v>0</v>
      </c>
      <c r="Q2078" s="39">
        <f t="shared" si="361"/>
        <v>0</v>
      </c>
      <c r="R2078" s="39">
        <f>IF((O2078 - MAX($O$15:O2078)) &lt; 0, O2078 - MAX($O$15:O2078), 0)</f>
        <v>-265.00000000000091</v>
      </c>
    </row>
    <row r="2079" spans="1:18" x14ac:dyDescent="0.25">
      <c r="A2079" s="2">
        <v>2065</v>
      </c>
      <c r="B2079" t="s">
        <v>2065</v>
      </c>
      <c r="C2079" s="8">
        <v>300.02999999999997</v>
      </c>
      <c r="D2079" s="8">
        <v>154.69999999999999</v>
      </c>
      <c r="E2079" s="17">
        <f t="shared" si="352"/>
        <v>0.66239471207751388</v>
      </c>
      <c r="F2079" s="2">
        <f>+IF(A2079&gt;$C$3,AVERAGE(INDEX($E$15:$E$2531,A2079-$C$3):E2078),"")</f>
        <v>0.65793364110918107</v>
      </c>
      <c r="G2079" s="2">
        <f>+IF(A2079&gt;$C$3,STDEVA(INDEX($E$15:$E$2531,A2079-$C$3):E2078),"")</f>
        <v>3.068883020183745E-3</v>
      </c>
      <c r="H2079">
        <f t="shared" si="353"/>
        <v>1.4536464697392455</v>
      </c>
      <c r="I2079" s="2" t="str">
        <f t="shared" si="354"/>
        <v/>
      </c>
      <c r="J2079" t="str">
        <f t="shared" si="355"/>
        <v/>
      </c>
      <c r="K2079" t="str">
        <f t="shared" si="356"/>
        <v/>
      </c>
      <c r="L2079" s="37" t="str">
        <f t="shared" si="357"/>
        <v/>
      </c>
      <c r="M2079" t="str">
        <f t="shared" si="358"/>
        <v/>
      </c>
      <c r="N2079" s="39">
        <f t="shared" si="359"/>
        <v>0</v>
      </c>
      <c r="O2079" s="40">
        <f t="shared" si="362"/>
        <v>4872.6000000000831</v>
      </c>
      <c r="P2079" s="39">
        <f t="shared" si="360"/>
        <v>0</v>
      </c>
      <c r="Q2079" s="39">
        <f t="shared" si="361"/>
        <v>0</v>
      </c>
      <c r="R2079" s="39">
        <f>IF((O2079 - MAX($O$15:O2079)) &lt; 0, O2079 - MAX($O$15:O2079), 0)</f>
        <v>-265.00000000000091</v>
      </c>
    </row>
    <row r="2080" spans="1:18" x14ac:dyDescent="0.25">
      <c r="A2080" s="2">
        <v>2066</v>
      </c>
      <c r="B2080" t="s">
        <v>2066</v>
      </c>
      <c r="C2080" s="8">
        <v>301.44</v>
      </c>
      <c r="D2080" s="8">
        <v>157.26</v>
      </c>
      <c r="E2080" s="17">
        <f t="shared" si="352"/>
        <v>0.65067050482462829</v>
      </c>
      <c r="F2080" s="2">
        <f>+IF(A2080&gt;$C$3,AVERAGE(INDEX($E$15:$E$2531,A2080-$C$3):E2079),"")</f>
        <v>0.65915527666059537</v>
      </c>
      <c r="G2080" s="2">
        <f>+IF(A2080&gt;$C$3,STDEVA(INDEX($E$15:$E$2531,A2080-$C$3):E2079),"")</f>
        <v>2.2114867213823899E-3</v>
      </c>
      <c r="H2080">
        <f t="shared" si="353"/>
        <v>-3.8366822436371151</v>
      </c>
      <c r="I2080" s="2" t="str">
        <f t="shared" si="354"/>
        <v>Buy</v>
      </c>
      <c r="J2080">
        <f t="shared" si="355"/>
        <v>301.44</v>
      </c>
      <c r="K2080">
        <f t="shared" si="356"/>
        <v>157.26</v>
      </c>
      <c r="L2080" s="37" t="str">
        <f t="shared" si="357"/>
        <v/>
      </c>
      <c r="M2080" t="str">
        <f t="shared" si="358"/>
        <v>Long</v>
      </c>
      <c r="N2080" s="39">
        <f t="shared" si="359"/>
        <v>0</v>
      </c>
      <c r="O2080" s="40">
        <f t="shared" si="362"/>
        <v>4872.6000000000831</v>
      </c>
      <c r="P2080" s="39">
        <f t="shared" si="360"/>
        <v>3.75</v>
      </c>
      <c r="Q2080" s="39">
        <f t="shared" si="361"/>
        <v>5733.75</v>
      </c>
      <c r="R2080" s="39">
        <f>IF((O2080 - MAX($O$15:O2080)) &lt; 0, O2080 - MAX($O$15:O2080), 0)</f>
        <v>-265.00000000000091</v>
      </c>
    </row>
    <row r="2081" spans="1:18" x14ac:dyDescent="0.25">
      <c r="A2081" s="2">
        <v>2067</v>
      </c>
      <c r="B2081" t="s">
        <v>2067</v>
      </c>
      <c r="C2081" s="8">
        <v>300</v>
      </c>
      <c r="D2081" s="8">
        <v>155.36000000000001</v>
      </c>
      <c r="E2081" s="17">
        <f t="shared" si="352"/>
        <v>0.65803747011318614</v>
      </c>
      <c r="F2081" s="2">
        <f>+IF(A2081&gt;$C$3,AVERAGE(INDEX($E$15:$E$2531,A2081-$C$3):E2080),"")</f>
        <v>0.65827027469941468</v>
      </c>
      <c r="G2081" s="2">
        <f>+IF(A2081&gt;$C$3,STDEVA(INDEX($E$15:$E$2531,A2081-$C$3):E2080),"")</f>
        <v>3.6020400574605228E-3</v>
      </c>
      <c r="H2081">
        <f t="shared" si="353"/>
        <v>-6.4631315175509407E-2</v>
      </c>
      <c r="I2081" s="2" t="str">
        <f t="shared" si="354"/>
        <v/>
      </c>
      <c r="J2081">
        <f t="shared" si="355"/>
        <v>301.44</v>
      </c>
      <c r="K2081">
        <f t="shared" si="356"/>
        <v>157.26</v>
      </c>
      <c r="L2081" s="37">
        <f t="shared" si="357"/>
        <v>114.99999999999488</v>
      </c>
      <c r="M2081" t="str">
        <f t="shared" si="358"/>
        <v>Long</v>
      </c>
      <c r="N2081" s="39">
        <f t="shared" si="359"/>
        <v>0</v>
      </c>
      <c r="O2081" s="40">
        <f t="shared" si="362"/>
        <v>4872.6000000000831</v>
      </c>
      <c r="P2081" s="39">
        <f t="shared" si="360"/>
        <v>0</v>
      </c>
      <c r="Q2081" s="39">
        <f t="shared" si="361"/>
        <v>0</v>
      </c>
      <c r="R2081" s="39">
        <f>IF((O2081 - MAX($O$15:O2081)) &lt; 0, O2081 - MAX($O$15:O2081), 0)</f>
        <v>-265.00000000000091</v>
      </c>
    </row>
    <row r="2082" spans="1:18" x14ac:dyDescent="0.25">
      <c r="A2082" s="2">
        <v>2068</v>
      </c>
      <c r="B2082" t="s">
        <v>2068</v>
      </c>
      <c r="C2082" s="8">
        <v>302.01</v>
      </c>
      <c r="D2082" s="8">
        <v>157.19999999999999</v>
      </c>
      <c r="E2082" s="17">
        <f t="shared" si="352"/>
        <v>0.65294124941433551</v>
      </c>
      <c r="F2082" s="2">
        <f>+IF(A2082&gt;$C$3,AVERAGE(INDEX($E$15:$E$2531,A2082-$C$3):E2081),"")</f>
        <v>0.65856489243232397</v>
      </c>
      <c r="G2082" s="2">
        <f>+IF(A2082&gt;$C$3,STDEVA(INDEX($E$15:$E$2531,A2082-$C$3):E2081),"")</f>
        <v>3.4414928694914762E-3</v>
      </c>
      <c r="H2082">
        <f t="shared" si="353"/>
        <v>-1.6340708033544231</v>
      </c>
      <c r="I2082" s="2" t="str">
        <f t="shared" si="354"/>
        <v/>
      </c>
      <c r="J2082">
        <f t="shared" si="355"/>
        <v>301.44</v>
      </c>
      <c r="K2082">
        <f t="shared" si="356"/>
        <v>157.26</v>
      </c>
      <c r="L2082" s="37">
        <f t="shared" si="357"/>
        <v>157.49999999999886</v>
      </c>
      <c r="M2082" t="str">
        <f t="shared" si="358"/>
        <v>Long</v>
      </c>
      <c r="N2082" s="39">
        <f t="shared" si="359"/>
        <v>0</v>
      </c>
      <c r="O2082" s="40">
        <f t="shared" si="362"/>
        <v>4872.6000000000831</v>
      </c>
      <c r="P2082" s="39">
        <f t="shared" si="360"/>
        <v>0</v>
      </c>
      <c r="Q2082" s="39">
        <f t="shared" si="361"/>
        <v>0</v>
      </c>
      <c r="R2082" s="39">
        <f>IF((O2082 - MAX($O$15:O2082)) &lt; 0, O2082 - MAX($O$15:O2082), 0)</f>
        <v>-265.00000000000091</v>
      </c>
    </row>
    <row r="2083" spans="1:18" x14ac:dyDescent="0.25">
      <c r="A2083" s="2">
        <v>2069</v>
      </c>
      <c r="B2083" t="s">
        <v>2069</v>
      </c>
      <c r="C2083" s="8">
        <v>301.45999999999998</v>
      </c>
      <c r="D2083" s="8">
        <v>156.15</v>
      </c>
      <c r="E2083" s="17">
        <f t="shared" si="352"/>
        <v>0.65782025365329555</v>
      </c>
      <c r="F2083" s="2">
        <f>+IF(A2083&gt;$C$3,AVERAGE(INDEX($E$15:$E$2531,A2083-$C$3):E2082),"")</f>
        <v>0.65767114033684004</v>
      </c>
      <c r="G2083" s="2">
        <f>+IF(A2083&gt;$C$3,STDEVA(INDEX($E$15:$E$2531,A2083-$C$3):E2082),"")</f>
        <v>3.7638112631707692E-3</v>
      </c>
      <c r="H2083">
        <f t="shared" si="353"/>
        <v>3.9617639150664685E-2</v>
      </c>
      <c r="I2083" s="2" t="str">
        <f t="shared" si="354"/>
        <v/>
      </c>
      <c r="J2083">
        <f t="shared" si="355"/>
        <v>301.44</v>
      </c>
      <c r="K2083">
        <f t="shared" si="356"/>
        <v>157.26</v>
      </c>
      <c r="L2083" s="37">
        <f t="shared" si="357"/>
        <v>282.49999999999176</v>
      </c>
      <c r="M2083" t="str">
        <f t="shared" si="358"/>
        <v>Long</v>
      </c>
      <c r="N2083" s="39">
        <f t="shared" si="359"/>
        <v>0</v>
      </c>
      <c r="O2083" s="40">
        <f t="shared" si="362"/>
        <v>4872.6000000000831</v>
      </c>
      <c r="P2083" s="39">
        <f t="shared" si="360"/>
        <v>0</v>
      </c>
      <c r="Q2083" s="39">
        <f t="shared" si="361"/>
        <v>0</v>
      </c>
      <c r="R2083" s="39">
        <f>IF((O2083 - MAX($O$15:O2083)) &lt; 0, O2083 - MAX($O$15:O2083), 0)</f>
        <v>-265.00000000000091</v>
      </c>
    </row>
    <row r="2084" spans="1:18" x14ac:dyDescent="0.25">
      <c r="A2084" s="2">
        <v>2070</v>
      </c>
      <c r="B2084" t="s">
        <v>2070</v>
      </c>
      <c r="C2084" s="8">
        <v>300.72000000000003</v>
      </c>
      <c r="D2084" s="8">
        <v>157.84</v>
      </c>
      <c r="E2084" s="17">
        <f t="shared" si="352"/>
        <v>0.6445977375415628</v>
      </c>
      <c r="F2084" s="2">
        <f>+IF(A2084&gt;$C$3,AVERAGE(INDEX($E$15:$E$2531,A2084-$C$3):E2083),"")</f>
        <v>0.65766860919106296</v>
      </c>
      <c r="G2084" s="2">
        <f>+IF(A2084&gt;$C$3,STDEVA(INDEX($E$15:$E$2531,A2084-$C$3):E2083),"")</f>
        <v>3.763688873623881E-3</v>
      </c>
      <c r="H2084">
        <f t="shared" si="353"/>
        <v>-3.4728884582095718</v>
      </c>
      <c r="I2084" s="2" t="str">
        <f t="shared" si="354"/>
        <v>Buy</v>
      </c>
      <c r="J2084" t="str">
        <f t="shared" si="355"/>
        <v/>
      </c>
      <c r="K2084" t="str">
        <f t="shared" si="356"/>
        <v/>
      </c>
      <c r="L2084" s="37">
        <f t="shared" si="357"/>
        <v>-324.99999999999574</v>
      </c>
      <c r="M2084" t="str">
        <f t="shared" si="358"/>
        <v>SL</v>
      </c>
      <c r="N2084" s="39">
        <f t="shared" si="359"/>
        <v>-324.99999999999574</v>
      </c>
      <c r="O2084" s="40">
        <f t="shared" si="362"/>
        <v>4547.6000000000877</v>
      </c>
      <c r="P2084" s="39">
        <f t="shared" si="360"/>
        <v>3.75</v>
      </c>
      <c r="Q2084" s="39">
        <f t="shared" si="361"/>
        <v>0</v>
      </c>
      <c r="R2084" s="39">
        <f>IF((O2084 - MAX($O$15:O2084)) &lt; 0, O2084 - MAX($O$15:O2084), 0)</f>
        <v>-589.99999999999636</v>
      </c>
    </row>
    <row r="2085" spans="1:18" x14ac:dyDescent="0.25">
      <c r="A2085" s="2">
        <v>2071</v>
      </c>
      <c r="B2085" t="s">
        <v>2071</v>
      </c>
      <c r="C2085" s="8">
        <v>297.43</v>
      </c>
      <c r="D2085" s="8">
        <v>156.56</v>
      </c>
      <c r="E2085" s="17">
        <f t="shared" si="352"/>
        <v>0.64173958009421272</v>
      </c>
      <c r="F2085" s="2">
        <f>+IF(A2085&gt;$C$3,AVERAGE(INDEX($E$15:$E$2531,A2085-$C$3):E2084),"")</f>
        <v>0.65613233333009413</v>
      </c>
      <c r="G2085" s="2">
        <f>+IF(A2085&gt;$C$3,STDEVA(INDEX($E$15:$E$2531,A2085-$C$3):E2084),"")</f>
        <v>5.7266730890959266E-3</v>
      </c>
      <c r="H2085">
        <f t="shared" si="353"/>
        <v>-2.5132835438583765</v>
      </c>
      <c r="I2085" s="2" t="str">
        <f t="shared" si="354"/>
        <v>Buy</v>
      </c>
      <c r="J2085">
        <f t="shared" si="355"/>
        <v>297.43</v>
      </c>
      <c r="K2085">
        <f t="shared" si="356"/>
        <v>156.56</v>
      </c>
      <c r="L2085" s="37" t="str">
        <f t="shared" si="357"/>
        <v/>
      </c>
      <c r="M2085" t="str">
        <f t="shared" si="358"/>
        <v>Long</v>
      </c>
      <c r="N2085" s="39">
        <f t="shared" si="359"/>
        <v>0</v>
      </c>
      <c r="O2085" s="40">
        <f t="shared" si="362"/>
        <v>4547.6000000000877</v>
      </c>
      <c r="P2085" s="39">
        <f t="shared" si="360"/>
        <v>3.75</v>
      </c>
      <c r="Q2085" s="39">
        <f t="shared" si="361"/>
        <v>5674.875</v>
      </c>
      <c r="R2085" s="39">
        <f>IF((O2085 - MAX($O$15:O2085)) &lt; 0, O2085 - MAX($O$15:O2085), 0)</f>
        <v>-589.99999999999636</v>
      </c>
    </row>
    <row r="2086" spans="1:18" x14ac:dyDescent="0.25">
      <c r="A2086" s="2">
        <v>2072</v>
      </c>
      <c r="B2086" t="s">
        <v>2072</v>
      </c>
      <c r="C2086" s="8">
        <v>294.83999999999997</v>
      </c>
      <c r="D2086" s="8">
        <v>154.29</v>
      </c>
      <c r="E2086" s="17">
        <f t="shared" si="352"/>
        <v>0.64759888786615349</v>
      </c>
      <c r="F2086" s="2">
        <f>+IF(A2086&gt;$C$3,AVERAGE(INDEX($E$15:$E$2531,A2086-$C$3):E2085),"")</f>
        <v>0.6542897918856504</v>
      </c>
      <c r="G2086" s="2">
        <f>+IF(A2086&gt;$C$3,STDEVA(INDEX($E$15:$E$2531,A2086-$C$3):E2085),"")</f>
        <v>7.3668036463617132E-3</v>
      </c>
      <c r="H2086">
        <f t="shared" si="353"/>
        <v>-0.90825062546649771</v>
      </c>
      <c r="I2086" s="2" t="str">
        <f t="shared" si="354"/>
        <v/>
      </c>
      <c r="J2086">
        <f t="shared" si="355"/>
        <v>297.43</v>
      </c>
      <c r="K2086">
        <f t="shared" si="356"/>
        <v>156.56</v>
      </c>
      <c r="L2086" s="37">
        <f t="shared" si="357"/>
        <v>-80.000000000005457</v>
      </c>
      <c r="M2086" t="str">
        <f t="shared" si="358"/>
        <v>Long</v>
      </c>
      <c r="N2086" s="39">
        <f t="shared" si="359"/>
        <v>0</v>
      </c>
      <c r="O2086" s="40">
        <f t="shared" si="362"/>
        <v>4547.6000000000877</v>
      </c>
      <c r="P2086" s="39">
        <f t="shared" si="360"/>
        <v>0</v>
      </c>
      <c r="Q2086" s="39">
        <f t="shared" si="361"/>
        <v>0</v>
      </c>
      <c r="R2086" s="39">
        <f>IF((O2086 - MAX($O$15:O2086)) &lt; 0, O2086 - MAX($O$15:O2086), 0)</f>
        <v>-589.99999999999636</v>
      </c>
    </row>
    <row r="2087" spans="1:18" x14ac:dyDescent="0.25">
      <c r="A2087" s="2">
        <v>2073</v>
      </c>
      <c r="B2087" t="s">
        <v>2073</v>
      </c>
      <c r="C2087" s="8">
        <v>292.62</v>
      </c>
      <c r="D2087" s="8">
        <v>152.58000000000001</v>
      </c>
      <c r="E2087" s="17">
        <f t="shared" si="352"/>
        <v>0.65118579028793289</v>
      </c>
      <c r="F2087" s="2">
        <f>+IF(A2087&gt;$C$3,AVERAGE(INDEX($E$15:$E$2531,A2087-$C$3):E2086),"")</f>
        <v>0.65307619298264719</v>
      </c>
      <c r="G2087" s="2">
        <f>+IF(A2087&gt;$C$3,STDEVA(INDEX($E$15:$E$2531,A2087-$C$3):E2086),"")</f>
        <v>7.4813575719578371E-3</v>
      </c>
      <c r="H2087">
        <f t="shared" si="353"/>
        <v>-0.25268177286433186</v>
      </c>
      <c r="I2087" s="2" t="str">
        <f t="shared" si="354"/>
        <v/>
      </c>
      <c r="J2087" t="str">
        <f t="shared" si="355"/>
        <v/>
      </c>
      <c r="K2087" t="str">
        <f t="shared" si="356"/>
        <v/>
      </c>
      <c r="L2087" s="37">
        <f t="shared" si="357"/>
        <v>-207.50000000000296</v>
      </c>
      <c r="M2087" t="str">
        <f t="shared" si="358"/>
        <v>SL</v>
      </c>
      <c r="N2087" s="39">
        <f t="shared" si="359"/>
        <v>-207.50000000000296</v>
      </c>
      <c r="O2087" s="40">
        <f t="shared" si="362"/>
        <v>4340.1000000000849</v>
      </c>
      <c r="P2087" s="39">
        <f t="shared" si="360"/>
        <v>3.75</v>
      </c>
      <c r="Q2087" s="39">
        <f t="shared" si="361"/>
        <v>0</v>
      </c>
      <c r="R2087" s="39">
        <f>IF((O2087 - MAX($O$15:O2087)) &lt; 0, O2087 - MAX($O$15:O2087), 0)</f>
        <v>-797.49999999999909</v>
      </c>
    </row>
    <row r="2088" spans="1:18" x14ac:dyDescent="0.25">
      <c r="A2088" s="2">
        <v>2074</v>
      </c>
      <c r="B2088" t="s">
        <v>2074</v>
      </c>
      <c r="C2088" s="8">
        <v>283.82</v>
      </c>
      <c r="D2088" s="8">
        <v>148</v>
      </c>
      <c r="E2088" s="17">
        <f t="shared" si="352"/>
        <v>0.6511279606422764</v>
      </c>
      <c r="F2088" s="2">
        <f>+IF(A2088&gt;$C$3,AVERAGE(INDEX($E$15:$E$2531,A2088-$C$3):E2087),"")</f>
        <v>0.65188735398586906</v>
      </c>
      <c r="G2088" s="2">
        <f>+IF(A2088&gt;$C$3,STDEVA(INDEX($E$15:$E$2531,A2088-$C$3):E2087),"")</f>
        <v>6.7176835154327576E-3</v>
      </c>
      <c r="H2088">
        <f t="shared" si="353"/>
        <v>-0.1130439297784827</v>
      </c>
      <c r="I2088" s="2" t="str">
        <f t="shared" si="354"/>
        <v/>
      </c>
      <c r="J2088" t="str">
        <f t="shared" si="355"/>
        <v/>
      </c>
      <c r="K2088" t="str">
        <f t="shared" si="356"/>
        <v/>
      </c>
      <c r="L2088" s="37" t="str">
        <f t="shared" si="357"/>
        <v/>
      </c>
      <c r="M2088" t="str">
        <f t="shared" si="358"/>
        <v/>
      </c>
      <c r="N2088" s="39">
        <f t="shared" si="359"/>
        <v>0</v>
      </c>
      <c r="O2088" s="40">
        <f t="shared" si="362"/>
        <v>4340.1000000000849</v>
      </c>
      <c r="P2088" s="39">
        <f t="shared" si="360"/>
        <v>0</v>
      </c>
      <c r="Q2088" s="39">
        <f t="shared" si="361"/>
        <v>0</v>
      </c>
      <c r="R2088" s="39">
        <f>IF((O2088 - MAX($O$15:O2088)) &lt; 0, O2088 - MAX($O$15:O2088), 0)</f>
        <v>-797.49999999999909</v>
      </c>
    </row>
    <row r="2089" spans="1:18" x14ac:dyDescent="0.25">
      <c r="A2089" s="2">
        <v>2075</v>
      </c>
      <c r="B2089" t="s">
        <v>2075</v>
      </c>
      <c r="C2089" s="8">
        <v>287.8</v>
      </c>
      <c r="D2089" s="8">
        <v>149.36000000000001</v>
      </c>
      <c r="E2089" s="17">
        <f t="shared" si="352"/>
        <v>0.65590629521980026</v>
      </c>
      <c r="F2089" s="2">
        <f>+IF(A2089&gt;$C$3,AVERAGE(INDEX($E$15:$E$2531,A2089-$C$3):E2088),"")</f>
        <v>0.65063549271528709</v>
      </c>
      <c r="G2089" s="2">
        <f>+IF(A2089&gt;$C$3,STDEVA(INDEX($E$15:$E$2531,A2089-$C$3):E2088),"")</f>
        <v>5.4438711975639074E-3</v>
      </c>
      <c r="H2089">
        <f t="shared" si="353"/>
        <v>0.96820852537286661</v>
      </c>
      <c r="I2089" s="2" t="str">
        <f t="shared" si="354"/>
        <v/>
      </c>
      <c r="J2089" t="str">
        <f t="shared" si="355"/>
        <v/>
      </c>
      <c r="K2089" t="str">
        <f t="shared" si="356"/>
        <v/>
      </c>
      <c r="L2089" s="37" t="str">
        <f t="shared" si="357"/>
        <v/>
      </c>
      <c r="M2089" t="str">
        <f t="shared" si="358"/>
        <v/>
      </c>
      <c r="N2089" s="39">
        <f t="shared" si="359"/>
        <v>0</v>
      </c>
      <c r="O2089" s="40">
        <f t="shared" si="362"/>
        <v>4340.1000000000849</v>
      </c>
      <c r="P2089" s="39">
        <f t="shared" si="360"/>
        <v>0</v>
      </c>
      <c r="Q2089" s="39">
        <f t="shared" si="361"/>
        <v>0</v>
      </c>
      <c r="R2089" s="39">
        <f>IF((O2089 - MAX($O$15:O2089)) &lt; 0, O2089 - MAX($O$15:O2089), 0)</f>
        <v>-797.49999999999909</v>
      </c>
    </row>
    <row r="2090" spans="1:18" x14ac:dyDescent="0.25">
      <c r="A2090" s="2">
        <v>2076</v>
      </c>
      <c r="B2090" t="s">
        <v>2076</v>
      </c>
      <c r="C2090" s="8">
        <v>287.97000000000003</v>
      </c>
      <c r="D2090" s="8">
        <v>149.32</v>
      </c>
      <c r="E2090" s="17">
        <f t="shared" si="352"/>
        <v>0.65676465399717232</v>
      </c>
      <c r="F2090" s="2">
        <f>+IF(A2090&gt;$C$3,AVERAGE(INDEX($E$15:$E$2531,A2090-$C$3):E2089),"")</f>
        <v>0.65121724720363949</v>
      </c>
      <c r="G2090" s="2">
        <f>+IF(A2090&gt;$C$3,STDEVA(INDEX($E$15:$E$2531,A2090-$C$3):E2089),"")</f>
        <v>5.7207960280524451E-3</v>
      </c>
      <c r="H2090">
        <f t="shared" si="353"/>
        <v>0.96969141467911324</v>
      </c>
      <c r="I2090" s="2" t="str">
        <f t="shared" si="354"/>
        <v/>
      </c>
      <c r="J2090" t="str">
        <f t="shared" si="355"/>
        <v/>
      </c>
      <c r="K2090" t="str">
        <f t="shared" si="356"/>
        <v/>
      </c>
      <c r="L2090" s="37" t="str">
        <f t="shared" si="357"/>
        <v/>
      </c>
      <c r="M2090" t="str">
        <f t="shared" si="358"/>
        <v/>
      </c>
      <c r="N2090" s="39">
        <f t="shared" si="359"/>
        <v>0</v>
      </c>
      <c r="O2090" s="40">
        <f t="shared" si="362"/>
        <v>4340.1000000000849</v>
      </c>
      <c r="P2090" s="39">
        <f t="shared" si="360"/>
        <v>0</v>
      </c>
      <c r="Q2090" s="39">
        <f t="shared" si="361"/>
        <v>0</v>
      </c>
      <c r="R2090" s="39">
        <f>IF((O2090 - MAX($O$15:O2090)) &lt; 0, O2090 - MAX($O$15:O2090), 0)</f>
        <v>-797.49999999999909</v>
      </c>
    </row>
    <row r="2091" spans="1:18" x14ac:dyDescent="0.25">
      <c r="A2091" s="2">
        <v>2077</v>
      </c>
      <c r="B2091" t="s">
        <v>2077</v>
      </c>
      <c r="C2091" s="8">
        <v>293.62</v>
      </c>
      <c r="D2091" s="8">
        <v>152.54</v>
      </c>
      <c r="E2091" s="17">
        <f t="shared" si="352"/>
        <v>0.65485955757522174</v>
      </c>
      <c r="F2091" s="2">
        <f>+IF(A2091&gt;$C$3,AVERAGE(INDEX($E$15:$E$2531,A2091-$C$3):E2090),"")</f>
        <v>0.65107582319074908</v>
      </c>
      <c r="G2091" s="2">
        <f>+IF(A2091&gt;$C$3,STDEVA(INDEX($E$15:$E$2531,A2091-$C$3):E2090),"")</f>
        <v>5.5441222523371098E-3</v>
      </c>
      <c r="H2091">
        <f t="shared" si="353"/>
        <v>0.68247672260070313</v>
      </c>
      <c r="I2091" s="2" t="str">
        <f t="shared" si="354"/>
        <v/>
      </c>
      <c r="J2091" t="str">
        <f t="shared" si="355"/>
        <v/>
      </c>
      <c r="K2091" t="str">
        <f t="shared" si="356"/>
        <v/>
      </c>
      <c r="L2091" s="37" t="str">
        <f t="shared" si="357"/>
        <v/>
      </c>
      <c r="M2091" t="str">
        <f t="shared" si="358"/>
        <v/>
      </c>
      <c r="N2091" s="39">
        <f t="shared" si="359"/>
        <v>0</v>
      </c>
      <c r="O2091" s="40">
        <f t="shared" si="362"/>
        <v>4340.1000000000849</v>
      </c>
      <c r="P2091" s="39">
        <f t="shared" si="360"/>
        <v>0</v>
      </c>
      <c r="Q2091" s="39">
        <f t="shared" si="361"/>
        <v>0</v>
      </c>
      <c r="R2091" s="39">
        <f>IF((O2091 - MAX($O$15:O2091)) &lt; 0, O2091 - MAX($O$15:O2091), 0)</f>
        <v>-797.49999999999909</v>
      </c>
    </row>
    <row r="2092" spans="1:18" x14ac:dyDescent="0.25">
      <c r="A2092" s="2">
        <v>2078</v>
      </c>
      <c r="B2092" t="s">
        <v>2078</v>
      </c>
      <c r="C2092" s="8">
        <v>291.62</v>
      </c>
      <c r="D2092" s="8">
        <v>150.62</v>
      </c>
      <c r="E2092" s="17">
        <f t="shared" si="352"/>
        <v>0.66069147621493363</v>
      </c>
      <c r="F2092" s="2">
        <f>+IF(A2092&gt;$C$3,AVERAGE(INDEX($E$15:$E$2531,A2092-$C$3):E2091),"")</f>
        <v>0.65128896854195872</v>
      </c>
      <c r="G2092" s="2">
        <f>+IF(A2092&gt;$C$3,STDEVA(INDEX($E$15:$E$2531,A2092-$C$3):E2091),"")</f>
        <v>5.6604580735660475E-3</v>
      </c>
      <c r="H2092">
        <f t="shared" si="353"/>
        <v>1.6610860023650684</v>
      </c>
      <c r="I2092" s="2" t="str">
        <f t="shared" si="354"/>
        <v/>
      </c>
      <c r="J2092" t="str">
        <f t="shared" si="355"/>
        <v/>
      </c>
      <c r="K2092" t="str">
        <f t="shared" si="356"/>
        <v/>
      </c>
      <c r="L2092" s="37" t="str">
        <f t="shared" si="357"/>
        <v/>
      </c>
      <c r="M2092" t="str">
        <f t="shared" si="358"/>
        <v/>
      </c>
      <c r="N2092" s="39">
        <f t="shared" si="359"/>
        <v>0</v>
      </c>
      <c r="O2092" s="40">
        <f t="shared" si="362"/>
        <v>4340.1000000000849</v>
      </c>
      <c r="P2092" s="39">
        <f t="shared" si="360"/>
        <v>0</v>
      </c>
      <c r="Q2092" s="39">
        <f t="shared" si="361"/>
        <v>0</v>
      </c>
      <c r="R2092" s="39">
        <f>IF((O2092 - MAX($O$15:O2092)) &lt; 0, O2092 - MAX($O$15:O2092), 0)</f>
        <v>-797.49999999999909</v>
      </c>
    </row>
    <row r="2093" spans="1:18" x14ac:dyDescent="0.25">
      <c r="A2093" s="2">
        <v>2079</v>
      </c>
      <c r="B2093" t="s">
        <v>2079</v>
      </c>
      <c r="C2093" s="8">
        <v>288.07</v>
      </c>
      <c r="D2093" s="8">
        <v>148.66999999999999</v>
      </c>
      <c r="E2093" s="17">
        <f t="shared" si="352"/>
        <v>0.66147442153302594</v>
      </c>
      <c r="F2093" s="2">
        <f>+IF(A2093&gt;$C$3,AVERAGE(INDEX($E$15:$E$2531,A2093-$C$3):E2092),"")</f>
        <v>0.65160799327102958</v>
      </c>
      <c r="G2093" s="2">
        <f>+IF(A2093&gt;$C$3,STDEVA(INDEX($E$15:$E$2531,A2093-$C$3):E2092),"")</f>
        <v>6.135549681525544E-3</v>
      </c>
      <c r="H2093">
        <f t="shared" si="353"/>
        <v>1.6080756858191003</v>
      </c>
      <c r="I2093" s="2" t="str">
        <f t="shared" si="354"/>
        <v/>
      </c>
      <c r="J2093" t="str">
        <f t="shared" si="355"/>
        <v/>
      </c>
      <c r="K2093" t="str">
        <f t="shared" si="356"/>
        <v/>
      </c>
      <c r="L2093" s="37" t="str">
        <f t="shared" si="357"/>
        <v/>
      </c>
      <c r="M2093" t="str">
        <f t="shared" si="358"/>
        <v/>
      </c>
      <c r="N2093" s="39">
        <f t="shared" si="359"/>
        <v>0</v>
      </c>
      <c r="O2093" s="40">
        <f t="shared" si="362"/>
        <v>4340.1000000000849</v>
      </c>
      <c r="P2093" s="39">
        <f t="shared" si="360"/>
        <v>0</v>
      </c>
      <c r="Q2093" s="39">
        <f t="shared" si="361"/>
        <v>0</v>
      </c>
      <c r="R2093" s="39">
        <f>IF((O2093 - MAX($O$15:O2093)) &lt; 0, O2093 - MAX($O$15:O2093), 0)</f>
        <v>-797.49999999999909</v>
      </c>
    </row>
    <row r="2094" spans="1:18" x14ac:dyDescent="0.25">
      <c r="A2094" s="2">
        <v>2080</v>
      </c>
      <c r="B2094" t="s">
        <v>2080</v>
      </c>
      <c r="C2094" s="8">
        <v>292.55</v>
      </c>
      <c r="D2094" s="8">
        <v>150.27000000000001</v>
      </c>
      <c r="E2094" s="17">
        <f t="shared" si="352"/>
        <v>0.66620191619660996</v>
      </c>
      <c r="F2094" s="2">
        <f>+IF(A2094&gt;$C$3,AVERAGE(INDEX($E$15:$E$2531,A2094-$C$3):E2093),"")</f>
        <v>0.65348318038119224</v>
      </c>
      <c r="G2094" s="2">
        <f>+IF(A2094&gt;$C$3,STDEVA(INDEX($E$15:$E$2531,A2094-$C$3):E2093),"")</f>
        <v>6.3019395836645545E-3</v>
      </c>
      <c r="H2094">
        <f t="shared" si="353"/>
        <v>2.0182256028582577</v>
      </c>
      <c r="I2094" s="2" t="str">
        <f t="shared" si="354"/>
        <v>Sell</v>
      </c>
      <c r="J2094">
        <f t="shared" si="355"/>
        <v>150.27000000000001</v>
      </c>
      <c r="K2094">
        <f t="shared" si="356"/>
        <v>292.55</v>
      </c>
      <c r="L2094" s="37" t="str">
        <f t="shared" si="357"/>
        <v/>
      </c>
      <c r="M2094" t="str">
        <f t="shared" si="358"/>
        <v>Short</v>
      </c>
      <c r="N2094" s="39">
        <f t="shared" si="359"/>
        <v>0</v>
      </c>
      <c r="O2094" s="40">
        <f t="shared" si="362"/>
        <v>4340.1000000000849</v>
      </c>
      <c r="P2094" s="39">
        <f t="shared" si="360"/>
        <v>3.75</v>
      </c>
      <c r="Q2094" s="39">
        <f t="shared" si="361"/>
        <v>5535.25</v>
      </c>
      <c r="R2094" s="39">
        <f>IF((O2094 - MAX($O$15:O2094)) &lt; 0, O2094 - MAX($O$15:O2094), 0)</f>
        <v>-797.49999999999909</v>
      </c>
    </row>
    <row r="2095" spans="1:18" x14ac:dyDescent="0.25">
      <c r="A2095" s="2">
        <v>2081</v>
      </c>
      <c r="B2095" t="s">
        <v>2081</v>
      </c>
      <c r="C2095" s="8">
        <v>283.89999999999998</v>
      </c>
      <c r="D2095" s="8">
        <v>146.07</v>
      </c>
      <c r="E2095" s="17">
        <f t="shared" si="352"/>
        <v>0.66453610461620627</v>
      </c>
      <c r="F2095" s="2">
        <f>+IF(A2095&gt;$C$3,AVERAGE(INDEX($E$15:$E$2531,A2095-$C$3):E2094),"")</f>
        <v>0.6562012177259029</v>
      </c>
      <c r="G2095" s="2">
        <f>+IF(A2095&gt;$C$3,STDEVA(INDEX($E$15:$E$2531,A2095-$C$3):E2094),"")</f>
        <v>5.8638734010265196E-3</v>
      </c>
      <c r="H2095">
        <f t="shared" si="353"/>
        <v>1.4213961182798185</v>
      </c>
      <c r="I2095" s="2" t="str">
        <f t="shared" si="354"/>
        <v/>
      </c>
      <c r="J2095" t="str">
        <f t="shared" si="355"/>
        <v/>
      </c>
      <c r="K2095" t="str">
        <f t="shared" si="356"/>
        <v/>
      </c>
      <c r="L2095" s="37">
        <f t="shared" si="357"/>
        <v>1112.5000000000043</v>
      </c>
      <c r="M2095" t="str">
        <f t="shared" si="358"/>
        <v>TP</v>
      </c>
      <c r="N2095" s="39">
        <f t="shared" si="359"/>
        <v>1112.5000000000043</v>
      </c>
      <c r="O2095" s="40">
        <f t="shared" si="362"/>
        <v>5452.6000000000895</v>
      </c>
      <c r="P2095" s="39">
        <f t="shared" si="360"/>
        <v>3.75</v>
      </c>
      <c r="Q2095" s="39">
        <f t="shared" si="361"/>
        <v>0</v>
      </c>
      <c r="R2095" s="39">
        <f>IF((O2095 - MAX($O$15:O2095)) &lt; 0, O2095 - MAX($O$15:O2095), 0)</f>
        <v>0</v>
      </c>
    </row>
    <row r="2096" spans="1:18" x14ac:dyDescent="0.25">
      <c r="A2096" s="2">
        <v>2082</v>
      </c>
      <c r="B2096" t="s">
        <v>2082</v>
      </c>
      <c r="C2096" s="8">
        <v>284.64999999999998</v>
      </c>
      <c r="D2096" s="8">
        <v>145.49</v>
      </c>
      <c r="E2096" s="17">
        <f t="shared" si="352"/>
        <v>0.67115299966979336</v>
      </c>
      <c r="F2096" s="2">
        <f>+IF(A2096&gt;$C$3,AVERAGE(INDEX($E$15:$E$2531,A2096-$C$3):E2095),"")</f>
        <v>0.65808313069813107</v>
      </c>
      <c r="G2096" s="2">
        <f>+IF(A2096&gt;$C$3,STDEVA(INDEX($E$15:$E$2531,A2096-$C$3):E2095),"")</f>
        <v>5.4620964684928917E-3</v>
      </c>
      <c r="H2096">
        <f t="shared" si="353"/>
        <v>2.392830124303635</v>
      </c>
      <c r="I2096" s="2" t="str">
        <f t="shared" si="354"/>
        <v>Sell</v>
      </c>
      <c r="J2096">
        <f t="shared" si="355"/>
        <v>145.49</v>
      </c>
      <c r="K2096">
        <f t="shared" si="356"/>
        <v>284.64999999999998</v>
      </c>
      <c r="L2096" s="37" t="str">
        <f t="shared" si="357"/>
        <v/>
      </c>
      <c r="M2096" t="str">
        <f t="shared" si="358"/>
        <v>Short</v>
      </c>
      <c r="N2096" s="39">
        <f t="shared" si="359"/>
        <v>0</v>
      </c>
      <c r="O2096" s="40">
        <f t="shared" si="362"/>
        <v>5452.6000000000895</v>
      </c>
      <c r="P2096" s="39">
        <f t="shared" si="360"/>
        <v>3.75</v>
      </c>
      <c r="Q2096" s="39">
        <f t="shared" si="361"/>
        <v>5376.75</v>
      </c>
      <c r="R2096" s="39">
        <f>IF((O2096 - MAX($O$15:O2096)) &lt; 0, O2096 - MAX($O$15:O2096), 0)</f>
        <v>0</v>
      </c>
    </row>
    <row r="2097" spans="1:18" x14ac:dyDescent="0.25">
      <c r="A2097" s="2">
        <v>2083</v>
      </c>
      <c r="B2097" t="s">
        <v>2083</v>
      </c>
      <c r="C2097" s="8">
        <v>288.85000000000002</v>
      </c>
      <c r="D2097" s="8">
        <v>148.63</v>
      </c>
      <c r="E2097" s="17">
        <f t="shared" si="352"/>
        <v>0.66444752606647106</v>
      </c>
      <c r="F2097" s="2">
        <f>+IF(A2097&gt;$C$3,AVERAGE(INDEX($E$15:$E$2531,A2097-$C$3):E2096),"")</f>
        <v>0.66030170951833778</v>
      </c>
      <c r="G2097" s="2">
        <f>+IF(A2097&gt;$C$3,STDEVA(INDEX($E$15:$E$2531,A2097-$C$3):E2096),"")</f>
        <v>6.3010448044155789E-3</v>
      </c>
      <c r="H2097">
        <f t="shared" si="353"/>
        <v>0.65795700186547224</v>
      </c>
      <c r="I2097" s="2" t="str">
        <f t="shared" si="354"/>
        <v/>
      </c>
      <c r="J2097" t="str">
        <f t="shared" si="355"/>
        <v/>
      </c>
      <c r="K2097" t="str">
        <f t="shared" si="356"/>
        <v/>
      </c>
      <c r="L2097" s="37">
        <f t="shared" si="357"/>
        <v>-265.00000000001478</v>
      </c>
      <c r="M2097" t="str">
        <f t="shared" si="358"/>
        <v>SL</v>
      </c>
      <c r="N2097" s="39">
        <f t="shared" si="359"/>
        <v>-265.00000000001478</v>
      </c>
      <c r="O2097" s="40">
        <f t="shared" si="362"/>
        <v>5187.6000000000749</v>
      </c>
      <c r="P2097" s="39">
        <f t="shared" si="360"/>
        <v>3.75</v>
      </c>
      <c r="Q2097" s="39">
        <f t="shared" si="361"/>
        <v>0</v>
      </c>
      <c r="R2097" s="39">
        <f>IF((O2097 - MAX($O$15:O2097)) &lt; 0, O2097 - MAX($O$15:O2097), 0)</f>
        <v>-265.00000000001455</v>
      </c>
    </row>
    <row r="2098" spans="1:18" x14ac:dyDescent="0.25">
      <c r="A2098" s="2">
        <v>2084</v>
      </c>
      <c r="B2098" t="s">
        <v>2084</v>
      </c>
      <c r="C2098" s="8">
        <v>292.33</v>
      </c>
      <c r="D2098" s="8">
        <v>150.13</v>
      </c>
      <c r="E2098" s="17">
        <f t="shared" si="352"/>
        <v>0.66638171570629878</v>
      </c>
      <c r="F2098" s="2">
        <f>+IF(A2098&gt;$C$3,AVERAGE(INDEX($E$15:$E$2531,A2098-$C$3):E2097),"")</f>
        <v>0.66178166123213722</v>
      </c>
      <c r="G2098" s="2">
        <f>+IF(A2098&gt;$C$3,STDEVA(INDEX($E$15:$E$2531,A2098-$C$3):E2097),"")</f>
        <v>5.3728849065371662E-3</v>
      </c>
      <c r="H2098">
        <f t="shared" si="353"/>
        <v>0.85616099249859168</v>
      </c>
      <c r="I2098" s="2" t="str">
        <f t="shared" si="354"/>
        <v/>
      </c>
      <c r="J2098" t="str">
        <f t="shared" si="355"/>
        <v/>
      </c>
      <c r="K2098" t="str">
        <f t="shared" si="356"/>
        <v/>
      </c>
      <c r="L2098" s="37" t="str">
        <f t="shared" si="357"/>
        <v/>
      </c>
      <c r="M2098" t="str">
        <f t="shared" si="358"/>
        <v/>
      </c>
      <c r="N2098" s="39">
        <f t="shared" si="359"/>
        <v>0</v>
      </c>
      <c r="O2098" s="40">
        <f t="shared" si="362"/>
        <v>5187.6000000000749</v>
      </c>
      <c r="P2098" s="39">
        <f t="shared" si="360"/>
        <v>0</v>
      </c>
      <c r="Q2098" s="39">
        <f t="shared" si="361"/>
        <v>0</v>
      </c>
      <c r="R2098" s="39">
        <f>IF((O2098 - MAX($O$15:O2098)) &lt; 0, O2098 - MAX($O$15:O2098), 0)</f>
        <v>-265.00000000001455</v>
      </c>
    </row>
    <row r="2099" spans="1:18" x14ac:dyDescent="0.25">
      <c r="A2099" s="2">
        <v>2085</v>
      </c>
      <c r="B2099" t="s">
        <v>2085</v>
      </c>
      <c r="C2099" s="8">
        <v>290.08999999999997</v>
      </c>
      <c r="D2099" s="8">
        <v>149.15</v>
      </c>
      <c r="E2099" s="17">
        <f t="shared" si="352"/>
        <v>0.6652387087003534</v>
      </c>
      <c r="F2099" s="2">
        <f>+IF(A2099&gt;$C$3,AVERAGE(INDEX($E$15:$E$2531,A2099-$C$3):E2098),"")</f>
        <v>0.66294559684174814</v>
      </c>
      <c r="G2099" s="2">
        <f>+IF(A2099&gt;$C$3,STDEVA(INDEX($E$15:$E$2531,A2099-$C$3):E2098),"")</f>
        <v>5.0669393894096221E-3</v>
      </c>
      <c r="H2099">
        <f t="shared" si="353"/>
        <v>0.45256350675874973</v>
      </c>
      <c r="I2099" s="2" t="str">
        <f t="shared" si="354"/>
        <v/>
      </c>
      <c r="J2099" t="str">
        <f t="shared" si="355"/>
        <v/>
      </c>
      <c r="K2099" t="str">
        <f t="shared" si="356"/>
        <v/>
      </c>
      <c r="L2099" s="37" t="str">
        <f t="shared" si="357"/>
        <v/>
      </c>
      <c r="M2099" t="str">
        <f t="shared" si="358"/>
        <v/>
      </c>
      <c r="N2099" s="39">
        <f t="shared" si="359"/>
        <v>0</v>
      </c>
      <c r="O2099" s="40">
        <f t="shared" si="362"/>
        <v>5187.6000000000749</v>
      </c>
      <c r="P2099" s="39">
        <f t="shared" si="360"/>
        <v>0</v>
      </c>
      <c r="Q2099" s="39">
        <f t="shared" si="361"/>
        <v>0</v>
      </c>
      <c r="R2099" s="39">
        <f>IF((O2099 - MAX($O$15:O2099)) &lt; 0, O2099 - MAX($O$15:O2099), 0)</f>
        <v>-265.00000000001455</v>
      </c>
    </row>
    <row r="2100" spans="1:18" x14ac:dyDescent="0.25">
      <c r="A2100" s="2">
        <v>2086</v>
      </c>
      <c r="B2100" t="s">
        <v>2086</v>
      </c>
      <c r="C2100" s="8">
        <v>292.45</v>
      </c>
      <c r="D2100" s="8">
        <v>150.38</v>
      </c>
      <c r="E2100" s="17">
        <f t="shared" si="352"/>
        <v>0.66512828793915402</v>
      </c>
      <c r="F2100" s="2">
        <f>+IF(A2100&gt;$C$3,AVERAGE(INDEX($E$15:$E$2531,A2100-$C$3):E2099),"")</f>
        <v>0.66388715847543489</v>
      </c>
      <c r="G2100" s="2">
        <f>+IF(A2100&gt;$C$3,STDEVA(INDEX($E$15:$E$2531,A2100-$C$3):E2099),"")</f>
        <v>4.5341269965326718E-3</v>
      </c>
      <c r="H2100">
        <f t="shared" si="353"/>
        <v>0.27373063539425341</v>
      </c>
      <c r="I2100" s="2" t="str">
        <f t="shared" si="354"/>
        <v/>
      </c>
      <c r="J2100" t="str">
        <f t="shared" si="355"/>
        <v/>
      </c>
      <c r="K2100" t="str">
        <f t="shared" si="356"/>
        <v/>
      </c>
      <c r="L2100" s="37" t="str">
        <f t="shared" si="357"/>
        <v/>
      </c>
      <c r="M2100" t="str">
        <f t="shared" si="358"/>
        <v/>
      </c>
      <c r="N2100" s="39">
        <f t="shared" si="359"/>
        <v>0</v>
      </c>
      <c r="O2100" s="40">
        <f t="shared" si="362"/>
        <v>5187.6000000000749</v>
      </c>
      <c r="P2100" s="39">
        <f t="shared" si="360"/>
        <v>0</v>
      </c>
      <c r="Q2100" s="39">
        <f t="shared" si="361"/>
        <v>0</v>
      </c>
      <c r="R2100" s="39">
        <f>IF((O2100 - MAX($O$15:O2100)) &lt; 0, O2100 - MAX($O$15:O2100), 0)</f>
        <v>-265.00000000001455</v>
      </c>
    </row>
    <row r="2101" spans="1:18" x14ac:dyDescent="0.25">
      <c r="A2101" s="2">
        <v>2087</v>
      </c>
      <c r="B2101" t="s">
        <v>2087</v>
      </c>
      <c r="C2101" s="8">
        <v>292.36</v>
      </c>
      <c r="D2101" s="8">
        <v>150.03</v>
      </c>
      <c r="E2101" s="17">
        <f t="shared" si="352"/>
        <v>0.66715064551326897</v>
      </c>
      <c r="F2101" s="2">
        <f>+IF(A2101&gt;$C$3,AVERAGE(INDEX($E$15:$E$2531,A2101-$C$3):E2100),"")</f>
        <v>0.66502812851587179</v>
      </c>
      <c r="G2101" s="2">
        <f>+IF(A2101&gt;$C$3,STDEVA(INDEX($E$15:$E$2531,A2101-$C$3):E2100),"")</f>
        <v>3.0164750040216981E-3</v>
      </c>
      <c r="H2101">
        <f t="shared" si="353"/>
        <v>0.70364150028339367</v>
      </c>
      <c r="I2101" s="2" t="str">
        <f t="shared" si="354"/>
        <v/>
      </c>
      <c r="J2101" t="str">
        <f t="shared" si="355"/>
        <v/>
      </c>
      <c r="K2101" t="str">
        <f t="shared" si="356"/>
        <v/>
      </c>
      <c r="L2101" s="37" t="str">
        <f t="shared" si="357"/>
        <v/>
      </c>
      <c r="M2101" t="str">
        <f t="shared" si="358"/>
        <v/>
      </c>
      <c r="N2101" s="39">
        <f t="shared" si="359"/>
        <v>0</v>
      </c>
      <c r="O2101" s="40">
        <f t="shared" si="362"/>
        <v>5187.6000000000749</v>
      </c>
      <c r="P2101" s="39">
        <f t="shared" si="360"/>
        <v>0</v>
      </c>
      <c r="Q2101" s="39">
        <f t="shared" si="361"/>
        <v>0</v>
      </c>
      <c r="R2101" s="39">
        <f>IF((O2101 - MAX($O$15:O2101)) &lt; 0, O2101 - MAX($O$15:O2101), 0)</f>
        <v>-265.00000000001455</v>
      </c>
    </row>
    <row r="2102" spans="1:18" x14ac:dyDescent="0.25">
      <c r="A2102" s="2">
        <v>2088</v>
      </c>
      <c r="B2102" t="s">
        <v>2088</v>
      </c>
      <c r="C2102" s="8">
        <v>284.85000000000002</v>
      </c>
      <c r="D2102" s="8">
        <v>145.43</v>
      </c>
      <c r="E2102" s="17">
        <f t="shared" si="352"/>
        <v>0.67226785473678574</v>
      </c>
      <c r="F2102" s="2">
        <f>+IF(A2102&gt;$C$3,AVERAGE(INDEX($E$15:$E$2531,A2102-$C$3):E2101),"")</f>
        <v>0.66574581399346455</v>
      </c>
      <c r="G2102" s="2">
        <f>+IF(A2102&gt;$C$3,STDEVA(INDEX($E$15:$E$2531,A2102-$C$3):E2101),"")</f>
        <v>2.5946060592453202E-3</v>
      </c>
      <c r="H2102">
        <f t="shared" si="353"/>
        <v>2.5136920959855549</v>
      </c>
      <c r="I2102" s="2" t="str">
        <f t="shared" si="354"/>
        <v>Sell</v>
      </c>
      <c r="J2102">
        <f t="shared" si="355"/>
        <v>145.43</v>
      </c>
      <c r="K2102">
        <f t="shared" si="356"/>
        <v>284.85000000000002</v>
      </c>
      <c r="L2102" s="37" t="str">
        <f t="shared" si="357"/>
        <v/>
      </c>
      <c r="M2102" t="str">
        <f t="shared" si="358"/>
        <v>Short</v>
      </c>
      <c r="N2102" s="39">
        <f t="shared" si="359"/>
        <v>0</v>
      </c>
      <c r="O2102" s="40">
        <f t="shared" si="362"/>
        <v>5187.6000000000749</v>
      </c>
      <c r="P2102" s="39">
        <f t="shared" si="360"/>
        <v>3.75</v>
      </c>
      <c r="Q2102" s="39">
        <f t="shared" si="361"/>
        <v>5378.5</v>
      </c>
      <c r="R2102" s="39">
        <f>IF((O2102 - MAX($O$15:O2102)) &lt; 0, O2102 - MAX($O$15:O2102), 0)</f>
        <v>-265.00000000001455</v>
      </c>
    </row>
    <row r="2103" spans="1:18" x14ac:dyDescent="0.25">
      <c r="A2103" s="2">
        <v>2089</v>
      </c>
      <c r="B2103" t="s">
        <v>2089</v>
      </c>
      <c r="C2103" s="8">
        <v>288</v>
      </c>
      <c r="D2103" s="8">
        <v>147.03</v>
      </c>
      <c r="E2103" s="17">
        <f t="shared" si="352"/>
        <v>0.67232383254638006</v>
      </c>
      <c r="F2103" s="2">
        <f>+IF(A2103&gt;$C$3,AVERAGE(INDEX($E$15:$E$2531,A2103-$C$3):E2102),"")</f>
        <v>0.666945084349438</v>
      </c>
      <c r="G2103" s="2">
        <f>+IF(A2103&gt;$C$3,STDEVA(INDEX($E$15:$E$2531,A2103-$C$3):E2102),"")</f>
        <v>2.8549041631765184E-3</v>
      </c>
      <c r="H2103">
        <f t="shared" si="353"/>
        <v>1.8840380935790786</v>
      </c>
      <c r="I2103" s="2" t="str">
        <f t="shared" si="354"/>
        <v>Sell</v>
      </c>
      <c r="J2103" t="str">
        <f t="shared" si="355"/>
        <v/>
      </c>
      <c r="K2103" t="str">
        <f t="shared" si="356"/>
        <v/>
      </c>
      <c r="L2103" s="37">
        <f t="shared" si="357"/>
        <v>-387.49999999999574</v>
      </c>
      <c r="M2103" t="str">
        <f t="shared" si="358"/>
        <v>SL</v>
      </c>
      <c r="N2103" s="39">
        <f t="shared" si="359"/>
        <v>-387.49999999999574</v>
      </c>
      <c r="O2103" s="40">
        <f t="shared" si="362"/>
        <v>4800.1000000000795</v>
      </c>
      <c r="P2103" s="39">
        <f t="shared" si="360"/>
        <v>3.75</v>
      </c>
      <c r="Q2103" s="39">
        <f t="shared" si="361"/>
        <v>0</v>
      </c>
      <c r="R2103" s="39">
        <f>IF((O2103 - MAX($O$15:O2103)) &lt; 0, O2103 - MAX($O$15:O2103), 0)</f>
        <v>-652.50000000001</v>
      </c>
    </row>
    <row r="2104" spans="1:18" x14ac:dyDescent="0.25">
      <c r="A2104" s="2">
        <v>2090</v>
      </c>
      <c r="B2104" t="s">
        <v>2090</v>
      </c>
      <c r="C2104" s="8">
        <v>286.87</v>
      </c>
      <c r="D2104" s="8">
        <v>144.85</v>
      </c>
      <c r="E2104" s="17">
        <f t="shared" si="352"/>
        <v>0.68333042725366033</v>
      </c>
      <c r="F2104" s="2">
        <f>+IF(A2104&gt;$C$3,AVERAGE(INDEX($E$15:$E$2531,A2104-$C$3):E2103),"")</f>
        <v>0.66762529727719022</v>
      </c>
      <c r="G2104" s="2">
        <f>+IF(A2104&gt;$C$3,STDEVA(INDEX($E$15:$E$2531,A2104-$C$3):E2103),"")</f>
        <v>3.3432440994186283E-3</v>
      </c>
      <c r="H2104">
        <f t="shared" si="353"/>
        <v>4.697572031668626</v>
      </c>
      <c r="I2104" s="2" t="str">
        <f t="shared" si="354"/>
        <v>Sell</v>
      </c>
      <c r="J2104">
        <f t="shared" si="355"/>
        <v>144.85</v>
      </c>
      <c r="K2104">
        <f t="shared" si="356"/>
        <v>286.87</v>
      </c>
      <c r="L2104" s="37" t="str">
        <f t="shared" si="357"/>
        <v/>
      </c>
      <c r="M2104" t="str">
        <f t="shared" si="358"/>
        <v>Short</v>
      </c>
      <c r="N2104" s="39">
        <f t="shared" si="359"/>
        <v>0</v>
      </c>
      <c r="O2104" s="40">
        <f t="shared" si="362"/>
        <v>4800.1000000000795</v>
      </c>
      <c r="P2104" s="39">
        <f t="shared" si="360"/>
        <v>3.75</v>
      </c>
      <c r="Q2104" s="39">
        <f t="shared" si="361"/>
        <v>5396.5</v>
      </c>
      <c r="R2104" s="39">
        <f>IF((O2104 - MAX($O$15:O2104)) &lt; 0, O2104 - MAX($O$15:O2104), 0)</f>
        <v>-652.50000000001</v>
      </c>
    </row>
    <row r="2105" spans="1:18" x14ac:dyDescent="0.25">
      <c r="A2105" s="2">
        <v>2091</v>
      </c>
      <c r="B2105" t="s">
        <v>2091</v>
      </c>
      <c r="C2105" s="8">
        <v>288.89</v>
      </c>
      <c r="D2105" s="8">
        <v>146.54</v>
      </c>
      <c r="E2105" s="17">
        <f t="shared" si="352"/>
        <v>0.67874756408798598</v>
      </c>
      <c r="F2105" s="2">
        <f>+IF(A2105&gt;$C$3,AVERAGE(INDEX($E$15:$E$2531,A2105-$C$3):E2104),"")</f>
        <v>0.66971355534801846</v>
      </c>
      <c r="G2105" s="2">
        <f>+IF(A2105&gt;$C$3,STDEVA(INDEX($E$15:$E$2531,A2105-$C$3):E2104),"")</f>
        <v>5.9924833042540784E-3</v>
      </c>
      <c r="H2105">
        <f t="shared" si="353"/>
        <v>1.5075567642473446</v>
      </c>
      <c r="I2105" s="2" t="str">
        <f t="shared" si="354"/>
        <v/>
      </c>
      <c r="J2105">
        <f t="shared" si="355"/>
        <v>144.85</v>
      </c>
      <c r="K2105">
        <f t="shared" si="356"/>
        <v>286.87</v>
      </c>
      <c r="L2105" s="37">
        <f t="shared" si="357"/>
        <v>-82.499999999996021</v>
      </c>
      <c r="M2105" t="str">
        <f t="shared" si="358"/>
        <v>Short</v>
      </c>
      <c r="N2105" s="39">
        <f t="shared" si="359"/>
        <v>0</v>
      </c>
      <c r="O2105" s="40">
        <f t="shared" si="362"/>
        <v>4800.1000000000795</v>
      </c>
      <c r="P2105" s="39">
        <f t="shared" si="360"/>
        <v>0</v>
      </c>
      <c r="Q2105" s="39">
        <f t="shared" si="361"/>
        <v>0</v>
      </c>
      <c r="R2105" s="39">
        <f>IF((O2105 - MAX($O$15:O2105)) &lt; 0, O2105 - MAX($O$15:O2105), 0)</f>
        <v>-652.50000000001</v>
      </c>
    </row>
    <row r="2106" spans="1:18" x14ac:dyDescent="0.25">
      <c r="A2106" s="2">
        <v>2092</v>
      </c>
      <c r="B2106" t="s">
        <v>2092</v>
      </c>
      <c r="C2106" s="8">
        <v>292.58</v>
      </c>
      <c r="D2106" s="8">
        <v>149.11000000000001</v>
      </c>
      <c r="E2106" s="17">
        <f t="shared" si="352"/>
        <v>0.67405384494712384</v>
      </c>
      <c r="F2106" s="2">
        <f>+IF(A2106&gt;$C$3,AVERAGE(INDEX($E$15:$E$2531,A2106-$C$3):E2105),"")</f>
        <v>0.6705573958389287</v>
      </c>
      <c r="G2106" s="2">
        <f>+IF(A2106&gt;$C$3,STDEVA(INDEX($E$15:$E$2531,A2106-$C$3):E2105),"")</f>
        <v>6.7120373416490846E-3</v>
      </c>
      <c r="H2106">
        <f t="shared" si="353"/>
        <v>0.52092217760756487</v>
      </c>
      <c r="I2106" s="2" t="str">
        <f t="shared" si="354"/>
        <v/>
      </c>
      <c r="J2106" t="str">
        <f t="shared" si="355"/>
        <v/>
      </c>
      <c r="K2106" t="str">
        <f t="shared" si="356"/>
        <v/>
      </c>
      <c r="L2106" s="37">
        <f t="shared" si="357"/>
        <v>-362.49999999999022</v>
      </c>
      <c r="M2106" t="str">
        <f t="shared" si="358"/>
        <v>SL</v>
      </c>
      <c r="N2106" s="39">
        <f t="shared" si="359"/>
        <v>-362.49999999999022</v>
      </c>
      <c r="O2106" s="40">
        <f t="shared" si="362"/>
        <v>4437.6000000000895</v>
      </c>
      <c r="P2106" s="39">
        <f t="shared" si="360"/>
        <v>3.75</v>
      </c>
      <c r="Q2106" s="39">
        <f t="shared" si="361"/>
        <v>0</v>
      </c>
      <c r="R2106" s="39">
        <f>IF((O2106 - MAX($O$15:O2106)) &lt; 0, O2106 - MAX($O$15:O2106), 0)</f>
        <v>-1015</v>
      </c>
    </row>
    <row r="2107" spans="1:18" x14ac:dyDescent="0.25">
      <c r="A2107" s="2">
        <v>2093</v>
      </c>
      <c r="B2107" t="s">
        <v>2093</v>
      </c>
      <c r="C2107" s="8">
        <v>292.45</v>
      </c>
      <c r="D2107" s="8">
        <v>148.84</v>
      </c>
      <c r="E2107" s="17">
        <f t="shared" si="352"/>
        <v>0.67542180841061294</v>
      </c>
      <c r="F2107" s="2">
        <f>+IF(A2107&gt;$C$3,AVERAGE(INDEX($E$15:$E$2531,A2107-$C$3):E2106),"")</f>
        <v>0.67162476460344556</v>
      </c>
      <c r="G2107" s="2">
        <f>+IF(A2107&gt;$C$3,STDEVA(INDEX($E$15:$E$2531,A2107-$C$3):E2106),"")</f>
        <v>6.3742913843436565E-3</v>
      </c>
      <c r="H2107">
        <f t="shared" si="353"/>
        <v>0.59568092799986738</v>
      </c>
      <c r="I2107" s="2" t="str">
        <f t="shared" si="354"/>
        <v/>
      </c>
      <c r="J2107" t="str">
        <f t="shared" si="355"/>
        <v/>
      </c>
      <c r="K2107" t="str">
        <f t="shared" si="356"/>
        <v/>
      </c>
      <c r="L2107" s="37" t="str">
        <f t="shared" si="357"/>
        <v/>
      </c>
      <c r="M2107" t="str">
        <f t="shared" si="358"/>
        <v/>
      </c>
      <c r="N2107" s="39">
        <f t="shared" si="359"/>
        <v>0</v>
      </c>
      <c r="O2107" s="40">
        <f t="shared" si="362"/>
        <v>4437.6000000000895</v>
      </c>
      <c r="P2107" s="39">
        <f t="shared" si="360"/>
        <v>0</v>
      </c>
      <c r="Q2107" s="39">
        <f t="shared" si="361"/>
        <v>0</v>
      </c>
      <c r="R2107" s="39">
        <f>IF((O2107 - MAX($O$15:O2107)) &lt; 0, O2107 - MAX($O$15:O2107), 0)</f>
        <v>-1015</v>
      </c>
    </row>
    <row r="2108" spans="1:18" x14ac:dyDescent="0.25">
      <c r="A2108" s="2">
        <v>2094</v>
      </c>
      <c r="B2108" t="s">
        <v>2094</v>
      </c>
      <c r="C2108" s="8">
        <v>290.74</v>
      </c>
      <c r="D2108" s="8">
        <v>146.66</v>
      </c>
      <c r="E2108" s="17">
        <f t="shared" si="352"/>
        <v>0.68431241433252543</v>
      </c>
      <c r="F2108" s="2">
        <f>+IF(A2108&gt;$C$3,AVERAGE(INDEX($E$15:$E$2531,A2108-$C$3):E2107),"")</f>
        <v>0.6726292193483695</v>
      </c>
      <c r="G2108" s="2">
        <f>+IF(A2108&gt;$C$3,STDEVA(INDEX($E$15:$E$2531,A2108-$C$3):E2107),"")</f>
        <v>6.1532546382424402E-3</v>
      </c>
      <c r="H2108">
        <f t="shared" si="353"/>
        <v>1.8987016905728142</v>
      </c>
      <c r="I2108" s="2" t="str">
        <f t="shared" si="354"/>
        <v>Sell</v>
      </c>
      <c r="J2108">
        <f t="shared" si="355"/>
        <v>146.66</v>
      </c>
      <c r="K2108">
        <f t="shared" si="356"/>
        <v>290.74</v>
      </c>
      <c r="L2108" s="37" t="str">
        <f t="shared" si="357"/>
        <v/>
      </c>
      <c r="M2108" t="str">
        <f t="shared" si="358"/>
        <v>Short</v>
      </c>
      <c r="N2108" s="39">
        <f t="shared" si="359"/>
        <v>0</v>
      </c>
      <c r="O2108" s="40">
        <f t="shared" si="362"/>
        <v>4437.6000000000895</v>
      </c>
      <c r="P2108" s="39">
        <f t="shared" si="360"/>
        <v>3.75</v>
      </c>
      <c r="Q2108" s="39">
        <f t="shared" si="361"/>
        <v>5467.5</v>
      </c>
      <c r="R2108" s="39">
        <f>IF((O2108 - MAX($O$15:O2108)) &lt; 0, O2108 - MAX($O$15:O2108), 0)</f>
        <v>-1015</v>
      </c>
    </row>
    <row r="2109" spans="1:18" x14ac:dyDescent="0.25">
      <c r="A2109" s="2">
        <v>2095</v>
      </c>
      <c r="B2109" t="s">
        <v>2095</v>
      </c>
      <c r="C2109" s="8">
        <v>294.04000000000002</v>
      </c>
      <c r="D2109" s="8">
        <v>147.84</v>
      </c>
      <c r="E2109" s="17">
        <f t="shared" si="352"/>
        <v>0.68758520461251293</v>
      </c>
      <c r="F2109" s="2">
        <f>+IF(A2109&gt;$C$3,AVERAGE(INDEX($E$15:$E$2531,A2109-$C$3):E2108),"")</f>
        <v>0.67474851997416629</v>
      </c>
      <c r="G2109" s="2">
        <f>+IF(A2109&gt;$C$3,STDEVA(INDEX($E$15:$E$2531,A2109-$C$3):E2108),"")</f>
        <v>6.5608195206587642E-3</v>
      </c>
      <c r="H2109">
        <f t="shared" si="353"/>
        <v>1.9565672547349273</v>
      </c>
      <c r="I2109" s="2" t="str">
        <f t="shared" si="354"/>
        <v>Sell</v>
      </c>
      <c r="J2109" t="str">
        <f t="shared" si="355"/>
        <v/>
      </c>
      <c r="K2109" t="str">
        <f t="shared" si="356"/>
        <v/>
      </c>
      <c r="L2109" s="37">
        <f t="shared" si="357"/>
        <v>-530.00000000000114</v>
      </c>
      <c r="M2109" t="str">
        <f t="shared" si="358"/>
        <v>SL</v>
      </c>
      <c r="N2109" s="39">
        <f t="shared" si="359"/>
        <v>-530.00000000000114</v>
      </c>
      <c r="O2109" s="40">
        <f t="shared" si="362"/>
        <v>3907.6000000000886</v>
      </c>
      <c r="P2109" s="39">
        <f t="shared" si="360"/>
        <v>3.75</v>
      </c>
      <c r="Q2109" s="39">
        <f t="shared" si="361"/>
        <v>0</v>
      </c>
      <c r="R2109" s="39">
        <f>IF((O2109 - MAX($O$15:O2109)) &lt; 0, O2109 - MAX($O$15:O2109), 0)</f>
        <v>-1545.0000000000009</v>
      </c>
    </row>
    <row r="2110" spans="1:18" x14ac:dyDescent="0.25">
      <c r="A2110" s="2">
        <v>2096</v>
      </c>
      <c r="B2110" t="s">
        <v>2096</v>
      </c>
      <c r="C2110" s="8">
        <v>297.82</v>
      </c>
      <c r="D2110" s="8">
        <v>150.59</v>
      </c>
      <c r="E2110" s="17">
        <f t="shared" si="352"/>
        <v>0.68192836506333088</v>
      </c>
      <c r="F2110" s="2">
        <f>+IF(A2110&gt;$C$3,AVERAGE(INDEX($E$15:$E$2531,A2110-$C$3):E2109),"")</f>
        <v>0.67724373293787299</v>
      </c>
      <c r="G2110" s="2">
        <f>+IF(A2110&gt;$C$3,STDEVA(INDEX($E$15:$E$2531,A2110-$C$3):E2109),"")</f>
        <v>6.7133415743381736E-3</v>
      </c>
      <c r="H2110">
        <f t="shared" si="353"/>
        <v>0.69780929118294066</v>
      </c>
      <c r="I2110" s="2" t="str">
        <f t="shared" si="354"/>
        <v/>
      </c>
      <c r="J2110" t="str">
        <f t="shared" si="355"/>
        <v/>
      </c>
      <c r="K2110" t="str">
        <f t="shared" si="356"/>
        <v/>
      </c>
      <c r="L2110" s="37" t="str">
        <f t="shared" si="357"/>
        <v/>
      </c>
      <c r="M2110" t="str">
        <f t="shared" si="358"/>
        <v/>
      </c>
      <c r="N2110" s="39">
        <f t="shared" si="359"/>
        <v>0</v>
      </c>
      <c r="O2110" s="40">
        <f t="shared" si="362"/>
        <v>3907.6000000000886</v>
      </c>
      <c r="P2110" s="39">
        <f t="shared" si="360"/>
        <v>0</v>
      </c>
      <c r="Q2110" s="39">
        <f t="shared" si="361"/>
        <v>0</v>
      </c>
      <c r="R2110" s="39">
        <f>IF((O2110 - MAX($O$15:O2110)) &lt; 0, O2110 - MAX($O$15:O2110), 0)</f>
        <v>-1545.0000000000009</v>
      </c>
    </row>
    <row r="2111" spans="1:18" x14ac:dyDescent="0.25">
      <c r="A2111" s="2">
        <v>2097</v>
      </c>
      <c r="B2111" t="s">
        <v>2097</v>
      </c>
      <c r="C2111" s="8">
        <v>298.05</v>
      </c>
      <c r="D2111" s="8">
        <v>149.9</v>
      </c>
      <c r="E2111" s="17">
        <f t="shared" si="352"/>
        <v>0.68729285255738348</v>
      </c>
      <c r="F2111" s="2">
        <f>+IF(A2111&gt;$C$3,AVERAGE(INDEX($E$15:$E$2531,A2111-$C$3):E2110),"")</f>
        <v>0.67888570177676877</v>
      </c>
      <c r="G2111" s="2">
        <f>+IF(A2111&gt;$C$3,STDEVA(INDEX($E$15:$E$2531,A2111-$C$3):E2110),"")</f>
        <v>5.66085737906515E-3</v>
      </c>
      <c r="H2111">
        <f t="shared" si="353"/>
        <v>1.4851373595289368</v>
      </c>
      <c r="I2111" s="2" t="str">
        <f t="shared" si="354"/>
        <v/>
      </c>
      <c r="J2111" t="str">
        <f t="shared" si="355"/>
        <v/>
      </c>
      <c r="K2111" t="str">
        <f t="shared" si="356"/>
        <v/>
      </c>
      <c r="L2111" s="37" t="str">
        <f t="shared" si="357"/>
        <v/>
      </c>
      <c r="M2111" t="str">
        <f t="shared" si="358"/>
        <v/>
      </c>
      <c r="N2111" s="39">
        <f t="shared" si="359"/>
        <v>0</v>
      </c>
      <c r="O2111" s="40">
        <f t="shared" si="362"/>
        <v>3907.6000000000886</v>
      </c>
      <c r="P2111" s="39">
        <f t="shared" si="360"/>
        <v>0</v>
      </c>
      <c r="Q2111" s="39">
        <f t="shared" si="361"/>
        <v>0</v>
      </c>
      <c r="R2111" s="39">
        <f>IF((O2111 - MAX($O$15:O2111)) &lt; 0, O2111 - MAX($O$15:O2111), 0)</f>
        <v>-1545.0000000000009</v>
      </c>
    </row>
    <row r="2112" spans="1:18" x14ac:dyDescent="0.25">
      <c r="A2112" s="2">
        <v>2098</v>
      </c>
      <c r="B2112" t="s">
        <v>2098</v>
      </c>
      <c r="C2112" s="8">
        <v>298.2</v>
      </c>
      <c r="D2112" s="8">
        <v>151.91</v>
      </c>
      <c r="E2112" s="17">
        <f t="shared" si="352"/>
        <v>0.67447616211106676</v>
      </c>
      <c r="F2112" s="2">
        <f>+IF(A2112&gt;$C$3,AVERAGE(INDEX($E$15:$E$2531,A2112-$C$3):E2111),"")</f>
        <v>0.68055514597905731</v>
      </c>
      <c r="G2112" s="2">
        <f>+IF(A2112&gt;$C$3,STDEVA(INDEX($E$15:$E$2531,A2112-$C$3):E2111),"")</f>
        <v>5.6807057157464555E-3</v>
      </c>
      <c r="H2112">
        <f t="shared" si="353"/>
        <v>-1.0701106820478485</v>
      </c>
      <c r="I2112" s="2" t="str">
        <f t="shared" si="354"/>
        <v/>
      </c>
      <c r="J2112" t="str">
        <f t="shared" si="355"/>
        <v/>
      </c>
      <c r="K2112" t="str">
        <f t="shared" si="356"/>
        <v/>
      </c>
      <c r="L2112" s="37" t="str">
        <f t="shared" si="357"/>
        <v/>
      </c>
      <c r="M2112" t="str">
        <f t="shared" si="358"/>
        <v/>
      </c>
      <c r="N2112" s="39">
        <f t="shared" si="359"/>
        <v>0</v>
      </c>
      <c r="O2112" s="40">
        <f t="shared" si="362"/>
        <v>3907.6000000000886</v>
      </c>
      <c r="P2112" s="39">
        <f t="shared" si="360"/>
        <v>0</v>
      </c>
      <c r="Q2112" s="39">
        <f t="shared" si="361"/>
        <v>0</v>
      </c>
      <c r="R2112" s="39">
        <f>IF((O2112 - MAX($O$15:O2112)) &lt; 0, O2112 - MAX($O$15:O2112), 0)</f>
        <v>-1545.0000000000009</v>
      </c>
    </row>
    <row r="2113" spans="1:18" x14ac:dyDescent="0.25">
      <c r="A2113" s="2">
        <v>2099</v>
      </c>
      <c r="B2113" t="s">
        <v>2099</v>
      </c>
      <c r="C2113" s="8">
        <v>298.13</v>
      </c>
      <c r="D2113" s="8">
        <v>153.85</v>
      </c>
      <c r="E2113" s="17">
        <f t="shared" si="352"/>
        <v>0.66155153122238464</v>
      </c>
      <c r="F2113" s="2">
        <f>+IF(A2113&gt;$C$3,AVERAGE(INDEX($E$15:$E$2531,A2113-$C$3):E2112),"")</f>
        <v>0.68079429370846689</v>
      </c>
      <c r="G2113" s="2">
        <f>+IF(A2113&gt;$C$3,STDEVA(INDEX($E$15:$E$2531,A2113-$C$3):E2112),"")</f>
        <v>5.3250368395826144E-3</v>
      </c>
      <c r="H2113">
        <f t="shared" si="353"/>
        <v>-3.6136393166418985</v>
      </c>
      <c r="I2113" s="2" t="str">
        <f t="shared" si="354"/>
        <v>Buy</v>
      </c>
      <c r="J2113">
        <f t="shared" si="355"/>
        <v>298.13</v>
      </c>
      <c r="K2113">
        <f t="shared" si="356"/>
        <v>153.85</v>
      </c>
      <c r="L2113" s="37" t="str">
        <f t="shared" si="357"/>
        <v/>
      </c>
      <c r="M2113" t="str">
        <f t="shared" si="358"/>
        <v>Long</v>
      </c>
      <c r="N2113" s="39">
        <f t="shared" si="359"/>
        <v>0</v>
      </c>
      <c r="O2113" s="40">
        <f t="shared" si="362"/>
        <v>3907.6000000000886</v>
      </c>
      <c r="P2113" s="39">
        <f t="shared" si="360"/>
        <v>3.75</v>
      </c>
      <c r="Q2113" s="39">
        <f t="shared" si="361"/>
        <v>5649.75</v>
      </c>
      <c r="R2113" s="39">
        <f>IF((O2113 - MAX($O$15:O2113)) &lt; 0, O2113 - MAX($O$15:O2113), 0)</f>
        <v>-1545.0000000000009</v>
      </c>
    </row>
    <row r="2114" spans="1:18" x14ac:dyDescent="0.25">
      <c r="A2114" s="2">
        <v>2100</v>
      </c>
      <c r="B2114" t="s">
        <v>2100</v>
      </c>
      <c r="C2114" s="8">
        <v>300.25</v>
      </c>
      <c r="D2114" s="8">
        <v>157</v>
      </c>
      <c r="E2114" s="17">
        <f t="shared" si="352"/>
        <v>0.64836965561178495</v>
      </c>
      <c r="F2114" s="2">
        <f>+IF(A2114&gt;$C$3,AVERAGE(INDEX($E$15:$E$2531,A2114-$C$3):E2113),"")</f>
        <v>0.67837441637165852</v>
      </c>
      <c r="G2114" s="2">
        <f>+IF(A2114&gt;$C$3,STDEVA(INDEX($E$15:$E$2531,A2114-$C$3):E2113),"")</f>
        <v>8.2005930925240639E-3</v>
      </c>
      <c r="H2114">
        <f t="shared" si="353"/>
        <v>-3.6588525270479426</v>
      </c>
      <c r="I2114" s="2" t="str">
        <f t="shared" si="354"/>
        <v>Buy</v>
      </c>
      <c r="J2114" t="str">
        <f t="shared" si="355"/>
        <v/>
      </c>
      <c r="K2114" t="str">
        <f t="shared" si="356"/>
        <v/>
      </c>
      <c r="L2114" s="37">
        <f t="shared" si="357"/>
        <v>-257.50000000000023</v>
      </c>
      <c r="M2114" t="str">
        <f t="shared" si="358"/>
        <v>SL</v>
      </c>
      <c r="N2114" s="39">
        <f t="shared" si="359"/>
        <v>-257.50000000000023</v>
      </c>
      <c r="O2114" s="40">
        <f t="shared" si="362"/>
        <v>3650.1000000000886</v>
      </c>
      <c r="P2114" s="39">
        <f t="shared" si="360"/>
        <v>3.75</v>
      </c>
      <c r="Q2114" s="39">
        <f t="shared" si="361"/>
        <v>0</v>
      </c>
      <c r="R2114" s="39">
        <f>IF((O2114 - MAX($O$15:O2114)) &lt; 0, O2114 - MAX($O$15:O2114), 0)</f>
        <v>-1802.5000000000009</v>
      </c>
    </row>
    <row r="2115" spans="1:18" x14ac:dyDescent="0.25">
      <c r="A2115" s="2">
        <v>2101</v>
      </c>
      <c r="B2115" t="s">
        <v>2101</v>
      </c>
      <c r="C2115" s="8">
        <v>301.29000000000002</v>
      </c>
      <c r="D2115" s="8">
        <v>157.04</v>
      </c>
      <c r="E2115" s="17">
        <f t="shared" si="352"/>
        <v>0.65157270610515183</v>
      </c>
      <c r="F2115" s="2">
        <f>+IF(A2115&gt;$C$3,AVERAGE(INDEX($E$15:$E$2531,A2115-$C$3):E2114),"")</f>
        <v>0.67499909320763629</v>
      </c>
      <c r="G2115" s="2">
        <f>+IF(A2115&gt;$C$3,STDEVA(INDEX($E$15:$E$2531,A2115-$C$3):E2114),"")</f>
        <v>1.2920956753652209E-2</v>
      </c>
      <c r="H2115">
        <f t="shared" si="353"/>
        <v>-1.8130535957302703</v>
      </c>
      <c r="I2115" s="2" t="str">
        <f t="shared" si="354"/>
        <v>Buy</v>
      </c>
      <c r="J2115">
        <f t="shared" si="355"/>
        <v>301.29000000000002</v>
      </c>
      <c r="K2115">
        <f t="shared" si="356"/>
        <v>157.04</v>
      </c>
      <c r="L2115" s="37" t="str">
        <f t="shared" si="357"/>
        <v/>
      </c>
      <c r="M2115" t="str">
        <f t="shared" si="358"/>
        <v>Long</v>
      </c>
      <c r="N2115" s="39">
        <f t="shared" si="359"/>
        <v>0</v>
      </c>
      <c r="O2115" s="40">
        <f t="shared" si="362"/>
        <v>3650.1000000000886</v>
      </c>
      <c r="P2115" s="39">
        <f t="shared" si="360"/>
        <v>3.75</v>
      </c>
      <c r="Q2115" s="39">
        <f t="shared" si="361"/>
        <v>5729.125</v>
      </c>
      <c r="R2115" s="39">
        <f>IF((O2115 - MAX($O$15:O2115)) &lt; 0, O2115 - MAX($O$15:O2115), 0)</f>
        <v>-1802.5000000000009</v>
      </c>
    </row>
    <row r="2116" spans="1:18" x14ac:dyDescent="0.25">
      <c r="A2116" s="2">
        <v>2102</v>
      </c>
      <c r="B2116" t="s">
        <v>2102</v>
      </c>
      <c r="C2116" s="8">
        <v>301.08999999999997</v>
      </c>
      <c r="D2116" s="8">
        <v>157.31</v>
      </c>
      <c r="E2116" s="17">
        <f t="shared" si="352"/>
        <v>0.6491908425441365</v>
      </c>
      <c r="F2116" s="2">
        <f>+IF(A2116&gt;$C$3,AVERAGE(INDEX($E$15:$E$2531,A2116-$C$3):E2115),"")</f>
        <v>0.6725011888918615</v>
      </c>
      <c r="G2116" s="2">
        <f>+IF(A2116&gt;$C$3,STDEVA(INDEX($E$15:$E$2531,A2116-$C$3):E2115),"")</f>
        <v>1.5113550923354174E-2</v>
      </c>
      <c r="H2116">
        <f t="shared" si="353"/>
        <v>-1.5423474248996474</v>
      </c>
      <c r="I2116" s="2" t="str">
        <f t="shared" si="354"/>
        <v/>
      </c>
      <c r="J2116">
        <f t="shared" si="355"/>
        <v>301.29000000000002</v>
      </c>
      <c r="K2116">
        <f t="shared" si="356"/>
        <v>157.04</v>
      </c>
      <c r="L2116" s="37">
        <f t="shared" si="357"/>
        <v>-117.50000000001393</v>
      </c>
      <c r="M2116" t="str">
        <f t="shared" si="358"/>
        <v>Long</v>
      </c>
      <c r="N2116" s="39">
        <f t="shared" si="359"/>
        <v>0</v>
      </c>
      <c r="O2116" s="40">
        <f t="shared" si="362"/>
        <v>3650.1000000000886</v>
      </c>
      <c r="P2116" s="39">
        <f t="shared" si="360"/>
        <v>0</v>
      </c>
      <c r="Q2116" s="39">
        <f t="shared" si="361"/>
        <v>0</v>
      </c>
      <c r="R2116" s="39">
        <f>IF((O2116 - MAX($O$15:O2116)) &lt; 0, O2116 - MAX($O$15:O2116), 0)</f>
        <v>-1802.5000000000009</v>
      </c>
    </row>
    <row r="2117" spans="1:18" x14ac:dyDescent="0.25">
      <c r="A2117" s="2">
        <v>2103</v>
      </c>
      <c r="B2117" t="s">
        <v>2103</v>
      </c>
      <c r="C2117" s="8">
        <v>300.16000000000003</v>
      </c>
      <c r="D2117" s="8">
        <v>157.9</v>
      </c>
      <c r="E2117" s="17">
        <f t="shared" si="352"/>
        <v>0.64235374455626348</v>
      </c>
      <c r="F2117" s="2">
        <f>+IF(A2117&gt;$C$3,AVERAGE(INDEX($E$15:$E$2531,A2117-$C$3):E2116),"")</f>
        <v>0.66958663712891975</v>
      </c>
      <c r="G2117" s="2">
        <f>+IF(A2117&gt;$C$3,STDEVA(INDEX($E$15:$E$2531,A2117-$C$3):E2116),"")</f>
        <v>1.6903202702336983E-2</v>
      </c>
      <c r="H2117">
        <f t="shared" si="353"/>
        <v>-1.6111084421232866</v>
      </c>
      <c r="I2117" s="2" t="str">
        <f t="shared" si="354"/>
        <v/>
      </c>
      <c r="J2117" t="str">
        <f t="shared" si="355"/>
        <v/>
      </c>
      <c r="K2117" t="str">
        <f t="shared" si="356"/>
        <v/>
      </c>
      <c r="L2117" s="37">
        <f t="shared" si="357"/>
        <v>-497.50000000000227</v>
      </c>
      <c r="M2117" t="str">
        <f t="shared" si="358"/>
        <v>SL</v>
      </c>
      <c r="N2117" s="39">
        <f t="shared" si="359"/>
        <v>-497.50000000000227</v>
      </c>
      <c r="O2117" s="40">
        <f t="shared" si="362"/>
        <v>3152.6000000000863</v>
      </c>
      <c r="P2117" s="39">
        <f t="shared" si="360"/>
        <v>3.75</v>
      </c>
      <c r="Q2117" s="39">
        <f t="shared" si="361"/>
        <v>0</v>
      </c>
      <c r="R2117" s="39">
        <f>IF((O2117 - MAX($O$15:O2117)) &lt; 0, O2117 - MAX($O$15:O2117), 0)</f>
        <v>-2300.0000000000032</v>
      </c>
    </row>
    <row r="2118" spans="1:18" x14ac:dyDescent="0.25">
      <c r="A2118" s="2">
        <v>2104</v>
      </c>
      <c r="B2118" t="s">
        <v>2104</v>
      </c>
      <c r="C2118" s="8">
        <v>300.92</v>
      </c>
      <c r="D2118" s="8">
        <v>157.49</v>
      </c>
      <c r="E2118" s="17">
        <f t="shared" si="352"/>
        <v>0.64748248450553147</v>
      </c>
      <c r="F2118" s="2">
        <f>+IF(A2118&gt;$C$3,AVERAGE(INDEX($E$15:$E$2531,A2118-$C$3):E2117),"")</f>
        <v>0.66492456270933509</v>
      </c>
      <c r="G2118" s="2">
        <f>+IF(A2118&gt;$C$3,STDEVA(INDEX($E$15:$E$2531,A2118-$C$3):E2117),"")</f>
        <v>1.8079385966309213E-2</v>
      </c>
      <c r="H2118">
        <f t="shared" si="353"/>
        <v>-0.9647494796729702</v>
      </c>
      <c r="I2118" s="2" t="str">
        <f t="shared" si="354"/>
        <v/>
      </c>
      <c r="J2118" t="str">
        <f t="shared" si="355"/>
        <v/>
      </c>
      <c r="K2118" t="str">
        <f t="shared" si="356"/>
        <v/>
      </c>
      <c r="L2118" s="37" t="str">
        <f t="shared" si="357"/>
        <v/>
      </c>
      <c r="M2118" t="str">
        <f t="shared" si="358"/>
        <v/>
      </c>
      <c r="N2118" s="39">
        <f t="shared" si="359"/>
        <v>0</v>
      </c>
      <c r="O2118" s="40">
        <f t="shared" si="362"/>
        <v>3152.6000000000863</v>
      </c>
      <c r="P2118" s="39">
        <f t="shared" si="360"/>
        <v>0</v>
      </c>
      <c r="Q2118" s="39">
        <f t="shared" si="361"/>
        <v>0</v>
      </c>
      <c r="R2118" s="39">
        <f>IF((O2118 - MAX($O$15:O2118)) &lt; 0, O2118 - MAX($O$15:O2118), 0)</f>
        <v>-2300.0000000000032</v>
      </c>
    </row>
    <row r="2119" spans="1:18" x14ac:dyDescent="0.25">
      <c r="A2119" s="2">
        <v>2105</v>
      </c>
      <c r="B2119" t="s">
        <v>2105</v>
      </c>
      <c r="C2119" s="8">
        <v>301.10000000000002</v>
      </c>
      <c r="D2119" s="8">
        <v>156.52000000000001</v>
      </c>
      <c r="E2119" s="17">
        <f t="shared" si="352"/>
        <v>0.65425863814547647</v>
      </c>
      <c r="F2119" s="2">
        <f>+IF(A2119&gt;$C$3,AVERAGE(INDEX($E$15:$E$2531,A2119-$C$3):E2118),"")</f>
        <v>0.66046870491967047</v>
      </c>
      <c r="G2119" s="2">
        <f>+IF(A2119&gt;$C$3,STDEVA(INDEX($E$15:$E$2531,A2119-$C$3):E2118),"")</f>
        <v>1.6684360034843762E-2</v>
      </c>
      <c r="H2119">
        <f t="shared" si="353"/>
        <v>-0.37220886873843789</v>
      </c>
      <c r="I2119" s="2" t="str">
        <f t="shared" si="354"/>
        <v/>
      </c>
      <c r="J2119" t="str">
        <f t="shared" si="355"/>
        <v/>
      </c>
      <c r="K2119" t="str">
        <f t="shared" si="356"/>
        <v/>
      </c>
      <c r="L2119" s="37" t="str">
        <f t="shared" si="357"/>
        <v/>
      </c>
      <c r="M2119" t="str">
        <f t="shared" si="358"/>
        <v/>
      </c>
      <c r="N2119" s="39">
        <f t="shared" si="359"/>
        <v>0</v>
      </c>
      <c r="O2119" s="40">
        <f t="shared" si="362"/>
        <v>3152.6000000000863</v>
      </c>
      <c r="P2119" s="39">
        <f t="shared" si="360"/>
        <v>0</v>
      </c>
      <c r="Q2119" s="39">
        <f t="shared" si="361"/>
        <v>0</v>
      </c>
      <c r="R2119" s="39">
        <f>IF((O2119 - MAX($O$15:O2119)) &lt; 0, O2119 - MAX($O$15:O2119), 0)</f>
        <v>-2300.0000000000032</v>
      </c>
    </row>
    <row r="2120" spans="1:18" x14ac:dyDescent="0.25">
      <c r="A2120" s="2">
        <v>2106</v>
      </c>
      <c r="B2120" t="s">
        <v>2106</v>
      </c>
      <c r="C2120" s="8">
        <v>301.08</v>
      </c>
      <c r="D2120" s="8">
        <v>155.76</v>
      </c>
      <c r="E2120" s="17">
        <f t="shared" si="352"/>
        <v>0.65905964910238701</v>
      </c>
      <c r="F2120" s="2">
        <f>+IF(A2120&gt;$C$3,AVERAGE(INDEX($E$15:$E$2531,A2120-$C$3):E2119),"")</f>
        <v>0.65739429081768674</v>
      </c>
      <c r="G2120" s="2">
        <f>+IF(A2120&gt;$C$3,STDEVA(INDEX($E$15:$E$2531,A2120-$C$3):E2119),"")</f>
        <v>1.4662548701549899E-2</v>
      </c>
      <c r="H2120">
        <f t="shared" si="353"/>
        <v>0.11357904540322059</v>
      </c>
      <c r="I2120" s="2" t="str">
        <f t="shared" si="354"/>
        <v/>
      </c>
      <c r="J2120" t="str">
        <f t="shared" si="355"/>
        <v/>
      </c>
      <c r="K2120" t="str">
        <f t="shared" si="356"/>
        <v/>
      </c>
      <c r="L2120" s="37" t="str">
        <f t="shared" si="357"/>
        <v/>
      </c>
      <c r="M2120" t="str">
        <f t="shared" si="358"/>
        <v/>
      </c>
      <c r="N2120" s="39">
        <f t="shared" si="359"/>
        <v>0</v>
      </c>
      <c r="O2120" s="40">
        <f t="shared" si="362"/>
        <v>3152.6000000000863</v>
      </c>
      <c r="P2120" s="39">
        <f t="shared" si="360"/>
        <v>0</v>
      </c>
      <c r="Q2120" s="39">
        <f t="shared" si="361"/>
        <v>0</v>
      </c>
      <c r="R2120" s="39">
        <f>IF((O2120 - MAX($O$15:O2120)) &lt; 0, O2120 - MAX($O$15:O2120), 0)</f>
        <v>-2300.0000000000032</v>
      </c>
    </row>
    <row r="2121" spans="1:18" x14ac:dyDescent="0.25">
      <c r="A2121" s="2">
        <v>2107</v>
      </c>
      <c r="B2121" t="s">
        <v>2107</v>
      </c>
      <c r="C2121" s="8">
        <v>298.27999999999997</v>
      </c>
      <c r="D2121" s="8">
        <v>155.43</v>
      </c>
      <c r="E2121" s="17">
        <f t="shared" si="352"/>
        <v>0.65183717318078738</v>
      </c>
      <c r="F2121" s="2">
        <f>+IF(A2121&gt;$C$3,AVERAGE(INDEX($E$15:$E$2531,A2121-$C$3):E2120),"")</f>
        <v>0.65425726821157593</v>
      </c>
      <c r="G2121" s="2">
        <f>+IF(A2121&gt;$C$3,STDEVA(INDEX($E$15:$E$2531,A2121-$C$3):E2120),"")</f>
        <v>9.619016984828083E-3</v>
      </c>
      <c r="H2121">
        <f t="shared" si="353"/>
        <v>-0.25159483911981084</v>
      </c>
      <c r="I2121" s="2" t="str">
        <f t="shared" si="354"/>
        <v/>
      </c>
      <c r="J2121" t="str">
        <f t="shared" si="355"/>
        <v/>
      </c>
      <c r="K2121" t="str">
        <f t="shared" si="356"/>
        <v/>
      </c>
      <c r="L2121" s="37" t="str">
        <f t="shared" si="357"/>
        <v/>
      </c>
      <c r="M2121" t="str">
        <f t="shared" si="358"/>
        <v/>
      </c>
      <c r="N2121" s="39">
        <f t="shared" si="359"/>
        <v>0</v>
      </c>
      <c r="O2121" s="40">
        <f t="shared" si="362"/>
        <v>3152.6000000000863</v>
      </c>
      <c r="P2121" s="39">
        <f t="shared" si="360"/>
        <v>0</v>
      </c>
      <c r="Q2121" s="39">
        <f t="shared" si="361"/>
        <v>0</v>
      </c>
      <c r="R2121" s="39">
        <f>IF((O2121 - MAX($O$15:O2121)) &lt; 0, O2121 - MAX($O$15:O2121), 0)</f>
        <v>-2300.0000000000032</v>
      </c>
    </row>
    <row r="2122" spans="1:18" x14ac:dyDescent="0.25">
      <c r="A2122" s="2">
        <v>2108</v>
      </c>
      <c r="B2122" t="s">
        <v>2108</v>
      </c>
      <c r="C2122" s="8">
        <v>298.20999999999998</v>
      </c>
      <c r="D2122" s="8">
        <v>155.31</v>
      </c>
      <c r="E2122" s="17">
        <f t="shared" si="352"/>
        <v>0.65237481672702502</v>
      </c>
      <c r="F2122" s="2">
        <f>+IF(A2122&gt;$C$3,AVERAGE(INDEX($E$15:$E$2531,A2122-$C$3):E2121),"")</f>
        <v>0.65174182499710043</v>
      </c>
      <c r="G2122" s="2">
        <f>+IF(A2122&gt;$C$3,STDEVA(INDEX($E$15:$E$2531,A2122-$C$3):E2121),"")</f>
        <v>5.919353853960866E-3</v>
      </c>
      <c r="H2122">
        <f t="shared" si="353"/>
        <v>0.10693595036577065</v>
      </c>
      <c r="I2122" s="2" t="str">
        <f t="shared" si="354"/>
        <v/>
      </c>
      <c r="J2122" t="str">
        <f t="shared" si="355"/>
        <v/>
      </c>
      <c r="K2122" t="str">
        <f t="shared" si="356"/>
        <v/>
      </c>
      <c r="L2122" s="37" t="str">
        <f t="shared" si="357"/>
        <v/>
      </c>
      <c r="M2122" t="str">
        <f t="shared" si="358"/>
        <v/>
      </c>
      <c r="N2122" s="39">
        <f t="shared" si="359"/>
        <v>0</v>
      </c>
      <c r="O2122" s="40">
        <f t="shared" si="362"/>
        <v>3152.6000000000863</v>
      </c>
      <c r="P2122" s="39">
        <f t="shared" si="360"/>
        <v>0</v>
      </c>
      <c r="Q2122" s="39">
        <f t="shared" si="361"/>
        <v>0</v>
      </c>
      <c r="R2122" s="39">
        <f>IF((O2122 - MAX($O$15:O2122)) &lt; 0, O2122 - MAX($O$15:O2122), 0)</f>
        <v>-2300.0000000000032</v>
      </c>
    </row>
    <row r="2123" spans="1:18" x14ac:dyDescent="0.25">
      <c r="A2123" s="2">
        <v>2109</v>
      </c>
      <c r="B2123" t="s">
        <v>2109</v>
      </c>
      <c r="C2123" s="8">
        <v>295.87</v>
      </c>
      <c r="D2123" s="8">
        <v>152.43</v>
      </c>
      <c r="E2123" s="17">
        <f t="shared" si="352"/>
        <v>0.6632146943893017</v>
      </c>
      <c r="F2123" s="2">
        <f>+IF(A2123&gt;$C$3,AVERAGE(INDEX($E$15:$E$2531,A2123-$C$3):E2122),"")</f>
        <v>0.65072219005317156</v>
      </c>
      <c r="G2123" s="2">
        <f>+IF(A2123&gt;$C$3,STDEVA(INDEX($E$15:$E$2531,A2123-$C$3):E2122),"")</f>
        <v>4.6787210314499506E-3</v>
      </c>
      <c r="H2123">
        <f t="shared" si="353"/>
        <v>2.6700682199593917</v>
      </c>
      <c r="I2123" s="2" t="str">
        <f t="shared" si="354"/>
        <v>Sell</v>
      </c>
      <c r="J2123">
        <f t="shared" si="355"/>
        <v>152.43</v>
      </c>
      <c r="K2123">
        <f t="shared" si="356"/>
        <v>295.87</v>
      </c>
      <c r="L2123" s="37" t="str">
        <f t="shared" si="357"/>
        <v/>
      </c>
      <c r="M2123" t="str">
        <f t="shared" si="358"/>
        <v>Short</v>
      </c>
      <c r="N2123" s="39">
        <f t="shared" si="359"/>
        <v>0</v>
      </c>
      <c r="O2123" s="40">
        <f t="shared" si="362"/>
        <v>3152.6000000000863</v>
      </c>
      <c r="P2123" s="39">
        <f t="shared" si="360"/>
        <v>3.75</v>
      </c>
      <c r="Q2123" s="39">
        <f t="shared" si="361"/>
        <v>5603.75</v>
      </c>
      <c r="R2123" s="39">
        <f>IF((O2123 - MAX($O$15:O2123)) &lt; 0, O2123 - MAX($O$15:O2123), 0)</f>
        <v>-2300.0000000000032</v>
      </c>
    </row>
    <row r="2124" spans="1:18" x14ac:dyDescent="0.25">
      <c r="A2124" s="2">
        <v>2110</v>
      </c>
      <c r="B2124" t="s">
        <v>2110</v>
      </c>
      <c r="C2124" s="8">
        <v>297.62</v>
      </c>
      <c r="D2124" s="8">
        <v>154.1</v>
      </c>
      <c r="E2124" s="17">
        <f t="shared" si="352"/>
        <v>0.65821576267583415</v>
      </c>
      <c r="F2124" s="2">
        <f>+IF(A2124&gt;$C$3,AVERAGE(INDEX($E$15:$E$2531,A2124-$C$3):E2123),"")</f>
        <v>0.65237163880622895</v>
      </c>
      <c r="G2124" s="2">
        <f>+IF(A2124&gt;$C$3,STDEVA(INDEX($E$15:$E$2531,A2124-$C$3):E2123),"")</f>
        <v>6.1356087667678964E-3</v>
      </c>
      <c r="H2124">
        <f t="shared" si="353"/>
        <v>0.95249291337781239</v>
      </c>
      <c r="I2124" s="2" t="str">
        <f t="shared" si="354"/>
        <v/>
      </c>
      <c r="J2124">
        <f t="shared" si="355"/>
        <v>152.43</v>
      </c>
      <c r="K2124">
        <f t="shared" si="356"/>
        <v>295.87</v>
      </c>
      <c r="L2124" s="37">
        <f t="shared" si="357"/>
        <v>-20.000000000003126</v>
      </c>
      <c r="M2124" t="str">
        <f t="shared" si="358"/>
        <v>Short</v>
      </c>
      <c r="N2124" s="39">
        <f t="shared" si="359"/>
        <v>0</v>
      </c>
      <c r="O2124" s="40">
        <f t="shared" si="362"/>
        <v>3152.6000000000863</v>
      </c>
      <c r="P2124" s="39">
        <f t="shared" si="360"/>
        <v>0</v>
      </c>
      <c r="Q2124" s="39">
        <f t="shared" si="361"/>
        <v>0</v>
      </c>
      <c r="R2124" s="39">
        <f>IF((O2124 - MAX($O$15:O2124)) &lt; 0, O2124 - MAX($O$15:O2124), 0)</f>
        <v>-2300.0000000000032</v>
      </c>
    </row>
    <row r="2125" spans="1:18" x14ac:dyDescent="0.25">
      <c r="A2125" s="2">
        <v>2111</v>
      </c>
      <c r="B2125" t="s">
        <v>2111</v>
      </c>
      <c r="C2125" s="8">
        <v>297</v>
      </c>
      <c r="D2125" s="8">
        <v>152.38</v>
      </c>
      <c r="E2125" s="17">
        <f t="shared" si="352"/>
        <v>0.66735473775783605</v>
      </c>
      <c r="F2125" s="2">
        <f>+IF(A2125&gt;$C$3,AVERAGE(INDEX($E$15:$E$2531,A2125-$C$3):E2124),"")</f>
        <v>0.6531097562029714</v>
      </c>
      <c r="G2125" s="2">
        <f>+IF(A2125&gt;$C$3,STDEVA(INDEX($E$15:$E$2531,A2125-$C$3):E2124),"")</f>
        <v>6.4204526147965792E-3</v>
      </c>
      <c r="H2125">
        <f t="shared" si="353"/>
        <v>2.2186880597850145</v>
      </c>
      <c r="I2125" s="2" t="str">
        <f t="shared" si="354"/>
        <v>Sell</v>
      </c>
      <c r="J2125" t="str">
        <f t="shared" si="355"/>
        <v/>
      </c>
      <c r="K2125" t="str">
        <f t="shared" si="356"/>
        <v/>
      </c>
      <c r="L2125" s="37">
        <f t="shared" si="357"/>
        <v>-295.00000000000171</v>
      </c>
      <c r="M2125" t="str">
        <f t="shared" si="358"/>
        <v>SL</v>
      </c>
      <c r="N2125" s="39">
        <f t="shared" si="359"/>
        <v>-295.00000000000171</v>
      </c>
      <c r="O2125" s="40">
        <f t="shared" si="362"/>
        <v>2857.6000000000845</v>
      </c>
      <c r="P2125" s="39">
        <f t="shared" si="360"/>
        <v>3.75</v>
      </c>
      <c r="Q2125" s="39">
        <f t="shared" si="361"/>
        <v>0</v>
      </c>
      <c r="R2125" s="39">
        <f>IF((O2125 - MAX($O$15:O2125)) &lt; 0, O2125 - MAX($O$15:O2125), 0)</f>
        <v>-2595.000000000005</v>
      </c>
    </row>
    <row r="2126" spans="1:18" x14ac:dyDescent="0.25">
      <c r="A2126" s="2">
        <v>2112</v>
      </c>
      <c r="B2126" t="s">
        <v>2112</v>
      </c>
      <c r="C2126" s="8">
        <v>295.39999999999998</v>
      </c>
      <c r="D2126" s="8">
        <v>151.16</v>
      </c>
      <c r="E2126" s="17">
        <f t="shared" si="352"/>
        <v>0.66999149161599125</v>
      </c>
      <c r="F2126" s="2">
        <f>+IF(A2126&gt;$C$3,AVERAGE(INDEX($E$15:$E$2531,A2126-$C$3):E2125),"")</f>
        <v>0.65512796678227136</v>
      </c>
      <c r="G2126" s="2">
        <f>+IF(A2126&gt;$C$3,STDEVA(INDEX($E$15:$E$2531,A2126-$C$3):E2125),"")</f>
        <v>7.7514574757124761E-3</v>
      </c>
      <c r="H2126">
        <f t="shared" si="353"/>
        <v>1.9175135618419561</v>
      </c>
      <c r="I2126" s="2" t="str">
        <f t="shared" si="354"/>
        <v>Sell</v>
      </c>
      <c r="J2126">
        <f t="shared" si="355"/>
        <v>151.16</v>
      </c>
      <c r="K2126">
        <f t="shared" si="356"/>
        <v>295.39999999999998</v>
      </c>
      <c r="L2126" s="37" t="str">
        <f t="shared" si="357"/>
        <v/>
      </c>
      <c r="M2126" t="str">
        <f t="shared" si="358"/>
        <v>Short</v>
      </c>
      <c r="N2126" s="39">
        <f t="shared" si="359"/>
        <v>0</v>
      </c>
      <c r="O2126" s="40">
        <f t="shared" si="362"/>
        <v>2857.6000000000845</v>
      </c>
      <c r="P2126" s="39">
        <f t="shared" si="360"/>
        <v>3.75</v>
      </c>
      <c r="Q2126" s="39">
        <f t="shared" si="361"/>
        <v>5582</v>
      </c>
      <c r="R2126" s="39">
        <f>IF((O2126 - MAX($O$15:O2126)) &lt; 0, O2126 - MAX($O$15:O2126), 0)</f>
        <v>-2595.000000000005</v>
      </c>
    </row>
    <row r="2127" spans="1:18" x14ac:dyDescent="0.25">
      <c r="A2127" s="2">
        <v>2113</v>
      </c>
      <c r="B2127" t="s">
        <v>2113</v>
      </c>
      <c r="C2127" s="8">
        <v>296.77</v>
      </c>
      <c r="D2127" s="8">
        <v>151.34</v>
      </c>
      <c r="E2127" s="17">
        <f t="shared" si="352"/>
        <v>0.67342846675099166</v>
      </c>
      <c r="F2127" s="2">
        <f>+IF(A2127&gt;$C$3,AVERAGE(INDEX($E$15:$E$2531,A2127-$C$3):E2126),"")</f>
        <v>0.65819882756668546</v>
      </c>
      <c r="G2127" s="2">
        <f>+IF(A2127&gt;$C$3,STDEVA(INDEX($E$15:$E$2531,A2127-$C$3):E2126),"")</f>
        <v>7.5295475243380766E-3</v>
      </c>
      <c r="H2127">
        <f t="shared" si="353"/>
        <v>2.022649984621093</v>
      </c>
      <c r="I2127" s="2" t="str">
        <f t="shared" si="354"/>
        <v>Sell</v>
      </c>
      <c r="J2127" t="str">
        <f t="shared" si="355"/>
        <v/>
      </c>
      <c r="K2127" t="str">
        <f t="shared" si="356"/>
        <v/>
      </c>
      <c r="L2127" s="37">
        <f t="shared" si="357"/>
        <v>-297.49999999999943</v>
      </c>
      <c r="M2127" t="str">
        <f t="shared" si="358"/>
        <v>SL</v>
      </c>
      <c r="N2127" s="39">
        <f t="shared" si="359"/>
        <v>-297.49999999999943</v>
      </c>
      <c r="O2127" s="40">
        <f t="shared" si="362"/>
        <v>2560.1000000000849</v>
      </c>
      <c r="P2127" s="39">
        <f t="shared" si="360"/>
        <v>3.75</v>
      </c>
      <c r="Q2127" s="39">
        <f t="shared" si="361"/>
        <v>0</v>
      </c>
      <c r="R2127" s="39">
        <f>IF((O2127 - MAX($O$15:O2127)) &lt; 0, O2127 - MAX($O$15:O2127), 0)</f>
        <v>-2892.5000000000045</v>
      </c>
    </row>
    <row r="2128" spans="1:18" x14ac:dyDescent="0.25">
      <c r="A2128" s="2">
        <v>2114</v>
      </c>
      <c r="B2128" t="s">
        <v>2114</v>
      </c>
      <c r="C2128" s="8">
        <v>293.24</v>
      </c>
      <c r="D2128" s="8">
        <v>148.37</v>
      </c>
      <c r="E2128" s="17">
        <f t="shared" ref="E2128:E2191" si="363">+LN(C2128/D2128)</f>
        <v>0.6812822323926836</v>
      </c>
      <c r="F2128" s="2">
        <f>+IF(A2128&gt;$C$3,AVERAGE(INDEX($E$15:$E$2531,A2128-$C$3):E2127),"")</f>
        <v>0.6610817144828478</v>
      </c>
      <c r="G2128" s="2">
        <f>+IF(A2128&gt;$C$3,STDEVA(INDEX($E$15:$E$2531,A2128-$C$3):E2127),"")</f>
        <v>7.8728588812094977E-3</v>
      </c>
      <c r="H2128">
        <f t="shared" ref="H2128:H2191" si="364">+IF(F2128="","",(E2128-F2128)/G2128)</f>
        <v>2.5658427535198509</v>
      </c>
      <c r="I2128" s="2" t="str">
        <f t="shared" ref="I2128:I2191" si="365">+IF(H2128="","",IF(H2128&lt;$C$4,"Buy",IF(H2128&gt;$C$5,"Sell","")))</f>
        <v>Sell</v>
      </c>
      <c r="J2128">
        <f t="shared" ref="J2128:J2191" si="366">IF(M2128=M2127, J2127, IF(OR(M2128="TP", M2128="SL"), "", IF(I2128="Buy", C2128, IF(I2128="Sell", D2128, ""))))</f>
        <v>148.37</v>
      </c>
      <c r="K2128">
        <f t="shared" ref="K2128:K2191" si="367">IF(M2128=M2127, K2127, IF(OR(M2128="TP", M2128="SL"), "",IF(I2128="Buy", D2128, IF(I2128="Sell", C2128, ""))))</f>
        <v>293.24</v>
      </c>
      <c r="L2128" s="37" t="str">
        <f t="shared" ref="L2128:L2191" si="368">IF(M2127="Long", (C2128-J2127)*$C$8+(K2127-D2128)*$C$9, IF(M2127="Short", (K2127-C2128)*$C$8+(D2128-J2127)*$C$9, ""))</f>
        <v/>
      </c>
      <c r="M2128" t="str">
        <f t="shared" ref="M2128:M2191" si="369">IF(OR(M2127="", M2127="SL", M2127="TP"), IF(I2128="Sell","Short",(IF(I2128="Buy","Long",I2128))), IF(L2128="", "", IF(L2128&lt;$C$6, "SL", IF(L2128&gt;$C$7, "TP", M2127))))</f>
        <v>Short</v>
      </c>
      <c r="N2128" s="39">
        <f t="shared" ref="N2128:N2191" si="370">IF(OR(M2128="TP", M2128="SL"), L2128, 0)</f>
        <v>0</v>
      </c>
      <c r="O2128" s="40">
        <f t="shared" si="362"/>
        <v>2560.1000000000849</v>
      </c>
      <c r="P2128" s="39">
        <f t="shared" ref="P2128:P2191" si="371">IF(OR(AND(I2128&lt;&gt;"", J2127=""), OR(M2128="TP", M2128="SL",)), ($C$9+$C$8)*$C$11, 0)</f>
        <v>3.75</v>
      </c>
      <c r="Q2128" s="39">
        <f t="shared" ref="Q2128:Q2191" si="372">IF(AND(I2128&lt;&gt;"",J2127=""),(D2128*$C$9+C2128*$C$8)*$C$10,0)</f>
        <v>5520.125</v>
      </c>
      <c r="R2128" s="39">
        <f>IF((O2128 - MAX($O$15:O2128)) &lt; 0, O2128 - MAX($O$15:O2128), 0)</f>
        <v>-2892.5000000000045</v>
      </c>
    </row>
    <row r="2129" spans="1:18" x14ac:dyDescent="0.25">
      <c r="A2129" s="2">
        <v>2115</v>
      </c>
      <c r="B2129" t="s">
        <v>2115</v>
      </c>
      <c r="C2129" s="8">
        <v>288.06</v>
      </c>
      <c r="D2129" s="8">
        <v>147.25</v>
      </c>
      <c r="E2129" s="17">
        <f t="shared" si="363"/>
        <v>0.67103696923920786</v>
      </c>
      <c r="F2129" s="2">
        <f>+IF(A2129&gt;$C$3,AVERAGE(INDEX($E$15:$E$2531,A2129-$C$3):E2128),"")</f>
        <v>0.66408433606587092</v>
      </c>
      <c r="G2129" s="2">
        <f>+IF(A2129&gt;$C$3,STDEVA(INDEX($E$15:$E$2531,A2129-$C$3):E2128),"")</f>
        <v>9.8502549553932273E-3</v>
      </c>
      <c r="H2129">
        <f t="shared" si="364"/>
        <v>0.70583281395475195</v>
      </c>
      <c r="I2129" s="2" t="str">
        <f t="shared" si="365"/>
        <v/>
      </c>
      <c r="J2129" t="str">
        <f t="shared" si="366"/>
        <v/>
      </c>
      <c r="K2129" t="str">
        <f t="shared" si="367"/>
        <v/>
      </c>
      <c r="L2129" s="37">
        <f t="shared" si="368"/>
        <v>1015.0000000000007</v>
      </c>
      <c r="M2129" t="str">
        <f t="shared" si="369"/>
        <v>TP</v>
      </c>
      <c r="N2129" s="39">
        <f t="shared" si="370"/>
        <v>1015.0000000000007</v>
      </c>
      <c r="O2129" s="40">
        <f t="shared" ref="O2129:O2192" si="373">+N2129+O2128</f>
        <v>3575.1000000000859</v>
      </c>
      <c r="P2129" s="39">
        <f t="shared" si="371"/>
        <v>3.75</v>
      </c>
      <c r="Q2129" s="39">
        <f t="shared" si="372"/>
        <v>0</v>
      </c>
      <c r="R2129" s="39">
        <f>IF((O2129 - MAX($O$15:O2129)) &lt; 0, O2129 - MAX($O$15:O2129), 0)</f>
        <v>-1877.5000000000036</v>
      </c>
    </row>
    <row r="2130" spans="1:18" x14ac:dyDescent="0.25">
      <c r="A2130" s="2">
        <v>2116</v>
      </c>
      <c r="B2130" t="s">
        <v>2116</v>
      </c>
      <c r="C2130" s="8">
        <v>290.42</v>
      </c>
      <c r="D2130" s="8">
        <v>147.74</v>
      </c>
      <c r="E2130" s="17">
        <f t="shared" si="363"/>
        <v>0.67587417900199975</v>
      </c>
      <c r="F2130" s="2">
        <f>+IF(A2130&gt;$C$3,AVERAGE(INDEX($E$15:$E$2531,A2130-$C$3):E2129),"")</f>
        <v>0.6654151494144066</v>
      </c>
      <c r="G2130" s="2">
        <f>+IF(A2130&gt;$C$3,STDEVA(INDEX($E$15:$E$2531,A2130-$C$3):E2129),"")</f>
        <v>9.8955307647834514E-3</v>
      </c>
      <c r="H2130">
        <f t="shared" si="364"/>
        <v>1.0569447800430369</v>
      </c>
      <c r="I2130" s="2" t="str">
        <f t="shared" si="365"/>
        <v/>
      </c>
      <c r="J2130" t="str">
        <f t="shared" si="366"/>
        <v/>
      </c>
      <c r="K2130" t="str">
        <f t="shared" si="367"/>
        <v/>
      </c>
      <c r="L2130" s="37" t="str">
        <f t="shared" si="368"/>
        <v/>
      </c>
      <c r="M2130" t="str">
        <f t="shared" si="369"/>
        <v/>
      </c>
      <c r="N2130" s="39">
        <f t="shared" si="370"/>
        <v>0</v>
      </c>
      <c r="O2130" s="40">
        <f t="shared" si="373"/>
        <v>3575.1000000000859</v>
      </c>
      <c r="P2130" s="39">
        <f t="shared" si="371"/>
        <v>0</v>
      </c>
      <c r="Q2130" s="39">
        <f t="shared" si="372"/>
        <v>0</v>
      </c>
      <c r="R2130" s="39">
        <f>IF((O2130 - MAX($O$15:O2130)) &lt; 0, O2130 - MAX($O$15:O2130), 0)</f>
        <v>-1877.5000000000036</v>
      </c>
    </row>
    <row r="2131" spans="1:18" x14ac:dyDescent="0.25">
      <c r="A2131" s="2">
        <v>2117</v>
      </c>
      <c r="B2131" t="s">
        <v>2117</v>
      </c>
      <c r="C2131" s="8">
        <v>294.35000000000002</v>
      </c>
      <c r="D2131" s="8">
        <v>149.13999999999999</v>
      </c>
      <c r="E2131" s="17">
        <f t="shared" si="363"/>
        <v>0.67988407335862178</v>
      </c>
      <c r="F2131" s="2">
        <f>+IF(A2131&gt;$C$3,AVERAGE(INDEX($E$15:$E$2531,A2131-$C$3):E2130),"")</f>
        <v>0.66808592783898568</v>
      </c>
      <c r="G2131" s="2">
        <f>+IF(A2131&gt;$C$3,STDEVA(INDEX($E$15:$E$2531,A2131-$C$3):E2130),"")</f>
        <v>8.9736041930545737E-3</v>
      </c>
      <c r="H2131">
        <f t="shared" si="364"/>
        <v>1.314761077691355</v>
      </c>
      <c r="I2131" s="2" t="str">
        <f t="shared" si="365"/>
        <v/>
      </c>
      <c r="J2131" t="str">
        <f t="shared" si="366"/>
        <v/>
      </c>
      <c r="K2131" t="str">
        <f t="shared" si="367"/>
        <v/>
      </c>
      <c r="L2131" s="37" t="str">
        <f t="shared" si="368"/>
        <v/>
      </c>
      <c r="M2131" t="str">
        <f t="shared" si="369"/>
        <v/>
      </c>
      <c r="N2131" s="39">
        <f t="shared" si="370"/>
        <v>0</v>
      </c>
      <c r="O2131" s="40">
        <f t="shared" si="373"/>
        <v>3575.1000000000859</v>
      </c>
      <c r="P2131" s="39">
        <f t="shared" si="371"/>
        <v>0</v>
      </c>
      <c r="Q2131" s="39">
        <f t="shared" si="372"/>
        <v>0</v>
      </c>
      <c r="R2131" s="39">
        <f>IF((O2131 - MAX($O$15:O2131)) &lt; 0, O2131 - MAX($O$15:O2131), 0)</f>
        <v>-1877.5000000000036</v>
      </c>
    </row>
    <row r="2132" spans="1:18" x14ac:dyDescent="0.25">
      <c r="A2132" s="2">
        <v>2118</v>
      </c>
      <c r="B2132" t="s">
        <v>2118</v>
      </c>
      <c r="C2132" s="8">
        <v>293.08</v>
      </c>
      <c r="D2132" s="8">
        <v>148.88</v>
      </c>
      <c r="E2132" s="17">
        <f t="shared" si="363"/>
        <v>0.6773049969577678</v>
      </c>
      <c r="F2132" s="2">
        <f>+IF(A2132&gt;$C$3,AVERAGE(INDEX($E$15:$E$2531,A2132-$C$3):E2131),"")</f>
        <v>0.67114251190916308</v>
      </c>
      <c r="G2132" s="2">
        <f>+IF(A2132&gt;$C$3,STDEVA(INDEX($E$15:$E$2531,A2132-$C$3):E2131),"")</f>
        <v>7.5206170577655071E-3</v>
      </c>
      <c r="H2132">
        <f t="shared" si="364"/>
        <v>0.81941215744279594</v>
      </c>
      <c r="I2132" s="2" t="str">
        <f t="shared" si="365"/>
        <v/>
      </c>
      <c r="J2132" t="str">
        <f t="shared" si="366"/>
        <v/>
      </c>
      <c r="K2132" t="str">
        <f t="shared" si="367"/>
        <v/>
      </c>
      <c r="L2132" s="37" t="str">
        <f t="shared" si="368"/>
        <v/>
      </c>
      <c r="M2132" t="str">
        <f t="shared" si="369"/>
        <v/>
      </c>
      <c r="N2132" s="39">
        <f t="shared" si="370"/>
        <v>0</v>
      </c>
      <c r="O2132" s="40">
        <f t="shared" si="373"/>
        <v>3575.1000000000859</v>
      </c>
      <c r="P2132" s="39">
        <f t="shared" si="371"/>
        <v>0</v>
      </c>
      <c r="Q2132" s="39">
        <f t="shared" si="372"/>
        <v>0</v>
      </c>
      <c r="R2132" s="39">
        <f>IF((O2132 - MAX($O$15:O2132)) &lt; 0, O2132 - MAX($O$15:O2132), 0)</f>
        <v>-1877.5000000000036</v>
      </c>
    </row>
    <row r="2133" spans="1:18" x14ac:dyDescent="0.25">
      <c r="A2133" s="2">
        <v>2119</v>
      </c>
      <c r="B2133" t="s">
        <v>2119</v>
      </c>
      <c r="C2133" s="8">
        <v>288.52999999999997</v>
      </c>
      <c r="D2133" s="8">
        <v>146.46</v>
      </c>
      <c r="E2133" s="17">
        <f t="shared" si="363"/>
        <v>0.67804671304422892</v>
      </c>
      <c r="F2133" s="2">
        <f>+IF(A2133&gt;$C$3,AVERAGE(INDEX($E$15:$E$2531,A2133-$C$3):E2132),"")</f>
        <v>0.67270810108343704</v>
      </c>
      <c r="G2133" s="2">
        <f>+IF(A2133&gt;$C$3,STDEVA(INDEX($E$15:$E$2531,A2133-$C$3):E2132),"")</f>
        <v>7.1198995219301344E-3</v>
      </c>
      <c r="H2133">
        <f t="shared" si="364"/>
        <v>0.74981563213754998</v>
      </c>
      <c r="I2133" s="2" t="str">
        <f t="shared" si="365"/>
        <v/>
      </c>
      <c r="J2133" t="str">
        <f t="shared" si="366"/>
        <v/>
      </c>
      <c r="K2133" t="str">
        <f t="shared" si="367"/>
        <v/>
      </c>
      <c r="L2133" s="37" t="str">
        <f t="shared" si="368"/>
        <v/>
      </c>
      <c r="M2133" t="str">
        <f t="shared" si="369"/>
        <v/>
      </c>
      <c r="N2133" s="39">
        <f t="shared" si="370"/>
        <v>0</v>
      </c>
      <c r="O2133" s="40">
        <f t="shared" si="373"/>
        <v>3575.1000000000859</v>
      </c>
      <c r="P2133" s="39">
        <f t="shared" si="371"/>
        <v>0</v>
      </c>
      <c r="Q2133" s="39">
        <f t="shared" si="372"/>
        <v>0</v>
      </c>
      <c r="R2133" s="39">
        <f>IF((O2133 - MAX($O$15:O2133)) &lt; 0, O2133 - MAX($O$15:O2133), 0)</f>
        <v>-1877.5000000000036</v>
      </c>
    </row>
    <row r="2134" spans="1:18" x14ac:dyDescent="0.25">
      <c r="A2134" s="2">
        <v>2120</v>
      </c>
      <c r="B2134" t="s">
        <v>2120</v>
      </c>
      <c r="C2134" s="8">
        <v>291.27</v>
      </c>
      <c r="D2134" s="8">
        <v>147.13</v>
      </c>
      <c r="E2134" s="17">
        <f t="shared" si="363"/>
        <v>0.68293412234030748</v>
      </c>
      <c r="F2134" s="2">
        <f>+IF(A2134&gt;$C$3,AVERAGE(INDEX($E$15:$E$2531,A2134-$C$3):E2133),"")</f>
        <v>0.6749115400132587</v>
      </c>
      <c r="G2134" s="2">
        <f>+IF(A2134&gt;$C$3,STDEVA(INDEX($E$15:$E$2531,A2134-$C$3):E2133),"")</f>
        <v>4.7476358683742736E-3</v>
      </c>
      <c r="H2134">
        <f t="shared" si="364"/>
        <v>1.6898057368910937</v>
      </c>
      <c r="I2134" s="2" t="str">
        <f t="shared" si="365"/>
        <v/>
      </c>
      <c r="J2134" t="str">
        <f t="shared" si="366"/>
        <v/>
      </c>
      <c r="K2134" t="str">
        <f t="shared" si="367"/>
        <v/>
      </c>
      <c r="L2134" s="37" t="str">
        <f t="shared" si="368"/>
        <v/>
      </c>
      <c r="M2134" t="str">
        <f t="shared" si="369"/>
        <v/>
      </c>
      <c r="N2134" s="39">
        <f t="shared" si="370"/>
        <v>0</v>
      </c>
      <c r="O2134" s="40">
        <f t="shared" si="373"/>
        <v>3575.1000000000859</v>
      </c>
      <c r="P2134" s="39">
        <f t="shared" si="371"/>
        <v>0</v>
      </c>
      <c r="Q2134" s="39">
        <f t="shared" si="372"/>
        <v>0</v>
      </c>
      <c r="R2134" s="39">
        <f>IF((O2134 - MAX($O$15:O2134)) &lt; 0, O2134 - MAX($O$15:O2134), 0)</f>
        <v>-1877.5000000000036</v>
      </c>
    </row>
    <row r="2135" spans="1:18" x14ac:dyDescent="0.25">
      <c r="A2135" s="2">
        <v>2121</v>
      </c>
      <c r="B2135" t="s">
        <v>2121</v>
      </c>
      <c r="C2135" s="8">
        <v>293.24</v>
      </c>
      <c r="D2135" s="8">
        <v>147.72</v>
      </c>
      <c r="E2135" s="17">
        <f t="shared" si="363"/>
        <v>0.68567279637102341</v>
      </c>
      <c r="F2135" s="2">
        <f>+IF(A2135&gt;$C$3,AVERAGE(INDEX($E$15:$E$2531,A2135-$C$3):E2134),"")</f>
        <v>0.67664258274464451</v>
      </c>
      <c r="G2135" s="2">
        <f>+IF(A2135&gt;$C$3,STDEVA(INDEX($E$15:$E$2531,A2135-$C$3):E2134),"")</f>
        <v>4.4806299380661168E-3</v>
      </c>
      <c r="H2135">
        <f t="shared" si="364"/>
        <v>2.0153892982013217</v>
      </c>
      <c r="I2135" s="2" t="str">
        <f t="shared" si="365"/>
        <v>Sell</v>
      </c>
      <c r="J2135">
        <f t="shared" si="366"/>
        <v>147.72</v>
      </c>
      <c r="K2135">
        <f t="shared" si="367"/>
        <v>293.24</v>
      </c>
      <c r="L2135" s="37" t="str">
        <f t="shared" si="368"/>
        <v/>
      </c>
      <c r="M2135" t="str">
        <f t="shared" si="369"/>
        <v>Short</v>
      </c>
      <c r="N2135" s="39">
        <f t="shared" si="370"/>
        <v>0</v>
      </c>
      <c r="O2135" s="40">
        <f t="shared" si="373"/>
        <v>3575.1000000000859</v>
      </c>
      <c r="P2135" s="39">
        <f t="shared" si="371"/>
        <v>3.75</v>
      </c>
      <c r="Q2135" s="39">
        <f t="shared" si="372"/>
        <v>5512</v>
      </c>
      <c r="R2135" s="39">
        <f>IF((O2135 - MAX($O$15:O2135)) &lt; 0, O2135 - MAX($O$15:O2135), 0)</f>
        <v>-1877.5000000000036</v>
      </c>
    </row>
    <row r="2136" spans="1:18" x14ac:dyDescent="0.25">
      <c r="A2136" s="2">
        <v>2122</v>
      </c>
      <c r="B2136" t="s">
        <v>2122</v>
      </c>
      <c r="C2136" s="8">
        <v>296.27999999999997</v>
      </c>
      <c r="D2136" s="8">
        <v>150.22</v>
      </c>
      <c r="E2136" s="17">
        <f t="shared" si="363"/>
        <v>0.67920406688722257</v>
      </c>
      <c r="F2136" s="2">
        <f>+IF(A2136&gt;$C$3,AVERAGE(INDEX($E$15:$E$2531,A2136-$C$3):E2135),"")</f>
        <v>0.67838494993964804</v>
      </c>
      <c r="G2136" s="2">
        <f>+IF(A2136&gt;$C$3,STDEVA(INDEX($E$15:$E$2531,A2136-$C$3):E2135),"")</f>
        <v>4.6178121319993661E-3</v>
      </c>
      <c r="H2136">
        <f t="shared" si="364"/>
        <v>0.17738204243919206</v>
      </c>
      <c r="I2136" s="2" t="str">
        <f t="shared" si="365"/>
        <v/>
      </c>
      <c r="J2136">
        <f t="shared" si="366"/>
        <v>147.72</v>
      </c>
      <c r="K2136">
        <f t="shared" si="367"/>
        <v>293.24</v>
      </c>
      <c r="L2136" s="37">
        <f t="shared" si="368"/>
        <v>-134.99999999999091</v>
      </c>
      <c r="M2136" t="str">
        <f t="shared" si="369"/>
        <v>Short</v>
      </c>
      <c r="N2136" s="39">
        <f t="shared" si="370"/>
        <v>0</v>
      </c>
      <c r="O2136" s="40">
        <f t="shared" si="373"/>
        <v>3575.1000000000859</v>
      </c>
      <c r="P2136" s="39">
        <f t="shared" si="371"/>
        <v>0</v>
      </c>
      <c r="Q2136" s="39">
        <f t="shared" si="372"/>
        <v>0</v>
      </c>
      <c r="R2136" s="39">
        <f>IF((O2136 - MAX($O$15:O2136)) &lt; 0, O2136 - MAX($O$15:O2136), 0)</f>
        <v>-1877.5000000000036</v>
      </c>
    </row>
    <row r="2137" spans="1:18" x14ac:dyDescent="0.25">
      <c r="A2137" s="2">
        <v>2123</v>
      </c>
      <c r="B2137" t="s">
        <v>2123</v>
      </c>
      <c r="C2137" s="8">
        <v>295.95</v>
      </c>
      <c r="D2137" s="8">
        <v>149.66999999999999</v>
      </c>
      <c r="E2137" s="17">
        <f t="shared" si="363"/>
        <v>0.68175765059567839</v>
      </c>
      <c r="F2137" s="2">
        <f>+IF(A2137&gt;$C$3,AVERAGE(INDEX($E$15:$E$2531,A2137-$C$3):E2136),"")</f>
        <v>0.6790266832881181</v>
      </c>
      <c r="G2137" s="2">
        <f>+IF(A2137&gt;$C$3,STDEVA(INDEX($E$15:$E$2531,A2137-$C$3):E2136),"")</f>
        <v>4.2277556523977206E-3</v>
      </c>
      <c r="H2137">
        <f t="shared" si="364"/>
        <v>0.64596148219007132</v>
      </c>
      <c r="I2137" s="2" t="str">
        <f t="shared" si="365"/>
        <v/>
      </c>
      <c r="J2137">
        <f t="shared" si="366"/>
        <v>147.72</v>
      </c>
      <c r="K2137">
        <f t="shared" si="367"/>
        <v>293.24</v>
      </c>
      <c r="L2137" s="37">
        <f t="shared" si="368"/>
        <v>-189.99999999999773</v>
      </c>
      <c r="M2137" t="str">
        <f t="shared" si="369"/>
        <v>Short</v>
      </c>
      <c r="N2137" s="39">
        <f t="shared" si="370"/>
        <v>0</v>
      </c>
      <c r="O2137" s="40">
        <f t="shared" si="373"/>
        <v>3575.1000000000859</v>
      </c>
      <c r="P2137" s="39">
        <f t="shared" si="371"/>
        <v>0</v>
      </c>
      <c r="Q2137" s="39">
        <f t="shared" si="372"/>
        <v>0</v>
      </c>
      <c r="R2137" s="39">
        <f>IF((O2137 - MAX($O$15:O2137)) &lt; 0, O2137 - MAX($O$15:O2137), 0)</f>
        <v>-1877.5000000000036</v>
      </c>
    </row>
    <row r="2138" spans="1:18" x14ac:dyDescent="0.25">
      <c r="A2138" s="2">
        <v>2124</v>
      </c>
      <c r="B2138" t="s">
        <v>2124</v>
      </c>
      <c r="C2138" s="8">
        <v>298.88</v>
      </c>
      <c r="D2138" s="8">
        <v>151.38999999999999</v>
      </c>
      <c r="E2138" s="17">
        <f t="shared" si="363"/>
        <v>0.68018286641669046</v>
      </c>
      <c r="F2138" s="2">
        <f>+IF(A2138&gt;$C$3,AVERAGE(INDEX($E$15:$E$2531,A2138-$C$3):E2137),"")</f>
        <v>0.67907950753289525</v>
      </c>
      <c r="G2138" s="2">
        <f>+IF(A2138&gt;$C$3,STDEVA(INDEX($E$15:$E$2531,A2138-$C$3):E2137),"")</f>
        <v>4.2622897296432311E-3</v>
      </c>
      <c r="H2138">
        <f t="shared" si="364"/>
        <v>0.2588652939572828</v>
      </c>
      <c r="I2138" s="2" t="str">
        <f t="shared" si="365"/>
        <v/>
      </c>
      <c r="J2138" t="str">
        <f t="shared" si="366"/>
        <v/>
      </c>
      <c r="K2138" t="str">
        <f t="shared" si="367"/>
        <v/>
      </c>
      <c r="L2138" s="37">
        <f t="shared" si="368"/>
        <v>-492.49999999999977</v>
      </c>
      <c r="M2138" t="str">
        <f t="shared" si="369"/>
        <v>SL</v>
      </c>
      <c r="N2138" s="39">
        <f t="shared" si="370"/>
        <v>-492.49999999999977</v>
      </c>
      <c r="O2138" s="40">
        <f t="shared" si="373"/>
        <v>3082.6000000000859</v>
      </c>
      <c r="P2138" s="39">
        <f t="shared" si="371"/>
        <v>3.75</v>
      </c>
      <c r="Q2138" s="39">
        <f t="shared" si="372"/>
        <v>0</v>
      </c>
      <c r="R2138" s="39">
        <f>IF((O2138 - MAX($O$15:O2138)) &lt; 0, O2138 - MAX($O$15:O2138), 0)</f>
        <v>-2370.0000000000036</v>
      </c>
    </row>
    <row r="2139" spans="1:18" x14ac:dyDescent="0.25">
      <c r="A2139" s="2">
        <v>2125</v>
      </c>
      <c r="B2139" t="s">
        <v>2125</v>
      </c>
      <c r="C2139" s="8">
        <v>298.39999999999998</v>
      </c>
      <c r="D2139" s="8">
        <v>151.55000000000001</v>
      </c>
      <c r="E2139" s="17">
        <f t="shared" si="363"/>
        <v>0.6775192648257935</v>
      </c>
      <c r="F2139" s="2">
        <f>+IF(A2139&gt;$C$3,AVERAGE(INDEX($E$15:$E$2531,A2139-$C$3):E2138),"")</f>
        <v>0.68009571833039351</v>
      </c>
      <c r="G2139" s="2">
        <f>+IF(A2139&gt;$C$3,STDEVA(INDEX($E$15:$E$2531,A2139-$C$3):E2138),"")</f>
        <v>3.0120119744083173E-3</v>
      </c>
      <c r="H2139">
        <f t="shared" si="364"/>
        <v>-0.85539284919547109</v>
      </c>
      <c r="I2139" s="2" t="str">
        <f t="shared" si="365"/>
        <v/>
      </c>
      <c r="J2139" t="str">
        <f t="shared" si="366"/>
        <v/>
      </c>
      <c r="K2139" t="str">
        <f t="shared" si="367"/>
        <v/>
      </c>
      <c r="L2139" s="37" t="str">
        <f t="shared" si="368"/>
        <v/>
      </c>
      <c r="M2139" t="str">
        <f t="shared" si="369"/>
        <v/>
      </c>
      <c r="N2139" s="39">
        <f t="shared" si="370"/>
        <v>0</v>
      </c>
      <c r="O2139" s="40">
        <f t="shared" si="373"/>
        <v>3082.6000000000859</v>
      </c>
      <c r="P2139" s="39">
        <f t="shared" si="371"/>
        <v>0</v>
      </c>
      <c r="Q2139" s="39">
        <f t="shared" si="372"/>
        <v>0</v>
      </c>
      <c r="R2139" s="39">
        <f>IF((O2139 - MAX($O$15:O2139)) &lt; 0, O2139 - MAX($O$15:O2139), 0)</f>
        <v>-2370.0000000000036</v>
      </c>
    </row>
    <row r="2140" spans="1:18" x14ac:dyDescent="0.25">
      <c r="A2140" s="2">
        <v>2126</v>
      </c>
      <c r="B2140" t="s">
        <v>2126</v>
      </c>
      <c r="C2140" s="8">
        <v>299.27999999999997</v>
      </c>
      <c r="D2140" s="8">
        <v>153.34</v>
      </c>
      <c r="E2140" s="17">
        <f t="shared" si="363"/>
        <v>0.66872191190914221</v>
      </c>
      <c r="F2140" s="2">
        <f>+IF(A2140&gt;$C$3,AVERAGE(INDEX($E$15:$E$2531,A2140-$C$3):E2139),"")</f>
        <v>0.68027850564414816</v>
      </c>
      <c r="G2140" s="2">
        <f>+IF(A2140&gt;$C$3,STDEVA(INDEX($E$15:$E$2531,A2140-$C$3):E2139),"")</f>
        <v>2.7634612945859243E-3</v>
      </c>
      <c r="H2140">
        <f t="shared" si="364"/>
        <v>-4.1819271207623636</v>
      </c>
      <c r="I2140" s="2" t="str">
        <f t="shared" si="365"/>
        <v>Buy</v>
      </c>
      <c r="J2140">
        <f t="shared" si="366"/>
        <v>299.27999999999997</v>
      </c>
      <c r="K2140">
        <f t="shared" si="367"/>
        <v>153.34</v>
      </c>
      <c r="L2140" s="37" t="str">
        <f t="shared" si="368"/>
        <v/>
      </c>
      <c r="M2140" t="str">
        <f t="shared" si="369"/>
        <v>Long</v>
      </c>
      <c r="N2140" s="39">
        <f t="shared" si="370"/>
        <v>0</v>
      </c>
      <c r="O2140" s="40">
        <f t="shared" si="373"/>
        <v>3082.6000000000859</v>
      </c>
      <c r="P2140" s="39">
        <f t="shared" si="371"/>
        <v>3.75</v>
      </c>
      <c r="Q2140" s="39">
        <f t="shared" si="372"/>
        <v>5657.75</v>
      </c>
      <c r="R2140" s="39">
        <f>IF((O2140 - MAX($O$15:O2140)) &lt; 0, O2140 - MAX($O$15:O2140), 0)</f>
        <v>-2370.0000000000036</v>
      </c>
    </row>
    <row r="2141" spans="1:18" x14ac:dyDescent="0.25">
      <c r="A2141" s="2">
        <v>2127</v>
      </c>
      <c r="B2141" t="s">
        <v>2127</v>
      </c>
      <c r="C2141" s="8">
        <v>297.97000000000003</v>
      </c>
      <c r="D2141" s="8">
        <v>152.61000000000001</v>
      </c>
      <c r="E2141" s="17">
        <f t="shared" si="363"/>
        <v>0.66910716279400206</v>
      </c>
      <c r="F2141" s="2">
        <f>+IF(A2141&gt;$C$3,AVERAGE(INDEX($E$15:$E$2531,A2141-$C$3):E2140),"")</f>
        <v>0.67903826548309487</v>
      </c>
      <c r="G2141" s="2">
        <f>+IF(A2141&gt;$C$3,STDEVA(INDEX($E$15:$E$2531,A2141-$C$3):E2140),"")</f>
        <v>4.7519636418498898E-3</v>
      </c>
      <c r="H2141">
        <f t="shared" si="364"/>
        <v>-2.0898945020603596</v>
      </c>
      <c r="I2141" s="2" t="str">
        <f t="shared" si="365"/>
        <v>Buy</v>
      </c>
      <c r="J2141">
        <f t="shared" si="366"/>
        <v>299.27999999999997</v>
      </c>
      <c r="K2141">
        <f t="shared" si="367"/>
        <v>153.34</v>
      </c>
      <c r="L2141" s="37">
        <f t="shared" si="368"/>
        <v>-144.99999999998892</v>
      </c>
      <c r="M2141" t="str">
        <f t="shared" si="369"/>
        <v>Long</v>
      </c>
      <c r="N2141" s="39">
        <f t="shared" si="370"/>
        <v>0</v>
      </c>
      <c r="O2141" s="40">
        <f t="shared" si="373"/>
        <v>3082.6000000000859</v>
      </c>
      <c r="P2141" s="39">
        <f t="shared" si="371"/>
        <v>0</v>
      </c>
      <c r="Q2141" s="39">
        <f t="shared" si="372"/>
        <v>0</v>
      </c>
      <c r="R2141" s="39">
        <f>IF((O2141 - MAX($O$15:O2141)) &lt; 0, O2141 - MAX($O$15:O2141), 0)</f>
        <v>-2370.0000000000036</v>
      </c>
    </row>
    <row r="2142" spans="1:18" x14ac:dyDescent="0.25">
      <c r="A2142" s="2">
        <v>2128</v>
      </c>
      <c r="B2142" t="s">
        <v>2128</v>
      </c>
      <c r="C2142" s="8">
        <v>299.99</v>
      </c>
      <c r="D2142" s="8">
        <v>154.04</v>
      </c>
      <c r="E2142" s="17">
        <f t="shared" si="363"/>
        <v>0.66653683182059176</v>
      </c>
      <c r="F2142" s="2">
        <f>+IF(A2142&gt;$C$3,AVERAGE(INDEX($E$15:$E$2531,A2142-$C$3):E2141),"")</f>
        <v>0.67812739502045427</v>
      </c>
      <c r="G2142" s="2">
        <f>+IF(A2142&gt;$C$3,STDEVA(INDEX($E$15:$E$2531,A2142-$C$3):E2141),"")</f>
        <v>5.7966011967221379E-3</v>
      </c>
      <c r="H2142">
        <f t="shared" si="364"/>
        <v>-1.99954469981767</v>
      </c>
      <c r="I2142" s="2" t="str">
        <f t="shared" si="365"/>
        <v>Buy</v>
      </c>
      <c r="J2142">
        <f t="shared" si="366"/>
        <v>299.27999999999997</v>
      </c>
      <c r="K2142">
        <f t="shared" si="367"/>
        <v>153.34</v>
      </c>
      <c r="L2142" s="37">
        <f t="shared" si="368"/>
        <v>2.5000000000119371</v>
      </c>
      <c r="M2142" t="str">
        <f t="shared" si="369"/>
        <v>Long</v>
      </c>
      <c r="N2142" s="39">
        <f t="shared" si="370"/>
        <v>0</v>
      </c>
      <c r="O2142" s="40">
        <f t="shared" si="373"/>
        <v>3082.6000000000859</v>
      </c>
      <c r="P2142" s="39">
        <f t="shared" si="371"/>
        <v>0</v>
      </c>
      <c r="Q2142" s="39">
        <f t="shared" si="372"/>
        <v>0</v>
      </c>
      <c r="R2142" s="39">
        <f>IF((O2142 - MAX($O$15:O2142)) &lt; 0, O2142 - MAX($O$15:O2142), 0)</f>
        <v>-2370.0000000000036</v>
      </c>
    </row>
    <row r="2143" spans="1:18" x14ac:dyDescent="0.25">
      <c r="A2143" s="2">
        <v>2129</v>
      </c>
      <c r="B2143" t="s">
        <v>2129</v>
      </c>
      <c r="C2143" s="8">
        <v>299.01</v>
      </c>
      <c r="D2143" s="8">
        <v>154.21</v>
      </c>
      <c r="E2143" s="17">
        <f t="shared" si="363"/>
        <v>0.6621617077779095</v>
      </c>
      <c r="F2143" s="2">
        <f>+IF(A2143&gt;$C$3,AVERAGE(INDEX($E$15:$E$2531,A2143-$C$3):E2142),"")</f>
        <v>0.67684851932893908</v>
      </c>
      <c r="G2143" s="2">
        <f>+IF(A2143&gt;$C$3,STDEVA(INDEX($E$15:$E$2531,A2143-$C$3):E2142),"")</f>
        <v>6.9679590077574719E-3</v>
      </c>
      <c r="H2143">
        <f t="shared" si="364"/>
        <v>-2.1077637705214194</v>
      </c>
      <c r="I2143" s="2" t="str">
        <f t="shared" si="365"/>
        <v>Buy</v>
      </c>
      <c r="J2143" t="str">
        <f t="shared" si="366"/>
        <v/>
      </c>
      <c r="K2143" t="str">
        <f t="shared" si="367"/>
        <v/>
      </c>
      <c r="L2143" s="37">
        <f t="shared" si="368"/>
        <v>-284.99999999999659</v>
      </c>
      <c r="M2143" t="str">
        <f t="shared" si="369"/>
        <v>SL</v>
      </c>
      <c r="N2143" s="39">
        <f t="shared" si="370"/>
        <v>-284.99999999999659</v>
      </c>
      <c r="O2143" s="40">
        <f t="shared" si="373"/>
        <v>2797.6000000000895</v>
      </c>
      <c r="P2143" s="39">
        <f t="shared" si="371"/>
        <v>3.75</v>
      </c>
      <c r="Q2143" s="39">
        <f t="shared" si="372"/>
        <v>0</v>
      </c>
      <c r="R2143" s="39">
        <f>IF((O2143 - MAX($O$15:O2143)) &lt; 0, O2143 - MAX($O$15:O2143), 0)</f>
        <v>-2655</v>
      </c>
    </row>
    <row r="2144" spans="1:18" x14ac:dyDescent="0.25">
      <c r="A2144" s="2">
        <v>2130</v>
      </c>
      <c r="B2144" t="s">
        <v>2130</v>
      </c>
      <c r="C2144" s="8">
        <v>299.88</v>
      </c>
      <c r="D2144" s="8">
        <v>154.4</v>
      </c>
      <c r="E2144" s="17">
        <f t="shared" si="363"/>
        <v>0.66383575704418551</v>
      </c>
      <c r="F2144" s="2">
        <f>+IF(A2144&gt;$C$3,AVERAGE(INDEX($E$15:$E$2531,A2144-$C$3):E2143),"")</f>
        <v>0.67454047326645039</v>
      </c>
      <c r="G2144" s="2">
        <f>+IF(A2144&gt;$C$3,STDEVA(INDEX($E$15:$E$2531,A2144-$C$3):E2143),"")</f>
        <v>8.0556176187386707E-3</v>
      </c>
      <c r="H2144">
        <f t="shared" si="364"/>
        <v>-1.328851086149369</v>
      </c>
      <c r="I2144" s="2" t="str">
        <f t="shared" si="365"/>
        <v/>
      </c>
      <c r="J2144" t="str">
        <f t="shared" si="366"/>
        <v/>
      </c>
      <c r="K2144" t="str">
        <f t="shared" si="367"/>
        <v/>
      </c>
      <c r="L2144" s="37" t="str">
        <f t="shared" si="368"/>
        <v/>
      </c>
      <c r="M2144" t="str">
        <f t="shared" si="369"/>
        <v/>
      </c>
      <c r="N2144" s="39">
        <f t="shared" si="370"/>
        <v>0</v>
      </c>
      <c r="O2144" s="40">
        <f t="shared" si="373"/>
        <v>2797.6000000000895</v>
      </c>
      <c r="P2144" s="39">
        <f t="shared" si="371"/>
        <v>0</v>
      </c>
      <c r="Q2144" s="39">
        <f t="shared" si="372"/>
        <v>0</v>
      </c>
      <c r="R2144" s="39">
        <f>IF((O2144 - MAX($O$15:O2144)) &lt; 0, O2144 - MAX($O$15:O2144), 0)</f>
        <v>-2655</v>
      </c>
    </row>
    <row r="2145" spans="1:18" x14ac:dyDescent="0.25">
      <c r="A2145" s="2">
        <v>2131</v>
      </c>
      <c r="B2145" t="s">
        <v>2131</v>
      </c>
      <c r="C2145" s="8">
        <v>300.37</v>
      </c>
      <c r="D2145" s="8">
        <v>154.18</v>
      </c>
      <c r="E2145" s="17">
        <f t="shared" si="363"/>
        <v>0.66689429702763048</v>
      </c>
      <c r="F2145" s="2">
        <f>+IF(A2145&gt;$C$3,AVERAGE(INDEX($E$15:$E$2531,A2145-$C$3):E2144),"")</f>
        <v>0.67211413556346833</v>
      </c>
      <c r="G2145" s="2">
        <f>+IF(A2145&gt;$C$3,STDEVA(INDEX($E$15:$E$2531,A2145-$C$3):E2144),"")</f>
        <v>7.5566369967819368E-3</v>
      </c>
      <c r="H2145">
        <f t="shared" si="364"/>
        <v>-0.69076211257213582</v>
      </c>
      <c r="I2145" s="2" t="str">
        <f t="shared" si="365"/>
        <v/>
      </c>
      <c r="J2145" t="str">
        <f t="shared" si="366"/>
        <v/>
      </c>
      <c r="K2145" t="str">
        <f t="shared" si="367"/>
        <v/>
      </c>
      <c r="L2145" s="37" t="str">
        <f t="shared" si="368"/>
        <v/>
      </c>
      <c r="M2145" t="str">
        <f t="shared" si="369"/>
        <v/>
      </c>
      <c r="N2145" s="39">
        <f t="shared" si="370"/>
        <v>0</v>
      </c>
      <c r="O2145" s="40">
        <f t="shared" si="373"/>
        <v>2797.6000000000895</v>
      </c>
      <c r="P2145" s="39">
        <f t="shared" si="371"/>
        <v>0</v>
      </c>
      <c r="Q2145" s="39">
        <f t="shared" si="372"/>
        <v>0</v>
      </c>
      <c r="R2145" s="39">
        <f>IF((O2145 - MAX($O$15:O2145)) &lt; 0, O2145 - MAX($O$15:O2145), 0)</f>
        <v>-2655</v>
      </c>
    </row>
    <row r="2146" spans="1:18" x14ac:dyDescent="0.25">
      <c r="A2146" s="2">
        <v>2132</v>
      </c>
      <c r="B2146" t="s">
        <v>2132</v>
      </c>
      <c r="C2146" s="8">
        <v>301.60000000000002</v>
      </c>
      <c r="D2146" s="8">
        <v>155</v>
      </c>
      <c r="E2146" s="17">
        <f t="shared" si="363"/>
        <v>0.66567651921455451</v>
      </c>
      <c r="F2146" s="2">
        <f>+IF(A2146&gt;$C$3,AVERAGE(INDEX($E$15:$E$2531,A2146-$C$3):E2145),"")</f>
        <v>0.670746383356847</v>
      </c>
      <c r="G2146" s="2">
        <f>+IF(A2146&gt;$C$3,STDEVA(INDEX($E$15:$E$2531,A2146-$C$3):E2145),"")</f>
        <v>7.2194613275963944E-3</v>
      </c>
      <c r="H2146">
        <f t="shared" si="364"/>
        <v>-0.70224964332351669</v>
      </c>
      <c r="I2146" s="2" t="str">
        <f t="shared" si="365"/>
        <v/>
      </c>
      <c r="J2146" t="str">
        <f t="shared" si="366"/>
        <v/>
      </c>
      <c r="K2146" t="str">
        <f t="shared" si="367"/>
        <v/>
      </c>
      <c r="L2146" s="37" t="str">
        <f t="shared" si="368"/>
        <v/>
      </c>
      <c r="M2146" t="str">
        <f t="shared" si="369"/>
        <v/>
      </c>
      <c r="N2146" s="39">
        <f t="shared" si="370"/>
        <v>0</v>
      </c>
      <c r="O2146" s="40">
        <f t="shared" si="373"/>
        <v>2797.6000000000895</v>
      </c>
      <c r="P2146" s="39">
        <f t="shared" si="371"/>
        <v>0</v>
      </c>
      <c r="Q2146" s="39">
        <f t="shared" si="372"/>
        <v>0</v>
      </c>
      <c r="R2146" s="39">
        <f>IF((O2146 - MAX($O$15:O2146)) &lt; 0, O2146 - MAX($O$15:O2146), 0)</f>
        <v>-2655</v>
      </c>
    </row>
    <row r="2147" spans="1:18" x14ac:dyDescent="0.25">
      <c r="A2147" s="2">
        <v>2133</v>
      </c>
      <c r="B2147" t="s">
        <v>2133</v>
      </c>
      <c r="C2147" s="8">
        <v>303.3</v>
      </c>
      <c r="D2147" s="8">
        <v>156.34</v>
      </c>
      <c r="E2147" s="17">
        <f t="shared" si="363"/>
        <v>0.66268929190235104</v>
      </c>
      <c r="F2147" s="2">
        <f>+IF(A2147&gt;$C$3,AVERAGE(INDEX($E$15:$E$2531,A2147-$C$3):E2146),"")</f>
        <v>0.66895959098116664</v>
      </c>
      <c r="G2147" s="2">
        <f>+IF(A2147&gt;$C$3,STDEVA(INDEX($E$15:$E$2531,A2147-$C$3):E2146),"")</f>
        <v>6.0486243080298497E-3</v>
      </c>
      <c r="H2147">
        <f t="shared" si="364"/>
        <v>-1.0366487914436124</v>
      </c>
      <c r="I2147" s="2" t="str">
        <f t="shared" si="365"/>
        <v/>
      </c>
      <c r="J2147" t="str">
        <f t="shared" si="366"/>
        <v/>
      </c>
      <c r="K2147" t="str">
        <f t="shared" si="367"/>
        <v/>
      </c>
      <c r="L2147" s="37" t="str">
        <f t="shared" si="368"/>
        <v/>
      </c>
      <c r="M2147" t="str">
        <f t="shared" si="369"/>
        <v/>
      </c>
      <c r="N2147" s="39">
        <f t="shared" si="370"/>
        <v>0</v>
      </c>
      <c r="O2147" s="40">
        <f t="shared" si="373"/>
        <v>2797.6000000000895</v>
      </c>
      <c r="P2147" s="39">
        <f t="shared" si="371"/>
        <v>0</v>
      </c>
      <c r="Q2147" s="39">
        <f t="shared" si="372"/>
        <v>0</v>
      </c>
      <c r="R2147" s="39">
        <f>IF((O2147 - MAX($O$15:O2147)) &lt; 0, O2147 - MAX($O$15:O2147), 0)</f>
        <v>-2655</v>
      </c>
    </row>
    <row r="2148" spans="1:18" x14ac:dyDescent="0.25">
      <c r="A2148" s="2">
        <v>2134</v>
      </c>
      <c r="B2148" t="s">
        <v>2134</v>
      </c>
      <c r="C2148" s="8">
        <v>303.20999999999998</v>
      </c>
      <c r="D2148" s="8">
        <v>156.85</v>
      </c>
      <c r="E2148" s="17">
        <f t="shared" si="363"/>
        <v>0.65913570011799372</v>
      </c>
      <c r="F2148" s="2">
        <f>+IF(A2148&gt;$C$3,AVERAGE(INDEX($E$15:$E$2531,A2148-$C$3):E2147),"")</f>
        <v>0.66701586047957329</v>
      </c>
      <c r="G2148" s="2">
        <f>+IF(A2148&gt;$C$3,STDEVA(INDEX($E$15:$E$2531,A2148-$C$3):E2147),"")</f>
        <v>4.6373321105494594E-3</v>
      </c>
      <c r="H2148">
        <f t="shared" si="364"/>
        <v>-1.6992874725648837</v>
      </c>
      <c r="I2148" s="2" t="str">
        <f t="shared" si="365"/>
        <v/>
      </c>
      <c r="J2148" t="str">
        <f t="shared" si="366"/>
        <v/>
      </c>
      <c r="K2148" t="str">
        <f t="shared" si="367"/>
        <v/>
      </c>
      <c r="L2148" s="37" t="str">
        <f t="shared" si="368"/>
        <v/>
      </c>
      <c r="M2148" t="str">
        <f t="shared" si="369"/>
        <v/>
      </c>
      <c r="N2148" s="39">
        <f t="shared" si="370"/>
        <v>0</v>
      </c>
      <c r="O2148" s="40">
        <f t="shared" si="373"/>
        <v>2797.6000000000895</v>
      </c>
      <c r="P2148" s="39">
        <f t="shared" si="371"/>
        <v>0</v>
      </c>
      <c r="Q2148" s="39">
        <f t="shared" si="372"/>
        <v>0</v>
      </c>
      <c r="R2148" s="39">
        <f>IF((O2148 - MAX($O$15:O2148)) &lt; 0, O2148 - MAX($O$15:O2148), 0)</f>
        <v>-2655</v>
      </c>
    </row>
    <row r="2149" spans="1:18" x14ac:dyDescent="0.25">
      <c r="A2149" s="2">
        <v>2135</v>
      </c>
      <c r="B2149" t="s">
        <v>2135</v>
      </c>
      <c r="C2149" s="8">
        <v>304.14</v>
      </c>
      <c r="D2149" s="8">
        <v>156.33000000000001</v>
      </c>
      <c r="E2149" s="17">
        <f t="shared" si="363"/>
        <v>0.66551896412307987</v>
      </c>
      <c r="F2149" s="2">
        <f>+IF(A2149&gt;$C$3,AVERAGE(INDEX($E$15:$E$2531,A2149-$C$3):E2148),"")</f>
        <v>0.66497324217870679</v>
      </c>
      <c r="G2149" s="2">
        <f>+IF(A2149&gt;$C$3,STDEVA(INDEX($E$15:$E$2531,A2149-$C$3):E2148),"")</f>
        <v>3.2837404660113422E-3</v>
      </c>
      <c r="H2149">
        <f t="shared" si="364"/>
        <v>0.16618912183274651</v>
      </c>
      <c r="I2149" s="2" t="str">
        <f t="shared" si="365"/>
        <v/>
      </c>
      <c r="J2149" t="str">
        <f t="shared" si="366"/>
        <v/>
      </c>
      <c r="K2149" t="str">
        <f t="shared" si="367"/>
        <v/>
      </c>
      <c r="L2149" s="37" t="str">
        <f t="shared" si="368"/>
        <v/>
      </c>
      <c r="M2149" t="str">
        <f t="shared" si="369"/>
        <v/>
      </c>
      <c r="N2149" s="39">
        <f t="shared" si="370"/>
        <v>0</v>
      </c>
      <c r="O2149" s="40">
        <f t="shared" si="373"/>
        <v>2797.6000000000895</v>
      </c>
      <c r="P2149" s="39">
        <f t="shared" si="371"/>
        <v>0</v>
      </c>
      <c r="Q2149" s="39">
        <f t="shared" si="372"/>
        <v>0</v>
      </c>
      <c r="R2149" s="39">
        <f>IF((O2149 - MAX($O$15:O2149)) &lt; 0, O2149 - MAX($O$15:O2149), 0)</f>
        <v>-2655</v>
      </c>
    </row>
    <row r="2150" spans="1:18" x14ac:dyDescent="0.25">
      <c r="A2150" s="2">
        <v>2136</v>
      </c>
      <c r="B2150" t="s">
        <v>2136</v>
      </c>
      <c r="C2150" s="8">
        <v>303.33</v>
      </c>
      <c r="D2150" s="8">
        <v>155.44999999999999</v>
      </c>
      <c r="E2150" s="17">
        <f t="shared" si="363"/>
        <v>0.66849718526665458</v>
      </c>
      <c r="F2150" s="2">
        <f>+IF(A2150&gt;$C$3,AVERAGE(INDEX($E$15:$E$2531,A2150-$C$3):E2149),"")</f>
        <v>0.66461735909136654</v>
      </c>
      <c r="G2150" s="2">
        <f>+IF(A2150&gt;$C$3,STDEVA(INDEX($E$15:$E$2531,A2150-$C$3):E2149),"")</f>
        <v>2.9868257467367625E-3</v>
      </c>
      <c r="H2150">
        <f t="shared" si="364"/>
        <v>1.2989797545192974</v>
      </c>
      <c r="I2150" s="2" t="str">
        <f t="shared" si="365"/>
        <v/>
      </c>
      <c r="J2150" t="str">
        <f t="shared" si="366"/>
        <v/>
      </c>
      <c r="K2150" t="str">
        <f t="shared" si="367"/>
        <v/>
      </c>
      <c r="L2150" s="37" t="str">
        <f t="shared" si="368"/>
        <v/>
      </c>
      <c r="M2150" t="str">
        <f t="shared" si="369"/>
        <v/>
      </c>
      <c r="N2150" s="39">
        <f t="shared" si="370"/>
        <v>0</v>
      </c>
      <c r="O2150" s="40">
        <f t="shared" si="373"/>
        <v>2797.6000000000895</v>
      </c>
      <c r="P2150" s="39">
        <f t="shared" si="371"/>
        <v>0</v>
      </c>
      <c r="Q2150" s="39">
        <f t="shared" si="372"/>
        <v>0</v>
      </c>
      <c r="R2150" s="39">
        <f>IF((O2150 - MAX($O$15:O2150)) &lt; 0, O2150 - MAX($O$15:O2150), 0)</f>
        <v>-2655</v>
      </c>
    </row>
    <row r="2151" spans="1:18" x14ac:dyDescent="0.25">
      <c r="A2151" s="2">
        <v>2137</v>
      </c>
      <c r="B2151" t="s">
        <v>2137</v>
      </c>
      <c r="C2151" s="8">
        <v>306.14</v>
      </c>
      <c r="D2151" s="8">
        <v>158.1</v>
      </c>
      <c r="E2151" s="17">
        <f t="shared" si="363"/>
        <v>0.66081476944813478</v>
      </c>
      <c r="F2151" s="2">
        <f>+IF(A2151&gt;$C$3,AVERAGE(INDEX($E$15:$E$2531,A2151-$C$3):E2150),"")</f>
        <v>0.66454958381055007</v>
      </c>
      <c r="G2151" s="2">
        <f>+IF(A2151&gt;$C$3,STDEVA(INDEX($E$15:$E$2531,A2151-$C$3):E2150),"")</f>
        <v>2.8771165425430676E-3</v>
      </c>
      <c r="H2151">
        <f t="shared" si="364"/>
        <v>-1.2981102111053566</v>
      </c>
      <c r="I2151" s="2" t="str">
        <f t="shared" si="365"/>
        <v/>
      </c>
      <c r="J2151" t="str">
        <f t="shared" si="366"/>
        <v/>
      </c>
      <c r="K2151" t="str">
        <f t="shared" si="367"/>
        <v/>
      </c>
      <c r="L2151" s="37" t="str">
        <f t="shared" si="368"/>
        <v/>
      </c>
      <c r="M2151" t="str">
        <f t="shared" si="369"/>
        <v/>
      </c>
      <c r="N2151" s="39">
        <f t="shared" si="370"/>
        <v>0</v>
      </c>
      <c r="O2151" s="40">
        <f t="shared" si="373"/>
        <v>2797.6000000000895</v>
      </c>
      <c r="P2151" s="39">
        <f t="shared" si="371"/>
        <v>0</v>
      </c>
      <c r="Q2151" s="39">
        <f t="shared" si="372"/>
        <v>0</v>
      </c>
      <c r="R2151" s="39">
        <f>IF((O2151 - MAX($O$15:O2151)) &lt; 0, O2151 - MAX($O$15:O2151), 0)</f>
        <v>-2655</v>
      </c>
    </row>
    <row r="2152" spans="1:18" x14ac:dyDescent="0.25">
      <c r="A2152" s="2">
        <v>2138</v>
      </c>
      <c r="B2152" t="s">
        <v>2138</v>
      </c>
      <c r="C2152" s="8">
        <v>307.37</v>
      </c>
      <c r="D2152" s="8">
        <v>158.94999999999999</v>
      </c>
      <c r="E2152" s="17">
        <f t="shared" si="363"/>
        <v>0.65946254627212775</v>
      </c>
      <c r="F2152" s="2">
        <f>+IF(A2152&gt;$C$3,AVERAGE(INDEX($E$15:$E$2531,A2152-$C$3):E2151),"")</f>
        <v>0.66391379910249937</v>
      </c>
      <c r="G2152" s="2">
        <f>+IF(A2152&gt;$C$3,STDEVA(INDEX($E$15:$E$2531,A2152-$C$3):E2151),"")</f>
        <v>3.0121437695677863E-3</v>
      </c>
      <c r="H2152">
        <f t="shared" si="364"/>
        <v>-1.477769047860001</v>
      </c>
      <c r="I2152" s="2" t="str">
        <f t="shared" si="365"/>
        <v/>
      </c>
      <c r="J2152" t="str">
        <f t="shared" si="366"/>
        <v/>
      </c>
      <c r="K2152" t="str">
        <f t="shared" si="367"/>
        <v/>
      </c>
      <c r="L2152" s="37" t="str">
        <f t="shared" si="368"/>
        <v/>
      </c>
      <c r="M2152" t="str">
        <f t="shared" si="369"/>
        <v/>
      </c>
      <c r="N2152" s="39">
        <f t="shared" si="370"/>
        <v>0</v>
      </c>
      <c r="O2152" s="40">
        <f t="shared" si="373"/>
        <v>2797.6000000000895</v>
      </c>
      <c r="P2152" s="39">
        <f t="shared" si="371"/>
        <v>0</v>
      </c>
      <c r="Q2152" s="39">
        <f t="shared" si="372"/>
        <v>0</v>
      </c>
      <c r="R2152" s="39">
        <f>IF((O2152 - MAX($O$15:O2152)) &lt; 0, O2152 - MAX($O$15:O2152), 0)</f>
        <v>-2655</v>
      </c>
    </row>
    <row r="2153" spans="1:18" x14ac:dyDescent="0.25">
      <c r="A2153" s="2">
        <v>2139</v>
      </c>
      <c r="B2153" t="s">
        <v>2139</v>
      </c>
      <c r="C2153" s="8">
        <v>307.02999999999997</v>
      </c>
      <c r="D2153" s="8">
        <v>159.15</v>
      </c>
      <c r="E2153" s="17">
        <f t="shared" si="363"/>
        <v>0.65709830895452659</v>
      </c>
      <c r="F2153" s="2">
        <f>+IF(A2153&gt;$C$3,AVERAGE(INDEX($E$15:$E$2531,A2153-$C$3):E2152),"")</f>
        <v>0.66361389226852352</v>
      </c>
      <c r="G2153" s="2">
        <f>+IF(A2153&gt;$C$3,STDEVA(INDEX($E$15:$E$2531,A2153-$C$3):E2152),"")</f>
        <v>3.326379628758723E-3</v>
      </c>
      <c r="H2153">
        <f t="shared" si="364"/>
        <v>-1.9587611881895441</v>
      </c>
      <c r="I2153" s="2" t="str">
        <f t="shared" si="365"/>
        <v>Buy</v>
      </c>
      <c r="J2153">
        <f t="shared" si="366"/>
        <v>307.02999999999997</v>
      </c>
      <c r="K2153">
        <f t="shared" si="367"/>
        <v>159.15</v>
      </c>
      <c r="L2153" s="37" t="str">
        <f t="shared" si="368"/>
        <v/>
      </c>
      <c r="M2153" t="str">
        <f t="shared" si="369"/>
        <v>Long</v>
      </c>
      <c r="N2153" s="39">
        <f t="shared" si="370"/>
        <v>0</v>
      </c>
      <c r="O2153" s="40">
        <f t="shared" si="373"/>
        <v>2797.6000000000895</v>
      </c>
      <c r="P2153" s="39">
        <f t="shared" si="371"/>
        <v>3.75</v>
      </c>
      <c r="Q2153" s="39">
        <f t="shared" si="372"/>
        <v>5827.25</v>
      </c>
      <c r="R2153" s="39">
        <f>IF((O2153 - MAX($O$15:O2153)) &lt; 0, O2153 - MAX($O$15:O2153), 0)</f>
        <v>-2655</v>
      </c>
    </row>
    <row r="2154" spans="1:18" x14ac:dyDescent="0.25">
      <c r="A2154" s="2">
        <v>2140</v>
      </c>
      <c r="B2154" t="s">
        <v>2140</v>
      </c>
      <c r="C2154" s="8">
        <v>307.10000000000002</v>
      </c>
      <c r="D2154" s="8">
        <v>158.22999999999999</v>
      </c>
      <c r="E2154" s="17">
        <f t="shared" si="363"/>
        <v>0.66312375671588497</v>
      </c>
      <c r="F2154" s="2">
        <f>+IF(A2154&gt;$C$3,AVERAGE(INDEX($E$15:$E$2531,A2154-$C$3):E2153),"")</f>
        <v>0.66286528692522806</v>
      </c>
      <c r="G2154" s="2">
        <f>+IF(A2154&gt;$C$3,STDEVA(INDEX($E$15:$E$2531,A2154-$C$3):E2153),"")</f>
        <v>3.9667102834059853E-3</v>
      </c>
      <c r="H2154">
        <f t="shared" si="364"/>
        <v>6.5159734941614922E-2</v>
      </c>
      <c r="I2154" s="2" t="str">
        <f t="shared" si="365"/>
        <v/>
      </c>
      <c r="J2154">
        <f t="shared" si="366"/>
        <v>307.02999999999997</v>
      </c>
      <c r="K2154">
        <f t="shared" si="367"/>
        <v>159.15</v>
      </c>
      <c r="L2154" s="37">
        <f t="shared" si="368"/>
        <v>247.50000000001648</v>
      </c>
      <c r="M2154" t="str">
        <f t="shared" si="369"/>
        <v>Long</v>
      </c>
      <c r="N2154" s="39">
        <f t="shared" si="370"/>
        <v>0</v>
      </c>
      <c r="O2154" s="40">
        <f t="shared" si="373"/>
        <v>2797.6000000000895</v>
      </c>
      <c r="P2154" s="39">
        <f t="shared" si="371"/>
        <v>0</v>
      </c>
      <c r="Q2154" s="39">
        <f t="shared" si="372"/>
        <v>0</v>
      </c>
      <c r="R2154" s="39">
        <f>IF((O2154 - MAX($O$15:O2154)) &lt; 0, O2154 - MAX($O$15:O2154), 0)</f>
        <v>-2655</v>
      </c>
    </row>
    <row r="2155" spans="1:18" x14ac:dyDescent="0.25">
      <c r="A2155" s="2">
        <v>2141</v>
      </c>
      <c r="B2155" t="s">
        <v>2141</v>
      </c>
      <c r="C2155" s="8">
        <v>308.18</v>
      </c>
      <c r="D2155" s="8">
        <v>158.65</v>
      </c>
      <c r="E2155" s="17">
        <f t="shared" si="363"/>
        <v>0.66398350982450272</v>
      </c>
      <c r="F2155" s="2">
        <f>+IF(A2155&gt;$C$3,AVERAGE(INDEX($E$15:$E$2531,A2155-$C$3):E2154),"")</f>
        <v>0.66244633800170094</v>
      </c>
      <c r="G2155" s="2">
        <f>+IF(A2155&gt;$C$3,STDEVA(INDEX($E$15:$E$2531,A2155-$C$3):E2154),"")</f>
        <v>3.67648854551681E-3</v>
      </c>
      <c r="H2155">
        <f t="shared" si="364"/>
        <v>0.41810869360010267</v>
      </c>
      <c r="I2155" s="2" t="str">
        <f t="shared" si="365"/>
        <v/>
      </c>
      <c r="J2155" t="str">
        <f t="shared" si="366"/>
        <v/>
      </c>
      <c r="K2155" t="str">
        <f t="shared" si="367"/>
        <v/>
      </c>
      <c r="L2155" s="37">
        <f t="shared" si="368"/>
        <v>412.50000000000853</v>
      </c>
      <c r="M2155" t="str">
        <f t="shared" si="369"/>
        <v>TP</v>
      </c>
      <c r="N2155" s="39">
        <f t="shared" si="370"/>
        <v>412.50000000000853</v>
      </c>
      <c r="O2155" s="40">
        <f t="shared" si="373"/>
        <v>3210.1000000000981</v>
      </c>
      <c r="P2155" s="39">
        <f t="shared" si="371"/>
        <v>3.75</v>
      </c>
      <c r="Q2155" s="39">
        <f t="shared" si="372"/>
        <v>0</v>
      </c>
      <c r="R2155" s="39">
        <f>IF((O2155 - MAX($O$15:O2155)) &lt; 0, O2155 - MAX($O$15:O2155), 0)</f>
        <v>-2242.4999999999914</v>
      </c>
    </row>
    <row r="2156" spans="1:18" x14ac:dyDescent="0.25">
      <c r="A2156" s="2">
        <v>2142</v>
      </c>
      <c r="B2156" t="s">
        <v>2142</v>
      </c>
      <c r="C2156" s="8">
        <v>308.94</v>
      </c>
      <c r="D2156" s="8">
        <v>159.08000000000001</v>
      </c>
      <c r="E2156" s="17">
        <f t="shared" si="363"/>
        <v>0.66373986294661502</v>
      </c>
      <c r="F2156" s="2">
        <f>+IF(A2156&gt;$C$3,AVERAGE(INDEX($E$15:$E$2531,A2156-$C$3):E2155),"")</f>
        <v>0.66225822584725069</v>
      </c>
      <c r="G2156" s="2">
        <f>+IF(A2156&gt;$C$3,STDEVA(INDEX($E$15:$E$2531,A2156-$C$3):E2155),"")</f>
        <v>3.530985965414029E-3</v>
      </c>
      <c r="H2156">
        <f t="shared" si="364"/>
        <v>0.41961002220823029</v>
      </c>
      <c r="I2156" s="2" t="str">
        <f t="shared" si="365"/>
        <v/>
      </c>
      <c r="J2156" t="str">
        <f t="shared" si="366"/>
        <v/>
      </c>
      <c r="K2156" t="str">
        <f t="shared" si="367"/>
        <v/>
      </c>
      <c r="L2156" s="37" t="str">
        <f t="shared" si="368"/>
        <v/>
      </c>
      <c r="M2156" t="str">
        <f t="shared" si="369"/>
        <v/>
      </c>
      <c r="N2156" s="39">
        <f t="shared" si="370"/>
        <v>0</v>
      </c>
      <c r="O2156" s="40">
        <f t="shared" si="373"/>
        <v>3210.1000000000981</v>
      </c>
      <c r="P2156" s="39">
        <f t="shared" si="371"/>
        <v>0</v>
      </c>
      <c r="Q2156" s="39">
        <f t="shared" si="372"/>
        <v>0</v>
      </c>
      <c r="R2156" s="39">
        <f>IF((O2156 - MAX($O$15:O2156)) &lt; 0, O2156 - MAX($O$15:O2156), 0)</f>
        <v>-2242.4999999999914</v>
      </c>
    </row>
    <row r="2157" spans="1:18" x14ac:dyDescent="0.25">
      <c r="A2157" s="2">
        <v>2143</v>
      </c>
      <c r="B2157" t="s">
        <v>2143</v>
      </c>
      <c r="C2157" s="8">
        <v>308.35000000000002</v>
      </c>
      <c r="D2157" s="8">
        <v>158.78</v>
      </c>
      <c r="E2157" s="17">
        <f t="shared" si="363"/>
        <v>0.66371590514053447</v>
      </c>
      <c r="F2157" s="2">
        <f>+IF(A2157&gt;$C$3,AVERAGE(INDEX($E$15:$E$2531,A2157-$C$3):E2156),"")</f>
        <v>0.66237495596328</v>
      </c>
      <c r="G2157" s="2">
        <f>+IF(A2157&gt;$C$3,STDEVA(INDEX($E$15:$E$2531,A2157-$C$3):E2156),"")</f>
        <v>3.5642266407677026E-3</v>
      </c>
      <c r="H2157">
        <f t="shared" si="364"/>
        <v>0.37622444148659429</v>
      </c>
      <c r="I2157" s="2" t="str">
        <f t="shared" si="365"/>
        <v/>
      </c>
      <c r="J2157" t="str">
        <f t="shared" si="366"/>
        <v/>
      </c>
      <c r="K2157" t="str">
        <f t="shared" si="367"/>
        <v/>
      </c>
      <c r="L2157" s="37" t="str">
        <f t="shared" si="368"/>
        <v/>
      </c>
      <c r="M2157" t="str">
        <f t="shared" si="369"/>
        <v/>
      </c>
      <c r="N2157" s="39">
        <f t="shared" si="370"/>
        <v>0</v>
      </c>
      <c r="O2157" s="40">
        <f t="shared" si="373"/>
        <v>3210.1000000000981</v>
      </c>
      <c r="P2157" s="39">
        <f t="shared" si="371"/>
        <v>0</v>
      </c>
      <c r="Q2157" s="39">
        <f t="shared" si="372"/>
        <v>0</v>
      </c>
      <c r="R2157" s="39">
        <f>IF((O2157 - MAX($O$15:O2157)) &lt; 0, O2157 - MAX($O$15:O2157), 0)</f>
        <v>-2242.4999999999914</v>
      </c>
    </row>
    <row r="2158" spans="1:18" x14ac:dyDescent="0.25">
      <c r="A2158" s="2">
        <v>2144</v>
      </c>
      <c r="B2158" t="s">
        <v>2144</v>
      </c>
      <c r="C2158" s="8">
        <v>309</v>
      </c>
      <c r="D2158" s="8">
        <v>158.83000000000001</v>
      </c>
      <c r="E2158" s="17">
        <f t="shared" si="363"/>
        <v>0.6655068290506817</v>
      </c>
      <c r="F2158" s="2">
        <f>+IF(A2158&gt;$C$3,AVERAGE(INDEX($E$15:$E$2531,A2158-$C$3):E2157),"")</f>
        <v>0.66288386763245122</v>
      </c>
      <c r="G2158" s="2">
        <f>+IF(A2158&gt;$C$3,STDEVA(INDEX($E$15:$E$2531,A2158-$C$3):E2157),"")</f>
        <v>3.3653406004380965E-3</v>
      </c>
      <c r="H2158">
        <f t="shared" si="364"/>
        <v>0.77940444360640071</v>
      </c>
      <c r="I2158" s="2" t="str">
        <f t="shared" si="365"/>
        <v/>
      </c>
      <c r="J2158" t="str">
        <f t="shared" si="366"/>
        <v/>
      </c>
      <c r="K2158" t="str">
        <f t="shared" si="367"/>
        <v/>
      </c>
      <c r="L2158" s="37" t="str">
        <f t="shared" si="368"/>
        <v/>
      </c>
      <c r="M2158" t="str">
        <f t="shared" si="369"/>
        <v/>
      </c>
      <c r="N2158" s="39">
        <f t="shared" si="370"/>
        <v>0</v>
      </c>
      <c r="O2158" s="40">
        <f t="shared" si="373"/>
        <v>3210.1000000000981</v>
      </c>
      <c r="P2158" s="39">
        <f t="shared" si="371"/>
        <v>0</v>
      </c>
      <c r="Q2158" s="39">
        <f t="shared" si="372"/>
        <v>0</v>
      </c>
      <c r="R2158" s="39">
        <f>IF((O2158 - MAX($O$15:O2158)) &lt; 0, O2158 - MAX($O$15:O2158), 0)</f>
        <v>-2242.4999999999914</v>
      </c>
    </row>
    <row r="2159" spans="1:18" x14ac:dyDescent="0.25">
      <c r="A2159" s="2">
        <v>2145</v>
      </c>
      <c r="B2159" t="s">
        <v>2145</v>
      </c>
      <c r="C2159" s="8">
        <v>309.10000000000002</v>
      </c>
      <c r="D2159" s="8">
        <v>158.15</v>
      </c>
      <c r="E2159" s="17">
        <f t="shared" si="363"/>
        <v>0.67012089938641284</v>
      </c>
      <c r="F2159" s="2">
        <f>+IF(A2159&gt;$C$3,AVERAGE(INDEX($E$15:$E$2531,A2159-$C$3):E2158),"")</f>
        <v>0.66288251929107367</v>
      </c>
      <c r="G2159" s="2">
        <f>+IF(A2159&gt;$C$3,STDEVA(INDEX($E$15:$E$2531,A2159-$C$3):E2158),"")</f>
        <v>3.3641550867201113E-3</v>
      </c>
      <c r="H2159">
        <f t="shared" si="364"/>
        <v>2.1516190272893279</v>
      </c>
      <c r="I2159" s="2" t="str">
        <f t="shared" si="365"/>
        <v>Sell</v>
      </c>
      <c r="J2159">
        <f t="shared" si="366"/>
        <v>158.15</v>
      </c>
      <c r="K2159">
        <f t="shared" si="367"/>
        <v>309.10000000000002</v>
      </c>
      <c r="L2159" s="37" t="str">
        <f t="shared" si="368"/>
        <v/>
      </c>
      <c r="M2159" t="str">
        <f t="shared" si="369"/>
        <v>Short</v>
      </c>
      <c r="N2159" s="39">
        <f t="shared" si="370"/>
        <v>0</v>
      </c>
      <c r="O2159" s="40">
        <f t="shared" si="373"/>
        <v>3210.1000000000981</v>
      </c>
      <c r="P2159" s="39">
        <f t="shared" si="371"/>
        <v>3.75</v>
      </c>
      <c r="Q2159" s="39">
        <f t="shared" si="372"/>
        <v>5840.625</v>
      </c>
      <c r="R2159" s="39">
        <f>IF((O2159 - MAX($O$15:O2159)) &lt; 0, O2159 - MAX($O$15:O2159), 0)</f>
        <v>-2242.4999999999914</v>
      </c>
    </row>
    <row r="2160" spans="1:18" x14ac:dyDescent="0.25">
      <c r="A2160" s="2">
        <v>2146</v>
      </c>
      <c r="B2160" t="s">
        <v>2146</v>
      </c>
      <c r="C2160" s="8">
        <v>309.55</v>
      </c>
      <c r="D2160" s="8">
        <v>158.1</v>
      </c>
      <c r="E2160" s="17">
        <f t="shared" si="363"/>
        <v>0.67189188574981484</v>
      </c>
      <c r="F2160" s="2">
        <f>+IF(A2160&gt;$C$3,AVERAGE(INDEX($E$15:$E$2531,A2160-$C$3):E2159),"")</f>
        <v>0.66306293197104682</v>
      </c>
      <c r="G2160" s="2">
        <f>+IF(A2160&gt;$C$3,STDEVA(INDEX($E$15:$E$2531,A2160-$C$3):E2159),"")</f>
        <v>3.726879548486895E-3</v>
      </c>
      <c r="H2160">
        <f t="shared" si="364"/>
        <v>2.368993594749409</v>
      </c>
      <c r="I2160" s="2" t="str">
        <f t="shared" si="365"/>
        <v>Sell</v>
      </c>
      <c r="J2160">
        <f t="shared" si="366"/>
        <v>158.15</v>
      </c>
      <c r="K2160">
        <f t="shared" si="367"/>
        <v>309.10000000000002</v>
      </c>
      <c r="L2160" s="37">
        <f t="shared" si="368"/>
        <v>-125</v>
      </c>
      <c r="M2160" t="str">
        <f t="shared" si="369"/>
        <v>Short</v>
      </c>
      <c r="N2160" s="39">
        <f t="shared" si="370"/>
        <v>0</v>
      </c>
      <c r="O2160" s="40">
        <f t="shared" si="373"/>
        <v>3210.1000000000981</v>
      </c>
      <c r="P2160" s="39">
        <f t="shared" si="371"/>
        <v>0</v>
      </c>
      <c r="Q2160" s="39">
        <f t="shared" si="372"/>
        <v>0</v>
      </c>
      <c r="R2160" s="39">
        <f>IF((O2160 - MAX($O$15:O2160)) &lt; 0, O2160 - MAX($O$15:O2160), 0)</f>
        <v>-2242.4999999999914</v>
      </c>
    </row>
    <row r="2161" spans="1:18" x14ac:dyDescent="0.25">
      <c r="A2161" s="2">
        <v>2147</v>
      </c>
      <c r="B2161" t="s">
        <v>2147</v>
      </c>
      <c r="C2161" s="8">
        <v>311.79000000000002</v>
      </c>
      <c r="D2161" s="8">
        <v>158.91999999999999</v>
      </c>
      <c r="E2161" s="17">
        <f t="shared" si="363"/>
        <v>0.67392895332204183</v>
      </c>
      <c r="F2161" s="2">
        <f>+IF(A2161&gt;$C$3,AVERAGE(INDEX($E$15:$E$2531,A2161-$C$3):E2160),"")</f>
        <v>0.66429372267123354</v>
      </c>
      <c r="G2161" s="2">
        <f>+IF(A2161&gt;$C$3,STDEVA(INDEX($E$15:$E$2531,A2161-$C$3):E2160),"")</f>
        <v>4.6149164093275069E-3</v>
      </c>
      <c r="H2161">
        <f t="shared" si="364"/>
        <v>2.0878451083824401</v>
      </c>
      <c r="I2161" s="2" t="str">
        <f t="shared" si="365"/>
        <v>Sell</v>
      </c>
      <c r="J2161" t="str">
        <f t="shared" si="366"/>
        <v/>
      </c>
      <c r="K2161" t="str">
        <f t="shared" si="367"/>
        <v/>
      </c>
      <c r="L2161" s="37">
        <f t="shared" si="368"/>
        <v>-480.00000000000398</v>
      </c>
      <c r="M2161" t="str">
        <f t="shared" si="369"/>
        <v>SL</v>
      </c>
      <c r="N2161" s="39">
        <f t="shared" si="370"/>
        <v>-480.00000000000398</v>
      </c>
      <c r="O2161" s="40">
        <f t="shared" si="373"/>
        <v>2730.100000000094</v>
      </c>
      <c r="P2161" s="39">
        <f t="shared" si="371"/>
        <v>3.75</v>
      </c>
      <c r="Q2161" s="39">
        <f t="shared" si="372"/>
        <v>0</v>
      </c>
      <c r="R2161" s="39">
        <f>IF((O2161 - MAX($O$15:O2161)) &lt; 0, O2161 - MAX($O$15:O2161), 0)</f>
        <v>-2722.4999999999955</v>
      </c>
    </row>
    <row r="2162" spans="1:18" x14ac:dyDescent="0.25">
      <c r="A2162" s="2">
        <v>2148</v>
      </c>
      <c r="B2162" t="s">
        <v>2148</v>
      </c>
      <c r="C2162" s="8">
        <v>312.02</v>
      </c>
      <c r="D2162" s="8">
        <v>158.52000000000001</v>
      </c>
      <c r="E2162" s="17">
        <f t="shared" si="363"/>
        <v>0.67718651999686896</v>
      </c>
      <c r="F2162" s="2">
        <f>+IF(A2162&gt;$C$3,AVERAGE(INDEX($E$15:$E$2531,A2162-$C$3):E2161),"")</f>
        <v>0.66590110123233492</v>
      </c>
      <c r="G2162" s="2">
        <f>+IF(A2162&gt;$C$3,STDEVA(INDEX($E$15:$E$2531,A2162-$C$3):E2161),"")</f>
        <v>5.2036530373796514E-3</v>
      </c>
      <c r="H2162">
        <f t="shared" si="364"/>
        <v>2.1687492773762869</v>
      </c>
      <c r="I2162" s="2" t="str">
        <f t="shared" si="365"/>
        <v>Sell</v>
      </c>
      <c r="J2162">
        <f t="shared" si="366"/>
        <v>158.52000000000001</v>
      </c>
      <c r="K2162">
        <f t="shared" si="367"/>
        <v>312.02</v>
      </c>
      <c r="L2162" s="37" t="str">
        <f t="shared" si="368"/>
        <v/>
      </c>
      <c r="M2162" t="str">
        <f t="shared" si="369"/>
        <v>Short</v>
      </c>
      <c r="N2162" s="39">
        <f t="shared" si="370"/>
        <v>0</v>
      </c>
      <c r="O2162" s="40">
        <f t="shared" si="373"/>
        <v>2730.100000000094</v>
      </c>
      <c r="P2162" s="39">
        <f t="shared" si="371"/>
        <v>3.75</v>
      </c>
      <c r="Q2162" s="39">
        <f t="shared" si="372"/>
        <v>5881.75</v>
      </c>
      <c r="R2162" s="39">
        <f>IF((O2162 - MAX($O$15:O2162)) &lt; 0, O2162 - MAX($O$15:O2162), 0)</f>
        <v>-2722.4999999999955</v>
      </c>
    </row>
    <row r="2163" spans="1:18" x14ac:dyDescent="0.25">
      <c r="A2163" s="2">
        <v>2149</v>
      </c>
      <c r="B2163" t="s">
        <v>2149</v>
      </c>
      <c r="C2163" s="8">
        <v>311.93</v>
      </c>
      <c r="D2163" s="8">
        <v>159.11000000000001</v>
      </c>
      <c r="E2163" s="17">
        <f t="shared" si="363"/>
        <v>0.67318301674311831</v>
      </c>
      <c r="F2163" s="2">
        <f>+IF(A2163&gt;$C$3,AVERAGE(INDEX($E$15:$E$2531,A2163-$C$3):E2162),"")</f>
        <v>0.66813312468148411</v>
      </c>
      <c r="G2163" s="2">
        <f>+IF(A2163&gt;$C$3,STDEVA(INDEX($E$15:$E$2531,A2163-$C$3):E2162),"")</f>
        <v>5.2637701100794968E-3</v>
      </c>
      <c r="H2163">
        <f t="shared" si="364"/>
        <v>0.95936789715877835</v>
      </c>
      <c r="I2163" s="2" t="str">
        <f t="shared" si="365"/>
        <v/>
      </c>
      <c r="J2163">
        <f t="shared" si="366"/>
        <v>158.52000000000001</v>
      </c>
      <c r="K2163">
        <f t="shared" si="367"/>
        <v>312.02</v>
      </c>
      <c r="L2163" s="37">
        <f t="shared" si="368"/>
        <v>169.9999999999946</v>
      </c>
      <c r="M2163" t="str">
        <f t="shared" si="369"/>
        <v>Short</v>
      </c>
      <c r="N2163" s="39">
        <f t="shared" si="370"/>
        <v>0</v>
      </c>
      <c r="O2163" s="40">
        <f t="shared" si="373"/>
        <v>2730.100000000094</v>
      </c>
      <c r="P2163" s="39">
        <f t="shared" si="371"/>
        <v>0</v>
      </c>
      <c r="Q2163" s="39">
        <f t="shared" si="372"/>
        <v>0</v>
      </c>
      <c r="R2163" s="39">
        <f>IF((O2163 - MAX($O$15:O2163)) &lt; 0, O2163 - MAX($O$15:O2163), 0)</f>
        <v>-2722.4999999999955</v>
      </c>
    </row>
    <row r="2164" spans="1:18" x14ac:dyDescent="0.25">
      <c r="A2164" s="2">
        <v>2150</v>
      </c>
      <c r="B2164" t="s">
        <v>2150</v>
      </c>
      <c r="C2164" s="8">
        <v>310.77</v>
      </c>
      <c r="D2164" s="8">
        <v>158.51</v>
      </c>
      <c r="E2164" s="17">
        <f t="shared" si="363"/>
        <v>0.67323540592831899</v>
      </c>
      <c r="F2164" s="2">
        <f>+IF(A2164&gt;$C$3,AVERAGE(INDEX($E$15:$E$2531,A2164-$C$3):E2163),"")</f>
        <v>0.66925082024006555</v>
      </c>
      <c r="G2164" s="2">
        <f>+IF(A2164&gt;$C$3,STDEVA(INDEX($E$15:$E$2531,A2164-$C$3):E2163),"")</f>
        <v>5.1335009781149857E-3</v>
      </c>
      <c r="H2164">
        <f t="shared" si="364"/>
        <v>0.77619264226118323</v>
      </c>
      <c r="I2164" s="2" t="str">
        <f t="shared" si="365"/>
        <v/>
      </c>
      <c r="J2164">
        <f t="shared" si="366"/>
        <v>158.52000000000001</v>
      </c>
      <c r="K2164">
        <f t="shared" si="367"/>
        <v>312.02</v>
      </c>
      <c r="L2164" s="37">
        <f t="shared" si="368"/>
        <v>309.99999999999517</v>
      </c>
      <c r="M2164" t="str">
        <f t="shared" si="369"/>
        <v>Short</v>
      </c>
      <c r="N2164" s="39">
        <f t="shared" si="370"/>
        <v>0</v>
      </c>
      <c r="O2164" s="40">
        <f t="shared" si="373"/>
        <v>2730.100000000094</v>
      </c>
      <c r="P2164" s="39">
        <f t="shared" si="371"/>
        <v>0</v>
      </c>
      <c r="Q2164" s="39">
        <f t="shared" si="372"/>
        <v>0</v>
      </c>
      <c r="R2164" s="39">
        <f>IF((O2164 - MAX($O$15:O2164)) &lt; 0, O2164 - MAX($O$15:O2164), 0)</f>
        <v>-2722.4999999999955</v>
      </c>
    </row>
    <row r="2165" spans="1:18" x14ac:dyDescent="0.25">
      <c r="A2165" s="2">
        <v>2151</v>
      </c>
      <c r="B2165" t="s">
        <v>2151</v>
      </c>
      <c r="C2165" s="8">
        <v>310.27</v>
      </c>
      <c r="D2165" s="8">
        <v>157.72999999999999</v>
      </c>
      <c r="E2165" s="17">
        <f t="shared" si="363"/>
        <v>0.67655817564943155</v>
      </c>
      <c r="F2165" s="2">
        <f>+IF(A2165&gt;$C$3,AVERAGE(INDEX($E$15:$E$2531,A2165-$C$3):E2164),"")</f>
        <v>0.67027880869604517</v>
      </c>
      <c r="G2165" s="2">
        <f>+IF(A2165&gt;$C$3,STDEVA(INDEX($E$15:$E$2531,A2165-$C$3):E2164),"")</f>
        <v>4.8662637110126689E-3</v>
      </c>
      <c r="H2165">
        <f t="shared" si="364"/>
        <v>1.2903877237840122</v>
      </c>
      <c r="I2165" s="2" t="str">
        <f t="shared" si="365"/>
        <v/>
      </c>
      <c r="J2165">
        <f t="shared" si="366"/>
        <v>158.52000000000001</v>
      </c>
      <c r="K2165">
        <f t="shared" si="367"/>
        <v>312.02</v>
      </c>
      <c r="L2165" s="37">
        <f t="shared" si="368"/>
        <v>239.99999999999488</v>
      </c>
      <c r="M2165" t="str">
        <f t="shared" si="369"/>
        <v>Short</v>
      </c>
      <c r="N2165" s="39">
        <f t="shared" si="370"/>
        <v>0</v>
      </c>
      <c r="O2165" s="40">
        <f t="shared" si="373"/>
        <v>2730.100000000094</v>
      </c>
      <c r="P2165" s="39">
        <f t="shared" si="371"/>
        <v>0</v>
      </c>
      <c r="Q2165" s="39">
        <f t="shared" si="372"/>
        <v>0</v>
      </c>
      <c r="R2165" s="39">
        <f>IF((O2165 - MAX($O$15:O2165)) &lt; 0, O2165 - MAX($O$15:O2165), 0)</f>
        <v>-2722.4999999999955</v>
      </c>
    </row>
    <row r="2166" spans="1:18" x14ac:dyDescent="0.25">
      <c r="A2166" s="2">
        <v>2152</v>
      </c>
      <c r="B2166" t="s">
        <v>2152</v>
      </c>
      <c r="C2166" s="8">
        <v>310.95999999999998</v>
      </c>
      <c r="D2166" s="8">
        <v>158.22</v>
      </c>
      <c r="E2166" s="17">
        <f t="shared" si="363"/>
        <v>0.67567781695071738</v>
      </c>
      <c r="F2166" s="2">
        <f>+IF(A2166&gt;$C$3,AVERAGE(INDEX($E$15:$E$2531,A2166-$C$3):E2165),"")</f>
        <v>0.67170306566302473</v>
      </c>
      <c r="G2166" s="2">
        <f>+IF(A2166&gt;$C$3,STDEVA(INDEX($E$15:$E$2531,A2166-$C$3):E2165),"")</f>
        <v>4.5806692563741388E-3</v>
      </c>
      <c r="H2166">
        <f t="shared" si="364"/>
        <v>0.86772282940132828</v>
      </c>
      <c r="I2166" s="2" t="str">
        <f t="shared" si="365"/>
        <v/>
      </c>
      <c r="J2166">
        <f t="shared" si="366"/>
        <v>158.52000000000001</v>
      </c>
      <c r="K2166">
        <f t="shared" si="367"/>
        <v>312.02</v>
      </c>
      <c r="L2166" s="37">
        <f t="shared" si="368"/>
        <v>189.99999999999773</v>
      </c>
      <c r="M2166" t="str">
        <f t="shared" si="369"/>
        <v>Short</v>
      </c>
      <c r="N2166" s="39">
        <f t="shared" si="370"/>
        <v>0</v>
      </c>
      <c r="O2166" s="40">
        <f t="shared" si="373"/>
        <v>2730.100000000094</v>
      </c>
      <c r="P2166" s="39">
        <f t="shared" si="371"/>
        <v>0</v>
      </c>
      <c r="Q2166" s="39">
        <f t="shared" si="372"/>
        <v>0</v>
      </c>
      <c r="R2166" s="39">
        <f>IF((O2166 - MAX($O$15:O2166)) &lt; 0, O2166 - MAX($O$15:O2166), 0)</f>
        <v>-2722.4999999999955</v>
      </c>
    </row>
    <row r="2167" spans="1:18" x14ac:dyDescent="0.25">
      <c r="A2167" s="2">
        <v>2153</v>
      </c>
      <c r="B2167" t="s">
        <v>2153</v>
      </c>
      <c r="C2167" s="8">
        <v>313.37</v>
      </c>
      <c r="D2167" s="8">
        <v>161.58000000000001</v>
      </c>
      <c r="E2167" s="17">
        <f t="shared" si="363"/>
        <v>0.66238422497451754</v>
      </c>
      <c r="F2167" s="2">
        <f>+IF(A2167&gt;$C$3,AVERAGE(INDEX($E$15:$E$2531,A2167-$C$3):E2166),"")</f>
        <v>0.67303216697526747</v>
      </c>
      <c r="G2167" s="2">
        <f>+IF(A2167&gt;$C$3,STDEVA(INDEX($E$15:$E$2531,A2167-$C$3):E2166),"")</f>
        <v>3.6049543789323977E-3</v>
      </c>
      <c r="H2167">
        <f t="shared" si="364"/>
        <v>-2.9536967410675792</v>
      </c>
      <c r="I2167" s="2" t="str">
        <f t="shared" si="365"/>
        <v>Buy</v>
      </c>
      <c r="J2167" t="str">
        <f t="shared" si="366"/>
        <v/>
      </c>
      <c r="K2167" t="str">
        <f t="shared" si="367"/>
        <v/>
      </c>
      <c r="L2167" s="37">
        <f t="shared" si="368"/>
        <v>427.49999999999488</v>
      </c>
      <c r="M2167" t="str">
        <f t="shared" si="369"/>
        <v>TP</v>
      </c>
      <c r="N2167" s="39">
        <f t="shared" si="370"/>
        <v>427.49999999999488</v>
      </c>
      <c r="O2167" s="40">
        <f t="shared" si="373"/>
        <v>3157.600000000089</v>
      </c>
      <c r="P2167" s="39">
        <f t="shared" si="371"/>
        <v>3.75</v>
      </c>
      <c r="Q2167" s="39">
        <f t="shared" si="372"/>
        <v>0</v>
      </c>
      <c r="R2167" s="39">
        <f>IF((O2167 - MAX($O$15:O2167)) &lt; 0, O2167 - MAX($O$15:O2167), 0)</f>
        <v>-2295.0000000000005</v>
      </c>
    </row>
    <row r="2168" spans="1:18" x14ac:dyDescent="0.25">
      <c r="A2168" s="2">
        <v>2154</v>
      </c>
      <c r="B2168" t="s">
        <v>2154</v>
      </c>
      <c r="C2168" s="8">
        <v>314.08</v>
      </c>
      <c r="D2168" s="8">
        <v>161.69</v>
      </c>
      <c r="E2168" s="17">
        <f t="shared" si="363"/>
        <v>0.66396680877642766</v>
      </c>
      <c r="F2168" s="2">
        <f>+IF(A2168&gt;$C$3,AVERAGE(INDEX($E$15:$E$2531,A2168-$C$3):E2167),"")</f>
        <v>0.67268521096680467</v>
      </c>
      <c r="G2168" s="2">
        <f>+IF(A2168&gt;$C$3,STDEVA(INDEX($E$15:$E$2531,A2168-$C$3):E2167),"")</f>
        <v>4.4669637383702911E-3</v>
      </c>
      <c r="H2168">
        <f t="shared" si="364"/>
        <v>-1.951751279171519</v>
      </c>
      <c r="I2168" s="2" t="str">
        <f t="shared" si="365"/>
        <v>Buy</v>
      </c>
      <c r="J2168">
        <f t="shared" si="366"/>
        <v>314.08</v>
      </c>
      <c r="K2168">
        <f t="shared" si="367"/>
        <v>161.69</v>
      </c>
      <c r="L2168" s="37" t="str">
        <f t="shared" si="368"/>
        <v/>
      </c>
      <c r="M2168" t="str">
        <f t="shared" si="369"/>
        <v>Long</v>
      </c>
      <c r="N2168" s="39">
        <f t="shared" si="370"/>
        <v>0</v>
      </c>
      <c r="O2168" s="40">
        <f t="shared" si="373"/>
        <v>3157.600000000089</v>
      </c>
      <c r="P2168" s="39">
        <f t="shared" si="371"/>
        <v>3.75</v>
      </c>
      <c r="Q2168" s="39">
        <f t="shared" si="372"/>
        <v>5947.125</v>
      </c>
      <c r="R2168" s="39">
        <f>IF((O2168 - MAX($O$15:O2168)) &lt; 0, O2168 - MAX($O$15:O2168), 0)</f>
        <v>-2295.0000000000005</v>
      </c>
    </row>
    <row r="2169" spans="1:18" x14ac:dyDescent="0.25">
      <c r="A2169" s="2">
        <v>2155</v>
      </c>
      <c r="B2169" t="s">
        <v>2155</v>
      </c>
      <c r="C2169" s="8">
        <v>315.48</v>
      </c>
      <c r="D2169" s="8">
        <v>162.83000000000001</v>
      </c>
      <c r="E2169" s="17">
        <f t="shared" si="363"/>
        <v>0.66138857675366125</v>
      </c>
      <c r="F2169" s="2">
        <f>+IF(A2169&gt;$C$3,AVERAGE(INDEX($E$15:$E$2531,A2169-$C$3):E2168),"")</f>
        <v>0.67200142312125077</v>
      </c>
      <c r="G2169" s="2">
        <f>+IF(A2169&gt;$C$3,STDEVA(INDEX($E$15:$E$2531,A2169-$C$3):E2168),"")</f>
        <v>5.3016137971330793E-3</v>
      </c>
      <c r="H2169">
        <f t="shared" si="364"/>
        <v>-2.0018143104517661</v>
      </c>
      <c r="I2169" s="2" t="str">
        <f t="shared" si="365"/>
        <v>Buy</v>
      </c>
      <c r="J2169">
        <f t="shared" si="366"/>
        <v>314.08</v>
      </c>
      <c r="K2169">
        <f t="shared" si="367"/>
        <v>161.69</v>
      </c>
      <c r="L2169" s="37">
        <f t="shared" si="368"/>
        <v>65.000000000004832</v>
      </c>
      <c r="M2169" t="str">
        <f t="shared" si="369"/>
        <v>Long</v>
      </c>
      <c r="N2169" s="39">
        <f t="shared" si="370"/>
        <v>0</v>
      </c>
      <c r="O2169" s="40">
        <f t="shared" si="373"/>
        <v>3157.600000000089</v>
      </c>
      <c r="P2169" s="39">
        <f t="shared" si="371"/>
        <v>0</v>
      </c>
      <c r="Q2169" s="39">
        <f t="shared" si="372"/>
        <v>0</v>
      </c>
      <c r="R2169" s="39">
        <f>IF((O2169 - MAX($O$15:O2169)) &lt; 0, O2169 - MAX($O$15:O2169), 0)</f>
        <v>-2295.0000000000005</v>
      </c>
    </row>
    <row r="2170" spans="1:18" x14ac:dyDescent="0.25">
      <c r="A2170" s="2">
        <v>2156</v>
      </c>
      <c r="B2170" t="s">
        <v>2156</v>
      </c>
      <c r="C2170" s="8">
        <v>314.31</v>
      </c>
      <c r="D2170" s="8">
        <v>161.77000000000001</v>
      </c>
      <c r="E2170" s="17">
        <f t="shared" si="363"/>
        <v>0.66420418669138059</v>
      </c>
      <c r="F2170" s="2">
        <f>+IF(A2170&gt;$C$3,AVERAGE(INDEX($E$15:$E$2531,A2170-$C$3):E2169),"")</f>
        <v>0.67083438878834478</v>
      </c>
      <c r="G2170" s="2">
        <f>+IF(A2170&gt;$C$3,STDEVA(INDEX($E$15:$E$2531,A2170-$C$3):E2169),"")</f>
        <v>6.3759279541324484E-3</v>
      </c>
      <c r="H2170">
        <f t="shared" si="364"/>
        <v>-1.039880335013343</v>
      </c>
      <c r="I2170" s="2" t="str">
        <f t="shared" si="365"/>
        <v/>
      </c>
      <c r="J2170">
        <f t="shared" si="366"/>
        <v>314.08</v>
      </c>
      <c r="K2170">
        <f t="shared" si="367"/>
        <v>161.69</v>
      </c>
      <c r="L2170" s="37">
        <f t="shared" si="368"/>
        <v>37.500000000001421</v>
      </c>
      <c r="M2170" t="str">
        <f t="shared" si="369"/>
        <v>Long</v>
      </c>
      <c r="N2170" s="39">
        <f t="shared" si="370"/>
        <v>0</v>
      </c>
      <c r="O2170" s="40">
        <f t="shared" si="373"/>
        <v>3157.600000000089</v>
      </c>
      <c r="P2170" s="39">
        <f t="shared" si="371"/>
        <v>0</v>
      </c>
      <c r="Q2170" s="39">
        <f t="shared" si="372"/>
        <v>0</v>
      </c>
      <c r="R2170" s="39">
        <f>IF((O2170 - MAX($O$15:O2170)) &lt; 0, O2170 - MAX($O$15:O2170), 0)</f>
        <v>-2295.0000000000005</v>
      </c>
    </row>
    <row r="2171" spans="1:18" x14ac:dyDescent="0.25">
      <c r="A2171" s="2">
        <v>2157</v>
      </c>
      <c r="B2171" t="s">
        <v>2157</v>
      </c>
      <c r="C2171" s="8">
        <v>311.64</v>
      </c>
      <c r="D2171" s="8">
        <v>160.19</v>
      </c>
      <c r="E2171" s="17">
        <f t="shared" si="363"/>
        <v>0.66548806474926525</v>
      </c>
      <c r="F2171" s="2">
        <f>+IF(A2171&gt;$C$3,AVERAGE(INDEX($E$15:$E$2531,A2171-$C$3):E2170),"")</f>
        <v>0.66975385916271568</v>
      </c>
      <c r="G2171" s="2">
        <f>+IF(A2171&gt;$C$3,STDEVA(INDEX($E$15:$E$2531,A2171-$C$3):E2170),"")</f>
        <v>6.6058213906080247E-3</v>
      </c>
      <c r="H2171">
        <f t="shared" si="364"/>
        <v>-0.64576290535427117</v>
      </c>
      <c r="I2171" s="2" t="str">
        <f t="shared" si="365"/>
        <v/>
      </c>
      <c r="J2171" t="str">
        <f t="shared" si="366"/>
        <v/>
      </c>
      <c r="K2171" t="str">
        <f t="shared" si="367"/>
        <v/>
      </c>
      <c r="L2171" s="37">
        <f t="shared" si="368"/>
        <v>-234.99999999999943</v>
      </c>
      <c r="M2171" t="str">
        <f t="shared" si="369"/>
        <v>SL</v>
      </c>
      <c r="N2171" s="39">
        <f t="shared" si="370"/>
        <v>-234.99999999999943</v>
      </c>
      <c r="O2171" s="40">
        <f t="shared" si="373"/>
        <v>2922.6000000000895</v>
      </c>
      <c r="P2171" s="39">
        <f t="shared" si="371"/>
        <v>3.75</v>
      </c>
      <c r="Q2171" s="39">
        <f t="shared" si="372"/>
        <v>0</v>
      </c>
      <c r="R2171" s="39">
        <f>IF((O2171 - MAX($O$15:O2171)) &lt; 0, O2171 - MAX($O$15:O2171), 0)</f>
        <v>-2530</v>
      </c>
    </row>
    <row r="2172" spans="1:18" x14ac:dyDescent="0.25">
      <c r="A2172" s="2">
        <v>2158</v>
      </c>
      <c r="B2172" t="s">
        <v>2158</v>
      </c>
      <c r="C2172" s="8">
        <v>309.55</v>
      </c>
      <c r="D2172" s="8">
        <v>159.68</v>
      </c>
      <c r="E2172" s="17">
        <f t="shared" si="363"/>
        <v>0.6619478174020873</v>
      </c>
      <c r="F2172" s="2">
        <f>+IF(A2172&gt;$C$3,AVERAGE(INDEX($E$15:$E$2531,A2172-$C$3):E2171),"")</f>
        <v>0.66845403080187094</v>
      </c>
      <c r="G2172" s="2">
        <f>+IF(A2172&gt;$C$3,STDEVA(INDEX($E$15:$E$2531,A2172-$C$3):E2171),"")</f>
        <v>6.0914035836402087E-3</v>
      </c>
      <c r="H2172">
        <f t="shared" si="364"/>
        <v>-1.0680975756158215</v>
      </c>
      <c r="I2172" s="2" t="str">
        <f t="shared" si="365"/>
        <v/>
      </c>
      <c r="J2172" t="str">
        <f t="shared" si="366"/>
        <v/>
      </c>
      <c r="K2172" t="str">
        <f t="shared" si="367"/>
        <v/>
      </c>
      <c r="L2172" s="37" t="str">
        <f t="shared" si="368"/>
        <v/>
      </c>
      <c r="M2172" t="str">
        <f t="shared" si="369"/>
        <v/>
      </c>
      <c r="N2172" s="39">
        <f t="shared" si="370"/>
        <v>0</v>
      </c>
      <c r="O2172" s="40">
        <f t="shared" si="373"/>
        <v>2922.6000000000895</v>
      </c>
      <c r="P2172" s="39">
        <f t="shared" si="371"/>
        <v>0</v>
      </c>
      <c r="Q2172" s="39">
        <f t="shared" si="372"/>
        <v>0</v>
      </c>
      <c r="R2172" s="39">
        <f>IF((O2172 - MAX($O$15:O2172)) &lt; 0, O2172 - MAX($O$15:O2172), 0)</f>
        <v>-2530</v>
      </c>
    </row>
    <row r="2173" spans="1:18" x14ac:dyDescent="0.25">
      <c r="A2173" s="2">
        <v>2159</v>
      </c>
      <c r="B2173" t="s">
        <v>2159</v>
      </c>
      <c r="C2173" s="8">
        <v>311.45999999999998</v>
      </c>
      <c r="D2173" s="8">
        <v>160.78</v>
      </c>
      <c r="E2173" s="17">
        <f t="shared" si="363"/>
        <v>0.66123394816737791</v>
      </c>
      <c r="F2173" s="2">
        <f>+IF(A2173&gt;$C$3,AVERAGE(INDEX($E$15:$E$2531,A2173-$C$3):E2172),"")</f>
        <v>0.66720567531953412</v>
      </c>
      <c r="G2173" s="2">
        <f>+IF(A2173&gt;$C$3,STDEVA(INDEX($E$15:$E$2531,A2173-$C$3):E2172),"")</f>
        <v>6.1520683821456E-3</v>
      </c>
      <c r="H2173">
        <f t="shared" si="364"/>
        <v>-0.97068608169038428</v>
      </c>
      <c r="I2173" s="2" t="str">
        <f t="shared" si="365"/>
        <v/>
      </c>
      <c r="J2173" t="str">
        <f t="shared" si="366"/>
        <v/>
      </c>
      <c r="K2173" t="str">
        <f t="shared" si="367"/>
        <v/>
      </c>
      <c r="L2173" s="37" t="str">
        <f t="shared" si="368"/>
        <v/>
      </c>
      <c r="M2173" t="str">
        <f t="shared" si="369"/>
        <v/>
      </c>
      <c r="N2173" s="39">
        <f t="shared" si="370"/>
        <v>0</v>
      </c>
      <c r="O2173" s="40">
        <f t="shared" si="373"/>
        <v>2922.6000000000895</v>
      </c>
      <c r="P2173" s="39">
        <f t="shared" si="371"/>
        <v>0</v>
      </c>
      <c r="Q2173" s="39">
        <f t="shared" si="372"/>
        <v>0</v>
      </c>
      <c r="R2173" s="39">
        <f>IF((O2173 - MAX($O$15:O2173)) &lt; 0, O2173 - MAX($O$15:O2173), 0)</f>
        <v>-2530</v>
      </c>
    </row>
    <row r="2174" spans="1:18" x14ac:dyDescent="0.25">
      <c r="A2174" s="2">
        <v>2160</v>
      </c>
      <c r="B2174" t="s">
        <v>2160</v>
      </c>
      <c r="C2174" s="8">
        <v>312.02</v>
      </c>
      <c r="D2174" s="8">
        <v>160.94</v>
      </c>
      <c r="E2174" s="17">
        <f t="shared" si="363"/>
        <v>0.66203566360111654</v>
      </c>
      <c r="F2174" s="2">
        <f>+IF(A2174&gt;$C$3,AVERAGE(INDEX($E$15:$E$2531,A2174-$C$3):E2173),"")</f>
        <v>0.66587218001276283</v>
      </c>
      <c r="G2174" s="2">
        <f>+IF(A2174&gt;$C$3,STDEVA(INDEX($E$15:$E$2531,A2174-$C$3):E2173),"")</f>
        <v>5.9800036517068736E-3</v>
      </c>
      <c r="H2174">
        <f t="shared" si="364"/>
        <v>-0.64155753659970205</v>
      </c>
      <c r="I2174" s="2" t="str">
        <f t="shared" si="365"/>
        <v/>
      </c>
      <c r="J2174" t="str">
        <f t="shared" si="366"/>
        <v/>
      </c>
      <c r="K2174" t="str">
        <f t="shared" si="367"/>
        <v/>
      </c>
      <c r="L2174" s="37" t="str">
        <f t="shared" si="368"/>
        <v/>
      </c>
      <c r="M2174" t="str">
        <f t="shared" si="369"/>
        <v/>
      </c>
      <c r="N2174" s="39">
        <f t="shared" si="370"/>
        <v>0</v>
      </c>
      <c r="O2174" s="40">
        <f t="shared" si="373"/>
        <v>2922.6000000000895</v>
      </c>
      <c r="P2174" s="39">
        <f t="shared" si="371"/>
        <v>0</v>
      </c>
      <c r="Q2174" s="39">
        <f t="shared" si="372"/>
        <v>0</v>
      </c>
      <c r="R2174" s="39">
        <f>IF((O2174 - MAX($O$15:O2174)) &lt; 0, O2174 - MAX($O$15:O2174), 0)</f>
        <v>-2530</v>
      </c>
    </row>
    <row r="2175" spans="1:18" x14ac:dyDescent="0.25">
      <c r="A2175" s="2">
        <v>2161</v>
      </c>
      <c r="B2175" t="s">
        <v>2161</v>
      </c>
      <c r="C2175" s="8">
        <v>314.87</v>
      </c>
      <c r="D2175" s="8">
        <v>162.82</v>
      </c>
      <c r="E2175" s="17">
        <f t="shared" si="363"/>
        <v>0.65951455908367562</v>
      </c>
      <c r="F2175" s="2">
        <f>+IF(A2175&gt;$C$3,AVERAGE(INDEX($E$15:$E$2531,A2175-$C$3):E2174),"")</f>
        <v>0.66425856756295021</v>
      </c>
      <c r="G2175" s="2">
        <f>+IF(A2175&gt;$C$3,STDEVA(INDEX($E$15:$E$2531,A2175-$C$3):E2174),"")</f>
        <v>4.5163342239812531E-3</v>
      </c>
      <c r="H2175">
        <f t="shared" si="364"/>
        <v>-1.0504112946478601</v>
      </c>
      <c r="I2175" s="2" t="str">
        <f t="shared" si="365"/>
        <v/>
      </c>
      <c r="J2175" t="str">
        <f t="shared" si="366"/>
        <v/>
      </c>
      <c r="K2175" t="str">
        <f t="shared" si="367"/>
        <v/>
      </c>
      <c r="L2175" s="37" t="str">
        <f t="shared" si="368"/>
        <v/>
      </c>
      <c r="M2175" t="str">
        <f t="shared" si="369"/>
        <v/>
      </c>
      <c r="N2175" s="39">
        <f t="shared" si="370"/>
        <v>0</v>
      </c>
      <c r="O2175" s="40">
        <f t="shared" si="373"/>
        <v>2922.6000000000895</v>
      </c>
      <c r="P2175" s="39">
        <f t="shared" si="371"/>
        <v>0</v>
      </c>
      <c r="Q2175" s="39">
        <f t="shared" si="372"/>
        <v>0</v>
      </c>
      <c r="R2175" s="39">
        <f>IF((O2175 - MAX($O$15:O2175)) &lt; 0, O2175 - MAX($O$15:O2175), 0)</f>
        <v>-2530</v>
      </c>
    </row>
    <row r="2176" spans="1:18" x14ac:dyDescent="0.25">
      <c r="A2176" s="2">
        <v>2162</v>
      </c>
      <c r="B2176" t="s">
        <v>2162</v>
      </c>
      <c r="C2176" s="8">
        <v>313.88</v>
      </c>
      <c r="D2176" s="8">
        <v>162.51</v>
      </c>
      <c r="E2176" s="17">
        <f t="shared" si="363"/>
        <v>0.65827120892135527</v>
      </c>
      <c r="F2176" s="2">
        <f>+IF(A2176&gt;$C$3,AVERAGE(INDEX($E$15:$E$2531,A2176-$C$3):E2175),"")</f>
        <v>0.66246265002216775</v>
      </c>
      <c r="G2176" s="2">
        <f>+IF(A2176&gt;$C$3,STDEVA(INDEX($E$15:$E$2531,A2176-$C$3):E2175),"")</f>
        <v>1.8116525651125735E-3</v>
      </c>
      <c r="H2176">
        <f t="shared" si="364"/>
        <v>-2.3136009528140611</v>
      </c>
      <c r="I2176" s="2" t="str">
        <f t="shared" si="365"/>
        <v>Buy</v>
      </c>
      <c r="J2176">
        <f t="shared" si="366"/>
        <v>313.88</v>
      </c>
      <c r="K2176">
        <f t="shared" si="367"/>
        <v>162.51</v>
      </c>
      <c r="L2176" s="37" t="str">
        <f t="shared" si="368"/>
        <v/>
      </c>
      <c r="M2176" t="str">
        <f t="shared" si="369"/>
        <v>Long</v>
      </c>
      <c r="N2176" s="39">
        <f t="shared" si="370"/>
        <v>0</v>
      </c>
      <c r="O2176" s="40">
        <f t="shared" si="373"/>
        <v>2922.6000000000895</v>
      </c>
      <c r="P2176" s="39">
        <f t="shared" si="371"/>
        <v>3.75</v>
      </c>
      <c r="Q2176" s="39">
        <f t="shared" si="372"/>
        <v>5954.875</v>
      </c>
      <c r="R2176" s="39">
        <f>IF((O2176 - MAX($O$15:O2176)) &lt; 0, O2176 - MAX($O$15:O2176), 0)</f>
        <v>-2530</v>
      </c>
    </row>
    <row r="2177" spans="1:18" x14ac:dyDescent="0.25">
      <c r="A2177" s="2">
        <v>2163</v>
      </c>
      <c r="B2177" t="s">
        <v>2163</v>
      </c>
      <c r="C2177" s="8">
        <v>313.52999999999997</v>
      </c>
      <c r="D2177" s="8">
        <v>162.61000000000001</v>
      </c>
      <c r="E2177" s="17">
        <f t="shared" si="363"/>
        <v>0.65654035343689077</v>
      </c>
      <c r="F2177" s="2">
        <f>+IF(A2177&gt;$C$3,AVERAGE(INDEX($E$15:$E$2531,A2177-$C$3):E2176),"")</f>
        <v>0.66200564823848307</v>
      </c>
      <c r="G2177" s="2">
        <f>+IF(A2177&gt;$C$3,STDEVA(INDEX($E$15:$E$2531,A2177-$C$3):E2176),"")</f>
        <v>2.289624763861263E-3</v>
      </c>
      <c r="H2177">
        <f t="shared" si="364"/>
        <v>-2.3869827440089066</v>
      </c>
      <c r="I2177" s="2" t="str">
        <f t="shared" si="365"/>
        <v>Buy</v>
      </c>
      <c r="J2177">
        <f t="shared" si="366"/>
        <v>313.88</v>
      </c>
      <c r="K2177">
        <f t="shared" si="367"/>
        <v>162.51</v>
      </c>
      <c r="L2177" s="37">
        <f t="shared" si="368"/>
        <v>-112.50000000001137</v>
      </c>
      <c r="M2177" t="str">
        <f t="shared" si="369"/>
        <v>Long</v>
      </c>
      <c r="N2177" s="39">
        <f t="shared" si="370"/>
        <v>0</v>
      </c>
      <c r="O2177" s="40">
        <f t="shared" si="373"/>
        <v>2922.6000000000895</v>
      </c>
      <c r="P2177" s="39">
        <f t="shared" si="371"/>
        <v>0</v>
      </c>
      <c r="Q2177" s="39">
        <f t="shared" si="372"/>
        <v>0</v>
      </c>
      <c r="R2177" s="39">
        <f>IF((O2177 - MAX($O$15:O2177)) &lt; 0, O2177 - MAX($O$15:O2177), 0)</f>
        <v>-2530</v>
      </c>
    </row>
    <row r="2178" spans="1:18" x14ac:dyDescent="0.25">
      <c r="A2178" s="2">
        <v>2164</v>
      </c>
      <c r="B2178" t="s">
        <v>2164</v>
      </c>
      <c r="C2178" s="8">
        <v>314.42</v>
      </c>
      <c r="D2178" s="8">
        <v>162.56</v>
      </c>
      <c r="E2178" s="17">
        <f t="shared" si="363"/>
        <v>0.65968250737325085</v>
      </c>
      <c r="F2178" s="2">
        <f>+IF(A2178&gt;$C$3,AVERAGE(INDEX($E$15:$E$2531,A2178-$C$3):E2177),"")</f>
        <v>0.66118048653409012</v>
      </c>
      <c r="G2178" s="2">
        <f>+IF(A2178&gt;$C$3,STDEVA(INDEX($E$15:$E$2531,A2178-$C$3):E2177),"")</f>
        <v>2.7801601244677346E-3</v>
      </c>
      <c r="H2178">
        <f t="shared" si="364"/>
        <v>-0.53881038996847674</v>
      </c>
      <c r="I2178" s="2" t="str">
        <f t="shared" si="365"/>
        <v/>
      </c>
      <c r="J2178">
        <f t="shared" si="366"/>
        <v>313.88</v>
      </c>
      <c r="K2178">
        <f t="shared" si="367"/>
        <v>162.51</v>
      </c>
      <c r="L2178" s="37">
        <f t="shared" si="368"/>
        <v>122.50000000000227</v>
      </c>
      <c r="M2178" t="str">
        <f t="shared" si="369"/>
        <v>Long</v>
      </c>
      <c r="N2178" s="39">
        <f t="shared" si="370"/>
        <v>0</v>
      </c>
      <c r="O2178" s="40">
        <f t="shared" si="373"/>
        <v>2922.6000000000895</v>
      </c>
      <c r="P2178" s="39">
        <f t="shared" si="371"/>
        <v>0</v>
      </c>
      <c r="Q2178" s="39">
        <f t="shared" si="372"/>
        <v>0</v>
      </c>
      <c r="R2178" s="39">
        <f>IF((O2178 - MAX($O$15:O2178)) &lt; 0, O2178 - MAX($O$15:O2178), 0)</f>
        <v>-2530</v>
      </c>
    </row>
    <row r="2179" spans="1:18" x14ac:dyDescent="0.25">
      <c r="A2179" s="2">
        <v>2165</v>
      </c>
      <c r="B2179" t="s">
        <v>2165</v>
      </c>
      <c r="C2179" s="8">
        <v>317.13</v>
      </c>
      <c r="D2179" s="8">
        <v>163.96</v>
      </c>
      <c r="E2179" s="17">
        <f t="shared" si="363"/>
        <v>0.65968928881254452</v>
      </c>
      <c r="F2179" s="2">
        <f>+IF(A2179&gt;$C$3,AVERAGE(INDEX($E$15:$E$2531,A2179-$C$3):E2178),"")</f>
        <v>0.66099092326960007</v>
      </c>
      <c r="G2179" s="2">
        <f>+IF(A2179&gt;$C$3,STDEVA(INDEX($E$15:$E$2531,A2179-$C$3):E2178),"")</f>
        <v>2.8220461213247796E-3</v>
      </c>
      <c r="H2179">
        <f t="shared" si="364"/>
        <v>-0.46123783988495465</v>
      </c>
      <c r="I2179" s="2" t="str">
        <f t="shared" si="365"/>
        <v/>
      </c>
      <c r="J2179" t="str">
        <f t="shared" si="366"/>
        <v/>
      </c>
      <c r="K2179" t="str">
        <f t="shared" si="367"/>
        <v/>
      </c>
      <c r="L2179" s="37">
        <f t="shared" si="368"/>
        <v>449.99999999999574</v>
      </c>
      <c r="M2179" t="str">
        <f t="shared" si="369"/>
        <v>TP</v>
      </c>
      <c r="N2179" s="39">
        <f t="shared" si="370"/>
        <v>449.99999999999574</v>
      </c>
      <c r="O2179" s="40">
        <f t="shared" si="373"/>
        <v>3372.6000000000854</v>
      </c>
      <c r="P2179" s="39">
        <f t="shared" si="371"/>
        <v>3.75</v>
      </c>
      <c r="Q2179" s="39">
        <f t="shared" si="372"/>
        <v>0</v>
      </c>
      <c r="R2179" s="39">
        <f>IF((O2179 - MAX($O$15:O2179)) &lt; 0, O2179 - MAX($O$15:O2179), 0)</f>
        <v>-2080.0000000000041</v>
      </c>
    </row>
    <row r="2180" spans="1:18" x14ac:dyDescent="0.25">
      <c r="A2180" s="2">
        <v>2166</v>
      </c>
      <c r="B2180" t="s">
        <v>2166</v>
      </c>
      <c r="C2180" s="8">
        <v>317.32</v>
      </c>
      <c r="D2180" s="8">
        <v>163.33000000000001</v>
      </c>
      <c r="E2180" s="17">
        <f t="shared" si="363"/>
        <v>0.66413803436875418</v>
      </c>
      <c r="F2180" s="2">
        <f>+IF(A2180&gt;$C$3,AVERAGE(INDEX($E$15:$E$2531,A2180-$C$3):E2179),"")</f>
        <v>0.6604892679497294</v>
      </c>
      <c r="G2180" s="2">
        <f>+IF(A2180&gt;$C$3,STDEVA(INDEX($E$15:$E$2531,A2180-$C$3):E2179),"")</f>
        <v>2.569431415447881E-3</v>
      </c>
      <c r="H2180">
        <f t="shared" si="364"/>
        <v>1.4200676449613516</v>
      </c>
      <c r="I2180" s="2" t="str">
        <f t="shared" si="365"/>
        <v/>
      </c>
      <c r="J2180" t="str">
        <f t="shared" si="366"/>
        <v/>
      </c>
      <c r="K2180" t="str">
        <f t="shared" si="367"/>
        <v/>
      </c>
      <c r="L2180" s="37" t="str">
        <f t="shared" si="368"/>
        <v/>
      </c>
      <c r="M2180" t="str">
        <f t="shared" si="369"/>
        <v/>
      </c>
      <c r="N2180" s="39">
        <f t="shared" si="370"/>
        <v>0</v>
      </c>
      <c r="O2180" s="40">
        <f t="shared" si="373"/>
        <v>3372.6000000000854</v>
      </c>
      <c r="P2180" s="39">
        <f t="shared" si="371"/>
        <v>0</v>
      </c>
      <c r="Q2180" s="39">
        <f t="shared" si="372"/>
        <v>0</v>
      </c>
      <c r="R2180" s="39">
        <f>IF((O2180 - MAX($O$15:O2180)) &lt; 0, O2180 - MAX($O$15:O2180), 0)</f>
        <v>-2080.0000000000041</v>
      </c>
    </row>
    <row r="2181" spans="1:18" x14ac:dyDescent="0.25">
      <c r="A2181" s="2">
        <v>2167</v>
      </c>
      <c r="B2181" t="s">
        <v>2167</v>
      </c>
      <c r="C2181" s="8">
        <v>319.5</v>
      </c>
      <c r="D2181" s="8">
        <v>163.88</v>
      </c>
      <c r="E2181" s="17">
        <f t="shared" si="363"/>
        <v>0.66762282113891913</v>
      </c>
      <c r="F2181" s="2">
        <f>+IF(A2181&gt;$C$3,AVERAGE(INDEX($E$15:$E$2531,A2181-$C$3):E2180),"")</f>
        <v>0.66033926457411707</v>
      </c>
      <c r="G2181" s="2">
        <f>+IF(A2181&gt;$C$3,STDEVA(INDEX($E$15:$E$2531,A2181-$C$3):E2180),"")</f>
        <v>2.2621571622242842E-3</v>
      </c>
      <c r="H2181">
        <f t="shared" si="364"/>
        <v>3.2197394091047356</v>
      </c>
      <c r="I2181" s="2" t="str">
        <f t="shared" si="365"/>
        <v>Sell</v>
      </c>
      <c r="J2181">
        <f t="shared" si="366"/>
        <v>163.88</v>
      </c>
      <c r="K2181">
        <f t="shared" si="367"/>
        <v>319.5</v>
      </c>
      <c r="L2181" s="37" t="str">
        <f t="shared" si="368"/>
        <v/>
      </c>
      <c r="M2181" t="str">
        <f t="shared" si="369"/>
        <v>Short</v>
      </c>
      <c r="N2181" s="39">
        <f t="shared" si="370"/>
        <v>0</v>
      </c>
      <c r="O2181" s="40">
        <f t="shared" si="373"/>
        <v>3372.6000000000854</v>
      </c>
      <c r="P2181" s="39">
        <f t="shared" si="371"/>
        <v>3.75</v>
      </c>
      <c r="Q2181" s="39">
        <f t="shared" si="372"/>
        <v>6042.25</v>
      </c>
      <c r="R2181" s="39">
        <f>IF((O2181 - MAX($O$15:O2181)) &lt; 0, O2181 - MAX($O$15:O2181), 0)</f>
        <v>-2080.0000000000041</v>
      </c>
    </row>
    <row r="2182" spans="1:18" x14ac:dyDescent="0.25">
      <c r="A2182" s="2">
        <v>2168</v>
      </c>
      <c r="B2182" t="s">
        <v>2168</v>
      </c>
      <c r="C2182" s="8">
        <v>319.57</v>
      </c>
      <c r="D2182" s="8">
        <v>164.7</v>
      </c>
      <c r="E2182" s="17">
        <f t="shared" si="363"/>
        <v>0.66285070496854337</v>
      </c>
      <c r="F2182" s="2">
        <f>+IF(A2182&gt;$C$3,AVERAGE(INDEX($E$15:$E$2531,A2182-$C$3):E2181),"")</f>
        <v>0.66096982054487619</v>
      </c>
      <c r="G2182" s="2">
        <f>+IF(A2182&gt;$C$3,STDEVA(INDEX($E$15:$E$2531,A2182-$C$3):E2181),"")</f>
        <v>3.3132911650423694E-3</v>
      </c>
      <c r="H2182">
        <f t="shared" si="364"/>
        <v>0.56767857999076032</v>
      </c>
      <c r="I2182" s="2" t="str">
        <f t="shared" si="365"/>
        <v/>
      </c>
      <c r="J2182">
        <f t="shared" si="366"/>
        <v>163.88</v>
      </c>
      <c r="K2182">
        <f t="shared" si="367"/>
        <v>319.5</v>
      </c>
      <c r="L2182" s="37">
        <f t="shared" si="368"/>
        <v>187.5</v>
      </c>
      <c r="M2182" t="str">
        <f t="shared" si="369"/>
        <v>Short</v>
      </c>
      <c r="N2182" s="39">
        <f t="shared" si="370"/>
        <v>0</v>
      </c>
      <c r="O2182" s="40">
        <f t="shared" si="373"/>
        <v>3372.6000000000854</v>
      </c>
      <c r="P2182" s="39">
        <f t="shared" si="371"/>
        <v>0</v>
      </c>
      <c r="Q2182" s="39">
        <f t="shared" si="372"/>
        <v>0</v>
      </c>
      <c r="R2182" s="39">
        <f>IF((O2182 - MAX($O$15:O2182)) &lt; 0, O2182 - MAX($O$15:O2182), 0)</f>
        <v>-2080.0000000000041</v>
      </c>
    </row>
    <row r="2183" spans="1:18" x14ac:dyDescent="0.25">
      <c r="A2183" s="2">
        <v>2169</v>
      </c>
      <c r="B2183" t="s">
        <v>2169</v>
      </c>
      <c r="C2183" s="8">
        <v>319.58999999999997</v>
      </c>
      <c r="D2183" s="8">
        <v>165.02</v>
      </c>
      <c r="E2183" s="17">
        <f t="shared" si="363"/>
        <v>0.66097224561501855</v>
      </c>
      <c r="F2183" s="2">
        <f>+IF(A2183&gt;$C$3,AVERAGE(INDEX($E$15:$E$2531,A2183-$C$3):E2182),"")</f>
        <v>0.6611494601894502</v>
      </c>
      <c r="G2183" s="2">
        <f>+IF(A2183&gt;$C$3,STDEVA(INDEX($E$15:$E$2531,A2183-$C$3):E2182),"")</f>
        <v>3.3726976582530424E-3</v>
      </c>
      <c r="H2183">
        <f t="shared" si="364"/>
        <v>-5.254386618320301E-2</v>
      </c>
      <c r="I2183" s="2" t="str">
        <f t="shared" si="365"/>
        <v/>
      </c>
      <c r="J2183">
        <f t="shared" si="366"/>
        <v>163.88</v>
      </c>
      <c r="K2183">
        <f t="shared" si="367"/>
        <v>319.5</v>
      </c>
      <c r="L2183" s="37">
        <f t="shared" si="368"/>
        <v>262.50000000000995</v>
      </c>
      <c r="M2183" t="str">
        <f t="shared" si="369"/>
        <v>Short</v>
      </c>
      <c r="N2183" s="39">
        <f t="shared" si="370"/>
        <v>0</v>
      </c>
      <c r="O2183" s="40">
        <f t="shared" si="373"/>
        <v>3372.6000000000854</v>
      </c>
      <c r="P2183" s="39">
        <f t="shared" si="371"/>
        <v>0</v>
      </c>
      <c r="Q2183" s="39">
        <f t="shared" si="372"/>
        <v>0</v>
      </c>
      <c r="R2183" s="39">
        <f>IF((O2183 - MAX($O$15:O2183)) &lt; 0, O2183 - MAX($O$15:O2183), 0)</f>
        <v>-2080.0000000000041</v>
      </c>
    </row>
    <row r="2184" spans="1:18" x14ac:dyDescent="0.25">
      <c r="A2184" s="2">
        <v>2170</v>
      </c>
      <c r="B2184" t="s">
        <v>2170</v>
      </c>
      <c r="C2184" s="8">
        <v>320.89999999999998</v>
      </c>
      <c r="D2184" s="8">
        <v>165.73</v>
      </c>
      <c r="E2184" s="17">
        <f t="shared" si="363"/>
        <v>0.66076958998035851</v>
      </c>
      <c r="F2184" s="2">
        <f>+IF(A2184&gt;$C$3,AVERAGE(INDEX($E$15:$E$2531,A2184-$C$3):E2183),"")</f>
        <v>0.66103130263543919</v>
      </c>
      <c r="G2184" s="2">
        <f>+IF(A2184&gt;$C$3,STDEVA(INDEX($E$15:$E$2531,A2184-$C$3):E2183),"")</f>
        <v>3.3563580262372466E-3</v>
      </c>
      <c r="H2184">
        <f t="shared" si="364"/>
        <v>-7.7975190082472473E-2</v>
      </c>
      <c r="I2184" s="2" t="str">
        <f t="shared" si="365"/>
        <v/>
      </c>
      <c r="J2184">
        <f t="shared" si="366"/>
        <v>163.88</v>
      </c>
      <c r="K2184">
        <f t="shared" si="367"/>
        <v>319.5</v>
      </c>
      <c r="L2184" s="37">
        <f t="shared" si="368"/>
        <v>112.50000000000426</v>
      </c>
      <c r="M2184" t="str">
        <f t="shared" si="369"/>
        <v>Short</v>
      </c>
      <c r="N2184" s="39">
        <f t="shared" si="370"/>
        <v>0</v>
      </c>
      <c r="O2184" s="40">
        <f t="shared" si="373"/>
        <v>3372.6000000000854</v>
      </c>
      <c r="P2184" s="39">
        <f t="shared" si="371"/>
        <v>0</v>
      </c>
      <c r="Q2184" s="39">
        <f t="shared" si="372"/>
        <v>0</v>
      </c>
      <c r="R2184" s="39">
        <f>IF((O2184 - MAX($O$15:O2184)) &lt; 0, O2184 - MAX($O$15:O2184), 0)</f>
        <v>-2080.0000000000041</v>
      </c>
    </row>
    <row r="2185" spans="1:18" x14ac:dyDescent="0.25">
      <c r="A2185" s="2">
        <v>2171</v>
      </c>
      <c r="B2185" t="s">
        <v>2171</v>
      </c>
      <c r="C2185" s="8">
        <v>320.73</v>
      </c>
      <c r="D2185" s="8">
        <v>165.97</v>
      </c>
      <c r="E2185" s="17">
        <f t="shared" si="363"/>
        <v>0.65879259856089079</v>
      </c>
      <c r="F2185" s="2">
        <f>+IF(A2185&gt;$C$3,AVERAGE(INDEX($E$15:$E$2531,A2185-$C$3):E2184),"")</f>
        <v>0.66117075051284835</v>
      </c>
      <c r="G2185" s="2">
        <f>+IF(A2185&gt;$C$3,STDEVA(INDEX($E$15:$E$2531,A2185-$C$3):E2184),"")</f>
        <v>3.3112324880564719E-3</v>
      </c>
      <c r="H2185">
        <f t="shared" si="364"/>
        <v>-0.71820748332697704</v>
      </c>
      <c r="I2185" s="2" t="str">
        <f t="shared" si="365"/>
        <v/>
      </c>
      <c r="J2185">
        <f t="shared" si="366"/>
        <v>163.88</v>
      </c>
      <c r="K2185">
        <f t="shared" si="367"/>
        <v>319.5</v>
      </c>
      <c r="L2185" s="37">
        <f t="shared" si="368"/>
        <v>214.99999999999636</v>
      </c>
      <c r="M2185" t="str">
        <f t="shared" si="369"/>
        <v>Short</v>
      </c>
      <c r="N2185" s="39">
        <f t="shared" si="370"/>
        <v>0</v>
      </c>
      <c r="O2185" s="40">
        <f t="shared" si="373"/>
        <v>3372.6000000000854</v>
      </c>
      <c r="P2185" s="39">
        <f t="shared" si="371"/>
        <v>0</v>
      </c>
      <c r="Q2185" s="39">
        <f t="shared" si="372"/>
        <v>0</v>
      </c>
      <c r="R2185" s="39">
        <f>IF((O2185 - MAX($O$15:O2185)) &lt; 0, O2185 - MAX($O$15:O2185), 0)</f>
        <v>-2080.0000000000041</v>
      </c>
    </row>
    <row r="2186" spans="1:18" x14ac:dyDescent="0.25">
      <c r="A2186" s="2">
        <v>2172</v>
      </c>
      <c r="B2186" t="s">
        <v>2172</v>
      </c>
      <c r="C2186" s="8">
        <v>321.22000000000003</v>
      </c>
      <c r="D2186" s="8">
        <v>166.3</v>
      </c>
      <c r="E2186" s="17">
        <f t="shared" si="363"/>
        <v>0.65833286043586925</v>
      </c>
      <c r="F2186" s="2">
        <f>+IF(A2186&gt;$C$3,AVERAGE(INDEX($E$15:$E$2531,A2186-$C$3):E2185),"")</f>
        <v>0.66122868269501889</v>
      </c>
      <c r="G2186" s="2">
        <f>+IF(A2186&gt;$C$3,STDEVA(INDEX($E$15:$E$2531,A2186-$C$3):E2185),"")</f>
        <v>3.2582998777335379E-3</v>
      </c>
      <c r="H2186">
        <f t="shared" si="364"/>
        <v>-0.88875252978984931</v>
      </c>
      <c r="I2186" s="2" t="str">
        <f t="shared" si="365"/>
        <v/>
      </c>
      <c r="J2186">
        <f t="shared" si="366"/>
        <v>163.88</v>
      </c>
      <c r="K2186">
        <f t="shared" si="367"/>
        <v>319.5</v>
      </c>
      <c r="L2186" s="37">
        <f t="shared" si="368"/>
        <v>174.99999999999716</v>
      </c>
      <c r="M2186" t="str">
        <f t="shared" si="369"/>
        <v>Short</v>
      </c>
      <c r="N2186" s="39">
        <f t="shared" si="370"/>
        <v>0</v>
      </c>
      <c r="O2186" s="40">
        <f t="shared" si="373"/>
        <v>3372.6000000000854</v>
      </c>
      <c r="P2186" s="39">
        <f t="shared" si="371"/>
        <v>0</v>
      </c>
      <c r="Q2186" s="39">
        <f t="shared" si="372"/>
        <v>0</v>
      </c>
      <c r="R2186" s="39">
        <f>IF((O2186 - MAX($O$15:O2186)) &lt; 0, O2186 - MAX($O$15:O2186), 0)</f>
        <v>-2080.0000000000041</v>
      </c>
    </row>
    <row r="2187" spans="1:18" x14ac:dyDescent="0.25">
      <c r="A2187" s="2">
        <v>2173</v>
      </c>
      <c r="B2187" t="s">
        <v>2173</v>
      </c>
      <c r="C2187" s="8">
        <v>321.23</v>
      </c>
      <c r="D2187" s="8">
        <v>166.68</v>
      </c>
      <c r="E2187" s="17">
        <f t="shared" si="363"/>
        <v>0.65608157090780272</v>
      </c>
      <c r="F2187" s="2">
        <f>+IF(A2187&gt;$C$3,AVERAGE(INDEX($E$15:$E$2531,A2187-$C$3):E2186),"")</f>
        <v>0.6614278501393499</v>
      </c>
      <c r="G2187" s="2">
        <f>+IF(A2187&gt;$C$3,STDEVA(INDEX($E$15:$E$2531,A2187-$C$3):E2186),"")</f>
        <v>2.9786845047760037E-3</v>
      </c>
      <c r="H2187">
        <f t="shared" si="364"/>
        <v>-1.7948457525377359</v>
      </c>
      <c r="I2187" s="2" t="str">
        <f t="shared" si="365"/>
        <v>Buy</v>
      </c>
      <c r="J2187">
        <f t="shared" si="366"/>
        <v>163.88</v>
      </c>
      <c r="K2187">
        <f t="shared" si="367"/>
        <v>319.5</v>
      </c>
      <c r="L2187" s="37">
        <f t="shared" si="368"/>
        <v>267.49999999999829</v>
      </c>
      <c r="M2187" t="str">
        <f t="shared" si="369"/>
        <v>Short</v>
      </c>
      <c r="N2187" s="39">
        <f t="shared" si="370"/>
        <v>0</v>
      </c>
      <c r="O2187" s="40">
        <f t="shared" si="373"/>
        <v>3372.6000000000854</v>
      </c>
      <c r="P2187" s="39">
        <f t="shared" si="371"/>
        <v>0</v>
      </c>
      <c r="Q2187" s="39">
        <f t="shared" si="372"/>
        <v>0</v>
      </c>
      <c r="R2187" s="39">
        <f>IF((O2187 - MAX($O$15:O2187)) &lt; 0, O2187 - MAX($O$15:O2187), 0)</f>
        <v>-2080.0000000000041</v>
      </c>
    </row>
    <row r="2188" spans="1:18" x14ac:dyDescent="0.25">
      <c r="A2188" s="2">
        <v>2174</v>
      </c>
      <c r="B2188" t="s">
        <v>2174</v>
      </c>
      <c r="C2188" s="8">
        <v>322.94</v>
      </c>
      <c r="D2188" s="8">
        <v>166.68</v>
      </c>
      <c r="E2188" s="17">
        <f t="shared" si="363"/>
        <v>0.66139074089922223</v>
      </c>
      <c r="F2188" s="2">
        <f>+IF(A2188&gt;$C$3,AVERAGE(INDEX($E$15:$E$2531,A2188-$C$3):E2187),"")</f>
        <v>0.66102774608763348</v>
      </c>
      <c r="G2188" s="2">
        <f>+IF(A2188&gt;$C$3,STDEVA(INDEX($E$15:$E$2531,A2188-$C$3):E2187),"")</f>
        <v>3.4473943423374196E-3</v>
      </c>
      <c r="H2188">
        <f t="shared" si="364"/>
        <v>0.10529541315619451</v>
      </c>
      <c r="I2188" s="2" t="str">
        <f t="shared" si="365"/>
        <v/>
      </c>
      <c r="J2188">
        <f t="shared" si="366"/>
        <v>163.88</v>
      </c>
      <c r="K2188">
        <f t="shared" si="367"/>
        <v>319.5</v>
      </c>
      <c r="L2188" s="37">
        <f t="shared" si="368"/>
        <v>-159.99999999999659</v>
      </c>
      <c r="M2188" t="str">
        <f t="shared" si="369"/>
        <v>Short</v>
      </c>
      <c r="N2188" s="39">
        <f t="shared" si="370"/>
        <v>0</v>
      </c>
      <c r="O2188" s="40">
        <f t="shared" si="373"/>
        <v>3372.6000000000854</v>
      </c>
      <c r="P2188" s="39">
        <f t="shared" si="371"/>
        <v>0</v>
      </c>
      <c r="Q2188" s="39">
        <f t="shared" si="372"/>
        <v>0</v>
      </c>
      <c r="R2188" s="39">
        <f>IF((O2188 - MAX($O$15:O2188)) &lt; 0, O2188 - MAX($O$15:O2188), 0)</f>
        <v>-2080.0000000000041</v>
      </c>
    </row>
    <row r="2189" spans="1:18" x14ac:dyDescent="0.25">
      <c r="A2189" s="2">
        <v>2175</v>
      </c>
      <c r="B2189" t="s">
        <v>2175</v>
      </c>
      <c r="C2189" s="8">
        <v>322.86</v>
      </c>
      <c r="D2189" s="8">
        <v>165.86</v>
      </c>
      <c r="E2189" s="17">
        <f t="shared" si="363"/>
        <v>0.66607473370632553</v>
      </c>
      <c r="F2189" s="2">
        <f>+IF(A2189&gt;$C$3,AVERAGE(INDEX($E$15:$E$2531,A2189-$C$3):E2188),"")</f>
        <v>0.66121679631948638</v>
      </c>
      <c r="G2189" s="2">
        <f>+IF(A2189&gt;$C$3,STDEVA(INDEX($E$15:$E$2531,A2189-$C$3):E2188),"")</f>
        <v>3.411283839281938E-3</v>
      </c>
      <c r="H2189">
        <f t="shared" si="364"/>
        <v>1.4240789144833306</v>
      </c>
      <c r="I2189" s="2" t="str">
        <f t="shared" si="365"/>
        <v/>
      </c>
      <c r="J2189" t="str">
        <f t="shared" si="366"/>
        <v/>
      </c>
      <c r="K2189" t="str">
        <f t="shared" si="367"/>
        <v/>
      </c>
      <c r="L2189" s="37">
        <f t="shared" si="368"/>
        <v>-344.99999999999886</v>
      </c>
      <c r="M2189" t="str">
        <f t="shared" si="369"/>
        <v>SL</v>
      </c>
      <c r="N2189" s="39">
        <f t="shared" si="370"/>
        <v>-344.99999999999886</v>
      </c>
      <c r="O2189" s="40">
        <f t="shared" si="373"/>
        <v>3027.6000000000868</v>
      </c>
      <c r="P2189" s="39">
        <f t="shared" si="371"/>
        <v>3.75</v>
      </c>
      <c r="Q2189" s="39">
        <f t="shared" si="372"/>
        <v>0</v>
      </c>
      <c r="R2189" s="39">
        <f>IF((O2189 - MAX($O$15:O2189)) &lt; 0, O2189 - MAX($O$15:O2189), 0)</f>
        <v>-2425.0000000000027</v>
      </c>
    </row>
    <row r="2190" spans="1:18" x14ac:dyDescent="0.25">
      <c r="A2190" s="2">
        <v>2176</v>
      </c>
      <c r="B2190" t="s">
        <v>2176</v>
      </c>
      <c r="C2190" s="8">
        <v>321.08</v>
      </c>
      <c r="D2190" s="8">
        <v>165.44</v>
      </c>
      <c r="E2190" s="17">
        <f t="shared" si="363"/>
        <v>0.66308172194331172</v>
      </c>
      <c r="F2190" s="2">
        <f>+IF(A2190&gt;$C$3,AVERAGE(INDEX($E$15:$E$2531,A2190-$C$3):E2189),"")</f>
        <v>0.6614319851347723</v>
      </c>
      <c r="G2190" s="2">
        <f>+IF(A2190&gt;$C$3,STDEVA(INDEX($E$15:$E$2531,A2190-$C$3):E2189),"")</f>
        <v>3.6698778476795283E-3</v>
      </c>
      <c r="H2190">
        <f t="shared" si="364"/>
        <v>0.44953452867172322</v>
      </c>
      <c r="I2190" s="2" t="str">
        <f t="shared" si="365"/>
        <v/>
      </c>
      <c r="J2190" t="str">
        <f t="shared" si="366"/>
        <v/>
      </c>
      <c r="K2190" t="str">
        <f t="shared" si="367"/>
        <v/>
      </c>
      <c r="L2190" s="37" t="str">
        <f t="shared" si="368"/>
        <v/>
      </c>
      <c r="M2190" t="str">
        <f t="shared" si="369"/>
        <v/>
      </c>
      <c r="N2190" s="39">
        <f t="shared" si="370"/>
        <v>0</v>
      </c>
      <c r="O2190" s="40">
        <f t="shared" si="373"/>
        <v>3027.6000000000868</v>
      </c>
      <c r="P2190" s="39">
        <f t="shared" si="371"/>
        <v>0</v>
      </c>
      <c r="Q2190" s="39">
        <f t="shared" si="372"/>
        <v>0</v>
      </c>
      <c r="R2190" s="39">
        <f>IF((O2190 - MAX($O$15:O2190)) &lt; 0, O2190 - MAX($O$15:O2190), 0)</f>
        <v>-2425.0000000000027</v>
      </c>
    </row>
    <row r="2191" spans="1:18" x14ac:dyDescent="0.25">
      <c r="A2191" s="2">
        <v>2177</v>
      </c>
      <c r="B2191" t="s">
        <v>2177</v>
      </c>
      <c r="C2191" s="8">
        <v>321.86</v>
      </c>
      <c r="D2191" s="8">
        <v>165.67</v>
      </c>
      <c r="E2191" s="17">
        <f t="shared" si="363"/>
        <v>0.66411881043990284</v>
      </c>
      <c r="F2191" s="2">
        <f>+IF(A2191&gt;$C$3,AVERAGE(INDEX($E$15:$E$2531,A2191-$C$3):E2190),"")</f>
        <v>0.66092741855748249</v>
      </c>
      <c r="G2191" s="2">
        <f>+IF(A2191&gt;$C$3,STDEVA(INDEX($E$15:$E$2531,A2191-$C$3):E2190),"")</f>
        <v>2.9548249009894649E-3</v>
      </c>
      <c r="H2191">
        <f t="shared" si="364"/>
        <v>1.0800612521410877</v>
      </c>
      <c r="I2191" s="2" t="str">
        <f t="shared" si="365"/>
        <v/>
      </c>
      <c r="J2191" t="str">
        <f t="shared" si="366"/>
        <v/>
      </c>
      <c r="K2191" t="str">
        <f t="shared" si="367"/>
        <v/>
      </c>
      <c r="L2191" s="37" t="str">
        <f t="shared" si="368"/>
        <v/>
      </c>
      <c r="M2191" t="str">
        <f t="shared" si="369"/>
        <v/>
      </c>
      <c r="N2191" s="39">
        <f t="shared" si="370"/>
        <v>0</v>
      </c>
      <c r="O2191" s="40">
        <f t="shared" si="373"/>
        <v>3027.6000000000868</v>
      </c>
      <c r="P2191" s="39">
        <f t="shared" si="371"/>
        <v>0</v>
      </c>
      <c r="Q2191" s="39">
        <f t="shared" si="372"/>
        <v>0</v>
      </c>
      <c r="R2191" s="39">
        <f>IF((O2191 - MAX($O$15:O2191)) &lt; 0, O2191 - MAX($O$15:O2191), 0)</f>
        <v>-2425.0000000000027</v>
      </c>
    </row>
    <row r="2192" spans="1:18" x14ac:dyDescent="0.25">
      <c r="A2192" s="2">
        <v>2178</v>
      </c>
      <c r="B2192" t="s">
        <v>2178</v>
      </c>
      <c r="C2192" s="8">
        <v>324.87</v>
      </c>
      <c r="D2192" s="8">
        <v>165.78</v>
      </c>
      <c r="E2192" s="17">
        <f t="shared" ref="E2192:E2255" si="374">+LN(C2192/D2192)</f>
        <v>0.67276349414501757</v>
      </c>
      <c r="F2192" s="2">
        <f>+IF(A2192&gt;$C$3,AVERAGE(INDEX($E$15:$E$2531,A2192-$C$3):E2191),"")</f>
        <v>0.66106831916541131</v>
      </c>
      <c r="G2192" s="2">
        <f>+IF(A2192&gt;$C$3,STDEVA(INDEX($E$15:$E$2531,A2192-$C$3):E2191),"")</f>
        <v>3.0853524162653156E-3</v>
      </c>
      <c r="H2192">
        <f t="shared" ref="H2192:H2255" si="375">+IF(F2192="","",(E2192-F2192)/G2192)</f>
        <v>3.7905475296604072</v>
      </c>
      <c r="I2192" s="2" t="str">
        <f t="shared" ref="I2192:I2255" si="376">+IF(H2192="","",IF(H2192&lt;$C$4,"Buy",IF(H2192&gt;$C$5,"Sell","")))</f>
        <v>Sell</v>
      </c>
      <c r="J2192">
        <f t="shared" ref="J2192:J2255" si="377">IF(M2192=M2191, J2191, IF(OR(M2192="TP", M2192="SL"), "", IF(I2192="Buy", C2192, IF(I2192="Sell", D2192, ""))))</f>
        <v>165.78</v>
      </c>
      <c r="K2192">
        <f t="shared" ref="K2192:K2255" si="378">IF(M2192=M2191, K2191, IF(OR(M2192="TP", M2192="SL"), "",IF(I2192="Buy", D2192, IF(I2192="Sell", C2192, ""))))</f>
        <v>324.87</v>
      </c>
      <c r="L2192" s="37" t="str">
        <f t="shared" ref="L2192:L2255" si="379">IF(M2191="Long", (C2192-J2191)*$C$8+(K2191-D2192)*$C$9, IF(M2191="Short", (K2191-C2192)*$C$8+(D2192-J2191)*$C$9, ""))</f>
        <v/>
      </c>
      <c r="M2192" t="str">
        <f t="shared" ref="M2192:M2255" si="380">IF(OR(M2191="", M2191="SL", M2191="TP"), IF(I2192="Sell","Short",(IF(I2192="Buy","Long",I2192))), IF(L2192="", "", IF(L2192&lt;$C$6, "SL", IF(L2192&gt;$C$7, "TP", M2191))))</f>
        <v>Short</v>
      </c>
      <c r="N2192" s="39">
        <f t="shared" ref="N2192:N2255" si="381">IF(OR(M2192="TP", M2192="SL"), L2192, 0)</f>
        <v>0</v>
      </c>
      <c r="O2192" s="40">
        <f t="shared" si="373"/>
        <v>3027.6000000000868</v>
      </c>
      <c r="P2192" s="39">
        <f t="shared" ref="P2192:P2255" si="382">IF(OR(AND(I2192&lt;&gt;"", J2191=""), OR(M2192="TP", M2192="SL",)), ($C$9+$C$8)*$C$11, 0)</f>
        <v>3.75</v>
      </c>
      <c r="Q2192" s="39">
        <f t="shared" ref="Q2192:Q2255" si="383">IF(AND(I2192&lt;&gt;"",J2191=""),(D2192*$C$9+C2192*$C$8)*$C$10,0)</f>
        <v>6133.125</v>
      </c>
      <c r="R2192" s="39">
        <f>IF((O2192 - MAX($O$15:O2192)) &lt; 0, O2192 - MAX($O$15:O2192), 0)</f>
        <v>-2425.0000000000027</v>
      </c>
    </row>
    <row r="2193" spans="1:18" x14ac:dyDescent="0.25">
      <c r="A2193" s="2">
        <v>2179</v>
      </c>
      <c r="B2193" t="s">
        <v>2179</v>
      </c>
      <c r="C2193" s="8">
        <v>322.41000000000003</v>
      </c>
      <c r="D2193" s="8">
        <v>165.13</v>
      </c>
      <c r="E2193" s="17">
        <f t="shared" si="374"/>
        <v>0.66909098504627473</v>
      </c>
      <c r="F2193" s="2">
        <f>+IF(A2193&gt;$C$3,AVERAGE(INDEX($E$15:$E$2531,A2193-$C$3):E2192),"")</f>
        <v>0.66237845789096683</v>
      </c>
      <c r="G2193" s="2">
        <f>+IF(A2193&gt;$C$3,STDEVA(INDEX($E$15:$E$2531,A2193-$C$3):E2192),"")</f>
        <v>4.9683361477354223E-3</v>
      </c>
      <c r="H2193">
        <f t="shared" si="375"/>
        <v>1.3510613927295327</v>
      </c>
      <c r="I2193" s="2" t="str">
        <f t="shared" si="376"/>
        <v/>
      </c>
      <c r="J2193" t="str">
        <f t="shared" si="377"/>
        <v/>
      </c>
      <c r="K2193" t="str">
        <f t="shared" si="378"/>
        <v/>
      </c>
      <c r="L2193" s="37">
        <f t="shared" si="379"/>
        <v>452.49999999999346</v>
      </c>
      <c r="M2193" t="str">
        <f t="shared" si="380"/>
        <v>TP</v>
      </c>
      <c r="N2193" s="39">
        <f t="shared" si="381"/>
        <v>452.49999999999346</v>
      </c>
      <c r="O2193" s="40">
        <f t="shared" ref="O2193:O2256" si="384">+N2193+O2192</f>
        <v>3480.1000000000804</v>
      </c>
      <c r="P2193" s="39">
        <f t="shared" si="382"/>
        <v>3.75</v>
      </c>
      <c r="Q2193" s="39">
        <f t="shared" si="383"/>
        <v>0</v>
      </c>
      <c r="R2193" s="39">
        <f>IF((O2193 - MAX($O$15:O2193)) &lt; 0, O2193 - MAX($O$15:O2193), 0)</f>
        <v>-1972.5000000000091</v>
      </c>
    </row>
    <row r="2194" spans="1:18" x14ac:dyDescent="0.25">
      <c r="A2194" s="2">
        <v>2180</v>
      </c>
      <c r="B2194" t="s">
        <v>2180</v>
      </c>
      <c r="C2194" s="8">
        <v>323.64</v>
      </c>
      <c r="D2194" s="8">
        <v>165.35</v>
      </c>
      <c r="E2194" s="17">
        <f t="shared" si="374"/>
        <v>0.67156734751183711</v>
      </c>
      <c r="F2194" s="2">
        <f>+IF(A2194&gt;$C$3,AVERAGE(INDEX($E$15:$E$2531,A2194-$C$3):E2193),"")</f>
        <v>0.66330305734273531</v>
      </c>
      <c r="G2194" s="2">
        <f>+IF(A2194&gt;$C$3,STDEVA(INDEX($E$15:$E$2531,A2194-$C$3):E2193),"")</f>
        <v>5.3880715492212756E-3</v>
      </c>
      <c r="H2194">
        <f t="shared" si="375"/>
        <v>1.5338122542742054</v>
      </c>
      <c r="I2194" s="2" t="str">
        <f t="shared" si="376"/>
        <v/>
      </c>
      <c r="J2194" t="str">
        <f t="shared" si="377"/>
        <v/>
      </c>
      <c r="K2194" t="str">
        <f t="shared" si="378"/>
        <v/>
      </c>
      <c r="L2194" s="37" t="str">
        <f t="shared" si="379"/>
        <v/>
      </c>
      <c r="M2194" t="str">
        <f t="shared" si="380"/>
        <v/>
      </c>
      <c r="N2194" s="39">
        <f t="shared" si="381"/>
        <v>0</v>
      </c>
      <c r="O2194" s="40">
        <f t="shared" si="384"/>
        <v>3480.1000000000804</v>
      </c>
      <c r="P2194" s="39">
        <f t="shared" si="382"/>
        <v>0</v>
      </c>
      <c r="Q2194" s="39">
        <f t="shared" si="383"/>
        <v>0</v>
      </c>
      <c r="R2194" s="39">
        <f>IF((O2194 - MAX($O$15:O2194)) &lt; 0, O2194 - MAX($O$15:O2194), 0)</f>
        <v>-1972.5000000000091</v>
      </c>
    </row>
    <row r="2195" spans="1:18" x14ac:dyDescent="0.25">
      <c r="A2195" s="2">
        <v>2181</v>
      </c>
      <c r="B2195" t="s">
        <v>2181</v>
      </c>
      <c r="C2195" s="8">
        <v>322.73</v>
      </c>
      <c r="D2195" s="8">
        <v>164.8</v>
      </c>
      <c r="E2195" s="17">
        <f t="shared" si="374"/>
        <v>0.67208344286423805</v>
      </c>
      <c r="F2195" s="2">
        <f>+IF(A2195&gt;$C$3,AVERAGE(INDEX($E$15:$E$2531,A2195-$C$3):E2194),"")</f>
        <v>0.66472247389284034</v>
      </c>
      <c r="G2195" s="2">
        <f>+IF(A2195&gt;$C$3,STDEVA(INDEX($E$15:$E$2531,A2195-$C$3):E2194),"")</f>
        <v>5.7235487641869301E-3</v>
      </c>
      <c r="H2195">
        <f t="shared" si="375"/>
        <v>1.286084783177939</v>
      </c>
      <c r="I2195" s="2" t="str">
        <f t="shared" si="376"/>
        <v/>
      </c>
      <c r="J2195" t="str">
        <f t="shared" si="377"/>
        <v/>
      </c>
      <c r="K2195" t="str">
        <f t="shared" si="378"/>
        <v/>
      </c>
      <c r="L2195" s="37" t="str">
        <f t="shared" si="379"/>
        <v/>
      </c>
      <c r="M2195" t="str">
        <f t="shared" si="380"/>
        <v/>
      </c>
      <c r="N2195" s="39">
        <f t="shared" si="381"/>
        <v>0</v>
      </c>
      <c r="O2195" s="40">
        <f t="shared" si="384"/>
        <v>3480.1000000000804</v>
      </c>
      <c r="P2195" s="39">
        <f t="shared" si="382"/>
        <v>0</v>
      </c>
      <c r="Q2195" s="39">
        <f t="shared" si="383"/>
        <v>0</v>
      </c>
      <c r="R2195" s="39">
        <f>IF((O2195 - MAX($O$15:O2195)) &lt; 0, O2195 - MAX($O$15:O2195), 0)</f>
        <v>-1972.5000000000091</v>
      </c>
    </row>
    <row r="2196" spans="1:18" x14ac:dyDescent="0.25">
      <c r="A2196" s="2">
        <v>2182</v>
      </c>
      <c r="B2196" t="s">
        <v>2182</v>
      </c>
      <c r="C2196" s="8">
        <v>324.45</v>
      </c>
      <c r="D2196" s="8">
        <v>165.31</v>
      </c>
      <c r="E2196" s="17">
        <f t="shared" si="374"/>
        <v>0.67430894200225666</v>
      </c>
      <c r="F2196" s="2">
        <f>+IF(A2196&gt;$C$3,AVERAGE(INDEX($E$15:$E$2531,A2196-$C$3):E2195),"")</f>
        <v>0.66625031638488152</v>
      </c>
      <c r="G2196" s="2">
        <f>+IF(A2196&gt;$C$3,STDEVA(INDEX($E$15:$E$2531,A2196-$C$3):E2195),"")</f>
        <v>5.6393712370285997E-3</v>
      </c>
      <c r="H2196">
        <f t="shared" si="375"/>
        <v>1.4289936375285073</v>
      </c>
      <c r="I2196" s="2" t="str">
        <f t="shared" si="376"/>
        <v/>
      </c>
      <c r="J2196" t="str">
        <f t="shared" si="377"/>
        <v/>
      </c>
      <c r="K2196" t="str">
        <f t="shared" si="378"/>
        <v/>
      </c>
      <c r="L2196" s="37" t="str">
        <f t="shared" si="379"/>
        <v/>
      </c>
      <c r="M2196" t="str">
        <f t="shared" si="380"/>
        <v/>
      </c>
      <c r="N2196" s="39">
        <f t="shared" si="381"/>
        <v>0</v>
      </c>
      <c r="O2196" s="40">
        <f t="shared" si="384"/>
        <v>3480.1000000000804</v>
      </c>
      <c r="P2196" s="39">
        <f t="shared" si="382"/>
        <v>0</v>
      </c>
      <c r="Q2196" s="39">
        <f t="shared" si="383"/>
        <v>0</v>
      </c>
      <c r="R2196" s="39">
        <f>IF((O2196 - MAX($O$15:O2196)) &lt; 0, O2196 - MAX($O$15:O2196), 0)</f>
        <v>-1972.5000000000091</v>
      </c>
    </row>
    <row r="2197" spans="1:18" x14ac:dyDescent="0.25">
      <c r="A2197" s="2">
        <v>2183</v>
      </c>
      <c r="B2197" t="s">
        <v>2183</v>
      </c>
      <c r="C2197" s="8">
        <v>326.64999999999998</v>
      </c>
      <c r="D2197" s="8">
        <v>165.51</v>
      </c>
      <c r="E2197" s="17">
        <f t="shared" si="374"/>
        <v>0.67985764533431026</v>
      </c>
      <c r="F2197" s="2">
        <f>+IF(A2197&gt;$C$3,AVERAGE(INDEX($E$15:$E$2531,A2197-$C$3):E2196),"")</f>
        <v>0.66827557983982078</v>
      </c>
      <c r="G2197" s="2">
        <f>+IF(A2197&gt;$C$3,STDEVA(INDEX($E$15:$E$2531,A2197-$C$3):E2196),"")</f>
        <v>4.7307887463191329E-3</v>
      </c>
      <c r="H2197">
        <f t="shared" si="375"/>
        <v>2.4482313871024348</v>
      </c>
      <c r="I2197" s="2" t="str">
        <f t="shared" si="376"/>
        <v>Sell</v>
      </c>
      <c r="J2197">
        <f t="shared" si="377"/>
        <v>165.51</v>
      </c>
      <c r="K2197">
        <f t="shared" si="378"/>
        <v>326.64999999999998</v>
      </c>
      <c r="L2197" s="37" t="str">
        <f t="shared" si="379"/>
        <v/>
      </c>
      <c r="M2197" t="str">
        <f t="shared" si="380"/>
        <v>Short</v>
      </c>
      <c r="N2197" s="39">
        <f t="shared" si="381"/>
        <v>0</v>
      </c>
      <c r="O2197" s="40">
        <f t="shared" si="384"/>
        <v>3480.1000000000804</v>
      </c>
      <c r="P2197" s="39">
        <f t="shared" si="382"/>
        <v>3.75</v>
      </c>
      <c r="Q2197" s="39">
        <f t="shared" si="383"/>
        <v>6152</v>
      </c>
      <c r="R2197" s="39">
        <f>IF((O2197 - MAX($O$15:O2197)) &lt; 0, O2197 - MAX($O$15:O2197), 0)</f>
        <v>-1972.5000000000091</v>
      </c>
    </row>
    <row r="2198" spans="1:18" x14ac:dyDescent="0.25">
      <c r="A2198" s="2">
        <v>2184</v>
      </c>
      <c r="B2198" t="s">
        <v>2184</v>
      </c>
      <c r="C2198" s="8">
        <v>325.70999999999998</v>
      </c>
      <c r="D2198" s="8">
        <v>164.89</v>
      </c>
      <c r="E2198" s="17">
        <f t="shared" si="374"/>
        <v>0.68072882999899365</v>
      </c>
      <c r="F2198" s="2">
        <f>+IF(A2198&gt;$C$3,AVERAGE(INDEX($E$15:$E$2531,A2198-$C$3):E2197),"")</f>
        <v>0.67032745811038619</v>
      </c>
      <c r="G2198" s="2">
        <f>+IF(A2198&gt;$C$3,STDEVA(INDEX($E$15:$E$2531,A2198-$C$3):E2197),"")</f>
        <v>5.3373014160259195E-3</v>
      </c>
      <c r="H2198">
        <f t="shared" si="375"/>
        <v>1.9488072862769243</v>
      </c>
      <c r="I2198" s="2" t="str">
        <f t="shared" si="376"/>
        <v>Sell</v>
      </c>
      <c r="J2198">
        <f t="shared" si="377"/>
        <v>165.51</v>
      </c>
      <c r="K2198">
        <f t="shared" si="378"/>
        <v>326.64999999999998</v>
      </c>
      <c r="L2198" s="37">
        <f t="shared" si="379"/>
        <v>79.999999999998295</v>
      </c>
      <c r="M2198" t="str">
        <f t="shared" si="380"/>
        <v>Short</v>
      </c>
      <c r="N2198" s="39">
        <f t="shared" si="381"/>
        <v>0</v>
      </c>
      <c r="O2198" s="40">
        <f t="shared" si="384"/>
        <v>3480.1000000000804</v>
      </c>
      <c r="P2198" s="39">
        <f t="shared" si="382"/>
        <v>0</v>
      </c>
      <c r="Q2198" s="39">
        <f t="shared" si="383"/>
        <v>0</v>
      </c>
      <c r="R2198" s="39">
        <f>IF((O2198 - MAX($O$15:O2198)) &lt; 0, O2198 - MAX($O$15:O2198), 0)</f>
        <v>-1972.5000000000091</v>
      </c>
    </row>
    <row r="2199" spans="1:18" x14ac:dyDescent="0.25">
      <c r="A2199" s="2">
        <v>2185</v>
      </c>
      <c r="B2199" t="s">
        <v>2185</v>
      </c>
      <c r="C2199" s="8">
        <v>327.95</v>
      </c>
      <c r="D2199" s="8">
        <v>165.96</v>
      </c>
      <c r="E2199" s="17">
        <f t="shared" si="374"/>
        <v>0.68111436227507727</v>
      </c>
      <c r="F2199" s="2">
        <f>+IF(A2199&gt;$C$3,AVERAGE(INDEX($E$15:$E$2531,A2199-$C$3):E2198),"")</f>
        <v>0.67195569103179364</v>
      </c>
      <c r="G2199" s="2">
        <f>+IF(A2199&gt;$C$3,STDEVA(INDEX($E$15:$E$2531,A2199-$C$3):E2198),"")</f>
        <v>6.0635888871105438E-3</v>
      </c>
      <c r="H2199">
        <f t="shared" si="375"/>
        <v>1.5104373686600585</v>
      </c>
      <c r="I2199" s="2" t="str">
        <f t="shared" si="376"/>
        <v/>
      </c>
      <c r="J2199" t="str">
        <f t="shared" si="377"/>
        <v/>
      </c>
      <c r="K2199" t="str">
        <f t="shared" si="378"/>
        <v/>
      </c>
      <c r="L2199" s="37">
        <f t="shared" si="379"/>
        <v>-212.49999999999858</v>
      </c>
      <c r="M2199" t="str">
        <f t="shared" si="380"/>
        <v>SL</v>
      </c>
      <c r="N2199" s="39">
        <f t="shared" si="381"/>
        <v>-212.49999999999858</v>
      </c>
      <c r="O2199" s="40">
        <f t="shared" si="384"/>
        <v>3267.6000000000818</v>
      </c>
      <c r="P2199" s="39">
        <f t="shared" si="382"/>
        <v>3.75</v>
      </c>
      <c r="Q2199" s="39">
        <f t="shared" si="383"/>
        <v>0</v>
      </c>
      <c r="R2199" s="39">
        <f>IF((O2199 - MAX($O$15:O2199)) &lt; 0, O2199 - MAX($O$15:O2199), 0)</f>
        <v>-2185.0000000000077</v>
      </c>
    </row>
    <row r="2200" spans="1:18" x14ac:dyDescent="0.25">
      <c r="A2200" s="2">
        <v>2186</v>
      </c>
      <c r="B2200" t="s">
        <v>2186</v>
      </c>
      <c r="C2200" s="8">
        <v>327.45</v>
      </c>
      <c r="D2200" s="8">
        <v>166.57</v>
      </c>
      <c r="E2200" s="17">
        <f t="shared" si="374"/>
        <v>0.67591973017504625</v>
      </c>
      <c r="F2200" s="2">
        <f>+IF(A2200&gt;$C$3,AVERAGE(INDEX($E$15:$E$2531,A2200-$C$3):E2199),"")</f>
        <v>0.67395931773532314</v>
      </c>
      <c r="G2200" s="2">
        <f>+IF(A2200&gt;$C$3,STDEVA(INDEX($E$15:$E$2531,A2200-$C$3):E2199),"")</f>
        <v>5.7351997937133111E-3</v>
      </c>
      <c r="H2200">
        <f t="shared" si="375"/>
        <v>0.34182112397758779</v>
      </c>
      <c r="I2200" s="2" t="str">
        <f t="shared" si="376"/>
        <v/>
      </c>
      <c r="J2200" t="str">
        <f t="shared" si="377"/>
        <v/>
      </c>
      <c r="K2200" t="str">
        <f t="shared" si="378"/>
        <v/>
      </c>
      <c r="L2200" s="37" t="str">
        <f t="shared" si="379"/>
        <v/>
      </c>
      <c r="M2200" t="str">
        <f t="shared" si="380"/>
        <v/>
      </c>
      <c r="N2200" s="39">
        <f t="shared" si="381"/>
        <v>0</v>
      </c>
      <c r="O2200" s="40">
        <f t="shared" si="384"/>
        <v>3267.6000000000818</v>
      </c>
      <c r="P2200" s="39">
        <f t="shared" si="382"/>
        <v>0</v>
      </c>
      <c r="Q2200" s="39">
        <f t="shared" si="383"/>
        <v>0</v>
      </c>
      <c r="R2200" s="39">
        <f>IF((O2200 - MAX($O$15:O2200)) &lt; 0, O2200 - MAX($O$15:O2200), 0)</f>
        <v>-2185.0000000000077</v>
      </c>
    </row>
    <row r="2201" spans="1:18" x14ac:dyDescent="0.25">
      <c r="A2201" s="2">
        <v>2187</v>
      </c>
      <c r="B2201" t="s">
        <v>2187</v>
      </c>
      <c r="C2201" s="8">
        <v>328.19</v>
      </c>
      <c r="D2201" s="8">
        <v>167.37</v>
      </c>
      <c r="E2201" s="17">
        <f t="shared" si="374"/>
        <v>0.67338577844016578</v>
      </c>
      <c r="F2201" s="2">
        <f>+IF(A2201&gt;$C$3,AVERAGE(INDEX($E$15:$E$2531,A2201-$C$3):E2200),"")</f>
        <v>0.67527053103922785</v>
      </c>
      <c r="G2201" s="2">
        <f>+IF(A2201&gt;$C$3,STDEVA(INDEX($E$15:$E$2531,A2201-$C$3):E2200),"")</f>
        <v>4.3970763516517708E-3</v>
      </c>
      <c r="H2201">
        <f t="shared" si="375"/>
        <v>-0.42863767838692546</v>
      </c>
      <c r="I2201" s="2" t="str">
        <f t="shared" si="376"/>
        <v/>
      </c>
      <c r="J2201" t="str">
        <f t="shared" si="377"/>
        <v/>
      </c>
      <c r="K2201" t="str">
        <f t="shared" si="378"/>
        <v/>
      </c>
      <c r="L2201" s="37" t="str">
        <f t="shared" si="379"/>
        <v/>
      </c>
      <c r="M2201" t="str">
        <f t="shared" si="380"/>
        <v/>
      </c>
      <c r="N2201" s="39">
        <f t="shared" si="381"/>
        <v>0</v>
      </c>
      <c r="O2201" s="40">
        <f t="shared" si="384"/>
        <v>3267.6000000000818</v>
      </c>
      <c r="P2201" s="39">
        <f t="shared" si="382"/>
        <v>0</v>
      </c>
      <c r="Q2201" s="39">
        <f t="shared" si="383"/>
        <v>0</v>
      </c>
      <c r="R2201" s="39">
        <f>IF((O2201 - MAX($O$15:O2201)) &lt; 0, O2201 - MAX($O$15:O2201), 0)</f>
        <v>-2185.0000000000077</v>
      </c>
    </row>
    <row r="2202" spans="1:18" x14ac:dyDescent="0.25">
      <c r="A2202" s="2">
        <v>2188</v>
      </c>
      <c r="B2202" t="s">
        <v>2188</v>
      </c>
      <c r="C2202" s="8">
        <v>330.92</v>
      </c>
      <c r="D2202" s="8">
        <v>169.53</v>
      </c>
      <c r="E2202" s="17">
        <f t="shared" si="374"/>
        <v>0.66884675201212052</v>
      </c>
      <c r="F2202" s="2">
        <f>+IF(A2202&gt;$C$3,AVERAGE(INDEX($E$15:$E$2531,A2202-$C$3):E2201),"")</f>
        <v>0.67533967373868875</v>
      </c>
      <c r="G2202" s="2">
        <f>+IF(A2202&gt;$C$3,STDEVA(INDEX($E$15:$E$2531,A2202-$C$3):E2201),"")</f>
        <v>4.3574401242699665E-3</v>
      </c>
      <c r="H2202">
        <f t="shared" si="375"/>
        <v>-1.4900770960463952</v>
      </c>
      <c r="I2202" s="2" t="str">
        <f t="shared" si="376"/>
        <v/>
      </c>
      <c r="J2202" t="str">
        <f t="shared" si="377"/>
        <v/>
      </c>
      <c r="K2202" t="str">
        <f t="shared" si="378"/>
        <v/>
      </c>
      <c r="L2202" s="37" t="str">
        <f t="shared" si="379"/>
        <v/>
      </c>
      <c r="M2202" t="str">
        <f t="shared" si="380"/>
        <v/>
      </c>
      <c r="N2202" s="39">
        <f t="shared" si="381"/>
        <v>0</v>
      </c>
      <c r="O2202" s="40">
        <f t="shared" si="384"/>
        <v>3267.6000000000818</v>
      </c>
      <c r="P2202" s="39">
        <f t="shared" si="382"/>
        <v>0</v>
      </c>
      <c r="Q2202" s="39">
        <f t="shared" si="383"/>
        <v>0</v>
      </c>
      <c r="R2202" s="39">
        <f>IF((O2202 - MAX($O$15:O2202)) &lt; 0, O2202 - MAX($O$15:O2202), 0)</f>
        <v>-2185.0000000000077</v>
      </c>
    </row>
    <row r="2203" spans="1:18" x14ac:dyDescent="0.25">
      <c r="A2203" s="2">
        <v>2189</v>
      </c>
      <c r="B2203" t="s">
        <v>2189</v>
      </c>
      <c r="C2203" s="8">
        <v>331.95</v>
      </c>
      <c r="D2203" s="8">
        <v>169.07</v>
      </c>
      <c r="E2203" s="17">
        <f t="shared" si="374"/>
        <v>0.67467152481629333</v>
      </c>
      <c r="F2203" s="2">
        <f>+IF(A2203&gt;$C$3,AVERAGE(INDEX($E$15:$E$2531,A2203-$C$3):E2202),"")</f>
        <v>0.67531253673489389</v>
      </c>
      <c r="G2203" s="2">
        <f>+IF(A2203&gt;$C$3,STDEVA(INDEX($E$15:$E$2531,A2203-$C$3):E2202),"")</f>
        <v>4.4017549044762716E-3</v>
      </c>
      <c r="H2203">
        <f t="shared" si="375"/>
        <v>-0.14562644502279989</v>
      </c>
      <c r="I2203" s="2" t="str">
        <f t="shared" si="376"/>
        <v/>
      </c>
      <c r="J2203" t="str">
        <f t="shared" si="377"/>
        <v/>
      </c>
      <c r="K2203" t="str">
        <f t="shared" si="378"/>
        <v/>
      </c>
      <c r="L2203" s="37" t="str">
        <f t="shared" si="379"/>
        <v/>
      </c>
      <c r="M2203" t="str">
        <f t="shared" si="380"/>
        <v/>
      </c>
      <c r="N2203" s="39">
        <f t="shared" si="381"/>
        <v>0</v>
      </c>
      <c r="O2203" s="40">
        <f t="shared" si="384"/>
        <v>3267.6000000000818</v>
      </c>
      <c r="P2203" s="39">
        <f t="shared" si="382"/>
        <v>0</v>
      </c>
      <c r="Q2203" s="39">
        <f t="shared" si="383"/>
        <v>0</v>
      </c>
      <c r="R2203" s="39">
        <f>IF((O2203 - MAX($O$15:O2203)) &lt; 0, O2203 - MAX($O$15:O2203), 0)</f>
        <v>-2185.0000000000077</v>
      </c>
    </row>
    <row r="2204" spans="1:18" x14ac:dyDescent="0.25">
      <c r="A2204" s="2">
        <v>2190</v>
      </c>
      <c r="B2204" t="s">
        <v>2190</v>
      </c>
      <c r="C2204" s="8">
        <v>331.3</v>
      </c>
      <c r="D2204" s="8">
        <v>167.67</v>
      </c>
      <c r="E2204" s="17">
        <f t="shared" si="374"/>
        <v>0.68102654735613388</v>
      </c>
      <c r="F2204" s="2">
        <f>+IF(A2204&gt;$C$3,AVERAGE(INDEX($E$15:$E$2531,A2204-$C$3):E2203),"")</f>
        <v>0.67565744532427807</v>
      </c>
      <c r="G2204" s="2">
        <f>+IF(A2204&gt;$C$3,STDEVA(INDEX($E$15:$E$2531,A2204-$C$3):E2203),"")</f>
        <v>4.18803901696033E-3</v>
      </c>
      <c r="H2204">
        <f t="shared" si="375"/>
        <v>1.2820085988006609</v>
      </c>
      <c r="I2204" s="2" t="str">
        <f t="shared" si="376"/>
        <v/>
      </c>
      <c r="J2204" t="str">
        <f t="shared" si="377"/>
        <v/>
      </c>
      <c r="K2204" t="str">
        <f t="shared" si="378"/>
        <v/>
      </c>
      <c r="L2204" s="37" t="str">
        <f t="shared" si="379"/>
        <v/>
      </c>
      <c r="M2204" t="str">
        <f t="shared" si="380"/>
        <v/>
      </c>
      <c r="N2204" s="39">
        <f t="shared" si="381"/>
        <v>0</v>
      </c>
      <c r="O2204" s="40">
        <f t="shared" si="384"/>
        <v>3267.6000000000818</v>
      </c>
      <c r="P2204" s="39">
        <f t="shared" si="382"/>
        <v>0</v>
      </c>
      <c r="Q2204" s="39">
        <f t="shared" si="383"/>
        <v>0</v>
      </c>
      <c r="R2204" s="39">
        <f>IF((O2204 - MAX($O$15:O2204)) &lt; 0, O2204 - MAX($O$15:O2204), 0)</f>
        <v>-2185.0000000000077</v>
      </c>
    </row>
    <row r="2205" spans="1:18" x14ac:dyDescent="0.25">
      <c r="A2205" s="2">
        <v>2191</v>
      </c>
      <c r="B2205" t="s">
        <v>2191</v>
      </c>
      <c r="C2205" s="8">
        <v>331.34</v>
      </c>
      <c r="D2205" s="8">
        <v>167.56</v>
      </c>
      <c r="E2205" s="17">
        <f t="shared" si="374"/>
        <v>0.68180354243155716</v>
      </c>
      <c r="F2205" s="2">
        <f>+IF(A2205&gt;$C$3,AVERAGE(INDEX($E$15:$E$2531,A2205-$C$3):E2204),"")</f>
        <v>0.67665112360115531</v>
      </c>
      <c r="G2205" s="2">
        <f>+IF(A2205&gt;$C$3,STDEVA(INDEX($E$15:$E$2531,A2205-$C$3):E2204),"")</f>
        <v>4.2936662778347611E-3</v>
      </c>
      <c r="H2205">
        <f t="shared" si="375"/>
        <v>1.2000044942943602</v>
      </c>
      <c r="I2205" s="2" t="str">
        <f t="shared" si="376"/>
        <v/>
      </c>
      <c r="J2205" t="str">
        <f t="shared" si="377"/>
        <v/>
      </c>
      <c r="K2205" t="str">
        <f t="shared" si="378"/>
        <v/>
      </c>
      <c r="L2205" s="37" t="str">
        <f t="shared" si="379"/>
        <v/>
      </c>
      <c r="M2205" t="str">
        <f t="shared" si="380"/>
        <v/>
      </c>
      <c r="N2205" s="39">
        <f t="shared" si="381"/>
        <v>0</v>
      </c>
      <c r="O2205" s="40">
        <f t="shared" si="384"/>
        <v>3267.6000000000818</v>
      </c>
      <c r="P2205" s="39">
        <f t="shared" si="382"/>
        <v>0</v>
      </c>
      <c r="Q2205" s="39">
        <f t="shared" si="383"/>
        <v>0</v>
      </c>
      <c r="R2205" s="39">
        <f>IF((O2205 - MAX($O$15:O2205)) &lt; 0, O2205 - MAX($O$15:O2205), 0)</f>
        <v>-2185.0000000000077</v>
      </c>
    </row>
    <row r="2206" spans="1:18" x14ac:dyDescent="0.25">
      <c r="A2206" s="2">
        <v>2192</v>
      </c>
      <c r="B2206" t="s">
        <v>2192</v>
      </c>
      <c r="C2206" s="8">
        <v>331.72</v>
      </c>
      <c r="D2206" s="8">
        <v>167.45</v>
      </c>
      <c r="E2206" s="17">
        <f t="shared" si="374"/>
        <v>0.68360644034278961</v>
      </c>
      <c r="F2206" s="2">
        <f>+IF(A2206&gt;$C$3,AVERAGE(INDEX($E$15:$E$2531,A2206-$C$3):E2205),"")</f>
        <v>0.67748385698218871</v>
      </c>
      <c r="G2206" s="2">
        <f>+IF(A2206&gt;$C$3,STDEVA(INDEX($E$15:$E$2531,A2206-$C$3):E2205),"")</f>
        <v>4.5042363677153712E-3</v>
      </c>
      <c r="H2206">
        <f t="shared" si="375"/>
        <v>1.3592944199121548</v>
      </c>
      <c r="I2206" s="2" t="str">
        <f t="shared" si="376"/>
        <v/>
      </c>
      <c r="J2206" t="str">
        <f t="shared" si="377"/>
        <v/>
      </c>
      <c r="K2206" t="str">
        <f t="shared" si="378"/>
        <v/>
      </c>
      <c r="L2206" s="37" t="str">
        <f t="shared" si="379"/>
        <v/>
      </c>
      <c r="M2206" t="str">
        <f t="shared" si="380"/>
        <v/>
      </c>
      <c r="N2206" s="39">
        <f t="shared" si="381"/>
        <v>0</v>
      </c>
      <c r="O2206" s="40">
        <f t="shared" si="384"/>
        <v>3267.6000000000818</v>
      </c>
      <c r="P2206" s="39">
        <f t="shared" si="382"/>
        <v>0</v>
      </c>
      <c r="Q2206" s="39">
        <f t="shared" si="383"/>
        <v>0</v>
      </c>
      <c r="R2206" s="39">
        <f>IF((O2206 - MAX($O$15:O2206)) &lt; 0, O2206 - MAX($O$15:O2206), 0)</f>
        <v>-2185.0000000000077</v>
      </c>
    </row>
    <row r="2207" spans="1:18" x14ac:dyDescent="0.25">
      <c r="A2207" s="2">
        <v>2193</v>
      </c>
      <c r="B2207" t="s">
        <v>2193</v>
      </c>
      <c r="C2207" s="8">
        <v>328.77</v>
      </c>
      <c r="D2207" s="8">
        <v>165.39</v>
      </c>
      <c r="E2207" s="17">
        <f t="shared" si="374"/>
        <v>0.68705209687370872</v>
      </c>
      <c r="F2207" s="2">
        <f>+IF(A2207&gt;$C$3,AVERAGE(INDEX($E$15:$E$2531,A2207-$C$3):E2206),"")</f>
        <v>0.67790038976090861</v>
      </c>
      <c r="G2207" s="2">
        <f>+IF(A2207&gt;$C$3,STDEVA(INDEX($E$15:$E$2531,A2207-$C$3):E2206),"")</f>
        <v>4.9065622119145724E-3</v>
      </c>
      <c r="H2207">
        <f t="shared" si="375"/>
        <v>1.8651974065623955</v>
      </c>
      <c r="I2207" s="2" t="str">
        <f t="shared" si="376"/>
        <v>Sell</v>
      </c>
      <c r="J2207">
        <f t="shared" si="377"/>
        <v>165.39</v>
      </c>
      <c r="K2207">
        <f t="shared" si="378"/>
        <v>328.77</v>
      </c>
      <c r="L2207" s="37" t="str">
        <f t="shared" si="379"/>
        <v/>
      </c>
      <c r="M2207" t="str">
        <f t="shared" si="380"/>
        <v>Short</v>
      </c>
      <c r="N2207" s="39">
        <f t="shared" si="381"/>
        <v>0</v>
      </c>
      <c r="O2207" s="40">
        <f t="shared" si="384"/>
        <v>3267.6000000000818</v>
      </c>
      <c r="P2207" s="39">
        <f t="shared" si="382"/>
        <v>3.75</v>
      </c>
      <c r="Q2207" s="39">
        <f t="shared" si="383"/>
        <v>6177</v>
      </c>
      <c r="R2207" s="39">
        <f>IF((O2207 - MAX($O$15:O2207)) &lt; 0, O2207 - MAX($O$15:O2207), 0)</f>
        <v>-2185.0000000000077</v>
      </c>
    </row>
    <row r="2208" spans="1:18" x14ac:dyDescent="0.25">
      <c r="A2208" s="2">
        <v>2194</v>
      </c>
      <c r="B2208" t="s">
        <v>2194</v>
      </c>
      <c r="C2208" s="8">
        <v>323.5</v>
      </c>
      <c r="D2208" s="8">
        <v>163.51</v>
      </c>
      <c r="E2208" s="17">
        <f t="shared" si="374"/>
        <v>0.68232496339446025</v>
      </c>
      <c r="F2208" s="2">
        <f>+IF(A2208&gt;$C$3,AVERAGE(INDEX($E$15:$E$2531,A2208-$C$3):E2207),"")</f>
        <v>0.67860297496921029</v>
      </c>
      <c r="G2208" s="2">
        <f>+IF(A2208&gt;$C$3,STDEVA(INDEX($E$15:$E$2531,A2208-$C$3):E2207),"")</f>
        <v>5.7435382935830922E-3</v>
      </c>
      <c r="H2208">
        <f t="shared" si="375"/>
        <v>0.64803057540476539</v>
      </c>
      <c r="I2208" s="2" t="str">
        <f t="shared" si="376"/>
        <v/>
      </c>
      <c r="J2208" t="str">
        <f t="shared" si="377"/>
        <v/>
      </c>
      <c r="K2208" t="str">
        <f t="shared" si="378"/>
        <v/>
      </c>
      <c r="L2208" s="37">
        <f t="shared" si="379"/>
        <v>847.49999999999659</v>
      </c>
      <c r="M2208" t="str">
        <f t="shared" si="380"/>
        <v>TP</v>
      </c>
      <c r="N2208" s="39">
        <f t="shared" si="381"/>
        <v>847.49999999999659</v>
      </c>
      <c r="O2208" s="40">
        <f t="shared" si="384"/>
        <v>4115.1000000000786</v>
      </c>
      <c r="P2208" s="39">
        <f t="shared" si="382"/>
        <v>3.75</v>
      </c>
      <c r="Q2208" s="39">
        <f t="shared" si="383"/>
        <v>0</v>
      </c>
      <c r="R2208" s="39">
        <f>IF((O2208 - MAX($O$15:O2208)) &lt; 0, O2208 - MAX($O$15:O2208), 0)</f>
        <v>-1337.5000000000109</v>
      </c>
    </row>
    <row r="2209" spans="1:18" x14ac:dyDescent="0.25">
      <c r="A2209" s="2">
        <v>2195</v>
      </c>
      <c r="B2209" t="s">
        <v>2195</v>
      </c>
      <c r="C2209" s="8">
        <v>326.89</v>
      </c>
      <c r="D2209" s="8">
        <v>164.87</v>
      </c>
      <c r="E2209" s="17">
        <f t="shared" si="374"/>
        <v>0.68446643829456588</v>
      </c>
      <c r="F2209" s="2">
        <f>+IF(A2209&gt;$C$3,AVERAGE(INDEX($E$15:$E$2531,A2209-$C$3):E2208),"")</f>
        <v>0.67873748620469732</v>
      </c>
      <c r="G2209" s="2">
        <f>+IF(A2209&gt;$C$3,STDEVA(INDEX($E$15:$E$2531,A2209-$C$3):E2208),"")</f>
        <v>5.8233275412797464E-3</v>
      </c>
      <c r="H2209">
        <f t="shared" si="375"/>
        <v>0.98379355261365908</v>
      </c>
      <c r="I2209" s="2" t="str">
        <f t="shared" si="376"/>
        <v/>
      </c>
      <c r="J2209" t="str">
        <f t="shared" si="377"/>
        <v/>
      </c>
      <c r="K2209" t="str">
        <f t="shared" si="378"/>
        <v/>
      </c>
      <c r="L2209" s="37" t="str">
        <f t="shared" si="379"/>
        <v/>
      </c>
      <c r="M2209" t="str">
        <f t="shared" si="380"/>
        <v/>
      </c>
      <c r="N2209" s="39">
        <f t="shared" si="381"/>
        <v>0</v>
      </c>
      <c r="O2209" s="40">
        <f t="shared" si="384"/>
        <v>4115.1000000000786</v>
      </c>
      <c r="P2209" s="39">
        <f t="shared" si="382"/>
        <v>0</v>
      </c>
      <c r="Q2209" s="39">
        <f t="shared" si="383"/>
        <v>0</v>
      </c>
      <c r="R2209" s="39">
        <f>IF((O2209 - MAX($O$15:O2209)) &lt; 0, O2209 - MAX($O$15:O2209), 0)</f>
        <v>-1337.5000000000109</v>
      </c>
    </row>
    <row r="2210" spans="1:18" x14ac:dyDescent="0.25">
      <c r="A2210" s="2">
        <v>2196</v>
      </c>
      <c r="B2210" t="s">
        <v>2196</v>
      </c>
      <c r="C2210" s="8">
        <v>326.62</v>
      </c>
      <c r="D2210" s="8">
        <v>163.93</v>
      </c>
      <c r="E2210" s="17">
        <f t="shared" si="374"/>
        <v>0.68935790821023224</v>
      </c>
      <c r="F2210" s="2">
        <f>+IF(A2210&gt;$C$3,AVERAGE(INDEX($E$15:$E$2531,A2210-$C$3):E2209),"")</f>
        <v>0.67968712044019941</v>
      </c>
      <c r="G2210" s="2">
        <f>+IF(A2210&gt;$C$3,STDEVA(INDEX($E$15:$E$2531,A2210-$C$3):E2209),"")</f>
        <v>6.0005629485746226E-3</v>
      </c>
      <c r="H2210">
        <f t="shared" si="375"/>
        <v>1.6116467492987527</v>
      </c>
      <c r="I2210" s="2" t="str">
        <f t="shared" si="376"/>
        <v/>
      </c>
      <c r="J2210" t="str">
        <f t="shared" si="377"/>
        <v/>
      </c>
      <c r="K2210" t="str">
        <f t="shared" si="378"/>
        <v/>
      </c>
      <c r="L2210" s="37" t="str">
        <f t="shared" si="379"/>
        <v/>
      </c>
      <c r="M2210" t="str">
        <f t="shared" si="380"/>
        <v/>
      </c>
      <c r="N2210" s="39">
        <f t="shared" si="381"/>
        <v>0</v>
      </c>
      <c r="O2210" s="40">
        <f t="shared" si="384"/>
        <v>4115.1000000000786</v>
      </c>
      <c r="P2210" s="39">
        <f t="shared" si="382"/>
        <v>0</v>
      </c>
      <c r="Q2210" s="39">
        <f t="shared" si="383"/>
        <v>0</v>
      </c>
      <c r="R2210" s="39">
        <f>IF((O2210 - MAX($O$15:O2210)) &lt; 0, O2210 - MAX($O$15:O2210), 0)</f>
        <v>-1337.5000000000109</v>
      </c>
    </row>
    <row r="2211" spans="1:18" x14ac:dyDescent="0.25">
      <c r="A2211" s="2">
        <v>2197</v>
      </c>
      <c r="B2211" t="s">
        <v>2197</v>
      </c>
      <c r="C2211" s="8">
        <v>327.68</v>
      </c>
      <c r="D2211" s="8">
        <v>163.93</v>
      </c>
      <c r="E2211" s="17">
        <f t="shared" si="374"/>
        <v>0.69259801497272322</v>
      </c>
      <c r="F2211" s="2">
        <f>+IF(A2211&gt;$C$3,AVERAGE(INDEX($E$15:$E$2531,A2211-$C$3):E2210),"")</f>
        <v>0.68146180152576241</v>
      </c>
      <c r="G2211" s="2">
        <f>+IF(A2211&gt;$C$3,STDEVA(INDEX($E$15:$E$2531,A2211-$C$3):E2210),"")</f>
        <v>6.260249936014795E-3</v>
      </c>
      <c r="H2211">
        <f t="shared" si="375"/>
        <v>1.7788768117539404</v>
      </c>
      <c r="I2211" s="2" t="str">
        <f t="shared" si="376"/>
        <v>Sell</v>
      </c>
      <c r="J2211">
        <f t="shared" si="377"/>
        <v>163.93</v>
      </c>
      <c r="K2211">
        <f t="shared" si="378"/>
        <v>327.68</v>
      </c>
      <c r="L2211" s="37" t="str">
        <f t="shared" si="379"/>
        <v/>
      </c>
      <c r="M2211" t="str">
        <f t="shared" si="380"/>
        <v>Short</v>
      </c>
      <c r="N2211" s="39">
        <f t="shared" si="381"/>
        <v>0</v>
      </c>
      <c r="O2211" s="40">
        <f t="shared" si="384"/>
        <v>4115.1000000000786</v>
      </c>
      <c r="P2211" s="39">
        <f t="shared" si="382"/>
        <v>3.75</v>
      </c>
      <c r="Q2211" s="39">
        <f t="shared" si="383"/>
        <v>6145.125</v>
      </c>
      <c r="R2211" s="39">
        <f>IF((O2211 - MAX($O$15:O2211)) &lt; 0, O2211 - MAX($O$15:O2211), 0)</f>
        <v>-1337.5000000000109</v>
      </c>
    </row>
    <row r="2212" spans="1:18" x14ac:dyDescent="0.25">
      <c r="A2212" s="2">
        <v>2198</v>
      </c>
      <c r="B2212" t="s">
        <v>2198</v>
      </c>
      <c r="C2212" s="8">
        <v>321.73</v>
      </c>
      <c r="D2212" s="8">
        <v>160.53</v>
      </c>
      <c r="E2212" s="17">
        <f t="shared" si="374"/>
        <v>0.6952318434907363</v>
      </c>
      <c r="F2212" s="2">
        <f>+IF(A2212&gt;$C$3,AVERAGE(INDEX($E$15:$E$2531,A2212-$C$3):E2211),"")</f>
        <v>0.68410083074360706</v>
      </c>
      <c r="G2212" s="2">
        <f>+IF(A2212&gt;$C$3,STDEVA(INDEX($E$15:$E$2531,A2212-$C$3):E2211),"")</f>
        <v>5.1927994964406782E-3</v>
      </c>
      <c r="H2212">
        <f t="shared" si="375"/>
        <v>2.1435475709699205</v>
      </c>
      <c r="I2212" s="2" t="str">
        <f t="shared" si="376"/>
        <v>Sell</v>
      </c>
      <c r="J2212" t="str">
        <f t="shared" si="377"/>
        <v/>
      </c>
      <c r="K2212" t="str">
        <f t="shared" si="378"/>
        <v/>
      </c>
      <c r="L2212" s="37">
        <f t="shared" si="379"/>
        <v>637.49999999999591</v>
      </c>
      <c r="M2212" t="str">
        <f t="shared" si="380"/>
        <v>TP</v>
      </c>
      <c r="N2212" s="39">
        <f t="shared" si="381"/>
        <v>637.49999999999591</v>
      </c>
      <c r="O2212" s="40">
        <f t="shared" si="384"/>
        <v>4752.6000000000749</v>
      </c>
      <c r="P2212" s="39">
        <f t="shared" si="382"/>
        <v>3.75</v>
      </c>
      <c r="Q2212" s="39">
        <f t="shared" si="383"/>
        <v>0</v>
      </c>
      <c r="R2212" s="39">
        <f>IF((O2212 - MAX($O$15:O2212)) &lt; 0, O2212 - MAX($O$15:O2212), 0)</f>
        <v>-700.00000000001455</v>
      </c>
    </row>
    <row r="2213" spans="1:18" x14ac:dyDescent="0.25">
      <c r="A2213" s="2">
        <v>2199</v>
      </c>
      <c r="B2213" t="s">
        <v>2199</v>
      </c>
      <c r="C2213" s="8">
        <v>324.12</v>
      </c>
      <c r="D2213" s="8">
        <v>162.32</v>
      </c>
      <c r="E2213" s="17">
        <f t="shared" si="374"/>
        <v>0.6915441220749653</v>
      </c>
      <c r="F2213" s="2">
        <f>+IF(A2213&gt;$C$3,AVERAGE(INDEX($E$15:$E$2531,A2213-$C$3):E2212),"")</f>
        <v>0.68638531059632302</v>
      </c>
      <c r="G2213" s="2">
        <f>+IF(A2213&gt;$C$3,STDEVA(INDEX($E$15:$E$2531,A2213-$C$3):E2212),"")</f>
        <v>5.0465252106098929E-3</v>
      </c>
      <c r="H2213">
        <f t="shared" si="375"/>
        <v>1.0222502144240382</v>
      </c>
      <c r="I2213" s="2" t="str">
        <f t="shared" si="376"/>
        <v/>
      </c>
      <c r="J2213" t="str">
        <f t="shared" si="377"/>
        <v/>
      </c>
      <c r="K2213" t="str">
        <f t="shared" si="378"/>
        <v/>
      </c>
      <c r="L2213" s="37" t="str">
        <f t="shared" si="379"/>
        <v/>
      </c>
      <c r="M2213" t="str">
        <f t="shared" si="380"/>
        <v/>
      </c>
      <c r="N2213" s="39">
        <f t="shared" si="381"/>
        <v>0</v>
      </c>
      <c r="O2213" s="40">
        <f t="shared" si="384"/>
        <v>4752.6000000000749</v>
      </c>
      <c r="P2213" s="39">
        <f t="shared" si="382"/>
        <v>0</v>
      </c>
      <c r="Q2213" s="39">
        <f t="shared" si="383"/>
        <v>0</v>
      </c>
      <c r="R2213" s="39">
        <f>IF((O2213 - MAX($O$15:O2213)) &lt; 0, O2213 - MAX($O$15:O2213), 0)</f>
        <v>-700.00000000001455</v>
      </c>
    </row>
    <row r="2214" spans="1:18" x14ac:dyDescent="0.25">
      <c r="A2214" s="2">
        <v>2200</v>
      </c>
      <c r="B2214" t="s">
        <v>2200</v>
      </c>
      <c r="C2214" s="8">
        <v>329.06</v>
      </c>
      <c r="D2214" s="8">
        <v>164.77</v>
      </c>
      <c r="E2214" s="17">
        <f t="shared" si="374"/>
        <v>0.69168954288916396</v>
      </c>
      <c r="F2214" s="2">
        <f>+IF(A2214&gt;$C$3,AVERAGE(INDEX($E$15:$E$2531,A2214-$C$3):E2213),"")</f>
        <v>0.68755393000952658</v>
      </c>
      <c r="G2214" s="2">
        <f>+IF(A2214&gt;$C$3,STDEVA(INDEX($E$15:$E$2531,A2214-$C$3):E2213),"")</f>
        <v>4.8649933712967925E-3</v>
      </c>
      <c r="H2214">
        <f t="shared" si="375"/>
        <v>0.85007574810631281</v>
      </c>
      <c r="I2214" s="2" t="str">
        <f t="shared" si="376"/>
        <v/>
      </c>
      <c r="J2214" t="str">
        <f t="shared" si="377"/>
        <v/>
      </c>
      <c r="K2214" t="str">
        <f t="shared" si="378"/>
        <v/>
      </c>
      <c r="L2214" s="37" t="str">
        <f t="shared" si="379"/>
        <v/>
      </c>
      <c r="M2214" t="str">
        <f t="shared" si="380"/>
        <v/>
      </c>
      <c r="N2214" s="39">
        <f t="shared" si="381"/>
        <v>0</v>
      </c>
      <c r="O2214" s="40">
        <f t="shared" si="384"/>
        <v>4752.6000000000749</v>
      </c>
      <c r="P2214" s="39">
        <f t="shared" si="382"/>
        <v>0</v>
      </c>
      <c r="Q2214" s="39">
        <f t="shared" si="383"/>
        <v>0</v>
      </c>
      <c r="R2214" s="39">
        <f>IF((O2214 - MAX($O$15:O2214)) &lt; 0, O2214 - MAX($O$15:O2214), 0)</f>
        <v>-700.00000000001455</v>
      </c>
    </row>
    <row r="2215" spans="1:18" x14ac:dyDescent="0.25">
      <c r="A2215" s="2">
        <v>2201</v>
      </c>
      <c r="B2215" t="s">
        <v>2201</v>
      </c>
      <c r="C2215" s="8">
        <v>332.86</v>
      </c>
      <c r="D2215" s="8">
        <v>167.31</v>
      </c>
      <c r="E2215" s="17">
        <f t="shared" si="374"/>
        <v>0.68787360208900838</v>
      </c>
      <c r="F2215" s="2">
        <f>+IF(A2215&gt;$C$3,AVERAGE(INDEX($E$15:$E$2531,A2215-$C$3):E2214),"")</f>
        <v>0.68865237450481631</v>
      </c>
      <c r="G2215" s="2">
        <f>+IF(A2215&gt;$C$3,STDEVA(INDEX($E$15:$E$2531,A2215-$C$3):E2214),"")</f>
        <v>4.507249685678112E-3</v>
      </c>
      <c r="H2215">
        <f t="shared" si="375"/>
        <v>-0.17278217762874193</v>
      </c>
      <c r="I2215" s="2" t="str">
        <f t="shared" si="376"/>
        <v/>
      </c>
      <c r="J2215" t="str">
        <f t="shared" si="377"/>
        <v/>
      </c>
      <c r="K2215" t="str">
        <f t="shared" si="378"/>
        <v/>
      </c>
      <c r="L2215" s="37" t="str">
        <f t="shared" si="379"/>
        <v/>
      </c>
      <c r="M2215" t="str">
        <f t="shared" si="380"/>
        <v/>
      </c>
      <c r="N2215" s="39">
        <f t="shared" si="381"/>
        <v>0</v>
      </c>
      <c r="O2215" s="40">
        <f t="shared" si="384"/>
        <v>4752.6000000000749</v>
      </c>
      <c r="P2215" s="39">
        <f t="shared" si="382"/>
        <v>0</v>
      </c>
      <c r="Q2215" s="39">
        <f t="shared" si="383"/>
        <v>0</v>
      </c>
      <c r="R2215" s="39">
        <f>IF((O2215 - MAX($O$15:O2215)) &lt; 0, O2215 - MAX($O$15:O2215), 0)</f>
        <v>-700.00000000001455</v>
      </c>
    </row>
    <row r="2216" spans="1:18" x14ac:dyDescent="0.25">
      <c r="A2216" s="2">
        <v>2202</v>
      </c>
      <c r="B2216" t="s">
        <v>2202</v>
      </c>
      <c r="C2216" s="8">
        <v>333.98</v>
      </c>
      <c r="D2216" s="8">
        <v>166.93</v>
      </c>
      <c r="E2216" s="17">
        <f t="shared" si="374"/>
        <v>0.69350654807698975</v>
      </c>
      <c r="F2216" s="2">
        <f>+IF(A2216&gt;$C$3,AVERAGE(INDEX($E$15:$E$2531,A2216-$C$3):E2215),"")</f>
        <v>0.68912650358772942</v>
      </c>
      <c r="G2216" s="2">
        <f>+IF(A2216&gt;$C$3,STDEVA(INDEX($E$15:$E$2531,A2216-$C$3):E2215),"")</f>
        <v>4.1177094247758514E-3</v>
      </c>
      <c r="H2216">
        <f t="shared" si="375"/>
        <v>1.063708979294661</v>
      </c>
      <c r="I2216" s="2" t="str">
        <f t="shared" si="376"/>
        <v/>
      </c>
      <c r="J2216" t="str">
        <f t="shared" si="377"/>
        <v/>
      </c>
      <c r="K2216" t="str">
        <f t="shared" si="378"/>
        <v/>
      </c>
      <c r="L2216" s="37" t="str">
        <f t="shared" si="379"/>
        <v/>
      </c>
      <c r="M2216" t="str">
        <f t="shared" si="380"/>
        <v/>
      </c>
      <c r="N2216" s="39">
        <f t="shared" si="381"/>
        <v>0</v>
      </c>
      <c r="O2216" s="40">
        <f t="shared" si="384"/>
        <v>4752.6000000000749</v>
      </c>
      <c r="P2216" s="39">
        <f t="shared" si="382"/>
        <v>0</v>
      </c>
      <c r="Q2216" s="39">
        <f t="shared" si="383"/>
        <v>0</v>
      </c>
      <c r="R2216" s="39">
        <f>IF((O2216 - MAX($O$15:O2216)) &lt; 0, O2216 - MAX($O$15:O2216), 0)</f>
        <v>-700.00000000001455</v>
      </c>
    </row>
    <row r="2217" spans="1:18" x14ac:dyDescent="0.25">
      <c r="A2217" s="2">
        <v>2203</v>
      </c>
      <c r="B2217" t="s">
        <v>2203</v>
      </c>
      <c r="C2217" s="8">
        <v>332.2</v>
      </c>
      <c r="D2217" s="8">
        <v>164.88</v>
      </c>
      <c r="E2217" s="17">
        <f t="shared" si="374"/>
        <v>0.70051926059699088</v>
      </c>
      <c r="F2217" s="2">
        <f>+IF(A2217&gt;$C$3,AVERAGE(INDEX($E$15:$E$2531,A2217-$C$3):E2216),"")</f>
        <v>0.68984366483253845</v>
      </c>
      <c r="G2217" s="2">
        <f>+IF(A2217&gt;$C$3,STDEVA(INDEX($E$15:$E$2531,A2217-$C$3):E2216),"")</f>
        <v>4.270494577743973E-3</v>
      </c>
      <c r="H2217">
        <f t="shared" si="375"/>
        <v>2.4998499752438876</v>
      </c>
      <c r="I2217" s="2" t="str">
        <f t="shared" si="376"/>
        <v>Sell</v>
      </c>
      <c r="J2217">
        <f t="shared" si="377"/>
        <v>164.88</v>
      </c>
      <c r="K2217">
        <f t="shared" si="378"/>
        <v>332.2</v>
      </c>
      <c r="L2217" s="37" t="str">
        <f t="shared" si="379"/>
        <v/>
      </c>
      <c r="M2217" t="str">
        <f t="shared" si="380"/>
        <v>Short</v>
      </c>
      <c r="N2217" s="39">
        <f t="shared" si="381"/>
        <v>0</v>
      </c>
      <c r="O2217" s="40">
        <f t="shared" si="384"/>
        <v>4752.6000000000749</v>
      </c>
      <c r="P2217" s="39">
        <f t="shared" si="382"/>
        <v>3.75</v>
      </c>
      <c r="Q2217" s="39">
        <f t="shared" si="383"/>
        <v>6213.5</v>
      </c>
      <c r="R2217" s="39">
        <f>IF((O2217 - MAX($O$15:O2217)) &lt; 0, O2217 - MAX($O$15:O2217), 0)</f>
        <v>-700.00000000001455</v>
      </c>
    </row>
    <row r="2218" spans="1:18" x14ac:dyDescent="0.25">
      <c r="A2218" s="2">
        <v>2204</v>
      </c>
      <c r="B2218" t="s">
        <v>2204</v>
      </c>
      <c r="C2218" s="8">
        <v>334.68</v>
      </c>
      <c r="D2218" s="8">
        <v>165.81</v>
      </c>
      <c r="E2218" s="17">
        <f t="shared" si="374"/>
        <v>0.70233229691411658</v>
      </c>
      <c r="F2218" s="2">
        <f>+IF(A2218&gt;$C$3,AVERAGE(INDEX($E$15:$E$2531,A2218-$C$3):E2217),"")</f>
        <v>0.69186525341059735</v>
      </c>
      <c r="G2218" s="2">
        <f>+IF(A2218&gt;$C$3,STDEVA(INDEX($E$15:$E$2531,A2218-$C$3):E2217),"")</f>
        <v>4.5627990547047704E-3</v>
      </c>
      <c r="H2218">
        <f t="shared" si="375"/>
        <v>2.2939961585041773</v>
      </c>
      <c r="I2218" s="2" t="str">
        <f t="shared" si="376"/>
        <v>Sell</v>
      </c>
      <c r="J2218" t="str">
        <f t="shared" si="377"/>
        <v/>
      </c>
      <c r="K2218" t="str">
        <f t="shared" si="378"/>
        <v/>
      </c>
      <c r="L2218" s="37">
        <f t="shared" si="379"/>
        <v>-387.50000000000284</v>
      </c>
      <c r="M2218" t="str">
        <f t="shared" si="380"/>
        <v>SL</v>
      </c>
      <c r="N2218" s="39">
        <f t="shared" si="381"/>
        <v>-387.50000000000284</v>
      </c>
      <c r="O2218" s="40">
        <f t="shared" si="384"/>
        <v>4365.1000000000722</v>
      </c>
      <c r="P2218" s="39">
        <f t="shared" si="382"/>
        <v>3.75</v>
      </c>
      <c r="Q2218" s="39">
        <f t="shared" si="383"/>
        <v>0</v>
      </c>
      <c r="R2218" s="39">
        <f>IF((O2218 - MAX($O$15:O2218)) &lt; 0, O2218 - MAX($O$15:O2218), 0)</f>
        <v>-1087.5000000000173</v>
      </c>
    </row>
    <row r="2219" spans="1:18" x14ac:dyDescent="0.25">
      <c r="A2219" s="2">
        <v>2205</v>
      </c>
      <c r="B2219" t="s">
        <v>2205</v>
      </c>
      <c r="C2219" s="8">
        <v>335.26</v>
      </c>
      <c r="D2219" s="8">
        <v>166.96</v>
      </c>
      <c r="E2219" s="17">
        <f t="shared" si="374"/>
        <v>0.69715208743418633</v>
      </c>
      <c r="F2219" s="2">
        <f>+IF(A2219&gt;$C$3,AVERAGE(INDEX($E$15:$E$2531,A2219-$C$3):E2218),"")</f>
        <v>0.69385034881276964</v>
      </c>
      <c r="G2219" s="2">
        <f>+IF(A2219&gt;$C$3,STDEVA(INDEX($E$15:$E$2531,A2219-$C$3):E2218),"")</f>
        <v>4.8205832438971653E-3</v>
      </c>
      <c r="H2219">
        <f t="shared" si="375"/>
        <v>0.68492513340510808</v>
      </c>
      <c r="I2219" s="2" t="str">
        <f t="shared" si="376"/>
        <v/>
      </c>
      <c r="J2219" t="str">
        <f t="shared" si="377"/>
        <v/>
      </c>
      <c r="K2219" t="str">
        <f t="shared" si="378"/>
        <v/>
      </c>
      <c r="L2219" s="37" t="str">
        <f t="shared" si="379"/>
        <v/>
      </c>
      <c r="M2219" t="str">
        <f t="shared" si="380"/>
        <v/>
      </c>
      <c r="N2219" s="39">
        <f t="shared" si="381"/>
        <v>0</v>
      </c>
      <c r="O2219" s="40">
        <f t="shared" si="384"/>
        <v>4365.1000000000722</v>
      </c>
      <c r="P2219" s="39">
        <f t="shared" si="382"/>
        <v>0</v>
      </c>
      <c r="Q2219" s="39">
        <f t="shared" si="383"/>
        <v>0</v>
      </c>
      <c r="R2219" s="39">
        <f>IF((O2219 - MAX($O$15:O2219)) &lt; 0, O2219 - MAX($O$15:O2219), 0)</f>
        <v>-1087.5000000000173</v>
      </c>
    </row>
    <row r="2220" spans="1:18" x14ac:dyDescent="0.25">
      <c r="A2220" s="2">
        <v>2206</v>
      </c>
      <c r="B2220" t="s">
        <v>2206</v>
      </c>
      <c r="C2220" s="8">
        <v>337.42</v>
      </c>
      <c r="D2220" s="8">
        <v>168.11</v>
      </c>
      <c r="E2220" s="17">
        <f t="shared" si="374"/>
        <v>0.69670991813286154</v>
      </c>
      <c r="F2220" s="2">
        <f>+IF(A2220&gt;$C$3,AVERAGE(INDEX($E$15:$E$2531,A2220-$C$3):E2219),"")</f>
        <v>0.69471636872654219</v>
      </c>
      <c r="G2220" s="2">
        <f>+IF(A2220&gt;$C$3,STDEVA(INDEX($E$15:$E$2531,A2220-$C$3):E2219),"")</f>
        <v>4.6080598334346159E-3</v>
      </c>
      <c r="H2220">
        <f t="shared" si="375"/>
        <v>0.43262229189273765</v>
      </c>
      <c r="I2220" s="2" t="str">
        <f t="shared" si="376"/>
        <v/>
      </c>
      <c r="J2220" t="str">
        <f t="shared" si="377"/>
        <v/>
      </c>
      <c r="K2220" t="str">
        <f t="shared" si="378"/>
        <v/>
      </c>
      <c r="L2220" s="37" t="str">
        <f t="shared" si="379"/>
        <v/>
      </c>
      <c r="M2220" t="str">
        <f t="shared" si="380"/>
        <v/>
      </c>
      <c r="N2220" s="39">
        <f t="shared" si="381"/>
        <v>0</v>
      </c>
      <c r="O2220" s="40">
        <f t="shared" si="384"/>
        <v>4365.1000000000722</v>
      </c>
      <c r="P2220" s="39">
        <f t="shared" si="382"/>
        <v>0</v>
      </c>
      <c r="Q2220" s="39">
        <f t="shared" si="383"/>
        <v>0</v>
      </c>
      <c r="R2220" s="39">
        <f>IF((O2220 - MAX($O$15:O2220)) &lt; 0, O2220 - MAX($O$15:O2220), 0)</f>
        <v>-1087.5000000000173</v>
      </c>
    </row>
    <row r="2221" spans="1:18" x14ac:dyDescent="0.25">
      <c r="A2221" s="2">
        <v>2207</v>
      </c>
      <c r="B2221" t="s">
        <v>2207</v>
      </c>
      <c r="C2221" s="8">
        <v>337.06</v>
      </c>
      <c r="D2221" s="8">
        <v>168.55</v>
      </c>
      <c r="E2221" s="17">
        <f t="shared" si="374"/>
        <v>0.6930285143678041</v>
      </c>
      <c r="F2221" s="2">
        <f>+IF(A2221&gt;$C$3,AVERAGE(INDEX($E$15:$E$2531,A2221-$C$3):E2220),"")</f>
        <v>0.69517324685544646</v>
      </c>
      <c r="G2221" s="2">
        <f>+IF(A2221&gt;$C$3,STDEVA(INDEX($E$15:$E$2531,A2221-$C$3):E2220),"")</f>
        <v>4.5755040899225601E-3</v>
      </c>
      <c r="H2221">
        <f t="shared" si="375"/>
        <v>-0.46874233865642834</v>
      </c>
      <c r="I2221" s="2" t="str">
        <f t="shared" si="376"/>
        <v/>
      </c>
      <c r="J2221" t="str">
        <f t="shared" si="377"/>
        <v/>
      </c>
      <c r="K2221" t="str">
        <f t="shared" si="378"/>
        <v/>
      </c>
      <c r="L2221" s="37" t="str">
        <f t="shared" si="379"/>
        <v/>
      </c>
      <c r="M2221" t="str">
        <f t="shared" si="380"/>
        <v/>
      </c>
      <c r="N2221" s="39">
        <f t="shared" si="381"/>
        <v>0</v>
      </c>
      <c r="O2221" s="40">
        <f t="shared" si="384"/>
        <v>4365.1000000000722</v>
      </c>
      <c r="P2221" s="39">
        <f t="shared" si="382"/>
        <v>0</v>
      </c>
      <c r="Q2221" s="39">
        <f t="shared" si="383"/>
        <v>0</v>
      </c>
      <c r="R2221" s="39">
        <f>IF((O2221 - MAX($O$15:O2221)) &lt; 0, O2221 - MAX($O$15:O2221), 0)</f>
        <v>-1087.5000000000173</v>
      </c>
    </row>
    <row r="2222" spans="1:18" x14ac:dyDescent="0.25">
      <c r="A2222" s="2">
        <v>2208</v>
      </c>
      <c r="B2222" t="s">
        <v>2208</v>
      </c>
      <c r="C2222" s="8">
        <v>337.6</v>
      </c>
      <c r="D2222" s="8">
        <v>167.9</v>
      </c>
      <c r="E2222" s="17">
        <f t="shared" si="374"/>
        <v>0.69849319863830683</v>
      </c>
      <c r="F2222" s="2">
        <f>+IF(A2222&gt;$C$3,AVERAGE(INDEX($E$15:$E$2531,A2222-$C$3):E2221),"")</f>
        <v>0.69492843250845415</v>
      </c>
      <c r="G2222" s="2">
        <f>+IF(A2222&gt;$C$3,STDEVA(INDEX($E$15:$E$2531,A2222-$C$3):E2221),"")</f>
        <v>4.6305903877452027E-3</v>
      </c>
      <c r="H2222">
        <f t="shared" si="375"/>
        <v>0.76982972609427702</v>
      </c>
      <c r="I2222" s="2" t="str">
        <f t="shared" si="376"/>
        <v/>
      </c>
      <c r="J2222" t="str">
        <f t="shared" si="377"/>
        <v/>
      </c>
      <c r="K2222" t="str">
        <f t="shared" si="378"/>
        <v/>
      </c>
      <c r="L2222" s="37" t="str">
        <f t="shared" si="379"/>
        <v/>
      </c>
      <c r="M2222" t="str">
        <f t="shared" si="380"/>
        <v/>
      </c>
      <c r="N2222" s="39">
        <f t="shared" si="381"/>
        <v>0</v>
      </c>
      <c r="O2222" s="40">
        <f t="shared" si="384"/>
        <v>4365.1000000000722</v>
      </c>
      <c r="P2222" s="39">
        <f t="shared" si="382"/>
        <v>0</v>
      </c>
      <c r="Q2222" s="39">
        <f t="shared" si="383"/>
        <v>0</v>
      </c>
      <c r="R2222" s="39">
        <f>IF((O2222 - MAX($O$15:O2222)) &lt; 0, O2222 - MAX($O$15:O2222), 0)</f>
        <v>-1087.5000000000173</v>
      </c>
    </row>
    <row r="2223" spans="1:18" x14ac:dyDescent="0.25">
      <c r="A2223" s="2">
        <v>2209</v>
      </c>
      <c r="B2223" t="s">
        <v>2209</v>
      </c>
      <c r="C2223" s="8">
        <v>336.73</v>
      </c>
      <c r="D2223" s="8">
        <v>167.54</v>
      </c>
      <c r="E2223" s="17">
        <f t="shared" si="374"/>
        <v>0.69805929356128849</v>
      </c>
      <c r="F2223" s="2">
        <f>+IF(A2223&gt;$C$3,AVERAGE(INDEX($E$15:$E$2531,A2223-$C$3):E2222),"")</f>
        <v>0.69570055212660309</v>
      </c>
      <c r="G2223" s="2">
        <f>+IF(A2223&gt;$C$3,STDEVA(INDEX($E$15:$E$2531,A2223-$C$3):E2222),"")</f>
        <v>4.574759840969448E-3</v>
      </c>
      <c r="H2223">
        <f t="shared" si="375"/>
        <v>0.51559896402901662</v>
      </c>
      <c r="I2223" s="2" t="str">
        <f t="shared" si="376"/>
        <v/>
      </c>
      <c r="J2223" t="str">
        <f t="shared" si="377"/>
        <v/>
      </c>
      <c r="K2223" t="str">
        <f t="shared" si="378"/>
        <v/>
      </c>
      <c r="L2223" s="37" t="str">
        <f t="shared" si="379"/>
        <v/>
      </c>
      <c r="M2223" t="str">
        <f t="shared" si="380"/>
        <v/>
      </c>
      <c r="N2223" s="39">
        <f t="shared" si="381"/>
        <v>0</v>
      </c>
      <c r="O2223" s="40">
        <f t="shared" si="384"/>
        <v>4365.1000000000722</v>
      </c>
      <c r="P2223" s="39">
        <f t="shared" si="382"/>
        <v>0</v>
      </c>
      <c r="Q2223" s="39">
        <f t="shared" si="383"/>
        <v>0</v>
      </c>
      <c r="R2223" s="39">
        <f>IF((O2223 - MAX($O$15:O2223)) &lt; 0, O2223 - MAX($O$15:O2223), 0)</f>
        <v>-1087.5000000000173</v>
      </c>
    </row>
    <row r="2224" spans="1:18" x14ac:dyDescent="0.25">
      <c r="A2224" s="2">
        <v>2210</v>
      </c>
      <c r="B2224" t="s">
        <v>2210</v>
      </c>
      <c r="C2224" s="8">
        <v>338.34</v>
      </c>
      <c r="D2224" s="8">
        <v>168.4</v>
      </c>
      <c r="E2224" s="17">
        <f t="shared" si="374"/>
        <v>0.69770920523891933</v>
      </c>
      <c r="F2224" s="2">
        <f>+IF(A2224&gt;$C$3,AVERAGE(INDEX($E$15:$E$2531,A2224-$C$3):E2223),"")</f>
        <v>0.69640830220128369</v>
      </c>
      <c r="G2224" s="2">
        <f>+IF(A2224&gt;$C$3,STDEVA(INDEX($E$15:$E$2531,A2224-$C$3):E2223),"")</f>
        <v>4.364554607278975E-3</v>
      </c>
      <c r="H2224">
        <f t="shared" si="375"/>
        <v>0.29806089158927213</v>
      </c>
      <c r="I2224" s="2" t="str">
        <f t="shared" si="376"/>
        <v/>
      </c>
      <c r="J2224" t="str">
        <f t="shared" si="377"/>
        <v/>
      </c>
      <c r="K2224" t="str">
        <f t="shared" si="378"/>
        <v/>
      </c>
      <c r="L2224" s="37" t="str">
        <f t="shared" si="379"/>
        <v/>
      </c>
      <c r="M2224" t="str">
        <f t="shared" si="380"/>
        <v/>
      </c>
      <c r="N2224" s="39">
        <f t="shared" si="381"/>
        <v>0</v>
      </c>
      <c r="O2224" s="40">
        <f t="shared" si="384"/>
        <v>4365.1000000000722</v>
      </c>
      <c r="P2224" s="39">
        <f t="shared" si="382"/>
        <v>0</v>
      </c>
      <c r="Q2224" s="39">
        <f t="shared" si="383"/>
        <v>0</v>
      </c>
      <c r="R2224" s="39">
        <f>IF((O2224 - MAX($O$15:O2224)) &lt; 0, O2224 - MAX($O$15:O2224), 0)</f>
        <v>-1087.5000000000173</v>
      </c>
    </row>
    <row r="2225" spans="1:18" x14ac:dyDescent="0.25">
      <c r="A2225" s="2">
        <v>2211</v>
      </c>
      <c r="B2225" t="s">
        <v>2211</v>
      </c>
      <c r="C2225" s="8">
        <v>336.95</v>
      </c>
      <c r="D2225" s="8">
        <v>168.81</v>
      </c>
      <c r="E2225" s="17">
        <f t="shared" si="374"/>
        <v>0.69116072927892858</v>
      </c>
      <c r="F2225" s="2">
        <f>+IF(A2225&gt;$C$3,AVERAGE(INDEX($E$15:$E$2531,A2225-$C$3):E2224),"")</f>
        <v>0.6975011469957183</v>
      </c>
      <c r="G2225" s="2">
        <f>+IF(A2225&gt;$C$3,STDEVA(INDEX($E$15:$E$2531,A2225-$C$3):E2224),"")</f>
        <v>2.9685255254864118E-3</v>
      </c>
      <c r="H2225">
        <f t="shared" si="375"/>
        <v>-2.1358811512159082</v>
      </c>
      <c r="I2225" s="2" t="str">
        <f t="shared" si="376"/>
        <v>Buy</v>
      </c>
      <c r="J2225">
        <f t="shared" si="377"/>
        <v>336.95</v>
      </c>
      <c r="K2225">
        <f t="shared" si="378"/>
        <v>168.81</v>
      </c>
      <c r="L2225" s="37" t="str">
        <f t="shared" si="379"/>
        <v/>
      </c>
      <c r="M2225" t="str">
        <f t="shared" si="380"/>
        <v>Long</v>
      </c>
      <c r="N2225" s="39">
        <f t="shared" si="381"/>
        <v>0</v>
      </c>
      <c r="O2225" s="40">
        <f t="shared" si="384"/>
        <v>4365.1000000000722</v>
      </c>
      <c r="P2225" s="39">
        <f t="shared" si="382"/>
        <v>3.75</v>
      </c>
      <c r="Q2225" s="39">
        <f t="shared" si="383"/>
        <v>6322</v>
      </c>
      <c r="R2225" s="39">
        <f>IF((O2225 - MAX($O$15:O2225)) &lt; 0, O2225 - MAX($O$15:O2225), 0)</f>
        <v>-1087.5000000000173</v>
      </c>
    </row>
    <row r="2226" spans="1:18" x14ac:dyDescent="0.25">
      <c r="A2226" s="2">
        <v>2212</v>
      </c>
      <c r="B2226" t="s">
        <v>2212</v>
      </c>
      <c r="C2226" s="8">
        <v>333.48</v>
      </c>
      <c r="D2226" s="8">
        <v>167.1</v>
      </c>
      <c r="E2226" s="17">
        <f t="shared" si="374"/>
        <v>0.69099045794106473</v>
      </c>
      <c r="F2226" s="2">
        <f>+IF(A2226&gt;$C$3,AVERAGE(INDEX($E$15:$E$2531,A2226-$C$3):E2225),"")</f>
        <v>0.69724050046260033</v>
      </c>
      <c r="G2226" s="2">
        <f>+IF(A2226&gt;$C$3,STDEVA(INDEX($E$15:$E$2531,A2226-$C$3):E2225),"")</f>
        <v>3.4301930909307202E-3</v>
      </c>
      <c r="H2226">
        <f t="shared" si="375"/>
        <v>-1.8220672585635023</v>
      </c>
      <c r="I2226" s="2" t="str">
        <f t="shared" si="376"/>
        <v>Buy</v>
      </c>
      <c r="J2226" t="str">
        <f t="shared" si="377"/>
        <v/>
      </c>
      <c r="K2226" t="str">
        <f t="shared" si="378"/>
        <v/>
      </c>
      <c r="L2226" s="37">
        <f t="shared" si="379"/>
        <v>-439.99999999999062</v>
      </c>
      <c r="M2226" t="str">
        <f t="shared" si="380"/>
        <v>SL</v>
      </c>
      <c r="N2226" s="39">
        <f t="shared" si="381"/>
        <v>-439.99999999999062</v>
      </c>
      <c r="O2226" s="40">
        <f t="shared" si="384"/>
        <v>3925.1000000000818</v>
      </c>
      <c r="P2226" s="39">
        <f t="shared" si="382"/>
        <v>3.75</v>
      </c>
      <c r="Q2226" s="39">
        <f t="shared" si="383"/>
        <v>0</v>
      </c>
      <c r="R2226" s="39">
        <f>IF((O2226 - MAX($O$15:O2226)) &lt; 0, O2226 - MAX($O$15:O2226), 0)</f>
        <v>-1527.5000000000077</v>
      </c>
    </row>
    <row r="2227" spans="1:18" x14ac:dyDescent="0.25">
      <c r="A2227" s="2">
        <v>2213</v>
      </c>
      <c r="B2227" t="s">
        <v>2213</v>
      </c>
      <c r="C2227" s="8">
        <v>322.42</v>
      </c>
      <c r="D2227" s="8">
        <v>162.07</v>
      </c>
      <c r="E2227" s="17">
        <f t="shared" si="374"/>
        <v>0.68782670277782432</v>
      </c>
      <c r="F2227" s="2">
        <f>+IF(A2227&gt;$C$3,AVERAGE(INDEX($E$15:$E$2531,A2227-$C$3):E2226),"")</f>
        <v>0.69618174461194182</v>
      </c>
      <c r="G2227" s="2">
        <f>+IF(A2227&gt;$C$3,STDEVA(INDEX($E$15:$E$2531,A2227-$C$3):E2226),"")</f>
        <v>3.747563959910371E-3</v>
      </c>
      <c r="H2227">
        <f t="shared" si="375"/>
        <v>-2.2294594364487721</v>
      </c>
      <c r="I2227" s="2" t="str">
        <f t="shared" si="376"/>
        <v>Buy</v>
      </c>
      <c r="J2227">
        <f t="shared" si="377"/>
        <v>322.42</v>
      </c>
      <c r="K2227">
        <f t="shared" si="378"/>
        <v>162.07</v>
      </c>
      <c r="L2227" s="37" t="str">
        <f t="shared" si="379"/>
        <v/>
      </c>
      <c r="M2227" t="str">
        <f t="shared" si="380"/>
        <v>Long</v>
      </c>
      <c r="N2227" s="39">
        <f t="shared" si="381"/>
        <v>0</v>
      </c>
      <c r="O2227" s="40">
        <f t="shared" si="384"/>
        <v>3925.1000000000818</v>
      </c>
      <c r="P2227" s="39">
        <f t="shared" si="382"/>
        <v>3.75</v>
      </c>
      <c r="Q2227" s="39">
        <f t="shared" si="383"/>
        <v>6056.125</v>
      </c>
      <c r="R2227" s="39">
        <f>IF((O2227 - MAX($O$15:O2227)) &lt; 0, O2227 - MAX($O$15:O2227), 0)</f>
        <v>-1527.5000000000077</v>
      </c>
    </row>
    <row r="2228" spans="1:18" x14ac:dyDescent="0.25">
      <c r="A2228" s="2">
        <v>2214</v>
      </c>
      <c r="B2228" t="s">
        <v>2214</v>
      </c>
      <c r="C2228" s="8">
        <v>312.64999999999998</v>
      </c>
      <c r="D2228" s="8">
        <v>156.31</v>
      </c>
      <c r="E2228" s="17">
        <f t="shared" si="374"/>
        <v>0.69324313910592705</v>
      </c>
      <c r="F2228" s="2">
        <f>+IF(A2228&gt;$C$3,AVERAGE(INDEX($E$15:$E$2531,A2228-$C$3):E2227),"")</f>
        <v>0.69457001193013168</v>
      </c>
      <c r="G2228" s="2">
        <f>+IF(A2228&gt;$C$3,STDEVA(INDEX($E$15:$E$2531,A2228-$C$3):E2227),"")</f>
        <v>3.8883186494692362E-3</v>
      </c>
      <c r="H2228">
        <f t="shared" si="375"/>
        <v>-0.34124590699009427</v>
      </c>
      <c r="I2228" s="2" t="str">
        <f t="shared" si="376"/>
        <v/>
      </c>
      <c r="J2228" t="str">
        <f t="shared" si="377"/>
        <v/>
      </c>
      <c r="K2228" t="str">
        <f t="shared" si="378"/>
        <v/>
      </c>
      <c r="L2228" s="37">
        <f t="shared" si="379"/>
        <v>-1002.5000000000118</v>
      </c>
      <c r="M2228" t="str">
        <f t="shared" si="380"/>
        <v>SL</v>
      </c>
      <c r="N2228" s="39">
        <f t="shared" si="381"/>
        <v>-1002.5000000000118</v>
      </c>
      <c r="O2228" s="40">
        <f t="shared" si="384"/>
        <v>2922.6000000000699</v>
      </c>
      <c r="P2228" s="39">
        <f t="shared" si="382"/>
        <v>3.75</v>
      </c>
      <c r="Q2228" s="39">
        <f t="shared" si="383"/>
        <v>0</v>
      </c>
      <c r="R2228" s="39">
        <f>IF((O2228 - MAX($O$15:O2228)) &lt; 0, O2228 - MAX($O$15:O2228), 0)</f>
        <v>-2530.0000000000196</v>
      </c>
    </row>
    <row r="2229" spans="1:18" x14ac:dyDescent="0.25">
      <c r="A2229" s="2">
        <v>2215</v>
      </c>
      <c r="B2229" t="s">
        <v>2215</v>
      </c>
      <c r="C2229" s="8">
        <v>311.5</v>
      </c>
      <c r="D2229" s="8">
        <v>154.5</v>
      </c>
      <c r="E2229" s="17">
        <f t="shared" si="374"/>
        <v>0.70120524188970779</v>
      </c>
      <c r="F2229" s="2">
        <f>+IF(A2229&gt;$C$3,AVERAGE(INDEX($E$15:$E$2531,A2229-$C$3):E2228),"")</f>
        <v>0.69413568433810291</v>
      </c>
      <c r="G2229" s="2">
        <f>+IF(A2229&gt;$C$3,STDEVA(INDEX($E$15:$E$2531,A2229-$C$3):E2228),"")</f>
        <v>3.7806727051325991E-3</v>
      </c>
      <c r="H2229">
        <f t="shared" si="375"/>
        <v>1.8699205413913043</v>
      </c>
      <c r="I2229" s="2" t="str">
        <f t="shared" si="376"/>
        <v>Sell</v>
      </c>
      <c r="J2229">
        <f t="shared" si="377"/>
        <v>154.5</v>
      </c>
      <c r="K2229">
        <f t="shared" si="378"/>
        <v>311.5</v>
      </c>
      <c r="L2229" s="37" t="str">
        <f t="shared" si="379"/>
        <v/>
      </c>
      <c r="M2229" t="str">
        <f t="shared" si="380"/>
        <v>Short</v>
      </c>
      <c r="N2229" s="39">
        <f t="shared" si="381"/>
        <v>0</v>
      </c>
      <c r="O2229" s="40">
        <f t="shared" si="384"/>
        <v>2922.6000000000699</v>
      </c>
      <c r="P2229" s="39">
        <f t="shared" si="382"/>
        <v>3.75</v>
      </c>
      <c r="Q2229" s="39">
        <f t="shared" si="383"/>
        <v>5825</v>
      </c>
      <c r="R2229" s="39">
        <f>IF((O2229 - MAX($O$15:O2229)) &lt; 0, O2229 - MAX($O$15:O2229), 0)</f>
        <v>-2530.0000000000196</v>
      </c>
    </row>
    <row r="2230" spans="1:18" x14ac:dyDescent="0.25">
      <c r="A2230" s="2">
        <v>2216</v>
      </c>
      <c r="B2230" t="s">
        <v>2216</v>
      </c>
      <c r="C2230" s="8">
        <v>297.51</v>
      </c>
      <c r="D2230" s="8">
        <v>149.06</v>
      </c>
      <c r="E2230" s="17">
        <f t="shared" si="374"/>
        <v>0.69109892841259557</v>
      </c>
      <c r="F2230" s="2">
        <f>+IF(A2230&gt;$C$3,AVERAGE(INDEX($E$15:$E$2531,A2230-$C$3):E2229),"")</f>
        <v>0.69463516475553022</v>
      </c>
      <c r="G2230" s="2">
        <f>+IF(A2230&gt;$C$3,STDEVA(INDEX($E$15:$E$2531,A2230-$C$3):E2229),"")</f>
        <v>4.4081533404804812E-3</v>
      </c>
      <c r="H2230">
        <f t="shared" si="375"/>
        <v>-0.80220356911386559</v>
      </c>
      <c r="I2230" s="2" t="str">
        <f t="shared" si="376"/>
        <v/>
      </c>
      <c r="J2230" t="str">
        <f t="shared" si="377"/>
        <v/>
      </c>
      <c r="K2230" t="str">
        <f t="shared" si="378"/>
        <v/>
      </c>
      <c r="L2230" s="37">
        <f t="shared" si="379"/>
        <v>2137.5000000000027</v>
      </c>
      <c r="M2230" t="str">
        <f t="shared" si="380"/>
        <v>TP</v>
      </c>
      <c r="N2230" s="39">
        <f t="shared" si="381"/>
        <v>2137.5000000000027</v>
      </c>
      <c r="O2230" s="40">
        <f t="shared" si="384"/>
        <v>5060.1000000000731</v>
      </c>
      <c r="P2230" s="39">
        <f t="shared" si="382"/>
        <v>3.75</v>
      </c>
      <c r="Q2230" s="39">
        <f t="shared" si="383"/>
        <v>0</v>
      </c>
      <c r="R2230" s="39">
        <f>IF((O2230 - MAX($O$15:O2230)) &lt; 0, O2230 - MAX($O$15:O2230), 0)</f>
        <v>-392.50000000001637</v>
      </c>
    </row>
    <row r="2231" spans="1:18" x14ac:dyDescent="0.25">
      <c r="A2231" s="2">
        <v>2217</v>
      </c>
      <c r="B2231" t="s">
        <v>2217</v>
      </c>
      <c r="C2231" s="8">
        <v>296.26</v>
      </c>
      <c r="D2231" s="8">
        <v>146.33000000000001</v>
      </c>
      <c r="E2231" s="17">
        <f t="shared" si="374"/>
        <v>0.70537310204957093</v>
      </c>
      <c r="F2231" s="2">
        <f>+IF(A2231&gt;$C$3,AVERAGE(INDEX($E$15:$E$2531,A2231-$C$3):E2230),"")</f>
        <v>0.69442076631606264</v>
      </c>
      <c r="G2231" s="2">
        <f>+IF(A2231&gt;$C$3,STDEVA(INDEX($E$15:$E$2531,A2231-$C$3):E2230),"")</f>
        <v>4.5409865223953469E-3</v>
      </c>
      <c r="H2231">
        <f t="shared" si="375"/>
        <v>2.4118846597525221</v>
      </c>
      <c r="I2231" s="2" t="str">
        <f t="shared" si="376"/>
        <v>Sell</v>
      </c>
      <c r="J2231">
        <f t="shared" si="377"/>
        <v>146.33000000000001</v>
      </c>
      <c r="K2231">
        <f t="shared" si="378"/>
        <v>296.26</v>
      </c>
      <c r="L2231" s="37" t="str">
        <f t="shared" si="379"/>
        <v/>
      </c>
      <c r="M2231" t="str">
        <f t="shared" si="380"/>
        <v>Short</v>
      </c>
      <c r="N2231" s="39">
        <f t="shared" si="381"/>
        <v>0</v>
      </c>
      <c r="O2231" s="40">
        <f t="shared" si="384"/>
        <v>5060.1000000000731</v>
      </c>
      <c r="P2231" s="39">
        <f t="shared" si="382"/>
        <v>3.75</v>
      </c>
      <c r="Q2231" s="39">
        <f t="shared" si="383"/>
        <v>5532.375</v>
      </c>
      <c r="R2231" s="39">
        <f>IF((O2231 - MAX($O$15:O2231)) &lt; 0, O2231 - MAX($O$15:O2231), 0)</f>
        <v>-392.50000000001637</v>
      </c>
    </row>
    <row r="2232" spans="1:18" x14ac:dyDescent="0.25">
      <c r="A2232" s="2">
        <v>2218</v>
      </c>
      <c r="B2232" t="s">
        <v>2218</v>
      </c>
      <c r="C2232" s="8">
        <v>309.08999999999997</v>
      </c>
      <c r="D2232" s="8">
        <v>151.03</v>
      </c>
      <c r="E2232" s="17">
        <f t="shared" si="374"/>
        <v>0.71615400404683593</v>
      </c>
      <c r="F2232" s="2">
        <f>+IF(A2232&gt;$C$3,AVERAGE(INDEX($E$15:$E$2531,A2232-$C$3):E2231),"")</f>
        <v>0.69518520002842532</v>
      </c>
      <c r="G2232" s="2">
        <f>+IF(A2232&gt;$C$3,STDEVA(INDEX($E$15:$E$2531,A2232-$C$3):E2231),"")</f>
        <v>5.7344811411698931E-3</v>
      </c>
      <c r="H2232">
        <f t="shared" si="375"/>
        <v>3.6566174867797652</v>
      </c>
      <c r="I2232" s="2" t="str">
        <f t="shared" si="376"/>
        <v>Sell</v>
      </c>
      <c r="J2232" t="str">
        <f t="shared" si="377"/>
        <v/>
      </c>
      <c r="K2232" t="str">
        <f t="shared" si="378"/>
        <v/>
      </c>
      <c r="L2232" s="37">
        <f t="shared" si="379"/>
        <v>-2032.4999999999986</v>
      </c>
      <c r="M2232" t="str">
        <f t="shared" si="380"/>
        <v>SL</v>
      </c>
      <c r="N2232" s="39">
        <f t="shared" si="381"/>
        <v>-2032.4999999999986</v>
      </c>
      <c r="O2232" s="40">
        <f t="shared" si="384"/>
        <v>3027.6000000000745</v>
      </c>
      <c r="P2232" s="39">
        <f t="shared" si="382"/>
        <v>3.75</v>
      </c>
      <c r="Q2232" s="39">
        <f t="shared" si="383"/>
        <v>0</v>
      </c>
      <c r="R2232" s="39">
        <f>IF((O2232 - MAX($O$15:O2232)) &lt; 0, O2232 - MAX($O$15:O2232), 0)</f>
        <v>-2425.000000000015</v>
      </c>
    </row>
    <row r="2233" spans="1:18" x14ac:dyDescent="0.25">
      <c r="A2233" s="2">
        <v>2219</v>
      </c>
      <c r="B2233" t="s">
        <v>2219</v>
      </c>
      <c r="C2233" s="8">
        <v>300.24</v>
      </c>
      <c r="D2233" s="8">
        <v>147.94999999999999</v>
      </c>
      <c r="E2233" s="17">
        <f t="shared" si="374"/>
        <v>0.70770777598054679</v>
      </c>
      <c r="F2233" s="2">
        <f>+IF(A2233&gt;$C$3,AVERAGE(INDEX($E$15:$E$2531,A2233-$C$3):E2232),"")</f>
        <v>0.69719572341570835</v>
      </c>
      <c r="G2233" s="2">
        <f>+IF(A2233&gt;$C$3,STDEVA(INDEX($E$15:$E$2531,A2233-$C$3):E2232),"")</f>
        <v>9.0700377712625048E-3</v>
      </c>
      <c r="H2233">
        <f t="shared" si="375"/>
        <v>1.15898663599228</v>
      </c>
      <c r="I2233" s="2" t="str">
        <f t="shared" si="376"/>
        <v/>
      </c>
      <c r="J2233" t="str">
        <f t="shared" si="377"/>
        <v/>
      </c>
      <c r="K2233" t="str">
        <f t="shared" si="378"/>
        <v/>
      </c>
      <c r="L2233" s="37" t="str">
        <f t="shared" si="379"/>
        <v/>
      </c>
      <c r="M2233" t="str">
        <f t="shared" si="380"/>
        <v/>
      </c>
      <c r="N2233" s="39">
        <f t="shared" si="381"/>
        <v>0</v>
      </c>
      <c r="O2233" s="40">
        <f t="shared" si="384"/>
        <v>3027.6000000000745</v>
      </c>
      <c r="P2233" s="39">
        <f t="shared" si="382"/>
        <v>0</v>
      </c>
      <c r="Q2233" s="39">
        <f t="shared" si="383"/>
        <v>0</v>
      </c>
      <c r="R2233" s="39">
        <f>IF((O2233 - MAX($O$15:O2233)) &lt; 0, O2233 - MAX($O$15:O2233), 0)</f>
        <v>-2425.000000000015</v>
      </c>
    </row>
    <row r="2234" spans="1:18" x14ac:dyDescent="0.25">
      <c r="A2234" s="2">
        <v>2220</v>
      </c>
      <c r="B2234" t="s">
        <v>2220</v>
      </c>
      <c r="C2234" s="8">
        <v>312.86</v>
      </c>
      <c r="D2234" s="8">
        <v>152.16</v>
      </c>
      <c r="E2234" s="17">
        <f t="shared" si="374"/>
        <v>0.72082320733654404</v>
      </c>
      <c r="F2234" s="2">
        <f>+IF(A2234&gt;$C$3,AVERAGE(INDEX($E$15:$E$2531,A2234-$C$3):E2233),"")</f>
        <v>0.69830667572033356</v>
      </c>
      <c r="G2234" s="2">
        <f>+IF(A2234&gt;$C$3,STDEVA(INDEX($E$15:$E$2531,A2234-$C$3):E2233),"")</f>
        <v>9.7291850359615076E-3</v>
      </c>
      <c r="H2234">
        <f t="shared" si="375"/>
        <v>2.3143286444839655</v>
      </c>
      <c r="I2234" s="2" t="str">
        <f t="shared" si="376"/>
        <v>Sell</v>
      </c>
      <c r="J2234">
        <f t="shared" si="377"/>
        <v>152.16</v>
      </c>
      <c r="K2234">
        <f t="shared" si="378"/>
        <v>312.86</v>
      </c>
      <c r="L2234" s="37" t="str">
        <f t="shared" si="379"/>
        <v/>
      </c>
      <c r="M2234" t="str">
        <f t="shared" si="380"/>
        <v>Short</v>
      </c>
      <c r="N2234" s="39">
        <f t="shared" si="381"/>
        <v>0</v>
      </c>
      <c r="O2234" s="40">
        <f t="shared" si="384"/>
        <v>3027.6000000000745</v>
      </c>
      <c r="P2234" s="39">
        <f t="shared" si="382"/>
        <v>3.75</v>
      </c>
      <c r="Q2234" s="39">
        <f t="shared" si="383"/>
        <v>5812.75</v>
      </c>
      <c r="R2234" s="39">
        <f>IF((O2234 - MAX($O$15:O2234)) &lt; 0, O2234 - MAX($O$15:O2234), 0)</f>
        <v>-2425.000000000015</v>
      </c>
    </row>
    <row r="2235" spans="1:18" x14ac:dyDescent="0.25">
      <c r="A2235" s="2">
        <v>2221</v>
      </c>
      <c r="B2235" t="s">
        <v>2221</v>
      </c>
      <c r="C2235" s="8">
        <v>302.45999999999998</v>
      </c>
      <c r="D2235" s="8">
        <v>147.32</v>
      </c>
      <c r="E2235" s="17">
        <f t="shared" si="374"/>
        <v>0.71934194574572996</v>
      </c>
      <c r="F2235" s="2">
        <f>+IF(A2235&gt;$C$3,AVERAGE(INDEX($E$15:$E$2531,A2235-$C$3):E2234),"")</f>
        <v>0.70160250661562407</v>
      </c>
      <c r="G2235" s="2">
        <f>+IF(A2235&gt;$C$3,STDEVA(INDEX($E$15:$E$2531,A2235-$C$3):E2234),"")</f>
        <v>1.1807960585866584E-2</v>
      </c>
      <c r="H2235">
        <f t="shared" si="375"/>
        <v>1.5023287892185999</v>
      </c>
      <c r="I2235" s="2" t="str">
        <f t="shared" si="376"/>
        <v/>
      </c>
      <c r="J2235" t="str">
        <f t="shared" si="377"/>
        <v/>
      </c>
      <c r="K2235" t="str">
        <f t="shared" si="378"/>
        <v/>
      </c>
      <c r="L2235" s="37">
        <f t="shared" si="379"/>
        <v>1390.0000000000077</v>
      </c>
      <c r="M2235" t="str">
        <f t="shared" si="380"/>
        <v>TP</v>
      </c>
      <c r="N2235" s="39">
        <f t="shared" si="381"/>
        <v>1390.0000000000077</v>
      </c>
      <c r="O2235" s="40">
        <f t="shared" si="384"/>
        <v>4417.6000000000822</v>
      </c>
      <c r="P2235" s="39">
        <f t="shared" si="382"/>
        <v>3.75</v>
      </c>
      <c r="Q2235" s="39">
        <f t="shared" si="383"/>
        <v>0</v>
      </c>
      <c r="R2235" s="39">
        <f>IF((O2235 - MAX($O$15:O2235)) &lt; 0, O2235 - MAX($O$15:O2235), 0)</f>
        <v>-1035.0000000000073</v>
      </c>
    </row>
    <row r="2236" spans="1:18" x14ac:dyDescent="0.25">
      <c r="A2236" s="2">
        <v>2222</v>
      </c>
      <c r="B2236" t="s">
        <v>2222</v>
      </c>
      <c r="C2236" s="8">
        <v>297.45999999999998</v>
      </c>
      <c r="D2236" s="8">
        <v>144.4</v>
      </c>
      <c r="E2236" s="17">
        <f t="shared" si="374"/>
        <v>0.722692535705726</v>
      </c>
      <c r="F2236" s="2">
        <f>+IF(A2236&gt;$C$3,AVERAGE(INDEX($E$15:$E$2531,A2236-$C$3):E2235),"")</f>
        <v>0.70475267192725344</v>
      </c>
      <c r="G2236" s="2">
        <f>+IF(A2236&gt;$C$3,STDEVA(INDEX($E$15:$E$2531,A2236-$C$3):E2235),"")</f>
        <v>1.2390438429204188E-2</v>
      </c>
      <c r="H2236">
        <f t="shared" si="375"/>
        <v>1.4478796598664672</v>
      </c>
      <c r="I2236" s="2" t="str">
        <f t="shared" si="376"/>
        <v/>
      </c>
      <c r="J2236" t="str">
        <f t="shared" si="377"/>
        <v/>
      </c>
      <c r="K2236" t="str">
        <f t="shared" si="378"/>
        <v/>
      </c>
      <c r="L2236" s="37" t="str">
        <f t="shared" si="379"/>
        <v/>
      </c>
      <c r="M2236" t="str">
        <f t="shared" si="380"/>
        <v/>
      </c>
      <c r="N2236" s="39">
        <f t="shared" si="381"/>
        <v>0</v>
      </c>
      <c r="O2236" s="40">
        <f t="shared" si="384"/>
        <v>4417.6000000000822</v>
      </c>
      <c r="P2236" s="39">
        <f t="shared" si="382"/>
        <v>0</v>
      </c>
      <c r="Q2236" s="39">
        <f t="shared" si="383"/>
        <v>0</v>
      </c>
      <c r="R2236" s="39">
        <f>IF((O2236 - MAX($O$15:O2236)) &lt; 0, O2236 - MAX($O$15:O2236), 0)</f>
        <v>-1035.0000000000073</v>
      </c>
    </row>
    <row r="2237" spans="1:18" x14ac:dyDescent="0.25">
      <c r="A2237" s="2">
        <v>2223</v>
      </c>
      <c r="B2237" t="s">
        <v>2223</v>
      </c>
      <c r="C2237" s="8">
        <v>274.23</v>
      </c>
      <c r="D2237" s="8">
        <v>130.36000000000001</v>
      </c>
      <c r="E2237" s="17">
        <f t="shared" si="374"/>
        <v>0.74366731636447625</v>
      </c>
      <c r="F2237" s="2">
        <f>+IF(A2237&gt;$C$3,AVERAGE(INDEX($E$15:$E$2531,A2237-$C$3):E2236),"")</f>
        <v>0.70862665336368702</v>
      </c>
      <c r="G2237" s="2">
        <f>+IF(A2237&gt;$C$3,STDEVA(INDEX($E$15:$E$2531,A2237-$C$3):E2236),"")</f>
        <v>1.1876786218067528E-2</v>
      </c>
      <c r="H2237">
        <f t="shared" si="375"/>
        <v>2.9503488870990808</v>
      </c>
      <c r="I2237" s="2" t="str">
        <f t="shared" si="376"/>
        <v>Sell</v>
      </c>
      <c r="J2237">
        <f t="shared" si="377"/>
        <v>130.36000000000001</v>
      </c>
      <c r="K2237">
        <f t="shared" si="378"/>
        <v>274.23</v>
      </c>
      <c r="L2237" s="37" t="str">
        <f t="shared" si="379"/>
        <v/>
      </c>
      <c r="M2237" t="str">
        <f t="shared" si="380"/>
        <v>Short</v>
      </c>
      <c r="N2237" s="39">
        <f t="shared" si="381"/>
        <v>0</v>
      </c>
      <c r="O2237" s="40">
        <f t="shared" si="384"/>
        <v>4417.6000000000822</v>
      </c>
      <c r="P2237" s="39">
        <f t="shared" si="382"/>
        <v>3.75</v>
      </c>
      <c r="Q2237" s="39">
        <f t="shared" si="383"/>
        <v>5057.375</v>
      </c>
      <c r="R2237" s="39">
        <f>IF((O2237 - MAX($O$15:O2237)) &lt; 0, O2237 - MAX($O$15:O2237), 0)</f>
        <v>-1035.0000000000073</v>
      </c>
    </row>
    <row r="2238" spans="1:18" x14ac:dyDescent="0.25">
      <c r="A2238" s="2">
        <v>2224</v>
      </c>
      <c r="B2238" t="s">
        <v>2224</v>
      </c>
      <c r="C2238" s="8">
        <v>288.42</v>
      </c>
      <c r="D2238" s="8">
        <v>134.43</v>
      </c>
      <c r="E2238" s="17">
        <f t="shared" si="374"/>
        <v>0.76337413366776286</v>
      </c>
      <c r="F2238" s="2">
        <f>+IF(A2238&gt;$C$3,AVERAGE(INDEX($E$15:$E$2531,A2238-$C$3):E2237),"")</f>
        <v>0.71422933972574809</v>
      </c>
      <c r="G2238" s="2">
        <f>+IF(A2238&gt;$C$3,STDEVA(INDEX($E$15:$E$2531,A2238-$C$3):E2237),"")</f>
        <v>1.5153997448400265E-2</v>
      </c>
      <c r="H2238">
        <f t="shared" si="375"/>
        <v>3.2430250902017108</v>
      </c>
      <c r="I2238" s="2" t="str">
        <f t="shared" si="376"/>
        <v>Sell</v>
      </c>
      <c r="J2238" t="str">
        <f t="shared" si="377"/>
        <v/>
      </c>
      <c r="K2238" t="str">
        <f t="shared" si="378"/>
        <v/>
      </c>
      <c r="L2238" s="37">
        <f t="shared" si="379"/>
        <v>-2530.0000000000014</v>
      </c>
      <c r="M2238" t="str">
        <f t="shared" si="380"/>
        <v>SL</v>
      </c>
      <c r="N2238" s="39">
        <f t="shared" si="381"/>
        <v>-2530.0000000000014</v>
      </c>
      <c r="O2238" s="40">
        <f t="shared" si="384"/>
        <v>1887.6000000000809</v>
      </c>
      <c r="P2238" s="39">
        <f t="shared" si="382"/>
        <v>3.75</v>
      </c>
      <c r="Q2238" s="39">
        <f t="shared" si="383"/>
        <v>0</v>
      </c>
      <c r="R2238" s="39">
        <f>IF((O2238 - MAX($O$15:O2238)) &lt; 0, O2238 - MAX($O$15:O2238), 0)</f>
        <v>-3565.0000000000086</v>
      </c>
    </row>
    <row r="2239" spans="1:18" x14ac:dyDescent="0.25">
      <c r="A2239" s="2">
        <v>2225</v>
      </c>
      <c r="B2239" t="s">
        <v>2225</v>
      </c>
      <c r="C2239" s="8">
        <v>274.36</v>
      </c>
      <c r="D2239" s="8">
        <v>125.88</v>
      </c>
      <c r="E2239" s="17">
        <f t="shared" si="374"/>
        <v>0.77911204043491455</v>
      </c>
      <c r="F2239" s="2">
        <f>+IF(A2239&gt;$C$3,AVERAGE(INDEX($E$15:$E$2531,A2239-$C$3):E2238),"")</f>
        <v>0.72113699436775436</v>
      </c>
      <c r="G2239" s="2">
        <f>+IF(A2239&gt;$C$3,STDEVA(INDEX($E$15:$E$2531,A2239-$C$3):E2238),"")</f>
        <v>2.1369638282532567E-2</v>
      </c>
      <c r="H2239">
        <f t="shared" si="375"/>
        <v>2.7129633782593645</v>
      </c>
      <c r="I2239" s="2" t="str">
        <f t="shared" si="376"/>
        <v>Sell</v>
      </c>
      <c r="J2239">
        <f t="shared" si="377"/>
        <v>125.88</v>
      </c>
      <c r="K2239">
        <f t="shared" si="378"/>
        <v>274.36</v>
      </c>
      <c r="L2239" s="37" t="str">
        <f t="shared" si="379"/>
        <v/>
      </c>
      <c r="M2239" t="str">
        <f t="shared" si="380"/>
        <v>Short</v>
      </c>
      <c r="N2239" s="39">
        <f t="shared" si="381"/>
        <v>0</v>
      </c>
      <c r="O2239" s="40">
        <f t="shared" si="384"/>
        <v>1887.6000000000809</v>
      </c>
      <c r="P2239" s="39">
        <f t="shared" si="382"/>
        <v>3.75</v>
      </c>
      <c r="Q2239" s="39">
        <f t="shared" si="383"/>
        <v>5003</v>
      </c>
      <c r="R2239" s="39">
        <f>IF((O2239 - MAX($O$15:O2239)) &lt; 0, O2239 - MAX($O$15:O2239), 0)</f>
        <v>-3565.0000000000086</v>
      </c>
    </row>
    <row r="2240" spans="1:18" x14ac:dyDescent="0.25">
      <c r="A2240" s="2">
        <v>2226</v>
      </c>
      <c r="B2240" t="s">
        <v>2226</v>
      </c>
      <c r="C2240" s="8">
        <v>248.11</v>
      </c>
      <c r="D2240" s="8">
        <v>111.97</v>
      </c>
      <c r="E2240" s="17">
        <f t="shared" si="374"/>
        <v>0.79564121794146503</v>
      </c>
      <c r="F2240" s="2">
        <f>+IF(A2240&gt;$C$3,AVERAGE(INDEX($E$15:$E$2531,A2240-$C$3):E2239),"")</f>
        <v>0.7309162290369009</v>
      </c>
      <c r="G2240" s="2">
        <f>+IF(A2240&gt;$C$3,STDEVA(INDEX($E$15:$E$2531,A2240-$C$3):E2239),"")</f>
        <v>2.5620819674497645E-2</v>
      </c>
      <c r="H2240">
        <f t="shared" si="375"/>
        <v>2.5262653469666252</v>
      </c>
      <c r="I2240" s="2" t="str">
        <f t="shared" si="376"/>
        <v>Sell</v>
      </c>
      <c r="J2240" t="str">
        <f t="shared" si="377"/>
        <v/>
      </c>
      <c r="K2240" t="str">
        <f t="shared" si="378"/>
        <v/>
      </c>
      <c r="L2240" s="37">
        <f t="shared" si="379"/>
        <v>3085.0000000000009</v>
      </c>
      <c r="M2240" t="str">
        <f t="shared" si="380"/>
        <v>TP</v>
      </c>
      <c r="N2240" s="39">
        <f t="shared" si="381"/>
        <v>3085.0000000000009</v>
      </c>
      <c r="O2240" s="40">
        <f t="shared" si="384"/>
        <v>4972.6000000000822</v>
      </c>
      <c r="P2240" s="39">
        <f t="shared" si="382"/>
        <v>3.75</v>
      </c>
      <c r="Q2240" s="39">
        <f t="shared" si="383"/>
        <v>0</v>
      </c>
      <c r="R2240" s="39">
        <f>IF((O2240 - MAX($O$15:O2240)) &lt; 0, O2240 - MAX($O$15:O2240), 0)</f>
        <v>-480.00000000000728</v>
      </c>
    </row>
    <row r="2241" spans="1:18" x14ac:dyDescent="0.25">
      <c r="A2241" s="2">
        <v>2227</v>
      </c>
      <c r="B2241" t="s">
        <v>2227</v>
      </c>
      <c r="C2241" s="8">
        <v>269.32</v>
      </c>
      <c r="D2241" s="8">
        <v>119.47</v>
      </c>
      <c r="E2241" s="17">
        <f t="shared" si="374"/>
        <v>0.81283496984794779</v>
      </c>
      <c r="F2241" s="2">
        <f>+IF(A2241&gt;$C$3,AVERAGE(INDEX($E$15:$E$2531,A2241-$C$3):E2240),"")</f>
        <v>0.74094601969155571</v>
      </c>
      <c r="G2241" s="2">
        <f>+IF(A2241&gt;$C$3,STDEVA(INDEX($E$15:$E$2531,A2241-$C$3):E2240),"")</f>
        <v>3.139051161092369E-2</v>
      </c>
      <c r="H2241">
        <f t="shared" si="375"/>
        <v>2.2901490439988623</v>
      </c>
      <c r="I2241" s="2" t="str">
        <f t="shared" si="376"/>
        <v>Sell</v>
      </c>
      <c r="J2241">
        <f t="shared" si="377"/>
        <v>119.47</v>
      </c>
      <c r="K2241">
        <f t="shared" si="378"/>
        <v>269.32</v>
      </c>
      <c r="L2241" s="37" t="str">
        <f t="shared" si="379"/>
        <v/>
      </c>
      <c r="M2241" t="str">
        <f t="shared" si="380"/>
        <v>Short</v>
      </c>
      <c r="N2241" s="39">
        <f t="shared" si="381"/>
        <v>0</v>
      </c>
      <c r="O2241" s="40">
        <f t="shared" si="384"/>
        <v>4972.6000000000822</v>
      </c>
      <c r="P2241" s="39">
        <f t="shared" si="382"/>
        <v>3.75</v>
      </c>
      <c r="Q2241" s="39">
        <f t="shared" si="383"/>
        <v>4859.875</v>
      </c>
      <c r="R2241" s="39">
        <f>IF((O2241 - MAX($O$15:O2241)) &lt; 0, O2241 - MAX($O$15:O2241), 0)</f>
        <v>-480.00000000000728</v>
      </c>
    </row>
    <row r="2242" spans="1:18" x14ac:dyDescent="0.25">
      <c r="A2242" s="2">
        <v>2228</v>
      </c>
      <c r="B2242" t="s">
        <v>2228</v>
      </c>
      <c r="C2242" s="8">
        <v>239.85</v>
      </c>
      <c r="D2242" s="8">
        <v>103.62</v>
      </c>
      <c r="E2242" s="17">
        <f t="shared" si="374"/>
        <v>0.83928336656143065</v>
      </c>
      <c r="F2242" s="2">
        <f>+IF(A2242&gt;$C$3,AVERAGE(INDEX($E$15:$E$2531,A2242-$C$3):E2241),"")</f>
        <v>0.7516883492250126</v>
      </c>
      <c r="G2242" s="2">
        <f>+IF(A2242&gt;$C$3,STDEVA(INDEX($E$15:$E$2531,A2242-$C$3):E2241),"")</f>
        <v>3.7745383946543809E-2</v>
      </c>
      <c r="H2242">
        <f t="shared" si="375"/>
        <v>2.320681582163076</v>
      </c>
      <c r="I2242" s="2" t="str">
        <f t="shared" si="376"/>
        <v>Sell</v>
      </c>
      <c r="J2242" t="str">
        <f t="shared" si="377"/>
        <v/>
      </c>
      <c r="K2242" t="str">
        <f t="shared" si="378"/>
        <v/>
      </c>
      <c r="L2242" s="37">
        <f t="shared" si="379"/>
        <v>3405.0000000000014</v>
      </c>
      <c r="M2242" t="str">
        <f t="shared" si="380"/>
        <v>TP</v>
      </c>
      <c r="N2242" s="39">
        <f t="shared" si="381"/>
        <v>3405.0000000000014</v>
      </c>
      <c r="O2242" s="40">
        <f t="shared" si="384"/>
        <v>8377.600000000084</v>
      </c>
      <c r="P2242" s="39">
        <f t="shared" si="382"/>
        <v>3.75</v>
      </c>
      <c r="Q2242" s="39">
        <f t="shared" si="383"/>
        <v>0</v>
      </c>
      <c r="R2242" s="39">
        <f>IF((O2242 - MAX($O$15:O2242)) &lt; 0, O2242 - MAX($O$15:O2242), 0)</f>
        <v>0</v>
      </c>
    </row>
    <row r="2243" spans="1:18" x14ac:dyDescent="0.25">
      <c r="A2243" s="2">
        <v>2229</v>
      </c>
      <c r="B2243" t="s">
        <v>2229</v>
      </c>
      <c r="C2243" s="8">
        <v>252.8</v>
      </c>
      <c r="D2243" s="8">
        <v>108.37</v>
      </c>
      <c r="E2243" s="17">
        <f t="shared" si="374"/>
        <v>0.84704736433779859</v>
      </c>
      <c r="F2243" s="2">
        <f>+IF(A2243&gt;$C$3,AVERAGE(INDEX($E$15:$E$2531,A2243-$C$3):E2242),"")</f>
        <v>0.76630785928955514</v>
      </c>
      <c r="G2243" s="2">
        <f>+IF(A2243&gt;$C$3,STDEVA(INDEX($E$15:$E$2531,A2243-$C$3):E2242),"")</f>
        <v>4.3607249458499218E-2</v>
      </c>
      <c r="H2243">
        <f t="shared" si="375"/>
        <v>1.8515156550995677</v>
      </c>
      <c r="I2243" s="2" t="str">
        <f t="shared" si="376"/>
        <v>Sell</v>
      </c>
      <c r="J2243">
        <f t="shared" si="377"/>
        <v>108.37</v>
      </c>
      <c r="K2243">
        <f t="shared" si="378"/>
        <v>252.8</v>
      </c>
      <c r="L2243" s="37" t="str">
        <f t="shared" si="379"/>
        <v/>
      </c>
      <c r="M2243" t="str">
        <f t="shared" si="380"/>
        <v>Short</v>
      </c>
      <c r="N2243" s="39">
        <f t="shared" si="381"/>
        <v>0</v>
      </c>
      <c r="O2243" s="40">
        <f t="shared" si="384"/>
        <v>8377.600000000084</v>
      </c>
      <c r="P2243" s="39">
        <f t="shared" si="382"/>
        <v>3.75</v>
      </c>
      <c r="Q2243" s="39">
        <f t="shared" si="383"/>
        <v>4514.625</v>
      </c>
      <c r="R2243" s="39">
        <f>IF((O2243 - MAX($O$15:O2243)) &lt; 0, O2243 - MAX($O$15:O2243), 0)</f>
        <v>0</v>
      </c>
    </row>
    <row r="2244" spans="1:18" x14ac:dyDescent="0.25">
      <c r="A2244" s="2">
        <v>2230</v>
      </c>
      <c r="B2244" t="s">
        <v>2230</v>
      </c>
      <c r="C2244" s="8">
        <v>240</v>
      </c>
      <c r="D2244" s="8">
        <v>99.97</v>
      </c>
      <c r="E2244" s="17">
        <f t="shared" si="374"/>
        <v>0.87576878236290201</v>
      </c>
      <c r="F2244" s="2">
        <f>+IF(A2244&gt;$C$3,AVERAGE(INDEX($E$15:$E$2531,A2244-$C$3):E2243),"")</f>
        <v>0.780332765623028</v>
      </c>
      <c r="G2244" s="2">
        <f>+IF(A2244&gt;$C$3,STDEVA(INDEX($E$15:$E$2531,A2244-$C$3):E2243),"")</f>
        <v>4.7292269156637583E-2</v>
      </c>
      <c r="H2244">
        <f t="shared" si="375"/>
        <v>2.0180046007895847</v>
      </c>
      <c r="I2244" s="2" t="str">
        <f t="shared" si="376"/>
        <v>Sell</v>
      </c>
      <c r="J2244" t="str">
        <f t="shared" si="377"/>
        <v/>
      </c>
      <c r="K2244" t="str">
        <f t="shared" si="378"/>
        <v/>
      </c>
      <c r="L2244" s="37">
        <f t="shared" si="379"/>
        <v>1100.0000000000014</v>
      </c>
      <c r="M2244" t="str">
        <f t="shared" si="380"/>
        <v>TP</v>
      </c>
      <c r="N2244" s="39">
        <f t="shared" si="381"/>
        <v>1100.0000000000014</v>
      </c>
      <c r="O2244" s="40">
        <f t="shared" si="384"/>
        <v>9477.6000000000859</v>
      </c>
      <c r="P2244" s="39">
        <f t="shared" si="382"/>
        <v>3.75</v>
      </c>
      <c r="Q2244" s="39">
        <f t="shared" si="383"/>
        <v>0</v>
      </c>
      <c r="R2244" s="39">
        <f>IF((O2244 - MAX($O$15:O2244)) &lt; 0, O2244 - MAX($O$15:O2244), 0)</f>
        <v>0</v>
      </c>
    </row>
    <row r="2245" spans="1:18" x14ac:dyDescent="0.25">
      <c r="A2245" s="2">
        <v>2231</v>
      </c>
      <c r="B2245" t="s">
        <v>2231</v>
      </c>
      <c r="C2245" s="8">
        <v>240.51</v>
      </c>
      <c r="D2245" s="8">
        <v>103.87</v>
      </c>
      <c r="E2245" s="17">
        <f t="shared" si="374"/>
        <v>0.83962155148324991</v>
      </c>
      <c r="F2245" s="2">
        <f>+IF(A2245&gt;$C$3,AVERAGE(INDEX($E$15:$E$2531,A2245-$C$3):E2244),"")</f>
        <v>0.79771352524715833</v>
      </c>
      <c r="G2245" s="2">
        <f>+IF(A2245&gt;$C$3,STDEVA(INDEX($E$15:$E$2531,A2245-$C$3):E2244),"")</f>
        <v>5.0697393561865173E-2</v>
      </c>
      <c r="H2245">
        <f t="shared" si="375"/>
        <v>0.82663078497224762</v>
      </c>
      <c r="I2245" s="2" t="str">
        <f t="shared" si="376"/>
        <v/>
      </c>
      <c r="J2245" t="str">
        <f t="shared" si="377"/>
        <v/>
      </c>
      <c r="K2245" t="str">
        <f t="shared" si="378"/>
        <v/>
      </c>
      <c r="L2245" s="37" t="str">
        <f t="shared" si="379"/>
        <v/>
      </c>
      <c r="M2245" t="str">
        <f t="shared" si="380"/>
        <v/>
      </c>
      <c r="N2245" s="39">
        <f t="shared" si="381"/>
        <v>0</v>
      </c>
      <c r="O2245" s="40">
        <f t="shared" si="384"/>
        <v>9477.6000000000859</v>
      </c>
      <c r="P2245" s="39">
        <f t="shared" si="382"/>
        <v>0</v>
      </c>
      <c r="Q2245" s="39">
        <f t="shared" si="383"/>
        <v>0</v>
      </c>
      <c r="R2245" s="39">
        <f>IF((O2245 - MAX($O$15:O2245)) &lt; 0, O2245 - MAX($O$15:O2245), 0)</f>
        <v>0</v>
      </c>
    </row>
    <row r="2246" spans="1:18" x14ac:dyDescent="0.25">
      <c r="A2246" s="2">
        <v>2232</v>
      </c>
      <c r="B2246" t="s">
        <v>2232</v>
      </c>
      <c r="C2246" s="8">
        <v>228.8</v>
      </c>
      <c r="D2246" s="8">
        <v>101.4</v>
      </c>
      <c r="E2246" s="17">
        <f t="shared" si="374"/>
        <v>0.81377516834856001</v>
      </c>
      <c r="F2246" s="2">
        <f>+IF(A2246&gt;$C$3,AVERAGE(INDEX($E$15:$E$2531,A2246-$C$3):E2245),"")</f>
        <v>0.81070563811132756</v>
      </c>
      <c r="G2246" s="2">
        <f>+IF(A2246&gt;$C$3,STDEVA(INDEX($E$15:$E$2531,A2246-$C$3):E2245),"")</f>
        <v>4.354707873796565E-2</v>
      </c>
      <c r="H2246">
        <f t="shared" si="375"/>
        <v>7.0487626867065473E-2</v>
      </c>
      <c r="I2246" s="2" t="str">
        <f t="shared" si="376"/>
        <v/>
      </c>
      <c r="J2246" t="str">
        <f t="shared" si="377"/>
        <v/>
      </c>
      <c r="K2246" t="str">
        <f t="shared" si="378"/>
        <v/>
      </c>
      <c r="L2246" s="37" t="str">
        <f t="shared" si="379"/>
        <v/>
      </c>
      <c r="M2246" t="str">
        <f t="shared" si="380"/>
        <v/>
      </c>
      <c r="N2246" s="39">
        <f t="shared" si="381"/>
        <v>0</v>
      </c>
      <c r="O2246" s="40">
        <f t="shared" si="384"/>
        <v>9477.6000000000859</v>
      </c>
      <c r="P2246" s="39">
        <f t="shared" si="382"/>
        <v>0</v>
      </c>
      <c r="Q2246" s="39">
        <f t="shared" si="383"/>
        <v>0</v>
      </c>
      <c r="R2246" s="39">
        <f>IF((O2246 - MAX($O$15:O2246)) &lt; 0, O2246 - MAX($O$15:O2246), 0)</f>
        <v>0</v>
      </c>
    </row>
    <row r="2247" spans="1:18" x14ac:dyDescent="0.25">
      <c r="A2247" s="2">
        <v>2233</v>
      </c>
      <c r="B2247" t="s">
        <v>2233</v>
      </c>
      <c r="C2247" s="8">
        <v>222.95</v>
      </c>
      <c r="D2247" s="8">
        <v>99.9</v>
      </c>
      <c r="E2247" s="17">
        <f t="shared" si="374"/>
        <v>0.80277784541897779</v>
      </c>
      <c r="F2247" s="2">
        <f>+IF(A2247&gt;$C$3,AVERAGE(INDEX($E$15:$E$2531,A2247-$C$3):E2246),"")</f>
        <v>0.8184953994428924</v>
      </c>
      <c r="G2247" s="2">
        <f>+IF(A2247&gt;$C$3,STDEVA(INDEX($E$15:$E$2531,A2247-$C$3):E2246),"")</f>
        <v>3.5601872372992692E-2</v>
      </c>
      <c r="H2247">
        <f t="shared" si="375"/>
        <v>-0.44148110692733766</v>
      </c>
      <c r="I2247" s="2" t="str">
        <f t="shared" si="376"/>
        <v/>
      </c>
      <c r="J2247" t="str">
        <f t="shared" si="377"/>
        <v/>
      </c>
      <c r="K2247" t="str">
        <f t="shared" si="378"/>
        <v/>
      </c>
      <c r="L2247" s="37" t="str">
        <f t="shared" si="379"/>
        <v/>
      </c>
      <c r="M2247" t="str">
        <f t="shared" si="380"/>
        <v/>
      </c>
      <c r="N2247" s="39">
        <f t="shared" si="381"/>
        <v>0</v>
      </c>
      <c r="O2247" s="40">
        <f t="shared" si="384"/>
        <v>9477.6000000000859</v>
      </c>
      <c r="P2247" s="39">
        <f t="shared" si="382"/>
        <v>0</v>
      </c>
      <c r="Q2247" s="39">
        <f t="shared" si="383"/>
        <v>0</v>
      </c>
      <c r="R2247" s="39">
        <f>IF((O2247 - MAX($O$15:O2247)) &lt; 0, O2247 - MAX($O$15:O2247), 0)</f>
        <v>0</v>
      </c>
    </row>
    <row r="2248" spans="1:18" x14ac:dyDescent="0.25">
      <c r="A2248" s="2">
        <v>2234</v>
      </c>
      <c r="B2248" t="s">
        <v>2234</v>
      </c>
      <c r="C2248" s="8">
        <v>243.15</v>
      </c>
      <c r="D2248" s="8">
        <v>109.04</v>
      </c>
      <c r="E2248" s="17">
        <f t="shared" si="374"/>
        <v>0.80196374946151761</v>
      </c>
      <c r="F2248" s="2">
        <f>+IF(A2248&gt;$C$3,AVERAGE(INDEX($E$15:$E$2531,A2248-$C$3):E2247),"")</f>
        <v>0.82287358963747181</v>
      </c>
      <c r="G2248" s="2">
        <f>+IF(A2248&gt;$C$3,STDEVA(INDEX($E$15:$E$2531,A2248-$C$3):E2247),"")</f>
        <v>2.9950202735386216E-2</v>
      </c>
      <c r="H2248">
        <f t="shared" si="375"/>
        <v>-0.69815354375712446</v>
      </c>
      <c r="I2248" s="2" t="str">
        <f t="shared" si="376"/>
        <v/>
      </c>
      <c r="J2248" t="str">
        <f t="shared" si="377"/>
        <v/>
      </c>
      <c r="K2248" t="str">
        <f t="shared" si="378"/>
        <v/>
      </c>
      <c r="L2248" s="37" t="str">
        <f t="shared" si="379"/>
        <v/>
      </c>
      <c r="M2248" t="str">
        <f t="shared" si="380"/>
        <v/>
      </c>
      <c r="N2248" s="39">
        <f t="shared" si="381"/>
        <v>0</v>
      </c>
      <c r="O2248" s="40">
        <f t="shared" si="384"/>
        <v>9477.6000000000859</v>
      </c>
      <c r="P2248" s="39">
        <f t="shared" si="382"/>
        <v>0</v>
      </c>
      <c r="Q2248" s="39">
        <f t="shared" si="383"/>
        <v>0</v>
      </c>
      <c r="R2248" s="39">
        <f>IF((O2248 - MAX($O$15:O2248)) &lt; 0, O2248 - MAX($O$15:O2248), 0)</f>
        <v>0</v>
      </c>
    </row>
    <row r="2249" spans="1:18" x14ac:dyDescent="0.25">
      <c r="A2249" s="2">
        <v>2235</v>
      </c>
      <c r="B2249" t="s">
        <v>2235</v>
      </c>
      <c r="C2249" s="8">
        <v>246.79</v>
      </c>
      <c r="D2249" s="8">
        <v>109.97</v>
      </c>
      <c r="E2249" s="17">
        <f t="shared" si="374"/>
        <v>0.80833017124891382</v>
      </c>
      <c r="F2249" s="2">
        <f>+IF(A2249&gt;$C$3,AVERAGE(INDEX($E$15:$E$2531,A2249-$C$3):E2248),"")</f>
        <v>0.8254126684182056</v>
      </c>
      <c r="G2249" s="2">
        <f>+IF(A2249&gt;$C$3,STDEVA(INDEX($E$15:$E$2531,A2249-$C$3):E2248),"")</f>
        <v>2.6552408292867355E-2</v>
      </c>
      <c r="H2249">
        <f t="shared" si="375"/>
        <v>-0.64335019938212401</v>
      </c>
      <c r="I2249" s="2" t="str">
        <f t="shared" si="376"/>
        <v/>
      </c>
      <c r="J2249" t="str">
        <f t="shared" si="377"/>
        <v/>
      </c>
      <c r="K2249" t="str">
        <f t="shared" si="378"/>
        <v/>
      </c>
      <c r="L2249" s="37" t="str">
        <f t="shared" si="379"/>
        <v/>
      </c>
      <c r="M2249" t="str">
        <f t="shared" si="380"/>
        <v/>
      </c>
      <c r="N2249" s="39">
        <f t="shared" si="381"/>
        <v>0</v>
      </c>
      <c r="O2249" s="40">
        <f t="shared" si="384"/>
        <v>9477.6000000000859</v>
      </c>
      <c r="P2249" s="39">
        <f t="shared" si="382"/>
        <v>0</v>
      </c>
      <c r="Q2249" s="39">
        <f t="shared" si="383"/>
        <v>0</v>
      </c>
      <c r="R2249" s="39">
        <f>IF((O2249 - MAX($O$15:O2249)) &lt; 0, O2249 - MAX($O$15:O2249), 0)</f>
        <v>0</v>
      </c>
    </row>
    <row r="2250" spans="1:18" x14ac:dyDescent="0.25">
      <c r="A2250" s="2">
        <v>2236</v>
      </c>
      <c r="B2250" t="s">
        <v>2236</v>
      </c>
      <c r="C2250" s="8">
        <v>261.2</v>
      </c>
      <c r="D2250" s="8">
        <v>116.81</v>
      </c>
      <c r="E2250" s="17">
        <f t="shared" si="374"/>
        <v>0.80473771423467111</v>
      </c>
      <c r="F2250" s="2">
        <f>+IF(A2250&gt;$C$3,AVERAGE(INDEX($E$15:$E$2531,A2250-$C$3):E2249),"")</f>
        <v>0.82682255211903311</v>
      </c>
      <c r="G2250" s="2">
        <f>+IF(A2250&gt;$C$3,STDEVA(INDEX($E$15:$E$2531,A2250-$C$3):E2249),"")</f>
        <v>2.5069467452486307E-2</v>
      </c>
      <c r="H2250">
        <f t="shared" si="375"/>
        <v>-0.88094563341718279</v>
      </c>
      <c r="I2250" s="2" t="str">
        <f t="shared" si="376"/>
        <v/>
      </c>
      <c r="J2250" t="str">
        <f t="shared" si="377"/>
        <v/>
      </c>
      <c r="K2250" t="str">
        <f t="shared" si="378"/>
        <v/>
      </c>
      <c r="L2250" s="37" t="str">
        <f t="shared" si="379"/>
        <v/>
      </c>
      <c r="M2250" t="str">
        <f t="shared" si="380"/>
        <v/>
      </c>
      <c r="N2250" s="39">
        <f t="shared" si="381"/>
        <v>0</v>
      </c>
      <c r="O2250" s="40">
        <f t="shared" si="384"/>
        <v>9477.6000000000859</v>
      </c>
      <c r="P2250" s="39">
        <f t="shared" si="382"/>
        <v>0</v>
      </c>
      <c r="Q2250" s="39">
        <f t="shared" si="383"/>
        <v>0</v>
      </c>
      <c r="R2250" s="39">
        <f>IF((O2250 - MAX($O$15:O2250)) &lt; 0, O2250 - MAX($O$15:O2250), 0)</f>
        <v>0</v>
      </c>
    </row>
    <row r="2251" spans="1:18" x14ac:dyDescent="0.25">
      <c r="A2251" s="2">
        <v>2237</v>
      </c>
      <c r="B2251" t="s">
        <v>2237</v>
      </c>
      <c r="C2251" s="8">
        <v>253.42</v>
      </c>
      <c r="D2251" s="8">
        <v>112.56</v>
      </c>
      <c r="E2251" s="17">
        <f t="shared" si="374"/>
        <v>0.81156177856462863</v>
      </c>
      <c r="F2251" s="2">
        <f>+IF(A2251&gt;$C$3,AVERAGE(INDEX($E$15:$E$2531,A2251-$C$3):E2250),"")</f>
        <v>0.82592285705089119</v>
      </c>
      <c r="G2251" s="2">
        <f>+IF(A2251&gt;$C$3,STDEVA(INDEX($E$15:$E$2531,A2251-$C$3):E2250),"")</f>
        <v>2.5769720925093425E-2</v>
      </c>
      <c r="H2251">
        <f t="shared" si="375"/>
        <v>-0.55728498294594908</v>
      </c>
      <c r="I2251" s="2" t="str">
        <f t="shared" si="376"/>
        <v/>
      </c>
      <c r="J2251" t="str">
        <f t="shared" si="377"/>
        <v/>
      </c>
      <c r="K2251" t="str">
        <f t="shared" si="378"/>
        <v/>
      </c>
      <c r="L2251" s="37" t="str">
        <f t="shared" si="379"/>
        <v/>
      </c>
      <c r="M2251" t="str">
        <f t="shared" si="380"/>
        <v/>
      </c>
      <c r="N2251" s="39">
        <f t="shared" si="381"/>
        <v>0</v>
      </c>
      <c r="O2251" s="40">
        <f t="shared" si="384"/>
        <v>9477.6000000000859</v>
      </c>
      <c r="P2251" s="39">
        <f t="shared" si="382"/>
        <v>0</v>
      </c>
      <c r="Q2251" s="39">
        <f t="shared" si="383"/>
        <v>0</v>
      </c>
      <c r="R2251" s="39">
        <f>IF((O2251 - MAX($O$15:O2251)) &lt; 0, O2251 - MAX($O$15:O2251), 0)</f>
        <v>0</v>
      </c>
    </row>
    <row r="2252" spans="1:18" x14ac:dyDescent="0.25">
      <c r="A2252" s="2">
        <v>2238</v>
      </c>
      <c r="B2252" t="s">
        <v>2238</v>
      </c>
      <c r="C2252" s="8">
        <v>261.64999999999998</v>
      </c>
      <c r="D2252" s="8">
        <v>115.04</v>
      </c>
      <c r="E2252" s="17">
        <f t="shared" si="374"/>
        <v>0.82172783884548017</v>
      </c>
      <c r="F2252" s="2">
        <f>+IF(A2252&gt;$C$3,AVERAGE(INDEX($E$15:$E$2531,A2252-$C$3):E2251),"")</f>
        <v>0.8228426806068021</v>
      </c>
      <c r="G2252" s="2">
        <f>+IF(A2252&gt;$C$3,STDEVA(INDEX($E$15:$E$2531,A2252-$C$3):E2251),"")</f>
        <v>2.5629519384453139E-2</v>
      </c>
      <c r="H2252">
        <f t="shared" si="375"/>
        <v>-4.3498348314646516E-2</v>
      </c>
      <c r="I2252" s="2" t="str">
        <f t="shared" si="376"/>
        <v/>
      </c>
      <c r="J2252" t="str">
        <f t="shared" si="377"/>
        <v/>
      </c>
      <c r="K2252" t="str">
        <f t="shared" si="378"/>
        <v/>
      </c>
      <c r="L2252" s="37" t="str">
        <f t="shared" si="379"/>
        <v/>
      </c>
      <c r="M2252" t="str">
        <f t="shared" si="380"/>
        <v/>
      </c>
      <c r="N2252" s="39">
        <f t="shared" si="381"/>
        <v>0</v>
      </c>
      <c r="O2252" s="40">
        <f t="shared" si="384"/>
        <v>9477.6000000000859</v>
      </c>
      <c r="P2252" s="39">
        <f t="shared" si="382"/>
        <v>0</v>
      </c>
      <c r="Q2252" s="39">
        <f t="shared" si="383"/>
        <v>0</v>
      </c>
      <c r="R2252" s="39">
        <f>IF((O2252 - MAX($O$15:O2252)) &lt; 0, O2252 - MAX($O$15:O2252), 0)</f>
        <v>0</v>
      </c>
    </row>
    <row r="2253" spans="1:18" x14ac:dyDescent="0.25">
      <c r="A2253" s="2">
        <v>2239</v>
      </c>
      <c r="B2253" t="s">
        <v>2239</v>
      </c>
      <c r="C2253" s="8">
        <v>257.75</v>
      </c>
      <c r="D2253" s="8">
        <v>114.46</v>
      </c>
      <c r="E2253" s="17">
        <f t="shared" si="374"/>
        <v>0.81176470591611316</v>
      </c>
      <c r="F2253" s="2">
        <f>+IF(A2253&gt;$C$3,AVERAGE(INDEX($E$15:$E$2531,A2253-$C$3):E2252),"")</f>
        <v>0.82002939999654456</v>
      </c>
      <c r="G2253" s="2">
        <f>+IF(A2253&gt;$C$3,STDEVA(INDEX($E$15:$E$2531,A2253-$C$3):E2252),"")</f>
        <v>2.3976872550781188E-2</v>
      </c>
      <c r="H2253">
        <f t="shared" si="375"/>
        <v>-0.34469441595968819</v>
      </c>
      <c r="I2253" s="2" t="str">
        <f t="shared" si="376"/>
        <v/>
      </c>
      <c r="J2253" t="str">
        <f t="shared" si="377"/>
        <v/>
      </c>
      <c r="K2253" t="str">
        <f t="shared" si="378"/>
        <v/>
      </c>
      <c r="L2253" s="37" t="str">
        <f t="shared" si="379"/>
        <v/>
      </c>
      <c r="M2253" t="str">
        <f t="shared" si="380"/>
        <v/>
      </c>
      <c r="N2253" s="39">
        <f t="shared" si="381"/>
        <v>0</v>
      </c>
      <c r="O2253" s="40">
        <f t="shared" si="384"/>
        <v>9477.6000000000859</v>
      </c>
      <c r="P2253" s="39">
        <f t="shared" si="382"/>
        <v>0</v>
      </c>
      <c r="Q2253" s="39">
        <f t="shared" si="383"/>
        <v>0</v>
      </c>
      <c r="R2253" s="39">
        <f>IF((O2253 - MAX($O$15:O2253)) &lt; 0, O2253 - MAX($O$15:O2253), 0)</f>
        <v>0</v>
      </c>
    </row>
    <row r="2254" spans="1:18" x14ac:dyDescent="0.25">
      <c r="A2254" s="2">
        <v>2240</v>
      </c>
      <c r="B2254" t="s">
        <v>2240</v>
      </c>
      <c r="C2254" s="8">
        <v>246.15</v>
      </c>
      <c r="D2254" s="8">
        <v>106.66</v>
      </c>
      <c r="E2254" s="17">
        <f t="shared" si="374"/>
        <v>0.83629490103175352</v>
      </c>
      <c r="F2254" s="2">
        <f>+IF(A2254&gt;$C$3,AVERAGE(INDEX($E$15:$E$2531,A2254-$C$3):E2253),"")</f>
        <v>0.81291783594690137</v>
      </c>
      <c r="G2254" s="2">
        <f>+IF(A2254&gt;$C$3,STDEVA(INDEX($E$15:$E$2531,A2254-$C$3):E2253),"")</f>
        <v>1.1754683487347472E-2</v>
      </c>
      <c r="H2254">
        <f t="shared" si="375"/>
        <v>1.9887447509764771</v>
      </c>
      <c r="I2254" s="2" t="str">
        <f t="shared" si="376"/>
        <v>Sell</v>
      </c>
      <c r="J2254">
        <f t="shared" si="377"/>
        <v>106.66</v>
      </c>
      <c r="K2254">
        <f t="shared" si="378"/>
        <v>246.15</v>
      </c>
      <c r="L2254" s="37" t="str">
        <f t="shared" si="379"/>
        <v/>
      </c>
      <c r="M2254" t="str">
        <f t="shared" si="380"/>
        <v>Short</v>
      </c>
      <c r="N2254" s="39">
        <f t="shared" si="381"/>
        <v>0</v>
      </c>
      <c r="O2254" s="40">
        <f t="shared" si="384"/>
        <v>9477.6000000000859</v>
      </c>
      <c r="P2254" s="39">
        <f t="shared" si="382"/>
        <v>3.75</v>
      </c>
      <c r="Q2254" s="39">
        <f t="shared" si="383"/>
        <v>4410.125</v>
      </c>
      <c r="R2254" s="39">
        <f>IF((O2254 - MAX($O$15:O2254)) &lt; 0, O2254 - MAX($O$15:O2254), 0)</f>
        <v>0</v>
      </c>
    </row>
    <row r="2255" spans="1:18" x14ac:dyDescent="0.25">
      <c r="A2255" s="2">
        <v>2241</v>
      </c>
      <c r="B2255" t="s">
        <v>2241</v>
      </c>
      <c r="C2255" s="8">
        <v>251.83</v>
      </c>
      <c r="D2255" s="8">
        <v>107.67</v>
      </c>
      <c r="E2255" s="17">
        <f t="shared" si="374"/>
        <v>0.84968326286208629</v>
      </c>
      <c r="F2255" s="2">
        <f>+IF(A2255&gt;$C$3,AVERAGE(INDEX($E$15:$E$2531,A2255-$C$3):E2254),"")</f>
        <v>0.81254820811895745</v>
      </c>
      <c r="G2255" s="2">
        <f>+IF(A2255&gt;$C$3,STDEVA(INDEX($E$15:$E$2531,A2255-$C$3):E2254),"")</f>
        <v>1.0825605046925956E-2</v>
      </c>
      <c r="H2255">
        <f t="shared" si="375"/>
        <v>3.4302983142428354</v>
      </c>
      <c r="I2255" s="2" t="str">
        <f t="shared" si="376"/>
        <v>Sell</v>
      </c>
      <c r="J2255" t="str">
        <f t="shared" si="377"/>
        <v/>
      </c>
      <c r="K2255" t="str">
        <f t="shared" si="378"/>
        <v/>
      </c>
      <c r="L2255" s="37">
        <f t="shared" si="379"/>
        <v>-1167.5000000000005</v>
      </c>
      <c r="M2255" t="str">
        <f t="shared" si="380"/>
        <v>SL</v>
      </c>
      <c r="N2255" s="39">
        <f t="shared" si="381"/>
        <v>-1167.5000000000005</v>
      </c>
      <c r="O2255" s="40">
        <f t="shared" si="384"/>
        <v>8310.1000000000859</v>
      </c>
      <c r="P2255" s="39">
        <f t="shared" si="382"/>
        <v>3.75</v>
      </c>
      <c r="Q2255" s="39">
        <f t="shared" si="383"/>
        <v>0</v>
      </c>
      <c r="R2255" s="39">
        <f>IF((O2255 - MAX($O$15:O2255)) &lt; 0, O2255 - MAX($O$15:O2255), 0)</f>
        <v>-1167.5</v>
      </c>
    </row>
    <row r="2256" spans="1:18" x14ac:dyDescent="0.25">
      <c r="A2256" s="2">
        <v>2242</v>
      </c>
      <c r="B2256" t="s">
        <v>2242</v>
      </c>
      <c r="C2256" s="8">
        <v>248.19</v>
      </c>
      <c r="D2256" s="8">
        <v>104.62</v>
      </c>
      <c r="E2256" s="17">
        <f t="shared" ref="E2256:E2319" si="385">+LN(C2256/D2256)</f>
        <v>0.86385984392773607</v>
      </c>
      <c r="F2256" s="2">
        <f>+IF(A2256&gt;$C$3,AVERAGE(INDEX($E$15:$E$2531,A2256-$C$3):E2255),"")</f>
        <v>0.8165379963982381</v>
      </c>
      <c r="G2256" s="2">
        <f>+IF(A2256&gt;$C$3,STDEVA(INDEX($E$15:$E$2531,A2256-$C$3):E2255),"")</f>
        <v>1.6476464129952982E-2</v>
      </c>
      <c r="H2256">
        <f t="shared" ref="H2256:H2319" si="386">+IF(F2256="","",(E2256-F2256)/G2256)</f>
        <v>2.8720875520537437</v>
      </c>
      <c r="I2256" s="2" t="str">
        <f t="shared" ref="I2256:I2319" si="387">+IF(H2256="","",IF(H2256&lt;$C$4,"Buy",IF(H2256&gt;$C$5,"Sell","")))</f>
        <v>Sell</v>
      </c>
      <c r="J2256">
        <f t="shared" ref="J2256:J2319" si="388">IF(M2256=M2255, J2255, IF(OR(M2256="TP", M2256="SL"), "", IF(I2256="Buy", C2256, IF(I2256="Sell", D2256, ""))))</f>
        <v>104.62</v>
      </c>
      <c r="K2256">
        <f t="shared" ref="K2256:K2319" si="389">IF(M2256=M2255, K2255, IF(OR(M2256="TP", M2256="SL"), "",IF(I2256="Buy", D2256, IF(I2256="Sell", C2256, ""))))</f>
        <v>248.19</v>
      </c>
      <c r="L2256" s="37" t="str">
        <f t="shared" ref="L2256:L2319" si="390">IF(M2255="Long", (C2256-J2255)*$C$8+(K2255-D2256)*$C$9, IF(M2255="Short", (K2255-C2256)*$C$8+(D2256-J2255)*$C$9, ""))</f>
        <v/>
      </c>
      <c r="M2256" t="str">
        <f t="shared" ref="M2256:M2319" si="391">IF(OR(M2255="", M2255="SL", M2255="TP"), IF(I2256="Sell","Short",(IF(I2256="Buy","Long",I2256))), IF(L2256="", "", IF(L2256&lt;$C$6, "SL", IF(L2256&gt;$C$7, "TP", M2255))))</f>
        <v>Short</v>
      </c>
      <c r="N2256" s="39">
        <f t="shared" ref="N2256:N2319" si="392">IF(OR(M2256="TP", M2256="SL"), L2256, 0)</f>
        <v>0</v>
      </c>
      <c r="O2256" s="40">
        <f t="shared" si="384"/>
        <v>8310.1000000000859</v>
      </c>
      <c r="P2256" s="39">
        <f t="shared" ref="P2256:P2319" si="393">IF(OR(AND(I2256&lt;&gt;"", J2255=""), OR(M2256="TP", M2256="SL",)), ($C$9+$C$8)*$C$11, 0)</f>
        <v>3.75</v>
      </c>
      <c r="Q2256" s="39">
        <f t="shared" ref="Q2256:Q2319" si="394">IF(AND(I2256&lt;&gt;"",J2255=""),(D2256*$C$9+C2256*$C$8)*$C$10,0)</f>
        <v>4410.125</v>
      </c>
      <c r="R2256" s="39">
        <f>IF((O2256 - MAX($O$15:O2256)) &lt; 0, O2256 - MAX($O$15:O2256), 0)</f>
        <v>-1167.5</v>
      </c>
    </row>
    <row r="2257" spans="1:18" x14ac:dyDescent="0.25">
      <c r="A2257" s="2">
        <v>2243</v>
      </c>
      <c r="B2257" t="s">
        <v>2243</v>
      </c>
      <c r="C2257" s="8">
        <v>264.86</v>
      </c>
      <c r="D2257" s="8">
        <v>112.63</v>
      </c>
      <c r="E2257" s="17">
        <f t="shared" si="385"/>
        <v>0.85509327443921312</v>
      </c>
      <c r="F2257" s="2">
        <f>+IF(A2257&gt;$C$3,AVERAGE(INDEX($E$15:$E$2531,A2257-$C$3):E2256),"")</f>
        <v>0.82332488512143343</v>
      </c>
      <c r="G2257" s="2">
        <f>+IF(A2257&gt;$C$3,STDEVA(INDEX($E$15:$E$2531,A2257-$C$3):E2256),"")</f>
        <v>2.1815274848052901E-2</v>
      </c>
      <c r="H2257">
        <f t="shared" si="386"/>
        <v>1.4562452015412106</v>
      </c>
      <c r="I2257" s="2" t="str">
        <f t="shared" si="387"/>
        <v/>
      </c>
      <c r="J2257" t="str">
        <f t="shared" si="388"/>
        <v/>
      </c>
      <c r="K2257" t="str">
        <f t="shared" si="389"/>
        <v/>
      </c>
      <c r="L2257" s="37">
        <f t="shared" si="390"/>
        <v>-2165.0000000000059</v>
      </c>
      <c r="M2257" t="str">
        <f t="shared" si="391"/>
        <v>SL</v>
      </c>
      <c r="N2257" s="39">
        <f t="shared" si="392"/>
        <v>-2165.0000000000059</v>
      </c>
      <c r="O2257" s="40">
        <f t="shared" ref="O2257:O2320" si="395">+N2257+O2256</f>
        <v>6145.1000000000804</v>
      </c>
      <c r="P2257" s="39">
        <f t="shared" si="393"/>
        <v>3.75</v>
      </c>
      <c r="Q2257" s="39">
        <f t="shared" si="394"/>
        <v>0</v>
      </c>
      <c r="R2257" s="39">
        <f>IF((O2257 - MAX($O$15:O2257)) &lt; 0, O2257 - MAX($O$15:O2257), 0)</f>
        <v>-3332.5000000000055</v>
      </c>
    </row>
    <row r="2258" spans="1:18" x14ac:dyDescent="0.25">
      <c r="A2258" s="2">
        <v>2244</v>
      </c>
      <c r="B2258" t="s">
        <v>2244</v>
      </c>
      <c r="C2258" s="8">
        <v>265.13</v>
      </c>
      <c r="D2258" s="8">
        <v>112.92</v>
      </c>
      <c r="E2258" s="17">
        <f t="shared" si="385"/>
        <v>0.8535406683504887</v>
      </c>
      <c r="F2258" s="2">
        <f>+IF(A2258&gt;$C$3,AVERAGE(INDEX($E$15:$E$2531,A2258-$C$3):E2257),"")</f>
        <v>0.82922816567451063</v>
      </c>
      <c r="G2258" s="2">
        <f>+IF(A2258&gt;$C$3,STDEVA(INDEX($E$15:$E$2531,A2258-$C$3):E2257),"")</f>
        <v>2.2490397076136603E-2</v>
      </c>
      <c r="H2258">
        <f t="shared" si="386"/>
        <v>1.0810170489063888</v>
      </c>
      <c r="I2258" s="2" t="str">
        <f t="shared" si="387"/>
        <v/>
      </c>
      <c r="J2258" t="str">
        <f t="shared" si="388"/>
        <v/>
      </c>
      <c r="K2258" t="str">
        <f t="shared" si="389"/>
        <v/>
      </c>
      <c r="L2258" s="37" t="str">
        <f t="shared" si="390"/>
        <v/>
      </c>
      <c r="M2258" t="str">
        <f t="shared" si="391"/>
        <v/>
      </c>
      <c r="N2258" s="39">
        <f t="shared" si="392"/>
        <v>0</v>
      </c>
      <c r="O2258" s="40">
        <f t="shared" si="395"/>
        <v>6145.1000000000804</v>
      </c>
      <c r="P2258" s="39">
        <f t="shared" si="393"/>
        <v>0</v>
      </c>
      <c r="Q2258" s="39">
        <f t="shared" si="394"/>
        <v>0</v>
      </c>
      <c r="R2258" s="39">
        <f>IF((O2258 - MAX($O$15:O2258)) &lt; 0, O2258 - MAX($O$15:O2258), 0)</f>
        <v>-3332.5000000000055</v>
      </c>
    </row>
    <row r="2259" spans="1:18" x14ac:dyDescent="0.25">
      <c r="A2259" s="2">
        <v>2245</v>
      </c>
      <c r="B2259" t="s">
        <v>2245</v>
      </c>
      <c r="C2259" s="8">
        <v>274.02999999999997</v>
      </c>
      <c r="D2259" s="8">
        <v>118.07</v>
      </c>
      <c r="E2259" s="17">
        <f t="shared" si="385"/>
        <v>0.84195992052665813</v>
      </c>
      <c r="F2259" s="2">
        <f>+IF(A2259&gt;$C$3,AVERAGE(INDEX($E$15:$E$2531,A2259-$C$3):E2258),"")</f>
        <v>0.83425155424135233</v>
      </c>
      <c r="G2259" s="2">
        <f>+IF(A2259&gt;$C$3,STDEVA(INDEX($E$15:$E$2531,A2259-$C$3):E2258),"")</f>
        <v>2.2287343398928891E-2</v>
      </c>
      <c r="H2259">
        <f t="shared" si="386"/>
        <v>0.34586294774263038</v>
      </c>
      <c r="I2259" s="2" t="str">
        <f t="shared" si="387"/>
        <v/>
      </c>
      <c r="J2259" t="str">
        <f t="shared" si="388"/>
        <v/>
      </c>
      <c r="K2259" t="str">
        <f t="shared" si="389"/>
        <v/>
      </c>
      <c r="L2259" s="37" t="str">
        <f t="shared" si="390"/>
        <v/>
      </c>
      <c r="M2259" t="str">
        <f t="shared" si="391"/>
        <v/>
      </c>
      <c r="N2259" s="39">
        <f t="shared" si="392"/>
        <v>0</v>
      </c>
      <c r="O2259" s="40">
        <f t="shared" si="395"/>
        <v>6145.1000000000804</v>
      </c>
      <c r="P2259" s="39">
        <f t="shared" si="393"/>
        <v>0</v>
      </c>
      <c r="Q2259" s="39">
        <f t="shared" si="394"/>
        <v>0</v>
      </c>
      <c r="R2259" s="39">
        <f>IF((O2259 - MAX($O$15:O2259)) &lt; 0, O2259 - MAX($O$15:O2259), 0)</f>
        <v>-3332.5000000000055</v>
      </c>
    </row>
    <row r="2260" spans="1:18" x14ac:dyDescent="0.25">
      <c r="A2260" s="2">
        <v>2246</v>
      </c>
      <c r="B2260" t="s">
        <v>2246</v>
      </c>
      <c r="C2260" s="8">
        <v>278.2</v>
      </c>
      <c r="D2260" s="8">
        <v>123.72</v>
      </c>
      <c r="E2260" s="17">
        <f t="shared" si="385"/>
        <v>0.81031933167247361</v>
      </c>
      <c r="F2260" s="2">
        <f>+IF(A2260&gt;$C$3,AVERAGE(INDEX($E$15:$E$2531,A2260-$C$3):E2259),"")</f>
        <v>0.8383873549404619</v>
      </c>
      <c r="G2260" s="2">
        <f>+IF(A2260&gt;$C$3,STDEVA(INDEX($E$15:$E$2531,A2260-$C$3):E2259),"")</f>
        <v>1.9391408981485506E-2</v>
      </c>
      <c r="H2260">
        <f t="shared" si="386"/>
        <v>-1.4474463044323922</v>
      </c>
      <c r="I2260" s="2" t="str">
        <f t="shared" si="387"/>
        <v/>
      </c>
      <c r="J2260" t="str">
        <f t="shared" si="388"/>
        <v/>
      </c>
      <c r="K2260" t="str">
        <f t="shared" si="389"/>
        <v/>
      </c>
      <c r="L2260" s="37" t="str">
        <f t="shared" si="390"/>
        <v/>
      </c>
      <c r="M2260" t="str">
        <f t="shared" si="391"/>
        <v/>
      </c>
      <c r="N2260" s="39">
        <f t="shared" si="392"/>
        <v>0</v>
      </c>
      <c r="O2260" s="40">
        <f t="shared" si="395"/>
        <v>6145.1000000000804</v>
      </c>
      <c r="P2260" s="39">
        <f t="shared" si="393"/>
        <v>0</v>
      </c>
      <c r="Q2260" s="39">
        <f t="shared" si="394"/>
        <v>0</v>
      </c>
      <c r="R2260" s="39">
        <f>IF((O2260 - MAX($O$15:O2260)) &lt; 0, O2260 - MAX($O$15:O2260), 0)</f>
        <v>-3332.5000000000055</v>
      </c>
    </row>
    <row r="2261" spans="1:18" x14ac:dyDescent="0.25">
      <c r="A2261" s="2">
        <v>2247</v>
      </c>
      <c r="B2261" t="s">
        <v>2247</v>
      </c>
      <c r="C2261" s="8">
        <v>275.66000000000003</v>
      </c>
      <c r="D2261" s="8">
        <v>120.37</v>
      </c>
      <c r="E2261" s="17">
        <f t="shared" si="385"/>
        <v>0.82859788987464933</v>
      </c>
      <c r="F2261" s="2">
        <f>+IF(A2261&gt;$C$3,AVERAGE(INDEX($E$15:$E$2531,A2261-$C$3):E2260),"")</f>
        <v>0.8382493052857779</v>
      </c>
      <c r="G2261" s="2">
        <f>+IF(A2261&gt;$C$3,STDEVA(INDEX($E$15:$E$2531,A2261-$C$3):E2260),"")</f>
        <v>1.9609451806495433E-2</v>
      </c>
      <c r="H2261">
        <f t="shared" si="386"/>
        <v>-0.49218180632319553</v>
      </c>
      <c r="I2261" s="2" t="str">
        <f t="shared" si="387"/>
        <v/>
      </c>
      <c r="J2261" t="str">
        <f t="shared" si="388"/>
        <v/>
      </c>
      <c r="K2261" t="str">
        <f t="shared" si="389"/>
        <v/>
      </c>
      <c r="L2261" s="37" t="str">
        <f t="shared" si="390"/>
        <v/>
      </c>
      <c r="M2261" t="str">
        <f t="shared" si="391"/>
        <v/>
      </c>
      <c r="N2261" s="39">
        <f t="shared" si="392"/>
        <v>0</v>
      </c>
      <c r="O2261" s="40">
        <f t="shared" si="395"/>
        <v>6145.1000000000804</v>
      </c>
      <c r="P2261" s="39">
        <f t="shared" si="393"/>
        <v>0</v>
      </c>
      <c r="Q2261" s="39">
        <f t="shared" si="394"/>
        <v>0</v>
      </c>
      <c r="R2261" s="39">
        <f>IF((O2261 - MAX($O$15:O2261)) &lt; 0, O2261 - MAX($O$15:O2261), 0)</f>
        <v>-3332.5000000000055</v>
      </c>
    </row>
    <row r="2262" spans="1:18" x14ac:dyDescent="0.25">
      <c r="A2262" s="2">
        <v>2248</v>
      </c>
      <c r="B2262" t="s">
        <v>2248</v>
      </c>
      <c r="C2262" s="8">
        <v>283.79000000000002</v>
      </c>
      <c r="D2262" s="8">
        <v>122.81</v>
      </c>
      <c r="E2262" s="17">
        <f t="shared" si="385"/>
        <v>0.83759608240109651</v>
      </c>
      <c r="F2262" s="2">
        <f>+IF(A2262&gt;$C$3,AVERAGE(INDEX($E$15:$E$2531,A2262-$C$3):E2261),"")</f>
        <v>0.83901264428901912</v>
      </c>
      <c r="G2262" s="2">
        <f>+IF(A2262&gt;$C$3,STDEVA(INDEX($E$15:$E$2531,A2262-$C$3):E2261),"")</f>
        <v>1.9010495750392726E-2</v>
      </c>
      <c r="H2262">
        <f t="shared" si="386"/>
        <v>-7.4514726313402072E-2</v>
      </c>
      <c r="I2262" s="2" t="str">
        <f t="shared" si="387"/>
        <v/>
      </c>
      <c r="J2262" t="str">
        <f t="shared" si="388"/>
        <v/>
      </c>
      <c r="K2262" t="str">
        <f t="shared" si="389"/>
        <v/>
      </c>
      <c r="L2262" s="37" t="str">
        <f t="shared" si="390"/>
        <v/>
      </c>
      <c r="M2262" t="str">
        <f t="shared" si="391"/>
        <v/>
      </c>
      <c r="N2262" s="39">
        <f t="shared" si="392"/>
        <v>0</v>
      </c>
      <c r="O2262" s="40">
        <f t="shared" si="395"/>
        <v>6145.1000000000804</v>
      </c>
      <c r="P2262" s="39">
        <f t="shared" si="393"/>
        <v>0</v>
      </c>
      <c r="Q2262" s="39">
        <f t="shared" si="394"/>
        <v>0</v>
      </c>
      <c r="R2262" s="39">
        <f>IF((O2262 - MAX($O$15:O2262)) &lt; 0, O2262 - MAX($O$15:O2262), 0)</f>
        <v>-3332.5000000000055</v>
      </c>
    </row>
    <row r="2263" spans="1:18" x14ac:dyDescent="0.25">
      <c r="A2263" s="2">
        <v>2249</v>
      </c>
      <c r="B2263" t="s">
        <v>2249</v>
      </c>
      <c r="C2263" s="8">
        <v>277.76</v>
      </c>
      <c r="D2263" s="8">
        <v>117.8</v>
      </c>
      <c r="E2263" s="17">
        <f t="shared" si="385"/>
        <v>0.8577691602544989</v>
      </c>
      <c r="F2263" s="2">
        <f>+IF(A2263&gt;$C$3,AVERAGE(INDEX($E$15:$E$2531,A2263-$C$3):E2262),"")</f>
        <v>0.84188279723179493</v>
      </c>
      <c r="G2263" s="2">
        <f>+IF(A2263&gt;$C$3,STDEVA(INDEX($E$15:$E$2531,A2263-$C$3):E2262),"")</f>
        <v>1.6111362799977172E-2</v>
      </c>
      <c r="H2263">
        <f t="shared" si="386"/>
        <v>0.98603471474967175</v>
      </c>
      <c r="I2263" s="2" t="str">
        <f t="shared" si="387"/>
        <v/>
      </c>
      <c r="J2263" t="str">
        <f t="shared" si="388"/>
        <v/>
      </c>
      <c r="K2263" t="str">
        <f t="shared" si="389"/>
        <v/>
      </c>
      <c r="L2263" s="37" t="str">
        <f t="shared" si="390"/>
        <v/>
      </c>
      <c r="M2263" t="str">
        <f t="shared" si="391"/>
        <v/>
      </c>
      <c r="N2263" s="39">
        <f t="shared" si="392"/>
        <v>0</v>
      </c>
      <c r="O2263" s="40">
        <f t="shared" si="395"/>
        <v>6145.1000000000804</v>
      </c>
      <c r="P2263" s="39">
        <f t="shared" si="393"/>
        <v>0</v>
      </c>
      <c r="Q2263" s="39">
        <f t="shared" si="394"/>
        <v>0</v>
      </c>
      <c r="R2263" s="39">
        <f>IF((O2263 - MAX($O$15:O2263)) &lt; 0, O2263 - MAX($O$15:O2263), 0)</f>
        <v>-3332.5000000000055</v>
      </c>
    </row>
    <row r="2264" spans="1:18" x14ac:dyDescent="0.25">
      <c r="A2264" s="2">
        <v>2250</v>
      </c>
      <c r="B2264" t="s">
        <v>2250</v>
      </c>
      <c r="C2264" s="8">
        <v>279.10000000000002</v>
      </c>
      <c r="D2264" s="8">
        <v>116.91</v>
      </c>
      <c r="E2264" s="17">
        <f t="shared" si="385"/>
        <v>0.87016573252354901</v>
      </c>
      <c r="F2264" s="2">
        <f>+IF(A2264&gt;$C$3,AVERAGE(INDEX($E$15:$E$2531,A2264-$C$3):E2263),"")</f>
        <v>0.8442688260343223</v>
      </c>
      <c r="G2264" s="2">
        <f>+IF(A2264&gt;$C$3,STDEVA(INDEX($E$15:$E$2531,A2264-$C$3):E2263),"")</f>
        <v>1.6757542463425958E-2</v>
      </c>
      <c r="H2264">
        <f t="shared" si="386"/>
        <v>1.54538808693147</v>
      </c>
      <c r="I2264" s="2" t="str">
        <f t="shared" si="387"/>
        <v/>
      </c>
      <c r="J2264" t="str">
        <f t="shared" si="388"/>
        <v/>
      </c>
      <c r="K2264" t="str">
        <f t="shared" si="389"/>
        <v/>
      </c>
      <c r="L2264" s="37" t="str">
        <f t="shared" si="390"/>
        <v/>
      </c>
      <c r="M2264" t="str">
        <f t="shared" si="391"/>
        <v/>
      </c>
      <c r="N2264" s="39">
        <f t="shared" si="392"/>
        <v>0</v>
      </c>
      <c r="O2264" s="40">
        <f t="shared" si="395"/>
        <v>6145.1000000000804</v>
      </c>
      <c r="P2264" s="39">
        <f t="shared" si="393"/>
        <v>0</v>
      </c>
      <c r="Q2264" s="39">
        <f t="shared" si="394"/>
        <v>0</v>
      </c>
      <c r="R2264" s="39">
        <f>IF((O2264 - MAX($O$15:O2264)) &lt; 0, O2264 - MAX($O$15:O2264), 0)</f>
        <v>-3332.5000000000055</v>
      </c>
    </row>
    <row r="2265" spans="1:18" x14ac:dyDescent="0.25">
      <c r="A2265" s="2">
        <v>2251</v>
      </c>
      <c r="B2265" t="s">
        <v>2251</v>
      </c>
      <c r="C2265" s="8">
        <v>286.64</v>
      </c>
      <c r="D2265" s="8">
        <v>122.06</v>
      </c>
      <c r="E2265" s="17">
        <f t="shared" si="385"/>
        <v>0.85371434588034945</v>
      </c>
      <c r="F2265" s="2">
        <f>+IF(A2265&gt;$C$3,AVERAGE(INDEX($E$15:$E$2531,A2265-$C$3):E2264),"")</f>
        <v>0.84654465599670692</v>
      </c>
      <c r="G2265" s="2">
        <f>+IF(A2265&gt;$C$3,STDEVA(INDEX($E$15:$E$2531,A2265-$C$3):E2264),"")</f>
        <v>1.8845559346630261E-2</v>
      </c>
      <c r="H2265">
        <f t="shared" si="386"/>
        <v>0.38044452551229402</v>
      </c>
      <c r="I2265" s="2" t="str">
        <f t="shared" si="387"/>
        <v/>
      </c>
      <c r="J2265" t="str">
        <f t="shared" si="388"/>
        <v/>
      </c>
      <c r="K2265" t="str">
        <f t="shared" si="389"/>
        <v/>
      </c>
      <c r="L2265" s="37" t="str">
        <f t="shared" si="390"/>
        <v/>
      </c>
      <c r="M2265" t="str">
        <f t="shared" si="391"/>
        <v/>
      </c>
      <c r="N2265" s="39">
        <f t="shared" si="392"/>
        <v>0</v>
      </c>
      <c r="O2265" s="40">
        <f t="shared" si="395"/>
        <v>6145.1000000000804</v>
      </c>
      <c r="P2265" s="39">
        <f t="shared" si="393"/>
        <v>0</v>
      </c>
      <c r="Q2265" s="39">
        <f t="shared" si="394"/>
        <v>0</v>
      </c>
      <c r="R2265" s="39">
        <f>IF((O2265 - MAX($O$15:O2265)) &lt; 0, O2265 - MAX($O$15:O2265), 0)</f>
        <v>-3332.5000000000055</v>
      </c>
    </row>
    <row r="2266" spans="1:18" x14ac:dyDescent="0.25">
      <c r="A2266" s="2">
        <v>2252</v>
      </c>
      <c r="B2266" t="s">
        <v>2252</v>
      </c>
      <c r="C2266" s="8">
        <v>281.58999999999997</v>
      </c>
      <c r="D2266" s="8">
        <v>120.62</v>
      </c>
      <c r="E2266" s="17">
        <f t="shared" si="385"/>
        <v>0.84780700426686684</v>
      </c>
      <c r="F2266" s="2">
        <f>+IF(A2266&gt;$C$3,AVERAGE(INDEX($E$15:$E$2531,A2266-$C$3):E2265),"")</f>
        <v>0.84541737843588616</v>
      </c>
      <c r="G2266" s="2">
        <f>+IF(A2266&gt;$C$3,STDEVA(INDEX($E$15:$E$2531,A2266-$C$3):E2265),"")</f>
        <v>1.7963131632414094E-2</v>
      </c>
      <c r="H2266">
        <f t="shared" si="386"/>
        <v>0.13302946723769757</v>
      </c>
      <c r="I2266" s="2" t="str">
        <f t="shared" si="387"/>
        <v/>
      </c>
      <c r="J2266" t="str">
        <f t="shared" si="388"/>
        <v/>
      </c>
      <c r="K2266" t="str">
        <f t="shared" si="389"/>
        <v/>
      </c>
      <c r="L2266" s="37" t="str">
        <f t="shared" si="390"/>
        <v/>
      </c>
      <c r="M2266" t="str">
        <f t="shared" si="391"/>
        <v/>
      </c>
      <c r="N2266" s="39">
        <f t="shared" si="392"/>
        <v>0</v>
      </c>
      <c r="O2266" s="40">
        <f t="shared" si="395"/>
        <v>6145.1000000000804</v>
      </c>
      <c r="P2266" s="39">
        <f t="shared" si="393"/>
        <v>0</v>
      </c>
      <c r="Q2266" s="39">
        <f t="shared" si="394"/>
        <v>0</v>
      </c>
      <c r="R2266" s="39">
        <f>IF((O2266 - MAX($O$15:O2266)) &lt; 0, O2266 - MAX($O$15:O2266), 0)</f>
        <v>-3332.5000000000055</v>
      </c>
    </row>
    <row r="2267" spans="1:18" x14ac:dyDescent="0.25">
      <c r="A2267" s="2">
        <v>2253</v>
      </c>
      <c r="B2267" t="s">
        <v>2253</v>
      </c>
      <c r="C2267" s="8">
        <v>273.04000000000002</v>
      </c>
      <c r="D2267" s="8">
        <v>117.74</v>
      </c>
      <c r="E2267" s="17">
        <f t="shared" si="385"/>
        <v>0.84113950099833634</v>
      </c>
      <c r="F2267" s="2">
        <f>+IF(A2267&gt;$C$3,AVERAGE(INDEX($E$15:$E$2531,A2267-$C$3):E2266),"")</f>
        <v>0.84460779286118104</v>
      </c>
      <c r="G2267" s="2">
        <f>+IF(A2267&gt;$C$3,STDEVA(INDEX($E$15:$E$2531,A2267-$C$3):E2266),"")</f>
        <v>1.7633708037688232E-2</v>
      </c>
      <c r="H2267">
        <f t="shared" si="386"/>
        <v>-0.19668534011292316</v>
      </c>
      <c r="I2267" s="2" t="str">
        <f t="shared" si="387"/>
        <v/>
      </c>
      <c r="J2267" t="str">
        <f t="shared" si="388"/>
        <v/>
      </c>
      <c r="K2267" t="str">
        <f t="shared" si="389"/>
        <v/>
      </c>
      <c r="L2267" s="37" t="str">
        <f t="shared" si="390"/>
        <v/>
      </c>
      <c r="M2267" t="str">
        <f t="shared" si="391"/>
        <v/>
      </c>
      <c r="N2267" s="39">
        <f t="shared" si="392"/>
        <v>0</v>
      </c>
      <c r="O2267" s="40">
        <f t="shared" si="395"/>
        <v>6145.1000000000804</v>
      </c>
      <c r="P2267" s="39">
        <f t="shared" si="393"/>
        <v>0</v>
      </c>
      <c r="Q2267" s="39">
        <f t="shared" si="394"/>
        <v>0</v>
      </c>
      <c r="R2267" s="39">
        <f>IF((O2267 - MAX($O$15:O2267)) &lt; 0, O2267 - MAX($O$15:O2267), 0)</f>
        <v>-3332.5000000000055</v>
      </c>
    </row>
    <row r="2268" spans="1:18" x14ac:dyDescent="0.25">
      <c r="A2268" s="2">
        <v>2254</v>
      </c>
      <c r="B2268" t="s">
        <v>2254</v>
      </c>
      <c r="C2268" s="8">
        <v>279.10000000000002</v>
      </c>
      <c r="D2268" s="8">
        <v>119.17</v>
      </c>
      <c r="E2268" s="17">
        <f t="shared" si="385"/>
        <v>0.85101909543956178</v>
      </c>
      <c r="F2268" s="2">
        <f>+IF(A2268&gt;$C$3,AVERAGE(INDEX($E$15:$E$2531,A2268-$C$3):E2267),"")</f>
        <v>0.84322988537760857</v>
      </c>
      <c r="G2268" s="2">
        <f>+IF(A2268&gt;$C$3,STDEVA(INDEX($E$15:$E$2531,A2268-$C$3):E2267),"")</f>
        <v>1.7330343317092288E-2</v>
      </c>
      <c r="H2268">
        <f t="shared" si="386"/>
        <v>0.44945503498889122</v>
      </c>
      <c r="I2268" s="2" t="str">
        <f t="shared" si="387"/>
        <v/>
      </c>
      <c r="J2268" t="str">
        <f t="shared" si="388"/>
        <v/>
      </c>
      <c r="K2268" t="str">
        <f t="shared" si="389"/>
        <v/>
      </c>
      <c r="L2268" s="37" t="str">
        <f t="shared" si="390"/>
        <v/>
      </c>
      <c r="M2268" t="str">
        <f t="shared" si="391"/>
        <v/>
      </c>
      <c r="N2268" s="39">
        <f t="shared" si="392"/>
        <v>0</v>
      </c>
      <c r="O2268" s="40">
        <f t="shared" si="395"/>
        <v>6145.1000000000804</v>
      </c>
      <c r="P2268" s="39">
        <f t="shared" si="393"/>
        <v>0</v>
      </c>
      <c r="Q2268" s="39">
        <f t="shared" si="394"/>
        <v>0</v>
      </c>
      <c r="R2268" s="39">
        <f>IF((O2268 - MAX($O$15:O2268)) &lt; 0, O2268 - MAX($O$15:O2268), 0)</f>
        <v>-3332.5000000000055</v>
      </c>
    </row>
    <row r="2269" spans="1:18" x14ac:dyDescent="0.25">
      <c r="A2269" s="2">
        <v>2255</v>
      </c>
      <c r="B2269" t="s">
        <v>2255</v>
      </c>
      <c r="C2269" s="8">
        <v>279.08</v>
      </c>
      <c r="D2269" s="8">
        <v>120.34</v>
      </c>
      <c r="E2269" s="17">
        <f t="shared" si="385"/>
        <v>0.84117740927882989</v>
      </c>
      <c r="F2269" s="2">
        <f>+IF(A2269&gt;$C$3,AVERAGE(INDEX($E$15:$E$2531,A2269-$C$3):E2268),"")</f>
        <v>0.84423646036793132</v>
      </c>
      <c r="G2269" s="2">
        <f>+IF(A2269&gt;$C$3,STDEVA(INDEX($E$15:$E$2531,A2269-$C$3):E2268),"")</f>
        <v>1.7509521123065364E-2</v>
      </c>
      <c r="H2269">
        <f t="shared" si="386"/>
        <v>-0.17470786708562391</v>
      </c>
      <c r="I2269" s="2" t="str">
        <f t="shared" si="387"/>
        <v/>
      </c>
      <c r="J2269" t="str">
        <f t="shared" si="388"/>
        <v/>
      </c>
      <c r="K2269" t="str">
        <f t="shared" si="389"/>
        <v/>
      </c>
      <c r="L2269" s="37" t="str">
        <f t="shared" si="390"/>
        <v/>
      </c>
      <c r="M2269" t="str">
        <f t="shared" si="391"/>
        <v/>
      </c>
      <c r="N2269" s="39">
        <f t="shared" si="392"/>
        <v>0</v>
      </c>
      <c r="O2269" s="40">
        <f t="shared" si="395"/>
        <v>6145.1000000000804</v>
      </c>
      <c r="P2269" s="39">
        <f t="shared" si="393"/>
        <v>0</v>
      </c>
      <c r="Q2269" s="39">
        <f t="shared" si="394"/>
        <v>0</v>
      </c>
      <c r="R2269" s="39">
        <f>IF((O2269 - MAX($O$15:O2269)) &lt; 0, O2269 - MAX($O$15:O2269), 0)</f>
        <v>-3332.5000000000055</v>
      </c>
    </row>
    <row r="2270" spans="1:18" x14ac:dyDescent="0.25">
      <c r="A2270" s="2">
        <v>2256</v>
      </c>
      <c r="B2270" t="s">
        <v>2256</v>
      </c>
      <c r="C2270" s="8">
        <v>282.97000000000003</v>
      </c>
      <c r="D2270" s="8">
        <v>122.41</v>
      </c>
      <c r="E2270" s="17">
        <f t="shared" si="385"/>
        <v>0.83796481886953245</v>
      </c>
      <c r="F2270" s="2">
        <f>+IF(A2270&gt;$C$3,AVERAGE(INDEX($E$15:$E$2531,A2270-$C$3):E2269),"")</f>
        <v>0.84766513565752644</v>
      </c>
      <c r="G2270" s="2">
        <f>+IF(A2270&gt;$C$3,STDEVA(INDEX($E$15:$E$2531,A2270-$C$3):E2269),"")</f>
        <v>1.2277268049737017E-2</v>
      </c>
      <c r="H2270">
        <f t="shared" si="386"/>
        <v>-0.79010385280313022</v>
      </c>
      <c r="I2270" s="2" t="str">
        <f t="shared" si="387"/>
        <v/>
      </c>
      <c r="J2270" t="str">
        <f t="shared" si="388"/>
        <v/>
      </c>
      <c r="K2270" t="str">
        <f t="shared" si="389"/>
        <v/>
      </c>
      <c r="L2270" s="37" t="str">
        <f t="shared" si="390"/>
        <v/>
      </c>
      <c r="M2270" t="str">
        <f t="shared" si="391"/>
        <v/>
      </c>
      <c r="N2270" s="39">
        <f t="shared" si="392"/>
        <v>0</v>
      </c>
      <c r="O2270" s="40">
        <f t="shared" si="395"/>
        <v>6145.1000000000804</v>
      </c>
      <c r="P2270" s="39">
        <f t="shared" si="393"/>
        <v>0</v>
      </c>
      <c r="Q2270" s="39">
        <f t="shared" si="394"/>
        <v>0</v>
      </c>
      <c r="R2270" s="39">
        <f>IF((O2270 - MAX($O$15:O2270)) &lt; 0, O2270 - MAX($O$15:O2270), 0)</f>
        <v>-3332.5000000000055</v>
      </c>
    </row>
    <row r="2271" spans="1:18" x14ac:dyDescent="0.25">
      <c r="A2271" s="2">
        <v>2257</v>
      </c>
      <c r="B2271" t="s">
        <v>2257</v>
      </c>
      <c r="C2271" s="8">
        <v>287.05</v>
      </c>
      <c r="D2271" s="8">
        <v>127.26</v>
      </c>
      <c r="E2271" s="17">
        <f t="shared" si="385"/>
        <v>0.81342417880899964</v>
      </c>
      <c r="F2271" s="2">
        <f>+IF(A2271&gt;$C$3,AVERAGE(INDEX($E$15:$E$2531,A2271-$C$3):E2270),"")</f>
        <v>0.84870590554584679</v>
      </c>
      <c r="G2271" s="2">
        <f>+IF(A2271&gt;$C$3,STDEVA(INDEX($E$15:$E$2531,A2271-$C$3):E2270),"")</f>
        <v>1.0762422778582614E-2</v>
      </c>
      <c r="H2271">
        <f t="shared" si="386"/>
        <v>-3.2782327420790724</v>
      </c>
      <c r="I2271" s="2" t="str">
        <f t="shared" si="387"/>
        <v>Buy</v>
      </c>
      <c r="J2271">
        <f t="shared" si="388"/>
        <v>287.05</v>
      </c>
      <c r="K2271">
        <f t="shared" si="389"/>
        <v>127.26</v>
      </c>
      <c r="L2271" s="37" t="str">
        <f t="shared" si="390"/>
        <v/>
      </c>
      <c r="M2271" t="str">
        <f t="shared" si="391"/>
        <v>Long</v>
      </c>
      <c r="N2271" s="39">
        <f t="shared" si="392"/>
        <v>0</v>
      </c>
      <c r="O2271" s="40">
        <f t="shared" si="395"/>
        <v>6145.1000000000804</v>
      </c>
      <c r="P2271" s="39">
        <f t="shared" si="393"/>
        <v>3.75</v>
      </c>
      <c r="Q2271" s="39">
        <f t="shared" si="394"/>
        <v>5178.875</v>
      </c>
      <c r="R2271" s="39">
        <f>IF((O2271 - MAX($O$15:O2271)) &lt; 0, O2271 - MAX($O$15:O2271), 0)</f>
        <v>-3332.5000000000055</v>
      </c>
    </row>
    <row r="2272" spans="1:18" x14ac:dyDescent="0.25">
      <c r="A2272" s="2">
        <v>2258</v>
      </c>
      <c r="B2272" t="s">
        <v>2258</v>
      </c>
      <c r="C2272" s="8">
        <v>285.73</v>
      </c>
      <c r="D2272" s="8">
        <v>129.11000000000001</v>
      </c>
      <c r="E2272" s="17">
        <f t="shared" si="385"/>
        <v>0.79438255478769726</v>
      </c>
      <c r="F2272" s="2">
        <f>+IF(A2272&gt;$C$3,AVERAGE(INDEX($E$15:$E$2531,A2272-$C$3):E2271),"")</f>
        <v>0.8460201384800583</v>
      </c>
      <c r="G2272" s="2">
        <f>+IF(A2272&gt;$C$3,STDEVA(INDEX($E$15:$E$2531,A2272-$C$3):E2271),"")</f>
        <v>1.5744403454721966E-2</v>
      </c>
      <c r="H2272">
        <f t="shared" si="386"/>
        <v>-3.2797421535126006</v>
      </c>
      <c r="I2272" s="2" t="str">
        <f t="shared" si="387"/>
        <v>Buy</v>
      </c>
      <c r="J2272" t="str">
        <f t="shared" si="388"/>
        <v/>
      </c>
      <c r="K2272" t="str">
        <f t="shared" si="389"/>
        <v/>
      </c>
      <c r="L2272" s="37">
        <f t="shared" si="390"/>
        <v>-792.50000000000045</v>
      </c>
      <c r="M2272" t="str">
        <f t="shared" si="391"/>
        <v>SL</v>
      </c>
      <c r="N2272" s="39">
        <f t="shared" si="392"/>
        <v>-792.50000000000045</v>
      </c>
      <c r="O2272" s="40">
        <f t="shared" si="395"/>
        <v>5352.6000000000804</v>
      </c>
      <c r="P2272" s="39">
        <f t="shared" si="393"/>
        <v>3.75</v>
      </c>
      <c r="Q2272" s="39">
        <f t="shared" si="394"/>
        <v>0</v>
      </c>
      <c r="R2272" s="39">
        <f>IF((O2272 - MAX($O$15:O2272)) &lt; 0, O2272 - MAX($O$15:O2272), 0)</f>
        <v>-4125.0000000000055</v>
      </c>
    </row>
    <row r="2273" spans="1:18" x14ac:dyDescent="0.25">
      <c r="A2273" s="2">
        <v>2259</v>
      </c>
      <c r="B2273" t="s">
        <v>2259</v>
      </c>
      <c r="C2273" s="8">
        <v>293.20999999999998</v>
      </c>
      <c r="D2273" s="8">
        <v>135.46</v>
      </c>
      <c r="E2273" s="17">
        <f t="shared" si="385"/>
        <v>0.77221268205613369</v>
      </c>
      <c r="F2273" s="2">
        <f>+IF(A2273&gt;$C$3,AVERAGE(INDEX($E$15:$E$2531,A2273-$C$3):E2272),"")</f>
        <v>0.83897718231708029</v>
      </c>
      <c r="G2273" s="2">
        <f>+IF(A2273&gt;$C$3,STDEVA(INDEX($E$15:$E$2531,A2273-$C$3):E2272),"")</f>
        <v>2.2541798326850309E-2</v>
      </c>
      <c r="H2273">
        <f t="shared" si="386"/>
        <v>-2.9618089600873199</v>
      </c>
      <c r="I2273" s="2" t="str">
        <f t="shared" si="387"/>
        <v>Buy</v>
      </c>
      <c r="J2273">
        <f t="shared" si="388"/>
        <v>293.20999999999998</v>
      </c>
      <c r="K2273">
        <f t="shared" si="389"/>
        <v>135.46</v>
      </c>
      <c r="L2273" s="37" t="str">
        <f t="shared" si="390"/>
        <v/>
      </c>
      <c r="M2273" t="str">
        <f t="shared" si="391"/>
        <v>Long</v>
      </c>
      <c r="N2273" s="39">
        <f t="shared" si="392"/>
        <v>0</v>
      </c>
      <c r="O2273" s="40">
        <f t="shared" si="395"/>
        <v>5352.6000000000804</v>
      </c>
      <c r="P2273" s="39">
        <f t="shared" si="393"/>
        <v>3.75</v>
      </c>
      <c r="Q2273" s="39">
        <f t="shared" si="394"/>
        <v>5358.375</v>
      </c>
      <c r="R2273" s="39">
        <f>IF((O2273 - MAX($O$15:O2273)) &lt; 0, O2273 - MAX($O$15:O2273), 0)</f>
        <v>-4125.0000000000055</v>
      </c>
    </row>
    <row r="2274" spans="1:18" x14ac:dyDescent="0.25">
      <c r="A2274" s="2">
        <v>2260</v>
      </c>
      <c r="B2274" t="s">
        <v>2260</v>
      </c>
      <c r="C2274" s="8">
        <v>290.48</v>
      </c>
      <c r="D2274" s="8">
        <v>130.31</v>
      </c>
      <c r="E2274" s="17">
        <f t="shared" si="385"/>
        <v>0.80161849994926582</v>
      </c>
      <c r="F2274" s="2">
        <f>+IF(A2274&gt;$C$3,AVERAGE(INDEX($E$15:$E$2531,A2274-$C$3):E2273),"")</f>
        <v>0.82809351004292298</v>
      </c>
      <c r="G2274" s="2">
        <f>+IF(A2274&gt;$C$3,STDEVA(INDEX($E$15:$E$2531,A2274-$C$3):E2273),"")</f>
        <v>2.8468722543429824E-2</v>
      </c>
      <c r="H2274">
        <f t="shared" si="386"/>
        <v>-0.92996832061111268</v>
      </c>
      <c r="I2274" s="2" t="str">
        <f t="shared" si="387"/>
        <v/>
      </c>
      <c r="J2274" t="str">
        <f t="shared" si="388"/>
        <v/>
      </c>
      <c r="K2274" t="str">
        <f t="shared" si="389"/>
        <v/>
      </c>
      <c r="L2274" s="37">
        <f t="shared" si="390"/>
        <v>605.00000000001103</v>
      </c>
      <c r="M2274" t="str">
        <f t="shared" si="391"/>
        <v>TP</v>
      </c>
      <c r="N2274" s="39">
        <f t="shared" si="392"/>
        <v>605.00000000001103</v>
      </c>
      <c r="O2274" s="40">
        <f t="shared" si="395"/>
        <v>5957.6000000000913</v>
      </c>
      <c r="P2274" s="39">
        <f t="shared" si="393"/>
        <v>3.75</v>
      </c>
      <c r="Q2274" s="39">
        <f t="shared" si="394"/>
        <v>0</v>
      </c>
      <c r="R2274" s="39">
        <f>IF((O2274 - MAX($O$15:O2274)) &lt; 0, O2274 - MAX($O$15:O2274), 0)</f>
        <v>-3519.9999999999945</v>
      </c>
    </row>
    <row r="2275" spans="1:18" x14ac:dyDescent="0.25">
      <c r="A2275" s="2">
        <v>2261</v>
      </c>
      <c r="B2275" t="s">
        <v>2261</v>
      </c>
      <c r="C2275" s="8">
        <v>282.79000000000002</v>
      </c>
      <c r="D2275" s="8">
        <v>125.14</v>
      </c>
      <c r="E2275" s="17">
        <f t="shared" si="385"/>
        <v>0.81527146214807167</v>
      </c>
      <c r="F2275" s="2">
        <f>+IF(A2275&gt;$C$3,AVERAGE(INDEX($E$15:$E$2531,A2275-$C$3):E2274),"")</f>
        <v>0.822305082717247</v>
      </c>
      <c r="G2275" s="2">
        <f>+IF(A2275&gt;$C$3,STDEVA(INDEX($E$15:$E$2531,A2275-$C$3):E2274),"")</f>
        <v>2.789868101350744E-2</v>
      </c>
      <c r="H2275">
        <f t="shared" si="386"/>
        <v>-0.25211301443856554</v>
      </c>
      <c r="I2275" s="2" t="str">
        <f t="shared" si="387"/>
        <v/>
      </c>
      <c r="J2275" t="str">
        <f t="shared" si="388"/>
        <v/>
      </c>
      <c r="K2275" t="str">
        <f t="shared" si="389"/>
        <v/>
      </c>
      <c r="L2275" s="37" t="str">
        <f t="shared" si="390"/>
        <v/>
      </c>
      <c r="M2275" t="str">
        <f t="shared" si="391"/>
        <v/>
      </c>
      <c r="N2275" s="39">
        <f t="shared" si="392"/>
        <v>0</v>
      </c>
      <c r="O2275" s="40">
        <f t="shared" si="395"/>
        <v>5957.6000000000913</v>
      </c>
      <c r="P2275" s="39">
        <f t="shared" si="393"/>
        <v>0</v>
      </c>
      <c r="Q2275" s="39">
        <f t="shared" si="394"/>
        <v>0</v>
      </c>
      <c r="R2275" s="39">
        <f>IF((O2275 - MAX($O$15:O2275)) &lt; 0, O2275 - MAX($O$15:O2275), 0)</f>
        <v>-3519.9999999999945</v>
      </c>
    </row>
    <row r="2276" spans="1:18" x14ac:dyDescent="0.25">
      <c r="A2276" s="2">
        <v>2262</v>
      </c>
      <c r="B2276" t="s">
        <v>2262</v>
      </c>
      <c r="C2276" s="8">
        <v>283.57</v>
      </c>
      <c r="D2276" s="8">
        <v>125.68</v>
      </c>
      <c r="E2276" s="17">
        <f t="shared" si="385"/>
        <v>0.81372001232254676</v>
      </c>
      <c r="F2276" s="2">
        <f>+IF(A2276&gt;$C$3,AVERAGE(INDEX($E$15:$E$2531,A2276-$C$3):E2275),"")</f>
        <v>0.81869002248182543</v>
      </c>
      <c r="G2276" s="2">
        <f>+IF(A2276&gt;$C$3,STDEVA(INDEX($E$15:$E$2531,A2276-$C$3):E2275),"")</f>
        <v>2.6239752974695062E-2</v>
      </c>
      <c r="H2276">
        <f t="shared" si="386"/>
        <v>-0.18940765807024249</v>
      </c>
      <c r="I2276" s="2" t="str">
        <f t="shared" si="387"/>
        <v/>
      </c>
      <c r="J2276" t="str">
        <f t="shared" si="388"/>
        <v/>
      </c>
      <c r="K2276" t="str">
        <f t="shared" si="389"/>
        <v/>
      </c>
      <c r="L2276" s="37" t="str">
        <f t="shared" si="390"/>
        <v/>
      </c>
      <c r="M2276" t="str">
        <f t="shared" si="391"/>
        <v/>
      </c>
      <c r="N2276" s="39">
        <f t="shared" si="392"/>
        <v>0</v>
      </c>
      <c r="O2276" s="40">
        <f t="shared" si="395"/>
        <v>5957.6000000000913</v>
      </c>
      <c r="P2276" s="39">
        <f t="shared" si="393"/>
        <v>0</v>
      </c>
      <c r="Q2276" s="39">
        <f t="shared" si="394"/>
        <v>0</v>
      </c>
      <c r="R2276" s="39">
        <f>IF((O2276 - MAX($O$15:O2276)) &lt; 0, O2276 - MAX($O$15:O2276), 0)</f>
        <v>-3519.9999999999945</v>
      </c>
    </row>
    <row r="2277" spans="1:18" x14ac:dyDescent="0.25">
      <c r="A2277" s="2">
        <v>2263</v>
      </c>
      <c r="B2277" t="s">
        <v>2263</v>
      </c>
      <c r="C2277" s="8">
        <v>286.19</v>
      </c>
      <c r="D2277" s="8">
        <v>126.65</v>
      </c>
      <c r="E2277" s="17">
        <f t="shared" si="385"/>
        <v>0.81522854946325096</v>
      </c>
      <c r="F2277" s="2">
        <f>+IF(A2277&gt;$C$3,AVERAGE(INDEX($E$15:$E$2531,A2277-$C$3):E2276),"")</f>
        <v>0.81564341262895979</v>
      </c>
      <c r="G2277" s="2">
        <f>+IF(A2277&gt;$C$3,STDEVA(INDEX($E$15:$E$2531,A2277-$C$3):E2276),"")</f>
        <v>2.4863081366616645E-2</v>
      </c>
      <c r="H2277">
        <f t="shared" si="386"/>
        <v>-1.6685911114213494E-2</v>
      </c>
      <c r="I2277" s="2" t="str">
        <f t="shared" si="387"/>
        <v/>
      </c>
      <c r="J2277" t="str">
        <f t="shared" si="388"/>
        <v/>
      </c>
      <c r="K2277" t="str">
        <f t="shared" si="389"/>
        <v/>
      </c>
      <c r="L2277" s="37" t="str">
        <f t="shared" si="390"/>
        <v/>
      </c>
      <c r="M2277" t="str">
        <f t="shared" si="391"/>
        <v/>
      </c>
      <c r="N2277" s="39">
        <f t="shared" si="392"/>
        <v>0</v>
      </c>
      <c r="O2277" s="40">
        <f t="shared" si="395"/>
        <v>5957.6000000000913</v>
      </c>
      <c r="P2277" s="39">
        <f t="shared" si="393"/>
        <v>0</v>
      </c>
      <c r="Q2277" s="39">
        <f t="shared" si="394"/>
        <v>0</v>
      </c>
      <c r="R2277" s="39">
        <f>IF((O2277 - MAX($O$15:O2277)) &lt; 0, O2277 - MAX($O$15:O2277), 0)</f>
        <v>-3519.9999999999945</v>
      </c>
    </row>
    <row r="2278" spans="1:18" x14ac:dyDescent="0.25">
      <c r="A2278" s="2">
        <v>2264</v>
      </c>
      <c r="B2278" t="s">
        <v>2264</v>
      </c>
      <c r="C2278" s="8">
        <v>284.25</v>
      </c>
      <c r="D2278" s="8">
        <v>125.72</v>
      </c>
      <c r="E2278" s="17">
        <f t="shared" si="385"/>
        <v>0.81579692070127863</v>
      </c>
      <c r="F2278" s="2">
        <f>+IF(A2278&gt;$C$3,AVERAGE(INDEX($E$15:$E$2531,A2278-$C$3):E2277),"")</f>
        <v>0.81166668529825869</v>
      </c>
      <c r="G2278" s="2">
        <f>+IF(A2278&gt;$C$3,STDEVA(INDEX($E$15:$E$2531,A2278-$C$3):E2277),"")</f>
        <v>2.107067409668362E-2</v>
      </c>
      <c r="H2278">
        <f t="shared" si="386"/>
        <v>0.19601819021395256</v>
      </c>
      <c r="I2278" s="2" t="str">
        <f t="shared" si="387"/>
        <v/>
      </c>
      <c r="J2278" t="str">
        <f t="shared" si="388"/>
        <v/>
      </c>
      <c r="K2278" t="str">
        <f t="shared" si="389"/>
        <v/>
      </c>
      <c r="L2278" s="37" t="str">
        <f t="shared" si="390"/>
        <v/>
      </c>
      <c r="M2278" t="str">
        <f t="shared" si="391"/>
        <v/>
      </c>
      <c r="N2278" s="39">
        <f t="shared" si="392"/>
        <v>0</v>
      </c>
      <c r="O2278" s="40">
        <f t="shared" si="395"/>
        <v>5957.6000000000913</v>
      </c>
      <c r="P2278" s="39">
        <f t="shared" si="393"/>
        <v>0</v>
      </c>
      <c r="Q2278" s="39">
        <f t="shared" si="394"/>
        <v>0</v>
      </c>
      <c r="R2278" s="39">
        <f>IF((O2278 - MAX($O$15:O2278)) &lt; 0, O2278 - MAX($O$15:O2278), 0)</f>
        <v>-3519.9999999999945</v>
      </c>
    </row>
    <row r="2279" spans="1:18" x14ac:dyDescent="0.25">
      <c r="A2279" s="2">
        <v>2265</v>
      </c>
      <c r="B2279" t="s">
        <v>2265</v>
      </c>
      <c r="C2279" s="8">
        <v>287.68</v>
      </c>
      <c r="D2279" s="8">
        <v>127.44</v>
      </c>
      <c r="E2279" s="17">
        <f t="shared" si="385"/>
        <v>0.81420308568146238</v>
      </c>
      <c r="F2279" s="2">
        <f>+IF(A2279&gt;$C$3,AVERAGE(INDEX($E$15:$E$2531,A2279-$C$3):E2278),"")</f>
        <v>0.80884663101186405</v>
      </c>
      <c r="G2279" s="2">
        <f>+IF(A2279&gt;$C$3,STDEVA(INDEX($E$15:$E$2531,A2279-$C$3):E2278),"")</f>
        <v>1.8119009748507987E-2</v>
      </c>
      <c r="H2279">
        <f t="shared" si="386"/>
        <v>0.29562623697133394</v>
      </c>
      <c r="I2279" s="2" t="str">
        <f t="shared" si="387"/>
        <v/>
      </c>
      <c r="J2279" t="str">
        <f t="shared" si="388"/>
        <v/>
      </c>
      <c r="K2279" t="str">
        <f t="shared" si="389"/>
        <v/>
      </c>
      <c r="L2279" s="37" t="str">
        <f t="shared" si="390"/>
        <v/>
      </c>
      <c r="M2279" t="str">
        <f t="shared" si="391"/>
        <v/>
      </c>
      <c r="N2279" s="39">
        <f t="shared" si="392"/>
        <v>0</v>
      </c>
      <c r="O2279" s="40">
        <f t="shared" si="395"/>
        <v>5957.6000000000913</v>
      </c>
      <c r="P2279" s="39">
        <f t="shared" si="393"/>
        <v>0</v>
      </c>
      <c r="Q2279" s="39">
        <f t="shared" si="394"/>
        <v>0</v>
      </c>
      <c r="R2279" s="39">
        <f>IF((O2279 - MAX($O$15:O2279)) &lt; 0, O2279 - MAX($O$15:O2279), 0)</f>
        <v>-3519.9999999999945</v>
      </c>
    </row>
    <row r="2280" spans="1:18" x14ac:dyDescent="0.25">
      <c r="A2280" s="2">
        <v>2266</v>
      </c>
      <c r="B2280" t="s">
        <v>2266</v>
      </c>
      <c r="C2280" s="8">
        <v>292.44</v>
      </c>
      <c r="D2280" s="8">
        <v>132.36000000000001</v>
      </c>
      <c r="E2280" s="17">
        <f t="shared" si="385"/>
        <v>0.79273403437170376</v>
      </c>
      <c r="F2280" s="2">
        <f>+IF(A2280&gt;$C$3,AVERAGE(INDEX($E$15:$E$2531,A2280-$C$3):E2279),"")</f>
        <v>0.80620643843541173</v>
      </c>
      <c r="G2280" s="2">
        <f>+IF(A2280&gt;$C$3,STDEVA(INDEX($E$15:$E$2531,A2280-$C$3):E2279),"")</f>
        <v>1.4766834905788185E-2</v>
      </c>
      <c r="H2280">
        <f t="shared" si="386"/>
        <v>-0.91234202519777419</v>
      </c>
      <c r="I2280" s="2" t="str">
        <f t="shared" si="387"/>
        <v/>
      </c>
      <c r="J2280" t="str">
        <f t="shared" si="388"/>
        <v/>
      </c>
      <c r="K2280" t="str">
        <f t="shared" si="389"/>
        <v/>
      </c>
      <c r="L2280" s="37" t="str">
        <f t="shared" si="390"/>
        <v/>
      </c>
      <c r="M2280" t="str">
        <f t="shared" si="391"/>
        <v/>
      </c>
      <c r="N2280" s="39">
        <f t="shared" si="392"/>
        <v>0</v>
      </c>
      <c r="O2280" s="40">
        <f t="shared" si="395"/>
        <v>5957.6000000000913</v>
      </c>
      <c r="P2280" s="39">
        <f t="shared" si="393"/>
        <v>0</v>
      </c>
      <c r="Q2280" s="39">
        <f t="shared" si="394"/>
        <v>0</v>
      </c>
      <c r="R2280" s="39">
        <f>IF((O2280 - MAX($O$15:O2280)) &lt; 0, O2280 - MAX($O$15:O2280), 0)</f>
        <v>-3519.9999999999945</v>
      </c>
    </row>
    <row r="2281" spans="1:18" x14ac:dyDescent="0.25">
      <c r="A2281" s="2">
        <v>2267</v>
      </c>
      <c r="B2281" t="s">
        <v>2267</v>
      </c>
      <c r="C2281" s="8">
        <v>292.5</v>
      </c>
      <c r="D2281" s="8">
        <v>131.69999999999999</v>
      </c>
      <c r="E2281" s="17">
        <f t="shared" si="385"/>
        <v>0.79793805792267591</v>
      </c>
      <c r="F2281" s="2">
        <f>+IF(A2281&gt;$C$3,AVERAGE(INDEX($E$15:$E$2531,A2281-$C$3):E2280),"")</f>
        <v>0.80390753349793453</v>
      </c>
      <c r="G2281" s="2">
        <f>+IF(A2281&gt;$C$3,STDEVA(INDEX($E$15:$E$2531,A2281-$C$3):E2280),"")</f>
        <v>1.5109270850332741E-2</v>
      </c>
      <c r="H2281">
        <f t="shared" si="386"/>
        <v>-0.39508693929642269</v>
      </c>
      <c r="I2281" s="2" t="str">
        <f t="shared" si="387"/>
        <v/>
      </c>
      <c r="J2281" t="str">
        <f t="shared" si="388"/>
        <v/>
      </c>
      <c r="K2281" t="str">
        <f t="shared" si="389"/>
        <v/>
      </c>
      <c r="L2281" s="37" t="str">
        <f t="shared" si="390"/>
        <v/>
      </c>
      <c r="M2281" t="str">
        <f t="shared" si="391"/>
        <v/>
      </c>
      <c r="N2281" s="39">
        <f t="shared" si="392"/>
        <v>0</v>
      </c>
      <c r="O2281" s="40">
        <f t="shared" si="395"/>
        <v>5957.6000000000913</v>
      </c>
      <c r="P2281" s="39">
        <f t="shared" si="393"/>
        <v>0</v>
      </c>
      <c r="Q2281" s="39">
        <f t="shared" si="394"/>
        <v>0</v>
      </c>
      <c r="R2281" s="39">
        <f>IF((O2281 - MAX($O$15:O2281)) &lt; 0, O2281 - MAX($O$15:O2281), 0)</f>
        <v>-3519.9999999999945</v>
      </c>
    </row>
    <row r="2282" spans="1:18" x14ac:dyDescent="0.25">
      <c r="A2282" s="2">
        <v>2268</v>
      </c>
      <c r="B2282" t="s">
        <v>2268</v>
      </c>
      <c r="C2282" s="8">
        <v>286.67</v>
      </c>
      <c r="D2282" s="8">
        <v>126.97</v>
      </c>
      <c r="E2282" s="17">
        <f t="shared" si="385"/>
        <v>0.81438089033711702</v>
      </c>
      <c r="F2282" s="2">
        <f>+IF(A2282&gt;$C$3,AVERAGE(INDEX($E$15:$E$2531,A2282-$C$3):E2281),"")</f>
        <v>0.80430258940182098</v>
      </c>
      <c r="G2282" s="2">
        <f>+IF(A2282&gt;$C$3,STDEVA(INDEX($E$15:$E$2531,A2282-$C$3):E2281),"")</f>
        <v>1.4873740794341599E-2</v>
      </c>
      <c r="H2282">
        <f t="shared" si="386"/>
        <v>0.67759019567761491</v>
      </c>
      <c r="I2282" s="2" t="str">
        <f t="shared" si="387"/>
        <v/>
      </c>
      <c r="J2282" t="str">
        <f t="shared" si="388"/>
        <v/>
      </c>
      <c r="K2282" t="str">
        <f t="shared" si="389"/>
        <v/>
      </c>
      <c r="L2282" s="37" t="str">
        <f t="shared" si="390"/>
        <v/>
      </c>
      <c r="M2282" t="str">
        <f t="shared" si="391"/>
        <v/>
      </c>
      <c r="N2282" s="39">
        <f t="shared" si="392"/>
        <v>0</v>
      </c>
      <c r="O2282" s="40">
        <f t="shared" si="395"/>
        <v>5957.6000000000913</v>
      </c>
      <c r="P2282" s="39">
        <f t="shared" si="393"/>
        <v>0</v>
      </c>
      <c r="Q2282" s="39">
        <f t="shared" si="394"/>
        <v>0</v>
      </c>
      <c r="R2282" s="39">
        <f>IF((O2282 - MAX($O$15:O2282)) &lt; 0, O2282 - MAX($O$15:O2282), 0)</f>
        <v>-3519.9999999999945</v>
      </c>
    </row>
    <row r="2283" spans="1:18" x14ac:dyDescent="0.25">
      <c r="A2283" s="2">
        <v>2269</v>
      </c>
      <c r="B2283" t="s">
        <v>2269</v>
      </c>
      <c r="C2283" s="8">
        <v>281.60000000000002</v>
      </c>
      <c r="D2283" s="8">
        <v>122.72</v>
      </c>
      <c r="E2283" s="17">
        <f t="shared" si="385"/>
        <v>0.83058228666494138</v>
      </c>
      <c r="F2283" s="2">
        <f>+IF(A2283&gt;$C$3,AVERAGE(INDEX($E$15:$E$2531,A2283-$C$3):E2282),"")</f>
        <v>0.80898794587748579</v>
      </c>
      <c r="G2283" s="2">
        <f>+IF(A2283&gt;$C$3,STDEVA(INDEX($E$15:$E$2531,A2283-$C$3):E2282),"")</f>
        <v>8.972612706795547E-3</v>
      </c>
      <c r="H2283">
        <f t="shared" si="386"/>
        <v>2.4066948494389804</v>
      </c>
      <c r="I2283" s="2" t="str">
        <f t="shared" si="387"/>
        <v>Sell</v>
      </c>
      <c r="J2283">
        <f t="shared" si="388"/>
        <v>122.72</v>
      </c>
      <c r="K2283">
        <f t="shared" si="389"/>
        <v>281.60000000000002</v>
      </c>
      <c r="L2283" s="37" t="str">
        <f t="shared" si="390"/>
        <v/>
      </c>
      <c r="M2283" t="str">
        <f t="shared" si="391"/>
        <v>Short</v>
      </c>
      <c r="N2283" s="39">
        <f t="shared" si="392"/>
        <v>0</v>
      </c>
      <c r="O2283" s="40">
        <f t="shared" si="395"/>
        <v>5957.6000000000913</v>
      </c>
      <c r="P2283" s="39">
        <f t="shared" si="393"/>
        <v>3.75</v>
      </c>
      <c r="Q2283" s="39">
        <f t="shared" si="394"/>
        <v>5054</v>
      </c>
      <c r="R2283" s="39">
        <f>IF((O2283 - MAX($O$15:O2283)) &lt; 0, O2283 - MAX($O$15:O2283), 0)</f>
        <v>-3519.9999999999945</v>
      </c>
    </row>
    <row r="2284" spans="1:18" x14ac:dyDescent="0.25">
      <c r="A2284" s="2">
        <v>2270</v>
      </c>
      <c r="B2284" t="s">
        <v>2270</v>
      </c>
      <c r="C2284" s="8">
        <v>284.97000000000003</v>
      </c>
      <c r="D2284" s="8">
        <v>123.12</v>
      </c>
      <c r="E2284" s="17">
        <f t="shared" si="385"/>
        <v>0.83922442203957703</v>
      </c>
      <c r="F2284" s="2">
        <f>+IF(A2284&gt;$C$3,AVERAGE(INDEX($E$15:$E$2531,A2284-$C$3):E2283),"")</f>
        <v>0.81220614440144978</v>
      </c>
      <c r="G2284" s="2">
        <f>+IF(A2284&gt;$C$3,STDEVA(INDEX($E$15:$E$2531,A2284-$C$3):E2283),"")</f>
        <v>1.0970744251121952E-2</v>
      </c>
      <c r="H2284">
        <f t="shared" si="386"/>
        <v>2.4627570399669243</v>
      </c>
      <c r="I2284" s="2" t="str">
        <f t="shared" si="387"/>
        <v>Sell</v>
      </c>
      <c r="J2284" t="str">
        <f t="shared" si="388"/>
        <v/>
      </c>
      <c r="K2284" t="str">
        <f t="shared" si="389"/>
        <v/>
      </c>
      <c r="L2284" s="37">
        <f t="shared" si="390"/>
        <v>-742.49999999999977</v>
      </c>
      <c r="M2284" t="str">
        <f t="shared" si="391"/>
        <v>SL</v>
      </c>
      <c r="N2284" s="39">
        <f t="shared" si="392"/>
        <v>-742.49999999999977</v>
      </c>
      <c r="O2284" s="40">
        <f t="shared" si="395"/>
        <v>5215.1000000000913</v>
      </c>
      <c r="P2284" s="39">
        <f t="shared" si="393"/>
        <v>3.75</v>
      </c>
      <c r="Q2284" s="39">
        <f t="shared" si="394"/>
        <v>0</v>
      </c>
      <c r="R2284" s="39">
        <f>IF((O2284 - MAX($O$15:O2284)) &lt; 0, O2284 - MAX($O$15:O2284), 0)</f>
        <v>-4262.4999999999945</v>
      </c>
    </row>
    <row r="2285" spans="1:18" x14ac:dyDescent="0.25">
      <c r="A2285" s="2">
        <v>2271</v>
      </c>
      <c r="B2285" t="s">
        <v>2271</v>
      </c>
      <c r="C2285" s="8">
        <v>286.27999999999997</v>
      </c>
      <c r="D2285" s="8">
        <v>125.08</v>
      </c>
      <c r="E2285" s="17">
        <f t="shared" si="385"/>
        <v>0.82801682028075607</v>
      </c>
      <c r="F2285" s="2">
        <f>+IF(A2285&gt;$C$3,AVERAGE(INDEX($E$15:$E$2531,A2285-$C$3):E2284),"")</f>
        <v>0.81486758438939477</v>
      </c>
      <c r="G2285" s="2">
        <f>+IF(A2285&gt;$C$3,STDEVA(INDEX($E$15:$E$2531,A2285-$C$3):E2284),"")</f>
        <v>1.422893014138131E-2</v>
      </c>
      <c r="H2285">
        <f t="shared" si="386"/>
        <v>0.92411978699087238</v>
      </c>
      <c r="I2285" s="2" t="str">
        <f t="shared" si="387"/>
        <v/>
      </c>
      <c r="J2285" t="str">
        <f t="shared" si="388"/>
        <v/>
      </c>
      <c r="K2285" t="str">
        <f t="shared" si="389"/>
        <v/>
      </c>
      <c r="L2285" s="37" t="str">
        <f t="shared" si="390"/>
        <v/>
      </c>
      <c r="M2285" t="str">
        <f t="shared" si="391"/>
        <v/>
      </c>
      <c r="N2285" s="39">
        <f t="shared" si="392"/>
        <v>0</v>
      </c>
      <c r="O2285" s="40">
        <f t="shared" si="395"/>
        <v>5215.1000000000913</v>
      </c>
      <c r="P2285" s="39">
        <f t="shared" si="393"/>
        <v>0</v>
      </c>
      <c r="Q2285" s="39">
        <f t="shared" si="394"/>
        <v>0</v>
      </c>
      <c r="R2285" s="39">
        <f>IF((O2285 - MAX($O$15:O2285)) &lt; 0, O2285 - MAX($O$15:O2285), 0)</f>
        <v>-4262.4999999999945</v>
      </c>
    </row>
    <row r="2286" spans="1:18" x14ac:dyDescent="0.25">
      <c r="A2286" s="2">
        <v>2272</v>
      </c>
      <c r="B2286" t="s">
        <v>2272</v>
      </c>
      <c r="C2286" s="8">
        <v>295</v>
      </c>
      <c r="D2286" s="8">
        <v>132.68</v>
      </c>
      <c r="E2286" s="17">
        <f t="shared" si="385"/>
        <v>0.79903514226096817</v>
      </c>
      <c r="F2286" s="2">
        <f>+IF(A2286&gt;$C$3,AVERAGE(INDEX($E$15:$E$2531,A2286-$C$3):E2285),"")</f>
        <v>0.81645611860697365</v>
      </c>
      <c r="G2286" s="2">
        <f>+IF(A2286&gt;$C$3,STDEVA(INDEX($E$15:$E$2531,A2286-$C$3):E2285),"")</f>
        <v>1.4868482345135126E-2</v>
      </c>
      <c r="H2286">
        <f t="shared" si="386"/>
        <v>-1.1716714552044052</v>
      </c>
      <c r="I2286" s="2" t="str">
        <f t="shared" si="387"/>
        <v/>
      </c>
      <c r="J2286" t="str">
        <f t="shared" si="388"/>
        <v/>
      </c>
      <c r="K2286" t="str">
        <f t="shared" si="389"/>
        <v/>
      </c>
      <c r="L2286" s="37" t="str">
        <f t="shared" si="390"/>
        <v/>
      </c>
      <c r="M2286" t="str">
        <f t="shared" si="391"/>
        <v/>
      </c>
      <c r="N2286" s="39">
        <f t="shared" si="392"/>
        <v>0</v>
      </c>
      <c r="O2286" s="40">
        <f t="shared" si="395"/>
        <v>5215.1000000000913</v>
      </c>
      <c r="P2286" s="39">
        <f t="shared" si="393"/>
        <v>0</v>
      </c>
      <c r="Q2286" s="39">
        <f t="shared" si="394"/>
        <v>0</v>
      </c>
      <c r="R2286" s="39">
        <f>IF((O2286 - MAX($O$15:O2286)) &lt; 0, O2286 - MAX($O$15:O2286), 0)</f>
        <v>-4262.4999999999945</v>
      </c>
    </row>
    <row r="2287" spans="1:18" x14ac:dyDescent="0.25">
      <c r="A2287" s="2">
        <v>2273</v>
      </c>
      <c r="B2287" t="s">
        <v>2273</v>
      </c>
      <c r="C2287" s="8">
        <v>291.97000000000003</v>
      </c>
      <c r="D2287" s="8">
        <v>130.06</v>
      </c>
      <c r="E2287" s="17">
        <f t="shared" si="385"/>
        <v>0.80865517482316152</v>
      </c>
      <c r="F2287" s="2">
        <f>+IF(A2287&gt;$C$3,AVERAGE(INDEX($E$15:$E$2531,A2287-$C$3):E2286),"")</f>
        <v>0.81465685114005337</v>
      </c>
      <c r="G2287" s="2">
        <f>+IF(A2287&gt;$C$3,STDEVA(INDEX($E$15:$E$2531,A2287-$C$3):E2286),"")</f>
        <v>1.5974281509932468E-2</v>
      </c>
      <c r="H2287">
        <f t="shared" si="386"/>
        <v>-0.37570868606266533</v>
      </c>
      <c r="I2287" s="2" t="str">
        <f t="shared" si="387"/>
        <v/>
      </c>
      <c r="J2287" t="str">
        <f t="shared" si="388"/>
        <v/>
      </c>
      <c r="K2287" t="str">
        <f t="shared" si="389"/>
        <v/>
      </c>
      <c r="L2287" s="37" t="str">
        <f t="shared" si="390"/>
        <v/>
      </c>
      <c r="M2287" t="str">
        <f t="shared" si="391"/>
        <v/>
      </c>
      <c r="N2287" s="39">
        <f t="shared" si="392"/>
        <v>0</v>
      </c>
      <c r="O2287" s="40">
        <f t="shared" si="395"/>
        <v>5215.1000000000913</v>
      </c>
      <c r="P2287" s="39">
        <f t="shared" si="393"/>
        <v>0</v>
      </c>
      <c r="Q2287" s="39">
        <f t="shared" si="394"/>
        <v>0</v>
      </c>
      <c r="R2287" s="39">
        <f>IF((O2287 - MAX($O$15:O2287)) &lt; 0, O2287 - MAX($O$15:O2287), 0)</f>
        <v>-4262.4999999999945</v>
      </c>
    </row>
    <row r="2288" spans="1:18" x14ac:dyDescent="0.25">
      <c r="A2288" s="2">
        <v>2274</v>
      </c>
      <c r="B2288" t="s">
        <v>2274</v>
      </c>
      <c r="C2288" s="8">
        <v>296.93</v>
      </c>
      <c r="D2288" s="8">
        <v>134</v>
      </c>
      <c r="E2288" s="17">
        <f t="shared" si="385"/>
        <v>0.79565662083678945</v>
      </c>
      <c r="F2288" s="2">
        <f>+IF(A2288&gt;$C$3,AVERAGE(INDEX($E$15:$E$2531,A2288-$C$3):E2287),"")</f>
        <v>0.81386332382026261</v>
      </c>
      <c r="G2288" s="2">
        <f>+IF(A2288&gt;$C$3,STDEVA(INDEX($E$15:$E$2531,A2288-$C$3):E2287),"")</f>
        <v>1.6087551661189706E-2</v>
      </c>
      <c r="H2288">
        <f t="shared" si="386"/>
        <v>-1.1317261549124209</v>
      </c>
      <c r="I2288" s="2" t="str">
        <f t="shared" si="387"/>
        <v/>
      </c>
      <c r="J2288" t="str">
        <f t="shared" si="388"/>
        <v/>
      </c>
      <c r="K2288" t="str">
        <f t="shared" si="389"/>
        <v/>
      </c>
      <c r="L2288" s="37" t="str">
        <f t="shared" si="390"/>
        <v/>
      </c>
      <c r="M2288" t="str">
        <f t="shared" si="391"/>
        <v/>
      </c>
      <c r="N2288" s="39">
        <f t="shared" si="392"/>
        <v>0</v>
      </c>
      <c r="O2288" s="40">
        <f t="shared" si="395"/>
        <v>5215.1000000000913</v>
      </c>
      <c r="P2288" s="39">
        <f t="shared" si="393"/>
        <v>0</v>
      </c>
      <c r="Q2288" s="39">
        <f t="shared" si="394"/>
        <v>0</v>
      </c>
      <c r="R2288" s="39">
        <f>IF((O2288 - MAX($O$15:O2288)) &lt; 0, O2288 - MAX($O$15:O2288), 0)</f>
        <v>-4262.4999999999945</v>
      </c>
    </row>
    <row r="2289" spans="1:18" x14ac:dyDescent="0.25">
      <c r="A2289" s="2">
        <v>2275</v>
      </c>
      <c r="B2289" t="s">
        <v>2275</v>
      </c>
      <c r="C2289" s="8">
        <v>294.88</v>
      </c>
      <c r="D2289" s="8">
        <v>134.24</v>
      </c>
      <c r="E2289" s="17">
        <f t="shared" si="385"/>
        <v>0.7869392512026171</v>
      </c>
      <c r="F2289" s="2">
        <f>+IF(A2289&gt;$C$3,AVERAGE(INDEX($E$15:$E$2531,A2289-$C$3):E2288),"")</f>
        <v>0.81180260550418781</v>
      </c>
      <c r="G2289" s="2">
        <f>+IF(A2289&gt;$C$3,STDEVA(INDEX($E$15:$E$2531,A2289-$C$3):E2288),"")</f>
        <v>1.7188746693744903E-2</v>
      </c>
      <c r="H2289">
        <f t="shared" si="386"/>
        <v>-1.4464902383266054</v>
      </c>
      <c r="I2289" s="2" t="str">
        <f t="shared" si="387"/>
        <v/>
      </c>
      <c r="J2289" t="str">
        <f t="shared" si="388"/>
        <v/>
      </c>
      <c r="K2289" t="str">
        <f t="shared" si="389"/>
        <v/>
      </c>
      <c r="L2289" s="37" t="str">
        <f t="shared" si="390"/>
        <v/>
      </c>
      <c r="M2289" t="str">
        <f t="shared" si="391"/>
        <v/>
      </c>
      <c r="N2289" s="39">
        <f t="shared" si="392"/>
        <v>0</v>
      </c>
      <c r="O2289" s="40">
        <f t="shared" si="395"/>
        <v>5215.1000000000913</v>
      </c>
      <c r="P2289" s="39">
        <f t="shared" si="393"/>
        <v>0</v>
      </c>
      <c r="Q2289" s="39">
        <f t="shared" si="394"/>
        <v>0</v>
      </c>
      <c r="R2289" s="39">
        <f>IF((O2289 - MAX($O$15:O2289)) &lt; 0, O2289 - MAX($O$15:O2289), 0)</f>
        <v>-4262.4999999999945</v>
      </c>
    </row>
    <row r="2290" spans="1:18" x14ac:dyDescent="0.25">
      <c r="A2290" s="2">
        <v>2276</v>
      </c>
      <c r="B2290" t="s">
        <v>2276</v>
      </c>
      <c r="C2290" s="8">
        <v>295.44</v>
      </c>
      <c r="D2290" s="8">
        <v>134.88999999999999</v>
      </c>
      <c r="E2290" s="17">
        <f t="shared" si="385"/>
        <v>0.78400613906271954</v>
      </c>
      <c r="F2290" s="2">
        <f>+IF(A2290&gt;$C$3,AVERAGE(INDEX($E$15:$E$2531,A2290-$C$3):E2289),"")</f>
        <v>0.81115874070762262</v>
      </c>
      <c r="G2290" s="2">
        <f>+IF(A2290&gt;$C$3,STDEVA(INDEX($E$15:$E$2531,A2290-$C$3):E2289),"")</f>
        <v>1.807784911299716E-2</v>
      </c>
      <c r="H2290">
        <f t="shared" si="386"/>
        <v>-1.5019818715812587</v>
      </c>
      <c r="I2290" s="2" t="str">
        <f t="shared" si="387"/>
        <v/>
      </c>
      <c r="J2290" t="str">
        <f t="shared" si="388"/>
        <v/>
      </c>
      <c r="K2290" t="str">
        <f t="shared" si="389"/>
        <v/>
      </c>
      <c r="L2290" s="37" t="str">
        <f t="shared" si="390"/>
        <v/>
      </c>
      <c r="M2290" t="str">
        <f t="shared" si="391"/>
        <v/>
      </c>
      <c r="N2290" s="39">
        <f t="shared" si="392"/>
        <v>0</v>
      </c>
      <c r="O2290" s="40">
        <f t="shared" si="395"/>
        <v>5215.1000000000913</v>
      </c>
      <c r="P2290" s="39">
        <f t="shared" si="393"/>
        <v>0</v>
      </c>
      <c r="Q2290" s="39">
        <f t="shared" si="394"/>
        <v>0</v>
      </c>
      <c r="R2290" s="39">
        <f>IF((O2290 - MAX($O$15:O2290)) &lt; 0, O2290 - MAX($O$15:O2290), 0)</f>
        <v>-4262.4999999999945</v>
      </c>
    </row>
    <row r="2291" spans="1:18" x14ac:dyDescent="0.25">
      <c r="A2291" s="2">
        <v>2277</v>
      </c>
      <c r="B2291" t="s">
        <v>2277</v>
      </c>
      <c r="C2291" s="8">
        <v>299.08</v>
      </c>
      <c r="D2291" s="8">
        <v>138.78</v>
      </c>
      <c r="E2291" s="17">
        <f t="shared" si="385"/>
        <v>0.76782115066031187</v>
      </c>
      <c r="F2291" s="2">
        <f>+IF(A2291&gt;$C$3,AVERAGE(INDEX($E$15:$E$2531,A2291-$C$3):E2290),"")</f>
        <v>0.80961074972318292</v>
      </c>
      <c r="G2291" s="2">
        <f>+IF(A2291&gt;$C$3,STDEVA(INDEX($E$15:$E$2531,A2291-$C$3):E2290),"")</f>
        <v>1.9860072590545171E-2</v>
      </c>
      <c r="H2291">
        <f t="shared" si="386"/>
        <v>-2.1042017279818968</v>
      </c>
      <c r="I2291" s="2" t="str">
        <f t="shared" si="387"/>
        <v>Buy</v>
      </c>
      <c r="J2291">
        <f t="shared" si="388"/>
        <v>299.08</v>
      </c>
      <c r="K2291">
        <f t="shared" si="389"/>
        <v>138.78</v>
      </c>
      <c r="L2291" s="37" t="str">
        <f t="shared" si="390"/>
        <v/>
      </c>
      <c r="M2291" t="str">
        <f t="shared" si="391"/>
        <v>Long</v>
      </c>
      <c r="N2291" s="39">
        <f t="shared" si="392"/>
        <v>0</v>
      </c>
      <c r="O2291" s="40">
        <f t="shared" si="395"/>
        <v>5215.1000000000913</v>
      </c>
      <c r="P2291" s="39">
        <f t="shared" si="393"/>
        <v>3.75</v>
      </c>
      <c r="Q2291" s="39">
        <f t="shared" si="394"/>
        <v>5473.25</v>
      </c>
      <c r="R2291" s="39">
        <f>IF((O2291 - MAX($O$15:O2291)) &lt; 0, O2291 - MAX($O$15:O2291), 0)</f>
        <v>-4262.4999999999945</v>
      </c>
    </row>
    <row r="2292" spans="1:18" x14ac:dyDescent="0.25">
      <c r="A2292" s="2">
        <v>2278</v>
      </c>
      <c r="B2292" t="s">
        <v>2278</v>
      </c>
      <c r="C2292" s="8">
        <v>303.52999999999997</v>
      </c>
      <c r="D2292" s="8">
        <v>143.09</v>
      </c>
      <c r="E2292" s="17">
        <f t="shared" si="385"/>
        <v>0.75200664948336682</v>
      </c>
      <c r="F2292" s="2">
        <f>+IF(A2292&gt;$C$3,AVERAGE(INDEX($E$15:$E$2531,A2292-$C$3):E2291),"")</f>
        <v>0.804437445314649</v>
      </c>
      <c r="G2292" s="2">
        <f>+IF(A2292&gt;$C$3,STDEVA(INDEX($E$15:$E$2531,A2292-$C$3):E2291),"")</f>
        <v>2.4078331826152329E-2</v>
      </c>
      <c r="H2292">
        <f t="shared" si="386"/>
        <v>-2.1775094807164024</v>
      </c>
      <c r="I2292" s="2" t="str">
        <f t="shared" si="387"/>
        <v>Buy</v>
      </c>
      <c r="J2292">
        <f t="shared" si="388"/>
        <v>299.08</v>
      </c>
      <c r="K2292">
        <f t="shared" si="389"/>
        <v>138.78</v>
      </c>
      <c r="L2292" s="37">
        <f t="shared" si="390"/>
        <v>34.999999999996817</v>
      </c>
      <c r="M2292" t="str">
        <f t="shared" si="391"/>
        <v>Long</v>
      </c>
      <c r="N2292" s="39">
        <f t="shared" si="392"/>
        <v>0</v>
      </c>
      <c r="O2292" s="40">
        <f t="shared" si="395"/>
        <v>5215.1000000000913</v>
      </c>
      <c r="P2292" s="39">
        <f t="shared" si="393"/>
        <v>0</v>
      </c>
      <c r="Q2292" s="39">
        <f t="shared" si="394"/>
        <v>0</v>
      </c>
      <c r="R2292" s="39">
        <f>IF((O2292 - MAX($O$15:O2292)) &lt; 0, O2292 - MAX($O$15:O2292), 0)</f>
        <v>-4262.4999999999945</v>
      </c>
    </row>
    <row r="2293" spans="1:18" x14ac:dyDescent="0.25">
      <c r="A2293" s="2">
        <v>2279</v>
      </c>
      <c r="B2293" t="s">
        <v>2279</v>
      </c>
      <c r="C2293" s="8">
        <v>302.97000000000003</v>
      </c>
      <c r="D2293" s="8">
        <v>139.69999999999999</v>
      </c>
      <c r="E2293" s="17">
        <f t="shared" si="385"/>
        <v>0.77413652444365932</v>
      </c>
      <c r="F2293" s="2">
        <f>+IF(A2293&gt;$C$3,AVERAGE(INDEX($E$15:$E$2531,A2293-$C$3):E2292),"")</f>
        <v>0.79570681896114082</v>
      </c>
      <c r="G2293" s="2">
        <f>+IF(A2293&gt;$C$3,STDEVA(INDEX($E$15:$E$2531,A2293-$C$3):E2292),"")</f>
        <v>2.7426149934394045E-2</v>
      </c>
      <c r="H2293">
        <f t="shared" si="386"/>
        <v>-0.78648642150209502</v>
      </c>
      <c r="I2293" s="2" t="str">
        <f t="shared" si="387"/>
        <v/>
      </c>
      <c r="J2293" t="str">
        <f t="shared" si="388"/>
        <v/>
      </c>
      <c r="K2293" t="str">
        <f t="shared" si="389"/>
        <v/>
      </c>
      <c r="L2293" s="37">
        <f t="shared" si="390"/>
        <v>742.50000000001387</v>
      </c>
      <c r="M2293" t="str">
        <f t="shared" si="391"/>
        <v>TP</v>
      </c>
      <c r="N2293" s="39">
        <f t="shared" si="392"/>
        <v>742.50000000001387</v>
      </c>
      <c r="O2293" s="40">
        <f t="shared" si="395"/>
        <v>5957.600000000105</v>
      </c>
      <c r="P2293" s="39">
        <f t="shared" si="393"/>
        <v>3.75</v>
      </c>
      <c r="Q2293" s="39">
        <f t="shared" si="394"/>
        <v>0</v>
      </c>
      <c r="R2293" s="39">
        <f>IF((O2293 - MAX($O$15:O2293)) &lt; 0, O2293 - MAX($O$15:O2293), 0)</f>
        <v>-3519.9999999999809</v>
      </c>
    </row>
    <row r="2294" spans="1:18" x14ac:dyDescent="0.25">
      <c r="A2294" s="2">
        <v>2280</v>
      </c>
      <c r="B2294" t="s">
        <v>2280</v>
      </c>
      <c r="C2294" s="8">
        <v>304.32</v>
      </c>
      <c r="D2294" s="8">
        <v>138.9</v>
      </c>
      <c r="E2294" s="17">
        <f t="shared" si="385"/>
        <v>0.78432552959672741</v>
      </c>
      <c r="F2294" s="2">
        <f>+IF(A2294&gt;$C$3,AVERAGE(INDEX($E$15:$E$2531,A2294-$C$3):E2293),"")</f>
        <v>0.78847483033937227</v>
      </c>
      <c r="G2294" s="2">
        <f>+IF(A2294&gt;$C$3,STDEVA(INDEX($E$15:$E$2531,A2294-$C$3):E2293),"")</f>
        <v>2.2689013020735813E-2</v>
      </c>
      <c r="H2294">
        <f t="shared" si="386"/>
        <v>-0.18287709292831519</v>
      </c>
      <c r="I2294" s="2" t="str">
        <f t="shared" si="387"/>
        <v/>
      </c>
      <c r="J2294" t="str">
        <f t="shared" si="388"/>
        <v/>
      </c>
      <c r="K2294" t="str">
        <f t="shared" si="389"/>
        <v/>
      </c>
      <c r="L2294" s="37" t="str">
        <f t="shared" si="390"/>
        <v/>
      </c>
      <c r="M2294" t="str">
        <f t="shared" si="391"/>
        <v/>
      </c>
      <c r="N2294" s="39">
        <f t="shared" si="392"/>
        <v>0</v>
      </c>
      <c r="O2294" s="40">
        <f t="shared" si="395"/>
        <v>5957.600000000105</v>
      </c>
      <c r="P2294" s="39">
        <f t="shared" si="393"/>
        <v>0</v>
      </c>
      <c r="Q2294" s="39">
        <f t="shared" si="394"/>
        <v>0</v>
      </c>
      <c r="R2294" s="39">
        <f>IF((O2294 - MAX($O$15:O2294)) &lt; 0, O2294 - MAX($O$15:O2294), 0)</f>
        <v>-3519.9999999999809</v>
      </c>
    </row>
    <row r="2295" spans="1:18" x14ac:dyDescent="0.25">
      <c r="A2295" s="2">
        <v>2281</v>
      </c>
      <c r="B2295" t="s">
        <v>2281</v>
      </c>
      <c r="C2295" s="8">
        <v>305.55</v>
      </c>
      <c r="D2295" s="8">
        <v>140.22999999999999</v>
      </c>
      <c r="E2295" s="17">
        <f t="shared" si="385"/>
        <v>0.77882949960236525</v>
      </c>
      <c r="F2295" s="2">
        <f>+IF(A2295&gt;$C$3,AVERAGE(INDEX($E$15:$E$2531,A2295-$C$3):E2294),"")</f>
        <v>0.78362024248559115</v>
      </c>
      <c r="G2295" s="2">
        <f>+IF(A2295&gt;$C$3,STDEVA(INDEX($E$15:$E$2531,A2295-$C$3):E2294),"")</f>
        <v>1.7175109220535782E-2</v>
      </c>
      <c r="H2295">
        <f t="shared" si="386"/>
        <v>-0.27893522083095362</v>
      </c>
      <c r="I2295" s="2" t="str">
        <f t="shared" si="387"/>
        <v/>
      </c>
      <c r="J2295" t="str">
        <f t="shared" si="388"/>
        <v/>
      </c>
      <c r="K2295" t="str">
        <f t="shared" si="389"/>
        <v/>
      </c>
      <c r="L2295" s="37" t="str">
        <f t="shared" si="390"/>
        <v/>
      </c>
      <c r="M2295" t="str">
        <f t="shared" si="391"/>
        <v/>
      </c>
      <c r="N2295" s="39">
        <f t="shared" si="392"/>
        <v>0</v>
      </c>
      <c r="O2295" s="40">
        <f t="shared" si="395"/>
        <v>5957.600000000105</v>
      </c>
      <c r="P2295" s="39">
        <f t="shared" si="393"/>
        <v>0</v>
      </c>
      <c r="Q2295" s="39">
        <f t="shared" si="394"/>
        <v>0</v>
      </c>
      <c r="R2295" s="39">
        <f>IF((O2295 - MAX($O$15:O2295)) &lt; 0, O2295 - MAX($O$15:O2295), 0)</f>
        <v>-3519.9999999999809</v>
      </c>
    </row>
    <row r="2296" spans="1:18" x14ac:dyDescent="0.25">
      <c r="A2296" s="2">
        <v>2282</v>
      </c>
      <c r="B2296" t="s">
        <v>2282</v>
      </c>
      <c r="C2296" s="8">
        <v>308.08</v>
      </c>
      <c r="D2296" s="8">
        <v>141.38999999999999</v>
      </c>
      <c r="E2296" s="17">
        <f t="shared" si="385"/>
        <v>0.77883745990290432</v>
      </c>
      <c r="F2296" s="2">
        <f>+IF(A2296&gt;$C$3,AVERAGE(INDEX($E$15:$E$2531,A2296-$C$3):E2295),"")</f>
        <v>0.78137517107907983</v>
      </c>
      <c r="G2296" s="2">
        <f>+IF(A2296&gt;$C$3,STDEVA(INDEX($E$15:$E$2531,A2296-$C$3):E2295),"")</f>
        <v>1.6201249896242238E-2</v>
      </c>
      <c r="H2296">
        <f t="shared" si="386"/>
        <v>-0.15663675286954992</v>
      </c>
      <c r="I2296" s="2" t="str">
        <f t="shared" si="387"/>
        <v/>
      </c>
      <c r="J2296" t="str">
        <f t="shared" si="388"/>
        <v/>
      </c>
      <c r="K2296" t="str">
        <f t="shared" si="389"/>
        <v/>
      </c>
      <c r="L2296" s="37" t="str">
        <f t="shared" si="390"/>
        <v/>
      </c>
      <c r="M2296" t="str">
        <f t="shared" si="391"/>
        <v/>
      </c>
      <c r="N2296" s="39">
        <f t="shared" si="392"/>
        <v>0</v>
      </c>
      <c r="O2296" s="40">
        <f t="shared" si="395"/>
        <v>5957.600000000105</v>
      </c>
      <c r="P2296" s="39">
        <f t="shared" si="393"/>
        <v>0</v>
      </c>
      <c r="Q2296" s="39">
        <f t="shared" si="394"/>
        <v>0</v>
      </c>
      <c r="R2296" s="39">
        <f>IF((O2296 - MAX($O$15:O2296)) &lt; 0, O2296 - MAX($O$15:O2296), 0)</f>
        <v>-3519.9999999999809</v>
      </c>
    </row>
    <row r="2297" spans="1:18" x14ac:dyDescent="0.25">
      <c r="A2297" s="2">
        <v>2283</v>
      </c>
      <c r="B2297" t="s">
        <v>2283</v>
      </c>
      <c r="C2297" s="8">
        <v>312.18</v>
      </c>
      <c r="D2297" s="8">
        <v>144.80000000000001</v>
      </c>
      <c r="E2297" s="17">
        <f t="shared" si="385"/>
        <v>0.76822646457865118</v>
      </c>
      <c r="F2297" s="2">
        <f>+IF(A2297&gt;$C$3,AVERAGE(INDEX($E$15:$E$2531,A2297-$C$3):E2296),"")</f>
        <v>0.7780620916434956</v>
      </c>
      <c r="G2297" s="2">
        <f>+IF(A2297&gt;$C$3,STDEVA(INDEX($E$15:$E$2531,A2297-$C$3):E2296),"")</f>
        <v>1.2566308632719443E-2</v>
      </c>
      <c r="H2297">
        <f t="shared" si="386"/>
        <v>-0.78269819342451707</v>
      </c>
      <c r="I2297" s="2" t="str">
        <f t="shared" si="387"/>
        <v/>
      </c>
      <c r="J2297" t="str">
        <f t="shared" si="388"/>
        <v/>
      </c>
      <c r="K2297" t="str">
        <f t="shared" si="389"/>
        <v/>
      </c>
      <c r="L2297" s="37" t="str">
        <f t="shared" si="390"/>
        <v/>
      </c>
      <c r="M2297" t="str">
        <f t="shared" si="391"/>
        <v/>
      </c>
      <c r="N2297" s="39">
        <f t="shared" si="392"/>
        <v>0</v>
      </c>
      <c r="O2297" s="40">
        <f t="shared" si="395"/>
        <v>5957.600000000105</v>
      </c>
      <c r="P2297" s="39">
        <f t="shared" si="393"/>
        <v>0</v>
      </c>
      <c r="Q2297" s="39">
        <f t="shared" si="394"/>
        <v>0</v>
      </c>
      <c r="R2297" s="39">
        <f>IF((O2297 - MAX($O$15:O2297)) &lt; 0, O2297 - MAX($O$15:O2297), 0)</f>
        <v>-3519.9999999999809</v>
      </c>
    </row>
    <row r="2298" spans="1:18" x14ac:dyDescent="0.25">
      <c r="A2298" s="2">
        <v>2284</v>
      </c>
      <c r="B2298" t="s">
        <v>2284</v>
      </c>
      <c r="C2298" s="8">
        <v>311.36</v>
      </c>
      <c r="D2298" s="8">
        <v>144.59</v>
      </c>
      <c r="E2298" s="17">
        <f t="shared" si="385"/>
        <v>0.76704764795760527</v>
      </c>
      <c r="F2298" s="2">
        <f>+IF(A2298&gt;$C$3,AVERAGE(INDEX($E$15:$E$2531,A2298-$C$3):E2297),"")</f>
        <v>0.77501429650370257</v>
      </c>
      <c r="G2298" s="2">
        <f>+IF(A2298&gt;$C$3,STDEVA(INDEX($E$15:$E$2531,A2298-$C$3):E2297),"")</f>
        <v>1.0993563494835214E-2</v>
      </c>
      <c r="H2298">
        <f t="shared" si="386"/>
        <v>-0.72466480498703056</v>
      </c>
      <c r="I2298" s="2" t="str">
        <f t="shared" si="387"/>
        <v/>
      </c>
      <c r="J2298" t="str">
        <f t="shared" si="388"/>
        <v/>
      </c>
      <c r="K2298" t="str">
        <f t="shared" si="389"/>
        <v/>
      </c>
      <c r="L2298" s="37" t="str">
        <f t="shared" si="390"/>
        <v/>
      </c>
      <c r="M2298" t="str">
        <f t="shared" si="391"/>
        <v/>
      </c>
      <c r="N2298" s="39">
        <f t="shared" si="392"/>
        <v>0</v>
      </c>
      <c r="O2298" s="40">
        <f t="shared" si="395"/>
        <v>5957.600000000105</v>
      </c>
      <c r="P2298" s="39">
        <f t="shared" si="393"/>
        <v>0</v>
      </c>
      <c r="Q2298" s="39">
        <f t="shared" si="394"/>
        <v>0</v>
      </c>
      <c r="R2298" s="39">
        <f>IF((O2298 - MAX($O$15:O2298)) &lt; 0, O2298 - MAX($O$15:O2298), 0)</f>
        <v>-3519.9999999999809</v>
      </c>
    </row>
    <row r="2299" spans="1:18" x14ac:dyDescent="0.25">
      <c r="A2299" s="2">
        <v>2285</v>
      </c>
      <c r="B2299" t="s">
        <v>2285</v>
      </c>
      <c r="C2299" s="8">
        <v>319.33999999999997</v>
      </c>
      <c r="D2299" s="8">
        <v>150.18</v>
      </c>
      <c r="E2299" s="17">
        <f t="shared" si="385"/>
        <v>0.75442179123981723</v>
      </c>
      <c r="F2299" s="2">
        <f>+IF(A2299&gt;$C$3,AVERAGE(INDEX($E$15:$E$2531,A2299-$C$3):E2298),"")</f>
        <v>0.772804118365368</v>
      </c>
      <c r="G2299" s="2">
        <f>+IF(A2299&gt;$C$3,STDEVA(INDEX($E$15:$E$2531,A2299-$C$3):E2298),"")</f>
        <v>1.0272332162033028E-2</v>
      </c>
      <c r="H2299">
        <f t="shared" si="386"/>
        <v>-1.7894989020597116</v>
      </c>
      <c r="I2299" s="2" t="str">
        <f t="shared" si="387"/>
        <v>Buy</v>
      </c>
      <c r="J2299">
        <f t="shared" si="388"/>
        <v>319.33999999999997</v>
      </c>
      <c r="K2299">
        <f t="shared" si="389"/>
        <v>150.18</v>
      </c>
      <c r="L2299" s="37" t="str">
        <f t="shared" si="390"/>
        <v/>
      </c>
      <c r="M2299" t="str">
        <f t="shared" si="391"/>
        <v>Long</v>
      </c>
      <c r="N2299" s="39">
        <f t="shared" si="392"/>
        <v>0</v>
      </c>
      <c r="O2299" s="40">
        <f t="shared" si="395"/>
        <v>5957.600000000105</v>
      </c>
      <c r="P2299" s="39">
        <f t="shared" si="393"/>
        <v>3.75</v>
      </c>
      <c r="Q2299" s="39">
        <f t="shared" si="394"/>
        <v>5869</v>
      </c>
      <c r="R2299" s="39">
        <f>IF((O2299 - MAX($O$15:O2299)) &lt; 0, O2299 - MAX($O$15:O2299), 0)</f>
        <v>-3519.9999999999809</v>
      </c>
    </row>
    <row r="2300" spans="1:18" x14ac:dyDescent="0.25">
      <c r="A2300" s="2">
        <v>2286</v>
      </c>
      <c r="B2300" t="s">
        <v>2286</v>
      </c>
      <c r="C2300" s="8">
        <v>323.2</v>
      </c>
      <c r="D2300" s="8">
        <v>153.09</v>
      </c>
      <c r="E2300" s="17">
        <f t="shared" si="385"/>
        <v>0.74724534290295042</v>
      </c>
      <c r="F2300" s="2">
        <f>+IF(A2300&gt;$C$3,AVERAGE(INDEX($E$15:$E$2531,A2300-$C$3):E2299),"")</f>
        <v>0.7695169686072677</v>
      </c>
      <c r="G2300" s="2">
        <f>+IF(A2300&gt;$C$3,STDEVA(INDEX($E$15:$E$2531,A2300-$C$3):E2299),"")</f>
        <v>1.0950701835010157E-2</v>
      </c>
      <c r="H2300">
        <f t="shared" si="386"/>
        <v>-2.0338080645309278</v>
      </c>
      <c r="I2300" s="2" t="str">
        <f t="shared" si="387"/>
        <v>Buy</v>
      </c>
      <c r="J2300">
        <f t="shared" si="388"/>
        <v>319.33999999999997</v>
      </c>
      <c r="K2300">
        <f t="shared" si="389"/>
        <v>150.18</v>
      </c>
      <c r="L2300" s="37">
        <f t="shared" si="390"/>
        <v>237.50000000000432</v>
      </c>
      <c r="M2300" t="str">
        <f t="shared" si="391"/>
        <v>Long</v>
      </c>
      <c r="N2300" s="39">
        <f t="shared" si="392"/>
        <v>0</v>
      </c>
      <c r="O2300" s="40">
        <f t="shared" si="395"/>
        <v>5957.600000000105</v>
      </c>
      <c r="P2300" s="39">
        <f t="shared" si="393"/>
        <v>0</v>
      </c>
      <c r="Q2300" s="39">
        <f t="shared" si="394"/>
        <v>0</v>
      </c>
      <c r="R2300" s="39">
        <f>IF((O2300 - MAX($O$15:O2300)) &lt; 0, O2300 - MAX($O$15:O2300), 0)</f>
        <v>-3519.9999999999809</v>
      </c>
    </row>
    <row r="2301" spans="1:18" x14ac:dyDescent="0.25">
      <c r="A2301" s="2">
        <v>2287</v>
      </c>
      <c r="B2301" t="s">
        <v>2287</v>
      </c>
      <c r="C2301" s="8">
        <v>320.79000000000002</v>
      </c>
      <c r="D2301" s="8">
        <v>150.26</v>
      </c>
      <c r="E2301" s="17">
        <f t="shared" si="385"/>
        <v>0.75841957649566061</v>
      </c>
      <c r="F2301" s="2">
        <f>+IF(A2301&gt;$C$3,AVERAGE(INDEX($E$15:$E$2531,A2301-$C$3):E2300),"")</f>
        <v>0.76723076774533872</v>
      </c>
      <c r="G2301" s="2">
        <f>+IF(A2301&gt;$C$3,STDEVA(INDEX($E$15:$E$2531,A2301-$C$3):E2300),"")</f>
        <v>1.3254490036439436E-2</v>
      </c>
      <c r="H2301">
        <f t="shared" si="386"/>
        <v>-0.66477029485512107</v>
      </c>
      <c r="I2301" s="2" t="str">
        <f t="shared" si="387"/>
        <v/>
      </c>
      <c r="J2301">
        <f t="shared" si="388"/>
        <v>319.33999999999997</v>
      </c>
      <c r="K2301">
        <f t="shared" si="389"/>
        <v>150.18</v>
      </c>
      <c r="L2301" s="37">
        <f t="shared" si="390"/>
        <v>342.50000000001535</v>
      </c>
      <c r="M2301" t="str">
        <f t="shared" si="391"/>
        <v>Long</v>
      </c>
      <c r="N2301" s="39">
        <f t="shared" si="392"/>
        <v>0</v>
      </c>
      <c r="O2301" s="40">
        <f t="shared" si="395"/>
        <v>5957.600000000105</v>
      </c>
      <c r="P2301" s="39">
        <f t="shared" si="393"/>
        <v>0</v>
      </c>
      <c r="Q2301" s="39">
        <f t="shared" si="394"/>
        <v>0</v>
      </c>
      <c r="R2301" s="39">
        <f>IF((O2301 - MAX($O$15:O2301)) &lt; 0, O2301 - MAX($O$15:O2301), 0)</f>
        <v>-3519.9999999999809</v>
      </c>
    </row>
    <row r="2302" spans="1:18" x14ac:dyDescent="0.25">
      <c r="A2302" s="2">
        <v>2288</v>
      </c>
      <c r="B2302" t="s">
        <v>2288</v>
      </c>
      <c r="C2302" s="8">
        <v>319</v>
      </c>
      <c r="D2302" s="8">
        <v>146.18</v>
      </c>
      <c r="E2302" s="17">
        <f t="shared" si="385"/>
        <v>0.78035236373259886</v>
      </c>
      <c r="F2302" s="2">
        <f>+IF(A2302&gt;$C$3,AVERAGE(INDEX($E$15:$E$2531,A2302-$C$3):E2301),"")</f>
        <v>0.767943315191149</v>
      </c>
      <c r="G2302" s="2">
        <f>+IF(A2302&gt;$C$3,STDEVA(INDEX($E$15:$E$2531,A2302-$C$3):E2301),"")</f>
        <v>1.2483718639840951E-2</v>
      </c>
      <c r="H2302">
        <f t="shared" si="386"/>
        <v>0.99401860130419928</v>
      </c>
      <c r="I2302" s="2" t="str">
        <f t="shared" si="387"/>
        <v/>
      </c>
      <c r="J2302" t="str">
        <f t="shared" si="388"/>
        <v/>
      </c>
      <c r="K2302" t="str">
        <f t="shared" si="389"/>
        <v/>
      </c>
      <c r="L2302" s="37">
        <f t="shared" si="390"/>
        <v>915.00000000000625</v>
      </c>
      <c r="M2302" t="str">
        <f t="shared" si="391"/>
        <v>TP</v>
      </c>
      <c r="N2302" s="39">
        <f t="shared" si="392"/>
        <v>915.00000000000625</v>
      </c>
      <c r="O2302" s="40">
        <f t="shared" si="395"/>
        <v>6872.6000000001113</v>
      </c>
      <c r="P2302" s="39">
        <f t="shared" si="393"/>
        <v>3.75</v>
      </c>
      <c r="Q2302" s="39">
        <f t="shared" si="394"/>
        <v>0</v>
      </c>
      <c r="R2302" s="39">
        <f>IF((O2302 - MAX($O$15:O2302)) &lt; 0, O2302 - MAX($O$15:O2302), 0)</f>
        <v>-2604.9999999999745</v>
      </c>
    </row>
    <row r="2303" spans="1:18" x14ac:dyDescent="0.25">
      <c r="A2303" s="2">
        <v>2289</v>
      </c>
      <c r="B2303" t="s">
        <v>2289</v>
      </c>
      <c r="C2303" s="8">
        <v>300.61</v>
      </c>
      <c r="D2303" s="8">
        <v>135.03</v>
      </c>
      <c r="E2303" s="17">
        <f t="shared" si="385"/>
        <v>0.80031676759232928</v>
      </c>
      <c r="F2303" s="2">
        <f>+IF(A2303&gt;$C$3,AVERAGE(INDEX($E$15:$E$2531,A2303-$C$3):E2302),"")</f>
        <v>0.76863396400103112</v>
      </c>
      <c r="G2303" s="2">
        <f>+IF(A2303&gt;$C$3,STDEVA(INDEX($E$15:$E$2531,A2303-$C$3):E2302),"")</f>
        <v>1.3029205326309494E-2</v>
      </c>
      <c r="H2303">
        <f t="shared" si="386"/>
        <v>2.4316758234918594</v>
      </c>
      <c r="I2303" s="2" t="str">
        <f t="shared" si="387"/>
        <v>Sell</v>
      </c>
      <c r="J2303">
        <f t="shared" si="388"/>
        <v>135.03</v>
      </c>
      <c r="K2303">
        <f t="shared" si="389"/>
        <v>300.61</v>
      </c>
      <c r="L2303" s="37" t="str">
        <f t="shared" si="390"/>
        <v/>
      </c>
      <c r="M2303" t="str">
        <f t="shared" si="391"/>
        <v>Short</v>
      </c>
      <c r="N2303" s="39">
        <f t="shared" si="392"/>
        <v>0</v>
      </c>
      <c r="O2303" s="40">
        <f t="shared" si="395"/>
        <v>6872.6000000001113</v>
      </c>
      <c r="P2303" s="39">
        <f t="shared" si="393"/>
        <v>3.75</v>
      </c>
      <c r="Q2303" s="39">
        <f t="shared" si="394"/>
        <v>5445.5</v>
      </c>
      <c r="R2303" s="39">
        <f>IF((O2303 - MAX($O$15:O2303)) &lt; 0, O2303 - MAX($O$15:O2303), 0)</f>
        <v>-2604.9999999999745</v>
      </c>
    </row>
    <row r="2304" spans="1:18" x14ac:dyDescent="0.25">
      <c r="A2304" s="2">
        <v>2290</v>
      </c>
      <c r="B2304" t="s">
        <v>2290</v>
      </c>
      <c r="C2304" s="8">
        <v>304.20999999999998</v>
      </c>
      <c r="D2304" s="8">
        <v>138.27000000000001</v>
      </c>
      <c r="E2304" s="17">
        <f t="shared" si="385"/>
        <v>0.78850995699415305</v>
      </c>
      <c r="F2304" s="2">
        <f>+IF(A2304&gt;$C$3,AVERAGE(INDEX($E$15:$E$2531,A2304-$C$3):E2303),"")</f>
        <v>0.77041076822276489</v>
      </c>
      <c r="G2304" s="2">
        <f>+IF(A2304&gt;$C$3,STDEVA(INDEX($E$15:$E$2531,A2304-$C$3):E2303),"")</f>
        <v>1.615256575927048E-2</v>
      </c>
      <c r="H2304">
        <f t="shared" si="386"/>
        <v>1.120514786389305</v>
      </c>
      <c r="I2304" s="2" t="str">
        <f t="shared" si="387"/>
        <v/>
      </c>
      <c r="J2304">
        <f t="shared" si="388"/>
        <v>135.03</v>
      </c>
      <c r="K2304">
        <f t="shared" si="389"/>
        <v>300.61</v>
      </c>
      <c r="L2304" s="37">
        <f t="shared" si="390"/>
        <v>-89.9999999999892</v>
      </c>
      <c r="M2304" t="str">
        <f t="shared" si="391"/>
        <v>Short</v>
      </c>
      <c r="N2304" s="39">
        <f t="shared" si="392"/>
        <v>0</v>
      </c>
      <c r="O2304" s="40">
        <f t="shared" si="395"/>
        <v>6872.6000000001113</v>
      </c>
      <c r="P2304" s="39">
        <f t="shared" si="393"/>
        <v>0</v>
      </c>
      <c r="Q2304" s="39">
        <f t="shared" si="394"/>
        <v>0</v>
      </c>
      <c r="R2304" s="39">
        <f>IF((O2304 - MAX($O$15:O2304)) &lt; 0, O2304 - MAX($O$15:O2304), 0)</f>
        <v>-2604.9999999999745</v>
      </c>
    </row>
    <row r="2305" spans="1:18" x14ac:dyDescent="0.25">
      <c r="A2305" s="2">
        <v>2291</v>
      </c>
      <c r="B2305" t="s">
        <v>2291</v>
      </c>
      <c r="C2305" s="8">
        <v>307.05</v>
      </c>
      <c r="D2305" s="8">
        <v>140.99</v>
      </c>
      <c r="E2305" s="17">
        <f t="shared" si="385"/>
        <v>0.77832163489813844</v>
      </c>
      <c r="F2305" s="2">
        <f>+IF(A2305&gt;$C$3,AVERAGE(INDEX($E$15:$E$2531,A2305-$C$3):E2304),"")</f>
        <v>0.77148637459962999</v>
      </c>
      <c r="G2305" s="2">
        <f>+IF(A2305&gt;$C$3,STDEVA(INDEX($E$15:$E$2531,A2305-$C$3):E2304),"")</f>
        <v>1.7078993966636896E-2</v>
      </c>
      <c r="H2305">
        <f t="shared" si="386"/>
        <v>0.40021445711971365</v>
      </c>
      <c r="I2305" s="2" t="str">
        <f t="shared" si="387"/>
        <v/>
      </c>
      <c r="J2305">
        <f t="shared" si="388"/>
        <v>135.03</v>
      </c>
      <c r="K2305">
        <f t="shared" si="389"/>
        <v>300.61</v>
      </c>
      <c r="L2305" s="37">
        <f t="shared" si="390"/>
        <v>-119.9999999999975</v>
      </c>
      <c r="M2305" t="str">
        <f t="shared" si="391"/>
        <v>Short</v>
      </c>
      <c r="N2305" s="39">
        <f t="shared" si="392"/>
        <v>0</v>
      </c>
      <c r="O2305" s="40">
        <f t="shared" si="395"/>
        <v>6872.6000000001113</v>
      </c>
      <c r="P2305" s="39">
        <f t="shared" si="393"/>
        <v>0</v>
      </c>
      <c r="Q2305" s="39">
        <f t="shared" si="394"/>
        <v>0</v>
      </c>
      <c r="R2305" s="39">
        <f>IF((O2305 - MAX($O$15:O2305)) &lt; 0, O2305 - MAX($O$15:O2305), 0)</f>
        <v>-2604.9999999999745</v>
      </c>
    </row>
    <row r="2306" spans="1:18" x14ac:dyDescent="0.25">
      <c r="A2306" s="2">
        <v>2292</v>
      </c>
      <c r="B2306" t="s">
        <v>2292</v>
      </c>
      <c r="C2306" s="8">
        <v>312.95999999999998</v>
      </c>
      <c r="D2306" s="8">
        <v>144.38</v>
      </c>
      <c r="E2306" s="17">
        <f t="shared" si="385"/>
        <v>0.77362667413543751</v>
      </c>
      <c r="F2306" s="2">
        <f>+IF(A2306&gt;$C$3,AVERAGE(INDEX($E$15:$E$2531,A2306-$C$3):E2305),"")</f>
        <v>0.77142906071021156</v>
      </c>
      <c r="G2306" s="2">
        <f>+IF(A2306&gt;$C$3,STDEVA(INDEX($E$15:$E$2531,A2306-$C$3):E2305),"")</f>
        <v>1.7052085809272803E-2</v>
      </c>
      <c r="H2306">
        <f t="shared" si="386"/>
        <v>0.12887651691448246</v>
      </c>
      <c r="I2306" s="2" t="str">
        <f t="shared" si="387"/>
        <v/>
      </c>
      <c r="J2306" t="str">
        <f t="shared" si="388"/>
        <v/>
      </c>
      <c r="K2306" t="str">
        <f t="shared" si="389"/>
        <v/>
      </c>
      <c r="L2306" s="37">
        <f t="shared" si="390"/>
        <v>-749.99999999999272</v>
      </c>
      <c r="M2306" t="str">
        <f t="shared" si="391"/>
        <v>SL</v>
      </c>
      <c r="N2306" s="39">
        <f t="shared" si="392"/>
        <v>-749.99999999999272</v>
      </c>
      <c r="O2306" s="40">
        <f t="shared" si="395"/>
        <v>6122.6000000001186</v>
      </c>
      <c r="P2306" s="39">
        <f t="shared" si="393"/>
        <v>3.75</v>
      </c>
      <c r="Q2306" s="39">
        <f t="shared" si="394"/>
        <v>0</v>
      </c>
      <c r="R2306" s="39">
        <f>IF((O2306 - MAX($O$15:O2306)) &lt; 0, O2306 - MAX($O$15:O2306), 0)</f>
        <v>-3354.9999999999673</v>
      </c>
    </row>
    <row r="2307" spans="1:18" x14ac:dyDescent="0.25">
      <c r="A2307" s="2">
        <v>2293</v>
      </c>
      <c r="B2307" t="s">
        <v>2293</v>
      </c>
      <c r="C2307" s="8">
        <v>311.66000000000003</v>
      </c>
      <c r="D2307" s="8">
        <v>141.77000000000001</v>
      </c>
      <c r="E2307" s="17">
        <f t="shared" si="385"/>
        <v>0.78770682388792834</v>
      </c>
      <c r="F2307" s="2">
        <f>+IF(A2307&gt;$C$3,AVERAGE(INDEX($E$15:$E$2531,A2307-$C$3):E2306),"")</f>
        <v>0.77202908399429893</v>
      </c>
      <c r="G2307" s="2">
        <f>+IF(A2307&gt;$C$3,STDEVA(INDEX($E$15:$E$2531,A2307-$C$3):E2306),"")</f>
        <v>1.7020288169146285E-2</v>
      </c>
      <c r="H2307">
        <f t="shared" si="386"/>
        <v>0.92112070828797199</v>
      </c>
      <c r="I2307" s="2" t="str">
        <f t="shared" si="387"/>
        <v/>
      </c>
      <c r="J2307" t="str">
        <f t="shared" si="388"/>
        <v/>
      </c>
      <c r="K2307" t="str">
        <f t="shared" si="389"/>
        <v/>
      </c>
      <c r="L2307" s="37" t="str">
        <f t="shared" si="390"/>
        <v/>
      </c>
      <c r="M2307" t="str">
        <f t="shared" si="391"/>
        <v/>
      </c>
      <c r="N2307" s="39">
        <f t="shared" si="392"/>
        <v>0</v>
      </c>
      <c r="O2307" s="40">
        <f t="shared" si="395"/>
        <v>6122.6000000001186</v>
      </c>
      <c r="P2307" s="39">
        <f t="shared" si="393"/>
        <v>0</v>
      </c>
      <c r="Q2307" s="39">
        <f t="shared" si="394"/>
        <v>0</v>
      </c>
      <c r="R2307" s="39">
        <f>IF((O2307 - MAX($O$15:O2307)) &lt; 0, O2307 - MAX($O$15:O2307), 0)</f>
        <v>-3354.9999999999673</v>
      </c>
    </row>
    <row r="2308" spans="1:18" x14ac:dyDescent="0.25">
      <c r="A2308" s="2">
        <v>2294</v>
      </c>
      <c r="B2308" t="s">
        <v>2294</v>
      </c>
      <c r="C2308" s="8">
        <v>311.77999999999997</v>
      </c>
      <c r="D2308" s="8">
        <v>141.72</v>
      </c>
      <c r="E2308" s="17">
        <f t="shared" si="385"/>
        <v>0.78844453088726341</v>
      </c>
      <c r="F2308" s="2">
        <f>+IF(A2308&gt;$C$3,AVERAGE(INDEX($E$15:$E$2531,A2308-$C$3):E2307),"")</f>
        <v>0.77432454798655703</v>
      </c>
      <c r="G2308" s="2">
        <f>+IF(A2308&gt;$C$3,STDEVA(INDEX($E$15:$E$2531,A2308-$C$3):E2307),"")</f>
        <v>1.7646090585499007E-2</v>
      </c>
      <c r="H2308">
        <f t="shared" si="386"/>
        <v>0.80017626750197712</v>
      </c>
      <c r="I2308" s="2" t="str">
        <f t="shared" si="387"/>
        <v/>
      </c>
      <c r="J2308" t="str">
        <f t="shared" si="388"/>
        <v/>
      </c>
      <c r="K2308" t="str">
        <f t="shared" si="389"/>
        <v/>
      </c>
      <c r="L2308" s="37" t="str">
        <f t="shared" si="390"/>
        <v/>
      </c>
      <c r="M2308" t="str">
        <f t="shared" si="391"/>
        <v/>
      </c>
      <c r="N2308" s="39">
        <f t="shared" si="392"/>
        <v>0</v>
      </c>
      <c r="O2308" s="40">
        <f t="shared" si="395"/>
        <v>6122.6000000001186</v>
      </c>
      <c r="P2308" s="39">
        <f t="shared" si="393"/>
        <v>0</v>
      </c>
      <c r="Q2308" s="39">
        <f t="shared" si="394"/>
        <v>0</v>
      </c>
      <c r="R2308" s="39">
        <f>IF((O2308 - MAX($O$15:O2308)) &lt; 0, O2308 - MAX($O$15:O2308), 0)</f>
        <v>-3354.9999999999673</v>
      </c>
    </row>
    <row r="2309" spans="1:18" x14ac:dyDescent="0.25">
      <c r="A2309" s="2">
        <v>2295</v>
      </c>
      <c r="B2309" t="s">
        <v>2295</v>
      </c>
      <c r="C2309" s="8">
        <v>308.64</v>
      </c>
      <c r="D2309" s="8">
        <v>140.99</v>
      </c>
      <c r="E2309" s="17">
        <f t="shared" si="385"/>
        <v>0.7834865832801492</v>
      </c>
      <c r="F2309" s="2">
        <f>+IF(A2309&gt;$C$3,AVERAGE(INDEX($E$15:$E$2531,A2309-$C$3):E2308),"")</f>
        <v>0.77810485239182881</v>
      </c>
      <c r="G2309" s="2">
        <f>+IF(A2309&gt;$C$3,STDEVA(INDEX($E$15:$E$2531,A2309-$C$3):E2308),"")</f>
        <v>1.6453396237710232E-2</v>
      </c>
      <c r="H2309">
        <f t="shared" si="386"/>
        <v>0.32708936261960159</v>
      </c>
      <c r="I2309" s="2" t="str">
        <f t="shared" si="387"/>
        <v/>
      </c>
      <c r="J2309" t="str">
        <f t="shared" si="388"/>
        <v/>
      </c>
      <c r="K2309" t="str">
        <f t="shared" si="389"/>
        <v/>
      </c>
      <c r="L2309" s="37" t="str">
        <f t="shared" si="390"/>
        <v/>
      </c>
      <c r="M2309" t="str">
        <f t="shared" si="391"/>
        <v/>
      </c>
      <c r="N2309" s="39">
        <f t="shared" si="392"/>
        <v>0</v>
      </c>
      <c r="O2309" s="40">
        <f t="shared" si="395"/>
        <v>6122.6000000001186</v>
      </c>
      <c r="P2309" s="39">
        <f t="shared" si="393"/>
        <v>0</v>
      </c>
      <c r="Q2309" s="39">
        <f t="shared" si="394"/>
        <v>0</v>
      </c>
      <c r="R2309" s="39">
        <f>IF((O2309 - MAX($O$15:O2309)) &lt; 0, O2309 - MAX($O$15:O2309), 0)</f>
        <v>-3354.9999999999673</v>
      </c>
    </row>
    <row r="2310" spans="1:18" x14ac:dyDescent="0.25">
      <c r="A2310" s="2">
        <v>2296</v>
      </c>
      <c r="B2310" t="s">
        <v>2296</v>
      </c>
      <c r="C2310" s="8">
        <v>310.62</v>
      </c>
      <c r="D2310" s="8">
        <v>142.4</v>
      </c>
      <c r="E2310" s="17">
        <f t="shared" si="385"/>
        <v>0.77993030116398954</v>
      </c>
      <c r="F2310" s="2">
        <f>+IF(A2310&gt;$C$3,AVERAGE(INDEX($E$15:$E$2531,A2310-$C$3):E2309),"")</f>
        <v>0.78213165687818431</v>
      </c>
      <c r="G2310" s="2">
        <f>+IF(A2310&gt;$C$3,STDEVA(INDEX($E$15:$E$2531,A2310-$C$3):E2309),"")</f>
        <v>1.1707002680868562E-2</v>
      </c>
      <c r="H2310">
        <f t="shared" si="386"/>
        <v>-0.18803751687801379</v>
      </c>
      <c r="I2310" s="2" t="str">
        <f t="shared" si="387"/>
        <v/>
      </c>
      <c r="J2310" t="str">
        <f t="shared" si="388"/>
        <v/>
      </c>
      <c r="K2310" t="str">
        <f t="shared" si="389"/>
        <v/>
      </c>
      <c r="L2310" s="37" t="str">
        <f t="shared" si="390"/>
        <v/>
      </c>
      <c r="M2310" t="str">
        <f t="shared" si="391"/>
        <v/>
      </c>
      <c r="N2310" s="39">
        <f t="shared" si="392"/>
        <v>0</v>
      </c>
      <c r="O2310" s="40">
        <f t="shared" si="395"/>
        <v>6122.6000000001186</v>
      </c>
      <c r="P2310" s="39">
        <f t="shared" si="393"/>
        <v>0</v>
      </c>
      <c r="Q2310" s="39">
        <f t="shared" si="394"/>
        <v>0</v>
      </c>
      <c r="R2310" s="39">
        <f>IF((O2310 - MAX($O$15:O2310)) &lt; 0, O2310 - MAX($O$15:O2310), 0)</f>
        <v>-3354.9999999999673</v>
      </c>
    </row>
    <row r="2311" spans="1:18" x14ac:dyDescent="0.25">
      <c r="A2311" s="2">
        <v>2297</v>
      </c>
      <c r="B2311" t="s">
        <v>2297</v>
      </c>
      <c r="C2311" s="8">
        <v>312.05</v>
      </c>
      <c r="D2311" s="8">
        <v>143</v>
      </c>
      <c r="E2311" s="17">
        <f t="shared" si="385"/>
        <v>0.78031880112014473</v>
      </c>
      <c r="F2311" s="2">
        <f>+IF(A2311&gt;$C$3,AVERAGE(INDEX($E$15:$E$2531,A2311-$C$3):E2310),"")</f>
        <v>0.78452173739688746</v>
      </c>
      <c r="G2311" s="2">
        <f>+IF(A2311&gt;$C$3,STDEVA(INDEX($E$15:$E$2531,A2311-$C$3):E2310),"")</f>
        <v>7.8070652384482873E-3</v>
      </c>
      <c r="H2311">
        <f t="shared" si="386"/>
        <v>-0.53835034656096914</v>
      </c>
      <c r="I2311" s="2" t="str">
        <f t="shared" si="387"/>
        <v/>
      </c>
      <c r="J2311" t="str">
        <f t="shared" si="388"/>
        <v/>
      </c>
      <c r="K2311" t="str">
        <f t="shared" si="389"/>
        <v/>
      </c>
      <c r="L2311" s="37" t="str">
        <f t="shared" si="390"/>
        <v/>
      </c>
      <c r="M2311" t="str">
        <f t="shared" si="391"/>
        <v/>
      </c>
      <c r="N2311" s="39">
        <f t="shared" si="392"/>
        <v>0</v>
      </c>
      <c r="O2311" s="40">
        <f t="shared" si="395"/>
        <v>6122.6000000001186</v>
      </c>
      <c r="P2311" s="39">
        <f t="shared" si="393"/>
        <v>0</v>
      </c>
      <c r="Q2311" s="39">
        <f t="shared" si="394"/>
        <v>0</v>
      </c>
      <c r="R2311" s="39">
        <f>IF((O2311 - MAX($O$15:O2311)) &lt; 0, O2311 - MAX($O$15:O2311), 0)</f>
        <v>-3354.9999999999673</v>
      </c>
    </row>
    <row r="2312" spans="1:18" x14ac:dyDescent="0.25">
      <c r="A2312" s="2">
        <v>2298</v>
      </c>
      <c r="B2312" t="s">
        <v>2298</v>
      </c>
      <c r="C2312" s="8">
        <v>304.08999999999997</v>
      </c>
      <c r="D2312" s="8">
        <v>138.36000000000001</v>
      </c>
      <c r="E2312" s="17">
        <f t="shared" si="385"/>
        <v>0.78746472615389962</v>
      </c>
      <c r="F2312" s="2">
        <f>+IF(A2312&gt;$C$3,AVERAGE(INDEX($E$15:$E$2531,A2312-$C$3):E2311),"")</f>
        <v>0.78451800821772588</v>
      </c>
      <c r="G2312" s="2">
        <f>+IF(A2312&gt;$C$3,STDEVA(INDEX($E$15:$E$2531,A2312-$C$3):E2311),"")</f>
        <v>7.8093134503937241E-3</v>
      </c>
      <c r="H2312">
        <f t="shared" si="386"/>
        <v>0.3773338021186961</v>
      </c>
      <c r="I2312" s="2" t="str">
        <f t="shared" si="387"/>
        <v/>
      </c>
      <c r="J2312" t="str">
        <f t="shared" si="388"/>
        <v/>
      </c>
      <c r="K2312" t="str">
        <f t="shared" si="389"/>
        <v/>
      </c>
      <c r="L2312" s="37" t="str">
        <f t="shared" si="390"/>
        <v/>
      </c>
      <c r="M2312" t="str">
        <f t="shared" si="391"/>
        <v/>
      </c>
      <c r="N2312" s="39">
        <f t="shared" si="392"/>
        <v>0</v>
      </c>
      <c r="O2312" s="40">
        <f t="shared" si="395"/>
        <v>6122.6000000001186</v>
      </c>
      <c r="P2312" s="39">
        <f t="shared" si="393"/>
        <v>0</v>
      </c>
      <c r="Q2312" s="39">
        <f t="shared" si="394"/>
        <v>0</v>
      </c>
      <c r="R2312" s="39">
        <f>IF((O2312 - MAX($O$15:O2312)) &lt; 0, O2312 - MAX($O$15:O2312), 0)</f>
        <v>-3354.9999999999673</v>
      </c>
    </row>
    <row r="2313" spans="1:18" x14ac:dyDescent="0.25">
      <c r="A2313" s="2">
        <v>2299</v>
      </c>
      <c r="B2313" t="s">
        <v>2299</v>
      </c>
      <c r="C2313" s="8">
        <v>307.35000000000002</v>
      </c>
      <c r="D2313" s="8">
        <v>140.44999999999999</v>
      </c>
      <c r="E2313" s="17">
        <f t="shared" si="385"/>
        <v>0.78313560980276598</v>
      </c>
      <c r="F2313" s="2">
        <f>+IF(A2313&gt;$C$3,AVERAGE(INDEX($E$15:$E$2531,A2313-$C$3):E2312),"")</f>
        <v>0.78309000361345593</v>
      </c>
      <c r="G2313" s="2">
        <f>+IF(A2313&gt;$C$3,STDEVA(INDEX($E$15:$E$2531,A2313-$C$3):E2312),"")</f>
        <v>5.3457060689211999E-3</v>
      </c>
      <c r="H2313">
        <f t="shared" si="386"/>
        <v>8.531368676476277E-3</v>
      </c>
      <c r="I2313" s="2" t="str">
        <f t="shared" si="387"/>
        <v/>
      </c>
      <c r="J2313" t="str">
        <f t="shared" si="388"/>
        <v/>
      </c>
      <c r="K2313" t="str">
        <f t="shared" si="389"/>
        <v/>
      </c>
      <c r="L2313" s="37" t="str">
        <f t="shared" si="390"/>
        <v/>
      </c>
      <c r="M2313" t="str">
        <f t="shared" si="391"/>
        <v/>
      </c>
      <c r="N2313" s="39">
        <f t="shared" si="392"/>
        <v>0</v>
      </c>
      <c r="O2313" s="40">
        <f t="shared" si="395"/>
        <v>6122.6000000001186</v>
      </c>
      <c r="P2313" s="39">
        <f t="shared" si="393"/>
        <v>0</v>
      </c>
      <c r="Q2313" s="39">
        <f t="shared" si="394"/>
        <v>0</v>
      </c>
      <c r="R2313" s="39">
        <f>IF((O2313 - MAX($O$15:O2313)) &lt; 0, O2313 - MAX($O$15:O2313), 0)</f>
        <v>-3354.9999999999673</v>
      </c>
    </row>
    <row r="2314" spans="1:18" x14ac:dyDescent="0.25">
      <c r="A2314" s="2">
        <v>2300</v>
      </c>
      <c r="B2314" t="s">
        <v>2300</v>
      </c>
      <c r="C2314" s="8">
        <v>300.05</v>
      </c>
      <c r="D2314" s="8">
        <v>136.66999999999999</v>
      </c>
      <c r="E2314" s="17">
        <f t="shared" si="385"/>
        <v>0.78637986645881297</v>
      </c>
      <c r="F2314" s="2">
        <f>+IF(A2314&gt;$C$3,AVERAGE(INDEX($E$15:$E$2531,A2314-$C$3):E2313),"")</f>
        <v>0.78249285392552403</v>
      </c>
      <c r="G2314" s="2">
        <f>+IF(A2314&gt;$C$3,STDEVA(INDEX($E$15:$E$2531,A2314-$C$3):E2313),"")</f>
        <v>4.950119727463757E-3</v>
      </c>
      <c r="H2314">
        <f t="shared" si="386"/>
        <v>0.7852360644376748</v>
      </c>
      <c r="I2314" s="2" t="str">
        <f t="shared" si="387"/>
        <v/>
      </c>
      <c r="J2314" t="str">
        <f t="shared" si="388"/>
        <v/>
      </c>
      <c r="K2314" t="str">
        <f t="shared" si="389"/>
        <v/>
      </c>
      <c r="L2314" s="37" t="str">
        <f t="shared" si="390"/>
        <v/>
      </c>
      <c r="M2314" t="str">
        <f t="shared" si="391"/>
        <v/>
      </c>
      <c r="N2314" s="39">
        <f t="shared" si="392"/>
        <v>0</v>
      </c>
      <c r="O2314" s="40">
        <f t="shared" si="395"/>
        <v>6122.6000000001186</v>
      </c>
      <c r="P2314" s="39">
        <f t="shared" si="393"/>
        <v>0</v>
      </c>
      <c r="Q2314" s="39">
        <f t="shared" si="394"/>
        <v>0</v>
      </c>
      <c r="R2314" s="39">
        <f>IF((O2314 - MAX($O$15:O2314)) &lt; 0, O2314 - MAX($O$15:O2314), 0)</f>
        <v>-3354.9999999999673</v>
      </c>
    </row>
    <row r="2315" spans="1:18" x14ac:dyDescent="0.25">
      <c r="A2315" s="2">
        <v>2301</v>
      </c>
      <c r="B2315" t="s">
        <v>2301</v>
      </c>
      <c r="C2315" s="8">
        <v>304.45999999999998</v>
      </c>
      <c r="D2315" s="8">
        <v>141.13999999999999</v>
      </c>
      <c r="E2315" s="17">
        <f t="shared" si="385"/>
        <v>0.76878741005842388</v>
      </c>
      <c r="F2315" s="2">
        <f>+IF(A2315&gt;$C$3,AVERAGE(INDEX($E$15:$E$2531,A2315-$C$3):E2314),"")</f>
        <v>0.78338821298782124</v>
      </c>
      <c r="G2315" s="2">
        <f>+IF(A2315&gt;$C$3,STDEVA(INDEX($E$15:$E$2531,A2315-$C$3):E2314),"")</f>
        <v>4.8286161337306134E-3</v>
      </c>
      <c r="H2315">
        <f t="shared" si="386"/>
        <v>-3.0238069303961641</v>
      </c>
      <c r="I2315" s="2" t="str">
        <f t="shared" si="387"/>
        <v>Buy</v>
      </c>
      <c r="J2315">
        <f t="shared" si="388"/>
        <v>304.45999999999998</v>
      </c>
      <c r="K2315">
        <f t="shared" si="389"/>
        <v>141.13999999999999</v>
      </c>
      <c r="L2315" s="37" t="str">
        <f t="shared" si="390"/>
        <v/>
      </c>
      <c r="M2315" t="str">
        <f t="shared" si="391"/>
        <v>Long</v>
      </c>
      <c r="N2315" s="39">
        <f t="shared" si="392"/>
        <v>0</v>
      </c>
      <c r="O2315" s="40">
        <f t="shared" si="395"/>
        <v>6122.6000000001186</v>
      </c>
      <c r="P2315" s="39">
        <f t="shared" si="393"/>
        <v>3.75</v>
      </c>
      <c r="Q2315" s="39">
        <f t="shared" si="394"/>
        <v>5570</v>
      </c>
      <c r="R2315" s="39">
        <f>IF((O2315 - MAX($O$15:O2315)) &lt; 0, O2315 - MAX($O$15:O2315), 0)</f>
        <v>-3354.9999999999673</v>
      </c>
    </row>
    <row r="2316" spans="1:18" x14ac:dyDescent="0.25">
      <c r="A2316" s="2">
        <v>2302</v>
      </c>
      <c r="B2316" t="s">
        <v>2302</v>
      </c>
      <c r="C2316" s="8">
        <v>308.36</v>
      </c>
      <c r="D2316" s="8">
        <v>143.18</v>
      </c>
      <c r="E2316" s="17">
        <f t="shared" si="385"/>
        <v>0.76716535162302257</v>
      </c>
      <c r="F2316" s="2">
        <f>+IF(A2316&gt;$C$3,AVERAGE(INDEX($E$15:$E$2531,A2316-$C$3):E2315),"")</f>
        <v>0.78285051697926422</v>
      </c>
      <c r="G2316" s="2">
        <f>+IF(A2316&gt;$C$3,STDEVA(INDEX($E$15:$E$2531,A2316-$C$3):E2315),"")</f>
        <v>6.1422514456562095E-3</v>
      </c>
      <c r="H2316">
        <f t="shared" si="386"/>
        <v>-2.5536508062258134</v>
      </c>
      <c r="I2316" s="2" t="str">
        <f t="shared" si="387"/>
        <v>Buy</v>
      </c>
      <c r="J2316" t="str">
        <f t="shared" si="388"/>
        <v/>
      </c>
      <c r="K2316" t="str">
        <f t="shared" si="389"/>
        <v/>
      </c>
      <c r="L2316" s="37">
        <f t="shared" si="390"/>
        <v>465.00000000000341</v>
      </c>
      <c r="M2316" t="str">
        <f t="shared" si="391"/>
        <v>TP</v>
      </c>
      <c r="N2316" s="39">
        <f t="shared" si="392"/>
        <v>465.00000000000341</v>
      </c>
      <c r="O2316" s="40">
        <f t="shared" si="395"/>
        <v>6587.6000000001222</v>
      </c>
      <c r="P2316" s="39">
        <f t="shared" si="393"/>
        <v>3.75</v>
      </c>
      <c r="Q2316" s="39">
        <f t="shared" si="394"/>
        <v>0</v>
      </c>
      <c r="R2316" s="39">
        <f>IF((O2316 - MAX($O$15:O2316)) &lt; 0, O2316 - MAX($O$15:O2316), 0)</f>
        <v>-2889.9999999999636</v>
      </c>
    </row>
    <row r="2317" spans="1:18" x14ac:dyDescent="0.25">
      <c r="A2317" s="2">
        <v>2303</v>
      </c>
      <c r="B2317" t="s">
        <v>2303</v>
      </c>
      <c r="C2317" s="8">
        <v>310.52</v>
      </c>
      <c r="D2317" s="8">
        <v>141.82</v>
      </c>
      <c r="E2317" s="17">
        <f t="shared" si="385"/>
        <v>0.78368966366162895</v>
      </c>
      <c r="F2317" s="2">
        <f>+IF(A2317&gt;$C$3,AVERAGE(INDEX($E$15:$E$2531,A2317-$C$3):E2316),"")</f>
        <v>0.78056813117205248</v>
      </c>
      <c r="G2317" s="2">
        <f>+IF(A2317&gt;$C$3,STDEVA(INDEX($E$15:$E$2531,A2317-$C$3):E2316),"")</f>
        <v>7.7247585178937339E-3</v>
      </c>
      <c r="H2317">
        <f t="shared" si="386"/>
        <v>0.40409450759473103</v>
      </c>
      <c r="I2317" s="2" t="str">
        <f t="shared" si="387"/>
        <v/>
      </c>
      <c r="J2317" t="str">
        <f t="shared" si="388"/>
        <v/>
      </c>
      <c r="K2317" t="str">
        <f t="shared" si="389"/>
        <v/>
      </c>
      <c r="L2317" s="37" t="str">
        <f t="shared" si="390"/>
        <v/>
      </c>
      <c r="M2317" t="str">
        <f t="shared" si="391"/>
        <v/>
      </c>
      <c r="N2317" s="39">
        <f t="shared" si="392"/>
        <v>0</v>
      </c>
      <c r="O2317" s="40">
        <f t="shared" si="395"/>
        <v>6587.6000000001222</v>
      </c>
      <c r="P2317" s="39">
        <f t="shared" si="393"/>
        <v>0</v>
      </c>
      <c r="Q2317" s="39">
        <f t="shared" si="394"/>
        <v>0</v>
      </c>
      <c r="R2317" s="39">
        <f>IF((O2317 - MAX($O$15:O2317)) &lt; 0, O2317 - MAX($O$15:O2317), 0)</f>
        <v>-2889.9999999999636</v>
      </c>
    </row>
    <row r="2318" spans="1:18" x14ac:dyDescent="0.25">
      <c r="A2318" s="2">
        <v>2304</v>
      </c>
      <c r="B2318" t="s">
        <v>2304</v>
      </c>
      <c r="C2318" s="8">
        <v>312.23</v>
      </c>
      <c r="D2318" s="8">
        <v>142.4</v>
      </c>
      <c r="E2318" s="17">
        <f t="shared" si="385"/>
        <v>0.78510009673545056</v>
      </c>
      <c r="F2318" s="2">
        <f>+IF(A2318&gt;$C$3,AVERAGE(INDEX($E$15:$E$2531,A2318-$C$3):E2317),"")</f>
        <v>0.78003981259142641</v>
      </c>
      <c r="G2318" s="2">
        <f>+IF(A2318&gt;$C$3,STDEVA(INDEX($E$15:$E$2531,A2318-$C$3):E2317),"")</f>
        <v>7.2678174267121632E-3</v>
      </c>
      <c r="H2318">
        <f t="shared" si="386"/>
        <v>0.69625911699784382</v>
      </c>
      <c r="I2318" s="2" t="str">
        <f t="shared" si="387"/>
        <v/>
      </c>
      <c r="J2318" t="str">
        <f t="shared" si="388"/>
        <v/>
      </c>
      <c r="K2318" t="str">
        <f t="shared" si="389"/>
        <v/>
      </c>
      <c r="L2318" s="37" t="str">
        <f t="shared" si="390"/>
        <v/>
      </c>
      <c r="M2318" t="str">
        <f t="shared" si="391"/>
        <v/>
      </c>
      <c r="N2318" s="39">
        <f t="shared" si="392"/>
        <v>0</v>
      </c>
      <c r="O2318" s="40">
        <f t="shared" si="395"/>
        <v>6587.6000000001222</v>
      </c>
      <c r="P2318" s="39">
        <f t="shared" si="393"/>
        <v>0</v>
      </c>
      <c r="Q2318" s="39">
        <f t="shared" si="394"/>
        <v>0</v>
      </c>
      <c r="R2318" s="39">
        <f>IF((O2318 - MAX($O$15:O2318)) &lt; 0, O2318 - MAX($O$15:O2318), 0)</f>
        <v>-2889.9999999999636</v>
      </c>
    </row>
    <row r="2319" spans="1:18" x14ac:dyDescent="0.25">
      <c r="A2319" s="2">
        <v>2305</v>
      </c>
      <c r="B2319" t="s">
        <v>2305</v>
      </c>
      <c r="C2319" s="8">
        <v>317.05</v>
      </c>
      <c r="D2319" s="8">
        <v>143.43</v>
      </c>
      <c r="E2319" s="17">
        <f t="shared" si="385"/>
        <v>0.79321237883991891</v>
      </c>
      <c r="F2319" s="2">
        <f>+IF(A2319&gt;$C$3,AVERAGE(INDEX($E$15:$E$2531,A2319-$C$3):E2318),"")</f>
        <v>0.78021909186423755</v>
      </c>
      <c r="G2319" s="2">
        <f>+IF(A2319&gt;$C$3,STDEVA(INDEX($E$15:$E$2531,A2319-$C$3):E2318),"")</f>
        <v>7.3824651971991576E-3</v>
      </c>
      <c r="H2319">
        <f t="shared" si="386"/>
        <v>1.7600200784706579</v>
      </c>
      <c r="I2319" s="2" t="str">
        <f t="shared" si="387"/>
        <v>Sell</v>
      </c>
      <c r="J2319">
        <f t="shared" si="388"/>
        <v>143.43</v>
      </c>
      <c r="K2319">
        <f t="shared" si="389"/>
        <v>317.05</v>
      </c>
      <c r="L2319" s="37" t="str">
        <f t="shared" si="390"/>
        <v/>
      </c>
      <c r="M2319" t="str">
        <f t="shared" si="391"/>
        <v>Short</v>
      </c>
      <c r="N2319" s="39">
        <f t="shared" si="392"/>
        <v>0</v>
      </c>
      <c r="O2319" s="40">
        <f t="shared" si="395"/>
        <v>6587.6000000001222</v>
      </c>
      <c r="P2319" s="39">
        <f t="shared" si="393"/>
        <v>3.75</v>
      </c>
      <c r="Q2319" s="39">
        <f t="shared" si="394"/>
        <v>5756</v>
      </c>
      <c r="R2319" s="39">
        <f>IF((O2319 - MAX($O$15:O2319)) &lt; 0, O2319 - MAX($O$15:O2319), 0)</f>
        <v>-2889.9999999999636</v>
      </c>
    </row>
    <row r="2320" spans="1:18" x14ac:dyDescent="0.25">
      <c r="A2320" s="2">
        <v>2306</v>
      </c>
      <c r="B2320" t="s">
        <v>2306</v>
      </c>
      <c r="C2320" s="8">
        <v>313.77999999999997</v>
      </c>
      <c r="D2320" s="8">
        <v>140.88999999999999</v>
      </c>
      <c r="E2320" s="17">
        <f t="shared" ref="E2320:E2383" si="396">+LN(C2320/D2320)</f>
        <v>0.80071265933962432</v>
      </c>
      <c r="F2320" s="2">
        <f>+IF(A2320&gt;$C$3,AVERAGE(INDEX($E$15:$E$2531,A2320-$C$3):E2319),"")</f>
        <v>0.78169487827267425</v>
      </c>
      <c r="G2320" s="2">
        <f>+IF(A2320&gt;$C$3,STDEVA(INDEX($E$15:$E$2531,A2320-$C$3):E2319),"")</f>
        <v>8.552389547348575E-3</v>
      </c>
      <c r="H2320">
        <f t="shared" ref="H2320:H2383" si="397">+IF(F2320="","",(E2320-F2320)/G2320)</f>
        <v>2.2236804067052804</v>
      </c>
      <c r="I2320" s="2" t="str">
        <f t="shared" ref="I2320:I2383" si="398">+IF(H2320="","",IF(H2320&lt;$C$4,"Buy",IF(H2320&gt;$C$5,"Sell","")))</f>
        <v>Sell</v>
      </c>
      <c r="J2320">
        <f t="shared" ref="J2320:J2383" si="399">IF(M2320=M2319, J2319, IF(OR(M2320="TP", M2320="SL"), "", IF(I2320="Buy", C2320, IF(I2320="Sell", D2320, ""))))</f>
        <v>143.43</v>
      </c>
      <c r="K2320">
        <f t="shared" ref="K2320:K2383" si="400">IF(M2320=M2319, K2319, IF(OR(M2320="TP", M2320="SL"), "",IF(I2320="Buy", D2320, IF(I2320="Sell", C2320, ""))))</f>
        <v>317.05</v>
      </c>
      <c r="L2320" s="37">
        <f t="shared" ref="L2320:L2383" si="401">IF(M2319="Long", (C2320-J2319)*$C$8+(K2319-D2320)*$C$9, IF(M2319="Short", (K2319-C2320)*$C$8+(D2320-J2319)*$C$9, ""))</f>
        <v>182.50000000000455</v>
      </c>
      <c r="M2320" t="str">
        <f t="shared" ref="M2320:M2383" si="402">IF(OR(M2319="", M2319="SL", M2319="TP"), IF(I2320="Sell","Short",(IF(I2320="Buy","Long",I2320))), IF(L2320="", "", IF(L2320&lt;$C$6, "SL", IF(L2320&gt;$C$7, "TP", M2319))))</f>
        <v>Short</v>
      </c>
      <c r="N2320" s="39">
        <f t="shared" ref="N2320:N2383" si="403">IF(OR(M2320="TP", M2320="SL"), L2320, 0)</f>
        <v>0</v>
      </c>
      <c r="O2320" s="40">
        <f t="shared" si="395"/>
        <v>6587.6000000001222</v>
      </c>
      <c r="P2320" s="39">
        <f t="shared" ref="P2320:P2383" si="404">IF(OR(AND(I2320&lt;&gt;"", J2319=""), OR(M2320="TP", M2320="SL",)), ($C$9+$C$8)*$C$11, 0)</f>
        <v>0</v>
      </c>
      <c r="Q2320" s="39">
        <f t="shared" ref="Q2320:Q2383" si="405">IF(AND(I2320&lt;&gt;"",J2319=""),(D2320*$C$9+C2320*$C$8)*$C$10,0)</f>
        <v>0</v>
      </c>
      <c r="R2320" s="39">
        <f>IF((O2320 - MAX($O$15:O2320)) &lt; 0, O2320 - MAX($O$15:O2320), 0)</f>
        <v>-2889.9999999999636</v>
      </c>
    </row>
    <row r="2321" spans="1:18" x14ac:dyDescent="0.25">
      <c r="A2321" s="2">
        <v>2307</v>
      </c>
      <c r="B2321" t="s">
        <v>2307</v>
      </c>
      <c r="C2321" s="8">
        <v>316.18</v>
      </c>
      <c r="D2321" s="8">
        <v>141.94</v>
      </c>
      <c r="E2321" s="17">
        <f t="shared" si="396"/>
        <v>0.80090723857120483</v>
      </c>
      <c r="F2321" s="2">
        <f>+IF(A2321&gt;$C$3,AVERAGE(INDEX($E$15:$E$2531,A2321-$C$3):E2320),"")</f>
        <v>0.7839608625192831</v>
      </c>
      <c r="G2321" s="2">
        <f>+IF(A2321&gt;$C$3,STDEVA(INDEX($E$15:$E$2531,A2321-$C$3):E2320),"")</f>
        <v>1.0599039948767727E-2</v>
      </c>
      <c r="H2321">
        <f t="shared" si="397"/>
        <v>1.5988595319797771</v>
      </c>
      <c r="I2321" s="2" t="str">
        <f t="shared" si="398"/>
        <v/>
      </c>
      <c r="J2321">
        <f t="shared" si="399"/>
        <v>143.43</v>
      </c>
      <c r="K2321">
        <f t="shared" si="400"/>
        <v>317.05</v>
      </c>
      <c r="L2321" s="37">
        <f t="shared" si="401"/>
        <v>-155.00000000000114</v>
      </c>
      <c r="M2321" t="str">
        <f t="shared" si="402"/>
        <v>Short</v>
      </c>
      <c r="N2321" s="39">
        <f t="shared" si="403"/>
        <v>0</v>
      </c>
      <c r="O2321" s="40">
        <f t="shared" ref="O2321:O2384" si="406">+N2321+O2320</f>
        <v>6587.6000000001222</v>
      </c>
      <c r="P2321" s="39">
        <f t="shared" si="404"/>
        <v>0</v>
      </c>
      <c r="Q2321" s="39">
        <f t="shared" si="405"/>
        <v>0</v>
      </c>
      <c r="R2321" s="39">
        <f>IF((O2321 - MAX($O$15:O2321)) &lt; 0, O2321 - MAX($O$15:O2321), 0)</f>
        <v>-2889.9999999999636</v>
      </c>
    </row>
    <row r="2322" spans="1:18" x14ac:dyDescent="0.25">
      <c r="A2322" s="2">
        <v>2308</v>
      </c>
      <c r="B2322" t="s">
        <v>2308</v>
      </c>
      <c r="C2322" s="8">
        <v>314.38</v>
      </c>
      <c r="D2322" s="8">
        <v>139.07</v>
      </c>
      <c r="E2322" s="17">
        <f t="shared" si="396"/>
        <v>0.81562504180957252</v>
      </c>
      <c r="F2322" s="2">
        <f>+IF(A2322&gt;$C$3,AVERAGE(INDEX($E$15:$E$2531,A2322-$C$3):E2321),"")</f>
        <v>0.7854544750100948</v>
      </c>
      <c r="G2322" s="2">
        <f>+IF(A2322&gt;$C$3,STDEVA(INDEX($E$15:$E$2531,A2322-$C$3):E2321),"")</f>
        <v>1.2008027935267793E-2</v>
      </c>
      <c r="H2322">
        <f t="shared" si="397"/>
        <v>2.5125330289136172</v>
      </c>
      <c r="I2322" s="2" t="str">
        <f t="shared" si="398"/>
        <v>Sell</v>
      </c>
      <c r="J2322" t="str">
        <f t="shared" si="399"/>
        <v/>
      </c>
      <c r="K2322" t="str">
        <f t="shared" si="400"/>
        <v/>
      </c>
      <c r="L2322" s="37">
        <f t="shared" si="401"/>
        <v>-422.49999999999943</v>
      </c>
      <c r="M2322" t="str">
        <f t="shared" si="402"/>
        <v>SL</v>
      </c>
      <c r="N2322" s="39">
        <f t="shared" si="403"/>
        <v>-422.49999999999943</v>
      </c>
      <c r="O2322" s="40">
        <f t="shared" si="406"/>
        <v>6165.1000000001231</v>
      </c>
      <c r="P2322" s="39">
        <f t="shared" si="404"/>
        <v>3.75</v>
      </c>
      <c r="Q2322" s="39">
        <f t="shared" si="405"/>
        <v>0</v>
      </c>
      <c r="R2322" s="39">
        <f>IF((O2322 - MAX($O$15:O2322)) &lt; 0, O2322 - MAX($O$15:O2322), 0)</f>
        <v>-3312.4999999999627</v>
      </c>
    </row>
    <row r="2323" spans="1:18" x14ac:dyDescent="0.25">
      <c r="A2323" s="2">
        <v>2309</v>
      </c>
      <c r="B2323" t="s">
        <v>2309</v>
      </c>
      <c r="C2323" s="8">
        <v>317.58999999999997</v>
      </c>
      <c r="D2323" s="8">
        <v>141.31</v>
      </c>
      <c r="E2323" s="17">
        <f t="shared" si="396"/>
        <v>0.80980518413653091</v>
      </c>
      <c r="F2323" s="2">
        <f>+IF(A2323&gt;$C$3,AVERAGE(INDEX($E$15:$E$2531,A2323-$C$3):E2322),"")</f>
        <v>0.78906441189973997</v>
      </c>
      <c r="G2323" s="2">
        <f>+IF(A2323&gt;$C$3,STDEVA(INDEX($E$15:$E$2531,A2323-$C$3):E2322),"")</f>
        <v>1.5576998447953527E-2</v>
      </c>
      <c r="H2323">
        <f t="shared" si="397"/>
        <v>1.3314999231778069</v>
      </c>
      <c r="I2323" s="2" t="str">
        <f t="shared" si="398"/>
        <v/>
      </c>
      <c r="J2323" t="str">
        <f t="shared" si="399"/>
        <v/>
      </c>
      <c r="K2323" t="str">
        <f t="shared" si="400"/>
        <v/>
      </c>
      <c r="L2323" s="37" t="str">
        <f t="shared" si="401"/>
        <v/>
      </c>
      <c r="M2323" t="str">
        <f t="shared" si="402"/>
        <v/>
      </c>
      <c r="N2323" s="39">
        <f t="shared" si="403"/>
        <v>0</v>
      </c>
      <c r="O2323" s="40">
        <f t="shared" si="406"/>
        <v>6165.1000000001231</v>
      </c>
      <c r="P2323" s="39">
        <f t="shared" si="404"/>
        <v>0</v>
      </c>
      <c r="Q2323" s="39">
        <f t="shared" si="405"/>
        <v>0</v>
      </c>
      <c r="R2323" s="39">
        <f>IF((O2323 - MAX($O$15:O2323)) &lt; 0, O2323 - MAX($O$15:O2323), 0)</f>
        <v>-3312.4999999999627</v>
      </c>
    </row>
    <row r="2324" spans="1:18" x14ac:dyDescent="0.25">
      <c r="A2324" s="2">
        <v>2310</v>
      </c>
      <c r="B2324" t="s">
        <v>2310</v>
      </c>
      <c r="C2324" s="8">
        <v>314.83999999999997</v>
      </c>
      <c r="D2324" s="8">
        <v>139.52000000000001</v>
      </c>
      <c r="E2324" s="17">
        <f t="shared" si="396"/>
        <v>0.81385661311357971</v>
      </c>
      <c r="F2324" s="2">
        <f>+IF(A2324&gt;$C$3,AVERAGE(INDEX($E$15:$E$2531,A2324-$C$3):E2323),"")</f>
        <v>0.79166722497504205</v>
      </c>
      <c r="G2324" s="2">
        <f>+IF(A2324&gt;$C$3,STDEVA(INDEX($E$15:$E$2531,A2324-$C$3):E2323),"")</f>
        <v>1.6967410566987463E-2</v>
      </c>
      <c r="H2324">
        <f t="shared" si="397"/>
        <v>1.3077651448895982</v>
      </c>
      <c r="I2324" s="2" t="str">
        <f t="shared" si="398"/>
        <v/>
      </c>
      <c r="J2324" t="str">
        <f t="shared" si="399"/>
        <v/>
      </c>
      <c r="K2324" t="str">
        <f t="shared" si="400"/>
        <v/>
      </c>
      <c r="L2324" s="37" t="str">
        <f t="shared" si="401"/>
        <v/>
      </c>
      <c r="M2324" t="str">
        <f t="shared" si="402"/>
        <v/>
      </c>
      <c r="N2324" s="39">
        <f t="shared" si="403"/>
        <v>0</v>
      </c>
      <c r="O2324" s="40">
        <f t="shared" si="406"/>
        <v>6165.1000000001231</v>
      </c>
      <c r="P2324" s="39">
        <f t="shared" si="404"/>
        <v>0</v>
      </c>
      <c r="Q2324" s="39">
        <f t="shared" si="405"/>
        <v>0</v>
      </c>
      <c r="R2324" s="39">
        <f>IF((O2324 - MAX($O$15:O2324)) &lt; 0, O2324 - MAX($O$15:O2324), 0)</f>
        <v>-3312.4999999999627</v>
      </c>
    </row>
    <row r="2325" spans="1:18" x14ac:dyDescent="0.25">
      <c r="A2325" s="2">
        <v>2311</v>
      </c>
      <c r="B2325" t="s">
        <v>2311</v>
      </c>
      <c r="C2325" s="8">
        <v>318.92</v>
      </c>
      <c r="D2325" s="8">
        <v>141.83000000000001</v>
      </c>
      <c r="E2325" s="17">
        <f t="shared" si="396"/>
        <v>0.81031113032777846</v>
      </c>
      <c r="F2325" s="2">
        <f>+IF(A2325&gt;$C$3,AVERAGE(INDEX($E$15:$E$2531,A2325-$C$3):E2324),"")</f>
        <v>0.79667491420339265</v>
      </c>
      <c r="G2325" s="2">
        <f>+IF(A2325&gt;$C$3,STDEVA(INDEX($E$15:$E$2531,A2325-$C$3):E2324),"")</f>
        <v>1.5993493299870706E-2</v>
      </c>
      <c r="H2325">
        <f t="shared" si="397"/>
        <v>0.85261023772061428</v>
      </c>
      <c r="I2325" s="2" t="str">
        <f t="shared" si="398"/>
        <v/>
      </c>
      <c r="J2325" t="str">
        <f t="shared" si="399"/>
        <v/>
      </c>
      <c r="K2325" t="str">
        <f t="shared" si="400"/>
        <v/>
      </c>
      <c r="L2325" s="37" t="str">
        <f t="shared" si="401"/>
        <v/>
      </c>
      <c r="M2325" t="str">
        <f t="shared" si="402"/>
        <v/>
      </c>
      <c r="N2325" s="39">
        <f t="shared" si="403"/>
        <v>0</v>
      </c>
      <c r="O2325" s="40">
        <f t="shared" si="406"/>
        <v>6165.1000000001231</v>
      </c>
      <c r="P2325" s="39">
        <f t="shared" si="404"/>
        <v>0</v>
      </c>
      <c r="Q2325" s="39">
        <f t="shared" si="405"/>
        <v>0</v>
      </c>
      <c r="R2325" s="39">
        <f>IF((O2325 - MAX($O$15:O2325)) &lt; 0, O2325 - MAX($O$15:O2325), 0)</f>
        <v>-3312.4999999999627</v>
      </c>
    </row>
    <row r="2326" spans="1:18" x14ac:dyDescent="0.25">
      <c r="A2326" s="2">
        <v>2312</v>
      </c>
      <c r="B2326" t="s">
        <v>2312</v>
      </c>
      <c r="C2326" s="8">
        <v>321.85000000000002</v>
      </c>
      <c r="D2326" s="8">
        <v>147.03</v>
      </c>
      <c r="E2326" s="17">
        <f t="shared" si="396"/>
        <v>0.78344895090905908</v>
      </c>
      <c r="F2326" s="2">
        <f>+IF(A2326&gt;$C$3,AVERAGE(INDEX($E$15:$E$2531,A2326-$C$3):E2325),"")</f>
        <v>0.80146888961503215</v>
      </c>
      <c r="G2326" s="2">
        <f>+IF(A2326&gt;$C$3,STDEVA(INDEX($E$15:$E$2531,A2326-$C$3):E2325),"")</f>
        <v>1.2013674124428065E-2</v>
      </c>
      <c r="H2326">
        <f t="shared" si="397"/>
        <v>-1.4999523475780101</v>
      </c>
      <c r="I2326" s="2" t="str">
        <f t="shared" si="398"/>
        <v/>
      </c>
      <c r="J2326" t="str">
        <f t="shared" si="399"/>
        <v/>
      </c>
      <c r="K2326" t="str">
        <f t="shared" si="400"/>
        <v/>
      </c>
      <c r="L2326" s="37" t="str">
        <f t="shared" si="401"/>
        <v/>
      </c>
      <c r="M2326" t="str">
        <f t="shared" si="402"/>
        <v/>
      </c>
      <c r="N2326" s="39">
        <f t="shared" si="403"/>
        <v>0</v>
      </c>
      <c r="O2326" s="40">
        <f t="shared" si="406"/>
        <v>6165.1000000001231</v>
      </c>
      <c r="P2326" s="39">
        <f t="shared" si="404"/>
        <v>0</v>
      </c>
      <c r="Q2326" s="39">
        <f t="shared" si="405"/>
        <v>0</v>
      </c>
      <c r="R2326" s="39">
        <f>IF((O2326 - MAX($O$15:O2326)) &lt; 0, O2326 - MAX($O$15:O2326), 0)</f>
        <v>-3312.4999999999627</v>
      </c>
    </row>
    <row r="2327" spans="1:18" x14ac:dyDescent="0.25">
      <c r="A2327" s="2">
        <v>2313</v>
      </c>
      <c r="B2327" t="s">
        <v>2313</v>
      </c>
      <c r="C2327" s="8">
        <v>320.79000000000002</v>
      </c>
      <c r="D2327" s="8">
        <v>146.16</v>
      </c>
      <c r="E2327" s="17">
        <f t="shared" si="396"/>
        <v>0.78608479136692377</v>
      </c>
      <c r="F2327" s="2">
        <f>+IF(A2327&gt;$C$3,AVERAGE(INDEX($E$15:$E$2531,A2327-$C$3):E2326),"")</f>
        <v>0.80144214375363543</v>
      </c>
      <c r="G2327" s="2">
        <f>+IF(A2327&gt;$C$3,STDEVA(INDEX($E$15:$E$2531,A2327-$C$3):E2326),"")</f>
        <v>1.2058388185919392E-2</v>
      </c>
      <c r="H2327">
        <f t="shared" si="397"/>
        <v>-1.2735825178231091</v>
      </c>
      <c r="I2327" s="2" t="str">
        <f t="shared" si="398"/>
        <v/>
      </c>
      <c r="J2327" t="str">
        <f t="shared" si="399"/>
        <v/>
      </c>
      <c r="K2327" t="str">
        <f t="shared" si="400"/>
        <v/>
      </c>
      <c r="L2327" s="37" t="str">
        <f t="shared" si="401"/>
        <v/>
      </c>
      <c r="M2327" t="str">
        <f t="shared" si="402"/>
        <v/>
      </c>
      <c r="N2327" s="39">
        <f t="shared" si="403"/>
        <v>0</v>
      </c>
      <c r="O2327" s="40">
        <f t="shared" si="406"/>
        <v>6165.1000000001231</v>
      </c>
      <c r="P2327" s="39">
        <f t="shared" si="404"/>
        <v>0</v>
      </c>
      <c r="Q2327" s="39">
        <f t="shared" si="405"/>
        <v>0</v>
      </c>
      <c r="R2327" s="39">
        <f>IF((O2327 - MAX($O$15:O2327)) &lt; 0, O2327 - MAX($O$15:O2327), 0)</f>
        <v>-3312.4999999999627</v>
      </c>
    </row>
    <row r="2328" spans="1:18" x14ac:dyDescent="0.25">
      <c r="A2328" s="2">
        <v>2314</v>
      </c>
      <c r="B2328" t="s">
        <v>2314</v>
      </c>
      <c r="C2328" s="8">
        <v>321.72000000000003</v>
      </c>
      <c r="D2328" s="8">
        <v>146.59</v>
      </c>
      <c r="E2328" s="17">
        <f t="shared" si="396"/>
        <v>0.78604202773392862</v>
      </c>
      <c r="F2328" s="2">
        <f>+IF(A2328&gt;$C$3,AVERAGE(INDEX($E$15:$E$2531,A2328-$C$3):E2327),"")</f>
        <v>0.80155155426824354</v>
      </c>
      <c r="G2328" s="2">
        <f>+IF(A2328&gt;$C$3,STDEVA(INDEX($E$15:$E$2531,A2328-$C$3):E2327),"")</f>
        <v>1.1894935060653311E-2</v>
      </c>
      <c r="H2328">
        <f t="shared" si="397"/>
        <v>-1.3038765201516858</v>
      </c>
      <c r="I2328" s="2" t="str">
        <f t="shared" si="398"/>
        <v/>
      </c>
      <c r="J2328" t="str">
        <f t="shared" si="399"/>
        <v/>
      </c>
      <c r="K2328" t="str">
        <f t="shared" si="400"/>
        <v/>
      </c>
      <c r="L2328" s="37" t="str">
        <f t="shared" si="401"/>
        <v/>
      </c>
      <c r="M2328" t="str">
        <f t="shared" si="402"/>
        <v/>
      </c>
      <c r="N2328" s="39">
        <f t="shared" si="403"/>
        <v>0</v>
      </c>
      <c r="O2328" s="40">
        <f t="shared" si="406"/>
        <v>6165.1000000001231</v>
      </c>
      <c r="P2328" s="39">
        <f t="shared" si="404"/>
        <v>0</v>
      </c>
      <c r="Q2328" s="39">
        <f t="shared" si="405"/>
        <v>0</v>
      </c>
      <c r="R2328" s="39">
        <f>IF((O2328 - MAX($O$15:O2328)) &lt; 0, O2328 - MAX($O$15:O2328), 0)</f>
        <v>-3312.4999999999627</v>
      </c>
    </row>
    <row r="2329" spans="1:18" x14ac:dyDescent="0.25">
      <c r="A2329" s="2">
        <v>2315</v>
      </c>
      <c r="B2329" t="s">
        <v>2315</v>
      </c>
      <c r="C2329" s="8">
        <v>324.32</v>
      </c>
      <c r="D2329" s="8">
        <v>145.96</v>
      </c>
      <c r="E2329" s="17">
        <f t="shared" si="396"/>
        <v>0.79839807113544292</v>
      </c>
      <c r="F2329" s="2">
        <f>+IF(A2329&gt;$C$3,AVERAGE(INDEX($E$15:$E$2531,A2329-$C$3):E2328),"")</f>
        <v>0.80075484858980017</v>
      </c>
      <c r="G2329" s="2">
        <f>+IF(A2329&gt;$C$3,STDEVA(INDEX($E$15:$E$2531,A2329-$C$3):E2328),"")</f>
        <v>1.2733846374077954E-2</v>
      </c>
      <c r="H2329">
        <f t="shared" si="397"/>
        <v>-0.18507977755683444</v>
      </c>
      <c r="I2329" s="2" t="str">
        <f t="shared" si="398"/>
        <v/>
      </c>
      <c r="J2329" t="str">
        <f t="shared" si="399"/>
        <v/>
      </c>
      <c r="K2329" t="str">
        <f t="shared" si="400"/>
        <v/>
      </c>
      <c r="L2329" s="37" t="str">
        <f t="shared" si="401"/>
        <v/>
      </c>
      <c r="M2329" t="str">
        <f t="shared" si="402"/>
        <v/>
      </c>
      <c r="N2329" s="39">
        <f t="shared" si="403"/>
        <v>0</v>
      </c>
      <c r="O2329" s="40">
        <f t="shared" si="406"/>
        <v>6165.1000000001231</v>
      </c>
      <c r="P2329" s="39">
        <f t="shared" si="404"/>
        <v>0</v>
      </c>
      <c r="Q2329" s="39">
        <f t="shared" si="405"/>
        <v>0</v>
      </c>
      <c r="R2329" s="39">
        <f>IF((O2329 - MAX($O$15:O2329)) &lt; 0, O2329 - MAX($O$15:O2329), 0)</f>
        <v>-3312.4999999999627</v>
      </c>
    </row>
    <row r="2330" spans="1:18" x14ac:dyDescent="0.25">
      <c r="A2330" s="2">
        <v>2316</v>
      </c>
      <c r="B2330" t="s">
        <v>2316</v>
      </c>
      <c r="C2330" s="8">
        <v>325.01</v>
      </c>
      <c r="D2330" s="8">
        <v>148.03</v>
      </c>
      <c r="E2330" s="17">
        <f t="shared" si="396"/>
        <v>0.78644099516174293</v>
      </c>
      <c r="F2330" s="2">
        <f>+IF(A2330&gt;$C$3,AVERAGE(INDEX($E$15:$E$2531,A2330-$C$3):E2329),"")</f>
        <v>0.80049767212266909</v>
      </c>
      <c r="G2330" s="2">
        <f>+IF(A2330&gt;$C$3,STDEVA(INDEX($E$15:$E$2531,A2330-$C$3):E2329),"")</f>
        <v>1.2758154795307725E-2</v>
      </c>
      <c r="H2330">
        <f t="shared" si="397"/>
        <v>-1.101779778224357</v>
      </c>
      <c r="I2330" s="2" t="str">
        <f t="shared" si="398"/>
        <v/>
      </c>
      <c r="J2330" t="str">
        <f t="shared" si="399"/>
        <v/>
      </c>
      <c r="K2330" t="str">
        <f t="shared" si="400"/>
        <v/>
      </c>
      <c r="L2330" s="37" t="str">
        <f t="shared" si="401"/>
        <v/>
      </c>
      <c r="M2330" t="str">
        <f t="shared" si="402"/>
        <v/>
      </c>
      <c r="N2330" s="39">
        <f t="shared" si="403"/>
        <v>0</v>
      </c>
      <c r="O2330" s="40">
        <f t="shared" si="406"/>
        <v>6165.1000000001231</v>
      </c>
      <c r="P2330" s="39">
        <f t="shared" si="404"/>
        <v>0</v>
      </c>
      <c r="Q2330" s="39">
        <f t="shared" si="405"/>
        <v>0</v>
      </c>
      <c r="R2330" s="39">
        <f>IF((O2330 - MAX($O$15:O2330)) &lt; 0, O2330 - MAX($O$15:O2330), 0)</f>
        <v>-3312.4999999999627</v>
      </c>
    </row>
    <row r="2331" spans="1:18" x14ac:dyDescent="0.25">
      <c r="A2331" s="2">
        <v>2317</v>
      </c>
      <c r="B2331" t="s">
        <v>2317</v>
      </c>
      <c r="C2331" s="8">
        <v>326.86</v>
      </c>
      <c r="D2331" s="8">
        <v>148.11000000000001</v>
      </c>
      <c r="E2331" s="17">
        <f t="shared" si="396"/>
        <v>0.79157670372603073</v>
      </c>
      <c r="F2331" s="2">
        <f>+IF(A2331&gt;$C$3,AVERAGE(INDEX($E$15:$E$2531,A2331-$C$3):E2330),"")</f>
        <v>0.79889031174383984</v>
      </c>
      <c r="G2331" s="2">
        <f>+IF(A2331&gt;$C$3,STDEVA(INDEX($E$15:$E$2531,A2331-$C$3):E2330),"")</f>
        <v>1.3584614763904164E-2</v>
      </c>
      <c r="H2331">
        <f t="shared" si="397"/>
        <v>-0.5383743407462821</v>
      </c>
      <c r="I2331" s="2" t="str">
        <f t="shared" si="398"/>
        <v/>
      </c>
      <c r="J2331" t="str">
        <f t="shared" si="399"/>
        <v/>
      </c>
      <c r="K2331" t="str">
        <f t="shared" si="400"/>
        <v/>
      </c>
      <c r="L2331" s="37" t="str">
        <f t="shared" si="401"/>
        <v/>
      </c>
      <c r="M2331" t="str">
        <f t="shared" si="402"/>
        <v/>
      </c>
      <c r="N2331" s="39">
        <f t="shared" si="403"/>
        <v>0</v>
      </c>
      <c r="O2331" s="40">
        <f t="shared" si="406"/>
        <v>6165.1000000001231</v>
      </c>
      <c r="P2331" s="39">
        <f t="shared" si="404"/>
        <v>0</v>
      </c>
      <c r="Q2331" s="39">
        <f t="shared" si="405"/>
        <v>0</v>
      </c>
      <c r="R2331" s="39">
        <f>IF((O2331 - MAX($O$15:O2331)) &lt; 0, O2331 - MAX($O$15:O2331), 0)</f>
        <v>-3312.4999999999627</v>
      </c>
    </row>
    <row r="2332" spans="1:18" x14ac:dyDescent="0.25">
      <c r="A2332" s="2">
        <v>2318</v>
      </c>
      <c r="B2332" t="s">
        <v>2318</v>
      </c>
      <c r="C2332" s="8">
        <v>322.95999999999998</v>
      </c>
      <c r="D2332" s="8">
        <v>148.26</v>
      </c>
      <c r="E2332" s="17">
        <f t="shared" si="396"/>
        <v>0.77856098731611167</v>
      </c>
      <c r="F2332" s="2">
        <f>+IF(A2332&gt;$C$3,AVERAGE(INDEX($E$15:$E$2531,A2332-$C$3):E2331),"")</f>
        <v>0.79621827417900193</v>
      </c>
      <c r="G2332" s="2">
        <f>+IF(A2332&gt;$C$3,STDEVA(INDEX($E$15:$E$2531,A2332-$C$3):E2331),"")</f>
        <v>1.217329903622855E-2</v>
      </c>
      <c r="H2332">
        <f t="shared" si="397"/>
        <v>-1.4504931498307065</v>
      </c>
      <c r="I2332" s="2" t="str">
        <f t="shared" si="398"/>
        <v/>
      </c>
      <c r="J2332" t="str">
        <f t="shared" si="399"/>
        <v/>
      </c>
      <c r="K2332" t="str">
        <f t="shared" si="400"/>
        <v/>
      </c>
      <c r="L2332" s="37" t="str">
        <f t="shared" si="401"/>
        <v/>
      </c>
      <c r="M2332" t="str">
        <f t="shared" si="402"/>
        <v/>
      </c>
      <c r="N2332" s="39">
        <f t="shared" si="403"/>
        <v>0</v>
      </c>
      <c r="O2332" s="40">
        <f t="shared" si="406"/>
        <v>6165.1000000001231</v>
      </c>
      <c r="P2332" s="39">
        <f t="shared" si="404"/>
        <v>0</v>
      </c>
      <c r="Q2332" s="39">
        <f t="shared" si="405"/>
        <v>0</v>
      </c>
      <c r="R2332" s="39">
        <f>IF((O2332 - MAX($O$15:O2332)) &lt; 0, O2332 - MAX($O$15:O2332), 0)</f>
        <v>-3312.4999999999627</v>
      </c>
    </row>
    <row r="2333" spans="1:18" x14ac:dyDescent="0.25">
      <c r="A2333" s="2">
        <v>2319</v>
      </c>
      <c r="B2333" t="s">
        <v>2319</v>
      </c>
      <c r="C2333" s="8">
        <v>320.88</v>
      </c>
      <c r="D2333" s="8">
        <v>146.08000000000001</v>
      </c>
      <c r="E2333" s="17">
        <f t="shared" si="396"/>
        <v>0.78691280461513902</v>
      </c>
      <c r="F2333" s="2">
        <f>+IF(A2333&gt;$C$3,AVERAGE(INDEX($E$15:$E$2531,A2333-$C$3):E2332),"")</f>
        <v>0.7927466967545107</v>
      </c>
      <c r="G2333" s="2">
        <f>+IF(A2333&gt;$C$3,STDEVA(INDEX($E$15:$E$2531,A2333-$C$3):E2332),"")</f>
        <v>1.2268978585439665E-2</v>
      </c>
      <c r="H2333">
        <f t="shared" si="397"/>
        <v>-0.47549941494682524</v>
      </c>
      <c r="I2333" s="2" t="str">
        <f t="shared" si="398"/>
        <v/>
      </c>
      <c r="J2333" t="str">
        <f t="shared" si="399"/>
        <v/>
      </c>
      <c r="K2333" t="str">
        <f t="shared" si="400"/>
        <v/>
      </c>
      <c r="L2333" s="37" t="str">
        <f t="shared" si="401"/>
        <v/>
      </c>
      <c r="M2333" t="str">
        <f t="shared" si="402"/>
        <v/>
      </c>
      <c r="N2333" s="39">
        <f t="shared" si="403"/>
        <v>0</v>
      </c>
      <c r="O2333" s="40">
        <f t="shared" si="406"/>
        <v>6165.1000000001231</v>
      </c>
      <c r="P2333" s="39">
        <f t="shared" si="404"/>
        <v>0</v>
      </c>
      <c r="Q2333" s="39">
        <f t="shared" si="405"/>
        <v>0</v>
      </c>
      <c r="R2333" s="39">
        <f>IF((O2333 - MAX($O$15:O2333)) &lt; 0, O2333 - MAX($O$15:O2333), 0)</f>
        <v>-3312.4999999999627</v>
      </c>
    </row>
    <row r="2334" spans="1:18" x14ac:dyDescent="0.25">
      <c r="A2334" s="2">
        <v>2320</v>
      </c>
      <c r="B2334" t="s">
        <v>2320</v>
      </c>
      <c r="C2334" s="8">
        <v>323.22000000000003</v>
      </c>
      <c r="D2334" s="8">
        <v>147.6</v>
      </c>
      <c r="E2334" s="17">
        <f t="shared" si="396"/>
        <v>0.7838272937541253</v>
      </c>
      <c r="F2334" s="2">
        <f>+IF(A2334&gt;$C$3,AVERAGE(INDEX($E$15:$E$2531,A2334-$C$3):E2333),"")</f>
        <v>0.78975294025468412</v>
      </c>
      <c r="G2334" s="2">
        <f>+IF(A2334&gt;$C$3,STDEVA(INDEX($E$15:$E$2531,A2334-$C$3):E2333),"")</f>
        <v>9.4337506540642796E-3</v>
      </c>
      <c r="H2334">
        <f t="shared" si="397"/>
        <v>-0.62813261849420587</v>
      </c>
      <c r="I2334" s="2" t="str">
        <f t="shared" si="398"/>
        <v/>
      </c>
      <c r="J2334" t="str">
        <f t="shared" si="399"/>
        <v/>
      </c>
      <c r="K2334" t="str">
        <f t="shared" si="400"/>
        <v/>
      </c>
      <c r="L2334" s="37" t="str">
        <f t="shared" si="401"/>
        <v/>
      </c>
      <c r="M2334" t="str">
        <f t="shared" si="402"/>
        <v/>
      </c>
      <c r="N2334" s="39">
        <f t="shared" si="403"/>
        <v>0</v>
      </c>
      <c r="O2334" s="40">
        <f t="shared" si="406"/>
        <v>6165.1000000001231</v>
      </c>
      <c r="P2334" s="39">
        <f t="shared" si="404"/>
        <v>0</v>
      </c>
      <c r="Q2334" s="39">
        <f t="shared" si="405"/>
        <v>0</v>
      </c>
      <c r="R2334" s="39">
        <f>IF((O2334 - MAX($O$15:O2334)) &lt; 0, O2334 - MAX($O$15:O2334), 0)</f>
        <v>-3312.4999999999627</v>
      </c>
    </row>
    <row r="2335" spans="1:18" x14ac:dyDescent="0.25">
      <c r="A2335" s="2">
        <v>2321</v>
      </c>
      <c r="B2335" t="s">
        <v>2321</v>
      </c>
      <c r="C2335" s="8">
        <v>321.17</v>
      </c>
      <c r="D2335" s="8">
        <v>146.13</v>
      </c>
      <c r="E2335" s="17">
        <f t="shared" si="396"/>
        <v>0.78747394147308347</v>
      </c>
      <c r="F2335" s="2">
        <f>+IF(A2335&gt;$C$3,AVERAGE(INDEX($E$15:$E$2531,A2335-$C$3):E2334),"")</f>
        <v>0.78681029174650052</v>
      </c>
      <c r="G2335" s="2">
        <f>+IF(A2335&gt;$C$3,STDEVA(INDEX($E$15:$E$2531,A2335-$C$3):E2334),"")</f>
        <v>5.5509762250451917E-3</v>
      </c>
      <c r="H2335">
        <f t="shared" si="397"/>
        <v>0.11955549793001427</v>
      </c>
      <c r="I2335" s="2" t="str">
        <f t="shared" si="398"/>
        <v/>
      </c>
      <c r="J2335" t="str">
        <f t="shared" si="399"/>
        <v/>
      </c>
      <c r="K2335" t="str">
        <f t="shared" si="400"/>
        <v/>
      </c>
      <c r="L2335" s="37" t="str">
        <f t="shared" si="401"/>
        <v/>
      </c>
      <c r="M2335" t="str">
        <f t="shared" si="402"/>
        <v/>
      </c>
      <c r="N2335" s="39">
        <f t="shared" si="403"/>
        <v>0</v>
      </c>
      <c r="O2335" s="40">
        <f t="shared" si="406"/>
        <v>6165.1000000001231</v>
      </c>
      <c r="P2335" s="39">
        <f t="shared" si="404"/>
        <v>0</v>
      </c>
      <c r="Q2335" s="39">
        <f t="shared" si="405"/>
        <v>0</v>
      </c>
      <c r="R2335" s="39">
        <f>IF((O2335 - MAX($O$15:O2335)) &lt; 0, O2335 - MAX($O$15:O2335), 0)</f>
        <v>-3312.4999999999627</v>
      </c>
    </row>
    <row r="2336" spans="1:18" x14ac:dyDescent="0.25">
      <c r="A2336" s="2">
        <v>2322</v>
      </c>
      <c r="B2336" t="s">
        <v>2322</v>
      </c>
      <c r="C2336" s="8">
        <v>325.12</v>
      </c>
      <c r="D2336" s="8">
        <v>149.35</v>
      </c>
      <c r="E2336" s="17">
        <f t="shared" si="396"/>
        <v>0.77790180028794376</v>
      </c>
      <c r="F2336" s="2">
        <f>+IF(A2336&gt;$C$3,AVERAGE(INDEX($E$15:$E$2531,A2336-$C$3):E2335),"")</f>
        <v>0.78725751292028101</v>
      </c>
      <c r="G2336" s="2">
        <f>+IF(A2336&gt;$C$3,STDEVA(INDEX($E$15:$E$2531,A2336-$C$3):E2335),"")</f>
        <v>5.4065753270644921E-3</v>
      </c>
      <c r="H2336">
        <f t="shared" si="397"/>
        <v>-1.73043230998817</v>
      </c>
      <c r="I2336" s="2" t="str">
        <f t="shared" si="398"/>
        <v/>
      </c>
      <c r="J2336" t="str">
        <f t="shared" si="399"/>
        <v/>
      </c>
      <c r="K2336" t="str">
        <f t="shared" si="400"/>
        <v/>
      </c>
      <c r="L2336" s="37" t="str">
        <f t="shared" si="401"/>
        <v/>
      </c>
      <c r="M2336" t="str">
        <f t="shared" si="402"/>
        <v/>
      </c>
      <c r="N2336" s="39">
        <f t="shared" si="403"/>
        <v>0</v>
      </c>
      <c r="O2336" s="40">
        <f t="shared" si="406"/>
        <v>6165.1000000001231</v>
      </c>
      <c r="P2336" s="39">
        <f t="shared" si="404"/>
        <v>0</v>
      </c>
      <c r="Q2336" s="39">
        <f t="shared" si="405"/>
        <v>0</v>
      </c>
      <c r="R2336" s="39">
        <f>IF((O2336 - MAX($O$15:O2336)) &lt; 0, O2336 - MAX($O$15:O2336), 0)</f>
        <v>-3312.4999999999627</v>
      </c>
    </row>
    <row r="2337" spans="1:18" x14ac:dyDescent="0.25">
      <c r="A2337" s="2">
        <v>2323</v>
      </c>
      <c r="B2337" t="s">
        <v>2323</v>
      </c>
      <c r="C2337" s="8">
        <v>323.95999999999998</v>
      </c>
      <c r="D2337" s="8">
        <v>148.76</v>
      </c>
      <c r="E2337" s="17">
        <f t="shared" si="396"/>
        <v>0.77828578232391987</v>
      </c>
      <c r="F2337" s="2">
        <f>+IF(A2337&gt;$C$3,AVERAGE(INDEX($E$15:$E$2531,A2337-$C$3):E2336),"")</f>
        <v>0.78634829168928322</v>
      </c>
      <c r="G2337" s="2">
        <f>+IF(A2337&gt;$C$3,STDEVA(INDEX($E$15:$E$2531,A2337-$C$3):E2336),"")</f>
        <v>6.2506238481937855E-3</v>
      </c>
      <c r="H2337">
        <f t="shared" si="397"/>
        <v>-1.2898727488925978</v>
      </c>
      <c r="I2337" s="2" t="str">
        <f t="shared" si="398"/>
        <v/>
      </c>
      <c r="J2337" t="str">
        <f t="shared" si="399"/>
        <v/>
      </c>
      <c r="K2337" t="str">
        <f t="shared" si="400"/>
        <v/>
      </c>
      <c r="L2337" s="37" t="str">
        <f t="shared" si="401"/>
        <v/>
      </c>
      <c r="M2337" t="str">
        <f t="shared" si="402"/>
        <v/>
      </c>
      <c r="N2337" s="39">
        <f t="shared" si="403"/>
        <v>0</v>
      </c>
      <c r="O2337" s="40">
        <f t="shared" si="406"/>
        <v>6165.1000000001231</v>
      </c>
      <c r="P2337" s="39">
        <f t="shared" si="404"/>
        <v>0</v>
      </c>
      <c r="Q2337" s="39">
        <f t="shared" si="405"/>
        <v>0</v>
      </c>
      <c r="R2337" s="39">
        <f>IF((O2337 - MAX($O$15:O2337)) &lt; 0, O2337 - MAX($O$15:O2337), 0)</f>
        <v>-3312.4999999999627</v>
      </c>
    </row>
    <row r="2338" spans="1:18" x14ac:dyDescent="0.25">
      <c r="A2338" s="2">
        <v>2324</v>
      </c>
      <c r="B2338" t="s">
        <v>2324</v>
      </c>
      <c r="C2338" s="8">
        <v>326.52</v>
      </c>
      <c r="D2338" s="8">
        <v>147.36000000000001</v>
      </c>
      <c r="E2338" s="17">
        <f t="shared" si="396"/>
        <v>0.79561263007615846</v>
      </c>
      <c r="F2338" s="2">
        <f>+IF(A2338&gt;$C$3,AVERAGE(INDEX($E$15:$E$2531,A2338-$C$3):E2337),"")</f>
        <v>0.78548648664372656</v>
      </c>
      <c r="G2338" s="2">
        <f>+IF(A2338&gt;$C$3,STDEVA(INDEX($E$15:$E$2531,A2338-$C$3):E2337),"")</f>
        <v>6.8079758019562262E-3</v>
      </c>
      <c r="H2338">
        <f t="shared" si="397"/>
        <v>1.4873941575294995</v>
      </c>
      <c r="I2338" s="2" t="str">
        <f t="shared" si="398"/>
        <v/>
      </c>
      <c r="J2338" t="str">
        <f t="shared" si="399"/>
        <v/>
      </c>
      <c r="K2338" t="str">
        <f t="shared" si="400"/>
        <v/>
      </c>
      <c r="L2338" s="37" t="str">
        <f t="shared" si="401"/>
        <v/>
      </c>
      <c r="M2338" t="str">
        <f t="shared" si="402"/>
        <v/>
      </c>
      <c r="N2338" s="39">
        <f t="shared" si="403"/>
        <v>0</v>
      </c>
      <c r="O2338" s="40">
        <f t="shared" si="406"/>
        <v>6165.1000000001231</v>
      </c>
      <c r="P2338" s="39">
        <f t="shared" si="404"/>
        <v>0</v>
      </c>
      <c r="Q2338" s="39">
        <f t="shared" si="405"/>
        <v>0</v>
      </c>
      <c r="R2338" s="39">
        <f>IF((O2338 - MAX($O$15:O2338)) &lt; 0, O2338 - MAX($O$15:O2338), 0)</f>
        <v>-3312.4999999999627</v>
      </c>
    </row>
    <row r="2339" spans="1:18" x14ac:dyDescent="0.25">
      <c r="A2339" s="2">
        <v>2325</v>
      </c>
      <c r="B2339" t="s">
        <v>2325</v>
      </c>
      <c r="C2339" s="8">
        <v>328.79</v>
      </c>
      <c r="D2339" s="8">
        <v>149.76</v>
      </c>
      <c r="E2339" s="17">
        <f t="shared" si="396"/>
        <v>0.78638523636493529</v>
      </c>
      <c r="F2339" s="2">
        <f>+IF(A2339&gt;$C$3,AVERAGE(INDEX($E$15:$E$2531,A2339-$C$3):E2338),"")</f>
        <v>0.78517699319269507</v>
      </c>
      <c r="G2339" s="2">
        <f>+IF(A2339&gt;$C$3,STDEVA(INDEX($E$15:$E$2531,A2339-$C$3):E2338),"")</f>
        <v>6.1821918354409561E-3</v>
      </c>
      <c r="H2339">
        <f t="shared" si="397"/>
        <v>0.19543928826563819</v>
      </c>
      <c r="I2339" s="2" t="str">
        <f t="shared" si="398"/>
        <v/>
      </c>
      <c r="J2339" t="str">
        <f t="shared" si="399"/>
        <v/>
      </c>
      <c r="K2339" t="str">
        <f t="shared" si="400"/>
        <v/>
      </c>
      <c r="L2339" s="37" t="str">
        <f t="shared" si="401"/>
        <v/>
      </c>
      <c r="M2339" t="str">
        <f t="shared" si="402"/>
        <v/>
      </c>
      <c r="N2339" s="39">
        <f t="shared" si="403"/>
        <v>0</v>
      </c>
      <c r="O2339" s="40">
        <f t="shared" si="406"/>
        <v>6165.1000000001231</v>
      </c>
      <c r="P2339" s="39">
        <f t="shared" si="404"/>
        <v>0</v>
      </c>
      <c r="Q2339" s="39">
        <f t="shared" si="405"/>
        <v>0</v>
      </c>
      <c r="R2339" s="39">
        <f>IF((O2339 - MAX($O$15:O2339)) &lt; 0, O2339 - MAX($O$15:O2339), 0)</f>
        <v>-3312.4999999999627</v>
      </c>
    </row>
    <row r="2340" spans="1:18" x14ac:dyDescent="0.25">
      <c r="A2340" s="2">
        <v>2326</v>
      </c>
      <c r="B2340" t="s">
        <v>2326</v>
      </c>
      <c r="C2340" s="8">
        <v>330.06</v>
      </c>
      <c r="D2340" s="8">
        <v>150.79</v>
      </c>
      <c r="E2340" s="17">
        <f t="shared" si="396"/>
        <v>0.78338631573771744</v>
      </c>
      <c r="F2340" s="2">
        <f>+IF(A2340&gt;$C$3,AVERAGE(INDEX($E$15:$E$2531,A2340-$C$3):E2339),"")</f>
        <v>0.78517079777082754</v>
      </c>
      <c r="G2340" s="2">
        <f>+IF(A2340&gt;$C$3,STDEVA(INDEX($E$15:$E$2531,A2340-$C$3):E2339),"")</f>
        <v>6.1807945712685454E-3</v>
      </c>
      <c r="H2340">
        <f t="shared" si="397"/>
        <v>-0.28871401767748045</v>
      </c>
      <c r="I2340" s="2" t="str">
        <f t="shared" si="398"/>
        <v/>
      </c>
      <c r="J2340" t="str">
        <f t="shared" si="399"/>
        <v/>
      </c>
      <c r="K2340" t="str">
        <f t="shared" si="400"/>
        <v/>
      </c>
      <c r="L2340" s="37" t="str">
        <f t="shared" si="401"/>
        <v/>
      </c>
      <c r="M2340" t="str">
        <f t="shared" si="402"/>
        <v/>
      </c>
      <c r="N2340" s="39">
        <f t="shared" si="403"/>
        <v>0</v>
      </c>
      <c r="O2340" s="40">
        <f t="shared" si="406"/>
        <v>6165.1000000001231</v>
      </c>
      <c r="P2340" s="39">
        <f t="shared" si="404"/>
        <v>0</v>
      </c>
      <c r="Q2340" s="39">
        <f t="shared" si="405"/>
        <v>0</v>
      </c>
      <c r="R2340" s="39">
        <f>IF((O2340 - MAX($O$15:O2340)) &lt; 0, O2340 - MAX($O$15:O2340), 0)</f>
        <v>-3312.4999999999627</v>
      </c>
    </row>
    <row r="2341" spans="1:18" x14ac:dyDescent="0.25">
      <c r="A2341" s="2">
        <v>2327</v>
      </c>
      <c r="B2341" t="s">
        <v>2327</v>
      </c>
      <c r="C2341" s="8">
        <v>332.11</v>
      </c>
      <c r="D2341" s="8">
        <v>153.79</v>
      </c>
      <c r="E2341" s="17">
        <f t="shared" si="396"/>
        <v>0.76987820388975459</v>
      </c>
      <c r="F2341" s="2">
        <f>+IF(A2341&gt;$C$3,AVERAGE(INDEX($E$15:$E$2531,A2341-$C$3):E2340),"")</f>
        <v>0.78426075466101486</v>
      </c>
      <c r="G2341" s="2">
        <f>+IF(A2341&gt;$C$3,STDEVA(INDEX($E$15:$E$2531,A2341-$C$3):E2340),"")</f>
        <v>5.7043066090664129E-3</v>
      </c>
      <c r="H2341">
        <f t="shared" si="397"/>
        <v>-2.5213495271100395</v>
      </c>
      <c r="I2341" s="2" t="str">
        <f t="shared" si="398"/>
        <v>Buy</v>
      </c>
      <c r="J2341">
        <f t="shared" si="399"/>
        <v>332.11</v>
      </c>
      <c r="K2341">
        <f t="shared" si="400"/>
        <v>153.79</v>
      </c>
      <c r="L2341" s="37" t="str">
        <f t="shared" si="401"/>
        <v/>
      </c>
      <c r="M2341" t="str">
        <f t="shared" si="402"/>
        <v>Long</v>
      </c>
      <c r="N2341" s="39">
        <f t="shared" si="403"/>
        <v>0</v>
      </c>
      <c r="O2341" s="40">
        <f t="shared" si="406"/>
        <v>6165.1000000001231</v>
      </c>
      <c r="P2341" s="39">
        <f t="shared" si="404"/>
        <v>3.75</v>
      </c>
      <c r="Q2341" s="39">
        <f t="shared" si="405"/>
        <v>6073.75</v>
      </c>
      <c r="R2341" s="39">
        <f>IF((O2341 - MAX($O$15:O2341)) &lt; 0, O2341 - MAX($O$15:O2341), 0)</f>
        <v>-3312.4999999999627</v>
      </c>
    </row>
    <row r="2342" spans="1:18" x14ac:dyDescent="0.25">
      <c r="A2342" s="2">
        <v>2328</v>
      </c>
      <c r="B2342" t="s">
        <v>2328</v>
      </c>
      <c r="C2342" s="8">
        <v>334.33</v>
      </c>
      <c r="D2342" s="8">
        <v>153.72999999999999</v>
      </c>
      <c r="E2342" s="17">
        <f t="shared" si="396"/>
        <v>0.77693071222988541</v>
      </c>
      <c r="F2342" s="2">
        <f>+IF(A2342&gt;$C$3,AVERAGE(INDEX($E$15:$E$2531,A2342-$C$3):E2341),"")</f>
        <v>0.78329600094697516</v>
      </c>
      <c r="G2342" s="2">
        <f>+IF(A2342&gt;$C$3,STDEVA(INDEX($E$15:$E$2531,A2342-$C$3):E2341),"")</f>
        <v>7.2998851229401701E-3</v>
      </c>
      <c r="H2342">
        <f t="shared" si="397"/>
        <v>-0.87197108035119353</v>
      </c>
      <c r="I2342" s="2" t="str">
        <f t="shared" si="398"/>
        <v/>
      </c>
      <c r="J2342" t="str">
        <f t="shared" si="399"/>
        <v/>
      </c>
      <c r="K2342" t="str">
        <f t="shared" si="400"/>
        <v/>
      </c>
      <c r="L2342" s="37">
        <f t="shared" si="401"/>
        <v>569.99999999999318</v>
      </c>
      <c r="M2342" t="str">
        <f t="shared" si="402"/>
        <v>TP</v>
      </c>
      <c r="N2342" s="39">
        <f t="shared" si="403"/>
        <v>569.99999999999318</v>
      </c>
      <c r="O2342" s="40">
        <f t="shared" si="406"/>
        <v>6735.1000000001168</v>
      </c>
      <c r="P2342" s="39">
        <f t="shared" si="404"/>
        <v>3.75</v>
      </c>
      <c r="Q2342" s="39">
        <f t="shared" si="405"/>
        <v>0</v>
      </c>
      <c r="R2342" s="39">
        <f>IF((O2342 - MAX($O$15:O2342)) &lt; 0, O2342 - MAX($O$15:O2342), 0)</f>
        <v>-2742.4999999999691</v>
      </c>
    </row>
    <row r="2343" spans="1:18" x14ac:dyDescent="0.25">
      <c r="A2343" s="2">
        <v>2329</v>
      </c>
      <c r="B2343" t="s">
        <v>2329</v>
      </c>
      <c r="C2343" s="8">
        <v>334.57</v>
      </c>
      <c r="D2343" s="8">
        <v>156.16999999999999</v>
      </c>
      <c r="E2343" s="17">
        <f t="shared" si="396"/>
        <v>0.76190096773865412</v>
      </c>
      <c r="F2343" s="2">
        <f>+IF(A2343&gt;$C$3,AVERAGE(INDEX($E$15:$E$2531,A2343-$C$3):E2342),"")</f>
        <v>0.78218687957083588</v>
      </c>
      <c r="G2343" s="2">
        <f>+IF(A2343&gt;$C$3,STDEVA(INDEX($E$15:$E$2531,A2343-$C$3):E2342),"")</f>
        <v>7.4386731184043495E-3</v>
      </c>
      <c r="H2343">
        <f t="shared" si="397"/>
        <v>-2.7270874132096874</v>
      </c>
      <c r="I2343" s="2" t="str">
        <f t="shared" si="398"/>
        <v>Buy</v>
      </c>
      <c r="J2343">
        <f t="shared" si="399"/>
        <v>334.57</v>
      </c>
      <c r="K2343">
        <f t="shared" si="400"/>
        <v>156.16999999999999</v>
      </c>
      <c r="L2343" s="37" t="str">
        <f t="shared" si="401"/>
        <v/>
      </c>
      <c r="M2343" t="str">
        <f t="shared" si="402"/>
        <v>Long</v>
      </c>
      <c r="N2343" s="39">
        <f t="shared" si="403"/>
        <v>0</v>
      </c>
      <c r="O2343" s="40">
        <f t="shared" si="406"/>
        <v>6735.1000000001168</v>
      </c>
      <c r="P2343" s="39">
        <f t="shared" si="404"/>
        <v>3.75</v>
      </c>
      <c r="Q2343" s="39">
        <f t="shared" si="405"/>
        <v>6134.25</v>
      </c>
      <c r="R2343" s="39">
        <f>IF((O2343 - MAX($O$15:O2343)) &lt; 0, O2343 - MAX($O$15:O2343), 0)</f>
        <v>-2742.4999999999691</v>
      </c>
    </row>
    <row r="2344" spans="1:18" x14ac:dyDescent="0.25">
      <c r="A2344" s="2">
        <v>2330</v>
      </c>
      <c r="B2344" t="s">
        <v>2330</v>
      </c>
      <c r="C2344" s="8">
        <v>335.57</v>
      </c>
      <c r="D2344" s="8">
        <v>157.79</v>
      </c>
      <c r="E2344" s="17">
        <f t="shared" si="396"/>
        <v>0.75456554341626636</v>
      </c>
      <c r="F2344" s="2">
        <f>+IF(A2344&gt;$C$3,AVERAGE(INDEX($E$15:$E$2531,A2344-$C$3):E2343),"")</f>
        <v>0.77975062112467242</v>
      </c>
      <c r="G2344" s="2">
        <f>+IF(A2344&gt;$C$3,STDEVA(INDEX($E$15:$E$2531,A2344-$C$3):E2343),"")</f>
        <v>9.9879923240456872E-3</v>
      </c>
      <c r="H2344">
        <f t="shared" si="397"/>
        <v>-2.5215355490185951</v>
      </c>
      <c r="I2344" s="2" t="str">
        <f t="shared" si="398"/>
        <v>Buy</v>
      </c>
      <c r="J2344">
        <f t="shared" si="399"/>
        <v>334.57</v>
      </c>
      <c r="K2344">
        <f t="shared" si="400"/>
        <v>156.16999999999999</v>
      </c>
      <c r="L2344" s="37">
        <f t="shared" si="401"/>
        <v>-155.00000000000114</v>
      </c>
      <c r="M2344" t="str">
        <f t="shared" si="402"/>
        <v>Long</v>
      </c>
      <c r="N2344" s="39">
        <f t="shared" si="403"/>
        <v>0</v>
      </c>
      <c r="O2344" s="40">
        <f t="shared" si="406"/>
        <v>6735.1000000001168</v>
      </c>
      <c r="P2344" s="39">
        <f t="shared" si="404"/>
        <v>0</v>
      </c>
      <c r="Q2344" s="39">
        <f t="shared" si="405"/>
        <v>0</v>
      </c>
      <c r="R2344" s="39">
        <f>IF((O2344 - MAX($O$15:O2344)) &lt; 0, O2344 - MAX($O$15:O2344), 0)</f>
        <v>-2742.4999999999691</v>
      </c>
    </row>
    <row r="2345" spans="1:18" x14ac:dyDescent="0.25">
      <c r="A2345" s="2">
        <v>2331</v>
      </c>
      <c r="B2345" t="s">
        <v>2331</v>
      </c>
      <c r="C2345" s="8">
        <v>332.8</v>
      </c>
      <c r="D2345" s="8">
        <v>156.88</v>
      </c>
      <c r="E2345" s="17">
        <f t="shared" si="396"/>
        <v>0.75206052705896265</v>
      </c>
      <c r="F2345" s="2">
        <f>+IF(A2345&gt;$C$3,AVERAGE(INDEX($E$15:$E$2531,A2345-$C$3):E2344),"")</f>
        <v>0.77609413245169279</v>
      </c>
      <c r="G2345" s="2">
        <f>+IF(A2345&gt;$C$3,STDEVA(INDEX($E$15:$E$2531,A2345-$C$3):E2344),"")</f>
        <v>1.2511940309935859E-2</v>
      </c>
      <c r="H2345">
        <f t="shared" si="397"/>
        <v>-1.9208535844472348</v>
      </c>
      <c r="I2345" s="2" t="str">
        <f t="shared" si="398"/>
        <v>Buy</v>
      </c>
      <c r="J2345" t="str">
        <f t="shared" si="399"/>
        <v/>
      </c>
      <c r="K2345" t="str">
        <f t="shared" si="400"/>
        <v/>
      </c>
      <c r="L2345" s="37">
        <f t="shared" si="401"/>
        <v>-619.9999999999975</v>
      </c>
      <c r="M2345" t="str">
        <f t="shared" si="402"/>
        <v>SL</v>
      </c>
      <c r="N2345" s="39">
        <f t="shared" si="403"/>
        <v>-619.9999999999975</v>
      </c>
      <c r="O2345" s="40">
        <f t="shared" si="406"/>
        <v>6115.1000000001195</v>
      </c>
      <c r="P2345" s="39">
        <f t="shared" si="404"/>
        <v>3.75</v>
      </c>
      <c r="Q2345" s="39">
        <f t="shared" si="405"/>
        <v>0</v>
      </c>
      <c r="R2345" s="39">
        <f>IF((O2345 - MAX($O$15:O2345)) &lt; 0, O2345 - MAX($O$15:O2345), 0)</f>
        <v>-3362.4999999999663</v>
      </c>
    </row>
    <row r="2346" spans="1:18" x14ac:dyDescent="0.25">
      <c r="A2346" s="2">
        <v>2332</v>
      </c>
      <c r="B2346" t="s">
        <v>2332</v>
      </c>
      <c r="C2346" s="8">
        <v>337.44</v>
      </c>
      <c r="D2346" s="8">
        <v>157.52000000000001</v>
      </c>
      <c r="E2346" s="17">
        <f t="shared" si="396"/>
        <v>0.7618352823995943</v>
      </c>
      <c r="F2346" s="2">
        <f>+IF(A2346&gt;$C$3,AVERAGE(INDEX($E$15:$E$2531,A2346-$C$3):E2345),"")</f>
        <v>0.77322287987069493</v>
      </c>
      <c r="G2346" s="2">
        <f>+IF(A2346&gt;$C$3,STDEVA(INDEX($E$15:$E$2531,A2346-$C$3):E2345),"")</f>
        <v>1.480092440215919E-2</v>
      </c>
      <c r="H2346">
        <f t="shared" si="397"/>
        <v>-0.76938420612697567</v>
      </c>
      <c r="I2346" s="2" t="str">
        <f t="shared" si="398"/>
        <v/>
      </c>
      <c r="J2346" t="str">
        <f t="shared" si="399"/>
        <v/>
      </c>
      <c r="K2346" t="str">
        <f t="shared" si="400"/>
        <v/>
      </c>
      <c r="L2346" s="37" t="str">
        <f t="shared" si="401"/>
        <v/>
      </c>
      <c r="M2346" t="str">
        <f t="shared" si="402"/>
        <v/>
      </c>
      <c r="N2346" s="39">
        <f t="shared" si="403"/>
        <v>0</v>
      </c>
      <c r="O2346" s="40">
        <f t="shared" si="406"/>
        <v>6115.1000000001195</v>
      </c>
      <c r="P2346" s="39">
        <f t="shared" si="404"/>
        <v>0</v>
      </c>
      <c r="Q2346" s="39">
        <f t="shared" si="405"/>
        <v>0</v>
      </c>
      <c r="R2346" s="39">
        <f>IF((O2346 - MAX($O$15:O2346)) &lt; 0, O2346 - MAX($O$15:O2346), 0)</f>
        <v>-3362.4999999999663</v>
      </c>
    </row>
    <row r="2347" spans="1:18" x14ac:dyDescent="0.25">
      <c r="A2347" s="2">
        <v>2333</v>
      </c>
      <c r="B2347" t="s">
        <v>2333</v>
      </c>
      <c r="C2347" s="8">
        <v>336.83</v>
      </c>
      <c r="D2347" s="8">
        <v>157.19</v>
      </c>
      <c r="E2347" s="17">
        <f t="shared" si="396"/>
        <v>0.76212308729540867</v>
      </c>
      <c r="F2347" s="2">
        <f>+IF(A2347&gt;$C$3,AVERAGE(INDEX($E$15:$E$2531,A2347-$C$3):E2346),"")</f>
        <v>0.77139504654576985</v>
      </c>
      <c r="G2347" s="2">
        <f>+IF(A2347&gt;$C$3,STDEVA(INDEX($E$15:$E$2531,A2347-$C$3):E2346),"")</f>
        <v>1.5110073329599683E-2</v>
      </c>
      <c r="H2347">
        <f t="shared" si="397"/>
        <v>-0.6136276805618136</v>
      </c>
      <c r="I2347" s="2" t="str">
        <f t="shared" si="398"/>
        <v/>
      </c>
      <c r="J2347" t="str">
        <f t="shared" si="399"/>
        <v/>
      </c>
      <c r="K2347" t="str">
        <f t="shared" si="400"/>
        <v/>
      </c>
      <c r="L2347" s="37" t="str">
        <f t="shared" si="401"/>
        <v/>
      </c>
      <c r="M2347" t="str">
        <f t="shared" si="402"/>
        <v/>
      </c>
      <c r="N2347" s="39">
        <f t="shared" si="403"/>
        <v>0</v>
      </c>
      <c r="O2347" s="40">
        <f t="shared" si="406"/>
        <v>6115.1000000001195</v>
      </c>
      <c r="P2347" s="39">
        <f t="shared" si="404"/>
        <v>0</v>
      </c>
      <c r="Q2347" s="39">
        <f t="shared" si="405"/>
        <v>0</v>
      </c>
      <c r="R2347" s="39">
        <f>IF((O2347 - MAX($O$15:O2347)) &lt; 0, O2347 - MAX($O$15:O2347), 0)</f>
        <v>-3362.4999999999663</v>
      </c>
    </row>
    <row r="2348" spans="1:18" x14ac:dyDescent="0.25">
      <c r="A2348" s="2">
        <v>2334</v>
      </c>
      <c r="B2348" t="s">
        <v>2334</v>
      </c>
      <c r="C2348" s="8">
        <v>336.84</v>
      </c>
      <c r="D2348" s="8">
        <v>157.09</v>
      </c>
      <c r="E2348" s="17">
        <f t="shared" si="396"/>
        <v>0.7627891506499429</v>
      </c>
      <c r="F2348" s="2">
        <f>+IF(A2348&gt;$C$3,AVERAGE(INDEX($E$15:$E$2531,A2348-$C$3):E2347),"")</f>
        <v>0.76767398623679772</v>
      </c>
      <c r="G2348" s="2">
        <f>+IF(A2348&gt;$C$3,STDEVA(INDEX($E$15:$E$2531,A2348-$C$3):E2347),"")</f>
        <v>1.2254467532745818E-2</v>
      </c>
      <c r="H2348">
        <f t="shared" si="397"/>
        <v>-0.39861671458199133</v>
      </c>
      <c r="I2348" s="2" t="str">
        <f t="shared" si="398"/>
        <v/>
      </c>
      <c r="J2348" t="str">
        <f t="shared" si="399"/>
        <v/>
      </c>
      <c r="K2348" t="str">
        <f t="shared" si="400"/>
        <v/>
      </c>
      <c r="L2348" s="37" t="str">
        <f t="shared" si="401"/>
        <v/>
      </c>
      <c r="M2348" t="str">
        <f t="shared" si="402"/>
        <v/>
      </c>
      <c r="N2348" s="39">
        <f t="shared" si="403"/>
        <v>0</v>
      </c>
      <c r="O2348" s="40">
        <f t="shared" si="406"/>
        <v>6115.1000000001195</v>
      </c>
      <c r="P2348" s="39">
        <f t="shared" si="404"/>
        <v>0</v>
      </c>
      <c r="Q2348" s="39">
        <f t="shared" si="405"/>
        <v>0</v>
      </c>
      <c r="R2348" s="39">
        <f>IF((O2348 - MAX($O$15:O2348)) &lt; 0, O2348 - MAX($O$15:O2348), 0)</f>
        <v>-3362.4999999999663</v>
      </c>
    </row>
    <row r="2349" spans="1:18" x14ac:dyDescent="0.25">
      <c r="A2349" s="2">
        <v>2335</v>
      </c>
      <c r="B2349" t="s">
        <v>2335</v>
      </c>
      <c r="C2349" s="8">
        <v>337.91</v>
      </c>
      <c r="D2349" s="8">
        <v>157.9</v>
      </c>
      <c r="E2349" s="17">
        <f t="shared" si="396"/>
        <v>0.76081766657533956</v>
      </c>
      <c r="F2349" s="2">
        <f>+IF(A2349&gt;$C$3,AVERAGE(INDEX($E$15:$E$2531,A2349-$C$3):E2348),"")</f>
        <v>0.76505219893513177</v>
      </c>
      <c r="G2349" s="2">
        <f>+IF(A2349&gt;$C$3,STDEVA(INDEX($E$15:$E$2531,A2349-$C$3):E2348),"")</f>
        <v>1.008255061694E-2</v>
      </c>
      <c r="H2349">
        <f t="shared" si="397"/>
        <v>-0.41998622379119449</v>
      </c>
      <c r="I2349" s="2" t="str">
        <f t="shared" si="398"/>
        <v/>
      </c>
      <c r="J2349" t="str">
        <f t="shared" si="399"/>
        <v/>
      </c>
      <c r="K2349" t="str">
        <f t="shared" si="400"/>
        <v/>
      </c>
      <c r="L2349" s="37" t="str">
        <f t="shared" si="401"/>
        <v/>
      </c>
      <c r="M2349" t="str">
        <f t="shared" si="402"/>
        <v/>
      </c>
      <c r="N2349" s="39">
        <f t="shared" si="403"/>
        <v>0</v>
      </c>
      <c r="O2349" s="40">
        <f t="shared" si="406"/>
        <v>6115.1000000001195</v>
      </c>
      <c r="P2349" s="39">
        <f t="shared" si="404"/>
        <v>0</v>
      </c>
      <c r="Q2349" s="39">
        <f t="shared" si="405"/>
        <v>0</v>
      </c>
      <c r="R2349" s="39">
        <f>IF((O2349 - MAX($O$15:O2349)) &lt; 0, O2349 - MAX($O$15:O2349), 0)</f>
        <v>-3362.4999999999663</v>
      </c>
    </row>
    <row r="2350" spans="1:18" x14ac:dyDescent="0.25">
      <c r="A2350" s="2">
        <v>2336</v>
      </c>
      <c r="B2350" t="s">
        <v>2336</v>
      </c>
      <c r="C2350" s="8">
        <v>338.64</v>
      </c>
      <c r="D2350" s="8">
        <v>156.38999999999999</v>
      </c>
      <c r="E2350" s="17">
        <f t="shared" si="396"/>
        <v>0.7725847087645441</v>
      </c>
      <c r="F2350" s="2">
        <f>+IF(A2350&gt;$C$3,AVERAGE(INDEX($E$15:$E$2531,A2350-$C$3):E2349),"")</f>
        <v>0.76254457125042319</v>
      </c>
      <c r="G2350" s="2">
        <f>+IF(A2350&gt;$C$3,STDEVA(INDEX($E$15:$E$2531,A2350-$C$3):E2349),"")</f>
        <v>7.403211055637255E-3</v>
      </c>
      <c r="H2350">
        <f t="shared" si="397"/>
        <v>1.3561868544157938</v>
      </c>
      <c r="I2350" s="2" t="str">
        <f t="shared" si="398"/>
        <v/>
      </c>
      <c r="J2350" t="str">
        <f t="shared" si="399"/>
        <v/>
      </c>
      <c r="K2350" t="str">
        <f t="shared" si="400"/>
        <v/>
      </c>
      <c r="L2350" s="37" t="str">
        <f t="shared" si="401"/>
        <v/>
      </c>
      <c r="M2350" t="str">
        <f t="shared" si="402"/>
        <v/>
      </c>
      <c r="N2350" s="39">
        <f t="shared" si="403"/>
        <v>0</v>
      </c>
      <c r="O2350" s="40">
        <f t="shared" si="406"/>
        <v>6115.1000000001195</v>
      </c>
      <c r="P2350" s="39">
        <f t="shared" si="404"/>
        <v>0</v>
      </c>
      <c r="Q2350" s="39">
        <f t="shared" si="405"/>
        <v>0</v>
      </c>
      <c r="R2350" s="39">
        <f>IF((O2350 - MAX($O$15:O2350)) &lt; 0, O2350 - MAX($O$15:O2350), 0)</f>
        <v>-3362.4999999999663</v>
      </c>
    </row>
    <row r="2351" spans="1:18" x14ac:dyDescent="0.25">
      <c r="A2351" s="2">
        <v>2337</v>
      </c>
      <c r="B2351" t="s">
        <v>2337</v>
      </c>
      <c r="C2351" s="8">
        <v>337.23</v>
      </c>
      <c r="D2351" s="8">
        <v>156.4</v>
      </c>
      <c r="E2351" s="17">
        <f t="shared" si="396"/>
        <v>0.76834836203060475</v>
      </c>
      <c r="F2351" s="2">
        <f>+IF(A2351&gt;$C$3,AVERAGE(INDEX($E$15:$E$2531,A2351-$C$3):E2350),"")</f>
        <v>0.76284529401428858</v>
      </c>
      <c r="G2351" s="2">
        <f>+IF(A2351&gt;$C$3,STDEVA(INDEX($E$15:$E$2531,A2351-$C$3):E2350),"")</f>
        <v>7.7835448018713383E-3</v>
      </c>
      <c r="H2351">
        <f t="shared" si="397"/>
        <v>0.70701308419180808</v>
      </c>
      <c r="I2351" s="2" t="str">
        <f t="shared" si="398"/>
        <v/>
      </c>
      <c r="J2351" t="str">
        <f t="shared" si="399"/>
        <v/>
      </c>
      <c r="K2351" t="str">
        <f t="shared" si="400"/>
        <v/>
      </c>
      <c r="L2351" s="37" t="str">
        <f t="shared" si="401"/>
        <v/>
      </c>
      <c r="M2351" t="str">
        <f t="shared" si="402"/>
        <v/>
      </c>
      <c r="N2351" s="39">
        <f t="shared" si="403"/>
        <v>0</v>
      </c>
      <c r="O2351" s="40">
        <f t="shared" si="406"/>
        <v>6115.1000000001195</v>
      </c>
      <c r="P2351" s="39">
        <f t="shared" si="404"/>
        <v>0</v>
      </c>
      <c r="Q2351" s="39">
        <f t="shared" si="405"/>
        <v>0</v>
      </c>
      <c r="R2351" s="39">
        <f>IF((O2351 - MAX($O$15:O2351)) &lt; 0, O2351 - MAX($O$15:O2351), 0)</f>
        <v>-3362.4999999999663</v>
      </c>
    </row>
    <row r="2352" spans="1:18" x14ac:dyDescent="0.25">
      <c r="A2352" s="2">
        <v>2338</v>
      </c>
      <c r="B2352" t="s">
        <v>2338</v>
      </c>
      <c r="C2352" s="8">
        <v>338.28</v>
      </c>
      <c r="D2352" s="8">
        <v>155.76</v>
      </c>
      <c r="E2352" s="17">
        <f t="shared" si="396"/>
        <v>0.77555759385007716</v>
      </c>
      <c r="F2352" s="2">
        <f>+IF(A2352&gt;$C$3,AVERAGE(INDEX($E$15:$E$2531,A2352-$C$3):E2351),"")</f>
        <v>0.76189169954770197</v>
      </c>
      <c r="G2352" s="2">
        <f>+IF(A2352&gt;$C$3,STDEVA(INDEX($E$15:$E$2531,A2352-$C$3):E2351),"")</f>
        <v>6.2085548548504793E-3</v>
      </c>
      <c r="H2352">
        <f t="shared" si="397"/>
        <v>2.2011393346550867</v>
      </c>
      <c r="I2352" s="2" t="str">
        <f t="shared" si="398"/>
        <v>Sell</v>
      </c>
      <c r="J2352">
        <f t="shared" si="399"/>
        <v>155.76</v>
      </c>
      <c r="K2352">
        <f t="shared" si="400"/>
        <v>338.28</v>
      </c>
      <c r="L2352" s="37" t="str">
        <f t="shared" si="401"/>
        <v/>
      </c>
      <c r="M2352" t="str">
        <f t="shared" si="402"/>
        <v>Short</v>
      </c>
      <c r="N2352" s="39">
        <f t="shared" si="403"/>
        <v>0</v>
      </c>
      <c r="O2352" s="40">
        <f t="shared" si="406"/>
        <v>6115.1000000001195</v>
      </c>
      <c r="P2352" s="39">
        <f t="shared" si="404"/>
        <v>3.75</v>
      </c>
      <c r="Q2352" s="39">
        <f t="shared" si="405"/>
        <v>6175.5</v>
      </c>
      <c r="R2352" s="39">
        <f>IF((O2352 - MAX($O$15:O2352)) &lt; 0, O2352 - MAX($O$15:O2352), 0)</f>
        <v>-3362.4999999999663</v>
      </c>
    </row>
    <row r="2353" spans="1:18" x14ac:dyDescent="0.25">
      <c r="A2353" s="2">
        <v>2339</v>
      </c>
      <c r="B2353" t="s">
        <v>2339</v>
      </c>
      <c r="C2353" s="8">
        <v>339.48</v>
      </c>
      <c r="D2353" s="8">
        <v>154.61000000000001</v>
      </c>
      <c r="E2353" s="17">
        <f t="shared" si="396"/>
        <v>0.78650921798697282</v>
      </c>
      <c r="F2353" s="2">
        <f>+IF(A2353&gt;$C$3,AVERAGE(INDEX($E$15:$E$2531,A2353-$C$3):E2352),"")</f>
        <v>0.76340910244897109</v>
      </c>
      <c r="G2353" s="2">
        <f>+IF(A2353&gt;$C$3,STDEVA(INDEX($E$15:$E$2531,A2353-$C$3):E2352),"")</f>
        <v>7.7006753290442438E-3</v>
      </c>
      <c r="H2353">
        <f t="shared" si="397"/>
        <v>2.9997519114818676</v>
      </c>
      <c r="I2353" s="2" t="str">
        <f t="shared" si="398"/>
        <v>Sell</v>
      </c>
      <c r="J2353" t="str">
        <f t="shared" si="399"/>
        <v/>
      </c>
      <c r="K2353" t="str">
        <f t="shared" si="400"/>
        <v/>
      </c>
      <c r="L2353" s="37">
        <f t="shared" si="401"/>
        <v>-587.50000000000568</v>
      </c>
      <c r="M2353" t="str">
        <f t="shared" si="402"/>
        <v>SL</v>
      </c>
      <c r="N2353" s="39">
        <f t="shared" si="403"/>
        <v>-587.50000000000568</v>
      </c>
      <c r="O2353" s="40">
        <f t="shared" si="406"/>
        <v>5527.6000000001141</v>
      </c>
      <c r="P2353" s="39">
        <f t="shared" si="404"/>
        <v>3.75</v>
      </c>
      <c r="Q2353" s="39">
        <f t="shared" si="405"/>
        <v>0</v>
      </c>
      <c r="R2353" s="39">
        <f>IF((O2353 - MAX($O$15:O2353)) &lt; 0, O2353 - MAX($O$15:O2353), 0)</f>
        <v>-3949.9999999999718</v>
      </c>
    </row>
    <row r="2354" spans="1:18" x14ac:dyDescent="0.25">
      <c r="A2354" s="2">
        <v>2340</v>
      </c>
      <c r="B2354" t="s">
        <v>2340</v>
      </c>
      <c r="C2354" s="8">
        <v>342.92</v>
      </c>
      <c r="D2354" s="8">
        <v>156.22999999999999</v>
      </c>
      <c r="E2354" s="17">
        <f t="shared" si="396"/>
        <v>0.78616790338674358</v>
      </c>
      <c r="F2354" s="2">
        <f>+IF(A2354&gt;$C$3,AVERAGE(INDEX($E$15:$E$2531,A2354-$C$3):E2353),"")</f>
        <v>0.7669583996234941</v>
      </c>
      <c r="G2354" s="2">
        <f>+IF(A2354&gt;$C$3,STDEVA(INDEX($E$15:$E$2531,A2354-$C$3):E2353),"")</f>
        <v>1.0102180530665196E-2</v>
      </c>
      <c r="H2354">
        <f t="shared" si="397"/>
        <v>1.901520538554917</v>
      </c>
      <c r="I2354" s="2" t="str">
        <f t="shared" si="398"/>
        <v>Sell</v>
      </c>
      <c r="J2354">
        <f t="shared" si="399"/>
        <v>156.22999999999999</v>
      </c>
      <c r="K2354">
        <f t="shared" si="400"/>
        <v>342.92</v>
      </c>
      <c r="L2354" s="37" t="str">
        <f t="shared" si="401"/>
        <v/>
      </c>
      <c r="M2354" t="str">
        <f t="shared" si="402"/>
        <v>Short</v>
      </c>
      <c r="N2354" s="39">
        <f t="shared" si="403"/>
        <v>0</v>
      </c>
      <c r="O2354" s="40">
        <f t="shared" si="406"/>
        <v>5527.6000000001141</v>
      </c>
      <c r="P2354" s="39">
        <f t="shared" si="404"/>
        <v>3.75</v>
      </c>
      <c r="Q2354" s="39">
        <f t="shared" si="405"/>
        <v>6239.375</v>
      </c>
      <c r="R2354" s="39">
        <f>IF((O2354 - MAX($O$15:O2354)) &lt; 0, O2354 - MAX($O$15:O2354), 0)</f>
        <v>-3949.9999999999718</v>
      </c>
    </row>
    <row r="2355" spans="1:18" x14ac:dyDescent="0.25">
      <c r="A2355" s="2">
        <v>2341</v>
      </c>
      <c r="B2355" t="s">
        <v>2341</v>
      </c>
      <c r="C2355" s="8">
        <v>344.12</v>
      </c>
      <c r="D2355" s="8">
        <v>156.4</v>
      </c>
      <c r="E2355" s="17">
        <f t="shared" si="396"/>
        <v>0.78857360564193657</v>
      </c>
      <c r="F2355" s="2">
        <f>+IF(A2355&gt;$C$3,AVERAGE(INDEX($E$15:$E$2531,A2355-$C$3):E2354),"")</f>
        <v>0.77074810810435879</v>
      </c>
      <c r="G2355" s="2">
        <f>+IF(A2355&gt;$C$3,STDEVA(INDEX($E$15:$E$2531,A2355-$C$3):E2354),"")</f>
        <v>1.0211720143694293E-2</v>
      </c>
      <c r="H2355">
        <f t="shared" si="397"/>
        <v>1.7455920537133967</v>
      </c>
      <c r="I2355" s="2" t="str">
        <f t="shared" si="398"/>
        <v/>
      </c>
      <c r="J2355" t="str">
        <f t="shared" si="399"/>
        <v/>
      </c>
      <c r="K2355" t="str">
        <f t="shared" si="400"/>
        <v/>
      </c>
      <c r="L2355" s="37">
        <f t="shared" si="401"/>
        <v>-257.49999999999318</v>
      </c>
      <c r="M2355" t="str">
        <f t="shared" si="402"/>
        <v>SL</v>
      </c>
      <c r="N2355" s="39">
        <f t="shared" si="403"/>
        <v>-257.49999999999318</v>
      </c>
      <c r="O2355" s="40">
        <f t="shared" si="406"/>
        <v>5270.1000000001204</v>
      </c>
      <c r="P2355" s="39">
        <f t="shared" si="404"/>
        <v>3.75</v>
      </c>
      <c r="Q2355" s="39">
        <f t="shared" si="405"/>
        <v>0</v>
      </c>
      <c r="R2355" s="39">
        <f>IF((O2355 - MAX($O$15:O2355)) &lt; 0, O2355 - MAX($O$15:O2355), 0)</f>
        <v>-4207.4999999999654</v>
      </c>
    </row>
    <row r="2356" spans="1:18" x14ac:dyDescent="0.25">
      <c r="A2356" s="2">
        <v>2342</v>
      </c>
      <c r="B2356" t="s">
        <v>2342</v>
      </c>
      <c r="C2356" s="8">
        <v>347.57</v>
      </c>
      <c r="D2356" s="8">
        <v>155.41999999999999</v>
      </c>
      <c r="E2356" s="17">
        <f t="shared" si="396"/>
        <v>0.80483495378659087</v>
      </c>
      <c r="F2356" s="2">
        <f>+IF(A2356&gt;$C$3,AVERAGE(INDEX($E$15:$E$2531,A2356-$C$3):E2355),"")</f>
        <v>0.7737190329090633</v>
      </c>
      <c r="G2356" s="2">
        <f>+IF(A2356&gt;$C$3,STDEVA(INDEX($E$15:$E$2531,A2356-$C$3):E2355),"")</f>
        <v>1.1141735608775545E-2</v>
      </c>
      <c r="H2356">
        <f t="shared" si="397"/>
        <v>2.7927355279387345</v>
      </c>
      <c r="I2356" s="2" t="str">
        <f t="shared" si="398"/>
        <v>Sell</v>
      </c>
      <c r="J2356">
        <f t="shared" si="399"/>
        <v>155.41999999999999</v>
      </c>
      <c r="K2356">
        <f t="shared" si="400"/>
        <v>347.57</v>
      </c>
      <c r="L2356" s="37" t="str">
        <f t="shared" si="401"/>
        <v/>
      </c>
      <c r="M2356" t="str">
        <f t="shared" si="402"/>
        <v>Short</v>
      </c>
      <c r="N2356" s="39">
        <f t="shared" si="403"/>
        <v>0</v>
      </c>
      <c r="O2356" s="40">
        <f t="shared" si="406"/>
        <v>5270.1000000001204</v>
      </c>
      <c r="P2356" s="39">
        <f t="shared" si="404"/>
        <v>3.75</v>
      </c>
      <c r="Q2356" s="39">
        <f t="shared" si="405"/>
        <v>6287.375</v>
      </c>
      <c r="R2356" s="39">
        <f>IF((O2356 - MAX($O$15:O2356)) &lt; 0, O2356 - MAX($O$15:O2356), 0)</f>
        <v>-4207.4999999999654</v>
      </c>
    </row>
    <row r="2357" spans="1:18" x14ac:dyDescent="0.25">
      <c r="A2357" s="2">
        <v>2343</v>
      </c>
      <c r="B2357" t="s">
        <v>2343</v>
      </c>
      <c r="C2357" s="8">
        <v>348.33</v>
      </c>
      <c r="D2357" s="8">
        <v>155.80000000000001</v>
      </c>
      <c r="E2357" s="17">
        <f t="shared" si="396"/>
        <v>0.80457717287037644</v>
      </c>
      <c r="F2357" s="2">
        <f>+IF(A2357&gt;$C$3,AVERAGE(INDEX($E$15:$E$2531,A2357-$C$3):E2356),"")</f>
        <v>0.77846479585252792</v>
      </c>
      <c r="G2357" s="2">
        <f>+IF(A2357&gt;$C$3,STDEVA(INDEX($E$15:$E$2531,A2357-$C$3):E2356),"")</f>
        <v>1.4248422558078615E-2</v>
      </c>
      <c r="H2357">
        <f t="shared" si="397"/>
        <v>1.8326503801673992</v>
      </c>
      <c r="I2357" s="2" t="str">
        <f t="shared" si="398"/>
        <v>Sell</v>
      </c>
      <c r="J2357">
        <f t="shared" si="399"/>
        <v>155.41999999999999</v>
      </c>
      <c r="K2357">
        <f t="shared" si="400"/>
        <v>347.57</v>
      </c>
      <c r="L2357" s="37">
        <f t="shared" si="401"/>
        <v>-94.999999999991758</v>
      </c>
      <c r="M2357" t="str">
        <f t="shared" si="402"/>
        <v>Short</v>
      </c>
      <c r="N2357" s="39">
        <f t="shared" si="403"/>
        <v>0</v>
      </c>
      <c r="O2357" s="40">
        <f t="shared" si="406"/>
        <v>5270.1000000001204</v>
      </c>
      <c r="P2357" s="39">
        <f t="shared" si="404"/>
        <v>0</v>
      </c>
      <c r="Q2357" s="39">
        <f t="shared" si="405"/>
        <v>0</v>
      </c>
      <c r="R2357" s="39">
        <f>IF((O2357 - MAX($O$15:O2357)) &lt; 0, O2357 - MAX($O$15:O2357), 0)</f>
        <v>-4207.4999999999654</v>
      </c>
    </row>
    <row r="2358" spans="1:18" x14ac:dyDescent="0.25">
      <c r="A2358" s="2">
        <v>2344</v>
      </c>
      <c r="B2358" t="s">
        <v>2344</v>
      </c>
      <c r="C2358" s="8">
        <v>350.58</v>
      </c>
      <c r="D2358" s="8">
        <v>157.12</v>
      </c>
      <c r="E2358" s="17">
        <f t="shared" si="396"/>
        <v>0.80257908118824484</v>
      </c>
      <c r="F2358" s="2">
        <f>+IF(A2358&gt;$C$3,AVERAGE(INDEX($E$15:$E$2531,A2358-$C$3):E2357),"")</f>
        <v>0.78310790943257624</v>
      </c>
      <c r="G2358" s="2">
        <f>+IF(A2358&gt;$C$3,STDEVA(INDEX($E$15:$E$2531,A2358-$C$3):E2357),"")</f>
        <v>1.5273523704021226E-2</v>
      </c>
      <c r="H2358">
        <f t="shared" si="397"/>
        <v>1.2748316716555856</v>
      </c>
      <c r="I2358" s="2" t="str">
        <f t="shared" si="398"/>
        <v/>
      </c>
      <c r="J2358" t="str">
        <f t="shared" si="399"/>
        <v/>
      </c>
      <c r="K2358" t="str">
        <f t="shared" si="400"/>
        <v/>
      </c>
      <c r="L2358" s="37">
        <f t="shared" si="401"/>
        <v>-327.49999999999346</v>
      </c>
      <c r="M2358" t="str">
        <f t="shared" si="402"/>
        <v>SL</v>
      </c>
      <c r="N2358" s="39">
        <f t="shared" si="403"/>
        <v>-327.49999999999346</v>
      </c>
      <c r="O2358" s="40">
        <f t="shared" si="406"/>
        <v>4942.6000000001268</v>
      </c>
      <c r="P2358" s="39">
        <f t="shared" si="404"/>
        <v>3.75</v>
      </c>
      <c r="Q2358" s="39">
        <f t="shared" si="405"/>
        <v>0</v>
      </c>
      <c r="R2358" s="39">
        <f>IF((O2358 - MAX($O$15:O2358)) &lt; 0, O2358 - MAX($O$15:O2358), 0)</f>
        <v>-4534.9999999999591</v>
      </c>
    </row>
    <row r="2359" spans="1:18" x14ac:dyDescent="0.25">
      <c r="A2359" s="2">
        <v>2345</v>
      </c>
      <c r="B2359" t="s">
        <v>2345</v>
      </c>
      <c r="C2359" s="8">
        <v>349.31</v>
      </c>
      <c r="D2359" s="8">
        <v>155.43</v>
      </c>
      <c r="E2359" s="17">
        <f t="shared" si="396"/>
        <v>0.8097643105941299</v>
      </c>
      <c r="F2359" s="2">
        <f>+IF(A2359&gt;$C$3,AVERAGE(INDEX($E$15:$E$2531,A2359-$C$3):E2358),"")</f>
        <v>0.78774806661178798</v>
      </c>
      <c r="G2359" s="2">
        <f>+IF(A2359&gt;$C$3,STDEVA(INDEX($E$15:$E$2531,A2359-$C$3):E2358),"")</f>
        <v>1.3940661236883797E-2</v>
      </c>
      <c r="H2359">
        <f t="shared" si="397"/>
        <v>1.5792826185383504</v>
      </c>
      <c r="I2359" s="2" t="str">
        <f t="shared" si="398"/>
        <v/>
      </c>
      <c r="J2359" t="str">
        <f t="shared" si="399"/>
        <v/>
      </c>
      <c r="K2359" t="str">
        <f t="shared" si="400"/>
        <v/>
      </c>
      <c r="L2359" s="37" t="str">
        <f t="shared" si="401"/>
        <v/>
      </c>
      <c r="M2359" t="str">
        <f t="shared" si="402"/>
        <v/>
      </c>
      <c r="N2359" s="39">
        <f t="shared" si="403"/>
        <v>0</v>
      </c>
      <c r="O2359" s="40">
        <f t="shared" si="406"/>
        <v>4942.6000000001268</v>
      </c>
      <c r="P2359" s="39">
        <f t="shared" si="404"/>
        <v>0</v>
      </c>
      <c r="Q2359" s="39">
        <f t="shared" si="405"/>
        <v>0</v>
      </c>
      <c r="R2359" s="39">
        <f>IF((O2359 - MAX($O$15:O2359)) &lt; 0, O2359 - MAX($O$15:O2359), 0)</f>
        <v>-4534.9999999999591</v>
      </c>
    </row>
    <row r="2360" spans="1:18" x14ac:dyDescent="0.25">
      <c r="A2360" s="2">
        <v>2346</v>
      </c>
      <c r="B2360" t="s">
        <v>2346</v>
      </c>
      <c r="C2360" s="8">
        <v>352.6</v>
      </c>
      <c r="D2360" s="8">
        <v>157.21</v>
      </c>
      <c r="E2360" s="17">
        <f t="shared" si="396"/>
        <v>0.80775177876034743</v>
      </c>
      <c r="F2360" s="2">
        <f>+IF(A2360&gt;$C$3,AVERAGE(INDEX($E$15:$E$2531,A2360-$C$3):E2359),"")</f>
        <v>0.79187913348174199</v>
      </c>
      <c r="G2360" s="2">
        <f>+IF(A2360&gt;$C$3,STDEVA(INDEX($E$15:$E$2531,A2360-$C$3):E2359),"")</f>
        <v>1.4387201092909774E-2</v>
      </c>
      <c r="H2360">
        <f t="shared" si="397"/>
        <v>1.1032476140496645</v>
      </c>
      <c r="I2360" s="2" t="str">
        <f t="shared" si="398"/>
        <v/>
      </c>
      <c r="J2360" t="str">
        <f t="shared" si="399"/>
        <v/>
      </c>
      <c r="K2360" t="str">
        <f t="shared" si="400"/>
        <v/>
      </c>
      <c r="L2360" s="37" t="str">
        <f t="shared" si="401"/>
        <v/>
      </c>
      <c r="M2360" t="str">
        <f t="shared" si="402"/>
        <v/>
      </c>
      <c r="N2360" s="39">
        <f t="shared" si="403"/>
        <v>0</v>
      </c>
      <c r="O2360" s="40">
        <f t="shared" si="406"/>
        <v>4942.6000000001268</v>
      </c>
      <c r="P2360" s="39">
        <f t="shared" si="404"/>
        <v>0</v>
      </c>
      <c r="Q2360" s="39">
        <f t="shared" si="405"/>
        <v>0</v>
      </c>
      <c r="R2360" s="39">
        <f>IF((O2360 - MAX($O$15:O2360)) &lt; 0, O2360 - MAX($O$15:O2360), 0)</f>
        <v>-4534.9999999999591</v>
      </c>
    </row>
    <row r="2361" spans="1:18" x14ac:dyDescent="0.25">
      <c r="A2361" s="2">
        <v>2347</v>
      </c>
      <c r="B2361" t="s">
        <v>2347</v>
      </c>
      <c r="C2361" s="8">
        <v>357.7</v>
      </c>
      <c r="D2361" s="8">
        <v>158.46</v>
      </c>
      <c r="E2361" s="17">
        <f t="shared" si="396"/>
        <v>0.81419245072787616</v>
      </c>
      <c r="F2361" s="2">
        <f>+IF(A2361&gt;$C$3,AVERAGE(INDEX($E$15:$E$2531,A2361-$C$3):E2360),"")</f>
        <v>0.79625729089615793</v>
      </c>
      <c r="G2361" s="2">
        <f>+IF(A2361&gt;$C$3,STDEVA(INDEX($E$15:$E$2531,A2361-$C$3):E2360),"")</f>
        <v>1.215350640889668E-2</v>
      </c>
      <c r="H2361">
        <f t="shared" si="397"/>
        <v>1.4757189594756974</v>
      </c>
      <c r="I2361" s="2" t="str">
        <f t="shared" si="398"/>
        <v/>
      </c>
      <c r="J2361" t="str">
        <f t="shared" si="399"/>
        <v/>
      </c>
      <c r="K2361" t="str">
        <f t="shared" si="400"/>
        <v/>
      </c>
      <c r="L2361" s="37" t="str">
        <f t="shared" si="401"/>
        <v/>
      </c>
      <c r="M2361" t="str">
        <f t="shared" si="402"/>
        <v/>
      </c>
      <c r="N2361" s="39">
        <f t="shared" si="403"/>
        <v>0</v>
      </c>
      <c r="O2361" s="40">
        <f t="shared" si="406"/>
        <v>4942.6000000001268</v>
      </c>
      <c r="P2361" s="39">
        <f t="shared" si="404"/>
        <v>0</v>
      </c>
      <c r="Q2361" s="39">
        <f t="shared" si="405"/>
        <v>0</v>
      </c>
      <c r="R2361" s="39">
        <f>IF((O2361 - MAX($O$15:O2361)) &lt; 0, O2361 - MAX($O$15:O2361), 0)</f>
        <v>-4534.9999999999591</v>
      </c>
    </row>
    <row r="2362" spans="1:18" x14ac:dyDescent="0.25">
      <c r="A2362" s="2">
        <v>2348</v>
      </c>
      <c r="B2362" t="s">
        <v>2348</v>
      </c>
      <c r="C2362" s="8">
        <v>345.39</v>
      </c>
      <c r="D2362" s="8">
        <v>153.78</v>
      </c>
      <c r="E2362" s="17">
        <f t="shared" si="396"/>
        <v>0.809151203749648</v>
      </c>
      <c r="F2362" s="2">
        <f>+IF(A2362&gt;$C$3,AVERAGE(INDEX($E$15:$E$2531,A2362-$C$3):E2361),"")</f>
        <v>0.80055005277146862</v>
      </c>
      <c r="G2362" s="2">
        <f>+IF(A2362&gt;$C$3,STDEVA(INDEX($E$15:$E$2531,A2362-$C$3):E2361),"")</f>
        <v>1.0659526279198566E-2</v>
      </c>
      <c r="H2362">
        <f t="shared" si="397"/>
        <v>0.80689805089781608</v>
      </c>
      <c r="I2362" s="2" t="str">
        <f t="shared" si="398"/>
        <v/>
      </c>
      <c r="J2362" t="str">
        <f t="shared" si="399"/>
        <v/>
      </c>
      <c r="K2362" t="str">
        <f t="shared" si="400"/>
        <v/>
      </c>
      <c r="L2362" s="37" t="str">
        <f t="shared" si="401"/>
        <v/>
      </c>
      <c r="M2362" t="str">
        <f t="shared" si="402"/>
        <v/>
      </c>
      <c r="N2362" s="39">
        <f t="shared" si="403"/>
        <v>0</v>
      </c>
      <c r="O2362" s="40">
        <f t="shared" si="406"/>
        <v>4942.6000000001268</v>
      </c>
      <c r="P2362" s="39">
        <f t="shared" si="404"/>
        <v>0</v>
      </c>
      <c r="Q2362" s="39">
        <f t="shared" si="405"/>
        <v>0</v>
      </c>
      <c r="R2362" s="39">
        <f>IF((O2362 - MAX($O$15:O2362)) &lt; 0, O2362 - MAX($O$15:O2362), 0)</f>
        <v>-4534.9999999999591</v>
      </c>
    </row>
    <row r="2363" spans="1:18" x14ac:dyDescent="0.25">
      <c r="A2363" s="2">
        <v>2349</v>
      </c>
      <c r="B2363" t="s">
        <v>2349</v>
      </c>
      <c r="C2363" s="8">
        <v>342.57</v>
      </c>
      <c r="D2363" s="8">
        <v>152.80000000000001</v>
      </c>
      <c r="E2363" s="17">
        <f t="shared" si="396"/>
        <v>0.80734613964924606</v>
      </c>
      <c r="F2363" s="2">
        <f>+IF(A2363&gt;$C$3,AVERAGE(INDEX($E$15:$E$2531,A2363-$C$3):E2362),"")</f>
        <v>0.80306582896732137</v>
      </c>
      <c r="G2363" s="2">
        <f>+IF(A2363&gt;$C$3,STDEVA(INDEX($E$15:$E$2531,A2363-$C$3):E2362),"")</f>
        <v>9.5451335236257043E-3</v>
      </c>
      <c r="H2363">
        <f t="shared" si="397"/>
        <v>0.44842858104920708</v>
      </c>
      <c r="I2363" s="2" t="str">
        <f t="shared" si="398"/>
        <v/>
      </c>
      <c r="J2363" t="str">
        <f t="shared" si="399"/>
        <v/>
      </c>
      <c r="K2363" t="str">
        <f t="shared" si="400"/>
        <v/>
      </c>
      <c r="L2363" s="37" t="str">
        <f t="shared" si="401"/>
        <v/>
      </c>
      <c r="M2363" t="str">
        <f t="shared" si="402"/>
        <v/>
      </c>
      <c r="N2363" s="39">
        <f t="shared" si="403"/>
        <v>0</v>
      </c>
      <c r="O2363" s="40">
        <f t="shared" si="406"/>
        <v>4942.6000000001268</v>
      </c>
      <c r="P2363" s="39">
        <f t="shared" si="404"/>
        <v>0</v>
      </c>
      <c r="Q2363" s="39">
        <f t="shared" si="405"/>
        <v>0</v>
      </c>
      <c r="R2363" s="39">
        <f>IF((O2363 - MAX($O$15:O2363)) &lt; 0, O2363 - MAX($O$15:O2363), 0)</f>
        <v>-4534.9999999999591</v>
      </c>
    </row>
    <row r="2364" spans="1:18" x14ac:dyDescent="0.25">
      <c r="A2364" s="2">
        <v>2350</v>
      </c>
      <c r="B2364" t="s">
        <v>2350</v>
      </c>
      <c r="C2364" s="8">
        <v>333.21</v>
      </c>
      <c r="D2364" s="8">
        <v>149.86000000000001</v>
      </c>
      <c r="E2364" s="17">
        <f t="shared" si="396"/>
        <v>0.79907139691097351</v>
      </c>
      <c r="F2364" s="2">
        <f>+IF(A2364&gt;$C$3,AVERAGE(INDEX($E$15:$E$2531,A2364-$C$3):E2363),"")</f>
        <v>0.80541896632982179</v>
      </c>
      <c r="G2364" s="2">
        <f>+IF(A2364&gt;$C$3,STDEVA(INDEX($E$15:$E$2531,A2364-$C$3):E2363),"")</f>
        <v>7.1748036859610297E-3</v>
      </c>
      <c r="H2364">
        <f t="shared" si="397"/>
        <v>-0.88470287086301802</v>
      </c>
      <c r="I2364" s="2" t="str">
        <f t="shared" si="398"/>
        <v/>
      </c>
      <c r="J2364" t="str">
        <f t="shared" si="399"/>
        <v/>
      </c>
      <c r="K2364" t="str">
        <f t="shared" si="400"/>
        <v/>
      </c>
      <c r="L2364" s="37" t="str">
        <f t="shared" si="401"/>
        <v/>
      </c>
      <c r="M2364" t="str">
        <f t="shared" si="402"/>
        <v/>
      </c>
      <c r="N2364" s="39">
        <f t="shared" si="403"/>
        <v>0</v>
      </c>
      <c r="O2364" s="40">
        <f t="shared" si="406"/>
        <v>4942.6000000001268</v>
      </c>
      <c r="P2364" s="39">
        <f t="shared" si="404"/>
        <v>0</v>
      </c>
      <c r="Q2364" s="39">
        <f t="shared" si="405"/>
        <v>0</v>
      </c>
      <c r="R2364" s="39">
        <f>IF((O2364 - MAX($O$15:O2364)) &lt; 0, O2364 - MAX($O$15:O2364), 0)</f>
        <v>-4534.9999999999591</v>
      </c>
    </row>
    <row r="2365" spans="1:18" x14ac:dyDescent="0.25">
      <c r="A2365" s="2">
        <v>2351</v>
      </c>
      <c r="B2365" t="s">
        <v>2351</v>
      </c>
      <c r="C2365" s="8">
        <v>339.79</v>
      </c>
      <c r="D2365" s="8">
        <v>152.13</v>
      </c>
      <c r="E2365" s="17">
        <f t="shared" si="396"/>
        <v>0.80359236125382361</v>
      </c>
      <c r="F2365" s="2">
        <f>+IF(A2365&gt;$C$3,AVERAGE(INDEX($E$15:$E$2531,A2365-$C$3):E2364),"")</f>
        <v>0.80658538758193699</v>
      </c>
      <c r="G2365" s="2">
        <f>+IF(A2365&gt;$C$3,STDEVA(INDEX($E$15:$E$2531,A2365-$C$3):E2364),"")</f>
        <v>4.4173390950083624E-3</v>
      </c>
      <c r="H2365">
        <f t="shared" si="397"/>
        <v>-0.67756318085146083</v>
      </c>
      <c r="I2365" s="2" t="str">
        <f t="shared" si="398"/>
        <v/>
      </c>
      <c r="J2365" t="str">
        <f t="shared" si="399"/>
        <v/>
      </c>
      <c r="K2365" t="str">
        <f t="shared" si="400"/>
        <v/>
      </c>
      <c r="L2365" s="37" t="str">
        <f t="shared" si="401"/>
        <v/>
      </c>
      <c r="M2365" t="str">
        <f t="shared" si="402"/>
        <v/>
      </c>
      <c r="N2365" s="39">
        <f t="shared" si="403"/>
        <v>0</v>
      </c>
      <c r="O2365" s="40">
        <f t="shared" si="406"/>
        <v>4942.6000000001268</v>
      </c>
      <c r="P2365" s="39">
        <f t="shared" si="404"/>
        <v>0</v>
      </c>
      <c r="Q2365" s="39">
        <f t="shared" si="405"/>
        <v>0</v>
      </c>
      <c r="R2365" s="39">
        <f>IF((O2365 - MAX($O$15:O2365)) &lt; 0, O2365 - MAX($O$15:O2365), 0)</f>
        <v>-4534.9999999999591</v>
      </c>
    </row>
    <row r="2366" spans="1:18" x14ac:dyDescent="0.25">
      <c r="A2366" s="2">
        <v>2352</v>
      </c>
      <c r="B2366" t="s">
        <v>2352</v>
      </c>
      <c r="C2366" s="8">
        <v>333.89</v>
      </c>
      <c r="D2366" s="8">
        <v>150.15</v>
      </c>
      <c r="E2366" s="17">
        <f t="shared" si="396"/>
        <v>0.79917680298523375</v>
      </c>
      <c r="F2366" s="2">
        <f>+IF(A2366&gt;$C$3,AVERAGE(INDEX($E$15:$E$2531,A2366-$C$3):E2365),"")</f>
        <v>0.80644732174496292</v>
      </c>
      <c r="G2366" s="2">
        <f>+IF(A2366&gt;$C$3,STDEVA(INDEX($E$15:$E$2531,A2366-$C$3):E2365),"")</f>
        <v>4.4975785984398067E-3</v>
      </c>
      <c r="H2366">
        <f t="shared" si="397"/>
        <v>-1.6165406786334513</v>
      </c>
      <c r="I2366" s="2" t="str">
        <f t="shared" si="398"/>
        <v/>
      </c>
      <c r="J2366" t="str">
        <f t="shared" si="399"/>
        <v/>
      </c>
      <c r="K2366" t="str">
        <f t="shared" si="400"/>
        <v/>
      </c>
      <c r="L2366" s="37" t="str">
        <f t="shared" si="401"/>
        <v/>
      </c>
      <c r="M2366" t="str">
        <f t="shared" si="402"/>
        <v/>
      </c>
      <c r="N2366" s="39">
        <f t="shared" si="403"/>
        <v>0</v>
      </c>
      <c r="O2366" s="40">
        <f t="shared" si="406"/>
        <v>4942.6000000001268</v>
      </c>
      <c r="P2366" s="39">
        <f t="shared" si="404"/>
        <v>0</v>
      </c>
      <c r="Q2366" s="39">
        <f t="shared" si="405"/>
        <v>0</v>
      </c>
      <c r="R2366" s="39">
        <f>IF((O2366 - MAX($O$15:O2366)) &lt; 0, O2366 - MAX($O$15:O2366), 0)</f>
        <v>-4534.9999999999591</v>
      </c>
    </row>
    <row r="2367" spans="1:18" x14ac:dyDescent="0.25">
      <c r="A2367" s="2">
        <v>2353</v>
      </c>
      <c r="B2367" t="s">
        <v>2353</v>
      </c>
      <c r="C2367" s="8">
        <v>334.06</v>
      </c>
      <c r="D2367" s="8">
        <v>149.15</v>
      </c>
      <c r="E2367" s="17">
        <f t="shared" si="396"/>
        <v>0.80636810660104408</v>
      </c>
      <c r="F2367" s="2">
        <f>+IF(A2367&gt;$C$3,AVERAGE(INDEX($E$15:$E$2531,A2367-$C$3):E2366),"")</f>
        <v>0.8058472806466136</v>
      </c>
      <c r="G2367" s="2">
        <f>+IF(A2367&gt;$C$3,STDEVA(INDEX($E$15:$E$2531,A2367-$C$3):E2366),"")</f>
        <v>5.0983851406380832E-3</v>
      </c>
      <c r="H2367">
        <f t="shared" si="397"/>
        <v>0.10215508245524546</v>
      </c>
      <c r="I2367" s="2" t="str">
        <f t="shared" si="398"/>
        <v/>
      </c>
      <c r="J2367" t="str">
        <f t="shared" si="399"/>
        <v/>
      </c>
      <c r="K2367" t="str">
        <f t="shared" si="400"/>
        <v/>
      </c>
      <c r="L2367" s="37" t="str">
        <f t="shared" si="401"/>
        <v/>
      </c>
      <c r="M2367" t="str">
        <f t="shared" si="402"/>
        <v/>
      </c>
      <c r="N2367" s="39">
        <f t="shared" si="403"/>
        <v>0</v>
      </c>
      <c r="O2367" s="40">
        <f t="shared" si="406"/>
        <v>4942.6000000001268</v>
      </c>
      <c r="P2367" s="39">
        <f t="shared" si="404"/>
        <v>0</v>
      </c>
      <c r="Q2367" s="39">
        <f t="shared" si="405"/>
        <v>0</v>
      </c>
      <c r="R2367" s="39">
        <f>IF((O2367 - MAX($O$15:O2367)) &lt; 0, O2367 - MAX($O$15:O2367), 0)</f>
        <v>-4534.9999999999591</v>
      </c>
    </row>
    <row r="2368" spans="1:18" x14ac:dyDescent="0.25">
      <c r="A2368" s="2">
        <v>2354</v>
      </c>
      <c r="B2368" t="s">
        <v>2354</v>
      </c>
      <c r="C2368" s="8">
        <v>338.46</v>
      </c>
      <c r="D2368" s="8">
        <v>153.08000000000001</v>
      </c>
      <c r="E2368" s="17">
        <f t="shared" si="396"/>
        <v>0.79344525642243802</v>
      </c>
      <c r="F2368" s="2">
        <f>+IF(A2368&gt;$C$3,AVERAGE(INDEX($E$15:$E$2531,A2368-$C$3):E2367),"")</f>
        <v>0.80626828347025814</v>
      </c>
      <c r="G2368" s="2">
        <f>+IF(A2368&gt;$C$3,STDEVA(INDEX($E$15:$E$2531,A2368-$C$3):E2367),"")</f>
        <v>4.949030080678824E-3</v>
      </c>
      <c r="H2368">
        <f t="shared" si="397"/>
        <v>-2.5910182073618104</v>
      </c>
      <c r="I2368" s="2" t="str">
        <f t="shared" si="398"/>
        <v>Buy</v>
      </c>
      <c r="J2368">
        <f t="shared" si="399"/>
        <v>338.46</v>
      </c>
      <c r="K2368">
        <f t="shared" si="400"/>
        <v>153.08000000000001</v>
      </c>
      <c r="L2368" s="37" t="str">
        <f t="shared" si="401"/>
        <v/>
      </c>
      <c r="M2368" t="str">
        <f t="shared" si="402"/>
        <v>Long</v>
      </c>
      <c r="N2368" s="39">
        <f t="shared" si="403"/>
        <v>0</v>
      </c>
      <c r="O2368" s="40">
        <f t="shared" si="406"/>
        <v>4942.6000000001268</v>
      </c>
      <c r="P2368" s="39">
        <f t="shared" si="404"/>
        <v>3.75</v>
      </c>
      <c r="Q2368" s="39">
        <f t="shared" si="405"/>
        <v>6144.25</v>
      </c>
      <c r="R2368" s="39">
        <f>IF((O2368 - MAX($O$15:O2368)) &lt; 0, O2368 - MAX($O$15:O2368), 0)</f>
        <v>-4534.9999999999591</v>
      </c>
    </row>
    <row r="2369" spans="1:18" x14ac:dyDescent="0.25">
      <c r="A2369" s="2">
        <v>2355</v>
      </c>
      <c r="B2369" t="s">
        <v>2355</v>
      </c>
      <c r="C2369" s="8">
        <v>340.17</v>
      </c>
      <c r="D2369" s="8">
        <v>153.37</v>
      </c>
      <c r="E2369" s="17">
        <f t="shared" si="396"/>
        <v>0.7965921899891697</v>
      </c>
      <c r="F2369" s="2">
        <f>+IF(A2369&gt;$C$3,AVERAGE(INDEX($E$15:$E$2531,A2369-$C$3):E2368),"")</f>
        <v>0.80445505522895888</v>
      </c>
      <c r="G2369" s="2">
        <f>+IF(A2369&gt;$C$3,STDEVA(INDEX($E$15:$E$2531,A2369-$C$3):E2368),"")</f>
        <v>6.3103173160961737E-3</v>
      </c>
      <c r="H2369">
        <f t="shared" si="397"/>
        <v>-1.2460332572710435</v>
      </c>
      <c r="I2369" s="2" t="str">
        <f t="shared" si="398"/>
        <v/>
      </c>
      <c r="J2369">
        <f t="shared" si="399"/>
        <v>338.46</v>
      </c>
      <c r="K2369">
        <f t="shared" si="400"/>
        <v>153.08000000000001</v>
      </c>
      <c r="L2369" s="37">
        <f t="shared" si="401"/>
        <v>355.00000000001108</v>
      </c>
      <c r="M2369" t="str">
        <f t="shared" si="402"/>
        <v>Long</v>
      </c>
      <c r="N2369" s="39">
        <f t="shared" si="403"/>
        <v>0</v>
      </c>
      <c r="O2369" s="40">
        <f t="shared" si="406"/>
        <v>4942.6000000001268</v>
      </c>
      <c r="P2369" s="39">
        <f t="shared" si="404"/>
        <v>0</v>
      </c>
      <c r="Q2369" s="39">
        <f t="shared" si="405"/>
        <v>0</v>
      </c>
      <c r="R2369" s="39">
        <f>IF((O2369 - MAX($O$15:O2369)) &lt; 0, O2369 - MAX($O$15:O2369), 0)</f>
        <v>-4534.9999999999591</v>
      </c>
    </row>
    <row r="2370" spans="1:18" x14ac:dyDescent="0.25">
      <c r="A2370" s="2">
        <v>2356</v>
      </c>
      <c r="B2370" t="s">
        <v>2356</v>
      </c>
      <c r="C2370" s="8">
        <v>338.82</v>
      </c>
      <c r="D2370" s="8">
        <v>154.82</v>
      </c>
      <c r="E2370" s="17">
        <f t="shared" si="396"/>
        <v>0.78320584113623304</v>
      </c>
      <c r="F2370" s="2">
        <f>+IF(A2370&gt;$C$3,AVERAGE(INDEX($E$15:$E$2531,A2370-$C$3):E2369),"")</f>
        <v>0.80321510092105042</v>
      </c>
      <c r="G2370" s="2">
        <f>+IF(A2370&gt;$C$3,STDEVA(INDEX($E$15:$E$2531,A2370-$C$3):E2369),"")</f>
        <v>6.6678306123876497E-3</v>
      </c>
      <c r="H2370">
        <f t="shared" si="397"/>
        <v>-3.0008650411190283</v>
      </c>
      <c r="I2370" s="2" t="str">
        <f t="shared" si="398"/>
        <v>Buy</v>
      </c>
      <c r="J2370" t="str">
        <f t="shared" si="399"/>
        <v/>
      </c>
      <c r="K2370" t="str">
        <f t="shared" si="400"/>
        <v/>
      </c>
      <c r="L2370" s="37">
        <f t="shared" si="401"/>
        <v>-344.99999999999176</v>
      </c>
      <c r="M2370" t="str">
        <f t="shared" si="402"/>
        <v>SL</v>
      </c>
      <c r="N2370" s="39">
        <f t="shared" si="403"/>
        <v>-344.99999999999176</v>
      </c>
      <c r="O2370" s="40">
        <f t="shared" si="406"/>
        <v>4597.600000000135</v>
      </c>
      <c r="P2370" s="39">
        <f t="shared" si="404"/>
        <v>3.75</v>
      </c>
      <c r="Q2370" s="39">
        <f t="shared" si="405"/>
        <v>0</v>
      </c>
      <c r="R2370" s="39">
        <f>IF((O2370 - MAX($O$15:O2370)) &lt; 0, O2370 - MAX($O$15:O2370), 0)</f>
        <v>-4879.9999999999509</v>
      </c>
    </row>
    <row r="2371" spans="1:18" x14ac:dyDescent="0.25">
      <c r="A2371" s="2">
        <v>2357</v>
      </c>
      <c r="B2371" t="s">
        <v>2357</v>
      </c>
      <c r="C2371" s="8">
        <v>335.84</v>
      </c>
      <c r="D2371" s="8">
        <v>153.69</v>
      </c>
      <c r="E2371" s="17">
        <f t="shared" si="396"/>
        <v>0.78169726945310214</v>
      </c>
      <c r="F2371" s="2">
        <f>+IF(A2371&gt;$C$3,AVERAGE(INDEX($E$15:$E$2531,A2371-$C$3):E2370),"")</f>
        <v>0.79977214429975674</v>
      </c>
      <c r="G2371" s="2">
        <f>+IF(A2371&gt;$C$3,STDEVA(INDEX($E$15:$E$2531,A2371-$C$3):E2370),"")</f>
        <v>8.1306706080575518E-3</v>
      </c>
      <c r="H2371">
        <f t="shared" si="397"/>
        <v>-2.2230484689346866</v>
      </c>
      <c r="I2371" s="2" t="str">
        <f t="shared" si="398"/>
        <v>Buy</v>
      </c>
      <c r="J2371">
        <f t="shared" si="399"/>
        <v>335.84</v>
      </c>
      <c r="K2371">
        <f t="shared" si="400"/>
        <v>153.69</v>
      </c>
      <c r="L2371" s="37" t="str">
        <f t="shared" si="401"/>
        <v/>
      </c>
      <c r="M2371" t="str">
        <f t="shared" si="402"/>
        <v>Long</v>
      </c>
      <c r="N2371" s="39">
        <f t="shared" si="403"/>
        <v>0</v>
      </c>
      <c r="O2371" s="40">
        <f t="shared" si="406"/>
        <v>4597.600000000135</v>
      </c>
      <c r="P2371" s="39">
        <f t="shared" si="404"/>
        <v>3.75</v>
      </c>
      <c r="Q2371" s="39">
        <f t="shared" si="405"/>
        <v>6119.125</v>
      </c>
      <c r="R2371" s="39">
        <f>IF((O2371 - MAX($O$15:O2371)) &lt; 0, O2371 - MAX($O$15:O2371), 0)</f>
        <v>-4879.9999999999509</v>
      </c>
    </row>
    <row r="2372" spans="1:18" x14ac:dyDescent="0.25">
      <c r="A2372" s="2">
        <v>2358</v>
      </c>
      <c r="B2372" t="s">
        <v>2358</v>
      </c>
      <c r="C2372" s="8">
        <v>330.65</v>
      </c>
      <c r="D2372" s="8">
        <v>153.29</v>
      </c>
      <c r="E2372" s="17">
        <f t="shared" si="396"/>
        <v>0.76872886194265544</v>
      </c>
      <c r="F2372" s="2">
        <f>+IF(A2372&gt;$C$3,AVERAGE(INDEX($E$15:$E$2531,A2372-$C$3):E2371),"")</f>
        <v>0.79672170715569601</v>
      </c>
      <c r="G2372" s="2">
        <f>+IF(A2372&gt;$C$3,STDEVA(INDEX($E$15:$E$2531,A2372-$C$3):E2371),"")</f>
        <v>9.2456089572475614E-3</v>
      </c>
      <c r="H2372">
        <f t="shared" si="397"/>
        <v>-3.0276908035459575</v>
      </c>
      <c r="I2372" s="2" t="str">
        <f t="shared" si="398"/>
        <v>Buy</v>
      </c>
      <c r="J2372" t="str">
        <f t="shared" si="399"/>
        <v/>
      </c>
      <c r="K2372" t="str">
        <f t="shared" si="400"/>
        <v/>
      </c>
      <c r="L2372" s="37">
        <f t="shared" si="401"/>
        <v>-1197.4999999999982</v>
      </c>
      <c r="M2372" t="str">
        <f t="shared" si="402"/>
        <v>SL</v>
      </c>
      <c r="N2372" s="39">
        <f t="shared" si="403"/>
        <v>-1197.4999999999982</v>
      </c>
      <c r="O2372" s="40">
        <f t="shared" si="406"/>
        <v>3400.1000000001368</v>
      </c>
      <c r="P2372" s="39">
        <f t="shared" si="404"/>
        <v>3.75</v>
      </c>
      <c r="Q2372" s="39">
        <f t="shared" si="405"/>
        <v>0</v>
      </c>
      <c r="R2372" s="39">
        <f>IF((O2372 - MAX($O$15:O2372)) &lt; 0, O2372 - MAX($O$15:O2372), 0)</f>
        <v>-6077.4999999999491</v>
      </c>
    </row>
    <row r="2373" spans="1:18" x14ac:dyDescent="0.25">
      <c r="A2373" s="2">
        <v>2359</v>
      </c>
      <c r="B2373" t="s">
        <v>2359</v>
      </c>
      <c r="C2373" s="8">
        <v>326.97000000000003</v>
      </c>
      <c r="D2373" s="8">
        <v>147.91999999999999</v>
      </c>
      <c r="E2373" s="17">
        <f t="shared" si="396"/>
        <v>0.79319683649046069</v>
      </c>
      <c r="F2373" s="2">
        <f>+IF(A2373&gt;$C$3,AVERAGE(INDEX($E$15:$E$2531,A2373-$C$3):E2372),"")</f>
        <v>0.7924308985216304</v>
      </c>
      <c r="G2373" s="2">
        <f>+IF(A2373&gt;$C$3,STDEVA(INDEX($E$15:$E$2531,A2373-$C$3):E2372),"")</f>
        <v>1.2190527821973021E-2</v>
      </c>
      <c r="H2373">
        <f t="shared" si="397"/>
        <v>6.2830582893196013E-2</v>
      </c>
      <c r="I2373" s="2" t="str">
        <f t="shared" si="398"/>
        <v/>
      </c>
      <c r="J2373" t="str">
        <f t="shared" si="399"/>
        <v/>
      </c>
      <c r="K2373" t="str">
        <f t="shared" si="400"/>
        <v/>
      </c>
      <c r="L2373" s="37" t="str">
        <f t="shared" si="401"/>
        <v/>
      </c>
      <c r="M2373" t="str">
        <f t="shared" si="402"/>
        <v/>
      </c>
      <c r="N2373" s="39">
        <f t="shared" si="403"/>
        <v>0</v>
      </c>
      <c r="O2373" s="40">
        <f t="shared" si="406"/>
        <v>3400.1000000001368</v>
      </c>
      <c r="P2373" s="39">
        <f t="shared" si="404"/>
        <v>0</v>
      </c>
      <c r="Q2373" s="39">
        <f t="shared" si="405"/>
        <v>0</v>
      </c>
      <c r="R2373" s="39">
        <f>IF((O2373 - MAX($O$15:O2373)) &lt; 0, O2373 - MAX($O$15:O2373), 0)</f>
        <v>-6077.4999999999491</v>
      </c>
    </row>
    <row r="2374" spans="1:18" x14ac:dyDescent="0.25">
      <c r="A2374" s="2">
        <v>2360</v>
      </c>
      <c r="B2374" t="s">
        <v>2360</v>
      </c>
      <c r="C2374" s="8">
        <v>330.3</v>
      </c>
      <c r="D2374" s="8">
        <v>149.06</v>
      </c>
      <c r="E2374" s="17">
        <f t="shared" si="396"/>
        <v>0.79565242294319627</v>
      </c>
      <c r="F2374" s="2">
        <f>+IF(A2374&gt;$C$3,AVERAGE(INDEX($E$15:$E$2531,A2374-$C$3):E2373),"")</f>
        <v>0.79177816958601777</v>
      </c>
      <c r="G2374" s="2">
        <f>+IF(A2374&gt;$C$3,STDEVA(INDEX($E$15:$E$2531,A2374-$C$3):E2373),"")</f>
        <v>1.1945332222091713E-2</v>
      </c>
      <c r="H2374">
        <f t="shared" si="397"/>
        <v>0.32433198885950232</v>
      </c>
      <c r="I2374" s="2" t="str">
        <f t="shared" si="398"/>
        <v/>
      </c>
      <c r="J2374" t="str">
        <f t="shared" si="399"/>
        <v/>
      </c>
      <c r="K2374" t="str">
        <f t="shared" si="400"/>
        <v/>
      </c>
      <c r="L2374" s="37" t="str">
        <f t="shared" si="401"/>
        <v/>
      </c>
      <c r="M2374" t="str">
        <f t="shared" si="402"/>
        <v/>
      </c>
      <c r="N2374" s="39">
        <f t="shared" si="403"/>
        <v>0</v>
      </c>
      <c r="O2374" s="40">
        <f t="shared" si="406"/>
        <v>3400.1000000001368</v>
      </c>
      <c r="P2374" s="39">
        <f t="shared" si="404"/>
        <v>0</v>
      </c>
      <c r="Q2374" s="39">
        <f t="shared" si="405"/>
        <v>0</v>
      </c>
      <c r="R2374" s="39">
        <f>IF((O2374 - MAX($O$15:O2374)) &lt; 0, O2374 - MAX($O$15:O2374), 0)</f>
        <v>-6077.4999999999491</v>
      </c>
    </row>
    <row r="2375" spans="1:18" x14ac:dyDescent="0.25">
      <c r="A2375" s="2">
        <v>2361</v>
      </c>
      <c r="B2375" t="s">
        <v>2361</v>
      </c>
      <c r="C2375" s="8">
        <v>322.64</v>
      </c>
      <c r="D2375" s="8">
        <v>144.07</v>
      </c>
      <c r="E2375" s="17">
        <f t="shared" si="396"/>
        <v>0.80623785799173109</v>
      </c>
      <c r="F2375" s="2">
        <f>+IF(A2375&gt;$C$3,AVERAGE(INDEX($E$15:$E$2531,A2375-$C$3):E2374),"")</f>
        <v>0.79089595421817038</v>
      </c>
      <c r="G2375" s="2">
        <f>+IF(A2375&gt;$C$3,STDEVA(INDEX($E$15:$E$2531,A2375-$C$3):E2374),"")</f>
        <v>1.1235867088723622E-2</v>
      </c>
      <c r="H2375">
        <f t="shared" si="397"/>
        <v>1.3654401260191058</v>
      </c>
      <c r="I2375" s="2" t="str">
        <f t="shared" si="398"/>
        <v/>
      </c>
      <c r="J2375" t="str">
        <f t="shared" si="399"/>
        <v/>
      </c>
      <c r="K2375" t="str">
        <f t="shared" si="400"/>
        <v/>
      </c>
      <c r="L2375" s="37" t="str">
        <f t="shared" si="401"/>
        <v/>
      </c>
      <c r="M2375" t="str">
        <f t="shared" si="402"/>
        <v/>
      </c>
      <c r="N2375" s="39">
        <f t="shared" si="403"/>
        <v>0</v>
      </c>
      <c r="O2375" s="40">
        <f t="shared" si="406"/>
        <v>3400.1000000001368</v>
      </c>
      <c r="P2375" s="39">
        <f t="shared" si="404"/>
        <v>0</v>
      </c>
      <c r="Q2375" s="39">
        <f t="shared" si="405"/>
        <v>0</v>
      </c>
      <c r="R2375" s="39">
        <f>IF((O2375 - MAX($O$15:O2375)) &lt; 0, O2375 - MAX($O$15:O2375), 0)</f>
        <v>-6077.4999999999491</v>
      </c>
    </row>
    <row r="2376" spans="1:18" x14ac:dyDescent="0.25">
      <c r="A2376" s="2">
        <v>2362</v>
      </c>
      <c r="B2376" t="s">
        <v>2362</v>
      </c>
      <c r="C2376" s="8">
        <v>323.5</v>
      </c>
      <c r="D2376" s="8">
        <v>144.07</v>
      </c>
      <c r="E2376" s="17">
        <f t="shared" si="396"/>
        <v>0.80889982136757355</v>
      </c>
      <c r="F2376" s="2">
        <f>+IF(A2376&gt;$C$3,AVERAGE(INDEX($E$15:$E$2531,A2376-$C$3):E2375),"")</f>
        <v>0.79168051588555899</v>
      </c>
      <c r="G2376" s="2">
        <f>+IF(A2376&gt;$C$3,STDEVA(INDEX($E$15:$E$2531,A2376-$C$3):E2375),"")</f>
        <v>1.2099686958184615E-2</v>
      </c>
      <c r="H2376">
        <f t="shared" si="397"/>
        <v>1.4231199155418537</v>
      </c>
      <c r="I2376" s="2" t="str">
        <f t="shared" si="398"/>
        <v/>
      </c>
      <c r="J2376" t="str">
        <f t="shared" si="399"/>
        <v/>
      </c>
      <c r="K2376" t="str">
        <f t="shared" si="400"/>
        <v/>
      </c>
      <c r="L2376" s="37" t="str">
        <f t="shared" si="401"/>
        <v/>
      </c>
      <c r="M2376" t="str">
        <f t="shared" si="402"/>
        <v/>
      </c>
      <c r="N2376" s="39">
        <f t="shared" si="403"/>
        <v>0</v>
      </c>
      <c r="O2376" s="40">
        <f t="shared" si="406"/>
        <v>3400.1000000001368</v>
      </c>
      <c r="P2376" s="39">
        <f t="shared" si="404"/>
        <v>0</v>
      </c>
      <c r="Q2376" s="39">
        <f t="shared" si="405"/>
        <v>0</v>
      </c>
      <c r="R2376" s="39">
        <f>IF((O2376 - MAX($O$15:O2376)) &lt; 0, O2376 - MAX($O$15:O2376), 0)</f>
        <v>-6077.4999999999491</v>
      </c>
    </row>
    <row r="2377" spans="1:18" x14ac:dyDescent="0.25">
      <c r="A2377" s="2">
        <v>2363</v>
      </c>
      <c r="B2377" t="s">
        <v>2363</v>
      </c>
      <c r="C2377" s="8">
        <v>328.73</v>
      </c>
      <c r="D2377" s="8">
        <v>146.41</v>
      </c>
      <c r="E2377" s="17">
        <f t="shared" si="396"/>
        <v>0.80882583993406731</v>
      </c>
      <c r="F2377" s="2">
        <f>+IF(A2377&gt;$C$3,AVERAGE(INDEX($E$15:$E$2531,A2377-$C$3):E2376),"")</f>
        <v>0.79196181752628447</v>
      </c>
      <c r="G2377" s="2">
        <f>+IF(A2377&gt;$C$3,STDEVA(INDEX($E$15:$E$2531,A2377-$C$3):E2376),"")</f>
        <v>1.250643024921661E-2</v>
      </c>
      <c r="H2377">
        <f t="shared" si="397"/>
        <v>1.3484281343062852</v>
      </c>
      <c r="I2377" s="2" t="str">
        <f t="shared" si="398"/>
        <v/>
      </c>
      <c r="J2377" t="str">
        <f t="shared" si="399"/>
        <v/>
      </c>
      <c r="K2377" t="str">
        <f t="shared" si="400"/>
        <v/>
      </c>
      <c r="L2377" s="37" t="str">
        <f t="shared" si="401"/>
        <v/>
      </c>
      <c r="M2377" t="str">
        <f t="shared" si="402"/>
        <v/>
      </c>
      <c r="N2377" s="39">
        <f t="shared" si="403"/>
        <v>0</v>
      </c>
      <c r="O2377" s="40">
        <f t="shared" si="406"/>
        <v>3400.1000000001368</v>
      </c>
      <c r="P2377" s="39">
        <f t="shared" si="404"/>
        <v>0</v>
      </c>
      <c r="Q2377" s="39">
        <f t="shared" si="405"/>
        <v>0</v>
      </c>
      <c r="R2377" s="39">
        <f>IF((O2377 - MAX($O$15:O2377)) &lt; 0, O2377 - MAX($O$15:O2377), 0)</f>
        <v>-6077.4999999999491</v>
      </c>
    </row>
    <row r="2378" spans="1:18" x14ac:dyDescent="0.25">
      <c r="A2378" s="2">
        <v>2364</v>
      </c>
      <c r="B2378" t="s">
        <v>2364</v>
      </c>
      <c r="C2378" s="8">
        <v>334.19</v>
      </c>
      <c r="D2378" s="8">
        <v>150.02000000000001</v>
      </c>
      <c r="E2378" s="17">
        <f t="shared" si="396"/>
        <v>0.8009410749698509</v>
      </c>
      <c r="F2378" s="2">
        <f>+IF(A2378&gt;$C$3,AVERAGE(INDEX($E$15:$E$2531,A2378-$C$3):E2377),"")</f>
        <v>0.79367077124979879</v>
      </c>
      <c r="G2378" s="2">
        <f>+IF(A2378&gt;$C$3,STDEVA(INDEX($E$15:$E$2531,A2378-$C$3):E2377),"")</f>
        <v>1.3725871265504975E-2</v>
      </c>
      <c r="H2378">
        <f t="shared" si="397"/>
        <v>0.52967885093920353</v>
      </c>
      <c r="I2378" s="2" t="str">
        <f t="shared" si="398"/>
        <v/>
      </c>
      <c r="J2378" t="str">
        <f t="shared" si="399"/>
        <v/>
      </c>
      <c r="K2378" t="str">
        <f t="shared" si="400"/>
        <v/>
      </c>
      <c r="L2378" s="37" t="str">
        <f t="shared" si="401"/>
        <v/>
      </c>
      <c r="M2378" t="str">
        <f t="shared" si="402"/>
        <v/>
      </c>
      <c r="N2378" s="39">
        <f t="shared" si="403"/>
        <v>0</v>
      </c>
      <c r="O2378" s="40">
        <f t="shared" si="406"/>
        <v>3400.1000000001368</v>
      </c>
      <c r="P2378" s="39">
        <f t="shared" si="404"/>
        <v>0</v>
      </c>
      <c r="Q2378" s="39">
        <f t="shared" si="405"/>
        <v>0</v>
      </c>
      <c r="R2378" s="39">
        <f>IF((O2378 - MAX($O$15:O2378)) &lt; 0, O2378 - MAX($O$15:O2378), 0)</f>
        <v>-6077.4999999999491</v>
      </c>
    </row>
    <row r="2379" spans="1:18" x14ac:dyDescent="0.25">
      <c r="A2379" s="2">
        <v>2365</v>
      </c>
      <c r="B2379" t="s">
        <v>2365</v>
      </c>
      <c r="C2379" s="8">
        <v>332.37</v>
      </c>
      <c r="D2379" s="8">
        <v>149.34</v>
      </c>
      <c r="E2379" s="17">
        <f t="shared" si="396"/>
        <v>0.80002322059313558</v>
      </c>
      <c r="F2379" s="2">
        <f>+IF(A2379&gt;$C$3,AVERAGE(INDEX($E$15:$E$2531,A2379-$C$3):E2378),"")</f>
        <v>0.79415398069209664</v>
      </c>
      <c r="G2379" s="2">
        <f>+IF(A2379&gt;$C$3,STDEVA(INDEX($E$15:$E$2531,A2379-$C$3):E2378),"")</f>
        <v>1.3916795349606551E-2</v>
      </c>
      <c r="H2379">
        <f t="shared" si="397"/>
        <v>0.42173788962161241</v>
      </c>
      <c r="I2379" s="2" t="str">
        <f t="shared" si="398"/>
        <v/>
      </c>
      <c r="J2379" t="str">
        <f t="shared" si="399"/>
        <v/>
      </c>
      <c r="K2379" t="str">
        <f t="shared" si="400"/>
        <v/>
      </c>
      <c r="L2379" s="37" t="str">
        <f t="shared" si="401"/>
        <v/>
      </c>
      <c r="M2379" t="str">
        <f t="shared" si="402"/>
        <v/>
      </c>
      <c r="N2379" s="39">
        <f t="shared" si="403"/>
        <v>0</v>
      </c>
      <c r="O2379" s="40">
        <f t="shared" si="406"/>
        <v>3400.1000000001368</v>
      </c>
      <c r="P2379" s="39">
        <f t="shared" si="404"/>
        <v>0</v>
      </c>
      <c r="Q2379" s="39">
        <f t="shared" si="405"/>
        <v>0</v>
      </c>
      <c r="R2379" s="39">
        <f>IF((O2379 - MAX($O$15:O2379)) &lt; 0, O2379 - MAX($O$15:O2379), 0)</f>
        <v>-6077.4999999999491</v>
      </c>
    </row>
    <row r="2380" spans="1:18" x14ac:dyDescent="0.25">
      <c r="A2380" s="2">
        <v>2366</v>
      </c>
      <c r="B2380" t="s">
        <v>2366</v>
      </c>
      <c r="C2380" s="8">
        <v>334.89</v>
      </c>
      <c r="D2380" s="8">
        <v>149.79</v>
      </c>
      <c r="E2380" s="17">
        <f t="shared" si="396"/>
        <v>0.80456780651412285</v>
      </c>
      <c r="F2380" s="2">
        <f>+IF(A2380&gt;$C$3,AVERAGE(INDEX($E$15:$E$2531,A2380-$C$3):E2379),"")</f>
        <v>0.79602257840953028</v>
      </c>
      <c r="G2380" s="2">
        <f>+IF(A2380&gt;$C$3,STDEVA(INDEX($E$15:$E$2531,A2380-$C$3):E2379),"")</f>
        <v>1.3381791933619824E-2</v>
      </c>
      <c r="H2380">
        <f t="shared" si="397"/>
        <v>0.63857128753615711</v>
      </c>
      <c r="I2380" s="2" t="str">
        <f t="shared" si="398"/>
        <v/>
      </c>
      <c r="J2380" t="str">
        <f t="shared" si="399"/>
        <v/>
      </c>
      <c r="K2380" t="str">
        <f t="shared" si="400"/>
        <v/>
      </c>
      <c r="L2380" s="37" t="str">
        <f t="shared" si="401"/>
        <v/>
      </c>
      <c r="M2380" t="str">
        <f t="shared" si="402"/>
        <v/>
      </c>
      <c r="N2380" s="39">
        <f t="shared" si="403"/>
        <v>0</v>
      </c>
      <c r="O2380" s="40">
        <f t="shared" si="406"/>
        <v>3400.1000000001368</v>
      </c>
      <c r="P2380" s="39">
        <f t="shared" si="404"/>
        <v>0</v>
      </c>
      <c r="Q2380" s="39">
        <f t="shared" si="405"/>
        <v>0</v>
      </c>
      <c r="R2380" s="39">
        <f>IF((O2380 - MAX($O$15:O2380)) &lt; 0, O2380 - MAX($O$15:O2380), 0)</f>
        <v>-6077.4999999999491</v>
      </c>
    </row>
    <row r="2381" spans="1:18" x14ac:dyDescent="0.25">
      <c r="A2381" s="2">
        <v>2367</v>
      </c>
      <c r="B2381" t="s">
        <v>2367</v>
      </c>
      <c r="C2381" s="8">
        <v>337.04</v>
      </c>
      <c r="D2381" s="8">
        <v>152.18</v>
      </c>
      <c r="E2381" s="17">
        <f t="shared" si="396"/>
        <v>0.79513758692238445</v>
      </c>
      <c r="F2381" s="2">
        <f>+IF(A2381&gt;$C$3,AVERAGE(INDEX($E$15:$E$2531,A2381-$C$3):E2380),"")</f>
        <v>0.79856374919408823</v>
      </c>
      <c r="G2381" s="2">
        <f>+IF(A2381&gt;$C$3,STDEVA(INDEX($E$15:$E$2531,A2381-$C$3):E2380),"")</f>
        <v>1.2461276764909181E-2</v>
      </c>
      <c r="H2381">
        <f t="shared" si="397"/>
        <v>-0.27494472166381989</v>
      </c>
      <c r="I2381" s="2" t="str">
        <f t="shared" si="398"/>
        <v/>
      </c>
      <c r="J2381" t="str">
        <f t="shared" si="399"/>
        <v/>
      </c>
      <c r="K2381" t="str">
        <f t="shared" si="400"/>
        <v/>
      </c>
      <c r="L2381" s="37" t="str">
        <f t="shared" si="401"/>
        <v/>
      </c>
      <c r="M2381" t="str">
        <f t="shared" si="402"/>
        <v/>
      </c>
      <c r="N2381" s="39">
        <f t="shared" si="403"/>
        <v>0</v>
      </c>
      <c r="O2381" s="40">
        <f t="shared" si="406"/>
        <v>3400.1000000001368</v>
      </c>
      <c r="P2381" s="39">
        <f t="shared" si="404"/>
        <v>0</v>
      </c>
      <c r="Q2381" s="39">
        <f t="shared" si="405"/>
        <v>0</v>
      </c>
      <c r="R2381" s="39">
        <f>IF((O2381 - MAX($O$15:O2381)) &lt; 0, O2381 - MAX($O$15:O2381), 0)</f>
        <v>-6077.4999999999491</v>
      </c>
    </row>
    <row r="2382" spans="1:18" x14ac:dyDescent="0.25">
      <c r="A2382" s="2">
        <v>2368</v>
      </c>
      <c r="B2382" t="s">
        <v>2368</v>
      </c>
      <c r="C2382" s="8">
        <v>333.84</v>
      </c>
      <c r="D2382" s="8">
        <v>152.85</v>
      </c>
      <c r="E2382" s="17">
        <f t="shared" si="396"/>
        <v>0.78120478794645365</v>
      </c>
      <c r="F2382" s="2">
        <f>+IF(A2382&gt;$C$3,AVERAGE(INDEX($E$15:$E$2531,A2382-$C$3):E2381),"")</f>
        <v>0.80149805196961355</v>
      </c>
      <c r="G2382" s="2">
        <f>+IF(A2382&gt;$C$3,STDEVA(INDEX($E$15:$E$2531,A2382-$C$3):E2381),"")</f>
        <v>5.9832499999327143E-3</v>
      </c>
      <c r="H2382">
        <f t="shared" si="397"/>
        <v>-3.3916791080747264</v>
      </c>
      <c r="I2382" s="2" t="str">
        <f t="shared" si="398"/>
        <v>Buy</v>
      </c>
      <c r="J2382">
        <f t="shared" si="399"/>
        <v>333.84</v>
      </c>
      <c r="K2382">
        <f t="shared" si="400"/>
        <v>152.85</v>
      </c>
      <c r="L2382" s="37" t="str">
        <f t="shared" si="401"/>
        <v/>
      </c>
      <c r="M2382" t="str">
        <f t="shared" si="402"/>
        <v>Long</v>
      </c>
      <c r="N2382" s="39">
        <f t="shared" si="403"/>
        <v>0</v>
      </c>
      <c r="O2382" s="40">
        <f t="shared" si="406"/>
        <v>3400.1000000001368</v>
      </c>
      <c r="P2382" s="39">
        <f t="shared" si="404"/>
        <v>3.75</v>
      </c>
      <c r="Q2382" s="39">
        <f t="shared" si="405"/>
        <v>6083.625</v>
      </c>
      <c r="R2382" s="39">
        <f>IF((O2382 - MAX($O$15:O2382)) &lt; 0, O2382 - MAX($O$15:O2382), 0)</f>
        <v>-6077.4999999999491</v>
      </c>
    </row>
    <row r="2383" spans="1:18" x14ac:dyDescent="0.25">
      <c r="A2383" s="2">
        <v>2369</v>
      </c>
      <c r="B2383" t="s">
        <v>2369</v>
      </c>
      <c r="C2383" s="8">
        <v>339.76</v>
      </c>
      <c r="D2383" s="8">
        <v>157.07</v>
      </c>
      <c r="E2383" s="17">
        <f t="shared" si="396"/>
        <v>0.77154792015007467</v>
      </c>
      <c r="F2383" s="2">
        <f>+IF(A2383&gt;$C$3,AVERAGE(INDEX($E$15:$E$2531,A2383-$C$3):E2382),"")</f>
        <v>0.80016560213139065</v>
      </c>
      <c r="G2383" s="2">
        <f>+IF(A2383&gt;$C$3,STDEVA(INDEX($E$15:$E$2531,A2383-$C$3):E2382),"")</f>
        <v>8.7558682296038238E-3</v>
      </c>
      <c r="H2383">
        <f t="shared" si="397"/>
        <v>-3.2684002580759306</v>
      </c>
      <c r="I2383" s="2" t="str">
        <f t="shared" si="398"/>
        <v>Buy</v>
      </c>
      <c r="J2383" t="str">
        <f t="shared" si="399"/>
        <v/>
      </c>
      <c r="K2383" t="str">
        <f t="shared" si="400"/>
        <v/>
      </c>
      <c r="L2383" s="37">
        <f t="shared" si="401"/>
        <v>425.00000000000432</v>
      </c>
      <c r="M2383" t="str">
        <f t="shared" si="402"/>
        <v>TP</v>
      </c>
      <c r="N2383" s="39">
        <f t="shared" si="403"/>
        <v>425.00000000000432</v>
      </c>
      <c r="O2383" s="40">
        <f t="shared" si="406"/>
        <v>3825.1000000001413</v>
      </c>
      <c r="P2383" s="39">
        <f t="shared" si="404"/>
        <v>3.75</v>
      </c>
      <c r="Q2383" s="39">
        <f t="shared" si="405"/>
        <v>0</v>
      </c>
      <c r="R2383" s="39">
        <f>IF((O2383 - MAX($O$15:O2383)) &lt; 0, O2383 - MAX($O$15:O2383), 0)</f>
        <v>-5652.4999999999445</v>
      </c>
    </row>
    <row r="2384" spans="1:18" x14ac:dyDescent="0.25">
      <c r="A2384" s="2">
        <v>2370</v>
      </c>
      <c r="B2384" t="s">
        <v>2370</v>
      </c>
      <c r="C2384" s="8">
        <v>334.93</v>
      </c>
      <c r="D2384" s="8">
        <v>156.62</v>
      </c>
      <c r="E2384" s="17">
        <f t="shared" ref="E2384:E2447" si="407">+LN(C2384/D2384)</f>
        <v>0.76009906544420969</v>
      </c>
      <c r="F2384" s="2">
        <f>+IF(A2384&gt;$C$3,AVERAGE(INDEX($E$15:$E$2531,A2384-$C$3):E2383),"")</f>
        <v>0.79748732404326583</v>
      </c>
      <c r="G2384" s="2">
        <f>+IF(A2384&gt;$C$3,STDEVA(INDEX($E$15:$E$2531,A2384-$C$3):E2383),"")</f>
        <v>1.2977703001574054E-2</v>
      </c>
      <c r="H2384">
        <f t="shared" ref="H2384:H2447" si="408">+IF(F2384="","",(E2384-F2384)/G2384)</f>
        <v>-2.8809611835408284</v>
      </c>
      <c r="I2384" s="2" t="str">
        <f t="shared" ref="I2384:I2447" si="409">+IF(H2384="","",IF(H2384&lt;$C$4,"Buy",IF(H2384&gt;$C$5,"Sell","")))</f>
        <v>Buy</v>
      </c>
      <c r="J2384">
        <f t="shared" ref="J2384:J2447" si="410">IF(M2384=M2383, J2383, IF(OR(M2384="TP", M2384="SL"), "", IF(I2384="Buy", C2384, IF(I2384="Sell", D2384, ""))))</f>
        <v>334.93</v>
      </c>
      <c r="K2384">
        <f t="shared" ref="K2384:K2447" si="411">IF(M2384=M2383, K2383, IF(OR(M2384="TP", M2384="SL"), "",IF(I2384="Buy", D2384, IF(I2384="Sell", C2384, ""))))</f>
        <v>156.62</v>
      </c>
      <c r="L2384" s="37" t="str">
        <f t="shared" ref="L2384:L2447" si="412">IF(M2383="Long", (C2384-J2383)*$C$8+(K2383-D2384)*$C$9, IF(M2383="Short", (K2383-C2384)*$C$8+(D2384-J2383)*$C$9, ""))</f>
        <v/>
      </c>
      <c r="M2384" t="str">
        <f t="shared" ref="M2384:M2447" si="413">IF(OR(M2383="", M2383="SL", M2383="TP"), IF(I2384="Sell","Short",(IF(I2384="Buy","Long",I2384))), IF(L2384="", "", IF(L2384&lt;$C$6, "SL", IF(L2384&gt;$C$7, "TP", M2383))))</f>
        <v>Long</v>
      </c>
      <c r="N2384" s="39">
        <f t="shared" ref="N2384:N2447" si="414">IF(OR(M2384="TP", M2384="SL"), L2384, 0)</f>
        <v>0</v>
      </c>
      <c r="O2384" s="40">
        <f t="shared" si="406"/>
        <v>3825.1000000001413</v>
      </c>
      <c r="P2384" s="39">
        <f t="shared" ref="P2384:P2447" si="415">IF(OR(AND(I2384&lt;&gt;"", J2383=""), OR(M2384="TP", M2384="SL",)), ($C$9+$C$8)*$C$11, 0)</f>
        <v>3.75</v>
      </c>
      <c r="Q2384" s="39">
        <f t="shared" ref="Q2384:Q2447" si="416">IF(AND(I2384&lt;&gt;"",J2383=""),(D2384*$C$9+C2384*$C$8)*$C$10,0)</f>
        <v>6144.375</v>
      </c>
      <c r="R2384" s="39">
        <f>IF((O2384 - MAX($O$15:O2384)) &lt; 0, O2384 - MAX($O$15:O2384), 0)</f>
        <v>-5652.4999999999445</v>
      </c>
    </row>
    <row r="2385" spans="1:18" x14ac:dyDescent="0.25">
      <c r="A2385" s="2">
        <v>2371</v>
      </c>
      <c r="B2385" t="s">
        <v>2371</v>
      </c>
      <c r="C2385" s="8">
        <v>340.76</v>
      </c>
      <c r="D2385" s="8">
        <v>160.04</v>
      </c>
      <c r="E2385" s="17">
        <f t="shared" si="407"/>
        <v>0.75575463318560554</v>
      </c>
      <c r="F2385" s="2">
        <f>+IF(A2385&gt;$C$3,AVERAGE(INDEX($E$15:$E$2531,A2385-$C$3):E2384),"")</f>
        <v>0.79236079153798578</v>
      </c>
      <c r="G2385" s="2">
        <f>+IF(A2385&gt;$C$3,STDEVA(INDEX($E$15:$E$2531,A2385-$C$3):E2384),"")</f>
        <v>1.7436112735189632E-2</v>
      </c>
      <c r="H2385">
        <f t="shared" si="408"/>
        <v>-2.0994449226347074</v>
      </c>
      <c r="I2385" s="2" t="str">
        <f t="shared" si="409"/>
        <v>Buy</v>
      </c>
      <c r="J2385" t="str">
        <f t="shared" si="410"/>
        <v/>
      </c>
      <c r="K2385" t="str">
        <f t="shared" si="411"/>
        <v/>
      </c>
      <c r="L2385" s="37">
        <f t="shared" si="412"/>
        <v>602.49999999999909</v>
      </c>
      <c r="M2385" t="str">
        <f t="shared" si="413"/>
        <v>TP</v>
      </c>
      <c r="N2385" s="39">
        <f t="shared" si="414"/>
        <v>602.49999999999909</v>
      </c>
      <c r="O2385" s="40">
        <f t="shared" ref="O2385:O2448" si="417">+N2385+O2384</f>
        <v>4427.6000000001404</v>
      </c>
      <c r="P2385" s="39">
        <f t="shared" si="415"/>
        <v>3.75</v>
      </c>
      <c r="Q2385" s="39">
        <f t="shared" si="416"/>
        <v>0</v>
      </c>
      <c r="R2385" s="39">
        <f>IF((O2385 - MAX($O$15:O2385)) &lt; 0, O2385 - MAX($O$15:O2385), 0)</f>
        <v>-5049.9999999999454</v>
      </c>
    </row>
    <row r="2386" spans="1:18" x14ac:dyDescent="0.25">
      <c r="A2386" s="2">
        <v>2372</v>
      </c>
      <c r="B2386" t="s">
        <v>2372</v>
      </c>
      <c r="C2386" s="8">
        <v>343.78</v>
      </c>
      <c r="D2386" s="8">
        <v>161.86000000000001</v>
      </c>
      <c r="E2386" s="17">
        <f t="shared" si="407"/>
        <v>0.75327015383245499</v>
      </c>
      <c r="F2386" s="2">
        <f>+IF(A2386&gt;$C$3,AVERAGE(INDEX($E$15:$E$2531,A2386-$C$3):E2385),"")</f>
        <v>0.78645577062887828</v>
      </c>
      <c r="G2386" s="2">
        <f>+IF(A2386&gt;$C$3,STDEVA(INDEX($E$15:$E$2531,A2386-$C$3):E2385),"")</f>
        <v>1.9952418690150422E-2</v>
      </c>
      <c r="H2386">
        <f t="shared" si="408"/>
        <v>-1.6632377914566057</v>
      </c>
      <c r="I2386" s="2" t="str">
        <f t="shared" si="409"/>
        <v/>
      </c>
      <c r="J2386" t="str">
        <f t="shared" si="410"/>
        <v/>
      </c>
      <c r="K2386" t="str">
        <f t="shared" si="411"/>
        <v/>
      </c>
      <c r="L2386" s="37" t="str">
        <f t="shared" si="412"/>
        <v/>
      </c>
      <c r="M2386" t="str">
        <f t="shared" si="413"/>
        <v/>
      </c>
      <c r="N2386" s="39">
        <f t="shared" si="414"/>
        <v>0</v>
      </c>
      <c r="O2386" s="40">
        <f t="shared" si="417"/>
        <v>4427.6000000001404</v>
      </c>
      <c r="P2386" s="39">
        <f t="shared" si="415"/>
        <v>0</v>
      </c>
      <c r="Q2386" s="39">
        <f t="shared" si="416"/>
        <v>0</v>
      </c>
      <c r="R2386" s="39">
        <f>IF((O2386 - MAX($O$15:O2386)) &lt; 0, O2386 - MAX($O$15:O2386), 0)</f>
        <v>-5049.9999999999454</v>
      </c>
    </row>
    <row r="2387" spans="1:18" x14ac:dyDescent="0.25">
      <c r="A2387" s="2">
        <v>2373</v>
      </c>
      <c r="B2387" t="s">
        <v>2373</v>
      </c>
      <c r="C2387" s="8">
        <v>346.85</v>
      </c>
      <c r="D2387" s="8">
        <v>162.69999999999999</v>
      </c>
      <c r="E2387" s="17">
        <f t="shared" si="407"/>
        <v>0.75698439560631847</v>
      </c>
      <c r="F2387" s="2">
        <f>+IF(A2387&gt;$C$3,AVERAGE(INDEX($E$15:$E$2531,A2387-$C$3):E2386),"")</f>
        <v>0.78028291661758808</v>
      </c>
      <c r="G2387" s="2">
        <f>+IF(A2387&gt;$C$3,STDEVA(INDEX($E$15:$E$2531,A2387-$C$3):E2386),"")</f>
        <v>2.0744638205854191E-2</v>
      </c>
      <c r="H2387">
        <f t="shared" si="408"/>
        <v>-1.1231105011363711</v>
      </c>
      <c r="I2387" s="2" t="str">
        <f t="shared" si="409"/>
        <v/>
      </c>
      <c r="J2387" t="str">
        <f t="shared" si="410"/>
        <v/>
      </c>
      <c r="K2387" t="str">
        <f t="shared" si="411"/>
        <v/>
      </c>
      <c r="L2387" s="37" t="str">
        <f t="shared" si="412"/>
        <v/>
      </c>
      <c r="M2387" t="str">
        <f t="shared" si="413"/>
        <v/>
      </c>
      <c r="N2387" s="39">
        <f t="shared" si="414"/>
        <v>0</v>
      </c>
      <c r="O2387" s="40">
        <f t="shared" si="417"/>
        <v>4427.6000000001404</v>
      </c>
      <c r="P2387" s="39">
        <f t="shared" si="415"/>
        <v>0</v>
      </c>
      <c r="Q2387" s="39">
        <f t="shared" si="416"/>
        <v>0</v>
      </c>
      <c r="R2387" s="39">
        <f>IF((O2387 - MAX($O$15:O2387)) &lt; 0, O2387 - MAX($O$15:O2387), 0)</f>
        <v>-5049.9999999999454</v>
      </c>
    </row>
    <row r="2388" spans="1:18" x14ac:dyDescent="0.25">
      <c r="A2388" s="2">
        <v>2374</v>
      </c>
      <c r="B2388" t="s">
        <v>2374</v>
      </c>
      <c r="C2388" s="8">
        <v>352.43</v>
      </c>
      <c r="D2388" s="8">
        <v>163.79</v>
      </c>
      <c r="E2388" s="17">
        <f t="shared" si="407"/>
        <v>0.76626690147782273</v>
      </c>
      <c r="F2388" s="2">
        <f>+IF(A2388&gt;$C$3,AVERAGE(INDEX($E$15:$E$2531,A2388-$C$3):E2387),"")</f>
        <v>0.77539884113275115</v>
      </c>
      <c r="G2388" s="2">
        <f>+IF(A2388&gt;$C$3,STDEVA(INDEX($E$15:$E$2531,A2388-$C$3):E2387),"")</f>
        <v>2.0445335498180929E-2</v>
      </c>
      <c r="H2388">
        <f t="shared" si="408"/>
        <v>-0.44665149445656754</v>
      </c>
      <c r="I2388" s="2" t="str">
        <f t="shared" si="409"/>
        <v/>
      </c>
      <c r="J2388" t="str">
        <f t="shared" si="410"/>
        <v/>
      </c>
      <c r="K2388" t="str">
        <f t="shared" si="411"/>
        <v/>
      </c>
      <c r="L2388" s="37" t="str">
        <f t="shared" si="412"/>
        <v/>
      </c>
      <c r="M2388" t="str">
        <f t="shared" si="413"/>
        <v/>
      </c>
      <c r="N2388" s="39">
        <f t="shared" si="414"/>
        <v>0</v>
      </c>
      <c r="O2388" s="40">
        <f t="shared" si="417"/>
        <v>4427.6000000001404</v>
      </c>
      <c r="P2388" s="39">
        <f t="shared" si="415"/>
        <v>0</v>
      </c>
      <c r="Q2388" s="39">
        <f t="shared" si="416"/>
        <v>0</v>
      </c>
      <c r="R2388" s="39">
        <f>IF((O2388 - MAX($O$15:O2388)) &lt; 0, O2388 - MAX($O$15:O2388), 0)</f>
        <v>-5049.9999999999454</v>
      </c>
    </row>
    <row r="2389" spans="1:18" x14ac:dyDescent="0.25">
      <c r="A2389" s="2">
        <v>2375</v>
      </c>
      <c r="B2389" t="s">
        <v>2375</v>
      </c>
      <c r="C2389" s="8">
        <v>350.13</v>
      </c>
      <c r="D2389" s="8">
        <v>162.69999999999999</v>
      </c>
      <c r="E2389" s="17">
        <f t="shared" si="407"/>
        <v>0.76639649986738001</v>
      </c>
      <c r="F2389" s="2">
        <f>+IF(A2389&gt;$C$3,AVERAGE(INDEX($E$15:$E$2531,A2389-$C$3):E2388),"")</f>
        <v>0.77164813900882756</v>
      </c>
      <c r="G2389" s="2">
        <f>+IF(A2389&gt;$C$3,STDEVA(INDEX($E$15:$E$2531,A2389-$C$3):E2388),"")</f>
        <v>1.8352507694168178E-2</v>
      </c>
      <c r="H2389">
        <f t="shared" si="408"/>
        <v>-0.28615376323293129</v>
      </c>
      <c r="I2389" s="2" t="str">
        <f t="shared" si="409"/>
        <v/>
      </c>
      <c r="J2389" t="str">
        <f t="shared" si="410"/>
        <v/>
      </c>
      <c r="K2389" t="str">
        <f t="shared" si="411"/>
        <v/>
      </c>
      <c r="L2389" s="37" t="str">
        <f t="shared" si="412"/>
        <v/>
      </c>
      <c r="M2389" t="str">
        <f t="shared" si="413"/>
        <v/>
      </c>
      <c r="N2389" s="39">
        <f t="shared" si="414"/>
        <v>0</v>
      </c>
      <c r="O2389" s="40">
        <f t="shared" si="417"/>
        <v>4427.6000000001404</v>
      </c>
      <c r="P2389" s="39">
        <f t="shared" si="415"/>
        <v>0</v>
      </c>
      <c r="Q2389" s="39">
        <f t="shared" si="416"/>
        <v>0</v>
      </c>
      <c r="R2389" s="39">
        <f>IF((O2389 - MAX($O$15:O2389)) &lt; 0, O2389 - MAX($O$15:O2389), 0)</f>
        <v>-5049.9999999999454</v>
      </c>
    </row>
    <row r="2390" spans="1:18" x14ac:dyDescent="0.25">
      <c r="A2390" s="2">
        <v>2376</v>
      </c>
      <c r="B2390" t="s">
        <v>2376</v>
      </c>
      <c r="C2390" s="8">
        <v>347.93</v>
      </c>
      <c r="D2390" s="8">
        <v>161.09</v>
      </c>
      <c r="E2390" s="17">
        <f t="shared" si="407"/>
        <v>0.7700380951060537</v>
      </c>
      <c r="F2390" s="2">
        <f>+IF(A2390&gt;$C$3,AVERAGE(INDEX($E$15:$E$2531,A2390-$C$3):E2389),"")</f>
        <v>0.76740688271474489</v>
      </c>
      <c r="G2390" s="2">
        <f>+IF(A2390&gt;$C$3,STDEVA(INDEX($E$15:$E$2531,A2390-$C$3):E2389),"")</f>
        <v>1.3585365378597414E-2</v>
      </c>
      <c r="H2390">
        <f t="shared" si="408"/>
        <v>0.19367991349382943</v>
      </c>
      <c r="I2390" s="2" t="str">
        <f t="shared" si="409"/>
        <v/>
      </c>
      <c r="J2390" t="str">
        <f t="shared" si="410"/>
        <v/>
      </c>
      <c r="K2390" t="str">
        <f t="shared" si="411"/>
        <v/>
      </c>
      <c r="L2390" s="37" t="str">
        <f t="shared" si="412"/>
        <v/>
      </c>
      <c r="M2390" t="str">
        <f t="shared" si="413"/>
        <v/>
      </c>
      <c r="N2390" s="39">
        <f t="shared" si="414"/>
        <v>0</v>
      </c>
      <c r="O2390" s="40">
        <f t="shared" si="417"/>
        <v>4427.6000000001404</v>
      </c>
      <c r="P2390" s="39">
        <f t="shared" si="415"/>
        <v>0</v>
      </c>
      <c r="Q2390" s="39">
        <f t="shared" si="416"/>
        <v>0</v>
      </c>
      <c r="R2390" s="39">
        <f>IF((O2390 - MAX($O$15:O2390)) &lt; 0, O2390 - MAX($O$15:O2390), 0)</f>
        <v>-5049.9999999999454</v>
      </c>
    </row>
    <row r="2391" spans="1:18" x14ac:dyDescent="0.25">
      <c r="A2391" s="2">
        <v>2377</v>
      </c>
      <c r="B2391" t="s">
        <v>2377</v>
      </c>
      <c r="C2391" s="8">
        <v>347.5</v>
      </c>
      <c r="D2391" s="8">
        <v>162.75</v>
      </c>
      <c r="E2391" s="17">
        <f t="shared" si="407"/>
        <v>0.75854938391616822</v>
      </c>
      <c r="F2391" s="2">
        <f>+IF(A2391&gt;$C$3,AVERAGE(INDEX($E$15:$E$2531,A2391-$C$3):E2390),"")</f>
        <v>0.76461805029070817</v>
      </c>
      <c r="G2391" s="2">
        <f>+IF(A2391&gt;$C$3,STDEVA(INDEX($E$15:$E$2531,A2391-$C$3):E2390),"")</f>
        <v>8.9751759450184109E-3</v>
      </c>
      <c r="H2391">
        <f t="shared" si="408"/>
        <v>-0.67616127101199752</v>
      </c>
      <c r="I2391" s="2" t="str">
        <f t="shared" si="409"/>
        <v/>
      </c>
      <c r="J2391" t="str">
        <f t="shared" si="410"/>
        <v/>
      </c>
      <c r="K2391" t="str">
        <f t="shared" si="411"/>
        <v/>
      </c>
      <c r="L2391" s="37" t="str">
        <f t="shared" si="412"/>
        <v/>
      </c>
      <c r="M2391" t="str">
        <f t="shared" si="413"/>
        <v/>
      </c>
      <c r="N2391" s="39">
        <f t="shared" si="414"/>
        <v>0</v>
      </c>
      <c r="O2391" s="40">
        <f t="shared" si="417"/>
        <v>4427.6000000001404</v>
      </c>
      <c r="P2391" s="39">
        <f t="shared" si="415"/>
        <v>0</v>
      </c>
      <c r="Q2391" s="39">
        <f t="shared" si="416"/>
        <v>0</v>
      </c>
      <c r="R2391" s="39">
        <f>IF((O2391 - MAX($O$15:O2391)) &lt; 0, O2391 - MAX($O$15:O2391), 0)</f>
        <v>-5049.9999999999454</v>
      </c>
    </row>
    <row r="2392" spans="1:18" x14ac:dyDescent="0.25">
      <c r="A2392" s="2">
        <v>2378</v>
      </c>
      <c r="B2392" t="s">
        <v>2378</v>
      </c>
      <c r="C2392" s="8">
        <v>347.29</v>
      </c>
      <c r="D2392" s="8">
        <v>162.35</v>
      </c>
      <c r="E2392" s="17">
        <f t="shared" si="407"/>
        <v>0.76040566723638647</v>
      </c>
      <c r="F2392" s="2">
        <f>+IF(A2392&gt;$C$3,AVERAGE(INDEX($E$15:$E$2531,A2392-$C$3):E2391),"")</f>
        <v>0.76210078317623209</v>
      </c>
      <c r="G2392" s="2">
        <f>+IF(A2392&gt;$C$3,STDEVA(INDEX($E$15:$E$2531,A2392-$C$3):E2391),"")</f>
        <v>6.6059576134599469E-3</v>
      </c>
      <c r="H2392">
        <f t="shared" si="408"/>
        <v>-0.25660411995253152</v>
      </c>
      <c r="I2392" s="2" t="str">
        <f t="shared" si="409"/>
        <v/>
      </c>
      <c r="J2392" t="str">
        <f t="shared" si="410"/>
        <v/>
      </c>
      <c r="K2392" t="str">
        <f t="shared" si="411"/>
        <v/>
      </c>
      <c r="L2392" s="37" t="str">
        <f t="shared" si="412"/>
        <v/>
      </c>
      <c r="M2392" t="str">
        <f t="shared" si="413"/>
        <v/>
      </c>
      <c r="N2392" s="39">
        <f t="shared" si="414"/>
        <v>0</v>
      </c>
      <c r="O2392" s="40">
        <f t="shared" si="417"/>
        <v>4427.6000000001404</v>
      </c>
      <c r="P2392" s="39">
        <f t="shared" si="415"/>
        <v>0</v>
      </c>
      <c r="Q2392" s="39">
        <f t="shared" si="416"/>
        <v>0</v>
      </c>
      <c r="R2392" s="39">
        <f>IF((O2392 - MAX($O$15:O2392)) &lt; 0, O2392 - MAX($O$15:O2392), 0)</f>
        <v>-5049.9999999999454</v>
      </c>
    </row>
    <row r="2393" spans="1:18" x14ac:dyDescent="0.25">
      <c r="A2393" s="2">
        <v>2379</v>
      </c>
      <c r="B2393" t="s">
        <v>2379</v>
      </c>
      <c r="C2393" s="8">
        <v>342.01</v>
      </c>
      <c r="D2393" s="8">
        <v>160.41</v>
      </c>
      <c r="E2393" s="17">
        <f t="shared" si="407"/>
        <v>0.75710693877246349</v>
      </c>
      <c r="F2393" s="2">
        <f>+IF(A2393&gt;$C$3,AVERAGE(INDEX($E$15:$E$2531,A2393-$C$3):E2392),"")</f>
        <v>0.76086275507471113</v>
      </c>
      <c r="G2393" s="2">
        <f>+IF(A2393&gt;$C$3,STDEVA(INDEX($E$15:$E$2531,A2393-$C$3):E2392),"")</f>
        <v>5.5783062701886656E-3</v>
      </c>
      <c r="H2393">
        <f t="shared" si="408"/>
        <v>-0.67328972636717777</v>
      </c>
      <c r="I2393" s="2" t="str">
        <f t="shared" si="409"/>
        <v/>
      </c>
      <c r="J2393" t="str">
        <f t="shared" si="410"/>
        <v/>
      </c>
      <c r="K2393" t="str">
        <f t="shared" si="411"/>
        <v/>
      </c>
      <c r="L2393" s="37" t="str">
        <f t="shared" si="412"/>
        <v/>
      </c>
      <c r="M2393" t="str">
        <f t="shared" si="413"/>
        <v/>
      </c>
      <c r="N2393" s="39">
        <f t="shared" si="414"/>
        <v>0</v>
      </c>
      <c r="O2393" s="40">
        <f t="shared" si="417"/>
        <v>4427.6000000001404</v>
      </c>
      <c r="P2393" s="39">
        <f t="shared" si="415"/>
        <v>0</v>
      </c>
      <c r="Q2393" s="39">
        <f t="shared" si="416"/>
        <v>0</v>
      </c>
      <c r="R2393" s="39">
        <f>IF((O2393 - MAX($O$15:O2393)) &lt; 0, O2393 - MAX($O$15:O2393), 0)</f>
        <v>-5049.9999999999454</v>
      </c>
    </row>
    <row r="2394" spans="1:18" x14ac:dyDescent="0.25">
      <c r="A2394" s="2">
        <v>2380</v>
      </c>
      <c r="B2394" t="s">
        <v>2380</v>
      </c>
      <c r="C2394" s="8">
        <v>343.38</v>
      </c>
      <c r="D2394" s="8">
        <v>160.76</v>
      </c>
      <c r="E2394" s="17">
        <f t="shared" si="407"/>
        <v>0.75892513606806555</v>
      </c>
      <c r="F2394" s="2">
        <f>+IF(A2394&gt;$C$3,AVERAGE(INDEX($E$15:$E$2531,A2394-$C$3):E2393),"")</f>
        <v>0.76053029655562832</v>
      </c>
      <c r="G2394" s="2">
        <f>+IF(A2394&gt;$C$3,STDEVA(INDEX($E$15:$E$2531,A2394-$C$3):E2393),"")</f>
        <v>5.7169504873064289E-3</v>
      </c>
      <c r="H2394">
        <f t="shared" si="408"/>
        <v>-0.28077215136404687</v>
      </c>
      <c r="I2394" s="2" t="str">
        <f t="shared" si="409"/>
        <v/>
      </c>
      <c r="J2394" t="str">
        <f t="shared" si="410"/>
        <v/>
      </c>
      <c r="K2394" t="str">
        <f t="shared" si="411"/>
        <v/>
      </c>
      <c r="L2394" s="37" t="str">
        <f t="shared" si="412"/>
        <v/>
      </c>
      <c r="M2394" t="str">
        <f t="shared" si="413"/>
        <v/>
      </c>
      <c r="N2394" s="39">
        <f t="shared" si="414"/>
        <v>0</v>
      </c>
      <c r="O2394" s="40">
        <f t="shared" si="417"/>
        <v>4427.6000000001404</v>
      </c>
      <c r="P2394" s="39">
        <f t="shared" si="415"/>
        <v>0</v>
      </c>
      <c r="Q2394" s="39">
        <f t="shared" si="416"/>
        <v>0</v>
      </c>
      <c r="R2394" s="39">
        <f>IF((O2394 - MAX($O$15:O2394)) &lt; 0, O2394 - MAX($O$15:O2394), 0)</f>
        <v>-5049.9999999999454</v>
      </c>
    </row>
    <row r="2395" spans="1:18" x14ac:dyDescent="0.25">
      <c r="A2395" s="2">
        <v>2381</v>
      </c>
      <c r="B2395" t="s">
        <v>2381</v>
      </c>
      <c r="C2395" s="8">
        <v>342.73</v>
      </c>
      <c r="D2395" s="8">
        <v>159.38</v>
      </c>
      <c r="E2395" s="17">
        <f t="shared" si="407"/>
        <v>0.76565167720210447</v>
      </c>
      <c r="F2395" s="2">
        <f>+IF(A2395&gt;$C$3,AVERAGE(INDEX($E$15:$E$2531,A2395-$C$3):E2394),"")</f>
        <v>0.76088257465367937</v>
      </c>
      <c r="G2395" s="2">
        <f>+IF(A2395&gt;$C$3,STDEVA(INDEX($E$15:$E$2531,A2395-$C$3):E2394),"")</f>
        <v>5.4786045649903338E-3</v>
      </c>
      <c r="H2395">
        <f t="shared" si="408"/>
        <v>0.87049585197312418</v>
      </c>
      <c r="I2395" s="2" t="str">
        <f t="shared" si="409"/>
        <v/>
      </c>
      <c r="J2395" t="str">
        <f t="shared" si="410"/>
        <v/>
      </c>
      <c r="K2395" t="str">
        <f t="shared" si="411"/>
        <v/>
      </c>
      <c r="L2395" s="37" t="str">
        <f t="shared" si="412"/>
        <v/>
      </c>
      <c r="M2395" t="str">
        <f t="shared" si="413"/>
        <v/>
      </c>
      <c r="N2395" s="39">
        <f t="shared" si="414"/>
        <v>0</v>
      </c>
      <c r="O2395" s="40">
        <f t="shared" si="417"/>
        <v>4427.6000000001404</v>
      </c>
      <c r="P2395" s="39">
        <f t="shared" si="415"/>
        <v>0</v>
      </c>
      <c r="Q2395" s="39">
        <f t="shared" si="416"/>
        <v>0</v>
      </c>
      <c r="R2395" s="39">
        <f>IF((O2395 - MAX($O$15:O2395)) &lt; 0, O2395 - MAX($O$15:O2395), 0)</f>
        <v>-5049.9999999999454</v>
      </c>
    </row>
    <row r="2396" spans="1:18" x14ac:dyDescent="0.25">
      <c r="A2396" s="2">
        <v>2382</v>
      </c>
      <c r="B2396" t="s">
        <v>2382</v>
      </c>
      <c r="C2396" s="8">
        <v>344.61</v>
      </c>
      <c r="D2396" s="8">
        <v>162.13</v>
      </c>
      <c r="E2396" s="17">
        <f t="shared" si="407"/>
        <v>0.75401486026344489</v>
      </c>
      <c r="F2396" s="2">
        <f>+IF(A2396&gt;$C$3,AVERAGE(INDEX($E$15:$E$2531,A2396-$C$3):E2395),"")</f>
        <v>0.76225829947252921</v>
      </c>
      <c r="G2396" s="2">
        <f>+IF(A2396&gt;$C$3,STDEVA(INDEX($E$15:$E$2531,A2396-$C$3):E2395),"")</f>
        <v>4.8461670833692422E-3</v>
      </c>
      <c r="H2396">
        <f t="shared" si="408"/>
        <v>-1.7010224920584389</v>
      </c>
      <c r="I2396" s="2" t="str">
        <f t="shared" si="409"/>
        <v/>
      </c>
      <c r="J2396" t="str">
        <f t="shared" si="410"/>
        <v/>
      </c>
      <c r="K2396" t="str">
        <f t="shared" si="411"/>
        <v/>
      </c>
      <c r="L2396" s="37" t="str">
        <f t="shared" si="412"/>
        <v/>
      </c>
      <c r="M2396" t="str">
        <f t="shared" si="413"/>
        <v/>
      </c>
      <c r="N2396" s="39">
        <f t="shared" si="414"/>
        <v>0</v>
      </c>
      <c r="O2396" s="40">
        <f t="shared" si="417"/>
        <v>4427.6000000001404</v>
      </c>
      <c r="P2396" s="39">
        <f t="shared" si="415"/>
        <v>0</v>
      </c>
      <c r="Q2396" s="39">
        <f t="shared" si="416"/>
        <v>0</v>
      </c>
      <c r="R2396" s="39">
        <f>IF((O2396 - MAX($O$15:O2396)) &lt; 0, O2396 - MAX($O$15:O2396), 0)</f>
        <v>-5049.9999999999454</v>
      </c>
    </row>
    <row r="2397" spans="1:18" x14ac:dyDescent="0.25">
      <c r="A2397" s="2">
        <v>2383</v>
      </c>
      <c r="B2397" t="s">
        <v>2383</v>
      </c>
      <c r="C2397" s="8">
        <v>345.78</v>
      </c>
      <c r="D2397" s="8">
        <v>163.07</v>
      </c>
      <c r="E2397" s="17">
        <f t="shared" si="407"/>
        <v>0.75162317820344415</v>
      </c>
      <c r="F2397" s="2">
        <f>+IF(A2397&gt;$C$3,AVERAGE(INDEX($E$15:$E$2531,A2397-$C$3):E2396),"")</f>
        <v>0.76192835110109891</v>
      </c>
      <c r="G2397" s="2">
        <f>+IF(A2397&gt;$C$3,STDEVA(INDEX($E$15:$E$2531,A2397-$C$3):E2396),"")</f>
        <v>5.3273248194215935E-3</v>
      </c>
      <c r="H2397">
        <f t="shared" si="408"/>
        <v>-1.9343992054108738</v>
      </c>
      <c r="I2397" s="2" t="str">
        <f t="shared" si="409"/>
        <v>Buy</v>
      </c>
      <c r="J2397">
        <f t="shared" si="410"/>
        <v>345.78</v>
      </c>
      <c r="K2397">
        <f t="shared" si="411"/>
        <v>163.07</v>
      </c>
      <c r="L2397" s="37" t="str">
        <f t="shared" si="412"/>
        <v/>
      </c>
      <c r="M2397" t="str">
        <f t="shared" si="413"/>
        <v>Long</v>
      </c>
      <c r="N2397" s="39">
        <f t="shared" si="414"/>
        <v>0</v>
      </c>
      <c r="O2397" s="40">
        <f t="shared" si="417"/>
        <v>4427.6000000001404</v>
      </c>
      <c r="P2397" s="39">
        <f t="shared" si="415"/>
        <v>3.75</v>
      </c>
      <c r="Q2397" s="39">
        <f t="shared" si="416"/>
        <v>6360.625</v>
      </c>
      <c r="R2397" s="39">
        <f>IF((O2397 - MAX($O$15:O2397)) &lt; 0, O2397 - MAX($O$15:O2397), 0)</f>
        <v>-5049.9999999999454</v>
      </c>
    </row>
    <row r="2398" spans="1:18" x14ac:dyDescent="0.25">
      <c r="A2398" s="2">
        <v>2384</v>
      </c>
      <c r="B2398" t="s">
        <v>2384</v>
      </c>
      <c r="C2398" s="8">
        <v>339.39</v>
      </c>
      <c r="D2398" s="8">
        <v>159.55000000000001</v>
      </c>
      <c r="E2398" s="17">
        <f t="shared" si="407"/>
        <v>0.7547925358822325</v>
      </c>
      <c r="F2398" s="2">
        <f>+IF(A2398&gt;$C$3,AVERAGE(INDEX($E$15:$E$2531,A2398-$C$3):E2397),"")</f>
        <v>0.76030127073727904</v>
      </c>
      <c r="G2398" s="2">
        <f>+IF(A2398&gt;$C$3,STDEVA(INDEX($E$15:$E$2531,A2398-$C$3):E2397),"")</f>
        <v>6.0269205687817386E-3</v>
      </c>
      <c r="H2398">
        <f t="shared" si="408"/>
        <v>-0.91402147948999202</v>
      </c>
      <c r="I2398" s="2" t="str">
        <f t="shared" si="409"/>
        <v/>
      </c>
      <c r="J2398" t="str">
        <f t="shared" si="410"/>
        <v/>
      </c>
      <c r="K2398" t="str">
        <f t="shared" si="411"/>
        <v/>
      </c>
      <c r="L2398" s="37">
        <f t="shared" si="412"/>
        <v>-717.50000000000114</v>
      </c>
      <c r="M2398" t="str">
        <f t="shared" si="413"/>
        <v>SL</v>
      </c>
      <c r="N2398" s="39">
        <f t="shared" si="414"/>
        <v>-717.50000000000114</v>
      </c>
      <c r="O2398" s="40">
        <f t="shared" si="417"/>
        <v>3710.1000000001395</v>
      </c>
      <c r="P2398" s="39">
        <f t="shared" si="415"/>
        <v>3.75</v>
      </c>
      <c r="Q2398" s="39">
        <f t="shared" si="416"/>
        <v>0</v>
      </c>
      <c r="R2398" s="39">
        <f>IF((O2398 - MAX($O$15:O2398)) &lt; 0, O2398 - MAX($O$15:O2398), 0)</f>
        <v>-5767.4999999999463</v>
      </c>
    </row>
    <row r="2399" spans="1:18" x14ac:dyDescent="0.25">
      <c r="A2399" s="2">
        <v>2385</v>
      </c>
      <c r="B2399" t="s">
        <v>2385</v>
      </c>
      <c r="C2399" s="8">
        <v>338.22</v>
      </c>
      <c r="D2399" s="8">
        <v>158.18</v>
      </c>
      <c r="E2399" s="17">
        <f t="shared" si="407"/>
        <v>0.7599629462302675</v>
      </c>
      <c r="F2399" s="2">
        <f>+IF(A2399&gt;$C$3,AVERAGE(INDEX($E$15:$E$2531,A2399-$C$3):E2398),"")</f>
        <v>0.75901194140559602</v>
      </c>
      <c r="G2399" s="2">
        <f>+IF(A2399&gt;$C$3,STDEVA(INDEX($E$15:$E$2531,A2399-$C$3):E2398),"")</f>
        <v>5.7968006560102066E-3</v>
      </c>
      <c r="H2399">
        <f t="shared" si="408"/>
        <v>0.16405684464678974</v>
      </c>
      <c r="I2399" s="2" t="str">
        <f t="shared" si="409"/>
        <v/>
      </c>
      <c r="J2399" t="str">
        <f t="shared" si="410"/>
        <v/>
      </c>
      <c r="K2399" t="str">
        <f t="shared" si="411"/>
        <v/>
      </c>
      <c r="L2399" s="37" t="str">
        <f t="shared" si="412"/>
        <v/>
      </c>
      <c r="M2399" t="str">
        <f t="shared" si="413"/>
        <v/>
      </c>
      <c r="N2399" s="39">
        <f t="shared" si="414"/>
        <v>0</v>
      </c>
      <c r="O2399" s="40">
        <f t="shared" si="417"/>
        <v>3710.1000000001395</v>
      </c>
      <c r="P2399" s="39">
        <f t="shared" si="415"/>
        <v>0</v>
      </c>
      <c r="Q2399" s="39">
        <f t="shared" si="416"/>
        <v>0</v>
      </c>
      <c r="R2399" s="39">
        <f>IF((O2399 - MAX($O$15:O2399)) &lt; 0, O2399 - MAX($O$15:O2399), 0)</f>
        <v>-5767.4999999999463</v>
      </c>
    </row>
    <row r="2400" spans="1:18" x14ac:dyDescent="0.25">
      <c r="A2400" s="2">
        <v>2386</v>
      </c>
      <c r="B2400" t="s">
        <v>2386</v>
      </c>
      <c r="C2400" s="8">
        <v>326.66000000000003</v>
      </c>
      <c r="D2400" s="8">
        <v>153.31</v>
      </c>
      <c r="E2400" s="17">
        <f t="shared" si="407"/>
        <v>0.75645785930263054</v>
      </c>
      <c r="F2400" s="2">
        <f>+IF(A2400&gt;$C$3,AVERAGE(INDEX($E$15:$E$2531,A2400-$C$3):E2399),"")</f>
        <v>0.7578924804193975</v>
      </c>
      <c r="G2400" s="2">
        <f>+IF(A2400&gt;$C$3,STDEVA(INDEX($E$15:$E$2531,A2400-$C$3):E2399),"")</f>
        <v>4.1363146552518392E-3</v>
      </c>
      <c r="H2400">
        <f t="shared" si="408"/>
        <v>-0.34683558586275093</v>
      </c>
      <c r="I2400" s="2" t="str">
        <f t="shared" si="409"/>
        <v/>
      </c>
      <c r="J2400" t="str">
        <f t="shared" si="410"/>
        <v/>
      </c>
      <c r="K2400" t="str">
        <f t="shared" si="411"/>
        <v/>
      </c>
      <c r="L2400" s="37" t="str">
        <f t="shared" si="412"/>
        <v/>
      </c>
      <c r="M2400" t="str">
        <f t="shared" si="413"/>
        <v/>
      </c>
      <c r="N2400" s="39">
        <f t="shared" si="414"/>
        <v>0</v>
      </c>
      <c r="O2400" s="40">
        <f t="shared" si="417"/>
        <v>3710.1000000001395</v>
      </c>
      <c r="P2400" s="39">
        <f t="shared" si="415"/>
        <v>0</v>
      </c>
      <c r="Q2400" s="39">
        <f t="shared" si="416"/>
        <v>0</v>
      </c>
      <c r="R2400" s="39">
        <f>IF((O2400 - MAX($O$15:O2400)) &lt; 0, O2400 - MAX($O$15:O2400), 0)</f>
        <v>-5767.4999999999463</v>
      </c>
    </row>
    <row r="2401" spans="1:18" x14ac:dyDescent="0.25">
      <c r="A2401" s="2">
        <v>2387</v>
      </c>
      <c r="B2401" t="s">
        <v>2387</v>
      </c>
      <c r="C2401" s="8">
        <v>329.98</v>
      </c>
      <c r="D2401" s="8">
        <v>155.13999999999999</v>
      </c>
      <c r="E2401" s="17">
        <f t="shared" si="407"/>
        <v>0.75470411150057304</v>
      </c>
      <c r="F2401" s="2">
        <f>+IF(A2401&gt;$C$3,AVERAGE(INDEX($E$15:$E$2531,A2401-$C$3):E2400),"")</f>
        <v>0.75766008879567104</v>
      </c>
      <c r="G2401" s="2">
        <f>+IF(A2401&gt;$C$3,STDEVA(INDEX($E$15:$E$2531,A2401-$C$3):E2400),"")</f>
        <v>4.1535128831148658E-3</v>
      </c>
      <c r="H2401">
        <f t="shared" si="408"/>
        <v>-0.71168126313387248</v>
      </c>
      <c r="I2401" s="2" t="str">
        <f t="shared" si="409"/>
        <v/>
      </c>
      <c r="J2401" t="str">
        <f t="shared" si="410"/>
        <v/>
      </c>
      <c r="K2401" t="str">
        <f t="shared" si="411"/>
        <v/>
      </c>
      <c r="L2401" s="37" t="str">
        <f t="shared" si="412"/>
        <v/>
      </c>
      <c r="M2401" t="str">
        <f t="shared" si="413"/>
        <v/>
      </c>
      <c r="N2401" s="39">
        <f t="shared" si="414"/>
        <v>0</v>
      </c>
      <c r="O2401" s="40">
        <f t="shared" si="417"/>
        <v>3710.1000000001395</v>
      </c>
      <c r="P2401" s="39">
        <f t="shared" si="415"/>
        <v>0</v>
      </c>
      <c r="Q2401" s="39">
        <f t="shared" si="416"/>
        <v>0</v>
      </c>
      <c r="R2401" s="39">
        <f>IF((O2401 - MAX($O$15:O2401)) &lt; 0, O2401 - MAX($O$15:O2401), 0)</f>
        <v>-5767.4999999999463</v>
      </c>
    </row>
    <row r="2402" spans="1:18" x14ac:dyDescent="0.25">
      <c r="A2402" s="2">
        <v>2388</v>
      </c>
      <c r="B2402" t="s">
        <v>2388</v>
      </c>
      <c r="C2402" s="8">
        <v>326.54000000000002</v>
      </c>
      <c r="D2402" s="8">
        <v>153.09</v>
      </c>
      <c r="E2402" s="17">
        <f t="shared" si="407"/>
        <v>0.75752646895402864</v>
      </c>
      <c r="F2402" s="2">
        <f>+IF(A2402&gt;$C$3,AVERAGE(INDEX($E$15:$E$2531,A2402-$C$3):E2401),"")</f>
        <v>0.75702658260280287</v>
      </c>
      <c r="G2402" s="2">
        <f>+IF(A2402&gt;$C$3,STDEVA(INDEX($E$15:$E$2531,A2402-$C$3):E2401),"")</f>
        <v>4.1170527092964553E-3</v>
      </c>
      <c r="H2402">
        <f t="shared" si="408"/>
        <v>0.12141849680403993</v>
      </c>
      <c r="I2402" s="2" t="str">
        <f t="shared" si="409"/>
        <v/>
      </c>
      <c r="J2402" t="str">
        <f t="shared" si="410"/>
        <v/>
      </c>
      <c r="K2402" t="str">
        <f t="shared" si="411"/>
        <v/>
      </c>
      <c r="L2402" s="37" t="str">
        <f t="shared" si="412"/>
        <v/>
      </c>
      <c r="M2402" t="str">
        <f t="shared" si="413"/>
        <v/>
      </c>
      <c r="N2402" s="39">
        <f t="shared" si="414"/>
        <v>0</v>
      </c>
      <c r="O2402" s="40">
        <f t="shared" si="417"/>
        <v>3710.1000000001395</v>
      </c>
      <c r="P2402" s="39">
        <f t="shared" si="415"/>
        <v>0</v>
      </c>
      <c r="Q2402" s="39">
        <f t="shared" si="416"/>
        <v>0</v>
      </c>
      <c r="R2402" s="39">
        <f>IF((O2402 - MAX($O$15:O2402)) &lt; 0, O2402 - MAX($O$15:O2402), 0)</f>
        <v>-5767.4999999999463</v>
      </c>
    </row>
    <row r="2403" spans="1:18" x14ac:dyDescent="0.25">
      <c r="A2403" s="2">
        <v>2389</v>
      </c>
      <c r="B2403" t="s">
        <v>2389</v>
      </c>
      <c r="C2403" s="8">
        <v>330.2</v>
      </c>
      <c r="D2403" s="8">
        <v>155.82</v>
      </c>
      <c r="E2403" s="17">
        <f t="shared" si="407"/>
        <v>0.75099703658331551</v>
      </c>
      <c r="F2403" s="2">
        <f>+IF(A2403&gt;$C$3,AVERAGE(INDEX($E$15:$E$2531,A2403-$C$3):E2402),"")</f>
        <v>0.75707319706742138</v>
      </c>
      <c r="G2403" s="2">
        <f>+IF(A2403&gt;$C$3,STDEVA(INDEX($E$15:$E$2531,A2403-$C$3):E2402),"")</f>
        <v>4.1204498717424144E-3</v>
      </c>
      <c r="H2403">
        <f t="shared" si="408"/>
        <v>-1.4746352153864302</v>
      </c>
      <c r="I2403" s="2" t="str">
        <f t="shared" si="409"/>
        <v/>
      </c>
      <c r="J2403" t="str">
        <f t="shared" si="410"/>
        <v/>
      </c>
      <c r="K2403" t="str">
        <f t="shared" si="411"/>
        <v/>
      </c>
      <c r="L2403" s="37" t="str">
        <f t="shared" si="412"/>
        <v/>
      </c>
      <c r="M2403" t="str">
        <f t="shared" si="413"/>
        <v/>
      </c>
      <c r="N2403" s="39">
        <f t="shared" si="414"/>
        <v>0</v>
      </c>
      <c r="O2403" s="40">
        <f t="shared" si="417"/>
        <v>3710.1000000001395</v>
      </c>
      <c r="P2403" s="39">
        <f t="shared" si="415"/>
        <v>0</v>
      </c>
      <c r="Q2403" s="39">
        <f t="shared" si="416"/>
        <v>0</v>
      </c>
      <c r="R2403" s="39">
        <f>IF((O2403 - MAX($O$15:O2403)) &lt; 0, O2403 - MAX($O$15:O2403), 0)</f>
        <v>-5767.4999999999463</v>
      </c>
    </row>
    <row r="2404" spans="1:18" x14ac:dyDescent="0.25">
      <c r="A2404" s="2">
        <v>2390</v>
      </c>
      <c r="B2404" t="s">
        <v>2390</v>
      </c>
      <c r="C2404" s="8">
        <v>336.03</v>
      </c>
      <c r="D2404" s="8">
        <v>160.24</v>
      </c>
      <c r="E2404" s="17">
        <f t="shared" si="407"/>
        <v>0.74052775033419482</v>
      </c>
      <c r="F2404" s="2">
        <f>+IF(A2404&gt;$C$3,AVERAGE(INDEX($E$15:$E$2531,A2404-$C$3):E2403),"")</f>
        <v>0.75619229712467129</v>
      </c>
      <c r="G2404" s="2">
        <f>+IF(A2404&gt;$C$3,STDEVA(INDEX($E$15:$E$2531,A2404-$C$3):E2403),"")</f>
        <v>4.504595472245603E-3</v>
      </c>
      <c r="H2404">
        <f t="shared" si="408"/>
        <v>-3.4774591607595502</v>
      </c>
      <c r="I2404" s="2" t="str">
        <f t="shared" si="409"/>
        <v>Buy</v>
      </c>
      <c r="J2404">
        <f t="shared" si="410"/>
        <v>336.03</v>
      </c>
      <c r="K2404">
        <f t="shared" si="411"/>
        <v>160.24</v>
      </c>
      <c r="L2404" s="37" t="str">
        <f t="shared" si="412"/>
        <v/>
      </c>
      <c r="M2404" t="str">
        <f t="shared" si="413"/>
        <v>Long</v>
      </c>
      <c r="N2404" s="39">
        <f t="shared" si="414"/>
        <v>0</v>
      </c>
      <c r="O2404" s="40">
        <f t="shared" si="417"/>
        <v>3710.1000000001395</v>
      </c>
      <c r="P2404" s="39">
        <f t="shared" si="415"/>
        <v>3.75</v>
      </c>
      <c r="Q2404" s="39">
        <f t="shared" si="416"/>
        <v>6203.375</v>
      </c>
      <c r="R2404" s="39">
        <f>IF((O2404 - MAX($O$15:O2404)) &lt; 0, O2404 - MAX($O$15:O2404), 0)</f>
        <v>-5767.4999999999463</v>
      </c>
    </row>
    <row r="2405" spans="1:18" x14ac:dyDescent="0.25">
      <c r="A2405" s="2">
        <v>2391</v>
      </c>
      <c r="B2405" t="s">
        <v>2391</v>
      </c>
      <c r="C2405" s="8">
        <v>343.54</v>
      </c>
      <c r="D2405" s="8">
        <v>160.41999999999999</v>
      </c>
      <c r="E2405" s="17">
        <f t="shared" si="407"/>
        <v>0.76150817727010101</v>
      </c>
      <c r="F2405" s="2">
        <f>+IF(A2405&gt;$C$3,AVERAGE(INDEX($E$15:$E$2531,A2405-$C$3):E2404),"")</f>
        <v>0.75340074969490356</v>
      </c>
      <c r="G2405" s="2">
        <f>+IF(A2405&gt;$C$3,STDEVA(INDEX($E$15:$E$2531,A2405-$C$3):E2404),"")</f>
        <v>5.5688257758761805E-3</v>
      </c>
      <c r="H2405">
        <f t="shared" si="408"/>
        <v>1.4558594399412415</v>
      </c>
      <c r="I2405" s="2" t="str">
        <f t="shared" si="409"/>
        <v/>
      </c>
      <c r="J2405" t="str">
        <f t="shared" si="410"/>
        <v/>
      </c>
      <c r="K2405" t="str">
        <f t="shared" si="411"/>
        <v/>
      </c>
      <c r="L2405" s="37">
        <f t="shared" si="412"/>
        <v>1832.5000000000173</v>
      </c>
      <c r="M2405" t="str">
        <f t="shared" si="413"/>
        <v>TP</v>
      </c>
      <c r="N2405" s="39">
        <f t="shared" si="414"/>
        <v>1832.5000000000173</v>
      </c>
      <c r="O2405" s="40">
        <f t="shared" si="417"/>
        <v>5542.6000000001568</v>
      </c>
      <c r="P2405" s="39">
        <f t="shared" si="415"/>
        <v>3.75</v>
      </c>
      <c r="Q2405" s="39">
        <f t="shared" si="416"/>
        <v>0</v>
      </c>
      <c r="R2405" s="39">
        <f>IF((O2405 - MAX($O$15:O2405)) &lt; 0, O2405 - MAX($O$15:O2405), 0)</f>
        <v>-3934.9999999999291</v>
      </c>
    </row>
    <row r="2406" spans="1:18" x14ac:dyDescent="0.25">
      <c r="A2406" s="2">
        <v>2392</v>
      </c>
      <c r="B2406" t="s">
        <v>2392</v>
      </c>
      <c r="C2406" s="8">
        <v>350.24</v>
      </c>
      <c r="D2406" s="8">
        <v>164.91</v>
      </c>
      <c r="E2406" s="17">
        <f t="shared" si="407"/>
        <v>0.75321876323387416</v>
      </c>
      <c r="F2406" s="2">
        <f>+IF(A2406&gt;$C$3,AVERAGE(INDEX($E$15:$E$2531,A2406-$C$3):E2405),"")</f>
        <v>0.75423334047342083</v>
      </c>
      <c r="G2406" s="2">
        <f>+IF(A2406&gt;$C$3,STDEVA(INDEX($E$15:$E$2531,A2406-$C$3):E2405),"")</f>
        <v>6.1968635981532322E-3</v>
      </c>
      <c r="H2406">
        <f t="shared" si="408"/>
        <v>-0.16372431367523363</v>
      </c>
      <c r="I2406" s="2" t="str">
        <f t="shared" si="409"/>
        <v/>
      </c>
      <c r="J2406" t="str">
        <f t="shared" si="410"/>
        <v/>
      </c>
      <c r="K2406" t="str">
        <f t="shared" si="411"/>
        <v/>
      </c>
      <c r="L2406" s="37" t="str">
        <f t="shared" si="412"/>
        <v/>
      </c>
      <c r="M2406" t="str">
        <f t="shared" si="413"/>
        <v/>
      </c>
      <c r="N2406" s="39">
        <f t="shared" si="414"/>
        <v>0</v>
      </c>
      <c r="O2406" s="40">
        <f t="shared" si="417"/>
        <v>5542.6000000001568</v>
      </c>
      <c r="P2406" s="39">
        <f t="shared" si="415"/>
        <v>0</v>
      </c>
      <c r="Q2406" s="39">
        <f t="shared" si="416"/>
        <v>0</v>
      </c>
      <c r="R2406" s="39">
        <f>IF((O2406 - MAX($O$15:O2406)) &lt; 0, O2406 - MAX($O$15:O2406), 0)</f>
        <v>-3934.9999999999291</v>
      </c>
    </row>
    <row r="2407" spans="1:18" x14ac:dyDescent="0.25">
      <c r="A2407" s="2">
        <v>2393</v>
      </c>
      <c r="B2407" t="s">
        <v>2393</v>
      </c>
      <c r="C2407" s="8">
        <v>350.16</v>
      </c>
      <c r="D2407" s="8">
        <v>163.62</v>
      </c>
      <c r="E2407" s="17">
        <f t="shared" si="407"/>
        <v>0.76084352679708789</v>
      </c>
      <c r="F2407" s="2">
        <f>+IF(A2407&gt;$C$3,AVERAGE(INDEX($E$15:$E$2531,A2407-$C$3):E2406),"")</f>
        <v>0.75441062769902412</v>
      </c>
      <c r="G2407" s="2">
        <f>+IF(A2407&gt;$C$3,STDEVA(INDEX($E$15:$E$2531,A2407-$C$3):E2406),"")</f>
        <v>6.1353737731399674E-3</v>
      </c>
      <c r="H2407">
        <f t="shared" si="408"/>
        <v>1.0484934310320815</v>
      </c>
      <c r="I2407" s="2" t="str">
        <f t="shared" si="409"/>
        <v/>
      </c>
      <c r="J2407" t="str">
        <f t="shared" si="410"/>
        <v/>
      </c>
      <c r="K2407" t="str">
        <f t="shared" si="411"/>
        <v/>
      </c>
      <c r="L2407" s="37" t="str">
        <f t="shared" si="412"/>
        <v/>
      </c>
      <c r="M2407" t="str">
        <f t="shared" si="413"/>
        <v/>
      </c>
      <c r="N2407" s="39">
        <f t="shared" si="414"/>
        <v>0</v>
      </c>
      <c r="O2407" s="40">
        <f t="shared" si="417"/>
        <v>5542.6000000001568</v>
      </c>
      <c r="P2407" s="39">
        <f t="shared" si="415"/>
        <v>0</v>
      </c>
      <c r="Q2407" s="39">
        <f t="shared" si="416"/>
        <v>0</v>
      </c>
      <c r="R2407" s="39">
        <f>IF((O2407 - MAX($O$15:O2407)) &lt; 0, O2407 - MAX($O$15:O2407), 0)</f>
        <v>-3934.9999999999291</v>
      </c>
    </row>
    <row r="2408" spans="1:18" x14ac:dyDescent="0.25">
      <c r="A2408" s="2">
        <v>2394</v>
      </c>
      <c r="B2408" t="s">
        <v>2394</v>
      </c>
      <c r="C2408" s="8">
        <v>354.56</v>
      </c>
      <c r="D2408" s="8">
        <v>169.55</v>
      </c>
      <c r="E2408" s="17">
        <f t="shared" si="407"/>
        <v>0.73772971554721656</v>
      </c>
      <c r="F2408" s="2">
        <f>+IF(A2408&gt;$C$3,AVERAGE(INDEX($E$15:$E$2531,A2408-$C$3):E2407),"")</f>
        <v>0.75508296002289699</v>
      </c>
      <c r="G2408" s="2">
        <f>+IF(A2408&gt;$C$3,STDEVA(INDEX($E$15:$E$2531,A2408-$C$3):E2407),"")</f>
        <v>6.5029853802986062E-3</v>
      </c>
      <c r="H2408">
        <f t="shared" si="408"/>
        <v>-2.6685043039238074</v>
      </c>
      <c r="I2408" s="2" t="str">
        <f t="shared" si="409"/>
        <v>Buy</v>
      </c>
      <c r="J2408">
        <f t="shared" si="410"/>
        <v>354.56</v>
      </c>
      <c r="K2408">
        <f t="shared" si="411"/>
        <v>169.55</v>
      </c>
      <c r="L2408" s="37" t="str">
        <f t="shared" si="412"/>
        <v/>
      </c>
      <c r="M2408" t="str">
        <f t="shared" si="413"/>
        <v>Long</v>
      </c>
      <c r="N2408" s="39">
        <f t="shared" si="414"/>
        <v>0</v>
      </c>
      <c r="O2408" s="40">
        <f t="shared" si="417"/>
        <v>5542.6000000001568</v>
      </c>
      <c r="P2408" s="39">
        <f t="shared" si="415"/>
        <v>3.75</v>
      </c>
      <c r="Q2408" s="39">
        <f t="shared" si="416"/>
        <v>6551.375</v>
      </c>
      <c r="R2408" s="39">
        <f>IF((O2408 - MAX($O$15:O2408)) &lt; 0, O2408 - MAX($O$15:O2408), 0)</f>
        <v>-3934.9999999999291</v>
      </c>
    </row>
    <row r="2409" spans="1:18" x14ac:dyDescent="0.25">
      <c r="A2409" s="2">
        <v>2395</v>
      </c>
      <c r="B2409" t="s">
        <v>2395</v>
      </c>
      <c r="C2409" s="8">
        <v>354.04</v>
      </c>
      <c r="D2409" s="8">
        <v>172.7</v>
      </c>
      <c r="E2409" s="17">
        <f t="shared" si="407"/>
        <v>0.71785391594804338</v>
      </c>
      <c r="F2409" s="2">
        <f>+IF(A2409&gt;$C$3,AVERAGE(INDEX($E$15:$E$2531,A2409-$C$3):E2408),"")</f>
        <v>0.75261260105811367</v>
      </c>
      <c r="G2409" s="2">
        <f>+IF(A2409&gt;$C$3,STDEVA(INDEX($E$15:$E$2531,A2409-$C$3):E2408),"")</f>
        <v>8.3718823941038942E-3</v>
      </c>
      <c r="H2409">
        <f t="shared" si="408"/>
        <v>-4.1518362864903553</v>
      </c>
      <c r="I2409" s="2" t="str">
        <f t="shared" si="409"/>
        <v>Buy</v>
      </c>
      <c r="J2409" t="str">
        <f t="shared" si="410"/>
        <v/>
      </c>
      <c r="K2409" t="str">
        <f t="shared" si="411"/>
        <v/>
      </c>
      <c r="L2409" s="37">
        <f t="shared" si="412"/>
        <v>-917.49999999998977</v>
      </c>
      <c r="M2409" t="str">
        <f t="shared" si="413"/>
        <v>SL</v>
      </c>
      <c r="N2409" s="39">
        <f t="shared" si="414"/>
        <v>-917.49999999998977</v>
      </c>
      <c r="O2409" s="40">
        <f t="shared" si="417"/>
        <v>4625.1000000001668</v>
      </c>
      <c r="P2409" s="39">
        <f t="shared" si="415"/>
        <v>3.75</v>
      </c>
      <c r="Q2409" s="39">
        <f t="shared" si="416"/>
        <v>0</v>
      </c>
      <c r="R2409" s="39">
        <f>IF((O2409 - MAX($O$15:O2409)) &lt; 0, O2409 - MAX($O$15:O2409), 0)</f>
        <v>-4852.4999999999191</v>
      </c>
    </row>
    <row r="2410" spans="1:18" x14ac:dyDescent="0.25">
      <c r="A2410" s="2">
        <v>2396</v>
      </c>
      <c r="B2410" t="s">
        <v>2396</v>
      </c>
      <c r="C2410" s="8">
        <v>356.67</v>
      </c>
      <c r="D2410" s="8">
        <v>172.63</v>
      </c>
      <c r="E2410" s="17">
        <f t="shared" si="407"/>
        <v>0.72566040871010562</v>
      </c>
      <c r="F2410" s="2">
        <f>+IF(A2410&gt;$C$3,AVERAGE(INDEX($E$15:$E$2531,A2410-$C$3):E2409),"")</f>
        <v>0.74832327401871501</v>
      </c>
      <c r="G2410" s="2">
        <f>+IF(A2410&gt;$C$3,STDEVA(INDEX($E$15:$E$2531,A2410-$C$3):E2409),"")</f>
        <v>1.409123202616348E-2</v>
      </c>
      <c r="H2410">
        <f t="shared" si="408"/>
        <v>-1.6082955178461886</v>
      </c>
      <c r="I2410" s="2" t="str">
        <f t="shared" si="409"/>
        <v/>
      </c>
      <c r="J2410" t="str">
        <f t="shared" si="410"/>
        <v/>
      </c>
      <c r="K2410" t="str">
        <f t="shared" si="411"/>
        <v/>
      </c>
      <c r="L2410" s="37" t="str">
        <f t="shared" si="412"/>
        <v/>
      </c>
      <c r="M2410" t="str">
        <f t="shared" si="413"/>
        <v/>
      </c>
      <c r="N2410" s="39">
        <f t="shared" si="414"/>
        <v>0</v>
      </c>
      <c r="O2410" s="40">
        <f t="shared" si="417"/>
        <v>4625.1000000001668</v>
      </c>
      <c r="P2410" s="39">
        <f t="shared" si="415"/>
        <v>0</v>
      </c>
      <c r="Q2410" s="39">
        <f t="shared" si="416"/>
        <v>0</v>
      </c>
      <c r="R2410" s="39">
        <f>IF((O2410 - MAX($O$15:O2410)) &lt; 0, O2410 - MAX($O$15:O2410), 0)</f>
        <v>-4852.4999999999191</v>
      </c>
    </row>
    <row r="2411" spans="1:18" x14ac:dyDescent="0.25">
      <c r="A2411" s="2">
        <v>2397</v>
      </c>
      <c r="B2411" t="s">
        <v>2397</v>
      </c>
      <c r="C2411" s="8">
        <v>353.21</v>
      </c>
      <c r="D2411" s="8">
        <v>169.98</v>
      </c>
      <c r="E2411" s="17">
        <f t="shared" si="407"/>
        <v>0.7313819978293129</v>
      </c>
      <c r="F2411" s="2">
        <f>+IF(A2411&gt;$C$3,AVERAGE(INDEX($E$15:$E$2531,A2411-$C$3):E2410),"")</f>
        <v>0.74509619593088539</v>
      </c>
      <c r="G2411" s="2">
        <f>+IF(A2411&gt;$C$3,STDEVA(INDEX($E$15:$E$2531,A2411-$C$3):E2410),"")</f>
        <v>1.5683058695145906E-2</v>
      </c>
      <c r="H2411">
        <f t="shared" si="408"/>
        <v>-0.87445940030927716</v>
      </c>
      <c r="I2411" s="2" t="str">
        <f t="shared" si="409"/>
        <v/>
      </c>
      <c r="J2411" t="str">
        <f t="shared" si="410"/>
        <v/>
      </c>
      <c r="K2411" t="str">
        <f t="shared" si="411"/>
        <v/>
      </c>
      <c r="L2411" s="37" t="str">
        <f t="shared" si="412"/>
        <v/>
      </c>
      <c r="M2411" t="str">
        <f t="shared" si="413"/>
        <v/>
      </c>
      <c r="N2411" s="39">
        <f t="shared" si="414"/>
        <v>0</v>
      </c>
      <c r="O2411" s="40">
        <f t="shared" si="417"/>
        <v>4625.1000000001668</v>
      </c>
      <c r="P2411" s="39">
        <f t="shared" si="415"/>
        <v>0</v>
      </c>
      <c r="Q2411" s="39">
        <f t="shared" si="416"/>
        <v>0</v>
      </c>
      <c r="R2411" s="39">
        <f>IF((O2411 - MAX($O$15:O2411)) &lt; 0, O2411 - MAX($O$15:O2411), 0)</f>
        <v>-4852.4999999999191</v>
      </c>
    </row>
    <row r="2412" spans="1:18" x14ac:dyDescent="0.25">
      <c r="A2412" s="2">
        <v>2398</v>
      </c>
      <c r="B2412" t="s">
        <v>2398</v>
      </c>
      <c r="C2412" s="8">
        <v>358.1</v>
      </c>
      <c r="D2412" s="8">
        <v>173.5</v>
      </c>
      <c r="E2412" s="17">
        <f t="shared" si="407"/>
        <v>0.72463467761747313</v>
      </c>
      <c r="F2412" s="2">
        <f>+IF(A2412&gt;$C$3,AVERAGE(INDEX($E$15:$E$2531,A2412-$C$3):E2411),"")</f>
        <v>0.74219125469480585</v>
      </c>
      <c r="G2412" s="2">
        <f>+IF(A2412&gt;$C$3,STDEVA(INDEX($E$15:$E$2531,A2412-$C$3):E2411),"")</f>
        <v>1.5513244463025544E-2</v>
      </c>
      <c r="H2412">
        <f t="shared" si="408"/>
        <v>-1.1317153622620513</v>
      </c>
      <c r="I2412" s="2" t="str">
        <f t="shared" si="409"/>
        <v/>
      </c>
      <c r="J2412" t="str">
        <f t="shared" si="410"/>
        <v/>
      </c>
      <c r="K2412" t="str">
        <f t="shared" si="411"/>
        <v/>
      </c>
      <c r="L2412" s="37" t="str">
        <f t="shared" si="412"/>
        <v/>
      </c>
      <c r="M2412" t="str">
        <f t="shared" si="413"/>
        <v/>
      </c>
      <c r="N2412" s="39">
        <f t="shared" si="414"/>
        <v>0</v>
      </c>
      <c r="O2412" s="40">
        <f t="shared" si="417"/>
        <v>4625.1000000001668</v>
      </c>
      <c r="P2412" s="39">
        <f t="shared" si="415"/>
        <v>0</v>
      </c>
      <c r="Q2412" s="39">
        <f t="shared" si="416"/>
        <v>0</v>
      </c>
      <c r="R2412" s="39">
        <f>IF((O2412 - MAX($O$15:O2412)) &lt; 0, O2412 - MAX($O$15:O2412), 0)</f>
        <v>-4852.4999999999191</v>
      </c>
    </row>
    <row r="2413" spans="1:18" x14ac:dyDescent="0.25">
      <c r="A2413" s="2">
        <v>2399</v>
      </c>
      <c r="B2413" t="s">
        <v>2399</v>
      </c>
      <c r="C2413" s="8">
        <v>362.57</v>
      </c>
      <c r="D2413" s="8">
        <v>177.63</v>
      </c>
      <c r="E2413" s="17">
        <f t="shared" si="407"/>
        <v>0.71351482388913989</v>
      </c>
      <c r="F2413" s="2">
        <f>+IF(A2413&gt;$C$3,AVERAGE(INDEX($E$15:$E$2531,A2413-$C$3):E2412),"")</f>
        <v>0.73926210369860101</v>
      </c>
      <c r="G2413" s="2">
        <f>+IF(A2413&gt;$C$3,STDEVA(INDEX($E$15:$E$2531,A2413-$C$3):E2412),"")</f>
        <v>1.6119701858804465E-2</v>
      </c>
      <c r="H2413">
        <f t="shared" si="408"/>
        <v>-1.5972553360469346</v>
      </c>
      <c r="I2413" s="2" t="str">
        <f t="shared" si="409"/>
        <v/>
      </c>
      <c r="J2413" t="str">
        <f t="shared" si="410"/>
        <v/>
      </c>
      <c r="K2413" t="str">
        <f t="shared" si="411"/>
        <v/>
      </c>
      <c r="L2413" s="37" t="str">
        <f t="shared" si="412"/>
        <v/>
      </c>
      <c r="M2413" t="str">
        <f t="shared" si="413"/>
        <v/>
      </c>
      <c r="N2413" s="39">
        <f t="shared" si="414"/>
        <v>0</v>
      </c>
      <c r="O2413" s="40">
        <f t="shared" si="417"/>
        <v>4625.1000000001668</v>
      </c>
      <c r="P2413" s="39">
        <f t="shared" si="415"/>
        <v>0</v>
      </c>
      <c r="Q2413" s="39">
        <f t="shared" si="416"/>
        <v>0</v>
      </c>
      <c r="R2413" s="39">
        <f>IF((O2413 - MAX($O$15:O2413)) &lt; 0, O2413 - MAX($O$15:O2413), 0)</f>
        <v>-4852.4999999999191</v>
      </c>
    </row>
    <row r="2414" spans="1:18" x14ac:dyDescent="0.25">
      <c r="A2414" s="2">
        <v>2400</v>
      </c>
      <c r="B2414" t="s">
        <v>2400</v>
      </c>
      <c r="C2414" s="8">
        <v>360.62</v>
      </c>
      <c r="D2414" s="8">
        <v>178.46</v>
      </c>
      <c r="E2414" s="17">
        <f t="shared" si="407"/>
        <v>0.70346028587621678</v>
      </c>
      <c r="F2414" s="2">
        <f>+IF(A2414&gt;$C$3,AVERAGE(INDEX($E$15:$E$2531,A2414-$C$3):E2413),"")</f>
        <v>0.73626066742692831</v>
      </c>
      <c r="G2414" s="2">
        <f>+IF(A2414&gt;$C$3,STDEVA(INDEX($E$15:$E$2531,A2414-$C$3):E2413),"")</f>
        <v>1.8231159052149677E-2</v>
      </c>
      <c r="H2414">
        <f t="shared" si="408"/>
        <v>-1.7991385768116566</v>
      </c>
      <c r="I2414" s="2" t="str">
        <f t="shared" si="409"/>
        <v>Buy</v>
      </c>
      <c r="J2414">
        <f t="shared" si="410"/>
        <v>360.62</v>
      </c>
      <c r="K2414">
        <f t="shared" si="411"/>
        <v>178.46</v>
      </c>
      <c r="L2414" s="37" t="str">
        <f t="shared" si="412"/>
        <v/>
      </c>
      <c r="M2414" t="str">
        <f t="shared" si="413"/>
        <v>Long</v>
      </c>
      <c r="N2414" s="39">
        <f t="shared" si="414"/>
        <v>0</v>
      </c>
      <c r="O2414" s="40">
        <f t="shared" si="417"/>
        <v>4625.1000000001668</v>
      </c>
      <c r="P2414" s="39">
        <f t="shared" si="415"/>
        <v>3.75</v>
      </c>
      <c r="Q2414" s="39">
        <f t="shared" si="416"/>
        <v>6738.5</v>
      </c>
      <c r="R2414" s="39">
        <f>IF((O2414 - MAX($O$15:O2414)) &lt; 0, O2414 - MAX($O$15:O2414), 0)</f>
        <v>-4852.4999999999191</v>
      </c>
    </row>
    <row r="2415" spans="1:18" x14ac:dyDescent="0.25">
      <c r="A2415" s="2">
        <v>2401</v>
      </c>
      <c r="B2415" t="s">
        <v>2401</v>
      </c>
      <c r="C2415" s="8">
        <v>356.28</v>
      </c>
      <c r="D2415" s="8">
        <v>175.96</v>
      </c>
      <c r="E2415" s="17">
        <f t="shared" si="407"/>
        <v>0.7054602420831495</v>
      </c>
      <c r="F2415" s="2">
        <f>+IF(A2415&gt;$C$3,AVERAGE(INDEX($E$15:$E$2531,A2415-$C$3):E2414),"")</f>
        <v>0.72981090171649676</v>
      </c>
      <c r="G2415" s="2">
        <f>+IF(A2415&gt;$C$3,STDEVA(INDEX($E$15:$E$2531,A2415-$C$3):E2414),"")</f>
        <v>1.8449370789386875E-2</v>
      </c>
      <c r="H2415">
        <f t="shared" si="408"/>
        <v>-1.3198639623718302</v>
      </c>
      <c r="I2415" s="2" t="str">
        <f t="shared" si="409"/>
        <v/>
      </c>
      <c r="J2415" t="str">
        <f t="shared" si="410"/>
        <v/>
      </c>
      <c r="K2415" t="str">
        <f t="shared" si="411"/>
        <v/>
      </c>
      <c r="L2415" s="37">
        <f t="shared" si="412"/>
        <v>-460.00000000000796</v>
      </c>
      <c r="M2415" t="str">
        <f t="shared" si="413"/>
        <v>SL</v>
      </c>
      <c r="N2415" s="39">
        <f t="shared" si="414"/>
        <v>-460.00000000000796</v>
      </c>
      <c r="O2415" s="40">
        <f t="shared" si="417"/>
        <v>4165.1000000001586</v>
      </c>
      <c r="P2415" s="39">
        <f t="shared" si="415"/>
        <v>3.75</v>
      </c>
      <c r="Q2415" s="39">
        <f t="shared" si="416"/>
        <v>0</v>
      </c>
      <c r="R2415" s="39">
        <f>IF((O2415 - MAX($O$15:O2415)) &lt; 0, O2415 - MAX($O$15:O2415), 0)</f>
        <v>-5312.4999999999272</v>
      </c>
    </row>
    <row r="2416" spans="1:18" x14ac:dyDescent="0.25">
      <c r="A2416" s="2">
        <v>2402</v>
      </c>
      <c r="B2416" t="s">
        <v>2402</v>
      </c>
      <c r="C2416" s="8">
        <v>357.78</v>
      </c>
      <c r="D2416" s="8">
        <v>177.31</v>
      </c>
      <c r="E2416" s="17">
        <f t="shared" si="407"/>
        <v>0.70201865929417229</v>
      </c>
      <c r="F2416" s="2">
        <f>+IF(A2416&gt;$C$3,AVERAGE(INDEX($E$15:$E$2531,A2416-$C$3):E2415),"")</f>
        <v>0.7245043993664162</v>
      </c>
      <c r="G2416" s="2">
        <f>+IF(A2416&gt;$C$3,STDEVA(INDEX($E$15:$E$2531,A2416-$C$3):E2415),"")</f>
        <v>1.7729319640196181E-2</v>
      </c>
      <c r="H2416">
        <f t="shared" si="408"/>
        <v>-1.268279918720846</v>
      </c>
      <c r="I2416" s="2" t="str">
        <f t="shared" si="409"/>
        <v/>
      </c>
      <c r="J2416" t="str">
        <f t="shared" si="410"/>
        <v/>
      </c>
      <c r="K2416" t="str">
        <f t="shared" si="411"/>
        <v/>
      </c>
      <c r="L2416" s="37" t="str">
        <f t="shared" si="412"/>
        <v/>
      </c>
      <c r="M2416" t="str">
        <f t="shared" si="413"/>
        <v/>
      </c>
      <c r="N2416" s="39">
        <f t="shared" si="414"/>
        <v>0</v>
      </c>
      <c r="O2416" s="40">
        <f t="shared" si="417"/>
        <v>4165.1000000001586</v>
      </c>
      <c r="P2416" s="39">
        <f t="shared" si="415"/>
        <v>0</v>
      </c>
      <c r="Q2416" s="39">
        <f t="shared" si="416"/>
        <v>0</v>
      </c>
      <c r="R2416" s="39">
        <f>IF((O2416 - MAX($O$15:O2416)) &lt; 0, O2416 - MAX($O$15:O2416), 0)</f>
        <v>-5312.4999999999272</v>
      </c>
    </row>
    <row r="2417" spans="1:18" x14ac:dyDescent="0.25">
      <c r="A2417" s="2">
        <v>2403</v>
      </c>
      <c r="B2417" t="s">
        <v>2403</v>
      </c>
      <c r="C2417" s="8">
        <v>355.33</v>
      </c>
      <c r="D2417" s="8">
        <v>177.5</v>
      </c>
      <c r="E2417" s="17">
        <f t="shared" si="407"/>
        <v>0.69407632623516957</v>
      </c>
      <c r="F2417" s="2">
        <f>+IF(A2417&gt;$C$3,AVERAGE(INDEX($E$15:$E$2531,A2417-$C$3):E2416),"")</f>
        <v>0.71796830297720327</v>
      </c>
      <c r="G2417" s="2">
        <f>+IF(A2417&gt;$C$3,STDEVA(INDEX($E$15:$E$2531,A2417-$C$3):E2416),"")</f>
        <v>1.2821961235153124E-2</v>
      </c>
      <c r="H2417">
        <f t="shared" si="408"/>
        <v>-1.8633636698674958</v>
      </c>
      <c r="I2417" s="2" t="str">
        <f t="shared" si="409"/>
        <v>Buy</v>
      </c>
      <c r="J2417">
        <f t="shared" si="410"/>
        <v>355.33</v>
      </c>
      <c r="K2417">
        <f t="shared" si="411"/>
        <v>177.5</v>
      </c>
      <c r="L2417" s="37" t="str">
        <f t="shared" si="412"/>
        <v/>
      </c>
      <c r="M2417" t="str">
        <f t="shared" si="413"/>
        <v>Long</v>
      </c>
      <c r="N2417" s="39">
        <f t="shared" si="414"/>
        <v>0</v>
      </c>
      <c r="O2417" s="40">
        <f t="shared" si="417"/>
        <v>4165.1000000001586</v>
      </c>
      <c r="P2417" s="39">
        <f t="shared" si="415"/>
        <v>3.75</v>
      </c>
      <c r="Q2417" s="39">
        <f t="shared" si="416"/>
        <v>6660.375</v>
      </c>
      <c r="R2417" s="39">
        <f>IF((O2417 - MAX($O$15:O2417)) &lt; 0, O2417 - MAX($O$15:O2417), 0)</f>
        <v>-5312.4999999999272</v>
      </c>
    </row>
    <row r="2418" spans="1:18" x14ac:dyDescent="0.25">
      <c r="A2418" s="2">
        <v>2404</v>
      </c>
      <c r="B2418" t="s">
        <v>2404</v>
      </c>
      <c r="C2418" s="8">
        <v>357.46</v>
      </c>
      <c r="D2418" s="8">
        <v>180.82</v>
      </c>
      <c r="E2418" s="17">
        <f t="shared" si="407"/>
        <v>0.68152140645301207</v>
      </c>
      <c r="F2418" s="2">
        <f>+IF(A2418&gt;$C$3,AVERAGE(INDEX($E$15:$E$2531,A2418-$C$3):E2417),"")</f>
        <v>0.71311792638697591</v>
      </c>
      <c r="G2418" s="2">
        <f>+IF(A2418&gt;$C$3,STDEVA(INDEX($E$15:$E$2531,A2418-$C$3):E2417),"")</f>
        <v>1.2667869136137912E-2</v>
      </c>
      <c r="H2418">
        <f t="shared" si="408"/>
        <v>-2.4942253187497609</v>
      </c>
      <c r="I2418" s="2" t="str">
        <f t="shared" si="409"/>
        <v>Buy</v>
      </c>
      <c r="J2418" t="str">
        <f t="shared" si="410"/>
        <v/>
      </c>
      <c r="K2418" t="str">
        <f t="shared" si="411"/>
        <v/>
      </c>
      <c r="L2418" s="37">
        <f t="shared" si="412"/>
        <v>-297.49999999999943</v>
      </c>
      <c r="M2418" t="str">
        <f t="shared" si="413"/>
        <v>SL</v>
      </c>
      <c r="N2418" s="39">
        <f t="shared" si="414"/>
        <v>-297.49999999999943</v>
      </c>
      <c r="O2418" s="40">
        <f t="shared" si="417"/>
        <v>3867.6000000001591</v>
      </c>
      <c r="P2418" s="39">
        <f t="shared" si="415"/>
        <v>3.75</v>
      </c>
      <c r="Q2418" s="39">
        <f t="shared" si="416"/>
        <v>0</v>
      </c>
      <c r="R2418" s="39">
        <f>IF((O2418 - MAX($O$15:O2418)) &lt; 0, O2418 - MAX($O$15:O2418), 0)</f>
        <v>-5609.9999999999272</v>
      </c>
    </row>
    <row r="2419" spans="1:18" x14ac:dyDescent="0.25">
      <c r="A2419" s="2">
        <v>2405</v>
      </c>
      <c r="B2419" t="s">
        <v>2405</v>
      </c>
      <c r="C2419" s="8">
        <v>363.22</v>
      </c>
      <c r="D2419" s="8">
        <v>184.22</v>
      </c>
      <c r="E2419" s="17">
        <f t="shared" si="407"/>
        <v>0.67887801573026307</v>
      </c>
      <c r="F2419" s="2">
        <f>+IF(A2419&gt;$C$3,AVERAGE(INDEX($E$15:$E$2531,A2419-$C$3):E2418),"")</f>
        <v>0.70908098088752791</v>
      </c>
      <c r="G2419" s="2">
        <f>+IF(A2419&gt;$C$3,STDEVA(INDEX($E$15:$E$2531,A2419-$C$3):E2418),"")</f>
        <v>1.6252066721373245E-2</v>
      </c>
      <c r="H2419">
        <f t="shared" si="408"/>
        <v>-1.8584076520892348</v>
      </c>
      <c r="I2419" s="2" t="str">
        <f t="shared" si="409"/>
        <v>Buy</v>
      </c>
      <c r="J2419">
        <f t="shared" si="410"/>
        <v>363.22</v>
      </c>
      <c r="K2419">
        <f t="shared" si="411"/>
        <v>184.22</v>
      </c>
      <c r="L2419" s="37" t="str">
        <f t="shared" si="412"/>
        <v/>
      </c>
      <c r="M2419" t="str">
        <f t="shared" si="413"/>
        <v>Long</v>
      </c>
      <c r="N2419" s="39">
        <f t="shared" si="414"/>
        <v>0</v>
      </c>
      <c r="O2419" s="40">
        <f t="shared" si="417"/>
        <v>3867.6000000001591</v>
      </c>
      <c r="P2419" s="39">
        <f t="shared" si="415"/>
        <v>3.75</v>
      </c>
      <c r="Q2419" s="39">
        <f t="shared" si="416"/>
        <v>6843</v>
      </c>
      <c r="R2419" s="39">
        <f>IF((O2419 - MAX($O$15:O2419)) &lt; 0, O2419 - MAX($O$15:O2419), 0)</f>
        <v>-5609.9999999999272</v>
      </c>
    </row>
    <row r="2420" spans="1:18" x14ac:dyDescent="0.25">
      <c r="A2420" s="2">
        <v>2406</v>
      </c>
      <c r="B2420" t="s">
        <v>2406</v>
      </c>
      <c r="C2420" s="8">
        <v>362.66</v>
      </c>
      <c r="D2420" s="8">
        <v>183.59</v>
      </c>
      <c r="E2420" s="17">
        <f t="shared" si="407"/>
        <v>0.68076074575376533</v>
      </c>
      <c r="F2420" s="2">
        <f>+IF(A2420&gt;$C$3,AVERAGE(INDEX($E$15:$E$2531,A2420-$C$3):E2419),"")</f>
        <v>0.70388293722310102</v>
      </c>
      <c r="G2420" s="2">
        <f>+IF(A2420&gt;$C$3,STDEVA(INDEX($E$15:$E$2531,A2420-$C$3):E2419),"")</f>
        <v>1.7703114618828501E-2</v>
      </c>
      <c r="H2420">
        <f t="shared" si="408"/>
        <v>-1.3061086688521819</v>
      </c>
      <c r="I2420" s="2" t="str">
        <f t="shared" si="409"/>
        <v/>
      </c>
      <c r="J2420">
        <f t="shared" si="410"/>
        <v>363.22</v>
      </c>
      <c r="K2420">
        <f t="shared" si="411"/>
        <v>184.22</v>
      </c>
      <c r="L2420" s="37">
        <f t="shared" si="412"/>
        <v>17.499999999998295</v>
      </c>
      <c r="M2420" t="str">
        <f t="shared" si="413"/>
        <v>Long</v>
      </c>
      <c r="N2420" s="39">
        <f t="shared" si="414"/>
        <v>0</v>
      </c>
      <c r="O2420" s="40">
        <f t="shared" si="417"/>
        <v>3867.6000000001591</v>
      </c>
      <c r="P2420" s="39">
        <f t="shared" si="415"/>
        <v>0</v>
      </c>
      <c r="Q2420" s="39">
        <f t="shared" si="416"/>
        <v>0</v>
      </c>
      <c r="R2420" s="39">
        <f>IF((O2420 - MAX($O$15:O2420)) &lt; 0, O2420 - MAX($O$15:O2420), 0)</f>
        <v>-5609.9999999999272</v>
      </c>
    </row>
    <row r="2421" spans="1:18" x14ac:dyDescent="0.25">
      <c r="A2421" s="2">
        <v>2407</v>
      </c>
      <c r="B2421" t="s">
        <v>2407</v>
      </c>
      <c r="C2421" s="8">
        <v>363.67</v>
      </c>
      <c r="D2421" s="8">
        <v>184.37</v>
      </c>
      <c r="E2421" s="17">
        <f t="shared" si="407"/>
        <v>0.6793022549434965</v>
      </c>
      <c r="F2421" s="2">
        <f>+IF(A2421&gt;$C$3,AVERAGE(INDEX($E$15:$E$2531,A2421-$C$3):E2420),"")</f>
        <v>0.69825835365915134</v>
      </c>
      <c r="G2421" s="2">
        <f>+IF(A2421&gt;$C$3,STDEVA(INDEX($E$15:$E$2531,A2421-$C$3):E2420),"")</f>
        <v>1.581500900793634E-2</v>
      </c>
      <c r="H2421">
        <f t="shared" si="408"/>
        <v>-1.1986144747778666</v>
      </c>
      <c r="I2421" s="2" t="str">
        <f t="shared" si="409"/>
        <v/>
      </c>
      <c r="J2421">
        <f t="shared" si="410"/>
        <v>363.22</v>
      </c>
      <c r="K2421">
        <f t="shared" si="411"/>
        <v>184.22</v>
      </c>
      <c r="L2421" s="37">
        <f t="shared" si="412"/>
        <v>74.999999999995737</v>
      </c>
      <c r="M2421" t="str">
        <f t="shared" si="413"/>
        <v>Long</v>
      </c>
      <c r="N2421" s="39">
        <f t="shared" si="414"/>
        <v>0</v>
      </c>
      <c r="O2421" s="40">
        <f t="shared" si="417"/>
        <v>3867.6000000001591</v>
      </c>
      <c r="P2421" s="39">
        <f t="shared" si="415"/>
        <v>0</v>
      </c>
      <c r="Q2421" s="39">
        <f t="shared" si="416"/>
        <v>0</v>
      </c>
      <c r="R2421" s="39">
        <f>IF((O2421 - MAX($O$15:O2421)) &lt; 0, O2421 - MAX($O$15:O2421), 0)</f>
        <v>-5609.9999999999272</v>
      </c>
    </row>
    <row r="2422" spans="1:18" x14ac:dyDescent="0.25">
      <c r="A2422" s="2">
        <v>2408</v>
      </c>
      <c r="B2422" t="s">
        <v>2408</v>
      </c>
      <c r="C2422" s="8">
        <v>362.06</v>
      </c>
      <c r="D2422" s="8">
        <v>181.02</v>
      </c>
      <c r="E2422" s="17">
        <f t="shared" si="407"/>
        <v>0.69320242154877298</v>
      </c>
      <c r="F2422" s="2">
        <f>+IF(A2422&gt;$C$3,AVERAGE(INDEX($E$15:$E$2531,A2422-$C$3):E2421),"")</f>
        <v>0.69322141780648727</v>
      </c>
      <c r="G2422" s="2">
        <f>+IF(A2422&gt;$C$3,STDEVA(INDEX($E$15:$E$2531,A2422-$C$3):E2421),"")</f>
        <v>1.3398706967826655E-2</v>
      </c>
      <c r="H2422">
        <f t="shared" si="408"/>
        <v>-1.4177679801418181E-3</v>
      </c>
      <c r="I2422" s="2" t="str">
        <f t="shared" si="409"/>
        <v/>
      </c>
      <c r="J2422" t="str">
        <f t="shared" si="410"/>
        <v/>
      </c>
      <c r="K2422" t="str">
        <f t="shared" si="411"/>
        <v/>
      </c>
      <c r="L2422" s="37">
        <f t="shared" si="412"/>
        <v>509.99999999999091</v>
      </c>
      <c r="M2422" t="str">
        <f t="shared" si="413"/>
        <v>TP</v>
      </c>
      <c r="N2422" s="39">
        <f t="shared" si="414"/>
        <v>509.99999999999091</v>
      </c>
      <c r="O2422" s="40">
        <f t="shared" si="417"/>
        <v>4377.6000000001495</v>
      </c>
      <c r="P2422" s="39">
        <f t="shared" si="415"/>
        <v>3.75</v>
      </c>
      <c r="Q2422" s="39">
        <f t="shared" si="416"/>
        <v>0</v>
      </c>
      <c r="R2422" s="39">
        <f>IF((O2422 - MAX($O$15:O2422)) &lt; 0, O2422 - MAX($O$15:O2422), 0)</f>
        <v>-5099.9999999999363</v>
      </c>
    </row>
    <row r="2423" spans="1:18" x14ac:dyDescent="0.25">
      <c r="A2423" s="2">
        <v>2409</v>
      </c>
      <c r="B2423" t="s">
        <v>2409</v>
      </c>
      <c r="C2423" s="8">
        <v>366.02</v>
      </c>
      <c r="D2423" s="8">
        <v>182.7</v>
      </c>
      <c r="E2423" s="17">
        <f t="shared" si="407"/>
        <v>0.69484251333317526</v>
      </c>
      <c r="F2423" s="2">
        <f>+IF(A2423&gt;$C$3,AVERAGE(INDEX($E$15:$E$2531,A2423-$C$3):E2422),"")</f>
        <v>0.69096448421311318</v>
      </c>
      <c r="G2423" s="2">
        <f>+IF(A2423&gt;$C$3,STDEVA(INDEX($E$15:$E$2531,A2423-$C$3):E2422),"")</f>
        <v>1.1059707695593444E-2</v>
      </c>
      <c r="H2423">
        <f t="shared" si="408"/>
        <v>0.35064481149056159</v>
      </c>
      <c r="I2423" s="2" t="str">
        <f t="shared" si="409"/>
        <v/>
      </c>
      <c r="J2423" t="str">
        <f t="shared" si="410"/>
        <v/>
      </c>
      <c r="K2423" t="str">
        <f t="shared" si="411"/>
        <v/>
      </c>
      <c r="L2423" s="37" t="str">
        <f t="shared" si="412"/>
        <v/>
      </c>
      <c r="M2423" t="str">
        <f t="shared" si="413"/>
        <v/>
      </c>
      <c r="N2423" s="39">
        <f t="shared" si="414"/>
        <v>0</v>
      </c>
      <c r="O2423" s="40">
        <f t="shared" si="417"/>
        <v>4377.6000000001495</v>
      </c>
      <c r="P2423" s="39">
        <f t="shared" si="415"/>
        <v>0</v>
      </c>
      <c r="Q2423" s="39">
        <f t="shared" si="416"/>
        <v>0</v>
      </c>
      <c r="R2423" s="39">
        <f>IF((O2423 - MAX($O$15:O2423)) &lt; 0, O2423 - MAX($O$15:O2423), 0)</f>
        <v>-5099.9999999999363</v>
      </c>
    </row>
    <row r="2424" spans="1:18" x14ac:dyDescent="0.25">
      <c r="A2424" s="2">
        <v>2410</v>
      </c>
      <c r="B2424" t="s">
        <v>2410</v>
      </c>
      <c r="C2424" s="8">
        <v>366.79</v>
      </c>
      <c r="D2424" s="8">
        <v>182.89</v>
      </c>
      <c r="E2424" s="17">
        <f t="shared" si="407"/>
        <v>0.69590459798066595</v>
      </c>
      <c r="F2424" s="2">
        <f>+IF(A2424&gt;$C$3,AVERAGE(INDEX($E$15:$E$2531,A2424-$C$3):E2423),"")</f>
        <v>0.690006953930553</v>
      </c>
      <c r="G2424" s="2">
        <f>+IF(A2424&gt;$C$3,STDEVA(INDEX($E$15:$E$2531,A2424-$C$3):E2423),"")</f>
        <v>1.0180737614301324E-2</v>
      </c>
      <c r="H2424">
        <f t="shared" si="408"/>
        <v>0.57929437664990724</v>
      </c>
      <c r="I2424" s="2" t="str">
        <f t="shared" si="409"/>
        <v/>
      </c>
      <c r="J2424" t="str">
        <f t="shared" si="410"/>
        <v/>
      </c>
      <c r="K2424" t="str">
        <f t="shared" si="411"/>
        <v/>
      </c>
      <c r="L2424" s="37" t="str">
        <f t="shared" si="412"/>
        <v/>
      </c>
      <c r="M2424" t="str">
        <f t="shared" si="413"/>
        <v/>
      </c>
      <c r="N2424" s="39">
        <f t="shared" si="414"/>
        <v>0</v>
      </c>
      <c r="O2424" s="40">
        <f t="shared" si="417"/>
        <v>4377.6000000001495</v>
      </c>
      <c r="P2424" s="39">
        <f t="shared" si="415"/>
        <v>0</v>
      </c>
      <c r="Q2424" s="39">
        <f t="shared" si="416"/>
        <v>0</v>
      </c>
      <c r="R2424" s="39">
        <f>IF((O2424 - MAX($O$15:O2424)) &lt; 0, O2424 - MAX($O$15:O2424), 0)</f>
        <v>-5099.9999999999363</v>
      </c>
    </row>
    <row r="2425" spans="1:18" x14ac:dyDescent="0.25">
      <c r="A2425" s="2">
        <v>2411</v>
      </c>
      <c r="B2425" t="s">
        <v>2411</v>
      </c>
      <c r="C2425" s="8">
        <v>366.69</v>
      </c>
      <c r="D2425" s="8">
        <v>183.92</v>
      </c>
      <c r="E2425" s="17">
        <f t="shared" si="407"/>
        <v>0.69001592400235512</v>
      </c>
      <c r="F2425" s="2">
        <f>+IF(A2425&gt;$C$3,AVERAGE(INDEX($E$15:$E$2531,A2425-$C$3):E2424),"")</f>
        <v>0.68894521569694378</v>
      </c>
      <c r="G2425" s="2">
        <f>+IF(A2425&gt;$C$3,STDEVA(INDEX($E$15:$E$2531,A2425-$C$3):E2424),"")</f>
        <v>8.7679233922169468E-3</v>
      </c>
      <c r="H2425">
        <f t="shared" si="408"/>
        <v>0.12211652149718576</v>
      </c>
      <c r="I2425" s="2" t="str">
        <f t="shared" si="409"/>
        <v/>
      </c>
      <c r="J2425" t="str">
        <f t="shared" si="410"/>
        <v/>
      </c>
      <c r="K2425" t="str">
        <f t="shared" si="411"/>
        <v/>
      </c>
      <c r="L2425" s="37" t="str">
        <f t="shared" si="412"/>
        <v/>
      </c>
      <c r="M2425" t="str">
        <f t="shared" si="413"/>
        <v/>
      </c>
      <c r="N2425" s="39">
        <f t="shared" si="414"/>
        <v>0</v>
      </c>
      <c r="O2425" s="40">
        <f t="shared" si="417"/>
        <v>4377.6000000001495</v>
      </c>
      <c r="P2425" s="39">
        <f t="shared" si="415"/>
        <v>0</v>
      </c>
      <c r="Q2425" s="39">
        <f t="shared" si="416"/>
        <v>0</v>
      </c>
      <c r="R2425" s="39">
        <f>IF((O2425 - MAX($O$15:O2425)) &lt; 0, O2425 - MAX($O$15:O2425), 0)</f>
        <v>-5099.9999999999363</v>
      </c>
    </row>
    <row r="2426" spans="1:18" x14ac:dyDescent="0.25">
      <c r="A2426" s="2">
        <v>2412</v>
      </c>
      <c r="B2426" t="s">
        <v>2412</v>
      </c>
      <c r="C2426" s="8">
        <v>369.85</v>
      </c>
      <c r="D2426" s="8">
        <v>188.2</v>
      </c>
      <c r="E2426" s="17">
        <f t="shared" si="407"/>
        <v>0.67559229088259753</v>
      </c>
      <c r="F2426" s="2">
        <f>+IF(A2426&gt;$C$3,AVERAGE(INDEX($E$15:$E$2531,A2426-$C$3):E2425),"")</f>
        <v>0.68761157844229726</v>
      </c>
      <c r="G2426" s="2">
        <f>+IF(A2426&gt;$C$3,STDEVA(INDEX($E$15:$E$2531,A2426-$C$3):E2425),"")</f>
        <v>7.3249235383109484E-3</v>
      </c>
      <c r="H2426">
        <f t="shared" si="408"/>
        <v>-1.6408754981313081</v>
      </c>
      <c r="I2426" s="2" t="str">
        <f t="shared" si="409"/>
        <v/>
      </c>
      <c r="J2426" t="str">
        <f t="shared" si="410"/>
        <v/>
      </c>
      <c r="K2426" t="str">
        <f t="shared" si="411"/>
        <v/>
      </c>
      <c r="L2426" s="37" t="str">
        <f t="shared" si="412"/>
        <v/>
      </c>
      <c r="M2426" t="str">
        <f t="shared" si="413"/>
        <v/>
      </c>
      <c r="N2426" s="39">
        <f t="shared" si="414"/>
        <v>0</v>
      </c>
      <c r="O2426" s="40">
        <f t="shared" si="417"/>
        <v>4377.6000000001495</v>
      </c>
      <c r="P2426" s="39">
        <f t="shared" si="415"/>
        <v>0</v>
      </c>
      <c r="Q2426" s="39">
        <f t="shared" si="416"/>
        <v>0</v>
      </c>
      <c r="R2426" s="39">
        <f>IF((O2426 - MAX($O$15:O2426)) &lt; 0, O2426 - MAX($O$15:O2426), 0)</f>
        <v>-5099.9999999999363</v>
      </c>
    </row>
    <row r="2427" spans="1:18" x14ac:dyDescent="0.25">
      <c r="A2427" s="2">
        <v>2413</v>
      </c>
      <c r="B2427" t="s">
        <v>2413</v>
      </c>
      <c r="C2427" s="8">
        <v>369.09</v>
      </c>
      <c r="D2427" s="8">
        <v>188.38</v>
      </c>
      <c r="E2427" s="17">
        <f t="shared" si="407"/>
        <v>0.67257931734551624</v>
      </c>
      <c r="F2427" s="2">
        <f>+IF(A2427&gt;$C$3,AVERAGE(INDEX($E$15:$E$2531,A2427-$C$3):E2426),"")</f>
        <v>0.68555779673645589</v>
      </c>
      <c r="G2427" s="2">
        <f>+IF(A2427&gt;$C$3,STDEVA(INDEX($E$15:$E$2531,A2427-$C$3):E2426),"")</f>
        <v>7.8576727987433124E-3</v>
      </c>
      <c r="H2427">
        <f t="shared" si="408"/>
        <v>-1.6516950658743796</v>
      </c>
      <c r="I2427" s="2" t="str">
        <f t="shared" si="409"/>
        <v/>
      </c>
      <c r="J2427" t="str">
        <f t="shared" si="410"/>
        <v/>
      </c>
      <c r="K2427" t="str">
        <f t="shared" si="411"/>
        <v/>
      </c>
      <c r="L2427" s="37" t="str">
        <f t="shared" si="412"/>
        <v/>
      </c>
      <c r="M2427" t="str">
        <f t="shared" si="413"/>
        <v/>
      </c>
      <c r="N2427" s="39">
        <f t="shared" si="414"/>
        <v>0</v>
      </c>
      <c r="O2427" s="40">
        <f t="shared" si="417"/>
        <v>4377.6000000001495</v>
      </c>
      <c r="P2427" s="39">
        <f t="shared" si="415"/>
        <v>0</v>
      </c>
      <c r="Q2427" s="39">
        <f t="shared" si="416"/>
        <v>0</v>
      </c>
      <c r="R2427" s="39">
        <f>IF((O2427 - MAX($O$15:O2427)) &lt; 0, O2427 - MAX($O$15:O2427), 0)</f>
        <v>-5099.9999999999363</v>
      </c>
    </row>
    <row r="2428" spans="1:18" x14ac:dyDescent="0.25">
      <c r="A2428" s="2">
        <v>2414</v>
      </c>
      <c r="B2428" t="s">
        <v>2414</v>
      </c>
      <c r="C2428" s="8">
        <v>370.17</v>
      </c>
      <c r="D2428" s="8">
        <v>190.8</v>
      </c>
      <c r="E2428" s="17">
        <f t="shared" si="407"/>
        <v>0.66273660056436601</v>
      </c>
      <c r="F2428" s="2">
        <f>+IF(A2428&gt;$C$3,AVERAGE(INDEX($E$15:$E$2531,A2428-$C$3):E2427),"")</f>
        <v>0.68456423128006749</v>
      </c>
      <c r="G2428" s="2">
        <f>+IF(A2428&gt;$C$3,STDEVA(INDEX($E$15:$E$2531,A2428-$C$3):E2427),"")</f>
        <v>8.9247416239385934E-3</v>
      </c>
      <c r="H2428">
        <f t="shared" si="408"/>
        <v>-2.4457437128660198</v>
      </c>
      <c r="I2428" s="2" t="str">
        <f t="shared" si="409"/>
        <v>Buy</v>
      </c>
      <c r="J2428">
        <f t="shared" si="410"/>
        <v>370.17</v>
      </c>
      <c r="K2428">
        <f t="shared" si="411"/>
        <v>190.8</v>
      </c>
      <c r="L2428" s="37" t="str">
        <f t="shared" si="412"/>
        <v/>
      </c>
      <c r="M2428" t="str">
        <f t="shared" si="413"/>
        <v>Long</v>
      </c>
      <c r="N2428" s="39">
        <f t="shared" si="414"/>
        <v>0</v>
      </c>
      <c r="O2428" s="40">
        <f t="shared" si="417"/>
        <v>4377.6000000001495</v>
      </c>
      <c r="P2428" s="39">
        <f t="shared" si="415"/>
        <v>3.75</v>
      </c>
      <c r="Q2428" s="39">
        <f t="shared" si="416"/>
        <v>7012.125</v>
      </c>
      <c r="R2428" s="39">
        <f>IF((O2428 - MAX($O$15:O2428)) &lt; 0, O2428 - MAX($O$15:O2428), 0)</f>
        <v>-5099.9999999999363</v>
      </c>
    </row>
    <row r="2429" spans="1:18" x14ac:dyDescent="0.25">
      <c r="A2429" s="2">
        <v>2415</v>
      </c>
      <c r="B2429" t="s">
        <v>2415</v>
      </c>
      <c r="C2429" s="8">
        <v>366.85</v>
      </c>
      <c r="D2429" s="8">
        <v>189.41</v>
      </c>
      <c r="E2429" s="17">
        <f t="shared" si="407"/>
        <v>0.66103906749135311</v>
      </c>
      <c r="F2429" s="2">
        <f>+IF(A2429&gt;$C$3,AVERAGE(INDEX($E$15:$E$2531,A2429-$C$3):E2428),"")</f>
        <v>0.6827707407060789</v>
      </c>
      <c r="G2429" s="2">
        <f>+IF(A2429&gt;$C$3,STDEVA(INDEX($E$15:$E$2531,A2429-$C$3):E2428),"")</f>
        <v>1.1469367048053609E-2</v>
      </c>
      <c r="H2429">
        <f t="shared" si="408"/>
        <v>-1.8947578470264179</v>
      </c>
      <c r="I2429" s="2" t="str">
        <f t="shared" si="409"/>
        <v>Buy</v>
      </c>
      <c r="J2429" t="str">
        <f t="shared" si="410"/>
        <v/>
      </c>
      <c r="K2429" t="str">
        <f t="shared" si="411"/>
        <v/>
      </c>
      <c r="L2429" s="37">
        <f t="shared" si="412"/>
        <v>-482.4999999999946</v>
      </c>
      <c r="M2429" t="str">
        <f t="shared" si="413"/>
        <v>SL</v>
      </c>
      <c r="N2429" s="39">
        <f t="shared" si="414"/>
        <v>-482.4999999999946</v>
      </c>
      <c r="O2429" s="40">
        <f t="shared" si="417"/>
        <v>3895.100000000155</v>
      </c>
      <c r="P2429" s="39">
        <f t="shared" si="415"/>
        <v>3.75</v>
      </c>
      <c r="Q2429" s="39">
        <f t="shared" si="416"/>
        <v>0</v>
      </c>
      <c r="R2429" s="39">
        <f>IF((O2429 - MAX($O$15:O2429)) &lt; 0, O2429 - MAX($O$15:O2429), 0)</f>
        <v>-5582.4999999999309</v>
      </c>
    </row>
    <row r="2430" spans="1:18" x14ac:dyDescent="0.25">
      <c r="A2430" s="2">
        <v>2416</v>
      </c>
      <c r="B2430" t="s">
        <v>2416</v>
      </c>
      <c r="C2430" s="8">
        <v>366.73</v>
      </c>
      <c r="D2430" s="8">
        <v>191.24</v>
      </c>
      <c r="E2430" s="17">
        <f t="shared" si="407"/>
        <v>0.65109669871753906</v>
      </c>
      <c r="F2430" s="2">
        <f>+IF(A2430&gt;$C$3,AVERAGE(INDEX($E$15:$E$2531,A2430-$C$3):E2429),"")</f>
        <v>0.68057944312136642</v>
      </c>
      <c r="G2430" s="2">
        <f>+IF(A2430&gt;$C$3,STDEVA(INDEX($E$15:$E$2531,A2430-$C$3):E2429),"")</f>
        <v>1.3589428423062133E-2</v>
      </c>
      <c r="H2430">
        <f t="shared" si="408"/>
        <v>-2.1695352803649381</v>
      </c>
      <c r="I2430" s="2" t="str">
        <f t="shared" si="409"/>
        <v>Buy</v>
      </c>
      <c r="J2430">
        <f t="shared" si="410"/>
        <v>366.73</v>
      </c>
      <c r="K2430">
        <f t="shared" si="411"/>
        <v>191.24</v>
      </c>
      <c r="L2430" s="37" t="str">
        <f t="shared" si="412"/>
        <v/>
      </c>
      <c r="M2430" t="str">
        <f t="shared" si="413"/>
        <v>Long</v>
      </c>
      <c r="N2430" s="39">
        <f t="shared" si="414"/>
        <v>0</v>
      </c>
      <c r="O2430" s="40">
        <f t="shared" si="417"/>
        <v>3895.100000000155</v>
      </c>
      <c r="P2430" s="39">
        <f t="shared" si="415"/>
        <v>3.75</v>
      </c>
      <c r="Q2430" s="39">
        <f t="shared" si="416"/>
        <v>6974.625</v>
      </c>
      <c r="R2430" s="39">
        <f>IF((O2430 - MAX($O$15:O2430)) &lt; 0, O2430 - MAX($O$15:O2430), 0)</f>
        <v>-5582.4999999999309</v>
      </c>
    </row>
    <row r="2431" spans="1:18" x14ac:dyDescent="0.25">
      <c r="A2431" s="2">
        <v>2417</v>
      </c>
      <c r="B2431" t="s">
        <v>2417</v>
      </c>
      <c r="C2431" s="8">
        <v>366.3</v>
      </c>
      <c r="D2431" s="8">
        <v>190.3</v>
      </c>
      <c r="E2431" s="17">
        <f t="shared" si="407"/>
        <v>0.65485089548266484</v>
      </c>
      <c r="F2431" s="2">
        <f>+IF(A2431&gt;$C$3,AVERAGE(INDEX($E$15:$E$2531,A2431-$C$3):E2430),"")</f>
        <v>0.6774454924295934</v>
      </c>
      <c r="G2431" s="2">
        <f>+IF(A2431&gt;$C$3,STDEVA(INDEX($E$15:$E$2531,A2431-$C$3):E2430),"")</f>
        <v>1.6795039090523791E-2</v>
      </c>
      <c r="H2431">
        <f t="shared" si="408"/>
        <v>-1.3453137456331989</v>
      </c>
      <c r="I2431" s="2" t="str">
        <f t="shared" si="409"/>
        <v/>
      </c>
      <c r="J2431">
        <f t="shared" si="410"/>
        <v>366.73</v>
      </c>
      <c r="K2431">
        <f t="shared" si="411"/>
        <v>191.24</v>
      </c>
      <c r="L2431" s="37">
        <f t="shared" si="412"/>
        <v>127.49999999999773</v>
      </c>
      <c r="M2431" t="str">
        <f t="shared" si="413"/>
        <v>Long</v>
      </c>
      <c r="N2431" s="39">
        <f t="shared" si="414"/>
        <v>0</v>
      </c>
      <c r="O2431" s="40">
        <f t="shared" si="417"/>
        <v>3895.100000000155</v>
      </c>
      <c r="P2431" s="39">
        <f t="shared" si="415"/>
        <v>0</v>
      </c>
      <c r="Q2431" s="39">
        <f t="shared" si="416"/>
        <v>0</v>
      </c>
      <c r="R2431" s="39">
        <f>IF((O2431 - MAX($O$15:O2431)) &lt; 0, O2431 - MAX($O$15:O2431), 0)</f>
        <v>-5582.4999999999309</v>
      </c>
    </row>
    <row r="2432" spans="1:18" x14ac:dyDescent="0.25">
      <c r="A2432" s="2">
        <v>2418</v>
      </c>
      <c r="B2432" t="s">
        <v>2418</v>
      </c>
      <c r="C2432" s="8">
        <v>364.66</v>
      </c>
      <c r="D2432" s="8">
        <v>189.93</v>
      </c>
      <c r="E2432" s="17">
        <f t="shared" si="407"/>
        <v>0.65230982938691373</v>
      </c>
      <c r="F2432" s="2">
        <f>+IF(A2432&gt;$C$3,AVERAGE(INDEX($E$15:$E$2531,A2432-$C$3):E2431),"")</f>
        <v>0.67318421175558152</v>
      </c>
      <c r="G2432" s="2">
        <f>+IF(A2432&gt;$C$3,STDEVA(INDEX($E$15:$E$2531,A2432-$C$3):E2431),"")</f>
        <v>1.7158799067463579E-2</v>
      </c>
      <c r="H2432">
        <f t="shared" si="408"/>
        <v>-1.216540987897555</v>
      </c>
      <c r="I2432" s="2" t="str">
        <f t="shared" si="409"/>
        <v/>
      </c>
      <c r="J2432">
        <f t="shared" si="410"/>
        <v>366.73</v>
      </c>
      <c r="K2432">
        <f t="shared" si="411"/>
        <v>191.24</v>
      </c>
      <c r="L2432" s="37">
        <f t="shared" si="412"/>
        <v>-189.99999999999773</v>
      </c>
      <c r="M2432" t="str">
        <f t="shared" si="413"/>
        <v>Long</v>
      </c>
      <c r="N2432" s="39">
        <f t="shared" si="414"/>
        <v>0</v>
      </c>
      <c r="O2432" s="40">
        <f t="shared" si="417"/>
        <v>3895.100000000155</v>
      </c>
      <c r="P2432" s="39">
        <f t="shared" si="415"/>
        <v>0</v>
      </c>
      <c r="Q2432" s="39">
        <f t="shared" si="416"/>
        <v>0</v>
      </c>
      <c r="R2432" s="39">
        <f>IF((O2432 - MAX($O$15:O2432)) &lt; 0, O2432 - MAX($O$15:O2432), 0)</f>
        <v>-5582.4999999999309</v>
      </c>
    </row>
    <row r="2433" spans="1:18" x14ac:dyDescent="0.25">
      <c r="A2433" s="2">
        <v>2419</v>
      </c>
      <c r="B2433" t="s">
        <v>2419</v>
      </c>
      <c r="C2433" s="8">
        <v>369.59</v>
      </c>
      <c r="D2433" s="8">
        <v>194.68</v>
      </c>
      <c r="E2433" s="17">
        <f t="shared" si="407"/>
        <v>0.64103709815919141</v>
      </c>
      <c r="F2433" s="2">
        <f>+IF(A2433&gt;$C$3,AVERAGE(INDEX($E$15:$E$2531,A2433-$C$3):E2432),"")</f>
        <v>0.66845835798377462</v>
      </c>
      <c r="G2433" s="2">
        <f>+IF(A2433&gt;$C$3,STDEVA(INDEX($E$15:$E$2531,A2433-$C$3):E2432),"")</f>
        <v>1.6282850067999257E-2</v>
      </c>
      <c r="H2433">
        <f t="shared" si="408"/>
        <v>-1.6840577484941848</v>
      </c>
      <c r="I2433" s="2" t="str">
        <f t="shared" si="409"/>
        <v/>
      </c>
      <c r="J2433">
        <f t="shared" si="410"/>
        <v>366.73</v>
      </c>
      <c r="K2433">
        <f t="shared" si="411"/>
        <v>191.24</v>
      </c>
      <c r="L2433" s="37">
        <f t="shared" si="412"/>
        <v>-145.00000000001023</v>
      </c>
      <c r="M2433" t="str">
        <f t="shared" si="413"/>
        <v>Long</v>
      </c>
      <c r="N2433" s="39">
        <f t="shared" si="414"/>
        <v>0</v>
      </c>
      <c r="O2433" s="40">
        <f t="shared" si="417"/>
        <v>3895.100000000155</v>
      </c>
      <c r="P2433" s="39">
        <f t="shared" si="415"/>
        <v>0</v>
      </c>
      <c r="Q2433" s="39">
        <f t="shared" si="416"/>
        <v>0</v>
      </c>
      <c r="R2433" s="39">
        <f>IF((O2433 - MAX($O$15:O2433)) &lt; 0, O2433 - MAX($O$15:O2433), 0)</f>
        <v>-5582.4999999999309</v>
      </c>
    </row>
    <row r="2434" spans="1:18" x14ac:dyDescent="0.25">
      <c r="A2434" s="2">
        <v>2420</v>
      </c>
      <c r="B2434" t="s">
        <v>2420</v>
      </c>
      <c r="C2434" s="8">
        <v>370.17</v>
      </c>
      <c r="D2434" s="8">
        <v>193.98</v>
      </c>
      <c r="E2434" s="17">
        <f t="shared" si="407"/>
        <v>0.6462072986131554</v>
      </c>
      <c r="F2434" s="2">
        <f>+IF(A2434&gt;$C$3,AVERAGE(INDEX($E$15:$E$2531,A2434-$C$3):E2433),"")</f>
        <v>0.66236196911472189</v>
      </c>
      <c r="G2434" s="2">
        <f>+IF(A2434&gt;$C$3,STDEVA(INDEX($E$15:$E$2531,A2434-$C$3):E2433),"")</f>
        <v>1.4938145115406318E-2</v>
      </c>
      <c r="H2434">
        <f t="shared" si="408"/>
        <v>-1.0814375129416518</v>
      </c>
      <c r="I2434" s="2" t="str">
        <f t="shared" si="409"/>
        <v/>
      </c>
      <c r="J2434">
        <f t="shared" si="410"/>
        <v>366.73</v>
      </c>
      <c r="K2434">
        <f t="shared" si="411"/>
        <v>191.24</v>
      </c>
      <c r="L2434" s="37">
        <f t="shared" si="412"/>
        <v>175.00000000000421</v>
      </c>
      <c r="M2434" t="str">
        <f t="shared" si="413"/>
        <v>Long</v>
      </c>
      <c r="N2434" s="39">
        <f t="shared" si="414"/>
        <v>0</v>
      </c>
      <c r="O2434" s="40">
        <f t="shared" si="417"/>
        <v>3895.100000000155</v>
      </c>
      <c r="P2434" s="39">
        <f t="shared" si="415"/>
        <v>0</v>
      </c>
      <c r="Q2434" s="39">
        <f t="shared" si="416"/>
        <v>0</v>
      </c>
      <c r="R2434" s="39">
        <f>IF((O2434 - MAX($O$15:O2434)) &lt; 0, O2434 - MAX($O$15:O2434), 0)</f>
        <v>-5582.4999999999309</v>
      </c>
    </row>
    <row r="2435" spans="1:18" x14ac:dyDescent="0.25">
      <c r="A2435" s="2">
        <v>2421</v>
      </c>
      <c r="B2435" t="s">
        <v>2421</v>
      </c>
      <c r="C2435" s="8">
        <v>372.24</v>
      </c>
      <c r="D2435" s="8">
        <v>196.29</v>
      </c>
      <c r="E2435" s="17">
        <f t="shared" si="407"/>
        <v>0.63994564998663617</v>
      </c>
      <c r="F2435" s="2">
        <f>+IF(A2435&gt;$C$3,AVERAGE(INDEX($E$15:$E$2531,A2435-$C$3):E2434),"")</f>
        <v>0.65749434407147744</v>
      </c>
      <c r="G2435" s="2">
        <f>+IF(A2435&gt;$C$3,STDEVA(INDEX($E$15:$E$2531,A2435-$C$3):E2434),"")</f>
        <v>1.1555159193753287E-2</v>
      </c>
      <c r="H2435">
        <f t="shared" si="408"/>
        <v>-1.5186890799676815</v>
      </c>
      <c r="I2435" s="2" t="str">
        <f t="shared" si="409"/>
        <v/>
      </c>
      <c r="J2435">
        <f t="shared" si="410"/>
        <v>366.73</v>
      </c>
      <c r="K2435">
        <f t="shared" si="411"/>
        <v>191.24</v>
      </c>
      <c r="L2435" s="37">
        <f t="shared" si="412"/>
        <v>115.00000000000205</v>
      </c>
      <c r="M2435" t="str">
        <f t="shared" si="413"/>
        <v>Long</v>
      </c>
      <c r="N2435" s="39">
        <f t="shared" si="414"/>
        <v>0</v>
      </c>
      <c r="O2435" s="40">
        <f t="shared" si="417"/>
        <v>3895.100000000155</v>
      </c>
      <c r="P2435" s="39">
        <f t="shared" si="415"/>
        <v>0</v>
      </c>
      <c r="Q2435" s="39">
        <f t="shared" si="416"/>
        <v>0</v>
      </c>
      <c r="R2435" s="39">
        <f>IF((O2435 - MAX($O$15:O2435)) &lt; 0, O2435 - MAX($O$15:O2435), 0)</f>
        <v>-5582.4999999999309</v>
      </c>
    </row>
    <row r="2436" spans="1:18" x14ac:dyDescent="0.25">
      <c r="A2436" s="2">
        <v>2422</v>
      </c>
      <c r="B2436" t="s">
        <v>2422</v>
      </c>
      <c r="C2436" s="8">
        <v>369.18</v>
      </c>
      <c r="D2436" s="8">
        <v>195.34</v>
      </c>
      <c r="E2436" s="17">
        <f t="shared" si="407"/>
        <v>0.63654269996112289</v>
      </c>
      <c r="F2436" s="2">
        <f>+IF(A2436&gt;$C$3,AVERAGE(INDEX($E$15:$E$2531,A2436-$C$3):E2435),"")</f>
        <v>0.65353360619414835</v>
      </c>
      <c r="G2436" s="2">
        <f>+IF(A2436&gt;$C$3,STDEVA(INDEX($E$15:$E$2531,A2436-$C$3):E2435),"")</f>
        <v>1.0650162067152325E-2</v>
      </c>
      <c r="H2436">
        <f t="shared" si="408"/>
        <v>-1.5953659790238801</v>
      </c>
      <c r="I2436" s="2" t="str">
        <f t="shared" si="409"/>
        <v/>
      </c>
      <c r="J2436" t="str">
        <f t="shared" si="410"/>
        <v/>
      </c>
      <c r="K2436" t="str">
        <f t="shared" si="411"/>
        <v/>
      </c>
      <c r="L2436" s="37">
        <f t="shared" si="412"/>
        <v>-412.50000000000148</v>
      </c>
      <c r="M2436" t="str">
        <f t="shared" si="413"/>
        <v>SL</v>
      </c>
      <c r="N2436" s="39">
        <f t="shared" si="414"/>
        <v>-412.50000000000148</v>
      </c>
      <c r="O2436" s="40">
        <f t="shared" si="417"/>
        <v>3482.6000000001536</v>
      </c>
      <c r="P2436" s="39">
        <f t="shared" si="415"/>
        <v>3.75</v>
      </c>
      <c r="Q2436" s="39">
        <f t="shared" si="416"/>
        <v>0</v>
      </c>
      <c r="R2436" s="39">
        <f>IF((O2436 - MAX($O$15:O2436)) &lt; 0, O2436 - MAX($O$15:O2436), 0)</f>
        <v>-5994.9999999999327</v>
      </c>
    </row>
    <row r="2437" spans="1:18" x14ac:dyDescent="0.25">
      <c r="A2437" s="2">
        <v>2423</v>
      </c>
      <c r="B2437" t="s">
        <v>2423</v>
      </c>
      <c r="C2437" s="8">
        <v>367.86</v>
      </c>
      <c r="D2437" s="8">
        <v>195.24</v>
      </c>
      <c r="E2437" s="17">
        <f t="shared" si="407"/>
        <v>0.63347285998370484</v>
      </c>
      <c r="F2437" s="2">
        <f>+IF(A2437&gt;$C$3,AVERAGE(INDEX($E$15:$E$2531,A2437-$C$3):E2436),"")</f>
        <v>0.6495295375958825</v>
      </c>
      <c r="G2437" s="2">
        <f>+IF(A2437&gt;$C$3,STDEVA(INDEX($E$15:$E$2531,A2437-$C$3):E2436),"")</f>
        <v>9.2808021592589163E-3</v>
      </c>
      <c r="H2437">
        <f t="shared" si="408"/>
        <v>-1.7300958835933</v>
      </c>
      <c r="I2437" s="2" t="str">
        <f t="shared" si="409"/>
        <v/>
      </c>
      <c r="J2437" t="str">
        <f t="shared" si="410"/>
        <v/>
      </c>
      <c r="K2437" t="str">
        <f t="shared" si="411"/>
        <v/>
      </c>
      <c r="L2437" s="37" t="str">
        <f t="shared" si="412"/>
        <v/>
      </c>
      <c r="M2437" t="str">
        <f t="shared" si="413"/>
        <v/>
      </c>
      <c r="N2437" s="39">
        <f t="shared" si="414"/>
        <v>0</v>
      </c>
      <c r="O2437" s="40">
        <f t="shared" si="417"/>
        <v>3482.6000000001536</v>
      </c>
      <c r="P2437" s="39">
        <f t="shared" si="415"/>
        <v>0</v>
      </c>
      <c r="Q2437" s="39">
        <f t="shared" si="416"/>
        <v>0</v>
      </c>
      <c r="R2437" s="39">
        <f>IF((O2437 - MAX($O$15:O2437)) &lt; 0, O2437 - MAX($O$15:O2437), 0)</f>
        <v>-5994.9999999999327</v>
      </c>
    </row>
    <row r="2438" spans="1:18" x14ac:dyDescent="0.25">
      <c r="A2438" s="2">
        <v>2424</v>
      </c>
      <c r="B2438" t="s">
        <v>2424</v>
      </c>
      <c r="C2438" s="8">
        <v>367.24</v>
      </c>
      <c r="D2438" s="8">
        <v>197.46</v>
      </c>
      <c r="E2438" s="17">
        <f t="shared" si="407"/>
        <v>0.6204795530921956</v>
      </c>
      <c r="F2438" s="2">
        <f>+IF(A2438&gt;$C$3,AVERAGE(INDEX($E$15:$E$2531,A2438-$C$3):E2437),"")</f>
        <v>0.64627801086469794</v>
      </c>
      <c r="G2438" s="2">
        <f>+IF(A2438&gt;$C$3,STDEVA(INDEX($E$15:$E$2531,A2438-$C$3):E2437),"")</f>
        <v>9.2012557477898684E-3</v>
      </c>
      <c r="H2438">
        <f t="shared" si="408"/>
        <v>-2.8037974902174736</v>
      </c>
      <c r="I2438" s="2" t="str">
        <f t="shared" si="409"/>
        <v>Buy</v>
      </c>
      <c r="J2438">
        <f t="shared" si="410"/>
        <v>367.24</v>
      </c>
      <c r="K2438">
        <f t="shared" si="411"/>
        <v>197.46</v>
      </c>
      <c r="L2438" s="37" t="str">
        <f t="shared" si="412"/>
        <v/>
      </c>
      <c r="M2438" t="str">
        <f t="shared" si="413"/>
        <v>Long</v>
      </c>
      <c r="N2438" s="39">
        <f t="shared" si="414"/>
        <v>0</v>
      </c>
      <c r="O2438" s="40">
        <f t="shared" si="417"/>
        <v>3482.6000000001536</v>
      </c>
      <c r="P2438" s="39">
        <f t="shared" si="415"/>
        <v>3.75</v>
      </c>
      <c r="Q2438" s="39">
        <f t="shared" si="416"/>
        <v>7058.75</v>
      </c>
      <c r="R2438" s="39">
        <f>IF((O2438 - MAX($O$15:O2438)) &lt; 0, O2438 - MAX($O$15:O2438), 0)</f>
        <v>-5994.9999999999327</v>
      </c>
    </row>
    <row r="2439" spans="1:18" x14ac:dyDescent="0.25">
      <c r="A2439" s="2">
        <v>2425</v>
      </c>
      <c r="B2439" t="s">
        <v>2425</v>
      </c>
      <c r="C2439" s="8">
        <v>367.57</v>
      </c>
      <c r="D2439" s="8">
        <v>199.14</v>
      </c>
      <c r="E2439" s="17">
        <f t="shared" si="407"/>
        <v>0.61290568174514304</v>
      </c>
      <c r="F2439" s="2">
        <f>+IF(A2439&gt;$C$3,AVERAGE(INDEX($E$15:$E$2531,A2439-$C$3):E2438),"")</f>
        <v>0.64177139815368045</v>
      </c>
      <c r="G2439" s="2">
        <f>+IF(A2439&gt;$C$3,STDEVA(INDEX($E$15:$E$2531,A2439-$C$3):E2438),"")</f>
        <v>1.085236417935174E-2</v>
      </c>
      <c r="H2439">
        <f t="shared" si="408"/>
        <v>-2.6598551183399088</v>
      </c>
      <c r="I2439" s="2" t="str">
        <f t="shared" si="409"/>
        <v>Buy</v>
      </c>
      <c r="J2439" t="str">
        <f t="shared" si="410"/>
        <v/>
      </c>
      <c r="K2439" t="str">
        <f t="shared" si="411"/>
        <v/>
      </c>
      <c r="L2439" s="37">
        <f t="shared" si="412"/>
        <v>-337.49999999999858</v>
      </c>
      <c r="M2439" t="str">
        <f t="shared" si="413"/>
        <v>SL</v>
      </c>
      <c r="N2439" s="39">
        <f t="shared" si="414"/>
        <v>-337.49999999999858</v>
      </c>
      <c r="O2439" s="40">
        <f t="shared" si="417"/>
        <v>3145.100000000155</v>
      </c>
      <c r="P2439" s="39">
        <f t="shared" si="415"/>
        <v>3.75</v>
      </c>
      <c r="Q2439" s="39">
        <f t="shared" si="416"/>
        <v>0</v>
      </c>
      <c r="R2439" s="39">
        <f>IF((O2439 - MAX($O$15:O2439)) &lt; 0, O2439 - MAX($O$15:O2439), 0)</f>
        <v>-6332.4999999999309</v>
      </c>
    </row>
    <row r="2440" spans="1:18" x14ac:dyDescent="0.25">
      <c r="A2440" s="2">
        <v>2426</v>
      </c>
      <c r="B2440" t="s">
        <v>2426</v>
      </c>
      <c r="C2440" s="8">
        <v>369</v>
      </c>
      <c r="D2440" s="8">
        <v>199.01</v>
      </c>
      <c r="E2440" s="17">
        <f t="shared" si="407"/>
        <v>0.61744156932230543</v>
      </c>
      <c r="F2440" s="2">
        <f>+IF(A2440&gt;$C$3,AVERAGE(INDEX($E$15:$E$2531,A2440-$C$3):E2439),"")</f>
        <v>0.63752795182341415</v>
      </c>
      <c r="G2440" s="2">
        <f>+IF(A2440&gt;$C$3,STDEVA(INDEX($E$15:$E$2531,A2440-$C$3):E2439),"")</f>
        <v>1.3813025051565319E-2</v>
      </c>
      <c r="H2440">
        <f t="shared" si="408"/>
        <v>-1.4541624608747448</v>
      </c>
      <c r="I2440" s="2" t="str">
        <f t="shared" si="409"/>
        <v/>
      </c>
      <c r="J2440" t="str">
        <f t="shared" si="410"/>
        <v/>
      </c>
      <c r="K2440" t="str">
        <f t="shared" si="411"/>
        <v/>
      </c>
      <c r="L2440" s="37" t="str">
        <f t="shared" si="412"/>
        <v/>
      </c>
      <c r="M2440" t="str">
        <f t="shared" si="413"/>
        <v/>
      </c>
      <c r="N2440" s="39">
        <f t="shared" si="414"/>
        <v>0</v>
      </c>
      <c r="O2440" s="40">
        <f t="shared" si="417"/>
        <v>3145.100000000155</v>
      </c>
      <c r="P2440" s="39">
        <f t="shared" si="415"/>
        <v>0</v>
      </c>
      <c r="Q2440" s="39">
        <f t="shared" si="416"/>
        <v>0</v>
      </c>
      <c r="R2440" s="39">
        <f>IF((O2440 - MAX($O$15:O2440)) &lt; 0, O2440 - MAX($O$15:O2440), 0)</f>
        <v>-6332.4999999999309</v>
      </c>
    </row>
    <row r="2441" spans="1:18" x14ac:dyDescent="0.25">
      <c r="A2441" s="2">
        <v>2427</v>
      </c>
      <c r="B2441" t="s">
        <v>2427</v>
      </c>
      <c r="C2441" s="8">
        <v>372.17</v>
      </c>
      <c r="D2441" s="8">
        <v>198.27</v>
      </c>
      <c r="E2441" s="17">
        <f t="shared" si="407"/>
        <v>0.62972100098220263</v>
      </c>
      <c r="F2441" s="2">
        <f>+IF(A2441&gt;$C$3,AVERAGE(INDEX($E$15:$E$2531,A2441-$C$3):E2440),"")</f>
        <v>0.6333713600278188</v>
      </c>
      <c r="G2441" s="2">
        <f>+IF(A2441&gt;$C$3,STDEVA(INDEX($E$15:$E$2531,A2441-$C$3):E2440),"")</f>
        <v>1.3575162869021776E-2</v>
      </c>
      <c r="H2441">
        <f t="shared" si="408"/>
        <v>-0.26889983426616626</v>
      </c>
      <c r="I2441" s="2" t="str">
        <f t="shared" si="409"/>
        <v/>
      </c>
      <c r="J2441" t="str">
        <f t="shared" si="410"/>
        <v/>
      </c>
      <c r="K2441" t="str">
        <f t="shared" si="411"/>
        <v/>
      </c>
      <c r="L2441" s="37" t="str">
        <f t="shared" si="412"/>
        <v/>
      </c>
      <c r="M2441" t="str">
        <f t="shared" si="413"/>
        <v/>
      </c>
      <c r="N2441" s="39">
        <f t="shared" si="414"/>
        <v>0</v>
      </c>
      <c r="O2441" s="40">
        <f t="shared" si="417"/>
        <v>3145.100000000155</v>
      </c>
      <c r="P2441" s="39">
        <f t="shared" si="415"/>
        <v>0</v>
      </c>
      <c r="Q2441" s="39">
        <f t="shared" si="416"/>
        <v>0</v>
      </c>
      <c r="R2441" s="39">
        <f>IF((O2441 - MAX($O$15:O2441)) &lt; 0, O2441 - MAX($O$15:O2441), 0)</f>
        <v>-6332.4999999999309</v>
      </c>
    </row>
    <row r="2442" spans="1:18" x14ac:dyDescent="0.25">
      <c r="A2442" s="2">
        <v>2428</v>
      </c>
      <c r="B2442" t="s">
        <v>2428</v>
      </c>
      <c r="C2442" s="8">
        <v>371.46</v>
      </c>
      <c r="D2442" s="8">
        <v>194.43</v>
      </c>
      <c r="E2442" s="17">
        <f t="shared" si="407"/>
        <v>0.64736898565146139</v>
      </c>
      <c r="F2442" s="2">
        <f>+IF(A2442&gt;$C$3,AVERAGE(INDEX($E$15:$E$2531,A2442-$C$3):E2441),"")</f>
        <v>0.63086149020507298</v>
      </c>
      <c r="G2442" s="2">
        <f>+IF(A2442&gt;$C$3,STDEVA(INDEX($E$15:$E$2531,A2442-$C$3):E2441),"")</f>
        <v>1.1577158848979887E-2</v>
      </c>
      <c r="H2442">
        <f t="shared" si="408"/>
        <v>1.425867577850757</v>
      </c>
      <c r="I2442" s="2" t="str">
        <f t="shared" si="409"/>
        <v/>
      </c>
      <c r="J2442" t="str">
        <f t="shared" si="410"/>
        <v/>
      </c>
      <c r="K2442" t="str">
        <f t="shared" si="411"/>
        <v/>
      </c>
      <c r="L2442" s="37" t="str">
        <f t="shared" si="412"/>
        <v/>
      </c>
      <c r="M2442" t="str">
        <f t="shared" si="413"/>
        <v/>
      </c>
      <c r="N2442" s="39">
        <f t="shared" si="414"/>
        <v>0</v>
      </c>
      <c r="O2442" s="40">
        <f t="shared" si="417"/>
        <v>3145.100000000155</v>
      </c>
      <c r="P2442" s="39">
        <f t="shared" si="415"/>
        <v>0</v>
      </c>
      <c r="Q2442" s="39">
        <f t="shared" si="416"/>
        <v>0</v>
      </c>
      <c r="R2442" s="39">
        <f>IF((O2442 - MAX($O$15:O2442)) &lt; 0, O2442 - MAX($O$15:O2442), 0)</f>
        <v>-6332.4999999999309</v>
      </c>
    </row>
    <row r="2443" spans="1:18" x14ac:dyDescent="0.25">
      <c r="A2443" s="2">
        <v>2429</v>
      </c>
      <c r="B2443" t="s">
        <v>2429</v>
      </c>
      <c r="C2443" s="8">
        <v>371.99</v>
      </c>
      <c r="D2443" s="8">
        <v>196.41</v>
      </c>
      <c r="E2443" s="17">
        <f t="shared" si="407"/>
        <v>0.63866266107028691</v>
      </c>
      <c r="F2443" s="2">
        <f>+IF(A2443&gt;$C$3,AVERAGE(INDEX($E$15:$E$2531,A2443-$C$3):E2442),"")</f>
        <v>0.63156503325976976</v>
      </c>
      <c r="G2443" s="2">
        <f>+IF(A2443&gt;$C$3,STDEVA(INDEX($E$15:$E$2531,A2443-$C$3):E2442),"")</f>
        <v>1.2433545900729679E-2</v>
      </c>
      <c r="H2443">
        <f t="shared" si="408"/>
        <v>0.57084502419383154</v>
      </c>
      <c r="I2443" s="2" t="str">
        <f t="shared" si="409"/>
        <v/>
      </c>
      <c r="J2443" t="str">
        <f t="shared" si="410"/>
        <v/>
      </c>
      <c r="K2443" t="str">
        <f t="shared" si="411"/>
        <v/>
      </c>
      <c r="L2443" s="37" t="str">
        <f t="shared" si="412"/>
        <v/>
      </c>
      <c r="M2443" t="str">
        <f t="shared" si="413"/>
        <v/>
      </c>
      <c r="N2443" s="39">
        <f t="shared" si="414"/>
        <v>0</v>
      </c>
      <c r="O2443" s="40">
        <f t="shared" si="417"/>
        <v>3145.100000000155</v>
      </c>
      <c r="P2443" s="39">
        <f t="shared" si="415"/>
        <v>0</v>
      </c>
      <c r="Q2443" s="39">
        <f t="shared" si="416"/>
        <v>0</v>
      </c>
      <c r="R2443" s="39">
        <f>IF((O2443 - MAX($O$15:O2443)) &lt; 0, O2443 - MAX($O$15:O2443), 0)</f>
        <v>-6332.4999999999309</v>
      </c>
    </row>
    <row r="2444" spans="1:18" x14ac:dyDescent="0.25">
      <c r="A2444" s="2">
        <v>2430</v>
      </c>
      <c r="B2444" t="s">
        <v>2430</v>
      </c>
      <c r="C2444" s="8">
        <v>373.88</v>
      </c>
      <c r="D2444" s="8">
        <v>196.06</v>
      </c>
      <c r="E2444" s="17">
        <f t="shared" si="407"/>
        <v>0.6455141554808026</v>
      </c>
      <c r="F2444" s="2">
        <f>+IF(A2444&gt;$C$3,AVERAGE(INDEX($E$15:$E$2531,A2444-$C$3):E2443),"")</f>
        <v>0.63072674019945085</v>
      </c>
      <c r="G2444" s="2">
        <f>+IF(A2444&gt;$C$3,STDEVA(INDEX($E$15:$E$2531,A2444-$C$3):E2443),"")</f>
        <v>1.1545563422194234E-2</v>
      </c>
      <c r="H2444">
        <f t="shared" si="408"/>
        <v>1.2807876706064985</v>
      </c>
      <c r="I2444" s="2" t="str">
        <f t="shared" si="409"/>
        <v/>
      </c>
      <c r="J2444" t="str">
        <f t="shared" si="410"/>
        <v/>
      </c>
      <c r="K2444" t="str">
        <f t="shared" si="411"/>
        <v/>
      </c>
      <c r="L2444" s="37" t="str">
        <f t="shared" si="412"/>
        <v/>
      </c>
      <c r="M2444" t="str">
        <f t="shared" si="413"/>
        <v/>
      </c>
      <c r="N2444" s="39">
        <f t="shared" si="414"/>
        <v>0</v>
      </c>
      <c r="O2444" s="40">
        <f t="shared" si="417"/>
        <v>3145.100000000155</v>
      </c>
      <c r="P2444" s="39">
        <f t="shared" si="415"/>
        <v>0</v>
      </c>
      <c r="Q2444" s="39">
        <f t="shared" si="416"/>
        <v>0</v>
      </c>
      <c r="R2444" s="39">
        <f>IF((O2444 - MAX($O$15:O2444)) &lt; 0, O2444 - MAX($O$15:O2444), 0)</f>
        <v>-6332.4999999999309</v>
      </c>
    </row>
    <row r="2445" spans="1:18" x14ac:dyDescent="0.25">
      <c r="A2445" s="2">
        <v>2431</v>
      </c>
      <c r="B2445" t="s">
        <v>2431</v>
      </c>
      <c r="C2445" s="8">
        <v>368.79</v>
      </c>
      <c r="D2445" s="8">
        <v>193.5</v>
      </c>
      <c r="E2445" s="17">
        <f t="shared" si="407"/>
        <v>0.64494986387752296</v>
      </c>
      <c r="F2445" s="2">
        <f>+IF(A2445&gt;$C$3,AVERAGE(INDEX($E$15:$E$2531,A2445-$C$3):E2444),"")</f>
        <v>0.63134546303213612</v>
      </c>
      <c r="G2445" s="2">
        <f>+IF(A2445&gt;$C$3,STDEVA(INDEX($E$15:$E$2531,A2445-$C$3):E2444),"")</f>
        <v>1.2230260981644028E-2</v>
      </c>
      <c r="H2445">
        <f t="shared" si="408"/>
        <v>1.1123557269795963</v>
      </c>
      <c r="I2445" s="2" t="str">
        <f t="shared" si="409"/>
        <v/>
      </c>
      <c r="J2445" t="str">
        <f t="shared" si="410"/>
        <v/>
      </c>
      <c r="K2445" t="str">
        <f t="shared" si="411"/>
        <v/>
      </c>
      <c r="L2445" s="37" t="str">
        <f t="shared" si="412"/>
        <v/>
      </c>
      <c r="M2445" t="str">
        <f t="shared" si="413"/>
        <v/>
      </c>
      <c r="N2445" s="39">
        <f t="shared" si="414"/>
        <v>0</v>
      </c>
      <c r="O2445" s="40">
        <f t="shared" si="417"/>
        <v>3145.100000000155</v>
      </c>
      <c r="P2445" s="39">
        <f t="shared" si="415"/>
        <v>0</v>
      </c>
      <c r="Q2445" s="39">
        <f t="shared" si="416"/>
        <v>0</v>
      </c>
      <c r="R2445" s="39">
        <f>IF((O2445 - MAX($O$15:O2445)) &lt; 0, O2445 - MAX($O$15:O2445), 0)</f>
        <v>-6332.4999999999309</v>
      </c>
    </row>
    <row r="2446" spans="1:18" x14ac:dyDescent="0.25">
      <c r="A2446" s="2">
        <v>2432</v>
      </c>
      <c r="B2446" t="s">
        <v>2432</v>
      </c>
      <c r="C2446" s="8">
        <v>371.33</v>
      </c>
      <c r="D2446" s="8">
        <v>196.49</v>
      </c>
      <c r="E2446" s="17">
        <f t="shared" si="407"/>
        <v>0.63647961568904243</v>
      </c>
      <c r="F2446" s="2">
        <f>+IF(A2446&gt;$C$3,AVERAGE(INDEX($E$15:$E$2531,A2446-$C$3):E2445),"")</f>
        <v>0.6322795923561807</v>
      </c>
      <c r="G2446" s="2">
        <f>+IF(A2446&gt;$C$3,STDEVA(INDEX($E$15:$E$2531,A2446-$C$3):E2445),"")</f>
        <v>1.2975213590499073E-2</v>
      </c>
      <c r="H2446">
        <f t="shared" si="408"/>
        <v>0.32369589167589091</v>
      </c>
      <c r="I2446" s="2" t="str">
        <f t="shared" si="409"/>
        <v/>
      </c>
      <c r="J2446" t="str">
        <f t="shared" si="410"/>
        <v/>
      </c>
      <c r="K2446" t="str">
        <f t="shared" si="411"/>
        <v/>
      </c>
      <c r="L2446" s="37" t="str">
        <f t="shared" si="412"/>
        <v/>
      </c>
      <c r="M2446" t="str">
        <f t="shared" si="413"/>
        <v/>
      </c>
      <c r="N2446" s="39">
        <f t="shared" si="414"/>
        <v>0</v>
      </c>
      <c r="O2446" s="40">
        <f t="shared" si="417"/>
        <v>3145.100000000155</v>
      </c>
      <c r="P2446" s="39">
        <f t="shared" si="415"/>
        <v>0</v>
      </c>
      <c r="Q2446" s="39">
        <f t="shared" si="416"/>
        <v>0</v>
      </c>
      <c r="R2446" s="39">
        <f>IF((O2446 - MAX($O$15:O2446)) &lt; 0, O2446 - MAX($O$15:O2446), 0)</f>
        <v>-6332.4999999999309</v>
      </c>
    </row>
    <row r="2447" spans="1:18" x14ac:dyDescent="0.25">
      <c r="A2447" s="2">
        <v>2433</v>
      </c>
      <c r="B2447" t="s">
        <v>2433</v>
      </c>
      <c r="C2447" s="8">
        <v>373.55</v>
      </c>
      <c r="D2447" s="8">
        <v>204.53</v>
      </c>
      <c r="E2447" s="17">
        <f t="shared" si="407"/>
        <v>0.60233720043173533</v>
      </c>
      <c r="F2447" s="2">
        <f>+IF(A2447&gt;$C$3,AVERAGE(INDEX($E$15:$E$2531,A2447-$C$3):E2446),"")</f>
        <v>0.63261367632344034</v>
      </c>
      <c r="G2447" s="2">
        <f>+IF(A2447&gt;$C$3,STDEVA(INDEX($E$15:$E$2531,A2447-$C$3):E2446),"")</f>
        <v>1.3048281214606586E-2</v>
      </c>
      <c r="H2447">
        <f t="shared" si="408"/>
        <v>-2.3203420736987748</v>
      </c>
      <c r="I2447" s="2" t="str">
        <f t="shared" si="409"/>
        <v>Buy</v>
      </c>
      <c r="J2447">
        <f t="shared" si="410"/>
        <v>373.55</v>
      </c>
      <c r="K2447">
        <f t="shared" si="411"/>
        <v>204.53</v>
      </c>
      <c r="L2447" s="37" t="str">
        <f t="shared" si="412"/>
        <v/>
      </c>
      <c r="M2447" t="str">
        <f t="shared" si="413"/>
        <v>Long</v>
      </c>
      <c r="N2447" s="39">
        <f t="shared" si="414"/>
        <v>0</v>
      </c>
      <c r="O2447" s="40">
        <f t="shared" si="417"/>
        <v>3145.100000000155</v>
      </c>
      <c r="P2447" s="39">
        <f t="shared" si="415"/>
        <v>3.75</v>
      </c>
      <c r="Q2447" s="39">
        <f t="shared" si="416"/>
        <v>7226</v>
      </c>
      <c r="R2447" s="39">
        <f>IF((O2447 - MAX($O$15:O2447)) &lt; 0, O2447 - MAX($O$15:O2447), 0)</f>
        <v>-6332.4999999999309</v>
      </c>
    </row>
    <row r="2448" spans="1:18" x14ac:dyDescent="0.25">
      <c r="A2448" s="2">
        <v>2434</v>
      </c>
      <c r="B2448" t="s">
        <v>2434</v>
      </c>
      <c r="C2448" s="8">
        <v>379.1</v>
      </c>
      <c r="D2448" s="8">
        <v>208.17</v>
      </c>
      <c r="E2448" s="17">
        <f t="shared" ref="E2448:E2511" si="418">+LN(C2448/D2448)</f>
        <v>0.59944496894272203</v>
      </c>
      <c r="F2448" s="2">
        <f>+IF(A2448&gt;$C$3,AVERAGE(INDEX($E$15:$E$2531,A2448-$C$3):E2447),"")</f>
        <v>0.63059785936116697</v>
      </c>
      <c r="G2448" s="2">
        <f>+IF(A2448&gt;$C$3,STDEVA(INDEX($E$15:$E$2531,A2448-$C$3):E2447),"")</f>
        <v>1.6182233795296548E-2</v>
      </c>
      <c r="H2448">
        <f t="shared" ref="H2448:H2511" si="419">+IF(F2448="","",(E2448-F2448)/G2448)</f>
        <v>-1.9251291763872356</v>
      </c>
      <c r="I2448" s="2" t="str">
        <f t="shared" ref="I2448:I2511" si="420">+IF(H2448="","",IF(H2448&lt;$C$4,"Buy",IF(H2448&gt;$C$5,"Sell","")))</f>
        <v>Buy</v>
      </c>
      <c r="J2448" t="str">
        <f t="shared" ref="J2448:J2511" si="421">IF(M2448=M2447, J2447, IF(OR(M2448="TP", M2448="SL"), "", IF(I2448="Buy", C2448, IF(I2448="Sell", D2448, ""))))</f>
        <v/>
      </c>
      <c r="K2448" t="str">
        <f t="shared" ref="K2448:K2511" si="422">IF(M2448=M2447, K2447, IF(OR(M2448="TP", M2448="SL"), "",IF(I2448="Buy", D2448, IF(I2448="Sell", C2448, ""))))</f>
        <v/>
      </c>
      <c r="L2448" s="37">
        <f t="shared" ref="L2448:L2511" si="423">IF(M2447="Long", (C2448-J2447)*$C$8+(K2447-D2448)*$C$9, IF(M2447="Short", (K2447-C2448)*$C$8+(D2448-J2447)*$C$9, ""))</f>
        <v>477.50000000000614</v>
      </c>
      <c r="M2448" t="str">
        <f t="shared" ref="M2448:M2511" si="424">IF(OR(M2447="", M2447="SL", M2447="TP"), IF(I2448="Sell","Short",(IF(I2448="Buy","Long",I2448))), IF(L2448="", "", IF(L2448&lt;$C$6, "SL", IF(L2448&gt;$C$7, "TP", M2447))))</f>
        <v>TP</v>
      </c>
      <c r="N2448" s="39">
        <f t="shared" ref="N2448:N2511" si="425">IF(OR(M2448="TP", M2448="SL"), L2448, 0)</f>
        <v>477.50000000000614</v>
      </c>
      <c r="O2448" s="40">
        <f t="shared" si="417"/>
        <v>3622.6000000001613</v>
      </c>
      <c r="P2448" s="39">
        <f t="shared" ref="P2448:P2511" si="426">IF(OR(AND(I2448&lt;&gt;"", J2447=""), OR(M2448="TP", M2448="SL",)), ($C$9+$C$8)*$C$11, 0)</f>
        <v>3.75</v>
      </c>
      <c r="Q2448" s="39">
        <f t="shared" ref="Q2448:Q2511" si="427">IF(AND(I2448&lt;&gt;"",J2447=""),(D2448*$C$9+C2448*$C$8)*$C$10,0)</f>
        <v>0</v>
      </c>
      <c r="R2448" s="39">
        <f>IF((O2448 - MAX($O$15:O2448)) &lt; 0, O2448 - MAX($O$15:O2448), 0)</f>
        <v>-5854.9999999999245</v>
      </c>
    </row>
    <row r="2449" spans="1:18" x14ac:dyDescent="0.25">
      <c r="A2449" s="2">
        <v>2435</v>
      </c>
      <c r="B2449" t="s">
        <v>2435</v>
      </c>
      <c r="C2449" s="8">
        <v>381.26</v>
      </c>
      <c r="D2449" s="8">
        <v>207.72</v>
      </c>
      <c r="E2449" s="17">
        <f t="shared" si="418"/>
        <v>0.60729053810971234</v>
      </c>
      <c r="F2449" s="2">
        <f>+IF(A2449&gt;$C$3,AVERAGE(INDEX($E$15:$E$2531,A2449-$C$3):E2448),"")</f>
        <v>0.62910222460534237</v>
      </c>
      <c r="G2449" s="2">
        <f>+IF(A2449&gt;$C$3,STDEVA(INDEX($E$15:$E$2531,A2449-$C$3):E2448),"")</f>
        <v>1.8480647470957044E-2</v>
      </c>
      <c r="H2449">
        <f t="shared" si="419"/>
        <v>-1.1802447143644632</v>
      </c>
      <c r="I2449" s="2" t="str">
        <f t="shared" si="420"/>
        <v/>
      </c>
      <c r="J2449" t="str">
        <f t="shared" si="421"/>
        <v/>
      </c>
      <c r="K2449" t="str">
        <f t="shared" si="422"/>
        <v/>
      </c>
      <c r="L2449" s="37" t="str">
        <f t="shared" si="423"/>
        <v/>
      </c>
      <c r="M2449" t="str">
        <f t="shared" si="424"/>
        <v/>
      </c>
      <c r="N2449" s="39">
        <f t="shared" si="425"/>
        <v>0</v>
      </c>
      <c r="O2449" s="40">
        <f t="shared" ref="O2449:O2512" si="428">+N2449+O2448</f>
        <v>3622.6000000001613</v>
      </c>
      <c r="P2449" s="39">
        <f t="shared" si="426"/>
        <v>0</v>
      </c>
      <c r="Q2449" s="39">
        <f t="shared" si="427"/>
        <v>0</v>
      </c>
      <c r="R2449" s="39">
        <f>IF((O2449 - MAX($O$15:O2449)) &lt; 0, O2449 - MAX($O$15:O2449), 0)</f>
        <v>-5854.9999999999245</v>
      </c>
    </row>
    <row r="2450" spans="1:18" x14ac:dyDescent="0.25">
      <c r="A2450" s="2">
        <v>2436</v>
      </c>
      <c r="B2450" t="s">
        <v>2436</v>
      </c>
      <c r="C2450" s="8">
        <v>378.69</v>
      </c>
      <c r="D2450" s="8">
        <v>207.54</v>
      </c>
      <c r="E2450" s="17">
        <f t="shared" si="418"/>
        <v>0.6013938362557476</v>
      </c>
      <c r="F2450" s="2">
        <f>+IF(A2450&gt;$C$3,AVERAGE(INDEX($E$15:$E$2531,A2450-$C$3):E2449),"")</f>
        <v>0.6279743322483875</v>
      </c>
      <c r="G2450" s="2">
        <f>+IF(A2450&gt;$C$3,STDEVA(INDEX($E$15:$E$2531,A2450-$C$3):E2449),"")</f>
        <v>1.9559537837076656E-2</v>
      </c>
      <c r="H2450">
        <f t="shared" si="419"/>
        <v>-1.3589531723113855</v>
      </c>
      <c r="I2450" s="2" t="str">
        <f t="shared" si="420"/>
        <v/>
      </c>
      <c r="J2450" t="str">
        <f t="shared" si="421"/>
        <v/>
      </c>
      <c r="K2450" t="str">
        <f t="shared" si="422"/>
        <v/>
      </c>
      <c r="L2450" s="37" t="str">
        <f t="shared" si="423"/>
        <v/>
      </c>
      <c r="M2450" t="str">
        <f t="shared" si="424"/>
        <v/>
      </c>
      <c r="N2450" s="39">
        <f t="shared" si="425"/>
        <v>0</v>
      </c>
      <c r="O2450" s="40">
        <f t="shared" si="428"/>
        <v>3622.6000000001613</v>
      </c>
      <c r="P2450" s="39">
        <f t="shared" si="426"/>
        <v>0</v>
      </c>
      <c r="Q2450" s="39">
        <f t="shared" si="427"/>
        <v>0</v>
      </c>
      <c r="R2450" s="39">
        <f>IF((O2450 - MAX($O$15:O2450)) &lt; 0, O2450 - MAX($O$15:O2450), 0)</f>
        <v>-5854.9999999999245</v>
      </c>
    </row>
    <row r="2451" spans="1:18" x14ac:dyDescent="0.25">
      <c r="A2451" s="2">
        <v>2437</v>
      </c>
      <c r="B2451" t="s">
        <v>2437</v>
      </c>
      <c r="C2451" s="8">
        <v>378.77</v>
      </c>
      <c r="D2451" s="8">
        <v>211.26</v>
      </c>
      <c r="E2451" s="17">
        <f t="shared" si="418"/>
        <v>0.58383955831494105</v>
      </c>
      <c r="F2451" s="2">
        <f>+IF(A2451&gt;$C$3,AVERAGE(INDEX($E$15:$E$2531,A2451-$C$3):E2450),"")</f>
        <v>0.62482686950100375</v>
      </c>
      <c r="G2451" s="2">
        <f>+IF(A2451&gt;$C$3,STDEVA(INDEX($E$15:$E$2531,A2451-$C$3):E2450),"")</f>
        <v>2.1432794332033003E-2</v>
      </c>
      <c r="H2451">
        <f t="shared" si="419"/>
        <v>-1.9123643212870249</v>
      </c>
      <c r="I2451" s="2" t="str">
        <f t="shared" si="420"/>
        <v>Buy</v>
      </c>
      <c r="J2451">
        <f t="shared" si="421"/>
        <v>378.77</v>
      </c>
      <c r="K2451">
        <f t="shared" si="422"/>
        <v>211.26</v>
      </c>
      <c r="L2451" s="37" t="str">
        <f t="shared" si="423"/>
        <v/>
      </c>
      <c r="M2451" t="str">
        <f t="shared" si="424"/>
        <v>Long</v>
      </c>
      <c r="N2451" s="39">
        <f t="shared" si="425"/>
        <v>0</v>
      </c>
      <c r="O2451" s="40">
        <f t="shared" si="428"/>
        <v>3622.6000000001613</v>
      </c>
      <c r="P2451" s="39">
        <f t="shared" si="426"/>
        <v>3.75</v>
      </c>
      <c r="Q2451" s="39">
        <f t="shared" si="427"/>
        <v>7375.375</v>
      </c>
      <c r="R2451" s="39">
        <f>IF((O2451 - MAX($O$15:O2451)) &lt; 0, O2451 - MAX($O$15:O2451), 0)</f>
        <v>-5854.9999999999245</v>
      </c>
    </row>
    <row r="2452" spans="1:18" x14ac:dyDescent="0.25">
      <c r="A2452" s="2">
        <v>2438</v>
      </c>
      <c r="B2452" t="s">
        <v>2438</v>
      </c>
      <c r="C2452" s="8">
        <v>379.79</v>
      </c>
      <c r="D2452" s="8">
        <v>209.75</v>
      </c>
      <c r="E2452" s="17">
        <f t="shared" si="418"/>
        <v>0.59370212303705594</v>
      </c>
      <c r="F2452" s="2">
        <f>+IF(A2452&gt;$C$3,AVERAGE(INDEX($E$15:$E$2531,A2452-$C$3):E2451),"")</f>
        <v>0.61776804424139042</v>
      </c>
      <c r="G2452" s="2">
        <f>+IF(A2452&gt;$C$3,STDEVA(INDEX($E$15:$E$2531,A2452-$C$3):E2451),"")</f>
        <v>2.3447513019359913E-2</v>
      </c>
      <c r="H2452">
        <f t="shared" si="419"/>
        <v>-1.0263741482716726</v>
      </c>
      <c r="I2452" s="2" t="str">
        <f t="shared" si="420"/>
        <v/>
      </c>
      <c r="J2452" t="str">
        <f t="shared" si="421"/>
        <v/>
      </c>
      <c r="K2452" t="str">
        <f t="shared" si="422"/>
        <v/>
      </c>
      <c r="L2452" s="37">
        <f t="shared" si="423"/>
        <v>632.50000000000739</v>
      </c>
      <c r="M2452" t="str">
        <f t="shared" si="424"/>
        <v>TP</v>
      </c>
      <c r="N2452" s="39">
        <f t="shared" si="425"/>
        <v>632.50000000000739</v>
      </c>
      <c r="O2452" s="40">
        <f t="shared" si="428"/>
        <v>4255.1000000001686</v>
      </c>
      <c r="P2452" s="39">
        <f t="shared" si="426"/>
        <v>3.75</v>
      </c>
      <c r="Q2452" s="39">
        <f t="shared" si="427"/>
        <v>0</v>
      </c>
      <c r="R2452" s="39">
        <f>IF((O2452 - MAX($O$15:O2452)) &lt; 0, O2452 - MAX($O$15:O2452), 0)</f>
        <v>-5222.4999999999172</v>
      </c>
    </row>
    <row r="2453" spans="1:18" x14ac:dyDescent="0.25">
      <c r="A2453" s="2">
        <v>2439</v>
      </c>
      <c r="B2453" t="s">
        <v>2439</v>
      </c>
      <c r="C2453" s="8">
        <v>378.46</v>
      </c>
      <c r="D2453" s="8">
        <v>213.94</v>
      </c>
      <c r="E2453" s="17">
        <f t="shared" si="418"/>
        <v>0.57041478509791954</v>
      </c>
      <c r="F2453" s="2">
        <f>+IF(A2453&gt;$C$3,AVERAGE(INDEX($E$15:$E$2531,A2453-$C$3):E2452),"")</f>
        <v>0.61277242890436467</v>
      </c>
      <c r="G2453" s="2">
        <f>+IF(A2453&gt;$C$3,STDEVA(INDEX($E$15:$E$2531,A2453-$C$3):E2452),"")</f>
        <v>2.3227852171400592E-2</v>
      </c>
      <c r="H2453">
        <f t="shared" si="419"/>
        <v>-1.8235712666794992</v>
      </c>
      <c r="I2453" s="2" t="str">
        <f t="shared" si="420"/>
        <v>Buy</v>
      </c>
      <c r="J2453">
        <f t="shared" si="421"/>
        <v>378.46</v>
      </c>
      <c r="K2453">
        <f t="shared" si="422"/>
        <v>213.94</v>
      </c>
      <c r="L2453" s="37" t="str">
        <f t="shared" si="423"/>
        <v/>
      </c>
      <c r="M2453" t="str">
        <f t="shared" si="424"/>
        <v>Long</v>
      </c>
      <c r="N2453" s="39">
        <f t="shared" si="425"/>
        <v>0</v>
      </c>
      <c r="O2453" s="40">
        <f t="shared" si="428"/>
        <v>4255.1000000001686</v>
      </c>
      <c r="P2453" s="39">
        <f t="shared" si="426"/>
        <v>3.75</v>
      </c>
      <c r="Q2453" s="39">
        <f t="shared" si="427"/>
        <v>7405</v>
      </c>
      <c r="R2453" s="39">
        <f>IF((O2453 - MAX($O$15:O2453)) &lt; 0, O2453 - MAX($O$15:O2453), 0)</f>
        <v>-5222.4999999999172</v>
      </c>
    </row>
    <row r="2454" spans="1:18" x14ac:dyDescent="0.25">
      <c r="A2454" s="2">
        <v>2440</v>
      </c>
      <c r="B2454" t="s">
        <v>2440</v>
      </c>
      <c r="C2454" s="8">
        <v>375.7</v>
      </c>
      <c r="D2454" s="8">
        <v>210.75</v>
      </c>
      <c r="E2454" s="17">
        <f t="shared" si="418"/>
        <v>0.57811835569795833</v>
      </c>
      <c r="F2454" s="2">
        <f>+IF(A2454&gt;$C$3,AVERAGE(INDEX($E$15:$E$2531,A2454-$C$3):E2453),"")</f>
        <v>0.60442805441737757</v>
      </c>
      <c r="G2454" s="2">
        <f>+IF(A2454&gt;$C$3,STDEVA(INDEX($E$15:$E$2531,A2454-$C$3):E2453),"")</f>
        <v>2.348339038391619E-2</v>
      </c>
      <c r="H2454">
        <f t="shared" si="419"/>
        <v>-1.1203535047238662</v>
      </c>
      <c r="I2454" s="2" t="str">
        <f t="shared" si="420"/>
        <v/>
      </c>
      <c r="J2454">
        <f t="shared" si="421"/>
        <v>378.46</v>
      </c>
      <c r="K2454">
        <f t="shared" si="422"/>
        <v>213.94</v>
      </c>
      <c r="L2454" s="37">
        <f t="shared" si="423"/>
        <v>107.50000000000171</v>
      </c>
      <c r="M2454" t="str">
        <f t="shared" si="424"/>
        <v>Long</v>
      </c>
      <c r="N2454" s="39">
        <f t="shared" si="425"/>
        <v>0</v>
      </c>
      <c r="O2454" s="40">
        <f t="shared" si="428"/>
        <v>4255.1000000001686</v>
      </c>
      <c r="P2454" s="39">
        <f t="shared" si="426"/>
        <v>0</v>
      </c>
      <c r="Q2454" s="39">
        <f t="shared" si="427"/>
        <v>0</v>
      </c>
      <c r="R2454" s="39">
        <f>IF((O2454 - MAX($O$15:O2454)) &lt; 0, O2454 - MAX($O$15:O2454), 0)</f>
        <v>-5222.4999999999172</v>
      </c>
    </row>
    <row r="2455" spans="1:18" x14ac:dyDescent="0.25">
      <c r="A2455" s="2">
        <v>2441</v>
      </c>
      <c r="B2455" t="s">
        <v>2441</v>
      </c>
      <c r="C2455" s="8">
        <v>378.65</v>
      </c>
      <c r="D2455" s="8">
        <v>213.45</v>
      </c>
      <c r="E2455" s="17">
        <f t="shared" si="418"/>
        <v>0.57320968235586067</v>
      </c>
      <c r="F2455" s="2">
        <f>+IF(A2455&gt;$C$3,AVERAGE(INDEX($E$15:$E$2531,A2455-$C$3):E2454),"")</f>
        <v>0.59700233128631497</v>
      </c>
      <c r="G2455" s="2">
        <f>+IF(A2455&gt;$C$3,STDEVA(INDEX($E$15:$E$2531,A2455-$C$3):E2454),"")</f>
        <v>1.9253791574637823E-2</v>
      </c>
      <c r="H2455">
        <f t="shared" si="419"/>
        <v>-1.2357383655173306</v>
      </c>
      <c r="I2455" s="2" t="str">
        <f t="shared" si="420"/>
        <v/>
      </c>
      <c r="J2455">
        <f t="shared" si="421"/>
        <v>378.46</v>
      </c>
      <c r="K2455">
        <f t="shared" si="422"/>
        <v>213.94</v>
      </c>
      <c r="L2455" s="37">
        <f t="shared" si="423"/>
        <v>170.00000000000171</v>
      </c>
      <c r="M2455" t="str">
        <f t="shared" si="424"/>
        <v>Long</v>
      </c>
      <c r="N2455" s="39">
        <f t="shared" si="425"/>
        <v>0</v>
      </c>
      <c r="O2455" s="40">
        <f t="shared" si="428"/>
        <v>4255.1000000001686</v>
      </c>
      <c r="P2455" s="39">
        <f t="shared" si="426"/>
        <v>0</v>
      </c>
      <c r="Q2455" s="39">
        <f t="shared" si="427"/>
        <v>0</v>
      </c>
      <c r="R2455" s="39">
        <f>IF((O2455 - MAX($O$15:O2455)) &lt; 0, O2455 - MAX($O$15:O2455), 0)</f>
        <v>-5222.4999999999172</v>
      </c>
    </row>
    <row r="2456" spans="1:18" x14ac:dyDescent="0.25">
      <c r="A2456" s="2">
        <v>2442</v>
      </c>
      <c r="B2456" t="s">
        <v>2442</v>
      </c>
      <c r="C2456" s="8">
        <v>383.89</v>
      </c>
      <c r="D2456" s="8">
        <v>214.39</v>
      </c>
      <c r="E2456" s="17">
        <f t="shared" si="418"/>
        <v>0.58255926689952808</v>
      </c>
      <c r="F2456" s="2">
        <f>+IF(A2456&gt;$C$3,AVERAGE(INDEX($E$15:$E$2531,A2456-$C$3):E2455),"")</f>
        <v>0.58997233869373922</v>
      </c>
      <c r="G2456" s="2">
        <f>+IF(A2456&gt;$C$3,STDEVA(INDEX($E$15:$E$2531,A2456-$C$3):E2455),"")</f>
        <v>1.3822603393743088E-2</v>
      </c>
      <c r="H2456">
        <f t="shared" si="419"/>
        <v>-0.53630069409115222</v>
      </c>
      <c r="I2456" s="2" t="str">
        <f t="shared" si="420"/>
        <v/>
      </c>
      <c r="J2456" t="str">
        <f t="shared" si="421"/>
        <v/>
      </c>
      <c r="K2456" t="str">
        <f t="shared" si="422"/>
        <v/>
      </c>
      <c r="L2456" s="37">
        <f t="shared" si="423"/>
        <v>1245.0000000000045</v>
      </c>
      <c r="M2456" t="str">
        <f t="shared" si="424"/>
        <v>TP</v>
      </c>
      <c r="N2456" s="39">
        <f t="shared" si="425"/>
        <v>1245.0000000000045</v>
      </c>
      <c r="O2456" s="40">
        <f t="shared" si="428"/>
        <v>5500.1000000001732</v>
      </c>
      <c r="P2456" s="39">
        <f t="shared" si="426"/>
        <v>3.75</v>
      </c>
      <c r="Q2456" s="39">
        <f t="shared" si="427"/>
        <v>0</v>
      </c>
      <c r="R2456" s="39">
        <f>IF((O2456 - MAX($O$15:O2456)) &lt; 0, O2456 - MAX($O$15:O2456), 0)</f>
        <v>-3977.4999999999127</v>
      </c>
    </row>
    <row r="2457" spans="1:18" x14ac:dyDescent="0.25">
      <c r="A2457" s="2">
        <v>2443</v>
      </c>
      <c r="B2457" t="s">
        <v>2443</v>
      </c>
      <c r="C2457" s="8">
        <v>384.24</v>
      </c>
      <c r="D2457" s="8">
        <v>212.53</v>
      </c>
      <c r="E2457" s="17">
        <f t="shared" si="418"/>
        <v>0.59218420248596926</v>
      </c>
      <c r="F2457" s="2">
        <f>+IF(A2457&gt;$C$3,AVERAGE(INDEX($E$15:$E$2531,A2457-$C$3):E2456),"")</f>
        <v>0.58777479052349402</v>
      </c>
      <c r="G2457" s="2">
        <f>+IF(A2457&gt;$C$3,STDEVA(INDEX($E$15:$E$2531,A2457-$C$3):E2456),"")</f>
        <v>1.3167743649858817E-2</v>
      </c>
      <c r="H2457">
        <f t="shared" si="419"/>
        <v>0.3348646571292051</v>
      </c>
      <c r="I2457" s="2" t="str">
        <f t="shared" si="420"/>
        <v/>
      </c>
      <c r="J2457" t="str">
        <f t="shared" si="421"/>
        <v/>
      </c>
      <c r="K2457" t="str">
        <f t="shared" si="422"/>
        <v/>
      </c>
      <c r="L2457" s="37" t="str">
        <f t="shared" si="423"/>
        <v/>
      </c>
      <c r="M2457" t="str">
        <f t="shared" si="424"/>
        <v/>
      </c>
      <c r="N2457" s="39">
        <f t="shared" si="425"/>
        <v>0</v>
      </c>
      <c r="O2457" s="40">
        <f t="shared" si="428"/>
        <v>5500.1000000001732</v>
      </c>
      <c r="P2457" s="39">
        <f t="shared" si="426"/>
        <v>0</v>
      </c>
      <c r="Q2457" s="39">
        <f t="shared" si="427"/>
        <v>0</v>
      </c>
      <c r="R2457" s="39">
        <f>IF((O2457 - MAX($O$15:O2457)) &lt; 0, O2457 - MAX($O$15:O2457), 0)</f>
        <v>-3977.4999999999127</v>
      </c>
    </row>
    <row r="2458" spans="1:18" x14ac:dyDescent="0.25">
      <c r="A2458" s="2">
        <v>2444</v>
      </c>
      <c r="B2458" t="s">
        <v>2444</v>
      </c>
      <c r="C2458" s="8">
        <v>382.88</v>
      </c>
      <c r="D2458" s="8">
        <v>215</v>
      </c>
      <c r="E2458" s="17">
        <f t="shared" si="418"/>
        <v>0.57708359603240034</v>
      </c>
      <c r="F2458" s="2">
        <f>+IF(A2458&gt;$C$3,AVERAGE(INDEX($E$15:$E$2531,A2458-$C$3):E2457),"")</f>
        <v>0.58696803869496583</v>
      </c>
      <c r="G2458" s="2">
        <f>+IF(A2458&gt;$C$3,STDEVA(INDEX($E$15:$E$2531,A2458-$C$3):E2457),"")</f>
        <v>1.2572330708394327E-2</v>
      </c>
      <c r="H2458">
        <f t="shared" si="419"/>
        <v>-0.78620606567132578</v>
      </c>
      <c r="I2458" s="2" t="str">
        <f t="shared" si="420"/>
        <v/>
      </c>
      <c r="J2458" t="str">
        <f t="shared" si="421"/>
        <v/>
      </c>
      <c r="K2458" t="str">
        <f t="shared" si="422"/>
        <v/>
      </c>
      <c r="L2458" s="37" t="str">
        <f t="shared" si="423"/>
        <v/>
      </c>
      <c r="M2458" t="str">
        <f t="shared" si="424"/>
        <v/>
      </c>
      <c r="N2458" s="39">
        <f t="shared" si="425"/>
        <v>0</v>
      </c>
      <c r="O2458" s="40">
        <f t="shared" si="428"/>
        <v>5500.1000000001732</v>
      </c>
      <c r="P2458" s="39">
        <f t="shared" si="426"/>
        <v>0</v>
      </c>
      <c r="Q2458" s="39">
        <f t="shared" si="427"/>
        <v>0</v>
      </c>
      <c r="R2458" s="39">
        <f>IF((O2458 - MAX($O$15:O2458)) &lt; 0, O2458 - MAX($O$15:O2458), 0)</f>
        <v>-3977.4999999999127</v>
      </c>
    </row>
    <row r="2459" spans="1:18" x14ac:dyDescent="0.25">
      <c r="A2459" s="2">
        <v>2445</v>
      </c>
      <c r="B2459" t="s">
        <v>2445</v>
      </c>
      <c r="C2459" s="8">
        <v>384.39</v>
      </c>
      <c r="D2459" s="8">
        <v>214.79</v>
      </c>
      <c r="E2459" s="17">
        <f t="shared" si="418"/>
        <v>0.58199685557342251</v>
      </c>
      <c r="F2459" s="2">
        <f>+IF(A2459&gt;$C$3,AVERAGE(INDEX($E$15:$E$2531,A2459-$C$3):E2458),"")</f>
        <v>0.58361171179748672</v>
      </c>
      <c r="G2459" s="2">
        <f>+IF(A2459&gt;$C$3,STDEVA(INDEX($E$15:$E$2531,A2459-$C$3):E2458),"")</f>
        <v>1.0294548603705139E-2</v>
      </c>
      <c r="H2459">
        <f t="shared" si="419"/>
        <v>-0.15686518042014996</v>
      </c>
      <c r="I2459" s="2" t="str">
        <f t="shared" si="420"/>
        <v/>
      </c>
      <c r="J2459" t="str">
        <f t="shared" si="421"/>
        <v/>
      </c>
      <c r="K2459" t="str">
        <f t="shared" si="422"/>
        <v/>
      </c>
      <c r="L2459" s="37" t="str">
        <f t="shared" si="423"/>
        <v/>
      </c>
      <c r="M2459" t="str">
        <f t="shared" si="424"/>
        <v/>
      </c>
      <c r="N2459" s="39">
        <f t="shared" si="425"/>
        <v>0</v>
      </c>
      <c r="O2459" s="40">
        <f t="shared" si="428"/>
        <v>5500.1000000001732</v>
      </c>
      <c r="P2459" s="39">
        <f t="shared" si="426"/>
        <v>0</v>
      </c>
      <c r="Q2459" s="39">
        <f t="shared" si="427"/>
        <v>0</v>
      </c>
      <c r="R2459" s="39">
        <f>IF((O2459 - MAX($O$15:O2459)) &lt; 0, O2459 - MAX($O$15:O2459), 0)</f>
        <v>-3977.4999999999127</v>
      </c>
    </row>
    <row r="2460" spans="1:18" x14ac:dyDescent="0.25">
      <c r="A2460" s="2">
        <v>2446</v>
      </c>
      <c r="B2460" t="s">
        <v>2446</v>
      </c>
      <c r="C2460" s="8">
        <v>383.79</v>
      </c>
      <c r="D2460" s="8">
        <v>213.3</v>
      </c>
      <c r="E2460" s="17">
        <f t="shared" si="418"/>
        <v>0.58739590251974838</v>
      </c>
      <c r="F2460" s="2">
        <f>+IF(A2460&gt;$C$3,AVERAGE(INDEX($E$15:$E$2531,A2460-$C$3):E2459),"")</f>
        <v>0.58145649172167291</v>
      </c>
      <c r="G2460" s="2">
        <f>+IF(A2460&gt;$C$3,STDEVA(INDEX($E$15:$E$2531,A2460-$C$3):E2459),"")</f>
        <v>7.8455472708328176E-3</v>
      </c>
      <c r="H2460">
        <f t="shared" si="419"/>
        <v>0.7570422550580076</v>
      </c>
      <c r="I2460" s="2" t="str">
        <f t="shared" si="420"/>
        <v/>
      </c>
      <c r="J2460" t="str">
        <f t="shared" si="421"/>
        <v/>
      </c>
      <c r="K2460" t="str">
        <f t="shared" si="422"/>
        <v/>
      </c>
      <c r="L2460" s="37" t="str">
        <f t="shared" si="423"/>
        <v/>
      </c>
      <c r="M2460" t="str">
        <f t="shared" si="424"/>
        <v/>
      </c>
      <c r="N2460" s="39">
        <f t="shared" si="425"/>
        <v>0</v>
      </c>
      <c r="O2460" s="40">
        <f t="shared" si="428"/>
        <v>5500.1000000001732</v>
      </c>
      <c r="P2460" s="39">
        <f t="shared" si="426"/>
        <v>0</v>
      </c>
      <c r="Q2460" s="39">
        <f t="shared" si="427"/>
        <v>0</v>
      </c>
      <c r="R2460" s="39">
        <f>IF((O2460 - MAX($O$15:O2460)) &lt; 0, O2460 - MAX($O$15:O2460), 0)</f>
        <v>-3977.4999999999127</v>
      </c>
    </row>
    <row r="2461" spans="1:18" x14ac:dyDescent="0.25">
      <c r="A2461" s="2">
        <v>2447</v>
      </c>
      <c r="B2461" t="s">
        <v>2447</v>
      </c>
      <c r="C2461" s="8">
        <v>374.41</v>
      </c>
      <c r="D2461" s="8">
        <v>209.39</v>
      </c>
      <c r="E2461" s="17">
        <f t="shared" si="418"/>
        <v>0.58115291184423168</v>
      </c>
      <c r="F2461" s="2">
        <f>+IF(A2461&gt;$C$3,AVERAGE(INDEX($E$15:$E$2531,A2461-$C$3):E2460),"")</f>
        <v>0.58185164107776266</v>
      </c>
      <c r="G2461" s="2">
        <f>+IF(A2461&gt;$C$3,STDEVA(INDEX($E$15:$E$2531,A2461-$C$3):E2460),"")</f>
        <v>8.0670100017661475E-3</v>
      </c>
      <c r="H2461">
        <f t="shared" si="419"/>
        <v>-8.6615639918384307E-2</v>
      </c>
      <c r="I2461" s="2" t="str">
        <f t="shared" si="420"/>
        <v/>
      </c>
      <c r="J2461" t="str">
        <f t="shared" si="421"/>
        <v/>
      </c>
      <c r="K2461" t="str">
        <f t="shared" si="422"/>
        <v/>
      </c>
      <c r="L2461" s="37" t="str">
        <f t="shared" si="423"/>
        <v/>
      </c>
      <c r="M2461" t="str">
        <f t="shared" si="424"/>
        <v/>
      </c>
      <c r="N2461" s="39">
        <f t="shared" si="425"/>
        <v>0</v>
      </c>
      <c r="O2461" s="40">
        <f t="shared" si="428"/>
        <v>5500.1000000001732</v>
      </c>
      <c r="P2461" s="39">
        <f t="shared" si="426"/>
        <v>0</v>
      </c>
      <c r="Q2461" s="39">
        <f t="shared" si="427"/>
        <v>0</v>
      </c>
      <c r="R2461" s="39">
        <f>IF((O2461 - MAX($O$15:O2461)) &lt; 0, O2461 - MAX($O$15:O2461), 0)</f>
        <v>-3977.4999999999127</v>
      </c>
    </row>
    <row r="2462" spans="1:18" x14ac:dyDescent="0.25">
      <c r="A2462" s="2">
        <v>2448</v>
      </c>
      <c r="B2462" t="s">
        <v>2448</v>
      </c>
      <c r="C2462" s="8">
        <v>377.63</v>
      </c>
      <c r="D2462" s="8">
        <v>208.72</v>
      </c>
      <c r="E2462" s="17">
        <f t="shared" si="418"/>
        <v>0.59292123943949826</v>
      </c>
      <c r="F2462" s="2">
        <f>+IF(A2462&gt;$C$3,AVERAGE(INDEX($E$15:$E$2531,A2462-$C$3):E2461),"")</f>
        <v>0.58045728427855992</v>
      </c>
      <c r="G2462" s="2">
        <f>+IF(A2462&gt;$C$3,STDEVA(INDEX($E$15:$E$2531,A2462-$C$3):E2461),"")</f>
        <v>6.7376685959579909E-3</v>
      </c>
      <c r="H2462">
        <f t="shared" si="419"/>
        <v>1.8498913954324827</v>
      </c>
      <c r="I2462" s="2" t="str">
        <f t="shared" si="420"/>
        <v>Sell</v>
      </c>
      <c r="J2462">
        <f t="shared" si="421"/>
        <v>208.72</v>
      </c>
      <c r="K2462">
        <f t="shared" si="422"/>
        <v>377.63</v>
      </c>
      <c r="L2462" s="37" t="str">
        <f t="shared" si="423"/>
        <v/>
      </c>
      <c r="M2462" t="str">
        <f t="shared" si="424"/>
        <v>Short</v>
      </c>
      <c r="N2462" s="39">
        <f t="shared" si="425"/>
        <v>0</v>
      </c>
      <c r="O2462" s="40">
        <f t="shared" si="428"/>
        <v>5500.1000000001732</v>
      </c>
      <c r="P2462" s="39">
        <f t="shared" si="426"/>
        <v>3.75</v>
      </c>
      <c r="Q2462" s="39">
        <f t="shared" si="427"/>
        <v>7329.375</v>
      </c>
      <c r="R2462" s="39">
        <f>IF((O2462 - MAX($O$15:O2462)) &lt; 0, O2462 - MAX($O$15:O2462), 0)</f>
        <v>-3977.4999999999127</v>
      </c>
    </row>
    <row r="2463" spans="1:18" x14ac:dyDescent="0.25">
      <c r="A2463" s="2">
        <v>2449</v>
      </c>
      <c r="B2463" t="s">
        <v>2449</v>
      </c>
      <c r="C2463" s="8">
        <v>370.07</v>
      </c>
      <c r="D2463" s="8">
        <v>205.56</v>
      </c>
      <c r="E2463" s="17">
        <f t="shared" si="418"/>
        <v>0.58795421480941268</v>
      </c>
      <c r="F2463" s="2">
        <f>+IF(A2463&gt;$C$3,AVERAGE(INDEX($E$15:$E$2531,A2463-$C$3):E2462),"")</f>
        <v>0.58295800142762422</v>
      </c>
      <c r="G2463" s="2">
        <f>+IF(A2463&gt;$C$3,STDEVA(INDEX($E$15:$E$2531,A2463-$C$3):E2462),"")</f>
        <v>6.7211005143853753E-3</v>
      </c>
      <c r="H2463">
        <f t="shared" si="419"/>
        <v>0.74336239594913278</v>
      </c>
      <c r="I2463" s="2" t="str">
        <f t="shared" si="420"/>
        <v/>
      </c>
      <c r="J2463" t="str">
        <f t="shared" si="421"/>
        <v/>
      </c>
      <c r="K2463" t="str">
        <f t="shared" si="422"/>
        <v/>
      </c>
      <c r="L2463" s="37">
        <f t="shared" si="423"/>
        <v>1100.0000000000014</v>
      </c>
      <c r="M2463" t="str">
        <f t="shared" si="424"/>
        <v>TP</v>
      </c>
      <c r="N2463" s="39">
        <f t="shared" si="425"/>
        <v>1100.0000000000014</v>
      </c>
      <c r="O2463" s="40">
        <f t="shared" si="428"/>
        <v>6600.100000000175</v>
      </c>
      <c r="P2463" s="39">
        <f t="shared" si="426"/>
        <v>3.75</v>
      </c>
      <c r="Q2463" s="39">
        <f t="shared" si="427"/>
        <v>0</v>
      </c>
      <c r="R2463" s="39">
        <f>IF((O2463 - MAX($O$15:O2463)) &lt; 0, O2463 - MAX($O$15:O2463), 0)</f>
        <v>-2877.4999999999109</v>
      </c>
    </row>
    <row r="2464" spans="1:18" x14ac:dyDescent="0.25">
      <c r="A2464" s="2">
        <v>2450</v>
      </c>
      <c r="B2464" t="s">
        <v>2450</v>
      </c>
      <c r="C2464" s="8">
        <v>376.23</v>
      </c>
      <c r="D2464" s="8">
        <v>210.61</v>
      </c>
      <c r="E2464" s="17">
        <f t="shared" si="418"/>
        <v>0.58019257655067624</v>
      </c>
      <c r="F2464" s="2">
        <f>+IF(A2464&gt;$C$3,AVERAGE(INDEX($E$15:$E$2531,A2464-$C$3):E2463),"")</f>
        <v>0.58405087466223016</v>
      </c>
      <c r="G2464" s="2">
        <f>+IF(A2464&gt;$C$3,STDEVA(INDEX($E$15:$E$2531,A2464-$C$3):E2463),"")</f>
        <v>6.6349092608828887E-3</v>
      </c>
      <c r="H2464">
        <f t="shared" si="419"/>
        <v>-0.58151482708303115</v>
      </c>
      <c r="I2464" s="2" t="str">
        <f t="shared" si="420"/>
        <v/>
      </c>
      <c r="J2464" t="str">
        <f t="shared" si="421"/>
        <v/>
      </c>
      <c r="K2464" t="str">
        <f t="shared" si="422"/>
        <v/>
      </c>
      <c r="L2464" s="37" t="str">
        <f t="shared" si="423"/>
        <v/>
      </c>
      <c r="M2464" t="str">
        <f t="shared" si="424"/>
        <v/>
      </c>
      <c r="N2464" s="39">
        <f t="shared" si="425"/>
        <v>0</v>
      </c>
      <c r="O2464" s="40">
        <f t="shared" si="428"/>
        <v>6600.100000000175</v>
      </c>
      <c r="P2464" s="39">
        <f t="shared" si="426"/>
        <v>0</v>
      </c>
      <c r="Q2464" s="39">
        <f t="shared" si="427"/>
        <v>0</v>
      </c>
      <c r="R2464" s="39">
        <f>IF((O2464 - MAX($O$15:O2464)) &lt; 0, O2464 - MAX($O$15:O2464), 0)</f>
        <v>-2877.4999999999109</v>
      </c>
    </row>
    <row r="2465" spans="1:18" x14ac:dyDescent="0.25">
      <c r="A2465" s="2">
        <v>2451</v>
      </c>
      <c r="B2465" t="s">
        <v>2451</v>
      </c>
      <c r="C2465" s="8">
        <v>381.55</v>
      </c>
      <c r="D2465" s="8">
        <v>213.61</v>
      </c>
      <c r="E2465" s="17">
        <f t="shared" si="418"/>
        <v>0.58008998126605882</v>
      </c>
      <c r="F2465" s="2">
        <f>+IF(A2465&gt;$C$3,AVERAGE(INDEX($E$15:$E$2531,A2465-$C$3):E2464),"")</f>
        <v>0.58482675179498744</v>
      </c>
      <c r="G2465" s="2">
        <f>+IF(A2465&gt;$C$3,STDEVA(INDEX($E$15:$E$2531,A2465-$C$3):E2464),"")</f>
        <v>5.5239627190191796E-3</v>
      </c>
      <c r="H2465">
        <f t="shared" si="419"/>
        <v>-0.85749502121362486</v>
      </c>
      <c r="I2465" s="2" t="str">
        <f t="shared" si="420"/>
        <v/>
      </c>
      <c r="J2465" t="str">
        <f t="shared" si="421"/>
        <v/>
      </c>
      <c r="K2465" t="str">
        <f t="shared" si="422"/>
        <v/>
      </c>
      <c r="L2465" s="37" t="str">
        <f t="shared" si="423"/>
        <v/>
      </c>
      <c r="M2465" t="str">
        <f t="shared" si="424"/>
        <v/>
      </c>
      <c r="N2465" s="39">
        <f t="shared" si="425"/>
        <v>0</v>
      </c>
      <c r="O2465" s="40">
        <f t="shared" si="428"/>
        <v>6600.100000000175</v>
      </c>
      <c r="P2465" s="39">
        <f t="shared" si="426"/>
        <v>0</v>
      </c>
      <c r="Q2465" s="39">
        <f t="shared" si="427"/>
        <v>0</v>
      </c>
      <c r="R2465" s="39">
        <f>IF((O2465 - MAX($O$15:O2465)) &lt; 0, O2465 - MAX($O$15:O2465), 0)</f>
        <v>-2877.4999999999109</v>
      </c>
    </row>
    <row r="2466" spans="1:18" x14ac:dyDescent="0.25">
      <c r="A2466" s="2">
        <v>2452</v>
      </c>
      <c r="B2466" t="s">
        <v>2452</v>
      </c>
      <c r="C2466" s="8">
        <v>381.85</v>
      </c>
      <c r="D2466" s="8">
        <v>214.25</v>
      </c>
      <c r="E2466" s="17">
        <f t="shared" si="418"/>
        <v>0.57788430385650402</v>
      </c>
      <c r="F2466" s="2">
        <f>+IF(A2466&gt;$C$3,AVERAGE(INDEX($E$15:$E$2531,A2466-$C$3):E2465),"")</f>
        <v>0.58455238672460197</v>
      </c>
      <c r="G2466" s="2">
        <f>+IF(A2466&gt;$C$3,STDEVA(INDEX($E$15:$E$2531,A2466-$C$3):E2465),"")</f>
        <v>5.7088892804869678E-3</v>
      </c>
      <c r="H2466">
        <f t="shared" si="419"/>
        <v>-1.1680175495589853</v>
      </c>
      <c r="I2466" s="2" t="str">
        <f t="shared" si="420"/>
        <v/>
      </c>
      <c r="J2466" t="str">
        <f t="shared" si="421"/>
        <v/>
      </c>
      <c r="K2466" t="str">
        <f t="shared" si="422"/>
        <v/>
      </c>
      <c r="L2466" s="37" t="str">
        <f t="shared" si="423"/>
        <v/>
      </c>
      <c r="M2466" t="str">
        <f t="shared" si="424"/>
        <v/>
      </c>
      <c r="N2466" s="39">
        <f t="shared" si="425"/>
        <v>0</v>
      </c>
      <c r="O2466" s="40">
        <f t="shared" si="428"/>
        <v>6600.100000000175</v>
      </c>
      <c r="P2466" s="39">
        <f t="shared" si="426"/>
        <v>0</v>
      </c>
      <c r="Q2466" s="39">
        <f t="shared" si="427"/>
        <v>0</v>
      </c>
      <c r="R2466" s="39">
        <f>IF((O2466 - MAX($O$15:O2466)) &lt; 0, O2466 - MAX($O$15:O2466), 0)</f>
        <v>-2877.4999999999109</v>
      </c>
    </row>
    <row r="2467" spans="1:18" x14ac:dyDescent="0.25">
      <c r="A2467" s="2">
        <v>2453</v>
      </c>
      <c r="B2467" t="s">
        <v>2453</v>
      </c>
      <c r="C2467" s="8">
        <v>386.19</v>
      </c>
      <c r="D2467" s="8">
        <v>218.62</v>
      </c>
      <c r="E2467" s="17">
        <f t="shared" si="418"/>
        <v>0.56899441347396329</v>
      </c>
      <c r="F2467" s="2">
        <f>+IF(A2467&gt;$C$3,AVERAGE(INDEX($E$15:$E$2531,A2467-$C$3):E2466),"")</f>
        <v>0.58296350909910588</v>
      </c>
      <c r="G2467" s="2">
        <f>+IF(A2467&gt;$C$3,STDEVA(INDEX($E$15:$E$2531,A2467-$C$3):E2466),"")</f>
        <v>5.2942098427907602E-3</v>
      </c>
      <c r="H2467">
        <f t="shared" si="419"/>
        <v>-2.6385610015372944</v>
      </c>
      <c r="I2467" s="2" t="str">
        <f t="shared" si="420"/>
        <v>Buy</v>
      </c>
      <c r="J2467">
        <f t="shared" si="421"/>
        <v>386.19</v>
      </c>
      <c r="K2467">
        <f t="shared" si="422"/>
        <v>218.62</v>
      </c>
      <c r="L2467" s="37" t="str">
        <f t="shared" si="423"/>
        <v/>
      </c>
      <c r="M2467" t="str">
        <f t="shared" si="424"/>
        <v>Long</v>
      </c>
      <c r="N2467" s="39">
        <f t="shared" si="425"/>
        <v>0</v>
      </c>
      <c r="O2467" s="40">
        <f t="shared" si="428"/>
        <v>6600.100000000175</v>
      </c>
      <c r="P2467" s="39">
        <f t="shared" si="426"/>
        <v>3.75</v>
      </c>
      <c r="Q2467" s="39">
        <f t="shared" si="427"/>
        <v>7560.125</v>
      </c>
      <c r="R2467" s="39">
        <f>IF((O2467 - MAX($O$15:O2467)) &lt; 0, O2467 - MAX($O$15:O2467), 0)</f>
        <v>-2877.4999999999109</v>
      </c>
    </row>
    <row r="2468" spans="1:18" x14ac:dyDescent="0.25">
      <c r="A2468" s="2">
        <v>2454</v>
      </c>
      <c r="B2468" t="s">
        <v>2454</v>
      </c>
      <c r="C2468" s="8">
        <v>387.71</v>
      </c>
      <c r="D2468" s="8">
        <v>221.65</v>
      </c>
      <c r="E2468" s="17">
        <f t="shared" si="418"/>
        <v>0.55915807629220848</v>
      </c>
      <c r="F2468" s="2">
        <f>+IF(A2468&gt;$C$3,AVERAGE(INDEX($E$15:$E$2531,A2468-$C$3):E2467),"")</f>
        <v>0.58206471103705748</v>
      </c>
      <c r="G2468" s="2">
        <f>+IF(A2468&gt;$C$3,STDEVA(INDEX($E$15:$E$2531,A2468-$C$3):E2467),"")</f>
        <v>6.8695066797160153E-3</v>
      </c>
      <c r="H2468">
        <f t="shared" si="419"/>
        <v>-3.3345385357127211</v>
      </c>
      <c r="I2468" s="2" t="str">
        <f t="shared" si="420"/>
        <v>Buy</v>
      </c>
      <c r="J2468" t="str">
        <f t="shared" si="421"/>
        <v/>
      </c>
      <c r="K2468" t="str">
        <f t="shared" si="422"/>
        <v/>
      </c>
      <c r="L2468" s="37">
        <f t="shared" si="423"/>
        <v>-377.50000000000477</v>
      </c>
      <c r="M2468" t="str">
        <f t="shared" si="424"/>
        <v>SL</v>
      </c>
      <c r="N2468" s="39">
        <f t="shared" si="425"/>
        <v>-377.50000000000477</v>
      </c>
      <c r="O2468" s="40">
        <f t="shared" si="428"/>
        <v>6222.6000000001704</v>
      </c>
      <c r="P2468" s="39">
        <f t="shared" si="426"/>
        <v>3.75</v>
      </c>
      <c r="Q2468" s="39">
        <f t="shared" si="427"/>
        <v>0</v>
      </c>
      <c r="R2468" s="39">
        <f>IF((O2468 - MAX($O$15:O2468)) &lt; 0, O2468 - MAX($O$15:O2468), 0)</f>
        <v>-3254.9999999999154</v>
      </c>
    </row>
    <row r="2469" spans="1:18" x14ac:dyDescent="0.25">
      <c r="A2469" s="2">
        <v>2455</v>
      </c>
      <c r="B2469" t="s">
        <v>2455</v>
      </c>
      <c r="C2469" s="8">
        <v>390.51</v>
      </c>
      <c r="D2469" s="8">
        <v>227.31</v>
      </c>
      <c r="E2469" s="17">
        <f t="shared" si="418"/>
        <v>0.54113885253508698</v>
      </c>
      <c r="F2469" s="2">
        <f>+IF(A2469&gt;$C$3,AVERAGE(INDEX($E$15:$E$2531,A2469-$C$3):E2468),"")</f>
        <v>0.57952706889470018</v>
      </c>
      <c r="G2469" s="2">
        <f>+IF(A2469&gt;$C$3,STDEVA(INDEX($E$15:$E$2531,A2469-$C$3):E2468),"")</f>
        <v>1.0272984220561674E-2</v>
      </c>
      <c r="H2469">
        <f t="shared" si="419"/>
        <v>-3.7368125498312441</v>
      </c>
      <c r="I2469" s="2" t="str">
        <f t="shared" si="420"/>
        <v>Buy</v>
      </c>
      <c r="J2469">
        <f t="shared" si="421"/>
        <v>390.51</v>
      </c>
      <c r="K2469">
        <f t="shared" si="422"/>
        <v>227.31</v>
      </c>
      <c r="L2469" s="37" t="str">
        <f t="shared" si="423"/>
        <v/>
      </c>
      <c r="M2469" t="str">
        <f t="shared" si="424"/>
        <v>Long</v>
      </c>
      <c r="N2469" s="39">
        <f t="shared" si="425"/>
        <v>0</v>
      </c>
      <c r="O2469" s="40">
        <f t="shared" si="428"/>
        <v>6222.6000000001704</v>
      </c>
      <c r="P2469" s="39">
        <f t="shared" si="426"/>
        <v>3.75</v>
      </c>
      <c r="Q2469" s="39">
        <f t="shared" si="427"/>
        <v>7722.75</v>
      </c>
      <c r="R2469" s="39">
        <f>IF((O2469 - MAX($O$15:O2469)) &lt; 0, O2469 - MAX($O$15:O2469), 0)</f>
        <v>-3254.9999999999154</v>
      </c>
    </row>
    <row r="2470" spans="1:18" x14ac:dyDescent="0.25">
      <c r="A2470" s="2">
        <v>2456</v>
      </c>
      <c r="B2470" t="s">
        <v>2456</v>
      </c>
      <c r="C2470" s="8">
        <v>390.25</v>
      </c>
      <c r="D2470" s="8">
        <v>228.38</v>
      </c>
      <c r="E2470" s="17">
        <f t="shared" si="418"/>
        <v>0.53577665112203954</v>
      </c>
      <c r="F2470" s="2">
        <f>+IF(A2470&gt;$C$3,AVERAGE(INDEX($E$15:$E$2531,A2470-$C$3):E2469),"")</f>
        <v>0.57438739667418226</v>
      </c>
      <c r="G2470" s="2">
        <f>+IF(A2470&gt;$C$3,STDEVA(INDEX($E$15:$E$2531,A2470-$C$3):E2469),"")</f>
        <v>1.5883419720780327E-2</v>
      </c>
      <c r="H2470">
        <f t="shared" si="419"/>
        <v>-2.4308836655388615</v>
      </c>
      <c r="I2470" s="2" t="str">
        <f t="shared" si="420"/>
        <v>Buy</v>
      </c>
      <c r="J2470" t="str">
        <f t="shared" si="421"/>
        <v/>
      </c>
      <c r="K2470" t="str">
        <f t="shared" si="422"/>
        <v/>
      </c>
      <c r="L2470" s="37">
        <f t="shared" si="423"/>
        <v>-332.49999999999602</v>
      </c>
      <c r="M2470" t="str">
        <f t="shared" si="424"/>
        <v>SL</v>
      </c>
      <c r="N2470" s="39">
        <f t="shared" si="425"/>
        <v>-332.49999999999602</v>
      </c>
      <c r="O2470" s="40">
        <f t="shared" si="428"/>
        <v>5890.1000000001741</v>
      </c>
      <c r="P2470" s="39">
        <f t="shared" si="426"/>
        <v>3.75</v>
      </c>
      <c r="Q2470" s="39">
        <f t="shared" si="427"/>
        <v>0</v>
      </c>
      <c r="R2470" s="39">
        <f>IF((O2470 - MAX($O$15:O2470)) &lt; 0, O2470 - MAX($O$15:O2470), 0)</f>
        <v>-3587.4999999999118</v>
      </c>
    </row>
    <row r="2471" spans="1:18" x14ac:dyDescent="0.25">
      <c r="A2471" s="2">
        <v>2457</v>
      </c>
      <c r="B2471" t="s">
        <v>2457</v>
      </c>
      <c r="C2471" s="8">
        <v>390.08</v>
      </c>
      <c r="D2471" s="8">
        <v>226.88</v>
      </c>
      <c r="E2471" s="17">
        <f t="shared" si="418"/>
        <v>0.54193060294914397</v>
      </c>
      <c r="F2471" s="2">
        <f>+IF(A2471&gt;$C$3,AVERAGE(INDEX($E$15:$E$2531,A2471-$C$3):E2470),"")</f>
        <v>0.56934558992727202</v>
      </c>
      <c r="G2471" s="2">
        <f>+IF(A2471&gt;$C$3,STDEVA(INDEX($E$15:$E$2531,A2471-$C$3):E2470),"")</f>
        <v>2.0107533772597594E-2</v>
      </c>
      <c r="H2471">
        <f t="shared" si="419"/>
        <v>-1.3634186712389864</v>
      </c>
      <c r="I2471" s="2" t="str">
        <f t="shared" si="420"/>
        <v/>
      </c>
      <c r="J2471" t="str">
        <f t="shared" si="421"/>
        <v/>
      </c>
      <c r="K2471" t="str">
        <f t="shared" si="422"/>
        <v/>
      </c>
      <c r="L2471" s="37" t="str">
        <f t="shared" si="423"/>
        <v/>
      </c>
      <c r="M2471" t="str">
        <f t="shared" si="424"/>
        <v/>
      </c>
      <c r="N2471" s="39">
        <f t="shared" si="425"/>
        <v>0</v>
      </c>
      <c r="O2471" s="40">
        <f t="shared" si="428"/>
        <v>5890.1000000001741</v>
      </c>
      <c r="P2471" s="39">
        <f t="shared" si="426"/>
        <v>0</v>
      </c>
      <c r="Q2471" s="39">
        <f t="shared" si="427"/>
        <v>0</v>
      </c>
      <c r="R2471" s="39">
        <f>IF((O2471 - MAX($O$15:O2471)) &lt; 0, O2471 - MAX($O$15:O2471), 0)</f>
        <v>-3587.4999999999118</v>
      </c>
    </row>
    <row r="2472" spans="1:18" x14ac:dyDescent="0.25">
      <c r="A2472" s="2">
        <v>2458</v>
      </c>
      <c r="B2472" t="s">
        <v>2458</v>
      </c>
      <c r="C2472" s="8">
        <v>390.71</v>
      </c>
      <c r="D2472" s="8">
        <v>226.62</v>
      </c>
      <c r="E2472" s="17">
        <f t="shared" si="418"/>
        <v>0.54469099086679917</v>
      </c>
      <c r="F2472" s="2">
        <f>+IF(A2472&gt;$C$3,AVERAGE(INDEX($E$15:$E$2531,A2472-$C$3):E2471),"")</f>
        <v>0.56367996365056605</v>
      </c>
      <c r="G2472" s="2">
        <f>+IF(A2472&gt;$C$3,STDEVA(INDEX($E$15:$E$2531,A2472-$C$3):E2471),"")</f>
        <v>1.9815964796254255E-2</v>
      </c>
      <c r="H2472">
        <f t="shared" si="419"/>
        <v>-0.95826637658118463</v>
      </c>
      <c r="I2472" s="2" t="str">
        <f t="shared" si="420"/>
        <v/>
      </c>
      <c r="J2472" t="str">
        <f t="shared" si="421"/>
        <v/>
      </c>
      <c r="K2472" t="str">
        <f t="shared" si="422"/>
        <v/>
      </c>
      <c r="L2472" s="37" t="str">
        <f t="shared" si="423"/>
        <v/>
      </c>
      <c r="M2472" t="str">
        <f t="shared" si="424"/>
        <v/>
      </c>
      <c r="N2472" s="39">
        <f t="shared" si="425"/>
        <v>0</v>
      </c>
      <c r="O2472" s="40">
        <f t="shared" si="428"/>
        <v>5890.1000000001741</v>
      </c>
      <c r="P2472" s="39">
        <f t="shared" si="426"/>
        <v>0</v>
      </c>
      <c r="Q2472" s="39">
        <f t="shared" si="427"/>
        <v>0</v>
      </c>
      <c r="R2472" s="39">
        <f>IF((O2472 - MAX($O$15:O2472)) &lt; 0, O2472 - MAX($O$15:O2472), 0)</f>
        <v>-3587.4999999999118</v>
      </c>
    </row>
    <row r="2473" spans="1:18" x14ac:dyDescent="0.25">
      <c r="A2473" s="2">
        <v>2459</v>
      </c>
      <c r="B2473" t="s">
        <v>2459</v>
      </c>
      <c r="C2473" s="8">
        <v>392.64</v>
      </c>
      <c r="D2473" s="8">
        <v>227.26</v>
      </c>
      <c r="E2473" s="17">
        <f t="shared" si="418"/>
        <v>0.5467984250326835</v>
      </c>
      <c r="F2473" s="2">
        <f>+IF(A2473&gt;$C$3,AVERAGE(INDEX($E$15:$E$2531,A2473-$C$3):E2472),"")</f>
        <v>0.55887293876805344</v>
      </c>
      <c r="G2473" s="2">
        <f>+IF(A2473&gt;$C$3,STDEVA(INDEX($E$15:$E$2531,A2473-$C$3):E2472),"")</f>
        <v>1.8387339769937883E-2</v>
      </c>
      <c r="H2473">
        <f t="shared" si="419"/>
        <v>-0.65667540201280195</v>
      </c>
      <c r="I2473" s="2" t="str">
        <f t="shared" si="420"/>
        <v/>
      </c>
      <c r="J2473" t="str">
        <f t="shared" si="421"/>
        <v/>
      </c>
      <c r="K2473" t="str">
        <f t="shared" si="422"/>
        <v/>
      </c>
      <c r="L2473" s="37" t="str">
        <f t="shared" si="423"/>
        <v/>
      </c>
      <c r="M2473" t="str">
        <f t="shared" si="424"/>
        <v/>
      </c>
      <c r="N2473" s="39">
        <f t="shared" si="425"/>
        <v>0</v>
      </c>
      <c r="O2473" s="40">
        <f t="shared" si="428"/>
        <v>5890.1000000001741</v>
      </c>
      <c r="P2473" s="39">
        <f t="shared" si="426"/>
        <v>0</v>
      </c>
      <c r="Q2473" s="39">
        <f t="shared" si="427"/>
        <v>0</v>
      </c>
      <c r="R2473" s="39">
        <f>IF((O2473 - MAX($O$15:O2473)) &lt; 0, O2473 - MAX($O$15:O2473), 0)</f>
        <v>-3587.4999999999118</v>
      </c>
    </row>
    <row r="2474" spans="1:18" x14ac:dyDescent="0.25">
      <c r="A2474" s="2">
        <v>2460</v>
      </c>
      <c r="B2474" t="s">
        <v>2460</v>
      </c>
      <c r="C2474" s="8">
        <v>392.3</v>
      </c>
      <c r="D2474" s="8">
        <v>225.83</v>
      </c>
      <c r="E2474" s="17">
        <f t="shared" si="418"/>
        <v>0.55224434938629408</v>
      </c>
      <c r="F2474" s="2">
        <f>+IF(A2474&gt;$C$3,AVERAGE(INDEX($E$15:$E$2531,A2474-$C$3):E2473),"")</f>
        <v>0.55516247748827641</v>
      </c>
      <c r="G2474" s="2">
        <f>+IF(A2474&gt;$C$3,STDEVA(INDEX($E$15:$E$2531,A2474-$C$3):E2473),"")</f>
        <v>1.6852719851354826E-2</v>
      </c>
      <c r="H2474">
        <f t="shared" si="419"/>
        <v>-0.17315472681685484</v>
      </c>
      <c r="I2474" s="2" t="str">
        <f t="shared" si="420"/>
        <v/>
      </c>
      <c r="J2474" t="str">
        <f t="shared" si="421"/>
        <v/>
      </c>
      <c r="K2474" t="str">
        <f t="shared" si="422"/>
        <v/>
      </c>
      <c r="L2474" s="37" t="str">
        <f t="shared" si="423"/>
        <v/>
      </c>
      <c r="M2474" t="str">
        <f t="shared" si="424"/>
        <v/>
      </c>
      <c r="N2474" s="39">
        <f t="shared" si="425"/>
        <v>0</v>
      </c>
      <c r="O2474" s="40">
        <f t="shared" si="428"/>
        <v>5890.1000000001741</v>
      </c>
      <c r="P2474" s="39">
        <f t="shared" si="426"/>
        <v>0</v>
      </c>
      <c r="Q2474" s="39">
        <f t="shared" si="427"/>
        <v>0</v>
      </c>
      <c r="R2474" s="39">
        <f>IF((O2474 - MAX($O$15:O2474)) &lt; 0, O2474 - MAX($O$15:O2474), 0)</f>
        <v>-3587.4999999999118</v>
      </c>
    </row>
    <row r="2475" spans="1:18" x14ac:dyDescent="0.25">
      <c r="A2475" s="2">
        <v>2461</v>
      </c>
      <c r="B2475" t="s">
        <v>2461</v>
      </c>
      <c r="C2475" s="8">
        <v>392.39</v>
      </c>
      <c r="D2475" s="8">
        <v>224.06</v>
      </c>
      <c r="E2475" s="17">
        <f t="shared" si="418"/>
        <v>0.56034237003610687</v>
      </c>
      <c r="F2475" s="2">
        <f>+IF(A2475&gt;$C$3,AVERAGE(INDEX($E$15:$E$2531,A2475-$C$3):E2474),"")</f>
        <v>0.55206851839052484</v>
      </c>
      <c r="G2475" s="2">
        <f>+IF(A2475&gt;$C$3,STDEVA(INDEX($E$15:$E$2531,A2475-$C$3):E2474),"")</f>
        <v>1.4022727587951526E-2</v>
      </c>
      <c r="H2475">
        <f t="shared" si="419"/>
        <v>0.59003154655097279</v>
      </c>
      <c r="I2475" s="2" t="str">
        <f t="shared" si="420"/>
        <v/>
      </c>
      <c r="J2475" t="str">
        <f t="shared" si="421"/>
        <v/>
      </c>
      <c r="K2475" t="str">
        <f t="shared" si="422"/>
        <v/>
      </c>
      <c r="L2475" s="37" t="str">
        <f t="shared" si="423"/>
        <v/>
      </c>
      <c r="M2475" t="str">
        <f t="shared" si="424"/>
        <v/>
      </c>
      <c r="N2475" s="39">
        <f t="shared" si="425"/>
        <v>0</v>
      </c>
      <c r="O2475" s="40">
        <f t="shared" si="428"/>
        <v>5890.1000000001741</v>
      </c>
      <c r="P2475" s="39">
        <f t="shared" si="426"/>
        <v>0</v>
      </c>
      <c r="Q2475" s="39">
        <f t="shared" si="427"/>
        <v>0</v>
      </c>
      <c r="R2475" s="39">
        <f>IF((O2475 - MAX($O$15:O2475)) &lt; 0, O2475 - MAX($O$15:O2475), 0)</f>
        <v>-3587.4999999999118</v>
      </c>
    </row>
    <row r="2476" spans="1:18" x14ac:dyDescent="0.25">
      <c r="A2476" s="2">
        <v>2462</v>
      </c>
      <c r="B2476" t="s">
        <v>2462</v>
      </c>
      <c r="C2476" s="8">
        <v>390.72</v>
      </c>
      <c r="D2476" s="8">
        <v>220.59</v>
      </c>
      <c r="E2476" s="17">
        <f t="shared" si="418"/>
        <v>0.57168541604609935</v>
      </c>
      <c r="F2476" s="2">
        <f>+IF(A2476&gt;$C$3,AVERAGE(INDEX($E$15:$E$2531,A2476-$C$3):E2475),"")</f>
        <v>0.55011941463270297</v>
      </c>
      <c r="G2476" s="2">
        <f>+IF(A2476&gt;$C$3,STDEVA(INDEX($E$15:$E$2531,A2476-$C$3):E2475),"")</f>
        <v>1.0844963720236758E-2</v>
      </c>
      <c r="H2476">
        <f t="shared" si="419"/>
        <v>1.9885729422177876</v>
      </c>
      <c r="I2476" s="2" t="str">
        <f t="shared" si="420"/>
        <v>Sell</v>
      </c>
      <c r="J2476">
        <f t="shared" si="421"/>
        <v>220.59</v>
      </c>
      <c r="K2476">
        <f t="shared" si="422"/>
        <v>390.72</v>
      </c>
      <c r="L2476" s="37" t="str">
        <f t="shared" si="423"/>
        <v/>
      </c>
      <c r="M2476" t="str">
        <f t="shared" si="424"/>
        <v>Short</v>
      </c>
      <c r="N2476" s="39">
        <f t="shared" si="425"/>
        <v>0</v>
      </c>
      <c r="O2476" s="40">
        <f t="shared" si="428"/>
        <v>5890.1000000001741</v>
      </c>
      <c r="P2476" s="39">
        <f t="shared" si="426"/>
        <v>3.75</v>
      </c>
      <c r="Q2476" s="39">
        <f t="shared" si="427"/>
        <v>7641.375</v>
      </c>
      <c r="R2476" s="39">
        <f>IF((O2476 - MAX($O$15:O2476)) &lt; 0, O2476 - MAX($O$15:O2476), 0)</f>
        <v>-3587.4999999999118</v>
      </c>
    </row>
    <row r="2477" spans="1:18" x14ac:dyDescent="0.25">
      <c r="A2477" s="2">
        <v>2463</v>
      </c>
      <c r="B2477" t="s">
        <v>2463</v>
      </c>
      <c r="C2477" s="8">
        <v>390.03</v>
      </c>
      <c r="D2477" s="8">
        <v>225.19</v>
      </c>
      <c r="E2477" s="17">
        <f t="shared" si="418"/>
        <v>0.54927916893593864</v>
      </c>
      <c r="F2477" s="2">
        <f>+IF(A2477&gt;$C$3,AVERAGE(INDEX($E$15:$E$2531,A2477-$C$3):E2476),"")</f>
        <v>0.55041841491849586</v>
      </c>
      <c r="G2477" s="2">
        <f>+IF(A2477&gt;$C$3,STDEVA(INDEX($E$15:$E$2531,A2477-$C$3):E2476),"")</f>
        <v>1.1450590213570384E-2</v>
      </c>
      <c r="H2477">
        <f t="shared" si="419"/>
        <v>-9.9492337190362823E-2</v>
      </c>
      <c r="I2477" s="2" t="str">
        <f t="shared" si="420"/>
        <v/>
      </c>
      <c r="J2477" t="str">
        <f t="shared" si="421"/>
        <v/>
      </c>
      <c r="K2477" t="str">
        <f t="shared" si="422"/>
        <v/>
      </c>
      <c r="L2477" s="37">
        <f t="shared" si="423"/>
        <v>1322.5000000000123</v>
      </c>
      <c r="M2477" t="str">
        <f t="shared" si="424"/>
        <v>TP</v>
      </c>
      <c r="N2477" s="39">
        <f t="shared" si="425"/>
        <v>1322.5000000000123</v>
      </c>
      <c r="O2477" s="40">
        <f t="shared" si="428"/>
        <v>7212.6000000001859</v>
      </c>
      <c r="P2477" s="39">
        <f t="shared" si="426"/>
        <v>3.75</v>
      </c>
      <c r="Q2477" s="39">
        <f t="shared" si="427"/>
        <v>0</v>
      </c>
      <c r="R2477" s="39">
        <f>IF((O2477 - MAX($O$15:O2477)) &lt; 0, O2477 - MAX($O$15:O2477), 0)</f>
        <v>-2264.9999999999</v>
      </c>
    </row>
    <row r="2478" spans="1:18" x14ac:dyDescent="0.25">
      <c r="A2478" s="2">
        <v>2464</v>
      </c>
      <c r="B2478" t="s">
        <v>2464</v>
      </c>
      <c r="C2478" s="8">
        <v>387.03</v>
      </c>
      <c r="D2478" s="8">
        <v>223.73</v>
      </c>
      <c r="E2478" s="17">
        <f t="shared" si="418"/>
        <v>0.54806224172017004</v>
      </c>
      <c r="F2478" s="2">
        <f>+IF(A2478&gt;$C$3,AVERAGE(INDEX($E$15:$E$2531,A2478-$C$3):E2477),"")</f>
        <v>0.54932075854557683</v>
      </c>
      <c r="G2478" s="2">
        <f>+IF(A2478&gt;$C$3,STDEVA(INDEX($E$15:$E$2531,A2478-$C$3):E2477),"")</f>
        <v>1.097155802961362E-2</v>
      </c>
      <c r="H2478">
        <f t="shared" si="419"/>
        <v>-0.11470721131947623</v>
      </c>
      <c r="I2478" s="2" t="str">
        <f t="shared" si="420"/>
        <v/>
      </c>
      <c r="J2478" t="str">
        <f t="shared" si="421"/>
        <v/>
      </c>
      <c r="K2478" t="str">
        <f t="shared" si="422"/>
        <v/>
      </c>
      <c r="L2478" s="37" t="str">
        <f t="shared" si="423"/>
        <v/>
      </c>
      <c r="M2478" t="str">
        <f t="shared" si="424"/>
        <v/>
      </c>
      <c r="N2478" s="39">
        <f t="shared" si="425"/>
        <v>0</v>
      </c>
      <c r="O2478" s="40">
        <f t="shared" si="428"/>
        <v>7212.6000000001859</v>
      </c>
      <c r="P2478" s="39">
        <f t="shared" si="426"/>
        <v>0</v>
      </c>
      <c r="Q2478" s="39">
        <f t="shared" si="427"/>
        <v>0</v>
      </c>
      <c r="R2478" s="39">
        <f>IF((O2478 - MAX($O$15:O2478)) &lt; 0, O2478 - MAX($O$15:O2478), 0)</f>
        <v>-2264.9999999999</v>
      </c>
    </row>
    <row r="2479" spans="1:18" x14ac:dyDescent="0.25">
      <c r="A2479" s="2">
        <v>2465</v>
      </c>
      <c r="B2479" t="s">
        <v>2465</v>
      </c>
      <c r="C2479" s="8">
        <v>387.5</v>
      </c>
      <c r="D2479" s="8">
        <v>221.76</v>
      </c>
      <c r="E2479" s="17">
        <f t="shared" si="418"/>
        <v>0.55812013279186323</v>
      </c>
      <c r="F2479" s="2">
        <f>+IF(A2479&gt;$C$3,AVERAGE(INDEX($E$15:$E$2531,A2479-$C$3):E2478),"")</f>
        <v>0.55009002401058604</v>
      </c>
      <c r="G2479" s="2">
        <f>+IF(A2479&gt;$C$3,STDEVA(INDEX($E$15:$E$2531,A2479-$C$3):E2478),"")</f>
        <v>1.0561220568735598E-2</v>
      </c>
      <c r="H2479">
        <f t="shared" si="419"/>
        <v>0.76033908476911627</v>
      </c>
      <c r="I2479" s="2" t="str">
        <f t="shared" si="420"/>
        <v/>
      </c>
      <c r="J2479" t="str">
        <f t="shared" si="421"/>
        <v/>
      </c>
      <c r="K2479" t="str">
        <f t="shared" si="422"/>
        <v/>
      </c>
      <c r="L2479" s="37" t="str">
        <f t="shared" si="423"/>
        <v/>
      </c>
      <c r="M2479" t="str">
        <f t="shared" si="424"/>
        <v/>
      </c>
      <c r="N2479" s="39">
        <f t="shared" si="425"/>
        <v>0</v>
      </c>
      <c r="O2479" s="40">
        <f t="shared" si="428"/>
        <v>7212.6000000001859</v>
      </c>
      <c r="P2479" s="39">
        <f t="shared" si="426"/>
        <v>0</v>
      </c>
      <c r="Q2479" s="39">
        <f t="shared" si="427"/>
        <v>0</v>
      </c>
      <c r="R2479" s="39">
        <f>IF((O2479 - MAX($O$15:O2479)) &lt; 0, O2479 - MAX($O$15:O2479), 0)</f>
        <v>-2264.9999999999</v>
      </c>
    </row>
    <row r="2480" spans="1:18" x14ac:dyDescent="0.25">
      <c r="A2480" s="2">
        <v>2466</v>
      </c>
      <c r="B2480" t="s">
        <v>2466</v>
      </c>
      <c r="C2480" s="8">
        <v>391.77</v>
      </c>
      <c r="D2480" s="8">
        <v>227</v>
      </c>
      <c r="E2480" s="17">
        <f t="shared" si="418"/>
        <v>0.54572491541902279</v>
      </c>
      <c r="F2480" s="2">
        <f>+IF(A2480&gt;$C$3,AVERAGE(INDEX($E$15:$E$2531,A2480-$C$3):E2479),"")</f>
        <v>0.55257263308501103</v>
      </c>
      <c r="G2480" s="2">
        <f>+IF(A2480&gt;$C$3,STDEVA(INDEX($E$15:$E$2531,A2480-$C$3):E2479),"")</f>
        <v>9.3304267885818346E-3</v>
      </c>
      <c r="H2480">
        <f t="shared" si="419"/>
        <v>-0.73391258740363041</v>
      </c>
      <c r="I2480" s="2" t="str">
        <f t="shared" si="420"/>
        <v/>
      </c>
      <c r="J2480" t="str">
        <f t="shared" si="421"/>
        <v/>
      </c>
      <c r="K2480" t="str">
        <f t="shared" si="422"/>
        <v/>
      </c>
      <c r="L2480" s="37" t="str">
        <f t="shared" si="423"/>
        <v/>
      </c>
      <c r="M2480" t="str">
        <f t="shared" si="424"/>
        <v/>
      </c>
      <c r="N2480" s="39">
        <f t="shared" si="425"/>
        <v>0</v>
      </c>
      <c r="O2480" s="40">
        <f t="shared" si="428"/>
        <v>7212.6000000001859</v>
      </c>
      <c r="P2480" s="39">
        <f t="shared" si="426"/>
        <v>0</v>
      </c>
      <c r="Q2480" s="39">
        <f t="shared" si="427"/>
        <v>0</v>
      </c>
      <c r="R2480" s="39">
        <f>IF((O2480 - MAX($O$15:O2480)) &lt; 0, O2480 - MAX($O$15:O2480), 0)</f>
        <v>-2264.9999999999</v>
      </c>
    </row>
    <row r="2481" spans="1:18" x14ac:dyDescent="0.25">
      <c r="A2481" s="2">
        <v>2467</v>
      </c>
      <c r="B2481" t="s">
        <v>2467</v>
      </c>
      <c r="C2481" s="8">
        <v>382.33</v>
      </c>
      <c r="D2481" s="8">
        <v>218.61</v>
      </c>
      <c r="E2481" s="17">
        <f t="shared" si="418"/>
        <v>0.55899478967713978</v>
      </c>
      <c r="F2481" s="2">
        <f>+IF(A2481&gt;$C$3,AVERAGE(INDEX($E$15:$E$2531,A2481-$C$3):E2480),"")</f>
        <v>0.55299422335944204</v>
      </c>
      <c r="G2481" s="2">
        <f>+IF(A2481&gt;$C$3,STDEVA(INDEX($E$15:$E$2531,A2481-$C$3):E2480),"")</f>
        <v>8.8635045202336317E-3</v>
      </c>
      <c r="H2481">
        <f t="shared" si="419"/>
        <v>0.67699703926360433</v>
      </c>
      <c r="I2481" s="2" t="str">
        <f t="shared" si="420"/>
        <v/>
      </c>
      <c r="J2481" t="str">
        <f t="shared" si="421"/>
        <v/>
      </c>
      <c r="K2481" t="str">
        <f t="shared" si="422"/>
        <v/>
      </c>
      <c r="L2481" s="37" t="str">
        <f t="shared" si="423"/>
        <v/>
      </c>
      <c r="M2481" t="str">
        <f t="shared" si="424"/>
        <v/>
      </c>
      <c r="N2481" s="39">
        <f t="shared" si="425"/>
        <v>0</v>
      </c>
      <c r="O2481" s="40">
        <f t="shared" si="428"/>
        <v>7212.6000000001859</v>
      </c>
      <c r="P2481" s="39">
        <f t="shared" si="426"/>
        <v>0</v>
      </c>
      <c r="Q2481" s="39">
        <f t="shared" si="427"/>
        <v>0</v>
      </c>
      <c r="R2481" s="39">
        <f>IF((O2481 - MAX($O$15:O2481)) &lt; 0, O2481 - MAX($O$15:O2481), 0)</f>
        <v>-2264.9999999999</v>
      </c>
    </row>
    <row r="2482" spans="1:18" x14ac:dyDescent="0.25">
      <c r="A2482" s="2">
        <v>2468</v>
      </c>
      <c r="B2482" t="s">
        <v>2468</v>
      </c>
      <c r="C2482" s="8">
        <v>380.36</v>
      </c>
      <c r="D2482" s="8">
        <v>218.31</v>
      </c>
      <c r="E2482" s="17">
        <f t="shared" si="418"/>
        <v>0.55520210164413875</v>
      </c>
      <c r="F2482" s="2">
        <f>+IF(A2482&gt;$C$3,AVERAGE(INDEX($E$15:$E$2531,A2482-$C$3):E2481),"")</f>
        <v>0.55458353433836871</v>
      </c>
      <c r="G2482" s="2">
        <f>+IF(A2482&gt;$C$3,STDEVA(INDEX($E$15:$E$2531,A2482-$C$3):E2481),"")</f>
        <v>8.4618529358098712E-3</v>
      </c>
      <c r="H2482">
        <f t="shared" si="419"/>
        <v>7.3100692066191353E-2</v>
      </c>
      <c r="I2482" s="2" t="str">
        <f t="shared" si="420"/>
        <v/>
      </c>
      <c r="J2482" t="str">
        <f t="shared" si="421"/>
        <v/>
      </c>
      <c r="K2482" t="str">
        <f t="shared" si="422"/>
        <v/>
      </c>
      <c r="L2482" s="37" t="str">
        <f t="shared" si="423"/>
        <v/>
      </c>
      <c r="M2482" t="str">
        <f t="shared" si="424"/>
        <v/>
      </c>
      <c r="N2482" s="39">
        <f t="shared" si="425"/>
        <v>0</v>
      </c>
      <c r="O2482" s="40">
        <f t="shared" si="428"/>
        <v>7212.6000000001859</v>
      </c>
      <c r="P2482" s="39">
        <f t="shared" si="426"/>
        <v>0</v>
      </c>
      <c r="Q2482" s="39">
        <f t="shared" si="427"/>
        <v>0</v>
      </c>
      <c r="R2482" s="39">
        <f>IF((O2482 - MAX($O$15:O2482)) &lt; 0, O2482 - MAX($O$15:O2482), 0)</f>
        <v>-2264.9999999999</v>
      </c>
    </row>
    <row r="2483" spans="1:18" x14ac:dyDescent="0.25">
      <c r="A2483" s="2">
        <v>2469</v>
      </c>
      <c r="B2483" t="s">
        <v>2469</v>
      </c>
      <c r="C2483" s="8">
        <v>389.58</v>
      </c>
      <c r="D2483" s="8">
        <v>226.07</v>
      </c>
      <c r="E2483" s="17">
        <f t="shared" si="418"/>
        <v>0.54422454992072189</v>
      </c>
      <c r="F2483" s="2">
        <f>+IF(A2483&gt;$C$3,AVERAGE(INDEX($E$15:$E$2531,A2483-$C$3):E2482),"")</f>
        <v>0.55551727618408586</v>
      </c>
      <c r="G2483" s="2">
        <f>+IF(A2483&gt;$C$3,STDEVA(INDEX($E$15:$E$2531,A2483-$C$3):E2482),"")</f>
        <v>7.9431690382247896E-3</v>
      </c>
      <c r="H2483">
        <f t="shared" si="419"/>
        <v>-1.4216902862094662</v>
      </c>
      <c r="I2483" s="2" t="str">
        <f t="shared" si="420"/>
        <v/>
      </c>
      <c r="J2483" t="str">
        <f t="shared" si="421"/>
        <v/>
      </c>
      <c r="K2483" t="str">
        <f t="shared" si="422"/>
        <v/>
      </c>
      <c r="L2483" s="37" t="str">
        <f t="shared" si="423"/>
        <v/>
      </c>
      <c r="M2483" t="str">
        <f t="shared" si="424"/>
        <v/>
      </c>
      <c r="N2483" s="39">
        <f t="shared" si="425"/>
        <v>0</v>
      </c>
      <c r="O2483" s="40">
        <f t="shared" si="428"/>
        <v>7212.6000000001859</v>
      </c>
      <c r="P2483" s="39">
        <f t="shared" si="426"/>
        <v>0</v>
      </c>
      <c r="Q2483" s="39">
        <f t="shared" si="427"/>
        <v>0</v>
      </c>
      <c r="R2483" s="39">
        <f>IF((O2483 - MAX($O$15:O2483)) &lt; 0, O2483 - MAX($O$15:O2483), 0)</f>
        <v>-2264.9999999999</v>
      </c>
    </row>
    <row r="2484" spans="1:18" x14ac:dyDescent="0.25">
      <c r="A2484" s="2">
        <v>2470</v>
      </c>
      <c r="B2484" t="s">
        <v>2470</v>
      </c>
      <c r="C2484" s="8">
        <v>386.54</v>
      </c>
      <c r="D2484" s="8">
        <v>221.72</v>
      </c>
      <c r="E2484" s="17">
        <f t="shared" si="418"/>
        <v>0.55582003100571775</v>
      </c>
      <c r="F2484" s="2">
        <f>+IF(A2484&gt;$C$3,AVERAGE(INDEX($E$15:$E$2531,A2484-$C$3):E2483),"")</f>
        <v>0.55462618735457792</v>
      </c>
      <c r="G2484" s="2">
        <f>+IF(A2484&gt;$C$3,STDEVA(INDEX($E$15:$E$2531,A2484-$C$3):E2483),"")</f>
        <v>8.7636945539210642E-3</v>
      </c>
      <c r="H2484">
        <f t="shared" si="419"/>
        <v>0.13622606810339885</v>
      </c>
      <c r="I2484" s="2" t="str">
        <f t="shared" si="420"/>
        <v/>
      </c>
      <c r="J2484" t="str">
        <f t="shared" si="421"/>
        <v/>
      </c>
      <c r="K2484" t="str">
        <f t="shared" si="422"/>
        <v/>
      </c>
      <c r="L2484" s="37" t="str">
        <f t="shared" si="423"/>
        <v/>
      </c>
      <c r="M2484" t="str">
        <f t="shared" si="424"/>
        <v/>
      </c>
      <c r="N2484" s="39">
        <f t="shared" si="425"/>
        <v>0</v>
      </c>
      <c r="O2484" s="40">
        <f t="shared" si="428"/>
        <v>7212.6000000001859</v>
      </c>
      <c r="P2484" s="39">
        <f t="shared" si="426"/>
        <v>0</v>
      </c>
      <c r="Q2484" s="39">
        <f t="shared" si="427"/>
        <v>0</v>
      </c>
      <c r="R2484" s="39">
        <f>IF((O2484 - MAX($O$15:O2484)) &lt; 0, O2484 - MAX($O$15:O2484), 0)</f>
        <v>-2264.9999999999</v>
      </c>
    </row>
    <row r="2485" spans="1:18" x14ac:dyDescent="0.25">
      <c r="A2485" s="2">
        <v>2471</v>
      </c>
      <c r="B2485" t="s">
        <v>2471</v>
      </c>
      <c r="C2485" s="8">
        <v>381.42</v>
      </c>
      <c r="D2485" s="8">
        <v>219.32</v>
      </c>
      <c r="E2485" s="17">
        <f t="shared" si="418"/>
        <v>0.55336927964052474</v>
      </c>
      <c r="F2485" s="2">
        <f>+IF(A2485&gt;$C$3,AVERAGE(INDEX($E$15:$E$2531,A2485-$C$3):E2484),"")</f>
        <v>0.55412370524009025</v>
      </c>
      <c r="G2485" s="2">
        <f>+IF(A2485&gt;$C$3,STDEVA(INDEX($E$15:$E$2531,A2485-$C$3):E2484),"")</f>
        <v>8.5212738309168104E-3</v>
      </c>
      <c r="H2485">
        <f t="shared" si="419"/>
        <v>-8.8534368749929274E-2</v>
      </c>
      <c r="I2485" s="2" t="str">
        <f t="shared" si="420"/>
        <v/>
      </c>
      <c r="J2485" t="str">
        <f t="shared" si="421"/>
        <v/>
      </c>
      <c r="K2485" t="str">
        <f t="shared" si="422"/>
        <v/>
      </c>
      <c r="L2485" s="37" t="str">
        <f t="shared" si="423"/>
        <v/>
      </c>
      <c r="M2485" t="str">
        <f t="shared" si="424"/>
        <v/>
      </c>
      <c r="N2485" s="39">
        <f t="shared" si="425"/>
        <v>0</v>
      </c>
      <c r="O2485" s="40">
        <f t="shared" si="428"/>
        <v>7212.6000000001859</v>
      </c>
      <c r="P2485" s="39">
        <f t="shared" si="426"/>
        <v>0</v>
      </c>
      <c r="Q2485" s="39">
        <f t="shared" si="427"/>
        <v>0</v>
      </c>
      <c r="R2485" s="39">
        <f>IF((O2485 - MAX($O$15:O2485)) &lt; 0, O2485 - MAX($O$15:O2485), 0)</f>
        <v>-2264.9999999999</v>
      </c>
    </row>
    <row r="2486" spans="1:18" x14ac:dyDescent="0.25">
      <c r="A2486" s="2">
        <v>2472</v>
      </c>
      <c r="B2486" t="s">
        <v>2472</v>
      </c>
      <c r="C2486" s="8">
        <v>376.7</v>
      </c>
      <c r="D2486" s="8">
        <v>213.19</v>
      </c>
      <c r="E2486" s="17">
        <f t="shared" si="418"/>
        <v>0.56926532782154471</v>
      </c>
      <c r="F2486" s="2">
        <f>+IF(A2486&gt;$C$3,AVERAGE(INDEX($E$15:$E$2531,A2486-$C$3):E2485),"")</f>
        <v>0.55208857897280428</v>
      </c>
      <c r="G2486" s="2">
        <f>+IF(A2486&gt;$C$3,STDEVA(INDEX($E$15:$E$2531,A2486-$C$3):E2485),"")</f>
        <v>5.4288198861371399E-3</v>
      </c>
      <c r="H2486">
        <f t="shared" si="419"/>
        <v>3.1639931346041568</v>
      </c>
      <c r="I2486" s="2" t="str">
        <f t="shared" si="420"/>
        <v>Sell</v>
      </c>
      <c r="J2486">
        <f t="shared" si="421"/>
        <v>213.19</v>
      </c>
      <c r="K2486">
        <f t="shared" si="422"/>
        <v>376.7</v>
      </c>
      <c r="L2486" s="37" t="str">
        <f t="shared" si="423"/>
        <v/>
      </c>
      <c r="M2486" t="str">
        <f t="shared" si="424"/>
        <v>Short</v>
      </c>
      <c r="N2486" s="39">
        <f t="shared" si="425"/>
        <v>0</v>
      </c>
      <c r="O2486" s="40">
        <f t="shared" si="428"/>
        <v>7212.6000000001859</v>
      </c>
      <c r="P2486" s="39">
        <f t="shared" si="426"/>
        <v>3.75</v>
      </c>
      <c r="Q2486" s="39">
        <f t="shared" si="427"/>
        <v>7373.625</v>
      </c>
      <c r="R2486" s="39">
        <f>IF((O2486 - MAX($O$15:O2486)) &lt; 0, O2486 - MAX($O$15:O2486), 0)</f>
        <v>-2264.9999999999</v>
      </c>
    </row>
    <row r="2487" spans="1:18" x14ac:dyDescent="0.25">
      <c r="A2487" s="2">
        <v>2473</v>
      </c>
      <c r="B2487" t="s">
        <v>2473</v>
      </c>
      <c r="C2487" s="8">
        <v>383.63</v>
      </c>
      <c r="D2487" s="8">
        <v>217.71</v>
      </c>
      <c r="E2487" s="17">
        <f t="shared" si="418"/>
        <v>0.56651464445822941</v>
      </c>
      <c r="F2487" s="2">
        <f>+IF(A2487&gt;$C$3,AVERAGE(INDEX($E$15:$E$2531,A2487-$C$3):E2486),"")</f>
        <v>0.55430926329342711</v>
      </c>
      <c r="G2487" s="2">
        <f>+IF(A2487&gt;$C$3,STDEVA(INDEX($E$15:$E$2531,A2487-$C$3):E2486),"")</f>
        <v>7.7341907256001053E-3</v>
      </c>
      <c r="H2487">
        <f t="shared" si="419"/>
        <v>1.5781070829301624</v>
      </c>
      <c r="I2487" s="2" t="str">
        <f t="shared" si="420"/>
        <v/>
      </c>
      <c r="J2487" t="str">
        <f t="shared" si="421"/>
        <v/>
      </c>
      <c r="K2487" t="str">
        <f t="shared" si="422"/>
        <v/>
      </c>
      <c r="L2487" s="37">
        <f t="shared" si="423"/>
        <v>-602.49999999999932</v>
      </c>
      <c r="M2487" t="str">
        <f t="shared" si="424"/>
        <v>SL</v>
      </c>
      <c r="N2487" s="39">
        <f t="shared" si="425"/>
        <v>-602.49999999999932</v>
      </c>
      <c r="O2487" s="40">
        <f t="shared" si="428"/>
        <v>6610.1000000001868</v>
      </c>
      <c r="P2487" s="39">
        <f t="shared" si="426"/>
        <v>3.75</v>
      </c>
      <c r="Q2487" s="39">
        <f t="shared" si="427"/>
        <v>0</v>
      </c>
      <c r="R2487" s="39">
        <f>IF((O2487 - MAX($O$15:O2487)) &lt; 0, O2487 - MAX($O$15:O2487), 0)</f>
        <v>-2867.499999999899</v>
      </c>
    </row>
    <row r="2488" spans="1:18" x14ac:dyDescent="0.25">
      <c r="A2488" s="2">
        <v>2474</v>
      </c>
      <c r="B2488" t="s">
        <v>2474</v>
      </c>
      <c r="C2488" s="8">
        <v>381.72</v>
      </c>
      <c r="D2488" s="8">
        <v>218.74</v>
      </c>
      <c r="E2488" s="17">
        <f t="shared" si="418"/>
        <v>0.55680354564197343</v>
      </c>
      <c r="F2488" s="2">
        <f>+IF(A2488&gt;$C$3,AVERAGE(INDEX($E$15:$E$2531,A2488-$C$3):E2487),"")</f>
        <v>0.55635953026432261</v>
      </c>
      <c r="G2488" s="2">
        <f>+IF(A2488&gt;$C$3,STDEVA(INDEX($E$15:$E$2531,A2488-$C$3):E2487),"")</f>
        <v>8.2965003797801536E-3</v>
      </c>
      <c r="H2488">
        <f t="shared" si="419"/>
        <v>5.3518394181353027E-2</v>
      </c>
      <c r="I2488" s="2" t="str">
        <f t="shared" si="420"/>
        <v/>
      </c>
      <c r="J2488" t="str">
        <f t="shared" si="421"/>
        <v/>
      </c>
      <c r="K2488" t="str">
        <f t="shared" si="422"/>
        <v/>
      </c>
      <c r="L2488" s="37" t="str">
        <f t="shared" si="423"/>
        <v/>
      </c>
      <c r="M2488" t="str">
        <f t="shared" si="424"/>
        <v/>
      </c>
      <c r="N2488" s="39">
        <f t="shared" si="425"/>
        <v>0</v>
      </c>
      <c r="O2488" s="40">
        <f t="shared" si="428"/>
        <v>6610.1000000001868</v>
      </c>
      <c r="P2488" s="39">
        <f t="shared" si="426"/>
        <v>0</v>
      </c>
      <c r="Q2488" s="39">
        <f t="shared" si="427"/>
        <v>0</v>
      </c>
      <c r="R2488" s="39">
        <f>IF((O2488 - MAX($O$15:O2488)) &lt; 0, O2488 - MAX($O$15:O2488), 0)</f>
        <v>-2867.499999999899</v>
      </c>
    </row>
    <row r="2489" spans="1:18" x14ac:dyDescent="0.25">
      <c r="A2489" s="2">
        <v>2475</v>
      </c>
      <c r="B2489" t="s">
        <v>2475</v>
      </c>
      <c r="C2489" s="8">
        <v>387.17</v>
      </c>
      <c r="D2489" s="8">
        <v>223.34</v>
      </c>
      <c r="E2489" s="17">
        <f t="shared" si="418"/>
        <v>0.55016859904425397</v>
      </c>
      <c r="F2489" s="2">
        <f>+IF(A2489&gt;$C$3,AVERAGE(INDEX($E$15:$E$2531,A2489-$C$3):E2488),"")</f>
        <v>0.55621324280322382</v>
      </c>
      <c r="G2489" s="2">
        <f>+IF(A2489&gt;$C$3,STDEVA(INDEX($E$15:$E$2531,A2489-$C$3):E2488),"")</f>
        <v>8.2731506741512383E-3</v>
      </c>
      <c r="H2489">
        <f t="shared" si="419"/>
        <v>-0.73063382948600553</v>
      </c>
      <c r="I2489" s="2" t="str">
        <f t="shared" si="420"/>
        <v/>
      </c>
      <c r="J2489" t="str">
        <f t="shared" si="421"/>
        <v/>
      </c>
      <c r="K2489" t="str">
        <f t="shared" si="422"/>
        <v/>
      </c>
      <c r="L2489" s="37" t="str">
        <f t="shared" si="423"/>
        <v/>
      </c>
      <c r="M2489" t="str">
        <f t="shared" si="424"/>
        <v/>
      </c>
      <c r="N2489" s="39">
        <f t="shared" si="425"/>
        <v>0</v>
      </c>
      <c r="O2489" s="40">
        <f t="shared" si="428"/>
        <v>6610.1000000001868</v>
      </c>
      <c r="P2489" s="39">
        <f t="shared" si="426"/>
        <v>0</v>
      </c>
      <c r="Q2489" s="39">
        <f t="shared" si="427"/>
        <v>0</v>
      </c>
      <c r="R2489" s="39">
        <f>IF((O2489 - MAX($O$15:O2489)) &lt; 0, O2489 - MAX($O$15:O2489), 0)</f>
        <v>-2867.499999999899</v>
      </c>
    </row>
    <row r="2490" spans="1:18" x14ac:dyDescent="0.25">
      <c r="A2490" s="2">
        <v>2476</v>
      </c>
      <c r="B2490" t="s">
        <v>2476</v>
      </c>
      <c r="C2490" s="8">
        <v>389.58</v>
      </c>
      <c r="D2490" s="8">
        <v>227.22</v>
      </c>
      <c r="E2490" s="17">
        <f t="shared" si="418"/>
        <v>0.53915052460669188</v>
      </c>
      <c r="F2490" s="2">
        <f>+IF(A2490&gt;$C$3,AVERAGE(INDEX($E$15:$E$2531,A2490-$C$3):E2489),"")</f>
        <v>0.55670698542824937</v>
      </c>
      <c r="G2490" s="2">
        <f>+IF(A2490&gt;$C$3,STDEVA(INDEX($E$15:$E$2531,A2490-$C$3):E2489),"")</f>
        <v>7.680322645032895E-3</v>
      </c>
      <c r="H2490">
        <f t="shared" si="419"/>
        <v>-2.2859014696357578</v>
      </c>
      <c r="I2490" s="2" t="str">
        <f t="shared" si="420"/>
        <v>Buy</v>
      </c>
      <c r="J2490">
        <f t="shared" si="421"/>
        <v>389.58</v>
      </c>
      <c r="K2490">
        <f t="shared" si="422"/>
        <v>227.22</v>
      </c>
      <c r="L2490" s="37" t="str">
        <f t="shared" si="423"/>
        <v/>
      </c>
      <c r="M2490" t="str">
        <f t="shared" si="424"/>
        <v>Long</v>
      </c>
      <c r="N2490" s="39">
        <f t="shared" si="425"/>
        <v>0</v>
      </c>
      <c r="O2490" s="40">
        <f t="shared" si="428"/>
        <v>6610.1000000001868</v>
      </c>
      <c r="P2490" s="39">
        <f t="shared" si="426"/>
        <v>3.75</v>
      </c>
      <c r="Q2490" s="39">
        <f t="shared" si="427"/>
        <v>7710</v>
      </c>
      <c r="R2490" s="39">
        <f>IF((O2490 - MAX($O$15:O2490)) &lt; 0, O2490 - MAX($O$15:O2490), 0)</f>
        <v>-2867.499999999899</v>
      </c>
    </row>
    <row r="2491" spans="1:18" x14ac:dyDescent="0.25">
      <c r="A2491" s="2">
        <v>2477</v>
      </c>
      <c r="B2491" t="s">
        <v>2477</v>
      </c>
      <c r="C2491" s="8">
        <v>393.53</v>
      </c>
      <c r="D2491" s="8">
        <v>232.22</v>
      </c>
      <c r="E2491" s="17">
        <f t="shared" si="418"/>
        <v>0.52747210563439162</v>
      </c>
      <c r="F2491" s="2">
        <f>+IF(A2491&gt;$C$3,AVERAGE(INDEX($E$15:$E$2531,A2491-$C$3):E2490),"")</f>
        <v>0.55450206708708849</v>
      </c>
      <c r="G2491" s="2">
        <f>+IF(A2491&gt;$C$3,STDEVA(INDEX($E$15:$E$2531,A2491-$C$3):E2490),"")</f>
        <v>9.5599367919680447E-3</v>
      </c>
      <c r="H2491">
        <f t="shared" si="419"/>
        <v>-2.8274205197053797</v>
      </c>
      <c r="I2491" s="2" t="str">
        <f t="shared" si="420"/>
        <v>Buy</v>
      </c>
      <c r="J2491" t="str">
        <f t="shared" si="421"/>
        <v/>
      </c>
      <c r="K2491" t="str">
        <f t="shared" si="422"/>
        <v/>
      </c>
      <c r="L2491" s="37">
        <f t="shared" si="423"/>
        <v>-262.50000000000284</v>
      </c>
      <c r="M2491" t="str">
        <f t="shared" si="424"/>
        <v>SL</v>
      </c>
      <c r="N2491" s="39">
        <f t="shared" si="425"/>
        <v>-262.50000000000284</v>
      </c>
      <c r="O2491" s="40">
        <f t="shared" si="428"/>
        <v>6347.6000000001841</v>
      </c>
      <c r="P2491" s="39">
        <f t="shared" si="426"/>
        <v>3.75</v>
      </c>
      <c r="Q2491" s="39">
        <f t="shared" si="427"/>
        <v>0</v>
      </c>
      <c r="R2491" s="39">
        <f>IF((O2491 - MAX($O$15:O2491)) &lt; 0, O2491 - MAX($O$15:O2491), 0)</f>
        <v>-3129.9999999999018</v>
      </c>
    </row>
    <row r="2492" spans="1:18" x14ac:dyDescent="0.25">
      <c r="A2492" s="2">
        <v>2478</v>
      </c>
      <c r="B2492" t="s">
        <v>2478</v>
      </c>
      <c r="C2492" s="8">
        <v>394.06</v>
      </c>
      <c r="D2492" s="8">
        <v>233.59</v>
      </c>
      <c r="E2492" s="17">
        <f t="shared" si="418"/>
        <v>0.52293574014922584</v>
      </c>
      <c r="F2492" s="2">
        <f>+IF(A2492&gt;$C$3,AVERAGE(INDEX($E$15:$E$2531,A2492-$C$3):E2491),"")</f>
        <v>0.55142095641933875</v>
      </c>
      <c r="G2492" s="2">
        <f>+IF(A2492&gt;$C$3,STDEVA(INDEX($E$15:$E$2531,A2492-$C$3):E2491),"")</f>
        <v>1.3114060741063012E-2</v>
      </c>
      <c r="H2492">
        <f t="shared" si="419"/>
        <v>-2.1721125769167311</v>
      </c>
      <c r="I2492" s="2" t="str">
        <f t="shared" si="420"/>
        <v>Buy</v>
      </c>
      <c r="J2492">
        <f t="shared" si="421"/>
        <v>394.06</v>
      </c>
      <c r="K2492">
        <f t="shared" si="422"/>
        <v>233.59</v>
      </c>
      <c r="L2492" s="37" t="str">
        <f t="shared" si="423"/>
        <v/>
      </c>
      <c r="M2492" t="str">
        <f t="shared" si="424"/>
        <v>Long</v>
      </c>
      <c r="N2492" s="39">
        <f t="shared" si="425"/>
        <v>0</v>
      </c>
      <c r="O2492" s="40">
        <f t="shared" si="428"/>
        <v>6347.6000000001841</v>
      </c>
      <c r="P2492" s="39">
        <f t="shared" si="426"/>
        <v>3.75</v>
      </c>
      <c r="Q2492" s="39">
        <f t="shared" si="427"/>
        <v>7845.625</v>
      </c>
      <c r="R2492" s="39">
        <f>IF((O2492 - MAX($O$15:O2492)) &lt; 0, O2492 - MAX($O$15:O2492), 0)</f>
        <v>-3129.9999999999018</v>
      </c>
    </row>
    <row r="2493" spans="1:18" x14ac:dyDescent="0.25">
      <c r="A2493" s="2">
        <v>2479</v>
      </c>
      <c r="B2493" t="s">
        <v>2479</v>
      </c>
      <c r="C2493" s="8">
        <v>396.41</v>
      </c>
      <c r="D2493" s="8">
        <v>234.42</v>
      </c>
      <c r="E2493" s="17">
        <f t="shared" si="418"/>
        <v>0.52533465088599274</v>
      </c>
      <c r="F2493" s="2">
        <f>+IF(A2493&gt;$C$3,AVERAGE(INDEX($E$15:$E$2531,A2493-$C$3):E2492),"")</f>
        <v>0.54905553311139477</v>
      </c>
      <c r="G2493" s="2">
        <f>+IF(A2493&gt;$C$3,STDEVA(INDEX($E$15:$E$2531,A2493-$C$3):E2492),"")</f>
        <v>1.6144236377079794E-2</v>
      </c>
      <c r="H2493">
        <f t="shared" si="419"/>
        <v>-1.4693096453344123</v>
      </c>
      <c r="I2493" s="2" t="str">
        <f t="shared" si="420"/>
        <v/>
      </c>
      <c r="J2493">
        <f t="shared" si="421"/>
        <v>394.06</v>
      </c>
      <c r="K2493">
        <f t="shared" si="422"/>
        <v>233.59</v>
      </c>
      <c r="L2493" s="37">
        <f t="shared" si="423"/>
        <v>380.00000000000966</v>
      </c>
      <c r="M2493" t="str">
        <f t="shared" si="424"/>
        <v>Long</v>
      </c>
      <c r="N2493" s="39">
        <f t="shared" si="425"/>
        <v>0</v>
      </c>
      <c r="O2493" s="40">
        <f t="shared" si="428"/>
        <v>6347.6000000001841</v>
      </c>
      <c r="P2493" s="39">
        <f t="shared" si="426"/>
        <v>0</v>
      </c>
      <c r="Q2493" s="39">
        <f t="shared" si="427"/>
        <v>0</v>
      </c>
      <c r="R2493" s="39">
        <f>IF((O2493 - MAX($O$15:O2493)) &lt; 0, O2493 - MAX($O$15:O2493), 0)</f>
        <v>-3129.9999999999018</v>
      </c>
    </row>
    <row r="2494" spans="1:18" x14ac:dyDescent="0.25">
      <c r="A2494" s="2">
        <v>2480</v>
      </c>
      <c r="B2494" t="s">
        <v>2480</v>
      </c>
      <c r="C2494" s="8">
        <v>395.91</v>
      </c>
      <c r="D2494" s="8">
        <v>230.5</v>
      </c>
      <c r="E2494" s="17">
        <f t="shared" si="418"/>
        <v>0.54093605026014469</v>
      </c>
      <c r="F2494" s="2">
        <f>+IF(A2494&gt;$C$3,AVERAGE(INDEX($E$15:$E$2531,A2494-$C$3):E2493),"")</f>
        <v>0.54566826865364759</v>
      </c>
      <c r="G2494" s="2">
        <f>+IF(A2494&gt;$C$3,STDEVA(INDEX($E$15:$E$2531,A2494-$C$3):E2493),"")</f>
        <v>1.767325211591252E-2</v>
      </c>
      <c r="H2494">
        <f t="shared" si="419"/>
        <v>-0.26776160734119475</v>
      </c>
      <c r="I2494" s="2" t="str">
        <f t="shared" si="420"/>
        <v/>
      </c>
      <c r="J2494" t="str">
        <f t="shared" si="421"/>
        <v/>
      </c>
      <c r="K2494" t="str">
        <f t="shared" si="422"/>
        <v/>
      </c>
      <c r="L2494" s="37">
        <f t="shared" si="423"/>
        <v>1235.0000000000066</v>
      </c>
      <c r="M2494" t="str">
        <f t="shared" si="424"/>
        <v>TP</v>
      </c>
      <c r="N2494" s="39">
        <f t="shared" si="425"/>
        <v>1235.0000000000066</v>
      </c>
      <c r="O2494" s="40">
        <f t="shared" si="428"/>
        <v>7582.6000000001904</v>
      </c>
      <c r="P2494" s="39">
        <f t="shared" si="426"/>
        <v>3.75</v>
      </c>
      <c r="Q2494" s="39">
        <f t="shared" si="427"/>
        <v>0</v>
      </c>
      <c r="R2494" s="39">
        <f>IF((O2494 - MAX($O$15:O2494)) &lt; 0, O2494 - MAX($O$15:O2494), 0)</f>
        <v>-1894.9999999998954</v>
      </c>
    </row>
    <row r="2495" spans="1:18" x14ac:dyDescent="0.25">
      <c r="A2495" s="2">
        <v>2481</v>
      </c>
      <c r="B2495" t="s">
        <v>2481</v>
      </c>
      <c r="C2495" s="8">
        <v>397.26</v>
      </c>
      <c r="D2495" s="8">
        <v>232.31</v>
      </c>
      <c r="E2495" s="17">
        <f t="shared" si="418"/>
        <v>0.5365182915319362</v>
      </c>
      <c r="F2495" s="2">
        <f>+IF(A2495&gt;$C$3,AVERAGE(INDEX($E$15:$E$2531,A2495-$C$3):E2494),"")</f>
        <v>0.5442867987224943</v>
      </c>
      <c r="G2495" s="2">
        <f>+IF(A2495&gt;$C$3,STDEVA(INDEX($E$15:$E$2531,A2495-$C$3):E2494),"")</f>
        <v>1.748092857583847E-2</v>
      </c>
      <c r="H2495">
        <f t="shared" si="419"/>
        <v>-0.44439900070843286</v>
      </c>
      <c r="I2495" s="2" t="str">
        <f t="shared" si="420"/>
        <v/>
      </c>
      <c r="J2495" t="str">
        <f t="shared" si="421"/>
        <v/>
      </c>
      <c r="K2495" t="str">
        <f t="shared" si="422"/>
        <v/>
      </c>
      <c r="L2495" s="37" t="str">
        <f t="shared" si="423"/>
        <v/>
      </c>
      <c r="M2495" t="str">
        <f t="shared" si="424"/>
        <v/>
      </c>
      <c r="N2495" s="39">
        <f t="shared" si="425"/>
        <v>0</v>
      </c>
      <c r="O2495" s="40">
        <f t="shared" si="428"/>
        <v>7582.6000000001904</v>
      </c>
      <c r="P2495" s="39">
        <f t="shared" si="426"/>
        <v>0</v>
      </c>
      <c r="Q2495" s="39">
        <f t="shared" si="427"/>
        <v>0</v>
      </c>
      <c r="R2495" s="39">
        <f>IF((O2495 - MAX($O$15:O2495)) &lt; 0, O2495 - MAX($O$15:O2495), 0)</f>
        <v>-1894.9999999998954</v>
      </c>
    </row>
    <row r="2496" spans="1:18" x14ac:dyDescent="0.25">
      <c r="A2496" s="2">
        <v>2482</v>
      </c>
      <c r="B2496" t="s">
        <v>2482</v>
      </c>
      <c r="C2496" s="8">
        <v>391.48</v>
      </c>
      <c r="D2496" s="8">
        <v>225.24</v>
      </c>
      <c r="E2496" s="17">
        <f t="shared" si="418"/>
        <v>0.55276792817120091</v>
      </c>
      <c r="F2496" s="2">
        <f>+IF(A2496&gt;$C$3,AVERAGE(INDEX($E$15:$E$2531,A2496-$C$3):E2495),"")</f>
        <v>0.5406482391347599</v>
      </c>
      <c r="G2496" s="2">
        <f>+IF(A2496&gt;$C$3,STDEVA(INDEX($E$15:$E$2531,A2496-$C$3):E2495),"")</f>
        <v>1.4840542679366261E-2</v>
      </c>
      <c r="H2496">
        <f t="shared" si="419"/>
        <v>0.81666077166381323</v>
      </c>
      <c r="I2496" s="2" t="str">
        <f t="shared" si="420"/>
        <v/>
      </c>
      <c r="J2496" t="str">
        <f t="shared" si="421"/>
        <v/>
      </c>
      <c r="K2496" t="str">
        <f t="shared" si="422"/>
        <v/>
      </c>
      <c r="L2496" s="37" t="str">
        <f t="shared" si="423"/>
        <v/>
      </c>
      <c r="M2496" t="str">
        <f t="shared" si="424"/>
        <v/>
      </c>
      <c r="N2496" s="39">
        <f t="shared" si="425"/>
        <v>0</v>
      </c>
      <c r="O2496" s="40">
        <f t="shared" si="428"/>
        <v>7582.6000000001904</v>
      </c>
      <c r="P2496" s="39">
        <f t="shared" si="426"/>
        <v>0</v>
      </c>
      <c r="Q2496" s="39">
        <f t="shared" si="427"/>
        <v>0</v>
      </c>
      <c r="R2496" s="39">
        <f>IF((O2496 - MAX($O$15:O2496)) &lt; 0, O2496 - MAX($O$15:O2496), 0)</f>
        <v>-1894.9999999998954</v>
      </c>
    </row>
    <row r="2497" spans="1:18" x14ac:dyDescent="0.25">
      <c r="A2497" s="2">
        <v>2483</v>
      </c>
      <c r="B2497" t="s">
        <v>2483</v>
      </c>
      <c r="C2497" s="8">
        <v>389.48</v>
      </c>
      <c r="D2497" s="8">
        <v>226.94</v>
      </c>
      <c r="E2497" s="17">
        <f t="shared" si="418"/>
        <v>0.54012685074771216</v>
      </c>
      <c r="F2497" s="2">
        <f>+IF(A2497&gt;$C$3,AVERAGE(INDEX($E$15:$E$2531,A2497-$C$3):E2496),"")</f>
        <v>0.53912082621397905</v>
      </c>
      <c r="G2497" s="2">
        <f>+IF(A2497&gt;$C$3,STDEVA(INDEX($E$15:$E$2531,A2497-$C$3):E2496),"")</f>
        <v>1.2342774617421086E-2</v>
      </c>
      <c r="H2497">
        <f t="shared" si="419"/>
        <v>8.1507162280445786E-2</v>
      </c>
      <c r="I2497" s="2" t="str">
        <f t="shared" si="420"/>
        <v/>
      </c>
      <c r="J2497" t="str">
        <f t="shared" si="421"/>
        <v/>
      </c>
      <c r="K2497" t="str">
        <f t="shared" si="422"/>
        <v/>
      </c>
      <c r="L2497" s="37" t="str">
        <f t="shared" si="423"/>
        <v/>
      </c>
      <c r="M2497" t="str">
        <f t="shared" si="424"/>
        <v/>
      </c>
      <c r="N2497" s="39">
        <f t="shared" si="425"/>
        <v>0</v>
      </c>
      <c r="O2497" s="40">
        <f t="shared" si="428"/>
        <v>7582.6000000001904</v>
      </c>
      <c r="P2497" s="39">
        <f t="shared" si="426"/>
        <v>0</v>
      </c>
      <c r="Q2497" s="39">
        <f t="shared" si="427"/>
        <v>0</v>
      </c>
      <c r="R2497" s="39">
        <f>IF((O2497 - MAX($O$15:O2497)) &lt; 0, O2497 - MAX($O$15:O2497), 0)</f>
        <v>-1894.9999999998954</v>
      </c>
    </row>
    <row r="2498" spans="1:18" x14ac:dyDescent="0.25">
      <c r="A2498" s="2">
        <v>2484</v>
      </c>
      <c r="B2498" t="s">
        <v>2484</v>
      </c>
      <c r="C2498" s="8">
        <v>392.59</v>
      </c>
      <c r="D2498" s="8">
        <v>225.23</v>
      </c>
      <c r="E2498" s="17">
        <f t="shared" si="418"/>
        <v>0.55564370798715257</v>
      </c>
      <c r="F2498" s="2">
        <f>+IF(A2498&gt;$C$3,AVERAGE(INDEX($E$15:$E$2531,A2498-$C$3):E2497),"")</f>
        <v>0.53726786011461658</v>
      </c>
      <c r="G2498" s="2">
        <f>+IF(A2498&gt;$C$3,STDEVA(INDEX($E$15:$E$2531,A2498-$C$3):E2497),"")</f>
        <v>1.0465328773839719E-2</v>
      </c>
      <c r="H2498">
        <f t="shared" si="419"/>
        <v>1.7558786990495958</v>
      </c>
      <c r="I2498" s="2" t="str">
        <f t="shared" si="420"/>
        <v>Sell</v>
      </c>
      <c r="J2498">
        <f t="shared" si="421"/>
        <v>225.23</v>
      </c>
      <c r="K2498">
        <f t="shared" si="422"/>
        <v>392.59</v>
      </c>
      <c r="L2498" s="37" t="str">
        <f t="shared" si="423"/>
        <v/>
      </c>
      <c r="M2498" t="str">
        <f t="shared" si="424"/>
        <v>Short</v>
      </c>
      <c r="N2498" s="39">
        <f t="shared" si="425"/>
        <v>0</v>
      </c>
      <c r="O2498" s="40">
        <f t="shared" si="428"/>
        <v>7582.6000000001904</v>
      </c>
      <c r="P2498" s="39">
        <f t="shared" si="426"/>
        <v>3.75</v>
      </c>
      <c r="Q2498" s="39">
        <f t="shared" si="427"/>
        <v>7722.75</v>
      </c>
      <c r="R2498" s="39">
        <f>IF((O2498 - MAX($O$15:O2498)) &lt; 0, O2498 - MAX($O$15:O2498), 0)</f>
        <v>-1894.9999999998954</v>
      </c>
    </row>
    <row r="2499" spans="1:18" x14ac:dyDescent="0.25">
      <c r="A2499" s="2">
        <v>2485</v>
      </c>
      <c r="B2499" t="s">
        <v>2485</v>
      </c>
      <c r="C2499" s="8">
        <v>389.5</v>
      </c>
      <c r="D2499" s="8">
        <v>217.06</v>
      </c>
      <c r="E2499" s="17">
        <f t="shared" si="418"/>
        <v>0.58469005229293403</v>
      </c>
      <c r="F2499" s="2">
        <f>+IF(A2499&gt;$C$3,AVERAGE(INDEX($E$15:$E$2531,A2499-$C$3):E2498),"")</f>
        <v>0.53787620555271654</v>
      </c>
      <c r="G2499" s="2">
        <f>+IF(A2499&gt;$C$3,STDEVA(INDEX($E$15:$E$2531,A2499-$C$3):E2498),"")</f>
        <v>1.1424189321959956E-2</v>
      </c>
      <c r="H2499">
        <f t="shared" si="419"/>
        <v>4.0977828203731148</v>
      </c>
      <c r="I2499" s="2" t="str">
        <f t="shared" si="420"/>
        <v>Sell</v>
      </c>
      <c r="J2499" t="str">
        <f t="shared" si="421"/>
        <v/>
      </c>
      <c r="K2499" t="str">
        <f t="shared" si="422"/>
        <v/>
      </c>
      <c r="L2499" s="37">
        <f t="shared" si="423"/>
        <v>-1270.0000000000032</v>
      </c>
      <c r="M2499" t="str">
        <f t="shared" si="424"/>
        <v>SL</v>
      </c>
      <c r="N2499" s="39">
        <f t="shared" si="425"/>
        <v>-1270.0000000000032</v>
      </c>
      <c r="O2499" s="40">
        <f t="shared" si="428"/>
        <v>6312.6000000001877</v>
      </c>
      <c r="P2499" s="39">
        <f t="shared" si="426"/>
        <v>3.75</v>
      </c>
      <c r="Q2499" s="39">
        <f t="shared" si="427"/>
        <v>0</v>
      </c>
      <c r="R2499" s="39">
        <f>IF((O2499 - MAX($O$15:O2499)) &lt; 0, O2499 - MAX($O$15:O2499), 0)</f>
        <v>-3164.9999999998981</v>
      </c>
    </row>
    <row r="2500" spans="1:18" x14ac:dyDescent="0.25">
      <c r="A2500" s="2">
        <v>2486</v>
      </c>
      <c r="B2500" t="s">
        <v>2486</v>
      </c>
      <c r="C2500" s="8">
        <v>387.52</v>
      </c>
      <c r="D2500" s="8">
        <v>212.04</v>
      </c>
      <c r="E2500" s="17">
        <f t="shared" si="418"/>
        <v>0.60299252424512206</v>
      </c>
      <c r="F2500" s="2">
        <f>+IF(A2500&gt;$C$3,AVERAGE(INDEX($E$15:$E$2531,A2500-$C$3):E2499),"")</f>
        <v>0.54293615307341014</v>
      </c>
      <c r="G2500" s="2">
        <f>+IF(A2500&gt;$C$3,STDEVA(INDEX($E$15:$E$2531,A2500-$C$3):E2499),"")</f>
        <v>1.9376472688119616E-2</v>
      </c>
      <c r="H2500">
        <f t="shared" si="419"/>
        <v>3.0994480852304225</v>
      </c>
      <c r="I2500" s="2" t="str">
        <f t="shared" si="420"/>
        <v>Sell</v>
      </c>
      <c r="J2500">
        <f t="shared" si="421"/>
        <v>212.04</v>
      </c>
      <c r="K2500">
        <f t="shared" si="422"/>
        <v>387.52</v>
      </c>
      <c r="L2500" s="37" t="str">
        <f t="shared" si="423"/>
        <v/>
      </c>
      <c r="M2500" t="str">
        <f t="shared" si="424"/>
        <v>Short</v>
      </c>
      <c r="N2500" s="39">
        <f t="shared" si="425"/>
        <v>0</v>
      </c>
      <c r="O2500" s="40">
        <f t="shared" si="428"/>
        <v>6312.6000000001877</v>
      </c>
      <c r="P2500" s="39">
        <f t="shared" si="426"/>
        <v>3.75</v>
      </c>
      <c r="Q2500" s="39">
        <f t="shared" si="427"/>
        <v>7494.5</v>
      </c>
      <c r="R2500" s="39">
        <f>IF((O2500 - MAX($O$15:O2500)) &lt; 0, O2500 - MAX($O$15:O2500), 0)</f>
        <v>-3164.9999999998981</v>
      </c>
    </row>
    <row r="2501" spans="1:18" x14ac:dyDescent="0.25">
      <c r="A2501" s="2">
        <v>2487</v>
      </c>
      <c r="B2501" t="s">
        <v>2487</v>
      </c>
      <c r="C2501" s="8">
        <v>389.7</v>
      </c>
      <c r="D2501" s="8">
        <v>216.66</v>
      </c>
      <c r="E2501" s="17">
        <f t="shared" si="418"/>
        <v>0.58704790782724214</v>
      </c>
      <c r="F2501" s="2">
        <f>+IF(A2501&gt;$C$3,AVERAGE(INDEX($E$15:$E$2531,A2501-$C$3):E2500),"")</f>
        <v>0.55132731069682461</v>
      </c>
      <c r="G2501" s="2">
        <f>+IF(A2501&gt;$C$3,STDEVA(INDEX($E$15:$E$2531,A2501-$C$3):E2500),"")</f>
        <v>2.6780377073140942E-2</v>
      </c>
      <c r="H2501">
        <f t="shared" si="419"/>
        <v>1.3338347340240804</v>
      </c>
      <c r="I2501" s="2" t="str">
        <f t="shared" si="420"/>
        <v/>
      </c>
      <c r="J2501" t="str">
        <f t="shared" si="421"/>
        <v/>
      </c>
      <c r="K2501" t="str">
        <f t="shared" si="422"/>
        <v/>
      </c>
      <c r="L2501" s="37">
        <f t="shared" si="423"/>
        <v>609.99999999999943</v>
      </c>
      <c r="M2501" t="str">
        <f t="shared" si="424"/>
        <v>TP</v>
      </c>
      <c r="N2501" s="39">
        <f t="shared" si="425"/>
        <v>609.99999999999943</v>
      </c>
      <c r="O2501" s="40">
        <f t="shared" si="428"/>
        <v>6922.6000000001868</v>
      </c>
      <c r="P2501" s="39">
        <f t="shared" si="426"/>
        <v>3.75</v>
      </c>
      <c r="Q2501" s="39">
        <f t="shared" si="427"/>
        <v>0</v>
      </c>
      <c r="R2501" s="39">
        <f>IF((O2501 - MAX($O$15:O2501)) &lt; 0, O2501 - MAX($O$15:O2501), 0)</f>
        <v>-2554.999999999899</v>
      </c>
    </row>
    <row r="2502" spans="1:18" x14ac:dyDescent="0.25">
      <c r="A2502" s="2">
        <v>2488</v>
      </c>
      <c r="B2502" t="s">
        <v>2488</v>
      </c>
      <c r="C2502" s="8">
        <v>395.98</v>
      </c>
      <c r="D2502" s="8">
        <v>220.61</v>
      </c>
      <c r="E2502" s="17">
        <f t="shared" si="418"/>
        <v>0.58496726822088074</v>
      </c>
      <c r="F2502" s="2">
        <f>+IF(A2502&gt;$C$3,AVERAGE(INDEX($E$15:$E$2531,A2502-$C$3):E2501),"")</f>
        <v>0.55845088488327077</v>
      </c>
      <c r="G2502" s="2">
        <f>+IF(A2502&gt;$C$3,STDEVA(INDEX($E$15:$E$2531,A2502-$C$3):E2501),"")</f>
        <v>2.6811100238341098E-2</v>
      </c>
      <c r="H2502">
        <f t="shared" si="419"/>
        <v>0.98900765361692744</v>
      </c>
      <c r="I2502" s="2" t="str">
        <f t="shared" si="420"/>
        <v/>
      </c>
      <c r="J2502" t="str">
        <f t="shared" si="421"/>
        <v/>
      </c>
      <c r="K2502" t="str">
        <f t="shared" si="422"/>
        <v/>
      </c>
      <c r="L2502" s="37" t="str">
        <f t="shared" si="423"/>
        <v/>
      </c>
      <c r="M2502" t="str">
        <f t="shared" si="424"/>
        <v/>
      </c>
      <c r="N2502" s="39">
        <f t="shared" si="425"/>
        <v>0</v>
      </c>
      <c r="O2502" s="40">
        <f t="shared" si="428"/>
        <v>6922.6000000001868</v>
      </c>
      <c r="P2502" s="39">
        <f t="shared" si="426"/>
        <v>0</v>
      </c>
      <c r="Q2502" s="39">
        <f t="shared" si="427"/>
        <v>0</v>
      </c>
      <c r="R2502" s="39">
        <f>IF((O2502 - MAX($O$15:O2502)) &lt; 0, O2502 - MAX($O$15:O2502), 0)</f>
        <v>-2554.999999999899</v>
      </c>
    </row>
    <row r="2503" spans="1:18" x14ac:dyDescent="0.25">
      <c r="A2503" s="2">
        <v>2489</v>
      </c>
      <c r="B2503" t="s">
        <v>2489</v>
      </c>
      <c r="C2503" s="8">
        <v>395.78</v>
      </c>
      <c r="D2503" s="8">
        <v>214.4</v>
      </c>
      <c r="E2503" s="17">
        <f t="shared" si="418"/>
        <v>0.61301507212411055</v>
      </c>
      <c r="F2503" s="2">
        <f>+IF(A2503&gt;$C$3,AVERAGE(INDEX($E$15:$E$2531,A2503-$C$3):E2502),"")</f>
        <v>0.56507673125381386</v>
      </c>
      <c r="G2503" s="2">
        <f>+IF(A2503&gt;$C$3,STDEVA(INDEX($E$15:$E$2531,A2503-$C$3):E2502),"")</f>
        <v>2.4904813384999586E-2</v>
      </c>
      <c r="H2503">
        <f t="shared" si="419"/>
        <v>1.9248624805665249</v>
      </c>
      <c r="I2503" s="2" t="str">
        <f t="shared" si="420"/>
        <v>Sell</v>
      </c>
      <c r="J2503">
        <f t="shared" si="421"/>
        <v>214.4</v>
      </c>
      <c r="K2503">
        <f t="shared" si="422"/>
        <v>395.78</v>
      </c>
      <c r="L2503" s="37" t="str">
        <f t="shared" si="423"/>
        <v/>
      </c>
      <c r="M2503" t="str">
        <f t="shared" si="424"/>
        <v>Short</v>
      </c>
      <c r="N2503" s="39">
        <f t="shared" si="425"/>
        <v>0</v>
      </c>
      <c r="O2503" s="40">
        <f t="shared" si="428"/>
        <v>6922.6000000001868</v>
      </c>
      <c r="P2503" s="39">
        <f t="shared" si="426"/>
        <v>3.75</v>
      </c>
      <c r="Q2503" s="39">
        <f t="shared" si="427"/>
        <v>7627.25</v>
      </c>
      <c r="R2503" s="39">
        <f>IF((O2503 - MAX($O$15:O2503)) &lt; 0, O2503 - MAX($O$15:O2503), 0)</f>
        <v>-2554.999999999899</v>
      </c>
    </row>
    <row r="2504" spans="1:18" x14ac:dyDescent="0.25">
      <c r="A2504" s="2">
        <v>2490</v>
      </c>
      <c r="B2504" t="s">
        <v>2490</v>
      </c>
      <c r="C2504" s="8">
        <v>394.73</v>
      </c>
      <c r="D2504" s="8">
        <v>218.01</v>
      </c>
      <c r="E2504" s="17">
        <f t="shared" si="418"/>
        <v>0.5936610535777499</v>
      </c>
      <c r="F2504" s="2">
        <f>+IF(A2504&gt;$C$3,AVERAGE(INDEX($E$15:$E$2531,A2504-$C$3):E2503),"")</f>
        <v>0.57308551146092113</v>
      </c>
      <c r="G2504" s="2">
        <f>+IF(A2504&gt;$C$3,STDEVA(INDEX($E$15:$E$2531,A2504-$C$3):E2503),"")</f>
        <v>2.7613504035254421E-2</v>
      </c>
      <c r="H2504">
        <f t="shared" si="419"/>
        <v>0.7451260836205279</v>
      </c>
      <c r="I2504" s="2" t="str">
        <f t="shared" si="420"/>
        <v/>
      </c>
      <c r="J2504" t="str">
        <f t="shared" si="421"/>
        <v/>
      </c>
      <c r="K2504" t="str">
        <f t="shared" si="422"/>
        <v/>
      </c>
      <c r="L2504" s="37">
        <f t="shared" si="423"/>
        <v>1164.999999999985</v>
      </c>
      <c r="M2504" t="str">
        <f t="shared" si="424"/>
        <v>TP</v>
      </c>
      <c r="N2504" s="39">
        <f t="shared" si="425"/>
        <v>1164.999999999985</v>
      </c>
      <c r="O2504" s="40">
        <f t="shared" si="428"/>
        <v>8087.6000000001713</v>
      </c>
      <c r="P2504" s="39">
        <f t="shared" si="426"/>
        <v>3.75</v>
      </c>
      <c r="Q2504" s="39">
        <f t="shared" si="427"/>
        <v>0</v>
      </c>
      <c r="R2504" s="39">
        <f>IF((O2504 - MAX($O$15:O2504)) &lt; 0, O2504 - MAX($O$15:O2504), 0)</f>
        <v>-1389.9999999999145</v>
      </c>
    </row>
    <row r="2505" spans="1:18" x14ac:dyDescent="0.25">
      <c r="A2505" s="2">
        <v>2491</v>
      </c>
      <c r="B2505" t="s">
        <v>2491</v>
      </c>
      <c r="C2505" s="8">
        <v>396.33</v>
      </c>
      <c r="D2505" s="8">
        <v>220.94</v>
      </c>
      <c r="E2505" s="17">
        <f t="shared" si="418"/>
        <v>0.58435602611424331</v>
      </c>
      <c r="F2505" s="2">
        <f>+IF(A2505&gt;$C$3,AVERAGE(INDEX($E$15:$E$2531,A2505-$C$3):E2504),"")</f>
        <v>0.57943470724378943</v>
      </c>
      <c r="G2505" s="2">
        <f>+IF(A2505&gt;$C$3,STDEVA(INDEX($E$15:$E$2531,A2505-$C$3):E2504),"")</f>
        <v>2.4554596354613534E-2</v>
      </c>
      <c r="H2505">
        <f t="shared" si="419"/>
        <v>0.20042352964719873</v>
      </c>
      <c r="I2505" s="2" t="str">
        <f t="shared" si="420"/>
        <v/>
      </c>
      <c r="J2505" t="str">
        <f t="shared" si="421"/>
        <v/>
      </c>
      <c r="K2505" t="str">
        <f t="shared" si="422"/>
        <v/>
      </c>
      <c r="L2505" s="37" t="str">
        <f t="shared" si="423"/>
        <v/>
      </c>
      <c r="M2505" t="str">
        <f t="shared" si="424"/>
        <v/>
      </c>
      <c r="N2505" s="39">
        <f t="shared" si="425"/>
        <v>0</v>
      </c>
      <c r="O2505" s="40">
        <f t="shared" si="428"/>
        <v>8087.6000000001713</v>
      </c>
      <c r="P2505" s="39">
        <f t="shared" si="426"/>
        <v>0</v>
      </c>
      <c r="Q2505" s="39">
        <f t="shared" si="427"/>
        <v>0</v>
      </c>
      <c r="R2505" s="39">
        <f>IF((O2505 - MAX($O$15:O2505)) &lt; 0, O2505 - MAX($O$15:O2505), 0)</f>
        <v>-1389.9999999999145</v>
      </c>
    </row>
    <row r="2506" spans="1:18" x14ac:dyDescent="0.25">
      <c r="A2506" s="2">
        <v>2492</v>
      </c>
      <c r="B2506" t="s">
        <v>2492</v>
      </c>
      <c r="C2506" s="8">
        <v>400.61</v>
      </c>
      <c r="D2506" s="8">
        <v>223.74</v>
      </c>
      <c r="E2506" s="17">
        <f t="shared" si="418"/>
        <v>0.58250372205753975</v>
      </c>
      <c r="F2506" s="2">
        <f>+IF(A2506&gt;$C$3,AVERAGE(INDEX($E$15:$E$2531,A2506-$C$3):E2505),"")</f>
        <v>0.58294449590412745</v>
      </c>
      <c r="G2506" s="2">
        <f>+IF(A2506&gt;$C$3,STDEVA(INDEX($E$15:$E$2531,A2506-$C$3):E2505),"")</f>
        <v>2.2432287953027395E-2</v>
      </c>
      <c r="H2506">
        <f t="shared" si="419"/>
        <v>-1.964908115974005E-2</v>
      </c>
      <c r="I2506" s="2" t="str">
        <f t="shared" si="420"/>
        <v/>
      </c>
      <c r="J2506" t="str">
        <f t="shared" si="421"/>
        <v/>
      </c>
      <c r="K2506" t="str">
        <f t="shared" si="422"/>
        <v/>
      </c>
      <c r="L2506" s="37" t="str">
        <f t="shared" si="423"/>
        <v/>
      </c>
      <c r="M2506" t="str">
        <f t="shared" si="424"/>
        <v/>
      </c>
      <c r="N2506" s="39">
        <f t="shared" si="425"/>
        <v>0</v>
      </c>
      <c r="O2506" s="40">
        <f t="shared" si="428"/>
        <v>8087.6000000001713</v>
      </c>
      <c r="P2506" s="39">
        <f t="shared" si="426"/>
        <v>0</v>
      </c>
      <c r="Q2506" s="39">
        <f t="shared" si="427"/>
        <v>0</v>
      </c>
      <c r="R2506" s="39">
        <f>IF((O2506 - MAX($O$15:O2506)) &lt; 0, O2506 - MAX($O$15:O2506), 0)</f>
        <v>-1389.9999999999145</v>
      </c>
    </row>
    <row r="2507" spans="1:18" x14ac:dyDescent="0.25">
      <c r="A2507" s="2">
        <v>2493</v>
      </c>
      <c r="B2507" t="s">
        <v>2493</v>
      </c>
      <c r="C2507" s="8">
        <v>406.36</v>
      </c>
      <c r="D2507" s="8">
        <v>224.97</v>
      </c>
      <c r="E2507" s="17">
        <f t="shared" si="418"/>
        <v>0.59127240624193644</v>
      </c>
      <c r="F2507" s="2">
        <f>+IF(A2507&gt;$C$3,AVERAGE(INDEX($E$15:$E$2531,A2507-$C$3):E2506),"")</f>
        <v>0.58765303716077488</v>
      </c>
      <c r="G2507" s="2">
        <f>+IF(A2507&gt;$C$3,STDEVA(INDEX($E$15:$E$2531,A2507-$C$3):E2506),"")</f>
        <v>1.5783577859651614E-2</v>
      </c>
      <c r="H2507">
        <f t="shared" si="419"/>
        <v>0.22931233420870584</v>
      </c>
      <c r="I2507" s="2" t="str">
        <f t="shared" si="420"/>
        <v/>
      </c>
      <c r="J2507" t="str">
        <f t="shared" si="421"/>
        <v/>
      </c>
      <c r="K2507" t="str">
        <f t="shared" si="422"/>
        <v/>
      </c>
      <c r="L2507" s="37" t="str">
        <f t="shared" si="423"/>
        <v/>
      </c>
      <c r="M2507" t="str">
        <f t="shared" si="424"/>
        <v/>
      </c>
      <c r="N2507" s="39">
        <f t="shared" si="425"/>
        <v>0</v>
      </c>
      <c r="O2507" s="40">
        <f t="shared" si="428"/>
        <v>8087.6000000001713</v>
      </c>
      <c r="P2507" s="39">
        <f t="shared" si="426"/>
        <v>0</v>
      </c>
      <c r="Q2507" s="39">
        <f t="shared" si="427"/>
        <v>0</v>
      </c>
      <c r="R2507" s="39">
        <f>IF((O2507 - MAX($O$15:O2507)) &lt; 0, O2507 - MAX($O$15:O2507), 0)</f>
        <v>-1389.9999999999145</v>
      </c>
    </row>
    <row r="2508" spans="1:18" x14ac:dyDescent="0.25">
      <c r="A2508" s="2">
        <v>2494</v>
      </c>
      <c r="B2508" t="s">
        <v>2494</v>
      </c>
      <c r="C2508" s="8">
        <v>406.12</v>
      </c>
      <c r="D2508" s="8">
        <v>224.31</v>
      </c>
      <c r="E2508" s="17">
        <f t="shared" si="418"/>
        <v>0.59361965875308809</v>
      </c>
      <c r="F2508" s="2">
        <f>+IF(A2508&gt;$C$3,AVERAGE(INDEX($E$15:$E$2531,A2508-$C$3):E2507),"")</f>
        <v>0.59161178141130655</v>
      </c>
      <c r="G2508" s="2">
        <f>+IF(A2508&gt;$C$3,STDEVA(INDEX($E$15:$E$2531,A2508-$C$3):E2507),"")</f>
        <v>1.0249563493411433E-2</v>
      </c>
      <c r="H2508">
        <f t="shared" si="419"/>
        <v>0.1958988149175554</v>
      </c>
      <c r="I2508" s="2" t="str">
        <f t="shared" si="420"/>
        <v/>
      </c>
      <c r="J2508" t="str">
        <f t="shared" si="421"/>
        <v/>
      </c>
      <c r="K2508" t="str">
        <f t="shared" si="422"/>
        <v/>
      </c>
      <c r="L2508" s="37" t="str">
        <f t="shared" si="423"/>
        <v/>
      </c>
      <c r="M2508" t="str">
        <f t="shared" si="424"/>
        <v/>
      </c>
      <c r="N2508" s="39">
        <f t="shared" si="425"/>
        <v>0</v>
      </c>
      <c r="O2508" s="40">
        <f t="shared" si="428"/>
        <v>8087.6000000001713</v>
      </c>
      <c r="P2508" s="39">
        <f t="shared" si="426"/>
        <v>0</v>
      </c>
      <c r="Q2508" s="39">
        <f t="shared" si="427"/>
        <v>0</v>
      </c>
      <c r="R2508" s="39">
        <f>IF((O2508 - MAX($O$15:O2508)) &lt; 0, O2508 - MAX($O$15:O2508), 0)</f>
        <v>-1389.9999999999145</v>
      </c>
    </row>
    <row r="2509" spans="1:18" x14ac:dyDescent="0.25">
      <c r="A2509" s="2">
        <v>2495</v>
      </c>
      <c r="B2509" t="s">
        <v>2495</v>
      </c>
      <c r="C2509" s="8">
        <v>406.59</v>
      </c>
      <c r="D2509" s="8">
        <v>220.69</v>
      </c>
      <c r="E2509" s="17">
        <f t="shared" si="418"/>
        <v>0.61104630483596578</v>
      </c>
      <c r="F2509" s="2">
        <f>+IF(A2509&gt;$C$3,AVERAGE(INDEX($E$15:$E$2531,A2509-$C$3):E2508),"")</f>
        <v>0.5926039599068792</v>
      </c>
      <c r="G2509" s="2">
        <f>+IF(A2509&gt;$C$3,STDEVA(INDEX($E$15:$E$2531,A2509-$C$3):E2508),"")</f>
        <v>9.9227635286975435E-3</v>
      </c>
      <c r="H2509">
        <f t="shared" si="419"/>
        <v>1.8585895830077608</v>
      </c>
      <c r="I2509" s="2" t="str">
        <f t="shared" si="420"/>
        <v>Sell</v>
      </c>
      <c r="J2509">
        <f t="shared" si="421"/>
        <v>220.69</v>
      </c>
      <c r="K2509">
        <f t="shared" si="422"/>
        <v>406.59</v>
      </c>
      <c r="L2509" s="37" t="str">
        <f t="shared" si="423"/>
        <v/>
      </c>
      <c r="M2509" t="str">
        <f t="shared" si="424"/>
        <v>Short</v>
      </c>
      <c r="N2509" s="39">
        <f t="shared" si="425"/>
        <v>0</v>
      </c>
      <c r="O2509" s="40">
        <f t="shared" si="428"/>
        <v>8087.6000000001713</v>
      </c>
      <c r="P2509" s="39">
        <f t="shared" si="426"/>
        <v>3.75</v>
      </c>
      <c r="Q2509" s="39">
        <f t="shared" si="427"/>
        <v>7841</v>
      </c>
      <c r="R2509" s="39">
        <f>IF((O2509 - MAX($O$15:O2509)) &lt; 0, O2509 - MAX($O$15:O2509), 0)</f>
        <v>-1389.9999999999145</v>
      </c>
    </row>
    <row r="2510" spans="1:18" x14ac:dyDescent="0.25">
      <c r="A2510" s="2">
        <v>2496</v>
      </c>
      <c r="B2510" t="s">
        <v>2496</v>
      </c>
      <c r="C2510" s="8">
        <v>408.52</v>
      </c>
      <c r="D2510" s="8">
        <v>222.56</v>
      </c>
      <c r="E2510" s="17">
        <f t="shared" si="418"/>
        <v>0.60734414453476537</v>
      </c>
      <c r="F2510" s="2">
        <f>+IF(A2510&gt;$C$3,AVERAGE(INDEX($E$15:$E$2531,A2510-$C$3):E2509),"")</f>
        <v>0.59349882441697288</v>
      </c>
      <c r="G2510" s="2">
        <f>+IF(A2510&gt;$C$3,STDEVA(INDEX($E$15:$E$2531,A2510-$C$3):E2509),"")</f>
        <v>1.1251003640911148E-2</v>
      </c>
      <c r="H2510">
        <f t="shared" si="419"/>
        <v>1.2305853379557921</v>
      </c>
      <c r="I2510" s="2" t="str">
        <f t="shared" si="420"/>
        <v/>
      </c>
      <c r="J2510">
        <f t="shared" si="421"/>
        <v>220.69</v>
      </c>
      <c r="K2510">
        <f t="shared" si="422"/>
        <v>406.59</v>
      </c>
      <c r="L2510" s="37">
        <f t="shared" si="423"/>
        <v>-15.000000000000568</v>
      </c>
      <c r="M2510" t="str">
        <f t="shared" si="424"/>
        <v>Short</v>
      </c>
      <c r="N2510" s="39">
        <f t="shared" si="425"/>
        <v>0</v>
      </c>
      <c r="O2510" s="40">
        <f t="shared" si="428"/>
        <v>8087.6000000001713</v>
      </c>
      <c r="P2510" s="39">
        <f t="shared" si="426"/>
        <v>0</v>
      </c>
      <c r="Q2510" s="39">
        <f t="shared" si="427"/>
        <v>0</v>
      </c>
      <c r="R2510" s="39">
        <f>IF((O2510 - MAX($O$15:O2510)) &lt; 0, O2510 - MAX($O$15:O2510), 0)</f>
        <v>-1389.9999999999145</v>
      </c>
    </row>
    <row r="2511" spans="1:18" x14ac:dyDescent="0.25">
      <c r="A2511" s="2">
        <v>2497</v>
      </c>
      <c r="B2511" t="s">
        <v>2497</v>
      </c>
      <c r="C2511" s="8">
        <v>411.49</v>
      </c>
      <c r="D2511" s="8">
        <v>222.59</v>
      </c>
      <c r="E2511" s="17">
        <f t="shared" si="418"/>
        <v>0.61445320428274997</v>
      </c>
      <c r="F2511" s="2">
        <f>+IF(A2511&gt;$C$3,AVERAGE(INDEX($E$15:$E$2531,A2511-$C$3):E2510),"")</f>
        <v>0.59575396182892015</v>
      </c>
      <c r="G2511" s="2">
        <f>+IF(A2511&gt;$C$3,STDEVA(INDEX($E$15:$E$2531,A2511-$C$3):E2510),"")</f>
        <v>1.1816241074353879E-2</v>
      </c>
      <c r="H2511">
        <f t="shared" si="419"/>
        <v>1.5825034658792538</v>
      </c>
      <c r="I2511" s="2" t="str">
        <f t="shared" si="420"/>
        <v/>
      </c>
      <c r="J2511" t="str">
        <f t="shared" si="421"/>
        <v/>
      </c>
      <c r="K2511" t="str">
        <f t="shared" si="422"/>
        <v/>
      </c>
      <c r="L2511" s="37">
        <f t="shared" si="423"/>
        <v>-750.00000000000728</v>
      </c>
      <c r="M2511" t="str">
        <f t="shared" si="424"/>
        <v>SL</v>
      </c>
      <c r="N2511" s="39">
        <f t="shared" si="425"/>
        <v>-750.00000000000728</v>
      </c>
      <c r="O2511" s="40">
        <f t="shared" si="428"/>
        <v>7337.6000000001641</v>
      </c>
      <c r="P2511" s="39">
        <f t="shared" si="426"/>
        <v>3.75</v>
      </c>
      <c r="Q2511" s="39">
        <f t="shared" si="427"/>
        <v>0</v>
      </c>
      <c r="R2511" s="39">
        <f>IF((O2511 - MAX($O$15:O2511)) &lt; 0, O2511 - MAX($O$15:O2511), 0)</f>
        <v>-2139.9999999999218</v>
      </c>
    </row>
    <row r="2512" spans="1:18" x14ac:dyDescent="0.25">
      <c r="A2512" s="2">
        <v>2498</v>
      </c>
      <c r="B2512" t="s">
        <v>2498</v>
      </c>
      <c r="C2512" s="8">
        <v>411.64</v>
      </c>
      <c r="D2512" s="8">
        <v>221.72</v>
      </c>
      <c r="E2512" s="17">
        <f t="shared" ref="E2512:E2531" si="429">+LN(C2512/D2512)</f>
        <v>0.61873385641628698</v>
      </c>
      <c r="F2512" s="2">
        <f>+IF(A2512&gt;$C$3,AVERAGE(INDEX($E$15:$E$2531,A2512-$C$3):E2511),"")</f>
        <v>0.59903017694690541</v>
      </c>
      <c r="G2512" s="2">
        <f>+IF(A2512&gt;$C$3,STDEVA(INDEX($E$15:$E$2531,A2512-$C$3):E2511),"")</f>
        <v>1.2518461691026253E-2</v>
      </c>
      <c r="H2512">
        <f t="shared" ref="H2512:H2531" si="430">+IF(F2512="","",(E2512-F2512)/G2512)</f>
        <v>1.5739697061585425</v>
      </c>
      <c r="I2512" s="2" t="str">
        <f t="shared" ref="I2512:I2531" si="431">+IF(H2512="","",IF(H2512&lt;$C$4,"Buy",IF(H2512&gt;$C$5,"Sell","")))</f>
        <v/>
      </c>
      <c r="J2512" t="str">
        <f t="shared" ref="J2512:J2531" si="432">IF(M2512=M2511, J2511, IF(OR(M2512="TP", M2512="SL"), "", IF(I2512="Buy", C2512, IF(I2512="Sell", D2512, ""))))</f>
        <v/>
      </c>
      <c r="K2512" t="str">
        <f t="shared" ref="K2512:K2531" si="433">IF(M2512=M2511, K2511, IF(OR(M2512="TP", M2512="SL"), "",IF(I2512="Buy", D2512, IF(I2512="Sell", C2512, ""))))</f>
        <v/>
      </c>
      <c r="L2512" s="37" t="str">
        <f t="shared" ref="L2512:L2531" si="434">IF(M2511="Long", (C2512-J2511)*$C$8+(K2511-D2512)*$C$9, IF(M2511="Short", (K2511-C2512)*$C$8+(D2512-J2511)*$C$9, ""))</f>
        <v/>
      </c>
      <c r="M2512" t="str">
        <f t="shared" ref="M2512:M2531" si="435">IF(OR(M2511="", M2511="SL", M2511="TP"), IF(I2512="Sell","Short",(IF(I2512="Buy","Long",I2512))), IF(L2512="", "", IF(L2512&lt;$C$6, "SL", IF(L2512&gt;$C$7, "TP", M2511))))</f>
        <v/>
      </c>
      <c r="N2512" s="39">
        <f t="shared" ref="N2512:N2531" si="436">IF(OR(M2512="TP", M2512="SL"), L2512, 0)</f>
        <v>0</v>
      </c>
      <c r="O2512" s="40">
        <f t="shared" si="428"/>
        <v>7337.6000000001641</v>
      </c>
      <c r="P2512" s="39">
        <f t="shared" ref="P2512:P2531" si="437">IF(OR(AND(I2512&lt;&gt;"", J2511=""), OR(M2512="TP", M2512="SL",)), ($C$9+$C$8)*$C$11, 0)</f>
        <v>0</v>
      </c>
      <c r="Q2512" s="39">
        <f t="shared" ref="Q2512:Q2531" si="438">IF(AND(I2512&lt;&gt;"",J2511=""),(D2512*$C$9+C2512*$C$8)*$C$10,0)</f>
        <v>0</v>
      </c>
      <c r="R2512" s="39">
        <f>IF((O2512 - MAX($O$15:O2512)) &lt; 0, O2512 - MAX($O$15:O2512), 0)</f>
        <v>-2139.9999999999218</v>
      </c>
    </row>
    <row r="2513" spans="1:18" x14ac:dyDescent="0.25">
      <c r="A2513" s="2">
        <v>2499</v>
      </c>
      <c r="B2513" t="s">
        <v>2499</v>
      </c>
      <c r="C2513" s="8">
        <v>412.86</v>
      </c>
      <c r="D2513" s="8">
        <v>221.14</v>
      </c>
      <c r="E2513" s="17">
        <f t="shared" si="429"/>
        <v>0.62431256732818785</v>
      </c>
      <c r="F2513" s="2">
        <f>+IF(A2513&gt;$C$3,AVERAGE(INDEX($E$15:$E$2531,A2513-$C$3):E2512),"")</f>
        <v>0.59966559742381387</v>
      </c>
      <c r="G2513" s="2">
        <f>+IF(A2513&gt;$C$3,STDEVA(INDEX($E$15:$E$2531,A2513-$C$3):E2512),"")</f>
        <v>1.3429067930007168E-2</v>
      </c>
      <c r="H2513">
        <f t="shared" si="430"/>
        <v>1.8353447933121616</v>
      </c>
      <c r="I2513" s="2" t="str">
        <f t="shared" si="431"/>
        <v>Sell</v>
      </c>
      <c r="J2513">
        <f t="shared" si="432"/>
        <v>221.14</v>
      </c>
      <c r="K2513">
        <f t="shared" si="433"/>
        <v>412.86</v>
      </c>
      <c r="L2513" s="37" t="str">
        <f t="shared" si="434"/>
        <v/>
      </c>
      <c r="M2513" t="str">
        <f t="shared" si="435"/>
        <v>Short</v>
      </c>
      <c r="N2513" s="39">
        <f t="shared" si="436"/>
        <v>0</v>
      </c>
      <c r="O2513" s="40">
        <f t="shared" ref="O2513:O2531" si="439">+N2513+O2512</f>
        <v>7337.6000000001641</v>
      </c>
      <c r="P2513" s="39">
        <f t="shared" si="437"/>
        <v>3.75</v>
      </c>
      <c r="Q2513" s="39">
        <f t="shared" si="438"/>
        <v>7925</v>
      </c>
      <c r="R2513" s="39">
        <f>IF((O2513 - MAX($O$15:O2513)) &lt; 0, O2513 - MAX($O$15:O2513), 0)</f>
        <v>-2139.9999999999218</v>
      </c>
    </row>
    <row r="2514" spans="1:18" x14ac:dyDescent="0.25">
      <c r="A2514" s="2">
        <v>2500</v>
      </c>
      <c r="B2514" t="s">
        <v>2500</v>
      </c>
      <c r="C2514" s="8">
        <v>411.45</v>
      </c>
      <c r="D2514" s="8">
        <v>223.32</v>
      </c>
      <c r="E2514" s="17">
        <f t="shared" si="429"/>
        <v>0.61108178560956228</v>
      </c>
      <c r="F2514" s="2">
        <f>+IF(A2514&gt;$C$3,AVERAGE(INDEX($E$15:$E$2531,A2514-$C$3):E2513),"")</f>
        <v>0.60307132117386264</v>
      </c>
      <c r="G2514" s="2">
        <f>+IF(A2514&gt;$C$3,STDEVA(INDEX($E$15:$E$2531,A2514-$C$3):E2513),"")</f>
        <v>1.5450513397873603E-2</v>
      </c>
      <c r="H2514">
        <f t="shared" si="430"/>
        <v>0.51845943428663599</v>
      </c>
      <c r="I2514" s="2" t="str">
        <f t="shared" si="431"/>
        <v/>
      </c>
      <c r="J2514" t="str">
        <f t="shared" si="432"/>
        <v/>
      </c>
      <c r="K2514" t="str">
        <f t="shared" si="433"/>
        <v/>
      </c>
      <c r="L2514" s="37">
        <f t="shared" si="434"/>
        <v>897.50000000000796</v>
      </c>
      <c r="M2514" t="str">
        <f t="shared" si="435"/>
        <v>TP</v>
      </c>
      <c r="N2514" s="39">
        <f t="shared" si="436"/>
        <v>897.50000000000796</v>
      </c>
      <c r="O2514" s="40">
        <f t="shared" si="439"/>
        <v>8235.1000000001713</v>
      </c>
      <c r="P2514" s="39">
        <f t="shared" si="437"/>
        <v>3.75</v>
      </c>
      <c r="Q2514" s="39">
        <f t="shared" si="438"/>
        <v>0</v>
      </c>
      <c r="R2514" s="39">
        <f>IF((O2514 - MAX($O$15:O2514)) &lt; 0, O2514 - MAX($O$15:O2514), 0)</f>
        <v>-1242.4999999999145</v>
      </c>
    </row>
    <row r="2515" spans="1:18" x14ac:dyDescent="0.25">
      <c r="A2515" s="2">
        <v>2501</v>
      </c>
      <c r="B2515" t="s">
        <v>2501</v>
      </c>
      <c r="C2515" s="8">
        <v>415.87</v>
      </c>
      <c r="D2515" s="8">
        <v>224.29</v>
      </c>
      <c r="E2515" s="17">
        <f t="shared" si="429"/>
        <v>0.61743285403822912</v>
      </c>
      <c r="F2515" s="2">
        <f>+IF(A2515&gt;$C$3,AVERAGE(INDEX($E$15:$E$2531,A2515-$C$3):E2514),"")</f>
        <v>0.60604085000667574</v>
      </c>
      <c r="G2515" s="2">
        <f>+IF(A2515&gt;$C$3,STDEVA(INDEX($E$15:$E$2531,A2515-$C$3):E2514),"")</f>
        <v>1.3893745319251529E-2</v>
      </c>
      <c r="H2515">
        <f t="shared" si="430"/>
        <v>0.81993758844624354</v>
      </c>
      <c r="I2515" s="2" t="str">
        <f t="shared" si="431"/>
        <v/>
      </c>
      <c r="J2515" t="str">
        <f t="shared" si="432"/>
        <v/>
      </c>
      <c r="K2515" t="str">
        <f t="shared" si="433"/>
        <v/>
      </c>
      <c r="L2515" s="37" t="str">
        <f t="shared" si="434"/>
        <v/>
      </c>
      <c r="M2515" t="str">
        <f t="shared" si="435"/>
        <v/>
      </c>
      <c r="N2515" s="39">
        <f t="shared" si="436"/>
        <v>0</v>
      </c>
      <c r="O2515" s="40">
        <f t="shared" si="439"/>
        <v>8235.1000000001713</v>
      </c>
      <c r="P2515" s="39">
        <f t="shared" si="437"/>
        <v>0</v>
      </c>
      <c r="Q2515" s="39">
        <f t="shared" si="438"/>
        <v>0</v>
      </c>
      <c r="R2515" s="39">
        <f>IF((O2515 - MAX($O$15:O2515)) &lt; 0, O2515 - MAX($O$15:O2515), 0)</f>
        <v>-1242.4999999999145</v>
      </c>
    </row>
    <row r="2516" spans="1:18" x14ac:dyDescent="0.25">
      <c r="A2516" s="2">
        <v>2502</v>
      </c>
      <c r="B2516" t="s">
        <v>2502</v>
      </c>
      <c r="C2516" s="8">
        <v>417.26</v>
      </c>
      <c r="D2516" s="8">
        <v>224.65</v>
      </c>
      <c r="E2516" s="17">
        <f t="shared" si="429"/>
        <v>0.61916589318555904</v>
      </c>
      <c r="F2516" s="2">
        <f>+IF(A2516&gt;$C$3,AVERAGE(INDEX($E$15:$E$2531,A2516-$C$3):E2515),"")</f>
        <v>0.60992186467119702</v>
      </c>
      <c r="G2516" s="2">
        <f>+IF(A2516&gt;$C$3,STDEVA(INDEX($E$15:$E$2531,A2516-$C$3):E2515),"")</f>
        <v>1.1093411120427903E-2</v>
      </c>
      <c r="H2516">
        <f t="shared" si="430"/>
        <v>0.83328999655837555</v>
      </c>
      <c r="I2516" s="2" t="str">
        <f t="shared" si="431"/>
        <v/>
      </c>
      <c r="J2516" t="str">
        <f t="shared" si="432"/>
        <v/>
      </c>
      <c r="K2516" t="str">
        <f t="shared" si="433"/>
        <v/>
      </c>
      <c r="L2516" s="37" t="str">
        <f t="shared" si="434"/>
        <v/>
      </c>
      <c r="M2516" t="str">
        <f t="shared" si="435"/>
        <v/>
      </c>
      <c r="N2516" s="39">
        <f t="shared" si="436"/>
        <v>0</v>
      </c>
      <c r="O2516" s="40">
        <f t="shared" si="439"/>
        <v>8235.1000000001713</v>
      </c>
      <c r="P2516" s="39">
        <f t="shared" si="437"/>
        <v>0</v>
      </c>
      <c r="Q2516" s="39">
        <f t="shared" si="438"/>
        <v>0</v>
      </c>
      <c r="R2516" s="39">
        <f>IF((O2516 - MAX($O$15:O2516)) &lt; 0, O2516 - MAX($O$15:O2516), 0)</f>
        <v>-1242.4999999999145</v>
      </c>
    </row>
    <row r="2517" spans="1:18" x14ac:dyDescent="0.25">
      <c r="A2517" s="2">
        <v>2503</v>
      </c>
      <c r="B2517" t="s">
        <v>2503</v>
      </c>
      <c r="C2517" s="8">
        <v>415.21</v>
      </c>
      <c r="D2517" s="8">
        <v>221.73</v>
      </c>
      <c r="E2517" s="17">
        <f t="shared" si="429"/>
        <v>0.62732399087516022</v>
      </c>
      <c r="F2517" s="2">
        <f>+IF(A2517&gt;$C$3,AVERAGE(INDEX($E$15:$E$2531,A2517-$C$3):E2516),"")</f>
        <v>0.61302114099826599</v>
      </c>
      <c r="G2517" s="2">
        <f>+IF(A2517&gt;$C$3,STDEVA(INDEX($E$15:$E$2531,A2517-$C$3):E2516),"")</f>
        <v>8.9142463366267861E-3</v>
      </c>
      <c r="H2517">
        <f t="shared" si="430"/>
        <v>1.6044934520293423</v>
      </c>
      <c r="I2517" s="2" t="str">
        <f t="shared" si="431"/>
        <v/>
      </c>
      <c r="J2517" t="str">
        <f t="shared" si="432"/>
        <v/>
      </c>
      <c r="K2517" t="str">
        <f t="shared" si="433"/>
        <v/>
      </c>
      <c r="L2517" s="37" t="str">
        <f t="shared" si="434"/>
        <v/>
      </c>
      <c r="M2517" t="str">
        <f t="shared" si="435"/>
        <v/>
      </c>
      <c r="N2517" s="39">
        <f t="shared" si="436"/>
        <v>0</v>
      </c>
      <c r="O2517" s="40">
        <f t="shared" si="439"/>
        <v>8235.1000000001713</v>
      </c>
      <c r="P2517" s="39">
        <f t="shared" si="437"/>
        <v>0</v>
      </c>
      <c r="Q2517" s="39">
        <f t="shared" si="438"/>
        <v>0</v>
      </c>
      <c r="R2517" s="39">
        <f>IF((O2517 - MAX($O$15:O2517)) &lt; 0, O2517 - MAX($O$15:O2517), 0)</f>
        <v>-1242.4999999999145</v>
      </c>
    </row>
    <row r="2518" spans="1:18" x14ac:dyDescent="0.25">
      <c r="A2518" s="2">
        <v>2504</v>
      </c>
      <c r="B2518" t="s">
        <v>2504</v>
      </c>
      <c r="C2518" s="8">
        <v>412.17</v>
      </c>
      <c r="D2518" s="8">
        <v>217.19</v>
      </c>
      <c r="E2518" s="17">
        <f t="shared" si="429"/>
        <v>0.64066333911973705</v>
      </c>
      <c r="F2518" s="2">
        <f>+IF(A2518&gt;$C$3,AVERAGE(INDEX($E$15:$E$2531,A2518-$C$3):E2517),"")</f>
        <v>0.61676606678960733</v>
      </c>
      <c r="G2518" s="2">
        <f>+IF(A2518&gt;$C$3,STDEVA(INDEX($E$15:$E$2531,A2518-$C$3):E2517),"")</f>
        <v>6.4965767971259828E-3</v>
      </c>
      <c r="H2518">
        <f t="shared" si="430"/>
        <v>3.6784406736639559</v>
      </c>
      <c r="I2518" s="2" t="str">
        <f t="shared" si="431"/>
        <v>Sell</v>
      </c>
      <c r="J2518">
        <f t="shared" si="432"/>
        <v>217.19</v>
      </c>
      <c r="K2518">
        <f t="shared" si="433"/>
        <v>412.17</v>
      </c>
      <c r="L2518" s="37" t="str">
        <f t="shared" si="434"/>
        <v/>
      </c>
      <c r="M2518" t="str">
        <f t="shared" si="435"/>
        <v>Short</v>
      </c>
      <c r="N2518" s="39">
        <f t="shared" si="436"/>
        <v>0</v>
      </c>
      <c r="O2518" s="40">
        <f t="shared" si="439"/>
        <v>8235.1000000001713</v>
      </c>
      <c r="P2518" s="39">
        <f t="shared" si="437"/>
        <v>3.75</v>
      </c>
      <c r="Q2518" s="39">
        <f t="shared" si="438"/>
        <v>7867</v>
      </c>
      <c r="R2518" s="39">
        <f>IF((O2518 - MAX($O$15:O2518)) &lt; 0, O2518 - MAX($O$15:O2518), 0)</f>
        <v>-1242.4999999999145</v>
      </c>
    </row>
    <row r="2519" spans="1:18" x14ac:dyDescent="0.25">
      <c r="A2519" s="2">
        <v>2505</v>
      </c>
      <c r="B2519" t="s">
        <v>2505</v>
      </c>
      <c r="C2519" s="8">
        <v>416.07</v>
      </c>
      <c r="D2519" s="8">
        <v>222.5</v>
      </c>
      <c r="E2519" s="17">
        <f t="shared" si="429"/>
        <v>0.62592641373005853</v>
      </c>
      <c r="F2519" s="2">
        <f>+IF(A2519&gt;$C$3,AVERAGE(INDEX($E$15:$E$2531,A2519-$C$3):E2518),"")</f>
        <v>0.62005684837669306</v>
      </c>
      <c r="G2519" s="2">
        <f>+IF(A2519&gt;$C$3,STDEVA(INDEX($E$15:$E$2531,A2519-$C$3):E2518),"")</f>
        <v>9.864993902535998E-3</v>
      </c>
      <c r="H2519">
        <f t="shared" si="430"/>
        <v>0.59498925304521244</v>
      </c>
      <c r="I2519" s="2" t="str">
        <f t="shared" si="431"/>
        <v/>
      </c>
      <c r="J2519">
        <f t="shared" si="432"/>
        <v>217.19</v>
      </c>
      <c r="K2519">
        <f t="shared" si="433"/>
        <v>412.17</v>
      </c>
      <c r="L2519" s="37">
        <f t="shared" si="434"/>
        <v>352.50000000000614</v>
      </c>
      <c r="M2519" t="str">
        <f t="shared" si="435"/>
        <v>Short</v>
      </c>
      <c r="N2519" s="39">
        <f t="shared" si="436"/>
        <v>0</v>
      </c>
      <c r="O2519" s="40">
        <f t="shared" si="439"/>
        <v>8235.1000000001713</v>
      </c>
      <c r="P2519" s="39">
        <f t="shared" si="437"/>
        <v>0</v>
      </c>
      <c r="Q2519" s="39">
        <f t="shared" si="438"/>
        <v>0</v>
      </c>
      <c r="R2519" s="39">
        <f>IF((O2519 - MAX($O$15:O2519)) &lt; 0, O2519 - MAX($O$15:O2519), 0)</f>
        <v>-1242.4999999999145</v>
      </c>
    </row>
    <row r="2520" spans="1:18" x14ac:dyDescent="0.25">
      <c r="A2520" s="2">
        <v>2506</v>
      </c>
      <c r="B2520" t="s">
        <v>2506</v>
      </c>
      <c r="C2520" s="8">
        <v>412.27</v>
      </c>
      <c r="D2520" s="8">
        <v>221.58</v>
      </c>
      <c r="E2520" s="17">
        <f t="shared" si="429"/>
        <v>0.62089477642146429</v>
      </c>
      <c r="F2520" s="2">
        <f>+IF(A2520&gt;$C$3,AVERAGE(INDEX($E$15:$E$2531,A2520-$C$3):E2519),"")</f>
        <v>0.62212154495394789</v>
      </c>
      <c r="G2520" s="2">
        <f>+IF(A2520&gt;$C$3,STDEVA(INDEX($E$15:$E$2531,A2520-$C$3):E2519),"")</f>
        <v>8.7536924240309462E-3</v>
      </c>
      <c r="H2520">
        <f t="shared" si="430"/>
        <v>-0.14014297887778573</v>
      </c>
      <c r="I2520" s="2" t="str">
        <f t="shared" si="431"/>
        <v/>
      </c>
      <c r="J2520" t="str">
        <f t="shared" si="432"/>
        <v/>
      </c>
      <c r="K2520" t="str">
        <f t="shared" si="433"/>
        <v/>
      </c>
      <c r="L2520" s="37">
        <f t="shared" si="434"/>
        <v>1072.5000000000123</v>
      </c>
      <c r="M2520" t="str">
        <f t="shared" si="435"/>
        <v>TP</v>
      </c>
      <c r="N2520" s="39">
        <f t="shared" si="436"/>
        <v>1072.5000000000123</v>
      </c>
      <c r="O2520" s="40">
        <f t="shared" si="439"/>
        <v>9307.6000000001841</v>
      </c>
      <c r="P2520" s="39">
        <f t="shared" si="437"/>
        <v>3.75</v>
      </c>
      <c r="Q2520" s="39">
        <f t="shared" si="438"/>
        <v>0</v>
      </c>
      <c r="R2520" s="39">
        <f>IF((O2520 - MAX($O$15:O2520)) &lt; 0, O2520 - MAX($O$15:O2520), 0)</f>
        <v>-169.99999999990177</v>
      </c>
    </row>
    <row r="2521" spans="1:18" x14ac:dyDescent="0.25">
      <c r="A2521" s="2">
        <v>2507</v>
      </c>
      <c r="B2521" t="s">
        <v>2507</v>
      </c>
      <c r="C2521" s="8">
        <v>416.74</v>
      </c>
      <c r="D2521" s="8">
        <v>225.76</v>
      </c>
      <c r="E2521" s="17">
        <f t="shared" si="429"/>
        <v>0.61299003803755037</v>
      </c>
      <c r="F2521" s="2">
        <f>+IF(A2521&gt;$C$3,AVERAGE(INDEX($E$15:$E$2531,A2521-$C$3):E2520),"")</f>
        <v>0.62283727519158283</v>
      </c>
      <c r="G2521" s="2">
        <f>+IF(A2521&gt;$C$3,STDEVA(INDEX($E$15:$E$2531,A2521-$C$3):E2520),"")</f>
        <v>8.2999106385359157E-3</v>
      </c>
      <c r="H2521">
        <f t="shared" si="430"/>
        <v>-1.1864268885393074</v>
      </c>
      <c r="I2521" s="2" t="str">
        <f t="shared" si="431"/>
        <v/>
      </c>
      <c r="J2521" t="str">
        <f t="shared" si="432"/>
        <v/>
      </c>
      <c r="K2521" t="str">
        <f t="shared" si="433"/>
        <v/>
      </c>
      <c r="L2521" s="37" t="str">
        <f t="shared" si="434"/>
        <v/>
      </c>
      <c r="M2521" t="str">
        <f t="shared" si="435"/>
        <v/>
      </c>
      <c r="N2521" s="39">
        <f t="shared" si="436"/>
        <v>0</v>
      </c>
      <c r="O2521" s="40">
        <f t="shared" si="439"/>
        <v>9307.6000000001841</v>
      </c>
      <c r="P2521" s="39">
        <f t="shared" si="437"/>
        <v>0</v>
      </c>
      <c r="Q2521" s="39">
        <f t="shared" si="438"/>
        <v>0</v>
      </c>
      <c r="R2521" s="39">
        <f>IF((O2521 - MAX($O$15:O2521)) &lt; 0, O2521 - MAX($O$15:O2521), 0)</f>
        <v>-169.99999999990177</v>
      </c>
    </row>
    <row r="2522" spans="1:18" x14ac:dyDescent="0.25">
      <c r="A2522" s="2">
        <v>2508</v>
      </c>
      <c r="B2522" t="s">
        <v>2508</v>
      </c>
      <c r="C2522" s="8">
        <v>417.61</v>
      </c>
      <c r="D2522" s="8">
        <v>228.11</v>
      </c>
      <c r="E2522" s="17">
        <f t="shared" si="429"/>
        <v>0.60472001389162555</v>
      </c>
      <c r="F2522" s="2">
        <f>+IF(A2522&gt;$C$3,AVERAGE(INDEX($E$15:$E$2531,A2522-$C$3):E2521),"")</f>
        <v>0.62219907314950085</v>
      </c>
      <c r="G2522" s="2">
        <f>+IF(A2522&gt;$C$3,STDEVA(INDEX($E$15:$E$2531,A2522-$C$3):E2521),"")</f>
        <v>8.8570060556961289E-3</v>
      </c>
      <c r="H2522">
        <f t="shared" si="430"/>
        <v>-1.9734726552020523</v>
      </c>
      <c r="I2522" s="2" t="str">
        <f t="shared" si="431"/>
        <v>Buy</v>
      </c>
      <c r="J2522">
        <f t="shared" si="432"/>
        <v>417.61</v>
      </c>
      <c r="K2522">
        <f t="shared" si="433"/>
        <v>228.11</v>
      </c>
      <c r="L2522" s="37" t="str">
        <f t="shared" si="434"/>
        <v/>
      </c>
      <c r="M2522" t="str">
        <f t="shared" si="435"/>
        <v>Long</v>
      </c>
      <c r="N2522" s="39">
        <f t="shared" si="436"/>
        <v>0</v>
      </c>
      <c r="O2522" s="40">
        <f t="shared" si="439"/>
        <v>9307.6000000001841</v>
      </c>
      <c r="P2522" s="39">
        <f t="shared" si="437"/>
        <v>3.75</v>
      </c>
      <c r="Q2522" s="39">
        <f t="shared" si="438"/>
        <v>8071.5</v>
      </c>
      <c r="R2522" s="39">
        <f>IF((O2522 - MAX($O$15:O2522)) &lt; 0, O2522 - MAX($O$15:O2522), 0)</f>
        <v>-169.99999999990177</v>
      </c>
    </row>
    <row r="2523" spans="1:18" x14ac:dyDescent="0.25">
      <c r="A2523" s="2">
        <v>2509</v>
      </c>
      <c r="B2523" t="s">
        <v>2509</v>
      </c>
      <c r="C2523" s="8">
        <v>417.52</v>
      </c>
      <c r="D2523" s="8">
        <v>228.45</v>
      </c>
      <c r="E2523" s="17">
        <f t="shared" si="429"/>
        <v>0.60301507932587728</v>
      </c>
      <c r="F2523" s="2">
        <f>+IF(A2523&gt;$C$3,AVERAGE(INDEX($E$15:$E$2531,A2523-$C$3):E2522),"")</f>
        <v>0.62002212276766067</v>
      </c>
      <c r="G2523" s="2">
        <f>+IF(A2523&gt;$C$3,STDEVA(INDEX($E$15:$E$2531,A2523-$C$3):E2522),"")</f>
        <v>1.0523610884441771E-2</v>
      </c>
      <c r="H2523">
        <f t="shared" si="430"/>
        <v>-1.6160844056793091</v>
      </c>
      <c r="I2523" s="2" t="str">
        <f t="shared" si="431"/>
        <v/>
      </c>
      <c r="J2523">
        <f t="shared" si="432"/>
        <v>417.61</v>
      </c>
      <c r="K2523">
        <f t="shared" si="433"/>
        <v>228.11</v>
      </c>
      <c r="L2523" s="37">
        <f t="shared" si="434"/>
        <v>-107.50000000000171</v>
      </c>
      <c r="M2523" t="str">
        <f t="shared" si="435"/>
        <v>Long</v>
      </c>
      <c r="N2523" s="39">
        <f t="shared" si="436"/>
        <v>0</v>
      </c>
      <c r="O2523" s="40">
        <f t="shared" si="439"/>
        <v>9307.6000000001841</v>
      </c>
      <c r="P2523" s="39">
        <f t="shared" si="437"/>
        <v>0</v>
      </c>
      <c r="Q2523" s="39">
        <f t="shared" si="438"/>
        <v>0</v>
      </c>
      <c r="R2523" s="39">
        <f>IF((O2523 - MAX($O$15:O2523)) &lt; 0, O2523 - MAX($O$15:O2523), 0)</f>
        <v>-169.99999999990177</v>
      </c>
    </row>
    <row r="2524" spans="1:18" x14ac:dyDescent="0.25">
      <c r="A2524" s="2">
        <v>2510</v>
      </c>
      <c r="B2524" t="s">
        <v>2510</v>
      </c>
      <c r="C2524" s="8">
        <v>417.4</v>
      </c>
      <c r="D2524" s="8">
        <v>228.84</v>
      </c>
      <c r="E2524" s="17">
        <f t="shared" si="429"/>
        <v>0.60102192524277231</v>
      </c>
      <c r="F2524" s="2">
        <f>+IF(A2524&gt;$C$3,AVERAGE(INDEX($E$15:$E$2531,A2524-$C$3):E2523),"")</f>
        <v>0.61912582206947353</v>
      </c>
      <c r="G2524" s="2">
        <f>+IF(A2524&gt;$C$3,STDEVA(INDEX($E$15:$E$2531,A2524-$C$3):E2523),"")</f>
        <v>1.1662175997821041E-2</v>
      </c>
      <c r="H2524">
        <f t="shared" si="430"/>
        <v>-1.5523601110190537</v>
      </c>
      <c r="I2524" s="2" t="str">
        <f t="shared" si="431"/>
        <v/>
      </c>
      <c r="J2524" t="str">
        <f t="shared" si="432"/>
        <v/>
      </c>
      <c r="K2524" t="str">
        <f t="shared" si="433"/>
        <v/>
      </c>
      <c r="L2524" s="37">
        <f t="shared" si="434"/>
        <v>-235.00000000000654</v>
      </c>
      <c r="M2524" t="str">
        <f t="shared" si="435"/>
        <v>SL</v>
      </c>
      <c r="N2524" s="39">
        <f t="shared" si="436"/>
        <v>-235.00000000000654</v>
      </c>
      <c r="O2524" s="40">
        <f t="shared" si="439"/>
        <v>9072.6000000001768</v>
      </c>
      <c r="P2524" s="39">
        <f t="shared" si="437"/>
        <v>3.75</v>
      </c>
      <c r="Q2524" s="39">
        <f t="shared" si="438"/>
        <v>0</v>
      </c>
      <c r="R2524" s="39">
        <f>IF((O2524 - MAX($O$15:O2524)) &lt; 0, O2524 - MAX($O$15:O2524), 0)</f>
        <v>-404.99999999990905</v>
      </c>
    </row>
    <row r="2525" spans="1:18" x14ac:dyDescent="0.25">
      <c r="A2525" s="2">
        <v>2511</v>
      </c>
      <c r="B2525" t="s">
        <v>2511</v>
      </c>
      <c r="C2525" s="8">
        <v>420.06</v>
      </c>
      <c r="D2525" s="8">
        <v>227.99</v>
      </c>
      <c r="E2525" s="17">
        <f t="shared" si="429"/>
        <v>0.61109578987370572</v>
      </c>
      <c r="F2525" s="2">
        <f>+IF(A2525&gt;$C$3,AVERAGE(INDEX($E$15:$E$2531,A2525-$C$3):E2524),"")</f>
        <v>0.61730238553664496</v>
      </c>
      <c r="G2525" s="2">
        <f>+IF(A2525&gt;$C$3,STDEVA(INDEX($E$15:$E$2531,A2525-$C$3):E2524),"")</f>
        <v>1.3148248193613892E-2</v>
      </c>
      <c r="H2525">
        <f t="shared" si="430"/>
        <v>-0.47204734589310426</v>
      </c>
      <c r="I2525" s="2" t="str">
        <f t="shared" si="431"/>
        <v/>
      </c>
      <c r="J2525" t="str">
        <f t="shared" si="432"/>
        <v/>
      </c>
      <c r="K2525" t="str">
        <f t="shared" si="433"/>
        <v/>
      </c>
      <c r="L2525" s="37" t="str">
        <f t="shared" si="434"/>
        <v/>
      </c>
      <c r="M2525" t="str">
        <f t="shared" si="435"/>
        <v/>
      </c>
      <c r="N2525" s="39">
        <f t="shared" si="436"/>
        <v>0</v>
      </c>
      <c r="O2525" s="40">
        <f t="shared" si="439"/>
        <v>9072.6000000001768</v>
      </c>
      <c r="P2525" s="39">
        <f t="shared" si="437"/>
        <v>0</v>
      </c>
      <c r="Q2525" s="39">
        <f t="shared" si="438"/>
        <v>0</v>
      </c>
      <c r="R2525" s="39">
        <f>IF((O2525 - MAX($O$15:O2525)) &lt; 0, O2525 - MAX($O$15:O2525), 0)</f>
        <v>-404.99999999990905</v>
      </c>
    </row>
    <row r="2526" spans="1:18" x14ac:dyDescent="0.25">
      <c r="A2526" s="2">
        <v>2512</v>
      </c>
      <c r="B2526" t="s">
        <v>2512</v>
      </c>
      <c r="C2526" s="8">
        <v>417.3</v>
      </c>
      <c r="D2526" s="8">
        <v>224.89</v>
      </c>
      <c r="E2526" s="17">
        <f t="shared" si="429"/>
        <v>0.61819399382711304</v>
      </c>
      <c r="F2526" s="2">
        <f>+IF(A2526&gt;$C$3,AVERAGE(INDEX($E$15:$E$2531,A2526-$C$3):E2525),"")</f>
        <v>0.61640570739088352</v>
      </c>
      <c r="G2526" s="2">
        <f>+IF(A2526&gt;$C$3,STDEVA(INDEX($E$15:$E$2531,A2526-$C$3):E2525),"")</f>
        <v>1.3279798229730593E-2</v>
      </c>
      <c r="H2526">
        <f t="shared" si="430"/>
        <v>0.13466216920569912</v>
      </c>
      <c r="I2526" s="2" t="str">
        <f t="shared" si="431"/>
        <v/>
      </c>
      <c r="J2526" t="str">
        <f t="shared" si="432"/>
        <v/>
      </c>
      <c r="K2526" t="str">
        <f t="shared" si="433"/>
        <v/>
      </c>
      <c r="L2526" s="37" t="str">
        <f t="shared" si="434"/>
        <v/>
      </c>
      <c r="M2526" t="str">
        <f t="shared" si="435"/>
        <v/>
      </c>
      <c r="N2526" s="39">
        <f t="shared" si="436"/>
        <v>0</v>
      </c>
      <c r="O2526" s="40">
        <f t="shared" si="439"/>
        <v>9072.6000000001768</v>
      </c>
      <c r="P2526" s="39">
        <f t="shared" si="437"/>
        <v>0</v>
      </c>
      <c r="Q2526" s="39">
        <f t="shared" si="438"/>
        <v>0</v>
      </c>
      <c r="R2526" s="39">
        <f>IF((O2526 - MAX($O$15:O2526)) &lt; 0, O2526 - MAX($O$15:O2526), 0)</f>
        <v>-404.99999999990905</v>
      </c>
    </row>
    <row r="2527" spans="1:18" x14ac:dyDescent="0.25">
      <c r="A2527" s="2">
        <v>2513</v>
      </c>
      <c r="B2527" t="s">
        <v>2513</v>
      </c>
      <c r="C2527" s="8">
        <v>418.2</v>
      </c>
      <c r="D2527" s="8">
        <v>225.99</v>
      </c>
      <c r="E2527" s="17">
        <f t="shared" si="429"/>
        <v>0.61546903648882012</v>
      </c>
      <c r="F2527" s="2">
        <f>+IF(A2527&gt;$C$3,AVERAGE(INDEX($E$15:$E$2531,A2527-$C$3):E2526),"")</f>
        <v>0.61539126327443372</v>
      </c>
      <c r="G2527" s="2">
        <f>+IF(A2527&gt;$C$3,STDEVA(INDEX($E$15:$E$2531,A2527-$C$3):E2526),"")</f>
        <v>1.2676511303022338E-2</v>
      </c>
      <c r="H2527">
        <f t="shared" si="430"/>
        <v>6.1352222648086161E-3</v>
      </c>
      <c r="I2527" s="2" t="str">
        <f t="shared" si="431"/>
        <v/>
      </c>
      <c r="J2527" t="str">
        <f t="shared" si="432"/>
        <v/>
      </c>
      <c r="K2527" t="str">
        <f t="shared" si="433"/>
        <v/>
      </c>
      <c r="L2527" s="37" t="str">
        <f t="shared" si="434"/>
        <v/>
      </c>
      <c r="M2527" t="str">
        <f t="shared" si="435"/>
        <v/>
      </c>
      <c r="N2527" s="39">
        <f t="shared" si="436"/>
        <v>0</v>
      </c>
      <c r="O2527" s="40">
        <f t="shared" si="439"/>
        <v>9072.6000000001768</v>
      </c>
      <c r="P2527" s="39">
        <f t="shared" si="437"/>
        <v>0</v>
      </c>
      <c r="Q2527" s="39">
        <f t="shared" si="438"/>
        <v>0</v>
      </c>
      <c r="R2527" s="39">
        <f>IF((O2527 - MAX($O$15:O2527)) &lt; 0, O2527 - MAX($O$15:O2527), 0)</f>
        <v>-404.99999999990905</v>
      </c>
    </row>
    <row r="2528" spans="1:18" x14ac:dyDescent="0.25">
      <c r="A2528" s="2">
        <v>2514</v>
      </c>
      <c r="B2528" t="s">
        <v>2514</v>
      </c>
      <c r="C2528" s="8">
        <v>415.62</v>
      </c>
      <c r="D2528" s="8">
        <v>223.29</v>
      </c>
      <c r="E2528" s="17">
        <f t="shared" si="429"/>
        <v>0.6213000062226397</v>
      </c>
      <c r="F2528" s="2">
        <f>+IF(A2528&gt;$C$3,AVERAGE(INDEX($E$15:$E$2531,A2528-$C$3):E2527),"")</f>
        <v>0.61259189631544297</v>
      </c>
      <c r="G2528" s="2">
        <f>+IF(A2528&gt;$C$3,STDEVA(INDEX($E$15:$E$2531,A2528-$C$3):E2527),"")</f>
        <v>8.4878710767743223E-3</v>
      </c>
      <c r="H2528">
        <f t="shared" si="430"/>
        <v>1.0259474759253886</v>
      </c>
      <c r="I2528" s="2" t="str">
        <f t="shared" si="431"/>
        <v/>
      </c>
      <c r="J2528" t="str">
        <f t="shared" si="432"/>
        <v/>
      </c>
      <c r="K2528" t="str">
        <f t="shared" si="433"/>
        <v/>
      </c>
      <c r="L2528" s="37" t="str">
        <f t="shared" si="434"/>
        <v/>
      </c>
      <c r="M2528" t="str">
        <f t="shared" si="435"/>
        <v/>
      </c>
      <c r="N2528" s="39">
        <f t="shared" si="436"/>
        <v>0</v>
      </c>
      <c r="O2528" s="40">
        <f t="shared" si="439"/>
        <v>9072.6000000001768</v>
      </c>
      <c r="P2528" s="39">
        <f t="shared" si="437"/>
        <v>0</v>
      </c>
      <c r="Q2528" s="39">
        <f t="shared" si="438"/>
        <v>0</v>
      </c>
      <c r="R2528" s="39">
        <f>IF((O2528 - MAX($O$15:O2528)) &lt; 0, O2528 - MAX($O$15:O2528), 0)</f>
        <v>-404.99999999990905</v>
      </c>
    </row>
    <row r="2529" spans="1:18" x14ac:dyDescent="0.25">
      <c r="A2529" s="2">
        <v>2515</v>
      </c>
      <c r="B2529" t="s">
        <v>2515</v>
      </c>
      <c r="C2529" s="8">
        <v>415.75</v>
      </c>
      <c r="D2529" s="8">
        <v>222.4</v>
      </c>
      <c r="E2529" s="17">
        <f t="shared" si="429"/>
        <v>0.62560655569660972</v>
      </c>
      <c r="F2529" s="2">
        <f>+IF(A2529&gt;$C$3,AVERAGE(INDEX($E$15:$E$2531,A2529-$C$3):E2528),"")</f>
        <v>0.61207785103684087</v>
      </c>
      <c r="G2529" s="2">
        <f>+IF(A2529&gt;$C$3,STDEVA(INDEX($E$15:$E$2531,A2529-$C$3):E2528),"")</f>
        <v>7.6811073735057198E-3</v>
      </c>
      <c r="H2529">
        <f t="shared" si="430"/>
        <v>1.7612961259249058</v>
      </c>
      <c r="I2529" s="2" t="str">
        <f t="shared" si="431"/>
        <v>Sell</v>
      </c>
      <c r="J2529">
        <f t="shared" si="432"/>
        <v>222.4</v>
      </c>
      <c r="K2529">
        <f t="shared" si="433"/>
        <v>415.75</v>
      </c>
      <c r="L2529" s="37" t="str">
        <f t="shared" si="434"/>
        <v/>
      </c>
      <c r="M2529" t="str">
        <f t="shared" si="435"/>
        <v>Short</v>
      </c>
      <c r="N2529" s="39">
        <f t="shared" si="436"/>
        <v>0</v>
      </c>
      <c r="O2529" s="40">
        <f t="shared" si="439"/>
        <v>9072.6000000001768</v>
      </c>
      <c r="P2529" s="39">
        <f t="shared" si="437"/>
        <v>3.75</v>
      </c>
      <c r="Q2529" s="39">
        <f t="shared" si="438"/>
        <v>7976.875</v>
      </c>
      <c r="R2529" s="39">
        <f>IF((O2529 - MAX($O$15:O2529)) &lt; 0, O2529 - MAX($O$15:O2529), 0)</f>
        <v>-404.99999999990905</v>
      </c>
    </row>
    <row r="2530" spans="1:18" x14ac:dyDescent="0.25">
      <c r="A2530" s="2">
        <v>2516</v>
      </c>
      <c r="B2530" t="s">
        <v>2516</v>
      </c>
      <c r="C2530" s="8">
        <v>419.07</v>
      </c>
      <c r="D2530" s="8">
        <v>222.59</v>
      </c>
      <c r="E2530" s="17">
        <f t="shared" si="429"/>
        <v>0.6327064562050505</v>
      </c>
      <c r="F2530" s="2">
        <f>+IF(A2530&gt;$C$3,AVERAGE(INDEX($E$15:$E$2531,A2530-$C$3):E2529),"")</f>
        <v>0.61260138206741266</v>
      </c>
      <c r="G2530" s="2">
        <f>+IF(A2530&gt;$C$3,STDEVA(INDEX($E$15:$E$2531,A2530-$C$3):E2529),"")</f>
        <v>8.4765573623677131E-3</v>
      </c>
      <c r="H2530">
        <f t="shared" si="430"/>
        <v>2.371844285145261</v>
      </c>
      <c r="I2530" s="2" t="str">
        <f t="shared" si="431"/>
        <v>Sell</v>
      </c>
      <c r="J2530" t="str">
        <f t="shared" si="432"/>
        <v/>
      </c>
      <c r="K2530" t="str">
        <f t="shared" si="433"/>
        <v/>
      </c>
      <c r="L2530" s="37">
        <f t="shared" si="434"/>
        <v>-782.49999999999886</v>
      </c>
      <c r="M2530" t="str">
        <f t="shared" si="435"/>
        <v>SL</v>
      </c>
      <c r="N2530" s="39">
        <f t="shared" si="436"/>
        <v>-782.49999999999886</v>
      </c>
      <c r="O2530" s="40">
        <f t="shared" si="439"/>
        <v>8290.1000000001786</v>
      </c>
      <c r="P2530" s="39">
        <f t="shared" si="437"/>
        <v>3.75</v>
      </c>
      <c r="Q2530" s="39">
        <f t="shared" si="438"/>
        <v>0</v>
      </c>
      <c r="R2530" s="39">
        <f>IF((O2530 - MAX($O$15:O2530)) &lt; 0, O2530 - MAX($O$15:O2530), 0)</f>
        <v>-1187.4999999999072</v>
      </c>
    </row>
    <row r="2531" spans="1:18" x14ac:dyDescent="0.25">
      <c r="A2531" s="2">
        <v>2517</v>
      </c>
      <c r="B2531" t="s">
        <v>2517</v>
      </c>
      <c r="C2531" s="8">
        <v>422.12</v>
      </c>
      <c r="D2531" s="8">
        <v>225.39</v>
      </c>
      <c r="E2531" s="17">
        <f t="shared" si="429"/>
        <v>0.62745739875371065</v>
      </c>
      <c r="F2531" s="2">
        <f>+IF(A2531&gt;$C$3,AVERAGE(INDEX($E$15:$E$2531,A2531-$C$3):E2530),"")</f>
        <v>0.61479209519713485</v>
      </c>
      <c r="G2531" s="2">
        <f>+IF(A2531&gt;$C$3,STDEVA(INDEX($E$15:$E$2531,A2531-$C$3):E2530),"")</f>
        <v>1.0814840117901863E-2</v>
      </c>
      <c r="H2531">
        <f t="shared" si="430"/>
        <v>1.1711040957148184</v>
      </c>
      <c r="I2531" s="2" t="str">
        <f t="shared" si="431"/>
        <v/>
      </c>
      <c r="J2531" t="str">
        <f t="shared" si="432"/>
        <v/>
      </c>
      <c r="K2531" t="str">
        <f t="shared" si="433"/>
        <v/>
      </c>
      <c r="L2531" s="37" t="str">
        <f t="shared" si="434"/>
        <v/>
      </c>
      <c r="M2531" t="str">
        <f t="shared" si="435"/>
        <v/>
      </c>
      <c r="N2531" s="39">
        <f t="shared" si="436"/>
        <v>0</v>
      </c>
      <c r="O2531" s="40">
        <f t="shared" si="439"/>
        <v>8290.1000000001786</v>
      </c>
      <c r="P2531" s="39">
        <f t="shared" si="437"/>
        <v>0</v>
      </c>
      <c r="Q2531" s="39">
        <f t="shared" si="438"/>
        <v>0</v>
      </c>
      <c r="R2531" s="39">
        <f>IF((O2531 - MAX($O$15:O2531)) &lt; 0, O2531 - MAX($O$15:O2531), 0)</f>
        <v>-1187.4999999999072</v>
      </c>
    </row>
  </sheetData>
  <mergeCells count="1">
    <mergeCell ref="B2:C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532"/>
  <sheetViews>
    <sheetView zoomScale="80" zoomScaleNormal="80" workbookViewId="0">
      <pane ySplit="15" topLeftCell="A40" activePane="bottomLeft" state="frozen"/>
      <selection pane="bottomLeft" activeCell="O1" sqref="O1"/>
    </sheetView>
  </sheetViews>
  <sheetFormatPr baseColWidth="10" defaultRowHeight="15" x14ac:dyDescent="0.25"/>
  <cols>
    <col min="1" max="1" width="5.5703125" style="2" customWidth="1"/>
    <col min="2" max="2" width="30.5703125" bestFit="1" customWidth="1"/>
    <col min="3" max="4" width="11.42578125" style="2"/>
    <col min="5" max="5" width="15.28515625" bestFit="1" customWidth="1"/>
    <col min="6" max="6" width="15" style="2" customWidth="1"/>
    <col min="7" max="7" width="12.85546875" style="2" customWidth="1"/>
    <col min="8" max="8" width="13" customWidth="1"/>
    <col min="9" max="9" width="7.5703125" style="2" customWidth="1"/>
    <col min="10" max="10" width="13.140625" customWidth="1"/>
    <col min="11" max="11" width="12.5703125" customWidth="1"/>
    <col min="12" max="12" width="13.7109375" style="37" customWidth="1"/>
    <col min="13" max="13" width="9.85546875" bestFit="1" customWidth="1"/>
    <col min="14" max="14" width="11.42578125" style="39"/>
    <col min="16" max="16" width="11.42578125" style="39"/>
    <col min="17" max="17" width="12.85546875" style="39" bestFit="1" customWidth="1"/>
    <col min="18" max="18" width="11.42578125" style="39"/>
  </cols>
  <sheetData>
    <row r="1" spans="1:18" ht="15.75" thickBot="1" x14ac:dyDescent="0.3">
      <c r="C1"/>
      <c r="D1"/>
    </row>
    <row r="2" spans="1:18" x14ac:dyDescent="0.25">
      <c r="B2" s="69" t="s">
        <v>2541</v>
      </c>
      <c r="C2" s="70"/>
      <c r="D2"/>
      <c r="J2" s="73" t="s">
        <v>2570</v>
      </c>
      <c r="K2" s="73"/>
      <c r="L2" s="73"/>
    </row>
    <row r="3" spans="1:18" x14ac:dyDescent="0.25">
      <c r="B3" s="29" t="s">
        <v>2551</v>
      </c>
      <c r="C3" s="30">
        <v>5</v>
      </c>
      <c r="D3"/>
      <c r="J3" s="71" t="s">
        <v>2573</v>
      </c>
      <c r="K3" s="71"/>
      <c r="L3" s="49">
        <f>+SUMIF(M16:M2532,"TP",N16:N2532)</f>
        <v>109871.95000000004</v>
      </c>
    </row>
    <row r="4" spans="1:18" x14ac:dyDescent="0.25">
      <c r="B4" s="31" t="s">
        <v>2545</v>
      </c>
      <c r="C4" s="32">
        <v>-1.5</v>
      </c>
      <c r="D4"/>
      <c r="J4" s="71" t="s">
        <v>2572</v>
      </c>
      <c r="K4" s="71"/>
      <c r="L4" s="49">
        <f>+SUMIF(M16:M2532,"SL",N16:N2532)</f>
        <v>-86095.274999999951</v>
      </c>
    </row>
    <row r="5" spans="1:18" x14ac:dyDescent="0.25">
      <c r="B5" s="31" t="s">
        <v>2546</v>
      </c>
      <c r="C5" s="32">
        <v>1.5</v>
      </c>
      <c r="D5"/>
      <c r="J5" s="71" t="s">
        <v>2571</v>
      </c>
      <c r="K5" s="71"/>
      <c r="L5" s="49">
        <f>+L4+L3</f>
        <v>23776.67500000009</v>
      </c>
    </row>
    <row r="6" spans="1:18" x14ac:dyDescent="0.25">
      <c r="B6" s="31" t="s">
        <v>2542</v>
      </c>
      <c r="C6" s="32">
        <v>-200</v>
      </c>
      <c r="D6"/>
      <c r="J6" s="71" t="s">
        <v>2574</v>
      </c>
      <c r="K6" s="71"/>
      <c r="L6" s="50">
        <f>+COUNTIF(M16:M2532,"TP")</f>
        <v>160</v>
      </c>
      <c r="M6" s="11"/>
    </row>
    <row r="7" spans="1:18" x14ac:dyDescent="0.25">
      <c r="B7" s="31" t="s">
        <v>2543</v>
      </c>
      <c r="C7" s="32">
        <v>400</v>
      </c>
      <c r="D7"/>
      <c r="E7" s="73" t="s">
        <v>2567</v>
      </c>
      <c r="F7" s="73"/>
      <c r="G7" s="73"/>
      <c r="J7" s="71" t="s">
        <v>2575</v>
      </c>
      <c r="K7" s="71"/>
      <c r="L7" s="50">
        <f>+COUNTIF(M16:M2532,"SL")</f>
        <v>208</v>
      </c>
      <c r="O7" s="40"/>
    </row>
    <row r="8" spans="1:18" x14ac:dyDescent="0.25">
      <c r="B8" s="31" t="s">
        <v>2547</v>
      </c>
      <c r="C8" s="32">
        <v>250</v>
      </c>
      <c r="D8"/>
      <c r="E8" s="72" t="s">
        <v>2569</v>
      </c>
      <c r="F8" s="72"/>
      <c r="G8" s="47">
        <f>MIN(R:R)</f>
        <v>-4950.0000000000491</v>
      </c>
      <c r="J8" s="71" t="s">
        <v>2576</v>
      </c>
      <c r="K8" s="71"/>
      <c r="L8" s="49">
        <f>+L5/(L6+L7)</f>
        <v>64.610529891304594</v>
      </c>
      <c r="M8" s="48"/>
    </row>
    <row r="9" spans="1:18" x14ac:dyDescent="0.25">
      <c r="B9" s="33" t="s">
        <v>2548</v>
      </c>
      <c r="C9" s="34">
        <v>250</v>
      </c>
      <c r="D9"/>
      <c r="E9" s="72" t="s">
        <v>2568</v>
      </c>
      <c r="F9" s="72"/>
      <c r="G9" s="47">
        <f>MIN(N:N)</f>
        <v>-2530.0000000000014</v>
      </c>
      <c r="J9" s="71" t="s">
        <v>2577</v>
      </c>
      <c r="K9" s="71"/>
      <c r="L9" s="49">
        <f>L8-(SUM(P16:P2532)/(L6+L7))</f>
        <v>57.10033967391329</v>
      </c>
    </row>
    <row r="10" spans="1:18" x14ac:dyDescent="0.25">
      <c r="B10" s="33" t="s">
        <v>2565</v>
      </c>
      <c r="C10" s="34">
        <v>0.05</v>
      </c>
      <c r="D10"/>
      <c r="J10" s="71" t="s">
        <v>2578</v>
      </c>
      <c r="K10" s="71" t="s">
        <v>2578</v>
      </c>
      <c r="L10" s="51">
        <f>LN(1+L5/(SUM(Q16:Q2532)/(L6+L7)))/C12</f>
        <v>0.1785683903012511</v>
      </c>
    </row>
    <row r="11" spans="1:18" x14ac:dyDescent="0.25">
      <c r="B11" s="33" t="s">
        <v>2549</v>
      </c>
      <c r="C11" s="34">
        <v>7.4999999999999997E-3</v>
      </c>
      <c r="D11"/>
    </row>
    <row r="12" spans="1:18" ht="15.75" thickBot="1" x14ac:dyDescent="0.3">
      <c r="B12" s="35" t="s">
        <v>2550</v>
      </c>
      <c r="C12" s="36">
        <v>10</v>
      </c>
    </row>
    <row r="13" spans="1:18" x14ac:dyDescent="0.25">
      <c r="C13"/>
    </row>
    <row r="14" spans="1:18" ht="15.75" thickBot="1" x14ac:dyDescent="0.3">
      <c r="C14" s="3" t="s">
        <v>2518</v>
      </c>
      <c r="D14" s="3" t="s">
        <v>2519</v>
      </c>
    </row>
    <row r="15" spans="1:18" ht="15.75" thickBot="1" x14ac:dyDescent="0.3">
      <c r="A15" s="41" t="s">
        <v>2553</v>
      </c>
      <c r="B15" s="42" t="s">
        <v>0</v>
      </c>
      <c r="C15" s="43" t="s">
        <v>2520</v>
      </c>
      <c r="D15" s="43" t="s">
        <v>2521</v>
      </c>
      <c r="E15" s="44" t="s">
        <v>2552</v>
      </c>
      <c r="F15" s="44" t="s">
        <v>2554</v>
      </c>
      <c r="G15" s="44" t="s">
        <v>2555</v>
      </c>
      <c r="H15" s="44" t="s">
        <v>2556</v>
      </c>
      <c r="I15" s="44" t="s">
        <v>2557</v>
      </c>
      <c r="J15" s="44" t="s">
        <v>2558</v>
      </c>
      <c r="K15" s="44" t="s">
        <v>2559</v>
      </c>
      <c r="L15" s="45" t="s">
        <v>2560</v>
      </c>
      <c r="M15" s="44" t="s">
        <v>2561</v>
      </c>
      <c r="N15" s="45" t="s">
        <v>2562</v>
      </c>
      <c r="O15" s="44" t="s">
        <v>2563</v>
      </c>
      <c r="P15" s="45" t="s">
        <v>2549</v>
      </c>
      <c r="Q15" s="45" t="s">
        <v>2564</v>
      </c>
      <c r="R15" s="46" t="s">
        <v>2566</v>
      </c>
    </row>
    <row r="16" spans="1:18" x14ac:dyDescent="0.25">
      <c r="A16" s="2">
        <v>1</v>
      </c>
      <c r="B16" t="s">
        <v>1</v>
      </c>
      <c r="C16" s="8">
        <v>134.72</v>
      </c>
      <c r="D16" s="8">
        <v>84.24</v>
      </c>
      <c r="E16" s="17">
        <f>+LN(C16/D16)</f>
        <v>0.46952868266829662</v>
      </c>
      <c r="F16" s="2" t="str">
        <f>+IF(A16&gt;$C$3,AVERAGE(INDEX($E$16:$E$2532,A16-$C$3):E15),"")</f>
        <v/>
      </c>
      <c r="G16" s="2" t="str">
        <f>+IF(A16&gt;$C$3,STDEVA(INDEX($E$16:$E$2532,A16-$C$3):E15),"")</f>
        <v/>
      </c>
      <c r="H16" t="str">
        <f>+IF(F16="","",(E16-F16)/G16)</f>
        <v/>
      </c>
      <c r="I16" s="2" t="str">
        <f>+IF(H16="","",IF(H16&lt;$C$4,"Buy",IF(H16&gt;$C$5,"Sell","")))</f>
        <v/>
      </c>
      <c r="J16" t="str">
        <f>IF(M16=M15, J15, IF(OR(M16="TP", M16="SL"), "", IF(I16="Buy", C16, IF(I16="Sell", D16, ""))))</f>
        <v/>
      </c>
      <c r="K16" t="str">
        <f>IF(M16=M15, K15, IF(OR(M16="TP", M16="SL"), "",IF(I16="Buy", D16, IF(I16="Sell", C16, ""))))</f>
        <v/>
      </c>
      <c r="L16" s="37" t="str">
        <f>IF(M15="Long", (C16-J15)*$C$8+(K15-D16)*$C$9, IF(M15="Short", (K15-C16)*$C$8+(D16-J15)*$C$9, ""))</f>
        <v/>
      </c>
      <c r="M16" t="str">
        <f>IF(OR(M15="", M15="SL", M15="TP"), IF(I16="Sell","Short",(IF(I16="Buy","Long",I16))), IF(L16="", "", IF(L16&lt;$C$6, "SL", IF(L16&gt;$C$7, "TP", M15))))</f>
        <v/>
      </c>
      <c r="N16" s="39">
        <f>IF(OR(M16="TP", M16="SL"), L16, 0)</f>
        <v>0</v>
      </c>
      <c r="O16" s="39">
        <v>0</v>
      </c>
      <c r="P16" s="39">
        <f>IF(OR(AND(I16&lt;&gt;"", J15=""), OR(M16="TP", M16="SL",)), ($C$9+$C$8)*$C$11, 0)</f>
        <v>0</v>
      </c>
      <c r="Q16" s="39">
        <f>IF(AND(I16&lt;&gt;"",J15=""),(D16*$C$9+C16*$C$8)*$C$10,0)</f>
        <v>0</v>
      </c>
      <c r="R16" s="39">
        <f>IF((O16 - MAX($O$16:O16)) &lt; 0, O16 - MAX($O$16:O16), 0)</f>
        <v>0</v>
      </c>
    </row>
    <row r="17" spans="1:18" x14ac:dyDescent="0.25">
      <c r="A17" s="2">
        <v>2</v>
      </c>
      <c r="B17" t="s">
        <v>2</v>
      </c>
      <c r="C17" s="8">
        <v>135.87</v>
      </c>
      <c r="D17" s="8">
        <v>85.53</v>
      </c>
      <c r="E17" s="17">
        <f t="shared" ref="E17:E80" si="0">+LN(C17/D17)</f>
        <v>0.4628313546435418</v>
      </c>
      <c r="F17" s="2" t="str">
        <f>+IF(A17&gt;$C$3,AVERAGE(INDEX($E$16:$E$2532,A17-$C$3):E16),"")</f>
        <v/>
      </c>
      <c r="G17" s="2" t="str">
        <f>+IF(A17&gt;$C$3,STDEVA(INDEX($E$16:$E$2532,A17-$C$3):E16),"")</f>
        <v/>
      </c>
      <c r="H17" t="str">
        <f t="shared" ref="H17:H80" si="1">+IF(F17="","",(E17-F17)/G17)</f>
        <v/>
      </c>
      <c r="I17" s="2" t="str">
        <f t="shared" ref="I17:I80" si="2">+IF(H17="","",IF(H17&lt;$C$4,"Buy",IF(H17&gt;$C$5,"Sell","")))</f>
        <v/>
      </c>
      <c r="J17" t="str">
        <f t="shared" ref="J17:J80" si="3">IF(M17=M16, J16, IF(OR(M17="TP", M17="SL"), "", IF(I17="Buy", C17, IF(I17="Sell", D17, ""))))</f>
        <v/>
      </c>
      <c r="K17" t="str">
        <f t="shared" ref="K17:K80" si="4">IF(M17=M16, K16, IF(OR(M17="TP", M17="SL"), "",IF(I17="Buy", D17, IF(I17="Sell", C17, ""))))</f>
        <v/>
      </c>
      <c r="L17" s="37" t="str">
        <f t="shared" ref="L17:L80" si="5">IF(M16="Long", (C17-J16)*$C$8+(K16-D17)*$C$9, IF(M16="Short", (K16-C17)*$C$8+(D17-J16)*$C$9, ""))</f>
        <v/>
      </c>
      <c r="M17" t="str">
        <f t="shared" ref="M17:M80" si="6">IF(OR(M16="", M16="SL", M16="TP"), IF(I17="Sell","Short",(IF(I17="Buy","Long",I17))), IF(L17="", "", IF(L17&lt;$C$6, "SL", IF(L17&gt;$C$7, "TP", M16))))</f>
        <v/>
      </c>
      <c r="N17" s="39">
        <f t="shared" ref="N17:N80" si="7">IF(OR(M17="TP", M17="SL"), L17, 0)</f>
        <v>0</v>
      </c>
      <c r="O17" s="40">
        <f>+N17+O16</f>
        <v>0</v>
      </c>
      <c r="P17" s="39">
        <f t="shared" ref="P17:P80" si="8">IF(OR(AND(I17&lt;&gt;"", J16=""), OR(M17="TP", M17="SL",)), ($C$9+$C$8)*$C$11, 0)</f>
        <v>0</v>
      </c>
      <c r="Q17" s="39">
        <f t="shared" ref="Q17:Q80" si="9">IF(AND(I17&lt;&gt;"",J16=""),(D17*$C$9+C17*$C$8)*$C$10,0)</f>
        <v>0</v>
      </c>
      <c r="R17" s="39">
        <f>IF((O17 - MAX($O$16:O17)) &lt; 0, O17 - MAX($O$16:O17), 0)</f>
        <v>0</v>
      </c>
    </row>
    <row r="18" spans="1:18" x14ac:dyDescent="0.25">
      <c r="A18" s="2">
        <v>3</v>
      </c>
      <c r="B18" t="s">
        <v>3</v>
      </c>
      <c r="C18" s="8">
        <v>134.44</v>
      </c>
      <c r="D18" s="8">
        <v>83.95</v>
      </c>
      <c r="E18" s="17">
        <f t="shared" si="0"/>
        <v>0.47089661933335503</v>
      </c>
      <c r="F18" s="2" t="str">
        <f>+IF(A18&gt;$C$3,AVERAGE(INDEX($E$16:$E$2532,A18-$C$3):E17),"")</f>
        <v/>
      </c>
      <c r="G18" s="2" t="str">
        <f>+IF(A18&gt;$C$3,STDEVA(INDEX($E$16:$E$2532,A18-$C$3):E17),"")</f>
        <v/>
      </c>
      <c r="H18" t="str">
        <f t="shared" si="1"/>
        <v/>
      </c>
      <c r="I18" s="2" t="str">
        <f t="shared" si="2"/>
        <v/>
      </c>
      <c r="J18" t="str">
        <f t="shared" si="3"/>
        <v/>
      </c>
      <c r="K18" t="str">
        <f t="shared" si="4"/>
        <v/>
      </c>
      <c r="L18" s="37" t="str">
        <f t="shared" si="5"/>
        <v/>
      </c>
      <c r="M18" t="str">
        <f t="shared" si="6"/>
        <v/>
      </c>
      <c r="N18" s="39">
        <f t="shared" si="7"/>
        <v>0</v>
      </c>
      <c r="O18" s="40">
        <f t="shared" ref="O18:O81" si="10">+N18+O17</f>
        <v>0</v>
      </c>
      <c r="P18" s="39">
        <f t="shared" si="8"/>
        <v>0</v>
      </c>
      <c r="Q18" s="39">
        <f t="shared" si="9"/>
        <v>0</v>
      </c>
      <c r="R18" s="39">
        <f>IF((O18 - MAX($O$16:O18)) &lt; 0, O18 - MAX($O$16:O18), 0)</f>
        <v>0</v>
      </c>
    </row>
    <row r="19" spans="1:18" x14ac:dyDescent="0.25">
      <c r="A19" s="2">
        <v>4</v>
      </c>
      <c r="B19" t="s">
        <v>4</v>
      </c>
      <c r="C19" s="8">
        <v>135.08000000000001</v>
      </c>
      <c r="D19" s="8">
        <v>84.69</v>
      </c>
      <c r="E19" s="17">
        <f t="shared" si="0"/>
        <v>0.46686966458385937</v>
      </c>
      <c r="F19" s="2" t="str">
        <f>+IF(A19&gt;$C$3,AVERAGE(INDEX($E$16:$E$2532,A19-$C$3):E18),"")</f>
        <v/>
      </c>
      <c r="G19" s="2" t="str">
        <f>+IF(A19&gt;$C$3,STDEVA(INDEX($E$16:$E$2532,A19-$C$3):E18),"")</f>
        <v/>
      </c>
      <c r="H19" t="str">
        <f t="shared" si="1"/>
        <v/>
      </c>
      <c r="I19" s="2" t="str">
        <f t="shared" si="2"/>
        <v/>
      </c>
      <c r="J19" t="str">
        <f t="shared" si="3"/>
        <v/>
      </c>
      <c r="K19" t="str">
        <f t="shared" si="4"/>
        <v/>
      </c>
      <c r="L19" s="37" t="str">
        <f t="shared" si="5"/>
        <v/>
      </c>
      <c r="M19" t="str">
        <f t="shared" si="6"/>
        <v/>
      </c>
      <c r="N19" s="39">
        <f t="shared" si="7"/>
        <v>0</v>
      </c>
      <c r="O19" s="40">
        <f t="shared" si="10"/>
        <v>0</v>
      </c>
      <c r="P19" s="39">
        <f t="shared" si="8"/>
        <v>0</v>
      </c>
      <c r="Q19" s="39">
        <f t="shared" si="9"/>
        <v>0</v>
      </c>
      <c r="R19" s="39">
        <f>IF((O19 - MAX($O$16:O19)) &lt; 0, O19 - MAX($O$16:O19), 0)</f>
        <v>0</v>
      </c>
    </row>
    <row r="20" spans="1:18" x14ac:dyDescent="0.25">
      <c r="A20" s="2">
        <v>5</v>
      </c>
      <c r="B20" t="s">
        <v>5</v>
      </c>
      <c r="C20" s="8">
        <v>134.04</v>
      </c>
      <c r="D20" s="8">
        <v>83.51</v>
      </c>
      <c r="E20" s="17">
        <f t="shared" si="0"/>
        <v>0.4731718777039714</v>
      </c>
      <c r="F20" s="2" t="str">
        <f>+IF(A20&gt;$C$3,AVERAGE(INDEX($E$16:$E$2532,A20-$C$3):E19),"")</f>
        <v/>
      </c>
      <c r="G20" s="2" t="str">
        <f>+IF(A20&gt;$C$3,STDEVA(INDEX($E$16:$E$2532,A20-$C$3):E19),"")</f>
        <v/>
      </c>
      <c r="H20" t="str">
        <f t="shared" si="1"/>
        <v/>
      </c>
      <c r="I20" s="2" t="str">
        <f t="shared" si="2"/>
        <v/>
      </c>
      <c r="J20" t="str">
        <f t="shared" si="3"/>
        <v/>
      </c>
      <c r="K20" t="str">
        <f t="shared" si="4"/>
        <v/>
      </c>
      <c r="L20" s="37" t="str">
        <f t="shared" si="5"/>
        <v/>
      </c>
      <c r="M20" t="str">
        <f t="shared" si="6"/>
        <v/>
      </c>
      <c r="N20" s="39">
        <f t="shared" si="7"/>
        <v>0</v>
      </c>
      <c r="O20" s="40">
        <f t="shared" si="10"/>
        <v>0</v>
      </c>
      <c r="P20" s="39">
        <f t="shared" si="8"/>
        <v>0</v>
      </c>
      <c r="Q20" s="39">
        <f t="shared" si="9"/>
        <v>0</v>
      </c>
      <c r="R20" s="39">
        <f>IF((O20 - MAX($O$16:O20)) &lt; 0, O20 - MAX($O$16:O20), 0)</f>
        <v>0</v>
      </c>
    </row>
    <row r="21" spans="1:18" x14ac:dyDescent="0.25">
      <c r="A21" s="2">
        <v>6</v>
      </c>
      <c r="B21" t="s">
        <v>6</v>
      </c>
      <c r="C21" s="8">
        <v>133.19</v>
      </c>
      <c r="D21" s="8">
        <v>82.29</v>
      </c>
      <c r="E21" s="17">
        <f t="shared" si="0"/>
        <v>0.48152708659531757</v>
      </c>
      <c r="F21" s="2">
        <f>+IF(A21&gt;$C$3,AVERAGE(INDEX($E$16:$E$2532,A21-$C$3):E20),"")</f>
        <v>0.46865963978660485</v>
      </c>
      <c r="G21" s="2">
        <f>+IF(A21&gt;$C$3,STDEVA(INDEX($E$16:$E$2532,A21-$C$3):E20),"")</f>
        <v>3.9778299040120904E-3</v>
      </c>
      <c r="H21">
        <f t="shared" si="1"/>
        <v>3.2347906067412384</v>
      </c>
      <c r="I21" s="2" t="str">
        <f t="shared" si="2"/>
        <v>Sell</v>
      </c>
      <c r="J21">
        <f t="shared" si="3"/>
        <v>82.29</v>
      </c>
      <c r="K21">
        <f t="shared" si="4"/>
        <v>133.19</v>
      </c>
      <c r="L21" s="37" t="str">
        <f t="shared" si="5"/>
        <v/>
      </c>
      <c r="M21" t="str">
        <f t="shared" si="6"/>
        <v>Short</v>
      </c>
      <c r="N21" s="39">
        <f t="shared" si="7"/>
        <v>0</v>
      </c>
      <c r="O21" s="40">
        <f t="shared" si="10"/>
        <v>0</v>
      </c>
      <c r="P21" s="39">
        <f t="shared" si="8"/>
        <v>3.75</v>
      </c>
      <c r="Q21" s="39">
        <f t="shared" si="9"/>
        <v>2693.5</v>
      </c>
      <c r="R21" s="39">
        <f>IF((O21 - MAX($O$16:O21)) &lt; 0, O21 - MAX($O$16:O21), 0)</f>
        <v>0</v>
      </c>
    </row>
    <row r="22" spans="1:18" x14ac:dyDescent="0.25">
      <c r="A22" s="2">
        <v>7</v>
      </c>
      <c r="B22" t="s">
        <v>7</v>
      </c>
      <c r="C22" s="8">
        <v>133.16999999999999</v>
      </c>
      <c r="D22" s="8">
        <v>82.03</v>
      </c>
      <c r="E22" s="17">
        <f t="shared" si="0"/>
        <v>0.48454147349939497</v>
      </c>
      <c r="F22" s="2">
        <f>+IF(A22&gt;$C$3,AVERAGE(INDEX($E$16:$E$2532,A22-$C$3):E21),"")</f>
        <v>0.471059320572009</v>
      </c>
      <c r="G22" s="2">
        <f>+IF(A22&gt;$C$3,STDEVA(INDEX($E$16:$E$2532,A22-$C$3):E21),"")</f>
        <v>7.0589683287760451E-3</v>
      </c>
      <c r="H22">
        <f t="shared" si="1"/>
        <v>1.9099324858032962</v>
      </c>
      <c r="I22" s="2" t="str">
        <f t="shared" si="2"/>
        <v>Sell</v>
      </c>
      <c r="J22">
        <f t="shared" si="3"/>
        <v>82.29</v>
      </c>
      <c r="K22">
        <f t="shared" si="4"/>
        <v>133.19</v>
      </c>
      <c r="L22" s="37">
        <f t="shared" si="5"/>
        <v>-59.999999999998721</v>
      </c>
      <c r="M22" t="str">
        <f t="shared" si="6"/>
        <v>Short</v>
      </c>
      <c r="N22" s="39">
        <f t="shared" si="7"/>
        <v>0</v>
      </c>
      <c r="O22" s="40">
        <f t="shared" si="10"/>
        <v>0</v>
      </c>
      <c r="P22" s="39">
        <f t="shared" si="8"/>
        <v>0</v>
      </c>
      <c r="Q22" s="39">
        <f t="shared" si="9"/>
        <v>0</v>
      </c>
      <c r="R22" s="39">
        <f>IF((O22 - MAX($O$16:O22)) &lt; 0, O22 - MAX($O$16:O22), 0)</f>
        <v>0</v>
      </c>
    </row>
    <row r="23" spans="1:18" x14ac:dyDescent="0.25">
      <c r="A23" s="2">
        <v>8</v>
      </c>
      <c r="B23" t="s">
        <v>8</v>
      </c>
      <c r="C23" s="8">
        <v>134.36000000000001</v>
      </c>
      <c r="D23" s="8">
        <v>83.29</v>
      </c>
      <c r="E23" s="17">
        <f t="shared" si="0"/>
        <v>0.4781942707968429</v>
      </c>
      <c r="F23" s="2">
        <f>+IF(A23&gt;$C$3,AVERAGE(INDEX($E$16:$E$2532,A23-$C$3):E22),"")</f>
        <v>0.47540134434317965</v>
      </c>
      <c r="G23" s="2">
        <f>+IF(A23&gt;$C$3,STDEVA(INDEX($E$16:$E$2532,A23-$C$3):E22),"")</f>
        <v>7.4013395334392423E-3</v>
      </c>
      <c r="H23">
        <f t="shared" si="1"/>
        <v>0.37735418582606689</v>
      </c>
      <c r="I23" s="2" t="str">
        <f t="shared" si="2"/>
        <v/>
      </c>
      <c r="J23">
        <f t="shared" si="3"/>
        <v>82.29</v>
      </c>
      <c r="K23">
        <f t="shared" si="4"/>
        <v>133.19</v>
      </c>
      <c r="L23" s="37">
        <f t="shared" si="5"/>
        <v>-42.500000000003979</v>
      </c>
      <c r="M23" t="str">
        <f t="shared" si="6"/>
        <v>Short</v>
      </c>
      <c r="N23" s="39">
        <f t="shared" si="7"/>
        <v>0</v>
      </c>
      <c r="O23" s="40">
        <f t="shared" si="10"/>
        <v>0</v>
      </c>
      <c r="P23" s="39">
        <f t="shared" si="8"/>
        <v>0</v>
      </c>
      <c r="Q23" s="39">
        <f t="shared" si="9"/>
        <v>0</v>
      </c>
      <c r="R23" s="39">
        <f>IF((O23 - MAX($O$16:O23)) &lt; 0, O23 - MAX($O$16:O23), 0)</f>
        <v>0</v>
      </c>
    </row>
    <row r="24" spans="1:18" x14ac:dyDescent="0.25">
      <c r="A24" s="2">
        <v>9</v>
      </c>
      <c r="B24" t="s">
        <v>9</v>
      </c>
      <c r="C24" s="8">
        <v>134.68</v>
      </c>
      <c r="D24" s="8">
        <v>83.47</v>
      </c>
      <c r="E24" s="17">
        <f t="shared" si="0"/>
        <v>0.47841430843022853</v>
      </c>
      <c r="F24" s="2">
        <f>+IF(A24&gt;$C$3,AVERAGE(INDEX($E$16:$E$2532,A24-$C$3):E23),"")</f>
        <v>0.47686087463587723</v>
      </c>
      <c r="G24" s="2">
        <f>+IF(A24&gt;$C$3,STDEVA(INDEX($E$16:$E$2532,A24-$C$3):E23),"")</f>
        <v>6.9995723966169076E-3</v>
      </c>
      <c r="H24">
        <f t="shared" si="1"/>
        <v>0.22193267050171789</v>
      </c>
      <c r="I24" s="2" t="str">
        <f t="shared" si="2"/>
        <v/>
      </c>
      <c r="J24">
        <f t="shared" si="3"/>
        <v>82.29</v>
      </c>
      <c r="K24">
        <f t="shared" si="4"/>
        <v>133.19</v>
      </c>
      <c r="L24" s="37">
        <f t="shared" si="5"/>
        <v>-77.500000000004093</v>
      </c>
      <c r="M24" t="str">
        <f t="shared" si="6"/>
        <v>Short</v>
      </c>
      <c r="N24" s="39">
        <f t="shared" si="7"/>
        <v>0</v>
      </c>
      <c r="O24" s="40">
        <f t="shared" si="10"/>
        <v>0</v>
      </c>
      <c r="P24" s="39">
        <f t="shared" si="8"/>
        <v>0</v>
      </c>
      <c r="Q24" s="39">
        <f t="shared" si="9"/>
        <v>0</v>
      </c>
      <c r="R24" s="39">
        <f>IF((O24 - MAX($O$16:O24)) &lt; 0, O24 - MAX($O$16:O24), 0)</f>
        <v>0</v>
      </c>
    </row>
    <row r="25" spans="1:18" x14ac:dyDescent="0.25">
      <c r="A25" s="2">
        <v>10</v>
      </c>
      <c r="B25" t="s">
        <v>10</v>
      </c>
      <c r="C25" s="8">
        <v>133.61000000000001</v>
      </c>
      <c r="D25" s="8">
        <v>82.858999999999995</v>
      </c>
      <c r="E25" s="17">
        <f t="shared" si="0"/>
        <v>0.47778474057373305</v>
      </c>
      <c r="F25" s="2">
        <f>+IF(A25&gt;$C$3,AVERAGE(INDEX($E$16:$E$2532,A25-$C$3):E24),"")</f>
        <v>0.47916980340515103</v>
      </c>
      <c r="G25" s="2">
        <f>+IF(A25&gt;$C$3,STDEVA(INDEX($E$16:$E$2532,A25-$C$3):E24),"")</f>
        <v>4.2399638230742366E-3</v>
      </c>
      <c r="H25">
        <f t="shared" si="1"/>
        <v>-0.32666854935892498</v>
      </c>
      <c r="I25" s="2" t="str">
        <f t="shared" si="2"/>
        <v/>
      </c>
      <c r="J25">
        <f t="shared" si="3"/>
        <v>82.29</v>
      </c>
      <c r="K25">
        <f t="shared" si="4"/>
        <v>133.19</v>
      </c>
      <c r="L25" s="37">
        <f t="shared" si="5"/>
        <v>37.249999999993122</v>
      </c>
      <c r="M25" t="str">
        <f t="shared" si="6"/>
        <v>Short</v>
      </c>
      <c r="N25" s="39">
        <f t="shared" si="7"/>
        <v>0</v>
      </c>
      <c r="O25" s="40">
        <f t="shared" si="10"/>
        <v>0</v>
      </c>
      <c r="P25" s="39">
        <f t="shared" si="8"/>
        <v>0</v>
      </c>
      <c r="Q25" s="39">
        <f t="shared" si="9"/>
        <v>0</v>
      </c>
      <c r="R25" s="39">
        <f>IF((O25 - MAX($O$16:O25)) &lt; 0, O25 - MAX($O$16:O25), 0)</f>
        <v>0</v>
      </c>
    </row>
    <row r="26" spans="1:18" x14ac:dyDescent="0.25">
      <c r="A26" s="2">
        <v>11</v>
      </c>
      <c r="B26" t="s">
        <v>11</v>
      </c>
      <c r="C26" s="8">
        <v>132.06</v>
      </c>
      <c r="D26" s="8">
        <v>81.37</v>
      </c>
      <c r="E26" s="17">
        <f t="shared" si="0"/>
        <v>0.48424971005785933</v>
      </c>
      <c r="F26" s="2">
        <f>+IF(A26&gt;$C$3,AVERAGE(INDEX($E$16:$E$2532,A26-$C$3):E25),"")</f>
        <v>0.48009237597910348</v>
      </c>
      <c r="G26" s="2">
        <f>+IF(A26&gt;$C$3,STDEVA(INDEX($E$16:$E$2532,A26-$C$3):E25),"")</f>
        <v>2.8981355404368208E-3</v>
      </c>
      <c r="H26">
        <f t="shared" si="1"/>
        <v>1.4344857308258379</v>
      </c>
      <c r="I26" s="2" t="str">
        <f t="shared" si="2"/>
        <v/>
      </c>
      <c r="J26">
        <f t="shared" si="3"/>
        <v>82.29</v>
      </c>
      <c r="K26">
        <f t="shared" si="4"/>
        <v>133.19</v>
      </c>
      <c r="L26" s="37">
        <f t="shared" si="5"/>
        <v>52.499999999998437</v>
      </c>
      <c r="M26" t="str">
        <f t="shared" si="6"/>
        <v>Short</v>
      </c>
      <c r="N26" s="39">
        <f t="shared" si="7"/>
        <v>0</v>
      </c>
      <c r="O26" s="40">
        <f t="shared" si="10"/>
        <v>0</v>
      </c>
      <c r="P26" s="39">
        <f t="shared" si="8"/>
        <v>0</v>
      </c>
      <c r="Q26" s="39">
        <f t="shared" si="9"/>
        <v>0</v>
      </c>
      <c r="R26" s="39">
        <f>IF((O26 - MAX($O$16:O26)) &lt; 0, O26 - MAX($O$16:O26), 0)</f>
        <v>0</v>
      </c>
    </row>
    <row r="27" spans="1:18" x14ac:dyDescent="0.25">
      <c r="A27" s="2">
        <v>12</v>
      </c>
      <c r="B27" t="s">
        <v>12</v>
      </c>
      <c r="C27" s="8">
        <v>131.94999999999999</v>
      </c>
      <c r="D27" s="8">
        <v>80.98</v>
      </c>
      <c r="E27" s="17">
        <f t="shared" si="0"/>
        <v>0.48822085234531787</v>
      </c>
      <c r="F27" s="2">
        <f>+IF(A27&gt;$C$3,AVERAGE(INDEX($E$16:$E$2532,A27-$C$3):E26),"")</f>
        <v>0.48063690067161174</v>
      </c>
      <c r="G27" s="2">
        <f>+IF(A27&gt;$C$3,STDEVA(INDEX($E$16:$E$2532,A27-$C$3):E26),"")</f>
        <v>3.4401764064261038E-3</v>
      </c>
      <c r="H27">
        <f t="shared" si="1"/>
        <v>2.204524064387984</v>
      </c>
      <c r="I27" s="2" t="str">
        <f t="shared" si="2"/>
        <v>Sell</v>
      </c>
      <c r="J27">
        <f t="shared" si="3"/>
        <v>82.29</v>
      </c>
      <c r="K27">
        <f t="shared" si="4"/>
        <v>133.19</v>
      </c>
      <c r="L27" s="37">
        <f t="shared" si="5"/>
        <v>-17.499999999998295</v>
      </c>
      <c r="M27" t="str">
        <f t="shared" si="6"/>
        <v>Short</v>
      </c>
      <c r="N27" s="39">
        <f t="shared" si="7"/>
        <v>0</v>
      </c>
      <c r="O27" s="40">
        <f t="shared" si="10"/>
        <v>0</v>
      </c>
      <c r="P27" s="39">
        <f t="shared" si="8"/>
        <v>0</v>
      </c>
      <c r="Q27" s="39">
        <f t="shared" si="9"/>
        <v>0</v>
      </c>
      <c r="R27" s="39">
        <f>IF((O27 - MAX($O$16:O27)) &lt; 0, O27 - MAX($O$16:O27), 0)</f>
        <v>0</v>
      </c>
    </row>
    <row r="28" spans="1:18" x14ac:dyDescent="0.25">
      <c r="A28" s="2">
        <v>13</v>
      </c>
      <c r="B28" t="s">
        <v>13</v>
      </c>
      <c r="C28" s="8">
        <v>132.38999999999999</v>
      </c>
      <c r="D28" s="8">
        <v>82</v>
      </c>
      <c r="E28" s="17">
        <f t="shared" si="0"/>
        <v>0.47903286468531225</v>
      </c>
      <c r="F28" s="2">
        <f>+IF(A28&gt;$C$3,AVERAGE(INDEX($E$16:$E$2532,A28-$C$3):E27),"")</f>
        <v>0.48137277644079635</v>
      </c>
      <c r="G28" s="2">
        <f>+IF(A28&gt;$C$3,STDEVA(INDEX($E$16:$E$2532,A28-$C$3):E27),"")</f>
        <v>4.6610707759216939E-3</v>
      </c>
      <c r="H28">
        <f t="shared" si="1"/>
        <v>-0.50201163380133207</v>
      </c>
      <c r="I28" s="2" t="str">
        <f t="shared" si="2"/>
        <v/>
      </c>
      <c r="J28">
        <f t="shared" si="3"/>
        <v>82.29</v>
      </c>
      <c r="K28">
        <f t="shared" si="4"/>
        <v>133.19</v>
      </c>
      <c r="L28" s="37">
        <f t="shared" si="5"/>
        <v>127.50000000000128</v>
      </c>
      <c r="M28" t="str">
        <f t="shared" si="6"/>
        <v>Short</v>
      </c>
      <c r="N28" s="39">
        <f t="shared" si="7"/>
        <v>0</v>
      </c>
      <c r="O28" s="40">
        <f t="shared" si="10"/>
        <v>0</v>
      </c>
      <c r="P28" s="39">
        <f t="shared" si="8"/>
        <v>0</v>
      </c>
      <c r="Q28" s="39">
        <f t="shared" si="9"/>
        <v>0</v>
      </c>
      <c r="R28" s="39">
        <f>IF((O28 - MAX($O$16:O28)) &lt; 0, O28 - MAX($O$16:O28), 0)</f>
        <v>0</v>
      </c>
    </row>
    <row r="29" spans="1:18" x14ac:dyDescent="0.25">
      <c r="A29" s="2">
        <v>14</v>
      </c>
      <c r="B29" t="s">
        <v>14</v>
      </c>
      <c r="C29" s="8">
        <v>133</v>
      </c>
      <c r="D29" s="8">
        <v>83.08</v>
      </c>
      <c r="E29" s="17">
        <f t="shared" si="0"/>
        <v>0.47054512921384223</v>
      </c>
      <c r="F29" s="2">
        <f>+IF(A29&gt;$C$3,AVERAGE(INDEX($E$16:$E$2532,A29-$C$3):E28),"")</f>
        <v>0.48154049521849024</v>
      </c>
      <c r="G29" s="2">
        <f>+IF(A29&gt;$C$3,STDEVA(INDEX($E$16:$E$2532,A29-$C$3):E28),"")</f>
        <v>4.5313895237956026E-3</v>
      </c>
      <c r="H29">
        <f t="shared" si="1"/>
        <v>-2.4264888169309318</v>
      </c>
      <c r="I29" s="2" t="str">
        <f t="shared" si="2"/>
        <v>Buy</v>
      </c>
      <c r="J29">
        <f t="shared" si="3"/>
        <v>82.29</v>
      </c>
      <c r="K29">
        <f t="shared" si="4"/>
        <v>133.19</v>
      </c>
      <c r="L29" s="37">
        <f t="shared" si="5"/>
        <v>244.99999999999744</v>
      </c>
      <c r="M29" t="str">
        <f t="shared" si="6"/>
        <v>Short</v>
      </c>
      <c r="N29" s="39">
        <f t="shared" si="7"/>
        <v>0</v>
      </c>
      <c r="O29" s="40">
        <f t="shared" si="10"/>
        <v>0</v>
      </c>
      <c r="P29" s="39">
        <f t="shared" si="8"/>
        <v>0</v>
      </c>
      <c r="Q29" s="39">
        <f t="shared" si="9"/>
        <v>0</v>
      </c>
      <c r="R29" s="39">
        <f>IF((O29 - MAX($O$16:O29)) &lt; 0, O29 - MAX($O$16:O29), 0)</f>
        <v>0</v>
      </c>
    </row>
    <row r="30" spans="1:18" x14ac:dyDescent="0.25">
      <c r="A30" s="2">
        <v>15</v>
      </c>
      <c r="B30" t="s">
        <v>15</v>
      </c>
      <c r="C30" s="8">
        <v>133.51</v>
      </c>
      <c r="D30" s="8">
        <v>83.65</v>
      </c>
      <c r="E30" s="17">
        <f t="shared" si="0"/>
        <v>0.46753495396917044</v>
      </c>
      <c r="F30" s="2">
        <f>+IF(A30&gt;$C$3,AVERAGE(INDEX($E$16:$E$2532,A30-$C$3):E29),"")</f>
        <v>0.47996665937521293</v>
      </c>
      <c r="G30" s="2">
        <f>+IF(A30&gt;$C$3,STDEVA(INDEX($E$16:$E$2532,A30-$C$3):E29),"")</f>
        <v>6.7244739106231115E-3</v>
      </c>
      <c r="H30">
        <f t="shared" si="1"/>
        <v>-1.848725353280541</v>
      </c>
      <c r="I30" s="2" t="str">
        <f t="shared" si="2"/>
        <v>Buy</v>
      </c>
      <c r="J30">
        <f t="shared" si="3"/>
        <v>82.29</v>
      </c>
      <c r="K30">
        <f t="shared" si="4"/>
        <v>133.19</v>
      </c>
      <c r="L30" s="37">
        <f t="shared" si="5"/>
        <v>260.00000000000159</v>
      </c>
      <c r="M30" t="str">
        <f t="shared" si="6"/>
        <v>Short</v>
      </c>
      <c r="N30" s="39">
        <f t="shared" si="7"/>
        <v>0</v>
      </c>
      <c r="O30" s="40">
        <f t="shared" si="10"/>
        <v>0</v>
      </c>
      <c r="P30" s="39">
        <f t="shared" si="8"/>
        <v>0</v>
      </c>
      <c r="Q30" s="39">
        <f t="shared" si="9"/>
        <v>0</v>
      </c>
      <c r="R30" s="39">
        <f>IF((O30 - MAX($O$16:O30)) &lt; 0, O30 - MAX($O$16:O30), 0)</f>
        <v>0</v>
      </c>
    </row>
    <row r="31" spans="1:18" x14ac:dyDescent="0.25">
      <c r="A31" s="2">
        <v>16</v>
      </c>
      <c r="B31" t="s">
        <v>16</v>
      </c>
      <c r="C31" s="8">
        <v>134.9</v>
      </c>
      <c r="D31" s="8">
        <v>84.84</v>
      </c>
      <c r="E31" s="17">
        <f t="shared" si="0"/>
        <v>0.46376663351722847</v>
      </c>
      <c r="F31" s="2">
        <f>+IF(A31&gt;$C$3,AVERAGE(INDEX($E$16:$E$2532,A31-$C$3):E30),"")</f>
        <v>0.47791670205430048</v>
      </c>
      <c r="G31" s="2">
        <f>+IF(A31&gt;$C$3,STDEVA(INDEX($E$16:$E$2532,A31-$C$3):E30),"")</f>
        <v>8.7984246041147088E-3</v>
      </c>
      <c r="H31">
        <f t="shared" si="1"/>
        <v>-1.6082502463514357</v>
      </c>
      <c r="I31" s="2" t="str">
        <f t="shared" si="2"/>
        <v>Buy</v>
      </c>
      <c r="J31">
        <f t="shared" si="3"/>
        <v>82.29</v>
      </c>
      <c r="K31">
        <f t="shared" si="4"/>
        <v>133.19</v>
      </c>
      <c r="L31" s="37">
        <f t="shared" si="5"/>
        <v>209.99999999999733</v>
      </c>
      <c r="M31" t="str">
        <f t="shared" si="6"/>
        <v>Short</v>
      </c>
      <c r="N31" s="39">
        <f t="shared" si="7"/>
        <v>0</v>
      </c>
      <c r="O31" s="40">
        <f t="shared" si="10"/>
        <v>0</v>
      </c>
      <c r="P31" s="39">
        <f t="shared" si="8"/>
        <v>0</v>
      </c>
      <c r="Q31" s="39">
        <f t="shared" si="9"/>
        <v>0</v>
      </c>
      <c r="R31" s="39">
        <f>IF((O31 - MAX($O$16:O31)) &lt; 0, O31 - MAX($O$16:O31), 0)</f>
        <v>0</v>
      </c>
    </row>
    <row r="32" spans="1:18" x14ac:dyDescent="0.25">
      <c r="A32" s="2">
        <v>17</v>
      </c>
      <c r="B32" t="s">
        <v>17</v>
      </c>
      <c r="C32" s="8">
        <v>131.87</v>
      </c>
      <c r="D32" s="8">
        <v>82.11</v>
      </c>
      <c r="E32" s="17">
        <f t="shared" si="0"/>
        <v>0.47375677709891034</v>
      </c>
      <c r="F32" s="2">
        <f>+IF(A32&gt;$C$3,AVERAGE(INDEX($E$16:$E$2532,A32-$C$3):E31),"")</f>
        <v>0.47382008674617426</v>
      </c>
      <c r="G32" s="2">
        <f>+IF(A32&gt;$C$3,STDEVA(INDEX($E$16:$E$2532,A32-$C$3):E31),"")</f>
        <v>9.8215994926232411E-3</v>
      </c>
      <c r="H32">
        <f t="shared" si="1"/>
        <v>-6.445960997643085E-3</v>
      </c>
      <c r="I32" s="2" t="str">
        <f t="shared" si="2"/>
        <v/>
      </c>
      <c r="J32">
        <f t="shared" si="3"/>
        <v>82.29</v>
      </c>
      <c r="K32">
        <f t="shared" si="4"/>
        <v>133.19</v>
      </c>
      <c r="L32" s="37">
        <f t="shared" si="5"/>
        <v>284.99999999999659</v>
      </c>
      <c r="M32" t="str">
        <f t="shared" si="6"/>
        <v>Short</v>
      </c>
      <c r="N32" s="39">
        <f t="shared" si="7"/>
        <v>0</v>
      </c>
      <c r="O32" s="40">
        <f t="shared" si="10"/>
        <v>0</v>
      </c>
      <c r="P32" s="39">
        <f t="shared" si="8"/>
        <v>0</v>
      </c>
      <c r="Q32" s="39">
        <f t="shared" si="9"/>
        <v>0</v>
      </c>
      <c r="R32" s="39">
        <f>IF((O32 - MAX($O$16:O32)) &lt; 0, O32 - MAX($O$16:O32), 0)</f>
        <v>0</v>
      </c>
    </row>
    <row r="33" spans="1:18" x14ac:dyDescent="0.25">
      <c r="A33" s="2">
        <v>18</v>
      </c>
      <c r="B33" t="s">
        <v>18</v>
      </c>
      <c r="C33" s="8">
        <v>131.72999999999999</v>
      </c>
      <c r="D33" s="8">
        <v>82.08</v>
      </c>
      <c r="E33" s="17">
        <f t="shared" si="0"/>
        <v>0.47305999181927627</v>
      </c>
      <c r="F33" s="2">
        <f>+IF(A33&gt;$C$3,AVERAGE(INDEX($E$16:$E$2532,A33-$C$3):E32),"")</f>
        <v>0.47092727169689275</v>
      </c>
      <c r="G33" s="2">
        <f>+IF(A33&gt;$C$3,STDEVA(INDEX($E$16:$E$2532,A33-$C$3):E32),"")</f>
        <v>5.8445558021375547E-3</v>
      </c>
      <c r="H33">
        <f t="shared" si="1"/>
        <v>0.36490713658744017</v>
      </c>
      <c r="I33" s="2" t="str">
        <f t="shared" si="2"/>
        <v/>
      </c>
      <c r="J33">
        <f t="shared" si="3"/>
        <v>82.29</v>
      </c>
      <c r="K33">
        <f t="shared" si="4"/>
        <v>133.19</v>
      </c>
      <c r="L33" s="37">
        <f t="shared" si="5"/>
        <v>312.5</v>
      </c>
      <c r="M33" t="str">
        <f t="shared" si="6"/>
        <v>Short</v>
      </c>
      <c r="N33" s="39">
        <f t="shared" si="7"/>
        <v>0</v>
      </c>
      <c r="O33" s="40">
        <f t="shared" si="10"/>
        <v>0</v>
      </c>
      <c r="P33" s="39">
        <f t="shared" si="8"/>
        <v>0</v>
      </c>
      <c r="Q33" s="39">
        <f t="shared" si="9"/>
        <v>0</v>
      </c>
      <c r="R33" s="39">
        <f>IF((O33 - MAX($O$16:O33)) &lt; 0, O33 - MAX($O$16:O33), 0)</f>
        <v>0</v>
      </c>
    </row>
    <row r="34" spans="1:18" x14ac:dyDescent="0.25">
      <c r="A34" s="2">
        <v>19</v>
      </c>
      <c r="B34" t="s">
        <v>19</v>
      </c>
      <c r="C34" s="8">
        <v>130.41999999999999</v>
      </c>
      <c r="D34" s="8">
        <v>80.88</v>
      </c>
      <c r="E34" s="17">
        <f t="shared" si="0"/>
        <v>0.47779343725284024</v>
      </c>
      <c r="F34" s="2">
        <f>+IF(A34&gt;$C$3,AVERAGE(INDEX($E$16:$E$2532,A34-$C$3):E33),"")</f>
        <v>0.46973269712368559</v>
      </c>
      <c r="G34" s="2">
        <f>+IF(A34&gt;$C$3,STDEVA(INDEX($E$16:$E$2532,A34-$C$3):E33),"")</f>
        <v>4.1336468604894578E-3</v>
      </c>
      <c r="H34">
        <f t="shared" si="1"/>
        <v>1.9500311471213059</v>
      </c>
      <c r="I34" s="2" t="str">
        <f t="shared" si="2"/>
        <v>Sell</v>
      </c>
      <c r="J34">
        <f t="shared" si="3"/>
        <v>82.29</v>
      </c>
      <c r="K34">
        <f t="shared" si="4"/>
        <v>133.19</v>
      </c>
      <c r="L34" s="37">
        <f t="shared" si="5"/>
        <v>339.99999999999977</v>
      </c>
      <c r="M34" t="str">
        <f t="shared" si="6"/>
        <v>Short</v>
      </c>
      <c r="N34" s="39">
        <f t="shared" si="7"/>
        <v>0</v>
      </c>
      <c r="O34" s="40">
        <f t="shared" si="10"/>
        <v>0</v>
      </c>
      <c r="P34" s="39">
        <f t="shared" si="8"/>
        <v>0</v>
      </c>
      <c r="Q34" s="39">
        <f t="shared" si="9"/>
        <v>0</v>
      </c>
      <c r="R34" s="39">
        <f>IF((O34 - MAX($O$16:O34)) &lt; 0, O34 - MAX($O$16:O34), 0)</f>
        <v>0</v>
      </c>
    </row>
    <row r="35" spans="1:18" x14ac:dyDescent="0.25">
      <c r="A35" s="2">
        <v>20</v>
      </c>
      <c r="B35" t="s">
        <v>20</v>
      </c>
      <c r="C35" s="8">
        <v>129.04499999999999</v>
      </c>
      <c r="D35" s="8">
        <v>79.55</v>
      </c>
      <c r="E35" s="17">
        <f t="shared" si="0"/>
        <v>0.48377542595762524</v>
      </c>
      <c r="F35" s="2">
        <f>+IF(A35&gt;$C$3,AVERAGE(INDEX($E$16:$E$2532,A35-$C$3):E34),"")</f>
        <v>0.47118235873148517</v>
      </c>
      <c r="G35" s="2">
        <f>+IF(A35&gt;$C$3,STDEVA(INDEX($E$16:$E$2532,A35-$C$3):E34),"")</f>
        <v>5.526211114134736E-3</v>
      </c>
      <c r="H35">
        <f t="shared" si="1"/>
        <v>2.2787886611732926</v>
      </c>
      <c r="I35" s="2" t="str">
        <f t="shared" si="2"/>
        <v>Sell</v>
      </c>
      <c r="J35">
        <f t="shared" si="3"/>
        <v>82.29</v>
      </c>
      <c r="K35">
        <f t="shared" si="4"/>
        <v>133.19</v>
      </c>
      <c r="L35" s="37">
        <f t="shared" si="5"/>
        <v>351.25000000000023</v>
      </c>
      <c r="M35" t="str">
        <f t="shared" si="6"/>
        <v>Short</v>
      </c>
      <c r="N35" s="39">
        <f t="shared" si="7"/>
        <v>0</v>
      </c>
      <c r="O35" s="40">
        <f t="shared" si="10"/>
        <v>0</v>
      </c>
      <c r="P35" s="39">
        <f t="shared" si="8"/>
        <v>0</v>
      </c>
      <c r="Q35" s="39">
        <f t="shared" si="9"/>
        <v>0</v>
      </c>
      <c r="R35" s="39">
        <f>IF((O35 - MAX($O$16:O35)) &lt; 0, O35 - MAX($O$16:O35), 0)</f>
        <v>0</v>
      </c>
    </row>
    <row r="36" spans="1:18" x14ac:dyDescent="0.25">
      <c r="A36" s="2">
        <v>21</v>
      </c>
      <c r="B36" t="s">
        <v>21</v>
      </c>
      <c r="C36" s="8">
        <v>128.96</v>
      </c>
      <c r="D36" s="8">
        <v>79.739999999999995</v>
      </c>
      <c r="E36" s="17">
        <f t="shared" si="0"/>
        <v>0.48073093680510931</v>
      </c>
      <c r="F36" s="2">
        <f>+IF(A36&gt;$C$3,AVERAGE(INDEX($E$16:$E$2532,A36-$C$3):E35),"")</f>
        <v>0.47443045312917614</v>
      </c>
      <c r="G36" s="2">
        <f>+IF(A36&gt;$C$3,STDEVA(INDEX($E$16:$E$2532,A36-$C$3):E35),"")</f>
        <v>7.3261045531086248E-3</v>
      </c>
      <c r="H36">
        <f t="shared" si="1"/>
        <v>0.86000460821429781</v>
      </c>
      <c r="I36" s="2" t="str">
        <f t="shared" si="2"/>
        <v/>
      </c>
      <c r="J36" t="str">
        <f t="shared" si="3"/>
        <v/>
      </c>
      <c r="K36" t="str">
        <f t="shared" si="4"/>
        <v/>
      </c>
      <c r="L36" s="37">
        <f t="shared" si="5"/>
        <v>419.99999999999466</v>
      </c>
      <c r="M36" t="str">
        <f t="shared" si="6"/>
        <v>TP</v>
      </c>
      <c r="N36" s="39">
        <f t="shared" si="7"/>
        <v>419.99999999999466</v>
      </c>
      <c r="O36" s="40">
        <f t="shared" si="10"/>
        <v>419.99999999999466</v>
      </c>
      <c r="P36" s="39">
        <f t="shared" si="8"/>
        <v>3.75</v>
      </c>
      <c r="Q36" s="39">
        <f t="shared" si="9"/>
        <v>0</v>
      </c>
      <c r="R36" s="39">
        <f>IF((O36 - MAX($O$16:O36)) &lt; 0, O36 - MAX($O$16:O36), 0)</f>
        <v>0</v>
      </c>
    </row>
    <row r="37" spans="1:18" x14ac:dyDescent="0.25">
      <c r="A37" s="2">
        <v>22</v>
      </c>
      <c r="B37" t="s">
        <v>22</v>
      </c>
      <c r="C37" s="8">
        <v>128.41999999999999</v>
      </c>
      <c r="D37" s="8">
        <v>78.849999999999994</v>
      </c>
      <c r="E37" s="17">
        <f t="shared" si="0"/>
        <v>0.48775882895685485</v>
      </c>
      <c r="F37" s="2">
        <f>+IF(A37&gt;$C$3,AVERAGE(INDEX($E$16:$E$2532,A37-$C$3):E36),"")</f>
        <v>0.4778233137867523</v>
      </c>
      <c r="G37" s="2">
        <f>+IF(A37&gt;$C$3,STDEVA(INDEX($E$16:$E$2532,A37-$C$3):E36),"")</f>
        <v>4.5582003114775531E-3</v>
      </c>
      <c r="H37">
        <f t="shared" si="1"/>
        <v>2.179701305597499</v>
      </c>
      <c r="I37" s="2" t="str">
        <f t="shared" si="2"/>
        <v>Sell</v>
      </c>
      <c r="J37">
        <f t="shared" si="3"/>
        <v>78.849999999999994</v>
      </c>
      <c r="K37">
        <f t="shared" si="4"/>
        <v>128.41999999999999</v>
      </c>
      <c r="L37" s="37" t="str">
        <f t="shared" si="5"/>
        <v/>
      </c>
      <c r="M37" t="str">
        <f t="shared" si="6"/>
        <v>Short</v>
      </c>
      <c r="N37" s="39">
        <f t="shared" si="7"/>
        <v>0</v>
      </c>
      <c r="O37" s="40">
        <f t="shared" si="10"/>
        <v>419.99999999999466</v>
      </c>
      <c r="P37" s="39">
        <f t="shared" si="8"/>
        <v>3.75</v>
      </c>
      <c r="Q37" s="39">
        <f t="shared" si="9"/>
        <v>2590.875</v>
      </c>
      <c r="R37" s="39">
        <f>IF((O37 - MAX($O$16:O37)) &lt; 0, O37 - MAX($O$16:O37), 0)</f>
        <v>0</v>
      </c>
    </row>
    <row r="38" spans="1:18" x14ac:dyDescent="0.25">
      <c r="A38" s="2">
        <v>23</v>
      </c>
      <c r="B38" t="s">
        <v>23</v>
      </c>
      <c r="C38" s="8">
        <v>129.4</v>
      </c>
      <c r="D38" s="8">
        <v>79.27</v>
      </c>
      <c r="E38" s="17">
        <f t="shared" si="0"/>
        <v>0.49004863521773578</v>
      </c>
      <c r="F38" s="2">
        <f>+IF(A38&gt;$C$3,AVERAGE(INDEX($E$16:$E$2532,A38-$C$3):E37),"")</f>
        <v>0.4806237241583412</v>
      </c>
      <c r="G38" s="2">
        <f>+IF(A38&gt;$C$3,STDEVA(INDEX($E$16:$E$2532,A38-$C$3):E37),"")</f>
        <v>5.614156440051271E-3</v>
      </c>
      <c r="H38">
        <f t="shared" si="1"/>
        <v>1.6787759942272837</v>
      </c>
      <c r="I38" s="2" t="str">
        <f t="shared" si="2"/>
        <v>Sell</v>
      </c>
      <c r="J38">
        <f t="shared" si="3"/>
        <v>78.849999999999994</v>
      </c>
      <c r="K38">
        <f t="shared" si="4"/>
        <v>128.41999999999999</v>
      </c>
      <c r="L38" s="37">
        <f t="shared" si="5"/>
        <v>-140.00000000000412</v>
      </c>
      <c r="M38" t="str">
        <f t="shared" si="6"/>
        <v>Short</v>
      </c>
      <c r="N38" s="39">
        <f t="shared" si="7"/>
        <v>0</v>
      </c>
      <c r="O38" s="40">
        <f t="shared" si="10"/>
        <v>419.99999999999466</v>
      </c>
      <c r="P38" s="39">
        <f t="shared" si="8"/>
        <v>0</v>
      </c>
      <c r="Q38" s="39">
        <f t="shared" si="9"/>
        <v>0</v>
      </c>
      <c r="R38" s="39">
        <f>IF((O38 - MAX($O$16:O38)) &lt; 0, O38 - MAX($O$16:O38), 0)</f>
        <v>0</v>
      </c>
    </row>
    <row r="39" spans="1:18" x14ac:dyDescent="0.25">
      <c r="A39" s="2">
        <v>24</v>
      </c>
      <c r="B39" t="s">
        <v>24</v>
      </c>
      <c r="C39" s="8">
        <v>127.6</v>
      </c>
      <c r="D39" s="8">
        <v>78</v>
      </c>
      <c r="E39" s="17">
        <f t="shared" si="0"/>
        <v>0.49219154422109773</v>
      </c>
      <c r="F39" s="2">
        <f>+IF(A39&gt;$C$3,AVERAGE(INDEX($E$16:$E$2532,A39-$C$3):E38),"")</f>
        <v>0.48402145283803311</v>
      </c>
      <c r="G39" s="2">
        <f>+IF(A39&gt;$C$3,STDEVA(INDEX($E$16:$E$2532,A39-$C$3):E38),"")</f>
        <v>4.9992777180797475E-3</v>
      </c>
      <c r="H39">
        <f t="shared" si="1"/>
        <v>1.63425435508768</v>
      </c>
      <c r="I39" s="2" t="str">
        <f t="shared" si="2"/>
        <v>Sell</v>
      </c>
      <c r="J39">
        <f t="shared" si="3"/>
        <v>78.849999999999994</v>
      </c>
      <c r="K39">
        <f t="shared" si="4"/>
        <v>128.41999999999999</v>
      </c>
      <c r="L39" s="37">
        <f t="shared" si="5"/>
        <v>-7.5000000000002842</v>
      </c>
      <c r="M39" t="str">
        <f t="shared" si="6"/>
        <v>Short</v>
      </c>
      <c r="N39" s="39">
        <f t="shared" si="7"/>
        <v>0</v>
      </c>
      <c r="O39" s="40">
        <f t="shared" si="10"/>
        <v>419.99999999999466</v>
      </c>
      <c r="P39" s="39">
        <f t="shared" si="8"/>
        <v>0</v>
      </c>
      <c r="Q39" s="39">
        <f t="shared" si="9"/>
        <v>0</v>
      </c>
      <c r="R39" s="39">
        <f>IF((O39 - MAX($O$16:O39)) &lt; 0, O39 - MAX($O$16:O39), 0)</f>
        <v>0</v>
      </c>
    </row>
    <row r="40" spans="1:18" x14ac:dyDescent="0.25">
      <c r="A40" s="2">
        <v>25</v>
      </c>
      <c r="B40" t="s">
        <v>25</v>
      </c>
      <c r="C40" s="8">
        <v>127.7</v>
      </c>
      <c r="D40" s="8">
        <v>77.78</v>
      </c>
      <c r="E40" s="17">
        <f t="shared" si="0"/>
        <v>0.49579943431089241</v>
      </c>
      <c r="F40" s="2">
        <f>+IF(A40&gt;$C$3,AVERAGE(INDEX($E$16:$E$2532,A40-$C$3):E39),"")</f>
        <v>0.48690107423168455</v>
      </c>
      <c r="G40" s="2">
        <f>+IF(A40&gt;$C$3,STDEVA(INDEX($E$16:$E$2532,A40-$C$3):E39),"")</f>
        <v>4.6495222613269572E-3</v>
      </c>
      <c r="H40">
        <f t="shared" si="1"/>
        <v>1.9138224486462176</v>
      </c>
      <c r="I40" s="2" t="str">
        <f t="shared" si="2"/>
        <v>Sell</v>
      </c>
      <c r="J40">
        <f t="shared" si="3"/>
        <v>78.849999999999994</v>
      </c>
      <c r="K40">
        <f t="shared" si="4"/>
        <v>128.41999999999999</v>
      </c>
      <c r="L40" s="37">
        <f t="shared" si="5"/>
        <v>-87.500000000002132</v>
      </c>
      <c r="M40" t="str">
        <f t="shared" si="6"/>
        <v>Short</v>
      </c>
      <c r="N40" s="39">
        <f t="shared" si="7"/>
        <v>0</v>
      </c>
      <c r="O40" s="40">
        <f t="shared" si="10"/>
        <v>419.99999999999466</v>
      </c>
      <c r="P40" s="39">
        <f t="shared" si="8"/>
        <v>0</v>
      </c>
      <c r="Q40" s="39">
        <f t="shared" si="9"/>
        <v>0</v>
      </c>
      <c r="R40" s="39">
        <f>IF((O40 - MAX($O$16:O40)) &lt; 0, O40 - MAX($O$16:O40), 0)</f>
        <v>0</v>
      </c>
    </row>
    <row r="41" spans="1:18" x14ac:dyDescent="0.25">
      <c r="A41" s="2">
        <v>26</v>
      </c>
      <c r="B41" t="s">
        <v>26</v>
      </c>
      <c r="C41" s="8">
        <v>129.32</v>
      </c>
      <c r="D41" s="8">
        <v>79.45</v>
      </c>
      <c r="E41" s="17">
        <f t="shared" si="0"/>
        <v>0.48716205987450728</v>
      </c>
      <c r="F41" s="2">
        <f>+IF(A41&gt;$C$3,AVERAGE(INDEX($E$16:$E$2532,A41-$C$3):E40),"")</f>
        <v>0.48930587590233798</v>
      </c>
      <c r="G41" s="2">
        <f>+IF(A41&gt;$C$3,STDEVA(INDEX($E$16:$E$2532,A41-$C$3):E40),"")</f>
        <v>5.634004096211712E-3</v>
      </c>
      <c r="H41">
        <f t="shared" si="1"/>
        <v>-0.38051375029567308</v>
      </c>
      <c r="I41" s="2" t="str">
        <f t="shared" si="2"/>
        <v/>
      </c>
      <c r="J41">
        <f t="shared" si="3"/>
        <v>78.849999999999994</v>
      </c>
      <c r="K41">
        <f t="shared" si="4"/>
        <v>128.41999999999999</v>
      </c>
      <c r="L41" s="37">
        <f t="shared" si="5"/>
        <v>-74.999999999999289</v>
      </c>
      <c r="M41" t="str">
        <f t="shared" si="6"/>
        <v>Short</v>
      </c>
      <c r="N41" s="39">
        <f t="shared" si="7"/>
        <v>0</v>
      </c>
      <c r="O41" s="40">
        <f t="shared" si="10"/>
        <v>419.99999999999466</v>
      </c>
      <c r="P41" s="39">
        <f t="shared" si="8"/>
        <v>0</v>
      </c>
      <c r="Q41" s="39">
        <f t="shared" si="9"/>
        <v>0</v>
      </c>
      <c r="R41" s="39">
        <f>IF((O41 - MAX($O$16:O41)) &lt; 0, O41 - MAX($O$16:O41), 0)</f>
        <v>0</v>
      </c>
    </row>
    <row r="42" spans="1:18" x14ac:dyDescent="0.25">
      <c r="A42" s="2">
        <v>27</v>
      </c>
      <c r="B42" t="s">
        <v>27</v>
      </c>
      <c r="C42" s="8">
        <v>127.02</v>
      </c>
      <c r="D42" s="8">
        <v>78.03</v>
      </c>
      <c r="E42" s="17">
        <f t="shared" si="0"/>
        <v>0.48725118624615887</v>
      </c>
      <c r="F42" s="2">
        <f>+IF(A42&gt;$C$3,AVERAGE(INDEX($E$16:$E$2532,A42-$C$3):E41),"")</f>
        <v>0.49059210051621766</v>
      </c>
      <c r="G42" s="2">
        <f>+IF(A42&gt;$C$3,STDEVA(INDEX($E$16:$E$2532,A42-$C$3):E41),"")</f>
        <v>3.527127247413088E-3</v>
      </c>
      <c r="H42">
        <f t="shared" si="1"/>
        <v>-0.94720548358699519</v>
      </c>
      <c r="I42" s="2" t="str">
        <f t="shared" si="2"/>
        <v/>
      </c>
      <c r="J42">
        <f t="shared" si="3"/>
        <v>78.849999999999994</v>
      </c>
      <c r="K42">
        <f t="shared" si="4"/>
        <v>128.41999999999999</v>
      </c>
      <c r="L42" s="37">
        <f t="shared" si="5"/>
        <v>144.99999999999955</v>
      </c>
      <c r="M42" t="str">
        <f t="shared" si="6"/>
        <v>Short</v>
      </c>
      <c r="N42" s="39">
        <f t="shared" si="7"/>
        <v>0</v>
      </c>
      <c r="O42" s="40">
        <f t="shared" si="10"/>
        <v>419.99999999999466</v>
      </c>
      <c r="P42" s="39">
        <f t="shared" si="8"/>
        <v>0</v>
      </c>
      <c r="Q42" s="39">
        <f t="shared" si="9"/>
        <v>0</v>
      </c>
      <c r="R42" s="39">
        <f>IF((O42 - MAX($O$16:O42)) &lt; 0, O42 - MAX($O$16:O42), 0)</f>
        <v>0</v>
      </c>
    </row>
    <row r="43" spans="1:18" x14ac:dyDescent="0.25">
      <c r="A43" s="2">
        <v>28</v>
      </c>
      <c r="B43" t="s">
        <v>28</v>
      </c>
      <c r="C43" s="8">
        <v>127.3</v>
      </c>
      <c r="D43" s="8">
        <v>78.209999999999994</v>
      </c>
      <c r="E43" s="17">
        <f t="shared" si="0"/>
        <v>0.48714898894984082</v>
      </c>
      <c r="F43" s="2">
        <f>+IF(A43&gt;$C$3,AVERAGE(INDEX($E$16:$E$2532,A43-$C$3):E42),"")</f>
        <v>0.49049057197407847</v>
      </c>
      <c r="G43" s="2">
        <f>+IF(A43&gt;$C$3,STDEVA(INDEX($E$16:$E$2532,A43-$C$3):E42),"")</f>
        <v>3.6347368090488669E-3</v>
      </c>
      <c r="H43">
        <f t="shared" si="1"/>
        <v>-0.91934662667145628</v>
      </c>
      <c r="I43" s="2" t="str">
        <f t="shared" si="2"/>
        <v/>
      </c>
      <c r="J43">
        <f t="shared" si="3"/>
        <v>78.849999999999994</v>
      </c>
      <c r="K43">
        <f t="shared" si="4"/>
        <v>128.41999999999999</v>
      </c>
      <c r="L43" s="37">
        <f t="shared" si="5"/>
        <v>119.99999999999747</v>
      </c>
      <c r="M43" t="str">
        <f t="shared" si="6"/>
        <v>Short</v>
      </c>
      <c r="N43" s="39">
        <f t="shared" si="7"/>
        <v>0</v>
      </c>
      <c r="O43" s="40">
        <f t="shared" si="10"/>
        <v>419.99999999999466</v>
      </c>
      <c r="P43" s="39">
        <f t="shared" si="8"/>
        <v>0</v>
      </c>
      <c r="Q43" s="39">
        <f t="shared" si="9"/>
        <v>0</v>
      </c>
      <c r="R43" s="39">
        <f>IF((O43 - MAX($O$16:O43)) &lt; 0, O43 - MAX($O$16:O43), 0)</f>
        <v>0</v>
      </c>
    </row>
    <row r="44" spans="1:18" x14ac:dyDescent="0.25">
      <c r="A44" s="2">
        <v>29</v>
      </c>
      <c r="B44" t="s">
        <v>29</v>
      </c>
      <c r="C44" s="8">
        <v>127.05</v>
      </c>
      <c r="D44" s="8">
        <v>78.23</v>
      </c>
      <c r="E44" s="17">
        <f t="shared" si="0"/>
        <v>0.48492750406918383</v>
      </c>
      <c r="F44" s="2">
        <f>+IF(A44&gt;$C$3,AVERAGE(INDEX($E$16:$E$2532,A44-$C$3):E43),"")</f>
        <v>0.48991064272049945</v>
      </c>
      <c r="G44" s="2">
        <f>+IF(A44&gt;$C$3,STDEVA(INDEX($E$16:$E$2532,A44-$C$3):E43),"")</f>
        <v>3.9412728273903385E-3</v>
      </c>
      <c r="H44">
        <f t="shared" si="1"/>
        <v>-1.2643475520610254</v>
      </c>
      <c r="I44" s="2" t="str">
        <f t="shared" si="2"/>
        <v/>
      </c>
      <c r="J44">
        <f t="shared" si="3"/>
        <v>78.849999999999994</v>
      </c>
      <c r="K44">
        <f t="shared" si="4"/>
        <v>128.41999999999999</v>
      </c>
      <c r="L44" s="37">
        <f t="shared" si="5"/>
        <v>187.50000000000003</v>
      </c>
      <c r="M44" t="str">
        <f t="shared" si="6"/>
        <v>Short</v>
      </c>
      <c r="N44" s="39">
        <f t="shared" si="7"/>
        <v>0</v>
      </c>
      <c r="O44" s="40">
        <f t="shared" si="10"/>
        <v>419.99999999999466</v>
      </c>
      <c r="P44" s="39">
        <f t="shared" si="8"/>
        <v>0</v>
      </c>
      <c r="Q44" s="39">
        <f t="shared" si="9"/>
        <v>0</v>
      </c>
      <c r="R44" s="39">
        <f>IF((O44 - MAX($O$16:O44)) &lt; 0, O44 - MAX($O$16:O44), 0)</f>
        <v>0</v>
      </c>
    </row>
    <row r="45" spans="1:18" x14ac:dyDescent="0.25">
      <c r="A45" s="2">
        <v>30</v>
      </c>
      <c r="B45" t="s">
        <v>30</v>
      </c>
      <c r="C45" s="8">
        <v>127.7</v>
      </c>
      <c r="D45" s="8">
        <v>78.95</v>
      </c>
      <c r="E45" s="17">
        <f t="shared" si="0"/>
        <v>0.48086902233684253</v>
      </c>
      <c r="F45" s="2">
        <f>+IF(A45&gt;$C$3,AVERAGE(INDEX($E$16:$E$2532,A45-$C$3):E44),"")</f>
        <v>0.48845783469011667</v>
      </c>
      <c r="G45" s="2">
        <f>+IF(A45&gt;$C$3,STDEVA(INDEX($E$16:$E$2532,A45-$C$3):E44),"")</f>
        <v>4.2193136081826749E-3</v>
      </c>
      <c r="H45">
        <f t="shared" si="1"/>
        <v>-1.7985893104880522</v>
      </c>
      <c r="I45" s="2" t="str">
        <f t="shared" si="2"/>
        <v>Buy</v>
      </c>
      <c r="J45">
        <f t="shared" si="3"/>
        <v>78.849999999999994</v>
      </c>
      <c r="K45">
        <f t="shared" si="4"/>
        <v>128.41999999999999</v>
      </c>
      <c r="L45" s="37">
        <f t="shared" si="5"/>
        <v>204.99999999999829</v>
      </c>
      <c r="M45" t="str">
        <f t="shared" si="6"/>
        <v>Short</v>
      </c>
      <c r="N45" s="39">
        <f t="shared" si="7"/>
        <v>0</v>
      </c>
      <c r="O45" s="40">
        <f t="shared" si="10"/>
        <v>419.99999999999466</v>
      </c>
      <c r="P45" s="39">
        <f t="shared" si="8"/>
        <v>0</v>
      </c>
      <c r="Q45" s="39">
        <f t="shared" si="9"/>
        <v>0</v>
      </c>
      <c r="R45" s="39">
        <f>IF((O45 - MAX($O$16:O45)) &lt; 0, O45 - MAX($O$16:O45), 0)</f>
        <v>0</v>
      </c>
    </row>
    <row r="46" spans="1:18" x14ac:dyDescent="0.25">
      <c r="A46" s="2">
        <v>31</v>
      </c>
      <c r="B46" t="s">
        <v>31</v>
      </c>
      <c r="C46" s="8">
        <v>129.44999999999999</v>
      </c>
      <c r="D46" s="8">
        <v>80.66</v>
      </c>
      <c r="E46" s="17">
        <f t="shared" si="0"/>
        <v>0.47305191675232444</v>
      </c>
      <c r="F46" s="2">
        <f>+IF(A46&gt;$C$3,AVERAGE(INDEX($E$16:$E$2532,A46-$C$3):E45),"")</f>
        <v>0.48547175229530665</v>
      </c>
      <c r="G46" s="2">
        <f>+IF(A46&gt;$C$3,STDEVA(INDEX($E$16:$E$2532,A46-$C$3):E45),"")</f>
        <v>2.7530881249627007E-3</v>
      </c>
      <c r="H46">
        <f t="shared" si="1"/>
        <v>-4.5112379187464153</v>
      </c>
      <c r="I46" s="2" t="str">
        <f t="shared" si="2"/>
        <v>Buy</v>
      </c>
      <c r="J46">
        <f t="shared" si="3"/>
        <v>78.849999999999994</v>
      </c>
      <c r="K46">
        <f t="shared" si="4"/>
        <v>128.41999999999999</v>
      </c>
      <c r="L46" s="37">
        <f t="shared" si="5"/>
        <v>195.00000000000028</v>
      </c>
      <c r="M46" t="str">
        <f t="shared" si="6"/>
        <v>Short</v>
      </c>
      <c r="N46" s="39">
        <f t="shared" si="7"/>
        <v>0</v>
      </c>
      <c r="O46" s="40">
        <f t="shared" si="10"/>
        <v>419.99999999999466</v>
      </c>
      <c r="P46" s="39">
        <f t="shared" si="8"/>
        <v>0</v>
      </c>
      <c r="Q46" s="39">
        <f t="shared" si="9"/>
        <v>0</v>
      </c>
      <c r="R46" s="39">
        <f>IF((O46 - MAX($O$16:O46)) &lt; 0, O46 - MAX($O$16:O46), 0)</f>
        <v>0</v>
      </c>
    </row>
    <row r="47" spans="1:18" x14ac:dyDescent="0.25">
      <c r="A47" s="2">
        <v>32</v>
      </c>
      <c r="B47" t="s">
        <v>32</v>
      </c>
      <c r="C47" s="8">
        <v>128.66999999999999</v>
      </c>
      <c r="D47" s="8">
        <v>80.040000000000006</v>
      </c>
      <c r="E47" s="17">
        <f t="shared" si="0"/>
        <v>0.47472447748136598</v>
      </c>
      <c r="F47" s="2">
        <f>+IF(A47&gt;$C$3,AVERAGE(INDEX($E$16:$E$2532,A47-$C$3):E46),"")</f>
        <v>0.48264972367087011</v>
      </c>
      <c r="G47" s="2">
        <f>+IF(A47&gt;$C$3,STDEVA(INDEX($E$16:$E$2532,A47-$C$3):E46),"")</f>
        <v>5.9559618096485349E-3</v>
      </c>
      <c r="H47">
        <f t="shared" si="1"/>
        <v>-1.330640867553146</v>
      </c>
      <c r="I47" s="2" t="str">
        <f t="shared" si="2"/>
        <v/>
      </c>
      <c r="J47">
        <f t="shared" si="3"/>
        <v>78.849999999999994</v>
      </c>
      <c r="K47">
        <f t="shared" si="4"/>
        <v>128.41999999999999</v>
      </c>
      <c r="L47" s="37">
        <f t="shared" si="5"/>
        <v>235.00000000000296</v>
      </c>
      <c r="M47" t="str">
        <f t="shared" si="6"/>
        <v>Short</v>
      </c>
      <c r="N47" s="39">
        <f t="shared" si="7"/>
        <v>0</v>
      </c>
      <c r="O47" s="40">
        <f t="shared" si="10"/>
        <v>419.99999999999466</v>
      </c>
      <c r="P47" s="39">
        <f t="shared" si="8"/>
        <v>0</v>
      </c>
      <c r="Q47" s="39">
        <f t="shared" si="9"/>
        <v>0</v>
      </c>
      <c r="R47" s="39">
        <f>IF((O47 - MAX($O$16:O47)) &lt; 0, O47 - MAX($O$16:O47), 0)</f>
        <v>0</v>
      </c>
    </row>
    <row r="48" spans="1:18" x14ac:dyDescent="0.25">
      <c r="A48" s="2">
        <v>33</v>
      </c>
      <c r="B48" t="s">
        <v>33</v>
      </c>
      <c r="C48" s="8">
        <v>128.30099999999999</v>
      </c>
      <c r="D48" s="8">
        <v>80.349999999999994</v>
      </c>
      <c r="E48" s="17">
        <f t="shared" si="0"/>
        <v>0.46798697363996239</v>
      </c>
      <c r="F48" s="2">
        <f>+IF(A48&gt;$C$3,AVERAGE(INDEX($E$16:$E$2532,A48-$C$3):E47),"")</f>
        <v>0.48014438191791153</v>
      </c>
      <c r="G48" s="2">
        <f>+IF(A48&gt;$C$3,STDEVA(INDEX($E$16:$E$2532,A48-$C$3):E47),"")</f>
        <v>6.1673800585995584E-3</v>
      </c>
      <c r="H48">
        <f t="shared" si="1"/>
        <v>-1.9712435689766385</v>
      </c>
      <c r="I48" s="2" t="str">
        <f t="shared" si="2"/>
        <v>Buy</v>
      </c>
      <c r="J48" t="str">
        <f t="shared" si="3"/>
        <v/>
      </c>
      <c r="K48" t="str">
        <f t="shared" si="4"/>
        <v/>
      </c>
      <c r="L48" s="37">
        <f t="shared" si="5"/>
        <v>404.74999999999994</v>
      </c>
      <c r="M48" t="str">
        <f t="shared" si="6"/>
        <v>TP</v>
      </c>
      <c r="N48" s="39">
        <f t="shared" si="7"/>
        <v>404.74999999999994</v>
      </c>
      <c r="O48" s="40">
        <f t="shared" si="10"/>
        <v>824.74999999999454</v>
      </c>
      <c r="P48" s="39">
        <f t="shared" si="8"/>
        <v>3.75</v>
      </c>
      <c r="Q48" s="39">
        <f t="shared" si="9"/>
        <v>0</v>
      </c>
      <c r="R48" s="39">
        <f>IF((O48 - MAX($O$16:O48)) &lt; 0, O48 - MAX($O$16:O48), 0)</f>
        <v>0</v>
      </c>
    </row>
    <row r="49" spans="1:18" x14ac:dyDescent="0.25">
      <c r="A49" s="2">
        <v>34</v>
      </c>
      <c r="B49" t="s">
        <v>34</v>
      </c>
      <c r="C49" s="8">
        <v>126.81</v>
      </c>
      <c r="D49" s="8">
        <v>79.94</v>
      </c>
      <c r="E49" s="17">
        <f t="shared" si="0"/>
        <v>0.46141354996363082</v>
      </c>
      <c r="F49" s="2">
        <f>+IF(A49&gt;$C$3,AVERAGE(INDEX($E$16:$E$2532,A49-$C$3):E48),"")</f>
        <v>0.47631197885593579</v>
      </c>
      <c r="G49" s="2">
        <f>+IF(A49&gt;$C$3,STDEVA(INDEX($E$16:$E$2532,A49-$C$3):E48),"")</f>
        <v>6.6604766602442883E-3</v>
      </c>
      <c r="H49">
        <f t="shared" si="1"/>
        <v>-2.2368412430948355</v>
      </c>
      <c r="I49" s="2" t="str">
        <f t="shared" si="2"/>
        <v>Buy</v>
      </c>
      <c r="J49">
        <f t="shared" si="3"/>
        <v>126.81</v>
      </c>
      <c r="K49">
        <f t="shared" si="4"/>
        <v>79.94</v>
      </c>
      <c r="L49" s="37" t="str">
        <f t="shared" si="5"/>
        <v/>
      </c>
      <c r="M49" t="str">
        <f t="shared" si="6"/>
        <v>Long</v>
      </c>
      <c r="N49" s="39">
        <f t="shared" si="7"/>
        <v>0</v>
      </c>
      <c r="O49" s="40">
        <f t="shared" si="10"/>
        <v>824.74999999999454</v>
      </c>
      <c r="P49" s="39">
        <f t="shared" si="8"/>
        <v>3.75</v>
      </c>
      <c r="Q49" s="39">
        <f t="shared" si="9"/>
        <v>2584.375</v>
      </c>
      <c r="R49" s="39">
        <f>IF((O49 - MAX($O$16:O49)) &lt; 0, O49 - MAX($O$16:O49), 0)</f>
        <v>0</v>
      </c>
    </row>
    <row r="50" spans="1:18" x14ac:dyDescent="0.25">
      <c r="A50" s="2">
        <v>35</v>
      </c>
      <c r="B50" t="s">
        <v>35</v>
      </c>
      <c r="C50" s="8">
        <v>127.94</v>
      </c>
      <c r="D50" s="8">
        <v>80.56</v>
      </c>
      <c r="E50" s="17">
        <f t="shared" si="0"/>
        <v>0.46255915561168465</v>
      </c>
      <c r="F50" s="2">
        <f>+IF(A50&gt;$C$3,AVERAGE(INDEX($E$16:$E$2532,A50-$C$3):E49),"")</f>
        <v>0.47160918803482527</v>
      </c>
      <c r="G50" s="2">
        <f>+IF(A50&gt;$C$3,STDEVA(INDEX($E$16:$E$2532,A50-$C$3):E49),"")</f>
        <v>7.3246586710573377E-3</v>
      </c>
      <c r="H50">
        <f t="shared" si="1"/>
        <v>-1.2355568811555582</v>
      </c>
      <c r="I50" s="2" t="str">
        <f t="shared" si="2"/>
        <v/>
      </c>
      <c r="J50">
        <f t="shared" si="3"/>
        <v>126.81</v>
      </c>
      <c r="K50">
        <f t="shared" si="4"/>
        <v>79.94</v>
      </c>
      <c r="L50" s="37">
        <f t="shared" si="5"/>
        <v>127.49999999999773</v>
      </c>
      <c r="M50" t="str">
        <f t="shared" si="6"/>
        <v>Long</v>
      </c>
      <c r="N50" s="39">
        <f t="shared" si="7"/>
        <v>0</v>
      </c>
      <c r="O50" s="40">
        <f t="shared" si="10"/>
        <v>824.74999999999454</v>
      </c>
      <c r="P50" s="39">
        <f t="shared" si="8"/>
        <v>0</v>
      </c>
      <c r="Q50" s="39">
        <f t="shared" si="9"/>
        <v>0</v>
      </c>
      <c r="R50" s="39">
        <f>IF((O50 - MAX($O$16:O50)) &lt; 0, O50 - MAX($O$16:O50), 0)</f>
        <v>0</v>
      </c>
    </row>
    <row r="51" spans="1:18" x14ac:dyDescent="0.25">
      <c r="A51" s="2">
        <v>36</v>
      </c>
      <c r="B51" t="s">
        <v>36</v>
      </c>
      <c r="C51" s="8">
        <v>129.61000000000001</v>
      </c>
      <c r="D51" s="8">
        <v>81.81</v>
      </c>
      <c r="E51" s="17">
        <f t="shared" si="0"/>
        <v>0.46013045590967694</v>
      </c>
      <c r="F51" s="2">
        <f>+IF(A51&gt;$C$3,AVERAGE(INDEX($E$16:$E$2532,A51-$C$3):E50),"")</f>
        <v>0.46794721468979361</v>
      </c>
      <c r="G51" s="2">
        <f>+IF(A51&gt;$C$3,STDEVA(INDEX($E$16:$E$2532,A51-$C$3):E50),"")</f>
        <v>5.9939721856722998E-3</v>
      </c>
      <c r="H51">
        <f t="shared" si="1"/>
        <v>-1.304103278757528</v>
      </c>
      <c r="I51" s="2" t="str">
        <f t="shared" si="2"/>
        <v/>
      </c>
      <c r="J51">
        <f t="shared" si="3"/>
        <v>126.81</v>
      </c>
      <c r="K51">
        <f t="shared" si="4"/>
        <v>79.94</v>
      </c>
      <c r="L51" s="37">
        <f t="shared" si="5"/>
        <v>232.50000000000171</v>
      </c>
      <c r="M51" t="str">
        <f t="shared" si="6"/>
        <v>Long</v>
      </c>
      <c r="N51" s="39">
        <f t="shared" si="7"/>
        <v>0</v>
      </c>
      <c r="O51" s="40">
        <f t="shared" si="10"/>
        <v>824.74999999999454</v>
      </c>
      <c r="P51" s="39">
        <f t="shared" si="8"/>
        <v>0</v>
      </c>
      <c r="Q51" s="39">
        <f t="shared" si="9"/>
        <v>0</v>
      </c>
      <c r="R51" s="39">
        <f>IF((O51 - MAX($O$16:O51)) &lt; 0, O51 - MAX($O$16:O51), 0)</f>
        <v>0</v>
      </c>
    </row>
    <row r="52" spans="1:18" x14ac:dyDescent="0.25">
      <c r="A52" s="2">
        <v>37</v>
      </c>
      <c r="B52" t="s">
        <v>37</v>
      </c>
      <c r="C52" s="8">
        <v>130.72</v>
      </c>
      <c r="D52" s="8">
        <v>82.2</v>
      </c>
      <c r="E52" s="17">
        <f t="shared" si="0"/>
        <v>0.46390232904955847</v>
      </c>
      <c r="F52" s="2">
        <f>+IF(A52&gt;$C$3,AVERAGE(INDEX($E$16:$E$2532,A52-$C$3):E51),"")</f>
        <v>0.46536292252126421</v>
      </c>
      <c r="G52" s="2">
        <f>+IF(A52&gt;$C$3,STDEVA(INDEX($E$16:$E$2532,A52-$C$3):E51),"")</f>
        <v>6.0283023080334123E-3</v>
      </c>
      <c r="H52">
        <f t="shared" si="1"/>
        <v>-0.24228935396277818</v>
      </c>
      <c r="I52" s="2" t="str">
        <f t="shared" si="2"/>
        <v/>
      </c>
      <c r="J52" t="str">
        <f t="shared" si="3"/>
        <v/>
      </c>
      <c r="K52" t="str">
        <f t="shared" si="4"/>
        <v/>
      </c>
      <c r="L52" s="37">
        <f t="shared" si="5"/>
        <v>412.49999999999784</v>
      </c>
      <c r="M52" t="str">
        <f t="shared" si="6"/>
        <v>TP</v>
      </c>
      <c r="N52" s="39">
        <f t="shared" si="7"/>
        <v>412.49999999999784</v>
      </c>
      <c r="O52" s="40">
        <f t="shared" si="10"/>
        <v>1237.2499999999923</v>
      </c>
      <c r="P52" s="39">
        <f t="shared" si="8"/>
        <v>3.75</v>
      </c>
      <c r="Q52" s="39">
        <f t="shared" si="9"/>
        <v>0</v>
      </c>
      <c r="R52" s="39">
        <f>IF((O52 - MAX($O$16:O52)) &lt; 0, O52 - MAX($O$16:O52), 0)</f>
        <v>0</v>
      </c>
    </row>
    <row r="53" spans="1:18" x14ac:dyDescent="0.25">
      <c r="A53" s="2">
        <v>38</v>
      </c>
      <c r="B53" t="s">
        <v>38</v>
      </c>
      <c r="C53" s="8">
        <v>131.97</v>
      </c>
      <c r="D53" s="8">
        <v>82.8</v>
      </c>
      <c r="E53" s="17">
        <f t="shared" si="0"/>
        <v>0.46614656263752408</v>
      </c>
      <c r="F53" s="2">
        <f>+IF(A53&gt;$C$3,AVERAGE(INDEX($E$16:$E$2532,A53-$C$3):E52),"")</f>
        <v>0.46319849283490261</v>
      </c>
      <c r="G53" s="2">
        <f>+IF(A53&gt;$C$3,STDEVA(INDEX($E$16:$E$2532,A53-$C$3):E52),"")</f>
        <v>3.0179694146367383E-3</v>
      </c>
      <c r="H53">
        <f t="shared" si="1"/>
        <v>0.97683886003739206</v>
      </c>
      <c r="I53" s="2" t="str">
        <f t="shared" si="2"/>
        <v/>
      </c>
      <c r="J53" t="str">
        <f t="shared" si="3"/>
        <v/>
      </c>
      <c r="K53" t="str">
        <f t="shared" si="4"/>
        <v/>
      </c>
      <c r="L53" s="37" t="str">
        <f t="shared" si="5"/>
        <v/>
      </c>
      <c r="M53" t="str">
        <f t="shared" si="6"/>
        <v/>
      </c>
      <c r="N53" s="39">
        <f t="shared" si="7"/>
        <v>0</v>
      </c>
      <c r="O53" s="40">
        <f t="shared" si="10"/>
        <v>1237.2499999999923</v>
      </c>
      <c r="P53" s="39">
        <f t="shared" si="8"/>
        <v>0</v>
      </c>
      <c r="Q53" s="39">
        <f t="shared" si="9"/>
        <v>0</v>
      </c>
      <c r="R53" s="39">
        <f>IF((O53 - MAX($O$16:O53)) &lt; 0, O53 - MAX($O$16:O53), 0)</f>
        <v>0</v>
      </c>
    </row>
    <row r="54" spans="1:18" x14ac:dyDescent="0.25">
      <c r="A54" s="2">
        <v>39</v>
      </c>
      <c r="B54" t="s">
        <v>39</v>
      </c>
      <c r="C54" s="8">
        <v>133.91999999999999</v>
      </c>
      <c r="D54" s="8">
        <v>84.09</v>
      </c>
      <c r="E54" s="17">
        <f t="shared" si="0"/>
        <v>0.46535495289635848</v>
      </c>
      <c r="F54" s="2">
        <f>+IF(A54&gt;$C$3,AVERAGE(INDEX($E$16:$E$2532,A54-$C$3):E53),"")</f>
        <v>0.46283041063441505</v>
      </c>
      <c r="G54" s="2">
        <f>+IF(A54&gt;$C$3,STDEVA(INDEX($E$16:$E$2532,A54-$C$3):E53),"")</f>
        <v>2.3193049691585862E-3</v>
      </c>
      <c r="H54">
        <f t="shared" si="1"/>
        <v>1.0884908606302435</v>
      </c>
      <c r="I54" s="2" t="str">
        <f t="shared" si="2"/>
        <v/>
      </c>
      <c r="J54" t="str">
        <f t="shared" si="3"/>
        <v/>
      </c>
      <c r="K54" t="str">
        <f t="shared" si="4"/>
        <v/>
      </c>
      <c r="L54" s="37" t="str">
        <f t="shared" si="5"/>
        <v/>
      </c>
      <c r="M54" t="str">
        <f t="shared" si="6"/>
        <v/>
      </c>
      <c r="N54" s="39">
        <f t="shared" si="7"/>
        <v>0</v>
      </c>
      <c r="O54" s="40">
        <f t="shared" si="10"/>
        <v>1237.2499999999923</v>
      </c>
      <c r="P54" s="39">
        <f t="shared" si="8"/>
        <v>0</v>
      </c>
      <c r="Q54" s="39">
        <f t="shared" si="9"/>
        <v>0</v>
      </c>
      <c r="R54" s="39">
        <f>IF((O54 - MAX($O$16:O54)) &lt; 0, O54 - MAX($O$16:O54), 0)</f>
        <v>0</v>
      </c>
    </row>
    <row r="55" spans="1:18" x14ac:dyDescent="0.25">
      <c r="A55" s="2">
        <v>40</v>
      </c>
      <c r="B55" t="s">
        <v>40</v>
      </c>
      <c r="C55" s="8">
        <v>133.81</v>
      </c>
      <c r="D55" s="8">
        <v>84.04</v>
      </c>
      <c r="E55" s="17">
        <f t="shared" si="0"/>
        <v>0.46512800734009774</v>
      </c>
      <c r="F55" s="2">
        <f>+IF(A55&gt;$C$3,AVERAGE(INDEX($E$16:$E$2532,A55-$C$3):E54),"")</f>
        <v>0.4636186912209605</v>
      </c>
      <c r="G55" s="2">
        <f>+IF(A55&gt;$C$3,STDEVA(INDEX($E$16:$E$2532,A55-$C$3):E54),"")</f>
        <v>2.3861889183463538E-3</v>
      </c>
      <c r="H55">
        <f t="shared" si="1"/>
        <v>0.63252163629324265</v>
      </c>
      <c r="I55" s="2" t="str">
        <f t="shared" si="2"/>
        <v/>
      </c>
      <c r="J55" t="str">
        <f t="shared" si="3"/>
        <v/>
      </c>
      <c r="K55" t="str">
        <f t="shared" si="4"/>
        <v/>
      </c>
      <c r="L55" s="37" t="str">
        <f t="shared" si="5"/>
        <v/>
      </c>
      <c r="M55" t="str">
        <f t="shared" si="6"/>
        <v/>
      </c>
      <c r="N55" s="39">
        <f t="shared" si="7"/>
        <v>0</v>
      </c>
      <c r="O55" s="40">
        <f t="shared" si="10"/>
        <v>1237.2499999999923</v>
      </c>
      <c r="P55" s="39">
        <f t="shared" si="8"/>
        <v>0</v>
      </c>
      <c r="Q55" s="39">
        <f t="shared" si="9"/>
        <v>0</v>
      </c>
      <c r="R55" s="39">
        <f>IF((O55 - MAX($O$16:O55)) &lt; 0, O55 - MAX($O$16:O55), 0)</f>
        <v>0</v>
      </c>
    </row>
    <row r="56" spans="1:18" x14ac:dyDescent="0.25">
      <c r="A56" s="2">
        <v>41</v>
      </c>
      <c r="B56" t="s">
        <v>41</v>
      </c>
      <c r="C56" s="8">
        <v>133.97</v>
      </c>
      <c r="D56" s="8">
        <v>84.38</v>
      </c>
      <c r="E56" s="17">
        <f t="shared" si="0"/>
        <v>0.46228548759270183</v>
      </c>
      <c r="F56" s="2">
        <f>+IF(A56&gt;$C$3,AVERAGE(INDEX($E$16:$E$2532,A56-$C$3):E55),"")</f>
        <v>0.46413246156664317</v>
      </c>
      <c r="G56" s="2">
        <f>+IF(A56&gt;$C$3,STDEVA(INDEX($E$16:$E$2532,A56-$C$3):E55),"")</f>
        <v>2.3775622923388052E-3</v>
      </c>
      <c r="H56">
        <f t="shared" si="1"/>
        <v>-0.77683515586230123</v>
      </c>
      <c r="I56" s="2" t="str">
        <f t="shared" si="2"/>
        <v/>
      </c>
      <c r="J56" t="str">
        <f t="shared" si="3"/>
        <v/>
      </c>
      <c r="K56" t="str">
        <f t="shared" si="4"/>
        <v/>
      </c>
      <c r="L56" s="37" t="str">
        <f t="shared" si="5"/>
        <v/>
      </c>
      <c r="M56" t="str">
        <f t="shared" si="6"/>
        <v/>
      </c>
      <c r="N56" s="39">
        <f t="shared" si="7"/>
        <v>0</v>
      </c>
      <c r="O56" s="40">
        <f t="shared" si="10"/>
        <v>1237.2499999999923</v>
      </c>
      <c r="P56" s="39">
        <f t="shared" si="8"/>
        <v>0</v>
      </c>
      <c r="Q56" s="39">
        <f t="shared" si="9"/>
        <v>0</v>
      </c>
      <c r="R56" s="39">
        <f>IF((O56 - MAX($O$16:O56)) &lt; 0, O56 - MAX($O$16:O56), 0)</f>
        <v>0</v>
      </c>
    </row>
    <row r="57" spans="1:18" x14ac:dyDescent="0.25">
      <c r="A57" s="2">
        <v>42</v>
      </c>
      <c r="B57" t="s">
        <v>42</v>
      </c>
      <c r="C57" s="8">
        <v>135.36000000000001</v>
      </c>
      <c r="D57" s="8">
        <v>85.65</v>
      </c>
      <c r="E57" s="17">
        <f t="shared" si="0"/>
        <v>0.45766867108778431</v>
      </c>
      <c r="F57" s="2">
        <f>+IF(A57&gt;$C$3,AVERAGE(INDEX($E$16:$E$2532,A57-$C$3):E56),"")</f>
        <v>0.4645634679032481</v>
      </c>
      <c r="G57" s="2">
        <f>+IF(A57&gt;$C$3,STDEVA(INDEX($E$16:$E$2532,A57-$C$3):E56),"")</f>
        <v>1.5064561964146428E-3</v>
      </c>
      <c r="H57">
        <f t="shared" si="1"/>
        <v>-4.5768319263934565</v>
      </c>
      <c r="I57" s="2" t="str">
        <f t="shared" si="2"/>
        <v>Buy</v>
      </c>
      <c r="J57">
        <f t="shared" si="3"/>
        <v>135.36000000000001</v>
      </c>
      <c r="K57">
        <f t="shared" si="4"/>
        <v>85.65</v>
      </c>
      <c r="L57" s="37" t="str">
        <f t="shared" si="5"/>
        <v/>
      </c>
      <c r="M57" t="str">
        <f t="shared" si="6"/>
        <v>Long</v>
      </c>
      <c r="N57" s="39">
        <f t="shared" si="7"/>
        <v>0</v>
      </c>
      <c r="O57" s="40">
        <f t="shared" si="10"/>
        <v>1237.2499999999923</v>
      </c>
      <c r="P57" s="39">
        <f t="shared" si="8"/>
        <v>3.75</v>
      </c>
      <c r="Q57" s="39">
        <f t="shared" si="9"/>
        <v>2762.625</v>
      </c>
      <c r="R57" s="39">
        <f>IF((O57 - MAX($O$16:O57)) &lt; 0, O57 - MAX($O$16:O57), 0)</f>
        <v>0</v>
      </c>
    </row>
    <row r="58" spans="1:18" x14ac:dyDescent="0.25">
      <c r="A58" s="2">
        <v>43</v>
      </c>
      <c r="B58" t="s">
        <v>43</v>
      </c>
      <c r="C58" s="8">
        <v>134.4</v>
      </c>
      <c r="D58" s="8">
        <v>85.13</v>
      </c>
      <c r="E58" s="17">
        <f t="shared" si="0"/>
        <v>0.4566409281930835</v>
      </c>
      <c r="F58" s="2">
        <f>+IF(A58&gt;$C$3,AVERAGE(INDEX($E$16:$E$2532,A58-$C$3):E57),"")</f>
        <v>0.46331673631089332</v>
      </c>
      <c r="G58" s="2">
        <f>+IF(A58&gt;$C$3,STDEVA(INDEX($E$16:$E$2532,A58-$C$3):E57),"")</f>
        <v>3.478759165013369E-3</v>
      </c>
      <c r="H58">
        <f t="shared" si="1"/>
        <v>-1.9190199151898368</v>
      </c>
      <c r="I58" s="2" t="str">
        <f t="shared" si="2"/>
        <v>Buy</v>
      </c>
      <c r="J58">
        <f t="shared" si="3"/>
        <v>135.36000000000001</v>
      </c>
      <c r="K58">
        <f t="shared" si="4"/>
        <v>85.65</v>
      </c>
      <c r="L58" s="37">
        <f t="shared" si="5"/>
        <v>-109.99999999999943</v>
      </c>
      <c r="M58" t="str">
        <f t="shared" si="6"/>
        <v>Long</v>
      </c>
      <c r="N58" s="39">
        <f t="shared" si="7"/>
        <v>0</v>
      </c>
      <c r="O58" s="40">
        <f t="shared" si="10"/>
        <v>1237.2499999999923</v>
      </c>
      <c r="P58" s="39">
        <f t="shared" si="8"/>
        <v>0</v>
      </c>
      <c r="Q58" s="39">
        <f t="shared" si="9"/>
        <v>0</v>
      </c>
      <c r="R58" s="39">
        <f>IF((O58 - MAX($O$16:O58)) &lt; 0, O58 - MAX($O$16:O58), 0)</f>
        <v>0</v>
      </c>
    </row>
    <row r="59" spans="1:18" x14ac:dyDescent="0.25">
      <c r="A59" s="2">
        <v>44</v>
      </c>
      <c r="B59" t="s">
        <v>44</v>
      </c>
      <c r="C59" s="8">
        <v>131.97</v>
      </c>
      <c r="D59" s="8">
        <v>83.32</v>
      </c>
      <c r="E59" s="17">
        <f t="shared" si="0"/>
        <v>0.45988600763596693</v>
      </c>
      <c r="F59" s="2">
        <f>+IF(A59&gt;$C$3,AVERAGE(INDEX($E$16:$E$2532,A59-$C$3):E58),"")</f>
        <v>0.46141560942200516</v>
      </c>
      <c r="G59" s="2">
        <f>+IF(A59&gt;$C$3,STDEVA(INDEX($E$16:$E$2532,A59-$C$3):E58),"")</f>
        <v>4.0894419259024017E-3</v>
      </c>
      <c r="H59">
        <f t="shared" si="1"/>
        <v>-0.37403680349383972</v>
      </c>
      <c r="I59" s="2" t="str">
        <f t="shared" si="2"/>
        <v/>
      </c>
      <c r="J59" t="str">
        <f t="shared" si="3"/>
        <v/>
      </c>
      <c r="K59" t="str">
        <f t="shared" si="4"/>
        <v/>
      </c>
      <c r="L59" s="37">
        <f t="shared" si="5"/>
        <v>-265.00000000000045</v>
      </c>
      <c r="M59" t="str">
        <f t="shared" si="6"/>
        <v>SL</v>
      </c>
      <c r="N59" s="39">
        <f t="shared" si="7"/>
        <v>-265.00000000000045</v>
      </c>
      <c r="O59" s="40">
        <f t="shared" si="10"/>
        <v>972.24999999999181</v>
      </c>
      <c r="P59" s="39">
        <f t="shared" si="8"/>
        <v>3.75</v>
      </c>
      <c r="Q59" s="39">
        <f t="shared" si="9"/>
        <v>0</v>
      </c>
      <c r="R59" s="39">
        <f>IF((O59 - MAX($O$16:O59)) &lt; 0, O59 - MAX($O$16:O59), 0)</f>
        <v>-265.00000000000045</v>
      </c>
    </row>
    <row r="60" spans="1:18" x14ac:dyDescent="0.25">
      <c r="A60" s="2">
        <v>45</v>
      </c>
      <c r="B60" t="s">
        <v>45</v>
      </c>
      <c r="C60" s="8">
        <v>131.4</v>
      </c>
      <c r="D60" s="8">
        <v>82.85</v>
      </c>
      <c r="E60" s="17">
        <f t="shared" si="0"/>
        <v>0.46121436217793826</v>
      </c>
      <c r="F60" s="2">
        <f>+IF(A60&gt;$C$3,AVERAGE(INDEX($E$16:$E$2532,A60-$C$3):E59),"")</f>
        <v>0.4603218203699268</v>
      </c>
      <c r="G60" s="2">
        <f>+IF(A60&gt;$C$3,STDEVA(INDEX($E$16:$E$2532,A60-$C$3):E59),"")</f>
        <v>3.4544725800041793E-3</v>
      </c>
      <c r="H60">
        <f t="shared" si="1"/>
        <v>0.25837281591923367</v>
      </c>
      <c r="I60" s="2" t="str">
        <f t="shared" si="2"/>
        <v/>
      </c>
      <c r="J60" t="str">
        <f t="shared" si="3"/>
        <v/>
      </c>
      <c r="K60" t="str">
        <f t="shared" si="4"/>
        <v/>
      </c>
      <c r="L60" s="37" t="str">
        <f t="shared" si="5"/>
        <v/>
      </c>
      <c r="M60" t="str">
        <f t="shared" si="6"/>
        <v/>
      </c>
      <c r="N60" s="39">
        <f t="shared" si="7"/>
        <v>0</v>
      </c>
      <c r="O60" s="40">
        <f t="shared" si="10"/>
        <v>972.24999999999181</v>
      </c>
      <c r="P60" s="39">
        <f t="shared" si="8"/>
        <v>0</v>
      </c>
      <c r="Q60" s="39">
        <f t="shared" si="9"/>
        <v>0</v>
      </c>
      <c r="R60" s="39">
        <f>IF((O60 - MAX($O$16:O60)) &lt; 0, O60 - MAX($O$16:O60), 0)</f>
        <v>-265.00000000000045</v>
      </c>
    </row>
    <row r="61" spans="1:18" x14ac:dyDescent="0.25">
      <c r="A61" s="2">
        <v>46</v>
      </c>
      <c r="B61" t="s">
        <v>46</v>
      </c>
      <c r="C61" s="8">
        <v>131.84</v>
      </c>
      <c r="D61" s="8">
        <v>83.59</v>
      </c>
      <c r="E61" s="17">
        <f t="shared" si="0"/>
        <v>0.4556651704500968</v>
      </c>
      <c r="F61" s="2">
        <f>+IF(A61&gt;$C$3,AVERAGE(INDEX($E$16:$E$2532,A61-$C$3):E60),"")</f>
        <v>0.45953909133749499</v>
      </c>
      <c r="G61" s="2">
        <f>+IF(A61&gt;$C$3,STDEVA(INDEX($E$16:$E$2532,A61-$C$3):E60),"")</f>
        <v>2.3647091374919675E-3</v>
      </c>
      <c r="H61">
        <f t="shared" si="1"/>
        <v>-1.6382229957917371</v>
      </c>
      <c r="I61" s="2" t="str">
        <f t="shared" si="2"/>
        <v>Buy</v>
      </c>
      <c r="J61">
        <f t="shared" si="3"/>
        <v>131.84</v>
      </c>
      <c r="K61">
        <f t="shared" si="4"/>
        <v>83.59</v>
      </c>
      <c r="L61" s="37" t="str">
        <f t="shared" si="5"/>
        <v/>
      </c>
      <c r="M61" t="str">
        <f t="shared" si="6"/>
        <v>Long</v>
      </c>
      <c r="N61" s="39">
        <f t="shared" si="7"/>
        <v>0</v>
      </c>
      <c r="O61" s="40">
        <f t="shared" si="10"/>
        <v>972.24999999999181</v>
      </c>
      <c r="P61" s="39">
        <f t="shared" si="8"/>
        <v>3.75</v>
      </c>
      <c r="Q61" s="39">
        <f t="shared" si="9"/>
        <v>2692.875</v>
      </c>
      <c r="R61" s="39">
        <f>IF((O61 - MAX($O$16:O61)) &lt; 0, O61 - MAX($O$16:O61), 0)</f>
        <v>-265.00000000000045</v>
      </c>
    </row>
    <row r="62" spans="1:18" x14ac:dyDescent="0.25">
      <c r="A62" s="2">
        <v>47</v>
      </c>
      <c r="B62" t="s">
        <v>47</v>
      </c>
      <c r="C62" s="8">
        <v>130.93</v>
      </c>
      <c r="D62" s="8">
        <v>82.26</v>
      </c>
      <c r="E62" s="17">
        <f t="shared" si="0"/>
        <v>0.46477786643738384</v>
      </c>
      <c r="F62" s="2">
        <f>+IF(A62&gt;$C$3,AVERAGE(INDEX($E$16:$E$2532,A62-$C$3):E61),"")</f>
        <v>0.458215027908974</v>
      </c>
      <c r="G62" s="2">
        <f>+IF(A62&gt;$C$3,STDEVA(INDEX($E$16:$E$2532,A62-$C$3):E61),"")</f>
        <v>2.2948991294403074E-3</v>
      </c>
      <c r="H62">
        <f t="shared" si="1"/>
        <v>2.8597503237584183</v>
      </c>
      <c r="I62" s="2" t="str">
        <f t="shared" si="2"/>
        <v>Sell</v>
      </c>
      <c r="J62">
        <f t="shared" si="3"/>
        <v>131.84</v>
      </c>
      <c r="K62">
        <f t="shared" si="4"/>
        <v>83.59</v>
      </c>
      <c r="L62" s="37">
        <f t="shared" si="5"/>
        <v>105.0000000000004</v>
      </c>
      <c r="M62" t="str">
        <f t="shared" si="6"/>
        <v>Long</v>
      </c>
      <c r="N62" s="39">
        <f t="shared" si="7"/>
        <v>0</v>
      </c>
      <c r="O62" s="40">
        <f t="shared" si="10"/>
        <v>972.24999999999181</v>
      </c>
      <c r="P62" s="39">
        <f t="shared" si="8"/>
        <v>0</v>
      </c>
      <c r="Q62" s="39">
        <f t="shared" si="9"/>
        <v>0</v>
      </c>
      <c r="R62" s="39">
        <f>IF((O62 - MAX($O$16:O62)) &lt; 0, O62 - MAX($O$16:O62), 0)</f>
        <v>-265.00000000000045</v>
      </c>
    </row>
    <row r="63" spans="1:18" x14ac:dyDescent="0.25">
      <c r="A63" s="2">
        <v>48</v>
      </c>
      <c r="B63" t="s">
        <v>48</v>
      </c>
      <c r="C63" s="8">
        <v>131.69</v>
      </c>
      <c r="D63" s="8">
        <v>82.81</v>
      </c>
      <c r="E63" s="17">
        <f t="shared" si="0"/>
        <v>0.46390184867651996</v>
      </c>
      <c r="F63" s="2">
        <f>+IF(A63&gt;$C$3,AVERAGE(INDEX($E$16:$E$2532,A63-$C$3):E62),"")</f>
        <v>0.45963686697889389</v>
      </c>
      <c r="G63" s="2">
        <f>+IF(A63&gt;$C$3,STDEVA(INDEX($E$16:$E$2532,A63-$C$3):E62),"")</f>
        <v>3.6650532099613046E-3</v>
      </c>
      <c r="H63">
        <f t="shared" si="1"/>
        <v>1.1636888888909469</v>
      </c>
      <c r="I63" s="2" t="str">
        <f t="shared" si="2"/>
        <v/>
      </c>
      <c r="J63">
        <f t="shared" si="3"/>
        <v>131.84</v>
      </c>
      <c r="K63">
        <f t="shared" si="4"/>
        <v>83.59</v>
      </c>
      <c r="L63" s="37">
        <f t="shared" si="5"/>
        <v>157.49999999999886</v>
      </c>
      <c r="M63" t="str">
        <f t="shared" si="6"/>
        <v>Long</v>
      </c>
      <c r="N63" s="39">
        <f t="shared" si="7"/>
        <v>0</v>
      </c>
      <c r="O63" s="40">
        <f t="shared" si="10"/>
        <v>972.24999999999181</v>
      </c>
      <c r="P63" s="39">
        <f t="shared" si="8"/>
        <v>0</v>
      </c>
      <c r="Q63" s="39">
        <f t="shared" si="9"/>
        <v>0</v>
      </c>
      <c r="R63" s="39">
        <f>IF((O63 - MAX($O$16:O63)) &lt; 0, O63 - MAX($O$16:O63), 0)</f>
        <v>-265.00000000000045</v>
      </c>
    </row>
    <row r="64" spans="1:18" x14ac:dyDescent="0.25">
      <c r="A64" s="2">
        <v>49</v>
      </c>
      <c r="B64" t="s">
        <v>49</v>
      </c>
      <c r="C64" s="8">
        <v>130.61000000000001</v>
      </c>
      <c r="D64" s="8">
        <v>81.48</v>
      </c>
      <c r="E64" s="17">
        <f t="shared" si="0"/>
        <v>0.47185819223082481</v>
      </c>
      <c r="F64" s="2">
        <f>+IF(A64&gt;$C$3,AVERAGE(INDEX($E$16:$E$2532,A64-$C$3):E63),"")</f>
        <v>0.46108905107558112</v>
      </c>
      <c r="G64" s="2">
        <f>+IF(A64&gt;$C$3,STDEVA(INDEX($E$16:$E$2532,A64-$C$3):E63),"")</f>
        <v>3.6194159248004311E-3</v>
      </c>
      <c r="H64">
        <f t="shared" si="1"/>
        <v>2.9753809396297779</v>
      </c>
      <c r="I64" s="2" t="str">
        <f t="shared" si="2"/>
        <v>Sell</v>
      </c>
      <c r="J64">
        <f t="shared" si="3"/>
        <v>131.84</v>
      </c>
      <c r="K64">
        <f t="shared" si="4"/>
        <v>83.59</v>
      </c>
      <c r="L64" s="37">
        <f t="shared" si="5"/>
        <v>220.00000000000244</v>
      </c>
      <c r="M64" t="str">
        <f t="shared" si="6"/>
        <v>Long</v>
      </c>
      <c r="N64" s="39">
        <f t="shared" si="7"/>
        <v>0</v>
      </c>
      <c r="O64" s="40">
        <f t="shared" si="10"/>
        <v>972.24999999999181</v>
      </c>
      <c r="P64" s="39">
        <f t="shared" si="8"/>
        <v>0</v>
      </c>
      <c r="Q64" s="39">
        <f t="shared" si="9"/>
        <v>0</v>
      </c>
      <c r="R64" s="39">
        <f>IF((O64 - MAX($O$16:O64)) &lt; 0, O64 - MAX($O$16:O64), 0)</f>
        <v>-265.00000000000045</v>
      </c>
    </row>
    <row r="65" spans="1:18" x14ac:dyDescent="0.25">
      <c r="A65" s="2">
        <v>50</v>
      </c>
      <c r="B65" t="s">
        <v>50</v>
      </c>
      <c r="C65" s="8">
        <v>132.72999999999999</v>
      </c>
      <c r="D65" s="8">
        <v>83.32</v>
      </c>
      <c r="E65" s="17">
        <f t="shared" si="0"/>
        <v>0.46562837324533962</v>
      </c>
      <c r="F65" s="2">
        <f>+IF(A65&gt;$C$3,AVERAGE(INDEX($E$16:$E$2532,A65-$C$3):E64),"")</f>
        <v>0.46348348799455269</v>
      </c>
      <c r="G65" s="2">
        <f>+IF(A65&gt;$C$3,STDEVA(INDEX($E$16:$E$2532,A65-$C$3):E64),"")</f>
        <v>5.8792247247423952E-3</v>
      </c>
      <c r="H65">
        <f t="shared" si="1"/>
        <v>0.36482450513590675</v>
      </c>
      <c r="I65" s="2" t="str">
        <f t="shared" si="2"/>
        <v/>
      </c>
      <c r="J65">
        <f t="shared" si="3"/>
        <v>131.84</v>
      </c>
      <c r="K65">
        <f t="shared" si="4"/>
        <v>83.59</v>
      </c>
      <c r="L65" s="37">
        <f t="shared" si="5"/>
        <v>289.99999999999915</v>
      </c>
      <c r="M65" t="str">
        <f t="shared" si="6"/>
        <v>Long</v>
      </c>
      <c r="N65" s="39">
        <f t="shared" si="7"/>
        <v>0</v>
      </c>
      <c r="O65" s="40">
        <f t="shared" si="10"/>
        <v>972.24999999999181</v>
      </c>
      <c r="P65" s="39">
        <f t="shared" si="8"/>
        <v>0</v>
      </c>
      <c r="Q65" s="39">
        <f t="shared" si="9"/>
        <v>0</v>
      </c>
      <c r="R65" s="39">
        <f>IF((O65 - MAX($O$16:O65)) &lt; 0, O65 - MAX($O$16:O65), 0)</f>
        <v>-265.00000000000045</v>
      </c>
    </row>
    <row r="66" spans="1:18" x14ac:dyDescent="0.25">
      <c r="A66" s="2">
        <v>51</v>
      </c>
      <c r="B66" t="s">
        <v>51</v>
      </c>
      <c r="C66" s="8">
        <v>132.65</v>
      </c>
      <c r="D66" s="8">
        <v>83.18</v>
      </c>
      <c r="E66" s="17">
        <f t="shared" si="0"/>
        <v>0.46670714626898296</v>
      </c>
      <c r="F66" s="2">
        <f>+IF(A66&gt;$C$3,AVERAGE(INDEX($E$16:$E$2532,A66-$C$3):E65),"")</f>
        <v>0.46436629020803305</v>
      </c>
      <c r="G66" s="2">
        <f>+IF(A66&gt;$C$3,STDEVA(INDEX($E$16:$E$2532,A66-$C$3):E65),"")</f>
        <v>5.7839440584016213E-3</v>
      </c>
      <c r="H66">
        <f t="shared" si="1"/>
        <v>0.40471623468585272</v>
      </c>
      <c r="I66" s="2" t="str">
        <f t="shared" si="2"/>
        <v/>
      </c>
      <c r="J66">
        <f t="shared" si="3"/>
        <v>131.84</v>
      </c>
      <c r="K66">
        <f t="shared" si="4"/>
        <v>83.59</v>
      </c>
      <c r="L66" s="37">
        <f t="shared" si="5"/>
        <v>304.99999999999972</v>
      </c>
      <c r="M66" t="str">
        <f t="shared" si="6"/>
        <v>Long</v>
      </c>
      <c r="N66" s="39">
        <f t="shared" si="7"/>
        <v>0</v>
      </c>
      <c r="O66" s="40">
        <f t="shared" si="10"/>
        <v>972.24999999999181</v>
      </c>
      <c r="P66" s="39">
        <f t="shared" si="8"/>
        <v>0</v>
      </c>
      <c r="Q66" s="39">
        <f t="shared" si="9"/>
        <v>0</v>
      </c>
      <c r="R66" s="39">
        <f>IF((O66 - MAX($O$16:O66)) &lt; 0, O66 - MAX($O$16:O66), 0)</f>
        <v>-265.00000000000045</v>
      </c>
    </row>
    <row r="67" spans="1:18" x14ac:dyDescent="0.25">
      <c r="A67" s="2">
        <v>52</v>
      </c>
      <c r="B67" t="s">
        <v>52</v>
      </c>
      <c r="C67" s="8">
        <v>134.49</v>
      </c>
      <c r="D67" s="8">
        <v>83.94</v>
      </c>
      <c r="E67" s="17">
        <f t="shared" si="0"/>
        <v>0.47138758893001315</v>
      </c>
      <c r="F67" s="2">
        <f>+IF(A67&gt;$C$3,AVERAGE(INDEX($E$16:$E$2532,A67-$C$3):E66),"")</f>
        <v>0.46657468537181029</v>
      </c>
      <c r="G67" s="2">
        <f>+IF(A67&gt;$C$3,STDEVA(INDEX($E$16:$E$2532,A67-$C$3):E66),"")</f>
        <v>3.1305395518202096E-3</v>
      </c>
      <c r="H67">
        <f t="shared" si="1"/>
        <v>1.5374038495710605</v>
      </c>
      <c r="I67" s="2" t="str">
        <f t="shared" si="2"/>
        <v>Sell</v>
      </c>
      <c r="J67" t="str">
        <f t="shared" si="3"/>
        <v/>
      </c>
      <c r="K67" t="str">
        <f t="shared" si="4"/>
        <v/>
      </c>
      <c r="L67" s="37">
        <f t="shared" si="5"/>
        <v>575.00000000000273</v>
      </c>
      <c r="M67" t="str">
        <f t="shared" si="6"/>
        <v>TP</v>
      </c>
      <c r="N67" s="39">
        <f t="shared" si="7"/>
        <v>575.00000000000273</v>
      </c>
      <c r="O67" s="40">
        <f t="shared" si="10"/>
        <v>1547.2499999999945</v>
      </c>
      <c r="P67" s="39">
        <f t="shared" si="8"/>
        <v>3.75</v>
      </c>
      <c r="Q67" s="39">
        <f t="shared" si="9"/>
        <v>0</v>
      </c>
      <c r="R67" s="39">
        <f>IF((O67 - MAX($O$16:O67)) &lt; 0, O67 - MAX($O$16:O67), 0)</f>
        <v>0</v>
      </c>
    </row>
    <row r="68" spans="1:18" x14ac:dyDescent="0.25">
      <c r="A68" s="2">
        <v>53</v>
      </c>
      <c r="B68" t="s">
        <v>53</v>
      </c>
      <c r="C68" s="8">
        <v>134.58000000000001</v>
      </c>
      <c r="D68" s="8">
        <v>84.05</v>
      </c>
      <c r="E68" s="17">
        <f t="shared" si="0"/>
        <v>0.47074695790554749</v>
      </c>
      <c r="F68" s="2">
        <f>+IF(A68&gt;$C$3,AVERAGE(INDEX($E$16:$E$2532,A68-$C$3):E67),"")</f>
        <v>0.46789662987033609</v>
      </c>
      <c r="G68" s="2">
        <f>+IF(A68&gt;$C$3,STDEVA(INDEX($E$16:$E$2532,A68-$C$3):E67),"")</f>
        <v>3.5496094022292694E-3</v>
      </c>
      <c r="H68">
        <f t="shared" si="1"/>
        <v>0.80299765755108277</v>
      </c>
      <c r="I68" s="2" t="str">
        <f t="shared" si="2"/>
        <v/>
      </c>
      <c r="J68" t="str">
        <f t="shared" si="3"/>
        <v/>
      </c>
      <c r="K68" t="str">
        <f t="shared" si="4"/>
        <v/>
      </c>
      <c r="L68" s="37" t="str">
        <f t="shared" si="5"/>
        <v/>
      </c>
      <c r="M68" t="str">
        <f t="shared" si="6"/>
        <v/>
      </c>
      <c r="N68" s="39">
        <f t="shared" si="7"/>
        <v>0</v>
      </c>
      <c r="O68" s="40">
        <f t="shared" si="10"/>
        <v>1547.2499999999945</v>
      </c>
      <c r="P68" s="39">
        <f t="shared" si="8"/>
        <v>0</v>
      </c>
      <c r="Q68" s="39">
        <f t="shared" si="9"/>
        <v>0</v>
      </c>
      <c r="R68" s="39">
        <f>IF((O68 - MAX($O$16:O68)) &lt; 0, O68 - MAX($O$16:O68), 0)</f>
        <v>0</v>
      </c>
    </row>
    <row r="69" spans="1:18" x14ac:dyDescent="0.25">
      <c r="A69" s="2">
        <v>54</v>
      </c>
      <c r="B69" t="s">
        <v>54</v>
      </c>
      <c r="C69" s="8">
        <v>133.83000000000001</v>
      </c>
      <c r="D69" s="8">
        <v>83.06</v>
      </c>
      <c r="E69" s="17">
        <f t="shared" si="0"/>
        <v>0.47700709960567567</v>
      </c>
      <c r="F69" s="2">
        <f>+IF(A69&gt;$C$3,AVERAGE(INDEX($E$16:$E$2532,A69-$C$3):E68),"")</f>
        <v>0.46926565171614165</v>
      </c>
      <c r="G69" s="2">
        <f>+IF(A69&gt;$C$3,STDEVA(INDEX($E$16:$E$2532,A69-$C$3):E68),"")</f>
        <v>2.880707234515468E-3</v>
      </c>
      <c r="H69">
        <f t="shared" si="1"/>
        <v>2.6873428152570034</v>
      </c>
      <c r="I69" s="2" t="str">
        <f t="shared" si="2"/>
        <v>Sell</v>
      </c>
      <c r="J69">
        <f t="shared" si="3"/>
        <v>83.06</v>
      </c>
      <c r="K69">
        <f t="shared" si="4"/>
        <v>133.83000000000001</v>
      </c>
      <c r="L69" s="37" t="str">
        <f t="shared" si="5"/>
        <v/>
      </c>
      <c r="M69" t="str">
        <f t="shared" si="6"/>
        <v>Short</v>
      </c>
      <c r="N69" s="39">
        <f t="shared" si="7"/>
        <v>0</v>
      </c>
      <c r="O69" s="40">
        <f t="shared" si="10"/>
        <v>1547.2499999999945</v>
      </c>
      <c r="P69" s="39">
        <f t="shared" si="8"/>
        <v>3.75</v>
      </c>
      <c r="Q69" s="39">
        <f t="shared" si="9"/>
        <v>2711.125</v>
      </c>
      <c r="R69" s="39">
        <f>IF((O69 - MAX($O$16:O69)) &lt; 0, O69 - MAX($O$16:O69), 0)</f>
        <v>0</v>
      </c>
    </row>
    <row r="70" spans="1:18" x14ac:dyDescent="0.25">
      <c r="A70" s="2">
        <v>55</v>
      </c>
      <c r="B70" t="s">
        <v>55</v>
      </c>
      <c r="C70" s="8">
        <v>133.33000000000001</v>
      </c>
      <c r="D70" s="8">
        <v>82.43</v>
      </c>
      <c r="E70" s="17">
        <f t="shared" si="0"/>
        <v>0.48087780980223099</v>
      </c>
      <c r="F70" s="2">
        <f>+IF(A70&gt;$C$3,AVERAGE(INDEX($E$16:$E$2532,A70-$C$3):E69),"")</f>
        <v>0.47029543319111172</v>
      </c>
      <c r="G70" s="2">
        <f>+IF(A70&gt;$C$3,STDEVA(INDEX($E$16:$E$2532,A70-$C$3):E69),"")</f>
        <v>4.5027879241392715E-3</v>
      </c>
      <c r="H70">
        <f t="shared" si="1"/>
        <v>2.3501832174656863</v>
      </c>
      <c r="I70" s="2" t="str">
        <f t="shared" si="2"/>
        <v>Sell</v>
      </c>
      <c r="J70">
        <f t="shared" si="3"/>
        <v>83.06</v>
      </c>
      <c r="K70">
        <f t="shared" si="4"/>
        <v>133.83000000000001</v>
      </c>
      <c r="L70" s="37">
        <f t="shared" si="5"/>
        <v>-32.499999999998863</v>
      </c>
      <c r="M70" t="str">
        <f t="shared" si="6"/>
        <v>Short</v>
      </c>
      <c r="N70" s="39">
        <f t="shared" si="7"/>
        <v>0</v>
      </c>
      <c r="O70" s="40">
        <f t="shared" si="10"/>
        <v>1547.2499999999945</v>
      </c>
      <c r="P70" s="39">
        <f t="shared" si="8"/>
        <v>0</v>
      </c>
      <c r="Q70" s="39">
        <f t="shared" si="9"/>
        <v>0</v>
      </c>
      <c r="R70" s="39">
        <f>IF((O70 - MAX($O$16:O70)) &lt; 0, O70 - MAX($O$16:O70), 0)</f>
        <v>0</v>
      </c>
    </row>
    <row r="71" spans="1:18" x14ac:dyDescent="0.25">
      <c r="A71" s="2">
        <v>56</v>
      </c>
      <c r="B71" t="s">
        <v>56</v>
      </c>
      <c r="C71" s="8">
        <v>130.6</v>
      </c>
      <c r="D71" s="8">
        <v>79.97</v>
      </c>
      <c r="E71" s="17">
        <f t="shared" si="0"/>
        <v>0.49048765249853205</v>
      </c>
      <c r="F71" s="2">
        <f>+IF(A71&gt;$C$3,AVERAGE(INDEX($E$16:$E$2532,A71-$C$3):E70),"")</f>
        <v>0.47334532050249001</v>
      </c>
      <c r="G71" s="2">
        <f>+IF(A71&gt;$C$3,STDEVA(INDEX($E$16:$E$2532,A71-$C$3):E70),"")</f>
        <v>5.5856194710322635E-3</v>
      </c>
      <c r="H71">
        <f t="shared" si="1"/>
        <v>3.069011787312824</v>
      </c>
      <c r="I71" s="2" t="str">
        <f t="shared" si="2"/>
        <v>Sell</v>
      </c>
      <c r="J71">
        <f t="shared" si="3"/>
        <v>83.06</v>
      </c>
      <c r="K71">
        <f t="shared" si="4"/>
        <v>133.83000000000001</v>
      </c>
      <c r="L71" s="37">
        <f t="shared" si="5"/>
        <v>35.000000000003638</v>
      </c>
      <c r="M71" t="str">
        <f t="shared" si="6"/>
        <v>Short</v>
      </c>
      <c r="N71" s="39">
        <f t="shared" si="7"/>
        <v>0</v>
      </c>
      <c r="O71" s="40">
        <f t="shared" si="10"/>
        <v>1547.2499999999945</v>
      </c>
      <c r="P71" s="39">
        <f t="shared" si="8"/>
        <v>0</v>
      </c>
      <c r="Q71" s="39">
        <f t="shared" si="9"/>
        <v>0</v>
      </c>
      <c r="R71" s="39">
        <f>IF((O71 - MAX($O$16:O71)) &lt; 0, O71 - MAX($O$16:O71), 0)</f>
        <v>0</v>
      </c>
    </row>
    <row r="72" spans="1:18" x14ac:dyDescent="0.25">
      <c r="A72" s="2">
        <v>57</v>
      </c>
      <c r="B72" t="s">
        <v>57</v>
      </c>
      <c r="C72" s="8">
        <v>130.22</v>
      </c>
      <c r="D72" s="8">
        <v>79.84</v>
      </c>
      <c r="E72" s="17">
        <f t="shared" si="0"/>
        <v>0.4892006958055074</v>
      </c>
      <c r="F72" s="2">
        <f>+IF(A72&gt;$C$3,AVERAGE(INDEX($E$16:$E$2532,A72-$C$3):E71),"")</f>
        <v>0.47810142174839987</v>
      </c>
      <c r="G72" s="2">
        <f>+IF(A72&gt;$C$3,STDEVA(INDEX($E$16:$E$2532,A72-$C$3):E71),"")</f>
        <v>8.0852995198400363E-3</v>
      </c>
      <c r="H72">
        <f t="shared" si="1"/>
        <v>1.3727721564144513</v>
      </c>
      <c r="I72" s="2" t="str">
        <f t="shared" si="2"/>
        <v/>
      </c>
      <c r="J72">
        <f t="shared" si="3"/>
        <v>83.06</v>
      </c>
      <c r="K72">
        <f t="shared" si="4"/>
        <v>133.83000000000001</v>
      </c>
      <c r="L72" s="37">
        <f t="shared" si="5"/>
        <v>97.500000000003638</v>
      </c>
      <c r="M72" t="str">
        <f t="shared" si="6"/>
        <v>Short</v>
      </c>
      <c r="N72" s="39">
        <f t="shared" si="7"/>
        <v>0</v>
      </c>
      <c r="O72" s="40">
        <f t="shared" si="10"/>
        <v>1547.2499999999945</v>
      </c>
      <c r="P72" s="39">
        <f t="shared" si="8"/>
        <v>0</v>
      </c>
      <c r="Q72" s="39">
        <f t="shared" si="9"/>
        <v>0</v>
      </c>
      <c r="R72" s="39">
        <f>IF((O72 - MAX($O$16:O72)) &lt; 0, O72 - MAX($O$16:O72), 0)</f>
        <v>0</v>
      </c>
    </row>
    <row r="73" spans="1:18" x14ac:dyDescent="0.25">
      <c r="A73" s="2">
        <v>58</v>
      </c>
      <c r="B73" t="s">
        <v>58</v>
      </c>
      <c r="C73" s="8">
        <v>129.33000000000001</v>
      </c>
      <c r="D73" s="8">
        <v>79.739999999999995</v>
      </c>
      <c r="E73" s="17">
        <f t="shared" si="0"/>
        <v>0.48359593547394408</v>
      </c>
      <c r="F73" s="2">
        <f>+IF(A73&gt;$C$3,AVERAGE(INDEX($E$16:$E$2532,A73-$C$3):E72),"")</f>
        <v>0.4816640431234987</v>
      </c>
      <c r="G73" s="2">
        <f>+IF(A73&gt;$C$3,STDEVA(INDEX($E$16:$E$2532,A73-$C$3):E72),"")</f>
        <v>8.3088093532118022E-3</v>
      </c>
      <c r="H73">
        <f t="shared" si="1"/>
        <v>0.23251133445475014</v>
      </c>
      <c r="I73" s="2" t="str">
        <f t="shared" si="2"/>
        <v/>
      </c>
      <c r="J73">
        <f t="shared" si="3"/>
        <v>83.06</v>
      </c>
      <c r="K73">
        <f t="shared" si="4"/>
        <v>133.83000000000001</v>
      </c>
      <c r="L73" s="37">
        <f t="shared" si="5"/>
        <v>294.99999999999818</v>
      </c>
      <c r="M73" t="str">
        <f t="shared" si="6"/>
        <v>Short</v>
      </c>
      <c r="N73" s="39">
        <f t="shared" si="7"/>
        <v>0</v>
      </c>
      <c r="O73" s="40">
        <f t="shared" si="10"/>
        <v>1547.2499999999945</v>
      </c>
      <c r="P73" s="39">
        <f t="shared" si="8"/>
        <v>0</v>
      </c>
      <c r="Q73" s="39">
        <f t="shared" si="9"/>
        <v>0</v>
      </c>
      <c r="R73" s="39">
        <f>IF((O73 - MAX($O$16:O73)) &lt; 0, O73 - MAX($O$16:O73), 0)</f>
        <v>0</v>
      </c>
    </row>
    <row r="74" spans="1:18" x14ac:dyDescent="0.25">
      <c r="A74" s="2">
        <v>59</v>
      </c>
      <c r="B74" t="s">
        <v>59</v>
      </c>
      <c r="C74" s="8">
        <v>128.78</v>
      </c>
      <c r="D74" s="8">
        <v>79.22</v>
      </c>
      <c r="E74" s="17">
        <f t="shared" si="0"/>
        <v>0.48587672991626679</v>
      </c>
      <c r="F74" s="2">
        <f>+IF(A74&gt;$C$3,AVERAGE(INDEX($E$16:$E$2532,A74-$C$3):E73),"")</f>
        <v>0.48423383863717806</v>
      </c>
      <c r="G74" s="2">
        <f>+IF(A74&gt;$C$3,STDEVA(INDEX($E$16:$E$2532,A74-$C$3):E73),"")</f>
        <v>5.6496784191480331E-3</v>
      </c>
      <c r="H74">
        <f t="shared" si="1"/>
        <v>0.29079376863656575</v>
      </c>
      <c r="I74" s="2" t="str">
        <f t="shared" si="2"/>
        <v/>
      </c>
      <c r="J74">
        <f t="shared" si="3"/>
        <v>83.06</v>
      </c>
      <c r="K74">
        <f t="shared" si="4"/>
        <v>133.83000000000001</v>
      </c>
      <c r="L74" s="37">
        <f t="shared" si="5"/>
        <v>302.50000000000182</v>
      </c>
      <c r="M74" t="str">
        <f t="shared" si="6"/>
        <v>Short</v>
      </c>
      <c r="N74" s="39">
        <f t="shared" si="7"/>
        <v>0</v>
      </c>
      <c r="O74" s="40">
        <f t="shared" si="10"/>
        <v>1547.2499999999945</v>
      </c>
      <c r="P74" s="39">
        <f t="shared" si="8"/>
        <v>0</v>
      </c>
      <c r="Q74" s="39">
        <f t="shared" si="9"/>
        <v>0</v>
      </c>
      <c r="R74" s="39">
        <f>IF((O74 - MAX($O$16:O74)) &lt; 0, O74 - MAX($O$16:O74), 0)</f>
        <v>0</v>
      </c>
    </row>
    <row r="75" spans="1:18" x14ac:dyDescent="0.25">
      <c r="A75" s="2">
        <v>60</v>
      </c>
      <c r="B75" t="s">
        <v>60</v>
      </c>
      <c r="C75" s="8">
        <v>132.57</v>
      </c>
      <c r="D75" s="8">
        <v>76.75</v>
      </c>
      <c r="E75" s="17">
        <f t="shared" si="0"/>
        <v>0.54655742134345164</v>
      </c>
      <c r="F75" s="2">
        <f>+IF(A75&gt;$C$3,AVERAGE(INDEX($E$16:$E$2532,A75-$C$3):E74),"")</f>
        <v>0.4860077646992963</v>
      </c>
      <c r="G75" s="2">
        <f>+IF(A75&gt;$C$3,STDEVA(INDEX($E$16:$E$2532,A75-$C$3):E74),"")</f>
        <v>3.9501497223302408E-3</v>
      </c>
      <c r="H75">
        <f t="shared" si="1"/>
        <v>15.328445983165514</v>
      </c>
      <c r="I75" s="2" t="str">
        <f t="shared" si="2"/>
        <v>Sell</v>
      </c>
      <c r="J75" t="str">
        <f t="shared" si="3"/>
        <v/>
      </c>
      <c r="K75" t="str">
        <f t="shared" si="4"/>
        <v/>
      </c>
      <c r="L75" s="37">
        <f t="shared" si="5"/>
        <v>-1262.4999999999957</v>
      </c>
      <c r="M75" t="str">
        <f t="shared" si="6"/>
        <v>SL</v>
      </c>
      <c r="N75" s="39">
        <f t="shared" si="7"/>
        <v>-1262.4999999999957</v>
      </c>
      <c r="O75" s="40">
        <f t="shared" si="10"/>
        <v>284.74999999999886</v>
      </c>
      <c r="P75" s="39">
        <f t="shared" si="8"/>
        <v>3.75</v>
      </c>
      <c r="Q75" s="39">
        <f t="shared" si="9"/>
        <v>0</v>
      </c>
      <c r="R75" s="39">
        <f>IF((O75 - MAX($O$16:O75)) &lt; 0, O75 - MAX($O$16:O75), 0)</f>
        <v>-1262.4999999999957</v>
      </c>
    </row>
    <row r="76" spans="1:18" x14ac:dyDescent="0.25">
      <c r="A76" s="2">
        <v>61</v>
      </c>
      <c r="B76" t="s">
        <v>61</v>
      </c>
      <c r="C76" s="8">
        <v>126.17</v>
      </c>
      <c r="D76" s="8">
        <v>77.260000000000005</v>
      </c>
      <c r="E76" s="17">
        <f t="shared" si="0"/>
        <v>0.49045384670151465</v>
      </c>
      <c r="F76" s="2">
        <f>+IF(A76&gt;$C$3,AVERAGE(INDEX($E$16:$E$2532,A76-$C$3):E75),"")</f>
        <v>0.49914368700754042</v>
      </c>
      <c r="G76" s="2">
        <f>+IF(A76&gt;$C$3,STDEVA(INDEX($E$16:$E$2532,A76-$C$3):E75),"")</f>
        <v>2.6643934297290631E-2</v>
      </c>
      <c r="H76">
        <f t="shared" si="1"/>
        <v>-0.32614704003790529</v>
      </c>
      <c r="I76" s="2" t="str">
        <f t="shared" si="2"/>
        <v/>
      </c>
      <c r="J76" t="str">
        <f t="shared" si="3"/>
        <v/>
      </c>
      <c r="K76" t="str">
        <f t="shared" si="4"/>
        <v/>
      </c>
      <c r="L76" s="37" t="str">
        <f t="shared" si="5"/>
        <v/>
      </c>
      <c r="M76" t="str">
        <f t="shared" si="6"/>
        <v/>
      </c>
      <c r="N76" s="39">
        <f t="shared" si="7"/>
        <v>0</v>
      </c>
      <c r="O76" s="40">
        <f t="shared" si="10"/>
        <v>284.74999999999886</v>
      </c>
      <c r="P76" s="39">
        <f t="shared" si="8"/>
        <v>0</v>
      </c>
      <c r="Q76" s="39">
        <f t="shared" si="9"/>
        <v>0</v>
      </c>
      <c r="R76" s="39">
        <f>IF((O76 - MAX($O$16:O76)) &lt; 0, O76 - MAX($O$16:O76), 0)</f>
        <v>-1262.4999999999957</v>
      </c>
    </row>
    <row r="77" spans="1:18" x14ac:dyDescent="0.25">
      <c r="A77" s="2">
        <v>62</v>
      </c>
      <c r="B77" t="s">
        <v>62</v>
      </c>
      <c r="C77" s="8">
        <v>120.26</v>
      </c>
      <c r="D77" s="8">
        <v>72.64</v>
      </c>
      <c r="E77" s="17">
        <f t="shared" si="0"/>
        <v>0.50414033131838476</v>
      </c>
      <c r="F77" s="2">
        <f>+IF(A77&gt;$C$3,AVERAGE(INDEX($E$16:$E$2532,A77-$C$3):E76),"")</f>
        <v>0.49913692584813696</v>
      </c>
      <c r="G77" s="2">
        <f>+IF(A77&gt;$C$3,STDEVA(INDEX($E$16:$E$2532,A77-$C$3):E76),"")</f>
        <v>2.6646684136633507E-2</v>
      </c>
      <c r="H77">
        <f t="shared" si="1"/>
        <v>0.18776840842906928</v>
      </c>
      <c r="I77" s="2" t="str">
        <f t="shared" si="2"/>
        <v/>
      </c>
      <c r="J77" t="str">
        <f t="shared" si="3"/>
        <v/>
      </c>
      <c r="K77" t="str">
        <f t="shared" si="4"/>
        <v/>
      </c>
      <c r="L77" s="37" t="str">
        <f t="shared" si="5"/>
        <v/>
      </c>
      <c r="M77" t="str">
        <f t="shared" si="6"/>
        <v/>
      </c>
      <c r="N77" s="39">
        <f t="shared" si="7"/>
        <v>0</v>
      </c>
      <c r="O77" s="40">
        <f t="shared" si="10"/>
        <v>284.74999999999886</v>
      </c>
      <c r="P77" s="39">
        <f t="shared" si="8"/>
        <v>0</v>
      </c>
      <c r="Q77" s="39">
        <f t="shared" si="9"/>
        <v>0</v>
      </c>
      <c r="R77" s="39">
        <f>IF((O77 - MAX($O$16:O77)) &lt; 0, O77 - MAX($O$16:O77), 0)</f>
        <v>-1262.4999999999957</v>
      </c>
    </row>
    <row r="78" spans="1:18" x14ac:dyDescent="0.25">
      <c r="A78" s="2">
        <v>63</v>
      </c>
      <c r="B78" t="s">
        <v>63</v>
      </c>
      <c r="C78" s="8">
        <v>120.08</v>
      </c>
      <c r="D78" s="8">
        <v>71.33</v>
      </c>
      <c r="E78" s="17">
        <f t="shared" si="0"/>
        <v>0.52084119103525983</v>
      </c>
      <c r="F78" s="2">
        <f>+IF(A78&gt;$C$3,AVERAGE(INDEX($E$16:$E$2532,A78-$C$3):E77),"")</f>
        <v>0.5021248529507123</v>
      </c>
      <c r="G78" s="2">
        <f>+IF(A78&gt;$C$3,STDEVA(INDEX($E$16:$E$2532,A78-$C$3):E77),"")</f>
        <v>2.6085675949159295E-2</v>
      </c>
      <c r="H78">
        <f t="shared" si="1"/>
        <v>0.7174948474030528</v>
      </c>
      <c r="I78" s="2" t="str">
        <f t="shared" si="2"/>
        <v/>
      </c>
      <c r="J78" t="str">
        <f t="shared" si="3"/>
        <v/>
      </c>
      <c r="K78" t="str">
        <f t="shared" si="4"/>
        <v/>
      </c>
      <c r="L78" s="37" t="str">
        <f t="shared" si="5"/>
        <v/>
      </c>
      <c r="M78" t="str">
        <f t="shared" si="6"/>
        <v/>
      </c>
      <c r="N78" s="39">
        <f t="shared" si="7"/>
        <v>0</v>
      </c>
      <c r="O78" s="40">
        <f t="shared" si="10"/>
        <v>284.74999999999886</v>
      </c>
      <c r="P78" s="39">
        <f t="shared" si="8"/>
        <v>0</v>
      </c>
      <c r="Q78" s="39">
        <f t="shared" si="9"/>
        <v>0</v>
      </c>
      <c r="R78" s="39">
        <f>IF((O78 - MAX($O$16:O78)) &lt; 0, O78 - MAX($O$16:O78), 0)</f>
        <v>-1262.4999999999957</v>
      </c>
    </row>
    <row r="79" spans="1:18" x14ac:dyDescent="0.25">
      <c r="A79" s="2">
        <v>64</v>
      </c>
      <c r="B79" t="s">
        <v>64</v>
      </c>
      <c r="C79" s="8">
        <v>112.26</v>
      </c>
      <c r="D79" s="8">
        <v>65.12</v>
      </c>
      <c r="E79" s="17">
        <f t="shared" si="0"/>
        <v>0.54458588781976836</v>
      </c>
      <c r="F79" s="2">
        <f>+IF(A79&gt;$C$3,AVERAGE(INDEX($E$16:$E$2532,A79-$C$3):E78),"")</f>
        <v>0.50957390406297554</v>
      </c>
      <c r="G79" s="2">
        <f>+IF(A79&gt;$C$3,STDEVA(INDEX($E$16:$E$2532,A79-$C$3):E78),"")</f>
        <v>2.4755750215691492E-2</v>
      </c>
      <c r="H79">
        <f t="shared" si="1"/>
        <v>1.4142970199545957</v>
      </c>
      <c r="I79" s="2" t="str">
        <f t="shared" si="2"/>
        <v/>
      </c>
      <c r="J79" t="str">
        <f t="shared" si="3"/>
        <v/>
      </c>
      <c r="K79" t="str">
        <f t="shared" si="4"/>
        <v/>
      </c>
      <c r="L79" s="37" t="str">
        <f t="shared" si="5"/>
        <v/>
      </c>
      <c r="M79" t="str">
        <f t="shared" si="6"/>
        <v/>
      </c>
      <c r="N79" s="39">
        <f t="shared" si="7"/>
        <v>0</v>
      </c>
      <c r="O79" s="40">
        <f t="shared" si="10"/>
        <v>284.74999999999886</v>
      </c>
      <c r="P79" s="39">
        <f t="shared" si="8"/>
        <v>0</v>
      </c>
      <c r="Q79" s="39">
        <f t="shared" si="9"/>
        <v>0</v>
      </c>
      <c r="R79" s="39">
        <f>IF((O79 - MAX($O$16:O79)) &lt; 0, O79 - MAX($O$16:O79), 0)</f>
        <v>-1262.4999999999957</v>
      </c>
    </row>
    <row r="80" spans="1:18" x14ac:dyDescent="0.25">
      <c r="A80" s="2">
        <v>65</v>
      </c>
      <c r="B80" t="s">
        <v>65</v>
      </c>
      <c r="C80" s="8">
        <v>117.48</v>
      </c>
      <c r="D80" s="8">
        <v>69.459999999999994</v>
      </c>
      <c r="E80" s="17">
        <f t="shared" si="0"/>
        <v>0.52551705901449153</v>
      </c>
      <c r="F80" s="2">
        <f>+IF(A80&gt;$C$3,AVERAGE(INDEX($E$16:$E$2532,A80-$C$3):E79),"")</f>
        <v>0.52131573564367595</v>
      </c>
      <c r="G80" s="2">
        <f>+IF(A80&gt;$C$3,STDEVA(INDEX($E$16:$E$2532,A80-$C$3):E79),"")</f>
        <v>2.462883764342963E-2</v>
      </c>
      <c r="H80">
        <f t="shared" si="1"/>
        <v>0.17058553195409892</v>
      </c>
      <c r="I80" s="2" t="str">
        <f t="shared" si="2"/>
        <v/>
      </c>
      <c r="J80" t="str">
        <f t="shared" si="3"/>
        <v/>
      </c>
      <c r="K80" t="str">
        <f t="shared" si="4"/>
        <v/>
      </c>
      <c r="L80" s="37" t="str">
        <f t="shared" si="5"/>
        <v/>
      </c>
      <c r="M80" t="str">
        <f t="shared" si="6"/>
        <v/>
      </c>
      <c r="N80" s="39">
        <f t="shared" si="7"/>
        <v>0</v>
      </c>
      <c r="O80" s="40">
        <f t="shared" si="10"/>
        <v>284.74999999999886</v>
      </c>
      <c r="P80" s="39">
        <f t="shared" si="8"/>
        <v>0</v>
      </c>
      <c r="Q80" s="39">
        <f t="shared" si="9"/>
        <v>0</v>
      </c>
      <c r="R80" s="39">
        <f>IF((O80 - MAX($O$16:O80)) &lt; 0, O80 - MAX($O$16:O80), 0)</f>
        <v>-1262.4999999999957</v>
      </c>
    </row>
    <row r="81" spans="1:18" x14ac:dyDescent="0.25">
      <c r="A81" s="2">
        <v>66</v>
      </c>
      <c r="B81" t="s">
        <v>66</v>
      </c>
      <c r="C81" s="8">
        <v>112.29</v>
      </c>
      <c r="D81" s="8">
        <v>66.06</v>
      </c>
      <c r="E81" s="17">
        <f t="shared" ref="E81:E144" si="11">+LN(C81/D81)</f>
        <v>0.5305213906218037</v>
      </c>
      <c r="F81" s="2">
        <f>+IF(A81&gt;$C$3,AVERAGE(INDEX($E$16:$E$2532,A81-$C$3):E80),"")</f>
        <v>0.51710766317788381</v>
      </c>
      <c r="G81" s="2">
        <f>+IF(A81&gt;$C$3,STDEVA(INDEX($E$16:$E$2532,A81-$C$3):E80),"")</f>
        <v>2.0726116534331609E-2</v>
      </c>
      <c r="H81">
        <f t="shared" ref="H81:H144" si="12">+IF(F81="","",(E81-F81)/G81)</f>
        <v>0.64718961806958997</v>
      </c>
      <c r="I81" s="2" t="str">
        <f t="shared" ref="I81:I144" si="13">+IF(H81="","",IF(H81&lt;$C$4,"Buy",IF(H81&gt;$C$5,"Sell","")))</f>
        <v/>
      </c>
      <c r="J81" t="str">
        <f t="shared" ref="J81:J144" si="14">IF(M81=M80, J80, IF(OR(M81="TP", M81="SL"), "", IF(I81="Buy", C81, IF(I81="Sell", D81, ""))))</f>
        <v/>
      </c>
      <c r="K81" t="str">
        <f t="shared" ref="K81:K144" si="15">IF(M81=M80, K80, IF(OR(M81="TP", M81="SL"), "",IF(I81="Buy", D81, IF(I81="Sell", C81, ""))))</f>
        <v/>
      </c>
      <c r="L81" s="37" t="str">
        <f t="shared" ref="L81:L144" si="16">IF(M80="Long", (C81-J80)*$C$8+(K80-D81)*$C$9, IF(M80="Short", (K80-C81)*$C$8+(D81-J80)*$C$9, ""))</f>
        <v/>
      </c>
      <c r="M81" t="str">
        <f t="shared" ref="M81:M144" si="17">IF(OR(M80="", M80="SL", M80="TP"), IF(I81="Sell","Short",(IF(I81="Buy","Long",I81))), IF(L81="", "", IF(L81&lt;$C$6, "SL", IF(L81&gt;$C$7, "TP", M80))))</f>
        <v/>
      </c>
      <c r="N81" s="39">
        <f t="shared" ref="N81:N144" si="18">IF(OR(M81="TP", M81="SL"), L81, 0)</f>
        <v>0</v>
      </c>
      <c r="O81" s="40">
        <f t="shared" si="10"/>
        <v>284.74999999999886</v>
      </c>
      <c r="P81" s="39">
        <f t="shared" ref="P81:P144" si="19">IF(OR(AND(I81&lt;&gt;"", J80=""), OR(M81="TP", M81="SL",)), ($C$9+$C$8)*$C$11, 0)</f>
        <v>0</v>
      </c>
      <c r="Q81" s="39">
        <f t="shared" ref="Q81:Q144" si="20">IF(AND(I81&lt;&gt;"",J80=""),(D81*$C$9+C81*$C$8)*$C$10,0)</f>
        <v>0</v>
      </c>
      <c r="R81" s="39">
        <f>IF((O81 - MAX($O$16:O81)) &lt; 0, O81 - MAX($O$16:O81), 0)</f>
        <v>-1262.4999999999957</v>
      </c>
    </row>
    <row r="82" spans="1:18" x14ac:dyDescent="0.25">
      <c r="A82" s="2">
        <v>67</v>
      </c>
      <c r="B82" t="s">
        <v>67</v>
      </c>
      <c r="C82" s="8">
        <v>117.33</v>
      </c>
      <c r="D82" s="8">
        <v>69.39</v>
      </c>
      <c r="E82" s="17">
        <f t="shared" si="11"/>
        <v>0.52524771252407498</v>
      </c>
      <c r="F82" s="2">
        <f>+IF(A82&gt;$C$3,AVERAGE(INDEX($E$16:$E$2532,A82-$C$3):E81),"")</f>
        <v>0.52512117196194164</v>
      </c>
      <c r="G82" s="2">
        <f>+IF(A82&gt;$C$3,STDEVA(INDEX($E$16:$E$2532,A82-$C$3):E81),"")</f>
        <v>1.4719953824670428E-2</v>
      </c>
      <c r="H82">
        <f t="shared" si="12"/>
        <v>8.5965325462684563E-3</v>
      </c>
      <c r="I82" s="2" t="str">
        <f t="shared" si="13"/>
        <v/>
      </c>
      <c r="J82" t="str">
        <f t="shared" si="14"/>
        <v/>
      </c>
      <c r="K82" t="str">
        <f t="shared" si="15"/>
        <v/>
      </c>
      <c r="L82" s="37" t="str">
        <f t="shared" si="16"/>
        <v/>
      </c>
      <c r="M82" t="str">
        <f t="shared" si="17"/>
        <v/>
      </c>
      <c r="N82" s="39">
        <f t="shared" si="18"/>
        <v>0</v>
      </c>
      <c r="O82" s="40">
        <f t="shared" ref="O82:O145" si="21">+N82+O81</f>
        <v>284.74999999999886</v>
      </c>
      <c r="P82" s="39">
        <f t="shared" si="19"/>
        <v>0</v>
      </c>
      <c r="Q82" s="39">
        <f t="shared" si="20"/>
        <v>0</v>
      </c>
      <c r="R82" s="39">
        <f>IF((O82 - MAX($O$16:O82)) &lt; 0, O82 - MAX($O$16:O82), 0)</f>
        <v>-1262.4999999999957</v>
      </c>
    </row>
    <row r="83" spans="1:18" x14ac:dyDescent="0.25">
      <c r="A83" s="2">
        <v>68</v>
      </c>
      <c r="B83" t="s">
        <v>68</v>
      </c>
      <c r="C83" s="8">
        <v>118.12</v>
      </c>
      <c r="D83" s="8">
        <v>69.790000000000006</v>
      </c>
      <c r="E83" s="17">
        <f t="shared" si="11"/>
        <v>0.52621032384666155</v>
      </c>
      <c r="F83" s="2">
        <f>+IF(A83&gt;$C$3,AVERAGE(INDEX($E$16:$E$2532,A83-$C$3):E82),"")</f>
        <v>0.52934264820307964</v>
      </c>
      <c r="G83" s="2">
        <f>+IF(A83&gt;$C$3,STDEVA(INDEX($E$16:$E$2532,A83-$C$3):E82),"")</f>
        <v>9.1845548685386778E-3</v>
      </c>
      <c r="H83">
        <f t="shared" si="12"/>
        <v>-0.34104258739285581</v>
      </c>
      <c r="I83" s="2" t="str">
        <f t="shared" si="13"/>
        <v/>
      </c>
      <c r="J83" t="str">
        <f t="shared" si="14"/>
        <v/>
      </c>
      <c r="K83" t="str">
        <f t="shared" si="15"/>
        <v/>
      </c>
      <c r="L83" s="37" t="str">
        <f t="shared" si="16"/>
        <v/>
      </c>
      <c r="M83" t="str">
        <f t="shared" si="17"/>
        <v/>
      </c>
      <c r="N83" s="39">
        <f t="shared" si="18"/>
        <v>0</v>
      </c>
      <c r="O83" s="40">
        <f t="shared" si="21"/>
        <v>284.74999999999886</v>
      </c>
      <c r="P83" s="39">
        <f t="shared" si="19"/>
        <v>0</v>
      </c>
      <c r="Q83" s="39">
        <f t="shared" si="20"/>
        <v>0</v>
      </c>
      <c r="R83" s="39">
        <f>IF((O83 - MAX($O$16:O83)) &lt; 0, O83 - MAX($O$16:O83), 0)</f>
        <v>-1262.4999999999957</v>
      </c>
    </row>
    <row r="84" spans="1:18" x14ac:dyDescent="0.25">
      <c r="A84" s="2">
        <v>69</v>
      </c>
      <c r="B84" t="s">
        <v>69</v>
      </c>
      <c r="C84" s="8">
        <v>120.62</v>
      </c>
      <c r="D84" s="8">
        <v>71.760000000000005</v>
      </c>
      <c r="E84" s="17">
        <f t="shared" si="11"/>
        <v>0.51931789027230002</v>
      </c>
      <c r="F84" s="2">
        <f>+IF(A84&gt;$C$3,AVERAGE(INDEX($E$16:$E$2532,A84-$C$3):E83),"")</f>
        <v>0.53041647476535991</v>
      </c>
      <c r="G84" s="2">
        <f>+IF(A84&gt;$C$3,STDEVA(INDEX($E$16:$E$2532,A84-$C$3):E83),"")</f>
        <v>8.2035869746262639E-3</v>
      </c>
      <c r="H84">
        <f t="shared" si="12"/>
        <v>-1.3528941092948574</v>
      </c>
      <c r="I84" s="2" t="str">
        <f t="shared" si="13"/>
        <v/>
      </c>
      <c r="J84" t="str">
        <f t="shared" si="14"/>
        <v/>
      </c>
      <c r="K84" t="str">
        <f t="shared" si="15"/>
        <v/>
      </c>
      <c r="L84" s="37" t="str">
        <f t="shared" si="16"/>
        <v/>
      </c>
      <c r="M84" t="str">
        <f t="shared" si="17"/>
        <v/>
      </c>
      <c r="N84" s="39">
        <f t="shared" si="18"/>
        <v>0</v>
      </c>
      <c r="O84" s="40">
        <f t="shared" si="21"/>
        <v>284.74999999999886</v>
      </c>
      <c r="P84" s="39">
        <f t="shared" si="19"/>
        <v>0</v>
      </c>
      <c r="Q84" s="39">
        <f t="shared" si="20"/>
        <v>0</v>
      </c>
      <c r="R84" s="39">
        <f>IF((O84 - MAX($O$16:O84)) &lt; 0, O84 - MAX($O$16:O84), 0)</f>
        <v>-1262.4999999999957</v>
      </c>
    </row>
    <row r="85" spans="1:18" x14ac:dyDescent="0.25">
      <c r="A85" s="2">
        <v>70</v>
      </c>
      <c r="B85" t="s">
        <v>70</v>
      </c>
      <c r="C85" s="8">
        <v>119.59</v>
      </c>
      <c r="D85" s="8">
        <v>70.44</v>
      </c>
      <c r="E85" s="17">
        <f t="shared" si="11"/>
        <v>0.52930794235271084</v>
      </c>
      <c r="F85" s="2">
        <f>+IF(A85&gt;$C$3,AVERAGE(INDEX($E$16:$E$2532,A85-$C$3):E84),"")</f>
        <v>0.52536287525586645</v>
      </c>
      <c r="G85" s="2">
        <f>+IF(A85&gt;$C$3,STDEVA(INDEX($E$16:$E$2532,A85-$C$3):E84),"")</f>
        <v>3.9971029644109866E-3</v>
      </c>
      <c r="H85">
        <f t="shared" si="12"/>
        <v>0.98698160441952376</v>
      </c>
      <c r="I85" s="2" t="str">
        <f t="shared" si="13"/>
        <v/>
      </c>
      <c r="J85" t="str">
        <f t="shared" si="14"/>
        <v/>
      </c>
      <c r="K85" t="str">
        <f t="shared" si="15"/>
        <v/>
      </c>
      <c r="L85" s="37" t="str">
        <f t="shared" si="16"/>
        <v/>
      </c>
      <c r="M85" t="str">
        <f t="shared" si="17"/>
        <v/>
      </c>
      <c r="N85" s="39">
        <f t="shared" si="18"/>
        <v>0</v>
      </c>
      <c r="O85" s="40">
        <f t="shared" si="21"/>
        <v>284.74999999999886</v>
      </c>
      <c r="P85" s="39">
        <f t="shared" si="19"/>
        <v>0</v>
      </c>
      <c r="Q85" s="39">
        <f t="shared" si="20"/>
        <v>0</v>
      </c>
      <c r="R85" s="39">
        <f>IF((O85 - MAX($O$16:O85)) &lt; 0, O85 - MAX($O$16:O85), 0)</f>
        <v>-1262.4999999999957</v>
      </c>
    </row>
    <row r="86" spans="1:18" x14ac:dyDescent="0.25">
      <c r="A86" s="2">
        <v>71</v>
      </c>
      <c r="B86" t="s">
        <v>71</v>
      </c>
      <c r="C86" s="8">
        <v>119.67</v>
      </c>
      <c r="D86" s="8">
        <v>70.459999999999994</v>
      </c>
      <c r="E86" s="17">
        <f t="shared" si="11"/>
        <v>0.52969278167233347</v>
      </c>
      <c r="F86" s="2">
        <f>+IF(A86&gt;$C$3,AVERAGE(INDEX($E$16:$E$2532,A86-$C$3):E85),"")</f>
        <v>0.52612105192351022</v>
      </c>
      <c r="G86" s="2">
        <f>+IF(A86&gt;$C$3,STDEVA(INDEX($E$16:$E$2532,A86-$C$3):E85),"")</f>
        <v>4.3752985870336835E-3</v>
      </c>
      <c r="H86">
        <f t="shared" si="12"/>
        <v>0.81633965723120416</v>
      </c>
      <c r="I86" s="2" t="str">
        <f t="shared" si="13"/>
        <v/>
      </c>
      <c r="J86" t="str">
        <f t="shared" si="14"/>
        <v/>
      </c>
      <c r="K86" t="str">
        <f t="shared" si="15"/>
        <v/>
      </c>
      <c r="L86" s="37" t="str">
        <f t="shared" si="16"/>
        <v/>
      </c>
      <c r="M86" t="str">
        <f t="shared" si="17"/>
        <v/>
      </c>
      <c r="N86" s="39">
        <f t="shared" si="18"/>
        <v>0</v>
      </c>
      <c r="O86" s="40">
        <f t="shared" si="21"/>
        <v>284.74999999999886</v>
      </c>
      <c r="P86" s="39">
        <f t="shared" si="19"/>
        <v>0</v>
      </c>
      <c r="Q86" s="39">
        <f t="shared" si="20"/>
        <v>0</v>
      </c>
      <c r="R86" s="39">
        <f>IF((O86 - MAX($O$16:O86)) &lt; 0, O86 - MAX($O$16:O86), 0)</f>
        <v>-1262.4999999999957</v>
      </c>
    </row>
    <row r="87" spans="1:18" x14ac:dyDescent="0.25">
      <c r="A87" s="2">
        <v>72</v>
      </c>
      <c r="B87" t="s">
        <v>72</v>
      </c>
      <c r="C87" s="8">
        <v>114.51</v>
      </c>
      <c r="D87" s="8">
        <v>66.45</v>
      </c>
      <c r="E87" s="17">
        <f t="shared" si="11"/>
        <v>0.54421237026599378</v>
      </c>
      <c r="F87" s="2">
        <f>+IF(A87&gt;$C$3,AVERAGE(INDEX($E$16:$E$2532,A87-$C$3):E86),"")</f>
        <v>0.52595533013361606</v>
      </c>
      <c r="G87" s="2">
        <f>+IF(A87&gt;$C$3,STDEVA(INDEX($E$16:$E$2532,A87-$C$3):E86),"")</f>
        <v>4.1782144835891674E-3</v>
      </c>
      <c r="H87">
        <f t="shared" si="12"/>
        <v>4.3695794469350862</v>
      </c>
      <c r="I87" s="2" t="str">
        <f t="shared" si="13"/>
        <v>Sell</v>
      </c>
      <c r="J87">
        <f t="shared" si="14"/>
        <v>66.45</v>
      </c>
      <c r="K87">
        <f t="shared" si="15"/>
        <v>114.51</v>
      </c>
      <c r="L87" s="37" t="str">
        <f t="shared" si="16"/>
        <v/>
      </c>
      <c r="M87" t="str">
        <f t="shared" si="17"/>
        <v>Short</v>
      </c>
      <c r="N87" s="39">
        <f t="shared" si="18"/>
        <v>0</v>
      </c>
      <c r="O87" s="40">
        <f t="shared" si="21"/>
        <v>284.74999999999886</v>
      </c>
      <c r="P87" s="39">
        <f t="shared" si="19"/>
        <v>3.75</v>
      </c>
      <c r="Q87" s="39">
        <f t="shared" si="20"/>
        <v>2262</v>
      </c>
      <c r="R87" s="39">
        <f>IF((O87 - MAX($O$16:O87)) &lt; 0, O87 - MAX($O$16:O87), 0)</f>
        <v>-1262.4999999999957</v>
      </c>
    </row>
    <row r="88" spans="1:18" x14ac:dyDescent="0.25">
      <c r="A88" s="2">
        <v>73</v>
      </c>
      <c r="B88" t="s">
        <v>73</v>
      </c>
      <c r="C88" s="8">
        <v>112.64</v>
      </c>
      <c r="D88" s="8">
        <v>65.28</v>
      </c>
      <c r="E88" s="17">
        <f t="shared" si="11"/>
        <v>0.5455111817538808</v>
      </c>
      <c r="F88" s="2">
        <f>+IF(A88&gt;$C$3,AVERAGE(INDEX($E$16:$E$2532,A88-$C$3):E87),"")</f>
        <v>0.52974826168199995</v>
      </c>
      <c r="G88" s="2">
        <f>+IF(A88&gt;$C$3,STDEVA(INDEX($E$16:$E$2532,A88-$C$3):E87),"")</f>
        <v>9.0928137579050165E-3</v>
      </c>
      <c r="H88">
        <f t="shared" si="12"/>
        <v>1.7335580043280929</v>
      </c>
      <c r="I88" s="2" t="str">
        <f t="shared" si="13"/>
        <v>Sell</v>
      </c>
      <c r="J88">
        <f t="shared" si="14"/>
        <v>66.45</v>
      </c>
      <c r="K88">
        <f t="shared" si="15"/>
        <v>114.51</v>
      </c>
      <c r="L88" s="37">
        <f t="shared" si="16"/>
        <v>175.00000000000068</v>
      </c>
      <c r="M88" t="str">
        <f t="shared" si="17"/>
        <v>Short</v>
      </c>
      <c r="N88" s="39">
        <f t="shared" si="18"/>
        <v>0</v>
      </c>
      <c r="O88" s="40">
        <f t="shared" si="21"/>
        <v>284.74999999999886</v>
      </c>
      <c r="P88" s="39">
        <f t="shared" si="19"/>
        <v>0</v>
      </c>
      <c r="Q88" s="39">
        <f t="shared" si="20"/>
        <v>0</v>
      </c>
      <c r="R88" s="39">
        <f>IF((O88 - MAX($O$16:O88)) &lt; 0, O88 - MAX($O$16:O88), 0)</f>
        <v>-1262.4999999999957</v>
      </c>
    </row>
    <row r="89" spans="1:18" x14ac:dyDescent="0.25">
      <c r="A89" s="2">
        <v>74</v>
      </c>
      <c r="B89" t="s">
        <v>74</v>
      </c>
      <c r="C89" s="8">
        <v>112.73</v>
      </c>
      <c r="D89" s="8">
        <v>65.099999999999994</v>
      </c>
      <c r="E89" s="17">
        <f t="shared" si="11"/>
        <v>0.54907102984191647</v>
      </c>
      <c r="F89" s="2">
        <f>+IF(A89&gt;$C$3,AVERAGE(INDEX($E$16:$E$2532,A89-$C$3):E88),"")</f>
        <v>0.53360843326344376</v>
      </c>
      <c r="G89" s="2">
        <f>+IF(A89&gt;$C$3,STDEVA(INDEX($E$16:$E$2532,A89-$C$3):E88),"")</f>
        <v>1.109239683317631E-2</v>
      </c>
      <c r="H89">
        <f t="shared" si="12"/>
        <v>1.3939815543044354</v>
      </c>
      <c r="I89" s="2" t="str">
        <f t="shared" si="13"/>
        <v/>
      </c>
      <c r="J89">
        <f t="shared" si="14"/>
        <v>66.45</v>
      </c>
      <c r="K89">
        <f t="shared" si="15"/>
        <v>114.51</v>
      </c>
      <c r="L89" s="37">
        <f t="shared" si="16"/>
        <v>107.49999999999812</v>
      </c>
      <c r="M89" t="str">
        <f t="shared" si="17"/>
        <v>Short</v>
      </c>
      <c r="N89" s="39">
        <f t="shared" si="18"/>
        <v>0</v>
      </c>
      <c r="O89" s="40">
        <f t="shared" si="21"/>
        <v>284.74999999999886</v>
      </c>
      <c r="P89" s="39">
        <f t="shared" si="19"/>
        <v>0</v>
      </c>
      <c r="Q89" s="39">
        <f t="shared" si="20"/>
        <v>0</v>
      </c>
      <c r="R89" s="39">
        <f>IF((O89 - MAX($O$16:O89)) &lt; 0, O89 - MAX($O$16:O89), 0)</f>
        <v>-1262.4999999999957</v>
      </c>
    </row>
    <row r="90" spans="1:18" x14ac:dyDescent="0.25">
      <c r="A90" s="2">
        <v>75</v>
      </c>
      <c r="B90" t="s">
        <v>75</v>
      </c>
      <c r="C90" s="8">
        <v>116.44</v>
      </c>
      <c r="D90" s="8">
        <v>68.19</v>
      </c>
      <c r="E90" s="17">
        <f t="shared" si="11"/>
        <v>0.53507819234486098</v>
      </c>
      <c r="F90" s="2">
        <f>+IF(A90&gt;$C$3,AVERAGE(INDEX($E$16:$E$2532,A90-$C$3):E89),"")</f>
        <v>0.53955906117736707</v>
      </c>
      <c r="G90" s="2">
        <f>+IF(A90&gt;$C$3,STDEVA(INDEX($E$16:$E$2532,A90-$C$3):E89),"")</f>
        <v>9.3539761750777856E-3</v>
      </c>
      <c r="H90">
        <f t="shared" si="12"/>
        <v>-0.47903359476632718</v>
      </c>
      <c r="I90" s="2" t="str">
        <f t="shared" si="13"/>
        <v/>
      </c>
      <c r="J90">
        <f t="shared" si="14"/>
        <v>66.45</v>
      </c>
      <c r="K90">
        <f t="shared" si="15"/>
        <v>114.51</v>
      </c>
      <c r="L90" s="37">
        <f t="shared" si="16"/>
        <v>-47.499999999999432</v>
      </c>
      <c r="M90" t="str">
        <f t="shared" si="17"/>
        <v>Short</v>
      </c>
      <c r="N90" s="39">
        <f t="shared" si="18"/>
        <v>0</v>
      </c>
      <c r="O90" s="40">
        <f t="shared" si="21"/>
        <v>284.74999999999886</v>
      </c>
      <c r="P90" s="39">
        <f t="shared" si="19"/>
        <v>0</v>
      </c>
      <c r="Q90" s="39">
        <f t="shared" si="20"/>
        <v>0</v>
      </c>
      <c r="R90" s="39">
        <f>IF((O90 - MAX($O$16:O90)) &lt; 0, O90 - MAX($O$16:O90), 0)</f>
        <v>-1262.4999999999957</v>
      </c>
    </row>
    <row r="91" spans="1:18" x14ac:dyDescent="0.25">
      <c r="A91" s="2">
        <v>76</v>
      </c>
      <c r="B91" t="s">
        <v>76</v>
      </c>
      <c r="C91" s="8">
        <v>118.08</v>
      </c>
      <c r="D91" s="8">
        <v>69.2</v>
      </c>
      <c r="E91" s="17">
        <f t="shared" si="11"/>
        <v>0.5343614982285384</v>
      </c>
      <c r="F91" s="2">
        <f>+IF(A91&gt;$C$3,AVERAGE(INDEX($E$16:$E$2532,A91-$C$3):E90),"")</f>
        <v>0.54071311117579701</v>
      </c>
      <c r="G91" s="2">
        <f>+IF(A91&gt;$C$3,STDEVA(INDEX($E$16:$E$2532,A91-$C$3):E90),"")</f>
        <v>8.0361849231804748E-3</v>
      </c>
      <c r="H91">
        <f t="shared" si="12"/>
        <v>-0.79037665359557685</v>
      </c>
      <c r="I91" s="2" t="str">
        <f t="shared" si="13"/>
        <v/>
      </c>
      <c r="J91" t="str">
        <f t="shared" si="14"/>
        <v/>
      </c>
      <c r="K91" t="str">
        <f t="shared" si="15"/>
        <v/>
      </c>
      <c r="L91" s="37">
        <f t="shared" si="16"/>
        <v>-204.99999999999829</v>
      </c>
      <c r="M91" t="str">
        <f t="shared" si="17"/>
        <v>SL</v>
      </c>
      <c r="N91" s="39">
        <f t="shared" si="18"/>
        <v>-204.99999999999829</v>
      </c>
      <c r="O91" s="40">
        <f t="shared" si="21"/>
        <v>79.750000000000568</v>
      </c>
      <c r="P91" s="39">
        <f t="shared" si="19"/>
        <v>3.75</v>
      </c>
      <c r="Q91" s="39">
        <f t="shared" si="20"/>
        <v>0</v>
      </c>
      <c r="R91" s="39">
        <f>IF((O91 - MAX($O$16:O91)) &lt; 0, O91 - MAX($O$16:O91), 0)</f>
        <v>-1467.4999999999941</v>
      </c>
    </row>
    <row r="92" spans="1:18" x14ac:dyDescent="0.25">
      <c r="A92" s="2">
        <v>77</v>
      </c>
      <c r="B92" t="s">
        <v>77</v>
      </c>
      <c r="C92" s="8">
        <v>116.28</v>
      </c>
      <c r="D92" s="8">
        <v>67.5</v>
      </c>
      <c r="E92" s="17">
        <f t="shared" si="11"/>
        <v>0.54387347781219109</v>
      </c>
      <c r="F92" s="2">
        <f>+IF(A92&gt;$C$3,AVERAGE(INDEX($E$16:$E$2532,A92-$C$3):E91),"")</f>
        <v>0.54164685448703809</v>
      </c>
      <c r="G92" s="2">
        <f>+IF(A92&gt;$C$3,STDEVA(INDEX($E$16:$E$2532,A92-$C$3):E91),"")</f>
        <v>6.5737549066087336E-3</v>
      </c>
      <c r="H92">
        <f t="shared" si="12"/>
        <v>0.33871407692953803</v>
      </c>
      <c r="I92" s="2" t="str">
        <f t="shared" si="13"/>
        <v/>
      </c>
      <c r="J92" t="str">
        <f t="shared" si="14"/>
        <v/>
      </c>
      <c r="K92" t="str">
        <f t="shared" si="15"/>
        <v/>
      </c>
      <c r="L92" s="37" t="str">
        <f t="shared" si="16"/>
        <v/>
      </c>
      <c r="M92" t="str">
        <f t="shared" si="17"/>
        <v/>
      </c>
      <c r="N92" s="39">
        <f t="shared" si="18"/>
        <v>0</v>
      </c>
      <c r="O92" s="40">
        <f t="shared" si="21"/>
        <v>79.750000000000568</v>
      </c>
      <c r="P92" s="39">
        <f t="shared" si="19"/>
        <v>0</v>
      </c>
      <c r="Q92" s="39">
        <f t="shared" si="20"/>
        <v>0</v>
      </c>
      <c r="R92" s="39">
        <f>IF((O92 - MAX($O$16:O92)) &lt; 0, O92 - MAX($O$16:O92), 0)</f>
        <v>-1467.4999999999941</v>
      </c>
    </row>
    <row r="93" spans="1:18" x14ac:dyDescent="0.25">
      <c r="A93" s="2">
        <v>78</v>
      </c>
      <c r="B93" t="s">
        <v>78</v>
      </c>
      <c r="C93" s="8">
        <v>117.97</v>
      </c>
      <c r="D93" s="8">
        <v>69.11</v>
      </c>
      <c r="E93" s="17">
        <f t="shared" si="11"/>
        <v>0.53473091675044815</v>
      </c>
      <c r="F93" s="2">
        <f>+IF(A93&gt;$C$3,AVERAGE(INDEX($E$16:$E$2532,A93-$C$3):E92),"")</f>
        <v>0.54157907599627753</v>
      </c>
      <c r="G93" s="2">
        <f>+IF(A93&gt;$C$3,STDEVA(INDEX($E$16:$E$2532,A93-$C$3):E92),"")</f>
        <v>6.5423624343513226E-3</v>
      </c>
      <c r="H93">
        <f t="shared" si="12"/>
        <v>-1.0467410380495641</v>
      </c>
      <c r="I93" s="2" t="str">
        <f t="shared" si="13"/>
        <v/>
      </c>
      <c r="J93" t="str">
        <f t="shared" si="14"/>
        <v/>
      </c>
      <c r="K93" t="str">
        <f t="shared" si="15"/>
        <v/>
      </c>
      <c r="L93" s="37" t="str">
        <f t="shared" si="16"/>
        <v/>
      </c>
      <c r="M93" t="str">
        <f t="shared" si="17"/>
        <v/>
      </c>
      <c r="N93" s="39">
        <f t="shared" si="18"/>
        <v>0</v>
      </c>
      <c r="O93" s="40">
        <f t="shared" si="21"/>
        <v>79.750000000000568</v>
      </c>
      <c r="P93" s="39">
        <f t="shared" si="19"/>
        <v>0</v>
      </c>
      <c r="Q93" s="39">
        <f t="shared" si="20"/>
        <v>0</v>
      </c>
      <c r="R93" s="39">
        <f>IF((O93 - MAX($O$16:O93)) &lt; 0, O93 - MAX($O$16:O93), 0)</f>
        <v>-1467.4999999999941</v>
      </c>
    </row>
    <row r="94" spans="1:18" x14ac:dyDescent="0.25">
      <c r="A94" s="2">
        <v>79</v>
      </c>
      <c r="B94" t="s">
        <v>79</v>
      </c>
      <c r="C94" s="8">
        <v>121.36</v>
      </c>
      <c r="D94" s="8">
        <v>72.38</v>
      </c>
      <c r="E94" s="17">
        <f t="shared" si="11"/>
        <v>0.51683131690468043</v>
      </c>
      <c r="F94" s="2">
        <f>+IF(A94&gt;$C$3,AVERAGE(INDEX($E$16:$E$2532,A94-$C$3):E93),"")</f>
        <v>0.53942302299559108</v>
      </c>
      <c r="G94" s="2">
        <f>+IF(A94&gt;$C$3,STDEVA(INDEX($E$16:$E$2532,A94-$C$3):E93),"")</f>
        <v>6.6970708438103838E-3</v>
      </c>
      <c r="H94">
        <f t="shared" si="12"/>
        <v>-3.3733712271821839</v>
      </c>
      <c r="I94" s="2" t="str">
        <f t="shared" si="13"/>
        <v>Buy</v>
      </c>
      <c r="J94">
        <f t="shared" si="14"/>
        <v>121.36</v>
      </c>
      <c r="K94">
        <f t="shared" si="15"/>
        <v>72.38</v>
      </c>
      <c r="L94" s="37" t="str">
        <f t="shared" si="16"/>
        <v/>
      </c>
      <c r="M94" t="str">
        <f t="shared" si="17"/>
        <v>Long</v>
      </c>
      <c r="N94" s="39">
        <f t="shared" si="18"/>
        <v>0</v>
      </c>
      <c r="O94" s="40">
        <f t="shared" si="21"/>
        <v>79.750000000000568</v>
      </c>
      <c r="P94" s="39">
        <f t="shared" si="19"/>
        <v>3.75</v>
      </c>
      <c r="Q94" s="39">
        <f t="shared" si="20"/>
        <v>2421.75</v>
      </c>
      <c r="R94" s="39">
        <f>IF((O94 - MAX($O$16:O94)) &lt; 0, O94 - MAX($O$16:O94), 0)</f>
        <v>-1467.4999999999941</v>
      </c>
    </row>
    <row r="95" spans="1:18" x14ac:dyDescent="0.25">
      <c r="A95" s="2">
        <v>80</v>
      </c>
      <c r="B95" t="s">
        <v>80</v>
      </c>
      <c r="C95" s="8">
        <v>121.68</v>
      </c>
      <c r="D95" s="8">
        <v>72.8</v>
      </c>
      <c r="E95" s="17">
        <f t="shared" si="11"/>
        <v>0.51367869274839717</v>
      </c>
      <c r="F95" s="2">
        <f>+IF(A95&gt;$C$3,AVERAGE(INDEX($E$16:$E$2532,A95-$C$3):E94),"")</f>
        <v>0.5329750804081439</v>
      </c>
      <c r="G95" s="2">
        <f>+IF(A95&gt;$C$3,STDEVA(INDEX($E$16:$E$2532,A95-$C$3):E94),"")</f>
        <v>9.8593149037385884E-3</v>
      </c>
      <c r="H95">
        <f t="shared" si="12"/>
        <v>-1.9571732770630608</v>
      </c>
      <c r="I95" s="2" t="str">
        <f t="shared" si="13"/>
        <v>Buy</v>
      </c>
      <c r="J95">
        <f t="shared" si="14"/>
        <v>121.36</v>
      </c>
      <c r="K95">
        <f t="shared" si="15"/>
        <v>72.38</v>
      </c>
      <c r="L95" s="37">
        <f t="shared" si="16"/>
        <v>-24.999999999998579</v>
      </c>
      <c r="M95" t="str">
        <f t="shared" si="17"/>
        <v>Long</v>
      </c>
      <c r="N95" s="39">
        <f t="shared" si="18"/>
        <v>0</v>
      </c>
      <c r="O95" s="40">
        <f t="shared" si="21"/>
        <v>79.750000000000568</v>
      </c>
      <c r="P95" s="39">
        <f t="shared" si="19"/>
        <v>0</v>
      </c>
      <c r="Q95" s="39">
        <f t="shared" si="20"/>
        <v>0</v>
      </c>
      <c r="R95" s="39">
        <f>IF((O95 - MAX($O$16:O95)) &lt; 0, O95 - MAX($O$16:O95), 0)</f>
        <v>-1467.4999999999941</v>
      </c>
    </row>
    <row r="96" spans="1:18" x14ac:dyDescent="0.25">
      <c r="A96" s="2">
        <v>81</v>
      </c>
      <c r="B96" t="s">
        <v>81</v>
      </c>
      <c r="C96" s="8">
        <v>122.22</v>
      </c>
      <c r="D96" s="8">
        <v>72.650000000000006</v>
      </c>
      <c r="E96" s="17">
        <f t="shared" si="11"/>
        <v>0.52016930945047746</v>
      </c>
      <c r="F96" s="2">
        <f>+IF(A96&gt;$C$3,AVERAGE(INDEX($E$16:$E$2532,A96-$C$3):E95),"")</f>
        <v>0.528695180488851</v>
      </c>
      <c r="G96" s="2">
        <f>+IF(A96&gt;$C$3,STDEVA(INDEX($E$16:$E$2532,A96-$C$3):E95),"")</f>
        <v>1.2895388146401182E-2</v>
      </c>
      <c r="H96">
        <f t="shared" si="12"/>
        <v>-0.66115660432857359</v>
      </c>
      <c r="I96" s="2" t="str">
        <f t="shared" si="13"/>
        <v/>
      </c>
      <c r="J96">
        <f t="shared" si="14"/>
        <v>121.36</v>
      </c>
      <c r="K96">
        <f t="shared" si="15"/>
        <v>72.38</v>
      </c>
      <c r="L96" s="37">
        <f t="shared" si="16"/>
        <v>147.4999999999973</v>
      </c>
      <c r="M96" t="str">
        <f t="shared" si="17"/>
        <v>Long</v>
      </c>
      <c r="N96" s="39">
        <f t="shared" si="18"/>
        <v>0</v>
      </c>
      <c r="O96" s="40">
        <f t="shared" si="21"/>
        <v>79.750000000000568</v>
      </c>
      <c r="P96" s="39">
        <f t="shared" si="19"/>
        <v>0</v>
      </c>
      <c r="Q96" s="39">
        <f t="shared" si="20"/>
        <v>0</v>
      </c>
      <c r="R96" s="39">
        <f>IF((O96 - MAX($O$16:O96)) &lt; 0, O96 - MAX($O$16:O96), 0)</f>
        <v>-1467.4999999999941</v>
      </c>
    </row>
    <row r="97" spans="1:18" x14ac:dyDescent="0.25">
      <c r="A97" s="2">
        <v>82</v>
      </c>
      <c r="B97" t="s">
        <v>82</v>
      </c>
      <c r="C97" s="8">
        <v>120.94</v>
      </c>
      <c r="D97" s="8">
        <v>71.09</v>
      </c>
      <c r="E97" s="17">
        <f t="shared" si="11"/>
        <v>0.53134787490367508</v>
      </c>
      <c r="F97" s="2">
        <f>+IF(A97&gt;$C$3,AVERAGE(INDEX($E$16:$E$2532,A97-$C$3):E96),"")</f>
        <v>0.52585674273323879</v>
      </c>
      <c r="G97" s="2">
        <f>+IF(A97&gt;$C$3,STDEVA(INDEX($E$16:$E$2532,A97-$C$3):E96),"")</f>
        <v>1.2898292692822126E-2</v>
      </c>
      <c r="H97">
        <f t="shared" si="12"/>
        <v>0.42572550501137951</v>
      </c>
      <c r="I97" s="2" t="str">
        <f t="shared" si="13"/>
        <v/>
      </c>
      <c r="J97">
        <f t="shared" si="14"/>
        <v>121.36</v>
      </c>
      <c r="K97">
        <f t="shared" si="15"/>
        <v>72.38</v>
      </c>
      <c r="L97" s="37">
        <f t="shared" si="16"/>
        <v>217.49999999999758</v>
      </c>
      <c r="M97" t="str">
        <f t="shared" si="17"/>
        <v>Long</v>
      </c>
      <c r="N97" s="39">
        <f t="shared" si="18"/>
        <v>0</v>
      </c>
      <c r="O97" s="40">
        <f t="shared" si="21"/>
        <v>79.750000000000568</v>
      </c>
      <c r="P97" s="39">
        <f t="shared" si="19"/>
        <v>0</v>
      </c>
      <c r="Q97" s="39">
        <f t="shared" si="20"/>
        <v>0</v>
      </c>
      <c r="R97" s="39">
        <f>IF((O97 - MAX($O$16:O97)) &lt; 0, O97 - MAX($O$16:O97), 0)</f>
        <v>-1467.4999999999941</v>
      </c>
    </row>
    <row r="98" spans="1:18" x14ac:dyDescent="0.25">
      <c r="A98" s="2">
        <v>83</v>
      </c>
      <c r="B98" t="s">
        <v>83</v>
      </c>
      <c r="C98" s="8">
        <v>117.85</v>
      </c>
      <c r="D98" s="8">
        <v>68.459999999999994</v>
      </c>
      <c r="E98" s="17">
        <f t="shared" si="11"/>
        <v>0.5431629962801009</v>
      </c>
      <c r="F98" s="2">
        <f>+IF(A98&gt;$C$3,AVERAGE(INDEX($E$16:$E$2532,A98-$C$3):E97),"")</f>
        <v>0.52335162215153574</v>
      </c>
      <c r="G98" s="2">
        <f>+IF(A98&gt;$C$3,STDEVA(INDEX($E$16:$E$2532,A98-$C$3):E97),"")</f>
        <v>9.2146006631123392E-3</v>
      </c>
      <c r="H98">
        <f t="shared" si="12"/>
        <v>2.1499981228566476</v>
      </c>
      <c r="I98" s="2" t="str">
        <f t="shared" si="13"/>
        <v>Sell</v>
      </c>
      <c r="J98">
        <f t="shared" si="14"/>
        <v>121.36</v>
      </c>
      <c r="K98">
        <f t="shared" si="15"/>
        <v>72.38</v>
      </c>
      <c r="L98" s="37">
        <f t="shared" si="16"/>
        <v>102.4999999999992</v>
      </c>
      <c r="M98" t="str">
        <f t="shared" si="17"/>
        <v>Long</v>
      </c>
      <c r="N98" s="39">
        <f t="shared" si="18"/>
        <v>0</v>
      </c>
      <c r="O98" s="40">
        <f t="shared" si="21"/>
        <v>79.750000000000568</v>
      </c>
      <c r="P98" s="39">
        <f t="shared" si="19"/>
        <v>0</v>
      </c>
      <c r="Q98" s="39">
        <f t="shared" si="20"/>
        <v>0</v>
      </c>
      <c r="R98" s="39">
        <f>IF((O98 - MAX($O$16:O98)) &lt; 0, O98 - MAX($O$16:O98), 0)</f>
        <v>-1467.4999999999941</v>
      </c>
    </row>
    <row r="99" spans="1:18" x14ac:dyDescent="0.25">
      <c r="A99" s="2">
        <v>84</v>
      </c>
      <c r="B99" t="s">
        <v>84</v>
      </c>
      <c r="C99" s="8">
        <v>116.99</v>
      </c>
      <c r="D99" s="8">
        <v>68.27</v>
      </c>
      <c r="E99" s="17">
        <f t="shared" si="11"/>
        <v>0.53861802962932126</v>
      </c>
      <c r="F99" s="2">
        <f>+IF(A99&gt;$C$3,AVERAGE(INDEX($E$16:$E$2532,A99-$C$3):E98),"")</f>
        <v>0.52503803805746618</v>
      </c>
      <c r="G99" s="2">
        <f>+IF(A99&gt;$C$3,STDEVA(INDEX($E$16:$E$2532,A99-$C$3):E98),"")</f>
        <v>1.2128660970783099E-2</v>
      </c>
      <c r="H99">
        <f t="shared" si="12"/>
        <v>1.1196612391564171</v>
      </c>
      <c r="I99" s="2" t="str">
        <f t="shared" si="13"/>
        <v/>
      </c>
      <c r="J99">
        <f t="shared" si="14"/>
        <v>121.36</v>
      </c>
      <c r="K99">
        <f t="shared" si="15"/>
        <v>72.38</v>
      </c>
      <c r="L99" s="37">
        <f t="shared" si="16"/>
        <v>-65.000000000001364</v>
      </c>
      <c r="M99" t="str">
        <f t="shared" si="17"/>
        <v>Long</v>
      </c>
      <c r="N99" s="39">
        <f t="shared" si="18"/>
        <v>0</v>
      </c>
      <c r="O99" s="40">
        <f t="shared" si="21"/>
        <v>79.750000000000568</v>
      </c>
      <c r="P99" s="39">
        <f t="shared" si="19"/>
        <v>0</v>
      </c>
      <c r="Q99" s="39">
        <f t="shared" si="20"/>
        <v>0</v>
      </c>
      <c r="R99" s="39">
        <f>IF((O99 - MAX($O$16:O99)) &lt; 0, O99 - MAX($O$16:O99), 0)</f>
        <v>-1467.4999999999941</v>
      </c>
    </row>
    <row r="100" spans="1:18" x14ac:dyDescent="0.25">
      <c r="A100" s="2">
        <v>85</v>
      </c>
      <c r="B100" t="s">
        <v>85</v>
      </c>
      <c r="C100" s="8">
        <v>120.29</v>
      </c>
      <c r="D100" s="8">
        <v>70.849999999999994</v>
      </c>
      <c r="E100" s="17">
        <f t="shared" si="11"/>
        <v>0.52934052786929198</v>
      </c>
      <c r="F100" s="2">
        <f>+IF(A100&gt;$C$3,AVERAGE(INDEX($E$16:$E$2532,A100-$C$3):E99),"")</f>
        <v>0.52939538060239433</v>
      </c>
      <c r="G100" s="2">
        <f>+IF(A100&gt;$C$3,STDEVA(INDEX($E$16:$E$2532,A100-$C$3):E99),"")</f>
        <v>1.2354669122639994E-2</v>
      </c>
      <c r="H100">
        <f t="shared" si="12"/>
        <v>-4.4398382957770042E-3</v>
      </c>
      <c r="I100" s="2" t="str">
        <f t="shared" si="13"/>
        <v/>
      </c>
      <c r="J100">
        <f t="shared" si="14"/>
        <v>121.36</v>
      </c>
      <c r="K100">
        <f t="shared" si="15"/>
        <v>72.38</v>
      </c>
      <c r="L100" s="37">
        <f t="shared" si="16"/>
        <v>115.00000000000199</v>
      </c>
      <c r="M100" t="str">
        <f t="shared" si="17"/>
        <v>Long</v>
      </c>
      <c r="N100" s="39">
        <f t="shared" si="18"/>
        <v>0</v>
      </c>
      <c r="O100" s="40">
        <f t="shared" si="21"/>
        <v>79.750000000000568</v>
      </c>
      <c r="P100" s="39">
        <f t="shared" si="19"/>
        <v>0</v>
      </c>
      <c r="Q100" s="39">
        <f t="shared" si="20"/>
        <v>0</v>
      </c>
      <c r="R100" s="39">
        <f>IF((O100 - MAX($O$16:O100)) &lt; 0, O100 - MAX($O$16:O100), 0)</f>
        <v>-1467.4999999999941</v>
      </c>
    </row>
    <row r="101" spans="1:18" x14ac:dyDescent="0.25">
      <c r="A101" s="2">
        <v>86</v>
      </c>
      <c r="B101" t="s">
        <v>86</v>
      </c>
      <c r="C101" s="8">
        <v>119.04</v>
      </c>
      <c r="D101" s="8">
        <v>69.55</v>
      </c>
      <c r="E101" s="17">
        <f t="shared" si="11"/>
        <v>0.53741365271532993</v>
      </c>
      <c r="F101" s="2">
        <f>+IF(A101&gt;$C$3,AVERAGE(INDEX($E$16:$E$2532,A101-$C$3):E100),"")</f>
        <v>0.53252774762657329</v>
      </c>
      <c r="G101" s="2">
        <f>+IF(A101&gt;$C$3,STDEVA(INDEX($E$16:$E$2532,A101-$C$3):E100),"")</f>
        <v>8.8668132997597147E-3</v>
      </c>
      <c r="H101">
        <f t="shared" si="12"/>
        <v>0.55103281456135345</v>
      </c>
      <c r="I101" s="2" t="str">
        <f t="shared" si="13"/>
        <v/>
      </c>
      <c r="J101">
        <f t="shared" si="14"/>
        <v>121.36</v>
      </c>
      <c r="K101">
        <f t="shared" si="15"/>
        <v>72.38</v>
      </c>
      <c r="L101" s="37">
        <f t="shared" si="16"/>
        <v>127.50000000000125</v>
      </c>
      <c r="M101" t="str">
        <f t="shared" si="17"/>
        <v>Long</v>
      </c>
      <c r="N101" s="39">
        <f t="shared" si="18"/>
        <v>0</v>
      </c>
      <c r="O101" s="40">
        <f t="shared" si="21"/>
        <v>79.750000000000568</v>
      </c>
      <c r="P101" s="39">
        <f t="shared" si="19"/>
        <v>0</v>
      </c>
      <c r="Q101" s="39">
        <f t="shared" si="20"/>
        <v>0</v>
      </c>
      <c r="R101" s="39">
        <f>IF((O101 - MAX($O$16:O101)) &lt; 0, O101 - MAX($O$16:O101), 0)</f>
        <v>-1467.4999999999941</v>
      </c>
    </row>
    <row r="102" spans="1:18" x14ac:dyDescent="0.25">
      <c r="A102" s="2">
        <v>87</v>
      </c>
      <c r="B102" t="s">
        <v>87</v>
      </c>
      <c r="C102" s="8">
        <v>115.92</v>
      </c>
      <c r="D102" s="8">
        <v>67.5</v>
      </c>
      <c r="E102" s="17">
        <f t="shared" si="11"/>
        <v>0.54077270013394285</v>
      </c>
      <c r="F102" s="2">
        <f>+IF(A102&gt;$C$3,AVERAGE(INDEX($E$16:$E$2532,A102-$C$3):E101),"")</f>
        <v>0.53597661627954385</v>
      </c>
      <c r="G102" s="2">
        <f>+IF(A102&gt;$C$3,STDEVA(INDEX($E$16:$E$2532,A102-$C$3):E101),"")</f>
        <v>5.6158060825656211E-3</v>
      </c>
      <c r="H102">
        <f t="shared" si="12"/>
        <v>0.85403302462464614</v>
      </c>
      <c r="I102" s="2" t="str">
        <f t="shared" si="13"/>
        <v/>
      </c>
      <c r="J102">
        <f t="shared" si="14"/>
        <v>121.36</v>
      </c>
      <c r="K102">
        <f t="shared" si="15"/>
        <v>72.38</v>
      </c>
      <c r="L102" s="37">
        <f t="shared" si="16"/>
        <v>-140.00000000000068</v>
      </c>
      <c r="M102" t="str">
        <f t="shared" si="17"/>
        <v>Long</v>
      </c>
      <c r="N102" s="39">
        <f t="shared" si="18"/>
        <v>0</v>
      </c>
      <c r="O102" s="40">
        <f t="shared" si="21"/>
        <v>79.750000000000568</v>
      </c>
      <c r="P102" s="39">
        <f t="shared" si="19"/>
        <v>0</v>
      </c>
      <c r="Q102" s="39">
        <f t="shared" si="20"/>
        <v>0</v>
      </c>
      <c r="R102" s="39">
        <f>IF((O102 - MAX($O$16:O102)) &lt; 0, O102 - MAX($O$16:O102), 0)</f>
        <v>-1467.4999999999941</v>
      </c>
    </row>
    <row r="103" spans="1:18" x14ac:dyDescent="0.25">
      <c r="A103" s="2">
        <v>88</v>
      </c>
      <c r="B103" t="s">
        <v>88</v>
      </c>
      <c r="C103" s="8">
        <v>116.67</v>
      </c>
      <c r="D103" s="8">
        <v>68.08</v>
      </c>
      <c r="E103" s="17">
        <f t="shared" si="11"/>
        <v>0.53866595257064698</v>
      </c>
      <c r="F103" s="2">
        <f>+IF(A103&gt;$C$3,AVERAGE(INDEX($E$16:$E$2532,A103-$C$3):E102),"")</f>
        <v>0.53786158132559736</v>
      </c>
      <c r="G103" s="2">
        <f>+IF(A103&gt;$C$3,STDEVA(INDEX($E$16:$E$2532,A103-$C$3):E102),"")</f>
        <v>5.2431102247962845E-3</v>
      </c>
      <c r="H103">
        <f t="shared" si="12"/>
        <v>0.15341490271280167</v>
      </c>
      <c r="I103" s="2" t="str">
        <f t="shared" si="13"/>
        <v/>
      </c>
      <c r="J103">
        <f t="shared" si="14"/>
        <v>121.36</v>
      </c>
      <c r="K103">
        <f t="shared" si="15"/>
        <v>72.38</v>
      </c>
      <c r="L103" s="37">
        <f t="shared" si="16"/>
        <v>-97.500000000000227</v>
      </c>
      <c r="M103" t="str">
        <f t="shared" si="17"/>
        <v>Long</v>
      </c>
      <c r="N103" s="39">
        <f t="shared" si="18"/>
        <v>0</v>
      </c>
      <c r="O103" s="40">
        <f t="shared" si="21"/>
        <v>79.750000000000568</v>
      </c>
      <c r="P103" s="39">
        <f t="shared" si="19"/>
        <v>0</v>
      </c>
      <c r="Q103" s="39">
        <f t="shared" si="20"/>
        <v>0</v>
      </c>
      <c r="R103" s="39">
        <f>IF((O103 - MAX($O$16:O103)) &lt; 0, O103 - MAX($O$16:O103), 0)</f>
        <v>-1467.4999999999941</v>
      </c>
    </row>
    <row r="104" spans="1:18" x14ac:dyDescent="0.25">
      <c r="A104" s="2">
        <v>89</v>
      </c>
      <c r="B104" t="s">
        <v>89</v>
      </c>
      <c r="C104" s="8">
        <v>117.74</v>
      </c>
      <c r="D104" s="8">
        <v>69.180000000000007</v>
      </c>
      <c r="E104" s="17">
        <f t="shared" si="11"/>
        <v>0.53176700009109257</v>
      </c>
      <c r="F104" s="2">
        <f>+IF(A104&gt;$C$3,AVERAGE(INDEX($E$16:$E$2532,A104-$C$3):E103),"")</f>
        <v>0.5369621725837066</v>
      </c>
      <c r="G104" s="2">
        <f>+IF(A104&gt;$C$3,STDEVA(INDEX($E$16:$E$2532,A104-$C$3):E103),"")</f>
        <v>4.4288303047343869E-3</v>
      </c>
      <c r="H104">
        <f t="shared" si="12"/>
        <v>-1.173034895254494</v>
      </c>
      <c r="I104" s="2" t="str">
        <f t="shared" si="13"/>
        <v/>
      </c>
      <c r="J104">
        <f t="shared" si="14"/>
        <v>121.36</v>
      </c>
      <c r="K104">
        <f t="shared" si="15"/>
        <v>72.38</v>
      </c>
      <c r="L104" s="37">
        <f t="shared" si="16"/>
        <v>-105.00000000000398</v>
      </c>
      <c r="M104" t="str">
        <f t="shared" si="17"/>
        <v>Long</v>
      </c>
      <c r="N104" s="39">
        <f t="shared" si="18"/>
        <v>0</v>
      </c>
      <c r="O104" s="40">
        <f t="shared" si="21"/>
        <v>79.750000000000568</v>
      </c>
      <c r="P104" s="39">
        <f t="shared" si="19"/>
        <v>0</v>
      </c>
      <c r="Q104" s="39">
        <f t="shared" si="20"/>
        <v>0</v>
      </c>
      <c r="R104" s="39">
        <f>IF((O104 - MAX($O$16:O104)) &lt; 0, O104 - MAX($O$16:O104), 0)</f>
        <v>-1467.4999999999941</v>
      </c>
    </row>
    <row r="105" spans="1:18" x14ac:dyDescent="0.25">
      <c r="A105" s="2">
        <v>90</v>
      </c>
      <c r="B105" t="s">
        <v>90</v>
      </c>
      <c r="C105" s="8">
        <v>119.37</v>
      </c>
      <c r="D105" s="8">
        <v>70.42</v>
      </c>
      <c r="E105" s="17">
        <f t="shared" si="11"/>
        <v>0.52775059938004043</v>
      </c>
      <c r="F105" s="2">
        <f>+IF(A105&gt;$C$3,AVERAGE(INDEX($E$16:$E$2532,A105-$C$3):E104),"")</f>
        <v>0.5355919666760609</v>
      </c>
      <c r="G105" s="2">
        <f>+IF(A105&gt;$C$3,STDEVA(INDEX($E$16:$E$2532,A105-$C$3):E104),"")</f>
        <v>4.8300824267889075E-3</v>
      </c>
      <c r="H105">
        <f t="shared" si="12"/>
        <v>-1.6234437848369188</v>
      </c>
      <c r="I105" s="2" t="str">
        <f t="shared" si="13"/>
        <v>Buy</v>
      </c>
      <c r="J105">
        <f t="shared" si="14"/>
        <v>121.36</v>
      </c>
      <c r="K105">
        <f t="shared" si="15"/>
        <v>72.38</v>
      </c>
      <c r="L105" s="37">
        <f t="shared" si="16"/>
        <v>-7.5000000000003411</v>
      </c>
      <c r="M105" t="str">
        <f t="shared" si="17"/>
        <v>Long</v>
      </c>
      <c r="N105" s="39">
        <f t="shared" si="18"/>
        <v>0</v>
      </c>
      <c r="O105" s="40">
        <f t="shared" si="21"/>
        <v>79.750000000000568</v>
      </c>
      <c r="P105" s="39">
        <f t="shared" si="19"/>
        <v>0</v>
      </c>
      <c r="Q105" s="39">
        <f t="shared" si="20"/>
        <v>0</v>
      </c>
      <c r="R105" s="39">
        <f>IF((O105 - MAX($O$16:O105)) &lt; 0, O105 - MAX($O$16:O105), 0)</f>
        <v>-1467.4999999999941</v>
      </c>
    </row>
    <row r="106" spans="1:18" x14ac:dyDescent="0.25">
      <c r="A106" s="52">
        <v>91</v>
      </c>
      <c r="B106" s="53" t="s">
        <v>91</v>
      </c>
      <c r="C106" s="54">
        <v>121.43</v>
      </c>
      <c r="D106" s="54">
        <v>71.41</v>
      </c>
      <c r="E106" s="55">
        <f t="shared" si="11"/>
        <v>0.53090004950470904</v>
      </c>
      <c r="F106" s="52">
        <f>+IF(A106&gt;$C$3,AVERAGE(INDEX($E$16:$E$2532,A106-$C$3):E105),"")</f>
        <v>0.53527398097821055</v>
      </c>
      <c r="G106" s="52">
        <f>+IF(A106&gt;$C$3,STDEVA(INDEX($E$16:$E$2532,A106-$C$3):E105),"")</f>
        <v>5.3670234859379022E-3</v>
      </c>
      <c r="H106" s="53">
        <f t="shared" si="12"/>
        <v>-0.81496410160335953</v>
      </c>
      <c r="I106" s="52" t="str">
        <f t="shared" si="13"/>
        <v/>
      </c>
      <c r="J106" s="53">
        <f t="shared" si="14"/>
        <v>121.36</v>
      </c>
      <c r="K106" s="53">
        <f t="shared" si="15"/>
        <v>72.38</v>
      </c>
      <c r="L106" s="56">
        <f t="shared" si="16"/>
        <v>260.00000000000159</v>
      </c>
      <c r="M106" s="53" t="str">
        <f t="shared" si="17"/>
        <v>Long</v>
      </c>
      <c r="N106" s="57">
        <f t="shared" si="18"/>
        <v>0</v>
      </c>
      <c r="O106" s="58">
        <f t="shared" si="21"/>
        <v>79.750000000000568</v>
      </c>
      <c r="P106" s="57">
        <f t="shared" si="19"/>
        <v>0</v>
      </c>
      <c r="Q106" s="57">
        <f t="shared" si="20"/>
        <v>0</v>
      </c>
      <c r="R106" s="57">
        <f>IF((O106 - MAX($O$16:O106)) &lt; 0, O106 - MAX($O$16:O106), 0)</f>
        <v>-1467.4999999999941</v>
      </c>
    </row>
    <row r="107" spans="1:18" x14ac:dyDescent="0.25">
      <c r="A107" s="2">
        <v>92</v>
      </c>
      <c r="B107" t="s">
        <v>92</v>
      </c>
      <c r="C107" s="8">
        <v>121.521</v>
      </c>
      <c r="D107" s="8">
        <v>71.52</v>
      </c>
      <c r="E107" s="17">
        <f t="shared" si="11"/>
        <v>0.53010995648649084</v>
      </c>
      <c r="F107" s="2">
        <f>+IF(A107&gt;$C$3,AVERAGE(INDEX($E$16:$E$2532,A107-$C$3):E106),"")</f>
        <v>0.53397126033608644</v>
      </c>
      <c r="G107" s="2">
        <f>+IF(A107&gt;$C$3,STDEVA(INDEX($E$16:$E$2532,A107-$C$3):E106),"")</f>
        <v>5.5065288619422868E-3</v>
      </c>
      <c r="H107">
        <f t="shared" si="12"/>
        <v>-0.7012228477149256</v>
      </c>
      <c r="I107" s="2" t="str">
        <f t="shared" si="13"/>
        <v/>
      </c>
      <c r="J107">
        <f t="shared" si="14"/>
        <v>121.36</v>
      </c>
      <c r="K107">
        <f t="shared" si="15"/>
        <v>72.38</v>
      </c>
      <c r="L107" s="37">
        <f t="shared" si="16"/>
        <v>255.2500000000002</v>
      </c>
      <c r="M107" t="str">
        <f t="shared" si="17"/>
        <v>Long</v>
      </c>
      <c r="N107" s="39">
        <f t="shared" si="18"/>
        <v>0</v>
      </c>
      <c r="O107" s="40">
        <f t="shared" si="21"/>
        <v>79.750000000000568</v>
      </c>
      <c r="P107" s="39">
        <f t="shared" si="19"/>
        <v>0</v>
      </c>
      <c r="Q107" s="39">
        <f t="shared" si="20"/>
        <v>0</v>
      </c>
      <c r="R107" s="39">
        <f>IF((O107 - MAX($O$16:O107)) &lt; 0, O107 - MAX($O$16:O107), 0)</f>
        <v>-1467.4999999999941</v>
      </c>
    </row>
    <row r="108" spans="1:18" x14ac:dyDescent="0.25">
      <c r="A108" s="2">
        <v>93</v>
      </c>
      <c r="B108" t="s">
        <v>93</v>
      </c>
      <c r="C108" s="8">
        <v>120.31</v>
      </c>
      <c r="D108" s="8">
        <v>70.239999999999995</v>
      </c>
      <c r="E108" s="17">
        <f t="shared" si="11"/>
        <v>0.53815379571857191</v>
      </c>
      <c r="F108" s="2">
        <f>+IF(A108&gt;$C$3,AVERAGE(INDEX($E$16:$E$2532,A108-$C$3):E107),"")</f>
        <v>0.53183871160659602</v>
      </c>
      <c r="G108" s="2">
        <f>+IF(A108&gt;$C$3,STDEVA(INDEX($E$16:$E$2532,A108-$C$3):E107),"")</f>
        <v>4.0987407854850165E-3</v>
      </c>
      <c r="H108">
        <f t="shared" si="12"/>
        <v>1.5407376173530369</v>
      </c>
      <c r="I108" s="2" t="str">
        <f t="shared" si="13"/>
        <v>Sell</v>
      </c>
      <c r="J108">
        <f t="shared" si="14"/>
        <v>121.36</v>
      </c>
      <c r="K108">
        <f t="shared" si="15"/>
        <v>72.38</v>
      </c>
      <c r="L108" s="37">
        <f t="shared" si="16"/>
        <v>272.5000000000008</v>
      </c>
      <c r="M108" t="str">
        <f t="shared" si="17"/>
        <v>Long</v>
      </c>
      <c r="N108" s="39">
        <f t="shared" si="18"/>
        <v>0</v>
      </c>
      <c r="O108" s="40">
        <f t="shared" si="21"/>
        <v>79.750000000000568</v>
      </c>
      <c r="P108" s="39">
        <f t="shared" si="19"/>
        <v>0</v>
      </c>
      <c r="Q108" s="39">
        <f t="shared" si="20"/>
        <v>0</v>
      </c>
      <c r="R108" s="39">
        <f>IF((O108 - MAX($O$16:O108)) &lt; 0, O108 - MAX($O$16:O108), 0)</f>
        <v>-1467.4999999999941</v>
      </c>
    </row>
    <row r="109" spans="1:18" x14ac:dyDescent="0.25">
      <c r="A109" s="2">
        <v>94</v>
      </c>
      <c r="B109" t="s">
        <v>94</v>
      </c>
      <c r="C109" s="8">
        <v>120.17</v>
      </c>
      <c r="D109" s="8">
        <v>69.150000000000006</v>
      </c>
      <c r="E109" s="17">
        <f t="shared" si="11"/>
        <v>0.55262934881244119</v>
      </c>
      <c r="F109" s="2">
        <f>+IF(A109&gt;$C$3,AVERAGE(INDEX($E$16:$E$2532,A109-$C$3):E108),"")</f>
        <v>0.53173628023618091</v>
      </c>
      <c r="G109" s="2">
        <f>+IF(A109&gt;$C$3,STDEVA(INDEX($E$16:$E$2532,A109-$C$3):E108),"")</f>
        <v>3.8863643466060505E-3</v>
      </c>
      <c r="H109">
        <f t="shared" si="12"/>
        <v>5.3759932710648002</v>
      </c>
      <c r="I109" s="2" t="str">
        <f t="shared" si="13"/>
        <v>Sell</v>
      </c>
      <c r="J109" t="str">
        <f t="shared" si="14"/>
        <v/>
      </c>
      <c r="K109" t="str">
        <f t="shared" si="15"/>
        <v/>
      </c>
      <c r="L109" s="37">
        <f t="shared" si="16"/>
        <v>509.99999999999807</v>
      </c>
      <c r="M109" t="str">
        <f t="shared" si="17"/>
        <v>TP</v>
      </c>
      <c r="N109" s="39">
        <f t="shared" si="18"/>
        <v>509.99999999999807</v>
      </c>
      <c r="O109" s="40">
        <f t="shared" si="21"/>
        <v>589.74999999999864</v>
      </c>
      <c r="P109" s="39">
        <f t="shared" si="19"/>
        <v>3.75</v>
      </c>
      <c r="Q109" s="39">
        <f t="shared" si="20"/>
        <v>0</v>
      </c>
      <c r="R109" s="39">
        <f>IF((O109 - MAX($O$16:O109)) &lt; 0, O109 - MAX($O$16:O109), 0)</f>
        <v>-957.49999999999591</v>
      </c>
    </row>
    <row r="110" spans="1:18" x14ac:dyDescent="0.25">
      <c r="A110" s="2">
        <v>95</v>
      </c>
      <c r="B110" t="s">
        <v>95</v>
      </c>
      <c r="C110" s="8">
        <v>116.63</v>
      </c>
      <c r="D110" s="8">
        <v>66.59</v>
      </c>
      <c r="E110" s="17">
        <f t="shared" si="11"/>
        <v>0.56045211458042743</v>
      </c>
      <c r="F110" s="2">
        <f>+IF(A110&gt;$C$3,AVERAGE(INDEX($E$16:$E$2532,A110-$C$3):E109),"")</f>
        <v>0.53590874998045068</v>
      </c>
      <c r="G110" s="2">
        <f>+IF(A110&gt;$C$3,STDEVA(INDEX($E$16:$E$2532,A110-$C$3):E109),"")</f>
        <v>1.0122835118271936E-2</v>
      </c>
      <c r="H110">
        <f t="shared" si="12"/>
        <v>2.4245544171390723</v>
      </c>
      <c r="I110" s="2" t="str">
        <f t="shared" si="13"/>
        <v>Sell</v>
      </c>
      <c r="J110">
        <f t="shared" si="14"/>
        <v>66.59</v>
      </c>
      <c r="K110">
        <f t="shared" si="15"/>
        <v>116.63</v>
      </c>
      <c r="L110" s="37" t="str">
        <f t="shared" si="16"/>
        <v/>
      </c>
      <c r="M110" t="str">
        <f t="shared" si="17"/>
        <v>Short</v>
      </c>
      <c r="N110" s="39">
        <f t="shared" si="18"/>
        <v>0</v>
      </c>
      <c r="O110" s="40">
        <f t="shared" si="21"/>
        <v>589.74999999999864</v>
      </c>
      <c r="P110" s="39">
        <f t="shared" si="19"/>
        <v>3.75</v>
      </c>
      <c r="Q110" s="39">
        <f t="shared" si="20"/>
        <v>2290.25</v>
      </c>
      <c r="R110" s="39">
        <f>IF((O110 - MAX($O$16:O110)) &lt; 0, O110 - MAX($O$16:O110), 0)</f>
        <v>-957.49999999999591</v>
      </c>
    </row>
    <row r="111" spans="1:18" x14ac:dyDescent="0.25">
      <c r="A111" s="2">
        <v>96</v>
      </c>
      <c r="B111" t="s">
        <v>96</v>
      </c>
      <c r="C111" s="8">
        <v>112.86</v>
      </c>
      <c r="D111" s="8">
        <v>64.73</v>
      </c>
      <c r="E111" s="17">
        <f t="shared" si="11"/>
        <v>0.55592333998357513</v>
      </c>
      <c r="F111" s="2">
        <f>+IF(A111&gt;$C$3,AVERAGE(INDEX($E$16:$E$2532,A111-$C$3):E110),"")</f>
        <v>0.54244905302052815</v>
      </c>
      <c r="G111" s="2">
        <f>+IF(A111&gt;$C$3,STDEVA(INDEX($E$16:$E$2532,A111-$C$3):E110),"")</f>
        <v>1.3526184501875128E-2</v>
      </c>
      <c r="H111">
        <f t="shared" si="12"/>
        <v>0.99616317973328272</v>
      </c>
      <c r="I111" s="2" t="str">
        <f t="shared" si="13"/>
        <v/>
      </c>
      <c r="J111" t="str">
        <f t="shared" si="14"/>
        <v/>
      </c>
      <c r="K111" t="str">
        <f t="shared" si="15"/>
        <v/>
      </c>
      <c r="L111" s="37">
        <f t="shared" si="16"/>
        <v>477.49999999999909</v>
      </c>
      <c r="M111" t="str">
        <f t="shared" si="17"/>
        <v>TP</v>
      </c>
      <c r="N111" s="39">
        <f t="shared" si="18"/>
        <v>477.49999999999909</v>
      </c>
      <c r="O111" s="40">
        <f t="shared" si="21"/>
        <v>1067.2499999999977</v>
      </c>
      <c r="P111" s="39">
        <f t="shared" si="19"/>
        <v>3.75</v>
      </c>
      <c r="Q111" s="39">
        <f t="shared" si="20"/>
        <v>0</v>
      </c>
      <c r="R111" s="39">
        <f>IF((O111 - MAX($O$16:O111)) &lt; 0, O111 - MAX($O$16:O111), 0)</f>
        <v>-479.99999999999682</v>
      </c>
    </row>
    <row r="112" spans="1:18" x14ac:dyDescent="0.25">
      <c r="A112" s="2">
        <v>97</v>
      </c>
      <c r="B112" t="s">
        <v>97</v>
      </c>
      <c r="C112" s="8">
        <v>113.54</v>
      </c>
      <c r="D112" s="8">
        <v>65.14</v>
      </c>
      <c r="E112" s="17">
        <f t="shared" si="11"/>
        <v>0.5556163978944928</v>
      </c>
      <c r="F112" s="2">
        <f>+IF(A112&gt;$C$3,AVERAGE(INDEX($E$16:$E$2532,A112-$C$3):E111),"")</f>
        <v>0.54745371111630126</v>
      </c>
      <c r="G112" s="2">
        <f>+IF(A112&gt;$C$3,STDEVA(INDEX($E$16:$E$2532,A112-$C$3):E111),"")</f>
        <v>1.279428175388584E-2</v>
      </c>
      <c r="H112">
        <f t="shared" si="12"/>
        <v>0.63799492110703249</v>
      </c>
      <c r="I112" s="2" t="str">
        <f t="shared" si="13"/>
        <v/>
      </c>
      <c r="J112" t="str">
        <f t="shared" si="14"/>
        <v/>
      </c>
      <c r="K112" t="str">
        <f t="shared" si="15"/>
        <v/>
      </c>
      <c r="L112" s="37" t="str">
        <f t="shared" si="16"/>
        <v/>
      </c>
      <c r="M112" t="str">
        <f t="shared" si="17"/>
        <v/>
      </c>
      <c r="N112" s="39">
        <f t="shared" si="18"/>
        <v>0</v>
      </c>
      <c r="O112" s="40">
        <f t="shared" si="21"/>
        <v>1067.2499999999977</v>
      </c>
      <c r="P112" s="39">
        <f t="shared" si="19"/>
        <v>0</v>
      </c>
      <c r="Q112" s="39">
        <f t="shared" si="20"/>
        <v>0</v>
      </c>
      <c r="R112" s="39">
        <f>IF((O112 - MAX($O$16:O112)) &lt; 0, O112 - MAX($O$16:O112), 0)</f>
        <v>-479.99999999999682</v>
      </c>
    </row>
    <row r="113" spans="1:18" x14ac:dyDescent="0.25">
      <c r="A113" s="2">
        <v>98</v>
      </c>
      <c r="B113" t="s">
        <v>98</v>
      </c>
      <c r="C113" s="8">
        <v>116.24</v>
      </c>
      <c r="D113" s="8">
        <v>66.37</v>
      </c>
      <c r="E113" s="17">
        <f t="shared" si="11"/>
        <v>0.56041187210419374</v>
      </c>
      <c r="F113" s="2">
        <f>+IF(A113&gt;$C$3,AVERAGE(INDEX($E$16:$E$2532,A113-$C$3):E112),"")</f>
        <v>0.55255499939790165</v>
      </c>
      <c r="G113" s="2">
        <f>+IF(A113&gt;$C$3,STDEVA(INDEX($E$16:$E$2532,A113-$C$3):E112),"")</f>
        <v>8.5217736198382951E-3</v>
      </c>
      <c r="H113">
        <f t="shared" si="12"/>
        <v>0.92197622898614184</v>
      </c>
      <c r="I113" s="2" t="str">
        <f t="shared" si="13"/>
        <v/>
      </c>
      <c r="J113" t="str">
        <f t="shared" si="14"/>
        <v/>
      </c>
      <c r="K113" t="str">
        <f t="shared" si="15"/>
        <v/>
      </c>
      <c r="L113" s="37" t="str">
        <f t="shared" si="16"/>
        <v/>
      </c>
      <c r="M113" t="str">
        <f t="shared" si="17"/>
        <v/>
      </c>
      <c r="N113" s="39">
        <f t="shared" si="18"/>
        <v>0</v>
      </c>
      <c r="O113" s="40">
        <f t="shared" si="21"/>
        <v>1067.2499999999977</v>
      </c>
      <c r="P113" s="39">
        <f t="shared" si="19"/>
        <v>0</v>
      </c>
      <c r="Q113" s="39">
        <f t="shared" si="20"/>
        <v>0</v>
      </c>
      <c r="R113" s="39">
        <f>IF((O113 - MAX($O$16:O113)) &lt; 0, O113 - MAX($O$16:O113), 0)</f>
        <v>-479.99999999999682</v>
      </c>
    </row>
    <row r="114" spans="1:18" x14ac:dyDescent="0.25">
      <c r="A114" s="2">
        <v>99</v>
      </c>
      <c r="B114" t="s">
        <v>99</v>
      </c>
      <c r="C114" s="8">
        <v>117.54</v>
      </c>
      <c r="D114" s="8">
        <v>67.8</v>
      </c>
      <c r="E114" s="17">
        <f t="shared" si="11"/>
        <v>0.55021650623815466</v>
      </c>
      <c r="F114" s="2">
        <f>+IF(A114&gt;$C$3,AVERAGE(INDEX($E$16:$E$2532,A114-$C$3):E113),"")</f>
        <v>0.5570066146750261</v>
      </c>
      <c r="G114" s="2">
        <f>+IF(A114&gt;$C$3,STDEVA(INDEX($E$16:$E$2532,A114-$C$3):E113),"")</f>
        <v>3.381341854308279E-3</v>
      </c>
      <c r="H114">
        <f t="shared" si="12"/>
        <v>-2.0081106050309416</v>
      </c>
      <c r="I114" s="2" t="str">
        <f t="shared" si="13"/>
        <v>Buy</v>
      </c>
      <c r="J114">
        <f t="shared" si="14"/>
        <v>117.54</v>
      </c>
      <c r="K114">
        <f t="shared" si="15"/>
        <v>67.8</v>
      </c>
      <c r="L114" s="37" t="str">
        <f t="shared" si="16"/>
        <v/>
      </c>
      <c r="M114" t="str">
        <f t="shared" si="17"/>
        <v>Long</v>
      </c>
      <c r="N114" s="39">
        <f t="shared" si="18"/>
        <v>0</v>
      </c>
      <c r="O114" s="40">
        <f t="shared" si="21"/>
        <v>1067.2499999999977</v>
      </c>
      <c r="P114" s="39">
        <f t="shared" si="19"/>
        <v>3.75</v>
      </c>
      <c r="Q114" s="39">
        <f t="shared" si="20"/>
        <v>2316.75</v>
      </c>
      <c r="R114" s="39">
        <f>IF((O114 - MAX($O$16:O114)) &lt; 0, O114 - MAX($O$16:O114), 0)</f>
        <v>-479.99999999999682</v>
      </c>
    </row>
    <row r="115" spans="1:18" x14ac:dyDescent="0.25">
      <c r="A115" s="2">
        <v>100</v>
      </c>
      <c r="B115" t="s">
        <v>100</v>
      </c>
      <c r="C115" s="8">
        <v>115.145</v>
      </c>
      <c r="D115" s="8">
        <v>65.2</v>
      </c>
      <c r="E115" s="17">
        <f t="shared" si="11"/>
        <v>0.56873273476737207</v>
      </c>
      <c r="F115" s="2">
        <f>+IF(A115&gt;$C$3,AVERAGE(INDEX($E$16:$E$2532,A115-$C$3):E114),"")</f>
        <v>0.55652404616016882</v>
      </c>
      <c r="G115" s="2">
        <f>+IF(A115&gt;$C$3,STDEVA(INDEX($E$16:$E$2532,A115-$C$3):E114),"")</f>
        <v>4.2283166046859352E-3</v>
      </c>
      <c r="H115">
        <f t="shared" si="12"/>
        <v>2.8873638728172</v>
      </c>
      <c r="I115" s="2" t="str">
        <f t="shared" si="13"/>
        <v>Sell</v>
      </c>
      <c r="J115">
        <f t="shared" si="14"/>
        <v>117.54</v>
      </c>
      <c r="K115">
        <f t="shared" si="15"/>
        <v>67.8</v>
      </c>
      <c r="L115" s="37">
        <f t="shared" si="16"/>
        <v>51.249999999996135</v>
      </c>
      <c r="M115" t="str">
        <f t="shared" si="17"/>
        <v>Long</v>
      </c>
      <c r="N115" s="39">
        <f t="shared" si="18"/>
        <v>0</v>
      </c>
      <c r="O115" s="40">
        <f t="shared" si="21"/>
        <v>1067.2499999999977</v>
      </c>
      <c r="P115" s="39">
        <f t="shared" si="19"/>
        <v>0</v>
      </c>
      <c r="Q115" s="39">
        <f t="shared" si="20"/>
        <v>0</v>
      </c>
      <c r="R115" s="39">
        <f>IF((O115 - MAX($O$16:O115)) &lt; 0, O115 - MAX($O$16:O115), 0)</f>
        <v>-479.99999999999682</v>
      </c>
    </row>
    <row r="116" spans="1:18" x14ac:dyDescent="0.25">
      <c r="A116" s="2">
        <v>101</v>
      </c>
      <c r="B116" t="s">
        <v>101</v>
      </c>
      <c r="C116" s="8">
        <v>116.05</v>
      </c>
      <c r="D116" s="8">
        <v>66.33</v>
      </c>
      <c r="E116" s="17">
        <f t="shared" si="11"/>
        <v>0.55937884918298142</v>
      </c>
      <c r="F116" s="2">
        <f>+IF(A116&gt;$C$3,AVERAGE(INDEX($E$16:$E$2532,A116-$C$3):E115),"")</f>
        <v>0.55818017019755772</v>
      </c>
      <c r="G116" s="2">
        <f>+IF(A116&gt;$C$3,STDEVA(INDEX($E$16:$E$2532,A116-$C$3):E115),"")</f>
        <v>6.9177898763836928E-3</v>
      </c>
      <c r="H116">
        <f t="shared" si="12"/>
        <v>0.17327484743585631</v>
      </c>
      <c r="I116" s="2" t="str">
        <f t="shared" si="13"/>
        <v/>
      </c>
      <c r="J116">
        <f t="shared" si="14"/>
        <v>117.54</v>
      </c>
      <c r="K116">
        <f t="shared" si="15"/>
        <v>67.8</v>
      </c>
      <c r="L116" s="37">
        <f t="shared" si="16"/>
        <v>-5.000000000002558</v>
      </c>
      <c r="M116" t="str">
        <f t="shared" si="17"/>
        <v>Long</v>
      </c>
      <c r="N116" s="39">
        <f t="shared" si="18"/>
        <v>0</v>
      </c>
      <c r="O116" s="40">
        <f t="shared" si="21"/>
        <v>1067.2499999999977</v>
      </c>
      <c r="P116" s="39">
        <f t="shared" si="19"/>
        <v>0</v>
      </c>
      <c r="Q116" s="39">
        <f t="shared" si="20"/>
        <v>0</v>
      </c>
      <c r="R116" s="39">
        <f>IF((O116 - MAX($O$16:O116)) &lt; 0, O116 - MAX($O$16:O116), 0)</f>
        <v>-479.99999999999682</v>
      </c>
    </row>
    <row r="117" spans="1:18" x14ac:dyDescent="0.25">
      <c r="A117" s="2">
        <v>102</v>
      </c>
      <c r="B117" t="s">
        <v>102</v>
      </c>
      <c r="C117" s="8">
        <v>113.15</v>
      </c>
      <c r="D117" s="8">
        <v>64.3</v>
      </c>
      <c r="E117" s="17">
        <f t="shared" si="11"/>
        <v>0.56515474083597284</v>
      </c>
      <c r="F117" s="2">
        <f>+IF(A117&gt;$C$3,AVERAGE(INDEX($E$16:$E$2532,A117-$C$3):E116),"")</f>
        <v>0.55887127203743892</v>
      </c>
      <c r="G117" s="2">
        <f>+IF(A117&gt;$C$3,STDEVA(INDEX($E$16:$E$2532,A117-$C$3):E116),"")</f>
        <v>6.8076924692788247E-3</v>
      </c>
      <c r="H117">
        <f t="shared" si="12"/>
        <v>0.92299539482569504</v>
      </c>
      <c r="I117" s="2" t="str">
        <f t="shared" si="13"/>
        <v/>
      </c>
      <c r="J117" t="str">
        <f t="shared" si="14"/>
        <v/>
      </c>
      <c r="K117" t="str">
        <f t="shared" si="15"/>
        <v/>
      </c>
      <c r="L117" s="37">
        <f t="shared" si="16"/>
        <v>-222.50000000000023</v>
      </c>
      <c r="M117" t="str">
        <f t="shared" si="17"/>
        <v>SL</v>
      </c>
      <c r="N117" s="39">
        <f t="shared" si="18"/>
        <v>-222.50000000000023</v>
      </c>
      <c r="O117" s="40">
        <f t="shared" si="21"/>
        <v>844.7499999999975</v>
      </c>
      <c r="P117" s="39">
        <f t="shared" si="19"/>
        <v>3.75</v>
      </c>
      <c r="Q117" s="39">
        <f t="shared" si="20"/>
        <v>0</v>
      </c>
      <c r="R117" s="39">
        <f>IF((O117 - MAX($O$16:O117)) &lt; 0, O117 - MAX($O$16:O117), 0)</f>
        <v>-702.49999999999704</v>
      </c>
    </row>
    <row r="118" spans="1:18" x14ac:dyDescent="0.25">
      <c r="A118" s="2">
        <v>103</v>
      </c>
      <c r="B118" t="s">
        <v>103</v>
      </c>
      <c r="C118" s="8">
        <v>109.93</v>
      </c>
      <c r="D118" s="8">
        <v>60.99</v>
      </c>
      <c r="E118" s="17">
        <f t="shared" si="11"/>
        <v>0.58913388328240746</v>
      </c>
      <c r="F118" s="2">
        <f>+IF(A118&gt;$C$3,AVERAGE(INDEX($E$16:$E$2532,A118-$C$3):E117),"")</f>
        <v>0.56077894062573486</v>
      </c>
      <c r="G118" s="2">
        <f>+IF(A118&gt;$C$3,STDEVA(INDEX($E$16:$E$2532,A118-$C$3):E117),"")</f>
        <v>7.0012585344882052E-3</v>
      </c>
      <c r="H118">
        <f t="shared" si="12"/>
        <v>4.0499779456787843</v>
      </c>
      <c r="I118" s="2" t="str">
        <f t="shared" si="13"/>
        <v>Sell</v>
      </c>
      <c r="J118">
        <f t="shared" si="14"/>
        <v>60.99</v>
      </c>
      <c r="K118">
        <f t="shared" si="15"/>
        <v>109.93</v>
      </c>
      <c r="L118" s="37" t="str">
        <f t="shared" si="16"/>
        <v/>
      </c>
      <c r="M118" t="str">
        <f t="shared" si="17"/>
        <v>Short</v>
      </c>
      <c r="N118" s="39">
        <f t="shared" si="18"/>
        <v>0</v>
      </c>
      <c r="O118" s="40">
        <f t="shared" si="21"/>
        <v>844.7499999999975</v>
      </c>
      <c r="P118" s="39">
        <f t="shared" si="19"/>
        <v>3.75</v>
      </c>
      <c r="Q118" s="39">
        <f t="shared" si="20"/>
        <v>2136.5</v>
      </c>
      <c r="R118" s="39">
        <f>IF((O118 - MAX($O$16:O118)) &lt; 0, O118 - MAX($O$16:O118), 0)</f>
        <v>-702.49999999999704</v>
      </c>
    </row>
    <row r="119" spans="1:18" x14ac:dyDescent="0.25">
      <c r="A119" s="2">
        <v>104</v>
      </c>
      <c r="B119" t="s">
        <v>104</v>
      </c>
      <c r="C119" s="8">
        <v>112.34</v>
      </c>
      <c r="D119" s="8">
        <v>64.790000000000006</v>
      </c>
      <c r="E119" s="17">
        <f t="shared" si="11"/>
        <v>0.55037871664242066</v>
      </c>
      <c r="F119" s="2">
        <f>+IF(A119&gt;$C$3,AVERAGE(INDEX($E$16:$E$2532,A119-$C$3):E118),"")</f>
        <v>0.56652334286137773</v>
      </c>
      <c r="G119" s="2">
        <f>+IF(A119&gt;$C$3,STDEVA(INDEX($E$16:$E$2532,A119-$C$3):E118),"")</f>
        <v>1.4447731074517972E-2</v>
      </c>
      <c r="H119">
        <f t="shared" si="12"/>
        <v>-1.1174506319149293</v>
      </c>
      <c r="I119" s="2" t="str">
        <f t="shared" si="13"/>
        <v/>
      </c>
      <c r="J119">
        <f t="shared" si="14"/>
        <v>60.99</v>
      </c>
      <c r="K119">
        <f t="shared" si="15"/>
        <v>109.93</v>
      </c>
      <c r="L119" s="37">
        <f t="shared" si="16"/>
        <v>347.50000000000193</v>
      </c>
      <c r="M119" t="str">
        <f t="shared" si="17"/>
        <v>Short</v>
      </c>
      <c r="N119" s="39">
        <f t="shared" si="18"/>
        <v>0</v>
      </c>
      <c r="O119" s="40">
        <f t="shared" si="21"/>
        <v>844.7499999999975</v>
      </c>
      <c r="P119" s="39">
        <f t="shared" si="19"/>
        <v>0</v>
      </c>
      <c r="Q119" s="39">
        <f t="shared" si="20"/>
        <v>0</v>
      </c>
      <c r="R119" s="39">
        <f>IF((O119 - MAX($O$16:O119)) &lt; 0, O119 - MAX($O$16:O119), 0)</f>
        <v>-702.49999999999704</v>
      </c>
    </row>
    <row r="120" spans="1:18" x14ac:dyDescent="0.25">
      <c r="A120" s="2">
        <v>105</v>
      </c>
      <c r="B120" t="s">
        <v>105</v>
      </c>
      <c r="C120" s="8">
        <v>114.42</v>
      </c>
      <c r="D120" s="8">
        <v>65.680000000000007</v>
      </c>
      <c r="E120" s="17">
        <f t="shared" si="11"/>
        <v>0.55508142369620983</v>
      </c>
      <c r="F120" s="2">
        <f>+IF(A120&gt;$C$3,AVERAGE(INDEX($E$16:$E$2532,A120-$C$3):E119),"")</f>
        <v>0.56655578494223091</v>
      </c>
      <c r="G120" s="2">
        <f>+IF(A120&gt;$C$3,STDEVA(INDEX($E$16:$E$2532,A120-$C$3):E119),"")</f>
        <v>1.4402070211055294E-2</v>
      </c>
      <c r="H120">
        <f t="shared" si="12"/>
        <v>-0.79671610246790425</v>
      </c>
      <c r="I120" s="2" t="str">
        <f t="shared" si="13"/>
        <v/>
      </c>
      <c r="J120">
        <f t="shared" si="14"/>
        <v>60.99</v>
      </c>
      <c r="K120">
        <f t="shared" si="15"/>
        <v>109.93</v>
      </c>
      <c r="L120" s="37">
        <f t="shared" si="16"/>
        <v>50.000000000002501</v>
      </c>
      <c r="M120" t="str">
        <f t="shared" si="17"/>
        <v>Short</v>
      </c>
      <c r="N120" s="39">
        <f t="shared" si="18"/>
        <v>0</v>
      </c>
      <c r="O120" s="40">
        <f t="shared" si="21"/>
        <v>844.7499999999975</v>
      </c>
      <c r="P120" s="39">
        <f t="shared" si="19"/>
        <v>0</v>
      </c>
      <c r="Q120" s="39">
        <f t="shared" si="20"/>
        <v>0</v>
      </c>
      <c r="R120" s="39">
        <f>IF((O120 - MAX($O$16:O120)) &lt; 0, O120 - MAX($O$16:O120), 0)</f>
        <v>-702.49999999999704</v>
      </c>
    </row>
    <row r="121" spans="1:18" x14ac:dyDescent="0.25">
      <c r="A121" s="2">
        <v>106</v>
      </c>
      <c r="B121" t="s">
        <v>106</v>
      </c>
      <c r="C121" s="8">
        <v>116.49</v>
      </c>
      <c r="D121" s="8">
        <v>67.14</v>
      </c>
      <c r="E121" s="17">
        <f t="shared" si="11"/>
        <v>0.55102544085979677</v>
      </c>
      <c r="F121" s="2">
        <f>+IF(A121&gt;$C$3,AVERAGE(INDEX($E$16:$E$2532,A121-$C$3):E120),"")</f>
        <v>0.56382552272799846</v>
      </c>
      <c r="G121" s="2">
        <f>+IF(A121&gt;$C$3,STDEVA(INDEX($E$16:$E$2532,A121-$C$3):E120),"")</f>
        <v>1.5160216869551582E-2</v>
      </c>
      <c r="H121">
        <f t="shared" si="12"/>
        <v>-0.84432049873309656</v>
      </c>
      <c r="I121" s="2" t="str">
        <f t="shared" si="13"/>
        <v/>
      </c>
      <c r="J121">
        <f t="shared" si="14"/>
        <v>60.99</v>
      </c>
      <c r="K121">
        <f t="shared" si="15"/>
        <v>109.93</v>
      </c>
      <c r="L121" s="37">
        <f t="shared" si="16"/>
        <v>-102.4999999999975</v>
      </c>
      <c r="M121" t="str">
        <f t="shared" si="17"/>
        <v>Short</v>
      </c>
      <c r="N121" s="39">
        <f t="shared" si="18"/>
        <v>0</v>
      </c>
      <c r="O121" s="40">
        <f t="shared" si="21"/>
        <v>844.7499999999975</v>
      </c>
      <c r="P121" s="39">
        <f t="shared" si="19"/>
        <v>0</v>
      </c>
      <c r="Q121" s="39">
        <f t="shared" si="20"/>
        <v>0</v>
      </c>
      <c r="R121" s="39">
        <f>IF((O121 - MAX($O$16:O121)) &lt; 0, O121 - MAX($O$16:O121), 0)</f>
        <v>-702.49999999999704</v>
      </c>
    </row>
    <row r="122" spans="1:18" x14ac:dyDescent="0.25">
      <c r="A122" s="2">
        <v>107</v>
      </c>
      <c r="B122" t="s">
        <v>107</v>
      </c>
      <c r="C122" s="8">
        <v>115.71</v>
      </c>
      <c r="D122" s="8">
        <v>65.5</v>
      </c>
      <c r="E122" s="17">
        <f t="shared" si="11"/>
        <v>0.56903691824703984</v>
      </c>
      <c r="F122" s="2">
        <f>+IF(A122&gt;$C$3,AVERAGE(INDEX($E$16:$E$2532,A122-$C$3):E121),"")</f>
        <v>0.56215484106336144</v>
      </c>
      <c r="G122" s="2">
        <f>+IF(A122&gt;$C$3,STDEVA(INDEX($E$16:$E$2532,A122-$C$3):E121),"")</f>
        <v>1.6197546158456273E-2</v>
      </c>
      <c r="H122">
        <f t="shared" si="12"/>
        <v>0.42488393713176476</v>
      </c>
      <c r="I122" s="2" t="str">
        <f t="shared" si="13"/>
        <v/>
      </c>
      <c r="J122" t="str">
        <f t="shared" si="14"/>
        <v/>
      </c>
      <c r="K122" t="str">
        <f t="shared" si="15"/>
        <v/>
      </c>
      <c r="L122" s="37">
        <f t="shared" si="16"/>
        <v>-317.49999999999727</v>
      </c>
      <c r="M122" t="str">
        <f t="shared" si="17"/>
        <v>SL</v>
      </c>
      <c r="N122" s="39">
        <f t="shared" si="18"/>
        <v>-317.49999999999727</v>
      </c>
      <c r="O122" s="40">
        <f t="shared" si="21"/>
        <v>527.25000000000023</v>
      </c>
      <c r="P122" s="39">
        <f t="shared" si="19"/>
        <v>3.75</v>
      </c>
      <c r="Q122" s="39">
        <f t="shared" si="20"/>
        <v>0</v>
      </c>
      <c r="R122" s="39">
        <f>IF((O122 - MAX($O$16:O122)) &lt; 0, O122 - MAX($O$16:O122), 0)</f>
        <v>-1019.9999999999943</v>
      </c>
    </row>
    <row r="123" spans="1:18" x14ac:dyDescent="0.25">
      <c r="A123" s="2">
        <v>108</v>
      </c>
      <c r="B123" t="s">
        <v>108</v>
      </c>
      <c r="C123" s="8">
        <v>119.58</v>
      </c>
      <c r="D123" s="8">
        <v>68.37</v>
      </c>
      <c r="E123" s="17">
        <f t="shared" si="11"/>
        <v>0.55905147152705559</v>
      </c>
      <c r="F123" s="2">
        <f>+IF(A123&gt;$C$3,AVERAGE(INDEX($E$16:$E$2532,A123-$C$3):E122),"")</f>
        <v>0.56293127654557495</v>
      </c>
      <c r="G123" s="2">
        <f>+IF(A123&gt;$C$3,STDEVA(INDEX($E$16:$E$2532,A123-$C$3):E122),"")</f>
        <v>1.646808529890071E-2</v>
      </c>
      <c r="H123">
        <f t="shared" si="12"/>
        <v>-0.23559539242721522</v>
      </c>
      <c r="I123" s="2" t="str">
        <f t="shared" si="13"/>
        <v/>
      </c>
      <c r="J123" t="str">
        <f t="shared" si="14"/>
        <v/>
      </c>
      <c r="K123" t="str">
        <f t="shared" si="15"/>
        <v/>
      </c>
      <c r="L123" s="37" t="str">
        <f t="shared" si="16"/>
        <v/>
      </c>
      <c r="M123" t="str">
        <f t="shared" si="17"/>
        <v/>
      </c>
      <c r="N123" s="39">
        <f t="shared" si="18"/>
        <v>0</v>
      </c>
      <c r="O123" s="40">
        <f t="shared" si="21"/>
        <v>527.25000000000023</v>
      </c>
      <c r="P123" s="39">
        <f t="shared" si="19"/>
        <v>0</v>
      </c>
      <c r="Q123" s="39">
        <f t="shared" si="20"/>
        <v>0</v>
      </c>
      <c r="R123" s="39">
        <f>IF((O123 - MAX($O$16:O123)) &lt; 0, O123 - MAX($O$16:O123), 0)</f>
        <v>-1019.9999999999943</v>
      </c>
    </row>
    <row r="124" spans="1:18" x14ac:dyDescent="0.25">
      <c r="A124" s="2">
        <v>109</v>
      </c>
      <c r="B124" t="s">
        <v>109</v>
      </c>
      <c r="C124" s="8">
        <v>119.7</v>
      </c>
      <c r="D124" s="8">
        <v>68.84</v>
      </c>
      <c r="E124" s="17">
        <f t="shared" si="11"/>
        <v>0.55320364122058874</v>
      </c>
      <c r="F124" s="2">
        <f>+IF(A124&gt;$C$3,AVERAGE(INDEX($E$16:$E$2532,A124-$C$3):E123),"")</f>
        <v>0.55691479419450451</v>
      </c>
      <c r="G124" s="2">
        <f>+IF(A124&gt;$C$3,STDEVA(INDEX($E$16:$E$2532,A124-$C$3):E123),"")</f>
        <v>7.620323507246886E-3</v>
      </c>
      <c r="H124">
        <f t="shared" si="12"/>
        <v>-0.48700727342959793</v>
      </c>
      <c r="I124" s="2" t="str">
        <f t="shared" si="13"/>
        <v/>
      </c>
      <c r="J124" t="str">
        <f t="shared" si="14"/>
        <v/>
      </c>
      <c r="K124" t="str">
        <f t="shared" si="15"/>
        <v/>
      </c>
      <c r="L124" s="37" t="str">
        <f t="shared" si="16"/>
        <v/>
      </c>
      <c r="M124" t="str">
        <f t="shared" si="17"/>
        <v/>
      </c>
      <c r="N124" s="39">
        <f t="shared" si="18"/>
        <v>0</v>
      </c>
      <c r="O124" s="40">
        <f t="shared" si="21"/>
        <v>527.25000000000023</v>
      </c>
      <c r="P124" s="39">
        <f t="shared" si="19"/>
        <v>0</v>
      </c>
      <c r="Q124" s="39">
        <f t="shared" si="20"/>
        <v>0</v>
      </c>
      <c r="R124" s="39">
        <f>IF((O124 - MAX($O$16:O124)) &lt; 0, O124 - MAX($O$16:O124), 0)</f>
        <v>-1019.9999999999943</v>
      </c>
    </row>
    <row r="125" spans="1:18" x14ac:dyDescent="0.25">
      <c r="A125" s="2">
        <v>110</v>
      </c>
      <c r="B125" t="s">
        <v>110</v>
      </c>
      <c r="C125" s="8">
        <v>120.75</v>
      </c>
      <c r="D125" s="8">
        <v>69.819999999999993</v>
      </c>
      <c r="E125" s="17">
        <f t="shared" si="11"/>
        <v>0.54780179085579217</v>
      </c>
      <c r="F125" s="2">
        <f>+IF(A125&gt;$C$3,AVERAGE(INDEX($E$16:$E$2532,A125-$C$3):E124),"")</f>
        <v>0.55747977911013824</v>
      </c>
      <c r="G125" s="2">
        <f>+IF(A125&gt;$C$3,STDEVA(INDEX($E$16:$E$2532,A125-$C$3):E124),"")</f>
        <v>7.1016481938152862E-3</v>
      </c>
      <c r="H125">
        <f t="shared" si="12"/>
        <v>-1.3627805813831328</v>
      </c>
      <c r="I125" s="2" t="str">
        <f t="shared" si="13"/>
        <v/>
      </c>
      <c r="J125" t="str">
        <f t="shared" si="14"/>
        <v/>
      </c>
      <c r="K125" t="str">
        <f t="shared" si="15"/>
        <v/>
      </c>
      <c r="L125" s="37" t="str">
        <f t="shared" si="16"/>
        <v/>
      </c>
      <c r="M125" t="str">
        <f t="shared" si="17"/>
        <v/>
      </c>
      <c r="N125" s="39">
        <f t="shared" si="18"/>
        <v>0</v>
      </c>
      <c r="O125" s="40">
        <f t="shared" si="21"/>
        <v>527.25000000000023</v>
      </c>
      <c r="P125" s="39">
        <f t="shared" si="19"/>
        <v>0</v>
      </c>
      <c r="Q125" s="39">
        <f t="shared" si="20"/>
        <v>0</v>
      </c>
      <c r="R125" s="39">
        <f>IF((O125 - MAX($O$16:O125)) &lt; 0, O125 - MAX($O$16:O125), 0)</f>
        <v>-1019.9999999999943</v>
      </c>
    </row>
    <row r="126" spans="1:18" x14ac:dyDescent="0.25">
      <c r="A126" s="2">
        <v>111</v>
      </c>
      <c r="B126" t="s">
        <v>111</v>
      </c>
      <c r="C126" s="8">
        <v>120.51</v>
      </c>
      <c r="D126" s="8">
        <v>69.760000000000005</v>
      </c>
      <c r="E126" s="17">
        <f t="shared" si="11"/>
        <v>0.54667195743857633</v>
      </c>
      <c r="F126" s="2">
        <f>+IF(A126&gt;$C$3,AVERAGE(INDEX($E$16:$E$2532,A126-$C$3):E125),"")</f>
        <v>0.55602385254205466</v>
      </c>
      <c r="G126" s="2">
        <f>+IF(A126&gt;$C$3,STDEVA(INDEX($E$16:$E$2532,A126-$C$3):E125),"")</f>
        <v>8.3523404710350753E-3</v>
      </c>
      <c r="H126">
        <f t="shared" si="12"/>
        <v>-1.1196735975873586</v>
      </c>
      <c r="I126" s="2" t="str">
        <f t="shared" si="13"/>
        <v/>
      </c>
      <c r="J126" t="str">
        <f t="shared" si="14"/>
        <v/>
      </c>
      <c r="K126" t="str">
        <f t="shared" si="15"/>
        <v/>
      </c>
      <c r="L126" s="37" t="str">
        <f t="shared" si="16"/>
        <v/>
      </c>
      <c r="M126" t="str">
        <f t="shared" si="17"/>
        <v/>
      </c>
      <c r="N126" s="39">
        <f t="shared" si="18"/>
        <v>0</v>
      </c>
      <c r="O126" s="40">
        <f t="shared" si="21"/>
        <v>527.25000000000023</v>
      </c>
      <c r="P126" s="39">
        <f t="shared" si="19"/>
        <v>0</v>
      </c>
      <c r="Q126" s="39">
        <f t="shared" si="20"/>
        <v>0</v>
      </c>
      <c r="R126" s="39">
        <f>IF((O126 - MAX($O$16:O126)) &lt; 0, O126 - MAX($O$16:O126), 0)</f>
        <v>-1019.9999999999943</v>
      </c>
    </row>
    <row r="127" spans="1:18" x14ac:dyDescent="0.25">
      <c r="A127" s="2">
        <v>112</v>
      </c>
      <c r="B127" t="s">
        <v>112</v>
      </c>
      <c r="C127" s="8">
        <v>122.57</v>
      </c>
      <c r="D127" s="8">
        <v>71.14</v>
      </c>
      <c r="E127" s="17">
        <f t="shared" si="11"/>
        <v>0.54403252883276454</v>
      </c>
      <c r="F127" s="2">
        <f>+IF(A127&gt;$C$3,AVERAGE(INDEX($E$16:$E$2532,A127-$C$3):E126),"")</f>
        <v>0.55515315585781055</v>
      </c>
      <c r="G127" s="2">
        <f>+IF(A127&gt;$C$3,STDEVA(INDEX($E$16:$E$2532,A127-$C$3):E126),"")</f>
        <v>9.1887107974639587E-3</v>
      </c>
      <c r="H127">
        <f t="shared" si="12"/>
        <v>-1.210248888028477</v>
      </c>
      <c r="I127" s="2" t="str">
        <f t="shared" si="13"/>
        <v/>
      </c>
      <c r="J127" t="str">
        <f t="shared" si="14"/>
        <v/>
      </c>
      <c r="K127" t="str">
        <f t="shared" si="15"/>
        <v/>
      </c>
      <c r="L127" s="37" t="str">
        <f t="shared" si="16"/>
        <v/>
      </c>
      <c r="M127" t="str">
        <f t="shared" si="17"/>
        <v/>
      </c>
      <c r="N127" s="39">
        <f t="shared" si="18"/>
        <v>0</v>
      </c>
      <c r="O127" s="40">
        <f t="shared" si="21"/>
        <v>527.25000000000023</v>
      </c>
      <c r="P127" s="39">
        <f t="shared" si="19"/>
        <v>0</v>
      </c>
      <c r="Q127" s="39">
        <f t="shared" si="20"/>
        <v>0</v>
      </c>
      <c r="R127" s="39">
        <f>IF((O127 - MAX($O$16:O127)) &lt; 0, O127 - MAX($O$16:O127), 0)</f>
        <v>-1019.9999999999943</v>
      </c>
    </row>
    <row r="128" spans="1:18" x14ac:dyDescent="0.25">
      <c r="A128" s="2">
        <v>113</v>
      </c>
      <c r="B128" t="s">
        <v>113</v>
      </c>
      <c r="C128" s="8">
        <v>120.23</v>
      </c>
      <c r="D128" s="8">
        <v>68.98</v>
      </c>
      <c r="E128" s="17">
        <f t="shared" si="11"/>
        <v>0.55558996747812295</v>
      </c>
      <c r="F128" s="2">
        <f>+IF(A128&gt;$C$3,AVERAGE(INDEX($E$16:$E$2532,A128-$C$3):E127),"")</f>
        <v>0.55015227797495547</v>
      </c>
      <c r="G128" s="2">
        <f>+IF(A128&gt;$C$3,STDEVA(INDEX($E$16:$E$2532,A128-$C$3):E127),"")</f>
        <v>5.9915610201178695E-3</v>
      </c>
      <c r="H128">
        <f t="shared" si="12"/>
        <v>0.90755806123134541</v>
      </c>
      <c r="I128" s="2" t="str">
        <f t="shared" si="13"/>
        <v/>
      </c>
      <c r="J128" t="str">
        <f t="shared" si="14"/>
        <v/>
      </c>
      <c r="K128" t="str">
        <f t="shared" si="15"/>
        <v/>
      </c>
      <c r="L128" s="37" t="str">
        <f t="shared" si="16"/>
        <v/>
      </c>
      <c r="M128" t="str">
        <f t="shared" si="17"/>
        <v/>
      </c>
      <c r="N128" s="39">
        <f t="shared" si="18"/>
        <v>0</v>
      </c>
      <c r="O128" s="40">
        <f t="shared" si="21"/>
        <v>527.25000000000023</v>
      </c>
      <c r="P128" s="39">
        <f t="shared" si="19"/>
        <v>0</v>
      </c>
      <c r="Q128" s="39">
        <f t="shared" si="20"/>
        <v>0</v>
      </c>
      <c r="R128" s="39">
        <f>IF((O128 - MAX($O$16:O128)) &lt; 0, O128 - MAX($O$16:O128), 0)</f>
        <v>-1019.9999999999943</v>
      </c>
    </row>
    <row r="129" spans="1:18" x14ac:dyDescent="0.25">
      <c r="A129" s="2">
        <v>114</v>
      </c>
      <c r="B129" t="s">
        <v>114</v>
      </c>
      <c r="C129" s="8">
        <v>122.58</v>
      </c>
      <c r="D129" s="8">
        <v>70.81</v>
      </c>
      <c r="E129" s="17">
        <f t="shared" si="11"/>
        <v>0.54876364439390302</v>
      </c>
      <c r="F129" s="2">
        <f>+IF(A129&gt;$C$3,AVERAGE(INDEX($E$16:$E$2532,A129-$C$3):E128),"")</f>
        <v>0.54945997716516892</v>
      </c>
      <c r="G129" s="2">
        <f>+IF(A129&gt;$C$3,STDEVA(INDEX($E$16:$E$2532,A129-$C$3):E128),"")</f>
        <v>4.7846534103878832E-3</v>
      </c>
      <c r="H129">
        <f t="shared" si="12"/>
        <v>-0.14553463156894697</v>
      </c>
      <c r="I129" s="2" t="str">
        <f t="shared" si="13"/>
        <v/>
      </c>
      <c r="J129" t="str">
        <f t="shared" si="14"/>
        <v/>
      </c>
      <c r="K129" t="str">
        <f t="shared" si="15"/>
        <v/>
      </c>
      <c r="L129" s="37" t="str">
        <f t="shared" si="16"/>
        <v/>
      </c>
      <c r="M129" t="str">
        <f t="shared" si="17"/>
        <v/>
      </c>
      <c r="N129" s="39">
        <f t="shared" si="18"/>
        <v>0</v>
      </c>
      <c r="O129" s="40">
        <f t="shared" si="21"/>
        <v>527.25000000000023</v>
      </c>
      <c r="P129" s="39">
        <f t="shared" si="19"/>
        <v>0</v>
      </c>
      <c r="Q129" s="39">
        <f t="shared" si="20"/>
        <v>0</v>
      </c>
      <c r="R129" s="39">
        <f>IF((O129 - MAX($O$16:O129)) &lt; 0, O129 - MAX($O$16:O129), 0)</f>
        <v>-1019.9999999999943</v>
      </c>
    </row>
    <row r="130" spans="1:18" x14ac:dyDescent="0.25">
      <c r="A130" s="2">
        <v>115</v>
      </c>
      <c r="B130" t="s">
        <v>115</v>
      </c>
      <c r="C130" s="8">
        <v>121.13</v>
      </c>
      <c r="D130" s="8">
        <v>69.430000000000007</v>
      </c>
      <c r="E130" s="17">
        <f t="shared" si="11"/>
        <v>0.55654529826352872</v>
      </c>
      <c r="F130" s="2">
        <f>+IF(A130&gt;$C$3,AVERAGE(INDEX($E$16:$E$2532,A130-$C$3):E129),"")</f>
        <v>0.5485719777998318</v>
      </c>
      <c r="G130" s="2">
        <f>+IF(A130&gt;$C$3,STDEVA(INDEX($E$16:$E$2532,A130-$C$3):E129),"")</f>
        <v>4.3040323370778259E-3</v>
      </c>
      <c r="H130">
        <f t="shared" si="12"/>
        <v>1.8525233639648526</v>
      </c>
      <c r="I130" s="2" t="str">
        <f t="shared" si="13"/>
        <v>Sell</v>
      </c>
      <c r="J130">
        <f t="shared" si="14"/>
        <v>69.430000000000007</v>
      </c>
      <c r="K130">
        <f t="shared" si="15"/>
        <v>121.13</v>
      </c>
      <c r="L130" s="37" t="str">
        <f t="shared" si="16"/>
        <v/>
      </c>
      <c r="M130" t="str">
        <f t="shared" si="17"/>
        <v>Short</v>
      </c>
      <c r="N130" s="39">
        <f t="shared" si="18"/>
        <v>0</v>
      </c>
      <c r="O130" s="40">
        <f t="shared" si="21"/>
        <v>527.25000000000023</v>
      </c>
      <c r="P130" s="39">
        <f t="shared" si="19"/>
        <v>3.75</v>
      </c>
      <c r="Q130" s="39">
        <f t="shared" si="20"/>
        <v>2382</v>
      </c>
      <c r="R130" s="39">
        <f>IF((O130 - MAX($O$16:O130)) &lt; 0, O130 - MAX($O$16:O130), 0)</f>
        <v>-1019.9999999999943</v>
      </c>
    </row>
    <row r="131" spans="1:18" x14ac:dyDescent="0.25">
      <c r="A131" s="2">
        <v>116</v>
      </c>
      <c r="B131" t="s">
        <v>116</v>
      </c>
      <c r="C131" s="8">
        <v>121.66</v>
      </c>
      <c r="D131" s="8">
        <v>69.62</v>
      </c>
      <c r="E131" s="17">
        <f t="shared" si="11"/>
        <v>0.55817838650926632</v>
      </c>
      <c r="F131" s="2">
        <f>+IF(A131&gt;$C$3,AVERAGE(INDEX($E$16:$E$2532,A131-$C$3):E130),"")</f>
        <v>0.55032067928137907</v>
      </c>
      <c r="G131" s="2">
        <f>+IF(A131&gt;$C$3,STDEVA(INDEX($E$16:$E$2532,A131-$C$3):E130),"")</f>
        <v>5.5179172783908379E-3</v>
      </c>
      <c r="H131">
        <f t="shared" si="12"/>
        <v>1.4240349812164563</v>
      </c>
      <c r="I131" s="2" t="str">
        <f t="shared" si="13"/>
        <v/>
      </c>
      <c r="J131">
        <f t="shared" si="14"/>
        <v>69.430000000000007</v>
      </c>
      <c r="K131">
        <f t="shared" si="15"/>
        <v>121.13</v>
      </c>
      <c r="L131" s="37">
        <f t="shared" si="16"/>
        <v>-85.000000000000853</v>
      </c>
      <c r="M131" t="str">
        <f t="shared" si="17"/>
        <v>Short</v>
      </c>
      <c r="N131" s="39">
        <f t="shared" si="18"/>
        <v>0</v>
      </c>
      <c r="O131" s="40">
        <f t="shared" si="21"/>
        <v>527.25000000000023</v>
      </c>
      <c r="P131" s="39">
        <f t="shared" si="19"/>
        <v>0</v>
      </c>
      <c r="Q131" s="39">
        <f t="shared" si="20"/>
        <v>0</v>
      </c>
      <c r="R131" s="39">
        <f>IF((O131 - MAX($O$16:O131)) &lt; 0, O131 - MAX($O$16:O131), 0)</f>
        <v>-1019.9999999999943</v>
      </c>
    </row>
    <row r="132" spans="1:18" x14ac:dyDescent="0.25">
      <c r="A132" s="2">
        <v>117</v>
      </c>
      <c r="B132" t="s">
        <v>117</v>
      </c>
      <c r="C132" s="8">
        <v>123.97</v>
      </c>
      <c r="D132" s="8">
        <v>71.13</v>
      </c>
      <c r="E132" s="17">
        <f t="shared" si="11"/>
        <v>0.55553041210463172</v>
      </c>
      <c r="F132" s="2">
        <f>+IF(A132&gt;$C$3,AVERAGE(INDEX($E$16:$E$2532,A132-$C$3):E131),"")</f>
        <v>0.55262196509551709</v>
      </c>
      <c r="G132" s="2">
        <f>+IF(A132&gt;$C$3,STDEVA(INDEX($E$16:$E$2532,A132-$C$3):E131),"")</f>
        <v>5.9945903564367405E-3</v>
      </c>
      <c r="H132">
        <f t="shared" si="12"/>
        <v>0.48517860874207447</v>
      </c>
      <c r="I132" s="2" t="str">
        <f t="shared" si="13"/>
        <v/>
      </c>
      <c r="J132" t="str">
        <f t="shared" si="14"/>
        <v/>
      </c>
      <c r="K132" t="str">
        <f t="shared" si="15"/>
        <v/>
      </c>
      <c r="L132" s="37">
        <f t="shared" si="16"/>
        <v>-285.00000000000375</v>
      </c>
      <c r="M132" t="str">
        <f t="shared" si="17"/>
        <v>SL</v>
      </c>
      <c r="N132" s="39">
        <f t="shared" si="18"/>
        <v>-285.00000000000375</v>
      </c>
      <c r="O132" s="40">
        <f t="shared" si="21"/>
        <v>242.24999999999648</v>
      </c>
      <c r="P132" s="39">
        <f t="shared" si="19"/>
        <v>3.75</v>
      </c>
      <c r="Q132" s="39">
        <f t="shared" si="20"/>
        <v>0</v>
      </c>
      <c r="R132" s="39">
        <f>IF((O132 - MAX($O$16:O132)) &lt; 0, O132 - MAX($O$16:O132), 0)</f>
        <v>-1304.9999999999982</v>
      </c>
    </row>
    <row r="133" spans="1:18" x14ac:dyDescent="0.25">
      <c r="A133" s="2">
        <v>118</v>
      </c>
      <c r="B133" t="s">
        <v>118</v>
      </c>
      <c r="C133" s="8">
        <v>125.49</v>
      </c>
      <c r="D133" s="8">
        <v>73.42</v>
      </c>
      <c r="E133" s="17">
        <f t="shared" si="11"/>
        <v>0.53602969605352846</v>
      </c>
      <c r="F133" s="2">
        <f>+IF(A133&gt;$C$3,AVERAGE(INDEX($E$16:$E$2532,A133-$C$3):E132),"")</f>
        <v>0.55492154174989061</v>
      </c>
      <c r="G133" s="2">
        <f>+IF(A133&gt;$C$3,STDEVA(INDEX($E$16:$E$2532,A133-$C$3):E132),"")</f>
        <v>3.6048869230594365E-3</v>
      </c>
      <c r="H133">
        <f t="shared" si="12"/>
        <v>-5.2406208848095588</v>
      </c>
      <c r="I133" s="2" t="str">
        <f t="shared" si="13"/>
        <v>Buy</v>
      </c>
      <c r="J133">
        <f t="shared" si="14"/>
        <v>125.49</v>
      </c>
      <c r="K133">
        <f t="shared" si="15"/>
        <v>73.42</v>
      </c>
      <c r="L133" s="37" t="str">
        <f t="shared" si="16"/>
        <v/>
      </c>
      <c r="M133" t="str">
        <f t="shared" si="17"/>
        <v>Long</v>
      </c>
      <c r="N133" s="39">
        <f t="shared" si="18"/>
        <v>0</v>
      </c>
      <c r="O133" s="40">
        <f t="shared" si="21"/>
        <v>242.24999999999648</v>
      </c>
      <c r="P133" s="39">
        <f t="shared" si="19"/>
        <v>3.75</v>
      </c>
      <c r="Q133" s="39">
        <f t="shared" si="20"/>
        <v>2486.375</v>
      </c>
      <c r="R133" s="39">
        <f>IF((O133 - MAX($O$16:O133)) &lt; 0, O133 - MAX($O$16:O133), 0)</f>
        <v>-1304.9999999999982</v>
      </c>
    </row>
    <row r="134" spans="1:18" x14ac:dyDescent="0.25">
      <c r="A134" s="2">
        <v>119</v>
      </c>
      <c r="B134" t="s">
        <v>119</v>
      </c>
      <c r="C134" s="8">
        <v>123.04900000000001</v>
      </c>
      <c r="D134" s="8">
        <v>71.36</v>
      </c>
      <c r="E134" s="17">
        <f t="shared" si="11"/>
        <v>0.544845161754556</v>
      </c>
      <c r="F134" s="2">
        <f>+IF(A134&gt;$C$3,AVERAGE(INDEX($E$16:$E$2532,A134-$C$3):E133),"")</f>
        <v>0.55100948746497169</v>
      </c>
      <c r="G134" s="2">
        <f>+IF(A134&gt;$C$3,STDEVA(INDEX($E$16:$E$2532,A134-$C$3):E133),"")</f>
        <v>9.1092677550449943E-3</v>
      </c>
      <c r="H134">
        <f t="shared" si="12"/>
        <v>-0.67670924559240253</v>
      </c>
      <c r="I134" s="2" t="str">
        <f t="shared" si="13"/>
        <v/>
      </c>
      <c r="J134">
        <f t="shared" si="14"/>
        <v>125.49</v>
      </c>
      <c r="K134">
        <f t="shared" si="15"/>
        <v>73.42</v>
      </c>
      <c r="L134" s="37">
        <f t="shared" si="16"/>
        <v>-95.249999999996476</v>
      </c>
      <c r="M134" t="str">
        <f t="shared" si="17"/>
        <v>Long</v>
      </c>
      <c r="N134" s="39">
        <f t="shared" si="18"/>
        <v>0</v>
      </c>
      <c r="O134" s="40">
        <f t="shared" si="21"/>
        <v>242.24999999999648</v>
      </c>
      <c r="P134" s="39">
        <f t="shared" si="19"/>
        <v>0</v>
      </c>
      <c r="Q134" s="39">
        <f t="shared" si="20"/>
        <v>0</v>
      </c>
      <c r="R134" s="39">
        <f>IF((O134 - MAX($O$16:O134)) &lt; 0, O134 - MAX($O$16:O134), 0)</f>
        <v>-1304.9999999999982</v>
      </c>
    </row>
    <row r="135" spans="1:18" x14ac:dyDescent="0.25">
      <c r="A135" s="2">
        <v>120</v>
      </c>
      <c r="B135" t="s">
        <v>120</v>
      </c>
      <c r="C135" s="8">
        <v>124.3</v>
      </c>
      <c r="D135" s="8">
        <v>72.59</v>
      </c>
      <c r="E135" s="17">
        <f t="shared" si="11"/>
        <v>0.53787082721991608</v>
      </c>
      <c r="F135" s="2">
        <f>+IF(A135&gt;$C$3,AVERAGE(INDEX($E$16:$E$2532,A135-$C$3):E134),"")</f>
        <v>0.55022579093710233</v>
      </c>
      <c r="G135" s="2">
        <f>+IF(A135&gt;$C$3,STDEVA(INDEX($E$16:$E$2532,A135-$C$3):E134),"")</f>
        <v>9.5105104392148882E-3</v>
      </c>
      <c r="H135">
        <f t="shared" si="12"/>
        <v>-1.2990852379744802</v>
      </c>
      <c r="I135" s="2" t="str">
        <f t="shared" si="13"/>
        <v/>
      </c>
      <c r="J135">
        <f t="shared" si="14"/>
        <v>125.49</v>
      </c>
      <c r="K135">
        <f t="shared" si="15"/>
        <v>73.42</v>
      </c>
      <c r="L135" s="37">
        <f t="shared" si="16"/>
        <v>-89.999999999999858</v>
      </c>
      <c r="M135" t="str">
        <f t="shared" si="17"/>
        <v>Long</v>
      </c>
      <c r="N135" s="39">
        <f t="shared" si="18"/>
        <v>0</v>
      </c>
      <c r="O135" s="40">
        <f t="shared" si="21"/>
        <v>242.24999999999648</v>
      </c>
      <c r="P135" s="39">
        <f t="shared" si="19"/>
        <v>0</v>
      </c>
      <c r="Q135" s="39">
        <f t="shared" si="20"/>
        <v>0</v>
      </c>
      <c r="R135" s="39">
        <f>IF((O135 - MAX($O$16:O135)) &lt; 0, O135 - MAX($O$16:O135), 0)</f>
        <v>-1304.9999999999982</v>
      </c>
    </row>
    <row r="136" spans="1:18" x14ac:dyDescent="0.25">
      <c r="A136" s="2">
        <v>121</v>
      </c>
      <c r="B136" t="s">
        <v>121</v>
      </c>
      <c r="C136" s="8">
        <v>128.63</v>
      </c>
      <c r="D136" s="8">
        <v>76.38</v>
      </c>
      <c r="E136" s="17">
        <f t="shared" si="11"/>
        <v>0.52121918429325387</v>
      </c>
      <c r="F136" s="2">
        <f>+IF(A136&gt;$C$3,AVERAGE(INDEX($E$16:$E$2532,A136-$C$3):E135),"")</f>
        <v>0.54649089672837969</v>
      </c>
      <c r="G136" s="2">
        <f>+IF(A136&gt;$C$3,STDEVA(INDEX($E$16:$E$2532,A136-$C$3):E135),"")</f>
        <v>1.0059336671845524E-2</v>
      </c>
      <c r="H136">
        <f t="shared" si="12"/>
        <v>-2.5122643032574214</v>
      </c>
      <c r="I136" s="2" t="str">
        <f t="shared" si="13"/>
        <v>Buy</v>
      </c>
      <c r="J136">
        <f t="shared" si="14"/>
        <v>125.49</v>
      </c>
      <c r="K136">
        <f t="shared" si="15"/>
        <v>73.42</v>
      </c>
      <c r="L136" s="37">
        <f t="shared" si="16"/>
        <v>45.000000000001705</v>
      </c>
      <c r="M136" t="str">
        <f t="shared" si="17"/>
        <v>Long</v>
      </c>
      <c r="N136" s="39">
        <f t="shared" si="18"/>
        <v>0</v>
      </c>
      <c r="O136" s="40">
        <f t="shared" si="21"/>
        <v>242.24999999999648</v>
      </c>
      <c r="P136" s="39">
        <f t="shared" si="19"/>
        <v>0</v>
      </c>
      <c r="Q136" s="39">
        <f t="shared" si="20"/>
        <v>0</v>
      </c>
      <c r="R136" s="39">
        <f>IF((O136 - MAX($O$16:O136)) &lt; 0, O136 - MAX($O$16:O136), 0)</f>
        <v>-1304.9999999999982</v>
      </c>
    </row>
    <row r="137" spans="1:18" x14ac:dyDescent="0.25">
      <c r="A137" s="2">
        <v>122</v>
      </c>
      <c r="B137" t="s">
        <v>122</v>
      </c>
      <c r="C137" s="8">
        <v>128.6</v>
      </c>
      <c r="D137" s="8">
        <v>76.03</v>
      </c>
      <c r="E137" s="17">
        <f t="shared" si="11"/>
        <v>0.52557881256317374</v>
      </c>
      <c r="F137" s="2">
        <f>+IF(A137&gt;$C$3,AVERAGE(INDEX($E$16:$E$2532,A137-$C$3):E136),"")</f>
        <v>0.53909905628517718</v>
      </c>
      <c r="G137" s="2">
        <f>+IF(A137&gt;$C$3,STDEVA(INDEX($E$16:$E$2532,A137-$C$3):E136),"")</f>
        <v>1.258596960355747E-2</v>
      </c>
      <c r="H137">
        <f t="shared" si="12"/>
        <v>-1.0742313979672966</v>
      </c>
      <c r="I137" s="2" t="str">
        <f t="shared" si="13"/>
        <v/>
      </c>
      <c r="J137">
        <f t="shared" si="14"/>
        <v>125.49</v>
      </c>
      <c r="K137">
        <f t="shared" si="15"/>
        <v>73.42</v>
      </c>
      <c r="L137" s="37">
        <f t="shared" si="16"/>
        <v>125</v>
      </c>
      <c r="M137" t="str">
        <f t="shared" si="17"/>
        <v>Long</v>
      </c>
      <c r="N137" s="39">
        <f t="shared" si="18"/>
        <v>0</v>
      </c>
      <c r="O137" s="40">
        <f t="shared" si="21"/>
        <v>242.24999999999648</v>
      </c>
      <c r="P137" s="39">
        <f t="shared" si="19"/>
        <v>0</v>
      </c>
      <c r="Q137" s="39">
        <f t="shared" si="20"/>
        <v>0</v>
      </c>
      <c r="R137" s="39">
        <f>IF((O137 - MAX($O$16:O137)) &lt; 0, O137 - MAX($O$16:O137), 0)</f>
        <v>-1304.9999999999982</v>
      </c>
    </row>
    <row r="138" spans="1:18" x14ac:dyDescent="0.25">
      <c r="A138" s="2">
        <v>123</v>
      </c>
      <c r="B138" t="s">
        <v>123</v>
      </c>
      <c r="C138" s="8">
        <v>125.5</v>
      </c>
      <c r="D138" s="8">
        <v>74.010000000000005</v>
      </c>
      <c r="E138" s="17">
        <f t="shared" si="11"/>
        <v>0.52810553936246341</v>
      </c>
      <c r="F138" s="2">
        <f>+IF(A138&gt;$C$3,AVERAGE(INDEX($E$16:$E$2532,A138-$C$3):E137),"")</f>
        <v>0.53310873637688572</v>
      </c>
      <c r="G138" s="2">
        <f>+IF(A138&gt;$C$3,STDEVA(INDEX($E$16:$E$2532,A138-$C$3):E137),"")</f>
        <v>9.5788099034427379E-3</v>
      </c>
      <c r="H138">
        <f t="shared" si="12"/>
        <v>-0.52231927189870453</v>
      </c>
      <c r="I138" s="2" t="str">
        <f t="shared" si="13"/>
        <v/>
      </c>
      <c r="J138">
        <f t="shared" si="14"/>
        <v>125.49</v>
      </c>
      <c r="K138">
        <f t="shared" si="15"/>
        <v>73.42</v>
      </c>
      <c r="L138" s="37">
        <f t="shared" si="16"/>
        <v>-144.99999999999957</v>
      </c>
      <c r="M138" t="str">
        <f t="shared" si="17"/>
        <v>Long</v>
      </c>
      <c r="N138" s="39">
        <f t="shared" si="18"/>
        <v>0</v>
      </c>
      <c r="O138" s="40">
        <f t="shared" si="21"/>
        <v>242.24999999999648</v>
      </c>
      <c r="P138" s="39">
        <f t="shared" si="19"/>
        <v>0</v>
      </c>
      <c r="Q138" s="39">
        <f t="shared" si="20"/>
        <v>0</v>
      </c>
      <c r="R138" s="39">
        <f>IF((O138 - MAX($O$16:O138)) &lt; 0, O138 - MAX($O$16:O138), 0)</f>
        <v>-1304.9999999999982</v>
      </c>
    </row>
    <row r="139" spans="1:18" x14ac:dyDescent="0.25">
      <c r="A139" s="2">
        <v>124</v>
      </c>
      <c r="B139" t="s">
        <v>124</v>
      </c>
      <c r="C139" s="8">
        <v>122.002</v>
      </c>
      <c r="D139" s="8">
        <v>71.39</v>
      </c>
      <c r="E139" s="17">
        <f t="shared" si="11"/>
        <v>0.53587963452713927</v>
      </c>
      <c r="F139" s="2">
        <f>+IF(A139&gt;$C$3,AVERAGE(INDEX($E$16:$E$2532,A139-$C$3):E138),"")</f>
        <v>0.53152390503867264</v>
      </c>
      <c r="G139" s="2">
        <f>+IF(A139&gt;$C$3,STDEVA(INDEX($E$16:$E$2532,A139-$C$3):E138),"")</f>
        <v>9.6301079919283682E-3</v>
      </c>
      <c r="H139">
        <f t="shared" si="12"/>
        <v>0.45230328591511709</v>
      </c>
      <c r="I139" s="2" t="str">
        <f t="shared" si="13"/>
        <v/>
      </c>
      <c r="J139" t="str">
        <f t="shared" si="14"/>
        <v/>
      </c>
      <c r="K139" t="str">
        <f t="shared" si="15"/>
        <v/>
      </c>
      <c r="L139" s="37">
        <f t="shared" si="16"/>
        <v>-364.4999999999996</v>
      </c>
      <c r="M139" t="str">
        <f t="shared" si="17"/>
        <v>SL</v>
      </c>
      <c r="N139" s="39">
        <f t="shared" si="18"/>
        <v>-364.4999999999996</v>
      </c>
      <c r="O139" s="40">
        <f t="shared" si="21"/>
        <v>-122.25000000000313</v>
      </c>
      <c r="P139" s="39">
        <f t="shared" si="19"/>
        <v>3.75</v>
      </c>
      <c r="Q139" s="39">
        <f t="shared" si="20"/>
        <v>0</v>
      </c>
      <c r="R139" s="39">
        <f>IF((O139 - MAX($O$16:O139)) &lt; 0, O139 - MAX($O$16:O139), 0)</f>
        <v>-1669.4999999999977</v>
      </c>
    </row>
    <row r="140" spans="1:18" x14ac:dyDescent="0.25">
      <c r="A140" s="2">
        <v>125</v>
      </c>
      <c r="B140" t="s">
        <v>125</v>
      </c>
      <c r="C140" s="8">
        <v>123.99</v>
      </c>
      <c r="D140" s="8">
        <v>73.150000000000006</v>
      </c>
      <c r="E140" s="17">
        <f t="shared" si="11"/>
        <v>0.52768878972561728</v>
      </c>
      <c r="F140" s="2">
        <f>+IF(A140&gt;$C$3,AVERAGE(INDEX($E$16:$E$2532,A140-$C$3):E139),"")</f>
        <v>0.52973079959318925</v>
      </c>
      <c r="G140" s="2">
        <f>+IF(A140&gt;$C$3,STDEVA(INDEX($E$16:$E$2532,A140-$C$3):E139),"")</f>
        <v>7.0070729077470421E-3</v>
      </c>
      <c r="H140">
        <f t="shared" si="12"/>
        <v>-0.29142123886199578</v>
      </c>
      <c r="I140" s="2" t="str">
        <f t="shared" si="13"/>
        <v/>
      </c>
      <c r="J140" t="str">
        <f t="shared" si="14"/>
        <v/>
      </c>
      <c r="K140" t="str">
        <f t="shared" si="15"/>
        <v/>
      </c>
      <c r="L140" s="37" t="str">
        <f t="shared" si="16"/>
        <v/>
      </c>
      <c r="M140" t="str">
        <f t="shared" si="17"/>
        <v/>
      </c>
      <c r="N140" s="39">
        <f t="shared" si="18"/>
        <v>0</v>
      </c>
      <c r="O140" s="40">
        <f t="shared" si="21"/>
        <v>-122.25000000000313</v>
      </c>
      <c r="P140" s="39">
        <f t="shared" si="19"/>
        <v>0</v>
      </c>
      <c r="Q140" s="39">
        <f t="shared" si="20"/>
        <v>0</v>
      </c>
      <c r="R140" s="39">
        <f>IF((O140 - MAX($O$16:O140)) &lt; 0, O140 - MAX($O$16:O140), 0)</f>
        <v>-1669.4999999999977</v>
      </c>
    </row>
    <row r="141" spans="1:18" x14ac:dyDescent="0.25">
      <c r="A141" s="2">
        <v>126</v>
      </c>
      <c r="B141" t="s">
        <v>126</v>
      </c>
      <c r="C141" s="8">
        <v>126.25</v>
      </c>
      <c r="D141" s="8">
        <v>74.97</v>
      </c>
      <c r="E141" s="17">
        <f t="shared" si="11"/>
        <v>0.52117603464049855</v>
      </c>
      <c r="F141" s="2">
        <f>+IF(A141&gt;$C$3,AVERAGE(INDEX($E$16:$E$2532,A141-$C$3):E140),"")</f>
        <v>0.52769439209432956</v>
      </c>
      <c r="G141" s="2">
        <f>+IF(A141&gt;$C$3,STDEVA(INDEX($E$16:$E$2532,A141-$C$3):E140),"")</f>
        <v>5.3284908737431169E-3</v>
      </c>
      <c r="H141">
        <f t="shared" si="12"/>
        <v>-1.2233027339787932</v>
      </c>
      <c r="I141" s="2" t="str">
        <f t="shared" si="13"/>
        <v/>
      </c>
      <c r="J141" t="str">
        <f t="shared" si="14"/>
        <v/>
      </c>
      <c r="K141" t="str">
        <f t="shared" si="15"/>
        <v/>
      </c>
      <c r="L141" s="37" t="str">
        <f t="shared" si="16"/>
        <v/>
      </c>
      <c r="M141" t="str">
        <f t="shared" si="17"/>
        <v/>
      </c>
      <c r="N141" s="39">
        <f t="shared" si="18"/>
        <v>0</v>
      </c>
      <c r="O141" s="40">
        <f t="shared" si="21"/>
        <v>-122.25000000000313</v>
      </c>
      <c r="P141" s="39">
        <f t="shared" si="19"/>
        <v>0</v>
      </c>
      <c r="Q141" s="39">
        <f t="shared" si="20"/>
        <v>0</v>
      </c>
      <c r="R141" s="39">
        <f>IF((O141 - MAX($O$16:O141)) &lt; 0, O141 - MAX($O$16:O141), 0)</f>
        <v>-1669.4999999999977</v>
      </c>
    </row>
    <row r="142" spans="1:18" x14ac:dyDescent="0.25">
      <c r="A142" s="2">
        <v>127</v>
      </c>
      <c r="B142" t="s">
        <v>127</v>
      </c>
      <c r="C142" s="8">
        <v>125.48099999999999</v>
      </c>
      <c r="D142" s="8">
        <v>74.599999999999994</v>
      </c>
      <c r="E142" s="17">
        <f t="shared" si="11"/>
        <v>0.52001384547852036</v>
      </c>
      <c r="F142" s="2">
        <f>+IF(A142&gt;$C$3,AVERAGE(INDEX($E$16:$E$2532,A142-$C$3):E141),"")</f>
        <v>0.52768576216377849</v>
      </c>
      <c r="G142" s="2">
        <f>+IF(A142&gt;$C$3,STDEVA(INDEX($E$16:$E$2532,A142-$C$3):E141),"")</f>
        <v>5.3416185612731393E-3</v>
      </c>
      <c r="H142">
        <f t="shared" si="12"/>
        <v>-1.4362531875412643</v>
      </c>
      <c r="I142" s="2" t="str">
        <f t="shared" si="13"/>
        <v/>
      </c>
      <c r="J142" t="str">
        <f t="shared" si="14"/>
        <v/>
      </c>
      <c r="K142" t="str">
        <f t="shared" si="15"/>
        <v/>
      </c>
      <c r="L142" s="37" t="str">
        <f t="shared" si="16"/>
        <v/>
      </c>
      <c r="M142" t="str">
        <f t="shared" si="17"/>
        <v/>
      </c>
      <c r="N142" s="39">
        <f t="shared" si="18"/>
        <v>0</v>
      </c>
      <c r="O142" s="40">
        <f t="shared" si="21"/>
        <v>-122.25000000000313</v>
      </c>
      <c r="P142" s="39">
        <f t="shared" si="19"/>
        <v>0</v>
      </c>
      <c r="Q142" s="39">
        <f t="shared" si="20"/>
        <v>0</v>
      </c>
      <c r="R142" s="39">
        <f>IF((O142 - MAX($O$16:O142)) &lt; 0, O142 - MAX($O$16:O142), 0)</f>
        <v>-1669.4999999999977</v>
      </c>
    </row>
    <row r="143" spans="1:18" x14ac:dyDescent="0.25">
      <c r="A143" s="2">
        <v>128</v>
      </c>
      <c r="B143" t="s">
        <v>128</v>
      </c>
      <c r="C143" s="8">
        <v>126.26</v>
      </c>
      <c r="D143" s="8">
        <v>74.45</v>
      </c>
      <c r="E143" s="17">
        <f t="shared" si="11"/>
        <v>0.52821551380946152</v>
      </c>
      <c r="F143" s="2">
        <f>+IF(A143&gt;$C$3,AVERAGE(INDEX($E$16:$E$2532,A143-$C$3):E142),"")</f>
        <v>0.52657276874684789</v>
      </c>
      <c r="G143" s="2">
        <f>+IF(A143&gt;$C$3,STDEVA(INDEX($E$16:$E$2532,A143-$C$3):E142),"")</f>
        <v>6.3709664237843232E-3</v>
      </c>
      <c r="H143">
        <f t="shared" si="12"/>
        <v>0.25784864545524555</v>
      </c>
      <c r="I143" s="2" t="str">
        <f t="shared" si="13"/>
        <v/>
      </c>
      <c r="J143" t="str">
        <f t="shared" si="14"/>
        <v/>
      </c>
      <c r="K143" t="str">
        <f t="shared" si="15"/>
        <v/>
      </c>
      <c r="L143" s="37" t="str">
        <f t="shared" si="16"/>
        <v/>
      </c>
      <c r="M143" t="str">
        <f t="shared" si="17"/>
        <v/>
      </c>
      <c r="N143" s="39">
        <f t="shared" si="18"/>
        <v>0</v>
      </c>
      <c r="O143" s="40">
        <f t="shared" si="21"/>
        <v>-122.25000000000313</v>
      </c>
      <c r="P143" s="39">
        <f t="shared" si="19"/>
        <v>0</v>
      </c>
      <c r="Q143" s="39">
        <f t="shared" si="20"/>
        <v>0</v>
      </c>
      <c r="R143" s="39">
        <f>IF((O143 - MAX($O$16:O143)) &lt; 0, O143 - MAX($O$16:O143), 0)</f>
        <v>-1669.4999999999977</v>
      </c>
    </row>
    <row r="144" spans="1:18" x14ac:dyDescent="0.25">
      <c r="A144" s="2">
        <v>129</v>
      </c>
      <c r="B144" t="s">
        <v>129</v>
      </c>
      <c r="C144" s="8">
        <v>127.88</v>
      </c>
      <c r="D144" s="8">
        <v>75.540000000000006</v>
      </c>
      <c r="E144" s="17">
        <f t="shared" si="11"/>
        <v>0.52643000690732977</v>
      </c>
      <c r="F144" s="2">
        <f>+IF(A144&gt;$C$3,AVERAGE(INDEX($E$16:$E$2532,A144-$C$3):E143),"")</f>
        <v>0.52659476363624735</v>
      </c>
      <c r="G144" s="2">
        <f>+IF(A144&gt;$C$3,STDEVA(INDEX($E$16:$E$2532,A144-$C$3):E143),"")</f>
        <v>6.3777672307163552E-3</v>
      </c>
      <c r="H144">
        <f t="shared" si="12"/>
        <v>-2.5832979310390337E-2</v>
      </c>
      <c r="I144" s="2" t="str">
        <f t="shared" si="13"/>
        <v/>
      </c>
      <c r="J144" t="str">
        <f t="shared" si="14"/>
        <v/>
      </c>
      <c r="K144" t="str">
        <f t="shared" si="15"/>
        <v/>
      </c>
      <c r="L144" s="37" t="str">
        <f t="shared" si="16"/>
        <v/>
      </c>
      <c r="M144" t="str">
        <f t="shared" si="17"/>
        <v/>
      </c>
      <c r="N144" s="39">
        <f t="shared" si="18"/>
        <v>0</v>
      </c>
      <c r="O144" s="40">
        <f t="shared" si="21"/>
        <v>-122.25000000000313</v>
      </c>
      <c r="P144" s="39">
        <f t="shared" si="19"/>
        <v>0</v>
      </c>
      <c r="Q144" s="39">
        <f t="shared" si="20"/>
        <v>0</v>
      </c>
      <c r="R144" s="39">
        <f>IF((O144 - MAX($O$16:O144)) &lt; 0, O144 - MAX($O$16:O144), 0)</f>
        <v>-1669.4999999999977</v>
      </c>
    </row>
    <row r="145" spans="1:18" x14ac:dyDescent="0.25">
      <c r="A145" s="2">
        <v>130</v>
      </c>
      <c r="B145" t="s">
        <v>130</v>
      </c>
      <c r="C145" s="8">
        <v>123.161</v>
      </c>
      <c r="D145" s="8">
        <v>71.94</v>
      </c>
      <c r="E145" s="17">
        <f t="shared" ref="E145:E208" si="22">+LN(C145/D145)</f>
        <v>0.53766000427518312</v>
      </c>
      <c r="F145" s="2">
        <f>+IF(A145&gt;$C$3,AVERAGE(INDEX($E$16:$E$2532,A145-$C$3):E144),"")</f>
        <v>0.52470483811228541</v>
      </c>
      <c r="G145" s="2">
        <f>+IF(A145&gt;$C$3,STDEVA(INDEX($E$16:$E$2532,A145-$C$3):E144),"")</f>
        <v>3.8295849737725028E-3</v>
      </c>
      <c r="H145">
        <f t="shared" ref="H145:H208" si="23">+IF(F145="","",(E145-F145)/G145)</f>
        <v>3.3829164913752132</v>
      </c>
      <c r="I145" s="2" t="str">
        <f t="shared" ref="I145:I208" si="24">+IF(H145="","",IF(H145&lt;$C$4,"Buy",IF(H145&gt;$C$5,"Sell","")))</f>
        <v>Sell</v>
      </c>
      <c r="J145">
        <f t="shared" ref="J145:J208" si="25">IF(M145=M144, J144, IF(OR(M145="TP", M145="SL"), "", IF(I145="Buy", C145, IF(I145="Sell", D145, ""))))</f>
        <v>71.94</v>
      </c>
      <c r="K145">
        <f t="shared" ref="K145:K208" si="26">IF(M145=M144, K144, IF(OR(M145="TP", M145="SL"), "",IF(I145="Buy", D145, IF(I145="Sell", C145, ""))))</f>
        <v>123.161</v>
      </c>
      <c r="L145" s="37" t="str">
        <f t="shared" ref="L145:L208" si="27">IF(M144="Long", (C145-J144)*$C$8+(K144-D145)*$C$9, IF(M144="Short", (K144-C145)*$C$8+(D145-J144)*$C$9, ""))</f>
        <v/>
      </c>
      <c r="M145" t="str">
        <f t="shared" ref="M145:M208" si="28">IF(OR(M144="", M144="SL", M144="TP"), IF(I145="Sell","Short",(IF(I145="Buy","Long",I145))), IF(L145="", "", IF(L145&lt;$C$6, "SL", IF(L145&gt;$C$7, "TP", M144))))</f>
        <v>Short</v>
      </c>
      <c r="N145" s="39">
        <f t="shared" ref="N145:N208" si="29">IF(OR(M145="TP", M145="SL"), L145, 0)</f>
        <v>0</v>
      </c>
      <c r="O145" s="40">
        <f t="shared" si="21"/>
        <v>-122.25000000000313</v>
      </c>
      <c r="P145" s="39">
        <f t="shared" ref="P145:P208" si="30">IF(OR(AND(I145&lt;&gt;"", J144=""), OR(M145="TP", M145="SL",)), ($C$9+$C$8)*$C$11, 0)</f>
        <v>3.75</v>
      </c>
      <c r="Q145" s="39">
        <f t="shared" ref="Q145:Q208" si="31">IF(AND(I145&lt;&gt;"",J144=""),(D145*$C$9+C145*$C$8)*$C$10,0)</f>
        <v>2438.7625000000003</v>
      </c>
      <c r="R145" s="39">
        <f>IF((O145 - MAX($O$16:O145)) &lt; 0, O145 - MAX($O$16:O145), 0)</f>
        <v>-1669.4999999999977</v>
      </c>
    </row>
    <row r="146" spans="1:18" x14ac:dyDescent="0.25">
      <c r="A146" s="2">
        <v>131</v>
      </c>
      <c r="B146" t="s">
        <v>131</v>
      </c>
      <c r="C146" s="8">
        <v>124.32</v>
      </c>
      <c r="D146" s="8">
        <v>72.47</v>
      </c>
      <c r="E146" s="17">
        <f t="shared" si="22"/>
        <v>0.53968620349814722</v>
      </c>
      <c r="F146" s="2">
        <f>+IF(A146&gt;$C$3,AVERAGE(INDEX($E$16:$E$2532,A146-$C$3):E145),"")</f>
        <v>0.52669908102219865</v>
      </c>
      <c r="G146" s="2">
        <f>+IF(A146&gt;$C$3,STDEVA(INDEX($E$16:$E$2532,A146-$C$3):E145),"")</f>
        <v>7.030473373896385E-3</v>
      </c>
      <c r="H146">
        <f t="shared" si="23"/>
        <v>1.8472614552767923</v>
      </c>
      <c r="I146" s="2" t="str">
        <f t="shared" si="24"/>
        <v>Sell</v>
      </c>
      <c r="J146">
        <f t="shared" si="25"/>
        <v>71.94</v>
      </c>
      <c r="K146">
        <f t="shared" si="26"/>
        <v>123.161</v>
      </c>
      <c r="L146" s="37">
        <f t="shared" si="27"/>
        <v>-157.24999999999767</v>
      </c>
      <c r="M146" t="str">
        <f t="shared" si="28"/>
        <v>Short</v>
      </c>
      <c r="N146" s="39">
        <f t="shared" si="29"/>
        <v>0</v>
      </c>
      <c r="O146" s="40">
        <f t="shared" ref="O146:O209" si="32">+N146+O145</f>
        <v>-122.25000000000313</v>
      </c>
      <c r="P146" s="39">
        <f t="shared" si="30"/>
        <v>0</v>
      </c>
      <c r="Q146" s="39">
        <f t="shared" si="31"/>
        <v>0</v>
      </c>
      <c r="R146" s="39">
        <f>IF((O146 - MAX($O$16:O146)) &lt; 0, O146 - MAX($O$16:O146), 0)</f>
        <v>-1669.4999999999977</v>
      </c>
    </row>
    <row r="147" spans="1:18" x14ac:dyDescent="0.25">
      <c r="A147" s="2">
        <v>132</v>
      </c>
      <c r="B147" t="s">
        <v>132</v>
      </c>
      <c r="C147" s="8">
        <v>126.66</v>
      </c>
      <c r="D147" s="8">
        <v>74.38</v>
      </c>
      <c r="E147" s="17">
        <f t="shared" si="22"/>
        <v>0.53231924259136032</v>
      </c>
      <c r="F147" s="2">
        <f>+IF(A147&gt;$C$3,AVERAGE(INDEX($E$16:$E$2532,A147-$C$3):E146),"")</f>
        <v>0.53040111479372842</v>
      </c>
      <c r="G147" s="2">
        <f>+IF(A147&gt;$C$3,STDEVA(INDEX($E$16:$E$2532,A147-$C$3):E146),"")</f>
        <v>8.1753633265960746E-3</v>
      </c>
      <c r="H147">
        <f t="shared" si="23"/>
        <v>0.23462294224794236</v>
      </c>
      <c r="I147" s="2" t="str">
        <f t="shared" si="24"/>
        <v/>
      </c>
      <c r="J147" t="str">
        <f t="shared" si="25"/>
        <v/>
      </c>
      <c r="K147" t="str">
        <f t="shared" si="26"/>
        <v/>
      </c>
      <c r="L147" s="37">
        <f t="shared" si="27"/>
        <v>-264.74999999999943</v>
      </c>
      <c r="M147" t="str">
        <f t="shared" si="28"/>
        <v>SL</v>
      </c>
      <c r="N147" s="39">
        <f t="shared" si="29"/>
        <v>-264.74999999999943</v>
      </c>
      <c r="O147" s="40">
        <f t="shared" si="32"/>
        <v>-387.00000000000256</v>
      </c>
      <c r="P147" s="39">
        <f t="shared" si="30"/>
        <v>3.75</v>
      </c>
      <c r="Q147" s="39">
        <f t="shared" si="31"/>
        <v>0</v>
      </c>
      <c r="R147" s="39">
        <f>IF((O147 - MAX($O$16:O147)) &lt; 0, O147 - MAX($O$16:O147), 0)</f>
        <v>-1934.249999999997</v>
      </c>
    </row>
    <row r="148" spans="1:18" x14ac:dyDescent="0.25">
      <c r="A148" s="2">
        <v>133</v>
      </c>
      <c r="B148" t="s">
        <v>133</v>
      </c>
      <c r="C148" s="8">
        <v>125.46</v>
      </c>
      <c r="D148" s="8">
        <v>73.31</v>
      </c>
      <c r="E148" s="17">
        <f t="shared" si="22"/>
        <v>0.53728995743310193</v>
      </c>
      <c r="F148" s="2">
        <f>+IF(A148&gt;$C$3,AVERAGE(INDEX($E$16:$E$2532,A148-$C$3):E147),"")</f>
        <v>0.53286219421629644</v>
      </c>
      <c r="G148" s="2">
        <f>+IF(A148&gt;$C$3,STDEVA(INDEX($E$16:$E$2532,A148-$C$3):E147),"")</f>
        <v>5.7629322590122467E-3</v>
      </c>
      <c r="H148">
        <f t="shared" si="23"/>
        <v>0.76831776217414705</v>
      </c>
      <c r="I148" s="2" t="str">
        <f t="shared" si="24"/>
        <v/>
      </c>
      <c r="J148" t="str">
        <f t="shared" si="25"/>
        <v/>
      </c>
      <c r="K148" t="str">
        <f t="shared" si="26"/>
        <v/>
      </c>
      <c r="L148" s="37" t="str">
        <f t="shared" si="27"/>
        <v/>
      </c>
      <c r="M148" t="str">
        <f t="shared" si="28"/>
        <v/>
      </c>
      <c r="N148" s="39">
        <f t="shared" si="29"/>
        <v>0</v>
      </c>
      <c r="O148" s="40">
        <f t="shared" si="32"/>
        <v>-387.00000000000256</v>
      </c>
      <c r="P148" s="39">
        <f t="shared" si="30"/>
        <v>0</v>
      </c>
      <c r="Q148" s="39">
        <f t="shared" si="31"/>
        <v>0</v>
      </c>
      <c r="R148" s="39">
        <f>IF((O148 - MAX($O$16:O148)) &lt; 0, O148 - MAX($O$16:O148), 0)</f>
        <v>-1934.249999999997</v>
      </c>
    </row>
    <row r="149" spans="1:18" x14ac:dyDescent="0.25">
      <c r="A149" s="2">
        <v>134</v>
      </c>
      <c r="B149" t="s">
        <v>134</v>
      </c>
      <c r="C149" s="8">
        <v>126.083</v>
      </c>
      <c r="D149" s="8">
        <v>74.239999999999995</v>
      </c>
      <c r="E149" s="17">
        <f t="shared" si="22"/>
        <v>0.52963733176478489</v>
      </c>
      <c r="F149" s="2">
        <f>+IF(A149&gt;$C$3,AVERAGE(INDEX($E$16:$E$2532,A149-$C$3):E148),"")</f>
        <v>0.53467708294102445</v>
      </c>
      <c r="G149" s="2">
        <f>+IF(A149&gt;$C$3,STDEVA(INDEX($E$16:$E$2532,A149-$C$3):E148),"")</f>
        <v>5.3476606047168761E-3</v>
      </c>
      <c r="H149">
        <f t="shared" si="23"/>
        <v>-0.94242165850882043</v>
      </c>
      <c r="I149" s="2" t="str">
        <f t="shared" si="24"/>
        <v/>
      </c>
      <c r="J149" t="str">
        <f t="shared" si="25"/>
        <v/>
      </c>
      <c r="K149" t="str">
        <f t="shared" si="26"/>
        <v/>
      </c>
      <c r="L149" s="37" t="str">
        <f t="shared" si="27"/>
        <v/>
      </c>
      <c r="M149" t="str">
        <f t="shared" si="28"/>
        <v/>
      </c>
      <c r="N149" s="39">
        <f t="shared" si="29"/>
        <v>0</v>
      </c>
      <c r="O149" s="40">
        <f t="shared" si="32"/>
        <v>-387.00000000000256</v>
      </c>
      <c r="P149" s="39">
        <f t="shared" si="30"/>
        <v>0</v>
      </c>
      <c r="Q149" s="39">
        <f t="shared" si="31"/>
        <v>0</v>
      </c>
      <c r="R149" s="39">
        <f>IF((O149 - MAX($O$16:O149)) &lt; 0, O149 - MAX($O$16:O149), 0)</f>
        <v>-1934.249999999997</v>
      </c>
    </row>
    <row r="150" spans="1:18" x14ac:dyDescent="0.25">
      <c r="A150" s="2">
        <v>135</v>
      </c>
      <c r="B150" t="s">
        <v>135</v>
      </c>
      <c r="C150" s="8">
        <v>124.08</v>
      </c>
      <c r="D150" s="8">
        <v>73.037999999999997</v>
      </c>
      <c r="E150" s="17">
        <f t="shared" si="22"/>
        <v>0.52994666521276923</v>
      </c>
      <c r="F150" s="2">
        <f>+IF(A150&gt;$C$3,AVERAGE(INDEX($E$16:$E$2532,A150-$C$3):E149),"")</f>
        <v>0.53531854791251554</v>
      </c>
      <c r="G150" s="2">
        <f>+IF(A150&gt;$C$3,STDEVA(INDEX($E$16:$E$2532,A150-$C$3):E149),"")</f>
        <v>4.1748454473662941E-3</v>
      </c>
      <c r="H150">
        <f t="shared" si="23"/>
        <v>-1.286726123750322</v>
      </c>
      <c r="I150" s="2" t="str">
        <f t="shared" si="24"/>
        <v/>
      </c>
      <c r="J150" t="str">
        <f t="shared" si="25"/>
        <v/>
      </c>
      <c r="K150" t="str">
        <f t="shared" si="26"/>
        <v/>
      </c>
      <c r="L150" s="37" t="str">
        <f t="shared" si="27"/>
        <v/>
      </c>
      <c r="M150" t="str">
        <f t="shared" si="28"/>
        <v/>
      </c>
      <c r="N150" s="39">
        <f t="shared" si="29"/>
        <v>0</v>
      </c>
      <c r="O150" s="40">
        <f t="shared" si="32"/>
        <v>-387.00000000000256</v>
      </c>
      <c r="P150" s="39">
        <f t="shared" si="30"/>
        <v>0</v>
      </c>
      <c r="Q150" s="39">
        <f t="shared" si="31"/>
        <v>0</v>
      </c>
      <c r="R150" s="39">
        <f>IF((O150 - MAX($O$16:O150)) &lt; 0, O150 - MAX($O$16:O150), 0)</f>
        <v>-1934.249999999997</v>
      </c>
    </row>
    <row r="151" spans="1:18" x14ac:dyDescent="0.25">
      <c r="A151" s="2">
        <v>136</v>
      </c>
      <c r="B151" t="s">
        <v>136</v>
      </c>
      <c r="C151" s="8">
        <v>122.105</v>
      </c>
      <c r="D151" s="8">
        <v>72</v>
      </c>
      <c r="E151" s="17">
        <f t="shared" si="22"/>
        <v>0.52821521130312366</v>
      </c>
      <c r="F151" s="2">
        <f>+IF(A151&gt;$C$3,AVERAGE(INDEX($E$16:$E$2532,A151-$C$3):E150),"")</f>
        <v>0.53377588010003263</v>
      </c>
      <c r="G151" s="2">
        <f>+IF(A151&gt;$C$3,STDEVA(INDEX($E$16:$E$2532,A151-$C$3):E150),"")</f>
        <v>4.5053558122745644E-3</v>
      </c>
      <c r="H151">
        <f t="shared" si="23"/>
        <v>-1.2342352143995541</v>
      </c>
      <c r="I151" s="2" t="str">
        <f t="shared" si="24"/>
        <v/>
      </c>
      <c r="J151" t="str">
        <f t="shared" si="25"/>
        <v/>
      </c>
      <c r="K151" t="str">
        <f t="shared" si="26"/>
        <v/>
      </c>
      <c r="L151" s="37" t="str">
        <f t="shared" si="27"/>
        <v/>
      </c>
      <c r="M151" t="str">
        <f t="shared" si="28"/>
        <v/>
      </c>
      <c r="N151" s="39">
        <f t="shared" si="29"/>
        <v>0</v>
      </c>
      <c r="O151" s="40">
        <f t="shared" si="32"/>
        <v>-387.00000000000256</v>
      </c>
      <c r="P151" s="39">
        <f t="shared" si="30"/>
        <v>0</v>
      </c>
      <c r="Q151" s="39">
        <f t="shared" si="31"/>
        <v>0</v>
      </c>
      <c r="R151" s="39">
        <f>IF((O151 - MAX($O$16:O151)) &lt; 0, O151 - MAX($O$16:O151), 0)</f>
        <v>-1934.249999999997</v>
      </c>
    </row>
    <row r="152" spans="1:18" x14ac:dyDescent="0.25">
      <c r="A152" s="2">
        <v>137</v>
      </c>
      <c r="B152" t="s">
        <v>137</v>
      </c>
      <c r="C152" s="8">
        <v>121.979</v>
      </c>
      <c r="D152" s="8">
        <v>71.98</v>
      </c>
      <c r="E152" s="17">
        <f t="shared" si="22"/>
        <v>0.52746059611856455</v>
      </c>
      <c r="F152" s="2">
        <f>+IF(A152&gt;$C$3,AVERAGE(INDEX($E$16:$E$2532,A152-$C$3):E151),"")</f>
        <v>0.53148168166102805</v>
      </c>
      <c r="G152" s="2">
        <f>+IF(A152&gt;$C$3,STDEVA(INDEX($E$16:$E$2532,A152-$C$3):E151),"")</f>
        <v>3.565995877442401E-3</v>
      </c>
      <c r="H152">
        <f t="shared" si="23"/>
        <v>-1.1276192347556768</v>
      </c>
      <c r="I152" s="2" t="str">
        <f t="shared" si="24"/>
        <v/>
      </c>
      <c r="J152" t="str">
        <f t="shared" si="25"/>
        <v/>
      </c>
      <c r="K152" t="str">
        <f t="shared" si="26"/>
        <v/>
      </c>
      <c r="L152" s="37" t="str">
        <f t="shared" si="27"/>
        <v/>
      </c>
      <c r="M152" t="str">
        <f t="shared" si="28"/>
        <v/>
      </c>
      <c r="N152" s="39">
        <f t="shared" si="29"/>
        <v>0</v>
      </c>
      <c r="O152" s="40">
        <f t="shared" si="32"/>
        <v>-387.00000000000256</v>
      </c>
      <c r="P152" s="39">
        <f t="shared" si="30"/>
        <v>0</v>
      </c>
      <c r="Q152" s="39">
        <f t="shared" si="31"/>
        <v>0</v>
      </c>
      <c r="R152" s="39">
        <f>IF((O152 - MAX($O$16:O152)) &lt; 0, O152 - MAX($O$16:O152), 0)</f>
        <v>-1934.249999999997</v>
      </c>
    </row>
    <row r="153" spans="1:18" x14ac:dyDescent="0.25">
      <c r="A153" s="2">
        <v>138</v>
      </c>
      <c r="B153" t="s">
        <v>138</v>
      </c>
      <c r="C153" s="8">
        <v>119.661</v>
      </c>
      <c r="D153" s="8">
        <v>70.260000000000005</v>
      </c>
      <c r="E153" s="17">
        <f t="shared" si="22"/>
        <v>0.53246009810081774</v>
      </c>
      <c r="F153" s="2">
        <f>+IF(A153&gt;$C$3,AVERAGE(INDEX($E$16:$E$2532,A153-$C$3):E152),"")</f>
        <v>0.53050995236646892</v>
      </c>
      <c r="G153" s="2">
        <f>+IF(A153&gt;$C$3,STDEVA(INDEX($E$16:$E$2532,A153-$C$3):E152),"")</f>
        <v>3.9246540583219598E-3</v>
      </c>
      <c r="H153">
        <f t="shared" si="23"/>
        <v>0.49689621183647203</v>
      </c>
      <c r="I153" s="2" t="str">
        <f t="shared" si="24"/>
        <v/>
      </c>
      <c r="J153" t="str">
        <f t="shared" si="25"/>
        <v/>
      </c>
      <c r="K153" t="str">
        <f t="shared" si="26"/>
        <v/>
      </c>
      <c r="L153" s="37" t="str">
        <f t="shared" si="27"/>
        <v/>
      </c>
      <c r="M153" t="str">
        <f t="shared" si="28"/>
        <v/>
      </c>
      <c r="N153" s="39">
        <f t="shared" si="29"/>
        <v>0</v>
      </c>
      <c r="O153" s="40">
        <f t="shared" si="32"/>
        <v>-387.00000000000256</v>
      </c>
      <c r="P153" s="39">
        <f t="shared" si="30"/>
        <v>0</v>
      </c>
      <c r="Q153" s="39">
        <f t="shared" si="31"/>
        <v>0</v>
      </c>
      <c r="R153" s="39">
        <f>IF((O153 - MAX($O$16:O153)) &lt; 0, O153 - MAX($O$16:O153), 0)</f>
        <v>-1934.249999999997</v>
      </c>
    </row>
    <row r="154" spans="1:18" x14ac:dyDescent="0.25">
      <c r="A154" s="2">
        <v>139</v>
      </c>
      <c r="B154" t="s">
        <v>139</v>
      </c>
      <c r="C154" s="8">
        <v>119.19</v>
      </c>
      <c r="D154" s="8">
        <v>69.67</v>
      </c>
      <c r="E154" s="17">
        <f t="shared" si="22"/>
        <v>0.5369490494525897</v>
      </c>
      <c r="F154" s="2">
        <f>+IF(A154&gt;$C$3,AVERAGE(INDEX($E$16:$E$2532,A154-$C$3):E153),"")</f>
        <v>0.52954398050001195</v>
      </c>
      <c r="G154" s="2">
        <f>+IF(A154&gt;$C$3,STDEVA(INDEX($E$16:$E$2532,A154-$C$3):E153),"")</f>
        <v>1.9222857070237075E-3</v>
      </c>
      <c r="H154">
        <f t="shared" si="23"/>
        <v>3.8522207835811719</v>
      </c>
      <c r="I154" s="2" t="str">
        <f t="shared" si="24"/>
        <v>Sell</v>
      </c>
      <c r="J154">
        <f t="shared" si="25"/>
        <v>69.67</v>
      </c>
      <c r="K154">
        <f t="shared" si="26"/>
        <v>119.19</v>
      </c>
      <c r="L154" s="37" t="str">
        <f t="shared" si="27"/>
        <v/>
      </c>
      <c r="M154" t="str">
        <f t="shared" si="28"/>
        <v>Short</v>
      </c>
      <c r="N154" s="39">
        <f t="shared" si="29"/>
        <v>0</v>
      </c>
      <c r="O154" s="40">
        <f t="shared" si="32"/>
        <v>-387.00000000000256</v>
      </c>
      <c r="P154" s="39">
        <f t="shared" si="30"/>
        <v>3.75</v>
      </c>
      <c r="Q154" s="39">
        <f t="shared" si="31"/>
        <v>2360.75</v>
      </c>
      <c r="R154" s="39">
        <f>IF((O154 - MAX($O$16:O154)) &lt; 0, O154 - MAX($O$16:O154), 0)</f>
        <v>-1934.249999999997</v>
      </c>
    </row>
    <row r="155" spans="1:18" x14ac:dyDescent="0.25">
      <c r="A155" s="2">
        <v>140</v>
      </c>
      <c r="B155" t="s">
        <v>140</v>
      </c>
      <c r="C155" s="8">
        <v>116.56</v>
      </c>
      <c r="D155" s="8">
        <v>67.48</v>
      </c>
      <c r="E155" s="17">
        <f t="shared" si="22"/>
        <v>0.54657490420918176</v>
      </c>
      <c r="F155" s="2">
        <f>+IF(A155&gt;$C$3,AVERAGE(INDEX($E$16:$E$2532,A155-$C$3):E154),"")</f>
        <v>0.53100632403757297</v>
      </c>
      <c r="G155" s="2">
        <f>+IF(A155&gt;$C$3,STDEVA(INDEX($E$16:$E$2532,A155-$C$3):E154),"")</f>
        <v>3.8377994339945094E-3</v>
      </c>
      <c r="H155">
        <f t="shared" si="23"/>
        <v>4.0566424690423402</v>
      </c>
      <c r="I155" s="2" t="str">
        <f t="shared" si="24"/>
        <v>Sell</v>
      </c>
      <c r="J155">
        <f t="shared" si="25"/>
        <v>69.67</v>
      </c>
      <c r="K155">
        <f t="shared" si="26"/>
        <v>119.19</v>
      </c>
      <c r="L155" s="37">
        <f t="shared" si="27"/>
        <v>109.99999999999943</v>
      </c>
      <c r="M155" t="str">
        <f t="shared" si="28"/>
        <v>Short</v>
      </c>
      <c r="N155" s="39">
        <f t="shared" si="29"/>
        <v>0</v>
      </c>
      <c r="O155" s="40">
        <f t="shared" si="32"/>
        <v>-387.00000000000256</v>
      </c>
      <c r="P155" s="39">
        <f t="shared" si="30"/>
        <v>0</v>
      </c>
      <c r="Q155" s="39">
        <f t="shared" si="31"/>
        <v>0</v>
      </c>
      <c r="R155" s="39">
        <f>IF((O155 - MAX($O$16:O155)) &lt; 0, O155 - MAX($O$16:O155), 0)</f>
        <v>-1934.249999999997</v>
      </c>
    </row>
    <row r="156" spans="1:18" x14ac:dyDescent="0.25">
      <c r="A156" s="2">
        <v>141</v>
      </c>
      <c r="B156" t="s">
        <v>141</v>
      </c>
      <c r="C156" s="8">
        <v>116.34</v>
      </c>
      <c r="D156" s="8">
        <v>66.62</v>
      </c>
      <c r="E156" s="17">
        <f t="shared" si="22"/>
        <v>0.55751210571708187</v>
      </c>
      <c r="F156" s="2">
        <f>+IF(A156&gt;$C$3,AVERAGE(INDEX($E$16:$E$2532,A156-$C$3):E155),"")</f>
        <v>0.53433197183685555</v>
      </c>
      <c r="G156" s="2">
        <f>+IF(A156&gt;$C$3,STDEVA(INDEX($E$16:$E$2532,A156-$C$3):E155),"")</f>
        <v>7.8242086387815789E-3</v>
      </c>
      <c r="H156">
        <f t="shared" si="23"/>
        <v>2.9626170454263403</v>
      </c>
      <c r="I156" s="2" t="str">
        <f t="shared" si="24"/>
        <v>Sell</v>
      </c>
      <c r="J156">
        <f t="shared" si="25"/>
        <v>69.67</v>
      </c>
      <c r="K156">
        <f t="shared" si="26"/>
        <v>119.19</v>
      </c>
      <c r="L156" s="37">
        <f t="shared" si="27"/>
        <v>-50.000000000000682</v>
      </c>
      <c r="M156" t="str">
        <f t="shared" si="28"/>
        <v>Short</v>
      </c>
      <c r="N156" s="39">
        <f t="shared" si="29"/>
        <v>0</v>
      </c>
      <c r="O156" s="40">
        <f t="shared" si="32"/>
        <v>-387.00000000000256</v>
      </c>
      <c r="P156" s="39">
        <f t="shared" si="30"/>
        <v>0</v>
      </c>
      <c r="Q156" s="39">
        <f t="shared" si="31"/>
        <v>0</v>
      </c>
      <c r="R156" s="39">
        <f>IF((O156 - MAX($O$16:O156)) &lt; 0, O156 - MAX($O$16:O156), 0)</f>
        <v>-1934.249999999997</v>
      </c>
    </row>
    <row r="157" spans="1:18" x14ac:dyDescent="0.25">
      <c r="A157" s="2">
        <v>142</v>
      </c>
      <c r="B157" t="s">
        <v>142</v>
      </c>
      <c r="C157" s="8">
        <v>119.71</v>
      </c>
      <c r="D157" s="8">
        <v>69.790000000000006</v>
      </c>
      <c r="E157" s="17">
        <f t="shared" si="22"/>
        <v>0.53958141823421812</v>
      </c>
      <c r="F157" s="2">
        <f>+IF(A157&gt;$C$3,AVERAGE(INDEX($E$16:$E$2532,A157-$C$3):E156),"")</f>
        <v>0.54019135071964708</v>
      </c>
      <c r="G157" s="2">
        <f>+IF(A157&gt;$C$3,STDEVA(INDEX($E$16:$E$2532,A157-$C$3):E156),"")</f>
        <v>1.1969912344190477E-2</v>
      </c>
      <c r="H157">
        <f t="shared" si="23"/>
        <v>-5.0955468000981767E-2</v>
      </c>
      <c r="I157" s="2" t="str">
        <f t="shared" si="24"/>
        <v/>
      </c>
      <c r="J157">
        <f t="shared" si="25"/>
        <v>69.67</v>
      </c>
      <c r="K157">
        <f t="shared" si="26"/>
        <v>119.19</v>
      </c>
      <c r="L157" s="37">
        <f t="shared" si="27"/>
        <v>-99.999999999997868</v>
      </c>
      <c r="M157" t="str">
        <f t="shared" si="28"/>
        <v>Short</v>
      </c>
      <c r="N157" s="39">
        <f t="shared" si="29"/>
        <v>0</v>
      </c>
      <c r="O157" s="40">
        <f t="shared" si="32"/>
        <v>-387.00000000000256</v>
      </c>
      <c r="P157" s="39">
        <f t="shared" si="30"/>
        <v>0</v>
      </c>
      <c r="Q157" s="39">
        <f t="shared" si="31"/>
        <v>0</v>
      </c>
      <c r="R157" s="39">
        <f>IF((O157 - MAX($O$16:O157)) &lt; 0, O157 - MAX($O$16:O157), 0)</f>
        <v>-1934.249999999997</v>
      </c>
    </row>
    <row r="158" spans="1:18" x14ac:dyDescent="0.25">
      <c r="A158" s="2">
        <v>143</v>
      </c>
      <c r="B158" t="s">
        <v>143</v>
      </c>
      <c r="C158" s="8">
        <v>120.05</v>
      </c>
      <c r="D158" s="8">
        <v>69.66</v>
      </c>
      <c r="E158" s="17">
        <f t="shared" si="22"/>
        <v>0.54428205772940719</v>
      </c>
      <c r="F158" s="2">
        <f>+IF(A158&gt;$C$3,AVERAGE(INDEX($E$16:$E$2532,A158-$C$3):E157),"")</f>
        <v>0.54261551514277784</v>
      </c>
      <c r="G158" s="2">
        <f>+IF(A158&gt;$C$3,STDEVA(INDEX($E$16:$E$2532,A158-$C$3):E157),"")</f>
        <v>9.7728225871846694E-3</v>
      </c>
      <c r="H158">
        <f t="shared" si="23"/>
        <v>0.17052827591638936</v>
      </c>
      <c r="I158" s="2" t="str">
        <f t="shared" si="24"/>
        <v/>
      </c>
      <c r="J158" t="str">
        <f t="shared" si="25"/>
        <v/>
      </c>
      <c r="K158" t="str">
        <f t="shared" si="26"/>
        <v/>
      </c>
      <c r="L158" s="37">
        <f t="shared" si="27"/>
        <v>-217.50000000000114</v>
      </c>
      <c r="M158" t="str">
        <f t="shared" si="28"/>
        <v>SL</v>
      </c>
      <c r="N158" s="39">
        <f t="shared" si="29"/>
        <v>-217.50000000000114</v>
      </c>
      <c r="O158" s="40">
        <f t="shared" si="32"/>
        <v>-604.50000000000364</v>
      </c>
      <c r="P158" s="39">
        <f t="shared" si="30"/>
        <v>3.75</v>
      </c>
      <c r="Q158" s="39">
        <f t="shared" si="31"/>
        <v>0</v>
      </c>
      <c r="R158" s="39">
        <f>IF((O158 - MAX($O$16:O158)) &lt; 0, O158 - MAX($O$16:O158), 0)</f>
        <v>-2151.7499999999982</v>
      </c>
    </row>
    <row r="159" spans="1:18" x14ac:dyDescent="0.25">
      <c r="A159" s="2">
        <v>144</v>
      </c>
      <c r="B159" t="s">
        <v>144</v>
      </c>
      <c r="C159" s="8">
        <v>124.99</v>
      </c>
      <c r="D159" s="8">
        <v>73.73</v>
      </c>
      <c r="E159" s="17">
        <f t="shared" si="22"/>
        <v>0.52782396210057114</v>
      </c>
      <c r="F159" s="2">
        <f>+IF(A159&gt;$C$3,AVERAGE(INDEX($E$16:$E$2532,A159-$C$3):E158),"")</f>
        <v>0.54497990706849575</v>
      </c>
      <c r="G159" s="2">
        <f>+IF(A159&gt;$C$3,STDEVA(INDEX($E$16:$E$2532,A159-$C$3):E158),"")</f>
        <v>7.9643795785871354E-3</v>
      </c>
      <c r="H159">
        <f t="shared" si="23"/>
        <v>-2.154084294782951</v>
      </c>
      <c r="I159" s="2" t="str">
        <f t="shared" si="24"/>
        <v>Buy</v>
      </c>
      <c r="J159">
        <f t="shared" si="25"/>
        <v>124.99</v>
      </c>
      <c r="K159">
        <f t="shared" si="26"/>
        <v>73.73</v>
      </c>
      <c r="L159" s="37" t="str">
        <f t="shared" si="27"/>
        <v/>
      </c>
      <c r="M159" t="str">
        <f t="shared" si="28"/>
        <v>Long</v>
      </c>
      <c r="N159" s="39">
        <f t="shared" si="29"/>
        <v>0</v>
      </c>
      <c r="O159" s="40">
        <f t="shared" si="32"/>
        <v>-604.50000000000364</v>
      </c>
      <c r="P159" s="39">
        <f t="shared" si="30"/>
        <v>3.75</v>
      </c>
      <c r="Q159" s="39">
        <f t="shared" si="31"/>
        <v>2484</v>
      </c>
      <c r="R159" s="39">
        <f>IF((O159 - MAX($O$16:O159)) &lt; 0, O159 - MAX($O$16:O159), 0)</f>
        <v>-2151.7499999999982</v>
      </c>
    </row>
    <row r="160" spans="1:18" x14ac:dyDescent="0.25">
      <c r="A160" s="2">
        <v>145</v>
      </c>
      <c r="B160" t="s">
        <v>145</v>
      </c>
      <c r="C160" s="8">
        <v>124.97</v>
      </c>
      <c r="D160" s="8">
        <v>73.2</v>
      </c>
      <c r="E160" s="17">
        <f t="shared" si="22"/>
        <v>0.53487828753042643</v>
      </c>
      <c r="F160" s="2">
        <f>+IF(A160&gt;$C$3,AVERAGE(INDEX($E$16:$E$2532,A160-$C$3):E159),"")</f>
        <v>0.54315488959809211</v>
      </c>
      <c r="G160" s="2">
        <f>+IF(A160&gt;$C$3,STDEVA(INDEX($E$16:$E$2532,A160-$C$3):E159),"")</f>
        <v>1.0803977255464425E-2</v>
      </c>
      <c r="H160">
        <f t="shared" si="23"/>
        <v>-0.76606992702428556</v>
      </c>
      <c r="I160" s="2" t="str">
        <f t="shared" si="24"/>
        <v/>
      </c>
      <c r="J160">
        <f t="shared" si="25"/>
        <v>124.99</v>
      </c>
      <c r="K160">
        <f t="shared" si="26"/>
        <v>73.73</v>
      </c>
      <c r="L160" s="37">
        <f t="shared" si="27"/>
        <v>127.50000000000128</v>
      </c>
      <c r="M160" t="str">
        <f t="shared" si="28"/>
        <v>Long</v>
      </c>
      <c r="N160" s="39">
        <f t="shared" si="29"/>
        <v>0</v>
      </c>
      <c r="O160" s="40">
        <f t="shared" si="32"/>
        <v>-604.50000000000364</v>
      </c>
      <c r="P160" s="39">
        <f t="shared" si="30"/>
        <v>0</v>
      </c>
      <c r="Q160" s="39">
        <f t="shared" si="31"/>
        <v>0</v>
      </c>
      <c r="R160" s="39">
        <f>IF((O160 - MAX($O$16:O160)) &lt; 0, O160 - MAX($O$16:O160), 0)</f>
        <v>-2151.7499999999982</v>
      </c>
    </row>
    <row r="161" spans="1:18" x14ac:dyDescent="0.25">
      <c r="A161" s="2">
        <v>146</v>
      </c>
      <c r="B161" t="s">
        <v>146</v>
      </c>
      <c r="C161" s="8">
        <v>124.86</v>
      </c>
      <c r="D161" s="8">
        <v>73.5</v>
      </c>
      <c r="E161" s="17">
        <f t="shared" si="22"/>
        <v>0.52990770341480709</v>
      </c>
      <c r="F161" s="2">
        <f>+IF(A161&gt;$C$3,AVERAGE(INDEX($E$16:$E$2532,A161-$C$3):E160),"")</f>
        <v>0.54081556626234106</v>
      </c>
      <c r="G161" s="2">
        <f>+IF(A161&gt;$C$3,STDEVA(INDEX($E$16:$E$2532,A161-$C$3):E160),"")</f>
        <v>1.1139425160739241E-2</v>
      </c>
      <c r="H161">
        <f t="shared" si="23"/>
        <v>-0.97921236420516544</v>
      </c>
      <c r="I161" s="2" t="str">
        <f t="shared" si="24"/>
        <v/>
      </c>
      <c r="J161">
        <f t="shared" si="25"/>
        <v>124.99</v>
      </c>
      <c r="K161">
        <f t="shared" si="26"/>
        <v>73.73</v>
      </c>
      <c r="L161" s="37">
        <f t="shared" si="27"/>
        <v>25.000000000002132</v>
      </c>
      <c r="M161" t="str">
        <f t="shared" si="28"/>
        <v>Long</v>
      </c>
      <c r="N161" s="39">
        <f t="shared" si="29"/>
        <v>0</v>
      </c>
      <c r="O161" s="40">
        <f t="shared" si="32"/>
        <v>-604.50000000000364</v>
      </c>
      <c r="P161" s="39">
        <f t="shared" si="30"/>
        <v>0</v>
      </c>
      <c r="Q161" s="39">
        <f t="shared" si="31"/>
        <v>0</v>
      </c>
      <c r="R161" s="39">
        <f>IF((O161 - MAX($O$16:O161)) &lt; 0, O161 - MAX($O$16:O161), 0)</f>
        <v>-2151.7499999999982</v>
      </c>
    </row>
    <row r="162" spans="1:18" x14ac:dyDescent="0.25">
      <c r="A162" s="2">
        <v>147</v>
      </c>
      <c r="B162" t="s">
        <v>147</v>
      </c>
      <c r="C162" s="8">
        <v>126.22</v>
      </c>
      <c r="D162" s="8">
        <v>74.760000000000005</v>
      </c>
      <c r="E162" s="17">
        <f t="shared" si="22"/>
        <v>0.52374343356873132</v>
      </c>
      <c r="F162" s="2">
        <f>+IF(A162&gt;$C$3,AVERAGE(INDEX($E$16:$E$2532,A162-$C$3):E161),"")</f>
        <v>0.53529468580188599</v>
      </c>
      <c r="G162" s="2">
        <f>+IF(A162&gt;$C$3,STDEVA(INDEX($E$16:$E$2532,A162-$C$3):E161),"")</f>
        <v>6.7851604345543024E-3</v>
      </c>
      <c r="H162">
        <f t="shared" si="23"/>
        <v>-1.7024287553067186</v>
      </c>
      <c r="I162" s="2" t="str">
        <f t="shared" si="24"/>
        <v>Buy</v>
      </c>
      <c r="J162">
        <f t="shared" si="25"/>
        <v>124.99</v>
      </c>
      <c r="K162">
        <f t="shared" si="26"/>
        <v>73.73</v>
      </c>
      <c r="L162" s="37">
        <f t="shared" si="27"/>
        <v>50.000000000000739</v>
      </c>
      <c r="M162" t="str">
        <f t="shared" si="28"/>
        <v>Long</v>
      </c>
      <c r="N162" s="39">
        <f t="shared" si="29"/>
        <v>0</v>
      </c>
      <c r="O162" s="40">
        <f t="shared" si="32"/>
        <v>-604.50000000000364</v>
      </c>
      <c r="P162" s="39">
        <f t="shared" si="30"/>
        <v>0</v>
      </c>
      <c r="Q162" s="39">
        <f t="shared" si="31"/>
        <v>0</v>
      </c>
      <c r="R162" s="39">
        <f>IF((O162 - MAX($O$16:O162)) &lt; 0, O162 - MAX($O$16:O162), 0)</f>
        <v>-2151.7499999999982</v>
      </c>
    </row>
    <row r="163" spans="1:18" x14ac:dyDescent="0.25">
      <c r="A163" s="2">
        <v>148</v>
      </c>
      <c r="B163" t="s">
        <v>148</v>
      </c>
      <c r="C163" s="8">
        <v>126.26</v>
      </c>
      <c r="D163" s="8">
        <v>74.83</v>
      </c>
      <c r="E163" s="17">
        <f t="shared" si="22"/>
        <v>0.52312439884721251</v>
      </c>
      <c r="F163" s="2">
        <f>+IF(A163&gt;$C$3,AVERAGE(INDEX($E$16:$E$2532,A163-$C$3):E162),"")</f>
        <v>0.53212708886878857</v>
      </c>
      <c r="G163" s="2">
        <f>+IF(A163&gt;$C$3,STDEVA(INDEX($E$16:$E$2532,A163-$C$3):E162),"")</f>
        <v>7.8905102820615823E-3</v>
      </c>
      <c r="H163">
        <f t="shared" si="23"/>
        <v>-1.1409515607682459</v>
      </c>
      <c r="I163" s="2" t="str">
        <f t="shared" si="24"/>
        <v/>
      </c>
      <c r="J163">
        <f t="shared" si="25"/>
        <v>124.99</v>
      </c>
      <c r="K163">
        <f t="shared" si="26"/>
        <v>73.73</v>
      </c>
      <c r="L163" s="37">
        <f t="shared" si="27"/>
        <v>42.500000000003979</v>
      </c>
      <c r="M163" t="str">
        <f t="shared" si="28"/>
        <v>Long</v>
      </c>
      <c r="N163" s="39">
        <f t="shared" si="29"/>
        <v>0</v>
      </c>
      <c r="O163" s="40">
        <f t="shared" si="32"/>
        <v>-604.50000000000364</v>
      </c>
      <c r="P163" s="39">
        <f t="shared" si="30"/>
        <v>0</v>
      </c>
      <c r="Q163" s="39">
        <f t="shared" si="31"/>
        <v>0</v>
      </c>
      <c r="R163" s="39">
        <f>IF((O163 - MAX($O$16:O163)) &lt; 0, O163 - MAX($O$16:O163), 0)</f>
        <v>-2151.7499999999982</v>
      </c>
    </row>
    <row r="164" spans="1:18" x14ac:dyDescent="0.25">
      <c r="A164" s="2">
        <v>149</v>
      </c>
      <c r="B164" t="s">
        <v>149</v>
      </c>
      <c r="C164" s="8">
        <v>126.73</v>
      </c>
      <c r="D164" s="8">
        <v>74.680000000000007</v>
      </c>
      <c r="E164" s="17">
        <f t="shared" si="22"/>
        <v>0.52884652042045088</v>
      </c>
      <c r="F164" s="2">
        <f>+IF(A164&gt;$C$3,AVERAGE(INDEX($E$16:$E$2532,A164-$C$3):E163),"")</f>
        <v>0.5278955570923497</v>
      </c>
      <c r="G164" s="2">
        <f>+IF(A164&gt;$C$3,STDEVA(INDEX($E$16:$E$2532,A164-$C$3):E163),"")</f>
        <v>4.8170650761691887E-3</v>
      </c>
      <c r="H164">
        <f t="shared" si="23"/>
        <v>0.19741550364468935</v>
      </c>
      <c r="I164" s="2" t="str">
        <f t="shared" si="24"/>
        <v/>
      </c>
      <c r="J164">
        <f t="shared" si="25"/>
        <v>124.99</v>
      </c>
      <c r="K164">
        <f t="shared" si="26"/>
        <v>73.73</v>
      </c>
      <c r="L164" s="37">
        <f t="shared" si="27"/>
        <v>197.50000000000156</v>
      </c>
      <c r="M164" t="str">
        <f t="shared" si="28"/>
        <v>Long</v>
      </c>
      <c r="N164" s="39">
        <f t="shared" si="29"/>
        <v>0</v>
      </c>
      <c r="O164" s="40">
        <f t="shared" si="32"/>
        <v>-604.50000000000364</v>
      </c>
      <c r="P164" s="39">
        <f t="shared" si="30"/>
        <v>0</v>
      </c>
      <c r="Q164" s="39">
        <f t="shared" si="31"/>
        <v>0</v>
      </c>
      <c r="R164" s="39">
        <f>IF((O164 - MAX($O$16:O164)) &lt; 0, O164 - MAX($O$16:O164), 0)</f>
        <v>-2151.7499999999982</v>
      </c>
    </row>
    <row r="165" spans="1:18" x14ac:dyDescent="0.25">
      <c r="A165" s="2">
        <v>150</v>
      </c>
      <c r="B165" t="s">
        <v>150</v>
      </c>
      <c r="C165" s="8">
        <v>123.95</v>
      </c>
      <c r="D165" s="8">
        <v>72.36</v>
      </c>
      <c r="E165" s="17">
        <f t="shared" si="22"/>
        <v>0.53822459795410516</v>
      </c>
      <c r="F165" s="2">
        <f>+IF(A165&gt;$C$3,AVERAGE(INDEX($E$16:$E$2532,A165-$C$3):E164),"")</f>
        <v>0.52810006875632554</v>
      </c>
      <c r="G165" s="2">
        <f>+IF(A165&gt;$C$3,STDEVA(INDEX($E$16:$E$2532,A165-$C$3):E164),"")</f>
        <v>4.8349390920990401E-3</v>
      </c>
      <c r="H165">
        <f t="shared" si="23"/>
        <v>2.0940344862512337</v>
      </c>
      <c r="I165" s="2" t="str">
        <f t="shared" si="24"/>
        <v>Sell</v>
      </c>
      <c r="J165">
        <f t="shared" si="25"/>
        <v>124.99</v>
      </c>
      <c r="K165">
        <f t="shared" si="26"/>
        <v>73.73</v>
      </c>
      <c r="L165" s="37">
        <f t="shared" si="27"/>
        <v>82.500000000003126</v>
      </c>
      <c r="M165" t="str">
        <f t="shared" si="28"/>
        <v>Long</v>
      </c>
      <c r="N165" s="39">
        <f t="shared" si="29"/>
        <v>0</v>
      </c>
      <c r="O165" s="40">
        <f t="shared" si="32"/>
        <v>-604.50000000000364</v>
      </c>
      <c r="P165" s="39">
        <f t="shared" si="30"/>
        <v>0</v>
      </c>
      <c r="Q165" s="39">
        <f t="shared" si="31"/>
        <v>0</v>
      </c>
      <c r="R165" s="39">
        <f>IF((O165 - MAX($O$16:O165)) &lt; 0, O165 - MAX($O$16:O165), 0)</f>
        <v>-2151.7499999999982</v>
      </c>
    </row>
    <row r="166" spans="1:18" x14ac:dyDescent="0.25">
      <c r="A166" s="2">
        <v>151</v>
      </c>
      <c r="B166" t="s">
        <v>151</v>
      </c>
      <c r="C166" s="8">
        <v>126.05</v>
      </c>
      <c r="D166" s="8">
        <v>74.540000000000006</v>
      </c>
      <c r="E166" s="17">
        <f t="shared" si="22"/>
        <v>0.5253427595828164</v>
      </c>
      <c r="F166" s="2">
        <f>+IF(A166&gt;$C$3,AVERAGE(INDEX($E$16:$E$2532,A166-$C$3):E165),"")</f>
        <v>0.52876933084106137</v>
      </c>
      <c r="G166" s="2">
        <f>+IF(A166&gt;$C$3,STDEVA(INDEX($E$16:$E$2532,A166-$C$3):E165),"")</f>
        <v>6.0792439318969422E-3</v>
      </c>
      <c r="H166">
        <f t="shared" si="23"/>
        <v>-0.56365089090540199</v>
      </c>
      <c r="I166" s="2" t="str">
        <f t="shared" si="24"/>
        <v/>
      </c>
      <c r="J166">
        <f t="shared" si="25"/>
        <v>124.99</v>
      </c>
      <c r="K166">
        <f t="shared" si="26"/>
        <v>73.73</v>
      </c>
      <c r="L166" s="37">
        <f t="shared" si="27"/>
        <v>62.5</v>
      </c>
      <c r="M166" t="str">
        <f t="shared" si="28"/>
        <v>Long</v>
      </c>
      <c r="N166" s="39">
        <f t="shared" si="29"/>
        <v>0</v>
      </c>
      <c r="O166" s="40">
        <f t="shared" si="32"/>
        <v>-604.50000000000364</v>
      </c>
      <c r="P166" s="39">
        <f t="shared" si="30"/>
        <v>0</v>
      </c>
      <c r="Q166" s="39">
        <f t="shared" si="31"/>
        <v>0</v>
      </c>
      <c r="R166" s="39">
        <f>IF((O166 - MAX($O$16:O166)) &lt; 0, O166 - MAX($O$16:O166), 0)</f>
        <v>-2151.7499999999982</v>
      </c>
    </row>
    <row r="167" spans="1:18" x14ac:dyDescent="0.25">
      <c r="A167" s="2">
        <v>152</v>
      </c>
      <c r="B167" t="s">
        <v>152</v>
      </c>
      <c r="C167" s="8">
        <v>124.21</v>
      </c>
      <c r="D167" s="8">
        <v>73.47</v>
      </c>
      <c r="E167" s="17">
        <f t="shared" si="22"/>
        <v>0.52509652192391632</v>
      </c>
      <c r="F167" s="2">
        <f>+IF(A167&gt;$C$3,AVERAGE(INDEX($E$16:$E$2532,A167-$C$3):E166),"")</f>
        <v>0.52785634207466325</v>
      </c>
      <c r="G167" s="2">
        <f>+IF(A167&gt;$C$3,STDEVA(INDEX($E$16:$E$2532,A167-$C$3):E166),"")</f>
        <v>6.2069836307048435E-3</v>
      </c>
      <c r="H167">
        <f t="shared" si="23"/>
        <v>-0.44463145304501844</v>
      </c>
      <c r="I167" s="2" t="str">
        <f t="shared" si="24"/>
        <v/>
      </c>
      <c r="J167">
        <f t="shared" si="25"/>
        <v>124.99</v>
      </c>
      <c r="K167">
        <f t="shared" si="26"/>
        <v>73.73</v>
      </c>
      <c r="L167" s="37">
        <f t="shared" si="27"/>
        <v>-129.99999999999901</v>
      </c>
      <c r="M167" t="str">
        <f t="shared" si="28"/>
        <v>Long</v>
      </c>
      <c r="N167" s="39">
        <f t="shared" si="29"/>
        <v>0</v>
      </c>
      <c r="O167" s="40">
        <f t="shared" si="32"/>
        <v>-604.50000000000364</v>
      </c>
      <c r="P167" s="39">
        <f t="shared" si="30"/>
        <v>0</v>
      </c>
      <c r="Q167" s="39">
        <f t="shared" si="31"/>
        <v>0</v>
      </c>
      <c r="R167" s="39">
        <f>IF((O167 - MAX($O$16:O167)) &lt; 0, O167 - MAX($O$16:O167), 0)</f>
        <v>-2151.7499999999982</v>
      </c>
    </row>
    <row r="168" spans="1:18" x14ac:dyDescent="0.25">
      <c r="A168" s="2">
        <v>153</v>
      </c>
      <c r="B168" t="s">
        <v>153</v>
      </c>
      <c r="C168" s="8">
        <v>123.05</v>
      </c>
      <c r="D168" s="8">
        <v>71.94</v>
      </c>
      <c r="E168" s="17">
        <f t="shared" si="22"/>
        <v>0.53675833856958699</v>
      </c>
      <c r="F168" s="2">
        <f>+IF(A168&gt;$C$3,AVERAGE(INDEX($E$16:$E$2532,A168-$C$3):E167),"")</f>
        <v>0.52812695974570034</v>
      </c>
      <c r="G168" s="2">
        <f>+IF(A168&gt;$C$3,STDEVA(INDEX($E$16:$E$2532,A168-$C$3):E167),"")</f>
        <v>6.0091805688102283E-3</v>
      </c>
      <c r="H168">
        <f t="shared" si="23"/>
        <v>1.4363653621404815</v>
      </c>
      <c r="I168" s="2" t="str">
        <f t="shared" si="24"/>
        <v/>
      </c>
      <c r="J168">
        <f t="shared" si="25"/>
        <v>124.99</v>
      </c>
      <c r="K168">
        <f t="shared" si="26"/>
        <v>73.73</v>
      </c>
      <c r="L168" s="37">
        <f t="shared" si="27"/>
        <v>-37.49999999999784</v>
      </c>
      <c r="M168" t="str">
        <f t="shared" si="28"/>
        <v>Long</v>
      </c>
      <c r="N168" s="39">
        <f t="shared" si="29"/>
        <v>0</v>
      </c>
      <c r="O168" s="40">
        <f t="shared" si="32"/>
        <v>-604.50000000000364</v>
      </c>
      <c r="P168" s="39">
        <f t="shared" si="30"/>
        <v>0</v>
      </c>
      <c r="Q168" s="39">
        <f t="shared" si="31"/>
        <v>0</v>
      </c>
      <c r="R168" s="39">
        <f>IF((O168 - MAX($O$16:O168)) &lt; 0, O168 - MAX($O$16:O168), 0)</f>
        <v>-2151.7499999999982</v>
      </c>
    </row>
    <row r="169" spans="1:18" x14ac:dyDescent="0.25">
      <c r="A169" s="2">
        <v>154</v>
      </c>
      <c r="B169" t="s">
        <v>154</v>
      </c>
      <c r="C169" s="8">
        <v>121.74</v>
      </c>
      <c r="D169" s="8">
        <v>71.040000000000006</v>
      </c>
      <c r="E169" s="17">
        <f t="shared" si="22"/>
        <v>0.53864452438186361</v>
      </c>
      <c r="F169" s="2">
        <f>+IF(A169&gt;$C$3,AVERAGE(INDEX($E$16:$E$2532,A169-$C$3):E168),"")</f>
        <v>0.53085374769017513</v>
      </c>
      <c r="G169" s="2">
        <f>+IF(A169&gt;$C$3,STDEVA(INDEX($E$16:$E$2532,A169-$C$3):E168),"")</f>
        <v>6.2597768894338294E-3</v>
      </c>
      <c r="H169">
        <f t="shared" si="23"/>
        <v>1.2445773754075644</v>
      </c>
      <c r="I169" s="2" t="str">
        <f t="shared" si="24"/>
        <v/>
      </c>
      <c r="J169">
        <f t="shared" si="25"/>
        <v>124.99</v>
      </c>
      <c r="K169">
        <f t="shared" si="26"/>
        <v>73.73</v>
      </c>
      <c r="L169" s="37">
        <f t="shared" si="27"/>
        <v>-140.00000000000057</v>
      </c>
      <c r="M169" t="str">
        <f t="shared" si="28"/>
        <v>Long</v>
      </c>
      <c r="N169" s="39">
        <f t="shared" si="29"/>
        <v>0</v>
      </c>
      <c r="O169" s="40">
        <f t="shared" si="32"/>
        <v>-604.50000000000364</v>
      </c>
      <c r="P169" s="39">
        <f t="shared" si="30"/>
        <v>0</v>
      </c>
      <c r="Q169" s="39">
        <f t="shared" si="31"/>
        <v>0</v>
      </c>
      <c r="R169" s="39">
        <f>IF((O169 - MAX($O$16:O169)) &lt; 0, O169 - MAX($O$16:O169), 0)</f>
        <v>-2151.7499999999982</v>
      </c>
    </row>
    <row r="170" spans="1:18" x14ac:dyDescent="0.25">
      <c r="A170" s="2">
        <v>155</v>
      </c>
      <c r="B170" t="s">
        <v>155</v>
      </c>
      <c r="C170" s="8">
        <v>122.185</v>
      </c>
      <c r="D170" s="8">
        <v>71.7</v>
      </c>
      <c r="E170" s="17">
        <f t="shared" si="22"/>
        <v>0.53304554200673804</v>
      </c>
      <c r="F170" s="2">
        <f>+IF(A170&gt;$C$3,AVERAGE(INDEX($E$16:$E$2532,A170-$C$3):E169),"")</f>
        <v>0.53281334848245765</v>
      </c>
      <c r="G170" s="2">
        <f>+IF(A170&gt;$C$3,STDEVA(INDEX($E$16:$E$2532,A170-$C$3):E169),"")</f>
        <v>6.9678958560640642E-3</v>
      </c>
      <c r="H170">
        <f t="shared" si="23"/>
        <v>3.332333448673945E-2</v>
      </c>
      <c r="I170" s="2" t="str">
        <f t="shared" si="24"/>
        <v/>
      </c>
      <c r="J170">
        <f t="shared" si="25"/>
        <v>124.99</v>
      </c>
      <c r="K170">
        <f t="shared" si="26"/>
        <v>73.73</v>
      </c>
      <c r="L170" s="37">
        <f t="shared" si="27"/>
        <v>-193.7499999999979</v>
      </c>
      <c r="M170" t="str">
        <f t="shared" si="28"/>
        <v>Long</v>
      </c>
      <c r="N170" s="39">
        <f t="shared" si="29"/>
        <v>0</v>
      </c>
      <c r="O170" s="40">
        <f t="shared" si="32"/>
        <v>-604.50000000000364</v>
      </c>
      <c r="P170" s="39">
        <f t="shared" si="30"/>
        <v>0</v>
      </c>
      <c r="Q170" s="39">
        <f t="shared" si="31"/>
        <v>0</v>
      </c>
      <c r="R170" s="39">
        <f>IF((O170 - MAX($O$16:O170)) &lt; 0, O170 - MAX($O$16:O170), 0)</f>
        <v>-2151.7499999999982</v>
      </c>
    </row>
    <row r="171" spans="1:18" x14ac:dyDescent="0.25">
      <c r="A171" s="2">
        <v>156</v>
      </c>
      <c r="B171" t="s">
        <v>156</v>
      </c>
      <c r="C171" s="8">
        <v>121.59</v>
      </c>
      <c r="D171" s="8">
        <v>72.260000000000005</v>
      </c>
      <c r="E171" s="17">
        <f t="shared" si="22"/>
        <v>0.52038400358883274</v>
      </c>
      <c r="F171" s="2">
        <f>+IF(A171&gt;$C$3,AVERAGE(INDEX($E$16:$E$2532,A171-$C$3):E170),"")</f>
        <v>0.53177753729298438</v>
      </c>
      <c r="G171" s="2">
        <f>+IF(A171&gt;$C$3,STDEVA(INDEX($E$16:$E$2532,A171-$C$3):E170),"")</f>
        <v>6.3169228966906844E-3</v>
      </c>
      <c r="H171">
        <f t="shared" si="23"/>
        <v>-1.8036524887964822</v>
      </c>
      <c r="I171" s="2" t="str">
        <f t="shared" si="24"/>
        <v>Buy</v>
      </c>
      <c r="J171" t="str">
        <f t="shared" si="25"/>
        <v/>
      </c>
      <c r="K171" t="str">
        <f t="shared" si="26"/>
        <v/>
      </c>
      <c r="L171" s="37">
        <f t="shared" si="27"/>
        <v>-482.49999999999812</v>
      </c>
      <c r="M171" t="str">
        <f t="shared" si="28"/>
        <v>SL</v>
      </c>
      <c r="N171" s="39">
        <f t="shared" si="29"/>
        <v>-482.49999999999812</v>
      </c>
      <c r="O171" s="40">
        <f t="shared" si="32"/>
        <v>-1087.0000000000018</v>
      </c>
      <c r="P171" s="39">
        <f t="shared" si="30"/>
        <v>3.75</v>
      </c>
      <c r="Q171" s="39">
        <f t="shared" si="31"/>
        <v>0</v>
      </c>
      <c r="R171" s="39">
        <f>IF((O171 - MAX($O$16:O171)) &lt; 0, O171 - MAX($O$16:O171), 0)</f>
        <v>-2634.2499999999964</v>
      </c>
    </row>
    <row r="172" spans="1:18" x14ac:dyDescent="0.25">
      <c r="A172" s="2">
        <v>157</v>
      </c>
      <c r="B172" t="s">
        <v>157</v>
      </c>
      <c r="C172" s="8">
        <v>120.29</v>
      </c>
      <c r="D172" s="8">
        <v>71.010000000000005</v>
      </c>
      <c r="E172" s="17">
        <f t="shared" si="22"/>
        <v>0.52708478181197893</v>
      </c>
      <c r="F172" s="2">
        <f>+IF(A172&gt;$C$3,AVERAGE(INDEX($E$16:$E$2532,A172-$C$3):E171),"")</f>
        <v>0.53078578609418758</v>
      </c>
      <c r="G172" s="2">
        <f>+IF(A172&gt;$C$3,STDEVA(INDEX($E$16:$E$2532,A172-$C$3):E171),"")</f>
        <v>7.7958715583591083E-3</v>
      </c>
      <c r="H172">
        <f t="shared" si="23"/>
        <v>-0.47473900185544465</v>
      </c>
      <c r="I172" s="2" t="str">
        <f t="shared" si="24"/>
        <v/>
      </c>
      <c r="J172" t="str">
        <f t="shared" si="25"/>
        <v/>
      </c>
      <c r="K172" t="str">
        <f t="shared" si="26"/>
        <v/>
      </c>
      <c r="L172" s="37" t="str">
        <f t="shared" si="27"/>
        <v/>
      </c>
      <c r="M172" t="str">
        <f t="shared" si="28"/>
        <v/>
      </c>
      <c r="N172" s="39">
        <f t="shared" si="29"/>
        <v>0</v>
      </c>
      <c r="O172" s="40">
        <f t="shared" si="32"/>
        <v>-1087.0000000000018</v>
      </c>
      <c r="P172" s="39">
        <f t="shared" si="30"/>
        <v>0</v>
      </c>
      <c r="Q172" s="39">
        <f t="shared" si="31"/>
        <v>0</v>
      </c>
      <c r="R172" s="39">
        <f>IF((O172 - MAX($O$16:O172)) &lt; 0, O172 - MAX($O$16:O172), 0)</f>
        <v>-2634.2499999999964</v>
      </c>
    </row>
    <row r="173" spans="1:18" x14ac:dyDescent="0.25">
      <c r="A173" s="2">
        <v>158</v>
      </c>
      <c r="B173" t="s">
        <v>158</v>
      </c>
      <c r="C173" s="8">
        <v>123.93</v>
      </c>
      <c r="D173" s="8">
        <v>73.86</v>
      </c>
      <c r="E173" s="17">
        <f t="shared" si="22"/>
        <v>0.51754548065236583</v>
      </c>
      <c r="F173" s="2">
        <f>+IF(A173&gt;$C$3,AVERAGE(INDEX($E$16:$E$2532,A173-$C$3):E172),"")</f>
        <v>0.53118343807180013</v>
      </c>
      <c r="G173" s="2">
        <f>+IF(A173&gt;$C$3,STDEVA(INDEX($E$16:$E$2532,A173-$C$3):E172),"")</f>
        <v>7.4773244519518584E-3</v>
      </c>
      <c r="H173">
        <f t="shared" si="23"/>
        <v>-1.8239087399603595</v>
      </c>
      <c r="I173" s="2" t="str">
        <f t="shared" si="24"/>
        <v>Buy</v>
      </c>
      <c r="J173">
        <f t="shared" si="25"/>
        <v>123.93</v>
      </c>
      <c r="K173">
        <f t="shared" si="26"/>
        <v>73.86</v>
      </c>
      <c r="L173" s="37" t="str">
        <f t="shared" si="27"/>
        <v/>
      </c>
      <c r="M173" t="str">
        <f t="shared" si="28"/>
        <v>Long</v>
      </c>
      <c r="N173" s="39">
        <f t="shared" si="29"/>
        <v>0</v>
      </c>
      <c r="O173" s="40">
        <f t="shared" si="32"/>
        <v>-1087.0000000000018</v>
      </c>
      <c r="P173" s="39">
        <f t="shared" si="30"/>
        <v>3.75</v>
      </c>
      <c r="Q173" s="39">
        <f t="shared" si="31"/>
        <v>2472.375</v>
      </c>
      <c r="R173" s="39">
        <f>IF((O173 - MAX($O$16:O173)) &lt; 0, O173 - MAX($O$16:O173), 0)</f>
        <v>-2634.2499999999964</v>
      </c>
    </row>
    <row r="174" spans="1:18" x14ac:dyDescent="0.25">
      <c r="A174" s="2">
        <v>159</v>
      </c>
      <c r="B174" t="s">
        <v>159</v>
      </c>
      <c r="C174" s="8">
        <v>124.17</v>
      </c>
      <c r="D174" s="8">
        <v>74.161000000000001</v>
      </c>
      <c r="E174" s="17">
        <f t="shared" si="22"/>
        <v>0.51541318890391952</v>
      </c>
      <c r="F174" s="2">
        <f>+IF(A174&gt;$C$3,AVERAGE(INDEX($E$16:$E$2532,A174-$C$3):E173),"")</f>
        <v>0.52734086648835576</v>
      </c>
      <c r="G174" s="2">
        <f>+IF(A174&gt;$C$3,STDEVA(INDEX($E$16:$E$2532,A174-$C$3):E173),"")</f>
        <v>8.7282459432528499E-3</v>
      </c>
      <c r="H174">
        <f t="shared" si="23"/>
        <v>-1.3665606654515317</v>
      </c>
      <c r="I174" s="2" t="str">
        <f t="shared" si="24"/>
        <v/>
      </c>
      <c r="J174">
        <f t="shared" si="25"/>
        <v>123.93</v>
      </c>
      <c r="K174">
        <f t="shared" si="26"/>
        <v>73.86</v>
      </c>
      <c r="L174" s="37">
        <f t="shared" si="27"/>
        <v>-15.250000000001762</v>
      </c>
      <c r="M174" t="str">
        <f t="shared" si="28"/>
        <v>Long</v>
      </c>
      <c r="N174" s="39">
        <f t="shared" si="29"/>
        <v>0</v>
      </c>
      <c r="O174" s="40">
        <f t="shared" si="32"/>
        <v>-1087.0000000000018</v>
      </c>
      <c r="P174" s="39">
        <f t="shared" si="30"/>
        <v>0</v>
      </c>
      <c r="Q174" s="39">
        <f t="shared" si="31"/>
        <v>0</v>
      </c>
      <c r="R174" s="39">
        <f>IF((O174 - MAX($O$16:O174)) &lt; 0, O174 - MAX($O$16:O174), 0)</f>
        <v>-2634.2499999999964</v>
      </c>
    </row>
    <row r="175" spans="1:18" x14ac:dyDescent="0.25">
      <c r="A175" s="2">
        <v>160</v>
      </c>
      <c r="B175" t="s">
        <v>160</v>
      </c>
      <c r="C175" s="8">
        <v>125.27</v>
      </c>
      <c r="D175" s="8">
        <v>74.27</v>
      </c>
      <c r="E175" s="17">
        <f t="shared" si="22"/>
        <v>0.52276430617489555</v>
      </c>
      <c r="F175" s="2">
        <f>+IF(A175&gt;$C$3,AVERAGE(INDEX($E$16:$E$2532,A175-$C$3):E174),"")</f>
        <v>0.52269459939276719</v>
      </c>
      <c r="G175" s="2">
        <f>+IF(A175&gt;$C$3,STDEVA(INDEX($E$16:$E$2532,A175-$C$3):E174),"")</f>
        <v>7.267856117017699E-3</v>
      </c>
      <c r="H175">
        <f t="shared" si="23"/>
        <v>9.5911065114712753E-3</v>
      </c>
      <c r="I175" s="2" t="str">
        <f t="shared" si="24"/>
        <v/>
      </c>
      <c r="J175">
        <f t="shared" si="25"/>
        <v>123.93</v>
      </c>
      <c r="K175">
        <f t="shared" si="26"/>
        <v>73.86</v>
      </c>
      <c r="L175" s="37">
        <f t="shared" si="27"/>
        <v>232.49999999999812</v>
      </c>
      <c r="M175" t="str">
        <f t="shared" si="28"/>
        <v>Long</v>
      </c>
      <c r="N175" s="39">
        <f t="shared" si="29"/>
        <v>0</v>
      </c>
      <c r="O175" s="40">
        <f t="shared" si="32"/>
        <v>-1087.0000000000018</v>
      </c>
      <c r="P175" s="39">
        <f t="shared" si="30"/>
        <v>0</v>
      </c>
      <c r="Q175" s="39">
        <f t="shared" si="31"/>
        <v>0</v>
      </c>
      <c r="R175" s="39">
        <f>IF((O175 - MAX($O$16:O175)) &lt; 0, O175 - MAX($O$16:O175), 0)</f>
        <v>-2634.2499999999964</v>
      </c>
    </row>
    <row r="176" spans="1:18" x14ac:dyDescent="0.25">
      <c r="A176" s="2">
        <v>161</v>
      </c>
      <c r="B176" t="s">
        <v>161</v>
      </c>
      <c r="C176" s="8">
        <v>126.39</v>
      </c>
      <c r="D176" s="8">
        <v>74.55</v>
      </c>
      <c r="E176" s="17">
        <f t="shared" si="22"/>
        <v>0.52790232344828747</v>
      </c>
      <c r="F176" s="2">
        <f>+IF(A176&gt;$C$3,AVERAGE(INDEX($E$16:$E$2532,A176-$C$3):E175),"")</f>
        <v>0.52063835222639854</v>
      </c>
      <c r="G176" s="2">
        <f>+IF(A176&gt;$C$3,STDEVA(INDEX($E$16:$E$2532,A176-$C$3):E175),"")</f>
        <v>4.5554641405252932E-3</v>
      </c>
      <c r="H176">
        <f t="shared" si="23"/>
        <v>1.5945622658444019</v>
      </c>
      <c r="I176" s="2" t="str">
        <f t="shared" si="24"/>
        <v>Sell</v>
      </c>
      <c r="J176" t="str">
        <f t="shared" si="25"/>
        <v/>
      </c>
      <c r="K176" t="str">
        <f t="shared" si="26"/>
        <v/>
      </c>
      <c r="L176" s="37">
        <f t="shared" si="27"/>
        <v>442.49999999999898</v>
      </c>
      <c r="M176" t="str">
        <f t="shared" si="28"/>
        <v>TP</v>
      </c>
      <c r="N176" s="39">
        <f t="shared" si="29"/>
        <v>442.49999999999898</v>
      </c>
      <c r="O176" s="40">
        <f t="shared" si="32"/>
        <v>-644.50000000000284</v>
      </c>
      <c r="P176" s="39">
        <f t="shared" si="30"/>
        <v>3.75</v>
      </c>
      <c r="Q176" s="39">
        <f t="shared" si="31"/>
        <v>0</v>
      </c>
      <c r="R176" s="39">
        <f>IF((O176 - MAX($O$16:O176)) &lt; 0, O176 - MAX($O$16:O176), 0)</f>
        <v>-2191.7499999999973</v>
      </c>
    </row>
    <row r="177" spans="1:18" x14ac:dyDescent="0.25">
      <c r="A177" s="2">
        <v>162</v>
      </c>
      <c r="B177" t="s">
        <v>162</v>
      </c>
      <c r="C177" s="8">
        <v>126.49</v>
      </c>
      <c r="D177" s="8">
        <v>74.77</v>
      </c>
      <c r="E177" s="17">
        <f t="shared" si="22"/>
        <v>0.52574651864762634</v>
      </c>
      <c r="F177" s="2">
        <f>+IF(A177&gt;$C$3,AVERAGE(INDEX($E$16:$E$2532,A177-$C$3):E176),"")</f>
        <v>0.52214201619828937</v>
      </c>
      <c r="G177" s="2">
        <f>+IF(A177&gt;$C$3,STDEVA(INDEX($E$16:$E$2532,A177-$C$3):E176),"")</f>
        <v>5.5768398785430544E-3</v>
      </c>
      <c r="H177">
        <f t="shared" si="23"/>
        <v>0.64633421934980129</v>
      </c>
      <c r="I177" s="2" t="str">
        <f t="shared" si="24"/>
        <v/>
      </c>
      <c r="J177" t="str">
        <f t="shared" si="25"/>
        <v/>
      </c>
      <c r="K177" t="str">
        <f t="shared" si="26"/>
        <v/>
      </c>
      <c r="L177" s="37" t="str">
        <f t="shared" si="27"/>
        <v/>
      </c>
      <c r="M177" t="str">
        <f t="shared" si="28"/>
        <v/>
      </c>
      <c r="N177" s="39">
        <f t="shared" si="29"/>
        <v>0</v>
      </c>
      <c r="O177" s="40">
        <f t="shared" si="32"/>
        <v>-644.50000000000284</v>
      </c>
      <c r="P177" s="39">
        <f t="shared" si="30"/>
        <v>0</v>
      </c>
      <c r="Q177" s="39">
        <f t="shared" si="31"/>
        <v>0</v>
      </c>
      <c r="R177" s="39">
        <f>IF((O177 - MAX($O$16:O177)) &lt; 0, O177 - MAX($O$16:O177), 0)</f>
        <v>-2191.7499999999973</v>
      </c>
    </row>
    <row r="178" spans="1:18" x14ac:dyDescent="0.25">
      <c r="A178" s="2">
        <v>163</v>
      </c>
      <c r="B178" t="s">
        <v>163</v>
      </c>
      <c r="C178" s="8">
        <v>124.83</v>
      </c>
      <c r="D178" s="8">
        <v>73.41</v>
      </c>
      <c r="E178" s="17">
        <f t="shared" si="22"/>
        <v>0.5308926455402696</v>
      </c>
      <c r="F178" s="2">
        <f>+IF(A178&gt;$C$3,AVERAGE(INDEX($E$16:$E$2532,A178-$C$3):E177),"")</f>
        <v>0.52187436356541894</v>
      </c>
      <c r="G178" s="2">
        <f>+IF(A178&gt;$C$3,STDEVA(INDEX($E$16:$E$2532,A178-$C$3):E177),"")</f>
        <v>5.3058432048927054E-3</v>
      </c>
      <c r="H178">
        <f t="shared" si="23"/>
        <v>1.6996887443893149</v>
      </c>
      <c r="I178" s="2" t="str">
        <f t="shared" si="24"/>
        <v>Sell</v>
      </c>
      <c r="J178">
        <f t="shared" si="25"/>
        <v>73.41</v>
      </c>
      <c r="K178">
        <f t="shared" si="26"/>
        <v>124.83</v>
      </c>
      <c r="L178" s="37" t="str">
        <f t="shared" si="27"/>
        <v/>
      </c>
      <c r="M178" t="str">
        <f t="shared" si="28"/>
        <v>Short</v>
      </c>
      <c r="N178" s="39">
        <f t="shared" si="29"/>
        <v>0</v>
      </c>
      <c r="O178" s="40">
        <f t="shared" si="32"/>
        <v>-644.50000000000284</v>
      </c>
      <c r="P178" s="39">
        <f t="shared" si="30"/>
        <v>3.75</v>
      </c>
      <c r="Q178" s="39">
        <f t="shared" si="31"/>
        <v>2478</v>
      </c>
      <c r="R178" s="39">
        <f>IF((O178 - MAX($O$16:O178)) &lt; 0, O178 - MAX($O$16:O178), 0)</f>
        <v>-2191.7499999999973</v>
      </c>
    </row>
    <row r="179" spans="1:18" x14ac:dyDescent="0.25">
      <c r="A179" s="2">
        <v>164</v>
      </c>
      <c r="B179" t="s">
        <v>164</v>
      </c>
      <c r="C179" s="8">
        <v>126.12</v>
      </c>
      <c r="D179" s="8">
        <v>74.150000000000006</v>
      </c>
      <c r="E179" s="17">
        <f t="shared" si="22"/>
        <v>0.53114376609291891</v>
      </c>
      <c r="F179" s="2">
        <f>+IF(A179&gt;$C$3,AVERAGE(INDEX($E$16:$E$2532,A179-$C$3):E178),"")</f>
        <v>0.52454379654299965</v>
      </c>
      <c r="G179" s="2">
        <f>+IF(A179&gt;$C$3,STDEVA(INDEX($E$16:$E$2532,A179-$C$3):E178),"")</f>
        <v>5.9069600653305424E-3</v>
      </c>
      <c r="H179">
        <f t="shared" si="23"/>
        <v>1.1173208345619547</v>
      </c>
      <c r="I179" s="2" t="str">
        <f t="shared" si="24"/>
        <v/>
      </c>
      <c r="J179">
        <f t="shared" si="25"/>
        <v>73.41</v>
      </c>
      <c r="K179">
        <f t="shared" si="26"/>
        <v>124.83</v>
      </c>
      <c r="L179" s="37">
        <f t="shared" si="27"/>
        <v>-137.49999999999932</v>
      </c>
      <c r="M179" t="str">
        <f t="shared" si="28"/>
        <v>Short</v>
      </c>
      <c r="N179" s="39">
        <f t="shared" si="29"/>
        <v>0</v>
      </c>
      <c r="O179" s="40">
        <f t="shared" si="32"/>
        <v>-644.50000000000284</v>
      </c>
      <c r="P179" s="39">
        <f t="shared" si="30"/>
        <v>0</v>
      </c>
      <c r="Q179" s="39">
        <f t="shared" si="31"/>
        <v>0</v>
      </c>
      <c r="R179" s="39">
        <f>IF((O179 - MAX($O$16:O179)) &lt; 0, O179 - MAX($O$16:O179), 0)</f>
        <v>-2191.7499999999973</v>
      </c>
    </row>
    <row r="180" spans="1:18" x14ac:dyDescent="0.25">
      <c r="A180" s="2">
        <v>165</v>
      </c>
      <c r="B180" t="s">
        <v>165</v>
      </c>
      <c r="C180" s="8">
        <v>125.5</v>
      </c>
      <c r="D180" s="8">
        <v>73.75</v>
      </c>
      <c r="E180" s="17">
        <f t="shared" si="22"/>
        <v>0.53162476335190945</v>
      </c>
      <c r="F180" s="2">
        <f>+IF(A180&gt;$C$3,AVERAGE(INDEX($E$16:$E$2532,A180-$C$3):E179),"")</f>
        <v>0.52768991198079962</v>
      </c>
      <c r="G180" s="2">
        <f>+IF(A180&gt;$C$3,STDEVA(INDEX($E$16:$E$2532,A180-$C$3):E179),"")</f>
        <v>3.5450704970020398E-3</v>
      </c>
      <c r="H180">
        <f t="shared" si="23"/>
        <v>1.1099501052059226</v>
      </c>
      <c r="I180" s="2" t="str">
        <f t="shared" si="24"/>
        <v/>
      </c>
      <c r="J180">
        <f t="shared" si="25"/>
        <v>73.41</v>
      </c>
      <c r="K180">
        <f t="shared" si="26"/>
        <v>124.83</v>
      </c>
      <c r="L180" s="37">
        <f t="shared" si="27"/>
        <v>-82.499999999999574</v>
      </c>
      <c r="M180" t="str">
        <f t="shared" si="28"/>
        <v>Short</v>
      </c>
      <c r="N180" s="39">
        <f t="shared" si="29"/>
        <v>0</v>
      </c>
      <c r="O180" s="40">
        <f t="shared" si="32"/>
        <v>-644.50000000000284</v>
      </c>
      <c r="P180" s="39">
        <f t="shared" si="30"/>
        <v>0</v>
      </c>
      <c r="Q180" s="39">
        <f t="shared" si="31"/>
        <v>0</v>
      </c>
      <c r="R180" s="39">
        <f>IF((O180 - MAX($O$16:O180)) &lt; 0, O180 - MAX($O$16:O180), 0)</f>
        <v>-2191.7499999999973</v>
      </c>
    </row>
    <row r="181" spans="1:18" x14ac:dyDescent="0.25">
      <c r="A181" s="2">
        <v>166</v>
      </c>
      <c r="B181" t="s">
        <v>166</v>
      </c>
      <c r="C181" s="8">
        <v>127.495</v>
      </c>
      <c r="D181" s="8">
        <v>74.974999999999994</v>
      </c>
      <c r="E181" s="17">
        <f t="shared" si="22"/>
        <v>0.53092242350817853</v>
      </c>
      <c r="F181" s="2">
        <f>+IF(A181&gt;$C$3,AVERAGE(INDEX($E$16:$E$2532,A181-$C$3):E180),"")</f>
        <v>0.52946200341620231</v>
      </c>
      <c r="G181" s="2">
        <f>+IF(A181&gt;$C$3,STDEVA(INDEX($E$16:$E$2532,A181-$C$3):E180),"")</f>
        <v>2.5391938580624162E-3</v>
      </c>
      <c r="H181">
        <f t="shared" si="23"/>
        <v>0.57515108085942901</v>
      </c>
      <c r="I181" s="2" t="str">
        <f t="shared" si="24"/>
        <v/>
      </c>
      <c r="J181" t="str">
        <f t="shared" si="25"/>
        <v/>
      </c>
      <c r="K181" t="str">
        <f t="shared" si="26"/>
        <v/>
      </c>
      <c r="L181" s="37">
        <f t="shared" si="27"/>
        <v>-275.00000000000216</v>
      </c>
      <c r="M181" t="str">
        <f t="shared" si="28"/>
        <v>SL</v>
      </c>
      <c r="N181" s="39">
        <f t="shared" si="29"/>
        <v>-275.00000000000216</v>
      </c>
      <c r="O181" s="40">
        <f t="shared" si="32"/>
        <v>-919.500000000005</v>
      </c>
      <c r="P181" s="39">
        <f t="shared" si="30"/>
        <v>3.75</v>
      </c>
      <c r="Q181" s="39">
        <f t="shared" si="31"/>
        <v>0</v>
      </c>
      <c r="R181" s="39">
        <f>IF((O181 - MAX($O$16:O181)) &lt; 0, O181 - MAX($O$16:O181), 0)</f>
        <v>-2466.7499999999995</v>
      </c>
    </row>
    <row r="182" spans="1:18" x14ac:dyDescent="0.25">
      <c r="A182" s="2">
        <v>167</v>
      </c>
      <c r="B182" t="s">
        <v>167</v>
      </c>
      <c r="C182" s="8">
        <v>127.7</v>
      </c>
      <c r="D182" s="8">
        <v>74.56</v>
      </c>
      <c r="E182" s="17">
        <f t="shared" si="22"/>
        <v>0.53807959266115779</v>
      </c>
      <c r="F182" s="2">
        <f>+IF(A182&gt;$C$3,AVERAGE(INDEX($E$16:$E$2532,A182-$C$3):E181),"")</f>
        <v>0.53006602342818065</v>
      </c>
      <c r="G182" s="2">
        <f>+IF(A182&gt;$C$3,STDEVA(INDEX($E$16:$E$2532,A182-$C$3):E181),"")</f>
        <v>2.4323880325551228E-3</v>
      </c>
      <c r="H182">
        <f t="shared" si="23"/>
        <v>3.2945274872772718</v>
      </c>
      <c r="I182" s="2" t="str">
        <f t="shared" si="24"/>
        <v>Sell</v>
      </c>
      <c r="J182">
        <f t="shared" si="25"/>
        <v>74.56</v>
      </c>
      <c r="K182">
        <f t="shared" si="26"/>
        <v>127.7</v>
      </c>
      <c r="L182" s="37" t="str">
        <f t="shared" si="27"/>
        <v/>
      </c>
      <c r="M182" t="str">
        <f t="shared" si="28"/>
        <v>Short</v>
      </c>
      <c r="N182" s="39">
        <f t="shared" si="29"/>
        <v>0</v>
      </c>
      <c r="O182" s="40">
        <f t="shared" si="32"/>
        <v>-919.500000000005</v>
      </c>
      <c r="P182" s="39">
        <f t="shared" si="30"/>
        <v>3.75</v>
      </c>
      <c r="Q182" s="39">
        <f t="shared" si="31"/>
        <v>2528.25</v>
      </c>
      <c r="R182" s="39">
        <f>IF((O182 - MAX($O$16:O182)) &lt; 0, O182 - MAX($O$16:O182), 0)</f>
        <v>-2466.7499999999995</v>
      </c>
    </row>
    <row r="183" spans="1:18" x14ac:dyDescent="0.25">
      <c r="A183" s="2">
        <v>168</v>
      </c>
      <c r="B183" t="s">
        <v>168</v>
      </c>
      <c r="C183" s="8">
        <v>128.04</v>
      </c>
      <c r="D183" s="8">
        <v>74.98</v>
      </c>
      <c r="E183" s="17">
        <f t="shared" si="22"/>
        <v>0.53512130379389633</v>
      </c>
      <c r="F183" s="2">
        <f>+IF(A183&gt;$C$3,AVERAGE(INDEX($E$16:$E$2532,A183-$C$3):E182),"")</f>
        <v>0.53253263823088681</v>
      </c>
      <c r="G183" s="2">
        <f>+IF(A183&gt;$C$3,STDEVA(INDEX($E$16:$E$2532,A183-$C$3):E182),"")</f>
        <v>3.1146538146922887E-3</v>
      </c>
      <c r="H183">
        <f t="shared" si="23"/>
        <v>0.83112465045020245</v>
      </c>
      <c r="I183" s="2" t="str">
        <f t="shared" si="24"/>
        <v/>
      </c>
      <c r="J183">
        <f t="shared" si="25"/>
        <v>74.56</v>
      </c>
      <c r="K183">
        <f t="shared" si="26"/>
        <v>127.7</v>
      </c>
      <c r="L183" s="37">
        <f t="shared" si="27"/>
        <v>20.000000000003126</v>
      </c>
      <c r="M183" t="str">
        <f t="shared" si="28"/>
        <v>Short</v>
      </c>
      <c r="N183" s="39">
        <f t="shared" si="29"/>
        <v>0</v>
      </c>
      <c r="O183" s="40">
        <f t="shared" si="32"/>
        <v>-919.500000000005</v>
      </c>
      <c r="P183" s="39">
        <f t="shared" si="30"/>
        <v>0</v>
      </c>
      <c r="Q183" s="39">
        <f t="shared" si="31"/>
        <v>0</v>
      </c>
      <c r="R183" s="39">
        <f>IF((O183 - MAX($O$16:O183)) &lt; 0, O183 - MAX($O$16:O183), 0)</f>
        <v>-2466.7499999999995</v>
      </c>
    </row>
    <row r="184" spans="1:18" x14ac:dyDescent="0.25">
      <c r="A184" s="2">
        <v>169</v>
      </c>
      <c r="B184" t="s">
        <v>169</v>
      </c>
      <c r="C184" s="8">
        <v>127.71</v>
      </c>
      <c r="D184" s="8">
        <v>74.795000000000002</v>
      </c>
      <c r="E184" s="17">
        <f t="shared" si="22"/>
        <v>0.53501103068174638</v>
      </c>
      <c r="F184" s="2">
        <f>+IF(A184&gt;$C$3,AVERAGE(INDEX($E$16:$E$2532,A184-$C$3):E183),"")</f>
        <v>0.53337836988161214</v>
      </c>
      <c r="G184" s="2">
        <f>+IF(A184&gt;$C$3,STDEVA(INDEX($E$16:$E$2532,A184-$C$3):E183),"")</f>
        <v>3.1320750624844926E-3</v>
      </c>
      <c r="H184">
        <f t="shared" si="23"/>
        <v>0.5212712874253882</v>
      </c>
      <c r="I184" s="2" t="str">
        <f t="shared" si="24"/>
        <v/>
      </c>
      <c r="J184">
        <f t="shared" si="25"/>
        <v>74.56</v>
      </c>
      <c r="K184">
        <f t="shared" si="26"/>
        <v>127.7</v>
      </c>
      <c r="L184" s="37">
        <f t="shared" si="27"/>
        <v>56.250000000002132</v>
      </c>
      <c r="M184" t="str">
        <f t="shared" si="28"/>
        <v>Short</v>
      </c>
      <c r="N184" s="39">
        <f t="shared" si="29"/>
        <v>0</v>
      </c>
      <c r="O184" s="40">
        <f t="shared" si="32"/>
        <v>-919.500000000005</v>
      </c>
      <c r="P184" s="39">
        <f t="shared" si="30"/>
        <v>0</v>
      </c>
      <c r="Q184" s="39">
        <f t="shared" si="31"/>
        <v>0</v>
      </c>
      <c r="R184" s="39">
        <f>IF((O184 - MAX($O$16:O184)) &lt; 0, O184 - MAX($O$16:O184), 0)</f>
        <v>-2466.7499999999995</v>
      </c>
    </row>
    <row r="185" spans="1:18" x14ac:dyDescent="0.25">
      <c r="A185" s="2">
        <v>170</v>
      </c>
      <c r="B185" t="s">
        <v>170</v>
      </c>
      <c r="C185" s="8">
        <v>128.02000000000001</v>
      </c>
      <c r="D185" s="8">
        <v>75.17</v>
      </c>
      <c r="E185" s="17">
        <f t="shared" si="22"/>
        <v>0.53243428652447988</v>
      </c>
      <c r="F185" s="2">
        <f>+IF(A185&gt;$C$3,AVERAGE(INDEX($E$16:$E$2532,A185-$C$3):E184),"")</f>
        <v>0.53415182279937778</v>
      </c>
      <c r="G185" s="2">
        <f>+IF(A185&gt;$C$3,STDEVA(INDEX($E$16:$E$2532,A185-$C$3):E184),"")</f>
        <v>2.9120678608165001E-3</v>
      </c>
      <c r="H185">
        <f t="shared" si="23"/>
        <v>-0.58979953661393403</v>
      </c>
      <c r="I185" s="2" t="str">
        <f t="shared" si="24"/>
        <v/>
      </c>
      <c r="J185">
        <f t="shared" si="25"/>
        <v>74.56</v>
      </c>
      <c r="K185">
        <f t="shared" si="26"/>
        <v>127.7</v>
      </c>
      <c r="L185" s="37">
        <f t="shared" si="27"/>
        <v>72.49999999999801</v>
      </c>
      <c r="M185" t="str">
        <f t="shared" si="28"/>
        <v>Short</v>
      </c>
      <c r="N185" s="39">
        <f t="shared" si="29"/>
        <v>0</v>
      </c>
      <c r="O185" s="40">
        <f t="shared" si="32"/>
        <v>-919.500000000005</v>
      </c>
      <c r="P185" s="39">
        <f t="shared" si="30"/>
        <v>0</v>
      </c>
      <c r="Q185" s="39">
        <f t="shared" si="31"/>
        <v>0</v>
      </c>
      <c r="R185" s="39">
        <f>IF((O185 - MAX($O$16:O185)) &lt; 0, O185 - MAX($O$16:O185), 0)</f>
        <v>-2466.7499999999995</v>
      </c>
    </row>
    <row r="186" spans="1:18" x14ac:dyDescent="0.25">
      <c r="A186" s="2">
        <v>171</v>
      </c>
      <c r="B186" t="s">
        <v>171</v>
      </c>
      <c r="C186" s="8">
        <v>129.13</v>
      </c>
      <c r="D186" s="8">
        <v>76.27</v>
      </c>
      <c r="E186" s="17">
        <f t="shared" si="22"/>
        <v>0.52653997268241315</v>
      </c>
      <c r="F186" s="2">
        <f>+IF(A186&gt;$C$3,AVERAGE(INDEX($E$16:$E$2532,A186-$C$3):E185),"")</f>
        <v>0.53431372743389183</v>
      </c>
      <c r="G186" s="2">
        <f>+IF(A186&gt;$C$3,STDEVA(INDEX($E$16:$E$2532,A186-$C$3):E185),"")</f>
        <v>2.7546956617368443E-3</v>
      </c>
      <c r="H186">
        <f t="shared" si="23"/>
        <v>-2.8220013047021326</v>
      </c>
      <c r="I186" s="2" t="str">
        <f t="shared" si="24"/>
        <v>Buy</v>
      </c>
      <c r="J186">
        <f t="shared" si="25"/>
        <v>74.56</v>
      </c>
      <c r="K186">
        <f t="shared" si="26"/>
        <v>127.7</v>
      </c>
      <c r="L186" s="37">
        <f t="shared" si="27"/>
        <v>70.000000000000227</v>
      </c>
      <c r="M186" t="str">
        <f t="shared" si="28"/>
        <v>Short</v>
      </c>
      <c r="N186" s="39">
        <f t="shared" si="29"/>
        <v>0</v>
      </c>
      <c r="O186" s="40">
        <f t="shared" si="32"/>
        <v>-919.500000000005</v>
      </c>
      <c r="P186" s="39">
        <f t="shared" si="30"/>
        <v>0</v>
      </c>
      <c r="Q186" s="39">
        <f t="shared" si="31"/>
        <v>0</v>
      </c>
      <c r="R186" s="39">
        <f>IF((O186 - MAX($O$16:O186)) &lt; 0, O186 - MAX($O$16:O186), 0)</f>
        <v>-2466.7499999999995</v>
      </c>
    </row>
    <row r="187" spans="1:18" x14ac:dyDescent="0.25">
      <c r="A187" s="2">
        <v>172</v>
      </c>
      <c r="B187" t="s">
        <v>172</v>
      </c>
      <c r="C187" s="8">
        <v>129.19999999999999</v>
      </c>
      <c r="D187" s="8">
        <v>76.569999999999993</v>
      </c>
      <c r="E187" s="17">
        <f t="shared" si="22"/>
        <v>0.52315623622346941</v>
      </c>
      <c r="F187" s="2">
        <f>+IF(A187&gt;$C$3,AVERAGE(INDEX($E$16:$E$2532,A187-$C$3):E186),"")</f>
        <v>0.53343723726873871</v>
      </c>
      <c r="G187" s="2">
        <f>+IF(A187&gt;$C$3,STDEVA(INDEX($E$16:$E$2532,A187-$C$3):E186),"")</f>
        <v>4.3428832106877846E-3</v>
      </c>
      <c r="H187">
        <f t="shared" si="23"/>
        <v>-2.3673215572474704</v>
      </c>
      <c r="I187" s="2" t="str">
        <f t="shared" si="24"/>
        <v>Buy</v>
      </c>
      <c r="J187">
        <f t="shared" si="25"/>
        <v>74.56</v>
      </c>
      <c r="K187">
        <f t="shared" si="26"/>
        <v>127.7</v>
      </c>
      <c r="L187" s="37">
        <f t="shared" si="27"/>
        <v>127.50000000000125</v>
      </c>
      <c r="M187" t="str">
        <f t="shared" si="28"/>
        <v>Short</v>
      </c>
      <c r="N187" s="39">
        <f t="shared" si="29"/>
        <v>0</v>
      </c>
      <c r="O187" s="40">
        <f t="shared" si="32"/>
        <v>-919.500000000005</v>
      </c>
      <c r="P187" s="39">
        <f t="shared" si="30"/>
        <v>0</v>
      </c>
      <c r="Q187" s="39">
        <f t="shared" si="31"/>
        <v>0</v>
      </c>
      <c r="R187" s="39">
        <f>IF((O187 - MAX($O$16:O187)) &lt; 0, O187 - MAX($O$16:O187), 0)</f>
        <v>-2466.7499999999995</v>
      </c>
    </row>
    <row r="188" spans="1:18" x14ac:dyDescent="0.25">
      <c r="A188" s="2">
        <v>173</v>
      </c>
      <c r="B188" t="s">
        <v>173</v>
      </c>
      <c r="C188" s="8">
        <v>129.51</v>
      </c>
      <c r="D188" s="8">
        <v>76.8</v>
      </c>
      <c r="E188" s="17">
        <f t="shared" si="22"/>
        <v>0.52255345808186937</v>
      </c>
      <c r="F188" s="2">
        <f>+IF(A188&gt;$C$3,AVERAGE(INDEX($E$16:$E$2532,A188-$C$3):E187),"")</f>
        <v>0.53045256598120116</v>
      </c>
      <c r="G188" s="2">
        <f>+IF(A188&gt;$C$3,STDEVA(INDEX($E$16:$E$2532,A188-$C$3):E187),"")</f>
        <v>5.3630388716832495E-3</v>
      </c>
      <c r="H188">
        <f t="shared" si="23"/>
        <v>-1.4728791061051119</v>
      </c>
      <c r="I188" s="2" t="str">
        <f t="shared" si="24"/>
        <v/>
      </c>
      <c r="J188">
        <f t="shared" si="25"/>
        <v>74.56</v>
      </c>
      <c r="K188">
        <f t="shared" si="26"/>
        <v>127.7</v>
      </c>
      <c r="L188" s="37">
        <f t="shared" si="27"/>
        <v>107.50000000000171</v>
      </c>
      <c r="M188" t="str">
        <f t="shared" si="28"/>
        <v>Short</v>
      </c>
      <c r="N188" s="39">
        <f t="shared" si="29"/>
        <v>0</v>
      </c>
      <c r="O188" s="40">
        <f t="shared" si="32"/>
        <v>-919.500000000005</v>
      </c>
      <c r="P188" s="39">
        <f t="shared" si="30"/>
        <v>0</v>
      </c>
      <c r="Q188" s="39">
        <f t="shared" si="31"/>
        <v>0</v>
      </c>
      <c r="R188" s="39">
        <f>IF((O188 - MAX($O$16:O188)) &lt; 0, O188 - MAX($O$16:O188), 0)</f>
        <v>-2466.7499999999995</v>
      </c>
    </row>
    <row r="189" spans="1:18" x14ac:dyDescent="0.25">
      <c r="A189" s="2">
        <v>174</v>
      </c>
      <c r="B189" t="s">
        <v>174</v>
      </c>
      <c r="C189" s="8">
        <v>128.84</v>
      </c>
      <c r="D189" s="8">
        <v>76.39</v>
      </c>
      <c r="E189" s="17">
        <f t="shared" si="22"/>
        <v>0.52271952690972978</v>
      </c>
      <c r="F189" s="2">
        <f>+IF(A189&gt;$C$3,AVERAGE(INDEX($E$16:$E$2532,A189-$C$3):E188),"")</f>
        <v>0.52793899683879564</v>
      </c>
      <c r="G189" s="2">
        <f>+IF(A189&gt;$C$3,STDEVA(INDEX($E$16:$E$2532,A189-$C$3):E188),"")</f>
        <v>5.5690525996364999E-3</v>
      </c>
      <c r="H189">
        <f t="shared" si="23"/>
        <v>-0.93722762277492921</v>
      </c>
      <c r="I189" s="2" t="str">
        <f t="shared" si="24"/>
        <v/>
      </c>
      <c r="J189">
        <f t="shared" si="25"/>
        <v>74.56</v>
      </c>
      <c r="K189">
        <f t="shared" si="26"/>
        <v>127.7</v>
      </c>
      <c r="L189" s="37">
        <f t="shared" si="27"/>
        <v>172.49999999999943</v>
      </c>
      <c r="M189" t="str">
        <f t="shared" si="28"/>
        <v>Short</v>
      </c>
      <c r="N189" s="39">
        <f t="shared" si="29"/>
        <v>0</v>
      </c>
      <c r="O189" s="40">
        <f t="shared" si="32"/>
        <v>-919.500000000005</v>
      </c>
      <c r="P189" s="39">
        <f t="shared" si="30"/>
        <v>0</v>
      </c>
      <c r="Q189" s="39">
        <f t="shared" si="31"/>
        <v>0</v>
      </c>
      <c r="R189" s="39">
        <f>IF((O189 - MAX($O$16:O189)) &lt; 0, O189 - MAX($O$16:O189), 0)</f>
        <v>-2466.7499999999995</v>
      </c>
    </row>
    <row r="190" spans="1:18" x14ac:dyDescent="0.25">
      <c r="A190" s="2">
        <v>175</v>
      </c>
      <c r="B190" t="s">
        <v>175</v>
      </c>
      <c r="C190" s="8">
        <v>129.34</v>
      </c>
      <c r="D190" s="8">
        <v>76.36</v>
      </c>
      <c r="E190" s="17">
        <f t="shared" si="22"/>
        <v>0.52698559716089988</v>
      </c>
      <c r="F190" s="2">
        <f>+IF(A190&gt;$C$3,AVERAGE(INDEX($E$16:$E$2532,A190-$C$3):E189),"")</f>
        <v>0.52548069608439218</v>
      </c>
      <c r="G190" s="2">
        <f>+IF(A190&gt;$C$3,STDEVA(INDEX($E$16:$E$2532,A190-$C$3):E189),"")</f>
        <v>4.2151624553258514E-3</v>
      </c>
      <c r="H190">
        <f t="shared" si="23"/>
        <v>0.35702089598142339</v>
      </c>
      <c r="I190" s="2" t="str">
        <f t="shared" si="24"/>
        <v/>
      </c>
      <c r="J190">
        <f t="shared" si="25"/>
        <v>74.56</v>
      </c>
      <c r="K190">
        <f t="shared" si="26"/>
        <v>127.7</v>
      </c>
      <c r="L190" s="37">
        <f t="shared" si="27"/>
        <v>39.999999999999204</v>
      </c>
      <c r="M190" t="str">
        <f t="shared" si="28"/>
        <v>Short</v>
      </c>
      <c r="N190" s="39">
        <f t="shared" si="29"/>
        <v>0</v>
      </c>
      <c r="O190" s="40">
        <f t="shared" si="32"/>
        <v>-919.500000000005</v>
      </c>
      <c r="P190" s="39">
        <f t="shared" si="30"/>
        <v>0</v>
      </c>
      <c r="Q190" s="39">
        <f t="shared" si="31"/>
        <v>0</v>
      </c>
      <c r="R190" s="39">
        <f>IF((O190 - MAX($O$16:O190)) &lt; 0, O190 - MAX($O$16:O190), 0)</f>
        <v>-2466.7499999999995</v>
      </c>
    </row>
    <row r="191" spans="1:18" x14ac:dyDescent="0.25">
      <c r="A191" s="2">
        <v>176</v>
      </c>
      <c r="B191" t="s">
        <v>176</v>
      </c>
      <c r="C191" s="8">
        <v>130.77000000000001</v>
      </c>
      <c r="D191" s="8">
        <v>77.72</v>
      </c>
      <c r="E191" s="17">
        <f t="shared" si="22"/>
        <v>0.52032743040917173</v>
      </c>
      <c r="F191" s="2">
        <f>+IF(A191&gt;$C$3,AVERAGE(INDEX($E$16:$E$2532,A191-$C$3):E190),"")</f>
        <v>0.52439095821167636</v>
      </c>
      <c r="G191" s="2">
        <f>+IF(A191&gt;$C$3,STDEVA(INDEX($E$16:$E$2532,A191-$C$3):E190),"")</f>
        <v>2.1820312889938762E-3</v>
      </c>
      <c r="H191">
        <f t="shared" si="23"/>
        <v>-1.8622683473885024</v>
      </c>
      <c r="I191" s="2" t="str">
        <f t="shared" si="24"/>
        <v>Buy</v>
      </c>
      <c r="J191">
        <f t="shared" si="25"/>
        <v>74.56</v>
      </c>
      <c r="K191">
        <f t="shared" si="26"/>
        <v>127.7</v>
      </c>
      <c r="L191" s="37">
        <f t="shared" si="27"/>
        <v>22.499999999997272</v>
      </c>
      <c r="M191" t="str">
        <f t="shared" si="28"/>
        <v>Short</v>
      </c>
      <c r="N191" s="39">
        <f t="shared" si="29"/>
        <v>0</v>
      </c>
      <c r="O191" s="40">
        <f t="shared" si="32"/>
        <v>-919.500000000005</v>
      </c>
      <c r="P191" s="39">
        <f t="shared" si="30"/>
        <v>0</v>
      </c>
      <c r="Q191" s="39">
        <f t="shared" si="31"/>
        <v>0</v>
      </c>
      <c r="R191" s="39">
        <f>IF((O191 - MAX($O$16:O191)) &lt; 0, O191 - MAX($O$16:O191), 0)</f>
        <v>-2466.7499999999995</v>
      </c>
    </row>
    <row r="192" spans="1:18" x14ac:dyDescent="0.25">
      <c r="A192" s="2">
        <v>177</v>
      </c>
      <c r="B192" t="s">
        <v>177</v>
      </c>
      <c r="C192" s="8">
        <v>131.46</v>
      </c>
      <c r="D192" s="8">
        <v>78.2</v>
      </c>
      <c r="E192" s="17">
        <f t="shared" si="22"/>
        <v>0.51943297528416477</v>
      </c>
      <c r="F192" s="2">
        <f>+IF(A192&gt;$C$3,AVERAGE(INDEX($E$16:$E$2532,A192-$C$3):E191),"")</f>
        <v>0.52314844975702812</v>
      </c>
      <c r="G192" s="2">
        <f>+IF(A192&gt;$C$3,STDEVA(INDEX($E$16:$E$2532,A192-$C$3):E191),"")</f>
        <v>2.4093516187722692E-3</v>
      </c>
      <c r="H192">
        <f t="shared" si="23"/>
        <v>-1.5421055374045596</v>
      </c>
      <c r="I192" s="2" t="str">
        <f t="shared" si="24"/>
        <v>Buy</v>
      </c>
      <c r="J192">
        <f t="shared" si="25"/>
        <v>74.56</v>
      </c>
      <c r="K192">
        <f t="shared" si="26"/>
        <v>127.7</v>
      </c>
      <c r="L192" s="37">
        <f t="shared" si="27"/>
        <v>-30.000000000001137</v>
      </c>
      <c r="M192" t="str">
        <f t="shared" si="28"/>
        <v>Short</v>
      </c>
      <c r="N192" s="39">
        <f t="shared" si="29"/>
        <v>0</v>
      </c>
      <c r="O192" s="40">
        <f t="shared" si="32"/>
        <v>-919.500000000005</v>
      </c>
      <c r="P192" s="39">
        <f t="shared" si="30"/>
        <v>0</v>
      </c>
      <c r="Q192" s="39">
        <f t="shared" si="31"/>
        <v>0</v>
      </c>
      <c r="R192" s="39">
        <f>IF((O192 - MAX($O$16:O192)) &lt; 0, O192 - MAX($O$16:O192), 0)</f>
        <v>-2466.7499999999995</v>
      </c>
    </row>
    <row r="193" spans="1:18" x14ac:dyDescent="0.25">
      <c r="A193" s="2">
        <v>178</v>
      </c>
      <c r="B193" t="s">
        <v>178</v>
      </c>
      <c r="C193" s="8">
        <v>131.54</v>
      </c>
      <c r="D193" s="8">
        <v>78.25</v>
      </c>
      <c r="E193" s="17">
        <f t="shared" si="22"/>
        <v>0.51940215845294235</v>
      </c>
      <c r="F193" s="2">
        <f>+IF(A193&gt;$C$3,AVERAGE(INDEX($E$16:$E$2532,A193-$C$3):E192),"")</f>
        <v>0.52240379756916711</v>
      </c>
      <c r="G193" s="2">
        <f>+IF(A193&gt;$C$3,STDEVA(INDEX($E$16:$E$2532,A193-$C$3):E192),"")</f>
        <v>2.926262822121879E-3</v>
      </c>
      <c r="H193">
        <f t="shared" si="23"/>
        <v>-1.0257585523532082</v>
      </c>
      <c r="I193" s="2" t="str">
        <f t="shared" si="24"/>
        <v/>
      </c>
      <c r="J193">
        <f t="shared" si="25"/>
        <v>74.56</v>
      </c>
      <c r="K193">
        <f t="shared" si="26"/>
        <v>127.7</v>
      </c>
      <c r="L193" s="37">
        <f t="shared" si="27"/>
        <v>-37.49999999999784</v>
      </c>
      <c r="M193" t="str">
        <f t="shared" si="28"/>
        <v>Short</v>
      </c>
      <c r="N193" s="39">
        <f t="shared" si="29"/>
        <v>0</v>
      </c>
      <c r="O193" s="40">
        <f t="shared" si="32"/>
        <v>-919.500000000005</v>
      </c>
      <c r="P193" s="39">
        <f t="shared" si="30"/>
        <v>0</v>
      </c>
      <c r="Q193" s="39">
        <f t="shared" si="31"/>
        <v>0</v>
      </c>
      <c r="R193" s="39">
        <f>IF((O193 - MAX($O$16:O193)) &lt; 0, O193 - MAX($O$16:O193), 0)</f>
        <v>-2466.7499999999995</v>
      </c>
    </row>
    <row r="194" spans="1:18" x14ac:dyDescent="0.25">
      <c r="A194" s="2">
        <v>179</v>
      </c>
      <c r="B194" t="s">
        <v>179</v>
      </c>
      <c r="C194" s="8">
        <v>131.61000000000001</v>
      </c>
      <c r="D194" s="8">
        <v>78.150000000000006</v>
      </c>
      <c r="E194" s="17">
        <f t="shared" si="22"/>
        <v>0.52121294697874665</v>
      </c>
      <c r="F194" s="2">
        <f>+IF(A194&gt;$C$3,AVERAGE(INDEX($E$16:$E$2532,A194-$C$3):E193),"")</f>
        <v>0.52177353764338164</v>
      </c>
      <c r="G194" s="2">
        <f>+IF(A194&gt;$C$3,STDEVA(INDEX($E$16:$E$2532,A194-$C$3):E193),"")</f>
        <v>3.2114388387942212E-3</v>
      </c>
      <c r="H194">
        <f t="shared" si="23"/>
        <v>-0.17456059192628656</v>
      </c>
      <c r="I194" s="2" t="str">
        <f t="shared" si="24"/>
        <v/>
      </c>
      <c r="J194">
        <f t="shared" si="25"/>
        <v>74.56</v>
      </c>
      <c r="K194">
        <f t="shared" si="26"/>
        <v>127.7</v>
      </c>
      <c r="L194" s="37">
        <f t="shared" si="27"/>
        <v>-80.000000000001819</v>
      </c>
      <c r="M194" t="str">
        <f t="shared" si="28"/>
        <v>Short</v>
      </c>
      <c r="N194" s="39">
        <f t="shared" si="29"/>
        <v>0</v>
      </c>
      <c r="O194" s="40">
        <f t="shared" si="32"/>
        <v>-919.500000000005</v>
      </c>
      <c r="P194" s="39">
        <f t="shared" si="30"/>
        <v>0</v>
      </c>
      <c r="Q194" s="39">
        <f t="shared" si="31"/>
        <v>0</v>
      </c>
      <c r="R194" s="39">
        <f>IF((O194 - MAX($O$16:O194)) &lt; 0, O194 - MAX($O$16:O194), 0)</f>
        <v>-2466.7499999999995</v>
      </c>
    </row>
    <row r="195" spans="1:18" x14ac:dyDescent="0.25">
      <c r="A195" s="2">
        <v>180</v>
      </c>
      <c r="B195" t="s">
        <v>180</v>
      </c>
      <c r="C195" s="8">
        <v>131.46</v>
      </c>
      <c r="D195" s="8">
        <v>78.599999999999994</v>
      </c>
      <c r="E195" s="17">
        <f t="shared" si="22"/>
        <v>0.51433092340026942</v>
      </c>
      <c r="F195" s="2">
        <f>+IF(A195&gt;$C$3,AVERAGE(INDEX($E$16:$E$2532,A195-$C$3):E194),"")</f>
        <v>0.52147222165718499</v>
      </c>
      <c r="G195" s="2">
        <f>+IF(A195&gt;$C$3,STDEVA(INDEX($E$16:$E$2532,A195-$C$3):E194),"")</f>
        <v>3.1709134032958815E-3</v>
      </c>
      <c r="H195">
        <f t="shared" si="23"/>
        <v>-2.2521265479823005</v>
      </c>
      <c r="I195" s="2" t="str">
        <f t="shared" si="24"/>
        <v>Buy</v>
      </c>
      <c r="J195">
        <f t="shared" si="25"/>
        <v>74.56</v>
      </c>
      <c r="K195">
        <f t="shared" si="26"/>
        <v>127.7</v>
      </c>
      <c r="L195" s="37">
        <f t="shared" si="27"/>
        <v>69.999999999996703</v>
      </c>
      <c r="M195" t="str">
        <f t="shared" si="28"/>
        <v>Short</v>
      </c>
      <c r="N195" s="39">
        <f t="shared" si="29"/>
        <v>0</v>
      </c>
      <c r="O195" s="40">
        <f t="shared" si="32"/>
        <v>-919.500000000005</v>
      </c>
      <c r="P195" s="39">
        <f t="shared" si="30"/>
        <v>0</v>
      </c>
      <c r="Q195" s="39">
        <f t="shared" si="31"/>
        <v>0</v>
      </c>
      <c r="R195" s="39">
        <f>IF((O195 - MAX($O$16:O195)) &lt; 0, O195 - MAX($O$16:O195), 0)</f>
        <v>-2466.7499999999995</v>
      </c>
    </row>
    <row r="196" spans="1:18" x14ac:dyDescent="0.25">
      <c r="A196" s="2">
        <v>181</v>
      </c>
      <c r="B196" t="s">
        <v>181</v>
      </c>
      <c r="C196" s="8">
        <v>132.56</v>
      </c>
      <c r="D196" s="8">
        <v>79.27</v>
      </c>
      <c r="E196" s="17">
        <f t="shared" si="22"/>
        <v>0.51417562626924307</v>
      </c>
      <c r="F196" s="2">
        <f>+IF(A196&gt;$C$3,AVERAGE(INDEX($E$16:$E$2532,A196-$C$3):E195),"")</f>
        <v>0.51894128690505892</v>
      </c>
      <c r="G196" s="2">
        <f>+IF(A196&gt;$C$3,STDEVA(INDEX($E$16:$E$2532,A196-$C$3):E195),"")</f>
        <v>2.6828830107028601E-3</v>
      </c>
      <c r="H196">
        <f t="shared" si="23"/>
        <v>-1.7763207030661186</v>
      </c>
      <c r="I196" s="2" t="str">
        <f t="shared" si="24"/>
        <v>Buy</v>
      </c>
      <c r="J196">
        <f t="shared" si="25"/>
        <v>74.56</v>
      </c>
      <c r="K196">
        <f t="shared" si="26"/>
        <v>127.7</v>
      </c>
      <c r="L196" s="37">
        <f t="shared" si="27"/>
        <v>-37.500000000001364</v>
      </c>
      <c r="M196" t="str">
        <f t="shared" si="28"/>
        <v>Short</v>
      </c>
      <c r="N196" s="39">
        <f t="shared" si="29"/>
        <v>0</v>
      </c>
      <c r="O196" s="40">
        <f t="shared" si="32"/>
        <v>-919.500000000005</v>
      </c>
      <c r="P196" s="39">
        <f t="shared" si="30"/>
        <v>0</v>
      </c>
      <c r="Q196" s="39">
        <f t="shared" si="31"/>
        <v>0</v>
      </c>
      <c r="R196" s="39">
        <f>IF((O196 - MAX($O$16:O196)) &lt; 0, O196 - MAX($O$16:O196), 0)</f>
        <v>-2466.7499999999995</v>
      </c>
    </row>
    <row r="197" spans="1:18" x14ac:dyDescent="0.25">
      <c r="A197" s="2">
        <v>182</v>
      </c>
      <c r="B197" t="s">
        <v>182</v>
      </c>
      <c r="C197" s="8">
        <v>131.88</v>
      </c>
      <c r="D197" s="8">
        <v>79.180000000000007</v>
      </c>
      <c r="E197" s="17">
        <f t="shared" si="22"/>
        <v>0.51016867652554565</v>
      </c>
      <c r="F197" s="2">
        <f>+IF(A197&gt;$C$3,AVERAGE(INDEX($E$16:$E$2532,A197-$C$3):E196),"")</f>
        <v>0.51771092607707314</v>
      </c>
      <c r="G197" s="2">
        <f>+IF(A197&gt;$C$3,STDEVA(INDEX($E$16:$E$2532,A197-$C$3):E196),"")</f>
        <v>3.2408576659209705E-3</v>
      </c>
      <c r="H197">
        <f t="shared" si="23"/>
        <v>-2.3272387525183627</v>
      </c>
      <c r="I197" s="2" t="str">
        <f t="shared" si="24"/>
        <v>Buy</v>
      </c>
      <c r="J197">
        <f t="shared" si="25"/>
        <v>74.56</v>
      </c>
      <c r="K197">
        <f t="shared" si="26"/>
        <v>127.7</v>
      </c>
      <c r="L197" s="37">
        <f t="shared" si="27"/>
        <v>110.00000000000296</v>
      </c>
      <c r="M197" t="str">
        <f t="shared" si="28"/>
        <v>Short</v>
      </c>
      <c r="N197" s="39">
        <f t="shared" si="29"/>
        <v>0</v>
      </c>
      <c r="O197" s="40">
        <f t="shared" si="32"/>
        <v>-919.500000000005</v>
      </c>
      <c r="P197" s="39">
        <f t="shared" si="30"/>
        <v>0</v>
      </c>
      <c r="Q197" s="39">
        <f t="shared" si="31"/>
        <v>0</v>
      </c>
      <c r="R197" s="39">
        <f>IF((O197 - MAX($O$16:O197)) &lt; 0, O197 - MAX($O$16:O197), 0)</f>
        <v>-2466.7499999999995</v>
      </c>
    </row>
    <row r="198" spans="1:18" x14ac:dyDescent="0.25">
      <c r="A198" s="2">
        <v>183</v>
      </c>
      <c r="B198" t="s">
        <v>183</v>
      </c>
      <c r="C198" s="8">
        <v>131.82</v>
      </c>
      <c r="D198" s="8">
        <v>79.72</v>
      </c>
      <c r="E198" s="17">
        <f t="shared" si="22"/>
        <v>0.50291686027997984</v>
      </c>
      <c r="F198" s="2">
        <f>+IF(A198&gt;$C$3,AVERAGE(INDEX($E$16:$E$2532,A198-$C$3):E197),"")</f>
        <v>0.51585806632534936</v>
      </c>
      <c r="G198" s="2">
        <f>+IF(A198&gt;$C$3,STDEVA(INDEX($E$16:$E$2532,A198-$C$3):E197),"")</f>
        <v>4.437546117256652E-3</v>
      </c>
      <c r="H198">
        <f t="shared" si="23"/>
        <v>-2.9162978149216272</v>
      </c>
      <c r="I198" s="2" t="str">
        <f t="shared" si="24"/>
        <v>Buy</v>
      </c>
      <c r="J198">
        <f t="shared" si="25"/>
        <v>74.56</v>
      </c>
      <c r="K198">
        <f t="shared" si="26"/>
        <v>127.7</v>
      </c>
      <c r="L198" s="37">
        <f t="shared" si="27"/>
        <v>260.00000000000159</v>
      </c>
      <c r="M198" t="str">
        <f t="shared" si="28"/>
        <v>Short</v>
      </c>
      <c r="N198" s="39">
        <f t="shared" si="29"/>
        <v>0</v>
      </c>
      <c r="O198" s="40">
        <f t="shared" si="32"/>
        <v>-919.500000000005</v>
      </c>
      <c r="P198" s="39">
        <f t="shared" si="30"/>
        <v>0</v>
      </c>
      <c r="Q198" s="39">
        <f t="shared" si="31"/>
        <v>0</v>
      </c>
      <c r="R198" s="39">
        <f>IF((O198 - MAX($O$16:O198)) &lt; 0, O198 - MAX($O$16:O198), 0)</f>
        <v>-2466.7499999999995</v>
      </c>
    </row>
    <row r="199" spans="1:18" x14ac:dyDescent="0.25">
      <c r="A199" s="2">
        <v>184</v>
      </c>
      <c r="B199" t="s">
        <v>184</v>
      </c>
      <c r="C199" s="8">
        <v>131.37</v>
      </c>
      <c r="D199" s="8">
        <v>79.099999999999994</v>
      </c>
      <c r="E199" s="17">
        <f t="shared" si="22"/>
        <v>0.5073048947078086</v>
      </c>
      <c r="F199" s="2">
        <f>+IF(A199&gt;$C$3,AVERAGE(INDEX($E$16:$E$2532,A199-$C$3):E198),"")</f>
        <v>0.51256100669075688</v>
      </c>
      <c r="G199" s="2">
        <f>+IF(A199&gt;$C$3,STDEVA(INDEX($E$16:$E$2532,A199-$C$3):E198),"")</f>
        <v>6.6956791272556214E-3</v>
      </c>
      <c r="H199">
        <f t="shared" si="23"/>
        <v>-0.78500057769384546</v>
      </c>
      <c r="I199" s="2" t="str">
        <f t="shared" si="24"/>
        <v/>
      </c>
      <c r="J199">
        <f t="shared" si="25"/>
        <v>74.56</v>
      </c>
      <c r="K199">
        <f t="shared" si="26"/>
        <v>127.7</v>
      </c>
      <c r="L199" s="37">
        <f t="shared" si="27"/>
        <v>217.4999999999975</v>
      </c>
      <c r="M199" t="str">
        <f t="shared" si="28"/>
        <v>Short</v>
      </c>
      <c r="N199" s="39">
        <f t="shared" si="29"/>
        <v>0</v>
      </c>
      <c r="O199" s="40">
        <f t="shared" si="32"/>
        <v>-919.500000000005</v>
      </c>
      <c r="P199" s="39">
        <f t="shared" si="30"/>
        <v>0</v>
      </c>
      <c r="Q199" s="39">
        <f t="shared" si="31"/>
        <v>0</v>
      </c>
      <c r="R199" s="39">
        <f>IF((O199 - MAX($O$16:O199)) &lt; 0, O199 - MAX($O$16:O199), 0)</f>
        <v>-2466.7499999999995</v>
      </c>
    </row>
    <row r="200" spans="1:18" x14ac:dyDescent="0.25">
      <c r="A200" s="2">
        <v>185</v>
      </c>
      <c r="B200" t="s">
        <v>185</v>
      </c>
      <c r="C200" s="8">
        <v>131.32</v>
      </c>
      <c r="D200" s="8">
        <v>79.02</v>
      </c>
      <c r="E200" s="17">
        <f t="shared" si="22"/>
        <v>0.50793610765014729</v>
      </c>
      <c r="F200" s="2">
        <f>+IF(A200&gt;$C$3,AVERAGE(INDEX($E$16:$E$2532,A200-$C$3):E199),"")</f>
        <v>0.50977939623656943</v>
      </c>
      <c r="G200" s="2">
        <f>+IF(A200&gt;$C$3,STDEVA(INDEX($E$16:$E$2532,A200-$C$3):E199),"")</f>
        <v>4.8325028385090138E-3</v>
      </c>
      <c r="H200">
        <f t="shared" si="23"/>
        <v>-0.38143559311200465</v>
      </c>
      <c r="I200" s="2" t="str">
        <f t="shared" si="24"/>
        <v/>
      </c>
      <c r="J200">
        <f t="shared" si="25"/>
        <v>74.56</v>
      </c>
      <c r="K200">
        <f t="shared" si="26"/>
        <v>127.7</v>
      </c>
      <c r="L200" s="37">
        <f t="shared" si="27"/>
        <v>210.0000000000008</v>
      </c>
      <c r="M200" t="str">
        <f t="shared" si="28"/>
        <v>Short</v>
      </c>
      <c r="N200" s="39">
        <f t="shared" si="29"/>
        <v>0</v>
      </c>
      <c r="O200" s="40">
        <f t="shared" si="32"/>
        <v>-919.500000000005</v>
      </c>
      <c r="P200" s="39">
        <f t="shared" si="30"/>
        <v>0</v>
      </c>
      <c r="Q200" s="39">
        <f t="shared" si="31"/>
        <v>0</v>
      </c>
      <c r="R200" s="39">
        <f>IF((O200 - MAX($O$16:O200)) &lt; 0, O200 - MAX($O$16:O200), 0)</f>
        <v>-2466.7499999999995</v>
      </c>
    </row>
    <row r="201" spans="1:18" x14ac:dyDescent="0.25">
      <c r="A201" s="2">
        <v>186</v>
      </c>
      <c r="B201" t="s">
        <v>186</v>
      </c>
      <c r="C201" s="8">
        <v>132.47</v>
      </c>
      <c r="D201" s="8">
        <v>80.72</v>
      </c>
      <c r="E201" s="17">
        <f t="shared" si="22"/>
        <v>0.49536982865081663</v>
      </c>
      <c r="F201" s="2">
        <f>+IF(A201&gt;$C$3,AVERAGE(INDEX($E$16:$E$2532,A201-$C$3):E200),"")</f>
        <v>0.50850043308654491</v>
      </c>
      <c r="G201" s="2">
        <f>+IF(A201&gt;$C$3,STDEVA(INDEX($E$16:$E$2532,A201-$C$3):E200),"")</f>
        <v>4.1205252799892652E-3</v>
      </c>
      <c r="H201">
        <f t="shared" si="23"/>
        <v>-3.1866336312739438</v>
      </c>
      <c r="I201" s="2" t="str">
        <f t="shared" si="24"/>
        <v>Buy</v>
      </c>
      <c r="J201">
        <f t="shared" si="25"/>
        <v>74.56</v>
      </c>
      <c r="K201">
        <f t="shared" si="26"/>
        <v>127.7</v>
      </c>
      <c r="L201" s="37">
        <f t="shared" si="27"/>
        <v>347.5</v>
      </c>
      <c r="M201" t="str">
        <f t="shared" si="28"/>
        <v>Short</v>
      </c>
      <c r="N201" s="39">
        <f t="shared" si="29"/>
        <v>0</v>
      </c>
      <c r="O201" s="40">
        <f t="shared" si="32"/>
        <v>-919.500000000005</v>
      </c>
      <c r="P201" s="39">
        <f t="shared" si="30"/>
        <v>0</v>
      </c>
      <c r="Q201" s="39">
        <f t="shared" si="31"/>
        <v>0</v>
      </c>
      <c r="R201" s="39">
        <f>IF((O201 - MAX($O$16:O201)) &lt; 0, O201 - MAX($O$16:O201), 0)</f>
        <v>-2466.7499999999995</v>
      </c>
    </row>
    <row r="202" spans="1:18" x14ac:dyDescent="0.25">
      <c r="A202" s="2">
        <v>187</v>
      </c>
      <c r="B202" t="s">
        <v>187</v>
      </c>
      <c r="C202" s="8">
        <v>132.68</v>
      </c>
      <c r="D202" s="8">
        <v>81.180000000000007</v>
      </c>
      <c r="E202" s="17">
        <f t="shared" si="22"/>
        <v>0.49127130266809999</v>
      </c>
      <c r="F202" s="2">
        <f>+IF(A202&gt;$C$3,AVERAGE(INDEX($E$16:$E$2532,A202-$C$3):E201),"")</f>
        <v>0.50473927356285964</v>
      </c>
      <c r="G202" s="2">
        <f>+IF(A202&gt;$C$3,STDEVA(INDEX($E$16:$E$2532,A202-$C$3):E201),"")</f>
        <v>5.8606370111469628E-3</v>
      </c>
      <c r="H202">
        <f t="shared" si="23"/>
        <v>-2.2980387403525415</v>
      </c>
      <c r="I202" s="2" t="str">
        <f t="shared" si="24"/>
        <v>Buy</v>
      </c>
      <c r="J202" t="str">
        <f t="shared" si="25"/>
        <v/>
      </c>
      <c r="K202" t="str">
        <f t="shared" si="26"/>
        <v/>
      </c>
      <c r="L202" s="37">
        <f t="shared" si="27"/>
        <v>410.00000000000023</v>
      </c>
      <c r="M202" t="str">
        <f t="shared" si="28"/>
        <v>TP</v>
      </c>
      <c r="N202" s="39">
        <f t="shared" si="29"/>
        <v>410.00000000000023</v>
      </c>
      <c r="O202" s="40">
        <f t="shared" si="32"/>
        <v>-509.50000000000477</v>
      </c>
      <c r="P202" s="39">
        <f t="shared" si="30"/>
        <v>3.75</v>
      </c>
      <c r="Q202" s="39">
        <f t="shared" si="31"/>
        <v>0</v>
      </c>
      <c r="R202" s="39">
        <f>IF((O202 - MAX($O$16:O202)) &lt; 0, O202 - MAX($O$16:O202), 0)</f>
        <v>-2056.7499999999991</v>
      </c>
    </row>
    <row r="203" spans="1:18" x14ac:dyDescent="0.25">
      <c r="A203" s="2">
        <v>188</v>
      </c>
      <c r="B203" t="s">
        <v>188</v>
      </c>
      <c r="C203" s="8">
        <v>134.54</v>
      </c>
      <c r="D203" s="8">
        <v>82.95</v>
      </c>
      <c r="E203" s="17">
        <f t="shared" si="22"/>
        <v>0.48362353596100621</v>
      </c>
      <c r="F203" s="2">
        <f>+IF(A203&gt;$C$3,AVERAGE(INDEX($E$16:$E$2532,A203-$C$3):E202),"")</f>
        <v>0.50095979879137054</v>
      </c>
      <c r="G203" s="2">
        <f>+IF(A203&gt;$C$3,STDEVA(INDEX($E$16:$E$2532,A203-$C$3):E202),"")</f>
        <v>7.3802767640339271E-3</v>
      </c>
      <c r="H203">
        <f t="shared" si="23"/>
        <v>-2.3489990124555482</v>
      </c>
      <c r="I203" s="2" t="str">
        <f t="shared" si="24"/>
        <v>Buy</v>
      </c>
      <c r="J203">
        <f t="shared" si="25"/>
        <v>134.54</v>
      </c>
      <c r="K203">
        <f t="shared" si="26"/>
        <v>82.95</v>
      </c>
      <c r="L203" s="37" t="str">
        <f t="shared" si="27"/>
        <v/>
      </c>
      <c r="M203" t="str">
        <f t="shared" si="28"/>
        <v>Long</v>
      </c>
      <c r="N203" s="39">
        <f t="shared" si="29"/>
        <v>0</v>
      </c>
      <c r="O203" s="40">
        <f t="shared" si="32"/>
        <v>-509.50000000000477</v>
      </c>
      <c r="P203" s="39">
        <f t="shared" si="30"/>
        <v>3.75</v>
      </c>
      <c r="Q203" s="39">
        <f t="shared" si="31"/>
        <v>2718.625</v>
      </c>
      <c r="R203" s="39">
        <f>IF((O203 - MAX($O$16:O203)) &lt; 0, O203 - MAX($O$16:O203), 0)</f>
        <v>-2056.7499999999991</v>
      </c>
    </row>
    <row r="204" spans="1:18" x14ac:dyDescent="0.25">
      <c r="A204" s="2">
        <v>189</v>
      </c>
      <c r="B204" t="s">
        <v>189</v>
      </c>
      <c r="C204" s="8">
        <v>134.44999999999999</v>
      </c>
      <c r="D204" s="8">
        <v>82.68</v>
      </c>
      <c r="E204" s="17">
        <f t="shared" si="22"/>
        <v>0.48621464790130597</v>
      </c>
      <c r="F204" s="2">
        <f>+IF(A204&gt;$C$3,AVERAGE(INDEX($E$16:$E$2532,A204-$C$3):E203),"")</f>
        <v>0.49710113392757577</v>
      </c>
      <c r="G204" s="2">
        <f>+IF(A204&gt;$C$3,STDEVA(INDEX($E$16:$E$2532,A204-$C$3):E203),"")</f>
        <v>1.0489797269880958E-2</v>
      </c>
      <c r="H204">
        <f t="shared" si="23"/>
        <v>-1.0378166275460665</v>
      </c>
      <c r="I204" s="2" t="str">
        <f t="shared" si="24"/>
        <v/>
      </c>
      <c r="J204">
        <f t="shared" si="25"/>
        <v>134.54</v>
      </c>
      <c r="K204">
        <f t="shared" si="26"/>
        <v>82.95</v>
      </c>
      <c r="L204" s="37">
        <f t="shared" si="27"/>
        <v>44.999999999998153</v>
      </c>
      <c r="M204" t="str">
        <f t="shared" si="28"/>
        <v>Long</v>
      </c>
      <c r="N204" s="39">
        <f t="shared" si="29"/>
        <v>0</v>
      </c>
      <c r="O204" s="40">
        <f t="shared" si="32"/>
        <v>-509.50000000000477</v>
      </c>
      <c r="P204" s="39">
        <f t="shared" si="30"/>
        <v>0</v>
      </c>
      <c r="Q204" s="39">
        <f t="shared" si="31"/>
        <v>0</v>
      </c>
      <c r="R204" s="39">
        <f>IF((O204 - MAX($O$16:O204)) &lt; 0, O204 - MAX($O$16:O204), 0)</f>
        <v>-2056.7499999999991</v>
      </c>
    </row>
    <row r="205" spans="1:18" x14ac:dyDescent="0.25">
      <c r="A205" s="2">
        <v>190</v>
      </c>
      <c r="B205" t="s">
        <v>190</v>
      </c>
      <c r="C205" s="8">
        <v>134.79</v>
      </c>
      <c r="D205" s="8">
        <v>82.63</v>
      </c>
      <c r="E205" s="17">
        <f t="shared" si="22"/>
        <v>0.48934520103708529</v>
      </c>
      <c r="F205" s="2">
        <f>+IF(A205&gt;$C$3,AVERAGE(INDEX($E$16:$E$2532,A205-$C$3):E204),"")</f>
        <v>0.49288308456627516</v>
      </c>
      <c r="G205" s="2">
        <f>+IF(A205&gt;$C$3,STDEVA(INDEX($E$16:$E$2532,A205-$C$3):E204),"")</f>
        <v>9.5601062876010702E-3</v>
      </c>
      <c r="H205">
        <f t="shared" si="23"/>
        <v>-0.37006738447859283</v>
      </c>
      <c r="I205" s="2" t="str">
        <f t="shared" si="24"/>
        <v/>
      </c>
      <c r="J205">
        <f t="shared" si="25"/>
        <v>134.54</v>
      </c>
      <c r="K205">
        <f t="shared" si="26"/>
        <v>82.95</v>
      </c>
      <c r="L205" s="37">
        <f t="shared" si="27"/>
        <v>142.50000000000185</v>
      </c>
      <c r="M205" t="str">
        <f t="shared" si="28"/>
        <v>Long</v>
      </c>
      <c r="N205" s="39">
        <f t="shared" si="29"/>
        <v>0</v>
      </c>
      <c r="O205" s="40">
        <f t="shared" si="32"/>
        <v>-509.50000000000477</v>
      </c>
      <c r="P205" s="39">
        <f t="shared" si="30"/>
        <v>0</v>
      </c>
      <c r="Q205" s="39">
        <f t="shared" si="31"/>
        <v>0</v>
      </c>
      <c r="R205" s="39">
        <f>IF((O205 - MAX($O$16:O205)) &lt; 0, O205 - MAX($O$16:O205), 0)</f>
        <v>-2056.7499999999991</v>
      </c>
    </row>
    <row r="206" spans="1:18" x14ac:dyDescent="0.25">
      <c r="A206" s="2">
        <v>191</v>
      </c>
      <c r="B206" t="s">
        <v>191</v>
      </c>
      <c r="C206" s="8">
        <v>132.57</v>
      </c>
      <c r="D206" s="8">
        <v>82.81</v>
      </c>
      <c r="E206" s="17">
        <f t="shared" si="22"/>
        <v>0.47056198076514943</v>
      </c>
      <c r="F206" s="2">
        <f>+IF(A206&gt;$C$3,AVERAGE(INDEX($E$16:$E$2532,A206-$C$3):E205),"")</f>
        <v>0.48916490324366285</v>
      </c>
      <c r="G206" s="2">
        <f>+IF(A206&gt;$C$3,STDEVA(INDEX($E$16:$E$2532,A206-$C$3):E205),"")</f>
        <v>4.5382067792336042E-3</v>
      </c>
      <c r="H206">
        <f t="shared" si="23"/>
        <v>-4.0991791215064488</v>
      </c>
      <c r="I206" s="2" t="str">
        <f t="shared" si="24"/>
        <v>Buy</v>
      </c>
      <c r="J206" t="str">
        <f t="shared" si="25"/>
        <v/>
      </c>
      <c r="K206" t="str">
        <f t="shared" si="26"/>
        <v/>
      </c>
      <c r="L206" s="37">
        <f t="shared" si="27"/>
        <v>-457.49999999999955</v>
      </c>
      <c r="M206" t="str">
        <f t="shared" si="28"/>
        <v>SL</v>
      </c>
      <c r="N206" s="39">
        <f t="shared" si="29"/>
        <v>-457.49999999999955</v>
      </c>
      <c r="O206" s="40">
        <f t="shared" si="32"/>
        <v>-967.00000000000432</v>
      </c>
      <c r="P206" s="39">
        <f t="shared" si="30"/>
        <v>3.75</v>
      </c>
      <c r="Q206" s="39">
        <f t="shared" si="31"/>
        <v>0</v>
      </c>
      <c r="R206" s="39">
        <f>IF((O206 - MAX($O$16:O206)) &lt; 0, O206 - MAX($O$16:O206), 0)</f>
        <v>-2514.2499999999991</v>
      </c>
    </row>
    <row r="207" spans="1:18" x14ac:dyDescent="0.25">
      <c r="A207" s="2">
        <v>192</v>
      </c>
      <c r="B207" t="s">
        <v>192</v>
      </c>
      <c r="C207" s="8">
        <v>135.36000000000001</v>
      </c>
      <c r="D207" s="8">
        <v>82.4</v>
      </c>
      <c r="E207" s="17">
        <f t="shared" si="22"/>
        <v>0.49635245894248714</v>
      </c>
      <c r="F207" s="2">
        <f>+IF(A207&gt;$C$3,AVERAGE(INDEX($E$16:$E$2532,A207-$C$3):E206),"")</f>
        <v>0.48420333366652935</v>
      </c>
      <c r="G207" s="2">
        <f>+IF(A207&gt;$C$3,STDEVA(INDEX($E$16:$E$2532,A207-$C$3):E206),"")</f>
        <v>8.1679716756040844E-3</v>
      </c>
      <c r="H207">
        <f t="shared" si="23"/>
        <v>1.4874103092502795</v>
      </c>
      <c r="I207" s="2" t="str">
        <f t="shared" si="24"/>
        <v/>
      </c>
      <c r="J207" t="str">
        <f t="shared" si="25"/>
        <v/>
      </c>
      <c r="K207" t="str">
        <f t="shared" si="26"/>
        <v/>
      </c>
      <c r="L207" s="37" t="str">
        <f t="shared" si="27"/>
        <v/>
      </c>
      <c r="M207" t="str">
        <f t="shared" si="28"/>
        <v/>
      </c>
      <c r="N207" s="39">
        <f t="shared" si="29"/>
        <v>0</v>
      </c>
      <c r="O207" s="40">
        <f t="shared" si="32"/>
        <v>-967.00000000000432</v>
      </c>
      <c r="P207" s="39">
        <f t="shared" si="30"/>
        <v>0</v>
      </c>
      <c r="Q207" s="39">
        <f t="shared" si="31"/>
        <v>0</v>
      </c>
      <c r="R207" s="39">
        <f>IF((O207 - MAX($O$16:O207)) &lt; 0, O207 - MAX($O$16:O207), 0)</f>
        <v>-2514.2499999999991</v>
      </c>
    </row>
    <row r="208" spans="1:18" x14ac:dyDescent="0.25">
      <c r="A208" s="2">
        <v>193</v>
      </c>
      <c r="B208" t="s">
        <v>193</v>
      </c>
      <c r="C208" s="8">
        <v>134.36099999999999</v>
      </c>
      <c r="D208" s="8">
        <v>81.27</v>
      </c>
      <c r="E208" s="17">
        <f t="shared" si="22"/>
        <v>0.50275326264255893</v>
      </c>
      <c r="F208" s="2">
        <f>+IF(A208&gt;$C$3,AVERAGE(INDEX($E$16:$E$2532,A208-$C$3):E207),"")</f>
        <v>0.48521956492140683</v>
      </c>
      <c r="G208" s="2">
        <f>+IF(A208&gt;$C$3,STDEVA(INDEX($E$16:$E$2532,A208-$C$3):E207),"")</f>
        <v>9.4781917384156988E-3</v>
      </c>
      <c r="H208">
        <f t="shared" si="23"/>
        <v>1.8498990319099511</v>
      </c>
      <c r="I208" s="2" t="str">
        <f t="shared" si="24"/>
        <v>Sell</v>
      </c>
      <c r="J208">
        <f t="shared" si="25"/>
        <v>81.27</v>
      </c>
      <c r="K208">
        <f t="shared" si="26"/>
        <v>134.36099999999999</v>
      </c>
      <c r="L208" s="37" t="str">
        <f t="shared" si="27"/>
        <v/>
      </c>
      <c r="M208" t="str">
        <f t="shared" si="28"/>
        <v>Short</v>
      </c>
      <c r="N208" s="39">
        <f t="shared" si="29"/>
        <v>0</v>
      </c>
      <c r="O208" s="40">
        <f t="shared" si="32"/>
        <v>-967.00000000000432</v>
      </c>
      <c r="P208" s="39">
        <f t="shared" si="30"/>
        <v>3.75</v>
      </c>
      <c r="Q208" s="39">
        <f t="shared" si="31"/>
        <v>2695.3875000000003</v>
      </c>
      <c r="R208" s="39">
        <f>IF((O208 - MAX($O$16:O208)) &lt; 0, O208 - MAX($O$16:O208), 0)</f>
        <v>-2514.2499999999991</v>
      </c>
    </row>
    <row r="209" spans="1:18" x14ac:dyDescent="0.25">
      <c r="A209" s="2">
        <v>194</v>
      </c>
      <c r="B209" t="s">
        <v>194</v>
      </c>
      <c r="C209" s="8">
        <v>135.36000000000001</v>
      </c>
      <c r="D209" s="8">
        <v>82.32</v>
      </c>
      <c r="E209" s="17">
        <f t="shared" ref="E209:E272" si="33">+LN(C209/D209)</f>
        <v>0.49732380433211909</v>
      </c>
      <c r="F209" s="2">
        <f>+IF(A209&gt;$C$3,AVERAGE(INDEX($E$16:$E$2532,A209-$C$3):E208),"")</f>
        <v>0.48904551025771736</v>
      </c>
      <c r="G209" s="2">
        <f>+IF(A209&gt;$C$3,STDEVA(INDEX($E$16:$E$2532,A209-$C$3):E208),"")</f>
        <v>1.2155641008116376E-2</v>
      </c>
      <c r="H209">
        <f t="shared" ref="H209:H272" si="34">+IF(F209="","",(E209-F209)/G209)</f>
        <v>0.68102488950391615</v>
      </c>
      <c r="I209" s="2" t="str">
        <f t="shared" ref="I209:I272" si="35">+IF(H209="","",IF(H209&lt;$C$4,"Buy",IF(H209&gt;$C$5,"Sell","")))</f>
        <v/>
      </c>
      <c r="J209">
        <f t="shared" ref="J209:J272" si="36">IF(M209=M208, J208, IF(OR(M209="TP", M209="SL"), "", IF(I209="Buy", C209, IF(I209="Sell", D209, ""))))</f>
        <v>81.27</v>
      </c>
      <c r="K209">
        <f t="shared" ref="K209:K272" si="37">IF(M209=M208, K208, IF(OR(M209="TP", M209="SL"), "",IF(I209="Buy", D209, IF(I209="Sell", C209, ""))))</f>
        <v>134.36099999999999</v>
      </c>
      <c r="L209" s="37">
        <f t="shared" ref="L209:L272" si="38">IF(M208="Long", (C209-J208)*$C$8+(K208-D209)*$C$9, IF(M208="Short", (K208-C209)*$C$8+(D209-J208)*$C$9, ""))</f>
        <v>12.749999999993406</v>
      </c>
      <c r="M209" t="str">
        <f t="shared" ref="M209:M272" si="39">IF(OR(M208="", M208="SL", M208="TP"), IF(I209="Sell","Short",(IF(I209="Buy","Long",I209))), IF(L209="", "", IF(L209&lt;$C$6, "SL", IF(L209&gt;$C$7, "TP", M208))))</f>
        <v>Short</v>
      </c>
      <c r="N209" s="39">
        <f t="shared" ref="N209:N272" si="40">IF(OR(M209="TP", M209="SL"), L209, 0)</f>
        <v>0</v>
      </c>
      <c r="O209" s="40">
        <f t="shared" si="32"/>
        <v>-967.00000000000432</v>
      </c>
      <c r="P209" s="39">
        <f t="shared" ref="P209:P272" si="41">IF(OR(AND(I209&lt;&gt;"", J208=""), OR(M209="TP", M209="SL",)), ($C$9+$C$8)*$C$11, 0)</f>
        <v>0</v>
      </c>
      <c r="Q209" s="39">
        <f t="shared" ref="Q209:Q272" si="42">IF(AND(I209&lt;&gt;"",J208=""),(D209*$C$9+C209*$C$8)*$C$10,0)</f>
        <v>0</v>
      </c>
      <c r="R209" s="39">
        <f>IF((O209 - MAX($O$16:O209)) &lt; 0, O209 - MAX($O$16:O209), 0)</f>
        <v>-2514.2499999999991</v>
      </c>
    </row>
    <row r="210" spans="1:18" x14ac:dyDescent="0.25">
      <c r="A210" s="2">
        <v>195</v>
      </c>
      <c r="B210" t="s">
        <v>195</v>
      </c>
      <c r="C210" s="8">
        <v>135.19</v>
      </c>
      <c r="D210" s="8">
        <v>81.95</v>
      </c>
      <c r="E210" s="17">
        <f t="shared" si="33"/>
        <v>0.50057189118647527</v>
      </c>
      <c r="F210" s="2">
        <f>+IF(A210&gt;$C$3,AVERAGE(INDEX($E$16:$E$2532,A210-$C$3):E209),"")</f>
        <v>0.49126734154387997</v>
      </c>
      <c r="G210" s="2">
        <f>+IF(A210&gt;$C$3,STDEVA(INDEX($E$16:$E$2532,A210-$C$3):E209),"")</f>
        <v>1.2518707331961981E-2</v>
      </c>
      <c r="H210">
        <f t="shared" si="34"/>
        <v>0.74325163100822011</v>
      </c>
      <c r="I210" s="2" t="str">
        <f t="shared" si="35"/>
        <v/>
      </c>
      <c r="J210">
        <f t="shared" si="36"/>
        <v>81.27</v>
      </c>
      <c r="K210">
        <f t="shared" si="37"/>
        <v>134.36099999999999</v>
      </c>
      <c r="L210" s="37">
        <f t="shared" si="38"/>
        <v>-37.250000000000227</v>
      </c>
      <c r="M210" t="str">
        <f t="shared" si="39"/>
        <v>Short</v>
      </c>
      <c r="N210" s="39">
        <f t="shared" si="40"/>
        <v>0</v>
      </c>
      <c r="O210" s="40">
        <f t="shared" ref="O210:O273" si="43">+N210+O209</f>
        <v>-967.00000000000432</v>
      </c>
      <c r="P210" s="39">
        <f t="shared" si="41"/>
        <v>0</v>
      </c>
      <c r="Q210" s="39">
        <f t="shared" si="42"/>
        <v>0</v>
      </c>
      <c r="R210" s="39">
        <f>IF((O210 - MAX($O$16:O210)) &lt; 0, O210 - MAX($O$16:O210), 0)</f>
        <v>-2514.2499999999991</v>
      </c>
    </row>
    <row r="211" spans="1:18" x14ac:dyDescent="0.25">
      <c r="A211" s="2">
        <v>196</v>
      </c>
      <c r="B211" t="s">
        <v>196</v>
      </c>
      <c r="C211" s="8">
        <v>134.56</v>
      </c>
      <c r="D211" s="8">
        <v>81.27</v>
      </c>
      <c r="E211" s="17">
        <f t="shared" si="33"/>
        <v>0.50423325145952447</v>
      </c>
      <c r="F211" s="2">
        <f>+IF(A211&gt;$C$3,AVERAGE(INDEX($E$16:$E$2532,A211-$C$3):E210),"")</f>
        <v>0.493512679573758</v>
      </c>
      <c r="G211" s="2">
        <f>+IF(A211&gt;$C$3,STDEVA(INDEX($E$16:$E$2532,A211-$C$3):E210),"")</f>
        <v>1.308190007830334E-2</v>
      </c>
      <c r="H211">
        <f t="shared" si="34"/>
        <v>0.81949654267324745</v>
      </c>
      <c r="I211" s="2" t="str">
        <f t="shared" si="35"/>
        <v/>
      </c>
      <c r="J211">
        <f t="shared" si="36"/>
        <v>81.27</v>
      </c>
      <c r="K211">
        <f t="shared" si="37"/>
        <v>134.36099999999999</v>
      </c>
      <c r="L211" s="37">
        <f t="shared" si="38"/>
        <v>-49.75000000000307</v>
      </c>
      <c r="M211" t="str">
        <f t="shared" si="39"/>
        <v>Short</v>
      </c>
      <c r="N211" s="39">
        <f t="shared" si="40"/>
        <v>0</v>
      </c>
      <c r="O211" s="40">
        <f t="shared" si="43"/>
        <v>-967.00000000000432</v>
      </c>
      <c r="P211" s="39">
        <f t="shared" si="41"/>
        <v>0</v>
      </c>
      <c r="Q211" s="39">
        <f t="shared" si="42"/>
        <v>0</v>
      </c>
      <c r="R211" s="39">
        <f>IF((O211 - MAX($O$16:O211)) &lt; 0, O211 - MAX($O$16:O211), 0)</f>
        <v>-2514.2499999999991</v>
      </c>
    </row>
    <row r="212" spans="1:18" x14ac:dyDescent="0.25">
      <c r="A212" s="2">
        <v>197</v>
      </c>
      <c r="B212" t="s">
        <v>197</v>
      </c>
      <c r="C212" s="8">
        <v>136.04900000000001</v>
      </c>
      <c r="D212" s="8">
        <v>82.8</v>
      </c>
      <c r="E212" s="17">
        <f t="shared" si="33"/>
        <v>0.4965870535721455</v>
      </c>
      <c r="F212" s="2">
        <f>+IF(A212&gt;$C$3,AVERAGE(INDEX($E$16:$E$2532,A212-$C$3):E211),"")</f>
        <v>0.50024693371263296</v>
      </c>
      <c r="G212" s="2">
        <f>+IF(A212&gt;$C$3,STDEVA(INDEX($E$16:$E$2532,A212-$C$3):E211),"")</f>
        <v>3.3907827398145752E-3</v>
      </c>
      <c r="H212">
        <f t="shared" si="34"/>
        <v>-1.0793614399156697</v>
      </c>
      <c r="I212" s="2" t="str">
        <f t="shared" si="35"/>
        <v/>
      </c>
      <c r="J212">
        <f t="shared" si="36"/>
        <v>81.27</v>
      </c>
      <c r="K212">
        <f t="shared" si="37"/>
        <v>134.36099999999999</v>
      </c>
      <c r="L212" s="37">
        <f t="shared" si="38"/>
        <v>-39.500000000003865</v>
      </c>
      <c r="M212" t="str">
        <f t="shared" si="39"/>
        <v>Short</v>
      </c>
      <c r="N212" s="39">
        <f t="shared" si="40"/>
        <v>0</v>
      </c>
      <c r="O212" s="40">
        <f t="shared" si="43"/>
        <v>-967.00000000000432</v>
      </c>
      <c r="P212" s="39">
        <f t="shared" si="41"/>
        <v>0</v>
      </c>
      <c r="Q212" s="39">
        <f t="shared" si="42"/>
        <v>0</v>
      </c>
      <c r="R212" s="39">
        <f>IF((O212 - MAX($O$16:O212)) &lt; 0, O212 - MAX($O$16:O212), 0)</f>
        <v>-2514.2499999999991</v>
      </c>
    </row>
    <row r="213" spans="1:18" x14ac:dyDescent="0.25">
      <c r="A213" s="2">
        <v>198</v>
      </c>
      <c r="B213" t="s">
        <v>198</v>
      </c>
      <c r="C213" s="8">
        <v>136.41</v>
      </c>
      <c r="D213" s="8">
        <v>82.79</v>
      </c>
      <c r="E213" s="17">
        <f t="shared" si="33"/>
        <v>0.49935777535431425</v>
      </c>
      <c r="F213" s="2">
        <f>+IF(A213&gt;$C$3,AVERAGE(INDEX($E$16:$E$2532,A213-$C$3):E212),"")</f>
        <v>0.50029385263856463</v>
      </c>
      <c r="G213" s="2">
        <f>+IF(A213&gt;$C$3,STDEVA(INDEX($E$16:$E$2532,A213-$C$3):E212),"")</f>
        <v>3.3243951455068114E-3</v>
      </c>
      <c r="H213">
        <f t="shared" si="34"/>
        <v>-0.28157822499397062</v>
      </c>
      <c r="I213" s="2" t="str">
        <f t="shared" si="35"/>
        <v/>
      </c>
      <c r="J213">
        <f t="shared" si="36"/>
        <v>81.27</v>
      </c>
      <c r="K213">
        <f t="shared" si="37"/>
        <v>134.36099999999999</v>
      </c>
      <c r="L213" s="37">
        <f t="shared" si="38"/>
        <v>-132.24999999999903</v>
      </c>
      <c r="M213" t="str">
        <f t="shared" si="39"/>
        <v>Short</v>
      </c>
      <c r="N213" s="39">
        <f t="shared" si="40"/>
        <v>0</v>
      </c>
      <c r="O213" s="40">
        <f t="shared" si="43"/>
        <v>-967.00000000000432</v>
      </c>
      <c r="P213" s="39">
        <f t="shared" si="41"/>
        <v>0</v>
      </c>
      <c r="Q213" s="39">
        <f t="shared" si="42"/>
        <v>0</v>
      </c>
      <c r="R213" s="39">
        <f>IF((O213 - MAX($O$16:O213)) &lt; 0, O213 - MAX($O$16:O213), 0)</f>
        <v>-2514.2499999999991</v>
      </c>
    </row>
    <row r="214" spans="1:18" x14ac:dyDescent="0.25">
      <c r="A214" s="2">
        <v>199</v>
      </c>
      <c r="B214" t="s">
        <v>199</v>
      </c>
      <c r="C214" s="8">
        <v>136.47</v>
      </c>
      <c r="D214" s="8">
        <v>82.23</v>
      </c>
      <c r="E214" s="17">
        <f t="shared" si="33"/>
        <v>0.50658461126721821</v>
      </c>
      <c r="F214" s="2">
        <f>+IF(A214&gt;$C$3,AVERAGE(INDEX($E$16:$E$2532,A214-$C$3):E213),"")</f>
        <v>0.49961475518091569</v>
      </c>
      <c r="G214" s="2">
        <f>+IF(A214&gt;$C$3,STDEVA(INDEX($E$16:$E$2532,A214-$C$3):E213),"")</f>
        <v>3.0301851702203468E-3</v>
      </c>
      <c r="H214">
        <f t="shared" si="34"/>
        <v>2.3001419698043364</v>
      </c>
      <c r="I214" s="2" t="str">
        <f t="shared" si="35"/>
        <v>Sell</v>
      </c>
      <c r="J214" t="str">
        <f t="shared" si="36"/>
        <v/>
      </c>
      <c r="K214" t="str">
        <f t="shared" si="37"/>
        <v/>
      </c>
      <c r="L214" s="37">
        <f t="shared" si="38"/>
        <v>-287.25000000000028</v>
      </c>
      <c r="M214" t="str">
        <f t="shared" si="39"/>
        <v>SL</v>
      </c>
      <c r="N214" s="39">
        <f t="shared" si="40"/>
        <v>-287.25000000000028</v>
      </c>
      <c r="O214" s="40">
        <f t="shared" si="43"/>
        <v>-1254.2500000000045</v>
      </c>
      <c r="P214" s="39">
        <f t="shared" si="41"/>
        <v>3.75</v>
      </c>
      <c r="Q214" s="39">
        <f t="shared" si="42"/>
        <v>0</v>
      </c>
      <c r="R214" s="39">
        <f>IF((O214 - MAX($O$16:O214)) &lt; 0, O214 - MAX($O$16:O214), 0)</f>
        <v>-2801.4999999999991</v>
      </c>
    </row>
    <row r="215" spans="1:18" x14ac:dyDescent="0.25">
      <c r="A215" s="2">
        <v>200</v>
      </c>
      <c r="B215" t="s">
        <v>200</v>
      </c>
      <c r="C215" s="8">
        <v>136.03200000000001</v>
      </c>
      <c r="D215" s="8">
        <v>81.58</v>
      </c>
      <c r="E215" s="17">
        <f t="shared" si="33"/>
        <v>0.51130601828696742</v>
      </c>
      <c r="F215" s="2">
        <f>+IF(A215&gt;$C$3,AVERAGE(INDEX($E$16:$E$2532,A215-$C$3):E214),"")</f>
        <v>0.50146691656793552</v>
      </c>
      <c r="G215" s="2">
        <f>+IF(A215&gt;$C$3,STDEVA(INDEX($E$16:$E$2532,A215-$C$3):E214),"")</f>
        <v>3.9656656981402003E-3</v>
      </c>
      <c r="H215">
        <f t="shared" si="34"/>
        <v>2.4810718976252089</v>
      </c>
      <c r="I215" s="2" t="str">
        <f t="shared" si="35"/>
        <v>Sell</v>
      </c>
      <c r="J215">
        <f t="shared" si="36"/>
        <v>81.58</v>
      </c>
      <c r="K215">
        <f t="shared" si="37"/>
        <v>136.03200000000001</v>
      </c>
      <c r="L215" s="37" t="str">
        <f t="shared" si="38"/>
        <v/>
      </c>
      <c r="M215" t="str">
        <f t="shared" si="39"/>
        <v>Short</v>
      </c>
      <c r="N215" s="39">
        <f t="shared" si="40"/>
        <v>0</v>
      </c>
      <c r="O215" s="40">
        <f t="shared" si="43"/>
        <v>-1254.2500000000045</v>
      </c>
      <c r="P215" s="39">
        <f t="shared" si="41"/>
        <v>3.75</v>
      </c>
      <c r="Q215" s="39">
        <f t="shared" si="42"/>
        <v>2720.15</v>
      </c>
      <c r="R215" s="39">
        <f>IF((O215 - MAX($O$16:O215)) &lt; 0, O215 - MAX($O$16:O215), 0)</f>
        <v>-2801.4999999999991</v>
      </c>
    </row>
    <row r="216" spans="1:18" x14ac:dyDescent="0.25">
      <c r="A216" s="2">
        <v>201</v>
      </c>
      <c r="B216" t="s">
        <v>201</v>
      </c>
      <c r="C216" s="8">
        <v>136.631</v>
      </c>
      <c r="D216" s="8">
        <v>82.8</v>
      </c>
      <c r="E216" s="17">
        <f t="shared" si="33"/>
        <v>0.50085579996921326</v>
      </c>
      <c r="F216" s="2">
        <f>+IF(A216&gt;$C$3,AVERAGE(INDEX($E$16:$E$2532,A216-$C$3):E215),"")</f>
        <v>0.50361374198803399</v>
      </c>
      <c r="G216" s="2">
        <f>+IF(A216&gt;$C$3,STDEVA(INDEX($E$16:$E$2532,A216-$C$3):E215),"")</f>
        <v>5.8281337707648175E-3</v>
      </c>
      <c r="H216">
        <f t="shared" si="34"/>
        <v>-0.47321185945579547</v>
      </c>
      <c r="I216" s="2" t="str">
        <f t="shared" si="35"/>
        <v/>
      </c>
      <c r="J216">
        <f t="shared" si="36"/>
        <v>81.58</v>
      </c>
      <c r="K216">
        <f t="shared" si="37"/>
        <v>136.03200000000001</v>
      </c>
      <c r="L216" s="37">
        <f t="shared" si="38"/>
        <v>155.25000000000233</v>
      </c>
      <c r="M216" t="str">
        <f t="shared" si="39"/>
        <v>Short</v>
      </c>
      <c r="N216" s="39">
        <f t="shared" si="40"/>
        <v>0</v>
      </c>
      <c r="O216" s="40">
        <f t="shared" si="43"/>
        <v>-1254.2500000000045</v>
      </c>
      <c r="P216" s="39">
        <f t="shared" si="41"/>
        <v>0</v>
      </c>
      <c r="Q216" s="39">
        <f t="shared" si="42"/>
        <v>0</v>
      </c>
      <c r="R216" s="39">
        <f>IF((O216 - MAX($O$16:O216)) &lt; 0, O216 - MAX($O$16:O216), 0)</f>
        <v>-2801.4999999999991</v>
      </c>
    </row>
    <row r="217" spans="1:18" x14ac:dyDescent="0.25">
      <c r="A217" s="2">
        <v>202</v>
      </c>
      <c r="B217" t="s">
        <v>202</v>
      </c>
      <c r="C217" s="8">
        <v>136.93</v>
      </c>
      <c r="D217" s="8">
        <v>82.64</v>
      </c>
      <c r="E217" s="17">
        <f t="shared" si="33"/>
        <v>0.50497602153275922</v>
      </c>
      <c r="F217" s="2">
        <f>+IF(A217&gt;$C$3,AVERAGE(INDEX($E$16:$E$2532,A217-$C$3):E216),"")</f>
        <v>0.50293825168997164</v>
      </c>
      <c r="G217" s="2">
        <f>+IF(A217&gt;$C$3,STDEVA(INDEX($E$16:$E$2532,A217-$C$3):E216),"")</f>
        <v>5.9331608245467822E-3</v>
      </c>
      <c r="H217">
        <f t="shared" si="34"/>
        <v>0.3434543412942534</v>
      </c>
      <c r="I217" s="2" t="str">
        <f t="shared" si="35"/>
        <v/>
      </c>
      <c r="J217">
        <f t="shared" si="36"/>
        <v>81.58</v>
      </c>
      <c r="K217">
        <f t="shared" si="37"/>
        <v>136.03200000000001</v>
      </c>
      <c r="L217" s="37">
        <f t="shared" si="38"/>
        <v>40.500000000001535</v>
      </c>
      <c r="M217" t="str">
        <f t="shared" si="39"/>
        <v>Short</v>
      </c>
      <c r="N217" s="39">
        <f t="shared" si="40"/>
        <v>0</v>
      </c>
      <c r="O217" s="40">
        <f t="shared" si="43"/>
        <v>-1254.2500000000045</v>
      </c>
      <c r="P217" s="39">
        <f t="shared" si="41"/>
        <v>0</v>
      </c>
      <c r="Q217" s="39">
        <f t="shared" si="42"/>
        <v>0</v>
      </c>
      <c r="R217" s="39">
        <f>IF((O217 - MAX($O$16:O217)) &lt; 0, O217 - MAX($O$16:O217), 0)</f>
        <v>-2801.4999999999991</v>
      </c>
    </row>
    <row r="218" spans="1:18" x14ac:dyDescent="0.25">
      <c r="A218" s="2">
        <v>203</v>
      </c>
      <c r="B218" t="s">
        <v>203</v>
      </c>
      <c r="C218" s="8">
        <v>137.16</v>
      </c>
      <c r="D218" s="8">
        <v>82.5</v>
      </c>
      <c r="E218" s="17">
        <f t="shared" si="33"/>
        <v>0.50834983425408431</v>
      </c>
      <c r="F218" s="2">
        <f>+IF(A218&gt;$C$3,AVERAGE(INDEX($E$16:$E$2532,A218-$C$3):E217),"")</f>
        <v>0.50461604528209447</v>
      </c>
      <c r="G218" s="2">
        <f>+IF(A218&gt;$C$3,STDEVA(INDEX($E$16:$E$2532,A218-$C$3):E217),"")</f>
        <v>4.7578729804188934E-3</v>
      </c>
      <c r="H218">
        <f t="shared" si="34"/>
        <v>0.78476012019579111</v>
      </c>
      <c r="I218" s="2" t="str">
        <f t="shared" si="35"/>
        <v/>
      </c>
      <c r="J218">
        <f t="shared" si="36"/>
        <v>81.58</v>
      </c>
      <c r="K218">
        <f t="shared" si="37"/>
        <v>136.03200000000001</v>
      </c>
      <c r="L218" s="37">
        <f t="shared" si="38"/>
        <v>-51.999999999996049</v>
      </c>
      <c r="M218" t="str">
        <f t="shared" si="39"/>
        <v>Short</v>
      </c>
      <c r="N218" s="39">
        <f t="shared" si="40"/>
        <v>0</v>
      </c>
      <c r="O218" s="40">
        <f t="shared" si="43"/>
        <v>-1254.2500000000045</v>
      </c>
      <c r="P218" s="39">
        <f t="shared" si="41"/>
        <v>0</v>
      </c>
      <c r="Q218" s="39">
        <f t="shared" si="42"/>
        <v>0</v>
      </c>
      <c r="R218" s="39">
        <f>IF((O218 - MAX($O$16:O218)) &lt; 0, O218 - MAX($O$16:O218), 0)</f>
        <v>-2801.4999999999991</v>
      </c>
    </row>
    <row r="219" spans="1:18" x14ac:dyDescent="0.25">
      <c r="A219" s="2">
        <v>204</v>
      </c>
      <c r="B219" t="s">
        <v>204</v>
      </c>
      <c r="C219" s="8">
        <v>137.559</v>
      </c>
      <c r="D219" s="8">
        <v>82.28</v>
      </c>
      <c r="E219" s="17">
        <f t="shared" si="33"/>
        <v>0.51392485119778242</v>
      </c>
      <c r="F219" s="2">
        <f>+IF(A219&gt;$C$3,AVERAGE(INDEX($E$16:$E$2532,A219-$C$3):E218),"")</f>
        <v>0.50641445706204846</v>
      </c>
      <c r="G219" s="2">
        <f>+IF(A219&gt;$C$3,STDEVA(INDEX($E$16:$E$2532,A219-$C$3):E218),"")</f>
        <v>3.8945402165650104E-3</v>
      </c>
      <c r="H219">
        <f t="shared" si="34"/>
        <v>1.9284417975167638</v>
      </c>
      <c r="I219" s="2" t="str">
        <f t="shared" si="35"/>
        <v>Sell</v>
      </c>
      <c r="J219" t="str">
        <f t="shared" si="36"/>
        <v/>
      </c>
      <c r="K219" t="str">
        <f t="shared" si="37"/>
        <v/>
      </c>
      <c r="L219" s="37">
        <f t="shared" si="38"/>
        <v>-206.74999999999599</v>
      </c>
      <c r="M219" t="str">
        <f t="shared" si="39"/>
        <v>SL</v>
      </c>
      <c r="N219" s="39">
        <f t="shared" si="40"/>
        <v>-206.74999999999599</v>
      </c>
      <c r="O219" s="40">
        <f t="shared" si="43"/>
        <v>-1461.0000000000005</v>
      </c>
      <c r="P219" s="39">
        <f t="shared" si="41"/>
        <v>3.75</v>
      </c>
      <c r="Q219" s="39">
        <f t="shared" si="42"/>
        <v>0</v>
      </c>
      <c r="R219" s="39">
        <f>IF((O219 - MAX($O$16:O219)) &lt; 0, O219 - MAX($O$16:O219), 0)</f>
        <v>-3008.249999999995</v>
      </c>
    </row>
    <row r="220" spans="1:18" x14ac:dyDescent="0.25">
      <c r="A220" s="2">
        <v>205</v>
      </c>
      <c r="B220" t="s">
        <v>205</v>
      </c>
      <c r="C220" s="8">
        <v>137.02000000000001</v>
      </c>
      <c r="D220" s="8">
        <v>81.05</v>
      </c>
      <c r="E220" s="17">
        <f t="shared" si="33"/>
        <v>0.52506065239306798</v>
      </c>
      <c r="F220" s="2">
        <f>+IF(A220&gt;$C$3,AVERAGE(INDEX($E$16:$E$2532,A220-$C$3):E219),"")</f>
        <v>0.50788250504816124</v>
      </c>
      <c r="G220" s="2">
        <f>+IF(A220&gt;$C$3,STDEVA(INDEX($E$16:$E$2532,A220-$C$3):E219),"")</f>
        <v>5.1543917479817351E-3</v>
      </c>
      <c r="H220">
        <f t="shared" si="34"/>
        <v>3.3327205584699806</v>
      </c>
      <c r="I220" s="2" t="str">
        <f t="shared" si="35"/>
        <v>Sell</v>
      </c>
      <c r="J220">
        <f t="shared" si="36"/>
        <v>81.05</v>
      </c>
      <c r="K220">
        <f t="shared" si="37"/>
        <v>137.02000000000001</v>
      </c>
      <c r="L220" s="37" t="str">
        <f t="shared" si="38"/>
        <v/>
      </c>
      <c r="M220" t="str">
        <f t="shared" si="39"/>
        <v>Short</v>
      </c>
      <c r="N220" s="39">
        <f t="shared" si="40"/>
        <v>0</v>
      </c>
      <c r="O220" s="40">
        <f t="shared" si="43"/>
        <v>-1461.0000000000005</v>
      </c>
      <c r="P220" s="39">
        <f t="shared" si="41"/>
        <v>3.75</v>
      </c>
      <c r="Q220" s="39">
        <f t="shared" si="42"/>
        <v>2725.875</v>
      </c>
      <c r="R220" s="39">
        <f>IF((O220 - MAX($O$16:O220)) &lt; 0, O220 - MAX($O$16:O220), 0)</f>
        <v>-3008.249999999995</v>
      </c>
    </row>
    <row r="221" spans="1:18" x14ac:dyDescent="0.25">
      <c r="A221" s="2">
        <v>206</v>
      </c>
      <c r="B221" t="s">
        <v>206</v>
      </c>
      <c r="C221" s="8">
        <v>137.72999999999999</v>
      </c>
      <c r="D221" s="8">
        <v>81.47</v>
      </c>
      <c r="E221" s="17">
        <f t="shared" si="33"/>
        <v>0.52506039260668991</v>
      </c>
      <c r="F221" s="2">
        <f>+IF(A221&gt;$C$3,AVERAGE(INDEX($E$16:$E$2532,A221-$C$3):E220),"")</f>
        <v>0.51063343186938137</v>
      </c>
      <c r="G221" s="2">
        <f>+IF(A221&gt;$C$3,STDEVA(INDEX($E$16:$E$2532,A221-$C$3):E220),"")</f>
        <v>9.3781838406371484E-3</v>
      </c>
      <c r="H221">
        <f t="shared" si="34"/>
        <v>1.538353372301601</v>
      </c>
      <c r="I221" s="2" t="str">
        <f t="shared" si="35"/>
        <v>Sell</v>
      </c>
      <c r="J221">
        <f t="shared" si="36"/>
        <v>81.05</v>
      </c>
      <c r="K221">
        <f t="shared" si="37"/>
        <v>137.02000000000001</v>
      </c>
      <c r="L221" s="37">
        <f t="shared" si="38"/>
        <v>-72.499999999994458</v>
      </c>
      <c r="M221" t="str">
        <f t="shared" si="39"/>
        <v>Short</v>
      </c>
      <c r="N221" s="39">
        <f t="shared" si="40"/>
        <v>0</v>
      </c>
      <c r="O221" s="40">
        <f t="shared" si="43"/>
        <v>-1461.0000000000005</v>
      </c>
      <c r="P221" s="39">
        <f t="shared" si="41"/>
        <v>0</v>
      </c>
      <c r="Q221" s="39">
        <f t="shared" si="42"/>
        <v>0</v>
      </c>
      <c r="R221" s="39">
        <f>IF((O221 - MAX($O$16:O221)) &lt; 0, O221 - MAX($O$16:O221), 0)</f>
        <v>-3008.249999999995</v>
      </c>
    </row>
    <row r="222" spans="1:18" x14ac:dyDescent="0.25">
      <c r="A222" s="2">
        <v>207</v>
      </c>
      <c r="B222" t="s">
        <v>207</v>
      </c>
      <c r="C222" s="8">
        <v>137.31200000000001</v>
      </c>
      <c r="D222" s="8">
        <v>80.25</v>
      </c>
      <c r="E222" s="17">
        <f t="shared" si="33"/>
        <v>0.53710894679898902</v>
      </c>
      <c r="F222" s="2">
        <f>+IF(A222&gt;$C$3,AVERAGE(INDEX($E$16:$E$2532,A222-$C$3):E221),"")</f>
        <v>0.51547435039687672</v>
      </c>
      <c r="G222" s="2">
        <f>+IF(A222&gt;$C$3,STDEVA(INDEX($E$16:$E$2532,A222-$C$3):E221),"")</f>
        <v>9.3161684477386791E-3</v>
      </c>
      <c r="H222">
        <f t="shared" si="34"/>
        <v>2.3222633342749055</v>
      </c>
      <c r="I222" s="2" t="str">
        <f t="shared" si="35"/>
        <v>Sell</v>
      </c>
      <c r="J222" t="str">
        <f t="shared" si="36"/>
        <v/>
      </c>
      <c r="K222" t="str">
        <f t="shared" si="37"/>
        <v/>
      </c>
      <c r="L222" s="37">
        <f t="shared" si="38"/>
        <v>-272.99999999999966</v>
      </c>
      <c r="M222" t="str">
        <f t="shared" si="39"/>
        <v>SL</v>
      </c>
      <c r="N222" s="39">
        <f t="shared" si="40"/>
        <v>-272.99999999999966</v>
      </c>
      <c r="O222" s="40">
        <f t="shared" si="43"/>
        <v>-1734</v>
      </c>
      <c r="P222" s="39">
        <f t="shared" si="41"/>
        <v>3.75</v>
      </c>
      <c r="Q222" s="39">
        <f t="shared" si="42"/>
        <v>0</v>
      </c>
      <c r="R222" s="39">
        <f>IF((O222 - MAX($O$16:O222)) &lt; 0, O222 - MAX($O$16:O222), 0)</f>
        <v>-3281.2499999999945</v>
      </c>
    </row>
    <row r="223" spans="1:18" x14ac:dyDescent="0.25">
      <c r="A223" s="2">
        <v>208</v>
      </c>
      <c r="B223" t="s">
        <v>208</v>
      </c>
      <c r="C223" s="8">
        <v>136.75</v>
      </c>
      <c r="D223" s="8">
        <v>80.34</v>
      </c>
      <c r="E223" s="17">
        <f t="shared" si="33"/>
        <v>0.53188681237095436</v>
      </c>
      <c r="F223" s="2">
        <f>+IF(A223&gt;$C$3,AVERAGE(INDEX($E$16:$E$2532,A223-$C$3):E222),"")</f>
        <v>0.52190093545012273</v>
      </c>
      <c r="G223" s="2">
        <f>+IF(A223&gt;$C$3,STDEVA(INDEX($E$16:$E$2532,A223-$C$3):E222),"")</f>
        <v>1.1163555140463428E-2</v>
      </c>
      <c r="H223">
        <f t="shared" si="34"/>
        <v>0.89450688380055765</v>
      </c>
      <c r="I223" s="2" t="str">
        <f t="shared" si="35"/>
        <v/>
      </c>
      <c r="J223" t="str">
        <f t="shared" si="36"/>
        <v/>
      </c>
      <c r="K223" t="str">
        <f t="shared" si="37"/>
        <v/>
      </c>
      <c r="L223" s="37" t="str">
        <f t="shared" si="38"/>
        <v/>
      </c>
      <c r="M223" t="str">
        <f t="shared" si="39"/>
        <v/>
      </c>
      <c r="N223" s="39">
        <f t="shared" si="40"/>
        <v>0</v>
      </c>
      <c r="O223" s="40">
        <f t="shared" si="43"/>
        <v>-1734</v>
      </c>
      <c r="P223" s="39">
        <f t="shared" si="41"/>
        <v>0</v>
      </c>
      <c r="Q223" s="39">
        <f t="shared" si="42"/>
        <v>0</v>
      </c>
      <c r="R223" s="39">
        <f>IF((O223 - MAX($O$16:O223)) &lt; 0, O223 - MAX($O$16:O223), 0)</f>
        <v>-3281.2499999999945</v>
      </c>
    </row>
    <row r="224" spans="1:18" x14ac:dyDescent="0.25">
      <c r="A224" s="2">
        <v>209</v>
      </c>
      <c r="B224" t="s">
        <v>209</v>
      </c>
      <c r="C224" s="8">
        <v>134.75</v>
      </c>
      <c r="D224" s="8">
        <v>78.739999999999995</v>
      </c>
      <c r="E224" s="17">
        <f t="shared" si="33"/>
        <v>0.53726992427351516</v>
      </c>
      <c r="F224" s="2">
        <f>+IF(A224&gt;$C$3,AVERAGE(INDEX($E$16:$E$2532,A224-$C$3):E223),"")</f>
        <v>0.52660833107349669</v>
      </c>
      <c r="G224" s="2">
        <f>+IF(A224&gt;$C$3,STDEVA(INDEX($E$16:$E$2532,A224-$C$3):E223),"")</f>
        <v>8.7147487051347297E-3</v>
      </c>
      <c r="H224">
        <f t="shared" si="34"/>
        <v>1.2233965155801521</v>
      </c>
      <c r="I224" s="2" t="str">
        <f t="shared" si="35"/>
        <v/>
      </c>
      <c r="J224" t="str">
        <f t="shared" si="36"/>
        <v/>
      </c>
      <c r="K224" t="str">
        <f t="shared" si="37"/>
        <v/>
      </c>
      <c r="L224" s="37" t="str">
        <f t="shared" si="38"/>
        <v/>
      </c>
      <c r="M224" t="str">
        <f t="shared" si="39"/>
        <v/>
      </c>
      <c r="N224" s="39">
        <f t="shared" si="40"/>
        <v>0</v>
      </c>
      <c r="O224" s="40">
        <f t="shared" si="43"/>
        <v>-1734</v>
      </c>
      <c r="P224" s="39">
        <f t="shared" si="41"/>
        <v>0</v>
      </c>
      <c r="Q224" s="39">
        <f t="shared" si="42"/>
        <v>0</v>
      </c>
      <c r="R224" s="39">
        <f>IF((O224 - MAX($O$16:O224)) &lt; 0, O224 - MAX($O$16:O224), 0)</f>
        <v>-3281.2499999999945</v>
      </c>
    </row>
    <row r="225" spans="1:18" x14ac:dyDescent="0.25">
      <c r="A225" s="2">
        <v>210</v>
      </c>
      <c r="B225" t="s">
        <v>210</v>
      </c>
      <c r="C225" s="8">
        <v>135.69</v>
      </c>
      <c r="D225" s="8">
        <v>79.48</v>
      </c>
      <c r="E225" s="17">
        <f t="shared" si="33"/>
        <v>0.53486745447424533</v>
      </c>
      <c r="F225" s="2">
        <f>+IF(A225&gt;$C$3,AVERAGE(INDEX($E$16:$E$2532,A225-$C$3):E224),"")</f>
        <v>0.53127734568864338</v>
      </c>
      <c r="G225" s="2">
        <f>+IF(A225&gt;$C$3,STDEVA(INDEX($E$16:$E$2532,A225-$C$3):E224),"")</f>
        <v>6.0742859744450295E-3</v>
      </c>
      <c r="H225">
        <f t="shared" si="34"/>
        <v>0.59103387636107463</v>
      </c>
      <c r="I225" s="2" t="str">
        <f t="shared" si="35"/>
        <v/>
      </c>
      <c r="J225" t="str">
        <f t="shared" si="36"/>
        <v/>
      </c>
      <c r="K225" t="str">
        <f t="shared" si="37"/>
        <v/>
      </c>
      <c r="L225" s="37" t="str">
        <f t="shared" si="38"/>
        <v/>
      </c>
      <c r="M225" t="str">
        <f t="shared" si="39"/>
        <v/>
      </c>
      <c r="N225" s="39">
        <f t="shared" si="40"/>
        <v>0</v>
      </c>
      <c r="O225" s="40">
        <f t="shared" si="43"/>
        <v>-1734</v>
      </c>
      <c r="P225" s="39">
        <f t="shared" si="41"/>
        <v>0</v>
      </c>
      <c r="Q225" s="39">
        <f t="shared" si="42"/>
        <v>0</v>
      </c>
      <c r="R225" s="39">
        <f>IF((O225 - MAX($O$16:O225)) &lt; 0, O225 - MAX($O$16:O225), 0)</f>
        <v>-3281.2499999999945</v>
      </c>
    </row>
    <row r="226" spans="1:18" x14ac:dyDescent="0.25">
      <c r="A226" s="2">
        <v>211</v>
      </c>
      <c r="B226" t="s">
        <v>211</v>
      </c>
      <c r="C226" s="8">
        <v>137.04</v>
      </c>
      <c r="D226" s="8">
        <v>80.510099999999994</v>
      </c>
      <c r="E226" s="17">
        <f t="shared" si="33"/>
        <v>0.53189021162301742</v>
      </c>
      <c r="F226" s="2">
        <f>+IF(A226&gt;$C$3,AVERAGE(INDEX($E$16:$E$2532,A226-$C$3):E225),"")</f>
        <v>0.53323870610487878</v>
      </c>
      <c r="G226" s="2">
        <f>+IF(A226&gt;$C$3,STDEVA(INDEX($E$16:$E$2532,A226-$C$3):E225),"")</f>
        <v>5.0644528960858051E-3</v>
      </c>
      <c r="H226">
        <f t="shared" si="34"/>
        <v>-0.26626656610896338</v>
      </c>
      <c r="I226" s="2" t="str">
        <f t="shared" si="35"/>
        <v/>
      </c>
      <c r="J226" t="str">
        <f t="shared" si="36"/>
        <v/>
      </c>
      <c r="K226" t="str">
        <f t="shared" si="37"/>
        <v/>
      </c>
      <c r="L226" s="37" t="str">
        <f t="shared" si="38"/>
        <v/>
      </c>
      <c r="M226" t="str">
        <f t="shared" si="39"/>
        <v/>
      </c>
      <c r="N226" s="39">
        <f t="shared" si="40"/>
        <v>0</v>
      </c>
      <c r="O226" s="40">
        <f t="shared" si="43"/>
        <v>-1734</v>
      </c>
      <c r="P226" s="39">
        <f t="shared" si="41"/>
        <v>0</v>
      </c>
      <c r="Q226" s="39">
        <f t="shared" si="42"/>
        <v>0</v>
      </c>
      <c r="R226" s="39">
        <f>IF((O226 - MAX($O$16:O226)) &lt; 0, O226 - MAX($O$16:O226), 0)</f>
        <v>-3281.2499999999945</v>
      </c>
    </row>
    <row r="227" spans="1:18" x14ac:dyDescent="0.25">
      <c r="A227" s="2">
        <v>212</v>
      </c>
      <c r="B227" t="s">
        <v>212</v>
      </c>
      <c r="C227" s="8">
        <v>137.57</v>
      </c>
      <c r="D227" s="8">
        <v>81.599999999999994</v>
      </c>
      <c r="E227" s="17">
        <f t="shared" si="33"/>
        <v>0.52230361650284296</v>
      </c>
      <c r="F227" s="2">
        <f>+IF(A227&gt;$C$3,AVERAGE(INDEX($E$16:$E$2532,A227-$C$3):E226),"")</f>
        <v>0.53460466990814426</v>
      </c>
      <c r="G227" s="2">
        <f>+IF(A227&gt;$C$3,STDEVA(INDEX($E$16:$E$2532,A227-$C$3):E226),"")</f>
        <v>2.6551399530195369E-3</v>
      </c>
      <c r="H227">
        <f t="shared" si="34"/>
        <v>-4.6329209092394636</v>
      </c>
      <c r="I227" s="2" t="str">
        <f t="shared" si="35"/>
        <v>Buy</v>
      </c>
      <c r="J227">
        <f t="shared" si="36"/>
        <v>137.57</v>
      </c>
      <c r="K227">
        <f t="shared" si="37"/>
        <v>81.599999999999994</v>
      </c>
      <c r="L227" s="37" t="str">
        <f t="shared" si="38"/>
        <v/>
      </c>
      <c r="M227" t="str">
        <f t="shared" si="39"/>
        <v>Long</v>
      </c>
      <c r="N227" s="39">
        <f t="shared" si="40"/>
        <v>0</v>
      </c>
      <c r="O227" s="40">
        <f t="shared" si="43"/>
        <v>-1734</v>
      </c>
      <c r="P227" s="39">
        <f t="shared" si="41"/>
        <v>3.75</v>
      </c>
      <c r="Q227" s="39">
        <f t="shared" si="42"/>
        <v>2739.625</v>
      </c>
      <c r="R227" s="39">
        <f>IF((O227 - MAX($O$16:O227)) &lt; 0, O227 - MAX($O$16:O227), 0)</f>
        <v>-3281.2499999999945</v>
      </c>
    </row>
    <row r="228" spans="1:18" x14ac:dyDescent="0.25">
      <c r="A228" s="2">
        <v>213</v>
      </c>
      <c r="B228" t="s">
        <v>213</v>
      </c>
      <c r="C228" s="8">
        <v>137.58000000000001</v>
      </c>
      <c r="D228" s="8">
        <v>81.44</v>
      </c>
      <c r="E228" s="17">
        <f t="shared" si="33"/>
        <v>0.52433901329565558</v>
      </c>
      <c r="F228" s="2">
        <f>+IF(A228&gt;$C$3,AVERAGE(INDEX($E$16:$E$2532,A228-$C$3):E227),"")</f>
        <v>0.53164360384891496</v>
      </c>
      <c r="G228" s="2">
        <f>+IF(A228&gt;$C$3,STDEVA(INDEX($E$16:$E$2532,A228-$C$3):E227),"")</f>
        <v>5.6877944710349258E-3</v>
      </c>
      <c r="H228">
        <f t="shared" si="34"/>
        <v>-1.2842571211843159</v>
      </c>
      <c r="I228" s="2" t="str">
        <f t="shared" si="35"/>
        <v/>
      </c>
      <c r="J228">
        <f t="shared" si="36"/>
        <v>137.57</v>
      </c>
      <c r="K228">
        <f t="shared" si="37"/>
        <v>81.599999999999994</v>
      </c>
      <c r="L228" s="37">
        <f t="shared" si="38"/>
        <v>42.500000000003979</v>
      </c>
      <c r="M228" t="str">
        <f t="shared" si="39"/>
        <v>Long</v>
      </c>
      <c r="N228" s="39">
        <f t="shared" si="40"/>
        <v>0</v>
      </c>
      <c r="O228" s="40">
        <f t="shared" si="43"/>
        <v>-1734</v>
      </c>
      <c r="P228" s="39">
        <f t="shared" si="41"/>
        <v>0</v>
      </c>
      <c r="Q228" s="39">
        <f t="shared" si="42"/>
        <v>0</v>
      </c>
      <c r="R228" s="39">
        <f>IF((O228 - MAX($O$16:O228)) &lt; 0, O228 - MAX($O$16:O228), 0)</f>
        <v>-3281.2499999999945</v>
      </c>
    </row>
    <row r="229" spans="1:18" x14ac:dyDescent="0.25">
      <c r="A229" s="2">
        <v>214</v>
      </c>
      <c r="B229" t="s">
        <v>214</v>
      </c>
      <c r="C229" s="8">
        <v>140.06200000000001</v>
      </c>
      <c r="D229" s="8">
        <v>83.06</v>
      </c>
      <c r="E229" s="17">
        <f t="shared" si="33"/>
        <v>0.52252194351727133</v>
      </c>
      <c r="F229" s="2">
        <f>+IF(A229&gt;$C$3,AVERAGE(INDEX($E$16:$E$2532,A229-$C$3):E228),"")</f>
        <v>0.53013404403385533</v>
      </c>
      <c r="G229" s="2">
        <f>+IF(A229&gt;$C$3,STDEVA(INDEX($E$16:$E$2532,A229-$C$3):E228),"")</f>
        <v>6.5442352946753941E-3</v>
      </c>
      <c r="H229">
        <f t="shared" si="34"/>
        <v>-1.1631764711726464</v>
      </c>
      <c r="I229" s="2" t="str">
        <f t="shared" si="35"/>
        <v/>
      </c>
      <c r="J229">
        <f t="shared" si="36"/>
        <v>137.57</v>
      </c>
      <c r="K229">
        <f t="shared" si="37"/>
        <v>81.599999999999994</v>
      </c>
      <c r="L229" s="37">
        <f t="shared" si="38"/>
        <v>258.00000000000267</v>
      </c>
      <c r="M229" t="str">
        <f t="shared" si="39"/>
        <v>Long</v>
      </c>
      <c r="N229" s="39">
        <f t="shared" si="40"/>
        <v>0</v>
      </c>
      <c r="O229" s="40">
        <f t="shared" si="43"/>
        <v>-1734</v>
      </c>
      <c r="P229" s="39">
        <f t="shared" si="41"/>
        <v>0</v>
      </c>
      <c r="Q229" s="39">
        <f t="shared" si="42"/>
        <v>0</v>
      </c>
      <c r="R229" s="39">
        <f>IF((O229 - MAX($O$16:O229)) &lt; 0, O229 - MAX($O$16:O229), 0)</f>
        <v>-3281.2499999999945</v>
      </c>
    </row>
    <row r="230" spans="1:18" x14ac:dyDescent="0.25">
      <c r="A230" s="2">
        <v>215</v>
      </c>
      <c r="B230" t="s">
        <v>215</v>
      </c>
      <c r="C230" s="8">
        <v>139.91</v>
      </c>
      <c r="D230" s="8">
        <v>82.38</v>
      </c>
      <c r="E230" s="17">
        <f t="shared" si="33"/>
        <v>0.52965666973725989</v>
      </c>
      <c r="F230" s="2">
        <f>+IF(A230&gt;$C$3,AVERAGE(INDEX($E$16:$E$2532,A230-$C$3):E229),"")</f>
        <v>0.52718444788260643</v>
      </c>
      <c r="G230" s="2">
        <f>+IF(A230&gt;$C$3,STDEVA(INDEX($E$16:$E$2532,A230-$C$3):E229),"")</f>
        <v>5.8058324676742617E-3</v>
      </c>
      <c r="H230">
        <f t="shared" si="34"/>
        <v>0.42581694673732029</v>
      </c>
      <c r="I230" s="2" t="str">
        <f t="shared" si="35"/>
        <v/>
      </c>
      <c r="J230">
        <f t="shared" si="36"/>
        <v>137.57</v>
      </c>
      <c r="K230">
        <f t="shared" si="37"/>
        <v>81.599999999999994</v>
      </c>
      <c r="L230" s="37">
        <f t="shared" si="38"/>
        <v>390.00000000000063</v>
      </c>
      <c r="M230" t="str">
        <f t="shared" si="39"/>
        <v>Long</v>
      </c>
      <c r="N230" s="39">
        <f t="shared" si="40"/>
        <v>0</v>
      </c>
      <c r="O230" s="40">
        <f t="shared" si="43"/>
        <v>-1734</v>
      </c>
      <c r="P230" s="39">
        <f t="shared" si="41"/>
        <v>0</v>
      </c>
      <c r="Q230" s="39">
        <f t="shared" si="42"/>
        <v>0</v>
      </c>
      <c r="R230" s="39">
        <f>IF((O230 - MAX($O$16:O230)) &lt; 0, O230 - MAX($O$16:O230), 0)</f>
        <v>-3281.2499999999945</v>
      </c>
    </row>
    <row r="231" spans="1:18" x14ac:dyDescent="0.25">
      <c r="A231" s="2">
        <v>216</v>
      </c>
      <c r="B231" t="s">
        <v>216</v>
      </c>
      <c r="C231" s="8">
        <v>140.72</v>
      </c>
      <c r="D231" s="8">
        <v>83.07</v>
      </c>
      <c r="E231" s="17">
        <f t="shared" si="33"/>
        <v>0.52708847457832264</v>
      </c>
      <c r="F231" s="2">
        <f>+IF(A231&gt;$C$3,AVERAGE(INDEX($E$16:$E$2532,A231-$C$3):E230),"")</f>
        <v>0.52614229093520948</v>
      </c>
      <c r="G231" s="2">
        <f>+IF(A231&gt;$C$3,STDEVA(INDEX($E$16:$E$2532,A231-$C$3):E230),"")</f>
        <v>4.372745066523508E-3</v>
      </c>
      <c r="H231">
        <f t="shared" si="34"/>
        <v>0.21638207321000164</v>
      </c>
      <c r="I231" s="2" t="str">
        <f t="shared" si="35"/>
        <v/>
      </c>
      <c r="J231" t="str">
        <f t="shared" si="36"/>
        <v/>
      </c>
      <c r="K231" t="str">
        <f t="shared" si="37"/>
        <v/>
      </c>
      <c r="L231" s="37">
        <f t="shared" si="38"/>
        <v>420.00000000000165</v>
      </c>
      <c r="M231" t="str">
        <f t="shared" si="39"/>
        <v>TP</v>
      </c>
      <c r="N231" s="39">
        <f t="shared" si="40"/>
        <v>420.00000000000165</v>
      </c>
      <c r="O231" s="40">
        <f t="shared" si="43"/>
        <v>-1313.9999999999984</v>
      </c>
      <c r="P231" s="39">
        <f t="shared" si="41"/>
        <v>3.75</v>
      </c>
      <c r="Q231" s="39">
        <f t="shared" si="42"/>
        <v>0</v>
      </c>
      <c r="R231" s="39">
        <f>IF((O231 - MAX($O$16:O231)) &lt; 0, O231 - MAX($O$16:O231), 0)</f>
        <v>-2861.2499999999927</v>
      </c>
    </row>
    <row r="232" spans="1:18" x14ac:dyDescent="0.25">
      <c r="A232" s="2">
        <v>217</v>
      </c>
      <c r="B232" t="s">
        <v>217</v>
      </c>
      <c r="C232" s="8">
        <v>140.30000000000001</v>
      </c>
      <c r="D232" s="8">
        <v>83</v>
      </c>
      <c r="E232" s="17">
        <f t="shared" si="33"/>
        <v>0.52494237931181742</v>
      </c>
      <c r="F232" s="2">
        <f>+IF(A232&gt;$C$3,AVERAGE(INDEX($E$16:$E$2532,A232-$C$3):E231),"")</f>
        <v>0.52518194352627057</v>
      </c>
      <c r="G232" s="2">
        <f>+IF(A232&gt;$C$3,STDEVA(INDEX($E$16:$E$2532,A232-$C$3):E231),"")</f>
        <v>3.1515445892097049E-3</v>
      </c>
      <c r="H232">
        <f t="shared" si="34"/>
        <v>-7.6014858007521169E-2</v>
      </c>
      <c r="I232" s="2" t="str">
        <f t="shared" si="35"/>
        <v/>
      </c>
      <c r="J232" t="str">
        <f t="shared" si="36"/>
        <v/>
      </c>
      <c r="K232" t="str">
        <f t="shared" si="37"/>
        <v/>
      </c>
      <c r="L232" s="37" t="str">
        <f t="shared" si="38"/>
        <v/>
      </c>
      <c r="M232" t="str">
        <f t="shared" si="39"/>
        <v/>
      </c>
      <c r="N232" s="39">
        <f t="shared" si="40"/>
        <v>0</v>
      </c>
      <c r="O232" s="40">
        <f t="shared" si="43"/>
        <v>-1313.9999999999984</v>
      </c>
      <c r="P232" s="39">
        <f t="shared" si="41"/>
        <v>0</v>
      </c>
      <c r="Q232" s="39">
        <f t="shared" si="42"/>
        <v>0</v>
      </c>
      <c r="R232" s="39">
        <f>IF((O232 - MAX($O$16:O232)) &lt; 0, O232 - MAX($O$16:O232), 0)</f>
        <v>-2861.2499999999927</v>
      </c>
    </row>
    <row r="233" spans="1:18" x14ac:dyDescent="0.25">
      <c r="A233" s="2">
        <v>218</v>
      </c>
      <c r="B233" t="s">
        <v>218</v>
      </c>
      <c r="C233" s="8">
        <v>140.85</v>
      </c>
      <c r="D233" s="8">
        <v>83.7</v>
      </c>
      <c r="E233" s="17">
        <f t="shared" si="33"/>
        <v>0.52045651682695182</v>
      </c>
      <c r="F233" s="2">
        <f>+IF(A233&gt;$C$3,AVERAGE(INDEX($E$16:$E$2532,A233-$C$3):E232),"")</f>
        <v>0.52570969608806528</v>
      </c>
      <c r="G233" s="2">
        <f>+IF(A233&gt;$C$3,STDEVA(INDEX($E$16:$E$2532,A233-$C$3):E232),"")</f>
        <v>2.7435808680334132E-3</v>
      </c>
      <c r="H233">
        <f t="shared" si="34"/>
        <v>-1.9147163921138279</v>
      </c>
      <c r="I233" s="2" t="str">
        <f t="shared" si="35"/>
        <v>Buy</v>
      </c>
      <c r="J233">
        <f t="shared" si="36"/>
        <v>140.85</v>
      </c>
      <c r="K233">
        <f t="shared" si="37"/>
        <v>83.7</v>
      </c>
      <c r="L233" s="37" t="str">
        <f t="shared" si="38"/>
        <v/>
      </c>
      <c r="M233" t="str">
        <f t="shared" si="39"/>
        <v>Long</v>
      </c>
      <c r="N233" s="39">
        <f t="shared" si="40"/>
        <v>0</v>
      </c>
      <c r="O233" s="40">
        <f t="shared" si="43"/>
        <v>-1313.9999999999984</v>
      </c>
      <c r="P233" s="39">
        <f t="shared" si="41"/>
        <v>3.75</v>
      </c>
      <c r="Q233" s="39">
        <f t="shared" si="42"/>
        <v>2806.875</v>
      </c>
      <c r="R233" s="39">
        <f>IF((O233 - MAX($O$16:O233)) &lt; 0, O233 - MAX($O$16:O233), 0)</f>
        <v>-2861.2499999999927</v>
      </c>
    </row>
    <row r="234" spans="1:18" x14ac:dyDescent="0.25">
      <c r="A234" s="2">
        <v>219</v>
      </c>
      <c r="B234" t="s">
        <v>219</v>
      </c>
      <c r="C234" s="8">
        <v>140.44</v>
      </c>
      <c r="D234" s="8">
        <v>82.950999999999993</v>
      </c>
      <c r="E234" s="17">
        <f t="shared" si="33"/>
        <v>0.5265302792813511</v>
      </c>
      <c r="F234" s="2">
        <f>+IF(A234&gt;$C$3,AVERAGE(INDEX($E$16:$E$2532,A234-$C$3):E233),"")</f>
        <v>0.5249331967943246</v>
      </c>
      <c r="G234" s="2">
        <f>+IF(A234&gt;$C$3,STDEVA(INDEX($E$16:$E$2532,A234-$C$3):E233),"")</f>
        <v>3.6335694978850233E-3</v>
      </c>
      <c r="H234">
        <f t="shared" si="34"/>
        <v>0.43953541770870469</v>
      </c>
      <c r="I234" s="2" t="str">
        <f t="shared" si="35"/>
        <v/>
      </c>
      <c r="J234">
        <f t="shared" si="36"/>
        <v>140.85</v>
      </c>
      <c r="K234">
        <f t="shared" si="37"/>
        <v>83.7</v>
      </c>
      <c r="L234" s="37">
        <f t="shared" si="38"/>
        <v>84.750000000003212</v>
      </c>
      <c r="M234" t="str">
        <f t="shared" si="39"/>
        <v>Long</v>
      </c>
      <c r="N234" s="39">
        <f t="shared" si="40"/>
        <v>0</v>
      </c>
      <c r="O234" s="40">
        <f t="shared" si="43"/>
        <v>-1313.9999999999984</v>
      </c>
      <c r="P234" s="39">
        <f t="shared" si="41"/>
        <v>0</v>
      </c>
      <c r="Q234" s="39">
        <f t="shared" si="42"/>
        <v>0</v>
      </c>
      <c r="R234" s="39">
        <f>IF((O234 - MAX($O$16:O234)) &lt; 0, O234 - MAX($O$16:O234), 0)</f>
        <v>-2861.2499999999927</v>
      </c>
    </row>
    <row r="235" spans="1:18" x14ac:dyDescent="0.25">
      <c r="A235" s="2">
        <v>220</v>
      </c>
      <c r="B235" t="s">
        <v>220</v>
      </c>
      <c r="C235" s="8">
        <v>140.21</v>
      </c>
      <c r="D235" s="8">
        <v>82.93</v>
      </c>
      <c r="E235" s="17">
        <f t="shared" si="33"/>
        <v>0.5251444202699278</v>
      </c>
      <c r="F235" s="2">
        <f>+IF(A235&gt;$C$3,AVERAGE(INDEX($E$16:$E$2532,A235-$C$3):E234),"")</f>
        <v>0.52573486394714053</v>
      </c>
      <c r="G235" s="2">
        <f>+IF(A235&gt;$C$3,STDEVA(INDEX($E$16:$E$2532,A235-$C$3):E234),"")</f>
        <v>3.4034720569070314E-3</v>
      </c>
      <c r="H235">
        <f t="shared" si="34"/>
        <v>-0.17348274566100097</v>
      </c>
      <c r="I235" s="2" t="str">
        <f t="shared" si="35"/>
        <v/>
      </c>
      <c r="J235">
        <f t="shared" si="36"/>
        <v>140.85</v>
      </c>
      <c r="K235">
        <f t="shared" si="37"/>
        <v>83.7</v>
      </c>
      <c r="L235" s="37">
        <f t="shared" si="38"/>
        <v>32.500000000002416</v>
      </c>
      <c r="M235" t="str">
        <f t="shared" si="39"/>
        <v>Long</v>
      </c>
      <c r="N235" s="39">
        <f t="shared" si="40"/>
        <v>0</v>
      </c>
      <c r="O235" s="40">
        <f t="shared" si="43"/>
        <v>-1313.9999999999984</v>
      </c>
      <c r="P235" s="39">
        <f t="shared" si="41"/>
        <v>0</v>
      </c>
      <c r="Q235" s="39">
        <f t="shared" si="42"/>
        <v>0</v>
      </c>
      <c r="R235" s="39">
        <f>IF((O235 - MAX($O$16:O235)) &lt; 0, O235 - MAX($O$16:O235), 0)</f>
        <v>-2861.2499999999927</v>
      </c>
    </row>
    <row r="236" spans="1:18" x14ac:dyDescent="0.25">
      <c r="A236" s="2">
        <v>221</v>
      </c>
      <c r="B236" t="s">
        <v>221</v>
      </c>
      <c r="C236" s="8">
        <v>139.19999999999999</v>
      </c>
      <c r="D236" s="8">
        <v>82.13</v>
      </c>
      <c r="E236" s="17">
        <f t="shared" si="33"/>
        <v>0.52760839014821836</v>
      </c>
      <c r="F236" s="2">
        <f>+IF(A236&gt;$C$3,AVERAGE(INDEX($E$16:$E$2532,A236-$C$3):E235),"")</f>
        <v>0.5248324140536742</v>
      </c>
      <c r="G236" s="2">
        <f>+IF(A236&gt;$C$3,STDEVA(INDEX($E$16:$E$2532,A236-$C$3):E235),"")</f>
        <v>2.6091412475203087E-3</v>
      </c>
      <c r="H236">
        <f t="shared" si="34"/>
        <v>1.063942435919256</v>
      </c>
      <c r="I236" s="2" t="str">
        <f t="shared" si="35"/>
        <v/>
      </c>
      <c r="J236">
        <f t="shared" si="36"/>
        <v>140.85</v>
      </c>
      <c r="K236">
        <f t="shared" si="37"/>
        <v>83.7</v>
      </c>
      <c r="L236" s="37">
        <f t="shared" si="38"/>
        <v>-19.999999999999602</v>
      </c>
      <c r="M236" t="str">
        <f t="shared" si="39"/>
        <v>Long</v>
      </c>
      <c r="N236" s="39">
        <f t="shared" si="40"/>
        <v>0</v>
      </c>
      <c r="O236" s="40">
        <f t="shared" si="43"/>
        <v>-1313.9999999999984</v>
      </c>
      <c r="P236" s="39">
        <f t="shared" si="41"/>
        <v>0</v>
      </c>
      <c r="Q236" s="39">
        <f t="shared" si="42"/>
        <v>0</v>
      </c>
      <c r="R236" s="39">
        <f>IF((O236 - MAX($O$16:O236)) &lt; 0, O236 - MAX($O$16:O236), 0)</f>
        <v>-2861.2499999999927</v>
      </c>
    </row>
    <row r="237" spans="1:18" x14ac:dyDescent="0.25">
      <c r="A237" s="2">
        <v>222</v>
      </c>
      <c r="B237" t="s">
        <v>222</v>
      </c>
      <c r="C237" s="8">
        <v>139.65</v>
      </c>
      <c r="D237" s="8">
        <v>82.68</v>
      </c>
      <c r="E237" s="17">
        <f t="shared" si="33"/>
        <v>0.52416155757761818</v>
      </c>
      <c r="F237" s="2">
        <f>+IF(A237&gt;$C$3,AVERAGE(INDEX($E$16:$E$2532,A237-$C$3):E236),"")</f>
        <v>0.52493639716765339</v>
      </c>
      <c r="G237" s="2">
        <f>+IF(A237&gt;$C$3,STDEVA(INDEX($E$16:$E$2532,A237-$C$3):E236),"")</f>
        <v>2.7291319107312795E-3</v>
      </c>
      <c r="H237">
        <f t="shared" si="34"/>
        <v>-0.28391430512700788</v>
      </c>
      <c r="I237" s="2" t="str">
        <f t="shared" si="35"/>
        <v/>
      </c>
      <c r="J237">
        <f t="shared" si="36"/>
        <v>140.85</v>
      </c>
      <c r="K237">
        <f t="shared" si="37"/>
        <v>83.7</v>
      </c>
      <c r="L237" s="37">
        <f t="shared" si="38"/>
        <v>-44.999999999998153</v>
      </c>
      <c r="M237" t="str">
        <f t="shared" si="39"/>
        <v>Long</v>
      </c>
      <c r="N237" s="39">
        <f t="shared" si="40"/>
        <v>0</v>
      </c>
      <c r="O237" s="40">
        <f t="shared" si="43"/>
        <v>-1313.9999999999984</v>
      </c>
      <c r="P237" s="39">
        <f t="shared" si="41"/>
        <v>0</v>
      </c>
      <c r="Q237" s="39">
        <f t="shared" si="42"/>
        <v>0</v>
      </c>
      <c r="R237" s="39">
        <f>IF((O237 - MAX($O$16:O237)) &lt; 0, O237 - MAX($O$16:O237), 0)</f>
        <v>-2861.2499999999927</v>
      </c>
    </row>
    <row r="238" spans="1:18" x14ac:dyDescent="0.25">
      <c r="A238" s="2">
        <v>223</v>
      </c>
      <c r="B238" t="s">
        <v>223</v>
      </c>
      <c r="C238" s="8">
        <v>141.61000000000001</v>
      </c>
      <c r="D238" s="8">
        <v>84.4</v>
      </c>
      <c r="E238" s="17">
        <f t="shared" si="33"/>
        <v>0.51750939863305589</v>
      </c>
      <c r="F238" s="2">
        <f>+IF(A238&gt;$C$3,AVERAGE(INDEX($E$16:$E$2532,A238-$C$3):E237),"")</f>
        <v>0.52478023282081343</v>
      </c>
      <c r="G238" s="2">
        <f>+IF(A238&gt;$C$3,STDEVA(INDEX($E$16:$E$2532,A238-$C$3):E237),"")</f>
        <v>2.7509565623980905E-3</v>
      </c>
      <c r="H238">
        <f t="shared" si="34"/>
        <v>-2.6430203541343209</v>
      </c>
      <c r="I238" s="2" t="str">
        <f t="shared" si="35"/>
        <v>Buy</v>
      </c>
      <c r="J238">
        <f t="shared" si="36"/>
        <v>140.85</v>
      </c>
      <c r="K238">
        <f t="shared" si="37"/>
        <v>83.7</v>
      </c>
      <c r="L238" s="37">
        <f t="shared" si="38"/>
        <v>15.000000000004121</v>
      </c>
      <c r="M238" t="str">
        <f t="shared" si="39"/>
        <v>Long</v>
      </c>
      <c r="N238" s="39">
        <f t="shared" si="40"/>
        <v>0</v>
      </c>
      <c r="O238" s="40">
        <f t="shared" si="43"/>
        <v>-1313.9999999999984</v>
      </c>
      <c r="P238" s="39">
        <f t="shared" si="41"/>
        <v>0</v>
      </c>
      <c r="Q238" s="39">
        <f t="shared" si="42"/>
        <v>0</v>
      </c>
      <c r="R238" s="39">
        <f>IF((O238 - MAX($O$16:O238)) &lt; 0, O238 - MAX($O$16:O238), 0)</f>
        <v>-2861.2499999999927</v>
      </c>
    </row>
    <row r="239" spans="1:18" x14ac:dyDescent="0.25">
      <c r="A239" s="2">
        <v>224</v>
      </c>
      <c r="B239" t="s">
        <v>224</v>
      </c>
      <c r="C239" s="8">
        <v>141.16999999999999</v>
      </c>
      <c r="D239" s="8">
        <v>83.81</v>
      </c>
      <c r="E239" s="17">
        <f t="shared" si="33"/>
        <v>0.5214125057852933</v>
      </c>
      <c r="F239" s="2">
        <f>+IF(A239&gt;$C$3,AVERAGE(INDEX($E$16:$E$2532,A239-$C$3):E238),"")</f>
        <v>0.52419080918203431</v>
      </c>
      <c r="G239" s="2">
        <f>+IF(A239&gt;$C$3,STDEVA(INDEX($E$16:$E$2532,A239-$C$3):E238),"")</f>
        <v>3.9593072845301872E-3</v>
      </c>
      <c r="H239">
        <f t="shared" si="34"/>
        <v>-0.70171451647524385</v>
      </c>
      <c r="I239" s="2" t="str">
        <f t="shared" si="35"/>
        <v/>
      </c>
      <c r="J239">
        <f t="shared" si="36"/>
        <v>140.85</v>
      </c>
      <c r="K239">
        <f t="shared" si="37"/>
        <v>83.7</v>
      </c>
      <c r="L239" s="37">
        <f t="shared" si="38"/>
        <v>52.499999999998437</v>
      </c>
      <c r="M239" t="str">
        <f t="shared" si="39"/>
        <v>Long</v>
      </c>
      <c r="N239" s="39">
        <f t="shared" si="40"/>
        <v>0</v>
      </c>
      <c r="O239" s="40">
        <f t="shared" si="43"/>
        <v>-1313.9999999999984</v>
      </c>
      <c r="P239" s="39">
        <f t="shared" si="41"/>
        <v>0</v>
      </c>
      <c r="Q239" s="39">
        <f t="shared" si="42"/>
        <v>0</v>
      </c>
      <c r="R239" s="39">
        <f>IF((O239 - MAX($O$16:O239)) &lt; 0, O239 - MAX($O$16:O239), 0)</f>
        <v>-2861.2499999999927</v>
      </c>
    </row>
    <row r="240" spans="1:18" x14ac:dyDescent="0.25">
      <c r="A240" s="2">
        <v>225</v>
      </c>
      <c r="B240" t="s">
        <v>225</v>
      </c>
      <c r="C240" s="8">
        <v>140.47</v>
      </c>
      <c r="D240" s="8">
        <v>83.32</v>
      </c>
      <c r="E240" s="17">
        <f t="shared" si="33"/>
        <v>0.52230532645004724</v>
      </c>
      <c r="F240" s="2">
        <f>+IF(A240&gt;$C$3,AVERAGE(INDEX($E$16:$E$2532,A240-$C$3):E239),"")</f>
        <v>0.52316725448282275</v>
      </c>
      <c r="G240" s="2">
        <f>+IF(A240&gt;$C$3,STDEVA(INDEX($E$16:$E$2532,A240-$C$3):E239),"")</f>
        <v>3.8636765198671128E-3</v>
      </c>
      <c r="H240">
        <f t="shared" si="34"/>
        <v>-0.22308493693596312</v>
      </c>
      <c r="I240" s="2" t="str">
        <f t="shared" si="35"/>
        <v/>
      </c>
      <c r="J240">
        <f t="shared" si="36"/>
        <v>140.85</v>
      </c>
      <c r="K240">
        <f t="shared" si="37"/>
        <v>83.7</v>
      </c>
      <c r="L240" s="37">
        <f t="shared" si="38"/>
        <v>3.5527136788005009E-12</v>
      </c>
      <c r="M240" t="str">
        <f t="shared" si="39"/>
        <v>Long</v>
      </c>
      <c r="N240" s="39">
        <f t="shared" si="40"/>
        <v>0</v>
      </c>
      <c r="O240" s="40">
        <f t="shared" si="43"/>
        <v>-1313.9999999999984</v>
      </c>
      <c r="P240" s="39">
        <f t="shared" si="41"/>
        <v>0</v>
      </c>
      <c r="Q240" s="39">
        <f t="shared" si="42"/>
        <v>0</v>
      </c>
      <c r="R240" s="39">
        <f>IF((O240 - MAX($O$16:O240)) &lt; 0, O240 - MAX($O$16:O240), 0)</f>
        <v>-2861.2499999999927</v>
      </c>
    </row>
    <row r="241" spans="1:18" x14ac:dyDescent="0.25">
      <c r="A241" s="2">
        <v>226</v>
      </c>
      <c r="B241" t="s">
        <v>226</v>
      </c>
      <c r="C241" s="8">
        <v>140.22999999999999</v>
      </c>
      <c r="D241" s="8">
        <v>83.08</v>
      </c>
      <c r="E241" s="17">
        <f t="shared" si="33"/>
        <v>0.52347993273064786</v>
      </c>
      <c r="F241" s="2">
        <f>+IF(A241&gt;$C$3,AVERAGE(INDEX($E$16:$E$2532,A241-$C$3):E240),"")</f>
        <v>0.52259943571884659</v>
      </c>
      <c r="G241" s="2">
        <f>+IF(A241&gt;$C$3,STDEVA(INDEX($E$16:$E$2532,A241-$C$3):E240),"")</f>
        <v>3.705861223827002E-3</v>
      </c>
      <c r="H241">
        <f t="shared" si="34"/>
        <v>0.23759578640993542</v>
      </c>
      <c r="I241" s="2" t="str">
        <f t="shared" si="35"/>
        <v/>
      </c>
      <c r="J241">
        <f t="shared" si="36"/>
        <v>140.85</v>
      </c>
      <c r="K241">
        <f t="shared" si="37"/>
        <v>83.7</v>
      </c>
      <c r="L241" s="37">
        <f t="shared" si="38"/>
        <v>0</v>
      </c>
      <c r="M241" t="str">
        <f t="shared" si="39"/>
        <v>Long</v>
      </c>
      <c r="N241" s="39">
        <f t="shared" si="40"/>
        <v>0</v>
      </c>
      <c r="O241" s="40">
        <f t="shared" si="43"/>
        <v>-1313.9999999999984</v>
      </c>
      <c r="P241" s="39">
        <f t="shared" si="41"/>
        <v>0</v>
      </c>
      <c r="Q241" s="39">
        <f t="shared" si="42"/>
        <v>0</v>
      </c>
      <c r="R241" s="39">
        <f>IF((O241 - MAX($O$16:O241)) &lt; 0, O241 - MAX($O$16:O241), 0)</f>
        <v>-2861.2499999999927</v>
      </c>
    </row>
    <row r="242" spans="1:18" x14ac:dyDescent="0.25">
      <c r="A242" s="2">
        <v>227</v>
      </c>
      <c r="B242" t="s">
        <v>227</v>
      </c>
      <c r="C242" s="8">
        <v>140.81</v>
      </c>
      <c r="D242" s="8">
        <v>82.81</v>
      </c>
      <c r="E242" s="17">
        <f t="shared" si="33"/>
        <v>0.53086263688361157</v>
      </c>
      <c r="F242" s="2">
        <f>+IF(A242&gt;$C$3,AVERAGE(INDEX($E$16:$E$2532,A242-$C$3):E241),"")</f>
        <v>0.52177374423533252</v>
      </c>
      <c r="G242" s="2">
        <f>+IF(A242&gt;$C$3,STDEVA(INDEX($E$16:$E$2532,A242-$C$3):E241),"")</f>
        <v>2.608181743264239E-3</v>
      </c>
      <c r="H242">
        <f t="shared" si="34"/>
        <v>3.4847620077671277</v>
      </c>
      <c r="I242" s="2" t="str">
        <f t="shared" si="35"/>
        <v>Sell</v>
      </c>
      <c r="J242">
        <f t="shared" si="36"/>
        <v>140.85</v>
      </c>
      <c r="K242">
        <f t="shared" si="37"/>
        <v>83.7</v>
      </c>
      <c r="L242" s="37">
        <f t="shared" si="38"/>
        <v>212.50000000000213</v>
      </c>
      <c r="M242" t="str">
        <f t="shared" si="39"/>
        <v>Long</v>
      </c>
      <c r="N242" s="39">
        <f t="shared" si="40"/>
        <v>0</v>
      </c>
      <c r="O242" s="40">
        <f t="shared" si="43"/>
        <v>-1313.9999999999984</v>
      </c>
      <c r="P242" s="39">
        <f t="shared" si="41"/>
        <v>0</v>
      </c>
      <c r="Q242" s="39">
        <f t="shared" si="42"/>
        <v>0</v>
      </c>
      <c r="R242" s="39">
        <f>IF((O242 - MAX($O$16:O242)) &lt; 0, O242 - MAX($O$16:O242), 0)</f>
        <v>-2861.2499999999927</v>
      </c>
    </row>
    <row r="243" spans="1:18" x14ac:dyDescent="0.25">
      <c r="A243" s="2">
        <v>228</v>
      </c>
      <c r="B243" t="s">
        <v>228</v>
      </c>
      <c r="C243" s="8">
        <v>141.84</v>
      </c>
      <c r="D243" s="8">
        <v>83.83</v>
      </c>
      <c r="E243" s="17">
        <f t="shared" si="33"/>
        <v>0.52590872311618653</v>
      </c>
      <c r="F243" s="2">
        <f>+IF(A243&gt;$C$3,AVERAGE(INDEX($E$16:$E$2532,A243-$C$3):E242),"")</f>
        <v>0.52311396009653122</v>
      </c>
      <c r="G243" s="2">
        <f>+IF(A243&gt;$C$3,STDEVA(INDEX($E$16:$E$2532,A243-$C$3):E242),"")</f>
        <v>4.8768809772458286E-3</v>
      </c>
      <c r="H243">
        <f t="shared" si="34"/>
        <v>0.57306361026543362</v>
      </c>
      <c r="I243" s="2" t="str">
        <f t="shared" si="35"/>
        <v/>
      </c>
      <c r="J243">
        <f t="shared" si="36"/>
        <v>140.85</v>
      </c>
      <c r="K243">
        <f t="shared" si="37"/>
        <v>83.7</v>
      </c>
      <c r="L243" s="37">
        <f t="shared" si="38"/>
        <v>215.00000000000341</v>
      </c>
      <c r="M243" t="str">
        <f t="shared" si="39"/>
        <v>Long</v>
      </c>
      <c r="N243" s="39">
        <f t="shared" si="40"/>
        <v>0</v>
      </c>
      <c r="O243" s="40">
        <f t="shared" si="43"/>
        <v>-1313.9999999999984</v>
      </c>
      <c r="P243" s="39">
        <f t="shared" si="41"/>
        <v>0</v>
      </c>
      <c r="Q243" s="39">
        <f t="shared" si="42"/>
        <v>0</v>
      </c>
      <c r="R243" s="39">
        <f>IF((O243 - MAX($O$16:O243)) &lt; 0, O243 - MAX($O$16:O243), 0)</f>
        <v>-2861.2499999999927</v>
      </c>
    </row>
    <row r="244" spans="1:18" x14ac:dyDescent="0.25">
      <c r="A244" s="2">
        <v>229</v>
      </c>
      <c r="B244" t="s">
        <v>229</v>
      </c>
      <c r="C244" s="8">
        <v>141.26</v>
      </c>
      <c r="D244" s="8">
        <v>83.27</v>
      </c>
      <c r="E244" s="17">
        <f t="shared" si="33"/>
        <v>0.52851382373304834</v>
      </c>
      <c r="F244" s="2">
        <f>+IF(A244&gt;$C$3,AVERAGE(INDEX($E$16:$E$2532,A244-$C$3):E243),"")</f>
        <v>0.52479382499315741</v>
      </c>
      <c r="G244" s="2">
        <f>+IF(A244&gt;$C$3,STDEVA(INDEX($E$16:$E$2532,A244-$C$3):E243),"")</f>
        <v>3.7889884220087804E-3</v>
      </c>
      <c r="H244">
        <f t="shared" si="34"/>
        <v>0.98179205781756484</v>
      </c>
      <c r="I244" s="2" t="str">
        <f t="shared" si="35"/>
        <v/>
      </c>
      <c r="J244">
        <f t="shared" si="36"/>
        <v>140.85</v>
      </c>
      <c r="K244">
        <f t="shared" si="37"/>
        <v>83.7</v>
      </c>
      <c r="L244" s="37">
        <f t="shared" si="38"/>
        <v>210.00000000000085</v>
      </c>
      <c r="M244" t="str">
        <f t="shared" si="39"/>
        <v>Long</v>
      </c>
      <c r="N244" s="39">
        <f t="shared" si="40"/>
        <v>0</v>
      </c>
      <c r="O244" s="40">
        <f t="shared" si="43"/>
        <v>-1313.9999999999984</v>
      </c>
      <c r="P244" s="39">
        <f t="shared" si="41"/>
        <v>0</v>
      </c>
      <c r="Q244" s="39">
        <f t="shared" si="42"/>
        <v>0</v>
      </c>
      <c r="R244" s="39">
        <f>IF((O244 - MAX($O$16:O244)) &lt; 0, O244 - MAX($O$16:O244), 0)</f>
        <v>-2861.2499999999927</v>
      </c>
    </row>
    <row r="245" spans="1:18" x14ac:dyDescent="0.25">
      <c r="A245" s="2">
        <v>230</v>
      </c>
      <c r="B245" t="s">
        <v>230</v>
      </c>
      <c r="C245" s="8">
        <v>139.86000000000001</v>
      </c>
      <c r="D245" s="8">
        <v>81.94</v>
      </c>
      <c r="E245" s="17">
        <f t="shared" si="33"/>
        <v>0.53465465015699587</v>
      </c>
      <c r="F245" s="2">
        <f>+IF(A245&gt;$C$3,AVERAGE(INDEX($E$16:$E$2532,A245-$C$3):E244),"")</f>
        <v>0.52621408858270835</v>
      </c>
      <c r="G245" s="2">
        <f>+IF(A245&gt;$C$3,STDEVA(INDEX($E$16:$E$2532,A245-$C$3):E244),"")</f>
        <v>3.526508924161603E-3</v>
      </c>
      <c r="H245">
        <f t="shared" si="34"/>
        <v>2.3934609994767531</v>
      </c>
      <c r="I245" s="2" t="str">
        <f t="shared" si="35"/>
        <v>Sell</v>
      </c>
      <c r="J245">
        <f t="shared" si="36"/>
        <v>140.85</v>
      </c>
      <c r="K245">
        <f t="shared" si="37"/>
        <v>83.7</v>
      </c>
      <c r="L245" s="37">
        <f t="shared" si="38"/>
        <v>192.50000000000608</v>
      </c>
      <c r="M245" t="str">
        <f t="shared" si="39"/>
        <v>Long</v>
      </c>
      <c r="N245" s="39">
        <f t="shared" si="40"/>
        <v>0</v>
      </c>
      <c r="O245" s="40">
        <f t="shared" si="43"/>
        <v>-1313.9999999999984</v>
      </c>
      <c r="P245" s="39">
        <f t="shared" si="41"/>
        <v>0</v>
      </c>
      <c r="Q245" s="39">
        <f t="shared" si="42"/>
        <v>0</v>
      </c>
      <c r="R245" s="39">
        <f>IF((O245 - MAX($O$16:O245)) &lt; 0, O245 - MAX($O$16:O245), 0)</f>
        <v>-2861.2499999999927</v>
      </c>
    </row>
    <row r="246" spans="1:18" x14ac:dyDescent="0.25">
      <c r="A246" s="2">
        <v>231</v>
      </c>
      <c r="B246" t="s">
        <v>231</v>
      </c>
      <c r="C246" s="8">
        <v>139.79</v>
      </c>
      <c r="D246" s="8">
        <v>81.58</v>
      </c>
      <c r="E246" s="17">
        <f t="shared" si="33"/>
        <v>0.53855716259362474</v>
      </c>
      <c r="F246" s="2">
        <f>+IF(A246&gt;$C$3,AVERAGE(INDEX($E$16:$E$2532,A246-$C$3):E245),"")</f>
        <v>0.52868395332409812</v>
      </c>
      <c r="G246" s="2">
        <f>+IF(A246&gt;$C$3,STDEVA(INDEX($E$16:$E$2532,A246-$C$3):E245),"")</f>
        <v>4.3361434433312872E-3</v>
      </c>
      <c r="H246">
        <f t="shared" si="34"/>
        <v>2.276956331947686</v>
      </c>
      <c r="I246" s="2" t="str">
        <f t="shared" si="35"/>
        <v>Sell</v>
      </c>
      <c r="J246">
        <f t="shared" si="36"/>
        <v>140.85</v>
      </c>
      <c r="K246">
        <f t="shared" si="37"/>
        <v>83.7</v>
      </c>
      <c r="L246" s="37">
        <f t="shared" si="38"/>
        <v>265.00000000000057</v>
      </c>
      <c r="M246" t="str">
        <f t="shared" si="39"/>
        <v>Long</v>
      </c>
      <c r="N246" s="39">
        <f t="shared" si="40"/>
        <v>0</v>
      </c>
      <c r="O246" s="40">
        <f t="shared" si="43"/>
        <v>-1313.9999999999984</v>
      </c>
      <c r="P246" s="39">
        <f t="shared" si="41"/>
        <v>0</v>
      </c>
      <c r="Q246" s="39">
        <f t="shared" si="42"/>
        <v>0</v>
      </c>
      <c r="R246" s="39">
        <f>IF((O246 - MAX($O$16:O246)) &lt; 0, O246 - MAX($O$16:O246), 0)</f>
        <v>-2861.2499999999927</v>
      </c>
    </row>
    <row r="247" spans="1:18" x14ac:dyDescent="0.25">
      <c r="A247" s="2">
        <v>232</v>
      </c>
      <c r="B247" t="s">
        <v>232</v>
      </c>
      <c r="C247" s="8">
        <v>138.22</v>
      </c>
      <c r="D247" s="8">
        <v>80.239999999999995</v>
      </c>
      <c r="E247" s="17">
        <f t="shared" si="33"/>
        <v>0.54382447500956821</v>
      </c>
      <c r="F247" s="2">
        <f>+IF(A247&gt;$C$3,AVERAGE(INDEX($E$16:$E$2532,A247-$C$3):E246),"")</f>
        <v>0.53169939929669341</v>
      </c>
      <c r="G247" s="2">
        <f>+IF(A247&gt;$C$3,STDEVA(INDEX($E$16:$E$2532,A247-$C$3):E246),"")</f>
        <v>5.0035592011883354E-3</v>
      </c>
      <c r="H247">
        <f t="shared" si="34"/>
        <v>2.4232901471406829</v>
      </c>
      <c r="I247" s="2" t="str">
        <f t="shared" si="35"/>
        <v>Sell</v>
      </c>
      <c r="J247">
        <f t="shared" si="36"/>
        <v>140.85</v>
      </c>
      <c r="K247">
        <f t="shared" si="37"/>
        <v>83.7</v>
      </c>
      <c r="L247" s="37">
        <f t="shared" si="38"/>
        <v>207.50000000000318</v>
      </c>
      <c r="M247" t="str">
        <f t="shared" si="39"/>
        <v>Long</v>
      </c>
      <c r="N247" s="39">
        <f t="shared" si="40"/>
        <v>0</v>
      </c>
      <c r="O247" s="40">
        <f t="shared" si="43"/>
        <v>-1313.9999999999984</v>
      </c>
      <c r="P247" s="39">
        <f t="shared" si="41"/>
        <v>0</v>
      </c>
      <c r="Q247" s="39">
        <f t="shared" si="42"/>
        <v>0</v>
      </c>
      <c r="R247" s="39">
        <f>IF((O247 - MAX($O$16:O247)) &lt; 0, O247 - MAX($O$16:O247), 0)</f>
        <v>-2861.2499999999927</v>
      </c>
    </row>
    <row r="248" spans="1:18" x14ac:dyDescent="0.25">
      <c r="A248" s="2">
        <v>233</v>
      </c>
      <c r="B248" t="s">
        <v>233</v>
      </c>
      <c r="C248" s="8">
        <v>135.9</v>
      </c>
      <c r="D248" s="8">
        <v>78.349999999999994</v>
      </c>
      <c r="E248" s="17">
        <f t="shared" si="33"/>
        <v>0.55073335235506826</v>
      </c>
      <c r="F248" s="2">
        <f>+IF(A248&gt;$C$3,AVERAGE(INDEX($E$16:$E$2532,A248-$C$3):E247),"")</f>
        <v>0.53429176692188474</v>
      </c>
      <c r="G248" s="2">
        <f>+IF(A248&gt;$C$3,STDEVA(INDEX($E$16:$E$2532,A248-$C$3):E247),"")</f>
        <v>7.2948245164891554E-3</v>
      </c>
      <c r="H248">
        <f t="shared" si="34"/>
        <v>2.2538699040695378</v>
      </c>
      <c r="I248" s="2" t="str">
        <f t="shared" si="35"/>
        <v>Sell</v>
      </c>
      <c r="J248">
        <f t="shared" si="36"/>
        <v>140.85</v>
      </c>
      <c r="K248">
        <f t="shared" si="37"/>
        <v>83.7</v>
      </c>
      <c r="L248" s="37">
        <f t="shared" si="38"/>
        <v>100.00000000000477</v>
      </c>
      <c r="M248" t="str">
        <f t="shared" si="39"/>
        <v>Long</v>
      </c>
      <c r="N248" s="39">
        <f t="shared" si="40"/>
        <v>0</v>
      </c>
      <c r="O248" s="40">
        <f t="shared" si="43"/>
        <v>-1313.9999999999984</v>
      </c>
      <c r="P248" s="39">
        <f t="shared" si="41"/>
        <v>0</v>
      </c>
      <c r="Q248" s="39">
        <f t="shared" si="42"/>
        <v>0</v>
      </c>
      <c r="R248" s="39">
        <f>IF((O248 - MAX($O$16:O248)) &lt; 0, O248 - MAX($O$16:O248), 0)</f>
        <v>-2861.2499999999927</v>
      </c>
    </row>
    <row r="249" spans="1:18" x14ac:dyDescent="0.25">
      <c r="A249" s="2">
        <v>234</v>
      </c>
      <c r="B249" t="s">
        <v>234</v>
      </c>
      <c r="C249" s="8">
        <v>137</v>
      </c>
      <c r="D249" s="8">
        <v>79.459999999999994</v>
      </c>
      <c r="E249" s="17">
        <f t="shared" si="33"/>
        <v>0.54472717544167215</v>
      </c>
      <c r="F249" s="2">
        <f>+IF(A249&gt;$C$3,AVERAGE(INDEX($E$16:$E$2532,A249-$C$3):E248),"")</f>
        <v>0.53925669276966104</v>
      </c>
      <c r="G249" s="2">
        <f>+IF(A249&gt;$C$3,STDEVA(INDEX($E$16:$E$2532,A249-$C$3):E248),"")</f>
        <v>8.5096375311219073E-3</v>
      </c>
      <c r="H249">
        <f t="shared" si="34"/>
        <v>0.64285730761200655</v>
      </c>
      <c r="I249" s="2" t="str">
        <f t="shared" si="35"/>
        <v/>
      </c>
      <c r="J249">
        <f t="shared" si="36"/>
        <v>140.85</v>
      </c>
      <c r="K249">
        <f t="shared" si="37"/>
        <v>83.7</v>
      </c>
      <c r="L249" s="37">
        <f t="shared" si="38"/>
        <v>97.500000000003638</v>
      </c>
      <c r="M249" t="str">
        <f t="shared" si="39"/>
        <v>Long</v>
      </c>
      <c r="N249" s="39">
        <f t="shared" si="40"/>
        <v>0</v>
      </c>
      <c r="O249" s="40">
        <f t="shared" si="43"/>
        <v>-1313.9999999999984</v>
      </c>
      <c r="P249" s="39">
        <f t="shared" si="41"/>
        <v>0</v>
      </c>
      <c r="Q249" s="39">
        <f t="shared" si="42"/>
        <v>0</v>
      </c>
      <c r="R249" s="39">
        <f>IF((O249 - MAX($O$16:O249)) &lt; 0, O249 - MAX($O$16:O249), 0)</f>
        <v>-2861.2499999999927</v>
      </c>
    </row>
    <row r="250" spans="1:18" x14ac:dyDescent="0.25">
      <c r="A250" s="2">
        <v>235</v>
      </c>
      <c r="B250" t="s">
        <v>235</v>
      </c>
      <c r="C250" s="8">
        <v>138.79</v>
      </c>
      <c r="D250" s="8">
        <v>80.599999999999994</v>
      </c>
      <c r="E250" s="17">
        <f t="shared" si="33"/>
        <v>0.54346334985516587</v>
      </c>
      <c r="F250" s="2">
        <f>+IF(A250&gt;$C$3,AVERAGE(INDEX($E$16:$E$2532,A250-$C$3):E249),"")</f>
        <v>0.54249936311138591</v>
      </c>
      <c r="G250" s="2">
        <f>+IF(A250&gt;$C$3,STDEVA(INDEX($E$16:$E$2532,A250-$C$3):E249),"")</f>
        <v>6.1562593034603348E-3</v>
      </c>
      <c r="H250">
        <f t="shared" si="34"/>
        <v>0.15658644255580864</v>
      </c>
      <c r="I250" s="2" t="str">
        <f t="shared" si="35"/>
        <v/>
      </c>
      <c r="J250">
        <f t="shared" si="36"/>
        <v>140.85</v>
      </c>
      <c r="K250">
        <f t="shared" si="37"/>
        <v>83.7</v>
      </c>
      <c r="L250" s="37">
        <f t="shared" si="38"/>
        <v>260.00000000000159</v>
      </c>
      <c r="M250" t="str">
        <f t="shared" si="39"/>
        <v>Long</v>
      </c>
      <c r="N250" s="39">
        <f t="shared" si="40"/>
        <v>0</v>
      </c>
      <c r="O250" s="40">
        <f t="shared" si="43"/>
        <v>-1313.9999999999984</v>
      </c>
      <c r="P250" s="39">
        <f t="shared" si="41"/>
        <v>0</v>
      </c>
      <c r="Q250" s="39">
        <f t="shared" si="42"/>
        <v>0</v>
      </c>
      <c r="R250" s="39">
        <f>IF((O250 - MAX($O$16:O250)) &lt; 0, O250 - MAX($O$16:O250), 0)</f>
        <v>-2861.2499999999927</v>
      </c>
    </row>
    <row r="251" spans="1:18" x14ac:dyDescent="0.25">
      <c r="A251" s="2">
        <v>236</v>
      </c>
      <c r="B251" t="s">
        <v>236</v>
      </c>
      <c r="C251" s="8">
        <v>137.13999999999999</v>
      </c>
      <c r="D251" s="8">
        <v>79.542000000000002</v>
      </c>
      <c r="E251" s="17">
        <f t="shared" si="33"/>
        <v>0.5447171178114506</v>
      </c>
      <c r="F251" s="2">
        <f>+IF(A251&gt;$C$3,AVERAGE(INDEX($E$16:$E$2532,A251-$C$3):E250),"")</f>
        <v>0.54426110305101982</v>
      </c>
      <c r="G251" s="2">
        <f>+IF(A251&gt;$C$3,STDEVA(INDEX($E$16:$E$2532,A251-$C$3):E250),"")</f>
        <v>4.3436512715879193E-3</v>
      </c>
      <c r="H251">
        <f t="shared" si="34"/>
        <v>0.10498420152041166</v>
      </c>
      <c r="I251" s="2" t="str">
        <f t="shared" si="35"/>
        <v/>
      </c>
      <c r="J251">
        <f t="shared" si="36"/>
        <v>140.85</v>
      </c>
      <c r="K251">
        <f t="shared" si="37"/>
        <v>83.7</v>
      </c>
      <c r="L251" s="37">
        <f t="shared" si="38"/>
        <v>111.99999999999818</v>
      </c>
      <c r="M251" t="str">
        <f t="shared" si="39"/>
        <v>Long</v>
      </c>
      <c r="N251" s="39">
        <f t="shared" si="40"/>
        <v>0</v>
      </c>
      <c r="O251" s="40">
        <f t="shared" si="43"/>
        <v>-1313.9999999999984</v>
      </c>
      <c r="P251" s="39">
        <f t="shared" si="41"/>
        <v>0</v>
      </c>
      <c r="Q251" s="39">
        <f t="shared" si="42"/>
        <v>0</v>
      </c>
      <c r="R251" s="39">
        <f>IF((O251 - MAX($O$16:O251)) &lt; 0, O251 - MAX($O$16:O251), 0)</f>
        <v>-2861.2499999999927</v>
      </c>
    </row>
    <row r="252" spans="1:18" x14ac:dyDescent="0.25">
      <c r="A252" s="2">
        <v>237</v>
      </c>
      <c r="B252" t="s">
        <v>237</v>
      </c>
      <c r="C252" s="8">
        <v>137.05000000000001</v>
      </c>
      <c r="D252" s="8">
        <v>79.67</v>
      </c>
      <c r="E252" s="17">
        <f t="shared" si="33"/>
        <v>0.54245271935652017</v>
      </c>
      <c r="F252" s="2">
        <f>+IF(A252&gt;$C$3,AVERAGE(INDEX($E$16:$E$2532,A252-$C$3):E251),"")</f>
        <v>0.54549309409458502</v>
      </c>
      <c r="G252" s="2">
        <f>+IF(A252&gt;$C$3,STDEVA(INDEX($E$16:$E$2532,A252-$C$3):E251),"")</f>
        <v>2.9813264053004745E-3</v>
      </c>
      <c r="H252">
        <f t="shared" si="34"/>
        <v>-1.0198060610402766</v>
      </c>
      <c r="I252" s="2" t="str">
        <f t="shared" si="35"/>
        <v/>
      </c>
      <c r="J252">
        <f t="shared" si="36"/>
        <v>140.85</v>
      </c>
      <c r="K252">
        <f t="shared" si="37"/>
        <v>83.7</v>
      </c>
      <c r="L252" s="37">
        <f t="shared" si="38"/>
        <v>57.500000000004547</v>
      </c>
      <c r="M252" t="str">
        <f t="shared" si="39"/>
        <v>Long</v>
      </c>
      <c r="N252" s="39">
        <f t="shared" si="40"/>
        <v>0</v>
      </c>
      <c r="O252" s="40">
        <f t="shared" si="43"/>
        <v>-1313.9999999999984</v>
      </c>
      <c r="P252" s="39">
        <f t="shared" si="41"/>
        <v>0</v>
      </c>
      <c r="Q252" s="39">
        <f t="shared" si="42"/>
        <v>0</v>
      </c>
      <c r="R252" s="39">
        <f>IF((O252 - MAX($O$16:O252)) &lt; 0, O252 - MAX($O$16:O252), 0)</f>
        <v>-2861.2499999999927</v>
      </c>
    </row>
    <row r="253" spans="1:18" x14ac:dyDescent="0.25">
      <c r="A253" s="2">
        <v>238</v>
      </c>
      <c r="B253" t="s">
        <v>238</v>
      </c>
      <c r="C253" s="8">
        <v>139.08199999999999</v>
      </c>
      <c r="D253" s="8">
        <v>80.819999999999993</v>
      </c>
      <c r="E253" s="17">
        <f t="shared" si="33"/>
        <v>0.54283922759876591</v>
      </c>
      <c r="F253" s="2">
        <f>+IF(A253&gt;$C$3,AVERAGE(INDEX($E$16:$E$2532,A253-$C$3):E252),"")</f>
        <v>0.54521874296397543</v>
      </c>
      <c r="G253" s="2">
        <f>+IF(A253&gt;$C$3,STDEVA(INDEX($E$16:$E$2532,A253-$C$3):E252),"")</f>
        <v>3.2263165809640441E-3</v>
      </c>
      <c r="H253">
        <f t="shared" si="34"/>
        <v>-0.7375331296529225</v>
      </c>
      <c r="I253" s="2" t="str">
        <f t="shared" si="35"/>
        <v/>
      </c>
      <c r="J253">
        <f t="shared" si="36"/>
        <v>140.85</v>
      </c>
      <c r="K253">
        <f t="shared" si="37"/>
        <v>83.7</v>
      </c>
      <c r="L253" s="37">
        <f t="shared" si="38"/>
        <v>278.00000000000222</v>
      </c>
      <c r="M253" t="str">
        <f t="shared" si="39"/>
        <v>Long</v>
      </c>
      <c r="N253" s="39">
        <f t="shared" si="40"/>
        <v>0</v>
      </c>
      <c r="O253" s="40">
        <f t="shared" si="43"/>
        <v>-1313.9999999999984</v>
      </c>
      <c r="P253" s="39">
        <f t="shared" si="41"/>
        <v>0</v>
      </c>
      <c r="Q253" s="39">
        <f t="shared" si="42"/>
        <v>0</v>
      </c>
      <c r="R253" s="39">
        <f>IF((O253 - MAX($O$16:O253)) &lt; 0, O253 - MAX($O$16:O253), 0)</f>
        <v>-2861.2499999999927</v>
      </c>
    </row>
    <row r="254" spans="1:18" x14ac:dyDescent="0.25">
      <c r="A254" s="2">
        <v>239</v>
      </c>
      <c r="B254" t="s">
        <v>239</v>
      </c>
      <c r="C254" s="8">
        <v>138.61000000000001</v>
      </c>
      <c r="D254" s="8">
        <v>80.209999999999994</v>
      </c>
      <c r="E254" s="17">
        <f t="shared" si="33"/>
        <v>0.54701603884642858</v>
      </c>
      <c r="F254" s="2">
        <f>+IF(A254&gt;$C$3,AVERAGE(INDEX($E$16:$E$2532,A254-$C$3):E253),"")</f>
        <v>0.54363991801271494</v>
      </c>
      <c r="G254" s="2">
        <f>+IF(A254&gt;$C$3,STDEVA(INDEX($E$16:$E$2532,A254-$C$3):E253),"")</f>
        <v>1.0516903329568551E-3</v>
      </c>
      <c r="H254">
        <f t="shared" si="34"/>
        <v>3.2101852873569574</v>
      </c>
      <c r="I254" s="2" t="str">
        <f t="shared" si="35"/>
        <v>Sell</v>
      </c>
      <c r="J254">
        <f t="shared" si="36"/>
        <v>140.85</v>
      </c>
      <c r="K254">
        <f t="shared" si="37"/>
        <v>83.7</v>
      </c>
      <c r="L254" s="37">
        <f t="shared" si="38"/>
        <v>312.50000000000705</v>
      </c>
      <c r="M254" t="str">
        <f t="shared" si="39"/>
        <v>Long</v>
      </c>
      <c r="N254" s="39">
        <f t="shared" si="40"/>
        <v>0</v>
      </c>
      <c r="O254" s="40">
        <f t="shared" si="43"/>
        <v>-1313.9999999999984</v>
      </c>
      <c r="P254" s="39">
        <f t="shared" si="41"/>
        <v>0</v>
      </c>
      <c r="Q254" s="39">
        <f t="shared" si="42"/>
        <v>0</v>
      </c>
      <c r="R254" s="39">
        <f>IF((O254 - MAX($O$16:O254)) &lt; 0, O254 - MAX($O$16:O254), 0)</f>
        <v>-2861.2499999999927</v>
      </c>
    </row>
    <row r="255" spans="1:18" x14ac:dyDescent="0.25">
      <c r="A255" s="2">
        <v>240</v>
      </c>
      <c r="B255" t="s">
        <v>240</v>
      </c>
      <c r="C255" s="8">
        <v>137.72</v>
      </c>
      <c r="D255" s="8">
        <v>79.75</v>
      </c>
      <c r="E255" s="17">
        <f t="shared" si="33"/>
        <v>0.54632589680536903</v>
      </c>
      <c r="F255" s="2">
        <f>+IF(A255&gt;$C$3,AVERAGE(INDEX($E$16:$E$2532,A255-$C$3):E254),"")</f>
        <v>0.5440976906936662</v>
      </c>
      <c r="G255" s="2">
        <f>+IF(A255&gt;$C$3,STDEVA(INDEX($E$16:$E$2532,A255-$C$3):E254),"")</f>
        <v>1.8434000010595626E-3</v>
      </c>
      <c r="H255">
        <f t="shared" si="34"/>
        <v>1.2087480256168384</v>
      </c>
      <c r="I255" s="2" t="str">
        <f t="shared" si="35"/>
        <v/>
      </c>
      <c r="J255">
        <f t="shared" si="36"/>
        <v>140.85</v>
      </c>
      <c r="K255">
        <f t="shared" si="37"/>
        <v>83.7</v>
      </c>
      <c r="L255" s="37">
        <f t="shared" si="38"/>
        <v>205.00000000000182</v>
      </c>
      <c r="M255" t="str">
        <f t="shared" si="39"/>
        <v>Long</v>
      </c>
      <c r="N255" s="39">
        <f t="shared" si="40"/>
        <v>0</v>
      </c>
      <c r="O255" s="40">
        <f t="shared" si="43"/>
        <v>-1313.9999999999984</v>
      </c>
      <c r="P255" s="39">
        <f t="shared" si="41"/>
        <v>0</v>
      </c>
      <c r="Q255" s="39">
        <f t="shared" si="42"/>
        <v>0</v>
      </c>
      <c r="R255" s="39">
        <f>IF((O255 - MAX($O$16:O255)) &lt; 0, O255 - MAX($O$16:O255), 0)</f>
        <v>-2861.2499999999927</v>
      </c>
    </row>
    <row r="256" spans="1:18" x14ac:dyDescent="0.25">
      <c r="A256" s="2">
        <v>241</v>
      </c>
      <c r="B256" t="s">
        <v>241</v>
      </c>
      <c r="C256" s="8">
        <v>137.94999999999999</v>
      </c>
      <c r="D256" s="8">
        <v>80.209999999999994</v>
      </c>
      <c r="E256" s="17">
        <f t="shared" si="33"/>
        <v>0.54224310528446196</v>
      </c>
      <c r="F256" s="2">
        <f>+IF(A256&gt;$C$3,AVERAGE(INDEX($E$16:$E$2532,A256-$C$3):E255),"")</f>
        <v>0.54467020008370681</v>
      </c>
      <c r="G256" s="2">
        <f>+IF(A256&gt;$C$3,STDEVA(INDEX($E$16:$E$2532,A256-$C$3):E255),"")</f>
        <v>2.0320047627923072E-3</v>
      </c>
      <c r="H256">
        <f t="shared" si="34"/>
        <v>-1.1944336173255963</v>
      </c>
      <c r="I256" s="2" t="str">
        <f t="shared" si="35"/>
        <v/>
      </c>
      <c r="J256">
        <f t="shared" si="36"/>
        <v>140.85</v>
      </c>
      <c r="K256">
        <f t="shared" si="37"/>
        <v>83.7</v>
      </c>
      <c r="L256" s="37">
        <f t="shared" si="38"/>
        <v>147.50000000000091</v>
      </c>
      <c r="M256" t="str">
        <f t="shared" si="39"/>
        <v>Long</v>
      </c>
      <c r="N256" s="39">
        <f t="shared" si="40"/>
        <v>0</v>
      </c>
      <c r="O256" s="40">
        <f t="shared" si="43"/>
        <v>-1313.9999999999984</v>
      </c>
      <c r="P256" s="39">
        <f t="shared" si="41"/>
        <v>0</v>
      </c>
      <c r="Q256" s="39">
        <f t="shared" si="42"/>
        <v>0</v>
      </c>
      <c r="R256" s="39">
        <f>IF((O256 - MAX($O$16:O256)) &lt; 0, O256 - MAX($O$16:O256), 0)</f>
        <v>-2861.2499999999927</v>
      </c>
    </row>
    <row r="257" spans="1:18" x14ac:dyDescent="0.25">
      <c r="A257" s="2">
        <v>242</v>
      </c>
      <c r="B257" t="s">
        <v>242</v>
      </c>
      <c r="C257" s="8">
        <v>136.79</v>
      </c>
      <c r="D257" s="8">
        <v>79.099999999999994</v>
      </c>
      <c r="E257" s="17">
        <f t="shared" si="33"/>
        <v>0.54773402832774476</v>
      </c>
      <c r="F257" s="2">
        <f>+IF(A257&gt;$C$3,AVERAGE(INDEX($E$16:$E$2532,A257-$C$3):E256),"")</f>
        <v>0.54417539757830913</v>
      </c>
      <c r="G257" s="2">
        <f>+IF(A257&gt;$C$3,STDEVA(INDEX($E$16:$E$2532,A257-$C$3):E256),"")</f>
        <v>2.3011200380818977E-3</v>
      </c>
      <c r="H257">
        <f t="shared" si="34"/>
        <v>1.546477667632643</v>
      </c>
      <c r="I257" s="2" t="str">
        <f t="shared" si="35"/>
        <v>Sell</v>
      </c>
      <c r="J257">
        <f t="shared" si="36"/>
        <v>140.85</v>
      </c>
      <c r="K257">
        <f t="shared" si="37"/>
        <v>83.7</v>
      </c>
      <c r="L257" s="37">
        <f t="shared" si="38"/>
        <v>135.00000000000148</v>
      </c>
      <c r="M257" t="str">
        <f t="shared" si="39"/>
        <v>Long</v>
      </c>
      <c r="N257" s="39">
        <f t="shared" si="40"/>
        <v>0</v>
      </c>
      <c r="O257" s="40">
        <f t="shared" si="43"/>
        <v>-1313.9999999999984</v>
      </c>
      <c r="P257" s="39">
        <f t="shared" si="41"/>
        <v>0</v>
      </c>
      <c r="Q257" s="39">
        <f t="shared" si="42"/>
        <v>0</v>
      </c>
      <c r="R257" s="39">
        <f>IF((O257 - MAX($O$16:O257)) &lt; 0, O257 - MAX($O$16:O257), 0)</f>
        <v>-2861.2499999999927</v>
      </c>
    </row>
    <row r="258" spans="1:18" x14ac:dyDescent="0.25">
      <c r="A258" s="2">
        <v>243</v>
      </c>
      <c r="B258" t="s">
        <v>243</v>
      </c>
      <c r="C258" s="8">
        <v>137.31</v>
      </c>
      <c r="D258" s="8">
        <v>79.7</v>
      </c>
      <c r="E258" s="17">
        <f t="shared" si="33"/>
        <v>0.54397155753749105</v>
      </c>
      <c r="F258" s="2">
        <f>+IF(A258&gt;$C$3,AVERAGE(INDEX($E$16:$E$2532,A258-$C$3):E257),"")</f>
        <v>0.54523165937255402</v>
      </c>
      <c r="G258" s="2">
        <f>+IF(A258&gt;$C$3,STDEVA(INDEX($E$16:$E$2532,A258-$C$3):E257),"")</f>
        <v>2.514875811235196E-3</v>
      </c>
      <c r="H258">
        <f t="shared" si="34"/>
        <v>-0.50105926878515339</v>
      </c>
      <c r="I258" s="2" t="str">
        <f t="shared" si="35"/>
        <v/>
      </c>
      <c r="J258">
        <f t="shared" si="36"/>
        <v>140.85</v>
      </c>
      <c r="K258">
        <f t="shared" si="37"/>
        <v>83.7</v>
      </c>
      <c r="L258" s="37">
        <f t="shared" si="38"/>
        <v>115.00000000000205</v>
      </c>
      <c r="M258" t="str">
        <f t="shared" si="39"/>
        <v>Long</v>
      </c>
      <c r="N258" s="39">
        <f t="shared" si="40"/>
        <v>0</v>
      </c>
      <c r="O258" s="40">
        <f t="shared" si="43"/>
        <v>-1313.9999999999984</v>
      </c>
      <c r="P258" s="39">
        <f t="shared" si="41"/>
        <v>0</v>
      </c>
      <c r="Q258" s="39">
        <f t="shared" si="42"/>
        <v>0</v>
      </c>
      <c r="R258" s="39">
        <f>IF((O258 - MAX($O$16:O258)) &lt; 0, O258 - MAX($O$16:O258), 0)</f>
        <v>-2861.2499999999927</v>
      </c>
    </row>
    <row r="259" spans="1:18" x14ac:dyDescent="0.25">
      <c r="A259" s="2">
        <v>244</v>
      </c>
      <c r="B259" t="s">
        <v>244</v>
      </c>
      <c r="C259" s="8">
        <v>139.19</v>
      </c>
      <c r="D259" s="8">
        <v>80.94</v>
      </c>
      <c r="E259" s="17">
        <f t="shared" si="33"/>
        <v>0.5421317667915897</v>
      </c>
      <c r="F259" s="2">
        <f>+IF(A259&gt;$C$3,AVERAGE(INDEX($E$16:$E$2532,A259-$C$3):E258),"")</f>
        <v>0.54545812536029903</v>
      </c>
      <c r="G259" s="2">
        <f>+IF(A259&gt;$C$3,STDEVA(INDEX($E$16:$E$2532,A259-$C$3):E258),"")</f>
        <v>2.286159115646533E-3</v>
      </c>
      <c r="H259">
        <f t="shared" si="34"/>
        <v>-1.4549987120072465</v>
      </c>
      <c r="I259" s="2" t="str">
        <f t="shared" si="35"/>
        <v/>
      </c>
      <c r="J259">
        <f t="shared" si="36"/>
        <v>140.85</v>
      </c>
      <c r="K259">
        <f t="shared" si="37"/>
        <v>83.7</v>
      </c>
      <c r="L259" s="37">
        <f t="shared" si="38"/>
        <v>275.0000000000021</v>
      </c>
      <c r="M259" t="str">
        <f t="shared" si="39"/>
        <v>Long</v>
      </c>
      <c r="N259" s="39">
        <f t="shared" si="40"/>
        <v>0</v>
      </c>
      <c r="O259" s="40">
        <f t="shared" si="43"/>
        <v>-1313.9999999999984</v>
      </c>
      <c r="P259" s="39">
        <f t="shared" si="41"/>
        <v>0</v>
      </c>
      <c r="Q259" s="39">
        <f t="shared" si="42"/>
        <v>0</v>
      </c>
      <c r="R259" s="39">
        <f>IF((O259 - MAX($O$16:O259)) &lt; 0, O259 - MAX($O$16:O259), 0)</f>
        <v>-2861.2499999999927</v>
      </c>
    </row>
    <row r="260" spans="1:18" x14ac:dyDescent="0.25">
      <c r="A260" s="2">
        <v>245</v>
      </c>
      <c r="B260" t="s">
        <v>245</v>
      </c>
      <c r="C260" s="8">
        <v>140.16</v>
      </c>
      <c r="D260" s="8">
        <v>81.739999999999995</v>
      </c>
      <c r="E260" s="17">
        <f t="shared" si="33"/>
        <v>0.53924114905195009</v>
      </c>
      <c r="F260" s="2">
        <f>+IF(A260&gt;$C$3,AVERAGE(INDEX($E$16:$E$2532,A260-$C$3):E259),"")</f>
        <v>0.5444812709493313</v>
      </c>
      <c r="G260" s="2">
        <f>+IF(A260&gt;$C$3,STDEVA(INDEX($E$16:$E$2532,A260-$C$3):E259),"")</f>
        <v>2.4885958995205038E-3</v>
      </c>
      <c r="H260">
        <f t="shared" si="34"/>
        <v>-2.1056539948453925</v>
      </c>
      <c r="I260" s="2" t="str">
        <f t="shared" si="35"/>
        <v>Buy</v>
      </c>
      <c r="J260">
        <f t="shared" si="36"/>
        <v>140.85</v>
      </c>
      <c r="K260">
        <f t="shared" si="37"/>
        <v>83.7</v>
      </c>
      <c r="L260" s="37">
        <f t="shared" si="38"/>
        <v>317.50000000000256</v>
      </c>
      <c r="M260" t="str">
        <f t="shared" si="39"/>
        <v>Long</v>
      </c>
      <c r="N260" s="39">
        <f t="shared" si="40"/>
        <v>0</v>
      </c>
      <c r="O260" s="40">
        <f t="shared" si="43"/>
        <v>-1313.9999999999984</v>
      </c>
      <c r="P260" s="39">
        <f t="shared" si="41"/>
        <v>0</v>
      </c>
      <c r="Q260" s="39">
        <f t="shared" si="42"/>
        <v>0</v>
      </c>
      <c r="R260" s="39">
        <f>IF((O260 - MAX($O$16:O260)) &lt; 0, O260 - MAX($O$16:O260), 0)</f>
        <v>-2861.2499999999927</v>
      </c>
    </row>
    <row r="261" spans="1:18" x14ac:dyDescent="0.25">
      <c r="A261" s="2">
        <v>246</v>
      </c>
      <c r="B261" t="s">
        <v>246</v>
      </c>
      <c r="C261" s="8">
        <v>140.38999999999999</v>
      </c>
      <c r="D261" s="8">
        <v>82.38</v>
      </c>
      <c r="E261" s="17">
        <f t="shared" si="33"/>
        <v>0.53308157497592512</v>
      </c>
      <c r="F261" s="2">
        <f>+IF(A261&gt;$C$3,AVERAGE(INDEX($E$16:$E$2532,A261-$C$3):E260),"")</f>
        <v>0.54306432139864746</v>
      </c>
      <c r="G261" s="2">
        <f>+IF(A261&gt;$C$3,STDEVA(INDEX($E$16:$E$2532,A261-$C$3):E260),"")</f>
        <v>3.1140785558964813E-3</v>
      </c>
      <c r="H261">
        <f t="shared" si="34"/>
        <v>-3.2056822727930538</v>
      </c>
      <c r="I261" s="2" t="str">
        <f t="shared" si="35"/>
        <v>Buy</v>
      </c>
      <c r="J261">
        <f t="shared" si="36"/>
        <v>140.85</v>
      </c>
      <c r="K261">
        <f t="shared" si="37"/>
        <v>83.7</v>
      </c>
      <c r="L261" s="37">
        <f t="shared" si="38"/>
        <v>214.99999999999983</v>
      </c>
      <c r="M261" t="str">
        <f t="shared" si="39"/>
        <v>Long</v>
      </c>
      <c r="N261" s="39">
        <f t="shared" si="40"/>
        <v>0</v>
      </c>
      <c r="O261" s="40">
        <f t="shared" si="43"/>
        <v>-1313.9999999999984</v>
      </c>
      <c r="P261" s="39">
        <f t="shared" si="41"/>
        <v>0</v>
      </c>
      <c r="Q261" s="39">
        <f t="shared" si="42"/>
        <v>0</v>
      </c>
      <c r="R261" s="39">
        <f>IF((O261 - MAX($O$16:O261)) &lt; 0, O261 - MAX($O$16:O261), 0)</f>
        <v>-2861.2499999999927</v>
      </c>
    </row>
    <row r="262" spans="1:18" x14ac:dyDescent="0.25">
      <c r="A262" s="2">
        <v>247</v>
      </c>
      <c r="B262" t="s">
        <v>247</v>
      </c>
      <c r="C262" s="8">
        <v>139.87</v>
      </c>
      <c r="D262" s="8">
        <v>81.47</v>
      </c>
      <c r="E262" s="17">
        <f t="shared" si="33"/>
        <v>0.54047856546866213</v>
      </c>
      <c r="F262" s="2">
        <f>+IF(A262&gt;$C$3,AVERAGE(INDEX($E$16:$E$2532,A262-$C$3):E261),"")</f>
        <v>0.54123201533694021</v>
      </c>
      <c r="G262" s="2">
        <f>+IF(A262&gt;$C$3,STDEVA(INDEX($E$16:$E$2532,A262-$C$3):E261),"")</f>
        <v>5.4996373454189703E-3</v>
      </c>
      <c r="H262">
        <f t="shared" si="34"/>
        <v>-0.13699991853202437</v>
      </c>
      <c r="I262" s="2" t="str">
        <f t="shared" si="35"/>
        <v/>
      </c>
      <c r="J262">
        <f t="shared" si="36"/>
        <v>140.85</v>
      </c>
      <c r="K262">
        <f t="shared" si="37"/>
        <v>83.7</v>
      </c>
      <c r="L262" s="37">
        <f t="shared" si="38"/>
        <v>312.50000000000358</v>
      </c>
      <c r="M262" t="str">
        <f t="shared" si="39"/>
        <v>Long</v>
      </c>
      <c r="N262" s="39">
        <f t="shared" si="40"/>
        <v>0</v>
      </c>
      <c r="O262" s="40">
        <f t="shared" si="43"/>
        <v>-1313.9999999999984</v>
      </c>
      <c r="P262" s="39">
        <f t="shared" si="41"/>
        <v>0</v>
      </c>
      <c r="Q262" s="39">
        <f t="shared" si="42"/>
        <v>0</v>
      </c>
      <c r="R262" s="39">
        <f>IF((O262 - MAX($O$16:O262)) &lt; 0, O262 - MAX($O$16:O262), 0)</f>
        <v>-2861.2499999999927</v>
      </c>
    </row>
    <row r="263" spans="1:18" x14ac:dyDescent="0.25">
      <c r="A263" s="2">
        <v>248</v>
      </c>
      <c r="B263" t="s">
        <v>248</v>
      </c>
      <c r="C263" s="8">
        <v>140.74</v>
      </c>
      <c r="D263" s="8">
        <v>81.55</v>
      </c>
      <c r="E263" s="17">
        <f t="shared" si="33"/>
        <v>0.54569788747138004</v>
      </c>
      <c r="F263" s="2">
        <f>+IF(A263&gt;$C$3,AVERAGE(INDEX($E$16:$E$2532,A263-$C$3):E262),"")</f>
        <v>0.53978092276512368</v>
      </c>
      <c r="G263" s="2">
        <f>+IF(A263&gt;$C$3,STDEVA(INDEX($E$16:$E$2532,A263-$C$3):E262),"")</f>
        <v>4.1456968423902729E-3</v>
      </c>
      <c r="H263">
        <f t="shared" si="34"/>
        <v>1.4272545560386003</v>
      </c>
      <c r="I263" s="2" t="str">
        <f t="shared" si="35"/>
        <v/>
      </c>
      <c r="J263" t="str">
        <f t="shared" si="36"/>
        <v/>
      </c>
      <c r="K263" t="str">
        <f t="shared" si="37"/>
        <v/>
      </c>
      <c r="L263" s="37">
        <f t="shared" si="38"/>
        <v>510.00000000000506</v>
      </c>
      <c r="M263" t="str">
        <f t="shared" si="39"/>
        <v>TP</v>
      </c>
      <c r="N263" s="39">
        <f t="shared" si="40"/>
        <v>510.00000000000506</v>
      </c>
      <c r="O263" s="40">
        <f t="shared" si="43"/>
        <v>-803.99999999999341</v>
      </c>
      <c r="P263" s="39">
        <f t="shared" si="41"/>
        <v>3.75</v>
      </c>
      <c r="Q263" s="39">
        <f t="shared" si="42"/>
        <v>0</v>
      </c>
      <c r="R263" s="39">
        <f>IF((O263 - MAX($O$16:O263)) &lt; 0, O263 - MAX($O$16:O263), 0)</f>
        <v>-2351.2499999999882</v>
      </c>
    </row>
    <row r="264" spans="1:18" x14ac:dyDescent="0.25">
      <c r="A264" s="2">
        <v>249</v>
      </c>
      <c r="B264" t="s">
        <v>249</v>
      </c>
      <c r="C264" s="8">
        <v>140.32499999999999</v>
      </c>
      <c r="D264" s="8">
        <v>81.77</v>
      </c>
      <c r="E264" s="17">
        <f t="shared" si="33"/>
        <v>0.5400507326543772</v>
      </c>
      <c r="F264" s="2">
        <f>+IF(A264&gt;$C$3,AVERAGE(INDEX($E$16:$E$2532,A264-$C$3):E263),"")</f>
        <v>0.54012618875190133</v>
      </c>
      <c r="G264" s="2">
        <f>+IF(A264&gt;$C$3,STDEVA(INDEX($E$16:$E$2532,A264-$C$3):E263),"")</f>
        <v>4.626019286805871E-3</v>
      </c>
      <c r="H264">
        <f t="shared" si="34"/>
        <v>-1.6311237123317179E-2</v>
      </c>
      <c r="I264" s="2" t="str">
        <f t="shared" si="35"/>
        <v/>
      </c>
      <c r="J264" t="str">
        <f t="shared" si="36"/>
        <v/>
      </c>
      <c r="K264" t="str">
        <f t="shared" si="37"/>
        <v/>
      </c>
      <c r="L264" s="37" t="str">
        <f t="shared" si="38"/>
        <v/>
      </c>
      <c r="M264" t="str">
        <f t="shared" si="39"/>
        <v/>
      </c>
      <c r="N264" s="39">
        <f t="shared" si="40"/>
        <v>0</v>
      </c>
      <c r="O264" s="40">
        <f t="shared" si="43"/>
        <v>-803.99999999999341</v>
      </c>
      <c r="P264" s="39">
        <f t="shared" si="41"/>
        <v>0</v>
      </c>
      <c r="Q264" s="39">
        <f t="shared" si="42"/>
        <v>0</v>
      </c>
      <c r="R264" s="39">
        <f>IF((O264 - MAX($O$16:O264)) &lt; 0, O264 - MAX($O$16:O264), 0)</f>
        <v>-2351.2499999999882</v>
      </c>
    </row>
    <row r="265" spans="1:18" x14ac:dyDescent="0.25">
      <c r="A265" s="2">
        <v>250</v>
      </c>
      <c r="B265" t="s">
        <v>250</v>
      </c>
      <c r="C265" s="8">
        <v>139.25</v>
      </c>
      <c r="D265" s="8">
        <v>80.62</v>
      </c>
      <c r="E265" s="17">
        <f t="shared" si="33"/>
        <v>0.54652412111837356</v>
      </c>
      <c r="F265" s="2">
        <f>+IF(A265&gt;$C$3,AVERAGE(INDEX($E$16:$E$2532,A265-$C$3):E264),"")</f>
        <v>0.53970998192445896</v>
      </c>
      <c r="G265" s="2">
        <f>+IF(A265&gt;$C$3,STDEVA(INDEX($E$16:$E$2532,A265-$C$3):E264),"")</f>
        <v>4.4921439063359417E-3</v>
      </c>
      <c r="H265">
        <f t="shared" si="34"/>
        <v>1.5169013584590656</v>
      </c>
      <c r="I265" s="2" t="str">
        <f t="shared" si="35"/>
        <v>Sell</v>
      </c>
      <c r="J265">
        <f t="shared" si="36"/>
        <v>80.62</v>
      </c>
      <c r="K265">
        <f t="shared" si="37"/>
        <v>139.25</v>
      </c>
      <c r="L265" s="37" t="str">
        <f t="shared" si="38"/>
        <v/>
      </c>
      <c r="M265" t="str">
        <f t="shared" si="39"/>
        <v>Short</v>
      </c>
      <c r="N265" s="39">
        <f t="shared" si="40"/>
        <v>0</v>
      </c>
      <c r="O265" s="40">
        <f t="shared" si="43"/>
        <v>-803.99999999999341</v>
      </c>
      <c r="P265" s="39">
        <f t="shared" si="41"/>
        <v>3.75</v>
      </c>
      <c r="Q265" s="39">
        <f t="shared" si="42"/>
        <v>2748.375</v>
      </c>
      <c r="R265" s="39">
        <f>IF((O265 - MAX($O$16:O265)) &lt; 0, O265 - MAX($O$16:O265), 0)</f>
        <v>-2351.2499999999882</v>
      </c>
    </row>
    <row r="266" spans="1:18" x14ac:dyDescent="0.25">
      <c r="A266" s="2">
        <v>251</v>
      </c>
      <c r="B266" t="s">
        <v>251</v>
      </c>
      <c r="C266" s="8">
        <v>137</v>
      </c>
      <c r="D266" s="8">
        <v>79.09</v>
      </c>
      <c r="E266" s="17">
        <f t="shared" si="33"/>
        <v>0.54939448129679902</v>
      </c>
      <c r="F266" s="2">
        <f>+IF(A266&gt;$C$3,AVERAGE(INDEX($E$16:$E$2532,A266-$C$3):E265),"")</f>
        <v>0.54116657633774357</v>
      </c>
      <c r="G266" s="2">
        <f>+IF(A266&gt;$C$3,STDEVA(INDEX($E$16:$E$2532,A266-$C$3):E265),"")</f>
        <v>5.3926287599037103E-3</v>
      </c>
      <c r="H266">
        <f t="shared" si="34"/>
        <v>1.5257688458425183</v>
      </c>
      <c r="I266" s="2" t="str">
        <f t="shared" si="35"/>
        <v>Sell</v>
      </c>
      <c r="J266">
        <f t="shared" si="36"/>
        <v>80.62</v>
      </c>
      <c r="K266">
        <f t="shared" si="37"/>
        <v>139.25</v>
      </c>
      <c r="L266" s="37">
        <f t="shared" si="38"/>
        <v>179.99999999999972</v>
      </c>
      <c r="M266" t="str">
        <f t="shared" si="39"/>
        <v>Short</v>
      </c>
      <c r="N266" s="39">
        <f t="shared" si="40"/>
        <v>0</v>
      </c>
      <c r="O266" s="40">
        <f t="shared" si="43"/>
        <v>-803.99999999999341</v>
      </c>
      <c r="P266" s="39">
        <f t="shared" si="41"/>
        <v>0</v>
      </c>
      <c r="Q266" s="39">
        <f t="shared" si="42"/>
        <v>0</v>
      </c>
      <c r="R266" s="39">
        <f>IF((O266 - MAX($O$16:O266)) &lt; 0, O266 - MAX($O$16:O266), 0)</f>
        <v>-2351.2499999999882</v>
      </c>
    </row>
    <row r="267" spans="1:18" x14ac:dyDescent="0.25">
      <c r="A267" s="2">
        <v>252</v>
      </c>
      <c r="B267" t="s">
        <v>252</v>
      </c>
      <c r="C267" s="8">
        <v>137.1</v>
      </c>
      <c r="D267" s="8">
        <v>79.3</v>
      </c>
      <c r="E267" s="17">
        <f t="shared" si="33"/>
        <v>0.54747245792746635</v>
      </c>
      <c r="F267" s="2">
        <f>+IF(A267&gt;$C$3,AVERAGE(INDEX($E$16:$E$2532,A267-$C$3):E266),"")</f>
        <v>0.54442915760191846</v>
      </c>
      <c r="G267" s="2">
        <f>+IF(A267&gt;$C$3,STDEVA(INDEX($E$16:$E$2532,A267-$C$3):E266),"")</f>
        <v>4.0444644341520288E-3</v>
      </c>
      <c r="H267">
        <f t="shared" si="34"/>
        <v>0.75246064716253536</v>
      </c>
      <c r="I267" s="2" t="str">
        <f t="shared" si="35"/>
        <v/>
      </c>
      <c r="J267">
        <f t="shared" si="36"/>
        <v>80.62</v>
      </c>
      <c r="K267">
        <f t="shared" si="37"/>
        <v>139.25</v>
      </c>
      <c r="L267" s="37">
        <f t="shared" si="38"/>
        <v>207.49999999999955</v>
      </c>
      <c r="M267" t="str">
        <f t="shared" si="39"/>
        <v>Short</v>
      </c>
      <c r="N267" s="39">
        <f t="shared" si="40"/>
        <v>0</v>
      </c>
      <c r="O267" s="40">
        <f t="shared" si="43"/>
        <v>-803.99999999999341</v>
      </c>
      <c r="P267" s="39">
        <f t="shared" si="41"/>
        <v>0</v>
      </c>
      <c r="Q267" s="39">
        <f t="shared" si="42"/>
        <v>0</v>
      </c>
      <c r="R267" s="39">
        <f>IF((O267 - MAX($O$16:O267)) &lt; 0, O267 - MAX($O$16:O267), 0)</f>
        <v>-2351.2499999999882</v>
      </c>
    </row>
    <row r="268" spans="1:18" x14ac:dyDescent="0.25">
      <c r="A268" s="2">
        <v>253</v>
      </c>
      <c r="B268" t="s">
        <v>253</v>
      </c>
      <c r="C268" s="8">
        <v>136.55000000000001</v>
      </c>
      <c r="D268" s="8">
        <v>79.25</v>
      </c>
      <c r="E268" s="17">
        <f t="shared" si="33"/>
        <v>0.54408343516232416</v>
      </c>
      <c r="F268" s="2">
        <f>+IF(A268&gt;$C$3,AVERAGE(INDEX($E$16:$E$2532,A268-$C$3):E267),"")</f>
        <v>0.5458279360936793</v>
      </c>
      <c r="G268" s="2">
        <f>+IF(A268&gt;$C$3,STDEVA(INDEX($E$16:$E$2532,A268-$C$3):E267),"")</f>
        <v>3.5107820553102248E-3</v>
      </c>
      <c r="H268">
        <f t="shared" si="34"/>
        <v>-0.49689809958909331</v>
      </c>
      <c r="I268" s="2" t="str">
        <f t="shared" si="35"/>
        <v/>
      </c>
      <c r="J268">
        <f t="shared" si="36"/>
        <v>80.62</v>
      </c>
      <c r="K268">
        <f t="shared" si="37"/>
        <v>139.25</v>
      </c>
      <c r="L268" s="37">
        <f t="shared" si="38"/>
        <v>332.49999999999602</v>
      </c>
      <c r="M268" t="str">
        <f t="shared" si="39"/>
        <v>Short</v>
      </c>
      <c r="N268" s="39">
        <f t="shared" si="40"/>
        <v>0</v>
      </c>
      <c r="O268" s="40">
        <f t="shared" si="43"/>
        <v>-803.99999999999341</v>
      </c>
      <c r="P268" s="39">
        <f t="shared" si="41"/>
        <v>0</v>
      </c>
      <c r="Q268" s="39">
        <f t="shared" si="42"/>
        <v>0</v>
      </c>
      <c r="R268" s="39">
        <f>IF((O268 - MAX($O$16:O268)) &lt; 0, O268 - MAX($O$16:O268), 0)</f>
        <v>-2351.2499999999882</v>
      </c>
    </row>
    <row r="269" spans="1:18" x14ac:dyDescent="0.25">
      <c r="A269" s="2">
        <v>254</v>
      </c>
      <c r="B269" t="s">
        <v>254</v>
      </c>
      <c r="C269" s="8">
        <v>135.74</v>
      </c>
      <c r="D269" s="8">
        <v>78.8</v>
      </c>
      <c r="E269" s="17">
        <f t="shared" si="33"/>
        <v>0.54382829441177893</v>
      </c>
      <c r="F269" s="2">
        <f>+IF(A269&gt;$C$3,AVERAGE(INDEX($E$16:$E$2532,A269-$C$3):E268),"")</f>
        <v>0.54550504563186808</v>
      </c>
      <c r="G269" s="2">
        <f>+IF(A269&gt;$C$3,STDEVA(INDEX($E$16:$E$2532,A269-$C$3):E268),"")</f>
        <v>3.5988693420033594E-3</v>
      </c>
      <c r="H269">
        <f t="shared" si="34"/>
        <v>-0.4659105571072939</v>
      </c>
      <c r="I269" s="2" t="str">
        <f t="shared" si="35"/>
        <v/>
      </c>
      <c r="J269" t="str">
        <f t="shared" si="36"/>
        <v/>
      </c>
      <c r="K269" t="str">
        <f t="shared" si="37"/>
        <v/>
      </c>
      <c r="L269" s="37">
        <f t="shared" si="38"/>
        <v>422.49999999999591</v>
      </c>
      <c r="M269" t="str">
        <f t="shared" si="39"/>
        <v>TP</v>
      </c>
      <c r="N269" s="39">
        <f t="shared" si="40"/>
        <v>422.49999999999591</v>
      </c>
      <c r="O269" s="40">
        <f t="shared" si="43"/>
        <v>-381.4999999999975</v>
      </c>
      <c r="P269" s="39">
        <f t="shared" si="41"/>
        <v>3.75</v>
      </c>
      <c r="Q269" s="39">
        <f t="shared" si="42"/>
        <v>0</v>
      </c>
      <c r="R269" s="39">
        <f>IF((O269 - MAX($O$16:O269)) &lt; 0, O269 - MAX($O$16:O269), 0)</f>
        <v>-1928.749999999992</v>
      </c>
    </row>
    <row r="270" spans="1:18" x14ac:dyDescent="0.25">
      <c r="A270" s="2">
        <v>255</v>
      </c>
      <c r="B270" t="s">
        <v>255</v>
      </c>
      <c r="C270" s="8">
        <v>136.02000000000001</v>
      </c>
      <c r="D270" s="8">
        <v>79.099999999999994</v>
      </c>
      <c r="E270" s="17">
        <f t="shared" si="33"/>
        <v>0.5420890589738846</v>
      </c>
      <c r="F270" s="2">
        <f>+IF(A270&gt;$C$3,AVERAGE(INDEX($E$16:$E$2532,A270-$C$3):E269),"")</f>
        <v>0.54626055798334838</v>
      </c>
      <c r="G270" s="2">
        <f>+IF(A270&gt;$C$3,STDEVA(INDEX($E$16:$E$2532,A270-$C$3):E269),"")</f>
        <v>2.346029208827924E-3</v>
      </c>
      <c r="H270">
        <f t="shared" si="34"/>
        <v>-1.7781104317741494</v>
      </c>
      <c r="I270" s="2" t="str">
        <f t="shared" si="35"/>
        <v>Buy</v>
      </c>
      <c r="J270">
        <f t="shared" si="36"/>
        <v>136.02000000000001</v>
      </c>
      <c r="K270">
        <f t="shared" si="37"/>
        <v>79.099999999999994</v>
      </c>
      <c r="L270" s="37" t="str">
        <f t="shared" si="38"/>
        <v/>
      </c>
      <c r="M270" t="str">
        <f t="shared" si="39"/>
        <v>Long</v>
      </c>
      <c r="N270" s="39">
        <f t="shared" si="40"/>
        <v>0</v>
      </c>
      <c r="O270" s="40">
        <f t="shared" si="43"/>
        <v>-381.4999999999975</v>
      </c>
      <c r="P270" s="39">
        <f t="shared" si="41"/>
        <v>3.75</v>
      </c>
      <c r="Q270" s="39">
        <f t="shared" si="42"/>
        <v>2689</v>
      </c>
      <c r="R270" s="39">
        <f>IF((O270 - MAX($O$16:O270)) &lt; 0, O270 - MAX($O$16:O270), 0)</f>
        <v>-1928.749999999992</v>
      </c>
    </row>
    <row r="271" spans="1:18" x14ac:dyDescent="0.25">
      <c r="A271" s="2">
        <v>256</v>
      </c>
      <c r="B271" t="s">
        <v>256</v>
      </c>
      <c r="C271" s="8">
        <v>135.61000000000001</v>
      </c>
      <c r="D271" s="8">
        <v>78.900000000000006</v>
      </c>
      <c r="E271" s="17">
        <f t="shared" si="33"/>
        <v>0.54160189124802538</v>
      </c>
      <c r="F271" s="2">
        <f>+IF(A271&gt;$C$3,AVERAGE(INDEX($E$16:$E$2532,A271-$C$3):E270),"")</f>
        <v>0.54537354555445061</v>
      </c>
      <c r="G271" s="2">
        <f>+IF(A271&gt;$C$3,STDEVA(INDEX($E$16:$E$2532,A271-$C$3):E270),"")</f>
        <v>2.9754577550946898E-3</v>
      </c>
      <c r="H271">
        <f t="shared" si="34"/>
        <v>-1.2675879198645199</v>
      </c>
      <c r="I271" s="2" t="str">
        <f t="shared" si="35"/>
        <v/>
      </c>
      <c r="J271">
        <f t="shared" si="36"/>
        <v>136.02000000000001</v>
      </c>
      <c r="K271">
        <f t="shared" si="37"/>
        <v>79.099999999999994</v>
      </c>
      <c r="L271" s="37">
        <f t="shared" si="38"/>
        <v>-52.50000000000199</v>
      </c>
      <c r="M271" t="str">
        <f t="shared" si="39"/>
        <v>Long</v>
      </c>
      <c r="N271" s="39">
        <f t="shared" si="40"/>
        <v>0</v>
      </c>
      <c r="O271" s="40">
        <f t="shared" si="43"/>
        <v>-381.4999999999975</v>
      </c>
      <c r="P271" s="39">
        <f t="shared" si="41"/>
        <v>0</v>
      </c>
      <c r="Q271" s="39">
        <f t="shared" si="42"/>
        <v>0</v>
      </c>
      <c r="R271" s="39">
        <f>IF((O271 - MAX($O$16:O271)) &lt; 0, O271 - MAX($O$16:O271), 0)</f>
        <v>-1928.749999999992</v>
      </c>
    </row>
    <row r="272" spans="1:18" x14ac:dyDescent="0.25">
      <c r="A272" s="2">
        <v>257</v>
      </c>
      <c r="B272" t="s">
        <v>257</v>
      </c>
      <c r="C272" s="8">
        <v>134.11000000000001</v>
      </c>
      <c r="D272" s="8">
        <v>77.849999999999994</v>
      </c>
      <c r="E272" s="17">
        <f t="shared" si="33"/>
        <v>0.54387646044284155</v>
      </c>
      <c r="F272" s="2">
        <f>+IF(A272&gt;$C$3,AVERAGE(INDEX($E$16:$E$2532,A272-$C$3):E271),"")</f>
        <v>0.54381502754469602</v>
      </c>
      <c r="G272" s="2">
        <f>+IF(A272&gt;$C$3,STDEVA(INDEX($E$16:$E$2532,A272-$C$3):E271),"")</f>
        <v>2.3090017019723259E-3</v>
      </c>
      <c r="H272">
        <f t="shared" si="34"/>
        <v>2.6605826272477394E-2</v>
      </c>
      <c r="I272" s="2" t="str">
        <f t="shared" si="35"/>
        <v/>
      </c>
      <c r="J272">
        <f t="shared" si="36"/>
        <v>136.02000000000001</v>
      </c>
      <c r="K272">
        <f t="shared" si="37"/>
        <v>79.099999999999994</v>
      </c>
      <c r="L272" s="37">
        <f t="shared" si="38"/>
        <v>-164.99999999999915</v>
      </c>
      <c r="M272" t="str">
        <f t="shared" si="39"/>
        <v>Long</v>
      </c>
      <c r="N272" s="39">
        <f t="shared" si="40"/>
        <v>0</v>
      </c>
      <c r="O272" s="40">
        <f t="shared" si="43"/>
        <v>-381.4999999999975</v>
      </c>
      <c r="P272" s="39">
        <f t="shared" si="41"/>
        <v>0</v>
      </c>
      <c r="Q272" s="39">
        <f t="shared" si="42"/>
        <v>0</v>
      </c>
      <c r="R272" s="39">
        <f>IF((O272 - MAX($O$16:O272)) &lt; 0, O272 - MAX($O$16:O272), 0)</f>
        <v>-1928.749999999992</v>
      </c>
    </row>
    <row r="273" spans="1:18" x14ac:dyDescent="0.25">
      <c r="A273" s="2">
        <v>258</v>
      </c>
      <c r="B273" t="s">
        <v>258</v>
      </c>
      <c r="C273" s="8">
        <v>133.34</v>
      </c>
      <c r="D273" s="8">
        <v>77.709999999999994</v>
      </c>
      <c r="E273" s="17">
        <f t="shared" ref="E273:E336" si="44">+LN(C273/D273)</f>
        <v>0.53991830796876328</v>
      </c>
      <c r="F273" s="2">
        <f>+IF(A273&gt;$C$3,AVERAGE(INDEX($E$16:$E$2532,A273-$C$3):E272),"")</f>
        <v>0.54309582804777101</v>
      </c>
      <c r="G273" s="2">
        <f>+IF(A273&gt;$C$3,STDEVA(INDEX($E$16:$E$2532,A273-$C$3):E272),"")</f>
        <v>1.1583061828723082E-3</v>
      </c>
      <c r="H273">
        <f t="shared" ref="H273:H336" si="45">+IF(F273="","",(E273-F273)/G273)</f>
        <v>-2.7432471016672664</v>
      </c>
      <c r="I273" s="2" t="str">
        <f t="shared" ref="I273:I336" si="46">+IF(H273="","",IF(H273&lt;$C$4,"Buy",IF(H273&gt;$C$5,"Sell","")))</f>
        <v>Buy</v>
      </c>
      <c r="J273" t="str">
        <f t="shared" ref="J273:J336" si="47">IF(M273=M272, J272, IF(OR(M273="TP", M273="SL"), "", IF(I273="Buy", C273, IF(I273="Sell", D273, ""))))</f>
        <v/>
      </c>
      <c r="K273" t="str">
        <f t="shared" ref="K273:K336" si="48">IF(M273=M272, K272, IF(OR(M273="TP", M273="SL"), "",IF(I273="Buy", D273, IF(I273="Sell", C273, ""))))</f>
        <v/>
      </c>
      <c r="L273" s="37">
        <f t="shared" ref="L273:L336" si="49">IF(M272="Long", (C273-J272)*$C$8+(K272-D273)*$C$9, IF(M272="Short", (K272-C273)*$C$8+(D273-J272)*$C$9, ""))</f>
        <v>-322.50000000000159</v>
      </c>
      <c r="M273" t="str">
        <f t="shared" ref="M273:M336" si="50">IF(OR(M272="", M272="SL", M272="TP"), IF(I273="Sell","Short",(IF(I273="Buy","Long",I273))), IF(L273="", "", IF(L273&lt;$C$6, "SL", IF(L273&gt;$C$7, "TP", M272))))</f>
        <v>SL</v>
      </c>
      <c r="N273" s="39">
        <f t="shared" ref="N273:N336" si="51">IF(OR(M273="TP", M273="SL"), L273, 0)</f>
        <v>-322.50000000000159</v>
      </c>
      <c r="O273" s="40">
        <f t="shared" si="43"/>
        <v>-703.99999999999909</v>
      </c>
      <c r="P273" s="39">
        <f t="shared" ref="P273:P336" si="52">IF(OR(AND(I273&lt;&gt;"", J272=""), OR(M273="TP", M273="SL",)), ($C$9+$C$8)*$C$11, 0)</f>
        <v>3.75</v>
      </c>
      <c r="Q273" s="39">
        <f t="shared" ref="Q273:Q336" si="53">IF(AND(I273&lt;&gt;"",J272=""),(D273*$C$9+C273*$C$8)*$C$10,0)</f>
        <v>0</v>
      </c>
      <c r="R273" s="39">
        <f>IF((O273 - MAX($O$16:O273)) &lt; 0, O273 - MAX($O$16:O273), 0)</f>
        <v>-2251.2499999999936</v>
      </c>
    </row>
    <row r="274" spans="1:18" x14ac:dyDescent="0.25">
      <c r="A274" s="2">
        <v>259</v>
      </c>
      <c r="B274" t="s">
        <v>259</v>
      </c>
      <c r="C274" s="8">
        <v>132.82900000000001</v>
      </c>
      <c r="D274" s="8">
        <v>77.155000000000001</v>
      </c>
      <c r="E274" s="17">
        <f t="shared" si="44"/>
        <v>0.5432462011731205</v>
      </c>
      <c r="F274" s="2">
        <f>+IF(A274&gt;$C$3,AVERAGE(INDEX($E$16:$E$2532,A274-$C$3):E273),"")</f>
        <v>0.54226280260905868</v>
      </c>
      <c r="G274" s="2">
        <f>+IF(A274&gt;$C$3,STDEVA(INDEX($E$16:$E$2532,A274-$C$3):E273),"")</f>
        <v>1.6596913858601384E-3</v>
      </c>
      <c r="H274">
        <f t="shared" si="45"/>
        <v>0.59251892998900713</v>
      </c>
      <c r="I274" s="2" t="str">
        <f t="shared" si="46"/>
        <v/>
      </c>
      <c r="J274" t="str">
        <f t="shared" si="47"/>
        <v/>
      </c>
      <c r="K274" t="str">
        <f t="shared" si="48"/>
        <v/>
      </c>
      <c r="L274" s="37" t="str">
        <f t="shared" si="49"/>
        <v/>
      </c>
      <c r="M274" t="str">
        <f t="shared" si="50"/>
        <v/>
      </c>
      <c r="N274" s="39">
        <f t="shared" si="51"/>
        <v>0</v>
      </c>
      <c r="O274" s="40">
        <f t="shared" ref="O274:O337" si="54">+N274+O273</f>
        <v>-703.99999999999909</v>
      </c>
      <c r="P274" s="39">
        <f t="shared" si="52"/>
        <v>0</v>
      </c>
      <c r="Q274" s="39">
        <f t="shared" si="53"/>
        <v>0</v>
      </c>
      <c r="R274" s="39">
        <f>IF((O274 - MAX($O$16:O274)) &lt; 0, O274 - MAX($O$16:O274), 0)</f>
        <v>-2251.2499999999936</v>
      </c>
    </row>
    <row r="275" spans="1:18" x14ac:dyDescent="0.25">
      <c r="A275" s="2">
        <v>260</v>
      </c>
      <c r="B275" t="s">
        <v>260</v>
      </c>
      <c r="C275" s="8">
        <v>130.86000000000001</v>
      </c>
      <c r="D275" s="8">
        <v>75.400000000000006</v>
      </c>
      <c r="E275" s="17">
        <f t="shared" si="44"/>
        <v>0.55132077442768235</v>
      </c>
      <c r="F275" s="2">
        <f>+IF(A275&gt;$C$3,AVERAGE(INDEX($E$16:$E$2532,A275-$C$3):E274),"")</f>
        <v>0.54214638396132708</v>
      </c>
      <c r="G275" s="2">
        <f>+IF(A275&gt;$C$3,STDEVA(INDEX($E$16:$E$2532,A275-$C$3):E274),"")</f>
        <v>1.538411813276084E-3</v>
      </c>
      <c r="H275">
        <f t="shared" si="45"/>
        <v>5.9635465531288299</v>
      </c>
      <c r="I275" s="2" t="str">
        <f t="shared" si="46"/>
        <v>Sell</v>
      </c>
      <c r="J275">
        <f t="shared" si="47"/>
        <v>75.400000000000006</v>
      </c>
      <c r="K275">
        <f t="shared" si="48"/>
        <v>130.86000000000001</v>
      </c>
      <c r="L275" s="37" t="str">
        <f t="shared" si="49"/>
        <v/>
      </c>
      <c r="M275" t="str">
        <f t="shared" si="50"/>
        <v>Short</v>
      </c>
      <c r="N275" s="39">
        <f t="shared" si="51"/>
        <v>0</v>
      </c>
      <c r="O275" s="40">
        <f t="shared" si="54"/>
        <v>-703.99999999999909</v>
      </c>
      <c r="P275" s="39">
        <f t="shared" si="52"/>
        <v>3.75</v>
      </c>
      <c r="Q275" s="39">
        <f t="shared" si="53"/>
        <v>2578.25</v>
      </c>
      <c r="R275" s="39">
        <f>IF((O275 - MAX($O$16:O275)) &lt; 0, O275 - MAX($O$16:O275), 0)</f>
        <v>-2251.2499999999936</v>
      </c>
    </row>
    <row r="276" spans="1:18" x14ac:dyDescent="0.25">
      <c r="A276" s="2">
        <v>261</v>
      </c>
      <c r="B276" t="s">
        <v>261</v>
      </c>
      <c r="C276" s="8">
        <v>129.74</v>
      </c>
      <c r="D276" s="8">
        <v>74.693399999999997</v>
      </c>
      <c r="E276" s="17">
        <f t="shared" si="44"/>
        <v>0.55214071296318523</v>
      </c>
      <c r="F276" s="2">
        <f>+IF(A276&gt;$C$3,AVERAGE(INDEX($E$16:$E$2532,A276-$C$3):E275),"")</f>
        <v>0.54399272705208657</v>
      </c>
      <c r="G276" s="2">
        <f>+IF(A276&gt;$C$3,STDEVA(INDEX($E$16:$E$2532,A276-$C$3):E275),"")</f>
        <v>4.3757309063714575E-3</v>
      </c>
      <c r="H276">
        <f t="shared" si="45"/>
        <v>1.8620856916119923</v>
      </c>
      <c r="I276" s="2" t="str">
        <f t="shared" si="46"/>
        <v>Sell</v>
      </c>
      <c r="J276">
        <f t="shared" si="47"/>
        <v>75.400000000000006</v>
      </c>
      <c r="K276">
        <f t="shared" si="48"/>
        <v>130.86000000000001</v>
      </c>
      <c r="L276" s="37">
        <f t="shared" si="49"/>
        <v>103.34999999999894</v>
      </c>
      <c r="M276" t="str">
        <f t="shared" si="50"/>
        <v>Short</v>
      </c>
      <c r="N276" s="39">
        <f t="shared" si="51"/>
        <v>0</v>
      </c>
      <c r="O276" s="40">
        <f t="shared" si="54"/>
        <v>-703.99999999999909</v>
      </c>
      <c r="P276" s="39">
        <f t="shared" si="52"/>
        <v>0</v>
      </c>
      <c r="Q276" s="39">
        <f t="shared" si="53"/>
        <v>0</v>
      </c>
      <c r="R276" s="39">
        <f>IF((O276 - MAX($O$16:O276)) &lt; 0, O276 - MAX($O$16:O276), 0)</f>
        <v>-2251.2499999999936</v>
      </c>
    </row>
    <row r="277" spans="1:18" x14ac:dyDescent="0.25">
      <c r="A277" s="2">
        <v>262</v>
      </c>
      <c r="B277" t="s">
        <v>262</v>
      </c>
      <c r="C277" s="8">
        <v>131.97</v>
      </c>
      <c r="D277" s="8">
        <v>76.45</v>
      </c>
      <c r="E277" s="17">
        <f t="shared" si="44"/>
        <v>0.54593769165366668</v>
      </c>
      <c r="F277" s="2">
        <f>+IF(A277&gt;$C$3,AVERAGE(INDEX($E$16:$E$2532,A277-$C$3):E276),"")</f>
        <v>0.54610049139511863</v>
      </c>
      <c r="G277" s="2">
        <f>+IF(A277&gt;$C$3,STDEVA(INDEX($E$16:$E$2532,A277-$C$3):E276),"")</f>
        <v>5.3630287570689246E-3</v>
      </c>
      <c r="H277">
        <f t="shared" si="45"/>
        <v>-3.0355932967423088E-2</v>
      </c>
      <c r="I277" s="2" t="str">
        <f t="shared" si="46"/>
        <v/>
      </c>
      <c r="J277">
        <f t="shared" si="47"/>
        <v>75.400000000000006</v>
      </c>
      <c r="K277">
        <f t="shared" si="48"/>
        <v>130.86000000000001</v>
      </c>
      <c r="L277" s="37">
        <f t="shared" si="49"/>
        <v>-14.999999999996987</v>
      </c>
      <c r="M277" t="str">
        <f t="shared" si="50"/>
        <v>Short</v>
      </c>
      <c r="N277" s="39">
        <f t="shared" si="51"/>
        <v>0</v>
      </c>
      <c r="O277" s="40">
        <f t="shared" si="54"/>
        <v>-703.99999999999909</v>
      </c>
      <c r="P277" s="39">
        <f t="shared" si="52"/>
        <v>0</v>
      </c>
      <c r="Q277" s="39">
        <f t="shared" si="53"/>
        <v>0</v>
      </c>
      <c r="R277" s="39">
        <f>IF((O277 - MAX($O$16:O277)) &lt; 0, O277 - MAX($O$16:O277), 0)</f>
        <v>-2251.2499999999936</v>
      </c>
    </row>
    <row r="278" spans="1:18" x14ac:dyDescent="0.25">
      <c r="A278" s="2">
        <v>263</v>
      </c>
      <c r="B278" t="s">
        <v>263</v>
      </c>
      <c r="C278" s="8">
        <v>132.19999999999999</v>
      </c>
      <c r="D278" s="8">
        <v>75.989999999999995</v>
      </c>
      <c r="E278" s="17">
        <f t="shared" si="44"/>
        <v>0.55371417473589235</v>
      </c>
      <c r="F278" s="2">
        <f>+IF(A278&gt;$C$3,AVERAGE(INDEX($E$16:$E$2532,A278-$C$3):E277),"")</f>
        <v>0.5465127376372837</v>
      </c>
      <c r="G278" s="2">
        <f>+IF(A278&gt;$C$3,STDEVA(INDEX($E$16:$E$2532,A278-$C$3):E277),"")</f>
        <v>5.2268242044004988E-3</v>
      </c>
      <c r="H278">
        <f t="shared" si="45"/>
        <v>1.3777844474940855</v>
      </c>
      <c r="I278" s="2" t="str">
        <f t="shared" si="46"/>
        <v/>
      </c>
      <c r="J278">
        <f t="shared" si="47"/>
        <v>75.400000000000006</v>
      </c>
      <c r="K278">
        <f t="shared" si="48"/>
        <v>130.86000000000001</v>
      </c>
      <c r="L278" s="37">
        <f t="shared" si="49"/>
        <v>-187.49999999999645</v>
      </c>
      <c r="M278" t="str">
        <f t="shared" si="50"/>
        <v>Short</v>
      </c>
      <c r="N278" s="39">
        <f t="shared" si="51"/>
        <v>0</v>
      </c>
      <c r="O278" s="40">
        <f t="shared" si="54"/>
        <v>-703.99999999999909</v>
      </c>
      <c r="P278" s="39">
        <f t="shared" si="52"/>
        <v>0</v>
      </c>
      <c r="Q278" s="39">
        <f t="shared" si="53"/>
        <v>0</v>
      </c>
      <c r="R278" s="39">
        <f>IF((O278 - MAX($O$16:O278)) &lt; 0, O278 - MAX($O$16:O278), 0)</f>
        <v>-2251.2499999999936</v>
      </c>
    </row>
    <row r="279" spans="1:18" x14ac:dyDescent="0.25">
      <c r="A279" s="2">
        <v>264</v>
      </c>
      <c r="B279" t="s">
        <v>264</v>
      </c>
      <c r="C279" s="8">
        <v>132.27000000000001</v>
      </c>
      <c r="D279" s="8">
        <v>76.48</v>
      </c>
      <c r="E279" s="17">
        <f t="shared" si="44"/>
        <v>0.54781601929481016</v>
      </c>
      <c r="F279" s="2">
        <f>+IF(A279&gt;$C$3,AVERAGE(INDEX($E$16:$E$2532,A279-$C$3):E278),"")</f>
        <v>0.54927191099070938</v>
      </c>
      <c r="G279" s="2">
        <f>+IF(A279&gt;$C$3,STDEVA(INDEX($E$16:$E$2532,A279-$C$3):E278),"")</f>
        <v>4.4605989148238127E-3</v>
      </c>
      <c r="H279">
        <f t="shared" si="45"/>
        <v>-0.32638928621465618</v>
      </c>
      <c r="I279" s="2" t="str">
        <f t="shared" si="46"/>
        <v/>
      </c>
      <c r="J279">
        <f t="shared" si="47"/>
        <v>75.400000000000006</v>
      </c>
      <c r="K279">
        <f t="shared" si="48"/>
        <v>130.86000000000001</v>
      </c>
      <c r="L279" s="37">
        <f t="shared" si="49"/>
        <v>-82.499999999999602</v>
      </c>
      <c r="M279" t="str">
        <f t="shared" si="50"/>
        <v>Short</v>
      </c>
      <c r="N279" s="39">
        <f t="shared" si="51"/>
        <v>0</v>
      </c>
      <c r="O279" s="40">
        <f t="shared" si="54"/>
        <v>-703.99999999999909</v>
      </c>
      <c r="P279" s="39">
        <f t="shared" si="52"/>
        <v>0</v>
      </c>
      <c r="Q279" s="39">
        <f t="shared" si="53"/>
        <v>0</v>
      </c>
      <c r="R279" s="39">
        <f>IF((O279 - MAX($O$16:O279)) &lt; 0, O279 - MAX($O$16:O279), 0)</f>
        <v>-2251.2499999999936</v>
      </c>
    </row>
    <row r="280" spans="1:18" x14ac:dyDescent="0.25">
      <c r="A280" s="2">
        <v>265</v>
      </c>
      <c r="B280" t="s">
        <v>265</v>
      </c>
      <c r="C280" s="8">
        <v>132.53</v>
      </c>
      <c r="D280" s="8">
        <v>76.64</v>
      </c>
      <c r="E280" s="17">
        <f t="shared" si="44"/>
        <v>0.54768990122998229</v>
      </c>
      <c r="F280" s="2">
        <f>+IF(A280&gt;$C$3,AVERAGE(INDEX($E$16:$E$2532,A280-$C$3):E279),"")</f>
        <v>0.55018587461504731</v>
      </c>
      <c r="G280" s="2">
        <f>+IF(A280&gt;$C$3,STDEVA(INDEX($E$16:$E$2532,A280-$C$3):E279),"")</f>
        <v>3.2102011232571464E-3</v>
      </c>
      <c r="H280">
        <f t="shared" si="45"/>
        <v>-0.77751308694719601</v>
      </c>
      <c r="I280" s="2" t="str">
        <f t="shared" si="46"/>
        <v/>
      </c>
      <c r="J280">
        <f t="shared" si="47"/>
        <v>75.400000000000006</v>
      </c>
      <c r="K280">
        <f t="shared" si="48"/>
        <v>130.86000000000001</v>
      </c>
      <c r="L280" s="37">
        <f t="shared" si="49"/>
        <v>-107.49999999999812</v>
      </c>
      <c r="M280" t="str">
        <f t="shared" si="50"/>
        <v>Short</v>
      </c>
      <c r="N280" s="39">
        <f t="shared" si="51"/>
        <v>0</v>
      </c>
      <c r="O280" s="40">
        <f t="shared" si="54"/>
        <v>-703.99999999999909</v>
      </c>
      <c r="P280" s="39">
        <f t="shared" si="52"/>
        <v>0</v>
      </c>
      <c r="Q280" s="39">
        <f t="shared" si="53"/>
        <v>0</v>
      </c>
      <c r="R280" s="39">
        <f>IF((O280 - MAX($O$16:O280)) &lt; 0, O280 - MAX($O$16:O280), 0)</f>
        <v>-2251.2499999999936</v>
      </c>
    </row>
    <row r="281" spans="1:18" x14ac:dyDescent="0.25">
      <c r="A281" s="2">
        <v>266</v>
      </c>
      <c r="B281" t="s">
        <v>266</v>
      </c>
      <c r="C281" s="8">
        <v>132.1</v>
      </c>
      <c r="D281" s="8">
        <v>76.59</v>
      </c>
      <c r="E281" s="17">
        <f t="shared" si="44"/>
        <v>0.54509269160677742</v>
      </c>
      <c r="F281" s="2">
        <f>+IF(A281&gt;$C$3,AVERAGE(INDEX($E$16:$E$2532,A281-$C$3):E280),"")</f>
        <v>0.54945969997550737</v>
      </c>
      <c r="G281" s="2">
        <f>+IF(A281&gt;$C$3,STDEVA(INDEX($E$16:$E$2532,A281-$C$3):E280),"")</f>
        <v>3.2987422802382071E-3</v>
      </c>
      <c r="H281">
        <f t="shared" si="45"/>
        <v>-1.3238404209056891</v>
      </c>
      <c r="I281" s="2" t="str">
        <f t="shared" si="46"/>
        <v/>
      </c>
      <c r="J281">
        <f t="shared" si="47"/>
        <v>75.400000000000006</v>
      </c>
      <c r="K281">
        <f t="shared" si="48"/>
        <v>130.86000000000001</v>
      </c>
      <c r="L281" s="37">
        <f t="shared" si="49"/>
        <v>-12.499999999995737</v>
      </c>
      <c r="M281" t="str">
        <f t="shared" si="50"/>
        <v>Short</v>
      </c>
      <c r="N281" s="39">
        <f t="shared" si="51"/>
        <v>0</v>
      </c>
      <c r="O281" s="40">
        <f t="shared" si="54"/>
        <v>-703.99999999999909</v>
      </c>
      <c r="P281" s="39">
        <f t="shared" si="52"/>
        <v>0</v>
      </c>
      <c r="Q281" s="39">
        <f t="shared" si="53"/>
        <v>0</v>
      </c>
      <c r="R281" s="39">
        <f>IF((O281 - MAX($O$16:O281)) &lt; 0, O281 - MAX($O$16:O281), 0)</f>
        <v>-2251.2499999999936</v>
      </c>
    </row>
    <row r="282" spans="1:18" x14ac:dyDescent="0.25">
      <c r="A282" s="2">
        <v>267</v>
      </c>
      <c r="B282" t="s">
        <v>267</v>
      </c>
      <c r="C282" s="8">
        <v>133.69999999999999</v>
      </c>
      <c r="D282" s="8">
        <v>77.7</v>
      </c>
      <c r="E282" s="17">
        <f t="shared" si="44"/>
        <v>0.54274322673429554</v>
      </c>
      <c r="F282" s="2">
        <f>+IF(A282&gt;$C$3,AVERAGE(INDEX($E$16:$E$2532,A282-$C$3):E281),"")</f>
        <v>0.5480500957042258</v>
      </c>
      <c r="G282" s="2">
        <f>+IF(A282&gt;$C$3,STDEVA(INDEX($E$16:$E$2532,A282-$C$3):E281),"")</f>
        <v>3.3717507681510278E-3</v>
      </c>
      <c r="H282">
        <f t="shared" si="45"/>
        <v>-1.5739208900189272</v>
      </c>
      <c r="I282" s="2" t="str">
        <f t="shared" si="46"/>
        <v>Buy</v>
      </c>
      <c r="J282">
        <f t="shared" si="47"/>
        <v>75.400000000000006</v>
      </c>
      <c r="K282">
        <f t="shared" si="48"/>
        <v>130.86000000000001</v>
      </c>
      <c r="L282" s="37">
        <f t="shared" si="49"/>
        <v>-134.99999999999443</v>
      </c>
      <c r="M282" t="str">
        <f t="shared" si="50"/>
        <v>Short</v>
      </c>
      <c r="N282" s="39">
        <f t="shared" si="51"/>
        <v>0</v>
      </c>
      <c r="O282" s="40">
        <f t="shared" si="54"/>
        <v>-703.99999999999909</v>
      </c>
      <c r="P282" s="39">
        <f t="shared" si="52"/>
        <v>0</v>
      </c>
      <c r="Q282" s="39">
        <f t="shared" si="53"/>
        <v>0</v>
      </c>
      <c r="R282" s="39">
        <f>IF((O282 - MAX($O$16:O282)) &lt; 0, O282 - MAX($O$16:O282), 0)</f>
        <v>-2251.2499999999936</v>
      </c>
    </row>
    <row r="283" spans="1:18" x14ac:dyDescent="0.25">
      <c r="A283" s="2">
        <v>268</v>
      </c>
      <c r="B283" t="s">
        <v>268</v>
      </c>
      <c r="C283" s="8">
        <v>131.76</v>
      </c>
      <c r="D283" s="8">
        <v>76.209999999999994</v>
      </c>
      <c r="E283" s="17">
        <f t="shared" si="44"/>
        <v>0.54748939819135878</v>
      </c>
      <c r="F283" s="2">
        <f>+IF(A283&gt;$C$3,AVERAGE(INDEX($E$16:$E$2532,A283-$C$3):E282),"")</f>
        <v>0.5474112027203516</v>
      </c>
      <c r="G283" s="2">
        <f>+IF(A283&gt;$C$3,STDEVA(INDEX($E$16:$E$2532,A283-$C$3):E282),"")</f>
        <v>4.0967822476023668E-3</v>
      </c>
      <c r="H283">
        <f t="shared" si="45"/>
        <v>1.9087045950012246E-2</v>
      </c>
      <c r="I283" s="2" t="str">
        <f t="shared" si="46"/>
        <v/>
      </c>
      <c r="J283">
        <f t="shared" si="47"/>
        <v>75.400000000000006</v>
      </c>
      <c r="K283">
        <f t="shared" si="48"/>
        <v>130.86000000000001</v>
      </c>
      <c r="L283" s="37">
        <f t="shared" si="49"/>
        <v>-22.4999999999973</v>
      </c>
      <c r="M283" t="str">
        <f t="shared" si="50"/>
        <v>Short</v>
      </c>
      <c r="N283" s="39">
        <f t="shared" si="51"/>
        <v>0</v>
      </c>
      <c r="O283" s="40">
        <f t="shared" si="54"/>
        <v>-703.99999999999909</v>
      </c>
      <c r="P283" s="39">
        <f t="shared" si="52"/>
        <v>0</v>
      </c>
      <c r="Q283" s="39">
        <f t="shared" si="53"/>
        <v>0</v>
      </c>
      <c r="R283" s="39">
        <f>IF((O283 - MAX($O$16:O283)) &lt; 0, O283 - MAX($O$16:O283), 0)</f>
        <v>-2251.2499999999936</v>
      </c>
    </row>
    <row r="284" spans="1:18" x14ac:dyDescent="0.25">
      <c r="A284" s="2">
        <v>269</v>
      </c>
      <c r="B284" t="s">
        <v>269</v>
      </c>
      <c r="C284" s="8">
        <v>131.47</v>
      </c>
      <c r="D284" s="8">
        <v>76.11</v>
      </c>
      <c r="E284" s="17">
        <f t="shared" si="44"/>
        <v>0.54659902642921265</v>
      </c>
      <c r="F284" s="2">
        <f>+IF(A284&gt;$C$3,AVERAGE(INDEX($E$16:$E$2532,A284-$C$3):E283),"")</f>
        <v>0.54616624741144482</v>
      </c>
      <c r="G284" s="2">
        <f>+IF(A284&gt;$C$3,STDEVA(INDEX($E$16:$E$2532,A284-$C$3):E283),"")</f>
        <v>2.2171822677781909E-3</v>
      </c>
      <c r="H284">
        <f t="shared" si="45"/>
        <v>0.19519325229022291</v>
      </c>
      <c r="I284" s="2" t="str">
        <f t="shared" si="46"/>
        <v/>
      </c>
      <c r="J284">
        <f t="shared" si="47"/>
        <v>75.400000000000006</v>
      </c>
      <c r="K284">
        <f t="shared" si="48"/>
        <v>130.86000000000001</v>
      </c>
      <c r="L284" s="37">
        <f t="shared" si="49"/>
        <v>25.000000000002132</v>
      </c>
      <c r="M284" t="str">
        <f t="shared" si="50"/>
        <v>Short</v>
      </c>
      <c r="N284" s="39">
        <f t="shared" si="51"/>
        <v>0</v>
      </c>
      <c r="O284" s="40">
        <f t="shared" si="54"/>
        <v>-703.99999999999909</v>
      </c>
      <c r="P284" s="39">
        <f t="shared" si="52"/>
        <v>0</v>
      </c>
      <c r="Q284" s="39">
        <f t="shared" si="53"/>
        <v>0</v>
      </c>
      <c r="R284" s="39">
        <f>IF((O284 - MAX($O$16:O284)) &lt; 0, O284 - MAX($O$16:O284), 0)</f>
        <v>-2251.2499999999936</v>
      </c>
    </row>
    <row r="285" spans="1:18" x14ac:dyDescent="0.25">
      <c r="A285" s="2">
        <v>270</v>
      </c>
      <c r="B285" t="s">
        <v>270</v>
      </c>
      <c r="C285" s="8">
        <v>128.16</v>
      </c>
      <c r="D285" s="8">
        <v>73.819999999999993</v>
      </c>
      <c r="E285" s="17">
        <f t="shared" si="44"/>
        <v>0.55164978571819656</v>
      </c>
      <c r="F285" s="2">
        <f>+IF(A285&gt;$C$3,AVERAGE(INDEX($E$16:$E$2532,A285-$C$3):E284),"")</f>
        <v>0.54592284883832531</v>
      </c>
      <c r="G285" s="2">
        <f>+IF(A285&gt;$C$3,STDEVA(INDEX($E$16:$E$2532,A285-$C$3):E284),"")</f>
        <v>2.0513973846072839E-3</v>
      </c>
      <c r="H285">
        <f t="shared" si="45"/>
        <v>2.7917247642233893</v>
      </c>
      <c r="I285" s="2" t="str">
        <f t="shared" si="46"/>
        <v>Sell</v>
      </c>
      <c r="J285">
        <f t="shared" si="47"/>
        <v>75.400000000000006</v>
      </c>
      <c r="K285">
        <f t="shared" si="48"/>
        <v>130.86000000000001</v>
      </c>
      <c r="L285" s="37">
        <f t="shared" si="49"/>
        <v>280.00000000000119</v>
      </c>
      <c r="M285" t="str">
        <f t="shared" si="50"/>
        <v>Short</v>
      </c>
      <c r="N285" s="39">
        <f t="shared" si="51"/>
        <v>0</v>
      </c>
      <c r="O285" s="40">
        <f t="shared" si="54"/>
        <v>-703.99999999999909</v>
      </c>
      <c r="P285" s="39">
        <f t="shared" si="52"/>
        <v>0</v>
      </c>
      <c r="Q285" s="39">
        <f t="shared" si="53"/>
        <v>0</v>
      </c>
      <c r="R285" s="39">
        <f>IF((O285 - MAX($O$16:O285)) &lt; 0, O285 - MAX($O$16:O285), 0)</f>
        <v>-2251.2499999999936</v>
      </c>
    </row>
    <row r="286" spans="1:18" x14ac:dyDescent="0.25">
      <c r="A286" s="2">
        <v>271</v>
      </c>
      <c r="B286" t="s">
        <v>271</v>
      </c>
      <c r="C286" s="8">
        <v>128.1</v>
      </c>
      <c r="D286" s="8">
        <v>73.650000000000006</v>
      </c>
      <c r="E286" s="17">
        <f t="shared" si="44"/>
        <v>0.55348706599404918</v>
      </c>
      <c r="F286" s="2">
        <f>+IF(A286&gt;$C$3,AVERAGE(INDEX($E$16:$E$2532,A286-$C$3):E285),"")</f>
        <v>0.54671482573596819</v>
      </c>
      <c r="G286" s="2">
        <f>+IF(A286&gt;$C$3,STDEVA(INDEX($E$16:$E$2532,A286-$C$3):E285),"")</f>
        <v>3.2928756337532328E-3</v>
      </c>
      <c r="H286">
        <f t="shared" si="45"/>
        <v>2.0566340825820864</v>
      </c>
      <c r="I286" s="2" t="str">
        <f t="shared" si="46"/>
        <v>Sell</v>
      </c>
      <c r="J286">
        <f t="shared" si="47"/>
        <v>75.400000000000006</v>
      </c>
      <c r="K286">
        <f t="shared" si="48"/>
        <v>130.86000000000001</v>
      </c>
      <c r="L286" s="37">
        <f t="shared" si="49"/>
        <v>252.50000000000477</v>
      </c>
      <c r="M286" t="str">
        <f t="shared" si="50"/>
        <v>Short</v>
      </c>
      <c r="N286" s="39">
        <f t="shared" si="51"/>
        <v>0</v>
      </c>
      <c r="O286" s="40">
        <f t="shared" si="54"/>
        <v>-703.99999999999909</v>
      </c>
      <c r="P286" s="39">
        <f t="shared" si="52"/>
        <v>0</v>
      </c>
      <c r="Q286" s="39">
        <f t="shared" si="53"/>
        <v>0</v>
      </c>
      <c r="R286" s="39">
        <f>IF((O286 - MAX($O$16:O286)) &lt; 0, O286 - MAX($O$16:O286), 0)</f>
        <v>-2251.2499999999936</v>
      </c>
    </row>
    <row r="287" spans="1:18" x14ac:dyDescent="0.25">
      <c r="A287" s="2">
        <v>272</v>
      </c>
      <c r="B287" t="s">
        <v>272</v>
      </c>
      <c r="C287" s="8">
        <v>129.07</v>
      </c>
      <c r="D287" s="8">
        <v>74.599999999999994</v>
      </c>
      <c r="E287" s="17">
        <f t="shared" si="44"/>
        <v>0.54821438563738123</v>
      </c>
      <c r="F287" s="2">
        <f>+IF(A287&gt;$C$3,AVERAGE(INDEX($E$16:$E$2532,A287-$C$3):E286),"")</f>
        <v>0.54839370061342252</v>
      </c>
      <c r="G287" s="2">
        <f>+IF(A287&gt;$C$3,STDEVA(INDEX($E$16:$E$2532,A287-$C$3):E286),"")</f>
        <v>4.2576676263775442E-3</v>
      </c>
      <c r="H287">
        <f t="shared" si="45"/>
        <v>-4.2115776001484612E-2</v>
      </c>
      <c r="I287" s="2" t="str">
        <f t="shared" si="46"/>
        <v/>
      </c>
      <c r="J287">
        <f t="shared" si="47"/>
        <v>75.400000000000006</v>
      </c>
      <c r="K287">
        <f t="shared" si="48"/>
        <v>130.86000000000001</v>
      </c>
      <c r="L287" s="37">
        <f t="shared" si="49"/>
        <v>247.50000000000227</v>
      </c>
      <c r="M287" t="str">
        <f t="shared" si="50"/>
        <v>Short</v>
      </c>
      <c r="N287" s="39">
        <f t="shared" si="51"/>
        <v>0</v>
      </c>
      <c r="O287" s="40">
        <f t="shared" si="54"/>
        <v>-703.99999999999909</v>
      </c>
      <c r="P287" s="39">
        <f t="shared" si="52"/>
        <v>0</v>
      </c>
      <c r="Q287" s="39">
        <f t="shared" si="53"/>
        <v>0</v>
      </c>
      <c r="R287" s="39">
        <f>IF((O287 - MAX($O$16:O287)) &lt; 0, O287 - MAX($O$16:O287), 0)</f>
        <v>-2251.2499999999936</v>
      </c>
    </row>
    <row r="288" spans="1:18" x14ac:dyDescent="0.25">
      <c r="A288" s="2">
        <v>273</v>
      </c>
      <c r="B288" t="s">
        <v>273</v>
      </c>
      <c r="C288" s="8">
        <v>131.97</v>
      </c>
      <c r="D288" s="8">
        <v>76.44</v>
      </c>
      <c r="E288" s="17">
        <f t="shared" si="44"/>
        <v>0.54606850465666579</v>
      </c>
      <c r="F288" s="2">
        <f>+IF(A288&gt;$C$3,AVERAGE(INDEX($E$16:$E$2532,A288-$C$3):E287),"")</f>
        <v>0.5494879323940397</v>
      </c>
      <c r="G288" s="2">
        <f>+IF(A288&gt;$C$3,STDEVA(INDEX($E$16:$E$2532,A288-$C$3):E287),"")</f>
        <v>2.9423000068053433E-3</v>
      </c>
      <c r="H288">
        <f t="shared" si="45"/>
        <v>-1.1621614823318516</v>
      </c>
      <c r="I288" s="2" t="str">
        <f t="shared" si="46"/>
        <v/>
      </c>
      <c r="J288">
        <f t="shared" si="47"/>
        <v>75.400000000000006</v>
      </c>
      <c r="K288">
        <f t="shared" si="48"/>
        <v>130.86000000000001</v>
      </c>
      <c r="L288" s="37">
        <f t="shared" si="49"/>
        <v>-17.499999999998295</v>
      </c>
      <c r="M288" t="str">
        <f t="shared" si="50"/>
        <v>Short</v>
      </c>
      <c r="N288" s="39">
        <f t="shared" si="51"/>
        <v>0</v>
      </c>
      <c r="O288" s="40">
        <f t="shared" si="54"/>
        <v>-703.99999999999909</v>
      </c>
      <c r="P288" s="39">
        <f t="shared" si="52"/>
        <v>0</v>
      </c>
      <c r="Q288" s="39">
        <f t="shared" si="53"/>
        <v>0</v>
      </c>
      <c r="R288" s="39">
        <f>IF((O288 - MAX($O$16:O288)) &lt; 0, O288 - MAX($O$16:O288), 0)</f>
        <v>-2251.2499999999936</v>
      </c>
    </row>
    <row r="289" spans="1:18" x14ac:dyDescent="0.25">
      <c r="A289" s="2">
        <v>274</v>
      </c>
      <c r="B289" t="s">
        <v>274</v>
      </c>
      <c r="C289" s="8">
        <v>132.05000000000001</v>
      </c>
      <c r="D289" s="8">
        <v>75.94</v>
      </c>
      <c r="E289" s="17">
        <f t="shared" si="44"/>
        <v>0.55323708393948501</v>
      </c>
      <c r="F289" s="2">
        <f>+IF(A289&gt;$C$3,AVERAGE(INDEX($E$16:$E$2532,A289-$C$3):E288),"")</f>
        <v>0.54920375368710106</v>
      </c>
      <c r="G289" s="2">
        <f>+IF(A289&gt;$C$3,STDEVA(INDEX($E$16:$E$2532,A289-$C$3):E288),"")</f>
        <v>3.2374016094947567E-3</v>
      </c>
      <c r="H289">
        <f t="shared" si="45"/>
        <v>1.2458541567888477</v>
      </c>
      <c r="I289" s="2" t="str">
        <f t="shared" si="46"/>
        <v/>
      </c>
      <c r="J289">
        <f t="shared" si="47"/>
        <v>75.400000000000006</v>
      </c>
      <c r="K289">
        <f t="shared" si="48"/>
        <v>130.86000000000001</v>
      </c>
      <c r="L289" s="37">
        <f t="shared" si="49"/>
        <v>-162.50000000000142</v>
      </c>
      <c r="M289" t="str">
        <f t="shared" si="50"/>
        <v>Short</v>
      </c>
      <c r="N289" s="39">
        <f t="shared" si="51"/>
        <v>0</v>
      </c>
      <c r="O289" s="40">
        <f t="shared" si="54"/>
        <v>-703.99999999999909</v>
      </c>
      <c r="P289" s="39">
        <f t="shared" si="52"/>
        <v>0</v>
      </c>
      <c r="Q289" s="39">
        <f t="shared" si="53"/>
        <v>0</v>
      </c>
      <c r="R289" s="39">
        <f>IF((O289 - MAX($O$16:O289)) &lt; 0, O289 - MAX($O$16:O289), 0)</f>
        <v>-2251.2499999999936</v>
      </c>
    </row>
    <row r="290" spans="1:18" x14ac:dyDescent="0.25">
      <c r="A290" s="2">
        <v>275</v>
      </c>
      <c r="B290" t="s">
        <v>275</v>
      </c>
      <c r="C290" s="8">
        <v>133.1</v>
      </c>
      <c r="D290" s="8">
        <v>76.97</v>
      </c>
      <c r="E290" s="17">
        <f t="shared" si="44"/>
        <v>0.54768498985483993</v>
      </c>
      <c r="F290" s="2">
        <f>+IF(A290&gt;$C$3,AVERAGE(INDEX($E$16:$E$2532,A290-$C$3):E289),"")</f>
        <v>0.55053136518915546</v>
      </c>
      <c r="G290" s="2">
        <f>+IF(A290&gt;$C$3,STDEVA(INDEX($E$16:$E$2532,A290-$C$3):E289),"")</f>
        <v>3.2631834172901142E-3</v>
      </c>
      <c r="H290">
        <f t="shared" si="45"/>
        <v>-0.87226948973627805</v>
      </c>
      <c r="I290" s="2" t="str">
        <f t="shared" si="46"/>
        <v/>
      </c>
      <c r="J290">
        <f t="shared" si="47"/>
        <v>75.400000000000006</v>
      </c>
      <c r="K290">
        <f t="shared" si="48"/>
        <v>130.86000000000001</v>
      </c>
      <c r="L290" s="37">
        <f t="shared" si="49"/>
        <v>-167.49999999999693</v>
      </c>
      <c r="M290" t="str">
        <f t="shared" si="50"/>
        <v>Short</v>
      </c>
      <c r="N290" s="39">
        <f t="shared" si="51"/>
        <v>0</v>
      </c>
      <c r="O290" s="40">
        <f t="shared" si="54"/>
        <v>-703.99999999999909</v>
      </c>
      <c r="P290" s="39">
        <f t="shared" si="52"/>
        <v>0</v>
      </c>
      <c r="Q290" s="39">
        <f t="shared" si="53"/>
        <v>0</v>
      </c>
      <c r="R290" s="39">
        <f>IF((O290 - MAX($O$16:O290)) &lt; 0, O290 - MAX($O$16:O290), 0)</f>
        <v>-2251.2499999999936</v>
      </c>
    </row>
    <row r="291" spans="1:18" x14ac:dyDescent="0.25">
      <c r="A291" s="2">
        <v>276</v>
      </c>
      <c r="B291" t="s">
        <v>276</v>
      </c>
      <c r="C291" s="8">
        <v>131.41499999999999</v>
      </c>
      <c r="D291" s="8">
        <v>75.27</v>
      </c>
      <c r="E291" s="17">
        <f t="shared" si="44"/>
        <v>0.55727860573999621</v>
      </c>
      <c r="F291" s="2">
        <f>+IF(A291&gt;$C$3,AVERAGE(INDEX($E$16:$E$2532,A291-$C$3):E290),"")</f>
        <v>0.54973840601648427</v>
      </c>
      <c r="G291" s="2">
        <f>+IF(A291&gt;$C$3,STDEVA(INDEX($E$16:$E$2532,A291-$C$3):E290),"")</f>
        <v>3.4022246720311834E-3</v>
      </c>
      <c r="H291">
        <f t="shared" si="45"/>
        <v>2.2162556710313668</v>
      </c>
      <c r="I291" s="2" t="str">
        <f t="shared" si="46"/>
        <v>Sell</v>
      </c>
      <c r="J291">
        <f t="shared" si="47"/>
        <v>75.400000000000006</v>
      </c>
      <c r="K291">
        <f t="shared" si="48"/>
        <v>130.86000000000001</v>
      </c>
      <c r="L291" s="37">
        <f t="shared" si="49"/>
        <v>-171.24999999999702</v>
      </c>
      <c r="M291" t="str">
        <f t="shared" si="50"/>
        <v>Short</v>
      </c>
      <c r="N291" s="39">
        <f t="shared" si="51"/>
        <v>0</v>
      </c>
      <c r="O291" s="40">
        <f t="shared" si="54"/>
        <v>-703.99999999999909</v>
      </c>
      <c r="P291" s="39">
        <f t="shared" si="52"/>
        <v>0</v>
      </c>
      <c r="Q291" s="39">
        <f t="shared" si="53"/>
        <v>0</v>
      </c>
      <c r="R291" s="39">
        <f>IF((O291 - MAX($O$16:O291)) &lt; 0, O291 - MAX($O$16:O291), 0)</f>
        <v>-2251.2499999999936</v>
      </c>
    </row>
    <row r="292" spans="1:18" x14ac:dyDescent="0.25">
      <c r="A292" s="2">
        <v>277</v>
      </c>
      <c r="B292" t="s">
        <v>277</v>
      </c>
      <c r="C292" s="8">
        <v>132.91999999999999</v>
      </c>
      <c r="D292" s="8">
        <v>76.22</v>
      </c>
      <c r="E292" s="17">
        <f t="shared" si="44"/>
        <v>0.55612354804067932</v>
      </c>
      <c r="F292" s="2">
        <f>+IF(A292&gt;$C$3,AVERAGE(INDEX($E$16:$E$2532,A292-$C$3):E291),"")</f>
        <v>0.55049671396567368</v>
      </c>
      <c r="G292" s="2">
        <f>+IF(A292&gt;$C$3,STDEVA(INDEX($E$16:$E$2532,A292-$C$3):E291),"")</f>
        <v>4.6429391658179336E-3</v>
      </c>
      <c r="H292">
        <f t="shared" si="45"/>
        <v>1.2119120828528827</v>
      </c>
      <c r="I292" s="2" t="str">
        <f t="shared" si="46"/>
        <v/>
      </c>
      <c r="J292" t="str">
        <f t="shared" si="47"/>
        <v/>
      </c>
      <c r="K292" t="str">
        <f t="shared" si="48"/>
        <v/>
      </c>
      <c r="L292" s="37">
        <f t="shared" si="49"/>
        <v>-309.99999999999511</v>
      </c>
      <c r="M292" t="str">
        <f t="shared" si="50"/>
        <v>SL</v>
      </c>
      <c r="N292" s="39">
        <f t="shared" si="51"/>
        <v>-309.99999999999511</v>
      </c>
      <c r="O292" s="40">
        <f t="shared" si="54"/>
        <v>-1013.9999999999942</v>
      </c>
      <c r="P292" s="39">
        <f t="shared" si="52"/>
        <v>3.75</v>
      </c>
      <c r="Q292" s="39">
        <f t="shared" si="53"/>
        <v>0</v>
      </c>
      <c r="R292" s="39">
        <f>IF((O292 - MAX($O$16:O292)) &lt; 0, O292 - MAX($O$16:O292), 0)</f>
        <v>-2561.2499999999886</v>
      </c>
    </row>
    <row r="293" spans="1:18" x14ac:dyDescent="0.25">
      <c r="A293" s="2">
        <v>278</v>
      </c>
      <c r="B293" t="s">
        <v>278</v>
      </c>
      <c r="C293" s="8">
        <v>132.07</v>
      </c>
      <c r="D293" s="8">
        <v>75.34</v>
      </c>
      <c r="E293" s="17">
        <f t="shared" si="44"/>
        <v>0.56132088279181791</v>
      </c>
      <c r="F293" s="2">
        <f>+IF(A293&gt;$C$3,AVERAGE(INDEX($E$16:$E$2532,A293-$C$3):E292),"")</f>
        <v>0.55207854644633325</v>
      </c>
      <c r="G293" s="2">
        <f>+IF(A293&gt;$C$3,STDEVA(INDEX($E$16:$E$2532,A293-$C$3):E292),"")</f>
        <v>5.0042183584230911E-3</v>
      </c>
      <c r="H293">
        <f t="shared" si="45"/>
        <v>1.8469090841985292</v>
      </c>
      <c r="I293" s="2" t="str">
        <f t="shared" si="46"/>
        <v>Sell</v>
      </c>
      <c r="J293">
        <f t="shared" si="47"/>
        <v>75.34</v>
      </c>
      <c r="K293">
        <f t="shared" si="48"/>
        <v>132.07</v>
      </c>
      <c r="L293" s="37" t="str">
        <f t="shared" si="49"/>
        <v/>
      </c>
      <c r="M293" t="str">
        <f t="shared" si="50"/>
        <v>Short</v>
      </c>
      <c r="N293" s="39">
        <f t="shared" si="51"/>
        <v>0</v>
      </c>
      <c r="O293" s="40">
        <f t="shared" si="54"/>
        <v>-1013.9999999999942</v>
      </c>
      <c r="P293" s="39">
        <f t="shared" si="52"/>
        <v>3.75</v>
      </c>
      <c r="Q293" s="39">
        <f t="shared" si="53"/>
        <v>2592.625</v>
      </c>
      <c r="R293" s="39">
        <f>IF((O293 - MAX($O$16:O293)) &lt; 0, O293 - MAX($O$16:O293), 0)</f>
        <v>-2561.2499999999886</v>
      </c>
    </row>
    <row r="294" spans="1:18" x14ac:dyDescent="0.25">
      <c r="A294" s="2">
        <v>279</v>
      </c>
      <c r="B294" t="s">
        <v>279</v>
      </c>
      <c r="C294" s="8">
        <v>133.47</v>
      </c>
      <c r="D294" s="8">
        <v>76.2</v>
      </c>
      <c r="E294" s="17">
        <f t="shared" si="44"/>
        <v>0.56051527079345942</v>
      </c>
      <c r="F294" s="2">
        <f>+IF(A294&gt;$C$3,AVERAGE(INDEX($E$16:$E$2532,A294-$C$3):E293),"")</f>
        <v>0.55512902207336379</v>
      </c>
      <c r="G294" s="2">
        <f>+IF(A294&gt;$C$3,STDEVA(INDEX($E$16:$E$2532,A294-$C$3):E293),"")</f>
        <v>5.0730162765631583E-3</v>
      </c>
      <c r="H294">
        <f t="shared" si="45"/>
        <v>1.0617448134317204</v>
      </c>
      <c r="I294" s="2" t="str">
        <f t="shared" si="46"/>
        <v/>
      </c>
      <c r="J294">
        <f t="shared" si="47"/>
        <v>75.34</v>
      </c>
      <c r="K294">
        <f t="shared" si="48"/>
        <v>132.07</v>
      </c>
      <c r="L294" s="37">
        <f t="shared" si="49"/>
        <v>-135.00000000000156</v>
      </c>
      <c r="M294" t="str">
        <f t="shared" si="50"/>
        <v>Short</v>
      </c>
      <c r="N294" s="39">
        <f t="shared" si="51"/>
        <v>0</v>
      </c>
      <c r="O294" s="40">
        <f t="shared" si="54"/>
        <v>-1013.9999999999942</v>
      </c>
      <c r="P294" s="39">
        <f t="shared" si="52"/>
        <v>0</v>
      </c>
      <c r="Q294" s="39">
        <f t="shared" si="53"/>
        <v>0</v>
      </c>
      <c r="R294" s="39">
        <f>IF((O294 - MAX($O$16:O294)) &lt; 0, O294 - MAX($O$16:O294), 0)</f>
        <v>-2561.2499999999886</v>
      </c>
    </row>
    <row r="295" spans="1:18" x14ac:dyDescent="0.25">
      <c r="A295" s="2">
        <v>280</v>
      </c>
      <c r="B295" t="s">
        <v>280</v>
      </c>
      <c r="C295" s="8">
        <v>134.13999999999999</v>
      </c>
      <c r="D295" s="8">
        <v>77.22</v>
      </c>
      <c r="E295" s="17">
        <f t="shared" si="44"/>
        <v>0.55222553983550082</v>
      </c>
      <c r="F295" s="2">
        <f>+IF(A295&gt;$C$3,AVERAGE(INDEX($E$16:$E$2532,A295-$C$3):E294),"")</f>
        <v>0.55658465944415858</v>
      </c>
      <c r="G295" s="2">
        <f>+IF(A295&gt;$C$3,STDEVA(INDEX($E$16:$E$2532,A295-$C$3):E294),"")</f>
        <v>5.426320603436883E-3</v>
      </c>
      <c r="H295">
        <f t="shared" si="45"/>
        <v>-0.80332879813566682</v>
      </c>
      <c r="I295" s="2" t="str">
        <f t="shared" si="46"/>
        <v/>
      </c>
      <c r="J295">
        <f t="shared" si="47"/>
        <v>75.34</v>
      </c>
      <c r="K295">
        <f t="shared" si="48"/>
        <v>132.07</v>
      </c>
      <c r="L295" s="37">
        <f t="shared" si="49"/>
        <v>-47.499999999999432</v>
      </c>
      <c r="M295" t="str">
        <f t="shared" si="50"/>
        <v>Short</v>
      </c>
      <c r="N295" s="39">
        <f t="shared" si="51"/>
        <v>0</v>
      </c>
      <c r="O295" s="40">
        <f t="shared" si="54"/>
        <v>-1013.9999999999942</v>
      </c>
      <c r="P295" s="39">
        <f t="shared" si="52"/>
        <v>0</v>
      </c>
      <c r="Q295" s="39">
        <f t="shared" si="53"/>
        <v>0</v>
      </c>
      <c r="R295" s="39">
        <f>IF((O295 - MAX($O$16:O295)) &lt; 0, O295 - MAX($O$16:O295), 0)</f>
        <v>-2561.2499999999886</v>
      </c>
    </row>
    <row r="296" spans="1:18" x14ac:dyDescent="0.25">
      <c r="A296" s="2">
        <v>281</v>
      </c>
      <c r="B296" t="s">
        <v>281</v>
      </c>
      <c r="C296" s="8">
        <v>134.4</v>
      </c>
      <c r="D296" s="8">
        <v>77.31</v>
      </c>
      <c r="E296" s="17">
        <f t="shared" si="44"/>
        <v>0.5529971147566658</v>
      </c>
      <c r="F296" s="2">
        <f>+IF(A296&gt;$C$3,AVERAGE(INDEX($E$16:$E$2532,A296-$C$3):E295),"")</f>
        <v>0.55749276944029069</v>
      </c>
      <c r="G296" s="2">
        <f>+IF(A296&gt;$C$3,STDEVA(INDEX($E$16:$E$2532,A296-$C$3):E295),"")</f>
        <v>3.6556226317585126E-3</v>
      </c>
      <c r="H296">
        <f t="shared" si="45"/>
        <v>-1.2297917855548153</v>
      </c>
      <c r="I296" s="2" t="str">
        <f t="shared" si="46"/>
        <v/>
      </c>
      <c r="J296">
        <f t="shared" si="47"/>
        <v>75.34</v>
      </c>
      <c r="K296">
        <f t="shared" si="48"/>
        <v>132.07</v>
      </c>
      <c r="L296" s="37">
        <f t="shared" si="49"/>
        <v>-90.000000000003467</v>
      </c>
      <c r="M296" t="str">
        <f t="shared" si="50"/>
        <v>Short</v>
      </c>
      <c r="N296" s="39">
        <f t="shared" si="51"/>
        <v>0</v>
      </c>
      <c r="O296" s="40">
        <f t="shared" si="54"/>
        <v>-1013.9999999999942</v>
      </c>
      <c r="P296" s="39">
        <f t="shared" si="52"/>
        <v>0</v>
      </c>
      <c r="Q296" s="39">
        <f t="shared" si="53"/>
        <v>0</v>
      </c>
      <c r="R296" s="39">
        <f>IF((O296 - MAX($O$16:O296)) &lt; 0, O296 - MAX($O$16:O296), 0)</f>
        <v>-2561.2499999999886</v>
      </c>
    </row>
    <row r="297" spans="1:18" x14ac:dyDescent="0.25">
      <c r="A297" s="2">
        <v>282</v>
      </c>
      <c r="B297" t="s">
        <v>282</v>
      </c>
      <c r="C297" s="8">
        <v>135.69999999999999</v>
      </c>
      <c r="D297" s="8">
        <v>78.650000000000006</v>
      </c>
      <c r="E297" s="17">
        <f t="shared" si="44"/>
        <v>0.54543893733653648</v>
      </c>
      <c r="F297" s="2">
        <f>+IF(A297&gt;$C$3,AVERAGE(INDEX($E$16:$E$2532,A297-$C$3):E296),"")</f>
        <v>0.55663647124362459</v>
      </c>
      <c r="G297" s="2">
        <f>+IF(A297&gt;$C$3,STDEVA(INDEX($E$16:$E$2532,A297-$C$3):E296),"")</f>
        <v>4.1818990673827602E-3</v>
      </c>
      <c r="H297">
        <f t="shared" si="45"/>
        <v>-2.6776193606451817</v>
      </c>
      <c r="I297" s="2" t="str">
        <f t="shared" si="46"/>
        <v>Buy</v>
      </c>
      <c r="J297">
        <f t="shared" si="47"/>
        <v>75.34</v>
      </c>
      <c r="K297">
        <f t="shared" si="48"/>
        <v>132.07</v>
      </c>
      <c r="L297" s="37">
        <f t="shared" si="49"/>
        <v>-79.999999999998295</v>
      </c>
      <c r="M297" t="str">
        <f t="shared" si="50"/>
        <v>Short</v>
      </c>
      <c r="N297" s="39">
        <f t="shared" si="51"/>
        <v>0</v>
      </c>
      <c r="O297" s="40">
        <f t="shared" si="54"/>
        <v>-1013.9999999999942</v>
      </c>
      <c r="P297" s="39">
        <f t="shared" si="52"/>
        <v>0</v>
      </c>
      <c r="Q297" s="39">
        <f t="shared" si="53"/>
        <v>0</v>
      </c>
      <c r="R297" s="39">
        <f>IF((O297 - MAX($O$16:O297)) &lt; 0, O297 - MAX($O$16:O297), 0)</f>
        <v>-2561.2499999999886</v>
      </c>
    </row>
    <row r="298" spans="1:18" x14ac:dyDescent="0.25">
      <c r="A298" s="2">
        <v>283</v>
      </c>
      <c r="B298" t="s">
        <v>283</v>
      </c>
      <c r="C298" s="8">
        <v>135.47999999999999</v>
      </c>
      <c r="D298" s="8">
        <v>78.53</v>
      </c>
      <c r="E298" s="17">
        <f t="shared" si="44"/>
        <v>0.54534331056278762</v>
      </c>
      <c r="F298" s="2">
        <f>+IF(A298&gt;$C$3,AVERAGE(INDEX($E$16:$E$2532,A298-$C$3):E297),"")</f>
        <v>0.5544995491027962</v>
      </c>
      <c r="G298" s="2">
        <f>+IF(A298&gt;$C$3,STDEVA(INDEX($E$16:$E$2532,A298-$C$3):E297),"")</f>
        <v>6.5620616700767173E-3</v>
      </c>
      <c r="H298">
        <f t="shared" si="45"/>
        <v>-1.3953295473831673</v>
      </c>
      <c r="I298" s="2" t="str">
        <f t="shared" si="46"/>
        <v/>
      </c>
      <c r="J298">
        <f t="shared" si="47"/>
        <v>75.34</v>
      </c>
      <c r="K298">
        <f t="shared" si="48"/>
        <v>132.07</v>
      </c>
      <c r="L298" s="37">
        <f t="shared" si="49"/>
        <v>-54.999999999999659</v>
      </c>
      <c r="M298" t="str">
        <f t="shared" si="50"/>
        <v>Short</v>
      </c>
      <c r="N298" s="39">
        <f t="shared" si="51"/>
        <v>0</v>
      </c>
      <c r="O298" s="40">
        <f t="shared" si="54"/>
        <v>-1013.9999999999942</v>
      </c>
      <c r="P298" s="39">
        <f t="shared" si="52"/>
        <v>0</v>
      </c>
      <c r="Q298" s="39">
        <f t="shared" si="53"/>
        <v>0</v>
      </c>
      <c r="R298" s="39">
        <f>IF((O298 - MAX($O$16:O298)) &lt; 0, O298 - MAX($O$16:O298), 0)</f>
        <v>-2561.2499999999886</v>
      </c>
    </row>
    <row r="299" spans="1:18" x14ac:dyDescent="0.25">
      <c r="A299" s="2">
        <v>284</v>
      </c>
      <c r="B299" t="s">
        <v>284</v>
      </c>
      <c r="C299" s="8">
        <v>132.44</v>
      </c>
      <c r="D299" s="8">
        <v>76.62</v>
      </c>
      <c r="E299" s="17">
        <f t="shared" si="44"/>
        <v>0.54727157340654253</v>
      </c>
      <c r="F299" s="2">
        <f>+IF(A299&gt;$C$3,AVERAGE(INDEX($E$16:$E$2532,A299-$C$3):E298),"")</f>
        <v>0.55130403465698996</v>
      </c>
      <c r="G299" s="2">
        <f>+IF(A299&gt;$C$3,STDEVA(INDEX($E$16:$E$2532,A299-$C$3):E298),"")</f>
        <v>6.2946835004894491E-3</v>
      </c>
      <c r="H299">
        <f t="shared" si="45"/>
        <v>-0.64061382119273824</v>
      </c>
      <c r="I299" s="2" t="str">
        <f t="shared" si="46"/>
        <v/>
      </c>
      <c r="J299">
        <f t="shared" si="47"/>
        <v>75.34</v>
      </c>
      <c r="K299">
        <f t="shared" si="48"/>
        <v>132.07</v>
      </c>
      <c r="L299" s="37">
        <f t="shared" si="49"/>
        <v>227.49999999999915</v>
      </c>
      <c r="M299" t="str">
        <f t="shared" si="50"/>
        <v>Short</v>
      </c>
      <c r="N299" s="39">
        <f t="shared" si="51"/>
        <v>0</v>
      </c>
      <c r="O299" s="40">
        <f t="shared" si="54"/>
        <v>-1013.9999999999942</v>
      </c>
      <c r="P299" s="39">
        <f t="shared" si="52"/>
        <v>0</v>
      </c>
      <c r="Q299" s="39">
        <f t="shared" si="53"/>
        <v>0</v>
      </c>
      <c r="R299" s="39">
        <f>IF((O299 - MAX($O$16:O299)) &lt; 0, O299 - MAX($O$16:O299), 0)</f>
        <v>-2561.2499999999886</v>
      </c>
    </row>
    <row r="300" spans="1:18" x14ac:dyDescent="0.25">
      <c r="A300" s="2">
        <v>285</v>
      </c>
      <c r="B300" t="s">
        <v>285</v>
      </c>
      <c r="C300" s="8">
        <v>133.46</v>
      </c>
      <c r="D300" s="8">
        <v>77.489999999999995</v>
      </c>
      <c r="E300" s="17">
        <f t="shared" si="44"/>
        <v>0.54365291169960184</v>
      </c>
      <c r="F300" s="2">
        <f>+IF(A300&gt;$C$3,AVERAGE(INDEX($E$16:$E$2532,A300-$C$3):E299),"")</f>
        <v>0.54865529517960665</v>
      </c>
      <c r="G300" s="2">
        <f>+IF(A300&gt;$C$3,STDEVA(INDEX($E$16:$E$2532,A300-$C$3):E299),"")</f>
        <v>3.7022604569590858E-3</v>
      </c>
      <c r="H300">
        <f t="shared" si="45"/>
        <v>-1.3511700589843441</v>
      </c>
      <c r="I300" s="2" t="str">
        <f t="shared" si="46"/>
        <v/>
      </c>
      <c r="J300">
        <f t="shared" si="47"/>
        <v>75.34</v>
      </c>
      <c r="K300">
        <f t="shared" si="48"/>
        <v>132.07</v>
      </c>
      <c r="L300" s="37">
        <f t="shared" si="49"/>
        <v>189.99999999999415</v>
      </c>
      <c r="M300" t="str">
        <f t="shared" si="50"/>
        <v>Short</v>
      </c>
      <c r="N300" s="39">
        <f t="shared" si="51"/>
        <v>0</v>
      </c>
      <c r="O300" s="40">
        <f t="shared" si="54"/>
        <v>-1013.9999999999942</v>
      </c>
      <c r="P300" s="39">
        <f t="shared" si="52"/>
        <v>0</v>
      </c>
      <c r="Q300" s="39">
        <f t="shared" si="53"/>
        <v>0</v>
      </c>
      <c r="R300" s="39">
        <f>IF((O300 - MAX($O$16:O300)) &lt; 0, O300 - MAX($O$16:O300), 0)</f>
        <v>-2561.2499999999886</v>
      </c>
    </row>
    <row r="301" spans="1:18" x14ac:dyDescent="0.25">
      <c r="A301" s="2">
        <v>286</v>
      </c>
      <c r="B301" t="s">
        <v>286</v>
      </c>
      <c r="C301" s="8">
        <v>131.32</v>
      </c>
      <c r="D301" s="8">
        <v>76.28</v>
      </c>
      <c r="E301" s="17">
        <f t="shared" si="44"/>
        <v>0.54322631190117354</v>
      </c>
      <c r="F301" s="2">
        <f>+IF(A301&gt;$C$3,AVERAGE(INDEX($E$16:$E$2532,A301-$C$3):E300),"")</f>
        <v>0.54694076955242676</v>
      </c>
      <c r="G301" s="2">
        <f>+IF(A301&gt;$C$3,STDEVA(INDEX($E$16:$E$2532,A301-$C$3):E300),"")</f>
        <v>3.6196040153397432E-3</v>
      </c>
      <c r="H301">
        <f t="shared" si="45"/>
        <v>-1.0262055284256215</v>
      </c>
      <c r="I301" s="2" t="str">
        <f t="shared" si="46"/>
        <v/>
      </c>
      <c r="J301" t="str">
        <f t="shared" si="47"/>
        <v/>
      </c>
      <c r="K301" t="str">
        <f t="shared" si="48"/>
        <v/>
      </c>
      <c r="L301" s="37">
        <f t="shared" si="49"/>
        <v>422.49999999999943</v>
      </c>
      <c r="M301" t="str">
        <f t="shared" si="50"/>
        <v>TP</v>
      </c>
      <c r="N301" s="39">
        <f t="shared" si="51"/>
        <v>422.49999999999943</v>
      </c>
      <c r="O301" s="40">
        <f t="shared" si="54"/>
        <v>-591.49999999999477</v>
      </c>
      <c r="P301" s="39">
        <f t="shared" si="52"/>
        <v>3.75</v>
      </c>
      <c r="Q301" s="39">
        <f t="shared" si="53"/>
        <v>0</v>
      </c>
      <c r="R301" s="39">
        <f>IF((O301 - MAX($O$16:O301)) &lt; 0, O301 - MAX($O$16:O301), 0)</f>
        <v>-2138.7499999999891</v>
      </c>
    </row>
    <row r="302" spans="1:18" x14ac:dyDescent="0.25">
      <c r="A302" s="2">
        <v>287</v>
      </c>
      <c r="B302" t="s">
        <v>287</v>
      </c>
      <c r="C302" s="8">
        <v>131.97999999999999</v>
      </c>
      <c r="D302" s="8">
        <v>76.2</v>
      </c>
      <c r="E302" s="17">
        <f t="shared" si="44"/>
        <v>0.54928893326267481</v>
      </c>
      <c r="F302" s="2">
        <f>+IF(A302&gt;$C$3,AVERAGE(INDEX($E$16:$E$2532,A302-$C$3):E301),"")</f>
        <v>0.54498660898132845</v>
      </c>
      <c r="G302" s="2">
        <f>+IF(A302&gt;$C$3,STDEVA(INDEX($E$16:$E$2532,A302-$C$3):E301),"")</f>
        <v>1.6147982562321405E-3</v>
      </c>
      <c r="H302">
        <f t="shared" si="45"/>
        <v>2.6643107055274555</v>
      </c>
      <c r="I302" s="2" t="str">
        <f t="shared" si="46"/>
        <v>Sell</v>
      </c>
      <c r="J302">
        <f t="shared" si="47"/>
        <v>76.2</v>
      </c>
      <c r="K302">
        <f t="shared" si="48"/>
        <v>131.97999999999999</v>
      </c>
      <c r="L302" s="37" t="str">
        <f t="shared" si="49"/>
        <v/>
      </c>
      <c r="M302" t="str">
        <f t="shared" si="50"/>
        <v>Short</v>
      </c>
      <c r="N302" s="39">
        <f t="shared" si="51"/>
        <v>0</v>
      </c>
      <c r="O302" s="40">
        <f t="shared" si="54"/>
        <v>-591.49999999999477</v>
      </c>
      <c r="P302" s="39">
        <f t="shared" si="52"/>
        <v>3.75</v>
      </c>
      <c r="Q302" s="39">
        <f t="shared" si="53"/>
        <v>2602.25</v>
      </c>
      <c r="R302" s="39">
        <f>IF((O302 - MAX($O$16:O302)) &lt; 0, O302 - MAX($O$16:O302), 0)</f>
        <v>-2138.7499999999891</v>
      </c>
    </row>
    <row r="303" spans="1:18" x14ac:dyDescent="0.25">
      <c r="A303" s="2">
        <v>288</v>
      </c>
      <c r="B303" t="s">
        <v>288</v>
      </c>
      <c r="C303" s="8">
        <v>133.173</v>
      </c>
      <c r="D303" s="8">
        <v>77.44</v>
      </c>
      <c r="E303" s="17">
        <f t="shared" si="44"/>
        <v>0.54214559188829503</v>
      </c>
      <c r="F303" s="2">
        <f>+IF(A303&gt;$C$3,AVERAGE(INDEX($E$16:$E$2532,A303-$C$3):E302),"")</f>
        <v>0.54575660816655613</v>
      </c>
      <c r="G303" s="2">
        <f>+IF(A303&gt;$C$3,STDEVA(INDEX($E$16:$E$2532,A303-$C$3):E302),"")</f>
        <v>2.5382667899574063E-3</v>
      </c>
      <c r="H303">
        <f t="shared" si="45"/>
        <v>-1.4226307071218856</v>
      </c>
      <c r="I303" s="2" t="str">
        <f t="shared" si="46"/>
        <v/>
      </c>
      <c r="J303">
        <f t="shared" si="47"/>
        <v>76.2</v>
      </c>
      <c r="K303">
        <f t="shared" si="48"/>
        <v>131.97999999999999</v>
      </c>
      <c r="L303" s="37">
        <f t="shared" si="49"/>
        <v>11.749999999995737</v>
      </c>
      <c r="M303" t="str">
        <f t="shared" si="50"/>
        <v>Short</v>
      </c>
      <c r="N303" s="39">
        <f t="shared" si="51"/>
        <v>0</v>
      </c>
      <c r="O303" s="40">
        <f t="shared" si="54"/>
        <v>-591.49999999999477</v>
      </c>
      <c r="P303" s="39">
        <f t="shared" si="52"/>
        <v>0</v>
      </c>
      <c r="Q303" s="39">
        <f t="shared" si="53"/>
        <v>0</v>
      </c>
      <c r="R303" s="39">
        <f>IF((O303 - MAX($O$16:O303)) &lt; 0, O303 - MAX($O$16:O303), 0)</f>
        <v>-2138.7499999999891</v>
      </c>
    </row>
    <row r="304" spans="1:18" x14ac:dyDescent="0.25">
      <c r="A304" s="2">
        <v>289</v>
      </c>
      <c r="B304" t="s">
        <v>289</v>
      </c>
      <c r="C304" s="8">
        <v>132.79</v>
      </c>
      <c r="D304" s="8">
        <v>77.31</v>
      </c>
      <c r="E304" s="17">
        <f t="shared" si="44"/>
        <v>0.54094561966985266</v>
      </c>
      <c r="F304" s="2">
        <f>+IF(A304&gt;$C$3,AVERAGE(INDEX($E$16:$E$2532,A304-$C$3):E303),"")</f>
        <v>0.54511706443165753</v>
      </c>
      <c r="G304" s="2">
        <f>+IF(A304&gt;$C$3,STDEVA(INDEX($E$16:$E$2532,A304-$C$3):E303),"")</f>
        <v>3.0246791522551791E-3</v>
      </c>
      <c r="H304">
        <f t="shared" si="45"/>
        <v>-1.3791362825027793</v>
      </c>
      <c r="I304" s="2" t="str">
        <f t="shared" si="46"/>
        <v/>
      </c>
      <c r="J304">
        <f t="shared" si="47"/>
        <v>76.2</v>
      </c>
      <c r="K304">
        <f t="shared" si="48"/>
        <v>131.97999999999999</v>
      </c>
      <c r="L304" s="37">
        <f t="shared" si="49"/>
        <v>74.999999999999318</v>
      </c>
      <c r="M304" t="str">
        <f t="shared" si="50"/>
        <v>Short</v>
      </c>
      <c r="N304" s="39">
        <f t="shared" si="51"/>
        <v>0</v>
      </c>
      <c r="O304" s="40">
        <f t="shared" si="54"/>
        <v>-591.49999999999477</v>
      </c>
      <c r="P304" s="39">
        <f t="shared" si="52"/>
        <v>0</v>
      </c>
      <c r="Q304" s="39">
        <f t="shared" si="53"/>
        <v>0</v>
      </c>
      <c r="R304" s="39">
        <f>IF((O304 - MAX($O$16:O304)) &lt; 0, O304 - MAX($O$16:O304), 0)</f>
        <v>-2138.7499999999891</v>
      </c>
    </row>
    <row r="305" spans="1:18" x14ac:dyDescent="0.25">
      <c r="A305" s="2">
        <v>290</v>
      </c>
      <c r="B305" t="s">
        <v>290</v>
      </c>
      <c r="C305" s="8">
        <v>136.10499999999999</v>
      </c>
      <c r="D305" s="8">
        <v>79.56</v>
      </c>
      <c r="E305" s="17">
        <f t="shared" si="44"/>
        <v>0.53691519268970922</v>
      </c>
      <c r="F305" s="2">
        <f>+IF(A305&gt;$C$3,AVERAGE(INDEX($E$16:$E$2532,A305-$C$3):E304),"")</f>
        <v>0.54385187368431953</v>
      </c>
      <c r="G305" s="2">
        <f>+IF(A305&gt;$C$3,STDEVA(INDEX($E$16:$E$2532,A305-$C$3):E304),"")</f>
        <v>3.2152076230987717E-3</v>
      </c>
      <c r="H305">
        <f t="shared" si="45"/>
        <v>-2.1574597375222804</v>
      </c>
      <c r="I305" s="2" t="str">
        <f t="shared" si="46"/>
        <v>Buy</v>
      </c>
      <c r="J305">
        <f t="shared" si="47"/>
        <v>76.2</v>
      </c>
      <c r="K305">
        <f t="shared" si="48"/>
        <v>131.97999999999999</v>
      </c>
      <c r="L305" s="37">
        <f t="shared" si="49"/>
        <v>-191.25000000000011</v>
      </c>
      <c r="M305" t="str">
        <f t="shared" si="50"/>
        <v>Short</v>
      </c>
      <c r="N305" s="39">
        <f t="shared" si="51"/>
        <v>0</v>
      </c>
      <c r="O305" s="40">
        <f t="shared" si="54"/>
        <v>-591.49999999999477</v>
      </c>
      <c r="P305" s="39">
        <f t="shared" si="52"/>
        <v>0</v>
      </c>
      <c r="Q305" s="39">
        <f t="shared" si="53"/>
        <v>0</v>
      </c>
      <c r="R305" s="39">
        <f>IF((O305 - MAX($O$16:O305)) &lt; 0, O305 - MAX($O$16:O305), 0)</f>
        <v>-2138.7499999999891</v>
      </c>
    </row>
    <row r="306" spans="1:18" x14ac:dyDescent="0.25">
      <c r="A306" s="2">
        <v>291</v>
      </c>
      <c r="B306" t="s">
        <v>291</v>
      </c>
      <c r="C306" s="8">
        <v>136.51</v>
      </c>
      <c r="D306" s="8">
        <v>80.48</v>
      </c>
      <c r="E306" s="17">
        <f t="shared" si="44"/>
        <v>0.52838916566345728</v>
      </c>
      <c r="F306" s="2">
        <f>+IF(A306&gt;$C$3,AVERAGE(INDEX($E$16:$E$2532,A306-$C$3):E305),"")</f>
        <v>0.54250432988234099</v>
      </c>
      <c r="G306" s="2">
        <f>+IF(A306&gt;$C$3,STDEVA(INDEX($E$16:$E$2532,A306-$C$3):E305),"")</f>
        <v>4.4818753356408135E-3</v>
      </c>
      <c r="H306">
        <f t="shared" si="45"/>
        <v>-3.1493879596866412</v>
      </c>
      <c r="I306" s="2" t="str">
        <f t="shared" si="46"/>
        <v>Buy</v>
      </c>
      <c r="J306">
        <f t="shared" si="47"/>
        <v>76.2</v>
      </c>
      <c r="K306">
        <f t="shared" si="48"/>
        <v>131.97999999999999</v>
      </c>
      <c r="L306" s="37">
        <f t="shared" si="49"/>
        <v>-62.5</v>
      </c>
      <c r="M306" t="str">
        <f t="shared" si="50"/>
        <v>Short</v>
      </c>
      <c r="N306" s="39">
        <f t="shared" si="51"/>
        <v>0</v>
      </c>
      <c r="O306" s="40">
        <f t="shared" si="54"/>
        <v>-591.49999999999477</v>
      </c>
      <c r="P306" s="39">
        <f t="shared" si="52"/>
        <v>0</v>
      </c>
      <c r="Q306" s="39">
        <f t="shared" si="53"/>
        <v>0</v>
      </c>
      <c r="R306" s="39">
        <f>IF((O306 - MAX($O$16:O306)) &lt; 0, O306 - MAX($O$16:O306), 0)</f>
        <v>-2138.7499999999891</v>
      </c>
    </row>
    <row r="307" spans="1:18" x14ac:dyDescent="0.25">
      <c r="A307" s="2">
        <v>292</v>
      </c>
      <c r="B307" t="s">
        <v>292</v>
      </c>
      <c r="C307" s="8">
        <v>137.41200000000001</v>
      </c>
      <c r="D307" s="8">
        <v>81.53</v>
      </c>
      <c r="E307" s="17">
        <f t="shared" si="44"/>
        <v>0.52201266154438331</v>
      </c>
      <c r="F307" s="2">
        <f>+IF(A307&gt;$C$3,AVERAGE(INDEX($E$16:$E$2532,A307-$C$3):E306),"")</f>
        <v>0.53953690063479776</v>
      </c>
      <c r="G307" s="2">
        <f>+IF(A307&gt;$C$3,STDEVA(INDEX($E$16:$E$2532,A307-$C$3):E306),"")</f>
        <v>7.6654622706586566E-3</v>
      </c>
      <c r="H307">
        <f t="shared" si="45"/>
        <v>-2.2861294559484771</v>
      </c>
      <c r="I307" s="2" t="str">
        <f t="shared" si="46"/>
        <v>Buy</v>
      </c>
      <c r="J307">
        <f t="shared" si="47"/>
        <v>76.2</v>
      </c>
      <c r="K307">
        <f t="shared" si="48"/>
        <v>131.97999999999999</v>
      </c>
      <c r="L307" s="37">
        <f t="shared" si="49"/>
        <v>-25.500000000004547</v>
      </c>
      <c r="M307" t="str">
        <f t="shared" si="50"/>
        <v>Short</v>
      </c>
      <c r="N307" s="39">
        <f t="shared" si="51"/>
        <v>0</v>
      </c>
      <c r="O307" s="40">
        <f t="shared" si="54"/>
        <v>-591.49999999999477</v>
      </c>
      <c r="P307" s="39">
        <f t="shared" si="52"/>
        <v>0</v>
      </c>
      <c r="Q307" s="39">
        <f t="shared" si="53"/>
        <v>0</v>
      </c>
      <c r="R307" s="39">
        <f>IF((O307 - MAX($O$16:O307)) &lt; 0, O307 - MAX($O$16:O307), 0)</f>
        <v>-2138.7499999999891</v>
      </c>
    </row>
    <row r="308" spans="1:18" x14ac:dyDescent="0.25">
      <c r="A308" s="2">
        <v>293</v>
      </c>
      <c r="B308" t="s">
        <v>293</v>
      </c>
      <c r="C308" s="8">
        <v>136.79</v>
      </c>
      <c r="D308" s="8">
        <v>81.44</v>
      </c>
      <c r="E308" s="17">
        <f t="shared" si="44"/>
        <v>0.51858035029914029</v>
      </c>
      <c r="F308" s="2">
        <f>+IF(A308&gt;$C$3,AVERAGE(INDEX($E$16:$E$2532,A308-$C$3):E307),"")</f>
        <v>0.53408164629113952</v>
      </c>
      <c r="G308" s="2">
        <f>+IF(A308&gt;$C$3,STDEVA(INDEX($E$16:$E$2532,A308-$C$3):E307),"")</f>
        <v>8.6347417860116911E-3</v>
      </c>
      <c r="H308">
        <f t="shared" si="45"/>
        <v>-1.7952240352006101</v>
      </c>
      <c r="I308" s="2" t="str">
        <f t="shared" si="46"/>
        <v>Buy</v>
      </c>
      <c r="J308">
        <f t="shared" si="47"/>
        <v>76.2</v>
      </c>
      <c r="K308">
        <f t="shared" si="48"/>
        <v>131.97999999999999</v>
      </c>
      <c r="L308" s="37">
        <f t="shared" si="49"/>
        <v>107.49999999999818</v>
      </c>
      <c r="M308" t="str">
        <f t="shared" si="50"/>
        <v>Short</v>
      </c>
      <c r="N308" s="39">
        <f t="shared" si="51"/>
        <v>0</v>
      </c>
      <c r="O308" s="40">
        <f t="shared" si="54"/>
        <v>-591.49999999999477</v>
      </c>
      <c r="P308" s="39">
        <f t="shared" si="52"/>
        <v>0</v>
      </c>
      <c r="Q308" s="39">
        <f t="shared" si="53"/>
        <v>0</v>
      </c>
      <c r="R308" s="39">
        <f>IF((O308 - MAX($O$16:O308)) &lt; 0, O308 - MAX($O$16:O308), 0)</f>
        <v>-2138.7499999999891</v>
      </c>
    </row>
    <row r="309" spans="1:18" x14ac:dyDescent="0.25">
      <c r="A309" s="2">
        <v>294</v>
      </c>
      <c r="B309" t="s">
        <v>294</v>
      </c>
      <c r="C309" s="8">
        <v>135.49</v>
      </c>
      <c r="D309" s="8">
        <v>80.53</v>
      </c>
      <c r="E309" s="17">
        <f t="shared" si="44"/>
        <v>0.52026805105088636</v>
      </c>
      <c r="F309" s="2">
        <f>+IF(A309&gt;$C$3,AVERAGE(INDEX($E$16:$E$2532,A309-$C$3):E308),"")</f>
        <v>0.5293685979733086</v>
      </c>
      <c r="G309" s="2">
        <f>+IF(A309&gt;$C$3,STDEVA(INDEX($E$16:$E$2532,A309-$C$3):E308),"")</f>
        <v>9.5188484000301547E-3</v>
      </c>
      <c r="H309">
        <f t="shared" si="45"/>
        <v>-0.95605545334595388</v>
      </c>
      <c r="I309" s="2" t="str">
        <f t="shared" si="46"/>
        <v/>
      </c>
      <c r="J309">
        <f t="shared" si="47"/>
        <v>76.2</v>
      </c>
      <c r="K309">
        <f t="shared" si="48"/>
        <v>131.97999999999999</v>
      </c>
      <c r="L309" s="37">
        <f t="shared" si="49"/>
        <v>204.99999999999477</v>
      </c>
      <c r="M309" t="str">
        <f t="shared" si="50"/>
        <v>Short</v>
      </c>
      <c r="N309" s="39">
        <f t="shared" si="51"/>
        <v>0</v>
      </c>
      <c r="O309" s="40">
        <f t="shared" si="54"/>
        <v>-591.49999999999477</v>
      </c>
      <c r="P309" s="39">
        <f t="shared" si="52"/>
        <v>0</v>
      </c>
      <c r="Q309" s="39">
        <f t="shared" si="53"/>
        <v>0</v>
      </c>
      <c r="R309" s="39">
        <f>IF((O309 - MAX($O$16:O309)) &lt; 0, O309 - MAX($O$16:O309), 0)</f>
        <v>-2138.7499999999891</v>
      </c>
    </row>
    <row r="310" spans="1:18" x14ac:dyDescent="0.25">
      <c r="A310" s="2">
        <v>295</v>
      </c>
      <c r="B310" t="s">
        <v>295</v>
      </c>
      <c r="C310" s="8">
        <v>135.32</v>
      </c>
      <c r="D310" s="8">
        <v>80.22</v>
      </c>
      <c r="E310" s="17">
        <f t="shared" si="44"/>
        <v>0.52286948357060092</v>
      </c>
      <c r="F310" s="2">
        <f>+IF(A310&gt;$C$3,AVERAGE(INDEX($E$16:$E$2532,A310-$C$3):E309),"")</f>
        <v>0.52523308424951531</v>
      </c>
      <c r="G310" s="2">
        <f>+IF(A310&gt;$C$3,STDEVA(INDEX($E$16:$E$2532,A310-$C$3):E309),"")</f>
        <v>7.5118914658288544E-3</v>
      </c>
      <c r="H310">
        <f t="shared" si="45"/>
        <v>-0.31464787392979099</v>
      </c>
      <c r="I310" s="2" t="str">
        <f t="shared" si="46"/>
        <v/>
      </c>
      <c r="J310">
        <f t="shared" si="47"/>
        <v>76.2</v>
      </c>
      <c r="K310">
        <f t="shared" si="48"/>
        <v>131.97999999999999</v>
      </c>
      <c r="L310" s="37">
        <f t="shared" si="49"/>
        <v>169.99999999999807</v>
      </c>
      <c r="M310" t="str">
        <f t="shared" si="50"/>
        <v>Short</v>
      </c>
      <c r="N310" s="39">
        <f t="shared" si="51"/>
        <v>0</v>
      </c>
      <c r="O310" s="40">
        <f t="shared" si="54"/>
        <v>-591.49999999999477</v>
      </c>
      <c r="P310" s="39">
        <f t="shared" si="52"/>
        <v>0</v>
      </c>
      <c r="Q310" s="39">
        <f t="shared" si="53"/>
        <v>0</v>
      </c>
      <c r="R310" s="39">
        <f>IF((O310 - MAX($O$16:O310)) &lt; 0, O310 - MAX($O$16:O310), 0)</f>
        <v>-2138.7499999999891</v>
      </c>
    </row>
    <row r="311" spans="1:18" x14ac:dyDescent="0.25">
      <c r="A311" s="2">
        <v>296</v>
      </c>
      <c r="B311" t="s">
        <v>296</v>
      </c>
      <c r="C311" s="8">
        <v>134.13999999999999</v>
      </c>
      <c r="D311" s="8">
        <v>79.33</v>
      </c>
      <c r="E311" s="17">
        <f t="shared" si="44"/>
        <v>0.52526766335767949</v>
      </c>
      <c r="F311" s="2">
        <f>+IF(A311&gt;$C$3,AVERAGE(INDEX($E$16:$E$2532,A311-$C$3):E310),"")</f>
        <v>0.52242394242569357</v>
      </c>
      <c r="G311" s="2">
        <f>+IF(A311&gt;$C$3,STDEVA(INDEX($E$16:$E$2532,A311-$C$3):E310),"")</f>
        <v>3.7206388969760079E-3</v>
      </c>
      <c r="H311">
        <f t="shared" si="45"/>
        <v>0.76430984320923856</v>
      </c>
      <c r="I311" s="2" t="str">
        <f t="shared" si="46"/>
        <v/>
      </c>
      <c r="J311">
        <f t="shared" si="47"/>
        <v>76.2</v>
      </c>
      <c r="K311">
        <f t="shared" si="48"/>
        <v>131.97999999999999</v>
      </c>
      <c r="L311" s="37">
        <f t="shared" si="49"/>
        <v>242.49999999999977</v>
      </c>
      <c r="M311" t="str">
        <f t="shared" si="50"/>
        <v>Short</v>
      </c>
      <c r="N311" s="39">
        <f t="shared" si="51"/>
        <v>0</v>
      </c>
      <c r="O311" s="40">
        <f t="shared" si="54"/>
        <v>-591.49999999999477</v>
      </c>
      <c r="P311" s="39">
        <f t="shared" si="52"/>
        <v>0</v>
      </c>
      <c r="Q311" s="39">
        <f t="shared" si="53"/>
        <v>0</v>
      </c>
      <c r="R311" s="39">
        <f>IF((O311 - MAX($O$16:O311)) &lt; 0, O311 - MAX($O$16:O311), 0)</f>
        <v>-2138.7499999999891</v>
      </c>
    </row>
    <row r="312" spans="1:18" x14ac:dyDescent="0.25">
      <c r="A312" s="2">
        <v>297</v>
      </c>
      <c r="B312" t="s">
        <v>297</v>
      </c>
      <c r="C312" s="8">
        <v>134.16</v>
      </c>
      <c r="D312" s="8">
        <v>79.06</v>
      </c>
      <c r="E312" s="17">
        <f t="shared" si="44"/>
        <v>0.52882605964641383</v>
      </c>
      <c r="F312" s="2">
        <f>+IF(A312&gt;$C$3,AVERAGE(INDEX($E$16:$E$2532,A312-$C$3):E311),"")</f>
        <v>0.5217996419645381</v>
      </c>
      <c r="G312" s="2">
        <f>+IF(A312&gt;$C$3,STDEVA(INDEX($E$16:$E$2532,A312-$C$3):E311),"")</f>
        <v>2.5459143907654892E-3</v>
      </c>
      <c r="H312">
        <f t="shared" si="45"/>
        <v>2.7598797930369807</v>
      </c>
      <c r="I312" s="2" t="str">
        <f t="shared" si="46"/>
        <v>Sell</v>
      </c>
      <c r="J312">
        <f t="shared" si="47"/>
        <v>76.2</v>
      </c>
      <c r="K312">
        <f t="shared" si="48"/>
        <v>131.97999999999999</v>
      </c>
      <c r="L312" s="37">
        <f t="shared" si="49"/>
        <v>169.99999999999818</v>
      </c>
      <c r="M312" t="str">
        <f t="shared" si="50"/>
        <v>Short</v>
      </c>
      <c r="N312" s="39">
        <f t="shared" si="51"/>
        <v>0</v>
      </c>
      <c r="O312" s="40">
        <f t="shared" si="54"/>
        <v>-591.49999999999477</v>
      </c>
      <c r="P312" s="39">
        <f t="shared" si="52"/>
        <v>0</v>
      </c>
      <c r="Q312" s="39">
        <f t="shared" si="53"/>
        <v>0</v>
      </c>
      <c r="R312" s="39">
        <f>IF((O312 - MAX($O$16:O312)) &lt; 0, O312 - MAX($O$16:O312), 0)</f>
        <v>-2138.7499999999891</v>
      </c>
    </row>
    <row r="313" spans="1:18" x14ac:dyDescent="0.25">
      <c r="A313" s="2">
        <v>298</v>
      </c>
      <c r="B313" t="s">
        <v>298</v>
      </c>
      <c r="C313" s="8">
        <v>133.51</v>
      </c>
      <c r="D313" s="8">
        <v>78.790000000000006</v>
      </c>
      <c r="E313" s="17">
        <f t="shared" si="44"/>
        <v>0.52739029614440669</v>
      </c>
      <c r="F313" s="2">
        <f>+IF(A313&gt;$C$3,AVERAGE(INDEX($E$16:$E$2532,A313-$C$3):E312),"")</f>
        <v>0.52316232158494425</v>
      </c>
      <c r="G313" s="2">
        <f>+IF(A313&gt;$C$3,STDEVA(INDEX($E$16:$E$2532,A313-$C$3):E312),"")</f>
        <v>4.0610161813225826E-3</v>
      </c>
      <c r="H313">
        <f t="shared" si="45"/>
        <v>1.0411124631582942</v>
      </c>
      <c r="I313" s="2" t="str">
        <f t="shared" si="46"/>
        <v/>
      </c>
      <c r="J313">
        <f t="shared" si="47"/>
        <v>76.2</v>
      </c>
      <c r="K313">
        <f t="shared" si="48"/>
        <v>131.97999999999999</v>
      </c>
      <c r="L313" s="37">
        <f t="shared" si="49"/>
        <v>265.00000000000063</v>
      </c>
      <c r="M313" t="str">
        <f t="shared" si="50"/>
        <v>Short</v>
      </c>
      <c r="N313" s="39">
        <f t="shared" si="51"/>
        <v>0</v>
      </c>
      <c r="O313" s="40">
        <f t="shared" si="54"/>
        <v>-591.49999999999477</v>
      </c>
      <c r="P313" s="39">
        <f t="shared" si="52"/>
        <v>0</v>
      </c>
      <c r="Q313" s="39">
        <f t="shared" si="53"/>
        <v>0</v>
      </c>
      <c r="R313" s="39">
        <f>IF((O313 - MAX($O$16:O313)) &lt; 0, O313 - MAX($O$16:O313), 0)</f>
        <v>-2138.7499999999891</v>
      </c>
    </row>
    <row r="314" spans="1:18" x14ac:dyDescent="0.25">
      <c r="A314" s="2">
        <v>299</v>
      </c>
      <c r="B314" t="s">
        <v>299</v>
      </c>
      <c r="C314" s="8">
        <v>135.75</v>
      </c>
      <c r="D314" s="8">
        <v>79.771000000000001</v>
      </c>
      <c r="E314" s="17">
        <f t="shared" si="44"/>
        <v>0.53165492892846389</v>
      </c>
      <c r="F314" s="2">
        <f>+IF(A314&gt;$C$3,AVERAGE(INDEX($E$16:$E$2532,A314-$C$3):E313),"")</f>
        <v>0.52492431075399737</v>
      </c>
      <c r="G314" s="2">
        <f>+IF(A314&gt;$C$3,STDEVA(INDEX($E$16:$E$2532,A314-$C$3):E313),"")</f>
        <v>3.4396834357278048E-3</v>
      </c>
      <c r="H314">
        <f t="shared" si="45"/>
        <v>1.9567551201241236</v>
      </c>
      <c r="I314" s="2" t="str">
        <f t="shared" si="46"/>
        <v>Sell</v>
      </c>
      <c r="J314">
        <f t="shared" si="47"/>
        <v>76.2</v>
      </c>
      <c r="K314">
        <f t="shared" si="48"/>
        <v>131.97999999999999</v>
      </c>
      <c r="L314" s="37">
        <f t="shared" si="49"/>
        <v>-49.750000000002956</v>
      </c>
      <c r="M314" t="str">
        <f t="shared" si="50"/>
        <v>Short</v>
      </c>
      <c r="N314" s="39">
        <f t="shared" si="51"/>
        <v>0</v>
      </c>
      <c r="O314" s="40">
        <f t="shared" si="54"/>
        <v>-591.49999999999477</v>
      </c>
      <c r="P314" s="39">
        <f t="shared" si="52"/>
        <v>0</v>
      </c>
      <c r="Q314" s="39">
        <f t="shared" si="53"/>
        <v>0</v>
      </c>
      <c r="R314" s="39">
        <f>IF((O314 - MAX($O$16:O314)) &lt; 0, O314 - MAX($O$16:O314), 0)</f>
        <v>-2138.7499999999891</v>
      </c>
    </row>
    <row r="315" spans="1:18" x14ac:dyDescent="0.25">
      <c r="A315" s="2">
        <v>300</v>
      </c>
      <c r="B315" t="s">
        <v>300</v>
      </c>
      <c r="C315" s="8">
        <v>135.43</v>
      </c>
      <c r="D315" s="8">
        <v>79.45</v>
      </c>
      <c r="E315" s="17">
        <f t="shared" si="44"/>
        <v>0.53332700868455496</v>
      </c>
      <c r="F315" s="2">
        <f>+IF(A315&gt;$C$3,AVERAGE(INDEX($E$16:$E$2532,A315-$C$3):E314),"")</f>
        <v>0.52720168632951292</v>
      </c>
      <c r="G315" s="2">
        <f>+IF(A315&gt;$C$3,STDEVA(INDEX($E$16:$E$2532,A315-$C$3):E314),"")</f>
        <v>3.3546220942138028E-3</v>
      </c>
      <c r="H315">
        <f t="shared" si="45"/>
        <v>1.8259351375546178</v>
      </c>
      <c r="I315" s="2" t="str">
        <f t="shared" si="46"/>
        <v>Sell</v>
      </c>
      <c r="J315">
        <f t="shared" si="47"/>
        <v>76.2</v>
      </c>
      <c r="K315">
        <f t="shared" si="48"/>
        <v>131.97999999999999</v>
      </c>
      <c r="L315" s="37">
        <f t="shared" si="49"/>
        <v>-50.00000000000432</v>
      </c>
      <c r="M315" t="str">
        <f t="shared" si="50"/>
        <v>Short</v>
      </c>
      <c r="N315" s="39">
        <f t="shared" si="51"/>
        <v>0</v>
      </c>
      <c r="O315" s="40">
        <f t="shared" si="54"/>
        <v>-591.49999999999477</v>
      </c>
      <c r="P315" s="39">
        <f t="shared" si="52"/>
        <v>0</v>
      </c>
      <c r="Q315" s="39">
        <f t="shared" si="53"/>
        <v>0</v>
      </c>
      <c r="R315" s="39">
        <f>IF((O315 - MAX($O$16:O315)) &lt; 0, O315 - MAX($O$16:O315), 0)</f>
        <v>-2138.7499999999891</v>
      </c>
    </row>
    <row r="316" spans="1:18" x14ac:dyDescent="0.25">
      <c r="A316" s="2">
        <v>301</v>
      </c>
      <c r="B316" t="s">
        <v>301</v>
      </c>
      <c r="C316" s="8">
        <v>136.36000000000001</v>
      </c>
      <c r="D316" s="8">
        <v>79.730999999999995</v>
      </c>
      <c r="E316" s="17">
        <f t="shared" si="44"/>
        <v>0.5366399785035878</v>
      </c>
      <c r="F316" s="2">
        <f>+IF(A316&gt;$C$3,AVERAGE(INDEX($E$16:$E$2532,A316-$C$3):E315),"")</f>
        <v>0.52929319135230379</v>
      </c>
      <c r="G316" s="2">
        <f>+IF(A316&gt;$C$3,STDEVA(INDEX($E$16:$E$2532,A316-$C$3):E315),"")</f>
        <v>3.2362626781136695E-3</v>
      </c>
      <c r="H316">
        <f t="shared" si="45"/>
        <v>2.2701454986856171</v>
      </c>
      <c r="I316" s="2" t="str">
        <f t="shared" si="46"/>
        <v>Sell</v>
      </c>
      <c r="J316" t="str">
        <f t="shared" si="47"/>
        <v/>
      </c>
      <c r="K316" t="str">
        <f t="shared" si="48"/>
        <v/>
      </c>
      <c r="L316" s="37">
        <f t="shared" si="49"/>
        <v>-212.25000000000796</v>
      </c>
      <c r="M316" t="str">
        <f t="shared" si="50"/>
        <v>SL</v>
      </c>
      <c r="N316" s="39">
        <f t="shared" si="51"/>
        <v>-212.25000000000796</v>
      </c>
      <c r="O316" s="40">
        <f t="shared" si="54"/>
        <v>-803.75000000000273</v>
      </c>
      <c r="P316" s="39">
        <f t="shared" si="52"/>
        <v>3.75</v>
      </c>
      <c r="Q316" s="39">
        <f t="shared" si="53"/>
        <v>0</v>
      </c>
      <c r="R316" s="39">
        <f>IF((O316 - MAX($O$16:O316)) &lt; 0, O316 - MAX($O$16:O316), 0)</f>
        <v>-2350.9999999999973</v>
      </c>
    </row>
    <row r="317" spans="1:18" x14ac:dyDescent="0.25">
      <c r="A317" s="2">
        <v>302</v>
      </c>
      <c r="B317" t="s">
        <v>302</v>
      </c>
      <c r="C317" s="8">
        <v>137.37</v>
      </c>
      <c r="D317" s="8">
        <v>80.22</v>
      </c>
      <c r="E317" s="17">
        <f t="shared" si="44"/>
        <v>0.53790515499520708</v>
      </c>
      <c r="F317" s="2">
        <f>+IF(A317&gt;$C$3,AVERAGE(INDEX($E$16:$E$2532,A317-$C$3):E316),"")</f>
        <v>0.53156765438148545</v>
      </c>
      <c r="G317" s="2">
        <f>+IF(A317&gt;$C$3,STDEVA(INDEX($E$16:$E$2532,A317-$C$3):E316),"")</f>
        <v>3.6673587205986232E-3</v>
      </c>
      <c r="H317">
        <f t="shared" si="45"/>
        <v>1.7280830964599925</v>
      </c>
      <c r="I317" s="2" t="str">
        <f t="shared" si="46"/>
        <v>Sell</v>
      </c>
      <c r="J317">
        <f t="shared" si="47"/>
        <v>80.22</v>
      </c>
      <c r="K317">
        <f t="shared" si="48"/>
        <v>137.37</v>
      </c>
      <c r="L317" s="37" t="str">
        <f t="shared" si="49"/>
        <v/>
      </c>
      <c r="M317" t="str">
        <f t="shared" si="50"/>
        <v>Short</v>
      </c>
      <c r="N317" s="39">
        <f t="shared" si="51"/>
        <v>0</v>
      </c>
      <c r="O317" s="40">
        <f t="shared" si="54"/>
        <v>-803.75000000000273</v>
      </c>
      <c r="P317" s="39">
        <f t="shared" si="52"/>
        <v>3.75</v>
      </c>
      <c r="Q317" s="39">
        <f t="shared" si="53"/>
        <v>2719.875</v>
      </c>
      <c r="R317" s="39">
        <f>IF((O317 - MAX($O$16:O317)) &lt; 0, O317 - MAX($O$16:O317), 0)</f>
        <v>-2350.9999999999973</v>
      </c>
    </row>
    <row r="318" spans="1:18" x14ac:dyDescent="0.25">
      <c r="A318" s="2">
        <v>303</v>
      </c>
      <c r="B318" t="s">
        <v>303</v>
      </c>
      <c r="C318" s="8">
        <v>137.72999999999999</v>
      </c>
      <c r="D318" s="8">
        <v>79.95</v>
      </c>
      <c r="E318" s="17">
        <f t="shared" si="44"/>
        <v>0.54389380764927708</v>
      </c>
      <c r="F318" s="2">
        <f>+IF(A318&gt;$C$3,AVERAGE(INDEX($E$16:$E$2532,A318-$C$3):E317),"")</f>
        <v>0.53338347345124415</v>
      </c>
      <c r="G318" s="2">
        <f>+IF(A318&gt;$C$3,STDEVA(INDEX($E$16:$E$2532,A318-$C$3):E317),"")</f>
        <v>4.1820945054259935E-3</v>
      </c>
      <c r="H318">
        <f t="shared" si="45"/>
        <v>2.5131747224737424</v>
      </c>
      <c r="I318" s="2" t="str">
        <f t="shared" si="46"/>
        <v>Sell</v>
      </c>
      <c r="J318">
        <f t="shared" si="47"/>
        <v>80.22</v>
      </c>
      <c r="K318">
        <f t="shared" si="48"/>
        <v>137.37</v>
      </c>
      <c r="L318" s="37">
        <f t="shared" si="49"/>
        <v>-157.49999999999531</v>
      </c>
      <c r="M318" t="str">
        <f t="shared" si="50"/>
        <v>Short</v>
      </c>
      <c r="N318" s="39">
        <f t="shared" si="51"/>
        <v>0</v>
      </c>
      <c r="O318" s="40">
        <f t="shared" si="54"/>
        <v>-803.75000000000273</v>
      </c>
      <c r="P318" s="39">
        <f t="shared" si="52"/>
        <v>0</v>
      </c>
      <c r="Q318" s="39">
        <f t="shared" si="53"/>
        <v>0</v>
      </c>
      <c r="R318" s="39">
        <f>IF((O318 - MAX($O$16:O318)) &lt; 0, O318 - MAX($O$16:O318), 0)</f>
        <v>-2350.9999999999973</v>
      </c>
    </row>
    <row r="319" spans="1:18" x14ac:dyDescent="0.25">
      <c r="A319" s="2">
        <v>304</v>
      </c>
      <c r="B319" t="s">
        <v>304</v>
      </c>
      <c r="C319" s="8">
        <v>136.47</v>
      </c>
      <c r="D319" s="8">
        <v>78.930000000000007</v>
      </c>
      <c r="E319" s="17">
        <f t="shared" si="44"/>
        <v>0.54754342652971122</v>
      </c>
      <c r="F319" s="2">
        <f>+IF(A319&gt;$C$3,AVERAGE(INDEX($E$16:$E$2532,A319-$C$3):E318),"")</f>
        <v>0.53668417575221805</v>
      </c>
      <c r="G319" s="2">
        <f>+IF(A319&gt;$C$3,STDEVA(INDEX($E$16:$E$2532,A319-$C$3):E318),"")</f>
        <v>4.7443500643958207E-3</v>
      </c>
      <c r="H319">
        <f t="shared" si="45"/>
        <v>2.2888805906180663</v>
      </c>
      <c r="I319" s="2" t="str">
        <f t="shared" si="46"/>
        <v>Sell</v>
      </c>
      <c r="J319">
        <f t="shared" si="47"/>
        <v>80.22</v>
      </c>
      <c r="K319">
        <f t="shared" si="48"/>
        <v>137.37</v>
      </c>
      <c r="L319" s="37">
        <f t="shared" si="49"/>
        <v>-97.499999999996589</v>
      </c>
      <c r="M319" t="str">
        <f t="shared" si="50"/>
        <v>Short</v>
      </c>
      <c r="N319" s="39">
        <f t="shared" si="51"/>
        <v>0</v>
      </c>
      <c r="O319" s="40">
        <f t="shared" si="54"/>
        <v>-803.75000000000273</v>
      </c>
      <c r="P319" s="39">
        <f t="shared" si="52"/>
        <v>0</v>
      </c>
      <c r="Q319" s="39">
        <f t="shared" si="53"/>
        <v>0</v>
      </c>
      <c r="R319" s="39">
        <f>IF((O319 - MAX($O$16:O319)) &lt; 0, O319 - MAX($O$16:O319), 0)</f>
        <v>-2350.9999999999973</v>
      </c>
    </row>
    <row r="320" spans="1:18" x14ac:dyDescent="0.25">
      <c r="A320" s="2">
        <v>305</v>
      </c>
      <c r="B320" t="s">
        <v>305</v>
      </c>
      <c r="C320" s="8">
        <v>135.09</v>
      </c>
      <c r="D320" s="8">
        <v>77.67</v>
      </c>
      <c r="E320" s="17">
        <f t="shared" si="44"/>
        <v>0.55347214055003402</v>
      </c>
      <c r="F320" s="2">
        <f>+IF(A320&gt;$C$3,AVERAGE(INDEX($E$16:$E$2532,A320-$C$3):E319),"")</f>
        <v>0.53986187527246765</v>
      </c>
      <c r="G320" s="2">
        <f>+IF(A320&gt;$C$3,STDEVA(INDEX($E$16:$E$2532,A320-$C$3):E319),"")</f>
        <v>5.7484033166480923E-3</v>
      </c>
      <c r="H320">
        <f t="shared" si="45"/>
        <v>2.3676601184452983</v>
      </c>
      <c r="I320" s="2" t="str">
        <f t="shared" si="46"/>
        <v>Sell</v>
      </c>
      <c r="J320">
        <f t="shared" si="47"/>
        <v>80.22</v>
      </c>
      <c r="K320">
        <f t="shared" si="48"/>
        <v>137.37</v>
      </c>
      <c r="L320" s="37">
        <f t="shared" si="49"/>
        <v>-67.499999999999091</v>
      </c>
      <c r="M320" t="str">
        <f t="shared" si="50"/>
        <v>Short</v>
      </c>
      <c r="N320" s="39">
        <f t="shared" si="51"/>
        <v>0</v>
      </c>
      <c r="O320" s="40">
        <f t="shared" si="54"/>
        <v>-803.75000000000273</v>
      </c>
      <c r="P320" s="39">
        <f t="shared" si="52"/>
        <v>0</v>
      </c>
      <c r="Q320" s="39">
        <f t="shared" si="53"/>
        <v>0</v>
      </c>
      <c r="R320" s="39">
        <f>IF((O320 - MAX($O$16:O320)) &lt; 0, O320 - MAX($O$16:O320), 0)</f>
        <v>-2350.9999999999973</v>
      </c>
    </row>
    <row r="321" spans="1:18" x14ac:dyDescent="0.25">
      <c r="A321" s="2">
        <v>306</v>
      </c>
      <c r="B321" t="s">
        <v>306</v>
      </c>
      <c r="C321" s="8">
        <v>133.92500000000001</v>
      </c>
      <c r="D321" s="8">
        <v>76.650000000000006</v>
      </c>
      <c r="E321" s="17">
        <f t="shared" si="44"/>
        <v>0.55803033644920086</v>
      </c>
      <c r="F321" s="2">
        <f>+IF(A321&gt;$C$3,AVERAGE(INDEX($E$16:$E$2532,A321-$C$3):E320),"")</f>
        <v>0.54389090164556342</v>
      </c>
      <c r="G321" s="2">
        <f>+IF(A321&gt;$C$3,STDEVA(INDEX($E$16:$E$2532,A321-$C$3):E320),"")</f>
        <v>6.9560429626298161E-3</v>
      </c>
      <c r="H321">
        <f t="shared" si="45"/>
        <v>2.0326836506903714</v>
      </c>
      <c r="I321" s="2" t="str">
        <f t="shared" si="46"/>
        <v>Sell</v>
      </c>
      <c r="J321">
        <f t="shared" si="47"/>
        <v>80.22</v>
      </c>
      <c r="K321">
        <f t="shared" si="48"/>
        <v>137.37</v>
      </c>
      <c r="L321" s="37">
        <f t="shared" si="49"/>
        <v>-31.25</v>
      </c>
      <c r="M321" t="str">
        <f t="shared" si="50"/>
        <v>Short</v>
      </c>
      <c r="N321" s="39">
        <f t="shared" si="51"/>
        <v>0</v>
      </c>
      <c r="O321" s="40">
        <f t="shared" si="54"/>
        <v>-803.75000000000273</v>
      </c>
      <c r="P321" s="39">
        <f t="shared" si="52"/>
        <v>0</v>
      </c>
      <c r="Q321" s="39">
        <f t="shared" si="53"/>
        <v>0</v>
      </c>
      <c r="R321" s="39">
        <f>IF((O321 - MAX($O$16:O321)) &lt; 0, O321 - MAX($O$16:O321), 0)</f>
        <v>-2350.9999999999973</v>
      </c>
    </row>
    <row r="322" spans="1:18" x14ac:dyDescent="0.25">
      <c r="A322" s="2">
        <v>307</v>
      </c>
      <c r="B322" t="s">
        <v>307</v>
      </c>
      <c r="C322" s="8">
        <v>133.96</v>
      </c>
      <c r="D322" s="8">
        <v>76.819999999999993</v>
      </c>
      <c r="E322" s="17">
        <f t="shared" si="44"/>
        <v>0.55607622500824527</v>
      </c>
      <c r="F322" s="2">
        <f>+IF(A322&gt;$C$3,AVERAGE(INDEX($E$16:$E$2532,A322-$C$3):E321),"")</f>
        <v>0.54816897323468605</v>
      </c>
      <c r="G322" s="2">
        <f>+IF(A322&gt;$C$3,STDEVA(INDEX($E$16:$E$2532,A322-$C$3):E321),"")</f>
        <v>7.8959543808679658E-3</v>
      </c>
      <c r="H322">
        <f t="shared" si="45"/>
        <v>1.0014307824167055</v>
      </c>
      <c r="I322" s="2" t="str">
        <f t="shared" si="46"/>
        <v/>
      </c>
      <c r="J322">
        <f t="shared" si="47"/>
        <v>80.22</v>
      </c>
      <c r="K322">
        <f t="shared" si="48"/>
        <v>137.37</v>
      </c>
      <c r="L322" s="37">
        <f t="shared" si="49"/>
        <v>2.4999999999977263</v>
      </c>
      <c r="M322" t="str">
        <f t="shared" si="50"/>
        <v>Short</v>
      </c>
      <c r="N322" s="39">
        <f t="shared" si="51"/>
        <v>0</v>
      </c>
      <c r="O322" s="40">
        <f t="shared" si="54"/>
        <v>-803.75000000000273</v>
      </c>
      <c r="P322" s="39">
        <f t="shared" si="52"/>
        <v>0</v>
      </c>
      <c r="Q322" s="39">
        <f t="shared" si="53"/>
        <v>0</v>
      </c>
      <c r="R322" s="39">
        <f>IF((O322 - MAX($O$16:O322)) &lt; 0, O322 - MAX($O$16:O322), 0)</f>
        <v>-2350.9999999999973</v>
      </c>
    </row>
    <row r="323" spans="1:18" x14ac:dyDescent="0.25">
      <c r="A323" s="2">
        <v>308</v>
      </c>
      <c r="B323" t="s">
        <v>308</v>
      </c>
      <c r="C323" s="8">
        <v>136.16999999999999</v>
      </c>
      <c r="D323" s="8">
        <v>77.48</v>
      </c>
      <c r="E323" s="17">
        <f t="shared" si="44"/>
        <v>0.56388426659768864</v>
      </c>
      <c r="F323" s="2">
        <f>+IF(A323&gt;$C$3,AVERAGE(INDEX($E$16:$E$2532,A323-$C$3):E322),"")</f>
        <v>0.55180318723729371</v>
      </c>
      <c r="G323" s="2">
        <f>+IF(A323&gt;$C$3,STDEVA(INDEX($E$16:$E$2532,A323-$C$3):E322),"")</f>
        <v>5.9271724079159177E-3</v>
      </c>
      <c r="H323">
        <f t="shared" si="45"/>
        <v>2.0382534080264452</v>
      </c>
      <c r="I323" s="2" t="str">
        <f t="shared" si="46"/>
        <v>Sell</v>
      </c>
      <c r="J323" t="str">
        <f t="shared" si="47"/>
        <v/>
      </c>
      <c r="K323" t="str">
        <f t="shared" si="48"/>
        <v/>
      </c>
      <c r="L323" s="37">
        <f t="shared" si="49"/>
        <v>-384.99999999999449</v>
      </c>
      <c r="M323" t="str">
        <f t="shared" si="50"/>
        <v>SL</v>
      </c>
      <c r="N323" s="39">
        <f t="shared" si="51"/>
        <v>-384.99999999999449</v>
      </c>
      <c r="O323" s="40">
        <f t="shared" si="54"/>
        <v>-1188.7499999999973</v>
      </c>
      <c r="P323" s="39">
        <f t="shared" si="52"/>
        <v>3.75</v>
      </c>
      <c r="Q323" s="39">
        <f t="shared" si="53"/>
        <v>0</v>
      </c>
      <c r="R323" s="39">
        <f>IF((O323 - MAX($O$16:O323)) &lt; 0, O323 - MAX($O$16:O323), 0)</f>
        <v>-2735.9999999999918</v>
      </c>
    </row>
    <row r="324" spans="1:18" x14ac:dyDescent="0.25">
      <c r="A324" s="2">
        <v>309</v>
      </c>
      <c r="B324" t="s">
        <v>309</v>
      </c>
      <c r="C324" s="8">
        <v>138.67500000000001</v>
      </c>
      <c r="D324" s="8">
        <v>79.319999999999993</v>
      </c>
      <c r="E324" s="17">
        <f t="shared" si="44"/>
        <v>0.55864276228970322</v>
      </c>
      <c r="F324" s="2">
        <f>+IF(A324&gt;$C$3,AVERAGE(INDEX($E$16:$E$2532,A324-$C$3):E323),"")</f>
        <v>0.55580127902697607</v>
      </c>
      <c r="G324" s="2">
        <f>+IF(A324&gt;$C$3,STDEVA(INDEX($E$16:$E$2532,A324-$C$3):E323),"")</f>
        <v>5.999916546582976E-3</v>
      </c>
      <c r="H324">
        <f t="shared" si="45"/>
        <v>0.47358713086524679</v>
      </c>
      <c r="I324" s="2" t="str">
        <f t="shared" si="46"/>
        <v/>
      </c>
      <c r="J324" t="str">
        <f t="shared" si="47"/>
        <v/>
      </c>
      <c r="K324" t="str">
        <f t="shared" si="48"/>
        <v/>
      </c>
      <c r="L324" s="37" t="str">
        <f t="shared" si="49"/>
        <v/>
      </c>
      <c r="M324" t="str">
        <f t="shared" si="50"/>
        <v/>
      </c>
      <c r="N324" s="39">
        <f t="shared" si="51"/>
        <v>0</v>
      </c>
      <c r="O324" s="40">
        <f t="shared" si="54"/>
        <v>-1188.7499999999973</v>
      </c>
      <c r="P324" s="39">
        <f t="shared" si="52"/>
        <v>0</v>
      </c>
      <c r="Q324" s="39">
        <f t="shared" si="53"/>
        <v>0</v>
      </c>
      <c r="R324" s="39">
        <f>IF((O324 - MAX($O$16:O324)) &lt; 0, O324 - MAX($O$16:O324), 0)</f>
        <v>-2735.9999999999918</v>
      </c>
    </row>
    <row r="325" spans="1:18" x14ac:dyDescent="0.25">
      <c r="A325" s="2">
        <v>310</v>
      </c>
      <c r="B325" t="s">
        <v>310</v>
      </c>
      <c r="C325" s="8">
        <v>138.68</v>
      </c>
      <c r="D325" s="8">
        <v>79.05</v>
      </c>
      <c r="E325" s="17">
        <f t="shared" si="44"/>
        <v>0.56208855716134165</v>
      </c>
      <c r="F325" s="2">
        <f>+IF(A325&gt;$C$3,AVERAGE(INDEX($E$16:$E$2532,A325-$C$3):E324),"")</f>
        <v>0.55802114617897447</v>
      </c>
      <c r="G325" s="2">
        <f>+IF(A325&gt;$C$3,STDEVA(INDEX($E$16:$E$2532,A325-$C$3):E324),"")</f>
        <v>3.8483386891946625E-3</v>
      </c>
      <c r="H325">
        <f t="shared" si="45"/>
        <v>1.0569264586268428</v>
      </c>
      <c r="I325" s="2" t="str">
        <f t="shared" si="46"/>
        <v/>
      </c>
      <c r="J325" t="str">
        <f t="shared" si="47"/>
        <v/>
      </c>
      <c r="K325" t="str">
        <f t="shared" si="48"/>
        <v/>
      </c>
      <c r="L325" s="37" t="str">
        <f t="shared" si="49"/>
        <v/>
      </c>
      <c r="M325" t="str">
        <f t="shared" si="50"/>
        <v/>
      </c>
      <c r="N325" s="39">
        <f t="shared" si="51"/>
        <v>0</v>
      </c>
      <c r="O325" s="40">
        <f t="shared" si="54"/>
        <v>-1188.7499999999973</v>
      </c>
      <c r="P325" s="39">
        <f t="shared" si="52"/>
        <v>0</v>
      </c>
      <c r="Q325" s="39">
        <f t="shared" si="53"/>
        <v>0</v>
      </c>
      <c r="R325" s="39">
        <f>IF((O325 - MAX($O$16:O325)) &lt; 0, O325 - MAX($O$16:O325), 0)</f>
        <v>-2735.9999999999918</v>
      </c>
    </row>
    <row r="326" spans="1:18" x14ac:dyDescent="0.25">
      <c r="A326" s="2">
        <v>311</v>
      </c>
      <c r="B326" t="s">
        <v>311</v>
      </c>
      <c r="C326" s="8">
        <v>137.82</v>
      </c>
      <c r="D326" s="8">
        <v>78.349999999999994</v>
      </c>
      <c r="E326" s="17">
        <f t="shared" si="44"/>
        <v>0.56476251712703207</v>
      </c>
      <c r="F326" s="2">
        <f>+IF(A326&gt;$C$3,AVERAGE(INDEX($E$16:$E$2532,A326-$C$3):E325),"")</f>
        <v>0.55974442950123593</v>
      </c>
      <c r="G326" s="2">
        <f>+IF(A326&gt;$C$3,STDEVA(INDEX($E$16:$E$2532,A326-$C$3):E325),"")</f>
        <v>3.1717777156681694E-3</v>
      </c>
      <c r="H326">
        <f t="shared" si="45"/>
        <v>1.5821057071583047</v>
      </c>
      <c r="I326" s="2" t="str">
        <f t="shared" si="46"/>
        <v>Sell</v>
      </c>
      <c r="J326">
        <f t="shared" si="47"/>
        <v>78.349999999999994</v>
      </c>
      <c r="K326">
        <f t="shared" si="48"/>
        <v>137.82</v>
      </c>
      <c r="L326" s="37" t="str">
        <f t="shared" si="49"/>
        <v/>
      </c>
      <c r="M326" t="str">
        <f t="shared" si="50"/>
        <v>Short</v>
      </c>
      <c r="N326" s="39">
        <f t="shared" si="51"/>
        <v>0</v>
      </c>
      <c r="O326" s="40">
        <f t="shared" si="54"/>
        <v>-1188.7499999999973</v>
      </c>
      <c r="P326" s="39">
        <f t="shared" si="52"/>
        <v>3.75</v>
      </c>
      <c r="Q326" s="39">
        <f t="shared" si="53"/>
        <v>2702.125</v>
      </c>
      <c r="R326" s="39">
        <f>IF((O326 - MAX($O$16:O326)) &lt; 0, O326 - MAX($O$16:O326), 0)</f>
        <v>-2735.9999999999918</v>
      </c>
    </row>
    <row r="327" spans="1:18" x14ac:dyDescent="0.25">
      <c r="A327" s="2">
        <v>312</v>
      </c>
      <c r="B327" t="s">
        <v>312</v>
      </c>
      <c r="C327" s="8">
        <v>137.59</v>
      </c>
      <c r="D327" s="8">
        <v>77.06</v>
      </c>
      <c r="E327" s="17">
        <f t="shared" si="44"/>
        <v>0.5796939092417136</v>
      </c>
      <c r="F327" s="2">
        <f>+IF(A327&gt;$C$3,AVERAGE(INDEX($E$16:$E$2532,A327-$C$3):E326),"")</f>
        <v>0.56109086563680211</v>
      </c>
      <c r="G327" s="2">
        <f>+IF(A327&gt;$C$3,STDEVA(INDEX($E$16:$E$2532,A327-$C$3):E326),"")</f>
        <v>3.6544265146455411E-3</v>
      </c>
      <c r="H327">
        <f t="shared" si="45"/>
        <v>5.0905507417805849</v>
      </c>
      <c r="I327" s="2" t="str">
        <f t="shared" si="46"/>
        <v>Sell</v>
      </c>
      <c r="J327" t="str">
        <f t="shared" si="47"/>
        <v/>
      </c>
      <c r="K327" t="str">
        <f t="shared" si="48"/>
        <v/>
      </c>
      <c r="L327" s="37">
        <f t="shared" si="49"/>
        <v>-265.00000000000057</v>
      </c>
      <c r="M327" t="str">
        <f t="shared" si="50"/>
        <v>SL</v>
      </c>
      <c r="N327" s="39">
        <f t="shared" si="51"/>
        <v>-265.00000000000057</v>
      </c>
      <c r="O327" s="40">
        <f t="shared" si="54"/>
        <v>-1453.7499999999977</v>
      </c>
      <c r="P327" s="39">
        <f t="shared" si="52"/>
        <v>3.75</v>
      </c>
      <c r="Q327" s="39">
        <f t="shared" si="53"/>
        <v>0</v>
      </c>
      <c r="R327" s="39">
        <f>IF((O327 - MAX($O$16:O327)) &lt; 0, O327 - MAX($O$16:O327), 0)</f>
        <v>-3000.9999999999923</v>
      </c>
    </row>
    <row r="328" spans="1:18" x14ac:dyDescent="0.25">
      <c r="A328" s="2">
        <v>313</v>
      </c>
      <c r="B328" t="s">
        <v>313</v>
      </c>
      <c r="C328" s="8">
        <v>136.63999999999999</v>
      </c>
      <c r="D328" s="8">
        <v>76.78</v>
      </c>
      <c r="E328" s="17">
        <f t="shared" si="44"/>
        <v>0.57640554046760795</v>
      </c>
      <c r="F328" s="2">
        <f>+IF(A328&gt;$C$3,AVERAGE(INDEX($E$16:$E$2532,A328-$C$3):E327),"")</f>
        <v>0.5658144024834959</v>
      </c>
      <c r="G328" s="2">
        <f>+IF(A328&gt;$C$3,STDEVA(INDEX($E$16:$E$2532,A328-$C$3):E327),"")</f>
        <v>8.1053522691194018E-3</v>
      </c>
      <c r="H328">
        <f t="shared" si="45"/>
        <v>1.3066844761902874</v>
      </c>
      <c r="I328" s="2" t="str">
        <f t="shared" si="46"/>
        <v/>
      </c>
      <c r="J328" t="str">
        <f t="shared" si="47"/>
        <v/>
      </c>
      <c r="K328" t="str">
        <f t="shared" si="48"/>
        <v/>
      </c>
      <c r="L328" s="37" t="str">
        <f t="shared" si="49"/>
        <v/>
      </c>
      <c r="M328" t="str">
        <f t="shared" si="50"/>
        <v/>
      </c>
      <c r="N328" s="39">
        <f t="shared" si="51"/>
        <v>0</v>
      </c>
      <c r="O328" s="40">
        <f t="shared" si="54"/>
        <v>-1453.7499999999977</v>
      </c>
      <c r="P328" s="39">
        <f t="shared" si="52"/>
        <v>0</v>
      </c>
      <c r="Q328" s="39">
        <f t="shared" si="53"/>
        <v>0</v>
      </c>
      <c r="R328" s="39">
        <f>IF((O328 - MAX($O$16:O328)) &lt; 0, O328 - MAX($O$16:O328), 0)</f>
        <v>-3000.9999999999923</v>
      </c>
    </row>
    <row r="329" spans="1:18" x14ac:dyDescent="0.25">
      <c r="A329" s="2">
        <v>314</v>
      </c>
      <c r="B329" t="s">
        <v>314</v>
      </c>
      <c r="C329" s="8">
        <v>140.49</v>
      </c>
      <c r="D329" s="8">
        <v>78.61</v>
      </c>
      <c r="E329" s="17">
        <f t="shared" si="44"/>
        <v>0.58063739405789505</v>
      </c>
      <c r="F329" s="2">
        <f>+IF(A329&gt;$C$3,AVERAGE(INDEX($E$16:$E$2532,A329-$C$3):E328),"")</f>
        <v>0.56831865725747965</v>
      </c>
      <c r="G329" s="2">
        <f>+IF(A329&gt;$C$3,STDEVA(INDEX($E$16:$E$2532,A329-$C$3):E328),"")</f>
        <v>9.2178801931598262E-3</v>
      </c>
      <c r="H329">
        <f t="shared" si="45"/>
        <v>1.3363958461465553</v>
      </c>
      <c r="I329" s="2" t="str">
        <f t="shared" si="46"/>
        <v/>
      </c>
      <c r="J329" t="str">
        <f t="shared" si="47"/>
        <v/>
      </c>
      <c r="K329" t="str">
        <f t="shared" si="48"/>
        <v/>
      </c>
      <c r="L329" s="37" t="str">
        <f t="shared" si="49"/>
        <v/>
      </c>
      <c r="M329" t="str">
        <f t="shared" si="50"/>
        <v/>
      </c>
      <c r="N329" s="39">
        <f t="shared" si="51"/>
        <v>0</v>
      </c>
      <c r="O329" s="40">
        <f t="shared" si="54"/>
        <v>-1453.7499999999977</v>
      </c>
      <c r="P329" s="39">
        <f t="shared" si="52"/>
        <v>0</v>
      </c>
      <c r="Q329" s="39">
        <f t="shared" si="53"/>
        <v>0</v>
      </c>
      <c r="R329" s="39">
        <f>IF((O329 - MAX($O$16:O329)) &lt; 0, O329 - MAX($O$16:O329), 0)</f>
        <v>-3000.9999999999923</v>
      </c>
    </row>
    <row r="330" spans="1:18" x14ac:dyDescent="0.25">
      <c r="A330" s="2">
        <v>315</v>
      </c>
      <c r="B330" t="s">
        <v>315</v>
      </c>
      <c r="C330" s="8">
        <v>139.62</v>
      </c>
      <c r="D330" s="8">
        <v>79.22</v>
      </c>
      <c r="E330" s="17">
        <f t="shared" si="44"/>
        <v>0.56669565434848479</v>
      </c>
      <c r="F330" s="2">
        <f>+IF(A330&gt;$C$3,AVERAGE(INDEX($E$16:$E$2532,A330-$C$3):E329),"")</f>
        <v>0.57271758361111802</v>
      </c>
      <c r="G330" s="2">
        <f>+IF(A330&gt;$C$3,STDEVA(INDEX($E$16:$E$2532,A330-$C$3):E329),"")</f>
        <v>8.6783182217032642E-3</v>
      </c>
      <c r="H330">
        <f t="shared" si="45"/>
        <v>-0.69390509875210893</v>
      </c>
      <c r="I330" s="2" t="str">
        <f t="shared" si="46"/>
        <v/>
      </c>
      <c r="J330" t="str">
        <f t="shared" si="47"/>
        <v/>
      </c>
      <c r="K330" t="str">
        <f t="shared" si="48"/>
        <v/>
      </c>
      <c r="L330" s="37" t="str">
        <f t="shared" si="49"/>
        <v/>
      </c>
      <c r="M330" t="str">
        <f t="shared" si="50"/>
        <v/>
      </c>
      <c r="N330" s="39">
        <f t="shared" si="51"/>
        <v>0</v>
      </c>
      <c r="O330" s="40">
        <f t="shared" si="54"/>
        <v>-1453.7499999999977</v>
      </c>
      <c r="P330" s="39">
        <f t="shared" si="52"/>
        <v>0</v>
      </c>
      <c r="Q330" s="39">
        <f t="shared" si="53"/>
        <v>0</v>
      </c>
      <c r="R330" s="39">
        <f>IF((O330 - MAX($O$16:O330)) &lt; 0, O330 - MAX($O$16:O330), 0)</f>
        <v>-3000.9999999999923</v>
      </c>
    </row>
    <row r="331" spans="1:18" x14ac:dyDescent="0.25">
      <c r="A331" s="2">
        <v>316</v>
      </c>
      <c r="B331" t="s">
        <v>316</v>
      </c>
      <c r="C331" s="8">
        <v>140.32</v>
      </c>
      <c r="D331" s="8">
        <v>79.94</v>
      </c>
      <c r="E331" s="17">
        <f t="shared" si="44"/>
        <v>0.56264917534069536</v>
      </c>
      <c r="F331" s="2">
        <f>+IF(A331&gt;$C$3,AVERAGE(INDEX($E$16:$E$2532,A331-$C$3):E330),"")</f>
        <v>0.57363900304854665</v>
      </c>
      <c r="G331" s="2">
        <f>+IF(A331&gt;$C$3,STDEVA(INDEX($E$16:$E$2532,A331-$C$3):E330),"")</f>
        <v>7.4211722204841667E-3</v>
      </c>
      <c r="H331">
        <f t="shared" si="45"/>
        <v>-1.4808749051149623</v>
      </c>
      <c r="I331" s="2" t="str">
        <f t="shared" si="46"/>
        <v/>
      </c>
      <c r="J331" t="str">
        <f t="shared" si="47"/>
        <v/>
      </c>
      <c r="K331" t="str">
        <f t="shared" si="48"/>
        <v/>
      </c>
      <c r="L331" s="37" t="str">
        <f t="shared" si="49"/>
        <v/>
      </c>
      <c r="M331" t="str">
        <f t="shared" si="50"/>
        <v/>
      </c>
      <c r="N331" s="39">
        <f t="shared" si="51"/>
        <v>0</v>
      </c>
      <c r="O331" s="40">
        <f t="shared" si="54"/>
        <v>-1453.7499999999977</v>
      </c>
      <c r="P331" s="39">
        <f t="shared" si="52"/>
        <v>0</v>
      </c>
      <c r="Q331" s="39">
        <f t="shared" si="53"/>
        <v>0</v>
      </c>
      <c r="R331" s="39">
        <f>IF((O331 - MAX($O$16:O331)) &lt; 0, O331 - MAX($O$16:O331), 0)</f>
        <v>-3000.9999999999923</v>
      </c>
    </row>
    <row r="332" spans="1:18" x14ac:dyDescent="0.25">
      <c r="A332" s="2">
        <v>317</v>
      </c>
      <c r="B332" t="s">
        <v>317</v>
      </c>
      <c r="C332" s="8">
        <v>140.49</v>
      </c>
      <c r="D332" s="8">
        <v>79.819999999999993</v>
      </c>
      <c r="E332" s="17">
        <f t="shared" si="44"/>
        <v>0.56536221224297245</v>
      </c>
      <c r="F332" s="2">
        <f>+IF(A332&gt;$C$3,AVERAGE(INDEX($E$16:$E$2532,A332-$C$3):E331),"")</f>
        <v>0.57321633469127931</v>
      </c>
      <c r="G332" s="2">
        <f>+IF(A332&gt;$C$3,STDEVA(INDEX($E$16:$E$2532,A332-$C$3):E331),"")</f>
        <v>8.083722170766661E-3</v>
      </c>
      <c r="H332">
        <f t="shared" si="45"/>
        <v>-0.97159727689676023</v>
      </c>
      <c r="I332" s="2" t="str">
        <f t="shared" si="46"/>
        <v/>
      </c>
      <c r="J332" t="str">
        <f t="shared" si="47"/>
        <v/>
      </c>
      <c r="K332" t="str">
        <f t="shared" si="48"/>
        <v/>
      </c>
      <c r="L332" s="37" t="str">
        <f t="shared" si="49"/>
        <v/>
      </c>
      <c r="M332" t="str">
        <f t="shared" si="50"/>
        <v/>
      </c>
      <c r="N332" s="39">
        <f t="shared" si="51"/>
        <v>0</v>
      </c>
      <c r="O332" s="40">
        <f t="shared" si="54"/>
        <v>-1453.7499999999977</v>
      </c>
      <c r="P332" s="39">
        <f t="shared" si="52"/>
        <v>0</v>
      </c>
      <c r="Q332" s="39">
        <f t="shared" si="53"/>
        <v>0</v>
      </c>
      <c r="R332" s="39">
        <f>IF((O332 - MAX($O$16:O332)) &lt; 0, O332 - MAX($O$16:O332), 0)</f>
        <v>-3000.9999999999923</v>
      </c>
    </row>
    <row r="333" spans="1:18" x14ac:dyDescent="0.25">
      <c r="A333" s="2">
        <v>318</v>
      </c>
      <c r="B333" t="s">
        <v>318</v>
      </c>
      <c r="C333" s="8">
        <v>140.61000000000001</v>
      </c>
      <c r="D333" s="8">
        <v>80.2</v>
      </c>
      <c r="E333" s="17">
        <f t="shared" si="44"/>
        <v>0.56146658573025576</v>
      </c>
      <c r="F333" s="2">
        <f>+IF(A333&gt;$C$3,AVERAGE(INDEX($E$16:$E$2532,A333-$C$3):E332),"")</f>
        <v>0.57034999529153108</v>
      </c>
      <c r="G333" s="2">
        <f>+IF(A333&gt;$C$3,STDEVA(INDEX($E$16:$E$2532,A333-$C$3):E332),"")</f>
        <v>7.7465317423411721E-3</v>
      </c>
      <c r="H333">
        <f t="shared" si="45"/>
        <v>-1.1467595895489806</v>
      </c>
      <c r="I333" s="2" t="str">
        <f t="shared" si="46"/>
        <v/>
      </c>
      <c r="J333" t="str">
        <f t="shared" si="47"/>
        <v/>
      </c>
      <c r="K333" t="str">
        <f t="shared" si="48"/>
        <v/>
      </c>
      <c r="L333" s="37" t="str">
        <f t="shared" si="49"/>
        <v/>
      </c>
      <c r="M333" t="str">
        <f t="shared" si="50"/>
        <v/>
      </c>
      <c r="N333" s="39">
        <f t="shared" si="51"/>
        <v>0</v>
      </c>
      <c r="O333" s="40">
        <f t="shared" si="54"/>
        <v>-1453.7499999999977</v>
      </c>
      <c r="P333" s="39">
        <f t="shared" si="52"/>
        <v>0</v>
      </c>
      <c r="Q333" s="39">
        <f t="shared" si="53"/>
        <v>0</v>
      </c>
      <c r="R333" s="39">
        <f>IF((O333 - MAX($O$16:O333)) &lt; 0, O333 - MAX($O$16:O333), 0)</f>
        <v>-3000.9999999999923</v>
      </c>
    </row>
    <row r="334" spans="1:18" x14ac:dyDescent="0.25">
      <c r="A334" s="2">
        <v>319</v>
      </c>
      <c r="B334" t="s">
        <v>319</v>
      </c>
      <c r="C334" s="8">
        <v>140.84</v>
      </c>
      <c r="D334" s="8">
        <v>79.92</v>
      </c>
      <c r="E334" s="17">
        <f t="shared" si="44"/>
        <v>0.56659835994655372</v>
      </c>
      <c r="F334" s="2">
        <f>+IF(A334&gt;$C$3,AVERAGE(INDEX($E$16:$E$2532,A334-$C$3):E333),"")</f>
        <v>0.56736220434406071</v>
      </c>
      <c r="G334" s="2">
        <f>+IF(A334&gt;$C$3,STDEVA(INDEX($E$16:$E$2532,A334-$C$3):E333),"")</f>
        <v>7.707883634067738E-3</v>
      </c>
      <c r="H334">
        <f t="shared" si="45"/>
        <v>-9.9099108623137852E-2</v>
      </c>
      <c r="I334" s="2" t="str">
        <f t="shared" si="46"/>
        <v/>
      </c>
      <c r="J334" t="str">
        <f t="shared" si="47"/>
        <v/>
      </c>
      <c r="K334" t="str">
        <f t="shared" si="48"/>
        <v/>
      </c>
      <c r="L334" s="37" t="str">
        <f t="shared" si="49"/>
        <v/>
      </c>
      <c r="M334" t="str">
        <f t="shared" si="50"/>
        <v/>
      </c>
      <c r="N334" s="39">
        <f t="shared" si="51"/>
        <v>0</v>
      </c>
      <c r="O334" s="40">
        <f t="shared" si="54"/>
        <v>-1453.7499999999977</v>
      </c>
      <c r="P334" s="39">
        <f t="shared" si="52"/>
        <v>0</v>
      </c>
      <c r="Q334" s="39">
        <f t="shared" si="53"/>
        <v>0</v>
      </c>
      <c r="R334" s="39">
        <f>IF((O334 - MAX($O$16:O334)) &lt; 0, O334 - MAX($O$16:O334), 0)</f>
        <v>-3000.9999999999923</v>
      </c>
    </row>
    <row r="335" spans="1:18" x14ac:dyDescent="0.25">
      <c r="A335" s="2">
        <v>320</v>
      </c>
      <c r="B335" t="s">
        <v>320</v>
      </c>
      <c r="C335" s="8">
        <v>140.77000000000001</v>
      </c>
      <c r="D335" s="8">
        <v>79.790000000000006</v>
      </c>
      <c r="E335" s="17">
        <f t="shared" si="44"/>
        <v>0.56772916951968444</v>
      </c>
      <c r="F335" s="2">
        <f>+IF(A335&gt;$C$3,AVERAGE(INDEX($E$16:$E$2532,A335-$C$3):E334),"")</f>
        <v>0.56455439752179237</v>
      </c>
      <c r="G335" s="2">
        <f>+IF(A335&gt;$C$3,STDEVA(INDEX($E$16:$E$2532,A335-$C$3):E334),"")</f>
        <v>2.3759093540550421E-3</v>
      </c>
      <c r="H335">
        <f t="shared" si="45"/>
        <v>1.3362344790105651</v>
      </c>
      <c r="I335" s="2" t="str">
        <f t="shared" si="46"/>
        <v/>
      </c>
      <c r="J335" t="str">
        <f t="shared" si="47"/>
        <v/>
      </c>
      <c r="K335" t="str">
        <f t="shared" si="48"/>
        <v/>
      </c>
      <c r="L335" s="37" t="str">
        <f t="shared" si="49"/>
        <v/>
      </c>
      <c r="M335" t="str">
        <f t="shared" si="50"/>
        <v/>
      </c>
      <c r="N335" s="39">
        <f t="shared" si="51"/>
        <v>0</v>
      </c>
      <c r="O335" s="40">
        <f t="shared" si="54"/>
        <v>-1453.7499999999977</v>
      </c>
      <c r="P335" s="39">
        <f t="shared" si="52"/>
        <v>0</v>
      </c>
      <c r="Q335" s="39">
        <f t="shared" si="53"/>
        <v>0</v>
      </c>
      <c r="R335" s="39">
        <f>IF((O335 - MAX($O$16:O335)) &lt; 0, O335 - MAX($O$16:O335), 0)</f>
        <v>-3000.9999999999923</v>
      </c>
    </row>
    <row r="336" spans="1:18" x14ac:dyDescent="0.25">
      <c r="A336" s="2">
        <v>321</v>
      </c>
      <c r="B336" t="s">
        <v>321</v>
      </c>
      <c r="C336" s="8">
        <v>140.79</v>
      </c>
      <c r="D336" s="8">
        <v>79.599999999999994</v>
      </c>
      <c r="E336" s="17">
        <f t="shared" si="44"/>
        <v>0.57025532562409864</v>
      </c>
      <c r="F336" s="2">
        <f>+IF(A336&gt;$C$3,AVERAGE(INDEX($E$16:$E$2532,A336-$C$3):E335),"")</f>
        <v>0.56476110055603235</v>
      </c>
      <c r="G336" s="2">
        <f>+IF(A336&gt;$C$3,STDEVA(INDEX($E$16:$E$2532,A336-$C$3):E335),"")</f>
        <v>2.6391450677097895E-3</v>
      </c>
      <c r="H336">
        <f t="shared" si="45"/>
        <v>2.0818200315278994</v>
      </c>
      <c r="I336" s="2" t="str">
        <f t="shared" si="46"/>
        <v>Sell</v>
      </c>
      <c r="J336">
        <f t="shared" si="47"/>
        <v>79.599999999999994</v>
      </c>
      <c r="K336">
        <f t="shared" si="48"/>
        <v>140.79</v>
      </c>
      <c r="L336" s="37" t="str">
        <f t="shared" si="49"/>
        <v/>
      </c>
      <c r="M336" t="str">
        <f t="shared" si="50"/>
        <v>Short</v>
      </c>
      <c r="N336" s="39">
        <f t="shared" si="51"/>
        <v>0</v>
      </c>
      <c r="O336" s="40">
        <f t="shared" si="54"/>
        <v>-1453.7499999999977</v>
      </c>
      <c r="P336" s="39">
        <f t="shared" si="52"/>
        <v>3.75</v>
      </c>
      <c r="Q336" s="39">
        <f t="shared" si="53"/>
        <v>2754.875</v>
      </c>
      <c r="R336" s="39">
        <f>IF((O336 - MAX($O$16:O336)) &lt; 0, O336 - MAX($O$16:O336), 0)</f>
        <v>-3000.9999999999923</v>
      </c>
    </row>
    <row r="337" spans="1:18" x14ac:dyDescent="0.25">
      <c r="A337" s="2">
        <v>322</v>
      </c>
      <c r="B337" t="s">
        <v>322</v>
      </c>
      <c r="C337" s="8">
        <v>140.94999999999999</v>
      </c>
      <c r="D337" s="8">
        <v>80.3</v>
      </c>
      <c r="E337" s="17">
        <f t="shared" ref="E337:E400" si="55">+LN(C337/D337)</f>
        <v>0.56263559660740547</v>
      </c>
      <c r="F337" s="2">
        <f>+IF(A337&gt;$C$3,AVERAGE(INDEX($E$16:$E$2532,A337-$C$3):E336),"")</f>
        <v>0.56628233061271305</v>
      </c>
      <c r="G337" s="2">
        <f>+IF(A337&gt;$C$3,STDEVA(INDEX($E$16:$E$2532,A337-$C$3):E336),"")</f>
        <v>3.2409845460259598E-3</v>
      </c>
      <c r="H337">
        <f t="shared" ref="H337:H400" si="56">+IF(F337="","",(E337-F337)/G337)</f>
        <v>-1.1251932718343676</v>
      </c>
      <c r="I337" s="2" t="str">
        <f t="shared" ref="I337:I400" si="57">+IF(H337="","",IF(H337&lt;$C$4,"Buy",IF(H337&gt;$C$5,"Sell","")))</f>
        <v/>
      </c>
      <c r="J337">
        <f t="shared" ref="J337:J400" si="58">IF(M337=M336, J336, IF(OR(M337="TP", M337="SL"), "", IF(I337="Buy", C337, IF(I337="Sell", D337, ""))))</f>
        <v>79.599999999999994</v>
      </c>
      <c r="K337">
        <f t="shared" ref="K337:K400" si="59">IF(M337=M336, K336, IF(OR(M337="TP", M337="SL"), "",IF(I337="Buy", D337, IF(I337="Sell", C337, ""))))</f>
        <v>140.79</v>
      </c>
      <c r="L337" s="37">
        <f t="shared" ref="L337:L400" si="60">IF(M336="Long", (C337-J336)*$C$8+(K336-D337)*$C$9, IF(M336="Short", (K336-C337)*$C$8+(D337-J336)*$C$9, ""))</f>
        <v>135.00000000000156</v>
      </c>
      <c r="M337" t="str">
        <f t="shared" ref="M337:M400" si="61">IF(OR(M336="", M336="SL", M336="TP"), IF(I337="Sell","Short",(IF(I337="Buy","Long",I337))), IF(L337="", "", IF(L337&lt;$C$6, "SL", IF(L337&gt;$C$7, "TP", M336))))</f>
        <v>Short</v>
      </c>
      <c r="N337" s="39">
        <f t="shared" ref="N337:N400" si="62">IF(OR(M337="TP", M337="SL"), L337, 0)</f>
        <v>0</v>
      </c>
      <c r="O337" s="40">
        <f t="shared" si="54"/>
        <v>-1453.7499999999977</v>
      </c>
      <c r="P337" s="39">
        <f t="shared" ref="P337:P400" si="63">IF(OR(AND(I337&lt;&gt;"", J336=""), OR(M337="TP", M337="SL",)), ($C$9+$C$8)*$C$11, 0)</f>
        <v>0</v>
      </c>
      <c r="Q337" s="39">
        <f t="shared" ref="Q337:Q400" si="64">IF(AND(I337&lt;&gt;"",J336=""),(D337*$C$9+C337*$C$8)*$C$10,0)</f>
        <v>0</v>
      </c>
      <c r="R337" s="39">
        <f>IF((O337 - MAX($O$16:O337)) &lt; 0, O337 - MAX($O$16:O337), 0)</f>
        <v>-3000.9999999999923</v>
      </c>
    </row>
    <row r="338" spans="1:18" x14ac:dyDescent="0.25">
      <c r="A338" s="2">
        <v>323</v>
      </c>
      <c r="B338" t="s">
        <v>323</v>
      </c>
      <c r="C338" s="8">
        <v>141.99</v>
      </c>
      <c r="D338" s="8">
        <v>81.14</v>
      </c>
      <c r="E338" s="17">
        <f t="shared" si="55"/>
        <v>0.5595805748079653</v>
      </c>
      <c r="F338" s="2">
        <f>+IF(A338&gt;$C$3,AVERAGE(INDEX($E$16:$E$2532,A338-$C$3):E337),"")</f>
        <v>0.56573700748559963</v>
      </c>
      <c r="G338" s="2">
        <f>+IF(A338&gt;$C$3,STDEVA(INDEX($E$16:$E$2532,A338-$C$3):E337),"")</f>
        <v>3.6394054403372333E-3</v>
      </c>
      <c r="H338">
        <f t="shared" si="56"/>
        <v>-1.691603966241217</v>
      </c>
      <c r="I338" s="2" t="str">
        <f t="shared" si="57"/>
        <v>Buy</v>
      </c>
      <c r="J338">
        <f t="shared" si="58"/>
        <v>79.599999999999994</v>
      </c>
      <c r="K338">
        <f t="shared" si="59"/>
        <v>140.79</v>
      </c>
      <c r="L338" s="37">
        <f t="shared" si="60"/>
        <v>84.999999999997328</v>
      </c>
      <c r="M338" t="str">
        <f t="shared" si="61"/>
        <v>Short</v>
      </c>
      <c r="N338" s="39">
        <f t="shared" si="62"/>
        <v>0</v>
      </c>
      <c r="O338" s="40">
        <f t="shared" ref="O338:O401" si="65">+N338+O337</f>
        <v>-1453.7499999999977</v>
      </c>
      <c r="P338" s="39">
        <f t="shared" si="63"/>
        <v>0</v>
      </c>
      <c r="Q338" s="39">
        <f t="shared" si="64"/>
        <v>0</v>
      </c>
      <c r="R338" s="39">
        <f>IF((O338 - MAX($O$16:O338)) &lt; 0, O338 - MAX($O$16:O338), 0)</f>
        <v>-3000.9999999999923</v>
      </c>
    </row>
    <row r="339" spans="1:18" x14ac:dyDescent="0.25">
      <c r="A339" s="2">
        <v>324</v>
      </c>
      <c r="B339" t="s">
        <v>324</v>
      </c>
      <c r="C339" s="8">
        <v>142.18</v>
      </c>
      <c r="D339" s="8">
        <v>81.709999999999994</v>
      </c>
      <c r="E339" s="17">
        <f t="shared" si="55"/>
        <v>0.55391746710472112</v>
      </c>
      <c r="F339" s="2">
        <f>+IF(A339&gt;$C$3,AVERAGE(INDEX($E$16:$E$2532,A339-$C$3):E338),"")</f>
        <v>0.56535980530114149</v>
      </c>
      <c r="G339" s="2">
        <f>+IF(A339&gt;$C$3,STDEVA(INDEX($E$16:$E$2532,A339-$C$3):E338),"")</f>
        <v>4.2407205090218662E-3</v>
      </c>
      <c r="H339">
        <f t="shared" si="56"/>
        <v>-2.6982061590895983</v>
      </c>
      <c r="I339" s="2" t="str">
        <f t="shared" si="57"/>
        <v>Buy</v>
      </c>
      <c r="J339">
        <f t="shared" si="58"/>
        <v>79.599999999999994</v>
      </c>
      <c r="K339">
        <f t="shared" si="59"/>
        <v>140.79</v>
      </c>
      <c r="L339" s="37">
        <f t="shared" si="60"/>
        <v>179.99999999999619</v>
      </c>
      <c r="M339" t="str">
        <f t="shared" si="61"/>
        <v>Short</v>
      </c>
      <c r="N339" s="39">
        <f t="shared" si="62"/>
        <v>0</v>
      </c>
      <c r="O339" s="40">
        <f t="shared" si="65"/>
        <v>-1453.7499999999977</v>
      </c>
      <c r="P339" s="39">
        <f t="shared" si="63"/>
        <v>0</v>
      </c>
      <c r="Q339" s="39">
        <f t="shared" si="64"/>
        <v>0</v>
      </c>
      <c r="R339" s="39">
        <f>IF((O339 - MAX($O$16:O339)) &lt; 0, O339 - MAX($O$16:O339), 0)</f>
        <v>-3000.9999999999923</v>
      </c>
    </row>
    <row r="340" spans="1:18" x14ac:dyDescent="0.25">
      <c r="A340" s="2">
        <v>325</v>
      </c>
      <c r="B340" t="s">
        <v>325</v>
      </c>
      <c r="C340" s="8">
        <v>142.19</v>
      </c>
      <c r="D340" s="8">
        <v>81.53</v>
      </c>
      <c r="E340" s="17">
        <f t="shared" si="55"/>
        <v>0.55619314073346371</v>
      </c>
      <c r="F340" s="2">
        <f>+IF(A340&gt;$C$3,AVERAGE(INDEX($E$16:$E$2532,A340-$C$3):E339),"")</f>
        <v>0.56282362673277508</v>
      </c>
      <c r="G340" s="2">
        <f>+IF(A340&gt;$C$3,STDEVA(INDEX($E$16:$E$2532,A340-$C$3):E339),"")</f>
        <v>6.5032091862582643E-3</v>
      </c>
      <c r="H340">
        <f t="shared" si="56"/>
        <v>-1.0195713853587942</v>
      </c>
      <c r="I340" s="2" t="str">
        <f t="shared" si="57"/>
        <v/>
      </c>
      <c r="J340">
        <f t="shared" si="58"/>
        <v>79.599999999999994</v>
      </c>
      <c r="K340">
        <f t="shared" si="59"/>
        <v>140.79</v>
      </c>
      <c r="L340" s="37">
        <f t="shared" si="60"/>
        <v>132.50000000000028</v>
      </c>
      <c r="M340" t="str">
        <f t="shared" si="61"/>
        <v>Short</v>
      </c>
      <c r="N340" s="39">
        <f t="shared" si="62"/>
        <v>0</v>
      </c>
      <c r="O340" s="40">
        <f t="shared" si="65"/>
        <v>-1453.7499999999977</v>
      </c>
      <c r="P340" s="39">
        <f t="shared" si="63"/>
        <v>0</v>
      </c>
      <c r="Q340" s="39">
        <f t="shared" si="64"/>
        <v>0</v>
      </c>
      <c r="R340" s="39">
        <f>IF((O340 - MAX($O$16:O340)) &lt; 0, O340 - MAX($O$16:O340), 0)</f>
        <v>-3000.9999999999923</v>
      </c>
    </row>
    <row r="341" spans="1:18" x14ac:dyDescent="0.25">
      <c r="A341" s="2">
        <v>326</v>
      </c>
      <c r="B341" t="s">
        <v>326</v>
      </c>
      <c r="C341" s="8">
        <v>141.76</v>
      </c>
      <c r="D341" s="8">
        <v>81.48</v>
      </c>
      <c r="E341" s="17">
        <f t="shared" si="55"/>
        <v>0.5537778954981657</v>
      </c>
      <c r="F341" s="2">
        <f>+IF(A341&gt;$C$3,AVERAGE(INDEX($E$16:$E$2532,A341-$C$3):E340),"")</f>
        <v>0.56051642097553089</v>
      </c>
      <c r="G341" s="2">
        <f>+IF(A341&gt;$C$3,STDEVA(INDEX($E$16:$E$2532,A341-$C$3):E340),"")</f>
        <v>6.3727921942131564E-3</v>
      </c>
      <c r="H341">
        <f t="shared" si="56"/>
        <v>-1.0573898021473456</v>
      </c>
      <c r="I341" s="2" t="str">
        <f t="shared" si="57"/>
        <v/>
      </c>
      <c r="J341">
        <f t="shared" si="58"/>
        <v>79.599999999999994</v>
      </c>
      <c r="K341">
        <f t="shared" si="59"/>
        <v>140.79</v>
      </c>
      <c r="L341" s="37">
        <f t="shared" si="60"/>
        <v>227.50000000000267</v>
      </c>
      <c r="M341" t="str">
        <f t="shared" si="61"/>
        <v>Short</v>
      </c>
      <c r="N341" s="39">
        <f t="shared" si="62"/>
        <v>0</v>
      </c>
      <c r="O341" s="40">
        <f t="shared" si="65"/>
        <v>-1453.7499999999977</v>
      </c>
      <c r="P341" s="39">
        <f t="shared" si="63"/>
        <v>0</v>
      </c>
      <c r="Q341" s="39">
        <f t="shared" si="64"/>
        <v>0</v>
      </c>
      <c r="R341" s="39">
        <f>IF((O341 - MAX($O$16:O341)) &lt; 0, O341 - MAX($O$16:O341), 0)</f>
        <v>-3000.9999999999923</v>
      </c>
    </row>
    <row r="342" spans="1:18" x14ac:dyDescent="0.25">
      <c r="A342" s="2">
        <v>327</v>
      </c>
      <c r="B342" t="s">
        <v>327</v>
      </c>
      <c r="C342" s="8">
        <v>141.82</v>
      </c>
      <c r="D342" s="8">
        <v>81.09</v>
      </c>
      <c r="E342" s="17">
        <f t="shared" si="55"/>
        <v>0.55899899891938454</v>
      </c>
      <c r="F342" s="2">
        <f>+IF(A342&gt;$C$3,AVERAGE(INDEX($E$16:$E$2532,A342-$C$3):E341),"")</f>
        <v>0.55722093495034419</v>
      </c>
      <c r="G342" s="2">
        <f>+IF(A342&gt;$C$3,STDEVA(INDEX($E$16:$E$2532,A342-$C$3):E341),"")</f>
        <v>3.8311304645854837E-3</v>
      </c>
      <c r="H342">
        <f t="shared" si="56"/>
        <v>0.46410948034178351</v>
      </c>
      <c r="I342" s="2" t="str">
        <f t="shared" si="57"/>
        <v/>
      </c>
      <c r="J342">
        <f t="shared" si="58"/>
        <v>79.599999999999994</v>
      </c>
      <c r="K342">
        <f t="shared" si="59"/>
        <v>140.79</v>
      </c>
      <c r="L342" s="37">
        <f t="shared" si="60"/>
        <v>115.00000000000199</v>
      </c>
      <c r="M342" t="str">
        <f t="shared" si="61"/>
        <v>Short</v>
      </c>
      <c r="N342" s="39">
        <f t="shared" si="62"/>
        <v>0</v>
      </c>
      <c r="O342" s="40">
        <f t="shared" si="65"/>
        <v>-1453.7499999999977</v>
      </c>
      <c r="P342" s="39">
        <f t="shared" si="63"/>
        <v>0</v>
      </c>
      <c r="Q342" s="39">
        <f t="shared" si="64"/>
        <v>0</v>
      </c>
      <c r="R342" s="39">
        <f>IF((O342 - MAX($O$16:O342)) &lt; 0, O342 - MAX($O$16:O342), 0)</f>
        <v>-3000.9999999999923</v>
      </c>
    </row>
    <row r="343" spans="1:18" x14ac:dyDescent="0.25">
      <c r="A343" s="2">
        <v>328</v>
      </c>
      <c r="B343" t="s">
        <v>328</v>
      </c>
      <c r="C343" s="8">
        <v>140.66499999999999</v>
      </c>
      <c r="D343" s="8">
        <v>80.52</v>
      </c>
      <c r="E343" s="17">
        <f t="shared" si="55"/>
        <v>0.55787557618488703</v>
      </c>
      <c r="F343" s="2">
        <f>+IF(A343&gt;$C$3,AVERAGE(INDEX($E$16:$E$2532,A343-$C$3):E342),"")</f>
        <v>0.55649361541274012</v>
      </c>
      <c r="G343" s="2">
        <f>+IF(A343&gt;$C$3,STDEVA(INDEX($E$16:$E$2532,A343-$C$3):E342),"")</f>
        <v>2.7344206248923401E-3</v>
      </c>
      <c r="H343">
        <f t="shared" si="56"/>
        <v>0.50539436382481506</v>
      </c>
      <c r="I343" s="2" t="str">
        <f t="shared" si="57"/>
        <v/>
      </c>
      <c r="J343">
        <f t="shared" si="58"/>
        <v>79.599999999999994</v>
      </c>
      <c r="K343">
        <f t="shared" si="59"/>
        <v>140.79</v>
      </c>
      <c r="L343" s="37">
        <f t="shared" si="60"/>
        <v>261.25000000000045</v>
      </c>
      <c r="M343" t="str">
        <f t="shared" si="61"/>
        <v>Short</v>
      </c>
      <c r="N343" s="39">
        <f t="shared" si="62"/>
        <v>0</v>
      </c>
      <c r="O343" s="40">
        <f t="shared" si="65"/>
        <v>-1453.7499999999977</v>
      </c>
      <c r="P343" s="39">
        <f t="shared" si="63"/>
        <v>0</v>
      </c>
      <c r="Q343" s="39">
        <f t="shared" si="64"/>
        <v>0</v>
      </c>
      <c r="R343" s="39">
        <f>IF((O343 - MAX($O$16:O343)) &lt; 0, O343 - MAX($O$16:O343), 0)</f>
        <v>-3000.9999999999923</v>
      </c>
    </row>
    <row r="344" spans="1:18" x14ac:dyDescent="0.25">
      <c r="A344" s="2">
        <v>329</v>
      </c>
      <c r="B344" t="s">
        <v>329</v>
      </c>
      <c r="C344" s="8">
        <v>141.51</v>
      </c>
      <c r="D344" s="8">
        <v>80.739999999999995</v>
      </c>
      <c r="E344" s="17">
        <f t="shared" si="55"/>
        <v>0.56113627053948523</v>
      </c>
      <c r="F344" s="2">
        <f>+IF(A344&gt;$C$3,AVERAGE(INDEX($E$16:$E$2532,A344-$C$3):E343),"")</f>
        <v>0.55615261568812435</v>
      </c>
      <c r="G344" s="2">
        <f>+IF(A344&gt;$C$3,STDEVA(INDEX($E$16:$E$2532,A344-$C$3):E343),"")</f>
        <v>2.3295556347933829E-3</v>
      </c>
      <c r="H344">
        <f t="shared" si="56"/>
        <v>2.1393156604319064</v>
      </c>
      <c r="I344" s="2" t="str">
        <f t="shared" si="57"/>
        <v>Sell</v>
      </c>
      <c r="J344">
        <f t="shared" si="58"/>
        <v>79.599999999999994</v>
      </c>
      <c r="K344">
        <f t="shared" si="59"/>
        <v>140.79</v>
      </c>
      <c r="L344" s="37">
        <f t="shared" si="60"/>
        <v>105.0000000000004</v>
      </c>
      <c r="M344" t="str">
        <f t="shared" si="61"/>
        <v>Short</v>
      </c>
      <c r="N344" s="39">
        <f t="shared" si="62"/>
        <v>0</v>
      </c>
      <c r="O344" s="40">
        <f t="shared" si="65"/>
        <v>-1453.7499999999977</v>
      </c>
      <c r="P344" s="39">
        <f t="shared" si="63"/>
        <v>0</v>
      </c>
      <c r="Q344" s="39">
        <f t="shared" si="64"/>
        <v>0</v>
      </c>
      <c r="R344" s="39">
        <f>IF((O344 - MAX($O$16:O344)) &lt; 0, O344 - MAX($O$16:O344), 0)</f>
        <v>-3000.9999999999923</v>
      </c>
    </row>
    <row r="345" spans="1:18" x14ac:dyDescent="0.25">
      <c r="A345" s="2">
        <v>330</v>
      </c>
      <c r="B345" t="s">
        <v>330</v>
      </c>
      <c r="C345" s="8">
        <v>141.54</v>
      </c>
      <c r="D345" s="8">
        <v>80.98</v>
      </c>
      <c r="E345" s="17">
        <f t="shared" si="55"/>
        <v>0.55838015204362346</v>
      </c>
      <c r="F345" s="2">
        <f>+IF(A345&gt;$C$3,AVERAGE(INDEX($E$16:$E$2532,A345-$C$3):E344),"")</f>
        <v>0.55759637637507731</v>
      </c>
      <c r="G345" s="2">
        <f>+IF(A345&gt;$C$3,STDEVA(INDEX($E$16:$E$2532,A345-$C$3):E344),"")</f>
        <v>2.7895348942090828E-3</v>
      </c>
      <c r="H345">
        <f t="shared" si="56"/>
        <v>0.28097001768044683</v>
      </c>
      <c r="I345" s="2" t="str">
        <f t="shared" si="57"/>
        <v/>
      </c>
      <c r="J345">
        <f t="shared" si="58"/>
        <v>79.599999999999994</v>
      </c>
      <c r="K345">
        <f t="shared" si="59"/>
        <v>140.79</v>
      </c>
      <c r="L345" s="37">
        <f t="shared" si="60"/>
        <v>157.50000000000239</v>
      </c>
      <c r="M345" t="str">
        <f t="shared" si="61"/>
        <v>Short</v>
      </c>
      <c r="N345" s="39">
        <f t="shared" si="62"/>
        <v>0</v>
      </c>
      <c r="O345" s="40">
        <f t="shared" si="65"/>
        <v>-1453.7499999999977</v>
      </c>
      <c r="P345" s="39">
        <f t="shared" si="63"/>
        <v>0</v>
      </c>
      <c r="Q345" s="39">
        <f t="shared" si="64"/>
        <v>0</v>
      </c>
      <c r="R345" s="39">
        <f>IF((O345 - MAX($O$16:O345)) &lt; 0, O345 - MAX($O$16:O345), 0)</f>
        <v>-3000.9999999999923</v>
      </c>
    </row>
    <row r="346" spans="1:18" x14ac:dyDescent="0.25">
      <c r="A346" s="2">
        <v>331</v>
      </c>
      <c r="B346" t="s">
        <v>331</v>
      </c>
      <c r="C346" s="8">
        <v>141.4</v>
      </c>
      <c r="D346" s="8">
        <v>81.349999999999994</v>
      </c>
      <c r="E346" s="17">
        <f t="shared" si="55"/>
        <v>0.55283191979742563</v>
      </c>
      <c r="F346" s="2">
        <f>+IF(A346&gt;$C$3,AVERAGE(INDEX($E$16:$E$2532,A346-$C$3):E345),"")</f>
        <v>0.55803377863710923</v>
      </c>
      <c r="G346" s="2">
        <f>+IF(A346&gt;$C$3,STDEVA(INDEX($E$16:$E$2532,A346-$C$3):E345),"")</f>
        <v>2.6839639547969678E-3</v>
      </c>
      <c r="H346">
        <f t="shared" si="56"/>
        <v>-1.9381254470226692</v>
      </c>
      <c r="I346" s="2" t="str">
        <f t="shared" si="57"/>
        <v>Buy</v>
      </c>
      <c r="J346">
        <f t="shared" si="58"/>
        <v>79.599999999999994</v>
      </c>
      <c r="K346">
        <f t="shared" si="59"/>
        <v>140.79</v>
      </c>
      <c r="L346" s="37">
        <f t="shared" si="60"/>
        <v>284.99999999999659</v>
      </c>
      <c r="M346" t="str">
        <f t="shared" si="61"/>
        <v>Short</v>
      </c>
      <c r="N346" s="39">
        <f t="shared" si="62"/>
        <v>0</v>
      </c>
      <c r="O346" s="40">
        <f t="shared" si="65"/>
        <v>-1453.7499999999977</v>
      </c>
      <c r="P346" s="39">
        <f t="shared" si="63"/>
        <v>0</v>
      </c>
      <c r="Q346" s="39">
        <f t="shared" si="64"/>
        <v>0</v>
      </c>
      <c r="R346" s="39">
        <f>IF((O346 - MAX($O$16:O346)) &lt; 0, O346 - MAX($O$16:O346), 0)</f>
        <v>-3000.9999999999923</v>
      </c>
    </row>
    <row r="347" spans="1:18" x14ac:dyDescent="0.25">
      <c r="A347" s="2">
        <v>332</v>
      </c>
      <c r="B347" t="s">
        <v>332</v>
      </c>
      <c r="C347" s="8">
        <v>141.51</v>
      </c>
      <c r="D347" s="8">
        <v>81.599999999999994</v>
      </c>
      <c r="E347" s="17">
        <f t="shared" si="55"/>
        <v>0.55054112399421862</v>
      </c>
      <c r="F347" s="2">
        <f>+IF(A347&gt;$C$3,AVERAGE(INDEX($E$16:$E$2532,A347-$C$3):E346),"")</f>
        <v>0.5578445834969612</v>
      </c>
      <c r="G347" s="2">
        <f>+IF(A347&gt;$C$3,STDEVA(INDEX($E$16:$E$2532,A347-$C$3):E346),"")</f>
        <v>3.0652271585059499E-3</v>
      </c>
      <c r="H347">
        <f t="shared" si="56"/>
        <v>-2.3826813234626392</v>
      </c>
      <c r="I347" s="2" t="str">
        <f t="shared" si="57"/>
        <v>Buy</v>
      </c>
      <c r="J347">
        <f t="shared" si="58"/>
        <v>79.599999999999994</v>
      </c>
      <c r="K347">
        <f t="shared" si="59"/>
        <v>140.79</v>
      </c>
      <c r="L347" s="37">
        <f t="shared" si="60"/>
        <v>320.00000000000028</v>
      </c>
      <c r="M347" t="str">
        <f t="shared" si="61"/>
        <v>Short</v>
      </c>
      <c r="N347" s="39">
        <f t="shared" si="62"/>
        <v>0</v>
      </c>
      <c r="O347" s="40">
        <f t="shared" si="65"/>
        <v>-1453.7499999999977</v>
      </c>
      <c r="P347" s="39">
        <f t="shared" si="63"/>
        <v>0</v>
      </c>
      <c r="Q347" s="39">
        <f t="shared" si="64"/>
        <v>0</v>
      </c>
      <c r="R347" s="39">
        <f>IF((O347 - MAX($O$16:O347)) &lt; 0, O347 - MAX($O$16:O347), 0)</f>
        <v>-3000.9999999999923</v>
      </c>
    </row>
    <row r="348" spans="1:18" x14ac:dyDescent="0.25">
      <c r="A348" s="2">
        <v>333</v>
      </c>
      <c r="B348" t="s">
        <v>333</v>
      </c>
      <c r="C348" s="8">
        <v>140.49</v>
      </c>
      <c r="D348" s="8">
        <v>80.790000000000006</v>
      </c>
      <c r="E348" s="17">
        <f t="shared" si="55"/>
        <v>0.55328311637194272</v>
      </c>
      <c r="F348" s="2">
        <f>+IF(A348&gt;$C$3,AVERAGE(INDEX($E$16:$E$2532,A348-$C$3):E347),"")</f>
        <v>0.55615300851192795</v>
      </c>
      <c r="G348" s="2">
        <f>+IF(A348&gt;$C$3,STDEVA(INDEX($E$16:$E$2532,A348-$C$3):E347),"")</f>
        <v>4.3382941988669762E-3</v>
      </c>
      <c r="H348">
        <f t="shared" si="56"/>
        <v>-0.66152547716444743</v>
      </c>
      <c r="I348" s="2" t="str">
        <f t="shared" si="57"/>
        <v/>
      </c>
      <c r="J348">
        <f t="shared" si="58"/>
        <v>79.599999999999994</v>
      </c>
      <c r="K348">
        <f t="shared" si="59"/>
        <v>140.79</v>
      </c>
      <c r="L348" s="37">
        <f t="shared" si="60"/>
        <v>372.49999999999869</v>
      </c>
      <c r="M348" t="str">
        <f t="shared" si="61"/>
        <v>Short</v>
      </c>
      <c r="N348" s="39">
        <f t="shared" si="62"/>
        <v>0</v>
      </c>
      <c r="O348" s="40">
        <f t="shared" si="65"/>
        <v>-1453.7499999999977</v>
      </c>
      <c r="P348" s="39">
        <f t="shared" si="63"/>
        <v>0</v>
      </c>
      <c r="Q348" s="39">
        <f t="shared" si="64"/>
        <v>0</v>
      </c>
      <c r="R348" s="39">
        <f>IF((O348 - MAX($O$16:O348)) &lt; 0, O348 - MAX($O$16:O348), 0)</f>
        <v>-3000.9999999999923</v>
      </c>
    </row>
    <row r="349" spans="1:18" x14ac:dyDescent="0.25">
      <c r="A349" s="2">
        <v>334</v>
      </c>
      <c r="B349" t="s">
        <v>334</v>
      </c>
      <c r="C349" s="8">
        <v>141.1</v>
      </c>
      <c r="D349" s="8">
        <v>81.099999999999994</v>
      </c>
      <c r="E349" s="17">
        <f t="shared" si="55"/>
        <v>0.55378589773740117</v>
      </c>
      <c r="F349" s="2">
        <f>+IF(A349&gt;$C$3,AVERAGE(INDEX($E$16:$E$2532,A349-$C$3):E348),"")</f>
        <v>0.55523451654933909</v>
      </c>
      <c r="G349" s="2">
        <f>+IF(A349&gt;$C$3,STDEVA(INDEX($E$16:$E$2532,A349-$C$3):E348),"")</f>
        <v>4.3684691341537331E-3</v>
      </c>
      <c r="H349">
        <f t="shared" si="56"/>
        <v>-0.33160788538306729</v>
      </c>
      <c r="I349" s="2" t="str">
        <f t="shared" si="57"/>
        <v/>
      </c>
      <c r="J349">
        <f t="shared" si="58"/>
        <v>79.599999999999994</v>
      </c>
      <c r="K349">
        <f t="shared" si="59"/>
        <v>140.79</v>
      </c>
      <c r="L349" s="37">
        <f t="shared" si="60"/>
        <v>297.49999999999943</v>
      </c>
      <c r="M349" t="str">
        <f t="shared" si="61"/>
        <v>Short</v>
      </c>
      <c r="N349" s="39">
        <f t="shared" si="62"/>
        <v>0</v>
      </c>
      <c r="O349" s="40">
        <f t="shared" si="65"/>
        <v>-1453.7499999999977</v>
      </c>
      <c r="P349" s="39">
        <f t="shared" si="63"/>
        <v>0</v>
      </c>
      <c r="Q349" s="39">
        <f t="shared" si="64"/>
        <v>0</v>
      </c>
      <c r="R349" s="39">
        <f>IF((O349 - MAX($O$16:O349)) &lt; 0, O349 - MAX($O$16:O349), 0)</f>
        <v>-3000.9999999999923</v>
      </c>
    </row>
    <row r="350" spans="1:18" x14ac:dyDescent="0.25">
      <c r="A350" s="2">
        <v>335</v>
      </c>
      <c r="B350" t="s">
        <v>335</v>
      </c>
      <c r="C350" s="8">
        <v>141.03</v>
      </c>
      <c r="D350" s="8">
        <v>82.11</v>
      </c>
      <c r="E350" s="17">
        <f t="shared" si="55"/>
        <v>0.54091282198345148</v>
      </c>
      <c r="F350" s="2">
        <f>+IF(A350&gt;$C$3,AVERAGE(INDEX($E$16:$E$2532,A350-$C$3):E349),"")</f>
        <v>0.55376444198892238</v>
      </c>
      <c r="G350" s="2">
        <f>+IF(A350&gt;$C$3,STDEVA(INDEX($E$16:$E$2532,A350-$C$3):E349),"")</f>
        <v>2.8634022831409505E-3</v>
      </c>
      <c r="H350">
        <f t="shared" si="56"/>
        <v>-4.4882341825101806</v>
      </c>
      <c r="I350" s="2" t="str">
        <f t="shared" si="57"/>
        <v>Buy</v>
      </c>
      <c r="J350" t="str">
        <f t="shared" si="58"/>
        <v/>
      </c>
      <c r="K350" t="str">
        <f t="shared" si="59"/>
        <v/>
      </c>
      <c r="L350" s="37">
        <f t="shared" si="60"/>
        <v>567.49999999999898</v>
      </c>
      <c r="M350" t="str">
        <f t="shared" si="61"/>
        <v>TP</v>
      </c>
      <c r="N350" s="39">
        <f t="shared" si="62"/>
        <v>567.49999999999898</v>
      </c>
      <c r="O350" s="40">
        <f t="shared" si="65"/>
        <v>-886.24999999999875</v>
      </c>
      <c r="P350" s="39">
        <f t="shared" si="63"/>
        <v>3.75</v>
      </c>
      <c r="Q350" s="39">
        <f t="shared" si="64"/>
        <v>0</v>
      </c>
      <c r="R350" s="39">
        <f>IF((O350 - MAX($O$16:O350)) &lt; 0, O350 - MAX($O$16:O350), 0)</f>
        <v>-2433.4999999999932</v>
      </c>
    </row>
    <row r="351" spans="1:18" x14ac:dyDescent="0.25">
      <c r="A351" s="2">
        <v>336</v>
      </c>
      <c r="B351" t="s">
        <v>336</v>
      </c>
      <c r="C351" s="8">
        <v>140.91</v>
      </c>
      <c r="D351" s="8">
        <v>82.13</v>
      </c>
      <c r="E351" s="17">
        <f t="shared" si="55"/>
        <v>0.53981803095491254</v>
      </c>
      <c r="F351" s="2">
        <f>+IF(A351&gt;$C$3,AVERAGE(INDEX($E$16:$E$2532,A351-$C$3):E350),"")</f>
        <v>0.5502709759768879</v>
      </c>
      <c r="G351" s="2">
        <f>+IF(A351&gt;$C$3,STDEVA(INDEX($E$16:$E$2532,A351-$C$3):E350),"")</f>
        <v>5.3766654189687799E-3</v>
      </c>
      <c r="H351">
        <f t="shared" si="56"/>
        <v>-1.9441315773709023</v>
      </c>
      <c r="I351" s="2" t="str">
        <f t="shared" si="57"/>
        <v>Buy</v>
      </c>
      <c r="J351">
        <f t="shared" si="58"/>
        <v>140.91</v>
      </c>
      <c r="K351">
        <f t="shared" si="59"/>
        <v>82.13</v>
      </c>
      <c r="L351" s="37" t="str">
        <f t="shared" si="60"/>
        <v/>
      </c>
      <c r="M351" t="str">
        <f t="shared" si="61"/>
        <v>Long</v>
      </c>
      <c r="N351" s="39">
        <f t="shared" si="62"/>
        <v>0</v>
      </c>
      <c r="O351" s="40">
        <f t="shared" si="65"/>
        <v>-886.24999999999875</v>
      </c>
      <c r="P351" s="39">
        <f t="shared" si="63"/>
        <v>3.75</v>
      </c>
      <c r="Q351" s="39">
        <f t="shared" si="64"/>
        <v>2788</v>
      </c>
      <c r="R351" s="39">
        <f>IF((O351 - MAX($O$16:O351)) &lt; 0, O351 - MAX($O$16:O351), 0)</f>
        <v>-2433.4999999999932</v>
      </c>
    </row>
    <row r="352" spans="1:18" x14ac:dyDescent="0.25">
      <c r="A352" s="2">
        <v>337</v>
      </c>
      <c r="B352" t="s">
        <v>337</v>
      </c>
      <c r="C352" s="8">
        <v>143.77000000000001</v>
      </c>
      <c r="D352" s="8">
        <v>83.63</v>
      </c>
      <c r="E352" s="17">
        <f t="shared" si="55"/>
        <v>0.54181249304106682</v>
      </c>
      <c r="F352" s="2">
        <f>+IF(A352&gt;$C$3,AVERAGE(INDEX($E$16:$E$2532,A352-$C$3):E351),"")</f>
        <v>0.5476681982083853</v>
      </c>
      <c r="G352" s="2">
        <f>+IF(A352&gt;$C$3,STDEVA(INDEX($E$16:$E$2532,A352-$C$3):E351),"")</f>
        <v>6.7909404711271612E-3</v>
      </c>
      <c r="H352">
        <f t="shared" si="56"/>
        <v>-0.86228191694729295</v>
      </c>
      <c r="I352" s="2" t="str">
        <f t="shared" si="57"/>
        <v/>
      </c>
      <c r="J352">
        <f t="shared" si="58"/>
        <v>140.91</v>
      </c>
      <c r="K352">
        <f t="shared" si="59"/>
        <v>82.13</v>
      </c>
      <c r="L352" s="37">
        <f t="shared" si="60"/>
        <v>340.00000000000341</v>
      </c>
      <c r="M352" t="str">
        <f t="shared" si="61"/>
        <v>Long</v>
      </c>
      <c r="N352" s="39">
        <f t="shared" si="62"/>
        <v>0</v>
      </c>
      <c r="O352" s="40">
        <f t="shared" si="65"/>
        <v>-886.24999999999875</v>
      </c>
      <c r="P352" s="39">
        <f t="shared" si="63"/>
        <v>0</v>
      </c>
      <c r="Q352" s="39">
        <f t="shared" si="64"/>
        <v>0</v>
      </c>
      <c r="R352" s="39">
        <f>IF((O352 - MAX($O$16:O352)) &lt; 0, O352 - MAX($O$16:O352), 0)</f>
        <v>-2433.4999999999932</v>
      </c>
    </row>
    <row r="353" spans="1:18" x14ac:dyDescent="0.25">
      <c r="A353" s="2">
        <v>338</v>
      </c>
      <c r="B353" t="s">
        <v>338</v>
      </c>
      <c r="C353" s="8">
        <v>144.33000000000001</v>
      </c>
      <c r="D353" s="8">
        <v>84.26</v>
      </c>
      <c r="E353" s="17">
        <f t="shared" si="55"/>
        <v>0.53819508782860159</v>
      </c>
      <c r="F353" s="2">
        <f>+IF(A353&gt;$C$3,AVERAGE(INDEX($E$16:$E$2532,A353-$C$3):E352),"")</f>
        <v>0.54592247201775501</v>
      </c>
      <c r="G353" s="2">
        <f>+IF(A353&gt;$C$3,STDEVA(INDEX($E$16:$E$2532,A353-$C$3):E352),"")</f>
        <v>6.9868675152381706E-3</v>
      </c>
      <c r="H353">
        <f t="shared" si="56"/>
        <v>-1.1059869351036358</v>
      </c>
      <c r="I353" s="2" t="str">
        <f t="shared" si="57"/>
        <v/>
      </c>
      <c r="J353">
        <f t="shared" si="58"/>
        <v>140.91</v>
      </c>
      <c r="K353">
        <f t="shared" si="59"/>
        <v>82.13</v>
      </c>
      <c r="L353" s="37">
        <f t="shared" si="60"/>
        <v>322.50000000000159</v>
      </c>
      <c r="M353" t="str">
        <f t="shared" si="61"/>
        <v>Long</v>
      </c>
      <c r="N353" s="39">
        <f t="shared" si="62"/>
        <v>0</v>
      </c>
      <c r="O353" s="40">
        <f t="shared" si="65"/>
        <v>-886.24999999999875</v>
      </c>
      <c r="P353" s="39">
        <f t="shared" si="63"/>
        <v>0</v>
      </c>
      <c r="Q353" s="39">
        <f t="shared" si="64"/>
        <v>0</v>
      </c>
      <c r="R353" s="39">
        <f>IF((O353 - MAX($O$16:O353)) &lt; 0, O353 - MAX($O$16:O353), 0)</f>
        <v>-2433.4999999999932</v>
      </c>
    </row>
    <row r="354" spans="1:18" x14ac:dyDescent="0.25">
      <c r="A354" s="2">
        <v>339</v>
      </c>
      <c r="B354" t="s">
        <v>339</v>
      </c>
      <c r="C354" s="8">
        <v>143.51</v>
      </c>
      <c r="D354" s="8">
        <v>83.88</v>
      </c>
      <c r="E354" s="17">
        <f t="shared" si="55"/>
        <v>0.53701751314912116</v>
      </c>
      <c r="F354" s="2">
        <f>+IF(A354&gt;$C$3,AVERAGE(INDEX($E$16:$E$2532,A354-$C$3):E353),"")</f>
        <v>0.54290486630908674</v>
      </c>
      <c r="G354" s="2">
        <f>+IF(A354&gt;$C$3,STDEVA(INDEX($E$16:$E$2532,A354-$C$3):E353),"")</f>
        <v>6.2303477177234499E-3</v>
      </c>
      <c r="H354">
        <f t="shared" si="56"/>
        <v>-0.9449477664332997</v>
      </c>
      <c r="I354" s="2" t="str">
        <f t="shared" si="57"/>
        <v/>
      </c>
      <c r="J354">
        <f t="shared" si="58"/>
        <v>140.91</v>
      </c>
      <c r="K354">
        <f t="shared" si="59"/>
        <v>82.13</v>
      </c>
      <c r="L354" s="37">
        <f t="shared" si="60"/>
        <v>212.49999999999864</v>
      </c>
      <c r="M354" t="str">
        <f t="shared" si="61"/>
        <v>Long</v>
      </c>
      <c r="N354" s="39">
        <f t="shared" si="62"/>
        <v>0</v>
      </c>
      <c r="O354" s="40">
        <f t="shared" si="65"/>
        <v>-886.24999999999875</v>
      </c>
      <c r="P354" s="39">
        <f t="shared" si="63"/>
        <v>0</v>
      </c>
      <c r="Q354" s="39">
        <f t="shared" si="64"/>
        <v>0</v>
      </c>
      <c r="R354" s="39">
        <f>IF((O354 - MAX($O$16:O354)) &lt; 0, O354 - MAX($O$16:O354), 0)</f>
        <v>-2433.4999999999932</v>
      </c>
    </row>
    <row r="355" spans="1:18" x14ac:dyDescent="0.25">
      <c r="A355" s="2">
        <v>340</v>
      </c>
      <c r="B355" t="s">
        <v>340</v>
      </c>
      <c r="C355" s="8">
        <v>143.91</v>
      </c>
      <c r="D355" s="8">
        <v>84.06</v>
      </c>
      <c r="E355" s="17">
        <f t="shared" si="55"/>
        <v>0.53765727460511148</v>
      </c>
      <c r="F355" s="2">
        <f>+IF(A355&gt;$C$3,AVERAGE(INDEX($E$16:$E$2532,A355-$C$3):E354),"")</f>
        <v>0.53955118939143065</v>
      </c>
      <c r="G355" s="2">
        <f>+IF(A355&gt;$C$3,STDEVA(INDEX($E$16:$E$2532,A355-$C$3):E354),"")</f>
        <v>1.9555861449360667E-3</v>
      </c>
      <c r="H355">
        <f t="shared" si="56"/>
        <v>-0.96846400309360448</v>
      </c>
      <c r="I355" s="2" t="str">
        <f t="shared" si="57"/>
        <v/>
      </c>
      <c r="J355">
        <f t="shared" si="58"/>
        <v>140.91</v>
      </c>
      <c r="K355">
        <f t="shared" si="59"/>
        <v>82.13</v>
      </c>
      <c r="L355" s="37">
        <f t="shared" si="60"/>
        <v>267.49999999999829</v>
      </c>
      <c r="M355" t="str">
        <f t="shared" si="61"/>
        <v>Long</v>
      </c>
      <c r="N355" s="39">
        <f t="shared" si="62"/>
        <v>0</v>
      </c>
      <c r="O355" s="40">
        <f t="shared" si="65"/>
        <v>-886.24999999999875</v>
      </c>
      <c r="P355" s="39">
        <f t="shared" si="63"/>
        <v>0</v>
      </c>
      <c r="Q355" s="39">
        <f t="shared" si="64"/>
        <v>0</v>
      </c>
      <c r="R355" s="39">
        <f>IF((O355 - MAX($O$16:O355)) &lt; 0, O355 - MAX($O$16:O355), 0)</f>
        <v>-2433.4999999999932</v>
      </c>
    </row>
    <row r="356" spans="1:18" x14ac:dyDescent="0.25">
      <c r="A356" s="2">
        <v>341</v>
      </c>
      <c r="B356" t="s">
        <v>341</v>
      </c>
      <c r="C356" s="8">
        <v>144.38999999999999</v>
      </c>
      <c r="D356" s="8">
        <v>84.49</v>
      </c>
      <c r="E356" s="17">
        <f t="shared" si="55"/>
        <v>0.53588478781837423</v>
      </c>
      <c r="F356" s="2">
        <f>+IF(A356&gt;$C$3,AVERAGE(INDEX($E$16:$E$2532,A356-$C$3):E355),"")</f>
        <v>0.53890007991576261</v>
      </c>
      <c r="G356" s="2">
        <f>+IF(A356&gt;$C$3,STDEVA(INDEX($E$16:$E$2532,A356-$C$3):E355),"")</f>
        <v>1.9307007041956185E-3</v>
      </c>
      <c r="H356">
        <f t="shared" si="56"/>
        <v>-1.5617605001312873</v>
      </c>
      <c r="I356" s="2" t="str">
        <f t="shared" si="57"/>
        <v>Buy</v>
      </c>
      <c r="J356">
        <f t="shared" si="58"/>
        <v>140.91</v>
      </c>
      <c r="K356">
        <f t="shared" si="59"/>
        <v>82.13</v>
      </c>
      <c r="L356" s="37">
        <f t="shared" si="60"/>
        <v>279.99999999999761</v>
      </c>
      <c r="M356" t="str">
        <f t="shared" si="61"/>
        <v>Long</v>
      </c>
      <c r="N356" s="39">
        <f t="shared" si="62"/>
        <v>0</v>
      </c>
      <c r="O356" s="40">
        <f t="shared" si="65"/>
        <v>-886.24999999999875</v>
      </c>
      <c r="P356" s="39">
        <f t="shared" si="63"/>
        <v>0</v>
      </c>
      <c r="Q356" s="39">
        <f t="shared" si="64"/>
        <v>0</v>
      </c>
      <c r="R356" s="39">
        <f>IF((O356 - MAX($O$16:O356)) &lt; 0, O356 - MAX($O$16:O356), 0)</f>
        <v>-2433.4999999999932</v>
      </c>
    </row>
    <row r="357" spans="1:18" x14ac:dyDescent="0.25">
      <c r="A357" s="2">
        <v>342</v>
      </c>
      <c r="B357" t="s">
        <v>342</v>
      </c>
      <c r="C357" s="8">
        <v>146.59</v>
      </c>
      <c r="D357" s="8">
        <v>85.6</v>
      </c>
      <c r="E357" s="17">
        <f t="shared" si="55"/>
        <v>0.53795429115424342</v>
      </c>
      <c r="F357" s="2">
        <f>+IF(A357&gt;$C$3,AVERAGE(INDEX($E$16:$E$2532,A357-$C$3):E356),"")</f>
        <v>0.53811343128845501</v>
      </c>
      <c r="G357" s="2">
        <f>+IF(A357&gt;$C$3,STDEVA(INDEX($E$16:$E$2532,A357-$C$3):E356),"")</f>
        <v>2.2397373085251493E-3</v>
      </c>
      <c r="H357">
        <f t="shared" si="56"/>
        <v>-7.1053035374215812E-2</v>
      </c>
      <c r="I357" s="2" t="str">
        <f t="shared" si="57"/>
        <v/>
      </c>
      <c r="J357" t="str">
        <f t="shared" si="58"/>
        <v/>
      </c>
      <c r="K357" t="str">
        <f t="shared" si="59"/>
        <v/>
      </c>
      <c r="L357" s="37">
        <f t="shared" si="60"/>
        <v>552.50000000000205</v>
      </c>
      <c r="M357" t="str">
        <f t="shared" si="61"/>
        <v>TP</v>
      </c>
      <c r="N357" s="39">
        <f t="shared" si="62"/>
        <v>552.50000000000205</v>
      </c>
      <c r="O357" s="40">
        <f t="shared" si="65"/>
        <v>-333.7499999999967</v>
      </c>
      <c r="P357" s="39">
        <f t="shared" si="63"/>
        <v>3.75</v>
      </c>
      <c r="Q357" s="39">
        <f t="shared" si="64"/>
        <v>0</v>
      </c>
      <c r="R357" s="39">
        <f>IF((O357 - MAX($O$16:O357)) &lt; 0, O357 - MAX($O$16:O357), 0)</f>
        <v>-1880.9999999999914</v>
      </c>
    </row>
    <row r="358" spans="1:18" x14ac:dyDescent="0.25">
      <c r="A358" s="2">
        <v>343</v>
      </c>
      <c r="B358" t="s">
        <v>343</v>
      </c>
      <c r="C358" s="8">
        <v>147.19999999999999</v>
      </c>
      <c r="D358" s="8">
        <v>86.4</v>
      </c>
      <c r="E358" s="17">
        <f t="shared" si="55"/>
        <v>0.53280453048476584</v>
      </c>
      <c r="F358" s="2">
        <f>+IF(A358&gt;$C$3,AVERAGE(INDEX($E$16:$E$2532,A358-$C$3):E357),"")</f>
        <v>0.53734179091109036</v>
      </c>
      <c r="G358" s="2">
        <f>+IF(A358&gt;$C$3,STDEVA(INDEX($E$16:$E$2532,A358-$C$3):E357),"")</f>
        <v>9.2612313133595572E-4</v>
      </c>
      <c r="H358">
        <f t="shared" si="56"/>
        <v>-4.8991978202503237</v>
      </c>
      <c r="I358" s="2" t="str">
        <f t="shared" si="57"/>
        <v>Buy</v>
      </c>
      <c r="J358">
        <f t="shared" si="58"/>
        <v>147.19999999999999</v>
      </c>
      <c r="K358">
        <f t="shared" si="59"/>
        <v>86.4</v>
      </c>
      <c r="L358" s="37" t="str">
        <f t="shared" si="60"/>
        <v/>
      </c>
      <c r="M358" t="str">
        <f t="shared" si="61"/>
        <v>Long</v>
      </c>
      <c r="N358" s="39">
        <f t="shared" si="62"/>
        <v>0</v>
      </c>
      <c r="O358" s="40">
        <f t="shared" si="65"/>
        <v>-333.7499999999967</v>
      </c>
      <c r="P358" s="39">
        <f t="shared" si="63"/>
        <v>3.75</v>
      </c>
      <c r="Q358" s="39">
        <f t="shared" si="64"/>
        <v>2920</v>
      </c>
      <c r="R358" s="39">
        <f>IF((O358 - MAX($O$16:O358)) &lt; 0, O358 - MAX($O$16:O358), 0)</f>
        <v>-1880.9999999999914</v>
      </c>
    </row>
    <row r="359" spans="1:18" x14ac:dyDescent="0.25">
      <c r="A359" s="2">
        <v>344</v>
      </c>
      <c r="B359" t="s">
        <v>344</v>
      </c>
      <c r="C359" s="8">
        <v>146.74</v>
      </c>
      <c r="D359" s="8">
        <v>86</v>
      </c>
      <c r="E359" s="17">
        <f t="shared" si="55"/>
        <v>0.53431501703234052</v>
      </c>
      <c r="F359" s="2">
        <f>+IF(A359&gt;$C$3,AVERAGE(INDEX($E$16:$E$2532,A359-$C$3):E358),"")</f>
        <v>0.53626367944232323</v>
      </c>
      <c r="G359" s="2">
        <f>+IF(A359&gt;$C$3,STDEVA(INDEX($E$16:$E$2532,A359-$C$3):E358),"")</f>
        <v>2.0903236034764067E-3</v>
      </c>
      <c r="H359">
        <f t="shared" si="56"/>
        <v>-0.93223001775509484</v>
      </c>
      <c r="I359" s="2" t="str">
        <f t="shared" si="57"/>
        <v/>
      </c>
      <c r="J359">
        <f t="shared" si="58"/>
        <v>147.19999999999999</v>
      </c>
      <c r="K359">
        <f t="shared" si="59"/>
        <v>86.4</v>
      </c>
      <c r="L359" s="37">
        <f t="shared" si="60"/>
        <v>-14.999999999993463</v>
      </c>
      <c r="M359" t="str">
        <f t="shared" si="61"/>
        <v>Long</v>
      </c>
      <c r="N359" s="39">
        <f t="shared" si="62"/>
        <v>0</v>
      </c>
      <c r="O359" s="40">
        <f t="shared" si="65"/>
        <v>-333.7499999999967</v>
      </c>
      <c r="P359" s="39">
        <f t="shared" si="63"/>
        <v>0</v>
      </c>
      <c r="Q359" s="39">
        <f t="shared" si="64"/>
        <v>0</v>
      </c>
      <c r="R359" s="39">
        <f>IF((O359 - MAX($O$16:O359)) &lt; 0, O359 - MAX($O$16:O359), 0)</f>
        <v>-1880.9999999999914</v>
      </c>
    </row>
    <row r="360" spans="1:18" x14ac:dyDescent="0.25">
      <c r="A360" s="2">
        <v>345</v>
      </c>
      <c r="B360" t="s">
        <v>345</v>
      </c>
      <c r="C360" s="8">
        <v>146.62</v>
      </c>
      <c r="D360" s="8">
        <v>85.72</v>
      </c>
      <c r="E360" s="17">
        <f t="shared" si="55"/>
        <v>0.53675803519006438</v>
      </c>
      <c r="F360" s="2">
        <f>+IF(A360&gt;$C$3,AVERAGE(INDEX($E$16:$E$2532,A360-$C$3):E359),"")</f>
        <v>0.53572318021896714</v>
      </c>
      <c r="G360" s="2">
        <f>+IF(A360&gt;$C$3,STDEVA(INDEX($E$16:$E$2532,A360-$C$3):E359),"")</f>
        <v>2.1935207969913549E-3</v>
      </c>
      <c r="H360">
        <f t="shared" si="56"/>
        <v>0.47177805312657389</v>
      </c>
      <c r="I360" s="2" t="str">
        <f t="shared" si="57"/>
        <v/>
      </c>
      <c r="J360">
        <f t="shared" si="58"/>
        <v>147.19999999999999</v>
      </c>
      <c r="K360">
        <f t="shared" si="59"/>
        <v>86.4</v>
      </c>
      <c r="L360" s="37">
        <f t="shared" si="60"/>
        <v>25.000000000005684</v>
      </c>
      <c r="M360" t="str">
        <f t="shared" si="61"/>
        <v>Long</v>
      </c>
      <c r="N360" s="39">
        <f t="shared" si="62"/>
        <v>0</v>
      </c>
      <c r="O360" s="40">
        <f t="shared" si="65"/>
        <v>-333.7499999999967</v>
      </c>
      <c r="P360" s="39">
        <f t="shared" si="63"/>
        <v>0</v>
      </c>
      <c r="Q360" s="39">
        <f t="shared" si="64"/>
        <v>0</v>
      </c>
      <c r="R360" s="39">
        <f>IF((O360 - MAX($O$16:O360)) &lt; 0, O360 - MAX($O$16:O360), 0)</f>
        <v>-1880.9999999999914</v>
      </c>
    </row>
    <row r="361" spans="1:18" x14ac:dyDescent="0.25">
      <c r="A361" s="2">
        <v>346</v>
      </c>
      <c r="B361" t="s">
        <v>346</v>
      </c>
      <c r="C361" s="8">
        <v>146.69999999999999</v>
      </c>
      <c r="D361" s="8">
        <v>85.57</v>
      </c>
      <c r="E361" s="17">
        <f t="shared" si="55"/>
        <v>0.53905493071897259</v>
      </c>
      <c r="F361" s="2">
        <f>+IF(A361&gt;$C$3,AVERAGE(INDEX($E$16:$E$2532,A361-$C$3):E360),"")</f>
        <v>0.53554333233595774</v>
      </c>
      <c r="G361" s="2">
        <f>+IF(A361&gt;$C$3,STDEVA(INDEX($E$16:$E$2532,A361-$C$3):E360),"")</f>
        <v>2.0257474767915325E-3</v>
      </c>
      <c r="H361">
        <f t="shared" si="56"/>
        <v>1.7334827875864716</v>
      </c>
      <c r="I361" s="2" t="str">
        <f t="shared" si="57"/>
        <v>Sell</v>
      </c>
      <c r="J361">
        <f t="shared" si="58"/>
        <v>147.19999999999999</v>
      </c>
      <c r="K361">
        <f t="shared" si="59"/>
        <v>86.4</v>
      </c>
      <c r="L361" s="37">
        <f t="shared" si="60"/>
        <v>82.500000000003126</v>
      </c>
      <c r="M361" t="str">
        <f t="shared" si="61"/>
        <v>Long</v>
      </c>
      <c r="N361" s="39">
        <f t="shared" si="62"/>
        <v>0</v>
      </c>
      <c r="O361" s="40">
        <f t="shared" si="65"/>
        <v>-333.7499999999967</v>
      </c>
      <c r="P361" s="39">
        <f t="shared" si="63"/>
        <v>0</v>
      </c>
      <c r="Q361" s="39">
        <f t="shared" si="64"/>
        <v>0</v>
      </c>
      <c r="R361" s="39">
        <f>IF((O361 - MAX($O$16:O361)) &lt; 0, O361 - MAX($O$16:O361), 0)</f>
        <v>-1880.9999999999914</v>
      </c>
    </row>
    <row r="362" spans="1:18" x14ac:dyDescent="0.25">
      <c r="A362" s="2">
        <v>347</v>
      </c>
      <c r="B362" t="s">
        <v>347</v>
      </c>
      <c r="C362" s="8">
        <v>146.71</v>
      </c>
      <c r="D362" s="8">
        <v>85.19</v>
      </c>
      <c r="E362" s="17">
        <f t="shared" si="55"/>
        <v>0.54357379309680365</v>
      </c>
      <c r="F362" s="2">
        <f>+IF(A362&gt;$C$3,AVERAGE(INDEX($E$16:$E$2532,A362-$C$3):E361),"")</f>
        <v>0.53617736091607737</v>
      </c>
      <c r="G362" s="2">
        <f>+IF(A362&gt;$C$3,STDEVA(INDEX($E$16:$E$2532,A362-$C$3):E361),"")</f>
        <v>2.5796986991694806E-3</v>
      </c>
      <c r="H362">
        <f t="shared" si="56"/>
        <v>2.8671690159426428</v>
      </c>
      <c r="I362" s="2" t="str">
        <f t="shared" si="57"/>
        <v>Sell</v>
      </c>
      <c r="J362">
        <f t="shared" si="58"/>
        <v>147.19999999999999</v>
      </c>
      <c r="K362">
        <f t="shared" si="59"/>
        <v>86.4</v>
      </c>
      <c r="L362" s="37">
        <f t="shared" si="60"/>
        <v>180.00000000000682</v>
      </c>
      <c r="M362" t="str">
        <f t="shared" si="61"/>
        <v>Long</v>
      </c>
      <c r="N362" s="39">
        <f t="shared" si="62"/>
        <v>0</v>
      </c>
      <c r="O362" s="40">
        <f t="shared" si="65"/>
        <v>-333.7499999999967</v>
      </c>
      <c r="P362" s="39">
        <f t="shared" si="63"/>
        <v>0</v>
      </c>
      <c r="Q362" s="39">
        <f t="shared" si="64"/>
        <v>0</v>
      </c>
      <c r="R362" s="39">
        <f>IF((O362 - MAX($O$16:O362)) &lt; 0, O362 - MAX($O$16:O362), 0)</f>
        <v>-1880.9999999999914</v>
      </c>
    </row>
    <row r="363" spans="1:18" x14ac:dyDescent="0.25">
      <c r="A363" s="2">
        <v>348</v>
      </c>
      <c r="B363" t="s">
        <v>348</v>
      </c>
      <c r="C363" s="8">
        <v>145.87</v>
      </c>
      <c r="D363" s="8">
        <v>85.5</v>
      </c>
      <c r="E363" s="17">
        <f t="shared" si="55"/>
        <v>0.53419943815540727</v>
      </c>
      <c r="F363" s="2">
        <f>+IF(A363&gt;$C$3,AVERAGE(INDEX($E$16:$E$2532,A363-$C$3):E362),"")</f>
        <v>0.53730126130458944</v>
      </c>
      <c r="G363" s="2">
        <f>+IF(A363&gt;$C$3,STDEVA(INDEX($E$16:$E$2532,A363-$C$3):E362),"")</f>
        <v>4.23831773909985E-3</v>
      </c>
      <c r="H363">
        <f t="shared" si="56"/>
        <v>-0.73185243299879332</v>
      </c>
      <c r="I363" s="2" t="str">
        <f t="shared" si="57"/>
        <v/>
      </c>
      <c r="J363">
        <f t="shared" si="58"/>
        <v>147.19999999999999</v>
      </c>
      <c r="K363">
        <f t="shared" si="59"/>
        <v>86.4</v>
      </c>
      <c r="L363" s="37">
        <f t="shared" si="60"/>
        <v>-107.4999999999946</v>
      </c>
      <c r="M363" t="str">
        <f t="shared" si="61"/>
        <v>Long</v>
      </c>
      <c r="N363" s="39">
        <f t="shared" si="62"/>
        <v>0</v>
      </c>
      <c r="O363" s="40">
        <f t="shared" si="65"/>
        <v>-333.7499999999967</v>
      </c>
      <c r="P363" s="39">
        <f t="shared" si="63"/>
        <v>0</v>
      </c>
      <c r="Q363" s="39">
        <f t="shared" si="64"/>
        <v>0</v>
      </c>
      <c r="R363" s="39">
        <f>IF((O363 - MAX($O$16:O363)) &lt; 0, O363 - MAX($O$16:O363), 0)</f>
        <v>-1880.9999999999914</v>
      </c>
    </row>
    <row r="364" spans="1:18" x14ac:dyDescent="0.25">
      <c r="A364" s="2">
        <v>349</v>
      </c>
      <c r="B364" t="s">
        <v>349</v>
      </c>
      <c r="C364" s="8">
        <v>145.64500000000001</v>
      </c>
      <c r="D364" s="8">
        <v>84.89</v>
      </c>
      <c r="E364" s="17">
        <f t="shared" si="55"/>
        <v>0.53981585319573799</v>
      </c>
      <c r="F364" s="2">
        <f>+IF(A364&gt;$C$3,AVERAGE(INDEX($E$16:$E$2532,A364-$C$3):E363),"")</f>
        <v>0.53758024283871764</v>
      </c>
      <c r="G364" s="2">
        <f>+IF(A364&gt;$C$3,STDEVA(INDEX($E$16:$E$2532,A364-$C$3):E363),"")</f>
        <v>3.9007984545219093E-3</v>
      </c>
      <c r="H364">
        <f t="shared" si="56"/>
        <v>0.57311608971460126</v>
      </c>
      <c r="I364" s="2" t="str">
        <f t="shared" si="57"/>
        <v/>
      </c>
      <c r="J364">
        <f t="shared" si="58"/>
        <v>147.19999999999999</v>
      </c>
      <c r="K364">
        <f t="shared" si="59"/>
        <v>86.4</v>
      </c>
      <c r="L364" s="37">
        <f t="shared" si="60"/>
        <v>-11.249999999993349</v>
      </c>
      <c r="M364" t="str">
        <f t="shared" si="61"/>
        <v>Long</v>
      </c>
      <c r="N364" s="39">
        <f t="shared" si="62"/>
        <v>0</v>
      </c>
      <c r="O364" s="40">
        <f t="shared" si="65"/>
        <v>-333.7499999999967</v>
      </c>
      <c r="P364" s="39">
        <f t="shared" si="63"/>
        <v>0</v>
      </c>
      <c r="Q364" s="39">
        <f t="shared" si="64"/>
        <v>0</v>
      </c>
      <c r="R364" s="39">
        <f>IF((O364 - MAX($O$16:O364)) &lt; 0, O364 - MAX($O$16:O364), 0)</f>
        <v>-1880.9999999999914</v>
      </c>
    </row>
    <row r="365" spans="1:18" x14ac:dyDescent="0.25">
      <c r="A365" s="2">
        <v>350</v>
      </c>
      <c r="B365" t="s">
        <v>350</v>
      </c>
      <c r="C365" s="8">
        <v>144.1</v>
      </c>
      <c r="D365" s="8">
        <v>83.67</v>
      </c>
      <c r="E365" s="17">
        <f t="shared" si="55"/>
        <v>0.54362701269796898</v>
      </c>
      <c r="F365" s="2">
        <f>+IF(A365&gt;$C$3,AVERAGE(INDEX($E$16:$E$2532,A365-$C$3):E364),"")</f>
        <v>0.53868041007139722</v>
      </c>
      <c r="G365" s="2">
        <f>+IF(A365&gt;$C$3,STDEVA(INDEX($E$16:$E$2532,A365-$C$3):E364),"")</f>
        <v>3.505329111997863E-3</v>
      </c>
      <c r="H365">
        <f t="shared" si="56"/>
        <v>1.411166389381465</v>
      </c>
      <c r="I365" s="2" t="str">
        <f t="shared" si="57"/>
        <v/>
      </c>
      <c r="J365">
        <f t="shared" si="58"/>
        <v>147.19999999999999</v>
      </c>
      <c r="K365">
        <f t="shared" si="59"/>
        <v>86.4</v>
      </c>
      <c r="L365" s="37">
        <f t="shared" si="60"/>
        <v>-92.499999999997613</v>
      </c>
      <c r="M365" t="str">
        <f t="shared" si="61"/>
        <v>Long</v>
      </c>
      <c r="N365" s="39">
        <f t="shared" si="62"/>
        <v>0</v>
      </c>
      <c r="O365" s="40">
        <f t="shared" si="65"/>
        <v>-333.7499999999967</v>
      </c>
      <c r="P365" s="39">
        <f t="shared" si="63"/>
        <v>0</v>
      </c>
      <c r="Q365" s="39">
        <f t="shared" si="64"/>
        <v>0</v>
      </c>
      <c r="R365" s="39">
        <f>IF((O365 - MAX($O$16:O365)) &lt; 0, O365 - MAX($O$16:O365), 0)</f>
        <v>-1880.9999999999914</v>
      </c>
    </row>
    <row r="366" spans="1:18" x14ac:dyDescent="0.25">
      <c r="A366" s="2">
        <v>351</v>
      </c>
      <c r="B366" t="s">
        <v>351</v>
      </c>
      <c r="C366" s="8">
        <v>143.29499999999999</v>
      </c>
      <c r="D366" s="8">
        <v>83.14</v>
      </c>
      <c r="E366" s="17">
        <f t="shared" si="55"/>
        <v>0.54437950856558992</v>
      </c>
      <c r="F366" s="2">
        <f>+IF(A366&gt;$C$3,AVERAGE(INDEX($E$16:$E$2532,A366-$C$3):E365),"")</f>
        <v>0.54005420557297812</v>
      </c>
      <c r="G366" s="2">
        <f>+IF(A366&gt;$C$3,STDEVA(INDEX($E$16:$E$2532,A366-$C$3):E365),"")</f>
        <v>3.8886408516886337E-3</v>
      </c>
      <c r="H366">
        <f t="shared" si="56"/>
        <v>1.1122917126001872</v>
      </c>
      <c r="I366" s="2" t="str">
        <f t="shared" si="57"/>
        <v/>
      </c>
      <c r="J366">
        <f t="shared" si="58"/>
        <v>147.19999999999999</v>
      </c>
      <c r="K366">
        <f t="shared" si="59"/>
        <v>86.4</v>
      </c>
      <c r="L366" s="37">
        <f t="shared" si="60"/>
        <v>-161.24999999999898</v>
      </c>
      <c r="M366" t="str">
        <f t="shared" si="61"/>
        <v>Long</v>
      </c>
      <c r="N366" s="39">
        <f t="shared" si="62"/>
        <v>0</v>
      </c>
      <c r="O366" s="40">
        <f t="shared" si="65"/>
        <v>-333.7499999999967</v>
      </c>
      <c r="P366" s="39">
        <f t="shared" si="63"/>
        <v>0</v>
      </c>
      <c r="Q366" s="39">
        <f t="shared" si="64"/>
        <v>0</v>
      </c>
      <c r="R366" s="39">
        <f>IF((O366 - MAX($O$16:O366)) &lt; 0, O366 - MAX($O$16:O366), 0)</f>
        <v>-1880.9999999999914</v>
      </c>
    </row>
    <row r="367" spans="1:18" x14ac:dyDescent="0.25">
      <c r="A367" s="2">
        <v>352</v>
      </c>
      <c r="B367" t="s">
        <v>352</v>
      </c>
      <c r="C367" s="8">
        <v>144.63999999999999</v>
      </c>
      <c r="D367" s="8">
        <v>84.04</v>
      </c>
      <c r="E367" s="17">
        <f t="shared" si="55"/>
        <v>0.54295502066706658</v>
      </c>
      <c r="F367" s="2">
        <f>+IF(A367&gt;$C$3,AVERAGE(INDEX($E$16:$E$2532,A367-$C$3):E366),"")</f>
        <v>0.54111912114230143</v>
      </c>
      <c r="G367" s="2">
        <f>+IF(A367&gt;$C$3,STDEVA(INDEX($E$16:$E$2532,A367-$C$3):E366),"")</f>
        <v>4.2580975971905069E-3</v>
      </c>
      <c r="H367">
        <f t="shared" si="56"/>
        <v>0.4311548720669241</v>
      </c>
      <c r="I367" s="2" t="str">
        <f t="shared" si="57"/>
        <v/>
      </c>
      <c r="J367">
        <f t="shared" si="58"/>
        <v>147.19999999999999</v>
      </c>
      <c r="K367">
        <f t="shared" si="59"/>
        <v>86.4</v>
      </c>
      <c r="L367" s="37">
        <f t="shared" si="60"/>
        <v>-50.000000000000682</v>
      </c>
      <c r="M367" t="str">
        <f t="shared" si="61"/>
        <v>Long</v>
      </c>
      <c r="N367" s="39">
        <f t="shared" si="62"/>
        <v>0</v>
      </c>
      <c r="O367" s="40">
        <f t="shared" si="65"/>
        <v>-333.7499999999967</v>
      </c>
      <c r="P367" s="39">
        <f t="shared" si="63"/>
        <v>0</v>
      </c>
      <c r="Q367" s="39">
        <f t="shared" si="64"/>
        <v>0</v>
      </c>
      <c r="R367" s="39">
        <f>IF((O367 - MAX($O$16:O367)) &lt; 0, O367 - MAX($O$16:O367), 0)</f>
        <v>-1880.9999999999914</v>
      </c>
    </row>
    <row r="368" spans="1:18" x14ac:dyDescent="0.25">
      <c r="A368" s="2">
        <v>353</v>
      </c>
      <c r="B368" t="s">
        <v>353</v>
      </c>
      <c r="C368" s="8">
        <v>143.97</v>
      </c>
      <c r="D368" s="8">
        <v>83.44</v>
      </c>
      <c r="E368" s="17">
        <f t="shared" si="55"/>
        <v>0.54547713384574681</v>
      </c>
      <c r="F368" s="2">
        <f>+IF(A368&gt;$C$3,AVERAGE(INDEX($E$16:$E$2532,A368-$C$3):E367),"")</f>
        <v>0.54099536665635417</v>
      </c>
      <c r="G368" s="2">
        <f>+IF(A368&gt;$C$3,STDEVA(INDEX($E$16:$E$2532,A368-$C$3):E367),"")</f>
        <v>4.1771436827589218E-3</v>
      </c>
      <c r="H368">
        <f t="shared" si="56"/>
        <v>1.0729262696638959</v>
      </c>
      <c r="I368" s="2" t="str">
        <f t="shared" si="57"/>
        <v/>
      </c>
      <c r="J368">
        <f t="shared" si="58"/>
        <v>147.19999999999999</v>
      </c>
      <c r="K368">
        <f t="shared" si="59"/>
        <v>86.4</v>
      </c>
      <c r="L368" s="37">
        <f t="shared" si="60"/>
        <v>-67.499999999995453</v>
      </c>
      <c r="M368" t="str">
        <f t="shared" si="61"/>
        <v>Long</v>
      </c>
      <c r="N368" s="39">
        <f t="shared" si="62"/>
        <v>0</v>
      </c>
      <c r="O368" s="40">
        <f t="shared" si="65"/>
        <v>-333.7499999999967</v>
      </c>
      <c r="P368" s="39">
        <f t="shared" si="63"/>
        <v>0</v>
      </c>
      <c r="Q368" s="39">
        <f t="shared" si="64"/>
        <v>0</v>
      </c>
      <c r="R368" s="39">
        <f>IF((O368 - MAX($O$16:O368)) &lt; 0, O368 - MAX($O$16:O368), 0)</f>
        <v>-1880.9999999999914</v>
      </c>
    </row>
    <row r="369" spans="1:18" x14ac:dyDescent="0.25">
      <c r="A369" s="2">
        <v>354</v>
      </c>
      <c r="B369" t="s">
        <v>354</v>
      </c>
      <c r="C369" s="8">
        <v>144.345</v>
      </c>
      <c r="D369" s="8">
        <v>83.72</v>
      </c>
      <c r="E369" s="17">
        <f t="shared" si="55"/>
        <v>0.54472836989867479</v>
      </c>
      <c r="F369" s="2">
        <f>+IF(A369&gt;$C$3,AVERAGE(INDEX($E$16:$E$2532,A369-$C$3):E368),"")</f>
        <v>0.54325090579442215</v>
      </c>
      <c r="G369" s="2">
        <f>+IF(A369&gt;$C$3,STDEVA(INDEX($E$16:$E$2532,A369-$C$3):E368),"")</f>
        <v>2.1364939924327507E-3</v>
      </c>
      <c r="H369">
        <f t="shared" si="56"/>
        <v>0.69153674641055718</v>
      </c>
      <c r="I369" s="2" t="str">
        <f t="shared" si="57"/>
        <v/>
      </c>
      <c r="J369">
        <f t="shared" si="58"/>
        <v>147.19999999999999</v>
      </c>
      <c r="K369">
        <f t="shared" si="59"/>
        <v>86.4</v>
      </c>
      <c r="L369" s="37">
        <f t="shared" si="60"/>
        <v>-43.749999999995794</v>
      </c>
      <c r="M369" t="str">
        <f t="shared" si="61"/>
        <v>Long</v>
      </c>
      <c r="N369" s="39">
        <f t="shared" si="62"/>
        <v>0</v>
      </c>
      <c r="O369" s="40">
        <f t="shared" si="65"/>
        <v>-333.7499999999967</v>
      </c>
      <c r="P369" s="39">
        <f t="shared" si="63"/>
        <v>0</v>
      </c>
      <c r="Q369" s="39">
        <f t="shared" si="64"/>
        <v>0</v>
      </c>
      <c r="R369" s="39">
        <f>IF((O369 - MAX($O$16:O369)) &lt; 0, O369 - MAX($O$16:O369), 0)</f>
        <v>-1880.9999999999914</v>
      </c>
    </row>
    <row r="370" spans="1:18" x14ac:dyDescent="0.25">
      <c r="A370" s="2">
        <v>355</v>
      </c>
      <c r="B370" t="s">
        <v>355</v>
      </c>
      <c r="C370" s="8">
        <v>144.5</v>
      </c>
      <c r="D370" s="8">
        <v>83.88</v>
      </c>
      <c r="E370" s="17">
        <f t="shared" si="55"/>
        <v>0.54389230151876766</v>
      </c>
      <c r="F370" s="2">
        <f>+IF(A370&gt;$C$3,AVERAGE(INDEX($E$16:$E$2532,A370-$C$3):E369),"")</f>
        <v>0.54423340913500939</v>
      </c>
      <c r="G370" s="2">
        <f>+IF(A370&gt;$C$3,STDEVA(INDEX($E$16:$E$2532,A370-$C$3):E369),"")</f>
        <v>9.7662378517875798E-4</v>
      </c>
      <c r="H370">
        <f t="shared" si="56"/>
        <v>-0.34927228009227346</v>
      </c>
      <c r="I370" s="2" t="str">
        <f t="shared" si="57"/>
        <v/>
      </c>
      <c r="J370">
        <f t="shared" si="58"/>
        <v>147.19999999999999</v>
      </c>
      <c r="K370">
        <f t="shared" si="59"/>
        <v>86.4</v>
      </c>
      <c r="L370" s="37">
        <f t="shared" si="60"/>
        <v>-44.999999999994657</v>
      </c>
      <c r="M370" t="str">
        <f t="shared" si="61"/>
        <v>Long</v>
      </c>
      <c r="N370" s="39">
        <f t="shared" si="62"/>
        <v>0</v>
      </c>
      <c r="O370" s="40">
        <f t="shared" si="65"/>
        <v>-333.7499999999967</v>
      </c>
      <c r="P370" s="39">
        <f t="shared" si="63"/>
        <v>0</v>
      </c>
      <c r="Q370" s="39">
        <f t="shared" si="64"/>
        <v>0</v>
      </c>
      <c r="R370" s="39">
        <f>IF((O370 - MAX($O$16:O370)) &lt; 0, O370 - MAX($O$16:O370), 0)</f>
        <v>-1880.9999999999914</v>
      </c>
    </row>
    <row r="371" spans="1:18" x14ac:dyDescent="0.25">
      <c r="A371" s="2">
        <v>356</v>
      </c>
      <c r="B371" t="s">
        <v>356</v>
      </c>
      <c r="C371" s="8">
        <v>145.09</v>
      </c>
      <c r="D371" s="8">
        <v>83.64</v>
      </c>
      <c r="E371" s="17">
        <f t="shared" si="55"/>
        <v>0.55083236496716093</v>
      </c>
      <c r="F371" s="2">
        <f>+IF(A371&gt;$C$3,AVERAGE(INDEX($E$16:$E$2532,A371-$C$3):E370),"")</f>
        <v>0.54428646689916926</v>
      </c>
      <c r="G371" s="2">
        <f>+IF(A371&gt;$C$3,STDEVA(INDEX($E$16:$E$2532,A371-$C$3):E370),"")</f>
        <v>9.4203744702933451E-4</v>
      </c>
      <c r="H371">
        <f t="shared" si="56"/>
        <v>6.9486601500118779</v>
      </c>
      <c r="I371" s="2" t="str">
        <f t="shared" si="57"/>
        <v>Sell</v>
      </c>
      <c r="J371">
        <f t="shared" si="58"/>
        <v>147.19999999999999</v>
      </c>
      <c r="K371">
        <f t="shared" si="59"/>
        <v>86.4</v>
      </c>
      <c r="L371" s="37">
        <f t="shared" si="60"/>
        <v>162.50000000000489</v>
      </c>
      <c r="M371" t="str">
        <f t="shared" si="61"/>
        <v>Long</v>
      </c>
      <c r="N371" s="39">
        <f t="shared" si="62"/>
        <v>0</v>
      </c>
      <c r="O371" s="40">
        <f t="shared" si="65"/>
        <v>-333.7499999999967</v>
      </c>
      <c r="P371" s="39">
        <f t="shared" si="63"/>
        <v>0</v>
      </c>
      <c r="Q371" s="39">
        <f t="shared" si="64"/>
        <v>0</v>
      </c>
      <c r="R371" s="39">
        <f>IF((O371 - MAX($O$16:O371)) &lt; 0, O371 - MAX($O$16:O371), 0)</f>
        <v>-1880.9999999999914</v>
      </c>
    </row>
    <row r="372" spans="1:18" x14ac:dyDescent="0.25">
      <c r="A372" s="2">
        <v>357</v>
      </c>
      <c r="B372" t="s">
        <v>357</v>
      </c>
      <c r="C372" s="8">
        <v>146.125</v>
      </c>
      <c r="D372" s="8">
        <v>84.21</v>
      </c>
      <c r="E372" s="17">
        <f t="shared" si="55"/>
        <v>0.55114874075033182</v>
      </c>
      <c r="F372" s="2">
        <f>+IF(A372&gt;$C$3,AVERAGE(INDEX($E$16:$E$2532,A372-$C$3):E371),"")</f>
        <v>0.54557703817948333</v>
      </c>
      <c r="G372" s="2">
        <f>+IF(A372&gt;$C$3,STDEVA(INDEX($E$16:$E$2532,A372-$C$3):E371),"")</f>
        <v>3.0847200773899681E-3</v>
      </c>
      <c r="H372">
        <f t="shared" si="56"/>
        <v>1.806226312619847</v>
      </c>
      <c r="I372" s="2" t="str">
        <f t="shared" si="57"/>
        <v>Sell</v>
      </c>
      <c r="J372">
        <f t="shared" si="58"/>
        <v>147.19999999999999</v>
      </c>
      <c r="K372">
        <f t="shared" si="59"/>
        <v>86.4</v>
      </c>
      <c r="L372" s="37">
        <f t="shared" si="60"/>
        <v>278.7500000000058</v>
      </c>
      <c r="M372" t="str">
        <f t="shared" si="61"/>
        <v>Long</v>
      </c>
      <c r="N372" s="39">
        <f t="shared" si="62"/>
        <v>0</v>
      </c>
      <c r="O372" s="40">
        <f t="shared" si="65"/>
        <v>-333.7499999999967</v>
      </c>
      <c r="P372" s="39">
        <f t="shared" si="63"/>
        <v>0</v>
      </c>
      <c r="Q372" s="39">
        <f t="shared" si="64"/>
        <v>0</v>
      </c>
      <c r="R372" s="39">
        <f>IF((O372 - MAX($O$16:O372)) &lt; 0, O372 - MAX($O$16:O372), 0)</f>
        <v>-1880.9999999999914</v>
      </c>
    </row>
    <row r="373" spans="1:18" x14ac:dyDescent="0.25">
      <c r="A373" s="2">
        <v>358</v>
      </c>
      <c r="B373" t="s">
        <v>358</v>
      </c>
      <c r="C373" s="8">
        <v>146.13999999999999</v>
      </c>
      <c r="D373" s="8">
        <v>84.11</v>
      </c>
      <c r="E373" s="17">
        <f t="shared" si="55"/>
        <v>0.55243960038872575</v>
      </c>
      <c r="F373" s="2">
        <f>+IF(A373&gt;$C$3,AVERAGE(INDEX($E$16:$E$2532,A373-$C$3):E372),"")</f>
        <v>0.54721578219613642</v>
      </c>
      <c r="G373" s="2">
        <f>+IF(A373&gt;$C$3,STDEVA(INDEX($E$16:$E$2532,A373-$C$3):E372),"")</f>
        <v>3.4929742256925344E-3</v>
      </c>
      <c r="H373">
        <f t="shared" si="56"/>
        <v>1.4955215398286039</v>
      </c>
      <c r="I373" s="2" t="str">
        <f t="shared" si="57"/>
        <v/>
      </c>
      <c r="J373">
        <f t="shared" si="58"/>
        <v>147.19999999999999</v>
      </c>
      <c r="K373">
        <f t="shared" si="59"/>
        <v>86.4</v>
      </c>
      <c r="L373" s="37">
        <f t="shared" si="60"/>
        <v>307.50000000000102</v>
      </c>
      <c r="M373" t="str">
        <f t="shared" si="61"/>
        <v>Long</v>
      </c>
      <c r="N373" s="39">
        <f t="shared" si="62"/>
        <v>0</v>
      </c>
      <c r="O373" s="40">
        <f t="shared" si="65"/>
        <v>-333.7499999999967</v>
      </c>
      <c r="P373" s="39">
        <f t="shared" si="63"/>
        <v>0</v>
      </c>
      <c r="Q373" s="39">
        <f t="shared" si="64"/>
        <v>0</v>
      </c>
      <c r="R373" s="39">
        <f>IF((O373 - MAX($O$16:O373)) &lt; 0, O373 - MAX($O$16:O373), 0)</f>
        <v>-1880.9999999999914</v>
      </c>
    </row>
    <row r="374" spans="1:18" x14ac:dyDescent="0.25">
      <c r="A374" s="2">
        <v>359</v>
      </c>
      <c r="B374" t="s">
        <v>359</v>
      </c>
      <c r="C374" s="8">
        <v>145.642</v>
      </c>
      <c r="D374" s="8">
        <v>83.58</v>
      </c>
      <c r="E374" s="17">
        <f t="shared" si="55"/>
        <v>0.55534729868424748</v>
      </c>
      <c r="F374" s="2">
        <f>+IF(A374&gt;$C$3,AVERAGE(INDEX($E$16:$E$2532,A374-$C$3):E373),"")</f>
        <v>0.54860827550473223</v>
      </c>
      <c r="G374" s="2">
        <f>+IF(A374&gt;$C$3,STDEVA(INDEX($E$16:$E$2532,A374-$C$3):E373),"")</f>
        <v>3.980378942886725E-3</v>
      </c>
      <c r="H374">
        <f t="shared" si="56"/>
        <v>1.6930607050764483</v>
      </c>
      <c r="I374" s="2" t="str">
        <f t="shared" si="57"/>
        <v>Sell</v>
      </c>
      <c r="J374">
        <f t="shared" si="58"/>
        <v>147.19999999999999</v>
      </c>
      <c r="K374">
        <f t="shared" si="59"/>
        <v>86.4</v>
      </c>
      <c r="L374" s="37">
        <f t="shared" si="60"/>
        <v>315.50000000000364</v>
      </c>
      <c r="M374" t="str">
        <f t="shared" si="61"/>
        <v>Long</v>
      </c>
      <c r="N374" s="39">
        <f t="shared" si="62"/>
        <v>0</v>
      </c>
      <c r="O374" s="40">
        <f t="shared" si="65"/>
        <v>-333.7499999999967</v>
      </c>
      <c r="P374" s="39">
        <f t="shared" si="63"/>
        <v>0</v>
      </c>
      <c r="Q374" s="39">
        <f t="shared" si="64"/>
        <v>0</v>
      </c>
      <c r="R374" s="39">
        <f>IF((O374 - MAX($O$16:O374)) &lt; 0, O374 - MAX($O$16:O374), 0)</f>
        <v>-1880.9999999999914</v>
      </c>
    </row>
    <row r="375" spans="1:18" x14ac:dyDescent="0.25">
      <c r="A375" s="2">
        <v>360</v>
      </c>
      <c r="B375" t="s">
        <v>360</v>
      </c>
      <c r="C375" s="8">
        <v>144.19999999999999</v>
      </c>
      <c r="D375" s="8">
        <v>82.6</v>
      </c>
      <c r="E375" s="17">
        <f t="shared" si="55"/>
        <v>0.55719154432391638</v>
      </c>
      <c r="F375" s="2">
        <f>+IF(A375&gt;$C$3,AVERAGE(INDEX($E$16:$E$2532,A375-$C$3):E374),"")</f>
        <v>0.55073206126184659</v>
      </c>
      <c r="G375" s="2">
        <f>+IF(A375&gt;$C$3,STDEVA(INDEX($E$16:$E$2532,A375-$C$3):E374),"")</f>
        <v>4.2184743186198283E-3</v>
      </c>
      <c r="H375">
        <f t="shared" si="56"/>
        <v>1.5312367870911092</v>
      </c>
      <c r="I375" s="2" t="str">
        <f t="shared" si="57"/>
        <v>Sell</v>
      </c>
      <c r="J375">
        <f t="shared" si="58"/>
        <v>147.19999999999999</v>
      </c>
      <c r="K375">
        <f t="shared" si="59"/>
        <v>86.4</v>
      </c>
      <c r="L375" s="37">
        <f t="shared" si="60"/>
        <v>200.00000000000284</v>
      </c>
      <c r="M375" t="str">
        <f t="shared" si="61"/>
        <v>Long</v>
      </c>
      <c r="N375" s="39">
        <f t="shared" si="62"/>
        <v>0</v>
      </c>
      <c r="O375" s="40">
        <f t="shared" si="65"/>
        <v>-333.7499999999967</v>
      </c>
      <c r="P375" s="39">
        <f t="shared" si="63"/>
        <v>0</v>
      </c>
      <c r="Q375" s="39">
        <f t="shared" si="64"/>
        <v>0</v>
      </c>
      <c r="R375" s="39">
        <f>IF((O375 - MAX($O$16:O375)) &lt; 0, O375 - MAX($O$16:O375), 0)</f>
        <v>-1880.9999999999914</v>
      </c>
    </row>
    <row r="376" spans="1:18" x14ac:dyDescent="0.25">
      <c r="A376" s="2">
        <v>361</v>
      </c>
      <c r="B376" t="s">
        <v>361</v>
      </c>
      <c r="C376" s="8">
        <v>143.28</v>
      </c>
      <c r="D376" s="8">
        <v>82.47</v>
      </c>
      <c r="E376" s="17">
        <f t="shared" si="55"/>
        <v>0.55236616690719231</v>
      </c>
      <c r="F376" s="2">
        <f>+IF(A376&gt;$C$3,AVERAGE(INDEX($E$16:$E$2532,A376-$C$3):E375),"")</f>
        <v>0.55339190982287645</v>
      </c>
      <c r="G376" s="2">
        <f>+IF(A376&gt;$C$3,STDEVA(INDEX($E$16:$E$2532,A376-$C$3):E375),"")</f>
        <v>2.7726674230549083E-3</v>
      </c>
      <c r="H376">
        <f t="shared" si="56"/>
        <v>-0.36994805332764302</v>
      </c>
      <c r="I376" s="2" t="str">
        <f t="shared" si="57"/>
        <v/>
      </c>
      <c r="J376">
        <f t="shared" si="58"/>
        <v>147.19999999999999</v>
      </c>
      <c r="K376">
        <f t="shared" si="59"/>
        <v>86.4</v>
      </c>
      <c r="L376" s="37">
        <f t="shared" si="60"/>
        <v>2.5000000000048885</v>
      </c>
      <c r="M376" t="str">
        <f t="shared" si="61"/>
        <v>Long</v>
      </c>
      <c r="N376" s="39">
        <f t="shared" si="62"/>
        <v>0</v>
      </c>
      <c r="O376" s="40">
        <f t="shared" si="65"/>
        <v>-333.7499999999967</v>
      </c>
      <c r="P376" s="39">
        <f t="shared" si="63"/>
        <v>0</v>
      </c>
      <c r="Q376" s="39">
        <f t="shared" si="64"/>
        <v>0</v>
      </c>
      <c r="R376" s="39">
        <f>IF((O376 - MAX($O$16:O376)) &lt; 0, O376 - MAX($O$16:O376), 0)</f>
        <v>-1880.9999999999914</v>
      </c>
    </row>
    <row r="377" spans="1:18" x14ac:dyDescent="0.25">
      <c r="A377" s="2">
        <v>362</v>
      </c>
      <c r="B377" t="s">
        <v>362</v>
      </c>
      <c r="C377" s="8">
        <v>143.36000000000001</v>
      </c>
      <c r="D377" s="8">
        <v>82.77</v>
      </c>
      <c r="E377" s="17">
        <f t="shared" si="55"/>
        <v>0.54929327232931613</v>
      </c>
      <c r="F377" s="2">
        <f>+IF(A377&gt;$C$3,AVERAGE(INDEX($E$16:$E$2532,A377-$C$3):E376),"")</f>
        <v>0.5536986702108827</v>
      </c>
      <c r="G377" s="2">
        <f>+IF(A377&gt;$C$3,STDEVA(INDEX($E$16:$E$2532,A377-$C$3):E376),"")</f>
        <v>2.4890313144819666E-3</v>
      </c>
      <c r="H377">
        <f t="shared" si="56"/>
        <v>-1.7699246513832854</v>
      </c>
      <c r="I377" s="2" t="str">
        <f t="shared" si="57"/>
        <v>Buy</v>
      </c>
      <c r="J377">
        <f t="shared" si="58"/>
        <v>147.19999999999999</v>
      </c>
      <c r="K377">
        <f t="shared" si="59"/>
        <v>86.4</v>
      </c>
      <c r="L377" s="37">
        <f t="shared" si="60"/>
        <v>-52.49999999999136</v>
      </c>
      <c r="M377" t="str">
        <f t="shared" si="61"/>
        <v>Long</v>
      </c>
      <c r="N377" s="39">
        <f t="shared" si="62"/>
        <v>0</v>
      </c>
      <c r="O377" s="40">
        <f t="shared" si="65"/>
        <v>-333.7499999999967</v>
      </c>
      <c r="P377" s="39">
        <f t="shared" si="63"/>
        <v>0</v>
      </c>
      <c r="Q377" s="39">
        <f t="shared" si="64"/>
        <v>0</v>
      </c>
      <c r="R377" s="39">
        <f>IF((O377 - MAX($O$16:O377)) &lt; 0, O377 - MAX($O$16:O377), 0)</f>
        <v>-1880.9999999999914</v>
      </c>
    </row>
    <row r="378" spans="1:18" x14ac:dyDescent="0.25">
      <c r="A378" s="2">
        <v>363</v>
      </c>
      <c r="B378" t="s">
        <v>363</v>
      </c>
      <c r="C378" s="8">
        <v>142.88999999999999</v>
      </c>
      <c r="D378" s="8">
        <v>82.1</v>
      </c>
      <c r="E378" s="17">
        <f t="shared" si="55"/>
        <v>0.55413708702249609</v>
      </c>
      <c r="F378" s="2">
        <f>+IF(A378&gt;$C$3,AVERAGE(INDEX($E$16:$E$2532,A378-$C$3):E377),"")</f>
        <v>0.55332757652667963</v>
      </c>
      <c r="G378" s="2">
        <f>+IF(A378&gt;$C$3,STDEVA(INDEX($E$16:$E$2532,A378-$C$3):E377),"")</f>
        <v>3.0412968108496142E-3</v>
      </c>
      <c r="H378">
        <f t="shared" si="56"/>
        <v>0.26617280264411697</v>
      </c>
      <c r="I378" s="2" t="str">
        <f t="shared" si="57"/>
        <v/>
      </c>
      <c r="J378">
        <f t="shared" si="58"/>
        <v>147.19999999999999</v>
      </c>
      <c r="K378">
        <f t="shared" si="59"/>
        <v>86.4</v>
      </c>
      <c r="L378" s="37">
        <f t="shared" si="60"/>
        <v>-2.4999999999977263</v>
      </c>
      <c r="M378" t="str">
        <f t="shared" si="61"/>
        <v>Long</v>
      </c>
      <c r="N378" s="39">
        <f t="shared" si="62"/>
        <v>0</v>
      </c>
      <c r="O378" s="40">
        <f t="shared" si="65"/>
        <v>-333.7499999999967</v>
      </c>
      <c r="P378" s="39">
        <f t="shared" si="63"/>
        <v>0</v>
      </c>
      <c r="Q378" s="39">
        <f t="shared" si="64"/>
        <v>0</v>
      </c>
      <c r="R378" s="39">
        <f>IF((O378 - MAX($O$16:O378)) &lt; 0, O378 - MAX($O$16:O378), 0)</f>
        <v>-1880.9999999999914</v>
      </c>
    </row>
    <row r="379" spans="1:18" x14ac:dyDescent="0.25">
      <c r="A379" s="2">
        <v>364</v>
      </c>
      <c r="B379" t="s">
        <v>364</v>
      </c>
      <c r="C379" s="8">
        <v>144.08000000000001</v>
      </c>
      <c r="D379" s="8">
        <v>82.64</v>
      </c>
      <c r="E379" s="17">
        <f t="shared" si="55"/>
        <v>0.55587487605631758</v>
      </c>
      <c r="F379" s="2">
        <f>+IF(A379&gt;$C$3,AVERAGE(INDEX($E$16:$E$2532,A379-$C$3):E378),"")</f>
        <v>0.55366707385343372</v>
      </c>
      <c r="G379" s="2">
        <f>+IF(A379&gt;$C$3,STDEVA(INDEX($E$16:$E$2532,A379-$C$3):E378),"")</f>
        <v>3.0119951283838395E-3</v>
      </c>
      <c r="H379">
        <f t="shared" si="56"/>
        <v>0.73300324495163049</v>
      </c>
      <c r="I379" s="2" t="str">
        <f t="shared" si="57"/>
        <v/>
      </c>
      <c r="J379">
        <f t="shared" si="58"/>
        <v>147.19999999999999</v>
      </c>
      <c r="K379">
        <f t="shared" si="59"/>
        <v>86.4</v>
      </c>
      <c r="L379" s="37">
        <f t="shared" si="60"/>
        <v>160.00000000000716</v>
      </c>
      <c r="M379" t="str">
        <f t="shared" si="61"/>
        <v>Long</v>
      </c>
      <c r="N379" s="39">
        <f t="shared" si="62"/>
        <v>0</v>
      </c>
      <c r="O379" s="40">
        <f t="shared" si="65"/>
        <v>-333.7499999999967</v>
      </c>
      <c r="P379" s="39">
        <f t="shared" si="63"/>
        <v>0</v>
      </c>
      <c r="Q379" s="39">
        <f t="shared" si="64"/>
        <v>0</v>
      </c>
      <c r="R379" s="39">
        <f>IF((O379 - MAX($O$16:O379)) &lt; 0, O379 - MAX($O$16:O379), 0)</f>
        <v>-1880.9999999999914</v>
      </c>
    </row>
    <row r="380" spans="1:18" x14ac:dyDescent="0.25">
      <c r="A380" s="2">
        <v>365</v>
      </c>
      <c r="B380" t="s">
        <v>365</v>
      </c>
      <c r="C380" s="8">
        <v>145.54</v>
      </c>
      <c r="D380" s="8">
        <v>83.25</v>
      </c>
      <c r="E380" s="17">
        <f t="shared" si="55"/>
        <v>0.55860283405838718</v>
      </c>
      <c r="F380" s="2">
        <f>+IF(A380&gt;$C$3,AVERAGE(INDEX($E$16:$E$2532,A380-$C$3):E379),"")</f>
        <v>0.55377258932784768</v>
      </c>
      <c r="G380" s="2">
        <f>+IF(A380&gt;$C$3,STDEVA(INDEX($E$16:$E$2532,A380-$C$3):E379),"")</f>
        <v>3.0937043379217571E-3</v>
      </c>
      <c r="H380">
        <f t="shared" si="56"/>
        <v>1.561314270187917</v>
      </c>
      <c r="I380" s="2" t="str">
        <f t="shared" si="57"/>
        <v>Sell</v>
      </c>
      <c r="J380">
        <f t="shared" si="58"/>
        <v>147.19999999999999</v>
      </c>
      <c r="K380">
        <f t="shared" si="59"/>
        <v>86.4</v>
      </c>
      <c r="L380" s="37">
        <f t="shared" si="60"/>
        <v>372.50000000000222</v>
      </c>
      <c r="M380" t="str">
        <f t="shared" si="61"/>
        <v>Long</v>
      </c>
      <c r="N380" s="39">
        <f t="shared" si="62"/>
        <v>0</v>
      </c>
      <c r="O380" s="40">
        <f t="shared" si="65"/>
        <v>-333.7499999999967</v>
      </c>
      <c r="P380" s="39">
        <f t="shared" si="63"/>
        <v>0</v>
      </c>
      <c r="Q380" s="39">
        <f t="shared" si="64"/>
        <v>0</v>
      </c>
      <c r="R380" s="39">
        <f>IF((O380 - MAX($O$16:O380)) &lt; 0, O380 - MAX($O$16:O380), 0)</f>
        <v>-1880.9999999999914</v>
      </c>
    </row>
    <row r="381" spans="1:18" x14ac:dyDescent="0.25">
      <c r="A381" s="2">
        <v>366</v>
      </c>
      <c r="B381" t="s">
        <v>366</v>
      </c>
      <c r="C381" s="8">
        <v>146.19999999999999</v>
      </c>
      <c r="D381" s="8">
        <v>84</v>
      </c>
      <c r="E381" s="17">
        <f t="shared" si="55"/>
        <v>0.55415874847236446</v>
      </c>
      <c r="F381" s="2">
        <f>+IF(A381&gt;$C$3,AVERAGE(INDEX($E$16:$E$2532,A381-$C$3):E380),"")</f>
        <v>0.55405484727474186</v>
      </c>
      <c r="G381" s="2">
        <f>+IF(A381&gt;$C$3,STDEVA(INDEX($E$16:$E$2532,A381-$C$3):E380),"")</f>
        <v>3.5187955777062582E-3</v>
      </c>
      <c r="H381">
        <f t="shared" si="56"/>
        <v>2.952748897403433E-2</v>
      </c>
      <c r="I381" s="2" t="str">
        <f t="shared" si="57"/>
        <v/>
      </c>
      <c r="J381">
        <f t="shared" si="58"/>
        <v>147.19999999999999</v>
      </c>
      <c r="K381">
        <f t="shared" si="59"/>
        <v>86.4</v>
      </c>
      <c r="L381" s="37">
        <f t="shared" si="60"/>
        <v>350.00000000000136</v>
      </c>
      <c r="M381" t="str">
        <f t="shared" si="61"/>
        <v>Long</v>
      </c>
      <c r="N381" s="39">
        <f t="shared" si="62"/>
        <v>0</v>
      </c>
      <c r="O381" s="40">
        <f t="shared" si="65"/>
        <v>-333.7499999999967</v>
      </c>
      <c r="P381" s="39">
        <f t="shared" si="63"/>
        <v>0</v>
      </c>
      <c r="Q381" s="39">
        <f t="shared" si="64"/>
        <v>0</v>
      </c>
      <c r="R381" s="39">
        <f>IF((O381 - MAX($O$16:O381)) &lt; 0, O381 - MAX($O$16:O381), 0)</f>
        <v>-1880.9999999999914</v>
      </c>
    </row>
    <row r="382" spans="1:18" x14ac:dyDescent="0.25">
      <c r="A382" s="2">
        <v>367</v>
      </c>
      <c r="B382" t="s">
        <v>367</v>
      </c>
      <c r="C382" s="8">
        <v>145.82</v>
      </c>
      <c r="D382" s="8">
        <v>83.54</v>
      </c>
      <c r="E382" s="17">
        <f t="shared" si="55"/>
        <v>0.55704742530925488</v>
      </c>
      <c r="F382" s="2">
        <f>+IF(A382&gt;$C$3,AVERAGE(INDEX($E$16:$E$2532,A382-$C$3):E381),"")</f>
        <v>0.55441336358777638</v>
      </c>
      <c r="G382" s="2">
        <f>+IF(A382&gt;$C$3,STDEVA(INDEX($E$16:$E$2532,A382-$C$3):E381),"")</f>
        <v>3.3927928617991706E-3</v>
      </c>
      <c r="H382">
        <f t="shared" si="56"/>
        <v>0.77636974279699689</v>
      </c>
      <c r="I382" s="2" t="str">
        <f t="shared" si="57"/>
        <v/>
      </c>
      <c r="J382">
        <f t="shared" si="58"/>
        <v>147.19999999999999</v>
      </c>
      <c r="K382">
        <f t="shared" si="59"/>
        <v>86.4</v>
      </c>
      <c r="L382" s="37">
        <f t="shared" si="60"/>
        <v>370.00000000000102</v>
      </c>
      <c r="M382" t="str">
        <f t="shared" si="61"/>
        <v>Long</v>
      </c>
      <c r="N382" s="39">
        <f t="shared" si="62"/>
        <v>0</v>
      </c>
      <c r="O382" s="40">
        <f t="shared" si="65"/>
        <v>-333.7499999999967</v>
      </c>
      <c r="P382" s="39">
        <f t="shared" si="63"/>
        <v>0</v>
      </c>
      <c r="Q382" s="39">
        <f t="shared" si="64"/>
        <v>0</v>
      </c>
      <c r="R382" s="39">
        <f>IF((O382 - MAX($O$16:O382)) &lt; 0, O382 - MAX($O$16:O382), 0)</f>
        <v>-1880.9999999999914</v>
      </c>
    </row>
    <row r="383" spans="1:18" x14ac:dyDescent="0.25">
      <c r="A383" s="2">
        <v>368</v>
      </c>
      <c r="B383" t="s">
        <v>368</v>
      </c>
      <c r="C383" s="8">
        <v>143.3896</v>
      </c>
      <c r="D383" s="8">
        <v>81.849999999999994</v>
      </c>
      <c r="E383" s="17">
        <f t="shared" si="55"/>
        <v>0.56067709731110171</v>
      </c>
      <c r="F383" s="2">
        <f>+IF(A383&gt;$C$3,AVERAGE(INDEX($E$16:$E$2532,A383-$C$3):E382),"")</f>
        <v>0.55596419418376408</v>
      </c>
      <c r="G383" s="2">
        <f>+IF(A383&gt;$C$3,STDEVA(INDEX($E$16:$E$2532,A383-$C$3):E382),"")</f>
        <v>1.9197488496312267E-3</v>
      </c>
      <c r="H383">
        <f t="shared" si="56"/>
        <v>2.4549581723895573</v>
      </c>
      <c r="I383" s="2" t="str">
        <f t="shared" si="57"/>
        <v>Sell</v>
      </c>
      <c r="J383">
        <f t="shared" si="58"/>
        <v>147.19999999999999</v>
      </c>
      <c r="K383">
        <f t="shared" si="59"/>
        <v>86.4</v>
      </c>
      <c r="L383" s="37">
        <f t="shared" si="60"/>
        <v>184.900000000006</v>
      </c>
      <c r="M383" t="str">
        <f t="shared" si="61"/>
        <v>Long</v>
      </c>
      <c r="N383" s="39">
        <f t="shared" si="62"/>
        <v>0</v>
      </c>
      <c r="O383" s="40">
        <f t="shared" si="65"/>
        <v>-333.7499999999967</v>
      </c>
      <c r="P383" s="39">
        <f t="shared" si="63"/>
        <v>0</v>
      </c>
      <c r="Q383" s="39">
        <f t="shared" si="64"/>
        <v>0</v>
      </c>
      <c r="R383" s="39">
        <f>IF((O383 - MAX($O$16:O383)) &lt; 0, O383 - MAX($O$16:O383), 0)</f>
        <v>-1880.9999999999914</v>
      </c>
    </row>
    <row r="384" spans="1:18" x14ac:dyDescent="0.25">
      <c r="A384" s="2">
        <v>369</v>
      </c>
      <c r="B384" t="s">
        <v>369</v>
      </c>
      <c r="C384" s="8">
        <v>143.41</v>
      </c>
      <c r="D384" s="8">
        <v>81.83</v>
      </c>
      <c r="E384" s="17">
        <f t="shared" si="55"/>
        <v>0.56106373620183048</v>
      </c>
      <c r="F384" s="2">
        <f>+IF(A384&gt;$C$3,AVERAGE(INDEX($E$16:$E$2532,A384-$C$3):E383),"")</f>
        <v>0.55727219624148516</v>
      </c>
      <c r="G384" s="2">
        <f>+IF(A384&gt;$C$3,STDEVA(INDEX($E$16:$E$2532,A384-$C$3):E383),"")</f>
        <v>2.5030247190419839E-3</v>
      </c>
      <c r="H384">
        <f t="shared" si="56"/>
        <v>1.5147832666217138</v>
      </c>
      <c r="I384" s="2" t="str">
        <f t="shared" si="57"/>
        <v>Sell</v>
      </c>
      <c r="J384">
        <f t="shared" si="58"/>
        <v>147.19999999999999</v>
      </c>
      <c r="K384">
        <f t="shared" si="59"/>
        <v>86.4</v>
      </c>
      <c r="L384" s="37">
        <f t="shared" si="60"/>
        <v>195.00000000000387</v>
      </c>
      <c r="M384" t="str">
        <f t="shared" si="61"/>
        <v>Long</v>
      </c>
      <c r="N384" s="39">
        <f t="shared" si="62"/>
        <v>0</v>
      </c>
      <c r="O384" s="40">
        <f t="shared" si="65"/>
        <v>-333.7499999999967</v>
      </c>
      <c r="P384" s="39">
        <f t="shared" si="63"/>
        <v>0</v>
      </c>
      <c r="Q384" s="39">
        <f t="shared" si="64"/>
        <v>0</v>
      </c>
      <c r="R384" s="39">
        <f>IF((O384 - MAX($O$16:O384)) &lt; 0, O384 - MAX($O$16:O384), 0)</f>
        <v>-1880.9999999999914</v>
      </c>
    </row>
    <row r="385" spans="1:18" x14ac:dyDescent="0.25">
      <c r="A385" s="2">
        <v>370</v>
      </c>
      <c r="B385" t="s">
        <v>370</v>
      </c>
      <c r="C385" s="8">
        <v>141.41999999999999</v>
      </c>
      <c r="D385" s="8">
        <v>81.420299999999997</v>
      </c>
      <c r="E385" s="17">
        <f t="shared" si="55"/>
        <v>0.55210955850967136</v>
      </c>
      <c r="F385" s="2">
        <f>+IF(A385&gt;$C$3,AVERAGE(INDEX($E$16:$E$2532,A385-$C$3):E384),"")</f>
        <v>0.55830996827058776</v>
      </c>
      <c r="G385" s="2">
        <f>+IF(A385&gt;$C$3,STDEVA(INDEX($E$16:$E$2532,A385-$C$3):E384),"")</f>
        <v>2.8327967022723742E-3</v>
      </c>
      <c r="H385">
        <f t="shared" si="56"/>
        <v>-2.1887944715350183</v>
      </c>
      <c r="I385" s="2" t="str">
        <f t="shared" si="57"/>
        <v>Buy</v>
      </c>
      <c r="J385" t="str">
        <f t="shared" si="58"/>
        <v/>
      </c>
      <c r="K385" t="str">
        <f t="shared" si="59"/>
        <v/>
      </c>
      <c r="L385" s="37">
        <f t="shared" si="60"/>
        <v>-200.07499999999823</v>
      </c>
      <c r="M385" t="str">
        <f t="shared" si="61"/>
        <v>SL</v>
      </c>
      <c r="N385" s="39">
        <f t="shared" si="62"/>
        <v>-200.07499999999823</v>
      </c>
      <c r="O385" s="40">
        <f t="shared" si="65"/>
        <v>-533.82499999999493</v>
      </c>
      <c r="P385" s="39">
        <f t="shared" si="63"/>
        <v>3.75</v>
      </c>
      <c r="Q385" s="39">
        <f t="shared" si="64"/>
        <v>0</v>
      </c>
      <c r="R385" s="39">
        <f>IF((O385 - MAX($O$16:O385)) &lt; 0, O385 - MAX($O$16:O385), 0)</f>
        <v>-2081.0749999999894</v>
      </c>
    </row>
    <row r="386" spans="1:18" x14ac:dyDescent="0.25">
      <c r="A386" s="2">
        <v>371</v>
      </c>
      <c r="B386" t="s">
        <v>371</v>
      </c>
      <c r="C386" s="8">
        <v>141.02000000000001</v>
      </c>
      <c r="D386" s="8">
        <v>81.2</v>
      </c>
      <c r="E386" s="17">
        <f t="shared" si="55"/>
        <v>0.55198647712326232</v>
      </c>
      <c r="F386" s="2">
        <f>+IF(A386&gt;$C$3,AVERAGE(INDEX($E$16:$E$2532,A386-$C$3):E385),"")</f>
        <v>0.55701131316084462</v>
      </c>
      <c r="G386" s="2">
        <f>+IF(A386&gt;$C$3,STDEVA(INDEX($E$16:$E$2532,A386-$C$3):E385),"")</f>
        <v>3.9378209072059951E-3</v>
      </c>
      <c r="H386">
        <f t="shared" si="56"/>
        <v>-1.2760448369775097</v>
      </c>
      <c r="I386" s="2" t="str">
        <f t="shared" si="57"/>
        <v/>
      </c>
      <c r="J386" t="str">
        <f t="shared" si="58"/>
        <v/>
      </c>
      <c r="K386" t="str">
        <f t="shared" si="59"/>
        <v/>
      </c>
      <c r="L386" s="37" t="str">
        <f t="shared" si="60"/>
        <v/>
      </c>
      <c r="M386" t="str">
        <f t="shared" si="61"/>
        <v/>
      </c>
      <c r="N386" s="39">
        <f t="shared" si="62"/>
        <v>0</v>
      </c>
      <c r="O386" s="40">
        <f t="shared" si="65"/>
        <v>-533.82499999999493</v>
      </c>
      <c r="P386" s="39">
        <f t="shared" si="63"/>
        <v>0</v>
      </c>
      <c r="Q386" s="39">
        <f t="shared" si="64"/>
        <v>0</v>
      </c>
      <c r="R386" s="39">
        <f>IF((O386 - MAX($O$16:O386)) &lt; 0, O386 - MAX($O$16:O386), 0)</f>
        <v>-2081.0749999999894</v>
      </c>
    </row>
    <row r="387" spans="1:18" x14ac:dyDescent="0.25">
      <c r="A387" s="2">
        <v>372</v>
      </c>
      <c r="B387" t="s">
        <v>372</v>
      </c>
      <c r="C387" s="8">
        <v>141.43</v>
      </c>
      <c r="D387" s="8">
        <v>81.53</v>
      </c>
      <c r="E387" s="17">
        <f t="shared" si="55"/>
        <v>0.55083384435758909</v>
      </c>
      <c r="F387" s="2">
        <f>+IF(A387&gt;$C$3,AVERAGE(INDEX($E$16:$E$2532,A387-$C$3):E386),"")</f>
        <v>0.55657685889102415</v>
      </c>
      <c r="G387" s="2">
        <f>+IF(A387&gt;$C$3,STDEVA(INDEX($E$16:$E$2532,A387-$C$3):E386),"")</f>
        <v>4.421363854307578E-3</v>
      </c>
      <c r="H387">
        <f t="shared" si="56"/>
        <v>-1.2989237535471887</v>
      </c>
      <c r="I387" s="2" t="str">
        <f t="shared" si="57"/>
        <v/>
      </c>
      <c r="J387" t="str">
        <f t="shared" si="58"/>
        <v/>
      </c>
      <c r="K387" t="str">
        <f t="shared" si="59"/>
        <v/>
      </c>
      <c r="L387" s="37" t="str">
        <f t="shared" si="60"/>
        <v/>
      </c>
      <c r="M387" t="str">
        <f t="shared" si="61"/>
        <v/>
      </c>
      <c r="N387" s="39">
        <f t="shared" si="62"/>
        <v>0</v>
      </c>
      <c r="O387" s="40">
        <f t="shared" si="65"/>
        <v>-533.82499999999493</v>
      </c>
      <c r="P387" s="39">
        <f t="shared" si="63"/>
        <v>0</v>
      </c>
      <c r="Q387" s="39">
        <f t="shared" si="64"/>
        <v>0</v>
      </c>
      <c r="R387" s="39">
        <f>IF((O387 - MAX($O$16:O387)) &lt; 0, O387 - MAX($O$16:O387), 0)</f>
        <v>-2081.0749999999894</v>
      </c>
    </row>
    <row r="388" spans="1:18" x14ac:dyDescent="0.25">
      <c r="A388" s="2">
        <v>373</v>
      </c>
      <c r="B388" t="s">
        <v>373</v>
      </c>
      <c r="C388" s="8">
        <v>141.35</v>
      </c>
      <c r="D388" s="8">
        <v>81.14</v>
      </c>
      <c r="E388" s="17">
        <f t="shared" si="55"/>
        <v>0.55506302636129812</v>
      </c>
      <c r="F388" s="2">
        <f>+IF(A388&gt;$C$3,AVERAGE(INDEX($E$16:$E$2532,A388-$C$3):E387),"")</f>
        <v>0.55533414270069092</v>
      </c>
      <c r="G388" s="2">
        <f>+IF(A388&gt;$C$3,STDEVA(INDEX($E$16:$E$2532,A388-$C$3):E387),"")</f>
        <v>5.0801795946946917E-3</v>
      </c>
      <c r="H388">
        <f t="shared" si="56"/>
        <v>-5.336747143269073E-2</v>
      </c>
      <c r="I388" s="2" t="str">
        <f t="shared" si="57"/>
        <v/>
      </c>
      <c r="J388" t="str">
        <f t="shared" si="58"/>
        <v/>
      </c>
      <c r="K388" t="str">
        <f t="shared" si="59"/>
        <v/>
      </c>
      <c r="L388" s="37" t="str">
        <f t="shared" si="60"/>
        <v/>
      </c>
      <c r="M388" t="str">
        <f t="shared" si="61"/>
        <v/>
      </c>
      <c r="N388" s="39">
        <f t="shared" si="62"/>
        <v>0</v>
      </c>
      <c r="O388" s="40">
        <f t="shared" si="65"/>
        <v>-533.82499999999493</v>
      </c>
      <c r="P388" s="39">
        <f t="shared" si="63"/>
        <v>0</v>
      </c>
      <c r="Q388" s="39">
        <f t="shared" si="64"/>
        <v>0</v>
      </c>
      <c r="R388" s="39">
        <f>IF((O388 - MAX($O$16:O388)) &lt; 0, O388 - MAX($O$16:O388), 0)</f>
        <v>-2081.0749999999894</v>
      </c>
    </row>
    <row r="389" spans="1:18" x14ac:dyDescent="0.25">
      <c r="A389" s="2">
        <v>374</v>
      </c>
      <c r="B389" t="s">
        <v>374</v>
      </c>
      <c r="C389" s="8">
        <v>141.35</v>
      </c>
      <c r="D389" s="8">
        <v>81.63</v>
      </c>
      <c r="E389" s="17">
        <f t="shared" si="55"/>
        <v>0.54904224267633472</v>
      </c>
      <c r="F389" s="2">
        <f>+IF(A389&gt;$C$3,AVERAGE(INDEX($E$16:$E$2532,A389-$C$3):E388),"")</f>
        <v>0.55421132851073029</v>
      </c>
      <c r="G389" s="2">
        <f>+IF(A389&gt;$C$3,STDEVA(INDEX($E$16:$E$2532,A389-$C$3):E388),"")</f>
        <v>4.1368974011963423E-3</v>
      </c>
      <c r="H389">
        <f t="shared" si="56"/>
        <v>-1.2495078637678398</v>
      </c>
      <c r="I389" s="2" t="str">
        <f t="shared" si="57"/>
        <v/>
      </c>
      <c r="J389" t="str">
        <f t="shared" si="58"/>
        <v/>
      </c>
      <c r="K389" t="str">
        <f t="shared" si="59"/>
        <v/>
      </c>
      <c r="L389" s="37" t="str">
        <f t="shared" si="60"/>
        <v/>
      </c>
      <c r="M389" t="str">
        <f t="shared" si="61"/>
        <v/>
      </c>
      <c r="N389" s="39">
        <f t="shared" si="62"/>
        <v>0</v>
      </c>
      <c r="O389" s="40">
        <f t="shared" si="65"/>
        <v>-533.82499999999493</v>
      </c>
      <c r="P389" s="39">
        <f t="shared" si="63"/>
        <v>0</v>
      </c>
      <c r="Q389" s="39">
        <f t="shared" si="64"/>
        <v>0</v>
      </c>
      <c r="R389" s="39">
        <f>IF((O389 - MAX($O$16:O389)) &lt; 0, O389 - MAX($O$16:O389), 0)</f>
        <v>-2081.0749999999894</v>
      </c>
    </row>
    <row r="390" spans="1:18" x14ac:dyDescent="0.25">
      <c r="A390" s="2">
        <v>375</v>
      </c>
      <c r="B390" t="s">
        <v>375</v>
      </c>
      <c r="C390" s="8">
        <v>142.83000000000001</v>
      </c>
      <c r="D390" s="8">
        <v>82.49</v>
      </c>
      <c r="E390" s="17">
        <f t="shared" si="55"/>
        <v>0.54897803800189693</v>
      </c>
      <c r="F390" s="2">
        <f>+IF(A390&gt;$C$3,AVERAGE(INDEX($E$16:$E$2532,A390-$C$3):E389),"")</f>
        <v>0.55180702980563112</v>
      </c>
      <c r="G390" s="2">
        <f>+IF(A390&gt;$C$3,STDEVA(INDEX($E$16:$E$2532,A390-$C$3):E389),"")</f>
        <v>2.1975199836231541E-3</v>
      </c>
      <c r="H390">
        <f t="shared" si="56"/>
        <v>-1.2873565768762212</v>
      </c>
      <c r="I390" s="2" t="str">
        <f t="shared" si="57"/>
        <v/>
      </c>
      <c r="J390" t="str">
        <f t="shared" si="58"/>
        <v/>
      </c>
      <c r="K390" t="str">
        <f t="shared" si="59"/>
        <v/>
      </c>
      <c r="L390" s="37" t="str">
        <f t="shared" si="60"/>
        <v/>
      </c>
      <c r="M390" t="str">
        <f t="shared" si="61"/>
        <v/>
      </c>
      <c r="N390" s="39">
        <f t="shared" si="62"/>
        <v>0</v>
      </c>
      <c r="O390" s="40">
        <f t="shared" si="65"/>
        <v>-533.82499999999493</v>
      </c>
      <c r="P390" s="39">
        <f t="shared" si="63"/>
        <v>0</v>
      </c>
      <c r="Q390" s="39">
        <f t="shared" si="64"/>
        <v>0</v>
      </c>
      <c r="R390" s="39">
        <f>IF((O390 - MAX($O$16:O390)) &lt; 0, O390 - MAX($O$16:O390), 0)</f>
        <v>-2081.0749999999894</v>
      </c>
    </row>
    <row r="391" spans="1:18" x14ac:dyDescent="0.25">
      <c r="A391" s="2">
        <v>376</v>
      </c>
      <c r="B391" t="s">
        <v>376</v>
      </c>
      <c r="C391" s="8">
        <v>141.56</v>
      </c>
      <c r="D391" s="8">
        <v>81.191299999999998</v>
      </c>
      <c r="E391" s="17">
        <f t="shared" si="55"/>
        <v>0.55591555690697925</v>
      </c>
      <c r="F391" s="2">
        <f>+IF(A391&gt;$C$3,AVERAGE(INDEX($E$16:$E$2532,A391-$C$3):E390),"")</f>
        <v>0.55118072570407628</v>
      </c>
      <c r="G391" s="2">
        <f>+IF(A391&gt;$C$3,STDEVA(INDEX($E$16:$E$2532,A391-$C$3):E390),"")</f>
        <v>2.5133027665005386E-3</v>
      </c>
      <c r="H391">
        <f t="shared" si="56"/>
        <v>1.8839080058371283</v>
      </c>
      <c r="I391" s="2" t="str">
        <f t="shared" si="57"/>
        <v>Sell</v>
      </c>
      <c r="J391">
        <f t="shared" si="58"/>
        <v>81.191299999999998</v>
      </c>
      <c r="K391">
        <f t="shared" si="59"/>
        <v>141.56</v>
      </c>
      <c r="L391" s="37" t="str">
        <f t="shared" si="60"/>
        <v/>
      </c>
      <c r="M391" t="str">
        <f t="shared" si="61"/>
        <v>Short</v>
      </c>
      <c r="N391" s="39">
        <f t="shared" si="62"/>
        <v>0</v>
      </c>
      <c r="O391" s="40">
        <f t="shared" si="65"/>
        <v>-533.82499999999493</v>
      </c>
      <c r="P391" s="39">
        <f t="shared" si="63"/>
        <v>3.75</v>
      </c>
      <c r="Q391" s="39">
        <f t="shared" si="64"/>
        <v>2784.3912500000001</v>
      </c>
      <c r="R391" s="39">
        <f>IF((O391 - MAX($O$16:O391)) &lt; 0, O391 - MAX($O$16:O391), 0)</f>
        <v>-2081.0749999999894</v>
      </c>
    </row>
    <row r="392" spans="1:18" x14ac:dyDescent="0.25">
      <c r="A392" s="2">
        <v>377</v>
      </c>
      <c r="B392" t="s">
        <v>377</v>
      </c>
      <c r="C392" s="8">
        <v>141.8486</v>
      </c>
      <c r="D392" s="8">
        <v>81.726600000000005</v>
      </c>
      <c r="E392" s="17">
        <f t="shared" si="55"/>
        <v>0.55138076135442793</v>
      </c>
      <c r="F392" s="2">
        <f>+IF(A392&gt;$C$3,AVERAGE(INDEX($E$16:$E$2532,A392-$C$3):E391),"")</f>
        <v>0.5519665416608196</v>
      </c>
      <c r="G392" s="2">
        <f>+IF(A392&gt;$C$3,STDEVA(INDEX($E$16:$E$2532,A392-$C$3):E391),"")</f>
        <v>3.3146877969688947E-3</v>
      </c>
      <c r="H392">
        <f t="shared" si="56"/>
        <v>-0.1767226183193889</v>
      </c>
      <c r="I392" s="2" t="str">
        <f t="shared" si="57"/>
        <v/>
      </c>
      <c r="J392">
        <f t="shared" si="58"/>
        <v>81.191299999999998</v>
      </c>
      <c r="K392">
        <f t="shared" si="59"/>
        <v>141.56</v>
      </c>
      <c r="L392" s="37">
        <f t="shared" si="60"/>
        <v>61.675000000001035</v>
      </c>
      <c r="M392" t="str">
        <f t="shared" si="61"/>
        <v>Short</v>
      </c>
      <c r="N392" s="39">
        <f t="shared" si="62"/>
        <v>0</v>
      </c>
      <c r="O392" s="40">
        <f t="shared" si="65"/>
        <v>-533.82499999999493</v>
      </c>
      <c r="P392" s="39">
        <f t="shared" si="63"/>
        <v>0</v>
      </c>
      <c r="Q392" s="39">
        <f t="shared" si="64"/>
        <v>0</v>
      </c>
      <c r="R392" s="39">
        <f>IF((O392 - MAX($O$16:O392)) &lt; 0, O392 - MAX($O$16:O392), 0)</f>
        <v>-2081.0749999999894</v>
      </c>
    </row>
    <row r="393" spans="1:18" x14ac:dyDescent="0.25">
      <c r="A393" s="2">
        <v>378</v>
      </c>
      <c r="B393" t="s">
        <v>378</v>
      </c>
      <c r="C393" s="8">
        <v>142.96</v>
      </c>
      <c r="D393" s="8">
        <v>82.34</v>
      </c>
      <c r="E393" s="17">
        <f t="shared" si="55"/>
        <v>0.55170785450941406</v>
      </c>
      <c r="F393" s="2">
        <f>+IF(A393&gt;$C$3,AVERAGE(INDEX($E$16:$E$2532,A393-$C$3):E392),"")</f>
        <v>0.55207592506018732</v>
      </c>
      <c r="G393" s="2">
        <f>+IF(A393&gt;$C$3,STDEVA(INDEX($E$16:$E$2532,A393-$C$3):E392),"")</f>
        <v>3.2767717540218757E-3</v>
      </c>
      <c r="H393">
        <f t="shared" si="56"/>
        <v>-0.11232718614639316</v>
      </c>
      <c r="I393" s="2" t="str">
        <f t="shared" si="57"/>
        <v/>
      </c>
      <c r="J393">
        <f t="shared" si="58"/>
        <v>81.191299999999998</v>
      </c>
      <c r="K393">
        <f t="shared" si="59"/>
        <v>141.56</v>
      </c>
      <c r="L393" s="37">
        <f t="shared" si="60"/>
        <v>-62.825000000000102</v>
      </c>
      <c r="M393" t="str">
        <f t="shared" si="61"/>
        <v>Short</v>
      </c>
      <c r="N393" s="39">
        <f t="shared" si="62"/>
        <v>0</v>
      </c>
      <c r="O393" s="40">
        <f t="shared" si="65"/>
        <v>-533.82499999999493</v>
      </c>
      <c r="P393" s="39">
        <f t="shared" si="63"/>
        <v>0</v>
      </c>
      <c r="Q393" s="39">
        <f t="shared" si="64"/>
        <v>0</v>
      </c>
      <c r="R393" s="39">
        <f>IF((O393 - MAX($O$16:O393)) &lt; 0, O393 - MAX($O$16:O393), 0)</f>
        <v>-2081.0749999999894</v>
      </c>
    </row>
    <row r="394" spans="1:18" x14ac:dyDescent="0.25">
      <c r="A394" s="2">
        <v>379</v>
      </c>
      <c r="B394" t="s">
        <v>379</v>
      </c>
      <c r="C394" s="8">
        <v>139.72</v>
      </c>
      <c r="D394" s="8">
        <v>80.34</v>
      </c>
      <c r="E394" s="17">
        <f t="shared" si="55"/>
        <v>0.55337279100749504</v>
      </c>
      <c r="F394" s="2">
        <f>+IF(A394&gt;$C$3,AVERAGE(INDEX($E$16:$E$2532,A394-$C$3):E393),"")</f>
        <v>0.55140489068981058</v>
      </c>
      <c r="G394" s="2">
        <f>+IF(A394&gt;$C$3,STDEVA(INDEX($E$16:$E$2532,A394-$C$3):E393),"")</f>
        <v>2.824455639054035E-3</v>
      </c>
      <c r="H394">
        <f t="shared" si="56"/>
        <v>0.69673613933747058</v>
      </c>
      <c r="I394" s="2" t="str">
        <f t="shared" si="57"/>
        <v/>
      </c>
      <c r="J394">
        <f t="shared" si="58"/>
        <v>81.191299999999998</v>
      </c>
      <c r="K394">
        <f t="shared" si="59"/>
        <v>141.56</v>
      </c>
      <c r="L394" s="37">
        <f t="shared" si="60"/>
        <v>247.17500000000214</v>
      </c>
      <c r="M394" t="str">
        <f t="shared" si="61"/>
        <v>Short</v>
      </c>
      <c r="N394" s="39">
        <f t="shared" si="62"/>
        <v>0</v>
      </c>
      <c r="O394" s="40">
        <f t="shared" si="65"/>
        <v>-533.82499999999493</v>
      </c>
      <c r="P394" s="39">
        <f t="shared" si="63"/>
        <v>0</v>
      </c>
      <c r="Q394" s="39">
        <f t="shared" si="64"/>
        <v>0</v>
      </c>
      <c r="R394" s="39">
        <f>IF((O394 - MAX($O$16:O394)) &lt; 0, O394 - MAX($O$16:O394), 0)</f>
        <v>-2081.0749999999894</v>
      </c>
    </row>
    <row r="395" spans="1:18" x14ac:dyDescent="0.25">
      <c r="A395" s="2">
        <v>380</v>
      </c>
      <c r="B395" t="s">
        <v>380</v>
      </c>
      <c r="C395" s="8">
        <v>138.04</v>
      </c>
      <c r="D395" s="8">
        <v>79.209999999999994</v>
      </c>
      <c r="E395" s="17">
        <f t="shared" si="55"/>
        <v>0.55544094475361439</v>
      </c>
      <c r="F395" s="2">
        <f>+IF(A395&gt;$C$3,AVERAGE(INDEX($E$16:$E$2532,A395-$C$3):E394),"")</f>
        <v>0.5522710003560426</v>
      </c>
      <c r="G395" s="2">
        <f>+IF(A395&gt;$C$3,STDEVA(INDEX($E$16:$E$2532,A395-$C$3):E394),"")</f>
        <v>2.5714779253862294E-3</v>
      </c>
      <c r="H395">
        <f t="shared" si="56"/>
        <v>1.2327324945228419</v>
      </c>
      <c r="I395" s="2" t="str">
        <f t="shared" si="57"/>
        <v/>
      </c>
      <c r="J395">
        <f t="shared" si="58"/>
        <v>81.191299999999998</v>
      </c>
      <c r="K395">
        <f t="shared" si="59"/>
        <v>141.56</v>
      </c>
      <c r="L395" s="37">
        <f t="shared" si="60"/>
        <v>384.67500000000138</v>
      </c>
      <c r="M395" t="str">
        <f t="shared" si="61"/>
        <v>Short</v>
      </c>
      <c r="N395" s="39">
        <f t="shared" si="62"/>
        <v>0</v>
      </c>
      <c r="O395" s="40">
        <f t="shared" si="65"/>
        <v>-533.82499999999493</v>
      </c>
      <c r="P395" s="39">
        <f t="shared" si="63"/>
        <v>0</v>
      </c>
      <c r="Q395" s="39">
        <f t="shared" si="64"/>
        <v>0</v>
      </c>
      <c r="R395" s="39">
        <f>IF((O395 - MAX($O$16:O395)) &lt; 0, O395 - MAX($O$16:O395), 0)</f>
        <v>-2081.0749999999894</v>
      </c>
    </row>
    <row r="396" spans="1:18" x14ac:dyDescent="0.25">
      <c r="A396" s="2">
        <v>381</v>
      </c>
      <c r="B396" t="s">
        <v>381</v>
      </c>
      <c r="C396" s="8">
        <v>138.16</v>
      </c>
      <c r="D396" s="8">
        <v>79.38</v>
      </c>
      <c r="E396" s="17">
        <f t="shared" si="55"/>
        <v>0.55416598648350379</v>
      </c>
      <c r="F396" s="2">
        <f>+IF(A396&gt;$C$3,AVERAGE(INDEX($E$16:$E$2532,A396-$C$3):E395),"")</f>
        <v>0.5535635817063862</v>
      </c>
      <c r="G396" s="2">
        <f>+IF(A396&gt;$C$3,STDEVA(INDEX($E$16:$E$2532,A396-$C$3):E395),"")</f>
        <v>2.079730064491019E-3</v>
      </c>
      <c r="H396">
        <f t="shared" si="56"/>
        <v>0.28965527180808553</v>
      </c>
      <c r="I396" s="2" t="str">
        <f t="shared" si="57"/>
        <v/>
      </c>
      <c r="J396">
        <f t="shared" si="58"/>
        <v>81.191299999999998</v>
      </c>
      <c r="K396">
        <f t="shared" si="59"/>
        <v>141.56</v>
      </c>
      <c r="L396" s="37">
        <f t="shared" si="60"/>
        <v>397.17500000000064</v>
      </c>
      <c r="M396" t="str">
        <f t="shared" si="61"/>
        <v>Short</v>
      </c>
      <c r="N396" s="39">
        <f t="shared" si="62"/>
        <v>0</v>
      </c>
      <c r="O396" s="40">
        <f t="shared" si="65"/>
        <v>-533.82499999999493</v>
      </c>
      <c r="P396" s="39">
        <f t="shared" si="63"/>
        <v>0</v>
      </c>
      <c r="Q396" s="39">
        <f t="shared" si="64"/>
        <v>0</v>
      </c>
      <c r="R396" s="39">
        <f>IF((O396 - MAX($O$16:O396)) &lt; 0, O396 - MAX($O$16:O396), 0)</f>
        <v>-2081.0749999999894</v>
      </c>
    </row>
    <row r="397" spans="1:18" x14ac:dyDescent="0.25">
      <c r="A397" s="2">
        <v>382</v>
      </c>
      <c r="B397" t="s">
        <v>382</v>
      </c>
      <c r="C397" s="8">
        <v>138.26499999999999</v>
      </c>
      <c r="D397" s="8">
        <v>79.150000000000006</v>
      </c>
      <c r="E397" s="17">
        <f t="shared" si="55"/>
        <v>0.55782734728566252</v>
      </c>
      <c r="F397" s="2">
        <f>+IF(A397&gt;$C$3,AVERAGE(INDEX($E$16:$E$2532,A397-$C$3):E396),"")</f>
        <v>0.55321366762169111</v>
      </c>
      <c r="G397" s="2">
        <f>+IF(A397&gt;$C$3,STDEVA(INDEX($E$16:$E$2532,A397-$C$3):E396),"")</f>
        <v>1.6970572620377611E-3</v>
      </c>
      <c r="H397">
        <f t="shared" si="56"/>
        <v>2.7186352323972178</v>
      </c>
      <c r="I397" s="2" t="str">
        <f t="shared" si="57"/>
        <v>Sell</v>
      </c>
      <c r="J397">
        <f t="shared" si="58"/>
        <v>81.191299999999998</v>
      </c>
      <c r="K397">
        <f t="shared" si="59"/>
        <v>141.56</v>
      </c>
      <c r="L397" s="37">
        <f t="shared" si="60"/>
        <v>313.42500000000587</v>
      </c>
      <c r="M397" t="str">
        <f t="shared" si="61"/>
        <v>Short</v>
      </c>
      <c r="N397" s="39">
        <f t="shared" si="62"/>
        <v>0</v>
      </c>
      <c r="O397" s="40">
        <f t="shared" si="65"/>
        <v>-533.82499999999493</v>
      </c>
      <c r="P397" s="39">
        <f t="shared" si="63"/>
        <v>0</v>
      </c>
      <c r="Q397" s="39">
        <f t="shared" si="64"/>
        <v>0</v>
      </c>
      <c r="R397" s="39">
        <f>IF((O397 - MAX($O$16:O397)) &lt; 0, O397 - MAX($O$16:O397), 0)</f>
        <v>-2081.0749999999894</v>
      </c>
    </row>
    <row r="398" spans="1:18" x14ac:dyDescent="0.25">
      <c r="A398" s="2">
        <v>383</v>
      </c>
      <c r="B398" t="s">
        <v>383</v>
      </c>
      <c r="C398" s="8">
        <v>137.79</v>
      </c>
      <c r="D398" s="8">
        <v>78.7</v>
      </c>
      <c r="E398" s="17">
        <f t="shared" si="55"/>
        <v>0.56008763158245412</v>
      </c>
      <c r="F398" s="2">
        <f>+IF(A398&gt;$C$3,AVERAGE(INDEX($E$16:$E$2532,A398-$C$3):E397),"")</f>
        <v>0.55450298480793792</v>
      </c>
      <c r="G398" s="2">
        <f>+IF(A398&gt;$C$3,STDEVA(INDEX($E$16:$E$2532,A398-$C$3):E397),"")</f>
        <v>2.2986307895110983E-3</v>
      </c>
      <c r="H398">
        <f t="shared" si="56"/>
        <v>2.4295536281857655</v>
      </c>
      <c r="I398" s="2" t="str">
        <f t="shared" si="57"/>
        <v>Sell</v>
      </c>
      <c r="J398">
        <f t="shared" si="58"/>
        <v>81.191299999999998</v>
      </c>
      <c r="K398">
        <f t="shared" si="59"/>
        <v>141.56</v>
      </c>
      <c r="L398" s="37">
        <f t="shared" si="60"/>
        <v>319.67500000000359</v>
      </c>
      <c r="M398" t="str">
        <f t="shared" si="61"/>
        <v>Short</v>
      </c>
      <c r="N398" s="39">
        <f t="shared" si="62"/>
        <v>0</v>
      </c>
      <c r="O398" s="40">
        <f t="shared" si="65"/>
        <v>-533.82499999999493</v>
      </c>
      <c r="P398" s="39">
        <f t="shared" si="63"/>
        <v>0</v>
      </c>
      <c r="Q398" s="39">
        <f t="shared" si="64"/>
        <v>0</v>
      </c>
      <c r="R398" s="39">
        <f>IF((O398 - MAX($O$16:O398)) &lt; 0, O398 - MAX($O$16:O398), 0)</f>
        <v>-2081.0749999999894</v>
      </c>
    </row>
    <row r="399" spans="1:18" x14ac:dyDescent="0.25">
      <c r="A399" s="2">
        <v>384</v>
      </c>
      <c r="B399" t="s">
        <v>384</v>
      </c>
      <c r="C399" s="8">
        <v>135.9299</v>
      </c>
      <c r="D399" s="8">
        <v>77.239999999999995</v>
      </c>
      <c r="E399" s="17">
        <f t="shared" si="55"/>
        <v>0.56522185411379955</v>
      </c>
      <c r="F399" s="2">
        <f>+IF(A399&gt;$C$3,AVERAGE(INDEX($E$16:$E$2532,A399-$C$3):E398),"")</f>
        <v>0.55617894022254588</v>
      </c>
      <c r="G399" s="2">
        <f>+IF(A399&gt;$C$3,STDEVA(INDEX($E$16:$E$2532,A399-$C$3):E398),"")</f>
        <v>2.759810114734868E-3</v>
      </c>
      <c r="H399">
        <f t="shared" si="56"/>
        <v>3.2766435063676149</v>
      </c>
      <c r="I399" s="2" t="str">
        <f t="shared" si="57"/>
        <v>Sell</v>
      </c>
      <c r="J399" t="str">
        <f t="shared" si="58"/>
        <v/>
      </c>
      <c r="K399" t="str">
        <f t="shared" si="59"/>
        <v/>
      </c>
      <c r="L399" s="37">
        <f t="shared" si="60"/>
        <v>419.69999999999879</v>
      </c>
      <c r="M399" t="str">
        <f t="shared" si="61"/>
        <v>TP</v>
      </c>
      <c r="N399" s="39">
        <f t="shared" si="62"/>
        <v>419.69999999999879</v>
      </c>
      <c r="O399" s="40">
        <f t="shared" si="65"/>
        <v>-114.12499999999613</v>
      </c>
      <c r="P399" s="39">
        <f t="shared" si="63"/>
        <v>3.75</v>
      </c>
      <c r="Q399" s="39">
        <f t="shared" si="64"/>
        <v>0</v>
      </c>
      <c r="R399" s="39">
        <f>IF((O399 - MAX($O$16:O399)) &lt; 0, O399 - MAX($O$16:O399), 0)</f>
        <v>-1661.3749999999907</v>
      </c>
    </row>
    <row r="400" spans="1:18" x14ac:dyDescent="0.25">
      <c r="A400" s="2">
        <v>385</v>
      </c>
      <c r="B400" t="s">
        <v>385</v>
      </c>
      <c r="C400" s="8">
        <v>135.69999999999999</v>
      </c>
      <c r="D400" s="8">
        <v>76.840100000000007</v>
      </c>
      <c r="E400" s="17">
        <f t="shared" si="55"/>
        <v>0.56871992753579625</v>
      </c>
      <c r="F400" s="2">
        <f>+IF(A400&gt;$C$3,AVERAGE(INDEX($E$16:$E$2532,A400-$C$3):E399),"")</f>
        <v>0.55854875284380689</v>
      </c>
      <c r="G400" s="2">
        <f>+IF(A400&gt;$C$3,STDEVA(INDEX($E$16:$E$2532,A400-$C$3):E399),"")</f>
        <v>4.3670918929428924E-3</v>
      </c>
      <c r="H400">
        <f t="shared" si="56"/>
        <v>2.329049843999325</v>
      </c>
      <c r="I400" s="2" t="str">
        <f t="shared" si="57"/>
        <v>Sell</v>
      </c>
      <c r="J400">
        <f t="shared" si="58"/>
        <v>76.840100000000007</v>
      </c>
      <c r="K400">
        <f t="shared" si="59"/>
        <v>135.69999999999999</v>
      </c>
      <c r="L400" s="37" t="str">
        <f t="shared" si="60"/>
        <v/>
      </c>
      <c r="M400" t="str">
        <f t="shared" si="61"/>
        <v>Short</v>
      </c>
      <c r="N400" s="39">
        <f t="shared" si="62"/>
        <v>0</v>
      </c>
      <c r="O400" s="40">
        <f t="shared" si="65"/>
        <v>-114.12499999999613</v>
      </c>
      <c r="P400" s="39">
        <f t="shared" si="63"/>
        <v>3.75</v>
      </c>
      <c r="Q400" s="39">
        <f t="shared" si="64"/>
        <v>2656.7512500000003</v>
      </c>
      <c r="R400" s="39">
        <f>IF((O400 - MAX($O$16:O400)) &lt; 0, O400 - MAX($O$16:O400), 0)</f>
        <v>-1661.3749999999907</v>
      </c>
    </row>
    <row r="401" spans="1:18" x14ac:dyDescent="0.25">
      <c r="A401" s="2">
        <v>386</v>
      </c>
      <c r="B401" t="s">
        <v>386</v>
      </c>
      <c r="C401" s="8">
        <v>136.37</v>
      </c>
      <c r="D401" s="8">
        <v>77.48</v>
      </c>
      <c r="E401" s="17">
        <f t="shared" ref="E401:E464" si="66">+LN(C401/D401)</f>
        <v>0.56535194133094735</v>
      </c>
      <c r="F401" s="2">
        <f>+IF(A401&gt;$C$3,AVERAGE(INDEX($E$16:$E$2532,A401-$C$3):E400),"")</f>
        <v>0.56120454940024334</v>
      </c>
      <c r="G401" s="2">
        <f>+IF(A401&gt;$C$3,STDEVA(INDEX($E$16:$E$2532,A401-$C$3):E400),"")</f>
        <v>5.8054718401959601E-3</v>
      </c>
      <c r="H401">
        <f t="shared" ref="H401:H464" si="67">+IF(F401="","",(E401-F401)/G401)</f>
        <v>0.71439360053187706</v>
      </c>
      <c r="I401" s="2" t="str">
        <f t="shared" ref="I401:I464" si="68">+IF(H401="","",IF(H401&lt;$C$4,"Buy",IF(H401&gt;$C$5,"Sell","")))</f>
        <v/>
      </c>
      <c r="J401">
        <f t="shared" ref="J401:J464" si="69">IF(M401=M400, J400, IF(OR(M401="TP", M401="SL"), "", IF(I401="Buy", C401, IF(I401="Sell", D401, ""))))</f>
        <v>76.840100000000007</v>
      </c>
      <c r="K401">
        <f t="shared" ref="K401:K464" si="70">IF(M401=M400, K400, IF(OR(M401="TP", M401="SL"), "",IF(I401="Buy", D401, IF(I401="Sell", C401, ""))))</f>
        <v>135.69999999999999</v>
      </c>
      <c r="L401" s="37">
        <f t="shared" ref="L401:L464" si="71">IF(M400="Long", (C401-J400)*$C$8+(K400-D401)*$C$9, IF(M400="Short", (K400-C401)*$C$8+(D401-J400)*$C$9, ""))</f>
        <v>-7.5250000000046668</v>
      </c>
      <c r="M401" t="str">
        <f t="shared" ref="M401:M464" si="72">IF(OR(M400="", M400="SL", M400="TP"), IF(I401="Sell","Short",(IF(I401="Buy","Long",I401))), IF(L401="", "", IF(L401&lt;$C$6, "SL", IF(L401&gt;$C$7, "TP", M400))))</f>
        <v>Short</v>
      </c>
      <c r="N401" s="39">
        <f t="shared" ref="N401:N464" si="73">IF(OR(M401="TP", M401="SL"), L401, 0)</f>
        <v>0</v>
      </c>
      <c r="O401" s="40">
        <f t="shared" si="65"/>
        <v>-114.12499999999613</v>
      </c>
      <c r="P401" s="39">
        <f t="shared" ref="P401:P464" si="74">IF(OR(AND(I401&lt;&gt;"", J400=""), OR(M401="TP", M401="SL",)), ($C$9+$C$8)*$C$11, 0)</f>
        <v>0</v>
      </c>
      <c r="Q401" s="39">
        <f t="shared" ref="Q401:Q464" si="75">IF(AND(I401&lt;&gt;"",J400=""),(D401*$C$9+C401*$C$8)*$C$10,0)</f>
        <v>0</v>
      </c>
      <c r="R401" s="39">
        <f>IF((O401 - MAX($O$16:O401)) &lt; 0, O401 - MAX($O$16:O401), 0)</f>
        <v>-1661.3749999999907</v>
      </c>
    </row>
    <row r="402" spans="1:18" x14ac:dyDescent="0.25">
      <c r="A402" s="2">
        <v>387</v>
      </c>
      <c r="B402" t="s">
        <v>387</v>
      </c>
      <c r="C402" s="8">
        <v>139.13</v>
      </c>
      <c r="D402" s="8">
        <v>79.119399999999999</v>
      </c>
      <c r="E402" s="17">
        <f t="shared" si="66"/>
        <v>0.56445064398567646</v>
      </c>
      <c r="F402" s="2">
        <f>+IF(A402&gt;$C$3,AVERAGE(INDEX($E$16:$E$2532,A402-$C$3):E401),"")</f>
        <v>0.56344174036973205</v>
      </c>
      <c r="G402" s="2">
        <f>+IF(A402&gt;$C$3,STDEVA(INDEX($E$16:$E$2532,A402-$C$3):E401),"")</f>
        <v>4.4002382854055055E-3</v>
      </c>
      <c r="H402">
        <f t="shared" si="67"/>
        <v>0.22928385930614123</v>
      </c>
      <c r="I402" s="2" t="str">
        <f t="shared" si="68"/>
        <v/>
      </c>
      <c r="J402" t="str">
        <f t="shared" si="69"/>
        <v/>
      </c>
      <c r="K402" t="str">
        <f t="shared" si="70"/>
        <v/>
      </c>
      <c r="L402" s="37">
        <f t="shared" si="71"/>
        <v>-287.67500000000371</v>
      </c>
      <c r="M402" t="str">
        <f t="shared" si="72"/>
        <v>SL</v>
      </c>
      <c r="N402" s="39">
        <f t="shared" si="73"/>
        <v>-287.67500000000371</v>
      </c>
      <c r="O402" s="40">
        <f t="shared" ref="O402:O465" si="76">+N402+O401</f>
        <v>-401.79999999999984</v>
      </c>
      <c r="P402" s="39">
        <f t="shared" si="74"/>
        <v>3.75</v>
      </c>
      <c r="Q402" s="39">
        <f t="shared" si="75"/>
        <v>0</v>
      </c>
      <c r="R402" s="39">
        <f>IF((O402 - MAX($O$16:O402)) &lt; 0, O402 - MAX($O$16:O402), 0)</f>
        <v>-1949.0499999999943</v>
      </c>
    </row>
    <row r="403" spans="1:18" x14ac:dyDescent="0.25">
      <c r="A403" s="2">
        <v>388</v>
      </c>
      <c r="B403" t="s">
        <v>388</v>
      </c>
      <c r="C403" s="8">
        <v>139.19</v>
      </c>
      <c r="D403" s="8">
        <v>79.261099999999999</v>
      </c>
      <c r="E403" s="17">
        <f t="shared" si="66"/>
        <v>0.56309244019835547</v>
      </c>
      <c r="F403" s="2">
        <f>+IF(A403&gt;$C$3,AVERAGE(INDEX($E$16:$E$2532,A403-$C$3):E402),"")</f>
        <v>0.56476639970973463</v>
      </c>
      <c r="G403" s="2">
        <f>+IF(A403&gt;$C$3,STDEVA(INDEX($E$16:$E$2532,A403-$C$3):E402),"")</f>
        <v>3.0891444139894792E-3</v>
      </c>
      <c r="H403">
        <f t="shared" si="67"/>
        <v>-0.5418845113871924</v>
      </c>
      <c r="I403" s="2" t="str">
        <f t="shared" si="68"/>
        <v/>
      </c>
      <c r="J403" t="str">
        <f t="shared" si="69"/>
        <v/>
      </c>
      <c r="K403" t="str">
        <f t="shared" si="70"/>
        <v/>
      </c>
      <c r="L403" s="37" t="str">
        <f t="shared" si="71"/>
        <v/>
      </c>
      <c r="M403" t="str">
        <f t="shared" si="72"/>
        <v/>
      </c>
      <c r="N403" s="39">
        <f t="shared" si="73"/>
        <v>0</v>
      </c>
      <c r="O403" s="40">
        <f t="shared" si="76"/>
        <v>-401.79999999999984</v>
      </c>
      <c r="P403" s="39">
        <f t="shared" si="74"/>
        <v>0</v>
      </c>
      <c r="Q403" s="39">
        <f t="shared" si="75"/>
        <v>0</v>
      </c>
      <c r="R403" s="39">
        <f>IF((O403 - MAX($O$16:O403)) &lt; 0, O403 - MAX($O$16:O403), 0)</f>
        <v>-1949.0499999999943</v>
      </c>
    </row>
    <row r="404" spans="1:18" x14ac:dyDescent="0.25">
      <c r="A404" s="2">
        <v>389</v>
      </c>
      <c r="B404" t="s">
        <v>389</v>
      </c>
      <c r="C404" s="8">
        <v>139.44999999999999</v>
      </c>
      <c r="D404" s="8">
        <v>79.680000000000007</v>
      </c>
      <c r="E404" s="17">
        <f t="shared" si="66"/>
        <v>0.5596875007971549</v>
      </c>
      <c r="F404" s="2">
        <f>+IF(A404&gt;$C$3,AVERAGE(INDEX($E$16:$E$2532,A404-$C$3):E403),"")</f>
        <v>0.56536736143291511</v>
      </c>
      <c r="G404" s="2">
        <f>+IF(A404&gt;$C$3,STDEVA(INDEX($E$16:$E$2532,A404-$C$3):E403),"")</f>
        <v>2.0782653304601568E-3</v>
      </c>
      <c r="H404">
        <f t="shared" si="67"/>
        <v>-2.7329814689747067</v>
      </c>
      <c r="I404" s="2" t="str">
        <f t="shared" si="68"/>
        <v>Buy</v>
      </c>
      <c r="J404">
        <f t="shared" si="69"/>
        <v>139.44999999999999</v>
      </c>
      <c r="K404">
        <f t="shared" si="70"/>
        <v>79.680000000000007</v>
      </c>
      <c r="L404" s="37" t="str">
        <f t="shared" si="71"/>
        <v/>
      </c>
      <c r="M404" t="str">
        <f t="shared" si="72"/>
        <v>Long</v>
      </c>
      <c r="N404" s="39">
        <f t="shared" si="73"/>
        <v>0</v>
      </c>
      <c r="O404" s="40">
        <f t="shared" si="76"/>
        <v>-401.79999999999984</v>
      </c>
      <c r="P404" s="39">
        <f t="shared" si="74"/>
        <v>3.75</v>
      </c>
      <c r="Q404" s="39">
        <f t="shared" si="75"/>
        <v>2739.125</v>
      </c>
      <c r="R404" s="39">
        <f>IF((O404 - MAX($O$16:O404)) &lt; 0, O404 - MAX($O$16:O404), 0)</f>
        <v>-1949.0499999999943</v>
      </c>
    </row>
    <row r="405" spans="1:18" x14ac:dyDescent="0.25">
      <c r="A405" s="2">
        <v>390</v>
      </c>
      <c r="B405" t="s">
        <v>390</v>
      </c>
      <c r="C405" s="8">
        <v>141.35</v>
      </c>
      <c r="D405" s="8">
        <v>80.47</v>
      </c>
      <c r="E405" s="17">
        <f t="shared" si="66"/>
        <v>0.56335463998155788</v>
      </c>
      <c r="F405" s="2">
        <f>+IF(A405&gt;$C$3,AVERAGE(INDEX($E$16:$E$2532,A405-$C$3):E404),"")</f>
        <v>0.56426049076958606</v>
      </c>
      <c r="G405" s="2">
        <f>+IF(A405&gt;$C$3,STDEVA(INDEX($E$16:$E$2532,A405-$C$3):E404),"")</f>
        <v>3.2935762580446146E-3</v>
      </c>
      <c r="H405">
        <f t="shared" si="67"/>
        <v>-0.27503561996344505</v>
      </c>
      <c r="I405" s="2" t="str">
        <f t="shared" si="68"/>
        <v/>
      </c>
      <c r="J405">
        <f t="shared" si="69"/>
        <v>139.44999999999999</v>
      </c>
      <c r="K405">
        <f t="shared" si="70"/>
        <v>79.680000000000007</v>
      </c>
      <c r="L405" s="37">
        <f t="shared" si="71"/>
        <v>277.50000000000341</v>
      </c>
      <c r="M405" t="str">
        <f t="shared" si="72"/>
        <v>Long</v>
      </c>
      <c r="N405" s="39">
        <f t="shared" si="73"/>
        <v>0</v>
      </c>
      <c r="O405" s="40">
        <f t="shared" si="76"/>
        <v>-401.79999999999984</v>
      </c>
      <c r="P405" s="39">
        <f t="shared" si="74"/>
        <v>0</v>
      </c>
      <c r="Q405" s="39">
        <f t="shared" si="75"/>
        <v>0</v>
      </c>
      <c r="R405" s="39">
        <f>IF((O405 - MAX($O$16:O405)) &lt; 0, O405 - MAX($O$16:O405), 0)</f>
        <v>-1949.0499999999943</v>
      </c>
    </row>
    <row r="406" spans="1:18" x14ac:dyDescent="0.25">
      <c r="A406" s="2">
        <v>391</v>
      </c>
      <c r="B406" t="s">
        <v>391</v>
      </c>
      <c r="C406" s="8">
        <v>141.05000000000001</v>
      </c>
      <c r="D406" s="8">
        <v>80.73</v>
      </c>
      <c r="E406" s="17">
        <f t="shared" si="66"/>
        <v>0.55800418404108121</v>
      </c>
      <c r="F406" s="2">
        <f>+IF(A406&gt;$C$3,AVERAGE(INDEX($E$16:$E$2532,A406-$C$3):E405),"")</f>
        <v>0.56318743325873843</v>
      </c>
      <c r="G406" s="2">
        <f>+IF(A406&gt;$C$3,STDEVA(INDEX($E$16:$E$2532,A406-$C$3):E405),"")</f>
        <v>2.1544898201565003E-3</v>
      </c>
      <c r="H406">
        <f t="shared" si="67"/>
        <v>-2.405789606970953</v>
      </c>
      <c r="I406" s="2" t="str">
        <f t="shared" si="68"/>
        <v>Buy</v>
      </c>
      <c r="J406">
        <f t="shared" si="69"/>
        <v>139.44999999999999</v>
      </c>
      <c r="K406">
        <f t="shared" si="70"/>
        <v>79.680000000000007</v>
      </c>
      <c r="L406" s="37">
        <f t="shared" si="71"/>
        <v>137.50000000000637</v>
      </c>
      <c r="M406" t="str">
        <f t="shared" si="72"/>
        <v>Long</v>
      </c>
      <c r="N406" s="39">
        <f t="shared" si="73"/>
        <v>0</v>
      </c>
      <c r="O406" s="40">
        <f t="shared" si="76"/>
        <v>-401.79999999999984</v>
      </c>
      <c r="P406" s="39">
        <f t="shared" si="74"/>
        <v>0</v>
      </c>
      <c r="Q406" s="39">
        <f t="shared" si="75"/>
        <v>0</v>
      </c>
      <c r="R406" s="39">
        <f>IF((O406 - MAX($O$16:O406)) &lt; 0, O406 - MAX($O$16:O406), 0)</f>
        <v>-1949.0499999999943</v>
      </c>
    </row>
    <row r="407" spans="1:18" x14ac:dyDescent="0.25">
      <c r="A407" s="2">
        <v>392</v>
      </c>
      <c r="B407" t="s">
        <v>392</v>
      </c>
      <c r="C407" s="8">
        <v>140.33000000000001</v>
      </c>
      <c r="D407" s="8">
        <v>80.63</v>
      </c>
      <c r="E407" s="17">
        <f t="shared" si="66"/>
        <v>0.55412600306611381</v>
      </c>
      <c r="F407" s="2">
        <f>+IF(A407&gt;$C$3,AVERAGE(INDEX($E$16:$E$2532,A407-$C$3):E406),"")</f>
        <v>0.56171788180076521</v>
      </c>
      <c r="G407" s="2">
        <f>+IF(A407&gt;$C$3,STDEVA(INDEX($E$16:$E$2532,A407-$C$3):E406),"")</f>
        <v>2.7363468055128775E-3</v>
      </c>
      <c r="H407">
        <f t="shared" si="67"/>
        <v>-2.7744577987542169</v>
      </c>
      <c r="I407" s="2" t="str">
        <f t="shared" si="68"/>
        <v>Buy</v>
      </c>
      <c r="J407">
        <f t="shared" si="69"/>
        <v>139.44999999999999</v>
      </c>
      <c r="K407">
        <f t="shared" si="70"/>
        <v>79.680000000000007</v>
      </c>
      <c r="L407" s="37">
        <f t="shared" si="71"/>
        <v>-17.499999999991189</v>
      </c>
      <c r="M407" t="str">
        <f t="shared" si="72"/>
        <v>Long</v>
      </c>
      <c r="N407" s="39">
        <f t="shared" si="73"/>
        <v>0</v>
      </c>
      <c r="O407" s="40">
        <f t="shared" si="76"/>
        <v>-401.79999999999984</v>
      </c>
      <c r="P407" s="39">
        <f t="shared" si="74"/>
        <v>0</v>
      </c>
      <c r="Q407" s="39">
        <f t="shared" si="75"/>
        <v>0</v>
      </c>
      <c r="R407" s="39">
        <f>IF((O407 - MAX($O$16:O407)) &lt; 0, O407 - MAX($O$16:O407), 0)</f>
        <v>-1949.0499999999943</v>
      </c>
    </row>
    <row r="408" spans="1:18" x14ac:dyDescent="0.25">
      <c r="A408" s="2">
        <v>393</v>
      </c>
      <c r="B408" t="s">
        <v>393</v>
      </c>
      <c r="C408" s="8">
        <v>141.47</v>
      </c>
      <c r="D408" s="8">
        <v>81.31</v>
      </c>
      <c r="E408" s="17">
        <f t="shared" si="66"/>
        <v>0.55381867025109666</v>
      </c>
      <c r="F408" s="2">
        <f>+IF(A408&gt;$C$3,AVERAGE(INDEX($E$16:$E$2532,A408-$C$3):E407),"")</f>
        <v>0.55965295361685263</v>
      </c>
      <c r="G408" s="2">
        <f>+IF(A408&gt;$C$3,STDEVA(INDEX($E$16:$E$2532,A408-$C$3):E407),"")</f>
        <v>3.8340372617826522E-3</v>
      </c>
      <c r="H408">
        <f t="shared" si="67"/>
        <v>-1.5217075284874257</v>
      </c>
      <c r="I408" s="2" t="str">
        <f t="shared" si="68"/>
        <v>Buy</v>
      </c>
      <c r="J408">
        <f t="shared" si="69"/>
        <v>139.44999999999999</v>
      </c>
      <c r="K408">
        <f t="shared" si="70"/>
        <v>79.680000000000007</v>
      </c>
      <c r="L408" s="37">
        <f t="shared" si="71"/>
        <v>97.500000000003695</v>
      </c>
      <c r="M408" t="str">
        <f t="shared" si="72"/>
        <v>Long</v>
      </c>
      <c r="N408" s="39">
        <f t="shared" si="73"/>
        <v>0</v>
      </c>
      <c r="O408" s="40">
        <f t="shared" si="76"/>
        <v>-401.79999999999984</v>
      </c>
      <c r="P408" s="39">
        <f t="shared" si="74"/>
        <v>0</v>
      </c>
      <c r="Q408" s="39">
        <f t="shared" si="75"/>
        <v>0</v>
      </c>
      <c r="R408" s="39">
        <f>IF((O408 - MAX($O$16:O408)) &lt; 0, O408 - MAX($O$16:O408), 0)</f>
        <v>-1949.0499999999943</v>
      </c>
    </row>
    <row r="409" spans="1:18" x14ac:dyDescent="0.25">
      <c r="A409" s="2">
        <v>394</v>
      </c>
      <c r="B409" t="s">
        <v>394</v>
      </c>
      <c r="C409" s="8">
        <v>142.12</v>
      </c>
      <c r="D409" s="8">
        <v>82.24</v>
      </c>
      <c r="E409" s="17">
        <f t="shared" si="66"/>
        <v>0.54702996944597138</v>
      </c>
      <c r="F409" s="2">
        <f>+IF(A409&gt;$C$3,AVERAGE(INDEX($E$16:$E$2532,A409-$C$3):E408),"")</f>
        <v>0.55779819962740085</v>
      </c>
      <c r="G409" s="2">
        <f>+IF(A409&gt;$C$3,STDEVA(INDEX($E$16:$E$2532,A409-$C$3):E408),"")</f>
        <v>3.9939829600166782E-3</v>
      </c>
      <c r="H409">
        <f t="shared" si="67"/>
        <v>-2.6961132005892448</v>
      </c>
      <c r="I409" s="2" t="str">
        <f t="shared" si="68"/>
        <v>Buy</v>
      </c>
      <c r="J409">
        <f t="shared" si="69"/>
        <v>139.44999999999999</v>
      </c>
      <c r="K409">
        <f t="shared" si="70"/>
        <v>79.680000000000007</v>
      </c>
      <c r="L409" s="37">
        <f t="shared" si="71"/>
        <v>27.500000000006935</v>
      </c>
      <c r="M409" t="str">
        <f t="shared" si="72"/>
        <v>Long</v>
      </c>
      <c r="N409" s="39">
        <f t="shared" si="73"/>
        <v>0</v>
      </c>
      <c r="O409" s="40">
        <f t="shared" si="76"/>
        <v>-401.79999999999984</v>
      </c>
      <c r="P409" s="39">
        <f t="shared" si="74"/>
        <v>0</v>
      </c>
      <c r="Q409" s="39">
        <f t="shared" si="75"/>
        <v>0</v>
      </c>
      <c r="R409" s="39">
        <f>IF((O409 - MAX($O$16:O409)) &lt; 0, O409 - MAX($O$16:O409), 0)</f>
        <v>-1949.0499999999943</v>
      </c>
    </row>
    <row r="410" spans="1:18" x14ac:dyDescent="0.25">
      <c r="A410" s="2">
        <v>395</v>
      </c>
      <c r="B410" t="s">
        <v>395</v>
      </c>
      <c r="C410" s="8">
        <v>142.155</v>
      </c>
      <c r="D410" s="8">
        <v>82.08</v>
      </c>
      <c r="E410" s="17">
        <f t="shared" si="66"/>
        <v>0.54922363016780862</v>
      </c>
      <c r="F410" s="2">
        <f>+IF(A410&gt;$C$3,AVERAGE(INDEX($E$16:$E$2532,A410-$C$3):E409),"")</f>
        <v>0.55526669335716416</v>
      </c>
      <c r="G410" s="2">
        <f>+IF(A410&gt;$C$3,STDEVA(INDEX($E$16:$E$2532,A410-$C$3):E409),"")</f>
        <v>6.0031304726907127E-3</v>
      </c>
      <c r="H410">
        <f t="shared" si="67"/>
        <v>-1.0066519821360695</v>
      </c>
      <c r="I410" s="2" t="str">
        <f t="shared" si="68"/>
        <v/>
      </c>
      <c r="J410">
        <f t="shared" si="69"/>
        <v>139.44999999999999</v>
      </c>
      <c r="K410">
        <f t="shared" si="70"/>
        <v>79.680000000000007</v>
      </c>
      <c r="L410" s="37">
        <f t="shared" si="71"/>
        <v>76.250000000005343</v>
      </c>
      <c r="M410" t="str">
        <f t="shared" si="72"/>
        <v>Long</v>
      </c>
      <c r="N410" s="39">
        <f t="shared" si="73"/>
        <v>0</v>
      </c>
      <c r="O410" s="40">
        <f t="shared" si="76"/>
        <v>-401.79999999999984</v>
      </c>
      <c r="P410" s="39">
        <f t="shared" si="74"/>
        <v>0</v>
      </c>
      <c r="Q410" s="39">
        <f t="shared" si="75"/>
        <v>0</v>
      </c>
      <c r="R410" s="39">
        <f>IF((O410 - MAX($O$16:O410)) &lt; 0, O410 - MAX($O$16:O410), 0)</f>
        <v>-1949.0499999999943</v>
      </c>
    </row>
    <row r="411" spans="1:18" x14ac:dyDescent="0.25">
      <c r="A411" s="2">
        <v>396</v>
      </c>
      <c r="B411" t="s">
        <v>396</v>
      </c>
      <c r="C411" s="8">
        <v>141.44999999999999</v>
      </c>
      <c r="D411" s="8">
        <v>81.99</v>
      </c>
      <c r="E411" s="17">
        <f t="shared" si="66"/>
        <v>0.5453490091394898</v>
      </c>
      <c r="F411" s="2">
        <f>+IF(A411&gt;$C$3,AVERAGE(INDEX($E$16:$E$2532,A411-$C$3):E410),"")</f>
        <v>0.55244049139441431</v>
      </c>
      <c r="G411" s="2">
        <f>+IF(A411&gt;$C$3,STDEVA(INDEX($E$16:$E$2532,A411-$C$3):E410),"")</f>
        <v>4.3392668254221998E-3</v>
      </c>
      <c r="H411">
        <f t="shared" si="67"/>
        <v>-1.6342581685408397</v>
      </c>
      <c r="I411" s="2" t="str">
        <f t="shared" si="68"/>
        <v>Buy</v>
      </c>
      <c r="J411">
        <f t="shared" si="69"/>
        <v>139.44999999999999</v>
      </c>
      <c r="K411">
        <f t="shared" si="70"/>
        <v>79.680000000000007</v>
      </c>
      <c r="L411" s="37">
        <f t="shared" si="71"/>
        <v>-77.499999999997044</v>
      </c>
      <c r="M411" t="str">
        <f t="shared" si="72"/>
        <v>Long</v>
      </c>
      <c r="N411" s="39">
        <f t="shared" si="73"/>
        <v>0</v>
      </c>
      <c r="O411" s="40">
        <f t="shared" si="76"/>
        <v>-401.79999999999984</v>
      </c>
      <c r="P411" s="39">
        <f t="shared" si="74"/>
        <v>0</v>
      </c>
      <c r="Q411" s="39">
        <f t="shared" si="75"/>
        <v>0</v>
      </c>
      <c r="R411" s="39">
        <f>IF((O411 - MAX($O$16:O411)) &lt; 0, O411 - MAX($O$16:O411), 0)</f>
        <v>-1949.0499999999943</v>
      </c>
    </row>
    <row r="412" spans="1:18" x14ac:dyDescent="0.25">
      <c r="A412" s="2">
        <v>397</v>
      </c>
      <c r="B412" t="s">
        <v>397</v>
      </c>
      <c r="C412" s="8">
        <v>141.25</v>
      </c>
      <c r="D412" s="8">
        <v>82.088499999999996</v>
      </c>
      <c r="E412" s="17">
        <f t="shared" si="66"/>
        <v>0.54273343646092587</v>
      </c>
      <c r="F412" s="2">
        <f>+IF(A412&gt;$C$3,AVERAGE(INDEX($E$16:$E$2532,A412-$C$3):E411),"")</f>
        <v>0.54990945641409605</v>
      </c>
      <c r="G412" s="2">
        <f>+IF(A412&gt;$C$3,STDEVA(INDEX($E$16:$E$2532,A412-$C$3):E411),"")</f>
        <v>3.9566621247018076E-3</v>
      </c>
      <c r="H412">
        <f t="shared" si="67"/>
        <v>-1.8136549765949515</v>
      </c>
      <c r="I412" s="2" t="str">
        <f t="shared" si="68"/>
        <v>Buy</v>
      </c>
      <c r="J412">
        <f t="shared" si="69"/>
        <v>139.44999999999999</v>
      </c>
      <c r="K412">
        <f t="shared" si="70"/>
        <v>79.680000000000007</v>
      </c>
      <c r="L412" s="37">
        <f t="shared" si="71"/>
        <v>-152.12499999999454</v>
      </c>
      <c r="M412" t="str">
        <f t="shared" si="72"/>
        <v>Long</v>
      </c>
      <c r="N412" s="39">
        <f t="shared" si="73"/>
        <v>0</v>
      </c>
      <c r="O412" s="40">
        <f t="shared" si="76"/>
        <v>-401.79999999999984</v>
      </c>
      <c r="P412" s="39">
        <f t="shared" si="74"/>
        <v>0</v>
      </c>
      <c r="Q412" s="39">
        <f t="shared" si="75"/>
        <v>0</v>
      </c>
      <c r="R412" s="39">
        <f>IF((O412 - MAX($O$16:O412)) &lt; 0, O412 - MAX($O$16:O412), 0)</f>
        <v>-1949.0499999999943</v>
      </c>
    </row>
    <row r="413" spans="1:18" x14ac:dyDescent="0.25">
      <c r="A413" s="2">
        <v>398</v>
      </c>
      <c r="B413" t="s">
        <v>398</v>
      </c>
      <c r="C413" s="8">
        <v>141.5</v>
      </c>
      <c r="D413" s="8">
        <v>81.993300000000005</v>
      </c>
      <c r="E413" s="17">
        <f t="shared" si="66"/>
        <v>0.5456621804743369</v>
      </c>
      <c r="F413" s="2">
        <f>+IF(A413&gt;$C$3,AVERAGE(INDEX($E$16:$E$2532,A413-$C$3):E412),"")</f>
        <v>0.54763094309305838</v>
      </c>
      <c r="G413" s="2">
        <f>+IF(A413&gt;$C$3,STDEVA(INDEX($E$16:$E$2532,A413-$C$3):E412),"")</f>
        <v>4.1945971977391657E-3</v>
      </c>
      <c r="H413">
        <f t="shared" si="67"/>
        <v>-0.46935677632708417</v>
      </c>
      <c r="I413" s="2" t="str">
        <f t="shared" si="68"/>
        <v/>
      </c>
      <c r="J413">
        <f t="shared" si="69"/>
        <v>139.44999999999999</v>
      </c>
      <c r="K413">
        <f t="shared" si="70"/>
        <v>79.680000000000007</v>
      </c>
      <c r="L413" s="37">
        <f t="shared" si="71"/>
        <v>-65.824999999996749</v>
      </c>
      <c r="M413" t="str">
        <f t="shared" si="72"/>
        <v>Long</v>
      </c>
      <c r="N413" s="39">
        <f t="shared" si="73"/>
        <v>0</v>
      </c>
      <c r="O413" s="40">
        <f t="shared" si="76"/>
        <v>-401.79999999999984</v>
      </c>
      <c r="P413" s="39">
        <f t="shared" si="74"/>
        <v>0</v>
      </c>
      <c r="Q413" s="39">
        <f t="shared" si="75"/>
        <v>0</v>
      </c>
      <c r="R413" s="39">
        <f>IF((O413 - MAX($O$16:O413)) &lt; 0, O413 - MAX($O$16:O413), 0)</f>
        <v>-1949.0499999999943</v>
      </c>
    </row>
    <row r="414" spans="1:18" x14ac:dyDescent="0.25">
      <c r="A414" s="2">
        <v>399</v>
      </c>
      <c r="B414" t="s">
        <v>399</v>
      </c>
      <c r="C414" s="8">
        <v>141.97999999999999</v>
      </c>
      <c r="D414" s="8">
        <v>82.120599999999996</v>
      </c>
      <c r="E414" s="17">
        <f t="shared" si="66"/>
        <v>0.54749730410629249</v>
      </c>
      <c r="F414" s="2">
        <f>+IF(A414&gt;$C$3,AVERAGE(INDEX($E$16:$E$2532,A414-$C$3):E413),"")</f>
        <v>0.54599964513770649</v>
      </c>
      <c r="G414" s="2">
        <f>+IF(A414&gt;$C$3,STDEVA(INDEX($E$16:$E$2532,A414-$C$3):E413),"")</f>
        <v>2.3801773240664098E-3</v>
      </c>
      <c r="H414">
        <f t="shared" si="67"/>
        <v>0.62922159346822493</v>
      </c>
      <c r="I414" s="2" t="str">
        <f t="shared" si="68"/>
        <v/>
      </c>
      <c r="J414">
        <f t="shared" si="69"/>
        <v>139.44999999999999</v>
      </c>
      <c r="K414">
        <f t="shared" si="70"/>
        <v>79.680000000000007</v>
      </c>
      <c r="L414" s="37">
        <f t="shared" si="71"/>
        <v>22.350000000002865</v>
      </c>
      <c r="M414" t="str">
        <f t="shared" si="72"/>
        <v>Long</v>
      </c>
      <c r="N414" s="39">
        <f t="shared" si="73"/>
        <v>0</v>
      </c>
      <c r="O414" s="40">
        <f t="shared" si="76"/>
        <v>-401.79999999999984</v>
      </c>
      <c r="P414" s="39">
        <f t="shared" si="74"/>
        <v>0</v>
      </c>
      <c r="Q414" s="39">
        <f t="shared" si="75"/>
        <v>0</v>
      </c>
      <c r="R414" s="39">
        <f>IF((O414 - MAX($O$16:O414)) &lt; 0, O414 - MAX($O$16:O414), 0)</f>
        <v>-1949.0499999999943</v>
      </c>
    </row>
    <row r="415" spans="1:18" x14ac:dyDescent="0.25">
      <c r="A415" s="2">
        <v>400</v>
      </c>
      <c r="B415" t="s">
        <v>400</v>
      </c>
      <c r="C415" s="8">
        <v>142.41499999999999</v>
      </c>
      <c r="D415" s="8">
        <v>82.18</v>
      </c>
      <c r="E415" s="17">
        <f t="shared" si="66"/>
        <v>0.54983336705370278</v>
      </c>
      <c r="F415" s="2">
        <f>+IF(A415&gt;$C$3,AVERAGE(INDEX($E$16:$E$2532,A415-$C$3):E414),"")</f>
        <v>0.54609311206977074</v>
      </c>
      <c r="G415" s="2">
        <f>+IF(A415&gt;$C$3,STDEVA(INDEX($E$16:$E$2532,A415-$C$3):E414),"")</f>
        <v>2.4391960891365829E-3</v>
      </c>
      <c r="H415">
        <f t="shared" si="67"/>
        <v>1.5333965975880217</v>
      </c>
      <c r="I415" s="2" t="str">
        <f t="shared" si="68"/>
        <v>Sell</v>
      </c>
      <c r="J415">
        <f t="shared" si="69"/>
        <v>139.44999999999999</v>
      </c>
      <c r="K415">
        <f t="shared" si="70"/>
        <v>79.680000000000007</v>
      </c>
      <c r="L415" s="37">
        <f t="shared" si="71"/>
        <v>116.25000000000091</v>
      </c>
      <c r="M415" t="str">
        <f t="shared" si="72"/>
        <v>Long</v>
      </c>
      <c r="N415" s="39">
        <f t="shared" si="73"/>
        <v>0</v>
      </c>
      <c r="O415" s="40">
        <f t="shared" si="76"/>
        <v>-401.79999999999984</v>
      </c>
      <c r="P415" s="39">
        <f t="shared" si="74"/>
        <v>0</v>
      </c>
      <c r="Q415" s="39">
        <f t="shared" si="75"/>
        <v>0</v>
      </c>
      <c r="R415" s="39">
        <f>IF((O415 - MAX($O$16:O415)) &lt; 0, O415 - MAX($O$16:O415), 0)</f>
        <v>-1949.0499999999943</v>
      </c>
    </row>
    <row r="416" spans="1:18" x14ac:dyDescent="0.25">
      <c r="A416" s="2">
        <v>401</v>
      </c>
      <c r="B416" t="s">
        <v>401</v>
      </c>
      <c r="C416" s="8">
        <v>142.47300000000001</v>
      </c>
      <c r="D416" s="8">
        <v>82.54</v>
      </c>
      <c r="E416" s="17">
        <f t="shared" si="66"/>
        <v>0.54586948374765276</v>
      </c>
      <c r="F416" s="2">
        <f>+IF(A416&gt;$C$3,AVERAGE(INDEX($E$16:$E$2532,A416-$C$3):E415),"")</f>
        <v>0.54621505944694948</v>
      </c>
      <c r="G416" s="2">
        <f>+IF(A416&gt;$C$3,STDEVA(INDEX($E$16:$E$2532,A416-$C$3):E415),"")</f>
        <v>2.6416717346085324E-3</v>
      </c>
      <c r="H416">
        <f t="shared" si="67"/>
        <v>-0.13081704845054457</v>
      </c>
      <c r="I416" s="2" t="str">
        <f t="shared" si="68"/>
        <v/>
      </c>
      <c r="J416">
        <f t="shared" si="69"/>
        <v>139.44999999999999</v>
      </c>
      <c r="K416">
        <f t="shared" si="70"/>
        <v>79.680000000000007</v>
      </c>
      <c r="L416" s="37">
        <f t="shared" si="71"/>
        <v>40.750000000006253</v>
      </c>
      <c r="M416" t="str">
        <f t="shared" si="72"/>
        <v>Long</v>
      </c>
      <c r="N416" s="39">
        <f t="shared" si="73"/>
        <v>0</v>
      </c>
      <c r="O416" s="40">
        <f t="shared" si="76"/>
        <v>-401.79999999999984</v>
      </c>
      <c r="P416" s="39">
        <f t="shared" si="74"/>
        <v>0</v>
      </c>
      <c r="Q416" s="39">
        <f t="shared" si="75"/>
        <v>0</v>
      </c>
      <c r="R416" s="39">
        <f>IF((O416 - MAX($O$16:O416)) &lt; 0, O416 - MAX($O$16:O416), 0)</f>
        <v>-1949.0499999999943</v>
      </c>
    </row>
    <row r="417" spans="1:18" x14ac:dyDescent="0.25">
      <c r="A417" s="2">
        <v>402</v>
      </c>
      <c r="B417" t="s">
        <v>402</v>
      </c>
      <c r="C417" s="8">
        <v>143.44</v>
      </c>
      <c r="D417" s="8">
        <v>83.41</v>
      </c>
      <c r="E417" s="17">
        <f t="shared" si="66"/>
        <v>0.54214862304335709</v>
      </c>
      <c r="F417" s="2">
        <f>+IF(A417&gt;$C$3,AVERAGE(INDEX($E$16:$E$2532,A417-$C$3):E416),"")</f>
        <v>0.54631915436858214</v>
      </c>
      <c r="G417" s="2">
        <f>+IF(A417&gt;$C$3,STDEVA(INDEX($E$16:$E$2532,A417-$C$3):E416),"")</f>
        <v>2.6090668293023587E-3</v>
      </c>
      <c r="H417">
        <f t="shared" si="67"/>
        <v>-1.5984762361722293</v>
      </c>
      <c r="I417" s="2" t="str">
        <f t="shared" si="68"/>
        <v>Buy</v>
      </c>
      <c r="J417">
        <f t="shared" si="69"/>
        <v>139.44999999999999</v>
      </c>
      <c r="K417">
        <f t="shared" si="70"/>
        <v>79.680000000000007</v>
      </c>
      <c r="L417" s="37">
        <f t="shared" si="71"/>
        <v>65.000000000004775</v>
      </c>
      <c r="M417" t="str">
        <f t="shared" si="72"/>
        <v>Long</v>
      </c>
      <c r="N417" s="39">
        <f t="shared" si="73"/>
        <v>0</v>
      </c>
      <c r="O417" s="40">
        <f t="shared" si="76"/>
        <v>-401.79999999999984</v>
      </c>
      <c r="P417" s="39">
        <f t="shared" si="74"/>
        <v>0</v>
      </c>
      <c r="Q417" s="39">
        <f t="shared" si="75"/>
        <v>0</v>
      </c>
      <c r="R417" s="39">
        <f>IF((O417 - MAX($O$16:O417)) &lt; 0, O417 - MAX($O$16:O417), 0)</f>
        <v>-1949.0499999999943</v>
      </c>
    </row>
    <row r="418" spans="1:18" x14ac:dyDescent="0.25">
      <c r="A418" s="2">
        <v>403</v>
      </c>
      <c r="B418" t="s">
        <v>403</v>
      </c>
      <c r="C418" s="8">
        <v>143.51</v>
      </c>
      <c r="D418" s="8">
        <v>82.94</v>
      </c>
      <c r="E418" s="17">
        <f t="shared" si="66"/>
        <v>0.54828726436460518</v>
      </c>
      <c r="F418" s="2">
        <f>+IF(A418&gt;$C$3,AVERAGE(INDEX($E$16:$E$2532,A418-$C$3):E417),"")</f>
        <v>0.54620219168506834</v>
      </c>
      <c r="G418" s="2">
        <f>+IF(A418&gt;$C$3,STDEVA(INDEX($E$16:$E$2532,A418-$C$3):E417),"")</f>
        <v>2.814981179057255E-3</v>
      </c>
      <c r="H418">
        <f t="shared" si="67"/>
        <v>0.74070572657794231</v>
      </c>
      <c r="I418" s="2" t="str">
        <f t="shared" si="68"/>
        <v/>
      </c>
      <c r="J418">
        <f t="shared" si="69"/>
        <v>139.44999999999999</v>
      </c>
      <c r="K418">
        <f t="shared" si="70"/>
        <v>79.680000000000007</v>
      </c>
      <c r="L418" s="37">
        <f t="shared" si="71"/>
        <v>200.00000000000284</v>
      </c>
      <c r="M418" t="str">
        <f t="shared" si="72"/>
        <v>Long</v>
      </c>
      <c r="N418" s="39">
        <f t="shared" si="73"/>
        <v>0</v>
      </c>
      <c r="O418" s="40">
        <f t="shared" si="76"/>
        <v>-401.79999999999984</v>
      </c>
      <c r="P418" s="39">
        <f t="shared" si="74"/>
        <v>0</v>
      </c>
      <c r="Q418" s="39">
        <f t="shared" si="75"/>
        <v>0</v>
      </c>
      <c r="R418" s="39">
        <f>IF((O418 - MAX($O$16:O418)) &lt; 0, O418 - MAX($O$16:O418), 0)</f>
        <v>-1949.0499999999943</v>
      </c>
    </row>
    <row r="419" spans="1:18" x14ac:dyDescent="0.25">
      <c r="A419" s="2">
        <v>404</v>
      </c>
      <c r="B419" t="s">
        <v>404</v>
      </c>
      <c r="C419" s="8">
        <v>142.63</v>
      </c>
      <c r="D419" s="8">
        <v>82.41</v>
      </c>
      <c r="E419" s="17">
        <f t="shared" si="66"/>
        <v>0.54854707576003869</v>
      </c>
      <c r="F419" s="2">
        <f>+IF(A419&gt;$C$3,AVERAGE(INDEX($E$16:$E$2532,A419-$C$3):E418),"")</f>
        <v>0.54672720846312206</v>
      </c>
      <c r="G419" s="2">
        <f>+IF(A419&gt;$C$3,STDEVA(INDEX($E$16:$E$2532,A419-$C$3):E418),"")</f>
        <v>2.9314748437788115E-3</v>
      </c>
      <c r="H419">
        <f t="shared" si="67"/>
        <v>0.62080263140540437</v>
      </c>
      <c r="I419" s="2" t="str">
        <f t="shared" si="68"/>
        <v/>
      </c>
      <c r="J419">
        <f t="shared" si="69"/>
        <v>139.44999999999999</v>
      </c>
      <c r="K419">
        <f t="shared" si="70"/>
        <v>79.680000000000007</v>
      </c>
      <c r="L419" s="37">
        <f t="shared" si="71"/>
        <v>112.50000000000421</v>
      </c>
      <c r="M419" t="str">
        <f t="shared" si="72"/>
        <v>Long</v>
      </c>
      <c r="N419" s="39">
        <f t="shared" si="73"/>
        <v>0</v>
      </c>
      <c r="O419" s="40">
        <f t="shared" si="76"/>
        <v>-401.79999999999984</v>
      </c>
      <c r="P419" s="39">
        <f t="shared" si="74"/>
        <v>0</v>
      </c>
      <c r="Q419" s="39">
        <f t="shared" si="75"/>
        <v>0</v>
      </c>
      <c r="R419" s="39">
        <f>IF((O419 - MAX($O$16:O419)) &lt; 0, O419 - MAX($O$16:O419), 0)</f>
        <v>-1949.0499999999943</v>
      </c>
    </row>
    <row r="420" spans="1:18" x14ac:dyDescent="0.25">
      <c r="A420" s="2">
        <v>405</v>
      </c>
      <c r="B420" t="s">
        <v>405</v>
      </c>
      <c r="C420" s="8">
        <v>142.10509999999999</v>
      </c>
      <c r="D420" s="8">
        <v>82.36</v>
      </c>
      <c r="E420" s="17">
        <f t="shared" si="66"/>
        <v>0.54546704251758393</v>
      </c>
      <c r="F420" s="2">
        <f>+IF(A420&gt;$C$3,AVERAGE(INDEX($E$16:$E$2532,A420-$C$3):E419),"")</f>
        <v>0.54693716279387128</v>
      </c>
      <c r="G420" s="2">
        <f>+IF(A420&gt;$C$3,STDEVA(INDEX($E$16:$E$2532,A420-$C$3):E419),"")</f>
        <v>3.0361424790590276E-3</v>
      </c>
      <c r="H420">
        <f t="shared" si="67"/>
        <v>-0.48420661626623351</v>
      </c>
      <c r="I420" s="2" t="str">
        <f t="shared" si="68"/>
        <v/>
      </c>
      <c r="J420">
        <f t="shared" si="69"/>
        <v>139.44999999999999</v>
      </c>
      <c r="K420">
        <f t="shared" si="70"/>
        <v>79.680000000000007</v>
      </c>
      <c r="L420" s="37">
        <f t="shared" si="71"/>
        <v>-6.2249999999970669</v>
      </c>
      <c r="M420" t="str">
        <f t="shared" si="72"/>
        <v>Long</v>
      </c>
      <c r="N420" s="39">
        <f t="shared" si="73"/>
        <v>0</v>
      </c>
      <c r="O420" s="40">
        <f t="shared" si="76"/>
        <v>-401.79999999999984</v>
      </c>
      <c r="P420" s="39">
        <f t="shared" si="74"/>
        <v>0</v>
      </c>
      <c r="Q420" s="39">
        <f t="shared" si="75"/>
        <v>0</v>
      </c>
      <c r="R420" s="39">
        <f>IF((O420 - MAX($O$16:O420)) &lt; 0, O420 - MAX($O$16:O420), 0)</f>
        <v>-1949.0499999999943</v>
      </c>
    </row>
    <row r="421" spans="1:18" x14ac:dyDescent="0.25">
      <c r="A421" s="2">
        <v>406</v>
      </c>
      <c r="B421" t="s">
        <v>406</v>
      </c>
      <c r="C421" s="8">
        <v>143.77000000000001</v>
      </c>
      <c r="D421" s="8">
        <v>83.52</v>
      </c>
      <c r="E421" s="17">
        <f t="shared" si="66"/>
        <v>0.54312867630017259</v>
      </c>
      <c r="F421" s="2">
        <f>+IF(A421&gt;$C$3,AVERAGE(INDEX($E$16:$E$2532,A421-$C$3):E420),"")</f>
        <v>0.54606389788664755</v>
      </c>
      <c r="G421" s="2">
        <f>+IF(A421&gt;$C$3,STDEVA(INDEX($E$16:$E$2532,A421-$C$3):E420),"")</f>
        <v>2.5900261163610558E-3</v>
      </c>
      <c r="H421">
        <f t="shared" si="67"/>
        <v>-1.1332787603697625</v>
      </c>
      <c r="I421" s="2" t="str">
        <f t="shared" si="68"/>
        <v/>
      </c>
      <c r="J421">
        <f t="shared" si="69"/>
        <v>139.44999999999999</v>
      </c>
      <c r="K421">
        <f t="shared" si="70"/>
        <v>79.680000000000007</v>
      </c>
      <c r="L421" s="37">
        <f t="shared" si="71"/>
        <v>120.00000000000819</v>
      </c>
      <c r="M421" t="str">
        <f t="shared" si="72"/>
        <v>Long</v>
      </c>
      <c r="N421" s="39">
        <f t="shared" si="73"/>
        <v>0</v>
      </c>
      <c r="O421" s="40">
        <f t="shared" si="76"/>
        <v>-401.79999999999984</v>
      </c>
      <c r="P421" s="39">
        <f t="shared" si="74"/>
        <v>0</v>
      </c>
      <c r="Q421" s="39">
        <f t="shared" si="75"/>
        <v>0</v>
      </c>
      <c r="R421" s="39">
        <f>IF((O421 - MAX($O$16:O421)) &lt; 0, O421 - MAX($O$16:O421), 0)</f>
        <v>-1949.0499999999943</v>
      </c>
    </row>
    <row r="422" spans="1:18" x14ac:dyDescent="0.25">
      <c r="A422" s="2">
        <v>407</v>
      </c>
      <c r="B422" t="s">
        <v>407</v>
      </c>
      <c r="C422" s="8">
        <v>145.37</v>
      </c>
      <c r="D422" s="8">
        <v>84.661500000000004</v>
      </c>
      <c r="E422" s="17">
        <f t="shared" si="66"/>
        <v>0.5406212635718709</v>
      </c>
      <c r="F422" s="2">
        <f>+IF(A422&gt;$C$3,AVERAGE(INDEX($E$16:$E$2532,A422-$C$3):E421),"")</f>
        <v>0.54551573639715145</v>
      </c>
      <c r="G422" s="2">
        <f>+IF(A422&gt;$C$3,STDEVA(INDEX($E$16:$E$2532,A422-$C$3):E421),"")</f>
        <v>2.9115401828398398E-3</v>
      </c>
      <c r="H422">
        <f t="shared" si="67"/>
        <v>-1.6810596859105029</v>
      </c>
      <c r="I422" s="2" t="str">
        <f t="shared" si="68"/>
        <v>Buy</v>
      </c>
      <c r="J422">
        <f t="shared" si="69"/>
        <v>139.44999999999999</v>
      </c>
      <c r="K422">
        <f t="shared" si="70"/>
        <v>79.680000000000007</v>
      </c>
      <c r="L422" s="37">
        <f t="shared" si="71"/>
        <v>234.62500000000477</v>
      </c>
      <c r="M422" t="str">
        <f t="shared" si="72"/>
        <v>Long</v>
      </c>
      <c r="N422" s="39">
        <f t="shared" si="73"/>
        <v>0</v>
      </c>
      <c r="O422" s="40">
        <f t="shared" si="76"/>
        <v>-401.79999999999984</v>
      </c>
      <c r="P422" s="39">
        <f t="shared" si="74"/>
        <v>0</v>
      </c>
      <c r="Q422" s="39">
        <f t="shared" si="75"/>
        <v>0</v>
      </c>
      <c r="R422" s="39">
        <f>IF((O422 - MAX($O$16:O422)) &lt; 0, O422 - MAX($O$16:O422), 0)</f>
        <v>-1949.0499999999943</v>
      </c>
    </row>
    <row r="423" spans="1:18" x14ac:dyDescent="0.25">
      <c r="A423" s="2">
        <v>408</v>
      </c>
      <c r="B423" t="s">
        <v>408</v>
      </c>
      <c r="C423" s="8">
        <v>144.29</v>
      </c>
      <c r="D423" s="8">
        <v>84.12</v>
      </c>
      <c r="E423" s="17">
        <f t="shared" si="66"/>
        <v>0.53958081247466527</v>
      </c>
      <c r="F423" s="2">
        <f>+IF(A423&gt;$C$3,AVERAGE(INDEX($E$16:$E$2532,A423-$C$3):E422),"")</f>
        <v>0.54521026450285426</v>
      </c>
      <c r="G423" s="2">
        <f>+IF(A423&gt;$C$3,STDEVA(INDEX($E$16:$E$2532,A423-$C$3):E422),"")</f>
        <v>3.3933800057702819E-3</v>
      </c>
      <c r="H423">
        <f t="shared" si="67"/>
        <v>-1.6589512576299648</v>
      </c>
      <c r="I423" s="2" t="str">
        <f t="shared" si="68"/>
        <v>Buy</v>
      </c>
      <c r="J423">
        <f t="shared" si="69"/>
        <v>139.44999999999999</v>
      </c>
      <c r="K423">
        <f t="shared" si="70"/>
        <v>79.680000000000007</v>
      </c>
      <c r="L423" s="37">
        <f t="shared" si="71"/>
        <v>100.00000000000136</v>
      </c>
      <c r="M423" t="str">
        <f t="shared" si="72"/>
        <v>Long</v>
      </c>
      <c r="N423" s="39">
        <f t="shared" si="73"/>
        <v>0</v>
      </c>
      <c r="O423" s="40">
        <f t="shared" si="76"/>
        <v>-401.79999999999984</v>
      </c>
      <c r="P423" s="39">
        <f t="shared" si="74"/>
        <v>0</v>
      </c>
      <c r="Q423" s="39">
        <f t="shared" si="75"/>
        <v>0</v>
      </c>
      <c r="R423" s="39">
        <f>IF((O423 - MAX($O$16:O423)) &lt; 0, O423 - MAX($O$16:O423), 0)</f>
        <v>-1949.0499999999943</v>
      </c>
    </row>
    <row r="424" spans="1:18" x14ac:dyDescent="0.25">
      <c r="A424" s="2">
        <v>409</v>
      </c>
      <c r="B424" t="s">
        <v>409</v>
      </c>
      <c r="C424" s="8">
        <v>145.12</v>
      </c>
      <c r="D424" s="8">
        <v>84.54</v>
      </c>
      <c r="E424" s="17">
        <f t="shared" si="66"/>
        <v>0.54033619122818266</v>
      </c>
      <c r="F424" s="2">
        <f>+IF(A424&gt;$C$3,AVERAGE(INDEX($E$16:$E$2532,A424-$C$3):E423),"")</f>
        <v>0.54346897412486628</v>
      </c>
      <c r="G424" s="2">
        <f>+IF(A424&gt;$C$3,STDEVA(INDEX($E$16:$E$2532,A424-$C$3):E423),"")</f>
        <v>3.6442575560854768E-3</v>
      </c>
      <c r="H424">
        <f t="shared" si="67"/>
        <v>-0.85964914621696864</v>
      </c>
      <c r="I424" s="2" t="str">
        <f t="shared" si="68"/>
        <v/>
      </c>
      <c r="J424">
        <f t="shared" si="69"/>
        <v>139.44999999999999</v>
      </c>
      <c r="K424">
        <f t="shared" si="70"/>
        <v>79.680000000000007</v>
      </c>
      <c r="L424" s="37">
        <f t="shared" si="71"/>
        <v>202.50000000000432</v>
      </c>
      <c r="M424" t="str">
        <f t="shared" si="72"/>
        <v>Long</v>
      </c>
      <c r="N424" s="39">
        <f t="shared" si="73"/>
        <v>0</v>
      </c>
      <c r="O424" s="40">
        <f t="shared" si="76"/>
        <v>-401.79999999999984</v>
      </c>
      <c r="P424" s="39">
        <f t="shared" si="74"/>
        <v>0</v>
      </c>
      <c r="Q424" s="39">
        <f t="shared" si="75"/>
        <v>0</v>
      </c>
      <c r="R424" s="39">
        <f>IF((O424 - MAX($O$16:O424)) &lt; 0, O424 - MAX($O$16:O424), 0)</f>
        <v>-1949.0499999999943</v>
      </c>
    </row>
    <row r="425" spans="1:18" x14ac:dyDescent="0.25">
      <c r="A425" s="2">
        <v>410</v>
      </c>
      <c r="B425" t="s">
        <v>410</v>
      </c>
      <c r="C425" s="8">
        <v>142.79</v>
      </c>
      <c r="D425" s="8">
        <v>84.19</v>
      </c>
      <c r="E425" s="17">
        <f t="shared" si="66"/>
        <v>0.52829887009263121</v>
      </c>
      <c r="F425" s="2">
        <f>+IF(A425&gt;$C$3,AVERAGE(INDEX($E$16:$E$2532,A425-$C$3):E424),"")</f>
        <v>0.54182679721849503</v>
      </c>
      <c r="G425" s="2">
        <f>+IF(A425&gt;$C$3,STDEVA(INDEX($E$16:$E$2532,A425-$C$3):E424),"")</f>
        <v>2.4323825789677117E-3</v>
      </c>
      <c r="H425">
        <f t="shared" si="67"/>
        <v>-5.561595138378677</v>
      </c>
      <c r="I425" s="2" t="str">
        <f t="shared" si="68"/>
        <v>Buy</v>
      </c>
      <c r="J425" t="str">
        <f t="shared" si="69"/>
        <v/>
      </c>
      <c r="K425" t="str">
        <f t="shared" si="70"/>
        <v/>
      </c>
      <c r="L425" s="37">
        <f t="shared" si="71"/>
        <v>-292.49999999999682</v>
      </c>
      <c r="M425" t="str">
        <f t="shared" si="72"/>
        <v>SL</v>
      </c>
      <c r="N425" s="39">
        <f t="shared" si="73"/>
        <v>-292.49999999999682</v>
      </c>
      <c r="O425" s="40">
        <f t="shared" si="76"/>
        <v>-694.29999999999666</v>
      </c>
      <c r="P425" s="39">
        <f t="shared" si="74"/>
        <v>3.75</v>
      </c>
      <c r="Q425" s="39">
        <f t="shared" si="75"/>
        <v>0</v>
      </c>
      <c r="R425" s="39">
        <f>IF((O425 - MAX($O$16:O425)) &lt; 0, O425 - MAX($O$16:O425), 0)</f>
        <v>-2241.5499999999911</v>
      </c>
    </row>
    <row r="426" spans="1:18" x14ac:dyDescent="0.25">
      <c r="A426" s="2">
        <v>411</v>
      </c>
      <c r="B426" t="s">
        <v>411</v>
      </c>
      <c r="C426" s="8">
        <v>142.35</v>
      </c>
      <c r="D426" s="8">
        <v>83.78</v>
      </c>
      <c r="E426" s="17">
        <f t="shared" si="66"/>
        <v>0.53009449820515775</v>
      </c>
      <c r="F426" s="2">
        <f>+IF(A426&gt;$C$3,AVERAGE(INDEX($E$16:$E$2532,A426-$C$3):E425),"")</f>
        <v>0.53839316273350446</v>
      </c>
      <c r="G426" s="2">
        <f>+IF(A426&gt;$C$3,STDEVA(INDEX($E$16:$E$2532,A426-$C$3):E425),"")</f>
        <v>5.7980629878526179E-3</v>
      </c>
      <c r="H426">
        <f t="shared" si="67"/>
        <v>-1.4312822309335105</v>
      </c>
      <c r="I426" s="2" t="str">
        <f t="shared" si="68"/>
        <v/>
      </c>
      <c r="J426" t="str">
        <f t="shared" si="69"/>
        <v/>
      </c>
      <c r="K426" t="str">
        <f t="shared" si="70"/>
        <v/>
      </c>
      <c r="L426" s="37" t="str">
        <f t="shared" si="71"/>
        <v/>
      </c>
      <c r="M426" t="str">
        <f t="shared" si="72"/>
        <v/>
      </c>
      <c r="N426" s="39">
        <f t="shared" si="73"/>
        <v>0</v>
      </c>
      <c r="O426" s="40">
        <f t="shared" si="76"/>
        <v>-694.29999999999666</v>
      </c>
      <c r="P426" s="39">
        <f t="shared" si="74"/>
        <v>0</v>
      </c>
      <c r="Q426" s="39">
        <f t="shared" si="75"/>
        <v>0</v>
      </c>
      <c r="R426" s="39">
        <f>IF((O426 - MAX($O$16:O426)) &lt; 0, O426 - MAX($O$16:O426), 0)</f>
        <v>-2241.5499999999911</v>
      </c>
    </row>
    <row r="427" spans="1:18" x14ac:dyDescent="0.25">
      <c r="A427" s="2">
        <v>412</v>
      </c>
      <c r="B427" t="s">
        <v>412</v>
      </c>
      <c r="C427" s="8">
        <v>141.75</v>
      </c>
      <c r="D427" s="8">
        <v>83.180800000000005</v>
      </c>
      <c r="E427" s="17">
        <f t="shared" si="66"/>
        <v>0.53304839064278386</v>
      </c>
      <c r="F427" s="2">
        <f>+IF(A427&gt;$C$3,AVERAGE(INDEX($E$16:$E$2532,A427-$C$3):E426),"")</f>
        <v>0.53578632711450147</v>
      </c>
      <c r="G427" s="2">
        <f>+IF(A427&gt;$C$3,STDEVA(INDEX($E$16:$E$2532,A427-$C$3):E426),"")</f>
        <v>6.0608357950008964E-3</v>
      </c>
      <c r="H427">
        <f t="shared" si="67"/>
        <v>-0.45174239400709598</v>
      </c>
      <c r="I427" s="2" t="str">
        <f t="shared" si="68"/>
        <v/>
      </c>
      <c r="J427" t="str">
        <f t="shared" si="69"/>
        <v/>
      </c>
      <c r="K427" t="str">
        <f t="shared" si="70"/>
        <v/>
      </c>
      <c r="L427" s="37" t="str">
        <f t="shared" si="71"/>
        <v/>
      </c>
      <c r="M427" t="str">
        <f t="shared" si="72"/>
        <v/>
      </c>
      <c r="N427" s="39">
        <f t="shared" si="73"/>
        <v>0</v>
      </c>
      <c r="O427" s="40">
        <f t="shared" si="76"/>
        <v>-694.29999999999666</v>
      </c>
      <c r="P427" s="39">
        <f t="shared" si="74"/>
        <v>0</v>
      </c>
      <c r="Q427" s="39">
        <f t="shared" si="75"/>
        <v>0</v>
      </c>
      <c r="R427" s="39">
        <f>IF((O427 - MAX($O$16:O427)) &lt; 0, O427 - MAX($O$16:O427), 0)</f>
        <v>-2241.5499999999911</v>
      </c>
    </row>
    <row r="428" spans="1:18" x14ac:dyDescent="0.25">
      <c r="A428" s="2">
        <v>413</v>
      </c>
      <c r="B428" t="s">
        <v>413</v>
      </c>
      <c r="C428" s="8">
        <v>141.5616</v>
      </c>
      <c r="D428" s="8">
        <v>83.12</v>
      </c>
      <c r="E428" s="17">
        <f t="shared" si="66"/>
        <v>0.53244961125027734</v>
      </c>
      <c r="F428" s="2">
        <f>+IF(A428&gt;$C$3,AVERAGE(INDEX($E$16:$E$2532,A428-$C$3):E427),"")</f>
        <v>0.53427175252868409</v>
      </c>
      <c r="G428" s="2">
        <f>+IF(A428&gt;$C$3,STDEVA(INDEX($E$16:$E$2532,A428-$C$3):E427),"")</f>
        <v>5.4677446637576141E-3</v>
      </c>
      <c r="H428">
        <f t="shared" si="67"/>
        <v>-0.33325281088647363</v>
      </c>
      <c r="I428" s="2" t="str">
        <f t="shared" si="68"/>
        <v/>
      </c>
      <c r="J428" t="str">
        <f t="shared" si="69"/>
        <v/>
      </c>
      <c r="K428" t="str">
        <f t="shared" si="70"/>
        <v/>
      </c>
      <c r="L428" s="37" t="str">
        <f t="shared" si="71"/>
        <v/>
      </c>
      <c r="M428" t="str">
        <f t="shared" si="72"/>
        <v/>
      </c>
      <c r="N428" s="39">
        <f t="shared" si="73"/>
        <v>0</v>
      </c>
      <c r="O428" s="40">
        <f t="shared" si="76"/>
        <v>-694.29999999999666</v>
      </c>
      <c r="P428" s="39">
        <f t="shared" si="74"/>
        <v>0</v>
      </c>
      <c r="Q428" s="39">
        <f t="shared" si="75"/>
        <v>0</v>
      </c>
      <c r="R428" s="39">
        <f>IF((O428 - MAX($O$16:O428)) &lt; 0, O428 - MAX($O$16:O428), 0)</f>
        <v>-2241.5499999999911</v>
      </c>
    </row>
    <row r="429" spans="1:18" x14ac:dyDescent="0.25">
      <c r="A429" s="2">
        <v>414</v>
      </c>
      <c r="B429" t="s">
        <v>414</v>
      </c>
      <c r="C429" s="8">
        <v>140.03</v>
      </c>
      <c r="D429" s="8">
        <v>82.53</v>
      </c>
      <c r="E429" s="17">
        <f t="shared" si="66"/>
        <v>0.5286948217630929</v>
      </c>
      <c r="F429" s="2">
        <f>+IF(A429&gt;$C$3,AVERAGE(INDEX($E$16:$E$2532,A429-$C$3):E428),"")</f>
        <v>0.5328455122838065</v>
      </c>
      <c r="G429" s="2">
        <f>+IF(A429&gt;$C$3,STDEVA(INDEX($E$16:$E$2532,A429-$C$3):E428),"")</f>
        <v>4.5975048118547419E-3</v>
      </c>
      <c r="H429">
        <f t="shared" si="67"/>
        <v>-0.90281374149103044</v>
      </c>
      <c r="I429" s="2" t="str">
        <f t="shared" si="68"/>
        <v/>
      </c>
      <c r="J429" t="str">
        <f t="shared" si="69"/>
        <v/>
      </c>
      <c r="K429" t="str">
        <f t="shared" si="70"/>
        <v/>
      </c>
      <c r="L429" s="37" t="str">
        <f t="shared" si="71"/>
        <v/>
      </c>
      <c r="M429" t="str">
        <f t="shared" si="72"/>
        <v/>
      </c>
      <c r="N429" s="39">
        <f t="shared" si="73"/>
        <v>0</v>
      </c>
      <c r="O429" s="40">
        <f t="shared" si="76"/>
        <v>-694.29999999999666</v>
      </c>
      <c r="P429" s="39">
        <f t="shared" si="74"/>
        <v>0</v>
      </c>
      <c r="Q429" s="39">
        <f t="shared" si="75"/>
        <v>0</v>
      </c>
      <c r="R429" s="39">
        <f>IF((O429 - MAX($O$16:O429)) &lt; 0, O429 - MAX($O$16:O429), 0)</f>
        <v>-2241.5499999999911</v>
      </c>
    </row>
    <row r="430" spans="1:18" x14ac:dyDescent="0.25">
      <c r="A430" s="2">
        <v>415</v>
      </c>
      <c r="B430" t="s">
        <v>415</v>
      </c>
      <c r="C430" s="8">
        <v>142.41</v>
      </c>
      <c r="D430" s="8">
        <v>84.317800000000005</v>
      </c>
      <c r="E430" s="17">
        <f t="shared" si="66"/>
        <v>0.52411722786025616</v>
      </c>
      <c r="F430" s="2">
        <f>+IF(A430&gt;$C$3,AVERAGE(INDEX($E$16:$E$2532,A430-$C$3):E429),"")</f>
        <v>0.53051723839078857</v>
      </c>
      <c r="G430" s="2">
        <f>+IF(A430&gt;$C$3,STDEVA(INDEX($E$16:$E$2532,A430-$C$3):E429),"")</f>
        <v>2.154174211071848E-3</v>
      </c>
      <c r="H430">
        <f t="shared" si="67"/>
        <v>-2.9709809437129819</v>
      </c>
      <c r="I430" s="2" t="str">
        <f t="shared" si="68"/>
        <v>Buy</v>
      </c>
      <c r="J430">
        <f t="shared" si="69"/>
        <v>142.41</v>
      </c>
      <c r="K430">
        <f t="shared" si="70"/>
        <v>84.317800000000005</v>
      </c>
      <c r="L430" s="37" t="str">
        <f t="shared" si="71"/>
        <v/>
      </c>
      <c r="M430" t="str">
        <f t="shared" si="72"/>
        <v>Long</v>
      </c>
      <c r="N430" s="39">
        <f t="shared" si="73"/>
        <v>0</v>
      </c>
      <c r="O430" s="40">
        <f t="shared" si="76"/>
        <v>-694.29999999999666</v>
      </c>
      <c r="P430" s="39">
        <f t="shared" si="74"/>
        <v>3.75</v>
      </c>
      <c r="Q430" s="39">
        <f t="shared" si="75"/>
        <v>2834.0974999999999</v>
      </c>
      <c r="R430" s="39">
        <f>IF((O430 - MAX($O$16:O430)) &lt; 0, O430 - MAX($O$16:O430), 0)</f>
        <v>-2241.5499999999911</v>
      </c>
    </row>
    <row r="431" spans="1:18" x14ac:dyDescent="0.25">
      <c r="A431" s="2">
        <v>416</v>
      </c>
      <c r="B431" t="s">
        <v>416</v>
      </c>
      <c r="C431" s="8">
        <v>146.06</v>
      </c>
      <c r="D431" s="8">
        <v>86.8</v>
      </c>
      <c r="E431" s="17">
        <f t="shared" si="66"/>
        <v>0.52041087452565926</v>
      </c>
      <c r="F431" s="2">
        <f>+IF(A431&gt;$C$3,AVERAGE(INDEX($E$16:$E$2532,A431-$C$3):E430),"")</f>
        <v>0.5296809099443136</v>
      </c>
      <c r="G431" s="2">
        <f>+IF(A431&gt;$C$3,STDEVA(INDEX($E$16:$E$2532,A431-$C$3):E430),"")</f>
        <v>3.5743396823514151E-3</v>
      </c>
      <c r="H431">
        <f t="shared" si="67"/>
        <v>-2.5934959300107585</v>
      </c>
      <c r="I431" s="2" t="str">
        <f t="shared" si="68"/>
        <v>Buy</v>
      </c>
      <c r="J431">
        <f t="shared" si="69"/>
        <v>142.41</v>
      </c>
      <c r="K431">
        <f t="shared" si="70"/>
        <v>84.317800000000005</v>
      </c>
      <c r="L431" s="37">
        <f t="shared" si="71"/>
        <v>291.95000000000346</v>
      </c>
      <c r="M431" t="str">
        <f t="shared" si="72"/>
        <v>Long</v>
      </c>
      <c r="N431" s="39">
        <f t="shared" si="73"/>
        <v>0</v>
      </c>
      <c r="O431" s="40">
        <f t="shared" si="76"/>
        <v>-694.29999999999666</v>
      </c>
      <c r="P431" s="39">
        <f t="shared" si="74"/>
        <v>0</v>
      </c>
      <c r="Q431" s="39">
        <f t="shared" si="75"/>
        <v>0</v>
      </c>
      <c r="R431" s="39">
        <f>IF((O431 - MAX($O$16:O431)) &lt; 0, O431 - MAX($O$16:O431), 0)</f>
        <v>-2241.5499999999911</v>
      </c>
    </row>
    <row r="432" spans="1:18" x14ac:dyDescent="0.25">
      <c r="A432" s="2">
        <v>417</v>
      </c>
      <c r="B432" t="s">
        <v>417</v>
      </c>
      <c r="C432" s="8">
        <v>145.73410000000001</v>
      </c>
      <c r="D432" s="8">
        <v>86.6</v>
      </c>
      <c r="E432" s="17">
        <f t="shared" si="66"/>
        <v>0.52048391280227557</v>
      </c>
      <c r="F432" s="2">
        <f>+IF(A432&gt;$C$3,AVERAGE(INDEX($E$16:$E$2532,A432-$C$3):E431),"")</f>
        <v>0.52774418520841382</v>
      </c>
      <c r="G432" s="2">
        <f>+IF(A432&gt;$C$3,STDEVA(INDEX($E$16:$E$2532,A432-$C$3):E431),"")</f>
        <v>5.4339581466850018E-3</v>
      </c>
      <c r="H432">
        <f t="shared" si="67"/>
        <v>-1.3360928093580167</v>
      </c>
      <c r="I432" s="2" t="str">
        <f t="shared" si="68"/>
        <v/>
      </c>
      <c r="J432">
        <f t="shared" si="69"/>
        <v>142.41</v>
      </c>
      <c r="K432">
        <f t="shared" si="70"/>
        <v>84.317800000000005</v>
      </c>
      <c r="L432" s="37">
        <f t="shared" si="71"/>
        <v>260.47500000000673</v>
      </c>
      <c r="M432" t="str">
        <f t="shared" si="72"/>
        <v>Long</v>
      </c>
      <c r="N432" s="39">
        <f t="shared" si="73"/>
        <v>0</v>
      </c>
      <c r="O432" s="40">
        <f t="shared" si="76"/>
        <v>-694.29999999999666</v>
      </c>
      <c r="P432" s="39">
        <f t="shared" si="74"/>
        <v>0</v>
      </c>
      <c r="Q432" s="39">
        <f t="shared" si="75"/>
        <v>0</v>
      </c>
      <c r="R432" s="39">
        <f>IF((O432 - MAX($O$16:O432)) &lt; 0, O432 - MAX($O$16:O432), 0)</f>
        <v>-2241.5499999999911</v>
      </c>
    </row>
    <row r="433" spans="1:18" x14ac:dyDescent="0.25">
      <c r="A433" s="2">
        <v>418</v>
      </c>
      <c r="B433" t="s">
        <v>418</v>
      </c>
      <c r="C433" s="8">
        <v>146.37</v>
      </c>
      <c r="D433" s="8">
        <v>87.24</v>
      </c>
      <c r="E433" s="17">
        <f t="shared" si="66"/>
        <v>0.51747472116242732</v>
      </c>
      <c r="F433" s="2">
        <f>+IF(A433&gt;$C$3,AVERAGE(INDEX($E$16:$E$2532,A433-$C$3):E432),"")</f>
        <v>0.52523128964031218</v>
      </c>
      <c r="G433" s="2">
        <f>+IF(A433&gt;$C$3,STDEVA(INDEX($E$16:$E$2532,A433-$C$3):E432),"")</f>
        <v>5.2705631577684934E-3</v>
      </c>
      <c r="H433">
        <f t="shared" si="67"/>
        <v>-1.4716773607867968</v>
      </c>
      <c r="I433" s="2" t="str">
        <f t="shared" si="68"/>
        <v/>
      </c>
      <c r="J433">
        <f t="shared" si="69"/>
        <v>142.41</v>
      </c>
      <c r="K433">
        <f t="shared" si="70"/>
        <v>84.317800000000005</v>
      </c>
      <c r="L433" s="37">
        <f t="shared" si="71"/>
        <v>259.45000000000471</v>
      </c>
      <c r="M433" t="str">
        <f t="shared" si="72"/>
        <v>Long</v>
      </c>
      <c r="N433" s="39">
        <f t="shared" si="73"/>
        <v>0</v>
      </c>
      <c r="O433" s="40">
        <f t="shared" si="76"/>
        <v>-694.29999999999666</v>
      </c>
      <c r="P433" s="39">
        <f t="shared" si="74"/>
        <v>0</v>
      </c>
      <c r="Q433" s="39">
        <f t="shared" si="75"/>
        <v>0</v>
      </c>
      <c r="R433" s="39">
        <f>IF((O433 - MAX($O$16:O433)) &lt; 0, O433 - MAX($O$16:O433), 0)</f>
        <v>-2241.5499999999911</v>
      </c>
    </row>
    <row r="434" spans="1:18" x14ac:dyDescent="0.25">
      <c r="A434" s="2">
        <v>419</v>
      </c>
      <c r="B434" t="s">
        <v>419</v>
      </c>
      <c r="C434" s="8">
        <v>145.96950000000001</v>
      </c>
      <c r="D434" s="8">
        <v>86.91</v>
      </c>
      <c r="E434" s="17">
        <f t="shared" si="66"/>
        <v>0.51852459532587591</v>
      </c>
      <c r="F434" s="2">
        <f>+IF(A434&gt;$C$3,AVERAGE(INDEX($E$16:$E$2532,A434-$C$3):E433),"")</f>
        <v>0.5222363116227422</v>
      </c>
      <c r="G434" s="2">
        <f>+IF(A434&gt;$C$3,STDEVA(INDEX($E$16:$E$2532,A434-$C$3):E433),"")</f>
        <v>4.3106282911745484E-3</v>
      </c>
      <c r="H434">
        <f t="shared" si="67"/>
        <v>-0.86106155440624343</v>
      </c>
      <c r="I434" s="2" t="str">
        <f t="shared" si="68"/>
        <v/>
      </c>
      <c r="J434">
        <f t="shared" si="69"/>
        <v>142.41</v>
      </c>
      <c r="K434">
        <f t="shared" si="70"/>
        <v>84.317800000000005</v>
      </c>
      <c r="L434" s="37">
        <f t="shared" si="71"/>
        <v>241.82500000000573</v>
      </c>
      <c r="M434" t="str">
        <f t="shared" si="72"/>
        <v>Long</v>
      </c>
      <c r="N434" s="39">
        <f t="shared" si="73"/>
        <v>0</v>
      </c>
      <c r="O434" s="40">
        <f t="shared" si="76"/>
        <v>-694.29999999999666</v>
      </c>
      <c r="P434" s="39">
        <f t="shared" si="74"/>
        <v>0</v>
      </c>
      <c r="Q434" s="39">
        <f t="shared" si="75"/>
        <v>0</v>
      </c>
      <c r="R434" s="39">
        <f>IF((O434 - MAX($O$16:O434)) &lt; 0, O434 - MAX($O$16:O434), 0)</f>
        <v>-2241.5499999999911</v>
      </c>
    </row>
    <row r="435" spans="1:18" x14ac:dyDescent="0.25">
      <c r="A435" s="2">
        <v>420</v>
      </c>
      <c r="B435" t="s">
        <v>420</v>
      </c>
      <c r="C435" s="8">
        <v>145.5496</v>
      </c>
      <c r="D435" s="8">
        <v>86.848699999999994</v>
      </c>
      <c r="E435" s="17">
        <f t="shared" si="66"/>
        <v>0.51634939775248456</v>
      </c>
      <c r="F435" s="2">
        <f>+IF(A435&gt;$C$3,AVERAGE(INDEX($E$16:$E$2532,A435-$C$3):E434),"")</f>
        <v>0.52020226633529876</v>
      </c>
      <c r="G435" s="2">
        <f>+IF(A435&gt;$C$3,STDEVA(INDEX($E$16:$E$2532,A435-$C$3):E434),"")</f>
        <v>2.5349481521943873E-3</v>
      </c>
      <c r="H435">
        <f t="shared" si="67"/>
        <v>-1.5199003496300092</v>
      </c>
      <c r="I435" s="2" t="str">
        <f t="shared" si="68"/>
        <v>Buy</v>
      </c>
      <c r="J435">
        <f t="shared" si="69"/>
        <v>142.41</v>
      </c>
      <c r="K435">
        <f t="shared" si="70"/>
        <v>84.317800000000005</v>
      </c>
      <c r="L435" s="37">
        <f t="shared" si="71"/>
        <v>152.17500000000325</v>
      </c>
      <c r="M435" t="str">
        <f t="shared" si="72"/>
        <v>Long</v>
      </c>
      <c r="N435" s="39">
        <f t="shared" si="73"/>
        <v>0</v>
      </c>
      <c r="O435" s="40">
        <f t="shared" si="76"/>
        <v>-694.29999999999666</v>
      </c>
      <c r="P435" s="39">
        <f t="shared" si="74"/>
        <v>0</v>
      </c>
      <c r="Q435" s="39">
        <f t="shared" si="75"/>
        <v>0</v>
      </c>
      <c r="R435" s="39">
        <f>IF((O435 - MAX($O$16:O435)) &lt; 0, O435 - MAX($O$16:O435), 0)</f>
        <v>-2241.5499999999911</v>
      </c>
    </row>
    <row r="436" spans="1:18" x14ac:dyDescent="0.25">
      <c r="A436" s="2">
        <v>421</v>
      </c>
      <c r="B436" t="s">
        <v>421</v>
      </c>
      <c r="C436" s="8">
        <v>145.91999999999999</v>
      </c>
      <c r="D436" s="8">
        <v>87.27</v>
      </c>
      <c r="E436" s="17">
        <f t="shared" si="66"/>
        <v>0.51405176515080131</v>
      </c>
      <c r="F436" s="2">
        <f>+IF(A436&gt;$C$3,AVERAGE(INDEX($E$16:$E$2532,A436-$C$3):E435),"")</f>
        <v>0.51864870031374455</v>
      </c>
      <c r="G436" s="2">
        <f>+IF(A436&gt;$C$3,STDEVA(INDEX($E$16:$E$2532,A436-$C$3):E435),"")</f>
        <v>1.8134004104965067E-3</v>
      </c>
      <c r="H436">
        <f t="shared" si="67"/>
        <v>-2.5349807667048028</v>
      </c>
      <c r="I436" s="2" t="str">
        <f t="shared" si="68"/>
        <v>Buy</v>
      </c>
      <c r="J436">
        <f t="shared" si="69"/>
        <v>142.41</v>
      </c>
      <c r="K436">
        <f t="shared" si="70"/>
        <v>84.317800000000005</v>
      </c>
      <c r="L436" s="37">
        <f t="shared" si="71"/>
        <v>139.45000000000005</v>
      </c>
      <c r="M436" t="str">
        <f t="shared" si="72"/>
        <v>Long</v>
      </c>
      <c r="N436" s="39">
        <f t="shared" si="73"/>
        <v>0</v>
      </c>
      <c r="O436" s="40">
        <f t="shared" si="76"/>
        <v>-694.29999999999666</v>
      </c>
      <c r="P436" s="39">
        <f t="shared" si="74"/>
        <v>0</v>
      </c>
      <c r="Q436" s="39">
        <f t="shared" si="75"/>
        <v>0</v>
      </c>
      <c r="R436" s="39">
        <f>IF((O436 - MAX($O$16:O436)) &lt; 0, O436 - MAX($O$16:O436), 0)</f>
        <v>-2241.5499999999911</v>
      </c>
    </row>
    <row r="437" spans="1:18" x14ac:dyDescent="0.25">
      <c r="A437" s="2">
        <v>422</v>
      </c>
      <c r="B437" t="s">
        <v>422</v>
      </c>
      <c r="C437" s="8">
        <v>147.08000000000001</v>
      </c>
      <c r="D437" s="8">
        <v>87.47</v>
      </c>
      <c r="E437" s="17">
        <f t="shared" si="66"/>
        <v>0.51968077900130782</v>
      </c>
      <c r="F437" s="2">
        <f>+IF(A437&gt;$C$3,AVERAGE(INDEX($E$16:$E$2532,A437-$C$3):E436),"")</f>
        <v>0.51737687843877289</v>
      </c>
      <c r="G437" s="2">
        <f>+IF(A437&gt;$C$3,STDEVA(INDEX($E$16:$E$2532,A437-$C$3):E436),"")</f>
        <v>2.4027372268956505E-3</v>
      </c>
      <c r="H437">
        <f t="shared" si="67"/>
        <v>0.95886497147737826</v>
      </c>
      <c r="I437" s="2" t="str">
        <f t="shared" si="68"/>
        <v/>
      </c>
      <c r="J437">
        <f t="shared" si="69"/>
        <v>142.41</v>
      </c>
      <c r="K437">
        <f t="shared" si="70"/>
        <v>84.317800000000005</v>
      </c>
      <c r="L437" s="37">
        <f t="shared" si="71"/>
        <v>379.45000000000573</v>
      </c>
      <c r="M437" t="str">
        <f t="shared" si="72"/>
        <v>Long</v>
      </c>
      <c r="N437" s="39">
        <f t="shared" si="73"/>
        <v>0</v>
      </c>
      <c r="O437" s="40">
        <f t="shared" si="76"/>
        <v>-694.29999999999666</v>
      </c>
      <c r="P437" s="39">
        <f t="shared" si="74"/>
        <v>0</v>
      </c>
      <c r="Q437" s="39">
        <f t="shared" si="75"/>
        <v>0</v>
      </c>
      <c r="R437" s="39">
        <f>IF((O437 - MAX($O$16:O437)) &lt; 0, O437 - MAX($O$16:O437), 0)</f>
        <v>-2241.5499999999911</v>
      </c>
    </row>
    <row r="438" spans="1:18" x14ac:dyDescent="0.25">
      <c r="A438" s="2">
        <v>423</v>
      </c>
      <c r="B438" t="s">
        <v>423</v>
      </c>
      <c r="C438" s="8">
        <v>147.07</v>
      </c>
      <c r="D438" s="8">
        <v>87.34</v>
      </c>
      <c r="E438" s="17">
        <f t="shared" si="66"/>
        <v>0.52110011585480731</v>
      </c>
      <c r="F438" s="2">
        <f>+IF(A438&gt;$C$3,AVERAGE(INDEX($E$16:$E$2532,A438-$C$3):E437),"")</f>
        <v>0.51721625167857932</v>
      </c>
      <c r="G438" s="2">
        <f>+IF(A438&gt;$C$3,STDEVA(INDEX($E$16:$E$2532,A438-$C$3):E437),"")</f>
        <v>2.1574217953179531E-3</v>
      </c>
      <c r="H438">
        <f t="shared" si="67"/>
        <v>1.8002340500391587</v>
      </c>
      <c r="I438" s="2" t="str">
        <f t="shared" si="68"/>
        <v>Sell</v>
      </c>
      <c r="J438" t="str">
        <f t="shared" si="69"/>
        <v/>
      </c>
      <c r="K438" t="str">
        <f t="shared" si="70"/>
        <v/>
      </c>
      <c r="L438" s="37">
        <f t="shared" si="71"/>
        <v>409.44999999999959</v>
      </c>
      <c r="M438" t="str">
        <f t="shared" si="72"/>
        <v>TP</v>
      </c>
      <c r="N438" s="39">
        <f t="shared" si="73"/>
        <v>409.44999999999959</v>
      </c>
      <c r="O438" s="40">
        <f t="shared" si="76"/>
        <v>-284.84999999999707</v>
      </c>
      <c r="P438" s="39">
        <f t="shared" si="74"/>
        <v>3.75</v>
      </c>
      <c r="Q438" s="39">
        <f t="shared" si="75"/>
        <v>0</v>
      </c>
      <c r="R438" s="39">
        <f>IF((O438 - MAX($O$16:O438)) &lt; 0, O438 - MAX($O$16:O438), 0)</f>
        <v>-1832.0999999999917</v>
      </c>
    </row>
    <row r="439" spans="1:18" x14ac:dyDescent="0.25">
      <c r="A439" s="2">
        <v>424</v>
      </c>
      <c r="B439" t="s">
        <v>424</v>
      </c>
      <c r="C439" s="8">
        <v>146.97</v>
      </c>
      <c r="D439" s="8">
        <v>87.39</v>
      </c>
      <c r="E439" s="17">
        <f t="shared" si="66"/>
        <v>0.51984762467914014</v>
      </c>
      <c r="F439" s="2">
        <f>+IF(A439&gt;$C$3,AVERAGE(INDEX($E$16:$E$2532,A439-$C$3):E438),"")</f>
        <v>0.51794133061705538</v>
      </c>
      <c r="G439" s="2">
        <f>+IF(A439&gt;$C$3,STDEVA(INDEX($E$16:$E$2532,A439-$C$3):E438),"")</f>
        <v>2.7841862519347709E-3</v>
      </c>
      <c r="H439">
        <f t="shared" si="67"/>
        <v>0.68468625644568348</v>
      </c>
      <c r="I439" s="2" t="str">
        <f t="shared" si="68"/>
        <v/>
      </c>
      <c r="J439" t="str">
        <f t="shared" si="69"/>
        <v/>
      </c>
      <c r="K439" t="str">
        <f t="shared" si="70"/>
        <v/>
      </c>
      <c r="L439" s="37" t="str">
        <f t="shared" si="71"/>
        <v/>
      </c>
      <c r="M439" t="str">
        <f t="shared" si="72"/>
        <v/>
      </c>
      <c r="N439" s="39">
        <f t="shared" si="73"/>
        <v>0</v>
      </c>
      <c r="O439" s="40">
        <f t="shared" si="76"/>
        <v>-284.84999999999707</v>
      </c>
      <c r="P439" s="39">
        <f t="shared" si="74"/>
        <v>0</v>
      </c>
      <c r="Q439" s="39">
        <f t="shared" si="75"/>
        <v>0</v>
      </c>
      <c r="R439" s="39">
        <f>IF((O439 - MAX($O$16:O439)) &lt; 0, O439 - MAX($O$16:O439), 0)</f>
        <v>-1832.0999999999917</v>
      </c>
    </row>
    <row r="440" spans="1:18" x14ac:dyDescent="0.25">
      <c r="A440" s="2">
        <v>425</v>
      </c>
      <c r="B440" t="s">
        <v>425</v>
      </c>
      <c r="C440" s="8">
        <v>147.07</v>
      </c>
      <c r="D440" s="8">
        <v>87.77</v>
      </c>
      <c r="E440" s="17">
        <f t="shared" si="66"/>
        <v>0.51618890730819622</v>
      </c>
      <c r="F440" s="2">
        <f>+IF(A440&gt;$C$3,AVERAGE(INDEX($E$16:$E$2532,A440-$C$3):E439),"")</f>
        <v>0.51820593648770819</v>
      </c>
      <c r="G440" s="2">
        <f>+IF(A440&gt;$C$3,STDEVA(INDEX($E$16:$E$2532,A440-$C$3):E439),"")</f>
        <v>2.9133507486447077E-3</v>
      </c>
      <c r="H440">
        <f t="shared" si="67"/>
        <v>-0.69233997329373653</v>
      </c>
      <c r="I440" s="2" t="str">
        <f t="shared" si="68"/>
        <v/>
      </c>
      <c r="J440" t="str">
        <f t="shared" si="69"/>
        <v/>
      </c>
      <c r="K440" t="str">
        <f t="shared" si="70"/>
        <v/>
      </c>
      <c r="L440" s="37" t="str">
        <f t="shared" si="71"/>
        <v/>
      </c>
      <c r="M440" t="str">
        <f t="shared" si="72"/>
        <v/>
      </c>
      <c r="N440" s="39">
        <f t="shared" si="73"/>
        <v>0</v>
      </c>
      <c r="O440" s="40">
        <f t="shared" si="76"/>
        <v>-284.84999999999707</v>
      </c>
      <c r="P440" s="39">
        <f t="shared" si="74"/>
        <v>0</v>
      </c>
      <c r="Q440" s="39">
        <f t="shared" si="75"/>
        <v>0</v>
      </c>
      <c r="R440" s="39">
        <f>IF((O440 - MAX($O$16:O440)) &lt; 0, O440 - MAX($O$16:O440), 0)</f>
        <v>-1832.0999999999917</v>
      </c>
    </row>
    <row r="441" spans="1:18" x14ac:dyDescent="0.25">
      <c r="A441" s="2">
        <v>426</v>
      </c>
      <c r="B441" t="s">
        <v>426</v>
      </c>
      <c r="C441" s="8">
        <v>147.05000000000001</v>
      </c>
      <c r="D441" s="8">
        <v>87.51</v>
      </c>
      <c r="E441" s="17">
        <f t="shared" si="66"/>
        <v>0.51901959245226437</v>
      </c>
      <c r="F441" s="2">
        <f>+IF(A441&gt;$C$3,AVERAGE(INDEX($E$16:$E$2532,A441-$C$3):E440),"")</f>
        <v>0.51817383839885056</v>
      </c>
      <c r="G441" s="2">
        <f>+IF(A441&gt;$C$3,STDEVA(INDEX($E$16:$E$2532,A441-$C$3):E440),"")</f>
        <v>2.9396840620035227E-3</v>
      </c>
      <c r="H441">
        <f t="shared" si="67"/>
        <v>0.28770236378306147</v>
      </c>
      <c r="I441" s="2" t="str">
        <f t="shared" si="68"/>
        <v/>
      </c>
      <c r="J441" t="str">
        <f t="shared" si="69"/>
        <v/>
      </c>
      <c r="K441" t="str">
        <f t="shared" si="70"/>
        <v/>
      </c>
      <c r="L441" s="37" t="str">
        <f t="shared" si="71"/>
        <v/>
      </c>
      <c r="M441" t="str">
        <f t="shared" si="72"/>
        <v/>
      </c>
      <c r="N441" s="39">
        <f t="shared" si="73"/>
        <v>0</v>
      </c>
      <c r="O441" s="40">
        <f t="shared" si="76"/>
        <v>-284.84999999999707</v>
      </c>
      <c r="P441" s="39">
        <f t="shared" si="74"/>
        <v>0</v>
      </c>
      <c r="Q441" s="39">
        <f t="shared" si="75"/>
        <v>0</v>
      </c>
      <c r="R441" s="39">
        <f>IF((O441 - MAX($O$16:O441)) &lt; 0, O441 - MAX($O$16:O441), 0)</f>
        <v>-1832.0999999999917</v>
      </c>
    </row>
    <row r="442" spans="1:18" x14ac:dyDescent="0.25">
      <c r="A442" s="2">
        <v>427</v>
      </c>
      <c r="B442" t="s">
        <v>427</v>
      </c>
      <c r="C442" s="8">
        <v>148</v>
      </c>
      <c r="D442" s="8">
        <v>88.32</v>
      </c>
      <c r="E442" s="17">
        <f t="shared" si="66"/>
        <v>0.51624569123533004</v>
      </c>
      <c r="F442" s="2">
        <f>+IF(A442&gt;$C$3,AVERAGE(INDEX($E$16:$E$2532,A442-$C$3):E441),"")</f>
        <v>0.51916740385914317</v>
      </c>
      <c r="G442" s="2">
        <f>+IF(A442&gt;$C$3,STDEVA(INDEX($E$16:$E$2532,A442-$C$3):E441),"")</f>
        <v>1.8272191969452077E-3</v>
      </c>
      <c r="H442">
        <f t="shared" si="67"/>
        <v>-1.598994049918985</v>
      </c>
      <c r="I442" s="2" t="str">
        <f t="shared" si="68"/>
        <v>Buy</v>
      </c>
      <c r="J442">
        <f t="shared" si="69"/>
        <v>148</v>
      </c>
      <c r="K442">
        <f t="shared" si="70"/>
        <v>88.32</v>
      </c>
      <c r="L442" s="37" t="str">
        <f t="shared" si="71"/>
        <v/>
      </c>
      <c r="M442" t="str">
        <f t="shared" si="72"/>
        <v>Long</v>
      </c>
      <c r="N442" s="39">
        <f t="shared" si="73"/>
        <v>0</v>
      </c>
      <c r="O442" s="40">
        <f t="shared" si="76"/>
        <v>-284.84999999999707</v>
      </c>
      <c r="P442" s="39">
        <f t="shared" si="74"/>
        <v>3.75</v>
      </c>
      <c r="Q442" s="39">
        <f t="shared" si="75"/>
        <v>2954</v>
      </c>
      <c r="R442" s="39">
        <f>IF((O442 - MAX($O$16:O442)) &lt; 0, O442 - MAX($O$16:O442), 0)</f>
        <v>-1832.0999999999917</v>
      </c>
    </row>
    <row r="443" spans="1:18" x14ac:dyDescent="0.25">
      <c r="A443" s="2">
        <v>428</v>
      </c>
      <c r="B443" t="s">
        <v>428</v>
      </c>
      <c r="C443" s="8">
        <v>148.33000000000001</v>
      </c>
      <c r="D443" s="8">
        <v>88.57</v>
      </c>
      <c r="E443" s="17">
        <f t="shared" si="66"/>
        <v>0.51564632151402956</v>
      </c>
      <c r="F443" s="2">
        <f>+IF(A443&gt;$C$3,AVERAGE(INDEX($E$16:$E$2532,A443-$C$3):E442),"")</f>
        <v>0.51848038630594762</v>
      </c>
      <c r="G443" s="2">
        <f>+IF(A443&gt;$C$3,STDEVA(INDEX($E$16:$E$2532,A443-$C$3):E442),"")</f>
        <v>2.1947553965250182E-3</v>
      </c>
      <c r="H443">
        <f t="shared" si="67"/>
        <v>-1.2912895880813251</v>
      </c>
      <c r="I443" s="2" t="str">
        <f t="shared" si="68"/>
        <v/>
      </c>
      <c r="J443">
        <f t="shared" si="69"/>
        <v>148</v>
      </c>
      <c r="K443">
        <f t="shared" si="70"/>
        <v>88.32</v>
      </c>
      <c r="L443" s="37">
        <f t="shared" si="71"/>
        <v>20.000000000003126</v>
      </c>
      <c r="M443" t="str">
        <f t="shared" si="72"/>
        <v>Long</v>
      </c>
      <c r="N443" s="39">
        <f t="shared" si="73"/>
        <v>0</v>
      </c>
      <c r="O443" s="40">
        <f t="shared" si="76"/>
        <v>-284.84999999999707</v>
      </c>
      <c r="P443" s="39">
        <f t="shared" si="74"/>
        <v>0</v>
      </c>
      <c r="Q443" s="39">
        <f t="shared" si="75"/>
        <v>0</v>
      </c>
      <c r="R443" s="39">
        <f>IF((O443 - MAX($O$16:O443)) &lt; 0, O443 - MAX($O$16:O443), 0)</f>
        <v>-1832.0999999999917</v>
      </c>
    </row>
    <row r="444" spans="1:18" x14ac:dyDescent="0.25">
      <c r="A444" s="2">
        <v>429</v>
      </c>
      <c r="B444" t="s">
        <v>429</v>
      </c>
      <c r="C444" s="8">
        <v>149.13</v>
      </c>
      <c r="D444" s="8">
        <v>89.21</v>
      </c>
      <c r="E444" s="17">
        <f t="shared" si="66"/>
        <v>0.51382526784899885</v>
      </c>
      <c r="F444" s="2">
        <f>+IF(A444&gt;$C$3,AVERAGE(INDEX($E$16:$E$2532,A444-$C$3):E443),"")</f>
        <v>0.51738962743779204</v>
      </c>
      <c r="G444" s="2">
        <f>+IF(A444&gt;$C$3,STDEVA(INDEX($E$16:$E$2532,A444-$C$3):E443),"")</f>
        <v>1.9031533566441635E-3</v>
      </c>
      <c r="H444">
        <f t="shared" si="67"/>
        <v>-1.8728704002489029</v>
      </c>
      <c r="I444" s="2" t="str">
        <f t="shared" si="68"/>
        <v>Buy</v>
      </c>
      <c r="J444">
        <f t="shared" si="69"/>
        <v>148</v>
      </c>
      <c r="K444">
        <f t="shared" si="70"/>
        <v>88.32</v>
      </c>
      <c r="L444" s="37">
        <f t="shared" si="71"/>
        <v>59.999999999998721</v>
      </c>
      <c r="M444" t="str">
        <f t="shared" si="72"/>
        <v>Long</v>
      </c>
      <c r="N444" s="39">
        <f t="shared" si="73"/>
        <v>0</v>
      </c>
      <c r="O444" s="40">
        <f t="shared" si="76"/>
        <v>-284.84999999999707</v>
      </c>
      <c r="P444" s="39">
        <f t="shared" si="74"/>
        <v>0</v>
      </c>
      <c r="Q444" s="39">
        <f t="shared" si="75"/>
        <v>0</v>
      </c>
      <c r="R444" s="39">
        <f>IF((O444 - MAX($O$16:O444)) &lt; 0, O444 - MAX($O$16:O444), 0)</f>
        <v>-1832.0999999999917</v>
      </c>
    </row>
    <row r="445" spans="1:18" x14ac:dyDescent="0.25">
      <c r="A445" s="2">
        <v>430</v>
      </c>
      <c r="B445" t="s">
        <v>430</v>
      </c>
      <c r="C445" s="8">
        <v>149.37</v>
      </c>
      <c r="D445" s="8">
        <v>89</v>
      </c>
      <c r="E445" s="17">
        <f t="shared" si="66"/>
        <v>0.51779007959006118</v>
      </c>
      <c r="F445" s="2">
        <f>+IF(A445&gt;$C$3,AVERAGE(INDEX($E$16:$E$2532,A445-$C$3):E444),"")</f>
        <v>0.51618515607176374</v>
      </c>
      <c r="G445" s="2">
        <f>+IF(A445&gt;$C$3,STDEVA(INDEX($E$16:$E$2532,A445-$C$3):E444),"")</f>
        <v>1.8639422789789727E-3</v>
      </c>
      <c r="H445">
        <f t="shared" si="67"/>
        <v>0.86103713424891204</v>
      </c>
      <c r="I445" s="2" t="str">
        <f t="shared" si="68"/>
        <v/>
      </c>
      <c r="J445">
        <f t="shared" si="69"/>
        <v>148</v>
      </c>
      <c r="K445">
        <f t="shared" si="70"/>
        <v>88.32</v>
      </c>
      <c r="L445" s="37">
        <f t="shared" si="71"/>
        <v>172.49999999999943</v>
      </c>
      <c r="M445" t="str">
        <f t="shared" si="72"/>
        <v>Long</v>
      </c>
      <c r="N445" s="39">
        <f t="shared" si="73"/>
        <v>0</v>
      </c>
      <c r="O445" s="40">
        <f t="shared" si="76"/>
        <v>-284.84999999999707</v>
      </c>
      <c r="P445" s="39">
        <f t="shared" si="74"/>
        <v>0</v>
      </c>
      <c r="Q445" s="39">
        <f t="shared" si="75"/>
        <v>0</v>
      </c>
      <c r="R445" s="39">
        <f>IF((O445 - MAX($O$16:O445)) &lt; 0, O445 - MAX($O$16:O445), 0)</f>
        <v>-1832.0999999999917</v>
      </c>
    </row>
    <row r="446" spans="1:18" x14ac:dyDescent="0.25">
      <c r="A446" s="2">
        <v>431</v>
      </c>
      <c r="B446" t="s">
        <v>431</v>
      </c>
      <c r="C446" s="8">
        <v>149.41</v>
      </c>
      <c r="D446" s="8">
        <v>89.31</v>
      </c>
      <c r="E446" s="17">
        <f t="shared" si="66"/>
        <v>0.51458074116719876</v>
      </c>
      <c r="F446" s="2">
        <f>+IF(A446&gt;$C$3,AVERAGE(INDEX($E$16:$E$2532,A446-$C$3):E445),"")</f>
        <v>0.51650539052813682</v>
      </c>
      <c r="G446" s="2">
        <f>+IF(A446&gt;$C$3,STDEVA(INDEX($E$16:$E$2532,A446-$C$3):E445),"")</f>
        <v>1.9975070819666717E-3</v>
      </c>
      <c r="H446">
        <f t="shared" si="67"/>
        <v>-0.96352567573533665</v>
      </c>
      <c r="I446" s="2" t="str">
        <f t="shared" si="68"/>
        <v/>
      </c>
      <c r="J446">
        <f t="shared" si="69"/>
        <v>148</v>
      </c>
      <c r="K446">
        <f t="shared" si="70"/>
        <v>88.32</v>
      </c>
      <c r="L446" s="37">
        <f t="shared" si="71"/>
        <v>104.99999999999687</v>
      </c>
      <c r="M446" t="str">
        <f t="shared" si="72"/>
        <v>Long</v>
      </c>
      <c r="N446" s="39">
        <f t="shared" si="73"/>
        <v>0</v>
      </c>
      <c r="O446" s="40">
        <f t="shared" si="76"/>
        <v>-284.84999999999707</v>
      </c>
      <c r="P446" s="39">
        <f t="shared" si="74"/>
        <v>0</v>
      </c>
      <c r="Q446" s="39">
        <f t="shared" si="75"/>
        <v>0</v>
      </c>
      <c r="R446" s="39">
        <f>IF((O446 - MAX($O$16:O446)) &lt; 0, O446 - MAX($O$16:O446), 0)</f>
        <v>-1832.0999999999917</v>
      </c>
    </row>
    <row r="447" spans="1:18" x14ac:dyDescent="0.25">
      <c r="A447" s="2">
        <v>432</v>
      </c>
      <c r="B447" t="s">
        <v>432</v>
      </c>
      <c r="C447" s="8">
        <v>150.25</v>
      </c>
      <c r="D447" s="8">
        <v>89.94</v>
      </c>
      <c r="E447" s="17">
        <f t="shared" si="66"/>
        <v>0.51315779207275558</v>
      </c>
      <c r="F447" s="2">
        <f>+IF(A447&gt;$C$3,AVERAGE(INDEX($E$16:$E$2532,A447-$C$3):E446),"")</f>
        <v>0.51561762027112379</v>
      </c>
      <c r="G447" s="2">
        <f>+IF(A447&gt;$C$3,STDEVA(INDEX($E$16:$E$2532,A447-$C$3):E446),"")</f>
        <v>1.53317659380082E-3</v>
      </c>
      <c r="H447">
        <f t="shared" si="67"/>
        <v>-1.6043997855916736</v>
      </c>
      <c r="I447" s="2" t="str">
        <f t="shared" si="68"/>
        <v>Buy</v>
      </c>
      <c r="J447">
        <f t="shared" si="69"/>
        <v>148</v>
      </c>
      <c r="K447">
        <f t="shared" si="70"/>
        <v>88.32</v>
      </c>
      <c r="L447" s="37">
        <f t="shared" si="71"/>
        <v>157.49999999999886</v>
      </c>
      <c r="M447" t="str">
        <f t="shared" si="72"/>
        <v>Long</v>
      </c>
      <c r="N447" s="39">
        <f t="shared" si="73"/>
        <v>0</v>
      </c>
      <c r="O447" s="40">
        <f t="shared" si="76"/>
        <v>-284.84999999999707</v>
      </c>
      <c r="P447" s="39">
        <f t="shared" si="74"/>
        <v>0</v>
      </c>
      <c r="Q447" s="39">
        <f t="shared" si="75"/>
        <v>0</v>
      </c>
      <c r="R447" s="39">
        <f>IF((O447 - MAX($O$16:O447)) &lt; 0, O447 - MAX($O$16:O447), 0)</f>
        <v>-1832.0999999999917</v>
      </c>
    </row>
    <row r="448" spans="1:18" x14ac:dyDescent="0.25">
      <c r="A448" s="2">
        <v>433</v>
      </c>
      <c r="B448" t="s">
        <v>433</v>
      </c>
      <c r="C448" s="8">
        <v>150.07</v>
      </c>
      <c r="D448" s="8">
        <v>90</v>
      </c>
      <c r="E448" s="17">
        <f t="shared" si="66"/>
        <v>0.51129218157763301</v>
      </c>
      <c r="F448" s="2">
        <f>+IF(A448&gt;$C$3,AVERAGE(INDEX($E$16:$E$2532,A448-$C$3):E447),"")</f>
        <v>0.51500004043860881</v>
      </c>
      <c r="G448" s="2">
        <f>+IF(A448&gt;$C$3,STDEVA(INDEX($E$16:$E$2532,A448-$C$3):E447),"")</f>
        <v>1.8132690956444424E-3</v>
      </c>
      <c r="H448">
        <f t="shared" si="67"/>
        <v>-2.0448475462810514</v>
      </c>
      <c r="I448" s="2" t="str">
        <f t="shared" si="68"/>
        <v>Buy</v>
      </c>
      <c r="J448">
        <f t="shared" si="69"/>
        <v>148</v>
      </c>
      <c r="K448">
        <f t="shared" si="70"/>
        <v>88.32</v>
      </c>
      <c r="L448" s="37">
        <f t="shared" si="71"/>
        <v>97.499999999996589</v>
      </c>
      <c r="M448" t="str">
        <f t="shared" si="72"/>
        <v>Long</v>
      </c>
      <c r="N448" s="39">
        <f t="shared" si="73"/>
        <v>0</v>
      </c>
      <c r="O448" s="40">
        <f t="shared" si="76"/>
        <v>-284.84999999999707</v>
      </c>
      <c r="P448" s="39">
        <f t="shared" si="74"/>
        <v>0</v>
      </c>
      <c r="Q448" s="39">
        <f t="shared" si="75"/>
        <v>0</v>
      </c>
      <c r="R448" s="39">
        <f>IF((O448 - MAX($O$16:O448)) &lt; 0, O448 - MAX($O$16:O448), 0)</f>
        <v>-1832.0999999999917</v>
      </c>
    </row>
    <row r="449" spans="1:18" x14ac:dyDescent="0.25">
      <c r="A449" s="2">
        <v>434</v>
      </c>
      <c r="B449" t="s">
        <v>434</v>
      </c>
      <c r="C449" s="8">
        <v>150.66</v>
      </c>
      <c r="D449" s="8">
        <v>90.05</v>
      </c>
      <c r="E449" s="17">
        <f t="shared" si="66"/>
        <v>0.51466057077558358</v>
      </c>
      <c r="F449" s="2">
        <f>+IF(A449&gt;$C$3,AVERAGE(INDEX($E$16:$E$2532,A449-$C$3):E448),"")</f>
        <v>0.51412921245132948</v>
      </c>
      <c r="G449" s="2">
        <f>+IF(A449&gt;$C$3,STDEVA(INDEX($E$16:$E$2532,A449-$C$3):E448),"")</f>
        <v>2.381733110583643E-3</v>
      </c>
      <c r="H449">
        <f t="shared" si="67"/>
        <v>0.22309734113067611</v>
      </c>
      <c r="I449" s="2" t="str">
        <f t="shared" si="68"/>
        <v/>
      </c>
      <c r="J449">
        <f t="shared" si="69"/>
        <v>148</v>
      </c>
      <c r="K449">
        <f t="shared" si="70"/>
        <v>88.32</v>
      </c>
      <c r="L449" s="37">
        <f t="shared" si="71"/>
        <v>232.49999999999807</v>
      </c>
      <c r="M449" t="str">
        <f t="shared" si="72"/>
        <v>Long</v>
      </c>
      <c r="N449" s="39">
        <f t="shared" si="73"/>
        <v>0</v>
      </c>
      <c r="O449" s="40">
        <f t="shared" si="76"/>
        <v>-284.84999999999707</v>
      </c>
      <c r="P449" s="39">
        <f t="shared" si="74"/>
        <v>0</v>
      </c>
      <c r="Q449" s="39">
        <f t="shared" si="75"/>
        <v>0</v>
      </c>
      <c r="R449" s="39">
        <f>IF((O449 - MAX($O$16:O449)) &lt; 0, O449 - MAX($O$16:O449), 0)</f>
        <v>-1832.0999999999917</v>
      </c>
    </row>
    <row r="450" spans="1:18" x14ac:dyDescent="0.25">
      <c r="A450" s="2">
        <v>435</v>
      </c>
      <c r="B450" t="s">
        <v>435</v>
      </c>
      <c r="C450" s="8">
        <v>150.07</v>
      </c>
      <c r="D450" s="8">
        <v>88.97</v>
      </c>
      <c r="E450" s="17">
        <f t="shared" si="66"/>
        <v>0.52280261765122216</v>
      </c>
      <c r="F450" s="2">
        <f>+IF(A450&gt;$C$3,AVERAGE(INDEX($E$16:$E$2532,A450-$C$3):E449),"")</f>
        <v>0.51429627303664649</v>
      </c>
      <c r="G450" s="2">
        <f>+IF(A450&gt;$C$3,STDEVA(INDEX($E$16:$E$2532,A450-$C$3):E449),"")</f>
        <v>2.3843774654948059E-3</v>
      </c>
      <c r="H450">
        <f t="shared" si="67"/>
        <v>3.5675327156350352</v>
      </c>
      <c r="I450" s="2" t="str">
        <f t="shared" si="68"/>
        <v>Sell</v>
      </c>
      <c r="J450">
        <f t="shared" si="69"/>
        <v>148</v>
      </c>
      <c r="K450">
        <f t="shared" si="70"/>
        <v>88.32</v>
      </c>
      <c r="L450" s="37">
        <f t="shared" si="71"/>
        <v>354.99999999999687</v>
      </c>
      <c r="M450" t="str">
        <f t="shared" si="72"/>
        <v>Long</v>
      </c>
      <c r="N450" s="39">
        <f t="shared" si="73"/>
        <v>0</v>
      </c>
      <c r="O450" s="40">
        <f t="shared" si="76"/>
        <v>-284.84999999999707</v>
      </c>
      <c r="P450" s="39">
        <f t="shared" si="74"/>
        <v>0</v>
      </c>
      <c r="Q450" s="39">
        <f t="shared" si="75"/>
        <v>0</v>
      </c>
      <c r="R450" s="39">
        <f>IF((O450 - MAX($O$16:O450)) &lt; 0, O450 - MAX($O$16:O450), 0)</f>
        <v>-1832.0999999999917</v>
      </c>
    </row>
    <row r="451" spans="1:18" x14ac:dyDescent="0.25">
      <c r="A451" s="2">
        <v>436</v>
      </c>
      <c r="B451" t="s">
        <v>436</v>
      </c>
      <c r="C451" s="8">
        <v>149.72</v>
      </c>
      <c r="D451" s="8">
        <v>89.58</v>
      </c>
      <c r="E451" s="17">
        <f t="shared" si="66"/>
        <v>0.51363480225707425</v>
      </c>
      <c r="F451" s="2">
        <f>+IF(A451&gt;$C$3,AVERAGE(INDEX($E$16:$E$2532,A451-$C$3):E450),"")</f>
        <v>0.51529878064887868</v>
      </c>
      <c r="G451" s="2">
        <f>+IF(A451&gt;$C$3,STDEVA(INDEX($E$16:$E$2532,A451-$C$3):E450),"")</f>
        <v>4.4121177029335336E-3</v>
      </c>
      <c r="H451">
        <f t="shared" si="67"/>
        <v>-0.37713825963846903</v>
      </c>
      <c r="I451" s="2" t="str">
        <f t="shared" si="68"/>
        <v/>
      </c>
      <c r="J451">
        <f t="shared" si="69"/>
        <v>148</v>
      </c>
      <c r="K451">
        <f t="shared" si="70"/>
        <v>88.32</v>
      </c>
      <c r="L451" s="37">
        <f t="shared" si="71"/>
        <v>114.99999999999847</v>
      </c>
      <c r="M451" t="str">
        <f t="shared" si="72"/>
        <v>Long</v>
      </c>
      <c r="N451" s="39">
        <f t="shared" si="73"/>
        <v>0</v>
      </c>
      <c r="O451" s="40">
        <f t="shared" si="76"/>
        <v>-284.84999999999707</v>
      </c>
      <c r="P451" s="39">
        <f t="shared" si="74"/>
        <v>0</v>
      </c>
      <c r="Q451" s="39">
        <f t="shared" si="75"/>
        <v>0</v>
      </c>
      <c r="R451" s="39">
        <f>IF((O451 - MAX($O$16:O451)) &lt; 0, O451 - MAX($O$16:O451), 0)</f>
        <v>-1832.0999999999917</v>
      </c>
    </row>
    <row r="452" spans="1:18" x14ac:dyDescent="0.25">
      <c r="A452" s="2">
        <v>437</v>
      </c>
      <c r="B452" t="s">
        <v>437</v>
      </c>
      <c r="C452" s="8">
        <v>151.24</v>
      </c>
      <c r="D452" s="8">
        <v>90.37</v>
      </c>
      <c r="E452" s="17">
        <f t="shared" si="66"/>
        <v>0.51495562510886772</v>
      </c>
      <c r="F452" s="2">
        <f>+IF(A452&gt;$C$3,AVERAGE(INDEX($E$16:$E$2532,A452-$C$3):E451),"")</f>
        <v>0.51510959286685365</v>
      </c>
      <c r="G452" s="2">
        <f>+IF(A452&gt;$C$3,STDEVA(INDEX($E$16:$E$2532,A452-$C$3):E451),"")</f>
        <v>4.4704981211538715E-3</v>
      </c>
      <c r="H452">
        <f t="shared" si="67"/>
        <v>-3.4440850619614743E-2</v>
      </c>
      <c r="I452" s="2" t="str">
        <f t="shared" si="68"/>
        <v/>
      </c>
      <c r="J452">
        <f t="shared" si="69"/>
        <v>148</v>
      </c>
      <c r="K452">
        <f t="shared" si="70"/>
        <v>88.32</v>
      </c>
      <c r="L452" s="37">
        <f t="shared" si="71"/>
        <v>297.49999999999943</v>
      </c>
      <c r="M452" t="str">
        <f t="shared" si="72"/>
        <v>Long</v>
      </c>
      <c r="N452" s="39">
        <f t="shared" si="73"/>
        <v>0</v>
      </c>
      <c r="O452" s="40">
        <f t="shared" si="76"/>
        <v>-284.84999999999707</v>
      </c>
      <c r="P452" s="39">
        <f t="shared" si="74"/>
        <v>0</v>
      </c>
      <c r="Q452" s="39">
        <f t="shared" si="75"/>
        <v>0</v>
      </c>
      <c r="R452" s="39">
        <f>IF((O452 - MAX($O$16:O452)) &lt; 0, O452 - MAX($O$16:O452), 0)</f>
        <v>-1832.0999999999917</v>
      </c>
    </row>
    <row r="453" spans="1:18" x14ac:dyDescent="0.25">
      <c r="A453" s="2">
        <v>438</v>
      </c>
      <c r="B453" t="s">
        <v>438</v>
      </c>
      <c r="C453" s="8">
        <v>149.56</v>
      </c>
      <c r="D453" s="8">
        <v>89.26</v>
      </c>
      <c r="E453" s="17">
        <f t="shared" si="66"/>
        <v>0.51614419090778907</v>
      </c>
      <c r="F453" s="2">
        <f>+IF(A453&gt;$C$3,AVERAGE(INDEX($E$16:$E$2532,A453-$C$3):E452),"")</f>
        <v>0.51546915947407623</v>
      </c>
      <c r="G453" s="2">
        <f>+IF(A453&gt;$C$3,STDEVA(INDEX($E$16:$E$2532,A453-$C$3):E452),"")</f>
        <v>4.3448001337941617E-3</v>
      </c>
      <c r="H453">
        <f t="shared" si="67"/>
        <v>0.15536535926299438</v>
      </c>
      <c r="I453" s="2" t="str">
        <f t="shared" si="68"/>
        <v/>
      </c>
      <c r="J453">
        <f t="shared" si="69"/>
        <v>148</v>
      </c>
      <c r="K453">
        <f t="shared" si="70"/>
        <v>88.32</v>
      </c>
      <c r="L453" s="37">
        <f t="shared" si="71"/>
        <v>154.99999999999758</v>
      </c>
      <c r="M453" t="str">
        <f t="shared" si="72"/>
        <v>Long</v>
      </c>
      <c r="N453" s="39">
        <f t="shared" si="73"/>
        <v>0</v>
      </c>
      <c r="O453" s="40">
        <f t="shared" si="76"/>
        <v>-284.84999999999707</v>
      </c>
      <c r="P453" s="39">
        <f t="shared" si="74"/>
        <v>0</v>
      </c>
      <c r="Q453" s="39">
        <f t="shared" si="75"/>
        <v>0</v>
      </c>
      <c r="R453" s="39">
        <f>IF((O453 - MAX($O$16:O453)) &lt; 0, O453 - MAX($O$16:O453), 0)</f>
        <v>-1832.0999999999917</v>
      </c>
    </row>
    <row r="454" spans="1:18" x14ac:dyDescent="0.25">
      <c r="A454" s="2">
        <v>439</v>
      </c>
      <c r="B454" t="s">
        <v>439</v>
      </c>
      <c r="C454" s="8">
        <v>151.05000000000001</v>
      </c>
      <c r="D454" s="8">
        <v>90.08</v>
      </c>
      <c r="E454" s="17">
        <f t="shared" si="66"/>
        <v>0.51691274344130089</v>
      </c>
      <c r="F454" s="2">
        <f>+IF(A454&gt;$C$3,AVERAGE(INDEX($E$16:$E$2532,A454-$C$3):E453),"")</f>
        <v>0.51643956134010727</v>
      </c>
      <c r="G454" s="2">
        <f>+IF(A454&gt;$C$3,STDEVA(INDEX($E$16:$E$2532,A454-$C$3):E453),"")</f>
        <v>3.6677403463035931E-3</v>
      </c>
      <c r="H454">
        <f t="shared" si="67"/>
        <v>0.12901188647950662</v>
      </c>
      <c r="I454" s="2" t="str">
        <f t="shared" si="68"/>
        <v/>
      </c>
      <c r="J454">
        <f t="shared" si="69"/>
        <v>148</v>
      </c>
      <c r="K454">
        <f t="shared" si="70"/>
        <v>88.32</v>
      </c>
      <c r="L454" s="37">
        <f t="shared" si="71"/>
        <v>322.50000000000159</v>
      </c>
      <c r="M454" t="str">
        <f t="shared" si="72"/>
        <v>Long</v>
      </c>
      <c r="N454" s="39">
        <f t="shared" si="73"/>
        <v>0</v>
      </c>
      <c r="O454" s="40">
        <f t="shared" si="76"/>
        <v>-284.84999999999707</v>
      </c>
      <c r="P454" s="39">
        <f t="shared" si="74"/>
        <v>0</v>
      </c>
      <c r="Q454" s="39">
        <f t="shared" si="75"/>
        <v>0</v>
      </c>
      <c r="R454" s="39">
        <f>IF((O454 - MAX($O$16:O454)) &lt; 0, O454 - MAX($O$16:O454), 0)</f>
        <v>-1832.0999999999917</v>
      </c>
    </row>
    <row r="455" spans="1:18" x14ac:dyDescent="0.25">
      <c r="A455" s="2">
        <v>440</v>
      </c>
      <c r="B455" t="s">
        <v>440</v>
      </c>
      <c r="C455" s="8">
        <v>151.16</v>
      </c>
      <c r="D455" s="8">
        <v>90.46</v>
      </c>
      <c r="E455" s="17">
        <f t="shared" si="66"/>
        <v>0.51343111443159117</v>
      </c>
      <c r="F455" s="2">
        <f>+IF(A455&gt;$C$3,AVERAGE(INDEX($E$16:$E$2532,A455-$C$3):E454),"")</f>
        <v>0.5168899958732508</v>
      </c>
      <c r="G455" s="2">
        <f>+IF(A455&gt;$C$3,STDEVA(INDEX($E$16:$E$2532,A455-$C$3):E454),"")</f>
        <v>3.530365226169853E-3</v>
      </c>
      <c r="H455">
        <f t="shared" si="67"/>
        <v>-0.97975173107293934</v>
      </c>
      <c r="I455" s="2" t="str">
        <f t="shared" si="68"/>
        <v/>
      </c>
      <c r="J455">
        <f t="shared" si="69"/>
        <v>148</v>
      </c>
      <c r="K455">
        <f t="shared" si="70"/>
        <v>88.32</v>
      </c>
      <c r="L455" s="37">
        <f t="shared" si="71"/>
        <v>254.99999999999898</v>
      </c>
      <c r="M455" t="str">
        <f t="shared" si="72"/>
        <v>Long</v>
      </c>
      <c r="N455" s="39">
        <f t="shared" si="73"/>
        <v>0</v>
      </c>
      <c r="O455" s="40">
        <f t="shared" si="76"/>
        <v>-284.84999999999707</v>
      </c>
      <c r="P455" s="39">
        <f t="shared" si="74"/>
        <v>0</v>
      </c>
      <c r="Q455" s="39">
        <f t="shared" si="75"/>
        <v>0</v>
      </c>
      <c r="R455" s="39">
        <f>IF((O455 - MAX($O$16:O455)) &lt; 0, O455 - MAX($O$16:O455), 0)</f>
        <v>-1832.0999999999917</v>
      </c>
    </row>
    <row r="456" spans="1:18" x14ac:dyDescent="0.25">
      <c r="A456" s="2">
        <v>441</v>
      </c>
      <c r="B456" t="s">
        <v>441</v>
      </c>
      <c r="C456" s="8">
        <v>150.96</v>
      </c>
      <c r="D456" s="8">
        <v>90.16</v>
      </c>
      <c r="E456" s="17">
        <f t="shared" si="66"/>
        <v>0.51542903132877405</v>
      </c>
      <c r="F456" s="2">
        <f>+IF(A456&gt;$C$3,AVERAGE(INDEX($E$16:$E$2532,A456-$C$3):E455),"")</f>
        <v>0.51501569522932455</v>
      </c>
      <c r="G456" s="2">
        <f>+IF(A456&gt;$C$3,STDEVA(INDEX($E$16:$E$2532,A456-$C$3):E455),"")</f>
        <v>1.5242756098884345E-3</v>
      </c>
      <c r="H456">
        <f t="shared" si="67"/>
        <v>0.27116887311458304</v>
      </c>
      <c r="I456" s="2" t="str">
        <f t="shared" si="68"/>
        <v/>
      </c>
      <c r="J456">
        <f t="shared" si="69"/>
        <v>148</v>
      </c>
      <c r="K456">
        <f t="shared" si="70"/>
        <v>88.32</v>
      </c>
      <c r="L456" s="37">
        <f t="shared" si="71"/>
        <v>280.00000000000119</v>
      </c>
      <c r="M456" t="str">
        <f t="shared" si="72"/>
        <v>Long</v>
      </c>
      <c r="N456" s="39">
        <f t="shared" si="73"/>
        <v>0</v>
      </c>
      <c r="O456" s="40">
        <f t="shared" si="76"/>
        <v>-284.84999999999707</v>
      </c>
      <c r="P456" s="39">
        <f t="shared" si="74"/>
        <v>0</v>
      </c>
      <c r="Q456" s="39">
        <f t="shared" si="75"/>
        <v>0</v>
      </c>
      <c r="R456" s="39">
        <f>IF((O456 - MAX($O$16:O456)) &lt; 0, O456 - MAX($O$16:O456), 0)</f>
        <v>-1832.0999999999917</v>
      </c>
    </row>
    <row r="457" spans="1:18" x14ac:dyDescent="0.25">
      <c r="A457" s="2">
        <v>442</v>
      </c>
      <c r="B457" t="s">
        <v>442</v>
      </c>
      <c r="C457" s="8">
        <v>151.80000000000001</v>
      </c>
      <c r="D457" s="8">
        <v>90.8</v>
      </c>
      <c r="E457" s="17">
        <f t="shared" si="66"/>
        <v>0.51390457935428213</v>
      </c>
      <c r="F457" s="2">
        <f>+IF(A457&gt;$C$3,AVERAGE(INDEX($E$16:$E$2532,A457-$C$3):E456),"")</f>
        <v>0.51537454104366454</v>
      </c>
      <c r="G457" s="2">
        <f>+IF(A457&gt;$C$3,STDEVA(INDEX($E$16:$E$2532,A457-$C$3):E456),"")</f>
        <v>1.3147047460888414E-3</v>
      </c>
      <c r="H457">
        <f t="shared" si="67"/>
        <v>-1.1180926316387323</v>
      </c>
      <c r="I457" s="2" t="str">
        <f t="shared" si="68"/>
        <v/>
      </c>
      <c r="J457">
        <f t="shared" si="69"/>
        <v>148</v>
      </c>
      <c r="K457">
        <f t="shared" si="70"/>
        <v>88.32</v>
      </c>
      <c r="L457" s="37">
        <f t="shared" si="71"/>
        <v>330.00000000000182</v>
      </c>
      <c r="M457" t="str">
        <f t="shared" si="72"/>
        <v>Long</v>
      </c>
      <c r="N457" s="39">
        <f t="shared" si="73"/>
        <v>0</v>
      </c>
      <c r="O457" s="40">
        <f t="shared" si="76"/>
        <v>-284.84999999999707</v>
      </c>
      <c r="P457" s="39">
        <f t="shared" si="74"/>
        <v>0</v>
      </c>
      <c r="Q457" s="39">
        <f t="shared" si="75"/>
        <v>0</v>
      </c>
      <c r="R457" s="39">
        <f>IF((O457 - MAX($O$16:O457)) &lt; 0, O457 - MAX($O$16:O457), 0)</f>
        <v>-1832.0999999999917</v>
      </c>
    </row>
    <row r="458" spans="1:18" x14ac:dyDescent="0.25">
      <c r="A458" s="2">
        <v>443</v>
      </c>
      <c r="B458" t="s">
        <v>443</v>
      </c>
      <c r="C458" s="8">
        <v>151.77000000000001</v>
      </c>
      <c r="D458" s="8">
        <v>90.7</v>
      </c>
      <c r="E458" s="17">
        <f t="shared" si="66"/>
        <v>0.51480885985086355</v>
      </c>
      <c r="F458" s="2">
        <f>+IF(A458&gt;$C$3,AVERAGE(INDEX($E$16:$E$2532,A458-$C$3):E457),"")</f>
        <v>0.51516433189274735</v>
      </c>
      <c r="G458" s="2">
        <f>+IF(A458&gt;$C$3,STDEVA(INDEX($E$16:$E$2532,A458-$C$3):E457),"")</f>
        <v>1.4729351351750863E-3</v>
      </c>
      <c r="H458">
        <f t="shared" si="67"/>
        <v>-0.24133584256006152</v>
      </c>
      <c r="I458" s="2" t="str">
        <f t="shared" si="68"/>
        <v/>
      </c>
      <c r="J458">
        <f t="shared" si="69"/>
        <v>148</v>
      </c>
      <c r="K458">
        <f t="shared" si="70"/>
        <v>88.32</v>
      </c>
      <c r="L458" s="37">
        <f t="shared" si="71"/>
        <v>347.50000000000011</v>
      </c>
      <c r="M458" t="str">
        <f t="shared" si="72"/>
        <v>Long</v>
      </c>
      <c r="N458" s="39">
        <f t="shared" si="73"/>
        <v>0</v>
      </c>
      <c r="O458" s="40">
        <f t="shared" si="76"/>
        <v>-284.84999999999707</v>
      </c>
      <c r="P458" s="39">
        <f t="shared" si="74"/>
        <v>0</v>
      </c>
      <c r="Q458" s="39">
        <f t="shared" si="75"/>
        <v>0</v>
      </c>
      <c r="R458" s="39">
        <f>IF((O458 - MAX($O$16:O458)) &lt; 0, O458 - MAX($O$16:O458), 0)</f>
        <v>-1832.0999999999917</v>
      </c>
    </row>
    <row r="459" spans="1:18" x14ac:dyDescent="0.25">
      <c r="A459" s="2">
        <v>444</v>
      </c>
      <c r="B459" t="s">
        <v>444</v>
      </c>
      <c r="C459" s="8">
        <v>152.02000000000001</v>
      </c>
      <c r="D459" s="8">
        <v>91.1</v>
      </c>
      <c r="E459" s="17">
        <f t="shared" si="66"/>
        <v>0.51205428687198196</v>
      </c>
      <c r="F459" s="2">
        <f>+IF(A459&gt;$C$3,AVERAGE(INDEX($E$16:$E$2532,A459-$C$3):E458),"")</f>
        <v>0.51489726568136229</v>
      </c>
      <c r="G459" s="2">
        <f>+IF(A459&gt;$C$3,STDEVA(INDEX($E$16:$E$2532,A459-$C$3):E458),"")</f>
        <v>1.3681891797753924E-3</v>
      </c>
      <c r="H459">
        <f t="shared" si="67"/>
        <v>-2.0779135308225811</v>
      </c>
      <c r="I459" s="2" t="str">
        <f t="shared" si="68"/>
        <v>Buy</v>
      </c>
      <c r="J459">
        <f t="shared" si="69"/>
        <v>148</v>
      </c>
      <c r="K459">
        <f t="shared" si="70"/>
        <v>88.32</v>
      </c>
      <c r="L459" s="37">
        <f t="shared" si="71"/>
        <v>310.00000000000227</v>
      </c>
      <c r="M459" t="str">
        <f t="shared" si="72"/>
        <v>Long</v>
      </c>
      <c r="N459" s="39">
        <f t="shared" si="73"/>
        <v>0</v>
      </c>
      <c r="O459" s="40">
        <f t="shared" si="76"/>
        <v>-284.84999999999707</v>
      </c>
      <c r="P459" s="39">
        <f t="shared" si="74"/>
        <v>0</v>
      </c>
      <c r="Q459" s="39">
        <f t="shared" si="75"/>
        <v>0</v>
      </c>
      <c r="R459" s="39">
        <f>IF((O459 - MAX($O$16:O459)) &lt; 0, O459 - MAX($O$16:O459), 0)</f>
        <v>-1832.0999999999917</v>
      </c>
    </row>
    <row r="460" spans="1:18" x14ac:dyDescent="0.25">
      <c r="A460" s="2">
        <v>445</v>
      </c>
      <c r="B460" t="s">
        <v>445</v>
      </c>
      <c r="C460" s="8">
        <v>152.15100000000001</v>
      </c>
      <c r="D460" s="8">
        <v>91.48</v>
      </c>
      <c r="E460" s="17">
        <f t="shared" si="66"/>
        <v>0.50875307962818794</v>
      </c>
      <c r="F460" s="2">
        <f>+IF(A460&gt;$C$3,AVERAGE(INDEX($E$16:$E$2532,A460-$C$3):E459),"")</f>
        <v>0.51392557436749864</v>
      </c>
      <c r="G460" s="2">
        <f>+IF(A460&gt;$C$3,STDEVA(INDEX($E$16:$E$2532,A460-$C$3):E459),"")</f>
        <v>1.302615099444704E-3</v>
      </c>
      <c r="H460">
        <f t="shared" si="67"/>
        <v>-3.9708542773039368</v>
      </c>
      <c r="I460" s="2" t="str">
        <f t="shared" si="68"/>
        <v>Buy</v>
      </c>
      <c r="J460">
        <f t="shared" si="69"/>
        <v>148</v>
      </c>
      <c r="K460">
        <f t="shared" si="70"/>
        <v>88.32</v>
      </c>
      <c r="L460" s="37">
        <f t="shared" si="71"/>
        <v>247.75</v>
      </c>
      <c r="M460" t="str">
        <f t="shared" si="72"/>
        <v>Long</v>
      </c>
      <c r="N460" s="39">
        <f t="shared" si="73"/>
        <v>0</v>
      </c>
      <c r="O460" s="40">
        <f t="shared" si="76"/>
        <v>-284.84999999999707</v>
      </c>
      <c r="P460" s="39">
        <f t="shared" si="74"/>
        <v>0</v>
      </c>
      <c r="Q460" s="39">
        <f t="shared" si="75"/>
        <v>0</v>
      </c>
      <c r="R460" s="39">
        <f>IF((O460 - MAX($O$16:O460)) &lt; 0, O460 - MAX($O$16:O460), 0)</f>
        <v>-1832.0999999999917</v>
      </c>
    </row>
    <row r="461" spans="1:18" x14ac:dyDescent="0.25">
      <c r="A461" s="2">
        <v>446</v>
      </c>
      <c r="B461" t="s">
        <v>446</v>
      </c>
      <c r="C461" s="8">
        <v>152.29</v>
      </c>
      <c r="D461" s="8">
        <v>91.71</v>
      </c>
      <c r="E461" s="17">
        <f t="shared" si="66"/>
        <v>0.50715517329274673</v>
      </c>
      <c r="F461" s="2">
        <f>+IF(A461&gt;$C$3,AVERAGE(INDEX($E$16:$E$2532,A461-$C$3):E460),"")</f>
        <v>0.5129899674068179</v>
      </c>
      <c r="G461" s="2">
        <f>+IF(A461&gt;$C$3,STDEVA(INDEX($E$16:$E$2532,A461-$C$3):E460),"")</f>
        <v>2.6888953895983733E-3</v>
      </c>
      <c r="H461">
        <f t="shared" si="67"/>
        <v>-2.1699595070311335</v>
      </c>
      <c r="I461" s="2" t="str">
        <f t="shared" si="68"/>
        <v>Buy</v>
      </c>
      <c r="J461">
        <f t="shared" si="69"/>
        <v>148</v>
      </c>
      <c r="K461">
        <f t="shared" si="70"/>
        <v>88.32</v>
      </c>
      <c r="L461" s="37">
        <f t="shared" si="71"/>
        <v>224.99999999999784</v>
      </c>
      <c r="M461" t="str">
        <f t="shared" si="72"/>
        <v>Long</v>
      </c>
      <c r="N461" s="39">
        <f t="shared" si="73"/>
        <v>0</v>
      </c>
      <c r="O461" s="40">
        <f t="shared" si="76"/>
        <v>-284.84999999999707</v>
      </c>
      <c r="P461" s="39">
        <f t="shared" si="74"/>
        <v>0</v>
      </c>
      <c r="Q461" s="39">
        <f t="shared" si="75"/>
        <v>0</v>
      </c>
      <c r="R461" s="39">
        <f>IF((O461 - MAX($O$16:O461)) &lt; 0, O461 - MAX($O$16:O461), 0)</f>
        <v>-1832.0999999999917</v>
      </c>
    </row>
    <row r="462" spans="1:18" x14ac:dyDescent="0.25">
      <c r="A462" s="2">
        <v>447</v>
      </c>
      <c r="B462" t="s">
        <v>447</v>
      </c>
      <c r="C462" s="8">
        <v>152.11000000000001</v>
      </c>
      <c r="D462" s="8">
        <v>91.74</v>
      </c>
      <c r="E462" s="17">
        <f t="shared" si="66"/>
        <v>0.5056454541546257</v>
      </c>
      <c r="F462" s="2">
        <f>+IF(A462&gt;$C$3,AVERAGE(INDEX($E$16:$E$2532,A462-$C$3):E461),"")</f>
        <v>0.51133519579961251</v>
      </c>
      <c r="G462" s="2">
        <f>+IF(A462&gt;$C$3,STDEVA(INDEX($E$16:$E$2532,A462-$C$3):E461),"")</f>
        <v>3.2910894033343538E-3</v>
      </c>
      <c r="H462">
        <f t="shared" si="67"/>
        <v>-1.7288322946262942</v>
      </c>
      <c r="I462" s="2" t="str">
        <f t="shared" si="68"/>
        <v>Buy</v>
      </c>
      <c r="J462">
        <f t="shared" si="69"/>
        <v>148</v>
      </c>
      <c r="K462">
        <f t="shared" si="70"/>
        <v>88.32</v>
      </c>
      <c r="L462" s="37">
        <f t="shared" si="71"/>
        <v>172.50000000000296</v>
      </c>
      <c r="M462" t="str">
        <f t="shared" si="72"/>
        <v>Long</v>
      </c>
      <c r="N462" s="39">
        <f t="shared" si="73"/>
        <v>0</v>
      </c>
      <c r="O462" s="40">
        <f t="shared" si="76"/>
        <v>-284.84999999999707</v>
      </c>
      <c r="P462" s="39">
        <f t="shared" si="74"/>
        <v>0</v>
      </c>
      <c r="Q462" s="39">
        <f t="shared" si="75"/>
        <v>0</v>
      </c>
      <c r="R462" s="39">
        <f>IF((O462 - MAX($O$16:O462)) &lt; 0, O462 - MAX($O$16:O462), 0)</f>
        <v>-1832.0999999999917</v>
      </c>
    </row>
    <row r="463" spans="1:18" x14ac:dyDescent="0.25">
      <c r="A463" s="2">
        <v>448</v>
      </c>
      <c r="B463" t="s">
        <v>448</v>
      </c>
      <c r="C463" s="8">
        <v>153.25</v>
      </c>
      <c r="D463" s="8">
        <v>92.55</v>
      </c>
      <c r="E463" s="17">
        <f t="shared" si="66"/>
        <v>0.50432153579681427</v>
      </c>
      <c r="F463" s="2">
        <f>+IF(A463&gt;$C$3,AVERAGE(INDEX($E$16:$E$2532,A463-$C$3):E462),"")</f>
        <v>0.50968337075968129</v>
      </c>
      <c r="G463" s="2">
        <f>+IF(A463&gt;$C$3,STDEVA(INDEX($E$16:$E$2532,A463-$C$3):E462),"")</f>
        <v>3.7233679701960862E-3</v>
      </c>
      <c r="H463">
        <f t="shared" si="67"/>
        <v>-1.4400497092380167</v>
      </c>
      <c r="I463" s="2" t="str">
        <f t="shared" si="68"/>
        <v/>
      </c>
      <c r="J463">
        <f t="shared" si="69"/>
        <v>148</v>
      </c>
      <c r="K463">
        <f t="shared" si="70"/>
        <v>88.32</v>
      </c>
      <c r="L463" s="37">
        <f t="shared" si="71"/>
        <v>254.99999999999909</v>
      </c>
      <c r="M463" t="str">
        <f t="shared" si="72"/>
        <v>Long</v>
      </c>
      <c r="N463" s="39">
        <f t="shared" si="73"/>
        <v>0</v>
      </c>
      <c r="O463" s="40">
        <f t="shared" si="76"/>
        <v>-284.84999999999707</v>
      </c>
      <c r="P463" s="39">
        <f t="shared" si="74"/>
        <v>0</v>
      </c>
      <c r="Q463" s="39">
        <f t="shared" si="75"/>
        <v>0</v>
      </c>
      <c r="R463" s="39">
        <f>IF((O463 - MAX($O$16:O463)) &lt; 0, O463 - MAX($O$16:O463), 0)</f>
        <v>-1832.0999999999917</v>
      </c>
    </row>
    <row r="464" spans="1:18" x14ac:dyDescent="0.25">
      <c r="A464" s="2">
        <v>449</v>
      </c>
      <c r="B464" t="s">
        <v>449</v>
      </c>
      <c r="C464" s="8">
        <v>151.34</v>
      </c>
      <c r="D464" s="8">
        <v>90.829899999999995</v>
      </c>
      <c r="E464" s="17">
        <f t="shared" si="66"/>
        <v>0.51054043471069277</v>
      </c>
      <c r="F464" s="2">
        <f>+IF(A464&gt;$C$3,AVERAGE(INDEX($E$16:$E$2532,A464-$C$3):E463),"")</f>
        <v>0.50758590594887143</v>
      </c>
      <c r="G464" s="2">
        <f>+IF(A464&gt;$C$3,STDEVA(INDEX($E$16:$E$2532,A464-$C$3):E463),"")</f>
        <v>2.9973204178145832E-3</v>
      </c>
      <c r="H464">
        <f t="shared" si="67"/>
        <v>0.98572336286140416</v>
      </c>
      <c r="I464" s="2" t="str">
        <f t="shared" si="68"/>
        <v/>
      </c>
      <c r="J464">
        <f t="shared" si="69"/>
        <v>148</v>
      </c>
      <c r="K464">
        <f t="shared" si="70"/>
        <v>88.32</v>
      </c>
      <c r="L464" s="37">
        <f t="shared" si="71"/>
        <v>207.52500000000043</v>
      </c>
      <c r="M464" t="str">
        <f t="shared" si="72"/>
        <v>Long</v>
      </c>
      <c r="N464" s="39">
        <f t="shared" si="73"/>
        <v>0</v>
      </c>
      <c r="O464" s="40">
        <f t="shared" si="76"/>
        <v>-284.84999999999707</v>
      </c>
      <c r="P464" s="39">
        <f t="shared" si="74"/>
        <v>0</v>
      </c>
      <c r="Q464" s="39">
        <f t="shared" si="75"/>
        <v>0</v>
      </c>
      <c r="R464" s="39">
        <f>IF((O464 - MAX($O$16:O464)) &lt; 0, O464 - MAX($O$16:O464), 0)</f>
        <v>-1832.0999999999917</v>
      </c>
    </row>
    <row r="465" spans="1:18" x14ac:dyDescent="0.25">
      <c r="A465" s="2">
        <v>450</v>
      </c>
      <c r="B465" t="s">
        <v>450</v>
      </c>
      <c r="C465" s="8">
        <v>150.41999999999999</v>
      </c>
      <c r="D465" s="8">
        <v>89.95</v>
      </c>
      <c r="E465" s="17">
        <f t="shared" ref="E465:E528" si="77">+LN(C465/D465)</f>
        <v>0.51417742100171482</v>
      </c>
      <c r="F465" s="2">
        <f>+IF(A465&gt;$C$3,AVERAGE(INDEX($E$16:$E$2532,A465-$C$3):E464),"")</f>
        <v>0.50728313551661353</v>
      </c>
      <c r="G465" s="2">
        <f>+IF(A465&gt;$C$3,STDEVA(INDEX($E$16:$E$2532,A465-$C$3):E464),"")</f>
        <v>2.4617159262065496E-3</v>
      </c>
      <c r="H465">
        <f t="shared" ref="H465:H528" si="78">+IF(F465="","",(E465-F465)/G465)</f>
        <v>2.8006015688923278</v>
      </c>
      <c r="I465" s="2" t="str">
        <f t="shared" ref="I465:I528" si="79">+IF(H465="","",IF(H465&lt;$C$4,"Buy",IF(H465&gt;$C$5,"Sell","")))</f>
        <v>Sell</v>
      </c>
      <c r="J465">
        <f t="shared" ref="J465:J528" si="80">IF(M465=M464, J464, IF(OR(M465="TP", M465="SL"), "", IF(I465="Buy", C465, IF(I465="Sell", D465, ""))))</f>
        <v>148</v>
      </c>
      <c r="K465">
        <f t="shared" ref="K465:K528" si="81">IF(M465=M464, K464, IF(OR(M465="TP", M465="SL"), "",IF(I465="Buy", D465, IF(I465="Sell", C465, ""))))</f>
        <v>88.32</v>
      </c>
      <c r="L465" s="37">
        <f t="shared" ref="L465:L528" si="82">IF(M464="Long", (C465-J464)*$C$8+(K464-D465)*$C$9, IF(M464="Short", (K464-C465)*$C$8+(D465-J464)*$C$9, ""))</f>
        <v>197.49999999999443</v>
      </c>
      <c r="M465" t="str">
        <f t="shared" ref="M465:M528" si="83">IF(OR(M464="", M464="SL", M464="TP"), IF(I465="Sell","Short",(IF(I465="Buy","Long",I465))), IF(L465="", "", IF(L465&lt;$C$6, "SL", IF(L465&gt;$C$7, "TP", M464))))</f>
        <v>Long</v>
      </c>
      <c r="N465" s="39">
        <f t="shared" ref="N465:N528" si="84">IF(OR(M465="TP", M465="SL"), L465, 0)</f>
        <v>0</v>
      </c>
      <c r="O465" s="40">
        <f t="shared" si="76"/>
        <v>-284.84999999999707</v>
      </c>
      <c r="P465" s="39">
        <f t="shared" ref="P465:P528" si="85">IF(OR(AND(I465&lt;&gt;"", J464=""), OR(M465="TP", M465="SL",)), ($C$9+$C$8)*$C$11, 0)</f>
        <v>0</v>
      </c>
      <c r="Q465" s="39">
        <f t="shared" ref="Q465:Q528" si="86">IF(AND(I465&lt;&gt;"",J464=""),(D465*$C$9+C465*$C$8)*$C$10,0)</f>
        <v>0</v>
      </c>
      <c r="R465" s="39">
        <f>IF((O465 - MAX($O$16:O465)) &lt; 0, O465 - MAX($O$16:O465), 0)</f>
        <v>-1832.0999999999917</v>
      </c>
    </row>
    <row r="466" spans="1:18" x14ac:dyDescent="0.25">
      <c r="A466" s="2">
        <v>451</v>
      </c>
      <c r="B466" t="s">
        <v>451</v>
      </c>
      <c r="C466" s="8">
        <v>151.88999999999999</v>
      </c>
      <c r="D466" s="8">
        <v>91.03</v>
      </c>
      <c r="E466" s="17">
        <f t="shared" si="77"/>
        <v>0.51196745213272998</v>
      </c>
      <c r="F466" s="2">
        <f>+IF(A466&gt;$C$3,AVERAGE(INDEX($E$16:$E$2532,A466-$C$3):E465),"")</f>
        <v>0.50836800379131897</v>
      </c>
      <c r="G466" s="2">
        <f>+IF(A466&gt;$C$3,STDEVA(INDEX($E$16:$E$2532,A466-$C$3):E465),"")</f>
        <v>3.9914258729485171E-3</v>
      </c>
      <c r="H466">
        <f t="shared" si="78"/>
        <v>0.90179511181853855</v>
      </c>
      <c r="I466" s="2" t="str">
        <f t="shared" si="79"/>
        <v/>
      </c>
      <c r="J466">
        <f t="shared" si="80"/>
        <v>148</v>
      </c>
      <c r="K466">
        <f t="shared" si="81"/>
        <v>88.32</v>
      </c>
      <c r="L466" s="37">
        <f t="shared" si="82"/>
        <v>294.99999999999454</v>
      </c>
      <c r="M466" t="str">
        <f t="shared" si="83"/>
        <v>Long</v>
      </c>
      <c r="N466" s="39">
        <f t="shared" si="84"/>
        <v>0</v>
      </c>
      <c r="O466" s="40">
        <f t="shared" ref="O466:O529" si="87">+N466+O465</f>
        <v>-284.84999999999707</v>
      </c>
      <c r="P466" s="39">
        <f t="shared" si="85"/>
        <v>0</v>
      </c>
      <c r="Q466" s="39">
        <f t="shared" si="86"/>
        <v>0</v>
      </c>
      <c r="R466" s="39">
        <f>IF((O466 - MAX($O$16:O466)) &lt; 0, O466 - MAX($O$16:O466), 0)</f>
        <v>-1832.0999999999917</v>
      </c>
    </row>
    <row r="467" spans="1:18" x14ac:dyDescent="0.25">
      <c r="A467" s="2">
        <v>452</v>
      </c>
      <c r="B467" t="s">
        <v>452</v>
      </c>
      <c r="C467" s="8">
        <v>149</v>
      </c>
      <c r="D467" s="8">
        <v>89.04</v>
      </c>
      <c r="E467" s="17">
        <f t="shared" si="77"/>
        <v>0.5148605989781696</v>
      </c>
      <c r="F467" s="2">
        <f>+IF(A467&gt;$C$3,AVERAGE(INDEX($E$16:$E$2532,A467-$C$3):E466),"")</f>
        <v>0.50933045955931555</v>
      </c>
      <c r="G467" s="2">
        <f>+IF(A467&gt;$C$3,STDEVA(INDEX($E$16:$E$2532,A467-$C$3):E466),"")</f>
        <v>4.2005769548492337E-3</v>
      </c>
      <c r="H467">
        <f t="shared" si="78"/>
        <v>1.3165190111491574</v>
      </c>
      <c r="I467" s="2" t="str">
        <f t="shared" si="79"/>
        <v/>
      </c>
      <c r="J467">
        <f t="shared" si="80"/>
        <v>148</v>
      </c>
      <c r="K467">
        <f t="shared" si="81"/>
        <v>88.32</v>
      </c>
      <c r="L467" s="37">
        <f t="shared" si="82"/>
        <v>69.999999999996732</v>
      </c>
      <c r="M467" t="str">
        <f t="shared" si="83"/>
        <v>Long</v>
      </c>
      <c r="N467" s="39">
        <f t="shared" si="84"/>
        <v>0</v>
      </c>
      <c r="O467" s="40">
        <f t="shared" si="87"/>
        <v>-284.84999999999707</v>
      </c>
      <c r="P467" s="39">
        <f t="shared" si="85"/>
        <v>0</v>
      </c>
      <c r="Q467" s="39">
        <f t="shared" si="86"/>
        <v>0</v>
      </c>
      <c r="R467" s="39">
        <f>IF((O467 - MAX($O$16:O467)) &lt; 0, O467 - MAX($O$16:O467), 0)</f>
        <v>-1832.0999999999917</v>
      </c>
    </row>
    <row r="468" spans="1:18" x14ac:dyDescent="0.25">
      <c r="A468" s="2">
        <v>453</v>
      </c>
      <c r="B468" t="s">
        <v>453</v>
      </c>
      <c r="C468" s="8">
        <v>150.02000000000001</v>
      </c>
      <c r="D468" s="8">
        <v>89.37</v>
      </c>
      <c r="E468" s="17">
        <f t="shared" si="77"/>
        <v>0.51798356314818961</v>
      </c>
      <c r="F468" s="2">
        <f>+IF(A468&gt;$C$3,AVERAGE(INDEX($E$16:$E$2532,A468-$C$3):E467),"")</f>
        <v>0.51117348852402444</v>
      </c>
      <c r="G468" s="2">
        <f>+IF(A468&gt;$C$3,STDEVA(INDEX($E$16:$E$2532,A468-$C$3):E467),"")</f>
        <v>4.2011541673103066E-3</v>
      </c>
      <c r="H468">
        <f t="shared" si="78"/>
        <v>1.6210008852222528</v>
      </c>
      <c r="I468" s="2" t="str">
        <f t="shared" si="79"/>
        <v>Sell</v>
      </c>
      <c r="J468">
        <f t="shared" si="80"/>
        <v>148</v>
      </c>
      <c r="K468">
        <f t="shared" si="81"/>
        <v>88.32</v>
      </c>
      <c r="L468" s="37">
        <f t="shared" si="82"/>
        <v>242.49999999999972</v>
      </c>
      <c r="M468" t="str">
        <f t="shared" si="83"/>
        <v>Long</v>
      </c>
      <c r="N468" s="39">
        <f t="shared" si="84"/>
        <v>0</v>
      </c>
      <c r="O468" s="40">
        <f t="shared" si="87"/>
        <v>-284.84999999999707</v>
      </c>
      <c r="P468" s="39">
        <f t="shared" si="85"/>
        <v>0</v>
      </c>
      <c r="Q468" s="39">
        <f t="shared" si="86"/>
        <v>0</v>
      </c>
      <c r="R468" s="39">
        <f>IF((O468 - MAX($O$16:O468)) &lt; 0, O468 - MAX($O$16:O468), 0)</f>
        <v>-1832.0999999999917</v>
      </c>
    </row>
    <row r="469" spans="1:18" x14ac:dyDescent="0.25">
      <c r="A469" s="2">
        <v>454</v>
      </c>
      <c r="B469" t="s">
        <v>454</v>
      </c>
      <c r="C469" s="8">
        <v>151.91</v>
      </c>
      <c r="D469" s="8">
        <v>90.31</v>
      </c>
      <c r="E469" s="17">
        <f t="shared" si="77"/>
        <v>0.52004004395686376</v>
      </c>
      <c r="F469" s="2">
        <f>+IF(A469&gt;$C$3,AVERAGE(INDEX($E$16:$E$2532,A469-$C$3):E468),"")</f>
        <v>0.51390589399429931</v>
      </c>
      <c r="G469" s="2">
        <f>+IF(A469&gt;$C$3,STDEVA(INDEX($E$16:$E$2532,A469-$C$3):E468),"")</f>
        <v>2.8590403674515082E-3</v>
      </c>
      <c r="H469">
        <f t="shared" si="78"/>
        <v>2.1455275806519336</v>
      </c>
      <c r="I469" s="2" t="str">
        <f t="shared" si="79"/>
        <v>Sell</v>
      </c>
      <c r="J469" t="str">
        <f t="shared" si="80"/>
        <v/>
      </c>
      <c r="K469" t="str">
        <f t="shared" si="81"/>
        <v/>
      </c>
      <c r="L469" s="37">
        <f t="shared" si="82"/>
        <v>479.99999999999682</v>
      </c>
      <c r="M469" t="str">
        <f t="shared" si="83"/>
        <v>TP</v>
      </c>
      <c r="N469" s="39">
        <f t="shared" si="84"/>
        <v>479.99999999999682</v>
      </c>
      <c r="O469" s="40">
        <f t="shared" si="87"/>
        <v>195.14999999999975</v>
      </c>
      <c r="P469" s="39">
        <f t="shared" si="85"/>
        <v>3.75</v>
      </c>
      <c r="Q469" s="39">
        <f t="shared" si="86"/>
        <v>0</v>
      </c>
      <c r="R469" s="39">
        <f>IF((O469 - MAX($O$16:O469)) &lt; 0, O469 - MAX($O$16:O469), 0)</f>
        <v>-1352.0999999999949</v>
      </c>
    </row>
    <row r="470" spans="1:18" x14ac:dyDescent="0.25">
      <c r="A470" s="2">
        <v>455</v>
      </c>
      <c r="B470" t="s">
        <v>455</v>
      </c>
      <c r="C470" s="8">
        <v>151.61000000000001</v>
      </c>
      <c r="D470" s="8">
        <v>90.48</v>
      </c>
      <c r="E470" s="17">
        <f t="shared" si="77"/>
        <v>0.51618260228562529</v>
      </c>
      <c r="F470" s="2">
        <f>+IF(A470&gt;$C$3,AVERAGE(INDEX($E$16:$E$2532,A470-$C$3):E469),"")</f>
        <v>0.51580581584353358</v>
      </c>
      <c r="G470" s="2">
        <f>+IF(A470&gt;$C$3,STDEVA(INDEX($E$16:$E$2532,A470-$C$3):E469),"")</f>
        <v>3.1995863677394564E-3</v>
      </c>
      <c r="H470">
        <f t="shared" si="78"/>
        <v>0.11776098494816324</v>
      </c>
      <c r="I470" s="2" t="str">
        <f t="shared" si="79"/>
        <v/>
      </c>
      <c r="J470" t="str">
        <f t="shared" si="80"/>
        <v/>
      </c>
      <c r="K470" t="str">
        <f t="shared" si="81"/>
        <v/>
      </c>
      <c r="L470" s="37" t="str">
        <f t="shared" si="82"/>
        <v/>
      </c>
      <c r="M470" t="str">
        <f t="shared" si="83"/>
        <v/>
      </c>
      <c r="N470" s="39">
        <f t="shared" si="84"/>
        <v>0</v>
      </c>
      <c r="O470" s="40">
        <f t="shared" si="87"/>
        <v>195.14999999999975</v>
      </c>
      <c r="P470" s="39">
        <f t="shared" si="85"/>
        <v>0</v>
      </c>
      <c r="Q470" s="39">
        <f t="shared" si="86"/>
        <v>0</v>
      </c>
      <c r="R470" s="39">
        <f>IF((O470 - MAX($O$16:O470)) &lt; 0, O470 - MAX($O$16:O470), 0)</f>
        <v>-1352.0999999999949</v>
      </c>
    </row>
    <row r="471" spans="1:18" x14ac:dyDescent="0.25">
      <c r="A471" s="2">
        <v>456</v>
      </c>
      <c r="B471" t="s">
        <v>456</v>
      </c>
      <c r="C471" s="8">
        <v>152.11000000000001</v>
      </c>
      <c r="D471" s="8">
        <v>90.89</v>
      </c>
      <c r="E471" s="17">
        <f t="shared" si="77"/>
        <v>0.5149539591929726</v>
      </c>
      <c r="F471" s="2">
        <f>+IF(A471&gt;$C$3,AVERAGE(INDEX($E$16:$E$2532,A471-$C$3):E470),"")</f>
        <v>0.51620685210031569</v>
      </c>
      <c r="G471" s="2">
        <f>+IF(A471&gt;$C$3,STDEVA(INDEX($E$16:$E$2532,A471-$C$3):E470),"")</f>
        <v>3.0673913821156729E-3</v>
      </c>
      <c r="H471">
        <f t="shared" si="78"/>
        <v>-0.40845550869316738</v>
      </c>
      <c r="I471" s="2" t="str">
        <f t="shared" si="79"/>
        <v/>
      </c>
      <c r="J471" t="str">
        <f t="shared" si="80"/>
        <v/>
      </c>
      <c r="K471" t="str">
        <f t="shared" si="81"/>
        <v/>
      </c>
      <c r="L471" s="37" t="str">
        <f t="shared" si="82"/>
        <v/>
      </c>
      <c r="M471" t="str">
        <f t="shared" si="83"/>
        <v/>
      </c>
      <c r="N471" s="39">
        <f t="shared" si="84"/>
        <v>0</v>
      </c>
      <c r="O471" s="40">
        <f t="shared" si="87"/>
        <v>195.14999999999975</v>
      </c>
      <c r="P471" s="39">
        <f t="shared" si="85"/>
        <v>0</v>
      </c>
      <c r="Q471" s="39">
        <f t="shared" si="86"/>
        <v>0</v>
      </c>
      <c r="R471" s="39">
        <f>IF((O471 - MAX($O$16:O471)) &lt; 0, O471 - MAX($O$16:O471), 0)</f>
        <v>-1352.0999999999949</v>
      </c>
    </row>
    <row r="472" spans="1:18" x14ac:dyDescent="0.25">
      <c r="A472" s="2">
        <v>457</v>
      </c>
      <c r="B472" t="s">
        <v>457</v>
      </c>
      <c r="C472" s="8">
        <v>152.91999999999999</v>
      </c>
      <c r="D472" s="8">
        <v>91.13</v>
      </c>
      <c r="E472" s="17">
        <f t="shared" si="77"/>
        <v>0.51762785032017655</v>
      </c>
      <c r="F472" s="2">
        <f>+IF(A472&gt;$C$3,AVERAGE(INDEX($E$16:$E$2532,A472-$C$3):E471),"")</f>
        <v>0.51680415351236419</v>
      </c>
      <c r="G472" s="2">
        <f>+IF(A472&gt;$C$3,STDEVA(INDEX($E$16:$E$2532,A472-$C$3):E471),"")</f>
        <v>2.2050478017630001E-3</v>
      </c>
      <c r="H472">
        <f t="shared" si="78"/>
        <v>0.37355054486972472</v>
      </c>
      <c r="I472" s="2" t="str">
        <f t="shared" si="79"/>
        <v/>
      </c>
      <c r="J472" t="str">
        <f t="shared" si="80"/>
        <v/>
      </c>
      <c r="K472" t="str">
        <f t="shared" si="81"/>
        <v/>
      </c>
      <c r="L472" s="37" t="str">
        <f t="shared" si="82"/>
        <v/>
      </c>
      <c r="M472" t="str">
        <f t="shared" si="83"/>
        <v/>
      </c>
      <c r="N472" s="39">
        <f t="shared" si="84"/>
        <v>0</v>
      </c>
      <c r="O472" s="40">
        <f t="shared" si="87"/>
        <v>195.14999999999975</v>
      </c>
      <c r="P472" s="39">
        <f t="shared" si="85"/>
        <v>0</v>
      </c>
      <c r="Q472" s="39">
        <f t="shared" si="86"/>
        <v>0</v>
      </c>
      <c r="R472" s="39">
        <f>IF((O472 - MAX($O$16:O472)) &lt; 0, O472 - MAX($O$16:O472), 0)</f>
        <v>-1352.0999999999949</v>
      </c>
    </row>
    <row r="473" spans="1:18" x14ac:dyDescent="0.25">
      <c r="A473" s="2">
        <v>458</v>
      </c>
      <c r="B473" t="s">
        <v>458</v>
      </c>
      <c r="C473" s="8">
        <v>154.29</v>
      </c>
      <c r="D473" s="8">
        <v>92.19</v>
      </c>
      <c r="E473" s="17">
        <f t="shared" si="77"/>
        <v>0.51498228364443155</v>
      </c>
      <c r="F473" s="2">
        <f>+IF(A473&gt;$C$3,AVERAGE(INDEX($E$16:$E$2532,A473-$C$3):E472),"")</f>
        <v>0.51735760378076556</v>
      </c>
      <c r="G473" s="2">
        <f>+IF(A473&gt;$C$3,STDEVA(INDEX($E$16:$E$2532,A473-$C$3):E472),"")</f>
        <v>1.9247389068444806E-3</v>
      </c>
      <c r="H473">
        <f t="shared" si="78"/>
        <v>-1.2340999227932894</v>
      </c>
      <c r="I473" s="2" t="str">
        <f t="shared" si="79"/>
        <v/>
      </c>
      <c r="J473" t="str">
        <f t="shared" si="80"/>
        <v/>
      </c>
      <c r="K473" t="str">
        <f t="shared" si="81"/>
        <v/>
      </c>
      <c r="L473" s="37" t="str">
        <f t="shared" si="82"/>
        <v/>
      </c>
      <c r="M473" t="str">
        <f t="shared" si="83"/>
        <v/>
      </c>
      <c r="N473" s="39">
        <f t="shared" si="84"/>
        <v>0</v>
      </c>
      <c r="O473" s="40">
        <f t="shared" si="87"/>
        <v>195.14999999999975</v>
      </c>
      <c r="P473" s="39">
        <f t="shared" si="85"/>
        <v>0</v>
      </c>
      <c r="Q473" s="39">
        <f t="shared" si="86"/>
        <v>0</v>
      </c>
      <c r="R473" s="39">
        <f>IF((O473 - MAX($O$16:O473)) &lt; 0, O473 - MAX($O$16:O473), 0)</f>
        <v>-1352.0999999999949</v>
      </c>
    </row>
    <row r="474" spans="1:18" x14ac:dyDescent="0.25">
      <c r="A474" s="2">
        <v>459</v>
      </c>
      <c r="B474" t="s">
        <v>459</v>
      </c>
      <c r="C474" s="8">
        <v>154.5</v>
      </c>
      <c r="D474" s="8">
        <v>92.43</v>
      </c>
      <c r="E474" s="17">
        <f t="shared" si="77"/>
        <v>0.5137424950611138</v>
      </c>
      <c r="F474" s="2">
        <f>+IF(A474&gt;$C$3,AVERAGE(INDEX($E$16:$E$2532,A474-$C$3):E473),"")</f>
        <v>0.51675734788001404</v>
      </c>
      <c r="G474" s="2">
        <f>+IF(A474&gt;$C$3,STDEVA(INDEX($E$16:$E$2532,A474-$C$3):E473),"")</f>
        <v>2.1370110157972882E-3</v>
      </c>
      <c r="H474">
        <f t="shared" si="78"/>
        <v>-1.4107801956160901</v>
      </c>
      <c r="I474" s="2" t="str">
        <f t="shared" si="79"/>
        <v/>
      </c>
      <c r="J474" t="str">
        <f t="shared" si="80"/>
        <v/>
      </c>
      <c r="K474" t="str">
        <f t="shared" si="81"/>
        <v/>
      </c>
      <c r="L474" s="37" t="str">
        <f t="shared" si="82"/>
        <v/>
      </c>
      <c r="M474" t="str">
        <f t="shared" si="83"/>
        <v/>
      </c>
      <c r="N474" s="39">
        <f t="shared" si="84"/>
        <v>0</v>
      </c>
      <c r="O474" s="40">
        <f t="shared" si="87"/>
        <v>195.14999999999975</v>
      </c>
      <c r="P474" s="39">
        <f t="shared" si="85"/>
        <v>0</v>
      </c>
      <c r="Q474" s="39">
        <f t="shared" si="86"/>
        <v>0</v>
      </c>
      <c r="R474" s="39">
        <f>IF((O474 - MAX($O$16:O474)) &lt; 0, O474 - MAX($O$16:O474), 0)</f>
        <v>-1352.0999999999949</v>
      </c>
    </row>
    <row r="475" spans="1:18" x14ac:dyDescent="0.25">
      <c r="A475" s="2">
        <v>460</v>
      </c>
      <c r="B475" t="s">
        <v>460</v>
      </c>
      <c r="C475" s="8">
        <v>154.77600000000001</v>
      </c>
      <c r="D475" s="8">
        <v>92.87</v>
      </c>
      <c r="E475" s="17">
        <f t="shared" si="77"/>
        <v>0.51077824458826893</v>
      </c>
      <c r="F475" s="2">
        <f>+IF(A475&gt;$C$3,AVERAGE(INDEX($E$16:$E$2532,A475-$C$3):E474),"")</f>
        <v>0.51549783810086391</v>
      </c>
      <c r="G475" s="2">
        <f>+IF(A475&gt;$C$3,STDEVA(INDEX($E$16:$E$2532,A475-$C$3):E474),"")</f>
        <v>1.4704322403929866E-3</v>
      </c>
      <c r="H475">
        <f t="shared" si="78"/>
        <v>-3.2096640585992819</v>
      </c>
      <c r="I475" s="2" t="str">
        <f t="shared" si="79"/>
        <v>Buy</v>
      </c>
      <c r="J475">
        <f t="shared" si="80"/>
        <v>154.77600000000001</v>
      </c>
      <c r="K475">
        <f t="shared" si="81"/>
        <v>92.87</v>
      </c>
      <c r="L475" s="37" t="str">
        <f t="shared" si="82"/>
        <v/>
      </c>
      <c r="M475" t="str">
        <f t="shared" si="83"/>
        <v>Long</v>
      </c>
      <c r="N475" s="39">
        <f t="shared" si="84"/>
        <v>0</v>
      </c>
      <c r="O475" s="40">
        <f t="shared" si="87"/>
        <v>195.14999999999975</v>
      </c>
      <c r="P475" s="39">
        <f t="shared" si="85"/>
        <v>3.75</v>
      </c>
      <c r="Q475" s="39">
        <f t="shared" si="86"/>
        <v>3095.5750000000003</v>
      </c>
      <c r="R475" s="39">
        <f>IF((O475 - MAX($O$16:O475)) &lt; 0, O475 - MAX($O$16:O475), 0)</f>
        <v>-1352.0999999999949</v>
      </c>
    </row>
    <row r="476" spans="1:18" x14ac:dyDescent="0.25">
      <c r="A476" s="2">
        <v>461</v>
      </c>
      <c r="B476" t="s">
        <v>461</v>
      </c>
      <c r="C476" s="8">
        <v>155.44</v>
      </c>
      <c r="D476" s="8">
        <v>93.73</v>
      </c>
      <c r="E476" s="17">
        <f t="shared" si="77"/>
        <v>0.50584149631079023</v>
      </c>
      <c r="F476" s="2">
        <f>+IF(A476&gt;$C$3,AVERAGE(INDEX($E$16:$E$2532,A476-$C$3):E475),"")</f>
        <v>0.51441696656139269</v>
      </c>
      <c r="G476" s="2">
        <f>+IF(A476&gt;$C$3,STDEVA(INDEX($E$16:$E$2532,A476-$C$3):E475),"")</f>
        <v>2.4805709224667823E-3</v>
      </c>
      <c r="H476">
        <f t="shared" si="78"/>
        <v>-3.4570550565329756</v>
      </c>
      <c r="I476" s="2" t="str">
        <f t="shared" si="79"/>
        <v>Buy</v>
      </c>
      <c r="J476">
        <f t="shared" si="80"/>
        <v>154.77600000000001</v>
      </c>
      <c r="K476">
        <f t="shared" si="81"/>
        <v>92.87</v>
      </c>
      <c r="L476" s="37">
        <f t="shared" si="82"/>
        <v>-49.000000000003041</v>
      </c>
      <c r="M476" t="str">
        <f t="shared" si="83"/>
        <v>Long</v>
      </c>
      <c r="N476" s="39">
        <f t="shared" si="84"/>
        <v>0</v>
      </c>
      <c r="O476" s="40">
        <f t="shared" si="87"/>
        <v>195.14999999999975</v>
      </c>
      <c r="P476" s="39">
        <f t="shared" si="85"/>
        <v>0</v>
      </c>
      <c r="Q476" s="39">
        <f t="shared" si="86"/>
        <v>0</v>
      </c>
      <c r="R476" s="39">
        <f>IF((O476 - MAX($O$16:O476)) &lt; 0, O476 - MAX($O$16:O476), 0)</f>
        <v>-1352.0999999999949</v>
      </c>
    </row>
    <row r="477" spans="1:18" x14ac:dyDescent="0.25">
      <c r="A477" s="2">
        <v>462</v>
      </c>
      <c r="B477" t="s">
        <v>462</v>
      </c>
      <c r="C477" s="8">
        <v>156.03</v>
      </c>
      <c r="D477" s="8">
        <v>93.7</v>
      </c>
      <c r="E477" s="17">
        <f t="shared" si="77"/>
        <v>0.50995010720871436</v>
      </c>
      <c r="F477" s="2">
        <f>+IF(A477&gt;$C$3,AVERAGE(INDEX($E$16:$E$2532,A477-$C$3):E476),"")</f>
        <v>0.51259447398495617</v>
      </c>
      <c r="G477" s="2">
        <f>+IF(A477&gt;$C$3,STDEVA(INDEX($E$16:$E$2532,A477-$C$3):E476),"")</f>
        <v>4.5071016568942945E-3</v>
      </c>
      <c r="H477">
        <f t="shared" si="78"/>
        <v>-0.58671114555333859</v>
      </c>
      <c r="I477" s="2" t="str">
        <f t="shared" si="79"/>
        <v/>
      </c>
      <c r="J477">
        <f t="shared" si="80"/>
        <v>154.77600000000001</v>
      </c>
      <c r="K477">
        <f t="shared" si="81"/>
        <v>92.87</v>
      </c>
      <c r="L477" s="37">
        <f t="shared" si="82"/>
        <v>105.9999999999981</v>
      </c>
      <c r="M477" t="str">
        <f t="shared" si="83"/>
        <v>Long</v>
      </c>
      <c r="N477" s="39">
        <f t="shared" si="84"/>
        <v>0</v>
      </c>
      <c r="O477" s="40">
        <f t="shared" si="87"/>
        <v>195.14999999999975</v>
      </c>
      <c r="P477" s="39">
        <f t="shared" si="85"/>
        <v>0</v>
      </c>
      <c r="Q477" s="39">
        <f t="shared" si="86"/>
        <v>0</v>
      </c>
      <c r="R477" s="39">
        <f>IF((O477 - MAX($O$16:O477)) &lt; 0, O477 - MAX($O$16:O477), 0)</f>
        <v>-1352.0999999999949</v>
      </c>
    </row>
    <row r="478" spans="1:18" x14ac:dyDescent="0.25">
      <c r="A478" s="2">
        <v>463</v>
      </c>
      <c r="B478" t="s">
        <v>463</v>
      </c>
      <c r="C478" s="8">
        <v>155.68</v>
      </c>
      <c r="D478" s="8">
        <v>93.51</v>
      </c>
      <c r="E478" s="17">
        <f t="shared" si="77"/>
        <v>0.50973423599033951</v>
      </c>
      <c r="F478" s="2">
        <f>+IF(A478&gt;$C$3,AVERAGE(INDEX($E$16:$E$2532,A478-$C$3):E477),"")</f>
        <v>0.51105892536266384</v>
      </c>
      <c r="G478" s="2">
        <f>+IF(A478&gt;$C$3,STDEVA(INDEX($E$16:$E$2532,A478-$C$3):E477),"")</f>
        <v>3.5750563576163285E-3</v>
      </c>
      <c r="H478">
        <f t="shared" si="78"/>
        <v>-0.37053664049300911</v>
      </c>
      <c r="I478" s="2" t="str">
        <f t="shared" si="79"/>
        <v/>
      </c>
      <c r="J478">
        <f t="shared" si="80"/>
        <v>154.77600000000001</v>
      </c>
      <c r="K478">
        <f t="shared" si="81"/>
        <v>92.87</v>
      </c>
      <c r="L478" s="37">
        <f t="shared" si="82"/>
        <v>65.999999999998948</v>
      </c>
      <c r="M478" t="str">
        <f t="shared" si="83"/>
        <v>Long</v>
      </c>
      <c r="N478" s="39">
        <f t="shared" si="84"/>
        <v>0</v>
      </c>
      <c r="O478" s="40">
        <f t="shared" si="87"/>
        <v>195.14999999999975</v>
      </c>
      <c r="P478" s="39">
        <f t="shared" si="85"/>
        <v>0</v>
      </c>
      <c r="Q478" s="39">
        <f t="shared" si="86"/>
        <v>0</v>
      </c>
      <c r="R478" s="39">
        <f>IF((O478 - MAX($O$16:O478)) &lt; 0, O478 - MAX($O$16:O478), 0)</f>
        <v>-1352.0999999999949</v>
      </c>
    </row>
    <row r="479" spans="1:18" x14ac:dyDescent="0.25">
      <c r="A479" s="2">
        <v>464</v>
      </c>
      <c r="B479" t="s">
        <v>464</v>
      </c>
      <c r="C479" s="8">
        <v>155.905</v>
      </c>
      <c r="D479" s="8">
        <v>93.86</v>
      </c>
      <c r="E479" s="17">
        <f t="shared" si="77"/>
        <v>0.50744253702409237</v>
      </c>
      <c r="F479" s="2">
        <f>+IF(A479&gt;$C$3,AVERAGE(INDEX($E$16:$E$2532,A479-$C$3):E478),"")</f>
        <v>0.51000931583184539</v>
      </c>
      <c r="G479" s="2">
        <f>+IF(A479&gt;$C$3,STDEVA(INDEX($E$16:$E$2532,A479-$C$3):E478),"")</f>
        <v>2.8274446383015437E-3</v>
      </c>
      <c r="H479">
        <f t="shared" si="78"/>
        <v>-0.90780868809332238</v>
      </c>
      <c r="I479" s="2" t="str">
        <f t="shared" si="79"/>
        <v/>
      </c>
      <c r="J479">
        <f t="shared" si="80"/>
        <v>154.77600000000001</v>
      </c>
      <c r="K479">
        <f t="shared" si="81"/>
        <v>92.87</v>
      </c>
      <c r="L479" s="37">
        <f t="shared" si="82"/>
        <v>34.749999999998948</v>
      </c>
      <c r="M479" t="str">
        <f t="shared" si="83"/>
        <v>Long</v>
      </c>
      <c r="N479" s="39">
        <f t="shared" si="84"/>
        <v>0</v>
      </c>
      <c r="O479" s="40">
        <f t="shared" si="87"/>
        <v>195.14999999999975</v>
      </c>
      <c r="P479" s="39">
        <f t="shared" si="85"/>
        <v>0</v>
      </c>
      <c r="Q479" s="39">
        <f t="shared" si="86"/>
        <v>0</v>
      </c>
      <c r="R479" s="39">
        <f>IF((O479 - MAX($O$16:O479)) &lt; 0, O479 - MAX($O$16:O479), 0)</f>
        <v>-1352.0999999999949</v>
      </c>
    </row>
    <row r="480" spans="1:18" x14ac:dyDescent="0.25">
      <c r="A480" s="2">
        <v>465</v>
      </c>
      <c r="B480" t="s">
        <v>465</v>
      </c>
      <c r="C480" s="8">
        <v>156.72999999999999</v>
      </c>
      <c r="D480" s="8">
        <v>94.8</v>
      </c>
      <c r="E480" s="17">
        <f t="shared" si="77"/>
        <v>0.50275517040500051</v>
      </c>
      <c r="F480" s="2">
        <f>+IF(A480&gt;$C$3,AVERAGE(INDEX($E$16:$E$2532,A480-$C$3):E479),"")</f>
        <v>0.50874932422444119</v>
      </c>
      <c r="G480" s="2">
        <f>+IF(A480&gt;$C$3,STDEVA(INDEX($E$16:$E$2532,A480-$C$3):E479),"")</f>
        <v>2.0427680220159016E-3</v>
      </c>
      <c r="H480">
        <f t="shared" si="78"/>
        <v>-2.9343291821874935</v>
      </c>
      <c r="I480" s="2" t="str">
        <f t="shared" si="79"/>
        <v>Buy</v>
      </c>
      <c r="J480">
        <f t="shared" si="80"/>
        <v>154.77600000000001</v>
      </c>
      <c r="K480">
        <f t="shared" si="81"/>
        <v>92.87</v>
      </c>
      <c r="L480" s="37">
        <f t="shared" si="82"/>
        <v>5.9999999999966462</v>
      </c>
      <c r="M480" t="str">
        <f t="shared" si="83"/>
        <v>Long</v>
      </c>
      <c r="N480" s="39">
        <f t="shared" si="84"/>
        <v>0</v>
      </c>
      <c r="O480" s="40">
        <f t="shared" si="87"/>
        <v>195.14999999999975</v>
      </c>
      <c r="P480" s="39">
        <f t="shared" si="85"/>
        <v>0</v>
      </c>
      <c r="Q480" s="39">
        <f t="shared" si="86"/>
        <v>0</v>
      </c>
      <c r="R480" s="39">
        <f>IF((O480 - MAX($O$16:O480)) &lt; 0, O480 - MAX($O$16:O480), 0)</f>
        <v>-1352.0999999999949</v>
      </c>
    </row>
    <row r="481" spans="1:18" x14ac:dyDescent="0.25">
      <c r="A481" s="2">
        <v>466</v>
      </c>
      <c r="B481" t="s">
        <v>466</v>
      </c>
      <c r="C481" s="8">
        <v>155.83000000000001</v>
      </c>
      <c r="D481" s="8">
        <v>94.75</v>
      </c>
      <c r="E481" s="17">
        <f t="shared" si="77"/>
        <v>0.49752382549498742</v>
      </c>
      <c r="F481" s="2">
        <f>+IF(A481&gt;$C$3,AVERAGE(INDEX($E$16:$E$2532,A481-$C$3):E480),"")</f>
        <v>0.50714470938778744</v>
      </c>
      <c r="G481" s="2">
        <f>+IF(A481&gt;$C$3,STDEVA(INDEX($E$16:$E$2532,A481-$C$3):E480),"")</f>
        <v>2.9845863643642515E-3</v>
      </c>
      <c r="H481">
        <f t="shared" si="78"/>
        <v>-3.2235233691585186</v>
      </c>
      <c r="I481" s="2" t="str">
        <f t="shared" si="79"/>
        <v>Buy</v>
      </c>
      <c r="J481" t="str">
        <f t="shared" si="80"/>
        <v/>
      </c>
      <c r="K481" t="str">
        <f t="shared" si="81"/>
        <v/>
      </c>
      <c r="L481" s="37">
        <f t="shared" si="82"/>
        <v>-206.49999999999835</v>
      </c>
      <c r="M481" t="str">
        <f t="shared" si="83"/>
        <v>SL</v>
      </c>
      <c r="N481" s="39">
        <f t="shared" si="84"/>
        <v>-206.49999999999835</v>
      </c>
      <c r="O481" s="40">
        <f t="shared" si="87"/>
        <v>-11.349999999998602</v>
      </c>
      <c r="P481" s="39">
        <f t="shared" si="85"/>
        <v>3.75</v>
      </c>
      <c r="Q481" s="39">
        <f t="shared" si="86"/>
        <v>0</v>
      </c>
      <c r="R481" s="39">
        <f>IF((O481 - MAX($O$16:O481)) &lt; 0, O481 - MAX($O$16:O481), 0)</f>
        <v>-1558.5999999999931</v>
      </c>
    </row>
    <row r="482" spans="1:18" x14ac:dyDescent="0.25">
      <c r="A482" s="2">
        <v>467</v>
      </c>
      <c r="B482" t="s">
        <v>467</v>
      </c>
      <c r="C482" s="8">
        <v>154.97</v>
      </c>
      <c r="D482" s="8">
        <v>94.23</v>
      </c>
      <c r="E482" s="17">
        <f t="shared" si="77"/>
        <v>0.4974929475805786</v>
      </c>
      <c r="F482" s="2">
        <f>+IF(A482&gt;$C$3,AVERAGE(INDEX($E$16:$E$2532,A482-$C$3):E481),"")</f>
        <v>0.50548117522462677</v>
      </c>
      <c r="G482" s="2">
        <f>+IF(A482&gt;$C$3,STDEVA(INDEX($E$16:$E$2532,A482-$C$3):E481),"")</f>
        <v>5.3070080096996788E-3</v>
      </c>
      <c r="H482">
        <f t="shared" si="78"/>
        <v>-1.505222458577034</v>
      </c>
      <c r="I482" s="2" t="str">
        <f t="shared" si="79"/>
        <v>Buy</v>
      </c>
      <c r="J482">
        <f t="shared" si="80"/>
        <v>154.97</v>
      </c>
      <c r="K482">
        <f t="shared" si="81"/>
        <v>94.23</v>
      </c>
      <c r="L482" s="37" t="str">
        <f t="shared" si="82"/>
        <v/>
      </c>
      <c r="M482" t="str">
        <f t="shared" si="83"/>
        <v>Long</v>
      </c>
      <c r="N482" s="39">
        <f t="shared" si="84"/>
        <v>0</v>
      </c>
      <c r="O482" s="40">
        <f t="shared" si="87"/>
        <v>-11.349999999998602</v>
      </c>
      <c r="P482" s="39">
        <f t="shared" si="85"/>
        <v>3.75</v>
      </c>
      <c r="Q482" s="39">
        <f t="shared" si="86"/>
        <v>3115</v>
      </c>
      <c r="R482" s="39">
        <f>IF((O482 - MAX($O$16:O482)) &lt; 0, O482 - MAX($O$16:O482), 0)</f>
        <v>-1558.5999999999931</v>
      </c>
    </row>
    <row r="483" spans="1:18" x14ac:dyDescent="0.25">
      <c r="A483" s="2">
        <v>468</v>
      </c>
      <c r="B483" t="s">
        <v>468</v>
      </c>
      <c r="C483" s="8">
        <v>154.61000000000001</v>
      </c>
      <c r="D483" s="8">
        <v>93.83</v>
      </c>
      <c r="E483" s="17">
        <f t="shared" si="77"/>
        <v>0.49942118281254499</v>
      </c>
      <c r="F483" s="2">
        <f>+IF(A483&gt;$C$3,AVERAGE(INDEX($E$16:$E$2532,A483-$C$3):E482),"")</f>
        <v>0.50298974329899981</v>
      </c>
      <c r="G483" s="2">
        <f>+IF(A483&gt;$C$3,STDEVA(INDEX($E$16:$E$2532,A483-$C$3):E482),"")</f>
        <v>5.6004820925218326E-3</v>
      </c>
      <c r="H483">
        <f t="shared" si="78"/>
        <v>-0.63718808979316588</v>
      </c>
      <c r="I483" s="2" t="str">
        <f t="shared" si="79"/>
        <v/>
      </c>
      <c r="J483">
        <f t="shared" si="80"/>
        <v>154.97</v>
      </c>
      <c r="K483">
        <f t="shared" si="81"/>
        <v>94.23</v>
      </c>
      <c r="L483" s="37">
        <f t="shared" si="82"/>
        <v>10.000000000005116</v>
      </c>
      <c r="M483" t="str">
        <f t="shared" si="83"/>
        <v>Long</v>
      </c>
      <c r="N483" s="39">
        <f t="shared" si="84"/>
        <v>0</v>
      </c>
      <c r="O483" s="40">
        <f t="shared" si="87"/>
        <v>-11.349999999998602</v>
      </c>
      <c r="P483" s="39">
        <f t="shared" si="85"/>
        <v>0</v>
      </c>
      <c r="Q483" s="39">
        <f t="shared" si="86"/>
        <v>0</v>
      </c>
      <c r="R483" s="39">
        <f>IF((O483 - MAX($O$16:O483)) &lt; 0, O483 - MAX($O$16:O483), 0)</f>
        <v>-1558.5999999999931</v>
      </c>
    </row>
    <row r="484" spans="1:18" x14ac:dyDescent="0.25">
      <c r="A484" s="2">
        <v>469</v>
      </c>
      <c r="B484" t="s">
        <v>469</v>
      </c>
      <c r="C484" s="8">
        <v>155.69</v>
      </c>
      <c r="D484" s="8">
        <v>94.7</v>
      </c>
      <c r="E484" s="17">
        <f t="shared" si="77"/>
        <v>0.4971528505095506</v>
      </c>
      <c r="F484" s="2">
        <f>+IF(A484&gt;$C$3,AVERAGE(INDEX($E$16:$E$2532,A484-$C$3):E483),"")</f>
        <v>0.5009271326634408</v>
      </c>
      <c r="G484" s="2">
        <f>+IF(A484&gt;$C$3,STDEVA(INDEX($E$16:$E$2532,A484-$C$3):E483),"")</f>
        <v>4.2259977457097834E-3</v>
      </c>
      <c r="H484">
        <f t="shared" si="78"/>
        <v>-0.89311030932797653</v>
      </c>
      <c r="I484" s="2" t="str">
        <f t="shared" si="79"/>
        <v/>
      </c>
      <c r="J484">
        <f t="shared" si="80"/>
        <v>154.97</v>
      </c>
      <c r="K484">
        <f t="shared" si="81"/>
        <v>94.23</v>
      </c>
      <c r="L484" s="37">
        <f t="shared" si="82"/>
        <v>62.5</v>
      </c>
      <c r="M484" t="str">
        <f t="shared" si="83"/>
        <v>Long</v>
      </c>
      <c r="N484" s="39">
        <f t="shared" si="84"/>
        <v>0</v>
      </c>
      <c r="O484" s="40">
        <f t="shared" si="87"/>
        <v>-11.349999999998602</v>
      </c>
      <c r="P484" s="39">
        <f t="shared" si="85"/>
        <v>0</v>
      </c>
      <c r="Q484" s="39">
        <f t="shared" si="86"/>
        <v>0</v>
      </c>
      <c r="R484" s="39">
        <f>IF((O484 - MAX($O$16:O484)) &lt; 0, O484 - MAX($O$16:O484), 0)</f>
        <v>-1558.5999999999931</v>
      </c>
    </row>
    <row r="485" spans="1:18" x14ac:dyDescent="0.25">
      <c r="A485" s="2">
        <v>470</v>
      </c>
      <c r="B485" t="s">
        <v>470</v>
      </c>
      <c r="C485" s="8">
        <v>154.35900000000001</v>
      </c>
      <c r="D485" s="8">
        <v>93.87</v>
      </c>
      <c r="E485" s="17">
        <f t="shared" si="77"/>
        <v>0.49737021193726283</v>
      </c>
      <c r="F485" s="2">
        <f>+IF(A485&gt;$C$3,AVERAGE(INDEX($E$16:$E$2532,A485-$C$3):E484),"")</f>
        <v>0.49886919536053248</v>
      </c>
      <c r="G485" s="2">
        <f>+IF(A485&gt;$C$3,STDEVA(INDEX($E$16:$E$2532,A485-$C$3):E484),"")</f>
        <v>2.3481593785263104E-3</v>
      </c>
      <c r="H485">
        <f t="shared" si="78"/>
        <v>-0.63836528175119145</v>
      </c>
      <c r="I485" s="2" t="str">
        <f t="shared" si="79"/>
        <v/>
      </c>
      <c r="J485">
        <f t="shared" si="80"/>
        <v>154.97</v>
      </c>
      <c r="K485">
        <f t="shared" si="81"/>
        <v>94.23</v>
      </c>
      <c r="L485" s="37">
        <f t="shared" si="82"/>
        <v>-62.749999999997641</v>
      </c>
      <c r="M485" t="str">
        <f t="shared" si="83"/>
        <v>Long</v>
      </c>
      <c r="N485" s="39">
        <f t="shared" si="84"/>
        <v>0</v>
      </c>
      <c r="O485" s="40">
        <f t="shared" si="87"/>
        <v>-11.349999999998602</v>
      </c>
      <c r="P485" s="39">
        <f t="shared" si="85"/>
        <v>0</v>
      </c>
      <c r="Q485" s="39">
        <f t="shared" si="86"/>
        <v>0</v>
      </c>
      <c r="R485" s="39">
        <f>IF((O485 - MAX($O$16:O485)) &lt; 0, O485 - MAX($O$16:O485), 0)</f>
        <v>-1558.5999999999931</v>
      </c>
    </row>
    <row r="486" spans="1:18" x14ac:dyDescent="0.25">
      <c r="A486" s="2">
        <v>471</v>
      </c>
      <c r="B486" t="s">
        <v>471</v>
      </c>
      <c r="C486" s="8">
        <v>155.6</v>
      </c>
      <c r="D486" s="8">
        <v>94.16</v>
      </c>
      <c r="E486" s="17">
        <f t="shared" si="77"/>
        <v>0.50229314879226994</v>
      </c>
      <c r="F486" s="2">
        <f>+IF(A486&gt;$C$3,AVERAGE(INDEX($E$16:$E$2532,A486-$C$3):E485),"")</f>
        <v>0.4977922036669849</v>
      </c>
      <c r="G486" s="2">
        <f>+IF(A486&gt;$C$3,STDEVA(INDEX($E$16:$E$2532,A486-$C$3):E485),"")</f>
        <v>9.2222605485323529E-4</v>
      </c>
      <c r="H486">
        <f t="shared" si="78"/>
        <v>4.8805226241426531</v>
      </c>
      <c r="I486" s="2" t="str">
        <f t="shared" si="79"/>
        <v>Sell</v>
      </c>
      <c r="J486">
        <f t="shared" si="80"/>
        <v>154.97</v>
      </c>
      <c r="K486">
        <f t="shared" si="81"/>
        <v>94.23</v>
      </c>
      <c r="L486" s="37">
        <f t="shared" si="82"/>
        <v>175.00000000000071</v>
      </c>
      <c r="M486" t="str">
        <f t="shared" si="83"/>
        <v>Long</v>
      </c>
      <c r="N486" s="39">
        <f t="shared" si="84"/>
        <v>0</v>
      </c>
      <c r="O486" s="40">
        <f t="shared" si="87"/>
        <v>-11.349999999998602</v>
      </c>
      <c r="P486" s="39">
        <f t="shared" si="85"/>
        <v>0</v>
      </c>
      <c r="Q486" s="39">
        <f t="shared" si="86"/>
        <v>0</v>
      </c>
      <c r="R486" s="39">
        <f>IF((O486 - MAX($O$16:O486)) &lt; 0, O486 - MAX($O$16:O486), 0)</f>
        <v>-1558.5999999999931</v>
      </c>
    </row>
    <row r="487" spans="1:18" x14ac:dyDescent="0.25">
      <c r="A487" s="2">
        <v>472</v>
      </c>
      <c r="B487" t="s">
        <v>472</v>
      </c>
      <c r="C487" s="8">
        <v>154.94999999999999</v>
      </c>
      <c r="D487" s="8">
        <v>93.95</v>
      </c>
      <c r="E487" s="17">
        <f t="shared" si="77"/>
        <v>0.50033975837428291</v>
      </c>
      <c r="F487" s="2">
        <f>+IF(A487&gt;$C$3,AVERAGE(INDEX($E$16:$E$2532,A487-$C$3):E486),"")</f>
        <v>0.49874606832644142</v>
      </c>
      <c r="G487" s="2">
        <f>+IF(A487&gt;$C$3,STDEVA(INDEX($E$16:$E$2532,A487-$C$3):E486),"")</f>
        <v>2.1816962907232774E-3</v>
      </c>
      <c r="H487">
        <f t="shared" si="78"/>
        <v>0.73048208158851857</v>
      </c>
      <c r="I487" s="2" t="str">
        <f t="shared" si="79"/>
        <v/>
      </c>
      <c r="J487">
        <f t="shared" si="80"/>
        <v>154.97</v>
      </c>
      <c r="K487">
        <f t="shared" si="81"/>
        <v>94.23</v>
      </c>
      <c r="L487" s="37">
        <f t="shared" si="82"/>
        <v>64.999999999997726</v>
      </c>
      <c r="M487" t="str">
        <f t="shared" si="83"/>
        <v>Long</v>
      </c>
      <c r="N487" s="39">
        <f t="shared" si="84"/>
        <v>0</v>
      </c>
      <c r="O487" s="40">
        <f t="shared" si="87"/>
        <v>-11.349999999998602</v>
      </c>
      <c r="P487" s="39">
        <f t="shared" si="85"/>
        <v>0</v>
      </c>
      <c r="Q487" s="39">
        <f t="shared" si="86"/>
        <v>0</v>
      </c>
      <c r="R487" s="39">
        <f>IF((O487 - MAX($O$16:O487)) &lt; 0, O487 - MAX($O$16:O487), 0)</f>
        <v>-1558.5999999999931</v>
      </c>
    </row>
    <row r="488" spans="1:18" x14ac:dyDescent="0.25">
      <c r="A488" s="2">
        <v>473</v>
      </c>
      <c r="B488" t="s">
        <v>473</v>
      </c>
      <c r="C488" s="8">
        <v>156.19</v>
      </c>
      <c r="D488" s="8">
        <v>94.25</v>
      </c>
      <c r="E488" s="17">
        <f t="shared" si="77"/>
        <v>0.50512238854151092</v>
      </c>
      <c r="F488" s="2">
        <f>+IF(A488&gt;$C$3,AVERAGE(INDEX($E$16:$E$2532,A488-$C$3):E487),"")</f>
        <v>0.49931543048518223</v>
      </c>
      <c r="G488" s="2">
        <f>+IF(A488&gt;$C$3,STDEVA(INDEX($E$16:$E$2532,A488-$C$3):E487),"")</f>
        <v>2.1440536866919823E-3</v>
      </c>
      <c r="H488">
        <f t="shared" si="78"/>
        <v>2.7084014231416624</v>
      </c>
      <c r="I488" s="2" t="str">
        <f t="shared" si="79"/>
        <v>Sell</v>
      </c>
      <c r="J488">
        <f t="shared" si="80"/>
        <v>154.97</v>
      </c>
      <c r="K488">
        <f t="shared" si="81"/>
        <v>94.23</v>
      </c>
      <c r="L488" s="37">
        <f t="shared" si="82"/>
        <v>300.00000000000068</v>
      </c>
      <c r="M488" t="str">
        <f t="shared" si="83"/>
        <v>Long</v>
      </c>
      <c r="N488" s="39">
        <f t="shared" si="84"/>
        <v>0</v>
      </c>
      <c r="O488" s="40">
        <f t="shared" si="87"/>
        <v>-11.349999999998602</v>
      </c>
      <c r="P488" s="39">
        <f t="shared" si="85"/>
        <v>0</v>
      </c>
      <c r="Q488" s="39">
        <f t="shared" si="86"/>
        <v>0</v>
      </c>
      <c r="R488" s="39">
        <f>IF((O488 - MAX($O$16:O488)) &lt; 0, O488 - MAX($O$16:O488), 0)</f>
        <v>-1558.5999999999931</v>
      </c>
    </row>
    <row r="489" spans="1:18" x14ac:dyDescent="0.25">
      <c r="A489" s="2">
        <v>474</v>
      </c>
      <c r="B489" t="s">
        <v>474</v>
      </c>
      <c r="C489" s="8">
        <v>156.19</v>
      </c>
      <c r="D489" s="8">
        <v>94.313999999999993</v>
      </c>
      <c r="E489" s="17">
        <f t="shared" si="77"/>
        <v>0.50444357389547523</v>
      </c>
      <c r="F489" s="2">
        <f>+IF(A489&gt;$C$3,AVERAGE(INDEX($E$16:$E$2532,A489-$C$3):E488),"")</f>
        <v>0.50045567163097548</v>
      </c>
      <c r="G489" s="2">
        <f>+IF(A489&gt;$C$3,STDEVA(INDEX($E$16:$E$2532,A489-$C$3):E488),"")</f>
        <v>3.3762661997422893E-3</v>
      </c>
      <c r="H489">
        <f t="shared" si="78"/>
        <v>1.181157535742928</v>
      </c>
      <c r="I489" s="2" t="str">
        <f t="shared" si="79"/>
        <v/>
      </c>
      <c r="J489">
        <f t="shared" si="80"/>
        <v>154.97</v>
      </c>
      <c r="K489">
        <f t="shared" si="81"/>
        <v>94.23</v>
      </c>
      <c r="L489" s="37">
        <f t="shared" si="82"/>
        <v>284.0000000000025</v>
      </c>
      <c r="M489" t="str">
        <f t="shared" si="83"/>
        <v>Long</v>
      </c>
      <c r="N489" s="39">
        <f t="shared" si="84"/>
        <v>0</v>
      </c>
      <c r="O489" s="40">
        <f t="shared" si="87"/>
        <v>-11.349999999998602</v>
      </c>
      <c r="P489" s="39">
        <f t="shared" si="85"/>
        <v>0</v>
      </c>
      <c r="Q489" s="39">
        <f t="shared" si="86"/>
        <v>0</v>
      </c>
      <c r="R489" s="39">
        <f>IF((O489 - MAX($O$16:O489)) &lt; 0, O489 - MAX($O$16:O489), 0)</f>
        <v>-1558.5999999999931</v>
      </c>
    </row>
    <row r="490" spans="1:18" x14ac:dyDescent="0.25">
      <c r="A490" s="2">
        <v>475</v>
      </c>
      <c r="B490" t="s">
        <v>475</v>
      </c>
      <c r="C490" s="8">
        <v>156.66999999999999</v>
      </c>
      <c r="D490" s="8">
        <v>94.43</v>
      </c>
      <c r="E490" s="17">
        <f t="shared" si="77"/>
        <v>0.50628286313041782</v>
      </c>
      <c r="F490" s="2">
        <f>+IF(A490&gt;$C$3,AVERAGE(INDEX($E$16:$E$2532,A490-$C$3):E489),"")</f>
        <v>0.50191381630816045</v>
      </c>
      <c r="G490" s="2">
        <f>+IF(A490&gt;$C$3,STDEVA(INDEX($E$16:$E$2532,A490-$C$3):E489),"")</f>
        <v>3.1607159560433388E-3</v>
      </c>
      <c r="H490">
        <f t="shared" si="78"/>
        <v>1.382296569200935</v>
      </c>
      <c r="I490" s="2" t="str">
        <f t="shared" si="79"/>
        <v/>
      </c>
      <c r="J490">
        <f t="shared" si="80"/>
        <v>154.97</v>
      </c>
      <c r="K490">
        <f t="shared" si="81"/>
        <v>94.23</v>
      </c>
      <c r="L490" s="37">
        <f t="shared" si="82"/>
        <v>374.99999999999648</v>
      </c>
      <c r="M490" t="str">
        <f t="shared" si="83"/>
        <v>Long</v>
      </c>
      <c r="N490" s="39">
        <f t="shared" si="84"/>
        <v>0</v>
      </c>
      <c r="O490" s="40">
        <f t="shared" si="87"/>
        <v>-11.349999999998602</v>
      </c>
      <c r="P490" s="39">
        <f t="shared" si="85"/>
        <v>0</v>
      </c>
      <c r="Q490" s="39">
        <f t="shared" si="86"/>
        <v>0</v>
      </c>
      <c r="R490" s="39">
        <f>IF((O490 - MAX($O$16:O490)) &lt; 0, O490 - MAX($O$16:O490), 0)</f>
        <v>-1558.5999999999931</v>
      </c>
    </row>
    <row r="491" spans="1:18" x14ac:dyDescent="0.25">
      <c r="A491" s="2">
        <v>476</v>
      </c>
      <c r="B491" t="s">
        <v>476</v>
      </c>
      <c r="C491" s="8">
        <v>156.05000000000001</v>
      </c>
      <c r="D491" s="8">
        <v>93.16</v>
      </c>
      <c r="E491" s="17">
        <f t="shared" si="77"/>
        <v>0.51585802370064837</v>
      </c>
      <c r="F491" s="2">
        <f>+IF(A491&gt;$C$3,AVERAGE(INDEX($E$16:$E$2532,A491-$C$3):E490),"")</f>
        <v>0.50369634654679141</v>
      </c>
      <c r="G491" s="2">
        <f>+IF(A491&gt;$C$3,STDEVA(INDEX($E$16:$E$2532,A491-$C$3):E490),"")</f>
        <v>2.3726388587824079E-3</v>
      </c>
      <c r="H491">
        <f t="shared" si="78"/>
        <v>5.1258020616328022</v>
      </c>
      <c r="I491" s="2" t="str">
        <f t="shared" si="79"/>
        <v>Sell</v>
      </c>
      <c r="J491" t="str">
        <f t="shared" si="80"/>
        <v/>
      </c>
      <c r="K491" t="str">
        <f t="shared" si="81"/>
        <v/>
      </c>
      <c r="L491" s="37">
        <f t="shared" si="82"/>
        <v>537.500000000005</v>
      </c>
      <c r="M491" t="str">
        <f t="shared" si="83"/>
        <v>TP</v>
      </c>
      <c r="N491" s="39">
        <f t="shared" si="84"/>
        <v>537.500000000005</v>
      </c>
      <c r="O491" s="40">
        <f t="shared" si="87"/>
        <v>526.15000000000646</v>
      </c>
      <c r="P491" s="39">
        <f t="shared" si="85"/>
        <v>3.75</v>
      </c>
      <c r="Q491" s="39">
        <f t="shared" si="86"/>
        <v>0</v>
      </c>
      <c r="R491" s="39">
        <f>IF((O491 - MAX($O$16:O491)) &lt; 0, O491 - MAX($O$16:O491), 0)</f>
        <v>-1021.0999999999881</v>
      </c>
    </row>
    <row r="492" spans="1:18" x14ac:dyDescent="0.25">
      <c r="A492" s="2">
        <v>477</v>
      </c>
      <c r="B492" t="s">
        <v>477</v>
      </c>
      <c r="C492" s="8">
        <v>156.82</v>
      </c>
      <c r="D492" s="8">
        <v>92.58</v>
      </c>
      <c r="E492" s="17">
        <f t="shared" si="77"/>
        <v>0.52702551519965146</v>
      </c>
      <c r="F492" s="2">
        <f>+IF(A492&gt;$C$3,AVERAGE(INDEX($E$16:$E$2532,A492-$C$3):E491),"")</f>
        <v>0.50640932152846707</v>
      </c>
      <c r="G492" s="2">
        <f>+IF(A492&gt;$C$3,STDEVA(INDEX($E$16:$E$2532,A492-$C$3):E491),"")</f>
        <v>5.7370271399301339E-3</v>
      </c>
      <c r="H492">
        <f t="shared" si="78"/>
        <v>3.5935325331989727</v>
      </c>
      <c r="I492" s="2" t="str">
        <f t="shared" si="79"/>
        <v>Sell</v>
      </c>
      <c r="J492">
        <f t="shared" si="80"/>
        <v>92.58</v>
      </c>
      <c r="K492">
        <f t="shared" si="81"/>
        <v>156.82</v>
      </c>
      <c r="L492" s="37" t="str">
        <f t="shared" si="82"/>
        <v/>
      </c>
      <c r="M492" t="str">
        <f t="shared" si="83"/>
        <v>Short</v>
      </c>
      <c r="N492" s="39">
        <f t="shared" si="84"/>
        <v>0</v>
      </c>
      <c r="O492" s="40">
        <f t="shared" si="87"/>
        <v>526.15000000000646</v>
      </c>
      <c r="P492" s="39">
        <f t="shared" si="85"/>
        <v>3.75</v>
      </c>
      <c r="Q492" s="39">
        <f t="shared" si="86"/>
        <v>3117.5</v>
      </c>
      <c r="R492" s="39">
        <f>IF((O492 - MAX($O$16:O492)) &lt; 0, O492 - MAX($O$16:O492), 0)</f>
        <v>-1021.0999999999881</v>
      </c>
    </row>
    <row r="493" spans="1:18" x14ac:dyDescent="0.25">
      <c r="A493" s="2">
        <v>478</v>
      </c>
      <c r="B493" t="s">
        <v>478</v>
      </c>
      <c r="C493" s="8">
        <v>155.22999999999999</v>
      </c>
      <c r="D493" s="8">
        <v>91.13</v>
      </c>
      <c r="E493" s="17">
        <f t="shared" si="77"/>
        <v>0.53262082953031653</v>
      </c>
      <c r="F493" s="2">
        <f>+IF(A493&gt;$C$3,AVERAGE(INDEX($E$16:$E$2532,A493-$C$3):E492),"")</f>
        <v>0.51174647289354069</v>
      </c>
      <c r="G493" s="2">
        <f>+IF(A493&gt;$C$3,STDEVA(INDEX($E$16:$E$2532,A493-$C$3):E492),"")</f>
        <v>9.7135966916713362E-3</v>
      </c>
      <c r="H493">
        <f t="shared" si="78"/>
        <v>2.1489832550566974</v>
      </c>
      <c r="I493" s="2" t="str">
        <f t="shared" si="79"/>
        <v>Sell</v>
      </c>
      <c r="J493">
        <f t="shared" si="80"/>
        <v>92.58</v>
      </c>
      <c r="K493">
        <f t="shared" si="81"/>
        <v>156.82</v>
      </c>
      <c r="L493" s="37">
        <f t="shared" si="82"/>
        <v>35.000000000000171</v>
      </c>
      <c r="M493" t="str">
        <f t="shared" si="83"/>
        <v>Short</v>
      </c>
      <c r="N493" s="39">
        <f t="shared" si="84"/>
        <v>0</v>
      </c>
      <c r="O493" s="40">
        <f t="shared" si="87"/>
        <v>526.15000000000646</v>
      </c>
      <c r="P493" s="39">
        <f t="shared" si="85"/>
        <v>0</v>
      </c>
      <c r="Q493" s="39">
        <f t="shared" si="86"/>
        <v>0</v>
      </c>
      <c r="R493" s="39">
        <f>IF((O493 - MAX($O$16:O493)) &lt; 0, O493 - MAX($O$16:O493), 0)</f>
        <v>-1021.0999999999881</v>
      </c>
    </row>
    <row r="494" spans="1:18" x14ac:dyDescent="0.25">
      <c r="A494" s="2">
        <v>479</v>
      </c>
      <c r="B494" t="s">
        <v>479</v>
      </c>
      <c r="C494" s="8">
        <v>155.86000000000001</v>
      </c>
      <c r="D494" s="8">
        <v>91.91</v>
      </c>
      <c r="E494" s="17">
        <f t="shared" si="77"/>
        <v>0.52814833104539693</v>
      </c>
      <c r="F494" s="2">
        <f>+IF(A494&gt;$C$3,AVERAGE(INDEX($E$16:$E$2532,A494-$C$3):E493),"")</f>
        <v>0.51724616109130195</v>
      </c>
      <c r="G494" s="2">
        <f>+IF(A494&gt;$C$3,STDEVA(INDEX($E$16:$E$2532,A494-$C$3):E493),"")</f>
        <v>1.2430237959179691E-2</v>
      </c>
      <c r="H494">
        <f t="shared" si="78"/>
        <v>0.87706848331441389</v>
      </c>
      <c r="I494" s="2" t="str">
        <f t="shared" si="79"/>
        <v/>
      </c>
      <c r="J494">
        <f t="shared" si="80"/>
        <v>92.58</v>
      </c>
      <c r="K494">
        <f t="shared" si="81"/>
        <v>156.82</v>
      </c>
      <c r="L494" s="37">
        <f t="shared" si="82"/>
        <v>72.499999999994458</v>
      </c>
      <c r="M494" t="str">
        <f t="shared" si="83"/>
        <v>Short</v>
      </c>
      <c r="N494" s="39">
        <f t="shared" si="84"/>
        <v>0</v>
      </c>
      <c r="O494" s="40">
        <f t="shared" si="87"/>
        <v>526.15000000000646</v>
      </c>
      <c r="P494" s="39">
        <f t="shared" si="85"/>
        <v>0</v>
      </c>
      <c r="Q494" s="39">
        <f t="shared" si="86"/>
        <v>0</v>
      </c>
      <c r="R494" s="39">
        <f>IF((O494 - MAX($O$16:O494)) &lt; 0, O494 - MAX($O$16:O494), 0)</f>
        <v>-1021.0999999999881</v>
      </c>
    </row>
    <row r="495" spans="1:18" x14ac:dyDescent="0.25">
      <c r="A495" s="2">
        <v>480</v>
      </c>
      <c r="B495" t="s">
        <v>480</v>
      </c>
      <c r="C495" s="8">
        <v>155.15799999999999</v>
      </c>
      <c r="D495" s="8">
        <v>91.73</v>
      </c>
      <c r="E495" s="17">
        <f t="shared" si="77"/>
        <v>0.52559447304704376</v>
      </c>
      <c r="F495" s="2">
        <f>+IF(A495&gt;$C$3,AVERAGE(INDEX($E$16:$E$2532,A495-$C$3):E494),"")</f>
        <v>0.52198711252128616</v>
      </c>
      <c r="G495" s="2">
        <f>+IF(A495&gt;$C$3,STDEVA(INDEX($E$16:$E$2532,A495-$C$3):E494),"")</f>
        <v>1.0730927632096888E-2</v>
      </c>
      <c r="H495">
        <f t="shared" si="78"/>
        <v>0.33616483583094559</v>
      </c>
      <c r="I495" s="2" t="str">
        <f t="shared" si="79"/>
        <v/>
      </c>
      <c r="J495">
        <f t="shared" si="80"/>
        <v>92.58</v>
      </c>
      <c r="K495">
        <f t="shared" si="81"/>
        <v>156.82</v>
      </c>
      <c r="L495" s="37">
        <f t="shared" si="82"/>
        <v>203.00000000000296</v>
      </c>
      <c r="M495" t="str">
        <f t="shared" si="83"/>
        <v>Short</v>
      </c>
      <c r="N495" s="39">
        <f t="shared" si="84"/>
        <v>0</v>
      </c>
      <c r="O495" s="40">
        <f t="shared" si="87"/>
        <v>526.15000000000646</v>
      </c>
      <c r="P495" s="39">
        <f t="shared" si="85"/>
        <v>0</v>
      </c>
      <c r="Q495" s="39">
        <f t="shared" si="86"/>
        <v>0</v>
      </c>
      <c r="R495" s="39">
        <f>IF((O495 - MAX($O$16:O495)) &lt; 0, O495 - MAX($O$16:O495), 0)</f>
        <v>-1021.0999999999881</v>
      </c>
    </row>
    <row r="496" spans="1:18" x14ac:dyDescent="0.25">
      <c r="A496" s="2">
        <v>481</v>
      </c>
      <c r="B496" t="s">
        <v>481</v>
      </c>
      <c r="C496" s="8">
        <v>156.21</v>
      </c>
      <c r="D496" s="8">
        <v>92.49</v>
      </c>
      <c r="E496" s="17">
        <f t="shared" si="77"/>
        <v>0.52410072527674878</v>
      </c>
      <c r="F496" s="2">
        <f>+IF(A496&gt;$C$3,AVERAGE(INDEX($E$16:$E$2532,A496-$C$3):E495),"")</f>
        <v>0.52584943450461141</v>
      </c>
      <c r="G496" s="2">
        <f>+IF(A496&gt;$C$3,STDEVA(INDEX($E$16:$E$2532,A496-$C$3):E495),"")</f>
        <v>6.172786585064721E-3</v>
      </c>
      <c r="H496">
        <f t="shared" si="78"/>
        <v>-0.28329332364959731</v>
      </c>
      <c r="I496" s="2" t="str">
        <f t="shared" si="79"/>
        <v/>
      </c>
      <c r="J496">
        <f t="shared" si="80"/>
        <v>92.58</v>
      </c>
      <c r="K496">
        <f t="shared" si="81"/>
        <v>156.82</v>
      </c>
      <c r="L496" s="37">
        <f t="shared" si="82"/>
        <v>129.99999999999545</v>
      </c>
      <c r="M496" t="str">
        <f t="shared" si="83"/>
        <v>Short</v>
      </c>
      <c r="N496" s="39">
        <f t="shared" si="84"/>
        <v>0</v>
      </c>
      <c r="O496" s="40">
        <f t="shared" si="87"/>
        <v>526.15000000000646</v>
      </c>
      <c r="P496" s="39">
        <f t="shared" si="85"/>
        <v>0</v>
      </c>
      <c r="Q496" s="39">
        <f t="shared" si="86"/>
        <v>0</v>
      </c>
      <c r="R496" s="39">
        <f>IF((O496 - MAX($O$16:O496)) &lt; 0, O496 - MAX($O$16:O496), 0)</f>
        <v>-1021.0999999999881</v>
      </c>
    </row>
    <row r="497" spans="1:18" x14ac:dyDescent="0.25">
      <c r="A497" s="2">
        <v>482</v>
      </c>
      <c r="B497" t="s">
        <v>482</v>
      </c>
      <c r="C497" s="8">
        <v>156.75</v>
      </c>
      <c r="D497" s="8">
        <v>92.22</v>
      </c>
      <c r="E497" s="17">
        <f t="shared" si="77"/>
        <v>0.53047515273447055</v>
      </c>
      <c r="F497" s="2">
        <f>+IF(A497&gt;$C$3,AVERAGE(INDEX($E$16:$E$2532,A497-$C$3):E496),"")</f>
        <v>0.52749797481983152</v>
      </c>
      <c r="G497" s="2">
        <f>+IF(A497&gt;$C$3,STDEVA(INDEX($E$16:$E$2532,A497-$C$3):E496),"")</f>
        <v>3.2424699364278172E-3</v>
      </c>
      <c r="H497">
        <f t="shared" si="78"/>
        <v>0.91818211826473961</v>
      </c>
      <c r="I497" s="2" t="str">
        <f t="shared" si="79"/>
        <v/>
      </c>
      <c r="J497">
        <f t="shared" si="80"/>
        <v>92.58</v>
      </c>
      <c r="K497">
        <f t="shared" si="81"/>
        <v>156.82</v>
      </c>
      <c r="L497" s="37">
        <f t="shared" si="82"/>
        <v>-72.500000000001563</v>
      </c>
      <c r="M497" t="str">
        <f t="shared" si="83"/>
        <v>Short</v>
      </c>
      <c r="N497" s="39">
        <f t="shared" si="84"/>
        <v>0</v>
      </c>
      <c r="O497" s="40">
        <f t="shared" si="87"/>
        <v>526.15000000000646</v>
      </c>
      <c r="P497" s="39">
        <f t="shared" si="85"/>
        <v>0</v>
      </c>
      <c r="Q497" s="39">
        <f t="shared" si="86"/>
        <v>0</v>
      </c>
      <c r="R497" s="39">
        <f>IF((O497 - MAX($O$16:O497)) &lt; 0, O497 - MAX($O$16:O497), 0)</f>
        <v>-1021.0999999999881</v>
      </c>
    </row>
    <row r="498" spans="1:18" x14ac:dyDescent="0.25">
      <c r="A498" s="2">
        <v>483</v>
      </c>
      <c r="B498" t="s">
        <v>483</v>
      </c>
      <c r="C498" s="8">
        <v>158.66999999999999</v>
      </c>
      <c r="D498" s="8">
        <v>93.89</v>
      </c>
      <c r="E498" s="17">
        <f t="shared" si="77"/>
        <v>0.52470268947554211</v>
      </c>
      <c r="F498" s="2">
        <f>+IF(A498&gt;$C$3,AVERAGE(INDEX($E$16:$E$2532,A498-$C$3):E497),"")</f>
        <v>0.52818790232679524</v>
      </c>
      <c r="G498" s="2">
        <f>+IF(A498&gt;$C$3,STDEVA(INDEX($E$16:$E$2532,A498-$C$3):E497),"")</f>
        <v>3.4754429779864098E-3</v>
      </c>
      <c r="H498">
        <f t="shared" si="78"/>
        <v>-1.002811115972442</v>
      </c>
      <c r="I498" s="2" t="str">
        <f t="shared" si="79"/>
        <v/>
      </c>
      <c r="J498">
        <f t="shared" si="80"/>
        <v>92.58</v>
      </c>
      <c r="K498">
        <f t="shared" si="81"/>
        <v>156.82</v>
      </c>
      <c r="L498" s="37">
        <f t="shared" si="82"/>
        <v>-134.99999999999801</v>
      </c>
      <c r="M498" t="str">
        <f t="shared" si="83"/>
        <v>Short</v>
      </c>
      <c r="N498" s="39">
        <f t="shared" si="84"/>
        <v>0</v>
      </c>
      <c r="O498" s="40">
        <f t="shared" si="87"/>
        <v>526.15000000000646</v>
      </c>
      <c r="P498" s="39">
        <f t="shared" si="85"/>
        <v>0</v>
      </c>
      <c r="Q498" s="39">
        <f t="shared" si="86"/>
        <v>0</v>
      </c>
      <c r="R498" s="39">
        <f>IF((O498 - MAX($O$16:O498)) &lt; 0, O498 - MAX($O$16:O498), 0)</f>
        <v>-1021.0999999999881</v>
      </c>
    </row>
    <row r="499" spans="1:18" x14ac:dyDescent="0.25">
      <c r="A499" s="2">
        <v>484</v>
      </c>
      <c r="B499" t="s">
        <v>484</v>
      </c>
      <c r="C499" s="8">
        <v>159.19</v>
      </c>
      <c r="D499" s="8">
        <v>94.02</v>
      </c>
      <c r="E499" s="17">
        <f t="shared" si="77"/>
        <v>0.52659093177106009</v>
      </c>
      <c r="F499" s="2">
        <f>+IF(A499&gt;$C$3,AVERAGE(INDEX($E$16:$E$2532,A499-$C$3):E498),"")</f>
        <v>0.52660427431584034</v>
      </c>
      <c r="G499" s="2">
        <f>+IF(A499&gt;$C$3,STDEVA(INDEX($E$16:$E$2532,A499-$C$3):E498),"")</f>
        <v>2.6585377660641573E-3</v>
      </c>
      <c r="H499">
        <f t="shared" si="78"/>
        <v>-5.0187531471487176E-3</v>
      </c>
      <c r="I499" s="2" t="str">
        <f t="shared" si="79"/>
        <v/>
      </c>
      <c r="J499" t="str">
        <f t="shared" si="80"/>
        <v/>
      </c>
      <c r="K499" t="str">
        <f t="shared" si="81"/>
        <v/>
      </c>
      <c r="L499" s="37">
        <f t="shared" si="82"/>
        <v>-232.50000000000171</v>
      </c>
      <c r="M499" t="str">
        <f t="shared" si="83"/>
        <v>SL</v>
      </c>
      <c r="N499" s="39">
        <f t="shared" si="84"/>
        <v>-232.50000000000171</v>
      </c>
      <c r="O499" s="40">
        <f t="shared" si="87"/>
        <v>293.65000000000475</v>
      </c>
      <c r="P499" s="39">
        <f t="shared" si="85"/>
        <v>3.75</v>
      </c>
      <c r="Q499" s="39">
        <f t="shared" si="86"/>
        <v>0</v>
      </c>
      <c r="R499" s="39">
        <f>IF((O499 - MAX($O$16:O499)) &lt; 0, O499 - MAX($O$16:O499), 0)</f>
        <v>-1253.5999999999899</v>
      </c>
    </row>
    <row r="500" spans="1:18" x14ac:dyDescent="0.25">
      <c r="A500" s="2">
        <v>485</v>
      </c>
      <c r="B500" t="s">
        <v>485</v>
      </c>
      <c r="C500" s="8">
        <v>158.80000000000001</v>
      </c>
      <c r="D500" s="8">
        <v>93.64</v>
      </c>
      <c r="E500" s="17">
        <f t="shared" si="77"/>
        <v>0.5281879061903253</v>
      </c>
      <c r="F500" s="2">
        <f>+IF(A500&gt;$C$3,AVERAGE(INDEX($E$16:$E$2532,A500-$C$3):E499),"")</f>
        <v>0.52629279446097299</v>
      </c>
      <c r="G500" s="2">
        <f>+IF(A500&gt;$C$3,STDEVA(INDEX($E$16:$E$2532,A500-$C$3):E499),"")</f>
        <v>2.5200327653539089E-3</v>
      </c>
      <c r="H500">
        <f t="shared" si="78"/>
        <v>0.75201868618805823</v>
      </c>
      <c r="I500" s="2" t="str">
        <f t="shared" si="79"/>
        <v/>
      </c>
      <c r="J500" t="str">
        <f t="shared" si="80"/>
        <v/>
      </c>
      <c r="K500" t="str">
        <f t="shared" si="81"/>
        <v/>
      </c>
      <c r="L500" s="37" t="str">
        <f t="shared" si="82"/>
        <v/>
      </c>
      <c r="M500" t="str">
        <f t="shared" si="83"/>
        <v/>
      </c>
      <c r="N500" s="39">
        <f t="shared" si="84"/>
        <v>0</v>
      </c>
      <c r="O500" s="40">
        <f t="shared" si="87"/>
        <v>293.65000000000475</v>
      </c>
      <c r="P500" s="39">
        <f t="shared" si="85"/>
        <v>0</v>
      </c>
      <c r="Q500" s="39">
        <f t="shared" si="86"/>
        <v>0</v>
      </c>
      <c r="R500" s="39">
        <f>IF((O500 - MAX($O$16:O500)) &lt; 0, O500 - MAX($O$16:O500), 0)</f>
        <v>-1253.5999999999899</v>
      </c>
    </row>
    <row r="501" spans="1:18" x14ac:dyDescent="0.25">
      <c r="A501" s="2">
        <v>486</v>
      </c>
      <c r="B501" t="s">
        <v>486</v>
      </c>
      <c r="C501" s="8">
        <v>155.11799999999999</v>
      </c>
      <c r="D501" s="8">
        <v>90.11</v>
      </c>
      <c r="E501" s="17">
        <f t="shared" si="77"/>
        <v>0.5431549713603917</v>
      </c>
      <c r="F501" s="2">
        <f>+IF(A501&gt;$C$3,AVERAGE(INDEX($E$16:$E$2532,A501-$C$3):E500),"")</f>
        <v>0.52681148108962939</v>
      </c>
      <c r="G501" s="2">
        <f>+IF(A501&gt;$C$3,STDEVA(INDEX($E$16:$E$2532,A501-$C$3):E500),"")</f>
        <v>2.605804920253581E-3</v>
      </c>
      <c r="H501">
        <f t="shared" si="78"/>
        <v>6.2719546439308544</v>
      </c>
      <c r="I501" s="2" t="str">
        <f t="shared" si="79"/>
        <v>Sell</v>
      </c>
      <c r="J501">
        <f t="shared" si="80"/>
        <v>90.11</v>
      </c>
      <c r="K501">
        <f t="shared" si="81"/>
        <v>155.11799999999999</v>
      </c>
      <c r="L501" s="37" t="str">
        <f t="shared" si="82"/>
        <v/>
      </c>
      <c r="M501" t="str">
        <f t="shared" si="83"/>
        <v>Short</v>
      </c>
      <c r="N501" s="39">
        <f t="shared" si="84"/>
        <v>0</v>
      </c>
      <c r="O501" s="40">
        <f t="shared" si="87"/>
        <v>293.65000000000475</v>
      </c>
      <c r="P501" s="39">
        <f t="shared" si="85"/>
        <v>3.75</v>
      </c>
      <c r="Q501" s="39">
        <f t="shared" si="86"/>
        <v>3065.3500000000004</v>
      </c>
      <c r="R501" s="39">
        <f>IF((O501 - MAX($O$16:O501)) &lt; 0, O501 - MAX($O$16:O501), 0)</f>
        <v>-1253.5999999999899</v>
      </c>
    </row>
    <row r="502" spans="1:18" x14ac:dyDescent="0.25">
      <c r="A502" s="2">
        <v>487</v>
      </c>
      <c r="B502" t="s">
        <v>487</v>
      </c>
      <c r="C502" s="8">
        <v>157.41</v>
      </c>
      <c r="D502" s="8">
        <v>91.67</v>
      </c>
      <c r="E502" s="17">
        <f t="shared" si="77"/>
        <v>0.54065869439304581</v>
      </c>
      <c r="F502" s="2">
        <f>+IF(A502&gt;$C$3,AVERAGE(INDEX($E$16:$E$2532,A502-$C$3):E501),"")</f>
        <v>0.53062233030635797</v>
      </c>
      <c r="G502" s="2">
        <f>+IF(A502&gt;$C$3,STDEVA(INDEX($E$16:$E$2532,A502-$C$3):E501),"")</f>
        <v>7.3196566777394712E-3</v>
      </c>
      <c r="H502">
        <f t="shared" si="78"/>
        <v>1.3711522996987575</v>
      </c>
      <c r="I502" s="2" t="str">
        <f t="shared" si="79"/>
        <v/>
      </c>
      <c r="J502">
        <f t="shared" si="80"/>
        <v>90.11</v>
      </c>
      <c r="K502">
        <f t="shared" si="81"/>
        <v>155.11799999999999</v>
      </c>
      <c r="L502" s="37">
        <f t="shared" si="82"/>
        <v>-182.99999999999989</v>
      </c>
      <c r="M502" t="str">
        <f t="shared" si="83"/>
        <v>Short</v>
      </c>
      <c r="N502" s="39">
        <f t="shared" si="84"/>
        <v>0</v>
      </c>
      <c r="O502" s="40">
        <f t="shared" si="87"/>
        <v>293.65000000000475</v>
      </c>
      <c r="P502" s="39">
        <f t="shared" si="85"/>
        <v>0</v>
      </c>
      <c r="Q502" s="39">
        <f t="shared" si="86"/>
        <v>0</v>
      </c>
      <c r="R502" s="39">
        <f>IF((O502 - MAX($O$16:O502)) &lt; 0, O502 - MAX($O$16:O502), 0)</f>
        <v>-1253.5999999999899</v>
      </c>
    </row>
    <row r="503" spans="1:18" x14ac:dyDescent="0.25">
      <c r="A503" s="2">
        <v>488</v>
      </c>
      <c r="B503" t="s">
        <v>488</v>
      </c>
      <c r="C503" s="8">
        <v>155.11000000000001</v>
      </c>
      <c r="D503" s="8">
        <v>90.075999999999993</v>
      </c>
      <c r="E503" s="17">
        <f t="shared" si="77"/>
        <v>0.54348078420456636</v>
      </c>
      <c r="F503" s="2">
        <f>+IF(A503&gt;$C$3,AVERAGE(INDEX($E$16:$E$2532,A503-$C$3):E502),"")</f>
        <v>0.53265903863807296</v>
      </c>
      <c r="G503" s="2">
        <f>+IF(A503&gt;$C$3,STDEVA(INDEX($E$16:$E$2532,A503-$C$3):E502),"")</f>
        <v>8.5772305294367582E-3</v>
      </c>
      <c r="H503">
        <f t="shared" si="78"/>
        <v>1.2616829557458606</v>
      </c>
      <c r="I503" s="2" t="str">
        <f t="shared" si="79"/>
        <v/>
      </c>
      <c r="J503">
        <f t="shared" si="80"/>
        <v>90.11</v>
      </c>
      <c r="K503">
        <f t="shared" si="81"/>
        <v>155.11799999999999</v>
      </c>
      <c r="L503" s="37">
        <f t="shared" si="82"/>
        <v>-6.5000000000061675</v>
      </c>
      <c r="M503" t="str">
        <f t="shared" si="83"/>
        <v>Short</v>
      </c>
      <c r="N503" s="39">
        <f t="shared" si="84"/>
        <v>0</v>
      </c>
      <c r="O503" s="40">
        <f t="shared" si="87"/>
        <v>293.65000000000475</v>
      </c>
      <c r="P503" s="39">
        <f t="shared" si="85"/>
        <v>0</v>
      </c>
      <c r="Q503" s="39">
        <f t="shared" si="86"/>
        <v>0</v>
      </c>
      <c r="R503" s="39">
        <f>IF((O503 - MAX($O$16:O503)) &lt; 0, O503 - MAX($O$16:O503), 0)</f>
        <v>-1253.5999999999899</v>
      </c>
    </row>
    <row r="504" spans="1:18" x14ac:dyDescent="0.25">
      <c r="A504" s="2">
        <v>489</v>
      </c>
      <c r="B504" t="s">
        <v>489</v>
      </c>
      <c r="C504" s="8">
        <v>154.13999999999999</v>
      </c>
      <c r="D504" s="8">
        <v>89.58</v>
      </c>
      <c r="E504" s="17">
        <f t="shared" si="77"/>
        <v>0.5427291995706931</v>
      </c>
      <c r="F504" s="2">
        <f>+IF(A504&gt;$C$3,AVERAGE(INDEX($E$16:$E$2532,A504-$C$3):E503),"")</f>
        <v>0.53641465758387785</v>
      </c>
      <c r="G504" s="2">
        <f>+IF(A504&gt;$C$3,STDEVA(INDEX($E$16:$E$2532,A504-$C$3):E503),"")</f>
        <v>8.330048784367633E-3</v>
      </c>
      <c r="H504">
        <f t="shared" si="78"/>
        <v>0.75804381826253731</v>
      </c>
      <c r="I504" s="2" t="str">
        <f t="shared" si="79"/>
        <v/>
      </c>
      <c r="J504">
        <f t="shared" si="80"/>
        <v>90.11</v>
      </c>
      <c r="K504">
        <f t="shared" si="81"/>
        <v>155.11799999999999</v>
      </c>
      <c r="L504" s="37">
        <f t="shared" si="82"/>
        <v>112.00000000000188</v>
      </c>
      <c r="M504" t="str">
        <f t="shared" si="83"/>
        <v>Short</v>
      </c>
      <c r="N504" s="39">
        <f t="shared" si="84"/>
        <v>0</v>
      </c>
      <c r="O504" s="40">
        <f t="shared" si="87"/>
        <v>293.65000000000475</v>
      </c>
      <c r="P504" s="39">
        <f t="shared" si="85"/>
        <v>0</v>
      </c>
      <c r="Q504" s="39">
        <f t="shared" si="86"/>
        <v>0</v>
      </c>
      <c r="R504" s="39">
        <f>IF((O504 - MAX($O$16:O504)) &lt; 0, O504 - MAX($O$16:O504), 0)</f>
        <v>-1253.5999999999899</v>
      </c>
    </row>
    <row r="505" spans="1:18" x14ac:dyDescent="0.25">
      <c r="A505" s="2">
        <v>490</v>
      </c>
      <c r="B505" t="s">
        <v>490</v>
      </c>
      <c r="C505" s="8">
        <v>155.47999999999999</v>
      </c>
      <c r="D505" s="8">
        <v>90.61</v>
      </c>
      <c r="E505" s="17">
        <f t="shared" si="77"/>
        <v>0.53995252375005309</v>
      </c>
      <c r="F505" s="2">
        <f>+IF(A505&gt;$C$3,AVERAGE(INDEX($E$16:$E$2532,A505-$C$3):E504),"")</f>
        <v>0.53964231114380445</v>
      </c>
      <c r="G505" s="2">
        <f>+IF(A505&gt;$C$3,STDEVA(INDEX($E$16:$E$2532,A505-$C$3):E504),"")</f>
        <v>6.4968831977932889E-3</v>
      </c>
      <c r="H505">
        <f t="shared" si="78"/>
        <v>4.7747911853179788E-2</v>
      </c>
      <c r="I505" s="2" t="str">
        <f t="shared" si="79"/>
        <v/>
      </c>
      <c r="J505">
        <f t="shared" si="80"/>
        <v>90.11</v>
      </c>
      <c r="K505">
        <f t="shared" si="81"/>
        <v>155.11799999999999</v>
      </c>
      <c r="L505" s="37">
        <f t="shared" si="82"/>
        <v>34.500000000001307</v>
      </c>
      <c r="M505" t="str">
        <f t="shared" si="83"/>
        <v>Short</v>
      </c>
      <c r="N505" s="39">
        <f t="shared" si="84"/>
        <v>0</v>
      </c>
      <c r="O505" s="40">
        <f t="shared" si="87"/>
        <v>293.65000000000475</v>
      </c>
      <c r="P505" s="39">
        <f t="shared" si="85"/>
        <v>0</v>
      </c>
      <c r="Q505" s="39">
        <f t="shared" si="86"/>
        <v>0</v>
      </c>
      <c r="R505" s="39">
        <f>IF((O505 - MAX($O$16:O505)) &lt; 0, O505 - MAX($O$16:O505), 0)</f>
        <v>-1253.5999999999899</v>
      </c>
    </row>
    <row r="506" spans="1:18" x14ac:dyDescent="0.25">
      <c r="A506" s="2">
        <v>491</v>
      </c>
      <c r="B506" t="s">
        <v>491</v>
      </c>
      <c r="C506" s="8">
        <v>156.16999999999999</v>
      </c>
      <c r="D506" s="8">
        <v>90.87</v>
      </c>
      <c r="E506" s="17">
        <f t="shared" si="77"/>
        <v>0.54151524379249871</v>
      </c>
      <c r="F506" s="2">
        <f>+IF(A506&gt;$C$3,AVERAGE(INDEX($E$16:$E$2532,A506-$C$3):E505),"")</f>
        <v>0.54199523465575006</v>
      </c>
      <c r="G506" s="2">
        <f>+IF(A506&gt;$C$3,STDEVA(INDEX($E$16:$E$2532,A506-$C$3):E505),"")</f>
        <v>1.5850519629125388E-3</v>
      </c>
      <c r="H506">
        <f t="shared" si="78"/>
        <v>-0.30282342439383503</v>
      </c>
      <c r="I506" s="2" t="str">
        <f t="shared" si="79"/>
        <v/>
      </c>
      <c r="J506">
        <f t="shared" si="80"/>
        <v>90.11</v>
      </c>
      <c r="K506">
        <f t="shared" si="81"/>
        <v>155.11799999999999</v>
      </c>
      <c r="L506" s="37">
        <f t="shared" si="82"/>
        <v>-72.999999999996845</v>
      </c>
      <c r="M506" t="str">
        <f t="shared" si="83"/>
        <v>Short</v>
      </c>
      <c r="N506" s="39">
        <f t="shared" si="84"/>
        <v>0</v>
      </c>
      <c r="O506" s="40">
        <f t="shared" si="87"/>
        <v>293.65000000000475</v>
      </c>
      <c r="P506" s="39">
        <f t="shared" si="85"/>
        <v>0</v>
      </c>
      <c r="Q506" s="39">
        <f t="shared" si="86"/>
        <v>0</v>
      </c>
      <c r="R506" s="39">
        <f>IF((O506 - MAX($O$16:O506)) &lt; 0, O506 - MAX($O$16:O506), 0)</f>
        <v>-1253.5999999999899</v>
      </c>
    </row>
    <row r="507" spans="1:18" x14ac:dyDescent="0.25">
      <c r="A507" s="2">
        <v>492</v>
      </c>
      <c r="B507" t="s">
        <v>492</v>
      </c>
      <c r="C507" s="8">
        <v>157.78</v>
      </c>
      <c r="D507" s="8">
        <v>92.31</v>
      </c>
      <c r="E507" s="17">
        <f t="shared" si="77"/>
        <v>0.53604917966488341</v>
      </c>
      <c r="F507" s="2">
        <f>+IF(A507&gt;$C$3,AVERAGE(INDEX($E$16:$E$2532,A507-$C$3):E506),"")</f>
        <v>0.54166728914217133</v>
      </c>
      <c r="G507" s="2">
        <f>+IF(A507&gt;$C$3,STDEVA(INDEX($E$16:$E$2532,A507-$C$3):E506),"")</f>
        <v>1.4488978229900719E-3</v>
      </c>
      <c r="H507">
        <f t="shared" si="78"/>
        <v>-3.8775056378329653</v>
      </c>
      <c r="I507" s="2" t="str">
        <f t="shared" si="79"/>
        <v>Buy</v>
      </c>
      <c r="J507">
        <f t="shared" si="80"/>
        <v>90.11</v>
      </c>
      <c r="K507">
        <f t="shared" si="81"/>
        <v>155.11799999999999</v>
      </c>
      <c r="L507" s="37">
        <f t="shared" si="82"/>
        <v>-115.50000000000091</v>
      </c>
      <c r="M507" t="str">
        <f t="shared" si="83"/>
        <v>Short</v>
      </c>
      <c r="N507" s="39">
        <f t="shared" si="84"/>
        <v>0</v>
      </c>
      <c r="O507" s="40">
        <f t="shared" si="87"/>
        <v>293.65000000000475</v>
      </c>
      <c r="P507" s="39">
        <f t="shared" si="85"/>
        <v>0</v>
      </c>
      <c r="Q507" s="39">
        <f t="shared" si="86"/>
        <v>0</v>
      </c>
      <c r="R507" s="39">
        <f>IF((O507 - MAX($O$16:O507)) &lt; 0, O507 - MAX($O$16:O507), 0)</f>
        <v>-1253.5999999999899</v>
      </c>
    </row>
    <row r="508" spans="1:18" x14ac:dyDescent="0.25">
      <c r="A508" s="2">
        <v>493</v>
      </c>
      <c r="B508" t="s">
        <v>493</v>
      </c>
      <c r="C508" s="8">
        <v>157.88</v>
      </c>
      <c r="D508" s="8">
        <v>92.79</v>
      </c>
      <c r="E508" s="17">
        <f t="shared" si="77"/>
        <v>0.53149637542955841</v>
      </c>
      <c r="F508" s="2">
        <f>+IF(A508&gt;$C$3,AVERAGE(INDEX($E$16:$E$2532,A508-$C$3):E507),"")</f>
        <v>0.540745386196539</v>
      </c>
      <c r="G508" s="2">
        <f>+IF(A508&gt;$C$3,STDEVA(INDEX($E$16:$E$2532,A508-$C$3):E507),"")</f>
        <v>2.9450630354400653E-3</v>
      </c>
      <c r="H508">
        <f t="shared" si="78"/>
        <v>-3.1405136853373192</v>
      </c>
      <c r="I508" s="2" t="str">
        <f t="shared" si="79"/>
        <v>Buy</v>
      </c>
      <c r="J508">
        <f t="shared" si="80"/>
        <v>90.11</v>
      </c>
      <c r="K508">
        <f t="shared" si="81"/>
        <v>155.11799999999999</v>
      </c>
      <c r="L508" s="37">
        <f t="shared" si="82"/>
        <v>-20.499999999998408</v>
      </c>
      <c r="M508" t="str">
        <f t="shared" si="83"/>
        <v>Short</v>
      </c>
      <c r="N508" s="39">
        <f t="shared" si="84"/>
        <v>0</v>
      </c>
      <c r="O508" s="40">
        <f t="shared" si="87"/>
        <v>293.65000000000475</v>
      </c>
      <c r="P508" s="39">
        <f t="shared" si="85"/>
        <v>0</v>
      </c>
      <c r="Q508" s="39">
        <f t="shared" si="86"/>
        <v>0</v>
      </c>
      <c r="R508" s="39">
        <f>IF((O508 - MAX($O$16:O508)) &lt; 0, O508 - MAX($O$16:O508), 0)</f>
        <v>-1253.5999999999899</v>
      </c>
    </row>
    <row r="509" spans="1:18" x14ac:dyDescent="0.25">
      <c r="A509" s="2">
        <v>494</v>
      </c>
      <c r="B509" t="s">
        <v>494</v>
      </c>
      <c r="C509" s="8">
        <v>158.52000000000001</v>
      </c>
      <c r="D509" s="8">
        <v>93.4</v>
      </c>
      <c r="E509" s="17">
        <f t="shared" si="77"/>
        <v>0.52898942308743724</v>
      </c>
      <c r="F509" s="2">
        <f>+IF(A509&gt;$C$3,AVERAGE(INDEX($E$16:$E$2532,A509-$C$3):E508),"")</f>
        <v>0.53834850444153726</v>
      </c>
      <c r="G509" s="2">
        <f>+IF(A509&gt;$C$3,STDEVA(INDEX($E$16:$E$2532,A509-$C$3):E508),"")</f>
        <v>4.5833986379913974E-3</v>
      </c>
      <c r="H509">
        <f t="shared" si="78"/>
        <v>-2.0419522920226485</v>
      </c>
      <c r="I509" s="2" t="str">
        <f t="shared" si="79"/>
        <v>Buy</v>
      </c>
      <c r="J509">
        <f t="shared" si="80"/>
        <v>90.11</v>
      </c>
      <c r="K509">
        <f t="shared" si="81"/>
        <v>155.11799999999999</v>
      </c>
      <c r="L509" s="37">
        <f t="shared" si="82"/>
        <v>-28.000000000002274</v>
      </c>
      <c r="M509" t="str">
        <f t="shared" si="83"/>
        <v>Short</v>
      </c>
      <c r="N509" s="39">
        <f t="shared" si="84"/>
        <v>0</v>
      </c>
      <c r="O509" s="40">
        <f t="shared" si="87"/>
        <v>293.65000000000475</v>
      </c>
      <c r="P509" s="39">
        <f t="shared" si="85"/>
        <v>0</v>
      </c>
      <c r="Q509" s="39">
        <f t="shared" si="86"/>
        <v>0</v>
      </c>
      <c r="R509" s="39">
        <f>IF((O509 - MAX($O$16:O509)) &lt; 0, O509 - MAX($O$16:O509), 0)</f>
        <v>-1253.5999999999899</v>
      </c>
    </row>
    <row r="510" spans="1:18" x14ac:dyDescent="0.25">
      <c r="A510" s="2">
        <v>495</v>
      </c>
      <c r="B510" t="s">
        <v>495</v>
      </c>
      <c r="C510" s="8">
        <v>158.24</v>
      </c>
      <c r="D510" s="8">
        <v>92.9</v>
      </c>
      <c r="E510" s="17">
        <f t="shared" si="77"/>
        <v>0.53258922205460912</v>
      </c>
      <c r="F510" s="2">
        <f>+IF(A510&gt;$C$3,AVERAGE(INDEX($E$16:$E$2532,A510-$C$3):E509),"")</f>
        <v>0.5356005491448862</v>
      </c>
      <c r="G510" s="2">
        <f>+IF(A510&gt;$C$3,STDEVA(INDEX($E$16:$E$2532,A510-$C$3):E509),"")</f>
        <v>5.3543392382967014E-3</v>
      </c>
      <c r="H510">
        <f t="shared" si="78"/>
        <v>-0.56240872239447826</v>
      </c>
      <c r="I510" s="2" t="str">
        <f t="shared" si="79"/>
        <v/>
      </c>
      <c r="J510">
        <f t="shared" si="80"/>
        <v>90.11</v>
      </c>
      <c r="K510">
        <f t="shared" si="81"/>
        <v>155.11799999999999</v>
      </c>
      <c r="L510" s="37">
        <f t="shared" si="82"/>
        <v>-83.000000000001933</v>
      </c>
      <c r="M510" t="str">
        <f t="shared" si="83"/>
        <v>Short</v>
      </c>
      <c r="N510" s="39">
        <f t="shared" si="84"/>
        <v>0</v>
      </c>
      <c r="O510" s="40">
        <f t="shared" si="87"/>
        <v>293.65000000000475</v>
      </c>
      <c r="P510" s="39">
        <f t="shared" si="85"/>
        <v>0</v>
      </c>
      <c r="Q510" s="39">
        <f t="shared" si="86"/>
        <v>0</v>
      </c>
      <c r="R510" s="39">
        <f>IF((O510 - MAX($O$16:O510)) &lt; 0, O510 - MAX($O$16:O510), 0)</f>
        <v>-1253.5999999999899</v>
      </c>
    </row>
    <row r="511" spans="1:18" x14ac:dyDescent="0.25">
      <c r="A511" s="2">
        <v>496</v>
      </c>
      <c r="B511" t="s">
        <v>496</v>
      </c>
      <c r="C511" s="8">
        <v>159.30000000000001</v>
      </c>
      <c r="D511" s="8">
        <v>93.57</v>
      </c>
      <c r="E511" s="17">
        <f t="shared" si="77"/>
        <v>0.53207939762818135</v>
      </c>
      <c r="F511" s="2">
        <f>+IF(A511&gt;$C$3,AVERAGE(INDEX($E$16:$E$2532,A511-$C$3):E510),"")</f>
        <v>0.53412788880579742</v>
      </c>
      <c r="G511" s="2">
        <f>+IF(A511&gt;$C$3,STDEVA(INDEX($E$16:$E$2532,A511-$C$3):E510),"")</f>
        <v>4.8466627751486855E-3</v>
      </c>
      <c r="H511">
        <f t="shared" si="78"/>
        <v>-0.42266014217447401</v>
      </c>
      <c r="I511" s="2" t="str">
        <f t="shared" si="79"/>
        <v/>
      </c>
      <c r="J511">
        <f t="shared" si="80"/>
        <v>90.11</v>
      </c>
      <c r="K511">
        <f t="shared" si="81"/>
        <v>155.11799999999999</v>
      </c>
      <c r="L511" s="37">
        <f t="shared" si="82"/>
        <v>-180.50000000000568</v>
      </c>
      <c r="M511" t="str">
        <f t="shared" si="83"/>
        <v>Short</v>
      </c>
      <c r="N511" s="39">
        <f t="shared" si="84"/>
        <v>0</v>
      </c>
      <c r="O511" s="40">
        <f t="shared" si="87"/>
        <v>293.65000000000475</v>
      </c>
      <c r="P511" s="39">
        <f t="shared" si="85"/>
        <v>0</v>
      </c>
      <c r="Q511" s="39">
        <f t="shared" si="86"/>
        <v>0</v>
      </c>
      <c r="R511" s="39">
        <f>IF((O511 - MAX($O$16:O511)) &lt; 0, O511 - MAX($O$16:O511), 0)</f>
        <v>-1253.5999999999899</v>
      </c>
    </row>
    <row r="512" spans="1:18" x14ac:dyDescent="0.25">
      <c r="A512" s="2">
        <v>497</v>
      </c>
      <c r="B512" t="s">
        <v>497</v>
      </c>
      <c r="C512" s="8">
        <v>159.68</v>
      </c>
      <c r="D512" s="8">
        <v>94.1</v>
      </c>
      <c r="E512" s="17">
        <f t="shared" si="77"/>
        <v>0.52881376597182006</v>
      </c>
      <c r="F512" s="2">
        <f>+IF(A512&gt;$C$3,AVERAGE(INDEX($E$16:$E$2532,A512-$C$3):E511),"")</f>
        <v>0.53224071957293395</v>
      </c>
      <c r="G512" s="2">
        <f>+IF(A512&gt;$C$3,STDEVA(INDEX($E$16:$E$2532,A512-$C$3):E511),"")</f>
        <v>2.5385440739696132E-3</v>
      </c>
      <c r="H512">
        <f t="shared" si="78"/>
        <v>-1.3499681318335512</v>
      </c>
      <c r="I512" s="2" t="str">
        <f t="shared" si="79"/>
        <v/>
      </c>
      <c r="J512">
        <f t="shared" si="80"/>
        <v>90.11</v>
      </c>
      <c r="K512">
        <f t="shared" si="81"/>
        <v>155.11799999999999</v>
      </c>
      <c r="L512" s="37">
        <f t="shared" si="82"/>
        <v>-143.00000000000421</v>
      </c>
      <c r="M512" t="str">
        <f t="shared" si="83"/>
        <v>Short</v>
      </c>
      <c r="N512" s="39">
        <f t="shared" si="84"/>
        <v>0</v>
      </c>
      <c r="O512" s="40">
        <f t="shared" si="87"/>
        <v>293.65000000000475</v>
      </c>
      <c r="P512" s="39">
        <f t="shared" si="85"/>
        <v>0</v>
      </c>
      <c r="Q512" s="39">
        <f t="shared" si="86"/>
        <v>0</v>
      </c>
      <c r="R512" s="39">
        <f>IF((O512 - MAX($O$16:O512)) &lt; 0, O512 - MAX($O$16:O512), 0)</f>
        <v>-1253.5999999999899</v>
      </c>
    </row>
    <row r="513" spans="1:18" x14ac:dyDescent="0.25">
      <c r="A513" s="2">
        <v>498</v>
      </c>
      <c r="B513" t="s">
        <v>498</v>
      </c>
      <c r="C513" s="8">
        <v>158.28</v>
      </c>
      <c r="D513" s="8">
        <v>91.819900000000004</v>
      </c>
      <c r="E513" s="17">
        <f t="shared" si="77"/>
        <v>0.54453656678408535</v>
      </c>
      <c r="F513" s="2">
        <f>+IF(A513&gt;$C$3,AVERAGE(INDEX($E$16:$E$2532,A513-$C$3):E512),"")</f>
        <v>0.53079363683432124</v>
      </c>
      <c r="G513" s="2">
        <f>+IF(A513&gt;$C$3,STDEVA(INDEX($E$16:$E$2532,A513-$C$3):E512),"")</f>
        <v>1.7710325033865383E-3</v>
      </c>
      <c r="H513">
        <f t="shared" si="78"/>
        <v>7.7598406147177528</v>
      </c>
      <c r="I513" s="2" t="str">
        <f t="shared" si="79"/>
        <v>Sell</v>
      </c>
      <c r="J513" t="str">
        <f t="shared" si="80"/>
        <v/>
      </c>
      <c r="K513" t="str">
        <f t="shared" si="81"/>
        <v/>
      </c>
      <c r="L513" s="37">
        <f t="shared" si="82"/>
        <v>-363.02500000000043</v>
      </c>
      <c r="M513" t="str">
        <f t="shared" si="83"/>
        <v>SL</v>
      </c>
      <c r="N513" s="39">
        <f t="shared" si="84"/>
        <v>-363.02500000000043</v>
      </c>
      <c r="O513" s="40">
        <f t="shared" si="87"/>
        <v>-69.37499999999568</v>
      </c>
      <c r="P513" s="39">
        <f t="shared" si="85"/>
        <v>3.75</v>
      </c>
      <c r="Q513" s="39">
        <f t="shared" si="86"/>
        <v>0</v>
      </c>
      <c r="R513" s="39">
        <f>IF((O513 - MAX($O$16:O513)) &lt; 0, O513 - MAX($O$16:O513), 0)</f>
        <v>-1616.6249999999902</v>
      </c>
    </row>
    <row r="514" spans="1:18" x14ac:dyDescent="0.25">
      <c r="A514" s="2">
        <v>499</v>
      </c>
      <c r="B514" t="s">
        <v>499</v>
      </c>
      <c r="C514" s="8">
        <v>159.75</v>
      </c>
      <c r="D514" s="8">
        <v>93.28</v>
      </c>
      <c r="E514" s="17">
        <f t="shared" si="77"/>
        <v>0.53800437065546192</v>
      </c>
      <c r="F514" s="2">
        <f>+IF(A514&gt;$C$3,AVERAGE(INDEX($E$16:$E$2532,A514-$C$3):E513),"")</f>
        <v>0.53340167510522662</v>
      </c>
      <c r="G514" s="2">
        <f>+IF(A514&gt;$C$3,STDEVA(INDEX($E$16:$E$2532,A514-$C$3):E513),"")</f>
        <v>6.4597056525541111E-3</v>
      </c>
      <c r="H514">
        <f t="shared" si="78"/>
        <v>0.71252403713092194</v>
      </c>
      <c r="I514" s="2" t="str">
        <f t="shared" si="79"/>
        <v/>
      </c>
      <c r="J514" t="str">
        <f t="shared" si="80"/>
        <v/>
      </c>
      <c r="K514" t="str">
        <f t="shared" si="81"/>
        <v/>
      </c>
      <c r="L514" s="37" t="str">
        <f t="shared" si="82"/>
        <v/>
      </c>
      <c r="M514" t="str">
        <f t="shared" si="83"/>
        <v/>
      </c>
      <c r="N514" s="39">
        <f t="shared" si="84"/>
        <v>0</v>
      </c>
      <c r="O514" s="40">
        <f t="shared" si="87"/>
        <v>-69.37499999999568</v>
      </c>
      <c r="P514" s="39">
        <f t="shared" si="85"/>
        <v>0</v>
      </c>
      <c r="Q514" s="39">
        <f t="shared" si="86"/>
        <v>0</v>
      </c>
      <c r="R514" s="39">
        <f>IF((O514 - MAX($O$16:O514)) &lt; 0, O514 - MAX($O$16:O514), 0)</f>
        <v>-1616.6249999999902</v>
      </c>
    </row>
    <row r="515" spans="1:18" x14ac:dyDescent="0.25">
      <c r="A515" s="2">
        <v>500</v>
      </c>
      <c r="B515" t="s">
        <v>500</v>
      </c>
      <c r="C515" s="8">
        <v>161.36799999999999</v>
      </c>
      <c r="D515" s="8">
        <v>94.76</v>
      </c>
      <c r="E515" s="17">
        <f t="shared" si="77"/>
        <v>0.53234009170844676</v>
      </c>
      <c r="F515" s="2">
        <f>+IF(A515&gt;$C$3,AVERAGE(INDEX($E$16:$E$2532,A515-$C$3):E514),"")</f>
        <v>0.53520466461883154</v>
      </c>
      <c r="G515" s="2">
        <f>+IF(A515&gt;$C$3,STDEVA(INDEX($E$16:$E$2532,A515-$C$3):E514),"")</f>
        <v>6.1719966582820781E-3</v>
      </c>
      <c r="H515">
        <f t="shared" si="78"/>
        <v>-0.46412418362878805</v>
      </c>
      <c r="I515" s="2" t="str">
        <f t="shared" si="79"/>
        <v/>
      </c>
      <c r="J515" t="str">
        <f t="shared" si="80"/>
        <v/>
      </c>
      <c r="K515" t="str">
        <f t="shared" si="81"/>
        <v/>
      </c>
      <c r="L515" s="37" t="str">
        <f t="shared" si="82"/>
        <v/>
      </c>
      <c r="M515" t="str">
        <f t="shared" si="83"/>
        <v/>
      </c>
      <c r="N515" s="39">
        <f t="shared" si="84"/>
        <v>0</v>
      </c>
      <c r="O515" s="40">
        <f t="shared" si="87"/>
        <v>-69.37499999999568</v>
      </c>
      <c r="P515" s="39">
        <f t="shared" si="85"/>
        <v>0</v>
      </c>
      <c r="Q515" s="39">
        <f t="shared" si="86"/>
        <v>0</v>
      </c>
      <c r="R515" s="39">
        <f>IF((O515 - MAX($O$16:O515)) &lt; 0, O515 - MAX($O$16:O515), 0)</f>
        <v>-1616.6249999999902</v>
      </c>
    </row>
    <row r="516" spans="1:18" x14ac:dyDescent="0.25">
      <c r="A516" s="2">
        <v>501</v>
      </c>
      <c r="B516" t="s">
        <v>501</v>
      </c>
      <c r="C516" s="8">
        <v>161.78</v>
      </c>
      <c r="D516" s="8">
        <v>95.37</v>
      </c>
      <c r="E516" s="17">
        <f t="shared" si="77"/>
        <v>0.52847332399898539</v>
      </c>
      <c r="F516" s="2">
        <f>+IF(A516&gt;$C$3,AVERAGE(INDEX($E$16:$E$2532,A516-$C$3):E515),"")</f>
        <v>0.53515483854959911</v>
      </c>
      <c r="G516" s="2">
        <f>+IF(A516&gt;$C$3,STDEVA(INDEX($E$16:$E$2532,A516-$C$3):E515),"")</f>
        <v>6.1993345603715555E-3</v>
      </c>
      <c r="H516">
        <f t="shared" si="78"/>
        <v>-1.0777793141419465</v>
      </c>
      <c r="I516" s="2" t="str">
        <f t="shared" si="79"/>
        <v/>
      </c>
      <c r="J516" t="str">
        <f t="shared" si="80"/>
        <v/>
      </c>
      <c r="K516" t="str">
        <f t="shared" si="81"/>
        <v/>
      </c>
      <c r="L516" s="37" t="str">
        <f t="shared" si="82"/>
        <v/>
      </c>
      <c r="M516" t="str">
        <f t="shared" si="83"/>
        <v/>
      </c>
      <c r="N516" s="39">
        <f t="shared" si="84"/>
        <v>0</v>
      </c>
      <c r="O516" s="40">
        <f t="shared" si="87"/>
        <v>-69.37499999999568</v>
      </c>
      <c r="P516" s="39">
        <f t="shared" si="85"/>
        <v>0</v>
      </c>
      <c r="Q516" s="39">
        <f t="shared" si="86"/>
        <v>0</v>
      </c>
      <c r="R516" s="39">
        <f>IF((O516 - MAX($O$16:O516)) &lt; 0, O516 - MAX($O$16:O516), 0)</f>
        <v>-1616.6249999999902</v>
      </c>
    </row>
    <row r="517" spans="1:18" x14ac:dyDescent="0.25">
      <c r="A517" s="2">
        <v>502</v>
      </c>
      <c r="B517" t="s">
        <v>502</v>
      </c>
      <c r="C517" s="8">
        <v>162.59989999999999</v>
      </c>
      <c r="D517" s="8">
        <v>96.15</v>
      </c>
      <c r="E517" s="17">
        <f t="shared" si="77"/>
        <v>0.5253831100725822</v>
      </c>
      <c r="F517" s="2">
        <f>+IF(A517&gt;$C$3,AVERAGE(INDEX($E$16:$E$2532,A517-$C$3):E516),"")</f>
        <v>0.53443362382375992</v>
      </c>
      <c r="G517" s="2">
        <f>+IF(A517&gt;$C$3,STDEVA(INDEX($E$16:$E$2532,A517-$C$3):E516),"")</f>
        <v>6.824780992653978E-3</v>
      </c>
      <c r="H517">
        <f t="shared" si="78"/>
        <v>-1.32612515491991</v>
      </c>
      <c r="I517" s="2" t="str">
        <f t="shared" si="79"/>
        <v/>
      </c>
      <c r="J517" t="str">
        <f t="shared" si="80"/>
        <v/>
      </c>
      <c r="K517" t="str">
        <f t="shared" si="81"/>
        <v/>
      </c>
      <c r="L517" s="37" t="str">
        <f t="shared" si="82"/>
        <v/>
      </c>
      <c r="M517" t="str">
        <f t="shared" si="83"/>
        <v/>
      </c>
      <c r="N517" s="39">
        <f t="shared" si="84"/>
        <v>0</v>
      </c>
      <c r="O517" s="40">
        <f t="shared" si="87"/>
        <v>-69.37499999999568</v>
      </c>
      <c r="P517" s="39">
        <f t="shared" si="85"/>
        <v>0</v>
      </c>
      <c r="Q517" s="39">
        <f t="shared" si="86"/>
        <v>0</v>
      </c>
      <c r="R517" s="39">
        <f>IF((O517 - MAX($O$16:O517)) &lt; 0, O517 - MAX($O$16:O517), 0)</f>
        <v>-1616.6249999999902</v>
      </c>
    </row>
    <row r="518" spans="1:18" x14ac:dyDescent="0.25">
      <c r="A518" s="2">
        <v>503</v>
      </c>
      <c r="B518" t="s">
        <v>503</v>
      </c>
      <c r="C518" s="8">
        <v>163.34</v>
      </c>
      <c r="D518" s="8">
        <v>96.43</v>
      </c>
      <c r="E518" s="17">
        <f t="shared" si="77"/>
        <v>0.52701656140783659</v>
      </c>
      <c r="F518" s="2">
        <f>+IF(A518&gt;$C$3,AVERAGE(INDEX($E$16:$E$2532,A518-$C$3):E517),"")</f>
        <v>0.5337474926439123</v>
      </c>
      <c r="G518" s="2">
        <f>+IF(A518&gt;$C$3,STDEVA(INDEX($E$16:$E$2532,A518-$C$3):E517),"")</f>
        <v>7.6531963795399829E-3</v>
      </c>
      <c r="H518">
        <f t="shared" si="78"/>
        <v>-0.87949281610885466</v>
      </c>
      <c r="I518" s="2" t="str">
        <f t="shared" si="79"/>
        <v/>
      </c>
      <c r="J518" t="str">
        <f t="shared" si="80"/>
        <v/>
      </c>
      <c r="K518" t="str">
        <f t="shared" si="81"/>
        <v/>
      </c>
      <c r="L518" s="37" t="str">
        <f t="shared" si="82"/>
        <v/>
      </c>
      <c r="M518" t="str">
        <f t="shared" si="83"/>
        <v/>
      </c>
      <c r="N518" s="39">
        <f t="shared" si="84"/>
        <v>0</v>
      </c>
      <c r="O518" s="40">
        <f t="shared" si="87"/>
        <v>-69.37499999999568</v>
      </c>
      <c r="P518" s="39">
        <f t="shared" si="85"/>
        <v>0</v>
      </c>
      <c r="Q518" s="39">
        <f t="shared" si="86"/>
        <v>0</v>
      </c>
      <c r="R518" s="39">
        <f>IF((O518 - MAX($O$16:O518)) &lt; 0, O518 - MAX($O$16:O518), 0)</f>
        <v>-1616.6249999999902</v>
      </c>
    </row>
    <row r="519" spans="1:18" x14ac:dyDescent="0.25">
      <c r="A519" s="2">
        <v>504</v>
      </c>
      <c r="B519" t="s">
        <v>504</v>
      </c>
      <c r="C519" s="8">
        <v>162.881</v>
      </c>
      <c r="D519" s="8">
        <v>96.1</v>
      </c>
      <c r="E519" s="17">
        <f t="shared" si="77"/>
        <v>0.52763055685625915</v>
      </c>
      <c r="F519" s="2">
        <f>+IF(A519&gt;$C$3,AVERAGE(INDEX($E$16:$E$2532,A519-$C$3):E518),"")</f>
        <v>0.53024349156866246</v>
      </c>
      <c r="G519" s="2">
        <f>+IF(A519&gt;$C$3,STDEVA(INDEX($E$16:$E$2532,A519-$C$3):E518),"")</f>
        <v>5.0447214026417787E-3</v>
      </c>
      <c r="H519">
        <f t="shared" si="78"/>
        <v>-0.51795421468368774</v>
      </c>
      <c r="I519" s="2" t="str">
        <f t="shared" si="79"/>
        <v/>
      </c>
      <c r="J519" t="str">
        <f t="shared" si="80"/>
        <v/>
      </c>
      <c r="K519" t="str">
        <f t="shared" si="81"/>
        <v/>
      </c>
      <c r="L519" s="37" t="str">
        <f t="shared" si="82"/>
        <v/>
      </c>
      <c r="M519" t="str">
        <f t="shared" si="83"/>
        <v/>
      </c>
      <c r="N519" s="39">
        <f t="shared" si="84"/>
        <v>0</v>
      </c>
      <c r="O519" s="40">
        <f t="shared" si="87"/>
        <v>-69.37499999999568</v>
      </c>
      <c r="P519" s="39">
        <f t="shared" si="85"/>
        <v>0</v>
      </c>
      <c r="Q519" s="39">
        <f t="shared" si="86"/>
        <v>0</v>
      </c>
      <c r="R519" s="39">
        <f>IF((O519 - MAX($O$16:O519)) &lt; 0, O519 - MAX($O$16:O519), 0)</f>
        <v>-1616.6249999999902</v>
      </c>
    </row>
    <row r="520" spans="1:18" x14ac:dyDescent="0.25">
      <c r="A520" s="2">
        <v>505</v>
      </c>
      <c r="B520" t="s">
        <v>505</v>
      </c>
      <c r="C520" s="8">
        <v>163.41</v>
      </c>
      <c r="D520" s="8">
        <v>96.83</v>
      </c>
      <c r="E520" s="17">
        <f t="shared" si="77"/>
        <v>0.52330551644025303</v>
      </c>
      <c r="F520" s="2">
        <f>+IF(A520&gt;$C$3,AVERAGE(INDEX($E$16:$E$2532,A520-$C$3):E519),"")</f>
        <v>0.52816872880882193</v>
      </c>
      <c r="G520" s="2">
        <f>+IF(A520&gt;$C$3,STDEVA(INDEX($E$16:$E$2532,A520-$C$3):E519),"")</f>
        <v>2.5918061841284324E-3</v>
      </c>
      <c r="H520">
        <f t="shared" si="78"/>
        <v>-1.8763796453415342</v>
      </c>
      <c r="I520" s="2" t="str">
        <f t="shared" si="79"/>
        <v>Buy</v>
      </c>
      <c r="J520">
        <f t="shared" si="80"/>
        <v>163.41</v>
      </c>
      <c r="K520">
        <f t="shared" si="81"/>
        <v>96.83</v>
      </c>
      <c r="L520" s="37" t="str">
        <f t="shared" si="82"/>
        <v/>
      </c>
      <c r="M520" t="str">
        <f t="shared" si="83"/>
        <v>Long</v>
      </c>
      <c r="N520" s="39">
        <f t="shared" si="84"/>
        <v>0</v>
      </c>
      <c r="O520" s="40">
        <f t="shared" si="87"/>
        <v>-69.37499999999568</v>
      </c>
      <c r="P520" s="39">
        <f t="shared" si="85"/>
        <v>3.75</v>
      </c>
      <c r="Q520" s="39">
        <f t="shared" si="86"/>
        <v>3253</v>
      </c>
      <c r="R520" s="39">
        <f>IF((O520 - MAX($O$16:O520)) &lt; 0, O520 - MAX($O$16:O520), 0)</f>
        <v>-1616.6249999999902</v>
      </c>
    </row>
    <row r="521" spans="1:18" x14ac:dyDescent="0.25">
      <c r="A521" s="2">
        <v>506</v>
      </c>
      <c r="B521" t="s">
        <v>506</v>
      </c>
      <c r="C521" s="8">
        <v>163.54</v>
      </c>
      <c r="D521" s="8">
        <v>96.76</v>
      </c>
      <c r="E521" s="17">
        <f t="shared" si="77"/>
        <v>0.52482392299200453</v>
      </c>
      <c r="F521" s="2">
        <f>+IF(A521&gt;$C$3,AVERAGE(INDEX($E$16:$E$2532,A521-$C$3):E520),"")</f>
        <v>0.52636181375518321</v>
      </c>
      <c r="G521" s="2">
        <f>+IF(A521&gt;$C$3,STDEVA(INDEX($E$16:$E$2532,A521-$C$3):E520),"")</f>
        <v>2.0491274503096832E-3</v>
      </c>
      <c r="H521">
        <f t="shared" si="78"/>
        <v>-0.75051005877953214</v>
      </c>
      <c r="I521" s="2" t="str">
        <f t="shared" si="79"/>
        <v/>
      </c>
      <c r="J521">
        <f t="shared" si="80"/>
        <v>163.41</v>
      </c>
      <c r="K521">
        <f t="shared" si="81"/>
        <v>96.83</v>
      </c>
      <c r="L521" s="37">
        <f t="shared" si="82"/>
        <v>49.999999999997158</v>
      </c>
      <c r="M521" t="str">
        <f t="shared" si="83"/>
        <v>Long</v>
      </c>
      <c r="N521" s="39">
        <f t="shared" si="84"/>
        <v>0</v>
      </c>
      <c r="O521" s="40">
        <f t="shared" si="87"/>
        <v>-69.37499999999568</v>
      </c>
      <c r="P521" s="39">
        <f t="shared" si="85"/>
        <v>0</v>
      </c>
      <c r="Q521" s="39">
        <f t="shared" si="86"/>
        <v>0</v>
      </c>
      <c r="R521" s="39">
        <f>IF((O521 - MAX($O$16:O521)) &lt; 0, O521 - MAX($O$16:O521), 0)</f>
        <v>-1616.6249999999902</v>
      </c>
    </row>
    <row r="522" spans="1:18" x14ac:dyDescent="0.25">
      <c r="A522" s="2">
        <v>507</v>
      </c>
      <c r="B522" t="s">
        <v>507</v>
      </c>
      <c r="C522" s="8">
        <v>165.23</v>
      </c>
      <c r="D522" s="8">
        <v>98</v>
      </c>
      <c r="E522" s="17">
        <f t="shared" si="77"/>
        <v>0.52237096399232752</v>
      </c>
      <c r="F522" s="2">
        <f>+IF(A522&gt;$C$3,AVERAGE(INDEX($E$16:$E$2532,A522-$C$3):E521),"")</f>
        <v>0.52563193355378712</v>
      </c>
      <c r="G522" s="2">
        <f>+IF(A522&gt;$C$3,STDEVA(INDEX($E$16:$E$2532,A522-$C$3):E521),"")</f>
        <v>1.7348415041646664E-3</v>
      </c>
      <c r="H522">
        <f t="shared" si="78"/>
        <v>-1.8796930749185496</v>
      </c>
      <c r="I522" s="2" t="str">
        <f t="shared" si="79"/>
        <v>Buy</v>
      </c>
      <c r="J522">
        <f t="shared" si="80"/>
        <v>163.41</v>
      </c>
      <c r="K522">
        <f t="shared" si="81"/>
        <v>96.83</v>
      </c>
      <c r="L522" s="37">
        <f t="shared" si="82"/>
        <v>162.49999999999784</v>
      </c>
      <c r="M522" t="str">
        <f t="shared" si="83"/>
        <v>Long</v>
      </c>
      <c r="N522" s="39">
        <f t="shared" si="84"/>
        <v>0</v>
      </c>
      <c r="O522" s="40">
        <f t="shared" si="87"/>
        <v>-69.37499999999568</v>
      </c>
      <c r="P522" s="39">
        <f t="shared" si="85"/>
        <v>0</v>
      </c>
      <c r="Q522" s="39">
        <f t="shared" si="86"/>
        <v>0</v>
      </c>
      <c r="R522" s="39">
        <f>IF((O522 - MAX($O$16:O522)) &lt; 0, O522 - MAX($O$16:O522), 0)</f>
        <v>-1616.6249999999902</v>
      </c>
    </row>
    <row r="523" spans="1:18" x14ac:dyDescent="0.25">
      <c r="A523" s="2">
        <v>508</v>
      </c>
      <c r="B523" t="s">
        <v>508</v>
      </c>
      <c r="C523" s="8">
        <v>166.11500000000001</v>
      </c>
      <c r="D523" s="8">
        <v>98.2</v>
      </c>
      <c r="E523" s="17">
        <f t="shared" si="77"/>
        <v>0.52567410422534278</v>
      </c>
      <c r="F523" s="2">
        <f>+IF(A523&gt;$C$3,AVERAGE(INDEX($E$16:$E$2532,A523-$C$3):E522),"")</f>
        <v>0.52502950433773621</v>
      </c>
      <c r="G523" s="2">
        <f>+IF(A523&gt;$C$3,STDEVA(INDEX($E$16:$E$2532,A523-$C$3):E522),"")</f>
        <v>2.2801373167255479E-3</v>
      </c>
      <c r="H523">
        <f t="shared" si="78"/>
        <v>0.28270222274694495</v>
      </c>
      <c r="I523" s="2" t="str">
        <f t="shared" si="79"/>
        <v/>
      </c>
      <c r="J523">
        <f t="shared" si="80"/>
        <v>163.41</v>
      </c>
      <c r="K523">
        <f t="shared" si="81"/>
        <v>96.83</v>
      </c>
      <c r="L523" s="37">
        <f t="shared" si="82"/>
        <v>333.75000000000205</v>
      </c>
      <c r="M523" t="str">
        <f t="shared" si="83"/>
        <v>Long</v>
      </c>
      <c r="N523" s="39">
        <f t="shared" si="84"/>
        <v>0</v>
      </c>
      <c r="O523" s="40">
        <f t="shared" si="87"/>
        <v>-69.37499999999568</v>
      </c>
      <c r="P523" s="39">
        <f t="shared" si="85"/>
        <v>0</v>
      </c>
      <c r="Q523" s="39">
        <f t="shared" si="86"/>
        <v>0</v>
      </c>
      <c r="R523" s="39">
        <f>IF((O523 - MAX($O$16:O523)) &lt; 0, O523 - MAX($O$16:O523), 0)</f>
        <v>-1616.6249999999902</v>
      </c>
    </row>
    <row r="524" spans="1:18" x14ac:dyDescent="0.25">
      <c r="A524" s="2">
        <v>509</v>
      </c>
      <c r="B524" t="s">
        <v>509</v>
      </c>
      <c r="C524" s="8">
        <v>165.34</v>
      </c>
      <c r="D524" s="8">
        <v>97.95</v>
      </c>
      <c r="E524" s="17">
        <f t="shared" si="77"/>
        <v>0.52354681543397974</v>
      </c>
      <c r="F524" s="2">
        <f>+IF(A524&gt;$C$3,AVERAGE(INDEX($E$16:$E$2532,A524-$C$3):E523),"")</f>
        <v>0.52476101290123744</v>
      </c>
      <c r="G524" s="2">
        <f>+IF(A524&gt;$C$3,STDEVA(INDEX($E$16:$E$2532,A524-$C$3):E523),"")</f>
        <v>2.0556495135600106E-3</v>
      </c>
      <c r="H524">
        <f t="shared" si="78"/>
        <v>-0.59066366092483147</v>
      </c>
      <c r="I524" s="2" t="str">
        <f t="shared" si="79"/>
        <v/>
      </c>
      <c r="J524">
        <f t="shared" si="80"/>
        <v>163.41</v>
      </c>
      <c r="K524">
        <f t="shared" si="81"/>
        <v>96.83</v>
      </c>
      <c r="L524" s="37">
        <f t="shared" si="82"/>
        <v>202.50000000000057</v>
      </c>
      <c r="M524" t="str">
        <f t="shared" si="83"/>
        <v>Long</v>
      </c>
      <c r="N524" s="39">
        <f t="shared" si="84"/>
        <v>0</v>
      </c>
      <c r="O524" s="40">
        <f t="shared" si="87"/>
        <v>-69.37499999999568</v>
      </c>
      <c r="P524" s="39">
        <f t="shared" si="85"/>
        <v>0</v>
      </c>
      <c r="Q524" s="39">
        <f t="shared" si="86"/>
        <v>0</v>
      </c>
      <c r="R524" s="39">
        <f>IF((O524 - MAX($O$16:O524)) &lt; 0, O524 - MAX($O$16:O524), 0)</f>
        <v>-1616.6249999999902</v>
      </c>
    </row>
    <row r="525" spans="1:18" x14ac:dyDescent="0.25">
      <c r="A525" s="2">
        <v>510</v>
      </c>
      <c r="B525" t="s">
        <v>510</v>
      </c>
      <c r="C525" s="8">
        <v>166.94</v>
      </c>
      <c r="D525" s="8">
        <v>99.05</v>
      </c>
      <c r="E525" s="17">
        <f t="shared" si="77"/>
        <v>0.52200969327803071</v>
      </c>
      <c r="F525" s="2">
        <f>+IF(A525&gt;$C$3,AVERAGE(INDEX($E$16:$E$2532,A525-$C$3):E524),"")</f>
        <v>0.52394426461678145</v>
      </c>
      <c r="G525" s="2">
        <f>+IF(A525&gt;$C$3,STDEVA(INDEX($E$16:$E$2532,A525-$C$3):E524),"")</f>
        <v>1.3045481851279941E-3</v>
      </c>
      <c r="H525">
        <f t="shared" si="78"/>
        <v>-1.4829435668265007</v>
      </c>
      <c r="I525" s="2" t="str">
        <f t="shared" si="79"/>
        <v/>
      </c>
      <c r="J525">
        <f t="shared" si="80"/>
        <v>163.41</v>
      </c>
      <c r="K525">
        <f t="shared" si="81"/>
        <v>96.83</v>
      </c>
      <c r="L525" s="37">
        <f t="shared" si="82"/>
        <v>327.50000000000045</v>
      </c>
      <c r="M525" t="str">
        <f t="shared" si="83"/>
        <v>Long</v>
      </c>
      <c r="N525" s="39">
        <f t="shared" si="84"/>
        <v>0</v>
      </c>
      <c r="O525" s="40">
        <f t="shared" si="87"/>
        <v>-69.37499999999568</v>
      </c>
      <c r="P525" s="39">
        <f t="shared" si="85"/>
        <v>0</v>
      </c>
      <c r="Q525" s="39">
        <f t="shared" si="86"/>
        <v>0</v>
      </c>
      <c r="R525" s="39">
        <f>IF((O525 - MAX($O$16:O525)) &lt; 0, O525 - MAX($O$16:O525), 0)</f>
        <v>-1616.6249999999902</v>
      </c>
    </row>
    <row r="526" spans="1:18" x14ac:dyDescent="0.25">
      <c r="A526" s="2">
        <v>511</v>
      </c>
      <c r="B526" t="s">
        <v>511</v>
      </c>
      <c r="C526" s="8">
        <v>166.93</v>
      </c>
      <c r="D526" s="8">
        <v>99.21</v>
      </c>
      <c r="E526" s="17">
        <f t="shared" si="77"/>
        <v>0.5203357472054857</v>
      </c>
      <c r="F526" s="2">
        <f>+IF(A526&gt;$C$3,AVERAGE(INDEX($E$16:$E$2532,A526-$C$3):E525),"")</f>
        <v>0.52368509998433699</v>
      </c>
      <c r="G526" s="2">
        <f>+IF(A526&gt;$C$3,STDEVA(INDEX($E$16:$E$2532,A526-$C$3):E525),"")</f>
        <v>1.5657361980415346E-3</v>
      </c>
      <c r="H526">
        <f t="shared" si="78"/>
        <v>-2.1391552312840121</v>
      </c>
      <c r="I526" s="2" t="str">
        <f t="shared" si="79"/>
        <v>Buy</v>
      </c>
      <c r="J526">
        <f t="shared" si="80"/>
        <v>163.41</v>
      </c>
      <c r="K526">
        <f t="shared" si="81"/>
        <v>96.83</v>
      </c>
      <c r="L526" s="37">
        <f t="shared" si="82"/>
        <v>285.00000000000364</v>
      </c>
      <c r="M526" t="str">
        <f t="shared" si="83"/>
        <v>Long</v>
      </c>
      <c r="N526" s="39">
        <f t="shared" si="84"/>
        <v>0</v>
      </c>
      <c r="O526" s="40">
        <f t="shared" si="87"/>
        <v>-69.37499999999568</v>
      </c>
      <c r="P526" s="39">
        <f t="shared" si="85"/>
        <v>0</v>
      </c>
      <c r="Q526" s="39">
        <f t="shared" si="86"/>
        <v>0</v>
      </c>
      <c r="R526" s="39">
        <f>IF((O526 - MAX($O$16:O526)) &lt; 0, O526 - MAX($O$16:O526), 0)</f>
        <v>-1616.6249999999902</v>
      </c>
    </row>
    <row r="527" spans="1:18" x14ac:dyDescent="0.25">
      <c r="A527" s="2">
        <v>512</v>
      </c>
      <c r="B527" t="s">
        <v>512</v>
      </c>
      <c r="C527" s="8">
        <v>167.17</v>
      </c>
      <c r="D527" s="8">
        <v>99.23</v>
      </c>
      <c r="E527" s="17">
        <f t="shared" si="77"/>
        <v>0.52157087078838915</v>
      </c>
      <c r="F527" s="2">
        <f>+IF(A527&gt;$C$3,AVERAGE(INDEX($E$16:$E$2532,A527-$C$3):E526),"")</f>
        <v>0.5227874648270332</v>
      </c>
      <c r="G527" s="2">
        <f>+IF(A527&gt;$C$3,STDEVA(INDEX($E$16:$E$2532,A527-$C$3):E526),"")</f>
        <v>1.9810742782451363E-3</v>
      </c>
      <c r="H527">
        <f t="shared" si="78"/>
        <v>-0.61410824016236476</v>
      </c>
      <c r="I527" s="2" t="str">
        <f t="shared" si="79"/>
        <v/>
      </c>
      <c r="J527">
        <f t="shared" si="80"/>
        <v>163.41</v>
      </c>
      <c r="K527">
        <f t="shared" si="81"/>
        <v>96.83</v>
      </c>
      <c r="L527" s="37">
        <f t="shared" si="82"/>
        <v>339.99999999999636</v>
      </c>
      <c r="M527" t="str">
        <f t="shared" si="83"/>
        <v>Long</v>
      </c>
      <c r="N527" s="39">
        <f t="shared" si="84"/>
        <v>0</v>
      </c>
      <c r="O527" s="40">
        <f t="shared" si="87"/>
        <v>-69.37499999999568</v>
      </c>
      <c r="P527" s="39">
        <f t="shared" si="85"/>
        <v>0</v>
      </c>
      <c r="Q527" s="39">
        <f t="shared" si="86"/>
        <v>0</v>
      </c>
      <c r="R527" s="39">
        <f>IF((O527 - MAX($O$16:O527)) &lt; 0, O527 - MAX($O$16:O527), 0)</f>
        <v>-1616.6249999999902</v>
      </c>
    </row>
    <row r="528" spans="1:18" x14ac:dyDescent="0.25">
      <c r="A528" s="2">
        <v>513</v>
      </c>
      <c r="B528" t="s">
        <v>513</v>
      </c>
      <c r="C528" s="8">
        <v>165.93</v>
      </c>
      <c r="D528" s="8">
        <v>97.78</v>
      </c>
      <c r="E528" s="17">
        <f t="shared" si="77"/>
        <v>0.52884595552419678</v>
      </c>
      <c r="F528" s="2">
        <f>+IF(A528&gt;$C$3,AVERAGE(INDEX($E$16:$E$2532,A528-$C$3):E527),"")</f>
        <v>0.52262744618624557</v>
      </c>
      <c r="G528" s="2">
        <f>+IF(A528&gt;$C$3,STDEVA(INDEX($E$16:$E$2532,A528-$C$3):E527),"")</f>
        <v>2.0540946586181299E-3</v>
      </c>
      <c r="H528">
        <f t="shared" si="78"/>
        <v>3.0273723325558137</v>
      </c>
      <c r="I528" s="2" t="str">
        <f t="shared" si="79"/>
        <v>Sell</v>
      </c>
      <c r="J528">
        <f t="shared" si="80"/>
        <v>163.41</v>
      </c>
      <c r="K528">
        <f t="shared" si="81"/>
        <v>96.83</v>
      </c>
      <c r="L528" s="37">
        <f t="shared" si="82"/>
        <v>392.50000000000182</v>
      </c>
      <c r="M528" t="str">
        <f t="shared" si="83"/>
        <v>Long</v>
      </c>
      <c r="N528" s="39">
        <f t="shared" si="84"/>
        <v>0</v>
      </c>
      <c r="O528" s="40">
        <f t="shared" si="87"/>
        <v>-69.37499999999568</v>
      </c>
      <c r="P528" s="39">
        <f t="shared" si="85"/>
        <v>0</v>
      </c>
      <c r="Q528" s="39">
        <f t="shared" si="86"/>
        <v>0</v>
      </c>
      <c r="R528" s="39">
        <f>IF((O528 - MAX($O$16:O528)) &lt; 0, O528 - MAX($O$16:O528), 0)</f>
        <v>-1616.6249999999902</v>
      </c>
    </row>
    <row r="529" spans="1:18" x14ac:dyDescent="0.25">
      <c r="A529" s="2">
        <v>514</v>
      </c>
      <c r="B529" t="s">
        <v>514</v>
      </c>
      <c r="C529" s="8">
        <v>165.45</v>
      </c>
      <c r="D529" s="8">
        <v>97.9</v>
      </c>
      <c r="E529" s="17">
        <f t="shared" ref="E529:E592" si="88">+LN(C529/D529)</f>
        <v>0.52472248483115635</v>
      </c>
      <c r="F529" s="2">
        <f>+IF(A529&gt;$C$3,AVERAGE(INDEX($E$16:$E$2532,A529-$C$3):E528),"")</f>
        <v>0.52326181644601644</v>
      </c>
      <c r="G529" s="2">
        <f>+IF(A529&gt;$C$3,STDEVA(INDEX($E$16:$E$2532,A529-$C$3):E528),"")</f>
        <v>3.3261398239113533E-3</v>
      </c>
      <c r="H529">
        <f t="shared" ref="H529:H592" si="89">+IF(F529="","",(E529-F529)/G529)</f>
        <v>0.43914822060073661</v>
      </c>
      <c r="I529" s="2" t="str">
        <f t="shared" ref="I529:I592" si="90">+IF(H529="","",IF(H529&lt;$C$4,"Buy",IF(H529&gt;$C$5,"Sell","")))</f>
        <v/>
      </c>
      <c r="J529">
        <f t="shared" ref="J529:J592" si="91">IF(M529=M528, J528, IF(OR(M529="TP", M529="SL"), "", IF(I529="Buy", C529, IF(I529="Sell", D529, ""))))</f>
        <v>163.41</v>
      </c>
      <c r="K529">
        <f t="shared" ref="K529:K592" si="92">IF(M529=M528, K528, IF(OR(M529="TP", M529="SL"), "",IF(I529="Buy", D529, IF(I529="Sell", C529, ""))))</f>
        <v>96.83</v>
      </c>
      <c r="L529" s="37">
        <f t="shared" ref="L529:L592" si="93">IF(M528="Long", (C529-J528)*$C$8+(K528-D529)*$C$9, IF(M528="Short", (K528-C529)*$C$8+(D529-J528)*$C$9, ""))</f>
        <v>242.49999999999619</v>
      </c>
      <c r="M529" t="str">
        <f t="shared" ref="M529:M592" si="94">IF(OR(M528="", M528="SL", M528="TP"), IF(I529="Sell","Short",(IF(I529="Buy","Long",I529))), IF(L529="", "", IF(L529&lt;$C$6, "SL", IF(L529&gt;$C$7, "TP", M528))))</f>
        <v>Long</v>
      </c>
      <c r="N529" s="39">
        <f t="shared" ref="N529:N592" si="95">IF(OR(M529="TP", M529="SL"), L529, 0)</f>
        <v>0</v>
      </c>
      <c r="O529" s="40">
        <f t="shared" si="87"/>
        <v>-69.37499999999568</v>
      </c>
      <c r="P529" s="39">
        <f t="shared" ref="P529:P592" si="96">IF(OR(AND(I529&lt;&gt;"", J528=""), OR(M529="TP", M529="SL",)), ($C$9+$C$8)*$C$11, 0)</f>
        <v>0</v>
      </c>
      <c r="Q529" s="39">
        <f t="shared" ref="Q529:Q592" si="97">IF(AND(I529&lt;&gt;"",J528=""),(D529*$C$9+C529*$C$8)*$C$10,0)</f>
        <v>0</v>
      </c>
      <c r="R529" s="39">
        <f>IF((O529 - MAX($O$16:O529)) &lt; 0, O529 - MAX($O$16:O529), 0)</f>
        <v>-1616.6249999999902</v>
      </c>
    </row>
    <row r="530" spans="1:18" x14ac:dyDescent="0.25">
      <c r="A530" s="2">
        <v>515</v>
      </c>
      <c r="B530" t="s">
        <v>515</v>
      </c>
      <c r="C530" s="8">
        <v>165.30799999999999</v>
      </c>
      <c r="D530" s="8">
        <v>97.88</v>
      </c>
      <c r="E530" s="17">
        <f t="shared" si="88"/>
        <v>0.52406816193562211</v>
      </c>
      <c r="F530" s="2">
        <f>+IF(A530&gt;$C$3,AVERAGE(INDEX($E$16:$E$2532,A530-$C$3):E529),"")</f>
        <v>0.52349695032545163</v>
      </c>
      <c r="G530" s="2">
        <f>+IF(A530&gt;$C$3,STDEVA(INDEX($E$16:$E$2532,A530-$C$3):E529),"")</f>
        <v>3.392223183796722E-3</v>
      </c>
      <c r="H530">
        <f t="shared" si="89"/>
        <v>0.16838856974356298</v>
      </c>
      <c r="I530" s="2" t="str">
        <f t="shared" si="90"/>
        <v/>
      </c>
      <c r="J530">
        <f t="shared" si="91"/>
        <v>163.41</v>
      </c>
      <c r="K530">
        <f t="shared" si="92"/>
        <v>96.83</v>
      </c>
      <c r="L530" s="37">
        <f t="shared" si="93"/>
        <v>211.99999999999972</v>
      </c>
      <c r="M530" t="str">
        <f t="shared" si="94"/>
        <v>Long</v>
      </c>
      <c r="N530" s="39">
        <f t="shared" si="95"/>
        <v>0</v>
      </c>
      <c r="O530" s="40">
        <f t="shared" ref="O530:O593" si="98">+N530+O529</f>
        <v>-69.37499999999568</v>
      </c>
      <c r="P530" s="39">
        <f t="shared" si="96"/>
        <v>0</v>
      </c>
      <c r="Q530" s="39">
        <f t="shared" si="97"/>
        <v>0</v>
      </c>
      <c r="R530" s="39">
        <f>IF((O530 - MAX($O$16:O530)) &lt; 0, O530 - MAX($O$16:O530), 0)</f>
        <v>-1616.6249999999902</v>
      </c>
    </row>
    <row r="531" spans="1:18" x14ac:dyDescent="0.25">
      <c r="A531" s="2">
        <v>516</v>
      </c>
      <c r="B531" t="s">
        <v>516</v>
      </c>
      <c r="C531" s="8">
        <v>166.3</v>
      </c>
      <c r="D531" s="8">
        <v>99.15</v>
      </c>
      <c r="E531" s="17">
        <f t="shared" si="88"/>
        <v>0.51715953123307701</v>
      </c>
      <c r="F531" s="2">
        <f>+IF(A531&gt;$C$3,AVERAGE(INDEX($E$16:$E$2532,A531-$C$3):E530),"")</f>
        <v>0.52390864405696991</v>
      </c>
      <c r="G531" s="2">
        <f>+IF(A531&gt;$C$3,STDEVA(INDEX($E$16:$E$2532,A531-$C$3):E530),"")</f>
        <v>3.2899697206199537E-3</v>
      </c>
      <c r="H531">
        <f t="shared" si="89"/>
        <v>-2.0514209543001853</v>
      </c>
      <c r="I531" s="2" t="str">
        <f t="shared" si="90"/>
        <v>Buy</v>
      </c>
      <c r="J531">
        <f t="shared" si="91"/>
        <v>163.41</v>
      </c>
      <c r="K531">
        <f t="shared" si="92"/>
        <v>96.83</v>
      </c>
      <c r="L531" s="37">
        <f t="shared" si="93"/>
        <v>142.50000000000182</v>
      </c>
      <c r="M531" t="str">
        <f t="shared" si="94"/>
        <v>Long</v>
      </c>
      <c r="N531" s="39">
        <f t="shared" si="95"/>
        <v>0</v>
      </c>
      <c r="O531" s="40">
        <f t="shared" si="98"/>
        <v>-69.37499999999568</v>
      </c>
      <c r="P531" s="39">
        <f t="shared" si="96"/>
        <v>0</v>
      </c>
      <c r="Q531" s="39">
        <f t="shared" si="97"/>
        <v>0</v>
      </c>
      <c r="R531" s="39">
        <f>IF((O531 - MAX($O$16:O531)) &lt; 0, O531 - MAX($O$16:O531), 0)</f>
        <v>-1616.6249999999902</v>
      </c>
    </row>
    <row r="532" spans="1:18" x14ac:dyDescent="0.25">
      <c r="A532" s="2">
        <v>517</v>
      </c>
      <c r="B532" t="s">
        <v>517</v>
      </c>
      <c r="C532" s="8">
        <v>165.22</v>
      </c>
      <c r="D532" s="8">
        <v>98.23</v>
      </c>
      <c r="E532" s="17">
        <f t="shared" si="88"/>
        <v>0.51996625144758091</v>
      </c>
      <c r="F532" s="2">
        <f>+IF(A532&gt;$C$3,AVERAGE(INDEX($E$16:$E$2532,A532-$C$3):E531),"")</f>
        <v>0.5232734008624883</v>
      </c>
      <c r="G532" s="2">
        <f>+IF(A532&gt;$C$3,STDEVA(INDEX($E$16:$E$2532,A532-$C$3):E531),"")</f>
        <v>4.3029892362170235E-3</v>
      </c>
      <c r="H532">
        <f t="shared" si="89"/>
        <v>-0.76857022719742585</v>
      </c>
      <c r="I532" s="2" t="str">
        <f t="shared" si="90"/>
        <v/>
      </c>
      <c r="J532">
        <f t="shared" si="91"/>
        <v>163.41</v>
      </c>
      <c r="K532">
        <f t="shared" si="92"/>
        <v>96.83</v>
      </c>
      <c r="L532" s="37">
        <f t="shared" si="93"/>
        <v>102.49999999999915</v>
      </c>
      <c r="M532" t="str">
        <f t="shared" si="94"/>
        <v>Long</v>
      </c>
      <c r="N532" s="39">
        <f t="shared" si="95"/>
        <v>0</v>
      </c>
      <c r="O532" s="40">
        <f t="shared" si="98"/>
        <v>-69.37499999999568</v>
      </c>
      <c r="P532" s="39">
        <f t="shared" si="96"/>
        <v>0</v>
      </c>
      <c r="Q532" s="39">
        <f t="shared" si="97"/>
        <v>0</v>
      </c>
      <c r="R532" s="39">
        <f>IF((O532 - MAX($O$16:O532)) &lt; 0, O532 - MAX($O$16:O532), 0)</f>
        <v>-1616.6249999999902</v>
      </c>
    </row>
    <row r="533" spans="1:18" x14ac:dyDescent="0.25">
      <c r="A533" s="2">
        <v>518</v>
      </c>
      <c r="B533" t="s">
        <v>518</v>
      </c>
      <c r="C533" s="8">
        <v>165.83</v>
      </c>
      <c r="D533" s="8">
        <v>98.89</v>
      </c>
      <c r="E533" s="17">
        <f t="shared" si="88"/>
        <v>0.51695504594410802</v>
      </c>
      <c r="F533" s="2">
        <f>+IF(A533&gt;$C$3,AVERAGE(INDEX($E$16:$E$2532,A533-$C$3):E532),"")</f>
        <v>0.52295247699432656</v>
      </c>
      <c r="G533" s="2">
        <f>+IF(A533&gt;$C$3,STDEVA(INDEX($E$16:$E$2532,A533-$C$3):E532),"")</f>
        <v>4.5162632070531849E-3</v>
      </c>
      <c r="H533">
        <f t="shared" si="89"/>
        <v>-1.327963135729596</v>
      </c>
      <c r="I533" s="2" t="str">
        <f t="shared" si="90"/>
        <v/>
      </c>
      <c r="J533">
        <f t="shared" si="91"/>
        <v>163.41</v>
      </c>
      <c r="K533">
        <f t="shared" si="92"/>
        <v>96.83</v>
      </c>
      <c r="L533" s="37">
        <f t="shared" si="93"/>
        <v>90.000000000003411</v>
      </c>
      <c r="M533" t="str">
        <f t="shared" si="94"/>
        <v>Long</v>
      </c>
      <c r="N533" s="39">
        <f t="shared" si="95"/>
        <v>0</v>
      </c>
      <c r="O533" s="40">
        <f t="shared" si="98"/>
        <v>-69.37499999999568</v>
      </c>
      <c r="P533" s="39">
        <f t="shared" si="96"/>
        <v>0</v>
      </c>
      <c r="Q533" s="39">
        <f t="shared" si="97"/>
        <v>0</v>
      </c>
      <c r="R533" s="39">
        <f>IF((O533 - MAX($O$16:O533)) &lt; 0, O533 - MAX($O$16:O533), 0)</f>
        <v>-1616.6249999999902</v>
      </c>
    </row>
    <row r="534" spans="1:18" x14ac:dyDescent="0.25">
      <c r="A534" s="2">
        <v>519</v>
      </c>
      <c r="B534" t="s">
        <v>519</v>
      </c>
      <c r="C534" s="8">
        <v>163.44499999999999</v>
      </c>
      <c r="D534" s="8">
        <v>97.8</v>
      </c>
      <c r="E534" s="17">
        <f t="shared" si="88"/>
        <v>0.51355196526693625</v>
      </c>
      <c r="F534" s="2">
        <f>+IF(A534&gt;$C$3,AVERAGE(INDEX($E$16:$E$2532,A534-$C$3):E533),"")</f>
        <v>0.52057429507830888</v>
      </c>
      <c r="G534" s="2">
        <f>+IF(A534&gt;$C$3,STDEVA(INDEX($E$16:$E$2532,A534-$C$3):E533),"")</f>
        <v>3.6926913394313759E-3</v>
      </c>
      <c r="H534">
        <f t="shared" si="89"/>
        <v>-1.9016833972519276</v>
      </c>
      <c r="I534" s="2" t="str">
        <f t="shared" si="90"/>
        <v>Buy</v>
      </c>
      <c r="J534" t="str">
        <f t="shared" si="91"/>
        <v/>
      </c>
      <c r="K534" t="str">
        <f t="shared" si="92"/>
        <v/>
      </c>
      <c r="L534" s="37">
        <f t="shared" si="93"/>
        <v>-233.75000000000057</v>
      </c>
      <c r="M534" t="str">
        <f t="shared" si="94"/>
        <v>SL</v>
      </c>
      <c r="N534" s="39">
        <f t="shared" si="95"/>
        <v>-233.75000000000057</v>
      </c>
      <c r="O534" s="40">
        <f t="shared" si="98"/>
        <v>-303.12499999999625</v>
      </c>
      <c r="P534" s="39">
        <f t="shared" si="96"/>
        <v>3.75</v>
      </c>
      <c r="Q534" s="39">
        <f t="shared" si="97"/>
        <v>0</v>
      </c>
      <c r="R534" s="39">
        <f>IF((O534 - MAX($O$16:O534)) &lt; 0, O534 - MAX($O$16:O534), 0)</f>
        <v>-1850.3749999999909</v>
      </c>
    </row>
    <row r="535" spans="1:18" x14ac:dyDescent="0.25">
      <c r="A535" s="2">
        <v>520</v>
      </c>
      <c r="B535" t="s">
        <v>520</v>
      </c>
      <c r="C535" s="8">
        <v>164.35</v>
      </c>
      <c r="D535" s="8">
        <v>98.73</v>
      </c>
      <c r="E535" s="17">
        <f t="shared" si="88"/>
        <v>0.50960944848687006</v>
      </c>
      <c r="F535" s="2">
        <f>+IF(A535&gt;$C$3,AVERAGE(INDEX($E$16:$E$2532,A535-$C$3):E534),"")</f>
        <v>0.51834019116546481</v>
      </c>
      <c r="G535" s="2">
        <f>+IF(A535&gt;$C$3,STDEVA(INDEX($E$16:$E$2532,A535-$C$3):E534),"")</f>
        <v>3.9272577455644886E-3</v>
      </c>
      <c r="H535">
        <f t="shared" si="89"/>
        <v>-2.2231142553491425</v>
      </c>
      <c r="I535" s="2" t="str">
        <f t="shared" si="90"/>
        <v>Buy</v>
      </c>
      <c r="J535">
        <f t="shared" si="91"/>
        <v>164.35</v>
      </c>
      <c r="K535">
        <f t="shared" si="92"/>
        <v>98.73</v>
      </c>
      <c r="L535" s="37" t="str">
        <f t="shared" si="93"/>
        <v/>
      </c>
      <c r="M535" t="str">
        <f t="shared" si="94"/>
        <v>Long</v>
      </c>
      <c r="N535" s="39">
        <f t="shared" si="95"/>
        <v>0</v>
      </c>
      <c r="O535" s="40">
        <f t="shared" si="98"/>
        <v>-303.12499999999625</v>
      </c>
      <c r="P535" s="39">
        <f t="shared" si="96"/>
        <v>3.75</v>
      </c>
      <c r="Q535" s="39">
        <f t="shared" si="97"/>
        <v>3288.5</v>
      </c>
      <c r="R535" s="39">
        <f>IF((O535 - MAX($O$16:O535)) &lt; 0, O535 - MAX($O$16:O535), 0)</f>
        <v>-1850.3749999999909</v>
      </c>
    </row>
    <row r="536" spans="1:18" x14ac:dyDescent="0.25">
      <c r="A536" s="2">
        <v>521</v>
      </c>
      <c r="B536" t="s">
        <v>521</v>
      </c>
      <c r="C536" s="8">
        <v>163.56</v>
      </c>
      <c r="D536" s="8">
        <v>97.68</v>
      </c>
      <c r="E536" s="17">
        <f t="shared" si="88"/>
        <v>0.51548306569399227</v>
      </c>
      <c r="F536" s="2">
        <f>+IF(A536&gt;$C$3,AVERAGE(INDEX($E$16:$E$2532,A536-$C$3):E535),"")</f>
        <v>0.51544844847571447</v>
      </c>
      <c r="G536" s="2">
        <f>+IF(A536&gt;$C$3,STDEVA(INDEX($E$16:$E$2532,A536-$C$3):E535),"")</f>
        <v>3.9780256804670434E-3</v>
      </c>
      <c r="H536">
        <f t="shared" si="89"/>
        <v>8.7021103075772561E-3</v>
      </c>
      <c r="I536" s="2" t="str">
        <f t="shared" si="90"/>
        <v/>
      </c>
      <c r="J536">
        <f t="shared" si="91"/>
        <v>164.35</v>
      </c>
      <c r="K536">
        <f t="shared" si="92"/>
        <v>98.73</v>
      </c>
      <c r="L536" s="37">
        <f t="shared" si="93"/>
        <v>65.000000000001307</v>
      </c>
      <c r="M536" t="str">
        <f t="shared" si="94"/>
        <v>Long</v>
      </c>
      <c r="N536" s="39">
        <f t="shared" si="95"/>
        <v>0</v>
      </c>
      <c r="O536" s="40">
        <f t="shared" si="98"/>
        <v>-303.12499999999625</v>
      </c>
      <c r="P536" s="39">
        <f t="shared" si="96"/>
        <v>0</v>
      </c>
      <c r="Q536" s="39">
        <f t="shared" si="97"/>
        <v>0</v>
      </c>
      <c r="R536" s="39">
        <f>IF((O536 - MAX($O$16:O536)) &lt; 0, O536 - MAX($O$16:O536), 0)</f>
        <v>-1850.3749999999909</v>
      </c>
    </row>
    <row r="537" spans="1:18" x14ac:dyDescent="0.25">
      <c r="A537" s="2">
        <v>522</v>
      </c>
      <c r="B537" t="s">
        <v>522</v>
      </c>
      <c r="C537" s="8">
        <v>161.27199999999999</v>
      </c>
      <c r="D537" s="8">
        <v>96.43</v>
      </c>
      <c r="E537" s="17">
        <f t="shared" si="88"/>
        <v>0.51427502395582925</v>
      </c>
      <c r="F537" s="2">
        <f>+IF(A537&gt;$C$3,AVERAGE(INDEX($E$16:$E$2532,A537-$C$3):E536),"")</f>
        <v>0.51511315536789748</v>
      </c>
      <c r="G537" s="2">
        <f>+IF(A537&gt;$C$3,STDEVA(INDEX($E$16:$E$2532,A537-$C$3):E536),"")</f>
        <v>3.8668475553844646E-3</v>
      </c>
      <c r="H537">
        <f t="shared" si="89"/>
        <v>-0.21674798400085898</v>
      </c>
      <c r="I537" s="2" t="str">
        <f t="shared" si="90"/>
        <v/>
      </c>
      <c r="J537">
        <f t="shared" si="91"/>
        <v>164.35</v>
      </c>
      <c r="K537">
        <f t="shared" si="92"/>
        <v>98.73</v>
      </c>
      <c r="L537" s="37">
        <f t="shared" si="93"/>
        <v>-194.50000000000136</v>
      </c>
      <c r="M537" t="str">
        <f t="shared" si="94"/>
        <v>Long</v>
      </c>
      <c r="N537" s="39">
        <f t="shared" si="95"/>
        <v>0</v>
      </c>
      <c r="O537" s="40">
        <f t="shared" si="98"/>
        <v>-303.12499999999625</v>
      </c>
      <c r="P537" s="39">
        <f t="shared" si="96"/>
        <v>0</v>
      </c>
      <c r="Q537" s="39">
        <f t="shared" si="97"/>
        <v>0</v>
      </c>
      <c r="R537" s="39">
        <f>IF((O537 - MAX($O$16:O537)) &lt; 0, O537 - MAX($O$16:O537), 0)</f>
        <v>-1850.3749999999909</v>
      </c>
    </row>
    <row r="538" spans="1:18" x14ac:dyDescent="0.25">
      <c r="A538" s="2">
        <v>523</v>
      </c>
      <c r="B538" t="s">
        <v>523</v>
      </c>
      <c r="C538" s="8">
        <v>162.72999999999999</v>
      </c>
      <c r="D538" s="8">
        <v>97.45</v>
      </c>
      <c r="E538" s="17">
        <f t="shared" si="88"/>
        <v>0.51275295971895296</v>
      </c>
      <c r="F538" s="2">
        <f>+IF(A538&gt;$C$3,AVERAGE(INDEX($E$16:$E$2532,A538-$C$3):E537),"")</f>
        <v>0.51397490986954719</v>
      </c>
      <c r="G538" s="2">
        <f>+IF(A538&gt;$C$3,STDEVA(INDEX($E$16:$E$2532,A538-$C$3):E537),"")</f>
        <v>2.7605229893542973E-3</v>
      </c>
      <c r="H538">
        <f t="shared" si="89"/>
        <v>-0.44265168423033213</v>
      </c>
      <c r="I538" s="2" t="str">
        <f t="shared" si="90"/>
        <v/>
      </c>
      <c r="J538">
        <f t="shared" si="91"/>
        <v>164.35</v>
      </c>
      <c r="K538">
        <f t="shared" si="92"/>
        <v>98.73</v>
      </c>
      <c r="L538" s="37">
        <f t="shared" si="93"/>
        <v>-85.000000000000853</v>
      </c>
      <c r="M538" t="str">
        <f t="shared" si="94"/>
        <v>Long</v>
      </c>
      <c r="N538" s="39">
        <f t="shared" si="95"/>
        <v>0</v>
      </c>
      <c r="O538" s="40">
        <f t="shared" si="98"/>
        <v>-303.12499999999625</v>
      </c>
      <c r="P538" s="39">
        <f t="shared" si="96"/>
        <v>0</v>
      </c>
      <c r="Q538" s="39">
        <f t="shared" si="97"/>
        <v>0</v>
      </c>
      <c r="R538" s="39">
        <f>IF((O538 - MAX($O$16:O538)) &lt; 0, O538 - MAX($O$16:O538), 0)</f>
        <v>-1850.3749999999909</v>
      </c>
    </row>
    <row r="539" spans="1:18" x14ac:dyDescent="0.25">
      <c r="A539" s="2">
        <v>524</v>
      </c>
      <c r="B539" t="s">
        <v>524</v>
      </c>
      <c r="C539" s="8">
        <v>164.8</v>
      </c>
      <c r="D539" s="8">
        <v>98.2</v>
      </c>
      <c r="E539" s="17">
        <f t="shared" si="88"/>
        <v>0.51772640211495113</v>
      </c>
      <c r="F539" s="2">
        <f>+IF(A539&gt;$C$3,AVERAGE(INDEX($E$16:$E$2532,A539-$C$3):E538),"")</f>
        <v>0.51313449262451616</v>
      </c>
      <c r="G539" s="2">
        <f>+IF(A539&gt;$C$3,STDEVA(INDEX($E$16:$E$2532,A539-$C$3):E538),"")</f>
        <v>2.2114697668024455E-3</v>
      </c>
      <c r="H539">
        <f t="shared" si="89"/>
        <v>2.0764061798929303</v>
      </c>
      <c r="I539" s="2" t="str">
        <f t="shared" si="90"/>
        <v>Sell</v>
      </c>
      <c r="J539">
        <f t="shared" si="91"/>
        <v>164.35</v>
      </c>
      <c r="K539">
        <f t="shared" si="92"/>
        <v>98.73</v>
      </c>
      <c r="L539" s="37">
        <f t="shared" si="93"/>
        <v>245.00000000000455</v>
      </c>
      <c r="M539" t="str">
        <f t="shared" si="94"/>
        <v>Long</v>
      </c>
      <c r="N539" s="39">
        <f t="shared" si="95"/>
        <v>0</v>
      </c>
      <c r="O539" s="40">
        <f t="shared" si="98"/>
        <v>-303.12499999999625</v>
      </c>
      <c r="P539" s="39">
        <f t="shared" si="96"/>
        <v>0</v>
      </c>
      <c r="Q539" s="39">
        <f t="shared" si="97"/>
        <v>0</v>
      </c>
      <c r="R539" s="39">
        <f>IF((O539 - MAX($O$16:O539)) &lt; 0, O539 - MAX($O$16:O539), 0)</f>
        <v>-1850.3749999999909</v>
      </c>
    </row>
    <row r="540" spans="1:18" x14ac:dyDescent="0.25">
      <c r="A540" s="2">
        <v>525</v>
      </c>
      <c r="B540" t="s">
        <v>525</v>
      </c>
      <c r="C540" s="8">
        <v>164.8</v>
      </c>
      <c r="D540" s="8">
        <v>98.8</v>
      </c>
      <c r="E540" s="17">
        <f t="shared" si="88"/>
        <v>0.51163501272154932</v>
      </c>
      <c r="F540" s="2">
        <f>+IF(A540&gt;$C$3,AVERAGE(INDEX($E$16:$E$2532,A540-$C$3):E539),"")</f>
        <v>0.51396937999411918</v>
      </c>
      <c r="G540" s="2">
        <f>+IF(A540&gt;$C$3,STDEVA(INDEX($E$16:$E$2532,A540-$C$3):E539),"")</f>
        <v>3.0409110016362591E-3</v>
      </c>
      <c r="H540">
        <f t="shared" si="89"/>
        <v>-0.76765392716649017</v>
      </c>
      <c r="I540" s="2" t="str">
        <f t="shared" si="90"/>
        <v/>
      </c>
      <c r="J540">
        <f t="shared" si="91"/>
        <v>164.35</v>
      </c>
      <c r="K540">
        <f t="shared" si="92"/>
        <v>98.73</v>
      </c>
      <c r="L540" s="37">
        <f t="shared" si="93"/>
        <v>95.000000000005969</v>
      </c>
      <c r="M540" t="str">
        <f t="shared" si="94"/>
        <v>Long</v>
      </c>
      <c r="N540" s="39">
        <f t="shared" si="95"/>
        <v>0</v>
      </c>
      <c r="O540" s="40">
        <f t="shared" si="98"/>
        <v>-303.12499999999625</v>
      </c>
      <c r="P540" s="39">
        <f t="shared" si="96"/>
        <v>0</v>
      </c>
      <c r="Q540" s="39">
        <f t="shared" si="97"/>
        <v>0</v>
      </c>
      <c r="R540" s="39">
        <f>IF((O540 - MAX($O$16:O540)) &lt; 0, O540 - MAX($O$16:O540), 0)</f>
        <v>-1850.3749999999909</v>
      </c>
    </row>
    <row r="541" spans="1:18" x14ac:dyDescent="0.25">
      <c r="A541" s="2">
        <v>526</v>
      </c>
      <c r="B541" t="s">
        <v>526</v>
      </c>
      <c r="C541" s="8">
        <v>163.09800000000001</v>
      </c>
      <c r="D541" s="8">
        <v>97.73</v>
      </c>
      <c r="E541" s="17">
        <f t="shared" si="88"/>
        <v>0.51214267278534387</v>
      </c>
      <c r="F541" s="2">
        <f>+IF(A541&gt;$C$3,AVERAGE(INDEX($E$16:$E$2532,A541-$C$3):E540),"")</f>
        <v>0.51437449284105496</v>
      </c>
      <c r="G541" s="2">
        <f>+IF(A541&gt;$C$3,STDEVA(INDEX($E$16:$E$2532,A541-$C$3):E540),"")</f>
        <v>2.3774063914836522E-3</v>
      </c>
      <c r="H541">
        <f t="shared" si="89"/>
        <v>-0.93876253706809487</v>
      </c>
      <c r="I541" s="2" t="str">
        <f t="shared" si="90"/>
        <v/>
      </c>
      <c r="J541">
        <f t="shared" si="91"/>
        <v>164.35</v>
      </c>
      <c r="K541">
        <f t="shared" si="92"/>
        <v>98.73</v>
      </c>
      <c r="L541" s="37">
        <f t="shared" si="93"/>
        <v>-62.999999999995282</v>
      </c>
      <c r="M541" t="str">
        <f t="shared" si="94"/>
        <v>Long</v>
      </c>
      <c r="N541" s="39">
        <f t="shared" si="95"/>
        <v>0</v>
      </c>
      <c r="O541" s="40">
        <f t="shared" si="98"/>
        <v>-303.12499999999625</v>
      </c>
      <c r="P541" s="39">
        <f t="shared" si="96"/>
        <v>0</v>
      </c>
      <c r="Q541" s="39">
        <f t="shared" si="97"/>
        <v>0</v>
      </c>
      <c r="R541" s="39">
        <f>IF((O541 - MAX($O$16:O541)) &lt; 0, O541 - MAX($O$16:O541), 0)</f>
        <v>-1850.3749999999909</v>
      </c>
    </row>
    <row r="542" spans="1:18" x14ac:dyDescent="0.25">
      <c r="A542" s="2">
        <v>527</v>
      </c>
      <c r="B542" t="s">
        <v>527</v>
      </c>
      <c r="C542" s="8">
        <v>161.75</v>
      </c>
      <c r="D542" s="8">
        <v>96.76</v>
      </c>
      <c r="E542" s="17">
        <f t="shared" si="88"/>
        <v>0.51381824763918338</v>
      </c>
      <c r="F542" s="2">
        <f>+IF(A542&gt;$C$3,AVERAGE(INDEX($E$16:$E$2532,A542-$C$3):E541),"")</f>
        <v>0.51370641425932528</v>
      </c>
      <c r="G542" s="2">
        <f>+IF(A542&gt;$C$3,STDEVA(INDEX($E$16:$E$2532,A542-$C$3):E541),"")</f>
        <v>2.4560479756635684E-3</v>
      </c>
      <c r="H542">
        <f t="shared" si="89"/>
        <v>4.5533874324209897E-2</v>
      </c>
      <c r="I542" s="2" t="str">
        <f t="shared" si="90"/>
        <v/>
      </c>
      <c r="J542">
        <f t="shared" si="91"/>
        <v>164.35</v>
      </c>
      <c r="K542">
        <f t="shared" si="92"/>
        <v>98.73</v>
      </c>
      <c r="L542" s="37">
        <f t="shared" si="93"/>
        <v>-157.49999999999892</v>
      </c>
      <c r="M542" t="str">
        <f t="shared" si="94"/>
        <v>Long</v>
      </c>
      <c r="N542" s="39">
        <f t="shared" si="95"/>
        <v>0</v>
      </c>
      <c r="O542" s="40">
        <f t="shared" si="98"/>
        <v>-303.12499999999625</v>
      </c>
      <c r="P542" s="39">
        <f t="shared" si="96"/>
        <v>0</v>
      </c>
      <c r="Q542" s="39">
        <f t="shared" si="97"/>
        <v>0</v>
      </c>
      <c r="R542" s="39">
        <f>IF((O542 - MAX($O$16:O542)) &lt; 0, O542 - MAX($O$16:O542), 0)</f>
        <v>-1850.3749999999909</v>
      </c>
    </row>
    <row r="543" spans="1:18" x14ac:dyDescent="0.25">
      <c r="A543" s="2">
        <v>528</v>
      </c>
      <c r="B543" t="s">
        <v>528</v>
      </c>
      <c r="C543" s="8">
        <v>164.21</v>
      </c>
      <c r="D543" s="8">
        <v>98.474999999999994</v>
      </c>
      <c r="E543" s="17">
        <f t="shared" si="88"/>
        <v>0.51134338764677656</v>
      </c>
      <c r="F543" s="2">
        <f>+IF(A543&gt;$C$3,AVERAGE(INDEX($E$16:$E$2532,A543-$C$3):E542),"")</f>
        <v>0.51361505899599613</v>
      </c>
      <c r="G543" s="2">
        <f>+IF(A543&gt;$C$3,STDEVA(INDEX($E$16:$E$2532,A543-$C$3):E542),"")</f>
        <v>2.4380395521938786E-3</v>
      </c>
      <c r="H543">
        <f t="shared" si="89"/>
        <v>-0.93176148318652219</v>
      </c>
      <c r="I543" s="2" t="str">
        <f t="shared" si="90"/>
        <v/>
      </c>
      <c r="J543">
        <f t="shared" si="91"/>
        <v>164.35</v>
      </c>
      <c r="K543">
        <f t="shared" si="92"/>
        <v>98.73</v>
      </c>
      <c r="L543" s="37">
        <f t="shared" si="93"/>
        <v>28.750000000005826</v>
      </c>
      <c r="M543" t="str">
        <f t="shared" si="94"/>
        <v>Long</v>
      </c>
      <c r="N543" s="39">
        <f t="shared" si="95"/>
        <v>0</v>
      </c>
      <c r="O543" s="40">
        <f t="shared" si="98"/>
        <v>-303.12499999999625</v>
      </c>
      <c r="P543" s="39">
        <f t="shared" si="96"/>
        <v>0</v>
      </c>
      <c r="Q543" s="39">
        <f t="shared" si="97"/>
        <v>0</v>
      </c>
      <c r="R543" s="39">
        <f>IF((O543 - MAX($O$16:O543)) &lt; 0, O543 - MAX($O$16:O543), 0)</f>
        <v>-1850.3749999999909</v>
      </c>
    </row>
    <row r="544" spans="1:18" x14ac:dyDescent="0.25">
      <c r="A544" s="2">
        <v>529</v>
      </c>
      <c r="B544" t="s">
        <v>529</v>
      </c>
      <c r="C544" s="8">
        <v>163.17500000000001</v>
      </c>
      <c r="D544" s="8">
        <v>97.710999999999999</v>
      </c>
      <c r="E544" s="17">
        <f t="shared" si="88"/>
        <v>0.51280910225039567</v>
      </c>
      <c r="F544" s="2">
        <f>+IF(A544&gt;$C$3,AVERAGE(INDEX($E$16:$E$2532,A544-$C$3):E543),"")</f>
        <v>0.51333314458156087</v>
      </c>
      <c r="G544" s="2">
        <f>+IF(A544&gt;$C$3,STDEVA(INDEX($E$16:$E$2532,A544-$C$3):E543),"")</f>
        <v>2.6360976984124511E-3</v>
      </c>
      <c r="H544">
        <f t="shared" si="89"/>
        <v>-0.19879473036253742</v>
      </c>
      <c r="I544" s="2" t="str">
        <f t="shared" si="90"/>
        <v/>
      </c>
      <c r="J544">
        <f t="shared" si="91"/>
        <v>164.35</v>
      </c>
      <c r="K544">
        <f t="shared" si="92"/>
        <v>98.73</v>
      </c>
      <c r="L544" s="37">
        <f t="shared" si="93"/>
        <v>-38.999999999994373</v>
      </c>
      <c r="M544" t="str">
        <f t="shared" si="94"/>
        <v>Long</v>
      </c>
      <c r="N544" s="39">
        <f t="shared" si="95"/>
        <v>0</v>
      </c>
      <c r="O544" s="40">
        <f t="shared" si="98"/>
        <v>-303.12499999999625</v>
      </c>
      <c r="P544" s="39">
        <f t="shared" si="96"/>
        <v>0</v>
      </c>
      <c r="Q544" s="39">
        <f t="shared" si="97"/>
        <v>0</v>
      </c>
      <c r="R544" s="39">
        <f>IF((O544 - MAX($O$16:O544)) &lt; 0, O544 - MAX($O$16:O544), 0)</f>
        <v>-1850.3749999999909</v>
      </c>
    </row>
    <row r="545" spans="1:18" x14ac:dyDescent="0.25">
      <c r="A545" s="2">
        <v>530</v>
      </c>
      <c r="B545" t="s">
        <v>530</v>
      </c>
      <c r="C545" s="8">
        <v>164.44</v>
      </c>
      <c r="D545" s="8">
        <v>98.35</v>
      </c>
      <c r="E545" s="17">
        <f t="shared" si="88"/>
        <v>0.51401321719460957</v>
      </c>
      <c r="F545" s="2">
        <f>+IF(A545&gt;$C$3,AVERAGE(INDEX($E$16:$E$2532,A545-$C$3):E544),"")</f>
        <v>0.51234968460864971</v>
      </c>
      <c r="G545" s="2">
        <f>+IF(A545&gt;$C$3,STDEVA(INDEX($E$16:$E$2532,A545-$C$3):E544),"")</f>
        <v>9.9171383484259498E-4</v>
      </c>
      <c r="H545">
        <f t="shared" si="89"/>
        <v>1.6774320650915346</v>
      </c>
      <c r="I545" s="2" t="str">
        <f t="shared" si="90"/>
        <v>Sell</v>
      </c>
      <c r="J545">
        <f t="shared" si="91"/>
        <v>164.35</v>
      </c>
      <c r="K545">
        <f t="shared" si="92"/>
        <v>98.73</v>
      </c>
      <c r="L545" s="37">
        <f t="shared" si="93"/>
        <v>117.50000000000327</v>
      </c>
      <c r="M545" t="str">
        <f t="shared" si="94"/>
        <v>Long</v>
      </c>
      <c r="N545" s="39">
        <f t="shared" si="95"/>
        <v>0</v>
      </c>
      <c r="O545" s="40">
        <f t="shared" si="98"/>
        <v>-303.12499999999625</v>
      </c>
      <c r="P545" s="39">
        <f t="shared" si="96"/>
        <v>0</v>
      </c>
      <c r="Q545" s="39">
        <f t="shared" si="97"/>
        <v>0</v>
      </c>
      <c r="R545" s="39">
        <f>IF((O545 - MAX($O$16:O545)) &lt; 0, O545 - MAX($O$16:O545), 0)</f>
        <v>-1850.3749999999909</v>
      </c>
    </row>
    <row r="546" spans="1:18" x14ac:dyDescent="0.25">
      <c r="A546" s="2">
        <v>531</v>
      </c>
      <c r="B546" t="s">
        <v>531</v>
      </c>
      <c r="C546" s="8">
        <v>165.73500000000001</v>
      </c>
      <c r="D546" s="8">
        <v>99.51</v>
      </c>
      <c r="E546" s="17">
        <f t="shared" si="88"/>
        <v>0.51013198560617734</v>
      </c>
      <c r="F546" s="2">
        <f>+IF(A546&gt;$C$3,AVERAGE(INDEX($E$16:$E$2532,A546-$C$3):E545),"")</f>
        <v>0.51282532550326176</v>
      </c>
      <c r="G546" s="2">
        <f>+IF(A546&gt;$C$3,STDEVA(INDEX($E$16:$E$2532,A546-$C$3):E545),"")</f>
        <v>1.124655366776253E-3</v>
      </c>
      <c r="H546">
        <f t="shared" si="89"/>
        <v>-2.3948135372391421</v>
      </c>
      <c r="I546" s="2" t="str">
        <f t="shared" si="90"/>
        <v>Buy</v>
      </c>
      <c r="J546">
        <f t="shared" si="91"/>
        <v>164.35</v>
      </c>
      <c r="K546">
        <f t="shared" si="92"/>
        <v>98.73</v>
      </c>
      <c r="L546" s="37">
        <f t="shared" si="93"/>
        <v>151.25000000000455</v>
      </c>
      <c r="M546" t="str">
        <f t="shared" si="94"/>
        <v>Long</v>
      </c>
      <c r="N546" s="39">
        <f t="shared" si="95"/>
        <v>0</v>
      </c>
      <c r="O546" s="40">
        <f t="shared" si="98"/>
        <v>-303.12499999999625</v>
      </c>
      <c r="P546" s="39">
        <f t="shared" si="96"/>
        <v>0</v>
      </c>
      <c r="Q546" s="39">
        <f t="shared" si="97"/>
        <v>0</v>
      </c>
      <c r="R546" s="39">
        <f>IF((O546 - MAX($O$16:O546)) &lt; 0, O546 - MAX($O$16:O546), 0)</f>
        <v>-1850.3749999999909</v>
      </c>
    </row>
    <row r="547" spans="1:18" x14ac:dyDescent="0.25">
      <c r="A547" s="2">
        <v>532</v>
      </c>
      <c r="B547" t="s">
        <v>532</v>
      </c>
      <c r="C547" s="8">
        <v>163.44999999999999</v>
      </c>
      <c r="D547" s="8">
        <v>98.29</v>
      </c>
      <c r="E547" s="17">
        <f t="shared" si="88"/>
        <v>0.50858484059168152</v>
      </c>
      <c r="F547" s="2">
        <f>+IF(A547&gt;$C$3,AVERAGE(INDEX($E$16:$E$2532,A547-$C$3):E546),"")</f>
        <v>0.51242318806742859</v>
      </c>
      <c r="G547" s="2">
        <f>+IF(A547&gt;$C$3,STDEVA(INDEX($E$16:$E$2532,A547-$C$3):E546),"")</f>
        <v>1.6612413474212443E-3</v>
      </c>
      <c r="H547">
        <f t="shared" si="89"/>
        <v>-2.3105297022045379</v>
      </c>
      <c r="I547" s="2" t="str">
        <f t="shared" si="90"/>
        <v>Buy</v>
      </c>
      <c r="J547">
        <f t="shared" si="91"/>
        <v>164.35</v>
      </c>
      <c r="K547">
        <f t="shared" si="92"/>
        <v>98.73</v>
      </c>
      <c r="L547" s="37">
        <f t="shared" si="93"/>
        <v>-115.00000000000199</v>
      </c>
      <c r="M547" t="str">
        <f t="shared" si="94"/>
        <v>Long</v>
      </c>
      <c r="N547" s="39">
        <f t="shared" si="95"/>
        <v>0</v>
      </c>
      <c r="O547" s="40">
        <f t="shared" si="98"/>
        <v>-303.12499999999625</v>
      </c>
      <c r="P547" s="39">
        <f t="shared" si="96"/>
        <v>0</v>
      </c>
      <c r="Q547" s="39">
        <f t="shared" si="97"/>
        <v>0</v>
      </c>
      <c r="R547" s="39">
        <f>IF((O547 - MAX($O$16:O547)) &lt; 0, O547 - MAX($O$16:O547), 0)</f>
        <v>-1850.3749999999909</v>
      </c>
    </row>
    <row r="548" spans="1:18" x14ac:dyDescent="0.25">
      <c r="A548" s="2">
        <v>533</v>
      </c>
      <c r="B548" t="s">
        <v>533</v>
      </c>
      <c r="C548" s="8">
        <v>159.4</v>
      </c>
      <c r="D548" s="8">
        <v>95.69</v>
      </c>
      <c r="E548" s="17">
        <f t="shared" si="88"/>
        <v>0.51030296656494323</v>
      </c>
      <c r="F548" s="2">
        <f>+IF(A548&gt;$C$3,AVERAGE(INDEX($E$16:$E$2532,A548-$C$3):E547),"")</f>
        <v>0.51137650665792811</v>
      </c>
      <c r="G548" s="2">
        <f>+IF(A548&gt;$C$3,STDEVA(INDEX($E$16:$E$2532,A548-$C$3):E547),"")</f>
        <v>2.1417225268687192E-3</v>
      </c>
      <c r="H548">
        <f t="shared" si="89"/>
        <v>-0.50125078273068291</v>
      </c>
      <c r="I548" s="2" t="str">
        <f t="shared" si="90"/>
        <v/>
      </c>
      <c r="J548" t="str">
        <f t="shared" si="91"/>
        <v/>
      </c>
      <c r="K548" t="str">
        <f t="shared" si="92"/>
        <v/>
      </c>
      <c r="L548" s="37">
        <f t="shared" si="93"/>
        <v>-477.49999999999568</v>
      </c>
      <c r="M548" t="str">
        <f t="shared" si="94"/>
        <v>SL</v>
      </c>
      <c r="N548" s="39">
        <f t="shared" si="95"/>
        <v>-477.49999999999568</v>
      </c>
      <c r="O548" s="40">
        <f t="shared" si="98"/>
        <v>-780.62499999999193</v>
      </c>
      <c r="P548" s="39">
        <f t="shared" si="96"/>
        <v>3.75</v>
      </c>
      <c r="Q548" s="39">
        <f t="shared" si="97"/>
        <v>0</v>
      </c>
      <c r="R548" s="39">
        <f>IF((O548 - MAX($O$16:O548)) &lt; 0, O548 - MAX($O$16:O548), 0)</f>
        <v>-2327.8749999999864</v>
      </c>
    </row>
    <row r="549" spans="1:18" x14ac:dyDescent="0.25">
      <c r="A549" s="2">
        <v>534</v>
      </c>
      <c r="B549" t="s">
        <v>534</v>
      </c>
      <c r="C549" s="8">
        <v>159.07</v>
      </c>
      <c r="D549" s="8">
        <v>95.974999999999994</v>
      </c>
      <c r="E549" s="17">
        <f t="shared" si="88"/>
        <v>0.50525661602340766</v>
      </c>
      <c r="F549" s="2">
        <f>+IF(A549&gt;$C$3,AVERAGE(INDEX($E$16:$E$2532,A549-$C$3):E548),"")</f>
        <v>0.51116842244156158</v>
      </c>
      <c r="G549" s="2">
        <f>+IF(A549&gt;$C$3,STDEVA(INDEX($E$16:$E$2532,A549-$C$3):E548),"")</f>
        <v>2.1956091287629871E-3</v>
      </c>
      <c r="H549">
        <f t="shared" si="89"/>
        <v>-2.692558680280515</v>
      </c>
      <c r="I549" s="2" t="str">
        <f t="shared" si="90"/>
        <v>Buy</v>
      </c>
      <c r="J549">
        <f t="shared" si="91"/>
        <v>159.07</v>
      </c>
      <c r="K549">
        <f t="shared" si="92"/>
        <v>95.974999999999994</v>
      </c>
      <c r="L549" s="37" t="str">
        <f t="shared" si="93"/>
        <v/>
      </c>
      <c r="M549" t="str">
        <f t="shared" si="94"/>
        <v>Long</v>
      </c>
      <c r="N549" s="39">
        <f t="shared" si="95"/>
        <v>0</v>
      </c>
      <c r="O549" s="40">
        <f t="shared" si="98"/>
        <v>-780.62499999999193</v>
      </c>
      <c r="P549" s="39">
        <f t="shared" si="96"/>
        <v>3.75</v>
      </c>
      <c r="Q549" s="39">
        <f t="shared" si="97"/>
        <v>3188.0625</v>
      </c>
      <c r="R549" s="39">
        <f>IF((O549 - MAX($O$16:O549)) &lt; 0, O549 - MAX($O$16:O549), 0)</f>
        <v>-2327.8749999999864</v>
      </c>
    </row>
    <row r="550" spans="1:18" x14ac:dyDescent="0.25">
      <c r="A550" s="2">
        <v>535</v>
      </c>
      <c r="B550" t="s">
        <v>535</v>
      </c>
      <c r="C550" s="8">
        <v>157.06</v>
      </c>
      <c r="D550" s="8">
        <v>94.71</v>
      </c>
      <c r="E550" s="17">
        <f t="shared" si="88"/>
        <v>0.50580830670871868</v>
      </c>
      <c r="F550" s="2">
        <f>+IF(A550&gt;$C$3,AVERAGE(INDEX($E$16:$E$2532,A550-$C$3):E549),"")</f>
        <v>0.50965792519616382</v>
      </c>
      <c r="G550" s="2">
        <f>+IF(A550&gt;$C$3,STDEVA(INDEX($E$16:$E$2532,A550-$C$3):E549),"")</f>
        <v>3.1675074204360232E-3</v>
      </c>
      <c r="H550">
        <f t="shared" si="89"/>
        <v>-1.2153463201406549</v>
      </c>
      <c r="I550" s="2" t="str">
        <f t="shared" si="90"/>
        <v/>
      </c>
      <c r="J550">
        <f t="shared" si="91"/>
        <v>159.07</v>
      </c>
      <c r="K550">
        <f t="shared" si="92"/>
        <v>95.974999999999994</v>
      </c>
      <c r="L550" s="37">
        <f t="shared" si="93"/>
        <v>-186.24999999999761</v>
      </c>
      <c r="M550" t="str">
        <f t="shared" si="94"/>
        <v>Long</v>
      </c>
      <c r="N550" s="39">
        <f t="shared" si="95"/>
        <v>0</v>
      </c>
      <c r="O550" s="40">
        <f t="shared" si="98"/>
        <v>-780.62499999999193</v>
      </c>
      <c r="P550" s="39">
        <f t="shared" si="96"/>
        <v>0</v>
      </c>
      <c r="Q550" s="39">
        <f t="shared" si="97"/>
        <v>0</v>
      </c>
      <c r="R550" s="39">
        <f>IF((O550 - MAX($O$16:O550)) &lt; 0, O550 - MAX($O$16:O550), 0)</f>
        <v>-2327.8749999999864</v>
      </c>
    </row>
    <row r="551" spans="1:18" x14ac:dyDescent="0.25">
      <c r="A551" s="2">
        <v>536</v>
      </c>
      <c r="B551" t="s">
        <v>536</v>
      </c>
      <c r="C551" s="8">
        <v>158.57499999999999</v>
      </c>
      <c r="D551" s="8">
        <v>95.62</v>
      </c>
      <c r="E551" s="17">
        <f t="shared" si="88"/>
        <v>0.5058456643220034</v>
      </c>
      <c r="F551" s="2">
        <f>+IF(A551&gt;$C$3,AVERAGE(INDEX($E$16:$E$2532,A551-$C$3):E550),"")</f>
        <v>0.50801694309898571</v>
      </c>
      <c r="G551" s="2">
        <f>+IF(A551&gt;$C$3,STDEVA(INDEX($E$16:$E$2532,A551-$C$3):E550),"")</f>
        <v>2.3727250117179157E-3</v>
      </c>
      <c r="H551">
        <f t="shared" si="89"/>
        <v>-0.91509920713915649</v>
      </c>
      <c r="I551" s="2" t="str">
        <f t="shared" si="90"/>
        <v/>
      </c>
      <c r="J551">
        <f t="shared" si="91"/>
        <v>159.07</v>
      </c>
      <c r="K551">
        <f t="shared" si="92"/>
        <v>95.974999999999994</v>
      </c>
      <c r="L551" s="37">
        <f t="shared" si="93"/>
        <v>-35.000000000003695</v>
      </c>
      <c r="M551" t="str">
        <f t="shared" si="94"/>
        <v>Long</v>
      </c>
      <c r="N551" s="39">
        <f t="shared" si="95"/>
        <v>0</v>
      </c>
      <c r="O551" s="40">
        <f t="shared" si="98"/>
        <v>-780.62499999999193</v>
      </c>
      <c r="P551" s="39">
        <f t="shared" si="96"/>
        <v>0</v>
      </c>
      <c r="Q551" s="39">
        <f t="shared" si="97"/>
        <v>0</v>
      </c>
      <c r="R551" s="39">
        <f>IF((O551 - MAX($O$16:O551)) &lt; 0, O551 - MAX($O$16:O551), 0)</f>
        <v>-2327.8749999999864</v>
      </c>
    </row>
    <row r="552" spans="1:18" x14ac:dyDescent="0.25">
      <c r="A552" s="2">
        <v>537</v>
      </c>
      <c r="B552" t="s">
        <v>537</v>
      </c>
      <c r="C552" s="8">
        <v>160.13999999999999</v>
      </c>
      <c r="D552" s="8">
        <v>96.07</v>
      </c>
      <c r="E552" s="17">
        <f t="shared" si="88"/>
        <v>0.51097134022284063</v>
      </c>
      <c r="F552" s="2">
        <f>+IF(A552&gt;$C$3,AVERAGE(INDEX($E$16:$E$2532,A552-$C$3):E551),"")</f>
        <v>0.50715967884215085</v>
      </c>
      <c r="G552" s="2">
        <f>+IF(A552&gt;$C$3,STDEVA(INDEX($E$16:$E$2532,A552-$C$3):E551),"")</f>
        <v>2.1843667626362997E-3</v>
      </c>
      <c r="H552">
        <f t="shared" si="89"/>
        <v>1.7449731637966817</v>
      </c>
      <c r="I552" s="2" t="str">
        <f t="shared" si="90"/>
        <v>Sell</v>
      </c>
      <c r="J552">
        <f t="shared" si="91"/>
        <v>159.07</v>
      </c>
      <c r="K552">
        <f t="shared" si="92"/>
        <v>95.974999999999994</v>
      </c>
      <c r="L552" s="37">
        <f t="shared" si="93"/>
        <v>243.74999999999858</v>
      </c>
      <c r="M552" t="str">
        <f t="shared" si="94"/>
        <v>Long</v>
      </c>
      <c r="N552" s="39">
        <f t="shared" si="95"/>
        <v>0</v>
      </c>
      <c r="O552" s="40">
        <f t="shared" si="98"/>
        <v>-780.62499999999193</v>
      </c>
      <c r="P552" s="39">
        <f t="shared" si="96"/>
        <v>0</v>
      </c>
      <c r="Q552" s="39">
        <f t="shared" si="97"/>
        <v>0</v>
      </c>
      <c r="R552" s="39">
        <f>IF((O552 - MAX($O$16:O552)) &lt; 0, O552 - MAX($O$16:O552), 0)</f>
        <v>-2327.8749999999864</v>
      </c>
    </row>
    <row r="553" spans="1:18" x14ac:dyDescent="0.25">
      <c r="A553" s="2">
        <v>538</v>
      </c>
      <c r="B553" t="s">
        <v>538</v>
      </c>
      <c r="C553" s="8">
        <v>161.08000000000001</v>
      </c>
      <c r="D553" s="8">
        <v>97.56</v>
      </c>
      <c r="E553" s="17">
        <f t="shared" si="88"/>
        <v>0.50143356263553396</v>
      </c>
      <c r="F553" s="2">
        <f>+IF(A553&gt;$C$3,AVERAGE(INDEX($E$16:$E$2532,A553-$C$3):E552),"")</f>
        <v>0.50763697876838276</v>
      </c>
      <c r="G553" s="2">
        <f>+IF(A553&gt;$C$3,STDEVA(INDEX($E$16:$E$2532,A553-$C$3):E552),"")</f>
        <v>2.7588237070195619E-3</v>
      </c>
      <c r="H553">
        <f t="shared" si="89"/>
        <v>-2.2485728671479834</v>
      </c>
      <c r="I553" s="2" t="str">
        <f t="shared" si="90"/>
        <v>Buy</v>
      </c>
      <c r="J553">
        <f t="shared" si="91"/>
        <v>159.07</v>
      </c>
      <c r="K553">
        <f t="shared" si="92"/>
        <v>95.974999999999994</v>
      </c>
      <c r="L553" s="37">
        <f t="shared" si="93"/>
        <v>106.25000000000284</v>
      </c>
      <c r="M553" t="str">
        <f t="shared" si="94"/>
        <v>Long</v>
      </c>
      <c r="N553" s="39">
        <f t="shared" si="95"/>
        <v>0</v>
      </c>
      <c r="O553" s="40">
        <f t="shared" si="98"/>
        <v>-780.62499999999193</v>
      </c>
      <c r="P553" s="39">
        <f t="shared" si="96"/>
        <v>0</v>
      </c>
      <c r="Q553" s="39">
        <f t="shared" si="97"/>
        <v>0</v>
      </c>
      <c r="R553" s="39">
        <f>IF((O553 - MAX($O$16:O553)) &lt; 0, O553 - MAX($O$16:O553), 0)</f>
        <v>-2327.8749999999864</v>
      </c>
    </row>
    <row r="554" spans="1:18" x14ac:dyDescent="0.25">
      <c r="A554" s="2">
        <v>539</v>
      </c>
      <c r="B554" t="s">
        <v>539</v>
      </c>
      <c r="C554" s="8">
        <v>160.41999999999999</v>
      </c>
      <c r="D554" s="8">
        <v>97</v>
      </c>
      <c r="E554" s="17">
        <f t="shared" si="88"/>
        <v>0.50308439743539568</v>
      </c>
      <c r="F554" s="2">
        <f>+IF(A554&gt;$C$3,AVERAGE(INDEX($E$16:$E$2532,A554-$C$3):E553),"")</f>
        <v>0.50586309798250095</v>
      </c>
      <c r="G554" s="2">
        <f>+IF(A554&gt;$C$3,STDEVA(INDEX($E$16:$E$2532,A554-$C$3):E553),"")</f>
        <v>3.3943353016064582E-3</v>
      </c>
      <c r="H554">
        <f t="shared" si="89"/>
        <v>-0.81862877417860869</v>
      </c>
      <c r="I554" s="2" t="str">
        <f t="shared" si="90"/>
        <v/>
      </c>
      <c r="J554">
        <f t="shared" si="91"/>
        <v>159.07</v>
      </c>
      <c r="K554">
        <f t="shared" si="92"/>
        <v>95.974999999999994</v>
      </c>
      <c r="L554" s="37">
        <f t="shared" si="93"/>
        <v>81.249999999997158</v>
      </c>
      <c r="M554" t="str">
        <f t="shared" si="94"/>
        <v>Long</v>
      </c>
      <c r="N554" s="39">
        <f t="shared" si="95"/>
        <v>0</v>
      </c>
      <c r="O554" s="40">
        <f t="shared" si="98"/>
        <v>-780.62499999999193</v>
      </c>
      <c r="P554" s="39">
        <f t="shared" si="96"/>
        <v>0</v>
      </c>
      <c r="Q554" s="39">
        <f t="shared" si="97"/>
        <v>0</v>
      </c>
      <c r="R554" s="39">
        <f>IF((O554 - MAX($O$16:O554)) &lt; 0, O554 - MAX($O$16:O554), 0)</f>
        <v>-2327.8749999999864</v>
      </c>
    </row>
    <row r="555" spans="1:18" x14ac:dyDescent="0.25">
      <c r="A555" s="2">
        <v>540</v>
      </c>
      <c r="B555" t="s">
        <v>540</v>
      </c>
      <c r="C555" s="8">
        <v>161.36000000000001</v>
      </c>
      <c r="D555" s="8">
        <v>98.58</v>
      </c>
      <c r="E555" s="17">
        <f t="shared" si="88"/>
        <v>0.4927694923687248</v>
      </c>
      <c r="F555" s="2">
        <f>+IF(A555&gt;$C$3,AVERAGE(INDEX($E$16:$E$2532,A555-$C$3):E554),"")</f>
        <v>0.50542865426489836</v>
      </c>
      <c r="G555" s="2">
        <f>+IF(A555&gt;$C$3,STDEVA(INDEX($E$16:$E$2532,A555-$C$3):E554),"")</f>
        <v>3.6226957574395954E-3</v>
      </c>
      <c r="H555">
        <f t="shared" si="89"/>
        <v>-3.4944038207394601</v>
      </c>
      <c r="I555" s="2" t="str">
        <f t="shared" si="90"/>
        <v>Buy</v>
      </c>
      <c r="J555">
        <f t="shared" si="91"/>
        <v>159.07</v>
      </c>
      <c r="K555">
        <f t="shared" si="92"/>
        <v>95.974999999999994</v>
      </c>
      <c r="L555" s="37">
        <f t="shared" si="93"/>
        <v>-78.749999999995907</v>
      </c>
      <c r="M555" t="str">
        <f t="shared" si="94"/>
        <v>Long</v>
      </c>
      <c r="N555" s="39">
        <f t="shared" si="95"/>
        <v>0</v>
      </c>
      <c r="O555" s="40">
        <f t="shared" si="98"/>
        <v>-780.62499999999193</v>
      </c>
      <c r="P555" s="39">
        <f t="shared" si="96"/>
        <v>0</v>
      </c>
      <c r="Q555" s="39">
        <f t="shared" si="97"/>
        <v>0</v>
      </c>
      <c r="R555" s="39">
        <f>IF((O555 - MAX($O$16:O555)) &lt; 0, O555 - MAX($O$16:O555), 0)</f>
        <v>-2327.8749999999864</v>
      </c>
    </row>
    <row r="556" spans="1:18" x14ac:dyDescent="0.25">
      <c r="A556" s="2">
        <v>541</v>
      </c>
      <c r="B556" t="s">
        <v>541</v>
      </c>
      <c r="C556" s="8">
        <v>161.21</v>
      </c>
      <c r="D556" s="8">
        <v>98.08</v>
      </c>
      <c r="E556" s="17">
        <f t="shared" si="88"/>
        <v>0.49692439070000588</v>
      </c>
      <c r="F556" s="2">
        <f>+IF(A556&gt;$C$3,AVERAGE(INDEX($E$16:$E$2532,A556-$C$3):E555),"")</f>
        <v>0.50282089139689978</v>
      </c>
      <c r="G556" s="2">
        <f>+IF(A556&gt;$C$3,STDEVA(INDEX($E$16:$E$2532,A556-$C$3):E555),"")</f>
        <v>6.6821367514582107E-3</v>
      </c>
      <c r="H556">
        <f t="shared" si="89"/>
        <v>-0.88242742048150058</v>
      </c>
      <c r="I556" s="2" t="str">
        <f t="shared" si="90"/>
        <v/>
      </c>
      <c r="J556">
        <f t="shared" si="91"/>
        <v>159.07</v>
      </c>
      <c r="K556">
        <f t="shared" si="92"/>
        <v>95.974999999999994</v>
      </c>
      <c r="L556" s="37">
        <f t="shared" si="93"/>
        <v>8.7500000000026148</v>
      </c>
      <c r="M556" t="str">
        <f t="shared" si="94"/>
        <v>Long</v>
      </c>
      <c r="N556" s="39">
        <f t="shared" si="95"/>
        <v>0</v>
      </c>
      <c r="O556" s="40">
        <f t="shared" si="98"/>
        <v>-780.62499999999193</v>
      </c>
      <c r="P556" s="39">
        <f t="shared" si="96"/>
        <v>0</v>
      </c>
      <c r="Q556" s="39">
        <f t="shared" si="97"/>
        <v>0</v>
      </c>
      <c r="R556" s="39">
        <f>IF((O556 - MAX($O$16:O556)) &lt; 0, O556 - MAX($O$16:O556), 0)</f>
        <v>-2327.8749999999864</v>
      </c>
    </row>
    <row r="557" spans="1:18" x14ac:dyDescent="0.25">
      <c r="A557" s="2">
        <v>542</v>
      </c>
      <c r="B557" t="s">
        <v>542</v>
      </c>
      <c r="C557" s="8">
        <v>161.28</v>
      </c>
      <c r="D557" s="8">
        <v>98.28</v>
      </c>
      <c r="E557" s="17">
        <f t="shared" si="88"/>
        <v>0.49532143723002542</v>
      </c>
      <c r="F557" s="2">
        <f>+IF(A557&gt;$C$3,AVERAGE(INDEX($E$16:$E$2532,A557-$C$3):E556),"")</f>
        <v>0.50103663667250031</v>
      </c>
      <c r="G557" s="2">
        <f>+IF(A557&gt;$C$3,STDEVA(INDEX($E$16:$E$2532,A557-$C$3):E556),"")</f>
        <v>6.8612216636884911E-3</v>
      </c>
      <c r="H557">
        <f t="shared" si="89"/>
        <v>-0.83297111252378453</v>
      </c>
      <c r="I557" s="2" t="str">
        <f t="shared" si="90"/>
        <v/>
      </c>
      <c r="J557">
        <f t="shared" si="91"/>
        <v>159.07</v>
      </c>
      <c r="K557">
        <f t="shared" si="92"/>
        <v>95.974999999999994</v>
      </c>
      <c r="L557" s="37">
        <f t="shared" si="93"/>
        <v>-23.749999999999659</v>
      </c>
      <c r="M557" t="str">
        <f t="shared" si="94"/>
        <v>Long</v>
      </c>
      <c r="N557" s="39">
        <f t="shared" si="95"/>
        <v>0</v>
      </c>
      <c r="O557" s="40">
        <f t="shared" si="98"/>
        <v>-780.62499999999193</v>
      </c>
      <c r="P557" s="39">
        <f t="shared" si="96"/>
        <v>0</v>
      </c>
      <c r="Q557" s="39">
        <f t="shared" si="97"/>
        <v>0</v>
      </c>
      <c r="R557" s="39">
        <f>IF((O557 - MAX($O$16:O557)) &lt; 0, O557 - MAX($O$16:O557), 0)</f>
        <v>-2327.8749999999864</v>
      </c>
    </row>
    <row r="558" spans="1:18" x14ac:dyDescent="0.25">
      <c r="A558" s="2">
        <v>543</v>
      </c>
      <c r="B558" t="s">
        <v>543</v>
      </c>
      <c r="C558" s="8">
        <v>163.02000000000001</v>
      </c>
      <c r="D558" s="8">
        <v>99.67</v>
      </c>
      <c r="E558" s="17">
        <f t="shared" si="88"/>
        <v>0.49200816368694661</v>
      </c>
      <c r="F558" s="2">
        <f>+IF(A558&gt;$C$3,AVERAGE(INDEX($E$16:$E$2532,A558-$C$3):E557),"")</f>
        <v>0.49790665607393719</v>
      </c>
      <c r="G558" s="2">
        <f>+IF(A558&gt;$C$3,STDEVA(INDEX($E$16:$E$2532,A558-$C$3):E557),"")</f>
        <v>4.2803833990159327E-3</v>
      </c>
      <c r="H558">
        <f t="shared" si="89"/>
        <v>-1.3780289841201274</v>
      </c>
      <c r="I558" s="2" t="str">
        <f t="shared" si="90"/>
        <v/>
      </c>
      <c r="J558">
        <f t="shared" si="91"/>
        <v>159.07</v>
      </c>
      <c r="K558">
        <f t="shared" si="92"/>
        <v>95.974999999999994</v>
      </c>
      <c r="L558" s="37">
        <f t="shared" si="93"/>
        <v>63.750000000002501</v>
      </c>
      <c r="M558" t="str">
        <f t="shared" si="94"/>
        <v>Long</v>
      </c>
      <c r="N558" s="39">
        <f t="shared" si="95"/>
        <v>0</v>
      </c>
      <c r="O558" s="40">
        <f t="shared" si="98"/>
        <v>-780.62499999999193</v>
      </c>
      <c r="P558" s="39">
        <f t="shared" si="96"/>
        <v>0</v>
      </c>
      <c r="Q558" s="39">
        <f t="shared" si="97"/>
        <v>0</v>
      </c>
      <c r="R558" s="39">
        <f>IF((O558 - MAX($O$16:O558)) &lt; 0, O558 - MAX($O$16:O558), 0)</f>
        <v>-2327.8749999999864</v>
      </c>
    </row>
    <row r="559" spans="1:18" x14ac:dyDescent="0.25">
      <c r="A559" s="2">
        <v>544</v>
      </c>
      <c r="B559" t="s">
        <v>544</v>
      </c>
      <c r="C559" s="8">
        <v>163.94499999999999</v>
      </c>
      <c r="D559" s="8">
        <v>100.07</v>
      </c>
      <c r="E559" s="17">
        <f t="shared" si="88"/>
        <v>0.49366106462047127</v>
      </c>
      <c r="F559" s="2">
        <f>+IF(A559&gt;$C$3,AVERAGE(INDEX($E$16:$E$2532,A559-$C$3):E558),"")</f>
        <v>0.49602157628421961</v>
      </c>
      <c r="G559" s="2">
        <f>+IF(A559&gt;$C$3,STDEVA(INDEX($E$16:$E$2532,A559-$C$3):E558),"")</f>
        <v>4.412262504867235E-3</v>
      </c>
      <c r="H559">
        <f t="shared" si="89"/>
        <v>-0.53498894527341168</v>
      </c>
      <c r="I559" s="2" t="str">
        <f t="shared" si="90"/>
        <v/>
      </c>
      <c r="J559">
        <f t="shared" si="91"/>
        <v>159.07</v>
      </c>
      <c r="K559">
        <f t="shared" si="92"/>
        <v>95.974999999999994</v>
      </c>
      <c r="L559" s="37">
        <f t="shared" si="93"/>
        <v>195.00000000000023</v>
      </c>
      <c r="M559" t="str">
        <f t="shared" si="94"/>
        <v>Long</v>
      </c>
      <c r="N559" s="39">
        <f t="shared" si="95"/>
        <v>0</v>
      </c>
      <c r="O559" s="40">
        <f t="shared" si="98"/>
        <v>-780.62499999999193</v>
      </c>
      <c r="P559" s="39">
        <f t="shared" si="96"/>
        <v>0</v>
      </c>
      <c r="Q559" s="39">
        <f t="shared" si="97"/>
        <v>0</v>
      </c>
      <c r="R559" s="39">
        <f>IF((O559 - MAX($O$16:O559)) &lt; 0, O559 - MAX($O$16:O559), 0)</f>
        <v>-2327.8749999999864</v>
      </c>
    </row>
    <row r="560" spans="1:18" x14ac:dyDescent="0.25">
      <c r="A560" s="2">
        <v>545</v>
      </c>
      <c r="B560" t="s">
        <v>545</v>
      </c>
      <c r="C560" s="8">
        <v>165.13</v>
      </c>
      <c r="D560" s="8">
        <v>101</v>
      </c>
      <c r="E560" s="17">
        <f t="shared" si="88"/>
        <v>0.49161252563363744</v>
      </c>
      <c r="F560" s="2">
        <f>+IF(A560&gt;$C$3,AVERAGE(INDEX($E$16:$E$2532,A560-$C$3):E559),"")</f>
        <v>0.49413690972123481</v>
      </c>
      <c r="G560" s="2">
        <f>+IF(A560&gt;$C$3,STDEVA(INDEX($E$16:$E$2532,A560-$C$3):E559),"")</f>
        <v>1.9875219546244068E-3</v>
      </c>
      <c r="H560">
        <f t="shared" si="89"/>
        <v>-1.2701163283876336</v>
      </c>
      <c r="I560" s="2" t="str">
        <f t="shared" si="90"/>
        <v/>
      </c>
      <c r="J560">
        <f t="shared" si="91"/>
        <v>159.07</v>
      </c>
      <c r="K560">
        <f t="shared" si="92"/>
        <v>95.974999999999994</v>
      </c>
      <c r="L560" s="37">
        <f t="shared" si="93"/>
        <v>258.74999999999909</v>
      </c>
      <c r="M560" t="str">
        <f t="shared" si="94"/>
        <v>Long</v>
      </c>
      <c r="N560" s="39">
        <f t="shared" si="95"/>
        <v>0</v>
      </c>
      <c r="O560" s="40">
        <f t="shared" si="98"/>
        <v>-780.62499999999193</v>
      </c>
      <c r="P560" s="39">
        <f t="shared" si="96"/>
        <v>0</v>
      </c>
      <c r="Q560" s="39">
        <f t="shared" si="97"/>
        <v>0</v>
      </c>
      <c r="R560" s="39">
        <f>IF((O560 - MAX($O$16:O560)) &lt; 0, O560 - MAX($O$16:O560), 0)</f>
        <v>-2327.8749999999864</v>
      </c>
    </row>
    <row r="561" spans="1:18" x14ac:dyDescent="0.25">
      <c r="A561" s="2">
        <v>546</v>
      </c>
      <c r="B561" t="s">
        <v>546</v>
      </c>
      <c r="C561" s="8">
        <v>165.19200000000001</v>
      </c>
      <c r="D561" s="8">
        <v>101.28</v>
      </c>
      <c r="E561" s="17">
        <f t="shared" si="88"/>
        <v>0.48921947536830679</v>
      </c>
      <c r="F561" s="2">
        <f>+IF(A561&gt;$C$3,AVERAGE(INDEX($E$16:$E$2532,A561-$C$3):E560),"")</f>
        <v>0.49390551637421731</v>
      </c>
      <c r="G561" s="2">
        <f>+IF(A561&gt;$C$3,STDEVA(INDEX($E$16:$E$2532,A561-$C$3):E560),"")</f>
        <v>2.2380764330673358E-3</v>
      </c>
      <c r="H561">
        <f t="shared" si="89"/>
        <v>-2.0937805951015696</v>
      </c>
      <c r="I561" s="2" t="str">
        <f t="shared" si="90"/>
        <v>Buy</v>
      </c>
      <c r="J561">
        <f t="shared" si="91"/>
        <v>159.07</v>
      </c>
      <c r="K561">
        <f t="shared" si="92"/>
        <v>95.974999999999994</v>
      </c>
      <c r="L561" s="37">
        <f t="shared" si="93"/>
        <v>204.25000000000182</v>
      </c>
      <c r="M561" t="str">
        <f t="shared" si="94"/>
        <v>Long</v>
      </c>
      <c r="N561" s="39">
        <f t="shared" si="95"/>
        <v>0</v>
      </c>
      <c r="O561" s="40">
        <f t="shared" si="98"/>
        <v>-780.62499999999193</v>
      </c>
      <c r="P561" s="39">
        <f t="shared" si="96"/>
        <v>0</v>
      </c>
      <c r="Q561" s="39">
        <f t="shared" si="97"/>
        <v>0</v>
      </c>
      <c r="R561" s="39">
        <f>IF((O561 - MAX($O$16:O561)) &lt; 0, O561 - MAX($O$16:O561), 0)</f>
        <v>-2327.8749999999864</v>
      </c>
    </row>
    <row r="562" spans="1:18" x14ac:dyDescent="0.25">
      <c r="A562" s="2">
        <v>547</v>
      </c>
      <c r="B562" t="s">
        <v>547</v>
      </c>
      <c r="C562" s="8">
        <v>167.44</v>
      </c>
      <c r="D562" s="8">
        <v>102.47</v>
      </c>
      <c r="E562" s="17">
        <f t="shared" si="88"/>
        <v>0.49105500532611773</v>
      </c>
      <c r="F562" s="2">
        <f>+IF(A562&gt;$C$3,AVERAGE(INDEX($E$16:$E$2532,A562-$C$3):E561),"")</f>
        <v>0.49236453330787755</v>
      </c>
      <c r="G562" s="2">
        <f>+IF(A562&gt;$C$3,STDEVA(INDEX($E$16:$E$2532,A562-$C$3):E561),"")</f>
        <v>2.2917339800599128E-3</v>
      </c>
      <c r="H562">
        <f t="shared" si="89"/>
        <v>-0.57141360784185868</v>
      </c>
      <c r="I562" s="2" t="str">
        <f t="shared" si="90"/>
        <v/>
      </c>
      <c r="J562" t="str">
        <f t="shared" si="91"/>
        <v/>
      </c>
      <c r="K562" t="str">
        <f t="shared" si="92"/>
        <v/>
      </c>
      <c r="L562" s="37">
        <f t="shared" si="93"/>
        <v>468.74999999999977</v>
      </c>
      <c r="M562" t="str">
        <f t="shared" si="94"/>
        <v>TP</v>
      </c>
      <c r="N562" s="39">
        <f t="shared" si="95"/>
        <v>468.74999999999977</v>
      </c>
      <c r="O562" s="40">
        <f t="shared" si="98"/>
        <v>-311.87499999999216</v>
      </c>
      <c r="P562" s="39">
        <f t="shared" si="96"/>
        <v>3.75</v>
      </c>
      <c r="Q562" s="39">
        <f t="shared" si="97"/>
        <v>0</v>
      </c>
      <c r="R562" s="39">
        <f>IF((O562 - MAX($O$16:O562)) &lt; 0, O562 - MAX($O$16:O562), 0)</f>
        <v>-1859.1249999999868</v>
      </c>
    </row>
    <row r="563" spans="1:18" x14ac:dyDescent="0.25">
      <c r="A563" s="2">
        <v>548</v>
      </c>
      <c r="B563" t="s">
        <v>548</v>
      </c>
      <c r="C563" s="8">
        <v>167.51</v>
      </c>
      <c r="D563" s="8">
        <v>102.68</v>
      </c>
      <c r="E563" s="17">
        <f t="shared" si="88"/>
        <v>0.48942569497265548</v>
      </c>
      <c r="F563" s="2">
        <f>+IF(A563&gt;$C$3,AVERAGE(INDEX($E$16:$E$2532,A563-$C$3):E562),"")</f>
        <v>0.49151124692709597</v>
      </c>
      <c r="G563" s="2">
        <f>+IF(A563&gt;$C$3,STDEVA(INDEX($E$16:$E$2532,A563-$C$3):E562),"")</f>
        <v>1.6077369991316084E-3</v>
      </c>
      <c r="H563">
        <f t="shared" si="89"/>
        <v>-1.2971972129564506</v>
      </c>
      <c r="I563" s="2" t="str">
        <f t="shared" si="90"/>
        <v/>
      </c>
      <c r="J563" t="str">
        <f t="shared" si="91"/>
        <v/>
      </c>
      <c r="K563" t="str">
        <f t="shared" si="92"/>
        <v/>
      </c>
      <c r="L563" s="37" t="str">
        <f t="shared" si="93"/>
        <v/>
      </c>
      <c r="M563" t="str">
        <f t="shared" si="94"/>
        <v/>
      </c>
      <c r="N563" s="39">
        <f t="shared" si="95"/>
        <v>0</v>
      </c>
      <c r="O563" s="40">
        <f t="shared" si="98"/>
        <v>-311.87499999999216</v>
      </c>
      <c r="P563" s="39">
        <f t="shared" si="96"/>
        <v>0</v>
      </c>
      <c r="Q563" s="39">
        <f t="shared" si="97"/>
        <v>0</v>
      </c>
      <c r="R563" s="39">
        <f>IF((O563 - MAX($O$16:O563)) &lt; 0, O563 - MAX($O$16:O563), 0)</f>
        <v>-1859.1249999999868</v>
      </c>
    </row>
    <row r="564" spans="1:18" x14ac:dyDescent="0.25">
      <c r="A564" s="2">
        <v>549</v>
      </c>
      <c r="B564" t="s">
        <v>549</v>
      </c>
      <c r="C564" s="8">
        <v>168.155</v>
      </c>
      <c r="D564" s="8">
        <v>103.58</v>
      </c>
      <c r="E564" s="17">
        <f t="shared" si="88"/>
        <v>0.48454191210378372</v>
      </c>
      <c r="F564" s="2">
        <f>+IF(A564&gt;$C$3,AVERAGE(INDEX($E$16:$E$2532,A564-$C$3):E563),"")</f>
        <v>0.4909947531842378</v>
      </c>
      <c r="G564" s="2">
        <f>+IF(A564&gt;$C$3,STDEVA(INDEX($E$16:$E$2532,A564-$C$3):E563),"")</f>
        <v>1.8102516945095251E-3</v>
      </c>
      <c r="H564">
        <f t="shared" si="89"/>
        <v>-3.5646098827171246</v>
      </c>
      <c r="I564" s="2" t="str">
        <f t="shared" si="90"/>
        <v>Buy</v>
      </c>
      <c r="J564">
        <f t="shared" si="91"/>
        <v>168.155</v>
      </c>
      <c r="K564">
        <f t="shared" si="92"/>
        <v>103.58</v>
      </c>
      <c r="L564" s="37" t="str">
        <f t="shared" si="93"/>
        <v/>
      </c>
      <c r="M564" t="str">
        <f t="shared" si="94"/>
        <v>Long</v>
      </c>
      <c r="N564" s="39">
        <f t="shared" si="95"/>
        <v>0</v>
      </c>
      <c r="O564" s="40">
        <f t="shared" si="98"/>
        <v>-311.87499999999216</v>
      </c>
      <c r="P564" s="39">
        <f t="shared" si="96"/>
        <v>3.75</v>
      </c>
      <c r="Q564" s="39">
        <f t="shared" si="97"/>
        <v>3396.6875</v>
      </c>
      <c r="R564" s="39">
        <f>IF((O564 - MAX($O$16:O564)) &lt; 0, O564 - MAX($O$16:O564), 0)</f>
        <v>-1859.1249999999868</v>
      </c>
    </row>
    <row r="565" spans="1:18" x14ac:dyDescent="0.25">
      <c r="A565" s="2">
        <v>550</v>
      </c>
      <c r="B565" t="s">
        <v>550</v>
      </c>
      <c r="C565" s="8">
        <v>167.52500000000001</v>
      </c>
      <c r="D565" s="8">
        <v>103.06</v>
      </c>
      <c r="E565" s="17">
        <f t="shared" si="88"/>
        <v>0.48582125095915624</v>
      </c>
      <c r="F565" s="2">
        <f>+IF(A565&gt;$C$3,AVERAGE(INDEX($E$16:$E$2532,A565-$C$3):E564),"")</f>
        <v>0.48917092268090023</v>
      </c>
      <c r="G565" s="2">
        <f>+IF(A565&gt;$C$3,STDEVA(INDEX($E$16:$E$2532,A565-$C$3):E564),"")</f>
        <v>2.7841604479619158E-3</v>
      </c>
      <c r="H565">
        <f t="shared" si="89"/>
        <v>-1.203117343397379</v>
      </c>
      <c r="I565" s="2" t="str">
        <f t="shared" si="90"/>
        <v/>
      </c>
      <c r="J565">
        <f t="shared" si="91"/>
        <v>168.155</v>
      </c>
      <c r="K565">
        <f t="shared" si="92"/>
        <v>103.58</v>
      </c>
      <c r="L565" s="37">
        <f t="shared" si="93"/>
        <v>-27.499999999999858</v>
      </c>
      <c r="M565" t="str">
        <f t="shared" si="94"/>
        <v>Long</v>
      </c>
      <c r="N565" s="39">
        <f t="shared" si="95"/>
        <v>0</v>
      </c>
      <c r="O565" s="40">
        <f t="shared" si="98"/>
        <v>-311.87499999999216</v>
      </c>
      <c r="P565" s="39">
        <f t="shared" si="96"/>
        <v>0</v>
      </c>
      <c r="Q565" s="39">
        <f t="shared" si="97"/>
        <v>0</v>
      </c>
      <c r="R565" s="39">
        <f>IF((O565 - MAX($O$16:O565)) &lt; 0, O565 - MAX($O$16:O565), 0)</f>
        <v>-1859.1249999999868</v>
      </c>
    </row>
    <row r="566" spans="1:18" x14ac:dyDescent="0.25">
      <c r="A566" s="2">
        <v>551</v>
      </c>
      <c r="B566" t="s">
        <v>551</v>
      </c>
      <c r="C566" s="8">
        <v>167.95009999999999</v>
      </c>
      <c r="D566" s="8">
        <v>103.46</v>
      </c>
      <c r="E566" s="17">
        <f t="shared" si="88"/>
        <v>0.48448184689805768</v>
      </c>
      <c r="F566" s="2">
        <f>+IF(A566&gt;$C$3,AVERAGE(INDEX($E$16:$E$2532,A566-$C$3):E565),"")</f>
        <v>0.48801266774600399</v>
      </c>
      <c r="G566" s="2">
        <f>+IF(A566&gt;$C$3,STDEVA(INDEX($E$16:$E$2532,A566-$C$3):E565),"")</f>
        <v>2.7183313260877905E-3</v>
      </c>
      <c r="H566">
        <f t="shared" si="89"/>
        <v>-1.2988927486730821</v>
      </c>
      <c r="I566" s="2" t="str">
        <f t="shared" si="90"/>
        <v/>
      </c>
      <c r="J566">
        <f t="shared" si="91"/>
        <v>168.155</v>
      </c>
      <c r="K566">
        <f t="shared" si="92"/>
        <v>103.58</v>
      </c>
      <c r="L566" s="37">
        <f t="shared" si="93"/>
        <v>-21.22500000000116</v>
      </c>
      <c r="M566" t="str">
        <f t="shared" si="94"/>
        <v>Long</v>
      </c>
      <c r="N566" s="39">
        <f t="shared" si="95"/>
        <v>0</v>
      </c>
      <c r="O566" s="40">
        <f t="shared" si="98"/>
        <v>-311.87499999999216</v>
      </c>
      <c r="P566" s="39">
        <f t="shared" si="96"/>
        <v>0</v>
      </c>
      <c r="Q566" s="39">
        <f t="shared" si="97"/>
        <v>0</v>
      </c>
      <c r="R566" s="39">
        <f>IF((O566 - MAX($O$16:O566)) &lt; 0, O566 - MAX($O$16:O566), 0)</f>
        <v>-1859.1249999999868</v>
      </c>
    </row>
    <row r="567" spans="1:18" x14ac:dyDescent="0.25">
      <c r="A567" s="2">
        <v>552</v>
      </c>
      <c r="B567" t="s">
        <v>552</v>
      </c>
      <c r="C567" s="8">
        <v>168.87</v>
      </c>
      <c r="D567" s="8">
        <v>104.15</v>
      </c>
      <c r="E567" s="17">
        <f t="shared" si="88"/>
        <v>0.48329702043706391</v>
      </c>
      <c r="F567" s="2">
        <f>+IF(A567&gt;$C$3,AVERAGE(INDEX($E$16:$E$2532,A567-$C$3):E566),"")</f>
        <v>0.48706514205195417</v>
      </c>
      <c r="G567" s="2">
        <f>+IF(A567&gt;$C$3,STDEVA(INDEX($E$16:$E$2532,A567-$C$3):E566),"")</f>
        <v>3.0032726862616907E-3</v>
      </c>
      <c r="H567">
        <f t="shared" si="89"/>
        <v>-1.254671822551223</v>
      </c>
      <c r="I567" s="2" t="str">
        <f t="shared" si="90"/>
        <v/>
      </c>
      <c r="J567">
        <f t="shared" si="91"/>
        <v>168.155</v>
      </c>
      <c r="K567">
        <f t="shared" si="92"/>
        <v>103.58</v>
      </c>
      <c r="L567" s="37">
        <f t="shared" si="93"/>
        <v>36.249999999999005</v>
      </c>
      <c r="M567" t="str">
        <f t="shared" si="94"/>
        <v>Long</v>
      </c>
      <c r="N567" s="39">
        <f t="shared" si="95"/>
        <v>0</v>
      </c>
      <c r="O567" s="40">
        <f t="shared" si="98"/>
        <v>-311.87499999999216</v>
      </c>
      <c r="P567" s="39">
        <f t="shared" si="96"/>
        <v>0</v>
      </c>
      <c r="Q567" s="39">
        <f t="shared" si="97"/>
        <v>0</v>
      </c>
      <c r="R567" s="39">
        <f>IF((O567 - MAX($O$16:O567)) &lt; 0, O567 - MAX($O$16:O567), 0)</f>
        <v>-1859.1249999999868</v>
      </c>
    </row>
    <row r="568" spans="1:18" x14ac:dyDescent="0.25">
      <c r="A568" s="2">
        <v>553</v>
      </c>
      <c r="B568" t="s">
        <v>553</v>
      </c>
      <c r="C568" s="8">
        <v>169.17</v>
      </c>
      <c r="D568" s="8">
        <v>104.31</v>
      </c>
      <c r="E568" s="17">
        <f t="shared" si="88"/>
        <v>0.48353689179932058</v>
      </c>
      <c r="F568" s="2">
        <f>+IF(A568&gt;$C$3,AVERAGE(INDEX($E$16:$E$2532,A568-$C$3):E567),"")</f>
        <v>0.4855135450741434</v>
      </c>
      <c r="G568" s="2">
        <f>+IF(A568&gt;$C$3,STDEVA(INDEX($E$16:$E$2532,A568-$C$3):E567),"")</f>
        <v>2.3622580808682057E-3</v>
      </c>
      <c r="H568">
        <f t="shared" si="89"/>
        <v>-0.83676431920442096</v>
      </c>
      <c r="I568" s="2" t="str">
        <f t="shared" si="90"/>
        <v/>
      </c>
      <c r="J568">
        <f t="shared" si="91"/>
        <v>168.155</v>
      </c>
      <c r="K568">
        <f t="shared" si="92"/>
        <v>103.58</v>
      </c>
      <c r="L568" s="37">
        <f t="shared" si="93"/>
        <v>71.249999999995595</v>
      </c>
      <c r="M568" t="str">
        <f t="shared" si="94"/>
        <v>Long</v>
      </c>
      <c r="N568" s="39">
        <f t="shared" si="95"/>
        <v>0</v>
      </c>
      <c r="O568" s="40">
        <f t="shared" si="98"/>
        <v>-311.87499999999216</v>
      </c>
      <c r="P568" s="39">
        <f t="shared" si="96"/>
        <v>0</v>
      </c>
      <c r="Q568" s="39">
        <f t="shared" si="97"/>
        <v>0</v>
      </c>
      <c r="R568" s="39">
        <f>IF((O568 - MAX($O$16:O568)) &lt; 0, O568 - MAX($O$16:O568), 0)</f>
        <v>-1859.1249999999868</v>
      </c>
    </row>
    <row r="569" spans="1:18" x14ac:dyDescent="0.25">
      <c r="A569" s="2">
        <v>554</v>
      </c>
      <c r="B569" t="s">
        <v>554</v>
      </c>
      <c r="C569" s="8">
        <v>169.5</v>
      </c>
      <c r="D569" s="8">
        <v>104.53</v>
      </c>
      <c r="E569" s="17">
        <f t="shared" si="88"/>
        <v>0.48337881527588916</v>
      </c>
      <c r="F569" s="2">
        <f>+IF(A569&gt;$C$3,AVERAGE(INDEX($E$16:$E$2532,A569-$C$3):E568),"")</f>
        <v>0.48433578443947639</v>
      </c>
      <c r="G569" s="2">
        <f>+IF(A569&gt;$C$3,STDEVA(INDEX($E$16:$E$2532,A569-$C$3):E568),"")</f>
        <v>9.9846053253151786E-4</v>
      </c>
      <c r="H569">
        <f t="shared" si="89"/>
        <v>-0.95844465795849665</v>
      </c>
      <c r="I569" s="2" t="str">
        <f t="shared" si="90"/>
        <v/>
      </c>
      <c r="J569">
        <f t="shared" si="91"/>
        <v>168.155</v>
      </c>
      <c r="K569">
        <f t="shared" si="92"/>
        <v>103.58</v>
      </c>
      <c r="L569" s="37">
        <f t="shared" si="93"/>
        <v>98.749999999999005</v>
      </c>
      <c r="M569" t="str">
        <f t="shared" si="94"/>
        <v>Long</v>
      </c>
      <c r="N569" s="39">
        <f t="shared" si="95"/>
        <v>0</v>
      </c>
      <c r="O569" s="40">
        <f t="shared" si="98"/>
        <v>-311.87499999999216</v>
      </c>
      <c r="P569" s="39">
        <f t="shared" si="96"/>
        <v>0</v>
      </c>
      <c r="Q569" s="39">
        <f t="shared" si="97"/>
        <v>0</v>
      </c>
      <c r="R569" s="39">
        <f>IF((O569 - MAX($O$16:O569)) &lt; 0, O569 - MAX($O$16:O569), 0)</f>
        <v>-1859.1249999999868</v>
      </c>
    </row>
    <row r="570" spans="1:18" x14ac:dyDescent="0.25">
      <c r="A570" s="2">
        <v>555</v>
      </c>
      <c r="B570" t="s">
        <v>555</v>
      </c>
      <c r="C570" s="8">
        <v>169.14</v>
      </c>
      <c r="D570" s="8">
        <v>104.46</v>
      </c>
      <c r="E570" s="17">
        <f t="shared" si="88"/>
        <v>0.48192255134592349</v>
      </c>
      <c r="F570" s="2">
        <f>+IF(A570&gt;$C$3,AVERAGE(INDEX($E$16:$E$2532,A570-$C$3):E569),"")</f>
        <v>0.4841031650738975</v>
      </c>
      <c r="G570" s="2">
        <f>+IF(A570&gt;$C$3,STDEVA(INDEX($E$16:$E$2532,A570-$C$3):E569),"")</f>
        <v>1.0712651702478864E-3</v>
      </c>
      <c r="H570">
        <f t="shared" si="89"/>
        <v>-2.035549916618149</v>
      </c>
      <c r="I570" s="2" t="str">
        <f t="shared" si="90"/>
        <v>Buy</v>
      </c>
      <c r="J570">
        <f t="shared" si="91"/>
        <v>168.155</v>
      </c>
      <c r="K570">
        <f t="shared" si="92"/>
        <v>103.58</v>
      </c>
      <c r="L570" s="37">
        <f t="shared" si="93"/>
        <v>26.249999999997442</v>
      </c>
      <c r="M570" t="str">
        <f t="shared" si="94"/>
        <v>Long</v>
      </c>
      <c r="N570" s="39">
        <f t="shared" si="95"/>
        <v>0</v>
      </c>
      <c r="O570" s="40">
        <f t="shared" si="98"/>
        <v>-311.87499999999216</v>
      </c>
      <c r="P570" s="39">
        <f t="shared" si="96"/>
        <v>0</v>
      </c>
      <c r="Q570" s="39">
        <f t="shared" si="97"/>
        <v>0</v>
      </c>
      <c r="R570" s="39">
        <f>IF((O570 - MAX($O$16:O570)) &lt; 0, O570 - MAX($O$16:O570), 0)</f>
        <v>-1859.1249999999868</v>
      </c>
    </row>
    <row r="571" spans="1:18" x14ac:dyDescent="0.25">
      <c r="A571" s="2">
        <v>556</v>
      </c>
      <c r="B571" t="s">
        <v>556</v>
      </c>
      <c r="C571" s="8">
        <v>168.52</v>
      </c>
      <c r="D571" s="8">
        <v>103.5899</v>
      </c>
      <c r="E571" s="17">
        <f t="shared" si="88"/>
        <v>0.48661460238541632</v>
      </c>
      <c r="F571" s="2">
        <f>+IF(A571&gt;$C$3,AVERAGE(INDEX($E$16:$E$2532,A571-$C$3):E570),"")</f>
        <v>0.48332342515125093</v>
      </c>
      <c r="G571" s="2">
        <f>+IF(A571&gt;$C$3,STDEVA(INDEX($E$16:$E$2532,A571-$C$3):E570),"")</f>
        <v>9.1565845796948359E-4</v>
      </c>
      <c r="H571">
        <f t="shared" si="89"/>
        <v>3.5943284371158768</v>
      </c>
      <c r="I571" s="2" t="str">
        <f t="shared" si="90"/>
        <v>Sell</v>
      </c>
      <c r="J571">
        <f t="shared" si="91"/>
        <v>168.155</v>
      </c>
      <c r="K571">
        <f t="shared" si="92"/>
        <v>103.58</v>
      </c>
      <c r="L571" s="37">
        <f t="shared" si="93"/>
        <v>88.775000000001825</v>
      </c>
      <c r="M571" t="str">
        <f t="shared" si="94"/>
        <v>Long</v>
      </c>
      <c r="N571" s="39">
        <f t="shared" si="95"/>
        <v>0</v>
      </c>
      <c r="O571" s="40">
        <f t="shared" si="98"/>
        <v>-311.87499999999216</v>
      </c>
      <c r="P571" s="39">
        <f t="shared" si="96"/>
        <v>0</v>
      </c>
      <c r="Q571" s="39">
        <f t="shared" si="97"/>
        <v>0</v>
      </c>
      <c r="R571" s="39">
        <f>IF((O571 - MAX($O$16:O571)) &lt; 0, O571 - MAX($O$16:O571), 0)</f>
        <v>-1859.1249999999868</v>
      </c>
    </row>
    <row r="572" spans="1:18" x14ac:dyDescent="0.25">
      <c r="A572" s="2">
        <v>557</v>
      </c>
      <c r="B572" t="s">
        <v>557</v>
      </c>
      <c r="C572" s="8">
        <v>168.93</v>
      </c>
      <c r="D572" s="8">
        <v>104.54</v>
      </c>
      <c r="E572" s="17">
        <f t="shared" si="88"/>
        <v>0.47991465464986111</v>
      </c>
      <c r="F572" s="2">
        <f>+IF(A572&gt;$C$3,AVERAGE(INDEX($E$16:$E$2532,A572-$C$3):E571),"")</f>
        <v>0.48374997624872262</v>
      </c>
      <c r="G572" s="2">
        <f>+IF(A572&gt;$C$3,STDEVA(INDEX($E$16:$E$2532,A572-$C$3):E571),"")</f>
        <v>1.7272737982183171E-3</v>
      </c>
      <c r="H572">
        <f t="shared" si="89"/>
        <v>-2.2204479699846389</v>
      </c>
      <c r="I572" s="2" t="str">
        <f t="shared" si="90"/>
        <v>Buy</v>
      </c>
      <c r="J572">
        <f t="shared" si="91"/>
        <v>168.155</v>
      </c>
      <c r="K572">
        <f t="shared" si="92"/>
        <v>103.58</v>
      </c>
      <c r="L572" s="37">
        <f t="shared" si="93"/>
        <v>-46.250000000000568</v>
      </c>
      <c r="M572" t="str">
        <f t="shared" si="94"/>
        <v>Long</v>
      </c>
      <c r="N572" s="39">
        <f t="shared" si="95"/>
        <v>0</v>
      </c>
      <c r="O572" s="40">
        <f t="shared" si="98"/>
        <v>-311.87499999999216</v>
      </c>
      <c r="P572" s="39">
        <f t="shared" si="96"/>
        <v>0</v>
      </c>
      <c r="Q572" s="39">
        <f t="shared" si="97"/>
        <v>0</v>
      </c>
      <c r="R572" s="39">
        <f>IF((O572 - MAX($O$16:O572)) &lt; 0, O572 - MAX($O$16:O572), 0)</f>
        <v>-1859.1249999999868</v>
      </c>
    </row>
    <row r="573" spans="1:18" x14ac:dyDescent="0.25">
      <c r="A573" s="2">
        <v>558</v>
      </c>
      <c r="B573" t="s">
        <v>558</v>
      </c>
      <c r="C573" s="8">
        <v>169.11</v>
      </c>
      <c r="D573" s="8">
        <v>104.12</v>
      </c>
      <c r="E573" s="17">
        <f t="shared" si="88"/>
        <v>0.48500531063522873</v>
      </c>
      <c r="F573" s="2">
        <f>+IF(A573&gt;$C$3,AVERAGE(INDEX($E$16:$E$2532,A573-$C$3):E572),"")</f>
        <v>0.48307350309128216</v>
      </c>
      <c r="G573" s="2">
        <f>+IF(A573&gt;$C$3,STDEVA(INDEX($E$16:$E$2532,A573-$C$3):E572),"")</f>
        <v>2.4571498851177574E-3</v>
      </c>
      <c r="H573">
        <f t="shared" si="89"/>
        <v>0.7861984959269106</v>
      </c>
      <c r="I573" s="2" t="str">
        <f t="shared" si="90"/>
        <v/>
      </c>
      <c r="J573">
        <f t="shared" si="91"/>
        <v>168.155</v>
      </c>
      <c r="K573">
        <f t="shared" si="92"/>
        <v>103.58</v>
      </c>
      <c r="L573" s="37">
        <f t="shared" si="93"/>
        <v>103.75000000000156</v>
      </c>
      <c r="M573" t="str">
        <f t="shared" si="94"/>
        <v>Long</v>
      </c>
      <c r="N573" s="39">
        <f t="shared" si="95"/>
        <v>0</v>
      </c>
      <c r="O573" s="40">
        <f t="shared" si="98"/>
        <v>-311.87499999999216</v>
      </c>
      <c r="P573" s="39">
        <f t="shared" si="96"/>
        <v>0</v>
      </c>
      <c r="Q573" s="39">
        <f t="shared" si="97"/>
        <v>0</v>
      </c>
      <c r="R573" s="39">
        <f>IF((O573 - MAX($O$16:O573)) &lt; 0, O573 - MAX($O$16:O573), 0)</f>
        <v>-1859.1249999999868</v>
      </c>
    </row>
    <row r="574" spans="1:18" x14ac:dyDescent="0.25">
      <c r="A574" s="2">
        <v>559</v>
      </c>
      <c r="B574" t="s">
        <v>559</v>
      </c>
      <c r="C574" s="8">
        <v>168.59</v>
      </c>
      <c r="D574" s="8">
        <v>103.39</v>
      </c>
      <c r="E574" s="17">
        <f t="shared" si="88"/>
        <v>0.48896148622910807</v>
      </c>
      <c r="F574" s="2">
        <f>+IF(A574&gt;$C$3,AVERAGE(INDEX($E$16:$E$2532,A574-$C$3):E573),"")</f>
        <v>0.4833671868584638</v>
      </c>
      <c r="G574" s="2">
        <f>+IF(A574&gt;$C$3,STDEVA(INDEX($E$16:$E$2532,A574-$C$3):E573),"")</f>
        <v>2.6094176911869776E-3</v>
      </c>
      <c r="H574">
        <f t="shared" si="89"/>
        <v>2.1438880366061728</v>
      </c>
      <c r="I574" s="2" t="str">
        <f t="shared" si="90"/>
        <v>Sell</v>
      </c>
      <c r="J574">
        <f t="shared" si="91"/>
        <v>168.155</v>
      </c>
      <c r="K574">
        <f t="shared" si="92"/>
        <v>103.58</v>
      </c>
      <c r="L574" s="37">
        <f t="shared" si="93"/>
        <v>156.25</v>
      </c>
      <c r="M574" t="str">
        <f t="shared" si="94"/>
        <v>Long</v>
      </c>
      <c r="N574" s="39">
        <f t="shared" si="95"/>
        <v>0</v>
      </c>
      <c r="O574" s="40">
        <f t="shared" si="98"/>
        <v>-311.87499999999216</v>
      </c>
      <c r="P574" s="39">
        <f t="shared" si="96"/>
        <v>0</v>
      </c>
      <c r="Q574" s="39">
        <f t="shared" si="97"/>
        <v>0</v>
      </c>
      <c r="R574" s="39">
        <f>IF((O574 - MAX($O$16:O574)) &lt; 0, O574 - MAX($O$16:O574), 0)</f>
        <v>-1859.1249999999868</v>
      </c>
    </row>
    <row r="575" spans="1:18" x14ac:dyDescent="0.25">
      <c r="A575" s="2">
        <v>560</v>
      </c>
      <c r="B575" t="s">
        <v>560</v>
      </c>
      <c r="C575" s="8">
        <v>168.58799999999999</v>
      </c>
      <c r="D575" s="8">
        <v>103.48</v>
      </c>
      <c r="E575" s="17">
        <f t="shared" si="88"/>
        <v>0.48807951133968619</v>
      </c>
      <c r="F575" s="2">
        <f>+IF(A575&gt;$C$3,AVERAGE(INDEX($E$16:$E$2532,A575-$C$3):E574),"")</f>
        <v>0.48448372104910753</v>
      </c>
      <c r="G575" s="2">
        <f>+IF(A575&gt;$C$3,STDEVA(INDEX($E$16:$E$2532,A575-$C$3):E574),"")</f>
        <v>3.6159041048621212E-3</v>
      </c>
      <c r="H575">
        <f t="shared" si="89"/>
        <v>0.99443740384143064</v>
      </c>
      <c r="I575" s="2" t="str">
        <f t="shared" si="90"/>
        <v/>
      </c>
      <c r="J575">
        <f t="shared" si="91"/>
        <v>168.155</v>
      </c>
      <c r="K575">
        <f t="shared" si="92"/>
        <v>103.58</v>
      </c>
      <c r="L575" s="37">
        <f t="shared" si="93"/>
        <v>133.24999999999676</v>
      </c>
      <c r="M575" t="str">
        <f t="shared" si="94"/>
        <v>Long</v>
      </c>
      <c r="N575" s="39">
        <f t="shared" si="95"/>
        <v>0</v>
      </c>
      <c r="O575" s="40">
        <f t="shared" si="98"/>
        <v>-311.87499999999216</v>
      </c>
      <c r="P575" s="39">
        <f t="shared" si="96"/>
        <v>0</v>
      </c>
      <c r="Q575" s="39">
        <f t="shared" si="97"/>
        <v>0</v>
      </c>
      <c r="R575" s="39">
        <f>IF((O575 - MAX($O$16:O575)) &lt; 0, O575 - MAX($O$16:O575), 0)</f>
        <v>-1859.1249999999868</v>
      </c>
    </row>
    <row r="576" spans="1:18" x14ac:dyDescent="0.25">
      <c r="A576" s="2">
        <v>561</v>
      </c>
      <c r="B576" t="s">
        <v>561</v>
      </c>
      <c r="C576" s="8">
        <v>168.71</v>
      </c>
      <c r="D576" s="8">
        <v>103.655</v>
      </c>
      <c r="E576" s="17">
        <f t="shared" si="88"/>
        <v>0.48711318763280786</v>
      </c>
      <c r="F576" s="2">
        <f>+IF(A576&gt;$C$3,AVERAGE(INDEX($E$16:$E$2532,A576-$C$3):E575),"")</f>
        <v>0.48571511304786014</v>
      </c>
      <c r="G576" s="2">
        <f>+IF(A576&gt;$C$3,STDEVA(INDEX($E$16:$E$2532,A576-$C$3):E575),"")</f>
        <v>3.5737772830224004E-3</v>
      </c>
      <c r="H576">
        <f t="shared" si="89"/>
        <v>0.39120361293621364</v>
      </c>
      <c r="I576" s="2" t="str">
        <f t="shared" si="90"/>
        <v/>
      </c>
      <c r="J576">
        <f t="shared" si="91"/>
        <v>168.155</v>
      </c>
      <c r="K576">
        <f t="shared" si="92"/>
        <v>103.58</v>
      </c>
      <c r="L576" s="37">
        <f t="shared" si="93"/>
        <v>120.00000000000099</v>
      </c>
      <c r="M576" t="str">
        <f t="shared" si="94"/>
        <v>Long</v>
      </c>
      <c r="N576" s="39">
        <f t="shared" si="95"/>
        <v>0</v>
      </c>
      <c r="O576" s="40">
        <f t="shared" si="98"/>
        <v>-311.87499999999216</v>
      </c>
      <c r="P576" s="39">
        <f t="shared" si="96"/>
        <v>0</v>
      </c>
      <c r="Q576" s="39">
        <f t="shared" si="97"/>
        <v>0</v>
      </c>
      <c r="R576" s="39">
        <f>IF((O576 - MAX($O$16:O576)) &lt; 0, O576 - MAX($O$16:O576), 0)</f>
        <v>-1859.1249999999868</v>
      </c>
    </row>
    <row r="577" spans="1:18" x14ac:dyDescent="0.25">
      <c r="A577" s="2">
        <v>562</v>
      </c>
      <c r="B577" t="s">
        <v>562</v>
      </c>
      <c r="C577" s="8">
        <v>170.66</v>
      </c>
      <c r="D577" s="8">
        <v>105.07</v>
      </c>
      <c r="E577" s="17">
        <f t="shared" si="88"/>
        <v>0.48504647840775489</v>
      </c>
      <c r="F577" s="2">
        <f>+IF(A577&gt;$C$3,AVERAGE(INDEX($E$16:$E$2532,A577-$C$3):E576),"")</f>
        <v>0.48581483009733839</v>
      </c>
      <c r="G577" s="2">
        <f>+IF(A577&gt;$C$3,STDEVA(INDEX($E$16:$E$2532,A577-$C$3):E576),"")</f>
        <v>3.6119022101070279E-3</v>
      </c>
      <c r="H577">
        <f t="shared" si="89"/>
        <v>-0.21272771101982135</v>
      </c>
      <c r="I577" s="2" t="str">
        <f t="shared" si="90"/>
        <v/>
      </c>
      <c r="J577">
        <f t="shared" si="91"/>
        <v>168.155</v>
      </c>
      <c r="K577">
        <f t="shared" si="92"/>
        <v>103.58</v>
      </c>
      <c r="L577" s="37">
        <f t="shared" si="93"/>
        <v>253.75000000000011</v>
      </c>
      <c r="M577" t="str">
        <f t="shared" si="94"/>
        <v>Long</v>
      </c>
      <c r="N577" s="39">
        <f t="shared" si="95"/>
        <v>0</v>
      </c>
      <c r="O577" s="40">
        <f t="shared" si="98"/>
        <v>-311.87499999999216</v>
      </c>
      <c r="P577" s="39">
        <f t="shared" si="96"/>
        <v>0</v>
      </c>
      <c r="Q577" s="39">
        <f t="shared" si="97"/>
        <v>0</v>
      </c>
      <c r="R577" s="39">
        <f>IF((O577 - MAX($O$16:O577)) &lt; 0, O577 - MAX($O$16:O577), 0)</f>
        <v>-1859.1249999999868</v>
      </c>
    </row>
    <row r="578" spans="1:18" x14ac:dyDescent="0.25">
      <c r="A578" s="2">
        <v>563</v>
      </c>
      <c r="B578" t="s">
        <v>563</v>
      </c>
      <c r="C578" s="8">
        <v>170.95</v>
      </c>
      <c r="D578" s="8">
        <v>105.16</v>
      </c>
      <c r="E578" s="17">
        <f t="shared" si="88"/>
        <v>0.48588811622362982</v>
      </c>
      <c r="F578" s="2">
        <f>+IF(A578&gt;$C$3,AVERAGE(INDEX($E$16:$E$2532,A578-$C$3):E577),"")</f>
        <v>0.48684119484891719</v>
      </c>
      <c r="G578" s="2">
        <f>+IF(A578&gt;$C$3,STDEVA(INDEX($E$16:$E$2532,A578-$C$3):E577),"")</f>
        <v>1.7814685860940383E-3</v>
      </c>
      <c r="H578">
        <f t="shared" si="89"/>
        <v>-0.53499603233366444</v>
      </c>
      <c r="I578" s="2" t="str">
        <f t="shared" si="90"/>
        <v/>
      </c>
      <c r="J578">
        <f t="shared" si="91"/>
        <v>168.155</v>
      </c>
      <c r="K578">
        <f t="shared" si="92"/>
        <v>103.58</v>
      </c>
      <c r="L578" s="37">
        <f t="shared" si="93"/>
        <v>303.74999999999727</v>
      </c>
      <c r="M578" t="str">
        <f t="shared" si="94"/>
        <v>Long</v>
      </c>
      <c r="N578" s="39">
        <f t="shared" si="95"/>
        <v>0</v>
      </c>
      <c r="O578" s="40">
        <f t="shared" si="98"/>
        <v>-311.87499999999216</v>
      </c>
      <c r="P578" s="39">
        <f t="shared" si="96"/>
        <v>0</v>
      </c>
      <c r="Q578" s="39">
        <f t="shared" si="97"/>
        <v>0</v>
      </c>
      <c r="R578" s="39">
        <f>IF((O578 - MAX($O$16:O578)) &lt; 0, O578 - MAX($O$16:O578), 0)</f>
        <v>-1859.1249999999868</v>
      </c>
    </row>
    <row r="579" spans="1:18" x14ac:dyDescent="0.25">
      <c r="A579" s="2">
        <v>564</v>
      </c>
      <c r="B579" t="s">
        <v>564</v>
      </c>
      <c r="C579" s="8">
        <v>170.7</v>
      </c>
      <c r="D579" s="8">
        <v>105.52</v>
      </c>
      <c r="E579" s="17">
        <f t="shared" si="88"/>
        <v>0.48100712139133578</v>
      </c>
      <c r="F579" s="2">
        <f>+IF(A579&gt;$C$3,AVERAGE(INDEX($E$16:$E$2532,A579-$C$3):E578),"")</f>
        <v>0.48701775596659741</v>
      </c>
      <c r="G579" s="2">
        <f>+IF(A579&gt;$C$3,STDEVA(INDEX($E$16:$E$2532,A579-$C$3):E578),"")</f>
        <v>1.587178327369546E-3</v>
      </c>
      <c r="H579">
        <f t="shared" si="89"/>
        <v>-3.7869938567162418</v>
      </c>
      <c r="I579" s="2" t="str">
        <f t="shared" si="90"/>
        <v>Buy</v>
      </c>
      <c r="J579">
        <f t="shared" si="91"/>
        <v>168.155</v>
      </c>
      <c r="K579">
        <f t="shared" si="92"/>
        <v>103.58</v>
      </c>
      <c r="L579" s="37">
        <f t="shared" si="93"/>
        <v>151.24999999999739</v>
      </c>
      <c r="M579" t="str">
        <f t="shared" si="94"/>
        <v>Long</v>
      </c>
      <c r="N579" s="39">
        <f t="shared" si="95"/>
        <v>0</v>
      </c>
      <c r="O579" s="40">
        <f t="shared" si="98"/>
        <v>-311.87499999999216</v>
      </c>
      <c r="P579" s="39">
        <f t="shared" si="96"/>
        <v>0</v>
      </c>
      <c r="Q579" s="39">
        <f t="shared" si="97"/>
        <v>0</v>
      </c>
      <c r="R579" s="39">
        <f>IF((O579 - MAX($O$16:O579)) &lt; 0, O579 - MAX($O$16:O579), 0)</f>
        <v>-1859.1249999999868</v>
      </c>
    </row>
    <row r="580" spans="1:18" x14ac:dyDescent="0.25">
      <c r="A580" s="2">
        <v>565</v>
      </c>
      <c r="B580" t="s">
        <v>565</v>
      </c>
      <c r="C580" s="8">
        <v>169.73</v>
      </c>
      <c r="D580" s="8">
        <v>104.46</v>
      </c>
      <c r="E580" s="17">
        <f t="shared" si="88"/>
        <v>0.48540471616528741</v>
      </c>
      <c r="F580" s="2">
        <f>+IF(A580&gt;$C$3,AVERAGE(INDEX($E$16:$E$2532,A580-$C$3):E579),"")</f>
        <v>0.48542688299904285</v>
      </c>
      <c r="G580" s="2">
        <f>+IF(A580&gt;$C$3,STDEVA(INDEX($E$16:$E$2532,A580-$C$3):E579),"")</f>
        <v>2.7281769022984396E-3</v>
      </c>
      <c r="H580">
        <f t="shared" si="89"/>
        <v>-8.1251453073913748E-3</v>
      </c>
      <c r="I580" s="2" t="str">
        <f t="shared" si="90"/>
        <v/>
      </c>
      <c r="J580">
        <f t="shared" si="91"/>
        <v>168.155</v>
      </c>
      <c r="K580">
        <f t="shared" si="92"/>
        <v>103.58</v>
      </c>
      <c r="L580" s="37">
        <f t="shared" si="93"/>
        <v>173.74999999999829</v>
      </c>
      <c r="M580" t="str">
        <f t="shared" si="94"/>
        <v>Long</v>
      </c>
      <c r="N580" s="39">
        <f t="shared" si="95"/>
        <v>0</v>
      </c>
      <c r="O580" s="40">
        <f t="shared" si="98"/>
        <v>-311.87499999999216</v>
      </c>
      <c r="P580" s="39">
        <f t="shared" si="96"/>
        <v>0</v>
      </c>
      <c r="Q580" s="39">
        <f t="shared" si="97"/>
        <v>0</v>
      </c>
      <c r="R580" s="39">
        <f>IF((O580 - MAX($O$16:O580)) &lt; 0, O580 - MAX($O$16:O580), 0)</f>
        <v>-1859.1249999999868</v>
      </c>
    </row>
    <row r="581" spans="1:18" x14ac:dyDescent="0.25">
      <c r="A581" s="2">
        <v>566</v>
      </c>
      <c r="B581" t="s">
        <v>566</v>
      </c>
      <c r="C581" s="8">
        <v>169.18</v>
      </c>
      <c r="D581" s="8">
        <v>103.72</v>
      </c>
      <c r="E581" s="17">
        <f t="shared" si="88"/>
        <v>0.48926827620540492</v>
      </c>
      <c r="F581" s="2">
        <f>+IF(A581&gt;$C$3,AVERAGE(INDEX($E$16:$E$2532,A581-$C$3):E580),"")</f>
        <v>0.48489192396416314</v>
      </c>
      <c r="G581" s="2">
        <f>+IF(A581&gt;$C$3,STDEVA(INDEX($E$16:$E$2532,A581-$C$3):E580),"")</f>
        <v>2.3078640152138655E-3</v>
      </c>
      <c r="H581">
        <f t="shared" si="89"/>
        <v>1.8962782089378121</v>
      </c>
      <c r="I581" s="2" t="str">
        <f t="shared" si="90"/>
        <v>Sell</v>
      </c>
      <c r="J581">
        <f t="shared" si="91"/>
        <v>168.155</v>
      </c>
      <c r="K581">
        <f t="shared" si="92"/>
        <v>103.58</v>
      </c>
      <c r="L581" s="37">
        <f t="shared" si="93"/>
        <v>221.25000000000128</v>
      </c>
      <c r="M581" t="str">
        <f t="shared" si="94"/>
        <v>Long</v>
      </c>
      <c r="N581" s="39">
        <f t="shared" si="95"/>
        <v>0</v>
      </c>
      <c r="O581" s="40">
        <f t="shared" si="98"/>
        <v>-311.87499999999216</v>
      </c>
      <c r="P581" s="39">
        <f t="shared" si="96"/>
        <v>0</v>
      </c>
      <c r="Q581" s="39">
        <f t="shared" si="97"/>
        <v>0</v>
      </c>
      <c r="R581" s="39">
        <f>IF((O581 - MAX($O$16:O581)) &lt; 0, O581 - MAX($O$16:O581), 0)</f>
        <v>-1859.1249999999868</v>
      </c>
    </row>
    <row r="582" spans="1:18" x14ac:dyDescent="0.25">
      <c r="A582" s="2">
        <v>567</v>
      </c>
      <c r="B582" t="s">
        <v>567</v>
      </c>
      <c r="C582" s="8">
        <v>169.8</v>
      </c>
      <c r="D582" s="8">
        <v>104.15</v>
      </c>
      <c r="E582" s="17">
        <f t="shared" si="88"/>
        <v>0.488789106170266</v>
      </c>
      <c r="F582" s="2">
        <f>+IF(A582&gt;$C$3,AVERAGE(INDEX($E$16:$E$2532,A582-$C$3):E581),"")</f>
        <v>0.48532294167868262</v>
      </c>
      <c r="G582" s="2">
        <f>+IF(A582&gt;$C$3,STDEVA(INDEX($E$16:$E$2532,A582-$C$3):E581),"")</f>
        <v>2.9408549162407449E-3</v>
      </c>
      <c r="H582">
        <f t="shared" si="89"/>
        <v>1.1786247843923325</v>
      </c>
      <c r="I582" s="2" t="str">
        <f t="shared" si="90"/>
        <v/>
      </c>
      <c r="J582">
        <f t="shared" si="91"/>
        <v>168.155</v>
      </c>
      <c r="K582">
        <f t="shared" si="92"/>
        <v>103.58</v>
      </c>
      <c r="L582" s="37">
        <f t="shared" si="93"/>
        <v>268.75000000000068</v>
      </c>
      <c r="M582" t="str">
        <f t="shared" si="94"/>
        <v>Long</v>
      </c>
      <c r="N582" s="39">
        <f t="shared" si="95"/>
        <v>0</v>
      </c>
      <c r="O582" s="40">
        <f t="shared" si="98"/>
        <v>-311.87499999999216</v>
      </c>
      <c r="P582" s="39">
        <f t="shared" si="96"/>
        <v>0</v>
      </c>
      <c r="Q582" s="39">
        <f t="shared" si="97"/>
        <v>0</v>
      </c>
      <c r="R582" s="39">
        <f>IF((O582 - MAX($O$16:O582)) &lt; 0, O582 - MAX($O$16:O582), 0)</f>
        <v>-1859.1249999999868</v>
      </c>
    </row>
    <row r="583" spans="1:18" x14ac:dyDescent="0.25">
      <c r="A583" s="2">
        <v>568</v>
      </c>
      <c r="B583" t="s">
        <v>568</v>
      </c>
      <c r="C583" s="8">
        <v>169.31</v>
      </c>
      <c r="D583" s="8">
        <v>104.04</v>
      </c>
      <c r="E583" s="17">
        <f t="shared" si="88"/>
        <v>0.48695591355968953</v>
      </c>
      <c r="F583" s="2">
        <f>+IF(A583&gt;$C$3,AVERAGE(INDEX($E$16:$E$2532,A583-$C$3):E582),"")</f>
        <v>0.48607146723118477</v>
      </c>
      <c r="G583" s="2">
        <f>+IF(A583&gt;$C$3,STDEVA(INDEX($E$16:$E$2532,A583-$C$3):E582),"")</f>
        <v>3.3064679940348536E-3</v>
      </c>
      <c r="H583">
        <f t="shared" si="89"/>
        <v>0.26748975949574522</v>
      </c>
      <c r="I583" s="2" t="str">
        <f t="shared" si="90"/>
        <v/>
      </c>
      <c r="J583">
        <f t="shared" si="91"/>
        <v>168.155</v>
      </c>
      <c r="K583">
        <f t="shared" si="92"/>
        <v>103.58</v>
      </c>
      <c r="L583" s="37">
        <f t="shared" si="93"/>
        <v>173.74999999999829</v>
      </c>
      <c r="M583" t="str">
        <f t="shared" si="94"/>
        <v>Long</v>
      </c>
      <c r="N583" s="39">
        <f t="shared" si="95"/>
        <v>0</v>
      </c>
      <c r="O583" s="40">
        <f t="shared" si="98"/>
        <v>-311.87499999999216</v>
      </c>
      <c r="P583" s="39">
        <f t="shared" si="96"/>
        <v>0</v>
      </c>
      <c r="Q583" s="39">
        <f t="shared" si="97"/>
        <v>0</v>
      </c>
      <c r="R583" s="39">
        <f>IF((O583 - MAX($O$16:O583)) &lt; 0, O583 - MAX($O$16:O583), 0)</f>
        <v>-1859.1249999999868</v>
      </c>
    </row>
    <row r="584" spans="1:18" x14ac:dyDescent="0.25">
      <c r="A584" s="2">
        <v>569</v>
      </c>
      <c r="B584" t="s">
        <v>569</v>
      </c>
      <c r="C584" s="8">
        <v>169.11099999999999</v>
      </c>
      <c r="D584" s="8">
        <v>104.59</v>
      </c>
      <c r="E584" s="17">
        <f t="shared" si="88"/>
        <v>0.48050735928879562</v>
      </c>
      <c r="F584" s="2">
        <f>+IF(A584&gt;$C$3,AVERAGE(INDEX($E$16:$E$2532,A584-$C$3):E583),"")</f>
        <v>0.48628502669839674</v>
      </c>
      <c r="G584" s="2">
        <f>+IF(A584&gt;$C$3,STDEVA(INDEX($E$16:$E$2532,A584-$C$3):E583),"")</f>
        <v>3.3260904929121493E-3</v>
      </c>
      <c r="H584">
        <f t="shared" si="89"/>
        <v>-1.737074629181991</v>
      </c>
      <c r="I584" s="2" t="str">
        <f t="shared" si="90"/>
        <v>Buy</v>
      </c>
      <c r="J584">
        <f t="shared" si="91"/>
        <v>168.155</v>
      </c>
      <c r="K584">
        <f t="shared" si="92"/>
        <v>103.58</v>
      </c>
      <c r="L584" s="37">
        <f t="shared" si="93"/>
        <v>-13.500000000004064</v>
      </c>
      <c r="M584" t="str">
        <f t="shared" si="94"/>
        <v>Long</v>
      </c>
      <c r="N584" s="39">
        <f t="shared" si="95"/>
        <v>0</v>
      </c>
      <c r="O584" s="40">
        <f t="shared" si="98"/>
        <v>-311.87499999999216</v>
      </c>
      <c r="P584" s="39">
        <f t="shared" si="96"/>
        <v>0</v>
      </c>
      <c r="Q584" s="39">
        <f t="shared" si="97"/>
        <v>0</v>
      </c>
      <c r="R584" s="39">
        <f>IF((O584 - MAX($O$16:O584)) &lt; 0, O584 - MAX($O$16:O584), 0)</f>
        <v>-1859.1249999999868</v>
      </c>
    </row>
    <row r="585" spans="1:18" x14ac:dyDescent="0.25">
      <c r="A585" s="2">
        <v>570</v>
      </c>
      <c r="B585" t="s">
        <v>570</v>
      </c>
      <c r="C585" s="8">
        <v>169.61</v>
      </c>
      <c r="D585" s="8">
        <v>104.45</v>
      </c>
      <c r="E585" s="17">
        <f t="shared" si="88"/>
        <v>0.48479319588117292</v>
      </c>
      <c r="F585" s="2">
        <f>+IF(A585&gt;$C$3,AVERAGE(INDEX($E$16:$E$2532,A585-$C$3):E584),"")</f>
        <v>0.48618507427788871</v>
      </c>
      <c r="G585" s="2">
        <f>+IF(A585&gt;$C$3,STDEVA(INDEX($E$16:$E$2532,A585-$C$3):E584),"")</f>
        <v>3.5258586082683426E-3</v>
      </c>
      <c r="H585">
        <f t="shared" si="89"/>
        <v>-0.39476296453061077</v>
      </c>
      <c r="I585" s="2" t="str">
        <f t="shared" si="90"/>
        <v/>
      </c>
      <c r="J585">
        <f t="shared" si="91"/>
        <v>168.155</v>
      </c>
      <c r="K585">
        <f t="shared" si="92"/>
        <v>103.58</v>
      </c>
      <c r="L585" s="37">
        <f t="shared" si="93"/>
        <v>146.25000000000199</v>
      </c>
      <c r="M585" t="str">
        <f t="shared" si="94"/>
        <v>Long</v>
      </c>
      <c r="N585" s="39">
        <f t="shared" si="95"/>
        <v>0</v>
      </c>
      <c r="O585" s="40">
        <f t="shared" si="98"/>
        <v>-311.87499999999216</v>
      </c>
      <c r="P585" s="39">
        <f t="shared" si="96"/>
        <v>0</v>
      </c>
      <c r="Q585" s="39">
        <f t="shared" si="97"/>
        <v>0</v>
      </c>
      <c r="R585" s="39">
        <f>IF((O585 - MAX($O$16:O585)) &lt; 0, O585 - MAX($O$16:O585), 0)</f>
        <v>-1859.1249999999868</v>
      </c>
    </row>
    <row r="586" spans="1:18" x14ac:dyDescent="0.25">
      <c r="A586" s="2">
        <v>571</v>
      </c>
      <c r="B586" t="s">
        <v>571</v>
      </c>
      <c r="C586" s="8">
        <v>168.74</v>
      </c>
      <c r="D586" s="8">
        <v>104.04</v>
      </c>
      <c r="E586" s="17">
        <f t="shared" si="88"/>
        <v>0.48358362815702982</v>
      </c>
      <c r="F586" s="2">
        <f>+IF(A586&gt;$C$3,AVERAGE(INDEX($E$16:$E$2532,A586-$C$3):E585),"")</f>
        <v>0.48606277022106575</v>
      </c>
      <c r="G586" s="2">
        <f>+IF(A586&gt;$C$3,STDEVA(INDEX($E$16:$E$2532,A586-$C$3):E585),"")</f>
        <v>3.5700241938173417E-3</v>
      </c>
      <c r="H586">
        <f t="shared" si="89"/>
        <v>-0.69443284679397244</v>
      </c>
      <c r="I586" s="2" t="str">
        <f t="shared" si="90"/>
        <v/>
      </c>
      <c r="J586">
        <f t="shared" si="91"/>
        <v>168.155</v>
      </c>
      <c r="K586">
        <f t="shared" si="92"/>
        <v>103.58</v>
      </c>
      <c r="L586" s="37">
        <f t="shared" si="93"/>
        <v>31.25</v>
      </c>
      <c r="M586" t="str">
        <f t="shared" si="94"/>
        <v>Long</v>
      </c>
      <c r="N586" s="39">
        <f t="shared" si="95"/>
        <v>0</v>
      </c>
      <c r="O586" s="40">
        <f t="shared" si="98"/>
        <v>-311.87499999999216</v>
      </c>
      <c r="P586" s="39">
        <f t="shared" si="96"/>
        <v>0</v>
      </c>
      <c r="Q586" s="39">
        <f t="shared" si="97"/>
        <v>0</v>
      </c>
      <c r="R586" s="39">
        <f>IF((O586 - MAX($O$16:O586)) &lt; 0, O586 - MAX($O$16:O586), 0)</f>
        <v>-1859.1249999999868</v>
      </c>
    </row>
    <row r="587" spans="1:18" x14ac:dyDescent="0.25">
      <c r="A587" s="2">
        <v>572</v>
      </c>
      <c r="B587" t="s">
        <v>572</v>
      </c>
      <c r="C587" s="8">
        <v>166.38</v>
      </c>
      <c r="D587" s="8">
        <v>102.11</v>
      </c>
      <c r="E587" s="17">
        <f t="shared" si="88"/>
        <v>0.48822366528829503</v>
      </c>
      <c r="F587" s="2">
        <f>+IF(A587&gt;$C$3,AVERAGE(INDEX($E$16:$E$2532,A587-$C$3):E586),"")</f>
        <v>0.48492584061139077</v>
      </c>
      <c r="G587" s="2">
        <f>+IF(A587&gt;$C$3,STDEVA(INDEX($E$16:$E$2532,A587-$C$3):E586),"")</f>
        <v>3.1775825342949134E-3</v>
      </c>
      <c r="H587">
        <f t="shared" si="89"/>
        <v>1.0378407614315601</v>
      </c>
      <c r="I587" s="2" t="str">
        <f t="shared" si="90"/>
        <v/>
      </c>
      <c r="J587">
        <f t="shared" si="91"/>
        <v>168.155</v>
      </c>
      <c r="K587">
        <f t="shared" si="92"/>
        <v>103.58</v>
      </c>
      <c r="L587" s="37">
        <f t="shared" si="93"/>
        <v>-76.250000000001705</v>
      </c>
      <c r="M587" t="str">
        <f t="shared" si="94"/>
        <v>Long</v>
      </c>
      <c r="N587" s="39">
        <f t="shared" si="95"/>
        <v>0</v>
      </c>
      <c r="O587" s="40">
        <f t="shared" si="98"/>
        <v>-311.87499999999216</v>
      </c>
      <c r="P587" s="39">
        <f t="shared" si="96"/>
        <v>0</v>
      </c>
      <c r="Q587" s="39">
        <f t="shared" si="97"/>
        <v>0</v>
      </c>
      <c r="R587" s="39">
        <f>IF((O587 - MAX($O$16:O587)) &lt; 0, O587 - MAX($O$16:O587), 0)</f>
        <v>-1859.1249999999868</v>
      </c>
    </row>
    <row r="588" spans="1:18" x14ac:dyDescent="0.25">
      <c r="A588" s="2">
        <v>573</v>
      </c>
      <c r="B588" t="s">
        <v>573</v>
      </c>
      <c r="C588" s="8">
        <v>165.83</v>
      </c>
      <c r="D588" s="8">
        <v>101.68</v>
      </c>
      <c r="E588" s="17">
        <f t="shared" si="88"/>
        <v>0.48913254034480874</v>
      </c>
      <c r="F588" s="2">
        <f>+IF(A588&gt;$C$3,AVERAGE(INDEX($E$16:$E$2532,A588-$C$3):E587),"")</f>
        <v>0.48481275243499661</v>
      </c>
      <c r="G588" s="2">
        <f>+IF(A588&gt;$C$3,STDEVA(INDEX($E$16:$E$2532,A588-$C$3):E587),"")</f>
        <v>3.0114367497936383E-3</v>
      </c>
      <c r="H588">
        <f t="shared" si="89"/>
        <v>1.4344607802598384</v>
      </c>
      <c r="I588" s="2" t="str">
        <f t="shared" si="90"/>
        <v/>
      </c>
      <c r="J588">
        <f t="shared" si="91"/>
        <v>168.155</v>
      </c>
      <c r="K588">
        <f t="shared" si="92"/>
        <v>103.58</v>
      </c>
      <c r="L588" s="37">
        <f t="shared" si="93"/>
        <v>-106.24999999999932</v>
      </c>
      <c r="M588" t="str">
        <f t="shared" si="94"/>
        <v>Long</v>
      </c>
      <c r="N588" s="39">
        <f t="shared" si="95"/>
        <v>0</v>
      </c>
      <c r="O588" s="40">
        <f t="shared" si="98"/>
        <v>-311.87499999999216</v>
      </c>
      <c r="P588" s="39">
        <f t="shared" si="96"/>
        <v>0</v>
      </c>
      <c r="Q588" s="39">
        <f t="shared" si="97"/>
        <v>0</v>
      </c>
      <c r="R588" s="39">
        <f>IF((O588 - MAX($O$16:O588)) &lt; 0, O588 - MAX($O$16:O588), 0)</f>
        <v>-1859.1249999999868</v>
      </c>
    </row>
    <row r="589" spans="1:18" x14ac:dyDescent="0.25">
      <c r="A589" s="2">
        <v>574</v>
      </c>
      <c r="B589" t="s">
        <v>574</v>
      </c>
      <c r="C589" s="8">
        <v>164.77</v>
      </c>
      <c r="D589" s="8">
        <v>100.648</v>
      </c>
      <c r="E589" s="17">
        <f t="shared" si="88"/>
        <v>0.49292128102051042</v>
      </c>
      <c r="F589" s="2">
        <f>+IF(A589&gt;$C$3,AVERAGE(INDEX($E$16:$E$2532,A589-$C$3):E588),"")</f>
        <v>0.48524807779202039</v>
      </c>
      <c r="G589" s="2">
        <f>+IF(A589&gt;$C$3,STDEVA(INDEX($E$16:$E$2532,A589-$C$3):E588),"")</f>
        <v>3.5140749970317625E-3</v>
      </c>
      <c r="H589">
        <f t="shared" si="89"/>
        <v>2.1835627398309243</v>
      </c>
      <c r="I589" s="2" t="str">
        <f t="shared" si="90"/>
        <v>Sell</v>
      </c>
      <c r="J589">
        <f t="shared" si="91"/>
        <v>168.155</v>
      </c>
      <c r="K589">
        <f t="shared" si="92"/>
        <v>103.58</v>
      </c>
      <c r="L589" s="37">
        <f t="shared" si="93"/>
        <v>-113.24999999999716</v>
      </c>
      <c r="M589" t="str">
        <f t="shared" si="94"/>
        <v>Long</v>
      </c>
      <c r="N589" s="39">
        <f t="shared" si="95"/>
        <v>0</v>
      </c>
      <c r="O589" s="40">
        <f t="shared" si="98"/>
        <v>-311.87499999999216</v>
      </c>
      <c r="P589" s="39">
        <f t="shared" si="96"/>
        <v>0</v>
      </c>
      <c r="Q589" s="39">
        <f t="shared" si="97"/>
        <v>0</v>
      </c>
      <c r="R589" s="39">
        <f>IF((O589 - MAX($O$16:O589)) &lt; 0, O589 - MAX($O$16:O589), 0)</f>
        <v>-1859.1249999999868</v>
      </c>
    </row>
    <row r="590" spans="1:18" x14ac:dyDescent="0.25">
      <c r="A590" s="2">
        <v>575</v>
      </c>
      <c r="B590" t="s">
        <v>575</v>
      </c>
      <c r="C590" s="8">
        <v>165.58</v>
      </c>
      <c r="D590" s="8">
        <v>102.1</v>
      </c>
      <c r="E590" s="17">
        <f t="shared" si="88"/>
        <v>0.48350173654004003</v>
      </c>
      <c r="F590" s="2">
        <f>+IF(A590&gt;$C$3,AVERAGE(INDEX($E$16:$E$2532,A590-$C$3):E589),"")</f>
        <v>0.48773086213836336</v>
      </c>
      <c r="G590" s="2">
        <f>+IF(A590&gt;$C$3,STDEVA(INDEX($E$16:$E$2532,A590-$C$3):E589),"")</f>
        <v>3.7073385887223097E-3</v>
      </c>
      <c r="H590">
        <f t="shared" si="89"/>
        <v>-1.1407443634062173</v>
      </c>
      <c r="I590" s="2" t="str">
        <f t="shared" si="90"/>
        <v/>
      </c>
      <c r="J590" t="str">
        <f t="shared" si="91"/>
        <v/>
      </c>
      <c r="K590" t="str">
        <f t="shared" si="92"/>
        <v/>
      </c>
      <c r="L590" s="37">
        <f t="shared" si="93"/>
        <v>-273.74999999999613</v>
      </c>
      <c r="M590" t="str">
        <f t="shared" si="94"/>
        <v>SL</v>
      </c>
      <c r="N590" s="39">
        <f t="shared" si="95"/>
        <v>-273.74999999999613</v>
      </c>
      <c r="O590" s="40">
        <f t="shared" si="98"/>
        <v>-585.62499999998829</v>
      </c>
      <c r="P590" s="39">
        <f t="shared" si="96"/>
        <v>3.75</v>
      </c>
      <c r="Q590" s="39">
        <f t="shared" si="97"/>
        <v>0</v>
      </c>
      <c r="R590" s="39">
        <f>IF((O590 - MAX($O$16:O590)) &lt; 0, O590 - MAX($O$16:O590), 0)</f>
        <v>-2132.8749999999827</v>
      </c>
    </row>
    <row r="591" spans="1:18" x14ac:dyDescent="0.25">
      <c r="A591" s="2">
        <v>576</v>
      </c>
      <c r="B591" t="s">
        <v>576</v>
      </c>
      <c r="C591" s="8">
        <v>164.56</v>
      </c>
      <c r="D591" s="8">
        <v>101.48</v>
      </c>
      <c r="E591" s="17">
        <f t="shared" si="88"/>
        <v>0.48341351061362053</v>
      </c>
      <c r="F591" s="2">
        <f>+IF(A591&gt;$C$3,AVERAGE(INDEX($E$16:$E$2532,A591-$C$3):E590),"")</f>
        <v>0.4874725702701368</v>
      </c>
      <c r="G591" s="2">
        <f>+IF(A591&gt;$C$3,STDEVA(INDEX($E$16:$E$2532,A591-$C$3):E590),"")</f>
        <v>3.9968576559441266E-3</v>
      </c>
      <c r="H591">
        <f t="shared" si="89"/>
        <v>-1.015562726002921</v>
      </c>
      <c r="I591" s="2" t="str">
        <f t="shared" si="90"/>
        <v/>
      </c>
      <c r="J591" t="str">
        <f t="shared" si="91"/>
        <v/>
      </c>
      <c r="K591" t="str">
        <f t="shared" si="92"/>
        <v/>
      </c>
      <c r="L591" s="37" t="str">
        <f t="shared" si="93"/>
        <v/>
      </c>
      <c r="M591" t="str">
        <f t="shared" si="94"/>
        <v/>
      </c>
      <c r="N591" s="39">
        <f t="shared" si="95"/>
        <v>0</v>
      </c>
      <c r="O591" s="40">
        <f t="shared" si="98"/>
        <v>-585.62499999998829</v>
      </c>
      <c r="P591" s="39">
        <f t="shared" si="96"/>
        <v>0</v>
      </c>
      <c r="Q591" s="39">
        <f t="shared" si="97"/>
        <v>0</v>
      </c>
      <c r="R591" s="39">
        <f>IF((O591 - MAX($O$16:O591)) &lt; 0, O591 - MAX($O$16:O591), 0)</f>
        <v>-2132.8749999999827</v>
      </c>
    </row>
    <row r="592" spans="1:18" x14ac:dyDescent="0.25">
      <c r="A592" s="2">
        <v>577</v>
      </c>
      <c r="B592" t="s">
        <v>577</v>
      </c>
      <c r="C592" s="8">
        <v>166.06</v>
      </c>
      <c r="D592" s="8">
        <v>102.91</v>
      </c>
      <c r="E592" s="17">
        <f t="shared" si="88"/>
        <v>0.47849434898588422</v>
      </c>
      <c r="F592" s="2">
        <f>+IF(A592&gt;$C$3,AVERAGE(INDEX($E$16:$E$2532,A592-$C$3):E591),"")</f>
        <v>0.48743854676145493</v>
      </c>
      <c r="G592" s="2">
        <f>+IF(A592&gt;$C$3,STDEVA(INDEX($E$16:$E$2532,A592-$C$3):E591),"")</f>
        <v>4.0387433388327162E-3</v>
      </c>
      <c r="H592">
        <f t="shared" si="89"/>
        <v>-2.2145992020764984</v>
      </c>
      <c r="I592" s="2" t="str">
        <f t="shared" si="90"/>
        <v>Buy</v>
      </c>
      <c r="J592">
        <f t="shared" si="91"/>
        <v>166.06</v>
      </c>
      <c r="K592">
        <f t="shared" si="92"/>
        <v>102.91</v>
      </c>
      <c r="L592" s="37" t="str">
        <f t="shared" si="93"/>
        <v/>
      </c>
      <c r="M592" t="str">
        <f t="shared" si="94"/>
        <v>Long</v>
      </c>
      <c r="N592" s="39">
        <f t="shared" si="95"/>
        <v>0</v>
      </c>
      <c r="O592" s="40">
        <f t="shared" si="98"/>
        <v>-585.62499999998829</v>
      </c>
      <c r="P592" s="39">
        <f t="shared" si="96"/>
        <v>3.75</v>
      </c>
      <c r="Q592" s="39">
        <f t="shared" si="97"/>
        <v>3362.125</v>
      </c>
      <c r="R592" s="39">
        <f>IF((O592 - MAX($O$16:O592)) &lt; 0, O592 - MAX($O$16:O592), 0)</f>
        <v>-2132.8749999999827</v>
      </c>
    </row>
    <row r="593" spans="1:18" x14ac:dyDescent="0.25">
      <c r="A593" s="2">
        <v>578</v>
      </c>
      <c r="B593" t="s">
        <v>578</v>
      </c>
      <c r="C593" s="8">
        <v>166.62</v>
      </c>
      <c r="D593" s="8">
        <v>103.17</v>
      </c>
      <c r="E593" s="17">
        <f t="shared" ref="E593:E656" si="99">+LN(C593/D593)</f>
        <v>0.4793376574344787</v>
      </c>
      <c r="F593" s="2">
        <f>+IF(A593&gt;$C$3,AVERAGE(INDEX($E$16:$E$2532,A593-$C$3):E592),"")</f>
        <v>0.4854926835009728</v>
      </c>
      <c r="G593" s="2">
        <f>+IF(A593&gt;$C$3,STDEVA(INDEX($E$16:$E$2532,A593-$C$3):E592),"")</f>
        <v>5.605714375365731E-3</v>
      </c>
      <c r="H593">
        <f t="shared" ref="H593:H656" si="100">+IF(F593="","",(E593-F593)/G593)</f>
        <v>-1.0979913806422801</v>
      </c>
      <c r="I593" s="2" t="str">
        <f t="shared" ref="I593:I656" si="101">+IF(H593="","",IF(H593&lt;$C$4,"Buy",IF(H593&gt;$C$5,"Sell","")))</f>
        <v/>
      </c>
      <c r="J593">
        <f t="shared" ref="J593:J656" si="102">IF(M593=M592, J592, IF(OR(M593="TP", M593="SL"), "", IF(I593="Buy", C593, IF(I593="Sell", D593, ""))))</f>
        <v>166.06</v>
      </c>
      <c r="K593">
        <f t="shared" ref="K593:K656" si="103">IF(M593=M592, K592, IF(OR(M593="TP", M593="SL"), "",IF(I593="Buy", D593, IF(I593="Sell", C593, ""))))</f>
        <v>102.91</v>
      </c>
      <c r="L593" s="37">
        <f t="shared" ref="L593:L656" si="104">IF(M592="Long", (C593-J592)*$C$8+(K592-D593)*$C$9, IF(M592="Short", (K592-C593)*$C$8+(D593-J592)*$C$9, ""))</f>
        <v>74.999999999999289</v>
      </c>
      <c r="M593" t="str">
        <f t="shared" ref="M593:M656" si="105">IF(OR(M592="", M592="SL", M592="TP"), IF(I593="Sell","Short",(IF(I593="Buy","Long",I593))), IF(L593="", "", IF(L593&lt;$C$6, "SL", IF(L593&gt;$C$7, "TP", M592))))</f>
        <v>Long</v>
      </c>
      <c r="N593" s="39">
        <f t="shared" ref="N593:N656" si="106">IF(OR(M593="TP", M593="SL"), L593, 0)</f>
        <v>0</v>
      </c>
      <c r="O593" s="40">
        <f t="shared" si="98"/>
        <v>-585.62499999998829</v>
      </c>
      <c r="P593" s="39">
        <f t="shared" ref="P593:P656" si="107">IF(OR(AND(I593&lt;&gt;"", J592=""), OR(M593="TP", M593="SL",)), ($C$9+$C$8)*$C$11, 0)</f>
        <v>0</v>
      </c>
      <c r="Q593" s="39">
        <f t="shared" ref="Q593:Q656" si="108">IF(AND(I593&lt;&gt;"",J592=""),(D593*$C$9+C593*$C$8)*$C$10,0)</f>
        <v>0</v>
      </c>
      <c r="R593" s="39">
        <f>IF((O593 - MAX($O$16:O593)) &lt; 0, O593 - MAX($O$16:O593), 0)</f>
        <v>-2132.8749999999827</v>
      </c>
    </row>
    <row r="594" spans="1:18" x14ac:dyDescent="0.25">
      <c r="A594" s="2">
        <v>579</v>
      </c>
      <c r="B594" t="s">
        <v>579</v>
      </c>
      <c r="C594" s="8">
        <v>166</v>
      </c>
      <c r="D594" s="8">
        <v>103.18</v>
      </c>
      <c r="E594" s="17">
        <f t="shared" si="99"/>
        <v>0.47551275254003939</v>
      </c>
      <c r="F594" s="2">
        <f>+IF(A594&gt;$C$3,AVERAGE(INDEX($E$16:$E$2532,A594-$C$3):E593),"")</f>
        <v>0.48353370691890679</v>
      </c>
      <c r="G594" s="2">
        <f>+IF(A594&gt;$C$3,STDEVA(INDEX($E$16:$E$2532,A594-$C$3):E593),"")</f>
        <v>5.7259055271396851E-3</v>
      </c>
      <c r="H594">
        <f t="shared" si="100"/>
        <v>-1.400818497764176</v>
      </c>
      <c r="I594" s="2" t="str">
        <f t="shared" si="101"/>
        <v/>
      </c>
      <c r="J594">
        <f t="shared" si="102"/>
        <v>166.06</v>
      </c>
      <c r="K594">
        <f t="shared" si="103"/>
        <v>102.91</v>
      </c>
      <c r="L594" s="37">
        <f t="shared" si="104"/>
        <v>-82.500000000003126</v>
      </c>
      <c r="M594" t="str">
        <f t="shared" si="105"/>
        <v>Long</v>
      </c>
      <c r="N594" s="39">
        <f t="shared" si="106"/>
        <v>0</v>
      </c>
      <c r="O594" s="40">
        <f t="shared" ref="O594:O657" si="109">+N594+O593</f>
        <v>-585.62499999998829</v>
      </c>
      <c r="P594" s="39">
        <f t="shared" si="107"/>
        <v>0</v>
      </c>
      <c r="Q594" s="39">
        <f t="shared" si="108"/>
        <v>0</v>
      </c>
      <c r="R594" s="39">
        <f>IF((O594 - MAX($O$16:O594)) &lt; 0, O594 - MAX($O$16:O594), 0)</f>
        <v>-2132.8749999999827</v>
      </c>
    </row>
    <row r="595" spans="1:18" x14ac:dyDescent="0.25">
      <c r="A595" s="2">
        <v>580</v>
      </c>
      <c r="B595" t="s">
        <v>580</v>
      </c>
      <c r="C595" s="8">
        <v>163.33000000000001</v>
      </c>
      <c r="D595" s="8">
        <v>100.76</v>
      </c>
      <c r="E595" s="17">
        <f t="shared" si="99"/>
        <v>0.4830312425806384</v>
      </c>
      <c r="F595" s="2">
        <f>+IF(A595&gt;$C$3,AVERAGE(INDEX($E$16:$E$2532,A595-$C$3):E594),"")</f>
        <v>0.48005200122281255</v>
      </c>
      <c r="G595" s="2">
        <f>+IF(A595&gt;$C$3,STDEVA(INDEX($E$16:$E$2532,A595-$C$3):E594),"")</f>
        <v>3.4183974785933586E-3</v>
      </c>
      <c r="H595">
        <f t="shared" si="100"/>
        <v>0.87153158065509051</v>
      </c>
      <c r="I595" s="2" t="str">
        <f t="shared" si="101"/>
        <v/>
      </c>
      <c r="J595">
        <f t="shared" si="102"/>
        <v>166.06</v>
      </c>
      <c r="K595">
        <f t="shared" si="103"/>
        <v>102.91</v>
      </c>
      <c r="L595" s="37">
        <f t="shared" si="104"/>
        <v>-144.99999999999966</v>
      </c>
      <c r="M595" t="str">
        <f t="shared" si="105"/>
        <v>Long</v>
      </c>
      <c r="N595" s="39">
        <f t="shared" si="106"/>
        <v>0</v>
      </c>
      <c r="O595" s="40">
        <f t="shared" si="109"/>
        <v>-585.62499999998829</v>
      </c>
      <c r="P595" s="39">
        <f t="shared" si="107"/>
        <v>0</v>
      </c>
      <c r="Q595" s="39">
        <f t="shared" si="108"/>
        <v>0</v>
      </c>
      <c r="R595" s="39">
        <f>IF((O595 - MAX($O$16:O595)) &lt; 0, O595 - MAX($O$16:O595), 0)</f>
        <v>-2132.8749999999827</v>
      </c>
    </row>
    <row r="596" spans="1:18" x14ac:dyDescent="0.25">
      <c r="A596" s="2">
        <v>581</v>
      </c>
      <c r="B596" t="s">
        <v>581</v>
      </c>
      <c r="C596" s="8">
        <v>163.91</v>
      </c>
      <c r="D596" s="8">
        <v>100.96</v>
      </c>
      <c r="E596" s="17">
        <f t="shared" si="99"/>
        <v>0.48459309790836569</v>
      </c>
      <c r="F596" s="2">
        <f>+IF(A596&gt;$C$3,AVERAGE(INDEX($E$16:$E$2532,A596-$C$3):E595),"")</f>
        <v>0.47995790243093223</v>
      </c>
      <c r="G596" s="2">
        <f>+IF(A596&gt;$C$3,STDEVA(INDEX($E$16:$E$2532,A596-$C$3):E595),"")</f>
        <v>3.3042660941085124E-3</v>
      </c>
      <c r="H596">
        <f t="shared" si="100"/>
        <v>1.4027912236541693</v>
      </c>
      <c r="I596" s="2" t="str">
        <f t="shared" si="101"/>
        <v/>
      </c>
      <c r="J596">
        <f t="shared" si="102"/>
        <v>166.06</v>
      </c>
      <c r="K596">
        <f t="shared" si="103"/>
        <v>102.91</v>
      </c>
      <c r="L596" s="37">
        <f t="shared" si="104"/>
        <v>-50.000000000000682</v>
      </c>
      <c r="M596" t="str">
        <f t="shared" si="105"/>
        <v>Long</v>
      </c>
      <c r="N596" s="39">
        <f t="shared" si="106"/>
        <v>0</v>
      </c>
      <c r="O596" s="40">
        <f t="shared" si="109"/>
        <v>-585.62499999998829</v>
      </c>
      <c r="P596" s="39">
        <f t="shared" si="107"/>
        <v>0</v>
      </c>
      <c r="Q596" s="39">
        <f t="shared" si="108"/>
        <v>0</v>
      </c>
      <c r="R596" s="39">
        <f>IF((O596 - MAX($O$16:O596)) &lt; 0, O596 - MAX($O$16:O596), 0)</f>
        <v>-2132.8749999999827</v>
      </c>
    </row>
    <row r="597" spans="1:18" x14ac:dyDescent="0.25">
      <c r="A597" s="2">
        <v>582</v>
      </c>
      <c r="B597" t="s">
        <v>582</v>
      </c>
      <c r="C597" s="8">
        <v>164.17</v>
      </c>
      <c r="D597" s="8">
        <v>101.97</v>
      </c>
      <c r="E597" s="17">
        <f t="shared" si="99"/>
        <v>0.47622382393029244</v>
      </c>
      <c r="F597" s="2">
        <f>+IF(A597&gt;$C$3,AVERAGE(INDEX($E$16:$E$2532,A597-$C$3):E596),"")</f>
        <v>0.4801938198898813</v>
      </c>
      <c r="G597" s="2">
        <f>+IF(A597&gt;$C$3,STDEVA(INDEX($E$16:$E$2532,A597-$C$3):E596),"")</f>
        <v>3.6379328487230506E-3</v>
      </c>
      <c r="H597">
        <f t="shared" si="100"/>
        <v>-1.0912779659971907</v>
      </c>
      <c r="I597" s="2" t="str">
        <f t="shared" si="101"/>
        <v/>
      </c>
      <c r="J597" t="str">
        <f t="shared" si="102"/>
        <v/>
      </c>
      <c r="K597" t="str">
        <f t="shared" si="103"/>
        <v/>
      </c>
      <c r="L597" s="37">
        <f t="shared" si="104"/>
        <v>-237.50000000000426</v>
      </c>
      <c r="M597" t="str">
        <f t="shared" si="105"/>
        <v>SL</v>
      </c>
      <c r="N597" s="39">
        <f t="shared" si="106"/>
        <v>-237.50000000000426</v>
      </c>
      <c r="O597" s="40">
        <f t="shared" si="109"/>
        <v>-823.1249999999925</v>
      </c>
      <c r="P597" s="39">
        <f t="shared" si="107"/>
        <v>3.75</v>
      </c>
      <c r="Q597" s="39">
        <f t="shared" si="108"/>
        <v>0</v>
      </c>
      <c r="R597" s="39">
        <f>IF((O597 - MAX($O$16:O597)) &lt; 0, O597 - MAX($O$16:O597), 0)</f>
        <v>-2370.3749999999873</v>
      </c>
    </row>
    <row r="598" spans="1:18" x14ac:dyDescent="0.25">
      <c r="A598" s="2">
        <v>583</v>
      </c>
      <c r="B598" t="s">
        <v>583</v>
      </c>
      <c r="C598" s="8">
        <v>163.65</v>
      </c>
      <c r="D598" s="8">
        <v>100.38</v>
      </c>
      <c r="E598" s="17">
        <f t="shared" si="99"/>
        <v>0.48876701672040196</v>
      </c>
      <c r="F598" s="2">
        <f>+IF(A598&gt;$C$3,AVERAGE(INDEX($E$16:$E$2532,A598-$C$3):E597),"")</f>
        <v>0.47973971487876294</v>
      </c>
      <c r="G598" s="2">
        <f>+IF(A598&gt;$C$3,STDEVA(INDEX($E$16:$E$2532,A598-$C$3):E597),"")</f>
        <v>4.0242959448603529E-3</v>
      </c>
      <c r="H598">
        <f t="shared" si="100"/>
        <v>2.2432002927538868</v>
      </c>
      <c r="I598" s="2" t="str">
        <f t="shared" si="101"/>
        <v>Sell</v>
      </c>
      <c r="J598">
        <f t="shared" si="102"/>
        <v>100.38</v>
      </c>
      <c r="K598">
        <f t="shared" si="103"/>
        <v>163.65</v>
      </c>
      <c r="L598" s="37" t="str">
        <f t="shared" si="104"/>
        <v/>
      </c>
      <c r="M598" t="str">
        <f t="shared" si="105"/>
        <v>Short</v>
      </c>
      <c r="N598" s="39">
        <f t="shared" si="106"/>
        <v>0</v>
      </c>
      <c r="O598" s="40">
        <f t="shared" si="109"/>
        <v>-823.1249999999925</v>
      </c>
      <c r="P598" s="39">
        <f t="shared" si="107"/>
        <v>3.75</v>
      </c>
      <c r="Q598" s="39">
        <f t="shared" si="108"/>
        <v>3300.375</v>
      </c>
      <c r="R598" s="39">
        <f>IF((O598 - MAX($O$16:O598)) &lt; 0, O598 - MAX($O$16:O598), 0)</f>
        <v>-2370.3749999999873</v>
      </c>
    </row>
    <row r="599" spans="1:18" x14ac:dyDescent="0.25">
      <c r="A599" s="2">
        <v>584</v>
      </c>
      <c r="B599" t="s">
        <v>584</v>
      </c>
      <c r="C599" s="8">
        <v>164.39</v>
      </c>
      <c r="D599" s="8">
        <v>101.06</v>
      </c>
      <c r="E599" s="17">
        <f t="shared" si="99"/>
        <v>0.48652725365765642</v>
      </c>
      <c r="F599" s="2">
        <f>+IF(A599&gt;$C$3,AVERAGE(INDEX($E$16:$E$2532,A599-$C$3):E598),"")</f>
        <v>0.48162558673594758</v>
      </c>
      <c r="G599" s="2">
        <f>+IF(A599&gt;$C$3,STDEVA(INDEX($E$16:$E$2532,A599-$C$3):E598),"")</f>
        <v>5.6640929646817164E-3</v>
      </c>
      <c r="H599">
        <f t="shared" si="100"/>
        <v>0.86539309158113153</v>
      </c>
      <c r="I599" s="2" t="str">
        <f t="shared" si="101"/>
        <v/>
      </c>
      <c r="J599">
        <f t="shared" si="102"/>
        <v>100.38</v>
      </c>
      <c r="K599">
        <f t="shared" si="103"/>
        <v>163.65</v>
      </c>
      <c r="L599" s="37">
        <f t="shared" si="104"/>
        <v>-14.999999999993463</v>
      </c>
      <c r="M599" t="str">
        <f t="shared" si="105"/>
        <v>Short</v>
      </c>
      <c r="N599" s="39">
        <f t="shared" si="106"/>
        <v>0</v>
      </c>
      <c r="O599" s="40">
        <f t="shared" si="109"/>
        <v>-823.1249999999925</v>
      </c>
      <c r="P599" s="39">
        <f t="shared" si="107"/>
        <v>0</v>
      </c>
      <c r="Q599" s="39">
        <f t="shared" si="108"/>
        <v>0</v>
      </c>
      <c r="R599" s="39">
        <f>IF((O599 - MAX($O$16:O599)) &lt; 0, O599 - MAX($O$16:O599), 0)</f>
        <v>-2370.3749999999873</v>
      </c>
    </row>
    <row r="600" spans="1:18" x14ac:dyDescent="0.25">
      <c r="A600" s="2">
        <v>585</v>
      </c>
      <c r="B600" t="s">
        <v>585</v>
      </c>
      <c r="C600" s="8">
        <v>165.75</v>
      </c>
      <c r="D600" s="8">
        <v>101.95</v>
      </c>
      <c r="E600" s="17">
        <f t="shared" si="99"/>
        <v>0.48599813204550762</v>
      </c>
      <c r="F600" s="2">
        <f>+IF(A600&gt;$C$3,AVERAGE(INDEX($E$16:$E$2532,A600-$C$3):E599),"")</f>
        <v>0.483828486959471</v>
      </c>
      <c r="G600" s="2">
        <f>+IF(A600&gt;$C$3,STDEVA(INDEX($E$16:$E$2532,A600-$C$3):E599),"")</f>
        <v>4.7624454375074059E-3</v>
      </c>
      <c r="H600">
        <f t="shared" si="100"/>
        <v>0.45557374137018575</v>
      </c>
      <c r="I600" s="2" t="str">
        <f t="shared" si="101"/>
        <v/>
      </c>
      <c r="J600">
        <f t="shared" si="102"/>
        <v>100.38</v>
      </c>
      <c r="K600">
        <f t="shared" si="103"/>
        <v>163.65</v>
      </c>
      <c r="L600" s="37">
        <f t="shared" si="104"/>
        <v>-132.49999999999682</v>
      </c>
      <c r="M600" t="str">
        <f t="shared" si="105"/>
        <v>Short</v>
      </c>
      <c r="N600" s="39">
        <f t="shared" si="106"/>
        <v>0</v>
      </c>
      <c r="O600" s="40">
        <f t="shared" si="109"/>
        <v>-823.1249999999925</v>
      </c>
      <c r="P600" s="39">
        <f t="shared" si="107"/>
        <v>0</v>
      </c>
      <c r="Q600" s="39">
        <f t="shared" si="108"/>
        <v>0</v>
      </c>
      <c r="R600" s="39">
        <f>IF((O600 - MAX($O$16:O600)) &lt; 0, O600 - MAX($O$16:O600), 0)</f>
        <v>-2370.3749999999873</v>
      </c>
    </row>
    <row r="601" spans="1:18" x14ac:dyDescent="0.25">
      <c r="A601" s="2">
        <v>586</v>
      </c>
      <c r="B601" t="s">
        <v>586</v>
      </c>
      <c r="C601" s="8">
        <v>165.96</v>
      </c>
      <c r="D601" s="8">
        <v>102.11</v>
      </c>
      <c r="E601" s="17">
        <f t="shared" si="99"/>
        <v>0.48569613189722061</v>
      </c>
      <c r="F601" s="2">
        <f>+IF(A601&gt;$C$3,AVERAGE(INDEX($E$16:$E$2532,A601-$C$3):E600),"")</f>
        <v>0.48442186485244482</v>
      </c>
      <c r="G601" s="2">
        <f>+IF(A601&gt;$C$3,STDEVA(INDEX($E$16:$E$2532,A601-$C$3):E600),"")</f>
        <v>4.8227279822050089E-3</v>
      </c>
      <c r="H601">
        <f t="shared" si="100"/>
        <v>0.26422121452373093</v>
      </c>
      <c r="I601" s="2" t="str">
        <f t="shared" si="101"/>
        <v/>
      </c>
      <c r="J601">
        <f t="shared" si="102"/>
        <v>100.38</v>
      </c>
      <c r="K601">
        <f t="shared" si="103"/>
        <v>163.65</v>
      </c>
      <c r="L601" s="37">
        <f t="shared" si="104"/>
        <v>-144.99999999999955</v>
      </c>
      <c r="M601" t="str">
        <f t="shared" si="105"/>
        <v>Short</v>
      </c>
      <c r="N601" s="39">
        <f t="shared" si="106"/>
        <v>0</v>
      </c>
      <c r="O601" s="40">
        <f t="shared" si="109"/>
        <v>-823.1249999999925</v>
      </c>
      <c r="P601" s="39">
        <f t="shared" si="107"/>
        <v>0</v>
      </c>
      <c r="Q601" s="39">
        <f t="shared" si="108"/>
        <v>0</v>
      </c>
      <c r="R601" s="39">
        <f>IF((O601 - MAX($O$16:O601)) &lt; 0, O601 - MAX($O$16:O601), 0)</f>
        <v>-2370.3749999999873</v>
      </c>
    </row>
    <row r="602" spans="1:18" x14ac:dyDescent="0.25">
      <c r="A602" s="2">
        <v>587</v>
      </c>
      <c r="B602" t="s">
        <v>587</v>
      </c>
      <c r="C602" s="8">
        <v>166.04</v>
      </c>
      <c r="D602" s="8">
        <v>102.39</v>
      </c>
      <c r="E602" s="17">
        <f t="shared" si="99"/>
        <v>0.48343967159811252</v>
      </c>
      <c r="F602" s="2">
        <f>+IF(A602&gt;$C$3,AVERAGE(INDEX($E$16:$E$2532,A602-$C$3):E601),"")</f>
        <v>0.48464247165021579</v>
      </c>
      <c r="G602" s="2">
        <f>+IF(A602&gt;$C$3,STDEVA(INDEX($E$16:$E$2532,A602-$C$3):E601),"")</f>
        <v>4.857620809285668E-3</v>
      </c>
      <c r="H602">
        <f t="shared" si="100"/>
        <v>-0.24761093945497703</v>
      </c>
      <c r="I602" s="2" t="str">
        <f t="shared" si="101"/>
        <v/>
      </c>
      <c r="J602">
        <f t="shared" si="102"/>
        <v>100.38</v>
      </c>
      <c r="K602">
        <f t="shared" si="103"/>
        <v>163.65</v>
      </c>
      <c r="L602" s="37">
        <f t="shared" si="104"/>
        <v>-94.999999999995339</v>
      </c>
      <c r="M602" t="str">
        <f t="shared" si="105"/>
        <v>Short</v>
      </c>
      <c r="N602" s="39">
        <f t="shared" si="106"/>
        <v>0</v>
      </c>
      <c r="O602" s="40">
        <f t="shared" si="109"/>
        <v>-823.1249999999925</v>
      </c>
      <c r="P602" s="39">
        <f t="shared" si="107"/>
        <v>0</v>
      </c>
      <c r="Q602" s="39">
        <f t="shared" si="108"/>
        <v>0</v>
      </c>
      <c r="R602" s="39">
        <f>IF((O602 - MAX($O$16:O602)) &lt; 0, O602 - MAX($O$16:O602), 0)</f>
        <v>-2370.3749999999873</v>
      </c>
    </row>
    <row r="603" spans="1:18" x14ac:dyDescent="0.25">
      <c r="A603" s="2">
        <v>588</v>
      </c>
      <c r="B603" t="s">
        <v>588</v>
      </c>
      <c r="C603" s="8">
        <v>167.63399999999999</v>
      </c>
      <c r="D603" s="8">
        <v>103.94</v>
      </c>
      <c r="E603" s="17">
        <f t="shared" si="99"/>
        <v>0.47796922185538965</v>
      </c>
      <c r="F603" s="2">
        <f>+IF(A603&gt;$C$3,AVERAGE(INDEX($E$16:$E$2532,A603-$C$3):E602),"")</f>
        <v>0.48608564118377984</v>
      </c>
      <c r="G603" s="2">
        <f>+IF(A603&gt;$C$3,STDEVA(INDEX($E$16:$E$2532,A603-$C$3):E602),"")</f>
        <v>1.9069167999255024E-3</v>
      </c>
      <c r="H603">
        <f t="shared" si="100"/>
        <v>-4.2563049047065267</v>
      </c>
      <c r="I603" s="2" t="str">
        <f t="shared" si="101"/>
        <v>Buy</v>
      </c>
      <c r="J603">
        <f t="shared" si="102"/>
        <v>100.38</v>
      </c>
      <c r="K603">
        <f t="shared" si="103"/>
        <v>163.65</v>
      </c>
      <c r="L603" s="37">
        <f t="shared" si="104"/>
        <v>-105.99999999999454</v>
      </c>
      <c r="M603" t="str">
        <f t="shared" si="105"/>
        <v>Short</v>
      </c>
      <c r="N603" s="39">
        <f t="shared" si="106"/>
        <v>0</v>
      </c>
      <c r="O603" s="40">
        <f t="shared" si="109"/>
        <v>-823.1249999999925</v>
      </c>
      <c r="P603" s="39">
        <f t="shared" si="107"/>
        <v>0</v>
      </c>
      <c r="Q603" s="39">
        <f t="shared" si="108"/>
        <v>0</v>
      </c>
      <c r="R603" s="39">
        <f>IF((O603 - MAX($O$16:O603)) &lt; 0, O603 - MAX($O$16:O603), 0)</f>
        <v>-2370.3749999999873</v>
      </c>
    </row>
    <row r="604" spans="1:18" x14ac:dyDescent="0.25">
      <c r="A604" s="2">
        <v>589</v>
      </c>
      <c r="B604" t="s">
        <v>589</v>
      </c>
      <c r="C604" s="8">
        <v>168.87</v>
      </c>
      <c r="D604" s="8">
        <v>104.96</v>
      </c>
      <c r="E604" s="17">
        <f t="shared" si="99"/>
        <v>0.47554986294826612</v>
      </c>
      <c r="F604" s="2">
        <f>+IF(A604&gt;$C$3,AVERAGE(INDEX($E$16:$E$2532,A604-$C$3):E603),"")</f>
        <v>0.48392608221077732</v>
      </c>
      <c r="G604" s="2">
        <f>+IF(A604&gt;$C$3,STDEVA(INDEX($E$16:$E$2532,A604-$C$3):E603),"")</f>
        <v>3.5324686794027376E-3</v>
      </c>
      <c r="H604">
        <f t="shared" si="100"/>
        <v>-2.3712083595677997</v>
      </c>
      <c r="I604" s="2" t="str">
        <f t="shared" si="101"/>
        <v>Buy</v>
      </c>
      <c r="J604">
        <f t="shared" si="102"/>
        <v>100.38</v>
      </c>
      <c r="K604">
        <f t="shared" si="103"/>
        <v>163.65</v>
      </c>
      <c r="L604" s="37">
        <f t="shared" si="104"/>
        <v>-160.00000000000023</v>
      </c>
      <c r="M604" t="str">
        <f t="shared" si="105"/>
        <v>Short</v>
      </c>
      <c r="N604" s="39">
        <f t="shared" si="106"/>
        <v>0</v>
      </c>
      <c r="O604" s="40">
        <f t="shared" si="109"/>
        <v>-823.1249999999925</v>
      </c>
      <c r="P604" s="39">
        <f t="shared" si="107"/>
        <v>0</v>
      </c>
      <c r="Q604" s="39">
        <f t="shared" si="108"/>
        <v>0</v>
      </c>
      <c r="R604" s="39">
        <f>IF((O604 - MAX($O$16:O604)) &lt; 0, O604 - MAX($O$16:O604), 0)</f>
        <v>-2370.3749999999873</v>
      </c>
    </row>
    <row r="605" spans="1:18" x14ac:dyDescent="0.25">
      <c r="A605" s="2">
        <v>590</v>
      </c>
      <c r="B605" t="s">
        <v>590</v>
      </c>
      <c r="C605" s="8">
        <v>169.4</v>
      </c>
      <c r="D605" s="8">
        <v>105.01</v>
      </c>
      <c r="E605" s="17">
        <f t="shared" si="99"/>
        <v>0.47820719850005194</v>
      </c>
      <c r="F605" s="2">
        <f>+IF(A605&gt;$C$3,AVERAGE(INDEX($E$16:$E$2532,A605-$C$3):E604),"")</f>
        <v>0.48173060406889928</v>
      </c>
      <c r="G605" s="2">
        <f>+IF(A605&gt;$C$3,STDEVA(INDEX($E$16:$E$2532,A605-$C$3):E604),"")</f>
        <v>4.7224907295866942E-3</v>
      </c>
      <c r="H605">
        <f t="shared" si="100"/>
        <v>-0.74609052099837603</v>
      </c>
      <c r="I605" s="2" t="str">
        <f t="shared" si="101"/>
        <v/>
      </c>
      <c r="J605" t="str">
        <f t="shared" si="102"/>
        <v/>
      </c>
      <c r="K605" t="str">
        <f t="shared" si="103"/>
        <v/>
      </c>
      <c r="L605" s="37">
        <f t="shared" si="104"/>
        <v>-279.9999999999975</v>
      </c>
      <c r="M605" t="str">
        <f t="shared" si="105"/>
        <v>SL</v>
      </c>
      <c r="N605" s="39">
        <f t="shared" si="106"/>
        <v>-279.9999999999975</v>
      </c>
      <c r="O605" s="40">
        <f t="shared" si="109"/>
        <v>-1103.12499999999</v>
      </c>
      <c r="P605" s="39">
        <f t="shared" si="107"/>
        <v>3.75</v>
      </c>
      <c r="Q605" s="39">
        <f t="shared" si="108"/>
        <v>0</v>
      </c>
      <c r="R605" s="39">
        <f>IF((O605 - MAX($O$16:O605)) &lt; 0, O605 - MAX($O$16:O605), 0)</f>
        <v>-2650.3749999999845</v>
      </c>
    </row>
    <row r="606" spans="1:18" x14ac:dyDescent="0.25">
      <c r="A606" s="2">
        <v>591</v>
      </c>
      <c r="B606" t="s">
        <v>591</v>
      </c>
      <c r="C606" s="8">
        <v>168.95</v>
      </c>
      <c r="D606" s="8">
        <v>104.24</v>
      </c>
      <c r="E606" s="17">
        <f t="shared" si="99"/>
        <v>0.48290688034370932</v>
      </c>
      <c r="F606" s="2">
        <f>+IF(A606&gt;$C$3,AVERAGE(INDEX($E$16:$E$2532,A606-$C$3):E605),"")</f>
        <v>0.4801724173598082</v>
      </c>
      <c r="G606" s="2">
        <f>+IF(A606&gt;$C$3,STDEVA(INDEX($E$16:$E$2532,A606-$C$3):E605),"")</f>
        <v>4.2210939764958334E-3</v>
      </c>
      <c r="H606">
        <f t="shared" si="100"/>
        <v>0.6478090748813774</v>
      </c>
      <c r="I606" s="2" t="str">
        <f t="shared" si="101"/>
        <v/>
      </c>
      <c r="J606" t="str">
        <f t="shared" si="102"/>
        <v/>
      </c>
      <c r="K606" t="str">
        <f t="shared" si="103"/>
        <v/>
      </c>
      <c r="L606" s="37" t="str">
        <f t="shared" si="104"/>
        <v/>
      </c>
      <c r="M606" t="str">
        <f t="shared" si="105"/>
        <v/>
      </c>
      <c r="N606" s="39">
        <f t="shared" si="106"/>
        <v>0</v>
      </c>
      <c r="O606" s="40">
        <f t="shared" si="109"/>
        <v>-1103.12499999999</v>
      </c>
      <c r="P606" s="39">
        <f t="shared" si="107"/>
        <v>0</v>
      </c>
      <c r="Q606" s="39">
        <f t="shared" si="108"/>
        <v>0</v>
      </c>
      <c r="R606" s="39">
        <f>IF((O606 - MAX($O$16:O606)) &lt; 0, O606 - MAX($O$16:O606), 0)</f>
        <v>-2650.3749999999845</v>
      </c>
    </row>
    <row r="607" spans="1:18" x14ac:dyDescent="0.25">
      <c r="A607" s="2">
        <v>592</v>
      </c>
      <c r="B607" t="s">
        <v>592</v>
      </c>
      <c r="C607" s="8">
        <v>169.33</v>
      </c>
      <c r="D607" s="8">
        <v>104.81</v>
      </c>
      <c r="E607" s="17">
        <f t="shared" si="99"/>
        <v>0.47970028649516322</v>
      </c>
      <c r="F607" s="2">
        <f>+IF(A607&gt;$C$3,AVERAGE(INDEX($E$16:$E$2532,A607-$C$3):E606),"")</f>
        <v>0.47961456704910593</v>
      </c>
      <c r="G607" s="2">
        <f>+IF(A607&gt;$C$3,STDEVA(INDEX($E$16:$E$2532,A607-$C$3):E606),"")</f>
        <v>3.4161534694517417E-3</v>
      </c>
      <c r="H607">
        <f t="shared" si="100"/>
        <v>2.5092387336756106E-2</v>
      </c>
      <c r="I607" s="2" t="str">
        <f t="shared" si="101"/>
        <v/>
      </c>
      <c r="J607" t="str">
        <f t="shared" si="102"/>
        <v/>
      </c>
      <c r="K607" t="str">
        <f t="shared" si="103"/>
        <v/>
      </c>
      <c r="L607" s="37" t="str">
        <f t="shared" si="104"/>
        <v/>
      </c>
      <c r="M607" t="str">
        <f t="shared" si="105"/>
        <v/>
      </c>
      <c r="N607" s="39">
        <f t="shared" si="106"/>
        <v>0</v>
      </c>
      <c r="O607" s="40">
        <f t="shared" si="109"/>
        <v>-1103.12499999999</v>
      </c>
      <c r="P607" s="39">
        <f t="shared" si="107"/>
        <v>0</v>
      </c>
      <c r="Q607" s="39">
        <f t="shared" si="108"/>
        <v>0</v>
      </c>
      <c r="R607" s="39">
        <f>IF((O607 - MAX($O$16:O607)) &lt; 0, O607 - MAX($O$16:O607), 0)</f>
        <v>-2650.3749999999845</v>
      </c>
    </row>
    <row r="608" spans="1:18" x14ac:dyDescent="0.25">
      <c r="A608" s="2">
        <v>593</v>
      </c>
      <c r="B608" t="s">
        <v>593</v>
      </c>
      <c r="C608" s="8">
        <v>170.31</v>
      </c>
      <c r="D608" s="8">
        <v>105.04</v>
      </c>
      <c r="E608" s="17">
        <f t="shared" si="99"/>
        <v>0.48327907585620372</v>
      </c>
      <c r="F608" s="2">
        <f>+IF(A608&gt;$C$3,AVERAGE(INDEX($E$16:$E$2532,A608-$C$3):E607),"")</f>
        <v>0.47886669002851601</v>
      </c>
      <c r="G608" s="2">
        <f>+IF(A608&gt;$C$3,STDEVA(INDEX($E$16:$E$2532,A608-$C$3):E607),"")</f>
        <v>2.7046136937813399E-3</v>
      </c>
      <c r="H608">
        <f t="shared" si="100"/>
        <v>1.6314292269661352</v>
      </c>
      <c r="I608" s="2" t="str">
        <f t="shared" si="101"/>
        <v>Sell</v>
      </c>
      <c r="J608">
        <f t="shared" si="102"/>
        <v>105.04</v>
      </c>
      <c r="K608">
        <f t="shared" si="103"/>
        <v>170.31</v>
      </c>
      <c r="L608" s="37" t="str">
        <f t="shared" si="104"/>
        <v/>
      </c>
      <c r="M608" t="str">
        <f t="shared" si="105"/>
        <v>Short</v>
      </c>
      <c r="N608" s="39">
        <f t="shared" si="106"/>
        <v>0</v>
      </c>
      <c r="O608" s="40">
        <f t="shared" si="109"/>
        <v>-1103.12499999999</v>
      </c>
      <c r="P608" s="39">
        <f t="shared" si="107"/>
        <v>3.75</v>
      </c>
      <c r="Q608" s="39">
        <f t="shared" si="108"/>
        <v>3441.875</v>
      </c>
      <c r="R608" s="39">
        <f>IF((O608 - MAX($O$16:O608)) &lt; 0, O608 - MAX($O$16:O608), 0)</f>
        <v>-2650.3749999999845</v>
      </c>
    </row>
    <row r="609" spans="1:18" x14ac:dyDescent="0.25">
      <c r="A609" s="2">
        <v>594</v>
      </c>
      <c r="B609" t="s">
        <v>594</v>
      </c>
      <c r="C609" s="8">
        <v>171.07</v>
      </c>
      <c r="D609" s="8">
        <v>106.08</v>
      </c>
      <c r="E609" s="17">
        <f t="shared" si="99"/>
        <v>0.47787930302664816</v>
      </c>
      <c r="F609" s="2">
        <f>+IF(A609&gt;$C$3,AVERAGE(INDEX($E$16:$E$2532,A609-$C$3):E608),"")</f>
        <v>0.47992866082867885</v>
      </c>
      <c r="G609" s="2">
        <f>+IF(A609&gt;$C$3,STDEVA(INDEX($E$16:$E$2532,A609-$C$3):E608),"")</f>
        <v>3.2513278287097606E-3</v>
      </c>
      <c r="H609">
        <f t="shared" si="100"/>
        <v>-0.63031410857266568</v>
      </c>
      <c r="I609" s="2" t="str">
        <f t="shared" si="101"/>
        <v/>
      </c>
      <c r="J609">
        <f t="shared" si="102"/>
        <v>105.04</v>
      </c>
      <c r="K609">
        <f t="shared" si="103"/>
        <v>170.31</v>
      </c>
      <c r="L609" s="37">
        <f t="shared" si="104"/>
        <v>70.000000000000284</v>
      </c>
      <c r="M609" t="str">
        <f t="shared" si="105"/>
        <v>Short</v>
      </c>
      <c r="N609" s="39">
        <f t="shared" si="106"/>
        <v>0</v>
      </c>
      <c r="O609" s="40">
        <f t="shared" si="109"/>
        <v>-1103.12499999999</v>
      </c>
      <c r="P609" s="39">
        <f t="shared" si="107"/>
        <v>0</v>
      </c>
      <c r="Q609" s="39">
        <f t="shared" si="108"/>
        <v>0</v>
      </c>
      <c r="R609" s="39">
        <f>IF((O609 - MAX($O$16:O609)) &lt; 0, O609 - MAX($O$16:O609), 0)</f>
        <v>-2650.3749999999845</v>
      </c>
    </row>
    <row r="610" spans="1:18" x14ac:dyDescent="0.25">
      <c r="A610" s="2">
        <v>595</v>
      </c>
      <c r="B610" t="s">
        <v>595</v>
      </c>
      <c r="C610" s="8">
        <v>173.05099999999999</v>
      </c>
      <c r="D610" s="8">
        <v>107.09</v>
      </c>
      <c r="E610" s="17">
        <f t="shared" si="99"/>
        <v>0.47991674632855608</v>
      </c>
      <c r="F610" s="2">
        <f>+IF(A610&gt;$C$3,AVERAGE(INDEX($E$16:$E$2532,A610-$C$3):E609),"")</f>
        <v>0.48039454884435528</v>
      </c>
      <c r="G610" s="2">
        <f>+IF(A610&gt;$C$3,STDEVA(INDEX($E$16:$E$2532,A610-$C$3):E609),"")</f>
        <v>2.5605306533242568E-3</v>
      </c>
      <c r="H610">
        <f t="shared" si="100"/>
        <v>-0.18660292747477647</v>
      </c>
      <c r="I610" s="2" t="str">
        <f t="shared" si="101"/>
        <v/>
      </c>
      <c r="J610">
        <f t="shared" si="102"/>
        <v>105.04</v>
      </c>
      <c r="K610">
        <f t="shared" si="103"/>
        <v>170.31</v>
      </c>
      <c r="L610" s="37">
        <f t="shared" si="104"/>
        <v>-172.74999999999704</v>
      </c>
      <c r="M610" t="str">
        <f t="shared" si="105"/>
        <v>Short</v>
      </c>
      <c r="N610" s="39">
        <f t="shared" si="106"/>
        <v>0</v>
      </c>
      <c r="O610" s="40">
        <f t="shared" si="109"/>
        <v>-1103.12499999999</v>
      </c>
      <c r="P610" s="39">
        <f t="shared" si="107"/>
        <v>0</v>
      </c>
      <c r="Q610" s="39">
        <f t="shared" si="108"/>
        <v>0</v>
      </c>
      <c r="R610" s="39">
        <f>IF((O610 - MAX($O$16:O610)) &lt; 0, O610 - MAX($O$16:O610), 0)</f>
        <v>-2650.3749999999845</v>
      </c>
    </row>
    <row r="611" spans="1:18" x14ac:dyDescent="0.25">
      <c r="A611" s="2">
        <v>596</v>
      </c>
      <c r="B611" t="s">
        <v>596</v>
      </c>
      <c r="C611" s="8">
        <v>172.76</v>
      </c>
      <c r="D611" s="8">
        <v>106.98</v>
      </c>
      <c r="E611" s="17">
        <f t="shared" si="99"/>
        <v>0.47926144698939616</v>
      </c>
      <c r="F611" s="2">
        <f>+IF(A611&gt;$C$3,AVERAGE(INDEX($E$16:$E$2532,A611-$C$3):E610),"")</f>
        <v>0.48073645841005613</v>
      </c>
      <c r="G611" s="2">
        <f>+IF(A611&gt;$C$3,STDEVA(INDEX($E$16:$E$2532,A611-$C$3):E610),"")</f>
        <v>2.2958958962812363E-3</v>
      </c>
      <c r="H611">
        <f t="shared" si="100"/>
        <v>-0.64245570674572761</v>
      </c>
      <c r="I611" s="2" t="str">
        <f t="shared" si="101"/>
        <v/>
      </c>
      <c r="J611">
        <f t="shared" si="102"/>
        <v>105.04</v>
      </c>
      <c r="K611">
        <f t="shared" si="103"/>
        <v>170.31</v>
      </c>
      <c r="L611" s="37">
        <f t="shared" si="104"/>
        <v>-127.49999999999773</v>
      </c>
      <c r="M611" t="str">
        <f t="shared" si="105"/>
        <v>Short</v>
      </c>
      <c r="N611" s="39">
        <f t="shared" si="106"/>
        <v>0</v>
      </c>
      <c r="O611" s="40">
        <f t="shared" si="109"/>
        <v>-1103.12499999999</v>
      </c>
      <c r="P611" s="39">
        <f t="shared" si="107"/>
        <v>0</v>
      </c>
      <c r="Q611" s="39">
        <f t="shared" si="108"/>
        <v>0</v>
      </c>
      <c r="R611" s="39">
        <f>IF((O611 - MAX($O$16:O611)) &lt; 0, O611 - MAX($O$16:O611), 0)</f>
        <v>-2650.3749999999845</v>
      </c>
    </row>
    <row r="612" spans="1:18" x14ac:dyDescent="0.25">
      <c r="A612" s="2">
        <v>597</v>
      </c>
      <c r="B612" t="s">
        <v>597</v>
      </c>
      <c r="C612" s="8">
        <v>170.72</v>
      </c>
      <c r="D612" s="8">
        <v>106.59</v>
      </c>
      <c r="E612" s="17">
        <f t="shared" si="99"/>
        <v>0.47103508885239781</v>
      </c>
      <c r="F612" s="2">
        <f>+IF(A612&gt;$C$3,AVERAGE(INDEX($E$16:$E$2532,A612-$C$3):E611),"")</f>
        <v>0.48000737173919344</v>
      </c>
      <c r="G612" s="2">
        <f>+IF(A612&gt;$C$3,STDEVA(INDEX($E$16:$E$2532,A612-$C$3):E611),"")</f>
        <v>1.9932161397531989E-3</v>
      </c>
      <c r="H612">
        <f t="shared" si="100"/>
        <v>-4.5014099112736403</v>
      </c>
      <c r="I612" s="2" t="str">
        <f t="shared" si="101"/>
        <v>Buy</v>
      </c>
      <c r="J612">
        <f t="shared" si="102"/>
        <v>105.04</v>
      </c>
      <c r="K612">
        <f t="shared" si="103"/>
        <v>170.31</v>
      </c>
      <c r="L612" s="37">
        <f t="shared" si="104"/>
        <v>285.00000000000017</v>
      </c>
      <c r="M612" t="str">
        <f t="shared" si="105"/>
        <v>Short</v>
      </c>
      <c r="N612" s="39">
        <f t="shared" si="106"/>
        <v>0</v>
      </c>
      <c r="O612" s="40">
        <f t="shared" si="109"/>
        <v>-1103.12499999999</v>
      </c>
      <c r="P612" s="39">
        <f t="shared" si="107"/>
        <v>0</v>
      </c>
      <c r="Q612" s="39">
        <f t="shared" si="108"/>
        <v>0</v>
      </c>
      <c r="R612" s="39">
        <f>IF((O612 - MAX($O$16:O612)) &lt; 0, O612 - MAX($O$16:O612), 0)</f>
        <v>-2650.3749999999845</v>
      </c>
    </row>
    <row r="613" spans="1:18" x14ac:dyDescent="0.25">
      <c r="A613" s="2">
        <v>598</v>
      </c>
      <c r="B613" t="s">
        <v>598</v>
      </c>
      <c r="C613" s="8">
        <v>169.93</v>
      </c>
      <c r="D613" s="8">
        <v>106.6</v>
      </c>
      <c r="E613" s="17">
        <f t="shared" si="99"/>
        <v>0.46630307581427</v>
      </c>
      <c r="F613" s="2">
        <f>+IF(A613&gt;$C$3,AVERAGE(INDEX($E$16:$E$2532,A613-$C$3):E612),"")</f>
        <v>0.47827433221064036</v>
      </c>
      <c r="G613" s="2">
        <f>+IF(A613&gt;$C$3,STDEVA(INDEX($E$16:$E$2532,A613-$C$3):E612),"")</f>
        <v>4.5078284998166865E-3</v>
      </c>
      <c r="H613">
        <f t="shared" si="100"/>
        <v>-2.6556592374481824</v>
      </c>
      <c r="I613" s="2" t="str">
        <f t="shared" si="101"/>
        <v>Buy</v>
      </c>
      <c r="J613" t="str">
        <f t="shared" si="102"/>
        <v/>
      </c>
      <c r="K613" t="str">
        <f t="shared" si="103"/>
        <v/>
      </c>
      <c r="L613" s="37">
        <f t="shared" si="104"/>
        <v>484.99999999999591</v>
      </c>
      <c r="M613" t="str">
        <f t="shared" si="105"/>
        <v>TP</v>
      </c>
      <c r="N613" s="39">
        <f t="shared" si="106"/>
        <v>484.99999999999591</v>
      </c>
      <c r="O613" s="40">
        <f t="shared" si="109"/>
        <v>-618.12499999999409</v>
      </c>
      <c r="P613" s="39">
        <f t="shared" si="107"/>
        <v>3.75</v>
      </c>
      <c r="Q613" s="39">
        <f t="shared" si="108"/>
        <v>0</v>
      </c>
      <c r="R613" s="39">
        <f>IF((O613 - MAX($O$16:O613)) &lt; 0, O613 - MAX($O$16:O613), 0)</f>
        <v>-2165.3749999999886</v>
      </c>
    </row>
    <row r="614" spans="1:18" x14ac:dyDescent="0.25">
      <c r="A614" s="2">
        <v>599</v>
      </c>
      <c r="B614" t="s">
        <v>599</v>
      </c>
      <c r="C614" s="8">
        <v>169.53</v>
      </c>
      <c r="D614" s="8">
        <v>106.67</v>
      </c>
      <c r="E614" s="17">
        <f t="shared" si="99"/>
        <v>0.46328994567247023</v>
      </c>
      <c r="F614" s="2">
        <f>+IF(A614&gt;$C$3,AVERAGE(INDEX($E$16:$E$2532,A614-$C$3):E613),"")</f>
        <v>0.47487913220225364</v>
      </c>
      <c r="G614" s="2">
        <f>+IF(A614&gt;$C$3,STDEVA(INDEX($E$16:$E$2532,A614-$C$3):E613),"")</f>
        <v>5.9562714091981198E-3</v>
      </c>
      <c r="H614">
        <f t="shared" si="100"/>
        <v>-1.9457116262174561</v>
      </c>
      <c r="I614" s="2" t="str">
        <f t="shared" si="101"/>
        <v>Buy</v>
      </c>
      <c r="J614">
        <f t="shared" si="102"/>
        <v>169.53</v>
      </c>
      <c r="K614">
        <f t="shared" si="103"/>
        <v>106.67</v>
      </c>
      <c r="L614" s="37" t="str">
        <f t="shared" si="104"/>
        <v/>
      </c>
      <c r="M614" t="str">
        <f t="shared" si="105"/>
        <v>Long</v>
      </c>
      <c r="N614" s="39">
        <f t="shared" si="106"/>
        <v>0</v>
      </c>
      <c r="O614" s="40">
        <f t="shared" si="109"/>
        <v>-618.12499999999409</v>
      </c>
      <c r="P614" s="39">
        <f t="shared" si="107"/>
        <v>3.75</v>
      </c>
      <c r="Q614" s="39">
        <f t="shared" si="108"/>
        <v>3452.5</v>
      </c>
      <c r="R614" s="39">
        <f>IF((O614 - MAX($O$16:O614)) &lt; 0, O614 - MAX($O$16:O614), 0)</f>
        <v>-2165.3749999999886</v>
      </c>
    </row>
    <row r="615" spans="1:18" x14ac:dyDescent="0.25">
      <c r="A615" s="2">
        <v>600</v>
      </c>
      <c r="B615" t="s">
        <v>600</v>
      </c>
      <c r="C615" s="8">
        <v>169.04</v>
      </c>
      <c r="D615" s="8">
        <v>106.47</v>
      </c>
      <c r="E615" s="17">
        <f t="shared" si="99"/>
        <v>0.46227211798128648</v>
      </c>
      <c r="F615" s="2">
        <f>+IF(A615&gt;$C$3,AVERAGE(INDEX($E$16:$E$2532,A615-$C$3):E614),"")</f>
        <v>0.47196126073141798</v>
      </c>
      <c r="G615" s="2">
        <f>+IF(A615&gt;$C$3,STDEVA(INDEX($E$16:$E$2532,A615-$C$3):E614),"")</f>
        <v>7.4941147950426381E-3</v>
      </c>
      <c r="H615">
        <f t="shared" si="100"/>
        <v>-1.2929002310640971</v>
      </c>
      <c r="I615" s="2" t="str">
        <f t="shared" si="101"/>
        <v/>
      </c>
      <c r="J615">
        <f t="shared" si="102"/>
        <v>169.53</v>
      </c>
      <c r="K615">
        <f t="shared" si="103"/>
        <v>106.67</v>
      </c>
      <c r="L615" s="37">
        <f t="shared" si="104"/>
        <v>-72.500000000001563</v>
      </c>
      <c r="M615" t="str">
        <f t="shared" si="105"/>
        <v>Long</v>
      </c>
      <c r="N615" s="39">
        <f t="shared" si="106"/>
        <v>0</v>
      </c>
      <c r="O615" s="40">
        <f t="shared" si="109"/>
        <v>-618.12499999999409</v>
      </c>
      <c r="P615" s="39">
        <f t="shared" si="107"/>
        <v>0</v>
      </c>
      <c r="Q615" s="39">
        <f t="shared" si="108"/>
        <v>0</v>
      </c>
      <c r="R615" s="39">
        <f>IF((O615 - MAX($O$16:O615)) &lt; 0, O615 - MAX($O$16:O615), 0)</f>
        <v>-2165.3749999999886</v>
      </c>
    </row>
    <row r="616" spans="1:18" x14ac:dyDescent="0.25">
      <c r="A616" s="2">
        <v>601</v>
      </c>
      <c r="B616" t="s">
        <v>601</v>
      </c>
      <c r="C616" s="8">
        <v>169.69</v>
      </c>
      <c r="D616" s="8">
        <v>107.06</v>
      </c>
      <c r="E616" s="17">
        <f t="shared" si="99"/>
        <v>0.46058381801949949</v>
      </c>
      <c r="F616" s="2">
        <f>+IF(A616&gt;$C$3,AVERAGE(INDEX($E$16:$E$2532,A616-$C$3):E615),"")</f>
        <v>0.46843233506196408</v>
      </c>
      <c r="G616" s="2">
        <f>+IF(A616&gt;$C$3,STDEVA(INDEX($E$16:$E$2532,A616-$C$3):E615),"")</f>
        <v>6.945685360146444E-3</v>
      </c>
      <c r="H616">
        <f t="shared" si="100"/>
        <v>-1.1299845350753273</v>
      </c>
      <c r="I616" s="2" t="str">
        <f t="shared" si="101"/>
        <v/>
      </c>
      <c r="J616">
        <f t="shared" si="102"/>
        <v>169.53</v>
      </c>
      <c r="K616">
        <f t="shared" si="103"/>
        <v>106.67</v>
      </c>
      <c r="L616" s="37">
        <f t="shared" si="104"/>
        <v>-57.500000000000995</v>
      </c>
      <c r="M616" t="str">
        <f t="shared" si="105"/>
        <v>Long</v>
      </c>
      <c r="N616" s="39">
        <f t="shared" si="106"/>
        <v>0</v>
      </c>
      <c r="O616" s="40">
        <f t="shared" si="109"/>
        <v>-618.12499999999409</v>
      </c>
      <c r="P616" s="39">
        <f t="shared" si="107"/>
        <v>0</v>
      </c>
      <c r="Q616" s="39">
        <f t="shared" si="108"/>
        <v>0</v>
      </c>
      <c r="R616" s="39">
        <f>IF((O616 - MAX($O$16:O616)) &lt; 0, O616 - MAX($O$16:O616), 0)</f>
        <v>-2165.3749999999886</v>
      </c>
    </row>
    <row r="617" spans="1:18" x14ac:dyDescent="0.25">
      <c r="A617" s="2">
        <v>602</v>
      </c>
      <c r="B617" t="s">
        <v>602</v>
      </c>
      <c r="C617" s="8">
        <v>168.90899999999999</v>
      </c>
      <c r="D617" s="8">
        <v>106.58</v>
      </c>
      <c r="E617" s="17">
        <f t="shared" si="99"/>
        <v>0.4604642314934998</v>
      </c>
      <c r="F617" s="2">
        <f>+IF(A617&gt;$C$3,AVERAGE(INDEX($E$16:$E$2532,A617-$C$3):E616),"")</f>
        <v>0.46469680926798479</v>
      </c>
      <c r="G617" s="2">
        <f>+IF(A617&gt;$C$3,STDEVA(INDEX($E$16:$E$2532,A617-$C$3):E616),"")</f>
        <v>4.1088006257968216E-3</v>
      </c>
      <c r="H617">
        <f t="shared" si="100"/>
        <v>-1.0301248855714837</v>
      </c>
      <c r="I617" s="2" t="str">
        <f t="shared" si="101"/>
        <v/>
      </c>
      <c r="J617">
        <f t="shared" si="102"/>
        <v>169.53</v>
      </c>
      <c r="K617">
        <f t="shared" si="103"/>
        <v>106.67</v>
      </c>
      <c r="L617" s="37">
        <f t="shared" si="104"/>
        <v>-132.75000000000148</v>
      </c>
      <c r="M617" t="str">
        <f t="shared" si="105"/>
        <v>Long</v>
      </c>
      <c r="N617" s="39">
        <f t="shared" si="106"/>
        <v>0</v>
      </c>
      <c r="O617" s="40">
        <f t="shared" si="109"/>
        <v>-618.12499999999409</v>
      </c>
      <c r="P617" s="39">
        <f t="shared" si="107"/>
        <v>0</v>
      </c>
      <c r="Q617" s="39">
        <f t="shared" si="108"/>
        <v>0</v>
      </c>
      <c r="R617" s="39">
        <f>IF((O617 - MAX($O$16:O617)) &lt; 0, O617 - MAX($O$16:O617), 0)</f>
        <v>-2165.3749999999886</v>
      </c>
    </row>
    <row r="618" spans="1:18" x14ac:dyDescent="0.25">
      <c r="A618" s="2">
        <v>603</v>
      </c>
      <c r="B618" t="s">
        <v>603</v>
      </c>
      <c r="C618" s="8">
        <v>168.01</v>
      </c>
      <c r="D618" s="8">
        <v>106.61</v>
      </c>
      <c r="E618" s="17">
        <f t="shared" si="99"/>
        <v>0.4548461854789273</v>
      </c>
      <c r="F618" s="2">
        <f>+IF(A618&gt;$C$3,AVERAGE(INDEX($E$16:$E$2532,A618-$C$3):E617),"")</f>
        <v>0.46258263779620518</v>
      </c>
      <c r="G618" s="2">
        <f>+IF(A618&gt;$C$3,STDEVA(INDEX($E$16:$E$2532,A618-$C$3):E617),"")</f>
        <v>2.3938092967401058E-3</v>
      </c>
      <c r="H618">
        <f t="shared" si="100"/>
        <v>-3.2318582469428083</v>
      </c>
      <c r="I618" s="2" t="str">
        <f t="shared" si="101"/>
        <v>Buy</v>
      </c>
      <c r="J618" t="str">
        <f t="shared" si="102"/>
        <v/>
      </c>
      <c r="K618" t="str">
        <f t="shared" si="103"/>
        <v/>
      </c>
      <c r="L618" s="37">
        <f t="shared" si="104"/>
        <v>-365.00000000000199</v>
      </c>
      <c r="M618" t="str">
        <f t="shared" si="105"/>
        <v>SL</v>
      </c>
      <c r="N618" s="39">
        <f t="shared" si="106"/>
        <v>-365.00000000000199</v>
      </c>
      <c r="O618" s="40">
        <f t="shared" si="109"/>
        <v>-983.12499999999613</v>
      </c>
      <c r="P618" s="39">
        <f t="shared" si="107"/>
        <v>3.75</v>
      </c>
      <c r="Q618" s="39">
        <f t="shared" si="108"/>
        <v>0</v>
      </c>
      <c r="R618" s="39">
        <f>IF((O618 - MAX($O$16:O618)) &lt; 0, O618 - MAX($O$16:O618), 0)</f>
        <v>-2530.3749999999909</v>
      </c>
    </row>
    <row r="619" spans="1:18" x14ac:dyDescent="0.25">
      <c r="A619" s="2">
        <v>604</v>
      </c>
      <c r="B619" t="s">
        <v>604</v>
      </c>
      <c r="C619" s="8">
        <v>169.34</v>
      </c>
      <c r="D619" s="8">
        <v>107.85</v>
      </c>
      <c r="E619" s="17">
        <f t="shared" si="99"/>
        <v>0.45116715537896579</v>
      </c>
      <c r="F619" s="2">
        <f>+IF(A619&gt;$C$3,AVERAGE(INDEX($E$16:$E$2532,A619-$C$3):E618),"")</f>
        <v>0.46029125972913665</v>
      </c>
      <c r="G619" s="2">
        <f>+IF(A619&gt;$C$3,STDEVA(INDEX($E$16:$E$2532,A619-$C$3):E618),"")</f>
        <v>3.2665065428021224E-3</v>
      </c>
      <c r="H619">
        <f t="shared" si="100"/>
        <v>-2.7932300856020591</v>
      </c>
      <c r="I619" s="2" t="str">
        <f t="shared" si="101"/>
        <v>Buy</v>
      </c>
      <c r="J619">
        <f t="shared" si="102"/>
        <v>169.34</v>
      </c>
      <c r="K619">
        <f t="shared" si="103"/>
        <v>107.85</v>
      </c>
      <c r="L619" s="37" t="str">
        <f t="shared" si="104"/>
        <v/>
      </c>
      <c r="M619" t="str">
        <f t="shared" si="105"/>
        <v>Long</v>
      </c>
      <c r="N619" s="39">
        <f t="shared" si="106"/>
        <v>0</v>
      </c>
      <c r="O619" s="40">
        <f t="shared" si="109"/>
        <v>-983.12499999999613</v>
      </c>
      <c r="P619" s="39">
        <f t="shared" si="107"/>
        <v>3.75</v>
      </c>
      <c r="Q619" s="39">
        <f t="shared" si="108"/>
        <v>3464.875</v>
      </c>
      <c r="R619" s="39">
        <f>IF((O619 - MAX($O$16:O619)) &lt; 0, O619 - MAX($O$16:O619), 0)</f>
        <v>-2530.3749999999909</v>
      </c>
    </row>
    <row r="620" spans="1:18" x14ac:dyDescent="0.25">
      <c r="A620" s="2">
        <v>605</v>
      </c>
      <c r="B620" t="s">
        <v>605</v>
      </c>
      <c r="C620" s="8">
        <v>169.18</v>
      </c>
      <c r="D620" s="8">
        <v>107.41</v>
      </c>
      <c r="E620" s="17">
        <f t="shared" si="99"/>
        <v>0.45430994926591289</v>
      </c>
      <c r="F620" s="2">
        <f>+IF(A620&gt;$C$3,AVERAGE(INDEX($E$16:$E$2532,A620-$C$3):E619),"")</f>
        <v>0.45786670167043581</v>
      </c>
      <c r="G620" s="2">
        <f>+IF(A620&gt;$C$3,STDEVA(INDEX($E$16:$E$2532,A620-$C$3):E619),"")</f>
        <v>4.6782746254009043E-3</v>
      </c>
      <c r="H620">
        <f t="shared" si="100"/>
        <v>-0.7602701186483074</v>
      </c>
      <c r="I620" s="2" t="str">
        <f t="shared" si="101"/>
        <v/>
      </c>
      <c r="J620">
        <f t="shared" si="102"/>
        <v>169.34</v>
      </c>
      <c r="K620">
        <f t="shared" si="103"/>
        <v>107.85</v>
      </c>
      <c r="L620" s="37">
        <f t="shared" si="104"/>
        <v>70.000000000000284</v>
      </c>
      <c r="M620" t="str">
        <f t="shared" si="105"/>
        <v>Long</v>
      </c>
      <c r="N620" s="39">
        <f t="shared" si="106"/>
        <v>0</v>
      </c>
      <c r="O620" s="40">
        <f t="shared" si="109"/>
        <v>-983.12499999999613</v>
      </c>
      <c r="P620" s="39">
        <f t="shared" si="107"/>
        <v>0</v>
      </c>
      <c r="Q620" s="39">
        <f t="shared" si="108"/>
        <v>0</v>
      </c>
      <c r="R620" s="39">
        <f>IF((O620 - MAX($O$16:O620)) &lt; 0, O620 - MAX($O$16:O620), 0)</f>
        <v>-2530.3749999999909</v>
      </c>
    </row>
    <row r="621" spans="1:18" x14ac:dyDescent="0.25">
      <c r="A621" s="2">
        <v>606</v>
      </c>
      <c r="B621" t="s">
        <v>606</v>
      </c>
      <c r="C621" s="8">
        <v>167.62</v>
      </c>
      <c r="D621" s="8">
        <v>106.31</v>
      </c>
      <c r="E621" s="17">
        <f t="shared" si="99"/>
        <v>0.45534015837024627</v>
      </c>
      <c r="F621" s="2">
        <f>+IF(A621&gt;$C$3,AVERAGE(INDEX($E$16:$E$2532,A621-$C$3):E620),"")</f>
        <v>0.45627426792736109</v>
      </c>
      <c r="G621" s="2">
        <f>+IF(A621&gt;$C$3,STDEVA(INDEX($E$16:$E$2532,A621-$C$3):E620),"")</f>
        <v>4.1263962045420127E-3</v>
      </c>
      <c r="H621">
        <f t="shared" si="100"/>
        <v>-0.22637417998945925</v>
      </c>
      <c r="I621" s="2" t="str">
        <f t="shared" si="101"/>
        <v/>
      </c>
      <c r="J621">
        <f t="shared" si="102"/>
        <v>169.34</v>
      </c>
      <c r="K621">
        <f t="shared" si="103"/>
        <v>107.85</v>
      </c>
      <c r="L621" s="37">
        <f t="shared" si="104"/>
        <v>-45.000000000001705</v>
      </c>
      <c r="M621" t="str">
        <f t="shared" si="105"/>
        <v>Long</v>
      </c>
      <c r="N621" s="39">
        <f t="shared" si="106"/>
        <v>0</v>
      </c>
      <c r="O621" s="40">
        <f t="shared" si="109"/>
        <v>-983.12499999999613</v>
      </c>
      <c r="P621" s="39">
        <f t="shared" si="107"/>
        <v>0</v>
      </c>
      <c r="Q621" s="39">
        <f t="shared" si="108"/>
        <v>0</v>
      </c>
      <c r="R621" s="39">
        <f>IF((O621 - MAX($O$16:O621)) &lt; 0, O621 - MAX($O$16:O621), 0)</f>
        <v>-2530.3749999999909</v>
      </c>
    </row>
    <row r="622" spans="1:18" x14ac:dyDescent="0.25">
      <c r="A622" s="2">
        <v>607</v>
      </c>
      <c r="B622" t="s">
        <v>607</v>
      </c>
      <c r="C622" s="8">
        <v>168.89</v>
      </c>
      <c r="D622" s="8">
        <v>107.02</v>
      </c>
      <c r="E622" s="17">
        <f t="shared" si="99"/>
        <v>0.4562318825466713</v>
      </c>
      <c r="F622" s="2">
        <f>+IF(A622&gt;$C$3,AVERAGE(INDEX($E$16:$E$2532,A622-$C$3):E621),"")</f>
        <v>0.45522553599751037</v>
      </c>
      <c r="G622" s="2">
        <f>+IF(A622&gt;$C$3,STDEVA(INDEX($E$16:$E$2532,A622-$C$3):E621),"")</f>
        <v>3.3507360352628651E-3</v>
      </c>
      <c r="H622">
        <f t="shared" si="100"/>
        <v>0.3003359675516733</v>
      </c>
      <c r="I622" s="2" t="str">
        <f t="shared" si="101"/>
        <v/>
      </c>
      <c r="J622">
        <f t="shared" si="102"/>
        <v>169.34</v>
      </c>
      <c r="K622">
        <f t="shared" si="103"/>
        <v>107.85</v>
      </c>
      <c r="L622" s="37">
        <f t="shared" si="104"/>
        <v>94.99999999999531</v>
      </c>
      <c r="M622" t="str">
        <f t="shared" si="105"/>
        <v>Long</v>
      </c>
      <c r="N622" s="39">
        <f t="shared" si="106"/>
        <v>0</v>
      </c>
      <c r="O622" s="40">
        <f t="shared" si="109"/>
        <v>-983.12499999999613</v>
      </c>
      <c r="P622" s="39">
        <f t="shared" si="107"/>
        <v>0</v>
      </c>
      <c r="Q622" s="39">
        <f t="shared" si="108"/>
        <v>0</v>
      </c>
      <c r="R622" s="39">
        <f>IF((O622 - MAX($O$16:O622)) &lt; 0, O622 - MAX($O$16:O622), 0)</f>
        <v>-2530.3749999999909</v>
      </c>
    </row>
    <row r="623" spans="1:18" x14ac:dyDescent="0.25">
      <c r="A623" s="2">
        <v>608</v>
      </c>
      <c r="B623" t="s">
        <v>608</v>
      </c>
      <c r="C623" s="8">
        <v>167.43</v>
      </c>
      <c r="D623" s="8">
        <v>105.77</v>
      </c>
      <c r="E623" s="17">
        <f t="shared" si="99"/>
        <v>0.45929842812849042</v>
      </c>
      <c r="F623" s="2">
        <f>+IF(A623&gt;$C$3,AVERAGE(INDEX($E$16:$E$2532,A623-$C$3):E622),"")</f>
        <v>0.45437906620814472</v>
      </c>
      <c r="G623" s="2">
        <f>+IF(A623&gt;$C$3,STDEVA(INDEX($E$16:$E$2532,A623-$C$3):E622),"")</f>
        <v>1.9297652232720488E-3</v>
      </c>
      <c r="H623">
        <f t="shared" si="100"/>
        <v>2.5492022869002611</v>
      </c>
      <c r="I623" s="2" t="str">
        <f t="shared" si="101"/>
        <v>Sell</v>
      </c>
      <c r="J623">
        <f t="shared" si="102"/>
        <v>169.34</v>
      </c>
      <c r="K623">
        <f t="shared" si="103"/>
        <v>107.85</v>
      </c>
      <c r="L623" s="37">
        <f t="shared" si="104"/>
        <v>42.500000000000398</v>
      </c>
      <c r="M623" t="str">
        <f t="shared" si="105"/>
        <v>Long</v>
      </c>
      <c r="N623" s="39">
        <f t="shared" si="106"/>
        <v>0</v>
      </c>
      <c r="O623" s="40">
        <f t="shared" si="109"/>
        <v>-983.12499999999613</v>
      </c>
      <c r="P623" s="39">
        <f t="shared" si="107"/>
        <v>0</v>
      </c>
      <c r="Q623" s="39">
        <f t="shared" si="108"/>
        <v>0</v>
      </c>
      <c r="R623" s="39">
        <f>IF((O623 - MAX($O$16:O623)) &lt; 0, O623 - MAX($O$16:O623), 0)</f>
        <v>-2530.3749999999909</v>
      </c>
    </row>
    <row r="624" spans="1:18" x14ac:dyDescent="0.25">
      <c r="A624" s="2">
        <v>609</v>
      </c>
      <c r="B624" t="s">
        <v>609</v>
      </c>
      <c r="C624" s="8">
        <v>165.48</v>
      </c>
      <c r="D624" s="8">
        <v>104.05500000000001</v>
      </c>
      <c r="E624" s="17">
        <f t="shared" si="99"/>
        <v>0.4639307360878363</v>
      </c>
      <c r="F624" s="2">
        <f>+IF(A624&gt;$C$3,AVERAGE(INDEX($E$16:$E$2532,A624-$C$3):E623),"")</f>
        <v>0.45526951473805732</v>
      </c>
      <c r="G624" s="2">
        <f>+IF(A624&gt;$C$3,STDEVA(INDEX($E$16:$E$2532,A624-$C$3):E623),"")</f>
        <v>2.9543782609837764E-3</v>
      </c>
      <c r="H624">
        <f t="shared" si="100"/>
        <v>2.9316562012932246</v>
      </c>
      <c r="I624" s="2" t="str">
        <f t="shared" si="101"/>
        <v>Sell</v>
      </c>
      <c r="J624">
        <f t="shared" si="102"/>
        <v>169.34</v>
      </c>
      <c r="K624">
        <f t="shared" si="103"/>
        <v>107.85</v>
      </c>
      <c r="L624" s="37">
        <f t="shared" si="104"/>
        <v>-16.250000000006594</v>
      </c>
      <c r="M624" t="str">
        <f t="shared" si="105"/>
        <v>Long</v>
      </c>
      <c r="N624" s="39">
        <f t="shared" si="106"/>
        <v>0</v>
      </c>
      <c r="O624" s="40">
        <f t="shared" si="109"/>
        <v>-983.12499999999613</v>
      </c>
      <c r="P624" s="39">
        <f t="shared" si="107"/>
        <v>0</v>
      </c>
      <c r="Q624" s="39">
        <f t="shared" si="108"/>
        <v>0</v>
      </c>
      <c r="R624" s="39">
        <f>IF((O624 - MAX($O$16:O624)) &lt; 0, O624 - MAX($O$16:O624), 0)</f>
        <v>-2530.3749999999909</v>
      </c>
    </row>
    <row r="625" spans="1:18" x14ac:dyDescent="0.25">
      <c r="A625" s="2">
        <v>610</v>
      </c>
      <c r="B625" t="s">
        <v>610</v>
      </c>
      <c r="C625" s="8">
        <v>165.6</v>
      </c>
      <c r="D625" s="8">
        <v>103.64</v>
      </c>
      <c r="E625" s="17">
        <f t="shared" si="99"/>
        <v>0.46865188625725002</v>
      </c>
      <c r="F625" s="2">
        <f>+IF(A625&gt;$C$3,AVERAGE(INDEX($E$16:$E$2532,A625-$C$3):E624),"")</f>
        <v>0.45782223087983143</v>
      </c>
      <c r="G625" s="2">
        <f>+IF(A625&gt;$C$3,STDEVA(INDEX($E$16:$E$2532,A625-$C$3):E624),"")</f>
        <v>3.8896981917709511E-3</v>
      </c>
      <c r="H625">
        <f t="shared" si="100"/>
        <v>2.7841891178934701</v>
      </c>
      <c r="I625" s="2" t="str">
        <f t="shared" si="101"/>
        <v>Sell</v>
      </c>
      <c r="J625">
        <f t="shared" si="102"/>
        <v>169.34</v>
      </c>
      <c r="K625">
        <f t="shared" si="103"/>
        <v>107.85</v>
      </c>
      <c r="L625" s="37">
        <f t="shared" si="104"/>
        <v>117.49999999999613</v>
      </c>
      <c r="M625" t="str">
        <f t="shared" si="105"/>
        <v>Long</v>
      </c>
      <c r="N625" s="39">
        <f t="shared" si="106"/>
        <v>0</v>
      </c>
      <c r="O625" s="40">
        <f t="shared" si="109"/>
        <v>-983.12499999999613</v>
      </c>
      <c r="P625" s="39">
        <f t="shared" si="107"/>
        <v>0</v>
      </c>
      <c r="Q625" s="39">
        <f t="shared" si="108"/>
        <v>0</v>
      </c>
      <c r="R625" s="39">
        <f>IF((O625 - MAX($O$16:O625)) &lt; 0, O625 - MAX($O$16:O625), 0)</f>
        <v>-2530.3749999999909</v>
      </c>
    </row>
    <row r="626" spans="1:18" x14ac:dyDescent="0.25">
      <c r="A626" s="2">
        <v>611</v>
      </c>
      <c r="B626" t="s">
        <v>611</v>
      </c>
      <c r="C626" s="8">
        <v>169.17</v>
      </c>
      <c r="D626" s="8">
        <v>106.14</v>
      </c>
      <c r="E626" s="17">
        <f t="shared" si="99"/>
        <v>0.46614514908745147</v>
      </c>
      <c r="F626" s="2">
        <f>+IF(A626&gt;$C$3,AVERAGE(INDEX($E$16:$E$2532,A626-$C$3):E625),"")</f>
        <v>0.46069061827809887</v>
      </c>
      <c r="G626" s="2">
        <f>+IF(A626&gt;$C$3,STDEVA(INDEX($E$16:$E$2532,A626-$C$3):E625),"")</f>
        <v>5.5750804975746512E-3</v>
      </c>
      <c r="H626">
        <f t="shared" si="100"/>
        <v>0.97837704975300421</v>
      </c>
      <c r="I626" s="2" t="str">
        <f t="shared" si="101"/>
        <v/>
      </c>
      <c r="J626">
        <f t="shared" si="102"/>
        <v>169.34</v>
      </c>
      <c r="K626">
        <f t="shared" si="103"/>
        <v>107.85</v>
      </c>
      <c r="L626" s="37">
        <f t="shared" si="104"/>
        <v>384.99999999999443</v>
      </c>
      <c r="M626" t="str">
        <f t="shared" si="105"/>
        <v>Long</v>
      </c>
      <c r="N626" s="39">
        <f t="shared" si="106"/>
        <v>0</v>
      </c>
      <c r="O626" s="40">
        <f t="shared" si="109"/>
        <v>-983.12499999999613</v>
      </c>
      <c r="P626" s="39">
        <f t="shared" si="107"/>
        <v>0</v>
      </c>
      <c r="Q626" s="39">
        <f t="shared" si="108"/>
        <v>0</v>
      </c>
      <c r="R626" s="39">
        <f>IF((O626 - MAX($O$16:O626)) &lt; 0, O626 - MAX($O$16:O626), 0)</f>
        <v>-2530.3749999999909</v>
      </c>
    </row>
    <row r="627" spans="1:18" x14ac:dyDescent="0.25">
      <c r="A627" s="2">
        <v>612</v>
      </c>
      <c r="B627" t="s">
        <v>612</v>
      </c>
      <c r="C627" s="8">
        <v>170.26</v>
      </c>
      <c r="D627" s="8">
        <v>107.68</v>
      </c>
      <c r="E627" s="17">
        <f t="shared" si="99"/>
        <v>0.45816281455949315</v>
      </c>
      <c r="F627" s="2">
        <f>+IF(A627&gt;$C$3,AVERAGE(INDEX($E$16:$E$2532,A627-$C$3):E626),"")</f>
        <v>0.46285161642153988</v>
      </c>
      <c r="G627" s="2">
        <f>+IF(A627&gt;$C$3,STDEVA(INDEX($E$16:$E$2532,A627-$C$3):E626),"")</f>
        <v>5.0522522319904435E-3</v>
      </c>
      <c r="H627">
        <f t="shared" si="100"/>
        <v>-0.92806171322120978</v>
      </c>
      <c r="I627" s="2" t="str">
        <f t="shared" si="101"/>
        <v/>
      </c>
      <c r="J627">
        <f t="shared" si="102"/>
        <v>169.34</v>
      </c>
      <c r="K627">
        <f t="shared" si="103"/>
        <v>107.85</v>
      </c>
      <c r="L627" s="37">
        <f t="shared" si="104"/>
        <v>272.49999999999375</v>
      </c>
      <c r="M627" t="str">
        <f t="shared" si="105"/>
        <v>Long</v>
      </c>
      <c r="N627" s="39">
        <f t="shared" si="106"/>
        <v>0</v>
      </c>
      <c r="O627" s="40">
        <f t="shared" si="109"/>
        <v>-983.12499999999613</v>
      </c>
      <c r="P627" s="39">
        <f t="shared" si="107"/>
        <v>0</v>
      </c>
      <c r="Q627" s="39">
        <f t="shared" si="108"/>
        <v>0</v>
      </c>
      <c r="R627" s="39">
        <f>IF((O627 - MAX($O$16:O627)) &lt; 0, O627 - MAX($O$16:O627), 0)</f>
        <v>-2530.3749999999909</v>
      </c>
    </row>
    <row r="628" spans="1:18" x14ac:dyDescent="0.25">
      <c r="A628" s="2">
        <v>613</v>
      </c>
      <c r="B628" t="s">
        <v>613</v>
      </c>
      <c r="C628" s="8">
        <v>170.94</v>
      </c>
      <c r="D628" s="8">
        <v>108.22</v>
      </c>
      <c r="E628" s="17">
        <f t="shared" si="99"/>
        <v>0.45714642552328266</v>
      </c>
      <c r="F628" s="2">
        <f>+IF(A628&gt;$C$3,AVERAGE(INDEX($E$16:$E$2532,A628-$C$3):E627),"")</f>
        <v>0.46323780282410426</v>
      </c>
      <c r="G628" s="2">
        <f>+IF(A628&gt;$C$3,STDEVA(INDEX($E$16:$E$2532,A628-$C$3):E627),"")</f>
        <v>4.4586796560874328E-3</v>
      </c>
      <c r="H628">
        <f t="shared" si="100"/>
        <v>-1.3661841106940806</v>
      </c>
      <c r="I628" s="2" t="str">
        <f t="shared" si="101"/>
        <v/>
      </c>
      <c r="J628">
        <f t="shared" si="102"/>
        <v>169.34</v>
      </c>
      <c r="K628">
        <f t="shared" si="103"/>
        <v>107.85</v>
      </c>
      <c r="L628" s="37">
        <f t="shared" si="104"/>
        <v>307.49999999999744</v>
      </c>
      <c r="M628" t="str">
        <f t="shared" si="105"/>
        <v>Long</v>
      </c>
      <c r="N628" s="39">
        <f t="shared" si="106"/>
        <v>0</v>
      </c>
      <c r="O628" s="40">
        <f t="shared" si="109"/>
        <v>-983.12499999999613</v>
      </c>
      <c r="P628" s="39">
        <f t="shared" si="107"/>
        <v>0</v>
      </c>
      <c r="Q628" s="39">
        <f t="shared" si="108"/>
        <v>0</v>
      </c>
      <c r="R628" s="39">
        <f>IF((O628 - MAX($O$16:O628)) &lt; 0, O628 - MAX($O$16:O628), 0)</f>
        <v>-2530.3749999999909</v>
      </c>
    </row>
    <row r="629" spans="1:18" x14ac:dyDescent="0.25">
      <c r="A629" s="2">
        <v>614</v>
      </c>
      <c r="B629" t="s">
        <v>614</v>
      </c>
      <c r="C629" s="8">
        <v>169.7</v>
      </c>
      <c r="D629" s="8">
        <v>107.16</v>
      </c>
      <c r="E629" s="17">
        <f t="shared" si="99"/>
        <v>0.45970912756377258</v>
      </c>
      <c r="F629" s="2">
        <f>+IF(A629&gt;$C$3,AVERAGE(INDEX($E$16:$E$2532,A629-$C$3):E628),"")</f>
        <v>0.46280740230306278</v>
      </c>
      <c r="G629" s="2">
        <f>+IF(A629&gt;$C$3,STDEVA(INDEX($E$16:$E$2532,A629-$C$3):E628),"")</f>
        <v>5.0044799552098731E-3</v>
      </c>
      <c r="H629">
        <f t="shared" si="100"/>
        <v>-0.61910023958928295</v>
      </c>
      <c r="I629" s="2" t="str">
        <f t="shared" si="101"/>
        <v/>
      </c>
      <c r="J629">
        <f t="shared" si="102"/>
        <v>169.34</v>
      </c>
      <c r="K629">
        <f t="shared" si="103"/>
        <v>107.85</v>
      </c>
      <c r="L629" s="37">
        <f t="shared" si="104"/>
        <v>262.49999999999574</v>
      </c>
      <c r="M629" t="str">
        <f t="shared" si="105"/>
        <v>Long</v>
      </c>
      <c r="N629" s="39">
        <f t="shared" si="106"/>
        <v>0</v>
      </c>
      <c r="O629" s="40">
        <f t="shared" si="109"/>
        <v>-983.12499999999613</v>
      </c>
      <c r="P629" s="39">
        <f t="shared" si="107"/>
        <v>0</v>
      </c>
      <c r="Q629" s="39">
        <f t="shared" si="108"/>
        <v>0</v>
      </c>
      <c r="R629" s="39">
        <f>IF((O629 - MAX($O$16:O629)) &lt; 0, O629 - MAX($O$16:O629), 0)</f>
        <v>-2530.3749999999909</v>
      </c>
    </row>
    <row r="630" spans="1:18" x14ac:dyDescent="0.25">
      <c r="A630" s="2">
        <v>615</v>
      </c>
      <c r="B630" t="s">
        <v>615</v>
      </c>
      <c r="C630" s="8">
        <v>172.07</v>
      </c>
      <c r="D630" s="8">
        <v>108.49</v>
      </c>
      <c r="E630" s="17">
        <f t="shared" si="99"/>
        <v>0.46124336793070703</v>
      </c>
      <c r="F630" s="2">
        <f>+IF(A630&gt;$C$3,AVERAGE(INDEX($E$16:$E$2532,A630-$C$3):E629),"")</f>
        <v>0.46196308059824992</v>
      </c>
      <c r="G630" s="2">
        <f>+IF(A630&gt;$C$3,STDEVA(INDEX($E$16:$E$2532,A630-$C$3):E629),"")</f>
        <v>5.1223117425243121E-3</v>
      </c>
      <c r="H630">
        <f t="shared" si="100"/>
        <v>-0.14050544045728341</v>
      </c>
      <c r="I630" s="2" t="str">
        <f t="shared" si="101"/>
        <v/>
      </c>
      <c r="J630" t="str">
        <f t="shared" si="102"/>
        <v/>
      </c>
      <c r="K630" t="str">
        <f t="shared" si="103"/>
        <v/>
      </c>
      <c r="L630" s="37">
        <f t="shared" si="104"/>
        <v>522.49999999999739</v>
      </c>
      <c r="M630" t="str">
        <f t="shared" si="105"/>
        <v>TP</v>
      </c>
      <c r="N630" s="39">
        <f t="shared" si="106"/>
        <v>522.49999999999739</v>
      </c>
      <c r="O630" s="40">
        <f t="shared" si="109"/>
        <v>-460.62499999999875</v>
      </c>
      <c r="P630" s="39">
        <f t="shared" si="107"/>
        <v>3.75</v>
      </c>
      <c r="Q630" s="39">
        <f t="shared" si="108"/>
        <v>0</v>
      </c>
      <c r="R630" s="39">
        <f>IF((O630 - MAX($O$16:O630)) &lt; 0, O630 - MAX($O$16:O630), 0)</f>
        <v>-2007.8749999999932</v>
      </c>
    </row>
    <row r="631" spans="1:18" x14ac:dyDescent="0.25">
      <c r="A631" s="2">
        <v>616</v>
      </c>
      <c r="B631" t="s">
        <v>616</v>
      </c>
      <c r="C631" s="8">
        <v>173.22</v>
      </c>
      <c r="D631" s="8">
        <v>109.44</v>
      </c>
      <c r="E631" s="17">
        <f t="shared" si="99"/>
        <v>0.45918600902865847</v>
      </c>
      <c r="F631" s="2">
        <f>+IF(A631&gt;$C$3,AVERAGE(INDEX($E$16:$E$2532,A631-$C$3):E630),"")</f>
        <v>0.46048137693294133</v>
      </c>
      <c r="G631" s="2">
        <f>+IF(A631&gt;$C$3,STDEVA(INDEX($E$16:$E$2532,A631-$C$3):E630),"")</f>
        <v>3.5267884389135092E-3</v>
      </c>
      <c r="H631">
        <f t="shared" si="100"/>
        <v>-0.36729390682757368</v>
      </c>
      <c r="I631" s="2" t="str">
        <f t="shared" si="101"/>
        <v/>
      </c>
      <c r="J631" t="str">
        <f t="shared" si="102"/>
        <v/>
      </c>
      <c r="K631" t="str">
        <f t="shared" si="103"/>
        <v/>
      </c>
      <c r="L631" s="37" t="str">
        <f t="shared" si="104"/>
        <v/>
      </c>
      <c r="M631" t="str">
        <f t="shared" si="105"/>
        <v/>
      </c>
      <c r="N631" s="39">
        <f t="shared" si="106"/>
        <v>0</v>
      </c>
      <c r="O631" s="40">
        <f t="shared" si="109"/>
        <v>-460.62499999999875</v>
      </c>
      <c r="P631" s="39">
        <f t="shared" si="107"/>
        <v>0</v>
      </c>
      <c r="Q631" s="39">
        <f t="shared" si="108"/>
        <v>0</v>
      </c>
      <c r="R631" s="39">
        <f>IF((O631 - MAX($O$16:O631)) &lt; 0, O631 - MAX($O$16:O631), 0)</f>
        <v>-2007.8749999999932</v>
      </c>
    </row>
    <row r="632" spans="1:18" x14ac:dyDescent="0.25">
      <c r="A632" s="2">
        <v>617</v>
      </c>
      <c r="B632" t="s">
        <v>617</v>
      </c>
      <c r="C632" s="8">
        <v>174.38800000000001</v>
      </c>
      <c r="D632" s="8">
        <v>110.69</v>
      </c>
      <c r="E632" s="17">
        <f t="shared" si="99"/>
        <v>0.45454920037056351</v>
      </c>
      <c r="F632" s="2">
        <f>+IF(A632&gt;$C$3,AVERAGE(INDEX($E$16:$E$2532,A632-$C$3):E631),"")</f>
        <v>0.45908954892118281</v>
      </c>
      <c r="G632" s="2">
        <f>+IF(A632&gt;$C$3,STDEVA(INDEX($E$16:$E$2532,A632-$C$3):E631),"")</f>
        <v>1.5545645442598093E-3</v>
      </c>
      <c r="H632">
        <f t="shared" si="100"/>
        <v>-2.9206561846431036</v>
      </c>
      <c r="I632" s="2" t="str">
        <f t="shared" si="101"/>
        <v>Buy</v>
      </c>
      <c r="J632">
        <f t="shared" si="102"/>
        <v>174.38800000000001</v>
      </c>
      <c r="K632">
        <f t="shared" si="103"/>
        <v>110.69</v>
      </c>
      <c r="L632" s="37" t="str">
        <f t="shared" si="104"/>
        <v/>
      </c>
      <c r="M632" t="str">
        <f t="shared" si="105"/>
        <v>Long</v>
      </c>
      <c r="N632" s="39">
        <f t="shared" si="106"/>
        <v>0</v>
      </c>
      <c r="O632" s="40">
        <f t="shared" si="109"/>
        <v>-460.62499999999875</v>
      </c>
      <c r="P632" s="39">
        <f t="shared" si="107"/>
        <v>3.75</v>
      </c>
      <c r="Q632" s="39">
        <f t="shared" si="108"/>
        <v>3563.4750000000004</v>
      </c>
      <c r="R632" s="39">
        <f>IF((O632 - MAX($O$16:O632)) &lt; 0, O632 - MAX($O$16:O632), 0)</f>
        <v>-2007.8749999999932</v>
      </c>
    </row>
    <row r="633" spans="1:18" x14ac:dyDescent="0.25">
      <c r="A633" s="2">
        <v>618</v>
      </c>
      <c r="B633" t="s">
        <v>618</v>
      </c>
      <c r="C633" s="8">
        <v>174.4</v>
      </c>
      <c r="D633" s="8">
        <v>110.47</v>
      </c>
      <c r="E633" s="17">
        <f t="shared" si="99"/>
        <v>0.45660752059069554</v>
      </c>
      <c r="F633" s="2">
        <f>+IF(A633&gt;$C$3,AVERAGE(INDEX($E$16:$E$2532,A633-$C$3):E632),"")</f>
        <v>0.45836682608339679</v>
      </c>
      <c r="G633" s="2">
        <f>+IF(A633&gt;$C$3,STDEVA(INDEX($E$16:$E$2532,A633-$C$3):E632),"")</f>
        <v>2.5889655546070087E-3</v>
      </c>
      <c r="H633">
        <f t="shared" si="100"/>
        <v>-0.67953993809249835</v>
      </c>
      <c r="I633" s="2" t="str">
        <f t="shared" si="101"/>
        <v/>
      </c>
      <c r="J633">
        <f t="shared" si="102"/>
        <v>174.38800000000001</v>
      </c>
      <c r="K633">
        <f t="shared" si="103"/>
        <v>110.69</v>
      </c>
      <c r="L633" s="37">
        <f t="shared" si="104"/>
        <v>57.999999999999829</v>
      </c>
      <c r="M633" t="str">
        <f t="shared" si="105"/>
        <v>Long</v>
      </c>
      <c r="N633" s="39">
        <f t="shared" si="106"/>
        <v>0</v>
      </c>
      <c r="O633" s="40">
        <f t="shared" si="109"/>
        <v>-460.62499999999875</v>
      </c>
      <c r="P633" s="39">
        <f t="shared" si="107"/>
        <v>0</v>
      </c>
      <c r="Q633" s="39">
        <f t="shared" si="108"/>
        <v>0</v>
      </c>
      <c r="R633" s="39">
        <f>IF((O633 - MAX($O$16:O633)) &lt; 0, O633 - MAX($O$16:O633), 0)</f>
        <v>-2007.8749999999932</v>
      </c>
    </row>
    <row r="634" spans="1:18" x14ac:dyDescent="0.25">
      <c r="A634" s="2">
        <v>619</v>
      </c>
      <c r="B634" t="s">
        <v>619</v>
      </c>
      <c r="C634" s="8">
        <v>175.41</v>
      </c>
      <c r="D634" s="8">
        <v>110.76</v>
      </c>
      <c r="E634" s="17">
        <f t="shared" si="99"/>
        <v>0.45976039255292772</v>
      </c>
      <c r="F634" s="2">
        <f>+IF(A634&gt;$C$3,AVERAGE(INDEX($E$16:$E$2532,A634-$C$3):E633),"")</f>
        <v>0.45825904509687942</v>
      </c>
      <c r="G634" s="2">
        <f>+IF(A634&gt;$C$3,STDEVA(INDEX($E$16:$E$2532,A634-$C$3):E633),"")</f>
        <v>2.6626427265038274E-3</v>
      </c>
      <c r="H634">
        <f t="shared" si="100"/>
        <v>0.56385614228448699</v>
      </c>
      <c r="I634" s="2" t="str">
        <f t="shared" si="101"/>
        <v/>
      </c>
      <c r="J634">
        <f t="shared" si="102"/>
        <v>174.38800000000001</v>
      </c>
      <c r="K634">
        <f t="shared" si="103"/>
        <v>110.69</v>
      </c>
      <c r="L634" s="37">
        <f t="shared" si="104"/>
        <v>237.99999999999599</v>
      </c>
      <c r="M634" t="str">
        <f t="shared" si="105"/>
        <v>Long</v>
      </c>
      <c r="N634" s="39">
        <f t="shared" si="106"/>
        <v>0</v>
      </c>
      <c r="O634" s="40">
        <f t="shared" si="109"/>
        <v>-460.62499999999875</v>
      </c>
      <c r="P634" s="39">
        <f t="shared" si="107"/>
        <v>0</v>
      </c>
      <c r="Q634" s="39">
        <f t="shared" si="108"/>
        <v>0</v>
      </c>
      <c r="R634" s="39">
        <f>IF((O634 - MAX($O$16:O634)) &lt; 0, O634 - MAX($O$16:O634), 0)</f>
        <v>-2007.8749999999932</v>
      </c>
    </row>
    <row r="635" spans="1:18" x14ac:dyDescent="0.25">
      <c r="A635" s="2">
        <v>620</v>
      </c>
      <c r="B635" t="s">
        <v>620</v>
      </c>
      <c r="C635" s="8">
        <v>174.57</v>
      </c>
      <c r="D635" s="8">
        <v>110.39</v>
      </c>
      <c r="E635" s="17">
        <f t="shared" si="99"/>
        <v>0.45830625730642788</v>
      </c>
      <c r="F635" s="2">
        <f>+IF(A635&gt;$C$3,AVERAGE(INDEX($E$16:$E$2532,A635-$C$3):E634),"")</f>
        <v>0.45826929809471045</v>
      </c>
      <c r="G635" s="2">
        <f>+IF(A635&gt;$C$3,STDEVA(INDEX($E$16:$E$2532,A635-$C$3):E634),"")</f>
        <v>2.6697118083785789E-3</v>
      </c>
      <c r="H635">
        <f t="shared" si="100"/>
        <v>1.3843895659985573E-2</v>
      </c>
      <c r="I635" s="2" t="str">
        <f t="shared" si="101"/>
        <v/>
      </c>
      <c r="J635">
        <f t="shared" si="102"/>
        <v>174.38800000000001</v>
      </c>
      <c r="K635">
        <f t="shared" si="103"/>
        <v>110.69</v>
      </c>
      <c r="L635" s="37">
        <f t="shared" si="104"/>
        <v>120.49999999999628</v>
      </c>
      <c r="M635" t="str">
        <f t="shared" si="105"/>
        <v>Long</v>
      </c>
      <c r="N635" s="39">
        <f t="shared" si="106"/>
        <v>0</v>
      </c>
      <c r="O635" s="40">
        <f t="shared" si="109"/>
        <v>-460.62499999999875</v>
      </c>
      <c r="P635" s="39">
        <f t="shared" si="107"/>
        <v>0</v>
      </c>
      <c r="Q635" s="39">
        <f t="shared" si="108"/>
        <v>0</v>
      </c>
      <c r="R635" s="39">
        <f>IF((O635 - MAX($O$16:O635)) &lt; 0, O635 - MAX($O$16:O635), 0)</f>
        <v>-2007.8749999999932</v>
      </c>
    </row>
    <row r="636" spans="1:18" x14ac:dyDescent="0.25">
      <c r="A636" s="2">
        <v>621</v>
      </c>
      <c r="B636" t="s">
        <v>621</v>
      </c>
      <c r="C636" s="8">
        <v>175.15</v>
      </c>
      <c r="D636" s="8">
        <v>110.98099999999999</v>
      </c>
      <c r="E636" s="17">
        <f t="shared" si="99"/>
        <v>0.45628373415378987</v>
      </c>
      <c r="F636" s="2">
        <f>+IF(A636&gt;$C$3,AVERAGE(INDEX($E$16:$E$2532,A636-$C$3):E635),"")</f>
        <v>0.4576818759698546</v>
      </c>
      <c r="G636" s="2">
        <f>+IF(A636&gt;$C$3,STDEVA(INDEX($E$16:$E$2532,A636-$C$3):E635),"")</f>
        <v>2.1178051957911215E-3</v>
      </c>
      <c r="H636">
        <f t="shared" si="100"/>
        <v>-0.66018433557693168</v>
      </c>
      <c r="I636" s="2" t="str">
        <f t="shared" si="101"/>
        <v/>
      </c>
      <c r="J636">
        <f t="shared" si="102"/>
        <v>174.38800000000001</v>
      </c>
      <c r="K636">
        <f t="shared" si="103"/>
        <v>110.69</v>
      </c>
      <c r="L636" s="37">
        <f t="shared" si="104"/>
        <v>117.75000000000091</v>
      </c>
      <c r="M636" t="str">
        <f t="shared" si="105"/>
        <v>Long</v>
      </c>
      <c r="N636" s="39">
        <f t="shared" si="106"/>
        <v>0</v>
      </c>
      <c r="O636" s="40">
        <f t="shared" si="109"/>
        <v>-460.62499999999875</v>
      </c>
      <c r="P636" s="39">
        <f t="shared" si="107"/>
        <v>0</v>
      </c>
      <c r="Q636" s="39">
        <f t="shared" si="108"/>
        <v>0</v>
      </c>
      <c r="R636" s="39">
        <f>IF((O636 - MAX($O$16:O636)) &lt; 0, O636 - MAX($O$16:O636), 0)</f>
        <v>-2007.8749999999932</v>
      </c>
    </row>
    <row r="637" spans="1:18" x14ac:dyDescent="0.25">
      <c r="A637" s="2">
        <v>622</v>
      </c>
      <c r="B637" t="s">
        <v>622</v>
      </c>
      <c r="C637" s="8">
        <v>175.95</v>
      </c>
      <c r="D637" s="8">
        <v>111.08</v>
      </c>
      <c r="E637" s="17">
        <f t="shared" si="99"/>
        <v>0.45994920132899531</v>
      </c>
      <c r="F637" s="2">
        <f>+IF(A637&gt;$C$3,AVERAGE(INDEX($E$16:$E$2532,A637-$C$3):E636),"")</f>
        <v>0.45710142099488082</v>
      </c>
      <c r="G637" s="2">
        <f>+IF(A637&gt;$C$3,STDEVA(INDEX($E$16:$E$2532,A637-$C$3):E636),"")</f>
        <v>1.9967561054534807E-3</v>
      </c>
      <c r="H637">
        <f t="shared" si="100"/>
        <v>1.4262033937628675</v>
      </c>
      <c r="I637" s="2" t="str">
        <f t="shared" si="101"/>
        <v/>
      </c>
      <c r="J637">
        <f t="shared" si="102"/>
        <v>174.38800000000001</v>
      </c>
      <c r="K637">
        <f t="shared" si="103"/>
        <v>110.69</v>
      </c>
      <c r="L637" s="37">
        <f t="shared" si="104"/>
        <v>292.99999999999568</v>
      </c>
      <c r="M637" t="str">
        <f t="shared" si="105"/>
        <v>Long</v>
      </c>
      <c r="N637" s="39">
        <f t="shared" si="106"/>
        <v>0</v>
      </c>
      <c r="O637" s="40">
        <f t="shared" si="109"/>
        <v>-460.62499999999875</v>
      </c>
      <c r="P637" s="39">
        <f t="shared" si="107"/>
        <v>0</v>
      </c>
      <c r="Q637" s="39">
        <f t="shared" si="108"/>
        <v>0</v>
      </c>
      <c r="R637" s="39">
        <f>IF((O637 - MAX($O$16:O637)) &lt; 0, O637 - MAX($O$16:O637), 0)</f>
        <v>-2007.8749999999932</v>
      </c>
    </row>
    <row r="638" spans="1:18" x14ac:dyDescent="0.25">
      <c r="A638" s="2">
        <v>623</v>
      </c>
      <c r="B638" t="s">
        <v>623</v>
      </c>
      <c r="C638" s="8">
        <v>176.23</v>
      </c>
      <c r="D638" s="8">
        <v>111.03</v>
      </c>
      <c r="E638" s="17">
        <f t="shared" si="99"/>
        <v>0.46198952501010371</v>
      </c>
      <c r="F638" s="2">
        <f>+IF(A638&gt;$C$3,AVERAGE(INDEX($E$16:$E$2532,A638-$C$3):E637),"")</f>
        <v>0.45818142118656724</v>
      </c>
      <c r="G638" s="2">
        <f>+IF(A638&gt;$C$3,STDEVA(INDEX($E$16:$E$2532,A638-$C$3):E637),"")</f>
        <v>1.711151689990387E-3</v>
      </c>
      <c r="H638">
        <f t="shared" si="100"/>
        <v>2.2254624448624201</v>
      </c>
      <c r="I638" s="2" t="str">
        <f t="shared" si="101"/>
        <v>Sell</v>
      </c>
      <c r="J638">
        <f t="shared" si="102"/>
        <v>174.38800000000001</v>
      </c>
      <c r="K638">
        <f t="shared" si="103"/>
        <v>110.69</v>
      </c>
      <c r="L638" s="37">
        <f t="shared" si="104"/>
        <v>375.49999999999528</v>
      </c>
      <c r="M638" t="str">
        <f t="shared" si="105"/>
        <v>Long</v>
      </c>
      <c r="N638" s="39">
        <f t="shared" si="106"/>
        <v>0</v>
      </c>
      <c r="O638" s="40">
        <f t="shared" si="109"/>
        <v>-460.62499999999875</v>
      </c>
      <c r="P638" s="39">
        <f t="shared" si="107"/>
        <v>0</v>
      </c>
      <c r="Q638" s="39">
        <f t="shared" si="108"/>
        <v>0</v>
      </c>
      <c r="R638" s="39">
        <f>IF((O638 - MAX($O$16:O638)) &lt; 0, O638 - MAX($O$16:O638), 0)</f>
        <v>-2007.8749999999932</v>
      </c>
    </row>
    <row r="639" spans="1:18" x14ac:dyDescent="0.25">
      <c r="A639" s="2">
        <v>624</v>
      </c>
      <c r="B639" t="s">
        <v>624</v>
      </c>
      <c r="C639" s="8">
        <v>177.17</v>
      </c>
      <c r="D639" s="8">
        <v>111.35</v>
      </c>
      <c r="E639" s="17">
        <f t="shared" si="99"/>
        <v>0.46443132990896935</v>
      </c>
      <c r="F639" s="2">
        <f>+IF(A639&gt;$C$3,AVERAGE(INDEX($E$16:$E$2532,A639-$C$3):E638),"")</f>
        <v>0.45925782207044891</v>
      </c>
      <c r="G639" s="2">
        <f>+IF(A639&gt;$C$3,STDEVA(INDEX($E$16:$E$2532,A639-$C$3):E638),"")</f>
        <v>2.1179859392633812E-3</v>
      </c>
      <c r="H639">
        <f t="shared" si="100"/>
        <v>2.4426544778289445</v>
      </c>
      <c r="I639" s="2" t="str">
        <f t="shared" si="101"/>
        <v>Sell</v>
      </c>
      <c r="J639" t="str">
        <f t="shared" si="102"/>
        <v/>
      </c>
      <c r="K639" t="str">
        <f t="shared" si="103"/>
        <v/>
      </c>
      <c r="L639" s="37">
        <f t="shared" si="104"/>
        <v>530.49999999999636</v>
      </c>
      <c r="M639" t="str">
        <f t="shared" si="105"/>
        <v>TP</v>
      </c>
      <c r="N639" s="39">
        <f t="shared" si="106"/>
        <v>530.49999999999636</v>
      </c>
      <c r="O639" s="40">
        <f t="shared" si="109"/>
        <v>69.874999999997613</v>
      </c>
      <c r="P639" s="39">
        <f t="shared" si="107"/>
        <v>3.75</v>
      </c>
      <c r="Q639" s="39">
        <f t="shared" si="108"/>
        <v>0</v>
      </c>
      <c r="R639" s="39">
        <f>IF((O639 - MAX($O$16:O639)) &lt; 0, O639 - MAX($O$16:O639), 0)</f>
        <v>-1477.3749999999968</v>
      </c>
    </row>
    <row r="640" spans="1:18" x14ac:dyDescent="0.25">
      <c r="A640" s="2">
        <v>625</v>
      </c>
      <c r="B640" t="s">
        <v>625</v>
      </c>
      <c r="C640" s="8">
        <v>176.29</v>
      </c>
      <c r="D640" s="8">
        <v>109.83</v>
      </c>
      <c r="E640" s="17">
        <f t="shared" si="99"/>
        <v>0.47319665049739751</v>
      </c>
      <c r="F640" s="2">
        <f>+IF(A640&gt;$C$3,AVERAGE(INDEX($E$16:$E$2532,A640-$C$3):E639),"")</f>
        <v>0.46019200954165723</v>
      </c>
      <c r="G640" s="2">
        <f>+IF(A640&gt;$C$3,STDEVA(INDEX($E$16:$E$2532,A640-$C$3):E639),"")</f>
        <v>3.1659332298798596E-3</v>
      </c>
      <c r="H640">
        <f t="shared" si="100"/>
        <v>4.1076801092971174</v>
      </c>
      <c r="I640" s="2" t="str">
        <f t="shared" si="101"/>
        <v>Sell</v>
      </c>
      <c r="J640">
        <f t="shared" si="102"/>
        <v>109.83</v>
      </c>
      <c r="K640">
        <f t="shared" si="103"/>
        <v>176.29</v>
      </c>
      <c r="L640" s="37" t="str">
        <f t="shared" si="104"/>
        <v/>
      </c>
      <c r="M640" t="str">
        <f t="shared" si="105"/>
        <v>Short</v>
      </c>
      <c r="N640" s="39">
        <f t="shared" si="106"/>
        <v>0</v>
      </c>
      <c r="O640" s="40">
        <f t="shared" si="109"/>
        <v>69.874999999997613</v>
      </c>
      <c r="P640" s="39">
        <f t="shared" si="107"/>
        <v>3.75</v>
      </c>
      <c r="Q640" s="39">
        <f t="shared" si="108"/>
        <v>3576.5</v>
      </c>
      <c r="R640" s="39">
        <f>IF((O640 - MAX($O$16:O640)) &lt; 0, O640 - MAX($O$16:O640), 0)</f>
        <v>-1477.3749999999968</v>
      </c>
    </row>
    <row r="641" spans="1:18" x14ac:dyDescent="0.25">
      <c r="A641" s="2">
        <v>626</v>
      </c>
      <c r="B641" t="s">
        <v>626</v>
      </c>
      <c r="C641" s="8">
        <v>175.79</v>
      </c>
      <c r="D641" s="8">
        <v>109.19</v>
      </c>
      <c r="E641" s="17">
        <f t="shared" si="99"/>
        <v>0.4762006167858247</v>
      </c>
      <c r="F641" s="2">
        <f>+IF(A641&gt;$C$3,AVERAGE(INDEX($E$16:$E$2532,A641-$C$3):E640),"")</f>
        <v>0.46317008817985111</v>
      </c>
      <c r="G641" s="2">
        <f>+IF(A641&gt;$C$3,STDEVA(INDEX($E$16:$E$2532,A641-$C$3):E640),"")</f>
        <v>6.3504408485344603E-3</v>
      </c>
      <c r="H641">
        <f t="shared" si="100"/>
        <v>2.0519092952390454</v>
      </c>
      <c r="I641" s="2" t="str">
        <f t="shared" si="101"/>
        <v>Sell</v>
      </c>
      <c r="J641">
        <f t="shared" si="102"/>
        <v>109.83</v>
      </c>
      <c r="K641">
        <f t="shared" si="103"/>
        <v>176.29</v>
      </c>
      <c r="L641" s="37">
        <f t="shared" si="104"/>
        <v>-35.000000000000142</v>
      </c>
      <c r="M641" t="str">
        <f t="shared" si="105"/>
        <v>Short</v>
      </c>
      <c r="N641" s="39">
        <f t="shared" si="106"/>
        <v>0</v>
      </c>
      <c r="O641" s="40">
        <f t="shared" si="109"/>
        <v>69.874999999997613</v>
      </c>
      <c r="P641" s="39">
        <f t="shared" si="107"/>
        <v>0</v>
      </c>
      <c r="Q641" s="39">
        <f t="shared" si="108"/>
        <v>0</v>
      </c>
      <c r="R641" s="39">
        <f>IF((O641 - MAX($O$16:O641)) &lt; 0, O641 - MAX($O$16:O641), 0)</f>
        <v>-1477.3749999999968</v>
      </c>
    </row>
    <row r="642" spans="1:18" x14ac:dyDescent="0.25">
      <c r="A642" s="2">
        <v>627</v>
      </c>
      <c r="B642" t="s">
        <v>627</v>
      </c>
      <c r="C642" s="8">
        <v>176.21</v>
      </c>
      <c r="D642" s="8">
        <v>108.715</v>
      </c>
      <c r="E642" s="17">
        <f t="shared" si="99"/>
        <v>0.48294668649361716</v>
      </c>
      <c r="F642" s="2">
        <f>+IF(A642&gt;$C$3,AVERAGE(INDEX($E$16:$E$2532,A642-$C$3):E641),"")</f>
        <v>0.46715346470625807</v>
      </c>
      <c r="G642" s="2">
        <f>+IF(A642&gt;$C$3,STDEVA(INDEX($E$16:$E$2532,A642-$C$3):E641),"")</f>
        <v>7.14753029210326E-3</v>
      </c>
      <c r="H642">
        <f t="shared" si="100"/>
        <v>2.2096054359934327</v>
      </c>
      <c r="I642" s="2" t="str">
        <f t="shared" si="101"/>
        <v>Sell</v>
      </c>
      <c r="J642" t="str">
        <f t="shared" si="102"/>
        <v/>
      </c>
      <c r="K642" t="str">
        <f t="shared" si="103"/>
        <v/>
      </c>
      <c r="L642" s="37">
        <f t="shared" si="104"/>
        <v>-258.75000000000273</v>
      </c>
      <c r="M642" t="str">
        <f t="shared" si="105"/>
        <v>SL</v>
      </c>
      <c r="N642" s="39">
        <f t="shared" si="106"/>
        <v>-258.75000000000273</v>
      </c>
      <c r="O642" s="40">
        <f t="shared" si="109"/>
        <v>-188.87500000000512</v>
      </c>
      <c r="P642" s="39">
        <f t="shared" si="107"/>
        <v>3.75</v>
      </c>
      <c r="Q642" s="39">
        <f t="shared" si="108"/>
        <v>0</v>
      </c>
      <c r="R642" s="39">
        <f>IF((O642 - MAX($O$16:O642)) &lt; 0, O642 - MAX($O$16:O642), 0)</f>
        <v>-1736.1249999999995</v>
      </c>
    </row>
    <row r="643" spans="1:18" x14ac:dyDescent="0.25">
      <c r="A643" s="2">
        <v>628</v>
      </c>
      <c r="B643" t="s">
        <v>628</v>
      </c>
      <c r="C643" s="8">
        <v>176.83</v>
      </c>
      <c r="D643" s="8">
        <v>109.97</v>
      </c>
      <c r="E643" s="17">
        <f t="shared" si="99"/>
        <v>0.47498121774404289</v>
      </c>
      <c r="F643" s="2">
        <f>+IF(A643&gt;$C$3,AVERAGE(INDEX($E$16:$E$2532,A643-$C$3):E642),"")</f>
        <v>0.47175296173918246</v>
      </c>
      <c r="G643" s="2">
        <f>+IF(A643&gt;$C$3,STDEVA(INDEX($E$16:$E$2532,A643-$C$3):E642),"")</f>
        <v>8.6037250063922422E-3</v>
      </c>
      <c r="H643">
        <f t="shared" si="100"/>
        <v>0.37521608401732487</v>
      </c>
      <c r="I643" s="2" t="str">
        <f t="shared" si="101"/>
        <v/>
      </c>
      <c r="J643" t="str">
        <f t="shared" si="102"/>
        <v/>
      </c>
      <c r="K643" t="str">
        <f t="shared" si="103"/>
        <v/>
      </c>
      <c r="L643" s="37" t="str">
        <f t="shared" si="104"/>
        <v/>
      </c>
      <c r="M643" t="str">
        <f t="shared" si="105"/>
        <v/>
      </c>
      <c r="N643" s="39">
        <f t="shared" si="106"/>
        <v>0</v>
      </c>
      <c r="O643" s="40">
        <f t="shared" si="109"/>
        <v>-188.87500000000512</v>
      </c>
      <c r="P643" s="39">
        <f t="shared" si="107"/>
        <v>0</v>
      </c>
      <c r="Q643" s="39">
        <f t="shared" si="108"/>
        <v>0</v>
      </c>
      <c r="R643" s="39">
        <f>IF((O643 - MAX($O$16:O643)) &lt; 0, O643 - MAX($O$16:O643), 0)</f>
        <v>-1736.1249999999995</v>
      </c>
    </row>
    <row r="644" spans="1:18" x14ac:dyDescent="0.25">
      <c r="A644" s="2">
        <v>629</v>
      </c>
      <c r="B644" t="s">
        <v>629</v>
      </c>
      <c r="C644" s="8">
        <v>176.27</v>
      </c>
      <c r="D644" s="8">
        <v>109.59</v>
      </c>
      <c r="E644" s="17">
        <f t="shared" si="99"/>
        <v>0.47527078095656122</v>
      </c>
      <c r="F644" s="2">
        <f>+IF(A644&gt;$C$3,AVERAGE(INDEX($E$16:$E$2532,A644-$C$3):E643),"")</f>
        <v>0.47435130028597039</v>
      </c>
      <c r="G644" s="2">
        <f>+IF(A644&gt;$C$3,STDEVA(INDEX($E$16:$E$2532,A644-$C$3):E643),"")</f>
        <v>6.660263883549432E-3</v>
      </c>
      <c r="H644">
        <f t="shared" si="100"/>
        <v>0.13805469072507942</v>
      </c>
      <c r="I644" s="2" t="str">
        <f t="shared" si="101"/>
        <v/>
      </c>
      <c r="J644" t="str">
        <f t="shared" si="102"/>
        <v/>
      </c>
      <c r="K644" t="str">
        <f t="shared" si="103"/>
        <v/>
      </c>
      <c r="L644" s="37" t="str">
        <f t="shared" si="104"/>
        <v/>
      </c>
      <c r="M644" t="str">
        <f t="shared" si="105"/>
        <v/>
      </c>
      <c r="N644" s="39">
        <f t="shared" si="106"/>
        <v>0</v>
      </c>
      <c r="O644" s="40">
        <f t="shared" si="109"/>
        <v>-188.87500000000512</v>
      </c>
      <c r="P644" s="39">
        <f t="shared" si="107"/>
        <v>0</v>
      </c>
      <c r="Q644" s="39">
        <f t="shared" si="108"/>
        <v>0</v>
      </c>
      <c r="R644" s="39">
        <f>IF((O644 - MAX($O$16:O644)) &lt; 0, O644 - MAX($O$16:O644), 0)</f>
        <v>-1736.1249999999995</v>
      </c>
    </row>
    <row r="645" spans="1:18" x14ac:dyDescent="0.25">
      <c r="A645" s="2">
        <v>630</v>
      </c>
      <c r="B645" t="s">
        <v>630</v>
      </c>
      <c r="C645" s="8">
        <v>177.17</v>
      </c>
      <c r="D645" s="8">
        <v>109.12</v>
      </c>
      <c r="E645" s="17">
        <f t="shared" si="99"/>
        <v>0.48466152951719399</v>
      </c>
      <c r="F645" s="2">
        <f>+IF(A645&gt;$C$3,AVERAGE(INDEX($E$16:$E$2532,A645-$C$3):E644),"")</f>
        <v>0.47651919049548869</v>
      </c>
      <c r="G645" s="2">
        <f>+IF(A645&gt;$C$3,STDEVA(INDEX($E$16:$E$2532,A645-$C$3):E644),"")</f>
        <v>3.7542426870954002E-3</v>
      </c>
      <c r="H645">
        <f t="shared" si="100"/>
        <v>2.1688366204170206</v>
      </c>
      <c r="I645" s="2" t="str">
        <f t="shared" si="101"/>
        <v>Sell</v>
      </c>
      <c r="J645">
        <f t="shared" si="102"/>
        <v>109.12</v>
      </c>
      <c r="K645">
        <f t="shared" si="103"/>
        <v>177.17</v>
      </c>
      <c r="L645" s="37" t="str">
        <f t="shared" si="104"/>
        <v/>
      </c>
      <c r="M645" t="str">
        <f t="shared" si="105"/>
        <v>Short</v>
      </c>
      <c r="N645" s="39">
        <f t="shared" si="106"/>
        <v>0</v>
      </c>
      <c r="O645" s="40">
        <f t="shared" si="109"/>
        <v>-188.87500000000512</v>
      </c>
      <c r="P645" s="39">
        <f t="shared" si="107"/>
        <v>3.75</v>
      </c>
      <c r="Q645" s="39">
        <f t="shared" si="108"/>
        <v>3578.625</v>
      </c>
      <c r="R645" s="39">
        <f>IF((O645 - MAX($O$16:O645)) &lt; 0, O645 - MAX($O$16:O645), 0)</f>
        <v>-1736.1249999999995</v>
      </c>
    </row>
    <row r="646" spans="1:18" x14ac:dyDescent="0.25">
      <c r="A646" s="2">
        <v>631</v>
      </c>
      <c r="B646" t="s">
        <v>631</v>
      </c>
      <c r="C646" s="8">
        <v>174.93</v>
      </c>
      <c r="D646" s="8">
        <v>107.28</v>
      </c>
      <c r="E646" s="17">
        <f t="shared" si="99"/>
        <v>0.4889436549287513</v>
      </c>
      <c r="F646" s="2">
        <f>+IF(A646&gt;$C$3,AVERAGE(INDEX($E$16:$E$2532,A646-$C$3):E645),"")</f>
        <v>0.47881216629944801</v>
      </c>
      <c r="G646" s="2">
        <f>+IF(A646&gt;$C$3,STDEVA(INDEX($E$16:$E$2532,A646-$C$3):E645),"")</f>
        <v>4.6191740368866857E-3</v>
      </c>
      <c r="H646">
        <f t="shared" si="100"/>
        <v>2.1933550345576287</v>
      </c>
      <c r="I646" s="2" t="str">
        <f t="shared" si="101"/>
        <v>Sell</v>
      </c>
      <c r="J646">
        <f t="shared" si="102"/>
        <v>109.12</v>
      </c>
      <c r="K646">
        <f t="shared" si="103"/>
        <v>177.17</v>
      </c>
      <c r="L646" s="37">
        <f t="shared" si="104"/>
        <v>99.999999999994373</v>
      </c>
      <c r="M646" t="str">
        <f t="shared" si="105"/>
        <v>Short</v>
      </c>
      <c r="N646" s="39">
        <f t="shared" si="106"/>
        <v>0</v>
      </c>
      <c r="O646" s="40">
        <f t="shared" si="109"/>
        <v>-188.87500000000512</v>
      </c>
      <c r="P646" s="39">
        <f t="shared" si="107"/>
        <v>0</v>
      </c>
      <c r="Q646" s="39">
        <f t="shared" si="108"/>
        <v>0</v>
      </c>
      <c r="R646" s="39">
        <f>IF((O646 - MAX($O$16:O646)) &lt; 0, O646 - MAX($O$16:O646), 0)</f>
        <v>-1736.1249999999995</v>
      </c>
    </row>
    <row r="647" spans="1:18" x14ac:dyDescent="0.25">
      <c r="A647" s="2">
        <v>632</v>
      </c>
      <c r="B647" t="s">
        <v>632</v>
      </c>
      <c r="C647" s="8">
        <v>177.29</v>
      </c>
      <c r="D647" s="8">
        <v>109.23</v>
      </c>
      <c r="E647" s="17">
        <f t="shared" si="99"/>
        <v>0.48433105905483731</v>
      </c>
      <c r="F647" s="2">
        <f>+IF(A647&gt;$C$3,AVERAGE(INDEX($E$16:$E$2532,A647-$C$3):E646),"")</f>
        <v>0.48136077392803334</v>
      </c>
      <c r="G647" s="2">
        <f>+IF(A647&gt;$C$3,STDEVA(INDEX($E$16:$E$2532,A647-$C$3):E646),"")</f>
        <v>6.0970677766728964E-3</v>
      </c>
      <c r="H647">
        <f t="shared" si="100"/>
        <v>0.4871661650487385</v>
      </c>
      <c r="I647" s="2" t="str">
        <f t="shared" si="101"/>
        <v/>
      </c>
      <c r="J647">
        <f t="shared" si="102"/>
        <v>109.12</v>
      </c>
      <c r="K647">
        <f t="shared" si="103"/>
        <v>177.17</v>
      </c>
      <c r="L647" s="37">
        <f t="shared" si="104"/>
        <v>-2.500000000001279</v>
      </c>
      <c r="M647" t="str">
        <f t="shared" si="105"/>
        <v>Short</v>
      </c>
      <c r="N647" s="39">
        <f t="shared" si="106"/>
        <v>0</v>
      </c>
      <c r="O647" s="40">
        <f t="shared" si="109"/>
        <v>-188.87500000000512</v>
      </c>
      <c r="P647" s="39">
        <f t="shared" si="107"/>
        <v>0</v>
      </c>
      <c r="Q647" s="39">
        <f t="shared" si="108"/>
        <v>0</v>
      </c>
      <c r="R647" s="39">
        <f>IF((O647 - MAX($O$16:O647)) &lt; 0, O647 - MAX($O$16:O647), 0)</f>
        <v>-1736.1249999999995</v>
      </c>
    </row>
    <row r="648" spans="1:18" x14ac:dyDescent="0.25">
      <c r="A648" s="2">
        <v>633</v>
      </c>
      <c r="B648" t="s">
        <v>633</v>
      </c>
      <c r="C648" s="8">
        <v>177.32</v>
      </c>
      <c r="D648" s="8">
        <v>109.38</v>
      </c>
      <c r="E648" s="17">
        <f t="shared" si="99"/>
        <v>0.48312795195822611</v>
      </c>
      <c r="F648" s="2">
        <f>+IF(A648&gt;$C$3,AVERAGE(INDEX($E$16:$E$2532,A648-$C$3):E647),"")</f>
        <v>0.4816376484402774</v>
      </c>
      <c r="G648" s="2">
        <f>+IF(A648&gt;$C$3,STDEVA(INDEX($E$16:$E$2532,A648-$C$3):E647),"")</f>
        <v>6.2173370401755676E-3</v>
      </c>
      <c r="H648">
        <f t="shared" si="100"/>
        <v>0.23970125928811256</v>
      </c>
      <c r="I648" s="2" t="str">
        <f t="shared" si="101"/>
        <v/>
      </c>
      <c r="J648">
        <f t="shared" si="102"/>
        <v>109.12</v>
      </c>
      <c r="K648">
        <f t="shared" si="103"/>
        <v>177.17</v>
      </c>
      <c r="L648" s="37">
        <f t="shared" si="104"/>
        <v>27.499999999996305</v>
      </c>
      <c r="M648" t="str">
        <f t="shared" si="105"/>
        <v>Short</v>
      </c>
      <c r="N648" s="39">
        <f t="shared" si="106"/>
        <v>0</v>
      </c>
      <c r="O648" s="40">
        <f t="shared" si="109"/>
        <v>-188.87500000000512</v>
      </c>
      <c r="P648" s="39">
        <f t="shared" si="107"/>
        <v>0</v>
      </c>
      <c r="Q648" s="39">
        <f t="shared" si="108"/>
        <v>0</v>
      </c>
      <c r="R648" s="39">
        <f>IF((O648 - MAX($O$16:O648)) &lt; 0, O648 - MAX($O$16:O648), 0)</f>
        <v>-1736.1249999999995</v>
      </c>
    </row>
    <row r="649" spans="1:18" x14ac:dyDescent="0.25">
      <c r="A649" s="2">
        <v>634</v>
      </c>
      <c r="B649" t="s">
        <v>634</v>
      </c>
      <c r="C649" s="8">
        <v>176.96</v>
      </c>
      <c r="D649" s="8">
        <v>109.47</v>
      </c>
      <c r="E649" s="17">
        <f t="shared" si="99"/>
        <v>0.48027317921750406</v>
      </c>
      <c r="F649" s="2">
        <f>+IF(A649&gt;$C$3,AVERAGE(INDEX($E$16:$E$2532,A649-$C$3):E648),"")</f>
        <v>0.48326699528311395</v>
      </c>
      <c r="G649" s="2">
        <f>+IF(A649&gt;$C$3,STDEVA(INDEX($E$16:$E$2532,A649-$C$3):E648),"")</f>
        <v>4.9814706356427988E-3</v>
      </c>
      <c r="H649">
        <f t="shared" si="100"/>
        <v>-0.60099040716789709</v>
      </c>
      <c r="I649" s="2" t="str">
        <f t="shared" si="101"/>
        <v/>
      </c>
      <c r="J649">
        <f t="shared" si="102"/>
        <v>109.12</v>
      </c>
      <c r="K649">
        <f t="shared" si="103"/>
        <v>177.17</v>
      </c>
      <c r="L649" s="37">
        <f t="shared" si="104"/>
        <v>139.99999999999346</v>
      </c>
      <c r="M649" t="str">
        <f t="shared" si="105"/>
        <v>Short</v>
      </c>
      <c r="N649" s="39">
        <f t="shared" si="106"/>
        <v>0</v>
      </c>
      <c r="O649" s="40">
        <f t="shared" si="109"/>
        <v>-188.87500000000512</v>
      </c>
      <c r="P649" s="39">
        <f t="shared" si="107"/>
        <v>0</v>
      </c>
      <c r="Q649" s="39">
        <f t="shared" si="108"/>
        <v>0</v>
      </c>
      <c r="R649" s="39">
        <f>IF((O649 - MAX($O$16:O649)) &lt; 0, O649 - MAX($O$16:O649), 0)</f>
        <v>-1736.1249999999995</v>
      </c>
    </row>
    <row r="650" spans="1:18" x14ac:dyDescent="0.25">
      <c r="A650" s="2">
        <v>635</v>
      </c>
      <c r="B650" t="s">
        <v>635</v>
      </c>
      <c r="C650" s="8">
        <v>178.38</v>
      </c>
      <c r="D650" s="8">
        <v>110.52</v>
      </c>
      <c r="E650" s="17">
        <f t="shared" si="99"/>
        <v>0.47871960618284554</v>
      </c>
      <c r="F650" s="2">
        <f>+IF(A650&gt;$C$3,AVERAGE(INDEX($E$16:$E$2532,A650-$C$3):E649),"")</f>
        <v>0.48426747493530253</v>
      </c>
      <c r="G650" s="2">
        <f>+IF(A650&gt;$C$3,STDEVA(INDEX($E$16:$E$2532,A650-$C$3):E649),"")</f>
        <v>3.1336437329970005E-3</v>
      </c>
      <c r="H650">
        <f t="shared" si="100"/>
        <v>-1.7704210258614959</v>
      </c>
      <c r="I650" s="2" t="str">
        <f t="shared" si="101"/>
        <v>Buy</v>
      </c>
      <c r="J650">
        <f t="shared" si="102"/>
        <v>109.12</v>
      </c>
      <c r="K650">
        <f t="shared" si="103"/>
        <v>177.17</v>
      </c>
      <c r="L650" s="37">
        <f t="shared" si="104"/>
        <v>47.49999999999585</v>
      </c>
      <c r="M650" t="str">
        <f t="shared" si="105"/>
        <v>Short</v>
      </c>
      <c r="N650" s="39">
        <f t="shared" si="106"/>
        <v>0</v>
      </c>
      <c r="O650" s="40">
        <f t="shared" si="109"/>
        <v>-188.87500000000512</v>
      </c>
      <c r="P650" s="39">
        <f t="shared" si="107"/>
        <v>0</v>
      </c>
      <c r="Q650" s="39">
        <f t="shared" si="108"/>
        <v>0</v>
      </c>
      <c r="R650" s="39">
        <f>IF((O650 - MAX($O$16:O650)) &lt; 0, O650 - MAX($O$16:O650), 0)</f>
        <v>-1736.1249999999995</v>
      </c>
    </row>
    <row r="651" spans="1:18" x14ac:dyDescent="0.25">
      <c r="A651" s="2">
        <v>636</v>
      </c>
      <c r="B651" t="s">
        <v>636</v>
      </c>
      <c r="C651" s="8">
        <v>179.27</v>
      </c>
      <c r="D651" s="8">
        <v>110.405</v>
      </c>
      <c r="E651" s="17">
        <f t="shared" si="99"/>
        <v>0.48473762659423436</v>
      </c>
      <c r="F651" s="2">
        <f>+IF(A651&gt;$C$3,AVERAGE(INDEX($E$16:$E$2532,A651-$C$3):E650),"")</f>
        <v>0.48307909026843288</v>
      </c>
      <c r="G651" s="2">
        <f>+IF(A651&gt;$C$3,STDEVA(INDEX($E$16:$E$2532,A651-$C$3):E650),"")</f>
        <v>3.9636211436049843E-3</v>
      </c>
      <c r="H651">
        <f t="shared" si="100"/>
        <v>0.41843967062225745</v>
      </c>
      <c r="I651" s="2" t="str">
        <f t="shared" si="101"/>
        <v/>
      </c>
      <c r="J651" t="str">
        <f t="shared" si="102"/>
        <v/>
      </c>
      <c r="K651" t="str">
        <f t="shared" si="103"/>
        <v/>
      </c>
      <c r="L651" s="37">
        <f t="shared" si="104"/>
        <v>-203.75000000000654</v>
      </c>
      <c r="M651" t="str">
        <f t="shared" si="105"/>
        <v>SL</v>
      </c>
      <c r="N651" s="39">
        <f t="shared" si="106"/>
        <v>-203.75000000000654</v>
      </c>
      <c r="O651" s="40">
        <f t="shared" si="109"/>
        <v>-392.62500000001165</v>
      </c>
      <c r="P651" s="39">
        <f t="shared" si="107"/>
        <v>3.75</v>
      </c>
      <c r="Q651" s="39">
        <f t="shared" si="108"/>
        <v>0</v>
      </c>
      <c r="R651" s="39">
        <f>IF((O651 - MAX($O$16:O651)) &lt; 0, O651 - MAX($O$16:O651), 0)</f>
        <v>-1939.8750000000061</v>
      </c>
    </row>
    <row r="652" spans="1:18" x14ac:dyDescent="0.25">
      <c r="A652" s="2">
        <v>637</v>
      </c>
      <c r="B652" t="s">
        <v>637</v>
      </c>
      <c r="C652" s="8">
        <v>180.05</v>
      </c>
      <c r="D652" s="8">
        <v>110.83</v>
      </c>
      <c r="E652" s="17">
        <f t="shared" si="99"/>
        <v>0.48523709430732265</v>
      </c>
      <c r="F652" s="2">
        <f>+IF(A652&gt;$C$3,AVERAGE(INDEX($E$16:$E$2532,A652-$C$3):E651),"")</f>
        <v>0.4822378846015295</v>
      </c>
      <c r="G652" s="2">
        <f>+IF(A652&gt;$C$3,STDEVA(INDEX($E$16:$E$2532,A652-$C$3):E651),"")</f>
        <v>2.6296701075859911E-3</v>
      </c>
      <c r="H652">
        <f t="shared" si="100"/>
        <v>1.1405269798447804</v>
      </c>
      <c r="I652" s="2" t="str">
        <f t="shared" si="101"/>
        <v/>
      </c>
      <c r="J652" t="str">
        <f t="shared" si="102"/>
        <v/>
      </c>
      <c r="K652" t="str">
        <f t="shared" si="103"/>
        <v/>
      </c>
      <c r="L652" s="37" t="str">
        <f t="shared" si="104"/>
        <v/>
      </c>
      <c r="M652" t="str">
        <f t="shared" si="105"/>
        <v/>
      </c>
      <c r="N652" s="39">
        <f t="shared" si="106"/>
        <v>0</v>
      </c>
      <c r="O652" s="40">
        <f t="shared" si="109"/>
        <v>-392.62500000001165</v>
      </c>
      <c r="P652" s="39">
        <f t="shared" si="107"/>
        <v>0</v>
      </c>
      <c r="Q652" s="39">
        <f t="shared" si="108"/>
        <v>0</v>
      </c>
      <c r="R652" s="39">
        <f>IF((O652 - MAX($O$16:O652)) &lt; 0, O652 - MAX($O$16:O652), 0)</f>
        <v>-1939.8750000000061</v>
      </c>
    </row>
    <row r="653" spans="1:18" x14ac:dyDescent="0.25">
      <c r="A653" s="2">
        <v>638</v>
      </c>
      <c r="B653" t="s">
        <v>638</v>
      </c>
      <c r="C653" s="8">
        <v>179.42</v>
      </c>
      <c r="D653" s="8">
        <v>110.05</v>
      </c>
      <c r="E653" s="17">
        <f t="shared" si="99"/>
        <v>0.4887946181586667</v>
      </c>
      <c r="F653" s="2">
        <f>+IF(A653&gt;$C$3,AVERAGE(INDEX($E$16:$E$2532,A653-$C$3):E652),"")</f>
        <v>0.48241909165202657</v>
      </c>
      <c r="G653" s="2">
        <f>+IF(A653&gt;$C$3,STDEVA(INDEX($E$16:$E$2532,A653-$C$3):E652),"")</f>
        <v>2.8333001557600389E-3</v>
      </c>
      <c r="H653">
        <f t="shared" si="100"/>
        <v>2.250212175253945</v>
      </c>
      <c r="I653" s="2" t="str">
        <f t="shared" si="101"/>
        <v>Sell</v>
      </c>
      <c r="J653">
        <f t="shared" si="102"/>
        <v>110.05</v>
      </c>
      <c r="K653">
        <f t="shared" si="103"/>
        <v>179.42</v>
      </c>
      <c r="L653" s="37" t="str">
        <f t="shared" si="104"/>
        <v/>
      </c>
      <c r="M653" t="str">
        <f t="shared" si="105"/>
        <v>Short</v>
      </c>
      <c r="N653" s="39">
        <f t="shared" si="106"/>
        <v>0</v>
      </c>
      <c r="O653" s="40">
        <f t="shared" si="109"/>
        <v>-392.62500000001165</v>
      </c>
      <c r="P653" s="39">
        <f t="shared" si="107"/>
        <v>3.75</v>
      </c>
      <c r="Q653" s="39">
        <f t="shared" si="108"/>
        <v>3618.375</v>
      </c>
      <c r="R653" s="39">
        <f>IF((O653 - MAX($O$16:O653)) &lt; 0, O653 - MAX($O$16:O653), 0)</f>
        <v>-1939.8750000000061</v>
      </c>
    </row>
    <row r="654" spans="1:18" x14ac:dyDescent="0.25">
      <c r="A654" s="2">
        <v>639</v>
      </c>
      <c r="B654" t="s">
        <v>639</v>
      </c>
      <c r="C654" s="8">
        <v>179.03</v>
      </c>
      <c r="D654" s="8">
        <v>109.37</v>
      </c>
      <c r="E654" s="17">
        <f t="shared" si="99"/>
        <v>0.49281676021604726</v>
      </c>
      <c r="F654" s="2">
        <f>+IF(A654&gt;$C$3,AVERAGE(INDEX($E$16:$E$2532,A654-$C$3):E653),"")</f>
        <v>0.4835524248921147</v>
      </c>
      <c r="G654" s="2">
        <f>+IF(A654&gt;$C$3,STDEVA(INDEX($E$16:$E$2532,A654-$C$3):E653),"")</f>
        <v>4.0568766689487315E-3</v>
      </c>
      <c r="H654">
        <f t="shared" si="100"/>
        <v>2.2836127592543378</v>
      </c>
      <c r="I654" s="2" t="str">
        <f t="shared" si="101"/>
        <v>Sell</v>
      </c>
      <c r="J654">
        <f t="shared" si="102"/>
        <v>110.05</v>
      </c>
      <c r="K654">
        <f t="shared" si="103"/>
        <v>179.42</v>
      </c>
      <c r="L654" s="37">
        <f t="shared" si="104"/>
        <v>-72.500000000001563</v>
      </c>
      <c r="M654" t="str">
        <f t="shared" si="105"/>
        <v>Short</v>
      </c>
      <c r="N654" s="39">
        <f t="shared" si="106"/>
        <v>0</v>
      </c>
      <c r="O654" s="40">
        <f t="shared" si="109"/>
        <v>-392.62500000001165</v>
      </c>
      <c r="P654" s="39">
        <f t="shared" si="107"/>
        <v>0</v>
      </c>
      <c r="Q654" s="39">
        <f t="shared" si="108"/>
        <v>0</v>
      </c>
      <c r="R654" s="39">
        <f>IF((O654 - MAX($O$16:O654)) &lt; 0, O654 - MAX($O$16:O654), 0)</f>
        <v>-1939.8750000000061</v>
      </c>
    </row>
    <row r="655" spans="1:18" x14ac:dyDescent="0.25">
      <c r="A655" s="2">
        <v>640</v>
      </c>
      <c r="B655" t="s">
        <v>640</v>
      </c>
      <c r="C655" s="8">
        <v>178.47</v>
      </c>
      <c r="D655" s="8">
        <v>109.33</v>
      </c>
      <c r="E655" s="17">
        <f t="shared" si="99"/>
        <v>0.49004968842153057</v>
      </c>
      <c r="F655" s="2">
        <f>+IF(A655&gt;$C$3,AVERAGE(INDEX($E$16:$E$2532,A655-$C$3):E654),"")</f>
        <v>0.48606114109182325</v>
      </c>
      <c r="G655" s="2">
        <f>+IF(A655&gt;$C$3,STDEVA(INDEX($E$16:$E$2532,A655-$C$3):E654),"")</f>
        <v>5.2306587819951605E-3</v>
      </c>
      <c r="H655">
        <f t="shared" si="100"/>
        <v>0.76253250229906056</v>
      </c>
      <c r="I655" s="2" t="str">
        <f t="shared" si="101"/>
        <v/>
      </c>
      <c r="J655">
        <f t="shared" si="102"/>
        <v>110.05</v>
      </c>
      <c r="K655">
        <f t="shared" si="103"/>
        <v>179.42</v>
      </c>
      <c r="L655" s="37">
        <f t="shared" si="104"/>
        <v>57.499999999997442</v>
      </c>
      <c r="M655" t="str">
        <f t="shared" si="105"/>
        <v>Short</v>
      </c>
      <c r="N655" s="39">
        <f t="shared" si="106"/>
        <v>0</v>
      </c>
      <c r="O655" s="40">
        <f t="shared" si="109"/>
        <v>-392.62500000001165</v>
      </c>
      <c r="P655" s="39">
        <f t="shared" si="107"/>
        <v>0</v>
      </c>
      <c r="Q655" s="39">
        <f t="shared" si="108"/>
        <v>0</v>
      </c>
      <c r="R655" s="39">
        <f>IF((O655 - MAX($O$16:O655)) &lt; 0, O655 - MAX($O$16:O655), 0)</f>
        <v>-1939.8750000000061</v>
      </c>
    </row>
    <row r="656" spans="1:18" x14ac:dyDescent="0.25">
      <c r="A656" s="2">
        <v>641</v>
      </c>
      <c r="B656" t="s">
        <v>641</v>
      </c>
      <c r="C656" s="8">
        <v>179.91</v>
      </c>
      <c r="D656" s="8">
        <v>111.3</v>
      </c>
      <c r="E656" s="17">
        <f t="shared" si="99"/>
        <v>0.48022746756702889</v>
      </c>
      <c r="F656" s="2">
        <f>+IF(A656&gt;$C$3,AVERAGE(INDEX($E$16:$E$2532,A656-$C$3):E655),"")</f>
        <v>0.4883271575395603</v>
      </c>
      <c r="G656" s="2">
        <f>+IF(A656&gt;$C$3,STDEVA(INDEX($E$16:$E$2532,A656-$C$3):E655),"")</f>
        <v>3.3828755315986354E-3</v>
      </c>
      <c r="H656">
        <f t="shared" si="100"/>
        <v>-2.3943210138458046</v>
      </c>
      <c r="I656" s="2" t="str">
        <f t="shared" si="101"/>
        <v>Buy</v>
      </c>
      <c r="J656">
        <f t="shared" si="102"/>
        <v>110.05</v>
      </c>
      <c r="K656">
        <f t="shared" si="103"/>
        <v>179.42</v>
      </c>
      <c r="L656" s="37">
        <f t="shared" si="104"/>
        <v>189.99999999999773</v>
      </c>
      <c r="M656" t="str">
        <f t="shared" si="105"/>
        <v>Short</v>
      </c>
      <c r="N656" s="39">
        <f t="shared" si="106"/>
        <v>0</v>
      </c>
      <c r="O656" s="40">
        <f t="shared" si="109"/>
        <v>-392.62500000001165</v>
      </c>
      <c r="P656" s="39">
        <f t="shared" si="107"/>
        <v>0</v>
      </c>
      <c r="Q656" s="39">
        <f t="shared" si="108"/>
        <v>0</v>
      </c>
      <c r="R656" s="39">
        <f>IF((O656 - MAX($O$16:O656)) &lt; 0, O656 - MAX($O$16:O656), 0)</f>
        <v>-1939.8750000000061</v>
      </c>
    </row>
    <row r="657" spans="1:18" x14ac:dyDescent="0.25">
      <c r="A657" s="2">
        <v>642</v>
      </c>
      <c r="B657" t="s">
        <v>642</v>
      </c>
      <c r="C657" s="8">
        <v>180.81</v>
      </c>
      <c r="D657" s="8">
        <v>111.85</v>
      </c>
      <c r="E657" s="17">
        <f t="shared" ref="E657:E720" si="110">+LN(C657/D657)</f>
        <v>0.48028806822692388</v>
      </c>
      <c r="F657" s="2">
        <f>+IF(A657&gt;$C$3,AVERAGE(INDEX($E$16:$E$2532,A657-$C$3):E656),"")</f>
        <v>0.48742512573411928</v>
      </c>
      <c r="G657" s="2">
        <f>+IF(A657&gt;$C$3,STDEVA(INDEX($E$16:$E$2532,A657-$C$3):E656),"")</f>
        <v>4.858686185654818E-3</v>
      </c>
      <c r="H657">
        <f t="shared" ref="H657:H720" si="111">+IF(F657="","",(E657-F657)/G657)</f>
        <v>-1.468927449619494</v>
      </c>
      <c r="I657" s="2" t="str">
        <f t="shared" ref="I657:I720" si="112">+IF(H657="","",IF(H657&lt;$C$4,"Buy",IF(H657&gt;$C$5,"Sell","")))</f>
        <v/>
      </c>
      <c r="J657">
        <f t="shared" ref="J657:J720" si="113">IF(M657=M656, J656, IF(OR(M657="TP", M657="SL"), "", IF(I657="Buy", C657, IF(I657="Sell", D657, ""))))</f>
        <v>110.05</v>
      </c>
      <c r="K657">
        <f t="shared" ref="K657:K720" si="114">IF(M657=M656, K656, IF(OR(M657="TP", M657="SL"), "",IF(I657="Buy", D657, IF(I657="Sell", C657, ""))))</f>
        <v>179.42</v>
      </c>
      <c r="L657" s="37">
        <f t="shared" ref="L657:L720" si="115">IF(M656="Long", (C657-J656)*$C$8+(K656-D657)*$C$9, IF(M656="Short", (K656-C657)*$C$8+(D657-J656)*$C$9, ""))</f>
        <v>102.49999999999562</v>
      </c>
      <c r="M657" t="str">
        <f t="shared" ref="M657:M720" si="116">IF(OR(M656="", M656="SL", M656="TP"), IF(I657="Sell","Short",(IF(I657="Buy","Long",I657))), IF(L657="", "", IF(L657&lt;$C$6, "SL", IF(L657&gt;$C$7, "TP", M656))))</f>
        <v>Short</v>
      </c>
      <c r="N657" s="39">
        <f t="shared" ref="N657:N720" si="117">IF(OR(M657="TP", M657="SL"), L657, 0)</f>
        <v>0</v>
      </c>
      <c r="O657" s="40">
        <f t="shared" si="109"/>
        <v>-392.62500000001165</v>
      </c>
      <c r="P657" s="39">
        <f t="shared" ref="P657:P720" si="118">IF(OR(AND(I657&lt;&gt;"", J656=""), OR(M657="TP", M657="SL",)), ($C$9+$C$8)*$C$11, 0)</f>
        <v>0</v>
      </c>
      <c r="Q657" s="39">
        <f t="shared" ref="Q657:Q720" si="119">IF(AND(I657&lt;&gt;"",J656=""),(D657*$C$9+C657*$C$8)*$C$10,0)</f>
        <v>0</v>
      </c>
      <c r="R657" s="39">
        <f>IF((O657 - MAX($O$16:O657)) &lt; 0, O657 - MAX($O$16:O657), 0)</f>
        <v>-1939.8750000000061</v>
      </c>
    </row>
    <row r="658" spans="1:18" x14ac:dyDescent="0.25">
      <c r="A658" s="2">
        <v>643</v>
      </c>
      <c r="B658" t="s">
        <v>643</v>
      </c>
      <c r="C658" s="8">
        <v>180.63</v>
      </c>
      <c r="D658" s="8">
        <v>111.99</v>
      </c>
      <c r="E658" s="17">
        <f t="shared" si="110"/>
        <v>0.47804115854986401</v>
      </c>
      <c r="F658" s="2">
        <f>+IF(A658&gt;$C$3,AVERAGE(INDEX($E$16:$E$2532,A658-$C$3):E657),"")</f>
        <v>0.4864353205180395</v>
      </c>
      <c r="G658" s="2">
        <f>+IF(A658&gt;$C$3,STDEVA(INDEX($E$16:$E$2532,A658-$C$3):E657),"")</f>
        <v>5.8240634936048358E-3</v>
      </c>
      <c r="H658">
        <f t="shared" si="111"/>
        <v>-1.4412895699699666</v>
      </c>
      <c r="I658" s="2" t="str">
        <f t="shared" si="112"/>
        <v/>
      </c>
      <c r="J658">
        <f t="shared" si="113"/>
        <v>110.05</v>
      </c>
      <c r="K658">
        <f t="shared" si="114"/>
        <v>179.42</v>
      </c>
      <c r="L658" s="37">
        <f t="shared" si="115"/>
        <v>182.49999999999744</v>
      </c>
      <c r="M658" t="str">
        <f t="shared" si="116"/>
        <v>Short</v>
      </c>
      <c r="N658" s="39">
        <f t="shared" si="117"/>
        <v>0</v>
      </c>
      <c r="O658" s="40">
        <f t="shared" ref="O658:O721" si="120">+N658+O657</f>
        <v>-392.62500000001165</v>
      </c>
      <c r="P658" s="39">
        <f t="shared" si="118"/>
        <v>0</v>
      </c>
      <c r="Q658" s="39">
        <f t="shared" si="119"/>
        <v>0</v>
      </c>
      <c r="R658" s="39">
        <f>IF((O658 - MAX($O$16:O658)) &lt; 0, O658 - MAX($O$16:O658), 0)</f>
        <v>-1939.8750000000061</v>
      </c>
    </row>
    <row r="659" spans="1:18" x14ac:dyDescent="0.25">
      <c r="A659" s="2">
        <v>644</v>
      </c>
      <c r="B659" t="s">
        <v>644</v>
      </c>
      <c r="C659" s="8">
        <v>180.68</v>
      </c>
      <c r="D659" s="8">
        <v>112.82</v>
      </c>
      <c r="E659" s="17">
        <f t="shared" si="110"/>
        <v>0.47093388247457352</v>
      </c>
      <c r="F659" s="2">
        <f>+IF(A659&gt;$C$3,AVERAGE(INDEX($E$16:$E$2532,A659-$C$3):E658),"")</f>
        <v>0.48428462859627891</v>
      </c>
      <c r="G659" s="2">
        <f>+IF(A659&gt;$C$3,STDEVA(INDEX($E$16:$E$2532,A659-$C$3):E658),"")</f>
        <v>6.6604645744389691E-3</v>
      </c>
      <c r="H659">
        <f t="shared" si="111"/>
        <v>-2.0044767106699859</v>
      </c>
      <c r="I659" s="2" t="str">
        <f t="shared" si="112"/>
        <v>Buy</v>
      </c>
      <c r="J659">
        <f t="shared" si="113"/>
        <v>110.05</v>
      </c>
      <c r="K659">
        <f t="shared" si="114"/>
        <v>179.42</v>
      </c>
      <c r="L659" s="37">
        <f t="shared" si="115"/>
        <v>377.49999999999415</v>
      </c>
      <c r="M659" t="str">
        <f t="shared" si="116"/>
        <v>Short</v>
      </c>
      <c r="N659" s="39">
        <f t="shared" si="117"/>
        <v>0</v>
      </c>
      <c r="O659" s="40">
        <f t="shared" si="120"/>
        <v>-392.62500000001165</v>
      </c>
      <c r="P659" s="39">
        <f t="shared" si="118"/>
        <v>0</v>
      </c>
      <c r="Q659" s="39">
        <f t="shared" si="119"/>
        <v>0</v>
      </c>
      <c r="R659" s="39">
        <f>IF((O659 - MAX($O$16:O659)) &lt; 0, O659 - MAX($O$16:O659), 0)</f>
        <v>-1939.8750000000061</v>
      </c>
    </row>
    <row r="660" spans="1:18" x14ac:dyDescent="0.25">
      <c r="A660" s="2">
        <v>645</v>
      </c>
      <c r="B660" t="s">
        <v>645</v>
      </c>
      <c r="C660" s="8">
        <v>181.12</v>
      </c>
      <c r="D660" s="8">
        <v>113.45</v>
      </c>
      <c r="E660" s="17">
        <f t="shared" si="110"/>
        <v>0.46779758378896735</v>
      </c>
      <c r="F660" s="2">
        <f>+IF(A660&gt;$C$3,AVERAGE(INDEX($E$16:$E$2532,A660-$C$3):E659),"")</f>
        <v>0.47990805304798423</v>
      </c>
      <c r="G660" s="2">
        <f>+IF(A660&gt;$C$3,STDEVA(INDEX($E$16:$E$2532,A660-$C$3):E659),"")</f>
        <v>6.8395949764761257E-3</v>
      </c>
      <c r="H660">
        <f t="shared" si="111"/>
        <v>-1.7706412880688431</v>
      </c>
      <c r="I660" s="2" t="str">
        <f t="shared" si="112"/>
        <v>Buy</v>
      </c>
      <c r="J660" t="str">
        <f t="shared" si="113"/>
        <v/>
      </c>
      <c r="K660" t="str">
        <f t="shared" si="114"/>
        <v/>
      </c>
      <c r="L660" s="37">
        <f t="shared" si="115"/>
        <v>424.9999999999971</v>
      </c>
      <c r="M660" t="str">
        <f t="shared" si="116"/>
        <v>TP</v>
      </c>
      <c r="N660" s="39">
        <f t="shared" si="117"/>
        <v>424.9999999999971</v>
      </c>
      <c r="O660" s="40">
        <f t="shared" si="120"/>
        <v>32.374999999985448</v>
      </c>
      <c r="P660" s="39">
        <f t="shared" si="118"/>
        <v>3.75</v>
      </c>
      <c r="Q660" s="39">
        <f t="shared" si="119"/>
        <v>0</v>
      </c>
      <c r="R660" s="39">
        <f>IF((O660 - MAX($O$16:O660)) &lt; 0, O660 - MAX($O$16:O660), 0)</f>
        <v>-1514.8750000000091</v>
      </c>
    </row>
    <row r="661" spans="1:18" x14ac:dyDescent="0.25">
      <c r="A661" s="2">
        <v>646</v>
      </c>
      <c r="B661" t="s">
        <v>646</v>
      </c>
      <c r="C661" s="8">
        <v>181</v>
      </c>
      <c r="D661" s="8">
        <v>113.51</v>
      </c>
      <c r="E661" s="17">
        <f t="shared" si="110"/>
        <v>0.46660609249857765</v>
      </c>
      <c r="F661" s="2">
        <f>+IF(A661&gt;$C$3,AVERAGE(INDEX($E$16:$E$2532,A661-$C$3):E660),"")</f>
        <v>0.47545763212147152</v>
      </c>
      <c r="G661" s="2">
        <f>+IF(A661&gt;$C$3,STDEVA(INDEX($E$16:$E$2532,A661-$C$3):E660),"")</f>
        <v>5.7423798045075644E-3</v>
      </c>
      <c r="H661">
        <f t="shared" si="111"/>
        <v>-1.5414409921032604</v>
      </c>
      <c r="I661" s="2" t="str">
        <f t="shared" si="112"/>
        <v>Buy</v>
      </c>
      <c r="J661">
        <f t="shared" si="113"/>
        <v>181</v>
      </c>
      <c r="K661">
        <f t="shared" si="114"/>
        <v>113.51</v>
      </c>
      <c r="L661" s="37" t="str">
        <f t="shared" si="115"/>
        <v/>
      </c>
      <c r="M661" t="str">
        <f t="shared" si="116"/>
        <v>Long</v>
      </c>
      <c r="N661" s="39">
        <f t="shared" si="117"/>
        <v>0</v>
      </c>
      <c r="O661" s="40">
        <f t="shared" si="120"/>
        <v>32.374999999985448</v>
      </c>
      <c r="P661" s="39">
        <f t="shared" si="118"/>
        <v>3.75</v>
      </c>
      <c r="Q661" s="39">
        <f t="shared" si="119"/>
        <v>3681.375</v>
      </c>
      <c r="R661" s="39">
        <f>IF((O661 - MAX($O$16:O661)) &lt; 0, O661 - MAX($O$16:O661), 0)</f>
        <v>-1514.8750000000091</v>
      </c>
    </row>
    <row r="662" spans="1:18" x14ac:dyDescent="0.25">
      <c r="A662" s="2">
        <v>647</v>
      </c>
      <c r="B662" t="s">
        <v>647</v>
      </c>
      <c r="C662" s="8">
        <v>180.53</v>
      </c>
      <c r="D662" s="8">
        <v>112.37</v>
      </c>
      <c r="E662" s="17">
        <f t="shared" si="110"/>
        <v>0.47409997102875573</v>
      </c>
      <c r="F662" s="2">
        <f>+IF(A662&gt;$C$3,AVERAGE(INDEX($E$16:$E$2532,A662-$C$3):E661),"")</f>
        <v>0.4727333571077813</v>
      </c>
      <c r="G662" s="2">
        <f>+IF(A662&gt;$C$3,STDEVA(INDEX($E$16:$E$2532,A662-$C$3):E661),"")</f>
        <v>6.13167503712781E-3</v>
      </c>
      <c r="H662">
        <f t="shared" si="111"/>
        <v>0.22287774754850212</v>
      </c>
      <c r="I662" s="2" t="str">
        <f t="shared" si="112"/>
        <v/>
      </c>
      <c r="J662">
        <f t="shared" si="113"/>
        <v>181</v>
      </c>
      <c r="K662">
        <f t="shared" si="114"/>
        <v>113.51</v>
      </c>
      <c r="L662" s="37">
        <f t="shared" si="115"/>
        <v>167.5000000000004</v>
      </c>
      <c r="M662" t="str">
        <f t="shared" si="116"/>
        <v>Long</v>
      </c>
      <c r="N662" s="39">
        <f t="shared" si="117"/>
        <v>0</v>
      </c>
      <c r="O662" s="40">
        <f t="shared" si="120"/>
        <v>32.374999999985448</v>
      </c>
      <c r="P662" s="39">
        <f t="shared" si="118"/>
        <v>0</v>
      </c>
      <c r="Q662" s="39">
        <f t="shared" si="119"/>
        <v>0</v>
      </c>
      <c r="R662" s="39">
        <f>IF((O662 - MAX($O$16:O662)) &lt; 0, O662 - MAX($O$16:O662), 0)</f>
        <v>-1514.8750000000091</v>
      </c>
    </row>
    <row r="663" spans="1:18" x14ac:dyDescent="0.25">
      <c r="A663" s="2">
        <v>648</v>
      </c>
      <c r="B663" t="s">
        <v>648</v>
      </c>
      <c r="C663" s="8">
        <v>179.75</v>
      </c>
      <c r="D663" s="8">
        <v>111.83</v>
      </c>
      <c r="E663" s="17">
        <f t="shared" si="110"/>
        <v>0.47458713556105919</v>
      </c>
      <c r="F663" s="2">
        <f>+IF(A663&gt;$C$3,AVERAGE(INDEX($E$16:$E$2532,A663-$C$3):E662),"")</f>
        <v>0.47149573766814773</v>
      </c>
      <c r="G663" s="2">
        <f>+IF(A663&gt;$C$3,STDEVA(INDEX($E$16:$E$2532,A663-$C$3):E662),"")</f>
        <v>4.6777456956384007E-3</v>
      </c>
      <c r="H663">
        <f t="shared" si="111"/>
        <v>0.66087344076740384</v>
      </c>
      <c r="I663" s="2" t="str">
        <f t="shared" si="112"/>
        <v/>
      </c>
      <c r="J663">
        <f t="shared" si="113"/>
        <v>181</v>
      </c>
      <c r="K663">
        <f t="shared" si="114"/>
        <v>113.51</v>
      </c>
      <c r="L663" s="37">
        <f t="shared" si="115"/>
        <v>107.50000000000171</v>
      </c>
      <c r="M663" t="str">
        <f t="shared" si="116"/>
        <v>Long</v>
      </c>
      <c r="N663" s="39">
        <f t="shared" si="117"/>
        <v>0</v>
      </c>
      <c r="O663" s="40">
        <f t="shared" si="120"/>
        <v>32.374999999985448</v>
      </c>
      <c r="P663" s="39">
        <f t="shared" si="118"/>
        <v>0</v>
      </c>
      <c r="Q663" s="39">
        <f t="shared" si="119"/>
        <v>0</v>
      </c>
      <c r="R663" s="39">
        <f>IF((O663 - MAX($O$16:O663)) &lt; 0, O663 - MAX($O$16:O663), 0)</f>
        <v>-1514.8750000000091</v>
      </c>
    </row>
    <row r="664" spans="1:18" x14ac:dyDescent="0.25">
      <c r="A664" s="2">
        <v>649</v>
      </c>
      <c r="B664" t="s">
        <v>649</v>
      </c>
      <c r="C664" s="8">
        <v>179.73</v>
      </c>
      <c r="D664" s="8">
        <v>111.53</v>
      </c>
      <c r="E664" s="17">
        <f t="shared" si="110"/>
        <v>0.47716211175749762</v>
      </c>
      <c r="F664" s="2">
        <f>+IF(A664&gt;$C$3,AVERAGE(INDEX($E$16:$E$2532,A664-$C$3):E663),"")</f>
        <v>0.47080493307038668</v>
      </c>
      <c r="G664" s="2">
        <f>+IF(A664&gt;$C$3,STDEVA(INDEX($E$16:$E$2532,A664-$C$3):E663),"")</f>
        <v>3.6004642278567802E-3</v>
      </c>
      <c r="H664">
        <f t="shared" si="111"/>
        <v>1.7656552835396813</v>
      </c>
      <c r="I664" s="2" t="str">
        <f t="shared" si="112"/>
        <v>Sell</v>
      </c>
      <c r="J664">
        <f t="shared" si="113"/>
        <v>181</v>
      </c>
      <c r="K664">
        <f t="shared" si="114"/>
        <v>113.51</v>
      </c>
      <c r="L664" s="37">
        <f t="shared" si="115"/>
        <v>177.49999999999847</v>
      </c>
      <c r="M664" t="str">
        <f t="shared" si="116"/>
        <v>Long</v>
      </c>
      <c r="N664" s="39">
        <f t="shared" si="117"/>
        <v>0</v>
      </c>
      <c r="O664" s="40">
        <f t="shared" si="120"/>
        <v>32.374999999985448</v>
      </c>
      <c r="P664" s="39">
        <f t="shared" si="118"/>
        <v>0</v>
      </c>
      <c r="Q664" s="39">
        <f t="shared" si="119"/>
        <v>0</v>
      </c>
      <c r="R664" s="39">
        <f>IF((O664 - MAX($O$16:O664)) &lt; 0, O664 - MAX($O$16:O664), 0)</f>
        <v>-1514.8750000000091</v>
      </c>
    </row>
    <row r="665" spans="1:18" x14ac:dyDescent="0.25">
      <c r="A665" s="2">
        <v>650</v>
      </c>
      <c r="B665" t="s">
        <v>650</v>
      </c>
      <c r="C665" s="8">
        <v>178.94</v>
      </c>
      <c r="D665" s="8">
        <v>111.61</v>
      </c>
      <c r="E665" s="17">
        <f t="shared" si="110"/>
        <v>0.47203990245182631</v>
      </c>
      <c r="F665" s="2">
        <f>+IF(A665&gt;$C$3,AVERAGE(INDEX($E$16:$E$2532,A665-$C$3):E664),"")</f>
        <v>0.47205057892697144</v>
      </c>
      <c r="G665" s="2">
        <f>+IF(A665&gt;$C$3,STDEVA(INDEX($E$16:$E$2532,A665-$C$3):E664),"")</f>
        <v>4.5959845391164E-3</v>
      </c>
      <c r="H665">
        <f t="shared" si="111"/>
        <v>-2.3230006659651003E-3</v>
      </c>
      <c r="I665" s="2" t="str">
        <f t="shared" si="112"/>
        <v/>
      </c>
      <c r="J665">
        <f t="shared" si="113"/>
        <v>181</v>
      </c>
      <c r="K665">
        <f t="shared" si="114"/>
        <v>113.51</v>
      </c>
      <c r="L665" s="37">
        <f t="shared" si="115"/>
        <v>-39.999999999999147</v>
      </c>
      <c r="M665" t="str">
        <f t="shared" si="116"/>
        <v>Long</v>
      </c>
      <c r="N665" s="39">
        <f t="shared" si="117"/>
        <v>0</v>
      </c>
      <c r="O665" s="40">
        <f t="shared" si="120"/>
        <v>32.374999999985448</v>
      </c>
      <c r="P665" s="39">
        <f t="shared" si="118"/>
        <v>0</v>
      </c>
      <c r="Q665" s="39">
        <f t="shared" si="119"/>
        <v>0</v>
      </c>
      <c r="R665" s="39">
        <f>IF((O665 - MAX($O$16:O665)) &lt; 0, O665 - MAX($O$16:O665), 0)</f>
        <v>-1514.8750000000091</v>
      </c>
    </row>
    <row r="666" spans="1:18" x14ac:dyDescent="0.25">
      <c r="A666" s="2">
        <v>651</v>
      </c>
      <c r="B666" t="s">
        <v>651</v>
      </c>
      <c r="C666" s="8">
        <v>180.94</v>
      </c>
      <c r="D666" s="8">
        <v>112.48</v>
      </c>
      <c r="E666" s="17">
        <f t="shared" si="110"/>
        <v>0.4753900565352408</v>
      </c>
      <c r="F666" s="2">
        <f>+IF(A666&gt;$C$3,AVERAGE(INDEX($E$16:$E$2532,A666-$C$3):E665),"")</f>
        <v>0.4728990426595433</v>
      </c>
      <c r="G666" s="2">
        <f>+IF(A666&gt;$C$3,STDEVA(INDEX($E$16:$E$2532,A666-$C$3):E665),"")</f>
        <v>3.9624799163836214E-3</v>
      </c>
      <c r="H666">
        <f t="shared" si="111"/>
        <v>0.62865022114003244</v>
      </c>
      <c r="I666" s="2" t="str">
        <f t="shared" si="112"/>
        <v/>
      </c>
      <c r="J666">
        <f t="shared" si="113"/>
        <v>181</v>
      </c>
      <c r="K666">
        <f t="shared" si="114"/>
        <v>113.51</v>
      </c>
      <c r="L666" s="37">
        <f t="shared" si="115"/>
        <v>242.49999999999972</v>
      </c>
      <c r="M666" t="str">
        <f t="shared" si="116"/>
        <v>Long</v>
      </c>
      <c r="N666" s="39">
        <f t="shared" si="117"/>
        <v>0</v>
      </c>
      <c r="O666" s="40">
        <f t="shared" si="120"/>
        <v>32.374999999985448</v>
      </c>
      <c r="P666" s="39">
        <f t="shared" si="118"/>
        <v>0</v>
      </c>
      <c r="Q666" s="39">
        <f t="shared" si="119"/>
        <v>0</v>
      </c>
      <c r="R666" s="39">
        <f>IF((O666 - MAX($O$16:O666)) &lt; 0, O666 - MAX($O$16:O666), 0)</f>
        <v>-1514.8750000000091</v>
      </c>
    </row>
    <row r="667" spans="1:18" x14ac:dyDescent="0.25">
      <c r="A667" s="2">
        <v>652</v>
      </c>
      <c r="B667" t="s">
        <v>652</v>
      </c>
      <c r="C667" s="8">
        <v>181.4</v>
      </c>
      <c r="D667" s="8">
        <v>112.45</v>
      </c>
      <c r="E667" s="17">
        <f t="shared" si="110"/>
        <v>0.47819585927571157</v>
      </c>
      <c r="F667" s="2">
        <f>+IF(A667&gt;$C$3,AVERAGE(INDEX($E$16:$E$2532,A667-$C$3):E666),"")</f>
        <v>0.47465583546687595</v>
      </c>
      <c r="G667" s="2">
        <f>+IF(A667&gt;$C$3,STDEVA(INDEX($E$16:$E$2532,A667-$C$3):E666),"")</f>
        <v>1.8693121670828408E-3</v>
      </c>
      <c r="H667">
        <f t="shared" si="111"/>
        <v>1.8937574318365482</v>
      </c>
      <c r="I667" s="2" t="str">
        <f t="shared" si="112"/>
        <v>Sell</v>
      </c>
      <c r="J667">
        <f t="shared" si="113"/>
        <v>181</v>
      </c>
      <c r="K667">
        <f t="shared" si="114"/>
        <v>113.51</v>
      </c>
      <c r="L667" s="37">
        <f t="shared" si="115"/>
        <v>365.00000000000199</v>
      </c>
      <c r="M667" t="str">
        <f t="shared" si="116"/>
        <v>Long</v>
      </c>
      <c r="N667" s="39">
        <f t="shared" si="117"/>
        <v>0</v>
      </c>
      <c r="O667" s="40">
        <f t="shared" si="120"/>
        <v>32.374999999985448</v>
      </c>
      <c r="P667" s="39">
        <f t="shared" si="118"/>
        <v>0</v>
      </c>
      <c r="Q667" s="39">
        <f t="shared" si="119"/>
        <v>0</v>
      </c>
      <c r="R667" s="39">
        <f>IF((O667 - MAX($O$16:O667)) &lt; 0, O667 - MAX($O$16:O667), 0)</f>
        <v>-1514.8750000000091</v>
      </c>
    </row>
    <row r="668" spans="1:18" x14ac:dyDescent="0.25">
      <c r="A668" s="2">
        <v>653</v>
      </c>
      <c r="B668" t="s">
        <v>653</v>
      </c>
      <c r="C668" s="8">
        <v>180.75</v>
      </c>
      <c r="D668" s="8">
        <v>111.43</v>
      </c>
      <c r="E668" s="17">
        <f t="shared" si="110"/>
        <v>0.48371826997991146</v>
      </c>
      <c r="F668" s="2">
        <f>+IF(A668&gt;$C$3,AVERAGE(INDEX($E$16:$E$2532,A668-$C$3):E667),"")</f>
        <v>0.47547501311626705</v>
      </c>
      <c r="G668" s="2">
        <f>+IF(A668&gt;$C$3,STDEVA(INDEX($E$16:$E$2532,A668-$C$3):E667),"")</f>
        <v>2.3898135439434421E-3</v>
      </c>
      <c r="H668">
        <f t="shared" si="111"/>
        <v>3.4493305490444977</v>
      </c>
      <c r="I668" s="2" t="str">
        <f t="shared" si="112"/>
        <v>Sell</v>
      </c>
      <c r="J668" t="str">
        <f t="shared" si="113"/>
        <v/>
      </c>
      <c r="K668" t="str">
        <f t="shared" si="114"/>
        <v/>
      </c>
      <c r="L668" s="37">
        <f t="shared" si="115"/>
        <v>457.49999999999955</v>
      </c>
      <c r="M668" t="str">
        <f t="shared" si="116"/>
        <v>TP</v>
      </c>
      <c r="N668" s="39">
        <f t="shared" si="117"/>
        <v>457.49999999999955</v>
      </c>
      <c r="O668" s="40">
        <f t="shared" si="120"/>
        <v>489.87499999998499</v>
      </c>
      <c r="P668" s="39">
        <f t="shared" si="118"/>
        <v>3.75</v>
      </c>
      <c r="Q668" s="39">
        <f t="shared" si="119"/>
        <v>0</v>
      </c>
      <c r="R668" s="39">
        <f>IF((O668 - MAX($O$16:O668)) &lt; 0, O668 - MAX($O$16:O668), 0)</f>
        <v>-1057.3750000000095</v>
      </c>
    </row>
    <row r="669" spans="1:18" x14ac:dyDescent="0.25">
      <c r="A669" s="2">
        <v>654</v>
      </c>
      <c r="B669" t="s">
        <v>654</v>
      </c>
      <c r="C669" s="8">
        <v>178.72</v>
      </c>
      <c r="D669" s="8">
        <v>109.6</v>
      </c>
      <c r="E669" s="17">
        <f t="shared" si="110"/>
        <v>0.4889829608069754</v>
      </c>
      <c r="F669" s="2">
        <f>+IF(A669&gt;$C$3,AVERAGE(INDEX($E$16:$E$2532,A669-$C$3):E668),"")</f>
        <v>0.47730124000003754</v>
      </c>
      <c r="G669" s="2">
        <f>+IF(A669&gt;$C$3,STDEVA(INDEX($E$16:$E$2532,A669-$C$3):E668),"")</f>
        <v>4.281713124183191E-3</v>
      </c>
      <c r="H669">
        <f t="shared" si="111"/>
        <v>2.7282819909066984</v>
      </c>
      <c r="I669" s="2" t="str">
        <f t="shared" si="112"/>
        <v>Sell</v>
      </c>
      <c r="J669">
        <f t="shared" si="113"/>
        <v>109.6</v>
      </c>
      <c r="K669">
        <f t="shared" si="114"/>
        <v>178.72</v>
      </c>
      <c r="L669" s="37" t="str">
        <f t="shared" si="115"/>
        <v/>
      </c>
      <c r="M669" t="str">
        <f t="shared" si="116"/>
        <v>Short</v>
      </c>
      <c r="N669" s="39">
        <f t="shared" si="117"/>
        <v>0</v>
      </c>
      <c r="O669" s="40">
        <f t="shared" si="120"/>
        <v>489.87499999998499</v>
      </c>
      <c r="P669" s="39">
        <f t="shared" si="118"/>
        <v>3.75</v>
      </c>
      <c r="Q669" s="39">
        <f t="shared" si="119"/>
        <v>3604</v>
      </c>
      <c r="R669" s="39">
        <f>IF((O669 - MAX($O$16:O669)) &lt; 0, O669 - MAX($O$16:O669), 0)</f>
        <v>-1057.3750000000095</v>
      </c>
    </row>
    <row r="670" spans="1:18" x14ac:dyDescent="0.25">
      <c r="A670" s="2">
        <v>655</v>
      </c>
      <c r="B670" t="s">
        <v>655</v>
      </c>
      <c r="C670" s="8">
        <v>178.13</v>
      </c>
      <c r="D670" s="8">
        <v>109.84</v>
      </c>
      <c r="E670" s="17">
        <f t="shared" si="110"/>
        <v>0.48348885934467795</v>
      </c>
      <c r="F670" s="2">
        <f>+IF(A670&gt;$C$3,AVERAGE(INDEX($E$16:$E$2532,A670-$C$3):E669),"")</f>
        <v>0.47966540980993316</v>
      </c>
      <c r="G670" s="2">
        <f>+IF(A670&gt;$C$3,STDEVA(INDEX($E$16:$E$2532,A670-$C$3):E669),"")</f>
        <v>6.7421995484499477E-3</v>
      </c>
      <c r="H670">
        <f t="shared" si="111"/>
        <v>0.56709231271919347</v>
      </c>
      <c r="I670" s="2" t="str">
        <f t="shared" si="112"/>
        <v/>
      </c>
      <c r="J670">
        <f t="shared" si="113"/>
        <v>109.6</v>
      </c>
      <c r="K670">
        <f t="shared" si="114"/>
        <v>178.72</v>
      </c>
      <c r="L670" s="37">
        <f t="shared" si="115"/>
        <v>207.50000000000313</v>
      </c>
      <c r="M670" t="str">
        <f t="shared" si="116"/>
        <v>Short</v>
      </c>
      <c r="N670" s="39">
        <f t="shared" si="117"/>
        <v>0</v>
      </c>
      <c r="O670" s="40">
        <f t="shared" si="120"/>
        <v>489.87499999998499</v>
      </c>
      <c r="P670" s="39">
        <f t="shared" si="118"/>
        <v>0</v>
      </c>
      <c r="Q670" s="39">
        <f t="shared" si="119"/>
        <v>0</v>
      </c>
      <c r="R670" s="39">
        <f>IF((O670 - MAX($O$16:O670)) &lt; 0, O670 - MAX($O$16:O670), 0)</f>
        <v>-1057.3750000000095</v>
      </c>
    </row>
    <row r="671" spans="1:18" x14ac:dyDescent="0.25">
      <c r="A671" s="2">
        <v>656</v>
      </c>
      <c r="B671" t="s">
        <v>656</v>
      </c>
      <c r="C671" s="8">
        <v>178.11</v>
      </c>
      <c r="D671" s="8">
        <v>110.2</v>
      </c>
      <c r="E671" s="17">
        <f t="shared" si="110"/>
        <v>0.4801044402318797</v>
      </c>
      <c r="F671" s="2">
        <f>+IF(A671&gt;$C$3,AVERAGE(INDEX($E$16:$E$2532,A671-$C$3):E670),"")</f>
        <v>0.48195520118850343</v>
      </c>
      <c r="G671" s="2">
        <f>+IF(A671&gt;$C$3,STDEVA(INDEX($E$16:$E$2532,A671-$C$3):E670),"")</f>
        <v>5.2934794817255911E-3</v>
      </c>
      <c r="H671">
        <f t="shared" si="111"/>
        <v>-0.34963032595347143</v>
      </c>
      <c r="I671" s="2" t="str">
        <f t="shared" si="112"/>
        <v/>
      </c>
      <c r="J671">
        <f t="shared" si="113"/>
        <v>109.6</v>
      </c>
      <c r="K671">
        <f t="shared" si="114"/>
        <v>178.72</v>
      </c>
      <c r="L671" s="37">
        <f t="shared" si="115"/>
        <v>302.49999999999841</v>
      </c>
      <c r="M671" t="str">
        <f t="shared" si="116"/>
        <v>Short</v>
      </c>
      <c r="N671" s="39">
        <f t="shared" si="117"/>
        <v>0</v>
      </c>
      <c r="O671" s="40">
        <f t="shared" si="120"/>
        <v>489.87499999998499</v>
      </c>
      <c r="P671" s="39">
        <f t="shared" si="118"/>
        <v>0</v>
      </c>
      <c r="Q671" s="39">
        <f t="shared" si="119"/>
        <v>0</v>
      </c>
      <c r="R671" s="39">
        <f>IF((O671 - MAX($O$16:O671)) &lt; 0, O671 - MAX($O$16:O671), 0)</f>
        <v>-1057.3750000000095</v>
      </c>
    </row>
    <row r="672" spans="1:18" x14ac:dyDescent="0.25">
      <c r="A672" s="2">
        <v>657</v>
      </c>
      <c r="B672" t="s">
        <v>657</v>
      </c>
      <c r="C672" s="8">
        <v>179.21600000000001</v>
      </c>
      <c r="D672" s="8">
        <v>111.51</v>
      </c>
      <c r="E672" s="17">
        <f t="shared" si="110"/>
        <v>0.47447750929211319</v>
      </c>
      <c r="F672" s="2">
        <f>+IF(A672&gt;$C$3,AVERAGE(INDEX($E$16:$E$2532,A672-$C$3):E671),"")</f>
        <v>0.48289807792783124</v>
      </c>
      <c r="G672" s="2">
        <f>+IF(A672&gt;$C$3,STDEVA(INDEX($E$16:$E$2532,A672-$C$3):E671),"")</f>
        <v>4.1219779586465595E-3</v>
      </c>
      <c r="H672">
        <f t="shared" si="111"/>
        <v>-2.0428465945710497</v>
      </c>
      <c r="I672" s="2" t="str">
        <f t="shared" si="112"/>
        <v>Buy</v>
      </c>
      <c r="J672">
        <f t="shared" si="113"/>
        <v>109.6</v>
      </c>
      <c r="K672">
        <f t="shared" si="114"/>
        <v>178.72</v>
      </c>
      <c r="L672" s="37">
        <f t="shared" si="115"/>
        <v>353.5000000000004</v>
      </c>
      <c r="M672" t="str">
        <f t="shared" si="116"/>
        <v>Short</v>
      </c>
      <c r="N672" s="39">
        <f t="shared" si="117"/>
        <v>0</v>
      </c>
      <c r="O672" s="40">
        <f t="shared" si="120"/>
        <v>489.87499999998499</v>
      </c>
      <c r="P672" s="39">
        <f t="shared" si="118"/>
        <v>0</v>
      </c>
      <c r="Q672" s="39">
        <f t="shared" si="119"/>
        <v>0</v>
      </c>
      <c r="R672" s="39">
        <f>IF((O672 - MAX($O$16:O672)) &lt; 0, O672 - MAX($O$16:O672), 0)</f>
        <v>-1057.3750000000095</v>
      </c>
    </row>
    <row r="673" spans="1:18" x14ac:dyDescent="0.25">
      <c r="A673" s="2">
        <v>658</v>
      </c>
      <c r="B673" t="s">
        <v>658</v>
      </c>
      <c r="C673" s="8">
        <v>178.65</v>
      </c>
      <c r="D673" s="8">
        <v>111.35</v>
      </c>
      <c r="E673" s="17">
        <f t="shared" si="110"/>
        <v>0.4727501907660423</v>
      </c>
      <c r="F673" s="2">
        <f>+IF(A673&gt;$C$3,AVERAGE(INDEX($E$16:$E$2532,A673-$C$3):E672),"")</f>
        <v>0.48215440793111153</v>
      </c>
      <c r="G673" s="2">
        <f>+IF(A673&gt;$C$3,STDEVA(INDEX($E$16:$E$2532,A673-$C$3):E672),"")</f>
        <v>5.3383681903429831E-3</v>
      </c>
      <c r="H673">
        <f t="shared" si="111"/>
        <v>-1.7616276790501817</v>
      </c>
      <c r="I673" s="2" t="str">
        <f t="shared" si="112"/>
        <v>Buy</v>
      </c>
      <c r="J673" t="str">
        <f t="shared" si="113"/>
        <v/>
      </c>
      <c r="K673" t="str">
        <f t="shared" si="114"/>
        <v/>
      </c>
      <c r="L673" s="37">
        <f t="shared" si="115"/>
        <v>454.99999999999829</v>
      </c>
      <c r="M673" t="str">
        <f t="shared" si="116"/>
        <v>TP</v>
      </c>
      <c r="N673" s="39">
        <f t="shared" si="117"/>
        <v>454.99999999999829</v>
      </c>
      <c r="O673" s="40">
        <f t="shared" si="120"/>
        <v>944.87499999998329</v>
      </c>
      <c r="P673" s="39">
        <f t="shared" si="118"/>
        <v>3.75</v>
      </c>
      <c r="Q673" s="39">
        <f t="shared" si="119"/>
        <v>0</v>
      </c>
      <c r="R673" s="39">
        <f>IF((O673 - MAX($O$16:O673)) &lt; 0, O673 - MAX($O$16:O673), 0)</f>
        <v>-602.37500000001125</v>
      </c>
    </row>
    <row r="674" spans="1:18" x14ac:dyDescent="0.25">
      <c r="A674" s="2">
        <v>659</v>
      </c>
      <c r="B674" t="s">
        <v>659</v>
      </c>
      <c r="C674" s="8">
        <v>181.7</v>
      </c>
      <c r="D674" s="8">
        <v>112.88</v>
      </c>
      <c r="E674" s="17">
        <f t="shared" si="110"/>
        <v>0.4760316678575669</v>
      </c>
      <c r="F674" s="2">
        <f>+IF(A674&gt;$C$3,AVERAGE(INDEX($E$16:$E$2532,A674-$C$3):E673),"")</f>
        <v>0.47996079208833764</v>
      </c>
      <c r="G674" s="2">
        <f>+IF(A674&gt;$C$3,STDEVA(INDEX($E$16:$E$2532,A674-$C$3):E673),"")</f>
        <v>6.6318659401865881E-3</v>
      </c>
      <c r="H674">
        <f t="shared" si="111"/>
        <v>-0.59246134741080059</v>
      </c>
      <c r="I674" s="2" t="str">
        <f t="shared" si="112"/>
        <v/>
      </c>
      <c r="J674" t="str">
        <f t="shared" si="113"/>
        <v/>
      </c>
      <c r="K674" t="str">
        <f t="shared" si="114"/>
        <v/>
      </c>
      <c r="L674" s="37" t="str">
        <f t="shared" si="115"/>
        <v/>
      </c>
      <c r="M674" t="str">
        <f t="shared" si="116"/>
        <v/>
      </c>
      <c r="N674" s="39">
        <f t="shared" si="117"/>
        <v>0</v>
      </c>
      <c r="O674" s="40">
        <f t="shared" si="120"/>
        <v>944.87499999998329</v>
      </c>
      <c r="P674" s="39">
        <f t="shared" si="118"/>
        <v>0</v>
      </c>
      <c r="Q674" s="39">
        <f t="shared" si="119"/>
        <v>0</v>
      </c>
      <c r="R674" s="39">
        <f>IF((O674 - MAX($O$16:O674)) &lt; 0, O674 - MAX($O$16:O674), 0)</f>
        <v>-602.37500000001125</v>
      </c>
    </row>
    <row r="675" spans="1:18" x14ac:dyDescent="0.25">
      <c r="A675" s="2">
        <v>660</v>
      </c>
      <c r="B675" t="s">
        <v>660</v>
      </c>
      <c r="C675" s="8">
        <v>181.49</v>
      </c>
      <c r="D675" s="8">
        <v>112.04</v>
      </c>
      <c r="E675" s="17">
        <f t="shared" si="110"/>
        <v>0.4823446053764015</v>
      </c>
      <c r="F675" s="2">
        <f>+IF(A675&gt;$C$3,AVERAGE(INDEX($E$16:$E$2532,A675-$C$3):E674),"")</f>
        <v>0.47737053349845604</v>
      </c>
      <c r="G675" s="2">
        <f>+IF(A675&gt;$C$3,STDEVA(INDEX($E$16:$E$2532,A675-$C$3):E674),"")</f>
        <v>4.3708658871959771E-3</v>
      </c>
      <c r="H675">
        <f t="shared" si="111"/>
        <v>1.1380060624867303</v>
      </c>
      <c r="I675" s="2" t="str">
        <f t="shared" si="112"/>
        <v/>
      </c>
      <c r="J675" t="str">
        <f t="shared" si="113"/>
        <v/>
      </c>
      <c r="K675" t="str">
        <f t="shared" si="114"/>
        <v/>
      </c>
      <c r="L675" s="37" t="str">
        <f t="shared" si="115"/>
        <v/>
      </c>
      <c r="M675" t="str">
        <f t="shared" si="116"/>
        <v/>
      </c>
      <c r="N675" s="39">
        <f t="shared" si="117"/>
        <v>0</v>
      </c>
      <c r="O675" s="40">
        <f t="shared" si="120"/>
        <v>944.87499999998329</v>
      </c>
      <c r="P675" s="39">
        <f t="shared" si="118"/>
        <v>0</v>
      </c>
      <c r="Q675" s="39">
        <f t="shared" si="119"/>
        <v>0</v>
      </c>
      <c r="R675" s="39">
        <f>IF((O675 - MAX($O$16:O675)) &lt; 0, O675 - MAX($O$16:O675), 0)</f>
        <v>-602.37500000001125</v>
      </c>
    </row>
    <row r="676" spans="1:18" x14ac:dyDescent="0.25">
      <c r="A676" s="2">
        <v>661</v>
      </c>
      <c r="B676" t="s">
        <v>661</v>
      </c>
      <c r="C676" s="8">
        <v>181.56</v>
      </c>
      <c r="D676" s="8">
        <v>113.93</v>
      </c>
      <c r="E676" s="17">
        <f t="shared" si="110"/>
        <v>0.46600195287824037</v>
      </c>
      <c r="F676" s="2">
        <f>+IF(A676&gt;$C$3,AVERAGE(INDEX($E$16:$E$2532,A676-$C$3):E675),"")</f>
        <v>0.47714168270480073</v>
      </c>
      <c r="G676" s="2">
        <f>+IF(A676&gt;$C$3,STDEVA(INDEX($E$16:$E$2532,A676-$C$3):E675),"")</f>
        <v>3.9831988047626821E-3</v>
      </c>
      <c r="H676">
        <f t="shared" si="111"/>
        <v>-2.7966793455653449</v>
      </c>
      <c r="I676" s="2" t="str">
        <f t="shared" si="112"/>
        <v>Buy</v>
      </c>
      <c r="J676">
        <f t="shared" si="113"/>
        <v>181.56</v>
      </c>
      <c r="K676">
        <f t="shared" si="114"/>
        <v>113.93</v>
      </c>
      <c r="L676" s="37" t="str">
        <f t="shared" si="115"/>
        <v/>
      </c>
      <c r="M676" t="str">
        <f t="shared" si="116"/>
        <v>Long</v>
      </c>
      <c r="N676" s="39">
        <f t="shared" si="117"/>
        <v>0</v>
      </c>
      <c r="O676" s="40">
        <f t="shared" si="120"/>
        <v>944.87499999998329</v>
      </c>
      <c r="P676" s="39">
        <f t="shared" si="118"/>
        <v>3.75</v>
      </c>
      <c r="Q676" s="39">
        <f t="shared" si="119"/>
        <v>3693.625</v>
      </c>
      <c r="R676" s="39">
        <f>IF((O676 - MAX($O$16:O676)) &lt; 0, O676 - MAX($O$16:O676), 0)</f>
        <v>-602.37500000001125</v>
      </c>
    </row>
    <row r="677" spans="1:18" x14ac:dyDescent="0.25">
      <c r="A677" s="2">
        <v>662</v>
      </c>
      <c r="B677" t="s">
        <v>662</v>
      </c>
      <c r="C677" s="8">
        <v>182.53</v>
      </c>
      <c r="D677" s="8">
        <v>114.78</v>
      </c>
      <c r="E677" s="17">
        <f t="shared" si="110"/>
        <v>0.4638972903944763</v>
      </c>
      <c r="F677" s="2">
        <f>+IF(A677&gt;$C$3,AVERAGE(INDEX($E$16:$E$2532,A677-$C$3):E676),"")</f>
        <v>0.47432118523407285</v>
      </c>
      <c r="G677" s="2">
        <f>+IF(A677&gt;$C$3,STDEVA(INDEX($E$16:$E$2532,A677-$C$3):E676),"")</f>
        <v>5.8949789949930085E-3</v>
      </c>
      <c r="H677">
        <f t="shared" si="111"/>
        <v>-1.7682666636217439</v>
      </c>
      <c r="I677" s="2" t="str">
        <f t="shared" si="112"/>
        <v>Buy</v>
      </c>
      <c r="J677">
        <f t="shared" si="113"/>
        <v>181.56</v>
      </c>
      <c r="K677">
        <f t="shared" si="114"/>
        <v>113.93</v>
      </c>
      <c r="L677" s="37">
        <f t="shared" si="115"/>
        <v>30.000000000001137</v>
      </c>
      <c r="M677" t="str">
        <f t="shared" si="116"/>
        <v>Long</v>
      </c>
      <c r="N677" s="39">
        <f t="shared" si="117"/>
        <v>0</v>
      </c>
      <c r="O677" s="40">
        <f t="shared" si="120"/>
        <v>944.87499999998329</v>
      </c>
      <c r="P677" s="39">
        <f t="shared" si="118"/>
        <v>0</v>
      </c>
      <c r="Q677" s="39">
        <f t="shared" si="119"/>
        <v>0</v>
      </c>
      <c r="R677" s="39">
        <f>IF((O677 - MAX($O$16:O677)) &lt; 0, O677 - MAX($O$16:O677), 0)</f>
        <v>-602.37500000001125</v>
      </c>
    </row>
    <row r="678" spans="1:18" x14ac:dyDescent="0.25">
      <c r="A678" s="2">
        <v>663</v>
      </c>
      <c r="B678" t="s">
        <v>663</v>
      </c>
      <c r="C678" s="8">
        <v>182.93</v>
      </c>
      <c r="D678" s="8">
        <v>115.22</v>
      </c>
      <c r="E678" s="17">
        <f t="shared" si="110"/>
        <v>0.4622602216989698</v>
      </c>
      <c r="F678" s="2">
        <f>+IF(A678&gt;$C$3,AVERAGE(INDEX($E$16:$E$2532,A678-$C$3):E677),"")</f>
        <v>0.47220514145454551</v>
      </c>
      <c r="G678" s="2">
        <f>+IF(A678&gt;$C$3,STDEVA(INDEX($E$16:$E$2532,A678-$C$3):E677),"")</f>
        <v>7.5041330184955068E-3</v>
      </c>
      <c r="H678">
        <f t="shared" si="111"/>
        <v>-1.3252589914203776</v>
      </c>
      <c r="I678" s="2" t="str">
        <f t="shared" si="112"/>
        <v/>
      </c>
      <c r="J678">
        <f t="shared" si="113"/>
        <v>181.56</v>
      </c>
      <c r="K678">
        <f t="shared" si="114"/>
        <v>113.93</v>
      </c>
      <c r="L678" s="37">
        <f t="shared" si="115"/>
        <v>20.000000000003126</v>
      </c>
      <c r="M678" t="str">
        <f t="shared" si="116"/>
        <v>Long</v>
      </c>
      <c r="N678" s="39">
        <f t="shared" si="117"/>
        <v>0</v>
      </c>
      <c r="O678" s="40">
        <f t="shared" si="120"/>
        <v>944.87499999998329</v>
      </c>
      <c r="P678" s="39">
        <f t="shared" si="118"/>
        <v>0</v>
      </c>
      <c r="Q678" s="39">
        <f t="shared" si="119"/>
        <v>0</v>
      </c>
      <c r="R678" s="39">
        <f>IF((O678 - MAX($O$16:O678)) &lt; 0, O678 - MAX($O$16:O678), 0)</f>
        <v>-602.37500000001125</v>
      </c>
    </row>
    <row r="679" spans="1:18" x14ac:dyDescent="0.25">
      <c r="A679" s="2">
        <v>664</v>
      </c>
      <c r="B679" t="s">
        <v>664</v>
      </c>
      <c r="C679" s="8">
        <v>183.85499999999999</v>
      </c>
      <c r="D679" s="8">
        <v>115.23</v>
      </c>
      <c r="E679" s="17">
        <f t="shared" si="110"/>
        <v>0.46721727243531497</v>
      </c>
      <c r="F679" s="2">
        <f>+IF(A679&gt;$C$3,AVERAGE(INDEX($E$16:$E$2532,A679-$C$3):E678),"")</f>
        <v>0.47010714764113104</v>
      </c>
      <c r="G679" s="2">
        <f>+IF(A679&gt;$C$3,STDEVA(INDEX($E$16:$E$2532,A679-$C$3):E678),"")</f>
        <v>8.6868364411957621E-3</v>
      </c>
      <c r="H679">
        <f t="shared" si="111"/>
        <v>-0.33267291555201367</v>
      </c>
      <c r="I679" s="2" t="str">
        <f t="shared" si="112"/>
        <v/>
      </c>
      <c r="J679">
        <f t="shared" si="113"/>
        <v>181.56</v>
      </c>
      <c r="K679">
        <f t="shared" si="114"/>
        <v>113.93</v>
      </c>
      <c r="L679" s="37">
        <f t="shared" si="115"/>
        <v>248.7499999999975</v>
      </c>
      <c r="M679" t="str">
        <f t="shared" si="116"/>
        <v>Long</v>
      </c>
      <c r="N679" s="39">
        <f t="shared" si="117"/>
        <v>0</v>
      </c>
      <c r="O679" s="40">
        <f t="shared" si="120"/>
        <v>944.87499999998329</v>
      </c>
      <c r="P679" s="39">
        <f t="shared" si="118"/>
        <v>0</v>
      </c>
      <c r="Q679" s="39">
        <f t="shared" si="119"/>
        <v>0</v>
      </c>
      <c r="R679" s="39">
        <f>IF((O679 - MAX($O$16:O679)) &lt; 0, O679 - MAX($O$16:O679), 0)</f>
        <v>-602.37500000001125</v>
      </c>
    </row>
    <row r="680" spans="1:18" x14ac:dyDescent="0.25">
      <c r="A680" s="2">
        <v>665</v>
      </c>
      <c r="B680" t="s">
        <v>665</v>
      </c>
      <c r="C680" s="8">
        <v>183.845</v>
      </c>
      <c r="D680" s="8">
        <v>115.16</v>
      </c>
      <c r="E680" s="17">
        <f t="shared" si="110"/>
        <v>0.46777054554972181</v>
      </c>
      <c r="F680" s="2">
        <f>+IF(A680&gt;$C$3,AVERAGE(INDEX($E$16:$E$2532,A680-$C$3):E679),"")</f>
        <v>0.46834426855668065</v>
      </c>
      <c r="G680" s="2">
        <f>+IF(A680&gt;$C$3,STDEVA(INDEX($E$16:$E$2532,A680-$C$3):E679),"")</f>
        <v>8.0553900433594072E-3</v>
      </c>
      <c r="H680">
        <f t="shared" si="111"/>
        <v>-7.1222250427439737E-2</v>
      </c>
      <c r="I680" s="2" t="str">
        <f t="shared" si="112"/>
        <v/>
      </c>
      <c r="J680">
        <f t="shared" si="113"/>
        <v>181.56</v>
      </c>
      <c r="K680">
        <f t="shared" si="114"/>
        <v>113.93</v>
      </c>
      <c r="L680" s="37">
        <f t="shared" si="115"/>
        <v>263.75000000000165</v>
      </c>
      <c r="M680" t="str">
        <f t="shared" si="116"/>
        <v>Long</v>
      </c>
      <c r="N680" s="39">
        <f t="shared" si="117"/>
        <v>0</v>
      </c>
      <c r="O680" s="40">
        <f t="shared" si="120"/>
        <v>944.87499999998329</v>
      </c>
      <c r="P680" s="39">
        <f t="shared" si="118"/>
        <v>0</v>
      </c>
      <c r="Q680" s="39">
        <f t="shared" si="119"/>
        <v>0</v>
      </c>
      <c r="R680" s="39">
        <f>IF((O680 - MAX($O$16:O680)) &lt; 0, O680 - MAX($O$16:O680), 0)</f>
        <v>-602.37500000001125</v>
      </c>
    </row>
    <row r="681" spans="1:18" x14ac:dyDescent="0.25">
      <c r="A681" s="2">
        <v>666</v>
      </c>
      <c r="B681" t="s">
        <v>666</v>
      </c>
      <c r="C681" s="8">
        <v>183.82</v>
      </c>
      <c r="D681" s="8">
        <v>115.09</v>
      </c>
      <c r="E681" s="17">
        <f t="shared" si="110"/>
        <v>0.46824258694956361</v>
      </c>
      <c r="F681" s="2">
        <f>+IF(A681&gt;$C$3,AVERAGE(INDEX($E$16:$E$2532,A681-$C$3):E680),"")</f>
        <v>0.4654294565913446</v>
      </c>
      <c r="G681" s="2">
        <f>+IF(A681&gt;$C$3,STDEVA(INDEX($E$16:$E$2532,A681-$C$3):E680),"")</f>
        <v>2.3128077124659747E-3</v>
      </c>
      <c r="H681">
        <f t="shared" si="111"/>
        <v>1.216326953190404</v>
      </c>
      <c r="I681" s="2" t="str">
        <f t="shared" si="112"/>
        <v/>
      </c>
      <c r="J681">
        <f t="shared" si="113"/>
        <v>181.56</v>
      </c>
      <c r="K681">
        <f t="shared" si="114"/>
        <v>113.93</v>
      </c>
      <c r="L681" s="37">
        <f t="shared" si="115"/>
        <v>274.99999999999858</v>
      </c>
      <c r="M681" t="str">
        <f t="shared" si="116"/>
        <v>Long</v>
      </c>
      <c r="N681" s="39">
        <f t="shared" si="117"/>
        <v>0</v>
      </c>
      <c r="O681" s="40">
        <f t="shared" si="120"/>
        <v>944.87499999998329</v>
      </c>
      <c r="P681" s="39">
        <f t="shared" si="118"/>
        <v>0</v>
      </c>
      <c r="Q681" s="39">
        <f t="shared" si="119"/>
        <v>0</v>
      </c>
      <c r="R681" s="39">
        <f>IF((O681 - MAX($O$16:O681)) &lt; 0, O681 - MAX($O$16:O681), 0)</f>
        <v>-602.37500000001125</v>
      </c>
    </row>
    <row r="682" spans="1:18" x14ac:dyDescent="0.25">
      <c r="A682" s="2">
        <v>667</v>
      </c>
      <c r="B682" t="s">
        <v>667</v>
      </c>
      <c r="C682" s="8">
        <v>184.69</v>
      </c>
      <c r="D682" s="8">
        <v>115.36</v>
      </c>
      <c r="E682" s="17">
        <f t="shared" si="110"/>
        <v>0.47062107035118111</v>
      </c>
      <c r="F682" s="2">
        <f>+IF(A682&gt;$C$3,AVERAGE(INDEX($E$16:$E$2532,A682-$C$3):E681),"")</f>
        <v>0.46587758340560931</v>
      </c>
      <c r="G682" s="2">
        <f>+IF(A682&gt;$C$3,STDEVA(INDEX($E$16:$E$2532,A682-$C$3):E681),"")</f>
        <v>2.6447202245642744E-3</v>
      </c>
      <c r="H682">
        <f t="shared" si="111"/>
        <v>1.793568522490242</v>
      </c>
      <c r="I682" s="2" t="str">
        <f t="shared" si="112"/>
        <v>Sell</v>
      </c>
      <c r="J682" t="str">
        <f t="shared" si="113"/>
        <v/>
      </c>
      <c r="K682" t="str">
        <f t="shared" si="114"/>
        <v/>
      </c>
      <c r="L682" s="37">
        <f t="shared" si="115"/>
        <v>425.00000000000068</v>
      </c>
      <c r="M682" t="str">
        <f t="shared" si="116"/>
        <v>TP</v>
      </c>
      <c r="N682" s="39">
        <f t="shared" si="117"/>
        <v>425.00000000000068</v>
      </c>
      <c r="O682" s="40">
        <f t="shared" si="120"/>
        <v>1369.8749999999841</v>
      </c>
      <c r="P682" s="39">
        <f t="shared" si="118"/>
        <v>3.75</v>
      </c>
      <c r="Q682" s="39">
        <f t="shared" si="119"/>
        <v>0</v>
      </c>
      <c r="R682" s="39">
        <f>IF((O682 - MAX($O$16:O682)) &lt; 0, O682 - MAX($O$16:O682), 0)</f>
        <v>-177.37500000001046</v>
      </c>
    </row>
    <row r="683" spans="1:18" x14ac:dyDescent="0.25">
      <c r="A683" s="2">
        <v>668</v>
      </c>
      <c r="B683" t="s">
        <v>668</v>
      </c>
      <c r="C683" s="8">
        <v>182.92</v>
      </c>
      <c r="D683" s="8">
        <v>114.11</v>
      </c>
      <c r="E683" s="17">
        <f t="shared" si="110"/>
        <v>0.47188600334326603</v>
      </c>
      <c r="F683" s="2">
        <f>+IF(A683&gt;$C$3,AVERAGE(INDEX($E$16:$E$2532,A683-$C$3):E682),"")</f>
        <v>0.46722233939695029</v>
      </c>
      <c r="G683" s="2">
        <f>+IF(A683&gt;$C$3,STDEVA(INDEX($E$16:$E$2532,A683-$C$3):E682),"")</f>
        <v>3.0624926480119189E-3</v>
      </c>
      <c r="H683">
        <f t="shared" si="111"/>
        <v>1.5228326994819881</v>
      </c>
      <c r="I683" s="2" t="str">
        <f t="shared" si="112"/>
        <v>Sell</v>
      </c>
      <c r="J683">
        <f t="shared" si="113"/>
        <v>114.11</v>
      </c>
      <c r="K683">
        <f t="shared" si="114"/>
        <v>182.92</v>
      </c>
      <c r="L683" s="37" t="str">
        <f t="shared" si="115"/>
        <v/>
      </c>
      <c r="M683" t="str">
        <f t="shared" si="116"/>
        <v>Short</v>
      </c>
      <c r="N683" s="39">
        <f t="shared" si="117"/>
        <v>0</v>
      </c>
      <c r="O683" s="40">
        <f t="shared" si="120"/>
        <v>1369.8749999999841</v>
      </c>
      <c r="P683" s="39">
        <f t="shared" si="118"/>
        <v>3.75</v>
      </c>
      <c r="Q683" s="39">
        <f t="shared" si="119"/>
        <v>3712.875</v>
      </c>
      <c r="R683" s="39">
        <f>IF((O683 - MAX($O$16:O683)) &lt; 0, O683 - MAX($O$16:O683), 0)</f>
        <v>-177.37500000001046</v>
      </c>
    </row>
    <row r="684" spans="1:18" x14ac:dyDescent="0.25">
      <c r="A684" s="2">
        <v>669</v>
      </c>
      <c r="B684" t="s">
        <v>669</v>
      </c>
      <c r="C684" s="8">
        <v>182.88499999999999</v>
      </c>
      <c r="D684" s="8">
        <v>114.69</v>
      </c>
      <c r="E684" s="17">
        <f t="shared" si="110"/>
        <v>0.46662470362878772</v>
      </c>
      <c r="F684" s="2">
        <f>+IF(A684&gt;$C$3,AVERAGE(INDEX($E$16:$E$2532,A684-$C$3):E683),"")</f>
        <v>0.46914749572580955</v>
      </c>
      <c r="G684" s="2">
        <f>+IF(A684&gt;$C$3,STDEVA(INDEX($E$16:$E$2532,A684-$C$3):E683),"")</f>
        <v>2.0069541461708094E-3</v>
      </c>
      <c r="H684">
        <f t="shared" si="111"/>
        <v>-1.2570252797430477</v>
      </c>
      <c r="I684" s="2" t="str">
        <f t="shared" si="112"/>
        <v/>
      </c>
      <c r="J684">
        <f t="shared" si="113"/>
        <v>114.11</v>
      </c>
      <c r="K684">
        <f t="shared" si="114"/>
        <v>182.92</v>
      </c>
      <c r="L684" s="37">
        <f t="shared" si="115"/>
        <v>153.74999999999872</v>
      </c>
      <c r="M684" t="str">
        <f t="shared" si="116"/>
        <v>Short</v>
      </c>
      <c r="N684" s="39">
        <f t="shared" si="117"/>
        <v>0</v>
      </c>
      <c r="O684" s="40">
        <f t="shared" si="120"/>
        <v>1369.8749999999841</v>
      </c>
      <c r="P684" s="39">
        <f t="shared" si="118"/>
        <v>0</v>
      </c>
      <c r="Q684" s="39">
        <f t="shared" si="119"/>
        <v>0</v>
      </c>
      <c r="R684" s="39">
        <f>IF((O684 - MAX($O$16:O684)) &lt; 0, O684 - MAX($O$16:O684), 0)</f>
        <v>-177.37500000001046</v>
      </c>
    </row>
    <row r="685" spans="1:18" x14ac:dyDescent="0.25">
      <c r="A685" s="2">
        <v>670</v>
      </c>
      <c r="B685" t="s">
        <v>670</v>
      </c>
      <c r="C685" s="8">
        <v>182.36</v>
      </c>
      <c r="D685" s="8">
        <v>113.76</v>
      </c>
      <c r="E685" s="17">
        <f t="shared" si="110"/>
        <v>0.47189178929030995</v>
      </c>
      <c r="F685" s="2">
        <f>+IF(A685&gt;$C$3,AVERAGE(INDEX($E$16:$E$2532,A685-$C$3):E684),"")</f>
        <v>0.46902898196450404</v>
      </c>
      <c r="G685" s="2">
        <f>+IF(A685&gt;$C$3,STDEVA(INDEX($E$16:$E$2532,A685-$C$3):E684),"")</f>
        <v>2.1610153999256352E-3</v>
      </c>
      <c r="H685">
        <f t="shared" si="111"/>
        <v>1.3247510063576686</v>
      </c>
      <c r="I685" s="2" t="str">
        <f t="shared" si="112"/>
        <v/>
      </c>
      <c r="J685">
        <f t="shared" si="113"/>
        <v>114.11</v>
      </c>
      <c r="K685">
        <f t="shared" si="114"/>
        <v>182.92</v>
      </c>
      <c r="L685" s="37">
        <f t="shared" si="115"/>
        <v>52.499999999994884</v>
      </c>
      <c r="M685" t="str">
        <f t="shared" si="116"/>
        <v>Short</v>
      </c>
      <c r="N685" s="39">
        <f t="shared" si="117"/>
        <v>0</v>
      </c>
      <c r="O685" s="40">
        <f t="shared" si="120"/>
        <v>1369.8749999999841</v>
      </c>
      <c r="P685" s="39">
        <f t="shared" si="118"/>
        <v>0</v>
      </c>
      <c r="Q685" s="39">
        <f t="shared" si="119"/>
        <v>0</v>
      </c>
      <c r="R685" s="39">
        <f>IF((O685 - MAX($O$16:O685)) &lt; 0, O685 - MAX($O$16:O685), 0)</f>
        <v>-177.37500000001046</v>
      </c>
    </row>
    <row r="686" spans="1:18" x14ac:dyDescent="0.25">
      <c r="A686" s="2">
        <v>671</v>
      </c>
      <c r="B686" t="s">
        <v>671</v>
      </c>
      <c r="C686" s="8">
        <v>183.48</v>
      </c>
      <c r="D686" s="8">
        <v>114.71</v>
      </c>
      <c r="E686" s="17">
        <f t="shared" si="110"/>
        <v>0.46969846543579491</v>
      </c>
      <c r="F686" s="2">
        <f>+IF(A686&gt;$C$3,AVERAGE(INDEX($E$16:$E$2532,A686-$C$3):E685),"")</f>
        <v>0.46985323071262164</v>
      </c>
      <c r="G686" s="2">
        <f>+IF(A686&gt;$C$3,STDEVA(INDEX($E$16:$E$2532,A686-$C$3):E685),"")</f>
        <v>2.3396059398771364E-3</v>
      </c>
      <c r="H686">
        <f t="shared" si="111"/>
        <v>-6.6150146992213915E-2</v>
      </c>
      <c r="I686" s="2" t="str">
        <f t="shared" si="112"/>
        <v/>
      </c>
      <c r="J686">
        <f t="shared" si="113"/>
        <v>114.11</v>
      </c>
      <c r="K686">
        <f t="shared" si="114"/>
        <v>182.92</v>
      </c>
      <c r="L686" s="37">
        <f t="shared" si="115"/>
        <v>9.9999999999980105</v>
      </c>
      <c r="M686" t="str">
        <f t="shared" si="116"/>
        <v>Short</v>
      </c>
      <c r="N686" s="39">
        <f t="shared" si="117"/>
        <v>0</v>
      </c>
      <c r="O686" s="40">
        <f t="shared" si="120"/>
        <v>1369.8749999999841</v>
      </c>
      <c r="P686" s="39">
        <f t="shared" si="118"/>
        <v>0</v>
      </c>
      <c r="Q686" s="39">
        <f t="shared" si="119"/>
        <v>0</v>
      </c>
      <c r="R686" s="39">
        <f>IF((O686 - MAX($O$16:O686)) &lt; 0, O686 - MAX($O$16:O686), 0)</f>
        <v>-177.37500000001046</v>
      </c>
    </row>
    <row r="687" spans="1:18" x14ac:dyDescent="0.25">
      <c r="A687" s="2">
        <v>672</v>
      </c>
      <c r="B687" t="s">
        <v>672</v>
      </c>
      <c r="C687" s="8">
        <v>183.52</v>
      </c>
      <c r="D687" s="8">
        <v>114.86</v>
      </c>
      <c r="E687" s="17">
        <f t="shared" si="110"/>
        <v>0.46860965794491022</v>
      </c>
      <c r="F687" s="2">
        <f>+IF(A687&gt;$C$3,AVERAGE(INDEX($E$16:$E$2532,A687-$C$3):E686),"")</f>
        <v>0.47014440640986799</v>
      </c>
      <c r="G687" s="2">
        <f>+IF(A687&gt;$C$3,STDEVA(INDEX($E$16:$E$2532,A687-$C$3):E686),"")</f>
        <v>2.1737574808228196E-3</v>
      </c>
      <c r="H687">
        <f t="shared" si="111"/>
        <v>-0.70603481690001124</v>
      </c>
      <c r="I687" s="2" t="str">
        <f t="shared" si="112"/>
        <v/>
      </c>
      <c r="J687">
        <f t="shared" si="113"/>
        <v>114.11</v>
      </c>
      <c r="K687">
        <f t="shared" si="114"/>
        <v>182.92</v>
      </c>
      <c r="L687" s="37">
        <f t="shared" si="115"/>
        <v>37.499999999994316</v>
      </c>
      <c r="M687" t="str">
        <f t="shared" si="116"/>
        <v>Short</v>
      </c>
      <c r="N687" s="39">
        <f t="shared" si="117"/>
        <v>0</v>
      </c>
      <c r="O687" s="40">
        <f t="shared" si="120"/>
        <v>1369.8749999999841</v>
      </c>
      <c r="P687" s="39">
        <f t="shared" si="118"/>
        <v>0</v>
      </c>
      <c r="Q687" s="39">
        <f t="shared" si="119"/>
        <v>0</v>
      </c>
      <c r="R687" s="39">
        <f>IF((O687 - MAX($O$16:O687)) &lt; 0, O687 - MAX($O$16:O687), 0)</f>
        <v>-177.37500000001046</v>
      </c>
    </row>
    <row r="688" spans="1:18" x14ac:dyDescent="0.25">
      <c r="A688" s="2">
        <v>673</v>
      </c>
      <c r="B688" t="s">
        <v>673</v>
      </c>
      <c r="C688" s="8">
        <v>183.64</v>
      </c>
      <c r="D688" s="8">
        <v>114.89</v>
      </c>
      <c r="E688" s="17">
        <f t="shared" si="110"/>
        <v>0.46900217051574772</v>
      </c>
      <c r="F688" s="2">
        <f>+IF(A688&gt;$C$3,AVERAGE(INDEX($E$16:$E$2532,A688-$C$3):E687),"")</f>
        <v>0.46974212392861381</v>
      </c>
      <c r="G688" s="2">
        <f>+IF(A688&gt;$C$3,STDEVA(INDEX($E$16:$E$2532,A688-$C$3):E687),"")</f>
        <v>2.2483313093188953E-3</v>
      </c>
      <c r="H688">
        <f t="shared" si="111"/>
        <v>-0.32911226641693214</v>
      </c>
      <c r="I688" s="2" t="str">
        <f t="shared" si="112"/>
        <v/>
      </c>
      <c r="J688">
        <f t="shared" si="113"/>
        <v>114.11</v>
      </c>
      <c r="K688">
        <f t="shared" si="114"/>
        <v>182.92</v>
      </c>
      <c r="L688" s="37">
        <f t="shared" si="115"/>
        <v>15.000000000000568</v>
      </c>
      <c r="M688" t="str">
        <f t="shared" si="116"/>
        <v>Short</v>
      </c>
      <c r="N688" s="39">
        <f t="shared" si="117"/>
        <v>0</v>
      </c>
      <c r="O688" s="40">
        <f t="shared" si="120"/>
        <v>1369.8749999999841</v>
      </c>
      <c r="P688" s="39">
        <f t="shared" si="118"/>
        <v>0</v>
      </c>
      <c r="Q688" s="39">
        <f t="shared" si="119"/>
        <v>0</v>
      </c>
      <c r="R688" s="39">
        <f>IF((O688 - MAX($O$16:O688)) &lt; 0, O688 - MAX($O$16:O688), 0)</f>
        <v>-177.37500000001046</v>
      </c>
    </row>
    <row r="689" spans="1:18" x14ac:dyDescent="0.25">
      <c r="A689" s="2">
        <v>674</v>
      </c>
      <c r="B689" t="s">
        <v>674</v>
      </c>
      <c r="C689" s="8">
        <v>184.14</v>
      </c>
      <c r="D689" s="8">
        <v>115.52</v>
      </c>
      <c r="E689" s="17">
        <f t="shared" si="110"/>
        <v>0.46625266271518367</v>
      </c>
      <c r="F689" s="2">
        <f>+IF(A689&gt;$C$3,AVERAGE(INDEX($E$16:$E$2532,A689-$C$3):E688),"")</f>
        <v>0.46916535736311016</v>
      </c>
      <c r="G689" s="2">
        <f>+IF(A689&gt;$C$3,STDEVA(INDEX($E$16:$E$2532,A689-$C$3):E688),"")</f>
        <v>1.9044676722828886E-3</v>
      </c>
      <c r="H689">
        <f t="shared" si="111"/>
        <v>-1.5294009398621251</v>
      </c>
      <c r="I689" s="2" t="str">
        <f t="shared" si="112"/>
        <v>Buy</v>
      </c>
      <c r="J689">
        <f t="shared" si="113"/>
        <v>114.11</v>
      </c>
      <c r="K689">
        <f t="shared" si="114"/>
        <v>182.92</v>
      </c>
      <c r="L689" s="37">
        <f t="shared" si="115"/>
        <v>47.499999999999432</v>
      </c>
      <c r="M689" t="str">
        <f t="shared" si="116"/>
        <v>Short</v>
      </c>
      <c r="N689" s="39">
        <f t="shared" si="117"/>
        <v>0</v>
      </c>
      <c r="O689" s="40">
        <f t="shared" si="120"/>
        <v>1369.8749999999841</v>
      </c>
      <c r="P689" s="39">
        <f t="shared" si="118"/>
        <v>0</v>
      </c>
      <c r="Q689" s="39">
        <f t="shared" si="119"/>
        <v>0</v>
      </c>
      <c r="R689" s="39">
        <f>IF((O689 - MAX($O$16:O689)) &lt; 0, O689 - MAX($O$16:O689), 0)</f>
        <v>-177.37500000001046</v>
      </c>
    </row>
    <row r="690" spans="1:18" x14ac:dyDescent="0.25">
      <c r="A690" s="2">
        <v>675</v>
      </c>
      <c r="B690" t="s">
        <v>675</v>
      </c>
      <c r="C690" s="8">
        <v>181.685</v>
      </c>
      <c r="D690" s="8">
        <v>113.94</v>
      </c>
      <c r="E690" s="17">
        <f t="shared" si="110"/>
        <v>0.46660242428225618</v>
      </c>
      <c r="F690" s="2">
        <f>+IF(A690&gt;$C$3,AVERAGE(INDEX($E$16:$E$2532,A690-$C$3):E689),"")</f>
        <v>0.46909094918038924</v>
      </c>
      <c r="G690" s="2">
        <f>+IF(A690&gt;$C$3,STDEVA(INDEX($E$16:$E$2532,A690-$C$3):E689),"")</f>
        <v>2.031574160911701E-3</v>
      </c>
      <c r="H690">
        <f t="shared" si="111"/>
        <v>-1.2249244679388396</v>
      </c>
      <c r="I690" s="2" t="str">
        <f t="shared" si="112"/>
        <v/>
      </c>
      <c r="J690">
        <f t="shared" si="113"/>
        <v>114.11</v>
      </c>
      <c r="K690">
        <f t="shared" si="114"/>
        <v>182.92</v>
      </c>
      <c r="L690" s="37">
        <f t="shared" si="115"/>
        <v>266.24999999999591</v>
      </c>
      <c r="M690" t="str">
        <f t="shared" si="116"/>
        <v>Short</v>
      </c>
      <c r="N690" s="39">
        <f t="shared" si="117"/>
        <v>0</v>
      </c>
      <c r="O690" s="40">
        <f t="shared" si="120"/>
        <v>1369.8749999999841</v>
      </c>
      <c r="P690" s="39">
        <f t="shared" si="118"/>
        <v>0</v>
      </c>
      <c r="Q690" s="39">
        <f t="shared" si="119"/>
        <v>0</v>
      </c>
      <c r="R690" s="39">
        <f>IF((O690 - MAX($O$16:O690)) &lt; 0, O690 - MAX($O$16:O690), 0)</f>
        <v>-177.37500000001046</v>
      </c>
    </row>
    <row r="691" spans="1:18" x14ac:dyDescent="0.25">
      <c r="A691" s="2">
        <v>676</v>
      </c>
      <c r="B691" t="s">
        <v>676</v>
      </c>
      <c r="C691" s="8">
        <v>183.67</v>
      </c>
      <c r="D691" s="8">
        <v>115.34</v>
      </c>
      <c r="E691" s="17">
        <f t="shared" si="110"/>
        <v>0.4652563809531769</v>
      </c>
      <c r="F691" s="2">
        <f>+IF(A691&gt;$C$3,AVERAGE(INDEX($E$16:$E$2532,A691-$C$3):E690),"")</f>
        <v>0.46803307617877854</v>
      </c>
      <c r="G691" s="2">
        <f>+IF(A691&gt;$C$3,STDEVA(INDEX($E$16:$E$2532,A691-$C$3):E690),"")</f>
        <v>1.5216560628752221E-3</v>
      </c>
      <c r="H691">
        <f t="shared" si="111"/>
        <v>-1.8247850439704369</v>
      </c>
      <c r="I691" s="2" t="str">
        <f t="shared" si="112"/>
        <v>Buy</v>
      </c>
      <c r="J691">
        <f t="shared" si="113"/>
        <v>114.11</v>
      </c>
      <c r="K691">
        <f t="shared" si="114"/>
        <v>182.92</v>
      </c>
      <c r="L691" s="37">
        <f t="shared" si="115"/>
        <v>120.00000000000102</v>
      </c>
      <c r="M691" t="str">
        <f t="shared" si="116"/>
        <v>Short</v>
      </c>
      <c r="N691" s="39">
        <f t="shared" si="117"/>
        <v>0</v>
      </c>
      <c r="O691" s="40">
        <f t="shared" si="120"/>
        <v>1369.8749999999841</v>
      </c>
      <c r="P691" s="39">
        <f t="shared" si="118"/>
        <v>0</v>
      </c>
      <c r="Q691" s="39">
        <f t="shared" si="119"/>
        <v>0</v>
      </c>
      <c r="R691" s="39">
        <f>IF((O691 - MAX($O$16:O691)) &lt; 0, O691 - MAX($O$16:O691), 0)</f>
        <v>-177.37500000001046</v>
      </c>
    </row>
    <row r="692" spans="1:18" x14ac:dyDescent="0.25">
      <c r="A692" s="2">
        <v>677</v>
      </c>
      <c r="B692" t="s">
        <v>677</v>
      </c>
      <c r="C692" s="8">
        <v>184.66</v>
      </c>
      <c r="D692" s="8">
        <v>116.2</v>
      </c>
      <c r="E692" s="17">
        <f t="shared" si="110"/>
        <v>0.46320345192667089</v>
      </c>
      <c r="F692" s="2">
        <f>+IF(A692&gt;$C$3,AVERAGE(INDEX($E$16:$E$2532,A692-$C$3):E691),"")</f>
        <v>0.46714465928225496</v>
      </c>
      <c r="G692" s="2">
        <f>+IF(A692&gt;$C$3,STDEVA(INDEX($E$16:$E$2532,A692-$C$3):E691),"")</f>
        <v>1.6009247939152208E-3</v>
      </c>
      <c r="H692">
        <f t="shared" si="111"/>
        <v>-2.4618316678983088</v>
      </c>
      <c r="I692" s="2" t="str">
        <f t="shared" si="112"/>
        <v>Buy</v>
      </c>
      <c r="J692">
        <f t="shared" si="113"/>
        <v>114.11</v>
      </c>
      <c r="K692">
        <f t="shared" si="114"/>
        <v>182.92</v>
      </c>
      <c r="L692" s="37">
        <f t="shared" si="115"/>
        <v>87.499999999998636</v>
      </c>
      <c r="M692" t="str">
        <f t="shared" si="116"/>
        <v>Short</v>
      </c>
      <c r="N692" s="39">
        <f t="shared" si="117"/>
        <v>0</v>
      </c>
      <c r="O692" s="40">
        <f t="shared" si="120"/>
        <v>1369.8749999999841</v>
      </c>
      <c r="P692" s="39">
        <f t="shared" si="118"/>
        <v>0</v>
      </c>
      <c r="Q692" s="39">
        <f t="shared" si="119"/>
        <v>0</v>
      </c>
      <c r="R692" s="39">
        <f>IF((O692 - MAX($O$16:O692)) &lt; 0, O692 - MAX($O$16:O692), 0)</f>
        <v>-177.37500000001046</v>
      </c>
    </row>
    <row r="693" spans="1:18" x14ac:dyDescent="0.25">
      <c r="A693" s="2">
        <v>678</v>
      </c>
      <c r="B693" t="s">
        <v>678</v>
      </c>
      <c r="C693" s="8">
        <v>184.42</v>
      </c>
      <c r="D693" s="8">
        <v>116.34</v>
      </c>
      <c r="E693" s="17">
        <f t="shared" si="110"/>
        <v>0.46069882662837969</v>
      </c>
      <c r="F693" s="2">
        <f>+IF(A693&gt;$C$3,AVERAGE(INDEX($E$16:$E$2532,A693-$C$3):E692),"")</f>
        <v>0.46606341807860707</v>
      </c>
      <c r="G693" s="2">
        <f>+IF(A693&gt;$C$3,STDEVA(INDEX($E$16:$E$2532,A693-$C$3):E692),"")</f>
        <v>2.1091065892273292E-3</v>
      </c>
      <c r="H693">
        <f t="shared" si="111"/>
        <v>-2.5435373810067619</v>
      </c>
      <c r="I693" s="2" t="str">
        <f t="shared" si="112"/>
        <v>Buy</v>
      </c>
      <c r="J693">
        <f t="shared" si="113"/>
        <v>114.11</v>
      </c>
      <c r="K693">
        <f t="shared" si="114"/>
        <v>182.92</v>
      </c>
      <c r="L693" s="37">
        <f t="shared" si="115"/>
        <v>182.50000000000102</v>
      </c>
      <c r="M693" t="str">
        <f t="shared" si="116"/>
        <v>Short</v>
      </c>
      <c r="N693" s="39">
        <f t="shared" si="117"/>
        <v>0</v>
      </c>
      <c r="O693" s="40">
        <f t="shared" si="120"/>
        <v>1369.8749999999841</v>
      </c>
      <c r="P693" s="39">
        <f t="shared" si="118"/>
        <v>0</v>
      </c>
      <c r="Q693" s="39">
        <f t="shared" si="119"/>
        <v>0</v>
      </c>
      <c r="R693" s="39">
        <f>IF((O693 - MAX($O$16:O693)) &lt; 0, O693 - MAX($O$16:O693), 0)</f>
        <v>-177.37500000001046</v>
      </c>
    </row>
    <row r="694" spans="1:18" x14ac:dyDescent="0.25">
      <c r="A694" s="2">
        <v>679</v>
      </c>
      <c r="B694" t="s">
        <v>679</v>
      </c>
      <c r="C694" s="8">
        <v>183.63499999999999</v>
      </c>
      <c r="D694" s="8">
        <v>115.93</v>
      </c>
      <c r="E694" s="17">
        <f t="shared" si="110"/>
        <v>0.45996353114442456</v>
      </c>
      <c r="F694" s="2">
        <f>+IF(A694&gt;$C$3,AVERAGE(INDEX($E$16:$E$2532,A694-$C$3):E693),"")</f>
        <v>0.46440274930113351</v>
      </c>
      <c r="G694" s="2">
        <f>+IF(A694&gt;$C$3,STDEVA(INDEX($E$16:$E$2532,A694-$C$3):E693),"")</f>
        <v>2.4569693739220078E-3</v>
      </c>
      <c r="H694">
        <f t="shared" si="111"/>
        <v>-1.8067861178190907</v>
      </c>
      <c r="I694" s="2" t="str">
        <f t="shared" si="112"/>
        <v>Buy</v>
      </c>
      <c r="J694">
        <f t="shared" si="113"/>
        <v>114.11</v>
      </c>
      <c r="K694">
        <f t="shared" si="114"/>
        <v>182.92</v>
      </c>
      <c r="L694" s="37">
        <f t="shared" si="115"/>
        <v>276.25000000000097</v>
      </c>
      <c r="M694" t="str">
        <f t="shared" si="116"/>
        <v>Short</v>
      </c>
      <c r="N694" s="39">
        <f t="shared" si="117"/>
        <v>0</v>
      </c>
      <c r="O694" s="40">
        <f t="shared" si="120"/>
        <v>1369.8749999999841</v>
      </c>
      <c r="P694" s="39">
        <f t="shared" si="118"/>
        <v>0</v>
      </c>
      <c r="Q694" s="39">
        <f t="shared" si="119"/>
        <v>0</v>
      </c>
      <c r="R694" s="39">
        <f>IF((O694 - MAX($O$16:O694)) &lt; 0, O694 - MAX($O$16:O694), 0)</f>
        <v>-177.37500000001046</v>
      </c>
    </row>
    <row r="695" spans="1:18" x14ac:dyDescent="0.25">
      <c r="A695" s="2">
        <v>680</v>
      </c>
      <c r="B695" t="s">
        <v>680</v>
      </c>
      <c r="C695" s="8">
        <v>184.18</v>
      </c>
      <c r="D695" s="8">
        <v>116.62</v>
      </c>
      <c r="E695" s="17">
        <f t="shared" si="110"/>
        <v>0.45699275449921095</v>
      </c>
      <c r="F695" s="2">
        <f>+IF(A695&gt;$C$3,AVERAGE(INDEX($E$16:$E$2532,A695-$C$3):E694),"")</f>
        <v>0.46314492298698162</v>
      </c>
      <c r="G695" s="2">
        <f>+IF(A695&gt;$C$3,STDEVA(INDEX($E$16:$E$2532,A695-$C$3):E694),"")</f>
        <v>2.8513434131155662E-3</v>
      </c>
      <c r="H695">
        <f t="shared" si="111"/>
        <v>-2.1576385571348649</v>
      </c>
      <c r="I695" s="2" t="str">
        <f t="shared" si="112"/>
        <v>Buy</v>
      </c>
      <c r="J695">
        <f t="shared" si="113"/>
        <v>114.11</v>
      </c>
      <c r="K695">
        <f t="shared" si="114"/>
        <v>182.92</v>
      </c>
      <c r="L695" s="37">
        <f t="shared" si="115"/>
        <v>312.49999999999642</v>
      </c>
      <c r="M695" t="str">
        <f t="shared" si="116"/>
        <v>Short</v>
      </c>
      <c r="N695" s="39">
        <f t="shared" si="117"/>
        <v>0</v>
      </c>
      <c r="O695" s="40">
        <f t="shared" si="120"/>
        <v>1369.8749999999841</v>
      </c>
      <c r="P695" s="39">
        <f t="shared" si="118"/>
        <v>0</v>
      </c>
      <c r="Q695" s="39">
        <f t="shared" si="119"/>
        <v>0</v>
      </c>
      <c r="R695" s="39">
        <f>IF((O695 - MAX($O$16:O695)) &lt; 0, O695 - MAX($O$16:O695), 0)</f>
        <v>-177.37500000001046</v>
      </c>
    </row>
    <row r="696" spans="1:18" x14ac:dyDescent="0.25">
      <c r="A696" s="2">
        <v>681</v>
      </c>
      <c r="B696" t="s">
        <v>681</v>
      </c>
      <c r="C696" s="8">
        <v>184.3</v>
      </c>
      <c r="D696" s="8">
        <v>117.21</v>
      </c>
      <c r="E696" s="17">
        <f t="shared" si="110"/>
        <v>0.45259766694068887</v>
      </c>
      <c r="F696" s="2">
        <f>+IF(A696&gt;$C$3,AVERAGE(INDEX($E$16:$E$2532,A696-$C$3):E695),"")</f>
        <v>0.46122298903037262</v>
      </c>
      <c r="G696" s="2">
        <f>+IF(A696&gt;$C$3,STDEVA(INDEX($E$16:$E$2532,A696-$C$3):E695),"")</f>
        <v>3.1601561775222936E-3</v>
      </c>
      <c r="H696">
        <f t="shared" si="111"/>
        <v>-2.7293974111261794</v>
      </c>
      <c r="I696" s="2" t="str">
        <f t="shared" si="112"/>
        <v>Buy</v>
      </c>
      <c r="J696" t="str">
        <f t="shared" si="113"/>
        <v/>
      </c>
      <c r="K696" t="str">
        <f t="shared" si="114"/>
        <v/>
      </c>
      <c r="L696" s="37">
        <f t="shared" si="115"/>
        <v>429.99999999999267</v>
      </c>
      <c r="M696" t="str">
        <f t="shared" si="116"/>
        <v>TP</v>
      </c>
      <c r="N696" s="39">
        <f t="shared" si="117"/>
        <v>429.99999999999267</v>
      </c>
      <c r="O696" s="40">
        <f t="shared" si="120"/>
        <v>1799.8749999999768</v>
      </c>
      <c r="P696" s="39">
        <f t="shared" si="118"/>
        <v>3.75</v>
      </c>
      <c r="Q696" s="39">
        <f t="shared" si="119"/>
        <v>0</v>
      </c>
      <c r="R696" s="39">
        <f>IF((O696 - MAX($O$16:O696)) &lt; 0, O696 - MAX($O$16:O696), 0)</f>
        <v>0</v>
      </c>
    </row>
    <row r="697" spans="1:18" x14ac:dyDescent="0.25">
      <c r="A697" s="2">
        <v>682</v>
      </c>
      <c r="B697" t="s">
        <v>682</v>
      </c>
      <c r="C697" s="8">
        <v>182.79</v>
      </c>
      <c r="D697" s="8">
        <v>116.42</v>
      </c>
      <c r="E697" s="17">
        <f t="shared" si="110"/>
        <v>0.45113361108492311</v>
      </c>
      <c r="F697" s="2">
        <f>+IF(A697&gt;$C$3,AVERAGE(INDEX($E$16:$E$2532,A697-$C$3):E696),"")</f>
        <v>0.45869124622787505</v>
      </c>
      <c r="G697" s="2">
        <f>+IF(A697&gt;$C$3,STDEVA(INDEX($E$16:$E$2532,A697-$C$3):E696),"")</f>
        <v>4.0628090935699978E-3</v>
      </c>
      <c r="H697">
        <f t="shared" si="111"/>
        <v>-1.8601994257896639</v>
      </c>
      <c r="I697" s="2" t="str">
        <f t="shared" si="112"/>
        <v>Buy</v>
      </c>
      <c r="J697">
        <f t="shared" si="113"/>
        <v>182.79</v>
      </c>
      <c r="K697">
        <f t="shared" si="114"/>
        <v>116.42</v>
      </c>
      <c r="L697" s="37" t="str">
        <f t="shared" si="115"/>
        <v/>
      </c>
      <c r="M697" t="str">
        <f t="shared" si="116"/>
        <v>Long</v>
      </c>
      <c r="N697" s="39">
        <f t="shared" si="117"/>
        <v>0</v>
      </c>
      <c r="O697" s="40">
        <f t="shared" si="120"/>
        <v>1799.8749999999768</v>
      </c>
      <c r="P697" s="39">
        <f t="shared" si="118"/>
        <v>3.75</v>
      </c>
      <c r="Q697" s="39">
        <f t="shared" si="119"/>
        <v>3740.125</v>
      </c>
      <c r="R697" s="39">
        <f>IF((O697 - MAX($O$16:O697)) &lt; 0, O697 - MAX($O$16:O697), 0)</f>
        <v>0</v>
      </c>
    </row>
    <row r="698" spans="1:18" x14ac:dyDescent="0.25">
      <c r="A698" s="2">
        <v>683</v>
      </c>
      <c r="B698" t="s">
        <v>683</v>
      </c>
      <c r="C698" s="8">
        <v>178.89</v>
      </c>
      <c r="D698" s="8">
        <v>113.45</v>
      </c>
      <c r="E698" s="17">
        <f t="shared" si="110"/>
        <v>0.45540888057727336</v>
      </c>
      <c r="F698" s="2">
        <f>+IF(A698&gt;$C$3,AVERAGE(INDEX($E$16:$E$2532,A698-$C$3):E697),"")</f>
        <v>0.45627727805952539</v>
      </c>
      <c r="G698" s="2">
        <f>+IF(A698&gt;$C$3,STDEVA(INDEX($E$16:$E$2532,A698-$C$3):E697),"")</f>
        <v>4.290900488821978E-3</v>
      </c>
      <c r="H698">
        <f t="shared" si="111"/>
        <v>-0.20238117488724292</v>
      </c>
      <c r="I698" s="2" t="str">
        <f t="shared" si="112"/>
        <v/>
      </c>
      <c r="J698" t="str">
        <f t="shared" si="113"/>
        <v/>
      </c>
      <c r="K698" t="str">
        <f t="shared" si="114"/>
        <v/>
      </c>
      <c r="L698" s="37">
        <f t="shared" si="115"/>
        <v>-232.50000000000159</v>
      </c>
      <c r="M698" t="str">
        <f t="shared" si="116"/>
        <v>SL</v>
      </c>
      <c r="N698" s="39">
        <f t="shared" si="117"/>
        <v>-232.50000000000159</v>
      </c>
      <c r="O698" s="40">
        <f t="shared" si="120"/>
        <v>1567.3749999999752</v>
      </c>
      <c r="P698" s="39">
        <f t="shared" si="118"/>
        <v>3.75</v>
      </c>
      <c r="Q698" s="39">
        <f t="shared" si="119"/>
        <v>0</v>
      </c>
      <c r="R698" s="39">
        <f>IF((O698 - MAX($O$16:O698)) &lt; 0, O698 - MAX($O$16:O698), 0)</f>
        <v>-232.50000000000159</v>
      </c>
    </row>
    <row r="699" spans="1:18" x14ac:dyDescent="0.25">
      <c r="A699" s="2">
        <v>684</v>
      </c>
      <c r="B699" t="s">
        <v>684</v>
      </c>
      <c r="C699" s="8">
        <v>178.01</v>
      </c>
      <c r="D699" s="8">
        <v>111.79</v>
      </c>
      <c r="E699" s="17">
        <f t="shared" si="110"/>
        <v>0.46521761720710703</v>
      </c>
      <c r="F699" s="2">
        <f>+IF(A699&gt;$C$3,AVERAGE(INDEX($E$16:$E$2532,A699-$C$3):E698),"")</f>
        <v>0.45521928884930418</v>
      </c>
      <c r="G699" s="2">
        <f>+IF(A699&gt;$C$3,STDEVA(INDEX($E$16:$E$2532,A699-$C$3):E698),"")</f>
        <v>3.5090819531471609E-3</v>
      </c>
      <c r="H699">
        <f t="shared" si="111"/>
        <v>2.8492718298687003</v>
      </c>
      <c r="I699" s="2" t="str">
        <f t="shared" si="112"/>
        <v>Sell</v>
      </c>
      <c r="J699">
        <f t="shared" si="113"/>
        <v>111.79</v>
      </c>
      <c r="K699">
        <f t="shared" si="114"/>
        <v>178.01</v>
      </c>
      <c r="L699" s="37" t="str">
        <f t="shared" si="115"/>
        <v/>
      </c>
      <c r="M699" t="str">
        <f t="shared" si="116"/>
        <v>Short</v>
      </c>
      <c r="N699" s="39">
        <f t="shared" si="117"/>
        <v>0</v>
      </c>
      <c r="O699" s="40">
        <f t="shared" si="120"/>
        <v>1567.3749999999752</v>
      </c>
      <c r="P699" s="39">
        <f t="shared" si="118"/>
        <v>3.75</v>
      </c>
      <c r="Q699" s="39">
        <f t="shared" si="119"/>
        <v>3622.5</v>
      </c>
      <c r="R699" s="39">
        <f>IF((O699 - MAX($O$16:O699)) &lt; 0, O699 - MAX($O$16:O699), 0)</f>
        <v>-232.50000000000159</v>
      </c>
    </row>
    <row r="700" spans="1:18" x14ac:dyDescent="0.25">
      <c r="A700" s="2">
        <v>685</v>
      </c>
      <c r="B700" t="s">
        <v>685</v>
      </c>
      <c r="C700" s="8">
        <v>179.07</v>
      </c>
      <c r="D700" s="8">
        <v>112.97</v>
      </c>
      <c r="E700" s="17">
        <f t="shared" si="110"/>
        <v>0.46065449410983078</v>
      </c>
      <c r="F700" s="2">
        <f>+IF(A700&gt;$C$3,AVERAGE(INDEX($E$16:$E$2532,A700-$C$3):E699),"")</f>
        <v>0.45627010606184071</v>
      </c>
      <c r="G700" s="2">
        <f>+IF(A700&gt;$C$3,STDEVA(INDEX($E$16:$E$2532,A700-$C$3):E699),"")</f>
        <v>5.5043681640228482E-3</v>
      </c>
      <c r="H700">
        <f t="shared" si="111"/>
        <v>0.79652885078562019</v>
      </c>
      <c r="I700" s="2" t="str">
        <f t="shared" si="112"/>
        <v/>
      </c>
      <c r="J700">
        <f t="shared" si="113"/>
        <v>111.79</v>
      </c>
      <c r="K700">
        <f t="shared" si="114"/>
        <v>178.01</v>
      </c>
      <c r="L700" s="37">
        <f t="shared" si="115"/>
        <v>29.999999999997613</v>
      </c>
      <c r="M700" t="str">
        <f t="shared" si="116"/>
        <v>Short</v>
      </c>
      <c r="N700" s="39">
        <f t="shared" si="117"/>
        <v>0</v>
      </c>
      <c r="O700" s="40">
        <f t="shared" si="120"/>
        <v>1567.3749999999752</v>
      </c>
      <c r="P700" s="39">
        <f t="shared" si="118"/>
        <v>0</v>
      </c>
      <c r="Q700" s="39">
        <f t="shared" si="119"/>
        <v>0</v>
      </c>
      <c r="R700" s="39">
        <f>IF((O700 - MAX($O$16:O700)) &lt; 0, O700 - MAX($O$16:O700), 0)</f>
        <v>-232.50000000000159</v>
      </c>
    </row>
    <row r="701" spans="1:18" x14ac:dyDescent="0.25">
      <c r="A701" s="2">
        <v>686</v>
      </c>
      <c r="B701" t="s">
        <v>686</v>
      </c>
      <c r="C701" s="8">
        <v>177.35</v>
      </c>
      <c r="D701" s="8">
        <v>111.34</v>
      </c>
      <c r="E701" s="17">
        <f t="shared" si="110"/>
        <v>0.46553659846426904</v>
      </c>
      <c r="F701" s="2">
        <f>+IF(A701&gt;$C$3,AVERAGE(INDEX($E$16:$E$2532,A701-$C$3):E700),"")</f>
        <v>0.45700245398396461</v>
      </c>
      <c r="G701" s="2">
        <f>+IF(A701&gt;$C$3,STDEVA(INDEX($E$16:$E$2532,A701-$C$3):E700),"")</f>
        <v>5.8568602069829509E-3</v>
      </c>
      <c r="H701">
        <f t="shared" si="111"/>
        <v>1.4571193743243924</v>
      </c>
      <c r="I701" s="2" t="str">
        <f t="shared" si="112"/>
        <v/>
      </c>
      <c r="J701">
        <f t="shared" si="113"/>
        <v>111.79</v>
      </c>
      <c r="K701">
        <f t="shared" si="114"/>
        <v>178.01</v>
      </c>
      <c r="L701" s="37">
        <f t="shared" si="115"/>
        <v>52.499999999998437</v>
      </c>
      <c r="M701" t="str">
        <f t="shared" si="116"/>
        <v>Short</v>
      </c>
      <c r="N701" s="39">
        <f t="shared" si="117"/>
        <v>0</v>
      </c>
      <c r="O701" s="40">
        <f t="shared" si="120"/>
        <v>1567.3749999999752</v>
      </c>
      <c r="P701" s="39">
        <f t="shared" si="118"/>
        <v>0</v>
      </c>
      <c r="Q701" s="39">
        <f t="shared" si="119"/>
        <v>0</v>
      </c>
      <c r="R701" s="39">
        <f>IF((O701 - MAX($O$16:O701)) &lt; 0, O701 - MAX($O$16:O701), 0)</f>
        <v>-232.50000000000159</v>
      </c>
    </row>
    <row r="702" spans="1:18" x14ac:dyDescent="0.25">
      <c r="A702" s="2">
        <v>687</v>
      </c>
      <c r="B702" t="s">
        <v>687</v>
      </c>
      <c r="C702" s="8">
        <v>179.23</v>
      </c>
      <c r="D702" s="8">
        <v>113.001</v>
      </c>
      <c r="E702" s="17">
        <f t="shared" si="110"/>
        <v>0.46127322901280032</v>
      </c>
      <c r="F702" s="2">
        <f>+IF(A702&gt;$C$3,AVERAGE(INDEX($E$16:$E$2532,A702-$C$3):E701),"")</f>
        <v>0.45959024028868062</v>
      </c>
      <c r="G702" s="2">
        <f>+IF(A702&gt;$C$3,STDEVA(INDEX($E$16:$E$2532,A702-$C$3):E701),"")</f>
        <v>6.2681243058885314E-3</v>
      </c>
      <c r="H702">
        <f t="shared" si="111"/>
        <v>0.26849957690510967</v>
      </c>
      <c r="I702" s="2" t="str">
        <f t="shared" si="112"/>
        <v/>
      </c>
      <c r="J702">
        <f t="shared" si="113"/>
        <v>111.79</v>
      </c>
      <c r="K702">
        <f t="shared" si="114"/>
        <v>178.01</v>
      </c>
      <c r="L702" s="37">
        <f t="shared" si="115"/>
        <v>-2.2500000000000568</v>
      </c>
      <c r="M702" t="str">
        <f t="shared" si="116"/>
        <v>Short</v>
      </c>
      <c r="N702" s="39">
        <f t="shared" si="117"/>
        <v>0</v>
      </c>
      <c r="O702" s="40">
        <f t="shared" si="120"/>
        <v>1567.3749999999752</v>
      </c>
      <c r="P702" s="39">
        <f t="shared" si="118"/>
        <v>0</v>
      </c>
      <c r="Q702" s="39">
        <f t="shared" si="119"/>
        <v>0</v>
      </c>
      <c r="R702" s="39">
        <f>IF((O702 - MAX($O$16:O702)) &lt; 0, O702 - MAX($O$16:O702), 0)</f>
        <v>-232.50000000000159</v>
      </c>
    </row>
    <row r="703" spans="1:18" x14ac:dyDescent="0.25">
      <c r="A703" s="2">
        <v>688</v>
      </c>
      <c r="B703" t="s">
        <v>688</v>
      </c>
      <c r="C703" s="8">
        <v>178.18</v>
      </c>
      <c r="D703" s="8">
        <v>112.16</v>
      </c>
      <c r="E703" s="17">
        <f t="shared" si="110"/>
        <v>0.46286785200621783</v>
      </c>
      <c r="F703" s="2">
        <f>+IF(A703&gt;$C$3,AVERAGE(INDEX($E$16:$E$2532,A703-$C$3):E702),"")</f>
        <v>0.46161816387425603</v>
      </c>
      <c r="G703" s="2">
        <f>+IF(A703&gt;$C$3,STDEVA(INDEX($E$16:$E$2532,A703-$C$3):E702),"")</f>
        <v>4.12046819145851E-3</v>
      </c>
      <c r="H703">
        <f t="shared" si="111"/>
        <v>0.30328789688325514</v>
      </c>
      <c r="I703" s="2" t="str">
        <f t="shared" si="112"/>
        <v/>
      </c>
      <c r="J703">
        <f t="shared" si="113"/>
        <v>111.79</v>
      </c>
      <c r="K703">
        <f t="shared" si="114"/>
        <v>178.01</v>
      </c>
      <c r="L703" s="37">
        <f t="shared" si="115"/>
        <v>49.999999999993605</v>
      </c>
      <c r="M703" t="str">
        <f t="shared" si="116"/>
        <v>Short</v>
      </c>
      <c r="N703" s="39">
        <f t="shared" si="117"/>
        <v>0</v>
      </c>
      <c r="O703" s="40">
        <f t="shared" si="120"/>
        <v>1567.3749999999752</v>
      </c>
      <c r="P703" s="39">
        <f t="shared" si="118"/>
        <v>0</v>
      </c>
      <c r="Q703" s="39">
        <f t="shared" si="119"/>
        <v>0</v>
      </c>
      <c r="R703" s="39">
        <f>IF((O703 - MAX($O$16:O703)) &lt; 0, O703 - MAX($O$16:O703), 0)</f>
        <v>-232.50000000000159</v>
      </c>
    </row>
    <row r="704" spans="1:18" x14ac:dyDescent="0.25">
      <c r="A704" s="2">
        <v>689</v>
      </c>
      <c r="B704" t="s">
        <v>689</v>
      </c>
      <c r="C704" s="8">
        <v>174.17</v>
      </c>
      <c r="D704" s="8">
        <v>108.65</v>
      </c>
      <c r="E704" s="17">
        <f t="shared" si="110"/>
        <v>0.47190012704125478</v>
      </c>
      <c r="F704" s="2">
        <f>+IF(A704&gt;$C$3,AVERAGE(INDEX($E$16:$E$2532,A704-$C$3):E703),"")</f>
        <v>0.46310995816004502</v>
      </c>
      <c r="G704" s="2">
        <f>+IF(A704&gt;$C$3,STDEVA(INDEX($E$16:$E$2532,A704-$C$3):E703),"")</f>
        <v>2.2244270541366649E-3</v>
      </c>
      <c r="H704">
        <f t="shared" si="111"/>
        <v>3.9516552655044745</v>
      </c>
      <c r="I704" s="2" t="str">
        <f t="shared" si="112"/>
        <v>Sell</v>
      </c>
      <c r="J704">
        <f t="shared" si="113"/>
        <v>111.79</v>
      </c>
      <c r="K704">
        <f t="shared" si="114"/>
        <v>178.01</v>
      </c>
      <c r="L704" s="37">
        <f t="shared" si="115"/>
        <v>175.0000000000008</v>
      </c>
      <c r="M704" t="str">
        <f t="shared" si="116"/>
        <v>Short</v>
      </c>
      <c r="N704" s="39">
        <f t="shared" si="117"/>
        <v>0</v>
      </c>
      <c r="O704" s="40">
        <f t="shared" si="120"/>
        <v>1567.3749999999752</v>
      </c>
      <c r="P704" s="39">
        <f t="shared" si="118"/>
        <v>0</v>
      </c>
      <c r="Q704" s="39">
        <f t="shared" si="119"/>
        <v>0</v>
      </c>
      <c r="R704" s="39">
        <f>IF((O704 - MAX($O$16:O704)) &lt; 0, O704 - MAX($O$16:O704), 0)</f>
        <v>-232.50000000000159</v>
      </c>
    </row>
    <row r="705" spans="1:18" x14ac:dyDescent="0.25">
      <c r="A705" s="2">
        <v>690</v>
      </c>
      <c r="B705" t="s">
        <v>690</v>
      </c>
      <c r="C705" s="8">
        <v>175.38499999999999</v>
      </c>
      <c r="D705" s="8">
        <v>109.47</v>
      </c>
      <c r="E705" s="17">
        <f t="shared" si="110"/>
        <v>0.4713330183505352</v>
      </c>
      <c r="F705" s="2">
        <f>+IF(A705&gt;$C$3,AVERAGE(INDEX($E$16:$E$2532,A705-$C$3):E704),"")</f>
        <v>0.46444646012687452</v>
      </c>
      <c r="G705" s="2">
        <f>+IF(A705&gt;$C$3,STDEVA(INDEX($E$16:$E$2532,A705-$C$3):E704),"")</f>
        <v>4.574001465935779E-3</v>
      </c>
      <c r="H705">
        <f t="shared" si="111"/>
        <v>1.5055872358037803</v>
      </c>
      <c r="I705" s="2" t="str">
        <f t="shared" si="112"/>
        <v>Sell</v>
      </c>
      <c r="J705">
        <f t="shared" si="113"/>
        <v>111.79</v>
      </c>
      <c r="K705">
        <f t="shared" si="114"/>
        <v>178.01</v>
      </c>
      <c r="L705" s="37">
        <f t="shared" si="115"/>
        <v>76.249999999998181</v>
      </c>
      <c r="M705" t="str">
        <f t="shared" si="116"/>
        <v>Short</v>
      </c>
      <c r="N705" s="39">
        <f t="shared" si="117"/>
        <v>0</v>
      </c>
      <c r="O705" s="40">
        <f t="shared" si="120"/>
        <v>1567.3749999999752</v>
      </c>
      <c r="P705" s="39">
        <f t="shared" si="118"/>
        <v>0</v>
      </c>
      <c r="Q705" s="39">
        <f t="shared" si="119"/>
        <v>0</v>
      </c>
      <c r="R705" s="39">
        <f>IF((O705 - MAX($O$16:O705)) &lt; 0, O705 - MAX($O$16:O705), 0)</f>
        <v>-232.50000000000159</v>
      </c>
    </row>
    <row r="706" spans="1:18" x14ac:dyDescent="0.25">
      <c r="A706" s="2">
        <v>691</v>
      </c>
      <c r="B706" t="s">
        <v>691</v>
      </c>
      <c r="C706" s="8">
        <v>175.17</v>
      </c>
      <c r="D706" s="8">
        <v>108.65</v>
      </c>
      <c r="E706" s="17">
        <f t="shared" si="110"/>
        <v>0.4776252242611172</v>
      </c>
      <c r="F706" s="2">
        <f>+IF(A706&gt;$C$3,AVERAGE(INDEX($E$16:$E$2532,A706-$C$3):E705),"")</f>
        <v>0.46658216497501542</v>
      </c>
      <c r="G706" s="2">
        <f>+IF(A706&gt;$C$3,STDEVA(INDEX($E$16:$E$2532,A706-$C$3):E705),"")</f>
        <v>4.8457574109503675E-3</v>
      </c>
      <c r="H706">
        <f t="shared" si="111"/>
        <v>2.2789129437529914</v>
      </c>
      <c r="I706" s="2" t="str">
        <f t="shared" si="112"/>
        <v>Sell</v>
      </c>
      <c r="J706">
        <f t="shared" si="113"/>
        <v>111.79</v>
      </c>
      <c r="K706">
        <f t="shared" si="114"/>
        <v>178.01</v>
      </c>
      <c r="L706" s="37">
        <f t="shared" si="115"/>
        <v>-74.999999999999204</v>
      </c>
      <c r="M706" t="str">
        <f t="shared" si="116"/>
        <v>Short</v>
      </c>
      <c r="N706" s="39">
        <f t="shared" si="117"/>
        <v>0</v>
      </c>
      <c r="O706" s="40">
        <f t="shared" si="120"/>
        <v>1567.3749999999752</v>
      </c>
      <c r="P706" s="39">
        <f t="shared" si="118"/>
        <v>0</v>
      </c>
      <c r="Q706" s="39">
        <f t="shared" si="119"/>
        <v>0</v>
      </c>
      <c r="R706" s="39">
        <f>IF((O706 - MAX($O$16:O706)) &lt; 0, O706 - MAX($O$16:O706), 0)</f>
        <v>-232.50000000000159</v>
      </c>
    </row>
    <row r="707" spans="1:18" x14ac:dyDescent="0.25">
      <c r="A707" s="2">
        <v>692</v>
      </c>
      <c r="B707" t="s">
        <v>692</v>
      </c>
      <c r="C707" s="8">
        <v>177.48</v>
      </c>
      <c r="D707" s="8">
        <v>109.51</v>
      </c>
      <c r="E707" s="17">
        <f t="shared" si="110"/>
        <v>0.4828420572230408</v>
      </c>
      <c r="F707" s="2">
        <f>+IF(A707&gt;$C$3,AVERAGE(INDEX($E$16:$E$2532,A707-$C$3):E706),"")</f>
        <v>0.46899989013438503</v>
      </c>
      <c r="G707" s="2">
        <f>+IF(A707&gt;$C$3,STDEVA(INDEX($E$16:$E$2532,A707-$C$3):E706),"")</f>
        <v>6.8109183279466993E-3</v>
      </c>
      <c r="H707">
        <f t="shared" si="111"/>
        <v>2.0323495925444153</v>
      </c>
      <c r="I707" s="2" t="str">
        <f t="shared" si="112"/>
        <v>Sell</v>
      </c>
      <c r="J707" t="str">
        <f t="shared" si="113"/>
        <v/>
      </c>
      <c r="K707" t="str">
        <f t="shared" si="114"/>
        <v/>
      </c>
      <c r="L707" s="37">
        <f t="shared" si="115"/>
        <v>-437.49999999999994</v>
      </c>
      <c r="M707" t="str">
        <f t="shared" si="116"/>
        <v>SL</v>
      </c>
      <c r="N707" s="39">
        <f t="shared" si="117"/>
        <v>-437.49999999999994</v>
      </c>
      <c r="O707" s="40">
        <f t="shared" si="120"/>
        <v>1129.8749999999752</v>
      </c>
      <c r="P707" s="39">
        <f t="shared" si="118"/>
        <v>3.75</v>
      </c>
      <c r="Q707" s="39">
        <f t="shared" si="119"/>
        <v>0</v>
      </c>
      <c r="R707" s="39">
        <f>IF((O707 - MAX($O$16:O707)) &lt; 0, O707 - MAX($O$16:O707), 0)</f>
        <v>-670.00000000000159</v>
      </c>
    </row>
    <row r="708" spans="1:18" x14ac:dyDescent="0.25">
      <c r="A708" s="2">
        <v>693</v>
      </c>
      <c r="B708" t="s">
        <v>693</v>
      </c>
      <c r="C708" s="8">
        <v>179.68</v>
      </c>
      <c r="D708" s="8">
        <v>110.75</v>
      </c>
      <c r="E708" s="17">
        <f t="shared" si="110"/>
        <v>0.48390208206488805</v>
      </c>
      <c r="F708" s="2">
        <f>+IF(A708&gt;$C$3,AVERAGE(INDEX($E$16:$E$2532,A708-$C$3):E707),"")</f>
        <v>0.47331365577643314</v>
      </c>
      <c r="G708" s="2">
        <f>+IF(A708&gt;$C$3,STDEVA(INDEX($E$16:$E$2532,A708-$C$3):E707),"")</f>
        <v>7.4902580300968717E-3</v>
      </c>
      <c r="H708">
        <f t="shared" si="111"/>
        <v>1.4136263725373919</v>
      </c>
      <c r="I708" s="2" t="str">
        <f t="shared" si="112"/>
        <v/>
      </c>
      <c r="J708" t="str">
        <f t="shared" si="113"/>
        <v/>
      </c>
      <c r="K708" t="str">
        <f t="shared" si="114"/>
        <v/>
      </c>
      <c r="L708" s="37" t="str">
        <f t="shared" si="115"/>
        <v/>
      </c>
      <c r="M708" t="str">
        <f t="shared" si="116"/>
        <v/>
      </c>
      <c r="N708" s="39">
        <f t="shared" si="117"/>
        <v>0</v>
      </c>
      <c r="O708" s="40">
        <f t="shared" si="120"/>
        <v>1129.8749999999752</v>
      </c>
      <c r="P708" s="39">
        <f t="shared" si="118"/>
        <v>0</v>
      </c>
      <c r="Q708" s="39">
        <f t="shared" si="119"/>
        <v>0</v>
      </c>
      <c r="R708" s="39">
        <f>IF((O708 - MAX($O$16:O708)) &lt; 0, O708 - MAX($O$16:O708), 0)</f>
        <v>-670.00000000000159</v>
      </c>
    </row>
    <row r="709" spans="1:18" x14ac:dyDescent="0.25">
      <c r="A709" s="2">
        <v>694</v>
      </c>
      <c r="B709" t="s">
        <v>694</v>
      </c>
      <c r="C709" s="8">
        <v>180.01</v>
      </c>
      <c r="D709" s="8">
        <v>111.04</v>
      </c>
      <c r="E709" s="17">
        <f t="shared" si="110"/>
        <v>0.48312190814411882</v>
      </c>
      <c r="F709" s="2">
        <f>+IF(A709&gt;$C$3,AVERAGE(INDEX($E$16:$E$2532,A709-$C$3):E708),"")</f>
        <v>0.47752050178816718</v>
      </c>
      <c r="G709" s="2">
        <f>+IF(A709&gt;$C$3,STDEVA(INDEX($E$16:$E$2532,A709-$C$3):E708),"")</f>
        <v>5.8933871724524255E-3</v>
      </c>
      <c r="H709">
        <f t="shared" si="111"/>
        <v>0.95045619641865642</v>
      </c>
      <c r="I709" s="2" t="str">
        <f t="shared" si="112"/>
        <v/>
      </c>
      <c r="J709" t="str">
        <f t="shared" si="113"/>
        <v/>
      </c>
      <c r="K709" t="str">
        <f t="shared" si="114"/>
        <v/>
      </c>
      <c r="L709" s="37" t="str">
        <f t="shared" si="115"/>
        <v/>
      </c>
      <c r="M709" t="str">
        <f t="shared" si="116"/>
        <v/>
      </c>
      <c r="N709" s="39">
        <f t="shared" si="117"/>
        <v>0</v>
      </c>
      <c r="O709" s="40">
        <f t="shared" si="120"/>
        <v>1129.8749999999752</v>
      </c>
      <c r="P709" s="39">
        <f t="shared" si="118"/>
        <v>0</v>
      </c>
      <c r="Q709" s="39">
        <f t="shared" si="119"/>
        <v>0</v>
      </c>
      <c r="R709" s="39">
        <f>IF((O709 - MAX($O$16:O709)) &lt; 0, O709 - MAX($O$16:O709), 0)</f>
        <v>-670.00000000000159</v>
      </c>
    </row>
    <row r="710" spans="1:18" x14ac:dyDescent="0.25">
      <c r="A710" s="2">
        <v>695</v>
      </c>
      <c r="B710" t="s">
        <v>695</v>
      </c>
      <c r="C710" s="8">
        <v>181.98</v>
      </c>
      <c r="D710" s="8">
        <v>112.03</v>
      </c>
      <c r="E710" s="17">
        <f t="shared" si="110"/>
        <v>0.48513009835791271</v>
      </c>
      <c r="F710" s="2">
        <f>+IF(A710&gt;$C$3,AVERAGE(INDEX($E$16:$E$2532,A710-$C$3):E709),"")</f>
        <v>0.47976485800874002</v>
      </c>
      <c r="G710" s="2">
        <f>+IF(A710&gt;$C$3,STDEVA(INDEX($E$16:$E$2532,A710-$C$3):E709),"")</f>
        <v>5.3275115228019936E-3</v>
      </c>
      <c r="H710">
        <f t="shared" si="111"/>
        <v>1.007081885456129</v>
      </c>
      <c r="I710" s="2" t="str">
        <f t="shared" si="112"/>
        <v/>
      </c>
      <c r="J710" t="str">
        <f t="shared" si="113"/>
        <v/>
      </c>
      <c r="K710" t="str">
        <f t="shared" si="114"/>
        <v/>
      </c>
      <c r="L710" s="37" t="str">
        <f t="shared" si="115"/>
        <v/>
      </c>
      <c r="M710" t="str">
        <f t="shared" si="116"/>
        <v/>
      </c>
      <c r="N710" s="39">
        <f t="shared" si="117"/>
        <v>0</v>
      </c>
      <c r="O710" s="40">
        <f t="shared" si="120"/>
        <v>1129.8749999999752</v>
      </c>
      <c r="P710" s="39">
        <f t="shared" si="118"/>
        <v>0</v>
      </c>
      <c r="Q710" s="39">
        <f t="shared" si="119"/>
        <v>0</v>
      </c>
      <c r="R710" s="39">
        <f>IF((O710 - MAX($O$16:O710)) &lt; 0, O710 - MAX($O$16:O710), 0)</f>
        <v>-670.00000000000159</v>
      </c>
    </row>
    <row r="711" spans="1:18" x14ac:dyDescent="0.25">
      <c r="A711" s="2">
        <v>696</v>
      </c>
      <c r="B711" t="s">
        <v>696</v>
      </c>
      <c r="C711" s="8">
        <v>182.07</v>
      </c>
      <c r="D711" s="8">
        <v>112.47</v>
      </c>
      <c r="E711" s="17">
        <f t="shared" si="110"/>
        <v>0.48170470909994312</v>
      </c>
      <c r="F711" s="2">
        <f>+IF(A711&gt;$C$3,AVERAGE(INDEX($E$16:$E$2532,A711-$C$3):E710),"")</f>
        <v>0.48252427401021547</v>
      </c>
      <c r="G711" s="2">
        <f>+IF(A711&gt;$C$3,STDEVA(INDEX($E$16:$E$2532,A711-$C$3):E710),"")</f>
        <v>2.8786940067968415E-3</v>
      </c>
      <c r="H711">
        <f t="shared" si="111"/>
        <v>-0.2847002523843416</v>
      </c>
      <c r="I711" s="2" t="str">
        <f t="shared" si="112"/>
        <v/>
      </c>
      <c r="J711" t="str">
        <f t="shared" si="113"/>
        <v/>
      </c>
      <c r="K711" t="str">
        <f t="shared" si="114"/>
        <v/>
      </c>
      <c r="L711" s="37" t="str">
        <f t="shared" si="115"/>
        <v/>
      </c>
      <c r="M711" t="str">
        <f t="shared" si="116"/>
        <v/>
      </c>
      <c r="N711" s="39">
        <f t="shared" si="117"/>
        <v>0</v>
      </c>
      <c r="O711" s="40">
        <f t="shared" si="120"/>
        <v>1129.8749999999752</v>
      </c>
      <c r="P711" s="39">
        <f t="shared" si="118"/>
        <v>0</v>
      </c>
      <c r="Q711" s="39">
        <f t="shared" si="119"/>
        <v>0</v>
      </c>
      <c r="R711" s="39">
        <f>IF((O711 - MAX($O$16:O711)) &lt; 0, O711 - MAX($O$16:O711), 0)</f>
        <v>-670.00000000000159</v>
      </c>
    </row>
    <row r="712" spans="1:18" x14ac:dyDescent="0.25">
      <c r="A712" s="2">
        <v>697</v>
      </c>
      <c r="B712" t="s">
        <v>697</v>
      </c>
      <c r="C712" s="8">
        <v>183.01</v>
      </c>
      <c r="D712" s="8">
        <v>113.9</v>
      </c>
      <c r="E712" s="17">
        <f t="shared" si="110"/>
        <v>0.47421992570405436</v>
      </c>
      <c r="F712" s="2">
        <f>+IF(A712&gt;$C$3,AVERAGE(INDEX($E$16:$E$2532,A712-$C$3):E711),"")</f>
        <v>0.48334017097798065</v>
      </c>
      <c r="G712" s="2">
        <f>+IF(A712&gt;$C$3,STDEVA(INDEX($E$16:$E$2532,A712-$C$3):E711),"")</f>
        <v>1.273781341816525E-3</v>
      </c>
      <c r="H712">
        <f t="shared" si="111"/>
        <v>-7.1599771283507883</v>
      </c>
      <c r="I712" s="2" t="str">
        <f t="shared" si="112"/>
        <v>Buy</v>
      </c>
      <c r="J712">
        <f t="shared" si="113"/>
        <v>183.01</v>
      </c>
      <c r="K712">
        <f t="shared" si="114"/>
        <v>113.9</v>
      </c>
      <c r="L712" s="37" t="str">
        <f t="shared" si="115"/>
        <v/>
      </c>
      <c r="M712" t="str">
        <f t="shared" si="116"/>
        <v>Long</v>
      </c>
      <c r="N712" s="39">
        <f t="shared" si="117"/>
        <v>0</v>
      </c>
      <c r="O712" s="40">
        <f t="shared" si="120"/>
        <v>1129.8749999999752</v>
      </c>
      <c r="P712" s="39">
        <f t="shared" si="118"/>
        <v>3.75</v>
      </c>
      <c r="Q712" s="39">
        <f t="shared" si="119"/>
        <v>3711.375</v>
      </c>
      <c r="R712" s="39">
        <f>IF((O712 - MAX($O$16:O712)) &lt; 0, O712 - MAX($O$16:O712), 0)</f>
        <v>-670.00000000000159</v>
      </c>
    </row>
    <row r="713" spans="1:18" x14ac:dyDescent="0.25">
      <c r="A713" s="2">
        <v>698</v>
      </c>
      <c r="B713" t="s">
        <v>698</v>
      </c>
      <c r="C713" s="8">
        <v>184.02</v>
      </c>
      <c r="D713" s="8">
        <v>114.06</v>
      </c>
      <c r="E713" s="17">
        <f t="shared" si="110"/>
        <v>0.47831982162582248</v>
      </c>
      <c r="F713" s="2">
        <f>+IF(A713&gt;$C$3,AVERAGE(INDEX($E$16:$E$2532,A713-$C$3):E712),"")</f>
        <v>0.48161574467418344</v>
      </c>
      <c r="G713" s="2">
        <f>+IF(A713&gt;$C$3,STDEVA(INDEX($E$16:$E$2532,A713-$C$3):E712),"")</f>
        <v>4.3171924263523155E-3</v>
      </c>
      <c r="H713">
        <f t="shared" si="111"/>
        <v>-0.76344131159003104</v>
      </c>
      <c r="I713" s="2" t="str">
        <f t="shared" si="112"/>
        <v/>
      </c>
      <c r="J713">
        <f t="shared" si="113"/>
        <v>183.01</v>
      </c>
      <c r="K713">
        <f t="shared" si="114"/>
        <v>113.9</v>
      </c>
      <c r="L713" s="37">
        <f t="shared" si="115"/>
        <v>212.50000000000568</v>
      </c>
      <c r="M713" t="str">
        <f t="shared" si="116"/>
        <v>Long</v>
      </c>
      <c r="N713" s="39">
        <f t="shared" si="117"/>
        <v>0</v>
      </c>
      <c r="O713" s="40">
        <f t="shared" si="120"/>
        <v>1129.8749999999752</v>
      </c>
      <c r="P713" s="39">
        <f t="shared" si="118"/>
        <v>0</v>
      </c>
      <c r="Q713" s="39">
        <f t="shared" si="119"/>
        <v>0</v>
      </c>
      <c r="R713" s="39">
        <f>IF((O713 - MAX($O$16:O713)) &lt; 0, O713 - MAX($O$16:O713), 0)</f>
        <v>-670.00000000000159</v>
      </c>
    </row>
    <row r="714" spans="1:18" x14ac:dyDescent="0.25">
      <c r="A714" s="2">
        <v>699</v>
      </c>
      <c r="B714" t="s">
        <v>699</v>
      </c>
      <c r="C714" s="8">
        <v>184.24</v>
      </c>
      <c r="D714" s="8">
        <v>115.25</v>
      </c>
      <c r="E714" s="17">
        <f t="shared" si="110"/>
        <v>0.46913557363567193</v>
      </c>
      <c r="F714" s="2">
        <f>+IF(A714&gt;$C$3,AVERAGE(INDEX($E$16:$E$2532,A714-$C$3):E713),"")</f>
        <v>0.48049929258637025</v>
      </c>
      <c r="G714" s="2">
        <f>+IF(A714&gt;$C$3,STDEVA(INDEX($E$16:$E$2532,A714-$C$3):E713),"")</f>
        <v>4.2998850432100673E-3</v>
      </c>
      <c r="H714">
        <f t="shared" si="111"/>
        <v>-2.6427959902422806</v>
      </c>
      <c r="I714" s="2" t="str">
        <f t="shared" si="112"/>
        <v>Buy</v>
      </c>
      <c r="J714">
        <f t="shared" si="113"/>
        <v>183.01</v>
      </c>
      <c r="K714">
        <f t="shared" si="114"/>
        <v>113.9</v>
      </c>
      <c r="L714" s="37">
        <f t="shared" si="115"/>
        <v>-29.999999999994031</v>
      </c>
      <c r="M714" t="str">
        <f t="shared" si="116"/>
        <v>Long</v>
      </c>
      <c r="N714" s="39">
        <f t="shared" si="117"/>
        <v>0</v>
      </c>
      <c r="O714" s="40">
        <f t="shared" si="120"/>
        <v>1129.8749999999752</v>
      </c>
      <c r="P714" s="39">
        <f t="shared" si="118"/>
        <v>0</v>
      </c>
      <c r="Q714" s="39">
        <f t="shared" si="119"/>
        <v>0</v>
      </c>
      <c r="R714" s="39">
        <f>IF((O714 - MAX($O$16:O714)) &lt; 0, O714 - MAX($O$16:O714), 0)</f>
        <v>-670.00000000000159</v>
      </c>
    </row>
    <row r="715" spans="1:18" x14ac:dyDescent="0.25">
      <c r="A715" s="2">
        <v>700</v>
      </c>
      <c r="B715" t="s">
        <v>700</v>
      </c>
      <c r="C715" s="8">
        <v>183.02</v>
      </c>
      <c r="D715" s="8">
        <v>114.07</v>
      </c>
      <c r="E715" s="17">
        <f t="shared" si="110"/>
        <v>0.47278314144742578</v>
      </c>
      <c r="F715" s="2">
        <f>+IF(A715&gt;$C$3,AVERAGE(INDEX($E$16:$E$2532,A715-$C$3):E714),"")</f>
        <v>0.4777020256846809</v>
      </c>
      <c r="G715" s="2">
        <f>+IF(A715&gt;$C$3,STDEVA(INDEX($E$16:$E$2532,A715-$C$3):E714),"")</f>
        <v>6.2667481792706634E-3</v>
      </c>
      <c r="H715">
        <f t="shared" si="111"/>
        <v>-0.78491812604277744</v>
      </c>
      <c r="I715" s="2" t="str">
        <f t="shared" si="112"/>
        <v/>
      </c>
      <c r="J715">
        <f t="shared" si="113"/>
        <v>183.01</v>
      </c>
      <c r="K715">
        <f t="shared" si="114"/>
        <v>113.9</v>
      </c>
      <c r="L715" s="37">
        <f t="shared" si="115"/>
        <v>-39.999999999992042</v>
      </c>
      <c r="M715" t="str">
        <f t="shared" si="116"/>
        <v>Long</v>
      </c>
      <c r="N715" s="39">
        <f t="shared" si="117"/>
        <v>0</v>
      </c>
      <c r="O715" s="40">
        <f t="shared" si="120"/>
        <v>1129.8749999999752</v>
      </c>
      <c r="P715" s="39">
        <f t="shared" si="118"/>
        <v>0</v>
      </c>
      <c r="Q715" s="39">
        <f t="shared" si="119"/>
        <v>0</v>
      </c>
      <c r="R715" s="39">
        <f>IF((O715 - MAX($O$16:O715)) &lt; 0, O715 - MAX($O$16:O715), 0)</f>
        <v>-670.00000000000159</v>
      </c>
    </row>
    <row r="716" spans="1:18" x14ac:dyDescent="0.25">
      <c r="A716" s="2">
        <v>701</v>
      </c>
      <c r="B716" t="s">
        <v>701</v>
      </c>
      <c r="C716" s="8">
        <v>184.1</v>
      </c>
      <c r="D716" s="8">
        <v>115.3</v>
      </c>
      <c r="E716" s="17">
        <f t="shared" si="110"/>
        <v>0.46794166096401879</v>
      </c>
      <c r="F716" s="2">
        <f>+IF(A716&gt;$C$3,AVERAGE(INDEX($E$16:$E$2532,A716-$C$3):E715),"")</f>
        <v>0.47523263430258356</v>
      </c>
      <c r="G716" s="2">
        <f>+IF(A716&gt;$C$3,STDEVA(INDEX($E$16:$E$2532,A716-$C$3):E715),"")</f>
        <v>4.8892284790237796E-3</v>
      </c>
      <c r="H716">
        <f t="shared" si="111"/>
        <v>-1.4912318722361153</v>
      </c>
      <c r="I716" s="2" t="str">
        <f t="shared" si="112"/>
        <v/>
      </c>
      <c r="J716">
        <f t="shared" si="113"/>
        <v>183.01</v>
      </c>
      <c r="K716">
        <f t="shared" si="114"/>
        <v>113.9</v>
      </c>
      <c r="L716" s="37">
        <f t="shared" si="115"/>
        <v>-77.499999999996987</v>
      </c>
      <c r="M716" t="str">
        <f t="shared" si="116"/>
        <v>Long</v>
      </c>
      <c r="N716" s="39">
        <f t="shared" si="117"/>
        <v>0</v>
      </c>
      <c r="O716" s="40">
        <f t="shared" si="120"/>
        <v>1129.8749999999752</v>
      </c>
      <c r="P716" s="39">
        <f t="shared" si="118"/>
        <v>0</v>
      </c>
      <c r="Q716" s="39">
        <f t="shared" si="119"/>
        <v>0</v>
      </c>
      <c r="R716" s="39">
        <f>IF((O716 - MAX($O$16:O716)) &lt; 0, O716 - MAX($O$16:O716), 0)</f>
        <v>-670.00000000000159</v>
      </c>
    </row>
    <row r="717" spans="1:18" x14ac:dyDescent="0.25">
      <c r="A717" s="2">
        <v>702</v>
      </c>
      <c r="B717" t="s">
        <v>702</v>
      </c>
      <c r="C717" s="8">
        <v>183.89</v>
      </c>
      <c r="D717" s="8">
        <v>115.66</v>
      </c>
      <c r="E717" s="17">
        <f t="shared" si="110"/>
        <v>0.46368290002268953</v>
      </c>
      <c r="F717" s="2">
        <f>+IF(A717&gt;$C$3,AVERAGE(INDEX($E$16:$E$2532,A717-$C$3):E716),"")</f>
        <v>0.47248002467539862</v>
      </c>
      <c r="G717" s="2">
        <f>+IF(A717&gt;$C$3,STDEVA(INDEX($E$16:$E$2532,A717-$C$3):E716),"")</f>
        <v>4.1534462113731385E-3</v>
      </c>
      <c r="H717">
        <f t="shared" si="111"/>
        <v>-2.1180302344160489</v>
      </c>
      <c r="I717" s="2" t="str">
        <f t="shared" si="112"/>
        <v>Buy</v>
      </c>
      <c r="J717" t="str">
        <f t="shared" si="113"/>
        <v/>
      </c>
      <c r="K717" t="str">
        <f t="shared" si="114"/>
        <v/>
      </c>
      <c r="L717" s="37">
        <f t="shared" si="115"/>
        <v>-219.99999999999886</v>
      </c>
      <c r="M717" t="str">
        <f t="shared" si="116"/>
        <v>SL</v>
      </c>
      <c r="N717" s="39">
        <f t="shared" si="117"/>
        <v>-219.99999999999886</v>
      </c>
      <c r="O717" s="40">
        <f t="shared" si="120"/>
        <v>909.87499999997635</v>
      </c>
      <c r="P717" s="39">
        <f t="shared" si="118"/>
        <v>3.75</v>
      </c>
      <c r="Q717" s="39">
        <f t="shared" si="119"/>
        <v>0</v>
      </c>
      <c r="R717" s="39">
        <f>IF((O717 - MAX($O$16:O717)) &lt; 0, O717 - MAX($O$16:O717), 0)</f>
        <v>-890.00000000000045</v>
      </c>
    </row>
    <row r="718" spans="1:18" x14ac:dyDescent="0.25">
      <c r="A718" s="2">
        <v>703</v>
      </c>
      <c r="B718" t="s">
        <v>703</v>
      </c>
      <c r="C718" s="8">
        <v>184.91</v>
      </c>
      <c r="D718" s="8">
        <v>116.51</v>
      </c>
      <c r="E718" s="17">
        <f t="shared" si="110"/>
        <v>0.46189211398704494</v>
      </c>
      <c r="F718" s="2">
        <f>+IF(A718&gt;$C$3,AVERAGE(INDEX($E$16:$E$2532,A718-$C$3):E717),"")</f>
        <v>0.47037261953912568</v>
      </c>
      <c r="G718" s="2">
        <f>+IF(A718&gt;$C$3,STDEVA(INDEX($E$16:$E$2532,A718-$C$3):E717),"")</f>
        <v>5.5036539282307031E-3</v>
      </c>
      <c r="H718">
        <f t="shared" si="111"/>
        <v>-1.5408864115856622</v>
      </c>
      <c r="I718" s="2" t="str">
        <f t="shared" si="112"/>
        <v>Buy</v>
      </c>
      <c r="J718">
        <f t="shared" si="113"/>
        <v>184.91</v>
      </c>
      <c r="K718">
        <f t="shared" si="114"/>
        <v>116.51</v>
      </c>
      <c r="L718" s="37" t="str">
        <f t="shared" si="115"/>
        <v/>
      </c>
      <c r="M718" t="str">
        <f t="shared" si="116"/>
        <v>Long</v>
      </c>
      <c r="N718" s="39">
        <f t="shared" si="117"/>
        <v>0</v>
      </c>
      <c r="O718" s="40">
        <f t="shared" si="120"/>
        <v>909.87499999997635</v>
      </c>
      <c r="P718" s="39">
        <f t="shared" si="118"/>
        <v>3.75</v>
      </c>
      <c r="Q718" s="39">
        <f t="shared" si="119"/>
        <v>3767.75</v>
      </c>
      <c r="R718" s="39">
        <f>IF((O718 - MAX($O$16:O718)) &lt; 0, O718 - MAX($O$16:O718), 0)</f>
        <v>-890.00000000000045</v>
      </c>
    </row>
    <row r="719" spans="1:18" x14ac:dyDescent="0.25">
      <c r="A719" s="2">
        <v>704</v>
      </c>
      <c r="B719" t="s">
        <v>704</v>
      </c>
      <c r="C719" s="8">
        <v>184.84</v>
      </c>
      <c r="D719" s="8">
        <v>116.63</v>
      </c>
      <c r="E719" s="17">
        <f t="shared" si="110"/>
        <v>0.46048405529910719</v>
      </c>
      <c r="F719" s="2">
        <f>+IF(A719&gt;$C$3,AVERAGE(INDEX($E$16:$E$2532,A719-$C$3):E718),"")</f>
        <v>0.46708707801137017</v>
      </c>
      <c r="G719" s="2">
        <f>+IF(A719&gt;$C$3,STDEVA(INDEX($E$16:$E$2532,A719-$C$3):E718),"")</f>
        <v>4.3574035848760314E-3</v>
      </c>
      <c r="H719">
        <f t="shared" si="111"/>
        <v>-1.5153571579142218</v>
      </c>
      <c r="I719" s="2" t="str">
        <f t="shared" si="112"/>
        <v>Buy</v>
      </c>
      <c r="J719">
        <f t="shared" si="113"/>
        <v>184.91</v>
      </c>
      <c r="K719">
        <f t="shared" si="114"/>
        <v>116.51</v>
      </c>
      <c r="L719" s="37">
        <f t="shared" si="115"/>
        <v>-47.499999999995879</v>
      </c>
      <c r="M719" t="str">
        <f t="shared" si="116"/>
        <v>Long</v>
      </c>
      <c r="N719" s="39">
        <f t="shared" si="117"/>
        <v>0</v>
      </c>
      <c r="O719" s="40">
        <f t="shared" si="120"/>
        <v>909.87499999997635</v>
      </c>
      <c r="P719" s="39">
        <f t="shared" si="118"/>
        <v>0</v>
      </c>
      <c r="Q719" s="39">
        <f t="shared" si="119"/>
        <v>0</v>
      </c>
      <c r="R719" s="39">
        <f>IF((O719 - MAX($O$16:O719)) &lt; 0, O719 - MAX($O$16:O719), 0)</f>
        <v>-890.00000000000045</v>
      </c>
    </row>
    <row r="720" spans="1:18" x14ac:dyDescent="0.25">
      <c r="A720" s="2">
        <v>705</v>
      </c>
      <c r="B720" t="s">
        <v>705</v>
      </c>
      <c r="C720" s="8">
        <v>184.85</v>
      </c>
      <c r="D720" s="8">
        <v>117.35</v>
      </c>
      <c r="E720" s="17">
        <f t="shared" si="110"/>
        <v>0.45438376308560841</v>
      </c>
      <c r="F720" s="2">
        <f>+IF(A720&gt;$C$3,AVERAGE(INDEX($E$16:$E$2532,A720-$C$3):E719),"")</f>
        <v>0.4653567743440572</v>
      </c>
      <c r="G720" s="2">
        <f>+IF(A720&gt;$C$3,STDEVA(INDEX($E$16:$E$2532,A720-$C$3):E719),"")</f>
        <v>5.0095330300402377E-3</v>
      </c>
      <c r="H720">
        <f t="shared" si="111"/>
        <v>-2.1904259723706536</v>
      </c>
      <c r="I720" s="2" t="str">
        <f t="shared" si="112"/>
        <v>Buy</v>
      </c>
      <c r="J720" t="str">
        <f t="shared" si="113"/>
        <v/>
      </c>
      <c r="K720" t="str">
        <f t="shared" si="114"/>
        <v/>
      </c>
      <c r="L720" s="37">
        <f t="shared" si="115"/>
        <v>-224.99999999999787</v>
      </c>
      <c r="M720" t="str">
        <f t="shared" si="116"/>
        <v>SL</v>
      </c>
      <c r="N720" s="39">
        <f t="shared" si="117"/>
        <v>-224.99999999999787</v>
      </c>
      <c r="O720" s="40">
        <f t="shared" si="120"/>
        <v>684.87499999997851</v>
      </c>
      <c r="P720" s="39">
        <f t="shared" si="118"/>
        <v>3.75</v>
      </c>
      <c r="Q720" s="39">
        <f t="shared" si="119"/>
        <v>0</v>
      </c>
      <c r="R720" s="39">
        <f>IF((O720 - MAX($O$16:O720)) &lt; 0, O720 - MAX($O$16:O720), 0)</f>
        <v>-1114.9999999999982</v>
      </c>
    </row>
    <row r="721" spans="1:18" x14ac:dyDescent="0.25">
      <c r="A721" s="2">
        <v>706</v>
      </c>
      <c r="B721" t="s">
        <v>706</v>
      </c>
      <c r="C721" s="8">
        <v>185.82</v>
      </c>
      <c r="D721" s="8">
        <v>117.99</v>
      </c>
      <c r="E721" s="17">
        <f t="shared" ref="E721:E784" si="121">+LN(C721/D721)</f>
        <v>0.45417858810133865</v>
      </c>
      <c r="F721" s="2">
        <f>+IF(A721&gt;$C$3,AVERAGE(INDEX($E$16:$E$2532,A721-$C$3):E720),"")</f>
        <v>0.46167689867169381</v>
      </c>
      <c r="G721" s="2">
        <f>+IF(A721&gt;$C$3,STDEVA(INDEX($E$16:$E$2532,A721-$C$3):E720),"")</f>
        <v>4.9479871569165475E-3</v>
      </c>
      <c r="H721">
        <f t="shared" ref="H721:H784" si="122">+IF(F721="","",(E721-F721)/G721)</f>
        <v>-1.5154264416134631</v>
      </c>
      <c r="I721" s="2" t="str">
        <f t="shared" ref="I721:I784" si="123">+IF(H721="","",IF(H721&lt;$C$4,"Buy",IF(H721&gt;$C$5,"Sell","")))</f>
        <v>Buy</v>
      </c>
      <c r="J721">
        <f t="shared" ref="J721:J784" si="124">IF(M721=M720, J720, IF(OR(M721="TP", M721="SL"), "", IF(I721="Buy", C721, IF(I721="Sell", D721, ""))))</f>
        <v>185.82</v>
      </c>
      <c r="K721">
        <f t="shared" ref="K721:K784" si="125">IF(M721=M720, K720, IF(OR(M721="TP", M721="SL"), "",IF(I721="Buy", D721, IF(I721="Sell", C721, ""))))</f>
        <v>117.99</v>
      </c>
      <c r="L721" s="37" t="str">
        <f t="shared" ref="L721:L784" si="126">IF(M720="Long", (C721-J720)*$C$8+(K720-D721)*$C$9, IF(M720="Short", (K720-C721)*$C$8+(D721-J720)*$C$9, ""))</f>
        <v/>
      </c>
      <c r="M721" t="str">
        <f t="shared" ref="M721:M784" si="127">IF(OR(M720="", M720="SL", M720="TP"), IF(I721="Sell","Short",(IF(I721="Buy","Long",I721))), IF(L721="", "", IF(L721&lt;$C$6, "SL", IF(L721&gt;$C$7, "TP", M720))))</f>
        <v>Long</v>
      </c>
      <c r="N721" s="39">
        <f t="shared" ref="N721:N784" si="128">IF(OR(M721="TP", M721="SL"), L721, 0)</f>
        <v>0</v>
      </c>
      <c r="O721" s="40">
        <f t="shared" si="120"/>
        <v>684.87499999997851</v>
      </c>
      <c r="P721" s="39">
        <f t="shared" ref="P721:P784" si="129">IF(OR(AND(I721&lt;&gt;"", J720=""), OR(M721="TP", M721="SL",)), ($C$9+$C$8)*$C$11, 0)</f>
        <v>3.75</v>
      </c>
      <c r="Q721" s="39">
        <f t="shared" ref="Q721:Q784" si="130">IF(AND(I721&lt;&gt;"",J720=""),(D721*$C$9+C721*$C$8)*$C$10,0)</f>
        <v>3797.625</v>
      </c>
      <c r="R721" s="39">
        <f>IF((O721 - MAX($O$16:O721)) &lt; 0, O721 - MAX($O$16:O721), 0)</f>
        <v>-1114.9999999999982</v>
      </c>
    </row>
    <row r="722" spans="1:18" x14ac:dyDescent="0.25">
      <c r="A722" s="2">
        <v>707</v>
      </c>
      <c r="B722" t="s">
        <v>707</v>
      </c>
      <c r="C722" s="8">
        <v>186.29</v>
      </c>
      <c r="D722" s="8">
        <v>117.52</v>
      </c>
      <c r="E722" s="17">
        <f t="shared" si="121"/>
        <v>0.46069606743599539</v>
      </c>
      <c r="F722" s="2">
        <f>+IF(A722&gt;$C$3,AVERAGE(INDEX($E$16:$E$2532,A722-$C$3):E721),"")</f>
        <v>0.45892428409915775</v>
      </c>
      <c r="G722" s="2">
        <f>+IF(A722&gt;$C$3,STDEVA(INDEX($E$16:$E$2532,A722-$C$3):E721),"")</f>
        <v>4.3881456084979035E-3</v>
      </c>
      <c r="H722">
        <f t="shared" si="122"/>
        <v>0.40376584892864015</v>
      </c>
      <c r="I722" s="2" t="str">
        <f t="shared" si="123"/>
        <v/>
      </c>
      <c r="J722">
        <f t="shared" si="124"/>
        <v>185.82</v>
      </c>
      <c r="K722">
        <f t="shared" si="125"/>
        <v>117.99</v>
      </c>
      <c r="L722" s="37">
        <f t="shared" si="126"/>
        <v>234.99999999999943</v>
      </c>
      <c r="M722" t="str">
        <f t="shared" si="127"/>
        <v>Long</v>
      </c>
      <c r="N722" s="39">
        <f t="shared" si="128"/>
        <v>0</v>
      </c>
      <c r="O722" s="40">
        <f t="shared" ref="O722:O785" si="131">+N722+O721</f>
        <v>684.87499999997851</v>
      </c>
      <c r="P722" s="39">
        <f t="shared" si="129"/>
        <v>0</v>
      </c>
      <c r="Q722" s="39">
        <f t="shared" si="130"/>
        <v>0</v>
      </c>
      <c r="R722" s="39">
        <f>IF((O722 - MAX($O$16:O722)) &lt; 0, O722 - MAX($O$16:O722), 0)</f>
        <v>-1114.9999999999982</v>
      </c>
    </row>
    <row r="723" spans="1:18" x14ac:dyDescent="0.25">
      <c r="A723" s="2">
        <v>708</v>
      </c>
      <c r="B723" t="s">
        <v>708</v>
      </c>
      <c r="C723" s="8">
        <v>184.98</v>
      </c>
      <c r="D723" s="8">
        <v>116.89</v>
      </c>
      <c r="E723" s="17">
        <f t="shared" si="121"/>
        <v>0.45901438950643497</v>
      </c>
      <c r="F723" s="2">
        <f>+IF(A723&gt;$C$3,AVERAGE(INDEX($E$16:$E$2532,A723-$C$3):E722),"")</f>
        <v>0.45832691758181887</v>
      </c>
      <c r="G723" s="2">
        <f>+IF(A723&gt;$C$3,STDEVA(INDEX($E$16:$E$2532,A723-$C$3):E722),"")</f>
        <v>3.7327551630911798E-3</v>
      </c>
      <c r="H723">
        <f t="shared" si="122"/>
        <v>0.1841727878146687</v>
      </c>
      <c r="I723" s="2" t="str">
        <f t="shared" si="123"/>
        <v/>
      </c>
      <c r="J723">
        <f t="shared" si="124"/>
        <v>185.82</v>
      </c>
      <c r="K723">
        <f t="shared" si="125"/>
        <v>117.99</v>
      </c>
      <c r="L723" s="37">
        <f t="shared" si="126"/>
        <v>64.999999999997726</v>
      </c>
      <c r="M723" t="str">
        <f t="shared" si="127"/>
        <v>Long</v>
      </c>
      <c r="N723" s="39">
        <f t="shared" si="128"/>
        <v>0</v>
      </c>
      <c r="O723" s="40">
        <f t="shared" si="131"/>
        <v>684.87499999997851</v>
      </c>
      <c r="P723" s="39">
        <f t="shared" si="129"/>
        <v>0</v>
      </c>
      <c r="Q723" s="39">
        <f t="shared" si="130"/>
        <v>0</v>
      </c>
      <c r="R723" s="39">
        <f>IF((O723 - MAX($O$16:O723)) &lt; 0, O723 - MAX($O$16:O723), 0)</f>
        <v>-1114.9999999999982</v>
      </c>
    </row>
    <row r="724" spans="1:18" x14ac:dyDescent="0.25">
      <c r="A724" s="2">
        <v>709</v>
      </c>
      <c r="B724" t="s">
        <v>709</v>
      </c>
      <c r="C724" s="8">
        <v>187.58</v>
      </c>
      <c r="D724" s="8">
        <v>119.83</v>
      </c>
      <c r="E724" s="17">
        <f t="shared" si="121"/>
        <v>0.44813134938636728</v>
      </c>
      <c r="F724" s="2">
        <f>+IF(A724&gt;$C$3,AVERAGE(INDEX($E$16:$E$2532,A724-$C$3):E723),"")</f>
        <v>0.45775137268569699</v>
      </c>
      <c r="G724" s="2">
        <f>+IF(A724&gt;$C$3,STDEVA(INDEX($E$16:$E$2532,A724-$C$3):E723),"")</f>
        <v>3.234175978219715E-3</v>
      </c>
      <c r="H724">
        <f t="shared" si="122"/>
        <v>-2.9744897507479306</v>
      </c>
      <c r="I724" s="2" t="str">
        <f t="shared" si="123"/>
        <v>Buy</v>
      </c>
      <c r="J724">
        <f t="shared" si="124"/>
        <v>185.82</v>
      </c>
      <c r="K724">
        <f t="shared" si="125"/>
        <v>117.99</v>
      </c>
      <c r="L724" s="37">
        <f t="shared" si="126"/>
        <v>-19.999999999996021</v>
      </c>
      <c r="M724" t="str">
        <f t="shared" si="127"/>
        <v>Long</v>
      </c>
      <c r="N724" s="39">
        <f t="shared" si="128"/>
        <v>0</v>
      </c>
      <c r="O724" s="40">
        <f t="shared" si="131"/>
        <v>684.87499999997851</v>
      </c>
      <c r="P724" s="39">
        <f t="shared" si="129"/>
        <v>0</v>
      </c>
      <c r="Q724" s="39">
        <f t="shared" si="130"/>
        <v>0</v>
      </c>
      <c r="R724" s="39">
        <f>IF((O724 - MAX($O$16:O724)) &lt; 0, O724 - MAX($O$16:O724), 0)</f>
        <v>-1114.9999999999982</v>
      </c>
    </row>
    <row r="725" spans="1:18" x14ac:dyDescent="0.25">
      <c r="A725" s="2">
        <v>710</v>
      </c>
      <c r="B725" t="s">
        <v>710</v>
      </c>
      <c r="C725" s="8">
        <v>187.75</v>
      </c>
      <c r="D725" s="8">
        <v>119.76</v>
      </c>
      <c r="E725" s="17">
        <f t="shared" si="121"/>
        <v>0.44962155053287123</v>
      </c>
      <c r="F725" s="2">
        <f>+IF(A725&gt;$C$3,AVERAGE(INDEX($E$16:$E$2532,A725-$C$3):E724),"")</f>
        <v>0.45528083150314896</v>
      </c>
      <c r="G725" s="2">
        <f>+IF(A725&gt;$C$3,STDEVA(INDEX($E$16:$E$2532,A725-$C$3):E724),"")</f>
        <v>4.9091496812853517E-3</v>
      </c>
      <c r="H725">
        <f t="shared" si="122"/>
        <v>-1.1528026924605768</v>
      </c>
      <c r="I725" s="2" t="str">
        <f t="shared" si="123"/>
        <v/>
      </c>
      <c r="J725">
        <f t="shared" si="124"/>
        <v>185.82</v>
      </c>
      <c r="K725">
        <f t="shared" si="125"/>
        <v>117.99</v>
      </c>
      <c r="L725" s="37">
        <f t="shared" si="126"/>
        <v>39.999999999999147</v>
      </c>
      <c r="M725" t="str">
        <f t="shared" si="127"/>
        <v>Long</v>
      </c>
      <c r="N725" s="39">
        <f t="shared" si="128"/>
        <v>0</v>
      </c>
      <c r="O725" s="40">
        <f t="shared" si="131"/>
        <v>684.87499999997851</v>
      </c>
      <c r="P725" s="39">
        <f t="shared" si="129"/>
        <v>0</v>
      </c>
      <c r="Q725" s="39">
        <f t="shared" si="130"/>
        <v>0</v>
      </c>
      <c r="R725" s="39">
        <f>IF((O725 - MAX($O$16:O725)) &lt; 0, O725 - MAX($O$16:O725), 0)</f>
        <v>-1114.9999999999982</v>
      </c>
    </row>
    <row r="726" spans="1:18" x14ac:dyDescent="0.25">
      <c r="A726" s="2">
        <v>711</v>
      </c>
      <c r="B726" t="s">
        <v>711</v>
      </c>
      <c r="C726" s="8">
        <v>188.18</v>
      </c>
      <c r="D726" s="8">
        <v>119.74</v>
      </c>
      <c r="E726" s="17">
        <f t="shared" si="121"/>
        <v>0.45207622608141368</v>
      </c>
      <c r="F726" s="2">
        <f>+IF(A726&gt;$C$3,AVERAGE(INDEX($E$16:$E$2532,A726-$C$3):E725),"")</f>
        <v>0.45432838899260153</v>
      </c>
      <c r="G726" s="2">
        <f>+IF(A726&gt;$C$3,STDEVA(INDEX($E$16:$E$2532,A726-$C$3):E725),"")</f>
        <v>5.547206460200611E-3</v>
      </c>
      <c r="H726">
        <f t="shared" si="122"/>
        <v>-0.40599947511353335</v>
      </c>
      <c r="I726" s="2" t="str">
        <f t="shared" si="123"/>
        <v/>
      </c>
      <c r="J726">
        <f t="shared" si="124"/>
        <v>185.82</v>
      </c>
      <c r="K726">
        <f t="shared" si="125"/>
        <v>117.99</v>
      </c>
      <c r="L726" s="37">
        <f t="shared" si="126"/>
        <v>152.50000000000341</v>
      </c>
      <c r="M726" t="str">
        <f t="shared" si="127"/>
        <v>Long</v>
      </c>
      <c r="N726" s="39">
        <f t="shared" si="128"/>
        <v>0</v>
      </c>
      <c r="O726" s="40">
        <f t="shared" si="131"/>
        <v>684.87499999997851</v>
      </c>
      <c r="P726" s="39">
        <f t="shared" si="129"/>
        <v>0</v>
      </c>
      <c r="Q726" s="39">
        <f t="shared" si="130"/>
        <v>0</v>
      </c>
      <c r="R726" s="39">
        <f>IF((O726 - MAX($O$16:O726)) &lt; 0, O726 - MAX($O$16:O726), 0)</f>
        <v>-1114.9999999999982</v>
      </c>
    </row>
    <row r="727" spans="1:18" x14ac:dyDescent="0.25">
      <c r="A727" s="2">
        <v>712</v>
      </c>
      <c r="B727" t="s">
        <v>712</v>
      </c>
      <c r="C727" s="8">
        <v>188.26</v>
      </c>
      <c r="D727" s="8">
        <v>119.7</v>
      </c>
      <c r="E727" s="17">
        <f t="shared" si="121"/>
        <v>0.45283537355514658</v>
      </c>
      <c r="F727" s="2">
        <f>+IF(A727&gt;$C$3,AVERAGE(INDEX($E$16:$E$2532,A727-$C$3):E726),"")</f>
        <v>0.45390791658861646</v>
      </c>
      <c r="G727" s="2">
        <f>+IF(A727&gt;$C$3,STDEVA(INDEX($E$16:$E$2532,A727-$C$3):E726),"")</f>
        <v>5.6402972064268884E-3</v>
      </c>
      <c r="H727">
        <f t="shared" si="122"/>
        <v>-0.19015718395969558</v>
      </c>
      <c r="I727" s="2" t="str">
        <f t="shared" si="123"/>
        <v/>
      </c>
      <c r="J727">
        <f t="shared" si="124"/>
        <v>185.82</v>
      </c>
      <c r="K727">
        <f t="shared" si="125"/>
        <v>117.99</v>
      </c>
      <c r="L727" s="37">
        <f t="shared" si="126"/>
        <v>182.49999999999744</v>
      </c>
      <c r="M727" t="str">
        <f t="shared" si="127"/>
        <v>Long</v>
      </c>
      <c r="N727" s="39">
        <f t="shared" si="128"/>
        <v>0</v>
      </c>
      <c r="O727" s="40">
        <f t="shared" si="131"/>
        <v>684.87499999997851</v>
      </c>
      <c r="P727" s="39">
        <f t="shared" si="129"/>
        <v>0</v>
      </c>
      <c r="Q727" s="39">
        <f t="shared" si="130"/>
        <v>0</v>
      </c>
      <c r="R727" s="39">
        <f>IF((O727 - MAX($O$16:O727)) &lt; 0, O727 - MAX($O$16:O727), 0)</f>
        <v>-1114.9999999999982</v>
      </c>
    </row>
    <row r="728" spans="1:18" x14ac:dyDescent="0.25">
      <c r="A728" s="2">
        <v>713</v>
      </c>
      <c r="B728" t="s">
        <v>713</v>
      </c>
      <c r="C728" s="8">
        <v>188.16</v>
      </c>
      <c r="D728" s="8">
        <v>119.3</v>
      </c>
      <c r="E728" s="17">
        <f t="shared" si="121"/>
        <v>0.45565133560639171</v>
      </c>
      <c r="F728" s="2">
        <f>+IF(A728&gt;$C$3,AVERAGE(INDEX($E$16:$E$2532,A728-$C$3):E727),"")</f>
        <v>0.45233577781244677</v>
      </c>
      <c r="G728" s="2">
        <f>+IF(A728&gt;$C$3,STDEVA(INDEX($E$16:$E$2532,A728-$C$3):E727),"")</f>
        <v>4.182256128021671E-3</v>
      </c>
      <c r="H728">
        <f t="shared" si="122"/>
        <v>0.79276775320627957</v>
      </c>
      <c r="I728" s="2" t="str">
        <f t="shared" si="123"/>
        <v/>
      </c>
      <c r="J728">
        <f t="shared" si="124"/>
        <v>185.82</v>
      </c>
      <c r="K728">
        <f t="shared" si="125"/>
        <v>117.99</v>
      </c>
      <c r="L728" s="37">
        <f t="shared" si="126"/>
        <v>257.50000000000034</v>
      </c>
      <c r="M728" t="str">
        <f t="shared" si="127"/>
        <v>Long</v>
      </c>
      <c r="N728" s="39">
        <f t="shared" si="128"/>
        <v>0</v>
      </c>
      <c r="O728" s="40">
        <f t="shared" si="131"/>
        <v>684.87499999997851</v>
      </c>
      <c r="P728" s="39">
        <f t="shared" si="129"/>
        <v>0</v>
      </c>
      <c r="Q728" s="39">
        <f t="shared" si="130"/>
        <v>0</v>
      </c>
      <c r="R728" s="39">
        <f>IF((O728 - MAX($O$16:O728)) &lt; 0, O728 - MAX($O$16:O728), 0)</f>
        <v>-1114.9999999999982</v>
      </c>
    </row>
    <row r="729" spans="1:18" x14ac:dyDescent="0.25">
      <c r="A729" s="2">
        <v>714</v>
      </c>
      <c r="B729" t="s">
        <v>714</v>
      </c>
      <c r="C729" s="8">
        <v>187.23</v>
      </c>
      <c r="D729" s="8">
        <v>118.06</v>
      </c>
      <c r="E729" s="17">
        <f t="shared" si="121"/>
        <v>0.46114483780151788</v>
      </c>
      <c r="F729" s="2">
        <f>+IF(A729&gt;$C$3,AVERAGE(INDEX($E$16:$E$2532,A729-$C$3):E728),"")</f>
        <v>0.45166316703243814</v>
      </c>
      <c r="G729" s="2">
        <f>+IF(A729&gt;$C$3,STDEVA(INDEX($E$16:$E$2532,A729-$C$3):E728),"")</f>
        <v>2.9194223872408796E-3</v>
      </c>
      <c r="H729">
        <f t="shared" si="122"/>
        <v>3.2477899774005587</v>
      </c>
      <c r="I729" s="2" t="str">
        <f t="shared" si="123"/>
        <v>Sell</v>
      </c>
      <c r="J729">
        <f t="shared" si="124"/>
        <v>185.82</v>
      </c>
      <c r="K729">
        <f t="shared" si="125"/>
        <v>117.99</v>
      </c>
      <c r="L729" s="37">
        <f t="shared" si="126"/>
        <v>334.99999999999727</v>
      </c>
      <c r="M729" t="str">
        <f t="shared" si="127"/>
        <v>Long</v>
      </c>
      <c r="N729" s="39">
        <f t="shared" si="128"/>
        <v>0</v>
      </c>
      <c r="O729" s="40">
        <f t="shared" si="131"/>
        <v>684.87499999997851</v>
      </c>
      <c r="P729" s="39">
        <f t="shared" si="129"/>
        <v>0</v>
      </c>
      <c r="Q729" s="39">
        <f t="shared" si="130"/>
        <v>0</v>
      </c>
      <c r="R729" s="39">
        <f>IF((O729 - MAX($O$16:O729)) &lt; 0, O729 - MAX($O$16:O729), 0)</f>
        <v>-1114.9999999999982</v>
      </c>
    </row>
    <row r="730" spans="1:18" x14ac:dyDescent="0.25">
      <c r="A730" s="2">
        <v>715</v>
      </c>
      <c r="B730" t="s">
        <v>715</v>
      </c>
      <c r="C730" s="8">
        <v>187.28</v>
      </c>
      <c r="D730" s="8">
        <v>118.42</v>
      </c>
      <c r="E730" s="17">
        <f t="shared" si="121"/>
        <v>0.45836719607902526</v>
      </c>
      <c r="F730" s="2">
        <f>+IF(A730&gt;$C$3,AVERAGE(INDEX($E$16:$E$2532,A730-$C$3):E729),"")</f>
        <v>0.4542658647154682</v>
      </c>
      <c r="G730" s="2">
        <f>+IF(A730&gt;$C$3,STDEVA(INDEX($E$16:$E$2532,A730-$C$3):E729),"")</f>
        <v>4.4059697242027802E-3</v>
      </c>
      <c r="H730">
        <f t="shared" si="122"/>
        <v>0.93085781797993572</v>
      </c>
      <c r="I730" s="2" t="str">
        <f t="shared" si="123"/>
        <v/>
      </c>
      <c r="J730">
        <f t="shared" si="124"/>
        <v>185.82</v>
      </c>
      <c r="K730">
        <f t="shared" si="125"/>
        <v>117.99</v>
      </c>
      <c r="L730" s="37">
        <f t="shared" si="126"/>
        <v>257.50000000000028</v>
      </c>
      <c r="M730" t="str">
        <f t="shared" si="127"/>
        <v>Long</v>
      </c>
      <c r="N730" s="39">
        <f t="shared" si="128"/>
        <v>0</v>
      </c>
      <c r="O730" s="40">
        <f t="shared" si="131"/>
        <v>684.87499999997851</v>
      </c>
      <c r="P730" s="39">
        <f t="shared" si="129"/>
        <v>0</v>
      </c>
      <c r="Q730" s="39">
        <f t="shared" si="130"/>
        <v>0</v>
      </c>
      <c r="R730" s="39">
        <f>IF((O730 - MAX($O$16:O730)) &lt; 0, O730 - MAX($O$16:O730), 0)</f>
        <v>-1114.9999999999982</v>
      </c>
    </row>
    <row r="731" spans="1:18" x14ac:dyDescent="0.25">
      <c r="A731" s="2">
        <v>716</v>
      </c>
      <c r="B731" t="s">
        <v>716</v>
      </c>
      <c r="C731" s="8">
        <v>185.18</v>
      </c>
      <c r="D731" s="8">
        <v>117.05</v>
      </c>
      <c r="E731" s="17">
        <f t="shared" si="121"/>
        <v>0.4587271310829813</v>
      </c>
      <c r="F731" s="2">
        <f>+IF(A731&gt;$C$3,AVERAGE(INDEX($E$16:$E$2532,A731-$C$3):E730),"")</f>
        <v>0.45601499382469901</v>
      </c>
      <c r="G731" s="2">
        <f>+IF(A731&gt;$C$3,STDEVA(INDEX($E$16:$E$2532,A731-$C$3):E730),"")</f>
        <v>3.7948741206263511E-3</v>
      </c>
      <c r="H731">
        <f t="shared" si="122"/>
        <v>0.71468438005386181</v>
      </c>
      <c r="I731" s="2" t="str">
        <f t="shared" si="123"/>
        <v/>
      </c>
      <c r="J731">
        <f t="shared" si="124"/>
        <v>185.82</v>
      </c>
      <c r="K731">
        <f t="shared" si="125"/>
        <v>117.99</v>
      </c>
      <c r="L731" s="37">
        <f t="shared" si="126"/>
        <v>75.000000000002842</v>
      </c>
      <c r="M731" t="str">
        <f t="shared" si="127"/>
        <v>Long</v>
      </c>
      <c r="N731" s="39">
        <f t="shared" si="128"/>
        <v>0</v>
      </c>
      <c r="O731" s="40">
        <f t="shared" si="131"/>
        <v>684.87499999997851</v>
      </c>
      <c r="P731" s="39">
        <f t="shared" si="129"/>
        <v>0</v>
      </c>
      <c r="Q731" s="39">
        <f t="shared" si="130"/>
        <v>0</v>
      </c>
      <c r="R731" s="39">
        <f>IF((O731 - MAX($O$16:O731)) &lt; 0, O731 - MAX($O$16:O731), 0)</f>
        <v>-1114.9999999999982</v>
      </c>
    </row>
    <row r="732" spans="1:18" x14ac:dyDescent="0.25">
      <c r="A732" s="2">
        <v>717</v>
      </c>
      <c r="B732" t="s">
        <v>717</v>
      </c>
      <c r="C732" s="8">
        <v>184.66</v>
      </c>
      <c r="D732" s="8">
        <v>117.54</v>
      </c>
      <c r="E732" s="17">
        <f t="shared" si="121"/>
        <v>0.45173759515997736</v>
      </c>
      <c r="F732" s="2">
        <f>+IF(A732&gt;$C$3,AVERAGE(INDEX($E$16:$E$2532,A732-$C$3):E731),"")</f>
        <v>0.45734517482501252</v>
      </c>
      <c r="G732" s="2">
        <f>+IF(A732&gt;$C$3,STDEVA(INDEX($E$16:$E$2532,A732-$C$3):E731),"")</f>
        <v>3.1858738232171421E-3</v>
      </c>
      <c r="H732">
        <f t="shared" si="122"/>
        <v>-1.7601386546352771</v>
      </c>
      <c r="I732" s="2" t="str">
        <f t="shared" si="123"/>
        <v>Buy</v>
      </c>
      <c r="J732">
        <f t="shared" si="124"/>
        <v>185.82</v>
      </c>
      <c r="K732">
        <f t="shared" si="125"/>
        <v>117.99</v>
      </c>
      <c r="L732" s="37">
        <f t="shared" si="126"/>
        <v>-177.50000000000199</v>
      </c>
      <c r="M732" t="str">
        <f t="shared" si="127"/>
        <v>Long</v>
      </c>
      <c r="N732" s="39">
        <f t="shared" si="128"/>
        <v>0</v>
      </c>
      <c r="O732" s="40">
        <f t="shared" si="131"/>
        <v>684.87499999997851</v>
      </c>
      <c r="P732" s="39">
        <f t="shared" si="129"/>
        <v>0</v>
      </c>
      <c r="Q732" s="39">
        <f t="shared" si="130"/>
        <v>0</v>
      </c>
      <c r="R732" s="39">
        <f>IF((O732 - MAX($O$16:O732)) &lt; 0, O732 - MAX($O$16:O732), 0)</f>
        <v>-1114.9999999999982</v>
      </c>
    </row>
    <row r="733" spans="1:18" x14ac:dyDescent="0.25">
      <c r="A733" s="2">
        <v>718</v>
      </c>
      <c r="B733" t="s">
        <v>718</v>
      </c>
      <c r="C733" s="8">
        <v>186.33</v>
      </c>
      <c r="D733" s="8">
        <v>118.06</v>
      </c>
      <c r="E733" s="17">
        <f t="shared" si="121"/>
        <v>0.45632632542677798</v>
      </c>
      <c r="F733" s="2">
        <f>+IF(A733&gt;$C$3,AVERAGE(INDEX($E$16:$E$2532,A733-$C$3):E732),"")</f>
        <v>0.45712561914597866</v>
      </c>
      <c r="G733" s="2">
        <f>+IF(A733&gt;$C$3,STDEVA(INDEX($E$16:$E$2532,A733-$C$3):E732),"")</f>
        <v>3.5869481037119942E-3</v>
      </c>
      <c r="H733">
        <f t="shared" si="122"/>
        <v>-0.22283392346087177</v>
      </c>
      <c r="I733" s="2" t="str">
        <f t="shared" si="123"/>
        <v/>
      </c>
      <c r="J733">
        <f t="shared" si="124"/>
        <v>185.82</v>
      </c>
      <c r="K733">
        <f t="shared" si="125"/>
        <v>117.99</v>
      </c>
      <c r="L733" s="37">
        <f t="shared" si="126"/>
        <v>110.00000000000298</v>
      </c>
      <c r="M733" t="str">
        <f t="shared" si="127"/>
        <v>Long</v>
      </c>
      <c r="N733" s="39">
        <f t="shared" si="128"/>
        <v>0</v>
      </c>
      <c r="O733" s="40">
        <f t="shared" si="131"/>
        <v>684.87499999997851</v>
      </c>
      <c r="P733" s="39">
        <f t="shared" si="129"/>
        <v>0</v>
      </c>
      <c r="Q733" s="39">
        <f t="shared" si="130"/>
        <v>0</v>
      </c>
      <c r="R733" s="39">
        <f>IF((O733 - MAX($O$16:O733)) &lt; 0, O733 - MAX($O$16:O733), 0)</f>
        <v>-1114.9999999999982</v>
      </c>
    </row>
    <row r="734" spans="1:18" x14ac:dyDescent="0.25">
      <c r="A734" s="2">
        <v>719</v>
      </c>
      <c r="B734" t="s">
        <v>719</v>
      </c>
      <c r="C734" s="8">
        <v>187.66</v>
      </c>
      <c r="D734" s="8">
        <v>119.78</v>
      </c>
      <c r="E734" s="17">
        <f t="shared" si="121"/>
        <v>0.44897508802558717</v>
      </c>
      <c r="F734" s="2">
        <f>+IF(A734&gt;$C$3,AVERAGE(INDEX($E$16:$E$2532,A734-$C$3):E733),"")</f>
        <v>0.457260617110056</v>
      </c>
      <c r="G734" s="2">
        <f>+IF(A734&gt;$C$3,STDEVA(INDEX($E$16:$E$2532,A734-$C$3):E733),"")</f>
        <v>3.5298379225477132E-3</v>
      </c>
      <c r="H734">
        <f t="shared" si="122"/>
        <v>-2.3472831518815545</v>
      </c>
      <c r="I734" s="2" t="str">
        <f t="shared" si="123"/>
        <v>Buy</v>
      </c>
      <c r="J734">
        <f t="shared" si="124"/>
        <v>185.82</v>
      </c>
      <c r="K734">
        <f t="shared" si="125"/>
        <v>117.99</v>
      </c>
      <c r="L734" s="37">
        <f t="shared" si="126"/>
        <v>12.499999999999261</v>
      </c>
      <c r="M734" t="str">
        <f t="shared" si="127"/>
        <v>Long</v>
      </c>
      <c r="N734" s="39">
        <f t="shared" si="128"/>
        <v>0</v>
      </c>
      <c r="O734" s="40">
        <f t="shared" si="131"/>
        <v>684.87499999997851</v>
      </c>
      <c r="P734" s="39">
        <f t="shared" si="129"/>
        <v>0</v>
      </c>
      <c r="Q734" s="39">
        <f t="shared" si="130"/>
        <v>0</v>
      </c>
      <c r="R734" s="39">
        <f>IF((O734 - MAX($O$16:O734)) &lt; 0, O734 - MAX($O$16:O734), 0)</f>
        <v>-1114.9999999999982</v>
      </c>
    </row>
    <row r="735" spans="1:18" x14ac:dyDescent="0.25">
      <c r="A735" s="2">
        <v>720</v>
      </c>
      <c r="B735" t="s">
        <v>720</v>
      </c>
      <c r="C735" s="8">
        <v>186.66</v>
      </c>
      <c r="D735" s="8">
        <v>119</v>
      </c>
      <c r="E735" s="17">
        <f t="shared" si="121"/>
        <v>0.45016528702607123</v>
      </c>
      <c r="F735" s="2">
        <f>+IF(A735&gt;$C$3,AVERAGE(INDEX($E$16:$E$2532,A735-$C$3):E734),"")</f>
        <v>0.45482666715486975</v>
      </c>
      <c r="G735" s="2">
        <f>+IF(A735&gt;$C$3,STDEVA(INDEX($E$16:$E$2532,A735-$C$3):E734),"")</f>
        <v>4.2948015945346047E-3</v>
      </c>
      <c r="H735">
        <f t="shared" si="122"/>
        <v>-1.0853540090723652</v>
      </c>
      <c r="I735" s="2" t="str">
        <f t="shared" si="123"/>
        <v/>
      </c>
      <c r="J735">
        <f t="shared" si="124"/>
        <v>185.82</v>
      </c>
      <c r="K735">
        <f t="shared" si="125"/>
        <v>117.99</v>
      </c>
      <c r="L735" s="37">
        <f t="shared" si="126"/>
        <v>-42.500000000000426</v>
      </c>
      <c r="M735" t="str">
        <f t="shared" si="127"/>
        <v>Long</v>
      </c>
      <c r="N735" s="39">
        <f t="shared" si="128"/>
        <v>0</v>
      </c>
      <c r="O735" s="40">
        <f t="shared" si="131"/>
        <v>684.87499999997851</v>
      </c>
      <c r="P735" s="39">
        <f t="shared" si="129"/>
        <v>0</v>
      </c>
      <c r="Q735" s="39">
        <f t="shared" si="130"/>
        <v>0</v>
      </c>
      <c r="R735" s="39">
        <f>IF((O735 - MAX($O$16:O735)) &lt; 0, O735 - MAX($O$16:O735), 0)</f>
        <v>-1114.9999999999982</v>
      </c>
    </row>
    <row r="736" spans="1:18" x14ac:dyDescent="0.25">
      <c r="A736" s="2">
        <v>721</v>
      </c>
      <c r="B736" t="s">
        <v>721</v>
      </c>
      <c r="C736" s="8">
        <v>187.74700000000001</v>
      </c>
      <c r="D736" s="8">
        <v>119.16</v>
      </c>
      <c r="E736" s="17">
        <f t="shared" si="121"/>
        <v>0.45462818397642879</v>
      </c>
      <c r="F736" s="2">
        <f>+IF(A736&gt;$C$3,AVERAGE(INDEX($E$16:$E$2532,A736-$C$3):E735),"")</f>
        <v>0.45318628534427896</v>
      </c>
      <c r="G736" s="2">
        <f>+IF(A736&gt;$C$3,STDEVA(INDEX($E$16:$E$2532,A736-$C$3):E735),"")</f>
        <v>4.1689369198111836E-3</v>
      </c>
      <c r="H736">
        <f t="shared" si="122"/>
        <v>0.34586722224022881</v>
      </c>
      <c r="I736" s="2" t="str">
        <f t="shared" si="123"/>
        <v/>
      </c>
      <c r="J736">
        <f t="shared" si="124"/>
        <v>185.82</v>
      </c>
      <c r="K736">
        <f t="shared" si="125"/>
        <v>117.99</v>
      </c>
      <c r="L736" s="37">
        <f t="shared" si="126"/>
        <v>189.25000000000477</v>
      </c>
      <c r="M736" t="str">
        <f t="shared" si="127"/>
        <v>Long</v>
      </c>
      <c r="N736" s="39">
        <f t="shared" si="128"/>
        <v>0</v>
      </c>
      <c r="O736" s="40">
        <f t="shared" si="131"/>
        <v>684.87499999997851</v>
      </c>
      <c r="P736" s="39">
        <f t="shared" si="129"/>
        <v>0</v>
      </c>
      <c r="Q736" s="39">
        <f t="shared" si="130"/>
        <v>0</v>
      </c>
      <c r="R736" s="39">
        <f>IF((O736 - MAX($O$16:O736)) &lt; 0, O736 - MAX($O$16:O736), 0)</f>
        <v>-1114.9999999999982</v>
      </c>
    </row>
    <row r="737" spans="1:18" x14ac:dyDescent="0.25">
      <c r="A737" s="2">
        <v>722</v>
      </c>
      <c r="B737" t="s">
        <v>722</v>
      </c>
      <c r="C737" s="8">
        <v>186.2</v>
      </c>
      <c r="D737" s="8">
        <v>118.61</v>
      </c>
      <c r="E737" s="17">
        <f t="shared" si="121"/>
        <v>0.45098056480178222</v>
      </c>
      <c r="F737" s="2">
        <f>+IF(A737&gt;$C$3,AVERAGE(INDEX($E$16:$E$2532,A737-$C$3):E736),"")</f>
        <v>0.45236649592296851</v>
      </c>
      <c r="G737" s="2">
        <f>+IF(A737&gt;$C$3,STDEVA(INDEX($E$16:$E$2532,A737-$C$3):E736),"")</f>
        <v>3.063411776691801E-3</v>
      </c>
      <c r="H737">
        <f t="shared" si="122"/>
        <v>-0.45241424340379294</v>
      </c>
      <c r="I737" s="2" t="str">
        <f t="shared" si="123"/>
        <v/>
      </c>
      <c r="J737">
        <f t="shared" si="124"/>
        <v>185.82</v>
      </c>
      <c r="K737">
        <f t="shared" si="125"/>
        <v>117.99</v>
      </c>
      <c r="L737" s="37">
        <f t="shared" si="126"/>
        <v>-60.000000000002274</v>
      </c>
      <c r="M737" t="str">
        <f t="shared" si="127"/>
        <v>Long</v>
      </c>
      <c r="N737" s="39">
        <f t="shared" si="128"/>
        <v>0</v>
      </c>
      <c r="O737" s="40">
        <f t="shared" si="131"/>
        <v>684.87499999997851</v>
      </c>
      <c r="P737" s="39">
        <f t="shared" si="129"/>
        <v>0</v>
      </c>
      <c r="Q737" s="39">
        <f t="shared" si="130"/>
        <v>0</v>
      </c>
      <c r="R737" s="39">
        <f>IF((O737 - MAX($O$16:O737)) &lt; 0, O737 - MAX($O$16:O737), 0)</f>
        <v>-1114.9999999999982</v>
      </c>
    </row>
    <row r="738" spans="1:18" x14ac:dyDescent="0.25">
      <c r="A738" s="2">
        <v>723</v>
      </c>
      <c r="B738" t="s">
        <v>723</v>
      </c>
      <c r="C738" s="8">
        <v>185.43</v>
      </c>
      <c r="D738" s="8">
        <v>117.26</v>
      </c>
      <c r="E738" s="17">
        <f t="shared" si="121"/>
        <v>0.45828376080322258</v>
      </c>
      <c r="F738" s="2">
        <f>+IF(A738&gt;$C$3,AVERAGE(INDEX($E$16:$E$2532,A738-$C$3):E737),"")</f>
        <v>0.45221508985132947</v>
      </c>
      <c r="G738" s="2">
        <f>+IF(A738&gt;$C$3,STDEVA(INDEX($E$16:$E$2532,A738-$C$3):E737),"")</f>
        <v>3.12044214674107E-3</v>
      </c>
      <c r="H738">
        <f t="shared" si="122"/>
        <v>1.9448112371610933</v>
      </c>
      <c r="I738" s="2" t="str">
        <f t="shared" si="123"/>
        <v>Sell</v>
      </c>
      <c r="J738">
        <f t="shared" si="124"/>
        <v>185.82</v>
      </c>
      <c r="K738">
        <f t="shared" si="125"/>
        <v>117.99</v>
      </c>
      <c r="L738" s="37">
        <f t="shared" si="126"/>
        <v>85.000000000000853</v>
      </c>
      <c r="M738" t="str">
        <f t="shared" si="127"/>
        <v>Long</v>
      </c>
      <c r="N738" s="39">
        <f t="shared" si="128"/>
        <v>0</v>
      </c>
      <c r="O738" s="40">
        <f t="shared" si="131"/>
        <v>684.87499999997851</v>
      </c>
      <c r="P738" s="39">
        <f t="shared" si="129"/>
        <v>0</v>
      </c>
      <c r="Q738" s="39">
        <f t="shared" si="130"/>
        <v>0</v>
      </c>
      <c r="R738" s="39">
        <f>IF((O738 - MAX($O$16:O738)) &lt; 0, O738 - MAX($O$16:O738), 0)</f>
        <v>-1114.9999999999982</v>
      </c>
    </row>
    <row r="739" spans="1:18" x14ac:dyDescent="0.25">
      <c r="A739" s="2">
        <v>724</v>
      </c>
      <c r="B739" t="s">
        <v>724</v>
      </c>
      <c r="C739" s="8">
        <v>186.31</v>
      </c>
      <c r="D739" s="8">
        <v>116.93</v>
      </c>
      <c r="E739" s="17">
        <f t="shared" si="121"/>
        <v>0.46583648788003529</v>
      </c>
      <c r="F739" s="2">
        <f>+IF(A739&gt;$C$3,AVERAGE(INDEX($E$16:$E$2532,A739-$C$3):E738),"")</f>
        <v>0.45260657692661843</v>
      </c>
      <c r="G739" s="2">
        <f>+IF(A739&gt;$C$3,STDEVA(INDEX($E$16:$E$2532,A739-$C$3):E738),"")</f>
        <v>3.8114575715714884E-3</v>
      </c>
      <c r="H739">
        <f t="shared" si="122"/>
        <v>3.4710896566433718</v>
      </c>
      <c r="I739" s="2" t="str">
        <f t="shared" si="123"/>
        <v>Sell</v>
      </c>
      <c r="J739">
        <f t="shared" si="124"/>
        <v>185.82</v>
      </c>
      <c r="K739">
        <f t="shared" si="125"/>
        <v>117.99</v>
      </c>
      <c r="L739" s="37">
        <f t="shared" si="126"/>
        <v>387.49999999999932</v>
      </c>
      <c r="M739" t="str">
        <f t="shared" si="127"/>
        <v>Long</v>
      </c>
      <c r="N739" s="39">
        <f t="shared" si="128"/>
        <v>0</v>
      </c>
      <c r="O739" s="40">
        <f t="shared" si="131"/>
        <v>684.87499999997851</v>
      </c>
      <c r="P739" s="39">
        <f t="shared" si="129"/>
        <v>0</v>
      </c>
      <c r="Q739" s="39">
        <f t="shared" si="130"/>
        <v>0</v>
      </c>
      <c r="R739" s="39">
        <f>IF((O739 - MAX($O$16:O739)) &lt; 0, O739 - MAX($O$16:O739), 0)</f>
        <v>-1114.9999999999982</v>
      </c>
    </row>
    <row r="740" spans="1:18" x14ac:dyDescent="0.25">
      <c r="A740" s="2">
        <v>725</v>
      </c>
      <c r="B740" t="s">
        <v>725</v>
      </c>
      <c r="C740" s="8">
        <v>184.97</v>
      </c>
      <c r="D740" s="8">
        <v>114.69</v>
      </c>
      <c r="E740" s="17">
        <f t="shared" si="121"/>
        <v>0.47796081339002655</v>
      </c>
      <c r="F740" s="2">
        <f>+IF(A740&gt;$C$3,AVERAGE(INDEX($E$16:$E$2532,A740-$C$3):E739),"")</f>
        <v>0.45597885689750806</v>
      </c>
      <c r="G740" s="2">
        <f>+IF(A740&gt;$C$3,STDEVA(INDEX($E$16:$E$2532,A740-$C$3):E739),"")</f>
        <v>6.3853407596280451E-3</v>
      </c>
      <c r="H740">
        <f t="shared" si="122"/>
        <v>3.4425659209139803</v>
      </c>
      <c r="I740" s="2" t="str">
        <f t="shared" si="123"/>
        <v>Sell</v>
      </c>
      <c r="J740" t="str">
        <f t="shared" si="124"/>
        <v/>
      </c>
      <c r="K740" t="str">
        <f t="shared" si="125"/>
        <v/>
      </c>
      <c r="L740" s="37">
        <f t="shared" si="126"/>
        <v>612.50000000000068</v>
      </c>
      <c r="M740" t="str">
        <f t="shared" si="127"/>
        <v>TP</v>
      </c>
      <c r="N740" s="39">
        <f t="shared" si="128"/>
        <v>612.50000000000068</v>
      </c>
      <c r="O740" s="40">
        <f t="shared" si="131"/>
        <v>1297.3749999999791</v>
      </c>
      <c r="P740" s="39">
        <f t="shared" si="129"/>
        <v>3.75</v>
      </c>
      <c r="Q740" s="39">
        <f t="shared" si="130"/>
        <v>0</v>
      </c>
      <c r="R740" s="39">
        <f>IF((O740 - MAX($O$16:O740)) &lt; 0, O740 - MAX($O$16:O740), 0)</f>
        <v>-502.49999999999773</v>
      </c>
    </row>
    <row r="741" spans="1:18" x14ac:dyDescent="0.25">
      <c r="A741" s="2">
        <v>726</v>
      </c>
      <c r="B741" t="s">
        <v>726</v>
      </c>
      <c r="C741" s="8">
        <v>184.58</v>
      </c>
      <c r="D741" s="8">
        <v>114.4</v>
      </c>
      <c r="E741" s="17">
        <f t="shared" si="121"/>
        <v>0.47838189489173316</v>
      </c>
      <c r="F741" s="2">
        <f>+IF(A741&gt;$C$3,AVERAGE(INDEX($E$16:$E$2532,A741-$C$3):E740),"")</f>
        <v>0.46153796217029902</v>
      </c>
      <c r="G741" s="2">
        <f>+IF(A741&gt;$C$3,STDEVA(INDEX($E$16:$E$2532,A741-$C$3):E740),"")</f>
        <v>1.0700243757565781E-2</v>
      </c>
      <c r="H741">
        <f t="shared" si="122"/>
        <v>1.5741634586150772</v>
      </c>
      <c r="I741" s="2" t="str">
        <f t="shared" si="123"/>
        <v>Sell</v>
      </c>
      <c r="J741">
        <f t="shared" si="124"/>
        <v>114.4</v>
      </c>
      <c r="K741">
        <f t="shared" si="125"/>
        <v>184.58</v>
      </c>
      <c r="L741" s="37" t="str">
        <f t="shared" si="126"/>
        <v/>
      </c>
      <c r="M741" t="str">
        <f t="shared" si="127"/>
        <v>Short</v>
      </c>
      <c r="N741" s="39">
        <f t="shared" si="128"/>
        <v>0</v>
      </c>
      <c r="O741" s="40">
        <f t="shared" si="131"/>
        <v>1297.3749999999791</v>
      </c>
      <c r="P741" s="39">
        <f t="shared" si="129"/>
        <v>3.75</v>
      </c>
      <c r="Q741" s="39">
        <f t="shared" si="130"/>
        <v>3737.25</v>
      </c>
      <c r="R741" s="39">
        <f>IF((O741 - MAX($O$16:O741)) &lt; 0, O741 - MAX($O$16:O741), 0)</f>
        <v>-502.49999999999773</v>
      </c>
    </row>
    <row r="742" spans="1:18" x14ac:dyDescent="0.25">
      <c r="A742" s="2">
        <v>727</v>
      </c>
      <c r="B742" t="s">
        <v>727</v>
      </c>
      <c r="C742" s="8">
        <v>185.49</v>
      </c>
      <c r="D742" s="8">
        <v>114.29</v>
      </c>
      <c r="E742" s="17">
        <f t="shared" si="121"/>
        <v>0.48426189432908046</v>
      </c>
      <c r="F742" s="2">
        <f>+IF(A742&gt;$C$3,AVERAGE(INDEX($E$16:$E$2532,A742-$C$3):E741),"")</f>
        <v>0.46628870435335995</v>
      </c>
      <c r="G742" s="2">
        <f>+IF(A742&gt;$C$3,STDEVA(INDEX($E$16:$E$2532,A742-$C$3):E741),"")</f>
        <v>1.2053071644517051E-2</v>
      </c>
      <c r="H742">
        <f t="shared" si="122"/>
        <v>1.4911709235459925</v>
      </c>
      <c r="I742" s="2" t="str">
        <f t="shared" si="123"/>
        <v/>
      </c>
      <c r="J742" t="str">
        <f t="shared" si="124"/>
        <v/>
      </c>
      <c r="K742" t="str">
        <f t="shared" si="125"/>
        <v/>
      </c>
      <c r="L742" s="37">
        <f t="shared" si="126"/>
        <v>-254.99999999999901</v>
      </c>
      <c r="M742" t="str">
        <f t="shared" si="127"/>
        <v>SL</v>
      </c>
      <c r="N742" s="39">
        <f t="shared" si="128"/>
        <v>-254.99999999999901</v>
      </c>
      <c r="O742" s="40">
        <f t="shared" si="131"/>
        <v>1042.37499999998</v>
      </c>
      <c r="P742" s="39">
        <f t="shared" si="129"/>
        <v>3.75</v>
      </c>
      <c r="Q742" s="39">
        <f t="shared" si="130"/>
        <v>0</v>
      </c>
      <c r="R742" s="39">
        <f>IF((O742 - MAX($O$16:O742)) &lt; 0, O742 - MAX($O$16:O742), 0)</f>
        <v>-757.49999999999682</v>
      </c>
    </row>
    <row r="743" spans="1:18" x14ac:dyDescent="0.25">
      <c r="A743" s="2">
        <v>728</v>
      </c>
      <c r="B743" t="s">
        <v>728</v>
      </c>
      <c r="C743" s="8">
        <v>187.01</v>
      </c>
      <c r="D743" s="8">
        <v>116.34</v>
      </c>
      <c r="E743" s="17">
        <f t="shared" si="121"/>
        <v>0.47464515287801312</v>
      </c>
      <c r="F743" s="2">
        <f>+IF(A743&gt;$C$3,AVERAGE(INDEX($E$16:$E$2532,A743-$C$3):E742),"")</f>
        <v>0.47294497025881965</v>
      </c>
      <c r="G743" s="2">
        <f>+IF(A743&gt;$C$3,STDEVA(INDEX($E$16:$E$2532,A743-$C$3):E742),"")</f>
        <v>1.0586231466193271E-2</v>
      </c>
      <c r="H743">
        <f t="shared" si="122"/>
        <v>0.16060319714555057</v>
      </c>
      <c r="I743" s="2" t="str">
        <f t="shared" si="123"/>
        <v/>
      </c>
      <c r="J743" t="str">
        <f t="shared" si="124"/>
        <v/>
      </c>
      <c r="K743" t="str">
        <f t="shared" si="125"/>
        <v/>
      </c>
      <c r="L743" s="37" t="str">
        <f t="shared" si="126"/>
        <v/>
      </c>
      <c r="M743" t="str">
        <f t="shared" si="127"/>
        <v/>
      </c>
      <c r="N743" s="39">
        <f t="shared" si="128"/>
        <v>0</v>
      </c>
      <c r="O743" s="40">
        <f t="shared" si="131"/>
        <v>1042.37499999998</v>
      </c>
      <c r="P743" s="39">
        <f t="shared" si="129"/>
        <v>0</v>
      </c>
      <c r="Q743" s="39">
        <f t="shared" si="130"/>
        <v>0</v>
      </c>
      <c r="R743" s="39">
        <f>IF((O743 - MAX($O$16:O743)) &lt; 0, O743 - MAX($O$16:O743), 0)</f>
        <v>-757.49999999999682</v>
      </c>
    </row>
    <row r="744" spans="1:18" x14ac:dyDescent="0.25">
      <c r="A744" s="2">
        <v>729</v>
      </c>
      <c r="B744" t="s">
        <v>729</v>
      </c>
      <c r="C744" s="8">
        <v>188.25</v>
      </c>
      <c r="D744" s="8">
        <v>117.87</v>
      </c>
      <c r="E744" s="17">
        <f t="shared" si="121"/>
        <v>0.4681885444415248</v>
      </c>
      <c r="F744" s="2">
        <f>+IF(A744&gt;$C$3,AVERAGE(INDEX($E$16:$E$2532,A744-$C$3):E743),"")</f>
        <v>0.47621724867377768</v>
      </c>
      <c r="G744" s="2">
        <f>+IF(A744&gt;$C$3,STDEVA(INDEX($E$16:$E$2532,A744-$C$3):E743),"")</f>
        <v>6.7578420138384148E-3</v>
      </c>
      <c r="H744">
        <f t="shared" si="122"/>
        <v>-1.1880574029123572</v>
      </c>
      <c r="I744" s="2" t="str">
        <f t="shared" si="123"/>
        <v/>
      </c>
      <c r="J744" t="str">
        <f t="shared" si="124"/>
        <v/>
      </c>
      <c r="K744" t="str">
        <f t="shared" si="125"/>
        <v/>
      </c>
      <c r="L744" s="37" t="str">
        <f t="shared" si="126"/>
        <v/>
      </c>
      <c r="M744" t="str">
        <f t="shared" si="127"/>
        <v/>
      </c>
      <c r="N744" s="39">
        <f t="shared" si="128"/>
        <v>0</v>
      </c>
      <c r="O744" s="40">
        <f t="shared" si="131"/>
        <v>1042.37499999998</v>
      </c>
      <c r="P744" s="39">
        <f t="shared" si="129"/>
        <v>0</v>
      </c>
      <c r="Q744" s="39">
        <f t="shared" si="130"/>
        <v>0</v>
      </c>
      <c r="R744" s="39">
        <f>IF((O744 - MAX($O$16:O744)) &lt; 0, O744 - MAX($O$16:O744), 0)</f>
        <v>-757.49999999999682</v>
      </c>
    </row>
    <row r="745" spans="1:18" x14ac:dyDescent="0.25">
      <c r="A745" s="2">
        <v>730</v>
      </c>
      <c r="B745" t="s">
        <v>730</v>
      </c>
      <c r="C745" s="8">
        <v>188.88</v>
      </c>
      <c r="D745" s="8">
        <v>118.4</v>
      </c>
      <c r="E745" s="17">
        <f t="shared" si="121"/>
        <v>0.4670431703273521</v>
      </c>
      <c r="F745" s="2">
        <f>+IF(A745&gt;$C$3,AVERAGE(INDEX($E$16:$E$2532,A745-$C$3):E744),"")</f>
        <v>0.47668765998607565</v>
      </c>
      <c r="G745" s="2">
        <f>+IF(A745&gt;$C$3,STDEVA(INDEX($E$16:$E$2532,A745-$C$3):E744),"")</f>
        <v>5.8793532321677472E-3</v>
      </c>
      <c r="H745">
        <f t="shared" si="122"/>
        <v>-1.6403997647148651</v>
      </c>
      <c r="I745" s="2" t="str">
        <f t="shared" si="123"/>
        <v>Buy</v>
      </c>
      <c r="J745">
        <f t="shared" si="124"/>
        <v>188.88</v>
      </c>
      <c r="K745">
        <f t="shared" si="125"/>
        <v>118.4</v>
      </c>
      <c r="L745" s="37" t="str">
        <f t="shared" si="126"/>
        <v/>
      </c>
      <c r="M745" t="str">
        <f t="shared" si="127"/>
        <v>Long</v>
      </c>
      <c r="N745" s="39">
        <f t="shared" si="128"/>
        <v>0</v>
      </c>
      <c r="O745" s="40">
        <f t="shared" si="131"/>
        <v>1042.37499999998</v>
      </c>
      <c r="P745" s="39">
        <f t="shared" si="129"/>
        <v>3.75</v>
      </c>
      <c r="Q745" s="39">
        <f t="shared" si="130"/>
        <v>3841</v>
      </c>
      <c r="R745" s="39">
        <f>IF((O745 - MAX($O$16:O745)) &lt; 0, O745 - MAX($O$16:O745), 0)</f>
        <v>-757.49999999999682</v>
      </c>
    </row>
    <row r="746" spans="1:18" x14ac:dyDescent="0.25">
      <c r="A746" s="2">
        <v>731</v>
      </c>
      <c r="B746" t="s">
        <v>731</v>
      </c>
      <c r="C746" s="8">
        <v>188.63</v>
      </c>
      <c r="D746" s="8">
        <v>117.2</v>
      </c>
      <c r="E746" s="17">
        <f t="shared" si="121"/>
        <v>0.47590554721472095</v>
      </c>
      <c r="F746" s="2">
        <f>+IF(A746&gt;$C$3,AVERAGE(INDEX($E$16:$E$2532,A746-$C$3):E745),"")</f>
        <v>0.47450413137354069</v>
      </c>
      <c r="G746" s="2">
        <f>+IF(A746&gt;$C$3,STDEVA(INDEX($E$16:$E$2532,A746-$C$3):E745),"")</f>
        <v>7.1732742330968659E-3</v>
      </c>
      <c r="H746">
        <f t="shared" si="122"/>
        <v>0.19536627147394453</v>
      </c>
      <c r="I746" s="2" t="str">
        <f t="shared" si="123"/>
        <v/>
      </c>
      <c r="J746">
        <f t="shared" si="124"/>
        <v>188.88</v>
      </c>
      <c r="K746">
        <f t="shared" si="125"/>
        <v>118.4</v>
      </c>
      <c r="L746" s="37">
        <f t="shared" si="126"/>
        <v>237.50000000000068</v>
      </c>
      <c r="M746" t="str">
        <f t="shared" si="127"/>
        <v>Long</v>
      </c>
      <c r="N746" s="39">
        <f t="shared" si="128"/>
        <v>0</v>
      </c>
      <c r="O746" s="40">
        <f t="shared" si="131"/>
        <v>1042.37499999998</v>
      </c>
      <c r="P746" s="39">
        <f t="shared" si="129"/>
        <v>0</v>
      </c>
      <c r="Q746" s="39">
        <f t="shared" si="130"/>
        <v>0</v>
      </c>
      <c r="R746" s="39">
        <f>IF((O746 - MAX($O$16:O746)) &lt; 0, O746 - MAX($O$16:O746), 0)</f>
        <v>-757.49999999999682</v>
      </c>
    </row>
    <row r="747" spans="1:18" x14ac:dyDescent="0.25">
      <c r="A747" s="2">
        <v>732</v>
      </c>
      <c r="B747" t="s">
        <v>732</v>
      </c>
      <c r="C747" s="8">
        <v>186.4</v>
      </c>
      <c r="D747" s="8">
        <v>114.49</v>
      </c>
      <c r="E747" s="17">
        <f t="shared" si="121"/>
        <v>0.48740741931576997</v>
      </c>
      <c r="F747" s="2">
        <f>+IF(A747&gt;$C$3,AVERAGE(INDEX($E$16:$E$2532,A747-$C$3):E746),"")</f>
        <v>0.47400886183813828</v>
      </c>
      <c r="G747" s="2">
        <f>+IF(A747&gt;$C$3,STDEVA(INDEX($E$16:$E$2532,A747-$C$3):E746),"")</f>
        <v>6.919608185913485E-3</v>
      </c>
      <c r="H747">
        <f t="shared" si="122"/>
        <v>1.9363173633021091</v>
      </c>
      <c r="I747" s="2" t="str">
        <f t="shared" si="123"/>
        <v>Sell</v>
      </c>
      <c r="J747">
        <f t="shared" si="124"/>
        <v>188.88</v>
      </c>
      <c r="K747">
        <f t="shared" si="125"/>
        <v>118.4</v>
      </c>
      <c r="L747" s="37">
        <f t="shared" si="126"/>
        <v>357.50000000000523</v>
      </c>
      <c r="M747" t="str">
        <f t="shared" si="127"/>
        <v>Long</v>
      </c>
      <c r="N747" s="39">
        <f t="shared" si="128"/>
        <v>0</v>
      </c>
      <c r="O747" s="40">
        <f t="shared" si="131"/>
        <v>1042.37499999998</v>
      </c>
      <c r="P747" s="39">
        <f t="shared" si="129"/>
        <v>0</v>
      </c>
      <c r="Q747" s="39">
        <f t="shared" si="130"/>
        <v>0</v>
      </c>
      <c r="R747" s="39">
        <f>IF((O747 - MAX($O$16:O747)) &lt; 0, O747 - MAX($O$16:O747), 0)</f>
        <v>-757.49999999999682</v>
      </c>
    </row>
    <row r="748" spans="1:18" x14ac:dyDescent="0.25">
      <c r="A748" s="2">
        <v>733</v>
      </c>
      <c r="B748" t="s">
        <v>733</v>
      </c>
      <c r="C748" s="8">
        <v>184.34</v>
      </c>
      <c r="D748" s="8">
        <v>112.82</v>
      </c>
      <c r="E748" s="17">
        <f t="shared" si="121"/>
        <v>0.4909882502536882</v>
      </c>
      <c r="F748" s="2">
        <f>+IF(A748&gt;$C$3,AVERAGE(INDEX($E$16:$E$2532,A748-$C$3):E747),"")</f>
        <v>0.47463796683547621</v>
      </c>
      <c r="G748" s="2">
        <f>+IF(A748&gt;$C$3,STDEVA(INDEX($E$16:$E$2532,A748-$C$3):E747),"")</f>
        <v>8.1231415031216558E-3</v>
      </c>
      <c r="H748">
        <f t="shared" si="122"/>
        <v>2.0128029792326907</v>
      </c>
      <c r="I748" s="2" t="str">
        <f t="shared" si="123"/>
        <v>Sell</v>
      </c>
      <c r="J748">
        <f t="shared" si="124"/>
        <v>188.88</v>
      </c>
      <c r="K748">
        <f t="shared" si="125"/>
        <v>118.4</v>
      </c>
      <c r="L748" s="37">
        <f t="shared" si="126"/>
        <v>260.00000000000523</v>
      </c>
      <c r="M748" t="str">
        <f t="shared" si="127"/>
        <v>Long</v>
      </c>
      <c r="N748" s="39">
        <f t="shared" si="128"/>
        <v>0</v>
      </c>
      <c r="O748" s="40">
        <f t="shared" si="131"/>
        <v>1042.37499999998</v>
      </c>
      <c r="P748" s="39">
        <f t="shared" si="129"/>
        <v>0</v>
      </c>
      <c r="Q748" s="39">
        <f t="shared" si="130"/>
        <v>0</v>
      </c>
      <c r="R748" s="39">
        <f>IF((O748 - MAX($O$16:O748)) &lt; 0, O748 - MAX($O$16:O748), 0)</f>
        <v>-757.49999999999682</v>
      </c>
    </row>
    <row r="749" spans="1:18" x14ac:dyDescent="0.25">
      <c r="A749" s="2">
        <v>734</v>
      </c>
      <c r="B749" t="s">
        <v>734</v>
      </c>
      <c r="C749" s="8">
        <v>185.1</v>
      </c>
      <c r="D749" s="8">
        <v>113.61</v>
      </c>
      <c r="E749" s="17">
        <f t="shared" si="121"/>
        <v>0.48812468899763861</v>
      </c>
      <c r="F749" s="2">
        <f>+IF(A749&gt;$C$3,AVERAGE(INDEX($E$16:$E$2532,A749-$C$3):E748),"")</f>
        <v>0.47790658631061123</v>
      </c>
      <c r="G749" s="2">
        <f>+IF(A749&gt;$C$3,STDEVA(INDEX($E$16:$E$2532,A749-$C$3):E748),"")</f>
        <v>1.0929936657746947E-2</v>
      </c>
      <c r="H749">
        <f t="shared" si="122"/>
        <v>0.93487300127992734</v>
      </c>
      <c r="I749" s="2" t="str">
        <f t="shared" si="123"/>
        <v/>
      </c>
      <c r="J749">
        <f t="shared" si="124"/>
        <v>188.88</v>
      </c>
      <c r="K749">
        <f t="shared" si="125"/>
        <v>118.4</v>
      </c>
      <c r="L749" s="37">
        <f t="shared" si="126"/>
        <v>252.50000000000136</v>
      </c>
      <c r="M749" t="str">
        <f t="shared" si="127"/>
        <v>Long</v>
      </c>
      <c r="N749" s="39">
        <f t="shared" si="128"/>
        <v>0</v>
      </c>
      <c r="O749" s="40">
        <f t="shared" si="131"/>
        <v>1042.37499999998</v>
      </c>
      <c r="P749" s="39">
        <f t="shared" si="129"/>
        <v>0</v>
      </c>
      <c r="Q749" s="39">
        <f t="shared" si="130"/>
        <v>0</v>
      </c>
      <c r="R749" s="39">
        <f>IF((O749 - MAX($O$16:O749)) &lt; 0, O749 - MAX($O$16:O749), 0)</f>
        <v>-757.49999999999682</v>
      </c>
    </row>
    <row r="750" spans="1:18" x14ac:dyDescent="0.25">
      <c r="A750" s="2">
        <v>735</v>
      </c>
      <c r="B750" t="s">
        <v>735</v>
      </c>
      <c r="C750" s="8">
        <v>187.09</v>
      </c>
      <c r="D750" s="8">
        <v>115.25</v>
      </c>
      <c r="E750" s="17">
        <f t="shared" si="121"/>
        <v>0.48448610262056935</v>
      </c>
      <c r="F750" s="2">
        <f>+IF(A750&gt;$C$3,AVERAGE(INDEX($E$16:$E$2532,A750-$C$3):E749),"")</f>
        <v>0.48189381522183394</v>
      </c>
      <c r="G750" s="2">
        <f>+IF(A750&gt;$C$3,STDEVA(INDEX($E$16:$E$2532,A750-$C$3):E749),"")</f>
        <v>1.0103630216044988E-2</v>
      </c>
      <c r="H750">
        <f t="shared" si="122"/>
        <v>0.25656990045209133</v>
      </c>
      <c r="I750" s="2" t="str">
        <f t="shared" si="123"/>
        <v/>
      </c>
      <c r="J750">
        <f t="shared" si="124"/>
        <v>188.88</v>
      </c>
      <c r="K750">
        <f t="shared" si="125"/>
        <v>118.4</v>
      </c>
      <c r="L750" s="37">
        <f t="shared" si="126"/>
        <v>340.00000000000335</v>
      </c>
      <c r="M750" t="str">
        <f t="shared" si="127"/>
        <v>Long</v>
      </c>
      <c r="N750" s="39">
        <f t="shared" si="128"/>
        <v>0</v>
      </c>
      <c r="O750" s="40">
        <f t="shared" si="131"/>
        <v>1042.37499999998</v>
      </c>
      <c r="P750" s="39">
        <f t="shared" si="129"/>
        <v>0</v>
      </c>
      <c r="Q750" s="39">
        <f t="shared" si="130"/>
        <v>0</v>
      </c>
      <c r="R750" s="39">
        <f>IF((O750 - MAX($O$16:O750)) &lt; 0, O750 - MAX($O$16:O750), 0)</f>
        <v>-757.49999999999682</v>
      </c>
    </row>
    <row r="751" spans="1:18" x14ac:dyDescent="0.25">
      <c r="A751" s="2">
        <v>736</v>
      </c>
      <c r="B751" t="s">
        <v>736</v>
      </c>
      <c r="C751" s="8">
        <v>183.155</v>
      </c>
      <c r="D751" s="8">
        <v>111.959</v>
      </c>
      <c r="E751" s="17">
        <f t="shared" si="121"/>
        <v>0.4922000560334634</v>
      </c>
      <c r="F751" s="2">
        <f>+IF(A751&gt;$C$3,AVERAGE(INDEX($E$16:$E$2532,A751-$C$3):E750),"")</f>
        <v>0.48538240168047742</v>
      </c>
      <c r="G751" s="2">
        <f>+IF(A751&gt;$C$3,STDEVA(INDEX($E$16:$E$2532,A751-$C$3):E750),"")</f>
        <v>5.7805816521522895E-3</v>
      </c>
      <c r="H751">
        <f t="shared" si="122"/>
        <v>1.1794062887162153</v>
      </c>
      <c r="I751" s="2" t="str">
        <f t="shared" si="123"/>
        <v/>
      </c>
      <c r="J751">
        <f t="shared" si="124"/>
        <v>188.88</v>
      </c>
      <c r="K751">
        <f t="shared" si="125"/>
        <v>118.4</v>
      </c>
      <c r="L751" s="37">
        <f t="shared" si="126"/>
        <v>179.00000000000205</v>
      </c>
      <c r="M751" t="str">
        <f t="shared" si="127"/>
        <v>Long</v>
      </c>
      <c r="N751" s="39">
        <f t="shared" si="128"/>
        <v>0</v>
      </c>
      <c r="O751" s="40">
        <f t="shared" si="131"/>
        <v>1042.37499999998</v>
      </c>
      <c r="P751" s="39">
        <f t="shared" si="129"/>
        <v>0</v>
      </c>
      <c r="Q751" s="39">
        <f t="shared" si="130"/>
        <v>0</v>
      </c>
      <c r="R751" s="39">
        <f>IF((O751 - MAX($O$16:O751)) &lt; 0, O751 - MAX($O$16:O751), 0)</f>
        <v>-757.49999999999682</v>
      </c>
    </row>
    <row r="752" spans="1:18" x14ac:dyDescent="0.25">
      <c r="A752" s="2">
        <v>737</v>
      </c>
      <c r="B752" t="s">
        <v>737</v>
      </c>
      <c r="C752" s="8">
        <v>181.51</v>
      </c>
      <c r="D752" s="8">
        <v>110.41</v>
      </c>
      <c r="E752" s="17">
        <f t="shared" si="121"/>
        <v>0.49711003915484064</v>
      </c>
      <c r="F752" s="2">
        <f>+IF(A752&gt;$C$3,AVERAGE(INDEX($E$16:$E$2532,A752-$C$3):E751),"")</f>
        <v>0.48864130344422596</v>
      </c>
      <c r="G752" s="2">
        <f>+IF(A752&gt;$C$3,STDEVA(INDEX($E$16:$E$2532,A752-$C$3):E751),"")</f>
        <v>3.0507349004643149E-3</v>
      </c>
      <c r="H752">
        <f t="shared" si="122"/>
        <v>2.775965787563436</v>
      </c>
      <c r="I752" s="2" t="str">
        <f t="shared" si="123"/>
        <v>Sell</v>
      </c>
      <c r="J752">
        <f t="shared" si="124"/>
        <v>188.88</v>
      </c>
      <c r="K752">
        <f t="shared" si="125"/>
        <v>118.4</v>
      </c>
      <c r="L752" s="37">
        <f t="shared" si="126"/>
        <v>155.00000000000114</v>
      </c>
      <c r="M752" t="str">
        <f t="shared" si="127"/>
        <v>Long</v>
      </c>
      <c r="N752" s="39">
        <f t="shared" si="128"/>
        <v>0</v>
      </c>
      <c r="O752" s="40">
        <f t="shared" si="131"/>
        <v>1042.37499999998</v>
      </c>
      <c r="P752" s="39">
        <f t="shared" si="129"/>
        <v>0</v>
      </c>
      <c r="Q752" s="39">
        <f t="shared" si="130"/>
        <v>0</v>
      </c>
      <c r="R752" s="39">
        <f>IF((O752 - MAX($O$16:O752)) &lt; 0, O752 - MAX($O$16:O752), 0)</f>
        <v>-757.49999999999682</v>
      </c>
    </row>
    <row r="753" spans="1:18" x14ac:dyDescent="0.25">
      <c r="A753" s="2">
        <v>738</v>
      </c>
      <c r="B753" t="s">
        <v>738</v>
      </c>
      <c r="C753" s="8">
        <v>182.9401</v>
      </c>
      <c r="D753" s="8">
        <v>110.72</v>
      </c>
      <c r="E753" s="17">
        <f t="shared" si="121"/>
        <v>0.50215428498601911</v>
      </c>
      <c r="F753" s="2">
        <f>+IF(A753&gt;$C$3,AVERAGE(INDEX($E$16:$E$2532,A753-$C$3):E752),"")</f>
        <v>0.49058182741204004</v>
      </c>
      <c r="G753" s="2">
        <f>+IF(A753&gt;$C$3,STDEVA(INDEX($E$16:$E$2532,A753-$C$3):E752),"")</f>
        <v>4.7062931771491984E-3</v>
      </c>
      <c r="H753">
        <f t="shared" si="122"/>
        <v>2.4589325693026622</v>
      </c>
      <c r="I753" s="2" t="str">
        <f t="shared" si="123"/>
        <v>Sell</v>
      </c>
      <c r="J753" t="str">
        <f t="shared" si="124"/>
        <v/>
      </c>
      <c r="K753" t="str">
        <f t="shared" si="125"/>
        <v/>
      </c>
      <c r="L753" s="37">
        <f t="shared" si="126"/>
        <v>435.02500000000327</v>
      </c>
      <c r="M753" t="str">
        <f t="shared" si="127"/>
        <v>TP</v>
      </c>
      <c r="N753" s="39">
        <f t="shared" si="128"/>
        <v>435.02500000000327</v>
      </c>
      <c r="O753" s="40">
        <f t="shared" si="131"/>
        <v>1477.3999999999833</v>
      </c>
      <c r="P753" s="39">
        <f t="shared" si="129"/>
        <v>3.75</v>
      </c>
      <c r="Q753" s="39">
        <f t="shared" si="130"/>
        <v>0</v>
      </c>
      <c r="R753" s="39">
        <f>IF((O753 - MAX($O$16:O753)) &lt; 0, O753 - MAX($O$16:O753), 0)</f>
        <v>-322.47499999999354</v>
      </c>
    </row>
    <row r="754" spans="1:18" x14ac:dyDescent="0.25">
      <c r="A754" s="2">
        <v>739</v>
      </c>
      <c r="B754" t="s">
        <v>739</v>
      </c>
      <c r="C754" s="8">
        <v>184.2</v>
      </c>
      <c r="D754" s="8">
        <v>111.15</v>
      </c>
      <c r="E754" s="17">
        <f t="shared" si="121"/>
        <v>0.50514148341100085</v>
      </c>
      <c r="F754" s="2">
        <f>+IF(A754&gt;$C$3,AVERAGE(INDEX($E$16:$E$2532,A754-$C$3):E753),"")</f>
        <v>0.49281503435850621</v>
      </c>
      <c r="G754" s="2">
        <f>+IF(A754&gt;$C$3,STDEVA(INDEX($E$16:$E$2532,A754-$C$3):E753),"")</f>
        <v>7.0252635239493409E-3</v>
      </c>
      <c r="H754">
        <f t="shared" si="122"/>
        <v>1.7545888507204592</v>
      </c>
      <c r="I754" s="2" t="str">
        <f t="shared" si="123"/>
        <v>Sell</v>
      </c>
      <c r="J754">
        <f t="shared" si="124"/>
        <v>111.15</v>
      </c>
      <c r="K754">
        <f t="shared" si="125"/>
        <v>184.2</v>
      </c>
      <c r="L754" s="37" t="str">
        <f t="shared" si="126"/>
        <v/>
      </c>
      <c r="M754" t="str">
        <f t="shared" si="127"/>
        <v>Short</v>
      </c>
      <c r="N754" s="39">
        <f t="shared" si="128"/>
        <v>0</v>
      </c>
      <c r="O754" s="40">
        <f t="shared" si="131"/>
        <v>1477.3999999999833</v>
      </c>
      <c r="P754" s="39">
        <f t="shared" si="129"/>
        <v>3.75</v>
      </c>
      <c r="Q754" s="39">
        <f t="shared" si="130"/>
        <v>3691.875</v>
      </c>
      <c r="R754" s="39">
        <f>IF((O754 - MAX($O$16:O754)) &lt; 0, O754 - MAX($O$16:O754), 0)</f>
        <v>-322.47499999999354</v>
      </c>
    </row>
    <row r="755" spans="1:18" x14ac:dyDescent="0.25">
      <c r="A755" s="2">
        <v>740</v>
      </c>
      <c r="B755" t="s">
        <v>740</v>
      </c>
      <c r="C755" s="8">
        <v>186.125</v>
      </c>
      <c r="D755" s="8">
        <v>112.36</v>
      </c>
      <c r="E755" s="17">
        <f t="shared" si="121"/>
        <v>0.50471048876813018</v>
      </c>
      <c r="F755" s="2">
        <f>+IF(A755&gt;$C$3,AVERAGE(INDEX($E$16:$E$2532,A755-$C$3):E754),"")</f>
        <v>0.49621839324117867</v>
      </c>
      <c r="G755" s="2">
        <f>+IF(A755&gt;$C$3,STDEVA(INDEX($E$16:$E$2532,A755-$C$3):E754),"")</f>
        <v>8.2073908543144596E-3</v>
      </c>
      <c r="H755">
        <f t="shared" si="122"/>
        <v>1.0346888161768721</v>
      </c>
      <c r="I755" s="2" t="str">
        <f t="shared" si="123"/>
        <v/>
      </c>
      <c r="J755">
        <f t="shared" si="124"/>
        <v>111.15</v>
      </c>
      <c r="K755">
        <f t="shared" si="125"/>
        <v>184.2</v>
      </c>
      <c r="L755" s="37">
        <f t="shared" si="126"/>
        <v>-178.75000000000443</v>
      </c>
      <c r="M755" t="str">
        <f t="shared" si="127"/>
        <v>Short</v>
      </c>
      <c r="N755" s="39">
        <f t="shared" si="128"/>
        <v>0</v>
      </c>
      <c r="O755" s="40">
        <f t="shared" si="131"/>
        <v>1477.3999999999833</v>
      </c>
      <c r="P755" s="39">
        <f t="shared" si="129"/>
        <v>0</v>
      </c>
      <c r="Q755" s="39">
        <f t="shared" si="130"/>
        <v>0</v>
      </c>
      <c r="R755" s="39">
        <f>IF((O755 - MAX($O$16:O755)) &lt; 0, O755 - MAX($O$16:O755), 0)</f>
        <v>-322.47499999999354</v>
      </c>
    </row>
    <row r="756" spans="1:18" x14ac:dyDescent="0.25">
      <c r="A756" s="2">
        <v>741</v>
      </c>
      <c r="B756" t="s">
        <v>741</v>
      </c>
      <c r="C756" s="8">
        <v>186.39</v>
      </c>
      <c r="D756" s="8">
        <v>112.92</v>
      </c>
      <c r="E756" s="17">
        <f t="shared" si="121"/>
        <v>0.50116164935842344</v>
      </c>
      <c r="F756" s="2">
        <f>+IF(A756&gt;$C$3,AVERAGE(INDEX($E$16:$E$2532,A756-$C$3):E755),"")</f>
        <v>0.50026327047069086</v>
      </c>
      <c r="G756" s="2">
        <f>+IF(A756&gt;$C$3,STDEVA(INDEX($E$16:$E$2532,A756-$C$3):E755),"")</f>
        <v>5.5251457619967127E-3</v>
      </c>
      <c r="H756">
        <f t="shared" si="122"/>
        <v>0.16259822390783862</v>
      </c>
      <c r="I756" s="2" t="str">
        <f t="shared" si="123"/>
        <v/>
      </c>
      <c r="J756">
        <f t="shared" si="124"/>
        <v>111.15</v>
      </c>
      <c r="K756">
        <f t="shared" si="125"/>
        <v>184.2</v>
      </c>
      <c r="L756" s="37">
        <f t="shared" si="126"/>
        <v>-105.00000000000045</v>
      </c>
      <c r="M756" t="str">
        <f t="shared" si="127"/>
        <v>Short</v>
      </c>
      <c r="N756" s="39">
        <f t="shared" si="128"/>
        <v>0</v>
      </c>
      <c r="O756" s="40">
        <f t="shared" si="131"/>
        <v>1477.3999999999833</v>
      </c>
      <c r="P756" s="39">
        <f t="shared" si="129"/>
        <v>0</v>
      </c>
      <c r="Q756" s="39">
        <f t="shared" si="130"/>
        <v>0</v>
      </c>
      <c r="R756" s="39">
        <f>IF((O756 - MAX($O$16:O756)) &lt; 0, O756 - MAX($O$16:O756), 0)</f>
        <v>-322.47499999999354</v>
      </c>
    </row>
    <row r="757" spans="1:18" x14ac:dyDescent="0.25">
      <c r="A757" s="2">
        <v>742</v>
      </c>
      <c r="B757" t="s">
        <v>742</v>
      </c>
      <c r="C757" s="8">
        <v>187.04</v>
      </c>
      <c r="D757" s="8">
        <v>113.45</v>
      </c>
      <c r="E757" s="17">
        <f t="shared" si="121"/>
        <v>0.49996028649790747</v>
      </c>
      <c r="F757" s="2">
        <f>+IF(A757&gt;$C$3,AVERAGE(INDEX($E$16:$E$2532,A757-$C$3):E756),"")</f>
        <v>0.50205558913568282</v>
      </c>
      <c r="G757" s="2">
        <f>+IF(A757&gt;$C$3,STDEVA(INDEX($E$16:$E$2532,A757-$C$3):E756),"")</f>
        <v>3.2341370311900017E-3</v>
      </c>
      <c r="H757">
        <f t="shared" si="122"/>
        <v>-0.64787070478717046</v>
      </c>
      <c r="I757" s="2" t="str">
        <f t="shared" si="123"/>
        <v/>
      </c>
      <c r="J757">
        <f t="shared" si="124"/>
        <v>111.15</v>
      </c>
      <c r="K757">
        <f t="shared" si="125"/>
        <v>184.2</v>
      </c>
      <c r="L757" s="37">
        <f t="shared" si="126"/>
        <v>-135.00000000000159</v>
      </c>
      <c r="M757" t="str">
        <f t="shared" si="127"/>
        <v>Short</v>
      </c>
      <c r="N757" s="39">
        <f t="shared" si="128"/>
        <v>0</v>
      </c>
      <c r="O757" s="40">
        <f t="shared" si="131"/>
        <v>1477.3999999999833</v>
      </c>
      <c r="P757" s="39">
        <f t="shared" si="129"/>
        <v>0</v>
      </c>
      <c r="Q757" s="39">
        <f t="shared" si="130"/>
        <v>0</v>
      </c>
      <c r="R757" s="39">
        <f>IF((O757 - MAX($O$16:O757)) &lt; 0, O757 - MAX($O$16:O757), 0)</f>
        <v>-322.47499999999354</v>
      </c>
    </row>
    <row r="758" spans="1:18" x14ac:dyDescent="0.25">
      <c r="A758" s="2">
        <v>743</v>
      </c>
      <c r="B758" t="s">
        <v>743</v>
      </c>
      <c r="C758" s="8">
        <v>187.89</v>
      </c>
      <c r="D758" s="8">
        <v>114.62</v>
      </c>
      <c r="E758" s="17">
        <f t="shared" si="121"/>
        <v>0.49423437608183968</v>
      </c>
      <c r="F758" s="2">
        <f>+IF(A758&gt;$C$3,AVERAGE(INDEX($E$16:$E$2532,A758-$C$3):E757),"")</f>
        <v>0.50262563860429621</v>
      </c>
      <c r="G758" s="2">
        <f>+IF(A758&gt;$C$3,STDEVA(INDEX($E$16:$E$2532,A758-$C$3):E757),"")</f>
        <v>2.244193390373597E-3</v>
      </c>
      <c r="H758">
        <f t="shared" si="122"/>
        <v>-3.7390995617626412</v>
      </c>
      <c r="I758" s="2" t="str">
        <f t="shared" si="123"/>
        <v>Buy</v>
      </c>
      <c r="J758">
        <f t="shared" si="124"/>
        <v>111.15</v>
      </c>
      <c r="K758">
        <f t="shared" si="125"/>
        <v>184.2</v>
      </c>
      <c r="L758" s="37">
        <f t="shared" si="126"/>
        <v>-54.999999999999659</v>
      </c>
      <c r="M758" t="str">
        <f t="shared" si="127"/>
        <v>Short</v>
      </c>
      <c r="N758" s="39">
        <f t="shared" si="128"/>
        <v>0</v>
      </c>
      <c r="O758" s="40">
        <f t="shared" si="131"/>
        <v>1477.3999999999833</v>
      </c>
      <c r="P758" s="39">
        <f t="shared" si="129"/>
        <v>0</v>
      </c>
      <c r="Q758" s="39">
        <f t="shared" si="130"/>
        <v>0</v>
      </c>
      <c r="R758" s="39">
        <f>IF((O758 - MAX($O$16:O758)) &lt; 0, O758 - MAX($O$16:O758), 0)</f>
        <v>-322.47499999999354</v>
      </c>
    </row>
    <row r="759" spans="1:18" x14ac:dyDescent="0.25">
      <c r="A759" s="2">
        <v>744</v>
      </c>
      <c r="B759" t="s">
        <v>744</v>
      </c>
      <c r="C759" s="8">
        <v>187.45</v>
      </c>
      <c r="D759" s="8">
        <v>113.91</v>
      </c>
      <c r="E759" s="17">
        <f t="shared" si="121"/>
        <v>0.49810348027010032</v>
      </c>
      <c r="F759" s="2">
        <f>+IF(A759&gt;$C$3,AVERAGE(INDEX($E$16:$E$2532,A759-$C$3):E758),"")</f>
        <v>0.50104165682346025</v>
      </c>
      <c r="G759" s="2">
        <f>+IF(A759&gt;$C$3,STDEVA(INDEX($E$16:$E$2532,A759-$C$3):E758),"")</f>
        <v>4.4099812066154742E-3</v>
      </c>
      <c r="H759">
        <f t="shared" si="122"/>
        <v>-0.6662560259785979</v>
      </c>
      <c r="I759" s="2" t="str">
        <f t="shared" si="123"/>
        <v/>
      </c>
      <c r="J759">
        <f t="shared" si="124"/>
        <v>111.15</v>
      </c>
      <c r="K759">
        <f t="shared" si="125"/>
        <v>184.2</v>
      </c>
      <c r="L759" s="37">
        <f t="shared" si="126"/>
        <v>-122.50000000000227</v>
      </c>
      <c r="M759" t="str">
        <f t="shared" si="127"/>
        <v>Short</v>
      </c>
      <c r="N759" s="39">
        <f t="shared" si="128"/>
        <v>0</v>
      </c>
      <c r="O759" s="40">
        <f t="shared" si="131"/>
        <v>1477.3999999999833</v>
      </c>
      <c r="P759" s="39">
        <f t="shared" si="129"/>
        <v>0</v>
      </c>
      <c r="Q759" s="39">
        <f t="shared" si="130"/>
        <v>0</v>
      </c>
      <c r="R759" s="39">
        <f>IF((O759 - MAX($O$16:O759)) &lt; 0, O759 - MAX($O$16:O759), 0)</f>
        <v>-322.47499999999354</v>
      </c>
    </row>
    <row r="760" spans="1:18" x14ac:dyDescent="0.25">
      <c r="A760" s="2">
        <v>745</v>
      </c>
      <c r="B760" t="s">
        <v>745</v>
      </c>
      <c r="C760" s="8">
        <v>187.83</v>
      </c>
      <c r="D760" s="8">
        <v>113.61</v>
      </c>
      <c r="E760" s="17">
        <f t="shared" si="121"/>
        <v>0.50276576784351568</v>
      </c>
      <c r="F760" s="2">
        <f>+IF(A760&gt;$C$3,AVERAGE(INDEX($E$16:$E$2532,A760-$C$3):E759),"")</f>
        <v>0.49963405619528023</v>
      </c>
      <c r="G760" s="2">
        <f>+IF(A760&gt;$C$3,STDEVA(INDEX($E$16:$E$2532,A760-$C$3):E759),"")</f>
        <v>3.8635910348842526E-3</v>
      </c>
      <c r="H760">
        <f t="shared" si="122"/>
        <v>0.81057017162513112</v>
      </c>
      <c r="I760" s="2" t="str">
        <f t="shared" si="123"/>
        <v/>
      </c>
      <c r="J760" t="str">
        <f t="shared" si="124"/>
        <v/>
      </c>
      <c r="K760" t="str">
        <f t="shared" si="125"/>
        <v/>
      </c>
      <c r="L760" s="37">
        <f t="shared" si="126"/>
        <v>-292.5000000000075</v>
      </c>
      <c r="M760" t="str">
        <f t="shared" si="127"/>
        <v>SL</v>
      </c>
      <c r="N760" s="39">
        <f t="shared" si="128"/>
        <v>-292.5000000000075</v>
      </c>
      <c r="O760" s="40">
        <f t="shared" si="131"/>
        <v>1184.8999999999758</v>
      </c>
      <c r="P760" s="39">
        <f t="shared" si="129"/>
        <v>3.75</v>
      </c>
      <c r="Q760" s="39">
        <f t="shared" si="130"/>
        <v>0</v>
      </c>
      <c r="R760" s="39">
        <f>IF((O760 - MAX($O$16:O760)) &lt; 0, O760 - MAX($O$16:O760), 0)</f>
        <v>-614.97500000000105</v>
      </c>
    </row>
    <row r="761" spans="1:18" x14ac:dyDescent="0.25">
      <c r="A761" s="2">
        <v>746</v>
      </c>
      <c r="B761" t="s">
        <v>746</v>
      </c>
      <c r="C761" s="8">
        <v>186.29</v>
      </c>
      <c r="D761" s="8">
        <v>111.61</v>
      </c>
      <c r="E761" s="17">
        <f t="shared" si="121"/>
        <v>0.51229394763399361</v>
      </c>
      <c r="F761" s="2">
        <f>+IF(A761&gt;$C$3,AVERAGE(INDEX($E$16:$E$2532,A761-$C$3):E760),"")</f>
        <v>0.49924511201035732</v>
      </c>
      <c r="G761" s="2">
        <f>+IF(A761&gt;$C$3,STDEVA(INDEX($E$16:$E$2532,A761-$C$3):E760),"")</f>
        <v>3.2783534367661882E-3</v>
      </c>
      <c r="H761">
        <f t="shared" si="122"/>
        <v>3.9803016591486964</v>
      </c>
      <c r="I761" s="2" t="str">
        <f t="shared" si="123"/>
        <v>Sell</v>
      </c>
      <c r="J761">
        <f t="shared" si="124"/>
        <v>111.61</v>
      </c>
      <c r="K761">
        <f t="shared" si="125"/>
        <v>186.29</v>
      </c>
      <c r="L761" s="37" t="str">
        <f t="shared" si="126"/>
        <v/>
      </c>
      <c r="M761" t="str">
        <f t="shared" si="127"/>
        <v>Short</v>
      </c>
      <c r="N761" s="39">
        <f t="shared" si="128"/>
        <v>0</v>
      </c>
      <c r="O761" s="40">
        <f t="shared" si="131"/>
        <v>1184.8999999999758</v>
      </c>
      <c r="P761" s="39">
        <f t="shared" si="129"/>
        <v>3.75</v>
      </c>
      <c r="Q761" s="39">
        <f t="shared" si="130"/>
        <v>3723.75</v>
      </c>
      <c r="R761" s="39">
        <f>IF((O761 - MAX($O$16:O761)) &lt; 0, O761 - MAX($O$16:O761), 0)</f>
        <v>-614.97500000000105</v>
      </c>
    </row>
    <row r="762" spans="1:18" x14ac:dyDescent="0.25">
      <c r="A762" s="2">
        <v>747</v>
      </c>
      <c r="B762" t="s">
        <v>747</v>
      </c>
      <c r="C762" s="8">
        <v>186.875</v>
      </c>
      <c r="D762" s="8">
        <v>110.96</v>
      </c>
      <c r="E762" s="17">
        <f t="shared" si="121"/>
        <v>0.52127016813837479</v>
      </c>
      <c r="F762" s="2">
        <f>+IF(A762&gt;$C$3,AVERAGE(INDEX($E$16:$E$2532,A762-$C$3):E761),"")</f>
        <v>0.50147157166547129</v>
      </c>
      <c r="G762" s="2">
        <f>+IF(A762&gt;$C$3,STDEVA(INDEX($E$16:$E$2532,A762-$C$3):E761),"")</f>
        <v>6.79712784513285E-3</v>
      </c>
      <c r="H762">
        <f t="shared" si="122"/>
        <v>2.9127885960068376</v>
      </c>
      <c r="I762" s="2" t="str">
        <f t="shared" si="123"/>
        <v>Sell</v>
      </c>
      <c r="J762" t="str">
        <f t="shared" si="124"/>
        <v/>
      </c>
      <c r="K762" t="str">
        <f t="shared" si="125"/>
        <v/>
      </c>
      <c r="L762" s="37">
        <f t="shared" si="126"/>
        <v>-308.75000000000341</v>
      </c>
      <c r="M762" t="str">
        <f t="shared" si="127"/>
        <v>SL</v>
      </c>
      <c r="N762" s="39">
        <f t="shared" si="128"/>
        <v>-308.75000000000341</v>
      </c>
      <c r="O762" s="40">
        <f t="shared" si="131"/>
        <v>876.14999999997235</v>
      </c>
      <c r="P762" s="39">
        <f t="shared" si="129"/>
        <v>3.75</v>
      </c>
      <c r="Q762" s="39">
        <f t="shared" si="130"/>
        <v>0</v>
      </c>
      <c r="R762" s="39">
        <f>IF((O762 - MAX($O$16:O762)) &lt; 0, O762 - MAX($O$16:O762), 0)</f>
        <v>-923.72500000000446</v>
      </c>
    </row>
    <row r="763" spans="1:18" x14ac:dyDescent="0.25">
      <c r="A763" s="2">
        <v>748</v>
      </c>
      <c r="B763" t="s">
        <v>748</v>
      </c>
      <c r="C763" s="8">
        <v>187.75</v>
      </c>
      <c r="D763" s="8">
        <v>111.24</v>
      </c>
      <c r="E763" s="17">
        <f t="shared" si="121"/>
        <v>0.5234212612784801</v>
      </c>
      <c r="F763" s="2">
        <f>+IF(A763&gt;$C$3,AVERAGE(INDEX($E$16:$E$2532,A763-$C$3):E762),"")</f>
        <v>0.50573354799356474</v>
      </c>
      <c r="G763" s="2">
        <f>+IF(A763&gt;$C$3,STDEVA(INDEX($E$16:$E$2532,A763-$C$3):E762),"")</f>
        <v>1.0996385952954522E-2</v>
      </c>
      <c r="H763">
        <f t="shared" si="122"/>
        <v>1.6085024080264305</v>
      </c>
      <c r="I763" s="2" t="str">
        <f t="shared" si="123"/>
        <v>Sell</v>
      </c>
      <c r="J763">
        <f t="shared" si="124"/>
        <v>111.24</v>
      </c>
      <c r="K763">
        <f t="shared" si="125"/>
        <v>187.75</v>
      </c>
      <c r="L763" s="37" t="str">
        <f t="shared" si="126"/>
        <v/>
      </c>
      <c r="M763" t="str">
        <f t="shared" si="127"/>
        <v>Short</v>
      </c>
      <c r="N763" s="39">
        <f t="shared" si="128"/>
        <v>0</v>
      </c>
      <c r="O763" s="40">
        <f t="shared" si="131"/>
        <v>876.14999999997235</v>
      </c>
      <c r="P763" s="39">
        <f t="shared" si="129"/>
        <v>3.75</v>
      </c>
      <c r="Q763" s="39">
        <f t="shared" si="130"/>
        <v>3737.375</v>
      </c>
      <c r="R763" s="39">
        <f>IF((O763 - MAX($O$16:O763)) &lt; 0, O763 - MAX($O$16:O763), 0)</f>
        <v>-923.72500000000446</v>
      </c>
    </row>
    <row r="764" spans="1:18" x14ac:dyDescent="0.25">
      <c r="A764" s="2">
        <v>749</v>
      </c>
      <c r="B764" t="s">
        <v>749</v>
      </c>
      <c r="C764" s="8">
        <v>188.43</v>
      </c>
      <c r="D764" s="8">
        <v>111.98</v>
      </c>
      <c r="E764" s="17">
        <f t="shared" si="121"/>
        <v>0.52040630121365183</v>
      </c>
      <c r="F764" s="2">
        <f>+IF(A764&gt;$C$3,AVERAGE(INDEX($E$16:$E$2532,A764-$C$3):E763),"")</f>
        <v>0.51157092503289292</v>
      </c>
      <c r="G764" s="2">
        <f>+IF(A764&gt;$C$3,STDEVA(INDEX($E$16:$E$2532,A764-$C$3):E763),"")</f>
        <v>1.1112283847199558E-2</v>
      </c>
      <c r="H764">
        <f t="shared" si="122"/>
        <v>0.79509993645325616</v>
      </c>
      <c r="I764" s="2" t="str">
        <f t="shared" si="123"/>
        <v/>
      </c>
      <c r="J764">
        <f t="shared" si="124"/>
        <v>111.24</v>
      </c>
      <c r="K764">
        <f t="shared" si="125"/>
        <v>187.75</v>
      </c>
      <c r="L764" s="37">
        <f t="shared" si="126"/>
        <v>15.000000000000568</v>
      </c>
      <c r="M764" t="str">
        <f t="shared" si="127"/>
        <v>Short</v>
      </c>
      <c r="N764" s="39">
        <f t="shared" si="128"/>
        <v>0</v>
      </c>
      <c r="O764" s="40">
        <f t="shared" si="131"/>
        <v>876.14999999997235</v>
      </c>
      <c r="P764" s="39">
        <f t="shared" si="129"/>
        <v>0</v>
      </c>
      <c r="Q764" s="39">
        <f t="shared" si="130"/>
        <v>0</v>
      </c>
      <c r="R764" s="39">
        <f>IF((O764 - MAX($O$16:O764)) &lt; 0, O764 - MAX($O$16:O764), 0)</f>
        <v>-923.72500000000446</v>
      </c>
    </row>
    <row r="765" spans="1:18" x14ac:dyDescent="0.25">
      <c r="A765" s="2">
        <v>750</v>
      </c>
      <c r="B765" t="s">
        <v>750</v>
      </c>
      <c r="C765" s="8">
        <v>188.32499999999999</v>
      </c>
      <c r="D765" s="8">
        <v>111.94</v>
      </c>
      <c r="E765" s="17">
        <f t="shared" si="121"/>
        <v>0.52020618024854481</v>
      </c>
      <c r="F765" s="2">
        <f>+IF(A765&gt;$C$3,AVERAGE(INDEX($E$16:$E$2532,A765-$C$3):E764),"")</f>
        <v>0.51603148922160313</v>
      </c>
      <c r="G765" s="2">
        <f>+IF(A765&gt;$C$3,STDEVA(INDEX($E$16:$E$2532,A765-$C$3):E764),"")</f>
        <v>8.5314132564827429E-3</v>
      </c>
      <c r="H765">
        <f t="shared" si="122"/>
        <v>0.48933170876108573</v>
      </c>
      <c r="I765" s="2" t="str">
        <f t="shared" si="123"/>
        <v/>
      </c>
      <c r="J765">
        <f t="shared" si="124"/>
        <v>111.24</v>
      </c>
      <c r="K765">
        <f t="shared" si="125"/>
        <v>187.75</v>
      </c>
      <c r="L765" s="37">
        <f t="shared" si="126"/>
        <v>31.250000000003553</v>
      </c>
      <c r="M765" t="str">
        <f t="shared" si="127"/>
        <v>Short</v>
      </c>
      <c r="N765" s="39">
        <f t="shared" si="128"/>
        <v>0</v>
      </c>
      <c r="O765" s="40">
        <f t="shared" si="131"/>
        <v>876.14999999997235</v>
      </c>
      <c r="P765" s="39">
        <f t="shared" si="129"/>
        <v>0</v>
      </c>
      <c r="Q765" s="39">
        <f t="shared" si="130"/>
        <v>0</v>
      </c>
      <c r="R765" s="39">
        <f>IF((O765 - MAX($O$16:O765)) &lt; 0, O765 - MAX($O$16:O765), 0)</f>
        <v>-923.72500000000446</v>
      </c>
    </row>
    <row r="766" spans="1:18" x14ac:dyDescent="0.25">
      <c r="A766" s="2">
        <v>751</v>
      </c>
      <c r="B766" t="s">
        <v>751</v>
      </c>
      <c r="C766" s="8">
        <v>188.06</v>
      </c>
      <c r="D766" s="8">
        <v>112.03</v>
      </c>
      <c r="E766" s="17">
        <f t="shared" si="121"/>
        <v>0.51799436827829892</v>
      </c>
      <c r="F766" s="2">
        <f>+IF(A766&gt;$C$3,AVERAGE(INDEX($E$16:$E$2532,A766-$C$3):E765),"")</f>
        <v>0.51951957170260898</v>
      </c>
      <c r="G766" s="2">
        <f>+IF(A766&gt;$C$3,STDEVA(INDEX($E$16:$E$2532,A766-$C$3):E765),"")</f>
        <v>4.2354200833399488E-3</v>
      </c>
      <c r="H766">
        <f t="shared" si="122"/>
        <v>-0.36010676492503285</v>
      </c>
      <c r="I766" s="2" t="str">
        <f t="shared" si="123"/>
        <v/>
      </c>
      <c r="J766">
        <f t="shared" si="124"/>
        <v>111.24</v>
      </c>
      <c r="K766">
        <f t="shared" si="125"/>
        <v>187.75</v>
      </c>
      <c r="L766" s="37">
        <f t="shared" si="126"/>
        <v>120.00000000000099</v>
      </c>
      <c r="M766" t="str">
        <f t="shared" si="127"/>
        <v>Short</v>
      </c>
      <c r="N766" s="39">
        <f t="shared" si="128"/>
        <v>0</v>
      </c>
      <c r="O766" s="40">
        <f t="shared" si="131"/>
        <v>876.14999999997235</v>
      </c>
      <c r="P766" s="39">
        <f t="shared" si="129"/>
        <v>0</v>
      </c>
      <c r="Q766" s="39">
        <f t="shared" si="130"/>
        <v>0</v>
      </c>
      <c r="R766" s="39">
        <f>IF((O766 - MAX($O$16:O766)) &lt; 0, O766 - MAX($O$16:O766), 0)</f>
        <v>-923.72500000000446</v>
      </c>
    </row>
    <row r="767" spans="1:18" x14ac:dyDescent="0.25">
      <c r="A767" s="2">
        <v>752</v>
      </c>
      <c r="B767" t="s">
        <v>752</v>
      </c>
      <c r="C767" s="8">
        <v>188.42</v>
      </c>
      <c r="D767" s="8">
        <v>111.89</v>
      </c>
      <c r="E767" s="17">
        <f t="shared" si="121"/>
        <v>0.52115726780089189</v>
      </c>
      <c r="F767" s="2">
        <f>+IF(A767&gt;$C$3,AVERAGE(INDEX($E$16:$E$2532,A767-$C$3):E766),"")</f>
        <v>0.52065965583147</v>
      </c>
      <c r="G767" s="2">
        <f>+IF(A767&gt;$C$3,STDEVA(INDEX($E$16:$E$2532,A767-$C$3):E766),"")</f>
        <v>1.96040661149708E-3</v>
      </c>
      <c r="H767">
        <f t="shared" si="122"/>
        <v>0.25383099939755849</v>
      </c>
      <c r="I767" s="2" t="str">
        <f t="shared" si="123"/>
        <v/>
      </c>
      <c r="J767">
        <f t="shared" si="124"/>
        <v>111.24</v>
      </c>
      <c r="K767">
        <f t="shared" si="125"/>
        <v>187.75</v>
      </c>
      <c r="L767" s="37">
        <f t="shared" si="126"/>
        <v>-4.9999999999954525</v>
      </c>
      <c r="M767" t="str">
        <f t="shared" si="127"/>
        <v>Short</v>
      </c>
      <c r="N767" s="39">
        <f t="shared" si="128"/>
        <v>0</v>
      </c>
      <c r="O767" s="40">
        <f t="shared" si="131"/>
        <v>876.14999999997235</v>
      </c>
      <c r="P767" s="39">
        <f t="shared" si="129"/>
        <v>0</v>
      </c>
      <c r="Q767" s="39">
        <f t="shared" si="130"/>
        <v>0</v>
      </c>
      <c r="R767" s="39">
        <f>IF((O767 - MAX($O$16:O767)) &lt; 0, O767 - MAX($O$16:O767), 0)</f>
        <v>-923.72500000000446</v>
      </c>
    </row>
    <row r="768" spans="1:18" x14ac:dyDescent="0.25">
      <c r="A768" s="2">
        <v>753</v>
      </c>
      <c r="B768" t="s">
        <v>753</v>
      </c>
      <c r="C768" s="8">
        <v>186.78</v>
      </c>
      <c r="D768" s="8">
        <v>110.07</v>
      </c>
      <c r="E768" s="17">
        <f t="shared" si="121"/>
        <v>0.5288149266462715</v>
      </c>
      <c r="F768" s="2">
        <f>+IF(A768&gt;$C$3,AVERAGE(INDEX($E$16:$E$2532,A768-$C$3):E767),"")</f>
        <v>0.52063707576397344</v>
      </c>
      <c r="G768" s="2">
        <f>+IF(A768&gt;$C$3,STDEVA(INDEX($E$16:$E$2532,A768-$C$3):E767),"")</f>
        <v>1.9522499473424789E-3</v>
      </c>
      <c r="H768">
        <f t="shared" si="122"/>
        <v>4.1889364081839222</v>
      </c>
      <c r="I768" s="2" t="str">
        <f t="shared" si="123"/>
        <v>Sell</v>
      </c>
      <c r="J768">
        <f t="shared" si="124"/>
        <v>111.24</v>
      </c>
      <c r="K768">
        <f t="shared" si="125"/>
        <v>187.75</v>
      </c>
      <c r="L768" s="37">
        <f t="shared" si="126"/>
        <v>-50.000000000000739</v>
      </c>
      <c r="M768" t="str">
        <f t="shared" si="127"/>
        <v>Short</v>
      </c>
      <c r="N768" s="39">
        <f t="shared" si="128"/>
        <v>0</v>
      </c>
      <c r="O768" s="40">
        <f t="shared" si="131"/>
        <v>876.14999999997235</v>
      </c>
      <c r="P768" s="39">
        <f t="shared" si="129"/>
        <v>0</v>
      </c>
      <c r="Q768" s="39">
        <f t="shared" si="130"/>
        <v>0</v>
      </c>
      <c r="R768" s="39">
        <f>IF((O768 - MAX($O$16:O768)) &lt; 0, O768 - MAX($O$16:O768), 0)</f>
        <v>-923.72500000000446</v>
      </c>
    </row>
    <row r="769" spans="1:18" x14ac:dyDescent="0.25">
      <c r="A769" s="2">
        <v>754</v>
      </c>
      <c r="B769" t="s">
        <v>754</v>
      </c>
      <c r="C769" s="8">
        <v>187.88</v>
      </c>
      <c r="D769" s="8">
        <v>110.139</v>
      </c>
      <c r="E769" s="17">
        <f t="shared" si="121"/>
        <v>0.53406025671922652</v>
      </c>
      <c r="F769" s="2">
        <f>+IF(A769&gt;$C$3,AVERAGE(INDEX($E$16:$E$2532,A769-$C$3):E768),"")</f>
        <v>0.52171580883753177</v>
      </c>
      <c r="G769" s="2">
        <f>+IF(A769&gt;$C$3,STDEVA(INDEX($E$16:$E$2532,A769-$C$3):E768),"")</f>
        <v>4.1398173353895109E-3</v>
      </c>
      <c r="H769">
        <f t="shared" si="122"/>
        <v>2.9818822623325425</v>
      </c>
      <c r="I769" s="2" t="str">
        <f t="shared" si="123"/>
        <v>Sell</v>
      </c>
      <c r="J769" t="str">
        <f t="shared" si="124"/>
        <v/>
      </c>
      <c r="K769" t="str">
        <f t="shared" si="125"/>
        <v/>
      </c>
      <c r="L769" s="37">
        <f t="shared" si="126"/>
        <v>-307.74999999999864</v>
      </c>
      <c r="M769" t="str">
        <f t="shared" si="127"/>
        <v>SL</v>
      </c>
      <c r="N769" s="39">
        <f t="shared" si="128"/>
        <v>-307.74999999999864</v>
      </c>
      <c r="O769" s="40">
        <f t="shared" si="131"/>
        <v>568.39999999997372</v>
      </c>
      <c r="P769" s="39">
        <f t="shared" si="129"/>
        <v>3.75</v>
      </c>
      <c r="Q769" s="39">
        <f t="shared" si="130"/>
        <v>0</v>
      </c>
      <c r="R769" s="39">
        <f>IF((O769 - MAX($O$16:O769)) &lt; 0, O769 - MAX($O$16:O769), 0)</f>
        <v>-1231.4750000000031</v>
      </c>
    </row>
    <row r="770" spans="1:18" x14ac:dyDescent="0.25">
      <c r="A770" s="2">
        <v>755</v>
      </c>
      <c r="B770" t="s">
        <v>755</v>
      </c>
      <c r="C770" s="8">
        <v>187.67500000000001</v>
      </c>
      <c r="D770" s="8">
        <v>109.03</v>
      </c>
      <c r="E770" s="17">
        <f t="shared" si="121"/>
        <v>0.54308866974077574</v>
      </c>
      <c r="F770" s="2">
        <f>+IF(A770&gt;$C$3,AVERAGE(INDEX($E$16:$E$2532,A770-$C$3):E769),"")</f>
        <v>0.52444659993864673</v>
      </c>
      <c r="G770" s="2">
        <f>+IF(A770&gt;$C$3,STDEVA(INDEX($E$16:$E$2532,A770-$C$3):E769),"")</f>
        <v>6.7441981246624347E-3</v>
      </c>
      <c r="H770">
        <f t="shared" si="122"/>
        <v>2.7641640203240767</v>
      </c>
      <c r="I770" s="2" t="str">
        <f t="shared" si="123"/>
        <v>Sell</v>
      </c>
      <c r="J770">
        <f t="shared" si="124"/>
        <v>109.03</v>
      </c>
      <c r="K770">
        <f t="shared" si="125"/>
        <v>187.67500000000001</v>
      </c>
      <c r="L770" s="37" t="str">
        <f t="shared" si="126"/>
        <v/>
      </c>
      <c r="M770" t="str">
        <f t="shared" si="127"/>
        <v>Short</v>
      </c>
      <c r="N770" s="39">
        <f t="shared" si="128"/>
        <v>0</v>
      </c>
      <c r="O770" s="40">
        <f t="shared" si="131"/>
        <v>568.39999999997372</v>
      </c>
      <c r="P770" s="39">
        <f t="shared" si="129"/>
        <v>3.75</v>
      </c>
      <c r="Q770" s="39">
        <f t="shared" si="130"/>
        <v>3708.8125</v>
      </c>
      <c r="R770" s="39">
        <f>IF((O770 - MAX($O$16:O770)) &lt; 0, O770 - MAX($O$16:O770), 0)</f>
        <v>-1231.4750000000031</v>
      </c>
    </row>
    <row r="771" spans="1:18" x14ac:dyDescent="0.25">
      <c r="A771" s="2">
        <v>756</v>
      </c>
      <c r="B771" t="s">
        <v>756</v>
      </c>
      <c r="C771" s="8">
        <v>187.96</v>
      </c>
      <c r="D771" s="8">
        <v>110.03</v>
      </c>
      <c r="E771" s="17">
        <f t="shared" si="121"/>
        <v>0.53547611835279363</v>
      </c>
      <c r="F771" s="2">
        <f>+IF(A771&gt;$C$3,AVERAGE(INDEX($E$16:$E$2532,A771-$C$3):E770),"")</f>
        <v>0.52902309783709289</v>
      </c>
      <c r="G771" s="2">
        <f>+IF(A771&gt;$C$3,STDEVA(INDEX($E$16:$E$2532,A771-$C$3):E770),"")</f>
        <v>1.0084155587673614E-2</v>
      </c>
      <c r="H771">
        <f t="shared" si="122"/>
        <v>0.63991679418240999</v>
      </c>
      <c r="I771" s="2" t="str">
        <f t="shared" si="123"/>
        <v/>
      </c>
      <c r="J771">
        <f t="shared" si="124"/>
        <v>109.03</v>
      </c>
      <c r="K771">
        <f t="shared" si="125"/>
        <v>187.67500000000001</v>
      </c>
      <c r="L771" s="37">
        <f t="shared" si="126"/>
        <v>178.75000000000085</v>
      </c>
      <c r="M771" t="str">
        <f t="shared" si="127"/>
        <v>Short</v>
      </c>
      <c r="N771" s="39">
        <f t="shared" si="128"/>
        <v>0</v>
      </c>
      <c r="O771" s="40">
        <f t="shared" si="131"/>
        <v>568.39999999997372</v>
      </c>
      <c r="P771" s="39">
        <f t="shared" si="129"/>
        <v>0</v>
      </c>
      <c r="Q771" s="39">
        <f t="shared" si="130"/>
        <v>0</v>
      </c>
      <c r="R771" s="39">
        <f>IF((O771 - MAX($O$16:O771)) &lt; 0, O771 - MAX($O$16:O771), 0)</f>
        <v>-1231.4750000000031</v>
      </c>
    </row>
    <row r="772" spans="1:18" x14ac:dyDescent="0.25">
      <c r="A772" s="2">
        <v>757</v>
      </c>
      <c r="B772" t="s">
        <v>757</v>
      </c>
      <c r="C772" s="8">
        <v>189.785</v>
      </c>
      <c r="D772" s="8">
        <v>112.53</v>
      </c>
      <c r="E772" s="17">
        <f t="shared" si="121"/>
        <v>0.52267199973236012</v>
      </c>
      <c r="F772" s="2">
        <f>+IF(A772&gt;$C$3,AVERAGE(INDEX($E$16:$E$2532,A772-$C$3):E771),"")</f>
        <v>0.5325194478519919</v>
      </c>
      <c r="G772" s="2">
        <f>+IF(A772&gt;$C$3,STDEVA(INDEX($E$16:$E$2532,A772-$C$3):E771),"")</f>
        <v>8.14934133269761E-3</v>
      </c>
      <c r="H772">
        <f t="shared" si="122"/>
        <v>-1.2083735013185495</v>
      </c>
      <c r="I772" s="2" t="str">
        <f t="shared" si="123"/>
        <v/>
      </c>
      <c r="J772">
        <f t="shared" si="124"/>
        <v>109.03</v>
      </c>
      <c r="K772">
        <f t="shared" si="125"/>
        <v>187.67500000000001</v>
      </c>
      <c r="L772" s="37">
        <f t="shared" si="126"/>
        <v>347.50000000000364</v>
      </c>
      <c r="M772" t="str">
        <f t="shared" si="127"/>
        <v>Short</v>
      </c>
      <c r="N772" s="39">
        <f t="shared" si="128"/>
        <v>0</v>
      </c>
      <c r="O772" s="40">
        <f t="shared" si="131"/>
        <v>568.39999999997372</v>
      </c>
      <c r="P772" s="39">
        <f t="shared" si="129"/>
        <v>0</v>
      </c>
      <c r="Q772" s="39">
        <f t="shared" si="130"/>
        <v>0</v>
      </c>
      <c r="R772" s="39">
        <f>IF((O772 - MAX($O$16:O772)) &lt; 0, O772 - MAX($O$16:O772), 0)</f>
        <v>-1231.4750000000031</v>
      </c>
    </row>
    <row r="773" spans="1:18" x14ac:dyDescent="0.25">
      <c r="A773" s="2">
        <v>758</v>
      </c>
      <c r="B773" t="s">
        <v>758</v>
      </c>
      <c r="C773" s="8">
        <v>189.96</v>
      </c>
      <c r="D773" s="8">
        <v>111.43</v>
      </c>
      <c r="E773" s="17">
        <f t="shared" si="121"/>
        <v>0.53341693262195855</v>
      </c>
      <c r="F773" s="2">
        <f>+IF(A773&gt;$C$3,AVERAGE(INDEX($E$16:$E$2532,A773-$C$3):E772),"")</f>
        <v>0.53282239423828537</v>
      </c>
      <c r="G773" s="2">
        <f>+IF(A773&gt;$C$3,STDEVA(INDEX($E$16:$E$2532,A773-$C$3):E772),"")</f>
        <v>7.6331722274824484E-3</v>
      </c>
      <c r="H773">
        <f t="shared" si="122"/>
        <v>7.7888768385522347E-2</v>
      </c>
      <c r="I773" s="2" t="str">
        <f t="shared" si="123"/>
        <v/>
      </c>
      <c r="J773">
        <f t="shared" si="124"/>
        <v>109.03</v>
      </c>
      <c r="K773">
        <f t="shared" si="125"/>
        <v>187.67500000000001</v>
      </c>
      <c r="L773" s="37">
        <f t="shared" si="126"/>
        <v>28.750000000002274</v>
      </c>
      <c r="M773" t="str">
        <f t="shared" si="127"/>
        <v>Short</v>
      </c>
      <c r="N773" s="39">
        <f t="shared" si="128"/>
        <v>0</v>
      </c>
      <c r="O773" s="40">
        <f t="shared" si="131"/>
        <v>568.39999999997372</v>
      </c>
      <c r="P773" s="39">
        <f t="shared" si="129"/>
        <v>0</v>
      </c>
      <c r="Q773" s="39">
        <f t="shared" si="130"/>
        <v>0</v>
      </c>
      <c r="R773" s="39">
        <f>IF((O773 - MAX($O$16:O773)) &lt; 0, O773 - MAX($O$16:O773), 0)</f>
        <v>-1231.4750000000031</v>
      </c>
    </row>
    <row r="774" spans="1:18" x14ac:dyDescent="0.25">
      <c r="A774" s="2">
        <v>759</v>
      </c>
      <c r="B774" t="s">
        <v>759</v>
      </c>
      <c r="C774" s="8">
        <v>189.06</v>
      </c>
      <c r="D774" s="8">
        <v>109.62</v>
      </c>
      <c r="E774" s="17">
        <f t="shared" si="121"/>
        <v>0.54504458537926781</v>
      </c>
      <c r="F774" s="2">
        <f>+IF(A774&gt;$C$3,AVERAGE(INDEX($E$16:$E$2532,A774-$C$3):E773),"")</f>
        <v>0.53374279543342296</v>
      </c>
      <c r="G774" s="2">
        <f>+IF(A774&gt;$C$3,STDEVA(INDEX($E$16:$E$2532,A774-$C$3):E773),"")</f>
        <v>7.2993023743061153E-3</v>
      </c>
      <c r="H774">
        <f t="shared" si="122"/>
        <v>1.548338370750016</v>
      </c>
      <c r="I774" s="2" t="str">
        <f t="shared" si="123"/>
        <v>Sell</v>
      </c>
      <c r="J774">
        <f t="shared" si="124"/>
        <v>109.03</v>
      </c>
      <c r="K774">
        <f t="shared" si="125"/>
        <v>187.67500000000001</v>
      </c>
      <c r="L774" s="37">
        <f t="shared" si="126"/>
        <v>-198.74999999999687</v>
      </c>
      <c r="M774" t="str">
        <f t="shared" si="127"/>
        <v>Short</v>
      </c>
      <c r="N774" s="39">
        <f t="shared" si="128"/>
        <v>0</v>
      </c>
      <c r="O774" s="40">
        <f t="shared" si="131"/>
        <v>568.39999999997372</v>
      </c>
      <c r="P774" s="39">
        <f t="shared" si="129"/>
        <v>0</v>
      </c>
      <c r="Q774" s="39">
        <f t="shared" si="130"/>
        <v>0</v>
      </c>
      <c r="R774" s="39">
        <f>IF((O774 - MAX($O$16:O774)) &lt; 0, O774 - MAX($O$16:O774), 0)</f>
        <v>-1231.4750000000031</v>
      </c>
    </row>
    <row r="775" spans="1:18" x14ac:dyDescent="0.25">
      <c r="A775" s="2">
        <v>760</v>
      </c>
      <c r="B775" t="s">
        <v>760</v>
      </c>
      <c r="C775" s="8">
        <v>187.4</v>
      </c>
      <c r="D775" s="8">
        <v>108.88</v>
      </c>
      <c r="E775" s="17">
        <f t="shared" si="121"/>
        <v>0.54299901146111129</v>
      </c>
      <c r="F775" s="2">
        <f>+IF(A775&gt;$C$3,AVERAGE(INDEX($E$16:$E$2532,A775-$C$3):E774),"")</f>
        <v>0.53593966116543112</v>
      </c>
      <c r="G775" s="2">
        <f>+IF(A775&gt;$C$3,STDEVA(INDEX($E$16:$E$2532,A775-$C$3):E774),"")</f>
        <v>8.8968792238607389E-3</v>
      </c>
      <c r="H775">
        <f t="shared" si="122"/>
        <v>0.79346365372113159</v>
      </c>
      <c r="I775" s="2" t="str">
        <f t="shared" si="123"/>
        <v/>
      </c>
      <c r="J775">
        <f t="shared" si="124"/>
        <v>109.03</v>
      </c>
      <c r="K775">
        <f t="shared" si="125"/>
        <v>187.67500000000001</v>
      </c>
      <c r="L775" s="37">
        <f t="shared" si="126"/>
        <v>31.25</v>
      </c>
      <c r="M775" t="str">
        <f t="shared" si="127"/>
        <v>Short</v>
      </c>
      <c r="N775" s="39">
        <f t="shared" si="128"/>
        <v>0</v>
      </c>
      <c r="O775" s="40">
        <f t="shared" si="131"/>
        <v>568.39999999997372</v>
      </c>
      <c r="P775" s="39">
        <f t="shared" si="129"/>
        <v>0</v>
      </c>
      <c r="Q775" s="39">
        <f t="shared" si="130"/>
        <v>0</v>
      </c>
      <c r="R775" s="39">
        <f>IF((O775 - MAX($O$16:O775)) &lt; 0, O775 - MAX($O$16:O775), 0)</f>
        <v>-1231.4750000000031</v>
      </c>
    </row>
    <row r="776" spans="1:18" x14ac:dyDescent="0.25">
      <c r="A776" s="2">
        <v>761</v>
      </c>
      <c r="B776" t="s">
        <v>761</v>
      </c>
      <c r="C776" s="8">
        <v>188.05</v>
      </c>
      <c r="D776" s="8">
        <v>109.57</v>
      </c>
      <c r="E776" s="17">
        <f t="shared" si="121"/>
        <v>0.54014427049904357</v>
      </c>
      <c r="F776" s="2">
        <f>+IF(A776&gt;$C$3,AVERAGE(INDEX($E$16:$E$2532,A776-$C$3):E775),"")</f>
        <v>0.53592172950949823</v>
      </c>
      <c r="G776" s="2">
        <f>+IF(A776&gt;$C$3,STDEVA(INDEX($E$16:$E$2532,A776-$C$3):E775),"")</f>
        <v>8.8789404627073309E-3</v>
      </c>
      <c r="H776">
        <f t="shared" si="122"/>
        <v>0.47556811618239087</v>
      </c>
      <c r="I776" s="2" t="str">
        <f t="shared" si="123"/>
        <v/>
      </c>
      <c r="J776">
        <f t="shared" si="124"/>
        <v>109.03</v>
      </c>
      <c r="K776">
        <f t="shared" si="125"/>
        <v>187.67500000000001</v>
      </c>
      <c r="L776" s="37">
        <f t="shared" si="126"/>
        <v>41.24999999999801</v>
      </c>
      <c r="M776" t="str">
        <f t="shared" si="127"/>
        <v>Short</v>
      </c>
      <c r="N776" s="39">
        <f t="shared" si="128"/>
        <v>0</v>
      </c>
      <c r="O776" s="40">
        <f t="shared" si="131"/>
        <v>568.39999999997372</v>
      </c>
      <c r="P776" s="39">
        <f t="shared" si="129"/>
        <v>0</v>
      </c>
      <c r="Q776" s="39">
        <f t="shared" si="130"/>
        <v>0</v>
      </c>
      <c r="R776" s="39">
        <f>IF((O776 - MAX($O$16:O776)) &lt; 0, O776 - MAX($O$16:O776), 0)</f>
        <v>-1231.4750000000031</v>
      </c>
    </row>
    <row r="777" spans="1:18" x14ac:dyDescent="0.25">
      <c r="A777" s="2">
        <v>762</v>
      </c>
      <c r="B777" t="s">
        <v>762</v>
      </c>
      <c r="C777" s="8">
        <v>188.74</v>
      </c>
      <c r="D777" s="8">
        <v>110.75</v>
      </c>
      <c r="E777" s="17">
        <f t="shared" si="121"/>
        <v>0.53309499766794188</v>
      </c>
      <c r="F777" s="2">
        <f>+IF(A777&gt;$C$3,AVERAGE(INDEX($E$16:$E$2532,A777-$C$3):E776),"")</f>
        <v>0.53685535993874822</v>
      </c>
      <c r="G777" s="2">
        <f>+IF(A777&gt;$C$3,STDEVA(INDEX($E$16:$E$2532,A777-$C$3):E776),"")</f>
        <v>9.0638745740233596E-3</v>
      </c>
      <c r="H777">
        <f t="shared" si="122"/>
        <v>-0.41487359959540493</v>
      </c>
      <c r="I777" s="2" t="str">
        <f t="shared" si="123"/>
        <v/>
      </c>
      <c r="J777">
        <f t="shared" si="124"/>
        <v>109.03</v>
      </c>
      <c r="K777">
        <f t="shared" si="125"/>
        <v>187.67500000000001</v>
      </c>
      <c r="L777" s="37">
        <f t="shared" si="126"/>
        <v>163.75000000000028</v>
      </c>
      <c r="M777" t="str">
        <f t="shared" si="127"/>
        <v>Short</v>
      </c>
      <c r="N777" s="39">
        <f t="shared" si="128"/>
        <v>0</v>
      </c>
      <c r="O777" s="40">
        <f t="shared" si="131"/>
        <v>568.39999999997372</v>
      </c>
      <c r="P777" s="39">
        <f t="shared" si="129"/>
        <v>0</v>
      </c>
      <c r="Q777" s="39">
        <f t="shared" si="130"/>
        <v>0</v>
      </c>
      <c r="R777" s="39">
        <f>IF((O777 - MAX($O$16:O777)) &lt; 0, O777 - MAX($O$16:O777), 0)</f>
        <v>-1231.4750000000031</v>
      </c>
    </row>
    <row r="778" spans="1:18" x14ac:dyDescent="0.25">
      <c r="A778" s="2">
        <v>763</v>
      </c>
      <c r="B778" t="s">
        <v>763</v>
      </c>
      <c r="C778" s="8">
        <v>187.55</v>
      </c>
      <c r="D778" s="8">
        <v>109.06</v>
      </c>
      <c r="E778" s="17">
        <f t="shared" si="121"/>
        <v>0.54214728702998094</v>
      </c>
      <c r="F778" s="2">
        <f>+IF(A778&gt;$C$3,AVERAGE(INDEX($E$16:$E$2532,A778-$C$3):E777),"")</f>
        <v>0.5389399595258646</v>
      </c>
      <c r="G778" s="2">
        <f>+IF(A778&gt;$C$3,STDEVA(INDEX($E$16:$E$2532,A778-$C$3):E777),"")</f>
        <v>5.4740325548225752E-3</v>
      </c>
      <c r="H778">
        <f t="shared" si="122"/>
        <v>0.58591677561192324</v>
      </c>
      <c r="I778" s="2" t="str">
        <f t="shared" si="123"/>
        <v/>
      </c>
      <c r="J778">
        <f t="shared" si="124"/>
        <v>109.03</v>
      </c>
      <c r="K778">
        <f t="shared" si="125"/>
        <v>187.67500000000001</v>
      </c>
      <c r="L778" s="37">
        <f t="shared" si="126"/>
        <v>38.750000000000284</v>
      </c>
      <c r="M778" t="str">
        <f t="shared" si="127"/>
        <v>Short</v>
      </c>
      <c r="N778" s="39">
        <f t="shared" si="128"/>
        <v>0</v>
      </c>
      <c r="O778" s="40">
        <f t="shared" si="131"/>
        <v>568.39999999997372</v>
      </c>
      <c r="P778" s="39">
        <f t="shared" si="129"/>
        <v>0</v>
      </c>
      <c r="Q778" s="39">
        <f t="shared" si="130"/>
        <v>0</v>
      </c>
      <c r="R778" s="39">
        <f>IF((O778 - MAX($O$16:O778)) &lt; 0, O778 - MAX($O$16:O778), 0)</f>
        <v>-1231.4750000000031</v>
      </c>
    </row>
    <row r="779" spans="1:18" x14ac:dyDescent="0.25">
      <c r="A779" s="2">
        <v>764</v>
      </c>
      <c r="B779" t="s">
        <v>764</v>
      </c>
      <c r="C779" s="8">
        <v>189.13</v>
      </c>
      <c r="D779" s="8">
        <v>109.62</v>
      </c>
      <c r="E779" s="17">
        <f t="shared" si="121"/>
        <v>0.54541476968239255</v>
      </c>
      <c r="F779" s="2">
        <f>+IF(A779&gt;$C$3,AVERAGE(INDEX($E$16:$E$2532,A779-$C$3):E778),"")</f>
        <v>0.54068603040746921</v>
      </c>
      <c r="G779" s="2">
        <f>+IF(A779&gt;$C$3,STDEVA(INDEX($E$16:$E$2532,A779-$C$3):E778),"")</f>
        <v>4.5934582714030675E-3</v>
      </c>
      <c r="H779">
        <f t="shared" si="122"/>
        <v>1.029450796225249</v>
      </c>
      <c r="I779" s="2" t="str">
        <f t="shared" si="123"/>
        <v/>
      </c>
      <c r="J779" t="str">
        <f t="shared" si="124"/>
        <v/>
      </c>
      <c r="K779" t="str">
        <f t="shared" si="125"/>
        <v/>
      </c>
      <c r="L779" s="37">
        <f t="shared" si="126"/>
        <v>-216.24999999999517</v>
      </c>
      <c r="M779" t="str">
        <f t="shared" si="127"/>
        <v>SL</v>
      </c>
      <c r="N779" s="39">
        <f t="shared" si="128"/>
        <v>-216.24999999999517</v>
      </c>
      <c r="O779" s="40">
        <f t="shared" si="131"/>
        <v>352.14999999997855</v>
      </c>
      <c r="P779" s="39">
        <f t="shared" si="129"/>
        <v>3.75</v>
      </c>
      <c r="Q779" s="39">
        <f t="shared" si="130"/>
        <v>0</v>
      </c>
      <c r="R779" s="39">
        <f>IF((O779 - MAX($O$16:O779)) &lt; 0, O779 - MAX($O$16:O779), 0)</f>
        <v>-1447.7249999999983</v>
      </c>
    </row>
    <row r="780" spans="1:18" x14ac:dyDescent="0.25">
      <c r="A780" s="2">
        <v>765</v>
      </c>
      <c r="B780" t="s">
        <v>765</v>
      </c>
      <c r="C780" s="8">
        <v>189.59</v>
      </c>
      <c r="D780" s="8">
        <v>110.76</v>
      </c>
      <c r="E780" s="17">
        <f t="shared" si="121"/>
        <v>0.53749814751118596</v>
      </c>
      <c r="F780" s="2">
        <f>+IF(A780&gt;$C$3,AVERAGE(INDEX($E$16:$E$2532,A780-$C$3):E779),"")</f>
        <v>0.54076006726809411</v>
      </c>
      <c r="G780" s="2">
        <f>+IF(A780&gt;$C$3,STDEVA(INDEX($E$16:$E$2532,A780-$C$3):E779),"")</f>
        <v>4.6833749040846966E-3</v>
      </c>
      <c r="H780">
        <f t="shared" si="122"/>
        <v>-0.69648913950134606</v>
      </c>
      <c r="I780" s="2" t="str">
        <f t="shared" si="123"/>
        <v/>
      </c>
      <c r="J780" t="str">
        <f t="shared" si="124"/>
        <v/>
      </c>
      <c r="K780" t="str">
        <f t="shared" si="125"/>
        <v/>
      </c>
      <c r="L780" s="37" t="str">
        <f t="shared" si="126"/>
        <v/>
      </c>
      <c r="M780" t="str">
        <f t="shared" si="127"/>
        <v/>
      </c>
      <c r="N780" s="39">
        <f t="shared" si="128"/>
        <v>0</v>
      </c>
      <c r="O780" s="40">
        <f t="shared" si="131"/>
        <v>352.14999999997855</v>
      </c>
      <c r="P780" s="39">
        <f t="shared" si="129"/>
        <v>0</v>
      </c>
      <c r="Q780" s="39">
        <f t="shared" si="130"/>
        <v>0</v>
      </c>
      <c r="R780" s="39">
        <f>IF((O780 - MAX($O$16:O780)) &lt; 0, O780 - MAX($O$16:O780), 0)</f>
        <v>-1447.7249999999983</v>
      </c>
    </row>
    <row r="781" spans="1:18" x14ac:dyDescent="0.25">
      <c r="A781" s="2">
        <v>766</v>
      </c>
      <c r="B781" t="s">
        <v>766</v>
      </c>
      <c r="C781" s="8">
        <v>190.35</v>
      </c>
      <c r="D781" s="8">
        <v>111.97</v>
      </c>
      <c r="E781" s="17">
        <f t="shared" si="121"/>
        <v>0.53063350455640079</v>
      </c>
      <c r="F781" s="2">
        <f>+IF(A781&gt;$C$3,AVERAGE(INDEX($E$16:$E$2532,A781-$C$3):E780),"")</f>
        <v>0.53965989447810903</v>
      </c>
      <c r="G781" s="2">
        <f>+IF(A781&gt;$C$3,STDEVA(INDEX($E$16:$E$2532,A781-$C$3):E780),"")</f>
        <v>4.6720271438312885E-3</v>
      </c>
      <c r="H781">
        <f t="shared" si="122"/>
        <v>-1.9320071660170528</v>
      </c>
      <c r="I781" s="2" t="str">
        <f t="shared" si="123"/>
        <v>Buy</v>
      </c>
      <c r="J781">
        <f t="shared" si="124"/>
        <v>190.35</v>
      </c>
      <c r="K781">
        <f t="shared" si="125"/>
        <v>111.97</v>
      </c>
      <c r="L781" s="37" t="str">
        <f t="shared" si="126"/>
        <v/>
      </c>
      <c r="M781" t="str">
        <f t="shared" si="127"/>
        <v>Long</v>
      </c>
      <c r="N781" s="39">
        <f t="shared" si="128"/>
        <v>0</v>
      </c>
      <c r="O781" s="40">
        <f t="shared" si="131"/>
        <v>352.14999999997855</v>
      </c>
      <c r="P781" s="39">
        <f t="shared" si="129"/>
        <v>3.75</v>
      </c>
      <c r="Q781" s="39">
        <f t="shared" si="130"/>
        <v>3779</v>
      </c>
      <c r="R781" s="39">
        <f>IF((O781 - MAX($O$16:O781)) &lt; 0, O781 - MAX($O$16:O781), 0)</f>
        <v>-1447.7249999999983</v>
      </c>
    </row>
    <row r="782" spans="1:18" x14ac:dyDescent="0.25">
      <c r="A782" s="2">
        <v>767</v>
      </c>
      <c r="B782" t="s">
        <v>767</v>
      </c>
      <c r="C782" s="8">
        <v>191.52</v>
      </c>
      <c r="D782" s="8">
        <v>113.58</v>
      </c>
      <c r="E782" s="17">
        <f t="shared" si="121"/>
        <v>0.52248480736037661</v>
      </c>
      <c r="F782" s="2">
        <f>+IF(A782&gt;$C$3,AVERAGE(INDEX($E$16:$E$2532,A782-$C$3):E781),"")</f>
        <v>0.53775774128958054</v>
      </c>
      <c r="G782" s="2">
        <f>+IF(A782&gt;$C$3,STDEVA(INDEX($E$16:$E$2532,A782-$C$3):E781),"")</f>
        <v>6.1331376891583279E-3</v>
      </c>
      <c r="H782">
        <f t="shared" si="122"/>
        <v>-2.4902317057388421</v>
      </c>
      <c r="I782" s="2" t="str">
        <f t="shared" si="123"/>
        <v>Buy</v>
      </c>
      <c r="J782">
        <f t="shared" si="124"/>
        <v>190.35</v>
      </c>
      <c r="K782">
        <f t="shared" si="125"/>
        <v>111.97</v>
      </c>
      <c r="L782" s="37">
        <f t="shared" si="126"/>
        <v>-109.99999999999591</v>
      </c>
      <c r="M782" t="str">
        <f t="shared" si="127"/>
        <v>Long</v>
      </c>
      <c r="N782" s="39">
        <f t="shared" si="128"/>
        <v>0</v>
      </c>
      <c r="O782" s="40">
        <f t="shared" si="131"/>
        <v>352.14999999997855</v>
      </c>
      <c r="P782" s="39">
        <f t="shared" si="129"/>
        <v>0</v>
      </c>
      <c r="Q782" s="39">
        <f t="shared" si="130"/>
        <v>0</v>
      </c>
      <c r="R782" s="39">
        <f>IF((O782 - MAX($O$16:O782)) &lt; 0, O782 - MAX($O$16:O782), 0)</f>
        <v>-1447.7249999999983</v>
      </c>
    </row>
    <row r="783" spans="1:18" x14ac:dyDescent="0.25">
      <c r="A783" s="2">
        <v>768</v>
      </c>
      <c r="B783" t="s">
        <v>768</v>
      </c>
      <c r="C783" s="8">
        <v>191.38</v>
      </c>
      <c r="D783" s="8">
        <v>112.99</v>
      </c>
      <c r="E783" s="17">
        <f t="shared" si="121"/>
        <v>0.5269616611299619</v>
      </c>
      <c r="F783" s="2">
        <f>+IF(A783&gt;$C$3,AVERAGE(INDEX($E$16:$E$2532,A783-$C$3):E782),"")</f>
        <v>0.53563570322806742</v>
      </c>
      <c r="G783" s="2">
        <f>+IF(A783&gt;$C$3,STDEVA(INDEX($E$16:$E$2532,A783-$C$3):E782),"")</f>
        <v>9.2123234950369746E-3</v>
      </c>
      <c r="H783">
        <f t="shared" si="122"/>
        <v>-0.94156942087178652</v>
      </c>
      <c r="I783" s="2" t="str">
        <f t="shared" si="123"/>
        <v/>
      </c>
      <c r="J783">
        <f t="shared" si="124"/>
        <v>190.35</v>
      </c>
      <c r="K783">
        <f t="shared" si="125"/>
        <v>111.97</v>
      </c>
      <c r="L783" s="37">
        <f t="shared" si="126"/>
        <v>2.500000000001279</v>
      </c>
      <c r="M783" t="str">
        <f t="shared" si="127"/>
        <v>Long</v>
      </c>
      <c r="N783" s="39">
        <f t="shared" si="128"/>
        <v>0</v>
      </c>
      <c r="O783" s="40">
        <f t="shared" si="131"/>
        <v>352.14999999997855</v>
      </c>
      <c r="P783" s="39">
        <f t="shared" si="129"/>
        <v>0</v>
      </c>
      <c r="Q783" s="39">
        <f t="shared" si="130"/>
        <v>0</v>
      </c>
      <c r="R783" s="39">
        <f>IF((O783 - MAX($O$16:O783)) &lt; 0, O783 - MAX($O$16:O783), 0)</f>
        <v>-1447.7249999999983</v>
      </c>
    </row>
    <row r="784" spans="1:18" x14ac:dyDescent="0.25">
      <c r="A784" s="2">
        <v>769</v>
      </c>
      <c r="B784" t="s">
        <v>769</v>
      </c>
      <c r="C784" s="8">
        <v>192.37</v>
      </c>
      <c r="D784" s="8">
        <v>113.37</v>
      </c>
      <c r="E784" s="17">
        <f t="shared" si="121"/>
        <v>0.52876379488858272</v>
      </c>
      <c r="F784" s="2">
        <f>+IF(A784&gt;$C$3,AVERAGE(INDEX($E$16:$E$2532,A784-$C$3):E783),"")</f>
        <v>0.53259857804806354</v>
      </c>
      <c r="G784" s="2">
        <f>+IF(A784&gt;$C$3,STDEVA(INDEX($E$16:$E$2532,A784-$C$3):E783),"")</f>
        <v>9.0302997268105409E-3</v>
      </c>
      <c r="H784">
        <f t="shared" si="122"/>
        <v>-0.42465735086240075</v>
      </c>
      <c r="I784" s="2" t="str">
        <f t="shared" si="123"/>
        <v/>
      </c>
      <c r="J784">
        <f t="shared" si="124"/>
        <v>190.35</v>
      </c>
      <c r="K784">
        <f t="shared" si="125"/>
        <v>111.97</v>
      </c>
      <c r="L784" s="37">
        <f t="shared" si="126"/>
        <v>155.00000000000114</v>
      </c>
      <c r="M784" t="str">
        <f t="shared" si="127"/>
        <v>Long</v>
      </c>
      <c r="N784" s="39">
        <f t="shared" si="128"/>
        <v>0</v>
      </c>
      <c r="O784" s="40">
        <f t="shared" si="131"/>
        <v>352.14999999997855</v>
      </c>
      <c r="P784" s="39">
        <f t="shared" si="129"/>
        <v>0</v>
      </c>
      <c r="Q784" s="39">
        <f t="shared" si="130"/>
        <v>0</v>
      </c>
      <c r="R784" s="39">
        <f>IF((O784 - MAX($O$16:O784)) &lt; 0, O784 - MAX($O$16:O784), 0)</f>
        <v>-1447.7249999999983</v>
      </c>
    </row>
    <row r="785" spans="1:18" x14ac:dyDescent="0.25">
      <c r="A785" s="2">
        <v>770</v>
      </c>
      <c r="B785" t="s">
        <v>770</v>
      </c>
      <c r="C785" s="8">
        <v>192.68</v>
      </c>
      <c r="D785" s="8">
        <v>112.86</v>
      </c>
      <c r="E785" s="17">
        <f t="shared" ref="E785:E848" si="132">+LN(C785/D785)</f>
        <v>0.53488266922102612</v>
      </c>
      <c r="F785" s="2">
        <f>+IF(A785&gt;$C$3,AVERAGE(INDEX($E$16:$E$2532,A785-$C$3):E784),"")</f>
        <v>0.52926838308930158</v>
      </c>
      <c r="G785" s="2">
        <f>+IF(A785&gt;$C$3,STDEVA(INDEX($E$16:$E$2532,A785-$C$3):E784),"")</f>
        <v>5.5042041699893728E-3</v>
      </c>
      <c r="H785">
        <f t="shared" ref="H785:H848" si="133">+IF(F785="","",(E785-F785)/G785)</f>
        <v>1.0199996145374426</v>
      </c>
      <c r="I785" s="2" t="str">
        <f t="shared" ref="I785:I848" si="134">+IF(H785="","",IF(H785&lt;$C$4,"Buy",IF(H785&gt;$C$5,"Sell","")))</f>
        <v/>
      </c>
      <c r="J785">
        <f t="shared" ref="J785:J848" si="135">IF(M785=M784, J784, IF(OR(M785="TP", M785="SL"), "", IF(I785="Buy", C785, IF(I785="Sell", D785, ""))))</f>
        <v>190.35</v>
      </c>
      <c r="K785">
        <f t="shared" ref="K785:K848" si="136">IF(M785=M784, K784, IF(OR(M785="TP", M785="SL"), "",IF(I785="Buy", D785, IF(I785="Sell", C785, ""))))</f>
        <v>111.97</v>
      </c>
      <c r="L785" s="37">
        <f t="shared" ref="L785:L848" si="137">IF(M784="Long", (C785-J784)*$C$8+(K784-D785)*$C$9, IF(M784="Short", (K784-C785)*$C$8+(D785-J784)*$C$9, ""))</f>
        <v>360.00000000000307</v>
      </c>
      <c r="M785" t="str">
        <f t="shared" ref="M785:M848" si="138">IF(OR(M784="", M784="SL", M784="TP"), IF(I785="Sell","Short",(IF(I785="Buy","Long",I785))), IF(L785="", "", IF(L785&lt;$C$6, "SL", IF(L785&gt;$C$7, "TP", M784))))</f>
        <v>Long</v>
      </c>
      <c r="N785" s="39">
        <f t="shared" ref="N785:N848" si="139">IF(OR(M785="TP", M785="SL"), L785, 0)</f>
        <v>0</v>
      </c>
      <c r="O785" s="40">
        <f t="shared" si="131"/>
        <v>352.14999999997855</v>
      </c>
      <c r="P785" s="39">
        <f t="shared" ref="P785:P848" si="140">IF(OR(AND(I785&lt;&gt;"", J784=""), OR(M785="TP", M785="SL",)), ($C$9+$C$8)*$C$11, 0)</f>
        <v>0</v>
      </c>
      <c r="Q785" s="39">
        <f t="shared" ref="Q785:Q848" si="141">IF(AND(I785&lt;&gt;"",J784=""),(D785*$C$9+C785*$C$8)*$C$10,0)</f>
        <v>0</v>
      </c>
      <c r="R785" s="39">
        <f>IF((O785 - MAX($O$16:O785)) &lt; 0, O785 - MAX($O$16:O785), 0)</f>
        <v>-1447.7249999999983</v>
      </c>
    </row>
    <row r="786" spans="1:18" x14ac:dyDescent="0.25">
      <c r="A786" s="2">
        <v>771</v>
      </c>
      <c r="B786" t="s">
        <v>771</v>
      </c>
      <c r="C786" s="8">
        <v>192.89500000000001</v>
      </c>
      <c r="D786" s="8">
        <v>112.25</v>
      </c>
      <c r="E786" s="17">
        <f t="shared" si="132"/>
        <v>0.54141747278749741</v>
      </c>
      <c r="F786" s="2">
        <f>+IF(A786&gt;$C$3,AVERAGE(INDEX($E$16:$E$2532,A786-$C$3):E785),"")</f>
        <v>0.52874528743126958</v>
      </c>
      <c r="G786" s="2">
        <f>+IF(A786&gt;$C$3,STDEVA(INDEX($E$16:$E$2532,A786-$C$3):E785),"")</f>
        <v>4.5718731164484071E-3</v>
      </c>
      <c r="H786">
        <f t="shared" si="133"/>
        <v>2.7717710079565876</v>
      </c>
      <c r="I786" s="2" t="str">
        <f t="shared" si="134"/>
        <v>Sell</v>
      </c>
      <c r="J786" t="str">
        <f t="shared" si="135"/>
        <v/>
      </c>
      <c r="K786" t="str">
        <f t="shared" si="136"/>
        <v/>
      </c>
      <c r="L786" s="37">
        <f t="shared" si="137"/>
        <v>566.25000000000364</v>
      </c>
      <c r="M786" t="str">
        <f t="shared" si="138"/>
        <v>TP</v>
      </c>
      <c r="N786" s="39">
        <f t="shared" si="139"/>
        <v>566.25000000000364</v>
      </c>
      <c r="O786" s="40">
        <f t="shared" ref="O786:O849" si="142">+N786+O785</f>
        <v>918.39999999998213</v>
      </c>
      <c r="P786" s="39">
        <f t="shared" si="140"/>
        <v>3.75</v>
      </c>
      <c r="Q786" s="39">
        <f t="shared" si="141"/>
        <v>0</v>
      </c>
      <c r="R786" s="39">
        <f>IF((O786 - MAX($O$16:O786)) &lt; 0, O786 - MAX($O$16:O786), 0)</f>
        <v>-881.47499999999468</v>
      </c>
    </row>
    <row r="787" spans="1:18" x14ac:dyDescent="0.25">
      <c r="A787" s="2">
        <v>772</v>
      </c>
      <c r="B787" t="s">
        <v>772</v>
      </c>
      <c r="C787" s="8">
        <v>192.8</v>
      </c>
      <c r="D787" s="8">
        <v>111.98</v>
      </c>
      <c r="E787" s="17">
        <f t="shared" si="132"/>
        <v>0.54333309825569809</v>
      </c>
      <c r="F787" s="2">
        <f>+IF(A787&gt;$C$3,AVERAGE(INDEX($E$16:$E$2532,A787-$C$3):E786),"")</f>
        <v>0.53090208107748893</v>
      </c>
      <c r="G787" s="2">
        <f>+IF(A787&gt;$C$3,STDEVA(INDEX($E$16:$E$2532,A787-$C$3):E786),"")</f>
        <v>7.3717063628563929E-3</v>
      </c>
      <c r="H787">
        <f t="shared" si="133"/>
        <v>1.6863147507943304</v>
      </c>
      <c r="I787" s="2" t="str">
        <f t="shared" si="134"/>
        <v>Sell</v>
      </c>
      <c r="J787">
        <f t="shared" si="135"/>
        <v>111.98</v>
      </c>
      <c r="K787">
        <f t="shared" si="136"/>
        <v>192.8</v>
      </c>
      <c r="L787" s="37" t="str">
        <f t="shared" si="137"/>
        <v/>
      </c>
      <c r="M787" t="str">
        <f t="shared" si="138"/>
        <v>Short</v>
      </c>
      <c r="N787" s="39">
        <f t="shared" si="139"/>
        <v>0</v>
      </c>
      <c r="O787" s="40">
        <f t="shared" si="142"/>
        <v>918.39999999998213</v>
      </c>
      <c r="P787" s="39">
        <f t="shared" si="140"/>
        <v>3.75</v>
      </c>
      <c r="Q787" s="39">
        <f t="shared" si="141"/>
        <v>3809.75</v>
      </c>
      <c r="R787" s="39">
        <f>IF((O787 - MAX($O$16:O787)) &lt; 0, O787 - MAX($O$16:O787), 0)</f>
        <v>-881.47499999999468</v>
      </c>
    </row>
    <row r="788" spans="1:18" x14ac:dyDescent="0.25">
      <c r="A788" s="2">
        <v>773</v>
      </c>
      <c r="B788" t="s">
        <v>773</v>
      </c>
      <c r="C788" s="8">
        <v>193.19</v>
      </c>
      <c r="D788" s="8">
        <v>112.42</v>
      </c>
      <c r="E788" s="17">
        <f t="shared" si="132"/>
        <v>0.5414323030305338</v>
      </c>
      <c r="F788" s="2">
        <f>+IF(A788&gt;$C$3,AVERAGE(INDEX($E$16:$E$2532,A788-$C$3):E787),"")</f>
        <v>0.53507173925655338</v>
      </c>
      <c r="G788" s="2">
        <f>+IF(A788&gt;$C$3,STDEVA(INDEX($E$16:$E$2532,A788-$C$3):E787),"")</f>
        <v>7.3163799690431144E-3</v>
      </c>
      <c r="H788">
        <f t="shared" si="133"/>
        <v>0.86935941010350481</v>
      </c>
      <c r="I788" s="2" t="str">
        <f t="shared" si="134"/>
        <v/>
      </c>
      <c r="J788">
        <f t="shared" si="135"/>
        <v>111.98</v>
      </c>
      <c r="K788">
        <f t="shared" si="136"/>
        <v>192.8</v>
      </c>
      <c r="L788" s="37">
        <f t="shared" si="137"/>
        <v>12.500000000002842</v>
      </c>
      <c r="M788" t="str">
        <f t="shared" si="138"/>
        <v>Short</v>
      </c>
      <c r="N788" s="39">
        <f t="shared" si="139"/>
        <v>0</v>
      </c>
      <c r="O788" s="40">
        <f t="shared" si="142"/>
        <v>918.39999999998213</v>
      </c>
      <c r="P788" s="39">
        <f t="shared" si="140"/>
        <v>0</v>
      </c>
      <c r="Q788" s="39">
        <f t="shared" si="141"/>
        <v>0</v>
      </c>
      <c r="R788" s="39">
        <f>IF((O788 - MAX($O$16:O788)) &lt; 0, O788 - MAX($O$16:O788), 0)</f>
        <v>-881.47499999999468</v>
      </c>
    </row>
    <row r="789" spans="1:18" x14ac:dyDescent="0.25">
      <c r="A789" s="2">
        <v>774</v>
      </c>
      <c r="B789" t="s">
        <v>774</v>
      </c>
      <c r="C789" s="8">
        <v>194.45</v>
      </c>
      <c r="D789" s="8">
        <v>114.78</v>
      </c>
      <c r="E789" s="17">
        <f t="shared" si="132"/>
        <v>0.52715780792153977</v>
      </c>
      <c r="F789" s="2">
        <f>+IF(A789&gt;$C$3,AVERAGE(INDEX($E$16:$E$2532,A789-$C$3):E788),"")</f>
        <v>0.53796586763666765</v>
      </c>
      <c r="G789" s="2">
        <f>+IF(A789&gt;$C$3,STDEVA(INDEX($E$16:$E$2532,A789-$C$3):E788),"")</f>
        <v>6.0605522088791998E-3</v>
      </c>
      <c r="H789">
        <f t="shared" si="133"/>
        <v>-1.7833456989766048</v>
      </c>
      <c r="I789" s="2" t="str">
        <f t="shared" si="134"/>
        <v>Buy</v>
      </c>
      <c r="J789">
        <f t="shared" si="135"/>
        <v>111.98</v>
      </c>
      <c r="K789">
        <f t="shared" si="136"/>
        <v>192.8</v>
      </c>
      <c r="L789" s="37">
        <f t="shared" si="137"/>
        <v>287.500000000005</v>
      </c>
      <c r="M789" t="str">
        <f t="shared" si="138"/>
        <v>Short</v>
      </c>
      <c r="N789" s="39">
        <f t="shared" si="139"/>
        <v>0</v>
      </c>
      <c r="O789" s="40">
        <f t="shared" si="142"/>
        <v>918.39999999998213</v>
      </c>
      <c r="P789" s="39">
        <f t="shared" si="140"/>
        <v>0</v>
      </c>
      <c r="Q789" s="39">
        <f t="shared" si="141"/>
        <v>0</v>
      </c>
      <c r="R789" s="39">
        <f>IF((O789 - MAX($O$16:O789)) &lt; 0, O789 - MAX($O$16:O789), 0)</f>
        <v>-881.47499999999468</v>
      </c>
    </row>
    <row r="790" spans="1:18" x14ac:dyDescent="0.25">
      <c r="A790" s="2">
        <v>775</v>
      </c>
      <c r="B790" t="s">
        <v>775</v>
      </c>
      <c r="C790" s="8">
        <v>195.375</v>
      </c>
      <c r="D790" s="8">
        <v>115.88</v>
      </c>
      <c r="E790" s="17">
        <f t="shared" si="132"/>
        <v>0.52236561584049113</v>
      </c>
      <c r="F790" s="2">
        <f>+IF(A790&gt;$C$3,AVERAGE(INDEX($E$16:$E$2532,A790-$C$3):E789),"")</f>
        <v>0.53764467024325902</v>
      </c>
      <c r="G790" s="2">
        <f>+IF(A790&gt;$C$3,STDEVA(INDEX($E$16:$E$2532,A790-$C$3):E789),"")</f>
        <v>6.6809682199375602E-3</v>
      </c>
      <c r="H790">
        <f t="shared" si="133"/>
        <v>-2.2869521152894641</v>
      </c>
      <c r="I790" s="2" t="str">
        <f t="shared" si="134"/>
        <v>Buy</v>
      </c>
      <c r="J790">
        <f t="shared" si="135"/>
        <v>111.98</v>
      </c>
      <c r="K790">
        <f t="shared" si="136"/>
        <v>192.8</v>
      </c>
      <c r="L790" s="37">
        <f t="shared" si="137"/>
        <v>331.25000000000068</v>
      </c>
      <c r="M790" t="str">
        <f t="shared" si="138"/>
        <v>Short</v>
      </c>
      <c r="N790" s="39">
        <f t="shared" si="139"/>
        <v>0</v>
      </c>
      <c r="O790" s="40">
        <f t="shared" si="142"/>
        <v>918.39999999998213</v>
      </c>
      <c r="P790" s="39">
        <f t="shared" si="140"/>
        <v>0</v>
      </c>
      <c r="Q790" s="39">
        <f t="shared" si="141"/>
        <v>0</v>
      </c>
      <c r="R790" s="39">
        <f>IF((O790 - MAX($O$16:O790)) &lt; 0, O790 - MAX($O$16:O790), 0)</f>
        <v>-881.47499999999468</v>
      </c>
    </row>
    <row r="791" spans="1:18" x14ac:dyDescent="0.25">
      <c r="A791" s="2">
        <v>776</v>
      </c>
      <c r="B791" t="s">
        <v>776</v>
      </c>
      <c r="C791" s="8">
        <v>195.58</v>
      </c>
      <c r="D791" s="8">
        <v>116.9</v>
      </c>
      <c r="E791" s="17">
        <f t="shared" si="132"/>
        <v>0.51465063440610637</v>
      </c>
      <c r="F791" s="2">
        <f>+IF(A791&gt;$C$3,AVERAGE(INDEX($E$16:$E$2532,A791-$C$3):E790),"")</f>
        <v>0.53514125956715208</v>
      </c>
      <c r="G791" s="2">
        <f>+IF(A791&gt;$C$3,STDEVA(INDEX($E$16:$E$2532,A791-$C$3):E790),"")</f>
        <v>9.6569518243718594E-3</v>
      </c>
      <c r="H791">
        <f t="shared" si="133"/>
        <v>-2.1218522711620276</v>
      </c>
      <c r="I791" s="2" t="str">
        <f t="shared" si="134"/>
        <v>Buy</v>
      </c>
      <c r="J791" t="str">
        <f t="shared" si="135"/>
        <v/>
      </c>
      <c r="K791" t="str">
        <f t="shared" si="136"/>
        <v/>
      </c>
      <c r="L791" s="37">
        <f t="shared" si="137"/>
        <v>535.00000000000023</v>
      </c>
      <c r="M791" t="str">
        <f t="shared" si="138"/>
        <v>TP</v>
      </c>
      <c r="N791" s="39">
        <f t="shared" si="139"/>
        <v>535.00000000000023</v>
      </c>
      <c r="O791" s="40">
        <f t="shared" si="142"/>
        <v>1453.3999999999824</v>
      </c>
      <c r="P791" s="39">
        <f t="shared" si="140"/>
        <v>3.75</v>
      </c>
      <c r="Q791" s="39">
        <f t="shared" si="141"/>
        <v>0</v>
      </c>
      <c r="R791" s="39">
        <f>IF((O791 - MAX($O$16:O791)) &lt; 0, O791 - MAX($O$16:O791), 0)</f>
        <v>-346.47499999999445</v>
      </c>
    </row>
    <row r="792" spans="1:18" x14ac:dyDescent="0.25">
      <c r="A792" s="2">
        <v>777</v>
      </c>
      <c r="B792" t="s">
        <v>777</v>
      </c>
      <c r="C792" s="8">
        <v>195.6</v>
      </c>
      <c r="D792" s="8">
        <v>116.67</v>
      </c>
      <c r="E792" s="17">
        <f t="shared" si="132"/>
        <v>0.51672232076495128</v>
      </c>
      <c r="F792" s="2">
        <f>+IF(A792&gt;$C$3,AVERAGE(INDEX($E$16:$E$2532,A792-$C$3):E791),"")</f>
        <v>0.52978789189087383</v>
      </c>
      <c r="G792" s="2">
        <f>+IF(A792&gt;$C$3,STDEVA(INDEX($E$16:$E$2532,A792-$C$3):E791),"")</f>
        <v>1.235120453507566E-2</v>
      </c>
      <c r="H792">
        <f t="shared" si="133"/>
        <v>-1.0578378075448585</v>
      </c>
      <c r="I792" s="2" t="str">
        <f t="shared" si="134"/>
        <v/>
      </c>
      <c r="J792" t="str">
        <f t="shared" si="135"/>
        <v/>
      </c>
      <c r="K792" t="str">
        <f t="shared" si="136"/>
        <v/>
      </c>
      <c r="L792" s="37" t="str">
        <f t="shared" si="137"/>
        <v/>
      </c>
      <c r="M792" t="str">
        <f t="shared" si="138"/>
        <v/>
      </c>
      <c r="N792" s="39">
        <f t="shared" si="139"/>
        <v>0</v>
      </c>
      <c r="O792" s="40">
        <f t="shared" si="142"/>
        <v>1453.3999999999824</v>
      </c>
      <c r="P792" s="39">
        <f t="shared" si="140"/>
        <v>0</v>
      </c>
      <c r="Q792" s="39">
        <f t="shared" si="141"/>
        <v>0</v>
      </c>
      <c r="R792" s="39">
        <f>IF((O792 - MAX($O$16:O792)) &lt; 0, O792 - MAX($O$16:O792), 0)</f>
        <v>-346.47499999999445</v>
      </c>
    </row>
    <row r="793" spans="1:18" x14ac:dyDescent="0.25">
      <c r="A793" s="2">
        <v>778</v>
      </c>
      <c r="B793" t="s">
        <v>778</v>
      </c>
      <c r="C793" s="8">
        <v>194.92</v>
      </c>
      <c r="D793" s="8">
        <v>116.1</v>
      </c>
      <c r="E793" s="17">
        <f t="shared" si="132"/>
        <v>0.51813732927145961</v>
      </c>
      <c r="F793" s="2">
        <f>+IF(A793&gt;$C$3,AVERAGE(INDEX($E$16:$E$2532,A793-$C$3):E792),"")</f>
        <v>0.52446573639272454</v>
      </c>
      <c r="G793" s="2">
        <f>+IF(A793&gt;$C$3,STDEVA(INDEX($E$16:$E$2532,A793-$C$3):E792),"")</f>
        <v>1.0674957277637603E-2</v>
      </c>
      <c r="H793">
        <f t="shared" si="133"/>
        <v>-0.59282739562077358</v>
      </c>
      <c r="I793" s="2" t="str">
        <f t="shared" si="134"/>
        <v/>
      </c>
      <c r="J793" t="str">
        <f t="shared" si="135"/>
        <v/>
      </c>
      <c r="K793" t="str">
        <f t="shared" si="136"/>
        <v/>
      </c>
      <c r="L793" s="37" t="str">
        <f t="shared" si="137"/>
        <v/>
      </c>
      <c r="M793" t="str">
        <f t="shared" si="138"/>
        <v/>
      </c>
      <c r="N793" s="39">
        <f t="shared" si="139"/>
        <v>0</v>
      </c>
      <c r="O793" s="40">
        <f t="shared" si="142"/>
        <v>1453.3999999999824</v>
      </c>
      <c r="P793" s="39">
        <f t="shared" si="140"/>
        <v>0</v>
      </c>
      <c r="Q793" s="39">
        <f t="shared" si="141"/>
        <v>0</v>
      </c>
      <c r="R793" s="39">
        <f>IF((O793 - MAX($O$16:O793)) &lt; 0, O793 - MAX($O$16:O793), 0)</f>
        <v>-346.47499999999445</v>
      </c>
    </row>
    <row r="794" spans="1:18" x14ac:dyDescent="0.25">
      <c r="A794" s="2">
        <v>779</v>
      </c>
      <c r="B794" t="s">
        <v>779</v>
      </c>
      <c r="C794" s="8">
        <v>193.54</v>
      </c>
      <c r="D794" s="8">
        <v>115.39</v>
      </c>
      <c r="E794" s="17">
        <f t="shared" si="132"/>
        <v>0.51716651424622007</v>
      </c>
      <c r="F794" s="2">
        <f>+IF(A794&gt;$C$3,AVERAGE(INDEX($E$16:$E$2532,A794-$C$3):E793),"")</f>
        <v>0.51980674164090968</v>
      </c>
      <c r="G794" s="2">
        <f>+IF(A794&gt;$C$3,STDEVA(INDEX($E$16:$E$2532,A794-$C$3):E793),"")</f>
        <v>4.9867836389704181E-3</v>
      </c>
      <c r="H794">
        <f t="shared" si="133"/>
        <v>-0.52944494604837444</v>
      </c>
      <c r="I794" s="2" t="str">
        <f t="shared" si="134"/>
        <v/>
      </c>
      <c r="J794" t="str">
        <f t="shared" si="135"/>
        <v/>
      </c>
      <c r="K794" t="str">
        <f t="shared" si="136"/>
        <v/>
      </c>
      <c r="L794" s="37" t="str">
        <f t="shared" si="137"/>
        <v/>
      </c>
      <c r="M794" t="str">
        <f t="shared" si="138"/>
        <v/>
      </c>
      <c r="N794" s="39">
        <f t="shared" si="139"/>
        <v>0</v>
      </c>
      <c r="O794" s="40">
        <f t="shared" si="142"/>
        <v>1453.3999999999824</v>
      </c>
      <c r="P794" s="39">
        <f t="shared" si="140"/>
        <v>0</v>
      </c>
      <c r="Q794" s="39">
        <f t="shared" si="141"/>
        <v>0</v>
      </c>
      <c r="R794" s="39">
        <f>IF((O794 - MAX($O$16:O794)) &lt; 0, O794 - MAX($O$16:O794), 0)</f>
        <v>-346.47499999999445</v>
      </c>
    </row>
    <row r="795" spans="1:18" x14ac:dyDescent="0.25">
      <c r="A795" s="2">
        <v>780</v>
      </c>
      <c r="B795" t="s">
        <v>780</v>
      </c>
      <c r="C795" s="8">
        <v>194.13</v>
      </c>
      <c r="D795" s="8">
        <v>115.59</v>
      </c>
      <c r="E795" s="17">
        <f t="shared" si="132"/>
        <v>0.51847859043110833</v>
      </c>
      <c r="F795" s="2">
        <f>+IF(A795&gt;$C$3,AVERAGE(INDEX($E$16:$E$2532,A795-$C$3):E794),"")</f>
        <v>0.5178084829058458</v>
      </c>
      <c r="G795" s="2">
        <f>+IF(A795&gt;$C$3,STDEVA(INDEX($E$16:$E$2532,A795-$C$3):E794),"")</f>
        <v>2.8477833318112243E-3</v>
      </c>
      <c r="H795">
        <f t="shared" si="133"/>
        <v>0.23530846528142807</v>
      </c>
      <c r="I795" s="2" t="str">
        <f t="shared" si="134"/>
        <v/>
      </c>
      <c r="J795" t="str">
        <f t="shared" si="135"/>
        <v/>
      </c>
      <c r="K795" t="str">
        <f t="shared" si="136"/>
        <v/>
      </c>
      <c r="L795" s="37" t="str">
        <f t="shared" si="137"/>
        <v/>
      </c>
      <c r="M795" t="str">
        <f t="shared" si="138"/>
        <v/>
      </c>
      <c r="N795" s="39">
        <f t="shared" si="139"/>
        <v>0</v>
      </c>
      <c r="O795" s="40">
        <f t="shared" si="142"/>
        <v>1453.3999999999824</v>
      </c>
      <c r="P795" s="39">
        <f t="shared" si="140"/>
        <v>0</v>
      </c>
      <c r="Q795" s="39">
        <f t="shared" si="141"/>
        <v>0</v>
      </c>
      <c r="R795" s="39">
        <f>IF((O795 - MAX($O$16:O795)) &lt; 0, O795 - MAX($O$16:O795), 0)</f>
        <v>-346.47499999999445</v>
      </c>
    </row>
    <row r="796" spans="1:18" x14ac:dyDescent="0.25">
      <c r="A796" s="2">
        <v>781</v>
      </c>
      <c r="B796" t="s">
        <v>781</v>
      </c>
      <c r="C796" s="8">
        <v>194.29</v>
      </c>
      <c r="D796" s="8">
        <v>116.15</v>
      </c>
      <c r="E796" s="17">
        <f t="shared" si="132"/>
        <v>0.51446942903860327</v>
      </c>
      <c r="F796" s="2">
        <f>+IF(A796&gt;$C$3,AVERAGE(INDEX($E$16:$E$2532,A796-$C$3):E795),"")</f>
        <v>0.51703107782396918</v>
      </c>
      <c r="G796" s="2">
        <f>+IF(A796&gt;$C$3,STDEVA(INDEX($E$16:$E$2532,A796-$C$3):E795),"")</f>
        <v>1.5082497989817004E-3</v>
      </c>
      <c r="H796">
        <f t="shared" si="133"/>
        <v>-1.6984247484040218</v>
      </c>
      <c r="I796" s="2" t="str">
        <f t="shared" si="134"/>
        <v>Buy</v>
      </c>
      <c r="J796">
        <f t="shared" si="135"/>
        <v>194.29</v>
      </c>
      <c r="K796">
        <f t="shared" si="136"/>
        <v>116.15</v>
      </c>
      <c r="L796" s="37" t="str">
        <f t="shared" si="137"/>
        <v/>
      </c>
      <c r="M796" t="str">
        <f t="shared" si="138"/>
        <v>Long</v>
      </c>
      <c r="N796" s="39">
        <f t="shared" si="139"/>
        <v>0</v>
      </c>
      <c r="O796" s="40">
        <f t="shared" si="142"/>
        <v>1453.3999999999824</v>
      </c>
      <c r="P796" s="39">
        <f t="shared" si="140"/>
        <v>3.75</v>
      </c>
      <c r="Q796" s="39">
        <f t="shared" si="141"/>
        <v>3880.5</v>
      </c>
      <c r="R796" s="39">
        <f>IF((O796 - MAX($O$16:O796)) &lt; 0, O796 - MAX($O$16:O796), 0)</f>
        <v>-346.47499999999445</v>
      </c>
    </row>
    <row r="797" spans="1:18" x14ac:dyDescent="0.25">
      <c r="A797" s="2">
        <v>782</v>
      </c>
      <c r="B797" t="s">
        <v>782</v>
      </c>
      <c r="C797" s="8">
        <v>194.83</v>
      </c>
      <c r="D797" s="8">
        <v>116.97</v>
      </c>
      <c r="E797" s="17">
        <f t="shared" si="132"/>
        <v>0.51020989179518017</v>
      </c>
      <c r="F797" s="2">
        <f>+IF(A797&gt;$C$3,AVERAGE(INDEX($E$16:$E$2532,A797-$C$3):E796),"")</f>
        <v>0.51699483675046853</v>
      </c>
      <c r="G797" s="2">
        <f>+IF(A797&gt;$C$3,STDEVA(INDEX($E$16:$E$2532,A797-$C$3):E796),"")</f>
        <v>1.5802085607121001E-3</v>
      </c>
      <c r="H797">
        <f t="shared" si="133"/>
        <v>-4.2937021884192408</v>
      </c>
      <c r="I797" s="2" t="str">
        <f t="shared" si="134"/>
        <v>Buy</v>
      </c>
      <c r="J797">
        <f t="shared" si="135"/>
        <v>194.29</v>
      </c>
      <c r="K797">
        <f t="shared" si="136"/>
        <v>116.15</v>
      </c>
      <c r="L797" s="37">
        <f t="shared" si="137"/>
        <v>-69.999999999993179</v>
      </c>
      <c r="M797" t="str">
        <f t="shared" si="138"/>
        <v>Long</v>
      </c>
      <c r="N797" s="39">
        <f t="shared" si="139"/>
        <v>0</v>
      </c>
      <c r="O797" s="40">
        <f t="shared" si="142"/>
        <v>1453.3999999999824</v>
      </c>
      <c r="P797" s="39">
        <f t="shared" si="140"/>
        <v>0</v>
      </c>
      <c r="Q797" s="39">
        <f t="shared" si="141"/>
        <v>0</v>
      </c>
      <c r="R797" s="39">
        <f>IF((O797 - MAX($O$16:O797)) &lt; 0, O797 - MAX($O$16:O797), 0)</f>
        <v>-346.47499999999445</v>
      </c>
    </row>
    <row r="798" spans="1:18" x14ac:dyDescent="0.25">
      <c r="A798" s="2">
        <v>783</v>
      </c>
      <c r="B798" t="s">
        <v>783</v>
      </c>
      <c r="C798" s="8">
        <v>196.255</v>
      </c>
      <c r="D798" s="8">
        <v>117.76</v>
      </c>
      <c r="E798" s="17">
        <f t="shared" si="132"/>
        <v>0.5107661790644068</v>
      </c>
      <c r="F798" s="2">
        <f>+IF(A798&gt;$C$3,AVERAGE(INDEX($E$16:$E$2532,A798-$C$3):E797),"")</f>
        <v>0.51569235095651433</v>
      </c>
      <c r="G798" s="2">
        <f>+IF(A798&gt;$C$3,STDEVA(INDEX($E$16:$E$2532,A798-$C$3):E797),"")</f>
        <v>3.444818690731731E-3</v>
      </c>
      <c r="H798">
        <f t="shared" si="133"/>
        <v>-1.4300235612868035</v>
      </c>
      <c r="I798" s="2" t="str">
        <f t="shared" si="134"/>
        <v/>
      </c>
      <c r="J798">
        <f t="shared" si="135"/>
        <v>194.29</v>
      </c>
      <c r="K798">
        <f t="shared" si="136"/>
        <v>116.15</v>
      </c>
      <c r="L798" s="37">
        <f t="shared" si="137"/>
        <v>88.750000000000966</v>
      </c>
      <c r="M798" t="str">
        <f t="shared" si="138"/>
        <v>Long</v>
      </c>
      <c r="N798" s="39">
        <f t="shared" si="139"/>
        <v>0</v>
      </c>
      <c r="O798" s="40">
        <f t="shared" si="142"/>
        <v>1453.3999999999824</v>
      </c>
      <c r="P798" s="39">
        <f t="shared" si="140"/>
        <v>0</v>
      </c>
      <c r="Q798" s="39">
        <f t="shared" si="141"/>
        <v>0</v>
      </c>
      <c r="R798" s="39">
        <f>IF((O798 - MAX($O$16:O798)) &lt; 0, O798 - MAX($O$16:O798), 0)</f>
        <v>-346.47499999999445</v>
      </c>
    </row>
    <row r="799" spans="1:18" x14ac:dyDescent="0.25">
      <c r="A799" s="2">
        <v>784</v>
      </c>
      <c r="B799" t="s">
        <v>784</v>
      </c>
      <c r="C799" s="8">
        <v>196.48</v>
      </c>
      <c r="D799" s="8">
        <v>117.86</v>
      </c>
      <c r="E799" s="17">
        <f t="shared" si="132"/>
        <v>0.51106316554901032</v>
      </c>
      <c r="F799" s="2">
        <f>+IF(A799&gt;$C$3,AVERAGE(INDEX($E$16:$E$2532,A799-$C$3):E798),"")</f>
        <v>0.51421812091510366</v>
      </c>
      <c r="G799" s="2">
        <f>+IF(A799&gt;$C$3,STDEVA(INDEX($E$16:$E$2532,A799-$C$3):E798),"")</f>
        <v>3.7043752078828617E-3</v>
      </c>
      <c r="H799">
        <f t="shared" si="133"/>
        <v>-0.85168353340116132</v>
      </c>
      <c r="I799" s="2" t="str">
        <f t="shared" si="134"/>
        <v/>
      </c>
      <c r="J799">
        <f t="shared" si="135"/>
        <v>194.29</v>
      </c>
      <c r="K799">
        <f t="shared" si="136"/>
        <v>116.15</v>
      </c>
      <c r="L799" s="37">
        <f t="shared" si="137"/>
        <v>120.00000000000102</v>
      </c>
      <c r="M799" t="str">
        <f t="shared" si="138"/>
        <v>Long</v>
      </c>
      <c r="N799" s="39">
        <f t="shared" si="139"/>
        <v>0</v>
      </c>
      <c r="O799" s="40">
        <f t="shared" si="142"/>
        <v>1453.3999999999824</v>
      </c>
      <c r="P799" s="39">
        <f t="shared" si="140"/>
        <v>0</v>
      </c>
      <c r="Q799" s="39">
        <f t="shared" si="141"/>
        <v>0</v>
      </c>
      <c r="R799" s="39">
        <f>IF((O799 - MAX($O$16:O799)) &lt; 0, O799 - MAX($O$16:O799), 0)</f>
        <v>-346.47499999999445</v>
      </c>
    </row>
    <row r="800" spans="1:18" x14ac:dyDescent="0.25">
      <c r="A800" s="2">
        <v>785</v>
      </c>
      <c r="B800" t="s">
        <v>785</v>
      </c>
      <c r="C800" s="8">
        <v>195.94</v>
      </c>
      <c r="D800" s="8">
        <v>118.25</v>
      </c>
      <c r="E800" s="17">
        <f t="shared" si="132"/>
        <v>0.50500746254445383</v>
      </c>
      <c r="F800" s="2">
        <f>+IF(A800&gt;$C$3,AVERAGE(INDEX($E$16:$E$2532,A800-$C$3):E799),"")</f>
        <v>0.51299745117566187</v>
      </c>
      <c r="G800" s="2">
        <f>+IF(A800&gt;$C$3,STDEVA(INDEX($E$16:$E$2532,A800-$C$3):E799),"")</f>
        <v>3.4892739139480247E-3</v>
      </c>
      <c r="H800">
        <f t="shared" si="133"/>
        <v>-2.2898714254758992</v>
      </c>
      <c r="I800" s="2" t="str">
        <f t="shared" si="134"/>
        <v>Buy</v>
      </c>
      <c r="J800">
        <f t="shared" si="135"/>
        <v>194.29</v>
      </c>
      <c r="K800">
        <f t="shared" si="136"/>
        <v>116.15</v>
      </c>
      <c r="L800" s="37">
        <f t="shared" si="137"/>
        <v>-112.49999999999721</v>
      </c>
      <c r="M800" t="str">
        <f t="shared" si="138"/>
        <v>Long</v>
      </c>
      <c r="N800" s="39">
        <f t="shared" si="139"/>
        <v>0</v>
      </c>
      <c r="O800" s="40">
        <f t="shared" si="142"/>
        <v>1453.3999999999824</v>
      </c>
      <c r="P800" s="39">
        <f t="shared" si="140"/>
        <v>0</v>
      </c>
      <c r="Q800" s="39">
        <f t="shared" si="141"/>
        <v>0</v>
      </c>
      <c r="R800" s="39">
        <f>IF((O800 - MAX($O$16:O800)) &lt; 0, O800 - MAX($O$16:O800), 0)</f>
        <v>-346.47499999999445</v>
      </c>
    </row>
    <row r="801" spans="1:18" x14ac:dyDescent="0.25">
      <c r="A801" s="2">
        <v>786</v>
      </c>
      <c r="B801" t="s">
        <v>786</v>
      </c>
      <c r="C801" s="8">
        <v>195.88</v>
      </c>
      <c r="D801" s="8">
        <v>118.02</v>
      </c>
      <c r="E801" s="17">
        <f t="shared" si="132"/>
        <v>0.50664812520509395</v>
      </c>
      <c r="F801" s="2">
        <f>+IF(A801&gt;$C$3,AVERAGE(INDEX($E$16:$E$2532,A801-$C$3):E800),"")</f>
        <v>0.51030322559833086</v>
      </c>
      <c r="G801" s="2">
        <f>+IF(A801&gt;$C$3,STDEVA(INDEX($E$16:$E$2532,A801-$C$3):E800),"")</f>
        <v>3.3986358758974003E-3</v>
      </c>
      <c r="H801">
        <f t="shared" si="133"/>
        <v>-1.0754610163325575</v>
      </c>
      <c r="I801" s="2" t="str">
        <f t="shared" si="134"/>
        <v/>
      </c>
      <c r="J801">
        <f t="shared" si="135"/>
        <v>194.29</v>
      </c>
      <c r="K801">
        <f t="shared" si="136"/>
        <v>116.15</v>
      </c>
      <c r="L801" s="37">
        <f t="shared" si="137"/>
        <v>-69.99999999999676</v>
      </c>
      <c r="M801" t="str">
        <f t="shared" si="138"/>
        <v>Long</v>
      </c>
      <c r="N801" s="39">
        <f t="shared" si="139"/>
        <v>0</v>
      </c>
      <c r="O801" s="40">
        <f t="shared" si="142"/>
        <v>1453.3999999999824</v>
      </c>
      <c r="P801" s="39">
        <f t="shared" si="140"/>
        <v>0</v>
      </c>
      <c r="Q801" s="39">
        <f t="shared" si="141"/>
        <v>0</v>
      </c>
      <c r="R801" s="39">
        <f>IF((O801 - MAX($O$16:O801)) &lt; 0, O801 - MAX($O$16:O801), 0)</f>
        <v>-346.47499999999445</v>
      </c>
    </row>
    <row r="802" spans="1:18" x14ac:dyDescent="0.25">
      <c r="A802" s="2">
        <v>787</v>
      </c>
      <c r="B802" t="s">
        <v>787</v>
      </c>
      <c r="C802" s="8">
        <v>194.7</v>
      </c>
      <c r="D802" s="8">
        <v>116.76</v>
      </c>
      <c r="E802" s="17">
        <f t="shared" si="132"/>
        <v>0.51133936639223987</v>
      </c>
      <c r="F802" s="2">
        <f>+IF(A802&gt;$C$3,AVERAGE(INDEX($E$16:$E$2532,A802-$C$3):E801),"")</f>
        <v>0.50873896483162906</v>
      </c>
      <c r="G802" s="2">
        <f>+IF(A802&gt;$C$3,STDEVA(INDEX($E$16:$E$2532,A802-$C$3):E801),"")</f>
        <v>2.737282060522689E-3</v>
      </c>
      <c r="H802">
        <f t="shared" si="133"/>
        <v>0.94999400979315174</v>
      </c>
      <c r="I802" s="2" t="str">
        <f t="shared" si="134"/>
        <v/>
      </c>
      <c r="J802">
        <f t="shared" si="135"/>
        <v>194.29</v>
      </c>
      <c r="K802">
        <f t="shared" si="136"/>
        <v>116.15</v>
      </c>
      <c r="L802" s="37">
        <f t="shared" si="137"/>
        <v>-50.000000000000711</v>
      </c>
      <c r="M802" t="str">
        <f t="shared" si="138"/>
        <v>Long</v>
      </c>
      <c r="N802" s="39">
        <f t="shared" si="139"/>
        <v>0</v>
      </c>
      <c r="O802" s="40">
        <f t="shared" si="142"/>
        <v>1453.3999999999824</v>
      </c>
      <c r="P802" s="39">
        <f t="shared" si="140"/>
        <v>0</v>
      </c>
      <c r="Q802" s="39">
        <f t="shared" si="141"/>
        <v>0</v>
      </c>
      <c r="R802" s="39">
        <f>IF((O802 - MAX($O$16:O802)) &lt; 0, O802 - MAX($O$16:O802), 0)</f>
        <v>-346.47499999999445</v>
      </c>
    </row>
    <row r="803" spans="1:18" x14ac:dyDescent="0.25">
      <c r="A803" s="2">
        <v>788</v>
      </c>
      <c r="B803" t="s">
        <v>788</v>
      </c>
      <c r="C803" s="8">
        <v>195.58</v>
      </c>
      <c r="D803" s="8">
        <v>117.75</v>
      </c>
      <c r="E803" s="17">
        <f t="shared" si="132"/>
        <v>0.50740576998760201</v>
      </c>
      <c r="F803" s="2">
        <f>+IF(A803&gt;$C$3,AVERAGE(INDEX($E$16:$E$2532,A803-$C$3):E802),"")</f>
        <v>0.508964859751041</v>
      </c>
      <c r="G803" s="2">
        <f>+IF(A803&gt;$C$3,STDEVA(INDEX($E$16:$E$2532,A803-$C$3):E802),"")</f>
        <v>2.9289149819806252E-3</v>
      </c>
      <c r="H803">
        <f t="shared" si="133"/>
        <v>-0.53230966860795881</v>
      </c>
      <c r="I803" s="2" t="str">
        <f t="shared" si="134"/>
        <v/>
      </c>
      <c r="J803">
        <f t="shared" si="135"/>
        <v>194.29</v>
      </c>
      <c r="K803">
        <f t="shared" si="136"/>
        <v>116.15</v>
      </c>
      <c r="L803" s="37">
        <f t="shared" si="137"/>
        <v>-77.499999999993463</v>
      </c>
      <c r="M803" t="str">
        <f t="shared" si="138"/>
        <v>Long</v>
      </c>
      <c r="N803" s="39">
        <f t="shared" si="139"/>
        <v>0</v>
      </c>
      <c r="O803" s="40">
        <f t="shared" si="142"/>
        <v>1453.3999999999824</v>
      </c>
      <c r="P803" s="39">
        <f t="shared" si="140"/>
        <v>0</v>
      </c>
      <c r="Q803" s="39">
        <f t="shared" si="141"/>
        <v>0</v>
      </c>
      <c r="R803" s="39">
        <f>IF((O803 - MAX($O$16:O803)) &lt; 0, O803 - MAX($O$16:O803), 0)</f>
        <v>-346.47499999999445</v>
      </c>
    </row>
    <row r="804" spans="1:18" x14ac:dyDescent="0.25">
      <c r="A804" s="2">
        <v>789</v>
      </c>
      <c r="B804" t="s">
        <v>789</v>
      </c>
      <c r="C804" s="8">
        <v>195.44</v>
      </c>
      <c r="D804" s="8">
        <v>117.55</v>
      </c>
      <c r="E804" s="17">
        <f t="shared" si="132"/>
        <v>0.50838965196340646</v>
      </c>
      <c r="F804" s="2">
        <f>+IF(A804&gt;$C$3,AVERAGE(INDEX($E$16:$E$2532,A804-$C$3):E803),"")</f>
        <v>0.50829277793567995</v>
      </c>
      <c r="G804" s="2">
        <f>+IF(A804&gt;$C$3,STDEVA(INDEX($E$16:$E$2532,A804-$C$3):E803),"")</f>
        <v>2.7947142821647783E-3</v>
      </c>
      <c r="H804">
        <f t="shared" si="133"/>
        <v>3.4663302916058368E-2</v>
      </c>
      <c r="I804" s="2" t="str">
        <f t="shared" si="134"/>
        <v/>
      </c>
      <c r="J804">
        <f t="shared" si="135"/>
        <v>194.29</v>
      </c>
      <c r="K804">
        <f t="shared" si="136"/>
        <v>116.15</v>
      </c>
      <c r="L804" s="37">
        <f t="shared" si="137"/>
        <v>-62.499999999996419</v>
      </c>
      <c r="M804" t="str">
        <f t="shared" si="138"/>
        <v>Long</v>
      </c>
      <c r="N804" s="39">
        <f t="shared" si="139"/>
        <v>0</v>
      </c>
      <c r="O804" s="40">
        <f t="shared" si="142"/>
        <v>1453.3999999999824</v>
      </c>
      <c r="P804" s="39">
        <f t="shared" si="140"/>
        <v>0</v>
      </c>
      <c r="Q804" s="39">
        <f t="shared" si="141"/>
        <v>0</v>
      </c>
      <c r="R804" s="39">
        <f>IF((O804 - MAX($O$16:O804)) &lt; 0, O804 - MAX($O$16:O804), 0)</f>
        <v>-346.47499999999445</v>
      </c>
    </row>
    <row r="805" spans="1:18" x14ac:dyDescent="0.25">
      <c r="A805" s="2">
        <v>790</v>
      </c>
      <c r="B805" t="s">
        <v>790</v>
      </c>
      <c r="C805" s="8">
        <v>195.82</v>
      </c>
      <c r="D805" s="8">
        <v>118.34</v>
      </c>
      <c r="E805" s="17">
        <f t="shared" si="132"/>
        <v>0.50363403267737727</v>
      </c>
      <c r="F805" s="2">
        <f>+IF(A805&gt;$C$3,AVERAGE(INDEX($E$16:$E$2532,A805-$C$3):E804),"")</f>
        <v>0.5077580752185592</v>
      </c>
      <c r="G805" s="2">
        <f>+IF(A805&gt;$C$3,STDEVA(INDEX($E$16:$E$2532,A805-$C$3):E804),"")</f>
        <v>2.3530041301714349E-3</v>
      </c>
      <c r="H805">
        <f t="shared" si="133"/>
        <v>-1.7526711867188511</v>
      </c>
      <c r="I805" s="2" t="str">
        <f t="shared" si="134"/>
        <v>Buy</v>
      </c>
      <c r="J805">
        <f t="shared" si="135"/>
        <v>194.29</v>
      </c>
      <c r="K805">
        <f t="shared" si="136"/>
        <v>116.15</v>
      </c>
      <c r="L805" s="37">
        <f t="shared" si="137"/>
        <v>-164.99999999999915</v>
      </c>
      <c r="M805" t="str">
        <f t="shared" si="138"/>
        <v>Long</v>
      </c>
      <c r="N805" s="39">
        <f t="shared" si="139"/>
        <v>0</v>
      </c>
      <c r="O805" s="40">
        <f t="shared" si="142"/>
        <v>1453.3999999999824</v>
      </c>
      <c r="P805" s="39">
        <f t="shared" si="140"/>
        <v>0</v>
      </c>
      <c r="Q805" s="39">
        <f t="shared" si="141"/>
        <v>0</v>
      </c>
      <c r="R805" s="39">
        <f>IF((O805 - MAX($O$16:O805)) &lt; 0, O805 - MAX($O$16:O805), 0)</f>
        <v>-346.47499999999445</v>
      </c>
    </row>
    <row r="806" spans="1:18" x14ac:dyDescent="0.25">
      <c r="A806" s="2">
        <v>791</v>
      </c>
      <c r="B806" t="s">
        <v>791</v>
      </c>
      <c r="C806" s="8">
        <v>195.72</v>
      </c>
      <c r="D806" s="8">
        <v>118.81</v>
      </c>
      <c r="E806" s="17">
        <f t="shared" si="132"/>
        <v>0.49915948795072673</v>
      </c>
      <c r="F806" s="2">
        <f>+IF(A806&gt;$C$3,AVERAGE(INDEX($E$16:$E$2532,A806-$C$3):E805),"")</f>
        <v>0.50748338924514391</v>
      </c>
      <c r="G806" s="2">
        <f>+IF(A806&gt;$C$3,STDEVA(INDEX($E$16:$E$2532,A806-$C$3):E805),"")</f>
        <v>2.7933451552300602E-3</v>
      </c>
      <c r="H806">
        <f t="shared" si="133"/>
        <v>-2.9799043196763928</v>
      </c>
      <c r="I806" s="2" t="str">
        <f t="shared" si="134"/>
        <v>Buy</v>
      </c>
      <c r="J806" t="str">
        <f t="shared" si="135"/>
        <v/>
      </c>
      <c r="K806" t="str">
        <f t="shared" si="136"/>
        <v/>
      </c>
      <c r="L806" s="37">
        <f t="shared" si="137"/>
        <v>-307.49999999999739</v>
      </c>
      <c r="M806" t="str">
        <f t="shared" si="138"/>
        <v>SL</v>
      </c>
      <c r="N806" s="39">
        <f t="shared" si="139"/>
        <v>-307.49999999999739</v>
      </c>
      <c r="O806" s="40">
        <f t="shared" si="142"/>
        <v>1145.8999999999851</v>
      </c>
      <c r="P806" s="39">
        <f t="shared" si="140"/>
        <v>3.75</v>
      </c>
      <c r="Q806" s="39">
        <f t="shared" si="141"/>
        <v>0</v>
      </c>
      <c r="R806" s="39">
        <f>IF((O806 - MAX($O$16:O806)) &lt; 0, O806 - MAX($O$16:O806), 0)</f>
        <v>-653.97499999999172</v>
      </c>
    </row>
    <row r="807" spans="1:18" x14ac:dyDescent="0.25">
      <c r="A807" s="2">
        <v>792</v>
      </c>
      <c r="B807" t="s">
        <v>792</v>
      </c>
      <c r="C807" s="8">
        <v>197.03</v>
      </c>
      <c r="D807" s="8">
        <v>120.02</v>
      </c>
      <c r="E807" s="17">
        <f t="shared" si="132"/>
        <v>0.49569760584650968</v>
      </c>
      <c r="F807" s="2">
        <f>+IF(A807&gt;$C$3,AVERAGE(INDEX($E$16:$E$2532,A807-$C$3):E806),"")</f>
        <v>0.5059856617942704</v>
      </c>
      <c r="G807" s="2">
        <f>+IF(A807&gt;$C$3,STDEVA(INDEX($E$16:$E$2532,A807-$C$3):E806),"")</f>
        <v>4.7059759291269519E-3</v>
      </c>
      <c r="H807">
        <f t="shared" si="133"/>
        <v>-2.1861684170724929</v>
      </c>
      <c r="I807" s="2" t="str">
        <f t="shared" si="134"/>
        <v>Buy</v>
      </c>
      <c r="J807">
        <f t="shared" si="135"/>
        <v>197.03</v>
      </c>
      <c r="K807">
        <f t="shared" si="136"/>
        <v>120.02</v>
      </c>
      <c r="L807" s="37" t="str">
        <f t="shared" si="137"/>
        <v/>
      </c>
      <c r="M807" t="str">
        <f t="shared" si="138"/>
        <v>Long</v>
      </c>
      <c r="N807" s="39">
        <f t="shared" si="139"/>
        <v>0</v>
      </c>
      <c r="O807" s="40">
        <f t="shared" si="142"/>
        <v>1145.8999999999851</v>
      </c>
      <c r="P807" s="39">
        <f t="shared" si="140"/>
        <v>3.75</v>
      </c>
      <c r="Q807" s="39">
        <f t="shared" si="141"/>
        <v>3963.125</v>
      </c>
      <c r="R807" s="39">
        <f>IF((O807 - MAX($O$16:O807)) &lt; 0, O807 - MAX($O$16:O807), 0)</f>
        <v>-653.97499999999172</v>
      </c>
    </row>
    <row r="808" spans="1:18" x14ac:dyDescent="0.25">
      <c r="A808" s="2">
        <v>793</v>
      </c>
      <c r="B808" t="s">
        <v>793</v>
      </c>
      <c r="C808" s="8">
        <v>197.23</v>
      </c>
      <c r="D808" s="8">
        <v>119.1</v>
      </c>
      <c r="E808" s="17">
        <f t="shared" si="132"/>
        <v>0.50440708405415768</v>
      </c>
      <c r="F808" s="2">
        <f>+IF(A808&gt;$C$3,AVERAGE(INDEX($E$16:$E$2532,A808-$C$3):E807),"")</f>
        <v>0.50285730968512443</v>
      </c>
      <c r="G808" s="2">
        <f>+IF(A808&gt;$C$3,STDEVA(INDEX($E$16:$E$2532,A808-$C$3):E807),"")</f>
        <v>5.4044853004248756E-3</v>
      </c>
      <c r="H808">
        <f t="shared" si="133"/>
        <v>0.28675706989367072</v>
      </c>
      <c r="I808" s="2" t="str">
        <f t="shared" si="134"/>
        <v/>
      </c>
      <c r="J808">
        <f t="shared" si="135"/>
        <v>197.03</v>
      </c>
      <c r="K808">
        <f t="shared" si="136"/>
        <v>120.02</v>
      </c>
      <c r="L808" s="37">
        <f t="shared" si="137"/>
        <v>279.99999999999761</v>
      </c>
      <c r="M808" t="str">
        <f t="shared" si="138"/>
        <v>Long</v>
      </c>
      <c r="N808" s="39">
        <f t="shared" si="139"/>
        <v>0</v>
      </c>
      <c r="O808" s="40">
        <f t="shared" si="142"/>
        <v>1145.8999999999851</v>
      </c>
      <c r="P808" s="39">
        <f t="shared" si="140"/>
        <v>0</v>
      </c>
      <c r="Q808" s="39">
        <f t="shared" si="141"/>
        <v>0</v>
      </c>
      <c r="R808" s="39">
        <f>IF((O808 - MAX($O$16:O808)) &lt; 0, O808 - MAX($O$16:O808), 0)</f>
        <v>-653.97499999999172</v>
      </c>
    </row>
    <row r="809" spans="1:18" x14ac:dyDescent="0.25">
      <c r="A809" s="2">
        <v>794</v>
      </c>
      <c r="B809" t="s">
        <v>794</v>
      </c>
      <c r="C809" s="8">
        <v>198.2</v>
      </c>
      <c r="D809" s="8">
        <v>119.82</v>
      </c>
      <c r="E809" s="17">
        <f t="shared" si="132"/>
        <v>0.5032860052401088</v>
      </c>
      <c r="F809" s="2">
        <f>+IF(A809&gt;$C$3,AVERAGE(INDEX($E$16:$E$2532,A809-$C$3):E808),"")</f>
        <v>0.5022575724984355</v>
      </c>
      <c r="G809" s="2">
        <f>+IF(A809&gt;$C$3,STDEVA(INDEX($E$16:$E$2532,A809-$C$3):E808),"")</f>
        <v>4.9180466512693047E-3</v>
      </c>
      <c r="H809">
        <f t="shared" si="133"/>
        <v>0.20911406796189549</v>
      </c>
      <c r="I809" s="2" t="str">
        <f t="shared" si="134"/>
        <v/>
      </c>
      <c r="J809">
        <f t="shared" si="135"/>
        <v>197.03</v>
      </c>
      <c r="K809">
        <f t="shared" si="136"/>
        <v>120.02</v>
      </c>
      <c r="L809" s="37">
        <f t="shared" si="137"/>
        <v>342.49999999999761</v>
      </c>
      <c r="M809" t="str">
        <f t="shared" si="138"/>
        <v>Long</v>
      </c>
      <c r="N809" s="39">
        <f t="shared" si="139"/>
        <v>0</v>
      </c>
      <c r="O809" s="40">
        <f t="shared" si="142"/>
        <v>1145.8999999999851</v>
      </c>
      <c r="P809" s="39">
        <f t="shared" si="140"/>
        <v>0</v>
      </c>
      <c r="Q809" s="39">
        <f t="shared" si="141"/>
        <v>0</v>
      </c>
      <c r="R809" s="39">
        <f>IF((O809 - MAX($O$16:O809)) &lt; 0, O809 - MAX($O$16:O809), 0)</f>
        <v>-653.97499999999172</v>
      </c>
    </row>
    <row r="810" spans="1:18" x14ac:dyDescent="0.25">
      <c r="A810" s="2">
        <v>795</v>
      </c>
      <c r="B810" t="s">
        <v>795</v>
      </c>
      <c r="C810" s="8">
        <v>197.51</v>
      </c>
      <c r="D810" s="8">
        <v>117.77</v>
      </c>
      <c r="E810" s="17">
        <f t="shared" si="132"/>
        <v>0.51705564611730925</v>
      </c>
      <c r="F810" s="2">
        <f>+IF(A810&gt;$C$3,AVERAGE(INDEX($E$16:$E$2532,A810-$C$3):E809),"")</f>
        <v>0.50123684315377603</v>
      </c>
      <c r="G810" s="2">
        <f>+IF(A810&gt;$C$3,STDEVA(INDEX($E$16:$E$2532,A810-$C$3):E809),"")</f>
        <v>3.7079160191550741E-3</v>
      </c>
      <c r="H810">
        <f t="shared" si="133"/>
        <v>4.2662247153962944</v>
      </c>
      <c r="I810" s="2" t="str">
        <f t="shared" si="134"/>
        <v>Sell</v>
      </c>
      <c r="J810" t="str">
        <f t="shared" si="135"/>
        <v/>
      </c>
      <c r="K810" t="str">
        <f t="shared" si="136"/>
        <v/>
      </c>
      <c r="L810" s="37">
        <f t="shared" si="137"/>
        <v>682.4999999999975</v>
      </c>
      <c r="M810" t="str">
        <f t="shared" si="138"/>
        <v>TP</v>
      </c>
      <c r="N810" s="39">
        <f t="shared" si="139"/>
        <v>682.4999999999975</v>
      </c>
      <c r="O810" s="40">
        <f t="shared" si="142"/>
        <v>1828.3999999999826</v>
      </c>
      <c r="P810" s="39">
        <f t="shared" si="140"/>
        <v>3.75</v>
      </c>
      <c r="Q810" s="39">
        <f t="shared" si="141"/>
        <v>0</v>
      </c>
      <c r="R810" s="39">
        <f>IF((O810 - MAX($O$16:O810)) &lt; 0, O810 - MAX($O$16:O810), 0)</f>
        <v>0</v>
      </c>
    </row>
    <row r="811" spans="1:18" x14ac:dyDescent="0.25">
      <c r="A811" s="2">
        <v>796</v>
      </c>
      <c r="B811" t="s">
        <v>796</v>
      </c>
      <c r="C811" s="8">
        <v>196.24</v>
      </c>
      <c r="D811" s="8">
        <v>116.34</v>
      </c>
      <c r="E811" s="17">
        <f t="shared" si="132"/>
        <v>0.52282146146761843</v>
      </c>
      <c r="F811" s="2">
        <f>+IF(A811&gt;$C$3,AVERAGE(INDEX($E$16:$E$2532,A811-$C$3):E810),"")</f>
        <v>0.50392116584176239</v>
      </c>
      <c r="G811" s="2">
        <f>+IF(A811&gt;$C$3,STDEVA(INDEX($E$16:$E$2532,A811-$C$3):E810),"")</f>
        <v>8.1156428109740407E-3</v>
      </c>
      <c r="H811">
        <f t="shared" si="133"/>
        <v>2.3288722860373925</v>
      </c>
      <c r="I811" s="2" t="str">
        <f t="shared" si="134"/>
        <v>Sell</v>
      </c>
      <c r="J811">
        <f t="shared" si="135"/>
        <v>116.34</v>
      </c>
      <c r="K811">
        <f t="shared" si="136"/>
        <v>196.24</v>
      </c>
      <c r="L811" s="37" t="str">
        <f t="shared" si="137"/>
        <v/>
      </c>
      <c r="M811" t="str">
        <f t="shared" si="138"/>
        <v>Short</v>
      </c>
      <c r="N811" s="39">
        <f t="shared" si="139"/>
        <v>0</v>
      </c>
      <c r="O811" s="40">
        <f t="shared" si="142"/>
        <v>1828.3999999999826</v>
      </c>
      <c r="P811" s="39">
        <f t="shared" si="140"/>
        <v>3.75</v>
      </c>
      <c r="Q811" s="39">
        <f t="shared" si="141"/>
        <v>3907.25</v>
      </c>
      <c r="R811" s="39">
        <f>IF((O811 - MAX($O$16:O811)) &lt; 0, O811 - MAX($O$16:O811), 0)</f>
        <v>0</v>
      </c>
    </row>
    <row r="812" spans="1:18" x14ac:dyDescent="0.25">
      <c r="A812" s="2">
        <v>797</v>
      </c>
      <c r="B812" t="s">
        <v>797</v>
      </c>
      <c r="C812" s="8">
        <v>197.12</v>
      </c>
      <c r="D812" s="8">
        <v>116.49</v>
      </c>
      <c r="E812" s="17">
        <f t="shared" si="132"/>
        <v>0.52600724793346942</v>
      </c>
      <c r="F812" s="2">
        <f>+IF(A812&gt;$C$3,AVERAGE(INDEX($E$16:$E$2532,A812-$C$3):E811),"")</f>
        <v>0.50865356054514077</v>
      </c>
      <c r="G812" s="2">
        <f>+IF(A812&gt;$C$3,STDEVA(INDEX($E$16:$E$2532,A812-$C$3):E811),"")</f>
        <v>1.1022980917215803E-2</v>
      </c>
      <c r="H812">
        <f t="shared" si="133"/>
        <v>1.5743189177825292</v>
      </c>
      <c r="I812" s="2" t="str">
        <f t="shared" si="134"/>
        <v>Sell</v>
      </c>
      <c r="J812">
        <f t="shared" si="135"/>
        <v>116.34</v>
      </c>
      <c r="K812">
        <f t="shared" si="136"/>
        <v>196.24</v>
      </c>
      <c r="L812" s="37">
        <f t="shared" si="137"/>
        <v>-182.50000000000099</v>
      </c>
      <c r="M812" t="str">
        <f t="shared" si="138"/>
        <v>Short</v>
      </c>
      <c r="N812" s="39">
        <f t="shared" si="139"/>
        <v>0</v>
      </c>
      <c r="O812" s="40">
        <f t="shared" si="142"/>
        <v>1828.3999999999826</v>
      </c>
      <c r="P812" s="39">
        <f t="shared" si="140"/>
        <v>0</v>
      </c>
      <c r="Q812" s="39">
        <f t="shared" si="141"/>
        <v>0</v>
      </c>
      <c r="R812" s="39">
        <f>IF((O812 - MAX($O$16:O812)) &lt; 0, O812 - MAX($O$16:O812), 0)</f>
        <v>0</v>
      </c>
    </row>
    <row r="813" spans="1:18" x14ac:dyDescent="0.25">
      <c r="A813" s="2">
        <v>798</v>
      </c>
      <c r="B813" t="s">
        <v>798</v>
      </c>
      <c r="C813" s="8">
        <v>196.34</v>
      </c>
      <c r="D813" s="8">
        <v>115.25</v>
      </c>
      <c r="E813" s="17">
        <f t="shared" si="132"/>
        <v>0.53274416838761751</v>
      </c>
      <c r="F813" s="2">
        <f>+IF(A813&gt;$C$3,AVERAGE(INDEX($E$16:$E$2532,A813-$C$3):E812),"")</f>
        <v>0.51471548896253272</v>
      </c>
      <c r="G813" s="2">
        <f>+IF(A813&gt;$C$3,STDEVA(INDEX($E$16:$E$2532,A813-$C$3):E812),"")</f>
        <v>1.0435315715589906E-2</v>
      </c>
      <c r="H813">
        <f t="shared" si="133"/>
        <v>1.7276601797634865</v>
      </c>
      <c r="I813" s="2" t="str">
        <f t="shared" si="134"/>
        <v>Sell</v>
      </c>
      <c r="J813" t="str">
        <f t="shared" si="135"/>
        <v/>
      </c>
      <c r="K813" t="str">
        <f t="shared" si="136"/>
        <v/>
      </c>
      <c r="L813" s="37">
        <f t="shared" si="137"/>
        <v>-297.49999999999943</v>
      </c>
      <c r="M813" t="str">
        <f t="shared" si="138"/>
        <v>SL</v>
      </c>
      <c r="N813" s="39">
        <f t="shared" si="139"/>
        <v>-297.49999999999943</v>
      </c>
      <c r="O813" s="40">
        <f t="shared" si="142"/>
        <v>1530.8999999999833</v>
      </c>
      <c r="P813" s="39">
        <f t="shared" si="140"/>
        <v>3.75</v>
      </c>
      <c r="Q813" s="39">
        <f t="shared" si="141"/>
        <v>0</v>
      </c>
      <c r="R813" s="39">
        <f>IF((O813 - MAX($O$16:O813)) &lt; 0, O813 - MAX($O$16:O813), 0)</f>
        <v>-297.49999999999932</v>
      </c>
    </row>
    <row r="814" spans="1:18" x14ac:dyDescent="0.25">
      <c r="A814" s="2">
        <v>799</v>
      </c>
      <c r="B814" t="s">
        <v>799</v>
      </c>
      <c r="C814" s="8">
        <v>196.61</v>
      </c>
      <c r="D814" s="8">
        <v>115.1</v>
      </c>
      <c r="E814" s="17">
        <f t="shared" si="132"/>
        <v>0.53542075539156264</v>
      </c>
      <c r="F814" s="2">
        <f>+IF(A814&gt;$C$3,AVERAGE(INDEX($E$16:$E$2532,A814-$C$3):E813),"")</f>
        <v>0.52038290582922464</v>
      </c>
      <c r="G814" s="2">
        <f>+IF(A814&gt;$C$3,STDEVA(INDEX($E$16:$E$2532,A814-$C$3):E813),"")</f>
        <v>1.1110302163862298E-2</v>
      </c>
      <c r="H814">
        <f t="shared" si="133"/>
        <v>1.3535050028837705</v>
      </c>
      <c r="I814" s="2" t="str">
        <f t="shared" si="134"/>
        <v/>
      </c>
      <c r="J814" t="str">
        <f t="shared" si="135"/>
        <v/>
      </c>
      <c r="K814" t="str">
        <f t="shared" si="136"/>
        <v/>
      </c>
      <c r="L814" s="37" t="str">
        <f t="shared" si="137"/>
        <v/>
      </c>
      <c r="M814" t="str">
        <f t="shared" si="138"/>
        <v/>
      </c>
      <c r="N814" s="39">
        <f t="shared" si="139"/>
        <v>0</v>
      </c>
      <c r="O814" s="40">
        <f t="shared" si="142"/>
        <v>1530.8999999999833</v>
      </c>
      <c r="P814" s="39">
        <f t="shared" si="140"/>
        <v>0</v>
      </c>
      <c r="Q814" s="39">
        <f t="shared" si="141"/>
        <v>0</v>
      </c>
      <c r="R814" s="39">
        <f>IF((O814 - MAX($O$16:O814)) &lt; 0, O814 - MAX($O$16:O814), 0)</f>
        <v>-297.49999999999932</v>
      </c>
    </row>
    <row r="815" spans="1:18" x14ac:dyDescent="0.25">
      <c r="A815" s="2">
        <v>800</v>
      </c>
      <c r="B815" t="s">
        <v>800</v>
      </c>
      <c r="C815" s="8">
        <v>197.6</v>
      </c>
      <c r="D815" s="8">
        <v>115.69</v>
      </c>
      <c r="E815" s="17">
        <f t="shared" si="132"/>
        <v>0.53533058527296995</v>
      </c>
      <c r="F815" s="2">
        <f>+IF(A815&gt;$C$3,AVERAGE(INDEX($E$16:$E$2532,A815-$C$3):E814),"")</f>
        <v>0.52680985585951545</v>
      </c>
      <c r="G815" s="2">
        <f>+IF(A815&gt;$C$3,STDEVA(INDEX($E$16:$E$2532,A815-$C$3):E814),"")</f>
        <v>7.4340388238059631E-3</v>
      </c>
      <c r="H815">
        <f t="shared" si="133"/>
        <v>1.1461776855628778</v>
      </c>
      <c r="I815" s="2" t="str">
        <f t="shared" si="134"/>
        <v/>
      </c>
      <c r="J815" t="str">
        <f t="shared" si="135"/>
        <v/>
      </c>
      <c r="K815" t="str">
        <f t="shared" si="136"/>
        <v/>
      </c>
      <c r="L815" s="37" t="str">
        <f t="shared" si="137"/>
        <v/>
      </c>
      <c r="M815" t="str">
        <f t="shared" si="138"/>
        <v/>
      </c>
      <c r="N815" s="39">
        <f t="shared" si="139"/>
        <v>0</v>
      </c>
      <c r="O815" s="40">
        <f t="shared" si="142"/>
        <v>1530.8999999999833</v>
      </c>
      <c r="P815" s="39">
        <f t="shared" si="140"/>
        <v>0</v>
      </c>
      <c r="Q815" s="39">
        <f t="shared" si="141"/>
        <v>0</v>
      </c>
      <c r="R815" s="39">
        <f>IF((O815 - MAX($O$16:O815)) &lt; 0, O815 - MAX($O$16:O815), 0)</f>
        <v>-297.49999999999932</v>
      </c>
    </row>
    <row r="816" spans="1:18" x14ac:dyDescent="0.25">
      <c r="A816" s="2">
        <v>801</v>
      </c>
      <c r="B816" t="s">
        <v>801</v>
      </c>
      <c r="C816" s="8">
        <v>197.23</v>
      </c>
      <c r="D816" s="8">
        <v>114.55</v>
      </c>
      <c r="E816" s="17">
        <f t="shared" si="132"/>
        <v>0.54335915151590752</v>
      </c>
      <c r="F816" s="2">
        <f>+IF(A816&gt;$C$3,AVERAGE(INDEX($E$16:$E$2532,A816-$C$3):E815),"")</f>
        <v>0.53046484369064761</v>
      </c>
      <c r="G816" s="2">
        <f>+IF(A816&gt;$C$3,STDEVA(INDEX($E$16:$E$2532,A816-$C$3):E815),"")</f>
        <v>5.7385380269968497E-3</v>
      </c>
      <c r="H816">
        <f t="shared" si="133"/>
        <v>2.2469673921474196</v>
      </c>
      <c r="I816" s="2" t="str">
        <f t="shared" si="134"/>
        <v>Sell</v>
      </c>
      <c r="J816">
        <f t="shared" si="135"/>
        <v>114.55</v>
      </c>
      <c r="K816">
        <f t="shared" si="136"/>
        <v>197.23</v>
      </c>
      <c r="L816" s="37" t="str">
        <f t="shared" si="137"/>
        <v/>
      </c>
      <c r="M816" t="str">
        <f t="shared" si="138"/>
        <v>Short</v>
      </c>
      <c r="N816" s="39">
        <f t="shared" si="139"/>
        <v>0</v>
      </c>
      <c r="O816" s="40">
        <f t="shared" si="142"/>
        <v>1530.8999999999833</v>
      </c>
      <c r="P816" s="39">
        <f t="shared" si="140"/>
        <v>3.75</v>
      </c>
      <c r="Q816" s="39">
        <f t="shared" si="141"/>
        <v>3897.25</v>
      </c>
      <c r="R816" s="39">
        <f>IF((O816 - MAX($O$16:O816)) &lt; 0, O816 - MAX($O$16:O816), 0)</f>
        <v>-297.49999999999932</v>
      </c>
    </row>
    <row r="817" spans="1:18" x14ac:dyDescent="0.25">
      <c r="A817" s="2">
        <v>802</v>
      </c>
      <c r="B817" t="s">
        <v>802</v>
      </c>
      <c r="C817" s="8">
        <v>197.96</v>
      </c>
      <c r="D817" s="8">
        <v>114.24</v>
      </c>
      <c r="E817" s="17">
        <f t="shared" si="132"/>
        <v>0.5497634914924111</v>
      </c>
      <c r="F817" s="2">
        <f>+IF(A817&gt;$C$3,AVERAGE(INDEX($E$16:$E$2532,A817-$C$3):E816),"")</f>
        <v>0.53457238170030541</v>
      </c>
      <c r="G817" s="2">
        <f>+IF(A817&gt;$C$3,STDEVA(INDEX($E$16:$E$2532,A817-$C$3):E816),"")</f>
        <v>6.2290812872059708E-3</v>
      </c>
      <c r="H817">
        <f t="shared" si="133"/>
        <v>2.4387400150495715</v>
      </c>
      <c r="I817" s="2" t="str">
        <f t="shared" si="134"/>
        <v>Sell</v>
      </c>
      <c r="J817" t="str">
        <f t="shared" si="135"/>
        <v/>
      </c>
      <c r="K817" t="str">
        <f t="shared" si="136"/>
        <v/>
      </c>
      <c r="L817" s="37">
        <f t="shared" si="137"/>
        <v>-260.00000000000512</v>
      </c>
      <c r="M817" t="str">
        <f t="shared" si="138"/>
        <v>SL</v>
      </c>
      <c r="N817" s="39">
        <f t="shared" si="139"/>
        <v>-260.00000000000512</v>
      </c>
      <c r="O817" s="40">
        <f t="shared" si="142"/>
        <v>1270.8999999999783</v>
      </c>
      <c r="P817" s="39">
        <f t="shared" si="140"/>
        <v>3.75</v>
      </c>
      <c r="Q817" s="39">
        <f t="shared" si="141"/>
        <v>0</v>
      </c>
      <c r="R817" s="39">
        <f>IF((O817 - MAX($O$16:O817)) &lt; 0, O817 - MAX($O$16:O817), 0)</f>
        <v>-557.50000000000432</v>
      </c>
    </row>
    <row r="818" spans="1:18" x14ac:dyDescent="0.25">
      <c r="A818" s="2">
        <v>803</v>
      </c>
      <c r="B818" t="s">
        <v>803</v>
      </c>
      <c r="C818" s="8">
        <v>195.71</v>
      </c>
      <c r="D818" s="8">
        <v>112.48</v>
      </c>
      <c r="E818" s="17">
        <f t="shared" si="132"/>
        <v>0.55385854365452303</v>
      </c>
      <c r="F818" s="2">
        <f>+IF(A818&gt;$C$3,AVERAGE(INDEX($E$16:$E$2532,A818-$C$3):E817),"")</f>
        <v>0.53932363041209375</v>
      </c>
      <c r="G818" s="2">
        <f>+IF(A818&gt;$C$3,STDEVA(INDEX($E$16:$E$2532,A818-$C$3):E817),"")</f>
        <v>7.066510691213561E-3</v>
      </c>
      <c r="H818">
        <f t="shared" si="133"/>
        <v>2.0568727449180639</v>
      </c>
      <c r="I818" s="2" t="str">
        <f t="shared" si="134"/>
        <v>Sell</v>
      </c>
      <c r="J818">
        <f t="shared" si="135"/>
        <v>112.48</v>
      </c>
      <c r="K818">
        <f t="shared" si="136"/>
        <v>195.71</v>
      </c>
      <c r="L818" s="37" t="str">
        <f t="shared" si="137"/>
        <v/>
      </c>
      <c r="M818" t="str">
        <f t="shared" si="138"/>
        <v>Short</v>
      </c>
      <c r="N818" s="39">
        <f t="shared" si="139"/>
        <v>0</v>
      </c>
      <c r="O818" s="40">
        <f t="shared" si="142"/>
        <v>1270.8999999999783</v>
      </c>
      <c r="P818" s="39">
        <f t="shared" si="140"/>
        <v>3.75</v>
      </c>
      <c r="Q818" s="39">
        <f t="shared" si="141"/>
        <v>3852.375</v>
      </c>
      <c r="R818" s="39">
        <f>IF((O818 - MAX($O$16:O818)) &lt; 0, O818 - MAX($O$16:O818), 0)</f>
        <v>-557.50000000000432</v>
      </c>
    </row>
    <row r="819" spans="1:18" x14ac:dyDescent="0.25">
      <c r="A819" s="2">
        <v>804</v>
      </c>
      <c r="B819" t="s">
        <v>804</v>
      </c>
      <c r="C819" s="8">
        <v>197.7099</v>
      </c>
      <c r="D819" s="8">
        <v>114.23</v>
      </c>
      <c r="E819" s="17">
        <f t="shared" si="132"/>
        <v>0.54858684504949506</v>
      </c>
      <c r="F819" s="2">
        <f>+IF(A819&gt;$C$3,AVERAGE(INDEX($E$16:$E$2532,A819-$C$3):E818),"")</f>
        <v>0.54354650546547489</v>
      </c>
      <c r="G819" s="2">
        <f>+IF(A819&gt;$C$3,STDEVA(INDEX($E$16:$E$2532,A819-$C$3):E818),"")</f>
        <v>8.3449581671692814E-3</v>
      </c>
      <c r="H819">
        <f t="shared" si="133"/>
        <v>0.60399818465835631</v>
      </c>
      <c r="I819" s="2" t="str">
        <f t="shared" si="134"/>
        <v/>
      </c>
      <c r="J819">
        <f t="shared" si="135"/>
        <v>112.48</v>
      </c>
      <c r="K819">
        <f t="shared" si="136"/>
        <v>195.71</v>
      </c>
      <c r="L819" s="37">
        <f t="shared" si="137"/>
        <v>-62.47499999999917</v>
      </c>
      <c r="M819" t="str">
        <f t="shared" si="138"/>
        <v>Short</v>
      </c>
      <c r="N819" s="39">
        <f t="shared" si="139"/>
        <v>0</v>
      </c>
      <c r="O819" s="40">
        <f t="shared" si="142"/>
        <v>1270.8999999999783</v>
      </c>
      <c r="P819" s="39">
        <f t="shared" si="140"/>
        <v>0</v>
      </c>
      <c r="Q819" s="39">
        <f t="shared" si="141"/>
        <v>0</v>
      </c>
      <c r="R819" s="39">
        <f>IF((O819 - MAX($O$16:O819)) &lt; 0, O819 - MAX($O$16:O819), 0)</f>
        <v>-557.50000000000432</v>
      </c>
    </row>
    <row r="820" spans="1:18" x14ac:dyDescent="0.25">
      <c r="A820" s="2">
        <v>805</v>
      </c>
      <c r="B820" t="s">
        <v>805</v>
      </c>
      <c r="C820" s="8">
        <v>197.34</v>
      </c>
      <c r="D820" s="8">
        <v>113.77</v>
      </c>
      <c r="E820" s="17">
        <f t="shared" si="132"/>
        <v>0.55074926287739556</v>
      </c>
      <c r="F820" s="2">
        <f>+IF(A820&gt;$C$3,AVERAGE(INDEX($E$16:$E$2532,A820-$C$3):E819),"")</f>
        <v>0.54617972339706133</v>
      </c>
      <c r="G820" s="2">
        <f>+IF(A820&gt;$C$3,STDEVA(INDEX($E$16:$E$2532,A820-$C$3):E819),"")</f>
        <v>7.128487440011994E-3</v>
      </c>
      <c r="H820">
        <f t="shared" si="133"/>
        <v>0.64102511490523717</v>
      </c>
      <c r="I820" s="2" t="str">
        <f t="shared" si="134"/>
        <v/>
      </c>
      <c r="J820">
        <f t="shared" si="135"/>
        <v>112.48</v>
      </c>
      <c r="K820">
        <f t="shared" si="136"/>
        <v>195.71</v>
      </c>
      <c r="L820" s="37">
        <f t="shared" si="137"/>
        <v>-85.000000000000853</v>
      </c>
      <c r="M820" t="str">
        <f t="shared" si="138"/>
        <v>Short</v>
      </c>
      <c r="N820" s="39">
        <f t="shared" si="139"/>
        <v>0</v>
      </c>
      <c r="O820" s="40">
        <f t="shared" si="142"/>
        <v>1270.8999999999783</v>
      </c>
      <c r="P820" s="39">
        <f t="shared" si="140"/>
        <v>0</v>
      </c>
      <c r="Q820" s="39">
        <f t="shared" si="141"/>
        <v>0</v>
      </c>
      <c r="R820" s="39">
        <f>IF((O820 - MAX($O$16:O820)) &lt; 0, O820 - MAX($O$16:O820), 0)</f>
        <v>-557.50000000000432</v>
      </c>
    </row>
    <row r="821" spans="1:18" x14ac:dyDescent="0.25">
      <c r="A821" s="2">
        <v>806</v>
      </c>
      <c r="B821" t="s">
        <v>806</v>
      </c>
      <c r="C821" s="8">
        <v>198.2</v>
      </c>
      <c r="D821" s="8">
        <v>114.73</v>
      </c>
      <c r="E821" s="17">
        <f t="shared" si="132"/>
        <v>0.5466950800848358</v>
      </c>
      <c r="F821" s="2">
        <f>+IF(A821&gt;$C$3,AVERAGE(INDEX($E$16:$E$2532,A821-$C$3):E820),"")</f>
        <v>0.54926345891794648</v>
      </c>
      <c r="G821" s="2">
        <f>+IF(A821&gt;$C$3,STDEVA(INDEX($E$16:$E$2532,A821-$C$3):E820),"")</f>
        <v>3.8370269070763584E-3</v>
      </c>
      <c r="H821">
        <f t="shared" si="133"/>
        <v>-0.66936690706390245</v>
      </c>
      <c r="I821" s="2" t="str">
        <f t="shared" si="134"/>
        <v/>
      </c>
      <c r="J821">
        <f t="shared" si="135"/>
        <v>112.48</v>
      </c>
      <c r="K821">
        <f t="shared" si="136"/>
        <v>195.71</v>
      </c>
      <c r="L821" s="37">
        <f t="shared" si="137"/>
        <v>-59.999999999995225</v>
      </c>
      <c r="M821" t="str">
        <f t="shared" si="138"/>
        <v>Short</v>
      </c>
      <c r="N821" s="39">
        <f t="shared" si="139"/>
        <v>0</v>
      </c>
      <c r="O821" s="40">
        <f t="shared" si="142"/>
        <v>1270.8999999999783</v>
      </c>
      <c r="P821" s="39">
        <f t="shared" si="140"/>
        <v>0</v>
      </c>
      <c r="Q821" s="39">
        <f t="shared" si="141"/>
        <v>0</v>
      </c>
      <c r="R821" s="39">
        <f>IF((O821 - MAX($O$16:O821)) &lt; 0, O821 - MAX($O$16:O821), 0)</f>
        <v>-557.50000000000432</v>
      </c>
    </row>
    <row r="822" spans="1:18" x14ac:dyDescent="0.25">
      <c r="A822" s="2">
        <v>807</v>
      </c>
      <c r="B822" t="s">
        <v>807</v>
      </c>
      <c r="C822" s="8">
        <v>198.64</v>
      </c>
      <c r="D822" s="8">
        <v>114.86499999999999</v>
      </c>
      <c r="E822" s="17">
        <f t="shared" si="132"/>
        <v>0.54773661545577679</v>
      </c>
      <c r="F822" s="2">
        <f>+IF(A822&gt;$C$3,AVERAGE(INDEX($E$16:$E$2532,A822-$C$3):E821),"")</f>
        <v>0.54993064463173202</v>
      </c>
      <c r="G822" s="2">
        <f>+IF(A822&gt;$C$3,STDEVA(INDEX($E$16:$E$2532,A822-$C$3):E821),"")</f>
        <v>2.6646360910878887E-3</v>
      </c>
      <c r="H822">
        <f t="shared" si="133"/>
        <v>-0.82338792276114603</v>
      </c>
      <c r="I822" s="2" t="str">
        <f t="shared" si="134"/>
        <v/>
      </c>
      <c r="J822">
        <f t="shared" si="135"/>
        <v>112.48</v>
      </c>
      <c r="K822">
        <f t="shared" si="136"/>
        <v>195.71</v>
      </c>
      <c r="L822" s="37">
        <f t="shared" si="137"/>
        <v>-136.24999999999682</v>
      </c>
      <c r="M822" t="str">
        <f t="shared" si="138"/>
        <v>Short</v>
      </c>
      <c r="N822" s="39">
        <f t="shared" si="139"/>
        <v>0</v>
      </c>
      <c r="O822" s="40">
        <f t="shared" si="142"/>
        <v>1270.8999999999783</v>
      </c>
      <c r="P822" s="39">
        <f t="shared" si="140"/>
        <v>0</v>
      </c>
      <c r="Q822" s="39">
        <f t="shared" si="141"/>
        <v>0</v>
      </c>
      <c r="R822" s="39">
        <f>IF((O822 - MAX($O$16:O822)) &lt; 0, O822 - MAX($O$16:O822), 0)</f>
        <v>-557.50000000000432</v>
      </c>
    </row>
    <row r="823" spans="1:18" x14ac:dyDescent="0.25">
      <c r="A823" s="2">
        <v>808</v>
      </c>
      <c r="B823" t="s">
        <v>808</v>
      </c>
      <c r="C823" s="8">
        <v>198.65</v>
      </c>
      <c r="D823" s="8">
        <v>114.64</v>
      </c>
      <c r="E823" s="17">
        <f t="shared" si="132"/>
        <v>0.54974769874069163</v>
      </c>
      <c r="F823" s="2">
        <f>+IF(A823&gt;$C$3,AVERAGE(INDEX($E$16:$E$2532,A823-$C$3):E822),"")</f>
        <v>0.54952526942440527</v>
      </c>
      <c r="G823" s="2">
        <f>+IF(A823&gt;$C$3,STDEVA(INDEX($E$16:$E$2532,A823-$C$3):E822),"")</f>
        <v>2.8445263468235981E-3</v>
      </c>
      <c r="H823">
        <f t="shared" si="133"/>
        <v>7.8195554959346728E-2</v>
      </c>
      <c r="I823" s="2" t="str">
        <f t="shared" si="134"/>
        <v/>
      </c>
      <c r="J823">
        <f t="shared" si="135"/>
        <v>112.48</v>
      </c>
      <c r="K823">
        <f t="shared" si="136"/>
        <v>195.71</v>
      </c>
      <c r="L823" s="37">
        <f t="shared" si="137"/>
        <v>-195.00000000000034</v>
      </c>
      <c r="M823" t="str">
        <f t="shared" si="138"/>
        <v>Short</v>
      </c>
      <c r="N823" s="39">
        <f t="shared" si="139"/>
        <v>0</v>
      </c>
      <c r="O823" s="40">
        <f t="shared" si="142"/>
        <v>1270.8999999999783</v>
      </c>
      <c r="P823" s="39">
        <f t="shared" si="140"/>
        <v>0</v>
      </c>
      <c r="Q823" s="39">
        <f t="shared" si="141"/>
        <v>0</v>
      </c>
      <c r="R823" s="39">
        <f>IF((O823 - MAX($O$16:O823)) &lt; 0, O823 - MAX($O$16:O823), 0)</f>
        <v>-557.50000000000432</v>
      </c>
    </row>
    <row r="824" spans="1:18" x14ac:dyDescent="0.25">
      <c r="A824" s="2">
        <v>809</v>
      </c>
      <c r="B824" t="s">
        <v>809</v>
      </c>
      <c r="C824" s="8">
        <v>197.72</v>
      </c>
      <c r="D824" s="8">
        <v>113.6</v>
      </c>
      <c r="E824" s="17">
        <f t="shared" si="132"/>
        <v>0.55416838215170761</v>
      </c>
      <c r="F824" s="2">
        <f>+IF(A824&gt;$C$3,AVERAGE(INDEX($E$16:$E$2532,A824-$C$3):E823),"")</f>
        <v>0.54870310044163895</v>
      </c>
      <c r="G824" s="2">
        <f>+IF(A824&gt;$C$3,STDEVA(INDEX($E$16:$E$2532,A824-$C$3):E823),"")</f>
        <v>1.6013838247997043E-3</v>
      </c>
      <c r="H824">
        <f t="shared" si="133"/>
        <v>3.4128493278319696</v>
      </c>
      <c r="I824" s="2" t="str">
        <f t="shared" si="134"/>
        <v>Sell</v>
      </c>
      <c r="J824" t="str">
        <f t="shared" si="135"/>
        <v/>
      </c>
      <c r="K824" t="str">
        <f t="shared" si="136"/>
        <v/>
      </c>
      <c r="L824" s="37">
        <f t="shared" si="137"/>
        <v>-222.50000000000011</v>
      </c>
      <c r="M824" t="str">
        <f t="shared" si="138"/>
        <v>SL</v>
      </c>
      <c r="N824" s="39">
        <f t="shared" si="139"/>
        <v>-222.50000000000011</v>
      </c>
      <c r="O824" s="40">
        <f t="shared" si="142"/>
        <v>1048.3999999999783</v>
      </c>
      <c r="P824" s="39">
        <f t="shared" si="140"/>
        <v>3.75</v>
      </c>
      <c r="Q824" s="39">
        <f t="shared" si="141"/>
        <v>0</v>
      </c>
      <c r="R824" s="39">
        <f>IF((O824 - MAX($O$16:O824)) &lt; 0, O824 - MAX($O$16:O824), 0)</f>
        <v>-780.00000000000432</v>
      </c>
    </row>
    <row r="825" spans="1:18" x14ac:dyDescent="0.25">
      <c r="A825" s="2">
        <v>810</v>
      </c>
      <c r="B825" t="s">
        <v>810</v>
      </c>
      <c r="C825" s="8">
        <v>197.8</v>
      </c>
      <c r="D825" s="8">
        <v>113.03</v>
      </c>
      <c r="E825" s="17">
        <f t="shared" si="132"/>
        <v>0.55960314898597197</v>
      </c>
      <c r="F825" s="2">
        <f>+IF(A825&gt;$C$3,AVERAGE(INDEX($E$16:$E$2532,A825-$C$3):E824),"")</f>
        <v>0.5498194078620815</v>
      </c>
      <c r="G825" s="2">
        <f>+IF(A825&gt;$C$3,STDEVA(INDEX($E$16:$E$2532,A825-$C$3):E824),"")</f>
        <v>2.9104466232373048E-3</v>
      </c>
      <c r="H825">
        <f t="shared" si="133"/>
        <v>3.3615944184566287</v>
      </c>
      <c r="I825" s="2" t="str">
        <f t="shared" si="134"/>
        <v>Sell</v>
      </c>
      <c r="J825">
        <f t="shared" si="135"/>
        <v>113.03</v>
      </c>
      <c r="K825">
        <f t="shared" si="136"/>
        <v>197.8</v>
      </c>
      <c r="L825" s="37" t="str">
        <f t="shared" si="137"/>
        <v/>
      </c>
      <c r="M825" t="str">
        <f t="shared" si="138"/>
        <v>Short</v>
      </c>
      <c r="N825" s="39">
        <f t="shared" si="139"/>
        <v>0</v>
      </c>
      <c r="O825" s="40">
        <f t="shared" si="142"/>
        <v>1048.3999999999783</v>
      </c>
      <c r="P825" s="39">
        <f t="shared" si="140"/>
        <v>3.75</v>
      </c>
      <c r="Q825" s="39">
        <f t="shared" si="141"/>
        <v>3885.375</v>
      </c>
      <c r="R825" s="39">
        <f>IF((O825 - MAX($O$16:O825)) &lt; 0, O825 - MAX($O$16:O825), 0)</f>
        <v>-780.00000000000432</v>
      </c>
    </row>
    <row r="826" spans="1:18" x14ac:dyDescent="0.25">
      <c r="A826" s="2">
        <v>811</v>
      </c>
      <c r="B826" t="s">
        <v>811</v>
      </c>
      <c r="C826" s="8">
        <v>196.95</v>
      </c>
      <c r="D826" s="8">
        <v>113.34</v>
      </c>
      <c r="E826" s="17">
        <f t="shared" si="132"/>
        <v>0.55255773867544156</v>
      </c>
      <c r="F826" s="2">
        <f>+IF(A826&gt;$C$3,AVERAGE(INDEX($E$16:$E$2532,A826-$C$3):E825),"")</f>
        <v>0.55159018508379687</v>
      </c>
      <c r="G826" s="2">
        <f>+IF(A826&gt;$C$3,STDEVA(INDEX($E$16:$E$2532,A826-$C$3):E825),"")</f>
        <v>5.3165190296830134E-3</v>
      </c>
      <c r="H826">
        <f t="shared" si="133"/>
        <v>0.18199005519263156</v>
      </c>
      <c r="I826" s="2" t="str">
        <f t="shared" si="134"/>
        <v/>
      </c>
      <c r="J826">
        <f t="shared" si="135"/>
        <v>113.03</v>
      </c>
      <c r="K826">
        <f t="shared" si="136"/>
        <v>197.8</v>
      </c>
      <c r="L826" s="37">
        <f t="shared" si="137"/>
        <v>290.00000000000625</v>
      </c>
      <c r="M826" t="str">
        <f t="shared" si="138"/>
        <v>Short</v>
      </c>
      <c r="N826" s="39">
        <f t="shared" si="139"/>
        <v>0</v>
      </c>
      <c r="O826" s="40">
        <f t="shared" si="142"/>
        <v>1048.3999999999783</v>
      </c>
      <c r="P826" s="39">
        <f t="shared" si="140"/>
        <v>0</v>
      </c>
      <c r="Q826" s="39">
        <f t="shared" si="141"/>
        <v>0</v>
      </c>
      <c r="R826" s="39">
        <f>IF((O826 - MAX($O$16:O826)) &lt; 0, O826 - MAX($O$16:O826), 0)</f>
        <v>-780.00000000000432</v>
      </c>
    </row>
    <row r="827" spans="1:18" x14ac:dyDescent="0.25">
      <c r="A827" s="2">
        <v>812</v>
      </c>
      <c r="B827" t="s">
        <v>812</v>
      </c>
      <c r="C827" s="8">
        <v>196.98</v>
      </c>
      <c r="D827" s="8">
        <v>113.79</v>
      </c>
      <c r="E827" s="17">
        <f t="shared" si="132"/>
        <v>0.54874755637263894</v>
      </c>
      <c r="F827" s="2">
        <f>+IF(A827&gt;$C$3,AVERAGE(INDEX($E$16:$E$2532,A827-$C$3):E826),"")</f>
        <v>0.55276271680191791</v>
      </c>
      <c r="G827" s="2">
        <f>+IF(A827&gt;$C$3,STDEVA(INDEX($E$16:$E$2532,A827-$C$3):E826),"")</f>
        <v>4.5596450581097316E-3</v>
      </c>
      <c r="H827">
        <f t="shared" si="133"/>
        <v>-0.88058618118479326</v>
      </c>
      <c r="I827" s="2" t="str">
        <f t="shared" si="134"/>
        <v/>
      </c>
      <c r="J827">
        <f t="shared" si="135"/>
        <v>113.03</v>
      </c>
      <c r="K827">
        <f t="shared" si="136"/>
        <v>197.8</v>
      </c>
      <c r="L827" s="37">
        <f t="shared" si="137"/>
        <v>395.00000000000671</v>
      </c>
      <c r="M827" t="str">
        <f t="shared" si="138"/>
        <v>Short</v>
      </c>
      <c r="N827" s="39">
        <f t="shared" si="139"/>
        <v>0</v>
      </c>
      <c r="O827" s="40">
        <f t="shared" si="142"/>
        <v>1048.3999999999783</v>
      </c>
      <c r="P827" s="39">
        <f t="shared" si="140"/>
        <v>0</v>
      </c>
      <c r="Q827" s="39">
        <f t="shared" si="141"/>
        <v>0</v>
      </c>
      <c r="R827" s="39">
        <f>IF((O827 - MAX($O$16:O827)) &lt; 0, O827 - MAX($O$16:O827), 0)</f>
        <v>-780.00000000000432</v>
      </c>
    </row>
    <row r="828" spans="1:18" x14ac:dyDescent="0.25">
      <c r="A828" s="2">
        <v>813</v>
      </c>
      <c r="B828" t="s">
        <v>813</v>
      </c>
      <c r="C828" s="8">
        <v>193.09</v>
      </c>
      <c r="D828" s="8">
        <v>111.18989999999999</v>
      </c>
      <c r="E828" s="17">
        <f t="shared" si="132"/>
        <v>0.55191685110114741</v>
      </c>
      <c r="F828" s="2">
        <f>+IF(A828&gt;$C$3,AVERAGE(INDEX($E$16:$E$2532,A828-$C$3):E827),"")</f>
        <v>0.55296490498529027</v>
      </c>
      <c r="G828" s="2">
        <f>+IF(A828&gt;$C$3,STDEVA(INDEX($E$16:$E$2532,A828-$C$3):E827),"")</f>
        <v>4.2958372422458816E-3</v>
      </c>
      <c r="H828">
        <f t="shared" si="133"/>
        <v>-0.24396964434223684</v>
      </c>
      <c r="I828" s="2" t="str">
        <f t="shared" si="134"/>
        <v/>
      </c>
      <c r="J828" t="str">
        <f t="shared" si="135"/>
        <v/>
      </c>
      <c r="K828" t="str">
        <f t="shared" si="136"/>
        <v/>
      </c>
      <c r="L828" s="37">
        <f t="shared" si="137"/>
        <v>717.47500000000036</v>
      </c>
      <c r="M828" t="str">
        <f t="shared" si="138"/>
        <v>TP</v>
      </c>
      <c r="N828" s="39">
        <f t="shared" si="139"/>
        <v>717.47500000000036</v>
      </c>
      <c r="O828" s="40">
        <f t="shared" si="142"/>
        <v>1765.8749999999786</v>
      </c>
      <c r="P828" s="39">
        <f t="shared" si="140"/>
        <v>3.75</v>
      </c>
      <c r="Q828" s="39">
        <f t="shared" si="141"/>
        <v>0</v>
      </c>
      <c r="R828" s="39">
        <f>IF((O828 - MAX($O$16:O828)) &lt; 0, O828 - MAX($O$16:O828), 0)</f>
        <v>-62.525000000003956</v>
      </c>
    </row>
    <row r="829" spans="1:18" x14ac:dyDescent="0.25">
      <c r="A829" s="2">
        <v>814</v>
      </c>
      <c r="B829" t="s">
        <v>814</v>
      </c>
      <c r="C829" s="8">
        <v>192.5</v>
      </c>
      <c r="D829" s="8">
        <v>110.68</v>
      </c>
      <c r="E829" s="17">
        <f t="shared" si="132"/>
        <v>0.55345299880911369</v>
      </c>
      <c r="F829" s="2">
        <f>+IF(A829&gt;$C$3,AVERAGE(INDEX($E$16:$E$2532,A829-$C$3):E828),"")</f>
        <v>0.55339873545738139</v>
      </c>
      <c r="G829" s="2">
        <f>+IF(A829&gt;$C$3,STDEVA(INDEX($E$16:$E$2532,A829-$C$3):E828),"")</f>
        <v>3.9882272684325162E-3</v>
      </c>
      <c r="H829">
        <f t="shared" si="133"/>
        <v>1.3605882533779421E-2</v>
      </c>
      <c r="I829" s="2" t="str">
        <f t="shared" si="134"/>
        <v/>
      </c>
      <c r="J829" t="str">
        <f t="shared" si="135"/>
        <v/>
      </c>
      <c r="K829" t="str">
        <f t="shared" si="136"/>
        <v/>
      </c>
      <c r="L829" s="37" t="str">
        <f t="shared" si="137"/>
        <v/>
      </c>
      <c r="M829" t="str">
        <f t="shared" si="138"/>
        <v/>
      </c>
      <c r="N829" s="39">
        <f t="shared" si="139"/>
        <v>0</v>
      </c>
      <c r="O829" s="40">
        <f t="shared" si="142"/>
        <v>1765.8749999999786</v>
      </c>
      <c r="P829" s="39">
        <f t="shared" si="140"/>
        <v>0</v>
      </c>
      <c r="Q829" s="39">
        <f t="shared" si="141"/>
        <v>0</v>
      </c>
      <c r="R829" s="39">
        <f>IF((O829 - MAX($O$16:O829)) &lt; 0, O829 - MAX($O$16:O829), 0)</f>
        <v>-62.525000000003956</v>
      </c>
    </row>
    <row r="830" spans="1:18" x14ac:dyDescent="0.25">
      <c r="A830" s="2">
        <v>815</v>
      </c>
      <c r="B830" t="s">
        <v>815</v>
      </c>
      <c r="C830" s="8">
        <v>193.89</v>
      </c>
      <c r="D830" s="8">
        <v>111.66</v>
      </c>
      <c r="E830" s="17">
        <f t="shared" si="132"/>
        <v>0.55183244806069931</v>
      </c>
      <c r="F830" s="2">
        <f>+IF(A830&gt;$C$3,AVERAGE(INDEX($E$16:$E$2532,A830-$C$3):E829),"")</f>
        <v>0.55325565878886274</v>
      </c>
      <c r="G830" s="2">
        <f>+IF(A830&gt;$C$3,STDEVA(INDEX($E$16:$E$2532,A830-$C$3):E829),"")</f>
        <v>3.9664865054149841E-3</v>
      </c>
      <c r="H830">
        <f t="shared" si="133"/>
        <v>-0.35880891721690772</v>
      </c>
      <c r="I830" s="2" t="str">
        <f t="shared" si="134"/>
        <v/>
      </c>
      <c r="J830" t="str">
        <f t="shared" si="135"/>
        <v/>
      </c>
      <c r="K830" t="str">
        <f t="shared" si="136"/>
        <v/>
      </c>
      <c r="L830" s="37" t="str">
        <f t="shared" si="137"/>
        <v/>
      </c>
      <c r="M830" t="str">
        <f t="shared" si="138"/>
        <v/>
      </c>
      <c r="N830" s="39">
        <f t="shared" si="139"/>
        <v>0</v>
      </c>
      <c r="O830" s="40">
        <f t="shared" si="142"/>
        <v>1765.8749999999786</v>
      </c>
      <c r="P830" s="39">
        <f t="shared" si="140"/>
        <v>0</v>
      </c>
      <c r="Q830" s="39">
        <f t="shared" si="141"/>
        <v>0</v>
      </c>
      <c r="R830" s="39">
        <f>IF((O830 - MAX($O$16:O830)) &lt; 0, O830 - MAX($O$16:O830), 0)</f>
        <v>-62.525000000003956</v>
      </c>
    </row>
    <row r="831" spans="1:18" x14ac:dyDescent="0.25">
      <c r="A831" s="2">
        <v>816</v>
      </c>
      <c r="B831" t="s">
        <v>816</v>
      </c>
      <c r="C831" s="8">
        <v>192.01</v>
      </c>
      <c r="D831" s="8">
        <v>111.38</v>
      </c>
      <c r="E831" s="17">
        <f t="shared" si="132"/>
        <v>0.5445996758433026</v>
      </c>
      <c r="F831" s="2">
        <f>+IF(A831&gt;$C$3,AVERAGE(INDEX($E$16:$E$2532,A831-$C$3):E830),"")</f>
        <v>0.55170151860380823</v>
      </c>
      <c r="G831" s="2">
        <f>+IF(A831&gt;$C$3,STDEVA(INDEX($E$16:$E$2532,A831-$C$3):E830),"")</f>
        <v>1.7741335343563764E-3</v>
      </c>
      <c r="H831">
        <f t="shared" si="133"/>
        <v>-4.0029922342243802</v>
      </c>
      <c r="I831" s="2" t="str">
        <f t="shared" si="134"/>
        <v>Buy</v>
      </c>
      <c r="J831">
        <f t="shared" si="135"/>
        <v>192.01</v>
      </c>
      <c r="K831">
        <f t="shared" si="136"/>
        <v>111.38</v>
      </c>
      <c r="L831" s="37" t="str">
        <f t="shared" si="137"/>
        <v/>
      </c>
      <c r="M831" t="str">
        <f t="shared" si="138"/>
        <v>Long</v>
      </c>
      <c r="N831" s="39">
        <f t="shared" si="139"/>
        <v>0</v>
      </c>
      <c r="O831" s="40">
        <f t="shared" si="142"/>
        <v>1765.8749999999786</v>
      </c>
      <c r="P831" s="39">
        <f t="shared" si="140"/>
        <v>3.75</v>
      </c>
      <c r="Q831" s="39">
        <f t="shared" si="141"/>
        <v>3792.375</v>
      </c>
      <c r="R831" s="39">
        <f>IF((O831 - MAX($O$16:O831)) &lt; 0, O831 - MAX($O$16:O831), 0)</f>
        <v>-62.525000000003956</v>
      </c>
    </row>
    <row r="832" spans="1:18" x14ac:dyDescent="0.25">
      <c r="A832" s="2">
        <v>817</v>
      </c>
      <c r="B832" t="s">
        <v>817</v>
      </c>
      <c r="C832" s="8">
        <v>192.07</v>
      </c>
      <c r="D832" s="8">
        <v>111.73099999999999</v>
      </c>
      <c r="E832" s="17">
        <f t="shared" si="132"/>
        <v>0.54176569224988891</v>
      </c>
      <c r="F832" s="2">
        <f>+IF(A832&gt;$C$3,AVERAGE(INDEX($E$16:$E$2532,A832-$C$3):E831),"")</f>
        <v>0.55010990603738041</v>
      </c>
      <c r="G832" s="2">
        <f>+IF(A832&gt;$C$3,STDEVA(INDEX($E$16:$E$2532,A832-$C$3):E831),"")</f>
        <v>3.5223253741929776E-3</v>
      </c>
      <c r="H832">
        <f t="shared" si="133"/>
        <v>-2.3689503101068001</v>
      </c>
      <c r="I832" s="2" t="str">
        <f t="shared" si="134"/>
        <v>Buy</v>
      </c>
      <c r="J832">
        <f t="shared" si="135"/>
        <v>192.01</v>
      </c>
      <c r="K832">
        <f t="shared" si="136"/>
        <v>111.38</v>
      </c>
      <c r="L832" s="37">
        <f t="shared" si="137"/>
        <v>-72.749999999999204</v>
      </c>
      <c r="M832" t="str">
        <f t="shared" si="138"/>
        <v>Long</v>
      </c>
      <c r="N832" s="39">
        <f t="shared" si="139"/>
        <v>0</v>
      </c>
      <c r="O832" s="40">
        <f t="shared" si="142"/>
        <v>1765.8749999999786</v>
      </c>
      <c r="P832" s="39">
        <f t="shared" si="140"/>
        <v>0</v>
      </c>
      <c r="Q832" s="39">
        <f t="shared" si="141"/>
        <v>0</v>
      </c>
      <c r="R832" s="39">
        <f>IF((O832 - MAX($O$16:O832)) &lt; 0, O832 - MAX($O$16:O832), 0)</f>
        <v>-62.525000000003956</v>
      </c>
    </row>
    <row r="833" spans="1:18" x14ac:dyDescent="0.25">
      <c r="A833" s="2">
        <v>818</v>
      </c>
      <c r="B833" t="s">
        <v>818</v>
      </c>
      <c r="C833" s="8">
        <v>191.03</v>
      </c>
      <c r="D833" s="8">
        <v>111.19</v>
      </c>
      <c r="E833" s="17">
        <f t="shared" si="132"/>
        <v>0.54119003406040267</v>
      </c>
      <c r="F833" s="2">
        <f>+IF(A833&gt;$C$3,AVERAGE(INDEX($E$16:$E$2532,A833-$C$3):E832),"")</f>
        <v>0.54871353321283034</v>
      </c>
      <c r="G833" s="2">
        <f>+IF(A833&gt;$C$3,STDEVA(INDEX($E$16:$E$2532,A833-$C$3):E832),"")</f>
        <v>5.1876711047291685E-3</v>
      </c>
      <c r="H833">
        <f t="shared" si="133"/>
        <v>-1.4502652540114045</v>
      </c>
      <c r="I833" s="2" t="str">
        <f t="shared" si="134"/>
        <v/>
      </c>
      <c r="J833">
        <f t="shared" si="135"/>
        <v>192.01</v>
      </c>
      <c r="K833">
        <f t="shared" si="136"/>
        <v>111.38</v>
      </c>
      <c r="L833" s="37">
        <f t="shared" si="137"/>
        <v>-197.49999999999801</v>
      </c>
      <c r="M833" t="str">
        <f t="shared" si="138"/>
        <v>Long</v>
      </c>
      <c r="N833" s="39">
        <f t="shared" si="139"/>
        <v>0</v>
      </c>
      <c r="O833" s="40">
        <f t="shared" si="142"/>
        <v>1765.8749999999786</v>
      </c>
      <c r="P833" s="39">
        <f t="shared" si="140"/>
        <v>0</v>
      </c>
      <c r="Q833" s="39">
        <f t="shared" si="141"/>
        <v>0</v>
      </c>
      <c r="R833" s="39">
        <f>IF((O833 - MAX($O$16:O833)) &lt; 0, O833 - MAX($O$16:O833), 0)</f>
        <v>-62.525000000003956</v>
      </c>
    </row>
    <row r="834" spans="1:18" x14ac:dyDescent="0.25">
      <c r="A834" s="2">
        <v>819</v>
      </c>
      <c r="B834" t="s">
        <v>819</v>
      </c>
      <c r="C834" s="8">
        <v>193.24</v>
      </c>
      <c r="D834" s="8">
        <v>112.27</v>
      </c>
      <c r="E834" s="17">
        <f t="shared" si="132"/>
        <v>0.54302625521551784</v>
      </c>
      <c r="F834" s="2">
        <f>+IF(A834&gt;$C$3,AVERAGE(INDEX($E$16:$E$2532,A834-$C$3):E833),"")</f>
        <v>0.54656816980468137</v>
      </c>
      <c r="G834" s="2">
        <f>+IF(A834&gt;$C$3,STDEVA(INDEX($E$16:$E$2532,A834-$C$3):E833),"")</f>
        <v>5.7222504139808087E-3</v>
      </c>
      <c r="H834">
        <f t="shared" si="133"/>
        <v>-0.61897231559629007</v>
      </c>
      <c r="I834" s="2" t="str">
        <f t="shared" si="134"/>
        <v/>
      </c>
      <c r="J834">
        <f t="shared" si="135"/>
        <v>192.01</v>
      </c>
      <c r="K834">
        <f t="shared" si="136"/>
        <v>111.38</v>
      </c>
      <c r="L834" s="37">
        <f t="shared" si="137"/>
        <v>85.000000000004405</v>
      </c>
      <c r="M834" t="str">
        <f t="shared" si="138"/>
        <v>Long</v>
      </c>
      <c r="N834" s="39">
        <f t="shared" si="139"/>
        <v>0</v>
      </c>
      <c r="O834" s="40">
        <f t="shared" si="142"/>
        <v>1765.8749999999786</v>
      </c>
      <c r="P834" s="39">
        <f t="shared" si="140"/>
        <v>0</v>
      </c>
      <c r="Q834" s="39">
        <f t="shared" si="141"/>
        <v>0</v>
      </c>
      <c r="R834" s="39">
        <f>IF((O834 - MAX($O$16:O834)) &lt; 0, O834 - MAX($O$16:O834), 0)</f>
        <v>-62.525000000003956</v>
      </c>
    </row>
    <row r="835" spans="1:18" x14ac:dyDescent="0.25">
      <c r="A835" s="2">
        <v>820</v>
      </c>
      <c r="B835" t="s">
        <v>820</v>
      </c>
      <c r="C835" s="8">
        <v>193.79499999999999</v>
      </c>
      <c r="D835" s="8">
        <v>113.34</v>
      </c>
      <c r="E835" s="17">
        <f t="shared" si="132"/>
        <v>0.53640874858877052</v>
      </c>
      <c r="F835" s="2">
        <f>+IF(A835&gt;$C$3,AVERAGE(INDEX($E$16:$E$2532,A835-$C$3):E834),"")</f>
        <v>0.54448282108596224</v>
      </c>
      <c r="G835" s="2">
        <f>+IF(A835&gt;$C$3,STDEVA(INDEX($E$16:$E$2532,A835-$C$3):E834),"")</f>
        <v>4.3121192975309128E-3</v>
      </c>
      <c r="H835">
        <f t="shared" si="133"/>
        <v>-1.8724139895236371</v>
      </c>
      <c r="I835" s="2" t="str">
        <f t="shared" si="134"/>
        <v>Buy</v>
      </c>
      <c r="J835">
        <f t="shared" si="135"/>
        <v>192.01</v>
      </c>
      <c r="K835">
        <f t="shared" si="136"/>
        <v>111.38</v>
      </c>
      <c r="L835" s="37">
        <f t="shared" si="137"/>
        <v>-43.750000000002842</v>
      </c>
      <c r="M835" t="str">
        <f t="shared" si="138"/>
        <v>Long</v>
      </c>
      <c r="N835" s="39">
        <f t="shared" si="139"/>
        <v>0</v>
      </c>
      <c r="O835" s="40">
        <f t="shared" si="142"/>
        <v>1765.8749999999786</v>
      </c>
      <c r="P835" s="39">
        <f t="shared" si="140"/>
        <v>0</v>
      </c>
      <c r="Q835" s="39">
        <f t="shared" si="141"/>
        <v>0</v>
      </c>
      <c r="R835" s="39">
        <f>IF((O835 - MAX($O$16:O835)) &lt; 0, O835 - MAX($O$16:O835), 0)</f>
        <v>-62.525000000003956</v>
      </c>
    </row>
    <row r="836" spans="1:18" x14ac:dyDescent="0.25">
      <c r="A836" s="2">
        <v>821</v>
      </c>
      <c r="B836" t="s">
        <v>821</v>
      </c>
      <c r="C836" s="8">
        <v>193.53</v>
      </c>
      <c r="D836" s="8">
        <v>112.56</v>
      </c>
      <c r="E836" s="17">
        <f t="shared" si="132"/>
        <v>0.54194612640612638</v>
      </c>
      <c r="F836" s="2">
        <f>+IF(A836&gt;$C$3,AVERAGE(INDEX($E$16:$E$2532,A836-$C$3):E835),"")</f>
        <v>0.54139808119157651</v>
      </c>
      <c r="G836" s="2">
        <f>+IF(A836&gt;$C$3,STDEVA(INDEX($E$16:$E$2532,A836-$C$3):E835),"")</f>
        <v>3.0811126353398862E-3</v>
      </c>
      <c r="H836">
        <f t="shared" si="133"/>
        <v>0.17787250237588878</v>
      </c>
      <c r="I836" s="2" t="str">
        <f t="shared" si="134"/>
        <v/>
      </c>
      <c r="J836">
        <f t="shared" si="135"/>
        <v>192.01</v>
      </c>
      <c r="K836">
        <f t="shared" si="136"/>
        <v>111.38</v>
      </c>
      <c r="L836" s="37">
        <f t="shared" si="137"/>
        <v>85.000000000000853</v>
      </c>
      <c r="M836" t="str">
        <f t="shared" si="138"/>
        <v>Long</v>
      </c>
      <c r="N836" s="39">
        <f t="shared" si="139"/>
        <v>0</v>
      </c>
      <c r="O836" s="40">
        <f t="shared" si="142"/>
        <v>1765.8749999999786</v>
      </c>
      <c r="P836" s="39">
        <f t="shared" si="140"/>
        <v>0</v>
      </c>
      <c r="Q836" s="39">
        <f t="shared" si="141"/>
        <v>0</v>
      </c>
      <c r="R836" s="39">
        <f>IF((O836 - MAX($O$16:O836)) &lt; 0, O836 - MAX($O$16:O836), 0)</f>
        <v>-62.525000000003956</v>
      </c>
    </row>
    <row r="837" spans="1:18" x14ac:dyDescent="0.25">
      <c r="A837" s="2">
        <v>822</v>
      </c>
      <c r="B837" t="s">
        <v>822</v>
      </c>
      <c r="C837" s="8">
        <v>194.84</v>
      </c>
      <c r="D837" s="8">
        <v>113.44</v>
      </c>
      <c r="E837" s="17">
        <f t="shared" si="132"/>
        <v>0.5409046461545246</v>
      </c>
      <c r="F837" s="2">
        <f>+IF(A837&gt;$C$3,AVERAGE(INDEX($E$16:$E$2532,A837-$C$3):E836),"")</f>
        <v>0.5408673713041412</v>
      </c>
      <c r="G837" s="2">
        <f>+IF(A837&gt;$C$3,STDEVA(INDEX($E$16:$E$2532,A837-$C$3):E836),"")</f>
        <v>2.5794815664551009E-3</v>
      </c>
      <c r="H837">
        <f t="shared" si="133"/>
        <v>1.445052016193782E-2</v>
      </c>
      <c r="I837" s="2" t="str">
        <f t="shared" si="134"/>
        <v/>
      </c>
      <c r="J837">
        <f t="shared" si="135"/>
        <v>192.01</v>
      </c>
      <c r="K837">
        <f t="shared" si="136"/>
        <v>111.38</v>
      </c>
      <c r="L837" s="37">
        <f t="shared" si="137"/>
        <v>192.50000000000261</v>
      </c>
      <c r="M837" t="str">
        <f t="shared" si="138"/>
        <v>Long</v>
      </c>
      <c r="N837" s="39">
        <f t="shared" si="139"/>
        <v>0</v>
      </c>
      <c r="O837" s="40">
        <f t="shared" si="142"/>
        <v>1765.8749999999786</v>
      </c>
      <c r="P837" s="39">
        <f t="shared" si="140"/>
        <v>0</v>
      </c>
      <c r="Q837" s="39">
        <f t="shared" si="141"/>
        <v>0</v>
      </c>
      <c r="R837" s="39">
        <f>IF((O837 - MAX($O$16:O837)) &lt; 0, O837 - MAX($O$16:O837), 0)</f>
        <v>-62.525000000003956</v>
      </c>
    </row>
    <row r="838" spans="1:18" x14ac:dyDescent="0.25">
      <c r="A838" s="2">
        <v>823</v>
      </c>
      <c r="B838" t="s">
        <v>823</v>
      </c>
      <c r="C838" s="8">
        <v>195.76</v>
      </c>
      <c r="D838" s="8">
        <v>113.61</v>
      </c>
      <c r="E838" s="17">
        <f t="shared" si="132"/>
        <v>0.54411788855260301</v>
      </c>
      <c r="F838" s="2">
        <f>+IF(A838&gt;$C$3,AVERAGE(INDEX($E$16:$E$2532,A838-$C$3):E837),"")</f>
        <v>0.5406951620850684</v>
      </c>
      <c r="G838" s="2">
        <f>+IF(A838&gt;$C$3,STDEVA(INDEX($E$16:$E$2532,A838-$C$3):E837),"")</f>
        <v>2.5328358328146924E-3</v>
      </c>
      <c r="H838">
        <f t="shared" si="133"/>
        <v>1.3513416160616294</v>
      </c>
      <c r="I838" s="2" t="str">
        <f t="shared" si="134"/>
        <v/>
      </c>
      <c r="J838">
        <f t="shared" si="135"/>
        <v>192.01</v>
      </c>
      <c r="K838">
        <f t="shared" si="136"/>
        <v>111.38</v>
      </c>
      <c r="L838" s="37">
        <f t="shared" si="137"/>
        <v>379.99999999999898</v>
      </c>
      <c r="M838" t="str">
        <f t="shared" si="138"/>
        <v>Long</v>
      </c>
      <c r="N838" s="39">
        <f t="shared" si="139"/>
        <v>0</v>
      </c>
      <c r="O838" s="40">
        <f t="shared" si="142"/>
        <v>1765.8749999999786</v>
      </c>
      <c r="P838" s="39">
        <f t="shared" si="140"/>
        <v>0</v>
      </c>
      <c r="Q838" s="39">
        <f t="shared" si="141"/>
        <v>0</v>
      </c>
      <c r="R838" s="39">
        <f>IF((O838 - MAX($O$16:O838)) &lt; 0, O838 - MAX($O$16:O838), 0)</f>
        <v>-62.525000000003956</v>
      </c>
    </row>
    <row r="839" spans="1:18" x14ac:dyDescent="0.25">
      <c r="A839" s="2">
        <v>824</v>
      </c>
      <c r="B839" t="s">
        <v>824</v>
      </c>
      <c r="C839" s="8">
        <v>195.72</v>
      </c>
      <c r="D839" s="8">
        <v>113.39</v>
      </c>
      <c r="E839" s="17">
        <f t="shared" si="132"/>
        <v>0.54585186243717432</v>
      </c>
      <c r="F839" s="2">
        <f>+IF(A839&gt;$C$3,AVERAGE(INDEX($E$16:$E$2532,A839-$C$3):E838),"")</f>
        <v>0.54128073298350843</v>
      </c>
      <c r="G839" s="2">
        <f>+IF(A839&gt;$C$3,STDEVA(INDEX($E$16:$E$2532,A839-$C$3):E838),"")</f>
        <v>2.97559747101534E-3</v>
      </c>
      <c r="H839">
        <f t="shared" si="133"/>
        <v>1.5362055849933622</v>
      </c>
      <c r="I839" s="2" t="str">
        <f t="shared" si="134"/>
        <v>Sell</v>
      </c>
      <c r="J839" t="str">
        <f t="shared" si="135"/>
        <v/>
      </c>
      <c r="K839" t="str">
        <f t="shared" si="136"/>
        <v/>
      </c>
      <c r="L839" s="37">
        <f t="shared" si="137"/>
        <v>425.0000000000008</v>
      </c>
      <c r="M839" t="str">
        <f t="shared" si="138"/>
        <v>TP</v>
      </c>
      <c r="N839" s="39">
        <f t="shared" si="139"/>
        <v>425.0000000000008</v>
      </c>
      <c r="O839" s="40">
        <f t="shared" si="142"/>
        <v>2190.8749999999795</v>
      </c>
      <c r="P839" s="39">
        <f t="shared" si="140"/>
        <v>3.75</v>
      </c>
      <c r="Q839" s="39">
        <f t="shared" si="141"/>
        <v>0</v>
      </c>
      <c r="R839" s="39">
        <f>IF((O839 - MAX($O$16:O839)) &lt; 0, O839 - MAX($O$16:O839), 0)</f>
        <v>0</v>
      </c>
    </row>
    <row r="840" spans="1:18" x14ac:dyDescent="0.25">
      <c r="A840" s="2">
        <v>825</v>
      </c>
      <c r="B840" t="s">
        <v>825</v>
      </c>
      <c r="C840" s="8">
        <v>197.36</v>
      </c>
      <c r="D840" s="8">
        <v>115.04</v>
      </c>
      <c r="E840" s="17">
        <f t="shared" si="132"/>
        <v>0.53974957824836467</v>
      </c>
      <c r="F840" s="2">
        <f>+IF(A840&gt;$C$3,AVERAGE(INDEX($E$16:$E$2532,A840-$C$3):E839),"")</f>
        <v>0.54184585442783983</v>
      </c>
      <c r="G840" s="2">
        <f>+IF(A840&gt;$C$3,STDEVA(INDEX($E$16:$E$2532,A840-$C$3):E839),"")</f>
        <v>3.5940327844765324E-3</v>
      </c>
      <c r="H840">
        <f t="shared" si="133"/>
        <v>-0.5832657366202868</v>
      </c>
      <c r="I840" s="2" t="str">
        <f t="shared" si="134"/>
        <v/>
      </c>
      <c r="J840" t="str">
        <f t="shared" si="135"/>
        <v/>
      </c>
      <c r="K840" t="str">
        <f t="shared" si="136"/>
        <v/>
      </c>
      <c r="L840" s="37" t="str">
        <f t="shared" si="137"/>
        <v/>
      </c>
      <c r="M840" t="str">
        <f t="shared" si="138"/>
        <v/>
      </c>
      <c r="N840" s="39">
        <f t="shared" si="139"/>
        <v>0</v>
      </c>
      <c r="O840" s="40">
        <f t="shared" si="142"/>
        <v>2190.8749999999795</v>
      </c>
      <c r="P840" s="39">
        <f t="shared" si="140"/>
        <v>0</v>
      </c>
      <c r="Q840" s="39">
        <f t="shared" si="141"/>
        <v>0</v>
      </c>
      <c r="R840" s="39">
        <f>IF((O840 - MAX($O$16:O840)) &lt; 0, O840 - MAX($O$16:O840), 0)</f>
        <v>0</v>
      </c>
    </row>
    <row r="841" spans="1:18" x14ac:dyDescent="0.25">
      <c r="A841" s="2">
        <v>826</v>
      </c>
      <c r="B841" t="s">
        <v>826</v>
      </c>
      <c r="C841" s="8">
        <v>198.39</v>
      </c>
      <c r="D841" s="8">
        <v>115.44</v>
      </c>
      <c r="E841" s="17">
        <f t="shared" si="132"/>
        <v>0.54148387588906521</v>
      </c>
      <c r="F841" s="2">
        <f>+IF(A841&gt;$C$3,AVERAGE(INDEX($E$16:$E$2532,A841-$C$3):E840),"")</f>
        <v>0.54251402035975871</v>
      </c>
      <c r="G841" s="2">
        <f>+IF(A841&gt;$C$3,STDEVA(INDEX($E$16:$E$2532,A841-$C$3):E840),"")</f>
        <v>2.4631439247472728E-3</v>
      </c>
      <c r="H841">
        <f t="shared" si="133"/>
        <v>-0.41822341778066874</v>
      </c>
      <c r="I841" s="2" t="str">
        <f t="shared" si="134"/>
        <v/>
      </c>
      <c r="J841" t="str">
        <f t="shared" si="135"/>
        <v/>
      </c>
      <c r="K841" t="str">
        <f t="shared" si="136"/>
        <v/>
      </c>
      <c r="L841" s="37" t="str">
        <f t="shared" si="137"/>
        <v/>
      </c>
      <c r="M841" t="str">
        <f t="shared" si="138"/>
        <v/>
      </c>
      <c r="N841" s="39">
        <f t="shared" si="139"/>
        <v>0</v>
      </c>
      <c r="O841" s="40">
        <f t="shared" si="142"/>
        <v>2190.8749999999795</v>
      </c>
      <c r="P841" s="39">
        <f t="shared" si="140"/>
        <v>0</v>
      </c>
      <c r="Q841" s="39">
        <f t="shared" si="141"/>
        <v>0</v>
      </c>
      <c r="R841" s="39">
        <f>IF((O841 - MAX($O$16:O841)) &lt; 0, O841 - MAX($O$16:O841), 0)</f>
        <v>0</v>
      </c>
    </row>
    <row r="842" spans="1:18" x14ac:dyDescent="0.25">
      <c r="A842" s="2">
        <v>827</v>
      </c>
      <c r="B842" t="s">
        <v>827</v>
      </c>
      <c r="C842" s="8">
        <v>198.92</v>
      </c>
      <c r="D842" s="8">
        <v>114.95</v>
      </c>
      <c r="E842" s="17">
        <f t="shared" si="132"/>
        <v>0.54840548263734712</v>
      </c>
      <c r="F842" s="2">
        <f>+IF(A842&gt;$C$3,AVERAGE(INDEX($E$16:$E$2532,A842-$C$3):E841),"")</f>
        <v>0.54242157025634641</v>
      </c>
      <c r="G842" s="2">
        <f>+IF(A842&gt;$C$3,STDEVA(INDEX($E$16:$E$2532,A842-$C$3):E841),"")</f>
        <v>2.4982129090562444E-3</v>
      </c>
      <c r="H842">
        <f t="shared" si="133"/>
        <v>2.3952771836653697</v>
      </c>
      <c r="I842" s="2" t="str">
        <f t="shared" si="134"/>
        <v>Sell</v>
      </c>
      <c r="J842">
        <f t="shared" si="135"/>
        <v>114.95</v>
      </c>
      <c r="K842">
        <f t="shared" si="136"/>
        <v>198.92</v>
      </c>
      <c r="L842" s="37" t="str">
        <f t="shared" si="137"/>
        <v/>
      </c>
      <c r="M842" t="str">
        <f t="shared" si="138"/>
        <v>Short</v>
      </c>
      <c r="N842" s="39">
        <f t="shared" si="139"/>
        <v>0</v>
      </c>
      <c r="O842" s="40">
        <f t="shared" si="142"/>
        <v>2190.8749999999795</v>
      </c>
      <c r="P842" s="39">
        <f t="shared" si="140"/>
        <v>3.75</v>
      </c>
      <c r="Q842" s="39">
        <f t="shared" si="141"/>
        <v>3923.375</v>
      </c>
      <c r="R842" s="39">
        <f>IF((O842 - MAX($O$16:O842)) &lt; 0, O842 - MAX($O$16:O842), 0)</f>
        <v>0</v>
      </c>
    </row>
    <row r="843" spans="1:18" x14ac:dyDescent="0.25">
      <c r="A843" s="2">
        <v>828</v>
      </c>
      <c r="B843" t="s">
        <v>828</v>
      </c>
      <c r="C843" s="8">
        <v>199.5</v>
      </c>
      <c r="D843" s="8">
        <v>115.2</v>
      </c>
      <c r="E843" s="17">
        <f t="shared" si="132"/>
        <v>0.54914448806812721</v>
      </c>
      <c r="F843" s="2">
        <f>+IF(A843&gt;$C$3,AVERAGE(INDEX($E$16:$E$2532,A843-$C$3):E842),"")</f>
        <v>0.54392173755291096</v>
      </c>
      <c r="G843" s="2">
        <f>+IF(A843&gt;$C$3,STDEVA(INDEX($E$16:$E$2532,A843-$C$3):E842),"")</f>
        <v>3.4357644717114698E-3</v>
      </c>
      <c r="H843">
        <f t="shared" si="133"/>
        <v>1.5201130805729035</v>
      </c>
      <c r="I843" s="2" t="str">
        <f t="shared" si="134"/>
        <v>Sell</v>
      </c>
      <c r="J843">
        <f t="shared" si="135"/>
        <v>114.95</v>
      </c>
      <c r="K843">
        <f t="shared" si="136"/>
        <v>198.92</v>
      </c>
      <c r="L843" s="37">
        <f t="shared" si="137"/>
        <v>-82.500000000003126</v>
      </c>
      <c r="M843" t="str">
        <f t="shared" si="138"/>
        <v>Short</v>
      </c>
      <c r="N843" s="39">
        <f t="shared" si="139"/>
        <v>0</v>
      </c>
      <c r="O843" s="40">
        <f t="shared" si="142"/>
        <v>2190.8749999999795</v>
      </c>
      <c r="P843" s="39">
        <f t="shared" si="140"/>
        <v>0</v>
      </c>
      <c r="Q843" s="39">
        <f t="shared" si="141"/>
        <v>0</v>
      </c>
      <c r="R843" s="39">
        <f>IF((O843 - MAX($O$16:O843)) &lt; 0, O843 - MAX($O$16:O843), 0)</f>
        <v>0</v>
      </c>
    </row>
    <row r="844" spans="1:18" x14ac:dyDescent="0.25">
      <c r="A844" s="2">
        <v>829</v>
      </c>
      <c r="B844" t="s">
        <v>829</v>
      </c>
      <c r="C844" s="8">
        <v>199.19</v>
      </c>
      <c r="D844" s="8">
        <v>115.21</v>
      </c>
      <c r="E844" s="17">
        <f t="shared" si="132"/>
        <v>0.54750259303722026</v>
      </c>
      <c r="F844" s="2">
        <f>+IF(A844&gt;$C$3,AVERAGE(INDEX($E$16:$E$2532,A844-$C$3):E843),"")</f>
        <v>0.54492705745601566</v>
      </c>
      <c r="G844" s="2">
        <f>+IF(A844&gt;$C$3,STDEVA(INDEX($E$16:$E$2532,A844-$C$3):E843),"")</f>
        <v>4.1654296660704141E-3</v>
      </c>
      <c r="H844">
        <f t="shared" si="133"/>
        <v>0.61831210407504311</v>
      </c>
      <c r="I844" s="2" t="str">
        <f t="shared" si="134"/>
        <v/>
      </c>
      <c r="J844">
        <f t="shared" si="135"/>
        <v>114.95</v>
      </c>
      <c r="K844">
        <f t="shared" si="136"/>
        <v>198.92</v>
      </c>
      <c r="L844" s="37">
        <f t="shared" si="137"/>
        <v>-2.5000000000048317</v>
      </c>
      <c r="M844" t="str">
        <f t="shared" si="138"/>
        <v>Short</v>
      </c>
      <c r="N844" s="39">
        <f t="shared" si="139"/>
        <v>0</v>
      </c>
      <c r="O844" s="40">
        <f t="shared" si="142"/>
        <v>2190.8749999999795</v>
      </c>
      <c r="P844" s="39">
        <f t="shared" si="140"/>
        <v>0</v>
      </c>
      <c r="Q844" s="39">
        <f t="shared" si="141"/>
        <v>0</v>
      </c>
      <c r="R844" s="39">
        <f>IF((O844 - MAX($O$16:O844)) &lt; 0, O844 - MAX($O$16:O844), 0)</f>
        <v>0</v>
      </c>
    </row>
    <row r="845" spans="1:18" x14ac:dyDescent="0.25">
      <c r="A845" s="2">
        <v>830</v>
      </c>
      <c r="B845" t="s">
        <v>830</v>
      </c>
      <c r="C845" s="8">
        <v>200.2</v>
      </c>
      <c r="D845" s="8">
        <v>115.75</v>
      </c>
      <c r="E845" s="17">
        <f t="shared" si="132"/>
        <v>0.54788417391477673</v>
      </c>
      <c r="F845" s="2">
        <f>+IF(A845&gt;$C$3,AVERAGE(INDEX($E$16:$E$2532,A845-$C$3):E844),"")</f>
        <v>0.54525720357602503</v>
      </c>
      <c r="G845" s="2">
        <f>+IF(A845&gt;$C$3,STDEVA(INDEX($E$16:$E$2532,A845-$C$3):E844),"")</f>
        <v>4.3196167129158358E-3</v>
      </c>
      <c r="H845">
        <f t="shared" si="133"/>
        <v>0.60814894314510537</v>
      </c>
      <c r="I845" s="2" t="str">
        <f t="shared" si="134"/>
        <v/>
      </c>
      <c r="J845">
        <f t="shared" si="135"/>
        <v>114.95</v>
      </c>
      <c r="K845">
        <f t="shared" si="136"/>
        <v>198.92</v>
      </c>
      <c r="L845" s="37">
        <f t="shared" si="137"/>
        <v>-120.00000000000099</v>
      </c>
      <c r="M845" t="str">
        <f t="shared" si="138"/>
        <v>Short</v>
      </c>
      <c r="N845" s="39">
        <f t="shared" si="139"/>
        <v>0</v>
      </c>
      <c r="O845" s="40">
        <f t="shared" si="142"/>
        <v>2190.8749999999795</v>
      </c>
      <c r="P845" s="39">
        <f t="shared" si="140"/>
        <v>0</v>
      </c>
      <c r="Q845" s="39">
        <f t="shared" si="141"/>
        <v>0</v>
      </c>
      <c r="R845" s="39">
        <f>IF((O845 - MAX($O$16:O845)) &lt; 0, O845 - MAX($O$16:O845), 0)</f>
        <v>0</v>
      </c>
    </row>
    <row r="846" spans="1:18" x14ac:dyDescent="0.25">
      <c r="A846" s="2">
        <v>831</v>
      </c>
      <c r="B846" t="s">
        <v>831</v>
      </c>
      <c r="C846" s="8">
        <v>200.33</v>
      </c>
      <c r="D846" s="8">
        <v>116.8</v>
      </c>
      <c r="E846" s="17">
        <f t="shared" si="132"/>
        <v>0.53950293639943447</v>
      </c>
      <c r="F846" s="2">
        <f>+IF(A846&gt;$C$3,AVERAGE(INDEX($E$16:$E$2532,A846-$C$3):E845),"")</f>
        <v>0.54688412270930731</v>
      </c>
      <c r="G846" s="2">
        <f>+IF(A846&gt;$C$3,STDEVA(INDEX($E$16:$E$2532,A846-$C$3):E845),"")</f>
        <v>3.0809520146215679E-3</v>
      </c>
      <c r="H846">
        <f t="shared" si="133"/>
        <v>-2.395748546177686</v>
      </c>
      <c r="I846" s="2" t="str">
        <f t="shared" si="134"/>
        <v>Buy</v>
      </c>
      <c r="J846">
        <f t="shared" si="135"/>
        <v>114.95</v>
      </c>
      <c r="K846">
        <f t="shared" si="136"/>
        <v>198.92</v>
      </c>
      <c r="L846" s="37">
        <f t="shared" si="137"/>
        <v>109.99999999999233</v>
      </c>
      <c r="M846" t="str">
        <f t="shared" si="138"/>
        <v>Short</v>
      </c>
      <c r="N846" s="39">
        <f t="shared" si="139"/>
        <v>0</v>
      </c>
      <c r="O846" s="40">
        <f t="shared" si="142"/>
        <v>2190.8749999999795</v>
      </c>
      <c r="P846" s="39">
        <f t="shared" si="140"/>
        <v>0</v>
      </c>
      <c r="Q846" s="39">
        <f t="shared" si="141"/>
        <v>0</v>
      </c>
      <c r="R846" s="39">
        <f>IF((O846 - MAX($O$16:O846)) &lt; 0, O846 - MAX($O$16:O846), 0)</f>
        <v>0</v>
      </c>
    </row>
    <row r="847" spans="1:18" x14ac:dyDescent="0.25">
      <c r="A847" s="2">
        <v>832</v>
      </c>
      <c r="B847" t="s">
        <v>832</v>
      </c>
      <c r="C847" s="8">
        <v>200.25</v>
      </c>
      <c r="D847" s="8">
        <v>116.51</v>
      </c>
      <c r="E847" s="17">
        <f t="shared" si="132"/>
        <v>0.54158947971661886</v>
      </c>
      <c r="F847" s="2">
        <f>+IF(A847&gt;$C$3,AVERAGE(INDEX($E$16:$E$2532,A847-$C$3):E846),"")</f>
        <v>0.54648793481138114</v>
      </c>
      <c r="G847" s="2">
        <f>+IF(A847&gt;$C$3,STDEVA(INDEX($E$16:$E$2532,A847-$C$3):E846),"")</f>
        <v>3.952957204258806E-3</v>
      </c>
      <c r="H847">
        <f t="shared" si="133"/>
        <v>-1.2391874846215938</v>
      </c>
      <c r="I847" s="2" t="str">
        <f t="shared" si="134"/>
        <v/>
      </c>
      <c r="J847">
        <f t="shared" si="135"/>
        <v>114.95</v>
      </c>
      <c r="K847">
        <f t="shared" si="136"/>
        <v>198.92</v>
      </c>
      <c r="L847" s="37">
        <f t="shared" si="137"/>
        <v>57.499999999997442</v>
      </c>
      <c r="M847" t="str">
        <f t="shared" si="138"/>
        <v>Short</v>
      </c>
      <c r="N847" s="39">
        <f t="shared" si="139"/>
        <v>0</v>
      </c>
      <c r="O847" s="40">
        <f t="shared" si="142"/>
        <v>2190.8749999999795</v>
      </c>
      <c r="P847" s="39">
        <f t="shared" si="140"/>
        <v>0</v>
      </c>
      <c r="Q847" s="39">
        <f t="shared" si="141"/>
        <v>0</v>
      </c>
      <c r="R847" s="39">
        <f>IF((O847 - MAX($O$16:O847)) &lt; 0, O847 - MAX($O$16:O847), 0)</f>
        <v>0</v>
      </c>
    </row>
    <row r="848" spans="1:18" x14ac:dyDescent="0.25">
      <c r="A848" s="2">
        <v>833</v>
      </c>
      <c r="B848" t="s">
        <v>833</v>
      </c>
      <c r="C848" s="8">
        <v>200.14</v>
      </c>
      <c r="D848" s="8">
        <v>115.91</v>
      </c>
      <c r="E848" s="17">
        <f t="shared" si="132"/>
        <v>0.54620309376165632</v>
      </c>
      <c r="F848" s="2">
        <f>+IF(A848&gt;$C$3,AVERAGE(INDEX($E$16:$E$2532,A848-$C$3):E847),"")</f>
        <v>0.54512473422723562</v>
      </c>
      <c r="G848" s="2">
        <f>+IF(A848&gt;$C$3,STDEVA(INDEX($E$16:$E$2532,A848-$C$3):E847),"")</f>
        <v>4.2874752513066211E-3</v>
      </c>
      <c r="H848">
        <f t="shared" si="133"/>
        <v>0.25151387966427791</v>
      </c>
      <c r="I848" s="2" t="str">
        <f t="shared" si="134"/>
        <v/>
      </c>
      <c r="J848">
        <f t="shared" si="135"/>
        <v>114.95</v>
      </c>
      <c r="K848">
        <f t="shared" si="136"/>
        <v>198.92</v>
      </c>
      <c r="L848" s="37">
        <f t="shared" si="137"/>
        <v>-65.000000000001279</v>
      </c>
      <c r="M848" t="str">
        <f t="shared" si="138"/>
        <v>Short</v>
      </c>
      <c r="N848" s="39">
        <f t="shared" si="139"/>
        <v>0</v>
      </c>
      <c r="O848" s="40">
        <f t="shared" si="142"/>
        <v>2190.8749999999795</v>
      </c>
      <c r="P848" s="39">
        <f t="shared" si="140"/>
        <v>0</v>
      </c>
      <c r="Q848" s="39">
        <f t="shared" si="141"/>
        <v>0</v>
      </c>
      <c r="R848" s="39">
        <f>IF((O848 - MAX($O$16:O848)) &lt; 0, O848 - MAX($O$16:O848), 0)</f>
        <v>0</v>
      </c>
    </row>
    <row r="849" spans="1:18" x14ac:dyDescent="0.25">
      <c r="A849" s="2">
        <v>834</v>
      </c>
      <c r="B849" t="s">
        <v>834</v>
      </c>
      <c r="C849" s="8">
        <v>200.71</v>
      </c>
      <c r="D849" s="8">
        <v>116.56</v>
      </c>
      <c r="E849" s="17">
        <f t="shared" ref="E849:E912" si="143">+LN(C849/D849)</f>
        <v>0.54345491828445236</v>
      </c>
      <c r="F849" s="2">
        <f>+IF(A849&gt;$C$3,AVERAGE(INDEX($E$16:$E$2532,A849-$C$3):E848),"")</f>
        <v>0.54453645536594142</v>
      </c>
      <c r="G849" s="2">
        <f>+IF(A849&gt;$C$3,STDEVA(INDEX($E$16:$E$2532,A849-$C$3):E848),"")</f>
        <v>3.7684165896683945E-3</v>
      </c>
      <c r="H849">
        <f t="shared" ref="H849:H912" si="144">+IF(F849="","",(E849-F849)/G849)</f>
        <v>-0.2870004034198963</v>
      </c>
      <c r="I849" s="2" t="str">
        <f t="shared" ref="I849:I912" si="145">+IF(H849="","",IF(H849&lt;$C$4,"Buy",IF(H849&gt;$C$5,"Sell","")))</f>
        <v/>
      </c>
      <c r="J849">
        <f t="shared" ref="J849:J912" si="146">IF(M849=M848, J848, IF(OR(M849="TP", M849="SL"), "", IF(I849="Buy", C849, IF(I849="Sell", D849, ""))))</f>
        <v>114.95</v>
      </c>
      <c r="K849">
        <f t="shared" ref="K849:K912" si="147">IF(M849=M848, K848, IF(OR(M849="TP", M849="SL"), "",IF(I849="Buy", D849, IF(I849="Sell", C849, ""))))</f>
        <v>198.92</v>
      </c>
      <c r="L849" s="37">
        <f t="shared" ref="L849:L912" si="148">IF(M848="Long", (C849-J848)*$C$8+(K848-D849)*$C$9, IF(M848="Short", (K848-C849)*$C$8+(D849-J848)*$C$9, ""))</f>
        <v>-45.00000000000523</v>
      </c>
      <c r="M849" t="str">
        <f t="shared" ref="M849:M912" si="149">IF(OR(M848="", M848="SL", M848="TP"), IF(I849="Sell","Short",(IF(I849="Buy","Long",I849))), IF(L849="", "", IF(L849&lt;$C$6, "SL", IF(L849&gt;$C$7, "TP", M848))))</f>
        <v>Short</v>
      </c>
      <c r="N849" s="39">
        <f t="shared" ref="N849:N912" si="150">IF(OR(M849="TP", M849="SL"), L849, 0)</f>
        <v>0</v>
      </c>
      <c r="O849" s="40">
        <f t="shared" si="142"/>
        <v>2190.8749999999795</v>
      </c>
      <c r="P849" s="39">
        <f t="shared" ref="P849:P912" si="151">IF(OR(AND(I849&lt;&gt;"", J848=""), OR(M849="TP", M849="SL",)), ($C$9+$C$8)*$C$11, 0)</f>
        <v>0</v>
      </c>
      <c r="Q849" s="39">
        <f t="shared" ref="Q849:Q912" si="152">IF(AND(I849&lt;&gt;"",J848=""),(D849*$C$9+C849*$C$8)*$C$10,0)</f>
        <v>0</v>
      </c>
      <c r="R849" s="39">
        <f>IF((O849 - MAX($O$16:O849)) &lt; 0, O849 - MAX($O$16:O849), 0)</f>
        <v>0</v>
      </c>
    </row>
    <row r="850" spans="1:18" x14ac:dyDescent="0.25">
      <c r="A850" s="2">
        <v>835</v>
      </c>
      <c r="B850" t="s">
        <v>835</v>
      </c>
      <c r="C850" s="8">
        <v>200.61</v>
      </c>
      <c r="D850" s="8">
        <v>117.2</v>
      </c>
      <c r="E850" s="17">
        <f t="shared" si="143"/>
        <v>0.53748084759108472</v>
      </c>
      <c r="F850" s="2">
        <f>+IF(A850&gt;$C$3,AVERAGE(INDEX($E$16:$E$2532,A850-$C$3):E849),"")</f>
        <v>0.54372692041538784</v>
      </c>
      <c r="G850" s="2">
        <f>+IF(A850&gt;$C$3,STDEVA(INDEX($E$16:$E$2532,A850-$C$3):E849),"")</f>
        <v>3.3874352379775689E-3</v>
      </c>
      <c r="H850">
        <f t="shared" si="144"/>
        <v>-1.8438943877882863</v>
      </c>
      <c r="I850" s="2" t="str">
        <f t="shared" si="145"/>
        <v>Buy</v>
      </c>
      <c r="J850">
        <f t="shared" si="146"/>
        <v>114.95</v>
      </c>
      <c r="K850">
        <f t="shared" si="147"/>
        <v>198.92</v>
      </c>
      <c r="L850" s="37">
        <f t="shared" si="148"/>
        <v>139.99999999999346</v>
      </c>
      <c r="M850" t="str">
        <f t="shared" si="149"/>
        <v>Short</v>
      </c>
      <c r="N850" s="39">
        <f t="shared" si="150"/>
        <v>0</v>
      </c>
      <c r="O850" s="40">
        <f t="shared" ref="O850:O913" si="153">+N850+O849</f>
        <v>2190.8749999999795</v>
      </c>
      <c r="P850" s="39">
        <f t="shared" si="151"/>
        <v>0</v>
      </c>
      <c r="Q850" s="39">
        <f t="shared" si="152"/>
        <v>0</v>
      </c>
      <c r="R850" s="39">
        <f>IF((O850 - MAX($O$16:O850)) &lt; 0, O850 - MAX($O$16:O850), 0)</f>
        <v>0</v>
      </c>
    </row>
    <row r="851" spans="1:18" x14ac:dyDescent="0.25">
      <c r="A851" s="2">
        <v>836</v>
      </c>
      <c r="B851" t="s">
        <v>836</v>
      </c>
      <c r="C851" s="8">
        <v>200.5</v>
      </c>
      <c r="D851" s="8">
        <v>116.46</v>
      </c>
      <c r="E851" s="17">
        <f t="shared" si="143"/>
        <v>0.54326638033765007</v>
      </c>
      <c r="F851" s="2">
        <f>+IF(A851&gt;$C$3,AVERAGE(INDEX($E$16:$E$2532,A851-$C$3):E850),"")</f>
        <v>0.54164625515064935</v>
      </c>
      <c r="G851" s="2">
        <f>+IF(A851&gt;$C$3,STDEVA(INDEX($E$16:$E$2532,A851-$C$3):E850),"")</f>
        <v>3.3905640870966767E-3</v>
      </c>
      <c r="H851">
        <f t="shared" si="144"/>
        <v>0.47783352427000597</v>
      </c>
      <c r="I851" s="2" t="str">
        <f t="shared" si="145"/>
        <v/>
      </c>
      <c r="J851">
        <f t="shared" si="146"/>
        <v>114.95</v>
      </c>
      <c r="K851">
        <f t="shared" si="147"/>
        <v>198.92</v>
      </c>
      <c r="L851" s="37">
        <f t="shared" si="148"/>
        <v>-17.5000000000054</v>
      </c>
      <c r="M851" t="str">
        <f t="shared" si="149"/>
        <v>Short</v>
      </c>
      <c r="N851" s="39">
        <f t="shared" si="150"/>
        <v>0</v>
      </c>
      <c r="O851" s="40">
        <f t="shared" si="153"/>
        <v>2190.8749999999795</v>
      </c>
      <c r="P851" s="39">
        <f t="shared" si="151"/>
        <v>0</v>
      </c>
      <c r="Q851" s="39">
        <f t="shared" si="152"/>
        <v>0</v>
      </c>
      <c r="R851" s="39">
        <f>IF((O851 - MAX($O$16:O851)) &lt; 0, O851 - MAX($O$16:O851), 0)</f>
        <v>0</v>
      </c>
    </row>
    <row r="852" spans="1:18" x14ac:dyDescent="0.25">
      <c r="A852" s="2">
        <v>837</v>
      </c>
      <c r="B852" t="s">
        <v>837</v>
      </c>
      <c r="C852" s="8">
        <v>200.21010000000001</v>
      </c>
      <c r="D852" s="8">
        <v>116.01</v>
      </c>
      <c r="E852" s="17">
        <f t="shared" si="143"/>
        <v>0.54569092087171855</v>
      </c>
      <c r="F852" s="2">
        <f>+IF(A852&gt;$C$3,AVERAGE(INDEX($E$16:$E$2532,A852-$C$3):E851),"")</f>
        <v>0.54239894393829258</v>
      </c>
      <c r="G852" s="2">
        <f>+IF(A852&gt;$C$3,STDEVA(INDEX($E$16:$E$2532,A852-$C$3):E851),"")</f>
        <v>3.2086596739084598E-3</v>
      </c>
      <c r="H852">
        <f t="shared" si="144"/>
        <v>1.0259663747436414</v>
      </c>
      <c r="I852" s="2" t="str">
        <f t="shared" si="145"/>
        <v/>
      </c>
      <c r="J852">
        <f t="shared" si="146"/>
        <v>114.95</v>
      </c>
      <c r="K852">
        <f t="shared" si="147"/>
        <v>198.92</v>
      </c>
      <c r="L852" s="37">
        <f t="shared" si="148"/>
        <v>-57.525000000005377</v>
      </c>
      <c r="M852" t="str">
        <f t="shared" si="149"/>
        <v>Short</v>
      </c>
      <c r="N852" s="39">
        <f t="shared" si="150"/>
        <v>0</v>
      </c>
      <c r="O852" s="40">
        <f t="shared" si="153"/>
        <v>2190.8749999999795</v>
      </c>
      <c r="P852" s="39">
        <f t="shared" si="151"/>
        <v>0</v>
      </c>
      <c r="Q852" s="39">
        <f t="shared" si="152"/>
        <v>0</v>
      </c>
      <c r="R852" s="39">
        <f>IF((O852 - MAX($O$16:O852)) &lt; 0, O852 - MAX($O$16:O852), 0)</f>
        <v>0</v>
      </c>
    </row>
    <row r="853" spans="1:18" x14ac:dyDescent="0.25">
      <c r="A853" s="2">
        <v>838</v>
      </c>
      <c r="B853" t="s">
        <v>838</v>
      </c>
      <c r="C853" s="8">
        <v>201.11</v>
      </c>
      <c r="D853" s="8">
        <v>116.38</v>
      </c>
      <c r="E853" s="17">
        <f t="shared" si="143"/>
        <v>0.54699132281798779</v>
      </c>
      <c r="F853" s="2">
        <f>+IF(A853&gt;$C$3,AVERAGE(INDEX($E$16:$E$2532,A853-$C$3):E852),"")</f>
        <v>0.54321923216931234</v>
      </c>
      <c r="G853" s="2">
        <f>+IF(A853&gt;$C$3,STDEVA(INDEX($E$16:$E$2532,A853-$C$3):E852),"")</f>
        <v>3.4640836994130229E-3</v>
      </c>
      <c r="H853">
        <f t="shared" si="144"/>
        <v>1.0889144073841577</v>
      </c>
      <c r="I853" s="2" t="str">
        <f t="shared" si="145"/>
        <v/>
      </c>
      <c r="J853">
        <f t="shared" si="146"/>
        <v>114.95</v>
      </c>
      <c r="K853">
        <f t="shared" si="147"/>
        <v>198.92</v>
      </c>
      <c r="L853" s="37">
        <f t="shared" si="148"/>
        <v>-190.00000000000841</v>
      </c>
      <c r="M853" t="str">
        <f t="shared" si="149"/>
        <v>Short</v>
      </c>
      <c r="N853" s="39">
        <f t="shared" si="150"/>
        <v>0</v>
      </c>
      <c r="O853" s="40">
        <f t="shared" si="153"/>
        <v>2190.8749999999795</v>
      </c>
      <c r="P853" s="39">
        <f t="shared" si="151"/>
        <v>0</v>
      </c>
      <c r="Q853" s="39">
        <f t="shared" si="152"/>
        <v>0</v>
      </c>
      <c r="R853" s="39">
        <f>IF((O853 - MAX($O$16:O853)) &lt; 0, O853 - MAX($O$16:O853), 0)</f>
        <v>0</v>
      </c>
    </row>
    <row r="854" spans="1:18" x14ac:dyDescent="0.25">
      <c r="A854" s="2">
        <v>839</v>
      </c>
      <c r="B854" t="s">
        <v>839</v>
      </c>
      <c r="C854" s="8">
        <v>200.59</v>
      </c>
      <c r="D854" s="8">
        <v>116.56</v>
      </c>
      <c r="E854" s="17">
        <f t="shared" si="143"/>
        <v>0.54285686194965677</v>
      </c>
      <c r="F854" s="2">
        <f>+IF(A854&gt;$C$3,AVERAGE(INDEX($E$16:$E$2532,A854-$C$3):E853),"")</f>
        <v>0.54337687798057865</v>
      </c>
      <c r="G854" s="2">
        <f>+IF(A854&gt;$C$3,STDEVA(INDEX($E$16:$E$2532,A854-$C$3):E853),"")</f>
        <v>3.6469329702047627E-3</v>
      </c>
      <c r="H854">
        <f t="shared" si="144"/>
        <v>-0.14258996125522183</v>
      </c>
      <c r="I854" s="2" t="str">
        <f t="shared" si="145"/>
        <v/>
      </c>
      <c r="J854">
        <f t="shared" si="146"/>
        <v>114.95</v>
      </c>
      <c r="K854">
        <f t="shared" si="147"/>
        <v>198.92</v>
      </c>
      <c r="L854" s="37">
        <f t="shared" si="148"/>
        <v>-15.000000000004093</v>
      </c>
      <c r="M854" t="str">
        <f t="shared" si="149"/>
        <v>Short</v>
      </c>
      <c r="N854" s="39">
        <f t="shared" si="150"/>
        <v>0</v>
      </c>
      <c r="O854" s="40">
        <f t="shared" si="153"/>
        <v>2190.8749999999795</v>
      </c>
      <c r="P854" s="39">
        <f t="shared" si="151"/>
        <v>0</v>
      </c>
      <c r="Q854" s="39">
        <f t="shared" si="152"/>
        <v>0</v>
      </c>
      <c r="R854" s="39">
        <f>IF((O854 - MAX($O$16:O854)) &lt; 0, O854 - MAX($O$16:O854), 0)</f>
        <v>0</v>
      </c>
    </row>
    <row r="855" spans="1:18" x14ac:dyDescent="0.25">
      <c r="A855" s="2">
        <v>840</v>
      </c>
      <c r="B855" t="s">
        <v>840</v>
      </c>
      <c r="C855" s="8">
        <v>199.32</v>
      </c>
      <c r="D855" s="8">
        <v>115.18</v>
      </c>
      <c r="E855" s="17">
        <f t="shared" si="143"/>
        <v>0.5484154513346774</v>
      </c>
      <c r="F855" s="2">
        <f>+IF(A855&gt;$C$3,AVERAGE(INDEX($E$16:$E$2532,A855-$C$3):E854),"")</f>
        <v>0.54325726671361951</v>
      </c>
      <c r="G855" s="2">
        <f>+IF(A855&gt;$C$3,STDEVA(INDEX($E$16:$E$2532,A855-$C$3):E854),"")</f>
        <v>3.6535350163962917E-3</v>
      </c>
      <c r="H855">
        <f t="shared" si="144"/>
        <v>1.4118339082310807</v>
      </c>
      <c r="I855" s="2" t="str">
        <f t="shared" si="145"/>
        <v/>
      </c>
      <c r="J855">
        <f t="shared" si="146"/>
        <v>114.95</v>
      </c>
      <c r="K855">
        <f t="shared" si="147"/>
        <v>198.92</v>
      </c>
      <c r="L855" s="37">
        <f t="shared" si="148"/>
        <v>-42.500000000000426</v>
      </c>
      <c r="M855" t="str">
        <f t="shared" si="149"/>
        <v>Short</v>
      </c>
      <c r="N855" s="39">
        <f t="shared" si="150"/>
        <v>0</v>
      </c>
      <c r="O855" s="40">
        <f t="shared" si="153"/>
        <v>2190.8749999999795</v>
      </c>
      <c r="P855" s="39">
        <f t="shared" si="151"/>
        <v>0</v>
      </c>
      <c r="Q855" s="39">
        <f t="shared" si="152"/>
        <v>0</v>
      </c>
      <c r="R855" s="39">
        <f>IF((O855 - MAX($O$16:O855)) &lt; 0, O855 - MAX($O$16:O855), 0)</f>
        <v>0</v>
      </c>
    </row>
    <row r="856" spans="1:18" x14ac:dyDescent="0.25">
      <c r="A856" s="2">
        <v>841</v>
      </c>
      <c r="B856" t="s">
        <v>841</v>
      </c>
      <c r="C856" s="8">
        <v>200.07</v>
      </c>
      <c r="D856" s="8">
        <v>115.86</v>
      </c>
      <c r="E856" s="17">
        <f t="shared" si="143"/>
        <v>0.54628473964384638</v>
      </c>
      <c r="F856" s="2">
        <f>+IF(A856&gt;$C$3,AVERAGE(INDEX($E$16:$E$2532,A856-$C$3):E855),"")</f>
        <v>0.54544418746233814</v>
      </c>
      <c r="G856" s="2">
        <f>+IF(A856&gt;$C$3,STDEVA(INDEX($E$16:$E$2532,A856-$C$3):E855),"")</f>
        <v>2.3832756535904624E-3</v>
      </c>
      <c r="H856">
        <f t="shared" si="144"/>
        <v>0.3526877724957812</v>
      </c>
      <c r="I856" s="2" t="str">
        <f t="shared" si="145"/>
        <v/>
      </c>
      <c r="J856">
        <f t="shared" si="146"/>
        <v>114.95</v>
      </c>
      <c r="K856">
        <f t="shared" si="147"/>
        <v>198.92</v>
      </c>
      <c r="L856" s="37">
        <f t="shared" si="148"/>
        <v>-60.000000000002274</v>
      </c>
      <c r="M856" t="str">
        <f t="shared" si="149"/>
        <v>Short</v>
      </c>
      <c r="N856" s="39">
        <f t="shared" si="150"/>
        <v>0</v>
      </c>
      <c r="O856" s="40">
        <f t="shared" si="153"/>
        <v>2190.8749999999795</v>
      </c>
      <c r="P856" s="39">
        <f t="shared" si="151"/>
        <v>0</v>
      </c>
      <c r="Q856" s="39">
        <f t="shared" si="152"/>
        <v>0</v>
      </c>
      <c r="R856" s="39">
        <f>IF((O856 - MAX($O$16:O856)) &lt; 0, O856 - MAX($O$16:O856), 0)</f>
        <v>0</v>
      </c>
    </row>
    <row r="857" spans="1:18" x14ac:dyDescent="0.25">
      <c r="A857" s="2">
        <v>842</v>
      </c>
      <c r="B857" t="s">
        <v>842</v>
      </c>
      <c r="C857" s="8">
        <v>200.3</v>
      </c>
      <c r="D857" s="8">
        <v>116.61</v>
      </c>
      <c r="E857" s="17">
        <f t="shared" si="143"/>
        <v>0.54098120913953118</v>
      </c>
      <c r="F857" s="2">
        <f>+IF(A857&gt;$C$3,AVERAGE(INDEX($E$16:$E$2532,A857-$C$3):E856),"")</f>
        <v>0.54604785932357736</v>
      </c>
      <c r="G857" s="2">
        <f>+IF(A857&gt;$C$3,STDEVA(INDEX($E$16:$E$2532,A857-$C$3):E856),"")</f>
        <v>2.0531437407804703E-3</v>
      </c>
      <c r="H857">
        <f t="shared" si="144"/>
        <v>-2.467752297810462</v>
      </c>
      <c r="I857" s="2" t="str">
        <f t="shared" si="145"/>
        <v>Buy</v>
      </c>
      <c r="J857">
        <f t="shared" si="146"/>
        <v>114.95</v>
      </c>
      <c r="K857">
        <f t="shared" si="147"/>
        <v>198.92</v>
      </c>
      <c r="L857" s="37">
        <f t="shared" si="148"/>
        <v>69.999999999993179</v>
      </c>
      <c r="M857" t="str">
        <f t="shared" si="149"/>
        <v>Short</v>
      </c>
      <c r="N857" s="39">
        <f t="shared" si="150"/>
        <v>0</v>
      </c>
      <c r="O857" s="40">
        <f t="shared" si="153"/>
        <v>2190.8749999999795</v>
      </c>
      <c r="P857" s="39">
        <f t="shared" si="151"/>
        <v>0</v>
      </c>
      <c r="Q857" s="39">
        <f t="shared" si="152"/>
        <v>0</v>
      </c>
      <c r="R857" s="39">
        <f>IF((O857 - MAX($O$16:O857)) &lt; 0, O857 - MAX($O$16:O857), 0)</f>
        <v>0</v>
      </c>
    </row>
    <row r="858" spans="1:18" x14ac:dyDescent="0.25">
      <c r="A858" s="2">
        <v>843</v>
      </c>
      <c r="B858" t="s">
        <v>843</v>
      </c>
      <c r="C858" s="8">
        <v>199.13</v>
      </c>
      <c r="D858" s="8">
        <v>115.37</v>
      </c>
      <c r="E858" s="17">
        <f t="shared" si="143"/>
        <v>0.54581352283138529</v>
      </c>
      <c r="F858" s="2">
        <f>+IF(A858&gt;$C$3,AVERAGE(INDEX($E$16:$E$2532,A858-$C$3):E857),"")</f>
        <v>0.54510591697713995</v>
      </c>
      <c r="G858" s="2">
        <f>+IF(A858&gt;$C$3,STDEVA(INDEX($E$16:$E$2532,A858-$C$3):E857),"")</f>
        <v>3.0809438079200421E-3</v>
      </c>
      <c r="H858">
        <f t="shared" si="144"/>
        <v>0.22967178188265913</v>
      </c>
      <c r="I858" s="2" t="str">
        <f t="shared" si="145"/>
        <v/>
      </c>
      <c r="J858">
        <f t="shared" si="146"/>
        <v>114.95</v>
      </c>
      <c r="K858">
        <f t="shared" si="147"/>
        <v>198.92</v>
      </c>
      <c r="L858" s="37">
        <f t="shared" si="148"/>
        <v>52.499999999998437</v>
      </c>
      <c r="M858" t="str">
        <f t="shared" si="149"/>
        <v>Short</v>
      </c>
      <c r="N858" s="39">
        <f t="shared" si="150"/>
        <v>0</v>
      </c>
      <c r="O858" s="40">
        <f t="shared" si="153"/>
        <v>2190.8749999999795</v>
      </c>
      <c r="P858" s="39">
        <f t="shared" si="151"/>
        <v>0</v>
      </c>
      <c r="Q858" s="39">
        <f t="shared" si="152"/>
        <v>0</v>
      </c>
      <c r="R858" s="39">
        <f>IF((O858 - MAX($O$16:O858)) &lt; 0, O858 - MAX($O$16:O858), 0)</f>
        <v>0</v>
      </c>
    </row>
    <row r="859" spans="1:18" x14ac:dyDescent="0.25">
      <c r="A859" s="2">
        <v>844</v>
      </c>
      <c r="B859" t="s">
        <v>844</v>
      </c>
      <c r="C859" s="8">
        <v>198.98099999999999</v>
      </c>
      <c r="D859" s="8">
        <v>114.11</v>
      </c>
      <c r="E859" s="17">
        <f t="shared" si="143"/>
        <v>0.55604644733271358</v>
      </c>
      <c r="F859" s="2">
        <f>+IF(A859&gt;$C$3,AVERAGE(INDEX($E$16:$E$2532,A859-$C$3):E858),"")</f>
        <v>0.54487035697981934</v>
      </c>
      <c r="G859" s="2">
        <f>+IF(A859&gt;$C$3,STDEVA(INDEX($E$16:$E$2532,A859-$C$3):E858),"")</f>
        <v>2.9426759628276367E-3</v>
      </c>
      <c r="H859">
        <f t="shared" si="144"/>
        <v>3.7979344290952994</v>
      </c>
      <c r="I859" s="2" t="str">
        <f t="shared" si="145"/>
        <v>Sell</v>
      </c>
      <c r="J859" t="str">
        <f t="shared" si="146"/>
        <v/>
      </c>
      <c r="K859" t="str">
        <f t="shared" si="147"/>
        <v/>
      </c>
      <c r="L859" s="37">
        <f t="shared" si="148"/>
        <v>-225.25000000000261</v>
      </c>
      <c r="M859" t="str">
        <f t="shared" si="149"/>
        <v>SL</v>
      </c>
      <c r="N859" s="39">
        <f t="shared" si="150"/>
        <v>-225.25000000000261</v>
      </c>
      <c r="O859" s="40">
        <f t="shared" si="153"/>
        <v>1965.6249999999768</v>
      </c>
      <c r="P859" s="39">
        <f t="shared" si="151"/>
        <v>3.75</v>
      </c>
      <c r="Q859" s="39">
        <f t="shared" si="152"/>
        <v>0</v>
      </c>
      <c r="R859" s="39">
        <f>IF((O859 - MAX($O$16:O859)) &lt; 0, O859 - MAX($O$16:O859), 0)</f>
        <v>-225.25000000000273</v>
      </c>
    </row>
    <row r="860" spans="1:18" x14ac:dyDescent="0.25">
      <c r="A860" s="2">
        <v>845</v>
      </c>
      <c r="B860" t="s">
        <v>845</v>
      </c>
      <c r="C860" s="8">
        <v>200.48</v>
      </c>
      <c r="D860" s="8">
        <v>114.43</v>
      </c>
      <c r="E860" s="17">
        <f t="shared" si="143"/>
        <v>0.56075120881813467</v>
      </c>
      <c r="F860" s="2">
        <f>+IF(A860&gt;$C$3,AVERAGE(INDEX($E$16:$E$2532,A860-$C$3):E859),"")</f>
        <v>0.54750827405643077</v>
      </c>
      <c r="G860" s="2">
        <f>+IF(A860&gt;$C$3,STDEVA(INDEX($E$16:$E$2532,A860-$C$3):E859),"")</f>
        <v>5.4930676336858823E-3</v>
      </c>
      <c r="H860">
        <f t="shared" si="144"/>
        <v>2.4108450222772544</v>
      </c>
      <c r="I860" s="2" t="str">
        <f t="shared" si="145"/>
        <v>Sell</v>
      </c>
      <c r="J860">
        <f t="shared" si="146"/>
        <v>114.43</v>
      </c>
      <c r="K860">
        <f t="shared" si="147"/>
        <v>200.48</v>
      </c>
      <c r="L860" s="37" t="str">
        <f t="shared" si="148"/>
        <v/>
      </c>
      <c r="M860" t="str">
        <f t="shared" si="149"/>
        <v>Short</v>
      </c>
      <c r="N860" s="39">
        <f t="shared" si="150"/>
        <v>0</v>
      </c>
      <c r="O860" s="40">
        <f t="shared" si="153"/>
        <v>1965.6249999999768</v>
      </c>
      <c r="P860" s="39">
        <f t="shared" si="151"/>
        <v>3.75</v>
      </c>
      <c r="Q860" s="39">
        <f t="shared" si="152"/>
        <v>3936.375</v>
      </c>
      <c r="R860" s="39">
        <f>IF((O860 - MAX($O$16:O860)) &lt; 0, O860 - MAX($O$16:O860), 0)</f>
        <v>-225.25000000000273</v>
      </c>
    </row>
    <row r="861" spans="1:18" x14ac:dyDescent="0.25">
      <c r="A861" s="2">
        <v>846</v>
      </c>
      <c r="B861" t="s">
        <v>846</v>
      </c>
      <c r="C861" s="8">
        <v>200.75</v>
      </c>
      <c r="D861" s="8">
        <v>114.73</v>
      </c>
      <c r="E861" s="17">
        <f t="shared" si="143"/>
        <v>0.55947881101581942</v>
      </c>
      <c r="F861" s="2">
        <f>+IF(A861&gt;$C$3,AVERAGE(INDEX($E$16:$E$2532,A861-$C$3):E860),"")</f>
        <v>0.54997542555312218</v>
      </c>
      <c r="G861" s="2">
        <f>+IF(A861&gt;$C$3,STDEVA(INDEX($E$16:$E$2532,A861-$C$3):E860),"")</f>
        <v>8.136543124439179E-3</v>
      </c>
      <c r="H861">
        <f t="shared" si="144"/>
        <v>1.1679880899484911</v>
      </c>
      <c r="I861" s="2" t="str">
        <f t="shared" si="145"/>
        <v/>
      </c>
      <c r="J861">
        <f t="shared" si="146"/>
        <v>114.43</v>
      </c>
      <c r="K861">
        <f t="shared" si="147"/>
        <v>200.48</v>
      </c>
      <c r="L861" s="37">
        <f t="shared" si="148"/>
        <v>7.4999999999967315</v>
      </c>
      <c r="M861" t="str">
        <f t="shared" si="149"/>
        <v>Short</v>
      </c>
      <c r="N861" s="39">
        <f t="shared" si="150"/>
        <v>0</v>
      </c>
      <c r="O861" s="40">
        <f t="shared" si="153"/>
        <v>1965.6249999999768</v>
      </c>
      <c r="P861" s="39">
        <f t="shared" si="151"/>
        <v>0</v>
      </c>
      <c r="Q861" s="39">
        <f t="shared" si="152"/>
        <v>0</v>
      </c>
      <c r="R861" s="39">
        <f>IF((O861 - MAX($O$16:O861)) &lt; 0, O861 - MAX($O$16:O861), 0)</f>
        <v>-225.25000000000273</v>
      </c>
    </row>
    <row r="862" spans="1:18" x14ac:dyDescent="0.25">
      <c r="A862" s="2">
        <v>847</v>
      </c>
      <c r="B862" t="s">
        <v>847</v>
      </c>
      <c r="C862" s="8">
        <v>201.82</v>
      </c>
      <c r="D862" s="8">
        <v>115.43</v>
      </c>
      <c r="E862" s="17">
        <f t="shared" si="143"/>
        <v>0.55871192540956172</v>
      </c>
      <c r="F862" s="2">
        <f>+IF(A862&gt;$C$3,AVERAGE(INDEX($E$16:$E$2532,A862-$C$3):E861),"")</f>
        <v>0.5526142398275169</v>
      </c>
      <c r="G862" s="2">
        <f>+IF(A862&gt;$C$3,STDEVA(INDEX($E$16:$E$2532,A862-$C$3):E861),"")</f>
        <v>8.7562806739129757E-3</v>
      </c>
      <c r="H862">
        <f t="shared" si="144"/>
        <v>0.69637849780344108</v>
      </c>
      <c r="I862" s="2" t="str">
        <f t="shared" si="145"/>
        <v/>
      </c>
      <c r="J862">
        <f t="shared" si="146"/>
        <v>114.43</v>
      </c>
      <c r="K862">
        <f t="shared" si="147"/>
        <v>200.48</v>
      </c>
      <c r="L862" s="37">
        <f t="shared" si="148"/>
        <v>-85.000000000000853</v>
      </c>
      <c r="M862" t="str">
        <f t="shared" si="149"/>
        <v>Short</v>
      </c>
      <c r="N862" s="39">
        <f t="shared" si="150"/>
        <v>0</v>
      </c>
      <c r="O862" s="40">
        <f t="shared" si="153"/>
        <v>1965.6249999999768</v>
      </c>
      <c r="P862" s="39">
        <f t="shared" si="151"/>
        <v>0</v>
      </c>
      <c r="Q862" s="39">
        <f t="shared" si="152"/>
        <v>0</v>
      </c>
      <c r="R862" s="39">
        <f>IF((O862 - MAX($O$16:O862)) &lt; 0, O862 - MAX($O$16:O862), 0)</f>
        <v>-225.25000000000273</v>
      </c>
    </row>
    <row r="863" spans="1:18" x14ac:dyDescent="0.25">
      <c r="A863" s="2">
        <v>848</v>
      </c>
      <c r="B863" t="s">
        <v>848</v>
      </c>
      <c r="C863" s="8">
        <v>200.7</v>
      </c>
      <c r="D863" s="8">
        <v>113.97</v>
      </c>
      <c r="E863" s="17">
        <f t="shared" si="143"/>
        <v>0.56587599993464843</v>
      </c>
      <c r="F863" s="2">
        <f>+IF(A863&gt;$C$3,AVERAGE(INDEX($E$16:$E$2532,A863-$C$3):E862),"")</f>
        <v>0.55616038308152294</v>
      </c>
      <c r="G863" s="2">
        <f>+IF(A863&gt;$C$3,STDEVA(INDEX($E$16:$E$2532,A863-$C$3):E862),"")</f>
        <v>6.0346605443381135E-3</v>
      </c>
      <c r="H863">
        <f t="shared" si="144"/>
        <v>1.6099690747710671</v>
      </c>
      <c r="I863" s="2" t="str">
        <f t="shared" si="145"/>
        <v>Sell</v>
      </c>
      <c r="J863">
        <f t="shared" si="146"/>
        <v>114.43</v>
      </c>
      <c r="K863">
        <f t="shared" si="147"/>
        <v>200.48</v>
      </c>
      <c r="L863" s="37">
        <f t="shared" si="148"/>
        <v>-170.00000000000171</v>
      </c>
      <c r="M863" t="str">
        <f t="shared" si="149"/>
        <v>Short</v>
      </c>
      <c r="N863" s="39">
        <f t="shared" si="150"/>
        <v>0</v>
      </c>
      <c r="O863" s="40">
        <f t="shared" si="153"/>
        <v>1965.6249999999768</v>
      </c>
      <c r="P863" s="39">
        <f t="shared" si="151"/>
        <v>0</v>
      </c>
      <c r="Q863" s="39">
        <f t="shared" si="152"/>
        <v>0</v>
      </c>
      <c r="R863" s="39">
        <f>IF((O863 - MAX($O$16:O863)) &lt; 0, O863 - MAX($O$16:O863), 0)</f>
        <v>-225.25000000000273</v>
      </c>
    </row>
    <row r="864" spans="1:18" x14ac:dyDescent="0.25">
      <c r="A864" s="2">
        <v>849</v>
      </c>
      <c r="B864" t="s">
        <v>849</v>
      </c>
      <c r="C864" s="8">
        <v>199.15</v>
      </c>
      <c r="D864" s="8">
        <v>112.37</v>
      </c>
      <c r="E864" s="17">
        <f t="shared" si="143"/>
        <v>0.57226131170784222</v>
      </c>
      <c r="F864" s="2">
        <f>+IF(A864&gt;$C$3,AVERAGE(INDEX($E$16:$E$2532,A864-$C$3):E863),"")</f>
        <v>0.56017287850217556</v>
      </c>
      <c r="G864" s="2">
        <f>+IF(A864&gt;$C$3,STDEVA(INDEX($E$16:$E$2532,A864-$C$3):E863),"")</f>
        <v>3.6229686666679464E-3</v>
      </c>
      <c r="H864">
        <f t="shared" si="144"/>
        <v>3.336609923481459</v>
      </c>
      <c r="I864" s="2" t="str">
        <f t="shared" si="145"/>
        <v>Sell</v>
      </c>
      <c r="J864">
        <f t="shared" si="146"/>
        <v>114.43</v>
      </c>
      <c r="K864">
        <f t="shared" si="147"/>
        <v>200.48</v>
      </c>
      <c r="L864" s="37">
        <f t="shared" si="148"/>
        <v>-182.50000000000455</v>
      </c>
      <c r="M864" t="str">
        <f t="shared" si="149"/>
        <v>Short</v>
      </c>
      <c r="N864" s="39">
        <f t="shared" si="150"/>
        <v>0</v>
      </c>
      <c r="O864" s="40">
        <f t="shared" si="153"/>
        <v>1965.6249999999768</v>
      </c>
      <c r="P864" s="39">
        <f t="shared" si="151"/>
        <v>0</v>
      </c>
      <c r="Q864" s="39">
        <f t="shared" si="152"/>
        <v>0</v>
      </c>
      <c r="R864" s="39">
        <f>IF((O864 - MAX($O$16:O864)) &lt; 0, O864 - MAX($O$16:O864), 0)</f>
        <v>-225.25000000000273</v>
      </c>
    </row>
    <row r="865" spans="1:18" x14ac:dyDescent="0.25">
      <c r="A865" s="2">
        <v>850</v>
      </c>
      <c r="B865" t="s">
        <v>850</v>
      </c>
      <c r="C865" s="8">
        <v>198.01</v>
      </c>
      <c r="D865" s="8">
        <v>111.32</v>
      </c>
      <c r="E865" s="17">
        <f t="shared" si="143"/>
        <v>0.5759085978120132</v>
      </c>
      <c r="F865" s="2">
        <f>+IF(A865&gt;$C$3,AVERAGE(INDEX($E$16:$E$2532,A865-$C$3):E864),"")</f>
        <v>0.5634158513772014</v>
      </c>
      <c r="G865" s="2">
        <f>+IF(A865&gt;$C$3,STDEVA(INDEX($E$16:$E$2532,A865-$C$3):E864),"")</f>
        <v>5.6793931381227819E-3</v>
      </c>
      <c r="H865">
        <f t="shared" si="144"/>
        <v>2.1996622052723476</v>
      </c>
      <c r="I865" s="2" t="str">
        <f t="shared" si="145"/>
        <v>Sell</v>
      </c>
      <c r="J865">
        <f t="shared" si="146"/>
        <v>114.43</v>
      </c>
      <c r="K865">
        <f t="shared" si="147"/>
        <v>200.48</v>
      </c>
      <c r="L865" s="37">
        <f t="shared" si="148"/>
        <v>-160.00000000000364</v>
      </c>
      <c r="M865" t="str">
        <f t="shared" si="149"/>
        <v>Short</v>
      </c>
      <c r="N865" s="39">
        <f t="shared" si="150"/>
        <v>0</v>
      </c>
      <c r="O865" s="40">
        <f t="shared" si="153"/>
        <v>1965.6249999999768</v>
      </c>
      <c r="P865" s="39">
        <f t="shared" si="151"/>
        <v>0</v>
      </c>
      <c r="Q865" s="39">
        <f t="shared" si="152"/>
        <v>0</v>
      </c>
      <c r="R865" s="39">
        <f>IF((O865 - MAX($O$16:O865)) &lt; 0, O865 - MAX($O$16:O865), 0)</f>
        <v>-225.25000000000273</v>
      </c>
    </row>
    <row r="866" spans="1:18" x14ac:dyDescent="0.25">
      <c r="A866" s="2">
        <v>851</v>
      </c>
      <c r="B866" t="s">
        <v>851</v>
      </c>
      <c r="C866" s="8">
        <v>199.56</v>
      </c>
      <c r="D866" s="8">
        <v>112.02</v>
      </c>
      <c r="E866" s="17">
        <f t="shared" si="143"/>
        <v>0.57743751621115047</v>
      </c>
      <c r="F866" s="2">
        <f>+IF(A866&gt;$C$3,AVERAGE(INDEX($E$16:$E$2532,A866-$C$3):E865),"")</f>
        <v>0.56644732917597707</v>
      </c>
      <c r="G866" s="2">
        <f>+IF(A866&gt;$C$3,STDEVA(INDEX($E$16:$E$2532,A866-$C$3):E865),"")</f>
        <v>7.6164481709651097E-3</v>
      </c>
      <c r="H866">
        <f t="shared" si="144"/>
        <v>1.442954352012717</v>
      </c>
      <c r="I866" s="2" t="str">
        <f t="shared" si="145"/>
        <v/>
      </c>
      <c r="J866" t="str">
        <f t="shared" si="146"/>
        <v/>
      </c>
      <c r="K866" t="str">
        <f t="shared" si="147"/>
        <v/>
      </c>
      <c r="L866" s="37">
        <f t="shared" si="148"/>
        <v>-372.50000000000585</v>
      </c>
      <c r="M866" t="str">
        <f t="shared" si="149"/>
        <v>SL</v>
      </c>
      <c r="N866" s="39">
        <f t="shared" si="150"/>
        <v>-372.50000000000585</v>
      </c>
      <c r="O866" s="40">
        <f t="shared" si="153"/>
        <v>1593.1249999999709</v>
      </c>
      <c r="P866" s="39">
        <f t="shared" si="151"/>
        <v>3.75</v>
      </c>
      <c r="Q866" s="39">
        <f t="shared" si="152"/>
        <v>0</v>
      </c>
      <c r="R866" s="39">
        <f>IF((O866 - MAX($O$16:O866)) &lt; 0, O866 - MAX($O$16:O866), 0)</f>
        <v>-597.75000000000864</v>
      </c>
    </row>
    <row r="867" spans="1:18" x14ac:dyDescent="0.25">
      <c r="A867" s="2">
        <v>852</v>
      </c>
      <c r="B867" t="s">
        <v>852</v>
      </c>
      <c r="C867" s="8">
        <v>196.34</v>
      </c>
      <c r="D867" s="8">
        <v>110.13</v>
      </c>
      <c r="E867" s="17">
        <f t="shared" si="143"/>
        <v>0.57818636408752278</v>
      </c>
      <c r="F867" s="2">
        <f>+IF(A867&gt;$C$3,AVERAGE(INDEX($E$16:$E$2532,A867-$C$3):E866),"")</f>
        <v>0.5700390702150433</v>
      </c>
      <c r="G867" s="2">
        <f>+IF(A867&gt;$C$3,STDEVA(INDEX($E$16:$E$2532,A867-$C$3):E866),"")</f>
        <v>7.7421262942598355E-3</v>
      </c>
      <c r="H867">
        <f t="shared" si="144"/>
        <v>1.052332855706583</v>
      </c>
      <c r="I867" s="2" t="str">
        <f t="shared" si="145"/>
        <v/>
      </c>
      <c r="J867" t="str">
        <f t="shared" si="146"/>
        <v/>
      </c>
      <c r="K867" t="str">
        <f t="shared" si="147"/>
        <v/>
      </c>
      <c r="L867" s="37" t="str">
        <f t="shared" si="148"/>
        <v/>
      </c>
      <c r="M867" t="str">
        <f t="shared" si="149"/>
        <v/>
      </c>
      <c r="N867" s="39">
        <f t="shared" si="150"/>
        <v>0</v>
      </c>
      <c r="O867" s="40">
        <f t="shared" si="153"/>
        <v>1593.1249999999709</v>
      </c>
      <c r="P867" s="39">
        <f t="shared" si="151"/>
        <v>0</v>
      </c>
      <c r="Q867" s="39">
        <f t="shared" si="152"/>
        <v>0</v>
      </c>
      <c r="R867" s="39">
        <f>IF((O867 - MAX($O$16:O867)) &lt; 0, O867 - MAX($O$16:O867), 0)</f>
        <v>-597.75000000000864</v>
      </c>
    </row>
    <row r="868" spans="1:18" x14ac:dyDescent="0.25">
      <c r="A868" s="2">
        <v>853</v>
      </c>
      <c r="B868" t="s">
        <v>853</v>
      </c>
      <c r="C868" s="8">
        <v>197.9</v>
      </c>
      <c r="D868" s="8">
        <v>111.12</v>
      </c>
      <c r="E868" s="17">
        <f t="shared" si="143"/>
        <v>0.57715115416243168</v>
      </c>
      <c r="F868" s="2">
        <f>+IF(A868&gt;$C$3,AVERAGE(INDEX($E$16:$E$2532,A868-$C$3):E867),"")</f>
        <v>0.5739339579506354</v>
      </c>
      <c r="G868" s="2">
        <f>+IF(A868&gt;$C$3,STDEVA(INDEX($E$16:$E$2532,A868-$C$3):E867),"")</f>
        <v>5.0493938710735788E-3</v>
      </c>
      <c r="H868">
        <f t="shared" si="144"/>
        <v>0.63714503046130067</v>
      </c>
      <c r="I868" s="2" t="str">
        <f t="shared" si="145"/>
        <v/>
      </c>
      <c r="J868" t="str">
        <f t="shared" si="146"/>
        <v/>
      </c>
      <c r="K868" t="str">
        <f t="shared" si="147"/>
        <v/>
      </c>
      <c r="L868" s="37" t="str">
        <f t="shared" si="148"/>
        <v/>
      </c>
      <c r="M868" t="str">
        <f t="shared" si="149"/>
        <v/>
      </c>
      <c r="N868" s="39">
        <f t="shared" si="150"/>
        <v>0</v>
      </c>
      <c r="O868" s="40">
        <f t="shared" si="153"/>
        <v>1593.1249999999709</v>
      </c>
      <c r="P868" s="39">
        <f t="shared" si="151"/>
        <v>0</v>
      </c>
      <c r="Q868" s="39">
        <f t="shared" si="152"/>
        <v>0</v>
      </c>
      <c r="R868" s="39">
        <f>IF((O868 - MAX($O$16:O868)) &lt; 0, O868 - MAX($O$16:O868), 0)</f>
        <v>-597.75000000000864</v>
      </c>
    </row>
    <row r="869" spans="1:18" x14ac:dyDescent="0.25">
      <c r="A869" s="2">
        <v>854</v>
      </c>
      <c r="B869" t="s">
        <v>854</v>
      </c>
      <c r="C869" s="8">
        <v>197.54</v>
      </c>
      <c r="D869" s="8">
        <v>111.03</v>
      </c>
      <c r="E869" s="17">
        <f t="shared" si="143"/>
        <v>0.57614066041380696</v>
      </c>
      <c r="F869" s="2">
        <f>+IF(A869&gt;$C$3,AVERAGE(INDEX($E$16:$E$2532,A869-$C$3):E868),"")</f>
        <v>0.57618898879619207</v>
      </c>
      <c r="G869" s="2">
        <f>+IF(A869&gt;$C$3,STDEVA(INDEX($E$16:$E$2532,A869-$C$3):E868),"")</f>
        <v>2.3441073656441827E-3</v>
      </c>
      <c r="H869">
        <f t="shared" si="144"/>
        <v>-2.0616966224936056E-2</v>
      </c>
      <c r="I869" s="2" t="str">
        <f t="shared" si="145"/>
        <v/>
      </c>
      <c r="J869" t="str">
        <f t="shared" si="146"/>
        <v/>
      </c>
      <c r="K869" t="str">
        <f t="shared" si="147"/>
        <v/>
      </c>
      <c r="L869" s="37" t="str">
        <f t="shared" si="148"/>
        <v/>
      </c>
      <c r="M869" t="str">
        <f t="shared" si="149"/>
        <v/>
      </c>
      <c r="N869" s="39">
        <f t="shared" si="150"/>
        <v>0</v>
      </c>
      <c r="O869" s="40">
        <f t="shared" si="153"/>
        <v>1593.1249999999709</v>
      </c>
      <c r="P869" s="39">
        <f t="shared" si="151"/>
        <v>0</v>
      </c>
      <c r="Q869" s="39">
        <f t="shared" si="152"/>
        <v>0</v>
      </c>
      <c r="R869" s="39">
        <f>IF((O869 - MAX($O$16:O869)) &lt; 0, O869 - MAX($O$16:O869), 0)</f>
        <v>-597.75000000000864</v>
      </c>
    </row>
    <row r="870" spans="1:18" x14ac:dyDescent="0.25">
      <c r="A870" s="2">
        <v>855</v>
      </c>
      <c r="B870" t="s">
        <v>855</v>
      </c>
      <c r="C870" s="8">
        <v>197.02</v>
      </c>
      <c r="D870" s="8">
        <v>109.35</v>
      </c>
      <c r="E870" s="17">
        <f t="shared" si="143"/>
        <v>0.58875149930475634</v>
      </c>
      <c r="F870" s="2">
        <f>+IF(A870&gt;$C$3,AVERAGE(INDEX($E$16:$E$2532,A870-$C$3):E869),"")</f>
        <v>0.57696485853738511</v>
      </c>
      <c r="G870" s="2">
        <f>+IF(A870&gt;$C$3,STDEVA(INDEX($E$16:$E$2532,A870-$C$3):E869),"")</f>
        <v>9.4143194288950438E-4</v>
      </c>
      <c r="H870">
        <f t="shared" si="144"/>
        <v>12.519907420174112</v>
      </c>
      <c r="I870" s="2" t="str">
        <f t="shared" si="145"/>
        <v>Sell</v>
      </c>
      <c r="J870">
        <f t="shared" si="146"/>
        <v>109.35</v>
      </c>
      <c r="K870">
        <f t="shared" si="147"/>
        <v>197.02</v>
      </c>
      <c r="L870" s="37" t="str">
        <f t="shared" si="148"/>
        <v/>
      </c>
      <c r="M870" t="str">
        <f t="shared" si="149"/>
        <v>Short</v>
      </c>
      <c r="N870" s="39">
        <f t="shared" si="150"/>
        <v>0</v>
      </c>
      <c r="O870" s="40">
        <f t="shared" si="153"/>
        <v>1593.1249999999709</v>
      </c>
      <c r="P870" s="39">
        <f t="shared" si="151"/>
        <v>3.75</v>
      </c>
      <c r="Q870" s="39">
        <f t="shared" si="152"/>
        <v>3829.625</v>
      </c>
      <c r="R870" s="39">
        <f>IF((O870 - MAX($O$16:O870)) &lt; 0, O870 - MAX($O$16:O870), 0)</f>
        <v>-597.75000000000864</v>
      </c>
    </row>
    <row r="871" spans="1:18" x14ac:dyDescent="0.25">
      <c r="A871" s="2">
        <v>856</v>
      </c>
      <c r="B871" t="s">
        <v>856</v>
      </c>
      <c r="C871" s="8">
        <v>194.35</v>
      </c>
      <c r="D871" s="8">
        <v>107.8</v>
      </c>
      <c r="E871" s="17">
        <f t="shared" si="143"/>
        <v>0.58938299882333545</v>
      </c>
      <c r="F871" s="2">
        <f>+IF(A871&gt;$C$3,AVERAGE(INDEX($E$16:$E$2532,A871-$C$3):E870),"")</f>
        <v>0.57953343883593367</v>
      </c>
      <c r="G871" s="2">
        <f>+IF(A871&gt;$C$3,STDEVA(INDEX($E$16:$E$2532,A871-$C$3):E870),"")</f>
        <v>5.2049583696943905E-3</v>
      </c>
      <c r="H871">
        <f t="shared" si="144"/>
        <v>1.8923417418187913</v>
      </c>
      <c r="I871" s="2" t="str">
        <f t="shared" si="145"/>
        <v>Sell</v>
      </c>
      <c r="J871">
        <f t="shared" si="146"/>
        <v>109.35</v>
      </c>
      <c r="K871">
        <f t="shared" si="147"/>
        <v>197.02</v>
      </c>
      <c r="L871" s="37">
        <f t="shared" si="148"/>
        <v>280.00000000000466</v>
      </c>
      <c r="M871" t="str">
        <f t="shared" si="149"/>
        <v>Short</v>
      </c>
      <c r="N871" s="39">
        <f t="shared" si="150"/>
        <v>0</v>
      </c>
      <c r="O871" s="40">
        <f t="shared" si="153"/>
        <v>1593.1249999999709</v>
      </c>
      <c r="P871" s="39">
        <f t="shared" si="151"/>
        <v>0</v>
      </c>
      <c r="Q871" s="39">
        <f t="shared" si="152"/>
        <v>0</v>
      </c>
      <c r="R871" s="39">
        <f>IF((O871 - MAX($O$16:O871)) &lt; 0, O871 - MAX($O$16:O871), 0)</f>
        <v>-597.75000000000864</v>
      </c>
    </row>
    <row r="872" spans="1:18" x14ac:dyDescent="0.25">
      <c r="A872" s="2">
        <v>857</v>
      </c>
      <c r="B872" t="s">
        <v>857</v>
      </c>
      <c r="C872" s="8">
        <v>194.38</v>
      </c>
      <c r="D872" s="8">
        <v>108.83</v>
      </c>
      <c r="E872" s="17">
        <f t="shared" si="143"/>
        <v>0.5800279743673542</v>
      </c>
      <c r="F872" s="2">
        <f>+IF(A872&gt;$C$3,AVERAGE(INDEX($E$16:$E$2532,A872-$C$3):E871),"")</f>
        <v>0.58192253535837057</v>
      </c>
      <c r="G872" s="2">
        <f>+IF(A872&gt;$C$3,STDEVA(INDEX($E$16:$E$2532,A872-$C$3):E871),"")</f>
        <v>6.5659804265957231E-3</v>
      </c>
      <c r="H872">
        <f t="shared" si="144"/>
        <v>-0.28854197970837486</v>
      </c>
      <c r="I872" s="2" t="str">
        <f t="shared" si="145"/>
        <v/>
      </c>
      <c r="J872" t="str">
        <f t="shared" si="146"/>
        <v/>
      </c>
      <c r="K872" t="str">
        <f t="shared" si="147"/>
        <v/>
      </c>
      <c r="L872" s="37">
        <f t="shared" si="148"/>
        <v>530.00000000000466</v>
      </c>
      <c r="M872" t="str">
        <f t="shared" si="149"/>
        <v>TP</v>
      </c>
      <c r="N872" s="39">
        <f t="shared" si="150"/>
        <v>530.00000000000466</v>
      </c>
      <c r="O872" s="40">
        <f t="shared" si="153"/>
        <v>2123.1249999999754</v>
      </c>
      <c r="P872" s="39">
        <f t="shared" si="151"/>
        <v>3.75</v>
      </c>
      <c r="Q872" s="39">
        <f t="shared" si="152"/>
        <v>0</v>
      </c>
      <c r="R872" s="39">
        <f>IF((O872 - MAX($O$16:O872)) &lt; 0, O872 - MAX($O$16:O872), 0)</f>
        <v>-67.750000000004093</v>
      </c>
    </row>
    <row r="873" spans="1:18" x14ac:dyDescent="0.25">
      <c r="A873" s="2">
        <v>858</v>
      </c>
      <c r="B873" t="s">
        <v>858</v>
      </c>
      <c r="C873" s="8">
        <v>196.52</v>
      </c>
      <c r="D873" s="8">
        <v>109.65</v>
      </c>
      <c r="E873" s="17">
        <f t="shared" si="143"/>
        <v>0.58347073243655034</v>
      </c>
      <c r="F873" s="2">
        <f>+IF(A873&gt;$C$3,AVERAGE(INDEX($E$16:$E$2532,A873-$C$3):E872),"")</f>
        <v>0.58229085741433695</v>
      </c>
      <c r="G873" s="2">
        <f>+IF(A873&gt;$C$3,STDEVA(INDEX($E$16:$E$2532,A873-$C$3):E872),"")</f>
        <v>6.3521743471973572E-3</v>
      </c>
      <c r="H873">
        <f t="shared" si="144"/>
        <v>0.18574348840629151</v>
      </c>
      <c r="I873" s="2" t="str">
        <f t="shared" si="145"/>
        <v/>
      </c>
      <c r="J873" t="str">
        <f t="shared" si="146"/>
        <v/>
      </c>
      <c r="K873" t="str">
        <f t="shared" si="147"/>
        <v/>
      </c>
      <c r="L873" s="37" t="str">
        <f t="shared" si="148"/>
        <v/>
      </c>
      <c r="M873" t="str">
        <f t="shared" si="149"/>
        <v/>
      </c>
      <c r="N873" s="39">
        <f t="shared" si="150"/>
        <v>0</v>
      </c>
      <c r="O873" s="40">
        <f t="shared" si="153"/>
        <v>2123.1249999999754</v>
      </c>
      <c r="P873" s="39">
        <f t="shared" si="151"/>
        <v>0</v>
      </c>
      <c r="Q873" s="39">
        <f t="shared" si="152"/>
        <v>0</v>
      </c>
      <c r="R873" s="39">
        <f>IF((O873 - MAX($O$16:O873)) &lt; 0, O873 - MAX($O$16:O873), 0)</f>
        <v>-67.750000000004093</v>
      </c>
    </row>
    <row r="874" spans="1:18" x14ac:dyDescent="0.25">
      <c r="A874" s="2">
        <v>859</v>
      </c>
      <c r="B874" t="s">
        <v>859</v>
      </c>
      <c r="C874" s="8">
        <v>196.29</v>
      </c>
      <c r="D874" s="8">
        <v>108.71</v>
      </c>
      <c r="E874" s="17">
        <f t="shared" si="143"/>
        <v>0.59090937133384813</v>
      </c>
      <c r="F874" s="2">
        <f>+IF(A874&gt;$C$3,AVERAGE(INDEX($E$16:$E$2532,A874-$C$3):E873),"")</f>
        <v>0.58355477306916059</v>
      </c>
      <c r="G874" s="2">
        <f>+IF(A874&gt;$C$3,STDEVA(INDEX($E$16:$E$2532,A874-$C$3):E873),"")</f>
        <v>5.6654350536085012E-3</v>
      </c>
      <c r="H874">
        <f t="shared" si="144"/>
        <v>1.2981524269708387</v>
      </c>
      <c r="I874" s="2" t="str">
        <f t="shared" si="145"/>
        <v/>
      </c>
      <c r="J874" t="str">
        <f t="shared" si="146"/>
        <v/>
      </c>
      <c r="K874" t="str">
        <f t="shared" si="147"/>
        <v/>
      </c>
      <c r="L874" s="37" t="str">
        <f t="shared" si="148"/>
        <v/>
      </c>
      <c r="M874" t="str">
        <f t="shared" si="149"/>
        <v/>
      </c>
      <c r="N874" s="39">
        <f t="shared" si="150"/>
        <v>0</v>
      </c>
      <c r="O874" s="40">
        <f t="shared" si="153"/>
        <v>2123.1249999999754</v>
      </c>
      <c r="P874" s="39">
        <f t="shared" si="151"/>
        <v>0</v>
      </c>
      <c r="Q874" s="39">
        <f t="shared" si="152"/>
        <v>0</v>
      </c>
      <c r="R874" s="39">
        <f>IF((O874 - MAX($O$16:O874)) &lt; 0, O874 - MAX($O$16:O874), 0)</f>
        <v>-67.750000000004093</v>
      </c>
    </row>
    <row r="875" spans="1:18" x14ac:dyDescent="0.25">
      <c r="A875" s="2">
        <v>860</v>
      </c>
      <c r="B875" t="s">
        <v>860</v>
      </c>
      <c r="C875" s="8">
        <v>193.26</v>
      </c>
      <c r="D875" s="8">
        <v>106.92</v>
      </c>
      <c r="E875" s="17">
        <f t="shared" si="143"/>
        <v>0.59195554130044414</v>
      </c>
      <c r="F875" s="2">
        <f>+IF(A875&gt;$C$3,AVERAGE(INDEX($E$16:$E$2532,A875-$C$3):E874),"")</f>
        <v>0.58650851525316883</v>
      </c>
      <c r="G875" s="2">
        <f>+IF(A875&gt;$C$3,STDEVA(INDEX($E$16:$E$2532,A875-$C$3):E874),"")</f>
        <v>4.579484198775647E-3</v>
      </c>
      <c r="H875">
        <f t="shared" si="144"/>
        <v>1.1894409524836032</v>
      </c>
      <c r="I875" s="2" t="str">
        <f t="shared" si="145"/>
        <v/>
      </c>
      <c r="J875" t="str">
        <f t="shared" si="146"/>
        <v/>
      </c>
      <c r="K875" t="str">
        <f t="shared" si="147"/>
        <v/>
      </c>
      <c r="L875" s="37" t="str">
        <f t="shared" si="148"/>
        <v/>
      </c>
      <c r="M875" t="str">
        <f t="shared" si="149"/>
        <v/>
      </c>
      <c r="N875" s="39">
        <f t="shared" si="150"/>
        <v>0</v>
      </c>
      <c r="O875" s="40">
        <f t="shared" si="153"/>
        <v>2123.1249999999754</v>
      </c>
      <c r="P875" s="39">
        <f t="shared" si="151"/>
        <v>0</v>
      </c>
      <c r="Q875" s="39">
        <f t="shared" si="152"/>
        <v>0</v>
      </c>
      <c r="R875" s="39">
        <f>IF((O875 - MAX($O$16:O875)) &lt; 0, O875 - MAX($O$16:O875), 0)</f>
        <v>-67.750000000004093</v>
      </c>
    </row>
    <row r="876" spans="1:18" x14ac:dyDescent="0.25">
      <c r="A876" s="2">
        <v>861</v>
      </c>
      <c r="B876" t="s">
        <v>861</v>
      </c>
      <c r="C876" s="8">
        <v>196.64</v>
      </c>
      <c r="D876" s="8">
        <v>108.97</v>
      </c>
      <c r="E876" s="17">
        <f t="shared" si="143"/>
        <v>0.59030203082892985</v>
      </c>
      <c r="F876" s="2">
        <f>+IF(A876&gt;$C$3,AVERAGE(INDEX($E$16:$E$2532,A876-$C$3):E875),"")</f>
        <v>0.58714932365230643</v>
      </c>
      <c r="G876" s="2">
        <f>+IF(A876&gt;$C$3,STDEVA(INDEX($E$16:$E$2532,A876-$C$3):E875),"")</f>
        <v>5.1592790288308805E-3</v>
      </c>
      <c r="H876">
        <f t="shared" si="144"/>
        <v>0.61107514422181486</v>
      </c>
      <c r="I876" s="2" t="str">
        <f t="shared" si="145"/>
        <v/>
      </c>
      <c r="J876" t="str">
        <f t="shared" si="146"/>
        <v/>
      </c>
      <c r="K876" t="str">
        <f t="shared" si="147"/>
        <v/>
      </c>
      <c r="L876" s="37" t="str">
        <f t="shared" si="148"/>
        <v/>
      </c>
      <c r="M876" t="str">
        <f t="shared" si="149"/>
        <v/>
      </c>
      <c r="N876" s="39">
        <f t="shared" si="150"/>
        <v>0</v>
      </c>
      <c r="O876" s="40">
        <f t="shared" si="153"/>
        <v>2123.1249999999754</v>
      </c>
      <c r="P876" s="39">
        <f t="shared" si="151"/>
        <v>0</v>
      </c>
      <c r="Q876" s="39">
        <f t="shared" si="152"/>
        <v>0</v>
      </c>
      <c r="R876" s="39">
        <f>IF((O876 - MAX($O$16:O876)) &lt; 0, O876 - MAX($O$16:O876), 0)</f>
        <v>-67.750000000004093</v>
      </c>
    </row>
    <row r="877" spans="1:18" x14ac:dyDescent="0.25">
      <c r="A877" s="2">
        <v>862</v>
      </c>
      <c r="B877" t="s">
        <v>862</v>
      </c>
      <c r="C877" s="8">
        <v>192.74</v>
      </c>
      <c r="D877" s="8">
        <v>106.03</v>
      </c>
      <c r="E877" s="17">
        <f t="shared" si="143"/>
        <v>0.59762005748543456</v>
      </c>
      <c r="F877" s="2">
        <f>+IF(A877&gt;$C$3,AVERAGE(INDEX($E$16:$E$2532,A877-$C$3):E876),"")</f>
        <v>0.58733313005342525</v>
      </c>
      <c r="G877" s="2">
        <f>+IF(A877&gt;$C$3,STDEVA(INDEX($E$16:$E$2532,A877-$C$3):E876),"")</f>
        <v>5.2738499740639265E-3</v>
      </c>
      <c r="H877">
        <f t="shared" si="144"/>
        <v>1.9505536719093304</v>
      </c>
      <c r="I877" s="2" t="str">
        <f t="shared" si="145"/>
        <v>Sell</v>
      </c>
      <c r="J877">
        <f t="shared" si="146"/>
        <v>106.03</v>
      </c>
      <c r="K877">
        <f t="shared" si="147"/>
        <v>192.74</v>
      </c>
      <c r="L877" s="37" t="str">
        <f t="shared" si="148"/>
        <v/>
      </c>
      <c r="M877" t="str">
        <f t="shared" si="149"/>
        <v>Short</v>
      </c>
      <c r="N877" s="39">
        <f t="shared" si="150"/>
        <v>0</v>
      </c>
      <c r="O877" s="40">
        <f t="shared" si="153"/>
        <v>2123.1249999999754</v>
      </c>
      <c r="P877" s="39">
        <f t="shared" si="151"/>
        <v>3.75</v>
      </c>
      <c r="Q877" s="39">
        <f t="shared" si="152"/>
        <v>3734.625</v>
      </c>
      <c r="R877" s="39">
        <f>IF((O877 - MAX($O$16:O877)) &lt; 0, O877 - MAX($O$16:O877), 0)</f>
        <v>-67.750000000004093</v>
      </c>
    </row>
    <row r="878" spans="1:18" x14ac:dyDescent="0.25">
      <c r="A878" s="2">
        <v>863</v>
      </c>
      <c r="B878" t="s">
        <v>863</v>
      </c>
      <c r="C878" s="8">
        <v>190.54</v>
      </c>
      <c r="D878" s="8">
        <v>104.74</v>
      </c>
      <c r="E878" s="17">
        <f t="shared" si="143"/>
        <v>0.59838105742729175</v>
      </c>
      <c r="F878" s="2">
        <f>+IF(A878&gt;$C$3,AVERAGE(INDEX($E$16:$E$2532,A878-$C$3):E877),"")</f>
        <v>0.59085154667704143</v>
      </c>
      <c r="G878" s="2">
        <f>+IF(A878&gt;$C$3,STDEVA(INDEX($E$16:$E$2532,A878-$C$3):E877),"")</f>
        <v>5.0451281674188759E-3</v>
      </c>
      <c r="H878">
        <f t="shared" si="144"/>
        <v>1.4924320057665603</v>
      </c>
      <c r="I878" s="2" t="str">
        <f t="shared" si="145"/>
        <v/>
      </c>
      <c r="J878">
        <f t="shared" si="146"/>
        <v>106.03</v>
      </c>
      <c r="K878">
        <f t="shared" si="147"/>
        <v>192.74</v>
      </c>
      <c r="L878" s="37">
        <f t="shared" si="148"/>
        <v>227.50000000000273</v>
      </c>
      <c r="M878" t="str">
        <f t="shared" si="149"/>
        <v>Short</v>
      </c>
      <c r="N878" s="39">
        <f t="shared" si="150"/>
        <v>0</v>
      </c>
      <c r="O878" s="40">
        <f t="shared" si="153"/>
        <v>2123.1249999999754</v>
      </c>
      <c r="P878" s="39">
        <f t="shared" si="151"/>
        <v>0</v>
      </c>
      <c r="Q878" s="39">
        <f t="shared" si="152"/>
        <v>0</v>
      </c>
      <c r="R878" s="39">
        <f>IF((O878 - MAX($O$16:O878)) &lt; 0, O878 - MAX($O$16:O878), 0)</f>
        <v>-67.750000000004093</v>
      </c>
    </row>
    <row r="879" spans="1:18" x14ac:dyDescent="0.25">
      <c r="A879" s="2">
        <v>864</v>
      </c>
      <c r="B879" t="s">
        <v>864</v>
      </c>
      <c r="C879" s="8">
        <v>187.40989999999999</v>
      </c>
      <c r="D879" s="8">
        <v>104.32</v>
      </c>
      <c r="E879" s="17">
        <f t="shared" si="143"/>
        <v>0.58583509840564674</v>
      </c>
      <c r="F879" s="2">
        <f>+IF(A879&gt;$C$3,AVERAGE(INDEX($E$16:$E$2532,A879-$C$3):E878),"")</f>
        <v>0.59383361167518967</v>
      </c>
      <c r="G879" s="2">
        <f>+IF(A879&gt;$C$3,STDEVA(INDEX($E$16:$E$2532,A879-$C$3):E878),"")</f>
        <v>3.8589774527174846E-3</v>
      </c>
      <c r="H879">
        <f t="shared" si="144"/>
        <v>-2.0727027736092083</v>
      </c>
      <c r="I879" s="2" t="str">
        <f t="shared" si="145"/>
        <v>Buy</v>
      </c>
      <c r="J879" t="str">
        <f t="shared" si="146"/>
        <v/>
      </c>
      <c r="K879" t="str">
        <f t="shared" si="147"/>
        <v/>
      </c>
      <c r="L879" s="37">
        <f t="shared" si="148"/>
        <v>905.02500000000191</v>
      </c>
      <c r="M879" t="str">
        <f t="shared" si="149"/>
        <v>TP</v>
      </c>
      <c r="N879" s="39">
        <f t="shared" si="150"/>
        <v>905.02500000000191</v>
      </c>
      <c r="O879" s="40">
        <f t="shared" si="153"/>
        <v>3028.1499999999774</v>
      </c>
      <c r="P879" s="39">
        <f t="shared" si="151"/>
        <v>3.75</v>
      </c>
      <c r="Q879" s="39">
        <f t="shared" si="152"/>
        <v>0</v>
      </c>
      <c r="R879" s="39">
        <f>IF((O879 - MAX($O$16:O879)) &lt; 0, O879 - MAX($O$16:O879), 0)</f>
        <v>0</v>
      </c>
    </row>
    <row r="880" spans="1:18" x14ac:dyDescent="0.25">
      <c r="A880" s="2">
        <v>865</v>
      </c>
      <c r="B880" t="s">
        <v>865</v>
      </c>
      <c r="C880" s="8">
        <v>187.7</v>
      </c>
      <c r="D880" s="8">
        <v>105.54</v>
      </c>
      <c r="E880" s="17">
        <f t="shared" si="143"/>
        <v>0.57575491561494119</v>
      </c>
      <c r="F880" s="2">
        <f>+IF(A880&gt;$C$3,AVERAGE(INDEX($E$16:$E$2532,A880-$C$3):E879),"")</f>
        <v>0.59281875708954934</v>
      </c>
      <c r="G880" s="2">
        <f>+IF(A880&gt;$C$3,STDEVA(INDEX($E$16:$E$2532,A880-$C$3):E879),"")</f>
        <v>5.2402817605897269E-3</v>
      </c>
      <c r="H880">
        <f t="shared" si="144"/>
        <v>-3.2562832027352355</v>
      </c>
      <c r="I880" s="2" t="str">
        <f t="shared" si="145"/>
        <v>Buy</v>
      </c>
      <c r="J880">
        <f t="shared" si="146"/>
        <v>187.7</v>
      </c>
      <c r="K880">
        <f t="shared" si="147"/>
        <v>105.54</v>
      </c>
      <c r="L880" s="37" t="str">
        <f t="shared" si="148"/>
        <v/>
      </c>
      <c r="M880" t="str">
        <f t="shared" si="149"/>
        <v>Long</v>
      </c>
      <c r="N880" s="39">
        <f t="shared" si="150"/>
        <v>0</v>
      </c>
      <c r="O880" s="40">
        <f t="shared" si="153"/>
        <v>3028.1499999999774</v>
      </c>
      <c r="P880" s="39">
        <f t="shared" si="151"/>
        <v>3.75</v>
      </c>
      <c r="Q880" s="39">
        <f t="shared" si="152"/>
        <v>3665.5</v>
      </c>
      <c r="R880" s="39">
        <f>IF((O880 - MAX($O$16:O880)) &lt; 0, O880 - MAX($O$16:O880), 0)</f>
        <v>0</v>
      </c>
    </row>
    <row r="881" spans="1:18" x14ac:dyDescent="0.25">
      <c r="A881" s="2">
        <v>866</v>
      </c>
      <c r="B881" t="s">
        <v>866</v>
      </c>
      <c r="C881" s="8">
        <v>186.43</v>
      </c>
      <c r="D881" s="8">
        <v>106.6</v>
      </c>
      <c r="E881" s="17">
        <f t="shared" si="143"/>
        <v>0.55897232177562606</v>
      </c>
      <c r="F881" s="2">
        <f>+IF(A881&gt;$C$3,AVERAGE(INDEX($E$16:$E$2532,A881-$C$3):E880),"")</f>
        <v>0.58957863195244875</v>
      </c>
      <c r="G881" s="2">
        <f>+IF(A881&gt;$C$3,STDEVA(INDEX($E$16:$E$2532,A881-$C$3):E880),"")</f>
        <v>9.3244262768966239E-3</v>
      </c>
      <c r="H881">
        <f t="shared" si="144"/>
        <v>-3.2823799843489301</v>
      </c>
      <c r="I881" s="2" t="str">
        <f t="shared" si="145"/>
        <v>Buy</v>
      </c>
      <c r="J881" t="str">
        <f t="shared" si="146"/>
        <v/>
      </c>
      <c r="K881" t="str">
        <f t="shared" si="147"/>
        <v/>
      </c>
      <c r="L881" s="37">
        <f t="shared" si="148"/>
        <v>-582.4999999999925</v>
      </c>
      <c r="M881" t="str">
        <f t="shared" si="149"/>
        <v>SL</v>
      </c>
      <c r="N881" s="39">
        <f t="shared" si="150"/>
        <v>-582.4999999999925</v>
      </c>
      <c r="O881" s="40">
        <f t="shared" si="153"/>
        <v>2445.6499999999851</v>
      </c>
      <c r="P881" s="39">
        <f t="shared" si="151"/>
        <v>3.75</v>
      </c>
      <c r="Q881" s="39">
        <f t="shared" si="152"/>
        <v>0</v>
      </c>
      <c r="R881" s="39">
        <f>IF((O881 - MAX($O$16:O881)) &lt; 0, O881 - MAX($O$16:O881), 0)</f>
        <v>-582.49999999999227</v>
      </c>
    </row>
    <row r="882" spans="1:18" x14ac:dyDescent="0.25">
      <c r="A882" s="2">
        <v>867</v>
      </c>
      <c r="B882" t="s">
        <v>867</v>
      </c>
      <c r="C882" s="8">
        <v>186.27</v>
      </c>
      <c r="D882" s="8">
        <v>107.8</v>
      </c>
      <c r="E882" s="17">
        <f t="shared" si="143"/>
        <v>0.54691957557001447</v>
      </c>
      <c r="F882" s="2">
        <f>+IF(A882&gt;$C$3,AVERAGE(INDEX($E$16:$E$2532,A882-$C$3):E881),"")</f>
        <v>0.58331269014178799</v>
      </c>
      <c r="G882" s="2">
        <f>+IF(A882&gt;$C$3,STDEVA(INDEX($E$16:$E$2532,A882-$C$3):E881),"")</f>
        <v>1.6490091603790277E-2</v>
      </c>
      <c r="H882">
        <f t="shared" si="144"/>
        <v>-2.2069686115878517</v>
      </c>
      <c r="I882" s="2" t="str">
        <f t="shared" si="145"/>
        <v>Buy</v>
      </c>
      <c r="J882">
        <f t="shared" si="146"/>
        <v>186.27</v>
      </c>
      <c r="K882">
        <f t="shared" si="147"/>
        <v>107.8</v>
      </c>
      <c r="L882" s="37" t="str">
        <f t="shared" si="148"/>
        <v/>
      </c>
      <c r="M882" t="str">
        <f t="shared" si="149"/>
        <v>Long</v>
      </c>
      <c r="N882" s="39">
        <f t="shared" si="150"/>
        <v>0</v>
      </c>
      <c r="O882" s="40">
        <f t="shared" si="153"/>
        <v>2445.6499999999851</v>
      </c>
      <c r="P882" s="39">
        <f t="shared" si="151"/>
        <v>3.75</v>
      </c>
      <c r="Q882" s="39">
        <f t="shared" si="152"/>
        <v>3675.875</v>
      </c>
      <c r="R882" s="39">
        <f>IF((O882 - MAX($O$16:O882)) &lt; 0, O882 - MAX($O$16:O882), 0)</f>
        <v>-582.49999999999227</v>
      </c>
    </row>
    <row r="883" spans="1:18" x14ac:dyDescent="0.25">
      <c r="A883" s="2">
        <v>868</v>
      </c>
      <c r="B883" t="s">
        <v>868</v>
      </c>
      <c r="C883" s="8">
        <v>188.47</v>
      </c>
      <c r="D883" s="8">
        <v>107.48</v>
      </c>
      <c r="E883" s="17">
        <f t="shared" si="143"/>
        <v>0.56163405928124588</v>
      </c>
      <c r="F883" s="2">
        <f>+IF(A883&gt;$C$3,AVERAGE(INDEX($E$16:$E$2532,A883-$C$3):E882),"")</f>
        <v>0.573172593758704</v>
      </c>
      <c r="G883" s="2">
        <f>+IF(A883&gt;$C$3,STDEVA(INDEX($E$16:$E$2532,A883-$C$3):E882),"")</f>
        <v>2.0575122958579172E-2</v>
      </c>
      <c r="H883">
        <f t="shared" si="144"/>
        <v>-0.56080026839630215</v>
      </c>
      <c r="I883" s="2" t="str">
        <f t="shared" si="145"/>
        <v/>
      </c>
      <c r="J883" t="str">
        <f t="shared" si="146"/>
        <v/>
      </c>
      <c r="K883" t="str">
        <f t="shared" si="147"/>
        <v/>
      </c>
      <c r="L883" s="37">
        <f t="shared" si="148"/>
        <v>629.99999999999545</v>
      </c>
      <c r="M883" t="str">
        <f t="shared" si="149"/>
        <v>TP</v>
      </c>
      <c r="N883" s="39">
        <f t="shared" si="150"/>
        <v>629.99999999999545</v>
      </c>
      <c r="O883" s="40">
        <f t="shared" si="153"/>
        <v>3075.6499999999805</v>
      </c>
      <c r="P883" s="39">
        <f t="shared" si="151"/>
        <v>3.75</v>
      </c>
      <c r="Q883" s="39">
        <f t="shared" si="152"/>
        <v>0</v>
      </c>
      <c r="R883" s="39">
        <f>IF((O883 - MAX($O$16:O883)) &lt; 0, O883 - MAX($O$16:O883), 0)</f>
        <v>0</v>
      </c>
    </row>
    <row r="884" spans="1:18" x14ac:dyDescent="0.25">
      <c r="A884" s="2">
        <v>869</v>
      </c>
      <c r="B884" t="s">
        <v>869</v>
      </c>
      <c r="C884" s="8">
        <v>190.3</v>
      </c>
      <c r="D884" s="8">
        <v>108.74</v>
      </c>
      <c r="E884" s="17">
        <f t="shared" si="143"/>
        <v>0.55964206258432936</v>
      </c>
      <c r="F884" s="2">
        <f>+IF(A884&gt;$C$3,AVERAGE(INDEX($E$16:$E$2532,A884-$C$3):E883),"")</f>
        <v>0.56582319412949489</v>
      </c>
      <c r="G884" s="2">
        <f>+IF(A884&gt;$C$3,STDEVA(INDEX($E$16:$E$2532,A884-$C$3):E883),"")</f>
        <v>1.5173541955081643E-2</v>
      </c>
      <c r="H884">
        <f t="shared" si="144"/>
        <v>-0.40736247103435591</v>
      </c>
      <c r="I884" s="2" t="str">
        <f t="shared" si="145"/>
        <v/>
      </c>
      <c r="J884" t="str">
        <f t="shared" si="146"/>
        <v/>
      </c>
      <c r="K884" t="str">
        <f t="shared" si="147"/>
        <v/>
      </c>
      <c r="L884" s="37" t="str">
        <f t="shared" si="148"/>
        <v/>
      </c>
      <c r="M884" t="str">
        <f t="shared" si="149"/>
        <v/>
      </c>
      <c r="N884" s="39">
        <f t="shared" si="150"/>
        <v>0</v>
      </c>
      <c r="O884" s="40">
        <f t="shared" si="153"/>
        <v>3075.6499999999805</v>
      </c>
      <c r="P884" s="39">
        <f t="shared" si="151"/>
        <v>0</v>
      </c>
      <c r="Q884" s="39">
        <f t="shared" si="152"/>
        <v>0</v>
      </c>
      <c r="R884" s="39">
        <f>IF((O884 - MAX($O$16:O884)) &lt; 0, O884 - MAX($O$16:O884), 0)</f>
        <v>0</v>
      </c>
    </row>
    <row r="885" spans="1:18" x14ac:dyDescent="0.25">
      <c r="A885" s="2">
        <v>870</v>
      </c>
      <c r="B885" t="s">
        <v>870</v>
      </c>
      <c r="C885" s="8">
        <v>194.07</v>
      </c>
      <c r="D885" s="8">
        <v>110.53</v>
      </c>
      <c r="E885" s="17">
        <f t="shared" si="143"/>
        <v>0.56293194140113967</v>
      </c>
      <c r="F885" s="2">
        <f>+IF(A885&gt;$C$3,AVERAGE(INDEX($E$16:$E$2532,A885-$C$3):E884),"")</f>
        <v>0.56058458696523139</v>
      </c>
      <c r="G885" s="2">
        <f>+IF(A885&gt;$C$3,STDEVA(INDEX($E$16:$E$2532,A885-$C$3):E884),"")</f>
        <v>1.0264752203096561E-2</v>
      </c>
      <c r="H885">
        <f t="shared" si="144"/>
        <v>0.22868106209131409</v>
      </c>
      <c r="I885" s="2" t="str">
        <f t="shared" si="145"/>
        <v/>
      </c>
      <c r="J885" t="str">
        <f t="shared" si="146"/>
        <v/>
      </c>
      <c r="K885" t="str">
        <f t="shared" si="147"/>
        <v/>
      </c>
      <c r="L885" s="37" t="str">
        <f t="shared" si="148"/>
        <v/>
      </c>
      <c r="M885" t="str">
        <f t="shared" si="149"/>
        <v/>
      </c>
      <c r="N885" s="39">
        <f t="shared" si="150"/>
        <v>0</v>
      </c>
      <c r="O885" s="40">
        <f t="shared" si="153"/>
        <v>3075.6499999999805</v>
      </c>
      <c r="P885" s="39">
        <f t="shared" si="151"/>
        <v>0</v>
      </c>
      <c r="Q885" s="39">
        <f t="shared" si="152"/>
        <v>0</v>
      </c>
      <c r="R885" s="39">
        <f>IF((O885 - MAX($O$16:O885)) &lt; 0, O885 - MAX($O$16:O885), 0)</f>
        <v>0</v>
      </c>
    </row>
    <row r="886" spans="1:18" x14ac:dyDescent="0.25">
      <c r="A886" s="2">
        <v>871</v>
      </c>
      <c r="B886" t="s">
        <v>871</v>
      </c>
      <c r="C886" s="8">
        <v>192.69</v>
      </c>
      <c r="D886" s="8">
        <v>108.95</v>
      </c>
      <c r="E886" s="17">
        <f t="shared" si="143"/>
        <v>0.57019361854718187</v>
      </c>
      <c r="F886" s="2">
        <f>+IF(A886&gt;$C$3,AVERAGE(INDEX($E$16:$E$2532,A886-$C$3):E885),"")</f>
        <v>0.55801999212247111</v>
      </c>
      <c r="G886" s="2">
        <f>+IF(A886&gt;$C$3,STDEVA(INDEX($E$16:$E$2532,A886-$C$3):E885),"")</f>
        <v>6.4020703513377507E-3</v>
      </c>
      <c r="H886">
        <f t="shared" si="144"/>
        <v>1.9015140035390283</v>
      </c>
      <c r="I886" s="2" t="str">
        <f t="shared" si="145"/>
        <v>Sell</v>
      </c>
      <c r="J886">
        <f t="shared" si="146"/>
        <v>108.95</v>
      </c>
      <c r="K886">
        <f t="shared" si="147"/>
        <v>192.69</v>
      </c>
      <c r="L886" s="37" t="str">
        <f t="shared" si="148"/>
        <v/>
      </c>
      <c r="M886" t="str">
        <f t="shared" si="149"/>
        <v>Short</v>
      </c>
      <c r="N886" s="39">
        <f t="shared" si="150"/>
        <v>0</v>
      </c>
      <c r="O886" s="40">
        <f t="shared" si="153"/>
        <v>3075.6499999999805</v>
      </c>
      <c r="P886" s="39">
        <f t="shared" si="151"/>
        <v>3.75</v>
      </c>
      <c r="Q886" s="39">
        <f t="shared" si="152"/>
        <v>3770.5</v>
      </c>
      <c r="R886" s="39">
        <f>IF((O886 - MAX($O$16:O886)) &lt; 0, O886 - MAX($O$16:O886), 0)</f>
        <v>0</v>
      </c>
    </row>
    <row r="887" spans="1:18" x14ac:dyDescent="0.25">
      <c r="A887" s="2">
        <v>872</v>
      </c>
      <c r="B887" t="s">
        <v>872</v>
      </c>
      <c r="C887" s="8">
        <v>194.93</v>
      </c>
      <c r="D887" s="8">
        <v>110.88</v>
      </c>
      <c r="E887" s="17">
        <f t="shared" si="143"/>
        <v>0.56419198431646056</v>
      </c>
      <c r="F887" s="2">
        <f>+IF(A887&gt;$C$3,AVERAGE(INDEX($E$16:$E$2532,A887-$C$3):E886),"")</f>
        <v>0.56026425147678227</v>
      </c>
      <c r="G887" s="2">
        <f>+IF(A887&gt;$C$3,STDEVA(INDEX($E$16:$E$2532,A887-$C$3):E886),"")</f>
        <v>8.4565472778046959E-3</v>
      </c>
      <c r="H887">
        <f t="shared" si="144"/>
        <v>0.46446057837187671</v>
      </c>
      <c r="I887" s="2" t="str">
        <f t="shared" si="145"/>
        <v/>
      </c>
      <c r="J887">
        <f t="shared" si="146"/>
        <v>108.95</v>
      </c>
      <c r="K887">
        <f t="shared" si="147"/>
        <v>192.69</v>
      </c>
      <c r="L887" s="37">
        <f t="shared" si="148"/>
        <v>-77.500000000004093</v>
      </c>
      <c r="M887" t="str">
        <f t="shared" si="149"/>
        <v>Short</v>
      </c>
      <c r="N887" s="39">
        <f t="shared" si="150"/>
        <v>0</v>
      </c>
      <c r="O887" s="40">
        <f t="shared" si="153"/>
        <v>3075.6499999999805</v>
      </c>
      <c r="P887" s="39">
        <f t="shared" si="151"/>
        <v>0</v>
      </c>
      <c r="Q887" s="39">
        <f t="shared" si="152"/>
        <v>0</v>
      </c>
      <c r="R887" s="39">
        <f>IF((O887 - MAX($O$16:O887)) &lt; 0, O887 - MAX($O$16:O887), 0)</f>
        <v>0</v>
      </c>
    </row>
    <row r="888" spans="1:18" x14ac:dyDescent="0.25">
      <c r="A888" s="2">
        <v>873</v>
      </c>
      <c r="B888" t="s">
        <v>873</v>
      </c>
      <c r="C888" s="8">
        <v>196.43</v>
      </c>
      <c r="D888" s="8">
        <v>111.07</v>
      </c>
      <c r="E888" s="17">
        <f t="shared" si="143"/>
        <v>0.5701455005671564</v>
      </c>
      <c r="F888" s="2">
        <f>+IF(A888&gt;$C$3,AVERAGE(INDEX($E$16:$E$2532,A888-$C$3):E887),"")</f>
        <v>0.56371873322607136</v>
      </c>
      <c r="G888" s="2">
        <f>+IF(A888&gt;$C$3,STDEVA(INDEX($E$16:$E$2532,A888-$C$3):E887),"")</f>
        <v>3.9916242580352434E-3</v>
      </c>
      <c r="H888">
        <f t="shared" si="144"/>
        <v>1.610063203756666</v>
      </c>
      <c r="I888" s="2" t="str">
        <f t="shared" si="145"/>
        <v>Sell</v>
      </c>
      <c r="J888" t="str">
        <f t="shared" si="146"/>
        <v/>
      </c>
      <c r="K888" t="str">
        <f t="shared" si="147"/>
        <v/>
      </c>
      <c r="L888" s="37">
        <f t="shared" si="148"/>
        <v>-405.00000000000466</v>
      </c>
      <c r="M888" t="str">
        <f t="shared" si="149"/>
        <v>SL</v>
      </c>
      <c r="N888" s="39">
        <f t="shared" si="150"/>
        <v>-405.00000000000466</v>
      </c>
      <c r="O888" s="40">
        <f t="shared" si="153"/>
        <v>2670.649999999976</v>
      </c>
      <c r="P888" s="39">
        <f t="shared" si="151"/>
        <v>3.75</v>
      </c>
      <c r="Q888" s="39">
        <f t="shared" si="152"/>
        <v>0</v>
      </c>
      <c r="R888" s="39">
        <f>IF((O888 - MAX($O$16:O888)) &lt; 0, O888 - MAX($O$16:O888), 0)</f>
        <v>-405.00000000000455</v>
      </c>
    </row>
    <row r="889" spans="1:18" x14ac:dyDescent="0.25">
      <c r="A889" s="2">
        <v>874</v>
      </c>
      <c r="B889" t="s">
        <v>874</v>
      </c>
      <c r="C889" s="8">
        <v>196.16</v>
      </c>
      <c r="D889" s="8">
        <v>111.01</v>
      </c>
      <c r="E889" s="17">
        <f t="shared" si="143"/>
        <v>0.56931036540329072</v>
      </c>
      <c r="F889" s="2">
        <f>+IF(A889&gt;$C$3,AVERAGE(INDEX($E$16:$E$2532,A889-$C$3):E888),"")</f>
        <v>0.56542102148325357</v>
      </c>
      <c r="G889" s="2">
        <f>+IF(A889&gt;$C$3,STDEVA(INDEX($E$16:$E$2532,A889-$C$3):E888),"")</f>
        <v>4.6422193861568647E-3</v>
      </c>
      <c r="H889">
        <f t="shared" si="144"/>
        <v>0.83781992975928754</v>
      </c>
      <c r="I889" s="2" t="str">
        <f t="shared" si="145"/>
        <v/>
      </c>
      <c r="J889" t="str">
        <f t="shared" si="146"/>
        <v/>
      </c>
      <c r="K889" t="str">
        <f t="shared" si="147"/>
        <v/>
      </c>
      <c r="L889" s="37" t="str">
        <f t="shared" si="148"/>
        <v/>
      </c>
      <c r="M889" t="str">
        <f t="shared" si="149"/>
        <v/>
      </c>
      <c r="N889" s="39">
        <f t="shared" si="150"/>
        <v>0</v>
      </c>
      <c r="O889" s="40">
        <f t="shared" si="153"/>
        <v>2670.649999999976</v>
      </c>
      <c r="P889" s="39">
        <f t="shared" si="151"/>
        <v>0</v>
      </c>
      <c r="Q889" s="39">
        <f t="shared" si="152"/>
        <v>0</v>
      </c>
      <c r="R889" s="39">
        <f>IF((O889 - MAX($O$16:O889)) &lt; 0, O889 - MAX($O$16:O889), 0)</f>
        <v>-405.00000000000455</v>
      </c>
    </row>
    <row r="890" spans="1:18" x14ac:dyDescent="0.25">
      <c r="A890" s="2">
        <v>875</v>
      </c>
      <c r="B890" t="s">
        <v>875</v>
      </c>
      <c r="C890" s="8">
        <v>198.41</v>
      </c>
      <c r="D890" s="8">
        <v>114.17</v>
      </c>
      <c r="E890" s="17">
        <f t="shared" si="143"/>
        <v>0.55264703111814317</v>
      </c>
      <c r="F890" s="2">
        <f>+IF(A890&gt;$C$3,AVERAGE(INDEX($E$16:$E$2532,A890-$C$3):E889),"")</f>
        <v>0.56735468204704576</v>
      </c>
      <c r="G890" s="2">
        <f>+IF(A890&gt;$C$3,STDEVA(INDEX($E$16:$E$2532,A890-$C$3):E889),"")</f>
        <v>3.5084262002317286E-3</v>
      </c>
      <c r="H890">
        <f t="shared" si="144"/>
        <v>-4.192093574016508</v>
      </c>
      <c r="I890" s="2" t="str">
        <f t="shared" si="145"/>
        <v>Buy</v>
      </c>
      <c r="J890">
        <f t="shared" si="146"/>
        <v>198.41</v>
      </c>
      <c r="K890">
        <f t="shared" si="147"/>
        <v>114.17</v>
      </c>
      <c r="L890" s="37" t="str">
        <f t="shared" si="148"/>
        <v/>
      </c>
      <c r="M890" t="str">
        <f t="shared" si="149"/>
        <v>Long</v>
      </c>
      <c r="N890" s="39">
        <f t="shared" si="150"/>
        <v>0</v>
      </c>
      <c r="O890" s="40">
        <f t="shared" si="153"/>
        <v>2670.649999999976</v>
      </c>
      <c r="P890" s="39">
        <f t="shared" si="151"/>
        <v>3.75</v>
      </c>
      <c r="Q890" s="39">
        <f t="shared" si="152"/>
        <v>3907.25</v>
      </c>
      <c r="R890" s="39">
        <f>IF((O890 - MAX($O$16:O890)) &lt; 0, O890 - MAX($O$16:O890), 0)</f>
        <v>-405.00000000000455</v>
      </c>
    </row>
    <row r="891" spans="1:18" x14ac:dyDescent="0.25">
      <c r="A891" s="2">
        <v>876</v>
      </c>
      <c r="B891" t="s">
        <v>876</v>
      </c>
      <c r="C891" s="8">
        <v>198.11</v>
      </c>
      <c r="D891" s="8">
        <v>113.9</v>
      </c>
      <c r="E891" s="17">
        <f t="shared" si="143"/>
        <v>0.55350156153309882</v>
      </c>
      <c r="F891" s="2">
        <f>+IF(A891&gt;$C$3,AVERAGE(INDEX($E$16:$E$2532,A891-$C$3):E890),"")</f>
        <v>0.56529769999044654</v>
      </c>
      <c r="G891" s="2">
        <f>+IF(A891&gt;$C$3,STDEVA(INDEX($E$16:$E$2532,A891-$C$3):E890),"")</f>
        <v>7.4972445393213195E-3</v>
      </c>
      <c r="H891">
        <f t="shared" si="144"/>
        <v>-1.5733965186115646</v>
      </c>
      <c r="I891" s="2" t="str">
        <f t="shared" si="145"/>
        <v>Buy</v>
      </c>
      <c r="J891">
        <f t="shared" si="146"/>
        <v>198.41</v>
      </c>
      <c r="K891">
        <f t="shared" si="147"/>
        <v>114.17</v>
      </c>
      <c r="L891" s="37">
        <f t="shared" si="148"/>
        <v>-7.4999999999967315</v>
      </c>
      <c r="M891" t="str">
        <f t="shared" si="149"/>
        <v>Long</v>
      </c>
      <c r="N891" s="39">
        <f t="shared" si="150"/>
        <v>0</v>
      </c>
      <c r="O891" s="40">
        <f t="shared" si="153"/>
        <v>2670.649999999976</v>
      </c>
      <c r="P891" s="39">
        <f t="shared" si="151"/>
        <v>0</v>
      </c>
      <c r="Q891" s="39">
        <f t="shared" si="152"/>
        <v>0</v>
      </c>
      <c r="R891" s="39">
        <f>IF((O891 - MAX($O$16:O891)) &lt; 0, O891 - MAX($O$16:O891), 0)</f>
        <v>-405.00000000000455</v>
      </c>
    </row>
    <row r="892" spans="1:18" x14ac:dyDescent="0.25">
      <c r="A892" s="2">
        <v>877</v>
      </c>
      <c r="B892" t="s">
        <v>877</v>
      </c>
      <c r="C892" s="8">
        <v>199.38</v>
      </c>
      <c r="D892" s="8">
        <v>114.87</v>
      </c>
      <c r="E892" s="17">
        <f t="shared" si="143"/>
        <v>0.55141149743724494</v>
      </c>
      <c r="F892" s="2">
        <f>+IF(A892&gt;$C$3,AVERAGE(INDEX($E$16:$E$2532,A892-$C$3):E891),"")</f>
        <v>0.56195928858762989</v>
      </c>
      <c r="G892" s="2">
        <f>+IF(A892&gt;$C$3,STDEVA(INDEX($E$16:$E$2532,A892-$C$3):E891),"")</f>
        <v>8.4304301973266212E-3</v>
      </c>
      <c r="H892">
        <f t="shared" si="144"/>
        <v>-1.2511569283534039</v>
      </c>
      <c r="I892" s="2" t="str">
        <f t="shared" si="145"/>
        <v/>
      </c>
      <c r="J892">
        <f t="shared" si="146"/>
        <v>198.41</v>
      </c>
      <c r="K892">
        <f t="shared" si="147"/>
        <v>114.17</v>
      </c>
      <c r="L892" s="37">
        <f t="shared" si="148"/>
        <v>67.499999999999005</v>
      </c>
      <c r="M892" t="str">
        <f t="shared" si="149"/>
        <v>Long</v>
      </c>
      <c r="N892" s="39">
        <f t="shared" si="150"/>
        <v>0</v>
      </c>
      <c r="O892" s="40">
        <f t="shared" si="153"/>
        <v>2670.649999999976</v>
      </c>
      <c r="P892" s="39">
        <f t="shared" si="151"/>
        <v>0</v>
      </c>
      <c r="Q892" s="39">
        <f t="shared" si="152"/>
        <v>0</v>
      </c>
      <c r="R892" s="39">
        <f>IF((O892 - MAX($O$16:O892)) &lt; 0, O892 - MAX($O$16:O892), 0)</f>
        <v>-405.00000000000455</v>
      </c>
    </row>
    <row r="893" spans="1:18" x14ac:dyDescent="0.25">
      <c r="A893" s="2">
        <v>878</v>
      </c>
      <c r="B893" t="s">
        <v>878</v>
      </c>
      <c r="C893" s="8">
        <v>201.66</v>
      </c>
      <c r="D893" s="8">
        <v>116.56</v>
      </c>
      <c r="E893" s="17">
        <f t="shared" si="143"/>
        <v>0.54817694907811987</v>
      </c>
      <c r="F893" s="2">
        <f>+IF(A893&gt;$C$3,AVERAGE(INDEX($E$16:$E$2532,A893-$C$3):E892),"")</f>
        <v>0.55940319121178683</v>
      </c>
      <c r="G893" s="2">
        <f>+IF(A893&gt;$C$3,STDEVA(INDEX($E$16:$E$2532,A893-$C$3):E892),"")</f>
        <v>9.4590090946227983E-3</v>
      </c>
      <c r="H893">
        <f t="shared" si="144"/>
        <v>-1.186830673421045</v>
      </c>
      <c r="I893" s="2" t="str">
        <f t="shared" si="145"/>
        <v/>
      </c>
      <c r="J893">
        <f t="shared" si="146"/>
        <v>198.41</v>
      </c>
      <c r="K893">
        <f t="shared" si="147"/>
        <v>114.17</v>
      </c>
      <c r="L893" s="37">
        <f t="shared" si="148"/>
        <v>214.99999999999989</v>
      </c>
      <c r="M893" t="str">
        <f t="shared" si="149"/>
        <v>Long</v>
      </c>
      <c r="N893" s="39">
        <f t="shared" si="150"/>
        <v>0</v>
      </c>
      <c r="O893" s="40">
        <f t="shared" si="153"/>
        <v>2670.649999999976</v>
      </c>
      <c r="P893" s="39">
        <f t="shared" si="151"/>
        <v>0</v>
      </c>
      <c r="Q893" s="39">
        <f t="shared" si="152"/>
        <v>0</v>
      </c>
      <c r="R893" s="39">
        <f>IF((O893 - MAX($O$16:O893)) &lt; 0, O893 - MAX($O$16:O893), 0)</f>
        <v>-405.00000000000455</v>
      </c>
    </row>
    <row r="894" spans="1:18" x14ac:dyDescent="0.25">
      <c r="A894" s="2">
        <v>879</v>
      </c>
      <c r="B894" t="s">
        <v>879</v>
      </c>
      <c r="C894" s="8">
        <v>201.77</v>
      </c>
      <c r="D894" s="8">
        <v>116.36</v>
      </c>
      <c r="E894" s="17">
        <f t="shared" si="143"/>
        <v>0.5504396011995859</v>
      </c>
      <c r="F894" s="2">
        <f>+IF(A894&gt;$C$3,AVERAGE(INDEX($E$16:$E$2532,A894-$C$3):E893),"")</f>
        <v>0.55500948091397961</v>
      </c>
      <c r="G894" s="2">
        <f>+IF(A894&gt;$C$3,STDEVA(INDEX($E$16:$E$2532,A894-$C$3):E893),"")</f>
        <v>8.2462000864124575E-3</v>
      </c>
      <c r="H894">
        <f t="shared" si="144"/>
        <v>-0.55418006675870679</v>
      </c>
      <c r="I894" s="2" t="str">
        <f t="shared" si="145"/>
        <v/>
      </c>
      <c r="J894">
        <f t="shared" si="146"/>
        <v>198.41</v>
      </c>
      <c r="K894">
        <f t="shared" si="147"/>
        <v>114.17</v>
      </c>
      <c r="L894" s="37">
        <f t="shared" si="148"/>
        <v>292.50000000000398</v>
      </c>
      <c r="M894" t="str">
        <f t="shared" si="149"/>
        <v>Long</v>
      </c>
      <c r="N894" s="39">
        <f t="shared" si="150"/>
        <v>0</v>
      </c>
      <c r="O894" s="40">
        <f t="shared" si="153"/>
        <v>2670.649999999976</v>
      </c>
      <c r="P894" s="39">
        <f t="shared" si="151"/>
        <v>0</v>
      </c>
      <c r="Q894" s="39">
        <f t="shared" si="152"/>
        <v>0</v>
      </c>
      <c r="R894" s="39">
        <f>IF((O894 - MAX($O$16:O894)) &lt; 0, O894 - MAX($O$16:O894), 0)</f>
        <v>-405.00000000000455</v>
      </c>
    </row>
    <row r="895" spans="1:18" x14ac:dyDescent="0.25">
      <c r="A895" s="2">
        <v>880</v>
      </c>
      <c r="B895" t="s">
        <v>880</v>
      </c>
      <c r="C895" s="8">
        <v>201.07</v>
      </c>
      <c r="D895" s="8">
        <v>115.82</v>
      </c>
      <c r="E895" s="17">
        <f t="shared" si="143"/>
        <v>0.55161584433991218</v>
      </c>
      <c r="F895" s="2">
        <f>+IF(A895&gt;$C$3,AVERAGE(INDEX($E$16:$E$2532,A895-$C$3):E894),"")</f>
        <v>0.55123532807323861</v>
      </c>
      <c r="G895" s="2">
        <f>+IF(A895&gt;$C$3,STDEVA(INDEX($E$16:$E$2532,A895-$C$3):E894),"")</f>
        <v>2.0704237828059386E-3</v>
      </c>
      <c r="H895">
        <f t="shared" si="144"/>
        <v>0.18378665751118617</v>
      </c>
      <c r="I895" s="2" t="str">
        <f t="shared" si="145"/>
        <v/>
      </c>
      <c r="J895">
        <f t="shared" si="146"/>
        <v>198.41</v>
      </c>
      <c r="K895">
        <f t="shared" si="147"/>
        <v>114.17</v>
      </c>
      <c r="L895" s="37">
        <f t="shared" si="148"/>
        <v>252.50000000000125</v>
      </c>
      <c r="M895" t="str">
        <f t="shared" si="149"/>
        <v>Long</v>
      </c>
      <c r="N895" s="39">
        <f t="shared" si="150"/>
        <v>0</v>
      </c>
      <c r="O895" s="40">
        <f t="shared" si="153"/>
        <v>2670.649999999976</v>
      </c>
      <c r="P895" s="39">
        <f t="shared" si="151"/>
        <v>0</v>
      </c>
      <c r="Q895" s="39">
        <f t="shared" si="152"/>
        <v>0</v>
      </c>
      <c r="R895" s="39">
        <f>IF((O895 - MAX($O$16:O895)) &lt; 0, O895 - MAX($O$16:O895), 0)</f>
        <v>-405.00000000000455</v>
      </c>
    </row>
    <row r="896" spans="1:18" x14ac:dyDescent="0.25">
      <c r="A896" s="2">
        <v>881</v>
      </c>
      <c r="B896" t="s">
        <v>881</v>
      </c>
      <c r="C896" s="8">
        <v>202.34</v>
      </c>
      <c r="D896" s="8">
        <v>116.03</v>
      </c>
      <c r="E896" s="17">
        <f t="shared" si="143"/>
        <v>0.55610067241829031</v>
      </c>
      <c r="F896" s="2">
        <f>+IF(A896&gt;$C$3,AVERAGE(INDEX($E$16:$E$2532,A896-$C$3):E895),"")</f>
        <v>0.55102909071759232</v>
      </c>
      <c r="G896" s="2">
        <f>+IF(A896&gt;$C$3,STDEVA(INDEX($E$16:$E$2532,A896-$C$3):E895),"")</f>
        <v>1.9420244893875794E-3</v>
      </c>
      <c r="H896">
        <f t="shared" si="144"/>
        <v>2.6114921456512232</v>
      </c>
      <c r="I896" s="2" t="str">
        <f t="shared" si="145"/>
        <v>Sell</v>
      </c>
      <c r="J896" t="str">
        <f t="shared" si="146"/>
        <v/>
      </c>
      <c r="K896" t="str">
        <f t="shared" si="147"/>
        <v/>
      </c>
      <c r="L896" s="37">
        <f t="shared" si="148"/>
        <v>517.50000000000182</v>
      </c>
      <c r="M896" t="str">
        <f t="shared" si="149"/>
        <v>TP</v>
      </c>
      <c r="N896" s="39">
        <f t="shared" si="150"/>
        <v>517.50000000000182</v>
      </c>
      <c r="O896" s="40">
        <f t="shared" si="153"/>
        <v>3188.1499999999778</v>
      </c>
      <c r="P896" s="39">
        <f t="shared" si="151"/>
        <v>3.75</v>
      </c>
      <c r="Q896" s="39">
        <f t="shared" si="152"/>
        <v>0</v>
      </c>
      <c r="R896" s="39">
        <f>IF((O896 - MAX($O$16:O896)) &lt; 0, O896 - MAX($O$16:O896), 0)</f>
        <v>0</v>
      </c>
    </row>
    <row r="897" spans="1:18" x14ac:dyDescent="0.25">
      <c r="A897" s="2">
        <v>882</v>
      </c>
      <c r="B897" t="s">
        <v>882</v>
      </c>
      <c r="C897" s="8">
        <v>203.15</v>
      </c>
      <c r="D897" s="8">
        <v>116.53</v>
      </c>
      <c r="E897" s="17">
        <f t="shared" si="143"/>
        <v>0.55579587184856383</v>
      </c>
      <c r="F897" s="2">
        <f>+IF(A897&gt;$C$3,AVERAGE(INDEX($E$16:$E$2532,A897-$C$3):E896),"")</f>
        <v>0.55154891289463071</v>
      </c>
      <c r="G897" s="2">
        <f>+IF(A897&gt;$C$3,STDEVA(INDEX($E$16:$E$2532,A897-$C$3):E896),"")</f>
        <v>2.8871521437284619E-3</v>
      </c>
      <c r="H897">
        <f t="shared" si="144"/>
        <v>1.4709855049234117</v>
      </c>
      <c r="I897" s="2" t="str">
        <f t="shared" si="145"/>
        <v/>
      </c>
      <c r="J897" t="str">
        <f t="shared" si="146"/>
        <v/>
      </c>
      <c r="K897" t="str">
        <f t="shared" si="147"/>
        <v/>
      </c>
      <c r="L897" s="37" t="str">
        <f t="shared" si="148"/>
        <v/>
      </c>
      <c r="M897" t="str">
        <f t="shared" si="149"/>
        <v/>
      </c>
      <c r="N897" s="39">
        <f t="shared" si="150"/>
        <v>0</v>
      </c>
      <c r="O897" s="40">
        <f t="shared" si="153"/>
        <v>3188.1499999999778</v>
      </c>
      <c r="P897" s="39">
        <f t="shared" si="151"/>
        <v>0</v>
      </c>
      <c r="Q897" s="39">
        <f t="shared" si="152"/>
        <v>0</v>
      </c>
      <c r="R897" s="39">
        <f>IF((O897 - MAX($O$16:O897)) &lt; 0, O897 - MAX($O$16:O897), 0)</f>
        <v>0</v>
      </c>
    </row>
    <row r="898" spans="1:18" x14ac:dyDescent="0.25">
      <c r="A898" s="2">
        <v>883</v>
      </c>
      <c r="B898" t="s">
        <v>883</v>
      </c>
      <c r="C898" s="8">
        <v>203.34</v>
      </c>
      <c r="D898" s="8">
        <v>116.71</v>
      </c>
      <c r="E898" s="17">
        <f t="shared" si="143"/>
        <v>0.55518722942275267</v>
      </c>
      <c r="F898" s="2">
        <f>+IF(A898&gt;$C$3,AVERAGE(INDEX($E$16:$E$2532,A898-$C$3):E897),"")</f>
        <v>0.55242578777689444</v>
      </c>
      <c r="G898" s="2">
        <f>+IF(A898&gt;$C$3,STDEVA(INDEX($E$16:$E$2532,A898-$C$3):E897),"")</f>
        <v>3.4465859758927601E-3</v>
      </c>
      <c r="H898">
        <f t="shared" si="144"/>
        <v>0.80121072422774609</v>
      </c>
      <c r="I898" s="2" t="str">
        <f t="shared" si="145"/>
        <v/>
      </c>
      <c r="J898" t="str">
        <f t="shared" si="146"/>
        <v/>
      </c>
      <c r="K898" t="str">
        <f t="shared" si="147"/>
        <v/>
      </c>
      <c r="L898" s="37" t="str">
        <f t="shared" si="148"/>
        <v/>
      </c>
      <c r="M898" t="str">
        <f t="shared" si="149"/>
        <v/>
      </c>
      <c r="N898" s="39">
        <f t="shared" si="150"/>
        <v>0</v>
      </c>
      <c r="O898" s="40">
        <f t="shared" si="153"/>
        <v>3188.1499999999778</v>
      </c>
      <c r="P898" s="39">
        <f t="shared" si="151"/>
        <v>0</v>
      </c>
      <c r="Q898" s="39">
        <f t="shared" si="152"/>
        <v>0</v>
      </c>
      <c r="R898" s="39">
        <f>IF((O898 - MAX($O$16:O898)) &lt; 0, O898 - MAX($O$16:O898), 0)</f>
        <v>0</v>
      </c>
    </row>
    <row r="899" spans="1:18" x14ac:dyDescent="0.25">
      <c r="A899" s="2">
        <v>884</v>
      </c>
      <c r="B899" t="s">
        <v>884</v>
      </c>
      <c r="C899" s="8">
        <v>203.98</v>
      </c>
      <c r="D899" s="8">
        <v>117.29</v>
      </c>
      <c r="E899" s="17">
        <f t="shared" si="143"/>
        <v>0.55337244928895823</v>
      </c>
      <c r="F899" s="2">
        <f>+IF(A899&gt;$C$3,AVERAGE(INDEX($E$16:$E$2532,A899-$C$3):E898),"")</f>
        <v>0.55382784384582107</v>
      </c>
      <c r="G899" s="2">
        <f>+IF(A899&gt;$C$3,STDEVA(INDEX($E$16:$E$2532,A899-$C$3):E898),"")</f>
        <v>2.6105527733647589E-3</v>
      </c>
      <c r="H899">
        <f t="shared" si="144"/>
        <v>-0.17444372759255519</v>
      </c>
      <c r="I899" s="2" t="str">
        <f t="shared" si="145"/>
        <v/>
      </c>
      <c r="J899" t="str">
        <f t="shared" si="146"/>
        <v/>
      </c>
      <c r="K899" t="str">
        <f t="shared" si="147"/>
        <v/>
      </c>
      <c r="L899" s="37" t="str">
        <f t="shared" si="148"/>
        <v/>
      </c>
      <c r="M899" t="str">
        <f t="shared" si="149"/>
        <v/>
      </c>
      <c r="N899" s="39">
        <f t="shared" si="150"/>
        <v>0</v>
      </c>
      <c r="O899" s="40">
        <f t="shared" si="153"/>
        <v>3188.1499999999778</v>
      </c>
      <c r="P899" s="39">
        <f t="shared" si="151"/>
        <v>0</v>
      </c>
      <c r="Q899" s="39">
        <f t="shared" si="152"/>
        <v>0</v>
      </c>
      <c r="R899" s="39">
        <f>IF((O899 - MAX($O$16:O899)) &lt; 0, O899 - MAX($O$16:O899), 0)</f>
        <v>0</v>
      </c>
    </row>
    <row r="900" spans="1:18" x14ac:dyDescent="0.25">
      <c r="A900" s="2">
        <v>885</v>
      </c>
      <c r="B900" t="s">
        <v>885</v>
      </c>
      <c r="C900" s="8">
        <v>204.17500000000001</v>
      </c>
      <c r="D900" s="8">
        <v>117.37</v>
      </c>
      <c r="E900" s="17">
        <f t="shared" si="143"/>
        <v>0.55364613113230687</v>
      </c>
      <c r="F900" s="2">
        <f>+IF(A900&gt;$C$3,AVERAGE(INDEX($E$16:$E$2532,A900-$C$3):E899),"")</f>
        <v>0.55441441346369547</v>
      </c>
      <c r="G900" s="2">
        <f>+IF(A900&gt;$C$3,STDEVA(INDEX($E$16:$E$2532,A900-$C$3):E899),"")</f>
        <v>1.8885721802248462E-3</v>
      </c>
      <c r="H900">
        <f t="shared" si="144"/>
        <v>-0.4068059137126141</v>
      </c>
      <c r="I900" s="2" t="str">
        <f t="shared" si="145"/>
        <v/>
      </c>
      <c r="J900" t="str">
        <f t="shared" si="146"/>
        <v/>
      </c>
      <c r="K900" t="str">
        <f t="shared" si="147"/>
        <v/>
      </c>
      <c r="L900" s="37" t="str">
        <f t="shared" si="148"/>
        <v/>
      </c>
      <c r="M900" t="str">
        <f t="shared" si="149"/>
        <v/>
      </c>
      <c r="N900" s="39">
        <f t="shared" si="150"/>
        <v>0</v>
      </c>
      <c r="O900" s="40">
        <f t="shared" si="153"/>
        <v>3188.1499999999778</v>
      </c>
      <c r="P900" s="39">
        <f t="shared" si="151"/>
        <v>0</v>
      </c>
      <c r="Q900" s="39">
        <f t="shared" si="152"/>
        <v>0</v>
      </c>
      <c r="R900" s="39">
        <f>IF((O900 - MAX($O$16:O900)) &lt; 0, O900 - MAX($O$16:O900), 0)</f>
        <v>0</v>
      </c>
    </row>
    <row r="901" spans="1:18" x14ac:dyDescent="0.25">
      <c r="A901" s="2">
        <v>886</v>
      </c>
      <c r="B901" t="s">
        <v>886</v>
      </c>
      <c r="C901" s="8">
        <v>203.96</v>
      </c>
      <c r="D901" s="8">
        <v>117.9</v>
      </c>
      <c r="E901" s="17">
        <f t="shared" si="143"/>
        <v>0.54808708864362976</v>
      </c>
      <c r="F901" s="2">
        <f>+IF(A901&gt;$C$3,AVERAGE(INDEX($E$16:$E$2532,A901-$C$3):E900),"")</f>
        <v>0.55482047082217434</v>
      </c>
      <c r="G901" s="2">
        <f>+IF(A901&gt;$C$3,STDEVA(INDEX($E$16:$E$2532,A901-$C$3):E900),"")</f>
        <v>1.2450577524690625E-3</v>
      </c>
      <c r="H901">
        <f t="shared" si="144"/>
        <v>-5.4080882314026564</v>
      </c>
      <c r="I901" s="2" t="str">
        <f t="shared" si="145"/>
        <v>Buy</v>
      </c>
      <c r="J901">
        <f t="shared" si="146"/>
        <v>203.96</v>
      </c>
      <c r="K901">
        <f t="shared" si="147"/>
        <v>117.9</v>
      </c>
      <c r="L901" s="37" t="str">
        <f t="shared" si="148"/>
        <v/>
      </c>
      <c r="M901" t="str">
        <f t="shared" si="149"/>
        <v>Long</v>
      </c>
      <c r="N901" s="39">
        <f t="shared" si="150"/>
        <v>0</v>
      </c>
      <c r="O901" s="40">
        <f t="shared" si="153"/>
        <v>3188.1499999999778</v>
      </c>
      <c r="P901" s="39">
        <f t="shared" si="151"/>
        <v>3.75</v>
      </c>
      <c r="Q901" s="39">
        <f t="shared" si="152"/>
        <v>4023.25</v>
      </c>
      <c r="R901" s="39">
        <f>IF((O901 - MAX($O$16:O901)) &lt; 0, O901 - MAX($O$16:O901), 0)</f>
        <v>0</v>
      </c>
    </row>
    <row r="902" spans="1:18" x14ac:dyDescent="0.25">
      <c r="A902" s="2">
        <v>887</v>
      </c>
      <c r="B902" t="s">
        <v>887</v>
      </c>
      <c r="C902" s="8">
        <v>204.19</v>
      </c>
      <c r="D902" s="8">
        <v>116.9</v>
      </c>
      <c r="E902" s="17">
        <f t="shared" si="143"/>
        <v>0.55773206445692058</v>
      </c>
      <c r="F902" s="2">
        <f>+IF(A902&gt;$C$3,AVERAGE(INDEX($E$16:$E$2532,A902-$C$3):E901),"")</f>
        <v>0.55321775406724227</v>
      </c>
      <c r="G902" s="2">
        <f>+IF(A902&gt;$C$3,STDEVA(INDEX($E$16:$E$2532,A902-$C$3):E901),"")</f>
        <v>3.0437103049106551E-3</v>
      </c>
      <c r="H902">
        <f t="shared" si="144"/>
        <v>1.4831603330957688</v>
      </c>
      <c r="I902" s="2" t="str">
        <f t="shared" si="145"/>
        <v/>
      </c>
      <c r="J902">
        <f t="shared" si="146"/>
        <v>203.96</v>
      </c>
      <c r="K902">
        <f t="shared" si="147"/>
        <v>117.9</v>
      </c>
      <c r="L902" s="37">
        <f t="shared" si="148"/>
        <v>307.49999999999744</v>
      </c>
      <c r="M902" t="str">
        <f t="shared" si="149"/>
        <v>Long</v>
      </c>
      <c r="N902" s="39">
        <f t="shared" si="150"/>
        <v>0</v>
      </c>
      <c r="O902" s="40">
        <f t="shared" si="153"/>
        <v>3188.1499999999778</v>
      </c>
      <c r="P902" s="39">
        <f t="shared" si="151"/>
        <v>0</v>
      </c>
      <c r="Q902" s="39">
        <f t="shared" si="152"/>
        <v>0</v>
      </c>
      <c r="R902" s="39">
        <f>IF((O902 - MAX($O$16:O902)) &lt; 0, O902 - MAX($O$16:O902), 0)</f>
        <v>0</v>
      </c>
    </row>
    <row r="903" spans="1:18" x14ac:dyDescent="0.25">
      <c r="A903" s="2">
        <v>888</v>
      </c>
      <c r="B903" t="s">
        <v>888</v>
      </c>
      <c r="C903" s="8">
        <v>204.24</v>
      </c>
      <c r="D903" s="8">
        <v>116.69</v>
      </c>
      <c r="E903" s="17">
        <f t="shared" si="143"/>
        <v>0.55977492711521248</v>
      </c>
      <c r="F903" s="2">
        <f>+IF(A903&gt;$C$3,AVERAGE(INDEX($E$16:$E$2532,A903-$C$3):E902),"")</f>
        <v>0.5536049925889136</v>
      </c>
      <c r="G903" s="2">
        <f>+IF(A903&gt;$C$3,STDEVA(INDEX($E$16:$E$2532,A903-$C$3):E902),"")</f>
        <v>3.5369205644719165E-3</v>
      </c>
      <c r="H903">
        <f t="shared" si="144"/>
        <v>1.7444368381567228</v>
      </c>
      <c r="I903" s="2" t="str">
        <f t="shared" si="145"/>
        <v>Sell</v>
      </c>
      <c r="J903">
        <f t="shared" si="146"/>
        <v>203.96</v>
      </c>
      <c r="K903">
        <f t="shared" si="147"/>
        <v>117.9</v>
      </c>
      <c r="L903" s="37">
        <f t="shared" si="148"/>
        <v>372.50000000000227</v>
      </c>
      <c r="M903" t="str">
        <f t="shared" si="149"/>
        <v>Long</v>
      </c>
      <c r="N903" s="39">
        <f t="shared" si="150"/>
        <v>0</v>
      </c>
      <c r="O903" s="40">
        <f t="shared" si="153"/>
        <v>3188.1499999999778</v>
      </c>
      <c r="P903" s="39">
        <f t="shared" si="151"/>
        <v>0</v>
      </c>
      <c r="Q903" s="39">
        <f t="shared" si="152"/>
        <v>0</v>
      </c>
      <c r="R903" s="39">
        <f>IF((O903 - MAX($O$16:O903)) &lt; 0, O903 - MAX($O$16:O903), 0)</f>
        <v>0</v>
      </c>
    </row>
    <row r="904" spans="1:18" x14ac:dyDescent="0.25">
      <c r="A904" s="2">
        <v>889</v>
      </c>
      <c r="B904" t="s">
        <v>889</v>
      </c>
      <c r="C904" s="8">
        <v>204.37</v>
      </c>
      <c r="D904" s="8">
        <v>115.72</v>
      </c>
      <c r="E904" s="17">
        <f t="shared" si="143"/>
        <v>0.56875859641251036</v>
      </c>
      <c r="F904" s="2">
        <f>+IF(A904&gt;$C$3,AVERAGE(INDEX($E$16:$E$2532,A904-$C$3):E903),"")</f>
        <v>0.55452253212740554</v>
      </c>
      <c r="G904" s="2">
        <f>+IF(A904&gt;$C$3,STDEVA(INDEX($E$16:$E$2532,A904-$C$3):E903),"")</f>
        <v>4.5109437192929723E-3</v>
      </c>
      <c r="H904">
        <f t="shared" si="144"/>
        <v>3.155894901596362</v>
      </c>
      <c r="I904" s="2" t="str">
        <f t="shared" si="145"/>
        <v>Sell</v>
      </c>
      <c r="J904" t="str">
        <f t="shared" si="146"/>
        <v/>
      </c>
      <c r="K904" t="str">
        <f t="shared" si="147"/>
        <v/>
      </c>
      <c r="L904" s="37">
        <f t="shared" si="148"/>
        <v>647.50000000000091</v>
      </c>
      <c r="M904" t="str">
        <f t="shared" si="149"/>
        <v>TP</v>
      </c>
      <c r="N904" s="39">
        <f t="shared" si="150"/>
        <v>647.50000000000091</v>
      </c>
      <c r="O904" s="40">
        <f t="shared" si="153"/>
        <v>3835.6499999999787</v>
      </c>
      <c r="P904" s="39">
        <f t="shared" si="151"/>
        <v>3.75</v>
      </c>
      <c r="Q904" s="39">
        <f t="shared" si="152"/>
        <v>0</v>
      </c>
      <c r="R904" s="39">
        <f>IF((O904 - MAX($O$16:O904)) &lt; 0, O904 - MAX($O$16:O904), 0)</f>
        <v>0</v>
      </c>
    </row>
    <row r="905" spans="1:18" x14ac:dyDescent="0.25">
      <c r="A905" s="2">
        <v>890</v>
      </c>
      <c r="B905" t="s">
        <v>890</v>
      </c>
      <c r="C905" s="8">
        <v>205.55</v>
      </c>
      <c r="D905" s="8">
        <v>116.39</v>
      </c>
      <c r="E905" s="17">
        <f t="shared" si="143"/>
        <v>0.56874269239000252</v>
      </c>
      <c r="F905" s="2">
        <f>+IF(A905&gt;$C$3,AVERAGE(INDEX($E$16:$E$2532,A905-$C$3):E904),"")</f>
        <v>0.55759976155211599</v>
      </c>
      <c r="G905" s="2">
        <f>+IF(A905&gt;$C$3,STDEVA(INDEX($E$16:$E$2532,A905-$C$3):E904),"")</f>
        <v>7.6712219379858459E-3</v>
      </c>
      <c r="H905">
        <f t="shared" si="144"/>
        <v>1.452562698350534</v>
      </c>
      <c r="I905" s="2" t="str">
        <f t="shared" si="145"/>
        <v/>
      </c>
      <c r="J905" t="str">
        <f t="shared" si="146"/>
        <v/>
      </c>
      <c r="K905" t="str">
        <f t="shared" si="147"/>
        <v/>
      </c>
      <c r="L905" s="37" t="str">
        <f t="shared" si="148"/>
        <v/>
      </c>
      <c r="M905" t="str">
        <f t="shared" si="149"/>
        <v/>
      </c>
      <c r="N905" s="39">
        <f t="shared" si="150"/>
        <v>0</v>
      </c>
      <c r="O905" s="40">
        <f t="shared" si="153"/>
        <v>3835.6499999999787</v>
      </c>
      <c r="P905" s="39">
        <f t="shared" si="151"/>
        <v>0</v>
      </c>
      <c r="Q905" s="39">
        <f t="shared" si="152"/>
        <v>0</v>
      </c>
      <c r="R905" s="39">
        <f>IF((O905 - MAX($O$16:O905)) &lt; 0, O905 - MAX($O$16:O905), 0)</f>
        <v>0</v>
      </c>
    </row>
    <row r="906" spans="1:18" x14ac:dyDescent="0.25">
      <c r="A906" s="2">
        <v>891</v>
      </c>
      <c r="B906" t="s">
        <v>891</v>
      </c>
      <c r="C906" s="8">
        <v>205.22</v>
      </c>
      <c r="D906" s="8">
        <v>115.15</v>
      </c>
      <c r="E906" s="17">
        <f t="shared" si="143"/>
        <v>0.57784694816736881</v>
      </c>
      <c r="F906" s="2">
        <f>+IF(A906&gt;$C$3,AVERAGE(INDEX($E$16:$E$2532,A906-$C$3):E905),"")</f>
        <v>0.56061907380365517</v>
      </c>
      <c r="G906" s="2">
        <f>+IF(A906&gt;$C$3,STDEVA(INDEX($E$16:$E$2532,A906-$C$3):E905),"")</f>
        <v>8.6363051400374872E-3</v>
      </c>
      <c r="H906">
        <f t="shared" si="144"/>
        <v>1.9948200167043735</v>
      </c>
      <c r="I906" s="2" t="str">
        <f t="shared" si="145"/>
        <v>Sell</v>
      </c>
      <c r="J906">
        <f t="shared" si="146"/>
        <v>115.15</v>
      </c>
      <c r="K906">
        <f t="shared" si="147"/>
        <v>205.22</v>
      </c>
      <c r="L906" s="37" t="str">
        <f t="shared" si="148"/>
        <v/>
      </c>
      <c r="M906" t="str">
        <f t="shared" si="149"/>
        <v>Short</v>
      </c>
      <c r="N906" s="39">
        <f t="shared" si="150"/>
        <v>0</v>
      </c>
      <c r="O906" s="40">
        <f t="shared" si="153"/>
        <v>3835.6499999999787</v>
      </c>
      <c r="P906" s="39">
        <f t="shared" si="151"/>
        <v>3.75</v>
      </c>
      <c r="Q906" s="39">
        <f t="shared" si="152"/>
        <v>4004.625</v>
      </c>
      <c r="R906" s="39">
        <f>IF((O906 - MAX($O$16:O906)) &lt; 0, O906 - MAX($O$16:O906), 0)</f>
        <v>0</v>
      </c>
    </row>
    <row r="907" spans="1:18" x14ac:dyDescent="0.25">
      <c r="A907" s="2">
        <v>892</v>
      </c>
      <c r="B907" t="s">
        <v>892</v>
      </c>
      <c r="C907" s="8">
        <v>205.58</v>
      </c>
      <c r="D907" s="8">
        <v>116.44</v>
      </c>
      <c r="E907" s="17">
        <f t="shared" si="143"/>
        <v>0.56845913370735346</v>
      </c>
      <c r="F907" s="2">
        <f>+IF(A907&gt;$C$3,AVERAGE(INDEX($E$16:$E$2532,A907-$C$3):E906),"")</f>
        <v>0.56657104570840289</v>
      </c>
      <c r="G907" s="2">
        <f>+IF(A907&gt;$C$3,STDEVA(INDEX($E$16:$E$2532,A907-$C$3):E906),"")</f>
        <v>8.0771625765738674E-3</v>
      </c>
      <c r="H907">
        <f t="shared" si="144"/>
        <v>0.23375634463847228</v>
      </c>
      <c r="I907" s="2" t="str">
        <f t="shared" si="145"/>
        <v/>
      </c>
      <c r="J907">
        <f t="shared" si="146"/>
        <v>115.15</v>
      </c>
      <c r="K907">
        <f t="shared" si="147"/>
        <v>205.22</v>
      </c>
      <c r="L907" s="37">
        <f t="shared" si="148"/>
        <v>232.4999999999946</v>
      </c>
      <c r="M907" t="str">
        <f t="shared" si="149"/>
        <v>Short</v>
      </c>
      <c r="N907" s="39">
        <f t="shared" si="150"/>
        <v>0</v>
      </c>
      <c r="O907" s="40">
        <f t="shared" si="153"/>
        <v>3835.6499999999787</v>
      </c>
      <c r="P907" s="39">
        <f t="shared" si="151"/>
        <v>0</v>
      </c>
      <c r="Q907" s="39">
        <f t="shared" si="152"/>
        <v>0</v>
      </c>
      <c r="R907" s="39">
        <f>IF((O907 - MAX($O$16:O907)) &lt; 0, O907 - MAX($O$16:O907), 0)</f>
        <v>0</v>
      </c>
    </row>
    <row r="908" spans="1:18" x14ac:dyDescent="0.25">
      <c r="A908" s="2">
        <v>893</v>
      </c>
      <c r="B908" t="s">
        <v>893</v>
      </c>
      <c r="C908" s="8">
        <v>206.68</v>
      </c>
      <c r="D908" s="8">
        <v>116.58</v>
      </c>
      <c r="E908" s="17">
        <f t="shared" si="143"/>
        <v>0.57259397080158014</v>
      </c>
      <c r="F908" s="2">
        <f>+IF(A908&gt;$C$3,AVERAGE(INDEX($E$16:$E$2532,A908-$C$3):E907),"")</f>
        <v>0.56871645955848948</v>
      </c>
      <c r="G908" s="2">
        <f>+IF(A908&gt;$C$3,STDEVA(INDEX($E$16:$E$2532,A908-$C$3):E907),"")</f>
        <v>6.3911169786788676E-3</v>
      </c>
      <c r="H908">
        <f t="shared" si="144"/>
        <v>0.6067032188624083</v>
      </c>
      <c r="I908" s="2" t="str">
        <f t="shared" si="145"/>
        <v/>
      </c>
      <c r="J908">
        <f t="shared" si="146"/>
        <v>115.15</v>
      </c>
      <c r="K908">
        <f t="shared" si="147"/>
        <v>205.22</v>
      </c>
      <c r="L908" s="37">
        <f t="shared" si="148"/>
        <v>-7.5000000000038085</v>
      </c>
      <c r="M908" t="str">
        <f t="shared" si="149"/>
        <v>Short</v>
      </c>
      <c r="N908" s="39">
        <f t="shared" si="150"/>
        <v>0</v>
      </c>
      <c r="O908" s="40">
        <f t="shared" si="153"/>
        <v>3835.6499999999787</v>
      </c>
      <c r="P908" s="39">
        <f t="shared" si="151"/>
        <v>0</v>
      </c>
      <c r="Q908" s="39">
        <f t="shared" si="152"/>
        <v>0</v>
      </c>
      <c r="R908" s="39">
        <f>IF((O908 - MAX($O$16:O908)) &lt; 0, O908 - MAX($O$16:O908), 0)</f>
        <v>0</v>
      </c>
    </row>
    <row r="909" spans="1:18" x14ac:dyDescent="0.25">
      <c r="A909" s="2">
        <v>894</v>
      </c>
      <c r="B909" t="s">
        <v>894</v>
      </c>
      <c r="C909" s="8">
        <v>207.26</v>
      </c>
      <c r="D909" s="8">
        <v>117.97</v>
      </c>
      <c r="E909" s="17">
        <f t="shared" si="143"/>
        <v>0.56354368890232021</v>
      </c>
      <c r="F909" s="2">
        <f>+IF(A909&gt;$C$3,AVERAGE(INDEX($E$16:$E$2532,A909-$C$3):E908),"")</f>
        <v>0.57128026829576295</v>
      </c>
      <c r="G909" s="2">
        <f>+IF(A909&gt;$C$3,STDEVA(INDEX($E$16:$E$2532,A909-$C$3):E908),"")</f>
        <v>4.0498154198724554E-3</v>
      </c>
      <c r="H909">
        <f t="shared" si="144"/>
        <v>-1.9103535819137158</v>
      </c>
      <c r="I909" s="2" t="str">
        <f t="shared" si="145"/>
        <v>Buy</v>
      </c>
      <c r="J909">
        <f t="shared" si="146"/>
        <v>115.15</v>
      </c>
      <c r="K909">
        <f t="shared" si="147"/>
        <v>205.22</v>
      </c>
      <c r="L909" s="37">
        <f t="shared" si="148"/>
        <v>195.00000000000028</v>
      </c>
      <c r="M909" t="str">
        <f t="shared" si="149"/>
        <v>Short</v>
      </c>
      <c r="N909" s="39">
        <f t="shared" si="150"/>
        <v>0</v>
      </c>
      <c r="O909" s="40">
        <f t="shared" si="153"/>
        <v>3835.6499999999787</v>
      </c>
      <c r="P909" s="39">
        <f t="shared" si="151"/>
        <v>0</v>
      </c>
      <c r="Q909" s="39">
        <f t="shared" si="152"/>
        <v>0</v>
      </c>
      <c r="R909" s="39">
        <f>IF((O909 - MAX($O$16:O909)) &lt; 0, O909 - MAX($O$16:O909), 0)</f>
        <v>0</v>
      </c>
    </row>
    <row r="910" spans="1:18" x14ac:dyDescent="0.25">
      <c r="A910" s="2">
        <v>895</v>
      </c>
      <c r="B910" t="s">
        <v>895</v>
      </c>
      <c r="C910" s="8">
        <v>207.11</v>
      </c>
      <c r="D910" s="8">
        <v>118.06</v>
      </c>
      <c r="E910" s="17">
        <f t="shared" si="143"/>
        <v>0.56205708327551629</v>
      </c>
      <c r="F910" s="2">
        <f>+IF(A910&gt;$C$3,AVERAGE(INDEX($E$16:$E$2532,A910-$C$3):E909),"")</f>
        <v>0.57023728679372498</v>
      </c>
      <c r="G910" s="2">
        <f>+IF(A910&gt;$C$3,STDEVA(INDEX($E$16:$E$2532,A910-$C$3):E909),"")</f>
        <v>5.330590945111918E-3</v>
      </c>
      <c r="H910">
        <f t="shared" si="144"/>
        <v>-1.5345772358897345</v>
      </c>
      <c r="I910" s="2" t="str">
        <f t="shared" si="145"/>
        <v>Buy</v>
      </c>
      <c r="J910">
        <f t="shared" si="146"/>
        <v>115.15</v>
      </c>
      <c r="K910">
        <f t="shared" si="147"/>
        <v>205.22</v>
      </c>
      <c r="L910" s="37">
        <f t="shared" si="148"/>
        <v>254.9999999999954</v>
      </c>
      <c r="M910" t="str">
        <f t="shared" si="149"/>
        <v>Short</v>
      </c>
      <c r="N910" s="39">
        <f t="shared" si="150"/>
        <v>0</v>
      </c>
      <c r="O910" s="40">
        <f t="shared" si="153"/>
        <v>3835.6499999999787</v>
      </c>
      <c r="P910" s="39">
        <f t="shared" si="151"/>
        <v>0</v>
      </c>
      <c r="Q910" s="39">
        <f t="shared" si="152"/>
        <v>0</v>
      </c>
      <c r="R910" s="39">
        <f>IF((O910 - MAX($O$16:O910)) &lt; 0, O910 - MAX($O$16:O910), 0)</f>
        <v>0</v>
      </c>
    </row>
    <row r="911" spans="1:18" x14ac:dyDescent="0.25">
      <c r="A911" s="2">
        <v>896</v>
      </c>
      <c r="B911" t="s">
        <v>896</v>
      </c>
      <c r="C911" s="8">
        <v>207.64</v>
      </c>
      <c r="D911" s="8">
        <v>118.45</v>
      </c>
      <c r="E911" s="17">
        <f t="shared" si="143"/>
        <v>0.56131488035423371</v>
      </c>
      <c r="F911" s="2">
        <f>+IF(A911&gt;$C$3,AVERAGE(INDEX($E$16:$E$2532,A911-$C$3):E910),"")</f>
        <v>0.56890016497082774</v>
      </c>
      <c r="G911" s="2">
        <f>+IF(A911&gt;$C$3,STDEVA(INDEX($E$16:$E$2532,A911-$C$3):E910),"")</f>
        <v>6.5077500454798591E-3</v>
      </c>
      <c r="H911">
        <f t="shared" si="144"/>
        <v>-1.1655771293586477</v>
      </c>
      <c r="I911" s="2" t="str">
        <f t="shared" si="145"/>
        <v/>
      </c>
      <c r="J911">
        <f t="shared" si="146"/>
        <v>115.15</v>
      </c>
      <c r="K911">
        <f t="shared" si="147"/>
        <v>205.22</v>
      </c>
      <c r="L911" s="37">
        <f t="shared" si="148"/>
        <v>220.0000000000025</v>
      </c>
      <c r="M911" t="str">
        <f t="shared" si="149"/>
        <v>Short</v>
      </c>
      <c r="N911" s="39">
        <f t="shared" si="150"/>
        <v>0</v>
      </c>
      <c r="O911" s="40">
        <f t="shared" si="153"/>
        <v>3835.6499999999787</v>
      </c>
      <c r="P911" s="39">
        <f t="shared" si="151"/>
        <v>0</v>
      </c>
      <c r="Q911" s="39">
        <f t="shared" si="152"/>
        <v>0</v>
      </c>
      <c r="R911" s="39">
        <f>IF((O911 - MAX($O$16:O911)) &lt; 0, O911 - MAX($O$16:O911), 0)</f>
        <v>0</v>
      </c>
    </row>
    <row r="912" spans="1:18" x14ac:dyDescent="0.25">
      <c r="A912" s="2">
        <v>897</v>
      </c>
      <c r="B912" t="s">
        <v>897</v>
      </c>
      <c r="C912" s="8">
        <v>207.2</v>
      </c>
      <c r="D912" s="8">
        <v>116.69</v>
      </c>
      <c r="E912" s="17">
        <f t="shared" si="143"/>
        <v>0.57416366456731205</v>
      </c>
      <c r="F912" s="2">
        <f>+IF(A912&gt;$C$3,AVERAGE(INDEX($E$16:$E$2532,A912-$C$3):E911),"")</f>
        <v>0.56559375140820078</v>
      </c>
      <c r="G912" s="2">
        <f>+IF(A912&gt;$C$3,STDEVA(INDEX($E$16:$E$2532,A912-$C$3):E911),"")</f>
        <v>4.8019007312464978E-3</v>
      </c>
      <c r="H912">
        <f t="shared" si="144"/>
        <v>1.7846918624006309</v>
      </c>
      <c r="I912" s="2" t="str">
        <f t="shared" si="145"/>
        <v>Sell</v>
      </c>
      <c r="J912">
        <f t="shared" si="146"/>
        <v>115.15</v>
      </c>
      <c r="K912">
        <f t="shared" si="147"/>
        <v>205.22</v>
      </c>
      <c r="L912" s="37">
        <f t="shared" si="148"/>
        <v>-109.99999999999943</v>
      </c>
      <c r="M912" t="str">
        <f t="shared" si="149"/>
        <v>Short</v>
      </c>
      <c r="N912" s="39">
        <f t="shared" si="150"/>
        <v>0</v>
      </c>
      <c r="O912" s="40">
        <f t="shared" si="153"/>
        <v>3835.6499999999787</v>
      </c>
      <c r="P912" s="39">
        <f t="shared" si="151"/>
        <v>0</v>
      </c>
      <c r="Q912" s="39">
        <f t="shared" si="152"/>
        <v>0</v>
      </c>
      <c r="R912" s="39">
        <f>IF((O912 - MAX($O$16:O912)) &lt; 0, O912 - MAX($O$16:O912), 0)</f>
        <v>0</v>
      </c>
    </row>
    <row r="913" spans="1:18" x14ac:dyDescent="0.25">
      <c r="A913" s="2">
        <v>898</v>
      </c>
      <c r="B913" t="s">
        <v>898</v>
      </c>
      <c r="C913" s="8">
        <v>205.76</v>
      </c>
      <c r="D913" s="8">
        <v>114.87</v>
      </c>
      <c r="E913" s="17">
        <f t="shared" ref="E913:E976" si="154">+LN(C913/D913)</f>
        <v>0.58290938689194161</v>
      </c>
      <c r="F913" s="2">
        <f>+IF(A913&gt;$C$3,AVERAGE(INDEX($E$16:$E$2532,A913-$C$3):E912),"")</f>
        <v>0.56673465758019259</v>
      </c>
      <c r="G913" s="2">
        <f>+IF(A913&gt;$C$3,STDEVA(INDEX($E$16:$E$2532,A913-$C$3):E912),"")</f>
        <v>6.1432414875810847E-3</v>
      </c>
      <c r="H913">
        <f t="shared" ref="H913:H976" si="155">+IF(F913="","",(E913-F913)/G913)</f>
        <v>2.6329307328138016</v>
      </c>
      <c r="I913" s="2" t="str">
        <f t="shared" ref="I913:I976" si="156">+IF(H913="","",IF(H913&lt;$C$4,"Buy",IF(H913&gt;$C$5,"Sell","")))</f>
        <v>Sell</v>
      </c>
      <c r="J913" t="str">
        <f t="shared" ref="J913:J976" si="157">IF(M913=M912, J912, IF(OR(M913="TP", M913="SL"), "", IF(I913="Buy", C913, IF(I913="Sell", D913, ""))))</f>
        <v/>
      </c>
      <c r="K913" t="str">
        <f t="shared" ref="K913:K976" si="158">IF(M913=M912, K912, IF(OR(M913="TP", M913="SL"), "",IF(I913="Buy", D913, IF(I913="Sell", C913, ""))))</f>
        <v/>
      </c>
      <c r="L913" s="37">
        <f t="shared" ref="L913:L976" si="159">IF(M912="Long", (C913-J912)*$C$8+(K912-D913)*$C$9, IF(M912="Short", (K912-C913)*$C$8+(D913-J912)*$C$9, ""))</f>
        <v>-204.99999999999829</v>
      </c>
      <c r="M913" t="str">
        <f t="shared" ref="M913:M976" si="160">IF(OR(M912="", M912="SL", M912="TP"), IF(I913="Sell","Short",(IF(I913="Buy","Long",I913))), IF(L913="", "", IF(L913&lt;$C$6, "SL", IF(L913&gt;$C$7, "TP", M912))))</f>
        <v>SL</v>
      </c>
      <c r="N913" s="39">
        <f t="shared" ref="N913:N976" si="161">IF(OR(M913="TP", M913="SL"), L913, 0)</f>
        <v>-204.99999999999829</v>
      </c>
      <c r="O913" s="40">
        <f t="shared" si="153"/>
        <v>3630.6499999999805</v>
      </c>
      <c r="P913" s="39">
        <f t="shared" ref="P913:P976" si="162">IF(OR(AND(I913&lt;&gt;"", J912=""), OR(M913="TP", M913="SL",)), ($C$9+$C$8)*$C$11, 0)</f>
        <v>3.75</v>
      </c>
      <c r="Q913" s="39">
        <f t="shared" ref="Q913:Q976" si="163">IF(AND(I913&lt;&gt;"",J912=""),(D913*$C$9+C913*$C$8)*$C$10,0)</f>
        <v>0</v>
      </c>
      <c r="R913" s="39">
        <f>IF((O913 - MAX($O$16:O913)) &lt; 0, O913 - MAX($O$16:O913), 0)</f>
        <v>-204.99999999999818</v>
      </c>
    </row>
    <row r="914" spans="1:18" x14ac:dyDescent="0.25">
      <c r="A914" s="2">
        <v>899</v>
      </c>
      <c r="B914" t="s">
        <v>899</v>
      </c>
      <c r="C914" s="8">
        <v>207.08500000000001</v>
      </c>
      <c r="D914" s="8">
        <v>116.25</v>
      </c>
      <c r="E914" s="17">
        <f t="shared" si="154"/>
        <v>0.5773862925326142</v>
      </c>
      <c r="F914" s="2">
        <f>+IF(A914&gt;$C$3,AVERAGE(INDEX($E$16:$E$2532,A914-$C$3):E913),"")</f>
        <v>0.56879774079826473</v>
      </c>
      <c r="G914" s="2">
        <f>+IF(A914&gt;$C$3,STDEVA(INDEX($E$16:$E$2532,A914-$C$3):E913),"")</f>
        <v>9.4467774790867216E-3</v>
      </c>
      <c r="H914">
        <f t="shared" si="155"/>
        <v>0.909151480847602</v>
      </c>
      <c r="I914" s="2" t="str">
        <f t="shared" si="156"/>
        <v/>
      </c>
      <c r="J914" t="str">
        <f t="shared" si="157"/>
        <v/>
      </c>
      <c r="K914" t="str">
        <f t="shared" si="158"/>
        <v/>
      </c>
      <c r="L914" s="37" t="str">
        <f t="shared" si="159"/>
        <v/>
      </c>
      <c r="M914" t="str">
        <f t="shared" si="160"/>
        <v/>
      </c>
      <c r="N914" s="39">
        <f t="shared" si="161"/>
        <v>0</v>
      </c>
      <c r="O914" s="40">
        <f t="shared" ref="O914:O977" si="164">+N914+O913</f>
        <v>3630.6499999999805</v>
      </c>
      <c r="P914" s="39">
        <f t="shared" si="162"/>
        <v>0</v>
      </c>
      <c r="Q914" s="39">
        <f t="shared" si="163"/>
        <v>0</v>
      </c>
      <c r="R914" s="39">
        <f>IF((O914 - MAX($O$16:O914)) &lt; 0, O914 - MAX($O$16:O914), 0)</f>
        <v>-204.99999999999818</v>
      </c>
    </row>
    <row r="915" spans="1:18" x14ac:dyDescent="0.25">
      <c r="A915" s="2">
        <v>900</v>
      </c>
      <c r="B915" t="s">
        <v>900</v>
      </c>
      <c r="C915" s="8">
        <v>207.89</v>
      </c>
      <c r="D915" s="8">
        <v>117.37</v>
      </c>
      <c r="E915" s="17">
        <f t="shared" si="154"/>
        <v>0.57167775554699007</v>
      </c>
      <c r="F915" s="2">
        <f>+IF(A915&gt;$C$3,AVERAGE(INDEX($E$16:$E$2532,A915-$C$3):E914),"")</f>
        <v>0.57156626152432355</v>
      </c>
      <c r="G915" s="2">
        <f>+IF(A915&gt;$C$3,STDEVA(INDEX($E$16:$E$2532,A915-$C$3):E914),"")</f>
        <v>9.549882767248408E-3</v>
      </c>
      <c r="H915">
        <f t="shared" si="155"/>
        <v>1.1674910088833444E-2</v>
      </c>
      <c r="I915" s="2" t="str">
        <f t="shared" si="156"/>
        <v/>
      </c>
      <c r="J915" t="str">
        <f t="shared" si="157"/>
        <v/>
      </c>
      <c r="K915" t="str">
        <f t="shared" si="158"/>
        <v/>
      </c>
      <c r="L915" s="37" t="str">
        <f t="shared" si="159"/>
        <v/>
      </c>
      <c r="M915" t="str">
        <f t="shared" si="160"/>
        <v/>
      </c>
      <c r="N915" s="39">
        <f t="shared" si="161"/>
        <v>0</v>
      </c>
      <c r="O915" s="40">
        <f t="shared" si="164"/>
        <v>3630.6499999999805</v>
      </c>
      <c r="P915" s="39">
        <f t="shared" si="162"/>
        <v>0</v>
      </c>
      <c r="Q915" s="39">
        <f t="shared" si="163"/>
        <v>0</v>
      </c>
      <c r="R915" s="39">
        <f>IF((O915 - MAX($O$16:O915)) &lt; 0, O915 - MAX($O$16:O915), 0)</f>
        <v>-204.99999999999818</v>
      </c>
    </row>
    <row r="916" spans="1:18" x14ac:dyDescent="0.25">
      <c r="A916" s="2">
        <v>901</v>
      </c>
      <c r="B916" t="s">
        <v>901</v>
      </c>
      <c r="C916" s="8">
        <v>207.66</v>
      </c>
      <c r="D916" s="8">
        <v>116.81</v>
      </c>
      <c r="E916" s="17">
        <f t="shared" si="154"/>
        <v>0.57535344370770314</v>
      </c>
      <c r="F916" s="2">
        <f>+IF(A916&gt;$C$3,AVERAGE(INDEX($E$16:$E$2532,A916-$C$3):E915),"")</f>
        <v>0.57349039597861828</v>
      </c>
      <c r="G916" s="2">
        <f>+IF(A916&gt;$C$3,STDEVA(INDEX($E$16:$E$2532,A916-$C$3):E915),"")</f>
        <v>7.9980862778422247E-3</v>
      </c>
      <c r="H916">
        <f t="shared" si="155"/>
        <v>0.23293668814829036</v>
      </c>
      <c r="I916" s="2" t="str">
        <f t="shared" si="156"/>
        <v/>
      </c>
      <c r="J916" t="str">
        <f t="shared" si="157"/>
        <v/>
      </c>
      <c r="K916" t="str">
        <f t="shared" si="158"/>
        <v/>
      </c>
      <c r="L916" s="37" t="str">
        <f t="shared" si="159"/>
        <v/>
      </c>
      <c r="M916" t="str">
        <f t="shared" si="160"/>
        <v/>
      </c>
      <c r="N916" s="39">
        <f t="shared" si="161"/>
        <v>0</v>
      </c>
      <c r="O916" s="40">
        <f t="shared" si="164"/>
        <v>3630.6499999999805</v>
      </c>
      <c r="P916" s="39">
        <f t="shared" si="162"/>
        <v>0</v>
      </c>
      <c r="Q916" s="39">
        <f t="shared" si="163"/>
        <v>0</v>
      </c>
      <c r="R916" s="39">
        <f>IF((O916 - MAX($O$16:O916)) &lt; 0, O916 - MAX($O$16:O916), 0)</f>
        <v>-204.99999999999818</v>
      </c>
    </row>
    <row r="917" spans="1:18" x14ac:dyDescent="0.25">
      <c r="A917" s="2">
        <v>902</v>
      </c>
      <c r="B917" t="s">
        <v>902</v>
      </c>
      <c r="C917" s="8">
        <v>208</v>
      </c>
      <c r="D917" s="8">
        <v>117.69</v>
      </c>
      <c r="E917" s="17">
        <f t="shared" si="154"/>
        <v>0.56948403081174703</v>
      </c>
      <c r="F917" s="2">
        <f>+IF(A917&gt;$C$3,AVERAGE(INDEX($E$16:$E$2532,A917-$C$3):E916),"")</f>
        <v>0.5762981086493123</v>
      </c>
      <c r="G917" s="2">
        <f>+IF(A917&gt;$C$3,STDEVA(INDEX($E$16:$E$2532,A917-$C$3):E916),"")</f>
        <v>4.2334693321958647E-3</v>
      </c>
      <c r="H917">
        <f t="shared" si="155"/>
        <v>-1.6095729773553986</v>
      </c>
      <c r="I917" s="2" t="str">
        <f t="shared" si="156"/>
        <v>Buy</v>
      </c>
      <c r="J917">
        <f t="shared" si="157"/>
        <v>208</v>
      </c>
      <c r="K917">
        <f t="shared" si="158"/>
        <v>117.69</v>
      </c>
      <c r="L917" s="37" t="str">
        <f t="shared" si="159"/>
        <v/>
      </c>
      <c r="M917" t="str">
        <f t="shared" si="160"/>
        <v>Long</v>
      </c>
      <c r="N917" s="39">
        <f t="shared" si="161"/>
        <v>0</v>
      </c>
      <c r="O917" s="40">
        <f t="shared" si="164"/>
        <v>3630.6499999999805</v>
      </c>
      <c r="P917" s="39">
        <f t="shared" si="162"/>
        <v>3.75</v>
      </c>
      <c r="Q917" s="39">
        <f t="shared" si="163"/>
        <v>4071.125</v>
      </c>
      <c r="R917" s="39">
        <f>IF((O917 - MAX($O$16:O917)) &lt; 0, O917 - MAX($O$16:O917), 0)</f>
        <v>-204.99999999999818</v>
      </c>
    </row>
    <row r="918" spans="1:18" x14ac:dyDescent="0.25">
      <c r="A918" s="2">
        <v>903</v>
      </c>
      <c r="B918" t="s">
        <v>903</v>
      </c>
      <c r="C918" s="8">
        <v>206.61</v>
      </c>
      <c r="D918" s="8">
        <v>116.22</v>
      </c>
      <c r="E918" s="17">
        <f t="shared" si="154"/>
        <v>0.57534801157775717</v>
      </c>
      <c r="F918" s="2">
        <f>+IF(A918&gt;$C$3,AVERAGE(INDEX($E$16:$E$2532,A918-$C$3):E917),"")</f>
        <v>0.57536218189819921</v>
      </c>
      <c r="G918" s="2">
        <f>+IF(A918&gt;$C$3,STDEVA(INDEX($E$16:$E$2532,A918-$C$3):E917),"")</f>
        <v>5.2245827863700829E-3</v>
      </c>
      <c r="H918">
        <f t="shared" si="155"/>
        <v>-2.7122396220822468E-3</v>
      </c>
      <c r="I918" s="2" t="str">
        <f t="shared" si="156"/>
        <v/>
      </c>
      <c r="J918">
        <f t="shared" si="157"/>
        <v>208</v>
      </c>
      <c r="K918">
        <f t="shared" si="158"/>
        <v>117.69</v>
      </c>
      <c r="L918" s="37">
        <f t="shared" si="159"/>
        <v>20.000000000003126</v>
      </c>
      <c r="M918" t="str">
        <f t="shared" si="160"/>
        <v>Long</v>
      </c>
      <c r="N918" s="39">
        <f t="shared" si="161"/>
        <v>0</v>
      </c>
      <c r="O918" s="40">
        <f t="shared" si="164"/>
        <v>3630.6499999999805</v>
      </c>
      <c r="P918" s="39">
        <f t="shared" si="162"/>
        <v>0</v>
      </c>
      <c r="Q918" s="39">
        <f t="shared" si="163"/>
        <v>0</v>
      </c>
      <c r="R918" s="39">
        <f>IF((O918 - MAX($O$16:O918)) &lt; 0, O918 - MAX($O$16:O918), 0)</f>
        <v>-204.99999999999818</v>
      </c>
    </row>
    <row r="919" spans="1:18" x14ac:dyDescent="0.25">
      <c r="A919" s="2">
        <v>904</v>
      </c>
      <c r="B919" t="s">
        <v>904</v>
      </c>
      <c r="C919" s="8">
        <v>206.47</v>
      </c>
      <c r="D919" s="8">
        <v>118.17</v>
      </c>
      <c r="E919" s="17">
        <f t="shared" si="154"/>
        <v>0.55803085774586381</v>
      </c>
      <c r="F919" s="2">
        <f>+IF(A919&gt;$C$3,AVERAGE(INDEX($E$16:$E$2532,A919-$C$3):E918),"")</f>
        <v>0.57384990683536241</v>
      </c>
      <c r="G919" s="2">
        <f>+IF(A919&gt;$C$3,STDEVA(INDEX($E$16:$E$2532,A919-$C$3):E918),"")</f>
        <v>3.1933555791110249E-3</v>
      </c>
      <c r="H919">
        <f t="shared" si="155"/>
        <v>-4.9537386919819166</v>
      </c>
      <c r="I919" s="2" t="str">
        <f t="shared" si="156"/>
        <v>Buy</v>
      </c>
      <c r="J919" t="str">
        <f t="shared" si="157"/>
        <v/>
      </c>
      <c r="K919" t="str">
        <f t="shared" si="158"/>
        <v/>
      </c>
      <c r="L919" s="37">
        <f t="shared" si="159"/>
        <v>-502.50000000000125</v>
      </c>
      <c r="M919" t="str">
        <f t="shared" si="160"/>
        <v>SL</v>
      </c>
      <c r="N919" s="39">
        <f t="shared" si="161"/>
        <v>-502.50000000000125</v>
      </c>
      <c r="O919" s="40">
        <f t="shared" si="164"/>
        <v>3128.1499999999792</v>
      </c>
      <c r="P919" s="39">
        <f t="shared" si="162"/>
        <v>3.75</v>
      </c>
      <c r="Q919" s="39">
        <f t="shared" si="163"/>
        <v>0</v>
      </c>
      <c r="R919" s="39">
        <f>IF((O919 - MAX($O$16:O919)) &lt; 0, O919 - MAX($O$16:O919), 0)</f>
        <v>-707.49999999999955</v>
      </c>
    </row>
    <row r="920" spans="1:18" x14ac:dyDescent="0.25">
      <c r="A920" s="2">
        <v>905</v>
      </c>
      <c r="B920" t="s">
        <v>905</v>
      </c>
      <c r="C920" s="8">
        <v>203.1601</v>
      </c>
      <c r="D920" s="8">
        <v>115.66</v>
      </c>
      <c r="E920" s="17">
        <f t="shared" si="154"/>
        <v>0.56333948542572942</v>
      </c>
      <c r="F920" s="2">
        <f>+IF(A920&gt;$C$3,AVERAGE(INDEX($E$16:$E$2532,A920-$C$3):E919),"")</f>
        <v>0.56997881987801224</v>
      </c>
      <c r="G920" s="2">
        <f>+IF(A920&gt;$C$3,STDEVA(INDEX($E$16:$E$2532,A920-$C$3):E919),"")</f>
        <v>7.1344200632911439E-3</v>
      </c>
      <c r="H920">
        <f t="shared" si="155"/>
        <v>-0.93060604693635895</v>
      </c>
      <c r="I920" s="2" t="str">
        <f t="shared" si="156"/>
        <v/>
      </c>
      <c r="J920" t="str">
        <f t="shared" si="157"/>
        <v/>
      </c>
      <c r="K920" t="str">
        <f t="shared" si="158"/>
        <v/>
      </c>
      <c r="L920" s="37" t="str">
        <f t="shared" si="159"/>
        <v/>
      </c>
      <c r="M920" t="str">
        <f t="shared" si="160"/>
        <v/>
      </c>
      <c r="N920" s="39">
        <f t="shared" si="161"/>
        <v>0</v>
      </c>
      <c r="O920" s="40">
        <f t="shared" si="164"/>
        <v>3128.1499999999792</v>
      </c>
      <c r="P920" s="39">
        <f t="shared" si="162"/>
        <v>0</v>
      </c>
      <c r="Q920" s="39">
        <f t="shared" si="163"/>
        <v>0</v>
      </c>
      <c r="R920" s="39">
        <f>IF((O920 - MAX($O$16:O920)) &lt; 0, O920 - MAX($O$16:O920), 0)</f>
        <v>-707.49999999999955</v>
      </c>
    </row>
    <row r="921" spans="1:18" x14ac:dyDescent="0.25">
      <c r="A921" s="2">
        <v>906</v>
      </c>
      <c r="B921" t="s">
        <v>906</v>
      </c>
      <c r="C921" s="8">
        <v>204.19</v>
      </c>
      <c r="D921" s="8">
        <v>116.12</v>
      </c>
      <c r="E921" s="17">
        <f t="shared" si="154"/>
        <v>0.56442679377851412</v>
      </c>
      <c r="F921" s="2">
        <f>+IF(A921&gt;$C$3,AVERAGE(INDEX($E$16:$E$2532,A921-$C$3):E920),"")</f>
        <v>0.56831116585376018</v>
      </c>
      <c r="G921" s="2">
        <f>+IF(A921&gt;$C$3,STDEVA(INDEX($E$16:$E$2532,A921-$C$3):E920),"")</f>
        <v>7.597513218101164E-3</v>
      </c>
      <c r="H921">
        <f t="shared" si="155"/>
        <v>-0.51126888018983563</v>
      </c>
      <c r="I921" s="2" t="str">
        <f t="shared" si="156"/>
        <v/>
      </c>
      <c r="J921" t="str">
        <f t="shared" si="157"/>
        <v/>
      </c>
      <c r="K921" t="str">
        <f t="shared" si="158"/>
        <v/>
      </c>
      <c r="L921" s="37" t="str">
        <f t="shared" si="159"/>
        <v/>
      </c>
      <c r="M921" t="str">
        <f t="shared" si="160"/>
        <v/>
      </c>
      <c r="N921" s="39">
        <f t="shared" si="161"/>
        <v>0</v>
      </c>
      <c r="O921" s="40">
        <f t="shared" si="164"/>
        <v>3128.1499999999792</v>
      </c>
      <c r="P921" s="39">
        <f t="shared" si="162"/>
        <v>0</v>
      </c>
      <c r="Q921" s="39">
        <f t="shared" si="163"/>
        <v>0</v>
      </c>
      <c r="R921" s="39">
        <f>IF((O921 - MAX($O$16:O921)) &lt; 0, O921 - MAX($O$16:O921), 0)</f>
        <v>-707.49999999999955</v>
      </c>
    </row>
    <row r="922" spans="1:18" x14ac:dyDescent="0.25">
      <c r="A922" s="2">
        <v>907</v>
      </c>
      <c r="B922" t="s">
        <v>907</v>
      </c>
      <c r="C922" s="8">
        <v>200.89</v>
      </c>
      <c r="D922" s="8">
        <v>114.71</v>
      </c>
      <c r="E922" s="17">
        <f t="shared" si="154"/>
        <v>0.56035029028088168</v>
      </c>
      <c r="F922" s="2">
        <f>+IF(A922&gt;$C$3,AVERAGE(INDEX($E$16:$E$2532,A922-$C$3):E921),"")</f>
        <v>0.56612583586792231</v>
      </c>
      <c r="G922" s="2">
        <f>+IF(A922&gt;$C$3,STDEVA(INDEX($E$16:$E$2532,A922-$C$3):E921),"")</f>
        <v>6.5670610189926823E-3</v>
      </c>
      <c r="H922">
        <f t="shared" si="155"/>
        <v>-0.87947189318587127</v>
      </c>
      <c r="I922" s="2" t="str">
        <f t="shared" si="156"/>
        <v/>
      </c>
      <c r="J922" t="str">
        <f t="shared" si="157"/>
        <v/>
      </c>
      <c r="K922" t="str">
        <f t="shared" si="158"/>
        <v/>
      </c>
      <c r="L922" s="37" t="str">
        <f t="shared" si="159"/>
        <v/>
      </c>
      <c r="M922" t="str">
        <f t="shared" si="160"/>
        <v/>
      </c>
      <c r="N922" s="39">
        <f t="shared" si="161"/>
        <v>0</v>
      </c>
      <c r="O922" s="40">
        <f t="shared" si="164"/>
        <v>3128.1499999999792</v>
      </c>
      <c r="P922" s="39">
        <f t="shared" si="162"/>
        <v>0</v>
      </c>
      <c r="Q922" s="39">
        <f t="shared" si="163"/>
        <v>0</v>
      </c>
      <c r="R922" s="39">
        <f>IF((O922 - MAX($O$16:O922)) &lt; 0, O922 - MAX($O$16:O922), 0)</f>
        <v>-707.49999999999955</v>
      </c>
    </row>
    <row r="923" spans="1:18" x14ac:dyDescent="0.25">
      <c r="A923" s="2">
        <v>908</v>
      </c>
      <c r="B923" t="s">
        <v>908</v>
      </c>
      <c r="C923" s="8">
        <v>199.51</v>
      </c>
      <c r="D923" s="8">
        <v>113.55</v>
      </c>
      <c r="E923" s="17">
        <f t="shared" si="154"/>
        <v>0.56362109183540221</v>
      </c>
      <c r="F923" s="2">
        <f>+IF(A923&gt;$C$3,AVERAGE(INDEX($E$16:$E$2532,A923-$C$3):E922),"")</f>
        <v>0.56429908776174931</v>
      </c>
      <c r="G923" s="2">
        <f>+IF(A923&gt;$C$3,STDEVA(INDEX($E$16:$E$2532,A923-$C$3):E922),"")</f>
        <v>6.6689499180701776E-3</v>
      </c>
      <c r="H923">
        <f t="shared" si="155"/>
        <v>-0.10166457008621403</v>
      </c>
      <c r="I923" s="2" t="str">
        <f t="shared" si="156"/>
        <v/>
      </c>
      <c r="J923" t="str">
        <f t="shared" si="157"/>
        <v/>
      </c>
      <c r="K923" t="str">
        <f t="shared" si="158"/>
        <v/>
      </c>
      <c r="L923" s="37" t="str">
        <f t="shared" si="159"/>
        <v/>
      </c>
      <c r="M923" t="str">
        <f t="shared" si="160"/>
        <v/>
      </c>
      <c r="N923" s="39">
        <f t="shared" si="161"/>
        <v>0</v>
      </c>
      <c r="O923" s="40">
        <f t="shared" si="164"/>
        <v>3128.1499999999792</v>
      </c>
      <c r="P923" s="39">
        <f t="shared" si="162"/>
        <v>0</v>
      </c>
      <c r="Q923" s="39">
        <f t="shared" si="163"/>
        <v>0</v>
      </c>
      <c r="R923" s="39">
        <f>IF((O923 - MAX($O$16:O923)) &lt; 0, O923 - MAX($O$16:O923), 0)</f>
        <v>-707.49999999999955</v>
      </c>
    </row>
    <row r="924" spans="1:18" x14ac:dyDescent="0.25">
      <c r="A924" s="2">
        <v>909</v>
      </c>
      <c r="B924" t="s">
        <v>909</v>
      </c>
      <c r="C924" s="8">
        <v>197.91</v>
      </c>
      <c r="D924" s="8">
        <v>113.39</v>
      </c>
      <c r="E924" s="17">
        <f t="shared" si="154"/>
        <v>0.55697917791914076</v>
      </c>
      <c r="F924" s="2">
        <f>+IF(A924&gt;$C$3,AVERAGE(INDEX($E$16:$E$2532,A924-$C$3):E923),"")</f>
        <v>0.56195370381327825</v>
      </c>
      <c r="G924" s="2">
        <f>+IF(A924&gt;$C$3,STDEVA(INDEX($E$16:$E$2532,A924-$C$3):E923),"")</f>
        <v>2.6821821197665725E-3</v>
      </c>
      <c r="H924">
        <f t="shared" si="155"/>
        <v>-1.8546562731431606</v>
      </c>
      <c r="I924" s="2" t="str">
        <f t="shared" si="156"/>
        <v>Buy</v>
      </c>
      <c r="J924">
        <f t="shared" si="157"/>
        <v>197.91</v>
      </c>
      <c r="K924">
        <f t="shared" si="158"/>
        <v>113.39</v>
      </c>
      <c r="L924" s="37" t="str">
        <f t="shared" si="159"/>
        <v/>
      </c>
      <c r="M924" t="str">
        <f t="shared" si="160"/>
        <v>Long</v>
      </c>
      <c r="N924" s="39">
        <f t="shared" si="161"/>
        <v>0</v>
      </c>
      <c r="O924" s="40">
        <f t="shared" si="164"/>
        <v>3128.1499999999792</v>
      </c>
      <c r="P924" s="39">
        <f t="shared" si="162"/>
        <v>3.75</v>
      </c>
      <c r="Q924" s="39">
        <f t="shared" si="163"/>
        <v>3891.25</v>
      </c>
      <c r="R924" s="39">
        <f>IF((O924 - MAX($O$16:O924)) &lt; 0, O924 - MAX($O$16:O924), 0)</f>
        <v>-707.49999999999955</v>
      </c>
    </row>
    <row r="925" spans="1:18" x14ac:dyDescent="0.25">
      <c r="A925" s="2">
        <v>910</v>
      </c>
      <c r="B925" t="s">
        <v>910</v>
      </c>
      <c r="C925" s="8">
        <v>201.79</v>
      </c>
      <c r="D925" s="8">
        <v>116.89</v>
      </c>
      <c r="E925" s="17">
        <f t="shared" si="154"/>
        <v>0.54599423105811384</v>
      </c>
      <c r="F925" s="2">
        <f>+IF(A925&gt;$C$3,AVERAGE(INDEX($E$16:$E$2532,A925-$C$3):E924),"")</f>
        <v>0.56174336784793366</v>
      </c>
      <c r="G925" s="2">
        <f>+IF(A925&gt;$C$3,STDEVA(INDEX($E$16:$E$2532,A925-$C$3):E924),"")</f>
        <v>3.0786516612638336E-3</v>
      </c>
      <c r="H925">
        <f t="shared" si="155"/>
        <v>-5.115595566714604</v>
      </c>
      <c r="I925" s="2" t="str">
        <f t="shared" si="156"/>
        <v>Buy</v>
      </c>
      <c r="J925">
        <f t="shared" si="157"/>
        <v>197.91</v>
      </c>
      <c r="K925">
        <f t="shared" si="158"/>
        <v>113.39</v>
      </c>
      <c r="L925" s="37">
        <f t="shared" si="159"/>
        <v>94.999999999998863</v>
      </c>
      <c r="M925" t="str">
        <f t="shared" si="160"/>
        <v>Long</v>
      </c>
      <c r="N925" s="39">
        <f t="shared" si="161"/>
        <v>0</v>
      </c>
      <c r="O925" s="40">
        <f t="shared" si="164"/>
        <v>3128.1499999999792</v>
      </c>
      <c r="P925" s="39">
        <f t="shared" si="162"/>
        <v>0</v>
      </c>
      <c r="Q925" s="39">
        <f t="shared" si="163"/>
        <v>0</v>
      </c>
      <c r="R925" s="39">
        <f>IF((O925 - MAX($O$16:O925)) &lt; 0, O925 - MAX($O$16:O925), 0)</f>
        <v>-707.49999999999955</v>
      </c>
    </row>
    <row r="926" spans="1:18" x14ac:dyDescent="0.25">
      <c r="A926" s="2">
        <v>911</v>
      </c>
      <c r="B926" t="s">
        <v>911</v>
      </c>
      <c r="C926" s="8">
        <v>206.78</v>
      </c>
      <c r="D926" s="8">
        <v>118.63</v>
      </c>
      <c r="E926" s="17">
        <f t="shared" si="154"/>
        <v>0.55564602048553513</v>
      </c>
      <c r="F926" s="2">
        <f>+IF(A926&gt;$C$3,AVERAGE(INDEX($E$16:$E$2532,A926-$C$3):E925),"")</f>
        <v>0.55827431697441054</v>
      </c>
      <c r="G926" s="2">
        <f>+IF(A926&gt;$C$3,STDEVA(INDEX($E$16:$E$2532,A926-$C$3):E925),"")</f>
        <v>7.4704172020788008E-3</v>
      </c>
      <c r="H926">
        <f t="shared" si="155"/>
        <v>-0.35182726985368845</v>
      </c>
      <c r="I926" s="2" t="str">
        <f t="shared" si="156"/>
        <v/>
      </c>
      <c r="J926" t="str">
        <f t="shared" si="157"/>
        <v/>
      </c>
      <c r="K926" t="str">
        <f t="shared" si="158"/>
        <v/>
      </c>
      <c r="L926" s="37">
        <f t="shared" si="159"/>
        <v>907.50000000000227</v>
      </c>
      <c r="M926" t="str">
        <f t="shared" si="160"/>
        <v>TP</v>
      </c>
      <c r="N926" s="39">
        <f t="shared" si="161"/>
        <v>907.50000000000227</v>
      </c>
      <c r="O926" s="40">
        <f t="shared" si="164"/>
        <v>4035.6499999999814</v>
      </c>
      <c r="P926" s="39">
        <f t="shared" si="162"/>
        <v>3.75</v>
      </c>
      <c r="Q926" s="39">
        <f t="shared" si="163"/>
        <v>0</v>
      </c>
      <c r="R926" s="39">
        <f>IF((O926 - MAX($O$16:O926)) &lt; 0, O926 - MAX($O$16:O926), 0)</f>
        <v>0</v>
      </c>
    </row>
    <row r="927" spans="1:18" x14ac:dyDescent="0.25">
      <c r="A927" s="2">
        <v>912</v>
      </c>
      <c r="B927" t="s">
        <v>912</v>
      </c>
      <c r="C927" s="8">
        <v>206.52</v>
      </c>
      <c r="D927" s="8">
        <v>118.9</v>
      </c>
      <c r="E927" s="17">
        <f t="shared" si="154"/>
        <v>0.55211445631471223</v>
      </c>
      <c r="F927" s="2">
        <f>+IF(A927&gt;$C$3,AVERAGE(INDEX($E$16:$E$2532,A927-$C$3):E926),"")</f>
        <v>0.55651816231581486</v>
      </c>
      <c r="G927" s="2">
        <f>+IF(A927&gt;$C$3,STDEVA(INDEX($E$16:$E$2532,A927-$C$3):E926),"")</f>
        <v>6.649494499139064E-3</v>
      </c>
      <c r="H927">
        <f t="shared" si="155"/>
        <v>-0.66226177067637104</v>
      </c>
      <c r="I927" s="2" t="str">
        <f t="shared" si="156"/>
        <v/>
      </c>
      <c r="J927" t="str">
        <f t="shared" si="157"/>
        <v/>
      </c>
      <c r="K927" t="str">
        <f t="shared" si="158"/>
        <v/>
      </c>
      <c r="L927" s="37" t="str">
        <f t="shared" si="159"/>
        <v/>
      </c>
      <c r="M927" t="str">
        <f t="shared" si="160"/>
        <v/>
      </c>
      <c r="N927" s="39">
        <f t="shared" si="161"/>
        <v>0</v>
      </c>
      <c r="O927" s="40">
        <f t="shared" si="164"/>
        <v>4035.6499999999814</v>
      </c>
      <c r="P927" s="39">
        <f t="shared" si="162"/>
        <v>0</v>
      </c>
      <c r="Q927" s="39">
        <f t="shared" si="163"/>
        <v>0</v>
      </c>
      <c r="R927" s="39">
        <f>IF((O927 - MAX($O$16:O927)) &lt; 0, O927 - MAX($O$16:O927), 0)</f>
        <v>0</v>
      </c>
    </row>
    <row r="928" spans="1:18" x14ac:dyDescent="0.25">
      <c r="A928" s="2">
        <v>913</v>
      </c>
      <c r="B928" t="s">
        <v>913</v>
      </c>
      <c r="C928" s="8">
        <v>207.47</v>
      </c>
      <c r="D928" s="8">
        <v>119.71</v>
      </c>
      <c r="E928" s="17">
        <f t="shared" si="154"/>
        <v>0.5499145996417697</v>
      </c>
      <c r="F928" s="2">
        <f>+IF(A928&gt;$C$3,AVERAGE(INDEX($E$16:$E$2532,A928-$C$3):E927),"")</f>
        <v>0.55487099552258079</v>
      </c>
      <c r="G928" s="2">
        <f>+IF(A928&gt;$C$3,STDEVA(INDEX($E$16:$E$2532,A928-$C$3):E927),"")</f>
        <v>6.4808320830769574E-3</v>
      </c>
      <c r="H928">
        <f t="shared" si="155"/>
        <v>-0.76477770404721002</v>
      </c>
      <c r="I928" s="2" t="str">
        <f t="shared" si="156"/>
        <v/>
      </c>
      <c r="J928" t="str">
        <f t="shared" si="157"/>
        <v/>
      </c>
      <c r="K928" t="str">
        <f t="shared" si="158"/>
        <v/>
      </c>
      <c r="L928" s="37" t="str">
        <f t="shared" si="159"/>
        <v/>
      </c>
      <c r="M928" t="str">
        <f t="shared" si="160"/>
        <v/>
      </c>
      <c r="N928" s="39">
        <f t="shared" si="161"/>
        <v>0</v>
      </c>
      <c r="O928" s="40">
        <f t="shared" si="164"/>
        <v>4035.6499999999814</v>
      </c>
      <c r="P928" s="39">
        <f t="shared" si="162"/>
        <v>0</v>
      </c>
      <c r="Q928" s="39">
        <f t="shared" si="163"/>
        <v>0</v>
      </c>
      <c r="R928" s="39">
        <f>IF((O928 - MAX($O$16:O928)) &lt; 0, O928 - MAX($O$16:O928), 0)</f>
        <v>0</v>
      </c>
    </row>
    <row r="929" spans="1:18" x14ac:dyDescent="0.25">
      <c r="A929" s="2">
        <v>914</v>
      </c>
      <c r="B929" t="s">
        <v>914</v>
      </c>
      <c r="C929" s="8">
        <v>207.75</v>
      </c>
      <c r="D929" s="8">
        <v>119.86</v>
      </c>
      <c r="E929" s="17">
        <f t="shared" si="154"/>
        <v>0.55001103870551848</v>
      </c>
      <c r="F929" s="2">
        <f>+IF(A929&gt;$C$3,AVERAGE(INDEX($E$16:$E$2532,A929-$C$3):E928),"")</f>
        <v>0.5521296970838544</v>
      </c>
      <c r="G929" s="2">
        <f>+IF(A929&gt;$C$3,STDEVA(INDEX($E$16:$E$2532,A929-$C$3):E928),"")</f>
        <v>4.4281154837302987E-3</v>
      </c>
      <c r="H929">
        <f t="shared" si="155"/>
        <v>-0.47845599016562457</v>
      </c>
      <c r="I929" s="2" t="str">
        <f t="shared" si="156"/>
        <v/>
      </c>
      <c r="J929" t="str">
        <f t="shared" si="157"/>
        <v/>
      </c>
      <c r="K929" t="str">
        <f t="shared" si="158"/>
        <v/>
      </c>
      <c r="L929" s="37" t="str">
        <f t="shared" si="159"/>
        <v/>
      </c>
      <c r="M929" t="str">
        <f t="shared" si="160"/>
        <v/>
      </c>
      <c r="N929" s="39">
        <f t="shared" si="161"/>
        <v>0</v>
      </c>
      <c r="O929" s="40">
        <f t="shared" si="164"/>
        <v>4035.6499999999814</v>
      </c>
      <c r="P929" s="39">
        <f t="shared" si="162"/>
        <v>0</v>
      </c>
      <c r="Q929" s="39">
        <f t="shared" si="163"/>
        <v>0</v>
      </c>
      <c r="R929" s="39">
        <f>IF((O929 - MAX($O$16:O929)) &lt; 0, O929 - MAX($O$16:O929), 0)</f>
        <v>0</v>
      </c>
    </row>
    <row r="930" spans="1:18" x14ac:dyDescent="0.25">
      <c r="A930" s="2">
        <v>915</v>
      </c>
      <c r="B930" t="s">
        <v>915</v>
      </c>
      <c r="C930" s="8">
        <v>207.77</v>
      </c>
      <c r="D930" s="8">
        <v>119.76</v>
      </c>
      <c r="E930" s="17">
        <f t="shared" si="154"/>
        <v>0.5509419585453218</v>
      </c>
      <c r="F930" s="2">
        <f>+IF(A930&gt;$C$3,AVERAGE(INDEX($E$16:$E$2532,A930-$C$3):E929),"")</f>
        <v>0.55073606924112983</v>
      </c>
      <c r="G930" s="2">
        <f>+IF(A930&gt;$C$3,STDEVA(INDEX($E$16:$E$2532,A930-$C$3):E929),"")</f>
        <v>3.5246660508907201E-3</v>
      </c>
      <c r="H930">
        <f t="shared" si="155"/>
        <v>5.8413847218216221E-2</v>
      </c>
      <c r="I930" s="2" t="str">
        <f t="shared" si="156"/>
        <v/>
      </c>
      <c r="J930" t="str">
        <f t="shared" si="157"/>
        <v/>
      </c>
      <c r="K930" t="str">
        <f t="shared" si="158"/>
        <v/>
      </c>
      <c r="L930" s="37" t="str">
        <f t="shared" si="159"/>
        <v/>
      </c>
      <c r="M930" t="str">
        <f t="shared" si="160"/>
        <v/>
      </c>
      <c r="N930" s="39">
        <f t="shared" si="161"/>
        <v>0</v>
      </c>
      <c r="O930" s="40">
        <f t="shared" si="164"/>
        <v>4035.6499999999814</v>
      </c>
      <c r="P930" s="39">
        <f t="shared" si="162"/>
        <v>0</v>
      </c>
      <c r="Q930" s="39">
        <f t="shared" si="163"/>
        <v>0</v>
      </c>
      <c r="R930" s="39">
        <f>IF((O930 - MAX($O$16:O930)) &lt; 0, O930 - MAX($O$16:O930), 0)</f>
        <v>0</v>
      </c>
    </row>
    <row r="931" spans="1:18" x14ac:dyDescent="0.25">
      <c r="A931" s="2">
        <v>916</v>
      </c>
      <c r="B931" t="s">
        <v>916</v>
      </c>
      <c r="C931" s="8">
        <v>208.44</v>
      </c>
      <c r="D931" s="8">
        <v>120.54</v>
      </c>
      <c r="E931" s="17">
        <f t="shared" si="154"/>
        <v>0.54766958198611571</v>
      </c>
      <c r="F931" s="2">
        <f>+IF(A931&gt;$C$3,AVERAGE(INDEX($E$16:$E$2532,A931-$C$3):E930),"")</f>
        <v>0.5517256147385714</v>
      </c>
      <c r="G931" s="2">
        <f>+IF(A931&gt;$C$3,STDEVA(INDEX($E$16:$E$2532,A931-$C$3):E930),"")</f>
        <v>2.364024253013468E-3</v>
      </c>
      <c r="H931">
        <f t="shared" si="155"/>
        <v>-1.715732293052997</v>
      </c>
      <c r="I931" s="2" t="str">
        <f t="shared" si="156"/>
        <v>Buy</v>
      </c>
      <c r="J931">
        <f t="shared" si="157"/>
        <v>208.44</v>
      </c>
      <c r="K931">
        <f t="shared" si="158"/>
        <v>120.54</v>
      </c>
      <c r="L931" s="37" t="str">
        <f t="shared" si="159"/>
        <v/>
      </c>
      <c r="M931" t="str">
        <f t="shared" si="160"/>
        <v>Long</v>
      </c>
      <c r="N931" s="39">
        <f t="shared" si="161"/>
        <v>0</v>
      </c>
      <c r="O931" s="40">
        <f t="shared" si="164"/>
        <v>4035.6499999999814</v>
      </c>
      <c r="P931" s="39">
        <f t="shared" si="162"/>
        <v>3.75</v>
      </c>
      <c r="Q931" s="39">
        <f t="shared" si="163"/>
        <v>4112.25</v>
      </c>
      <c r="R931" s="39">
        <f>IF((O931 - MAX($O$16:O931)) &lt; 0, O931 - MAX($O$16:O931), 0)</f>
        <v>0</v>
      </c>
    </row>
    <row r="932" spans="1:18" x14ac:dyDescent="0.25">
      <c r="A932" s="2">
        <v>917</v>
      </c>
      <c r="B932" t="s">
        <v>917</v>
      </c>
      <c r="C932" s="8">
        <v>208.72</v>
      </c>
      <c r="D932" s="8">
        <v>121.05</v>
      </c>
      <c r="E932" s="17">
        <f t="shared" si="154"/>
        <v>0.54478995744440561</v>
      </c>
      <c r="F932" s="2">
        <f>+IF(A932&gt;$C$3,AVERAGE(INDEX($E$16:$E$2532,A932-$C$3):E931),"")</f>
        <v>0.55013032703868758</v>
      </c>
      <c r="G932" s="2">
        <f>+IF(A932&gt;$C$3,STDEVA(INDEX($E$16:$E$2532,A932-$C$3):E931),"")</f>
        <v>1.6364251370371043E-3</v>
      </c>
      <c r="H932">
        <f t="shared" si="155"/>
        <v>-3.2634365443390774</v>
      </c>
      <c r="I932" s="2" t="str">
        <f t="shared" si="156"/>
        <v>Buy</v>
      </c>
      <c r="J932">
        <f t="shared" si="157"/>
        <v>208.44</v>
      </c>
      <c r="K932">
        <f t="shared" si="158"/>
        <v>120.54</v>
      </c>
      <c r="L932" s="37">
        <f t="shared" si="159"/>
        <v>-57.499999999997442</v>
      </c>
      <c r="M932" t="str">
        <f t="shared" si="160"/>
        <v>Long</v>
      </c>
      <c r="N932" s="39">
        <f t="shared" si="161"/>
        <v>0</v>
      </c>
      <c r="O932" s="40">
        <f t="shared" si="164"/>
        <v>4035.6499999999814</v>
      </c>
      <c r="P932" s="39">
        <f t="shared" si="162"/>
        <v>0</v>
      </c>
      <c r="Q932" s="39">
        <f t="shared" si="163"/>
        <v>0</v>
      </c>
      <c r="R932" s="39">
        <f>IF((O932 - MAX($O$16:O932)) &lt; 0, O932 - MAX($O$16:O932), 0)</f>
        <v>0</v>
      </c>
    </row>
    <row r="933" spans="1:18" x14ac:dyDescent="0.25">
      <c r="A933" s="2">
        <v>918</v>
      </c>
      <c r="B933" t="s">
        <v>918</v>
      </c>
      <c r="C933" s="8">
        <v>207.6</v>
      </c>
      <c r="D933" s="8">
        <v>120.34</v>
      </c>
      <c r="E933" s="17">
        <f t="shared" si="154"/>
        <v>0.54529208149952779</v>
      </c>
      <c r="F933" s="2">
        <f>+IF(A933&gt;$C$3,AVERAGE(INDEX($E$16:$E$2532,A933-$C$3):E932),"")</f>
        <v>0.5486654272646263</v>
      </c>
      <c r="G933" s="2">
        <f>+IF(A933&gt;$C$3,STDEVA(INDEX($E$16:$E$2532,A933-$C$3):E932),"")</f>
        <v>2.4781379398570763E-3</v>
      </c>
      <c r="H933">
        <f t="shared" si="155"/>
        <v>-1.3612421289563348</v>
      </c>
      <c r="I933" s="2" t="str">
        <f t="shared" si="156"/>
        <v/>
      </c>
      <c r="J933">
        <f t="shared" si="157"/>
        <v>208.44</v>
      </c>
      <c r="K933">
        <f t="shared" si="158"/>
        <v>120.54</v>
      </c>
      <c r="L933" s="37">
        <f t="shared" si="159"/>
        <v>-160.00000000000014</v>
      </c>
      <c r="M933" t="str">
        <f t="shared" si="160"/>
        <v>Long</v>
      </c>
      <c r="N933" s="39">
        <f t="shared" si="161"/>
        <v>0</v>
      </c>
      <c r="O933" s="40">
        <f t="shared" si="164"/>
        <v>4035.6499999999814</v>
      </c>
      <c r="P933" s="39">
        <f t="shared" si="162"/>
        <v>0</v>
      </c>
      <c r="Q933" s="39">
        <f t="shared" si="163"/>
        <v>0</v>
      </c>
      <c r="R933" s="39">
        <f>IF((O933 - MAX($O$16:O933)) &lt; 0, O933 - MAX($O$16:O933), 0)</f>
        <v>0</v>
      </c>
    </row>
    <row r="934" spans="1:18" x14ac:dyDescent="0.25">
      <c r="A934" s="2">
        <v>919</v>
      </c>
      <c r="B934" t="s">
        <v>919</v>
      </c>
      <c r="C934" s="8">
        <v>205.54</v>
      </c>
      <c r="D934" s="8">
        <v>119.62</v>
      </c>
      <c r="E934" s="17">
        <f t="shared" si="154"/>
        <v>0.54132061058051595</v>
      </c>
      <c r="F934" s="2">
        <f>+IF(A934&gt;$C$3,AVERAGE(INDEX($E$16:$E$2532,A934-$C$3):E933),"")</f>
        <v>0.54774092363617788</v>
      </c>
      <c r="G934" s="2">
        <f>+IF(A934&gt;$C$3,STDEVA(INDEX($E$16:$E$2532,A934-$C$3):E933),"")</f>
        <v>2.7436365386041377E-3</v>
      </c>
      <c r="H934">
        <f t="shared" si="155"/>
        <v>-2.3400741917981422</v>
      </c>
      <c r="I934" s="2" t="str">
        <f t="shared" si="156"/>
        <v>Buy</v>
      </c>
      <c r="J934" t="str">
        <f t="shared" si="157"/>
        <v/>
      </c>
      <c r="K934" t="str">
        <f t="shared" si="158"/>
        <v/>
      </c>
      <c r="L934" s="37">
        <f t="shared" si="159"/>
        <v>-495.00000000000091</v>
      </c>
      <c r="M934" t="str">
        <f t="shared" si="160"/>
        <v>SL</v>
      </c>
      <c r="N934" s="39">
        <f t="shared" si="161"/>
        <v>-495.00000000000091</v>
      </c>
      <c r="O934" s="40">
        <f t="shared" si="164"/>
        <v>3540.6499999999805</v>
      </c>
      <c r="P934" s="39">
        <f t="shared" si="162"/>
        <v>3.75</v>
      </c>
      <c r="Q934" s="39">
        <f t="shared" si="163"/>
        <v>0</v>
      </c>
      <c r="R934" s="39">
        <f>IF((O934 - MAX($O$16:O934)) &lt; 0, O934 - MAX($O$16:O934), 0)</f>
        <v>-495.00000000000091</v>
      </c>
    </row>
    <row r="935" spans="1:18" x14ac:dyDescent="0.25">
      <c r="A935" s="2">
        <v>920</v>
      </c>
      <c r="B935" t="s">
        <v>920</v>
      </c>
      <c r="C935" s="8">
        <v>205.43</v>
      </c>
      <c r="D935" s="8">
        <v>118.93</v>
      </c>
      <c r="E935" s="17">
        <f t="shared" si="154"/>
        <v>0.54657025856526575</v>
      </c>
      <c r="F935" s="2">
        <f>+IF(A935&gt;$C$3,AVERAGE(INDEX($E$16:$E$2532,A935-$C$3):E934),"")</f>
        <v>0.54600283801117744</v>
      </c>
      <c r="G935" s="2">
        <f>+IF(A935&gt;$C$3,STDEVA(INDEX($E$16:$E$2532,A935-$C$3):E934),"")</f>
        <v>3.5732497439076197E-3</v>
      </c>
      <c r="H935">
        <f t="shared" si="155"/>
        <v>0.15879678017350068</v>
      </c>
      <c r="I935" s="2" t="str">
        <f t="shared" si="156"/>
        <v/>
      </c>
      <c r="J935" t="str">
        <f t="shared" si="157"/>
        <v/>
      </c>
      <c r="K935" t="str">
        <f t="shared" si="158"/>
        <v/>
      </c>
      <c r="L935" s="37" t="str">
        <f t="shared" si="159"/>
        <v/>
      </c>
      <c r="M935" t="str">
        <f t="shared" si="160"/>
        <v/>
      </c>
      <c r="N935" s="39">
        <f t="shared" si="161"/>
        <v>0</v>
      </c>
      <c r="O935" s="40">
        <f t="shared" si="164"/>
        <v>3540.6499999999805</v>
      </c>
      <c r="P935" s="39">
        <f t="shared" si="162"/>
        <v>0</v>
      </c>
      <c r="Q935" s="39">
        <f t="shared" si="163"/>
        <v>0</v>
      </c>
      <c r="R935" s="39">
        <f>IF((O935 - MAX($O$16:O935)) &lt; 0, O935 - MAX($O$16:O935), 0)</f>
        <v>-495.00000000000091</v>
      </c>
    </row>
    <row r="936" spans="1:18" x14ac:dyDescent="0.25">
      <c r="A936" s="2">
        <v>921</v>
      </c>
      <c r="B936" t="s">
        <v>921</v>
      </c>
      <c r="C936" s="8">
        <v>201.72</v>
      </c>
      <c r="D936" s="8">
        <v>117.34</v>
      </c>
      <c r="E936" s="17">
        <f t="shared" si="154"/>
        <v>0.54180489371081064</v>
      </c>
      <c r="F936" s="2">
        <f>+IF(A936&gt;$C$3,AVERAGE(INDEX($E$16:$E$2532,A936-$C$3):E935),"")</f>
        <v>0.54512849801516616</v>
      </c>
      <c r="G936" s="2">
        <f>+IF(A936&gt;$C$3,STDEVA(INDEX($E$16:$E$2532,A936-$C$3):E935),"")</f>
        <v>2.4071330052893801E-3</v>
      </c>
      <c r="H936">
        <f t="shared" si="155"/>
        <v>-1.3807314747678283</v>
      </c>
      <c r="I936" s="2" t="str">
        <f t="shared" si="156"/>
        <v/>
      </c>
      <c r="J936" t="str">
        <f t="shared" si="157"/>
        <v/>
      </c>
      <c r="K936" t="str">
        <f t="shared" si="158"/>
        <v/>
      </c>
      <c r="L936" s="37" t="str">
        <f t="shared" si="159"/>
        <v/>
      </c>
      <c r="M936" t="str">
        <f t="shared" si="160"/>
        <v/>
      </c>
      <c r="N936" s="39">
        <f t="shared" si="161"/>
        <v>0</v>
      </c>
      <c r="O936" s="40">
        <f t="shared" si="164"/>
        <v>3540.6499999999805</v>
      </c>
      <c r="P936" s="39">
        <f t="shared" si="162"/>
        <v>0</v>
      </c>
      <c r="Q936" s="39">
        <f t="shared" si="163"/>
        <v>0</v>
      </c>
      <c r="R936" s="39">
        <f>IF((O936 - MAX($O$16:O936)) &lt; 0, O936 - MAX($O$16:O936), 0)</f>
        <v>-495.00000000000091</v>
      </c>
    </row>
    <row r="937" spans="1:18" x14ac:dyDescent="0.25">
      <c r="A937" s="2">
        <v>922</v>
      </c>
      <c r="B937" t="s">
        <v>922</v>
      </c>
      <c r="C937" s="8">
        <v>199.82</v>
      </c>
      <c r="D937" s="8">
        <v>115.31</v>
      </c>
      <c r="E937" s="17">
        <f t="shared" si="154"/>
        <v>0.54979280752184756</v>
      </c>
      <c r="F937" s="2">
        <f>+IF(A937&gt;$C$3,AVERAGE(INDEX($E$16:$E$2532,A937-$C$3):E936),"")</f>
        <v>0.54395556036010517</v>
      </c>
      <c r="G937" s="2">
        <f>+IF(A937&gt;$C$3,STDEVA(INDEX($E$16:$E$2532,A937-$C$3):E936),"")</f>
        <v>2.2851412063496011E-3</v>
      </c>
      <c r="H937">
        <f t="shared" si="155"/>
        <v>2.5544360871541492</v>
      </c>
      <c r="I937" s="2" t="str">
        <f t="shared" si="156"/>
        <v>Sell</v>
      </c>
      <c r="J937">
        <f t="shared" si="157"/>
        <v>115.31</v>
      </c>
      <c r="K937">
        <f t="shared" si="158"/>
        <v>199.82</v>
      </c>
      <c r="L937" s="37" t="str">
        <f t="shared" si="159"/>
        <v/>
      </c>
      <c r="M937" t="str">
        <f t="shared" si="160"/>
        <v>Short</v>
      </c>
      <c r="N937" s="39">
        <f t="shared" si="161"/>
        <v>0</v>
      </c>
      <c r="O937" s="40">
        <f t="shared" si="164"/>
        <v>3540.6499999999805</v>
      </c>
      <c r="P937" s="39">
        <f t="shared" si="162"/>
        <v>3.75</v>
      </c>
      <c r="Q937" s="39">
        <f t="shared" si="163"/>
        <v>3939.125</v>
      </c>
      <c r="R937" s="39">
        <f>IF((O937 - MAX($O$16:O937)) &lt; 0, O937 - MAX($O$16:O937), 0)</f>
        <v>-495.00000000000091</v>
      </c>
    </row>
    <row r="938" spans="1:18" x14ac:dyDescent="0.25">
      <c r="A938" s="2">
        <v>923</v>
      </c>
      <c r="B938" t="s">
        <v>923</v>
      </c>
      <c r="C938" s="8">
        <v>202.31</v>
      </c>
      <c r="D938" s="8">
        <v>116.73</v>
      </c>
      <c r="E938" s="17">
        <f t="shared" si="154"/>
        <v>0.54993759882475046</v>
      </c>
      <c r="F938" s="2">
        <f>+IF(A938&gt;$C$3,AVERAGE(INDEX($E$16:$E$2532,A938-$C$3):E937),"")</f>
        <v>0.54495613037559354</v>
      </c>
      <c r="G938" s="2">
        <f>+IF(A938&gt;$C$3,STDEVA(INDEX($E$16:$E$2532,A938-$C$3):E937),"")</f>
        <v>3.5092383605754172E-3</v>
      </c>
      <c r="H938">
        <f t="shared" si="155"/>
        <v>1.4195298059890411</v>
      </c>
      <c r="I938" s="2" t="str">
        <f t="shared" si="156"/>
        <v/>
      </c>
      <c r="J938" t="str">
        <f t="shared" si="157"/>
        <v/>
      </c>
      <c r="K938" t="str">
        <f t="shared" si="158"/>
        <v/>
      </c>
      <c r="L938" s="37">
        <f t="shared" si="159"/>
        <v>-267.50000000000182</v>
      </c>
      <c r="M938" t="str">
        <f t="shared" si="160"/>
        <v>SL</v>
      </c>
      <c r="N938" s="39">
        <f t="shared" si="161"/>
        <v>-267.50000000000182</v>
      </c>
      <c r="O938" s="40">
        <f t="shared" si="164"/>
        <v>3273.1499999999787</v>
      </c>
      <c r="P938" s="39">
        <f t="shared" si="162"/>
        <v>3.75</v>
      </c>
      <c r="Q938" s="39">
        <f t="shared" si="163"/>
        <v>0</v>
      </c>
      <c r="R938" s="39">
        <f>IF((O938 - MAX($O$16:O938)) &lt; 0, O938 - MAX($O$16:O938), 0)</f>
        <v>-762.50000000000273</v>
      </c>
    </row>
    <row r="939" spans="1:18" x14ac:dyDescent="0.25">
      <c r="A939" s="2">
        <v>924</v>
      </c>
      <c r="B939" t="s">
        <v>924</v>
      </c>
      <c r="C939" s="8">
        <v>205.9</v>
      </c>
      <c r="D939" s="8">
        <v>118.71</v>
      </c>
      <c r="E939" s="17">
        <f t="shared" si="154"/>
        <v>0.55070706996830121</v>
      </c>
      <c r="F939" s="2">
        <f>+IF(A939&gt;$C$3,AVERAGE(INDEX($E$16:$E$2532,A939-$C$3):E938),"")</f>
        <v>0.54588523384063814</v>
      </c>
      <c r="G939" s="2">
        <f>+IF(A939&gt;$C$3,STDEVA(INDEX($E$16:$E$2532,A939-$C$3):E938),"")</f>
        <v>4.1726794147711778E-3</v>
      </c>
      <c r="H939">
        <f t="shared" si="155"/>
        <v>1.1555731098329516</v>
      </c>
      <c r="I939" s="2" t="str">
        <f t="shared" si="156"/>
        <v/>
      </c>
      <c r="J939" t="str">
        <f t="shared" si="157"/>
        <v/>
      </c>
      <c r="K939" t="str">
        <f t="shared" si="158"/>
        <v/>
      </c>
      <c r="L939" s="37" t="str">
        <f t="shared" si="159"/>
        <v/>
      </c>
      <c r="M939" t="str">
        <f t="shared" si="160"/>
        <v/>
      </c>
      <c r="N939" s="39">
        <f t="shared" si="161"/>
        <v>0</v>
      </c>
      <c r="O939" s="40">
        <f t="shared" si="164"/>
        <v>3273.1499999999787</v>
      </c>
      <c r="P939" s="39">
        <f t="shared" si="162"/>
        <v>0</v>
      </c>
      <c r="Q939" s="39">
        <f t="shared" si="163"/>
        <v>0</v>
      </c>
      <c r="R939" s="39">
        <f>IF((O939 - MAX($O$16:O939)) &lt; 0, O939 - MAX($O$16:O939), 0)</f>
        <v>-762.50000000000273</v>
      </c>
    </row>
    <row r="940" spans="1:18" x14ac:dyDescent="0.25">
      <c r="A940" s="2">
        <v>925</v>
      </c>
      <c r="B940" t="s">
        <v>925</v>
      </c>
      <c r="C940" s="8">
        <v>204.25</v>
      </c>
      <c r="D940" s="8">
        <v>117.57</v>
      </c>
      <c r="E940" s="17">
        <f t="shared" si="154"/>
        <v>0.55231083286046256</v>
      </c>
      <c r="F940" s="2">
        <f>+IF(A940&gt;$C$3,AVERAGE(INDEX($E$16:$E$2532,A940-$C$3):E939),"")</f>
        <v>0.54776252571819517</v>
      </c>
      <c r="G940" s="2">
        <f>+IF(A940&gt;$C$3,STDEVA(INDEX($E$16:$E$2532,A940-$C$3):E939),"")</f>
        <v>3.6891126358957124E-3</v>
      </c>
      <c r="H940">
        <f t="shared" si="155"/>
        <v>1.2329000470225735</v>
      </c>
      <c r="I940" s="2" t="str">
        <f t="shared" si="156"/>
        <v/>
      </c>
      <c r="J940" t="str">
        <f t="shared" si="157"/>
        <v/>
      </c>
      <c r="K940" t="str">
        <f t="shared" si="158"/>
        <v/>
      </c>
      <c r="L940" s="37" t="str">
        <f t="shared" si="159"/>
        <v/>
      </c>
      <c r="M940" t="str">
        <f t="shared" si="160"/>
        <v/>
      </c>
      <c r="N940" s="39">
        <f t="shared" si="161"/>
        <v>0</v>
      </c>
      <c r="O940" s="40">
        <f t="shared" si="164"/>
        <v>3273.1499999999787</v>
      </c>
      <c r="P940" s="39">
        <f t="shared" si="162"/>
        <v>0</v>
      </c>
      <c r="Q940" s="39">
        <f t="shared" si="163"/>
        <v>0</v>
      </c>
      <c r="R940" s="39">
        <f>IF((O940 - MAX($O$16:O940)) &lt; 0, O940 - MAX($O$16:O940), 0)</f>
        <v>-762.50000000000273</v>
      </c>
    </row>
    <row r="941" spans="1:18" x14ac:dyDescent="0.25">
      <c r="A941" s="2">
        <v>926</v>
      </c>
      <c r="B941" t="s">
        <v>926</v>
      </c>
      <c r="C941" s="8">
        <v>202.65</v>
      </c>
      <c r="D941" s="8">
        <v>117.18</v>
      </c>
      <c r="E941" s="17">
        <f t="shared" si="154"/>
        <v>0.54776913895767498</v>
      </c>
      <c r="F941" s="2">
        <f>+IF(A941&gt;$C$3,AVERAGE(INDEX($E$16:$E$2532,A941-$C$3):E940),"")</f>
        <v>0.54891064057723449</v>
      </c>
      <c r="G941" s="2">
        <f>+IF(A941&gt;$C$3,STDEVA(INDEX($E$16:$E$2532,A941-$C$3):E940),"")</f>
        <v>4.0961251937048221E-3</v>
      </c>
      <c r="H941">
        <f t="shared" si="155"/>
        <v>-0.27867840106885261</v>
      </c>
      <c r="I941" s="2" t="str">
        <f t="shared" si="156"/>
        <v/>
      </c>
      <c r="J941" t="str">
        <f t="shared" si="157"/>
        <v/>
      </c>
      <c r="K941" t="str">
        <f t="shared" si="158"/>
        <v/>
      </c>
      <c r="L941" s="37" t="str">
        <f t="shared" si="159"/>
        <v/>
      </c>
      <c r="M941" t="str">
        <f t="shared" si="160"/>
        <v/>
      </c>
      <c r="N941" s="39">
        <f t="shared" si="161"/>
        <v>0</v>
      </c>
      <c r="O941" s="40">
        <f t="shared" si="164"/>
        <v>3273.1499999999787</v>
      </c>
      <c r="P941" s="39">
        <f t="shared" si="162"/>
        <v>0</v>
      </c>
      <c r="Q941" s="39">
        <f t="shared" si="163"/>
        <v>0</v>
      </c>
      <c r="R941" s="39">
        <f>IF((O941 - MAX($O$16:O941)) &lt; 0, O941 - MAX($O$16:O941), 0)</f>
        <v>-762.50000000000273</v>
      </c>
    </row>
    <row r="942" spans="1:18" x14ac:dyDescent="0.25">
      <c r="A942" s="2">
        <v>927</v>
      </c>
      <c r="B942" t="s">
        <v>927</v>
      </c>
      <c r="C942" s="8">
        <v>202.08</v>
      </c>
      <c r="D942" s="8">
        <v>117.27</v>
      </c>
      <c r="E942" s="17">
        <f t="shared" si="154"/>
        <v>0.544184690129208</v>
      </c>
      <c r="F942" s="2">
        <f>+IF(A942&gt;$C$3,AVERAGE(INDEX($E$16:$E$2532,A942-$C$3):E941),"")</f>
        <v>0.55010348962660738</v>
      </c>
      <c r="G942" s="2">
        <f>+IF(A942&gt;$C$3,STDEVA(INDEX($E$16:$E$2532,A942-$C$3):E941),"")</f>
        <v>1.6439213450488857E-3</v>
      </c>
      <c r="H942">
        <f t="shared" si="155"/>
        <v>-3.6004152602710837</v>
      </c>
      <c r="I942" s="2" t="str">
        <f t="shared" si="156"/>
        <v>Buy</v>
      </c>
      <c r="J942">
        <f t="shared" si="157"/>
        <v>202.08</v>
      </c>
      <c r="K942">
        <f t="shared" si="158"/>
        <v>117.27</v>
      </c>
      <c r="L942" s="37" t="str">
        <f t="shared" si="159"/>
        <v/>
      </c>
      <c r="M942" t="str">
        <f t="shared" si="160"/>
        <v>Long</v>
      </c>
      <c r="N942" s="39">
        <f t="shared" si="161"/>
        <v>0</v>
      </c>
      <c r="O942" s="40">
        <f t="shared" si="164"/>
        <v>3273.1499999999787</v>
      </c>
      <c r="P942" s="39">
        <f t="shared" si="162"/>
        <v>3.75</v>
      </c>
      <c r="Q942" s="39">
        <f t="shared" si="163"/>
        <v>3991.875</v>
      </c>
      <c r="R942" s="39">
        <f>IF((O942 - MAX($O$16:O942)) &lt; 0, O942 - MAX($O$16:O942), 0)</f>
        <v>-762.50000000000273</v>
      </c>
    </row>
    <row r="943" spans="1:18" x14ac:dyDescent="0.25">
      <c r="A943" s="2">
        <v>928</v>
      </c>
      <c r="B943" t="s">
        <v>928</v>
      </c>
      <c r="C943" s="8">
        <v>200.86</v>
      </c>
      <c r="D943" s="8">
        <v>116.8</v>
      </c>
      <c r="E943" s="17">
        <f t="shared" si="154"/>
        <v>0.54214507757106634</v>
      </c>
      <c r="F943" s="2">
        <f>+IF(A943&gt;$C$3,AVERAGE(INDEX($E$16:$E$2532,A943-$C$3):E942),"")</f>
        <v>0.54898186614807942</v>
      </c>
      <c r="G943" s="2">
        <f>+IF(A943&gt;$C$3,STDEVA(INDEX($E$16:$E$2532,A943-$C$3):E942),"")</f>
        <v>3.1406757846481441E-3</v>
      </c>
      <c r="H943">
        <f t="shared" si="155"/>
        <v>-2.1768527048961297</v>
      </c>
      <c r="I943" s="2" t="str">
        <f t="shared" si="156"/>
        <v>Buy</v>
      </c>
      <c r="J943">
        <f t="shared" si="157"/>
        <v>202.08</v>
      </c>
      <c r="K943">
        <f t="shared" si="158"/>
        <v>117.27</v>
      </c>
      <c r="L943" s="37">
        <f t="shared" si="159"/>
        <v>-187.5</v>
      </c>
      <c r="M943" t="str">
        <f t="shared" si="160"/>
        <v>Long</v>
      </c>
      <c r="N943" s="39">
        <f t="shared" si="161"/>
        <v>0</v>
      </c>
      <c r="O943" s="40">
        <f t="shared" si="164"/>
        <v>3273.1499999999787</v>
      </c>
      <c r="P943" s="39">
        <f t="shared" si="162"/>
        <v>0</v>
      </c>
      <c r="Q943" s="39">
        <f t="shared" si="163"/>
        <v>0</v>
      </c>
      <c r="R943" s="39">
        <f>IF((O943 - MAX($O$16:O943)) &lt; 0, O943 - MAX($O$16:O943), 0)</f>
        <v>-762.50000000000273</v>
      </c>
    </row>
    <row r="944" spans="1:18" x14ac:dyDescent="0.25">
      <c r="A944" s="2">
        <v>929</v>
      </c>
      <c r="B944" t="s">
        <v>929</v>
      </c>
      <c r="C944" s="8">
        <v>199.01990000000001</v>
      </c>
      <c r="D944" s="8">
        <v>114.83</v>
      </c>
      <c r="E944" s="17">
        <f t="shared" si="154"/>
        <v>0.54995204593672775</v>
      </c>
      <c r="F944" s="2">
        <f>+IF(A944&gt;$C$3,AVERAGE(INDEX($E$16:$E$2532,A944-$C$3):E943),"")</f>
        <v>0.54742336189734253</v>
      </c>
      <c r="G944" s="2">
        <f>+IF(A944&gt;$C$3,STDEVA(INDEX($E$16:$E$2532,A944-$C$3):E943),"")</f>
        <v>4.2760657483485141E-3</v>
      </c>
      <c r="H944">
        <f t="shared" si="155"/>
        <v>0.59135761426536515</v>
      </c>
      <c r="I944" s="2" t="str">
        <f t="shared" si="156"/>
        <v/>
      </c>
      <c r="J944">
        <f t="shared" si="157"/>
        <v>202.08</v>
      </c>
      <c r="K944">
        <f t="shared" si="158"/>
        <v>117.27</v>
      </c>
      <c r="L944" s="37">
        <f t="shared" si="159"/>
        <v>-155.02500000000202</v>
      </c>
      <c r="M944" t="str">
        <f t="shared" si="160"/>
        <v>Long</v>
      </c>
      <c r="N944" s="39">
        <f t="shared" si="161"/>
        <v>0</v>
      </c>
      <c r="O944" s="40">
        <f t="shared" si="164"/>
        <v>3273.1499999999787</v>
      </c>
      <c r="P944" s="39">
        <f t="shared" si="162"/>
        <v>0</v>
      </c>
      <c r="Q944" s="39">
        <f t="shared" si="163"/>
        <v>0</v>
      </c>
      <c r="R944" s="39">
        <f>IF((O944 - MAX($O$16:O944)) &lt; 0, O944 - MAX($O$16:O944), 0)</f>
        <v>-762.50000000000273</v>
      </c>
    </row>
    <row r="945" spans="1:18" x14ac:dyDescent="0.25">
      <c r="A945" s="2">
        <v>930</v>
      </c>
      <c r="B945" t="s">
        <v>930</v>
      </c>
      <c r="C945" s="8">
        <v>201.63</v>
      </c>
      <c r="D945" s="8">
        <v>116.7</v>
      </c>
      <c r="E945" s="17">
        <f t="shared" si="154"/>
        <v>0.54682779535747383</v>
      </c>
      <c r="F945" s="2">
        <f>+IF(A945&gt;$C$3,AVERAGE(INDEX($E$16:$E$2532,A945-$C$3):E944),"")</f>
        <v>0.54727235709102795</v>
      </c>
      <c r="G945" s="2">
        <f>+IF(A945&gt;$C$3,STDEVA(INDEX($E$16:$E$2532,A945-$C$3):E944),"")</f>
        <v>4.1423557655912773E-3</v>
      </c>
      <c r="H945">
        <f t="shared" si="155"/>
        <v>-0.10732099286277982</v>
      </c>
      <c r="I945" s="2" t="str">
        <f t="shared" si="156"/>
        <v/>
      </c>
      <c r="J945">
        <f t="shared" si="157"/>
        <v>202.08</v>
      </c>
      <c r="K945">
        <f t="shared" si="158"/>
        <v>117.27</v>
      </c>
      <c r="L945" s="37">
        <f t="shared" si="159"/>
        <v>29.999999999994031</v>
      </c>
      <c r="M945" t="str">
        <f t="shared" si="160"/>
        <v>Long</v>
      </c>
      <c r="N945" s="39">
        <f t="shared" si="161"/>
        <v>0</v>
      </c>
      <c r="O945" s="40">
        <f t="shared" si="164"/>
        <v>3273.1499999999787</v>
      </c>
      <c r="P945" s="39">
        <f t="shared" si="162"/>
        <v>0</v>
      </c>
      <c r="Q945" s="39">
        <f t="shared" si="163"/>
        <v>0</v>
      </c>
      <c r="R945" s="39">
        <f>IF((O945 - MAX($O$16:O945)) &lt; 0, O945 - MAX($O$16:O945), 0)</f>
        <v>-762.50000000000273</v>
      </c>
    </row>
    <row r="946" spans="1:18" x14ac:dyDescent="0.25">
      <c r="A946" s="2">
        <v>931</v>
      </c>
      <c r="B946" t="s">
        <v>931</v>
      </c>
      <c r="C946" s="8">
        <v>202.05500000000001</v>
      </c>
      <c r="D946" s="8">
        <v>116.21</v>
      </c>
      <c r="E946" s="17">
        <f t="shared" si="154"/>
        <v>0.55314103833342798</v>
      </c>
      <c r="F946" s="2">
        <f>+IF(A946&gt;$C$3,AVERAGE(INDEX($E$16:$E$2532,A946-$C$3):E945),"")</f>
        <v>0.54617574959043014</v>
      </c>
      <c r="G946" s="2">
        <f>+IF(A946&gt;$C$3,STDEVA(INDEX($E$16:$E$2532,A946-$C$3):E945),"")</f>
        <v>3.0592115879272586E-3</v>
      </c>
      <c r="H946">
        <f t="shared" si="155"/>
        <v>2.2768247774967123</v>
      </c>
      <c r="I946" s="2" t="str">
        <f t="shared" si="156"/>
        <v>Sell</v>
      </c>
      <c r="J946">
        <f t="shared" si="157"/>
        <v>202.08</v>
      </c>
      <c r="K946">
        <f t="shared" si="158"/>
        <v>117.27</v>
      </c>
      <c r="L946" s="37">
        <f t="shared" si="159"/>
        <v>258.74999999999915</v>
      </c>
      <c r="M946" t="str">
        <f t="shared" si="160"/>
        <v>Long</v>
      </c>
      <c r="N946" s="39">
        <f t="shared" si="161"/>
        <v>0</v>
      </c>
      <c r="O946" s="40">
        <f t="shared" si="164"/>
        <v>3273.1499999999787</v>
      </c>
      <c r="P946" s="39">
        <f t="shared" si="162"/>
        <v>0</v>
      </c>
      <c r="Q946" s="39">
        <f t="shared" si="163"/>
        <v>0</v>
      </c>
      <c r="R946" s="39">
        <f>IF((O946 - MAX($O$16:O946)) &lt; 0, O946 - MAX($O$16:O946), 0)</f>
        <v>-762.50000000000273</v>
      </c>
    </row>
    <row r="947" spans="1:18" x14ac:dyDescent="0.25">
      <c r="A947" s="2">
        <v>932</v>
      </c>
      <c r="B947" t="s">
        <v>932</v>
      </c>
      <c r="C947" s="8">
        <v>203.08</v>
      </c>
      <c r="D947" s="8">
        <v>115.84</v>
      </c>
      <c r="E947" s="17">
        <f t="shared" si="154"/>
        <v>0.56139006144178738</v>
      </c>
      <c r="F947" s="2">
        <f>+IF(A947&gt;$C$3,AVERAGE(INDEX($E$16:$E$2532,A947-$C$3):E946),"")</f>
        <v>0.54725012946558083</v>
      </c>
      <c r="G947" s="2">
        <f>+IF(A947&gt;$C$3,STDEVA(INDEX($E$16:$E$2532,A947-$C$3):E946),"")</f>
        <v>4.4056781309996327E-3</v>
      </c>
      <c r="H947">
        <f t="shared" si="155"/>
        <v>3.2094791212081248</v>
      </c>
      <c r="I947" s="2" t="str">
        <f t="shared" si="156"/>
        <v>Sell</v>
      </c>
      <c r="J947" t="str">
        <f t="shared" si="157"/>
        <v/>
      </c>
      <c r="K947" t="str">
        <f t="shared" si="158"/>
        <v/>
      </c>
      <c r="L947" s="37">
        <f t="shared" si="159"/>
        <v>607.49999999999818</v>
      </c>
      <c r="M947" t="str">
        <f t="shared" si="160"/>
        <v>TP</v>
      </c>
      <c r="N947" s="39">
        <f t="shared" si="161"/>
        <v>607.49999999999818</v>
      </c>
      <c r="O947" s="40">
        <f t="shared" si="164"/>
        <v>3880.6499999999769</v>
      </c>
      <c r="P947" s="39">
        <f t="shared" si="162"/>
        <v>3.75</v>
      </c>
      <c r="Q947" s="39">
        <f t="shared" si="163"/>
        <v>0</v>
      </c>
      <c r="R947" s="39">
        <f>IF((O947 - MAX($O$16:O947)) &lt; 0, O947 - MAX($O$16:O947), 0)</f>
        <v>-155.00000000000455</v>
      </c>
    </row>
    <row r="948" spans="1:18" x14ac:dyDescent="0.25">
      <c r="A948" s="2">
        <v>933</v>
      </c>
      <c r="B948" t="s">
        <v>933</v>
      </c>
      <c r="C948" s="8">
        <v>206.1</v>
      </c>
      <c r="D948" s="8">
        <v>118.2</v>
      </c>
      <c r="E948" s="17">
        <f t="shared" si="154"/>
        <v>0.5559833829244154</v>
      </c>
      <c r="F948" s="2">
        <f>+IF(A948&gt;$C$3,AVERAGE(INDEX($E$16:$E$2532,A948-$C$3):E947),"")</f>
        <v>0.55069120372809666</v>
      </c>
      <c r="G948" s="2">
        <f>+IF(A948&gt;$C$3,STDEVA(INDEX($E$16:$E$2532,A948-$C$3):E947),"")</f>
        <v>7.2279975916898324E-3</v>
      </c>
      <c r="H948">
        <f t="shared" si="155"/>
        <v>0.73217777526700711</v>
      </c>
      <c r="I948" s="2" t="str">
        <f t="shared" si="156"/>
        <v/>
      </c>
      <c r="J948" t="str">
        <f t="shared" si="157"/>
        <v/>
      </c>
      <c r="K948" t="str">
        <f t="shared" si="158"/>
        <v/>
      </c>
      <c r="L948" s="37" t="str">
        <f t="shared" si="159"/>
        <v/>
      </c>
      <c r="M948" t="str">
        <f t="shared" si="160"/>
        <v/>
      </c>
      <c r="N948" s="39">
        <f t="shared" si="161"/>
        <v>0</v>
      </c>
      <c r="O948" s="40">
        <f t="shared" si="164"/>
        <v>3880.6499999999769</v>
      </c>
      <c r="P948" s="39">
        <f t="shared" si="162"/>
        <v>0</v>
      </c>
      <c r="Q948" s="39">
        <f t="shared" si="163"/>
        <v>0</v>
      </c>
      <c r="R948" s="39">
        <f>IF((O948 - MAX($O$16:O948)) &lt; 0, O948 - MAX($O$16:O948), 0)</f>
        <v>-155.00000000000455</v>
      </c>
    </row>
    <row r="949" spans="1:18" x14ac:dyDescent="0.25">
      <c r="A949" s="2">
        <v>934</v>
      </c>
      <c r="B949" t="s">
        <v>934</v>
      </c>
      <c r="C949" s="8">
        <v>204.97</v>
      </c>
      <c r="D949" s="8">
        <v>118.12</v>
      </c>
      <c r="E949" s="17">
        <f t="shared" si="154"/>
        <v>0.55116257009031489</v>
      </c>
      <c r="F949" s="2">
        <f>+IF(A949&gt;$C$3,AVERAGE(INDEX($E$16:$E$2532,A949-$C$3):E948),"")</f>
        <v>0.55345886479876649</v>
      </c>
      <c r="G949" s="2">
        <f>+IF(A949&gt;$C$3,STDEVA(INDEX($E$16:$E$2532,A949-$C$3):E948),"")</f>
        <v>5.6046174286355464E-3</v>
      </c>
      <c r="H949">
        <f t="shared" si="155"/>
        <v>-0.40971479992893006</v>
      </c>
      <c r="I949" s="2" t="str">
        <f t="shared" si="156"/>
        <v/>
      </c>
      <c r="J949" t="str">
        <f t="shared" si="157"/>
        <v/>
      </c>
      <c r="K949" t="str">
        <f t="shared" si="158"/>
        <v/>
      </c>
      <c r="L949" s="37" t="str">
        <f t="shared" si="159"/>
        <v/>
      </c>
      <c r="M949" t="str">
        <f t="shared" si="160"/>
        <v/>
      </c>
      <c r="N949" s="39">
        <f t="shared" si="161"/>
        <v>0</v>
      </c>
      <c r="O949" s="40">
        <f t="shared" si="164"/>
        <v>3880.6499999999769</v>
      </c>
      <c r="P949" s="39">
        <f t="shared" si="162"/>
        <v>0</v>
      </c>
      <c r="Q949" s="39">
        <f t="shared" si="163"/>
        <v>0</v>
      </c>
      <c r="R949" s="39">
        <f>IF((O949 - MAX($O$16:O949)) &lt; 0, O949 - MAX($O$16:O949), 0)</f>
        <v>-155.00000000000455</v>
      </c>
    </row>
    <row r="950" spans="1:18" x14ac:dyDescent="0.25">
      <c r="A950" s="2">
        <v>935</v>
      </c>
      <c r="B950" t="s">
        <v>935</v>
      </c>
      <c r="C950" s="8">
        <v>205.45</v>
      </c>
      <c r="D950" s="8">
        <v>119.26</v>
      </c>
      <c r="E950" s="17">
        <f t="shared" si="154"/>
        <v>0.54389671163445885</v>
      </c>
      <c r="F950" s="2">
        <f>+IF(A950&gt;$C$3,AVERAGE(INDEX($E$16:$E$2532,A950-$C$3):E949),"")</f>
        <v>0.55370096962948401</v>
      </c>
      <c r="G950" s="2">
        <f>+IF(A950&gt;$C$3,STDEVA(INDEX($E$16:$E$2532,A950-$C$3):E949),"")</f>
        <v>5.4389581538445845E-3</v>
      </c>
      <c r="H950">
        <f t="shared" si="155"/>
        <v>-1.8025985340767725</v>
      </c>
      <c r="I950" s="2" t="str">
        <f t="shared" si="156"/>
        <v>Buy</v>
      </c>
      <c r="J950">
        <f t="shared" si="157"/>
        <v>205.45</v>
      </c>
      <c r="K950">
        <f t="shared" si="158"/>
        <v>119.26</v>
      </c>
      <c r="L950" s="37" t="str">
        <f t="shared" si="159"/>
        <v/>
      </c>
      <c r="M950" t="str">
        <f t="shared" si="160"/>
        <v>Long</v>
      </c>
      <c r="N950" s="39">
        <f t="shared" si="161"/>
        <v>0</v>
      </c>
      <c r="O950" s="40">
        <f t="shared" si="164"/>
        <v>3880.6499999999769</v>
      </c>
      <c r="P950" s="39">
        <f t="shared" si="162"/>
        <v>3.75</v>
      </c>
      <c r="Q950" s="39">
        <f t="shared" si="163"/>
        <v>4058.875</v>
      </c>
      <c r="R950" s="39">
        <f>IF((O950 - MAX($O$16:O950)) &lt; 0, O950 - MAX($O$16:O950), 0)</f>
        <v>-155.00000000000455</v>
      </c>
    </row>
    <row r="951" spans="1:18" x14ac:dyDescent="0.25">
      <c r="A951" s="2">
        <v>936</v>
      </c>
      <c r="B951" t="s">
        <v>936</v>
      </c>
      <c r="C951" s="8">
        <v>202.74</v>
      </c>
      <c r="D951" s="8">
        <v>118.69</v>
      </c>
      <c r="E951" s="17">
        <f t="shared" si="154"/>
        <v>0.53540931788583979</v>
      </c>
      <c r="F951" s="2">
        <f>+IF(A951&gt;$C$3,AVERAGE(INDEX($E$16:$E$2532,A951-$C$3):E950),"")</f>
        <v>0.55311475288488088</v>
      </c>
      <c r="G951" s="2">
        <f>+IF(A951&gt;$C$3,STDEVA(INDEX($E$16:$E$2532,A951-$C$3):E950),"")</f>
        <v>6.4322189619604973E-3</v>
      </c>
      <c r="H951">
        <f t="shared" si="155"/>
        <v>-2.7526169590539862</v>
      </c>
      <c r="I951" s="2" t="str">
        <f t="shared" si="156"/>
        <v>Buy</v>
      </c>
      <c r="J951" t="str">
        <f t="shared" si="157"/>
        <v/>
      </c>
      <c r="K951" t="str">
        <f t="shared" si="158"/>
        <v/>
      </c>
      <c r="L951" s="37">
        <f t="shared" si="159"/>
        <v>-534.99999999999307</v>
      </c>
      <c r="M951" t="str">
        <f t="shared" si="160"/>
        <v>SL</v>
      </c>
      <c r="N951" s="39">
        <f t="shared" si="161"/>
        <v>-534.99999999999307</v>
      </c>
      <c r="O951" s="40">
        <f t="shared" si="164"/>
        <v>3345.6499999999837</v>
      </c>
      <c r="P951" s="39">
        <f t="shared" si="162"/>
        <v>3.75</v>
      </c>
      <c r="Q951" s="39">
        <f t="shared" si="163"/>
        <v>0</v>
      </c>
      <c r="R951" s="39">
        <f>IF((O951 - MAX($O$16:O951)) &lt; 0, O951 - MAX($O$16:O951), 0)</f>
        <v>-689.99999999999773</v>
      </c>
    </row>
    <row r="952" spans="1:18" x14ac:dyDescent="0.25">
      <c r="A952" s="2">
        <v>937</v>
      </c>
      <c r="B952" t="s">
        <v>937</v>
      </c>
      <c r="C952" s="8">
        <v>200.14</v>
      </c>
      <c r="D952" s="8">
        <v>116.69</v>
      </c>
      <c r="E952" s="17">
        <f t="shared" si="154"/>
        <v>0.53949627584429405</v>
      </c>
      <c r="F952" s="2">
        <f>+IF(A952&gt;$C$3,AVERAGE(INDEX($E$16:$E$2532,A952-$C$3):E951),"")</f>
        <v>0.54956840879536328</v>
      </c>
      <c r="G952" s="2">
        <f>+IF(A952&gt;$C$3,STDEVA(INDEX($E$16:$E$2532,A952-$C$3):E951),"")</f>
        <v>1.0199175440600554E-2</v>
      </c>
      <c r="H952">
        <f t="shared" si="155"/>
        <v>-0.987543847022614</v>
      </c>
      <c r="I952" s="2" t="str">
        <f t="shared" si="156"/>
        <v/>
      </c>
      <c r="J952" t="str">
        <f t="shared" si="157"/>
        <v/>
      </c>
      <c r="K952" t="str">
        <f t="shared" si="158"/>
        <v/>
      </c>
      <c r="L952" s="37" t="str">
        <f t="shared" si="159"/>
        <v/>
      </c>
      <c r="M952" t="str">
        <f t="shared" si="160"/>
        <v/>
      </c>
      <c r="N952" s="39">
        <f t="shared" si="161"/>
        <v>0</v>
      </c>
      <c r="O952" s="40">
        <f t="shared" si="164"/>
        <v>3345.6499999999837</v>
      </c>
      <c r="P952" s="39">
        <f t="shared" si="162"/>
        <v>0</v>
      </c>
      <c r="Q952" s="39">
        <f t="shared" si="163"/>
        <v>0</v>
      </c>
      <c r="R952" s="39">
        <f>IF((O952 - MAX($O$16:O952)) &lt; 0, O952 - MAX($O$16:O952), 0)</f>
        <v>-689.99999999999773</v>
      </c>
    </row>
    <row r="953" spans="1:18" x14ac:dyDescent="0.25">
      <c r="A953" s="2">
        <v>938</v>
      </c>
      <c r="B953" t="s">
        <v>938</v>
      </c>
      <c r="C953" s="8">
        <v>201.99019999999999</v>
      </c>
      <c r="D953" s="8">
        <v>118.3</v>
      </c>
      <c r="E953" s="17">
        <f t="shared" si="154"/>
        <v>0.53499541038849507</v>
      </c>
      <c r="F953" s="2">
        <f>+IF(A953&gt;$C$3,AVERAGE(INDEX($E$16:$E$2532,A953-$C$3):E952),"")</f>
        <v>0.54518965167586464</v>
      </c>
      <c r="G953" s="2">
        <f>+IF(A953&gt;$C$3,STDEVA(INDEX($E$16:$E$2532,A953-$C$3):E952),"")</f>
        <v>8.3952596744547529E-3</v>
      </c>
      <c r="H953">
        <f t="shared" si="155"/>
        <v>-1.2142854042250517</v>
      </c>
      <c r="I953" s="2" t="str">
        <f t="shared" si="156"/>
        <v/>
      </c>
      <c r="J953" t="str">
        <f t="shared" si="157"/>
        <v/>
      </c>
      <c r="K953" t="str">
        <f t="shared" si="158"/>
        <v/>
      </c>
      <c r="L953" s="37" t="str">
        <f t="shared" si="159"/>
        <v/>
      </c>
      <c r="M953" t="str">
        <f t="shared" si="160"/>
        <v/>
      </c>
      <c r="N953" s="39">
        <f t="shared" si="161"/>
        <v>0</v>
      </c>
      <c r="O953" s="40">
        <f t="shared" si="164"/>
        <v>3345.6499999999837</v>
      </c>
      <c r="P953" s="39">
        <f t="shared" si="162"/>
        <v>0</v>
      </c>
      <c r="Q953" s="39">
        <f t="shared" si="163"/>
        <v>0</v>
      </c>
      <c r="R953" s="39">
        <f>IF((O953 - MAX($O$16:O953)) &lt; 0, O953 - MAX($O$16:O953), 0)</f>
        <v>-689.99999999999773</v>
      </c>
    </row>
    <row r="954" spans="1:18" x14ac:dyDescent="0.25">
      <c r="A954" s="2">
        <v>939</v>
      </c>
      <c r="B954" t="s">
        <v>939</v>
      </c>
      <c r="C954" s="8">
        <v>199.45</v>
      </c>
      <c r="D954" s="8">
        <v>115.7</v>
      </c>
      <c r="E954" s="17">
        <f t="shared" si="154"/>
        <v>0.54456294415178463</v>
      </c>
      <c r="F954" s="2">
        <f>+IF(A954&gt;$C$3,AVERAGE(INDEX($E$16:$E$2532,A954-$C$3):E953),"")</f>
        <v>0.5409920571686806</v>
      </c>
      <c r="G954" s="2">
        <f>+IF(A954&gt;$C$3,STDEVA(INDEX($E$16:$E$2532,A954-$C$3):E953),"")</f>
        <v>6.7312789076735356E-3</v>
      </c>
      <c r="H954">
        <f t="shared" si="155"/>
        <v>0.53049160970484999</v>
      </c>
      <c r="I954" s="2" t="str">
        <f t="shared" si="156"/>
        <v/>
      </c>
      <c r="J954" t="str">
        <f t="shared" si="157"/>
        <v/>
      </c>
      <c r="K954" t="str">
        <f t="shared" si="158"/>
        <v/>
      </c>
      <c r="L954" s="37" t="str">
        <f t="shared" si="159"/>
        <v/>
      </c>
      <c r="M954" t="str">
        <f t="shared" si="160"/>
        <v/>
      </c>
      <c r="N954" s="39">
        <f t="shared" si="161"/>
        <v>0</v>
      </c>
      <c r="O954" s="40">
        <f t="shared" si="164"/>
        <v>3345.6499999999837</v>
      </c>
      <c r="P954" s="39">
        <f t="shared" si="162"/>
        <v>0</v>
      </c>
      <c r="Q954" s="39">
        <f t="shared" si="163"/>
        <v>0</v>
      </c>
      <c r="R954" s="39">
        <f>IF((O954 - MAX($O$16:O954)) &lt; 0, O954 - MAX($O$16:O954), 0)</f>
        <v>-689.99999999999773</v>
      </c>
    </row>
    <row r="955" spans="1:18" x14ac:dyDescent="0.25">
      <c r="A955" s="2">
        <v>940</v>
      </c>
      <c r="B955" t="s">
        <v>940</v>
      </c>
      <c r="C955" s="8">
        <v>201.92</v>
      </c>
      <c r="D955" s="8">
        <v>116.76</v>
      </c>
      <c r="E955" s="17">
        <f t="shared" si="154"/>
        <v>0.5477510333669342</v>
      </c>
      <c r="F955" s="2">
        <f>+IF(A955&gt;$C$3,AVERAGE(INDEX($E$16:$E$2532,A955-$C$3):E954),"")</f>
        <v>0.53967213198097452</v>
      </c>
      <c r="G955" s="2">
        <f>+IF(A955&gt;$C$3,STDEVA(INDEX($E$16:$E$2532,A955-$C$3):E954),"")</f>
        <v>4.5233104907475997E-3</v>
      </c>
      <c r="H955">
        <f t="shared" si="155"/>
        <v>1.786059436442627</v>
      </c>
      <c r="I955" s="2" t="str">
        <f t="shared" si="156"/>
        <v>Sell</v>
      </c>
      <c r="J955">
        <f t="shared" si="157"/>
        <v>116.76</v>
      </c>
      <c r="K955">
        <f t="shared" si="158"/>
        <v>201.92</v>
      </c>
      <c r="L955" s="37" t="str">
        <f t="shared" si="159"/>
        <v/>
      </c>
      <c r="M955" t="str">
        <f t="shared" si="160"/>
        <v>Short</v>
      </c>
      <c r="N955" s="39">
        <f t="shared" si="161"/>
        <v>0</v>
      </c>
      <c r="O955" s="40">
        <f t="shared" si="164"/>
        <v>3345.6499999999837</v>
      </c>
      <c r="P955" s="39">
        <f t="shared" si="162"/>
        <v>3.75</v>
      </c>
      <c r="Q955" s="39">
        <f t="shared" si="163"/>
        <v>3983.5</v>
      </c>
      <c r="R955" s="39">
        <f>IF((O955 - MAX($O$16:O955)) &lt; 0, O955 - MAX($O$16:O955), 0)</f>
        <v>-689.99999999999773</v>
      </c>
    </row>
    <row r="956" spans="1:18" x14ac:dyDescent="0.25">
      <c r="A956" s="2">
        <v>941</v>
      </c>
      <c r="B956" t="s">
        <v>941</v>
      </c>
      <c r="C956" s="8">
        <v>204.84</v>
      </c>
      <c r="D956" s="8">
        <v>118.85</v>
      </c>
      <c r="E956" s="17">
        <f t="shared" si="154"/>
        <v>0.5443669927881466</v>
      </c>
      <c r="F956" s="2">
        <f>+IF(A956&gt;$C$3,AVERAGE(INDEX($E$16:$E$2532,A956-$C$3):E955),"")</f>
        <v>0.54044299632746962</v>
      </c>
      <c r="G956" s="2">
        <f>+IF(A956&gt;$C$3,STDEVA(INDEX($E$16:$E$2532,A956-$C$3):E955),"")</f>
        <v>5.618980475468183E-3</v>
      </c>
      <c r="H956">
        <f t="shared" si="155"/>
        <v>0.69834669791231618</v>
      </c>
      <c r="I956" s="2" t="str">
        <f t="shared" si="156"/>
        <v/>
      </c>
      <c r="J956" t="str">
        <f t="shared" si="157"/>
        <v/>
      </c>
      <c r="K956" t="str">
        <f t="shared" si="158"/>
        <v/>
      </c>
      <c r="L956" s="37">
        <f t="shared" si="159"/>
        <v>-207.50000000000671</v>
      </c>
      <c r="M956" t="str">
        <f t="shared" si="160"/>
        <v>SL</v>
      </c>
      <c r="N956" s="39">
        <f t="shared" si="161"/>
        <v>-207.50000000000671</v>
      </c>
      <c r="O956" s="40">
        <f t="shared" si="164"/>
        <v>3138.1499999999769</v>
      </c>
      <c r="P956" s="39">
        <f t="shared" si="162"/>
        <v>3.75</v>
      </c>
      <c r="Q956" s="39">
        <f t="shared" si="163"/>
        <v>0</v>
      </c>
      <c r="R956" s="39">
        <f>IF((O956 - MAX($O$16:O956)) &lt; 0, O956 - MAX($O$16:O956), 0)</f>
        <v>-897.50000000000455</v>
      </c>
    </row>
    <row r="957" spans="1:18" x14ac:dyDescent="0.25">
      <c r="A957" s="2">
        <v>942</v>
      </c>
      <c r="B957" t="s">
        <v>942</v>
      </c>
      <c r="C957" s="8">
        <v>204.06</v>
      </c>
      <c r="D957" s="8">
        <v>118.41</v>
      </c>
      <c r="E957" s="17">
        <f t="shared" si="154"/>
        <v>0.54426088990429367</v>
      </c>
      <c r="F957" s="2">
        <f>+IF(A957&gt;$C$3,AVERAGE(INDEX($E$16:$E$2532,A957-$C$3):E956),"")</f>
        <v>0.54223453130793087</v>
      </c>
      <c r="G957" s="2">
        <f>+IF(A957&gt;$C$3,STDEVA(INDEX($E$16:$E$2532,A957-$C$3):E956),"")</f>
        <v>5.0075844469505684E-3</v>
      </c>
      <c r="H957">
        <f t="shared" si="155"/>
        <v>0.40465789800045709</v>
      </c>
      <c r="I957" s="2" t="str">
        <f t="shared" si="156"/>
        <v/>
      </c>
      <c r="J957" t="str">
        <f t="shared" si="157"/>
        <v/>
      </c>
      <c r="K957" t="str">
        <f t="shared" si="158"/>
        <v/>
      </c>
      <c r="L957" s="37" t="str">
        <f t="shared" si="159"/>
        <v/>
      </c>
      <c r="M957" t="str">
        <f t="shared" si="160"/>
        <v/>
      </c>
      <c r="N957" s="39">
        <f t="shared" si="161"/>
        <v>0</v>
      </c>
      <c r="O957" s="40">
        <f t="shared" si="164"/>
        <v>3138.1499999999769</v>
      </c>
      <c r="P957" s="39">
        <f t="shared" si="162"/>
        <v>0</v>
      </c>
      <c r="Q957" s="39">
        <f t="shared" si="163"/>
        <v>0</v>
      </c>
      <c r="R957" s="39">
        <f>IF((O957 - MAX($O$16:O957)) &lt; 0, O957 - MAX($O$16:O957), 0)</f>
        <v>-897.50000000000455</v>
      </c>
    </row>
    <row r="958" spans="1:18" x14ac:dyDescent="0.25">
      <c r="A958" s="2">
        <v>943</v>
      </c>
      <c r="B958" t="s">
        <v>943</v>
      </c>
      <c r="C958" s="8">
        <v>206.12</v>
      </c>
      <c r="D958" s="8">
        <v>119.94</v>
      </c>
      <c r="E958" s="17">
        <f t="shared" si="154"/>
        <v>0.54146690571965994</v>
      </c>
      <c r="F958" s="2">
        <f>+IF(A958&gt;$C$3,AVERAGE(INDEX($E$16:$E$2532,A958-$C$3):E957),"")</f>
        <v>0.54318745411993086</v>
      </c>
      <c r="G958" s="2">
        <f>+IF(A958&gt;$C$3,STDEVA(INDEX($E$16:$E$2532,A958-$C$3):E957),"")</f>
        <v>4.8055016575309752E-3</v>
      </c>
      <c r="H958">
        <f t="shared" si="155"/>
        <v>-0.35803720878434131</v>
      </c>
      <c r="I958" s="2" t="str">
        <f t="shared" si="156"/>
        <v/>
      </c>
      <c r="J958" t="str">
        <f t="shared" si="157"/>
        <v/>
      </c>
      <c r="K958" t="str">
        <f t="shared" si="158"/>
        <v/>
      </c>
      <c r="L958" s="37" t="str">
        <f t="shared" si="159"/>
        <v/>
      </c>
      <c r="M958" t="str">
        <f t="shared" si="160"/>
        <v/>
      </c>
      <c r="N958" s="39">
        <f t="shared" si="161"/>
        <v>0</v>
      </c>
      <c r="O958" s="40">
        <f t="shared" si="164"/>
        <v>3138.1499999999769</v>
      </c>
      <c r="P958" s="39">
        <f t="shared" si="162"/>
        <v>0</v>
      </c>
      <c r="Q958" s="39">
        <f t="shared" si="163"/>
        <v>0</v>
      </c>
      <c r="R958" s="39">
        <f>IF((O958 - MAX($O$16:O958)) &lt; 0, O958 - MAX($O$16:O958), 0)</f>
        <v>-897.50000000000455</v>
      </c>
    </row>
    <row r="959" spans="1:18" x14ac:dyDescent="0.25">
      <c r="A959" s="2">
        <v>944</v>
      </c>
      <c r="B959" t="s">
        <v>944</v>
      </c>
      <c r="C959" s="8">
        <v>205.55</v>
      </c>
      <c r="D959" s="8">
        <v>119.81</v>
      </c>
      <c r="E959" s="17">
        <f t="shared" si="154"/>
        <v>0.53978215869207968</v>
      </c>
      <c r="F959" s="2">
        <f>+IF(A959&gt;$C$3,AVERAGE(INDEX($E$16:$E$2532,A959-$C$3):E958),"")</f>
        <v>0.54448175318616376</v>
      </c>
      <c r="G959" s="2">
        <f>+IF(A959&gt;$C$3,STDEVA(INDEX($E$16:$E$2532,A959-$C$3):E958),"")</f>
        <v>2.2274447612563174E-3</v>
      </c>
      <c r="H959">
        <f t="shared" si="155"/>
        <v>-2.109859052771045</v>
      </c>
      <c r="I959" s="2" t="str">
        <f t="shared" si="156"/>
        <v>Buy</v>
      </c>
      <c r="J959">
        <f t="shared" si="157"/>
        <v>205.55</v>
      </c>
      <c r="K959">
        <f t="shared" si="158"/>
        <v>119.81</v>
      </c>
      <c r="L959" s="37" t="str">
        <f t="shared" si="159"/>
        <v/>
      </c>
      <c r="M959" t="str">
        <f t="shared" si="160"/>
        <v>Long</v>
      </c>
      <c r="N959" s="39">
        <f t="shared" si="161"/>
        <v>0</v>
      </c>
      <c r="O959" s="40">
        <f t="shared" si="164"/>
        <v>3138.1499999999769</v>
      </c>
      <c r="P959" s="39">
        <f t="shared" si="162"/>
        <v>3.75</v>
      </c>
      <c r="Q959" s="39">
        <f t="shared" si="163"/>
        <v>4067</v>
      </c>
      <c r="R959" s="39">
        <f>IF((O959 - MAX($O$16:O959)) &lt; 0, O959 - MAX($O$16:O959), 0)</f>
        <v>-897.50000000000455</v>
      </c>
    </row>
    <row r="960" spans="1:18" x14ac:dyDescent="0.25">
      <c r="A960" s="2">
        <v>945</v>
      </c>
      <c r="B960" t="s">
        <v>945</v>
      </c>
      <c r="C960" s="8">
        <v>204.63</v>
      </c>
      <c r="D960" s="8">
        <v>118.86</v>
      </c>
      <c r="E960" s="17">
        <f t="shared" si="154"/>
        <v>0.54325714039622308</v>
      </c>
      <c r="F960" s="2">
        <f>+IF(A960&gt;$C$3,AVERAGE(INDEX($E$16:$E$2532,A960-$C$3):E959),"")</f>
        <v>0.54352559609422291</v>
      </c>
      <c r="G960" s="2">
        <f>+IF(A960&gt;$C$3,STDEVA(INDEX($E$16:$E$2532,A960-$C$3):E959),"")</f>
        <v>3.055914559153077E-3</v>
      </c>
      <c r="H960">
        <f t="shared" si="155"/>
        <v>-8.7847907002421496E-2</v>
      </c>
      <c r="I960" s="2" t="str">
        <f t="shared" si="156"/>
        <v/>
      </c>
      <c r="J960">
        <f t="shared" si="157"/>
        <v>205.55</v>
      </c>
      <c r="K960">
        <f t="shared" si="158"/>
        <v>119.81</v>
      </c>
      <c r="L960" s="37">
        <f t="shared" si="159"/>
        <v>7.4999999999967315</v>
      </c>
      <c r="M960" t="str">
        <f t="shared" si="160"/>
        <v>Long</v>
      </c>
      <c r="N960" s="39">
        <f t="shared" si="161"/>
        <v>0</v>
      </c>
      <c r="O960" s="40">
        <f t="shared" si="164"/>
        <v>3138.1499999999769</v>
      </c>
      <c r="P960" s="39">
        <f t="shared" si="162"/>
        <v>0</v>
      </c>
      <c r="Q960" s="39">
        <f t="shared" si="163"/>
        <v>0</v>
      </c>
      <c r="R960" s="39">
        <f>IF((O960 - MAX($O$16:O960)) &lt; 0, O960 - MAX($O$16:O960), 0)</f>
        <v>-897.50000000000455</v>
      </c>
    </row>
    <row r="961" spans="1:18" x14ac:dyDescent="0.25">
      <c r="A961" s="2">
        <v>946</v>
      </c>
      <c r="B961" t="s">
        <v>946</v>
      </c>
      <c r="C961" s="8">
        <v>206.81</v>
      </c>
      <c r="D961" s="8">
        <v>119.62</v>
      </c>
      <c r="E961" s="17">
        <f t="shared" si="154"/>
        <v>0.547480445748174</v>
      </c>
      <c r="F961" s="2">
        <f>+IF(A961&gt;$C$3,AVERAGE(INDEX($E$16:$E$2532,A961-$C$3):E960),"")</f>
        <v>0.54262681750008057</v>
      </c>
      <c r="G961" s="2">
        <f>+IF(A961&gt;$C$3,STDEVA(INDEX($E$16:$E$2532,A961-$C$3):E960),"")</f>
        <v>1.9706083249280862E-3</v>
      </c>
      <c r="H961">
        <f t="shared" si="155"/>
        <v>2.4630101206288968</v>
      </c>
      <c r="I961" s="2" t="str">
        <f t="shared" si="156"/>
        <v>Sell</v>
      </c>
      <c r="J961">
        <f t="shared" si="157"/>
        <v>205.55</v>
      </c>
      <c r="K961">
        <f t="shared" si="158"/>
        <v>119.81</v>
      </c>
      <c r="L961" s="37">
        <f t="shared" si="159"/>
        <v>362.49999999999716</v>
      </c>
      <c r="M961" t="str">
        <f t="shared" si="160"/>
        <v>Long</v>
      </c>
      <c r="N961" s="39">
        <f t="shared" si="161"/>
        <v>0</v>
      </c>
      <c r="O961" s="40">
        <f t="shared" si="164"/>
        <v>3138.1499999999769</v>
      </c>
      <c r="P961" s="39">
        <f t="shared" si="162"/>
        <v>0</v>
      </c>
      <c r="Q961" s="39">
        <f t="shared" si="163"/>
        <v>0</v>
      </c>
      <c r="R961" s="39">
        <f>IF((O961 - MAX($O$16:O961)) &lt; 0, O961 - MAX($O$16:O961), 0)</f>
        <v>-897.50000000000455</v>
      </c>
    </row>
    <row r="962" spans="1:18" x14ac:dyDescent="0.25">
      <c r="A962" s="2">
        <v>947</v>
      </c>
      <c r="B962" t="s">
        <v>947</v>
      </c>
      <c r="C962" s="8">
        <v>206.93</v>
      </c>
      <c r="D962" s="8">
        <v>119.45</v>
      </c>
      <c r="E962" s="17">
        <f t="shared" si="154"/>
        <v>0.54948269805191885</v>
      </c>
      <c r="F962" s="2">
        <f>+IF(A962&gt;$C$3,AVERAGE(INDEX($E$16:$E$2532,A962-$C$3):E961),"")</f>
        <v>0.54324950809208616</v>
      </c>
      <c r="G962" s="2">
        <f>+IF(A962&gt;$C$3,STDEVA(INDEX($E$16:$E$2532,A962-$C$3):E961),"")</f>
        <v>2.920786193464764E-3</v>
      </c>
      <c r="H962">
        <f t="shared" si="155"/>
        <v>2.134079507010612</v>
      </c>
      <c r="I962" s="2" t="str">
        <f t="shared" si="156"/>
        <v>Sell</v>
      </c>
      <c r="J962" t="str">
        <f t="shared" si="157"/>
        <v/>
      </c>
      <c r="K962" t="str">
        <f t="shared" si="158"/>
        <v/>
      </c>
      <c r="L962" s="37">
        <f t="shared" si="159"/>
        <v>434.99999999999875</v>
      </c>
      <c r="M962" t="str">
        <f t="shared" si="160"/>
        <v>TP</v>
      </c>
      <c r="N962" s="39">
        <f t="shared" si="161"/>
        <v>434.99999999999875</v>
      </c>
      <c r="O962" s="40">
        <f t="shared" si="164"/>
        <v>3573.1499999999755</v>
      </c>
      <c r="P962" s="39">
        <f t="shared" si="162"/>
        <v>3.75</v>
      </c>
      <c r="Q962" s="39">
        <f t="shared" si="163"/>
        <v>0</v>
      </c>
      <c r="R962" s="39">
        <f>IF((O962 - MAX($O$16:O962)) &lt; 0, O962 - MAX($O$16:O962), 0)</f>
        <v>-462.50000000000591</v>
      </c>
    </row>
    <row r="963" spans="1:18" x14ac:dyDescent="0.25">
      <c r="A963" s="2">
        <v>948</v>
      </c>
      <c r="B963" t="s">
        <v>948</v>
      </c>
      <c r="C963" s="8">
        <v>208.92</v>
      </c>
      <c r="D963" s="8">
        <v>120.81</v>
      </c>
      <c r="E963" s="17">
        <f t="shared" si="154"/>
        <v>0.54773234003662552</v>
      </c>
      <c r="F963" s="2">
        <f>+IF(A963&gt;$C$3,AVERAGE(INDEX($E$16:$E$2532,A963-$C$3):E962),"")</f>
        <v>0.54429386972161109</v>
      </c>
      <c r="G963" s="2">
        <f>+IF(A963&gt;$C$3,STDEVA(INDEX($E$16:$E$2532,A963-$C$3):E962),"")</f>
        <v>4.0773850624791497E-3</v>
      </c>
      <c r="H963">
        <f t="shared" si="155"/>
        <v>0.84330281843033883</v>
      </c>
      <c r="I963" s="2" t="str">
        <f t="shared" si="156"/>
        <v/>
      </c>
      <c r="J963" t="str">
        <f t="shared" si="157"/>
        <v/>
      </c>
      <c r="K963" t="str">
        <f t="shared" si="158"/>
        <v/>
      </c>
      <c r="L963" s="37" t="str">
        <f t="shared" si="159"/>
        <v/>
      </c>
      <c r="M963" t="str">
        <f t="shared" si="160"/>
        <v/>
      </c>
      <c r="N963" s="39">
        <f t="shared" si="161"/>
        <v>0</v>
      </c>
      <c r="O963" s="40">
        <f t="shared" si="164"/>
        <v>3573.1499999999755</v>
      </c>
      <c r="P963" s="39">
        <f t="shared" si="162"/>
        <v>0</v>
      </c>
      <c r="Q963" s="39">
        <f t="shared" si="163"/>
        <v>0</v>
      </c>
      <c r="R963" s="39">
        <f>IF((O963 - MAX($O$16:O963)) &lt; 0, O963 - MAX($O$16:O963), 0)</f>
        <v>-462.50000000000591</v>
      </c>
    </row>
    <row r="964" spans="1:18" x14ac:dyDescent="0.25">
      <c r="A964" s="2">
        <v>949</v>
      </c>
      <c r="B964" t="s">
        <v>949</v>
      </c>
      <c r="C964" s="8">
        <v>209.78</v>
      </c>
      <c r="D964" s="8">
        <v>121.53</v>
      </c>
      <c r="E964" s="17">
        <f t="shared" si="154"/>
        <v>0.545898216650749</v>
      </c>
      <c r="F964" s="2">
        <f>+IF(A964&gt;$C$3,AVERAGE(INDEX($E$16:$E$2532,A964-$C$3):E963),"")</f>
        <v>0.54554695658500418</v>
      </c>
      <c r="G964" s="2">
        <f>+IF(A964&gt;$C$3,STDEVA(INDEX($E$16:$E$2532,A964-$C$3):E963),"")</f>
        <v>3.9522302246256455E-3</v>
      </c>
      <c r="H964">
        <f t="shared" si="155"/>
        <v>8.8876418068001006E-2</v>
      </c>
      <c r="I964" s="2" t="str">
        <f t="shared" si="156"/>
        <v/>
      </c>
      <c r="J964" t="str">
        <f t="shared" si="157"/>
        <v/>
      </c>
      <c r="K964" t="str">
        <f t="shared" si="158"/>
        <v/>
      </c>
      <c r="L964" s="37" t="str">
        <f t="shared" si="159"/>
        <v/>
      </c>
      <c r="M964" t="str">
        <f t="shared" si="160"/>
        <v/>
      </c>
      <c r="N964" s="39">
        <f t="shared" si="161"/>
        <v>0</v>
      </c>
      <c r="O964" s="40">
        <f t="shared" si="164"/>
        <v>3573.1499999999755</v>
      </c>
      <c r="P964" s="39">
        <f t="shared" si="162"/>
        <v>0</v>
      </c>
      <c r="Q964" s="39">
        <f t="shared" si="163"/>
        <v>0</v>
      </c>
      <c r="R964" s="39">
        <f>IF((O964 - MAX($O$16:O964)) &lt; 0, O964 - MAX($O$16:O964), 0)</f>
        <v>-462.50000000000591</v>
      </c>
    </row>
    <row r="965" spans="1:18" x14ac:dyDescent="0.25">
      <c r="A965" s="2">
        <v>950</v>
      </c>
      <c r="B965" t="s">
        <v>950</v>
      </c>
      <c r="C965" s="8">
        <v>210.11</v>
      </c>
      <c r="D965" s="8">
        <v>121.91</v>
      </c>
      <c r="E965" s="17">
        <f t="shared" si="154"/>
        <v>0.54434813552390304</v>
      </c>
      <c r="F965" s="2">
        <f>+IF(A965&gt;$C$3,AVERAGE(INDEX($E$16:$E$2532,A965-$C$3):E964),"")</f>
        <v>0.54677016817673807</v>
      </c>
      <c r="G965" s="2">
        <f>+IF(A965&gt;$C$3,STDEVA(INDEX($E$16:$E$2532,A965-$C$3):E964),"")</f>
        <v>2.339324202122121E-3</v>
      </c>
      <c r="H965">
        <f t="shared" si="155"/>
        <v>-1.0353557025733657</v>
      </c>
      <c r="I965" s="2" t="str">
        <f t="shared" si="156"/>
        <v/>
      </c>
      <c r="J965" t="str">
        <f t="shared" si="157"/>
        <v/>
      </c>
      <c r="K965" t="str">
        <f t="shared" si="158"/>
        <v/>
      </c>
      <c r="L965" s="37" t="str">
        <f t="shared" si="159"/>
        <v/>
      </c>
      <c r="M965" t="str">
        <f t="shared" si="160"/>
        <v/>
      </c>
      <c r="N965" s="39">
        <f t="shared" si="161"/>
        <v>0</v>
      </c>
      <c r="O965" s="40">
        <f t="shared" si="164"/>
        <v>3573.1499999999755</v>
      </c>
      <c r="P965" s="39">
        <f t="shared" si="162"/>
        <v>0</v>
      </c>
      <c r="Q965" s="39">
        <f t="shared" si="163"/>
        <v>0</v>
      </c>
      <c r="R965" s="39">
        <f>IF((O965 - MAX($O$16:O965)) &lt; 0, O965 - MAX($O$16:O965), 0)</f>
        <v>-462.50000000000591</v>
      </c>
    </row>
    <row r="966" spans="1:18" x14ac:dyDescent="0.25">
      <c r="A966" s="2">
        <v>951</v>
      </c>
      <c r="B966" t="s">
        <v>951</v>
      </c>
      <c r="C966" s="8">
        <v>210.13</v>
      </c>
      <c r="D966" s="8">
        <v>122.04</v>
      </c>
      <c r="E966" s="17">
        <f t="shared" si="154"/>
        <v>0.54337752695711039</v>
      </c>
      <c r="F966" s="2">
        <f>+IF(A966&gt;$C$3,AVERAGE(INDEX($E$16:$E$2532,A966-$C$3):E965),"")</f>
        <v>0.54698836720227406</v>
      </c>
      <c r="G966" s="2">
        <f>+IF(A966&gt;$C$3,STDEVA(INDEX($E$16:$E$2532,A966-$C$3):E965),"")</f>
        <v>1.9478561806215234E-3</v>
      </c>
      <c r="H966">
        <f t="shared" si="155"/>
        <v>-1.8537509499348774</v>
      </c>
      <c r="I966" s="2" t="str">
        <f t="shared" si="156"/>
        <v>Buy</v>
      </c>
      <c r="J966">
        <f t="shared" si="157"/>
        <v>210.13</v>
      </c>
      <c r="K966">
        <f t="shared" si="158"/>
        <v>122.04</v>
      </c>
      <c r="L966" s="37" t="str">
        <f t="shared" si="159"/>
        <v/>
      </c>
      <c r="M966" t="str">
        <f t="shared" si="160"/>
        <v>Long</v>
      </c>
      <c r="N966" s="39">
        <f t="shared" si="161"/>
        <v>0</v>
      </c>
      <c r="O966" s="40">
        <f t="shared" si="164"/>
        <v>3573.1499999999755</v>
      </c>
      <c r="P966" s="39">
        <f t="shared" si="162"/>
        <v>3.75</v>
      </c>
      <c r="Q966" s="39">
        <f t="shared" si="163"/>
        <v>4152.125</v>
      </c>
      <c r="R966" s="39">
        <f>IF((O966 - MAX($O$16:O966)) &lt; 0, O966 - MAX($O$16:O966), 0)</f>
        <v>-462.50000000000591</v>
      </c>
    </row>
    <row r="967" spans="1:18" x14ac:dyDescent="0.25">
      <c r="A967" s="2">
        <v>952</v>
      </c>
      <c r="B967" t="s">
        <v>952</v>
      </c>
      <c r="C967" s="8">
        <v>209.98</v>
      </c>
      <c r="D967" s="8">
        <v>122.05</v>
      </c>
      <c r="E967" s="17">
        <f t="shared" si="154"/>
        <v>0.54258149124782606</v>
      </c>
      <c r="F967" s="2">
        <f>+IF(A967&gt;$C$3,AVERAGE(INDEX($E$16:$E$2532,A967-$C$3):E966),"")</f>
        <v>0.54616778344406136</v>
      </c>
      <c r="G967" s="2">
        <f>+IF(A967&gt;$C$3,STDEVA(INDEX($E$16:$E$2532,A967-$C$3):E966),"")</f>
        <v>2.4802123024596158E-3</v>
      </c>
      <c r="H967">
        <f t="shared" si="155"/>
        <v>-1.445961780239049</v>
      </c>
      <c r="I967" s="2" t="str">
        <f t="shared" si="156"/>
        <v/>
      </c>
      <c r="J967">
        <f t="shared" si="157"/>
        <v>210.13</v>
      </c>
      <c r="K967">
        <f t="shared" si="158"/>
        <v>122.04</v>
      </c>
      <c r="L967" s="37">
        <f t="shared" si="159"/>
        <v>-39.999999999999147</v>
      </c>
      <c r="M967" t="str">
        <f t="shared" si="160"/>
        <v>Long</v>
      </c>
      <c r="N967" s="39">
        <f t="shared" si="161"/>
        <v>0</v>
      </c>
      <c r="O967" s="40">
        <f t="shared" si="164"/>
        <v>3573.1499999999755</v>
      </c>
      <c r="P967" s="39">
        <f t="shared" si="162"/>
        <v>0</v>
      </c>
      <c r="Q967" s="39">
        <f t="shared" si="163"/>
        <v>0</v>
      </c>
      <c r="R967" s="39">
        <f>IF((O967 - MAX($O$16:O967)) &lt; 0, O967 - MAX($O$16:O967), 0)</f>
        <v>-462.50000000000591</v>
      </c>
    </row>
    <row r="968" spans="1:18" x14ac:dyDescent="0.25">
      <c r="A968" s="2">
        <v>953</v>
      </c>
      <c r="B968" t="s">
        <v>953</v>
      </c>
      <c r="C968" s="8">
        <v>211.239</v>
      </c>
      <c r="D968" s="8">
        <v>122.38</v>
      </c>
      <c r="E968" s="17">
        <f t="shared" si="154"/>
        <v>0.54585923584122975</v>
      </c>
      <c r="F968" s="2">
        <f>+IF(A968&gt;$C$3,AVERAGE(INDEX($E$16:$E$2532,A968-$C$3):E967),"")</f>
        <v>0.54478754208324287</v>
      </c>
      <c r="G968" s="2">
        <f>+IF(A968&gt;$C$3,STDEVA(INDEX($E$16:$E$2532,A968-$C$3):E967),"")</f>
        <v>2.0587201151387735E-3</v>
      </c>
      <c r="H968">
        <f t="shared" si="155"/>
        <v>0.52056311594091542</v>
      </c>
      <c r="I968" s="2" t="str">
        <f t="shared" si="156"/>
        <v/>
      </c>
      <c r="J968">
        <f t="shared" si="157"/>
        <v>210.13</v>
      </c>
      <c r="K968">
        <f t="shared" si="158"/>
        <v>122.04</v>
      </c>
      <c r="L968" s="37">
        <f t="shared" si="159"/>
        <v>192.25000000000492</v>
      </c>
      <c r="M968" t="str">
        <f t="shared" si="160"/>
        <v>Long</v>
      </c>
      <c r="N968" s="39">
        <f t="shared" si="161"/>
        <v>0</v>
      </c>
      <c r="O968" s="40">
        <f t="shared" si="164"/>
        <v>3573.1499999999755</v>
      </c>
      <c r="P968" s="39">
        <f t="shared" si="162"/>
        <v>0</v>
      </c>
      <c r="Q968" s="39">
        <f t="shared" si="163"/>
        <v>0</v>
      </c>
      <c r="R968" s="39">
        <f>IF((O968 - MAX($O$16:O968)) &lt; 0, O968 - MAX($O$16:O968), 0)</f>
        <v>-462.50000000000591</v>
      </c>
    </row>
    <row r="969" spans="1:18" x14ac:dyDescent="0.25">
      <c r="A969" s="2">
        <v>954</v>
      </c>
      <c r="B969" t="s">
        <v>954</v>
      </c>
      <c r="C969" s="8">
        <v>211.209</v>
      </c>
      <c r="D969" s="8">
        <v>122.5</v>
      </c>
      <c r="E969" s="17">
        <f t="shared" si="154"/>
        <v>0.54473713457575312</v>
      </c>
      <c r="F969" s="2">
        <f>+IF(A969&gt;$C$3,AVERAGE(INDEX($E$16:$E$2532,A969-$C$3):E968),"")</f>
        <v>0.54441292124416374</v>
      </c>
      <c r="G969" s="2">
        <f>+IF(A969&gt;$C$3,STDEVA(INDEX($E$16:$E$2532,A969-$C$3):E968),"")</f>
        <v>1.4771850518136959E-3</v>
      </c>
      <c r="H969">
        <f t="shared" si="155"/>
        <v>0.21948051206672706</v>
      </c>
      <c r="I969" s="2" t="str">
        <f t="shared" si="156"/>
        <v/>
      </c>
      <c r="J969">
        <f t="shared" si="157"/>
        <v>210.13</v>
      </c>
      <c r="K969">
        <f t="shared" si="158"/>
        <v>122.04</v>
      </c>
      <c r="L969" s="37">
        <f t="shared" si="159"/>
        <v>154.7500000000035</v>
      </c>
      <c r="M969" t="str">
        <f t="shared" si="160"/>
        <v>Long</v>
      </c>
      <c r="N969" s="39">
        <f t="shared" si="161"/>
        <v>0</v>
      </c>
      <c r="O969" s="40">
        <f t="shared" si="164"/>
        <v>3573.1499999999755</v>
      </c>
      <c r="P969" s="39">
        <f t="shared" si="162"/>
        <v>0</v>
      </c>
      <c r="Q969" s="39">
        <f t="shared" si="163"/>
        <v>0</v>
      </c>
      <c r="R969" s="39">
        <f>IF((O969 - MAX($O$16:O969)) &lt; 0, O969 - MAX($O$16:O969), 0)</f>
        <v>-462.50000000000591</v>
      </c>
    </row>
    <row r="970" spans="1:18" x14ac:dyDescent="0.25">
      <c r="A970" s="2">
        <v>955</v>
      </c>
      <c r="B970" t="s">
        <v>955</v>
      </c>
      <c r="C970" s="8">
        <v>211.81</v>
      </c>
      <c r="D970" s="8">
        <v>122.66</v>
      </c>
      <c r="E970" s="17">
        <f t="shared" si="154"/>
        <v>0.54627334620806933</v>
      </c>
      <c r="F970" s="2">
        <f>+IF(A970&gt;$C$3,AVERAGE(INDEX($E$16:$E$2532,A970-$C$3):E969),"")</f>
        <v>0.54418070482916447</v>
      </c>
      <c r="G970" s="2">
        <f>+IF(A970&gt;$C$3,STDEVA(INDEX($E$16:$E$2532,A970-$C$3):E969),"")</f>
        <v>1.2607232281302645E-3</v>
      </c>
      <c r="H970">
        <f t="shared" si="155"/>
        <v>1.659873739304687</v>
      </c>
      <c r="I970" s="2" t="str">
        <f t="shared" si="156"/>
        <v>Sell</v>
      </c>
      <c r="J970">
        <f t="shared" si="157"/>
        <v>210.13</v>
      </c>
      <c r="K970">
        <f t="shared" si="158"/>
        <v>122.04</v>
      </c>
      <c r="L970" s="37">
        <f t="shared" si="159"/>
        <v>265.00000000000409</v>
      </c>
      <c r="M970" t="str">
        <f t="shared" si="160"/>
        <v>Long</v>
      </c>
      <c r="N970" s="39">
        <f t="shared" si="161"/>
        <v>0</v>
      </c>
      <c r="O970" s="40">
        <f t="shared" si="164"/>
        <v>3573.1499999999755</v>
      </c>
      <c r="P970" s="39">
        <f t="shared" si="162"/>
        <v>0</v>
      </c>
      <c r="Q970" s="39">
        <f t="shared" si="163"/>
        <v>0</v>
      </c>
      <c r="R970" s="39">
        <f>IF((O970 - MAX($O$16:O970)) &lt; 0, O970 - MAX($O$16:O970), 0)</f>
        <v>-462.50000000000591</v>
      </c>
    </row>
    <row r="971" spans="1:18" x14ac:dyDescent="0.25">
      <c r="A971" s="2">
        <v>956</v>
      </c>
      <c r="B971" t="s">
        <v>956</v>
      </c>
      <c r="C971" s="8">
        <v>211.63</v>
      </c>
      <c r="D971" s="8">
        <v>122.8</v>
      </c>
      <c r="E971" s="17">
        <f t="shared" si="154"/>
        <v>0.54428245115932028</v>
      </c>
      <c r="F971" s="2">
        <f>+IF(A971&gt;$C$3,AVERAGE(INDEX($E$16:$E$2532,A971-$C$3):E970),"")</f>
        <v>0.54456574696599769</v>
      </c>
      <c r="G971" s="2">
        <f>+IF(A971&gt;$C$3,STDEVA(INDEX($E$16:$E$2532,A971-$C$3):E970),"")</f>
        <v>1.5785689642257761E-3</v>
      </c>
      <c r="H971">
        <f t="shared" si="155"/>
        <v>-0.17946368711002333</v>
      </c>
      <c r="I971" s="2" t="str">
        <f t="shared" si="156"/>
        <v/>
      </c>
      <c r="J971">
        <f t="shared" si="157"/>
        <v>210.13</v>
      </c>
      <c r="K971">
        <f t="shared" si="158"/>
        <v>122.04</v>
      </c>
      <c r="L971" s="37">
        <f t="shared" si="159"/>
        <v>185.00000000000227</v>
      </c>
      <c r="M971" t="str">
        <f t="shared" si="160"/>
        <v>Long</v>
      </c>
      <c r="N971" s="39">
        <f t="shared" si="161"/>
        <v>0</v>
      </c>
      <c r="O971" s="40">
        <f t="shared" si="164"/>
        <v>3573.1499999999755</v>
      </c>
      <c r="P971" s="39">
        <f t="shared" si="162"/>
        <v>0</v>
      </c>
      <c r="Q971" s="39">
        <f t="shared" si="163"/>
        <v>0</v>
      </c>
      <c r="R971" s="39">
        <f>IF((O971 - MAX($O$16:O971)) &lt; 0, O971 - MAX($O$16:O971), 0)</f>
        <v>-462.50000000000591</v>
      </c>
    </row>
    <row r="972" spans="1:18" x14ac:dyDescent="0.25">
      <c r="A972" s="2">
        <v>957</v>
      </c>
      <c r="B972" t="s">
        <v>957</v>
      </c>
      <c r="C972" s="8">
        <v>211.38</v>
      </c>
      <c r="D972" s="8">
        <v>123.25</v>
      </c>
      <c r="E972" s="17">
        <f t="shared" si="154"/>
        <v>0.53944264865840175</v>
      </c>
      <c r="F972" s="2">
        <f>+IF(A972&gt;$C$3,AVERAGE(INDEX($E$16:$E$2532,A972-$C$3):E971),"")</f>
        <v>0.54474673180643973</v>
      </c>
      <c r="G972" s="2">
        <f>+IF(A972&gt;$C$3,STDEVA(INDEX($E$16:$E$2532,A972-$C$3):E971),"")</f>
        <v>1.4553463558101137E-3</v>
      </c>
      <c r="H972">
        <f t="shared" si="155"/>
        <v>-3.6445504033199612</v>
      </c>
      <c r="I972" s="2" t="str">
        <f t="shared" si="156"/>
        <v>Buy</v>
      </c>
      <c r="J972">
        <f t="shared" si="157"/>
        <v>210.13</v>
      </c>
      <c r="K972">
        <f t="shared" si="158"/>
        <v>122.04</v>
      </c>
      <c r="L972" s="37">
        <f t="shared" si="159"/>
        <v>10.000000000001592</v>
      </c>
      <c r="M972" t="str">
        <f t="shared" si="160"/>
        <v>Long</v>
      </c>
      <c r="N972" s="39">
        <f t="shared" si="161"/>
        <v>0</v>
      </c>
      <c r="O972" s="40">
        <f t="shared" si="164"/>
        <v>3573.1499999999755</v>
      </c>
      <c r="P972" s="39">
        <f t="shared" si="162"/>
        <v>0</v>
      </c>
      <c r="Q972" s="39">
        <f t="shared" si="163"/>
        <v>0</v>
      </c>
      <c r="R972" s="39">
        <f>IF((O972 - MAX($O$16:O972)) &lt; 0, O972 - MAX($O$16:O972), 0)</f>
        <v>-462.50000000000591</v>
      </c>
    </row>
    <row r="973" spans="1:18" x14ac:dyDescent="0.25">
      <c r="A973" s="2">
        <v>958</v>
      </c>
      <c r="B973" t="s">
        <v>958</v>
      </c>
      <c r="C973" s="8">
        <v>210.66</v>
      </c>
      <c r="D973" s="8">
        <v>122.58</v>
      </c>
      <c r="E973" s="17">
        <f t="shared" si="154"/>
        <v>0.54148158135081015</v>
      </c>
      <c r="F973" s="2">
        <f>+IF(A973&gt;$C$3,AVERAGE(INDEX($E$16:$E$2532,A973-$C$3):E972),"")</f>
        <v>0.54411896328855491</v>
      </c>
      <c r="G973" s="2">
        <f>+IF(A973&gt;$C$3,STDEVA(INDEX($E$16:$E$2532,A973-$C$3):E972),"")</f>
        <v>2.7361787617897473E-3</v>
      </c>
      <c r="H973">
        <f t="shared" si="155"/>
        <v>-0.96389240884964733</v>
      </c>
      <c r="I973" s="2" t="str">
        <f t="shared" si="156"/>
        <v/>
      </c>
      <c r="J973">
        <f t="shared" si="157"/>
        <v>210.13</v>
      </c>
      <c r="K973">
        <f t="shared" si="158"/>
        <v>122.04</v>
      </c>
      <c r="L973" s="37">
        <f t="shared" si="159"/>
        <v>-2.4999999999977263</v>
      </c>
      <c r="M973" t="str">
        <f t="shared" si="160"/>
        <v>Long</v>
      </c>
      <c r="N973" s="39">
        <f t="shared" si="161"/>
        <v>0</v>
      </c>
      <c r="O973" s="40">
        <f t="shared" si="164"/>
        <v>3573.1499999999755</v>
      </c>
      <c r="P973" s="39">
        <f t="shared" si="162"/>
        <v>0</v>
      </c>
      <c r="Q973" s="39">
        <f t="shared" si="163"/>
        <v>0</v>
      </c>
      <c r="R973" s="39">
        <f>IF((O973 - MAX($O$16:O973)) &lt; 0, O973 - MAX($O$16:O973), 0)</f>
        <v>-462.50000000000591</v>
      </c>
    </row>
    <row r="974" spans="1:18" x14ac:dyDescent="0.25">
      <c r="A974" s="2">
        <v>959</v>
      </c>
      <c r="B974" t="s">
        <v>959</v>
      </c>
      <c r="C974" s="8">
        <v>211.99</v>
      </c>
      <c r="D974" s="8">
        <v>123.47</v>
      </c>
      <c r="E974" s="17">
        <f t="shared" si="154"/>
        <v>0.54054089216850887</v>
      </c>
      <c r="F974" s="2">
        <f>+IF(A974&gt;$C$3,AVERAGE(INDEX($E$16:$E$2532,A974-$C$3):E973),"")</f>
        <v>0.5432434323904709</v>
      </c>
      <c r="G974" s="2">
        <f>+IF(A974&gt;$C$3,STDEVA(INDEX($E$16:$E$2532,A974-$C$3):E973),"")</f>
        <v>2.7404908331504813E-3</v>
      </c>
      <c r="H974">
        <f t="shared" si="155"/>
        <v>-0.98615189267215397</v>
      </c>
      <c r="I974" s="2" t="str">
        <f t="shared" si="156"/>
        <v/>
      </c>
      <c r="J974">
        <f t="shared" si="157"/>
        <v>210.13</v>
      </c>
      <c r="K974">
        <f t="shared" si="158"/>
        <v>122.04</v>
      </c>
      <c r="L974" s="37">
        <f t="shared" si="159"/>
        <v>107.50000000000523</v>
      </c>
      <c r="M974" t="str">
        <f t="shared" si="160"/>
        <v>Long</v>
      </c>
      <c r="N974" s="39">
        <f t="shared" si="161"/>
        <v>0</v>
      </c>
      <c r="O974" s="40">
        <f t="shared" si="164"/>
        <v>3573.1499999999755</v>
      </c>
      <c r="P974" s="39">
        <f t="shared" si="162"/>
        <v>0</v>
      </c>
      <c r="Q974" s="39">
        <f t="shared" si="163"/>
        <v>0</v>
      </c>
      <c r="R974" s="39">
        <f>IF((O974 - MAX($O$16:O974)) &lt; 0, O974 - MAX($O$16:O974), 0)</f>
        <v>-462.50000000000591</v>
      </c>
    </row>
    <row r="975" spans="1:18" x14ac:dyDescent="0.25">
      <c r="A975" s="2">
        <v>960</v>
      </c>
      <c r="B975" t="s">
        <v>960</v>
      </c>
      <c r="C975" s="8">
        <v>211.12</v>
      </c>
      <c r="D975" s="8">
        <v>122.74</v>
      </c>
      <c r="E975" s="17">
        <f t="shared" si="154"/>
        <v>0.54235839523411777</v>
      </c>
      <c r="F975" s="2">
        <f>+IF(A975&gt;$C$3,AVERAGE(INDEX($E$16:$E$2532,A975-$C$3):E974),"")</f>
        <v>0.54240418390902212</v>
      </c>
      <c r="G975" s="2">
        <f>+IF(A975&gt;$C$3,STDEVA(INDEX($E$16:$E$2532,A975-$C$3):E974),"")</f>
        <v>2.8103401658545793E-3</v>
      </c>
      <c r="H975">
        <f t="shared" si="155"/>
        <v>-1.6292929753015176E-2</v>
      </c>
      <c r="I975" s="2" t="str">
        <f t="shared" si="156"/>
        <v/>
      </c>
      <c r="J975">
        <f t="shared" si="157"/>
        <v>210.13</v>
      </c>
      <c r="K975">
        <f t="shared" si="158"/>
        <v>122.04</v>
      </c>
      <c r="L975" s="37">
        <f t="shared" si="159"/>
        <v>72.500000000005116</v>
      </c>
      <c r="M975" t="str">
        <f t="shared" si="160"/>
        <v>Long</v>
      </c>
      <c r="N975" s="39">
        <f t="shared" si="161"/>
        <v>0</v>
      </c>
      <c r="O975" s="40">
        <f t="shared" si="164"/>
        <v>3573.1499999999755</v>
      </c>
      <c r="P975" s="39">
        <f t="shared" si="162"/>
        <v>0</v>
      </c>
      <c r="Q975" s="39">
        <f t="shared" si="163"/>
        <v>0</v>
      </c>
      <c r="R975" s="39">
        <f>IF((O975 - MAX($O$16:O975)) &lt; 0, O975 - MAX($O$16:O975), 0)</f>
        <v>-462.50000000000591</v>
      </c>
    </row>
    <row r="976" spans="1:18" x14ac:dyDescent="0.25">
      <c r="A976" s="2">
        <v>961</v>
      </c>
      <c r="B976" t="s">
        <v>961</v>
      </c>
      <c r="C976" s="8">
        <v>210.23009999999999</v>
      </c>
      <c r="D976" s="8">
        <v>122.36</v>
      </c>
      <c r="E976" s="17">
        <f t="shared" si="154"/>
        <v>0.54123512586372335</v>
      </c>
      <c r="F976" s="2">
        <f>+IF(A976&gt;$C$3,AVERAGE(INDEX($E$16:$E$2532,A976-$C$3):E975),"")</f>
        <v>0.54162119371423179</v>
      </c>
      <c r="G976" s="2">
        <f>+IF(A976&gt;$C$3,STDEVA(INDEX($E$16:$E$2532,A976-$C$3):E975),"")</f>
        <v>1.8410838432805117E-3</v>
      </c>
      <c r="H976">
        <f t="shared" si="155"/>
        <v>-0.20969596355835773</v>
      </c>
      <c r="I976" s="2" t="str">
        <f t="shared" si="156"/>
        <v/>
      </c>
      <c r="J976">
        <f t="shared" si="157"/>
        <v>210.13</v>
      </c>
      <c r="K976">
        <f t="shared" si="158"/>
        <v>122.04</v>
      </c>
      <c r="L976" s="37">
        <f t="shared" si="159"/>
        <v>-54.974999999998886</v>
      </c>
      <c r="M976" t="str">
        <f t="shared" si="160"/>
        <v>Long</v>
      </c>
      <c r="N976" s="39">
        <f t="shared" si="161"/>
        <v>0</v>
      </c>
      <c r="O976" s="40">
        <f t="shared" si="164"/>
        <v>3573.1499999999755</v>
      </c>
      <c r="P976" s="39">
        <f t="shared" si="162"/>
        <v>0</v>
      </c>
      <c r="Q976" s="39">
        <f t="shared" si="163"/>
        <v>0</v>
      </c>
      <c r="R976" s="39">
        <f>IF((O976 - MAX($O$16:O976)) &lt; 0, O976 - MAX($O$16:O976), 0)</f>
        <v>-462.50000000000591</v>
      </c>
    </row>
    <row r="977" spans="1:18" x14ac:dyDescent="0.25">
      <c r="A977" s="2">
        <v>962</v>
      </c>
      <c r="B977" t="s">
        <v>962</v>
      </c>
      <c r="C977" s="8">
        <v>210.46</v>
      </c>
      <c r="D977" s="8">
        <v>122.72</v>
      </c>
      <c r="E977" s="17">
        <f t="shared" ref="E977:E1040" si="165">+LN(C977/D977)</f>
        <v>0.53939027369372017</v>
      </c>
      <c r="F977" s="2">
        <f>+IF(A977&gt;$C$3,AVERAGE(INDEX($E$16:$E$2532,A977-$C$3):E976),"")</f>
        <v>0.54101172865511238</v>
      </c>
      <c r="G977" s="2">
        <f>+IF(A977&gt;$C$3,STDEVA(INDEX($E$16:$E$2532,A977-$C$3):E976),"")</f>
        <v>1.0917735315387422E-3</v>
      </c>
      <c r="H977">
        <f t="shared" ref="H977:H1040" si="166">+IF(F977="","",(E977-F977)/G977)</f>
        <v>-1.4851568704976175</v>
      </c>
      <c r="I977" s="2" t="str">
        <f t="shared" ref="I977:I1040" si="167">+IF(H977="","",IF(H977&lt;$C$4,"Buy",IF(H977&gt;$C$5,"Sell","")))</f>
        <v/>
      </c>
      <c r="J977">
        <f t="shared" ref="J977:J1040" si="168">IF(M977=M976, J976, IF(OR(M977="TP", M977="SL"), "", IF(I977="Buy", C977, IF(I977="Sell", D977, ""))))</f>
        <v>210.13</v>
      </c>
      <c r="K977">
        <f t="shared" ref="K977:K1040" si="169">IF(M977=M976, K976, IF(OR(M977="TP", M977="SL"), "",IF(I977="Buy", D977, IF(I977="Sell", C977, ""))))</f>
        <v>122.04</v>
      </c>
      <c r="L977" s="37">
        <f t="shared" ref="L977:L1040" si="170">IF(M976="Long", (C977-J976)*$C$8+(K976-D977)*$C$9, IF(M976="Short", (K976-C977)*$C$8+(D977-J976)*$C$9, ""))</f>
        <v>-87.499999999995026</v>
      </c>
      <c r="M977" t="str">
        <f t="shared" ref="M977:M1040" si="171">IF(OR(M976="", M976="SL", M976="TP"), IF(I977="Sell","Short",(IF(I977="Buy","Long",I977))), IF(L977="", "", IF(L977&lt;$C$6, "SL", IF(L977&gt;$C$7, "TP", M976))))</f>
        <v>Long</v>
      </c>
      <c r="N977" s="39">
        <f t="shared" ref="N977:N1040" si="172">IF(OR(M977="TP", M977="SL"), L977, 0)</f>
        <v>0</v>
      </c>
      <c r="O977" s="40">
        <f t="shared" si="164"/>
        <v>3573.1499999999755</v>
      </c>
      <c r="P977" s="39">
        <f t="shared" ref="P977:P1040" si="173">IF(OR(AND(I977&lt;&gt;"", J976=""), OR(M977="TP", M977="SL",)), ($C$9+$C$8)*$C$11, 0)</f>
        <v>0</v>
      </c>
      <c r="Q977" s="39">
        <f t="shared" ref="Q977:Q1040" si="174">IF(AND(I977&lt;&gt;"",J976=""),(D977*$C$9+C977*$C$8)*$C$10,0)</f>
        <v>0</v>
      </c>
      <c r="R977" s="39">
        <f>IF((O977 - MAX($O$16:O977)) &lt; 0, O977 - MAX($O$16:O977), 0)</f>
        <v>-462.50000000000591</v>
      </c>
    </row>
    <row r="978" spans="1:18" x14ac:dyDescent="0.25">
      <c r="A978" s="2">
        <v>963</v>
      </c>
      <c r="B978" t="s">
        <v>963</v>
      </c>
      <c r="C978" s="8">
        <v>207.5</v>
      </c>
      <c r="D978" s="8">
        <v>121.17</v>
      </c>
      <c r="E978" s="17">
        <f t="shared" si="165"/>
        <v>0.5379368214273218</v>
      </c>
      <c r="F978" s="2">
        <f>+IF(A978&gt;$C$3,AVERAGE(INDEX($E$16:$E$2532,A978-$C$3):E977),"")</f>
        <v>0.541001253662176</v>
      </c>
      <c r="G978" s="2">
        <f>+IF(A978&gt;$C$3,STDEVA(INDEX($E$16:$E$2532,A978-$C$3):E977),"")</f>
        <v>1.1106792184329376E-3</v>
      </c>
      <c r="H978">
        <f t="shared" si="166"/>
        <v>-2.7590614679707604</v>
      </c>
      <c r="I978" s="2" t="str">
        <f t="shared" si="167"/>
        <v>Buy</v>
      </c>
      <c r="J978" t="str">
        <f t="shared" si="168"/>
        <v/>
      </c>
      <c r="K978" t="str">
        <f t="shared" si="169"/>
        <v/>
      </c>
      <c r="L978" s="37">
        <f t="shared" si="170"/>
        <v>-439.99999999999773</v>
      </c>
      <c r="M978" t="str">
        <f t="shared" si="171"/>
        <v>SL</v>
      </c>
      <c r="N978" s="39">
        <f t="shared" si="172"/>
        <v>-439.99999999999773</v>
      </c>
      <c r="O978" s="40">
        <f t="shared" ref="O978:O1041" si="175">+N978+O977</f>
        <v>3133.1499999999778</v>
      </c>
      <c r="P978" s="39">
        <f t="shared" si="173"/>
        <v>3.75</v>
      </c>
      <c r="Q978" s="39">
        <f t="shared" si="174"/>
        <v>0</v>
      </c>
      <c r="R978" s="39">
        <f>IF((O978 - MAX($O$16:O978)) &lt; 0, O978 - MAX($O$16:O978), 0)</f>
        <v>-902.50000000000364</v>
      </c>
    </row>
    <row r="979" spans="1:18" x14ac:dyDescent="0.25">
      <c r="A979" s="2">
        <v>964</v>
      </c>
      <c r="B979" t="s">
        <v>964</v>
      </c>
      <c r="C979" s="8">
        <v>208.36</v>
      </c>
      <c r="D979" s="8">
        <v>121.7</v>
      </c>
      <c r="E979" s="17">
        <f t="shared" si="165"/>
        <v>0.53770835288350938</v>
      </c>
      <c r="F979" s="2">
        <f>+IF(A979&gt;$C$3,AVERAGE(INDEX($E$16:$E$2532,A979-$C$3):E978),"")</f>
        <v>0.54029230167747833</v>
      </c>
      <c r="G979" s="2">
        <f>+IF(A979&gt;$C$3,STDEVA(INDEX($E$16:$E$2532,A979-$C$3):E978),"")</f>
        <v>1.7015727251242243E-3</v>
      </c>
      <c r="H979">
        <f t="shared" si="166"/>
        <v>-1.5185650050780557</v>
      </c>
      <c r="I979" s="2" t="str">
        <f t="shared" si="167"/>
        <v>Buy</v>
      </c>
      <c r="J979">
        <f t="shared" si="168"/>
        <v>208.36</v>
      </c>
      <c r="K979">
        <f t="shared" si="169"/>
        <v>121.7</v>
      </c>
      <c r="L979" s="37" t="str">
        <f t="shared" si="170"/>
        <v/>
      </c>
      <c r="M979" t="str">
        <f t="shared" si="171"/>
        <v>Long</v>
      </c>
      <c r="N979" s="39">
        <f t="shared" si="172"/>
        <v>0</v>
      </c>
      <c r="O979" s="40">
        <f t="shared" si="175"/>
        <v>3133.1499999999778</v>
      </c>
      <c r="P979" s="39">
        <f t="shared" si="173"/>
        <v>3.75</v>
      </c>
      <c r="Q979" s="39">
        <f t="shared" si="174"/>
        <v>4125.75</v>
      </c>
      <c r="R979" s="39">
        <f>IF((O979 - MAX($O$16:O979)) &lt; 0, O979 - MAX($O$16:O979), 0)</f>
        <v>-902.50000000000364</v>
      </c>
    </row>
    <row r="980" spans="1:18" x14ac:dyDescent="0.25">
      <c r="A980" s="2">
        <v>965</v>
      </c>
      <c r="B980" t="s">
        <v>965</v>
      </c>
      <c r="C980" s="8">
        <v>204.98</v>
      </c>
      <c r="D980" s="8">
        <v>120.3</v>
      </c>
      <c r="E980" s="17">
        <f t="shared" si="165"/>
        <v>0.53292379042278359</v>
      </c>
      <c r="F980" s="2">
        <f>+IF(A980&gt;$C$3,AVERAGE(INDEX($E$16:$E$2532,A980-$C$3):E979),"")</f>
        <v>0.53972579382047847</v>
      </c>
      <c r="G980" s="2">
        <f>+IF(A980&gt;$C$3,STDEVA(INDEX($E$16:$E$2532,A980-$C$3):E979),"")</f>
        <v>2.0366478176747191E-3</v>
      </c>
      <c r="H980">
        <f t="shared" si="166"/>
        <v>-3.3398034449868015</v>
      </c>
      <c r="I980" s="2" t="str">
        <f t="shared" si="167"/>
        <v>Buy</v>
      </c>
      <c r="J980" t="str">
        <f t="shared" si="168"/>
        <v/>
      </c>
      <c r="K980" t="str">
        <f t="shared" si="169"/>
        <v/>
      </c>
      <c r="L980" s="37">
        <f t="shared" si="170"/>
        <v>-495.00000000000449</v>
      </c>
      <c r="M980" t="str">
        <f t="shared" si="171"/>
        <v>SL</v>
      </c>
      <c r="N980" s="39">
        <f t="shared" si="172"/>
        <v>-495.00000000000449</v>
      </c>
      <c r="O980" s="40">
        <f t="shared" si="175"/>
        <v>2638.1499999999733</v>
      </c>
      <c r="P980" s="39">
        <f t="shared" si="173"/>
        <v>3.75</v>
      </c>
      <c r="Q980" s="39">
        <f t="shared" si="174"/>
        <v>0</v>
      </c>
      <c r="R980" s="39">
        <f>IF((O980 - MAX($O$16:O980)) &lt; 0, O980 - MAX($O$16:O980), 0)</f>
        <v>-1397.5000000000082</v>
      </c>
    </row>
    <row r="981" spans="1:18" x14ac:dyDescent="0.25">
      <c r="A981" s="2">
        <v>966</v>
      </c>
      <c r="B981" t="s">
        <v>966</v>
      </c>
      <c r="C981" s="8">
        <v>204.5</v>
      </c>
      <c r="D981" s="8">
        <v>121.04</v>
      </c>
      <c r="E981" s="17">
        <f t="shared" si="165"/>
        <v>0.5244469060027559</v>
      </c>
      <c r="F981" s="2">
        <f>+IF(A981&gt;$C$3,AVERAGE(INDEX($E$16:$E$2532,A981-$C$3):E980),"")</f>
        <v>0.53783887285821164</v>
      </c>
      <c r="G981" s="2">
        <f>+IF(A981&gt;$C$3,STDEVA(INDEX($E$16:$E$2532,A981-$C$3):E980),"")</f>
        <v>3.0873145192425815E-3</v>
      </c>
      <c r="H981">
        <f t="shared" si="166"/>
        <v>-4.3377397320507605</v>
      </c>
      <c r="I981" s="2" t="str">
        <f t="shared" si="167"/>
        <v>Buy</v>
      </c>
      <c r="J981">
        <f t="shared" si="168"/>
        <v>204.5</v>
      </c>
      <c r="K981">
        <f t="shared" si="169"/>
        <v>121.04</v>
      </c>
      <c r="L981" s="37" t="str">
        <f t="shared" si="170"/>
        <v/>
      </c>
      <c r="M981" t="str">
        <f t="shared" si="171"/>
        <v>Long</v>
      </c>
      <c r="N981" s="39">
        <f t="shared" si="172"/>
        <v>0</v>
      </c>
      <c r="O981" s="40">
        <f t="shared" si="175"/>
        <v>2638.1499999999733</v>
      </c>
      <c r="P981" s="39">
        <f t="shared" si="173"/>
        <v>3.75</v>
      </c>
      <c r="Q981" s="39">
        <f t="shared" si="174"/>
        <v>4069.25</v>
      </c>
      <c r="R981" s="39">
        <f>IF((O981 - MAX($O$16:O981)) &lt; 0, O981 - MAX($O$16:O981), 0)</f>
        <v>-1397.5000000000082</v>
      </c>
    </row>
    <row r="982" spans="1:18" x14ac:dyDescent="0.25">
      <c r="A982" s="2">
        <v>967</v>
      </c>
      <c r="B982" t="s">
        <v>967</v>
      </c>
      <c r="C982" s="8">
        <v>207.1</v>
      </c>
      <c r="D982" s="8">
        <v>123.05</v>
      </c>
      <c r="E982" s="17">
        <f t="shared" si="165"/>
        <v>0.52061099156447355</v>
      </c>
      <c r="F982" s="2">
        <f>+IF(A982&gt;$C$3,AVERAGE(INDEX($E$16:$E$2532,A982-$C$3):E981),"")</f>
        <v>0.53448122888601812</v>
      </c>
      <c r="G982" s="2">
        <f>+IF(A982&gt;$C$3,STDEVA(INDEX($E$16:$E$2532,A982-$C$3):E981),"")</f>
        <v>6.1148879859537529E-3</v>
      </c>
      <c r="H982">
        <f t="shared" si="166"/>
        <v>-2.2682733278852045</v>
      </c>
      <c r="I982" s="2" t="str">
        <f t="shared" si="167"/>
        <v>Buy</v>
      </c>
      <c r="J982">
        <f t="shared" si="168"/>
        <v>204.5</v>
      </c>
      <c r="K982">
        <f t="shared" si="169"/>
        <v>121.04</v>
      </c>
      <c r="L982" s="37">
        <f t="shared" si="170"/>
        <v>147.50000000000091</v>
      </c>
      <c r="M982" t="str">
        <f t="shared" si="171"/>
        <v>Long</v>
      </c>
      <c r="N982" s="39">
        <f t="shared" si="172"/>
        <v>0</v>
      </c>
      <c r="O982" s="40">
        <f t="shared" si="175"/>
        <v>2638.1499999999733</v>
      </c>
      <c r="P982" s="39">
        <f t="shared" si="173"/>
        <v>0</v>
      </c>
      <c r="Q982" s="39">
        <f t="shared" si="174"/>
        <v>0</v>
      </c>
      <c r="R982" s="39">
        <f>IF((O982 - MAX($O$16:O982)) &lt; 0, O982 - MAX($O$16:O982), 0)</f>
        <v>-1397.5000000000082</v>
      </c>
    </row>
    <row r="983" spans="1:18" x14ac:dyDescent="0.25">
      <c r="A983" s="2">
        <v>968</v>
      </c>
      <c r="B983" t="s">
        <v>968</v>
      </c>
      <c r="C983" s="8">
        <v>205.8272</v>
      </c>
      <c r="D983" s="8">
        <v>122.61</v>
      </c>
      <c r="E983" s="17">
        <f t="shared" si="165"/>
        <v>0.51802839557492031</v>
      </c>
      <c r="F983" s="2">
        <f>+IF(A983&gt;$C$3,AVERAGE(INDEX($E$16:$E$2532,A983-$C$3):E982),"")</f>
        <v>0.53072537246016882</v>
      </c>
      <c r="G983" s="2">
        <f>+IF(A983&gt;$C$3,STDEVA(INDEX($E$16:$E$2532,A983-$C$3):E982),"")</f>
        <v>7.8632037888036015E-3</v>
      </c>
      <c r="H983">
        <f t="shared" si="166"/>
        <v>-1.6147332850927392</v>
      </c>
      <c r="I983" s="2" t="str">
        <f t="shared" si="167"/>
        <v>Buy</v>
      </c>
      <c r="J983">
        <f t="shared" si="168"/>
        <v>204.5</v>
      </c>
      <c r="K983">
        <f t="shared" si="169"/>
        <v>121.04</v>
      </c>
      <c r="L983" s="37">
        <f t="shared" si="170"/>
        <v>-60.69999999999709</v>
      </c>
      <c r="M983" t="str">
        <f t="shared" si="171"/>
        <v>Long</v>
      </c>
      <c r="N983" s="39">
        <f t="shared" si="172"/>
        <v>0</v>
      </c>
      <c r="O983" s="40">
        <f t="shared" si="175"/>
        <v>2638.1499999999733</v>
      </c>
      <c r="P983" s="39">
        <f t="shared" si="173"/>
        <v>0</v>
      </c>
      <c r="Q983" s="39">
        <f t="shared" si="174"/>
        <v>0</v>
      </c>
      <c r="R983" s="39">
        <f>IF((O983 - MAX($O$16:O983)) &lt; 0, O983 - MAX($O$16:O983), 0)</f>
        <v>-1397.5000000000082</v>
      </c>
    </row>
    <row r="984" spans="1:18" x14ac:dyDescent="0.25">
      <c r="A984" s="2">
        <v>969</v>
      </c>
      <c r="B984" t="s">
        <v>969</v>
      </c>
      <c r="C984" s="8">
        <v>208.58</v>
      </c>
      <c r="D984" s="8">
        <v>123.33</v>
      </c>
      <c r="E984" s="17">
        <f t="shared" si="165"/>
        <v>0.52545897111517004</v>
      </c>
      <c r="F984" s="2">
        <f>+IF(A984&gt;$C$3,AVERAGE(INDEX($E$16:$E$2532,A984-$C$3):E983),"")</f>
        <v>0.52674368728968857</v>
      </c>
      <c r="G984" s="2">
        <f>+IF(A984&gt;$C$3,STDEVA(INDEX($E$16:$E$2532,A984-$C$3):E983),"")</f>
        <v>8.3255485875044864E-3</v>
      </c>
      <c r="H984">
        <f t="shared" si="166"/>
        <v>-0.15431009272430571</v>
      </c>
      <c r="I984" s="2" t="str">
        <f t="shared" si="167"/>
        <v/>
      </c>
      <c r="J984" t="str">
        <f t="shared" si="168"/>
        <v/>
      </c>
      <c r="K984" t="str">
        <f t="shared" si="169"/>
        <v/>
      </c>
      <c r="L984" s="37">
        <f t="shared" si="170"/>
        <v>447.50000000000523</v>
      </c>
      <c r="M984" t="str">
        <f t="shared" si="171"/>
        <v>TP</v>
      </c>
      <c r="N984" s="39">
        <f t="shared" si="172"/>
        <v>447.50000000000523</v>
      </c>
      <c r="O984" s="40">
        <f t="shared" si="175"/>
        <v>3085.6499999999787</v>
      </c>
      <c r="P984" s="39">
        <f t="shared" si="173"/>
        <v>3.75</v>
      </c>
      <c r="Q984" s="39">
        <f t="shared" si="174"/>
        <v>0</v>
      </c>
      <c r="R984" s="39">
        <f>IF((O984 - MAX($O$16:O984)) &lt; 0, O984 - MAX($O$16:O984), 0)</f>
        <v>-950.00000000000273</v>
      </c>
    </row>
    <row r="985" spans="1:18" x14ac:dyDescent="0.25">
      <c r="A985" s="2">
        <v>970</v>
      </c>
      <c r="B985" t="s">
        <v>970</v>
      </c>
      <c r="C985" s="8">
        <v>207.96</v>
      </c>
      <c r="D985" s="8">
        <v>123.66</v>
      </c>
      <c r="E985" s="17">
        <f t="shared" si="165"/>
        <v>0.51980988938509243</v>
      </c>
      <c r="F985" s="2">
        <f>+IF(A985&gt;$C$3,AVERAGE(INDEX($E$16:$E$2532,A985-$C$3):E984),"")</f>
        <v>0.52429381093602068</v>
      </c>
      <c r="G985" s="2">
        <f>+IF(A985&gt;$C$3,STDEVA(INDEX($E$16:$E$2532,A985-$C$3):E984),"")</f>
        <v>5.6717759664640767E-3</v>
      </c>
      <c r="H985">
        <f t="shared" si="166"/>
        <v>-0.79056746554177371</v>
      </c>
      <c r="I985" s="2" t="str">
        <f t="shared" si="167"/>
        <v/>
      </c>
      <c r="J985" t="str">
        <f t="shared" si="168"/>
        <v/>
      </c>
      <c r="K985" t="str">
        <f t="shared" si="169"/>
        <v/>
      </c>
      <c r="L985" s="37" t="str">
        <f t="shared" si="170"/>
        <v/>
      </c>
      <c r="M985" t="str">
        <f t="shared" si="171"/>
        <v/>
      </c>
      <c r="N985" s="39">
        <f t="shared" si="172"/>
        <v>0</v>
      </c>
      <c r="O985" s="40">
        <f t="shared" si="175"/>
        <v>3085.6499999999787</v>
      </c>
      <c r="P985" s="39">
        <f t="shared" si="173"/>
        <v>0</v>
      </c>
      <c r="Q985" s="39">
        <f t="shared" si="174"/>
        <v>0</v>
      </c>
      <c r="R985" s="39">
        <f>IF((O985 - MAX($O$16:O985)) &lt; 0, O985 - MAX($O$16:O985), 0)</f>
        <v>-950.00000000000273</v>
      </c>
    </row>
    <row r="986" spans="1:18" x14ac:dyDescent="0.25">
      <c r="A986" s="2">
        <v>971</v>
      </c>
      <c r="B986" t="s">
        <v>971</v>
      </c>
      <c r="C986" s="8">
        <v>210.46</v>
      </c>
      <c r="D986" s="8">
        <v>124.65</v>
      </c>
      <c r="E986" s="17">
        <f t="shared" si="165"/>
        <v>0.52378580134309916</v>
      </c>
      <c r="F986" s="2">
        <f>+IF(A986&gt;$C$3,AVERAGE(INDEX($E$16:$E$2532,A986-$C$3):E985),"")</f>
        <v>0.52167103072848242</v>
      </c>
      <c r="G986" s="2">
        <f>+IF(A986&gt;$C$3,STDEVA(INDEX($E$16:$E$2532,A986-$C$3):E985),"")</f>
        <v>3.1587298437305692E-3</v>
      </c>
      <c r="H986">
        <f t="shared" si="166"/>
        <v>0.6695003115933198</v>
      </c>
      <c r="I986" s="2" t="str">
        <f t="shared" si="167"/>
        <v/>
      </c>
      <c r="J986" t="str">
        <f t="shared" si="168"/>
        <v/>
      </c>
      <c r="K986" t="str">
        <f t="shared" si="169"/>
        <v/>
      </c>
      <c r="L986" s="37" t="str">
        <f t="shared" si="170"/>
        <v/>
      </c>
      <c r="M986" t="str">
        <f t="shared" si="171"/>
        <v/>
      </c>
      <c r="N986" s="39">
        <f t="shared" si="172"/>
        <v>0</v>
      </c>
      <c r="O986" s="40">
        <f t="shared" si="175"/>
        <v>3085.6499999999787</v>
      </c>
      <c r="P986" s="39">
        <f t="shared" si="173"/>
        <v>0</v>
      </c>
      <c r="Q986" s="39">
        <f t="shared" si="174"/>
        <v>0</v>
      </c>
      <c r="R986" s="39">
        <f>IF((O986 - MAX($O$16:O986)) &lt; 0, O986 - MAX($O$16:O986), 0)</f>
        <v>-950.00000000000273</v>
      </c>
    </row>
    <row r="987" spans="1:18" x14ac:dyDescent="0.25">
      <c r="A987" s="2">
        <v>972</v>
      </c>
      <c r="B987" t="s">
        <v>972</v>
      </c>
      <c r="C987" s="8">
        <v>209.5</v>
      </c>
      <c r="D987" s="8">
        <v>124.89</v>
      </c>
      <c r="E987" s="17">
        <f t="shared" si="165"/>
        <v>0.51729038948719863</v>
      </c>
      <c r="F987" s="2">
        <f>+IF(A987&gt;$C$3,AVERAGE(INDEX($E$16:$E$2532,A987-$C$3):E986),"")</f>
        <v>0.52153880979655109</v>
      </c>
      <c r="G987" s="2">
        <f>+IF(A987&gt;$C$3,STDEVA(INDEX($E$16:$E$2532,A987-$C$3):E986),"")</f>
        <v>3.0244692196572378E-3</v>
      </c>
      <c r="H987">
        <f t="shared" si="166"/>
        <v>-1.4046829379979391</v>
      </c>
      <c r="I987" s="2" t="str">
        <f t="shared" si="167"/>
        <v/>
      </c>
      <c r="J987" t="str">
        <f t="shared" si="168"/>
        <v/>
      </c>
      <c r="K987" t="str">
        <f t="shared" si="169"/>
        <v/>
      </c>
      <c r="L987" s="37" t="str">
        <f t="shared" si="170"/>
        <v/>
      </c>
      <c r="M987" t="str">
        <f t="shared" si="171"/>
        <v/>
      </c>
      <c r="N987" s="39">
        <f t="shared" si="172"/>
        <v>0</v>
      </c>
      <c r="O987" s="40">
        <f t="shared" si="175"/>
        <v>3085.6499999999787</v>
      </c>
      <c r="P987" s="39">
        <f t="shared" si="173"/>
        <v>0</v>
      </c>
      <c r="Q987" s="39">
        <f t="shared" si="174"/>
        <v>0</v>
      </c>
      <c r="R987" s="39">
        <f>IF((O987 - MAX($O$16:O987)) &lt; 0, O987 - MAX($O$16:O987), 0)</f>
        <v>-950.00000000000273</v>
      </c>
    </row>
    <row r="988" spans="1:18" x14ac:dyDescent="0.25">
      <c r="A988" s="2">
        <v>973</v>
      </c>
      <c r="B988" t="s">
        <v>973</v>
      </c>
      <c r="C988" s="8">
        <v>210.41</v>
      </c>
      <c r="D988" s="8">
        <v>125.99</v>
      </c>
      <c r="E988" s="17">
        <f t="shared" si="165"/>
        <v>0.51285546952868255</v>
      </c>
      <c r="F988" s="2">
        <f>+IF(A988&gt;$C$3,AVERAGE(INDEX($E$16:$E$2532,A988-$C$3):E987),"")</f>
        <v>0.52087468938109605</v>
      </c>
      <c r="G988" s="2">
        <f>+IF(A988&gt;$C$3,STDEVA(INDEX($E$16:$E$2532,A988-$C$3):E987),"")</f>
        <v>3.5907034500442499E-3</v>
      </c>
      <c r="H988">
        <f t="shared" si="166"/>
        <v>-2.2333283614147166</v>
      </c>
      <c r="I988" s="2" t="str">
        <f t="shared" si="167"/>
        <v>Buy</v>
      </c>
      <c r="J988">
        <f t="shared" si="168"/>
        <v>210.41</v>
      </c>
      <c r="K988">
        <f t="shared" si="169"/>
        <v>125.99</v>
      </c>
      <c r="L988" s="37" t="str">
        <f t="shared" si="170"/>
        <v/>
      </c>
      <c r="M988" t="str">
        <f t="shared" si="171"/>
        <v>Long</v>
      </c>
      <c r="N988" s="39">
        <f t="shared" si="172"/>
        <v>0</v>
      </c>
      <c r="O988" s="40">
        <f t="shared" si="175"/>
        <v>3085.6499999999787</v>
      </c>
      <c r="P988" s="39">
        <f t="shared" si="173"/>
        <v>3.75</v>
      </c>
      <c r="Q988" s="39">
        <f t="shared" si="174"/>
        <v>4205</v>
      </c>
      <c r="R988" s="39">
        <f>IF((O988 - MAX($O$16:O988)) &lt; 0, O988 - MAX($O$16:O988), 0)</f>
        <v>-950.00000000000273</v>
      </c>
    </row>
    <row r="989" spans="1:18" x14ac:dyDescent="0.25">
      <c r="A989" s="2">
        <v>974</v>
      </c>
      <c r="B989" t="s">
        <v>974</v>
      </c>
      <c r="C989" s="8">
        <v>210</v>
      </c>
      <c r="D989" s="8">
        <v>125.88</v>
      </c>
      <c r="E989" s="17">
        <f t="shared" si="165"/>
        <v>0.51177845852126269</v>
      </c>
      <c r="F989" s="2">
        <f>+IF(A989&gt;$C$3,AVERAGE(INDEX($E$16:$E$2532,A989-$C$3):E988),"")</f>
        <v>0.51984010417184856</v>
      </c>
      <c r="G989" s="2">
        <f>+IF(A989&gt;$C$3,STDEVA(INDEX($E$16:$E$2532,A989-$C$3):E988),"")</f>
        <v>5.0603179470004346E-3</v>
      </c>
      <c r="H989">
        <f t="shared" si="166"/>
        <v>-1.5931104991860261</v>
      </c>
      <c r="I989" s="2" t="str">
        <f t="shared" si="167"/>
        <v>Buy</v>
      </c>
      <c r="J989">
        <f t="shared" si="168"/>
        <v>210.41</v>
      </c>
      <c r="K989">
        <f t="shared" si="169"/>
        <v>125.99</v>
      </c>
      <c r="L989" s="37">
        <f t="shared" si="170"/>
        <v>-74.999999999999289</v>
      </c>
      <c r="M989" t="str">
        <f t="shared" si="171"/>
        <v>Long</v>
      </c>
      <c r="N989" s="39">
        <f t="shared" si="172"/>
        <v>0</v>
      </c>
      <c r="O989" s="40">
        <f t="shared" si="175"/>
        <v>3085.6499999999787</v>
      </c>
      <c r="P989" s="39">
        <f t="shared" si="173"/>
        <v>0</v>
      </c>
      <c r="Q989" s="39">
        <f t="shared" si="174"/>
        <v>0</v>
      </c>
      <c r="R989" s="39">
        <f>IF((O989 - MAX($O$16:O989)) &lt; 0, O989 - MAX($O$16:O989), 0)</f>
        <v>-950.00000000000273</v>
      </c>
    </row>
    <row r="990" spans="1:18" x14ac:dyDescent="0.25">
      <c r="A990" s="2">
        <v>975</v>
      </c>
      <c r="B990" t="s">
        <v>975</v>
      </c>
      <c r="C990" s="8">
        <v>208.82</v>
      </c>
      <c r="D990" s="8">
        <v>125.85</v>
      </c>
      <c r="E990" s="17">
        <f t="shared" si="165"/>
        <v>0.50638191528063936</v>
      </c>
      <c r="F990" s="2">
        <f>+IF(A990&gt;$C$3,AVERAGE(INDEX($E$16:$E$2532,A990-$C$3):E989),"")</f>
        <v>0.51710400165306714</v>
      </c>
      <c r="G990" s="2">
        <f>+IF(A990&gt;$C$3,STDEVA(INDEX($E$16:$E$2532,A990-$C$3):E989),"")</f>
        <v>4.9602028890305102E-3</v>
      </c>
      <c r="H990">
        <f t="shared" si="166"/>
        <v>-2.161622540912524</v>
      </c>
      <c r="I990" s="2" t="str">
        <f t="shared" si="167"/>
        <v>Buy</v>
      </c>
      <c r="J990" t="str">
        <f t="shared" si="168"/>
        <v/>
      </c>
      <c r="K990" t="str">
        <f t="shared" si="169"/>
        <v/>
      </c>
      <c r="L990" s="37">
        <f t="shared" si="170"/>
        <v>-362.50000000000068</v>
      </c>
      <c r="M990" t="str">
        <f t="shared" si="171"/>
        <v>SL</v>
      </c>
      <c r="N990" s="39">
        <f t="shared" si="172"/>
        <v>-362.50000000000068</v>
      </c>
      <c r="O990" s="40">
        <f t="shared" si="175"/>
        <v>2723.1499999999778</v>
      </c>
      <c r="P990" s="39">
        <f t="shared" si="173"/>
        <v>3.75</v>
      </c>
      <c r="Q990" s="39">
        <f t="shared" si="174"/>
        <v>0</v>
      </c>
      <c r="R990" s="39">
        <f>IF((O990 - MAX($O$16:O990)) &lt; 0, O990 - MAX($O$16:O990), 0)</f>
        <v>-1312.5000000000036</v>
      </c>
    </row>
    <row r="991" spans="1:18" x14ac:dyDescent="0.25">
      <c r="A991" s="2">
        <v>976</v>
      </c>
      <c r="B991" t="s">
        <v>976</v>
      </c>
      <c r="C991" s="8">
        <v>205.76</v>
      </c>
      <c r="D991" s="8">
        <v>122.47</v>
      </c>
      <c r="E991" s="17">
        <f t="shared" si="165"/>
        <v>0.51884433901605853</v>
      </c>
      <c r="F991" s="2">
        <f>+IF(A991&gt;$C$3,AVERAGE(INDEX($E$16:$E$2532,A991-$C$3):E990),"")</f>
        <v>0.51441840683217654</v>
      </c>
      <c r="G991" s="2">
        <f>+IF(A991&gt;$C$3,STDEVA(INDEX($E$16:$E$2532,A991-$C$3):E990),"")</f>
        <v>6.5190808564338518E-3</v>
      </c>
      <c r="H991">
        <f t="shared" si="166"/>
        <v>0.67891966388389213</v>
      </c>
      <c r="I991" s="2" t="str">
        <f t="shared" si="167"/>
        <v/>
      </c>
      <c r="J991" t="str">
        <f t="shared" si="168"/>
        <v/>
      </c>
      <c r="K991" t="str">
        <f t="shared" si="169"/>
        <v/>
      </c>
      <c r="L991" s="37" t="str">
        <f t="shared" si="170"/>
        <v/>
      </c>
      <c r="M991" t="str">
        <f t="shared" si="171"/>
        <v/>
      </c>
      <c r="N991" s="39">
        <f t="shared" si="172"/>
        <v>0</v>
      </c>
      <c r="O991" s="40">
        <f t="shared" si="175"/>
        <v>2723.1499999999778</v>
      </c>
      <c r="P991" s="39">
        <f t="shared" si="173"/>
        <v>0</v>
      </c>
      <c r="Q991" s="39">
        <f t="shared" si="174"/>
        <v>0</v>
      </c>
      <c r="R991" s="39">
        <f>IF((O991 - MAX($O$16:O991)) &lt; 0, O991 - MAX($O$16:O991), 0)</f>
        <v>-1312.5000000000036</v>
      </c>
    </row>
    <row r="992" spans="1:18" x14ac:dyDescent="0.25">
      <c r="A992" s="2">
        <v>977</v>
      </c>
      <c r="B992" t="s">
        <v>977</v>
      </c>
      <c r="C992" s="8">
        <v>205.27</v>
      </c>
      <c r="D992" s="8">
        <v>122.32</v>
      </c>
      <c r="E992" s="17">
        <f t="shared" si="165"/>
        <v>0.51768562410828067</v>
      </c>
      <c r="F992" s="2">
        <f>+IF(A992&gt;$C$3,AVERAGE(INDEX($E$16:$E$2532,A992-$C$3):E991),"")</f>
        <v>0.51343011436676833</v>
      </c>
      <c r="G992" s="2">
        <f>+IF(A992&gt;$C$3,STDEVA(INDEX($E$16:$E$2532,A992-$C$3):E991),"")</f>
        <v>4.9231810508561331E-3</v>
      </c>
      <c r="H992">
        <f t="shared" si="166"/>
        <v>0.86438213373694961</v>
      </c>
      <c r="I992" s="2" t="str">
        <f t="shared" si="167"/>
        <v/>
      </c>
      <c r="J992" t="str">
        <f t="shared" si="168"/>
        <v/>
      </c>
      <c r="K992" t="str">
        <f t="shared" si="169"/>
        <v/>
      </c>
      <c r="L992" s="37" t="str">
        <f t="shared" si="170"/>
        <v/>
      </c>
      <c r="M992" t="str">
        <f t="shared" si="171"/>
        <v/>
      </c>
      <c r="N992" s="39">
        <f t="shared" si="172"/>
        <v>0</v>
      </c>
      <c r="O992" s="40">
        <f t="shared" si="175"/>
        <v>2723.1499999999778</v>
      </c>
      <c r="P992" s="39">
        <f t="shared" si="173"/>
        <v>0</v>
      </c>
      <c r="Q992" s="39">
        <f t="shared" si="174"/>
        <v>0</v>
      </c>
      <c r="R992" s="39">
        <f>IF((O992 - MAX($O$16:O992)) &lt; 0, O992 - MAX($O$16:O992), 0)</f>
        <v>-1312.5000000000036</v>
      </c>
    </row>
    <row r="993" spans="1:18" x14ac:dyDescent="0.25">
      <c r="A993" s="2">
        <v>978</v>
      </c>
      <c r="B993" t="s">
        <v>978</v>
      </c>
      <c r="C993" s="8">
        <v>205.74</v>
      </c>
      <c r="D993" s="8">
        <v>123.1</v>
      </c>
      <c r="E993" s="17">
        <f t="shared" si="165"/>
        <v>0.51361620251247631</v>
      </c>
      <c r="F993" s="2">
        <f>+IF(A993&gt;$C$3,AVERAGE(INDEX($E$16:$E$2532,A993-$C$3):E992),"")</f>
        <v>0.51350916129098478</v>
      </c>
      <c r="G993" s="2">
        <f>+IF(A993&gt;$C$3,STDEVA(INDEX($E$16:$E$2532,A993-$C$3):E992),"")</f>
        <v>5.0031800814978791E-3</v>
      </c>
      <c r="H993">
        <f t="shared" si="166"/>
        <v>2.1394636960473976E-2</v>
      </c>
      <c r="I993" s="2" t="str">
        <f t="shared" si="167"/>
        <v/>
      </c>
      <c r="J993" t="str">
        <f t="shared" si="168"/>
        <v/>
      </c>
      <c r="K993" t="str">
        <f t="shared" si="169"/>
        <v/>
      </c>
      <c r="L993" s="37" t="str">
        <f t="shared" si="170"/>
        <v/>
      </c>
      <c r="M993" t="str">
        <f t="shared" si="171"/>
        <v/>
      </c>
      <c r="N993" s="39">
        <f t="shared" si="172"/>
        <v>0</v>
      </c>
      <c r="O993" s="40">
        <f t="shared" si="175"/>
        <v>2723.1499999999778</v>
      </c>
      <c r="P993" s="39">
        <f t="shared" si="173"/>
        <v>0</v>
      </c>
      <c r="Q993" s="39">
        <f t="shared" si="174"/>
        <v>0</v>
      </c>
      <c r="R993" s="39">
        <f>IF((O993 - MAX($O$16:O993)) &lt; 0, O993 - MAX($O$16:O993), 0)</f>
        <v>-1312.5000000000036</v>
      </c>
    </row>
    <row r="994" spans="1:18" x14ac:dyDescent="0.25">
      <c r="A994" s="2">
        <v>979</v>
      </c>
      <c r="B994" t="s">
        <v>979</v>
      </c>
      <c r="C994" s="8">
        <v>208.25</v>
      </c>
      <c r="D994" s="8">
        <v>124.77</v>
      </c>
      <c r="E994" s="17">
        <f t="shared" si="165"/>
        <v>0.51226723862402213</v>
      </c>
      <c r="F994" s="2">
        <f>+IF(A994&gt;$C$3,AVERAGE(INDEX($E$16:$E$2532,A994-$C$3):E993),"")</f>
        <v>0.51366130788774356</v>
      </c>
      <c r="G994" s="2">
        <f>+IF(A994&gt;$C$3,STDEVA(INDEX($E$16:$E$2532,A994-$C$3):E993),"")</f>
        <v>4.9898809023878202E-3</v>
      </c>
      <c r="H994">
        <f t="shared" si="166"/>
        <v>-0.27937926595689366</v>
      </c>
      <c r="I994" s="2" t="str">
        <f t="shared" si="167"/>
        <v/>
      </c>
      <c r="J994" t="str">
        <f t="shared" si="168"/>
        <v/>
      </c>
      <c r="K994" t="str">
        <f t="shared" si="169"/>
        <v/>
      </c>
      <c r="L994" s="37" t="str">
        <f t="shared" si="170"/>
        <v/>
      </c>
      <c r="M994" t="str">
        <f t="shared" si="171"/>
        <v/>
      </c>
      <c r="N994" s="39">
        <f t="shared" si="172"/>
        <v>0</v>
      </c>
      <c r="O994" s="40">
        <f t="shared" si="175"/>
        <v>2723.1499999999778</v>
      </c>
      <c r="P994" s="39">
        <f t="shared" si="173"/>
        <v>0</v>
      </c>
      <c r="Q994" s="39">
        <f t="shared" si="174"/>
        <v>0</v>
      </c>
      <c r="R994" s="39">
        <f>IF((O994 - MAX($O$16:O994)) &lt; 0, O994 - MAX($O$16:O994), 0)</f>
        <v>-1312.5000000000036</v>
      </c>
    </row>
    <row r="995" spans="1:18" x14ac:dyDescent="0.25">
      <c r="A995" s="2">
        <v>980</v>
      </c>
      <c r="B995" t="s">
        <v>980</v>
      </c>
      <c r="C995" s="8">
        <v>206.43</v>
      </c>
      <c r="D995" s="8">
        <v>124.37</v>
      </c>
      <c r="E995" s="17">
        <f t="shared" si="165"/>
        <v>0.50670037821684843</v>
      </c>
      <c r="F995" s="2">
        <f>+IF(A995&gt;$C$3,AVERAGE(INDEX($E$16:$E$2532,A995-$C$3):E994),"")</f>
        <v>0.51375906390829551</v>
      </c>
      <c r="G995" s="2">
        <f>+IF(A995&gt;$C$3,STDEVA(INDEX($E$16:$E$2532,A995-$C$3):E994),"")</f>
        <v>4.9483879157126388E-3</v>
      </c>
      <c r="H995">
        <f t="shared" si="166"/>
        <v>-1.4264616702812645</v>
      </c>
      <c r="I995" s="2" t="str">
        <f t="shared" si="167"/>
        <v/>
      </c>
      <c r="J995" t="str">
        <f t="shared" si="168"/>
        <v/>
      </c>
      <c r="K995" t="str">
        <f t="shared" si="169"/>
        <v/>
      </c>
      <c r="L995" s="37" t="str">
        <f t="shared" si="170"/>
        <v/>
      </c>
      <c r="M995" t="str">
        <f t="shared" si="171"/>
        <v/>
      </c>
      <c r="N995" s="39">
        <f t="shared" si="172"/>
        <v>0</v>
      </c>
      <c r="O995" s="40">
        <f t="shared" si="175"/>
        <v>2723.1499999999778</v>
      </c>
      <c r="P995" s="39">
        <f t="shared" si="173"/>
        <v>0</v>
      </c>
      <c r="Q995" s="39">
        <f t="shared" si="174"/>
        <v>0</v>
      </c>
      <c r="R995" s="39">
        <f>IF((O995 - MAX($O$16:O995)) &lt; 0, O995 - MAX($O$16:O995), 0)</f>
        <v>-1312.5000000000036</v>
      </c>
    </row>
    <row r="996" spans="1:18" x14ac:dyDescent="0.25">
      <c r="A996" s="2">
        <v>981</v>
      </c>
      <c r="B996" t="s">
        <v>981</v>
      </c>
      <c r="C996" s="8">
        <v>205.7</v>
      </c>
      <c r="D996" s="8">
        <v>124.42</v>
      </c>
      <c r="E996" s="17">
        <f t="shared" si="165"/>
        <v>0.50275585757203767</v>
      </c>
      <c r="F996" s="2">
        <f>+IF(A996&gt;$C$3,AVERAGE(INDEX($E$16:$E$2532,A996-$C$3):E995),"")</f>
        <v>0.51382275649553721</v>
      </c>
      <c r="G996" s="2">
        <f>+IF(A996&gt;$C$3,STDEVA(INDEX($E$16:$E$2532,A996-$C$3):E995),"")</f>
        <v>4.8303366845709227E-3</v>
      </c>
      <c r="H996">
        <f t="shared" si="166"/>
        <v>-2.2911237137670901</v>
      </c>
      <c r="I996" s="2" t="str">
        <f t="shared" si="167"/>
        <v>Buy</v>
      </c>
      <c r="J996">
        <f t="shared" si="168"/>
        <v>205.7</v>
      </c>
      <c r="K996">
        <f t="shared" si="169"/>
        <v>124.42</v>
      </c>
      <c r="L996" s="37" t="str">
        <f t="shared" si="170"/>
        <v/>
      </c>
      <c r="M996" t="str">
        <f t="shared" si="171"/>
        <v>Long</v>
      </c>
      <c r="N996" s="39">
        <f t="shared" si="172"/>
        <v>0</v>
      </c>
      <c r="O996" s="40">
        <f t="shared" si="175"/>
        <v>2723.1499999999778</v>
      </c>
      <c r="P996" s="39">
        <f t="shared" si="173"/>
        <v>3.75</v>
      </c>
      <c r="Q996" s="39">
        <f t="shared" si="174"/>
        <v>4126.5</v>
      </c>
      <c r="R996" s="39">
        <f>IF((O996 - MAX($O$16:O996)) &lt; 0, O996 - MAX($O$16:O996), 0)</f>
        <v>-1312.5000000000036</v>
      </c>
    </row>
    <row r="997" spans="1:18" x14ac:dyDescent="0.25">
      <c r="A997" s="2">
        <v>982</v>
      </c>
      <c r="B997" t="s">
        <v>982</v>
      </c>
      <c r="C997" s="8">
        <v>206.435</v>
      </c>
      <c r="D997" s="8">
        <v>124.65</v>
      </c>
      <c r="E997" s="17">
        <f t="shared" si="165"/>
        <v>0.50447578290526651</v>
      </c>
      <c r="F997" s="2">
        <f>+IF(A997&gt;$C$3,AVERAGE(INDEX($E$16:$E$2532,A997-$C$3):E996),"")</f>
        <v>0.51060506020673313</v>
      </c>
      <c r="G997" s="2">
        <f>+IF(A997&gt;$C$3,STDEVA(INDEX($E$16:$E$2532,A997-$C$3):E996),"")</f>
        <v>5.8911103300412718E-3</v>
      </c>
      <c r="H997">
        <f t="shared" si="166"/>
        <v>-1.0404281974165093</v>
      </c>
      <c r="I997" s="2" t="str">
        <f t="shared" si="167"/>
        <v/>
      </c>
      <c r="J997">
        <f t="shared" si="168"/>
        <v>205.7</v>
      </c>
      <c r="K997">
        <f t="shared" si="169"/>
        <v>124.42</v>
      </c>
      <c r="L997" s="37">
        <f t="shared" si="170"/>
        <v>126.25000000000242</v>
      </c>
      <c r="M997" t="str">
        <f t="shared" si="171"/>
        <v>Long</v>
      </c>
      <c r="N997" s="39">
        <f t="shared" si="172"/>
        <v>0</v>
      </c>
      <c r="O997" s="40">
        <f t="shared" si="175"/>
        <v>2723.1499999999778</v>
      </c>
      <c r="P997" s="39">
        <f t="shared" si="173"/>
        <v>0</v>
      </c>
      <c r="Q997" s="39">
        <f t="shared" si="174"/>
        <v>0</v>
      </c>
      <c r="R997" s="39">
        <f>IF((O997 - MAX($O$16:O997)) &lt; 0, O997 - MAX($O$16:O997), 0)</f>
        <v>-1312.5000000000036</v>
      </c>
    </row>
    <row r="998" spans="1:18" x14ac:dyDescent="0.25">
      <c r="A998" s="2">
        <v>983</v>
      </c>
      <c r="B998" t="s">
        <v>983</v>
      </c>
      <c r="C998" s="8">
        <v>207.83</v>
      </c>
      <c r="D998" s="8">
        <v>125.2</v>
      </c>
      <c r="E998" s="17">
        <f t="shared" si="165"/>
        <v>0.50680797916498355</v>
      </c>
      <c r="F998" s="2">
        <f>+IF(A998&gt;$C$3,AVERAGE(INDEX($E$16:$E$2532,A998-$C$3):E997),"")</f>
        <v>0.50796309196613021</v>
      </c>
      <c r="G998" s="2">
        <f>+IF(A998&gt;$C$3,STDEVA(INDEX($E$16:$E$2532,A998-$C$3):E997),"")</f>
        <v>4.7789747288377454E-3</v>
      </c>
      <c r="H998">
        <f t="shared" si="166"/>
        <v>-0.24170724196894594</v>
      </c>
      <c r="I998" s="2" t="str">
        <f t="shared" si="167"/>
        <v/>
      </c>
      <c r="J998">
        <f t="shared" si="168"/>
        <v>205.7</v>
      </c>
      <c r="K998">
        <f t="shared" si="169"/>
        <v>124.42</v>
      </c>
      <c r="L998" s="37">
        <f t="shared" si="170"/>
        <v>337.50000000000563</v>
      </c>
      <c r="M998" t="str">
        <f t="shared" si="171"/>
        <v>Long</v>
      </c>
      <c r="N998" s="39">
        <f t="shared" si="172"/>
        <v>0</v>
      </c>
      <c r="O998" s="40">
        <f t="shared" si="175"/>
        <v>2723.1499999999778</v>
      </c>
      <c r="P998" s="39">
        <f t="shared" si="173"/>
        <v>0</v>
      </c>
      <c r="Q998" s="39">
        <f t="shared" si="174"/>
        <v>0</v>
      </c>
      <c r="R998" s="39">
        <f>IF((O998 - MAX($O$16:O998)) &lt; 0, O998 - MAX($O$16:O998), 0)</f>
        <v>-1312.5000000000036</v>
      </c>
    </row>
    <row r="999" spans="1:18" x14ac:dyDescent="0.25">
      <c r="A999" s="2">
        <v>984</v>
      </c>
      <c r="B999" t="s">
        <v>984</v>
      </c>
      <c r="C999" s="8">
        <v>207.28</v>
      </c>
      <c r="D999" s="8">
        <v>124.4</v>
      </c>
      <c r="E999" s="17">
        <f t="shared" si="165"/>
        <v>0.51056835594877548</v>
      </c>
      <c r="F999" s="2">
        <f>+IF(A999&gt;$C$3,AVERAGE(INDEX($E$16:$E$2532,A999-$C$3):E998),"")</f>
        <v>0.5066014472966317</v>
      </c>
      <c r="G999" s="2">
        <f>+IF(A999&gt;$C$3,STDEVA(INDEX($E$16:$E$2532,A999-$C$3):E998),"")</f>
        <v>3.5868037143037788E-3</v>
      </c>
      <c r="H999">
        <f t="shared" si="166"/>
        <v>1.1059731638852104</v>
      </c>
      <c r="I999" s="2" t="str">
        <f t="shared" si="167"/>
        <v/>
      </c>
      <c r="J999" t="str">
        <f t="shared" si="168"/>
        <v/>
      </c>
      <c r="K999" t="str">
        <f t="shared" si="169"/>
        <v/>
      </c>
      <c r="L999" s="37">
        <f t="shared" si="170"/>
        <v>400.00000000000216</v>
      </c>
      <c r="M999" t="str">
        <f t="shared" si="171"/>
        <v>TP</v>
      </c>
      <c r="N999" s="39">
        <f t="shared" si="172"/>
        <v>400.00000000000216</v>
      </c>
      <c r="O999" s="40">
        <f t="shared" si="175"/>
        <v>3123.1499999999801</v>
      </c>
      <c r="P999" s="39">
        <f t="shared" si="173"/>
        <v>3.75</v>
      </c>
      <c r="Q999" s="39">
        <f t="shared" si="174"/>
        <v>0</v>
      </c>
      <c r="R999" s="39">
        <f>IF((O999 - MAX($O$16:O999)) &lt; 0, O999 - MAX($O$16:O999), 0)</f>
        <v>-912.50000000000136</v>
      </c>
    </row>
    <row r="1000" spans="1:18" x14ac:dyDescent="0.25">
      <c r="A1000" s="2">
        <v>985</v>
      </c>
      <c r="B1000" t="s">
        <v>985</v>
      </c>
      <c r="C1000" s="8">
        <v>207.97499999999999</v>
      </c>
      <c r="D1000" s="8">
        <v>125.47</v>
      </c>
      <c r="E1000" s="17">
        <f t="shared" si="165"/>
        <v>0.50535119399834316</v>
      </c>
      <c r="F1000" s="2">
        <f>+IF(A1000&gt;$C$3,AVERAGE(INDEX($E$16:$E$2532,A1000-$C$3):E999),"")</f>
        <v>0.50626167076158235</v>
      </c>
      <c r="G1000" s="2">
        <f>+IF(A1000&gt;$C$3,STDEVA(INDEX($E$16:$E$2532,A1000-$C$3):E999),"")</f>
        <v>2.9376255700754028E-3</v>
      </c>
      <c r="H1000">
        <f t="shared" si="166"/>
        <v>-0.30993628749487545</v>
      </c>
      <c r="I1000" s="2" t="str">
        <f t="shared" si="167"/>
        <v/>
      </c>
      <c r="J1000" t="str">
        <f t="shared" si="168"/>
        <v/>
      </c>
      <c r="K1000" t="str">
        <f t="shared" si="169"/>
        <v/>
      </c>
      <c r="L1000" s="37" t="str">
        <f t="shared" si="170"/>
        <v/>
      </c>
      <c r="M1000" t="str">
        <f t="shared" si="171"/>
        <v/>
      </c>
      <c r="N1000" s="39">
        <f t="shared" si="172"/>
        <v>0</v>
      </c>
      <c r="O1000" s="40">
        <f t="shared" si="175"/>
        <v>3123.1499999999801</v>
      </c>
      <c r="P1000" s="39">
        <f t="shared" si="173"/>
        <v>0</v>
      </c>
      <c r="Q1000" s="39">
        <f t="shared" si="174"/>
        <v>0</v>
      </c>
      <c r="R1000" s="39">
        <f>IF((O1000 - MAX($O$16:O1000)) &lt; 0, O1000 - MAX($O$16:O1000), 0)</f>
        <v>-912.50000000000136</v>
      </c>
    </row>
    <row r="1001" spans="1:18" x14ac:dyDescent="0.25">
      <c r="A1001" s="2">
        <v>986</v>
      </c>
      <c r="B1001" t="s">
        <v>986</v>
      </c>
      <c r="C1001" s="8">
        <v>208.9</v>
      </c>
      <c r="D1001" s="8">
        <v>125.02</v>
      </c>
      <c r="E1001" s="17">
        <f t="shared" si="165"/>
        <v>0.51338194405885385</v>
      </c>
      <c r="F1001" s="2">
        <f>+IF(A1001&gt;$C$3,AVERAGE(INDEX($E$16:$E$2532,A1001-$C$3):E1000),"")</f>
        <v>0.50599183391788127</v>
      </c>
      <c r="G1001" s="2">
        <f>+IF(A1001&gt;$C$3,STDEVA(INDEX($E$16:$E$2532,A1001-$C$3):E1000),"")</f>
        <v>2.9491956553373585E-3</v>
      </c>
      <c r="H1001">
        <f t="shared" si="166"/>
        <v>2.505805312576733</v>
      </c>
      <c r="I1001" s="2" t="str">
        <f t="shared" si="167"/>
        <v>Sell</v>
      </c>
      <c r="J1001">
        <f t="shared" si="168"/>
        <v>125.02</v>
      </c>
      <c r="K1001">
        <f t="shared" si="169"/>
        <v>208.9</v>
      </c>
      <c r="L1001" s="37" t="str">
        <f t="shared" si="170"/>
        <v/>
      </c>
      <c r="M1001" t="str">
        <f t="shared" si="171"/>
        <v>Short</v>
      </c>
      <c r="N1001" s="39">
        <f t="shared" si="172"/>
        <v>0</v>
      </c>
      <c r="O1001" s="40">
        <f t="shared" si="175"/>
        <v>3123.1499999999801</v>
      </c>
      <c r="P1001" s="39">
        <f t="shared" si="173"/>
        <v>3.75</v>
      </c>
      <c r="Q1001" s="39">
        <f t="shared" si="174"/>
        <v>4174</v>
      </c>
      <c r="R1001" s="39">
        <f>IF((O1001 - MAX($O$16:O1001)) &lt; 0, O1001 - MAX($O$16:O1001), 0)</f>
        <v>-912.50000000000136</v>
      </c>
    </row>
    <row r="1002" spans="1:18" x14ac:dyDescent="0.25">
      <c r="A1002" s="2">
        <v>987</v>
      </c>
      <c r="B1002" t="s">
        <v>987</v>
      </c>
      <c r="C1002" s="8">
        <v>210.04</v>
      </c>
      <c r="D1002" s="8">
        <v>125.62</v>
      </c>
      <c r="E1002" s="17">
        <f t="shared" si="165"/>
        <v>0.5140365117434238</v>
      </c>
      <c r="F1002" s="2">
        <f>+IF(A1002&gt;$C$3,AVERAGE(INDEX($E$16:$E$2532,A1002-$C$3):E1001),"")</f>
        <v>0.50811705121524453</v>
      </c>
      <c r="G1002" s="2">
        <f>+IF(A1002&gt;$C$3,STDEVA(INDEX($E$16:$E$2532,A1002-$C$3):E1001),"")</f>
        <v>3.7533472472457783E-3</v>
      </c>
      <c r="H1002">
        <f t="shared" si="166"/>
        <v>1.5771150757561774</v>
      </c>
      <c r="I1002" s="2" t="str">
        <f t="shared" si="167"/>
        <v>Sell</v>
      </c>
      <c r="J1002">
        <f t="shared" si="168"/>
        <v>125.02</v>
      </c>
      <c r="K1002">
        <f t="shared" si="169"/>
        <v>208.9</v>
      </c>
      <c r="L1002" s="37">
        <f t="shared" si="170"/>
        <v>-134.99999999999446</v>
      </c>
      <c r="M1002" t="str">
        <f t="shared" si="171"/>
        <v>Short</v>
      </c>
      <c r="N1002" s="39">
        <f t="shared" si="172"/>
        <v>0</v>
      </c>
      <c r="O1002" s="40">
        <f t="shared" si="175"/>
        <v>3123.1499999999801</v>
      </c>
      <c r="P1002" s="39">
        <f t="shared" si="173"/>
        <v>0</v>
      </c>
      <c r="Q1002" s="39">
        <f t="shared" si="174"/>
        <v>0</v>
      </c>
      <c r="R1002" s="39">
        <f>IF((O1002 - MAX($O$16:O1002)) &lt; 0, O1002 - MAX($O$16:O1002), 0)</f>
        <v>-912.50000000000136</v>
      </c>
    </row>
    <row r="1003" spans="1:18" x14ac:dyDescent="0.25">
      <c r="A1003" s="2">
        <v>988</v>
      </c>
      <c r="B1003" t="s">
        <v>988</v>
      </c>
      <c r="C1003" s="8">
        <v>209.09</v>
      </c>
      <c r="D1003" s="8">
        <v>125.7</v>
      </c>
      <c r="E1003" s="17">
        <f t="shared" si="165"/>
        <v>0.50886666568713002</v>
      </c>
      <c r="F1003" s="2">
        <f>+IF(A1003&gt;$C$3,AVERAGE(INDEX($E$16:$E$2532,A1003-$C$3):E1002),"")</f>
        <v>0.51002919698287597</v>
      </c>
      <c r="G1003" s="2">
        <f>+IF(A1003&gt;$C$3,STDEVA(INDEX($E$16:$E$2532,A1003-$C$3):E1002),"")</f>
        <v>3.8681433882968319E-3</v>
      </c>
      <c r="H1003">
        <f t="shared" si="166"/>
        <v>-0.30053986604095873</v>
      </c>
      <c r="I1003" s="2" t="str">
        <f t="shared" si="167"/>
        <v/>
      </c>
      <c r="J1003">
        <f t="shared" si="168"/>
        <v>125.02</v>
      </c>
      <c r="K1003">
        <f t="shared" si="169"/>
        <v>208.9</v>
      </c>
      <c r="L1003" s="37">
        <f t="shared" si="170"/>
        <v>122.50000000000227</v>
      </c>
      <c r="M1003" t="str">
        <f t="shared" si="171"/>
        <v>Short</v>
      </c>
      <c r="N1003" s="39">
        <f t="shared" si="172"/>
        <v>0</v>
      </c>
      <c r="O1003" s="40">
        <f t="shared" si="175"/>
        <v>3123.1499999999801</v>
      </c>
      <c r="P1003" s="39">
        <f t="shared" si="173"/>
        <v>0</v>
      </c>
      <c r="Q1003" s="39">
        <f t="shared" si="174"/>
        <v>0</v>
      </c>
      <c r="R1003" s="39">
        <f>IF((O1003 - MAX($O$16:O1003)) &lt; 0, O1003 - MAX($O$16:O1003), 0)</f>
        <v>-912.50000000000136</v>
      </c>
    </row>
    <row r="1004" spans="1:18" x14ac:dyDescent="0.25">
      <c r="A1004" s="2">
        <v>989</v>
      </c>
      <c r="B1004" t="s">
        <v>989</v>
      </c>
      <c r="C1004" s="8">
        <v>209.49</v>
      </c>
      <c r="D1004" s="8">
        <v>125.67</v>
      </c>
      <c r="E1004" s="17">
        <f t="shared" si="165"/>
        <v>0.51101658189900045</v>
      </c>
      <c r="F1004" s="2">
        <f>+IF(A1004&gt;$C$3,AVERAGE(INDEX($E$16:$E$2532,A1004-$C$3):E1003),"")</f>
        <v>0.5104409342873053</v>
      </c>
      <c r="G1004" s="2">
        <f>+IF(A1004&gt;$C$3,STDEVA(INDEX($E$16:$E$2532,A1004-$C$3):E1003),"")</f>
        <v>3.534746448958031E-3</v>
      </c>
      <c r="H1004">
        <f t="shared" si="166"/>
        <v>0.16285400381824849</v>
      </c>
      <c r="I1004" s="2" t="str">
        <f t="shared" si="167"/>
        <v/>
      </c>
      <c r="J1004">
        <f t="shared" si="168"/>
        <v>125.02</v>
      </c>
      <c r="K1004">
        <f t="shared" si="169"/>
        <v>208.9</v>
      </c>
      <c r="L1004" s="37">
        <f t="shared" si="170"/>
        <v>15.000000000000568</v>
      </c>
      <c r="M1004" t="str">
        <f t="shared" si="171"/>
        <v>Short</v>
      </c>
      <c r="N1004" s="39">
        <f t="shared" si="172"/>
        <v>0</v>
      </c>
      <c r="O1004" s="40">
        <f t="shared" si="175"/>
        <v>3123.1499999999801</v>
      </c>
      <c r="P1004" s="39">
        <f t="shared" si="173"/>
        <v>0</v>
      </c>
      <c r="Q1004" s="39">
        <f t="shared" si="174"/>
        <v>0</v>
      </c>
      <c r="R1004" s="39">
        <f>IF((O1004 - MAX($O$16:O1004)) &lt; 0, O1004 - MAX($O$16:O1004), 0)</f>
        <v>-912.50000000000136</v>
      </c>
    </row>
    <row r="1005" spans="1:18" x14ac:dyDescent="0.25">
      <c r="A1005" s="2">
        <v>990</v>
      </c>
      <c r="B1005" t="s">
        <v>990</v>
      </c>
      <c r="C1005" s="8">
        <v>210.43</v>
      </c>
      <c r="D1005" s="8">
        <v>126.55</v>
      </c>
      <c r="E1005" s="17">
        <f t="shared" si="165"/>
        <v>0.508515569259399</v>
      </c>
      <c r="F1005" s="2">
        <f>+IF(A1005&gt;$C$3,AVERAGE(INDEX($E$16:$E$2532,A1005-$C$3):E1004),"")</f>
        <v>0.51053057947735014</v>
      </c>
      <c r="G1005" s="2">
        <f>+IF(A1005&gt;$C$3,STDEVA(INDEX($E$16:$E$2532,A1005-$C$3):E1004),"")</f>
        <v>3.5444563203061615E-3</v>
      </c>
      <c r="H1005">
        <f t="shared" si="166"/>
        <v>-0.56849627583422702</v>
      </c>
      <c r="I1005" s="2" t="str">
        <f t="shared" si="167"/>
        <v/>
      </c>
      <c r="J1005">
        <f t="shared" si="168"/>
        <v>125.02</v>
      </c>
      <c r="K1005">
        <f t="shared" si="169"/>
        <v>208.9</v>
      </c>
      <c r="L1005" s="37">
        <f t="shared" si="170"/>
        <v>0</v>
      </c>
      <c r="M1005" t="str">
        <f t="shared" si="171"/>
        <v>Short</v>
      </c>
      <c r="N1005" s="39">
        <f t="shared" si="172"/>
        <v>0</v>
      </c>
      <c r="O1005" s="40">
        <f t="shared" si="175"/>
        <v>3123.1499999999801</v>
      </c>
      <c r="P1005" s="39">
        <f t="shared" si="173"/>
        <v>0</v>
      </c>
      <c r="Q1005" s="39">
        <f t="shared" si="174"/>
        <v>0</v>
      </c>
      <c r="R1005" s="39">
        <f>IF((O1005 - MAX($O$16:O1005)) &lt; 0, O1005 - MAX($O$16:O1005), 0)</f>
        <v>-912.50000000000136</v>
      </c>
    </row>
    <row r="1006" spans="1:18" x14ac:dyDescent="0.25">
      <c r="A1006" s="2">
        <v>991</v>
      </c>
      <c r="B1006" t="s">
        <v>991</v>
      </c>
      <c r="C1006" s="8">
        <v>210.37</v>
      </c>
      <c r="D1006" s="8">
        <v>126.48</v>
      </c>
      <c r="E1006" s="17">
        <f t="shared" si="165"/>
        <v>0.50878369224472131</v>
      </c>
      <c r="F1006" s="2">
        <f>+IF(A1006&gt;$C$3,AVERAGE(INDEX($E$16:$E$2532,A1006-$C$3):E1005),"")</f>
        <v>0.51116345452956136</v>
      </c>
      <c r="G1006" s="2">
        <f>+IF(A1006&gt;$C$3,STDEVA(INDEX($E$16:$E$2532,A1006-$C$3):E1005),"")</f>
        <v>2.5240968932459364E-3</v>
      </c>
      <c r="H1006">
        <f t="shared" si="166"/>
        <v>-0.94281732654871375</v>
      </c>
      <c r="I1006" s="2" t="str">
        <f t="shared" si="167"/>
        <v/>
      </c>
      <c r="J1006">
        <f t="shared" si="168"/>
        <v>125.02</v>
      </c>
      <c r="K1006">
        <f t="shared" si="169"/>
        <v>208.9</v>
      </c>
      <c r="L1006" s="37">
        <f t="shared" si="170"/>
        <v>-2.4999999999977263</v>
      </c>
      <c r="M1006" t="str">
        <f t="shared" si="171"/>
        <v>Short</v>
      </c>
      <c r="N1006" s="39">
        <f t="shared" si="172"/>
        <v>0</v>
      </c>
      <c r="O1006" s="40">
        <f t="shared" si="175"/>
        <v>3123.1499999999801</v>
      </c>
      <c r="P1006" s="39">
        <f t="shared" si="173"/>
        <v>0</v>
      </c>
      <c r="Q1006" s="39">
        <f t="shared" si="174"/>
        <v>0</v>
      </c>
      <c r="R1006" s="39">
        <f>IF((O1006 - MAX($O$16:O1006)) &lt; 0, O1006 - MAX($O$16:O1006), 0)</f>
        <v>-912.50000000000136</v>
      </c>
    </row>
    <row r="1007" spans="1:18" x14ac:dyDescent="0.25">
      <c r="A1007" s="2">
        <v>992</v>
      </c>
      <c r="B1007" t="s">
        <v>992</v>
      </c>
      <c r="C1007" s="8">
        <v>207.95</v>
      </c>
      <c r="D1007" s="8">
        <v>124.43</v>
      </c>
      <c r="E1007" s="17">
        <f t="shared" si="165"/>
        <v>0.51355435740138078</v>
      </c>
      <c r="F1007" s="2">
        <f>+IF(A1007&gt;$C$3,AVERAGE(INDEX($E$16:$E$2532,A1007-$C$3):E1006),"")</f>
        <v>0.51024380416673487</v>
      </c>
      <c r="G1007" s="2">
        <f>+IF(A1007&gt;$C$3,STDEVA(INDEX($E$16:$E$2532,A1007-$C$3):E1006),"")</f>
        <v>2.3450506016666167E-3</v>
      </c>
      <c r="H1007">
        <f t="shared" si="166"/>
        <v>1.4117193173968667</v>
      </c>
      <c r="I1007" s="2" t="str">
        <f t="shared" si="167"/>
        <v/>
      </c>
      <c r="J1007">
        <f t="shared" si="168"/>
        <v>125.02</v>
      </c>
      <c r="K1007">
        <f t="shared" si="169"/>
        <v>208.9</v>
      </c>
      <c r="L1007" s="37">
        <f t="shared" si="170"/>
        <v>90.000000000006963</v>
      </c>
      <c r="M1007" t="str">
        <f t="shared" si="171"/>
        <v>Short</v>
      </c>
      <c r="N1007" s="39">
        <f t="shared" si="172"/>
        <v>0</v>
      </c>
      <c r="O1007" s="40">
        <f t="shared" si="175"/>
        <v>3123.1499999999801</v>
      </c>
      <c r="P1007" s="39">
        <f t="shared" si="173"/>
        <v>0</v>
      </c>
      <c r="Q1007" s="39">
        <f t="shared" si="174"/>
        <v>0</v>
      </c>
      <c r="R1007" s="39">
        <f>IF((O1007 - MAX($O$16:O1007)) &lt; 0, O1007 - MAX($O$16:O1007), 0)</f>
        <v>-912.50000000000136</v>
      </c>
    </row>
    <row r="1008" spans="1:18" x14ac:dyDescent="0.25">
      <c r="A1008" s="2">
        <v>993</v>
      </c>
      <c r="B1008" t="s">
        <v>993</v>
      </c>
      <c r="C1008" s="8">
        <v>209.85</v>
      </c>
      <c r="D1008" s="8">
        <v>125.65</v>
      </c>
      <c r="E1008" s="17">
        <f t="shared" si="165"/>
        <v>0.51289272578999856</v>
      </c>
      <c r="F1008" s="2">
        <f>+IF(A1008&gt;$C$3,AVERAGE(INDEX($E$16:$E$2532,A1008-$C$3):E1007),"")</f>
        <v>0.51014737329832616</v>
      </c>
      <c r="G1008" s="2">
        <f>+IF(A1008&gt;$C$3,STDEVA(INDEX($E$16:$E$2532,A1008-$C$3):E1007),"")</f>
        <v>2.1520738075603151E-3</v>
      </c>
      <c r="H1008">
        <f t="shared" si="166"/>
        <v>1.2756776658996911</v>
      </c>
      <c r="I1008" s="2" t="str">
        <f t="shared" si="167"/>
        <v/>
      </c>
      <c r="J1008">
        <f t="shared" si="168"/>
        <v>125.02</v>
      </c>
      <c r="K1008">
        <f t="shared" si="169"/>
        <v>208.9</v>
      </c>
      <c r="L1008" s="37">
        <f t="shared" si="170"/>
        <v>-79.999999999994742</v>
      </c>
      <c r="M1008" t="str">
        <f t="shared" si="171"/>
        <v>Short</v>
      </c>
      <c r="N1008" s="39">
        <f t="shared" si="172"/>
        <v>0</v>
      </c>
      <c r="O1008" s="40">
        <f t="shared" si="175"/>
        <v>3123.1499999999801</v>
      </c>
      <c r="P1008" s="39">
        <f t="shared" si="173"/>
        <v>0</v>
      </c>
      <c r="Q1008" s="39">
        <f t="shared" si="174"/>
        <v>0</v>
      </c>
      <c r="R1008" s="39">
        <f>IF((O1008 - MAX($O$16:O1008)) &lt; 0, O1008 - MAX($O$16:O1008), 0)</f>
        <v>-912.50000000000136</v>
      </c>
    </row>
    <row r="1009" spans="1:18" x14ac:dyDescent="0.25">
      <c r="A1009" s="2">
        <v>994</v>
      </c>
      <c r="B1009" t="s">
        <v>994</v>
      </c>
      <c r="C1009" s="8">
        <v>209.6</v>
      </c>
      <c r="D1009" s="8">
        <v>125.52</v>
      </c>
      <c r="E1009" s="17">
        <f t="shared" si="165"/>
        <v>0.51273584402210992</v>
      </c>
      <c r="F1009" s="2">
        <f>+IF(A1009&gt;$C$3,AVERAGE(INDEX($E$16:$E$2532,A1009-$C$3):E1008),"")</f>
        <v>0.51095258531889998</v>
      </c>
      <c r="G1009" s="2">
        <f>+IF(A1009&gt;$C$3,STDEVA(INDEX($E$16:$E$2532,A1009-$C$3):E1008),"")</f>
        <v>2.3011194569448981E-3</v>
      </c>
      <c r="H1009">
        <f t="shared" si="166"/>
        <v>0.77495268567130537</v>
      </c>
      <c r="I1009" s="2" t="str">
        <f t="shared" si="167"/>
        <v/>
      </c>
      <c r="J1009">
        <f t="shared" si="168"/>
        <v>125.02</v>
      </c>
      <c r="K1009">
        <f t="shared" si="169"/>
        <v>208.9</v>
      </c>
      <c r="L1009" s="37">
        <f t="shared" si="170"/>
        <v>-49.999999999997158</v>
      </c>
      <c r="M1009" t="str">
        <f t="shared" si="171"/>
        <v>Short</v>
      </c>
      <c r="N1009" s="39">
        <f t="shared" si="172"/>
        <v>0</v>
      </c>
      <c r="O1009" s="40">
        <f t="shared" si="175"/>
        <v>3123.1499999999801</v>
      </c>
      <c r="P1009" s="39">
        <f t="shared" si="173"/>
        <v>0</v>
      </c>
      <c r="Q1009" s="39">
        <f t="shared" si="174"/>
        <v>0</v>
      </c>
      <c r="R1009" s="39">
        <f>IF((O1009 - MAX($O$16:O1009)) &lt; 0, O1009 - MAX($O$16:O1009), 0)</f>
        <v>-912.50000000000136</v>
      </c>
    </row>
    <row r="1010" spans="1:18" x14ac:dyDescent="0.25">
      <c r="A1010" s="2">
        <v>995</v>
      </c>
      <c r="B1010" t="s">
        <v>995</v>
      </c>
      <c r="C1010" s="8">
        <v>210.63</v>
      </c>
      <c r="D1010" s="8">
        <v>125.71</v>
      </c>
      <c r="E1010" s="17">
        <f t="shared" si="165"/>
        <v>0.5161253727705275</v>
      </c>
      <c r="F1010" s="2">
        <f>+IF(A1010&gt;$C$3,AVERAGE(INDEX($E$16:$E$2532,A1010-$C$3):E1009),"")</f>
        <v>0.51129643774352185</v>
      </c>
      <c r="G1010" s="2">
        <f>+IF(A1010&gt;$C$3,STDEVA(INDEX($E$16:$E$2532,A1010-$C$3):E1009),"")</f>
        <v>2.4374857236114768E-3</v>
      </c>
      <c r="H1010">
        <f t="shared" si="166"/>
        <v>1.9811131528807111</v>
      </c>
      <c r="I1010" s="2" t="str">
        <f t="shared" si="167"/>
        <v>Sell</v>
      </c>
      <c r="J1010" t="str">
        <f t="shared" si="168"/>
        <v/>
      </c>
      <c r="K1010" t="str">
        <f t="shared" si="169"/>
        <v/>
      </c>
      <c r="L1010" s="37">
        <f t="shared" si="170"/>
        <v>-259.99999999999801</v>
      </c>
      <c r="M1010" t="str">
        <f t="shared" si="171"/>
        <v>SL</v>
      </c>
      <c r="N1010" s="39">
        <f t="shared" si="172"/>
        <v>-259.99999999999801</v>
      </c>
      <c r="O1010" s="40">
        <f t="shared" si="175"/>
        <v>2863.1499999999819</v>
      </c>
      <c r="P1010" s="39">
        <f t="shared" si="173"/>
        <v>3.75</v>
      </c>
      <c r="Q1010" s="39">
        <f t="shared" si="174"/>
        <v>0</v>
      </c>
      <c r="R1010" s="39">
        <f>IF((O1010 - MAX($O$16:O1010)) &lt; 0, O1010 - MAX($O$16:O1010), 0)</f>
        <v>-1172.4999999999995</v>
      </c>
    </row>
    <row r="1011" spans="1:18" x14ac:dyDescent="0.25">
      <c r="A1011" s="2">
        <v>996</v>
      </c>
      <c r="B1011" t="s">
        <v>996</v>
      </c>
      <c r="C1011" s="8">
        <v>211.16</v>
      </c>
      <c r="D1011" s="8">
        <v>126.28</v>
      </c>
      <c r="E1011" s="17">
        <f t="shared" si="165"/>
        <v>0.51411447626562456</v>
      </c>
      <c r="F1011" s="2">
        <f>+IF(A1011&gt;$C$3,AVERAGE(INDEX($E$16:$E$2532,A1011-$C$3):E1010),"")</f>
        <v>0.51281839844574761</v>
      </c>
      <c r="G1011" s="2">
        <f>+IF(A1011&gt;$C$3,STDEVA(INDEX($E$16:$E$2532,A1011-$C$3):E1010),"")</f>
        <v>2.6348106518636082E-3</v>
      </c>
      <c r="H1011">
        <f t="shared" si="166"/>
        <v>0.49190548814588692</v>
      </c>
      <c r="I1011" s="2" t="str">
        <f t="shared" si="167"/>
        <v/>
      </c>
      <c r="J1011" t="str">
        <f t="shared" si="168"/>
        <v/>
      </c>
      <c r="K1011" t="str">
        <f t="shared" si="169"/>
        <v/>
      </c>
      <c r="L1011" s="37" t="str">
        <f t="shared" si="170"/>
        <v/>
      </c>
      <c r="M1011" t="str">
        <f t="shared" si="171"/>
        <v/>
      </c>
      <c r="N1011" s="39">
        <f t="shared" si="172"/>
        <v>0</v>
      </c>
      <c r="O1011" s="40">
        <f t="shared" si="175"/>
        <v>2863.1499999999819</v>
      </c>
      <c r="P1011" s="39">
        <f t="shared" si="173"/>
        <v>0</v>
      </c>
      <c r="Q1011" s="39">
        <f t="shared" si="174"/>
        <v>0</v>
      </c>
      <c r="R1011" s="39">
        <f>IF((O1011 - MAX($O$16:O1011)) &lt; 0, O1011 - MAX($O$16:O1011), 0)</f>
        <v>-1172.4999999999995</v>
      </c>
    </row>
    <row r="1012" spans="1:18" x14ac:dyDescent="0.25">
      <c r="A1012" s="2">
        <v>997</v>
      </c>
      <c r="B1012" t="s">
        <v>997</v>
      </c>
      <c r="C1012" s="8">
        <v>211.6499</v>
      </c>
      <c r="D1012" s="8">
        <v>125.86</v>
      </c>
      <c r="E1012" s="17">
        <f t="shared" si="165"/>
        <v>0.5197633163898856</v>
      </c>
      <c r="F1012" s="2">
        <f>+IF(A1012&gt;$C$3,AVERAGE(INDEX($E$16:$E$2532,A1012-$C$3):E1011),"")</f>
        <v>0.51388455524992815</v>
      </c>
      <c r="G1012" s="2">
        <f>+IF(A1012&gt;$C$3,STDEVA(INDEX($E$16:$E$2532,A1012-$C$3):E1011),"")</f>
        <v>1.368066209633976E-3</v>
      </c>
      <c r="H1012">
        <f t="shared" si="166"/>
        <v>4.2971320383172813</v>
      </c>
      <c r="I1012" s="2" t="str">
        <f t="shared" si="167"/>
        <v>Sell</v>
      </c>
      <c r="J1012">
        <f t="shared" si="168"/>
        <v>125.86</v>
      </c>
      <c r="K1012">
        <f t="shared" si="169"/>
        <v>211.6499</v>
      </c>
      <c r="L1012" s="37" t="str">
        <f t="shared" si="170"/>
        <v/>
      </c>
      <c r="M1012" t="str">
        <f t="shared" si="171"/>
        <v>Short</v>
      </c>
      <c r="N1012" s="39">
        <f t="shared" si="172"/>
        <v>0</v>
      </c>
      <c r="O1012" s="40">
        <f t="shared" si="175"/>
        <v>2863.1499999999819</v>
      </c>
      <c r="P1012" s="39">
        <f t="shared" si="173"/>
        <v>3.75</v>
      </c>
      <c r="Q1012" s="39">
        <f t="shared" si="174"/>
        <v>4218.8737500000007</v>
      </c>
      <c r="R1012" s="39">
        <f>IF((O1012 - MAX($O$16:O1012)) &lt; 0, O1012 - MAX($O$16:O1012), 0)</f>
        <v>-1172.4999999999995</v>
      </c>
    </row>
    <row r="1013" spans="1:18" x14ac:dyDescent="0.25">
      <c r="A1013" s="2">
        <v>998</v>
      </c>
      <c r="B1013" t="s">
        <v>998</v>
      </c>
      <c r="C1013" s="8">
        <v>210.77</v>
      </c>
      <c r="D1013" s="8">
        <v>124.47</v>
      </c>
      <c r="E1013" s="17">
        <f t="shared" si="165"/>
        <v>0.52670276853606957</v>
      </c>
      <c r="F1013" s="2">
        <f>+IF(A1013&gt;$C$3,AVERAGE(INDEX($E$16:$E$2532,A1013-$C$3):E1012),"")</f>
        <v>0.51512634704762916</v>
      </c>
      <c r="G1013" s="2">
        <f>+IF(A1013&gt;$C$3,STDEVA(INDEX($E$16:$E$2532,A1013-$C$3):E1012),"")</f>
        <v>2.9251917968344059E-3</v>
      </c>
      <c r="H1013">
        <f t="shared" si="166"/>
        <v>3.9574914373027483</v>
      </c>
      <c r="I1013" s="2" t="str">
        <f t="shared" si="167"/>
        <v>Sell</v>
      </c>
      <c r="J1013">
        <f t="shared" si="168"/>
        <v>125.86</v>
      </c>
      <c r="K1013">
        <f t="shared" si="169"/>
        <v>211.6499</v>
      </c>
      <c r="L1013" s="37">
        <f t="shared" si="170"/>
        <v>-127.52500000000208</v>
      </c>
      <c r="M1013" t="str">
        <f t="shared" si="171"/>
        <v>Short</v>
      </c>
      <c r="N1013" s="39">
        <f t="shared" si="172"/>
        <v>0</v>
      </c>
      <c r="O1013" s="40">
        <f t="shared" si="175"/>
        <v>2863.1499999999819</v>
      </c>
      <c r="P1013" s="39">
        <f t="shared" si="173"/>
        <v>0</v>
      </c>
      <c r="Q1013" s="39">
        <f t="shared" si="174"/>
        <v>0</v>
      </c>
      <c r="R1013" s="39">
        <f>IF((O1013 - MAX($O$16:O1013)) &lt; 0, O1013 - MAX($O$16:O1013), 0)</f>
        <v>-1172.4999999999995</v>
      </c>
    </row>
    <row r="1014" spans="1:18" x14ac:dyDescent="0.25">
      <c r="A1014" s="2">
        <v>999</v>
      </c>
      <c r="B1014" t="s">
        <v>999</v>
      </c>
      <c r="C1014" s="8">
        <v>211.44</v>
      </c>
      <c r="D1014" s="8">
        <v>125.16</v>
      </c>
      <c r="E1014" s="17">
        <f t="shared" si="165"/>
        <v>0.52434835149535231</v>
      </c>
      <c r="F1014" s="2">
        <f>+IF(A1014&gt;$C$3,AVERAGE(INDEX($E$16:$E$2532,A1014-$C$3):E1013),"")</f>
        <v>0.51788835559684343</v>
      </c>
      <c r="G1014" s="2">
        <f>+IF(A1014&gt;$C$3,STDEVA(INDEX($E$16:$E$2532,A1014-$C$3):E1013),"")</f>
        <v>5.5925844342953612E-3</v>
      </c>
      <c r="H1014">
        <f t="shared" si="166"/>
        <v>1.1551002893929134</v>
      </c>
      <c r="I1014" s="2" t="str">
        <f t="shared" si="167"/>
        <v/>
      </c>
      <c r="J1014">
        <f t="shared" si="168"/>
        <v>125.86</v>
      </c>
      <c r="K1014">
        <f t="shared" si="169"/>
        <v>211.6499</v>
      </c>
      <c r="L1014" s="37">
        <f t="shared" si="170"/>
        <v>-122.52499999999955</v>
      </c>
      <c r="M1014" t="str">
        <f t="shared" si="171"/>
        <v>Short</v>
      </c>
      <c r="N1014" s="39">
        <f t="shared" si="172"/>
        <v>0</v>
      </c>
      <c r="O1014" s="40">
        <f t="shared" si="175"/>
        <v>2863.1499999999819</v>
      </c>
      <c r="P1014" s="39">
        <f t="shared" si="173"/>
        <v>0</v>
      </c>
      <c r="Q1014" s="39">
        <f t="shared" si="174"/>
        <v>0</v>
      </c>
      <c r="R1014" s="39">
        <f>IF((O1014 - MAX($O$16:O1014)) &lt; 0, O1014 - MAX($O$16:O1014), 0)</f>
        <v>-1172.4999999999995</v>
      </c>
    </row>
    <row r="1015" spans="1:18" x14ac:dyDescent="0.25">
      <c r="A1015" s="2">
        <v>1000</v>
      </c>
      <c r="B1015" t="s">
        <v>1000</v>
      </c>
      <c r="C1015" s="8">
        <v>210.57</v>
      </c>
      <c r="D1015" s="8">
        <v>123.8</v>
      </c>
      <c r="E1015" s="17">
        <f t="shared" si="165"/>
        <v>0.53115077915994402</v>
      </c>
      <c r="F1015" s="2">
        <f>+IF(A1015&gt;$C$3,AVERAGE(INDEX($E$16:$E$2532,A1015-$C$3):E1014),"")</f>
        <v>0.52021085709149184</v>
      </c>
      <c r="G1015" s="2">
        <f>+IF(A1015&gt;$C$3,STDEVA(INDEX($E$16:$E$2532,A1015-$C$3):E1014),"")</f>
        <v>5.3226193771642579E-3</v>
      </c>
      <c r="H1015">
        <f t="shared" si="166"/>
        <v>2.0553643409836799</v>
      </c>
      <c r="I1015" s="2" t="str">
        <f t="shared" si="167"/>
        <v>Sell</v>
      </c>
      <c r="J1015" t="str">
        <f t="shared" si="168"/>
        <v/>
      </c>
      <c r="K1015" t="str">
        <f t="shared" si="169"/>
        <v/>
      </c>
      <c r="L1015" s="37">
        <f t="shared" si="170"/>
        <v>-245.02499999999827</v>
      </c>
      <c r="M1015" t="str">
        <f t="shared" si="171"/>
        <v>SL</v>
      </c>
      <c r="N1015" s="39">
        <f t="shared" si="172"/>
        <v>-245.02499999999827</v>
      </c>
      <c r="O1015" s="40">
        <f t="shared" si="175"/>
        <v>2618.1249999999836</v>
      </c>
      <c r="P1015" s="39">
        <f t="shared" si="173"/>
        <v>3.75</v>
      </c>
      <c r="Q1015" s="39">
        <f t="shared" si="174"/>
        <v>0</v>
      </c>
      <c r="R1015" s="39">
        <f>IF((O1015 - MAX($O$16:O1015)) &lt; 0, O1015 - MAX($O$16:O1015), 0)</f>
        <v>-1417.5249999999978</v>
      </c>
    </row>
    <row r="1016" spans="1:18" x14ac:dyDescent="0.25">
      <c r="A1016" s="2">
        <v>1001</v>
      </c>
      <c r="B1016" t="s">
        <v>1001</v>
      </c>
      <c r="C1016" s="8">
        <v>208.46</v>
      </c>
      <c r="D1016" s="8">
        <v>121.18</v>
      </c>
      <c r="E1016" s="17">
        <f t="shared" si="165"/>
        <v>0.5424701327943332</v>
      </c>
      <c r="F1016" s="2">
        <f>+IF(A1016&gt;$C$3,AVERAGE(INDEX($E$16:$E$2532,A1016-$C$3):E1015),"")</f>
        <v>0.52321593836937519</v>
      </c>
      <c r="G1016" s="2">
        <f>+IF(A1016&gt;$C$3,STDEVA(INDEX($E$16:$E$2532,A1016-$C$3):E1015),"")</f>
        <v>6.5413923103226565E-3</v>
      </c>
      <c r="H1016">
        <f t="shared" si="166"/>
        <v>2.9434397925612714</v>
      </c>
      <c r="I1016" s="2" t="str">
        <f t="shared" si="167"/>
        <v>Sell</v>
      </c>
      <c r="J1016">
        <f t="shared" si="168"/>
        <v>121.18</v>
      </c>
      <c r="K1016">
        <f t="shared" si="169"/>
        <v>208.46</v>
      </c>
      <c r="L1016" s="37" t="str">
        <f t="shared" si="170"/>
        <v/>
      </c>
      <c r="M1016" t="str">
        <f t="shared" si="171"/>
        <v>Short</v>
      </c>
      <c r="N1016" s="39">
        <f t="shared" si="172"/>
        <v>0</v>
      </c>
      <c r="O1016" s="40">
        <f t="shared" si="175"/>
        <v>2618.1249999999836</v>
      </c>
      <c r="P1016" s="39">
        <f t="shared" si="173"/>
        <v>3.75</v>
      </c>
      <c r="Q1016" s="39">
        <f t="shared" si="174"/>
        <v>4120.5</v>
      </c>
      <c r="R1016" s="39">
        <f>IF((O1016 - MAX($O$16:O1016)) &lt; 0, O1016 - MAX($O$16:O1016), 0)</f>
        <v>-1417.5249999999978</v>
      </c>
    </row>
    <row r="1017" spans="1:18" x14ac:dyDescent="0.25">
      <c r="A1017" s="2">
        <v>1002</v>
      </c>
      <c r="B1017" t="s">
        <v>1002</v>
      </c>
      <c r="C1017" s="8">
        <v>210.72</v>
      </c>
      <c r="D1017" s="8">
        <v>121.97</v>
      </c>
      <c r="E1017" s="17">
        <f t="shared" si="165"/>
        <v>0.54675512513982405</v>
      </c>
      <c r="F1017" s="2">
        <f>+IF(A1017&gt;$C$3,AVERAGE(INDEX($E$16:$E$2532,A1017-$C$3):E1016),"")</f>
        <v>0.52888706967511689</v>
      </c>
      <c r="G1017" s="2">
        <f>+IF(A1017&gt;$C$3,STDEVA(INDEX($E$16:$E$2532,A1017-$C$3):E1016),"")</f>
        <v>8.6347841971216692E-3</v>
      </c>
      <c r="H1017">
        <f t="shared" si="166"/>
        <v>2.0693111786931881</v>
      </c>
      <c r="I1017" s="2" t="str">
        <f t="shared" si="167"/>
        <v>Sell</v>
      </c>
      <c r="J1017" t="str">
        <f t="shared" si="168"/>
        <v/>
      </c>
      <c r="K1017" t="str">
        <f t="shared" si="169"/>
        <v/>
      </c>
      <c r="L1017" s="37">
        <f t="shared" si="170"/>
        <v>-367.49999999999972</v>
      </c>
      <c r="M1017" t="str">
        <f t="shared" si="171"/>
        <v>SL</v>
      </c>
      <c r="N1017" s="39">
        <f t="shared" si="172"/>
        <v>-367.49999999999972</v>
      </c>
      <c r="O1017" s="40">
        <f t="shared" si="175"/>
        <v>2250.6249999999841</v>
      </c>
      <c r="P1017" s="39">
        <f t="shared" si="173"/>
        <v>3.75</v>
      </c>
      <c r="Q1017" s="39">
        <f t="shared" si="174"/>
        <v>0</v>
      </c>
      <c r="R1017" s="39">
        <f>IF((O1017 - MAX($O$16:O1017)) &lt; 0, O1017 - MAX($O$16:O1017), 0)</f>
        <v>-1785.0249999999974</v>
      </c>
    </row>
    <row r="1018" spans="1:18" x14ac:dyDescent="0.25">
      <c r="A1018" s="2">
        <v>1003</v>
      </c>
      <c r="B1018" t="s">
        <v>1003</v>
      </c>
      <c r="C1018" s="8">
        <v>211.32</v>
      </c>
      <c r="D1018" s="8">
        <v>122.41</v>
      </c>
      <c r="E1018" s="17">
        <f t="shared" si="165"/>
        <v>0.54599750620869392</v>
      </c>
      <c r="F1018" s="2">
        <f>+IF(A1018&gt;$C$3,AVERAGE(INDEX($E$16:$E$2532,A1018-$C$3):E1017),"")</f>
        <v>0.53428543142510454</v>
      </c>
      <c r="G1018" s="2">
        <f>+IF(A1018&gt;$C$3,STDEVA(INDEX($E$16:$E$2532,A1018-$C$3):E1017),"")</f>
        <v>9.8558482218031058E-3</v>
      </c>
      <c r="H1018">
        <f t="shared" si="166"/>
        <v>1.1883375758242631</v>
      </c>
      <c r="I1018" s="2" t="str">
        <f t="shared" si="167"/>
        <v/>
      </c>
      <c r="J1018" t="str">
        <f t="shared" si="168"/>
        <v/>
      </c>
      <c r="K1018" t="str">
        <f t="shared" si="169"/>
        <v/>
      </c>
      <c r="L1018" s="37" t="str">
        <f t="shared" si="170"/>
        <v/>
      </c>
      <c r="M1018" t="str">
        <f t="shared" si="171"/>
        <v/>
      </c>
      <c r="N1018" s="39">
        <f t="shared" si="172"/>
        <v>0</v>
      </c>
      <c r="O1018" s="40">
        <f t="shared" si="175"/>
        <v>2250.6249999999841</v>
      </c>
      <c r="P1018" s="39">
        <f t="shared" si="173"/>
        <v>0</v>
      </c>
      <c r="Q1018" s="39">
        <f t="shared" si="174"/>
        <v>0</v>
      </c>
      <c r="R1018" s="39">
        <f>IF((O1018 - MAX($O$16:O1018)) &lt; 0, O1018 - MAX($O$16:O1018), 0)</f>
        <v>-1785.0249999999974</v>
      </c>
    </row>
    <row r="1019" spans="1:18" x14ac:dyDescent="0.25">
      <c r="A1019" s="2">
        <v>1004</v>
      </c>
      <c r="B1019" t="s">
        <v>1004</v>
      </c>
      <c r="C1019" s="8">
        <v>208.9</v>
      </c>
      <c r="D1019" s="8">
        <v>120.85</v>
      </c>
      <c r="E1019" s="17">
        <f t="shared" si="165"/>
        <v>0.54730556141302822</v>
      </c>
      <c r="F1019" s="2">
        <f>+IF(A1019&gt;$C$3,AVERAGE(INDEX($E$16:$E$2532,A1019-$C$3):E1018),"")</f>
        <v>0.53814437895962952</v>
      </c>
      <c r="G1019" s="2">
        <f>+IF(A1019&gt;$C$3,STDEVA(INDEX($E$16:$E$2532,A1019-$C$3):E1018),"")</f>
        <v>9.9218132864088704E-3</v>
      </c>
      <c r="H1019">
        <f t="shared" si="166"/>
        <v>0.92333751794623042</v>
      </c>
      <c r="I1019" s="2" t="str">
        <f t="shared" si="167"/>
        <v/>
      </c>
      <c r="J1019" t="str">
        <f t="shared" si="168"/>
        <v/>
      </c>
      <c r="K1019" t="str">
        <f t="shared" si="169"/>
        <v/>
      </c>
      <c r="L1019" s="37" t="str">
        <f t="shared" si="170"/>
        <v/>
      </c>
      <c r="M1019" t="str">
        <f t="shared" si="171"/>
        <v/>
      </c>
      <c r="N1019" s="39">
        <f t="shared" si="172"/>
        <v>0</v>
      </c>
      <c r="O1019" s="40">
        <f t="shared" si="175"/>
        <v>2250.6249999999841</v>
      </c>
      <c r="P1019" s="39">
        <f t="shared" si="173"/>
        <v>0</v>
      </c>
      <c r="Q1019" s="39">
        <f t="shared" si="174"/>
        <v>0</v>
      </c>
      <c r="R1019" s="39">
        <f>IF((O1019 - MAX($O$16:O1019)) &lt; 0, O1019 - MAX($O$16:O1019), 0)</f>
        <v>-1785.0249999999974</v>
      </c>
    </row>
    <row r="1020" spans="1:18" x14ac:dyDescent="0.25">
      <c r="A1020" s="2">
        <v>1005</v>
      </c>
      <c r="B1020" t="s">
        <v>1005</v>
      </c>
      <c r="C1020" s="8">
        <v>208.04</v>
      </c>
      <c r="D1020" s="8">
        <v>121.27</v>
      </c>
      <c r="E1020" s="17">
        <f t="shared" si="165"/>
        <v>0.53971090423617119</v>
      </c>
      <c r="F1020" s="2">
        <f>+IF(A1020&gt;$C$3,AVERAGE(INDEX($E$16:$E$2532,A1020-$C$3):E1019),"")</f>
        <v>0.54273582094316475</v>
      </c>
      <c r="G1020" s="2">
        <f>+IF(A1020&gt;$C$3,STDEVA(INDEX($E$16:$E$2532,A1020-$C$3):E1019),"")</f>
        <v>6.7446220848532499E-3</v>
      </c>
      <c r="H1020">
        <f t="shared" si="166"/>
        <v>-0.44849313555859222</v>
      </c>
      <c r="I1020" s="2" t="str">
        <f t="shared" si="167"/>
        <v/>
      </c>
      <c r="J1020" t="str">
        <f t="shared" si="168"/>
        <v/>
      </c>
      <c r="K1020" t="str">
        <f t="shared" si="169"/>
        <v/>
      </c>
      <c r="L1020" s="37" t="str">
        <f t="shared" si="170"/>
        <v/>
      </c>
      <c r="M1020" t="str">
        <f t="shared" si="171"/>
        <v/>
      </c>
      <c r="N1020" s="39">
        <f t="shared" si="172"/>
        <v>0</v>
      </c>
      <c r="O1020" s="40">
        <f t="shared" si="175"/>
        <v>2250.6249999999841</v>
      </c>
      <c r="P1020" s="39">
        <f t="shared" si="173"/>
        <v>0</v>
      </c>
      <c r="Q1020" s="39">
        <f t="shared" si="174"/>
        <v>0</v>
      </c>
      <c r="R1020" s="39">
        <f>IF((O1020 - MAX($O$16:O1020)) &lt; 0, O1020 - MAX($O$16:O1020), 0)</f>
        <v>-1785.0249999999974</v>
      </c>
    </row>
    <row r="1021" spans="1:18" x14ac:dyDescent="0.25">
      <c r="A1021" s="2">
        <v>1006</v>
      </c>
      <c r="B1021" t="s">
        <v>1006</v>
      </c>
      <c r="C1021" s="8">
        <v>208.87</v>
      </c>
      <c r="D1021" s="8">
        <v>121.73</v>
      </c>
      <c r="E1021" s="17">
        <f t="shared" si="165"/>
        <v>0.53990657144572074</v>
      </c>
      <c r="F1021" s="2">
        <f>+IF(A1021&gt;$C$3,AVERAGE(INDEX($E$16:$E$2532,A1021-$C$3):E1020),"")</f>
        <v>0.54444784595841011</v>
      </c>
      <c r="G1021" s="2">
        <f>+IF(A1021&gt;$C$3,STDEVA(INDEX($E$16:$E$2532,A1021-$C$3):E1020),"")</f>
        <v>3.2496725977823517E-3</v>
      </c>
      <c r="H1021">
        <f t="shared" si="166"/>
        <v>-1.3974560131960496</v>
      </c>
      <c r="I1021" s="2" t="str">
        <f t="shared" si="167"/>
        <v/>
      </c>
      <c r="J1021" t="str">
        <f t="shared" si="168"/>
        <v/>
      </c>
      <c r="K1021" t="str">
        <f t="shared" si="169"/>
        <v/>
      </c>
      <c r="L1021" s="37" t="str">
        <f t="shared" si="170"/>
        <v/>
      </c>
      <c r="M1021" t="str">
        <f t="shared" si="171"/>
        <v/>
      </c>
      <c r="N1021" s="39">
        <f t="shared" si="172"/>
        <v>0</v>
      </c>
      <c r="O1021" s="40">
        <f t="shared" si="175"/>
        <v>2250.6249999999841</v>
      </c>
      <c r="P1021" s="39">
        <f t="shared" si="173"/>
        <v>0</v>
      </c>
      <c r="Q1021" s="39">
        <f t="shared" si="174"/>
        <v>0</v>
      </c>
      <c r="R1021" s="39">
        <f>IF((O1021 - MAX($O$16:O1021)) &lt; 0, O1021 - MAX($O$16:O1021), 0)</f>
        <v>-1785.0249999999974</v>
      </c>
    </row>
    <row r="1022" spans="1:18" x14ac:dyDescent="0.25">
      <c r="A1022" s="2">
        <v>1007</v>
      </c>
      <c r="B1022" t="s">
        <v>1007</v>
      </c>
      <c r="C1022" s="8">
        <v>211.62</v>
      </c>
      <c r="D1022" s="8">
        <v>122.64</v>
      </c>
      <c r="E1022" s="17">
        <f t="shared" si="165"/>
        <v>0.54553897891245695</v>
      </c>
      <c r="F1022" s="2">
        <f>+IF(A1022&gt;$C$3,AVERAGE(INDEX($E$16:$E$2532,A1022-$C$3):E1021),"")</f>
        <v>0.54393513368868762</v>
      </c>
      <c r="G1022" s="2">
        <f>+IF(A1022&gt;$C$3,STDEVA(INDEX($E$16:$E$2532,A1022-$C$3):E1021),"")</f>
        <v>3.7960157880904898E-3</v>
      </c>
      <c r="H1022">
        <f t="shared" si="166"/>
        <v>0.42250752191315605</v>
      </c>
      <c r="I1022" s="2" t="str">
        <f t="shared" si="167"/>
        <v/>
      </c>
      <c r="J1022" t="str">
        <f t="shared" si="168"/>
        <v/>
      </c>
      <c r="K1022" t="str">
        <f t="shared" si="169"/>
        <v/>
      </c>
      <c r="L1022" s="37" t="str">
        <f t="shared" si="170"/>
        <v/>
      </c>
      <c r="M1022" t="str">
        <f t="shared" si="171"/>
        <v/>
      </c>
      <c r="N1022" s="39">
        <f t="shared" si="172"/>
        <v>0</v>
      </c>
      <c r="O1022" s="40">
        <f t="shared" si="175"/>
        <v>2250.6249999999841</v>
      </c>
      <c r="P1022" s="39">
        <f t="shared" si="173"/>
        <v>0</v>
      </c>
      <c r="Q1022" s="39">
        <f t="shared" si="174"/>
        <v>0</v>
      </c>
      <c r="R1022" s="39">
        <f>IF((O1022 - MAX($O$16:O1022)) &lt; 0, O1022 - MAX($O$16:O1022), 0)</f>
        <v>-1785.0249999999974</v>
      </c>
    </row>
    <row r="1023" spans="1:18" x14ac:dyDescent="0.25">
      <c r="A1023" s="2">
        <v>1008</v>
      </c>
      <c r="B1023" t="s">
        <v>1008</v>
      </c>
      <c r="C1023" s="8">
        <v>210.60499999999999</v>
      </c>
      <c r="D1023" s="8">
        <v>122.71</v>
      </c>
      <c r="E1023" s="17">
        <f t="shared" si="165"/>
        <v>0.54016049311999759</v>
      </c>
      <c r="F1023" s="2">
        <f>+IF(A1023&gt;$C$3,AVERAGE(INDEX($E$16:$E$2532,A1023-$C$3):E1022),"")</f>
        <v>0.54369190444321425</v>
      </c>
      <c r="G1023" s="2">
        <f>+IF(A1023&gt;$C$3,STDEVA(INDEX($E$16:$E$2532,A1023-$C$3):E1022),"")</f>
        <v>3.6042720777497627E-3</v>
      </c>
      <c r="H1023">
        <f t="shared" si="166"/>
        <v>-0.97978489055171669</v>
      </c>
      <c r="I1023" s="2" t="str">
        <f t="shared" si="167"/>
        <v/>
      </c>
      <c r="J1023" t="str">
        <f t="shared" si="168"/>
        <v/>
      </c>
      <c r="K1023" t="str">
        <f t="shared" si="169"/>
        <v/>
      </c>
      <c r="L1023" s="37" t="str">
        <f t="shared" si="170"/>
        <v/>
      </c>
      <c r="M1023" t="str">
        <f t="shared" si="171"/>
        <v/>
      </c>
      <c r="N1023" s="39">
        <f t="shared" si="172"/>
        <v>0</v>
      </c>
      <c r="O1023" s="40">
        <f t="shared" si="175"/>
        <v>2250.6249999999841</v>
      </c>
      <c r="P1023" s="39">
        <f t="shared" si="173"/>
        <v>0</v>
      </c>
      <c r="Q1023" s="39">
        <f t="shared" si="174"/>
        <v>0</v>
      </c>
      <c r="R1023" s="39">
        <f>IF((O1023 - MAX($O$16:O1023)) &lt; 0, O1023 - MAX($O$16:O1023), 0)</f>
        <v>-1785.0249999999974</v>
      </c>
    </row>
    <row r="1024" spans="1:18" x14ac:dyDescent="0.25">
      <c r="A1024" s="2">
        <v>1009</v>
      </c>
      <c r="B1024" t="s">
        <v>1009</v>
      </c>
      <c r="C1024" s="8">
        <v>209.98</v>
      </c>
      <c r="D1024" s="8">
        <v>122.49</v>
      </c>
      <c r="E1024" s="17">
        <f t="shared" si="165"/>
        <v>0.53898289408720113</v>
      </c>
      <c r="F1024" s="2">
        <f>+IF(A1024&gt;$C$3,AVERAGE(INDEX($E$16:$E$2532,A1024-$C$3):E1023),"")</f>
        <v>0.54252450182547496</v>
      </c>
      <c r="G1024" s="2">
        <f>+IF(A1024&gt;$C$3,STDEVA(INDEX($E$16:$E$2532,A1024-$C$3):E1023),"")</f>
        <v>3.616076289122758E-3</v>
      </c>
      <c r="H1024">
        <f t="shared" si="166"/>
        <v>-0.97940625559451611</v>
      </c>
      <c r="I1024" s="2" t="str">
        <f t="shared" si="167"/>
        <v/>
      </c>
      <c r="J1024" t="str">
        <f t="shared" si="168"/>
        <v/>
      </c>
      <c r="K1024" t="str">
        <f t="shared" si="169"/>
        <v/>
      </c>
      <c r="L1024" s="37" t="str">
        <f t="shared" si="170"/>
        <v/>
      </c>
      <c r="M1024" t="str">
        <f t="shared" si="171"/>
        <v/>
      </c>
      <c r="N1024" s="39">
        <f t="shared" si="172"/>
        <v>0</v>
      </c>
      <c r="O1024" s="40">
        <f t="shared" si="175"/>
        <v>2250.6249999999841</v>
      </c>
      <c r="P1024" s="39">
        <f t="shared" si="173"/>
        <v>0</v>
      </c>
      <c r="Q1024" s="39">
        <f t="shared" si="174"/>
        <v>0</v>
      </c>
      <c r="R1024" s="39">
        <f>IF((O1024 - MAX($O$16:O1024)) &lt; 0, O1024 - MAX($O$16:O1024), 0)</f>
        <v>-1785.0249999999974</v>
      </c>
    </row>
    <row r="1025" spans="1:18" x14ac:dyDescent="0.25">
      <c r="A1025" s="2">
        <v>1010</v>
      </c>
      <c r="B1025" t="s">
        <v>1010</v>
      </c>
      <c r="C1025" s="8">
        <v>210.02</v>
      </c>
      <c r="D1025" s="8">
        <v>122.485</v>
      </c>
      <c r="E1025" s="17">
        <f t="shared" si="165"/>
        <v>0.53921419077014576</v>
      </c>
      <c r="F1025" s="2">
        <f>+IF(A1025&gt;$C$3,AVERAGE(INDEX($E$16:$E$2532,A1025-$C$3):E1024),"")</f>
        <v>0.54085996836030947</v>
      </c>
      <c r="G1025" s="2">
        <f>+IF(A1025&gt;$C$3,STDEVA(INDEX($E$16:$E$2532,A1025-$C$3):E1024),"")</f>
        <v>2.6521277883904395E-3</v>
      </c>
      <c r="H1025">
        <f t="shared" si="166"/>
        <v>-0.62054988351919615</v>
      </c>
      <c r="I1025" s="2" t="str">
        <f t="shared" si="167"/>
        <v/>
      </c>
      <c r="J1025" t="str">
        <f t="shared" si="168"/>
        <v/>
      </c>
      <c r="K1025" t="str">
        <f t="shared" si="169"/>
        <v/>
      </c>
      <c r="L1025" s="37" t="str">
        <f t="shared" si="170"/>
        <v/>
      </c>
      <c r="M1025" t="str">
        <f t="shared" si="171"/>
        <v/>
      </c>
      <c r="N1025" s="39">
        <f t="shared" si="172"/>
        <v>0</v>
      </c>
      <c r="O1025" s="40">
        <f t="shared" si="175"/>
        <v>2250.6249999999841</v>
      </c>
      <c r="P1025" s="39">
        <f t="shared" si="173"/>
        <v>0</v>
      </c>
      <c r="Q1025" s="39">
        <f t="shared" si="174"/>
        <v>0</v>
      </c>
      <c r="R1025" s="39">
        <f>IF((O1025 - MAX($O$16:O1025)) &lt; 0, O1025 - MAX($O$16:O1025), 0)</f>
        <v>-1785.0249999999974</v>
      </c>
    </row>
    <row r="1026" spans="1:18" x14ac:dyDescent="0.25">
      <c r="A1026" s="2">
        <v>1011</v>
      </c>
      <c r="B1026" t="s">
        <v>1011</v>
      </c>
      <c r="C1026" s="8">
        <v>212.21</v>
      </c>
      <c r="D1026" s="8">
        <v>123.79</v>
      </c>
      <c r="E1026" s="17">
        <f t="shared" si="165"/>
        <v>0.53898976887923933</v>
      </c>
      <c r="F1026" s="2">
        <f>+IF(A1026&gt;$C$3,AVERAGE(INDEX($E$16:$E$2532,A1026-$C$3):E1025),"")</f>
        <v>0.54076062566710437</v>
      </c>
      <c r="G1026" s="2">
        <f>+IF(A1026&gt;$C$3,STDEVA(INDEX($E$16:$E$2532,A1026-$C$3):E1025),"")</f>
        <v>2.7144989355886787E-3</v>
      </c>
      <c r="H1026">
        <f t="shared" si="166"/>
        <v>-0.65236967480372288</v>
      </c>
      <c r="I1026" s="2" t="str">
        <f t="shared" si="167"/>
        <v/>
      </c>
      <c r="J1026" t="str">
        <f t="shared" si="168"/>
        <v/>
      </c>
      <c r="K1026" t="str">
        <f t="shared" si="169"/>
        <v/>
      </c>
      <c r="L1026" s="37" t="str">
        <f t="shared" si="170"/>
        <v/>
      </c>
      <c r="M1026" t="str">
        <f t="shared" si="171"/>
        <v/>
      </c>
      <c r="N1026" s="39">
        <f t="shared" si="172"/>
        <v>0</v>
      </c>
      <c r="O1026" s="40">
        <f t="shared" si="175"/>
        <v>2250.6249999999841</v>
      </c>
      <c r="P1026" s="39">
        <f t="shared" si="173"/>
        <v>0</v>
      </c>
      <c r="Q1026" s="39">
        <f t="shared" si="174"/>
        <v>0</v>
      </c>
      <c r="R1026" s="39">
        <f>IF((O1026 - MAX($O$16:O1026)) &lt; 0, O1026 - MAX($O$16:O1026), 0)</f>
        <v>-1785.0249999999974</v>
      </c>
    </row>
    <row r="1027" spans="1:18" x14ac:dyDescent="0.25">
      <c r="A1027" s="2">
        <v>1012</v>
      </c>
      <c r="B1027" t="s">
        <v>1012</v>
      </c>
      <c r="C1027" s="8">
        <v>212.44</v>
      </c>
      <c r="D1027" s="8">
        <v>123.65</v>
      </c>
      <c r="E1027" s="17">
        <f t="shared" si="165"/>
        <v>0.54120460158677319</v>
      </c>
      <c r="F1027" s="2">
        <f>+IF(A1027&gt;$C$3,AVERAGE(INDEX($E$16:$E$2532,A1027-$C$3):E1026),"")</f>
        <v>0.54057726515380811</v>
      </c>
      <c r="G1027" s="2">
        <f>+IF(A1027&gt;$C$3,STDEVA(INDEX($E$16:$E$2532,A1027-$C$3):E1026),"")</f>
        <v>2.8156898642309452E-3</v>
      </c>
      <c r="H1027">
        <f t="shared" si="166"/>
        <v>0.22280025969281678</v>
      </c>
      <c r="I1027" s="2" t="str">
        <f t="shared" si="167"/>
        <v/>
      </c>
      <c r="J1027" t="str">
        <f t="shared" si="168"/>
        <v/>
      </c>
      <c r="K1027" t="str">
        <f t="shared" si="169"/>
        <v/>
      </c>
      <c r="L1027" s="37" t="str">
        <f t="shared" si="170"/>
        <v/>
      </c>
      <c r="M1027" t="str">
        <f t="shared" si="171"/>
        <v/>
      </c>
      <c r="N1027" s="39">
        <f t="shared" si="172"/>
        <v>0</v>
      </c>
      <c r="O1027" s="40">
        <f t="shared" si="175"/>
        <v>2250.6249999999841</v>
      </c>
      <c r="P1027" s="39">
        <f t="shared" si="173"/>
        <v>0</v>
      </c>
      <c r="Q1027" s="39">
        <f t="shared" si="174"/>
        <v>0</v>
      </c>
      <c r="R1027" s="39">
        <f>IF((O1027 - MAX($O$16:O1027)) &lt; 0, O1027 - MAX($O$16:O1027), 0)</f>
        <v>-1785.0249999999974</v>
      </c>
    </row>
    <row r="1028" spans="1:18" x14ac:dyDescent="0.25">
      <c r="A1028" s="2">
        <v>1013</v>
      </c>
      <c r="B1028" t="s">
        <v>1013</v>
      </c>
      <c r="C1028" s="8">
        <v>213.1</v>
      </c>
      <c r="D1028" s="8">
        <v>125.05</v>
      </c>
      <c r="E1028" s="17">
        <f t="shared" si="165"/>
        <v>0.53304788178094342</v>
      </c>
      <c r="F1028" s="2">
        <f>+IF(A1028&gt;$C$3,AVERAGE(INDEX($E$16:$E$2532,A1028-$C$3):E1027),"")</f>
        <v>0.53971038968867147</v>
      </c>
      <c r="G1028" s="2">
        <f>+IF(A1028&gt;$C$3,STDEVA(INDEX($E$16:$E$2532,A1028-$C$3):E1027),"")</f>
        <v>9.6566296698326814E-4</v>
      </c>
      <c r="H1028">
        <f t="shared" si="166"/>
        <v>-6.8994132896508642</v>
      </c>
      <c r="I1028" s="2" t="str">
        <f t="shared" si="167"/>
        <v>Buy</v>
      </c>
      <c r="J1028">
        <f t="shared" si="168"/>
        <v>213.1</v>
      </c>
      <c r="K1028">
        <f t="shared" si="169"/>
        <v>125.05</v>
      </c>
      <c r="L1028" s="37" t="str">
        <f t="shared" si="170"/>
        <v/>
      </c>
      <c r="M1028" t="str">
        <f t="shared" si="171"/>
        <v>Long</v>
      </c>
      <c r="N1028" s="39">
        <f t="shared" si="172"/>
        <v>0</v>
      </c>
      <c r="O1028" s="40">
        <f t="shared" si="175"/>
        <v>2250.6249999999841</v>
      </c>
      <c r="P1028" s="39">
        <f t="shared" si="173"/>
        <v>3.75</v>
      </c>
      <c r="Q1028" s="39">
        <f t="shared" si="174"/>
        <v>4226.875</v>
      </c>
      <c r="R1028" s="39">
        <f>IF((O1028 - MAX($O$16:O1028)) &lt; 0, O1028 - MAX($O$16:O1028), 0)</f>
        <v>-1785.0249999999974</v>
      </c>
    </row>
    <row r="1029" spans="1:18" x14ac:dyDescent="0.25">
      <c r="A1029" s="2">
        <v>1014</v>
      </c>
      <c r="B1029" t="s">
        <v>1014</v>
      </c>
      <c r="C1029" s="8">
        <v>213.03</v>
      </c>
      <c r="D1029" s="8">
        <v>124.88</v>
      </c>
      <c r="E1029" s="17">
        <f t="shared" si="165"/>
        <v>0.53407972465493536</v>
      </c>
      <c r="F1029" s="2">
        <f>+IF(A1029&gt;$C$3,AVERAGE(INDEX($E$16:$E$2532,A1029-$C$3):E1028),"")</f>
        <v>0.53828786742086054</v>
      </c>
      <c r="G1029" s="2">
        <f>+IF(A1029&gt;$C$3,STDEVA(INDEX($E$16:$E$2532,A1029-$C$3):E1028),"")</f>
        <v>3.0740279102819462E-3</v>
      </c>
      <c r="H1029">
        <f t="shared" si="166"/>
        <v>-1.3689344692837278</v>
      </c>
      <c r="I1029" s="2" t="str">
        <f t="shared" si="167"/>
        <v/>
      </c>
      <c r="J1029">
        <f t="shared" si="168"/>
        <v>213.1</v>
      </c>
      <c r="K1029">
        <f t="shared" si="169"/>
        <v>125.05</v>
      </c>
      <c r="L1029" s="37">
        <f t="shared" si="170"/>
        <v>25.000000000002132</v>
      </c>
      <c r="M1029" t="str">
        <f t="shared" si="171"/>
        <v>Long</v>
      </c>
      <c r="N1029" s="39">
        <f t="shared" si="172"/>
        <v>0</v>
      </c>
      <c r="O1029" s="40">
        <f t="shared" si="175"/>
        <v>2250.6249999999841</v>
      </c>
      <c r="P1029" s="39">
        <f t="shared" si="173"/>
        <v>0</v>
      </c>
      <c r="Q1029" s="39">
        <f t="shared" si="174"/>
        <v>0</v>
      </c>
      <c r="R1029" s="39">
        <f>IF((O1029 - MAX($O$16:O1029)) &lt; 0, O1029 - MAX($O$16:O1029), 0)</f>
        <v>-1785.0249999999974</v>
      </c>
    </row>
    <row r="1030" spans="1:18" x14ac:dyDescent="0.25">
      <c r="A1030" s="2">
        <v>1015</v>
      </c>
      <c r="B1030" t="s">
        <v>1015</v>
      </c>
      <c r="C1030" s="8">
        <v>212.88</v>
      </c>
      <c r="D1030" s="8">
        <v>125.11</v>
      </c>
      <c r="E1030" s="17">
        <f t="shared" si="165"/>
        <v>0.5315352763401251</v>
      </c>
      <c r="F1030" s="2">
        <f>+IF(A1030&gt;$C$3,AVERAGE(INDEX($E$16:$E$2532,A1030-$C$3):E1029),"")</f>
        <v>0.53730723353440746</v>
      </c>
      <c r="G1030" s="2">
        <f>+IF(A1030&gt;$C$3,STDEVA(INDEX($E$16:$E$2532,A1030-$C$3):E1029),"")</f>
        <v>3.5431546589145893E-3</v>
      </c>
      <c r="H1030">
        <f t="shared" si="166"/>
        <v>-1.6290446649739372</v>
      </c>
      <c r="I1030" s="2" t="str">
        <f t="shared" si="167"/>
        <v>Buy</v>
      </c>
      <c r="J1030">
        <f t="shared" si="168"/>
        <v>213.1</v>
      </c>
      <c r="K1030">
        <f t="shared" si="169"/>
        <v>125.05</v>
      </c>
      <c r="L1030" s="37">
        <f t="shared" si="170"/>
        <v>-70.000000000000284</v>
      </c>
      <c r="M1030" t="str">
        <f t="shared" si="171"/>
        <v>Long</v>
      </c>
      <c r="N1030" s="39">
        <f t="shared" si="172"/>
        <v>0</v>
      </c>
      <c r="O1030" s="40">
        <f t="shared" si="175"/>
        <v>2250.6249999999841</v>
      </c>
      <c r="P1030" s="39">
        <f t="shared" si="173"/>
        <v>0</v>
      </c>
      <c r="Q1030" s="39">
        <f t="shared" si="174"/>
        <v>0</v>
      </c>
      <c r="R1030" s="39">
        <f>IF((O1030 - MAX($O$16:O1030)) &lt; 0, O1030 - MAX($O$16:O1030), 0)</f>
        <v>-1785.0249999999974</v>
      </c>
    </row>
    <row r="1031" spans="1:18" x14ac:dyDescent="0.25">
      <c r="A1031" s="2">
        <v>1016</v>
      </c>
      <c r="B1031" t="s">
        <v>1016</v>
      </c>
      <c r="C1031" s="8">
        <v>213.5</v>
      </c>
      <c r="D1031" s="8">
        <v>124.97</v>
      </c>
      <c r="E1031" s="17">
        <f t="shared" si="165"/>
        <v>0.53556312417098695</v>
      </c>
      <c r="F1031" s="2">
        <f>+IF(A1031&gt;$C$3,AVERAGE(INDEX($E$16:$E$2532,A1031-$C$3):E1030),"")</f>
        <v>0.53577145064840326</v>
      </c>
      <c r="G1031" s="2">
        <f>+IF(A1031&gt;$C$3,STDEVA(INDEX($E$16:$E$2532,A1031-$C$3):E1030),"")</f>
        <v>4.1261858397595615E-3</v>
      </c>
      <c r="H1031">
        <f t="shared" si="166"/>
        <v>-5.0488874109569697E-2</v>
      </c>
      <c r="I1031" s="2" t="str">
        <f t="shared" si="167"/>
        <v/>
      </c>
      <c r="J1031">
        <f t="shared" si="168"/>
        <v>213.1</v>
      </c>
      <c r="K1031">
        <f t="shared" si="169"/>
        <v>125.05</v>
      </c>
      <c r="L1031" s="37">
        <f t="shared" si="170"/>
        <v>120.00000000000099</v>
      </c>
      <c r="M1031" t="str">
        <f t="shared" si="171"/>
        <v>Long</v>
      </c>
      <c r="N1031" s="39">
        <f t="shared" si="172"/>
        <v>0</v>
      </c>
      <c r="O1031" s="40">
        <f t="shared" si="175"/>
        <v>2250.6249999999841</v>
      </c>
      <c r="P1031" s="39">
        <f t="shared" si="173"/>
        <v>0</v>
      </c>
      <c r="Q1031" s="39">
        <f t="shared" si="174"/>
        <v>0</v>
      </c>
      <c r="R1031" s="39">
        <f>IF((O1031 - MAX($O$16:O1031)) &lt; 0, O1031 - MAX($O$16:O1031), 0)</f>
        <v>-1785.0249999999974</v>
      </c>
    </row>
    <row r="1032" spans="1:18" x14ac:dyDescent="0.25">
      <c r="A1032" s="2">
        <v>1017</v>
      </c>
      <c r="B1032" t="s">
        <v>1017</v>
      </c>
      <c r="C1032" s="8">
        <v>212.99</v>
      </c>
      <c r="D1032" s="8">
        <v>124.43</v>
      </c>
      <c r="E1032" s="17">
        <f t="shared" si="165"/>
        <v>0.53750190746296922</v>
      </c>
      <c r="F1032" s="2">
        <f>+IF(A1032&gt;$C$3,AVERAGE(INDEX($E$16:$E$2532,A1032-$C$3):E1031),"")</f>
        <v>0.53508612170675285</v>
      </c>
      <c r="G1032" s="2">
        <f>+IF(A1032&gt;$C$3,STDEVA(INDEX($E$16:$E$2532,A1032-$C$3):E1031),"")</f>
        <v>3.7228714466078297E-3</v>
      </c>
      <c r="H1032">
        <f t="shared" si="166"/>
        <v>0.64890388799687493</v>
      </c>
      <c r="I1032" s="2" t="str">
        <f t="shared" si="167"/>
        <v/>
      </c>
      <c r="J1032">
        <f t="shared" si="168"/>
        <v>213.1</v>
      </c>
      <c r="K1032">
        <f t="shared" si="169"/>
        <v>125.05</v>
      </c>
      <c r="L1032" s="37">
        <f t="shared" si="170"/>
        <v>127.50000000000128</v>
      </c>
      <c r="M1032" t="str">
        <f t="shared" si="171"/>
        <v>Long</v>
      </c>
      <c r="N1032" s="39">
        <f t="shared" si="172"/>
        <v>0</v>
      </c>
      <c r="O1032" s="40">
        <f t="shared" si="175"/>
        <v>2250.6249999999841</v>
      </c>
      <c r="P1032" s="39">
        <f t="shared" si="173"/>
        <v>0</v>
      </c>
      <c r="Q1032" s="39">
        <f t="shared" si="174"/>
        <v>0</v>
      </c>
      <c r="R1032" s="39">
        <f>IF((O1032 - MAX($O$16:O1032)) &lt; 0, O1032 - MAX($O$16:O1032), 0)</f>
        <v>-1785.0249999999974</v>
      </c>
    </row>
    <row r="1033" spans="1:18" x14ac:dyDescent="0.25">
      <c r="A1033" s="2">
        <v>1018</v>
      </c>
      <c r="B1033" t="s">
        <v>1018</v>
      </c>
      <c r="C1033" s="8">
        <v>210.7</v>
      </c>
      <c r="D1033" s="8">
        <v>123.24</v>
      </c>
      <c r="E1033" s="17">
        <f t="shared" si="165"/>
        <v>0.53630164708167616</v>
      </c>
      <c r="F1033" s="2">
        <f>+IF(A1033&gt;$C$3,AVERAGE(INDEX($E$16:$E$2532,A1033-$C$3):E1032),"")</f>
        <v>0.53434558288199197</v>
      </c>
      <c r="G1033" s="2">
        <f>+IF(A1033&gt;$C$3,STDEVA(INDEX($E$16:$E$2532,A1033-$C$3):E1032),"")</f>
        <v>2.296591128972722E-3</v>
      </c>
      <c r="H1033">
        <f t="shared" si="166"/>
        <v>0.85172505240806695</v>
      </c>
      <c r="I1033" s="2" t="str">
        <f t="shared" si="167"/>
        <v/>
      </c>
      <c r="J1033">
        <f t="shared" si="168"/>
        <v>213.1</v>
      </c>
      <c r="K1033">
        <f t="shared" si="169"/>
        <v>125.05</v>
      </c>
      <c r="L1033" s="37">
        <f t="shared" si="170"/>
        <v>-147.5000000000008</v>
      </c>
      <c r="M1033" t="str">
        <f t="shared" si="171"/>
        <v>Long</v>
      </c>
      <c r="N1033" s="39">
        <f t="shared" si="172"/>
        <v>0</v>
      </c>
      <c r="O1033" s="40">
        <f t="shared" si="175"/>
        <v>2250.6249999999841</v>
      </c>
      <c r="P1033" s="39">
        <f t="shared" si="173"/>
        <v>0</v>
      </c>
      <c r="Q1033" s="39">
        <f t="shared" si="174"/>
        <v>0</v>
      </c>
      <c r="R1033" s="39">
        <f>IF((O1033 - MAX($O$16:O1033)) &lt; 0, O1033 - MAX($O$16:O1033), 0)</f>
        <v>-1785.0249999999974</v>
      </c>
    </row>
    <row r="1034" spans="1:18" x14ac:dyDescent="0.25">
      <c r="A1034" s="2">
        <v>1019</v>
      </c>
      <c r="B1034" t="s">
        <v>1019</v>
      </c>
      <c r="C1034" s="8">
        <v>212.7</v>
      </c>
      <c r="D1034" s="8">
        <v>124.75</v>
      </c>
      <c r="E1034" s="17">
        <f t="shared" si="165"/>
        <v>0.53357098757456345</v>
      </c>
      <c r="F1034" s="2">
        <f>+IF(A1034&gt;$C$3,AVERAGE(INDEX($E$16:$E$2532,A1034-$C$3):E1033),"")</f>
        <v>0.53499633594213858</v>
      </c>
      <c r="G1034" s="2">
        <f>+IF(A1034&gt;$C$3,STDEVA(INDEX($E$16:$E$2532,A1034-$C$3):E1033),"")</f>
        <v>2.297938452933281E-3</v>
      </c>
      <c r="H1034">
        <f t="shared" si="166"/>
        <v>-0.6202726473181629</v>
      </c>
      <c r="I1034" s="2" t="str">
        <f t="shared" si="167"/>
        <v/>
      </c>
      <c r="J1034">
        <f t="shared" si="168"/>
        <v>213.1</v>
      </c>
      <c r="K1034">
        <f t="shared" si="169"/>
        <v>125.05</v>
      </c>
      <c r="L1034" s="37">
        <f t="shared" si="170"/>
        <v>-25.000000000002132</v>
      </c>
      <c r="M1034" t="str">
        <f t="shared" si="171"/>
        <v>Long</v>
      </c>
      <c r="N1034" s="39">
        <f t="shared" si="172"/>
        <v>0</v>
      </c>
      <c r="O1034" s="40">
        <f t="shared" si="175"/>
        <v>2250.6249999999841</v>
      </c>
      <c r="P1034" s="39">
        <f t="shared" si="173"/>
        <v>0</v>
      </c>
      <c r="Q1034" s="39">
        <f t="shared" si="174"/>
        <v>0</v>
      </c>
      <c r="R1034" s="39">
        <f>IF((O1034 - MAX($O$16:O1034)) &lt; 0, O1034 - MAX($O$16:O1034), 0)</f>
        <v>-1785.0249999999974</v>
      </c>
    </row>
    <row r="1035" spans="1:18" x14ac:dyDescent="0.25">
      <c r="A1035" s="2">
        <v>1020</v>
      </c>
      <c r="B1035" t="s">
        <v>1020</v>
      </c>
      <c r="C1035" s="8">
        <v>212.46</v>
      </c>
      <c r="D1035" s="8">
        <v>124.64</v>
      </c>
      <c r="E1035" s="17">
        <f t="shared" si="165"/>
        <v>0.53332415322942928</v>
      </c>
      <c r="F1035" s="2">
        <f>+IF(A1035&gt;$C$3,AVERAGE(INDEX($E$16:$E$2532,A1035-$C$3):E1034),"")</f>
        <v>0.5348945885260642</v>
      </c>
      <c r="G1035" s="2">
        <f>+IF(A1035&gt;$C$3,STDEVA(INDEX($E$16:$E$2532,A1035-$C$3):E1034),"")</f>
        <v>2.3591186684654751E-3</v>
      </c>
      <c r="H1035">
        <f t="shared" si="166"/>
        <v>-0.66568728297861912</v>
      </c>
      <c r="I1035" s="2" t="str">
        <f t="shared" si="167"/>
        <v/>
      </c>
      <c r="J1035">
        <f t="shared" si="168"/>
        <v>213.1</v>
      </c>
      <c r="K1035">
        <f t="shared" si="169"/>
        <v>125.05</v>
      </c>
      <c r="L1035" s="37">
        <f t="shared" si="170"/>
        <v>-57.499999999997442</v>
      </c>
      <c r="M1035" t="str">
        <f t="shared" si="171"/>
        <v>Long</v>
      </c>
      <c r="N1035" s="39">
        <f t="shared" si="172"/>
        <v>0</v>
      </c>
      <c r="O1035" s="40">
        <f t="shared" si="175"/>
        <v>2250.6249999999841</v>
      </c>
      <c r="P1035" s="39">
        <f t="shared" si="173"/>
        <v>0</v>
      </c>
      <c r="Q1035" s="39">
        <f t="shared" si="174"/>
        <v>0</v>
      </c>
      <c r="R1035" s="39">
        <f>IF((O1035 - MAX($O$16:O1035)) &lt; 0, O1035 - MAX($O$16:O1035), 0)</f>
        <v>-1785.0249999999974</v>
      </c>
    </row>
    <row r="1036" spans="1:18" x14ac:dyDescent="0.25">
      <c r="A1036" s="2">
        <v>1021</v>
      </c>
      <c r="B1036" t="s">
        <v>1021</v>
      </c>
      <c r="C1036" s="8">
        <v>211.14</v>
      </c>
      <c r="D1036" s="8">
        <v>123.89</v>
      </c>
      <c r="E1036" s="17">
        <f t="shared" si="165"/>
        <v>0.53312734543390128</v>
      </c>
      <c r="F1036" s="2">
        <f>+IF(A1036&gt;$C$3,AVERAGE(INDEX($E$16:$E$2532,A1036-$C$3):E1035),"")</f>
        <v>0.53525236390392494</v>
      </c>
      <c r="G1036" s="2">
        <f>+IF(A1036&gt;$C$3,STDEVA(INDEX($E$16:$E$2532,A1036-$C$3):E1035),"")</f>
        <v>1.7890665248188713E-3</v>
      </c>
      <c r="H1036">
        <f t="shared" si="166"/>
        <v>-1.1877805774935095</v>
      </c>
      <c r="I1036" s="2" t="str">
        <f t="shared" si="167"/>
        <v/>
      </c>
      <c r="J1036" t="str">
        <f t="shared" si="168"/>
        <v/>
      </c>
      <c r="K1036" t="str">
        <f t="shared" si="169"/>
        <v/>
      </c>
      <c r="L1036" s="37">
        <f t="shared" si="170"/>
        <v>-200.00000000000284</v>
      </c>
      <c r="M1036" t="str">
        <f t="shared" si="171"/>
        <v>SL</v>
      </c>
      <c r="N1036" s="39">
        <f t="shared" si="172"/>
        <v>-200.00000000000284</v>
      </c>
      <c r="O1036" s="40">
        <f t="shared" si="175"/>
        <v>2050.6249999999814</v>
      </c>
      <c r="P1036" s="39">
        <f t="shared" si="173"/>
        <v>3.75</v>
      </c>
      <c r="Q1036" s="39">
        <f t="shared" si="174"/>
        <v>0</v>
      </c>
      <c r="R1036" s="39">
        <f>IF((O1036 - MAX($O$16:O1036)) &lt; 0, O1036 - MAX($O$16:O1036), 0)</f>
        <v>-1985.0250000000001</v>
      </c>
    </row>
    <row r="1037" spans="1:18" x14ac:dyDescent="0.25">
      <c r="A1037" s="2">
        <v>1022</v>
      </c>
      <c r="B1037" t="s">
        <v>1022</v>
      </c>
      <c r="C1037" s="8">
        <v>211.57</v>
      </c>
      <c r="D1037" s="8">
        <v>124.28</v>
      </c>
      <c r="E1037" s="17">
        <f t="shared" si="165"/>
        <v>0.5320188284703794</v>
      </c>
      <c r="F1037" s="2">
        <f>+IF(A1037&gt;$C$3,AVERAGE(INDEX($E$16:$E$2532,A1037-$C$3):E1036),"")</f>
        <v>0.53476520815650785</v>
      </c>
      <c r="G1037" s="2">
        <f>+IF(A1037&gt;$C$3,STDEVA(INDEX($E$16:$E$2532,A1037-$C$3):E1036),"")</f>
        <v>2.0022215202157175E-3</v>
      </c>
      <c r="H1037">
        <f t="shared" si="166"/>
        <v>-1.3716662509114179</v>
      </c>
      <c r="I1037" s="2" t="str">
        <f t="shared" si="167"/>
        <v/>
      </c>
      <c r="J1037" t="str">
        <f t="shared" si="168"/>
        <v/>
      </c>
      <c r="K1037" t="str">
        <f t="shared" si="169"/>
        <v/>
      </c>
      <c r="L1037" s="37" t="str">
        <f t="shared" si="170"/>
        <v/>
      </c>
      <c r="M1037" t="str">
        <f t="shared" si="171"/>
        <v/>
      </c>
      <c r="N1037" s="39">
        <f t="shared" si="172"/>
        <v>0</v>
      </c>
      <c r="O1037" s="40">
        <f t="shared" si="175"/>
        <v>2050.6249999999814</v>
      </c>
      <c r="P1037" s="39">
        <f t="shared" si="173"/>
        <v>0</v>
      </c>
      <c r="Q1037" s="39">
        <f t="shared" si="174"/>
        <v>0</v>
      </c>
      <c r="R1037" s="39">
        <f>IF((O1037 - MAX($O$16:O1037)) &lt; 0, O1037 - MAX($O$16:O1037), 0)</f>
        <v>-1985.0250000000001</v>
      </c>
    </row>
    <row r="1038" spans="1:18" x14ac:dyDescent="0.25">
      <c r="A1038" s="2">
        <v>1023</v>
      </c>
      <c r="B1038" t="s">
        <v>1023</v>
      </c>
      <c r="C1038" s="8">
        <v>211.36</v>
      </c>
      <c r="D1038" s="8">
        <v>124.52</v>
      </c>
      <c r="E1038" s="17">
        <f t="shared" si="165"/>
        <v>0.52909649520060786</v>
      </c>
      <c r="F1038" s="2">
        <f>+IF(A1038&gt;$C$3,AVERAGE(INDEX($E$16:$E$2532,A1038-$C$3):E1037),"")</f>
        <v>0.53366859235798991</v>
      </c>
      <c r="G1038" s="2">
        <f>+IF(A1038&gt;$C$3,STDEVA(INDEX($E$16:$E$2532,A1038-$C$3):E1037),"")</f>
        <v>1.5871209234536087E-3</v>
      </c>
      <c r="H1038">
        <f t="shared" si="166"/>
        <v>-2.8807490908966589</v>
      </c>
      <c r="I1038" s="2" t="str">
        <f t="shared" si="167"/>
        <v>Buy</v>
      </c>
      <c r="J1038">
        <f t="shared" si="168"/>
        <v>211.36</v>
      </c>
      <c r="K1038">
        <f t="shared" si="169"/>
        <v>124.52</v>
      </c>
      <c r="L1038" s="37" t="str">
        <f t="shared" si="170"/>
        <v/>
      </c>
      <c r="M1038" t="str">
        <f t="shared" si="171"/>
        <v>Long</v>
      </c>
      <c r="N1038" s="39">
        <f t="shared" si="172"/>
        <v>0</v>
      </c>
      <c r="O1038" s="40">
        <f t="shared" si="175"/>
        <v>2050.6249999999814</v>
      </c>
      <c r="P1038" s="39">
        <f t="shared" si="173"/>
        <v>3.75</v>
      </c>
      <c r="Q1038" s="39">
        <f t="shared" si="174"/>
        <v>4198.5</v>
      </c>
      <c r="R1038" s="39">
        <f>IF((O1038 - MAX($O$16:O1038)) &lt; 0, O1038 - MAX($O$16:O1038), 0)</f>
        <v>-1985.0250000000001</v>
      </c>
    </row>
    <row r="1039" spans="1:18" x14ac:dyDescent="0.25">
      <c r="A1039" s="2">
        <v>1024</v>
      </c>
      <c r="B1039" t="s">
        <v>1024</v>
      </c>
      <c r="C1039" s="8">
        <v>211.92</v>
      </c>
      <c r="D1039" s="8">
        <v>125.76</v>
      </c>
      <c r="E1039" s="17">
        <f t="shared" si="165"/>
        <v>0.52183351628291774</v>
      </c>
      <c r="F1039" s="2">
        <f>+IF(A1039&gt;$C$3,AVERAGE(INDEX($E$16:$E$2532,A1039-$C$3):E1038),"")</f>
        <v>0.53222756198177623</v>
      </c>
      <c r="G1039" s="2">
        <f>+IF(A1039&gt;$C$3,STDEVA(INDEX($E$16:$E$2532,A1039-$C$3):E1038),"")</f>
        <v>1.8482467242916399E-3</v>
      </c>
      <c r="H1039">
        <f t="shared" si="166"/>
        <v>-5.6237327853737265</v>
      </c>
      <c r="I1039" s="2" t="str">
        <f t="shared" si="167"/>
        <v>Buy</v>
      </c>
      <c r="J1039">
        <f t="shared" si="168"/>
        <v>211.36</v>
      </c>
      <c r="K1039">
        <f t="shared" si="169"/>
        <v>124.52</v>
      </c>
      <c r="L1039" s="37">
        <f t="shared" si="170"/>
        <v>-170.00000000000881</v>
      </c>
      <c r="M1039" t="str">
        <f t="shared" si="171"/>
        <v>Long</v>
      </c>
      <c r="N1039" s="39">
        <f t="shared" si="172"/>
        <v>0</v>
      </c>
      <c r="O1039" s="40">
        <f t="shared" si="175"/>
        <v>2050.6249999999814</v>
      </c>
      <c r="P1039" s="39">
        <f t="shared" si="173"/>
        <v>0</v>
      </c>
      <c r="Q1039" s="39">
        <f t="shared" si="174"/>
        <v>0</v>
      </c>
      <c r="R1039" s="39">
        <f>IF((O1039 - MAX($O$16:O1039)) &lt; 0, O1039 - MAX($O$16:O1039), 0)</f>
        <v>-1985.0250000000001</v>
      </c>
    </row>
    <row r="1040" spans="1:18" x14ac:dyDescent="0.25">
      <c r="A1040" s="2">
        <v>1025</v>
      </c>
      <c r="B1040" t="s">
        <v>1025</v>
      </c>
      <c r="C1040" s="8">
        <v>210.1292</v>
      </c>
      <c r="D1040" s="8">
        <v>124.5</v>
      </c>
      <c r="E1040" s="17">
        <f t="shared" si="165"/>
        <v>0.52341686372657803</v>
      </c>
      <c r="F1040" s="2">
        <f>+IF(A1040&gt;$C$3,AVERAGE(INDEX($E$16:$E$2532,A1040-$C$3):E1039),"")</f>
        <v>0.52988006772344709</v>
      </c>
      <c r="G1040" s="2">
        <f>+IF(A1040&gt;$C$3,STDEVA(INDEX($E$16:$E$2532,A1040-$C$3):E1039),"")</f>
        <v>4.8047323291100508E-3</v>
      </c>
      <c r="H1040">
        <f t="shared" si="166"/>
        <v>-1.3451746224677197</v>
      </c>
      <c r="I1040" s="2" t="str">
        <f t="shared" si="167"/>
        <v/>
      </c>
      <c r="J1040" t="str">
        <f t="shared" si="168"/>
        <v/>
      </c>
      <c r="K1040" t="str">
        <f t="shared" si="169"/>
        <v/>
      </c>
      <c r="L1040" s="37">
        <f t="shared" si="170"/>
        <v>-302.70000000000505</v>
      </c>
      <c r="M1040" t="str">
        <f t="shared" si="171"/>
        <v>SL</v>
      </c>
      <c r="N1040" s="39">
        <f t="shared" si="172"/>
        <v>-302.70000000000505</v>
      </c>
      <c r="O1040" s="40">
        <f t="shared" si="175"/>
        <v>1747.9249999999763</v>
      </c>
      <c r="P1040" s="39">
        <f t="shared" si="173"/>
        <v>3.75</v>
      </c>
      <c r="Q1040" s="39">
        <f t="shared" si="174"/>
        <v>0</v>
      </c>
      <c r="R1040" s="39">
        <f>IF((O1040 - MAX($O$16:O1040)) &lt; 0, O1040 - MAX($O$16:O1040), 0)</f>
        <v>-2287.7250000000049</v>
      </c>
    </row>
    <row r="1041" spans="1:18" x14ac:dyDescent="0.25">
      <c r="A1041" s="2">
        <v>1026</v>
      </c>
      <c r="B1041" t="s">
        <v>1026</v>
      </c>
      <c r="C1041" s="8">
        <v>209.77</v>
      </c>
      <c r="D1041" s="8">
        <v>125.4</v>
      </c>
      <c r="E1041" s="17">
        <f t="shared" ref="E1041:E1104" si="176">+LN(C1041/D1041)</f>
        <v>0.51450306421187786</v>
      </c>
      <c r="F1041" s="2">
        <f>+IF(A1041&gt;$C$3,AVERAGE(INDEX($E$16:$E$2532,A1041-$C$3):E1040),"")</f>
        <v>0.52789860982287684</v>
      </c>
      <c r="G1041" s="2">
        <f>+IF(A1041&gt;$C$3,STDEVA(INDEX($E$16:$E$2532,A1041-$C$3):E1040),"")</f>
        <v>5.0651311654178301E-3</v>
      </c>
      <c r="H1041">
        <f t="shared" ref="H1041:H1104" si="177">+IF(F1041="","",(E1041-F1041)/G1041)</f>
        <v>-2.6446591753550304</v>
      </c>
      <c r="I1041" s="2" t="str">
        <f t="shared" ref="I1041:I1104" si="178">+IF(H1041="","",IF(H1041&lt;$C$4,"Buy",IF(H1041&gt;$C$5,"Sell","")))</f>
        <v>Buy</v>
      </c>
      <c r="J1041">
        <f t="shared" ref="J1041:J1104" si="179">IF(M1041=M1040, J1040, IF(OR(M1041="TP", M1041="SL"), "", IF(I1041="Buy", C1041, IF(I1041="Sell", D1041, ""))))</f>
        <v>209.77</v>
      </c>
      <c r="K1041">
        <f t="shared" ref="K1041:K1104" si="180">IF(M1041=M1040, K1040, IF(OR(M1041="TP", M1041="SL"), "",IF(I1041="Buy", D1041, IF(I1041="Sell", C1041, ""))))</f>
        <v>125.4</v>
      </c>
      <c r="L1041" s="37" t="str">
        <f t="shared" ref="L1041:L1104" si="181">IF(M1040="Long", (C1041-J1040)*$C$8+(K1040-D1041)*$C$9, IF(M1040="Short", (K1040-C1041)*$C$8+(D1041-J1040)*$C$9, ""))</f>
        <v/>
      </c>
      <c r="M1041" t="str">
        <f t="shared" ref="M1041:M1104" si="182">IF(OR(M1040="", M1040="SL", M1040="TP"), IF(I1041="Sell","Short",(IF(I1041="Buy","Long",I1041))), IF(L1041="", "", IF(L1041&lt;$C$6, "SL", IF(L1041&gt;$C$7, "TP", M1040))))</f>
        <v>Long</v>
      </c>
      <c r="N1041" s="39">
        <f t="shared" ref="N1041:N1104" si="183">IF(OR(M1041="TP", M1041="SL"), L1041, 0)</f>
        <v>0</v>
      </c>
      <c r="O1041" s="40">
        <f t="shared" si="175"/>
        <v>1747.9249999999763</v>
      </c>
      <c r="P1041" s="39">
        <f t="shared" ref="P1041:P1104" si="184">IF(OR(AND(I1041&lt;&gt;"", J1040=""), OR(M1041="TP", M1041="SL",)), ($C$9+$C$8)*$C$11, 0)</f>
        <v>3.75</v>
      </c>
      <c r="Q1041" s="39">
        <f t="shared" ref="Q1041:Q1104" si="185">IF(AND(I1041&lt;&gt;"",J1040=""),(D1041*$C$9+C1041*$C$8)*$C$10,0)</f>
        <v>4189.625</v>
      </c>
      <c r="R1041" s="39">
        <f>IF((O1041 - MAX($O$16:O1041)) &lt; 0, O1041 - MAX($O$16:O1041), 0)</f>
        <v>-2287.7250000000049</v>
      </c>
    </row>
    <row r="1042" spans="1:18" x14ac:dyDescent="0.25">
      <c r="A1042" s="2">
        <v>1027</v>
      </c>
      <c r="B1042" t="s">
        <v>1027</v>
      </c>
      <c r="C1042" s="8">
        <v>208.48</v>
      </c>
      <c r="D1042" s="8">
        <v>124.82</v>
      </c>
      <c r="E1042" s="17">
        <f t="shared" si="176"/>
        <v>0.51297041387063802</v>
      </c>
      <c r="F1042" s="2">
        <f>+IF(A1042&gt;$C$3,AVERAGE(INDEX($E$16:$E$2532,A1042-$C$3):E1041),"")</f>
        <v>0.52417375357847218</v>
      </c>
      <c r="G1042" s="2">
        <f>+IF(A1042&gt;$C$3,STDEVA(INDEX($E$16:$E$2532,A1042-$C$3):E1041),"")</f>
        <v>6.8071728862007198E-3</v>
      </c>
      <c r="H1042">
        <f t="shared" si="177"/>
        <v>-1.6458138929518311</v>
      </c>
      <c r="I1042" s="2" t="str">
        <f t="shared" si="178"/>
        <v>Buy</v>
      </c>
      <c r="J1042">
        <f t="shared" si="179"/>
        <v>209.77</v>
      </c>
      <c r="K1042">
        <f t="shared" si="180"/>
        <v>125.4</v>
      </c>
      <c r="L1042" s="37">
        <f t="shared" si="181"/>
        <v>-177.50000000000199</v>
      </c>
      <c r="M1042" t="str">
        <f t="shared" si="182"/>
        <v>Long</v>
      </c>
      <c r="N1042" s="39">
        <f t="shared" si="183"/>
        <v>0</v>
      </c>
      <c r="O1042" s="40">
        <f t="shared" ref="O1042:O1105" si="186">+N1042+O1041</f>
        <v>1747.9249999999763</v>
      </c>
      <c r="P1042" s="39">
        <f t="shared" si="184"/>
        <v>0</v>
      </c>
      <c r="Q1042" s="39">
        <f t="shared" si="185"/>
        <v>0</v>
      </c>
      <c r="R1042" s="39">
        <f>IF((O1042 - MAX($O$16:O1042)) &lt; 0, O1042 - MAX($O$16:O1042), 0)</f>
        <v>-2287.7250000000049</v>
      </c>
    </row>
    <row r="1043" spans="1:18" x14ac:dyDescent="0.25">
      <c r="A1043" s="2">
        <v>1028</v>
      </c>
      <c r="B1043" t="s">
        <v>1028</v>
      </c>
      <c r="C1043" s="8">
        <v>208.45</v>
      </c>
      <c r="D1043" s="8">
        <v>124.44</v>
      </c>
      <c r="E1043" s="17">
        <f t="shared" si="176"/>
        <v>0.5158755322973696</v>
      </c>
      <c r="F1043" s="2">
        <f>+IF(A1043&gt;$C$3,AVERAGE(INDEX($E$16:$E$2532,A1043-$C$3):E1042),"")</f>
        <v>0.52036407065852397</v>
      </c>
      <c r="G1043" s="2">
        <f>+IF(A1043&gt;$C$3,STDEVA(INDEX($E$16:$E$2532,A1043-$C$3):E1042),"")</f>
        <v>6.6473982054499579E-3</v>
      </c>
      <c r="H1043">
        <f t="shared" si="177"/>
        <v>-0.67523235744691545</v>
      </c>
      <c r="I1043" s="2" t="str">
        <f t="shared" si="178"/>
        <v/>
      </c>
      <c r="J1043">
        <f t="shared" si="179"/>
        <v>209.77</v>
      </c>
      <c r="K1043">
        <f t="shared" si="180"/>
        <v>125.4</v>
      </c>
      <c r="L1043" s="37">
        <f t="shared" si="181"/>
        <v>-90.000000000003411</v>
      </c>
      <c r="M1043" t="str">
        <f t="shared" si="182"/>
        <v>Long</v>
      </c>
      <c r="N1043" s="39">
        <f t="shared" si="183"/>
        <v>0</v>
      </c>
      <c r="O1043" s="40">
        <f t="shared" si="186"/>
        <v>1747.9249999999763</v>
      </c>
      <c r="P1043" s="39">
        <f t="shared" si="184"/>
        <v>0</v>
      </c>
      <c r="Q1043" s="39">
        <f t="shared" si="185"/>
        <v>0</v>
      </c>
      <c r="R1043" s="39">
        <f>IF((O1043 - MAX($O$16:O1043)) &lt; 0, O1043 - MAX($O$16:O1043), 0)</f>
        <v>-2287.7250000000049</v>
      </c>
    </row>
    <row r="1044" spans="1:18" x14ac:dyDescent="0.25">
      <c r="A1044" s="2">
        <v>1029</v>
      </c>
      <c r="B1044" t="s">
        <v>1029</v>
      </c>
      <c r="C1044" s="8">
        <v>210.95</v>
      </c>
      <c r="D1044" s="8">
        <v>125.99</v>
      </c>
      <c r="E1044" s="17">
        <f t="shared" si="176"/>
        <v>0.51541859984780936</v>
      </c>
      <c r="F1044" s="2">
        <f>+IF(A1044&gt;$C$3,AVERAGE(INDEX($E$16:$E$2532,A1044-$C$3):E1043),"")</f>
        <v>0.51771987807787623</v>
      </c>
      <c r="G1044" s="2">
        <f>+IF(A1044&gt;$C$3,STDEVA(INDEX($E$16:$E$2532,A1044-$C$3):E1043),"")</f>
        <v>4.6282982246685532E-3</v>
      </c>
      <c r="H1044">
        <f t="shared" si="177"/>
        <v>-0.4972190896863985</v>
      </c>
      <c r="I1044" s="2" t="str">
        <f t="shared" si="178"/>
        <v/>
      </c>
      <c r="J1044">
        <f t="shared" si="179"/>
        <v>209.77</v>
      </c>
      <c r="K1044">
        <f t="shared" si="180"/>
        <v>125.4</v>
      </c>
      <c r="L1044" s="37">
        <f t="shared" si="181"/>
        <v>147.4999999999973</v>
      </c>
      <c r="M1044" t="str">
        <f t="shared" si="182"/>
        <v>Long</v>
      </c>
      <c r="N1044" s="39">
        <f t="shared" si="183"/>
        <v>0</v>
      </c>
      <c r="O1044" s="40">
        <f t="shared" si="186"/>
        <v>1747.9249999999763</v>
      </c>
      <c r="P1044" s="39">
        <f t="shared" si="184"/>
        <v>0</v>
      </c>
      <c r="Q1044" s="39">
        <f t="shared" si="185"/>
        <v>0</v>
      </c>
      <c r="R1044" s="39">
        <f>IF((O1044 - MAX($O$16:O1044)) &lt; 0, O1044 - MAX($O$16:O1044), 0)</f>
        <v>-2287.7250000000049</v>
      </c>
    </row>
    <row r="1045" spans="1:18" x14ac:dyDescent="0.25">
      <c r="A1045" s="2">
        <v>1030</v>
      </c>
      <c r="B1045" t="s">
        <v>1030</v>
      </c>
      <c r="C1045" s="8">
        <v>211.63</v>
      </c>
      <c r="D1045" s="8">
        <v>126.31</v>
      </c>
      <c r="E1045" s="17">
        <f t="shared" si="176"/>
        <v>0.51610026408647836</v>
      </c>
      <c r="F1045" s="2">
        <f>+IF(A1045&gt;$C$3,AVERAGE(INDEX($E$16:$E$2532,A1045-$C$3):E1044),"")</f>
        <v>0.51643689479085464</v>
      </c>
      <c r="G1045" s="2">
        <f>+IF(A1045&gt;$C$3,STDEVA(INDEX($E$16:$E$2532,A1045-$C$3):E1044),"")</f>
        <v>4.0567292694422682E-3</v>
      </c>
      <c r="H1045">
        <f t="shared" si="177"/>
        <v>-8.2980815829143309E-2</v>
      </c>
      <c r="I1045" s="2" t="str">
        <f t="shared" si="178"/>
        <v/>
      </c>
      <c r="J1045">
        <f t="shared" si="179"/>
        <v>209.77</v>
      </c>
      <c r="K1045">
        <f t="shared" si="180"/>
        <v>125.4</v>
      </c>
      <c r="L1045" s="37">
        <f t="shared" si="181"/>
        <v>237.49999999999716</v>
      </c>
      <c r="M1045" t="str">
        <f t="shared" si="182"/>
        <v>Long</v>
      </c>
      <c r="N1045" s="39">
        <f t="shared" si="183"/>
        <v>0</v>
      </c>
      <c r="O1045" s="40">
        <f t="shared" si="186"/>
        <v>1747.9249999999763</v>
      </c>
      <c r="P1045" s="39">
        <f t="shared" si="184"/>
        <v>0</v>
      </c>
      <c r="Q1045" s="39">
        <f t="shared" si="185"/>
        <v>0</v>
      </c>
      <c r="R1045" s="39">
        <f>IF((O1045 - MAX($O$16:O1045)) &lt; 0, O1045 - MAX($O$16:O1045), 0)</f>
        <v>-2287.7250000000049</v>
      </c>
    </row>
    <row r="1046" spans="1:18" x14ac:dyDescent="0.25">
      <c r="A1046" s="2">
        <v>1031</v>
      </c>
      <c r="B1046" t="s">
        <v>1031</v>
      </c>
      <c r="C1046" s="8">
        <v>210.01</v>
      </c>
      <c r="D1046" s="8">
        <v>125.93</v>
      </c>
      <c r="E1046" s="17">
        <f t="shared" si="176"/>
        <v>0.51142895161358182</v>
      </c>
      <c r="F1046" s="2">
        <f>+IF(A1046&gt;$C$3,AVERAGE(INDEX($E$16:$E$2532,A1046-$C$3):E1045),"")</f>
        <v>0.51497357486283457</v>
      </c>
      <c r="G1046" s="2">
        <f>+IF(A1046&gt;$C$3,STDEVA(INDEX($E$16:$E$2532,A1046-$C$3):E1045),"")</f>
        <v>1.2762285542724538E-3</v>
      </c>
      <c r="H1046">
        <f t="shared" si="177"/>
        <v>-2.7774204215901248</v>
      </c>
      <c r="I1046" s="2" t="str">
        <f t="shared" si="178"/>
        <v>Buy</v>
      </c>
      <c r="J1046">
        <f t="shared" si="179"/>
        <v>209.77</v>
      </c>
      <c r="K1046">
        <f t="shared" si="180"/>
        <v>125.4</v>
      </c>
      <c r="L1046" s="37">
        <f t="shared" si="181"/>
        <v>-72.500000000005116</v>
      </c>
      <c r="M1046" t="str">
        <f t="shared" si="182"/>
        <v>Long</v>
      </c>
      <c r="N1046" s="39">
        <f t="shared" si="183"/>
        <v>0</v>
      </c>
      <c r="O1046" s="40">
        <f t="shared" si="186"/>
        <v>1747.9249999999763</v>
      </c>
      <c r="P1046" s="39">
        <f t="shared" si="184"/>
        <v>0</v>
      </c>
      <c r="Q1046" s="39">
        <f t="shared" si="185"/>
        <v>0</v>
      </c>
      <c r="R1046" s="39">
        <f>IF((O1046 - MAX($O$16:O1046)) &lt; 0, O1046 - MAX($O$16:O1046), 0)</f>
        <v>-2287.7250000000049</v>
      </c>
    </row>
    <row r="1047" spans="1:18" x14ac:dyDescent="0.25">
      <c r="A1047" s="2">
        <v>1032</v>
      </c>
      <c r="B1047" t="s">
        <v>1032</v>
      </c>
      <c r="C1047" s="8">
        <v>209.11</v>
      </c>
      <c r="D1047" s="8">
        <v>125.53</v>
      </c>
      <c r="E1047" s="17">
        <f t="shared" si="176"/>
        <v>0.51031565546859137</v>
      </c>
      <c r="F1047" s="2">
        <f>+IF(A1047&gt;$C$3,AVERAGE(INDEX($E$16:$E$2532,A1047-$C$3):E1046),"")</f>
        <v>0.51435875234317541</v>
      </c>
      <c r="G1047" s="2">
        <f>+IF(A1047&gt;$C$3,STDEVA(INDEX($E$16:$E$2532,A1047-$C$3):E1046),"")</f>
        <v>2.0596102388583618E-3</v>
      </c>
      <c r="H1047">
        <f t="shared" si="177"/>
        <v>-1.9630398015622224</v>
      </c>
      <c r="I1047" s="2" t="str">
        <f t="shared" si="178"/>
        <v>Buy</v>
      </c>
      <c r="J1047">
        <f t="shared" si="179"/>
        <v>209.77</v>
      </c>
      <c r="K1047">
        <f t="shared" si="180"/>
        <v>125.4</v>
      </c>
      <c r="L1047" s="37">
        <f t="shared" si="181"/>
        <v>-197.49999999999801</v>
      </c>
      <c r="M1047" t="str">
        <f t="shared" si="182"/>
        <v>Long</v>
      </c>
      <c r="N1047" s="39">
        <f t="shared" si="183"/>
        <v>0</v>
      </c>
      <c r="O1047" s="40">
        <f t="shared" si="186"/>
        <v>1747.9249999999763</v>
      </c>
      <c r="P1047" s="39">
        <f t="shared" si="184"/>
        <v>0</v>
      </c>
      <c r="Q1047" s="39">
        <f t="shared" si="185"/>
        <v>0</v>
      </c>
      <c r="R1047" s="39">
        <f>IF((O1047 - MAX($O$16:O1047)) &lt; 0, O1047 - MAX($O$16:O1047), 0)</f>
        <v>-2287.7250000000049</v>
      </c>
    </row>
    <row r="1048" spans="1:18" x14ac:dyDescent="0.25">
      <c r="A1048" s="2">
        <v>1033</v>
      </c>
      <c r="B1048" t="s">
        <v>1033</v>
      </c>
      <c r="C1048" s="8">
        <v>210.25</v>
      </c>
      <c r="D1048" s="8">
        <v>126.42</v>
      </c>
      <c r="E1048" s="17">
        <f t="shared" si="176"/>
        <v>0.50868760180890482</v>
      </c>
      <c r="F1048" s="2">
        <f>+IF(A1048&gt;$C$3,AVERAGE(INDEX($E$16:$E$2532,A1048-$C$3):E1047),"")</f>
        <v>0.51382780066276612</v>
      </c>
      <c r="G1048" s="2">
        <f>+IF(A1048&gt;$C$3,STDEVA(INDEX($E$16:$E$2532,A1048-$C$3):E1047),"")</f>
        <v>2.737589155275917E-3</v>
      </c>
      <c r="H1048">
        <f t="shared" si="177"/>
        <v>-1.8776370603145627</v>
      </c>
      <c r="I1048" s="2" t="str">
        <f t="shared" si="178"/>
        <v>Buy</v>
      </c>
      <c r="J1048">
        <f t="shared" si="179"/>
        <v>209.77</v>
      </c>
      <c r="K1048">
        <f t="shared" si="180"/>
        <v>125.4</v>
      </c>
      <c r="L1048" s="37">
        <f t="shared" si="181"/>
        <v>-135.00000000000156</v>
      </c>
      <c r="M1048" t="str">
        <f t="shared" si="182"/>
        <v>Long</v>
      </c>
      <c r="N1048" s="39">
        <f t="shared" si="183"/>
        <v>0</v>
      </c>
      <c r="O1048" s="40">
        <f t="shared" si="186"/>
        <v>1747.9249999999763</v>
      </c>
      <c r="P1048" s="39">
        <f t="shared" si="184"/>
        <v>0</v>
      </c>
      <c r="Q1048" s="39">
        <f t="shared" si="185"/>
        <v>0</v>
      </c>
      <c r="R1048" s="39">
        <f>IF((O1048 - MAX($O$16:O1048)) &lt; 0, O1048 - MAX($O$16:O1048), 0)</f>
        <v>-2287.7250000000049</v>
      </c>
    </row>
    <row r="1049" spans="1:18" x14ac:dyDescent="0.25">
      <c r="A1049" s="2">
        <v>1034</v>
      </c>
      <c r="B1049" t="s">
        <v>1034</v>
      </c>
      <c r="C1049" s="8">
        <v>210.59</v>
      </c>
      <c r="D1049" s="8">
        <v>126.23</v>
      </c>
      <c r="E1049" s="17">
        <f t="shared" si="176"/>
        <v>0.51180747542691674</v>
      </c>
      <c r="F1049" s="2">
        <f>+IF(A1049&gt;$C$3,AVERAGE(INDEX($E$16:$E$2532,A1049-$C$3):E1048),"")</f>
        <v>0.51239021456507317</v>
      </c>
      <c r="G1049" s="2">
        <f>+IF(A1049&gt;$C$3,STDEVA(INDEX($E$16:$E$2532,A1049-$C$3):E1048),"")</f>
        <v>3.2354577728977473E-3</v>
      </c>
      <c r="H1049">
        <f t="shared" si="177"/>
        <v>-0.18011025921519461</v>
      </c>
      <c r="I1049" s="2" t="str">
        <f t="shared" si="178"/>
        <v/>
      </c>
      <c r="J1049">
        <f t="shared" si="179"/>
        <v>209.77</v>
      </c>
      <c r="K1049">
        <f t="shared" si="180"/>
        <v>125.4</v>
      </c>
      <c r="L1049" s="37">
        <f t="shared" si="181"/>
        <v>-2.500000000001279</v>
      </c>
      <c r="M1049" t="str">
        <f t="shared" si="182"/>
        <v>Long</v>
      </c>
      <c r="N1049" s="39">
        <f t="shared" si="183"/>
        <v>0</v>
      </c>
      <c r="O1049" s="40">
        <f t="shared" si="186"/>
        <v>1747.9249999999763</v>
      </c>
      <c r="P1049" s="39">
        <f t="shared" si="184"/>
        <v>0</v>
      </c>
      <c r="Q1049" s="39">
        <f t="shared" si="185"/>
        <v>0</v>
      </c>
      <c r="R1049" s="39">
        <f>IF((O1049 - MAX($O$16:O1049)) &lt; 0, O1049 - MAX($O$16:O1049), 0)</f>
        <v>-2287.7250000000049</v>
      </c>
    </row>
    <row r="1050" spans="1:18" x14ac:dyDescent="0.25">
      <c r="A1050" s="2">
        <v>1035</v>
      </c>
      <c r="B1050" t="s">
        <v>1035</v>
      </c>
      <c r="C1050" s="8">
        <v>212.78</v>
      </c>
      <c r="D1050" s="8">
        <v>127.92</v>
      </c>
      <c r="E1050" s="17">
        <f t="shared" si="176"/>
        <v>0.50885369956252124</v>
      </c>
      <c r="F1050" s="2">
        <f>+IF(A1050&gt;$C$3,AVERAGE(INDEX($E$16:$E$2532,A1050-$C$3):E1049),"")</f>
        <v>0.51166798968089466</v>
      </c>
      <c r="G1050" s="2">
        <f>+IF(A1050&gt;$C$3,STDEVA(INDEX($E$16:$E$2532,A1050-$C$3):E1049),"")</f>
        <v>2.7583134143272397E-3</v>
      </c>
      <c r="H1050">
        <f t="shared" si="177"/>
        <v>-1.0202938156902059</v>
      </c>
      <c r="I1050" s="2" t="str">
        <f t="shared" si="178"/>
        <v/>
      </c>
      <c r="J1050">
        <f t="shared" si="179"/>
        <v>209.77</v>
      </c>
      <c r="K1050">
        <f t="shared" si="180"/>
        <v>125.4</v>
      </c>
      <c r="L1050" s="37">
        <f t="shared" si="181"/>
        <v>122.49999999999875</v>
      </c>
      <c r="M1050" t="str">
        <f t="shared" si="182"/>
        <v>Long</v>
      </c>
      <c r="N1050" s="39">
        <f t="shared" si="183"/>
        <v>0</v>
      </c>
      <c r="O1050" s="40">
        <f t="shared" si="186"/>
        <v>1747.9249999999763</v>
      </c>
      <c r="P1050" s="39">
        <f t="shared" si="184"/>
        <v>0</v>
      </c>
      <c r="Q1050" s="39">
        <f t="shared" si="185"/>
        <v>0</v>
      </c>
      <c r="R1050" s="39">
        <f>IF((O1050 - MAX($O$16:O1050)) &lt; 0, O1050 - MAX($O$16:O1050), 0)</f>
        <v>-2287.7250000000049</v>
      </c>
    </row>
    <row r="1051" spans="1:18" x14ac:dyDescent="0.25">
      <c r="A1051" s="2">
        <v>1036</v>
      </c>
      <c r="B1051" t="s">
        <v>1036</v>
      </c>
      <c r="C1051" s="8">
        <v>210.81</v>
      </c>
      <c r="D1051" s="8">
        <v>127.86</v>
      </c>
      <c r="E1051" s="17">
        <f t="shared" si="176"/>
        <v>0.50002133853363528</v>
      </c>
      <c r="F1051" s="2">
        <f>+IF(A1051&gt;$C$3,AVERAGE(INDEX($E$16:$E$2532,A1051-$C$3):E1050),"")</f>
        <v>0.51021867677610311</v>
      </c>
      <c r="G1051" s="2">
        <f>+IF(A1051&gt;$C$3,STDEVA(INDEX($E$16:$E$2532,A1051-$C$3):E1050),"")</f>
        <v>1.4322887759314631E-3</v>
      </c>
      <c r="H1051">
        <f t="shared" si="177"/>
        <v>-7.1196105239574816</v>
      </c>
      <c r="I1051" s="2" t="str">
        <f t="shared" si="178"/>
        <v>Buy</v>
      </c>
      <c r="J1051" t="str">
        <f t="shared" si="179"/>
        <v/>
      </c>
      <c r="K1051" t="str">
        <f t="shared" si="180"/>
        <v/>
      </c>
      <c r="L1051" s="37">
        <f t="shared" si="181"/>
        <v>-355.0000000000004</v>
      </c>
      <c r="M1051" t="str">
        <f t="shared" si="182"/>
        <v>SL</v>
      </c>
      <c r="N1051" s="39">
        <f t="shared" si="183"/>
        <v>-355.0000000000004</v>
      </c>
      <c r="O1051" s="40">
        <f t="shared" si="186"/>
        <v>1392.9249999999759</v>
      </c>
      <c r="P1051" s="39">
        <f t="shared" si="184"/>
        <v>3.75</v>
      </c>
      <c r="Q1051" s="39">
        <f t="shared" si="185"/>
        <v>0</v>
      </c>
      <c r="R1051" s="39">
        <f>IF((O1051 - MAX($O$16:O1051)) &lt; 0, O1051 - MAX($O$16:O1051), 0)</f>
        <v>-2642.7250000000058</v>
      </c>
    </row>
    <row r="1052" spans="1:18" x14ac:dyDescent="0.25">
      <c r="A1052" s="2">
        <v>1037</v>
      </c>
      <c r="B1052" t="s">
        <v>1037</v>
      </c>
      <c r="C1052" s="8">
        <v>211.89</v>
      </c>
      <c r="D1052" s="8">
        <v>128.74</v>
      </c>
      <c r="E1052" s="17">
        <f t="shared" si="176"/>
        <v>0.4982724054644706</v>
      </c>
      <c r="F1052" s="2">
        <f>+IF(A1052&gt;$C$3,AVERAGE(INDEX($E$16:$E$2532,A1052-$C$3):E1051),"")</f>
        <v>0.50793715416011387</v>
      </c>
      <c r="G1052" s="2">
        <f>+IF(A1052&gt;$C$3,STDEVA(INDEX($E$16:$E$2532,A1052-$C$3):E1051),"")</f>
        <v>4.6016306719289255E-3</v>
      </c>
      <c r="H1052">
        <f t="shared" si="177"/>
        <v>-2.1002877859365379</v>
      </c>
      <c r="I1052" s="2" t="str">
        <f t="shared" si="178"/>
        <v>Buy</v>
      </c>
      <c r="J1052">
        <f t="shared" si="179"/>
        <v>211.89</v>
      </c>
      <c r="K1052">
        <f t="shared" si="180"/>
        <v>128.74</v>
      </c>
      <c r="L1052" s="37" t="str">
        <f t="shared" si="181"/>
        <v/>
      </c>
      <c r="M1052" t="str">
        <f t="shared" si="182"/>
        <v>Long</v>
      </c>
      <c r="N1052" s="39">
        <f t="shared" si="183"/>
        <v>0</v>
      </c>
      <c r="O1052" s="40">
        <f t="shared" si="186"/>
        <v>1392.9249999999759</v>
      </c>
      <c r="P1052" s="39">
        <f t="shared" si="184"/>
        <v>3.75</v>
      </c>
      <c r="Q1052" s="39">
        <f t="shared" si="185"/>
        <v>4257.875</v>
      </c>
      <c r="R1052" s="39">
        <f>IF((O1052 - MAX($O$16:O1052)) &lt; 0, O1052 - MAX($O$16:O1052), 0)</f>
        <v>-2642.7250000000058</v>
      </c>
    </row>
    <row r="1053" spans="1:18" x14ac:dyDescent="0.25">
      <c r="A1053" s="2">
        <v>1038</v>
      </c>
      <c r="B1053" t="s">
        <v>1038</v>
      </c>
      <c r="C1053" s="8">
        <v>212.04</v>
      </c>
      <c r="D1053" s="8">
        <v>129.01</v>
      </c>
      <c r="E1053" s="17">
        <f t="shared" si="176"/>
        <v>0.49688501538256019</v>
      </c>
      <c r="F1053" s="2">
        <f>+IF(A1053&gt;$C$3,AVERAGE(INDEX($E$16:$E$2532,A1053-$C$3):E1052),"")</f>
        <v>0.50552850415928974</v>
      </c>
      <c r="G1053" s="2">
        <f>+IF(A1053&gt;$C$3,STDEVA(INDEX($E$16:$E$2532,A1053-$C$3):E1052),"")</f>
        <v>5.9883667244605776E-3</v>
      </c>
      <c r="H1053">
        <f t="shared" si="177"/>
        <v>-1.4433800023341319</v>
      </c>
      <c r="I1053" s="2" t="str">
        <f t="shared" si="178"/>
        <v/>
      </c>
      <c r="J1053">
        <f t="shared" si="179"/>
        <v>211.89</v>
      </c>
      <c r="K1053">
        <f t="shared" si="180"/>
        <v>128.74</v>
      </c>
      <c r="L1053" s="37">
        <f t="shared" si="181"/>
        <v>-29.999999999994031</v>
      </c>
      <c r="M1053" t="str">
        <f t="shared" si="182"/>
        <v>Long</v>
      </c>
      <c r="N1053" s="39">
        <f t="shared" si="183"/>
        <v>0</v>
      </c>
      <c r="O1053" s="40">
        <f t="shared" si="186"/>
        <v>1392.9249999999759</v>
      </c>
      <c r="P1053" s="39">
        <f t="shared" si="184"/>
        <v>0</v>
      </c>
      <c r="Q1053" s="39">
        <f t="shared" si="185"/>
        <v>0</v>
      </c>
      <c r="R1053" s="39">
        <f>IF((O1053 - MAX($O$16:O1053)) &lt; 0, O1053 - MAX($O$16:O1053), 0)</f>
        <v>-2642.7250000000058</v>
      </c>
    </row>
    <row r="1054" spans="1:18" x14ac:dyDescent="0.25">
      <c r="A1054" s="2">
        <v>1039</v>
      </c>
      <c r="B1054" t="s">
        <v>1039</v>
      </c>
      <c r="C1054" s="8">
        <v>210.5</v>
      </c>
      <c r="D1054" s="8">
        <v>127.92</v>
      </c>
      <c r="E1054" s="17">
        <f t="shared" si="176"/>
        <v>0.49808058459673726</v>
      </c>
      <c r="F1054" s="2">
        <f>+IF(A1054&gt;$C$3,AVERAGE(INDEX($E$16:$E$2532,A1054-$C$3):E1053),"")</f>
        <v>0.50316798687402087</v>
      </c>
      <c r="G1054" s="2">
        <f>+IF(A1054&gt;$C$3,STDEVA(INDEX($E$16:$E$2532,A1054-$C$3):E1053),"")</f>
        <v>6.7140139840092304E-3</v>
      </c>
      <c r="H1054">
        <f t="shared" si="177"/>
        <v>-0.75772887715162218</v>
      </c>
      <c r="I1054" s="2" t="str">
        <f t="shared" si="178"/>
        <v/>
      </c>
      <c r="J1054">
        <f t="shared" si="179"/>
        <v>211.89</v>
      </c>
      <c r="K1054">
        <f t="shared" si="180"/>
        <v>128.74</v>
      </c>
      <c r="L1054" s="37">
        <f t="shared" si="181"/>
        <v>-142.49999999999474</v>
      </c>
      <c r="M1054" t="str">
        <f t="shared" si="182"/>
        <v>Long</v>
      </c>
      <c r="N1054" s="39">
        <f t="shared" si="183"/>
        <v>0</v>
      </c>
      <c r="O1054" s="40">
        <f t="shared" si="186"/>
        <v>1392.9249999999759</v>
      </c>
      <c r="P1054" s="39">
        <f t="shared" si="184"/>
        <v>0</v>
      </c>
      <c r="Q1054" s="39">
        <f t="shared" si="185"/>
        <v>0</v>
      </c>
      <c r="R1054" s="39">
        <f>IF((O1054 - MAX($O$16:O1054)) &lt; 0, O1054 - MAX($O$16:O1054), 0)</f>
        <v>-2642.7250000000058</v>
      </c>
    </row>
    <row r="1055" spans="1:18" x14ac:dyDescent="0.25">
      <c r="A1055" s="2">
        <v>1040</v>
      </c>
      <c r="B1055" t="s">
        <v>1040</v>
      </c>
      <c r="C1055" s="8">
        <v>209.86</v>
      </c>
      <c r="D1055" s="8">
        <v>127.85</v>
      </c>
      <c r="E1055" s="17">
        <f t="shared" si="176"/>
        <v>0.49558293999256942</v>
      </c>
      <c r="F1055" s="2">
        <f>+IF(A1055&gt;$C$3,AVERAGE(INDEX($E$16:$E$2532,A1055-$C$3):E1054),"")</f>
        <v>0.50042260870798494</v>
      </c>
      <c r="G1055" s="2">
        <f>+IF(A1055&gt;$C$3,STDEVA(INDEX($E$16:$E$2532,A1055-$C$3):E1054),"")</f>
        <v>4.8442576369461168E-3</v>
      </c>
      <c r="H1055">
        <f t="shared" si="177"/>
        <v>-0.99905270902695298</v>
      </c>
      <c r="I1055" s="2" t="str">
        <f t="shared" si="178"/>
        <v/>
      </c>
      <c r="J1055" t="str">
        <f t="shared" si="179"/>
        <v/>
      </c>
      <c r="K1055" t="str">
        <f t="shared" si="180"/>
        <v/>
      </c>
      <c r="L1055" s="37">
        <f t="shared" si="181"/>
        <v>-284.99999999998948</v>
      </c>
      <c r="M1055" t="str">
        <f t="shared" si="182"/>
        <v>SL</v>
      </c>
      <c r="N1055" s="39">
        <f t="shared" si="183"/>
        <v>-284.99999999998948</v>
      </c>
      <c r="O1055" s="40">
        <f t="shared" si="186"/>
        <v>1107.9249999999863</v>
      </c>
      <c r="P1055" s="39">
        <f t="shared" si="184"/>
        <v>3.75</v>
      </c>
      <c r="Q1055" s="39">
        <f t="shared" si="185"/>
        <v>0</v>
      </c>
      <c r="R1055" s="39">
        <f>IF((O1055 - MAX($O$16:O1055)) &lt; 0, O1055 - MAX($O$16:O1055), 0)</f>
        <v>-2927.7249999999949</v>
      </c>
    </row>
    <row r="1056" spans="1:18" x14ac:dyDescent="0.25">
      <c r="A1056" s="2">
        <v>1041</v>
      </c>
      <c r="B1056" t="s">
        <v>1041</v>
      </c>
      <c r="C1056" s="8">
        <v>209.82</v>
      </c>
      <c r="D1056" s="8">
        <v>127.5</v>
      </c>
      <c r="E1056" s="17">
        <f t="shared" si="176"/>
        <v>0.49813365570485868</v>
      </c>
      <c r="F1056" s="2">
        <f>+IF(A1056&gt;$C$3,AVERAGE(INDEX($E$16:$E$2532,A1056-$C$3):E1055),"")</f>
        <v>0.49776845679399456</v>
      </c>
      <c r="G1056" s="2">
        <f>+IF(A1056&gt;$C$3,STDEVA(INDEX($E$16:$E$2532,A1056-$C$3):E1055),"")</f>
        <v>1.6570920747860482E-3</v>
      </c>
      <c r="H1056">
        <f t="shared" si="177"/>
        <v>0.2203854067139083</v>
      </c>
      <c r="I1056" s="2" t="str">
        <f t="shared" si="178"/>
        <v/>
      </c>
      <c r="J1056" t="str">
        <f t="shared" si="179"/>
        <v/>
      </c>
      <c r="K1056" t="str">
        <f t="shared" si="180"/>
        <v/>
      </c>
      <c r="L1056" s="37" t="str">
        <f t="shared" si="181"/>
        <v/>
      </c>
      <c r="M1056" t="str">
        <f t="shared" si="182"/>
        <v/>
      </c>
      <c r="N1056" s="39">
        <f t="shared" si="183"/>
        <v>0</v>
      </c>
      <c r="O1056" s="40">
        <f t="shared" si="186"/>
        <v>1107.9249999999863</v>
      </c>
      <c r="P1056" s="39">
        <f t="shared" si="184"/>
        <v>0</v>
      </c>
      <c r="Q1056" s="39">
        <f t="shared" si="185"/>
        <v>0</v>
      </c>
      <c r="R1056" s="39">
        <f>IF((O1056 - MAX($O$16:O1056)) &lt; 0, O1056 - MAX($O$16:O1056), 0)</f>
        <v>-2927.7249999999949</v>
      </c>
    </row>
    <row r="1057" spans="1:18" x14ac:dyDescent="0.25">
      <c r="A1057" s="2">
        <v>1042</v>
      </c>
      <c r="B1057" t="s">
        <v>1042</v>
      </c>
      <c r="C1057" s="8">
        <v>205.42</v>
      </c>
      <c r="D1057" s="8">
        <v>124.28</v>
      </c>
      <c r="E1057" s="17">
        <f t="shared" si="176"/>
        <v>0.50251957921281154</v>
      </c>
      <c r="F1057" s="2">
        <f>+IF(A1057&gt;$C$3,AVERAGE(INDEX($E$16:$E$2532,A1057-$C$3):E1056),"")</f>
        <v>0.49739092022823927</v>
      </c>
      <c r="G1057" s="2">
        <f>+IF(A1057&gt;$C$3,STDEVA(INDEX($E$16:$E$2532,A1057-$C$3):E1056),"")</f>
        <v>1.1542358290827096E-3</v>
      </c>
      <c r="H1057">
        <f t="shared" si="177"/>
        <v>4.4433371892883411</v>
      </c>
      <c r="I1057" s="2" t="str">
        <f t="shared" si="178"/>
        <v>Sell</v>
      </c>
      <c r="J1057">
        <f t="shared" si="179"/>
        <v>124.28</v>
      </c>
      <c r="K1057">
        <f t="shared" si="180"/>
        <v>205.42</v>
      </c>
      <c r="L1057" s="37" t="str">
        <f t="shared" si="181"/>
        <v/>
      </c>
      <c r="M1057" t="str">
        <f t="shared" si="182"/>
        <v>Short</v>
      </c>
      <c r="N1057" s="39">
        <f t="shared" si="183"/>
        <v>0</v>
      </c>
      <c r="O1057" s="40">
        <f t="shared" si="186"/>
        <v>1107.9249999999863</v>
      </c>
      <c r="P1057" s="39">
        <f t="shared" si="184"/>
        <v>3.75</v>
      </c>
      <c r="Q1057" s="39">
        <f t="shared" si="185"/>
        <v>4121.25</v>
      </c>
      <c r="R1057" s="39">
        <f>IF((O1057 - MAX($O$16:O1057)) &lt; 0, O1057 - MAX($O$16:O1057), 0)</f>
        <v>-2927.7249999999949</v>
      </c>
    </row>
    <row r="1058" spans="1:18" x14ac:dyDescent="0.25">
      <c r="A1058" s="2">
        <v>1043</v>
      </c>
      <c r="B1058" t="s">
        <v>1043</v>
      </c>
      <c r="C1058" s="8">
        <v>205.85</v>
      </c>
      <c r="D1058" s="8">
        <v>124.86</v>
      </c>
      <c r="E1058" s="17">
        <f t="shared" si="176"/>
        <v>0.49995463858231559</v>
      </c>
      <c r="F1058" s="2">
        <f>+IF(A1058&gt;$C$3,AVERAGE(INDEX($E$16:$E$2532,A1058-$C$3):E1057),"")</f>
        <v>0.49824035497790736</v>
      </c>
      <c r="G1058" s="2">
        <f>+IF(A1058&gt;$C$3,STDEVA(INDEX($E$16:$E$2532,A1058-$C$3):E1057),"")</f>
        <v>2.6099555161522444E-3</v>
      </c>
      <c r="H1058">
        <f t="shared" si="177"/>
        <v>0.65682483620852294</v>
      </c>
      <c r="I1058" s="2" t="str">
        <f t="shared" si="178"/>
        <v/>
      </c>
      <c r="J1058">
        <f t="shared" si="179"/>
        <v>124.28</v>
      </c>
      <c r="K1058">
        <f t="shared" si="180"/>
        <v>205.42</v>
      </c>
      <c r="L1058" s="37">
        <f t="shared" si="181"/>
        <v>37.499999999997868</v>
      </c>
      <c r="M1058" t="str">
        <f t="shared" si="182"/>
        <v>Short</v>
      </c>
      <c r="N1058" s="39">
        <f t="shared" si="183"/>
        <v>0</v>
      </c>
      <c r="O1058" s="40">
        <f t="shared" si="186"/>
        <v>1107.9249999999863</v>
      </c>
      <c r="P1058" s="39">
        <f t="shared" si="184"/>
        <v>0</v>
      </c>
      <c r="Q1058" s="39">
        <f t="shared" si="185"/>
        <v>0</v>
      </c>
      <c r="R1058" s="39">
        <f>IF((O1058 - MAX($O$16:O1058)) &lt; 0, O1058 - MAX($O$16:O1058), 0)</f>
        <v>-2927.7249999999949</v>
      </c>
    </row>
    <row r="1059" spans="1:18" x14ac:dyDescent="0.25">
      <c r="A1059" s="2">
        <v>1044</v>
      </c>
      <c r="B1059" t="s">
        <v>1044</v>
      </c>
      <c r="C1059" s="8">
        <v>207.5</v>
      </c>
      <c r="D1059" s="8">
        <v>125.23</v>
      </c>
      <c r="E1059" s="17">
        <f t="shared" si="176"/>
        <v>0.50497929309481182</v>
      </c>
      <c r="F1059" s="2">
        <f>+IF(A1059&gt;$C$3,AVERAGE(INDEX($E$16:$E$2532,A1059-$C$3):E1058),"")</f>
        <v>0.4988542796178585</v>
      </c>
      <c r="G1059" s="2">
        <f>+IF(A1059&gt;$C$3,STDEVA(INDEX($E$16:$E$2532,A1059-$C$3):E1058),"")</f>
        <v>2.572196373000392E-3</v>
      </c>
      <c r="H1059">
        <f t="shared" si="177"/>
        <v>2.3812386726168473</v>
      </c>
      <c r="I1059" s="2" t="str">
        <f t="shared" si="178"/>
        <v>Sell</v>
      </c>
      <c r="J1059" t="str">
        <f t="shared" si="179"/>
        <v/>
      </c>
      <c r="K1059" t="str">
        <f t="shared" si="180"/>
        <v/>
      </c>
      <c r="L1059" s="37">
        <f t="shared" si="181"/>
        <v>-282.5000000000025</v>
      </c>
      <c r="M1059" t="str">
        <f t="shared" si="182"/>
        <v>SL</v>
      </c>
      <c r="N1059" s="39">
        <f t="shared" si="183"/>
        <v>-282.5000000000025</v>
      </c>
      <c r="O1059" s="40">
        <f t="shared" si="186"/>
        <v>825.42499999998381</v>
      </c>
      <c r="P1059" s="39">
        <f t="shared" si="184"/>
        <v>3.75</v>
      </c>
      <c r="Q1059" s="39">
        <f t="shared" si="185"/>
        <v>0</v>
      </c>
      <c r="R1059" s="39">
        <f>IF((O1059 - MAX($O$16:O1059)) &lt; 0, O1059 - MAX($O$16:O1059), 0)</f>
        <v>-3210.2249999999976</v>
      </c>
    </row>
    <row r="1060" spans="1:18" x14ac:dyDescent="0.25">
      <c r="A1060" s="2">
        <v>1045</v>
      </c>
      <c r="B1060" t="s">
        <v>1045</v>
      </c>
      <c r="C1060" s="8">
        <v>207.31</v>
      </c>
      <c r="D1060" s="8">
        <v>123.78</v>
      </c>
      <c r="E1060" s="17">
        <f t="shared" si="176"/>
        <v>0.51570946123380557</v>
      </c>
      <c r="F1060" s="2">
        <f>+IF(A1060&gt;$C$3,AVERAGE(INDEX($E$16:$E$2532,A1060-$C$3):E1059),"")</f>
        <v>0.50023402131747352</v>
      </c>
      <c r="G1060" s="2">
        <f>+IF(A1060&gt;$C$3,STDEVA(INDEX($E$16:$E$2532,A1060-$C$3):E1059),"")</f>
        <v>3.6695887727365415E-3</v>
      </c>
      <c r="H1060">
        <f t="shared" si="177"/>
        <v>4.2172136647321015</v>
      </c>
      <c r="I1060" s="2" t="str">
        <f t="shared" si="178"/>
        <v>Sell</v>
      </c>
      <c r="J1060">
        <f t="shared" si="179"/>
        <v>123.78</v>
      </c>
      <c r="K1060">
        <f t="shared" si="180"/>
        <v>207.31</v>
      </c>
      <c r="L1060" s="37" t="str">
        <f t="shared" si="181"/>
        <v/>
      </c>
      <c r="M1060" t="str">
        <f t="shared" si="182"/>
        <v>Short</v>
      </c>
      <c r="N1060" s="39">
        <f t="shared" si="183"/>
        <v>0</v>
      </c>
      <c r="O1060" s="40">
        <f t="shared" si="186"/>
        <v>825.42499999998381</v>
      </c>
      <c r="P1060" s="39">
        <f t="shared" si="184"/>
        <v>3.75</v>
      </c>
      <c r="Q1060" s="39">
        <f t="shared" si="185"/>
        <v>4138.625</v>
      </c>
      <c r="R1060" s="39">
        <f>IF((O1060 - MAX($O$16:O1060)) &lt; 0, O1060 - MAX($O$16:O1060), 0)</f>
        <v>-3210.2249999999976</v>
      </c>
    </row>
    <row r="1061" spans="1:18" x14ac:dyDescent="0.25">
      <c r="A1061" s="2">
        <v>1046</v>
      </c>
      <c r="B1061" t="s">
        <v>1046</v>
      </c>
      <c r="C1061" s="8">
        <v>206.72</v>
      </c>
      <c r="D1061" s="8">
        <v>123.74</v>
      </c>
      <c r="E1061" s="17">
        <f t="shared" si="176"/>
        <v>0.51318263049139434</v>
      </c>
      <c r="F1061" s="2">
        <f>+IF(A1061&gt;$C$3,AVERAGE(INDEX($E$16:$E$2532,A1061-$C$3):E1060),"")</f>
        <v>0.50425932556572062</v>
      </c>
      <c r="G1061" s="2">
        <f>+IF(A1061&gt;$C$3,STDEVA(INDEX($E$16:$E$2532,A1061-$C$3):E1060),"")</f>
        <v>6.9047961357002838E-3</v>
      </c>
      <c r="H1061">
        <f t="shared" si="177"/>
        <v>1.2923343065173241</v>
      </c>
      <c r="I1061" s="2" t="str">
        <f t="shared" si="178"/>
        <v/>
      </c>
      <c r="J1061">
        <f t="shared" si="179"/>
        <v>123.78</v>
      </c>
      <c r="K1061">
        <f t="shared" si="180"/>
        <v>207.31</v>
      </c>
      <c r="L1061" s="37">
        <f t="shared" si="181"/>
        <v>137.49999999999929</v>
      </c>
      <c r="M1061" t="str">
        <f t="shared" si="182"/>
        <v>Short</v>
      </c>
      <c r="N1061" s="39">
        <f t="shared" si="183"/>
        <v>0</v>
      </c>
      <c r="O1061" s="40">
        <f t="shared" si="186"/>
        <v>825.42499999998381</v>
      </c>
      <c r="P1061" s="39">
        <f t="shared" si="184"/>
        <v>0</v>
      </c>
      <c r="Q1061" s="39">
        <f t="shared" si="185"/>
        <v>0</v>
      </c>
      <c r="R1061" s="39">
        <f>IF((O1061 - MAX($O$16:O1061)) &lt; 0, O1061 - MAX($O$16:O1061), 0)</f>
        <v>-3210.2249999999976</v>
      </c>
    </row>
    <row r="1062" spans="1:18" x14ac:dyDescent="0.25">
      <c r="A1062" s="2">
        <v>1047</v>
      </c>
      <c r="B1062" t="s">
        <v>1047</v>
      </c>
      <c r="C1062" s="8">
        <v>208.02</v>
      </c>
      <c r="D1062" s="8">
        <v>123.88</v>
      </c>
      <c r="E1062" s="17">
        <f t="shared" si="176"/>
        <v>0.51832087381998504</v>
      </c>
      <c r="F1062" s="2">
        <f>+IF(A1062&gt;$C$3,AVERAGE(INDEX($E$16:$E$2532,A1062-$C$3):E1061),"")</f>
        <v>0.50726912052302775</v>
      </c>
      <c r="G1062" s="2">
        <f>+IF(A1062&gt;$C$3,STDEVA(INDEX($E$16:$E$2532,A1062-$C$3):E1061),"")</f>
        <v>6.8467519640602039E-3</v>
      </c>
      <c r="H1062">
        <f t="shared" si="177"/>
        <v>1.6141600214188965</v>
      </c>
      <c r="I1062" s="2" t="str">
        <f t="shared" si="178"/>
        <v>Sell</v>
      </c>
      <c r="J1062">
        <f t="shared" si="179"/>
        <v>123.78</v>
      </c>
      <c r="K1062">
        <f t="shared" si="180"/>
        <v>207.31</v>
      </c>
      <c r="L1062" s="37">
        <f t="shared" si="181"/>
        <v>-152.50000000000341</v>
      </c>
      <c r="M1062" t="str">
        <f t="shared" si="182"/>
        <v>Short</v>
      </c>
      <c r="N1062" s="39">
        <f t="shared" si="183"/>
        <v>0</v>
      </c>
      <c r="O1062" s="40">
        <f t="shared" si="186"/>
        <v>825.42499999998381</v>
      </c>
      <c r="P1062" s="39">
        <f t="shared" si="184"/>
        <v>0</v>
      </c>
      <c r="Q1062" s="39">
        <f t="shared" si="185"/>
        <v>0</v>
      </c>
      <c r="R1062" s="39">
        <f>IF((O1062 - MAX($O$16:O1062)) &lt; 0, O1062 - MAX($O$16:O1062), 0)</f>
        <v>-3210.2249999999976</v>
      </c>
    </row>
    <row r="1063" spans="1:18" x14ac:dyDescent="0.25">
      <c r="A1063" s="2">
        <v>1048</v>
      </c>
      <c r="B1063" t="s">
        <v>1048</v>
      </c>
      <c r="C1063" s="8">
        <v>204.53</v>
      </c>
      <c r="D1063" s="8">
        <v>121.99</v>
      </c>
      <c r="E1063" s="17">
        <f t="shared" si="176"/>
        <v>0.51677558982942884</v>
      </c>
      <c r="F1063" s="2">
        <f>+IF(A1063&gt;$C$3,AVERAGE(INDEX($E$16:$E$2532,A1063-$C$3):E1062),"")</f>
        <v>0.51042937944446243</v>
      </c>
      <c r="G1063" s="2">
        <f>+IF(A1063&gt;$C$3,STDEVA(INDEX($E$16:$E$2532,A1063-$C$3):E1062),"")</f>
        <v>7.6999833742720878E-3</v>
      </c>
      <c r="H1063">
        <f t="shared" si="177"/>
        <v>0.82418494644689344</v>
      </c>
      <c r="I1063" s="2" t="str">
        <f t="shared" si="178"/>
        <v/>
      </c>
      <c r="J1063">
        <f t="shared" si="179"/>
        <v>123.78</v>
      </c>
      <c r="K1063">
        <f t="shared" si="180"/>
        <v>207.31</v>
      </c>
      <c r="L1063" s="37">
        <f t="shared" si="181"/>
        <v>247.49999999999864</v>
      </c>
      <c r="M1063" t="str">
        <f t="shared" si="182"/>
        <v>Short</v>
      </c>
      <c r="N1063" s="39">
        <f t="shared" si="183"/>
        <v>0</v>
      </c>
      <c r="O1063" s="40">
        <f t="shared" si="186"/>
        <v>825.42499999998381</v>
      </c>
      <c r="P1063" s="39">
        <f t="shared" si="184"/>
        <v>0</v>
      </c>
      <c r="Q1063" s="39">
        <f t="shared" si="185"/>
        <v>0</v>
      </c>
      <c r="R1063" s="39">
        <f>IF((O1063 - MAX($O$16:O1063)) &lt; 0, O1063 - MAX($O$16:O1063), 0)</f>
        <v>-3210.2249999999976</v>
      </c>
    </row>
    <row r="1064" spans="1:18" x14ac:dyDescent="0.25">
      <c r="A1064" s="2">
        <v>1049</v>
      </c>
      <c r="B1064" t="s">
        <v>1049</v>
      </c>
      <c r="C1064" s="8">
        <v>204.9</v>
      </c>
      <c r="D1064" s="8">
        <v>122.43</v>
      </c>
      <c r="E1064" s="17">
        <f t="shared" si="176"/>
        <v>0.51498261715902993</v>
      </c>
      <c r="F1064" s="2">
        <f>+IF(A1064&gt;$C$3,AVERAGE(INDEX($E$16:$E$2532,A1064-$C$3):E1063),"")</f>
        <v>0.51379356969388512</v>
      </c>
      <c r="G1064" s="2">
        <f>+IF(A1064&gt;$C$3,STDEVA(INDEX($E$16:$E$2532,A1064-$C$3):E1063),"")</f>
        <v>5.2707752230065621E-3</v>
      </c>
      <c r="H1064">
        <f t="shared" si="177"/>
        <v>0.22559252004424357</v>
      </c>
      <c r="I1064" s="2" t="str">
        <f t="shared" si="178"/>
        <v/>
      </c>
      <c r="J1064">
        <f t="shared" si="179"/>
        <v>123.78</v>
      </c>
      <c r="K1064">
        <f t="shared" si="180"/>
        <v>207.31</v>
      </c>
      <c r="L1064" s="37">
        <f t="shared" si="181"/>
        <v>265.00000000000051</v>
      </c>
      <c r="M1064" t="str">
        <f t="shared" si="182"/>
        <v>Short</v>
      </c>
      <c r="N1064" s="39">
        <f t="shared" si="183"/>
        <v>0</v>
      </c>
      <c r="O1064" s="40">
        <f t="shared" si="186"/>
        <v>825.42499999998381</v>
      </c>
      <c r="P1064" s="39">
        <f t="shared" si="184"/>
        <v>0</v>
      </c>
      <c r="Q1064" s="39">
        <f t="shared" si="185"/>
        <v>0</v>
      </c>
      <c r="R1064" s="39">
        <f>IF((O1064 - MAX($O$16:O1064)) &lt; 0, O1064 - MAX($O$16:O1064), 0)</f>
        <v>-3210.2249999999976</v>
      </c>
    </row>
    <row r="1065" spans="1:18" x14ac:dyDescent="0.25">
      <c r="A1065" s="2">
        <v>1050</v>
      </c>
      <c r="B1065" t="s">
        <v>1050</v>
      </c>
      <c r="C1065" s="8">
        <v>207.48</v>
      </c>
      <c r="D1065" s="8">
        <v>124.13</v>
      </c>
      <c r="E1065" s="17">
        <f t="shared" si="176"/>
        <v>0.51370554595534301</v>
      </c>
      <c r="F1065" s="2">
        <f>+IF(A1065&gt;$C$3,AVERAGE(INDEX($E$16:$E$2532,A1065-$C$3):E1064),"")</f>
        <v>0.51579423450672868</v>
      </c>
      <c r="G1065" s="2">
        <f>+IF(A1065&gt;$C$3,STDEVA(INDEX($E$16:$E$2532,A1065-$C$3):E1064),"")</f>
        <v>1.925704367788744E-3</v>
      </c>
      <c r="H1065">
        <f t="shared" si="177"/>
        <v>-1.0846361395462132</v>
      </c>
      <c r="I1065" s="2" t="str">
        <f t="shared" si="178"/>
        <v/>
      </c>
      <c r="J1065">
        <f t="shared" si="179"/>
        <v>123.78</v>
      </c>
      <c r="K1065">
        <f t="shared" si="180"/>
        <v>207.31</v>
      </c>
      <c r="L1065" s="37">
        <f t="shared" si="181"/>
        <v>45.000000000001705</v>
      </c>
      <c r="M1065" t="str">
        <f t="shared" si="182"/>
        <v>Short</v>
      </c>
      <c r="N1065" s="39">
        <f t="shared" si="183"/>
        <v>0</v>
      </c>
      <c r="O1065" s="40">
        <f t="shared" si="186"/>
        <v>825.42499999998381</v>
      </c>
      <c r="P1065" s="39">
        <f t="shared" si="184"/>
        <v>0</v>
      </c>
      <c r="Q1065" s="39">
        <f t="shared" si="185"/>
        <v>0</v>
      </c>
      <c r="R1065" s="39">
        <f>IF((O1065 - MAX($O$16:O1065)) &lt; 0, O1065 - MAX($O$16:O1065), 0)</f>
        <v>-3210.2249999999976</v>
      </c>
    </row>
    <row r="1066" spans="1:18" x14ac:dyDescent="0.25">
      <c r="A1066" s="2">
        <v>1051</v>
      </c>
      <c r="B1066" t="s">
        <v>1051</v>
      </c>
      <c r="C1066" s="8">
        <v>209.77</v>
      </c>
      <c r="D1066" s="8">
        <v>125.53</v>
      </c>
      <c r="E1066" s="17">
        <f t="shared" si="176"/>
        <v>0.51346691858058136</v>
      </c>
      <c r="F1066" s="2">
        <f>+IF(A1066&gt;$C$3,AVERAGE(INDEX($E$16:$E$2532,A1066-$C$3):E1065),"")</f>
        <v>0.51539345145103632</v>
      </c>
      <c r="G1066" s="2">
        <f>+IF(A1066&gt;$C$3,STDEVA(INDEX($E$16:$E$2532,A1066-$C$3):E1065),"")</f>
        <v>2.1439243991288014E-3</v>
      </c>
      <c r="H1066">
        <f t="shared" si="177"/>
        <v>-0.89860112196018982</v>
      </c>
      <c r="I1066" s="2" t="str">
        <f t="shared" si="178"/>
        <v/>
      </c>
      <c r="J1066">
        <f t="shared" si="179"/>
        <v>123.78</v>
      </c>
      <c r="K1066">
        <f t="shared" si="180"/>
        <v>207.31</v>
      </c>
      <c r="L1066" s="37">
        <f t="shared" si="181"/>
        <v>-177.50000000000205</v>
      </c>
      <c r="M1066" t="str">
        <f t="shared" si="182"/>
        <v>Short</v>
      </c>
      <c r="N1066" s="39">
        <f t="shared" si="183"/>
        <v>0</v>
      </c>
      <c r="O1066" s="40">
        <f t="shared" si="186"/>
        <v>825.42499999998381</v>
      </c>
      <c r="P1066" s="39">
        <f t="shared" si="184"/>
        <v>0</v>
      </c>
      <c r="Q1066" s="39">
        <f t="shared" si="185"/>
        <v>0</v>
      </c>
      <c r="R1066" s="39">
        <f>IF((O1066 - MAX($O$16:O1066)) &lt; 0, O1066 - MAX($O$16:O1066), 0)</f>
        <v>-3210.2249999999976</v>
      </c>
    </row>
    <row r="1067" spans="1:18" x14ac:dyDescent="0.25">
      <c r="A1067" s="2">
        <v>1052</v>
      </c>
      <c r="B1067" t="s">
        <v>1052</v>
      </c>
      <c r="C1067" s="8">
        <v>210.68</v>
      </c>
      <c r="D1067" s="8">
        <v>126.23</v>
      </c>
      <c r="E1067" s="17">
        <f t="shared" si="176"/>
        <v>0.51223475485041836</v>
      </c>
      <c r="F1067" s="2">
        <f>+IF(A1067&gt;$C$3,AVERAGE(INDEX($E$16:$E$2532,A1067-$C$3):E1066),"")</f>
        <v>0.51545030906887368</v>
      </c>
      <c r="G1067" s="2">
        <f>+IF(A1067&gt;$C$3,STDEVA(INDEX($E$16:$E$2532,A1067-$C$3):E1066),"")</f>
        <v>2.0732391901647326E-3</v>
      </c>
      <c r="H1067">
        <f t="shared" si="177"/>
        <v>-1.5509808196322112</v>
      </c>
      <c r="I1067" s="2" t="str">
        <f t="shared" si="178"/>
        <v>Buy</v>
      </c>
      <c r="J1067" t="str">
        <f t="shared" si="179"/>
        <v/>
      </c>
      <c r="K1067" t="str">
        <f t="shared" si="180"/>
        <v/>
      </c>
      <c r="L1067" s="37">
        <f t="shared" si="181"/>
        <v>-230.00000000000045</v>
      </c>
      <c r="M1067" t="str">
        <f t="shared" si="182"/>
        <v>SL</v>
      </c>
      <c r="N1067" s="39">
        <f t="shared" si="183"/>
        <v>-230.00000000000045</v>
      </c>
      <c r="O1067" s="40">
        <f t="shared" si="186"/>
        <v>595.42499999998336</v>
      </c>
      <c r="P1067" s="39">
        <f t="shared" si="184"/>
        <v>3.75</v>
      </c>
      <c r="Q1067" s="39">
        <f t="shared" si="185"/>
        <v>0</v>
      </c>
      <c r="R1067" s="39">
        <f>IF((O1067 - MAX($O$16:O1067)) &lt; 0, O1067 - MAX($O$16:O1067), 0)</f>
        <v>-3440.2249999999981</v>
      </c>
    </row>
    <row r="1068" spans="1:18" x14ac:dyDescent="0.25">
      <c r="A1068" s="2">
        <v>1053</v>
      </c>
      <c r="B1068" t="s">
        <v>1053</v>
      </c>
      <c r="C1068" s="8">
        <v>210.61</v>
      </c>
      <c r="D1068" s="8">
        <v>125.56</v>
      </c>
      <c r="E1068" s="17">
        <f t="shared" si="176"/>
        <v>0.51722434997963906</v>
      </c>
      <c r="F1068" s="2">
        <f>+IF(A1068&gt;$C$3,AVERAGE(INDEX($E$16:$E$2532,A1068-$C$3):E1067),"")</f>
        <v>0.51423308527496026</v>
      </c>
      <c r="G1068" s="2">
        <f>+IF(A1068&gt;$C$3,STDEVA(INDEX($E$16:$E$2532,A1068-$C$3):E1067),"")</f>
        <v>1.7237140915547762E-3</v>
      </c>
      <c r="H1068">
        <f t="shared" si="177"/>
        <v>1.7353601269110193</v>
      </c>
      <c r="I1068" s="2" t="str">
        <f t="shared" si="178"/>
        <v>Sell</v>
      </c>
      <c r="J1068">
        <f t="shared" si="179"/>
        <v>125.56</v>
      </c>
      <c r="K1068">
        <f t="shared" si="180"/>
        <v>210.61</v>
      </c>
      <c r="L1068" s="37" t="str">
        <f t="shared" si="181"/>
        <v/>
      </c>
      <c r="M1068" t="str">
        <f t="shared" si="182"/>
        <v>Short</v>
      </c>
      <c r="N1068" s="39">
        <f t="shared" si="183"/>
        <v>0</v>
      </c>
      <c r="O1068" s="40">
        <f t="shared" si="186"/>
        <v>595.42499999998336</v>
      </c>
      <c r="P1068" s="39">
        <f t="shared" si="184"/>
        <v>3.75</v>
      </c>
      <c r="Q1068" s="39">
        <f t="shared" si="185"/>
        <v>4202.125</v>
      </c>
      <c r="R1068" s="39">
        <f>IF((O1068 - MAX($O$16:O1068)) &lt; 0, O1068 - MAX($O$16:O1068), 0)</f>
        <v>-3440.2249999999981</v>
      </c>
    </row>
    <row r="1069" spans="1:18" x14ac:dyDescent="0.25">
      <c r="A1069" s="2">
        <v>1054</v>
      </c>
      <c r="B1069" t="s">
        <v>1054</v>
      </c>
      <c r="C1069" s="8">
        <v>212.3</v>
      </c>
      <c r="D1069" s="8">
        <v>126.31</v>
      </c>
      <c r="E1069" s="17">
        <f t="shared" si="176"/>
        <v>0.51926116592332661</v>
      </c>
      <c r="F1069" s="2">
        <f>+IF(A1069&gt;$C$3,AVERAGE(INDEX($E$16:$E$2532,A1069-$C$3):E1068),"")</f>
        <v>0.51432283730500239</v>
      </c>
      <c r="G1069" s="2">
        <f>+IF(A1069&gt;$C$3,STDEVA(INDEX($E$16:$E$2532,A1069-$C$3):E1068),"")</f>
        <v>1.8926052855243194E-3</v>
      </c>
      <c r="H1069">
        <f t="shared" si="177"/>
        <v>2.6092755082611552</v>
      </c>
      <c r="I1069" s="2" t="str">
        <f t="shared" si="178"/>
        <v>Sell</v>
      </c>
      <c r="J1069" t="str">
        <f t="shared" si="179"/>
        <v/>
      </c>
      <c r="K1069" t="str">
        <f t="shared" si="180"/>
        <v/>
      </c>
      <c r="L1069" s="37">
        <f t="shared" si="181"/>
        <v>-234.99999999999943</v>
      </c>
      <c r="M1069" t="str">
        <f t="shared" si="182"/>
        <v>SL</v>
      </c>
      <c r="N1069" s="39">
        <f t="shared" si="183"/>
        <v>-234.99999999999943</v>
      </c>
      <c r="O1069" s="40">
        <f t="shared" si="186"/>
        <v>360.42499999998392</v>
      </c>
      <c r="P1069" s="39">
        <f t="shared" si="184"/>
        <v>3.75</v>
      </c>
      <c r="Q1069" s="39">
        <f t="shared" si="185"/>
        <v>0</v>
      </c>
      <c r="R1069" s="39">
        <f>IF((O1069 - MAX($O$16:O1069)) &lt; 0, O1069 - MAX($O$16:O1069), 0)</f>
        <v>-3675.2249999999976</v>
      </c>
    </row>
    <row r="1070" spans="1:18" x14ac:dyDescent="0.25">
      <c r="A1070" s="2">
        <v>1055</v>
      </c>
      <c r="B1070" t="s">
        <v>1055</v>
      </c>
      <c r="C1070" s="8">
        <v>212.48</v>
      </c>
      <c r="D1070" s="8">
        <v>125.76</v>
      </c>
      <c r="E1070" s="17">
        <f t="shared" si="176"/>
        <v>0.5244725376071725</v>
      </c>
      <c r="F1070" s="2">
        <f>+IF(A1070&gt;$C$3,AVERAGE(INDEX($E$16:$E$2532,A1070-$C$3):E1069),"")</f>
        <v>0.51517854705786159</v>
      </c>
      <c r="G1070" s="2">
        <f>+IF(A1070&gt;$C$3,STDEVA(INDEX($E$16:$E$2532,A1070-$C$3):E1069),"")</f>
        <v>2.941870291509518E-3</v>
      </c>
      <c r="H1070">
        <f t="shared" si="177"/>
        <v>3.1592115315668856</v>
      </c>
      <c r="I1070" s="2" t="str">
        <f t="shared" si="178"/>
        <v>Sell</v>
      </c>
      <c r="J1070">
        <f t="shared" si="179"/>
        <v>125.76</v>
      </c>
      <c r="K1070">
        <f t="shared" si="180"/>
        <v>212.48</v>
      </c>
      <c r="L1070" s="37" t="str">
        <f t="shared" si="181"/>
        <v/>
      </c>
      <c r="M1070" t="str">
        <f t="shared" si="182"/>
        <v>Short</v>
      </c>
      <c r="N1070" s="39">
        <f t="shared" si="183"/>
        <v>0</v>
      </c>
      <c r="O1070" s="40">
        <f t="shared" si="186"/>
        <v>360.42499999998392</v>
      </c>
      <c r="P1070" s="39">
        <f t="shared" si="184"/>
        <v>3.75</v>
      </c>
      <c r="Q1070" s="39">
        <f t="shared" si="185"/>
        <v>4228</v>
      </c>
      <c r="R1070" s="39">
        <f>IF((O1070 - MAX($O$16:O1070)) &lt; 0, O1070 - MAX($O$16:O1070), 0)</f>
        <v>-3675.2249999999976</v>
      </c>
    </row>
    <row r="1071" spans="1:18" x14ac:dyDescent="0.25">
      <c r="A1071" s="2">
        <v>1056</v>
      </c>
      <c r="B1071" t="s">
        <v>1056</v>
      </c>
      <c r="C1071" s="8">
        <v>212.59</v>
      </c>
      <c r="D1071" s="8">
        <v>125.08</v>
      </c>
      <c r="E1071" s="17">
        <f t="shared" si="176"/>
        <v>0.53041189552333012</v>
      </c>
      <c r="F1071" s="2">
        <f>+IF(A1071&gt;$C$3,AVERAGE(INDEX($E$16:$E$2532,A1071-$C$3):E1070),"")</f>
        <v>0.51733194538822747</v>
      </c>
      <c r="G1071" s="2">
        <f>+IF(A1071&gt;$C$3,STDEVA(INDEX($E$16:$E$2532,A1071-$C$3):E1070),"")</f>
        <v>4.8898187462525023E-3</v>
      </c>
      <c r="H1071">
        <f t="shared" si="177"/>
        <v>2.6749355781596145</v>
      </c>
      <c r="I1071" s="2" t="str">
        <f t="shared" si="178"/>
        <v>Sell</v>
      </c>
      <c r="J1071">
        <f t="shared" si="179"/>
        <v>125.76</v>
      </c>
      <c r="K1071">
        <f t="shared" si="180"/>
        <v>212.48</v>
      </c>
      <c r="L1071" s="37">
        <f t="shared" si="181"/>
        <v>-197.50000000000512</v>
      </c>
      <c r="M1071" t="str">
        <f t="shared" si="182"/>
        <v>Short</v>
      </c>
      <c r="N1071" s="39">
        <f t="shared" si="183"/>
        <v>0</v>
      </c>
      <c r="O1071" s="40">
        <f t="shared" si="186"/>
        <v>360.42499999998392</v>
      </c>
      <c r="P1071" s="39">
        <f t="shared" si="184"/>
        <v>0</v>
      </c>
      <c r="Q1071" s="39">
        <f t="shared" si="185"/>
        <v>0</v>
      </c>
      <c r="R1071" s="39">
        <f>IF((O1071 - MAX($O$16:O1071)) &lt; 0, O1071 - MAX($O$16:O1071), 0)</f>
        <v>-3675.2249999999976</v>
      </c>
    </row>
    <row r="1072" spans="1:18" x14ac:dyDescent="0.25">
      <c r="A1072" s="2">
        <v>1057</v>
      </c>
      <c r="B1072" t="s">
        <v>1057</v>
      </c>
      <c r="C1072" s="8">
        <v>211.75</v>
      </c>
      <c r="D1072" s="8">
        <v>124.49</v>
      </c>
      <c r="E1072" s="17">
        <f t="shared" si="176"/>
        <v>0.53118094213846923</v>
      </c>
      <c r="F1072" s="2">
        <f>+IF(A1072&gt;$C$3,AVERAGE(INDEX($E$16:$E$2532,A1072-$C$3):E1071),"")</f>
        <v>0.52072094077677733</v>
      </c>
      <c r="G1072" s="2">
        <f>+IF(A1072&gt;$C$3,STDEVA(INDEX($E$16:$E$2532,A1072-$C$3):E1071),"")</f>
        <v>6.9706800973738797E-3</v>
      </c>
      <c r="H1072">
        <f t="shared" si="177"/>
        <v>1.5005711373317183</v>
      </c>
      <c r="I1072" s="2" t="str">
        <f t="shared" si="178"/>
        <v>Sell</v>
      </c>
      <c r="J1072">
        <f t="shared" si="179"/>
        <v>125.76</v>
      </c>
      <c r="K1072">
        <f t="shared" si="180"/>
        <v>212.48</v>
      </c>
      <c r="L1072" s="37">
        <f t="shared" si="181"/>
        <v>-135.00000000000512</v>
      </c>
      <c r="M1072" t="str">
        <f t="shared" si="182"/>
        <v>Short</v>
      </c>
      <c r="N1072" s="39">
        <f t="shared" si="183"/>
        <v>0</v>
      </c>
      <c r="O1072" s="40">
        <f t="shared" si="186"/>
        <v>360.42499999998392</v>
      </c>
      <c r="P1072" s="39">
        <f t="shared" si="184"/>
        <v>0</v>
      </c>
      <c r="Q1072" s="39">
        <f t="shared" si="185"/>
        <v>0</v>
      </c>
      <c r="R1072" s="39">
        <f>IF((O1072 - MAX($O$16:O1072)) &lt; 0, O1072 - MAX($O$16:O1072), 0)</f>
        <v>-3675.2249999999976</v>
      </c>
    </row>
    <row r="1073" spans="1:18" x14ac:dyDescent="0.25">
      <c r="A1073" s="2">
        <v>1058</v>
      </c>
      <c r="B1073" t="s">
        <v>1058</v>
      </c>
      <c r="C1073" s="8">
        <v>211.37</v>
      </c>
      <c r="D1073" s="8">
        <v>124.95</v>
      </c>
      <c r="E1073" s="17">
        <f t="shared" si="176"/>
        <v>0.52569649501578397</v>
      </c>
      <c r="F1073" s="2">
        <f>+IF(A1073&gt;$C$3,AVERAGE(INDEX($E$16:$E$2532,A1073-$C$3):E1072),"")</f>
        <v>0.5245101782343875</v>
      </c>
      <c r="G1073" s="2">
        <f>+IF(A1073&gt;$C$3,STDEVA(INDEX($E$16:$E$2532,A1073-$C$3):E1072),"")</f>
        <v>6.3238872230373571E-3</v>
      </c>
      <c r="H1073">
        <f t="shared" si="177"/>
        <v>0.18759296925391425</v>
      </c>
      <c r="I1073" s="2" t="str">
        <f t="shared" si="178"/>
        <v/>
      </c>
      <c r="J1073">
        <f t="shared" si="179"/>
        <v>125.76</v>
      </c>
      <c r="K1073">
        <f t="shared" si="180"/>
        <v>212.48</v>
      </c>
      <c r="L1073" s="37">
        <f t="shared" si="181"/>
        <v>74.999999999995737</v>
      </c>
      <c r="M1073" t="str">
        <f t="shared" si="182"/>
        <v>Short</v>
      </c>
      <c r="N1073" s="39">
        <f t="shared" si="183"/>
        <v>0</v>
      </c>
      <c r="O1073" s="40">
        <f t="shared" si="186"/>
        <v>360.42499999998392</v>
      </c>
      <c r="P1073" s="39">
        <f t="shared" si="184"/>
        <v>0</v>
      </c>
      <c r="Q1073" s="39">
        <f t="shared" si="185"/>
        <v>0</v>
      </c>
      <c r="R1073" s="39">
        <f>IF((O1073 - MAX($O$16:O1073)) &lt; 0, O1073 - MAX($O$16:O1073), 0)</f>
        <v>-3675.2249999999976</v>
      </c>
    </row>
    <row r="1074" spans="1:18" x14ac:dyDescent="0.25">
      <c r="A1074" s="2">
        <v>1059</v>
      </c>
      <c r="B1074" t="s">
        <v>1059</v>
      </c>
      <c r="C1074" s="8">
        <v>210.18</v>
      </c>
      <c r="D1074" s="8">
        <v>123.57</v>
      </c>
      <c r="E1074" s="17">
        <f t="shared" si="176"/>
        <v>0.5311565093213515</v>
      </c>
      <c r="F1074" s="2">
        <f>+IF(A1074&gt;$C$3,AVERAGE(INDEX($E$16:$E$2532,A1074-$C$3):E1073),"")</f>
        <v>0.52620460724161655</v>
      </c>
      <c r="G1074" s="2">
        <f>+IF(A1074&gt;$C$3,STDEVA(INDEX($E$16:$E$2532,A1074-$C$3):E1073),"")</f>
        <v>4.8459984596628215E-3</v>
      </c>
      <c r="H1074">
        <f t="shared" si="177"/>
        <v>1.0218538286699117</v>
      </c>
      <c r="I1074" s="2" t="str">
        <f t="shared" si="178"/>
        <v/>
      </c>
      <c r="J1074">
        <f t="shared" si="179"/>
        <v>125.76</v>
      </c>
      <c r="K1074">
        <f t="shared" si="180"/>
        <v>212.48</v>
      </c>
      <c r="L1074" s="37">
        <f t="shared" si="181"/>
        <v>27.499999999992724</v>
      </c>
      <c r="M1074" t="str">
        <f t="shared" si="182"/>
        <v>Short</v>
      </c>
      <c r="N1074" s="39">
        <f t="shared" si="183"/>
        <v>0</v>
      </c>
      <c r="O1074" s="40">
        <f t="shared" si="186"/>
        <v>360.42499999998392</v>
      </c>
      <c r="P1074" s="39">
        <f t="shared" si="184"/>
        <v>0</v>
      </c>
      <c r="Q1074" s="39">
        <f t="shared" si="185"/>
        <v>0</v>
      </c>
      <c r="R1074" s="39">
        <f>IF((O1074 - MAX($O$16:O1074)) &lt; 0, O1074 - MAX($O$16:O1074), 0)</f>
        <v>-3675.2249999999976</v>
      </c>
    </row>
    <row r="1075" spans="1:18" x14ac:dyDescent="0.25">
      <c r="A1075" s="2">
        <v>1060</v>
      </c>
      <c r="B1075" t="s">
        <v>1060</v>
      </c>
      <c r="C1075" s="8">
        <v>208</v>
      </c>
      <c r="D1075" s="8">
        <v>121.58</v>
      </c>
      <c r="E1075" s="17">
        <f t="shared" si="176"/>
        <v>0.53696559738074157</v>
      </c>
      <c r="F1075" s="2">
        <f>+IF(A1075&gt;$C$3,AVERAGE(INDEX($E$16:$E$2532,A1075-$C$3):E1074),"")</f>
        <v>0.52858367592122146</v>
      </c>
      <c r="G1075" s="2">
        <f>+IF(A1075&gt;$C$3,STDEVA(INDEX($E$16:$E$2532,A1075-$C$3):E1074),"")</f>
        <v>3.2382449814513641E-3</v>
      </c>
      <c r="H1075">
        <f t="shared" si="177"/>
        <v>2.588414869020617</v>
      </c>
      <c r="I1075" s="2" t="str">
        <f t="shared" si="178"/>
        <v>Sell</v>
      </c>
      <c r="J1075">
        <f t="shared" si="179"/>
        <v>125.76</v>
      </c>
      <c r="K1075">
        <f t="shared" si="180"/>
        <v>212.48</v>
      </c>
      <c r="L1075" s="37">
        <f t="shared" si="181"/>
        <v>74.99999999999568</v>
      </c>
      <c r="M1075" t="str">
        <f t="shared" si="182"/>
        <v>Short</v>
      </c>
      <c r="N1075" s="39">
        <f t="shared" si="183"/>
        <v>0</v>
      </c>
      <c r="O1075" s="40">
        <f t="shared" si="186"/>
        <v>360.42499999998392</v>
      </c>
      <c r="P1075" s="39">
        <f t="shared" si="184"/>
        <v>0</v>
      </c>
      <c r="Q1075" s="39">
        <f t="shared" si="185"/>
        <v>0</v>
      </c>
      <c r="R1075" s="39">
        <f>IF((O1075 - MAX($O$16:O1075)) &lt; 0, O1075 - MAX($O$16:O1075), 0)</f>
        <v>-3675.2249999999976</v>
      </c>
    </row>
    <row r="1076" spans="1:18" x14ac:dyDescent="0.25">
      <c r="A1076" s="2">
        <v>1061</v>
      </c>
      <c r="B1076" t="s">
        <v>1061</v>
      </c>
      <c r="C1076" s="8">
        <v>206.79</v>
      </c>
      <c r="D1076" s="8">
        <v>120.57</v>
      </c>
      <c r="E1076" s="17">
        <f t="shared" si="176"/>
        <v>0.5394732884364507</v>
      </c>
      <c r="F1076" s="2">
        <f>+IF(A1076&gt;$C$3,AVERAGE(INDEX($E$16:$E$2532,A1076-$C$3):E1075),"")</f>
        <v>0.53108228787593537</v>
      </c>
      <c r="G1076" s="2">
        <f>+IF(A1076&gt;$C$3,STDEVA(INDEX($E$16:$E$2532,A1076-$C$3):E1075),"")</f>
        <v>4.0026479627462887E-3</v>
      </c>
      <c r="H1076">
        <f t="shared" si="177"/>
        <v>2.0963623677656931</v>
      </c>
      <c r="I1076" s="2" t="str">
        <f t="shared" si="178"/>
        <v>Sell</v>
      </c>
      <c r="J1076">
        <f t="shared" si="179"/>
        <v>125.76</v>
      </c>
      <c r="K1076">
        <f t="shared" si="180"/>
        <v>212.48</v>
      </c>
      <c r="L1076" s="37">
        <f t="shared" si="181"/>
        <v>124.99999999999659</v>
      </c>
      <c r="M1076" t="str">
        <f t="shared" si="182"/>
        <v>Short</v>
      </c>
      <c r="N1076" s="39">
        <f t="shared" si="183"/>
        <v>0</v>
      </c>
      <c r="O1076" s="40">
        <f t="shared" si="186"/>
        <v>360.42499999998392</v>
      </c>
      <c r="P1076" s="39">
        <f t="shared" si="184"/>
        <v>0</v>
      </c>
      <c r="Q1076" s="39">
        <f t="shared" si="185"/>
        <v>0</v>
      </c>
      <c r="R1076" s="39">
        <f>IF((O1076 - MAX($O$16:O1076)) &lt; 0, O1076 - MAX($O$16:O1076), 0)</f>
        <v>-3675.2249999999976</v>
      </c>
    </row>
    <row r="1077" spans="1:18" x14ac:dyDescent="0.25">
      <c r="A1077" s="2">
        <v>1062</v>
      </c>
      <c r="B1077" t="s">
        <v>1062</v>
      </c>
      <c r="C1077" s="8">
        <v>209.33</v>
      </c>
      <c r="D1077" s="8">
        <v>121.6</v>
      </c>
      <c r="E1077" s="17">
        <f t="shared" si="176"/>
        <v>0.5431749845743622</v>
      </c>
      <c r="F1077" s="2">
        <f>+IF(A1077&gt;$C$3,AVERAGE(INDEX($E$16:$E$2532,A1077-$C$3):E1076),"")</f>
        <v>0.53289456645855948</v>
      </c>
      <c r="G1077" s="2">
        <f>+IF(A1077&gt;$C$3,STDEVA(INDEX($E$16:$E$2532,A1077-$C$3):E1076),"")</f>
        <v>5.422694419051668E-3</v>
      </c>
      <c r="H1077">
        <f t="shared" si="177"/>
        <v>1.8958136530216974</v>
      </c>
      <c r="I1077" s="2" t="str">
        <f t="shared" si="178"/>
        <v>Sell</v>
      </c>
      <c r="J1077" t="str">
        <f t="shared" si="179"/>
        <v/>
      </c>
      <c r="K1077" t="str">
        <f t="shared" si="180"/>
        <v/>
      </c>
      <c r="L1077" s="37">
        <f t="shared" si="181"/>
        <v>-252.50000000000841</v>
      </c>
      <c r="M1077" t="str">
        <f t="shared" si="182"/>
        <v>SL</v>
      </c>
      <c r="N1077" s="39">
        <f t="shared" si="183"/>
        <v>-252.50000000000841</v>
      </c>
      <c r="O1077" s="40">
        <f t="shared" si="186"/>
        <v>107.92499999997551</v>
      </c>
      <c r="P1077" s="39">
        <f t="shared" si="184"/>
        <v>3.75</v>
      </c>
      <c r="Q1077" s="39">
        <f t="shared" si="185"/>
        <v>0</v>
      </c>
      <c r="R1077" s="39">
        <f>IF((O1077 - MAX($O$16:O1077)) &lt; 0, O1077 - MAX($O$16:O1077), 0)</f>
        <v>-3927.7250000000058</v>
      </c>
    </row>
    <row r="1078" spans="1:18" x14ac:dyDescent="0.25">
      <c r="A1078" s="2">
        <v>1063</v>
      </c>
      <c r="B1078" t="s">
        <v>1063</v>
      </c>
      <c r="C1078" s="8">
        <v>210.77</v>
      </c>
      <c r="D1078" s="8">
        <v>121.94</v>
      </c>
      <c r="E1078" s="17">
        <f t="shared" si="176"/>
        <v>0.54723837106928575</v>
      </c>
      <c r="F1078" s="2">
        <f>+IF(A1078&gt;$C$3,AVERAGE(INDEX($E$16:$E$2532,A1078-$C$3):E1077),"")</f>
        <v>0.53529337494573803</v>
      </c>
      <c r="G1078" s="2">
        <f>+IF(A1078&gt;$C$3,STDEVA(INDEX($E$16:$E$2532,A1078-$C$3):E1077),"")</f>
        <v>6.9210103414201396E-3</v>
      </c>
      <c r="H1078">
        <f t="shared" si="177"/>
        <v>1.7259035219266396</v>
      </c>
      <c r="I1078" s="2" t="str">
        <f t="shared" si="178"/>
        <v>Sell</v>
      </c>
      <c r="J1078">
        <f t="shared" si="179"/>
        <v>121.94</v>
      </c>
      <c r="K1078">
        <f t="shared" si="180"/>
        <v>210.77</v>
      </c>
      <c r="L1078" s="37" t="str">
        <f t="shared" si="181"/>
        <v/>
      </c>
      <c r="M1078" t="str">
        <f t="shared" si="182"/>
        <v>Short</v>
      </c>
      <c r="N1078" s="39">
        <f t="shared" si="183"/>
        <v>0</v>
      </c>
      <c r="O1078" s="40">
        <f t="shared" si="186"/>
        <v>107.92499999997551</v>
      </c>
      <c r="P1078" s="39">
        <f t="shared" si="184"/>
        <v>3.75</v>
      </c>
      <c r="Q1078" s="39">
        <f t="shared" si="185"/>
        <v>4158.875</v>
      </c>
      <c r="R1078" s="39">
        <f>IF((O1078 - MAX($O$16:O1078)) &lt; 0, O1078 - MAX($O$16:O1078), 0)</f>
        <v>-3927.7250000000058</v>
      </c>
    </row>
    <row r="1079" spans="1:18" x14ac:dyDescent="0.25">
      <c r="A1079" s="2">
        <v>1064</v>
      </c>
      <c r="B1079" t="s">
        <v>1064</v>
      </c>
      <c r="C1079" s="8">
        <v>210.82</v>
      </c>
      <c r="D1079" s="8">
        <v>122.29</v>
      </c>
      <c r="E1079" s="17">
        <f t="shared" si="176"/>
        <v>0.54460941562576448</v>
      </c>
      <c r="F1079" s="2">
        <f>+IF(A1079&gt;$C$3,AVERAGE(INDEX($E$16:$E$2532,A1079-$C$3):E1078),"")</f>
        <v>0.5396017501564383</v>
      </c>
      <c r="G1079" s="2">
        <f>+IF(A1079&gt;$C$3,STDEVA(INDEX($E$16:$E$2532,A1079-$C$3):E1078),"")</f>
        <v>6.1109303670739907E-3</v>
      </c>
      <c r="H1079">
        <f t="shared" si="177"/>
        <v>0.81946040431220502</v>
      </c>
      <c r="I1079" s="2" t="str">
        <f t="shared" si="178"/>
        <v/>
      </c>
      <c r="J1079">
        <f t="shared" si="179"/>
        <v>121.94</v>
      </c>
      <c r="K1079">
        <f t="shared" si="180"/>
        <v>210.77</v>
      </c>
      <c r="L1079" s="37">
        <f t="shared" si="181"/>
        <v>75.000000000006395</v>
      </c>
      <c r="M1079" t="str">
        <f t="shared" si="182"/>
        <v>Short</v>
      </c>
      <c r="N1079" s="39">
        <f t="shared" si="183"/>
        <v>0</v>
      </c>
      <c r="O1079" s="40">
        <f t="shared" si="186"/>
        <v>107.92499999997551</v>
      </c>
      <c r="P1079" s="39">
        <f t="shared" si="184"/>
        <v>0</v>
      </c>
      <c r="Q1079" s="39">
        <f t="shared" si="185"/>
        <v>0</v>
      </c>
      <c r="R1079" s="39">
        <f>IF((O1079 - MAX($O$16:O1079)) &lt; 0, O1079 - MAX($O$16:O1079), 0)</f>
        <v>-3927.7250000000058</v>
      </c>
    </row>
    <row r="1080" spans="1:18" x14ac:dyDescent="0.25">
      <c r="A1080" s="2">
        <v>1065</v>
      </c>
      <c r="B1080" t="s">
        <v>1065</v>
      </c>
      <c r="C1080" s="8">
        <v>210.5</v>
      </c>
      <c r="D1080" s="8">
        <v>122.96</v>
      </c>
      <c r="E1080" s="17">
        <f t="shared" si="176"/>
        <v>0.53762655389209579</v>
      </c>
      <c r="F1080" s="2">
        <f>+IF(A1080&gt;$C$3,AVERAGE(INDEX($E$16:$E$2532,A1080-$C$3):E1079),"")</f>
        <v>0.54229233141732092</v>
      </c>
      <c r="G1080" s="2">
        <f>+IF(A1080&gt;$C$3,STDEVA(INDEX($E$16:$E$2532,A1080-$C$3):E1079),"")</f>
        <v>4.0906100672121141E-3</v>
      </c>
      <c r="H1080">
        <f t="shared" si="177"/>
        <v>-1.1406067673433866</v>
      </c>
      <c r="I1080" s="2" t="str">
        <f t="shared" si="178"/>
        <v/>
      </c>
      <c r="J1080">
        <f t="shared" si="179"/>
        <v>121.94</v>
      </c>
      <c r="K1080">
        <f t="shared" si="180"/>
        <v>210.77</v>
      </c>
      <c r="L1080" s="37">
        <f t="shared" si="181"/>
        <v>322.50000000000159</v>
      </c>
      <c r="M1080" t="str">
        <f t="shared" si="182"/>
        <v>Short</v>
      </c>
      <c r="N1080" s="39">
        <f t="shared" si="183"/>
        <v>0</v>
      </c>
      <c r="O1080" s="40">
        <f t="shared" si="186"/>
        <v>107.92499999997551</v>
      </c>
      <c r="P1080" s="39">
        <f t="shared" si="184"/>
        <v>0</v>
      </c>
      <c r="Q1080" s="39">
        <f t="shared" si="185"/>
        <v>0</v>
      </c>
      <c r="R1080" s="39">
        <f>IF((O1080 - MAX($O$16:O1080)) &lt; 0, O1080 - MAX($O$16:O1080), 0)</f>
        <v>-3927.7250000000058</v>
      </c>
    </row>
    <row r="1081" spans="1:18" x14ac:dyDescent="0.25">
      <c r="A1081" s="2">
        <v>1066</v>
      </c>
      <c r="B1081" t="s">
        <v>1066</v>
      </c>
      <c r="C1081" s="8">
        <v>209.79</v>
      </c>
      <c r="D1081" s="8">
        <v>122.35</v>
      </c>
      <c r="E1081" s="17">
        <f t="shared" si="176"/>
        <v>0.53922124049520459</v>
      </c>
      <c r="F1081" s="2">
        <f>+IF(A1081&gt;$C$3,AVERAGE(INDEX($E$16:$E$2532,A1081-$C$3):E1080),"")</f>
        <v>0.54242452271959174</v>
      </c>
      <c r="G1081" s="2">
        <f>+IF(A1081&gt;$C$3,STDEVA(INDEX($E$16:$E$2532,A1081-$C$3):E1080),"")</f>
        <v>3.8807336485634706E-3</v>
      </c>
      <c r="H1081">
        <f t="shared" si="177"/>
        <v>-0.82543212559122858</v>
      </c>
      <c r="I1081" s="2" t="str">
        <f t="shared" si="178"/>
        <v/>
      </c>
      <c r="J1081">
        <f t="shared" si="179"/>
        <v>121.94</v>
      </c>
      <c r="K1081">
        <f t="shared" si="180"/>
        <v>210.77</v>
      </c>
      <c r="L1081" s="37">
        <f t="shared" si="181"/>
        <v>347.50000000000369</v>
      </c>
      <c r="M1081" t="str">
        <f t="shared" si="182"/>
        <v>Short</v>
      </c>
      <c r="N1081" s="39">
        <f t="shared" si="183"/>
        <v>0</v>
      </c>
      <c r="O1081" s="40">
        <f t="shared" si="186"/>
        <v>107.92499999997551</v>
      </c>
      <c r="P1081" s="39">
        <f t="shared" si="184"/>
        <v>0</v>
      </c>
      <c r="Q1081" s="39">
        <f t="shared" si="185"/>
        <v>0</v>
      </c>
      <c r="R1081" s="39">
        <f>IF((O1081 - MAX($O$16:O1081)) &lt; 0, O1081 - MAX($O$16:O1081), 0)</f>
        <v>-3927.7250000000058</v>
      </c>
    </row>
    <row r="1082" spans="1:18" x14ac:dyDescent="0.25">
      <c r="A1082" s="2">
        <v>1067</v>
      </c>
      <c r="B1082" t="s">
        <v>1067</v>
      </c>
      <c r="C1082" s="8">
        <v>209.38</v>
      </c>
      <c r="D1082" s="8">
        <v>122.06</v>
      </c>
      <c r="E1082" s="17">
        <f t="shared" si="176"/>
        <v>0.53963805577486001</v>
      </c>
      <c r="F1082" s="2">
        <f>+IF(A1082&gt;$C$3,AVERAGE(INDEX($E$16:$E$2532,A1082-$C$3):E1081),"")</f>
        <v>0.54237411313134254</v>
      </c>
      <c r="G1082" s="2">
        <f>+IF(A1082&gt;$C$3,STDEVA(INDEX($E$16:$E$2532,A1082-$C$3):E1081),"")</f>
        <v>3.9299778048521297E-3</v>
      </c>
      <c r="H1082">
        <f t="shared" si="177"/>
        <v>-0.69620173251473916</v>
      </c>
      <c r="I1082" s="2" t="str">
        <f t="shared" si="178"/>
        <v/>
      </c>
      <c r="J1082">
        <f t="shared" si="179"/>
        <v>121.94</v>
      </c>
      <c r="K1082">
        <f t="shared" si="180"/>
        <v>210.77</v>
      </c>
      <c r="L1082" s="37">
        <f t="shared" si="181"/>
        <v>377.50000000000483</v>
      </c>
      <c r="M1082" t="str">
        <f t="shared" si="182"/>
        <v>Short</v>
      </c>
      <c r="N1082" s="39">
        <f t="shared" si="183"/>
        <v>0</v>
      </c>
      <c r="O1082" s="40">
        <f t="shared" si="186"/>
        <v>107.92499999997551</v>
      </c>
      <c r="P1082" s="39">
        <f t="shared" si="184"/>
        <v>0</v>
      </c>
      <c r="Q1082" s="39">
        <f t="shared" si="185"/>
        <v>0</v>
      </c>
      <c r="R1082" s="39">
        <f>IF((O1082 - MAX($O$16:O1082)) &lt; 0, O1082 - MAX($O$16:O1082), 0)</f>
        <v>-3927.7250000000058</v>
      </c>
    </row>
    <row r="1083" spans="1:18" x14ac:dyDescent="0.25">
      <c r="A1083" s="2">
        <v>1068</v>
      </c>
      <c r="B1083" t="s">
        <v>1068</v>
      </c>
      <c r="C1083" s="8">
        <v>210.07</v>
      </c>
      <c r="D1083" s="8">
        <v>122.34</v>
      </c>
      <c r="E1083" s="17">
        <f t="shared" si="176"/>
        <v>0.54063675469317019</v>
      </c>
      <c r="F1083" s="2">
        <f>+IF(A1083&gt;$C$3,AVERAGE(INDEX($E$16:$E$2532,A1083-$C$3):E1082),"")</f>
        <v>0.54166672737144217</v>
      </c>
      <c r="G1083" s="2">
        <f>+IF(A1083&gt;$C$3,STDEVA(INDEX($E$16:$E$2532,A1083-$C$3):E1082),"")</f>
        <v>4.065757737177959E-3</v>
      </c>
      <c r="H1083">
        <f t="shared" si="177"/>
        <v>-0.25332859084390208</v>
      </c>
      <c r="I1083" s="2" t="str">
        <f t="shared" si="178"/>
        <v/>
      </c>
      <c r="J1083">
        <f t="shared" si="179"/>
        <v>121.94</v>
      </c>
      <c r="K1083">
        <f t="shared" si="180"/>
        <v>210.77</v>
      </c>
      <c r="L1083" s="37">
        <f t="shared" si="181"/>
        <v>275.00000000000568</v>
      </c>
      <c r="M1083" t="str">
        <f t="shared" si="182"/>
        <v>Short</v>
      </c>
      <c r="N1083" s="39">
        <f t="shared" si="183"/>
        <v>0</v>
      </c>
      <c r="O1083" s="40">
        <f t="shared" si="186"/>
        <v>107.92499999997551</v>
      </c>
      <c r="P1083" s="39">
        <f t="shared" si="184"/>
        <v>0</v>
      </c>
      <c r="Q1083" s="39">
        <f t="shared" si="185"/>
        <v>0</v>
      </c>
      <c r="R1083" s="39">
        <f>IF((O1083 - MAX($O$16:O1083)) &lt; 0, O1083 - MAX($O$16:O1083), 0)</f>
        <v>-3927.7250000000058</v>
      </c>
    </row>
    <row r="1084" spans="1:18" x14ac:dyDescent="0.25">
      <c r="A1084" s="2">
        <v>1069</v>
      </c>
      <c r="B1084" t="s">
        <v>1069</v>
      </c>
      <c r="C1084" s="8">
        <v>208.35</v>
      </c>
      <c r="D1084" s="8">
        <v>120.69</v>
      </c>
      <c r="E1084" s="17">
        <f t="shared" si="176"/>
        <v>0.54599408323865595</v>
      </c>
      <c r="F1084" s="2">
        <f>+IF(A1084&gt;$C$3,AVERAGE(INDEX($E$16:$E$2532,A1084-$C$3):E1083),"")</f>
        <v>0.54034640409621904</v>
      </c>
      <c r="G1084" s="2">
        <f>+IF(A1084&gt;$C$3,STDEVA(INDEX($E$16:$E$2532,A1084-$C$3):E1083),"")</f>
        <v>2.6183442466794003E-3</v>
      </c>
      <c r="H1084">
        <f t="shared" si="177"/>
        <v>2.156965857182199</v>
      </c>
      <c r="I1084" s="2" t="str">
        <f t="shared" si="178"/>
        <v>Sell</v>
      </c>
      <c r="J1084">
        <f t="shared" si="179"/>
        <v>121.94</v>
      </c>
      <c r="K1084">
        <f t="shared" si="180"/>
        <v>210.77</v>
      </c>
      <c r="L1084" s="37">
        <f t="shared" si="181"/>
        <v>292.50000000000398</v>
      </c>
      <c r="M1084" t="str">
        <f t="shared" si="182"/>
        <v>Short</v>
      </c>
      <c r="N1084" s="39">
        <f t="shared" si="183"/>
        <v>0</v>
      </c>
      <c r="O1084" s="40">
        <f t="shared" si="186"/>
        <v>107.92499999997551</v>
      </c>
      <c r="P1084" s="39">
        <f t="shared" si="184"/>
        <v>0</v>
      </c>
      <c r="Q1084" s="39">
        <f t="shared" si="185"/>
        <v>0</v>
      </c>
      <c r="R1084" s="39">
        <f>IF((O1084 - MAX($O$16:O1084)) &lt; 0, O1084 - MAX($O$16:O1084), 0)</f>
        <v>-3927.7250000000058</v>
      </c>
    </row>
    <row r="1085" spans="1:18" x14ac:dyDescent="0.25">
      <c r="A1085" s="2">
        <v>1070</v>
      </c>
      <c r="B1085" t="s">
        <v>1070</v>
      </c>
      <c r="C1085" s="8">
        <v>207.95</v>
      </c>
      <c r="D1085" s="8">
        <v>119.88</v>
      </c>
      <c r="E1085" s="17">
        <f t="shared" si="176"/>
        <v>0.55080642374045818</v>
      </c>
      <c r="F1085" s="2">
        <f>+IF(A1085&gt;$C$3,AVERAGE(INDEX($E$16:$E$2532,A1085-$C$3):E1084),"")</f>
        <v>0.54062333761879722</v>
      </c>
      <c r="G1085" s="2">
        <f>+IF(A1085&gt;$C$3,STDEVA(INDEX($E$16:$E$2532,A1085-$C$3):E1084),"")</f>
        <v>3.1922741851115309E-3</v>
      </c>
      <c r="H1085">
        <f t="shared" si="177"/>
        <v>3.1899158816476136</v>
      </c>
      <c r="I1085" s="2" t="str">
        <f t="shared" si="178"/>
        <v>Sell</v>
      </c>
      <c r="J1085">
        <f t="shared" si="179"/>
        <v>121.94</v>
      </c>
      <c r="K1085">
        <f t="shared" si="180"/>
        <v>210.77</v>
      </c>
      <c r="L1085" s="37">
        <f t="shared" si="181"/>
        <v>190.00000000000489</v>
      </c>
      <c r="M1085" t="str">
        <f t="shared" si="182"/>
        <v>Short</v>
      </c>
      <c r="N1085" s="39">
        <f t="shared" si="183"/>
        <v>0</v>
      </c>
      <c r="O1085" s="40">
        <f t="shared" si="186"/>
        <v>107.92499999997551</v>
      </c>
      <c r="P1085" s="39">
        <f t="shared" si="184"/>
        <v>0</v>
      </c>
      <c r="Q1085" s="39">
        <f t="shared" si="185"/>
        <v>0</v>
      </c>
      <c r="R1085" s="39">
        <f>IF((O1085 - MAX($O$16:O1085)) &lt; 0, O1085 - MAX($O$16:O1085), 0)</f>
        <v>-3927.7250000000058</v>
      </c>
    </row>
    <row r="1086" spans="1:18" x14ac:dyDescent="0.25">
      <c r="A1086" s="2">
        <v>1071</v>
      </c>
      <c r="B1086" t="s">
        <v>1071</v>
      </c>
      <c r="C1086" s="8">
        <v>210.57</v>
      </c>
      <c r="D1086" s="8">
        <v>121.26</v>
      </c>
      <c r="E1086" s="17">
        <f t="shared" si="176"/>
        <v>0.55188113876685507</v>
      </c>
      <c r="F1086" s="2">
        <f>+IF(A1086&gt;$C$3,AVERAGE(INDEX($E$16:$E$2532,A1086-$C$3):E1085),"")</f>
        <v>0.54325931158846985</v>
      </c>
      <c r="G1086" s="2">
        <f>+IF(A1086&gt;$C$3,STDEVA(INDEX($E$16:$E$2532,A1086-$C$3):E1085),"")</f>
        <v>5.0183461993046803E-3</v>
      </c>
      <c r="H1086">
        <f t="shared" si="177"/>
        <v>1.7180614560987888</v>
      </c>
      <c r="I1086" s="2" t="str">
        <f t="shared" si="178"/>
        <v>Sell</v>
      </c>
      <c r="J1086">
        <f t="shared" si="179"/>
        <v>121.94</v>
      </c>
      <c r="K1086">
        <f t="shared" si="180"/>
        <v>210.77</v>
      </c>
      <c r="L1086" s="37">
        <f t="shared" si="181"/>
        <v>-119.99999999999389</v>
      </c>
      <c r="M1086" t="str">
        <f t="shared" si="182"/>
        <v>Short</v>
      </c>
      <c r="N1086" s="39">
        <f t="shared" si="183"/>
        <v>0</v>
      </c>
      <c r="O1086" s="40">
        <f t="shared" si="186"/>
        <v>107.92499999997551</v>
      </c>
      <c r="P1086" s="39">
        <f t="shared" si="184"/>
        <v>0</v>
      </c>
      <c r="Q1086" s="39">
        <f t="shared" si="185"/>
        <v>0</v>
      </c>
      <c r="R1086" s="39">
        <f>IF((O1086 - MAX($O$16:O1086)) &lt; 0, O1086 - MAX($O$16:O1086), 0)</f>
        <v>-3927.7250000000058</v>
      </c>
    </row>
    <row r="1087" spans="1:18" x14ac:dyDescent="0.25">
      <c r="A1087" s="2">
        <v>1072</v>
      </c>
      <c r="B1087" t="s">
        <v>1072</v>
      </c>
      <c r="C1087" s="8">
        <v>208.67</v>
      </c>
      <c r="D1087" s="8">
        <v>120.22</v>
      </c>
      <c r="E1087" s="17">
        <f t="shared" si="176"/>
        <v>0.55143065913427725</v>
      </c>
      <c r="F1087" s="2">
        <f>+IF(A1087&gt;$C$3,AVERAGE(INDEX($E$16:$E$2532,A1087-$C$3):E1086),"")</f>
        <v>0.5457912912427999</v>
      </c>
      <c r="G1087" s="2">
        <f>+IF(A1087&gt;$C$3,STDEVA(INDEX($E$16:$E$2532,A1087-$C$3):E1086),"")</f>
        <v>5.6282873770418474E-3</v>
      </c>
      <c r="H1087">
        <f t="shared" si="177"/>
        <v>1.0019687186693227</v>
      </c>
      <c r="I1087" s="2" t="str">
        <f t="shared" si="178"/>
        <v/>
      </c>
      <c r="J1087">
        <f t="shared" si="179"/>
        <v>121.94</v>
      </c>
      <c r="K1087">
        <f t="shared" si="180"/>
        <v>210.77</v>
      </c>
      <c r="L1087" s="37">
        <f t="shared" si="181"/>
        <v>95.000000000005969</v>
      </c>
      <c r="M1087" t="str">
        <f t="shared" si="182"/>
        <v>Short</v>
      </c>
      <c r="N1087" s="39">
        <f t="shared" si="183"/>
        <v>0</v>
      </c>
      <c r="O1087" s="40">
        <f t="shared" si="186"/>
        <v>107.92499999997551</v>
      </c>
      <c r="P1087" s="39">
        <f t="shared" si="184"/>
        <v>0</v>
      </c>
      <c r="Q1087" s="39">
        <f t="shared" si="185"/>
        <v>0</v>
      </c>
      <c r="R1087" s="39">
        <f>IF((O1087 - MAX($O$16:O1087)) &lt; 0, O1087 - MAX($O$16:O1087), 0)</f>
        <v>-3927.7250000000058</v>
      </c>
    </row>
    <row r="1088" spans="1:18" x14ac:dyDescent="0.25">
      <c r="A1088" s="2">
        <v>1073</v>
      </c>
      <c r="B1088" t="s">
        <v>1073</v>
      </c>
      <c r="C1088" s="8">
        <v>208.92</v>
      </c>
      <c r="D1088" s="8">
        <v>119.99</v>
      </c>
      <c r="E1088" s="17">
        <f t="shared" si="176"/>
        <v>0.55454299759180037</v>
      </c>
      <c r="F1088" s="2">
        <f>+IF(A1088&gt;$C$3,AVERAGE(INDEX($E$16:$E$2532,A1088-$C$3):E1087),"")</f>
        <v>0.54814981191468326</v>
      </c>
      <c r="G1088" s="2">
        <f>+IF(A1088&gt;$C$3,STDEVA(INDEX($E$16:$E$2532,A1088-$C$3):E1087),"")</f>
        <v>4.8176119573726407E-3</v>
      </c>
      <c r="H1088">
        <f t="shared" si="177"/>
        <v>1.3270445469011438</v>
      </c>
      <c r="I1088" s="2" t="str">
        <f t="shared" si="178"/>
        <v/>
      </c>
      <c r="J1088">
        <f t="shared" si="179"/>
        <v>121.94</v>
      </c>
      <c r="K1088">
        <f t="shared" si="180"/>
        <v>210.77</v>
      </c>
      <c r="L1088" s="37">
        <f t="shared" si="181"/>
        <v>-24.999999999994998</v>
      </c>
      <c r="M1088" t="str">
        <f t="shared" si="182"/>
        <v>Short</v>
      </c>
      <c r="N1088" s="39">
        <f t="shared" si="183"/>
        <v>0</v>
      </c>
      <c r="O1088" s="40">
        <f t="shared" si="186"/>
        <v>107.92499999997551</v>
      </c>
      <c r="P1088" s="39">
        <f t="shared" si="184"/>
        <v>0</v>
      </c>
      <c r="Q1088" s="39">
        <f t="shared" si="185"/>
        <v>0</v>
      </c>
      <c r="R1088" s="39">
        <f>IF((O1088 - MAX($O$16:O1088)) &lt; 0, O1088 - MAX($O$16:O1088), 0)</f>
        <v>-3927.7250000000058</v>
      </c>
    </row>
    <row r="1089" spans="1:18" x14ac:dyDescent="0.25">
      <c r="A1089" s="2">
        <v>1074</v>
      </c>
      <c r="B1089" t="s">
        <v>1074</v>
      </c>
      <c r="C1089" s="8">
        <v>208.66</v>
      </c>
      <c r="D1089" s="8">
        <v>119.59</v>
      </c>
      <c r="E1089" s="17">
        <f t="shared" si="176"/>
        <v>0.55663690705910718</v>
      </c>
      <c r="F1089" s="2">
        <f>+IF(A1089&gt;$C$3,AVERAGE(INDEX($E$16:$E$2532,A1089-$C$3):E1088),"")</f>
        <v>0.55093106049440943</v>
      </c>
      <c r="G1089" s="2">
        <f>+IF(A1089&gt;$C$3,STDEVA(INDEX($E$16:$E$2532,A1089-$C$3):E1088),"")</f>
        <v>3.1059465491417686E-3</v>
      </c>
      <c r="H1089">
        <f t="shared" si="177"/>
        <v>1.8370717185311447</v>
      </c>
      <c r="I1089" s="2" t="str">
        <f t="shared" si="178"/>
        <v>Sell</v>
      </c>
      <c r="J1089">
        <f t="shared" si="179"/>
        <v>121.94</v>
      </c>
      <c r="K1089">
        <f t="shared" si="180"/>
        <v>210.77</v>
      </c>
      <c r="L1089" s="37">
        <f t="shared" si="181"/>
        <v>-59.999999999995225</v>
      </c>
      <c r="M1089" t="str">
        <f t="shared" si="182"/>
        <v>Short</v>
      </c>
      <c r="N1089" s="39">
        <f t="shared" si="183"/>
        <v>0</v>
      </c>
      <c r="O1089" s="40">
        <f t="shared" si="186"/>
        <v>107.92499999997551</v>
      </c>
      <c r="P1089" s="39">
        <f t="shared" si="184"/>
        <v>0</v>
      </c>
      <c r="Q1089" s="39">
        <f t="shared" si="185"/>
        <v>0</v>
      </c>
      <c r="R1089" s="39">
        <f>IF((O1089 - MAX($O$16:O1089)) &lt; 0, O1089 - MAX($O$16:O1089), 0)</f>
        <v>-3927.7250000000058</v>
      </c>
    </row>
    <row r="1090" spans="1:18" x14ac:dyDescent="0.25">
      <c r="A1090" s="2">
        <v>1075</v>
      </c>
      <c r="B1090" t="s">
        <v>1075</v>
      </c>
      <c r="C1090" s="8">
        <v>209.42</v>
      </c>
      <c r="D1090" s="8">
        <v>120.36</v>
      </c>
      <c r="E1090" s="17">
        <f t="shared" si="176"/>
        <v>0.55385455309747156</v>
      </c>
      <c r="F1090" s="2">
        <f>+IF(A1090&gt;$C$3,AVERAGE(INDEX($E$16:$E$2532,A1090-$C$3):E1089),"")</f>
        <v>0.55305962525849961</v>
      </c>
      <c r="G1090" s="2">
        <f>+IF(A1090&gt;$C$3,STDEVA(INDEX($E$16:$E$2532,A1090-$C$3):E1089),"")</f>
        <v>2.4554336015211817E-3</v>
      </c>
      <c r="H1090">
        <f t="shared" si="177"/>
        <v>0.32374234777901439</v>
      </c>
      <c r="I1090" s="2" t="str">
        <f t="shared" si="178"/>
        <v/>
      </c>
      <c r="J1090">
        <f t="shared" si="179"/>
        <v>121.94</v>
      </c>
      <c r="K1090">
        <f t="shared" si="180"/>
        <v>210.77</v>
      </c>
      <c r="L1090" s="37">
        <f t="shared" si="181"/>
        <v>-57.499999999993861</v>
      </c>
      <c r="M1090" t="str">
        <f t="shared" si="182"/>
        <v>Short</v>
      </c>
      <c r="N1090" s="39">
        <f t="shared" si="183"/>
        <v>0</v>
      </c>
      <c r="O1090" s="40">
        <f t="shared" si="186"/>
        <v>107.92499999997551</v>
      </c>
      <c r="P1090" s="39">
        <f t="shared" si="184"/>
        <v>0</v>
      </c>
      <c r="Q1090" s="39">
        <f t="shared" si="185"/>
        <v>0</v>
      </c>
      <c r="R1090" s="39">
        <f>IF((O1090 - MAX($O$16:O1090)) &lt; 0, O1090 - MAX($O$16:O1090), 0)</f>
        <v>-3927.7250000000058</v>
      </c>
    </row>
    <row r="1091" spans="1:18" x14ac:dyDescent="0.25">
      <c r="A1091" s="2">
        <v>1076</v>
      </c>
      <c r="B1091" t="s">
        <v>1076</v>
      </c>
      <c r="C1091" s="8">
        <v>210.59</v>
      </c>
      <c r="D1091" s="8">
        <v>121.63</v>
      </c>
      <c r="E1091" s="17">
        <f t="shared" si="176"/>
        <v>0.54892946556134203</v>
      </c>
      <c r="F1091" s="2">
        <f>+IF(A1091&gt;$C$3,AVERAGE(INDEX($E$16:$E$2532,A1091-$C$3):E1090),"")</f>
        <v>0.55366925112990228</v>
      </c>
      <c r="G1091" s="2">
        <f>+IF(A1091&gt;$C$3,STDEVA(INDEX($E$16:$E$2532,A1091-$C$3):E1090),"")</f>
        <v>2.1102956758928476E-3</v>
      </c>
      <c r="H1091">
        <f t="shared" si="177"/>
        <v>-2.2460291335975415</v>
      </c>
      <c r="I1091" s="2" t="str">
        <f t="shared" si="178"/>
        <v>Buy</v>
      </c>
      <c r="J1091">
        <f t="shared" si="179"/>
        <v>121.94</v>
      </c>
      <c r="K1091">
        <f t="shared" si="180"/>
        <v>210.77</v>
      </c>
      <c r="L1091" s="37">
        <f t="shared" si="181"/>
        <v>-32.499999999998863</v>
      </c>
      <c r="M1091" t="str">
        <f t="shared" si="182"/>
        <v>Short</v>
      </c>
      <c r="N1091" s="39">
        <f t="shared" si="183"/>
        <v>0</v>
      </c>
      <c r="O1091" s="40">
        <f t="shared" si="186"/>
        <v>107.92499999997551</v>
      </c>
      <c r="P1091" s="39">
        <f t="shared" si="184"/>
        <v>0</v>
      </c>
      <c r="Q1091" s="39">
        <f t="shared" si="185"/>
        <v>0</v>
      </c>
      <c r="R1091" s="39">
        <f>IF((O1091 - MAX($O$16:O1091)) &lt; 0, O1091 - MAX($O$16:O1091), 0)</f>
        <v>-3927.7250000000058</v>
      </c>
    </row>
    <row r="1092" spans="1:18" x14ac:dyDescent="0.25">
      <c r="A1092" s="2">
        <v>1077</v>
      </c>
      <c r="B1092" t="s">
        <v>1077</v>
      </c>
      <c r="C1092" s="8">
        <v>209.98</v>
      </c>
      <c r="D1092" s="8">
        <v>120.66</v>
      </c>
      <c r="E1092" s="17">
        <f t="shared" si="176"/>
        <v>0.55403561507417953</v>
      </c>
      <c r="F1092" s="2">
        <f>+IF(A1092&gt;$C$3,AVERAGE(INDEX($E$16:$E$2532,A1092-$C$3):E1091),"")</f>
        <v>0.5530789164887997</v>
      </c>
      <c r="G1092" s="2">
        <f>+IF(A1092&gt;$C$3,STDEVA(INDEX($E$16:$E$2532,A1092-$C$3):E1091),"")</f>
        <v>2.9723365316443062E-3</v>
      </c>
      <c r="H1092">
        <f t="shared" si="177"/>
        <v>0.32186751910308925</v>
      </c>
      <c r="I1092" s="2" t="str">
        <f t="shared" si="178"/>
        <v/>
      </c>
      <c r="J1092">
        <f t="shared" si="179"/>
        <v>121.94</v>
      </c>
      <c r="K1092">
        <f t="shared" si="180"/>
        <v>210.77</v>
      </c>
      <c r="L1092" s="37">
        <f t="shared" si="181"/>
        <v>-122.49999999999517</v>
      </c>
      <c r="M1092" t="str">
        <f t="shared" si="182"/>
        <v>Short</v>
      </c>
      <c r="N1092" s="39">
        <f t="shared" si="183"/>
        <v>0</v>
      </c>
      <c r="O1092" s="40">
        <f t="shared" si="186"/>
        <v>107.92499999997551</v>
      </c>
      <c r="P1092" s="39">
        <f t="shared" si="184"/>
        <v>0</v>
      </c>
      <c r="Q1092" s="39">
        <f t="shared" si="185"/>
        <v>0</v>
      </c>
      <c r="R1092" s="39">
        <f>IF((O1092 - MAX($O$16:O1092)) &lt; 0, O1092 - MAX($O$16:O1092), 0)</f>
        <v>-3927.7250000000058</v>
      </c>
    </row>
    <row r="1093" spans="1:18" x14ac:dyDescent="0.25">
      <c r="A1093" s="2">
        <v>1078</v>
      </c>
      <c r="B1093" t="s">
        <v>1078</v>
      </c>
      <c r="C1093" s="8">
        <v>208.32</v>
      </c>
      <c r="D1093" s="8">
        <v>119.41</v>
      </c>
      <c r="E1093" s="17">
        <f t="shared" si="176"/>
        <v>0.55651240947491121</v>
      </c>
      <c r="F1093" s="2">
        <f>+IF(A1093&gt;$C$3,AVERAGE(INDEX($E$16:$E$2532,A1093-$C$3):E1092),"")</f>
        <v>0.55359990767678013</v>
      </c>
      <c r="G1093" s="2">
        <f>+IF(A1093&gt;$C$3,STDEVA(INDEX($E$16:$E$2532,A1093-$C$3):E1092),"")</f>
        <v>2.8363928948645896E-3</v>
      </c>
      <c r="H1093">
        <f t="shared" si="177"/>
        <v>1.0268329903816504</v>
      </c>
      <c r="I1093" s="2" t="str">
        <f t="shared" si="178"/>
        <v/>
      </c>
      <c r="J1093">
        <f t="shared" si="179"/>
        <v>121.94</v>
      </c>
      <c r="K1093">
        <f t="shared" si="180"/>
        <v>210.77</v>
      </c>
      <c r="L1093" s="37">
        <f t="shared" si="181"/>
        <v>-19.999999999995907</v>
      </c>
      <c r="M1093" t="str">
        <f t="shared" si="182"/>
        <v>Short</v>
      </c>
      <c r="N1093" s="39">
        <f t="shared" si="183"/>
        <v>0</v>
      </c>
      <c r="O1093" s="40">
        <f t="shared" si="186"/>
        <v>107.92499999997551</v>
      </c>
      <c r="P1093" s="39">
        <f t="shared" si="184"/>
        <v>0</v>
      </c>
      <c r="Q1093" s="39">
        <f t="shared" si="185"/>
        <v>0</v>
      </c>
      <c r="R1093" s="39">
        <f>IF((O1093 - MAX($O$16:O1093)) &lt; 0, O1093 - MAX($O$16:O1093), 0)</f>
        <v>-3927.7250000000058</v>
      </c>
    </row>
    <row r="1094" spans="1:18" x14ac:dyDescent="0.25">
      <c r="A1094" s="2">
        <v>1079</v>
      </c>
      <c r="B1094" t="s">
        <v>1079</v>
      </c>
      <c r="C1094" s="8">
        <v>203.97</v>
      </c>
      <c r="D1094" s="8">
        <v>116.39</v>
      </c>
      <c r="E1094" s="17">
        <f t="shared" si="176"/>
        <v>0.56102630325259306</v>
      </c>
      <c r="F1094" s="2">
        <f>+IF(A1094&gt;$C$3,AVERAGE(INDEX($E$16:$E$2532,A1094-$C$3):E1093),"")</f>
        <v>0.55399379005340221</v>
      </c>
      <c r="G1094" s="2">
        <f>+IF(A1094&gt;$C$3,STDEVA(INDEX($E$16:$E$2532,A1094-$C$3):E1093),"")</f>
        <v>3.1224201398670523E-3</v>
      </c>
      <c r="H1094">
        <f t="shared" si="177"/>
        <v>2.2522635917568357</v>
      </c>
      <c r="I1094" s="2" t="str">
        <f t="shared" si="178"/>
        <v>Sell</v>
      </c>
      <c r="J1094">
        <f t="shared" si="179"/>
        <v>121.94</v>
      </c>
      <c r="K1094">
        <f t="shared" si="180"/>
        <v>210.77</v>
      </c>
      <c r="L1094" s="37">
        <f t="shared" si="181"/>
        <v>312.50000000000341</v>
      </c>
      <c r="M1094" t="str">
        <f t="shared" si="182"/>
        <v>Short</v>
      </c>
      <c r="N1094" s="39">
        <f t="shared" si="183"/>
        <v>0</v>
      </c>
      <c r="O1094" s="40">
        <f t="shared" si="186"/>
        <v>107.92499999997551</v>
      </c>
      <c r="P1094" s="39">
        <f t="shared" si="184"/>
        <v>0</v>
      </c>
      <c r="Q1094" s="39">
        <f t="shared" si="185"/>
        <v>0</v>
      </c>
      <c r="R1094" s="39">
        <f>IF((O1094 - MAX($O$16:O1094)) &lt; 0, O1094 - MAX($O$16:O1094), 0)</f>
        <v>-3927.7250000000058</v>
      </c>
    </row>
    <row r="1095" spans="1:18" x14ac:dyDescent="0.25">
      <c r="A1095" s="2">
        <v>1080</v>
      </c>
      <c r="B1095" t="s">
        <v>1080</v>
      </c>
      <c r="C1095" s="8">
        <v>197.63</v>
      </c>
      <c r="D1095" s="8">
        <v>115.03</v>
      </c>
      <c r="E1095" s="17">
        <f t="shared" si="176"/>
        <v>0.5412036317444241</v>
      </c>
      <c r="F1095" s="2">
        <f>+IF(A1095&gt;$C$3,AVERAGE(INDEX($E$16:$E$2532,A1095-$C$3):E1094),"")</f>
        <v>0.55487166929209941</v>
      </c>
      <c r="G1095" s="2">
        <f>+IF(A1095&gt;$C$3,STDEVA(INDEX($E$16:$E$2532,A1095-$C$3):E1094),"")</f>
        <v>4.4049643790176609E-3</v>
      </c>
      <c r="H1095">
        <f t="shared" si="177"/>
        <v>-3.1028712996592693</v>
      </c>
      <c r="I1095" s="2" t="str">
        <f t="shared" si="178"/>
        <v>Buy</v>
      </c>
      <c r="J1095" t="str">
        <f t="shared" si="179"/>
        <v/>
      </c>
      <c r="K1095" t="str">
        <f t="shared" si="180"/>
        <v/>
      </c>
      <c r="L1095" s="37">
        <f t="shared" si="181"/>
        <v>1557.5000000000045</v>
      </c>
      <c r="M1095" t="str">
        <f t="shared" si="182"/>
        <v>TP</v>
      </c>
      <c r="N1095" s="39">
        <f t="shared" si="183"/>
        <v>1557.5000000000045</v>
      </c>
      <c r="O1095" s="40">
        <f t="shared" si="186"/>
        <v>1665.4249999999802</v>
      </c>
      <c r="P1095" s="39">
        <f t="shared" si="184"/>
        <v>3.75</v>
      </c>
      <c r="Q1095" s="39">
        <f t="shared" si="185"/>
        <v>0</v>
      </c>
      <c r="R1095" s="39">
        <f>IF((O1095 - MAX($O$16:O1095)) &lt; 0, O1095 - MAX($O$16:O1095), 0)</f>
        <v>-2370.2250000000013</v>
      </c>
    </row>
    <row r="1096" spans="1:18" x14ac:dyDescent="0.25">
      <c r="A1096" s="2">
        <v>1081</v>
      </c>
      <c r="B1096" t="s">
        <v>1081</v>
      </c>
      <c r="C1096" s="8">
        <v>189.55</v>
      </c>
      <c r="D1096" s="8">
        <v>110.54</v>
      </c>
      <c r="E1096" s="17">
        <f t="shared" si="176"/>
        <v>0.53927539555722692</v>
      </c>
      <c r="F1096" s="2">
        <f>+IF(A1096&gt;$C$3,AVERAGE(INDEX($E$16:$E$2532,A1096-$C$3):E1095),"")</f>
        <v>0.55234148502149005</v>
      </c>
      <c r="G1096" s="2">
        <f>+IF(A1096&gt;$C$3,STDEVA(INDEX($E$16:$E$2532,A1096-$C$3):E1095),"")</f>
        <v>7.6056953586892545E-3</v>
      </c>
      <c r="H1096">
        <f t="shared" si="177"/>
        <v>-1.7179348958981846</v>
      </c>
      <c r="I1096" s="2" t="str">
        <f t="shared" si="178"/>
        <v>Buy</v>
      </c>
      <c r="J1096">
        <f t="shared" si="179"/>
        <v>189.55</v>
      </c>
      <c r="K1096">
        <f t="shared" si="180"/>
        <v>110.54</v>
      </c>
      <c r="L1096" s="37" t="str">
        <f t="shared" si="181"/>
        <v/>
      </c>
      <c r="M1096" t="str">
        <f t="shared" si="182"/>
        <v>Long</v>
      </c>
      <c r="N1096" s="39">
        <f t="shared" si="183"/>
        <v>0</v>
      </c>
      <c r="O1096" s="40">
        <f t="shared" si="186"/>
        <v>1665.4249999999802</v>
      </c>
      <c r="P1096" s="39">
        <f t="shared" si="184"/>
        <v>3.75</v>
      </c>
      <c r="Q1096" s="39">
        <f t="shared" si="185"/>
        <v>3751.125</v>
      </c>
      <c r="R1096" s="39">
        <f>IF((O1096 - MAX($O$16:O1096)) &lt; 0, O1096 - MAX($O$16:O1096), 0)</f>
        <v>-2370.2250000000013</v>
      </c>
    </row>
    <row r="1097" spans="1:18" x14ac:dyDescent="0.25">
      <c r="A1097" s="2">
        <v>1082</v>
      </c>
      <c r="B1097" t="s">
        <v>1082</v>
      </c>
      <c r="C1097" s="8">
        <v>187.27</v>
      </c>
      <c r="D1097" s="8">
        <v>109.69</v>
      </c>
      <c r="E1097" s="17">
        <f t="shared" si="176"/>
        <v>0.5348932203491743</v>
      </c>
      <c r="F1097" s="2">
        <f>+IF(A1097&gt;$C$3,AVERAGE(INDEX($E$16:$E$2532,A1097-$C$3):E1096),"")</f>
        <v>0.55041067102066699</v>
      </c>
      <c r="G1097" s="2">
        <f>+IF(A1097&gt;$C$3,STDEVA(INDEX($E$16:$E$2532,A1097-$C$3):E1096),"")</f>
        <v>9.6414082363467015E-3</v>
      </c>
      <c r="H1097">
        <f t="shared" si="177"/>
        <v>-1.6094589390991825</v>
      </c>
      <c r="I1097" s="2" t="str">
        <f t="shared" si="178"/>
        <v>Buy</v>
      </c>
      <c r="J1097" t="str">
        <f t="shared" si="179"/>
        <v/>
      </c>
      <c r="K1097" t="str">
        <f t="shared" si="180"/>
        <v/>
      </c>
      <c r="L1097" s="37">
        <f t="shared" si="181"/>
        <v>-357.49999999999807</v>
      </c>
      <c r="M1097" t="str">
        <f t="shared" si="182"/>
        <v>SL</v>
      </c>
      <c r="N1097" s="39">
        <f t="shared" si="183"/>
        <v>-357.49999999999807</v>
      </c>
      <c r="O1097" s="40">
        <f t="shared" si="186"/>
        <v>1307.924999999982</v>
      </c>
      <c r="P1097" s="39">
        <f t="shared" si="184"/>
        <v>3.75</v>
      </c>
      <c r="Q1097" s="39">
        <f t="shared" si="185"/>
        <v>0</v>
      </c>
      <c r="R1097" s="39">
        <f>IF((O1097 - MAX($O$16:O1097)) &lt; 0, O1097 - MAX($O$16:O1097), 0)</f>
        <v>-2727.7249999999995</v>
      </c>
    </row>
    <row r="1098" spans="1:18" x14ac:dyDescent="0.25">
      <c r="A1098" s="2">
        <v>1083</v>
      </c>
      <c r="B1098" t="s">
        <v>1083</v>
      </c>
      <c r="C1098" s="8">
        <v>194.46</v>
      </c>
      <c r="D1098" s="8">
        <v>112.48</v>
      </c>
      <c r="E1098" s="17">
        <f t="shared" si="176"/>
        <v>0.54745105831915619</v>
      </c>
      <c r="F1098" s="2">
        <f>+IF(A1098&gt;$C$3,AVERAGE(INDEX($E$16:$E$2532,A1098-$C$3):E1097),"")</f>
        <v>0.54658219207566594</v>
      </c>
      <c r="G1098" s="2">
        <f>+IF(A1098&gt;$C$3,STDEVA(INDEX($E$16:$E$2532,A1098-$C$3):E1097),"")</f>
        <v>1.1469435599770223E-2</v>
      </c>
      <c r="H1098">
        <f t="shared" si="177"/>
        <v>7.5754925857699426E-2</v>
      </c>
      <c r="I1098" s="2" t="str">
        <f t="shared" si="178"/>
        <v/>
      </c>
      <c r="J1098" t="str">
        <f t="shared" si="179"/>
        <v/>
      </c>
      <c r="K1098" t="str">
        <f t="shared" si="180"/>
        <v/>
      </c>
      <c r="L1098" s="37" t="str">
        <f t="shared" si="181"/>
        <v/>
      </c>
      <c r="M1098" t="str">
        <f t="shared" si="182"/>
        <v/>
      </c>
      <c r="N1098" s="39">
        <f t="shared" si="183"/>
        <v>0</v>
      </c>
      <c r="O1098" s="40">
        <f t="shared" si="186"/>
        <v>1307.924999999982</v>
      </c>
      <c r="P1098" s="39">
        <f t="shared" si="184"/>
        <v>0</v>
      </c>
      <c r="Q1098" s="39">
        <f t="shared" si="185"/>
        <v>0</v>
      </c>
      <c r="R1098" s="39">
        <f>IF((O1098 - MAX($O$16:O1098)) &lt; 0, O1098 - MAX($O$16:O1098), 0)</f>
        <v>-2727.7249999999995</v>
      </c>
    </row>
    <row r="1099" spans="1:18" x14ac:dyDescent="0.25">
      <c r="A1099" s="2">
        <v>1084</v>
      </c>
      <c r="B1099" t="s">
        <v>1084</v>
      </c>
      <c r="C1099" s="8">
        <v>199.27</v>
      </c>
      <c r="D1099" s="8">
        <v>114.49</v>
      </c>
      <c r="E1099" s="17">
        <f t="shared" si="176"/>
        <v>0.55417320610877185</v>
      </c>
      <c r="F1099" s="2">
        <f>+IF(A1099&gt;$C$3,AVERAGE(INDEX($E$16:$E$2532,A1099-$C$3):E1098),"")</f>
        <v>0.54476992184451489</v>
      </c>
      <c r="G1099" s="2">
        <f>+IF(A1099&gt;$C$3,STDEVA(INDEX($E$16:$E$2532,A1099-$C$3):E1098),"")</f>
        <v>1.0147855757601318E-2</v>
      </c>
      <c r="H1099">
        <f t="shared" si="177"/>
        <v>0.92662770233143787</v>
      </c>
      <c r="I1099" s="2" t="str">
        <f t="shared" si="178"/>
        <v/>
      </c>
      <c r="J1099" t="str">
        <f t="shared" si="179"/>
        <v/>
      </c>
      <c r="K1099" t="str">
        <f t="shared" si="180"/>
        <v/>
      </c>
      <c r="L1099" s="37" t="str">
        <f t="shared" si="181"/>
        <v/>
      </c>
      <c r="M1099" t="str">
        <f t="shared" si="182"/>
        <v/>
      </c>
      <c r="N1099" s="39">
        <f t="shared" si="183"/>
        <v>0</v>
      </c>
      <c r="O1099" s="40">
        <f t="shared" si="186"/>
        <v>1307.924999999982</v>
      </c>
      <c r="P1099" s="39">
        <f t="shared" si="184"/>
        <v>0</v>
      </c>
      <c r="Q1099" s="39">
        <f t="shared" si="185"/>
        <v>0</v>
      </c>
      <c r="R1099" s="39">
        <f>IF((O1099 - MAX($O$16:O1099)) &lt; 0, O1099 - MAX($O$16:O1099), 0)</f>
        <v>-2727.7249999999995</v>
      </c>
    </row>
    <row r="1100" spans="1:18" x14ac:dyDescent="0.25">
      <c r="A1100" s="2">
        <v>1085</v>
      </c>
      <c r="B1100" t="s">
        <v>1085</v>
      </c>
      <c r="C1100" s="8">
        <v>199.28</v>
      </c>
      <c r="D1100" s="8">
        <v>115.62</v>
      </c>
      <c r="E1100" s="17">
        <f t="shared" si="176"/>
        <v>0.54440191929959503</v>
      </c>
      <c r="F1100" s="2">
        <f>+IF(A1100&gt;$C$3,AVERAGE(INDEX($E$16:$E$2532,A1100-$C$3):E1099),"")</f>
        <v>0.54339930241575074</v>
      </c>
      <c r="G1100" s="2">
        <f>+IF(A1100&gt;$C$3,STDEVA(INDEX($E$16:$E$2532,A1100-$C$3):E1099),"")</f>
        <v>7.5278605241680717E-3</v>
      </c>
      <c r="H1100">
        <f t="shared" si="177"/>
        <v>0.13318749472381991</v>
      </c>
      <c r="I1100" s="2" t="str">
        <f t="shared" si="178"/>
        <v/>
      </c>
      <c r="J1100" t="str">
        <f t="shared" si="179"/>
        <v/>
      </c>
      <c r="K1100" t="str">
        <f t="shared" si="180"/>
        <v/>
      </c>
      <c r="L1100" s="37" t="str">
        <f t="shared" si="181"/>
        <v/>
      </c>
      <c r="M1100" t="str">
        <f t="shared" si="182"/>
        <v/>
      </c>
      <c r="N1100" s="39">
        <f t="shared" si="183"/>
        <v>0</v>
      </c>
      <c r="O1100" s="40">
        <f t="shared" si="186"/>
        <v>1307.924999999982</v>
      </c>
      <c r="P1100" s="39">
        <f t="shared" si="184"/>
        <v>0</v>
      </c>
      <c r="Q1100" s="39">
        <f t="shared" si="185"/>
        <v>0</v>
      </c>
      <c r="R1100" s="39">
        <f>IF((O1100 - MAX($O$16:O1100)) &lt; 0, O1100 - MAX($O$16:O1100), 0)</f>
        <v>-2727.7249999999995</v>
      </c>
    </row>
    <row r="1101" spans="1:18" x14ac:dyDescent="0.25">
      <c r="A1101" s="2">
        <v>1086</v>
      </c>
      <c r="B1101" t="s">
        <v>1086</v>
      </c>
      <c r="C1101" s="8">
        <v>197.67</v>
      </c>
      <c r="D1101" s="8">
        <v>115.2</v>
      </c>
      <c r="E1101" s="17">
        <f t="shared" si="176"/>
        <v>0.53992922533204735</v>
      </c>
      <c r="F1101" s="2">
        <f>+IF(A1101&gt;$C$3,AVERAGE(INDEX($E$16:$E$2532,A1101-$C$3):E1100),"")</f>
        <v>0.54403895992678497</v>
      </c>
      <c r="G1101" s="2">
        <f>+IF(A1101&gt;$C$3,STDEVA(INDEX($E$16:$E$2532,A1101-$C$3):E1100),"")</f>
        <v>7.429892303173812E-3</v>
      </c>
      <c r="H1101">
        <f t="shared" si="177"/>
        <v>-0.55313515015312897</v>
      </c>
      <c r="I1101" s="2" t="str">
        <f t="shared" si="178"/>
        <v/>
      </c>
      <c r="J1101" t="str">
        <f t="shared" si="179"/>
        <v/>
      </c>
      <c r="K1101" t="str">
        <f t="shared" si="180"/>
        <v/>
      </c>
      <c r="L1101" s="37" t="str">
        <f t="shared" si="181"/>
        <v/>
      </c>
      <c r="M1101" t="str">
        <f t="shared" si="182"/>
        <v/>
      </c>
      <c r="N1101" s="39">
        <f t="shared" si="183"/>
        <v>0</v>
      </c>
      <c r="O1101" s="40">
        <f t="shared" si="186"/>
        <v>1307.924999999982</v>
      </c>
      <c r="P1101" s="39">
        <f t="shared" si="184"/>
        <v>0</v>
      </c>
      <c r="Q1101" s="39">
        <f t="shared" si="185"/>
        <v>0</v>
      </c>
      <c r="R1101" s="39">
        <f>IF((O1101 - MAX($O$16:O1101)) &lt; 0, O1101 - MAX($O$16:O1101), 0)</f>
        <v>-2727.7249999999995</v>
      </c>
    </row>
    <row r="1102" spans="1:18" x14ac:dyDescent="0.25">
      <c r="A1102" s="2">
        <v>1087</v>
      </c>
      <c r="B1102" t="s">
        <v>1087</v>
      </c>
      <c r="C1102" s="8">
        <v>191.77</v>
      </c>
      <c r="D1102" s="8">
        <v>111.9</v>
      </c>
      <c r="E1102" s="17">
        <f t="shared" si="176"/>
        <v>0.53869112196754465</v>
      </c>
      <c r="F1102" s="2">
        <f>+IF(A1102&gt;$C$3,AVERAGE(INDEX($E$16:$E$2532,A1102-$C$3):E1101),"")</f>
        <v>0.54416972588174894</v>
      </c>
      <c r="G1102" s="2">
        <f>+IF(A1102&gt;$C$3,STDEVA(INDEX($E$16:$E$2532,A1102-$C$3):E1101),"")</f>
        <v>7.3301785927837029E-3</v>
      </c>
      <c r="H1102">
        <f t="shared" si="177"/>
        <v>-0.74740387902660144</v>
      </c>
      <c r="I1102" s="2" t="str">
        <f t="shared" si="178"/>
        <v/>
      </c>
      <c r="J1102" t="str">
        <f t="shared" si="179"/>
        <v/>
      </c>
      <c r="K1102" t="str">
        <f t="shared" si="180"/>
        <v/>
      </c>
      <c r="L1102" s="37" t="str">
        <f t="shared" si="181"/>
        <v/>
      </c>
      <c r="M1102" t="str">
        <f t="shared" si="182"/>
        <v/>
      </c>
      <c r="N1102" s="39">
        <f t="shared" si="183"/>
        <v>0</v>
      </c>
      <c r="O1102" s="40">
        <f t="shared" si="186"/>
        <v>1307.924999999982</v>
      </c>
      <c r="P1102" s="39">
        <f t="shared" si="184"/>
        <v>0</v>
      </c>
      <c r="Q1102" s="39">
        <f t="shared" si="185"/>
        <v>0</v>
      </c>
      <c r="R1102" s="39">
        <f>IF((O1102 - MAX($O$16:O1102)) &lt; 0, O1102 - MAX($O$16:O1102), 0)</f>
        <v>-2727.7249999999995</v>
      </c>
    </row>
    <row r="1103" spans="1:18" x14ac:dyDescent="0.25">
      <c r="A1103" s="2">
        <v>1088</v>
      </c>
      <c r="B1103" t="s">
        <v>1088</v>
      </c>
      <c r="C1103" s="8">
        <v>195.41</v>
      </c>
      <c r="D1103" s="8">
        <v>113.91</v>
      </c>
      <c r="E1103" s="17">
        <f t="shared" si="176"/>
        <v>0.53969125246003147</v>
      </c>
      <c r="F1103" s="2">
        <f>+IF(A1103&gt;$C$3,AVERAGE(INDEX($E$16:$E$2532,A1103-$C$3):E1102),"")</f>
        <v>0.54492930620542301</v>
      </c>
      <c r="G1103" s="2">
        <f>+IF(A1103&gt;$C$3,STDEVA(INDEX($E$16:$E$2532,A1103-$C$3):E1102),"")</f>
        <v>6.2450541915322986E-3</v>
      </c>
      <c r="H1103">
        <f t="shared" si="177"/>
        <v>-0.8387523286017039</v>
      </c>
      <c r="I1103" s="2" t="str">
        <f t="shared" si="178"/>
        <v/>
      </c>
      <c r="J1103" t="str">
        <f t="shared" si="179"/>
        <v/>
      </c>
      <c r="K1103" t="str">
        <f t="shared" si="180"/>
        <v/>
      </c>
      <c r="L1103" s="37" t="str">
        <f t="shared" si="181"/>
        <v/>
      </c>
      <c r="M1103" t="str">
        <f t="shared" si="182"/>
        <v/>
      </c>
      <c r="N1103" s="39">
        <f t="shared" si="183"/>
        <v>0</v>
      </c>
      <c r="O1103" s="40">
        <f t="shared" si="186"/>
        <v>1307.924999999982</v>
      </c>
      <c r="P1103" s="39">
        <f t="shared" si="184"/>
        <v>0</v>
      </c>
      <c r="Q1103" s="39">
        <f t="shared" si="185"/>
        <v>0</v>
      </c>
      <c r="R1103" s="39">
        <f>IF((O1103 - MAX($O$16:O1103)) &lt; 0, O1103 - MAX($O$16:O1103), 0)</f>
        <v>-2727.7249999999995</v>
      </c>
    </row>
    <row r="1104" spans="1:18" x14ac:dyDescent="0.25">
      <c r="A1104" s="2">
        <v>1089</v>
      </c>
      <c r="B1104" t="s">
        <v>1089</v>
      </c>
      <c r="C1104" s="8">
        <v>195.55</v>
      </c>
      <c r="D1104" s="8">
        <v>113.73</v>
      </c>
      <c r="E1104" s="17">
        <f t="shared" si="176"/>
        <v>0.54198888300517001</v>
      </c>
      <c r="F1104" s="2">
        <f>+IF(A1104&gt;$C$3,AVERAGE(INDEX($E$16:$E$2532,A1104-$C$3):E1103),"")</f>
        <v>0.54337734503359802</v>
      </c>
      <c r="G1104" s="2">
        <f>+IF(A1104&gt;$C$3,STDEVA(INDEX($E$16:$E$2532,A1104-$C$3):E1103),"")</f>
        <v>6.4233531613739694E-3</v>
      </c>
      <c r="H1104">
        <f t="shared" si="177"/>
        <v>-0.21615844459204883</v>
      </c>
      <c r="I1104" s="2" t="str">
        <f t="shared" si="178"/>
        <v/>
      </c>
      <c r="J1104" t="str">
        <f t="shared" si="179"/>
        <v/>
      </c>
      <c r="K1104" t="str">
        <f t="shared" si="180"/>
        <v/>
      </c>
      <c r="L1104" s="37" t="str">
        <f t="shared" si="181"/>
        <v/>
      </c>
      <c r="M1104" t="str">
        <f t="shared" si="182"/>
        <v/>
      </c>
      <c r="N1104" s="39">
        <f t="shared" si="183"/>
        <v>0</v>
      </c>
      <c r="O1104" s="40">
        <f t="shared" si="186"/>
        <v>1307.924999999982</v>
      </c>
      <c r="P1104" s="39">
        <f t="shared" si="184"/>
        <v>0</v>
      </c>
      <c r="Q1104" s="39">
        <f t="shared" si="185"/>
        <v>0</v>
      </c>
      <c r="R1104" s="39">
        <f>IF((O1104 - MAX($O$16:O1104)) &lt; 0, O1104 - MAX($O$16:O1104), 0)</f>
        <v>-2727.7249999999995</v>
      </c>
    </row>
    <row r="1105" spans="1:18" x14ac:dyDescent="0.25">
      <c r="A1105" s="2">
        <v>1090</v>
      </c>
      <c r="B1105" t="s">
        <v>1090</v>
      </c>
      <c r="C1105" s="8">
        <v>192.59</v>
      </c>
      <c r="D1105" s="8">
        <v>112.87</v>
      </c>
      <c r="E1105" s="17">
        <f t="shared" ref="E1105:E1168" si="187">+LN(C1105/D1105)</f>
        <v>0.53432686296858578</v>
      </c>
      <c r="F1105" s="2">
        <f>+IF(A1105&gt;$C$3,AVERAGE(INDEX($E$16:$E$2532,A1105-$C$3):E1104),"")</f>
        <v>0.54094048041287768</v>
      </c>
      <c r="G1105" s="2">
        <f>+IF(A1105&gt;$C$3,STDEVA(INDEX($E$16:$E$2532,A1105-$C$3):E1104),"")</f>
        <v>2.2761550855704463E-3</v>
      </c>
      <c r="H1105">
        <f t="shared" ref="H1105:H1168" si="188">+IF(F1105="","",(E1105-F1105)/G1105)</f>
        <v>-2.9056093261037188</v>
      </c>
      <c r="I1105" s="2" t="str">
        <f t="shared" ref="I1105:I1168" si="189">+IF(H1105="","",IF(H1105&lt;$C$4,"Buy",IF(H1105&gt;$C$5,"Sell","")))</f>
        <v>Buy</v>
      </c>
      <c r="J1105">
        <f t="shared" ref="J1105:J1168" si="190">IF(M1105=M1104, J1104, IF(OR(M1105="TP", M1105="SL"), "", IF(I1105="Buy", C1105, IF(I1105="Sell", D1105, ""))))</f>
        <v>192.59</v>
      </c>
      <c r="K1105">
        <f t="shared" ref="K1105:K1168" si="191">IF(M1105=M1104, K1104, IF(OR(M1105="TP", M1105="SL"), "",IF(I1105="Buy", D1105, IF(I1105="Sell", C1105, ""))))</f>
        <v>112.87</v>
      </c>
      <c r="L1105" s="37" t="str">
        <f t="shared" ref="L1105:L1168" si="192">IF(M1104="Long", (C1105-J1104)*$C$8+(K1104-D1105)*$C$9, IF(M1104="Short", (K1104-C1105)*$C$8+(D1105-J1104)*$C$9, ""))</f>
        <v/>
      </c>
      <c r="M1105" t="str">
        <f t="shared" ref="M1105:M1168" si="193">IF(OR(M1104="", M1104="SL", M1104="TP"), IF(I1105="Sell","Short",(IF(I1105="Buy","Long",I1105))), IF(L1105="", "", IF(L1105&lt;$C$6, "SL", IF(L1105&gt;$C$7, "TP", M1104))))</f>
        <v>Long</v>
      </c>
      <c r="N1105" s="39">
        <f t="shared" ref="N1105:N1168" si="194">IF(OR(M1105="TP", M1105="SL"), L1105, 0)</f>
        <v>0</v>
      </c>
      <c r="O1105" s="40">
        <f t="shared" si="186"/>
        <v>1307.924999999982</v>
      </c>
      <c r="P1105" s="39">
        <f t="shared" ref="P1105:P1168" si="195">IF(OR(AND(I1105&lt;&gt;"", J1104=""), OR(M1105="TP", M1105="SL",)), ($C$9+$C$8)*$C$11, 0)</f>
        <v>3.75</v>
      </c>
      <c r="Q1105" s="39">
        <f t="shared" ref="Q1105:Q1168" si="196">IF(AND(I1105&lt;&gt;"",J1104=""),(D1105*$C$9+C1105*$C$8)*$C$10,0)</f>
        <v>3818.25</v>
      </c>
      <c r="R1105" s="39">
        <f>IF((O1105 - MAX($O$16:O1105)) &lt; 0, O1105 - MAX($O$16:O1105), 0)</f>
        <v>-2727.7249999999995</v>
      </c>
    </row>
    <row r="1106" spans="1:18" x14ac:dyDescent="0.25">
      <c r="A1106" s="2">
        <v>1091</v>
      </c>
      <c r="B1106" t="s">
        <v>1091</v>
      </c>
      <c r="C1106" s="8">
        <v>197.43</v>
      </c>
      <c r="D1106" s="8">
        <v>115.45</v>
      </c>
      <c r="E1106" s="17">
        <f t="shared" si="187"/>
        <v>0.53654655533563311</v>
      </c>
      <c r="F1106" s="2">
        <f>+IF(A1106&gt;$C$3,AVERAGE(INDEX($E$16:$E$2532,A1106-$C$3):E1105),"")</f>
        <v>0.53892546914667583</v>
      </c>
      <c r="G1106" s="2">
        <f>+IF(A1106&gt;$C$3,STDEVA(INDEX($E$16:$E$2532,A1106-$C$3):E1105),"")</f>
        <v>2.8363952656776529E-3</v>
      </c>
      <c r="H1106">
        <f t="shared" si="188"/>
        <v>-0.83871026010698158</v>
      </c>
      <c r="I1106" s="2" t="str">
        <f t="shared" si="189"/>
        <v/>
      </c>
      <c r="J1106" t="str">
        <f t="shared" si="190"/>
        <v/>
      </c>
      <c r="K1106" t="str">
        <f t="shared" si="191"/>
        <v/>
      </c>
      <c r="L1106" s="37">
        <f t="shared" si="192"/>
        <v>565.00000000000136</v>
      </c>
      <c r="M1106" t="str">
        <f t="shared" si="193"/>
        <v>TP</v>
      </c>
      <c r="N1106" s="39">
        <f t="shared" si="194"/>
        <v>565.00000000000136</v>
      </c>
      <c r="O1106" s="40">
        <f t="shared" ref="O1106:O1169" si="197">+N1106+O1105</f>
        <v>1872.9249999999834</v>
      </c>
      <c r="P1106" s="39">
        <f t="shared" si="195"/>
        <v>3.75</v>
      </c>
      <c r="Q1106" s="39">
        <f t="shared" si="196"/>
        <v>0</v>
      </c>
      <c r="R1106" s="39">
        <f>IF((O1106 - MAX($O$16:O1106)) &lt; 0, O1106 - MAX($O$16:O1106), 0)</f>
        <v>-2162.7249999999981</v>
      </c>
    </row>
    <row r="1107" spans="1:18" x14ac:dyDescent="0.25">
      <c r="A1107" s="2">
        <v>1092</v>
      </c>
      <c r="B1107" t="s">
        <v>1092</v>
      </c>
      <c r="C1107" s="8">
        <v>194.79</v>
      </c>
      <c r="D1107" s="8">
        <v>114.12</v>
      </c>
      <c r="E1107" s="17">
        <f t="shared" si="187"/>
        <v>0.53467152884320568</v>
      </c>
      <c r="F1107" s="2">
        <f>+IF(A1107&gt;$C$3,AVERAGE(INDEX($E$16:$E$2532,A1107-$C$3):E1106),"")</f>
        <v>0.53824893514739292</v>
      </c>
      <c r="G1107" s="2">
        <f>+IF(A1107&gt;$C$3,STDEVA(INDEX($E$16:$E$2532,A1107-$C$3):E1106),"")</f>
        <v>2.9386972280418984E-3</v>
      </c>
      <c r="H1107">
        <f t="shared" si="188"/>
        <v>-1.2173442946250437</v>
      </c>
      <c r="I1107" s="2" t="str">
        <f t="shared" si="189"/>
        <v/>
      </c>
      <c r="J1107" t="str">
        <f t="shared" si="190"/>
        <v/>
      </c>
      <c r="K1107" t="str">
        <f t="shared" si="191"/>
        <v/>
      </c>
      <c r="L1107" s="37" t="str">
        <f t="shared" si="192"/>
        <v/>
      </c>
      <c r="M1107" t="str">
        <f t="shared" si="193"/>
        <v/>
      </c>
      <c r="N1107" s="39">
        <f t="shared" si="194"/>
        <v>0</v>
      </c>
      <c r="O1107" s="40">
        <f t="shared" si="197"/>
        <v>1872.9249999999834</v>
      </c>
      <c r="P1107" s="39">
        <f t="shared" si="195"/>
        <v>0</v>
      </c>
      <c r="Q1107" s="39">
        <f t="shared" si="196"/>
        <v>0</v>
      </c>
      <c r="R1107" s="39">
        <f>IF((O1107 - MAX($O$16:O1107)) &lt; 0, O1107 - MAX($O$16:O1107), 0)</f>
        <v>-2162.7249999999981</v>
      </c>
    </row>
    <row r="1108" spans="1:18" x14ac:dyDescent="0.25">
      <c r="A1108" s="2">
        <v>1093</v>
      </c>
      <c r="B1108" t="s">
        <v>1093</v>
      </c>
      <c r="C1108" s="8">
        <v>195.85</v>
      </c>
      <c r="D1108" s="8">
        <v>114.64</v>
      </c>
      <c r="E1108" s="17">
        <f t="shared" si="187"/>
        <v>0.53555227659192384</v>
      </c>
      <c r="F1108" s="2">
        <f>+IF(A1108&gt;$C$3,AVERAGE(INDEX($E$16:$E$2532,A1108-$C$3):E1107),"")</f>
        <v>0.53744501652252519</v>
      </c>
      <c r="G1108" s="2">
        <f>+IF(A1108&gt;$C$3,STDEVA(INDEX($E$16:$E$2532,A1108-$C$3):E1107),"")</f>
        <v>3.3134063475780216E-3</v>
      </c>
      <c r="H1108">
        <f t="shared" si="188"/>
        <v>-0.57123688797930683</v>
      </c>
      <c r="I1108" s="2" t="str">
        <f t="shared" si="189"/>
        <v/>
      </c>
      <c r="J1108" t="str">
        <f t="shared" si="190"/>
        <v/>
      </c>
      <c r="K1108" t="str">
        <f t="shared" si="191"/>
        <v/>
      </c>
      <c r="L1108" s="37" t="str">
        <f t="shared" si="192"/>
        <v/>
      </c>
      <c r="M1108" t="str">
        <f t="shared" si="193"/>
        <v/>
      </c>
      <c r="N1108" s="39">
        <f t="shared" si="194"/>
        <v>0</v>
      </c>
      <c r="O1108" s="40">
        <f t="shared" si="197"/>
        <v>1872.9249999999834</v>
      </c>
      <c r="P1108" s="39">
        <f t="shared" si="195"/>
        <v>0</v>
      </c>
      <c r="Q1108" s="39">
        <f t="shared" si="196"/>
        <v>0</v>
      </c>
      <c r="R1108" s="39">
        <f>IF((O1108 - MAX($O$16:O1108)) &lt; 0, O1108 - MAX($O$16:O1108), 0)</f>
        <v>-2162.7249999999981</v>
      </c>
    </row>
    <row r="1109" spans="1:18" x14ac:dyDescent="0.25">
      <c r="A1109" s="2">
        <v>1094</v>
      </c>
      <c r="B1109" t="s">
        <v>1094</v>
      </c>
      <c r="C1109" s="8">
        <v>196.74</v>
      </c>
      <c r="D1109" s="8">
        <v>115.18</v>
      </c>
      <c r="E1109" s="17">
        <f t="shared" si="187"/>
        <v>0.5353869380060855</v>
      </c>
      <c r="F1109" s="2">
        <f>+IF(A1109&gt;$C$3,AVERAGE(INDEX($E$16:$E$2532,A1109-$C$3):E1108),"")</f>
        <v>0.53661722134890366</v>
      </c>
      <c r="G1109" s="2">
        <f>+IF(A1109&gt;$C$3,STDEVA(INDEX($E$16:$E$2532,A1109-$C$3):E1108),"")</f>
        <v>3.1235120780650954E-3</v>
      </c>
      <c r="H1109">
        <f t="shared" si="188"/>
        <v>-0.39387820891036163</v>
      </c>
      <c r="I1109" s="2" t="str">
        <f t="shared" si="189"/>
        <v/>
      </c>
      <c r="J1109" t="str">
        <f t="shared" si="190"/>
        <v/>
      </c>
      <c r="K1109" t="str">
        <f t="shared" si="191"/>
        <v/>
      </c>
      <c r="L1109" s="37" t="str">
        <f t="shared" si="192"/>
        <v/>
      </c>
      <c r="M1109" t="str">
        <f t="shared" si="193"/>
        <v/>
      </c>
      <c r="N1109" s="39">
        <f t="shared" si="194"/>
        <v>0</v>
      </c>
      <c r="O1109" s="40">
        <f t="shared" si="197"/>
        <v>1872.9249999999834</v>
      </c>
      <c r="P1109" s="39">
        <f t="shared" si="195"/>
        <v>0</v>
      </c>
      <c r="Q1109" s="39">
        <f t="shared" si="196"/>
        <v>0</v>
      </c>
      <c r="R1109" s="39">
        <f>IF((O1109 - MAX($O$16:O1109)) &lt; 0, O1109 - MAX($O$16:O1109), 0)</f>
        <v>-2162.7249999999981</v>
      </c>
    </row>
    <row r="1110" spans="1:18" x14ac:dyDescent="0.25">
      <c r="A1110" s="2">
        <v>1095</v>
      </c>
      <c r="B1110" t="s">
        <v>1095</v>
      </c>
      <c r="C1110" s="8">
        <v>196.01</v>
      </c>
      <c r="D1110" s="8">
        <v>114.65</v>
      </c>
      <c r="E1110" s="17">
        <f t="shared" si="187"/>
        <v>0.53628166903327013</v>
      </c>
      <c r="F1110" s="2">
        <f>+IF(A1110&gt;$C$3,AVERAGE(INDEX($E$16:$E$2532,A1110-$C$3):E1109),"")</f>
        <v>0.53529683234908676</v>
      </c>
      <c r="G1110" s="2">
        <f>+IF(A1110&gt;$C$3,STDEVA(INDEX($E$16:$E$2532,A1110-$C$3):E1109),"")</f>
        <v>8.6125249017067332E-4</v>
      </c>
      <c r="H1110">
        <f t="shared" si="188"/>
        <v>1.143493569450466</v>
      </c>
      <c r="I1110" s="2" t="str">
        <f t="shared" si="189"/>
        <v/>
      </c>
      <c r="J1110" t="str">
        <f t="shared" si="190"/>
        <v/>
      </c>
      <c r="K1110" t="str">
        <f t="shared" si="191"/>
        <v/>
      </c>
      <c r="L1110" s="37" t="str">
        <f t="shared" si="192"/>
        <v/>
      </c>
      <c r="M1110" t="str">
        <f t="shared" si="193"/>
        <v/>
      </c>
      <c r="N1110" s="39">
        <f t="shared" si="194"/>
        <v>0</v>
      </c>
      <c r="O1110" s="40">
        <f t="shared" si="197"/>
        <v>1872.9249999999834</v>
      </c>
      <c r="P1110" s="39">
        <f t="shared" si="195"/>
        <v>0</v>
      </c>
      <c r="Q1110" s="39">
        <f t="shared" si="196"/>
        <v>0</v>
      </c>
      <c r="R1110" s="39">
        <f>IF((O1110 - MAX($O$16:O1110)) &lt; 0, O1110 - MAX($O$16:O1110), 0)</f>
        <v>-2162.7249999999981</v>
      </c>
    </row>
    <row r="1111" spans="1:18" x14ac:dyDescent="0.25">
      <c r="A1111" s="2">
        <v>1096</v>
      </c>
      <c r="B1111" t="s">
        <v>1096</v>
      </c>
      <c r="C1111" s="8">
        <v>198.46</v>
      </c>
      <c r="D1111" s="8">
        <v>115.94</v>
      </c>
      <c r="E1111" s="17">
        <f t="shared" si="187"/>
        <v>0.53751475257450876</v>
      </c>
      <c r="F1111" s="2">
        <f>+IF(A1111&gt;$C$3,AVERAGE(INDEX($E$16:$E$2532,A1111-$C$3):E1110),"")</f>
        <v>0.53568779356202367</v>
      </c>
      <c r="G1111" s="2">
        <f>+IF(A1111&gt;$C$3,STDEVA(INDEX($E$16:$E$2532,A1111-$C$3):E1110),"")</f>
        <v>7.4696598861647475E-4</v>
      </c>
      <c r="H1111">
        <f t="shared" si="188"/>
        <v>2.4458396236607323</v>
      </c>
      <c r="I1111" s="2" t="str">
        <f t="shared" si="189"/>
        <v>Sell</v>
      </c>
      <c r="J1111">
        <f t="shared" si="190"/>
        <v>115.94</v>
      </c>
      <c r="K1111">
        <f t="shared" si="191"/>
        <v>198.46</v>
      </c>
      <c r="L1111" s="37" t="str">
        <f t="shared" si="192"/>
        <v/>
      </c>
      <c r="M1111" t="str">
        <f t="shared" si="193"/>
        <v>Short</v>
      </c>
      <c r="N1111" s="39">
        <f t="shared" si="194"/>
        <v>0</v>
      </c>
      <c r="O1111" s="40">
        <f t="shared" si="197"/>
        <v>1872.9249999999834</v>
      </c>
      <c r="P1111" s="39">
        <f t="shared" si="195"/>
        <v>3.75</v>
      </c>
      <c r="Q1111" s="39">
        <f t="shared" si="196"/>
        <v>3930</v>
      </c>
      <c r="R1111" s="39">
        <f>IF((O1111 - MAX($O$16:O1111)) &lt; 0, O1111 - MAX($O$16:O1111), 0)</f>
        <v>-2162.7249999999981</v>
      </c>
    </row>
    <row r="1112" spans="1:18" x14ac:dyDescent="0.25">
      <c r="A1112" s="2">
        <v>1097</v>
      </c>
      <c r="B1112" t="s">
        <v>1097</v>
      </c>
      <c r="C1112" s="8">
        <v>200.18</v>
      </c>
      <c r="D1112" s="8">
        <v>116.94</v>
      </c>
      <c r="E1112" s="17">
        <f t="shared" si="187"/>
        <v>0.53755597904334829</v>
      </c>
      <c r="F1112" s="2">
        <f>+IF(A1112&gt;$C$3,AVERAGE(INDEX($E$16:$E$2532,A1112-$C$3):E1111),"")</f>
        <v>0.53588143300979874</v>
      </c>
      <c r="G1112" s="2">
        <f>+IF(A1112&gt;$C$3,STDEVA(INDEX($E$16:$E$2532,A1112-$C$3):E1111),"")</f>
        <v>1.0775735500899181E-3</v>
      </c>
      <c r="H1112">
        <f t="shared" si="188"/>
        <v>1.5539969716311415</v>
      </c>
      <c r="I1112" s="2" t="str">
        <f t="shared" si="189"/>
        <v>Sell</v>
      </c>
      <c r="J1112">
        <f t="shared" si="190"/>
        <v>115.94</v>
      </c>
      <c r="K1112">
        <f t="shared" si="191"/>
        <v>198.46</v>
      </c>
      <c r="L1112" s="37">
        <f t="shared" si="192"/>
        <v>-179.99999999999972</v>
      </c>
      <c r="M1112" t="str">
        <f t="shared" si="193"/>
        <v>Short</v>
      </c>
      <c r="N1112" s="39">
        <f t="shared" si="194"/>
        <v>0</v>
      </c>
      <c r="O1112" s="40">
        <f t="shared" si="197"/>
        <v>1872.9249999999834</v>
      </c>
      <c r="P1112" s="39">
        <f t="shared" si="195"/>
        <v>0</v>
      </c>
      <c r="Q1112" s="39">
        <f t="shared" si="196"/>
        <v>0</v>
      </c>
      <c r="R1112" s="39">
        <f>IF((O1112 - MAX($O$16:O1112)) &lt; 0, O1112 - MAX($O$16:O1112), 0)</f>
        <v>-2162.7249999999981</v>
      </c>
    </row>
    <row r="1113" spans="1:18" x14ac:dyDescent="0.25">
      <c r="A1113" s="2">
        <v>1098</v>
      </c>
      <c r="B1113" t="s">
        <v>1098</v>
      </c>
      <c r="C1113" s="8">
        <v>199.73</v>
      </c>
      <c r="D1113" s="8">
        <v>117.34</v>
      </c>
      <c r="E1113" s="17">
        <f t="shared" si="187"/>
        <v>0.53189075097936644</v>
      </c>
      <c r="F1113" s="2">
        <f>+IF(A1113&gt;$C$3,AVERAGE(INDEX($E$16:$E$2532,A1113-$C$3):E1112),"")</f>
        <v>0.53645832304982732</v>
      </c>
      <c r="G1113" s="2">
        <f>+IF(A1113&gt;$C$3,STDEVA(INDEX($E$16:$E$2532,A1113-$C$3):E1112),"")</f>
        <v>1.0393368989564994E-3</v>
      </c>
      <c r="H1113">
        <f t="shared" si="188"/>
        <v>-4.3946982687199396</v>
      </c>
      <c r="I1113" s="2" t="str">
        <f t="shared" si="189"/>
        <v>Buy</v>
      </c>
      <c r="J1113">
        <f t="shared" si="190"/>
        <v>115.94</v>
      </c>
      <c r="K1113">
        <f t="shared" si="191"/>
        <v>198.46</v>
      </c>
      <c r="L1113" s="37">
        <f t="shared" si="192"/>
        <v>32.500000000005969</v>
      </c>
      <c r="M1113" t="str">
        <f t="shared" si="193"/>
        <v>Short</v>
      </c>
      <c r="N1113" s="39">
        <f t="shared" si="194"/>
        <v>0</v>
      </c>
      <c r="O1113" s="40">
        <f t="shared" si="197"/>
        <v>1872.9249999999834</v>
      </c>
      <c r="P1113" s="39">
        <f t="shared" si="195"/>
        <v>0</v>
      </c>
      <c r="Q1113" s="39">
        <f t="shared" si="196"/>
        <v>0</v>
      </c>
      <c r="R1113" s="39">
        <f>IF((O1113 - MAX($O$16:O1113)) &lt; 0, O1113 - MAX($O$16:O1113), 0)</f>
        <v>-2162.7249999999981</v>
      </c>
    </row>
    <row r="1114" spans="1:18" x14ac:dyDescent="0.25">
      <c r="A1114" s="2">
        <v>1099</v>
      </c>
      <c r="B1114" t="s">
        <v>1099</v>
      </c>
      <c r="C1114" s="8">
        <v>195.45</v>
      </c>
      <c r="D1114" s="8">
        <v>115.72</v>
      </c>
      <c r="E1114" s="17">
        <f t="shared" si="187"/>
        <v>0.52413111213102948</v>
      </c>
      <c r="F1114" s="2">
        <f>+IF(A1114&gt;$C$3,AVERAGE(INDEX($E$16:$E$2532,A1114-$C$3):E1113),"")</f>
        <v>0.53572601792731578</v>
      </c>
      <c r="G1114" s="2">
        <f>+IF(A1114&gt;$C$3,STDEVA(INDEX($E$16:$E$2532,A1114-$C$3):E1113),"")</f>
        <v>2.3281604986996685E-3</v>
      </c>
      <c r="H1114">
        <f t="shared" si="188"/>
        <v>-4.9802862829956638</v>
      </c>
      <c r="I1114" s="2" t="str">
        <f t="shared" si="189"/>
        <v>Buy</v>
      </c>
      <c r="J1114" t="str">
        <f t="shared" si="190"/>
        <v/>
      </c>
      <c r="K1114" t="str">
        <f t="shared" si="191"/>
        <v/>
      </c>
      <c r="L1114" s="37">
        <f t="shared" si="192"/>
        <v>697.500000000005</v>
      </c>
      <c r="M1114" t="str">
        <f t="shared" si="193"/>
        <v>TP</v>
      </c>
      <c r="N1114" s="39">
        <f t="shared" si="194"/>
        <v>697.500000000005</v>
      </c>
      <c r="O1114" s="40">
        <f t="shared" si="197"/>
        <v>2570.4249999999884</v>
      </c>
      <c r="P1114" s="39">
        <f t="shared" si="195"/>
        <v>3.75</v>
      </c>
      <c r="Q1114" s="39">
        <f t="shared" si="196"/>
        <v>0</v>
      </c>
      <c r="R1114" s="39">
        <f>IF((O1114 - MAX($O$16:O1114)) &lt; 0, O1114 - MAX($O$16:O1114), 0)</f>
        <v>-1465.2249999999931</v>
      </c>
    </row>
    <row r="1115" spans="1:18" x14ac:dyDescent="0.25">
      <c r="A1115" s="2">
        <v>1100</v>
      </c>
      <c r="B1115" t="s">
        <v>1100</v>
      </c>
      <c r="C1115" s="8">
        <v>196.46</v>
      </c>
      <c r="D1115" s="8">
        <v>115.51</v>
      </c>
      <c r="E1115" s="17">
        <f t="shared" si="187"/>
        <v>0.53110174194613458</v>
      </c>
      <c r="F1115" s="2">
        <f>+IF(A1115&gt;$C$3,AVERAGE(INDEX($E$16:$E$2532,A1115-$C$3):E1114),"")</f>
        <v>0.53347485275230455</v>
      </c>
      <c r="G1115" s="2">
        <f>+IF(A1115&gt;$C$3,STDEVA(INDEX($E$16:$E$2532,A1115-$C$3):E1114),"")</f>
        <v>5.7155373158758885E-3</v>
      </c>
      <c r="H1115">
        <f t="shared" si="188"/>
        <v>-0.41520344895277861</v>
      </c>
      <c r="I1115" s="2" t="str">
        <f t="shared" si="189"/>
        <v/>
      </c>
      <c r="J1115" t="str">
        <f t="shared" si="190"/>
        <v/>
      </c>
      <c r="K1115" t="str">
        <f t="shared" si="191"/>
        <v/>
      </c>
      <c r="L1115" s="37" t="str">
        <f t="shared" si="192"/>
        <v/>
      </c>
      <c r="M1115" t="str">
        <f t="shared" si="193"/>
        <v/>
      </c>
      <c r="N1115" s="39">
        <f t="shared" si="194"/>
        <v>0</v>
      </c>
      <c r="O1115" s="40">
        <f t="shared" si="197"/>
        <v>2570.4249999999884</v>
      </c>
      <c r="P1115" s="39">
        <f t="shared" si="195"/>
        <v>0</v>
      </c>
      <c r="Q1115" s="39">
        <f t="shared" si="196"/>
        <v>0</v>
      </c>
      <c r="R1115" s="39">
        <f>IF((O1115 - MAX($O$16:O1115)) &lt; 0, O1115 - MAX($O$16:O1115), 0)</f>
        <v>-1465.2249999999931</v>
      </c>
    </row>
    <row r="1116" spans="1:18" x14ac:dyDescent="0.25">
      <c r="A1116" s="2">
        <v>1101</v>
      </c>
      <c r="B1116" t="s">
        <v>1101</v>
      </c>
      <c r="C1116" s="8">
        <v>193.91</v>
      </c>
      <c r="D1116" s="8">
        <v>113.76</v>
      </c>
      <c r="E1116" s="17">
        <f t="shared" si="187"/>
        <v>0.53330316783959586</v>
      </c>
      <c r="F1116" s="2">
        <f>+IF(A1116&gt;$C$3,AVERAGE(INDEX($E$16:$E$2532,A1116-$C$3):E1115),"")</f>
        <v>0.53243886733487744</v>
      </c>
      <c r="G1116" s="2">
        <f>+IF(A1116&gt;$C$3,STDEVA(INDEX($E$16:$E$2532,A1116-$C$3):E1115),"")</f>
        <v>5.5465434185251556E-3</v>
      </c>
      <c r="H1116">
        <f t="shared" si="188"/>
        <v>0.15582687080961111</v>
      </c>
      <c r="I1116" s="2" t="str">
        <f t="shared" si="189"/>
        <v/>
      </c>
      <c r="J1116" t="str">
        <f t="shared" si="190"/>
        <v/>
      </c>
      <c r="K1116" t="str">
        <f t="shared" si="191"/>
        <v/>
      </c>
      <c r="L1116" s="37" t="str">
        <f t="shared" si="192"/>
        <v/>
      </c>
      <c r="M1116" t="str">
        <f t="shared" si="193"/>
        <v/>
      </c>
      <c r="N1116" s="39">
        <f t="shared" si="194"/>
        <v>0</v>
      </c>
      <c r="O1116" s="40">
        <f t="shared" si="197"/>
        <v>2570.4249999999884</v>
      </c>
      <c r="P1116" s="39">
        <f t="shared" si="195"/>
        <v>0</v>
      </c>
      <c r="Q1116" s="39">
        <f t="shared" si="196"/>
        <v>0</v>
      </c>
      <c r="R1116" s="39">
        <f>IF((O1116 - MAX($O$16:O1116)) &lt; 0, O1116 - MAX($O$16:O1116), 0)</f>
        <v>-1465.2249999999931</v>
      </c>
    </row>
    <row r="1117" spans="1:18" x14ac:dyDescent="0.25">
      <c r="A1117" s="2">
        <v>1102</v>
      </c>
      <c r="B1117" t="s">
        <v>1102</v>
      </c>
      <c r="C1117" s="8">
        <v>193.6</v>
      </c>
      <c r="D1117" s="8">
        <v>113.42</v>
      </c>
      <c r="E1117" s="17">
        <f t="shared" si="187"/>
        <v>0.53469643225659469</v>
      </c>
      <c r="F1117" s="2">
        <f>+IF(A1117&gt;$C$3,AVERAGE(INDEX($E$16:$E$2532,A1117-$C$3):E1116),"")</f>
        <v>0.53159655038789499</v>
      </c>
      <c r="G1117" s="2">
        <f>+IF(A1117&gt;$C$3,STDEVA(INDEX($E$16:$E$2532,A1117-$C$3):E1116),"")</f>
        <v>4.8603366852261014E-3</v>
      </c>
      <c r="H1117">
        <f t="shared" si="188"/>
        <v>0.63779159129497398</v>
      </c>
      <c r="I1117" s="2" t="str">
        <f t="shared" si="189"/>
        <v/>
      </c>
      <c r="J1117" t="str">
        <f t="shared" si="190"/>
        <v/>
      </c>
      <c r="K1117" t="str">
        <f t="shared" si="191"/>
        <v/>
      </c>
      <c r="L1117" s="37" t="str">
        <f t="shared" si="192"/>
        <v/>
      </c>
      <c r="M1117" t="str">
        <f t="shared" si="193"/>
        <v/>
      </c>
      <c r="N1117" s="39">
        <f t="shared" si="194"/>
        <v>0</v>
      </c>
      <c r="O1117" s="40">
        <f t="shared" si="197"/>
        <v>2570.4249999999884</v>
      </c>
      <c r="P1117" s="39">
        <f t="shared" si="195"/>
        <v>0</v>
      </c>
      <c r="Q1117" s="39">
        <f t="shared" si="196"/>
        <v>0</v>
      </c>
      <c r="R1117" s="39">
        <f>IF((O1117 - MAX($O$16:O1117)) &lt; 0, O1117 - MAX($O$16:O1117), 0)</f>
        <v>-1465.2249999999931</v>
      </c>
    </row>
    <row r="1118" spans="1:18" x14ac:dyDescent="0.25">
      <c r="A1118" s="2">
        <v>1103</v>
      </c>
      <c r="B1118" t="s">
        <v>1103</v>
      </c>
      <c r="C1118" s="8">
        <v>192.9</v>
      </c>
      <c r="D1118" s="8">
        <v>113.23</v>
      </c>
      <c r="E1118" s="17">
        <f t="shared" si="187"/>
        <v>0.53275077158573525</v>
      </c>
      <c r="F1118" s="2">
        <f>+IF(A1118&gt;$C$3,AVERAGE(INDEX($E$16:$E$2532,A1118-$C$3):E1117),"")</f>
        <v>0.53102464103054425</v>
      </c>
      <c r="G1118" s="2">
        <f>+IF(A1118&gt;$C$3,STDEVA(INDEX($E$16:$E$2532,A1118-$C$3):E1117),"")</f>
        <v>4.0911663040735383E-3</v>
      </c>
      <c r="H1118">
        <f t="shared" si="188"/>
        <v>0.42191649688557115</v>
      </c>
      <c r="I1118" s="2" t="str">
        <f t="shared" si="189"/>
        <v/>
      </c>
      <c r="J1118" t="str">
        <f t="shared" si="190"/>
        <v/>
      </c>
      <c r="K1118" t="str">
        <f t="shared" si="191"/>
        <v/>
      </c>
      <c r="L1118" s="37" t="str">
        <f t="shared" si="192"/>
        <v/>
      </c>
      <c r="M1118" t="str">
        <f t="shared" si="193"/>
        <v/>
      </c>
      <c r="N1118" s="39">
        <f t="shared" si="194"/>
        <v>0</v>
      </c>
      <c r="O1118" s="40">
        <f t="shared" si="197"/>
        <v>2570.4249999999884</v>
      </c>
      <c r="P1118" s="39">
        <f t="shared" si="195"/>
        <v>0</v>
      </c>
      <c r="Q1118" s="39">
        <f t="shared" si="196"/>
        <v>0</v>
      </c>
      <c r="R1118" s="39">
        <f>IF((O1118 - MAX($O$16:O1118)) &lt; 0, O1118 - MAX($O$16:O1118), 0)</f>
        <v>-1465.2249999999931</v>
      </c>
    </row>
    <row r="1119" spans="1:18" x14ac:dyDescent="0.25">
      <c r="A1119" s="2">
        <v>1104</v>
      </c>
      <c r="B1119" t="s">
        <v>1104</v>
      </c>
      <c r="C1119" s="8">
        <v>192.85</v>
      </c>
      <c r="D1119" s="8">
        <v>111.42</v>
      </c>
      <c r="E1119" s="17">
        <f t="shared" si="187"/>
        <v>0.54860584006156732</v>
      </c>
      <c r="F1119" s="2">
        <f>+IF(A1119&gt;$C$3,AVERAGE(INDEX($E$16:$E$2532,A1119-$C$3):E1118),"")</f>
        <v>0.53119664515181797</v>
      </c>
      <c r="G1119" s="2">
        <f>+IF(A1119&gt;$C$3,STDEVA(INDEX($E$16:$E$2532,A1119-$C$3):E1118),"")</f>
        <v>4.1542755105970774E-3</v>
      </c>
      <c r="H1119">
        <f t="shared" si="188"/>
        <v>4.1906693153452395</v>
      </c>
      <c r="I1119" s="2" t="str">
        <f t="shared" si="189"/>
        <v>Sell</v>
      </c>
      <c r="J1119">
        <f t="shared" si="190"/>
        <v>111.42</v>
      </c>
      <c r="K1119">
        <f t="shared" si="191"/>
        <v>192.85</v>
      </c>
      <c r="L1119" s="37" t="str">
        <f t="shared" si="192"/>
        <v/>
      </c>
      <c r="M1119" t="str">
        <f t="shared" si="193"/>
        <v>Short</v>
      </c>
      <c r="N1119" s="39">
        <f t="shared" si="194"/>
        <v>0</v>
      </c>
      <c r="O1119" s="40">
        <f t="shared" si="197"/>
        <v>2570.4249999999884</v>
      </c>
      <c r="P1119" s="39">
        <f t="shared" si="195"/>
        <v>3.75</v>
      </c>
      <c r="Q1119" s="39">
        <f t="shared" si="196"/>
        <v>3803.375</v>
      </c>
      <c r="R1119" s="39">
        <f>IF((O1119 - MAX($O$16:O1119)) &lt; 0, O1119 - MAX($O$16:O1119), 0)</f>
        <v>-1465.2249999999931</v>
      </c>
    </row>
    <row r="1120" spans="1:18" x14ac:dyDescent="0.25">
      <c r="A1120" s="2">
        <v>1105</v>
      </c>
      <c r="B1120" t="s">
        <v>1105</v>
      </c>
      <c r="C1120" s="8">
        <v>188.01</v>
      </c>
      <c r="D1120" s="8">
        <v>108.3</v>
      </c>
      <c r="E1120" s="17">
        <f t="shared" si="187"/>
        <v>0.55158999889774896</v>
      </c>
      <c r="F1120" s="2">
        <f>+IF(A1120&gt;$C$3,AVERAGE(INDEX($E$16:$E$2532,A1120-$C$3):E1119),"")</f>
        <v>0.53609159073792556</v>
      </c>
      <c r="G1120" s="2">
        <f>+IF(A1120&gt;$C$3,STDEVA(INDEX($E$16:$E$2532,A1120-$C$3):E1119),"")</f>
        <v>7.1131545244498698E-3</v>
      </c>
      <c r="H1120">
        <f t="shared" si="188"/>
        <v>2.178837547610009</v>
      </c>
      <c r="I1120" s="2" t="str">
        <f t="shared" si="189"/>
        <v>Sell</v>
      </c>
      <c r="J1120" t="str">
        <f t="shared" si="190"/>
        <v/>
      </c>
      <c r="K1120" t="str">
        <f t="shared" si="191"/>
        <v/>
      </c>
      <c r="L1120" s="37">
        <f t="shared" si="192"/>
        <v>429.99999999999977</v>
      </c>
      <c r="M1120" t="str">
        <f t="shared" si="193"/>
        <v>TP</v>
      </c>
      <c r="N1120" s="39">
        <f t="shared" si="194"/>
        <v>429.99999999999977</v>
      </c>
      <c r="O1120" s="40">
        <f t="shared" si="197"/>
        <v>3000.4249999999884</v>
      </c>
      <c r="P1120" s="39">
        <f t="shared" si="195"/>
        <v>3.75</v>
      </c>
      <c r="Q1120" s="39">
        <f t="shared" si="196"/>
        <v>0</v>
      </c>
      <c r="R1120" s="39">
        <f>IF((O1120 - MAX($O$16:O1120)) &lt; 0, O1120 - MAX($O$16:O1120), 0)</f>
        <v>-1035.2249999999931</v>
      </c>
    </row>
    <row r="1121" spans="1:18" x14ac:dyDescent="0.25">
      <c r="A1121" s="2">
        <v>1106</v>
      </c>
      <c r="B1121" t="s">
        <v>1106</v>
      </c>
      <c r="C1121" s="8">
        <v>188.12</v>
      </c>
      <c r="D1121" s="8">
        <v>107.53</v>
      </c>
      <c r="E1121" s="17">
        <f t="shared" si="187"/>
        <v>0.55931017867441235</v>
      </c>
      <c r="F1121" s="2">
        <f>+IF(A1121&gt;$C$3,AVERAGE(INDEX($E$16:$E$2532,A1121-$C$3):E1120),"")</f>
        <v>0.54018924212824837</v>
      </c>
      <c r="G1121" s="2">
        <f>+IF(A1121&gt;$C$3,STDEVA(INDEX($E$16:$E$2532,A1121-$C$3):E1120),"")</f>
        <v>9.1342240925991487E-3</v>
      </c>
      <c r="H1121">
        <f t="shared" si="188"/>
        <v>2.0933290394809121</v>
      </c>
      <c r="I1121" s="2" t="str">
        <f t="shared" si="189"/>
        <v>Sell</v>
      </c>
      <c r="J1121">
        <f t="shared" si="190"/>
        <v>107.53</v>
      </c>
      <c r="K1121">
        <f t="shared" si="191"/>
        <v>188.12</v>
      </c>
      <c r="L1121" s="37" t="str">
        <f t="shared" si="192"/>
        <v/>
      </c>
      <c r="M1121" t="str">
        <f t="shared" si="193"/>
        <v>Short</v>
      </c>
      <c r="N1121" s="39">
        <f t="shared" si="194"/>
        <v>0</v>
      </c>
      <c r="O1121" s="40">
        <f t="shared" si="197"/>
        <v>3000.4249999999884</v>
      </c>
      <c r="P1121" s="39">
        <f t="shared" si="195"/>
        <v>3.75</v>
      </c>
      <c r="Q1121" s="39">
        <f t="shared" si="196"/>
        <v>3695.625</v>
      </c>
      <c r="R1121" s="39">
        <f>IF((O1121 - MAX($O$16:O1121)) &lt; 0, O1121 - MAX($O$16:O1121), 0)</f>
        <v>-1035.2249999999931</v>
      </c>
    </row>
    <row r="1122" spans="1:18" x14ac:dyDescent="0.25">
      <c r="A1122" s="2">
        <v>1107</v>
      </c>
      <c r="B1122" t="s">
        <v>1107</v>
      </c>
      <c r="C1122" s="8">
        <v>191.63</v>
      </c>
      <c r="D1122" s="8">
        <v>109.2</v>
      </c>
      <c r="E1122" s="17">
        <f t="shared" si="187"/>
        <v>0.56238536616959911</v>
      </c>
      <c r="F1122" s="2">
        <f>+IF(A1122&gt;$C$3,AVERAGE(INDEX($E$16:$E$2532,A1122-$C$3):E1121),"")</f>
        <v>0.54539064429521178</v>
      </c>
      <c r="G1122" s="2">
        <f>+IF(A1122&gt;$C$3,STDEVA(INDEX($E$16:$E$2532,A1122-$C$3):E1121),"")</f>
        <v>1.1365028287210819E-2</v>
      </c>
      <c r="H1122">
        <f t="shared" si="188"/>
        <v>1.4953523603202699</v>
      </c>
      <c r="I1122" s="2" t="str">
        <f t="shared" si="189"/>
        <v/>
      </c>
      <c r="J1122" t="str">
        <f t="shared" si="190"/>
        <v/>
      </c>
      <c r="K1122" t="str">
        <f t="shared" si="191"/>
        <v/>
      </c>
      <c r="L1122" s="37">
        <f t="shared" si="192"/>
        <v>-459.99999999999727</v>
      </c>
      <c r="M1122" t="str">
        <f t="shared" si="193"/>
        <v>SL</v>
      </c>
      <c r="N1122" s="39">
        <f t="shared" si="194"/>
        <v>-459.99999999999727</v>
      </c>
      <c r="O1122" s="40">
        <f t="shared" si="197"/>
        <v>2540.4249999999911</v>
      </c>
      <c r="P1122" s="39">
        <f t="shared" si="195"/>
        <v>3.75</v>
      </c>
      <c r="Q1122" s="39">
        <f t="shared" si="196"/>
        <v>0</v>
      </c>
      <c r="R1122" s="39">
        <f>IF((O1122 - MAX($O$16:O1122)) &lt; 0, O1122 - MAX($O$16:O1122), 0)</f>
        <v>-1495.2249999999904</v>
      </c>
    </row>
    <row r="1123" spans="1:18" x14ac:dyDescent="0.25">
      <c r="A1123" s="2">
        <v>1108</v>
      </c>
      <c r="B1123" t="s">
        <v>1108</v>
      </c>
      <c r="C1123" s="8">
        <v>192.13</v>
      </c>
      <c r="D1123" s="8">
        <v>109.01</v>
      </c>
      <c r="E1123" s="17">
        <f t="shared" si="187"/>
        <v>0.56673260510334278</v>
      </c>
      <c r="F1123" s="2">
        <f>+IF(A1123&gt;$C$3,AVERAGE(INDEX($E$16:$E$2532,A1123-$C$3):E1122),"")</f>
        <v>0.55092843107781253</v>
      </c>
      <c r="G1123" s="2">
        <f>+IF(A1123&gt;$C$3,STDEVA(INDEX($E$16:$E$2532,A1123-$C$3):E1122),"")</f>
        <v>1.1594982320917347E-2</v>
      </c>
      <c r="H1123">
        <f t="shared" si="188"/>
        <v>1.3630183805472063</v>
      </c>
      <c r="I1123" s="2" t="str">
        <f t="shared" si="189"/>
        <v/>
      </c>
      <c r="J1123" t="str">
        <f t="shared" si="190"/>
        <v/>
      </c>
      <c r="K1123" t="str">
        <f t="shared" si="191"/>
        <v/>
      </c>
      <c r="L1123" s="37" t="str">
        <f t="shared" si="192"/>
        <v/>
      </c>
      <c r="M1123" t="str">
        <f t="shared" si="193"/>
        <v/>
      </c>
      <c r="N1123" s="39">
        <f t="shared" si="194"/>
        <v>0</v>
      </c>
      <c r="O1123" s="40">
        <f t="shared" si="197"/>
        <v>2540.4249999999911</v>
      </c>
      <c r="P1123" s="39">
        <f t="shared" si="195"/>
        <v>0</v>
      </c>
      <c r="Q1123" s="39">
        <f t="shared" si="196"/>
        <v>0</v>
      </c>
      <c r="R1123" s="39">
        <f>IF((O1123 - MAX($O$16:O1123)) &lt; 0, O1123 - MAX($O$16:O1123), 0)</f>
        <v>-1495.2249999999904</v>
      </c>
    </row>
    <row r="1124" spans="1:18" x14ac:dyDescent="0.25">
      <c r="A1124" s="2">
        <v>1109</v>
      </c>
      <c r="B1124" t="s">
        <v>1109</v>
      </c>
      <c r="C1124" s="8">
        <v>195</v>
      </c>
      <c r="D1124" s="8">
        <v>110.63</v>
      </c>
      <c r="E1124" s="17">
        <f t="shared" si="187"/>
        <v>0.5668082585169274</v>
      </c>
      <c r="F1124" s="2">
        <f>+IF(A1124&gt;$C$3,AVERAGE(INDEX($E$16:$E$2532,A1124-$C$3):E1123),"")</f>
        <v>0.5577247977813341</v>
      </c>
      <c r="G1124" s="2">
        <f>+IF(A1124&gt;$C$3,STDEVA(INDEX($E$16:$E$2532,A1124-$C$3):E1123),"")</f>
        <v>7.5194093894600132E-3</v>
      </c>
      <c r="H1124">
        <f t="shared" si="188"/>
        <v>1.2080018875319676</v>
      </c>
      <c r="I1124" s="2" t="str">
        <f t="shared" si="189"/>
        <v/>
      </c>
      <c r="J1124" t="str">
        <f t="shared" si="190"/>
        <v/>
      </c>
      <c r="K1124" t="str">
        <f t="shared" si="191"/>
        <v/>
      </c>
      <c r="L1124" s="37" t="str">
        <f t="shared" si="192"/>
        <v/>
      </c>
      <c r="M1124" t="str">
        <f t="shared" si="193"/>
        <v/>
      </c>
      <c r="N1124" s="39">
        <f t="shared" si="194"/>
        <v>0</v>
      </c>
      <c r="O1124" s="40">
        <f t="shared" si="197"/>
        <v>2540.4249999999911</v>
      </c>
      <c r="P1124" s="39">
        <f t="shared" si="195"/>
        <v>0</v>
      </c>
      <c r="Q1124" s="39">
        <f t="shared" si="196"/>
        <v>0</v>
      </c>
      <c r="R1124" s="39">
        <f>IF((O1124 - MAX($O$16:O1124)) &lt; 0, O1124 - MAX($O$16:O1124), 0)</f>
        <v>-1495.2249999999904</v>
      </c>
    </row>
    <row r="1125" spans="1:18" x14ac:dyDescent="0.25">
      <c r="A1125" s="2">
        <v>1110</v>
      </c>
      <c r="B1125" t="s">
        <v>1110</v>
      </c>
      <c r="C1125" s="8">
        <v>198.47</v>
      </c>
      <c r="D1125" s="8">
        <v>113.27</v>
      </c>
      <c r="E1125" s="17">
        <f t="shared" si="187"/>
        <v>0.56086360599154494</v>
      </c>
      <c r="F1125" s="2">
        <f>+IF(A1125&gt;$C$3,AVERAGE(INDEX($E$16:$E$2532,A1125-$C$3):E1124),"")</f>
        <v>0.56136528147240616</v>
      </c>
      <c r="G1125" s="2">
        <f>+IF(A1125&gt;$C$3,STDEVA(INDEX($E$16:$E$2532,A1125-$C$3):E1124),"")</f>
        <v>6.3098005471758332E-3</v>
      </c>
      <c r="H1125">
        <f t="shared" si="188"/>
        <v>-7.9507343712434925E-2</v>
      </c>
      <c r="I1125" s="2" t="str">
        <f t="shared" si="189"/>
        <v/>
      </c>
      <c r="J1125" t="str">
        <f t="shared" si="190"/>
        <v/>
      </c>
      <c r="K1125" t="str">
        <f t="shared" si="191"/>
        <v/>
      </c>
      <c r="L1125" s="37" t="str">
        <f t="shared" si="192"/>
        <v/>
      </c>
      <c r="M1125" t="str">
        <f t="shared" si="193"/>
        <v/>
      </c>
      <c r="N1125" s="39">
        <f t="shared" si="194"/>
        <v>0</v>
      </c>
      <c r="O1125" s="40">
        <f t="shared" si="197"/>
        <v>2540.4249999999911</v>
      </c>
      <c r="P1125" s="39">
        <f t="shared" si="195"/>
        <v>0</v>
      </c>
      <c r="Q1125" s="39">
        <f t="shared" si="196"/>
        <v>0</v>
      </c>
      <c r="R1125" s="39">
        <f>IF((O1125 - MAX($O$16:O1125)) &lt; 0, O1125 - MAX($O$16:O1125), 0)</f>
        <v>-1495.2249999999904</v>
      </c>
    </row>
    <row r="1126" spans="1:18" x14ac:dyDescent="0.25">
      <c r="A1126" s="2">
        <v>1111</v>
      </c>
      <c r="B1126" t="s">
        <v>1111</v>
      </c>
      <c r="C1126" s="8">
        <v>197.79</v>
      </c>
      <c r="D1126" s="8">
        <v>112.49</v>
      </c>
      <c r="E1126" s="17">
        <f t="shared" si="187"/>
        <v>0.56434153298858347</v>
      </c>
      <c r="F1126" s="2">
        <f>+IF(A1126&gt;$C$3,AVERAGE(INDEX($E$16:$E$2532,A1126-$C$3):E1125),"")</f>
        <v>0.56322000289116536</v>
      </c>
      <c r="G1126" s="2">
        <f>+IF(A1126&gt;$C$3,STDEVA(INDEX($E$16:$E$2532,A1126-$C$3):E1125),"")</f>
        <v>3.4186950342287945E-3</v>
      </c>
      <c r="H1126">
        <f t="shared" si="188"/>
        <v>0.32805795374816488</v>
      </c>
      <c r="I1126" s="2" t="str">
        <f t="shared" si="189"/>
        <v/>
      </c>
      <c r="J1126" t="str">
        <f t="shared" si="190"/>
        <v/>
      </c>
      <c r="K1126" t="str">
        <f t="shared" si="191"/>
        <v/>
      </c>
      <c r="L1126" s="37" t="str">
        <f t="shared" si="192"/>
        <v/>
      </c>
      <c r="M1126" t="str">
        <f t="shared" si="193"/>
        <v/>
      </c>
      <c r="N1126" s="39">
        <f t="shared" si="194"/>
        <v>0</v>
      </c>
      <c r="O1126" s="40">
        <f t="shared" si="197"/>
        <v>2540.4249999999911</v>
      </c>
      <c r="P1126" s="39">
        <f t="shared" si="195"/>
        <v>0</v>
      </c>
      <c r="Q1126" s="39">
        <f t="shared" si="196"/>
        <v>0</v>
      </c>
      <c r="R1126" s="39">
        <f>IF((O1126 - MAX($O$16:O1126)) &lt; 0, O1126 - MAX($O$16:O1126), 0)</f>
        <v>-1495.2249999999904</v>
      </c>
    </row>
    <row r="1127" spans="1:18" x14ac:dyDescent="0.25">
      <c r="A1127" s="2">
        <v>1112</v>
      </c>
      <c r="B1127" t="s">
        <v>1112</v>
      </c>
      <c r="C1127" s="8">
        <v>199.41</v>
      </c>
      <c r="D1127" s="8">
        <v>114.48</v>
      </c>
      <c r="E1127" s="17">
        <f t="shared" si="187"/>
        <v>0.55496287147340462</v>
      </c>
      <c r="F1127" s="2">
        <f>+IF(A1127&gt;$C$3,AVERAGE(INDEX($E$16:$E$2532,A1127-$C$3):E1126),"")</f>
        <v>0.56422627375399959</v>
      </c>
      <c r="G1127" s="2">
        <f>+IF(A1127&gt;$C$3,STDEVA(INDEX($E$16:$E$2532,A1127-$C$3):E1126),"")</f>
        <v>2.6295485380005649E-3</v>
      </c>
      <c r="H1127">
        <f t="shared" si="188"/>
        <v>-3.5228109109705197</v>
      </c>
      <c r="I1127" s="2" t="str">
        <f t="shared" si="189"/>
        <v>Buy</v>
      </c>
      <c r="J1127">
        <f t="shared" si="190"/>
        <v>199.41</v>
      </c>
      <c r="K1127">
        <f t="shared" si="191"/>
        <v>114.48</v>
      </c>
      <c r="L1127" s="37" t="str">
        <f t="shared" si="192"/>
        <v/>
      </c>
      <c r="M1127" t="str">
        <f t="shared" si="193"/>
        <v>Long</v>
      </c>
      <c r="N1127" s="39">
        <f t="shared" si="194"/>
        <v>0</v>
      </c>
      <c r="O1127" s="40">
        <f t="shared" si="197"/>
        <v>2540.4249999999911</v>
      </c>
      <c r="P1127" s="39">
        <f t="shared" si="195"/>
        <v>3.75</v>
      </c>
      <c r="Q1127" s="39">
        <f t="shared" si="196"/>
        <v>3923.625</v>
      </c>
      <c r="R1127" s="39">
        <f>IF((O1127 - MAX($O$16:O1127)) &lt; 0, O1127 - MAX($O$16:O1127), 0)</f>
        <v>-1495.2249999999904</v>
      </c>
    </row>
    <row r="1128" spans="1:18" x14ac:dyDescent="0.25">
      <c r="A1128" s="2">
        <v>1113</v>
      </c>
      <c r="B1128" t="s">
        <v>1113</v>
      </c>
      <c r="C1128" s="8">
        <v>201.21</v>
      </c>
      <c r="D1128" s="8">
        <v>115.51</v>
      </c>
      <c r="E1128" s="17">
        <f t="shared" si="187"/>
        <v>0.55499203247916662</v>
      </c>
      <c r="F1128" s="2">
        <f>+IF(A1128&gt;$C$3,AVERAGE(INDEX($E$16:$E$2532,A1128-$C$3):E1127),"")</f>
        <v>0.56274177481476062</v>
      </c>
      <c r="G1128" s="2">
        <f>+IF(A1128&gt;$C$3,STDEVA(INDEX($E$16:$E$2532,A1128-$C$3):E1127),"")</f>
        <v>4.9764720844596511E-3</v>
      </c>
      <c r="H1128">
        <f t="shared" si="188"/>
        <v>-1.5572763604551543</v>
      </c>
      <c r="I1128" s="2" t="str">
        <f t="shared" si="189"/>
        <v>Buy</v>
      </c>
      <c r="J1128">
        <f t="shared" si="190"/>
        <v>199.41</v>
      </c>
      <c r="K1128">
        <f t="shared" si="191"/>
        <v>114.48</v>
      </c>
      <c r="L1128" s="37">
        <f t="shared" si="192"/>
        <v>192.50000000000256</v>
      </c>
      <c r="M1128" t="str">
        <f t="shared" si="193"/>
        <v>Long</v>
      </c>
      <c r="N1128" s="39">
        <f t="shared" si="194"/>
        <v>0</v>
      </c>
      <c r="O1128" s="40">
        <f t="shared" si="197"/>
        <v>2540.4249999999911</v>
      </c>
      <c r="P1128" s="39">
        <f t="shared" si="195"/>
        <v>0</v>
      </c>
      <c r="Q1128" s="39">
        <f t="shared" si="196"/>
        <v>0</v>
      </c>
      <c r="R1128" s="39">
        <f>IF((O1128 - MAX($O$16:O1128)) &lt; 0, O1128 - MAX($O$16:O1128), 0)</f>
        <v>-1495.2249999999904</v>
      </c>
    </row>
    <row r="1129" spans="1:18" x14ac:dyDescent="0.25">
      <c r="A1129" s="2">
        <v>1114</v>
      </c>
      <c r="B1129" t="s">
        <v>1114</v>
      </c>
      <c r="C1129" s="8">
        <v>201.33</v>
      </c>
      <c r="D1129" s="8">
        <v>115.74</v>
      </c>
      <c r="E1129" s="17">
        <f t="shared" si="187"/>
        <v>0.55359905669256504</v>
      </c>
      <c r="F1129" s="2">
        <f>+IF(A1129&gt;$C$3,AVERAGE(INDEX($E$16:$E$2532,A1129-$C$3):E1128),"")</f>
        <v>0.56039366028992532</v>
      </c>
      <c r="G1129" s="2">
        <f>+IF(A1129&gt;$C$3,STDEVA(INDEX($E$16:$E$2532,A1129-$C$3):E1128),"")</f>
        <v>5.3764455822770943E-3</v>
      </c>
      <c r="H1129">
        <f t="shared" si="188"/>
        <v>-1.2637724112298285</v>
      </c>
      <c r="I1129" s="2" t="str">
        <f t="shared" si="189"/>
        <v/>
      </c>
      <c r="J1129">
        <f t="shared" si="190"/>
        <v>199.41</v>
      </c>
      <c r="K1129">
        <f t="shared" si="191"/>
        <v>114.48</v>
      </c>
      <c r="L1129" s="37">
        <f t="shared" si="192"/>
        <v>165.00000000000625</v>
      </c>
      <c r="M1129" t="str">
        <f t="shared" si="193"/>
        <v>Long</v>
      </c>
      <c r="N1129" s="39">
        <f t="shared" si="194"/>
        <v>0</v>
      </c>
      <c r="O1129" s="40">
        <f t="shared" si="197"/>
        <v>2540.4249999999911</v>
      </c>
      <c r="P1129" s="39">
        <f t="shared" si="195"/>
        <v>0</v>
      </c>
      <c r="Q1129" s="39">
        <f t="shared" si="196"/>
        <v>0</v>
      </c>
      <c r="R1129" s="39">
        <f>IF((O1129 - MAX($O$16:O1129)) &lt; 0, O1129 - MAX($O$16:O1129), 0)</f>
        <v>-1495.2249999999904</v>
      </c>
    </row>
    <row r="1130" spans="1:18" x14ac:dyDescent="0.25">
      <c r="A1130" s="2">
        <v>1115</v>
      </c>
      <c r="B1130" t="s">
        <v>1115</v>
      </c>
      <c r="C1130" s="8">
        <v>201.52</v>
      </c>
      <c r="D1130" s="8">
        <v>115.57</v>
      </c>
      <c r="E1130" s="17">
        <f t="shared" si="187"/>
        <v>0.55601222505700498</v>
      </c>
      <c r="F1130" s="2">
        <f>+IF(A1130&gt;$C$3,AVERAGE(INDEX($E$16:$E$2532,A1130-$C$3):E1129),"")</f>
        <v>0.55775181992505296</v>
      </c>
      <c r="G1130" s="2">
        <f>+IF(A1130&gt;$C$3,STDEVA(INDEX($E$16:$E$2532,A1130-$C$3):E1129),"")</f>
        <v>4.6300009033693884E-3</v>
      </c>
      <c r="H1130">
        <f t="shared" si="188"/>
        <v>-0.37572236039565848</v>
      </c>
      <c r="I1130" s="2" t="str">
        <f t="shared" si="189"/>
        <v/>
      </c>
      <c r="J1130">
        <f t="shared" si="190"/>
        <v>199.41</v>
      </c>
      <c r="K1130">
        <f t="shared" si="191"/>
        <v>114.48</v>
      </c>
      <c r="L1130" s="37">
        <f t="shared" si="192"/>
        <v>255.00000000000614</v>
      </c>
      <c r="M1130" t="str">
        <f t="shared" si="193"/>
        <v>Long</v>
      </c>
      <c r="N1130" s="39">
        <f t="shared" si="194"/>
        <v>0</v>
      </c>
      <c r="O1130" s="40">
        <f t="shared" si="197"/>
        <v>2540.4249999999911</v>
      </c>
      <c r="P1130" s="39">
        <f t="shared" si="195"/>
        <v>0</v>
      </c>
      <c r="Q1130" s="39">
        <f t="shared" si="196"/>
        <v>0</v>
      </c>
      <c r="R1130" s="39">
        <f>IF((O1130 - MAX($O$16:O1130)) &lt; 0, O1130 - MAX($O$16:O1130), 0)</f>
        <v>-1495.2249999999904</v>
      </c>
    </row>
    <row r="1131" spans="1:18" x14ac:dyDescent="0.25">
      <c r="A1131" s="2">
        <v>1116</v>
      </c>
      <c r="B1131" t="s">
        <v>1116</v>
      </c>
      <c r="C1131" s="8">
        <v>200.25</v>
      </c>
      <c r="D1131" s="8">
        <v>113.99</v>
      </c>
      <c r="E1131" s="17">
        <f t="shared" si="187"/>
        <v>0.56345586069978137</v>
      </c>
      <c r="F1131" s="2">
        <f>+IF(A1131&gt;$C$3,AVERAGE(INDEX($E$16:$E$2532,A1131-$C$3):E1130),"")</f>
        <v>0.55678154373814492</v>
      </c>
      <c r="G1131" s="2">
        <f>+IF(A1131&gt;$C$3,STDEVA(INDEX($E$16:$E$2532,A1131-$C$3):E1130),"")</f>
        <v>4.3122914977922946E-3</v>
      </c>
      <c r="H1131">
        <f t="shared" si="188"/>
        <v>1.5477425320281364</v>
      </c>
      <c r="I1131" s="2" t="str">
        <f t="shared" si="189"/>
        <v>Sell</v>
      </c>
      <c r="J1131">
        <f t="shared" si="190"/>
        <v>199.41</v>
      </c>
      <c r="K1131">
        <f t="shared" si="191"/>
        <v>114.48</v>
      </c>
      <c r="L1131" s="37">
        <f t="shared" si="192"/>
        <v>332.50000000000313</v>
      </c>
      <c r="M1131" t="str">
        <f t="shared" si="193"/>
        <v>Long</v>
      </c>
      <c r="N1131" s="39">
        <f t="shared" si="194"/>
        <v>0</v>
      </c>
      <c r="O1131" s="40">
        <f t="shared" si="197"/>
        <v>2540.4249999999911</v>
      </c>
      <c r="P1131" s="39">
        <f t="shared" si="195"/>
        <v>0</v>
      </c>
      <c r="Q1131" s="39">
        <f t="shared" si="196"/>
        <v>0</v>
      </c>
      <c r="R1131" s="39">
        <f>IF((O1131 - MAX($O$16:O1131)) &lt; 0, O1131 - MAX($O$16:O1131), 0)</f>
        <v>-1495.2249999999904</v>
      </c>
    </row>
    <row r="1132" spans="1:18" x14ac:dyDescent="0.25">
      <c r="A1132" s="2">
        <v>1117</v>
      </c>
      <c r="B1132" t="s">
        <v>1117</v>
      </c>
      <c r="C1132" s="8">
        <v>199.29</v>
      </c>
      <c r="D1132" s="8">
        <v>112.87</v>
      </c>
      <c r="E1132" s="17">
        <f t="shared" si="187"/>
        <v>0.56852433637772448</v>
      </c>
      <c r="F1132" s="2">
        <f>+IF(A1132&gt;$C$3,AVERAGE(INDEX($E$16:$E$2532,A1132-$C$3):E1131),"")</f>
        <v>0.55660440928038457</v>
      </c>
      <c r="G1132" s="2">
        <f>+IF(A1132&gt;$C$3,STDEVA(INDEX($E$16:$E$2532,A1132-$C$3):E1131),"")</f>
        <v>3.9249082220078127E-3</v>
      </c>
      <c r="H1132">
        <f t="shared" si="188"/>
        <v>3.0369951150710457</v>
      </c>
      <c r="I1132" s="2" t="str">
        <f t="shared" si="189"/>
        <v>Sell</v>
      </c>
      <c r="J1132">
        <f t="shared" si="190"/>
        <v>199.41</v>
      </c>
      <c r="K1132">
        <f t="shared" si="191"/>
        <v>114.48</v>
      </c>
      <c r="L1132" s="37">
        <f t="shared" si="192"/>
        <v>372.49999999999875</v>
      </c>
      <c r="M1132" t="str">
        <f t="shared" si="193"/>
        <v>Long</v>
      </c>
      <c r="N1132" s="39">
        <f t="shared" si="194"/>
        <v>0</v>
      </c>
      <c r="O1132" s="40">
        <f t="shared" si="197"/>
        <v>2540.4249999999911</v>
      </c>
      <c r="P1132" s="39">
        <f t="shared" si="195"/>
        <v>0</v>
      </c>
      <c r="Q1132" s="39">
        <f t="shared" si="196"/>
        <v>0</v>
      </c>
      <c r="R1132" s="39">
        <f>IF((O1132 - MAX($O$16:O1132)) &lt; 0, O1132 - MAX($O$16:O1132), 0)</f>
        <v>-1495.2249999999904</v>
      </c>
    </row>
    <row r="1133" spans="1:18" x14ac:dyDescent="0.25">
      <c r="A1133" s="2">
        <v>1118</v>
      </c>
      <c r="B1133" t="s">
        <v>1118</v>
      </c>
      <c r="C1133" s="8">
        <v>202.35</v>
      </c>
      <c r="D1133" s="8">
        <v>115.57</v>
      </c>
      <c r="E1133" s="17">
        <f t="shared" si="187"/>
        <v>0.56012246433452462</v>
      </c>
      <c r="F1133" s="2">
        <f>+IF(A1133&gt;$C$3,AVERAGE(INDEX($E$16:$E$2532,A1133-$C$3):E1132),"")</f>
        <v>0.55931670226124841</v>
      </c>
      <c r="G1133" s="2">
        <f>+IF(A1133&gt;$C$3,STDEVA(INDEX($E$16:$E$2532,A1133-$C$3):E1132),"")</f>
        <v>6.407553506773727E-3</v>
      </c>
      <c r="H1133">
        <f t="shared" si="188"/>
        <v>0.12575190709283926</v>
      </c>
      <c r="I1133" s="2" t="str">
        <f t="shared" si="189"/>
        <v/>
      </c>
      <c r="J1133" t="str">
        <f t="shared" si="190"/>
        <v/>
      </c>
      <c r="K1133" t="str">
        <f t="shared" si="191"/>
        <v/>
      </c>
      <c r="L1133" s="37">
        <f t="shared" si="192"/>
        <v>462.50000000000216</v>
      </c>
      <c r="M1133" t="str">
        <f t="shared" si="193"/>
        <v>TP</v>
      </c>
      <c r="N1133" s="39">
        <f t="shared" si="194"/>
        <v>462.50000000000216</v>
      </c>
      <c r="O1133" s="40">
        <f t="shared" si="197"/>
        <v>3002.9249999999934</v>
      </c>
      <c r="P1133" s="39">
        <f t="shared" si="195"/>
        <v>3.75</v>
      </c>
      <c r="Q1133" s="39">
        <f t="shared" si="196"/>
        <v>0</v>
      </c>
      <c r="R1133" s="39">
        <f>IF((O1133 - MAX($O$16:O1133)) &lt; 0, O1133 - MAX($O$16:O1133), 0)</f>
        <v>-1032.7249999999881</v>
      </c>
    </row>
    <row r="1134" spans="1:18" x14ac:dyDescent="0.25">
      <c r="A1134" s="2">
        <v>1119</v>
      </c>
      <c r="B1134" t="s">
        <v>1119</v>
      </c>
      <c r="C1134" s="8">
        <v>203.27</v>
      </c>
      <c r="D1134" s="8">
        <v>115.42</v>
      </c>
      <c r="E1134" s="17">
        <f t="shared" si="187"/>
        <v>0.56595749528805028</v>
      </c>
      <c r="F1134" s="2">
        <f>+IF(A1134&gt;$C$3,AVERAGE(INDEX($E$16:$E$2532,A1134-$C$3):E1133),"")</f>
        <v>0.56034278863232012</v>
      </c>
      <c r="G1134" s="2">
        <f>+IF(A1134&gt;$C$3,STDEVA(INDEX($E$16:$E$2532,A1134-$C$3):E1133),"")</f>
        <v>5.9352587424403164E-3</v>
      </c>
      <c r="H1134">
        <f t="shared" si="188"/>
        <v>0.94599189342529699</v>
      </c>
      <c r="I1134" s="2" t="str">
        <f t="shared" si="189"/>
        <v/>
      </c>
      <c r="J1134" t="str">
        <f t="shared" si="190"/>
        <v/>
      </c>
      <c r="K1134" t="str">
        <f t="shared" si="191"/>
        <v/>
      </c>
      <c r="L1134" s="37" t="str">
        <f t="shared" si="192"/>
        <v/>
      </c>
      <c r="M1134" t="str">
        <f t="shared" si="193"/>
        <v/>
      </c>
      <c r="N1134" s="39">
        <f t="shared" si="194"/>
        <v>0</v>
      </c>
      <c r="O1134" s="40">
        <f t="shared" si="197"/>
        <v>3002.9249999999934</v>
      </c>
      <c r="P1134" s="39">
        <f t="shared" si="195"/>
        <v>0</v>
      </c>
      <c r="Q1134" s="39">
        <f t="shared" si="196"/>
        <v>0</v>
      </c>
      <c r="R1134" s="39">
        <f>IF((O1134 - MAX($O$16:O1134)) &lt; 0, O1134 - MAX($O$16:O1134), 0)</f>
        <v>-1032.7249999999881</v>
      </c>
    </row>
    <row r="1135" spans="1:18" x14ac:dyDescent="0.25">
      <c r="A1135" s="2">
        <v>1120</v>
      </c>
      <c r="B1135" t="s">
        <v>1120</v>
      </c>
      <c r="C1135" s="8">
        <v>203.37</v>
      </c>
      <c r="D1135" s="8">
        <v>115.64</v>
      </c>
      <c r="E1135" s="17">
        <f t="shared" si="187"/>
        <v>0.56454506296283868</v>
      </c>
      <c r="F1135" s="2">
        <f>+IF(A1135&gt;$C$3,AVERAGE(INDEX($E$16:$E$2532,A1135-$C$3):E1134),"")</f>
        <v>0.56281447635141713</v>
      </c>
      <c r="G1135" s="2">
        <f>+IF(A1135&gt;$C$3,STDEVA(INDEX($E$16:$E$2532,A1135-$C$3):E1134),"")</f>
        <v>4.9094295699655694E-3</v>
      </c>
      <c r="H1135">
        <f t="shared" si="188"/>
        <v>0.35250258441607407</v>
      </c>
      <c r="I1135" s="2" t="str">
        <f t="shared" si="189"/>
        <v/>
      </c>
      <c r="J1135" t="str">
        <f t="shared" si="190"/>
        <v/>
      </c>
      <c r="K1135" t="str">
        <f t="shared" si="191"/>
        <v/>
      </c>
      <c r="L1135" s="37" t="str">
        <f t="shared" si="192"/>
        <v/>
      </c>
      <c r="M1135" t="str">
        <f t="shared" si="193"/>
        <v/>
      </c>
      <c r="N1135" s="39">
        <f t="shared" si="194"/>
        <v>0</v>
      </c>
      <c r="O1135" s="40">
        <f t="shared" si="197"/>
        <v>3002.9249999999934</v>
      </c>
      <c r="P1135" s="39">
        <f t="shared" si="195"/>
        <v>0</v>
      </c>
      <c r="Q1135" s="39">
        <f t="shared" si="196"/>
        <v>0</v>
      </c>
      <c r="R1135" s="39">
        <f>IF((O1135 - MAX($O$16:O1135)) &lt; 0, O1135 - MAX($O$16:O1135), 0)</f>
        <v>-1032.7249999999881</v>
      </c>
    </row>
    <row r="1136" spans="1:18" x14ac:dyDescent="0.25">
      <c r="A1136" s="2">
        <v>1121</v>
      </c>
      <c r="B1136" t="s">
        <v>1121</v>
      </c>
      <c r="C1136" s="8">
        <v>203.09</v>
      </c>
      <c r="D1136" s="8">
        <v>115.48</v>
      </c>
      <c r="E1136" s="17">
        <f t="shared" si="187"/>
        <v>0.56455187575028398</v>
      </c>
      <c r="F1136" s="2">
        <f>+IF(A1136&gt;$C$3,AVERAGE(INDEX($E$16:$E$2532,A1136-$C$3):E1135),"")</f>
        <v>0.56452104393258395</v>
      </c>
      <c r="G1136" s="2">
        <f>+IF(A1136&gt;$C$3,STDEVA(INDEX($E$16:$E$2532,A1136-$C$3):E1135),"")</f>
        <v>3.1053356345032276E-3</v>
      </c>
      <c r="H1136">
        <f t="shared" si="188"/>
        <v>9.9286587116242664E-3</v>
      </c>
      <c r="I1136" s="2" t="str">
        <f t="shared" si="189"/>
        <v/>
      </c>
      <c r="J1136" t="str">
        <f t="shared" si="190"/>
        <v/>
      </c>
      <c r="K1136" t="str">
        <f t="shared" si="191"/>
        <v/>
      </c>
      <c r="L1136" s="37" t="str">
        <f t="shared" si="192"/>
        <v/>
      </c>
      <c r="M1136" t="str">
        <f t="shared" si="193"/>
        <v/>
      </c>
      <c r="N1136" s="39">
        <f t="shared" si="194"/>
        <v>0</v>
      </c>
      <c r="O1136" s="40">
        <f t="shared" si="197"/>
        <v>3002.9249999999934</v>
      </c>
      <c r="P1136" s="39">
        <f t="shared" si="195"/>
        <v>0</v>
      </c>
      <c r="Q1136" s="39">
        <f t="shared" si="196"/>
        <v>0</v>
      </c>
      <c r="R1136" s="39">
        <f>IF((O1136 - MAX($O$16:O1136)) &lt; 0, O1136 - MAX($O$16:O1136), 0)</f>
        <v>-1032.7249999999881</v>
      </c>
    </row>
    <row r="1137" spans="1:18" x14ac:dyDescent="0.25">
      <c r="A1137" s="2">
        <v>1122</v>
      </c>
      <c r="B1137" t="s">
        <v>1122</v>
      </c>
      <c r="C1137" s="8">
        <v>201.85</v>
      </c>
      <c r="D1137" s="8">
        <v>113.72</v>
      </c>
      <c r="E1137" s="17">
        <f t="shared" si="187"/>
        <v>0.57378556051615071</v>
      </c>
      <c r="F1137" s="2">
        <f>+IF(A1137&gt;$C$3,AVERAGE(INDEX($E$16:$E$2532,A1137-$C$3):E1136),"")</f>
        <v>0.56474024694268443</v>
      </c>
      <c r="G1137" s="2">
        <f>+IF(A1137&gt;$C$3,STDEVA(INDEX($E$16:$E$2532,A1137-$C$3):E1136),"")</f>
        <v>3.0495295987666561E-3</v>
      </c>
      <c r="H1137">
        <f t="shared" si="188"/>
        <v>2.9661340480592604</v>
      </c>
      <c r="I1137" s="2" t="str">
        <f t="shared" si="189"/>
        <v>Sell</v>
      </c>
      <c r="J1137">
        <f t="shared" si="190"/>
        <v>113.72</v>
      </c>
      <c r="K1137">
        <f t="shared" si="191"/>
        <v>201.85</v>
      </c>
      <c r="L1137" s="37" t="str">
        <f t="shared" si="192"/>
        <v/>
      </c>
      <c r="M1137" t="str">
        <f t="shared" si="193"/>
        <v>Short</v>
      </c>
      <c r="N1137" s="39">
        <f t="shared" si="194"/>
        <v>0</v>
      </c>
      <c r="O1137" s="40">
        <f t="shared" si="197"/>
        <v>3002.9249999999934</v>
      </c>
      <c r="P1137" s="39">
        <f t="shared" si="195"/>
        <v>3.75</v>
      </c>
      <c r="Q1137" s="39">
        <f t="shared" si="196"/>
        <v>3944.625</v>
      </c>
      <c r="R1137" s="39">
        <f>IF((O1137 - MAX($O$16:O1137)) &lt; 0, O1137 - MAX($O$16:O1137), 0)</f>
        <v>-1032.7249999999881</v>
      </c>
    </row>
    <row r="1138" spans="1:18" x14ac:dyDescent="0.25">
      <c r="A1138" s="2">
        <v>1123</v>
      </c>
      <c r="B1138" t="s">
        <v>1123</v>
      </c>
      <c r="C1138" s="8">
        <v>205.26</v>
      </c>
      <c r="D1138" s="8">
        <v>114.72</v>
      </c>
      <c r="E1138" s="17">
        <f t="shared" si="187"/>
        <v>0.58178309136625805</v>
      </c>
      <c r="F1138" s="2">
        <f>+IF(A1138&gt;$C$3,AVERAGE(INDEX($E$16:$E$2532,A1138-$C$3):E1137),"")</f>
        <v>0.56579249177036972</v>
      </c>
      <c r="G1138" s="2">
        <f>+IF(A1138&gt;$C$3,STDEVA(INDEX($E$16:$E$2532,A1138-$C$3):E1137),"")</f>
        <v>4.9789755973999221E-3</v>
      </c>
      <c r="H1138">
        <f t="shared" si="188"/>
        <v>3.2116244161226271</v>
      </c>
      <c r="I1138" s="2" t="str">
        <f t="shared" si="189"/>
        <v>Sell</v>
      </c>
      <c r="J1138" t="str">
        <f t="shared" si="190"/>
        <v/>
      </c>
      <c r="K1138" t="str">
        <f t="shared" si="191"/>
        <v/>
      </c>
      <c r="L1138" s="37">
        <f t="shared" si="192"/>
        <v>-602.49999999999909</v>
      </c>
      <c r="M1138" t="str">
        <f t="shared" si="193"/>
        <v>SL</v>
      </c>
      <c r="N1138" s="39">
        <f t="shared" si="194"/>
        <v>-602.49999999999909</v>
      </c>
      <c r="O1138" s="40">
        <f t="shared" si="197"/>
        <v>2400.4249999999943</v>
      </c>
      <c r="P1138" s="39">
        <f t="shared" si="195"/>
        <v>3.75</v>
      </c>
      <c r="Q1138" s="39">
        <f t="shared" si="196"/>
        <v>0</v>
      </c>
      <c r="R1138" s="39">
        <f>IF((O1138 - MAX($O$16:O1138)) &lt; 0, O1138 - MAX($O$16:O1138), 0)</f>
        <v>-1635.2249999999872</v>
      </c>
    </row>
    <row r="1139" spans="1:18" x14ac:dyDescent="0.25">
      <c r="A1139" s="2">
        <v>1124</v>
      </c>
      <c r="B1139" t="s">
        <v>1124</v>
      </c>
      <c r="C1139" s="8">
        <v>207.51</v>
      </c>
      <c r="D1139" s="8">
        <v>115.85</v>
      </c>
      <c r="E1139" s="17">
        <f t="shared" si="187"/>
        <v>0.58288328040221782</v>
      </c>
      <c r="F1139" s="2">
        <f>+IF(A1139&gt;$C$3,AVERAGE(INDEX($E$16:$E$2532,A1139-$C$3):E1138),"")</f>
        <v>0.57012461717671636</v>
      </c>
      <c r="G1139" s="2">
        <f>+IF(A1139&gt;$C$3,STDEVA(INDEX($E$16:$E$2532,A1139-$C$3):E1138),"")</f>
        <v>7.5642961276848851E-3</v>
      </c>
      <c r="H1139">
        <f t="shared" si="188"/>
        <v>1.6866953659846138</v>
      </c>
      <c r="I1139" s="2" t="str">
        <f t="shared" si="189"/>
        <v>Sell</v>
      </c>
      <c r="J1139">
        <f t="shared" si="190"/>
        <v>115.85</v>
      </c>
      <c r="K1139">
        <f t="shared" si="191"/>
        <v>207.51</v>
      </c>
      <c r="L1139" s="37" t="str">
        <f t="shared" si="192"/>
        <v/>
      </c>
      <c r="M1139" t="str">
        <f t="shared" si="193"/>
        <v>Short</v>
      </c>
      <c r="N1139" s="39">
        <f t="shared" si="194"/>
        <v>0</v>
      </c>
      <c r="O1139" s="40">
        <f t="shared" si="197"/>
        <v>2400.4249999999943</v>
      </c>
      <c r="P1139" s="39">
        <f t="shared" si="195"/>
        <v>3.75</v>
      </c>
      <c r="Q1139" s="39">
        <f t="shared" si="196"/>
        <v>4042</v>
      </c>
      <c r="R1139" s="39">
        <f>IF((O1139 - MAX($O$16:O1139)) &lt; 0, O1139 - MAX($O$16:O1139), 0)</f>
        <v>-1635.2249999999872</v>
      </c>
    </row>
    <row r="1140" spans="1:18" x14ac:dyDescent="0.25">
      <c r="A1140" s="2">
        <v>1125</v>
      </c>
      <c r="B1140" t="s">
        <v>1125</v>
      </c>
      <c r="C1140" s="8">
        <v>207</v>
      </c>
      <c r="D1140" s="8">
        <v>115.06</v>
      </c>
      <c r="E1140" s="17">
        <f t="shared" si="187"/>
        <v>0.58726506183022165</v>
      </c>
      <c r="F1140" s="2">
        <f>+IF(A1140&gt;$C$3,AVERAGE(INDEX($E$16:$E$2532,A1140-$C$3):E1139),"")</f>
        <v>0.57350977419954974</v>
      </c>
      <c r="G1140" s="2">
        <f>+IF(A1140&gt;$C$3,STDEVA(INDEX($E$16:$E$2532,A1140-$C$3):E1139),"")</f>
        <v>8.9021970005977048E-3</v>
      </c>
      <c r="H1140">
        <f t="shared" si="188"/>
        <v>1.5451565079663325</v>
      </c>
      <c r="I1140" s="2" t="str">
        <f t="shared" si="189"/>
        <v>Sell</v>
      </c>
      <c r="J1140">
        <f t="shared" si="190"/>
        <v>115.85</v>
      </c>
      <c r="K1140">
        <f t="shared" si="191"/>
        <v>207.51</v>
      </c>
      <c r="L1140" s="37">
        <f t="shared" si="192"/>
        <v>-70.000000000000284</v>
      </c>
      <c r="M1140" t="str">
        <f t="shared" si="193"/>
        <v>Short</v>
      </c>
      <c r="N1140" s="39">
        <f t="shared" si="194"/>
        <v>0</v>
      </c>
      <c r="O1140" s="40">
        <f t="shared" si="197"/>
        <v>2400.4249999999943</v>
      </c>
      <c r="P1140" s="39">
        <f t="shared" si="195"/>
        <v>0</v>
      </c>
      <c r="Q1140" s="39">
        <f t="shared" si="196"/>
        <v>0</v>
      </c>
      <c r="R1140" s="39">
        <f>IF((O1140 - MAX($O$16:O1140)) &lt; 0, O1140 - MAX($O$16:O1140), 0)</f>
        <v>-1635.2249999999872</v>
      </c>
    </row>
    <row r="1141" spans="1:18" x14ac:dyDescent="0.25">
      <c r="A1141" s="2">
        <v>1126</v>
      </c>
      <c r="B1141" t="s">
        <v>1126</v>
      </c>
      <c r="C1141" s="8">
        <v>206.6</v>
      </c>
      <c r="D1141" s="8">
        <v>113.8</v>
      </c>
      <c r="E1141" s="17">
        <f t="shared" si="187"/>
        <v>0.59634203499330751</v>
      </c>
      <c r="F1141" s="2">
        <f>+IF(A1141&gt;$C$3,AVERAGE(INDEX($E$16:$E$2532,A1141-$C$3):E1140),"")</f>
        <v>0.57805377397302649</v>
      </c>
      <c r="G1141" s="2">
        <f>+IF(A1141&gt;$C$3,STDEVA(INDEX($E$16:$E$2532,A1141-$C$3):E1140),"")</f>
        <v>8.9805159413020863E-3</v>
      </c>
      <c r="H1141">
        <f t="shared" si="188"/>
        <v>2.0364376768345682</v>
      </c>
      <c r="I1141" s="2" t="str">
        <f t="shared" si="189"/>
        <v>Sell</v>
      </c>
      <c r="J1141" t="str">
        <f t="shared" si="190"/>
        <v/>
      </c>
      <c r="K1141" t="str">
        <f t="shared" si="191"/>
        <v/>
      </c>
      <c r="L1141" s="37">
        <f t="shared" si="192"/>
        <v>-285.00000000000017</v>
      </c>
      <c r="M1141" t="str">
        <f t="shared" si="193"/>
        <v>SL</v>
      </c>
      <c r="N1141" s="39">
        <f t="shared" si="194"/>
        <v>-285.00000000000017</v>
      </c>
      <c r="O1141" s="40">
        <f t="shared" si="197"/>
        <v>2115.4249999999943</v>
      </c>
      <c r="P1141" s="39">
        <f t="shared" si="195"/>
        <v>3.75</v>
      </c>
      <c r="Q1141" s="39">
        <f t="shared" si="196"/>
        <v>0</v>
      </c>
      <c r="R1141" s="39">
        <f>IF((O1141 - MAX($O$16:O1141)) &lt; 0, O1141 - MAX($O$16:O1141), 0)</f>
        <v>-1920.2249999999872</v>
      </c>
    </row>
    <row r="1142" spans="1:18" x14ac:dyDescent="0.25">
      <c r="A1142" s="2">
        <v>1127</v>
      </c>
      <c r="B1142" t="s">
        <v>1127</v>
      </c>
      <c r="C1142" s="8">
        <v>208.95</v>
      </c>
      <c r="D1142" s="8">
        <v>117.12</v>
      </c>
      <c r="E1142" s="17">
        <f t="shared" si="187"/>
        <v>0.57889593868092282</v>
      </c>
      <c r="F1142" s="2">
        <f>+IF(A1142&gt;$C$3,AVERAGE(INDEX($E$16:$E$2532,A1142-$C$3):E1141),"")</f>
        <v>0.58441180582163121</v>
      </c>
      <c r="G1142" s="2">
        <f>+IF(A1142&gt;$C$3,STDEVA(INDEX($E$16:$E$2532,A1142-$C$3):E1141),"")</f>
        <v>8.2558321336677013E-3</v>
      </c>
      <c r="H1142">
        <f t="shared" si="188"/>
        <v>-0.66811764718597066</v>
      </c>
      <c r="I1142" s="2" t="str">
        <f t="shared" si="189"/>
        <v/>
      </c>
      <c r="J1142" t="str">
        <f t="shared" si="190"/>
        <v/>
      </c>
      <c r="K1142" t="str">
        <f t="shared" si="191"/>
        <v/>
      </c>
      <c r="L1142" s="37" t="str">
        <f t="shared" si="192"/>
        <v/>
      </c>
      <c r="M1142" t="str">
        <f t="shared" si="193"/>
        <v/>
      </c>
      <c r="N1142" s="39">
        <f t="shared" si="194"/>
        <v>0</v>
      </c>
      <c r="O1142" s="40">
        <f t="shared" si="197"/>
        <v>2115.4249999999943</v>
      </c>
      <c r="P1142" s="39">
        <f t="shared" si="195"/>
        <v>0</v>
      </c>
      <c r="Q1142" s="39">
        <f t="shared" si="196"/>
        <v>0</v>
      </c>
      <c r="R1142" s="39">
        <f>IF((O1142 - MAX($O$16:O1142)) &lt; 0, O1142 - MAX($O$16:O1142), 0)</f>
        <v>-1920.2249999999872</v>
      </c>
    </row>
    <row r="1143" spans="1:18" x14ac:dyDescent="0.25">
      <c r="A1143" s="2">
        <v>1128</v>
      </c>
      <c r="B1143" t="s">
        <v>1128</v>
      </c>
      <c r="C1143" s="8">
        <v>208.83</v>
      </c>
      <c r="D1143" s="8">
        <v>115.87</v>
      </c>
      <c r="E1143" s="17">
        <f t="shared" si="187"/>
        <v>0.58905165083971378</v>
      </c>
      <c r="F1143" s="2">
        <f>+IF(A1143&gt;$C$3,AVERAGE(INDEX($E$16:$E$2532,A1143-$C$3):E1142),"")</f>
        <v>0.58543388145458564</v>
      </c>
      <c r="G1143" s="2">
        <f>+IF(A1143&gt;$C$3,STDEVA(INDEX($E$16:$E$2532,A1143-$C$3):E1142),"")</f>
        <v>6.7992566671200476E-3</v>
      </c>
      <c r="H1143">
        <f t="shared" si="188"/>
        <v>0.53208307352522966</v>
      </c>
      <c r="I1143" s="2" t="str">
        <f t="shared" si="189"/>
        <v/>
      </c>
      <c r="J1143" t="str">
        <f t="shared" si="190"/>
        <v/>
      </c>
      <c r="K1143" t="str">
        <f t="shared" si="191"/>
        <v/>
      </c>
      <c r="L1143" s="37" t="str">
        <f t="shared" si="192"/>
        <v/>
      </c>
      <c r="M1143" t="str">
        <f t="shared" si="193"/>
        <v/>
      </c>
      <c r="N1143" s="39">
        <f t="shared" si="194"/>
        <v>0</v>
      </c>
      <c r="O1143" s="40">
        <f t="shared" si="197"/>
        <v>2115.4249999999943</v>
      </c>
      <c r="P1143" s="39">
        <f t="shared" si="195"/>
        <v>0</v>
      </c>
      <c r="Q1143" s="39">
        <f t="shared" si="196"/>
        <v>0</v>
      </c>
      <c r="R1143" s="39">
        <f>IF((O1143 - MAX($O$16:O1143)) &lt; 0, O1143 - MAX($O$16:O1143), 0)</f>
        <v>-1920.2249999999872</v>
      </c>
    </row>
    <row r="1144" spans="1:18" x14ac:dyDescent="0.25">
      <c r="A1144" s="2">
        <v>1129</v>
      </c>
      <c r="B1144" t="s">
        <v>1129</v>
      </c>
      <c r="C1144" s="8">
        <v>207.93</v>
      </c>
      <c r="D1144" s="8">
        <v>115.34</v>
      </c>
      <c r="E1144" s="17">
        <f t="shared" si="187"/>
        <v>0.58931719641073654</v>
      </c>
      <c r="F1144" s="2">
        <f>+IF(A1144&gt;$C$3,AVERAGE(INDEX($E$16:$E$2532,A1144-$C$3):E1143),"")</f>
        <v>0.58688759334927665</v>
      </c>
      <c r="G1144" s="2">
        <f>+IF(A1144&gt;$C$3,STDEVA(INDEX($E$16:$E$2532,A1144-$C$3):E1143),"")</f>
        <v>6.5975973011508813E-3</v>
      </c>
      <c r="H1144">
        <f t="shared" si="188"/>
        <v>0.36825573774199227</v>
      </c>
      <c r="I1144" s="2" t="str">
        <f t="shared" si="189"/>
        <v/>
      </c>
      <c r="J1144" t="str">
        <f t="shared" si="190"/>
        <v/>
      </c>
      <c r="K1144" t="str">
        <f t="shared" si="191"/>
        <v/>
      </c>
      <c r="L1144" s="37" t="str">
        <f t="shared" si="192"/>
        <v/>
      </c>
      <c r="M1144" t="str">
        <f t="shared" si="193"/>
        <v/>
      </c>
      <c r="N1144" s="39">
        <f t="shared" si="194"/>
        <v>0</v>
      </c>
      <c r="O1144" s="40">
        <f t="shared" si="197"/>
        <v>2115.4249999999943</v>
      </c>
      <c r="P1144" s="39">
        <f t="shared" si="195"/>
        <v>0</v>
      </c>
      <c r="Q1144" s="39">
        <f t="shared" si="196"/>
        <v>0</v>
      </c>
      <c r="R1144" s="39">
        <f>IF((O1144 - MAX($O$16:O1144)) &lt; 0, O1144 - MAX($O$16:O1144), 0)</f>
        <v>-1920.2249999999872</v>
      </c>
    </row>
    <row r="1145" spans="1:18" x14ac:dyDescent="0.25">
      <c r="A1145" s="2">
        <v>1130</v>
      </c>
      <c r="B1145" t="s">
        <v>1130</v>
      </c>
      <c r="C1145" s="8">
        <v>210.39</v>
      </c>
      <c r="D1145" s="8">
        <v>117.74</v>
      </c>
      <c r="E1145" s="17">
        <f t="shared" si="187"/>
        <v>0.58048414761681344</v>
      </c>
      <c r="F1145" s="2">
        <f>+IF(A1145&gt;$C$3,AVERAGE(INDEX($E$16:$E$2532,A1145-$C$3):E1144),"")</f>
        <v>0.58817437655098037</v>
      </c>
      <c r="G1145" s="2">
        <f>+IF(A1145&gt;$C$3,STDEVA(INDEX($E$16:$E$2532,A1145-$C$3):E1144),"")</f>
        <v>6.2390414810680316E-3</v>
      </c>
      <c r="H1145">
        <f t="shared" si="188"/>
        <v>-1.2325978209156703</v>
      </c>
      <c r="I1145" s="2" t="str">
        <f t="shared" si="189"/>
        <v/>
      </c>
      <c r="J1145" t="str">
        <f t="shared" si="190"/>
        <v/>
      </c>
      <c r="K1145" t="str">
        <f t="shared" si="191"/>
        <v/>
      </c>
      <c r="L1145" s="37" t="str">
        <f t="shared" si="192"/>
        <v/>
      </c>
      <c r="M1145" t="str">
        <f t="shared" si="193"/>
        <v/>
      </c>
      <c r="N1145" s="39">
        <f t="shared" si="194"/>
        <v>0</v>
      </c>
      <c r="O1145" s="40">
        <f t="shared" si="197"/>
        <v>2115.4249999999943</v>
      </c>
      <c r="P1145" s="39">
        <f t="shared" si="195"/>
        <v>0</v>
      </c>
      <c r="Q1145" s="39">
        <f t="shared" si="196"/>
        <v>0</v>
      </c>
      <c r="R1145" s="39">
        <f>IF((O1145 - MAX($O$16:O1145)) &lt; 0, O1145 - MAX($O$16:O1145), 0)</f>
        <v>-1920.2249999999872</v>
      </c>
    </row>
    <row r="1146" spans="1:18" x14ac:dyDescent="0.25">
      <c r="A1146" s="2">
        <v>1131</v>
      </c>
      <c r="B1146" t="s">
        <v>1131</v>
      </c>
      <c r="C1146" s="8">
        <v>211</v>
      </c>
      <c r="D1146" s="8">
        <v>118.35</v>
      </c>
      <c r="E1146" s="17">
        <f t="shared" si="187"/>
        <v>0.57821179751607366</v>
      </c>
      <c r="F1146" s="2">
        <f>+IF(A1146&gt;$C$3,AVERAGE(INDEX($E$16:$E$2532,A1146-$C$3):E1145),"")</f>
        <v>0.58681819370829869</v>
      </c>
      <c r="G1146" s="2">
        <f>+IF(A1146&gt;$C$3,STDEVA(INDEX($E$16:$E$2532,A1146-$C$3):E1145),"")</f>
        <v>7.1557522786661115E-3</v>
      </c>
      <c r="H1146">
        <f t="shared" si="188"/>
        <v>-1.2027241661067296</v>
      </c>
      <c r="I1146" s="2" t="str">
        <f t="shared" si="189"/>
        <v/>
      </c>
      <c r="J1146" t="str">
        <f t="shared" si="190"/>
        <v/>
      </c>
      <c r="K1146" t="str">
        <f t="shared" si="191"/>
        <v/>
      </c>
      <c r="L1146" s="37" t="str">
        <f t="shared" si="192"/>
        <v/>
      </c>
      <c r="M1146" t="str">
        <f t="shared" si="193"/>
        <v/>
      </c>
      <c r="N1146" s="39">
        <f t="shared" si="194"/>
        <v>0</v>
      </c>
      <c r="O1146" s="40">
        <f t="shared" si="197"/>
        <v>2115.4249999999943</v>
      </c>
      <c r="P1146" s="39">
        <f t="shared" si="195"/>
        <v>0</v>
      </c>
      <c r="Q1146" s="39">
        <f t="shared" si="196"/>
        <v>0</v>
      </c>
      <c r="R1146" s="39">
        <f>IF((O1146 - MAX($O$16:O1146)) &lt; 0, O1146 - MAX($O$16:O1146), 0)</f>
        <v>-1920.2249999999872</v>
      </c>
    </row>
    <row r="1147" spans="1:18" x14ac:dyDescent="0.25">
      <c r="A1147" s="2">
        <v>1132</v>
      </c>
      <c r="B1147" t="s">
        <v>1132</v>
      </c>
      <c r="C1147" s="8">
        <v>210.36</v>
      </c>
      <c r="D1147" s="8">
        <v>118.29</v>
      </c>
      <c r="E1147" s="17">
        <f t="shared" si="187"/>
        <v>0.57568111216349793</v>
      </c>
      <c r="F1147" s="2">
        <f>+IF(A1147&gt;$C$3,AVERAGE(INDEX($E$16:$E$2532,A1147-$C$3):E1146),"")</f>
        <v>0.58319214621285209</v>
      </c>
      <c r="G1147" s="2">
        <f>+IF(A1147&gt;$C$3,STDEVA(INDEX($E$16:$E$2532,A1147-$C$3):E1146),"")</f>
        <v>5.5327335715239737E-3</v>
      </c>
      <c r="H1147">
        <f t="shared" si="188"/>
        <v>-1.3575629392335387</v>
      </c>
      <c r="I1147" s="2" t="str">
        <f t="shared" si="189"/>
        <v/>
      </c>
      <c r="J1147" t="str">
        <f t="shared" si="190"/>
        <v/>
      </c>
      <c r="K1147" t="str">
        <f t="shared" si="191"/>
        <v/>
      </c>
      <c r="L1147" s="37" t="str">
        <f t="shared" si="192"/>
        <v/>
      </c>
      <c r="M1147" t="str">
        <f t="shared" si="193"/>
        <v/>
      </c>
      <c r="N1147" s="39">
        <f t="shared" si="194"/>
        <v>0</v>
      </c>
      <c r="O1147" s="40">
        <f t="shared" si="197"/>
        <v>2115.4249999999943</v>
      </c>
      <c r="P1147" s="39">
        <f t="shared" si="195"/>
        <v>0</v>
      </c>
      <c r="Q1147" s="39">
        <f t="shared" si="196"/>
        <v>0</v>
      </c>
      <c r="R1147" s="39">
        <f>IF((O1147 - MAX($O$16:O1147)) &lt; 0, O1147 - MAX($O$16:O1147), 0)</f>
        <v>-1920.2249999999872</v>
      </c>
    </row>
    <row r="1148" spans="1:18" x14ac:dyDescent="0.25">
      <c r="A1148" s="2">
        <v>1133</v>
      </c>
      <c r="B1148" t="s">
        <v>1133</v>
      </c>
      <c r="C1148" s="8">
        <v>210.15</v>
      </c>
      <c r="D1148" s="8">
        <v>118.38</v>
      </c>
      <c r="E1148" s="17">
        <f t="shared" si="187"/>
        <v>0.57392177218854679</v>
      </c>
      <c r="F1148" s="2">
        <f>+IF(A1148&gt;$C$3,AVERAGE(INDEX($E$16:$E$2532,A1148-$C$3):E1147),"")</f>
        <v>0.58254918090936703</v>
      </c>
      <c r="G1148" s="2">
        <f>+IF(A1148&gt;$C$3,STDEVA(INDEX($E$16:$E$2532,A1148-$C$3):E1147),"")</f>
        <v>6.291577197324958E-3</v>
      </c>
      <c r="H1148">
        <f t="shared" si="188"/>
        <v>-1.371263269961692</v>
      </c>
      <c r="I1148" s="2" t="str">
        <f t="shared" si="189"/>
        <v/>
      </c>
      <c r="J1148" t="str">
        <f t="shared" si="190"/>
        <v/>
      </c>
      <c r="K1148" t="str">
        <f t="shared" si="191"/>
        <v/>
      </c>
      <c r="L1148" s="37" t="str">
        <f t="shared" si="192"/>
        <v/>
      </c>
      <c r="M1148" t="str">
        <f t="shared" si="193"/>
        <v/>
      </c>
      <c r="N1148" s="39">
        <f t="shared" si="194"/>
        <v>0</v>
      </c>
      <c r="O1148" s="40">
        <f t="shared" si="197"/>
        <v>2115.4249999999943</v>
      </c>
      <c r="P1148" s="39">
        <f t="shared" si="195"/>
        <v>0</v>
      </c>
      <c r="Q1148" s="39">
        <f t="shared" si="196"/>
        <v>0</v>
      </c>
      <c r="R1148" s="39">
        <f>IF((O1148 - MAX($O$16:O1148)) &lt; 0, O1148 - MAX($O$16:O1148), 0)</f>
        <v>-1920.2249999999872</v>
      </c>
    </row>
    <row r="1149" spans="1:18" x14ac:dyDescent="0.25">
      <c r="A1149" s="2">
        <v>1134</v>
      </c>
      <c r="B1149" t="s">
        <v>1134</v>
      </c>
      <c r="C1149" s="8">
        <v>210.04</v>
      </c>
      <c r="D1149" s="8">
        <v>119.22</v>
      </c>
      <c r="E1149" s="17">
        <f t="shared" si="187"/>
        <v>0.56632746297787795</v>
      </c>
      <c r="F1149" s="2">
        <f>+IF(A1149&gt;$C$3,AVERAGE(INDEX($E$16:$E$2532,A1149-$C$3):E1148),"")</f>
        <v>0.57952320517913369</v>
      </c>
      <c r="G1149" s="2">
        <f>+IF(A1149&gt;$C$3,STDEVA(INDEX($E$16:$E$2532,A1149-$C$3):E1148),"")</f>
        <v>6.0146320536008787E-3</v>
      </c>
      <c r="H1149">
        <f t="shared" si="188"/>
        <v>-2.1939400587864113</v>
      </c>
      <c r="I1149" s="2" t="str">
        <f t="shared" si="189"/>
        <v>Buy</v>
      </c>
      <c r="J1149">
        <f t="shared" si="190"/>
        <v>210.04</v>
      </c>
      <c r="K1149">
        <f t="shared" si="191"/>
        <v>119.22</v>
      </c>
      <c r="L1149" s="37" t="str">
        <f t="shared" si="192"/>
        <v/>
      </c>
      <c r="M1149" t="str">
        <f t="shared" si="193"/>
        <v>Long</v>
      </c>
      <c r="N1149" s="39">
        <f t="shared" si="194"/>
        <v>0</v>
      </c>
      <c r="O1149" s="40">
        <f t="shared" si="197"/>
        <v>2115.4249999999943</v>
      </c>
      <c r="P1149" s="39">
        <f t="shared" si="195"/>
        <v>3.75</v>
      </c>
      <c r="Q1149" s="39">
        <f t="shared" si="196"/>
        <v>4115.75</v>
      </c>
      <c r="R1149" s="39">
        <f>IF((O1149 - MAX($O$16:O1149)) &lt; 0, O1149 - MAX($O$16:O1149), 0)</f>
        <v>-1920.2249999999872</v>
      </c>
    </row>
    <row r="1150" spans="1:18" x14ac:dyDescent="0.25">
      <c r="A1150" s="2">
        <v>1135</v>
      </c>
      <c r="B1150" t="s">
        <v>1135</v>
      </c>
      <c r="C1150" s="8">
        <v>208.08</v>
      </c>
      <c r="D1150" s="8">
        <v>117.82</v>
      </c>
      <c r="E1150" s="17">
        <f t="shared" si="187"/>
        <v>0.56876458504685501</v>
      </c>
      <c r="F1150" s="2">
        <f>+IF(A1150&gt;$C$3,AVERAGE(INDEX($E$16:$E$2532,A1150-$C$3):E1149),"")</f>
        <v>0.57492525849256204</v>
      </c>
      <c r="G1150" s="2">
        <f>+IF(A1150&gt;$C$3,STDEVA(INDEX($E$16:$E$2532,A1150-$C$3):E1149),"")</f>
        <v>5.4130161253990484E-3</v>
      </c>
      <c r="H1150">
        <f t="shared" si="188"/>
        <v>-1.1381221306176816</v>
      </c>
      <c r="I1150" s="2" t="str">
        <f t="shared" si="189"/>
        <v/>
      </c>
      <c r="J1150">
        <f t="shared" si="190"/>
        <v>210.04</v>
      </c>
      <c r="K1150">
        <f t="shared" si="191"/>
        <v>119.22</v>
      </c>
      <c r="L1150" s="37">
        <f t="shared" si="192"/>
        <v>-139.99999999999346</v>
      </c>
      <c r="M1150" t="str">
        <f t="shared" si="193"/>
        <v>Long</v>
      </c>
      <c r="N1150" s="39">
        <f t="shared" si="194"/>
        <v>0</v>
      </c>
      <c r="O1150" s="40">
        <f t="shared" si="197"/>
        <v>2115.4249999999943</v>
      </c>
      <c r="P1150" s="39">
        <f t="shared" si="195"/>
        <v>0</v>
      </c>
      <c r="Q1150" s="39">
        <f t="shared" si="196"/>
        <v>0</v>
      </c>
      <c r="R1150" s="39">
        <f>IF((O1150 - MAX($O$16:O1150)) &lt; 0, O1150 - MAX($O$16:O1150), 0)</f>
        <v>-1920.2249999999872</v>
      </c>
    </row>
    <row r="1151" spans="1:18" x14ac:dyDescent="0.25">
      <c r="A1151" s="2">
        <v>1136</v>
      </c>
      <c r="B1151" t="s">
        <v>1136</v>
      </c>
      <c r="C1151" s="8">
        <v>208.56</v>
      </c>
      <c r="D1151" s="8">
        <v>118.17</v>
      </c>
      <c r="E1151" s="17">
        <f t="shared" si="187"/>
        <v>0.56810250397432205</v>
      </c>
      <c r="F1151" s="2">
        <f>+IF(A1151&gt;$C$3,AVERAGE(INDEX($E$16:$E$2532,A1151-$C$3):E1150),"")</f>
        <v>0.57258134597857036</v>
      </c>
      <c r="G1151" s="2">
        <f>+IF(A1151&gt;$C$3,STDEVA(INDEX($E$16:$E$2532,A1151-$C$3):E1150),"")</f>
        <v>4.9189936455032029E-3</v>
      </c>
      <c r="H1151">
        <f t="shared" si="188"/>
        <v>-0.91051998173299742</v>
      </c>
      <c r="I1151" s="2" t="str">
        <f t="shared" si="189"/>
        <v/>
      </c>
      <c r="J1151">
        <f t="shared" si="190"/>
        <v>210.04</v>
      </c>
      <c r="K1151">
        <f t="shared" si="191"/>
        <v>119.22</v>
      </c>
      <c r="L1151" s="37">
        <f t="shared" si="192"/>
        <v>-107.49999999999812</v>
      </c>
      <c r="M1151" t="str">
        <f t="shared" si="193"/>
        <v>Long</v>
      </c>
      <c r="N1151" s="39">
        <f t="shared" si="194"/>
        <v>0</v>
      </c>
      <c r="O1151" s="40">
        <f t="shared" si="197"/>
        <v>2115.4249999999943</v>
      </c>
      <c r="P1151" s="39">
        <f t="shared" si="195"/>
        <v>0</v>
      </c>
      <c r="Q1151" s="39">
        <f t="shared" si="196"/>
        <v>0</v>
      </c>
      <c r="R1151" s="39">
        <f>IF((O1151 - MAX($O$16:O1151)) &lt; 0, O1151 - MAX($O$16:O1151), 0)</f>
        <v>-1920.2249999999872</v>
      </c>
    </row>
    <row r="1152" spans="1:18" x14ac:dyDescent="0.25">
      <c r="A1152" s="2">
        <v>1137</v>
      </c>
      <c r="B1152" t="s">
        <v>1137</v>
      </c>
      <c r="C1152" s="8">
        <v>207.74</v>
      </c>
      <c r="D1152" s="8">
        <v>117.14</v>
      </c>
      <c r="E1152" s="17">
        <f t="shared" si="187"/>
        <v>0.5729174971380292</v>
      </c>
      <c r="F1152" s="2">
        <f>+IF(A1152&gt;$C$3,AVERAGE(INDEX($E$16:$E$2532,A1152-$C$3):E1151),"")</f>
        <v>0.57055948727021988</v>
      </c>
      <c r="G1152" s="2">
        <f>+IF(A1152&gt;$C$3,STDEVA(INDEX($E$16:$E$2532,A1152-$C$3):E1151),"")</f>
        <v>4.0219544980701653E-3</v>
      </c>
      <c r="H1152">
        <f t="shared" si="188"/>
        <v>0.58628457108123699</v>
      </c>
      <c r="I1152" s="2" t="str">
        <f t="shared" si="189"/>
        <v/>
      </c>
      <c r="J1152">
        <f t="shared" si="190"/>
        <v>210.04</v>
      </c>
      <c r="K1152">
        <f t="shared" si="191"/>
        <v>119.22</v>
      </c>
      <c r="L1152" s="37">
        <f t="shared" si="192"/>
        <v>-54.999999999996135</v>
      </c>
      <c r="M1152" t="str">
        <f t="shared" si="193"/>
        <v>Long</v>
      </c>
      <c r="N1152" s="39">
        <f t="shared" si="194"/>
        <v>0</v>
      </c>
      <c r="O1152" s="40">
        <f t="shared" si="197"/>
        <v>2115.4249999999943</v>
      </c>
      <c r="P1152" s="39">
        <f t="shared" si="195"/>
        <v>0</v>
      </c>
      <c r="Q1152" s="39">
        <f t="shared" si="196"/>
        <v>0</v>
      </c>
      <c r="R1152" s="39">
        <f>IF((O1152 - MAX($O$16:O1152)) &lt; 0, O1152 - MAX($O$16:O1152), 0)</f>
        <v>-1920.2249999999872</v>
      </c>
    </row>
    <row r="1153" spans="1:18" x14ac:dyDescent="0.25">
      <c r="A1153" s="2">
        <v>1138</v>
      </c>
      <c r="B1153" t="s">
        <v>1138</v>
      </c>
      <c r="C1153" s="8">
        <v>204.84</v>
      </c>
      <c r="D1153" s="8">
        <v>114.9</v>
      </c>
      <c r="E1153" s="17">
        <f t="shared" si="187"/>
        <v>0.57816700173963953</v>
      </c>
      <c r="F1153" s="2">
        <f>+IF(A1153&gt;$C$3,AVERAGE(INDEX($E$16:$E$2532,A1153-$C$3):E1152),"")</f>
        <v>0.57000676426512631</v>
      </c>
      <c r="G1153" s="2">
        <f>+IF(A1153&gt;$C$3,STDEVA(INDEX($E$16:$E$2532,A1153-$C$3):E1152),"")</f>
        <v>3.2598361663444485E-3</v>
      </c>
      <c r="H1153">
        <f t="shared" si="188"/>
        <v>2.5032661330535637</v>
      </c>
      <c r="I1153" s="2" t="str">
        <f t="shared" si="189"/>
        <v>Sell</v>
      </c>
      <c r="J1153" t="str">
        <f t="shared" si="190"/>
        <v/>
      </c>
      <c r="K1153" t="str">
        <f t="shared" si="191"/>
        <v/>
      </c>
      <c r="L1153" s="37">
        <f t="shared" si="192"/>
        <v>-219.99999999999909</v>
      </c>
      <c r="M1153" t="str">
        <f t="shared" si="193"/>
        <v>SL</v>
      </c>
      <c r="N1153" s="39">
        <f t="shared" si="194"/>
        <v>-219.99999999999909</v>
      </c>
      <c r="O1153" s="40">
        <f t="shared" si="197"/>
        <v>1895.4249999999952</v>
      </c>
      <c r="P1153" s="39">
        <f t="shared" si="195"/>
        <v>3.75</v>
      </c>
      <c r="Q1153" s="39">
        <f t="shared" si="196"/>
        <v>0</v>
      </c>
      <c r="R1153" s="39">
        <f>IF((O1153 - MAX($O$16:O1153)) &lt; 0, O1153 - MAX($O$16:O1153), 0)</f>
        <v>-2140.2249999999863</v>
      </c>
    </row>
    <row r="1154" spans="1:18" x14ac:dyDescent="0.25">
      <c r="A1154" s="2">
        <v>1139</v>
      </c>
      <c r="B1154" t="s">
        <v>1139</v>
      </c>
      <c r="C1154" s="8">
        <v>202.54</v>
      </c>
      <c r="D1154" s="8">
        <v>114.07</v>
      </c>
      <c r="E1154" s="17">
        <f t="shared" si="187"/>
        <v>0.57412510286433249</v>
      </c>
      <c r="F1154" s="2">
        <f>+IF(A1154&gt;$C$3,AVERAGE(INDEX($E$16:$E$2532,A1154-$C$3):E1153),"")</f>
        <v>0.5708558101753447</v>
      </c>
      <c r="G1154" s="2">
        <f>+IF(A1154&gt;$C$3,STDEVA(INDEX($E$16:$E$2532,A1154-$C$3):E1153),"")</f>
        <v>4.7477342263794785E-3</v>
      </c>
      <c r="H1154">
        <f t="shared" si="188"/>
        <v>0.68860061096572456</v>
      </c>
      <c r="I1154" s="2" t="str">
        <f t="shared" si="189"/>
        <v/>
      </c>
      <c r="J1154" t="str">
        <f t="shared" si="190"/>
        <v/>
      </c>
      <c r="K1154" t="str">
        <f t="shared" si="191"/>
        <v/>
      </c>
      <c r="L1154" s="37" t="str">
        <f t="shared" si="192"/>
        <v/>
      </c>
      <c r="M1154" t="str">
        <f t="shared" si="193"/>
        <v/>
      </c>
      <c r="N1154" s="39">
        <f t="shared" si="194"/>
        <v>0</v>
      </c>
      <c r="O1154" s="40">
        <f t="shared" si="197"/>
        <v>1895.4249999999952</v>
      </c>
      <c r="P1154" s="39">
        <f t="shared" si="195"/>
        <v>0</v>
      </c>
      <c r="Q1154" s="39">
        <f t="shared" si="196"/>
        <v>0</v>
      </c>
      <c r="R1154" s="39">
        <f>IF((O1154 - MAX($O$16:O1154)) &lt; 0, O1154 - MAX($O$16:O1154), 0)</f>
        <v>-2140.2249999999863</v>
      </c>
    </row>
    <row r="1155" spans="1:18" x14ac:dyDescent="0.25">
      <c r="A1155" s="2">
        <v>1140</v>
      </c>
      <c r="B1155" t="s">
        <v>1140</v>
      </c>
      <c r="C1155" s="8">
        <v>205.62</v>
      </c>
      <c r="D1155" s="8">
        <v>115.05</v>
      </c>
      <c r="E1155" s="17">
        <f t="shared" si="187"/>
        <v>0.58066298863319765</v>
      </c>
      <c r="F1155" s="2">
        <f>+IF(A1155&gt;$C$3,AVERAGE(INDEX($E$16:$E$2532,A1155-$C$3):E1154),"")</f>
        <v>0.57241533815263579</v>
      </c>
      <c r="G1155" s="2">
        <f>+IF(A1155&gt;$C$3,STDEVA(INDEX($E$16:$E$2532,A1155-$C$3):E1154),"")</f>
        <v>4.1287295238074924E-3</v>
      </c>
      <c r="H1155">
        <f t="shared" si="188"/>
        <v>1.9976243134851623</v>
      </c>
      <c r="I1155" s="2" t="str">
        <f t="shared" si="189"/>
        <v>Sell</v>
      </c>
      <c r="J1155">
        <f t="shared" si="190"/>
        <v>115.05</v>
      </c>
      <c r="K1155">
        <f t="shared" si="191"/>
        <v>205.62</v>
      </c>
      <c r="L1155" s="37" t="str">
        <f t="shared" si="192"/>
        <v/>
      </c>
      <c r="M1155" t="str">
        <f t="shared" si="193"/>
        <v>Short</v>
      </c>
      <c r="N1155" s="39">
        <f t="shared" si="194"/>
        <v>0</v>
      </c>
      <c r="O1155" s="40">
        <f t="shared" si="197"/>
        <v>1895.4249999999952</v>
      </c>
      <c r="P1155" s="39">
        <f t="shared" si="195"/>
        <v>3.75</v>
      </c>
      <c r="Q1155" s="39">
        <f t="shared" si="196"/>
        <v>4008.375</v>
      </c>
      <c r="R1155" s="39">
        <f>IF((O1155 - MAX($O$16:O1155)) &lt; 0, O1155 - MAX($O$16:O1155), 0)</f>
        <v>-2140.2249999999863</v>
      </c>
    </row>
    <row r="1156" spans="1:18" x14ac:dyDescent="0.25">
      <c r="A1156" s="2">
        <v>1141</v>
      </c>
      <c r="B1156" t="s">
        <v>1141</v>
      </c>
      <c r="C1156" s="8">
        <v>205.47</v>
      </c>
      <c r="D1156" s="8">
        <v>114.61</v>
      </c>
      <c r="E1156" s="17">
        <f t="shared" si="187"/>
        <v>0.58376497736931576</v>
      </c>
      <c r="F1156" s="2">
        <f>+IF(A1156&gt;$C$3,AVERAGE(INDEX($E$16:$E$2532,A1156-$C$3):E1155),"")</f>
        <v>0.57479501886990425</v>
      </c>
      <c r="G1156" s="2">
        <f>+IF(A1156&gt;$C$3,STDEVA(INDEX($E$16:$E$2532,A1156-$C$3):E1155),"")</f>
        <v>4.8622774641233647E-3</v>
      </c>
      <c r="H1156">
        <f t="shared" si="188"/>
        <v>1.8448059711929119</v>
      </c>
      <c r="I1156" s="2" t="str">
        <f t="shared" si="189"/>
        <v>Sell</v>
      </c>
      <c r="J1156">
        <f t="shared" si="190"/>
        <v>115.05</v>
      </c>
      <c r="K1156">
        <f t="shared" si="191"/>
        <v>205.62</v>
      </c>
      <c r="L1156" s="37">
        <f t="shared" si="192"/>
        <v>-72.49999999999801</v>
      </c>
      <c r="M1156" t="str">
        <f t="shared" si="193"/>
        <v>Short</v>
      </c>
      <c r="N1156" s="39">
        <f t="shared" si="194"/>
        <v>0</v>
      </c>
      <c r="O1156" s="40">
        <f t="shared" si="197"/>
        <v>1895.4249999999952</v>
      </c>
      <c r="P1156" s="39">
        <f t="shared" si="195"/>
        <v>0</v>
      </c>
      <c r="Q1156" s="39">
        <f t="shared" si="196"/>
        <v>0</v>
      </c>
      <c r="R1156" s="39">
        <f>IF((O1156 - MAX($O$16:O1156)) &lt; 0, O1156 - MAX($O$16:O1156), 0)</f>
        <v>-2140.2249999999863</v>
      </c>
    </row>
    <row r="1157" spans="1:18" x14ac:dyDescent="0.25">
      <c r="A1157" s="2">
        <v>1142</v>
      </c>
      <c r="B1157" t="s">
        <v>1142</v>
      </c>
      <c r="C1157" s="8">
        <v>208.73</v>
      </c>
      <c r="D1157" s="8">
        <v>116.55</v>
      </c>
      <c r="E1157" s="17">
        <f t="shared" si="187"/>
        <v>0.58272118527604888</v>
      </c>
      <c r="F1157" s="2">
        <f>+IF(A1157&gt;$C$3,AVERAGE(INDEX($E$16:$E$2532,A1157-$C$3):E1156),"")</f>
        <v>0.57792751354890293</v>
      </c>
      <c r="G1157" s="2">
        <f>+IF(A1157&gt;$C$3,STDEVA(INDEX($E$16:$E$2532,A1157-$C$3):E1156),"")</f>
        <v>4.5048516578320265E-3</v>
      </c>
      <c r="H1157">
        <f t="shared" si="188"/>
        <v>1.0641131143157161</v>
      </c>
      <c r="I1157" s="2" t="str">
        <f t="shared" si="189"/>
        <v/>
      </c>
      <c r="J1157" t="str">
        <f t="shared" si="190"/>
        <v/>
      </c>
      <c r="K1157" t="str">
        <f t="shared" si="191"/>
        <v/>
      </c>
      <c r="L1157" s="37">
        <f t="shared" si="192"/>
        <v>-402.49999999999636</v>
      </c>
      <c r="M1157" t="str">
        <f t="shared" si="193"/>
        <v>SL</v>
      </c>
      <c r="N1157" s="39">
        <f t="shared" si="194"/>
        <v>-402.49999999999636</v>
      </c>
      <c r="O1157" s="40">
        <f t="shared" si="197"/>
        <v>1492.9249999999988</v>
      </c>
      <c r="P1157" s="39">
        <f t="shared" si="195"/>
        <v>3.75</v>
      </c>
      <c r="Q1157" s="39">
        <f t="shared" si="196"/>
        <v>0</v>
      </c>
      <c r="R1157" s="39">
        <f>IF((O1157 - MAX($O$16:O1157)) &lt; 0, O1157 - MAX($O$16:O1157), 0)</f>
        <v>-2542.7249999999826</v>
      </c>
    </row>
    <row r="1158" spans="1:18" x14ac:dyDescent="0.25">
      <c r="A1158" s="2">
        <v>1143</v>
      </c>
      <c r="B1158" t="s">
        <v>1143</v>
      </c>
      <c r="C1158" s="8">
        <v>208.55</v>
      </c>
      <c r="D1158" s="8">
        <v>116.06</v>
      </c>
      <c r="E1158" s="17">
        <f t="shared" si="187"/>
        <v>0.58607152188049205</v>
      </c>
      <c r="F1158" s="2">
        <f>+IF(A1158&gt;$C$3,AVERAGE(INDEX($E$16:$E$2532,A1158-$C$3):E1157),"")</f>
        <v>0.57988825117650689</v>
      </c>
      <c r="G1158" s="2">
        <f>+IF(A1158&gt;$C$3,STDEVA(INDEX($E$16:$E$2532,A1158-$C$3):E1157),"")</f>
        <v>3.8675353199806931E-3</v>
      </c>
      <c r="H1158">
        <f t="shared" si="188"/>
        <v>1.5987625690296303</v>
      </c>
      <c r="I1158" s="2" t="str">
        <f t="shared" si="189"/>
        <v>Sell</v>
      </c>
      <c r="J1158">
        <f t="shared" si="190"/>
        <v>116.06</v>
      </c>
      <c r="K1158">
        <f t="shared" si="191"/>
        <v>208.55</v>
      </c>
      <c r="L1158" s="37" t="str">
        <f t="shared" si="192"/>
        <v/>
      </c>
      <c r="M1158" t="str">
        <f t="shared" si="193"/>
        <v>Short</v>
      </c>
      <c r="N1158" s="39">
        <f t="shared" si="194"/>
        <v>0</v>
      </c>
      <c r="O1158" s="40">
        <f t="shared" si="197"/>
        <v>1492.9249999999988</v>
      </c>
      <c r="P1158" s="39">
        <f t="shared" si="195"/>
        <v>3.75</v>
      </c>
      <c r="Q1158" s="39">
        <f t="shared" si="196"/>
        <v>4057.625</v>
      </c>
      <c r="R1158" s="39">
        <f>IF((O1158 - MAX($O$16:O1158)) &lt; 0, O1158 - MAX($O$16:O1158), 0)</f>
        <v>-2542.7249999999826</v>
      </c>
    </row>
    <row r="1159" spans="1:18" x14ac:dyDescent="0.25">
      <c r="A1159" s="2">
        <v>1144</v>
      </c>
      <c r="B1159" t="s">
        <v>1144</v>
      </c>
      <c r="C1159" s="8">
        <v>209.3108</v>
      </c>
      <c r="D1159" s="8">
        <v>116.81</v>
      </c>
      <c r="E1159" s="17">
        <f t="shared" si="187"/>
        <v>0.58327154552642513</v>
      </c>
      <c r="F1159" s="2">
        <f>+IF(A1159&gt;$C$3,AVERAGE(INDEX($E$16:$E$2532,A1159-$C$3):E1158),"")</f>
        <v>0.58146915520467746</v>
      </c>
      <c r="G1159" s="2">
        <f>+IF(A1159&gt;$C$3,STDEVA(INDEX($E$16:$E$2532,A1159-$C$3):E1158),"")</f>
        <v>4.5443692369956414E-3</v>
      </c>
      <c r="H1159">
        <f t="shared" si="188"/>
        <v>0.39662057102984472</v>
      </c>
      <c r="I1159" s="2" t="str">
        <f t="shared" si="189"/>
        <v/>
      </c>
      <c r="J1159">
        <f t="shared" si="190"/>
        <v>116.06</v>
      </c>
      <c r="K1159">
        <f t="shared" si="191"/>
        <v>208.55</v>
      </c>
      <c r="L1159" s="37">
        <f t="shared" si="192"/>
        <v>-2.6999999999972601</v>
      </c>
      <c r="M1159" t="str">
        <f t="shared" si="193"/>
        <v>Short</v>
      </c>
      <c r="N1159" s="39">
        <f t="shared" si="194"/>
        <v>0</v>
      </c>
      <c r="O1159" s="40">
        <f t="shared" si="197"/>
        <v>1492.9249999999988</v>
      </c>
      <c r="P1159" s="39">
        <f t="shared" si="195"/>
        <v>0</v>
      </c>
      <c r="Q1159" s="39">
        <f t="shared" si="196"/>
        <v>0</v>
      </c>
      <c r="R1159" s="39">
        <f>IF((O1159 - MAX($O$16:O1159)) &lt; 0, O1159 - MAX($O$16:O1159), 0)</f>
        <v>-2542.7249999999826</v>
      </c>
    </row>
    <row r="1160" spans="1:18" x14ac:dyDescent="0.25">
      <c r="A1160" s="2">
        <v>1145</v>
      </c>
      <c r="B1160" t="s">
        <v>1145</v>
      </c>
      <c r="C1160" s="8">
        <v>209.07</v>
      </c>
      <c r="D1160" s="8">
        <v>117.39</v>
      </c>
      <c r="E1160" s="17">
        <f t="shared" si="187"/>
        <v>0.57716739922810634</v>
      </c>
      <c r="F1160" s="2">
        <f>+IF(A1160&gt;$C$3,AVERAGE(INDEX($E$16:$E$2532,A1160-$C$3):E1159),"")</f>
        <v>0.58329844373709594</v>
      </c>
      <c r="G1160" s="2">
        <f>+IF(A1160&gt;$C$3,STDEVA(INDEX($E$16:$E$2532,A1160-$C$3):E1159),"")</f>
        <v>1.9485373019668302E-3</v>
      </c>
      <c r="H1160">
        <f t="shared" si="188"/>
        <v>-3.1464855729479746</v>
      </c>
      <c r="I1160" s="2" t="str">
        <f t="shared" si="189"/>
        <v>Buy</v>
      </c>
      <c r="J1160">
        <f t="shared" si="190"/>
        <v>116.06</v>
      </c>
      <c r="K1160">
        <f t="shared" si="191"/>
        <v>208.55</v>
      </c>
      <c r="L1160" s="37">
        <f t="shared" si="192"/>
        <v>202.50000000000409</v>
      </c>
      <c r="M1160" t="str">
        <f t="shared" si="193"/>
        <v>Short</v>
      </c>
      <c r="N1160" s="39">
        <f t="shared" si="194"/>
        <v>0</v>
      </c>
      <c r="O1160" s="40">
        <f t="shared" si="197"/>
        <v>1492.9249999999988</v>
      </c>
      <c r="P1160" s="39">
        <f t="shared" si="195"/>
        <v>0</v>
      </c>
      <c r="Q1160" s="39">
        <f t="shared" si="196"/>
        <v>0</v>
      </c>
      <c r="R1160" s="39">
        <f>IF((O1160 - MAX($O$16:O1160)) &lt; 0, O1160 - MAX($O$16:O1160), 0)</f>
        <v>-2542.7249999999826</v>
      </c>
    </row>
    <row r="1161" spans="1:18" x14ac:dyDescent="0.25">
      <c r="A1161" s="2">
        <v>1146</v>
      </c>
      <c r="B1161" t="s">
        <v>1146</v>
      </c>
      <c r="C1161" s="8">
        <v>209.35</v>
      </c>
      <c r="D1161" s="8">
        <v>118.25</v>
      </c>
      <c r="E1161" s="17">
        <f t="shared" si="187"/>
        <v>0.57120646509310991</v>
      </c>
      <c r="F1161" s="2">
        <f>+IF(A1161&gt;$C$3,AVERAGE(INDEX($E$16:$E$2532,A1161-$C$3):E1160),"")</f>
        <v>0.58259932585607765</v>
      </c>
      <c r="G1161" s="2">
        <f>+IF(A1161&gt;$C$3,STDEVA(INDEX($E$16:$E$2532,A1161-$C$3):E1160),"")</f>
        <v>3.2934573238989706E-3</v>
      </c>
      <c r="H1161">
        <f t="shared" si="188"/>
        <v>-3.4592404402192987</v>
      </c>
      <c r="I1161" s="2" t="str">
        <f t="shared" si="189"/>
        <v>Buy</v>
      </c>
      <c r="J1161">
        <f t="shared" si="190"/>
        <v>116.06</v>
      </c>
      <c r="K1161">
        <f t="shared" si="191"/>
        <v>208.55</v>
      </c>
      <c r="L1161" s="37">
        <f t="shared" si="192"/>
        <v>347.50000000000369</v>
      </c>
      <c r="M1161" t="str">
        <f t="shared" si="193"/>
        <v>Short</v>
      </c>
      <c r="N1161" s="39">
        <f t="shared" si="194"/>
        <v>0</v>
      </c>
      <c r="O1161" s="40">
        <f t="shared" si="197"/>
        <v>1492.9249999999988</v>
      </c>
      <c r="P1161" s="39">
        <f t="shared" si="195"/>
        <v>0</v>
      </c>
      <c r="Q1161" s="39">
        <f t="shared" si="196"/>
        <v>0</v>
      </c>
      <c r="R1161" s="39">
        <f>IF((O1161 - MAX($O$16:O1161)) &lt; 0, O1161 - MAX($O$16:O1161), 0)</f>
        <v>-2542.7249999999826</v>
      </c>
    </row>
    <row r="1162" spans="1:18" x14ac:dyDescent="0.25">
      <c r="A1162" s="2">
        <v>1147</v>
      </c>
      <c r="B1162" t="s">
        <v>1147</v>
      </c>
      <c r="C1162" s="8">
        <v>209.32</v>
      </c>
      <c r="D1162" s="8">
        <v>119.17</v>
      </c>
      <c r="E1162" s="17">
        <f t="shared" si="187"/>
        <v>0.56331313640129221</v>
      </c>
      <c r="F1162" s="2">
        <f>+IF(A1162&gt;$C$3,AVERAGE(INDEX($E$16:$E$2532,A1162-$C$3):E1161),"")</f>
        <v>0.58008762340083642</v>
      </c>
      <c r="G1162" s="2">
        <f>+IF(A1162&gt;$C$3,STDEVA(INDEX($E$16:$E$2532,A1162-$C$3):E1161),"")</f>
        <v>5.922050560682247E-3</v>
      </c>
      <c r="H1162">
        <f t="shared" si="188"/>
        <v>-2.8325470759931686</v>
      </c>
      <c r="I1162" s="2" t="str">
        <f t="shared" si="189"/>
        <v>Buy</v>
      </c>
      <c r="J1162" t="str">
        <f t="shared" si="190"/>
        <v/>
      </c>
      <c r="K1162" t="str">
        <f t="shared" si="191"/>
        <v/>
      </c>
      <c r="L1162" s="37">
        <f t="shared" si="192"/>
        <v>585.00000000000443</v>
      </c>
      <c r="M1162" t="str">
        <f t="shared" si="193"/>
        <v>TP</v>
      </c>
      <c r="N1162" s="39">
        <f t="shared" si="194"/>
        <v>585.00000000000443</v>
      </c>
      <c r="O1162" s="40">
        <f t="shared" si="197"/>
        <v>2077.9250000000034</v>
      </c>
      <c r="P1162" s="39">
        <f t="shared" si="195"/>
        <v>3.75</v>
      </c>
      <c r="Q1162" s="39">
        <f t="shared" si="196"/>
        <v>0</v>
      </c>
      <c r="R1162" s="39">
        <f>IF((O1162 - MAX($O$16:O1162)) &lt; 0, O1162 - MAX($O$16:O1162), 0)</f>
        <v>-1957.7249999999781</v>
      </c>
    </row>
    <row r="1163" spans="1:18" x14ac:dyDescent="0.25">
      <c r="A1163" s="2">
        <v>1148</v>
      </c>
      <c r="B1163" t="s">
        <v>1148</v>
      </c>
      <c r="C1163" s="8">
        <v>209.56</v>
      </c>
      <c r="D1163" s="8">
        <v>119.62</v>
      </c>
      <c r="E1163" s="17">
        <f t="shared" si="187"/>
        <v>0.56069004292360791</v>
      </c>
      <c r="F1163" s="2">
        <f>+IF(A1163&gt;$C$3,AVERAGE(INDEX($E$16:$E$2532,A1163-$C$3):E1162),"")</f>
        <v>0.57620601362588508</v>
      </c>
      <c r="G1163" s="2">
        <f>+IF(A1163&gt;$C$3,STDEVA(INDEX($E$16:$E$2532,A1163-$C$3):E1162),"")</f>
        <v>9.2113520328916104E-3</v>
      </c>
      <c r="H1163">
        <f t="shared" si="188"/>
        <v>-1.6844400959678041</v>
      </c>
      <c r="I1163" s="2" t="str">
        <f t="shared" si="189"/>
        <v>Buy</v>
      </c>
      <c r="J1163">
        <f t="shared" si="190"/>
        <v>209.56</v>
      </c>
      <c r="K1163">
        <f t="shared" si="191"/>
        <v>119.62</v>
      </c>
      <c r="L1163" s="37" t="str">
        <f t="shared" si="192"/>
        <v/>
      </c>
      <c r="M1163" t="str">
        <f t="shared" si="193"/>
        <v>Long</v>
      </c>
      <c r="N1163" s="39">
        <f t="shared" si="194"/>
        <v>0</v>
      </c>
      <c r="O1163" s="40">
        <f t="shared" si="197"/>
        <v>2077.9250000000034</v>
      </c>
      <c r="P1163" s="39">
        <f t="shared" si="195"/>
        <v>3.75</v>
      </c>
      <c r="Q1163" s="39">
        <f t="shared" si="196"/>
        <v>4114.75</v>
      </c>
      <c r="R1163" s="39">
        <f>IF((O1163 - MAX($O$16:O1163)) &lt; 0, O1163 - MAX($O$16:O1163), 0)</f>
        <v>-1957.7249999999781</v>
      </c>
    </row>
    <row r="1164" spans="1:18" x14ac:dyDescent="0.25">
      <c r="A1164" s="2">
        <v>1149</v>
      </c>
      <c r="B1164" t="s">
        <v>1149</v>
      </c>
      <c r="C1164" s="8">
        <v>208.69</v>
      </c>
      <c r="D1164" s="8">
        <v>119.1</v>
      </c>
      <c r="E1164" s="17">
        <f t="shared" si="187"/>
        <v>0.56088642090548479</v>
      </c>
      <c r="F1164" s="2">
        <f>+IF(A1164&gt;$C$3,AVERAGE(INDEX($E$16:$E$2532,A1164-$C$3):E1163),"")</f>
        <v>0.57112971783450828</v>
      </c>
      <c r="G1164" s="2">
        <f>+IF(A1164&gt;$C$3,STDEVA(INDEX($E$16:$E$2532,A1164-$C$3):E1163),"")</f>
        <v>9.4070349207372797E-3</v>
      </c>
      <c r="H1164">
        <f t="shared" si="188"/>
        <v>-1.0888975129073573</v>
      </c>
      <c r="I1164" s="2" t="str">
        <f t="shared" si="189"/>
        <v/>
      </c>
      <c r="J1164">
        <f t="shared" si="190"/>
        <v>209.56</v>
      </c>
      <c r="K1164">
        <f t="shared" si="191"/>
        <v>119.62</v>
      </c>
      <c r="L1164" s="37">
        <f t="shared" si="192"/>
        <v>-87.499999999998579</v>
      </c>
      <c r="M1164" t="str">
        <f t="shared" si="193"/>
        <v>Long</v>
      </c>
      <c r="N1164" s="39">
        <f t="shared" si="194"/>
        <v>0</v>
      </c>
      <c r="O1164" s="40">
        <f t="shared" si="197"/>
        <v>2077.9250000000034</v>
      </c>
      <c r="P1164" s="39">
        <f t="shared" si="195"/>
        <v>0</v>
      </c>
      <c r="Q1164" s="39">
        <f t="shared" si="196"/>
        <v>0</v>
      </c>
      <c r="R1164" s="39">
        <f>IF((O1164 - MAX($O$16:O1164)) &lt; 0, O1164 - MAX($O$16:O1164), 0)</f>
        <v>-1957.7249999999781</v>
      </c>
    </row>
    <row r="1165" spans="1:18" x14ac:dyDescent="0.25">
      <c r="A1165" s="2">
        <v>1150</v>
      </c>
      <c r="B1165" t="s">
        <v>1150</v>
      </c>
      <c r="C1165" s="8">
        <v>210.68</v>
      </c>
      <c r="D1165" s="8">
        <v>119.89</v>
      </c>
      <c r="E1165" s="17">
        <f t="shared" si="187"/>
        <v>0.56376573889562631</v>
      </c>
      <c r="F1165" s="2">
        <f>+IF(A1165&gt;$C$3,AVERAGE(INDEX($E$16:$E$2532,A1165-$C$3):E1164),"")</f>
        <v>0.56665269291032028</v>
      </c>
      <c r="G1165" s="2">
        <f>+IF(A1165&gt;$C$3,STDEVA(INDEX($E$16:$E$2532,A1165-$C$3):E1164),"")</f>
        <v>7.2672487128352219E-3</v>
      </c>
      <c r="H1165">
        <f t="shared" si="188"/>
        <v>-0.39725543032469823</v>
      </c>
      <c r="I1165" s="2" t="str">
        <f t="shared" si="189"/>
        <v/>
      </c>
      <c r="J1165">
        <f t="shared" si="190"/>
        <v>209.56</v>
      </c>
      <c r="K1165">
        <f t="shared" si="191"/>
        <v>119.62</v>
      </c>
      <c r="L1165" s="37">
        <f t="shared" si="192"/>
        <v>212.50000000000213</v>
      </c>
      <c r="M1165" t="str">
        <f t="shared" si="193"/>
        <v>Long</v>
      </c>
      <c r="N1165" s="39">
        <f t="shared" si="194"/>
        <v>0</v>
      </c>
      <c r="O1165" s="40">
        <f t="shared" si="197"/>
        <v>2077.9250000000034</v>
      </c>
      <c r="P1165" s="39">
        <f t="shared" si="195"/>
        <v>0</v>
      </c>
      <c r="Q1165" s="39">
        <f t="shared" si="196"/>
        <v>0</v>
      </c>
      <c r="R1165" s="39">
        <f>IF((O1165 - MAX($O$16:O1165)) &lt; 0, O1165 - MAX($O$16:O1165), 0)</f>
        <v>-1957.7249999999781</v>
      </c>
    </row>
    <row r="1166" spans="1:18" x14ac:dyDescent="0.25">
      <c r="A1166" s="2">
        <v>1151</v>
      </c>
      <c r="B1166" t="s">
        <v>1151</v>
      </c>
      <c r="C1166" s="8">
        <v>208.529</v>
      </c>
      <c r="D1166" s="8">
        <v>118.6</v>
      </c>
      <c r="E1166" s="17">
        <f t="shared" si="187"/>
        <v>0.56432163373230737</v>
      </c>
      <c r="F1166" s="2">
        <f>+IF(A1166&gt;$C$3,AVERAGE(INDEX($E$16:$E$2532,A1166-$C$3):E1165),"")</f>
        <v>0.56397236084382418</v>
      </c>
      <c r="G1166" s="2">
        <f>+IF(A1166&gt;$C$3,STDEVA(INDEX($E$16:$E$2532,A1166-$C$3):E1165),"")</f>
        <v>4.2751073090933457E-3</v>
      </c>
      <c r="H1166">
        <f t="shared" si="188"/>
        <v>8.1699209687735405E-2</v>
      </c>
      <c r="I1166" s="2" t="str">
        <f t="shared" si="189"/>
        <v/>
      </c>
      <c r="J1166">
        <f t="shared" si="190"/>
        <v>209.56</v>
      </c>
      <c r="K1166">
        <f t="shared" si="191"/>
        <v>119.62</v>
      </c>
      <c r="L1166" s="37">
        <f t="shared" si="192"/>
        <v>-2.74999999999892</v>
      </c>
      <c r="M1166" t="str">
        <f t="shared" si="193"/>
        <v>Long</v>
      </c>
      <c r="N1166" s="39">
        <f t="shared" si="194"/>
        <v>0</v>
      </c>
      <c r="O1166" s="40">
        <f t="shared" si="197"/>
        <v>2077.9250000000034</v>
      </c>
      <c r="P1166" s="39">
        <f t="shared" si="195"/>
        <v>0</v>
      </c>
      <c r="Q1166" s="39">
        <f t="shared" si="196"/>
        <v>0</v>
      </c>
      <c r="R1166" s="39">
        <f>IF((O1166 - MAX($O$16:O1166)) &lt; 0, O1166 - MAX($O$16:O1166), 0)</f>
        <v>-1957.7249999999781</v>
      </c>
    </row>
    <row r="1167" spans="1:18" x14ac:dyDescent="0.25">
      <c r="A1167" s="2">
        <v>1152</v>
      </c>
      <c r="B1167" t="s">
        <v>1152</v>
      </c>
      <c r="C1167" s="8">
        <v>205.61</v>
      </c>
      <c r="D1167" s="8">
        <v>116.6</v>
      </c>
      <c r="E1167" s="17">
        <f t="shared" si="187"/>
        <v>0.56723189661411832</v>
      </c>
      <c r="F1167" s="2">
        <f>+IF(A1167&gt;$C$3,AVERAGE(INDEX($E$16:$E$2532,A1167-$C$3):E1166),"")</f>
        <v>0.56259539457166363</v>
      </c>
      <c r="G1167" s="2">
        <f>+IF(A1167&gt;$C$3,STDEVA(INDEX($E$16:$E$2532,A1167-$C$3):E1166),"")</f>
        <v>1.6893576223532148E-3</v>
      </c>
      <c r="H1167">
        <f t="shared" si="188"/>
        <v>2.7445355448162667</v>
      </c>
      <c r="I1167" s="2" t="str">
        <f t="shared" si="189"/>
        <v>Sell</v>
      </c>
      <c r="J1167" t="str">
        <f t="shared" si="190"/>
        <v/>
      </c>
      <c r="K1167" t="str">
        <f t="shared" si="191"/>
        <v/>
      </c>
      <c r="L1167" s="37">
        <f t="shared" si="192"/>
        <v>-232.49999999999466</v>
      </c>
      <c r="M1167" t="str">
        <f t="shared" si="193"/>
        <v>SL</v>
      </c>
      <c r="N1167" s="39">
        <f t="shared" si="194"/>
        <v>-232.49999999999466</v>
      </c>
      <c r="O1167" s="40">
        <f t="shared" si="197"/>
        <v>1845.4250000000088</v>
      </c>
      <c r="P1167" s="39">
        <f t="shared" si="195"/>
        <v>3.75</v>
      </c>
      <c r="Q1167" s="39">
        <f t="shared" si="196"/>
        <v>0</v>
      </c>
      <c r="R1167" s="39">
        <f>IF((O1167 - MAX($O$16:O1167)) &lt; 0, O1167 - MAX($O$16:O1167), 0)</f>
        <v>-2190.2249999999726</v>
      </c>
    </row>
    <row r="1168" spans="1:18" x14ac:dyDescent="0.25">
      <c r="A1168" s="2">
        <v>1153</v>
      </c>
      <c r="B1168" t="s">
        <v>1153</v>
      </c>
      <c r="C1168" s="8">
        <v>209.62</v>
      </c>
      <c r="D1168" s="8">
        <v>117.78</v>
      </c>
      <c r="E1168" s="17">
        <f t="shared" si="187"/>
        <v>0.57647789022560658</v>
      </c>
      <c r="F1168" s="2">
        <f>+IF(A1168&gt;$C$3,AVERAGE(INDEX($E$16:$E$2532,A1168-$C$3):E1167),"")</f>
        <v>0.56337914661422894</v>
      </c>
      <c r="G1168" s="2">
        <f>+IF(A1168&gt;$C$3,STDEVA(INDEX($E$16:$E$2532,A1168-$C$3):E1167),"")</f>
        <v>2.7076917401807903E-3</v>
      </c>
      <c r="H1168">
        <f t="shared" si="188"/>
        <v>4.837605188581418</v>
      </c>
      <c r="I1168" s="2" t="str">
        <f t="shared" si="189"/>
        <v>Sell</v>
      </c>
      <c r="J1168">
        <f t="shared" si="190"/>
        <v>117.78</v>
      </c>
      <c r="K1168">
        <f t="shared" si="191"/>
        <v>209.62</v>
      </c>
      <c r="L1168" s="37" t="str">
        <f t="shared" si="192"/>
        <v/>
      </c>
      <c r="M1168" t="str">
        <f t="shared" si="193"/>
        <v>Short</v>
      </c>
      <c r="N1168" s="39">
        <f t="shared" si="194"/>
        <v>0</v>
      </c>
      <c r="O1168" s="40">
        <f t="shared" si="197"/>
        <v>1845.4250000000088</v>
      </c>
      <c r="P1168" s="39">
        <f t="shared" si="195"/>
        <v>3.75</v>
      </c>
      <c r="Q1168" s="39">
        <f t="shared" si="196"/>
        <v>4092.5</v>
      </c>
      <c r="R1168" s="39">
        <f>IF((O1168 - MAX($O$16:O1168)) &lt; 0, O1168 - MAX($O$16:O1168), 0)</f>
        <v>-2190.2249999999726</v>
      </c>
    </row>
    <row r="1169" spans="1:18" x14ac:dyDescent="0.25">
      <c r="A1169" s="2">
        <v>1154</v>
      </c>
      <c r="B1169" t="s">
        <v>1154</v>
      </c>
      <c r="C1169" s="8">
        <v>208.35</v>
      </c>
      <c r="D1169" s="8">
        <v>116.01</v>
      </c>
      <c r="E1169" s="17">
        <f t="shared" ref="E1169:E1232" si="198">+LN(C1169/D1169)</f>
        <v>0.58554296358114699</v>
      </c>
      <c r="F1169" s="2">
        <f>+IF(A1169&gt;$C$3,AVERAGE(INDEX($E$16:$E$2532,A1169-$C$3):E1168),"")</f>
        <v>0.56653671607462874</v>
      </c>
      <c r="G1169" s="2">
        <f>+IF(A1169&gt;$C$3,STDEVA(INDEX($E$16:$E$2532,A1169-$C$3):E1168),"")</f>
        <v>5.9962688250866187E-3</v>
      </c>
      <c r="H1169">
        <f t="shared" ref="H1169:H1232" si="199">+IF(F1169="","",(E1169-F1169)/G1169)</f>
        <v>3.1696790222282427</v>
      </c>
      <c r="I1169" s="2" t="str">
        <f t="shared" ref="I1169:I1232" si="200">+IF(H1169="","",IF(H1169&lt;$C$4,"Buy",IF(H1169&gt;$C$5,"Sell","")))</f>
        <v>Sell</v>
      </c>
      <c r="J1169">
        <f t="shared" ref="J1169:J1232" si="201">IF(M1169=M1168, J1168, IF(OR(M1169="TP", M1169="SL"), "", IF(I1169="Buy", C1169, IF(I1169="Sell", D1169, ""))))</f>
        <v>117.78</v>
      </c>
      <c r="K1169">
        <f t="shared" ref="K1169:K1232" si="202">IF(M1169=M1168, K1168, IF(OR(M1169="TP", M1169="SL"), "",IF(I1169="Buy", D1169, IF(I1169="Sell", C1169, ""))))</f>
        <v>209.62</v>
      </c>
      <c r="L1169" s="37">
        <f t="shared" ref="L1169:L1232" si="203">IF(M1168="Long", (C1169-J1168)*$C$8+(K1168-D1169)*$C$9, IF(M1168="Short", (K1168-C1169)*$C$8+(D1169-J1168)*$C$9, ""))</f>
        <v>-124.99999999999642</v>
      </c>
      <c r="M1169" t="str">
        <f t="shared" ref="M1169:M1232" si="204">IF(OR(M1168="", M1168="SL", M1168="TP"), IF(I1169="Sell","Short",(IF(I1169="Buy","Long",I1169))), IF(L1169="", "", IF(L1169&lt;$C$6, "SL", IF(L1169&gt;$C$7, "TP", M1168))))</f>
        <v>Short</v>
      </c>
      <c r="N1169" s="39">
        <f t="shared" ref="N1169:N1232" si="205">IF(OR(M1169="TP", M1169="SL"), L1169, 0)</f>
        <v>0</v>
      </c>
      <c r="O1169" s="40">
        <f t="shared" si="197"/>
        <v>1845.4250000000088</v>
      </c>
      <c r="P1169" s="39">
        <f t="shared" ref="P1169:P1232" si="206">IF(OR(AND(I1169&lt;&gt;"", J1168=""), OR(M1169="TP", M1169="SL",)), ($C$9+$C$8)*$C$11, 0)</f>
        <v>0</v>
      </c>
      <c r="Q1169" s="39">
        <f t="shared" ref="Q1169:Q1232" si="207">IF(AND(I1169&lt;&gt;"",J1168=""),(D1169*$C$9+C1169*$C$8)*$C$10,0)</f>
        <v>0</v>
      </c>
      <c r="R1169" s="39">
        <f>IF((O1169 - MAX($O$16:O1169)) &lt; 0, O1169 - MAX($O$16:O1169), 0)</f>
        <v>-2190.2249999999726</v>
      </c>
    </row>
    <row r="1170" spans="1:18" x14ac:dyDescent="0.25">
      <c r="A1170" s="2">
        <v>1155</v>
      </c>
      <c r="B1170" t="s">
        <v>1155</v>
      </c>
      <c r="C1170" s="8">
        <v>206.94900000000001</v>
      </c>
      <c r="D1170" s="8">
        <v>115.37</v>
      </c>
      <c r="E1170" s="17">
        <f t="shared" si="198"/>
        <v>0.58432803115882381</v>
      </c>
      <c r="F1170" s="2">
        <f>+IF(A1170&gt;$C$3,AVERAGE(INDEX($E$16:$E$2532,A1170-$C$3):E1169),"")</f>
        <v>0.57146802460976109</v>
      </c>
      <c r="G1170" s="2">
        <f>+IF(A1170&gt;$C$3,STDEVA(INDEX($E$16:$E$2532,A1170-$C$3):E1169),"")</f>
        <v>9.3747473129686988E-3</v>
      </c>
      <c r="H1170">
        <f t="shared" si="199"/>
        <v>1.3717710056326142</v>
      </c>
      <c r="I1170" s="2" t="str">
        <f t="shared" si="200"/>
        <v/>
      </c>
      <c r="J1170">
        <f t="shared" si="201"/>
        <v>117.78</v>
      </c>
      <c r="K1170">
        <f t="shared" si="202"/>
        <v>209.62</v>
      </c>
      <c r="L1170" s="37">
        <f t="shared" si="203"/>
        <v>65.249999999998977</v>
      </c>
      <c r="M1170" t="str">
        <f t="shared" si="204"/>
        <v>Short</v>
      </c>
      <c r="N1170" s="39">
        <f t="shared" si="205"/>
        <v>0</v>
      </c>
      <c r="O1170" s="40">
        <f t="shared" ref="O1170:O1233" si="208">+N1170+O1169</f>
        <v>1845.4250000000088</v>
      </c>
      <c r="P1170" s="39">
        <f t="shared" si="206"/>
        <v>0</v>
      </c>
      <c r="Q1170" s="39">
        <f t="shared" si="207"/>
        <v>0</v>
      </c>
      <c r="R1170" s="39">
        <f>IF((O1170 - MAX($O$16:O1170)) &lt; 0, O1170 - MAX($O$16:O1170), 0)</f>
        <v>-2190.2249999999726</v>
      </c>
    </row>
    <row r="1171" spans="1:18" x14ac:dyDescent="0.25">
      <c r="A1171" s="2">
        <v>1156</v>
      </c>
      <c r="B1171" t="s">
        <v>1156</v>
      </c>
      <c r="C1171" s="8">
        <v>205.34</v>
      </c>
      <c r="D1171" s="8">
        <v>114.08</v>
      </c>
      <c r="E1171" s="17">
        <f t="shared" si="198"/>
        <v>0.58776718520483284</v>
      </c>
      <c r="F1171" s="2">
        <f>+IF(A1171&gt;$C$3,AVERAGE(INDEX($E$16:$E$2532,A1171-$C$3):E1170),"")</f>
        <v>0.57558048306240062</v>
      </c>
      <c r="G1171" s="2">
        <f>+IF(A1171&gt;$C$3,STDEVA(INDEX($E$16:$E$2532,A1171-$C$3):E1170),"")</f>
        <v>9.6570769299565411E-3</v>
      </c>
      <c r="H1171">
        <f t="shared" si="199"/>
        <v>1.2619452274040308</v>
      </c>
      <c r="I1171" s="2" t="str">
        <f t="shared" si="200"/>
        <v/>
      </c>
      <c r="J1171">
        <f t="shared" si="201"/>
        <v>117.78</v>
      </c>
      <c r="K1171">
        <f t="shared" si="202"/>
        <v>209.62</v>
      </c>
      <c r="L1171" s="37">
        <f t="shared" si="203"/>
        <v>144.99999999999955</v>
      </c>
      <c r="M1171" t="str">
        <f t="shared" si="204"/>
        <v>Short</v>
      </c>
      <c r="N1171" s="39">
        <f t="shared" si="205"/>
        <v>0</v>
      </c>
      <c r="O1171" s="40">
        <f t="shared" si="208"/>
        <v>1845.4250000000088</v>
      </c>
      <c r="P1171" s="39">
        <f t="shared" si="206"/>
        <v>0</v>
      </c>
      <c r="Q1171" s="39">
        <f t="shared" si="207"/>
        <v>0</v>
      </c>
      <c r="R1171" s="39">
        <f>IF((O1171 - MAX($O$16:O1171)) &lt; 0, O1171 - MAX($O$16:O1171), 0)</f>
        <v>-2190.2249999999726</v>
      </c>
    </row>
    <row r="1172" spans="1:18" x14ac:dyDescent="0.25">
      <c r="A1172" s="2">
        <v>1157</v>
      </c>
      <c r="B1172" t="s">
        <v>1157</v>
      </c>
      <c r="C1172" s="8">
        <v>205.87</v>
      </c>
      <c r="D1172" s="8">
        <v>114.46</v>
      </c>
      <c r="E1172" s="17">
        <f t="shared" si="198"/>
        <v>0.58701948464026077</v>
      </c>
      <c r="F1172" s="2">
        <f>+IF(A1172&gt;$C$3,AVERAGE(INDEX($E$16:$E$2532,A1172-$C$3):E1171),"")</f>
        <v>0.58026959335690564</v>
      </c>
      <c r="G1172" s="2">
        <f>+IF(A1172&gt;$C$3,STDEVA(INDEX($E$16:$E$2532,A1172-$C$3):E1171),"")</f>
        <v>8.4387763245752662E-3</v>
      </c>
      <c r="H1172">
        <f t="shared" si="199"/>
        <v>0.79986612083770992</v>
      </c>
      <c r="I1172" s="2" t="str">
        <f t="shared" si="200"/>
        <v/>
      </c>
      <c r="J1172">
        <f t="shared" si="201"/>
        <v>117.78</v>
      </c>
      <c r="K1172">
        <f t="shared" si="202"/>
        <v>209.62</v>
      </c>
      <c r="L1172" s="37">
        <f t="shared" si="203"/>
        <v>107.49999999999818</v>
      </c>
      <c r="M1172" t="str">
        <f t="shared" si="204"/>
        <v>Short</v>
      </c>
      <c r="N1172" s="39">
        <f t="shared" si="205"/>
        <v>0</v>
      </c>
      <c r="O1172" s="40">
        <f t="shared" si="208"/>
        <v>1845.4250000000088</v>
      </c>
      <c r="P1172" s="39">
        <f t="shared" si="206"/>
        <v>0</v>
      </c>
      <c r="Q1172" s="39">
        <f t="shared" si="207"/>
        <v>0</v>
      </c>
      <c r="R1172" s="39">
        <f>IF((O1172 - MAX($O$16:O1172)) &lt; 0, O1172 - MAX($O$16:O1172), 0)</f>
        <v>-2190.2249999999726</v>
      </c>
    </row>
    <row r="1173" spans="1:18" x14ac:dyDescent="0.25">
      <c r="A1173" s="2">
        <v>1158</v>
      </c>
      <c r="B1173" t="s">
        <v>1158</v>
      </c>
      <c r="C1173" s="8">
        <v>201.88</v>
      </c>
      <c r="D1173" s="8">
        <v>111.91</v>
      </c>
      <c r="E1173" s="17">
        <f t="shared" si="198"/>
        <v>0.58997848464212577</v>
      </c>
      <c r="F1173" s="2">
        <f>+IF(A1173&gt;$C$3,AVERAGE(INDEX($E$16:$E$2532,A1173-$C$3):E1172),"")</f>
        <v>0.5842271109621342</v>
      </c>
      <c r="G1173" s="2">
        <f>+IF(A1173&gt;$C$3,STDEVA(INDEX($E$16:$E$2532,A1173-$C$3):E1172),"")</f>
        <v>4.531047103777581E-3</v>
      </c>
      <c r="H1173">
        <f t="shared" si="199"/>
        <v>1.2693255109170212</v>
      </c>
      <c r="I1173" s="2" t="str">
        <f t="shared" si="200"/>
        <v/>
      </c>
      <c r="J1173" t="str">
        <f t="shared" si="201"/>
        <v/>
      </c>
      <c r="K1173" t="str">
        <f t="shared" si="202"/>
        <v/>
      </c>
      <c r="L1173" s="37">
        <f t="shared" si="203"/>
        <v>467.50000000000114</v>
      </c>
      <c r="M1173" t="str">
        <f t="shared" si="204"/>
        <v>TP</v>
      </c>
      <c r="N1173" s="39">
        <f t="shared" si="205"/>
        <v>467.50000000000114</v>
      </c>
      <c r="O1173" s="40">
        <f t="shared" si="208"/>
        <v>2312.9250000000102</v>
      </c>
      <c r="P1173" s="39">
        <f t="shared" si="206"/>
        <v>3.75</v>
      </c>
      <c r="Q1173" s="39">
        <f t="shared" si="207"/>
        <v>0</v>
      </c>
      <c r="R1173" s="39">
        <f>IF((O1173 - MAX($O$16:O1173)) &lt; 0, O1173 - MAX($O$16:O1173), 0)</f>
        <v>-1722.7249999999713</v>
      </c>
    </row>
    <row r="1174" spans="1:18" x14ac:dyDescent="0.25">
      <c r="A1174" s="2">
        <v>1159</v>
      </c>
      <c r="B1174" t="s">
        <v>1159</v>
      </c>
      <c r="C1174" s="8">
        <v>202.9008</v>
      </c>
      <c r="D1174" s="8">
        <v>111.11</v>
      </c>
      <c r="E1174" s="17">
        <f t="shared" si="198"/>
        <v>0.60219648805705861</v>
      </c>
      <c r="F1174" s="2">
        <f>+IF(A1174&gt;$C$3,AVERAGE(INDEX($E$16:$E$2532,A1174-$C$3):E1173),"")</f>
        <v>0.58692722984543799</v>
      </c>
      <c r="G1174" s="2">
        <f>+IF(A1174&gt;$C$3,STDEVA(INDEX($E$16:$E$2532,A1174-$C$3):E1173),"")</f>
        <v>2.1619562143002061E-3</v>
      </c>
      <c r="H1174">
        <f t="shared" si="199"/>
        <v>7.0627046517512637</v>
      </c>
      <c r="I1174" s="2" t="str">
        <f t="shared" si="200"/>
        <v>Sell</v>
      </c>
      <c r="J1174">
        <f t="shared" si="201"/>
        <v>111.11</v>
      </c>
      <c r="K1174">
        <f t="shared" si="202"/>
        <v>202.9008</v>
      </c>
      <c r="L1174" s="37" t="str">
        <f t="shared" si="203"/>
        <v/>
      </c>
      <c r="M1174" t="str">
        <f t="shared" si="204"/>
        <v>Short</v>
      </c>
      <c r="N1174" s="39">
        <f t="shared" si="205"/>
        <v>0</v>
      </c>
      <c r="O1174" s="40">
        <f t="shared" si="208"/>
        <v>2312.9250000000102</v>
      </c>
      <c r="P1174" s="39">
        <f t="shared" si="206"/>
        <v>3.75</v>
      </c>
      <c r="Q1174" s="39">
        <f t="shared" si="207"/>
        <v>3925.1350000000007</v>
      </c>
      <c r="R1174" s="39">
        <f>IF((O1174 - MAX($O$16:O1174)) &lt; 0, O1174 - MAX($O$16:O1174), 0)</f>
        <v>-1722.7249999999713</v>
      </c>
    </row>
    <row r="1175" spans="1:18" x14ac:dyDescent="0.25">
      <c r="A1175" s="2">
        <v>1160</v>
      </c>
      <c r="B1175" t="s">
        <v>1160</v>
      </c>
      <c r="C1175" s="8">
        <v>205.0308</v>
      </c>
      <c r="D1175" s="8">
        <v>112.71</v>
      </c>
      <c r="E1175" s="17">
        <f t="shared" si="198"/>
        <v>0.59834206350137531</v>
      </c>
      <c r="F1175" s="2">
        <f>+IF(A1175&gt;$C$3,AVERAGE(INDEX($E$16:$E$2532,A1175-$C$3):E1174),"")</f>
        <v>0.59025793474062038</v>
      </c>
      <c r="G1175" s="2">
        <f>+IF(A1175&gt;$C$3,STDEVA(INDEX($E$16:$E$2532,A1175-$C$3):E1174),"")</f>
        <v>6.972486938656387E-3</v>
      </c>
      <c r="H1175">
        <f t="shared" si="199"/>
        <v>1.159432614485866</v>
      </c>
      <c r="I1175" s="2" t="str">
        <f t="shared" si="200"/>
        <v/>
      </c>
      <c r="J1175">
        <f t="shared" si="201"/>
        <v>111.11</v>
      </c>
      <c r="K1175">
        <f t="shared" si="202"/>
        <v>202.9008</v>
      </c>
      <c r="L1175" s="37">
        <f t="shared" si="203"/>
        <v>-132.50000000000028</v>
      </c>
      <c r="M1175" t="str">
        <f t="shared" si="204"/>
        <v>Short</v>
      </c>
      <c r="N1175" s="39">
        <f t="shared" si="205"/>
        <v>0</v>
      </c>
      <c r="O1175" s="40">
        <f t="shared" si="208"/>
        <v>2312.9250000000102</v>
      </c>
      <c r="P1175" s="39">
        <f t="shared" si="206"/>
        <v>0</v>
      </c>
      <c r="Q1175" s="39">
        <f t="shared" si="207"/>
        <v>0</v>
      </c>
      <c r="R1175" s="39">
        <f>IF((O1175 - MAX($O$16:O1175)) &lt; 0, O1175 - MAX($O$16:O1175), 0)</f>
        <v>-1722.7249999999713</v>
      </c>
    </row>
    <row r="1176" spans="1:18" x14ac:dyDescent="0.25">
      <c r="A1176" s="2">
        <v>1161</v>
      </c>
      <c r="B1176" t="s">
        <v>1161</v>
      </c>
      <c r="C1176" s="8">
        <v>208.03</v>
      </c>
      <c r="D1176" s="8">
        <v>114.43</v>
      </c>
      <c r="E1176" s="17">
        <f t="shared" si="198"/>
        <v>0.59771901774066794</v>
      </c>
      <c r="F1176" s="2">
        <f>+IF(A1176&gt;$C$3,AVERAGE(INDEX($E$16:$E$2532,A1176-$C$3):E1175),"")</f>
        <v>0.59306074120913066</v>
      </c>
      <c r="G1176" s="2">
        <f>+IF(A1176&gt;$C$3,STDEVA(INDEX($E$16:$E$2532,A1176-$C$3):E1175),"")</f>
        <v>6.807588730056731E-3</v>
      </c>
      <c r="H1176">
        <f t="shared" si="199"/>
        <v>0.68427702028622039</v>
      </c>
      <c r="I1176" s="2" t="str">
        <f t="shared" si="200"/>
        <v/>
      </c>
      <c r="J1176" t="str">
        <f t="shared" si="201"/>
        <v/>
      </c>
      <c r="K1176" t="str">
        <f t="shared" si="202"/>
        <v/>
      </c>
      <c r="L1176" s="37">
        <f t="shared" si="203"/>
        <v>-452.29999999999745</v>
      </c>
      <c r="M1176" t="str">
        <f t="shared" si="204"/>
        <v>SL</v>
      </c>
      <c r="N1176" s="39">
        <f t="shared" si="205"/>
        <v>-452.29999999999745</v>
      </c>
      <c r="O1176" s="40">
        <f t="shared" si="208"/>
        <v>1860.6250000000127</v>
      </c>
      <c r="P1176" s="39">
        <f t="shared" si="206"/>
        <v>3.75</v>
      </c>
      <c r="Q1176" s="39">
        <f t="shared" si="207"/>
        <v>0</v>
      </c>
      <c r="R1176" s="39">
        <f>IF((O1176 - MAX($O$16:O1176)) &lt; 0, O1176 - MAX($O$16:O1176), 0)</f>
        <v>-2175.0249999999687</v>
      </c>
    </row>
    <row r="1177" spans="1:18" x14ac:dyDescent="0.25">
      <c r="A1177" s="2">
        <v>1162</v>
      </c>
      <c r="B1177" t="s">
        <v>1162</v>
      </c>
      <c r="C1177" s="8">
        <v>204.86</v>
      </c>
      <c r="D1177" s="8">
        <v>113.21</v>
      </c>
      <c r="E1177" s="17">
        <f t="shared" si="198"/>
        <v>0.59308231791837063</v>
      </c>
      <c r="F1177" s="2">
        <f>+IF(A1177&gt;$C$3,AVERAGE(INDEX($E$16:$E$2532,A1177-$C$3):E1176),"")</f>
        <v>0.59505110771629766</v>
      </c>
      <c r="G1177" s="2">
        <f>+IF(A1177&gt;$C$3,STDEVA(INDEX($E$16:$E$2532,A1177-$C$3):E1176),"")</f>
        <v>6.3095774062086347E-3</v>
      </c>
      <c r="H1177">
        <f t="shared" si="199"/>
        <v>-0.31203195890579549</v>
      </c>
      <c r="I1177" s="2" t="str">
        <f t="shared" si="200"/>
        <v/>
      </c>
      <c r="J1177" t="str">
        <f t="shared" si="201"/>
        <v/>
      </c>
      <c r="K1177" t="str">
        <f t="shared" si="202"/>
        <v/>
      </c>
      <c r="L1177" s="37" t="str">
        <f t="shared" si="203"/>
        <v/>
      </c>
      <c r="M1177" t="str">
        <f t="shared" si="204"/>
        <v/>
      </c>
      <c r="N1177" s="39">
        <f t="shared" si="205"/>
        <v>0</v>
      </c>
      <c r="O1177" s="40">
        <f t="shared" si="208"/>
        <v>1860.6250000000127</v>
      </c>
      <c r="P1177" s="39">
        <f t="shared" si="206"/>
        <v>0</v>
      </c>
      <c r="Q1177" s="39">
        <f t="shared" si="207"/>
        <v>0</v>
      </c>
      <c r="R1177" s="39">
        <f>IF((O1177 - MAX($O$16:O1177)) &lt; 0, O1177 - MAX($O$16:O1177), 0)</f>
        <v>-2175.0249999999687</v>
      </c>
    </row>
    <row r="1178" spans="1:18" x14ac:dyDescent="0.25">
      <c r="A1178" s="2">
        <v>1163</v>
      </c>
      <c r="B1178" t="s">
        <v>1163</v>
      </c>
      <c r="C1178" s="8">
        <v>200.02080000000001</v>
      </c>
      <c r="D1178" s="8">
        <v>111.48</v>
      </c>
      <c r="E1178" s="17">
        <f t="shared" si="198"/>
        <v>0.58457615852666411</v>
      </c>
      <c r="F1178" s="2">
        <f>+IF(A1178&gt;$C$3,AVERAGE(INDEX($E$16:$E$2532,A1178-$C$3):E1177),"")</f>
        <v>0.59626367437191963</v>
      </c>
      <c r="G1178" s="2">
        <f>+IF(A1178&gt;$C$3,STDEVA(INDEX($E$16:$E$2532,A1178-$C$3):E1177),"")</f>
        <v>4.7765218187771248E-3</v>
      </c>
      <c r="H1178">
        <f t="shared" si="199"/>
        <v>-2.4468674673086133</v>
      </c>
      <c r="I1178" s="2" t="str">
        <f t="shared" si="200"/>
        <v>Buy</v>
      </c>
      <c r="J1178">
        <f t="shared" si="201"/>
        <v>200.02080000000001</v>
      </c>
      <c r="K1178">
        <f t="shared" si="202"/>
        <v>111.48</v>
      </c>
      <c r="L1178" s="37" t="str">
        <f t="shared" si="203"/>
        <v/>
      </c>
      <c r="M1178" t="str">
        <f t="shared" si="204"/>
        <v>Long</v>
      </c>
      <c r="N1178" s="39">
        <f t="shared" si="205"/>
        <v>0</v>
      </c>
      <c r="O1178" s="40">
        <f t="shared" si="208"/>
        <v>1860.6250000000127</v>
      </c>
      <c r="P1178" s="39">
        <f t="shared" si="206"/>
        <v>3.75</v>
      </c>
      <c r="Q1178" s="39">
        <f t="shared" si="207"/>
        <v>3893.7600000000007</v>
      </c>
      <c r="R1178" s="39">
        <f>IF((O1178 - MAX($O$16:O1178)) &lt; 0, O1178 - MAX($O$16:O1178), 0)</f>
        <v>-2175.0249999999687</v>
      </c>
    </row>
    <row r="1179" spans="1:18" x14ac:dyDescent="0.25">
      <c r="A1179" s="2">
        <v>1164</v>
      </c>
      <c r="B1179" t="s">
        <v>1164</v>
      </c>
      <c r="C1179" s="8">
        <v>201.67</v>
      </c>
      <c r="D1179" s="8">
        <v>112.32</v>
      </c>
      <c r="E1179" s="17">
        <f t="shared" si="198"/>
        <v>0.58528075787424949</v>
      </c>
      <c r="F1179" s="2">
        <f>+IF(A1179&gt;$C$3,AVERAGE(INDEX($E$16:$E$2532,A1179-$C$3):E1178),"")</f>
        <v>0.59518320914882727</v>
      </c>
      <c r="G1179" s="2">
        <f>+IF(A1179&gt;$C$3,STDEVA(INDEX($E$16:$E$2532,A1179-$C$3):E1178),"")</f>
        <v>6.7549617678978879E-3</v>
      </c>
      <c r="H1179">
        <f t="shared" si="199"/>
        <v>-1.4659522310900333</v>
      </c>
      <c r="I1179" s="2" t="str">
        <f t="shared" si="200"/>
        <v/>
      </c>
      <c r="J1179">
        <f t="shared" si="201"/>
        <v>200.02080000000001</v>
      </c>
      <c r="K1179">
        <f t="shared" si="202"/>
        <v>111.48</v>
      </c>
      <c r="L1179" s="37">
        <f t="shared" si="203"/>
        <v>202.29999999999748</v>
      </c>
      <c r="M1179" t="str">
        <f t="shared" si="204"/>
        <v>Long</v>
      </c>
      <c r="N1179" s="39">
        <f t="shared" si="205"/>
        <v>0</v>
      </c>
      <c r="O1179" s="40">
        <f t="shared" si="208"/>
        <v>1860.6250000000127</v>
      </c>
      <c r="P1179" s="39">
        <f t="shared" si="206"/>
        <v>0</v>
      </c>
      <c r="Q1179" s="39">
        <f t="shared" si="207"/>
        <v>0</v>
      </c>
      <c r="R1179" s="39">
        <f>IF((O1179 - MAX($O$16:O1179)) &lt; 0, O1179 - MAX($O$16:O1179), 0)</f>
        <v>-2175.0249999999687</v>
      </c>
    </row>
    <row r="1180" spans="1:18" x14ac:dyDescent="0.25">
      <c r="A1180" s="2">
        <v>1165</v>
      </c>
      <c r="B1180" t="s">
        <v>1165</v>
      </c>
      <c r="C1180" s="8">
        <v>203.5</v>
      </c>
      <c r="D1180" s="8">
        <v>113.35</v>
      </c>
      <c r="E1180" s="17">
        <f t="shared" si="198"/>
        <v>0.58518562792911177</v>
      </c>
      <c r="F1180" s="2">
        <f>+IF(A1180&gt;$C$3,AVERAGE(INDEX($E$16:$E$2532,A1180-$C$3):E1179),"")</f>
        <v>0.59180006311226552</v>
      </c>
      <c r="G1180" s="2">
        <f>+IF(A1180&gt;$C$3,STDEVA(INDEX($E$16:$E$2532,A1180-$C$3):E1179),"")</f>
        <v>6.5985246195697971E-3</v>
      </c>
      <c r="H1180">
        <f t="shared" si="199"/>
        <v>-1.0024112304645738</v>
      </c>
      <c r="I1180" s="2" t="str">
        <f t="shared" si="200"/>
        <v/>
      </c>
      <c r="J1180" t="str">
        <f t="shared" si="201"/>
        <v/>
      </c>
      <c r="K1180" t="str">
        <f t="shared" si="202"/>
        <v/>
      </c>
      <c r="L1180" s="37">
        <f t="shared" si="203"/>
        <v>402.3000000000003</v>
      </c>
      <c r="M1180" t="str">
        <f t="shared" si="204"/>
        <v>TP</v>
      </c>
      <c r="N1180" s="39">
        <f t="shared" si="205"/>
        <v>402.3000000000003</v>
      </c>
      <c r="O1180" s="40">
        <f t="shared" si="208"/>
        <v>2262.9250000000129</v>
      </c>
      <c r="P1180" s="39">
        <f t="shared" si="206"/>
        <v>3.75</v>
      </c>
      <c r="Q1180" s="39">
        <f t="shared" si="207"/>
        <v>0</v>
      </c>
      <c r="R1180" s="39">
        <f>IF((O1180 - MAX($O$16:O1180)) &lt; 0, O1180 - MAX($O$16:O1180), 0)</f>
        <v>-1772.7249999999685</v>
      </c>
    </row>
    <row r="1181" spans="1:18" x14ac:dyDescent="0.25">
      <c r="A1181" s="2">
        <v>1166</v>
      </c>
      <c r="B1181" t="s">
        <v>1166</v>
      </c>
      <c r="C1181" s="8">
        <v>206.02</v>
      </c>
      <c r="D1181" s="8">
        <v>114.78</v>
      </c>
      <c r="E1181" s="17">
        <f t="shared" si="198"/>
        <v>0.58495599877533078</v>
      </c>
      <c r="F1181" s="2">
        <f>+IF(A1181&gt;$C$3,AVERAGE(INDEX($E$16:$E$2532,A1181-$C$3):E1180),"")</f>
        <v>0.58916877599781281</v>
      </c>
      <c r="G1181" s="2">
        <f>+IF(A1181&gt;$C$3,STDEVA(INDEX($E$16:$E$2532,A1181-$C$3):E1180),"")</f>
        <v>5.9265658886044513E-3</v>
      </c>
      <c r="H1181">
        <f t="shared" si="199"/>
        <v>-0.71082939119639665</v>
      </c>
      <c r="I1181" s="2" t="str">
        <f t="shared" si="200"/>
        <v/>
      </c>
      <c r="J1181" t="str">
        <f t="shared" si="201"/>
        <v/>
      </c>
      <c r="K1181" t="str">
        <f t="shared" si="202"/>
        <v/>
      </c>
      <c r="L1181" s="37" t="str">
        <f t="shared" si="203"/>
        <v/>
      </c>
      <c r="M1181" t="str">
        <f t="shared" si="204"/>
        <v/>
      </c>
      <c r="N1181" s="39">
        <f t="shared" si="205"/>
        <v>0</v>
      </c>
      <c r="O1181" s="40">
        <f t="shared" si="208"/>
        <v>2262.9250000000129</v>
      </c>
      <c r="P1181" s="39">
        <f t="shared" si="206"/>
        <v>0</v>
      </c>
      <c r="Q1181" s="39">
        <f t="shared" si="207"/>
        <v>0</v>
      </c>
      <c r="R1181" s="39">
        <f>IF((O1181 - MAX($O$16:O1181)) &lt; 0, O1181 - MAX($O$16:O1181), 0)</f>
        <v>-1772.7249999999685</v>
      </c>
    </row>
    <row r="1182" spans="1:18" x14ac:dyDescent="0.25">
      <c r="A1182" s="2">
        <v>1167</v>
      </c>
      <c r="B1182" t="s">
        <v>1167</v>
      </c>
      <c r="C1182" s="8">
        <v>205.68</v>
      </c>
      <c r="D1182" s="8">
        <v>114.5</v>
      </c>
      <c r="E1182" s="17">
        <f t="shared" si="198"/>
        <v>0.5857467399633397</v>
      </c>
      <c r="F1182" s="2">
        <f>+IF(A1182&gt;$C$3,AVERAGE(INDEX($E$16:$E$2532,A1182-$C$3):E1181),"")</f>
        <v>0.58661617220474538</v>
      </c>
      <c r="G1182" s="2">
        <f>+IF(A1182&gt;$C$3,STDEVA(INDEX($E$16:$E$2532,A1182-$C$3):E1181),"")</f>
        <v>3.6248675965809053E-3</v>
      </c>
      <c r="H1182">
        <f t="shared" si="199"/>
        <v>-0.23985213755828039</v>
      </c>
      <c r="I1182" s="2" t="str">
        <f t="shared" si="200"/>
        <v/>
      </c>
      <c r="J1182" t="str">
        <f t="shared" si="201"/>
        <v/>
      </c>
      <c r="K1182" t="str">
        <f t="shared" si="202"/>
        <v/>
      </c>
      <c r="L1182" s="37" t="str">
        <f t="shared" si="203"/>
        <v/>
      </c>
      <c r="M1182" t="str">
        <f t="shared" si="204"/>
        <v/>
      </c>
      <c r="N1182" s="39">
        <f t="shared" si="205"/>
        <v>0</v>
      </c>
      <c r="O1182" s="40">
        <f t="shared" si="208"/>
        <v>2262.9250000000129</v>
      </c>
      <c r="P1182" s="39">
        <f t="shared" si="206"/>
        <v>0</v>
      </c>
      <c r="Q1182" s="39">
        <f t="shared" si="207"/>
        <v>0</v>
      </c>
      <c r="R1182" s="39">
        <f>IF((O1182 - MAX($O$16:O1182)) &lt; 0, O1182 - MAX($O$16:O1182), 0)</f>
        <v>-1772.7249999999685</v>
      </c>
    </row>
    <row r="1183" spans="1:18" x14ac:dyDescent="0.25">
      <c r="A1183" s="2">
        <v>1168</v>
      </c>
      <c r="B1183" t="s">
        <v>1168</v>
      </c>
      <c r="C1183" s="8">
        <v>205.21</v>
      </c>
      <c r="D1183" s="8">
        <v>113.97</v>
      </c>
      <c r="E1183" s="17">
        <f t="shared" si="198"/>
        <v>0.58809858918502911</v>
      </c>
      <c r="F1183" s="2">
        <f>+IF(A1183&gt;$C$3,AVERAGE(INDEX($E$16:$E$2532,A1183-$C$3):E1182),"")</f>
        <v>0.58514905661373917</v>
      </c>
      <c r="G1183" s="2">
        <f>+IF(A1183&gt;$C$3,STDEVA(INDEX($E$16:$E$2532,A1183-$C$3):E1182),"")</f>
        <v>4.3052050376926935E-4</v>
      </c>
      <c r="H1183">
        <f t="shared" si="199"/>
        <v>6.8510850132951902</v>
      </c>
      <c r="I1183" s="2" t="str">
        <f t="shared" si="200"/>
        <v>Sell</v>
      </c>
      <c r="J1183">
        <f t="shared" si="201"/>
        <v>113.97</v>
      </c>
      <c r="K1183">
        <f t="shared" si="202"/>
        <v>205.21</v>
      </c>
      <c r="L1183" s="37" t="str">
        <f t="shared" si="203"/>
        <v/>
      </c>
      <c r="M1183" t="str">
        <f t="shared" si="204"/>
        <v>Short</v>
      </c>
      <c r="N1183" s="39">
        <f t="shared" si="205"/>
        <v>0</v>
      </c>
      <c r="O1183" s="40">
        <f t="shared" si="208"/>
        <v>2262.9250000000129</v>
      </c>
      <c r="P1183" s="39">
        <f t="shared" si="206"/>
        <v>3.75</v>
      </c>
      <c r="Q1183" s="39">
        <f t="shared" si="207"/>
        <v>3989.75</v>
      </c>
      <c r="R1183" s="39">
        <f>IF((O1183 - MAX($O$16:O1183)) &lt; 0, O1183 - MAX($O$16:O1183), 0)</f>
        <v>-1772.7249999999685</v>
      </c>
    </row>
    <row r="1184" spans="1:18" x14ac:dyDescent="0.25">
      <c r="A1184" s="2">
        <v>1169</v>
      </c>
      <c r="B1184" t="s">
        <v>1169</v>
      </c>
      <c r="C1184" s="8">
        <v>207.4</v>
      </c>
      <c r="D1184" s="8">
        <v>115.2</v>
      </c>
      <c r="E1184" s="17">
        <f t="shared" si="198"/>
        <v>0.58797954753363613</v>
      </c>
      <c r="F1184" s="2">
        <f>+IF(A1184&gt;$C$3,AVERAGE(INDEX($E$16:$E$2532,A1184-$C$3):E1183),"")</f>
        <v>0.58585354274541213</v>
      </c>
      <c r="G1184" s="2">
        <f>+IF(A1184&gt;$C$3,STDEVA(INDEX($E$16:$E$2532,A1184-$C$3):E1183),"")</f>
        <v>1.2875770111910798E-3</v>
      </c>
      <c r="H1184">
        <f t="shared" si="199"/>
        <v>1.6511670911686509</v>
      </c>
      <c r="I1184" s="2" t="str">
        <f t="shared" si="200"/>
        <v>Sell</v>
      </c>
      <c r="J1184" t="str">
        <f t="shared" si="201"/>
        <v/>
      </c>
      <c r="K1184" t="str">
        <f t="shared" si="202"/>
        <v/>
      </c>
      <c r="L1184" s="37">
        <f t="shared" si="203"/>
        <v>-239.99999999999841</v>
      </c>
      <c r="M1184" t="str">
        <f t="shared" si="204"/>
        <v>SL</v>
      </c>
      <c r="N1184" s="39">
        <f t="shared" si="205"/>
        <v>-239.99999999999841</v>
      </c>
      <c r="O1184" s="40">
        <f t="shared" si="208"/>
        <v>2022.9250000000145</v>
      </c>
      <c r="P1184" s="39">
        <f t="shared" si="206"/>
        <v>3.75</v>
      </c>
      <c r="Q1184" s="39">
        <f t="shared" si="207"/>
        <v>0</v>
      </c>
      <c r="R1184" s="39">
        <f>IF((O1184 - MAX($O$16:O1184)) &lt; 0, O1184 - MAX($O$16:O1184), 0)</f>
        <v>-2012.7249999999669</v>
      </c>
    </row>
    <row r="1185" spans="1:18" x14ac:dyDescent="0.25">
      <c r="A1185" s="2">
        <v>1170</v>
      </c>
      <c r="B1185" t="s">
        <v>1170</v>
      </c>
      <c r="C1185" s="8">
        <v>205.93</v>
      </c>
      <c r="D1185" s="8">
        <v>114.04</v>
      </c>
      <c r="E1185" s="17">
        <f t="shared" si="198"/>
        <v>0.59098704117278544</v>
      </c>
      <c r="F1185" s="2">
        <f>+IF(A1185&gt;$C$3,AVERAGE(INDEX($E$16:$E$2532,A1185-$C$3):E1184),"")</f>
        <v>0.58639330067728956</v>
      </c>
      <c r="G1185" s="2">
        <f>+IF(A1185&gt;$C$3,STDEVA(INDEX($E$16:$E$2532,A1185-$C$3):E1184),"")</f>
        <v>1.5302400926641311E-3</v>
      </c>
      <c r="H1185">
        <f t="shared" si="199"/>
        <v>3.0019736886505357</v>
      </c>
      <c r="I1185" s="2" t="str">
        <f t="shared" si="200"/>
        <v>Sell</v>
      </c>
      <c r="J1185">
        <f t="shared" si="201"/>
        <v>114.04</v>
      </c>
      <c r="K1185">
        <f t="shared" si="202"/>
        <v>205.93</v>
      </c>
      <c r="L1185" s="37" t="str">
        <f t="shared" si="203"/>
        <v/>
      </c>
      <c r="M1185" t="str">
        <f t="shared" si="204"/>
        <v>Short</v>
      </c>
      <c r="N1185" s="39">
        <f t="shared" si="205"/>
        <v>0</v>
      </c>
      <c r="O1185" s="40">
        <f t="shared" si="208"/>
        <v>2022.9250000000145</v>
      </c>
      <c r="P1185" s="39">
        <f t="shared" si="206"/>
        <v>3.75</v>
      </c>
      <c r="Q1185" s="39">
        <f t="shared" si="207"/>
        <v>3999.625</v>
      </c>
      <c r="R1185" s="39">
        <f>IF((O1185 - MAX($O$16:O1185)) &lt; 0, O1185 - MAX($O$16:O1185), 0)</f>
        <v>-2012.7249999999669</v>
      </c>
    </row>
    <row r="1186" spans="1:18" x14ac:dyDescent="0.25">
      <c r="A1186" s="2">
        <v>1171</v>
      </c>
      <c r="B1186" t="s">
        <v>1171</v>
      </c>
      <c r="C1186" s="8">
        <v>203.87</v>
      </c>
      <c r="D1186" s="8">
        <v>112.62</v>
      </c>
      <c r="E1186" s="17">
        <f t="shared" si="198"/>
        <v>0.59346321598257512</v>
      </c>
      <c r="F1186" s="2">
        <f>+IF(A1186&gt;$C$3,AVERAGE(INDEX($E$16:$E$2532,A1186-$C$3):E1185),"")</f>
        <v>0.58755358332602425</v>
      </c>
      <c r="G1186" s="2">
        <f>+IF(A1186&gt;$C$3,STDEVA(INDEX($E$16:$E$2532,A1186-$C$3):E1185),"")</f>
        <v>2.3600443911757606E-3</v>
      </c>
      <c r="H1186">
        <f t="shared" si="199"/>
        <v>2.504034533692276</v>
      </c>
      <c r="I1186" s="2" t="str">
        <f t="shared" si="200"/>
        <v>Sell</v>
      </c>
      <c r="J1186">
        <f t="shared" si="201"/>
        <v>114.04</v>
      </c>
      <c r="K1186">
        <f t="shared" si="202"/>
        <v>205.93</v>
      </c>
      <c r="L1186" s="37">
        <f t="shared" si="203"/>
        <v>160.00000000000011</v>
      </c>
      <c r="M1186" t="str">
        <f t="shared" si="204"/>
        <v>Short</v>
      </c>
      <c r="N1186" s="39">
        <f t="shared" si="205"/>
        <v>0</v>
      </c>
      <c r="O1186" s="40">
        <f t="shared" si="208"/>
        <v>2022.9250000000145</v>
      </c>
      <c r="P1186" s="39">
        <f t="shared" si="206"/>
        <v>0</v>
      </c>
      <c r="Q1186" s="39">
        <f t="shared" si="207"/>
        <v>0</v>
      </c>
      <c r="R1186" s="39">
        <f>IF((O1186 - MAX($O$16:O1186)) &lt; 0, O1186 - MAX($O$16:O1186), 0)</f>
        <v>-2012.7249999999669</v>
      </c>
    </row>
    <row r="1187" spans="1:18" x14ac:dyDescent="0.25">
      <c r="A1187" s="2">
        <v>1172</v>
      </c>
      <c r="B1187" t="s">
        <v>1172</v>
      </c>
      <c r="C1187" s="8">
        <v>201.01920000000001</v>
      </c>
      <c r="D1187" s="8">
        <v>110.01</v>
      </c>
      <c r="E1187" s="17">
        <f t="shared" si="198"/>
        <v>0.60282915513381841</v>
      </c>
      <c r="F1187" s="2">
        <f>+IF(A1187&gt;$C$3,AVERAGE(INDEX($E$16:$E$2532,A1187-$C$3):E1186),"")</f>
        <v>0.5892550267674731</v>
      </c>
      <c r="G1187" s="2">
        <f>+IF(A1187&gt;$C$3,STDEVA(INDEX($E$16:$E$2532,A1187-$C$3):E1186),"")</f>
        <v>2.9992083050534028E-3</v>
      </c>
      <c r="H1187">
        <f t="shared" si="199"/>
        <v>4.5259038338464492</v>
      </c>
      <c r="I1187" s="2" t="str">
        <f t="shared" si="200"/>
        <v>Sell</v>
      </c>
      <c r="J1187">
        <f t="shared" si="201"/>
        <v>114.04</v>
      </c>
      <c r="K1187">
        <f t="shared" si="202"/>
        <v>205.93</v>
      </c>
      <c r="L1187" s="37">
        <f t="shared" si="203"/>
        <v>220.19999999999845</v>
      </c>
      <c r="M1187" t="str">
        <f t="shared" si="204"/>
        <v>Short</v>
      </c>
      <c r="N1187" s="39">
        <f t="shared" si="205"/>
        <v>0</v>
      </c>
      <c r="O1187" s="40">
        <f t="shared" si="208"/>
        <v>2022.9250000000145</v>
      </c>
      <c r="P1187" s="39">
        <f t="shared" si="206"/>
        <v>0</v>
      </c>
      <c r="Q1187" s="39">
        <f t="shared" si="207"/>
        <v>0</v>
      </c>
      <c r="R1187" s="39">
        <f>IF((O1187 - MAX($O$16:O1187)) &lt; 0, O1187 - MAX($O$16:O1187), 0)</f>
        <v>-2012.7249999999669</v>
      </c>
    </row>
    <row r="1188" spans="1:18" x14ac:dyDescent="0.25">
      <c r="A1188" s="2">
        <v>1173</v>
      </c>
      <c r="B1188" t="s">
        <v>1173</v>
      </c>
      <c r="C1188" s="8">
        <v>201.36</v>
      </c>
      <c r="D1188" s="8">
        <v>110.25</v>
      </c>
      <c r="E1188" s="17">
        <f t="shared" si="198"/>
        <v>0.60234383650010515</v>
      </c>
      <c r="F1188" s="2">
        <f>+IF(A1188&gt;$C$3,AVERAGE(INDEX($E$16:$E$2532,A1188-$C$3):E1187),"")</f>
        <v>0.59267150980156891</v>
      </c>
      <c r="G1188" s="2">
        <f>+IF(A1188&gt;$C$3,STDEVA(INDEX($E$16:$E$2532,A1188-$C$3):E1187),"")</f>
        <v>6.1149019784263259E-3</v>
      </c>
      <c r="H1188">
        <f t="shared" si="199"/>
        <v>1.5817631636060039</v>
      </c>
      <c r="I1188" s="2" t="str">
        <f t="shared" si="200"/>
        <v>Sell</v>
      </c>
      <c r="J1188">
        <f t="shared" si="201"/>
        <v>114.04</v>
      </c>
      <c r="K1188">
        <f t="shared" si="202"/>
        <v>205.93</v>
      </c>
      <c r="L1188" s="37">
        <f t="shared" si="203"/>
        <v>194.99999999999659</v>
      </c>
      <c r="M1188" t="str">
        <f t="shared" si="204"/>
        <v>Short</v>
      </c>
      <c r="N1188" s="39">
        <f t="shared" si="205"/>
        <v>0</v>
      </c>
      <c r="O1188" s="40">
        <f t="shared" si="208"/>
        <v>2022.9250000000145</v>
      </c>
      <c r="P1188" s="39">
        <f t="shared" si="206"/>
        <v>0</v>
      </c>
      <c r="Q1188" s="39">
        <f t="shared" si="207"/>
        <v>0</v>
      </c>
      <c r="R1188" s="39">
        <f>IF((O1188 - MAX($O$16:O1188)) &lt; 0, O1188 - MAX($O$16:O1188), 0)</f>
        <v>-2012.7249999999669</v>
      </c>
    </row>
    <row r="1189" spans="1:18" x14ac:dyDescent="0.25">
      <c r="A1189" s="2">
        <v>1174</v>
      </c>
      <c r="B1189" t="s">
        <v>1174</v>
      </c>
      <c r="C1189" s="8">
        <v>198.82</v>
      </c>
      <c r="D1189" s="8">
        <v>108.57</v>
      </c>
      <c r="E1189" s="17">
        <f t="shared" si="198"/>
        <v>0.60500476654023838</v>
      </c>
      <c r="F1189" s="2">
        <f>+IF(A1189&gt;$C$3,AVERAGE(INDEX($E$16:$E$2532,A1189-$C$3):E1188),"")</f>
        <v>0.59552055926458403</v>
      </c>
      <c r="G1189" s="2">
        <f>+IF(A1189&gt;$C$3,STDEVA(INDEX($E$16:$E$2532,A1189-$C$3):E1188),"")</f>
        <v>6.7384158265789114E-3</v>
      </c>
      <c r="H1189">
        <f t="shared" si="199"/>
        <v>1.407483230441936</v>
      </c>
      <c r="I1189" s="2" t="str">
        <f t="shared" si="200"/>
        <v/>
      </c>
      <c r="J1189" t="str">
        <f t="shared" si="201"/>
        <v/>
      </c>
      <c r="K1189" t="str">
        <f t="shared" si="202"/>
        <v/>
      </c>
      <c r="L1189" s="37">
        <f t="shared" si="203"/>
        <v>410.00000000000023</v>
      </c>
      <c r="M1189" t="str">
        <f t="shared" si="204"/>
        <v>TP</v>
      </c>
      <c r="N1189" s="39">
        <f t="shared" si="205"/>
        <v>410.00000000000023</v>
      </c>
      <c r="O1189" s="40">
        <f t="shared" si="208"/>
        <v>2432.9250000000147</v>
      </c>
      <c r="P1189" s="39">
        <f t="shared" si="206"/>
        <v>3.75</v>
      </c>
      <c r="Q1189" s="39">
        <f t="shared" si="207"/>
        <v>0</v>
      </c>
      <c r="R1189" s="39">
        <f>IF((O1189 - MAX($O$16:O1189)) &lt; 0, O1189 - MAX($O$16:O1189), 0)</f>
        <v>-1602.7249999999667</v>
      </c>
    </row>
    <row r="1190" spans="1:18" x14ac:dyDescent="0.25">
      <c r="A1190" s="2">
        <v>1175</v>
      </c>
      <c r="B1190" t="s">
        <v>1175</v>
      </c>
      <c r="C1190" s="8">
        <v>194.05</v>
      </c>
      <c r="D1190" s="8">
        <v>105.67</v>
      </c>
      <c r="E1190" s="17">
        <f t="shared" si="198"/>
        <v>0.60779482736197599</v>
      </c>
      <c r="F1190" s="2">
        <f>+IF(A1190&gt;$C$3,AVERAGE(INDEX($E$16:$E$2532,A1190-$C$3):E1189),"")</f>
        <v>0.59892560306590448</v>
      </c>
      <c r="G1190" s="2">
        <f>+IF(A1190&gt;$C$3,STDEVA(INDEX($E$16:$E$2532,A1190-$C$3):E1189),"")</f>
        <v>6.2597265252621647E-3</v>
      </c>
      <c r="H1190">
        <f t="shared" si="199"/>
        <v>1.4168708904899094</v>
      </c>
      <c r="I1190" s="2" t="str">
        <f t="shared" si="200"/>
        <v/>
      </c>
      <c r="J1190" t="str">
        <f t="shared" si="201"/>
        <v/>
      </c>
      <c r="K1190" t="str">
        <f t="shared" si="202"/>
        <v/>
      </c>
      <c r="L1190" s="37" t="str">
        <f t="shared" si="203"/>
        <v/>
      </c>
      <c r="M1190" t="str">
        <f t="shared" si="204"/>
        <v/>
      </c>
      <c r="N1190" s="39">
        <f t="shared" si="205"/>
        <v>0</v>
      </c>
      <c r="O1190" s="40">
        <f t="shared" si="208"/>
        <v>2432.9250000000147</v>
      </c>
      <c r="P1190" s="39">
        <f t="shared" si="206"/>
        <v>0</v>
      </c>
      <c r="Q1190" s="39">
        <f t="shared" si="207"/>
        <v>0</v>
      </c>
      <c r="R1190" s="39">
        <f>IF((O1190 - MAX($O$16:O1190)) &lt; 0, O1190 - MAX($O$16:O1190), 0)</f>
        <v>-1602.7249999999667</v>
      </c>
    </row>
    <row r="1191" spans="1:18" x14ac:dyDescent="0.25">
      <c r="A1191" s="2">
        <v>1176</v>
      </c>
      <c r="B1191" t="s">
        <v>1176</v>
      </c>
      <c r="C1191" s="8">
        <v>191.923</v>
      </c>
      <c r="D1191" s="8">
        <v>103.85</v>
      </c>
      <c r="E1191" s="17">
        <f t="shared" si="198"/>
        <v>0.61414669960027757</v>
      </c>
      <c r="F1191" s="2">
        <f>+IF(A1191&gt;$C$3,AVERAGE(INDEX($E$16:$E$2532,A1191-$C$3):E1190),"")</f>
        <v>0.60228716030374263</v>
      </c>
      <c r="G1191" s="2">
        <f>+IF(A1191&gt;$C$3,STDEVA(INDEX($E$16:$E$2532,A1191-$C$3):E1190),"")</f>
        <v>5.3823494881677092E-3</v>
      </c>
      <c r="H1191">
        <f t="shared" si="199"/>
        <v>2.2034130861636472</v>
      </c>
      <c r="I1191" s="2" t="str">
        <f t="shared" si="200"/>
        <v>Sell</v>
      </c>
      <c r="J1191">
        <f t="shared" si="201"/>
        <v>103.85</v>
      </c>
      <c r="K1191">
        <f t="shared" si="202"/>
        <v>191.923</v>
      </c>
      <c r="L1191" s="37" t="str">
        <f t="shared" si="203"/>
        <v/>
      </c>
      <c r="M1191" t="str">
        <f t="shared" si="204"/>
        <v>Short</v>
      </c>
      <c r="N1191" s="39">
        <f t="shared" si="205"/>
        <v>0</v>
      </c>
      <c r="O1191" s="40">
        <f t="shared" si="208"/>
        <v>2432.9250000000147</v>
      </c>
      <c r="P1191" s="39">
        <f t="shared" si="206"/>
        <v>3.75</v>
      </c>
      <c r="Q1191" s="39">
        <f t="shared" si="207"/>
        <v>3697.1625000000004</v>
      </c>
      <c r="R1191" s="39">
        <f>IF((O1191 - MAX($O$16:O1191)) &lt; 0, O1191 - MAX($O$16:O1191), 0)</f>
        <v>-1602.7249999999667</v>
      </c>
    </row>
    <row r="1192" spans="1:18" x14ac:dyDescent="0.25">
      <c r="A1192" s="2">
        <v>1177</v>
      </c>
      <c r="B1192" t="s">
        <v>1177</v>
      </c>
      <c r="C1192" s="8">
        <v>192.11</v>
      </c>
      <c r="D1192" s="8">
        <v>103.4</v>
      </c>
      <c r="E1192" s="17">
        <f t="shared" si="198"/>
        <v>0.61946316256602252</v>
      </c>
      <c r="F1192" s="2">
        <f>+IF(A1192&gt;$C$3,AVERAGE(INDEX($E$16:$E$2532,A1192-$C$3):E1191),"")</f>
        <v>0.60642385702728308</v>
      </c>
      <c r="G1192" s="2">
        <f>+IF(A1192&gt;$C$3,STDEVA(INDEX($E$16:$E$2532,A1192-$C$3):E1191),"")</f>
        <v>4.824523916443898E-3</v>
      </c>
      <c r="H1192">
        <f t="shared" si="199"/>
        <v>2.7027134209649781</v>
      </c>
      <c r="I1192" s="2" t="str">
        <f t="shared" si="200"/>
        <v>Sell</v>
      </c>
      <c r="J1192">
        <f t="shared" si="201"/>
        <v>103.85</v>
      </c>
      <c r="K1192">
        <f t="shared" si="202"/>
        <v>191.923</v>
      </c>
      <c r="L1192" s="37">
        <f t="shared" si="203"/>
        <v>-159.25000000000011</v>
      </c>
      <c r="M1192" t="str">
        <f t="shared" si="204"/>
        <v>Short</v>
      </c>
      <c r="N1192" s="39">
        <f t="shared" si="205"/>
        <v>0</v>
      </c>
      <c r="O1192" s="40">
        <f t="shared" si="208"/>
        <v>2432.9250000000147</v>
      </c>
      <c r="P1192" s="39">
        <f t="shared" si="206"/>
        <v>0</v>
      </c>
      <c r="Q1192" s="39">
        <f t="shared" si="207"/>
        <v>0</v>
      </c>
      <c r="R1192" s="39">
        <f>IF((O1192 - MAX($O$16:O1192)) &lt; 0, O1192 - MAX($O$16:O1192), 0)</f>
        <v>-1602.7249999999667</v>
      </c>
    </row>
    <row r="1193" spans="1:18" x14ac:dyDescent="0.25">
      <c r="A1193" s="2">
        <v>1178</v>
      </c>
      <c r="B1193" t="s">
        <v>1178</v>
      </c>
      <c r="C1193" s="8">
        <v>193.66079999999999</v>
      </c>
      <c r="D1193" s="8">
        <v>103.71</v>
      </c>
      <c r="E1193" s="17">
        <f t="shared" si="198"/>
        <v>0.62450963252436131</v>
      </c>
      <c r="F1193" s="2">
        <f>+IF(A1193&gt;$C$3,AVERAGE(INDEX($E$16:$E$2532,A1193-$C$3):E1192),"")</f>
        <v>0.6097506585137239</v>
      </c>
      <c r="G1193" s="2">
        <f>+IF(A1193&gt;$C$3,STDEVA(INDEX($E$16:$E$2532,A1193-$C$3):E1192),"")</f>
        <v>6.9797509027929193E-3</v>
      </c>
      <c r="H1193">
        <f t="shared" si="199"/>
        <v>2.1145416528735534</v>
      </c>
      <c r="I1193" s="2" t="str">
        <f t="shared" si="200"/>
        <v>Sell</v>
      </c>
      <c r="J1193" t="str">
        <f t="shared" si="201"/>
        <v/>
      </c>
      <c r="K1193" t="str">
        <f t="shared" si="202"/>
        <v/>
      </c>
      <c r="L1193" s="37">
        <f t="shared" si="203"/>
        <v>-469.44999999999834</v>
      </c>
      <c r="M1193" t="str">
        <f t="shared" si="204"/>
        <v>SL</v>
      </c>
      <c r="N1193" s="39">
        <f t="shared" si="205"/>
        <v>-469.44999999999834</v>
      </c>
      <c r="O1193" s="40">
        <f t="shared" si="208"/>
        <v>1963.4750000000163</v>
      </c>
      <c r="P1193" s="39">
        <f t="shared" si="206"/>
        <v>3.75</v>
      </c>
      <c r="Q1193" s="39">
        <f t="shared" si="207"/>
        <v>0</v>
      </c>
      <c r="R1193" s="39">
        <f>IF((O1193 - MAX($O$16:O1193)) &lt; 0, O1193 - MAX($O$16:O1193), 0)</f>
        <v>-2072.1749999999652</v>
      </c>
    </row>
    <row r="1194" spans="1:18" x14ac:dyDescent="0.25">
      <c r="A1194" s="2">
        <v>1179</v>
      </c>
      <c r="B1194" t="s">
        <v>1179</v>
      </c>
      <c r="C1194" s="8">
        <v>188.83</v>
      </c>
      <c r="D1194" s="8">
        <v>100.38</v>
      </c>
      <c r="E1194" s="17">
        <f t="shared" si="198"/>
        <v>0.63188415516669905</v>
      </c>
      <c r="F1194" s="2">
        <f>+IF(A1194&gt;$C$3,AVERAGE(INDEX($E$16:$E$2532,A1194-$C$3):E1193),"")</f>
        <v>0.61418381771857522</v>
      </c>
      <c r="G1194" s="2">
        <f>+IF(A1194&gt;$C$3,STDEVA(INDEX($E$16:$E$2532,A1194-$C$3):E1193),"")</f>
        <v>8.055580200823689E-3</v>
      </c>
      <c r="H1194">
        <f t="shared" si="199"/>
        <v>2.1972765470467235</v>
      </c>
      <c r="I1194" s="2" t="str">
        <f t="shared" si="200"/>
        <v>Sell</v>
      </c>
      <c r="J1194">
        <f t="shared" si="201"/>
        <v>100.38</v>
      </c>
      <c r="K1194">
        <f t="shared" si="202"/>
        <v>188.83</v>
      </c>
      <c r="L1194" s="37" t="str">
        <f t="shared" si="203"/>
        <v/>
      </c>
      <c r="M1194" t="str">
        <f t="shared" si="204"/>
        <v>Short</v>
      </c>
      <c r="N1194" s="39">
        <f t="shared" si="205"/>
        <v>0</v>
      </c>
      <c r="O1194" s="40">
        <f t="shared" si="208"/>
        <v>1963.4750000000163</v>
      </c>
      <c r="P1194" s="39">
        <f t="shared" si="206"/>
        <v>3.75</v>
      </c>
      <c r="Q1194" s="39">
        <f t="shared" si="207"/>
        <v>3615.125</v>
      </c>
      <c r="R1194" s="39">
        <f>IF((O1194 - MAX($O$16:O1194)) &lt; 0, O1194 - MAX($O$16:O1194), 0)</f>
        <v>-2072.1749999999652</v>
      </c>
    </row>
    <row r="1195" spans="1:18" x14ac:dyDescent="0.25">
      <c r="A1195" s="2">
        <v>1180</v>
      </c>
      <c r="B1195" t="s">
        <v>1180</v>
      </c>
      <c r="C1195" s="8">
        <v>191.88</v>
      </c>
      <c r="D1195" s="8">
        <v>101.74</v>
      </c>
      <c r="E1195" s="17">
        <f t="shared" si="198"/>
        <v>0.63444963723924419</v>
      </c>
      <c r="F1195" s="2">
        <f>+IF(A1195&gt;$C$3,AVERAGE(INDEX($E$16:$E$2532,A1195-$C$3):E1194),"")</f>
        <v>0.61955969544386735</v>
      </c>
      <c r="G1195" s="2">
        <f>+IF(A1195&gt;$C$3,STDEVA(INDEX($E$16:$E$2532,A1195-$C$3):E1194),"")</f>
        <v>9.2751839354279289E-3</v>
      </c>
      <c r="H1195">
        <f t="shared" si="199"/>
        <v>1.6053527238961285</v>
      </c>
      <c r="I1195" s="2" t="str">
        <f t="shared" si="200"/>
        <v>Sell</v>
      </c>
      <c r="J1195" t="str">
        <f t="shared" si="201"/>
        <v/>
      </c>
      <c r="K1195" t="str">
        <f t="shared" si="202"/>
        <v/>
      </c>
      <c r="L1195" s="37">
        <f t="shared" si="203"/>
        <v>-422.49999999999579</v>
      </c>
      <c r="M1195" t="str">
        <f t="shared" si="204"/>
        <v>SL</v>
      </c>
      <c r="N1195" s="39">
        <f t="shared" si="205"/>
        <v>-422.49999999999579</v>
      </c>
      <c r="O1195" s="40">
        <f t="shared" si="208"/>
        <v>1540.9750000000204</v>
      </c>
      <c r="P1195" s="39">
        <f t="shared" si="206"/>
        <v>3.75</v>
      </c>
      <c r="Q1195" s="39">
        <f t="shared" si="207"/>
        <v>0</v>
      </c>
      <c r="R1195" s="39">
        <f>IF((O1195 - MAX($O$16:O1195)) &lt; 0, O1195 - MAX($O$16:O1195), 0)</f>
        <v>-2494.6749999999611</v>
      </c>
    </row>
    <row r="1196" spans="1:18" x14ac:dyDescent="0.25">
      <c r="A1196" s="2">
        <v>1181</v>
      </c>
      <c r="B1196" t="s">
        <v>1181</v>
      </c>
      <c r="C1196" s="8">
        <v>187.81</v>
      </c>
      <c r="D1196" s="8">
        <v>100.12</v>
      </c>
      <c r="E1196" s="17">
        <f t="shared" si="198"/>
        <v>0.62906134692927262</v>
      </c>
      <c r="F1196" s="2">
        <f>+IF(A1196&gt;$C$3,AVERAGE(INDEX($E$16:$E$2532,A1196-$C$3):E1195),"")</f>
        <v>0.62489065741932093</v>
      </c>
      <c r="G1196" s="2">
        <f>+IF(A1196&gt;$C$3,STDEVA(INDEX($E$16:$E$2532,A1196-$C$3):E1195),"")</f>
        <v>8.4456884845290382E-3</v>
      </c>
      <c r="H1196">
        <f t="shared" si="199"/>
        <v>0.49382469144956509</v>
      </c>
      <c r="I1196" s="2" t="str">
        <f t="shared" si="200"/>
        <v/>
      </c>
      <c r="J1196" t="str">
        <f t="shared" si="201"/>
        <v/>
      </c>
      <c r="K1196" t="str">
        <f t="shared" si="202"/>
        <v/>
      </c>
      <c r="L1196" s="37" t="str">
        <f t="shared" si="203"/>
        <v/>
      </c>
      <c r="M1196" t="str">
        <f t="shared" si="204"/>
        <v/>
      </c>
      <c r="N1196" s="39">
        <f t="shared" si="205"/>
        <v>0</v>
      </c>
      <c r="O1196" s="40">
        <f t="shared" si="208"/>
        <v>1540.9750000000204</v>
      </c>
      <c r="P1196" s="39">
        <f t="shared" si="206"/>
        <v>0</v>
      </c>
      <c r="Q1196" s="39">
        <f t="shared" si="207"/>
        <v>0</v>
      </c>
      <c r="R1196" s="39">
        <f>IF((O1196 - MAX($O$16:O1196)) &lt; 0, O1196 - MAX($O$16:O1196), 0)</f>
        <v>-2494.6749999999611</v>
      </c>
    </row>
    <row r="1197" spans="1:18" x14ac:dyDescent="0.25">
      <c r="A1197" s="2">
        <v>1182</v>
      </c>
      <c r="B1197" t="s">
        <v>1182</v>
      </c>
      <c r="C1197" s="8">
        <v>188.06</v>
      </c>
      <c r="D1197" s="8">
        <v>98.77</v>
      </c>
      <c r="E1197" s="17">
        <f t="shared" si="198"/>
        <v>0.64396714592889504</v>
      </c>
      <c r="F1197" s="2">
        <f>+IF(A1197&gt;$C$3,AVERAGE(INDEX($E$16:$E$2532,A1197-$C$3):E1196),"")</f>
        <v>0.62787358688511996</v>
      </c>
      <c r="G1197" s="2">
        <f>+IF(A1197&gt;$C$3,STDEVA(INDEX($E$16:$E$2532,A1197-$C$3):E1196),"")</f>
        <v>5.9747656082101653E-3</v>
      </c>
      <c r="H1197">
        <f t="shared" si="199"/>
        <v>2.6935883512585446</v>
      </c>
      <c r="I1197" s="2" t="str">
        <f t="shared" si="200"/>
        <v>Sell</v>
      </c>
      <c r="J1197">
        <f t="shared" si="201"/>
        <v>98.77</v>
      </c>
      <c r="K1197">
        <f t="shared" si="202"/>
        <v>188.06</v>
      </c>
      <c r="L1197" s="37" t="str">
        <f t="shared" si="203"/>
        <v/>
      </c>
      <c r="M1197" t="str">
        <f t="shared" si="204"/>
        <v>Short</v>
      </c>
      <c r="N1197" s="39">
        <f t="shared" si="205"/>
        <v>0</v>
      </c>
      <c r="O1197" s="40">
        <f t="shared" si="208"/>
        <v>1540.9750000000204</v>
      </c>
      <c r="P1197" s="39">
        <f t="shared" si="206"/>
        <v>3.75</v>
      </c>
      <c r="Q1197" s="39">
        <f t="shared" si="207"/>
        <v>3585.375</v>
      </c>
      <c r="R1197" s="39">
        <f>IF((O1197 - MAX($O$16:O1197)) &lt; 0, O1197 - MAX($O$16:O1197), 0)</f>
        <v>-2494.6749999999611</v>
      </c>
    </row>
    <row r="1198" spans="1:18" x14ac:dyDescent="0.25">
      <c r="A1198" s="2">
        <v>1183</v>
      </c>
      <c r="B1198" t="s">
        <v>1183</v>
      </c>
      <c r="C1198" s="8">
        <v>185.65</v>
      </c>
      <c r="D1198" s="8">
        <v>99.18</v>
      </c>
      <c r="E1198" s="17">
        <f t="shared" si="198"/>
        <v>0.62692679956210118</v>
      </c>
      <c r="F1198" s="2">
        <f>+IF(A1198&gt;$C$3,AVERAGE(INDEX($E$16:$E$2532,A1198-$C$3):E1197),"")</f>
        <v>0.63277438355769444</v>
      </c>
      <c r="G1198" s="2">
        <f>+IF(A1198&gt;$C$3,STDEVA(INDEX($E$16:$E$2532,A1198-$C$3):E1197),"")</f>
        <v>7.2623973595298966E-3</v>
      </c>
      <c r="H1198">
        <f t="shared" si="199"/>
        <v>-0.80518645649702991</v>
      </c>
      <c r="I1198" s="2" t="str">
        <f t="shared" si="200"/>
        <v/>
      </c>
      <c r="J1198" t="str">
        <f t="shared" si="201"/>
        <v/>
      </c>
      <c r="K1198" t="str">
        <f t="shared" si="202"/>
        <v/>
      </c>
      <c r="L1198" s="37">
        <f t="shared" si="203"/>
        <v>705.00000000000182</v>
      </c>
      <c r="M1198" t="str">
        <f t="shared" si="204"/>
        <v>TP</v>
      </c>
      <c r="N1198" s="39">
        <f t="shared" si="205"/>
        <v>705.00000000000182</v>
      </c>
      <c r="O1198" s="40">
        <f t="shared" si="208"/>
        <v>2245.9750000000222</v>
      </c>
      <c r="P1198" s="39">
        <f t="shared" si="206"/>
        <v>3.75</v>
      </c>
      <c r="Q1198" s="39">
        <f t="shared" si="207"/>
        <v>0</v>
      </c>
      <c r="R1198" s="39">
        <f>IF((O1198 - MAX($O$16:O1198)) &lt; 0, O1198 - MAX($O$16:O1198), 0)</f>
        <v>-1789.6749999999593</v>
      </c>
    </row>
    <row r="1199" spans="1:18" x14ac:dyDescent="0.25">
      <c r="A1199" s="2">
        <v>1184</v>
      </c>
      <c r="B1199" t="s">
        <v>1184</v>
      </c>
      <c r="C1199" s="8">
        <v>186.69</v>
      </c>
      <c r="D1199" s="8">
        <v>98.95</v>
      </c>
      <c r="E1199" s="17">
        <f t="shared" si="198"/>
        <v>0.63483481520066143</v>
      </c>
      <c r="F1199" s="2">
        <f>+IF(A1199&gt;$C$3,AVERAGE(INDEX($E$16:$E$2532,A1199-$C$3):E1198),"")</f>
        <v>0.63325781696524241</v>
      </c>
      <c r="G1199" s="2">
        <f>+IF(A1199&gt;$C$3,STDEVA(INDEX($E$16:$E$2532,A1199-$C$3):E1198),"")</f>
        <v>6.627391102004194E-3</v>
      </c>
      <c r="H1199">
        <f t="shared" si="199"/>
        <v>0.2379515877585846</v>
      </c>
      <c r="I1199" s="2" t="str">
        <f t="shared" si="200"/>
        <v/>
      </c>
      <c r="J1199" t="str">
        <f t="shared" si="201"/>
        <v/>
      </c>
      <c r="K1199" t="str">
        <f t="shared" si="202"/>
        <v/>
      </c>
      <c r="L1199" s="37" t="str">
        <f t="shared" si="203"/>
        <v/>
      </c>
      <c r="M1199" t="str">
        <f t="shared" si="204"/>
        <v/>
      </c>
      <c r="N1199" s="39">
        <f t="shared" si="205"/>
        <v>0</v>
      </c>
      <c r="O1199" s="40">
        <f t="shared" si="208"/>
        <v>2245.9750000000222</v>
      </c>
      <c r="P1199" s="39">
        <f t="shared" si="206"/>
        <v>0</v>
      </c>
      <c r="Q1199" s="39">
        <f t="shared" si="207"/>
        <v>0</v>
      </c>
      <c r="R1199" s="39">
        <f>IF((O1199 - MAX($O$16:O1199)) &lt; 0, O1199 - MAX($O$16:O1199), 0)</f>
        <v>-1789.6749999999593</v>
      </c>
    </row>
    <row r="1200" spans="1:18" x14ac:dyDescent="0.25">
      <c r="A1200" s="2">
        <v>1185</v>
      </c>
      <c r="B1200" t="s">
        <v>1185</v>
      </c>
      <c r="C1200" s="8">
        <v>190.52</v>
      </c>
      <c r="D1200" s="8">
        <v>101.37</v>
      </c>
      <c r="E1200" s="17">
        <f t="shared" si="198"/>
        <v>0.63097998653835141</v>
      </c>
      <c r="F1200" s="2">
        <f>+IF(A1200&gt;$C$3,AVERAGE(INDEX($E$16:$E$2532,A1200-$C$3):E1199),"")</f>
        <v>0.63384794897203478</v>
      </c>
      <c r="G1200" s="2">
        <f>+IF(A1200&gt;$C$3,STDEVA(INDEX($E$16:$E$2532,A1200-$C$3):E1199),"")</f>
        <v>6.6058297935654951E-3</v>
      </c>
      <c r="H1200">
        <f t="shared" si="199"/>
        <v>-0.43415627155228087</v>
      </c>
      <c r="I1200" s="2" t="str">
        <f t="shared" si="200"/>
        <v/>
      </c>
      <c r="J1200" t="str">
        <f t="shared" si="201"/>
        <v/>
      </c>
      <c r="K1200" t="str">
        <f t="shared" si="202"/>
        <v/>
      </c>
      <c r="L1200" s="37" t="str">
        <f t="shared" si="203"/>
        <v/>
      </c>
      <c r="M1200" t="str">
        <f t="shared" si="204"/>
        <v/>
      </c>
      <c r="N1200" s="39">
        <f t="shared" si="205"/>
        <v>0</v>
      </c>
      <c r="O1200" s="40">
        <f t="shared" si="208"/>
        <v>2245.9750000000222</v>
      </c>
      <c r="P1200" s="39">
        <f t="shared" si="206"/>
        <v>0</v>
      </c>
      <c r="Q1200" s="39">
        <f t="shared" si="207"/>
        <v>0</v>
      </c>
      <c r="R1200" s="39">
        <f>IF((O1200 - MAX($O$16:O1200)) &lt; 0, O1200 - MAX($O$16:O1200), 0)</f>
        <v>-1789.6749999999593</v>
      </c>
    </row>
    <row r="1201" spans="1:18" x14ac:dyDescent="0.25">
      <c r="A1201" s="2">
        <v>1186</v>
      </c>
      <c r="B1201" t="s">
        <v>1186</v>
      </c>
      <c r="C1201" s="8">
        <v>187.64</v>
      </c>
      <c r="D1201" s="8">
        <v>99.114999999999995</v>
      </c>
      <c r="E1201" s="17">
        <f t="shared" si="198"/>
        <v>0.638244441318083</v>
      </c>
      <c r="F1201" s="2">
        <f>+IF(A1201&gt;$C$3,AVERAGE(INDEX($E$16:$E$2532,A1201-$C$3):E1200),"")</f>
        <v>0.63315401883185629</v>
      </c>
      <c r="G1201" s="2">
        <f>+IF(A1201&gt;$C$3,STDEVA(INDEX($E$16:$E$2532,A1201-$C$3):E1200),"")</f>
        <v>6.7082679135360901E-3</v>
      </c>
      <c r="H1201">
        <f t="shared" si="199"/>
        <v>0.75882814339527838</v>
      </c>
      <c r="I1201" s="2" t="str">
        <f t="shared" si="200"/>
        <v/>
      </c>
      <c r="J1201" t="str">
        <f t="shared" si="201"/>
        <v/>
      </c>
      <c r="K1201" t="str">
        <f t="shared" si="202"/>
        <v/>
      </c>
      <c r="L1201" s="37" t="str">
        <f t="shared" si="203"/>
        <v/>
      </c>
      <c r="M1201" t="str">
        <f t="shared" si="204"/>
        <v/>
      </c>
      <c r="N1201" s="39">
        <f t="shared" si="205"/>
        <v>0</v>
      </c>
      <c r="O1201" s="40">
        <f t="shared" si="208"/>
        <v>2245.9750000000222</v>
      </c>
      <c r="P1201" s="39">
        <f t="shared" si="206"/>
        <v>0</v>
      </c>
      <c r="Q1201" s="39">
        <f t="shared" si="207"/>
        <v>0</v>
      </c>
      <c r="R1201" s="39">
        <f>IF((O1201 - MAX($O$16:O1201)) &lt; 0, O1201 - MAX($O$16:O1201), 0)</f>
        <v>-1789.6749999999593</v>
      </c>
    </row>
    <row r="1202" spans="1:18" x14ac:dyDescent="0.25">
      <c r="A1202" s="2">
        <v>1187</v>
      </c>
      <c r="B1202" t="s">
        <v>1187</v>
      </c>
      <c r="C1202" s="8">
        <v>190.2</v>
      </c>
      <c r="D1202" s="8">
        <v>101.1</v>
      </c>
      <c r="E1202" s="17">
        <f t="shared" si="198"/>
        <v>0.63196602408486413</v>
      </c>
      <c r="F1202" s="2">
        <f>+IF(A1202&gt;$C$3,AVERAGE(INDEX($E$16:$E$2532,A1202-$C$3):E1201),"")</f>
        <v>0.63499063770961839</v>
      </c>
      <c r="G1202" s="2">
        <f>+IF(A1202&gt;$C$3,STDEVA(INDEX($E$16:$E$2532,A1202-$C$3):E1201),"")</f>
        <v>6.5631552410870785E-3</v>
      </c>
      <c r="H1202">
        <f t="shared" si="199"/>
        <v>-0.46084749082565968</v>
      </c>
      <c r="I1202" s="2" t="str">
        <f t="shared" si="200"/>
        <v/>
      </c>
      <c r="J1202" t="str">
        <f t="shared" si="201"/>
        <v/>
      </c>
      <c r="K1202" t="str">
        <f t="shared" si="202"/>
        <v/>
      </c>
      <c r="L1202" s="37" t="str">
        <f t="shared" si="203"/>
        <v/>
      </c>
      <c r="M1202" t="str">
        <f t="shared" si="204"/>
        <v/>
      </c>
      <c r="N1202" s="39">
        <f t="shared" si="205"/>
        <v>0</v>
      </c>
      <c r="O1202" s="40">
        <f t="shared" si="208"/>
        <v>2245.9750000000222</v>
      </c>
      <c r="P1202" s="39">
        <f t="shared" si="206"/>
        <v>0</v>
      </c>
      <c r="Q1202" s="39">
        <f t="shared" si="207"/>
        <v>0</v>
      </c>
      <c r="R1202" s="39">
        <f>IF((O1202 - MAX($O$16:O1202)) &lt; 0, O1202 - MAX($O$16:O1202), 0)</f>
        <v>-1789.6749999999593</v>
      </c>
    </row>
    <row r="1203" spans="1:18" x14ac:dyDescent="0.25">
      <c r="A1203" s="2">
        <v>1188</v>
      </c>
      <c r="B1203" t="s">
        <v>1188</v>
      </c>
      <c r="C1203" s="8">
        <v>188.13</v>
      </c>
      <c r="D1203" s="8">
        <v>99.71</v>
      </c>
      <c r="E1203" s="17">
        <f t="shared" si="198"/>
        <v>0.63486724038233766</v>
      </c>
      <c r="F1203" s="2">
        <f>+IF(A1203&gt;$C$3,AVERAGE(INDEX($E$16:$E$2532,A1203-$C$3):E1202),"")</f>
        <v>0.63259041334081223</v>
      </c>
      <c r="G1203" s="2">
        <f>+IF(A1203&gt;$C$3,STDEVA(INDEX($E$16:$E$2532,A1203-$C$3):E1202),"")</f>
        <v>4.2445620957787984E-3</v>
      </c>
      <c r="H1203">
        <f t="shared" si="199"/>
        <v>0.53641035050228791</v>
      </c>
      <c r="I1203" s="2" t="str">
        <f t="shared" si="200"/>
        <v/>
      </c>
      <c r="J1203" t="str">
        <f t="shared" si="201"/>
        <v/>
      </c>
      <c r="K1203" t="str">
        <f t="shared" si="202"/>
        <v/>
      </c>
      <c r="L1203" s="37" t="str">
        <f t="shared" si="203"/>
        <v/>
      </c>
      <c r="M1203" t="str">
        <f t="shared" si="204"/>
        <v/>
      </c>
      <c r="N1203" s="39">
        <f t="shared" si="205"/>
        <v>0</v>
      </c>
      <c r="O1203" s="40">
        <f t="shared" si="208"/>
        <v>2245.9750000000222</v>
      </c>
      <c r="P1203" s="39">
        <f t="shared" si="206"/>
        <v>0</v>
      </c>
      <c r="Q1203" s="39">
        <f t="shared" si="207"/>
        <v>0</v>
      </c>
      <c r="R1203" s="39">
        <f>IF((O1203 - MAX($O$16:O1203)) &lt; 0, O1203 - MAX($O$16:O1203), 0)</f>
        <v>-1789.6749999999593</v>
      </c>
    </row>
    <row r="1204" spans="1:18" x14ac:dyDescent="0.25">
      <c r="A1204" s="2">
        <v>1189</v>
      </c>
      <c r="B1204" t="s">
        <v>1189</v>
      </c>
      <c r="C1204" s="8">
        <v>189.11</v>
      </c>
      <c r="D1204" s="8">
        <v>99.69</v>
      </c>
      <c r="E1204" s="17">
        <f t="shared" si="198"/>
        <v>0.640263485304569</v>
      </c>
      <c r="F1204" s="2">
        <f>+IF(A1204&gt;$C$3,AVERAGE(INDEX($E$16:$E$2532,A1204-$C$3):E1203),"")</f>
        <v>0.63417850150485955</v>
      </c>
      <c r="G1204" s="2">
        <f>+IF(A1204&gt;$C$3,STDEVA(INDEX($E$16:$E$2532,A1204-$C$3):E1203),"")</f>
        <v>2.853179358118265E-3</v>
      </c>
      <c r="H1204">
        <f t="shared" si="199"/>
        <v>2.1327028679061506</v>
      </c>
      <c r="I1204" s="2" t="str">
        <f t="shared" si="200"/>
        <v>Sell</v>
      </c>
      <c r="J1204">
        <f t="shared" si="201"/>
        <v>99.69</v>
      </c>
      <c r="K1204">
        <f t="shared" si="202"/>
        <v>189.11</v>
      </c>
      <c r="L1204" s="37" t="str">
        <f t="shared" si="203"/>
        <v/>
      </c>
      <c r="M1204" t="str">
        <f t="shared" si="204"/>
        <v>Short</v>
      </c>
      <c r="N1204" s="39">
        <f t="shared" si="205"/>
        <v>0</v>
      </c>
      <c r="O1204" s="40">
        <f t="shared" si="208"/>
        <v>2245.9750000000222</v>
      </c>
      <c r="P1204" s="39">
        <f t="shared" si="206"/>
        <v>3.75</v>
      </c>
      <c r="Q1204" s="39">
        <f t="shared" si="207"/>
        <v>3610</v>
      </c>
      <c r="R1204" s="39">
        <f>IF((O1204 - MAX($O$16:O1204)) &lt; 0, O1204 - MAX($O$16:O1204), 0)</f>
        <v>-1789.6749999999593</v>
      </c>
    </row>
    <row r="1205" spans="1:18" x14ac:dyDescent="0.25">
      <c r="A1205" s="2">
        <v>1190</v>
      </c>
      <c r="B1205" t="s">
        <v>1190</v>
      </c>
      <c r="C1205" s="8">
        <v>193.7208</v>
      </c>
      <c r="D1205" s="8">
        <v>102.96</v>
      </c>
      <c r="E1205" s="17">
        <f t="shared" si="198"/>
        <v>0.6320773839103212</v>
      </c>
      <c r="F1205" s="2">
        <f>+IF(A1205&gt;$C$3,AVERAGE(INDEX($E$16:$E$2532,A1205-$C$3):E1204),"")</f>
        <v>0.63526423552564104</v>
      </c>
      <c r="G1205" s="2">
        <f>+IF(A1205&gt;$C$3,STDEVA(INDEX($E$16:$E$2532,A1205-$C$3):E1204),"")</f>
        <v>3.9769560644538895E-3</v>
      </c>
      <c r="H1205">
        <f t="shared" si="199"/>
        <v>-0.80132934929907396</v>
      </c>
      <c r="I1205" s="2" t="str">
        <f t="shared" si="200"/>
        <v/>
      </c>
      <c r="J1205" t="str">
        <f t="shared" si="201"/>
        <v/>
      </c>
      <c r="K1205" t="str">
        <f t="shared" si="202"/>
        <v/>
      </c>
      <c r="L1205" s="37">
        <f t="shared" si="203"/>
        <v>-335.19999999999675</v>
      </c>
      <c r="M1205" t="str">
        <f t="shared" si="204"/>
        <v>SL</v>
      </c>
      <c r="N1205" s="39">
        <f t="shared" si="205"/>
        <v>-335.19999999999675</v>
      </c>
      <c r="O1205" s="40">
        <f t="shared" si="208"/>
        <v>1910.7750000000256</v>
      </c>
      <c r="P1205" s="39">
        <f t="shared" si="206"/>
        <v>3.75</v>
      </c>
      <c r="Q1205" s="39">
        <f t="shared" si="207"/>
        <v>0</v>
      </c>
      <c r="R1205" s="39">
        <f>IF((O1205 - MAX($O$16:O1205)) &lt; 0, O1205 - MAX($O$16:O1205), 0)</f>
        <v>-2124.8749999999559</v>
      </c>
    </row>
    <row r="1206" spans="1:18" x14ac:dyDescent="0.25">
      <c r="A1206" s="2">
        <v>1191</v>
      </c>
      <c r="B1206" t="s">
        <v>1191</v>
      </c>
      <c r="C1206" s="8">
        <v>193.65</v>
      </c>
      <c r="D1206" s="8">
        <v>102.49</v>
      </c>
      <c r="E1206" s="17">
        <f t="shared" si="198"/>
        <v>0.63628717311728977</v>
      </c>
      <c r="F1206" s="2">
        <f>+IF(A1206&gt;$C$3,AVERAGE(INDEX($E$16:$E$2532,A1206-$C$3):E1205),"")</f>
        <v>0.63548371500003498</v>
      </c>
      <c r="G1206" s="2">
        <f>+IF(A1206&gt;$C$3,STDEVA(INDEX($E$16:$E$2532,A1206-$C$3):E1205),"")</f>
        <v>3.7021985288798161E-3</v>
      </c>
      <c r="H1206">
        <f t="shared" si="199"/>
        <v>0.21702188874725217</v>
      </c>
      <c r="I1206" s="2" t="str">
        <f t="shared" si="200"/>
        <v/>
      </c>
      <c r="J1206" t="str">
        <f t="shared" si="201"/>
        <v/>
      </c>
      <c r="K1206" t="str">
        <f t="shared" si="202"/>
        <v/>
      </c>
      <c r="L1206" s="37" t="str">
        <f t="shared" si="203"/>
        <v/>
      </c>
      <c r="M1206" t="str">
        <f t="shared" si="204"/>
        <v/>
      </c>
      <c r="N1206" s="39">
        <f t="shared" si="205"/>
        <v>0</v>
      </c>
      <c r="O1206" s="40">
        <f t="shared" si="208"/>
        <v>1910.7750000000256</v>
      </c>
      <c r="P1206" s="39">
        <f t="shared" si="206"/>
        <v>0</v>
      </c>
      <c r="Q1206" s="39">
        <f t="shared" si="207"/>
        <v>0</v>
      </c>
      <c r="R1206" s="39">
        <f>IF((O1206 - MAX($O$16:O1206)) &lt; 0, O1206 - MAX($O$16:O1206), 0)</f>
        <v>-2124.8749999999559</v>
      </c>
    </row>
    <row r="1207" spans="1:18" x14ac:dyDescent="0.25">
      <c r="A1207" s="2">
        <v>1192</v>
      </c>
      <c r="B1207" t="s">
        <v>1192</v>
      </c>
      <c r="C1207" s="8">
        <v>190.16</v>
      </c>
      <c r="D1207" s="8">
        <v>100.28</v>
      </c>
      <c r="E1207" s="17">
        <f t="shared" si="198"/>
        <v>0.63989954976184582</v>
      </c>
      <c r="F1207" s="2">
        <f>+IF(A1207&gt;$C$3,AVERAGE(INDEX($E$16:$E$2532,A1207-$C$3):E1206),"")</f>
        <v>0.6350922613598764</v>
      </c>
      <c r="G1207" s="2">
        <f>+IF(A1207&gt;$C$3,STDEVA(INDEX($E$16:$E$2532,A1207-$C$3):E1206),"")</f>
        <v>3.4308472412077724E-3</v>
      </c>
      <c r="H1207">
        <f t="shared" si="199"/>
        <v>1.4011957000676887</v>
      </c>
      <c r="I1207" s="2" t="str">
        <f t="shared" si="200"/>
        <v/>
      </c>
      <c r="J1207" t="str">
        <f t="shared" si="201"/>
        <v/>
      </c>
      <c r="K1207" t="str">
        <f t="shared" si="202"/>
        <v/>
      </c>
      <c r="L1207" s="37" t="str">
        <f t="shared" si="203"/>
        <v/>
      </c>
      <c r="M1207" t="str">
        <f t="shared" si="204"/>
        <v/>
      </c>
      <c r="N1207" s="39">
        <f t="shared" si="205"/>
        <v>0</v>
      </c>
      <c r="O1207" s="40">
        <f t="shared" si="208"/>
        <v>1910.7750000000256</v>
      </c>
      <c r="P1207" s="39">
        <f t="shared" si="206"/>
        <v>0</v>
      </c>
      <c r="Q1207" s="39">
        <f t="shared" si="207"/>
        <v>0</v>
      </c>
      <c r="R1207" s="39">
        <f>IF((O1207 - MAX($O$16:O1207)) &lt; 0, O1207 - MAX($O$16:O1207), 0)</f>
        <v>-2124.8749999999559</v>
      </c>
    </row>
    <row r="1208" spans="1:18" x14ac:dyDescent="0.25">
      <c r="A1208" s="2">
        <v>1193</v>
      </c>
      <c r="B1208" t="s">
        <v>1193</v>
      </c>
      <c r="C1208" s="8">
        <v>191.3</v>
      </c>
      <c r="D1208" s="8">
        <v>100.41</v>
      </c>
      <c r="E1208" s="17">
        <f t="shared" si="198"/>
        <v>0.64458107255486241</v>
      </c>
      <c r="F1208" s="2">
        <f>+IF(A1208&gt;$C$3,AVERAGE(INDEX($E$16:$E$2532,A1208-$C$3):E1207),"")</f>
        <v>0.63667896649527267</v>
      </c>
      <c r="G1208" s="2">
        <f>+IF(A1208&gt;$C$3,STDEVA(INDEX($E$16:$E$2532,A1208-$C$3):E1207),"")</f>
        <v>3.4580105377435117E-3</v>
      </c>
      <c r="H1208">
        <f t="shared" si="199"/>
        <v>2.2851596238183176</v>
      </c>
      <c r="I1208" s="2" t="str">
        <f t="shared" si="200"/>
        <v>Sell</v>
      </c>
      <c r="J1208">
        <f t="shared" si="201"/>
        <v>100.41</v>
      </c>
      <c r="K1208">
        <f t="shared" si="202"/>
        <v>191.3</v>
      </c>
      <c r="L1208" s="37" t="str">
        <f t="shared" si="203"/>
        <v/>
      </c>
      <c r="M1208" t="str">
        <f t="shared" si="204"/>
        <v>Short</v>
      </c>
      <c r="N1208" s="39">
        <f t="shared" si="205"/>
        <v>0</v>
      </c>
      <c r="O1208" s="40">
        <f t="shared" si="208"/>
        <v>1910.7750000000256</v>
      </c>
      <c r="P1208" s="39">
        <f t="shared" si="206"/>
        <v>3.75</v>
      </c>
      <c r="Q1208" s="39">
        <f t="shared" si="207"/>
        <v>3646.375</v>
      </c>
      <c r="R1208" s="39">
        <f>IF((O1208 - MAX($O$16:O1208)) &lt; 0, O1208 - MAX($O$16:O1208), 0)</f>
        <v>-2124.8749999999559</v>
      </c>
    </row>
    <row r="1209" spans="1:18" x14ac:dyDescent="0.25">
      <c r="A1209" s="2">
        <v>1194</v>
      </c>
      <c r="B1209" t="s">
        <v>1194</v>
      </c>
      <c r="C1209" s="8">
        <v>191.6</v>
      </c>
      <c r="D1209" s="8">
        <v>100.8</v>
      </c>
      <c r="E1209" s="17">
        <f t="shared" si="198"/>
        <v>0.64227150989949189</v>
      </c>
      <c r="F1209" s="2">
        <f>+IF(A1209&gt;$C$3,AVERAGE(INDEX($E$16:$E$2532,A1209-$C$3):E1208),"")</f>
        <v>0.63862173292977753</v>
      </c>
      <c r="G1209" s="2">
        <f>+IF(A1209&gt;$C$3,STDEVA(INDEX($E$16:$E$2532,A1209-$C$3):E1208),"")</f>
        <v>4.6936278370280698E-3</v>
      </c>
      <c r="H1209">
        <f t="shared" si="199"/>
        <v>0.77760254891136371</v>
      </c>
      <c r="I1209" s="2" t="str">
        <f t="shared" si="200"/>
        <v/>
      </c>
      <c r="J1209">
        <f t="shared" si="201"/>
        <v>100.41</v>
      </c>
      <c r="K1209">
        <f t="shared" si="202"/>
        <v>191.3</v>
      </c>
      <c r="L1209" s="37">
        <f t="shared" si="203"/>
        <v>22.500000000004405</v>
      </c>
      <c r="M1209" t="str">
        <f t="shared" si="204"/>
        <v>Short</v>
      </c>
      <c r="N1209" s="39">
        <f t="shared" si="205"/>
        <v>0</v>
      </c>
      <c r="O1209" s="40">
        <f t="shared" si="208"/>
        <v>1910.7750000000256</v>
      </c>
      <c r="P1209" s="39">
        <f t="shared" si="206"/>
        <v>0</v>
      </c>
      <c r="Q1209" s="39">
        <f t="shared" si="207"/>
        <v>0</v>
      </c>
      <c r="R1209" s="39">
        <f>IF((O1209 - MAX($O$16:O1209)) &lt; 0, O1209 - MAX($O$16:O1209), 0)</f>
        <v>-2124.8749999999559</v>
      </c>
    </row>
    <row r="1210" spans="1:18" x14ac:dyDescent="0.25">
      <c r="A1210" s="2">
        <v>1195</v>
      </c>
      <c r="B1210" t="s">
        <v>1195</v>
      </c>
      <c r="C1210" s="8">
        <v>187.95</v>
      </c>
      <c r="D1210" s="8">
        <v>98.04</v>
      </c>
      <c r="E1210" s="17">
        <f t="shared" si="198"/>
        <v>0.650800411350275</v>
      </c>
      <c r="F1210" s="2">
        <f>+IF(A1210&gt;$C$3,AVERAGE(INDEX($E$16:$E$2532,A1210-$C$3):E1209),"")</f>
        <v>0.63902333784876231</v>
      </c>
      <c r="G1210" s="2">
        <f>+IF(A1210&gt;$C$3,STDEVA(INDEX($E$16:$E$2532,A1210-$C$3):E1209),"")</f>
        <v>4.9482233580311324E-3</v>
      </c>
      <c r="H1210">
        <f t="shared" si="199"/>
        <v>2.3800610136965838</v>
      </c>
      <c r="I1210" s="2" t="str">
        <f t="shared" si="200"/>
        <v>Sell</v>
      </c>
      <c r="J1210">
        <f t="shared" si="201"/>
        <v>100.41</v>
      </c>
      <c r="K1210">
        <f t="shared" si="202"/>
        <v>191.3</v>
      </c>
      <c r="L1210" s="37">
        <f t="shared" si="203"/>
        <v>245.00000000000807</v>
      </c>
      <c r="M1210" t="str">
        <f t="shared" si="204"/>
        <v>Short</v>
      </c>
      <c r="N1210" s="39">
        <f t="shared" si="205"/>
        <v>0</v>
      </c>
      <c r="O1210" s="40">
        <f t="shared" si="208"/>
        <v>1910.7750000000256</v>
      </c>
      <c r="P1210" s="39">
        <f t="shared" si="206"/>
        <v>0</v>
      </c>
      <c r="Q1210" s="39">
        <f t="shared" si="207"/>
        <v>0</v>
      </c>
      <c r="R1210" s="39">
        <f>IF((O1210 - MAX($O$16:O1210)) &lt; 0, O1210 - MAX($O$16:O1210), 0)</f>
        <v>-2124.8749999999559</v>
      </c>
    </row>
    <row r="1211" spans="1:18" x14ac:dyDescent="0.25">
      <c r="A1211" s="2">
        <v>1196</v>
      </c>
      <c r="B1211" t="s">
        <v>1196</v>
      </c>
      <c r="C1211" s="8">
        <v>185.42</v>
      </c>
      <c r="D1211" s="8">
        <v>96.43</v>
      </c>
      <c r="E1211" s="17">
        <f t="shared" si="198"/>
        <v>0.65380616565654315</v>
      </c>
      <c r="F1211" s="2">
        <f>+IF(A1211&gt;$C$3,AVERAGE(INDEX($E$16:$E$2532,A1211-$C$3):E1210),"")</f>
        <v>0.64276794333675302</v>
      </c>
      <c r="G1211" s="2">
        <f>+IF(A1211&gt;$C$3,STDEVA(INDEX($E$16:$E$2532,A1211-$C$3):E1210),"")</f>
        <v>5.4378876975691862E-3</v>
      </c>
      <c r="H1211">
        <f t="shared" si="199"/>
        <v>2.0298731665099243</v>
      </c>
      <c r="I1211" s="2" t="str">
        <f t="shared" si="200"/>
        <v>Sell</v>
      </c>
      <c r="J1211" t="str">
        <f t="shared" si="201"/>
        <v/>
      </c>
      <c r="K1211" t="str">
        <f t="shared" si="202"/>
        <v/>
      </c>
      <c r="L1211" s="37">
        <f t="shared" si="203"/>
        <v>475.00000000000841</v>
      </c>
      <c r="M1211" t="str">
        <f t="shared" si="204"/>
        <v>TP</v>
      </c>
      <c r="N1211" s="39">
        <f t="shared" si="205"/>
        <v>475.00000000000841</v>
      </c>
      <c r="O1211" s="40">
        <f t="shared" si="208"/>
        <v>2385.7750000000342</v>
      </c>
      <c r="P1211" s="39">
        <f t="shared" si="206"/>
        <v>3.75</v>
      </c>
      <c r="Q1211" s="39">
        <f t="shared" si="207"/>
        <v>0</v>
      </c>
      <c r="R1211" s="39">
        <f>IF((O1211 - MAX($O$16:O1211)) &lt; 0, O1211 - MAX($O$16:O1211), 0)</f>
        <v>-1649.8749999999472</v>
      </c>
    </row>
    <row r="1212" spans="1:18" x14ac:dyDescent="0.25">
      <c r="A1212" s="2">
        <v>1197</v>
      </c>
      <c r="B1212" t="s">
        <v>1197</v>
      </c>
      <c r="C1212" s="8">
        <v>185.43</v>
      </c>
      <c r="D1212" s="8">
        <v>95.78</v>
      </c>
      <c r="E1212" s="17">
        <f t="shared" si="198"/>
        <v>0.66062355742482837</v>
      </c>
      <c r="F1212" s="2">
        <f>+IF(A1212&gt;$C$3,AVERAGE(INDEX($E$16:$E$2532,A1212-$C$3):E1211),"")</f>
        <v>0.64627174184460368</v>
      </c>
      <c r="G1212" s="2">
        <f>+IF(A1212&gt;$C$3,STDEVA(INDEX($E$16:$E$2532,A1212-$C$3):E1211),"")</f>
        <v>5.8468247765570761E-3</v>
      </c>
      <c r="H1212">
        <f t="shared" si="199"/>
        <v>2.4546341182941709</v>
      </c>
      <c r="I1212" s="2" t="str">
        <f t="shared" si="200"/>
        <v>Sell</v>
      </c>
      <c r="J1212">
        <f t="shared" si="201"/>
        <v>95.78</v>
      </c>
      <c r="K1212">
        <f t="shared" si="202"/>
        <v>185.43</v>
      </c>
      <c r="L1212" s="37" t="str">
        <f t="shared" si="203"/>
        <v/>
      </c>
      <c r="M1212" t="str">
        <f t="shared" si="204"/>
        <v>Short</v>
      </c>
      <c r="N1212" s="39">
        <f t="shared" si="205"/>
        <v>0</v>
      </c>
      <c r="O1212" s="40">
        <f t="shared" si="208"/>
        <v>2385.7750000000342</v>
      </c>
      <c r="P1212" s="39">
        <f t="shared" si="206"/>
        <v>3.75</v>
      </c>
      <c r="Q1212" s="39">
        <f t="shared" si="207"/>
        <v>3515.125</v>
      </c>
      <c r="R1212" s="39">
        <f>IF((O1212 - MAX($O$16:O1212)) &lt; 0, O1212 - MAX($O$16:O1212), 0)</f>
        <v>-1649.8749999999472</v>
      </c>
    </row>
    <row r="1213" spans="1:18" x14ac:dyDescent="0.25">
      <c r="A1213" s="2">
        <v>1198</v>
      </c>
      <c r="B1213" t="s">
        <v>1198</v>
      </c>
      <c r="C1213" s="8">
        <v>185.27</v>
      </c>
      <c r="D1213" s="8">
        <v>95.83</v>
      </c>
      <c r="E1213" s="17">
        <f t="shared" si="198"/>
        <v>0.65923843220625056</v>
      </c>
      <c r="F1213" s="2">
        <f>+IF(A1213&gt;$C$3,AVERAGE(INDEX($E$16:$E$2532,A1213-$C$3):E1212),"")</f>
        <v>0.65041654337720012</v>
      </c>
      <c r="G1213" s="2">
        <f>+IF(A1213&gt;$C$3,STDEVA(INDEX($E$16:$E$2532,A1213-$C$3):E1212),"")</f>
        <v>7.3521139758778598E-3</v>
      </c>
      <c r="H1213">
        <f t="shared" si="199"/>
        <v>1.1999118699730285</v>
      </c>
      <c r="I1213" s="2" t="str">
        <f t="shared" si="200"/>
        <v/>
      </c>
      <c r="J1213">
        <f t="shared" si="201"/>
        <v>95.78</v>
      </c>
      <c r="K1213">
        <f t="shared" si="202"/>
        <v>185.43</v>
      </c>
      <c r="L1213" s="37">
        <f t="shared" si="203"/>
        <v>52.499999999998437</v>
      </c>
      <c r="M1213" t="str">
        <f t="shared" si="204"/>
        <v>Short</v>
      </c>
      <c r="N1213" s="39">
        <f t="shared" si="205"/>
        <v>0</v>
      </c>
      <c r="O1213" s="40">
        <f t="shared" si="208"/>
        <v>2385.7750000000342</v>
      </c>
      <c r="P1213" s="39">
        <f t="shared" si="206"/>
        <v>0</v>
      </c>
      <c r="Q1213" s="39">
        <f t="shared" si="207"/>
        <v>0</v>
      </c>
      <c r="R1213" s="39">
        <f>IF((O1213 - MAX($O$16:O1213)) &lt; 0, O1213 - MAX($O$16:O1213), 0)</f>
        <v>-1649.8749999999472</v>
      </c>
    </row>
    <row r="1214" spans="1:18" x14ac:dyDescent="0.25">
      <c r="A1214" s="2">
        <v>1199</v>
      </c>
      <c r="B1214" t="s">
        <v>1199</v>
      </c>
      <c r="C1214" s="8">
        <v>182.86</v>
      </c>
      <c r="D1214" s="8">
        <v>94.789199999999994</v>
      </c>
      <c r="E1214" s="17">
        <f t="shared" si="198"/>
        <v>0.65706535401577504</v>
      </c>
      <c r="F1214" s="2">
        <f>+IF(A1214&gt;$C$3,AVERAGE(INDEX($E$16:$E$2532,A1214-$C$3):E1213),"")</f>
        <v>0.65334801530747777</v>
      </c>
      <c r="G1214" s="2">
        <f>+IF(A1214&gt;$C$3,STDEVA(INDEX($E$16:$E$2532,A1214-$C$3):E1213),"")</f>
        <v>7.3657939840341526E-3</v>
      </c>
      <c r="H1214">
        <f t="shared" si="199"/>
        <v>0.50467590002582841</v>
      </c>
      <c r="I1214" s="2" t="str">
        <f t="shared" si="200"/>
        <v/>
      </c>
      <c r="J1214">
        <f t="shared" si="201"/>
        <v>95.78</v>
      </c>
      <c r="K1214">
        <f t="shared" si="202"/>
        <v>185.43</v>
      </c>
      <c r="L1214" s="37">
        <f t="shared" si="203"/>
        <v>394.79999999999649</v>
      </c>
      <c r="M1214" t="str">
        <f t="shared" si="204"/>
        <v>Short</v>
      </c>
      <c r="N1214" s="39">
        <f t="shared" si="205"/>
        <v>0</v>
      </c>
      <c r="O1214" s="40">
        <f t="shared" si="208"/>
        <v>2385.7750000000342</v>
      </c>
      <c r="P1214" s="39">
        <f t="shared" si="206"/>
        <v>0</v>
      </c>
      <c r="Q1214" s="39">
        <f t="shared" si="207"/>
        <v>0</v>
      </c>
      <c r="R1214" s="39">
        <f>IF((O1214 - MAX($O$16:O1214)) &lt; 0, O1214 - MAX($O$16:O1214), 0)</f>
        <v>-1649.8749999999472</v>
      </c>
    </row>
    <row r="1215" spans="1:18" x14ac:dyDescent="0.25">
      <c r="A1215" s="2">
        <v>1200</v>
      </c>
      <c r="B1215" t="s">
        <v>1200</v>
      </c>
      <c r="C1215" s="8">
        <v>186.63</v>
      </c>
      <c r="D1215" s="8">
        <v>96.59</v>
      </c>
      <c r="E1215" s="17">
        <f t="shared" si="198"/>
        <v>0.65865283100383343</v>
      </c>
      <c r="F1215" s="2">
        <f>+IF(A1215&gt;$C$3,AVERAGE(INDEX($E$16:$E$2532,A1215-$C$3):E1214),"")</f>
        <v>0.6563067841307344</v>
      </c>
      <c r="G1215" s="2">
        <f>+IF(A1215&gt;$C$3,STDEVA(INDEX($E$16:$E$2532,A1215-$C$3):E1214),"")</f>
        <v>4.0117874548828546E-3</v>
      </c>
      <c r="H1215">
        <f t="shared" si="199"/>
        <v>0.58478842647648022</v>
      </c>
      <c r="I1215" s="2" t="str">
        <f t="shared" si="200"/>
        <v/>
      </c>
      <c r="J1215">
        <f t="shared" si="201"/>
        <v>95.78</v>
      </c>
      <c r="K1215">
        <f t="shared" si="202"/>
        <v>185.43</v>
      </c>
      <c r="L1215" s="37">
        <f t="shared" si="203"/>
        <v>-97.499999999996589</v>
      </c>
      <c r="M1215" t="str">
        <f t="shared" si="204"/>
        <v>Short</v>
      </c>
      <c r="N1215" s="39">
        <f t="shared" si="205"/>
        <v>0</v>
      </c>
      <c r="O1215" s="40">
        <f t="shared" si="208"/>
        <v>2385.7750000000342</v>
      </c>
      <c r="P1215" s="39">
        <f t="shared" si="206"/>
        <v>0</v>
      </c>
      <c r="Q1215" s="39">
        <f t="shared" si="207"/>
        <v>0</v>
      </c>
      <c r="R1215" s="39">
        <f>IF((O1215 - MAX($O$16:O1215)) &lt; 0, O1215 - MAX($O$16:O1215), 0)</f>
        <v>-1649.8749999999472</v>
      </c>
    </row>
    <row r="1216" spans="1:18" x14ac:dyDescent="0.25">
      <c r="A1216" s="2">
        <v>1201</v>
      </c>
      <c r="B1216" t="s">
        <v>1201</v>
      </c>
      <c r="C1216" s="8">
        <v>189.78</v>
      </c>
      <c r="D1216" s="8">
        <v>98.88</v>
      </c>
      <c r="E1216" s="17">
        <f t="shared" si="198"/>
        <v>0.65195851283623196</v>
      </c>
      <c r="F1216" s="2">
        <f>+IF(A1216&gt;$C$3,AVERAGE(INDEX($E$16:$E$2532,A1216-$C$3):E1215),"")</f>
        <v>0.65787726806144609</v>
      </c>
      <c r="G1216" s="2">
        <f>+IF(A1216&gt;$C$3,STDEVA(INDEX($E$16:$E$2532,A1216-$C$3):E1215),"")</f>
        <v>2.6090922838650642E-3</v>
      </c>
      <c r="H1216">
        <f t="shared" si="199"/>
        <v>-2.2685112603400066</v>
      </c>
      <c r="I1216" s="2" t="str">
        <f t="shared" si="200"/>
        <v>Buy</v>
      </c>
      <c r="J1216" t="str">
        <f t="shared" si="201"/>
        <v/>
      </c>
      <c r="K1216" t="str">
        <f t="shared" si="202"/>
        <v/>
      </c>
      <c r="L1216" s="37">
        <f t="shared" si="203"/>
        <v>-312.5</v>
      </c>
      <c r="M1216" t="str">
        <f t="shared" si="204"/>
        <v>SL</v>
      </c>
      <c r="N1216" s="39">
        <f t="shared" si="205"/>
        <v>-312.5</v>
      </c>
      <c r="O1216" s="40">
        <f t="shared" si="208"/>
        <v>2073.2750000000342</v>
      </c>
      <c r="P1216" s="39">
        <f t="shared" si="206"/>
        <v>3.75</v>
      </c>
      <c r="Q1216" s="39">
        <f t="shared" si="207"/>
        <v>0</v>
      </c>
      <c r="R1216" s="39">
        <f>IF((O1216 - MAX($O$16:O1216)) &lt; 0, O1216 - MAX($O$16:O1216), 0)</f>
        <v>-1962.3749999999472</v>
      </c>
    </row>
    <row r="1217" spans="1:18" x14ac:dyDescent="0.25">
      <c r="A1217" s="2">
        <v>1202</v>
      </c>
      <c r="B1217" t="s">
        <v>1202</v>
      </c>
      <c r="C1217" s="8">
        <v>192.88</v>
      </c>
      <c r="D1217" s="8">
        <v>100.43</v>
      </c>
      <c r="E1217" s="17">
        <f t="shared" si="198"/>
        <v>0.65260726646766787</v>
      </c>
      <c r="F1217" s="2">
        <f>+IF(A1217&gt;$C$3,AVERAGE(INDEX($E$16:$E$2532,A1217-$C$3):E1216),"")</f>
        <v>0.65750773749738389</v>
      </c>
      <c r="G1217" s="2">
        <f>+IF(A1217&gt;$C$3,STDEVA(INDEX($E$16:$E$2532,A1217-$C$3):E1216),"")</f>
        <v>3.3542687213016036E-3</v>
      </c>
      <c r="H1217">
        <f t="shared" si="199"/>
        <v>-1.4609655447684069</v>
      </c>
      <c r="I1217" s="2" t="str">
        <f t="shared" si="200"/>
        <v/>
      </c>
      <c r="J1217" t="str">
        <f t="shared" si="201"/>
        <v/>
      </c>
      <c r="K1217" t="str">
        <f t="shared" si="202"/>
        <v/>
      </c>
      <c r="L1217" s="37" t="str">
        <f t="shared" si="203"/>
        <v/>
      </c>
      <c r="M1217" t="str">
        <f t="shared" si="204"/>
        <v/>
      </c>
      <c r="N1217" s="39">
        <f t="shared" si="205"/>
        <v>0</v>
      </c>
      <c r="O1217" s="40">
        <f t="shared" si="208"/>
        <v>2073.2750000000342</v>
      </c>
      <c r="P1217" s="39">
        <f t="shared" si="206"/>
        <v>0</v>
      </c>
      <c r="Q1217" s="39">
        <f t="shared" si="207"/>
        <v>0</v>
      </c>
      <c r="R1217" s="39">
        <f>IF((O1217 - MAX($O$16:O1217)) &lt; 0, O1217 - MAX($O$16:O1217), 0)</f>
        <v>-1962.3749999999472</v>
      </c>
    </row>
    <row r="1218" spans="1:18" x14ac:dyDescent="0.25">
      <c r="A1218" s="2">
        <v>1203</v>
      </c>
      <c r="B1218" t="s">
        <v>1203</v>
      </c>
      <c r="C1218" s="8">
        <v>192.09</v>
      </c>
      <c r="D1218" s="8">
        <v>99.95</v>
      </c>
      <c r="E1218" s="17">
        <f t="shared" si="198"/>
        <v>0.65329395125241141</v>
      </c>
      <c r="F1218" s="2">
        <f>+IF(A1218&gt;$C$3,AVERAGE(INDEX($E$16:$E$2532,A1218-$C$3):E1217),"")</f>
        <v>0.65590447930595186</v>
      </c>
      <c r="G1218" s="2">
        <f>+IF(A1218&gt;$C$3,STDEVA(INDEX($E$16:$E$2532,A1218-$C$3):E1217),"")</f>
        <v>3.4080262972013631E-3</v>
      </c>
      <c r="H1218">
        <f t="shared" si="199"/>
        <v>-0.76599410505845866</v>
      </c>
      <c r="I1218" s="2" t="str">
        <f t="shared" si="200"/>
        <v/>
      </c>
      <c r="J1218" t="str">
        <f t="shared" si="201"/>
        <v/>
      </c>
      <c r="K1218" t="str">
        <f t="shared" si="202"/>
        <v/>
      </c>
      <c r="L1218" s="37" t="str">
        <f t="shared" si="203"/>
        <v/>
      </c>
      <c r="M1218" t="str">
        <f t="shared" si="204"/>
        <v/>
      </c>
      <c r="N1218" s="39">
        <f t="shared" si="205"/>
        <v>0</v>
      </c>
      <c r="O1218" s="40">
        <f t="shared" si="208"/>
        <v>2073.2750000000342</v>
      </c>
      <c r="P1218" s="39">
        <f t="shared" si="206"/>
        <v>0</v>
      </c>
      <c r="Q1218" s="39">
        <f t="shared" si="207"/>
        <v>0</v>
      </c>
      <c r="R1218" s="39">
        <f>IF((O1218 - MAX($O$16:O1218)) &lt; 0, O1218 - MAX($O$16:O1218), 0)</f>
        <v>-1962.3749999999472</v>
      </c>
    </row>
    <row r="1219" spans="1:18" x14ac:dyDescent="0.25">
      <c r="A1219" s="2">
        <v>1204</v>
      </c>
      <c r="B1219" t="s">
        <v>1204</v>
      </c>
      <c r="C1219" s="8">
        <v>192</v>
      </c>
      <c r="D1219" s="8">
        <v>100.45</v>
      </c>
      <c r="E1219" s="17">
        <f t="shared" si="198"/>
        <v>0.64783528076683816</v>
      </c>
      <c r="F1219" s="2">
        <f>+IF(A1219&gt;$C$3,AVERAGE(INDEX($E$16:$E$2532,A1219-$C$3):E1218),"")</f>
        <v>0.65471558311518385</v>
      </c>
      <c r="G1219" s="2">
        <f>+IF(A1219&gt;$C$3,STDEVA(INDEX($E$16:$E$2532,A1219-$C$3):E1218),"")</f>
        <v>2.9618751233156078E-3</v>
      </c>
      <c r="H1219">
        <f t="shared" si="199"/>
        <v>-2.3229549058920766</v>
      </c>
      <c r="I1219" s="2" t="str">
        <f t="shared" si="200"/>
        <v>Buy</v>
      </c>
      <c r="J1219">
        <f t="shared" si="201"/>
        <v>192</v>
      </c>
      <c r="K1219">
        <f t="shared" si="202"/>
        <v>100.45</v>
      </c>
      <c r="L1219" s="37" t="str">
        <f t="shared" si="203"/>
        <v/>
      </c>
      <c r="M1219" t="str">
        <f t="shared" si="204"/>
        <v>Long</v>
      </c>
      <c r="N1219" s="39">
        <f t="shared" si="205"/>
        <v>0</v>
      </c>
      <c r="O1219" s="40">
        <f t="shared" si="208"/>
        <v>2073.2750000000342</v>
      </c>
      <c r="P1219" s="39">
        <f t="shared" si="206"/>
        <v>3.75</v>
      </c>
      <c r="Q1219" s="39">
        <f t="shared" si="207"/>
        <v>3655.625</v>
      </c>
      <c r="R1219" s="39">
        <f>IF((O1219 - MAX($O$16:O1219)) &lt; 0, O1219 - MAX($O$16:O1219), 0)</f>
        <v>-1962.3749999999472</v>
      </c>
    </row>
    <row r="1220" spans="1:18" x14ac:dyDescent="0.25">
      <c r="A1220" s="2">
        <v>1205</v>
      </c>
      <c r="B1220" t="s">
        <v>1205</v>
      </c>
      <c r="C1220" s="8">
        <v>194.78</v>
      </c>
      <c r="D1220" s="8">
        <v>101.57</v>
      </c>
      <c r="E1220" s="17">
        <f t="shared" si="198"/>
        <v>0.65112250058164345</v>
      </c>
      <c r="F1220" s="2">
        <f>+IF(A1220&gt;$C$3,AVERAGE(INDEX($E$16:$E$2532,A1220-$C$3):E1219),"")</f>
        <v>0.65286956846539668</v>
      </c>
      <c r="G1220" s="2">
        <f>+IF(A1220&gt;$C$3,STDEVA(INDEX($E$16:$E$2532,A1220-$C$3):E1219),"")</f>
        <v>3.8687563785958115E-3</v>
      </c>
      <c r="H1220">
        <f t="shared" si="199"/>
        <v>-0.45158384575958677</v>
      </c>
      <c r="I1220" s="2" t="str">
        <f t="shared" si="200"/>
        <v/>
      </c>
      <c r="J1220" t="str">
        <f t="shared" si="201"/>
        <v/>
      </c>
      <c r="K1220" t="str">
        <f t="shared" si="202"/>
        <v/>
      </c>
      <c r="L1220" s="37">
        <f t="shared" si="203"/>
        <v>415.00000000000261</v>
      </c>
      <c r="M1220" t="str">
        <f t="shared" si="204"/>
        <v>TP</v>
      </c>
      <c r="N1220" s="39">
        <f t="shared" si="205"/>
        <v>415.00000000000261</v>
      </c>
      <c r="O1220" s="40">
        <f t="shared" si="208"/>
        <v>2488.2750000000369</v>
      </c>
      <c r="P1220" s="39">
        <f t="shared" si="206"/>
        <v>3.75</v>
      </c>
      <c r="Q1220" s="39">
        <f t="shared" si="207"/>
        <v>0</v>
      </c>
      <c r="R1220" s="39">
        <f>IF((O1220 - MAX($O$16:O1220)) &lt; 0, O1220 - MAX($O$16:O1220), 0)</f>
        <v>-1547.3749999999445</v>
      </c>
    </row>
    <row r="1221" spans="1:18" x14ac:dyDescent="0.25">
      <c r="A1221" s="2">
        <v>1206</v>
      </c>
      <c r="B1221" t="s">
        <v>1206</v>
      </c>
      <c r="C1221" s="8">
        <v>192.32</v>
      </c>
      <c r="D1221" s="8">
        <v>100.64</v>
      </c>
      <c r="E1221" s="17">
        <f t="shared" si="198"/>
        <v>0.64761085839471222</v>
      </c>
      <c r="F1221" s="2">
        <f>+IF(A1221&gt;$C$3,AVERAGE(INDEX($E$16:$E$2532,A1221-$C$3):E1220),"")</f>
        <v>0.65136350238095864</v>
      </c>
      <c r="G1221" s="2">
        <f>+IF(A1221&gt;$C$3,STDEVA(INDEX($E$16:$E$2532,A1221-$C$3):E1220),"")</f>
        <v>2.1292046059611996E-3</v>
      </c>
      <c r="H1221">
        <f t="shared" si="199"/>
        <v>-1.7624628350605784</v>
      </c>
      <c r="I1221" s="2" t="str">
        <f t="shared" si="200"/>
        <v>Buy</v>
      </c>
      <c r="J1221">
        <f t="shared" si="201"/>
        <v>192.32</v>
      </c>
      <c r="K1221">
        <f t="shared" si="202"/>
        <v>100.64</v>
      </c>
      <c r="L1221" s="37" t="str">
        <f t="shared" si="203"/>
        <v/>
      </c>
      <c r="M1221" t="str">
        <f t="shared" si="204"/>
        <v>Long</v>
      </c>
      <c r="N1221" s="39">
        <f t="shared" si="205"/>
        <v>0</v>
      </c>
      <c r="O1221" s="40">
        <f t="shared" si="208"/>
        <v>2488.2750000000369</v>
      </c>
      <c r="P1221" s="39">
        <f t="shared" si="206"/>
        <v>3.75</v>
      </c>
      <c r="Q1221" s="39">
        <f t="shared" si="207"/>
        <v>3662</v>
      </c>
      <c r="R1221" s="39">
        <f>IF((O1221 - MAX($O$16:O1221)) &lt; 0, O1221 - MAX($O$16:O1221), 0)</f>
        <v>-1547.3749999999445</v>
      </c>
    </row>
    <row r="1222" spans="1:18" x14ac:dyDescent="0.25">
      <c r="A1222" s="2">
        <v>1207</v>
      </c>
      <c r="B1222" t="s">
        <v>1207</v>
      </c>
      <c r="C1222" s="8">
        <v>193.2</v>
      </c>
      <c r="D1222" s="8">
        <v>101.61</v>
      </c>
      <c r="E1222" s="17">
        <f t="shared" si="198"/>
        <v>0.64258396628062753</v>
      </c>
      <c r="F1222" s="2">
        <f>+IF(A1222&gt;$C$3,AVERAGE(INDEX($E$16:$E$2532,A1222-$C$3):E1221),"")</f>
        <v>0.65049397149265464</v>
      </c>
      <c r="G1222" s="2">
        <f>+IF(A1222&gt;$C$3,STDEVA(INDEX($E$16:$E$2532,A1222-$C$3):E1221),"")</f>
        <v>2.6496192477995085E-3</v>
      </c>
      <c r="H1222">
        <f t="shared" si="199"/>
        <v>-2.9853365605629274</v>
      </c>
      <c r="I1222" s="2" t="str">
        <f t="shared" si="200"/>
        <v>Buy</v>
      </c>
      <c r="J1222">
        <f t="shared" si="201"/>
        <v>192.32</v>
      </c>
      <c r="K1222">
        <f t="shared" si="202"/>
        <v>100.64</v>
      </c>
      <c r="L1222" s="37">
        <f t="shared" si="203"/>
        <v>-22.500000000000853</v>
      </c>
      <c r="M1222" t="str">
        <f t="shared" si="204"/>
        <v>Long</v>
      </c>
      <c r="N1222" s="39">
        <f t="shared" si="205"/>
        <v>0</v>
      </c>
      <c r="O1222" s="40">
        <f t="shared" si="208"/>
        <v>2488.2750000000369</v>
      </c>
      <c r="P1222" s="39">
        <f t="shared" si="206"/>
        <v>0</v>
      </c>
      <c r="Q1222" s="39">
        <f t="shared" si="207"/>
        <v>0</v>
      </c>
      <c r="R1222" s="39">
        <f>IF((O1222 - MAX($O$16:O1222)) &lt; 0, O1222 - MAX($O$16:O1222), 0)</f>
        <v>-1547.3749999999445</v>
      </c>
    </row>
    <row r="1223" spans="1:18" x14ac:dyDescent="0.25">
      <c r="A1223" s="2">
        <v>1208</v>
      </c>
      <c r="B1223" t="s">
        <v>1208</v>
      </c>
      <c r="C1223" s="8">
        <v>195.54</v>
      </c>
      <c r="D1223" s="8">
        <v>102.54</v>
      </c>
      <c r="E1223" s="17">
        <f t="shared" si="198"/>
        <v>0.64551199572197049</v>
      </c>
      <c r="F1223" s="2">
        <f>+IF(A1223&gt;$C$3,AVERAGE(INDEX($E$16:$E$2532,A1223-$C$3):E1222),"")</f>
        <v>0.64848931145524658</v>
      </c>
      <c r="G1223" s="2">
        <f>+IF(A1223&gt;$C$3,STDEVA(INDEX($E$16:$E$2532,A1223-$C$3):E1222),"")</f>
        <v>4.0648119915997804E-3</v>
      </c>
      <c r="H1223">
        <f t="shared" si="199"/>
        <v>-0.73246087135860627</v>
      </c>
      <c r="I1223" s="2" t="str">
        <f t="shared" si="200"/>
        <v/>
      </c>
      <c r="J1223">
        <f t="shared" si="201"/>
        <v>192.32</v>
      </c>
      <c r="K1223">
        <f t="shared" si="202"/>
        <v>100.64</v>
      </c>
      <c r="L1223" s="37">
        <f t="shared" si="203"/>
        <v>329.99999999999835</v>
      </c>
      <c r="M1223" t="str">
        <f t="shared" si="204"/>
        <v>Long</v>
      </c>
      <c r="N1223" s="39">
        <f t="shared" si="205"/>
        <v>0</v>
      </c>
      <c r="O1223" s="40">
        <f t="shared" si="208"/>
        <v>2488.2750000000369</v>
      </c>
      <c r="P1223" s="39">
        <f t="shared" si="206"/>
        <v>0</v>
      </c>
      <c r="Q1223" s="39">
        <f t="shared" si="207"/>
        <v>0</v>
      </c>
      <c r="R1223" s="39">
        <f>IF((O1223 - MAX($O$16:O1223)) &lt; 0, O1223 - MAX($O$16:O1223), 0)</f>
        <v>-1547.3749999999445</v>
      </c>
    </row>
    <row r="1224" spans="1:18" x14ac:dyDescent="0.25">
      <c r="A1224" s="2">
        <v>1209</v>
      </c>
      <c r="B1224" t="s">
        <v>1209</v>
      </c>
      <c r="C1224" s="8">
        <v>195.08920000000001</v>
      </c>
      <c r="D1224" s="8">
        <v>103.19</v>
      </c>
      <c r="E1224" s="17">
        <f t="shared" si="198"/>
        <v>0.63688494074165458</v>
      </c>
      <c r="F1224" s="2">
        <f>+IF(A1224&gt;$C$3,AVERAGE(INDEX($E$16:$E$2532,A1224-$C$3):E1223),"")</f>
        <v>0.64693292034915839</v>
      </c>
      <c r="G1224" s="2">
        <f>+IF(A1224&gt;$C$3,STDEVA(INDEX($E$16:$E$2532,A1224-$C$3):E1223),"")</f>
        <v>3.1527315588142902E-3</v>
      </c>
      <c r="H1224">
        <f t="shared" si="199"/>
        <v>-3.1870710905950874</v>
      </c>
      <c r="I1224" s="2" t="str">
        <f t="shared" si="200"/>
        <v>Buy</v>
      </c>
      <c r="J1224">
        <f t="shared" si="201"/>
        <v>192.32</v>
      </c>
      <c r="K1224">
        <f t="shared" si="202"/>
        <v>100.64</v>
      </c>
      <c r="L1224" s="37">
        <f t="shared" si="203"/>
        <v>54.800000000003706</v>
      </c>
      <c r="M1224" t="str">
        <f t="shared" si="204"/>
        <v>Long</v>
      </c>
      <c r="N1224" s="39">
        <f t="shared" si="205"/>
        <v>0</v>
      </c>
      <c r="O1224" s="40">
        <f t="shared" si="208"/>
        <v>2488.2750000000369</v>
      </c>
      <c r="P1224" s="39">
        <f t="shared" si="206"/>
        <v>0</v>
      </c>
      <c r="Q1224" s="39">
        <f t="shared" si="207"/>
        <v>0</v>
      </c>
      <c r="R1224" s="39">
        <f>IF((O1224 - MAX($O$16:O1224)) &lt; 0, O1224 - MAX($O$16:O1224), 0)</f>
        <v>-1547.3749999999445</v>
      </c>
    </row>
    <row r="1225" spans="1:18" x14ac:dyDescent="0.25">
      <c r="A1225" s="2">
        <v>1210</v>
      </c>
      <c r="B1225" t="s">
        <v>1210</v>
      </c>
      <c r="C1225" s="8">
        <v>193.56</v>
      </c>
      <c r="D1225" s="8">
        <v>102.73</v>
      </c>
      <c r="E1225" s="17">
        <f t="shared" si="198"/>
        <v>0.6334833546969455</v>
      </c>
      <c r="F1225" s="2">
        <f>+IF(A1225&gt;$C$3,AVERAGE(INDEX($E$16:$E$2532,A1225-$C$3):E1224),"")</f>
        <v>0.64474285234412165</v>
      </c>
      <c r="G1225" s="2">
        <f>+IF(A1225&gt;$C$3,STDEVA(INDEX($E$16:$E$2532,A1225-$C$3):E1224),"")</f>
        <v>5.3834123858330684E-3</v>
      </c>
      <c r="H1225">
        <f t="shared" si="199"/>
        <v>-2.0915168373142894</v>
      </c>
      <c r="I1225" s="2" t="str">
        <f t="shared" si="200"/>
        <v>Buy</v>
      </c>
      <c r="J1225" t="str">
        <f t="shared" si="201"/>
        <v/>
      </c>
      <c r="K1225" t="str">
        <f t="shared" si="202"/>
        <v/>
      </c>
      <c r="L1225" s="37">
        <f t="shared" si="203"/>
        <v>-212.49999999999864</v>
      </c>
      <c r="M1225" t="str">
        <f t="shared" si="204"/>
        <v>SL</v>
      </c>
      <c r="N1225" s="39">
        <f t="shared" si="205"/>
        <v>-212.49999999999864</v>
      </c>
      <c r="O1225" s="40">
        <f t="shared" si="208"/>
        <v>2275.7750000000383</v>
      </c>
      <c r="P1225" s="39">
        <f t="shared" si="206"/>
        <v>3.75</v>
      </c>
      <c r="Q1225" s="39">
        <f t="shared" si="207"/>
        <v>0</v>
      </c>
      <c r="R1225" s="39">
        <f>IF((O1225 - MAX($O$16:O1225)) &lt; 0, O1225 - MAX($O$16:O1225), 0)</f>
        <v>-1759.8749999999432</v>
      </c>
    </row>
    <row r="1226" spans="1:18" x14ac:dyDescent="0.25">
      <c r="A1226" s="2">
        <v>1211</v>
      </c>
      <c r="B1226" t="s">
        <v>1211</v>
      </c>
      <c r="C1226" s="8">
        <v>198.11</v>
      </c>
      <c r="D1226" s="8">
        <v>104.94</v>
      </c>
      <c r="E1226" s="17">
        <f t="shared" si="198"/>
        <v>0.63543367372766968</v>
      </c>
      <c r="F1226" s="2">
        <f>+IF(A1226&gt;$C$3,AVERAGE(INDEX($E$16:$E$2532,A1226-$C$3):E1225),"")</f>
        <v>0.64121502316718204</v>
      </c>
      <c r="G1226" s="2">
        <f>+IF(A1226&gt;$C$3,STDEVA(INDEX($E$16:$E$2532,A1226-$C$3):E1225),"")</f>
        <v>5.911281540150211E-3</v>
      </c>
      <c r="H1226">
        <f t="shared" si="199"/>
        <v>-0.97801963926851854</v>
      </c>
      <c r="I1226" s="2" t="str">
        <f t="shared" si="200"/>
        <v/>
      </c>
      <c r="J1226" t="str">
        <f t="shared" si="201"/>
        <v/>
      </c>
      <c r="K1226" t="str">
        <f t="shared" si="202"/>
        <v/>
      </c>
      <c r="L1226" s="37" t="str">
        <f t="shared" si="203"/>
        <v/>
      </c>
      <c r="M1226" t="str">
        <f t="shared" si="204"/>
        <v/>
      </c>
      <c r="N1226" s="39">
        <f t="shared" si="205"/>
        <v>0</v>
      </c>
      <c r="O1226" s="40">
        <f t="shared" si="208"/>
        <v>2275.7750000000383</v>
      </c>
      <c r="P1226" s="39">
        <f t="shared" si="206"/>
        <v>0</v>
      </c>
      <c r="Q1226" s="39">
        <f t="shared" si="207"/>
        <v>0</v>
      </c>
      <c r="R1226" s="39">
        <f>IF((O1226 - MAX($O$16:O1226)) &lt; 0, O1226 - MAX($O$16:O1226), 0)</f>
        <v>-1759.8749999999432</v>
      </c>
    </row>
    <row r="1227" spans="1:18" x14ac:dyDescent="0.25">
      <c r="A1227" s="2">
        <v>1212</v>
      </c>
      <c r="B1227" t="s">
        <v>1212</v>
      </c>
      <c r="C1227" s="8">
        <v>199</v>
      </c>
      <c r="D1227" s="8">
        <v>106.02079999999999</v>
      </c>
      <c r="E1227" s="17">
        <f t="shared" si="198"/>
        <v>0.62966952344721572</v>
      </c>
      <c r="F1227" s="2">
        <f>+IF(A1227&gt;$C$3,AVERAGE(INDEX($E$16:$E$2532,A1227-$C$3):E1226),"")</f>
        <v>0.63877958623377351</v>
      </c>
      <c r="G1227" s="2">
        <f>+IF(A1227&gt;$C$3,STDEVA(INDEX($E$16:$E$2532,A1227-$C$3):E1226),"")</f>
        <v>5.0654102891243141E-3</v>
      </c>
      <c r="H1227">
        <f t="shared" si="199"/>
        <v>-1.7984846767728859</v>
      </c>
      <c r="I1227" s="2" t="str">
        <f t="shared" si="200"/>
        <v>Buy</v>
      </c>
      <c r="J1227">
        <f t="shared" si="201"/>
        <v>199</v>
      </c>
      <c r="K1227">
        <f t="shared" si="202"/>
        <v>106.02079999999999</v>
      </c>
      <c r="L1227" s="37" t="str">
        <f t="shared" si="203"/>
        <v/>
      </c>
      <c r="M1227" t="str">
        <f t="shared" si="204"/>
        <v>Long</v>
      </c>
      <c r="N1227" s="39">
        <f t="shared" si="205"/>
        <v>0</v>
      </c>
      <c r="O1227" s="40">
        <f t="shared" si="208"/>
        <v>2275.7750000000383</v>
      </c>
      <c r="P1227" s="39">
        <f t="shared" si="206"/>
        <v>3.75</v>
      </c>
      <c r="Q1227" s="39">
        <f t="shared" si="207"/>
        <v>3812.76</v>
      </c>
      <c r="R1227" s="39">
        <f>IF((O1227 - MAX($O$16:O1227)) &lt; 0, O1227 - MAX($O$16:O1227), 0)</f>
        <v>-1759.8749999999432</v>
      </c>
    </row>
    <row r="1228" spans="1:18" x14ac:dyDescent="0.25">
      <c r="A1228" s="2">
        <v>1213</v>
      </c>
      <c r="B1228" t="s">
        <v>1213</v>
      </c>
      <c r="C1228" s="8">
        <v>199.77500000000001</v>
      </c>
      <c r="D1228" s="8">
        <v>107.13</v>
      </c>
      <c r="E1228" s="17">
        <f t="shared" si="198"/>
        <v>0.62314868298605985</v>
      </c>
      <c r="F1228" s="2">
        <f>+IF(A1228&gt;$C$3,AVERAGE(INDEX($E$16:$E$2532,A1228-$C$3):E1227),"")</f>
        <v>0.63619669766709119</v>
      </c>
      <c r="G1228" s="2">
        <f>+IF(A1228&gt;$C$3,STDEVA(INDEX($E$16:$E$2532,A1228-$C$3):E1227),"")</f>
        <v>5.8693461152691199E-3</v>
      </c>
      <c r="H1228">
        <f t="shared" si="199"/>
        <v>-2.2230780779969499</v>
      </c>
      <c r="I1228" s="2" t="str">
        <f t="shared" si="200"/>
        <v>Buy</v>
      </c>
      <c r="J1228">
        <f t="shared" si="201"/>
        <v>199</v>
      </c>
      <c r="K1228">
        <f t="shared" si="202"/>
        <v>106.02079999999999</v>
      </c>
      <c r="L1228" s="37">
        <f t="shared" si="203"/>
        <v>-83.549999999998875</v>
      </c>
      <c r="M1228" t="str">
        <f t="shared" si="204"/>
        <v>Long</v>
      </c>
      <c r="N1228" s="39">
        <f t="shared" si="205"/>
        <v>0</v>
      </c>
      <c r="O1228" s="40">
        <f t="shared" si="208"/>
        <v>2275.7750000000383</v>
      </c>
      <c r="P1228" s="39">
        <f t="shared" si="206"/>
        <v>0</v>
      </c>
      <c r="Q1228" s="39">
        <f t="shared" si="207"/>
        <v>0</v>
      </c>
      <c r="R1228" s="39">
        <f>IF((O1228 - MAX($O$16:O1228)) &lt; 0, O1228 - MAX($O$16:O1228), 0)</f>
        <v>-1759.8749999999432</v>
      </c>
    </row>
    <row r="1229" spans="1:18" x14ac:dyDescent="0.25">
      <c r="A1229" s="2">
        <v>1214</v>
      </c>
      <c r="B1229" t="s">
        <v>1214</v>
      </c>
      <c r="C1229" s="8">
        <v>200.43</v>
      </c>
      <c r="D1229" s="8">
        <v>107.72</v>
      </c>
      <c r="E1229" s="17">
        <f t="shared" si="198"/>
        <v>0.62092979066209764</v>
      </c>
      <c r="F1229" s="2">
        <f>+IF(A1229&gt;$C$3,AVERAGE(INDEX($E$16:$E$2532,A1229-$C$3):E1228),"")</f>
        <v>0.63172403511990904</v>
      </c>
      <c r="G1229" s="2">
        <f>+IF(A1229&gt;$C$3,STDEVA(INDEX($E$16:$E$2532,A1229-$C$3):E1228),"")</f>
        <v>5.5056619321304512E-3</v>
      </c>
      <c r="H1229">
        <f t="shared" si="199"/>
        <v>-1.9605716062617935</v>
      </c>
      <c r="I1229" s="2" t="str">
        <f t="shared" si="200"/>
        <v>Buy</v>
      </c>
      <c r="J1229">
        <f t="shared" si="201"/>
        <v>199</v>
      </c>
      <c r="K1229">
        <f t="shared" si="202"/>
        <v>106.02079999999999</v>
      </c>
      <c r="L1229" s="37">
        <f t="shared" si="203"/>
        <v>-67.2999999999995</v>
      </c>
      <c r="M1229" t="str">
        <f t="shared" si="204"/>
        <v>Long</v>
      </c>
      <c r="N1229" s="39">
        <f t="shared" si="205"/>
        <v>0</v>
      </c>
      <c r="O1229" s="40">
        <f t="shared" si="208"/>
        <v>2275.7750000000383</v>
      </c>
      <c r="P1229" s="39">
        <f t="shared" si="206"/>
        <v>0</v>
      </c>
      <c r="Q1229" s="39">
        <f t="shared" si="207"/>
        <v>0</v>
      </c>
      <c r="R1229" s="39">
        <f>IF((O1229 - MAX($O$16:O1229)) &lt; 0, O1229 - MAX($O$16:O1229), 0)</f>
        <v>-1759.8749999999432</v>
      </c>
    </row>
    <row r="1230" spans="1:18" x14ac:dyDescent="0.25">
      <c r="A1230" s="2">
        <v>1215</v>
      </c>
      <c r="B1230" t="s">
        <v>1215</v>
      </c>
      <c r="C1230" s="8">
        <v>200.59</v>
      </c>
      <c r="D1230" s="8">
        <v>108.8892</v>
      </c>
      <c r="E1230" s="17">
        <f t="shared" si="198"/>
        <v>0.61093217236943242</v>
      </c>
      <c r="F1230" s="2">
        <f>+IF(A1230&gt;$C$3,AVERAGE(INDEX($E$16:$E$2532,A1230-$C$3):E1229),"")</f>
        <v>0.62853300510399757</v>
      </c>
      <c r="G1230" s="2">
        <f>+IF(A1230&gt;$C$3,STDEVA(INDEX($E$16:$E$2532,A1230-$C$3):E1229),"")</f>
        <v>6.3288359318644212E-3</v>
      </c>
      <c r="H1230">
        <f t="shared" si="199"/>
        <v>-2.78105372363162</v>
      </c>
      <c r="I1230" s="2" t="str">
        <f t="shared" si="200"/>
        <v>Buy</v>
      </c>
      <c r="J1230" t="str">
        <f t="shared" si="201"/>
        <v/>
      </c>
      <c r="K1230" t="str">
        <f t="shared" si="202"/>
        <v/>
      </c>
      <c r="L1230" s="37">
        <f t="shared" si="203"/>
        <v>-319.60000000000122</v>
      </c>
      <c r="M1230" t="str">
        <f t="shared" si="204"/>
        <v>SL</v>
      </c>
      <c r="N1230" s="39">
        <f t="shared" si="205"/>
        <v>-319.60000000000122</v>
      </c>
      <c r="O1230" s="40">
        <f t="shared" si="208"/>
        <v>1956.175000000037</v>
      </c>
      <c r="P1230" s="39">
        <f t="shared" si="206"/>
        <v>3.75</v>
      </c>
      <c r="Q1230" s="39">
        <f t="shared" si="207"/>
        <v>0</v>
      </c>
      <c r="R1230" s="39">
        <f>IF((O1230 - MAX($O$16:O1230)) &lt; 0, O1230 - MAX($O$16:O1230), 0)</f>
        <v>-2079.4749999999444</v>
      </c>
    </row>
    <row r="1231" spans="1:18" x14ac:dyDescent="0.25">
      <c r="A1231" s="2">
        <v>1216</v>
      </c>
      <c r="B1231" t="s">
        <v>1216</v>
      </c>
      <c r="C1231" s="8">
        <v>198.4</v>
      </c>
      <c r="D1231" s="8">
        <v>106.26</v>
      </c>
      <c r="E1231" s="17">
        <f t="shared" si="198"/>
        <v>0.62439627382797525</v>
      </c>
      <c r="F1231" s="2">
        <f>+IF(A1231&gt;$C$3,AVERAGE(INDEX($E$16:$E$2532,A1231-$C$3):E1230),"")</f>
        <v>0.62402276863849515</v>
      </c>
      <c r="G1231" s="2">
        <f>+IF(A1231&gt;$C$3,STDEVA(INDEX($E$16:$E$2532,A1231-$C$3):E1230),"")</f>
        <v>9.2707718663797116E-3</v>
      </c>
      <c r="H1231">
        <f t="shared" si="199"/>
        <v>4.0288467331895457E-2</v>
      </c>
      <c r="I1231" s="2" t="str">
        <f t="shared" si="200"/>
        <v/>
      </c>
      <c r="J1231" t="str">
        <f t="shared" si="201"/>
        <v/>
      </c>
      <c r="K1231" t="str">
        <f t="shared" si="202"/>
        <v/>
      </c>
      <c r="L1231" s="37" t="str">
        <f t="shared" si="203"/>
        <v/>
      </c>
      <c r="M1231" t="str">
        <f t="shared" si="204"/>
        <v/>
      </c>
      <c r="N1231" s="39">
        <f t="shared" si="205"/>
        <v>0</v>
      </c>
      <c r="O1231" s="40">
        <f t="shared" si="208"/>
        <v>1956.175000000037</v>
      </c>
      <c r="P1231" s="39">
        <f t="shared" si="206"/>
        <v>0</v>
      </c>
      <c r="Q1231" s="39">
        <f t="shared" si="207"/>
        <v>0</v>
      </c>
      <c r="R1231" s="39">
        <f>IF((O1231 - MAX($O$16:O1231)) &lt; 0, O1231 - MAX($O$16:O1231), 0)</f>
        <v>-2079.4749999999444</v>
      </c>
    </row>
    <row r="1232" spans="1:18" x14ac:dyDescent="0.25">
      <c r="A1232" s="2">
        <v>1217</v>
      </c>
      <c r="B1232" t="s">
        <v>1217</v>
      </c>
      <c r="C1232" s="8">
        <v>199.38</v>
      </c>
      <c r="D1232" s="8">
        <v>106.8</v>
      </c>
      <c r="E1232" s="17">
        <f t="shared" si="198"/>
        <v>0.62425462506846341</v>
      </c>
      <c r="F1232" s="2">
        <f>+IF(A1232&gt;$C$3,AVERAGE(INDEX($E$16:$E$2532,A1232-$C$3):E1231),"")</f>
        <v>0.62181528865855618</v>
      </c>
      <c r="G1232" s="2">
        <f>+IF(A1232&gt;$C$3,STDEVA(INDEX($E$16:$E$2532,A1232-$C$3):E1231),"")</f>
        <v>6.8803116909245616E-3</v>
      </c>
      <c r="H1232">
        <f t="shared" si="199"/>
        <v>0.35453864875407132</v>
      </c>
      <c r="I1232" s="2" t="str">
        <f t="shared" si="200"/>
        <v/>
      </c>
      <c r="J1232" t="str">
        <f t="shared" si="201"/>
        <v/>
      </c>
      <c r="K1232" t="str">
        <f t="shared" si="202"/>
        <v/>
      </c>
      <c r="L1232" s="37" t="str">
        <f t="shared" si="203"/>
        <v/>
      </c>
      <c r="M1232" t="str">
        <f t="shared" si="204"/>
        <v/>
      </c>
      <c r="N1232" s="39">
        <f t="shared" si="205"/>
        <v>0</v>
      </c>
      <c r="O1232" s="40">
        <f t="shared" si="208"/>
        <v>1956.175000000037</v>
      </c>
      <c r="P1232" s="39">
        <f t="shared" si="206"/>
        <v>0</v>
      </c>
      <c r="Q1232" s="39">
        <f t="shared" si="207"/>
        <v>0</v>
      </c>
      <c r="R1232" s="39">
        <f>IF((O1232 - MAX($O$16:O1232)) &lt; 0, O1232 - MAX($O$16:O1232), 0)</f>
        <v>-2079.4749999999444</v>
      </c>
    </row>
    <row r="1233" spans="1:18" x14ac:dyDescent="0.25">
      <c r="A1233" s="2">
        <v>1218</v>
      </c>
      <c r="B1233" t="s">
        <v>1218</v>
      </c>
      <c r="C1233" s="8">
        <v>199.54</v>
      </c>
      <c r="D1233" s="8">
        <v>105.93</v>
      </c>
      <c r="E1233" s="17">
        <f t="shared" ref="E1233:E1296" si="209">+LN(C1233/D1233)</f>
        <v>0.63323621887695636</v>
      </c>
      <c r="F1233" s="2">
        <f>+IF(A1233&gt;$C$3,AVERAGE(INDEX($E$16:$E$2532,A1233-$C$3):E1232),"")</f>
        <v>0.62073230898280574</v>
      </c>
      <c r="G1233" s="2">
        <f>+IF(A1233&gt;$C$3,STDEVA(INDEX($E$16:$E$2532,A1233-$C$3):E1232),"")</f>
        <v>5.6513690591740509E-3</v>
      </c>
      <c r="H1233">
        <f t="shared" ref="H1233:H1296" si="210">+IF(F1233="","",(E1233-F1233)/G1233)</f>
        <v>2.212545272344693</v>
      </c>
      <c r="I1233" s="2" t="str">
        <f t="shared" ref="I1233:I1296" si="211">+IF(H1233="","",IF(H1233&lt;$C$4,"Buy",IF(H1233&gt;$C$5,"Sell","")))</f>
        <v>Sell</v>
      </c>
      <c r="J1233">
        <f t="shared" ref="J1233:J1296" si="212">IF(M1233=M1232, J1232, IF(OR(M1233="TP", M1233="SL"), "", IF(I1233="Buy", C1233, IF(I1233="Sell", D1233, ""))))</f>
        <v>105.93</v>
      </c>
      <c r="K1233">
        <f t="shared" ref="K1233:K1296" si="213">IF(M1233=M1232, K1232, IF(OR(M1233="TP", M1233="SL"), "",IF(I1233="Buy", D1233, IF(I1233="Sell", C1233, ""))))</f>
        <v>199.54</v>
      </c>
      <c r="L1233" s="37" t="str">
        <f t="shared" ref="L1233:L1296" si="214">IF(M1232="Long", (C1233-J1232)*$C$8+(K1232-D1233)*$C$9, IF(M1232="Short", (K1232-C1233)*$C$8+(D1233-J1232)*$C$9, ""))</f>
        <v/>
      </c>
      <c r="M1233" t="str">
        <f t="shared" ref="M1233:M1296" si="215">IF(OR(M1232="", M1232="SL", M1232="TP"), IF(I1233="Sell","Short",(IF(I1233="Buy","Long",I1233))), IF(L1233="", "", IF(L1233&lt;$C$6, "SL", IF(L1233&gt;$C$7, "TP", M1232))))</f>
        <v>Short</v>
      </c>
      <c r="N1233" s="39">
        <f t="shared" ref="N1233:N1296" si="216">IF(OR(M1233="TP", M1233="SL"), L1233, 0)</f>
        <v>0</v>
      </c>
      <c r="O1233" s="40">
        <f t="shared" si="208"/>
        <v>1956.175000000037</v>
      </c>
      <c r="P1233" s="39">
        <f t="shared" ref="P1233:P1296" si="217">IF(OR(AND(I1233&lt;&gt;"", J1232=""), OR(M1233="TP", M1233="SL",)), ($C$9+$C$8)*$C$11, 0)</f>
        <v>3.75</v>
      </c>
      <c r="Q1233" s="39">
        <f t="shared" ref="Q1233:Q1296" si="218">IF(AND(I1233&lt;&gt;"",J1232=""),(D1233*$C$9+C1233*$C$8)*$C$10,0)</f>
        <v>3818.375</v>
      </c>
      <c r="R1233" s="39">
        <f>IF((O1233 - MAX($O$16:O1233)) &lt; 0, O1233 - MAX($O$16:O1233), 0)</f>
        <v>-2079.4749999999444</v>
      </c>
    </row>
    <row r="1234" spans="1:18" x14ac:dyDescent="0.25">
      <c r="A1234" s="2">
        <v>1219</v>
      </c>
      <c r="B1234" t="s">
        <v>1219</v>
      </c>
      <c r="C1234" s="8">
        <v>202.76</v>
      </c>
      <c r="D1234" s="8">
        <v>108.2008</v>
      </c>
      <c r="E1234" s="17">
        <f t="shared" si="209"/>
        <v>0.62803425350375885</v>
      </c>
      <c r="F1234" s="2">
        <f>+IF(A1234&gt;$C$3,AVERAGE(INDEX($E$16:$E$2532,A1234-$C$3):E1233),"")</f>
        <v>0.62274981616098501</v>
      </c>
      <c r="G1234" s="2">
        <f>+IF(A1234&gt;$C$3,STDEVA(INDEX($E$16:$E$2532,A1234-$C$3):E1233),"")</f>
        <v>8.0297744709825151E-3</v>
      </c>
      <c r="H1234">
        <f t="shared" si="210"/>
        <v>0.65810532560664081</v>
      </c>
      <c r="I1234" s="2" t="str">
        <f t="shared" si="211"/>
        <v/>
      </c>
      <c r="J1234" t="str">
        <f t="shared" si="212"/>
        <v/>
      </c>
      <c r="K1234" t="str">
        <f t="shared" si="213"/>
        <v/>
      </c>
      <c r="L1234" s="37">
        <f t="shared" si="214"/>
        <v>-237.30000000000121</v>
      </c>
      <c r="M1234" t="str">
        <f t="shared" si="215"/>
        <v>SL</v>
      </c>
      <c r="N1234" s="39">
        <f t="shared" si="216"/>
        <v>-237.30000000000121</v>
      </c>
      <c r="O1234" s="40">
        <f t="shared" ref="O1234:O1297" si="219">+N1234+O1233</f>
        <v>1718.8750000000359</v>
      </c>
      <c r="P1234" s="39">
        <f t="shared" si="217"/>
        <v>3.75</v>
      </c>
      <c r="Q1234" s="39">
        <f t="shared" si="218"/>
        <v>0</v>
      </c>
      <c r="R1234" s="39">
        <f>IF((O1234 - MAX($O$16:O1234)) &lt; 0, O1234 - MAX($O$16:O1234), 0)</f>
        <v>-2316.7749999999455</v>
      </c>
    </row>
    <row r="1235" spans="1:18" x14ac:dyDescent="0.25">
      <c r="A1235" s="2">
        <v>1220</v>
      </c>
      <c r="B1235" t="s">
        <v>1220</v>
      </c>
      <c r="C1235" s="8">
        <v>202.5</v>
      </c>
      <c r="D1235" s="8">
        <v>107.92</v>
      </c>
      <c r="E1235" s="17">
        <f t="shared" si="209"/>
        <v>0.62934967464709346</v>
      </c>
      <c r="F1235" s="2">
        <f>+IF(A1235&gt;$C$3,AVERAGE(INDEX($E$16:$E$2532,A1235-$C$3):E1234),"")</f>
        <v>0.62417070872931724</v>
      </c>
      <c r="G1235" s="2">
        <f>+IF(A1235&gt;$C$3,STDEVA(INDEX($E$16:$E$2532,A1235-$C$3):E1234),"")</f>
        <v>8.2526846992170295E-3</v>
      </c>
      <c r="H1235">
        <f t="shared" si="210"/>
        <v>0.62754922870948604</v>
      </c>
      <c r="I1235" s="2" t="str">
        <f t="shared" si="211"/>
        <v/>
      </c>
      <c r="J1235" t="str">
        <f t="shared" si="212"/>
        <v/>
      </c>
      <c r="K1235" t="str">
        <f t="shared" si="213"/>
        <v/>
      </c>
      <c r="L1235" s="37" t="str">
        <f t="shared" si="214"/>
        <v/>
      </c>
      <c r="M1235" t="str">
        <f t="shared" si="215"/>
        <v/>
      </c>
      <c r="N1235" s="39">
        <f t="shared" si="216"/>
        <v>0</v>
      </c>
      <c r="O1235" s="40">
        <f t="shared" si="219"/>
        <v>1718.8750000000359</v>
      </c>
      <c r="P1235" s="39">
        <f t="shared" si="217"/>
        <v>0</v>
      </c>
      <c r="Q1235" s="39">
        <f t="shared" si="218"/>
        <v>0</v>
      </c>
      <c r="R1235" s="39">
        <f>IF((O1235 - MAX($O$16:O1235)) &lt; 0, O1235 - MAX($O$16:O1235), 0)</f>
        <v>-2316.7749999999455</v>
      </c>
    </row>
    <row r="1236" spans="1:18" x14ac:dyDescent="0.25">
      <c r="A1236" s="2">
        <v>1221</v>
      </c>
      <c r="B1236" t="s">
        <v>1221</v>
      </c>
      <c r="C1236" s="8">
        <v>202.17</v>
      </c>
      <c r="D1236" s="8">
        <v>106.24</v>
      </c>
      <c r="E1236" s="17">
        <f t="shared" si="209"/>
        <v>0.64340824189811163</v>
      </c>
      <c r="F1236" s="2">
        <f>+IF(A1236&gt;$C$3,AVERAGE(INDEX($E$16:$E$2532,A1236-$C$3):E1235),"")</f>
        <v>0.62785420918484947</v>
      </c>
      <c r="G1236" s="2">
        <f>+IF(A1236&gt;$C$3,STDEVA(INDEX($E$16:$E$2532,A1236-$C$3):E1235),"")</f>
        <v>3.746637958714731E-3</v>
      </c>
      <c r="H1236">
        <f t="shared" si="210"/>
        <v>4.1514640284587081</v>
      </c>
      <c r="I1236" s="2" t="str">
        <f t="shared" si="211"/>
        <v>Sell</v>
      </c>
      <c r="J1236">
        <f t="shared" si="212"/>
        <v>106.24</v>
      </c>
      <c r="K1236">
        <f t="shared" si="213"/>
        <v>202.17</v>
      </c>
      <c r="L1236" s="37" t="str">
        <f t="shared" si="214"/>
        <v/>
      </c>
      <c r="M1236" t="str">
        <f t="shared" si="215"/>
        <v>Short</v>
      </c>
      <c r="N1236" s="39">
        <f t="shared" si="216"/>
        <v>0</v>
      </c>
      <c r="O1236" s="40">
        <f t="shared" si="219"/>
        <v>1718.8750000000359</v>
      </c>
      <c r="P1236" s="39">
        <f t="shared" si="217"/>
        <v>3.75</v>
      </c>
      <c r="Q1236" s="39">
        <f t="shared" si="218"/>
        <v>3855.125</v>
      </c>
      <c r="R1236" s="39">
        <f>IF((O1236 - MAX($O$16:O1236)) &lt; 0, O1236 - MAX($O$16:O1236), 0)</f>
        <v>-2316.7749999999455</v>
      </c>
    </row>
    <row r="1237" spans="1:18" x14ac:dyDescent="0.25">
      <c r="A1237" s="2">
        <v>1222</v>
      </c>
      <c r="B1237" t="s">
        <v>1222</v>
      </c>
      <c r="C1237" s="8">
        <v>203.34</v>
      </c>
      <c r="D1237" s="8">
        <v>106.99</v>
      </c>
      <c r="E1237" s="17">
        <f t="shared" si="209"/>
        <v>0.64214408269649992</v>
      </c>
      <c r="F1237" s="2">
        <f>+IF(A1237&gt;$C$3,AVERAGE(INDEX($E$16:$E$2532,A1237-$C$3):E1236),"")</f>
        <v>0.63165660279887681</v>
      </c>
      <c r="G1237" s="2">
        <f>+IF(A1237&gt;$C$3,STDEVA(INDEX($E$16:$E$2532,A1237-$C$3):E1236),"")</f>
        <v>7.3114433374618319E-3</v>
      </c>
      <c r="H1237">
        <f t="shared" si="210"/>
        <v>1.4343925561028608</v>
      </c>
      <c r="I1237" s="2" t="str">
        <f t="shared" si="211"/>
        <v/>
      </c>
      <c r="J1237">
        <f t="shared" si="212"/>
        <v>106.24</v>
      </c>
      <c r="K1237">
        <f t="shared" si="213"/>
        <v>202.17</v>
      </c>
      <c r="L1237" s="37">
        <f t="shared" si="214"/>
        <v>-105.00000000000398</v>
      </c>
      <c r="M1237" t="str">
        <f t="shared" si="215"/>
        <v>Short</v>
      </c>
      <c r="N1237" s="39">
        <f t="shared" si="216"/>
        <v>0</v>
      </c>
      <c r="O1237" s="40">
        <f t="shared" si="219"/>
        <v>1718.8750000000359</v>
      </c>
      <c r="P1237" s="39">
        <f t="shared" si="217"/>
        <v>0</v>
      </c>
      <c r="Q1237" s="39">
        <f t="shared" si="218"/>
        <v>0</v>
      </c>
      <c r="R1237" s="39">
        <f>IF((O1237 - MAX($O$16:O1237)) &lt; 0, O1237 - MAX($O$16:O1237), 0)</f>
        <v>-2316.7749999999455</v>
      </c>
    </row>
    <row r="1238" spans="1:18" x14ac:dyDescent="0.25">
      <c r="A1238" s="2">
        <v>1223</v>
      </c>
      <c r="B1238" t="s">
        <v>1223</v>
      </c>
      <c r="C1238" s="8">
        <v>204.63</v>
      </c>
      <c r="D1238" s="8">
        <v>108.63</v>
      </c>
      <c r="E1238" s="17">
        <f t="shared" si="209"/>
        <v>0.63325585788907823</v>
      </c>
      <c r="F1238" s="2">
        <f>+IF(A1238&gt;$C$3,AVERAGE(INDEX($E$16:$E$2532,A1238-$C$3):E1237),"")</f>
        <v>0.63523449432448398</v>
      </c>
      <c r="G1238" s="2">
        <f>+IF(A1238&gt;$C$3,STDEVA(INDEX($E$16:$E$2532,A1238-$C$3):E1237),"")</f>
        <v>7.1592638613217872E-3</v>
      </c>
      <c r="H1238">
        <f t="shared" si="210"/>
        <v>-0.27637428564344563</v>
      </c>
      <c r="I1238" s="2" t="str">
        <f t="shared" si="211"/>
        <v/>
      </c>
      <c r="J1238">
        <f t="shared" si="212"/>
        <v>106.24</v>
      </c>
      <c r="K1238">
        <f t="shared" si="213"/>
        <v>202.17</v>
      </c>
      <c r="L1238" s="37">
        <f t="shared" si="214"/>
        <v>-17.500000000001933</v>
      </c>
      <c r="M1238" t="str">
        <f t="shared" si="215"/>
        <v>Short</v>
      </c>
      <c r="N1238" s="39">
        <f t="shared" si="216"/>
        <v>0</v>
      </c>
      <c r="O1238" s="40">
        <f t="shared" si="219"/>
        <v>1718.8750000000359</v>
      </c>
      <c r="P1238" s="39">
        <f t="shared" si="217"/>
        <v>0</v>
      </c>
      <c r="Q1238" s="39">
        <f t="shared" si="218"/>
        <v>0</v>
      </c>
      <c r="R1238" s="39">
        <f>IF((O1238 - MAX($O$16:O1238)) &lt; 0, O1238 - MAX($O$16:O1238), 0)</f>
        <v>-2316.7749999999455</v>
      </c>
    </row>
    <row r="1239" spans="1:18" x14ac:dyDescent="0.25">
      <c r="A1239" s="2">
        <v>1224</v>
      </c>
      <c r="B1239" t="s">
        <v>1224</v>
      </c>
      <c r="C1239" s="8">
        <v>204.38</v>
      </c>
      <c r="D1239" s="8">
        <v>109.61</v>
      </c>
      <c r="E1239" s="17">
        <f t="shared" si="209"/>
        <v>0.62305239495643094</v>
      </c>
      <c r="F1239" s="2">
        <f>+IF(A1239&gt;$C$3,AVERAGE(INDEX($E$16:$E$2532,A1239-$C$3):E1238),"")</f>
        <v>0.6352384221269084</v>
      </c>
      <c r="G1239" s="2">
        <f>+IF(A1239&gt;$C$3,STDEVA(INDEX($E$16:$E$2532,A1239-$C$3):E1238),"")</f>
        <v>7.1578987207363545E-3</v>
      </c>
      <c r="H1239">
        <f t="shared" si="210"/>
        <v>-1.7024587306851193</v>
      </c>
      <c r="I1239" s="2" t="str">
        <f t="shared" si="211"/>
        <v>Buy</v>
      </c>
      <c r="J1239">
        <f t="shared" si="212"/>
        <v>106.24</v>
      </c>
      <c r="K1239">
        <f t="shared" si="213"/>
        <v>202.17</v>
      </c>
      <c r="L1239" s="37">
        <f t="shared" si="214"/>
        <v>289.99999999999909</v>
      </c>
      <c r="M1239" t="str">
        <f t="shared" si="215"/>
        <v>Short</v>
      </c>
      <c r="N1239" s="39">
        <f t="shared" si="216"/>
        <v>0</v>
      </c>
      <c r="O1239" s="40">
        <f t="shared" si="219"/>
        <v>1718.8750000000359</v>
      </c>
      <c r="P1239" s="39">
        <f t="shared" si="217"/>
        <v>0</v>
      </c>
      <c r="Q1239" s="39">
        <f t="shared" si="218"/>
        <v>0</v>
      </c>
      <c r="R1239" s="39">
        <f>IF((O1239 - MAX($O$16:O1239)) &lt; 0, O1239 - MAX($O$16:O1239), 0)</f>
        <v>-2316.7749999999455</v>
      </c>
    </row>
    <row r="1240" spans="1:18" x14ac:dyDescent="0.25">
      <c r="A1240" s="2">
        <v>1225</v>
      </c>
      <c r="B1240" t="s">
        <v>1225</v>
      </c>
      <c r="C1240" s="8">
        <v>204.67</v>
      </c>
      <c r="D1240" s="8">
        <v>109.35</v>
      </c>
      <c r="E1240" s="17">
        <f t="shared" si="209"/>
        <v>0.62684517886858104</v>
      </c>
      <c r="F1240" s="2">
        <f>+IF(A1240&gt;$C$3,AVERAGE(INDEX($E$16:$E$2532,A1240-$C$3):E1239),"")</f>
        <v>0.63424205041744286</v>
      </c>
      <c r="G1240" s="2">
        <f>+IF(A1240&gt;$C$3,STDEVA(INDEX($E$16:$E$2532,A1240-$C$3):E1239),"")</f>
        <v>8.61071260287153E-3</v>
      </c>
      <c r="H1240">
        <f t="shared" si="210"/>
        <v>-0.85903128927971451</v>
      </c>
      <c r="I1240" s="2" t="str">
        <f t="shared" si="211"/>
        <v/>
      </c>
      <c r="J1240">
        <f t="shared" si="212"/>
        <v>106.24</v>
      </c>
      <c r="K1240">
        <f t="shared" si="213"/>
        <v>202.17</v>
      </c>
      <c r="L1240" s="37">
        <f t="shared" si="214"/>
        <v>152.49999999999989</v>
      </c>
      <c r="M1240" t="str">
        <f t="shared" si="215"/>
        <v>Short</v>
      </c>
      <c r="N1240" s="39">
        <f t="shared" si="216"/>
        <v>0</v>
      </c>
      <c r="O1240" s="40">
        <f t="shared" si="219"/>
        <v>1718.8750000000359</v>
      </c>
      <c r="P1240" s="39">
        <f t="shared" si="217"/>
        <v>0</v>
      </c>
      <c r="Q1240" s="39">
        <f t="shared" si="218"/>
        <v>0</v>
      </c>
      <c r="R1240" s="39">
        <f>IF((O1240 - MAX($O$16:O1240)) &lt; 0, O1240 - MAX($O$16:O1240), 0)</f>
        <v>-2316.7749999999455</v>
      </c>
    </row>
    <row r="1241" spans="1:18" x14ac:dyDescent="0.25">
      <c r="A1241" s="2">
        <v>1226</v>
      </c>
      <c r="B1241" t="s">
        <v>1226</v>
      </c>
      <c r="C1241" s="8">
        <v>204.56</v>
      </c>
      <c r="D1241" s="8">
        <v>109.22</v>
      </c>
      <c r="E1241" s="17">
        <f t="shared" si="209"/>
        <v>0.62749713425892351</v>
      </c>
      <c r="F1241" s="2">
        <f>+IF(A1241&gt;$C$3,AVERAGE(INDEX($E$16:$E$2532,A1241-$C$3):E1240),"")</f>
        <v>0.63374115126174035</v>
      </c>
      <c r="G1241" s="2">
        <f>+IF(A1241&gt;$C$3,STDEVA(INDEX($E$16:$E$2532,A1241-$C$3):E1240),"")</f>
        <v>9.0291383078362521E-3</v>
      </c>
      <c r="H1241">
        <f t="shared" si="210"/>
        <v>-0.69154074175580638</v>
      </c>
      <c r="I1241" s="2" t="str">
        <f t="shared" si="211"/>
        <v/>
      </c>
      <c r="J1241">
        <f t="shared" si="212"/>
        <v>106.24</v>
      </c>
      <c r="K1241">
        <f t="shared" si="213"/>
        <v>202.17</v>
      </c>
      <c r="L1241" s="37">
        <f t="shared" si="214"/>
        <v>147.49999999999739</v>
      </c>
      <c r="M1241" t="str">
        <f t="shared" si="215"/>
        <v>Short</v>
      </c>
      <c r="N1241" s="39">
        <f t="shared" si="216"/>
        <v>0</v>
      </c>
      <c r="O1241" s="40">
        <f t="shared" si="219"/>
        <v>1718.8750000000359</v>
      </c>
      <c r="P1241" s="39">
        <f t="shared" si="217"/>
        <v>0</v>
      </c>
      <c r="Q1241" s="39">
        <f t="shared" si="218"/>
        <v>0</v>
      </c>
      <c r="R1241" s="39">
        <f>IF((O1241 - MAX($O$16:O1241)) &lt; 0, O1241 - MAX($O$16:O1241), 0)</f>
        <v>-2316.7749999999455</v>
      </c>
    </row>
    <row r="1242" spans="1:18" x14ac:dyDescent="0.25">
      <c r="A1242" s="2">
        <v>1227</v>
      </c>
      <c r="B1242" t="s">
        <v>1227</v>
      </c>
      <c r="C1242" s="8">
        <v>203.20920000000001</v>
      </c>
      <c r="D1242" s="8">
        <v>106.88</v>
      </c>
      <c r="E1242" s="17">
        <f t="shared" si="209"/>
        <v>0.64252928048163394</v>
      </c>
      <c r="F1242" s="2">
        <f>+IF(A1242&gt;$C$3,AVERAGE(INDEX($E$16:$E$2532,A1242-$C$3):E1241),"")</f>
        <v>0.63055892973390271</v>
      </c>
      <c r="G1242" s="2">
        <f>+IF(A1242&gt;$C$3,STDEVA(INDEX($E$16:$E$2532,A1242-$C$3):E1241),"")</f>
        <v>7.4330981432143587E-3</v>
      </c>
      <c r="H1242">
        <f t="shared" si="210"/>
        <v>1.6104120404570343</v>
      </c>
      <c r="I1242" s="2" t="str">
        <f t="shared" si="211"/>
        <v>Sell</v>
      </c>
      <c r="J1242">
        <f t="shared" si="212"/>
        <v>106.24</v>
      </c>
      <c r="K1242">
        <f t="shared" si="213"/>
        <v>202.17</v>
      </c>
      <c r="L1242" s="37">
        <f t="shared" si="214"/>
        <v>-99.80000000000544</v>
      </c>
      <c r="M1242" t="str">
        <f t="shared" si="215"/>
        <v>Short</v>
      </c>
      <c r="N1242" s="39">
        <f t="shared" si="216"/>
        <v>0</v>
      </c>
      <c r="O1242" s="40">
        <f t="shared" si="219"/>
        <v>1718.8750000000359</v>
      </c>
      <c r="P1242" s="39">
        <f t="shared" si="217"/>
        <v>0</v>
      </c>
      <c r="Q1242" s="39">
        <f t="shared" si="218"/>
        <v>0</v>
      </c>
      <c r="R1242" s="39">
        <f>IF((O1242 - MAX($O$16:O1242)) &lt; 0, O1242 - MAX($O$16:O1242), 0)</f>
        <v>-2316.7749999999455</v>
      </c>
    </row>
    <row r="1243" spans="1:18" x14ac:dyDescent="0.25">
      <c r="A1243" s="2">
        <v>1228</v>
      </c>
      <c r="B1243" t="s">
        <v>1228</v>
      </c>
      <c r="C1243" s="8">
        <v>203.12</v>
      </c>
      <c r="D1243" s="8">
        <v>107.2</v>
      </c>
      <c r="E1243" s="17">
        <f t="shared" si="209"/>
        <v>0.63910068875972137</v>
      </c>
      <c r="F1243" s="2">
        <f>+IF(A1243&gt;$C$3,AVERAGE(INDEX($E$16:$E$2532,A1243-$C$3):E1242),"")</f>
        <v>0.63063596929092958</v>
      </c>
      <c r="G1243" s="2">
        <f>+IF(A1243&gt;$C$3,STDEVA(INDEX($E$16:$E$2532,A1243-$C$3):E1242),"")</f>
        <v>7.5836607983352467E-3</v>
      </c>
      <c r="H1243">
        <f t="shared" si="210"/>
        <v>1.1161785440944239</v>
      </c>
      <c r="I1243" s="2" t="str">
        <f t="shared" si="211"/>
        <v/>
      </c>
      <c r="J1243">
        <f t="shared" si="212"/>
        <v>106.24</v>
      </c>
      <c r="K1243">
        <f t="shared" si="213"/>
        <v>202.17</v>
      </c>
      <c r="L1243" s="37">
        <f t="shared" si="214"/>
        <v>2.4999999999977263</v>
      </c>
      <c r="M1243" t="str">
        <f t="shared" si="215"/>
        <v>Short</v>
      </c>
      <c r="N1243" s="39">
        <f t="shared" si="216"/>
        <v>0</v>
      </c>
      <c r="O1243" s="40">
        <f t="shared" si="219"/>
        <v>1718.8750000000359</v>
      </c>
      <c r="P1243" s="39">
        <f t="shared" si="217"/>
        <v>0</v>
      </c>
      <c r="Q1243" s="39">
        <f t="shared" si="218"/>
        <v>0</v>
      </c>
      <c r="R1243" s="39">
        <f>IF((O1243 - MAX($O$16:O1243)) &lt; 0, O1243 - MAX($O$16:O1243), 0)</f>
        <v>-2316.7749999999455</v>
      </c>
    </row>
    <row r="1244" spans="1:18" x14ac:dyDescent="0.25">
      <c r="A1244" s="2">
        <v>1229</v>
      </c>
      <c r="B1244" t="s">
        <v>1229</v>
      </c>
      <c r="C1244" s="8">
        <v>203.24</v>
      </c>
      <c r="D1244" s="8">
        <v>107.33</v>
      </c>
      <c r="E1244" s="17">
        <f t="shared" si="209"/>
        <v>0.63847934623209823</v>
      </c>
      <c r="F1244" s="2">
        <f>+IF(A1244&gt;$C$3,AVERAGE(INDEX($E$16:$E$2532,A1244-$C$3):E1243),"")</f>
        <v>0.63180493546505812</v>
      </c>
      <c r="G1244" s="2">
        <f>+IF(A1244&gt;$C$3,STDEVA(INDEX($E$16:$E$2532,A1244-$C$3):E1243),"")</f>
        <v>8.4853240105221758E-3</v>
      </c>
      <c r="H1244">
        <f t="shared" si="210"/>
        <v>0.78658289992975561</v>
      </c>
      <c r="I1244" s="2" t="str">
        <f t="shared" si="211"/>
        <v/>
      </c>
      <c r="J1244">
        <f t="shared" si="212"/>
        <v>106.24</v>
      </c>
      <c r="K1244">
        <f t="shared" si="213"/>
        <v>202.17</v>
      </c>
      <c r="L1244" s="37">
        <f t="shared" si="214"/>
        <v>4.9999999999954525</v>
      </c>
      <c r="M1244" t="str">
        <f t="shared" si="215"/>
        <v>Short</v>
      </c>
      <c r="N1244" s="39">
        <f t="shared" si="216"/>
        <v>0</v>
      </c>
      <c r="O1244" s="40">
        <f t="shared" si="219"/>
        <v>1718.8750000000359</v>
      </c>
      <c r="P1244" s="39">
        <f t="shared" si="217"/>
        <v>0</v>
      </c>
      <c r="Q1244" s="39">
        <f t="shared" si="218"/>
        <v>0</v>
      </c>
      <c r="R1244" s="39">
        <f>IF((O1244 - MAX($O$16:O1244)) &lt; 0, O1244 - MAX($O$16:O1244), 0)</f>
        <v>-2316.7749999999455</v>
      </c>
    </row>
    <row r="1245" spans="1:18" x14ac:dyDescent="0.25">
      <c r="A1245" s="2">
        <v>1230</v>
      </c>
      <c r="B1245" t="s">
        <v>1230</v>
      </c>
      <c r="C1245" s="8">
        <v>205.1208</v>
      </c>
      <c r="D1245" s="8">
        <v>110.31</v>
      </c>
      <c r="E1245" s="17">
        <f t="shared" si="209"/>
        <v>0.62030448989941556</v>
      </c>
      <c r="F1245" s="2">
        <f>+IF(A1245&gt;$C$3,AVERAGE(INDEX($E$16:$E$2532,A1245-$C$3):E1244),"")</f>
        <v>0.63489032572019166</v>
      </c>
      <c r="G1245" s="2">
        <f>+IF(A1245&gt;$C$3,STDEVA(INDEX($E$16:$E$2532,A1245-$C$3):E1244),"")</f>
        <v>7.2170894904704163E-3</v>
      </c>
      <c r="H1245">
        <f t="shared" si="210"/>
        <v>-2.0210135734128727</v>
      </c>
      <c r="I1245" s="2" t="str">
        <f t="shared" si="211"/>
        <v>Buy</v>
      </c>
      <c r="J1245">
        <f t="shared" si="212"/>
        <v>106.24</v>
      </c>
      <c r="K1245">
        <f t="shared" si="213"/>
        <v>202.17</v>
      </c>
      <c r="L1245" s="37">
        <f t="shared" si="214"/>
        <v>279.79999999999802</v>
      </c>
      <c r="M1245" t="str">
        <f t="shared" si="215"/>
        <v>Short</v>
      </c>
      <c r="N1245" s="39">
        <f t="shared" si="216"/>
        <v>0</v>
      </c>
      <c r="O1245" s="40">
        <f t="shared" si="219"/>
        <v>1718.8750000000359</v>
      </c>
      <c r="P1245" s="39">
        <f t="shared" si="217"/>
        <v>0</v>
      </c>
      <c r="Q1245" s="39">
        <f t="shared" si="218"/>
        <v>0</v>
      </c>
      <c r="R1245" s="39">
        <f>IF((O1245 - MAX($O$16:O1245)) &lt; 0, O1245 - MAX($O$16:O1245), 0)</f>
        <v>-2316.7749999999455</v>
      </c>
    </row>
    <row r="1246" spans="1:18" x14ac:dyDescent="0.25">
      <c r="A1246" s="2">
        <v>1231</v>
      </c>
      <c r="B1246" t="s">
        <v>1231</v>
      </c>
      <c r="C1246" s="8">
        <v>206.02</v>
      </c>
      <c r="D1246" s="8">
        <v>110.32</v>
      </c>
      <c r="E1246" s="17">
        <f t="shared" si="209"/>
        <v>0.62458801797050112</v>
      </c>
      <c r="F1246" s="2">
        <f>+IF(A1246&gt;$C$3,AVERAGE(INDEX($E$16:$E$2532,A1246-$C$3):E1245),"")</f>
        <v>0.63358218792635856</v>
      </c>
      <c r="G1246" s="2">
        <f>+IF(A1246&gt;$C$3,STDEVA(INDEX($E$16:$E$2532,A1246-$C$3):E1245),"")</f>
        <v>9.3248541428568206E-3</v>
      </c>
      <c r="H1246">
        <f t="shared" si="210"/>
        <v>-0.96453733410375198</v>
      </c>
      <c r="I1246" s="2" t="str">
        <f t="shared" si="211"/>
        <v/>
      </c>
      <c r="J1246">
        <f t="shared" si="212"/>
        <v>106.24</v>
      </c>
      <c r="K1246">
        <f t="shared" si="213"/>
        <v>202.17</v>
      </c>
      <c r="L1246" s="37">
        <f t="shared" si="214"/>
        <v>57.499999999993861</v>
      </c>
      <c r="M1246" t="str">
        <f t="shared" si="215"/>
        <v>Short</v>
      </c>
      <c r="N1246" s="39">
        <f t="shared" si="216"/>
        <v>0</v>
      </c>
      <c r="O1246" s="40">
        <f t="shared" si="219"/>
        <v>1718.8750000000359</v>
      </c>
      <c r="P1246" s="39">
        <f t="shared" si="217"/>
        <v>0</v>
      </c>
      <c r="Q1246" s="39">
        <f t="shared" si="218"/>
        <v>0</v>
      </c>
      <c r="R1246" s="39">
        <f>IF((O1246 - MAX($O$16:O1246)) &lt; 0, O1246 - MAX($O$16:O1246), 0)</f>
        <v>-2316.7749999999455</v>
      </c>
    </row>
    <row r="1247" spans="1:18" x14ac:dyDescent="0.25">
      <c r="A1247" s="2">
        <v>1232</v>
      </c>
      <c r="B1247" t="s">
        <v>1232</v>
      </c>
      <c r="C1247" s="8">
        <v>205.52</v>
      </c>
      <c r="D1247" s="8">
        <v>110.63</v>
      </c>
      <c r="E1247" s="17">
        <f t="shared" si="209"/>
        <v>0.61935205275480865</v>
      </c>
      <c r="F1247" s="2">
        <f>+IF(A1247&gt;$C$3,AVERAGE(INDEX($E$16:$E$2532,A1247-$C$3):E1246),"")</f>
        <v>0.63300036466867415</v>
      </c>
      <c r="G1247" s="2">
        <f>+IF(A1247&gt;$C$3,STDEVA(INDEX($E$16:$E$2532,A1247-$C$3):E1246),"")</f>
        <v>9.8740346703562222E-3</v>
      </c>
      <c r="H1247">
        <f t="shared" si="210"/>
        <v>-1.3822426565748651</v>
      </c>
      <c r="I1247" s="2" t="str">
        <f t="shared" si="211"/>
        <v/>
      </c>
      <c r="J1247">
        <f t="shared" si="212"/>
        <v>106.24</v>
      </c>
      <c r="K1247">
        <f t="shared" si="213"/>
        <v>202.17</v>
      </c>
      <c r="L1247" s="37">
        <f t="shared" si="214"/>
        <v>259.99999999999454</v>
      </c>
      <c r="M1247" t="str">
        <f t="shared" si="215"/>
        <v>Short</v>
      </c>
      <c r="N1247" s="39">
        <f t="shared" si="216"/>
        <v>0</v>
      </c>
      <c r="O1247" s="40">
        <f t="shared" si="219"/>
        <v>1718.8750000000359</v>
      </c>
      <c r="P1247" s="39">
        <f t="shared" si="217"/>
        <v>0</v>
      </c>
      <c r="Q1247" s="39">
        <f t="shared" si="218"/>
        <v>0</v>
      </c>
      <c r="R1247" s="39">
        <f>IF((O1247 - MAX($O$16:O1247)) &lt; 0, O1247 - MAX($O$16:O1247), 0)</f>
        <v>-2316.7749999999455</v>
      </c>
    </row>
    <row r="1248" spans="1:18" x14ac:dyDescent="0.25">
      <c r="A1248" s="2">
        <v>1233</v>
      </c>
      <c r="B1248" t="s">
        <v>1233</v>
      </c>
      <c r="C1248" s="8">
        <v>206.92</v>
      </c>
      <c r="D1248" s="8">
        <v>111.12</v>
      </c>
      <c r="E1248" s="17">
        <f t="shared" si="209"/>
        <v>0.62172154668922586</v>
      </c>
      <c r="F1248" s="2">
        <f>+IF(A1248&gt;$C$3,AVERAGE(INDEX($E$16:$E$2532,A1248-$C$3):E1247),"")</f>
        <v>0.62836491912330905</v>
      </c>
      <c r="G1248" s="2">
        <f>+IF(A1248&gt;$C$3,STDEVA(INDEX($E$16:$E$2532,A1248-$C$3):E1247),"")</f>
        <v>9.7214408293349961E-3</v>
      </c>
      <c r="H1248">
        <f t="shared" si="210"/>
        <v>-0.68337323146960305</v>
      </c>
      <c r="I1248" s="2" t="str">
        <f t="shared" si="211"/>
        <v/>
      </c>
      <c r="J1248">
        <f t="shared" si="212"/>
        <v>106.24</v>
      </c>
      <c r="K1248">
        <f t="shared" si="213"/>
        <v>202.17</v>
      </c>
      <c r="L1248" s="37">
        <f t="shared" si="214"/>
        <v>32.500000000002501</v>
      </c>
      <c r="M1248" t="str">
        <f t="shared" si="215"/>
        <v>Short</v>
      </c>
      <c r="N1248" s="39">
        <f t="shared" si="216"/>
        <v>0</v>
      </c>
      <c r="O1248" s="40">
        <f t="shared" si="219"/>
        <v>1718.8750000000359</v>
      </c>
      <c r="P1248" s="39">
        <f t="shared" si="217"/>
        <v>0</v>
      </c>
      <c r="Q1248" s="39">
        <f t="shared" si="218"/>
        <v>0</v>
      </c>
      <c r="R1248" s="39">
        <f>IF((O1248 - MAX($O$16:O1248)) &lt; 0, O1248 - MAX($O$16:O1248), 0)</f>
        <v>-2316.7749999999455</v>
      </c>
    </row>
    <row r="1249" spans="1:18" x14ac:dyDescent="0.25">
      <c r="A1249" s="2">
        <v>1234</v>
      </c>
      <c r="B1249" t="s">
        <v>1234</v>
      </c>
      <c r="C1249" s="8">
        <v>206.25</v>
      </c>
      <c r="D1249" s="8">
        <v>110.19</v>
      </c>
      <c r="E1249" s="17">
        <f t="shared" si="209"/>
        <v>0.62688287671510468</v>
      </c>
      <c r="F1249" s="2">
        <f>+IF(A1249&gt;$C$3,AVERAGE(INDEX($E$16:$E$2532,A1249-$C$3):E1248),"")</f>
        <v>0.62488909070920984</v>
      </c>
      <c r="G1249" s="2">
        <f>+IF(A1249&gt;$C$3,STDEVA(INDEX($E$16:$E$2532,A1249-$C$3):E1248),"")</f>
        <v>7.8501015755143913E-3</v>
      </c>
      <c r="H1249">
        <f t="shared" si="210"/>
        <v>0.25398219204115091</v>
      </c>
      <c r="I1249" s="2" t="str">
        <f t="shared" si="211"/>
        <v/>
      </c>
      <c r="J1249">
        <f t="shared" si="212"/>
        <v>106.24</v>
      </c>
      <c r="K1249">
        <f t="shared" si="213"/>
        <v>202.17</v>
      </c>
      <c r="L1249" s="37">
        <f t="shared" si="214"/>
        <v>-32.500000000002501</v>
      </c>
      <c r="M1249" t="str">
        <f t="shared" si="215"/>
        <v>Short</v>
      </c>
      <c r="N1249" s="39">
        <f t="shared" si="216"/>
        <v>0</v>
      </c>
      <c r="O1249" s="40">
        <f t="shared" si="219"/>
        <v>1718.8750000000359</v>
      </c>
      <c r="P1249" s="39">
        <f t="shared" si="217"/>
        <v>0</v>
      </c>
      <c r="Q1249" s="39">
        <f t="shared" si="218"/>
        <v>0</v>
      </c>
      <c r="R1249" s="39">
        <f>IF((O1249 - MAX($O$16:O1249)) &lt; 0, O1249 - MAX($O$16:O1249), 0)</f>
        <v>-2316.7749999999455</v>
      </c>
    </row>
    <row r="1250" spans="1:18" x14ac:dyDescent="0.25">
      <c r="A1250" s="2">
        <v>1235</v>
      </c>
      <c r="B1250" t="s">
        <v>1235</v>
      </c>
      <c r="C1250" s="8">
        <v>204.1892</v>
      </c>
      <c r="D1250" s="8">
        <v>108.94</v>
      </c>
      <c r="E1250" s="17">
        <f t="shared" si="209"/>
        <v>0.6282497430521552</v>
      </c>
      <c r="F1250" s="2">
        <f>+IF(A1250&gt;$C$3,AVERAGE(INDEX($E$16:$E$2532,A1250-$C$3):E1249),"")</f>
        <v>0.62256979680581115</v>
      </c>
      <c r="G1250" s="2">
        <f>+IF(A1250&gt;$C$3,STDEVA(INDEX($E$16:$E$2532,A1250-$C$3):E1249),"")</f>
        <v>3.1177273530476699E-3</v>
      </c>
      <c r="H1250">
        <f t="shared" si="210"/>
        <v>1.8218226301256695</v>
      </c>
      <c r="I1250" s="2" t="str">
        <f t="shared" si="211"/>
        <v>Sell</v>
      </c>
      <c r="J1250">
        <f t="shared" si="212"/>
        <v>106.24</v>
      </c>
      <c r="K1250">
        <f t="shared" si="213"/>
        <v>202.17</v>
      </c>
      <c r="L1250" s="37">
        <f t="shared" si="214"/>
        <v>170.19999999999766</v>
      </c>
      <c r="M1250" t="str">
        <f t="shared" si="215"/>
        <v>Short</v>
      </c>
      <c r="N1250" s="39">
        <f t="shared" si="216"/>
        <v>0</v>
      </c>
      <c r="O1250" s="40">
        <f t="shared" si="219"/>
        <v>1718.8750000000359</v>
      </c>
      <c r="P1250" s="39">
        <f t="shared" si="217"/>
        <v>0</v>
      </c>
      <c r="Q1250" s="39">
        <f t="shared" si="218"/>
        <v>0</v>
      </c>
      <c r="R1250" s="39">
        <f>IF((O1250 - MAX($O$16:O1250)) &lt; 0, O1250 - MAX($O$16:O1250), 0)</f>
        <v>-2316.7749999999455</v>
      </c>
    </row>
    <row r="1251" spans="1:18" x14ac:dyDescent="0.25">
      <c r="A1251" s="2">
        <v>1236</v>
      </c>
      <c r="B1251" t="s">
        <v>1236</v>
      </c>
      <c r="C1251" s="8">
        <v>206.42</v>
      </c>
      <c r="D1251" s="8">
        <v>110.17</v>
      </c>
      <c r="E1251" s="17">
        <f t="shared" si="209"/>
        <v>0.6278883007858137</v>
      </c>
      <c r="F1251" s="2">
        <f>+IF(A1251&gt;$C$3,AVERAGE(INDEX($E$16:$E$2532,A1251-$C$3):E1250),"")</f>
        <v>0.62415884743635908</v>
      </c>
      <c r="G1251" s="2">
        <f>+IF(A1251&gt;$C$3,STDEVA(INDEX($E$16:$E$2532,A1251-$C$3):E1250),"")</f>
        <v>3.6532745530803113E-3</v>
      </c>
      <c r="H1251">
        <f t="shared" si="210"/>
        <v>1.0208521958225349</v>
      </c>
      <c r="I1251" s="2" t="str">
        <f t="shared" si="211"/>
        <v/>
      </c>
      <c r="J1251">
        <f t="shared" si="212"/>
        <v>106.24</v>
      </c>
      <c r="K1251">
        <f t="shared" si="213"/>
        <v>202.17</v>
      </c>
      <c r="L1251" s="37">
        <f t="shared" si="214"/>
        <v>-79.999999999998295</v>
      </c>
      <c r="M1251" t="str">
        <f t="shared" si="215"/>
        <v>Short</v>
      </c>
      <c r="N1251" s="39">
        <f t="shared" si="216"/>
        <v>0</v>
      </c>
      <c r="O1251" s="40">
        <f t="shared" si="219"/>
        <v>1718.8750000000359</v>
      </c>
      <c r="P1251" s="39">
        <f t="shared" si="217"/>
        <v>0</v>
      </c>
      <c r="Q1251" s="39">
        <f t="shared" si="218"/>
        <v>0</v>
      </c>
      <c r="R1251" s="39">
        <f>IF((O1251 - MAX($O$16:O1251)) &lt; 0, O1251 - MAX($O$16:O1251), 0)</f>
        <v>-2316.7749999999455</v>
      </c>
    </row>
    <row r="1252" spans="1:18" x14ac:dyDescent="0.25">
      <c r="A1252" s="2">
        <v>1237</v>
      </c>
      <c r="B1252" t="s">
        <v>1237</v>
      </c>
      <c r="C1252" s="8">
        <v>203.95</v>
      </c>
      <c r="D1252" s="8">
        <v>108.68</v>
      </c>
      <c r="E1252" s="17">
        <f t="shared" si="209"/>
        <v>0.62946708120542028</v>
      </c>
      <c r="F1252" s="2">
        <f>+IF(A1252&gt;$C$3,AVERAGE(INDEX($E$16:$E$2532,A1252-$C$3):E1251),"")</f>
        <v>0.62481890399942164</v>
      </c>
      <c r="G1252" s="2">
        <f>+IF(A1252&gt;$C$3,STDEVA(INDEX($E$16:$E$2532,A1252-$C$3):E1251),"")</f>
        <v>4.0290172947912966E-3</v>
      </c>
      <c r="H1252">
        <f t="shared" si="210"/>
        <v>1.1536751683860453</v>
      </c>
      <c r="I1252" s="2" t="str">
        <f t="shared" si="211"/>
        <v/>
      </c>
      <c r="J1252">
        <f t="shared" si="212"/>
        <v>106.24</v>
      </c>
      <c r="K1252">
        <f t="shared" si="213"/>
        <v>202.17</v>
      </c>
      <c r="L1252" s="37">
        <f t="shared" si="214"/>
        <v>165.00000000000267</v>
      </c>
      <c r="M1252" t="str">
        <f t="shared" si="215"/>
        <v>Short</v>
      </c>
      <c r="N1252" s="39">
        <f t="shared" si="216"/>
        <v>0</v>
      </c>
      <c r="O1252" s="40">
        <f t="shared" si="219"/>
        <v>1718.8750000000359</v>
      </c>
      <c r="P1252" s="39">
        <f t="shared" si="217"/>
        <v>0</v>
      </c>
      <c r="Q1252" s="39">
        <f t="shared" si="218"/>
        <v>0</v>
      </c>
      <c r="R1252" s="39">
        <f>IF((O1252 - MAX($O$16:O1252)) &lt; 0, O1252 - MAX($O$16:O1252), 0)</f>
        <v>-2316.7749999999455</v>
      </c>
    </row>
    <row r="1253" spans="1:18" x14ac:dyDescent="0.25">
      <c r="A1253" s="2">
        <v>1238</v>
      </c>
      <c r="B1253" t="s">
        <v>1238</v>
      </c>
      <c r="C1253" s="8">
        <v>204.4992</v>
      </c>
      <c r="D1253" s="8">
        <v>109.11</v>
      </c>
      <c r="E1253" s="17">
        <f t="shared" si="209"/>
        <v>0.62820751582775713</v>
      </c>
      <c r="F1253" s="2">
        <f>+IF(A1253&gt;$C$3,AVERAGE(INDEX($E$16:$E$2532,A1253-$C$3):E1252),"")</f>
        <v>0.6268419096895439</v>
      </c>
      <c r="G1253" s="2">
        <f>+IF(A1253&gt;$C$3,STDEVA(INDEX($E$16:$E$2532,A1253-$C$3):E1252),"")</f>
        <v>3.0078335286054356E-3</v>
      </c>
      <c r="H1253">
        <f t="shared" si="210"/>
        <v>0.45401652891554578</v>
      </c>
      <c r="I1253" s="2" t="str">
        <f t="shared" si="211"/>
        <v/>
      </c>
      <c r="J1253">
        <f t="shared" si="212"/>
        <v>106.24</v>
      </c>
      <c r="K1253">
        <f t="shared" si="213"/>
        <v>202.17</v>
      </c>
      <c r="L1253" s="37">
        <f t="shared" si="214"/>
        <v>135.19999999999754</v>
      </c>
      <c r="M1253" t="str">
        <f t="shared" si="215"/>
        <v>Short</v>
      </c>
      <c r="N1253" s="39">
        <f t="shared" si="216"/>
        <v>0</v>
      </c>
      <c r="O1253" s="40">
        <f t="shared" si="219"/>
        <v>1718.8750000000359</v>
      </c>
      <c r="P1253" s="39">
        <f t="shared" si="217"/>
        <v>0</v>
      </c>
      <c r="Q1253" s="39">
        <f t="shared" si="218"/>
        <v>0</v>
      </c>
      <c r="R1253" s="39">
        <f>IF((O1253 - MAX($O$16:O1253)) &lt; 0, O1253 - MAX($O$16:O1253), 0)</f>
        <v>-2316.7749999999455</v>
      </c>
    </row>
    <row r="1254" spans="1:18" x14ac:dyDescent="0.25">
      <c r="A1254" s="2">
        <v>1239</v>
      </c>
      <c r="B1254" t="s">
        <v>1239</v>
      </c>
      <c r="C1254" s="8">
        <v>204.02010000000001</v>
      </c>
      <c r="D1254" s="8">
        <v>108.77</v>
      </c>
      <c r="E1254" s="17">
        <f t="shared" si="209"/>
        <v>0.62898295729651865</v>
      </c>
      <c r="F1254" s="2">
        <f>+IF(A1254&gt;$C$3,AVERAGE(INDEX($E$16:$E$2532,A1254-$C$3):E1253),"")</f>
        <v>0.62813910351725011</v>
      </c>
      <c r="G1254" s="2">
        <f>+IF(A1254&gt;$C$3,STDEVA(INDEX($E$16:$E$2532,A1254-$C$3):E1253),"")</f>
        <v>9.2485862158970123E-4</v>
      </c>
      <c r="H1254">
        <f t="shared" si="210"/>
        <v>0.9124138106839278</v>
      </c>
      <c r="I1254" s="2" t="str">
        <f t="shared" si="211"/>
        <v/>
      </c>
      <c r="J1254">
        <f t="shared" si="212"/>
        <v>106.24</v>
      </c>
      <c r="K1254">
        <f t="shared" si="213"/>
        <v>202.17</v>
      </c>
      <c r="L1254" s="37">
        <f t="shared" si="214"/>
        <v>169.97499999999371</v>
      </c>
      <c r="M1254" t="str">
        <f t="shared" si="215"/>
        <v>Short</v>
      </c>
      <c r="N1254" s="39">
        <f t="shared" si="216"/>
        <v>0</v>
      </c>
      <c r="O1254" s="40">
        <f t="shared" si="219"/>
        <v>1718.8750000000359</v>
      </c>
      <c r="P1254" s="39">
        <f t="shared" si="217"/>
        <v>0</v>
      </c>
      <c r="Q1254" s="39">
        <f t="shared" si="218"/>
        <v>0</v>
      </c>
      <c r="R1254" s="39">
        <f>IF((O1254 - MAX($O$16:O1254)) &lt; 0, O1254 - MAX($O$16:O1254), 0)</f>
        <v>-2316.7749999999455</v>
      </c>
    </row>
    <row r="1255" spans="1:18" x14ac:dyDescent="0.25">
      <c r="A1255" s="2">
        <v>1240</v>
      </c>
      <c r="B1255" t="s">
        <v>1240</v>
      </c>
      <c r="C1255" s="8">
        <v>205.92</v>
      </c>
      <c r="D1255" s="8">
        <v>109.94</v>
      </c>
      <c r="E1255" s="17">
        <f t="shared" si="209"/>
        <v>0.62755298141530214</v>
      </c>
      <c r="F1255" s="2">
        <f>+IF(A1255&gt;$C$3,AVERAGE(INDEX($E$16:$E$2532,A1255-$C$3):E1254),"")</f>
        <v>0.62855911963353295</v>
      </c>
      <c r="G1255" s="2">
        <f>+IF(A1255&gt;$C$3,STDEVA(INDEX($E$16:$E$2532,A1255-$C$3):E1254),"")</f>
        <v>6.4679394175921434E-4</v>
      </c>
      <c r="H1255">
        <f t="shared" si="210"/>
        <v>-1.5555776782544029</v>
      </c>
      <c r="I1255" s="2" t="str">
        <f t="shared" si="211"/>
        <v>Buy</v>
      </c>
      <c r="J1255">
        <f t="shared" si="212"/>
        <v>106.24</v>
      </c>
      <c r="K1255">
        <f t="shared" si="213"/>
        <v>202.17</v>
      </c>
      <c r="L1255" s="37">
        <f t="shared" si="214"/>
        <v>-12.499999999999318</v>
      </c>
      <c r="M1255" t="str">
        <f t="shared" si="215"/>
        <v>Short</v>
      </c>
      <c r="N1255" s="39">
        <f t="shared" si="216"/>
        <v>0</v>
      </c>
      <c r="O1255" s="40">
        <f t="shared" si="219"/>
        <v>1718.8750000000359</v>
      </c>
      <c r="P1255" s="39">
        <f t="shared" si="217"/>
        <v>0</v>
      </c>
      <c r="Q1255" s="39">
        <f t="shared" si="218"/>
        <v>0</v>
      </c>
      <c r="R1255" s="39">
        <f>IF((O1255 - MAX($O$16:O1255)) &lt; 0, O1255 - MAX($O$16:O1255), 0)</f>
        <v>-2316.7749999999455</v>
      </c>
    </row>
    <row r="1256" spans="1:18" x14ac:dyDescent="0.25">
      <c r="A1256" s="2">
        <v>1241</v>
      </c>
      <c r="B1256" t="s">
        <v>1241</v>
      </c>
      <c r="C1256" s="8">
        <v>208.0008</v>
      </c>
      <c r="D1256" s="8">
        <v>112.31</v>
      </c>
      <c r="E1256" s="17">
        <f t="shared" si="209"/>
        <v>0.61627902087282294</v>
      </c>
      <c r="F1256" s="2">
        <f>+IF(A1256&gt;$C$3,AVERAGE(INDEX($E$16:$E$2532,A1256-$C$3):E1255),"")</f>
        <v>0.62841976730616245</v>
      </c>
      <c r="G1256" s="2">
        <f>+IF(A1256&gt;$C$3,STDEVA(INDEX($E$16:$E$2532,A1256-$C$3):E1255),"")</f>
        <v>7.8944197091163808E-4</v>
      </c>
      <c r="H1256">
        <f t="shared" si="210"/>
        <v>-15.378896588585889</v>
      </c>
      <c r="I1256" s="2" t="str">
        <f t="shared" si="211"/>
        <v>Buy</v>
      </c>
      <c r="J1256">
        <f t="shared" si="212"/>
        <v>106.24</v>
      </c>
      <c r="K1256">
        <f t="shared" si="213"/>
        <v>202.17</v>
      </c>
      <c r="L1256" s="37">
        <f t="shared" si="214"/>
        <v>59.799999999999272</v>
      </c>
      <c r="M1256" t="str">
        <f t="shared" si="215"/>
        <v>Short</v>
      </c>
      <c r="N1256" s="39">
        <f t="shared" si="216"/>
        <v>0</v>
      </c>
      <c r="O1256" s="40">
        <f t="shared" si="219"/>
        <v>1718.8750000000359</v>
      </c>
      <c r="P1256" s="39">
        <f t="shared" si="217"/>
        <v>0</v>
      </c>
      <c r="Q1256" s="39">
        <f t="shared" si="218"/>
        <v>0</v>
      </c>
      <c r="R1256" s="39">
        <f>IF((O1256 - MAX($O$16:O1256)) &lt; 0, O1256 - MAX($O$16:O1256), 0)</f>
        <v>-2316.7749999999455</v>
      </c>
    </row>
    <row r="1257" spans="1:18" x14ac:dyDescent="0.25">
      <c r="A1257" s="2">
        <v>1242</v>
      </c>
      <c r="B1257" t="s">
        <v>1242</v>
      </c>
      <c r="C1257" s="8">
        <v>208.01</v>
      </c>
      <c r="D1257" s="8">
        <v>112.17</v>
      </c>
      <c r="E1257" s="17">
        <f t="shared" si="209"/>
        <v>0.61757057781160463</v>
      </c>
      <c r="F1257" s="2">
        <f>+IF(A1257&gt;$C$3,AVERAGE(INDEX($E$16:$E$2532,A1257-$C$3):E1256),"")</f>
        <v>0.62609791132356418</v>
      </c>
      <c r="G1257" s="2">
        <f>+IF(A1257&gt;$C$3,STDEVA(INDEX($E$16:$E$2532,A1257-$C$3):E1256),"")</f>
        <v>5.53744222946177E-3</v>
      </c>
      <c r="H1257">
        <f t="shared" si="210"/>
        <v>-1.5399408533041072</v>
      </c>
      <c r="I1257" s="2" t="str">
        <f t="shared" si="211"/>
        <v>Buy</v>
      </c>
      <c r="J1257">
        <f t="shared" si="212"/>
        <v>106.24</v>
      </c>
      <c r="K1257">
        <f t="shared" si="213"/>
        <v>202.17</v>
      </c>
      <c r="L1257" s="37">
        <f t="shared" si="214"/>
        <v>22.500000000000909</v>
      </c>
      <c r="M1257" t="str">
        <f t="shared" si="215"/>
        <v>Short</v>
      </c>
      <c r="N1257" s="39">
        <f t="shared" si="216"/>
        <v>0</v>
      </c>
      <c r="O1257" s="40">
        <f t="shared" si="219"/>
        <v>1718.8750000000359</v>
      </c>
      <c r="P1257" s="39">
        <f t="shared" si="217"/>
        <v>0</v>
      </c>
      <c r="Q1257" s="39">
        <f t="shared" si="218"/>
        <v>0</v>
      </c>
      <c r="R1257" s="39">
        <f>IF((O1257 - MAX($O$16:O1257)) &lt; 0, O1257 - MAX($O$16:O1257), 0)</f>
        <v>-2316.7749999999455</v>
      </c>
    </row>
    <row r="1258" spans="1:18" x14ac:dyDescent="0.25">
      <c r="A1258" s="2">
        <v>1243</v>
      </c>
      <c r="B1258" t="s">
        <v>1243</v>
      </c>
      <c r="C1258" s="8">
        <v>207.78</v>
      </c>
      <c r="D1258" s="8">
        <v>112.45</v>
      </c>
      <c r="E1258" s="17">
        <f t="shared" si="209"/>
        <v>0.61397114923706086</v>
      </c>
      <c r="F1258" s="2">
        <f>+IF(A1258&gt;$C$3,AVERAGE(INDEX($E$16:$E$2532,A1258-$C$3):E1257),"")</f>
        <v>0.62371861064480105</v>
      </c>
      <c r="G1258" s="2">
        <f>+IF(A1258&gt;$C$3,STDEVA(INDEX($E$16:$E$2532,A1258-$C$3):E1257),"")</f>
        <v>6.2392270817400938E-3</v>
      </c>
      <c r="H1258">
        <f t="shared" si="210"/>
        <v>-1.5622866871230567</v>
      </c>
      <c r="I1258" s="2" t="str">
        <f t="shared" si="211"/>
        <v>Buy</v>
      </c>
      <c r="J1258">
        <f t="shared" si="212"/>
        <v>106.24</v>
      </c>
      <c r="K1258">
        <f t="shared" si="213"/>
        <v>202.17</v>
      </c>
      <c r="L1258" s="37">
        <f t="shared" si="214"/>
        <v>149.99999999999864</v>
      </c>
      <c r="M1258" t="str">
        <f t="shared" si="215"/>
        <v>Short</v>
      </c>
      <c r="N1258" s="39">
        <f t="shared" si="216"/>
        <v>0</v>
      </c>
      <c r="O1258" s="40">
        <f t="shared" si="219"/>
        <v>1718.8750000000359</v>
      </c>
      <c r="P1258" s="39">
        <f t="shared" si="217"/>
        <v>0</v>
      </c>
      <c r="Q1258" s="39">
        <f t="shared" si="218"/>
        <v>0</v>
      </c>
      <c r="R1258" s="39">
        <f>IF((O1258 - MAX($O$16:O1258)) &lt; 0, O1258 - MAX($O$16:O1258), 0)</f>
        <v>-2316.7749999999455</v>
      </c>
    </row>
    <row r="1259" spans="1:18" x14ac:dyDescent="0.25">
      <c r="A1259" s="2">
        <v>1244</v>
      </c>
      <c r="B1259" t="s">
        <v>1244</v>
      </c>
      <c r="C1259" s="8">
        <v>209.23920000000001</v>
      </c>
      <c r="D1259" s="8">
        <v>113.3</v>
      </c>
      <c r="E1259" s="17">
        <f t="shared" si="209"/>
        <v>0.61343892710040659</v>
      </c>
      <c r="F1259" s="2">
        <f>+IF(A1259&gt;$C$3,AVERAGE(INDEX($E$16:$E$2532,A1259-$C$3):E1258),"")</f>
        <v>0.62087133732666178</v>
      </c>
      <c r="G1259" s="2">
        <f>+IF(A1259&gt;$C$3,STDEVA(INDEX($E$16:$E$2532,A1259-$C$3):E1258),"")</f>
        <v>6.8927448401009499E-3</v>
      </c>
      <c r="H1259">
        <f t="shared" si="210"/>
        <v>-1.0782946995244245</v>
      </c>
      <c r="I1259" s="2" t="str">
        <f t="shared" si="211"/>
        <v/>
      </c>
      <c r="J1259">
        <f t="shared" si="212"/>
        <v>106.24</v>
      </c>
      <c r="K1259">
        <f t="shared" si="213"/>
        <v>202.17</v>
      </c>
      <c r="L1259" s="37">
        <f t="shared" si="214"/>
        <v>-2.3000000000054115</v>
      </c>
      <c r="M1259" t="str">
        <f t="shared" si="215"/>
        <v>Short</v>
      </c>
      <c r="N1259" s="39">
        <f t="shared" si="216"/>
        <v>0</v>
      </c>
      <c r="O1259" s="40">
        <f t="shared" si="219"/>
        <v>1718.8750000000359</v>
      </c>
      <c r="P1259" s="39">
        <f t="shared" si="217"/>
        <v>0</v>
      </c>
      <c r="Q1259" s="39">
        <f t="shared" si="218"/>
        <v>0</v>
      </c>
      <c r="R1259" s="39">
        <f>IF((O1259 - MAX($O$16:O1259)) &lt; 0, O1259 - MAX($O$16:O1259), 0)</f>
        <v>-2316.7749999999455</v>
      </c>
    </row>
    <row r="1260" spans="1:18" x14ac:dyDescent="0.25">
      <c r="A1260" s="2">
        <v>1245</v>
      </c>
      <c r="B1260" t="s">
        <v>1245</v>
      </c>
      <c r="C1260" s="8">
        <v>209.9</v>
      </c>
      <c r="D1260" s="8">
        <v>113.39</v>
      </c>
      <c r="E1260" s="17">
        <f t="shared" si="209"/>
        <v>0.61579802284283891</v>
      </c>
      <c r="F1260" s="2">
        <f>+IF(A1260&gt;$C$3,AVERAGE(INDEX($E$16:$E$2532,A1260-$C$3):E1259),"")</f>
        <v>0.61776253128743941</v>
      </c>
      <c r="G1260" s="2">
        <f>+IF(A1260&gt;$C$3,STDEVA(INDEX($E$16:$E$2532,A1260-$C$3):E1259),"")</f>
        <v>5.7262268120331248E-3</v>
      </c>
      <c r="H1260">
        <f t="shared" si="210"/>
        <v>-0.34307206282368524</v>
      </c>
      <c r="I1260" s="2" t="str">
        <f t="shared" si="211"/>
        <v/>
      </c>
      <c r="J1260">
        <f t="shared" si="212"/>
        <v>106.24</v>
      </c>
      <c r="K1260">
        <f t="shared" si="213"/>
        <v>202.17</v>
      </c>
      <c r="L1260" s="37">
        <f t="shared" si="214"/>
        <v>-145.00000000000318</v>
      </c>
      <c r="M1260" t="str">
        <f t="shared" si="215"/>
        <v>Short</v>
      </c>
      <c r="N1260" s="39">
        <f t="shared" si="216"/>
        <v>0</v>
      </c>
      <c r="O1260" s="40">
        <f t="shared" si="219"/>
        <v>1718.8750000000359</v>
      </c>
      <c r="P1260" s="39">
        <f t="shared" si="217"/>
        <v>0</v>
      </c>
      <c r="Q1260" s="39">
        <f t="shared" si="218"/>
        <v>0</v>
      </c>
      <c r="R1260" s="39">
        <f>IF((O1260 - MAX($O$16:O1260)) &lt; 0, O1260 - MAX($O$16:O1260), 0)</f>
        <v>-2316.7749999999455</v>
      </c>
    </row>
    <row r="1261" spans="1:18" x14ac:dyDescent="0.25">
      <c r="A1261" s="2">
        <v>1246</v>
      </c>
      <c r="B1261" t="s">
        <v>1246</v>
      </c>
      <c r="C1261" s="8">
        <v>210.1</v>
      </c>
      <c r="D1261" s="8">
        <v>113.56</v>
      </c>
      <c r="E1261" s="17">
        <f t="shared" si="209"/>
        <v>0.61525227624618428</v>
      </c>
      <c r="F1261" s="2">
        <f>+IF(A1261&gt;$C$3,AVERAGE(INDEX($E$16:$E$2532,A1261-$C$3):E1260),"")</f>
        <v>0.61541153957294681</v>
      </c>
      <c r="G1261" s="2">
        <f>+IF(A1261&gt;$C$3,STDEVA(INDEX($E$16:$E$2532,A1261-$C$3):E1260),"")</f>
        <v>1.6977384608695442E-3</v>
      </c>
      <c r="H1261">
        <f t="shared" si="210"/>
        <v>-9.3809105721122304E-2</v>
      </c>
      <c r="I1261" s="2" t="str">
        <f t="shared" si="211"/>
        <v/>
      </c>
      <c r="J1261">
        <f t="shared" si="212"/>
        <v>106.24</v>
      </c>
      <c r="K1261">
        <f t="shared" si="213"/>
        <v>202.17</v>
      </c>
      <c r="L1261" s="37">
        <f t="shared" si="214"/>
        <v>-152.5</v>
      </c>
      <c r="M1261" t="str">
        <f t="shared" si="215"/>
        <v>Short</v>
      </c>
      <c r="N1261" s="39">
        <f t="shared" si="216"/>
        <v>0</v>
      </c>
      <c r="O1261" s="40">
        <f t="shared" si="219"/>
        <v>1718.8750000000359</v>
      </c>
      <c r="P1261" s="39">
        <f t="shared" si="217"/>
        <v>0</v>
      </c>
      <c r="Q1261" s="39">
        <f t="shared" si="218"/>
        <v>0</v>
      </c>
      <c r="R1261" s="39">
        <f>IF((O1261 - MAX($O$16:O1261)) &lt; 0, O1261 - MAX($O$16:O1261), 0)</f>
        <v>-2316.7749999999455</v>
      </c>
    </row>
    <row r="1262" spans="1:18" x14ac:dyDescent="0.25">
      <c r="A1262" s="2">
        <v>1247</v>
      </c>
      <c r="B1262" t="s">
        <v>1247</v>
      </c>
      <c r="C1262" s="8">
        <v>208.97</v>
      </c>
      <c r="D1262" s="8">
        <v>112.99</v>
      </c>
      <c r="E1262" s="17">
        <f t="shared" si="209"/>
        <v>0.61489138177085179</v>
      </c>
      <c r="F1262" s="2">
        <f>+IF(A1262&gt;$C$3,AVERAGE(INDEX($E$16:$E$2532,A1262-$C$3):E1261),"")</f>
        <v>0.61520619064761894</v>
      </c>
      <c r="G1262" s="2">
        <f>+IF(A1262&gt;$C$3,STDEVA(INDEX($E$16:$E$2532,A1262-$C$3):E1261),"")</f>
        <v>1.6272110820367723E-3</v>
      </c>
      <c r="H1262">
        <f t="shared" si="210"/>
        <v>-0.1934652979213452</v>
      </c>
      <c r="I1262" s="2" t="str">
        <f t="shared" si="211"/>
        <v/>
      </c>
      <c r="J1262">
        <f t="shared" si="212"/>
        <v>106.24</v>
      </c>
      <c r="K1262">
        <f t="shared" si="213"/>
        <v>202.17</v>
      </c>
      <c r="L1262" s="37">
        <f t="shared" si="214"/>
        <v>-12.500000000002728</v>
      </c>
      <c r="M1262" t="str">
        <f t="shared" si="215"/>
        <v>Short</v>
      </c>
      <c r="N1262" s="39">
        <f t="shared" si="216"/>
        <v>0</v>
      </c>
      <c r="O1262" s="40">
        <f t="shared" si="219"/>
        <v>1718.8750000000359</v>
      </c>
      <c r="P1262" s="39">
        <f t="shared" si="217"/>
        <v>0</v>
      </c>
      <c r="Q1262" s="39">
        <f t="shared" si="218"/>
        <v>0</v>
      </c>
      <c r="R1262" s="39">
        <f>IF((O1262 - MAX($O$16:O1262)) &lt; 0, O1262 - MAX($O$16:O1262), 0)</f>
        <v>-2316.7749999999455</v>
      </c>
    </row>
    <row r="1263" spans="1:18" x14ac:dyDescent="0.25">
      <c r="A1263" s="2">
        <v>1248</v>
      </c>
      <c r="B1263" t="s">
        <v>1248</v>
      </c>
      <c r="C1263" s="8">
        <v>208.97</v>
      </c>
      <c r="D1263" s="8">
        <v>114.11</v>
      </c>
      <c r="E1263" s="17">
        <f t="shared" si="209"/>
        <v>0.60502780554541835</v>
      </c>
      <c r="F1263" s="2">
        <f>+IF(A1263&gt;$C$3,AVERAGE(INDEX($E$16:$E$2532,A1263-$C$3):E1262),"")</f>
        <v>0.61467035143946847</v>
      </c>
      <c r="G1263" s="2">
        <f>+IF(A1263&gt;$C$3,STDEVA(INDEX($E$16:$E$2532,A1263-$C$3):E1262),"")</f>
        <v>9.5713417355245106E-4</v>
      </c>
      <c r="H1263">
        <f t="shared" si="210"/>
        <v>-10.074393079354095</v>
      </c>
      <c r="I1263" s="2" t="str">
        <f t="shared" si="211"/>
        <v>Buy</v>
      </c>
      <c r="J1263">
        <f t="shared" si="212"/>
        <v>106.24</v>
      </c>
      <c r="K1263">
        <f t="shared" si="213"/>
        <v>202.17</v>
      </c>
      <c r="L1263" s="37">
        <f t="shared" si="214"/>
        <v>267.49999999999841</v>
      </c>
      <c r="M1263" t="str">
        <f t="shared" si="215"/>
        <v>Short</v>
      </c>
      <c r="N1263" s="39">
        <f t="shared" si="216"/>
        <v>0</v>
      </c>
      <c r="O1263" s="40">
        <f t="shared" si="219"/>
        <v>1718.8750000000359</v>
      </c>
      <c r="P1263" s="39">
        <f t="shared" si="217"/>
        <v>0</v>
      </c>
      <c r="Q1263" s="39">
        <f t="shared" si="218"/>
        <v>0</v>
      </c>
      <c r="R1263" s="39">
        <f>IF((O1263 - MAX($O$16:O1263)) &lt; 0, O1263 - MAX($O$16:O1263), 0)</f>
        <v>-2316.7749999999455</v>
      </c>
    </row>
    <row r="1264" spans="1:18" x14ac:dyDescent="0.25">
      <c r="A1264" s="2">
        <v>1249</v>
      </c>
      <c r="B1264" t="s">
        <v>1249</v>
      </c>
      <c r="C1264" s="8">
        <v>208.61</v>
      </c>
      <c r="D1264" s="8">
        <v>113.3</v>
      </c>
      <c r="E1264" s="17">
        <f t="shared" si="209"/>
        <v>0.61042731202223444</v>
      </c>
      <c r="F1264" s="2">
        <f>+IF(A1264&gt;$C$3,AVERAGE(INDEX($E$16:$E$2532,A1264-$C$3):E1263),"")</f>
        <v>0.61288168270114007</v>
      </c>
      <c r="G1264" s="2">
        <f>+IF(A1264&gt;$C$3,STDEVA(INDEX($E$16:$E$2532,A1264-$C$3):E1263),"")</f>
        <v>4.4765374908061146E-3</v>
      </c>
      <c r="H1264">
        <f t="shared" si="210"/>
        <v>-0.54827434908037942</v>
      </c>
      <c r="I1264" s="2" t="str">
        <f t="shared" si="211"/>
        <v/>
      </c>
      <c r="J1264">
        <f t="shared" si="212"/>
        <v>106.24</v>
      </c>
      <c r="K1264">
        <f t="shared" si="213"/>
        <v>202.17</v>
      </c>
      <c r="L1264" s="37">
        <f t="shared" si="214"/>
        <v>154.99999999999386</v>
      </c>
      <c r="M1264" t="str">
        <f t="shared" si="215"/>
        <v>Short</v>
      </c>
      <c r="N1264" s="39">
        <f t="shared" si="216"/>
        <v>0</v>
      </c>
      <c r="O1264" s="40">
        <f t="shared" si="219"/>
        <v>1718.8750000000359</v>
      </c>
      <c r="P1264" s="39">
        <f t="shared" si="217"/>
        <v>0</v>
      </c>
      <c r="Q1264" s="39">
        <f t="shared" si="218"/>
        <v>0</v>
      </c>
      <c r="R1264" s="39">
        <f>IF((O1264 - MAX($O$16:O1264)) &lt; 0, O1264 - MAX($O$16:O1264), 0)</f>
        <v>-2316.7749999999455</v>
      </c>
    </row>
    <row r="1265" spans="1:18" x14ac:dyDescent="0.25">
      <c r="A1265" s="2">
        <v>1250</v>
      </c>
      <c r="B1265" t="s">
        <v>1250</v>
      </c>
      <c r="C1265" s="8">
        <v>208.91919999999999</v>
      </c>
      <c r="D1265" s="8">
        <v>114.41</v>
      </c>
      <c r="E1265" s="17">
        <f t="shared" si="209"/>
        <v>0.60215908663098883</v>
      </c>
      <c r="F1265" s="2">
        <f>+IF(A1265&gt;$C$3,AVERAGE(INDEX($E$16:$E$2532,A1265-$C$3):E1264),"")</f>
        <v>0.61227935968550562</v>
      </c>
      <c r="G1265" s="2">
        <f>+IF(A1265&gt;$C$3,STDEVA(INDEX($E$16:$E$2532,A1265-$C$3):E1264),"")</f>
        <v>4.5841302517356909E-3</v>
      </c>
      <c r="H1265">
        <f t="shared" si="210"/>
        <v>-2.2076757200965114</v>
      </c>
      <c r="I1265" s="2" t="str">
        <f t="shared" si="211"/>
        <v>Buy</v>
      </c>
      <c r="J1265">
        <f t="shared" si="212"/>
        <v>106.24</v>
      </c>
      <c r="K1265">
        <f t="shared" si="213"/>
        <v>202.17</v>
      </c>
      <c r="L1265" s="37">
        <f t="shared" si="214"/>
        <v>355.20000000000005</v>
      </c>
      <c r="M1265" t="str">
        <f t="shared" si="215"/>
        <v>Short</v>
      </c>
      <c r="N1265" s="39">
        <f t="shared" si="216"/>
        <v>0</v>
      </c>
      <c r="O1265" s="40">
        <f t="shared" si="219"/>
        <v>1718.8750000000359</v>
      </c>
      <c r="P1265" s="39">
        <f t="shared" si="217"/>
        <v>0</v>
      </c>
      <c r="Q1265" s="39">
        <f t="shared" si="218"/>
        <v>0</v>
      </c>
      <c r="R1265" s="39">
        <f>IF((O1265 - MAX($O$16:O1265)) &lt; 0, O1265 - MAX($O$16:O1265), 0)</f>
        <v>-2316.7749999999455</v>
      </c>
    </row>
    <row r="1266" spans="1:18" x14ac:dyDescent="0.25">
      <c r="A1266" s="2">
        <v>1251</v>
      </c>
      <c r="B1266" t="s">
        <v>1251</v>
      </c>
      <c r="C1266" s="8">
        <v>209.35</v>
      </c>
      <c r="D1266" s="8">
        <v>114.81</v>
      </c>
      <c r="E1266" s="17">
        <f t="shared" si="209"/>
        <v>0.60072890435943171</v>
      </c>
      <c r="F1266" s="2">
        <f>+IF(A1266&gt;$C$3,AVERAGE(INDEX($E$16:$E$2532,A1266-$C$3):E1265),"")</f>
        <v>0.60955157244313551</v>
      </c>
      <c r="G1266" s="2">
        <f>+IF(A1266&gt;$C$3,STDEVA(INDEX($E$16:$E$2532,A1266-$C$3):E1265),"")</f>
        <v>5.8500389046683351E-3</v>
      </c>
      <c r="H1266">
        <f t="shared" si="210"/>
        <v>-1.5081383606976193</v>
      </c>
      <c r="I1266" s="2" t="str">
        <f t="shared" si="211"/>
        <v>Buy</v>
      </c>
      <c r="J1266">
        <f t="shared" si="212"/>
        <v>106.24</v>
      </c>
      <c r="K1266">
        <f t="shared" si="213"/>
        <v>202.17</v>
      </c>
      <c r="L1266" s="37">
        <f t="shared" si="214"/>
        <v>347.5</v>
      </c>
      <c r="M1266" t="str">
        <f t="shared" si="215"/>
        <v>Short</v>
      </c>
      <c r="N1266" s="39">
        <f t="shared" si="216"/>
        <v>0</v>
      </c>
      <c r="O1266" s="40">
        <f t="shared" si="219"/>
        <v>1718.8750000000359</v>
      </c>
      <c r="P1266" s="39">
        <f t="shared" si="217"/>
        <v>0</v>
      </c>
      <c r="Q1266" s="39">
        <f t="shared" si="218"/>
        <v>0</v>
      </c>
      <c r="R1266" s="39">
        <f>IF((O1266 - MAX($O$16:O1266)) &lt; 0, O1266 - MAX($O$16:O1266), 0)</f>
        <v>-2316.7749999999455</v>
      </c>
    </row>
    <row r="1267" spans="1:18" x14ac:dyDescent="0.25">
      <c r="A1267" s="2">
        <v>1252</v>
      </c>
      <c r="B1267" t="s">
        <v>1252</v>
      </c>
      <c r="C1267" s="8">
        <v>207.44749999999999</v>
      </c>
      <c r="D1267" s="8">
        <v>113.5</v>
      </c>
      <c r="E1267" s="17">
        <f t="shared" si="209"/>
        <v>0.60307545868815471</v>
      </c>
      <c r="F1267" s="2">
        <f>+IF(A1267&gt;$C$3,AVERAGE(INDEX($E$16:$E$2532,A1267-$C$3):E1266),"")</f>
        <v>0.60664689806578509</v>
      </c>
      <c r="G1267" s="2">
        <f>+IF(A1267&gt;$C$3,STDEVA(INDEX($E$16:$E$2532,A1267-$C$3):E1266),"")</f>
        <v>5.9170854907095319E-3</v>
      </c>
      <c r="H1267">
        <f t="shared" si="210"/>
        <v>-0.60358083100842963</v>
      </c>
      <c r="I1267" s="2" t="str">
        <f t="shared" si="211"/>
        <v/>
      </c>
      <c r="J1267" t="str">
        <f t="shared" si="212"/>
        <v/>
      </c>
      <c r="K1267" t="str">
        <f t="shared" si="213"/>
        <v/>
      </c>
      <c r="L1267" s="37">
        <f t="shared" si="214"/>
        <v>495.62500000000045</v>
      </c>
      <c r="M1267" t="str">
        <f t="shared" si="215"/>
        <v>TP</v>
      </c>
      <c r="N1267" s="39">
        <f t="shared" si="216"/>
        <v>495.62500000000045</v>
      </c>
      <c r="O1267" s="40">
        <f t="shared" si="219"/>
        <v>2214.5000000000364</v>
      </c>
      <c r="P1267" s="39">
        <f t="shared" si="217"/>
        <v>3.75</v>
      </c>
      <c r="Q1267" s="39">
        <f t="shared" si="218"/>
        <v>0</v>
      </c>
      <c r="R1267" s="39">
        <f>IF((O1267 - MAX($O$16:O1267)) &lt; 0, O1267 - MAX($O$16:O1267), 0)</f>
        <v>-1821.1499999999451</v>
      </c>
    </row>
    <row r="1268" spans="1:18" x14ac:dyDescent="0.25">
      <c r="A1268" s="2">
        <v>1253</v>
      </c>
      <c r="B1268" t="s">
        <v>1253</v>
      </c>
      <c r="C1268" s="8">
        <v>206.33080000000001</v>
      </c>
      <c r="D1268" s="8">
        <v>112.48</v>
      </c>
      <c r="E1268" s="17">
        <f t="shared" si="209"/>
        <v>0.60670527801122975</v>
      </c>
      <c r="F1268" s="2">
        <f>+IF(A1268&gt;$C$3,AVERAGE(INDEX($E$16:$E$2532,A1268-$C$3):E1267),"")</f>
        <v>0.6042837134492457</v>
      </c>
      <c r="G1268" s="2">
        <f>+IF(A1268&gt;$C$3,STDEVA(INDEX($E$16:$E$2532,A1268-$C$3):E1267),"")</f>
        <v>3.7718716449262743E-3</v>
      </c>
      <c r="H1268">
        <f t="shared" si="210"/>
        <v>0.64200608873884146</v>
      </c>
      <c r="I1268" s="2" t="str">
        <f t="shared" si="211"/>
        <v/>
      </c>
      <c r="J1268" t="str">
        <f t="shared" si="212"/>
        <v/>
      </c>
      <c r="K1268" t="str">
        <f t="shared" si="213"/>
        <v/>
      </c>
      <c r="L1268" s="37" t="str">
        <f t="shared" si="214"/>
        <v/>
      </c>
      <c r="M1268" t="str">
        <f t="shared" si="215"/>
        <v/>
      </c>
      <c r="N1268" s="39">
        <f t="shared" si="216"/>
        <v>0</v>
      </c>
      <c r="O1268" s="40">
        <f t="shared" si="219"/>
        <v>2214.5000000000364</v>
      </c>
      <c r="P1268" s="39">
        <f t="shared" si="217"/>
        <v>0</v>
      </c>
      <c r="Q1268" s="39">
        <f t="shared" si="218"/>
        <v>0</v>
      </c>
      <c r="R1268" s="39">
        <f>IF((O1268 - MAX($O$16:O1268)) &lt; 0, O1268 - MAX($O$16:O1268), 0)</f>
        <v>-1821.1499999999451</v>
      </c>
    </row>
    <row r="1269" spans="1:18" x14ac:dyDescent="0.25">
      <c r="A1269" s="2">
        <v>1254</v>
      </c>
      <c r="B1269" t="s">
        <v>1254</v>
      </c>
      <c r="C1269" s="8">
        <v>207.97</v>
      </c>
      <c r="D1269" s="8">
        <v>113.48</v>
      </c>
      <c r="E1269" s="17">
        <f t="shared" si="209"/>
        <v>0.60576722858917886</v>
      </c>
      <c r="F1269" s="2">
        <f>+IF(A1269&gt;$C$3,AVERAGE(INDEX($E$16:$E$2532,A1269-$C$3):E1268),"")</f>
        <v>0.60461920794240798</v>
      </c>
      <c r="G1269" s="2">
        <f>+IF(A1269&gt;$C$3,STDEVA(INDEX($E$16:$E$2532,A1269-$C$3):E1268),"")</f>
        <v>3.9260534232469068E-3</v>
      </c>
      <c r="H1269">
        <f t="shared" si="210"/>
        <v>0.29241085716593629</v>
      </c>
      <c r="I1269" s="2" t="str">
        <f t="shared" si="211"/>
        <v/>
      </c>
      <c r="J1269" t="str">
        <f t="shared" si="212"/>
        <v/>
      </c>
      <c r="K1269" t="str">
        <f t="shared" si="213"/>
        <v/>
      </c>
      <c r="L1269" s="37" t="str">
        <f t="shared" si="214"/>
        <v/>
      </c>
      <c r="M1269" t="str">
        <f t="shared" si="215"/>
        <v/>
      </c>
      <c r="N1269" s="39">
        <f t="shared" si="216"/>
        <v>0</v>
      </c>
      <c r="O1269" s="40">
        <f t="shared" si="219"/>
        <v>2214.5000000000364</v>
      </c>
      <c r="P1269" s="39">
        <f t="shared" si="217"/>
        <v>0</v>
      </c>
      <c r="Q1269" s="39">
        <f t="shared" si="218"/>
        <v>0</v>
      </c>
      <c r="R1269" s="39">
        <f>IF((O1269 - MAX($O$16:O1269)) &lt; 0, O1269 - MAX($O$16:O1269), 0)</f>
        <v>-1821.1499999999451</v>
      </c>
    </row>
    <row r="1270" spans="1:18" x14ac:dyDescent="0.25">
      <c r="A1270" s="2">
        <v>1255</v>
      </c>
      <c r="B1270" t="s">
        <v>1255</v>
      </c>
      <c r="C1270" s="8">
        <v>206.1592</v>
      </c>
      <c r="D1270" s="8">
        <v>111.62</v>
      </c>
      <c r="E1270" s="17">
        <f t="shared" si="209"/>
        <v>0.61354844049511326</v>
      </c>
      <c r="F1270" s="2">
        <f>+IF(A1270&gt;$C$3,AVERAGE(INDEX($E$16:$E$2532,A1270-$C$3):E1269),"")</f>
        <v>0.60368719125579673</v>
      </c>
      <c r="G1270" s="2">
        <f>+IF(A1270&gt;$C$3,STDEVA(INDEX($E$16:$E$2532,A1270-$C$3):E1269),"")</f>
        <v>2.4948038405585042E-3</v>
      </c>
      <c r="H1270">
        <f t="shared" si="210"/>
        <v>3.9527152712370843</v>
      </c>
      <c r="I1270" s="2" t="str">
        <f t="shared" si="211"/>
        <v>Sell</v>
      </c>
      <c r="J1270">
        <f t="shared" si="212"/>
        <v>111.62</v>
      </c>
      <c r="K1270">
        <f t="shared" si="213"/>
        <v>206.1592</v>
      </c>
      <c r="L1270" s="37" t="str">
        <f t="shared" si="214"/>
        <v/>
      </c>
      <c r="M1270" t="str">
        <f t="shared" si="215"/>
        <v>Short</v>
      </c>
      <c r="N1270" s="39">
        <f t="shared" si="216"/>
        <v>0</v>
      </c>
      <c r="O1270" s="40">
        <f t="shared" si="219"/>
        <v>2214.5000000000364</v>
      </c>
      <c r="P1270" s="39">
        <f t="shared" si="217"/>
        <v>3.75</v>
      </c>
      <c r="Q1270" s="39">
        <f t="shared" si="218"/>
        <v>3972.2400000000002</v>
      </c>
      <c r="R1270" s="39">
        <f>IF((O1270 - MAX($O$16:O1270)) &lt; 0, O1270 - MAX($O$16:O1270), 0)</f>
        <v>-1821.1499999999451</v>
      </c>
    </row>
    <row r="1271" spans="1:18" x14ac:dyDescent="0.25">
      <c r="A1271" s="2">
        <v>1256</v>
      </c>
      <c r="B1271" t="s">
        <v>1256</v>
      </c>
      <c r="C1271" s="8">
        <v>205.01</v>
      </c>
      <c r="D1271" s="8">
        <v>110.7</v>
      </c>
      <c r="E1271" s="17">
        <f t="shared" si="209"/>
        <v>0.61623491872189251</v>
      </c>
      <c r="F1271" s="2">
        <f>+IF(A1271&gt;$C$3,AVERAGE(INDEX($E$16:$E$2532,A1271-$C$3):E1270),"")</f>
        <v>0.60596506202862166</v>
      </c>
      <c r="G1271" s="2">
        <f>+IF(A1271&gt;$C$3,STDEVA(INDEX($E$16:$E$2532,A1271-$C$3):E1270),"")</f>
        <v>4.8441160529701681E-3</v>
      </c>
      <c r="H1271">
        <f t="shared" si="210"/>
        <v>2.1200682603328409</v>
      </c>
      <c r="I1271" s="2" t="str">
        <f t="shared" si="211"/>
        <v>Sell</v>
      </c>
      <c r="J1271">
        <f t="shared" si="212"/>
        <v>111.62</v>
      </c>
      <c r="K1271">
        <f t="shared" si="213"/>
        <v>206.1592</v>
      </c>
      <c r="L1271" s="37">
        <f t="shared" si="214"/>
        <v>57.300000000001461</v>
      </c>
      <c r="M1271" t="str">
        <f t="shared" si="215"/>
        <v>Short</v>
      </c>
      <c r="N1271" s="39">
        <f t="shared" si="216"/>
        <v>0</v>
      </c>
      <c r="O1271" s="40">
        <f t="shared" si="219"/>
        <v>2214.5000000000364</v>
      </c>
      <c r="P1271" s="39">
        <f t="shared" si="217"/>
        <v>0</v>
      </c>
      <c r="Q1271" s="39">
        <f t="shared" si="218"/>
        <v>0</v>
      </c>
      <c r="R1271" s="39">
        <f>IF((O1271 - MAX($O$16:O1271)) &lt; 0, O1271 - MAX($O$16:O1271), 0)</f>
        <v>-1821.1499999999451</v>
      </c>
    </row>
    <row r="1272" spans="1:18" x14ac:dyDescent="0.25">
      <c r="A1272" s="2">
        <v>1257</v>
      </c>
      <c r="B1272" t="s">
        <v>1257</v>
      </c>
      <c r="C1272" s="8">
        <v>204.97</v>
      </c>
      <c r="D1272" s="8">
        <v>110.26</v>
      </c>
      <c r="E1272" s="17">
        <f t="shared" si="209"/>
        <v>0.62002241380449929</v>
      </c>
      <c r="F1272" s="2">
        <f>+IF(A1272&gt;$C$3,AVERAGE(INDEX($E$16:$E$2532,A1272-$C$3):E1271),"")</f>
        <v>0.60906626490111382</v>
      </c>
      <c r="G1272" s="2">
        <f>+IF(A1272&gt;$C$3,STDEVA(INDEX($E$16:$E$2532,A1272-$C$3):E1271),"")</f>
        <v>5.56388251180119E-3</v>
      </c>
      <c r="H1272">
        <f t="shared" si="210"/>
        <v>1.9691553299601672</v>
      </c>
      <c r="I1272" s="2" t="str">
        <f t="shared" si="211"/>
        <v>Sell</v>
      </c>
      <c r="J1272">
        <f t="shared" si="212"/>
        <v>111.62</v>
      </c>
      <c r="K1272">
        <f t="shared" si="213"/>
        <v>206.1592</v>
      </c>
      <c r="L1272" s="37">
        <f t="shared" si="214"/>
        <v>-42.699999999999989</v>
      </c>
      <c r="M1272" t="str">
        <f t="shared" si="215"/>
        <v>Short</v>
      </c>
      <c r="N1272" s="39">
        <f t="shared" si="216"/>
        <v>0</v>
      </c>
      <c r="O1272" s="40">
        <f t="shared" si="219"/>
        <v>2214.5000000000364</v>
      </c>
      <c r="P1272" s="39">
        <f t="shared" si="217"/>
        <v>0</v>
      </c>
      <c r="Q1272" s="39">
        <f t="shared" si="218"/>
        <v>0</v>
      </c>
      <c r="R1272" s="39">
        <f>IF((O1272 - MAX($O$16:O1272)) &lt; 0, O1272 - MAX($O$16:O1272), 0)</f>
        <v>-1821.1499999999451</v>
      </c>
    </row>
    <row r="1273" spans="1:18" x14ac:dyDescent="0.25">
      <c r="A1273" s="2">
        <v>1258</v>
      </c>
      <c r="B1273" t="s">
        <v>1258</v>
      </c>
      <c r="C1273" s="8">
        <v>205.72</v>
      </c>
      <c r="D1273" s="8">
        <v>110.91</v>
      </c>
      <c r="E1273" s="17">
        <f t="shared" si="209"/>
        <v>0.61779695929006517</v>
      </c>
      <c r="F1273" s="2">
        <f>+IF(A1273&gt;$C$3,AVERAGE(INDEX($E$16:$E$2532,A1273-$C$3):E1272),"")</f>
        <v>0.61245565592438278</v>
      </c>
      <c r="G1273" s="2">
        <f>+IF(A1273&gt;$C$3,STDEVA(INDEX($E$16:$E$2532,A1273-$C$3):E1272),"")</f>
        <v>6.1346299111958288E-3</v>
      </c>
      <c r="H1273">
        <f t="shared" si="210"/>
        <v>0.87068061855441381</v>
      </c>
      <c r="I1273" s="2" t="str">
        <f t="shared" si="211"/>
        <v/>
      </c>
      <c r="J1273">
        <f t="shared" si="212"/>
        <v>111.62</v>
      </c>
      <c r="K1273">
        <f t="shared" si="213"/>
        <v>206.1592</v>
      </c>
      <c r="L1273" s="37">
        <f t="shared" si="214"/>
        <v>-67.700000000002092</v>
      </c>
      <c r="M1273" t="str">
        <f t="shared" si="215"/>
        <v>Short</v>
      </c>
      <c r="N1273" s="39">
        <f t="shared" si="216"/>
        <v>0</v>
      </c>
      <c r="O1273" s="40">
        <f t="shared" si="219"/>
        <v>2214.5000000000364</v>
      </c>
      <c r="P1273" s="39">
        <f t="shared" si="217"/>
        <v>0</v>
      </c>
      <c r="Q1273" s="39">
        <f t="shared" si="218"/>
        <v>0</v>
      </c>
      <c r="R1273" s="39">
        <f>IF((O1273 - MAX($O$16:O1273)) &lt; 0, O1273 - MAX($O$16:O1273), 0)</f>
        <v>-1821.1499999999451</v>
      </c>
    </row>
    <row r="1274" spans="1:18" x14ac:dyDescent="0.25">
      <c r="A1274" s="2">
        <v>1259</v>
      </c>
      <c r="B1274" t="s">
        <v>1259</v>
      </c>
      <c r="C1274" s="8">
        <v>205.88919999999999</v>
      </c>
      <c r="D1274" s="8">
        <v>111.23</v>
      </c>
      <c r="E1274" s="17">
        <f t="shared" si="209"/>
        <v>0.61573803040720165</v>
      </c>
      <c r="F1274" s="2">
        <f>+IF(A1274&gt;$C$3,AVERAGE(INDEX($E$16:$E$2532,A1274-$C$3):E1273),"")</f>
        <v>0.61467399218014973</v>
      </c>
      <c r="G1274" s="2">
        <f>+IF(A1274&gt;$C$3,STDEVA(INDEX($E$16:$E$2532,A1274-$C$3):E1273),"")</f>
        <v>5.5089094513177794E-3</v>
      </c>
      <c r="H1274">
        <f t="shared" si="210"/>
        <v>0.19314861434097358</v>
      </c>
      <c r="I1274" s="2" t="str">
        <f t="shared" si="211"/>
        <v/>
      </c>
      <c r="J1274">
        <f t="shared" si="212"/>
        <v>111.62</v>
      </c>
      <c r="K1274">
        <f t="shared" si="213"/>
        <v>206.1592</v>
      </c>
      <c r="L1274" s="37">
        <f t="shared" si="214"/>
        <v>-29.999999999997584</v>
      </c>
      <c r="M1274" t="str">
        <f t="shared" si="215"/>
        <v>Short</v>
      </c>
      <c r="N1274" s="39">
        <f t="shared" si="216"/>
        <v>0</v>
      </c>
      <c r="O1274" s="40">
        <f t="shared" si="219"/>
        <v>2214.5000000000364</v>
      </c>
      <c r="P1274" s="39">
        <f t="shared" si="217"/>
        <v>0</v>
      </c>
      <c r="Q1274" s="39">
        <f t="shared" si="218"/>
        <v>0</v>
      </c>
      <c r="R1274" s="39">
        <f>IF((O1274 - MAX($O$16:O1274)) &lt; 0, O1274 - MAX($O$16:O1274), 0)</f>
        <v>-1821.1499999999451</v>
      </c>
    </row>
    <row r="1275" spans="1:18" x14ac:dyDescent="0.25">
      <c r="A1275" s="2">
        <v>1260</v>
      </c>
      <c r="B1275" t="s">
        <v>1260</v>
      </c>
      <c r="C1275" s="8">
        <v>208.45</v>
      </c>
      <c r="D1275" s="8">
        <v>112.35</v>
      </c>
      <c r="E1275" s="17">
        <f t="shared" si="209"/>
        <v>0.61808020569546773</v>
      </c>
      <c r="F1275" s="2">
        <f>+IF(A1275&gt;$C$3,AVERAGE(INDEX($E$16:$E$2532,A1275-$C$3):E1274),"")</f>
        <v>0.61666815254375429</v>
      </c>
      <c r="G1275" s="2">
        <f>+IF(A1275&gt;$C$3,STDEVA(INDEX($E$16:$E$2532,A1275-$C$3):E1274),"")</f>
        <v>2.4140575425825022E-3</v>
      </c>
      <c r="H1275">
        <f t="shared" si="210"/>
        <v>0.58492936759198477</v>
      </c>
      <c r="I1275" s="2" t="str">
        <f t="shared" si="211"/>
        <v/>
      </c>
      <c r="J1275" t="str">
        <f t="shared" si="212"/>
        <v/>
      </c>
      <c r="K1275" t="str">
        <f t="shared" si="213"/>
        <v/>
      </c>
      <c r="L1275" s="37">
        <f t="shared" si="214"/>
        <v>-390.2000000000001</v>
      </c>
      <c r="M1275" t="str">
        <f t="shared" si="215"/>
        <v>SL</v>
      </c>
      <c r="N1275" s="39">
        <f t="shared" si="216"/>
        <v>-390.2000000000001</v>
      </c>
      <c r="O1275" s="40">
        <f t="shared" si="219"/>
        <v>1824.3000000000363</v>
      </c>
      <c r="P1275" s="39">
        <f t="shared" si="217"/>
        <v>3.75</v>
      </c>
      <c r="Q1275" s="39">
        <f t="shared" si="218"/>
        <v>0</v>
      </c>
      <c r="R1275" s="39">
        <f>IF((O1275 - MAX($O$16:O1275)) &lt; 0, O1275 - MAX($O$16:O1275), 0)</f>
        <v>-2211.3499999999449</v>
      </c>
    </row>
    <row r="1276" spans="1:18" x14ac:dyDescent="0.25">
      <c r="A1276" s="2">
        <v>1261</v>
      </c>
      <c r="B1276" t="s">
        <v>1261</v>
      </c>
      <c r="C1276" s="8">
        <v>206.5</v>
      </c>
      <c r="D1276" s="8">
        <v>110.96</v>
      </c>
      <c r="E1276" s="17">
        <f t="shared" si="209"/>
        <v>0.62113063639451138</v>
      </c>
      <c r="F1276" s="2">
        <f>+IF(A1276&gt;$C$3,AVERAGE(INDEX($E$16:$E$2532,A1276-$C$3):E1275),"")</f>
        <v>0.61757450558382532</v>
      </c>
      <c r="G1276" s="2">
        <f>+IF(A1276&gt;$C$3,STDEVA(INDEX($E$16:$E$2532,A1276-$C$3):E1275),"")</f>
        <v>1.6929712745788203E-3</v>
      </c>
      <c r="H1276">
        <f t="shared" si="210"/>
        <v>2.1005263728238766</v>
      </c>
      <c r="I1276" s="2" t="str">
        <f t="shared" si="211"/>
        <v>Sell</v>
      </c>
      <c r="J1276">
        <f t="shared" si="212"/>
        <v>110.96</v>
      </c>
      <c r="K1276">
        <f t="shared" si="213"/>
        <v>206.5</v>
      </c>
      <c r="L1276" s="37" t="str">
        <f t="shared" si="214"/>
        <v/>
      </c>
      <c r="M1276" t="str">
        <f t="shared" si="215"/>
        <v>Short</v>
      </c>
      <c r="N1276" s="39">
        <f t="shared" si="216"/>
        <v>0</v>
      </c>
      <c r="O1276" s="40">
        <f t="shared" si="219"/>
        <v>1824.3000000000363</v>
      </c>
      <c r="P1276" s="39">
        <f t="shared" si="217"/>
        <v>3.75</v>
      </c>
      <c r="Q1276" s="39">
        <f t="shared" si="218"/>
        <v>3968.25</v>
      </c>
      <c r="R1276" s="39">
        <f>IF((O1276 - MAX($O$16:O1276)) &lt; 0, O1276 - MAX($O$16:O1276), 0)</f>
        <v>-2211.3499999999449</v>
      </c>
    </row>
    <row r="1277" spans="1:18" x14ac:dyDescent="0.25">
      <c r="A1277" s="2">
        <v>1262</v>
      </c>
      <c r="B1277" t="s">
        <v>1262</v>
      </c>
      <c r="C1277" s="8">
        <v>206.56</v>
      </c>
      <c r="D1277" s="8">
        <v>110.3708</v>
      </c>
      <c r="E1277" s="17">
        <f t="shared" si="209"/>
        <v>0.62674532099333791</v>
      </c>
      <c r="F1277" s="2">
        <f>+IF(A1277&gt;$C$3,AVERAGE(INDEX($E$16:$E$2532,A1277-$C$3):E1276),"")</f>
        <v>0.61855364911834898</v>
      </c>
      <c r="G1277" s="2">
        <f>+IF(A1277&gt;$C$3,STDEVA(INDEX($E$16:$E$2532,A1277-$C$3):E1276),"")</f>
        <v>2.0929984485329755E-3</v>
      </c>
      <c r="H1277">
        <f t="shared" si="210"/>
        <v>3.9138451730485673</v>
      </c>
      <c r="I1277" s="2" t="str">
        <f t="shared" si="211"/>
        <v>Sell</v>
      </c>
      <c r="J1277">
        <f t="shared" si="212"/>
        <v>110.96</v>
      </c>
      <c r="K1277">
        <f t="shared" si="213"/>
        <v>206.5</v>
      </c>
      <c r="L1277" s="37">
        <f t="shared" si="214"/>
        <v>-162.29999999999833</v>
      </c>
      <c r="M1277" t="str">
        <f t="shared" si="215"/>
        <v>Short</v>
      </c>
      <c r="N1277" s="39">
        <f t="shared" si="216"/>
        <v>0</v>
      </c>
      <c r="O1277" s="40">
        <f t="shared" si="219"/>
        <v>1824.3000000000363</v>
      </c>
      <c r="P1277" s="39">
        <f t="shared" si="217"/>
        <v>0</v>
      </c>
      <c r="Q1277" s="39">
        <f t="shared" si="218"/>
        <v>0</v>
      </c>
      <c r="R1277" s="39">
        <f>IF((O1277 - MAX($O$16:O1277)) &lt; 0, O1277 - MAX($O$16:O1277), 0)</f>
        <v>-2211.3499999999449</v>
      </c>
    </row>
    <row r="1278" spans="1:18" x14ac:dyDescent="0.25">
      <c r="A1278" s="2">
        <v>1263</v>
      </c>
      <c r="B1278" t="s">
        <v>1263</v>
      </c>
      <c r="C1278" s="8">
        <v>204.76</v>
      </c>
      <c r="D1278" s="8">
        <v>109.64</v>
      </c>
      <c r="E1278" s="17">
        <f t="shared" si="209"/>
        <v>0.62463629015479749</v>
      </c>
      <c r="F1278" s="2">
        <f>+IF(A1278&gt;$C$3,AVERAGE(INDEX($E$16:$E$2532,A1278-$C$3):E1277),"")</f>
        <v>0.6198982305561167</v>
      </c>
      <c r="G1278" s="2">
        <f>+IF(A1278&gt;$C$3,STDEVA(INDEX($E$16:$E$2532,A1278-$C$3):E1277),"")</f>
        <v>4.2845446727890367E-3</v>
      </c>
      <c r="H1278">
        <f t="shared" si="210"/>
        <v>1.1058490366017202</v>
      </c>
      <c r="I1278" s="2" t="str">
        <f t="shared" si="211"/>
        <v/>
      </c>
      <c r="J1278">
        <f t="shared" si="212"/>
        <v>110.96</v>
      </c>
      <c r="K1278">
        <f t="shared" si="213"/>
        <v>206.5</v>
      </c>
      <c r="L1278" s="37">
        <f t="shared" si="214"/>
        <v>105.00000000000398</v>
      </c>
      <c r="M1278" t="str">
        <f t="shared" si="215"/>
        <v>Short</v>
      </c>
      <c r="N1278" s="39">
        <f t="shared" si="216"/>
        <v>0</v>
      </c>
      <c r="O1278" s="40">
        <f t="shared" si="219"/>
        <v>1824.3000000000363</v>
      </c>
      <c r="P1278" s="39">
        <f t="shared" si="217"/>
        <v>0</v>
      </c>
      <c r="Q1278" s="39">
        <f t="shared" si="218"/>
        <v>0</v>
      </c>
      <c r="R1278" s="39">
        <f>IF((O1278 - MAX($O$16:O1278)) &lt; 0, O1278 - MAX($O$16:O1278), 0)</f>
        <v>-2211.3499999999449</v>
      </c>
    </row>
    <row r="1279" spans="1:18" x14ac:dyDescent="0.25">
      <c r="A1279" s="2">
        <v>1264</v>
      </c>
      <c r="B1279" t="s">
        <v>1264</v>
      </c>
      <c r="C1279" s="8">
        <v>206.78</v>
      </c>
      <c r="D1279" s="8">
        <v>111.03</v>
      </c>
      <c r="E1279" s="17">
        <f t="shared" si="209"/>
        <v>0.62185499109237274</v>
      </c>
      <c r="F1279" s="2">
        <f>+IF(A1279&gt;$C$3,AVERAGE(INDEX($E$16:$E$2532,A1279-$C$3):E1278),"")</f>
        <v>0.62126609672906308</v>
      </c>
      <c r="G1279" s="2">
        <f>+IF(A1279&gt;$C$3,STDEVA(INDEX($E$16:$E$2532,A1279-$C$3):E1278),"")</f>
        <v>4.5306696719182712E-3</v>
      </c>
      <c r="H1279">
        <f t="shared" si="210"/>
        <v>0.12997954076407661</v>
      </c>
      <c r="I1279" s="2" t="str">
        <f t="shared" si="211"/>
        <v/>
      </c>
      <c r="J1279">
        <f t="shared" si="212"/>
        <v>110.96</v>
      </c>
      <c r="K1279">
        <f t="shared" si="213"/>
        <v>206.5</v>
      </c>
      <c r="L1279" s="37">
        <f t="shared" si="214"/>
        <v>-52.499999999998437</v>
      </c>
      <c r="M1279" t="str">
        <f t="shared" si="215"/>
        <v>Short</v>
      </c>
      <c r="N1279" s="39">
        <f t="shared" si="216"/>
        <v>0</v>
      </c>
      <c r="O1279" s="40">
        <f t="shared" si="219"/>
        <v>1824.3000000000363</v>
      </c>
      <c r="P1279" s="39">
        <f t="shared" si="217"/>
        <v>0</v>
      </c>
      <c r="Q1279" s="39">
        <f t="shared" si="218"/>
        <v>0</v>
      </c>
      <c r="R1279" s="39">
        <f>IF((O1279 - MAX($O$16:O1279)) &lt; 0, O1279 - MAX($O$16:O1279), 0)</f>
        <v>-2211.3499999999449</v>
      </c>
    </row>
    <row r="1280" spans="1:18" x14ac:dyDescent="0.25">
      <c r="A1280" s="2">
        <v>1265</v>
      </c>
      <c r="B1280" t="s">
        <v>1265</v>
      </c>
      <c r="C1280" s="8">
        <v>204.85079999999999</v>
      </c>
      <c r="D1280" s="8">
        <v>109.27</v>
      </c>
      <c r="E1280" s="17">
        <f t="shared" si="209"/>
        <v>0.62846002569915893</v>
      </c>
      <c r="F1280" s="2">
        <f>+IF(A1280&gt;$C$3,AVERAGE(INDEX($E$16:$E$2532,A1280-$C$3):E1279),"")</f>
        <v>0.62248948886609734</v>
      </c>
      <c r="G1280" s="2">
        <f>+IF(A1280&gt;$C$3,STDEVA(INDEX($E$16:$E$2532,A1280-$C$3):E1279),"")</f>
        <v>3.3321055059681035E-3</v>
      </c>
      <c r="H1280">
        <f t="shared" si="210"/>
        <v>1.7918210639992691</v>
      </c>
      <c r="I1280" s="2" t="str">
        <f t="shared" si="211"/>
        <v>Sell</v>
      </c>
      <c r="J1280">
        <f t="shared" si="212"/>
        <v>110.96</v>
      </c>
      <c r="K1280">
        <f t="shared" si="213"/>
        <v>206.5</v>
      </c>
      <c r="L1280" s="37">
        <f t="shared" si="214"/>
        <v>-10.199999999997544</v>
      </c>
      <c r="M1280" t="str">
        <f t="shared" si="215"/>
        <v>Short</v>
      </c>
      <c r="N1280" s="39">
        <f t="shared" si="216"/>
        <v>0</v>
      </c>
      <c r="O1280" s="40">
        <f t="shared" si="219"/>
        <v>1824.3000000000363</v>
      </c>
      <c r="P1280" s="39">
        <f t="shared" si="217"/>
        <v>0</v>
      </c>
      <c r="Q1280" s="39">
        <f t="shared" si="218"/>
        <v>0</v>
      </c>
      <c r="R1280" s="39">
        <f>IF((O1280 - MAX($O$16:O1280)) &lt; 0, O1280 - MAX($O$16:O1280), 0)</f>
        <v>-2211.3499999999449</v>
      </c>
    </row>
    <row r="1281" spans="1:18" x14ac:dyDescent="0.25">
      <c r="A1281" s="2">
        <v>1266</v>
      </c>
      <c r="B1281" t="s">
        <v>1266</v>
      </c>
      <c r="C1281" s="8">
        <v>204.91</v>
      </c>
      <c r="D1281" s="8">
        <v>109.84</v>
      </c>
      <c r="E1281" s="17">
        <f t="shared" si="209"/>
        <v>0.62354609688902551</v>
      </c>
      <c r="F1281" s="2">
        <f>+IF(A1281&gt;$C$3,AVERAGE(INDEX($E$16:$E$2532,A1281-$C$3):E1280),"")</f>
        <v>0.62456545286683574</v>
      </c>
      <c r="G1281" s="2">
        <f>+IF(A1281&gt;$C$3,STDEVA(INDEX($E$16:$E$2532,A1281-$C$3):E1280),"")</f>
        <v>3.1252642986614575E-3</v>
      </c>
      <c r="H1281">
        <f t="shared" si="210"/>
        <v>-0.32616632719568989</v>
      </c>
      <c r="I1281" s="2" t="str">
        <f t="shared" si="211"/>
        <v/>
      </c>
      <c r="J1281">
        <f t="shared" si="212"/>
        <v>110.96</v>
      </c>
      <c r="K1281">
        <f t="shared" si="213"/>
        <v>206.5</v>
      </c>
      <c r="L1281" s="37">
        <f t="shared" si="214"/>
        <v>117.50000000000324</v>
      </c>
      <c r="M1281" t="str">
        <f t="shared" si="215"/>
        <v>Short</v>
      </c>
      <c r="N1281" s="39">
        <f t="shared" si="216"/>
        <v>0</v>
      </c>
      <c r="O1281" s="40">
        <f t="shared" si="219"/>
        <v>1824.3000000000363</v>
      </c>
      <c r="P1281" s="39">
        <f t="shared" si="217"/>
        <v>0</v>
      </c>
      <c r="Q1281" s="39">
        <f t="shared" si="218"/>
        <v>0</v>
      </c>
      <c r="R1281" s="39">
        <f>IF((O1281 - MAX($O$16:O1281)) &lt; 0, O1281 - MAX($O$16:O1281), 0)</f>
        <v>-2211.3499999999449</v>
      </c>
    </row>
    <row r="1282" spans="1:18" x14ac:dyDescent="0.25">
      <c r="A1282" s="2">
        <v>1267</v>
      </c>
      <c r="B1282" t="s">
        <v>1267</v>
      </c>
      <c r="C1282" s="8">
        <v>204.2</v>
      </c>
      <c r="D1282" s="8">
        <v>108.955</v>
      </c>
      <c r="E1282" s="17">
        <f t="shared" si="209"/>
        <v>0.62816495278168039</v>
      </c>
      <c r="F1282" s="2">
        <f>+IF(A1282&gt;$C$3,AVERAGE(INDEX($E$16:$E$2532,A1282-$C$3):E1281),"")</f>
        <v>0.62504854496573858</v>
      </c>
      <c r="G1282" s="2">
        <f>+IF(A1282&gt;$C$3,STDEVA(INDEX($E$16:$E$2532,A1282-$C$3):E1281),"")</f>
        <v>2.6049635446962977E-3</v>
      </c>
      <c r="H1282">
        <f t="shared" si="210"/>
        <v>1.1963345215662631</v>
      </c>
      <c r="I1282" s="2" t="str">
        <f t="shared" si="211"/>
        <v/>
      </c>
      <c r="J1282">
        <f t="shared" si="212"/>
        <v>110.96</v>
      </c>
      <c r="K1282">
        <f t="shared" si="213"/>
        <v>206.5</v>
      </c>
      <c r="L1282" s="37">
        <f t="shared" si="214"/>
        <v>73.750000000003979</v>
      </c>
      <c r="M1282" t="str">
        <f t="shared" si="215"/>
        <v>Short</v>
      </c>
      <c r="N1282" s="39">
        <f t="shared" si="216"/>
        <v>0</v>
      </c>
      <c r="O1282" s="40">
        <f t="shared" si="219"/>
        <v>1824.3000000000363</v>
      </c>
      <c r="P1282" s="39">
        <f t="shared" si="217"/>
        <v>0</v>
      </c>
      <c r="Q1282" s="39">
        <f t="shared" si="218"/>
        <v>0</v>
      </c>
      <c r="R1282" s="39">
        <f>IF((O1282 - MAX($O$16:O1282)) &lt; 0, O1282 - MAX($O$16:O1282), 0)</f>
        <v>-2211.3499999999449</v>
      </c>
    </row>
    <row r="1283" spans="1:18" x14ac:dyDescent="0.25">
      <c r="A1283" s="2">
        <v>1268</v>
      </c>
      <c r="B1283" t="s">
        <v>1268</v>
      </c>
      <c r="C1283" s="8">
        <v>205.49</v>
      </c>
      <c r="D1283" s="8">
        <v>110.79</v>
      </c>
      <c r="E1283" s="17">
        <f t="shared" si="209"/>
        <v>0.61776085341919729</v>
      </c>
      <c r="F1283" s="2">
        <f>+IF(A1283&gt;$C$3,AVERAGE(INDEX($E$16:$E$2532,A1283-$C$3):E1282),"")</f>
        <v>0.62533247132340697</v>
      </c>
      <c r="G1283" s="2">
        <f>+IF(A1283&gt;$C$3,STDEVA(INDEX($E$16:$E$2532,A1283-$C$3):E1282),"")</f>
        <v>2.8971200433067974E-3</v>
      </c>
      <c r="H1283">
        <f t="shared" si="210"/>
        <v>-2.6134981605965395</v>
      </c>
      <c r="I1283" s="2" t="str">
        <f t="shared" si="211"/>
        <v>Buy</v>
      </c>
      <c r="J1283">
        <f t="shared" si="212"/>
        <v>110.96</v>
      </c>
      <c r="K1283">
        <f t="shared" si="213"/>
        <v>206.5</v>
      </c>
      <c r="L1283" s="37">
        <f t="shared" si="214"/>
        <v>210.00000000000085</v>
      </c>
      <c r="M1283" t="str">
        <f t="shared" si="215"/>
        <v>Short</v>
      </c>
      <c r="N1283" s="39">
        <f t="shared" si="216"/>
        <v>0</v>
      </c>
      <c r="O1283" s="40">
        <f t="shared" si="219"/>
        <v>1824.3000000000363</v>
      </c>
      <c r="P1283" s="39">
        <f t="shared" si="217"/>
        <v>0</v>
      </c>
      <c r="Q1283" s="39">
        <f t="shared" si="218"/>
        <v>0</v>
      </c>
      <c r="R1283" s="39">
        <f>IF((O1283 - MAX($O$16:O1283)) &lt; 0, O1283 - MAX($O$16:O1283), 0)</f>
        <v>-2211.3499999999449</v>
      </c>
    </row>
    <row r="1284" spans="1:18" x14ac:dyDescent="0.25">
      <c r="A1284" s="2">
        <v>1269</v>
      </c>
      <c r="B1284" t="s">
        <v>1269</v>
      </c>
      <c r="C1284" s="8">
        <v>205.21</v>
      </c>
      <c r="D1284" s="8">
        <v>110.66</v>
      </c>
      <c r="E1284" s="17">
        <f t="shared" si="209"/>
        <v>0.61757140758270934</v>
      </c>
      <c r="F1284" s="2">
        <f>+IF(A1284&gt;$C$3,AVERAGE(INDEX($E$16:$E$2532,A1284-$C$3):E1283),"")</f>
        <v>0.62395738397628686</v>
      </c>
      <c r="G1284" s="2">
        <f>+IF(A1284&gt;$C$3,STDEVA(INDEX($E$16:$E$2532,A1284-$C$3):E1283),"")</f>
        <v>4.4989893750734325E-3</v>
      </c>
      <c r="H1284">
        <f t="shared" si="210"/>
        <v>-1.4194246443343261</v>
      </c>
      <c r="I1284" s="2" t="str">
        <f t="shared" si="211"/>
        <v/>
      </c>
      <c r="J1284">
        <f t="shared" si="212"/>
        <v>110.96</v>
      </c>
      <c r="K1284">
        <f t="shared" si="213"/>
        <v>206.5</v>
      </c>
      <c r="L1284" s="37">
        <f t="shared" si="214"/>
        <v>247.49999999999872</v>
      </c>
      <c r="M1284" t="str">
        <f t="shared" si="215"/>
        <v>Short</v>
      </c>
      <c r="N1284" s="39">
        <f t="shared" si="216"/>
        <v>0</v>
      </c>
      <c r="O1284" s="40">
        <f t="shared" si="219"/>
        <v>1824.3000000000363</v>
      </c>
      <c r="P1284" s="39">
        <f t="shared" si="217"/>
        <v>0</v>
      </c>
      <c r="Q1284" s="39">
        <f t="shared" si="218"/>
        <v>0</v>
      </c>
      <c r="R1284" s="39">
        <f>IF((O1284 - MAX($O$16:O1284)) &lt; 0, O1284 - MAX($O$16:O1284), 0)</f>
        <v>-2211.3499999999449</v>
      </c>
    </row>
    <row r="1285" spans="1:18" x14ac:dyDescent="0.25">
      <c r="A1285" s="2">
        <v>1270</v>
      </c>
      <c r="B1285" t="s">
        <v>1270</v>
      </c>
      <c r="C1285" s="8">
        <v>207.87</v>
      </c>
      <c r="D1285" s="8">
        <v>112.94</v>
      </c>
      <c r="E1285" s="17">
        <f t="shared" si="209"/>
        <v>0.61005618006270901</v>
      </c>
      <c r="F1285" s="2">
        <f>+IF(A1285&gt;$C$3,AVERAGE(INDEX($E$16:$E$2532,A1285-$C$3):E1284),"")</f>
        <v>0.6231006672743542</v>
      </c>
      <c r="G1285" s="2">
        <f>+IF(A1285&gt;$C$3,STDEVA(INDEX($E$16:$E$2532,A1285-$C$3):E1284),"")</f>
        <v>5.3304418839398311E-3</v>
      </c>
      <c r="H1285">
        <f t="shared" si="210"/>
        <v>-2.4471680764304229</v>
      </c>
      <c r="I1285" s="2" t="str">
        <f t="shared" si="211"/>
        <v>Buy</v>
      </c>
      <c r="J1285">
        <f t="shared" si="212"/>
        <v>110.96</v>
      </c>
      <c r="K1285">
        <f t="shared" si="213"/>
        <v>206.5</v>
      </c>
      <c r="L1285" s="37">
        <f t="shared" si="214"/>
        <v>152.49999999999989</v>
      </c>
      <c r="M1285" t="str">
        <f t="shared" si="215"/>
        <v>Short</v>
      </c>
      <c r="N1285" s="39">
        <f t="shared" si="216"/>
        <v>0</v>
      </c>
      <c r="O1285" s="40">
        <f t="shared" si="219"/>
        <v>1824.3000000000363</v>
      </c>
      <c r="P1285" s="39">
        <f t="shared" si="217"/>
        <v>0</v>
      </c>
      <c r="Q1285" s="39">
        <f t="shared" si="218"/>
        <v>0</v>
      </c>
      <c r="R1285" s="39">
        <f>IF((O1285 - MAX($O$16:O1285)) &lt; 0, O1285 - MAX($O$16:O1285), 0)</f>
        <v>-2211.3499999999449</v>
      </c>
    </row>
    <row r="1286" spans="1:18" x14ac:dyDescent="0.25">
      <c r="A1286" s="2">
        <v>1271</v>
      </c>
      <c r="B1286" t="s">
        <v>1271</v>
      </c>
      <c r="C1286" s="8">
        <v>209.28</v>
      </c>
      <c r="D1286" s="8">
        <v>113.6</v>
      </c>
      <c r="E1286" s="17">
        <f t="shared" si="209"/>
        <v>0.610989561981783</v>
      </c>
      <c r="F1286" s="2">
        <f>+IF(A1286&gt;$C$3,AVERAGE(INDEX($E$16:$E$2532,A1286-$C$3):E1285),"")</f>
        <v>0.61941989814706422</v>
      </c>
      <c r="G1286" s="2">
        <f>+IF(A1286&gt;$C$3,STDEVA(INDEX($E$16:$E$2532,A1286-$C$3):E1285),"")</f>
        <v>6.8437938995749561E-3</v>
      </c>
      <c r="H1286">
        <f t="shared" si="210"/>
        <v>-1.2318220403751192</v>
      </c>
      <c r="I1286" s="2" t="str">
        <f t="shared" si="211"/>
        <v/>
      </c>
      <c r="J1286">
        <f t="shared" si="212"/>
        <v>110.96</v>
      </c>
      <c r="K1286">
        <f t="shared" si="213"/>
        <v>206.5</v>
      </c>
      <c r="L1286" s="37">
        <f t="shared" si="214"/>
        <v>-35.000000000000114</v>
      </c>
      <c r="M1286" t="str">
        <f t="shared" si="215"/>
        <v>Short</v>
      </c>
      <c r="N1286" s="39">
        <f t="shared" si="216"/>
        <v>0</v>
      </c>
      <c r="O1286" s="40">
        <f t="shared" si="219"/>
        <v>1824.3000000000363</v>
      </c>
      <c r="P1286" s="39">
        <f t="shared" si="217"/>
        <v>0</v>
      </c>
      <c r="Q1286" s="39">
        <f t="shared" si="218"/>
        <v>0</v>
      </c>
      <c r="R1286" s="39">
        <f>IF((O1286 - MAX($O$16:O1286)) &lt; 0, O1286 - MAX($O$16:O1286), 0)</f>
        <v>-2211.3499999999449</v>
      </c>
    </row>
    <row r="1287" spans="1:18" x14ac:dyDescent="0.25">
      <c r="A1287" s="2">
        <v>1272</v>
      </c>
      <c r="B1287" t="s">
        <v>1272</v>
      </c>
      <c r="C1287" s="8">
        <v>209.34</v>
      </c>
      <c r="D1287" s="8">
        <v>113.47</v>
      </c>
      <c r="E1287" s="17">
        <f t="shared" si="209"/>
        <v>0.61242123962383976</v>
      </c>
      <c r="F1287" s="2">
        <f>+IF(A1287&gt;$C$3,AVERAGE(INDEX($E$16:$E$2532,A1287-$C$3):E1286),"")</f>
        <v>0.6169085911656158</v>
      </c>
      <c r="G1287" s="2">
        <f>+IF(A1287&gt;$C$3,STDEVA(INDEX($E$16:$E$2532,A1287-$C$3):E1286),"")</f>
        <v>7.2433037659890608E-3</v>
      </c>
      <c r="H1287">
        <f t="shared" si="210"/>
        <v>-0.61951723781714141</v>
      </c>
      <c r="I1287" s="2" t="str">
        <f t="shared" si="211"/>
        <v/>
      </c>
      <c r="J1287">
        <f t="shared" si="212"/>
        <v>110.96</v>
      </c>
      <c r="K1287">
        <f t="shared" si="213"/>
        <v>206.5</v>
      </c>
      <c r="L1287" s="37">
        <f t="shared" si="214"/>
        <v>-82.499999999999659</v>
      </c>
      <c r="M1287" t="str">
        <f t="shared" si="215"/>
        <v>Short</v>
      </c>
      <c r="N1287" s="39">
        <f t="shared" si="216"/>
        <v>0</v>
      </c>
      <c r="O1287" s="40">
        <f t="shared" si="219"/>
        <v>1824.3000000000363</v>
      </c>
      <c r="P1287" s="39">
        <f t="shared" si="217"/>
        <v>0</v>
      </c>
      <c r="Q1287" s="39">
        <f t="shared" si="218"/>
        <v>0</v>
      </c>
      <c r="R1287" s="39">
        <f>IF((O1287 - MAX($O$16:O1287)) &lt; 0, O1287 - MAX($O$16:O1287), 0)</f>
        <v>-2211.3499999999449</v>
      </c>
    </row>
    <row r="1288" spans="1:18" x14ac:dyDescent="0.25">
      <c r="A1288" s="2">
        <v>1273</v>
      </c>
      <c r="B1288" t="s">
        <v>1273</v>
      </c>
      <c r="C1288" s="8">
        <v>210.24</v>
      </c>
      <c r="D1288" s="8">
        <v>114.6</v>
      </c>
      <c r="E1288" s="17">
        <f t="shared" si="209"/>
        <v>0.60680193101560664</v>
      </c>
      <c r="F1288" s="2">
        <f>+IF(A1288&gt;$C$3,AVERAGE(INDEX($E$16:$E$2532,A1288-$C$3):E1287),"")</f>
        <v>0.61375984853404764</v>
      </c>
      <c r="G1288" s="2">
        <f>+IF(A1288&gt;$C$3,STDEVA(INDEX($E$16:$E$2532,A1288-$C$3):E1287),"")</f>
        <v>3.6646808869995858E-3</v>
      </c>
      <c r="H1288">
        <f t="shared" si="210"/>
        <v>-1.8986421281929695</v>
      </c>
      <c r="I1288" s="2" t="str">
        <f t="shared" si="211"/>
        <v>Buy</v>
      </c>
      <c r="J1288">
        <f t="shared" si="212"/>
        <v>110.96</v>
      </c>
      <c r="K1288">
        <f t="shared" si="213"/>
        <v>206.5</v>
      </c>
      <c r="L1288" s="37">
        <f t="shared" si="214"/>
        <v>-25.00000000000216</v>
      </c>
      <c r="M1288" t="str">
        <f t="shared" si="215"/>
        <v>Short</v>
      </c>
      <c r="N1288" s="39">
        <f t="shared" si="216"/>
        <v>0</v>
      </c>
      <c r="O1288" s="40">
        <f t="shared" si="219"/>
        <v>1824.3000000000363</v>
      </c>
      <c r="P1288" s="39">
        <f t="shared" si="217"/>
        <v>0</v>
      </c>
      <c r="Q1288" s="39">
        <f t="shared" si="218"/>
        <v>0</v>
      </c>
      <c r="R1288" s="39">
        <f>IF((O1288 - MAX($O$16:O1288)) &lt; 0, O1288 - MAX($O$16:O1288), 0)</f>
        <v>-2211.3499999999449</v>
      </c>
    </row>
    <row r="1289" spans="1:18" x14ac:dyDescent="0.25">
      <c r="A1289" s="2">
        <v>1274</v>
      </c>
      <c r="B1289" t="s">
        <v>1274</v>
      </c>
      <c r="C1289" s="8">
        <v>209.84</v>
      </c>
      <c r="D1289" s="8">
        <v>115</v>
      </c>
      <c r="E1289" s="17">
        <f t="shared" si="209"/>
        <v>0.60141320719536817</v>
      </c>
      <c r="F1289" s="2">
        <f>+IF(A1289&gt;$C$3,AVERAGE(INDEX($E$16:$E$2532,A1289-$C$3):E1288),"")</f>
        <v>0.61156806405332964</v>
      </c>
      <c r="G1289" s="2">
        <f>+IF(A1289&gt;$C$3,STDEVA(INDEX($E$16:$E$2532,A1289-$C$3):E1288),"")</f>
        <v>3.940321181928377E-3</v>
      </c>
      <c r="H1289">
        <f t="shared" si="210"/>
        <v>-2.5771647510702982</v>
      </c>
      <c r="I1289" s="2" t="str">
        <f t="shared" si="211"/>
        <v>Buy</v>
      </c>
      <c r="J1289">
        <f t="shared" si="212"/>
        <v>110.96</v>
      </c>
      <c r="K1289">
        <f t="shared" si="213"/>
        <v>206.5</v>
      </c>
      <c r="L1289" s="37">
        <f t="shared" si="214"/>
        <v>175.00000000000068</v>
      </c>
      <c r="M1289" t="str">
        <f t="shared" si="215"/>
        <v>Short</v>
      </c>
      <c r="N1289" s="39">
        <f t="shared" si="216"/>
        <v>0</v>
      </c>
      <c r="O1289" s="40">
        <f t="shared" si="219"/>
        <v>1824.3000000000363</v>
      </c>
      <c r="P1289" s="39">
        <f t="shared" si="217"/>
        <v>0</v>
      </c>
      <c r="Q1289" s="39">
        <f t="shared" si="218"/>
        <v>0</v>
      </c>
      <c r="R1289" s="39">
        <f>IF((O1289 - MAX($O$16:O1289)) &lt; 0, O1289 - MAX($O$16:O1289), 0)</f>
        <v>-2211.3499999999449</v>
      </c>
    </row>
    <row r="1290" spans="1:18" x14ac:dyDescent="0.25">
      <c r="A1290" s="2">
        <v>1275</v>
      </c>
      <c r="B1290" t="s">
        <v>1275</v>
      </c>
      <c r="C1290" s="8">
        <v>210.27</v>
      </c>
      <c r="D1290" s="8">
        <v>115.78</v>
      </c>
      <c r="E1290" s="17">
        <f t="shared" si="209"/>
        <v>0.5967005805294846</v>
      </c>
      <c r="F1290" s="2">
        <f>+IF(A1290&gt;$C$3,AVERAGE(INDEX($E$16:$E$2532,A1290-$C$3):E1289),"")</f>
        <v>0.6083364239758613</v>
      </c>
      <c r="G1290" s="2">
        <f>+IF(A1290&gt;$C$3,STDEVA(INDEX($E$16:$E$2532,A1290-$C$3):E1289),"")</f>
        <v>4.3865709953635305E-3</v>
      </c>
      <c r="H1290">
        <f t="shared" si="210"/>
        <v>-2.6526057502945735</v>
      </c>
      <c r="I1290" s="2" t="str">
        <f t="shared" si="211"/>
        <v>Buy</v>
      </c>
      <c r="J1290">
        <f t="shared" si="212"/>
        <v>110.96</v>
      </c>
      <c r="K1290">
        <f t="shared" si="213"/>
        <v>206.5</v>
      </c>
      <c r="L1290" s="37">
        <f t="shared" si="214"/>
        <v>262.49999999999932</v>
      </c>
      <c r="M1290" t="str">
        <f t="shared" si="215"/>
        <v>Short</v>
      </c>
      <c r="N1290" s="39">
        <f t="shared" si="216"/>
        <v>0</v>
      </c>
      <c r="O1290" s="40">
        <f t="shared" si="219"/>
        <v>1824.3000000000363</v>
      </c>
      <c r="P1290" s="39">
        <f t="shared" si="217"/>
        <v>0</v>
      </c>
      <c r="Q1290" s="39">
        <f t="shared" si="218"/>
        <v>0</v>
      </c>
      <c r="R1290" s="39">
        <f>IF((O1290 - MAX($O$16:O1290)) &lt; 0, O1290 - MAX($O$16:O1290), 0)</f>
        <v>-2211.3499999999449</v>
      </c>
    </row>
    <row r="1291" spans="1:18" x14ac:dyDescent="0.25">
      <c r="A1291" s="2">
        <v>1276</v>
      </c>
      <c r="B1291" t="s">
        <v>1276</v>
      </c>
      <c r="C1291" s="8">
        <v>210.91</v>
      </c>
      <c r="D1291" s="8">
        <v>116.67</v>
      </c>
      <c r="E1291" s="17">
        <f t="shared" si="209"/>
        <v>0.59208206536175756</v>
      </c>
      <c r="F1291" s="2">
        <f>+IF(A1291&gt;$C$3,AVERAGE(INDEX($E$16:$E$2532,A1291-$C$3):E1290),"")</f>
        <v>0.60566530406921637</v>
      </c>
      <c r="G1291" s="2">
        <f>+IF(A1291&gt;$C$3,STDEVA(INDEX($E$16:$E$2532,A1291-$C$3):E1290),"")</f>
        <v>6.5903130487372117E-3</v>
      </c>
      <c r="H1291">
        <f t="shared" si="210"/>
        <v>-2.0610915759246873</v>
      </c>
      <c r="I1291" s="2" t="str">
        <f t="shared" si="211"/>
        <v>Buy</v>
      </c>
      <c r="J1291">
        <f t="shared" si="212"/>
        <v>110.96</v>
      </c>
      <c r="K1291">
        <f t="shared" si="213"/>
        <v>206.5</v>
      </c>
      <c r="L1291" s="37">
        <f t="shared" si="214"/>
        <v>325.00000000000296</v>
      </c>
      <c r="M1291" t="str">
        <f t="shared" si="215"/>
        <v>Short</v>
      </c>
      <c r="N1291" s="39">
        <f t="shared" si="216"/>
        <v>0</v>
      </c>
      <c r="O1291" s="40">
        <f t="shared" si="219"/>
        <v>1824.3000000000363</v>
      </c>
      <c r="P1291" s="39">
        <f t="shared" si="217"/>
        <v>0</v>
      </c>
      <c r="Q1291" s="39">
        <f t="shared" si="218"/>
        <v>0</v>
      </c>
      <c r="R1291" s="39">
        <f>IF((O1291 - MAX($O$16:O1291)) &lt; 0, O1291 - MAX($O$16:O1291), 0)</f>
        <v>-2211.3499999999449</v>
      </c>
    </row>
    <row r="1292" spans="1:18" x14ac:dyDescent="0.25">
      <c r="A1292" s="2">
        <v>1277</v>
      </c>
      <c r="B1292" t="s">
        <v>1277</v>
      </c>
      <c r="C1292" s="8">
        <v>210.28</v>
      </c>
      <c r="D1292" s="8">
        <v>115.97</v>
      </c>
      <c r="E1292" s="17">
        <f t="shared" si="209"/>
        <v>0.59510843898263543</v>
      </c>
      <c r="F1292" s="2">
        <f>+IF(A1292&gt;$C$3,AVERAGE(INDEX($E$16:$E$2532,A1292-$C$3):E1291),"")</f>
        <v>0.60188380474521141</v>
      </c>
      <c r="G1292" s="2">
        <f>+IF(A1292&gt;$C$3,STDEVA(INDEX($E$16:$E$2532,A1292-$C$3):E1291),"")</f>
        <v>8.0372083166117235E-3</v>
      </c>
      <c r="H1292">
        <f t="shared" si="210"/>
        <v>-0.8429998944499546</v>
      </c>
      <c r="I1292" s="2" t="str">
        <f t="shared" si="211"/>
        <v/>
      </c>
      <c r="J1292">
        <f t="shared" si="212"/>
        <v>110.96</v>
      </c>
      <c r="K1292">
        <f t="shared" si="213"/>
        <v>206.5</v>
      </c>
      <c r="L1292" s="37">
        <f t="shared" si="214"/>
        <v>307.50000000000114</v>
      </c>
      <c r="M1292" t="str">
        <f t="shared" si="215"/>
        <v>Short</v>
      </c>
      <c r="N1292" s="39">
        <f t="shared" si="216"/>
        <v>0</v>
      </c>
      <c r="O1292" s="40">
        <f t="shared" si="219"/>
        <v>1824.3000000000363</v>
      </c>
      <c r="P1292" s="39">
        <f t="shared" si="217"/>
        <v>0</v>
      </c>
      <c r="Q1292" s="39">
        <f t="shared" si="218"/>
        <v>0</v>
      </c>
      <c r="R1292" s="39">
        <f>IF((O1292 - MAX($O$16:O1292)) &lt; 0, O1292 - MAX($O$16:O1292), 0)</f>
        <v>-2211.3499999999449</v>
      </c>
    </row>
    <row r="1293" spans="1:18" x14ac:dyDescent="0.25">
      <c r="A1293" s="2">
        <v>1278</v>
      </c>
      <c r="B1293" t="s">
        <v>1278</v>
      </c>
      <c r="C1293" s="8">
        <v>211.35</v>
      </c>
      <c r="D1293" s="8">
        <v>117.22</v>
      </c>
      <c r="E1293" s="17">
        <f t="shared" si="209"/>
        <v>0.58946301596451567</v>
      </c>
      <c r="F1293" s="2">
        <f>+IF(A1293&gt;$C$3,AVERAGE(INDEX($E$16:$E$2532,A1293-$C$3):E1292),"")</f>
        <v>0.59842124461697044</v>
      </c>
      <c r="G1293" s="2">
        <f>+IF(A1293&gt;$C$3,STDEVA(INDEX($E$16:$E$2532,A1293-$C$3):E1292),"")</f>
        <v>5.7729607716791396E-3</v>
      </c>
      <c r="H1293">
        <f t="shared" si="210"/>
        <v>-1.5517563702150627</v>
      </c>
      <c r="I1293" s="2" t="str">
        <f t="shared" si="211"/>
        <v>Buy</v>
      </c>
      <c r="J1293">
        <f t="shared" si="212"/>
        <v>110.96</v>
      </c>
      <c r="K1293">
        <f t="shared" si="213"/>
        <v>206.5</v>
      </c>
      <c r="L1293" s="37">
        <f t="shared" si="214"/>
        <v>352.50000000000273</v>
      </c>
      <c r="M1293" t="str">
        <f t="shared" si="215"/>
        <v>Short</v>
      </c>
      <c r="N1293" s="39">
        <f t="shared" si="216"/>
        <v>0</v>
      </c>
      <c r="O1293" s="40">
        <f t="shared" si="219"/>
        <v>1824.3000000000363</v>
      </c>
      <c r="P1293" s="39">
        <f t="shared" si="217"/>
        <v>0</v>
      </c>
      <c r="Q1293" s="39">
        <f t="shared" si="218"/>
        <v>0</v>
      </c>
      <c r="R1293" s="39">
        <f>IF((O1293 - MAX($O$16:O1293)) &lt; 0, O1293 - MAX($O$16:O1293), 0)</f>
        <v>-2211.3499999999449</v>
      </c>
    </row>
    <row r="1294" spans="1:18" x14ac:dyDescent="0.25">
      <c r="A1294" s="2">
        <v>1279</v>
      </c>
      <c r="B1294" t="s">
        <v>1279</v>
      </c>
      <c r="C1294" s="8">
        <v>211.68</v>
      </c>
      <c r="D1294" s="8">
        <v>117.56</v>
      </c>
      <c r="E1294" s="17">
        <f t="shared" si="209"/>
        <v>0.58812685881592897</v>
      </c>
      <c r="F1294" s="2">
        <f>+IF(A1294&gt;$C$3,AVERAGE(INDEX($E$16:$E$2532,A1294-$C$3):E1293),"")</f>
        <v>0.59495346160675233</v>
      </c>
      <c r="G1294" s="2">
        <f>+IF(A1294&gt;$C$3,STDEVA(INDEX($E$16:$E$2532,A1294-$C$3):E1293),"")</f>
        <v>4.5605554851622029E-3</v>
      </c>
      <c r="H1294">
        <f t="shared" si="210"/>
        <v>-1.4968796702580998</v>
      </c>
      <c r="I1294" s="2" t="str">
        <f t="shared" si="211"/>
        <v/>
      </c>
      <c r="J1294">
        <f t="shared" si="212"/>
        <v>110.96</v>
      </c>
      <c r="K1294">
        <f t="shared" si="213"/>
        <v>206.5</v>
      </c>
      <c r="L1294" s="37">
        <f t="shared" si="214"/>
        <v>355.00000000000023</v>
      </c>
      <c r="M1294" t="str">
        <f t="shared" si="215"/>
        <v>Short</v>
      </c>
      <c r="N1294" s="39">
        <f t="shared" si="216"/>
        <v>0</v>
      </c>
      <c r="O1294" s="40">
        <f t="shared" si="219"/>
        <v>1824.3000000000363</v>
      </c>
      <c r="P1294" s="39">
        <f t="shared" si="217"/>
        <v>0</v>
      </c>
      <c r="Q1294" s="39">
        <f t="shared" si="218"/>
        <v>0</v>
      </c>
      <c r="R1294" s="39">
        <f>IF((O1294 - MAX($O$16:O1294)) &lt; 0, O1294 - MAX($O$16:O1294), 0)</f>
        <v>-2211.3499999999449</v>
      </c>
    </row>
    <row r="1295" spans="1:18" x14ac:dyDescent="0.25">
      <c r="A1295" s="2">
        <v>1280</v>
      </c>
      <c r="B1295" t="s">
        <v>1280</v>
      </c>
      <c r="C1295" s="8">
        <v>212.37</v>
      </c>
      <c r="D1295" s="8">
        <v>118.43</v>
      </c>
      <c r="E1295" s="17">
        <f t="shared" si="209"/>
        <v>0.58400796772080388</v>
      </c>
      <c r="F1295" s="2">
        <f>+IF(A1295&gt;$C$3,AVERAGE(INDEX($E$16:$E$2532,A1295-$C$3):E1294),"")</f>
        <v>0.59229619193086447</v>
      </c>
      <c r="G1295" s="2">
        <f>+IF(A1295&gt;$C$3,STDEVA(INDEX($E$16:$E$2532,A1295-$C$3):E1294),"")</f>
        <v>3.6319226063836101E-3</v>
      </c>
      <c r="H1295">
        <f t="shared" si="210"/>
        <v>-2.2820486855895226</v>
      </c>
      <c r="I1295" s="2" t="str">
        <f t="shared" si="211"/>
        <v>Buy</v>
      </c>
      <c r="J1295" t="str">
        <f t="shared" si="212"/>
        <v/>
      </c>
      <c r="K1295" t="str">
        <f t="shared" si="213"/>
        <v/>
      </c>
      <c r="L1295" s="37">
        <f t="shared" si="214"/>
        <v>400.00000000000205</v>
      </c>
      <c r="M1295" t="str">
        <f t="shared" si="215"/>
        <v>TP</v>
      </c>
      <c r="N1295" s="39">
        <f t="shared" si="216"/>
        <v>400.00000000000205</v>
      </c>
      <c r="O1295" s="40">
        <f t="shared" si="219"/>
        <v>2224.3000000000384</v>
      </c>
      <c r="P1295" s="39">
        <f t="shared" si="217"/>
        <v>3.75</v>
      </c>
      <c r="Q1295" s="39">
        <f t="shared" si="218"/>
        <v>0</v>
      </c>
      <c r="R1295" s="39">
        <f>IF((O1295 - MAX($O$16:O1295)) &lt; 0, O1295 - MAX($O$16:O1295), 0)</f>
        <v>-1811.3499999999431</v>
      </c>
    </row>
    <row r="1296" spans="1:18" x14ac:dyDescent="0.25">
      <c r="A1296" s="2">
        <v>1281</v>
      </c>
      <c r="B1296" t="s">
        <v>1281</v>
      </c>
      <c r="C1296" s="8">
        <v>212.08</v>
      </c>
      <c r="D1296" s="8">
        <v>117.67</v>
      </c>
      <c r="E1296" s="17">
        <f t="shared" si="209"/>
        <v>0.58907946550493251</v>
      </c>
      <c r="F1296" s="2">
        <f>+IF(A1296&gt;$C$3,AVERAGE(INDEX($E$16:$E$2532,A1296-$C$3):E1295),"")</f>
        <v>0.58975766936912832</v>
      </c>
      <c r="G1296" s="2">
        <f>+IF(A1296&gt;$C$3,STDEVA(INDEX($E$16:$E$2532,A1296-$C$3):E1295),"")</f>
        <v>4.1784861170465482E-3</v>
      </c>
      <c r="H1296">
        <f t="shared" si="210"/>
        <v>-0.16230851202999441</v>
      </c>
      <c r="I1296" s="2" t="str">
        <f t="shared" si="211"/>
        <v/>
      </c>
      <c r="J1296" t="str">
        <f t="shared" si="212"/>
        <v/>
      </c>
      <c r="K1296" t="str">
        <f t="shared" si="213"/>
        <v/>
      </c>
      <c r="L1296" s="37" t="str">
        <f t="shared" si="214"/>
        <v/>
      </c>
      <c r="M1296" t="str">
        <f t="shared" si="215"/>
        <v/>
      </c>
      <c r="N1296" s="39">
        <f t="shared" si="216"/>
        <v>0</v>
      </c>
      <c r="O1296" s="40">
        <f t="shared" si="219"/>
        <v>2224.3000000000384</v>
      </c>
      <c r="P1296" s="39">
        <f t="shared" si="217"/>
        <v>0</v>
      </c>
      <c r="Q1296" s="39">
        <f t="shared" si="218"/>
        <v>0</v>
      </c>
      <c r="R1296" s="39">
        <f>IF((O1296 - MAX($O$16:O1296)) &lt; 0, O1296 - MAX($O$16:O1296), 0)</f>
        <v>-1811.3499999999431</v>
      </c>
    </row>
    <row r="1297" spans="1:18" x14ac:dyDescent="0.25">
      <c r="A1297" s="2">
        <v>1282</v>
      </c>
      <c r="B1297" t="s">
        <v>1282</v>
      </c>
      <c r="C1297" s="8">
        <v>210.07</v>
      </c>
      <c r="D1297" s="8">
        <v>116.07</v>
      </c>
      <c r="E1297" s="17">
        <f t="shared" ref="E1297:E1360" si="220">+LN(C1297/D1297)</f>
        <v>0.59324735112705773</v>
      </c>
      <c r="F1297" s="2">
        <f>+IF(A1297&gt;$C$3,AVERAGE(INDEX($E$16:$E$2532,A1297-$C$3):E1296),"")</f>
        <v>0.58915714939776331</v>
      </c>
      <c r="G1297" s="2">
        <f>+IF(A1297&gt;$C$3,STDEVA(INDEX($E$16:$E$2532,A1297-$C$3):E1296),"")</f>
        <v>3.9715553468452685E-3</v>
      </c>
      <c r="H1297">
        <f t="shared" ref="H1297:H1360" si="221">+IF(F1297="","",(E1297-F1297)/G1297)</f>
        <v>1.0298740347514972</v>
      </c>
      <c r="I1297" s="2" t="str">
        <f t="shared" ref="I1297:I1360" si="222">+IF(H1297="","",IF(H1297&lt;$C$4,"Buy",IF(H1297&gt;$C$5,"Sell","")))</f>
        <v/>
      </c>
      <c r="J1297" t="str">
        <f t="shared" ref="J1297:J1360" si="223">IF(M1297=M1296, J1296, IF(OR(M1297="TP", M1297="SL"), "", IF(I1297="Buy", C1297, IF(I1297="Sell", D1297, ""))))</f>
        <v/>
      </c>
      <c r="K1297" t="str">
        <f t="shared" ref="K1297:K1360" si="224">IF(M1297=M1296, K1296, IF(OR(M1297="TP", M1297="SL"), "",IF(I1297="Buy", D1297, IF(I1297="Sell", C1297, ""))))</f>
        <v/>
      </c>
      <c r="L1297" s="37" t="str">
        <f t="shared" ref="L1297:L1360" si="225">IF(M1296="Long", (C1297-J1296)*$C$8+(K1296-D1297)*$C$9, IF(M1296="Short", (K1296-C1297)*$C$8+(D1297-J1296)*$C$9, ""))</f>
        <v/>
      </c>
      <c r="M1297" t="str">
        <f t="shared" ref="M1297:M1360" si="226">IF(OR(M1296="", M1296="SL", M1296="TP"), IF(I1297="Sell","Short",(IF(I1297="Buy","Long",I1297))), IF(L1297="", "", IF(L1297&lt;$C$6, "SL", IF(L1297&gt;$C$7, "TP", M1296))))</f>
        <v/>
      </c>
      <c r="N1297" s="39">
        <f t="shared" ref="N1297:N1360" si="227">IF(OR(M1297="TP", M1297="SL"), L1297, 0)</f>
        <v>0</v>
      </c>
      <c r="O1297" s="40">
        <f t="shared" si="219"/>
        <v>2224.3000000000384</v>
      </c>
      <c r="P1297" s="39">
        <f t="shared" ref="P1297:P1360" si="228">IF(OR(AND(I1297&lt;&gt;"", J1296=""), OR(M1297="TP", M1297="SL",)), ($C$9+$C$8)*$C$11, 0)</f>
        <v>0</v>
      </c>
      <c r="Q1297" s="39">
        <f t="shared" ref="Q1297:Q1360" si="229">IF(AND(I1297&lt;&gt;"",J1296=""),(D1297*$C$9+C1297*$C$8)*$C$10,0)</f>
        <v>0</v>
      </c>
      <c r="R1297" s="39">
        <f>IF((O1297 - MAX($O$16:O1297)) &lt; 0, O1297 - MAX($O$16:O1297), 0)</f>
        <v>-1811.3499999999431</v>
      </c>
    </row>
    <row r="1298" spans="1:18" x14ac:dyDescent="0.25">
      <c r="A1298" s="2">
        <v>1283</v>
      </c>
      <c r="B1298" t="s">
        <v>1283</v>
      </c>
      <c r="C1298" s="8">
        <v>208.44919999999999</v>
      </c>
      <c r="D1298" s="8">
        <v>114.81</v>
      </c>
      <c r="E1298" s="17">
        <f t="shared" si="220"/>
        <v>0.59641677836291707</v>
      </c>
      <c r="F1298" s="2">
        <f>+IF(A1298&gt;$C$3,AVERAGE(INDEX($E$16:$E$2532,A1298-$C$3):E1297),"")</f>
        <v>0.58878493182664771</v>
      </c>
      <c r="G1298" s="2">
        <f>+IF(A1298&gt;$C$3,STDEVA(INDEX($E$16:$E$2532,A1298-$C$3):E1297),"")</f>
        <v>3.3057593815302394E-3</v>
      </c>
      <c r="H1298">
        <f t="shared" si="221"/>
        <v>2.3086515548922288</v>
      </c>
      <c r="I1298" s="2" t="str">
        <f t="shared" si="222"/>
        <v>Sell</v>
      </c>
      <c r="J1298">
        <f t="shared" si="223"/>
        <v>114.81</v>
      </c>
      <c r="K1298">
        <f t="shared" si="224"/>
        <v>208.44919999999999</v>
      </c>
      <c r="L1298" s="37" t="str">
        <f t="shared" si="225"/>
        <v/>
      </c>
      <c r="M1298" t="str">
        <f t="shared" si="226"/>
        <v>Short</v>
      </c>
      <c r="N1298" s="39">
        <f t="shared" si="227"/>
        <v>0</v>
      </c>
      <c r="O1298" s="40">
        <f t="shared" ref="O1298:O1361" si="230">+N1298+O1297</f>
        <v>2224.3000000000384</v>
      </c>
      <c r="P1298" s="39">
        <f t="shared" si="228"/>
        <v>3.75</v>
      </c>
      <c r="Q1298" s="39">
        <f t="shared" si="229"/>
        <v>4040.74</v>
      </c>
      <c r="R1298" s="39">
        <f>IF((O1298 - MAX($O$16:O1298)) &lt; 0, O1298 - MAX($O$16:O1298), 0)</f>
        <v>-1811.3499999999431</v>
      </c>
    </row>
    <row r="1299" spans="1:18" x14ac:dyDescent="0.25">
      <c r="A1299" s="2">
        <v>1284</v>
      </c>
      <c r="B1299" t="s">
        <v>1284</v>
      </c>
      <c r="C1299" s="8">
        <v>208.04</v>
      </c>
      <c r="D1299" s="8">
        <v>114.48</v>
      </c>
      <c r="E1299" s="17">
        <f t="shared" si="220"/>
        <v>0.59733023365667615</v>
      </c>
      <c r="F1299" s="2">
        <f>+IF(A1299&gt;$C$3,AVERAGE(INDEX($E$16:$E$2532,A1299-$C$3):E1298),"")</f>
        <v>0.59017568430632805</v>
      </c>
      <c r="G1299" s="2">
        <f>+IF(A1299&gt;$C$3,STDEVA(INDEX($E$16:$E$2532,A1299-$C$3):E1298),"")</f>
        <v>4.7913072723097814E-3</v>
      </c>
      <c r="H1299">
        <f t="shared" si="221"/>
        <v>1.4932353413641632</v>
      </c>
      <c r="I1299" s="2" t="str">
        <f t="shared" si="222"/>
        <v/>
      </c>
      <c r="J1299">
        <f t="shared" si="223"/>
        <v>114.81</v>
      </c>
      <c r="K1299">
        <f t="shared" si="224"/>
        <v>208.44919999999999</v>
      </c>
      <c r="L1299" s="37">
        <f t="shared" si="225"/>
        <v>19.80000000000004</v>
      </c>
      <c r="M1299" t="str">
        <f t="shared" si="226"/>
        <v>Short</v>
      </c>
      <c r="N1299" s="39">
        <f t="shared" si="227"/>
        <v>0</v>
      </c>
      <c r="O1299" s="40">
        <f t="shared" si="230"/>
        <v>2224.3000000000384</v>
      </c>
      <c r="P1299" s="39">
        <f t="shared" si="228"/>
        <v>0</v>
      </c>
      <c r="Q1299" s="39">
        <f t="shared" si="229"/>
        <v>0</v>
      </c>
      <c r="R1299" s="39">
        <f>IF((O1299 - MAX($O$16:O1299)) &lt; 0, O1299 - MAX($O$16:O1299), 0)</f>
        <v>-1811.3499999999431</v>
      </c>
    </row>
    <row r="1300" spans="1:18" x14ac:dyDescent="0.25">
      <c r="A1300" s="2">
        <v>1285</v>
      </c>
      <c r="B1300" t="s">
        <v>1285</v>
      </c>
      <c r="C1300" s="8">
        <v>207.75</v>
      </c>
      <c r="D1300" s="8">
        <v>114.56</v>
      </c>
      <c r="E1300" s="17">
        <f t="shared" si="220"/>
        <v>0.59523673052322201</v>
      </c>
      <c r="F1300" s="2">
        <f>+IF(A1300&gt;$C$3,AVERAGE(INDEX($E$16:$E$2532,A1300-$C$3):E1299),"")</f>
        <v>0.59201635927447749</v>
      </c>
      <c r="G1300" s="2">
        <f>+IF(A1300&gt;$C$3,STDEVA(INDEX($E$16:$E$2532,A1300-$C$3):E1299),"")</f>
        <v>5.519872515179867E-3</v>
      </c>
      <c r="H1300">
        <f t="shared" si="221"/>
        <v>0.58341406253285322</v>
      </c>
      <c r="I1300" s="2" t="str">
        <f t="shared" si="222"/>
        <v/>
      </c>
      <c r="J1300">
        <f t="shared" si="223"/>
        <v>114.81</v>
      </c>
      <c r="K1300">
        <f t="shared" si="224"/>
        <v>208.44919999999999</v>
      </c>
      <c r="L1300" s="37">
        <f t="shared" si="225"/>
        <v>112.29999999999762</v>
      </c>
      <c r="M1300" t="str">
        <f t="shared" si="226"/>
        <v>Short</v>
      </c>
      <c r="N1300" s="39">
        <f t="shared" si="227"/>
        <v>0</v>
      </c>
      <c r="O1300" s="40">
        <f t="shared" si="230"/>
        <v>2224.3000000000384</v>
      </c>
      <c r="P1300" s="39">
        <f t="shared" si="228"/>
        <v>0</v>
      </c>
      <c r="Q1300" s="39">
        <f t="shared" si="229"/>
        <v>0</v>
      </c>
      <c r="R1300" s="39">
        <f>IF((O1300 - MAX($O$16:O1300)) &lt; 0, O1300 - MAX($O$16:O1300), 0)</f>
        <v>-1811.3499999999431</v>
      </c>
    </row>
    <row r="1301" spans="1:18" x14ac:dyDescent="0.25">
      <c r="A1301" s="2">
        <v>1286</v>
      </c>
      <c r="B1301" t="s">
        <v>1286</v>
      </c>
      <c r="C1301" s="8">
        <v>208.37</v>
      </c>
      <c r="D1301" s="8">
        <v>114.55</v>
      </c>
      <c r="E1301" s="17">
        <f t="shared" si="220"/>
        <v>0.5983039366826044</v>
      </c>
      <c r="F1301" s="2">
        <f>+IF(A1301&gt;$C$3,AVERAGE(INDEX($E$16:$E$2532,A1301-$C$3):E1300),"")</f>
        <v>0.59426211183496114</v>
      </c>
      <c r="G1301" s="2">
        <f>+IF(A1301&gt;$C$3,STDEVA(INDEX($E$16:$E$2532,A1301-$C$3):E1300),"")</f>
        <v>3.2747291194673133E-3</v>
      </c>
      <c r="H1301">
        <f t="shared" si="221"/>
        <v>1.2342470782135189</v>
      </c>
      <c r="I1301" s="2" t="str">
        <f t="shared" si="222"/>
        <v/>
      </c>
      <c r="J1301">
        <f t="shared" si="223"/>
        <v>114.81</v>
      </c>
      <c r="K1301">
        <f t="shared" si="224"/>
        <v>208.44919999999999</v>
      </c>
      <c r="L1301" s="37">
        <f t="shared" si="225"/>
        <v>-45.200000000004792</v>
      </c>
      <c r="M1301" t="str">
        <f t="shared" si="226"/>
        <v>Short</v>
      </c>
      <c r="N1301" s="39">
        <f t="shared" si="227"/>
        <v>0</v>
      </c>
      <c r="O1301" s="40">
        <f t="shared" si="230"/>
        <v>2224.3000000000384</v>
      </c>
      <c r="P1301" s="39">
        <f t="shared" si="228"/>
        <v>0</v>
      </c>
      <c r="Q1301" s="39">
        <f t="shared" si="229"/>
        <v>0</v>
      </c>
      <c r="R1301" s="39">
        <f>IF((O1301 - MAX($O$16:O1301)) &lt; 0, O1301 - MAX($O$16:O1301), 0)</f>
        <v>-1811.3499999999431</v>
      </c>
    </row>
    <row r="1302" spans="1:18" x14ac:dyDescent="0.25">
      <c r="A1302" s="2">
        <v>1287</v>
      </c>
      <c r="B1302" t="s">
        <v>1287</v>
      </c>
      <c r="C1302" s="8">
        <v>206.52</v>
      </c>
      <c r="D1302" s="8">
        <v>114.06</v>
      </c>
      <c r="E1302" s="17">
        <f t="shared" si="220"/>
        <v>0.5936726342830555</v>
      </c>
      <c r="F1302" s="2">
        <f>+IF(A1302&gt;$C$3,AVERAGE(INDEX($E$16:$E$2532,A1302-$C$3):E1301),"")</f>
        <v>0.59610700607049538</v>
      </c>
      <c r="G1302" s="2">
        <f>+IF(A1302&gt;$C$3,STDEVA(INDEX($E$16:$E$2532,A1302-$C$3):E1301),"")</f>
        <v>1.9591933696598745E-3</v>
      </c>
      <c r="H1302">
        <f t="shared" si="221"/>
        <v>-1.242537783732139</v>
      </c>
      <c r="I1302" s="2" t="str">
        <f t="shared" si="222"/>
        <v/>
      </c>
      <c r="J1302">
        <f t="shared" si="223"/>
        <v>114.81</v>
      </c>
      <c r="K1302">
        <f t="shared" si="224"/>
        <v>208.44919999999999</v>
      </c>
      <c r="L1302" s="37">
        <f t="shared" si="225"/>
        <v>294.79999999999507</v>
      </c>
      <c r="M1302" t="str">
        <f t="shared" si="226"/>
        <v>Short</v>
      </c>
      <c r="N1302" s="39">
        <f t="shared" si="227"/>
        <v>0</v>
      </c>
      <c r="O1302" s="40">
        <f t="shared" si="230"/>
        <v>2224.3000000000384</v>
      </c>
      <c r="P1302" s="39">
        <f t="shared" si="228"/>
        <v>0</v>
      </c>
      <c r="Q1302" s="39">
        <f t="shared" si="229"/>
        <v>0</v>
      </c>
      <c r="R1302" s="39">
        <f>IF((O1302 - MAX($O$16:O1302)) &lt; 0, O1302 - MAX($O$16:O1302), 0)</f>
        <v>-1811.3499999999431</v>
      </c>
    </row>
    <row r="1303" spans="1:18" x14ac:dyDescent="0.25">
      <c r="A1303" s="2">
        <v>1288</v>
      </c>
      <c r="B1303" t="s">
        <v>1288</v>
      </c>
      <c r="C1303" s="8">
        <v>207.85</v>
      </c>
      <c r="D1303" s="8">
        <v>115.3</v>
      </c>
      <c r="E1303" s="17">
        <f t="shared" si="220"/>
        <v>0.58927923842363317</v>
      </c>
      <c r="F1303" s="2">
        <f>+IF(A1303&gt;$C$3,AVERAGE(INDEX($E$16:$E$2532,A1303-$C$3):E1302),"")</f>
        <v>0.596192062701695</v>
      </c>
      <c r="G1303" s="2">
        <f>+IF(A1303&gt;$C$3,STDEVA(INDEX($E$16:$E$2532,A1303-$C$3):E1302),"")</f>
        <v>1.8073544955457374E-3</v>
      </c>
      <c r="H1303">
        <f t="shared" si="221"/>
        <v>-3.8248303224954672</v>
      </c>
      <c r="I1303" s="2" t="str">
        <f t="shared" si="222"/>
        <v>Buy</v>
      </c>
      <c r="J1303">
        <f t="shared" si="223"/>
        <v>114.81</v>
      </c>
      <c r="K1303">
        <f t="shared" si="224"/>
        <v>208.44919999999999</v>
      </c>
      <c r="L1303" s="37">
        <f t="shared" si="225"/>
        <v>272.29999999999779</v>
      </c>
      <c r="M1303" t="str">
        <f t="shared" si="226"/>
        <v>Short</v>
      </c>
      <c r="N1303" s="39">
        <f t="shared" si="227"/>
        <v>0</v>
      </c>
      <c r="O1303" s="40">
        <f t="shared" si="230"/>
        <v>2224.3000000000384</v>
      </c>
      <c r="P1303" s="39">
        <f t="shared" si="228"/>
        <v>0</v>
      </c>
      <c r="Q1303" s="39">
        <f t="shared" si="229"/>
        <v>0</v>
      </c>
      <c r="R1303" s="39">
        <f>IF((O1303 - MAX($O$16:O1303)) &lt; 0, O1303 - MAX($O$16:O1303), 0)</f>
        <v>-1811.3499999999431</v>
      </c>
    </row>
    <row r="1304" spans="1:18" x14ac:dyDescent="0.25">
      <c r="A1304" s="2">
        <v>1289</v>
      </c>
      <c r="B1304" t="s">
        <v>1289</v>
      </c>
      <c r="C1304" s="8">
        <v>208.44</v>
      </c>
      <c r="D1304" s="8">
        <v>115.08</v>
      </c>
      <c r="E1304" s="17">
        <f t="shared" si="220"/>
        <v>0.59402369135766664</v>
      </c>
      <c r="F1304" s="2">
        <f>+IF(A1304&gt;$C$3,AVERAGE(INDEX($E$16:$E$2532,A1304-$C$3):E1303),"")</f>
        <v>0.59476455471383827</v>
      </c>
      <c r="G1304" s="2">
        <f>+IF(A1304&gt;$C$3,STDEVA(INDEX($E$16:$E$2532,A1304-$C$3):E1303),"")</f>
        <v>3.5571712140500763E-3</v>
      </c>
      <c r="H1304">
        <f t="shared" si="221"/>
        <v>-0.20827317876782939</v>
      </c>
      <c r="I1304" s="2" t="str">
        <f t="shared" si="222"/>
        <v/>
      </c>
      <c r="J1304">
        <f t="shared" si="223"/>
        <v>114.81</v>
      </c>
      <c r="K1304">
        <f t="shared" si="224"/>
        <v>208.44919999999999</v>
      </c>
      <c r="L1304" s="37">
        <f t="shared" si="225"/>
        <v>69.799999999997198</v>
      </c>
      <c r="M1304" t="str">
        <f t="shared" si="226"/>
        <v>Short</v>
      </c>
      <c r="N1304" s="39">
        <f t="shared" si="227"/>
        <v>0</v>
      </c>
      <c r="O1304" s="40">
        <f t="shared" si="230"/>
        <v>2224.3000000000384</v>
      </c>
      <c r="P1304" s="39">
        <f t="shared" si="228"/>
        <v>0</v>
      </c>
      <c r="Q1304" s="39">
        <f t="shared" si="229"/>
        <v>0</v>
      </c>
      <c r="R1304" s="39">
        <f>IF((O1304 - MAX($O$16:O1304)) &lt; 0, O1304 - MAX($O$16:O1304), 0)</f>
        <v>-1811.3499999999431</v>
      </c>
    </row>
    <row r="1305" spans="1:18" x14ac:dyDescent="0.25">
      <c r="A1305" s="2">
        <v>1290</v>
      </c>
      <c r="B1305" t="s">
        <v>1290</v>
      </c>
      <c r="C1305" s="8">
        <v>208.1</v>
      </c>
      <c r="D1305" s="8">
        <v>114.63</v>
      </c>
      <c r="E1305" s="17">
        <f t="shared" si="220"/>
        <v>0.59630918327267046</v>
      </c>
      <c r="F1305" s="2">
        <f>+IF(A1305&gt;$C$3,AVERAGE(INDEX($E$16:$E$2532,A1305-$C$3):E1304),"")</f>
        <v>0.59410324625403632</v>
      </c>
      <c r="G1305" s="2">
        <f>+IF(A1305&gt;$C$3,STDEVA(INDEX($E$16:$E$2532,A1305-$C$3):E1304),"")</f>
        <v>3.2555104770233116E-3</v>
      </c>
      <c r="H1305">
        <f t="shared" si="221"/>
        <v>0.67760095819170818</v>
      </c>
      <c r="I1305" s="2" t="str">
        <f t="shared" si="222"/>
        <v/>
      </c>
      <c r="J1305">
        <f t="shared" si="223"/>
        <v>114.81</v>
      </c>
      <c r="K1305">
        <f t="shared" si="224"/>
        <v>208.44919999999999</v>
      </c>
      <c r="L1305" s="37">
        <f t="shared" si="225"/>
        <v>42.29999999999734</v>
      </c>
      <c r="M1305" t="str">
        <f t="shared" si="226"/>
        <v>Short</v>
      </c>
      <c r="N1305" s="39">
        <f t="shared" si="227"/>
        <v>0</v>
      </c>
      <c r="O1305" s="40">
        <f t="shared" si="230"/>
        <v>2224.3000000000384</v>
      </c>
      <c r="P1305" s="39">
        <f t="shared" si="228"/>
        <v>0</v>
      </c>
      <c r="Q1305" s="39">
        <f t="shared" si="229"/>
        <v>0</v>
      </c>
      <c r="R1305" s="39">
        <f>IF((O1305 - MAX($O$16:O1305)) &lt; 0, O1305 - MAX($O$16:O1305), 0)</f>
        <v>-1811.3499999999431</v>
      </c>
    </row>
    <row r="1306" spans="1:18" x14ac:dyDescent="0.25">
      <c r="A1306" s="2">
        <v>1291</v>
      </c>
      <c r="B1306" t="s">
        <v>1291</v>
      </c>
      <c r="C1306" s="8">
        <v>210.81</v>
      </c>
      <c r="D1306" s="8">
        <v>116.82</v>
      </c>
      <c r="E1306" s="17">
        <f t="shared" si="220"/>
        <v>0.59032296526005279</v>
      </c>
      <c r="F1306" s="2">
        <f>+IF(A1306&gt;$C$3,AVERAGE(INDEX($E$16:$E$2532,A1306-$C$3):E1305),"")</f>
        <v>0.59431773680392608</v>
      </c>
      <c r="G1306" s="2">
        <f>+IF(A1306&gt;$C$3,STDEVA(INDEX($E$16:$E$2532,A1306-$C$3):E1305),"")</f>
        <v>3.3817426877929117E-3</v>
      </c>
      <c r="H1306">
        <f t="shared" si="221"/>
        <v>-1.181276020287773</v>
      </c>
      <c r="I1306" s="2" t="str">
        <f t="shared" si="222"/>
        <v/>
      </c>
      <c r="J1306">
        <f t="shared" si="223"/>
        <v>114.81</v>
      </c>
      <c r="K1306">
        <f t="shared" si="224"/>
        <v>208.44919999999999</v>
      </c>
      <c r="L1306" s="37">
        <f t="shared" si="225"/>
        <v>-87.700000000005275</v>
      </c>
      <c r="M1306" t="str">
        <f t="shared" si="226"/>
        <v>Short</v>
      </c>
      <c r="N1306" s="39">
        <f t="shared" si="227"/>
        <v>0</v>
      </c>
      <c r="O1306" s="40">
        <f t="shared" si="230"/>
        <v>2224.3000000000384</v>
      </c>
      <c r="P1306" s="39">
        <f t="shared" si="228"/>
        <v>0</v>
      </c>
      <c r="Q1306" s="39">
        <f t="shared" si="229"/>
        <v>0</v>
      </c>
      <c r="R1306" s="39">
        <f>IF((O1306 - MAX($O$16:O1306)) &lt; 0, O1306 - MAX($O$16:O1306), 0)</f>
        <v>-1811.3499999999431</v>
      </c>
    </row>
    <row r="1307" spans="1:18" x14ac:dyDescent="0.25">
      <c r="A1307" s="2">
        <v>1292</v>
      </c>
      <c r="B1307" t="s">
        <v>1292</v>
      </c>
      <c r="C1307" s="8">
        <v>203.13</v>
      </c>
      <c r="D1307" s="8">
        <v>112.55</v>
      </c>
      <c r="E1307" s="17">
        <f t="shared" si="220"/>
        <v>0.5904486008129225</v>
      </c>
      <c r="F1307" s="2">
        <f>+IF(A1307&gt;$C$3,AVERAGE(INDEX($E$16:$E$2532,A1307-$C$3):E1306),"")</f>
        <v>0.59272154251941578</v>
      </c>
      <c r="G1307" s="2">
        <f>+IF(A1307&gt;$C$3,STDEVA(INDEX($E$16:$E$2532,A1307-$C$3):E1306),"")</f>
        <v>2.8754983772908927E-3</v>
      </c>
      <c r="H1307">
        <f t="shared" si="221"/>
        <v>-0.79045139598885761</v>
      </c>
      <c r="I1307" s="2" t="str">
        <f t="shared" si="222"/>
        <v/>
      </c>
      <c r="J1307" t="str">
        <f t="shared" si="223"/>
        <v/>
      </c>
      <c r="K1307" t="str">
        <f t="shared" si="224"/>
        <v/>
      </c>
      <c r="L1307" s="37">
        <f t="shared" si="225"/>
        <v>764.79999999999757</v>
      </c>
      <c r="M1307" t="str">
        <f t="shared" si="226"/>
        <v>TP</v>
      </c>
      <c r="N1307" s="39">
        <f t="shared" si="227"/>
        <v>764.79999999999757</v>
      </c>
      <c r="O1307" s="40">
        <f t="shared" si="230"/>
        <v>2989.1000000000358</v>
      </c>
      <c r="P1307" s="39">
        <f t="shared" si="228"/>
        <v>3.75</v>
      </c>
      <c r="Q1307" s="39">
        <f t="shared" si="229"/>
        <v>0</v>
      </c>
      <c r="R1307" s="39">
        <f>IF((O1307 - MAX($O$16:O1307)) &lt; 0, O1307 - MAX($O$16:O1307), 0)</f>
        <v>-1046.5499999999456</v>
      </c>
    </row>
    <row r="1308" spans="1:18" x14ac:dyDescent="0.25">
      <c r="A1308" s="2">
        <v>1293</v>
      </c>
      <c r="B1308" t="s">
        <v>1293</v>
      </c>
      <c r="C1308" s="8">
        <v>199.6</v>
      </c>
      <c r="D1308" s="8">
        <v>108.69</v>
      </c>
      <c r="E1308" s="17">
        <f t="shared" si="220"/>
        <v>0.60781557030226807</v>
      </c>
      <c r="F1308" s="2">
        <f>+IF(A1308&gt;$C$3,AVERAGE(INDEX($E$16:$E$2532,A1308-$C$3):E1307),"")</f>
        <v>0.59207673582538911</v>
      </c>
      <c r="G1308" s="2">
        <f>+IF(A1308&gt;$C$3,STDEVA(INDEX($E$16:$E$2532,A1308-$C$3):E1307),"")</f>
        <v>2.9688707350672703E-3</v>
      </c>
      <c r="H1308">
        <f t="shared" si="221"/>
        <v>5.3012865433908294</v>
      </c>
      <c r="I1308" s="2" t="str">
        <f t="shared" si="222"/>
        <v>Sell</v>
      </c>
      <c r="J1308">
        <f t="shared" si="223"/>
        <v>108.69</v>
      </c>
      <c r="K1308">
        <f t="shared" si="224"/>
        <v>199.6</v>
      </c>
      <c r="L1308" s="37" t="str">
        <f t="shared" si="225"/>
        <v/>
      </c>
      <c r="M1308" t="str">
        <f t="shared" si="226"/>
        <v>Short</v>
      </c>
      <c r="N1308" s="39">
        <f t="shared" si="227"/>
        <v>0</v>
      </c>
      <c r="O1308" s="40">
        <f t="shared" si="230"/>
        <v>2989.1000000000358</v>
      </c>
      <c r="P1308" s="39">
        <f t="shared" si="228"/>
        <v>3.75</v>
      </c>
      <c r="Q1308" s="39">
        <f t="shared" si="229"/>
        <v>3853.625</v>
      </c>
      <c r="R1308" s="39">
        <f>IF((O1308 - MAX($O$16:O1308)) &lt; 0, O1308 - MAX($O$16:O1308), 0)</f>
        <v>-1046.5499999999456</v>
      </c>
    </row>
    <row r="1309" spans="1:18" x14ac:dyDescent="0.25">
      <c r="A1309" s="2">
        <v>1294</v>
      </c>
      <c r="B1309" t="s">
        <v>1294</v>
      </c>
      <c r="C1309" s="8">
        <v>203.19970000000001</v>
      </c>
      <c r="D1309" s="8">
        <v>110.37</v>
      </c>
      <c r="E1309" s="17">
        <f t="shared" si="220"/>
        <v>0.61035088154049144</v>
      </c>
      <c r="F1309" s="2">
        <f>+IF(A1309&gt;$C$3,AVERAGE(INDEX($E$16:$E$2532,A1309-$C$3):E1308),"")</f>
        <v>0.59578400220111605</v>
      </c>
      <c r="G1309" s="2">
        <f>+IF(A1309&gt;$C$3,STDEVA(INDEX($E$16:$E$2532,A1309-$C$3):E1308),"")</f>
        <v>7.1837067876016963E-3</v>
      </c>
      <c r="H1309">
        <f t="shared" si="221"/>
        <v>2.0277664122533867</v>
      </c>
      <c r="I1309" s="2" t="str">
        <f t="shared" si="222"/>
        <v>Sell</v>
      </c>
      <c r="J1309" t="str">
        <f t="shared" si="223"/>
        <v/>
      </c>
      <c r="K1309" t="str">
        <f t="shared" si="224"/>
        <v/>
      </c>
      <c r="L1309" s="37">
        <f t="shared" si="225"/>
        <v>-479.92500000000143</v>
      </c>
      <c r="M1309" t="str">
        <f t="shared" si="226"/>
        <v>SL</v>
      </c>
      <c r="N1309" s="39">
        <f t="shared" si="227"/>
        <v>-479.92500000000143</v>
      </c>
      <c r="O1309" s="40">
        <f t="shared" si="230"/>
        <v>2509.1750000000343</v>
      </c>
      <c r="P1309" s="39">
        <f t="shared" si="228"/>
        <v>3.75</v>
      </c>
      <c r="Q1309" s="39">
        <f t="shared" si="229"/>
        <v>0</v>
      </c>
      <c r="R1309" s="39">
        <f>IF((O1309 - MAX($O$16:O1309)) &lt; 0, O1309 - MAX($O$16:O1309), 0)</f>
        <v>-1526.4749999999472</v>
      </c>
    </row>
    <row r="1310" spans="1:18" x14ac:dyDescent="0.25">
      <c r="A1310" s="2">
        <v>1295</v>
      </c>
      <c r="B1310" t="s">
        <v>1295</v>
      </c>
      <c r="C1310" s="8">
        <v>206.66</v>
      </c>
      <c r="D1310" s="8">
        <v>112.88</v>
      </c>
      <c r="E1310" s="17">
        <f t="shared" si="220"/>
        <v>0.60474962324165027</v>
      </c>
      <c r="F1310" s="2">
        <f>+IF(A1310&gt;$C$3,AVERAGE(INDEX($E$16:$E$2532,A1310-$C$3):E1309),"")</f>
        <v>0.59904944023768114</v>
      </c>
      <c r="G1310" s="2">
        <f>+IF(A1310&gt;$C$3,STDEVA(INDEX($E$16:$E$2532,A1310-$C$3):E1309),"")</f>
        <v>9.5158082211926065E-3</v>
      </c>
      <c r="H1310">
        <f t="shared" si="221"/>
        <v>0.59902247622795513</v>
      </c>
      <c r="I1310" s="2" t="str">
        <f t="shared" si="222"/>
        <v/>
      </c>
      <c r="J1310" t="str">
        <f t="shared" si="223"/>
        <v/>
      </c>
      <c r="K1310" t="str">
        <f t="shared" si="224"/>
        <v/>
      </c>
      <c r="L1310" s="37" t="str">
        <f t="shared" si="225"/>
        <v/>
      </c>
      <c r="M1310" t="str">
        <f t="shared" si="226"/>
        <v/>
      </c>
      <c r="N1310" s="39">
        <f t="shared" si="227"/>
        <v>0</v>
      </c>
      <c r="O1310" s="40">
        <f t="shared" si="230"/>
        <v>2509.1750000000343</v>
      </c>
      <c r="P1310" s="39">
        <f t="shared" si="228"/>
        <v>0</v>
      </c>
      <c r="Q1310" s="39">
        <f t="shared" si="229"/>
        <v>0</v>
      </c>
      <c r="R1310" s="39">
        <f>IF((O1310 - MAX($O$16:O1310)) &lt; 0, O1310 - MAX($O$16:O1310), 0)</f>
        <v>-1526.4749999999472</v>
      </c>
    </row>
    <row r="1311" spans="1:18" x14ac:dyDescent="0.25">
      <c r="A1311" s="2">
        <v>1296</v>
      </c>
      <c r="B1311" t="s">
        <v>1296</v>
      </c>
      <c r="C1311" s="8">
        <v>209.47499999999999</v>
      </c>
      <c r="D1311" s="8">
        <v>114.98</v>
      </c>
      <c r="E1311" s="17">
        <f t="shared" si="220"/>
        <v>0.59984620030420521</v>
      </c>
      <c r="F1311" s="2">
        <f>+IF(A1311&gt;$C$3,AVERAGE(INDEX($E$16:$E$2532,A1311-$C$3):E1310),"")</f>
        <v>0.60073752823147708</v>
      </c>
      <c r="G1311" s="2">
        <f>+IF(A1311&gt;$C$3,STDEVA(INDEX($E$16:$E$2532,A1311-$C$3):E1310),"")</f>
        <v>9.655792265274344E-3</v>
      </c>
      <c r="H1311">
        <f t="shared" si="221"/>
        <v>-9.2310180540793041E-2</v>
      </c>
      <c r="I1311" s="2" t="str">
        <f t="shared" si="222"/>
        <v/>
      </c>
      <c r="J1311" t="str">
        <f t="shared" si="223"/>
        <v/>
      </c>
      <c r="K1311" t="str">
        <f t="shared" si="224"/>
        <v/>
      </c>
      <c r="L1311" s="37" t="str">
        <f t="shared" si="225"/>
        <v/>
      </c>
      <c r="M1311" t="str">
        <f t="shared" si="226"/>
        <v/>
      </c>
      <c r="N1311" s="39">
        <f t="shared" si="227"/>
        <v>0</v>
      </c>
      <c r="O1311" s="40">
        <f t="shared" si="230"/>
        <v>2509.1750000000343</v>
      </c>
      <c r="P1311" s="39">
        <f t="shared" si="228"/>
        <v>0</v>
      </c>
      <c r="Q1311" s="39">
        <f t="shared" si="229"/>
        <v>0</v>
      </c>
      <c r="R1311" s="39">
        <f>IF((O1311 - MAX($O$16:O1311)) &lt; 0, O1311 - MAX($O$16:O1311), 0)</f>
        <v>-1526.4749999999472</v>
      </c>
    </row>
    <row r="1312" spans="1:18" x14ac:dyDescent="0.25">
      <c r="A1312" s="2">
        <v>1297</v>
      </c>
      <c r="B1312" t="s">
        <v>1297</v>
      </c>
      <c r="C1312" s="8">
        <v>209.92080000000001</v>
      </c>
      <c r="D1312" s="8">
        <v>115.39</v>
      </c>
      <c r="E1312" s="17">
        <f t="shared" si="220"/>
        <v>0.59841262151749597</v>
      </c>
      <c r="F1312" s="2">
        <f>+IF(A1312&gt;$C$3,AVERAGE(INDEX($E$16:$E$2532,A1312-$C$3):E1311),"")</f>
        <v>0.6026421752403075</v>
      </c>
      <c r="G1312" s="2">
        <f>+IF(A1312&gt;$C$3,STDEVA(INDEX($E$16:$E$2532,A1312-$C$3):E1311),"")</f>
        <v>7.8601882853953781E-3</v>
      </c>
      <c r="H1312">
        <f t="shared" si="221"/>
        <v>-0.53809827058090343</v>
      </c>
      <c r="I1312" s="2" t="str">
        <f t="shared" si="222"/>
        <v/>
      </c>
      <c r="J1312" t="str">
        <f t="shared" si="223"/>
        <v/>
      </c>
      <c r="K1312" t="str">
        <f t="shared" si="224"/>
        <v/>
      </c>
      <c r="L1312" s="37" t="str">
        <f t="shared" si="225"/>
        <v/>
      </c>
      <c r="M1312" t="str">
        <f t="shared" si="226"/>
        <v/>
      </c>
      <c r="N1312" s="39">
        <f t="shared" si="227"/>
        <v>0</v>
      </c>
      <c r="O1312" s="40">
        <f t="shared" si="230"/>
        <v>2509.1750000000343</v>
      </c>
      <c r="P1312" s="39">
        <f t="shared" si="228"/>
        <v>0</v>
      </c>
      <c r="Q1312" s="39">
        <f t="shared" si="229"/>
        <v>0</v>
      </c>
      <c r="R1312" s="39">
        <f>IF((O1312 - MAX($O$16:O1312)) &lt; 0, O1312 - MAX($O$16:O1312), 0)</f>
        <v>-1526.4749999999472</v>
      </c>
    </row>
    <row r="1313" spans="1:18" x14ac:dyDescent="0.25">
      <c r="A1313" s="2">
        <v>1298</v>
      </c>
      <c r="B1313" t="s">
        <v>1298</v>
      </c>
      <c r="C1313" s="8">
        <v>208.41</v>
      </c>
      <c r="D1313" s="8">
        <v>113.69</v>
      </c>
      <c r="E1313" s="17">
        <f t="shared" si="220"/>
        <v>0.60603184723188397</v>
      </c>
      <c r="F1313" s="2">
        <f>+IF(A1313&gt;$C$3,AVERAGE(INDEX($E$16:$E$2532,A1313-$C$3):E1312),"")</f>
        <v>0.60423497938122217</v>
      </c>
      <c r="G1313" s="2">
        <f>+IF(A1313&gt;$C$3,STDEVA(INDEX($E$16:$E$2532,A1313-$C$3):E1312),"")</f>
        <v>5.0904563093317912E-3</v>
      </c>
      <c r="H1313">
        <f t="shared" si="221"/>
        <v>0.35298757939790038</v>
      </c>
      <c r="I1313" s="2" t="str">
        <f t="shared" si="222"/>
        <v/>
      </c>
      <c r="J1313" t="str">
        <f t="shared" si="223"/>
        <v/>
      </c>
      <c r="K1313" t="str">
        <f t="shared" si="224"/>
        <v/>
      </c>
      <c r="L1313" s="37" t="str">
        <f t="shared" si="225"/>
        <v/>
      </c>
      <c r="M1313" t="str">
        <f t="shared" si="226"/>
        <v/>
      </c>
      <c r="N1313" s="39">
        <f t="shared" si="227"/>
        <v>0</v>
      </c>
      <c r="O1313" s="40">
        <f t="shared" si="230"/>
        <v>2509.1750000000343</v>
      </c>
      <c r="P1313" s="39">
        <f t="shared" si="228"/>
        <v>0</v>
      </c>
      <c r="Q1313" s="39">
        <f t="shared" si="229"/>
        <v>0</v>
      </c>
      <c r="R1313" s="39">
        <f>IF((O1313 - MAX($O$16:O1313)) &lt; 0, O1313 - MAX($O$16:O1313), 0)</f>
        <v>-1526.4749999999472</v>
      </c>
    </row>
    <row r="1314" spans="1:18" x14ac:dyDescent="0.25">
      <c r="A1314" s="2">
        <v>1299</v>
      </c>
      <c r="B1314" t="s">
        <v>1299</v>
      </c>
      <c r="C1314" s="8">
        <v>209.66</v>
      </c>
      <c r="D1314" s="8">
        <v>113.89</v>
      </c>
      <c r="E1314" s="17">
        <f t="shared" si="220"/>
        <v>0.61025410073816677</v>
      </c>
      <c r="F1314" s="2">
        <f>+IF(A1314&gt;$C$3,AVERAGE(INDEX($E$16:$E$2532,A1314-$C$3):E1313),"")</f>
        <v>0.60387823476714542</v>
      </c>
      <c r="G1314" s="2">
        <f>+IF(A1314&gt;$C$3,STDEVA(INDEX($E$16:$E$2532,A1314-$C$3):E1313),"")</f>
        <v>4.8327722602913162E-3</v>
      </c>
      <c r="H1314">
        <f t="shared" si="221"/>
        <v>1.3192978331317069</v>
      </c>
      <c r="I1314" s="2" t="str">
        <f t="shared" si="222"/>
        <v/>
      </c>
      <c r="J1314" t="str">
        <f t="shared" si="223"/>
        <v/>
      </c>
      <c r="K1314" t="str">
        <f t="shared" si="224"/>
        <v/>
      </c>
      <c r="L1314" s="37" t="str">
        <f t="shared" si="225"/>
        <v/>
      </c>
      <c r="M1314" t="str">
        <f t="shared" si="226"/>
        <v/>
      </c>
      <c r="N1314" s="39">
        <f t="shared" si="227"/>
        <v>0</v>
      </c>
      <c r="O1314" s="40">
        <f t="shared" si="230"/>
        <v>2509.1750000000343</v>
      </c>
      <c r="P1314" s="39">
        <f t="shared" si="228"/>
        <v>0</v>
      </c>
      <c r="Q1314" s="39">
        <f t="shared" si="229"/>
        <v>0</v>
      </c>
      <c r="R1314" s="39">
        <f>IF((O1314 - MAX($O$16:O1314)) &lt; 0, O1314 - MAX($O$16:O1314), 0)</f>
        <v>-1526.4749999999472</v>
      </c>
    </row>
    <row r="1315" spans="1:18" x14ac:dyDescent="0.25">
      <c r="A1315" s="2">
        <v>1300</v>
      </c>
      <c r="B1315" t="s">
        <v>1300</v>
      </c>
      <c r="C1315" s="8">
        <v>209.52600000000001</v>
      </c>
      <c r="D1315" s="8">
        <v>114.13</v>
      </c>
      <c r="E1315" s="17">
        <f t="shared" si="220"/>
        <v>0.60750968710822706</v>
      </c>
      <c r="F1315" s="2">
        <f>+IF(A1315&gt;$C$3,AVERAGE(INDEX($E$16:$E$2532,A1315-$C$3):E1314),"")</f>
        <v>0.6038588786066803</v>
      </c>
      <c r="G1315" s="2">
        <f>+IF(A1315&gt;$C$3,STDEVA(INDEX($E$16:$E$2532,A1315-$C$3):E1314),"")</f>
        <v>4.8004527964179223E-3</v>
      </c>
      <c r="H1315">
        <f t="shared" si="221"/>
        <v>0.76051336329584829</v>
      </c>
      <c r="I1315" s="2" t="str">
        <f t="shared" si="222"/>
        <v/>
      </c>
      <c r="J1315" t="str">
        <f t="shared" si="223"/>
        <v/>
      </c>
      <c r="K1315" t="str">
        <f t="shared" si="224"/>
        <v/>
      </c>
      <c r="L1315" s="37" t="str">
        <f t="shared" si="225"/>
        <v/>
      </c>
      <c r="M1315" t="str">
        <f t="shared" si="226"/>
        <v/>
      </c>
      <c r="N1315" s="39">
        <f t="shared" si="227"/>
        <v>0</v>
      </c>
      <c r="O1315" s="40">
        <f t="shared" si="230"/>
        <v>2509.1750000000343</v>
      </c>
      <c r="P1315" s="39">
        <f t="shared" si="228"/>
        <v>0</v>
      </c>
      <c r="Q1315" s="39">
        <f t="shared" si="229"/>
        <v>0</v>
      </c>
      <c r="R1315" s="39">
        <f>IF((O1315 - MAX($O$16:O1315)) &lt; 0, O1315 - MAX($O$16:O1315), 0)</f>
        <v>-1526.4749999999472</v>
      </c>
    </row>
    <row r="1316" spans="1:18" x14ac:dyDescent="0.25">
      <c r="A1316" s="2">
        <v>1301</v>
      </c>
      <c r="B1316" t="s">
        <v>1301</v>
      </c>
      <c r="C1316" s="8">
        <v>212.65</v>
      </c>
      <c r="D1316" s="8">
        <v>116.79</v>
      </c>
      <c r="E1316" s="17">
        <f t="shared" si="220"/>
        <v>0.59927017140916838</v>
      </c>
      <c r="F1316" s="2">
        <f>+IF(A1316&gt;$C$3,AVERAGE(INDEX($E$16:$E$2532,A1316-$C$3):E1315),"")</f>
        <v>0.60441089137999582</v>
      </c>
      <c r="G1316" s="2">
        <f>+IF(A1316&gt;$C$3,STDEVA(INDEX($E$16:$E$2532,A1316-$C$3):E1315),"")</f>
        <v>5.0790937775174912E-3</v>
      </c>
      <c r="H1316">
        <f t="shared" si="221"/>
        <v>-1.0121333048786636</v>
      </c>
      <c r="I1316" s="2" t="str">
        <f t="shared" si="222"/>
        <v/>
      </c>
      <c r="J1316" t="str">
        <f t="shared" si="223"/>
        <v/>
      </c>
      <c r="K1316" t="str">
        <f t="shared" si="224"/>
        <v/>
      </c>
      <c r="L1316" s="37" t="str">
        <f t="shared" si="225"/>
        <v/>
      </c>
      <c r="M1316" t="str">
        <f t="shared" si="226"/>
        <v/>
      </c>
      <c r="N1316" s="39">
        <f t="shared" si="227"/>
        <v>0</v>
      </c>
      <c r="O1316" s="40">
        <f t="shared" si="230"/>
        <v>2509.1750000000343</v>
      </c>
      <c r="P1316" s="39">
        <f t="shared" si="228"/>
        <v>0</v>
      </c>
      <c r="Q1316" s="39">
        <f t="shared" si="229"/>
        <v>0</v>
      </c>
      <c r="R1316" s="39">
        <f>IF((O1316 - MAX($O$16:O1316)) &lt; 0, O1316 - MAX($O$16:O1316), 0)</f>
        <v>-1526.4749999999472</v>
      </c>
    </row>
    <row r="1317" spans="1:18" x14ac:dyDescent="0.25">
      <c r="A1317" s="2">
        <v>1302</v>
      </c>
      <c r="B1317" t="s">
        <v>1302</v>
      </c>
      <c r="C1317" s="8">
        <v>213.4</v>
      </c>
      <c r="D1317" s="8">
        <v>118.14</v>
      </c>
      <c r="E1317" s="17">
        <f t="shared" si="220"/>
        <v>0.59129797698856379</v>
      </c>
      <c r="F1317" s="2">
        <f>+IF(A1317&gt;$C$3,AVERAGE(INDEX($E$16:$E$2532,A1317-$C$3):E1316),"")</f>
        <v>0.60429568560098834</v>
      </c>
      <c r="G1317" s="2">
        <f>+IF(A1317&gt;$C$3,STDEVA(INDEX($E$16:$E$2532,A1317-$C$3):E1316),"")</f>
        <v>5.2132765547864834E-3</v>
      </c>
      <c r="H1317">
        <f t="shared" si="221"/>
        <v>-2.4931937670735924</v>
      </c>
      <c r="I1317" s="2" t="str">
        <f t="shared" si="222"/>
        <v>Buy</v>
      </c>
      <c r="J1317">
        <f t="shared" si="223"/>
        <v>213.4</v>
      </c>
      <c r="K1317">
        <f t="shared" si="224"/>
        <v>118.14</v>
      </c>
      <c r="L1317" s="37" t="str">
        <f t="shared" si="225"/>
        <v/>
      </c>
      <c r="M1317" t="str">
        <f t="shared" si="226"/>
        <v>Long</v>
      </c>
      <c r="N1317" s="39">
        <f t="shared" si="227"/>
        <v>0</v>
      </c>
      <c r="O1317" s="40">
        <f t="shared" si="230"/>
        <v>2509.1750000000343</v>
      </c>
      <c r="P1317" s="39">
        <f t="shared" si="228"/>
        <v>3.75</v>
      </c>
      <c r="Q1317" s="39">
        <f t="shared" si="229"/>
        <v>4144.25</v>
      </c>
      <c r="R1317" s="39">
        <f>IF((O1317 - MAX($O$16:O1317)) &lt; 0, O1317 - MAX($O$16:O1317), 0)</f>
        <v>-1526.4749999999472</v>
      </c>
    </row>
    <row r="1318" spans="1:18" x14ac:dyDescent="0.25">
      <c r="A1318" s="2">
        <v>1303</v>
      </c>
      <c r="B1318" t="s">
        <v>1303</v>
      </c>
      <c r="C1318" s="8">
        <v>214.95</v>
      </c>
      <c r="D1318" s="8">
        <v>119.72</v>
      </c>
      <c r="E1318" s="17">
        <f t="shared" si="220"/>
        <v>0.58524975995779238</v>
      </c>
      <c r="F1318" s="2">
        <f>+IF(A1318&gt;$C$3,AVERAGE(INDEX($E$16:$E$2532,A1318-$C$3):E1317),"")</f>
        <v>0.60287275669520191</v>
      </c>
      <c r="G1318" s="2">
        <f>+IF(A1318&gt;$C$3,STDEVA(INDEX($E$16:$E$2532,A1318-$C$3):E1317),"")</f>
        <v>7.6308479632861163E-3</v>
      </c>
      <c r="H1318">
        <f t="shared" si="221"/>
        <v>-2.3094414699648178</v>
      </c>
      <c r="I1318" s="2" t="str">
        <f t="shared" si="222"/>
        <v>Buy</v>
      </c>
      <c r="J1318">
        <f t="shared" si="223"/>
        <v>213.4</v>
      </c>
      <c r="K1318">
        <f t="shared" si="224"/>
        <v>118.14</v>
      </c>
      <c r="L1318" s="37">
        <f t="shared" si="225"/>
        <v>-7.5000000000038085</v>
      </c>
      <c r="M1318" t="str">
        <f t="shared" si="226"/>
        <v>Long</v>
      </c>
      <c r="N1318" s="39">
        <f t="shared" si="227"/>
        <v>0</v>
      </c>
      <c r="O1318" s="40">
        <f t="shared" si="230"/>
        <v>2509.1750000000343</v>
      </c>
      <c r="P1318" s="39">
        <f t="shared" si="228"/>
        <v>0</v>
      </c>
      <c r="Q1318" s="39">
        <f t="shared" si="229"/>
        <v>0</v>
      </c>
      <c r="R1318" s="39">
        <f>IF((O1318 - MAX($O$16:O1318)) &lt; 0, O1318 - MAX($O$16:O1318), 0)</f>
        <v>-1526.4749999999472</v>
      </c>
    </row>
    <row r="1319" spans="1:18" x14ac:dyDescent="0.25">
      <c r="A1319" s="2">
        <v>1304</v>
      </c>
      <c r="B1319" t="s">
        <v>1304</v>
      </c>
      <c r="C1319" s="8">
        <v>214.92</v>
      </c>
      <c r="D1319" s="8">
        <v>119.25</v>
      </c>
      <c r="E1319" s="17">
        <f t="shared" si="220"/>
        <v>0.58904373609217009</v>
      </c>
      <c r="F1319" s="2">
        <f>+IF(A1319&gt;$C$3,AVERAGE(INDEX($E$16:$E$2532,A1319-$C$3):E1318),"")</f>
        <v>0.5987163392403837</v>
      </c>
      <c r="G1319" s="2">
        <f>+IF(A1319&gt;$C$3,STDEVA(INDEX($E$16:$E$2532,A1319-$C$3):E1318),"")</f>
        <v>1.0572730173060266E-2</v>
      </c>
      <c r="H1319">
        <f t="shared" si="221"/>
        <v>-0.91486333140892828</v>
      </c>
      <c r="I1319" s="2" t="str">
        <f t="shared" si="222"/>
        <v/>
      </c>
      <c r="J1319">
        <f t="shared" si="223"/>
        <v>213.4</v>
      </c>
      <c r="K1319">
        <f t="shared" si="224"/>
        <v>118.14</v>
      </c>
      <c r="L1319" s="37">
        <f t="shared" si="225"/>
        <v>102.49999999999557</v>
      </c>
      <c r="M1319" t="str">
        <f t="shared" si="226"/>
        <v>Long</v>
      </c>
      <c r="N1319" s="39">
        <f t="shared" si="227"/>
        <v>0</v>
      </c>
      <c r="O1319" s="40">
        <f t="shared" si="230"/>
        <v>2509.1750000000343</v>
      </c>
      <c r="P1319" s="39">
        <f t="shared" si="228"/>
        <v>0</v>
      </c>
      <c r="Q1319" s="39">
        <f t="shared" si="229"/>
        <v>0</v>
      </c>
      <c r="R1319" s="39">
        <f>IF((O1319 - MAX($O$16:O1319)) &lt; 0, O1319 - MAX($O$16:O1319), 0)</f>
        <v>-1526.4749999999472</v>
      </c>
    </row>
    <row r="1320" spans="1:18" x14ac:dyDescent="0.25">
      <c r="A1320" s="2">
        <v>1305</v>
      </c>
      <c r="B1320" t="s">
        <v>1305</v>
      </c>
      <c r="C1320" s="8">
        <v>216.12</v>
      </c>
      <c r="D1320" s="8">
        <v>119.37</v>
      </c>
      <c r="E1320" s="17">
        <f t="shared" si="220"/>
        <v>0.5936058958689181</v>
      </c>
      <c r="F1320" s="2">
        <f>+IF(A1320&gt;$C$3,AVERAGE(INDEX($E$16:$E$2532,A1320-$C$3):E1319),"")</f>
        <v>0.59447426631118439</v>
      </c>
      <c r="G1320" s="2">
        <f>+IF(A1320&gt;$C$3,STDEVA(INDEX($E$16:$E$2532,A1320-$C$3):E1319),"")</f>
        <v>8.9105820636088649E-3</v>
      </c>
      <c r="H1320">
        <f t="shared" si="221"/>
        <v>-9.74538403964363E-2</v>
      </c>
      <c r="I1320" s="2" t="str">
        <f t="shared" si="222"/>
        <v/>
      </c>
      <c r="J1320">
        <f t="shared" si="223"/>
        <v>213.4</v>
      </c>
      <c r="K1320">
        <f t="shared" si="224"/>
        <v>118.14</v>
      </c>
      <c r="L1320" s="37">
        <f t="shared" si="225"/>
        <v>372.49999999999875</v>
      </c>
      <c r="M1320" t="str">
        <f t="shared" si="226"/>
        <v>Long</v>
      </c>
      <c r="N1320" s="39">
        <f t="shared" si="227"/>
        <v>0</v>
      </c>
      <c r="O1320" s="40">
        <f t="shared" si="230"/>
        <v>2509.1750000000343</v>
      </c>
      <c r="P1320" s="39">
        <f t="shared" si="228"/>
        <v>0</v>
      </c>
      <c r="Q1320" s="39">
        <f t="shared" si="229"/>
        <v>0</v>
      </c>
      <c r="R1320" s="39">
        <f>IF((O1320 - MAX($O$16:O1320)) &lt; 0, O1320 - MAX($O$16:O1320), 0)</f>
        <v>-1526.4749999999472</v>
      </c>
    </row>
    <row r="1321" spans="1:18" x14ac:dyDescent="0.25">
      <c r="A1321" s="2">
        <v>1306</v>
      </c>
      <c r="B1321" t="s">
        <v>1306</v>
      </c>
      <c r="C1321" s="8">
        <v>215.83</v>
      </c>
      <c r="D1321" s="8">
        <v>119.7</v>
      </c>
      <c r="E1321" s="17">
        <f t="shared" si="220"/>
        <v>0.58950244820695163</v>
      </c>
      <c r="F1321" s="2">
        <f>+IF(A1321&gt;$C$3,AVERAGE(INDEX($E$16:$E$2532,A1321-$C$3):E1320),"")</f>
        <v>0.59169350806332255</v>
      </c>
      <c r="G1321" s="2">
        <f>+IF(A1321&gt;$C$3,STDEVA(INDEX($E$16:$E$2532,A1321-$C$3):E1320),"")</f>
        <v>5.2383843060862523E-3</v>
      </c>
      <c r="H1321">
        <f t="shared" si="221"/>
        <v>-0.41827016277236784</v>
      </c>
      <c r="I1321" s="2" t="str">
        <f t="shared" si="222"/>
        <v/>
      </c>
      <c r="J1321">
        <f t="shared" si="223"/>
        <v>213.4</v>
      </c>
      <c r="K1321">
        <f t="shared" si="224"/>
        <v>118.14</v>
      </c>
      <c r="L1321" s="37">
        <f t="shared" si="225"/>
        <v>217.50000000000114</v>
      </c>
      <c r="M1321" t="str">
        <f t="shared" si="226"/>
        <v>Long</v>
      </c>
      <c r="N1321" s="39">
        <f t="shared" si="227"/>
        <v>0</v>
      </c>
      <c r="O1321" s="40">
        <f t="shared" si="230"/>
        <v>2509.1750000000343</v>
      </c>
      <c r="P1321" s="39">
        <f t="shared" si="228"/>
        <v>0</v>
      </c>
      <c r="Q1321" s="39">
        <f t="shared" si="229"/>
        <v>0</v>
      </c>
      <c r="R1321" s="39">
        <f>IF((O1321 - MAX($O$16:O1321)) &lt; 0, O1321 - MAX($O$16:O1321), 0)</f>
        <v>-1526.4749999999472</v>
      </c>
    </row>
    <row r="1322" spans="1:18" x14ac:dyDescent="0.25">
      <c r="A1322" s="2">
        <v>1307</v>
      </c>
      <c r="B1322" t="s">
        <v>1307</v>
      </c>
      <c r="C1322" s="8">
        <v>216.4092</v>
      </c>
      <c r="D1322" s="8">
        <v>119.9</v>
      </c>
      <c r="E1322" s="17">
        <f t="shared" si="220"/>
        <v>0.59051299789838541</v>
      </c>
      <c r="F1322" s="2">
        <f>+IF(A1322&gt;$C$3,AVERAGE(INDEX($E$16:$E$2532,A1322-$C$3):E1321),"")</f>
        <v>0.58973996342287915</v>
      </c>
      <c r="G1322" s="2">
        <f>+IF(A1322&gt;$C$3,STDEVA(INDEX($E$16:$E$2532,A1322-$C$3):E1321),"")</f>
        <v>3.0852841473636844E-3</v>
      </c>
      <c r="H1322">
        <f t="shared" si="221"/>
        <v>0.25055535846407995</v>
      </c>
      <c r="I1322" s="2" t="str">
        <f t="shared" si="222"/>
        <v/>
      </c>
      <c r="J1322">
        <f t="shared" si="223"/>
        <v>213.4</v>
      </c>
      <c r="K1322">
        <f t="shared" si="224"/>
        <v>118.14</v>
      </c>
      <c r="L1322" s="37">
        <f t="shared" si="225"/>
        <v>312.29999999999688</v>
      </c>
      <c r="M1322" t="str">
        <f t="shared" si="226"/>
        <v>Long</v>
      </c>
      <c r="N1322" s="39">
        <f t="shared" si="227"/>
        <v>0</v>
      </c>
      <c r="O1322" s="40">
        <f t="shared" si="230"/>
        <v>2509.1750000000343</v>
      </c>
      <c r="P1322" s="39">
        <f t="shared" si="228"/>
        <v>0</v>
      </c>
      <c r="Q1322" s="39">
        <f t="shared" si="229"/>
        <v>0</v>
      </c>
      <c r="R1322" s="39">
        <f>IF((O1322 - MAX($O$16:O1322)) &lt; 0, O1322 - MAX($O$16:O1322), 0)</f>
        <v>-1526.4749999999472</v>
      </c>
    </row>
    <row r="1323" spans="1:18" x14ac:dyDescent="0.25">
      <c r="A1323" s="2">
        <v>1308</v>
      </c>
      <c r="B1323" t="s">
        <v>1308</v>
      </c>
      <c r="C1323" s="8">
        <v>216.19</v>
      </c>
      <c r="D1323" s="8">
        <v>119.3</v>
      </c>
      <c r="E1323" s="17">
        <f t="shared" si="220"/>
        <v>0.59451632156250267</v>
      </c>
      <c r="F1323" s="2">
        <f>+IF(A1323&gt;$C$3,AVERAGE(INDEX($E$16:$E$2532,A1323-$C$3):E1322),"")</f>
        <v>0.58958296760484363</v>
      </c>
      <c r="G1323" s="2">
        <f>+IF(A1323&gt;$C$3,STDEVA(INDEX($E$16:$E$2532,A1323-$C$3):E1322),"")</f>
        <v>3.0051144185769003E-3</v>
      </c>
      <c r="H1323">
        <f t="shared" si="221"/>
        <v>1.6416526196680632</v>
      </c>
      <c r="I1323" s="2" t="str">
        <f t="shared" si="222"/>
        <v>Sell</v>
      </c>
      <c r="J1323" t="str">
        <f t="shared" si="223"/>
        <v/>
      </c>
      <c r="K1323" t="str">
        <f t="shared" si="224"/>
        <v/>
      </c>
      <c r="L1323" s="37">
        <f t="shared" si="225"/>
        <v>407.49999999999881</v>
      </c>
      <c r="M1323" t="str">
        <f t="shared" si="226"/>
        <v>TP</v>
      </c>
      <c r="N1323" s="39">
        <f t="shared" si="227"/>
        <v>407.49999999999881</v>
      </c>
      <c r="O1323" s="40">
        <f t="shared" si="230"/>
        <v>2916.6750000000329</v>
      </c>
      <c r="P1323" s="39">
        <f t="shared" si="228"/>
        <v>3.75</v>
      </c>
      <c r="Q1323" s="39">
        <f t="shared" si="229"/>
        <v>0</v>
      </c>
      <c r="R1323" s="39">
        <f>IF((O1323 - MAX($O$16:O1323)) &lt; 0, O1323 - MAX($O$16:O1323), 0)</f>
        <v>-1118.9749999999485</v>
      </c>
    </row>
    <row r="1324" spans="1:18" x14ac:dyDescent="0.25">
      <c r="A1324" s="2">
        <v>1309</v>
      </c>
      <c r="B1324" t="s">
        <v>1309</v>
      </c>
      <c r="C1324" s="8">
        <v>217.08500000000001</v>
      </c>
      <c r="D1324" s="8">
        <v>120.08</v>
      </c>
      <c r="E1324" s="17">
        <f t="shared" si="220"/>
        <v>0.59213079458797457</v>
      </c>
      <c r="F1324" s="2">
        <f>+IF(A1324&gt;$C$3,AVERAGE(INDEX($E$16:$E$2532,A1324-$C$3):E1323),"")</f>
        <v>0.59143627992578551</v>
      </c>
      <c r="G1324" s="2">
        <f>+IF(A1324&gt;$C$3,STDEVA(INDEX($E$16:$E$2532,A1324-$C$3):E1323),"")</f>
        <v>2.4753944452988513E-3</v>
      </c>
      <c r="H1324">
        <f t="shared" si="221"/>
        <v>0.28056727020134076</v>
      </c>
      <c r="I1324" s="2" t="str">
        <f t="shared" si="222"/>
        <v/>
      </c>
      <c r="J1324" t="str">
        <f t="shared" si="223"/>
        <v/>
      </c>
      <c r="K1324" t="str">
        <f t="shared" si="224"/>
        <v/>
      </c>
      <c r="L1324" s="37" t="str">
        <f t="shared" si="225"/>
        <v/>
      </c>
      <c r="M1324" t="str">
        <f t="shared" si="226"/>
        <v/>
      </c>
      <c r="N1324" s="39">
        <f t="shared" si="227"/>
        <v>0</v>
      </c>
      <c r="O1324" s="40">
        <f t="shared" si="230"/>
        <v>2916.6750000000329</v>
      </c>
      <c r="P1324" s="39">
        <f t="shared" si="228"/>
        <v>0</v>
      </c>
      <c r="Q1324" s="39">
        <f t="shared" si="229"/>
        <v>0</v>
      </c>
      <c r="R1324" s="39">
        <f>IF((O1324 - MAX($O$16:O1324)) &lt; 0, O1324 - MAX($O$16:O1324), 0)</f>
        <v>-1118.9749999999485</v>
      </c>
    </row>
    <row r="1325" spans="1:18" x14ac:dyDescent="0.25">
      <c r="A1325" s="2">
        <v>1310</v>
      </c>
      <c r="B1325" t="s">
        <v>1310</v>
      </c>
      <c r="C1325" s="8">
        <v>216.26499999999999</v>
      </c>
      <c r="D1325" s="8">
        <v>119.51</v>
      </c>
      <c r="E1325" s="17">
        <f t="shared" si="220"/>
        <v>0.5931044576894664</v>
      </c>
      <c r="F1325" s="2">
        <f>+IF(A1325&gt;$C$3,AVERAGE(INDEX($E$16:$E$2532,A1325-$C$3):E1324),"")</f>
        <v>0.59205369162494648</v>
      </c>
      <c r="G1325" s="2">
        <f>+IF(A1325&gt;$C$3,STDEVA(INDEX($E$16:$E$2532,A1325-$C$3):E1324),"")</f>
        <v>2.0834112189019411E-3</v>
      </c>
      <c r="H1325">
        <f t="shared" si="221"/>
        <v>0.50434885585080536</v>
      </c>
      <c r="I1325" s="2" t="str">
        <f t="shared" si="222"/>
        <v/>
      </c>
      <c r="J1325" t="str">
        <f t="shared" si="223"/>
        <v/>
      </c>
      <c r="K1325" t="str">
        <f t="shared" si="224"/>
        <v/>
      </c>
      <c r="L1325" s="37" t="str">
        <f t="shared" si="225"/>
        <v/>
      </c>
      <c r="M1325" t="str">
        <f t="shared" si="226"/>
        <v/>
      </c>
      <c r="N1325" s="39">
        <f t="shared" si="227"/>
        <v>0</v>
      </c>
      <c r="O1325" s="40">
        <f t="shared" si="230"/>
        <v>2916.6750000000329</v>
      </c>
      <c r="P1325" s="39">
        <f t="shared" si="228"/>
        <v>0</v>
      </c>
      <c r="Q1325" s="39">
        <f t="shared" si="229"/>
        <v>0</v>
      </c>
      <c r="R1325" s="39">
        <f>IF((O1325 - MAX($O$16:O1325)) &lt; 0, O1325 - MAX($O$16:O1325), 0)</f>
        <v>-1118.9749999999485</v>
      </c>
    </row>
    <row r="1326" spans="1:18" x14ac:dyDescent="0.25">
      <c r="A1326" s="2">
        <v>1311</v>
      </c>
      <c r="B1326" t="s">
        <v>1311</v>
      </c>
      <c r="C1326" s="8">
        <v>217.24</v>
      </c>
      <c r="D1326" s="8">
        <v>120.4</v>
      </c>
      <c r="E1326" s="17">
        <f t="shared" si="220"/>
        <v>0.59018320029192384</v>
      </c>
      <c r="F1326" s="2">
        <f>+IF(A1326&gt;$C$3,AVERAGE(INDEX($E$16:$E$2532,A1326-$C$3):E1325),"")</f>
        <v>0.59195340398905605</v>
      </c>
      <c r="G1326" s="2">
        <f>+IF(A1326&gt;$C$3,STDEVA(INDEX($E$16:$E$2532,A1326-$C$3):E1325),"")</f>
        <v>2.0004307339899765E-3</v>
      </c>
      <c r="H1326">
        <f t="shared" si="221"/>
        <v>-0.88491126788550978</v>
      </c>
      <c r="I1326" s="2" t="str">
        <f t="shared" si="222"/>
        <v/>
      </c>
      <c r="J1326" t="str">
        <f t="shared" si="223"/>
        <v/>
      </c>
      <c r="K1326" t="str">
        <f t="shared" si="224"/>
        <v/>
      </c>
      <c r="L1326" s="37" t="str">
        <f t="shared" si="225"/>
        <v/>
      </c>
      <c r="M1326" t="str">
        <f t="shared" si="226"/>
        <v/>
      </c>
      <c r="N1326" s="39">
        <f t="shared" si="227"/>
        <v>0</v>
      </c>
      <c r="O1326" s="40">
        <f t="shared" si="230"/>
        <v>2916.6750000000329</v>
      </c>
      <c r="P1326" s="39">
        <f t="shared" si="228"/>
        <v>0</v>
      </c>
      <c r="Q1326" s="39">
        <f t="shared" si="229"/>
        <v>0</v>
      </c>
      <c r="R1326" s="39">
        <f>IF((O1326 - MAX($O$16:O1326)) &lt; 0, O1326 - MAX($O$16:O1326), 0)</f>
        <v>-1118.9749999999485</v>
      </c>
    </row>
    <row r="1327" spans="1:18" x14ac:dyDescent="0.25">
      <c r="A1327" s="2">
        <v>1312</v>
      </c>
      <c r="B1327" t="s">
        <v>1312</v>
      </c>
      <c r="C1327" s="8">
        <v>216.65</v>
      </c>
      <c r="D1327" s="8">
        <v>120.22</v>
      </c>
      <c r="E1327" s="17">
        <f t="shared" si="220"/>
        <v>0.58895975057490246</v>
      </c>
      <c r="F1327" s="2">
        <f>+IF(A1327&gt;$C$3,AVERAGE(INDEX($E$16:$E$2532,A1327-$C$3):E1326),"")</f>
        <v>0.59208955440605071</v>
      </c>
      <c r="G1327" s="2">
        <f>+IF(A1327&gt;$C$3,STDEVA(INDEX($E$16:$E$2532,A1327-$C$3):E1326),"")</f>
        <v>1.8055916405182314E-3</v>
      </c>
      <c r="H1327">
        <f t="shared" si="221"/>
        <v>-1.73339517137438</v>
      </c>
      <c r="I1327" s="2" t="str">
        <f t="shared" si="222"/>
        <v>Buy</v>
      </c>
      <c r="J1327">
        <f t="shared" si="223"/>
        <v>216.65</v>
      </c>
      <c r="K1327">
        <f t="shared" si="224"/>
        <v>120.22</v>
      </c>
      <c r="L1327" s="37" t="str">
        <f t="shared" si="225"/>
        <v/>
      </c>
      <c r="M1327" t="str">
        <f t="shared" si="226"/>
        <v>Long</v>
      </c>
      <c r="N1327" s="39">
        <f t="shared" si="227"/>
        <v>0</v>
      </c>
      <c r="O1327" s="40">
        <f t="shared" si="230"/>
        <v>2916.6750000000329</v>
      </c>
      <c r="P1327" s="39">
        <f t="shared" si="228"/>
        <v>3.75</v>
      </c>
      <c r="Q1327" s="39">
        <f t="shared" si="229"/>
        <v>4210.875</v>
      </c>
      <c r="R1327" s="39">
        <f>IF((O1327 - MAX($O$16:O1327)) &lt; 0, O1327 - MAX($O$16:O1327), 0)</f>
        <v>-1118.9749999999485</v>
      </c>
    </row>
    <row r="1328" spans="1:18" x14ac:dyDescent="0.25">
      <c r="A1328" s="2">
        <v>1313</v>
      </c>
      <c r="B1328" t="s">
        <v>1313</v>
      </c>
      <c r="C1328" s="8">
        <v>216.75</v>
      </c>
      <c r="D1328" s="8">
        <v>120.8</v>
      </c>
      <c r="E1328" s="17">
        <f t="shared" si="220"/>
        <v>0.58460833015993674</v>
      </c>
      <c r="F1328" s="2">
        <f>+IF(A1328&gt;$C$3,AVERAGE(INDEX($E$16:$E$2532,A1328-$C$3):E1327),"")</f>
        <v>0.5917789049413541</v>
      </c>
      <c r="G1328" s="2">
        <f>+IF(A1328&gt;$C$3,STDEVA(INDEX($E$16:$E$2532,A1328-$C$3):E1327),"")</f>
        <v>2.2286919279738901E-3</v>
      </c>
      <c r="H1328">
        <f t="shared" si="221"/>
        <v>-3.2173916418928972</v>
      </c>
      <c r="I1328" s="2" t="str">
        <f t="shared" si="222"/>
        <v>Buy</v>
      </c>
      <c r="J1328">
        <f t="shared" si="223"/>
        <v>216.65</v>
      </c>
      <c r="K1328">
        <f t="shared" si="224"/>
        <v>120.22</v>
      </c>
      <c r="L1328" s="37">
        <f t="shared" si="225"/>
        <v>-120.00000000000099</v>
      </c>
      <c r="M1328" t="str">
        <f t="shared" si="226"/>
        <v>Long</v>
      </c>
      <c r="N1328" s="39">
        <f t="shared" si="227"/>
        <v>0</v>
      </c>
      <c r="O1328" s="40">
        <f t="shared" si="230"/>
        <v>2916.6750000000329</v>
      </c>
      <c r="P1328" s="39">
        <f t="shared" si="228"/>
        <v>0</v>
      </c>
      <c r="Q1328" s="39">
        <f t="shared" si="229"/>
        <v>0</v>
      </c>
      <c r="R1328" s="39">
        <f>IF((O1328 - MAX($O$16:O1328)) &lt; 0, O1328 - MAX($O$16:O1328), 0)</f>
        <v>-1118.9749999999485</v>
      </c>
    </row>
    <row r="1329" spans="1:18" x14ac:dyDescent="0.25">
      <c r="A1329" s="2">
        <v>1314</v>
      </c>
      <c r="B1329" t="s">
        <v>1314</v>
      </c>
      <c r="C1329" s="8">
        <v>216.52</v>
      </c>
      <c r="D1329" s="8">
        <v>121.14</v>
      </c>
      <c r="E1329" s="17">
        <f t="shared" si="220"/>
        <v>0.58073602037597605</v>
      </c>
      <c r="F1329" s="2">
        <f>+IF(A1329&gt;$C$3,AVERAGE(INDEX($E$16:$E$2532,A1329-$C$3):E1328),"")</f>
        <v>0.58979730666084085</v>
      </c>
      <c r="G1329" s="2">
        <f>+IF(A1329&gt;$C$3,STDEVA(INDEX($E$16:$E$2532,A1329-$C$3):E1328),"")</f>
        <v>3.3225857795832672E-3</v>
      </c>
      <c r="H1329">
        <f t="shared" si="221"/>
        <v>-2.7271790364435091</v>
      </c>
      <c r="I1329" s="2" t="str">
        <f t="shared" si="222"/>
        <v>Buy</v>
      </c>
      <c r="J1329" t="str">
        <f t="shared" si="223"/>
        <v/>
      </c>
      <c r="K1329" t="str">
        <f t="shared" si="224"/>
        <v/>
      </c>
      <c r="L1329" s="37">
        <f t="shared" si="225"/>
        <v>-262.49999999999932</v>
      </c>
      <c r="M1329" t="str">
        <f t="shared" si="226"/>
        <v>SL</v>
      </c>
      <c r="N1329" s="39">
        <f t="shared" si="227"/>
        <v>-262.49999999999932</v>
      </c>
      <c r="O1329" s="40">
        <f t="shared" si="230"/>
        <v>2654.1750000000338</v>
      </c>
      <c r="P1329" s="39">
        <f t="shared" si="228"/>
        <v>3.75</v>
      </c>
      <c r="Q1329" s="39">
        <f t="shared" si="229"/>
        <v>0</v>
      </c>
      <c r="R1329" s="39">
        <f>IF((O1329 - MAX($O$16:O1329)) &lt; 0, O1329 - MAX($O$16:O1329), 0)</f>
        <v>-1381.4749999999476</v>
      </c>
    </row>
    <row r="1330" spans="1:18" x14ac:dyDescent="0.25">
      <c r="A1330" s="2">
        <v>1315</v>
      </c>
      <c r="B1330" t="s">
        <v>1315</v>
      </c>
      <c r="C1330" s="8">
        <v>216.77</v>
      </c>
      <c r="D1330" s="8">
        <v>120.83</v>
      </c>
      <c r="E1330" s="17">
        <f t="shared" si="220"/>
        <v>0.58445228456761544</v>
      </c>
      <c r="F1330" s="2">
        <f>+IF(A1330&gt;$C$3,AVERAGE(INDEX($E$16:$E$2532,A1330-$C$3):E1329),"")</f>
        <v>0.58751835181844103</v>
      </c>
      <c r="G1330" s="2">
        <f>+IF(A1330&gt;$C$3,STDEVA(INDEX($E$16:$E$2532,A1330-$C$3):E1329),"")</f>
        <v>4.8695962977558403E-3</v>
      </c>
      <c r="H1330">
        <f t="shared" si="221"/>
        <v>-0.62963479174620474</v>
      </c>
      <c r="I1330" s="2" t="str">
        <f t="shared" si="222"/>
        <v/>
      </c>
      <c r="J1330" t="str">
        <f t="shared" si="223"/>
        <v/>
      </c>
      <c r="K1330" t="str">
        <f t="shared" si="224"/>
        <v/>
      </c>
      <c r="L1330" s="37" t="str">
        <f t="shared" si="225"/>
        <v/>
      </c>
      <c r="M1330" t="str">
        <f t="shared" si="226"/>
        <v/>
      </c>
      <c r="N1330" s="39">
        <f t="shared" si="227"/>
        <v>0</v>
      </c>
      <c r="O1330" s="40">
        <f t="shared" si="230"/>
        <v>2654.1750000000338</v>
      </c>
      <c r="P1330" s="39">
        <f t="shared" si="228"/>
        <v>0</v>
      </c>
      <c r="Q1330" s="39">
        <f t="shared" si="229"/>
        <v>0</v>
      </c>
      <c r="R1330" s="39">
        <f>IF((O1330 - MAX($O$16:O1330)) &lt; 0, O1330 - MAX($O$16:O1330), 0)</f>
        <v>-1381.4749999999476</v>
      </c>
    </row>
    <row r="1331" spans="1:18" x14ac:dyDescent="0.25">
      <c r="A1331" s="2">
        <v>1316</v>
      </c>
      <c r="B1331" t="s">
        <v>1316</v>
      </c>
      <c r="C1331" s="8">
        <v>217.12</v>
      </c>
      <c r="D1331" s="8">
        <v>121.07</v>
      </c>
      <c r="E1331" s="17">
        <f t="shared" si="220"/>
        <v>0.58408130536691016</v>
      </c>
      <c r="F1331" s="2">
        <f>+IF(A1331&gt;$C$3,AVERAGE(INDEX($E$16:$E$2532,A1331-$C$3):E1330),"")</f>
        <v>0.58578791719407097</v>
      </c>
      <c r="G1331" s="2">
        <f>+IF(A1331&gt;$C$3,STDEVA(INDEX($E$16:$E$2532,A1331-$C$3):E1330),"")</f>
        <v>3.810381937898605E-3</v>
      </c>
      <c r="H1331">
        <f t="shared" si="221"/>
        <v>-0.44788471470185259</v>
      </c>
      <c r="I1331" s="2" t="str">
        <f t="shared" si="222"/>
        <v/>
      </c>
      <c r="J1331" t="str">
        <f t="shared" si="223"/>
        <v/>
      </c>
      <c r="K1331" t="str">
        <f t="shared" si="224"/>
        <v/>
      </c>
      <c r="L1331" s="37" t="str">
        <f t="shared" si="225"/>
        <v/>
      </c>
      <c r="M1331" t="str">
        <f t="shared" si="226"/>
        <v/>
      </c>
      <c r="N1331" s="39">
        <f t="shared" si="227"/>
        <v>0</v>
      </c>
      <c r="O1331" s="40">
        <f t="shared" si="230"/>
        <v>2654.1750000000338</v>
      </c>
      <c r="P1331" s="39">
        <f t="shared" si="228"/>
        <v>0</v>
      </c>
      <c r="Q1331" s="39">
        <f t="shared" si="229"/>
        <v>0</v>
      </c>
      <c r="R1331" s="39">
        <f>IF((O1331 - MAX($O$16:O1331)) &lt; 0, O1331 - MAX($O$16:O1331), 0)</f>
        <v>-1381.4749999999476</v>
      </c>
    </row>
    <row r="1332" spans="1:18" x14ac:dyDescent="0.25">
      <c r="A1332" s="2">
        <v>1317</v>
      </c>
      <c r="B1332" t="s">
        <v>1317</v>
      </c>
      <c r="C1332" s="8">
        <v>216.94</v>
      </c>
      <c r="D1332" s="8">
        <v>121.17</v>
      </c>
      <c r="E1332" s="17">
        <f t="shared" si="220"/>
        <v>0.58242629936864032</v>
      </c>
      <c r="F1332" s="2">
        <f>+IF(A1332&gt;$C$3,AVERAGE(INDEX($E$16:$E$2532,A1332-$C$3):E1331),"")</f>
        <v>0.58456753820906815</v>
      </c>
      <c r="G1332" s="2">
        <f>+IF(A1332&gt;$C$3,STDEVA(INDEX($E$16:$E$2532,A1332-$C$3):E1331),"")</f>
        <v>2.9250396635690031E-3</v>
      </c>
      <c r="H1332">
        <f t="shared" si="221"/>
        <v>-0.73203754024148304</v>
      </c>
      <c r="I1332" s="2" t="str">
        <f t="shared" si="222"/>
        <v/>
      </c>
      <c r="J1332" t="str">
        <f t="shared" si="223"/>
        <v/>
      </c>
      <c r="K1332" t="str">
        <f t="shared" si="224"/>
        <v/>
      </c>
      <c r="L1332" s="37" t="str">
        <f t="shared" si="225"/>
        <v/>
      </c>
      <c r="M1332" t="str">
        <f t="shared" si="226"/>
        <v/>
      </c>
      <c r="N1332" s="39">
        <f t="shared" si="227"/>
        <v>0</v>
      </c>
      <c r="O1332" s="40">
        <f t="shared" si="230"/>
        <v>2654.1750000000338</v>
      </c>
      <c r="P1332" s="39">
        <f t="shared" si="228"/>
        <v>0</v>
      </c>
      <c r="Q1332" s="39">
        <f t="shared" si="229"/>
        <v>0</v>
      </c>
      <c r="R1332" s="39">
        <f>IF((O1332 - MAX($O$16:O1332)) &lt; 0, O1332 - MAX($O$16:O1332), 0)</f>
        <v>-1381.4749999999476</v>
      </c>
    </row>
    <row r="1333" spans="1:18" x14ac:dyDescent="0.25">
      <c r="A1333" s="2">
        <v>1318</v>
      </c>
      <c r="B1333" t="s">
        <v>1318</v>
      </c>
      <c r="C1333" s="8">
        <v>215.54920000000001</v>
      </c>
      <c r="D1333" s="8">
        <v>119.48</v>
      </c>
      <c r="E1333" s="17">
        <f t="shared" si="220"/>
        <v>0.5900401964024854</v>
      </c>
      <c r="F1333" s="2">
        <f>+IF(A1333&gt;$C$3,AVERAGE(INDEX($E$16:$E$2532,A1333-$C$3):E1332),"")</f>
        <v>0.58326084796781585</v>
      </c>
      <c r="G1333" s="2">
        <f>+IF(A1333&gt;$C$3,STDEVA(INDEX($E$16:$E$2532,A1333-$C$3):E1332),"")</f>
        <v>1.6567743891410618E-3</v>
      </c>
      <c r="H1333">
        <f t="shared" si="221"/>
        <v>4.0918959630853706</v>
      </c>
      <c r="I1333" s="2" t="str">
        <f t="shared" si="222"/>
        <v>Sell</v>
      </c>
      <c r="J1333">
        <f t="shared" si="223"/>
        <v>119.48</v>
      </c>
      <c r="K1333">
        <f t="shared" si="224"/>
        <v>215.54920000000001</v>
      </c>
      <c r="L1333" s="37" t="str">
        <f t="shared" si="225"/>
        <v/>
      </c>
      <c r="M1333" t="str">
        <f t="shared" si="226"/>
        <v>Short</v>
      </c>
      <c r="N1333" s="39">
        <f t="shared" si="227"/>
        <v>0</v>
      </c>
      <c r="O1333" s="40">
        <f t="shared" si="230"/>
        <v>2654.1750000000338</v>
      </c>
      <c r="P1333" s="39">
        <f t="shared" si="228"/>
        <v>3.75</v>
      </c>
      <c r="Q1333" s="39">
        <f t="shared" si="229"/>
        <v>4187.8650000000007</v>
      </c>
      <c r="R1333" s="39">
        <f>IF((O1333 - MAX($O$16:O1333)) &lt; 0, O1333 - MAX($O$16:O1333), 0)</f>
        <v>-1381.4749999999476</v>
      </c>
    </row>
    <row r="1334" spans="1:18" x14ac:dyDescent="0.25">
      <c r="A1334" s="2">
        <v>1319</v>
      </c>
      <c r="B1334" t="s">
        <v>1319</v>
      </c>
      <c r="C1334" s="8">
        <v>216.18</v>
      </c>
      <c r="D1334" s="8">
        <v>120.45</v>
      </c>
      <c r="E1334" s="17">
        <f t="shared" si="220"/>
        <v>0.58487666492717649</v>
      </c>
      <c r="F1334" s="2">
        <f>+IF(A1334&gt;$C$3,AVERAGE(INDEX($E$16:$E$2532,A1334-$C$3):E1333),"")</f>
        <v>0.58434722121632554</v>
      </c>
      <c r="G1334" s="2">
        <f>+IF(A1334&gt;$C$3,STDEVA(INDEX($E$16:$E$2532,A1334-$C$3):E1333),"")</f>
        <v>3.507934872230444E-3</v>
      </c>
      <c r="H1334">
        <f t="shared" si="221"/>
        <v>0.15092746306156954</v>
      </c>
      <c r="I1334" s="2" t="str">
        <f t="shared" si="222"/>
        <v/>
      </c>
      <c r="J1334">
        <f t="shared" si="223"/>
        <v>119.48</v>
      </c>
      <c r="K1334">
        <f t="shared" si="224"/>
        <v>215.54920000000001</v>
      </c>
      <c r="L1334" s="37">
        <f t="shared" si="225"/>
        <v>84.800000000001319</v>
      </c>
      <c r="M1334" t="str">
        <f t="shared" si="226"/>
        <v>Short</v>
      </c>
      <c r="N1334" s="39">
        <f t="shared" si="227"/>
        <v>0</v>
      </c>
      <c r="O1334" s="40">
        <f t="shared" si="230"/>
        <v>2654.1750000000338</v>
      </c>
      <c r="P1334" s="39">
        <f t="shared" si="228"/>
        <v>0</v>
      </c>
      <c r="Q1334" s="39">
        <f t="shared" si="229"/>
        <v>0</v>
      </c>
      <c r="R1334" s="39">
        <f>IF((O1334 - MAX($O$16:O1334)) &lt; 0, O1334 - MAX($O$16:O1334), 0)</f>
        <v>-1381.4749999999476</v>
      </c>
    </row>
    <row r="1335" spans="1:18" x14ac:dyDescent="0.25">
      <c r="A1335" s="2">
        <v>1320</v>
      </c>
      <c r="B1335" t="s">
        <v>1320</v>
      </c>
      <c r="C1335" s="8">
        <v>216.40969999999999</v>
      </c>
      <c r="D1335" s="8">
        <v>120.56</v>
      </c>
      <c r="E1335" s="17">
        <f t="shared" si="220"/>
        <v>0.58502581604876358</v>
      </c>
      <c r="F1335" s="2">
        <f>+IF(A1335&gt;$C$3,AVERAGE(INDEX($E$16:$E$2532,A1335-$C$3):E1334),"")</f>
        <v>0.58517535012656563</v>
      </c>
      <c r="G1335" s="2">
        <f>+IF(A1335&gt;$C$3,STDEVA(INDEX($E$16:$E$2532,A1335-$C$3):E1334),"")</f>
        <v>2.8737162327282678E-3</v>
      </c>
      <c r="H1335">
        <f t="shared" si="221"/>
        <v>-5.2035088259248075E-2</v>
      </c>
      <c r="I1335" s="2" t="str">
        <f t="shared" si="222"/>
        <v/>
      </c>
      <c r="J1335">
        <f t="shared" si="223"/>
        <v>119.48</v>
      </c>
      <c r="K1335">
        <f t="shared" si="224"/>
        <v>215.54920000000001</v>
      </c>
      <c r="L1335" s="37">
        <f t="shared" si="225"/>
        <v>54.875000000006196</v>
      </c>
      <c r="M1335" t="str">
        <f t="shared" si="226"/>
        <v>Short</v>
      </c>
      <c r="N1335" s="39">
        <f t="shared" si="227"/>
        <v>0</v>
      </c>
      <c r="O1335" s="40">
        <f t="shared" si="230"/>
        <v>2654.1750000000338</v>
      </c>
      <c r="P1335" s="39">
        <f t="shared" si="228"/>
        <v>0</v>
      </c>
      <c r="Q1335" s="39">
        <f t="shared" si="229"/>
        <v>0</v>
      </c>
      <c r="R1335" s="39">
        <f>IF((O1335 - MAX($O$16:O1335)) &lt; 0, O1335 - MAX($O$16:O1335), 0)</f>
        <v>-1381.4749999999476</v>
      </c>
    </row>
    <row r="1336" spans="1:18" x14ac:dyDescent="0.25">
      <c r="A1336" s="2">
        <v>1321</v>
      </c>
      <c r="B1336" t="s">
        <v>1321</v>
      </c>
      <c r="C1336" s="8">
        <v>218.18</v>
      </c>
      <c r="D1336" s="8">
        <v>122.3</v>
      </c>
      <c r="E1336" s="17">
        <f t="shared" si="220"/>
        <v>0.57884336747648402</v>
      </c>
      <c r="F1336" s="2">
        <f>+IF(A1336&gt;$C$3,AVERAGE(INDEX($E$16:$E$2532,A1336-$C$3):E1335),"")</f>
        <v>0.58529005642279519</v>
      </c>
      <c r="G1336" s="2">
        <f>+IF(A1336&gt;$C$3,STDEVA(INDEX($E$16:$E$2532,A1336-$C$3):E1335),"")</f>
        <v>2.8489791553683941E-3</v>
      </c>
      <c r="H1336">
        <f t="shared" si="221"/>
        <v>-2.2628066387090042</v>
      </c>
      <c r="I1336" s="2" t="str">
        <f t="shared" si="222"/>
        <v>Buy</v>
      </c>
      <c r="J1336">
        <f t="shared" si="223"/>
        <v>119.48</v>
      </c>
      <c r="K1336">
        <f t="shared" si="224"/>
        <v>215.54920000000001</v>
      </c>
      <c r="L1336" s="37">
        <f t="shared" si="225"/>
        <v>47.299999999999841</v>
      </c>
      <c r="M1336" t="str">
        <f t="shared" si="226"/>
        <v>Short</v>
      </c>
      <c r="N1336" s="39">
        <f t="shared" si="227"/>
        <v>0</v>
      </c>
      <c r="O1336" s="40">
        <f t="shared" si="230"/>
        <v>2654.1750000000338</v>
      </c>
      <c r="P1336" s="39">
        <f t="shared" si="228"/>
        <v>0</v>
      </c>
      <c r="Q1336" s="39">
        <f t="shared" si="229"/>
        <v>0</v>
      </c>
      <c r="R1336" s="39">
        <f>IF((O1336 - MAX($O$16:O1336)) &lt; 0, O1336 - MAX($O$16:O1336), 0)</f>
        <v>-1381.4749999999476</v>
      </c>
    </row>
    <row r="1337" spans="1:18" x14ac:dyDescent="0.25">
      <c r="A1337" s="2">
        <v>1322</v>
      </c>
      <c r="B1337" t="s">
        <v>1322</v>
      </c>
      <c r="C1337" s="8">
        <v>218.05</v>
      </c>
      <c r="D1337" s="8">
        <v>122.24</v>
      </c>
      <c r="E1337" s="17">
        <f t="shared" si="220"/>
        <v>0.57873806887056523</v>
      </c>
      <c r="F1337" s="2">
        <f>+IF(A1337&gt;$C$3,AVERAGE(INDEX($E$16:$E$2532,A1337-$C$3):E1336),"")</f>
        <v>0.58424246884470998</v>
      </c>
      <c r="G1337" s="2">
        <f>+IF(A1337&gt;$C$3,STDEVA(INDEX($E$16:$E$2532,A1337-$C$3):E1336),"")</f>
        <v>4.0950656129508335E-3</v>
      </c>
      <c r="H1337">
        <f t="shared" si="221"/>
        <v>-1.3441542808830313</v>
      </c>
      <c r="I1337" s="2" t="str">
        <f t="shared" si="222"/>
        <v/>
      </c>
      <c r="J1337">
        <f t="shared" si="223"/>
        <v>119.48</v>
      </c>
      <c r="K1337">
        <f t="shared" si="224"/>
        <v>215.54920000000001</v>
      </c>
      <c r="L1337" s="37">
        <f t="shared" si="225"/>
        <v>64.799999999998136</v>
      </c>
      <c r="M1337" t="str">
        <f t="shared" si="226"/>
        <v>Short</v>
      </c>
      <c r="N1337" s="39">
        <f t="shared" si="227"/>
        <v>0</v>
      </c>
      <c r="O1337" s="40">
        <f t="shared" si="230"/>
        <v>2654.1750000000338</v>
      </c>
      <c r="P1337" s="39">
        <f t="shared" si="228"/>
        <v>0</v>
      </c>
      <c r="Q1337" s="39">
        <f t="shared" si="229"/>
        <v>0</v>
      </c>
      <c r="R1337" s="39">
        <f>IF((O1337 - MAX($O$16:O1337)) &lt; 0, O1337 - MAX($O$16:O1337), 0)</f>
        <v>-1381.4749999999476</v>
      </c>
    </row>
    <row r="1338" spans="1:18" x14ac:dyDescent="0.25">
      <c r="A1338" s="2">
        <v>1323</v>
      </c>
      <c r="B1338" t="s">
        <v>1323</v>
      </c>
      <c r="C1338" s="8">
        <v>218.18</v>
      </c>
      <c r="D1338" s="8">
        <v>122.37</v>
      </c>
      <c r="E1338" s="17">
        <f t="shared" si="220"/>
        <v>0.57827116817203394</v>
      </c>
      <c r="F1338" s="2">
        <f>+IF(A1338&gt;$C$3,AVERAGE(INDEX($E$16:$E$2532,A1338-$C$3):E1337),"")</f>
        <v>0.58350482274509496</v>
      </c>
      <c r="G1338" s="2">
        <f>+IF(A1338&gt;$C$3,STDEVA(INDEX($E$16:$E$2532,A1338-$C$3):E1337),"")</f>
        <v>4.7790581751444711E-3</v>
      </c>
      <c r="H1338">
        <f t="shared" si="221"/>
        <v>-1.0951225913676612</v>
      </c>
      <c r="I1338" s="2" t="str">
        <f t="shared" si="222"/>
        <v/>
      </c>
      <c r="J1338">
        <f t="shared" si="223"/>
        <v>119.48</v>
      </c>
      <c r="K1338">
        <f t="shared" si="224"/>
        <v>215.54920000000001</v>
      </c>
      <c r="L1338" s="37">
        <f t="shared" si="225"/>
        <v>64.80000000000166</v>
      </c>
      <c r="M1338" t="str">
        <f t="shared" si="226"/>
        <v>Short</v>
      </c>
      <c r="N1338" s="39">
        <f t="shared" si="227"/>
        <v>0</v>
      </c>
      <c r="O1338" s="40">
        <f t="shared" si="230"/>
        <v>2654.1750000000338</v>
      </c>
      <c r="P1338" s="39">
        <f t="shared" si="228"/>
        <v>0</v>
      </c>
      <c r="Q1338" s="39">
        <f t="shared" si="229"/>
        <v>0</v>
      </c>
      <c r="R1338" s="39">
        <f>IF((O1338 - MAX($O$16:O1338)) &lt; 0, O1338 - MAX($O$16:O1338), 0)</f>
        <v>-1381.4749999999476</v>
      </c>
    </row>
    <row r="1339" spans="1:18" x14ac:dyDescent="0.25">
      <c r="A1339" s="2">
        <v>1324</v>
      </c>
      <c r="B1339" t="s">
        <v>1324</v>
      </c>
      <c r="C1339" s="8">
        <v>217.64</v>
      </c>
      <c r="D1339" s="8">
        <v>121.4892</v>
      </c>
      <c r="E1339" s="17">
        <f t="shared" si="220"/>
        <v>0.58301695167686174</v>
      </c>
      <c r="F1339" s="2">
        <f>+IF(A1339&gt;$C$3,AVERAGE(INDEX($E$16:$E$2532,A1339-$C$3):E1338),"")</f>
        <v>0.58115101709900463</v>
      </c>
      <c r="G1339" s="2">
        <f>+IF(A1339&gt;$C$3,STDEVA(INDEX($E$16:$E$2532,A1339-$C$3):E1338),"")</f>
        <v>3.4761909619667537E-3</v>
      </c>
      <c r="H1339">
        <f t="shared" si="221"/>
        <v>0.53677562546834412</v>
      </c>
      <c r="I1339" s="2" t="str">
        <f t="shared" si="222"/>
        <v/>
      </c>
      <c r="J1339">
        <f t="shared" si="223"/>
        <v>119.48</v>
      </c>
      <c r="K1339">
        <f t="shared" si="224"/>
        <v>215.54920000000001</v>
      </c>
      <c r="L1339" s="37">
        <f t="shared" si="225"/>
        <v>-20.399999999995032</v>
      </c>
      <c r="M1339" t="str">
        <f t="shared" si="226"/>
        <v>Short</v>
      </c>
      <c r="N1339" s="39">
        <f t="shared" si="227"/>
        <v>0</v>
      </c>
      <c r="O1339" s="40">
        <f t="shared" si="230"/>
        <v>2654.1750000000338</v>
      </c>
      <c r="P1339" s="39">
        <f t="shared" si="228"/>
        <v>0</v>
      </c>
      <c r="Q1339" s="39">
        <f t="shared" si="229"/>
        <v>0</v>
      </c>
      <c r="R1339" s="39">
        <f>IF((O1339 - MAX($O$16:O1339)) &lt; 0, O1339 - MAX($O$16:O1339), 0)</f>
        <v>-1381.4749999999476</v>
      </c>
    </row>
    <row r="1340" spans="1:18" x14ac:dyDescent="0.25">
      <c r="A1340" s="2">
        <v>1325</v>
      </c>
      <c r="B1340" t="s">
        <v>1325</v>
      </c>
      <c r="C1340" s="8">
        <v>218.65</v>
      </c>
      <c r="D1340" s="8">
        <v>122.07</v>
      </c>
      <c r="E1340" s="17">
        <f t="shared" si="220"/>
        <v>0.58287762717722147</v>
      </c>
      <c r="F1340" s="2">
        <f>+IF(A1340&gt;$C$3,AVERAGE(INDEX($E$16:$E$2532,A1340-$C$3):E1339),"")</f>
        <v>0.58077907444894161</v>
      </c>
      <c r="G1340" s="2">
        <f>+IF(A1340&gt;$C$3,STDEVA(INDEX($E$16:$E$2532,A1340-$C$3):E1339),"")</f>
        <v>3.0514409649720934E-3</v>
      </c>
      <c r="H1340">
        <f t="shared" si="221"/>
        <v>0.68772516079105883</v>
      </c>
      <c r="I1340" s="2" t="str">
        <f t="shared" si="222"/>
        <v/>
      </c>
      <c r="J1340">
        <f t="shared" si="223"/>
        <v>119.48</v>
      </c>
      <c r="K1340">
        <f t="shared" si="224"/>
        <v>215.54920000000001</v>
      </c>
      <c r="L1340" s="37">
        <f t="shared" si="225"/>
        <v>-127.70000000000084</v>
      </c>
      <c r="M1340" t="str">
        <f t="shared" si="226"/>
        <v>Short</v>
      </c>
      <c r="N1340" s="39">
        <f t="shared" si="227"/>
        <v>0</v>
      </c>
      <c r="O1340" s="40">
        <f t="shared" si="230"/>
        <v>2654.1750000000338</v>
      </c>
      <c r="P1340" s="39">
        <f t="shared" si="228"/>
        <v>0</v>
      </c>
      <c r="Q1340" s="39">
        <f t="shared" si="229"/>
        <v>0</v>
      </c>
      <c r="R1340" s="39">
        <f>IF((O1340 - MAX($O$16:O1340)) &lt; 0, O1340 - MAX($O$16:O1340), 0)</f>
        <v>-1381.4749999999476</v>
      </c>
    </row>
    <row r="1341" spans="1:18" x14ac:dyDescent="0.25">
      <c r="A1341" s="2">
        <v>1326</v>
      </c>
      <c r="B1341" t="s">
        <v>1326</v>
      </c>
      <c r="C1341" s="8">
        <v>218.46</v>
      </c>
      <c r="D1341" s="8">
        <v>122.19</v>
      </c>
      <c r="E1341" s="17">
        <f t="shared" si="220"/>
        <v>0.58102572108696626</v>
      </c>
      <c r="F1341" s="2">
        <f>+IF(A1341&gt;$C$3,AVERAGE(INDEX($E$16:$E$2532,A1341-$C$3):E1340),"")</f>
        <v>0.58034943667463323</v>
      </c>
      <c r="G1341" s="2">
        <f>+IF(A1341&gt;$C$3,STDEVA(INDEX($E$16:$E$2532,A1341-$C$3):E1340),"")</f>
        <v>2.381771090123302E-3</v>
      </c>
      <c r="H1341">
        <f t="shared" si="221"/>
        <v>0.28394181755645437</v>
      </c>
      <c r="I1341" s="2" t="str">
        <f t="shared" si="222"/>
        <v/>
      </c>
      <c r="J1341">
        <f t="shared" si="223"/>
        <v>119.48</v>
      </c>
      <c r="K1341">
        <f t="shared" si="224"/>
        <v>215.54920000000001</v>
      </c>
      <c r="L1341" s="37">
        <f t="shared" si="225"/>
        <v>-50.200000000000273</v>
      </c>
      <c r="M1341" t="str">
        <f t="shared" si="226"/>
        <v>Short</v>
      </c>
      <c r="N1341" s="39">
        <f t="shared" si="227"/>
        <v>0</v>
      </c>
      <c r="O1341" s="40">
        <f t="shared" si="230"/>
        <v>2654.1750000000338</v>
      </c>
      <c r="P1341" s="39">
        <f t="shared" si="228"/>
        <v>0</v>
      </c>
      <c r="Q1341" s="39">
        <f t="shared" si="229"/>
        <v>0</v>
      </c>
      <c r="R1341" s="39">
        <f>IF((O1341 - MAX($O$16:O1341)) &lt; 0, O1341 - MAX($O$16:O1341), 0)</f>
        <v>-1381.4749999999476</v>
      </c>
    </row>
    <row r="1342" spans="1:18" x14ac:dyDescent="0.25">
      <c r="A1342" s="2">
        <v>1327</v>
      </c>
      <c r="B1342" t="s">
        <v>1327</v>
      </c>
      <c r="C1342" s="8">
        <v>219.09</v>
      </c>
      <c r="D1342" s="8">
        <v>123.4</v>
      </c>
      <c r="E1342" s="17">
        <f t="shared" si="220"/>
        <v>0.5740514928288406</v>
      </c>
      <c r="F1342" s="2">
        <f>+IF(A1342&gt;$C$3,AVERAGE(INDEX($E$16:$E$2532,A1342-$C$3):E1341),"")</f>
        <v>0.58078590739672964</v>
      </c>
      <c r="G1342" s="2">
        <f>+IF(A1342&gt;$C$3,STDEVA(INDEX($E$16:$E$2532,A1342-$C$3):E1341),"")</f>
        <v>2.2320347680705043E-3</v>
      </c>
      <c r="H1342">
        <f t="shared" si="221"/>
        <v>-3.0171638292671581</v>
      </c>
      <c r="I1342" s="2" t="str">
        <f t="shared" si="222"/>
        <v>Buy</v>
      </c>
      <c r="J1342">
        <f t="shared" si="223"/>
        <v>119.48</v>
      </c>
      <c r="K1342">
        <f t="shared" si="224"/>
        <v>215.54920000000001</v>
      </c>
      <c r="L1342" s="37">
        <f t="shared" si="225"/>
        <v>94.80000000000291</v>
      </c>
      <c r="M1342" t="str">
        <f t="shared" si="226"/>
        <v>Short</v>
      </c>
      <c r="N1342" s="39">
        <f t="shared" si="227"/>
        <v>0</v>
      </c>
      <c r="O1342" s="40">
        <f t="shared" si="230"/>
        <v>2654.1750000000338</v>
      </c>
      <c r="P1342" s="39">
        <f t="shared" si="228"/>
        <v>0</v>
      </c>
      <c r="Q1342" s="39">
        <f t="shared" si="229"/>
        <v>0</v>
      </c>
      <c r="R1342" s="39">
        <f>IF((O1342 - MAX($O$16:O1342)) &lt; 0, O1342 - MAX($O$16:O1342), 0)</f>
        <v>-1381.4749999999476</v>
      </c>
    </row>
    <row r="1343" spans="1:18" x14ac:dyDescent="0.25">
      <c r="A1343" s="2">
        <v>1328</v>
      </c>
      <c r="B1343" t="s">
        <v>1328</v>
      </c>
      <c r="C1343" s="8">
        <v>217.96</v>
      </c>
      <c r="D1343" s="8">
        <v>122.4</v>
      </c>
      <c r="E1343" s="17">
        <f t="shared" si="220"/>
        <v>0.57701718963667181</v>
      </c>
      <c r="F1343" s="2">
        <f>+IF(A1343&gt;$C$3,AVERAGE(INDEX($E$16:$E$2532,A1343-$C$3):E1342),"")</f>
        <v>0.57984859218838491</v>
      </c>
      <c r="G1343" s="2">
        <f>+IF(A1343&gt;$C$3,STDEVA(INDEX($E$16:$E$2532,A1343-$C$3):E1342),"")</f>
        <v>3.7647647591676431E-3</v>
      </c>
      <c r="H1343">
        <f t="shared" si="221"/>
        <v>-0.75207954091110363</v>
      </c>
      <c r="I1343" s="2" t="str">
        <f t="shared" si="222"/>
        <v/>
      </c>
      <c r="J1343">
        <f t="shared" si="223"/>
        <v>119.48</v>
      </c>
      <c r="K1343">
        <f t="shared" si="224"/>
        <v>215.54920000000001</v>
      </c>
      <c r="L1343" s="37">
        <f t="shared" si="225"/>
        <v>127.30000000000177</v>
      </c>
      <c r="M1343" t="str">
        <f t="shared" si="226"/>
        <v>Short</v>
      </c>
      <c r="N1343" s="39">
        <f t="shared" si="227"/>
        <v>0</v>
      </c>
      <c r="O1343" s="40">
        <f t="shared" si="230"/>
        <v>2654.1750000000338</v>
      </c>
      <c r="P1343" s="39">
        <f t="shared" si="228"/>
        <v>0</v>
      </c>
      <c r="Q1343" s="39">
        <f t="shared" si="229"/>
        <v>0</v>
      </c>
      <c r="R1343" s="39">
        <f>IF((O1343 - MAX($O$16:O1343)) &lt; 0, O1343 - MAX($O$16:O1343), 0)</f>
        <v>-1381.4749999999476</v>
      </c>
    </row>
    <row r="1344" spans="1:18" x14ac:dyDescent="0.25">
      <c r="A1344" s="2">
        <v>1329</v>
      </c>
      <c r="B1344" t="s">
        <v>1329</v>
      </c>
      <c r="C1344" s="8">
        <v>218.37</v>
      </c>
      <c r="D1344" s="8">
        <v>122.04</v>
      </c>
      <c r="E1344" s="17">
        <f t="shared" si="220"/>
        <v>0.58184201194980734</v>
      </c>
      <c r="F1344" s="2">
        <f>+IF(A1344&gt;$C$3,AVERAGE(INDEX($E$16:$E$2532,A1344-$C$3):E1343),"")</f>
        <v>0.57959779648131238</v>
      </c>
      <c r="G1344" s="2">
        <f>+IF(A1344&gt;$C$3,STDEVA(INDEX($E$16:$E$2532,A1344-$C$3):E1343),"")</f>
        <v>3.9340785521052761E-3</v>
      </c>
      <c r="H1344">
        <f t="shared" si="221"/>
        <v>0.57045517489578168</v>
      </c>
      <c r="I1344" s="2" t="str">
        <f t="shared" si="222"/>
        <v/>
      </c>
      <c r="J1344">
        <f t="shared" si="223"/>
        <v>119.48</v>
      </c>
      <c r="K1344">
        <f t="shared" si="224"/>
        <v>215.54920000000001</v>
      </c>
      <c r="L1344" s="37">
        <f t="shared" si="225"/>
        <v>-65.199999999997203</v>
      </c>
      <c r="M1344" t="str">
        <f t="shared" si="226"/>
        <v>Short</v>
      </c>
      <c r="N1344" s="39">
        <f t="shared" si="227"/>
        <v>0</v>
      </c>
      <c r="O1344" s="40">
        <f t="shared" si="230"/>
        <v>2654.1750000000338</v>
      </c>
      <c r="P1344" s="39">
        <f t="shared" si="228"/>
        <v>0</v>
      </c>
      <c r="Q1344" s="39">
        <f t="shared" si="229"/>
        <v>0</v>
      </c>
      <c r="R1344" s="39">
        <f>IF((O1344 - MAX($O$16:O1344)) &lt; 0, O1344 - MAX($O$16:O1344), 0)</f>
        <v>-1381.4749999999476</v>
      </c>
    </row>
    <row r="1345" spans="1:18" x14ac:dyDescent="0.25">
      <c r="A1345" s="2">
        <v>1330</v>
      </c>
      <c r="B1345" t="s">
        <v>1330</v>
      </c>
      <c r="C1345" s="8">
        <v>218.86</v>
      </c>
      <c r="D1345" s="8">
        <v>122.94</v>
      </c>
      <c r="E1345" s="17">
        <f t="shared" si="220"/>
        <v>0.57673582451143368</v>
      </c>
      <c r="F1345" s="2">
        <f>+IF(A1345&gt;$C$3,AVERAGE(INDEX($E$16:$E$2532,A1345-$C$3):E1344),"")</f>
        <v>0.5793628085359015</v>
      </c>
      <c r="G1345" s="2">
        <f>+IF(A1345&gt;$C$3,STDEVA(INDEX($E$16:$E$2532,A1345-$C$3):E1344),"")</f>
        <v>3.7073467723520515E-3</v>
      </c>
      <c r="H1345">
        <f t="shared" si="221"/>
        <v>-0.70858869854280682</v>
      </c>
      <c r="I1345" s="2" t="str">
        <f t="shared" si="222"/>
        <v/>
      </c>
      <c r="J1345">
        <f t="shared" si="223"/>
        <v>119.48</v>
      </c>
      <c r="K1345">
        <f t="shared" si="224"/>
        <v>215.54920000000001</v>
      </c>
      <c r="L1345" s="37">
        <f t="shared" si="225"/>
        <v>37.299999999998363</v>
      </c>
      <c r="M1345" t="str">
        <f t="shared" si="226"/>
        <v>Short</v>
      </c>
      <c r="N1345" s="39">
        <f t="shared" si="227"/>
        <v>0</v>
      </c>
      <c r="O1345" s="40">
        <f t="shared" si="230"/>
        <v>2654.1750000000338</v>
      </c>
      <c r="P1345" s="39">
        <f t="shared" si="228"/>
        <v>0</v>
      </c>
      <c r="Q1345" s="39">
        <f t="shared" si="229"/>
        <v>0</v>
      </c>
      <c r="R1345" s="39">
        <f>IF((O1345 - MAX($O$16:O1345)) &lt; 0, O1345 - MAX($O$16:O1345), 0)</f>
        <v>-1381.4749999999476</v>
      </c>
    </row>
    <row r="1346" spans="1:18" x14ac:dyDescent="0.25">
      <c r="A1346" s="2">
        <v>1331</v>
      </c>
      <c r="B1346" t="s">
        <v>1331</v>
      </c>
      <c r="C1346" s="8">
        <v>218.54</v>
      </c>
      <c r="D1346" s="8">
        <v>122.94</v>
      </c>
      <c r="E1346" s="17">
        <f t="shared" si="220"/>
        <v>0.57527263266373596</v>
      </c>
      <c r="F1346" s="2">
        <f>+IF(A1346&gt;$C$3,AVERAGE(INDEX($E$16:$E$2532,A1346-$C$3):E1345),"")</f>
        <v>0.57813444800274394</v>
      </c>
      <c r="G1346" s="2">
        <f>+IF(A1346&gt;$C$3,STDEVA(INDEX($E$16:$E$2532,A1346-$C$3):E1345),"")</f>
        <v>3.2396152297850069E-3</v>
      </c>
      <c r="H1346">
        <f t="shared" si="221"/>
        <v>-0.88338124623457182</v>
      </c>
      <c r="I1346" s="2" t="str">
        <f t="shared" si="222"/>
        <v/>
      </c>
      <c r="J1346">
        <f t="shared" si="223"/>
        <v>119.48</v>
      </c>
      <c r="K1346">
        <f t="shared" si="224"/>
        <v>215.54920000000001</v>
      </c>
      <c r="L1346" s="37">
        <f t="shared" si="225"/>
        <v>117.30000000000371</v>
      </c>
      <c r="M1346" t="str">
        <f t="shared" si="226"/>
        <v>Short</v>
      </c>
      <c r="N1346" s="39">
        <f t="shared" si="227"/>
        <v>0</v>
      </c>
      <c r="O1346" s="40">
        <f t="shared" si="230"/>
        <v>2654.1750000000338</v>
      </c>
      <c r="P1346" s="39">
        <f t="shared" si="228"/>
        <v>0</v>
      </c>
      <c r="Q1346" s="39">
        <f t="shared" si="229"/>
        <v>0</v>
      </c>
      <c r="R1346" s="39">
        <f>IF((O1346 - MAX($O$16:O1346)) &lt; 0, O1346 - MAX($O$16:O1346), 0)</f>
        <v>-1381.4749999999476</v>
      </c>
    </row>
    <row r="1347" spans="1:18" x14ac:dyDescent="0.25">
      <c r="A1347" s="2">
        <v>1332</v>
      </c>
      <c r="B1347" t="s">
        <v>1332</v>
      </c>
      <c r="C1347" s="8">
        <v>218.53</v>
      </c>
      <c r="D1347" s="8">
        <v>123.22</v>
      </c>
      <c r="E1347" s="17">
        <f t="shared" si="220"/>
        <v>0.57295192929563632</v>
      </c>
      <c r="F1347" s="2">
        <f>+IF(A1347&gt;$C$3,AVERAGE(INDEX($E$16:$E$2532,A1347-$C$3):E1346),"")</f>
        <v>0.57698383031809786</v>
      </c>
      <c r="G1347" s="2">
        <f>+IF(A1347&gt;$C$3,STDEVA(INDEX($E$16:$E$2532,A1347-$C$3):E1346),"")</f>
        <v>2.9661148432820095E-3</v>
      </c>
      <c r="H1347">
        <f t="shared" si="221"/>
        <v>-1.3593206047275748</v>
      </c>
      <c r="I1347" s="2" t="str">
        <f t="shared" si="222"/>
        <v/>
      </c>
      <c r="J1347">
        <f t="shared" si="223"/>
        <v>119.48</v>
      </c>
      <c r="K1347">
        <f t="shared" si="224"/>
        <v>215.54920000000001</v>
      </c>
      <c r="L1347" s="37">
        <f t="shared" si="225"/>
        <v>189.80000000000177</v>
      </c>
      <c r="M1347" t="str">
        <f t="shared" si="226"/>
        <v>Short</v>
      </c>
      <c r="N1347" s="39">
        <f t="shared" si="227"/>
        <v>0</v>
      </c>
      <c r="O1347" s="40">
        <f t="shared" si="230"/>
        <v>2654.1750000000338</v>
      </c>
      <c r="P1347" s="39">
        <f t="shared" si="228"/>
        <v>0</v>
      </c>
      <c r="Q1347" s="39">
        <f t="shared" si="229"/>
        <v>0</v>
      </c>
      <c r="R1347" s="39">
        <f>IF((O1347 - MAX($O$16:O1347)) &lt; 0, O1347 - MAX($O$16:O1347), 0)</f>
        <v>-1381.4749999999476</v>
      </c>
    </row>
    <row r="1348" spans="1:18" x14ac:dyDescent="0.25">
      <c r="A1348" s="2">
        <v>1333</v>
      </c>
      <c r="B1348" t="s">
        <v>1333</v>
      </c>
      <c r="C1348" s="8">
        <v>218.97</v>
      </c>
      <c r="D1348" s="8">
        <v>124.08</v>
      </c>
      <c r="E1348" s="17">
        <f t="shared" si="220"/>
        <v>0.56800821526336731</v>
      </c>
      <c r="F1348" s="2">
        <f>+IF(A1348&gt;$C$3,AVERAGE(INDEX($E$16:$E$2532,A1348-$C$3):E1347),"")</f>
        <v>0.57676391761145696</v>
      </c>
      <c r="G1348" s="2">
        <f>+IF(A1348&gt;$C$3,STDEVA(INDEX($E$16:$E$2532,A1348-$C$3):E1347),"")</f>
        <v>3.2637081581179941E-3</v>
      </c>
      <c r="H1348">
        <f t="shared" si="221"/>
        <v>-2.6827467175063195</v>
      </c>
      <c r="I1348" s="2" t="str">
        <f t="shared" si="222"/>
        <v>Buy</v>
      </c>
      <c r="J1348">
        <f t="shared" si="223"/>
        <v>119.48</v>
      </c>
      <c r="K1348">
        <f t="shared" si="224"/>
        <v>215.54920000000001</v>
      </c>
      <c r="L1348" s="37">
        <f t="shared" si="225"/>
        <v>294.80000000000223</v>
      </c>
      <c r="M1348" t="str">
        <f t="shared" si="226"/>
        <v>Short</v>
      </c>
      <c r="N1348" s="39">
        <f t="shared" si="227"/>
        <v>0</v>
      </c>
      <c r="O1348" s="40">
        <f t="shared" si="230"/>
        <v>2654.1750000000338</v>
      </c>
      <c r="P1348" s="39">
        <f t="shared" si="228"/>
        <v>0</v>
      </c>
      <c r="Q1348" s="39">
        <f t="shared" si="229"/>
        <v>0</v>
      </c>
      <c r="R1348" s="39">
        <f>IF((O1348 - MAX($O$16:O1348)) &lt; 0, O1348 - MAX($O$16:O1348), 0)</f>
        <v>-1381.4749999999476</v>
      </c>
    </row>
    <row r="1349" spans="1:18" x14ac:dyDescent="0.25">
      <c r="A1349" s="2">
        <v>1334</v>
      </c>
      <c r="B1349" t="s">
        <v>1334</v>
      </c>
      <c r="C1349" s="8">
        <v>217.85</v>
      </c>
      <c r="D1349" s="8">
        <v>123.07</v>
      </c>
      <c r="E1349" s="17">
        <f t="shared" si="220"/>
        <v>0.57105345337920588</v>
      </c>
      <c r="F1349" s="2">
        <f>+IF(A1349&gt;$C$3,AVERAGE(INDEX($E$16:$E$2532,A1349-$C$3):E1348),"")</f>
        <v>0.57496212273679614</v>
      </c>
      <c r="G1349" s="2">
        <f>+IF(A1349&gt;$C$3,STDEVA(INDEX($E$16:$E$2532,A1349-$C$3):E1348),"")</f>
        <v>5.0737810556644941E-3</v>
      </c>
      <c r="H1349">
        <f t="shared" si="221"/>
        <v>-0.77036618543611213</v>
      </c>
      <c r="I1349" s="2" t="str">
        <f t="shared" si="222"/>
        <v/>
      </c>
      <c r="J1349">
        <f t="shared" si="223"/>
        <v>119.48</v>
      </c>
      <c r="K1349">
        <f t="shared" si="224"/>
        <v>215.54920000000001</v>
      </c>
      <c r="L1349" s="37">
        <f t="shared" si="225"/>
        <v>322.300000000002</v>
      </c>
      <c r="M1349" t="str">
        <f t="shared" si="226"/>
        <v>Short</v>
      </c>
      <c r="N1349" s="39">
        <f t="shared" si="227"/>
        <v>0</v>
      </c>
      <c r="O1349" s="40">
        <f t="shared" si="230"/>
        <v>2654.1750000000338</v>
      </c>
      <c r="P1349" s="39">
        <f t="shared" si="228"/>
        <v>0</v>
      </c>
      <c r="Q1349" s="39">
        <f t="shared" si="229"/>
        <v>0</v>
      </c>
      <c r="R1349" s="39">
        <f>IF((O1349 - MAX($O$16:O1349)) &lt; 0, O1349 - MAX($O$16:O1349), 0)</f>
        <v>-1381.4749999999476</v>
      </c>
    </row>
    <row r="1350" spans="1:18" x14ac:dyDescent="0.25">
      <c r="A1350" s="2">
        <v>1335</v>
      </c>
      <c r="B1350" t="s">
        <v>1335</v>
      </c>
      <c r="C1350" s="8">
        <v>217.7</v>
      </c>
      <c r="D1350" s="8">
        <v>123.31</v>
      </c>
      <c r="E1350" s="17">
        <f t="shared" si="220"/>
        <v>0.56841645835806265</v>
      </c>
      <c r="F1350" s="2">
        <f>+IF(A1350&gt;$C$3,AVERAGE(INDEX($E$16:$E$2532,A1350-$C$3):E1349),"")</f>
        <v>0.57280441102267576</v>
      </c>
      <c r="G1350" s="2">
        <f>+IF(A1350&gt;$C$3,STDEVA(INDEX($E$16:$E$2532,A1350-$C$3):E1349),"")</f>
        <v>3.4510591910555831E-3</v>
      </c>
      <c r="H1350">
        <f t="shared" si="221"/>
        <v>-1.2714799780849202</v>
      </c>
      <c r="I1350" s="2" t="str">
        <f t="shared" si="222"/>
        <v/>
      </c>
      <c r="J1350" t="str">
        <f t="shared" si="223"/>
        <v/>
      </c>
      <c r="K1350" t="str">
        <f t="shared" si="224"/>
        <v/>
      </c>
      <c r="L1350" s="37">
        <f t="shared" si="225"/>
        <v>419.80000000000564</v>
      </c>
      <c r="M1350" t="str">
        <f t="shared" si="226"/>
        <v>TP</v>
      </c>
      <c r="N1350" s="39">
        <f t="shared" si="227"/>
        <v>419.80000000000564</v>
      </c>
      <c r="O1350" s="40">
        <f t="shared" si="230"/>
        <v>3073.9750000000395</v>
      </c>
      <c r="P1350" s="39">
        <f t="shared" si="228"/>
        <v>3.75</v>
      </c>
      <c r="Q1350" s="39">
        <f t="shared" si="229"/>
        <v>0</v>
      </c>
      <c r="R1350" s="39">
        <f>IF((O1350 - MAX($O$16:O1350)) &lt; 0, O1350 - MAX($O$16:O1350), 0)</f>
        <v>-961.67499999994197</v>
      </c>
    </row>
    <row r="1351" spans="1:18" x14ac:dyDescent="0.25">
      <c r="A1351" s="2">
        <v>1336</v>
      </c>
      <c r="B1351" t="s">
        <v>1336</v>
      </c>
      <c r="C1351" s="8">
        <v>217.29</v>
      </c>
      <c r="D1351" s="8">
        <v>123.06</v>
      </c>
      <c r="E1351" s="17">
        <f t="shared" si="220"/>
        <v>0.56856082556300014</v>
      </c>
      <c r="F1351" s="2">
        <f>+IF(A1351&gt;$C$3,AVERAGE(INDEX($E$16:$E$2532,A1351-$C$3):E1350),"")</f>
        <v>0.57114053779200158</v>
      </c>
      <c r="G1351" s="2">
        <f>+IF(A1351&gt;$C$3,STDEVA(INDEX($E$16:$E$2532,A1351-$C$3):E1350),"")</f>
        <v>3.0657374353165218E-3</v>
      </c>
      <c r="H1351">
        <f t="shared" si="221"/>
        <v>-0.84146548210026295</v>
      </c>
      <c r="I1351" s="2" t="str">
        <f t="shared" si="222"/>
        <v/>
      </c>
      <c r="J1351" t="str">
        <f t="shared" si="223"/>
        <v/>
      </c>
      <c r="K1351" t="str">
        <f t="shared" si="224"/>
        <v/>
      </c>
      <c r="L1351" s="37" t="str">
        <f t="shared" si="225"/>
        <v/>
      </c>
      <c r="M1351" t="str">
        <f t="shared" si="226"/>
        <v/>
      </c>
      <c r="N1351" s="39">
        <f t="shared" si="227"/>
        <v>0</v>
      </c>
      <c r="O1351" s="40">
        <f t="shared" si="230"/>
        <v>3073.9750000000395</v>
      </c>
      <c r="P1351" s="39">
        <f t="shared" si="228"/>
        <v>0</v>
      </c>
      <c r="Q1351" s="39">
        <f t="shared" si="229"/>
        <v>0</v>
      </c>
      <c r="R1351" s="39">
        <f>IF((O1351 - MAX($O$16:O1351)) &lt; 0, O1351 - MAX($O$16:O1351), 0)</f>
        <v>-961.67499999994197</v>
      </c>
    </row>
    <row r="1352" spans="1:18" x14ac:dyDescent="0.25">
      <c r="A1352" s="2">
        <v>1337</v>
      </c>
      <c r="B1352" t="s">
        <v>1337</v>
      </c>
      <c r="C1352" s="8">
        <v>218.36080000000001</v>
      </c>
      <c r="D1352" s="8">
        <v>123.7</v>
      </c>
      <c r="E1352" s="17">
        <f t="shared" si="220"/>
        <v>0.56828946118306911</v>
      </c>
      <c r="F1352" s="2">
        <f>+IF(A1352&gt;$C$3,AVERAGE(INDEX($E$16:$E$2532,A1352-$C$3):E1351),"")</f>
        <v>0.56979817637185448</v>
      </c>
      <c r="G1352" s="2">
        <f>+IF(A1352&gt;$C$3,STDEVA(INDEX($E$16:$E$2532,A1352-$C$3):E1351),"")</f>
        <v>2.1310807312930179E-3</v>
      </c>
      <c r="H1352">
        <f t="shared" si="221"/>
        <v>-0.70795778246747509</v>
      </c>
      <c r="I1352" s="2" t="str">
        <f t="shared" si="222"/>
        <v/>
      </c>
      <c r="J1352" t="str">
        <f t="shared" si="223"/>
        <v/>
      </c>
      <c r="K1352" t="str">
        <f t="shared" si="224"/>
        <v/>
      </c>
      <c r="L1352" s="37" t="str">
        <f t="shared" si="225"/>
        <v/>
      </c>
      <c r="M1352" t="str">
        <f t="shared" si="226"/>
        <v/>
      </c>
      <c r="N1352" s="39">
        <f t="shared" si="227"/>
        <v>0</v>
      </c>
      <c r="O1352" s="40">
        <f t="shared" si="230"/>
        <v>3073.9750000000395</v>
      </c>
      <c r="P1352" s="39">
        <f t="shared" si="228"/>
        <v>0</v>
      </c>
      <c r="Q1352" s="39">
        <f t="shared" si="229"/>
        <v>0</v>
      </c>
      <c r="R1352" s="39">
        <f>IF((O1352 - MAX($O$16:O1352)) &lt; 0, O1352 - MAX($O$16:O1352), 0)</f>
        <v>-961.67499999994197</v>
      </c>
    </row>
    <row r="1353" spans="1:18" x14ac:dyDescent="0.25">
      <c r="A1353" s="2">
        <v>1338</v>
      </c>
      <c r="B1353" t="s">
        <v>1338</v>
      </c>
      <c r="C1353" s="8">
        <v>218</v>
      </c>
      <c r="D1353" s="8">
        <v>123.93</v>
      </c>
      <c r="E1353" s="17">
        <f t="shared" si="220"/>
        <v>0.56477817271230613</v>
      </c>
      <c r="F1353" s="2">
        <f>+IF(A1353&gt;$C$3,AVERAGE(INDEX($E$16:$E$2532,A1353-$C$3):E1352),"")</f>
        <v>0.56886568274934102</v>
      </c>
      <c r="G1353" s="2">
        <f>+IF(A1353&gt;$C$3,STDEVA(INDEX($E$16:$E$2532,A1353-$C$3):E1352),"")</f>
        <v>1.2397945968608372E-3</v>
      </c>
      <c r="H1353">
        <f t="shared" si="221"/>
        <v>-3.2969251901762409</v>
      </c>
      <c r="I1353" s="2" t="str">
        <f t="shared" si="222"/>
        <v>Buy</v>
      </c>
      <c r="J1353">
        <f t="shared" si="223"/>
        <v>218</v>
      </c>
      <c r="K1353">
        <f t="shared" si="224"/>
        <v>123.93</v>
      </c>
      <c r="L1353" s="37" t="str">
        <f t="shared" si="225"/>
        <v/>
      </c>
      <c r="M1353" t="str">
        <f t="shared" si="226"/>
        <v>Long</v>
      </c>
      <c r="N1353" s="39">
        <f t="shared" si="227"/>
        <v>0</v>
      </c>
      <c r="O1353" s="40">
        <f t="shared" si="230"/>
        <v>3073.9750000000395</v>
      </c>
      <c r="P1353" s="39">
        <f t="shared" si="228"/>
        <v>3.75</v>
      </c>
      <c r="Q1353" s="39">
        <f t="shared" si="229"/>
        <v>4274.125</v>
      </c>
      <c r="R1353" s="39">
        <f>IF((O1353 - MAX($O$16:O1353)) &lt; 0, O1353 - MAX($O$16:O1353), 0)</f>
        <v>-961.67499999994197</v>
      </c>
    </row>
    <row r="1354" spans="1:18" x14ac:dyDescent="0.25">
      <c r="A1354" s="2">
        <v>1339</v>
      </c>
      <c r="B1354" t="s">
        <v>1339</v>
      </c>
      <c r="C1354" s="8">
        <v>217.38</v>
      </c>
      <c r="D1354" s="8">
        <v>123.23</v>
      </c>
      <c r="E1354" s="17">
        <f t="shared" si="220"/>
        <v>0.56759444618500909</v>
      </c>
      <c r="F1354" s="2">
        <f>+IF(A1354&gt;$C$3,AVERAGE(INDEX($E$16:$E$2532,A1354-$C$3):E1353),"")</f>
        <v>0.56821967423912878</v>
      </c>
      <c r="G1354" s="2">
        <f>+IF(A1354&gt;$C$3,STDEVA(INDEX($E$16:$E$2532,A1354-$C$3):E1353),"")</f>
        <v>2.2379798595299647E-3</v>
      </c>
      <c r="H1354">
        <f t="shared" si="221"/>
        <v>-0.27937161787103881</v>
      </c>
      <c r="I1354" s="2" t="str">
        <f t="shared" si="222"/>
        <v/>
      </c>
      <c r="J1354">
        <f t="shared" si="223"/>
        <v>218</v>
      </c>
      <c r="K1354">
        <f t="shared" si="224"/>
        <v>123.93</v>
      </c>
      <c r="L1354" s="37">
        <f t="shared" si="225"/>
        <v>19.999999999999574</v>
      </c>
      <c r="M1354" t="str">
        <f t="shared" si="226"/>
        <v>Long</v>
      </c>
      <c r="N1354" s="39">
        <f t="shared" si="227"/>
        <v>0</v>
      </c>
      <c r="O1354" s="40">
        <f t="shared" si="230"/>
        <v>3073.9750000000395</v>
      </c>
      <c r="P1354" s="39">
        <f t="shared" si="228"/>
        <v>0</v>
      </c>
      <c r="Q1354" s="39">
        <f t="shared" si="229"/>
        <v>0</v>
      </c>
      <c r="R1354" s="39">
        <f>IF((O1354 - MAX($O$16:O1354)) &lt; 0, O1354 - MAX($O$16:O1354), 0)</f>
        <v>-961.67499999994197</v>
      </c>
    </row>
    <row r="1355" spans="1:18" x14ac:dyDescent="0.25">
      <c r="A1355" s="2">
        <v>1340</v>
      </c>
      <c r="B1355" t="s">
        <v>1340</v>
      </c>
      <c r="C1355" s="8">
        <v>217.39</v>
      </c>
      <c r="D1355" s="8">
        <v>123.32</v>
      </c>
      <c r="E1355" s="17">
        <f t="shared" si="220"/>
        <v>0.56691037245113796</v>
      </c>
      <c r="F1355" s="2">
        <f>+IF(A1355&gt;$C$3,AVERAGE(INDEX($E$16:$E$2532,A1355-$C$3):E1354),"")</f>
        <v>0.56752787280028938</v>
      </c>
      <c r="G1355" s="2">
        <f>+IF(A1355&gt;$C$3,STDEVA(INDEX($E$16:$E$2532,A1355-$C$3):E1354),"")</f>
        <v>1.5812870673653963E-3</v>
      </c>
      <c r="H1355">
        <f t="shared" si="221"/>
        <v>-0.39050490065681037</v>
      </c>
      <c r="I1355" s="2" t="str">
        <f t="shared" si="222"/>
        <v/>
      </c>
      <c r="J1355">
        <f t="shared" si="223"/>
        <v>218</v>
      </c>
      <c r="K1355">
        <f t="shared" si="224"/>
        <v>123.93</v>
      </c>
      <c r="L1355" s="37">
        <f t="shared" si="225"/>
        <v>0</v>
      </c>
      <c r="M1355" t="str">
        <f t="shared" si="226"/>
        <v>Long</v>
      </c>
      <c r="N1355" s="39">
        <f t="shared" si="227"/>
        <v>0</v>
      </c>
      <c r="O1355" s="40">
        <f t="shared" si="230"/>
        <v>3073.9750000000395</v>
      </c>
      <c r="P1355" s="39">
        <f t="shared" si="228"/>
        <v>0</v>
      </c>
      <c r="Q1355" s="39">
        <f t="shared" si="229"/>
        <v>0</v>
      </c>
      <c r="R1355" s="39">
        <f>IF((O1355 - MAX($O$16:O1355)) &lt; 0, O1355 - MAX($O$16:O1355), 0)</f>
        <v>-961.67499999994197</v>
      </c>
    </row>
    <row r="1356" spans="1:18" x14ac:dyDescent="0.25">
      <c r="A1356" s="2">
        <v>1341</v>
      </c>
      <c r="B1356" t="s">
        <v>1341</v>
      </c>
      <c r="C1356" s="8">
        <v>218.37</v>
      </c>
      <c r="D1356" s="8">
        <v>124.51</v>
      </c>
      <c r="E1356" s="17">
        <f t="shared" si="220"/>
        <v>0.56180483783395496</v>
      </c>
      <c r="F1356" s="2">
        <f>+IF(A1356&gt;$C$3,AVERAGE(INDEX($E$16:$E$2532,A1356-$C$3):E1355),"")</f>
        <v>0.56722665561890451</v>
      </c>
      <c r="G1356" s="2">
        <f>+IF(A1356&gt;$C$3,STDEVA(INDEX($E$16:$E$2532,A1356-$C$3):E1355),"")</f>
        <v>1.5116165679149439E-3</v>
      </c>
      <c r="H1356">
        <f t="shared" si="221"/>
        <v>-3.5867679013522307</v>
      </c>
      <c r="I1356" s="2" t="str">
        <f t="shared" si="222"/>
        <v>Buy</v>
      </c>
      <c r="J1356">
        <f t="shared" si="223"/>
        <v>218</v>
      </c>
      <c r="K1356">
        <f t="shared" si="224"/>
        <v>123.93</v>
      </c>
      <c r="L1356" s="37">
        <f t="shared" si="225"/>
        <v>-52.499999999998437</v>
      </c>
      <c r="M1356" t="str">
        <f t="shared" si="226"/>
        <v>Long</v>
      </c>
      <c r="N1356" s="39">
        <f t="shared" si="227"/>
        <v>0</v>
      </c>
      <c r="O1356" s="40">
        <f t="shared" si="230"/>
        <v>3073.9750000000395</v>
      </c>
      <c r="P1356" s="39">
        <f t="shared" si="228"/>
        <v>0</v>
      </c>
      <c r="Q1356" s="39">
        <f t="shared" si="229"/>
        <v>0</v>
      </c>
      <c r="R1356" s="39">
        <f>IF((O1356 - MAX($O$16:O1356)) &lt; 0, O1356 - MAX($O$16:O1356), 0)</f>
        <v>-961.67499999994197</v>
      </c>
    </row>
    <row r="1357" spans="1:18" x14ac:dyDescent="0.25">
      <c r="A1357" s="2">
        <v>1342</v>
      </c>
      <c r="B1357" t="s">
        <v>1342</v>
      </c>
      <c r="C1357" s="8">
        <v>219.0308</v>
      </c>
      <c r="D1357" s="8">
        <v>124.6292</v>
      </c>
      <c r="E1357" s="17">
        <f t="shared" si="220"/>
        <v>0.56386943037968951</v>
      </c>
      <c r="F1357" s="2">
        <f>+IF(A1357&gt;$C$3,AVERAGE(INDEX($E$16:$E$2532,A1357-$C$3):E1356),"")</f>
        <v>0.56587545807309547</v>
      </c>
      <c r="G1357" s="2">
        <f>+IF(A1357&gt;$C$3,STDEVA(INDEX($E$16:$E$2532,A1357-$C$3):E1356),"")</f>
        <v>2.6280869091434536E-3</v>
      </c>
      <c r="H1357">
        <f t="shared" si="221"/>
        <v>-0.76330340767146465</v>
      </c>
      <c r="I1357" s="2" t="str">
        <f t="shared" si="222"/>
        <v/>
      </c>
      <c r="J1357">
        <f t="shared" si="223"/>
        <v>218</v>
      </c>
      <c r="K1357">
        <f t="shared" si="224"/>
        <v>123.93</v>
      </c>
      <c r="L1357" s="37">
        <f t="shared" si="225"/>
        <v>82.900000000002194</v>
      </c>
      <c r="M1357" t="str">
        <f t="shared" si="226"/>
        <v>Long</v>
      </c>
      <c r="N1357" s="39">
        <f t="shared" si="227"/>
        <v>0</v>
      </c>
      <c r="O1357" s="40">
        <f t="shared" si="230"/>
        <v>3073.9750000000395</v>
      </c>
      <c r="P1357" s="39">
        <f t="shared" si="228"/>
        <v>0</v>
      </c>
      <c r="Q1357" s="39">
        <f t="shared" si="229"/>
        <v>0</v>
      </c>
      <c r="R1357" s="39">
        <f>IF((O1357 - MAX($O$16:O1357)) &lt; 0, O1357 - MAX($O$16:O1357), 0)</f>
        <v>-961.67499999994197</v>
      </c>
    </row>
    <row r="1358" spans="1:18" x14ac:dyDescent="0.25">
      <c r="A1358" s="2">
        <v>1343</v>
      </c>
      <c r="B1358" t="s">
        <v>1343</v>
      </c>
      <c r="C1358" s="8">
        <v>219.01</v>
      </c>
      <c r="D1358" s="8">
        <v>125.41</v>
      </c>
      <c r="E1358" s="17">
        <f t="shared" si="220"/>
        <v>0.55752902103851709</v>
      </c>
      <c r="F1358" s="2">
        <f>+IF(A1358&gt;$C$3,AVERAGE(INDEX($E$16:$E$2532,A1358-$C$3):E1357),"")</f>
        <v>0.56499145191241962</v>
      </c>
      <c r="G1358" s="2">
        <f>+IF(A1358&gt;$C$3,STDEVA(INDEX($E$16:$E$2532,A1358-$C$3):E1357),"")</f>
        <v>2.3407672267458015E-3</v>
      </c>
      <c r="H1358">
        <f t="shared" si="221"/>
        <v>-3.1880277494644358</v>
      </c>
      <c r="I1358" s="2" t="str">
        <f t="shared" si="222"/>
        <v>Buy</v>
      </c>
      <c r="J1358">
        <f t="shared" si="223"/>
        <v>218</v>
      </c>
      <c r="K1358">
        <f t="shared" si="224"/>
        <v>123.93</v>
      </c>
      <c r="L1358" s="37">
        <f t="shared" si="225"/>
        <v>-117.49999999999972</v>
      </c>
      <c r="M1358" t="str">
        <f t="shared" si="226"/>
        <v>Long</v>
      </c>
      <c r="N1358" s="39">
        <f t="shared" si="227"/>
        <v>0</v>
      </c>
      <c r="O1358" s="40">
        <f t="shared" si="230"/>
        <v>3073.9750000000395</v>
      </c>
      <c r="P1358" s="39">
        <f t="shared" si="228"/>
        <v>0</v>
      </c>
      <c r="Q1358" s="39">
        <f t="shared" si="229"/>
        <v>0</v>
      </c>
      <c r="R1358" s="39">
        <f>IF((O1358 - MAX($O$16:O1358)) &lt; 0, O1358 - MAX($O$16:O1358), 0)</f>
        <v>-961.67499999994197</v>
      </c>
    </row>
    <row r="1359" spans="1:18" x14ac:dyDescent="0.25">
      <c r="A1359" s="2">
        <v>1344</v>
      </c>
      <c r="B1359" t="s">
        <v>1344</v>
      </c>
      <c r="C1359" s="8">
        <v>218.51</v>
      </c>
      <c r="D1359" s="8">
        <v>125.16</v>
      </c>
      <c r="E1359" s="17">
        <f t="shared" si="220"/>
        <v>0.55723886127809397</v>
      </c>
      <c r="F1359" s="2">
        <f>+IF(A1359&gt;$C$3,AVERAGE(INDEX($E$16:$E$2532,A1359-$C$3):E1358),"")</f>
        <v>0.56354162157766174</v>
      </c>
      <c r="G1359" s="2">
        <f>+IF(A1359&gt;$C$3,STDEVA(INDEX($E$16:$E$2532,A1359-$C$3):E1358),"")</f>
        <v>4.0941760884175629E-3</v>
      </c>
      <c r="H1359">
        <f t="shared" si="221"/>
        <v>-1.5394453397835786</v>
      </c>
      <c r="I1359" s="2" t="str">
        <f t="shared" si="222"/>
        <v>Buy</v>
      </c>
      <c r="J1359">
        <f t="shared" si="223"/>
        <v>218</v>
      </c>
      <c r="K1359">
        <f t="shared" si="224"/>
        <v>123.93</v>
      </c>
      <c r="L1359" s="37">
        <f t="shared" si="225"/>
        <v>-179.99999999999972</v>
      </c>
      <c r="M1359" t="str">
        <f t="shared" si="226"/>
        <v>Long</v>
      </c>
      <c r="N1359" s="39">
        <f t="shared" si="227"/>
        <v>0</v>
      </c>
      <c r="O1359" s="40">
        <f t="shared" si="230"/>
        <v>3073.9750000000395</v>
      </c>
      <c r="P1359" s="39">
        <f t="shared" si="228"/>
        <v>0</v>
      </c>
      <c r="Q1359" s="39">
        <f t="shared" si="229"/>
        <v>0</v>
      </c>
      <c r="R1359" s="39">
        <f>IF((O1359 - MAX($O$16:O1359)) &lt; 0, O1359 - MAX($O$16:O1359), 0)</f>
        <v>-961.67499999994197</v>
      </c>
    </row>
    <row r="1360" spans="1:18" x14ac:dyDescent="0.25">
      <c r="A1360" s="2">
        <v>1345</v>
      </c>
      <c r="B1360" t="s">
        <v>1345</v>
      </c>
      <c r="C1360" s="8">
        <v>213.28</v>
      </c>
      <c r="D1360" s="8">
        <v>121.25</v>
      </c>
      <c r="E1360" s="17">
        <f t="shared" si="220"/>
        <v>0.56475132661280592</v>
      </c>
      <c r="F1360" s="2">
        <f>+IF(A1360&gt;$C$3,AVERAGE(INDEX($E$16:$E$2532,A1360-$C$3):E1359),"")</f>
        <v>0.56147050459627879</v>
      </c>
      <c r="G1360" s="2">
        <f>+IF(A1360&gt;$C$3,STDEVA(INDEX($E$16:$E$2532,A1360-$C$3):E1359),"")</f>
        <v>4.1503278097911106E-3</v>
      </c>
      <c r="H1360">
        <f t="shared" si="221"/>
        <v>0.79049708044441336</v>
      </c>
      <c r="I1360" s="2" t="str">
        <f t="shared" si="222"/>
        <v/>
      </c>
      <c r="J1360" t="str">
        <f t="shared" si="223"/>
        <v/>
      </c>
      <c r="K1360" t="str">
        <f t="shared" si="224"/>
        <v/>
      </c>
      <c r="L1360" s="37">
        <f t="shared" si="225"/>
        <v>-509.99999999999807</v>
      </c>
      <c r="M1360" t="str">
        <f t="shared" si="226"/>
        <v>SL</v>
      </c>
      <c r="N1360" s="39">
        <f t="shared" si="227"/>
        <v>-509.99999999999807</v>
      </c>
      <c r="O1360" s="40">
        <f t="shared" si="230"/>
        <v>2563.9750000000413</v>
      </c>
      <c r="P1360" s="39">
        <f t="shared" si="228"/>
        <v>3.75</v>
      </c>
      <c r="Q1360" s="39">
        <f t="shared" si="229"/>
        <v>0</v>
      </c>
      <c r="R1360" s="39">
        <f>IF((O1360 - MAX($O$16:O1360)) &lt; 0, O1360 - MAX($O$16:O1360), 0)</f>
        <v>-1471.6749999999402</v>
      </c>
    </row>
    <row r="1361" spans="1:18" x14ac:dyDescent="0.25">
      <c r="A1361" s="2">
        <v>1346</v>
      </c>
      <c r="B1361" t="s">
        <v>1346</v>
      </c>
      <c r="C1361" s="8">
        <v>216.34</v>
      </c>
      <c r="D1361" s="8">
        <v>122.94</v>
      </c>
      <c r="E1361" s="17">
        <f t="shared" ref="E1361:E1424" si="231">+LN(C1361/D1361)</f>
        <v>0.56515481272328016</v>
      </c>
      <c r="F1361" s="2">
        <f>+IF(A1361&gt;$C$3,AVERAGE(INDEX($E$16:$E$2532,A1361-$C$3):E1360),"")</f>
        <v>0.56103869542861229</v>
      </c>
      <c r="G1361" s="2">
        <f>+IF(A1361&gt;$C$3,STDEVA(INDEX($E$16:$E$2532,A1361-$C$3):E1360),"")</f>
        <v>3.5050042351720762E-3</v>
      </c>
      <c r="H1361">
        <f t="shared" ref="H1361:H1424" si="232">+IF(F1361="","",(E1361-F1361)/G1361)</f>
        <v>1.1743544425320209</v>
      </c>
      <c r="I1361" s="2" t="str">
        <f t="shared" ref="I1361:I1424" si="233">+IF(H1361="","",IF(H1361&lt;$C$4,"Buy",IF(H1361&gt;$C$5,"Sell","")))</f>
        <v/>
      </c>
      <c r="J1361" t="str">
        <f t="shared" ref="J1361:J1424" si="234">IF(M1361=M1360, J1360, IF(OR(M1361="TP", M1361="SL"), "", IF(I1361="Buy", C1361, IF(I1361="Sell", D1361, ""))))</f>
        <v/>
      </c>
      <c r="K1361" t="str">
        <f t="shared" ref="K1361:K1424" si="235">IF(M1361=M1360, K1360, IF(OR(M1361="TP", M1361="SL"), "",IF(I1361="Buy", D1361, IF(I1361="Sell", C1361, ""))))</f>
        <v/>
      </c>
      <c r="L1361" s="37" t="str">
        <f t="shared" ref="L1361:L1424" si="236">IF(M1360="Long", (C1361-J1360)*$C$8+(K1360-D1361)*$C$9, IF(M1360="Short", (K1360-C1361)*$C$8+(D1361-J1360)*$C$9, ""))</f>
        <v/>
      </c>
      <c r="M1361" t="str">
        <f t="shared" ref="M1361:M1424" si="237">IF(OR(M1360="", M1360="SL", M1360="TP"), IF(I1361="Sell","Short",(IF(I1361="Buy","Long",I1361))), IF(L1361="", "", IF(L1361&lt;$C$6, "SL", IF(L1361&gt;$C$7, "TP", M1360))))</f>
        <v/>
      </c>
      <c r="N1361" s="39">
        <f t="shared" ref="N1361:N1424" si="238">IF(OR(M1361="TP", M1361="SL"), L1361, 0)</f>
        <v>0</v>
      </c>
      <c r="O1361" s="40">
        <f t="shared" si="230"/>
        <v>2563.9750000000413</v>
      </c>
      <c r="P1361" s="39">
        <f t="shared" ref="P1361:P1424" si="239">IF(OR(AND(I1361&lt;&gt;"", J1360=""), OR(M1361="TP", M1361="SL",)), ($C$9+$C$8)*$C$11, 0)</f>
        <v>0</v>
      </c>
      <c r="Q1361" s="39">
        <f t="shared" ref="Q1361:Q1424" si="240">IF(AND(I1361&lt;&gt;"",J1360=""),(D1361*$C$9+C1361*$C$8)*$C$10,0)</f>
        <v>0</v>
      </c>
      <c r="R1361" s="39">
        <f>IF((O1361 - MAX($O$16:O1361)) &lt; 0, O1361 - MAX($O$16:O1361), 0)</f>
        <v>-1471.6749999999402</v>
      </c>
    </row>
    <row r="1362" spans="1:18" x14ac:dyDescent="0.25">
      <c r="A1362" s="2">
        <v>1347</v>
      </c>
      <c r="B1362" t="s">
        <v>1347</v>
      </c>
      <c r="C1362" s="8">
        <v>213.23</v>
      </c>
      <c r="D1362" s="8">
        <v>120.58</v>
      </c>
      <c r="E1362" s="17">
        <f t="shared" si="231"/>
        <v>0.5700579622768831</v>
      </c>
      <c r="F1362" s="2">
        <f>+IF(A1362&gt;$C$3,AVERAGE(INDEX($E$16:$E$2532,A1362-$C$3):E1361),"")</f>
        <v>0.56170869040647742</v>
      </c>
      <c r="G1362" s="2">
        <f>+IF(A1362&gt;$C$3,STDEVA(INDEX($E$16:$E$2532,A1362-$C$3):E1361),"")</f>
        <v>3.9765311453789287E-3</v>
      </c>
      <c r="H1362">
        <f t="shared" si="232"/>
        <v>2.0996369863991271</v>
      </c>
      <c r="I1362" s="2" t="str">
        <f t="shared" si="233"/>
        <v>Sell</v>
      </c>
      <c r="J1362">
        <f t="shared" si="234"/>
        <v>120.58</v>
      </c>
      <c r="K1362">
        <f t="shared" si="235"/>
        <v>213.23</v>
      </c>
      <c r="L1362" s="37" t="str">
        <f t="shared" si="236"/>
        <v/>
      </c>
      <c r="M1362" t="str">
        <f t="shared" si="237"/>
        <v>Short</v>
      </c>
      <c r="N1362" s="39">
        <f t="shared" si="238"/>
        <v>0</v>
      </c>
      <c r="O1362" s="40">
        <f t="shared" ref="O1362:O1425" si="241">+N1362+O1361</f>
        <v>2563.9750000000413</v>
      </c>
      <c r="P1362" s="39">
        <f t="shared" si="239"/>
        <v>3.75</v>
      </c>
      <c r="Q1362" s="39">
        <f t="shared" si="240"/>
        <v>4172.625</v>
      </c>
      <c r="R1362" s="39">
        <f>IF((O1362 - MAX($O$16:O1362)) &lt; 0, O1362 - MAX($O$16:O1362), 0)</f>
        <v>-1471.6749999999402</v>
      </c>
    </row>
    <row r="1363" spans="1:18" x14ac:dyDescent="0.25">
      <c r="A1363" s="2">
        <v>1348</v>
      </c>
      <c r="B1363" t="s">
        <v>1348</v>
      </c>
      <c r="C1363" s="8">
        <v>213.15</v>
      </c>
      <c r="D1363" s="8">
        <v>120.6</v>
      </c>
      <c r="E1363" s="17">
        <f t="shared" si="231"/>
        <v>0.56951685891813431</v>
      </c>
      <c r="F1363" s="2">
        <f>+IF(A1363&gt;$C$3,AVERAGE(INDEX($E$16:$E$2532,A1363-$C$3):E1362),"")</f>
        <v>0.56294639678591607</v>
      </c>
      <c r="G1363" s="2">
        <f>+IF(A1363&gt;$C$3,STDEVA(INDEX($E$16:$E$2532,A1363-$C$3):E1362),"")</f>
        <v>5.4916563513722856E-3</v>
      </c>
      <c r="H1363">
        <f t="shared" si="232"/>
        <v>1.1964445172495857</v>
      </c>
      <c r="I1363" s="2" t="str">
        <f t="shared" si="233"/>
        <v/>
      </c>
      <c r="J1363">
        <f t="shared" si="234"/>
        <v>120.58</v>
      </c>
      <c r="K1363">
        <f t="shared" si="235"/>
        <v>213.23</v>
      </c>
      <c r="L1363" s="37">
        <f t="shared" si="236"/>
        <v>24.999999999995026</v>
      </c>
      <c r="M1363" t="str">
        <f t="shared" si="237"/>
        <v>Short</v>
      </c>
      <c r="N1363" s="39">
        <f t="shared" si="238"/>
        <v>0</v>
      </c>
      <c r="O1363" s="40">
        <f t="shared" si="241"/>
        <v>2563.9750000000413</v>
      </c>
      <c r="P1363" s="39">
        <f t="shared" si="239"/>
        <v>0</v>
      </c>
      <c r="Q1363" s="39">
        <f t="shared" si="240"/>
        <v>0</v>
      </c>
      <c r="R1363" s="39">
        <f>IF((O1363 - MAX($O$16:O1363)) &lt; 0, O1363 - MAX($O$16:O1363), 0)</f>
        <v>-1471.6749999999402</v>
      </c>
    </row>
    <row r="1364" spans="1:18" x14ac:dyDescent="0.25">
      <c r="A1364" s="2">
        <v>1349</v>
      </c>
      <c r="B1364" t="s">
        <v>1349</v>
      </c>
      <c r="C1364" s="8">
        <v>215.28</v>
      </c>
      <c r="D1364" s="8">
        <v>122.04</v>
      </c>
      <c r="E1364" s="17">
        <f t="shared" si="231"/>
        <v>0.56759064657018143</v>
      </c>
      <c r="F1364" s="2">
        <f>+IF(A1364&gt;$C$3,AVERAGE(INDEX($E$16:$E$2532,A1364-$C$3):E1363),"")</f>
        <v>0.56534396436183942</v>
      </c>
      <c r="G1364" s="2">
        <f>+IF(A1364&gt;$C$3,STDEVA(INDEX($E$16:$E$2532,A1364-$C$3):E1363),"")</f>
        <v>5.1408783092746144E-3</v>
      </c>
      <c r="H1364">
        <f t="shared" si="232"/>
        <v>0.43702302859198011</v>
      </c>
      <c r="I1364" s="2" t="str">
        <f t="shared" si="233"/>
        <v/>
      </c>
      <c r="J1364">
        <f t="shared" si="234"/>
        <v>120.58</v>
      </c>
      <c r="K1364">
        <f t="shared" si="235"/>
        <v>213.23</v>
      </c>
      <c r="L1364" s="37">
        <f t="shared" si="236"/>
        <v>-147.50000000000085</v>
      </c>
      <c r="M1364" t="str">
        <f t="shared" si="237"/>
        <v>Short</v>
      </c>
      <c r="N1364" s="39">
        <f t="shared" si="238"/>
        <v>0</v>
      </c>
      <c r="O1364" s="40">
        <f t="shared" si="241"/>
        <v>2563.9750000000413</v>
      </c>
      <c r="P1364" s="39">
        <f t="shared" si="239"/>
        <v>0</v>
      </c>
      <c r="Q1364" s="39">
        <f t="shared" si="240"/>
        <v>0</v>
      </c>
      <c r="R1364" s="39">
        <f>IF((O1364 - MAX($O$16:O1364)) &lt; 0, O1364 - MAX($O$16:O1364), 0)</f>
        <v>-1471.6749999999402</v>
      </c>
    </row>
    <row r="1365" spans="1:18" x14ac:dyDescent="0.25">
      <c r="A1365" s="2">
        <v>1350</v>
      </c>
      <c r="B1365" t="s">
        <v>1350</v>
      </c>
      <c r="C1365" s="8">
        <v>213.37</v>
      </c>
      <c r="D1365" s="8">
        <v>121.86</v>
      </c>
      <c r="E1365" s="17">
        <f t="shared" si="231"/>
        <v>0.560154903096444</v>
      </c>
      <c r="F1365" s="2">
        <f>+IF(A1365&gt;$C$3,AVERAGE(INDEX($E$16:$E$2532,A1365-$C$3):E1364),"")</f>
        <v>0.56741432142025694</v>
      </c>
      <c r="G1365" s="2">
        <f>+IF(A1365&gt;$C$3,STDEVA(INDEX($E$16:$E$2532,A1365-$C$3):E1364),"")</f>
        <v>2.4309212432493685E-3</v>
      </c>
      <c r="H1365">
        <f t="shared" si="232"/>
        <v>-2.9862828110833428</v>
      </c>
      <c r="I1365" s="2" t="str">
        <f t="shared" si="233"/>
        <v>Buy</v>
      </c>
      <c r="J1365">
        <f t="shared" si="234"/>
        <v>120.58</v>
      </c>
      <c r="K1365">
        <f t="shared" si="235"/>
        <v>213.23</v>
      </c>
      <c r="L1365" s="37">
        <f t="shared" si="236"/>
        <v>284.99999999999659</v>
      </c>
      <c r="M1365" t="str">
        <f t="shared" si="237"/>
        <v>Short</v>
      </c>
      <c r="N1365" s="39">
        <f t="shared" si="238"/>
        <v>0</v>
      </c>
      <c r="O1365" s="40">
        <f t="shared" si="241"/>
        <v>2563.9750000000413</v>
      </c>
      <c r="P1365" s="39">
        <f t="shared" si="239"/>
        <v>0</v>
      </c>
      <c r="Q1365" s="39">
        <f t="shared" si="240"/>
        <v>0</v>
      </c>
      <c r="R1365" s="39">
        <f>IF((O1365 - MAX($O$16:O1365)) &lt; 0, O1365 - MAX($O$16:O1365), 0)</f>
        <v>-1471.6749999999402</v>
      </c>
    </row>
    <row r="1366" spans="1:18" x14ac:dyDescent="0.25">
      <c r="A1366" s="2">
        <v>1351</v>
      </c>
      <c r="B1366" t="s">
        <v>1351</v>
      </c>
      <c r="C1366" s="8">
        <v>213.41</v>
      </c>
      <c r="D1366" s="8">
        <v>122.67</v>
      </c>
      <c r="E1366" s="17">
        <f t="shared" si="231"/>
        <v>0.55371737508121888</v>
      </c>
      <c r="F1366" s="2">
        <f>+IF(A1366&gt;$C$3,AVERAGE(INDEX($E$16:$E$2532,A1366-$C$3):E1365),"")</f>
        <v>0.56649503671698465</v>
      </c>
      <c r="G1366" s="2">
        <f>+IF(A1366&gt;$C$3,STDEVA(INDEX($E$16:$E$2532,A1366-$C$3):E1365),"")</f>
        <v>4.0317398102671376E-3</v>
      </c>
      <c r="H1366">
        <f t="shared" si="232"/>
        <v>-3.169267422274241</v>
      </c>
      <c r="I1366" s="2" t="str">
        <f t="shared" si="233"/>
        <v>Buy</v>
      </c>
      <c r="J1366" t="str">
        <f t="shared" si="234"/>
        <v/>
      </c>
      <c r="K1366" t="str">
        <f t="shared" si="235"/>
        <v/>
      </c>
      <c r="L1366" s="37">
        <f t="shared" si="236"/>
        <v>477.4999999999992</v>
      </c>
      <c r="M1366" t="str">
        <f t="shared" si="237"/>
        <v>TP</v>
      </c>
      <c r="N1366" s="39">
        <f t="shared" si="238"/>
        <v>477.4999999999992</v>
      </c>
      <c r="O1366" s="40">
        <f t="shared" si="241"/>
        <v>3041.4750000000404</v>
      </c>
      <c r="P1366" s="39">
        <f t="shared" si="239"/>
        <v>3.75</v>
      </c>
      <c r="Q1366" s="39">
        <f t="shared" si="240"/>
        <v>0</v>
      </c>
      <c r="R1366" s="39">
        <f>IF((O1366 - MAX($O$16:O1366)) &lt; 0, O1366 - MAX($O$16:O1366), 0)</f>
        <v>-994.17499999994106</v>
      </c>
    </row>
    <row r="1367" spans="1:18" x14ac:dyDescent="0.25">
      <c r="A1367" s="2">
        <v>1352</v>
      </c>
      <c r="B1367" t="s">
        <v>1352</v>
      </c>
      <c r="C1367" s="8">
        <v>213.42</v>
      </c>
      <c r="D1367" s="8">
        <v>122.15</v>
      </c>
      <c r="E1367" s="17">
        <f t="shared" si="231"/>
        <v>0.55801225748466921</v>
      </c>
      <c r="F1367" s="2">
        <f>+IF(A1367&gt;$C$3,AVERAGE(INDEX($E$16:$E$2532,A1367-$C$3):E1366),"")</f>
        <v>0.5642075491885723</v>
      </c>
      <c r="G1367" s="2">
        <f>+IF(A1367&gt;$C$3,STDEVA(INDEX($E$16:$E$2532,A1367-$C$3):E1366),"")</f>
        <v>7.0768839214795246E-3</v>
      </c>
      <c r="H1367">
        <f t="shared" si="232"/>
        <v>-0.87542649740224632</v>
      </c>
      <c r="I1367" s="2" t="str">
        <f t="shared" si="233"/>
        <v/>
      </c>
      <c r="J1367" t="str">
        <f t="shared" si="234"/>
        <v/>
      </c>
      <c r="K1367" t="str">
        <f t="shared" si="235"/>
        <v/>
      </c>
      <c r="L1367" s="37" t="str">
        <f t="shared" si="236"/>
        <v/>
      </c>
      <c r="M1367" t="str">
        <f t="shared" si="237"/>
        <v/>
      </c>
      <c r="N1367" s="39">
        <f t="shared" si="238"/>
        <v>0</v>
      </c>
      <c r="O1367" s="40">
        <f t="shared" si="241"/>
        <v>3041.4750000000404</v>
      </c>
      <c r="P1367" s="39">
        <f t="shared" si="239"/>
        <v>0</v>
      </c>
      <c r="Q1367" s="39">
        <f t="shared" si="240"/>
        <v>0</v>
      </c>
      <c r="R1367" s="39">
        <f>IF((O1367 - MAX($O$16:O1367)) &lt; 0, O1367 - MAX($O$16:O1367), 0)</f>
        <v>-994.17499999994106</v>
      </c>
    </row>
    <row r="1368" spans="1:18" x14ac:dyDescent="0.25">
      <c r="A1368" s="2">
        <v>1353</v>
      </c>
      <c r="B1368" t="s">
        <v>1353</v>
      </c>
      <c r="C1368" s="8">
        <v>215.82</v>
      </c>
      <c r="D1368" s="8">
        <v>123.92</v>
      </c>
      <c r="E1368" s="17">
        <f t="shared" si="231"/>
        <v>0.55480853082697423</v>
      </c>
      <c r="F1368" s="2">
        <f>+IF(A1368&gt;$C$3,AVERAGE(INDEX($E$16:$E$2532,A1368-$C$3):E1367),"")</f>
        <v>0.5617984082301295</v>
      </c>
      <c r="G1368" s="2">
        <f>+IF(A1368&gt;$C$3,STDEVA(INDEX($E$16:$E$2532,A1368-$C$3):E1367),"")</f>
        <v>6.6231346309115957E-3</v>
      </c>
      <c r="H1368">
        <f t="shared" si="232"/>
        <v>-1.0553729906881255</v>
      </c>
      <c r="I1368" s="2" t="str">
        <f t="shared" si="233"/>
        <v/>
      </c>
      <c r="J1368" t="str">
        <f t="shared" si="234"/>
        <v/>
      </c>
      <c r="K1368" t="str">
        <f t="shared" si="235"/>
        <v/>
      </c>
      <c r="L1368" s="37" t="str">
        <f t="shared" si="236"/>
        <v/>
      </c>
      <c r="M1368" t="str">
        <f t="shared" si="237"/>
        <v/>
      </c>
      <c r="N1368" s="39">
        <f t="shared" si="238"/>
        <v>0</v>
      </c>
      <c r="O1368" s="40">
        <f t="shared" si="241"/>
        <v>3041.4750000000404</v>
      </c>
      <c r="P1368" s="39">
        <f t="shared" si="239"/>
        <v>0</v>
      </c>
      <c r="Q1368" s="39">
        <f t="shared" si="240"/>
        <v>0</v>
      </c>
      <c r="R1368" s="39">
        <f>IF((O1368 - MAX($O$16:O1368)) &lt; 0, O1368 - MAX($O$16:O1368), 0)</f>
        <v>-994.17499999994106</v>
      </c>
    </row>
    <row r="1369" spans="1:18" x14ac:dyDescent="0.25">
      <c r="A1369" s="2">
        <v>1354</v>
      </c>
      <c r="B1369" t="s">
        <v>1354</v>
      </c>
      <c r="C1369" s="8">
        <v>217.18</v>
      </c>
      <c r="D1369" s="8">
        <v>125.7</v>
      </c>
      <c r="E1369" s="17">
        <f t="shared" si="231"/>
        <v>0.54682838719255267</v>
      </c>
      <c r="F1369" s="2">
        <f>+IF(A1369&gt;$C$3,AVERAGE(INDEX($E$16:$E$2532,A1369-$C$3):E1368),"")</f>
        <v>0.55885674261189755</v>
      </c>
      <c r="G1369" s="2">
        <f>+IF(A1369&gt;$C$3,STDEVA(INDEX($E$16:$E$2532,A1369-$C$3):E1368),"")</f>
        <v>5.5109112539865144E-3</v>
      </c>
      <c r="H1369">
        <f t="shared" si="232"/>
        <v>-2.1826436436703172</v>
      </c>
      <c r="I1369" s="2" t="str">
        <f t="shared" si="233"/>
        <v>Buy</v>
      </c>
      <c r="J1369">
        <f t="shared" si="234"/>
        <v>217.18</v>
      </c>
      <c r="K1369">
        <f t="shared" si="235"/>
        <v>125.7</v>
      </c>
      <c r="L1369" s="37" t="str">
        <f t="shared" si="236"/>
        <v/>
      </c>
      <c r="M1369" t="str">
        <f t="shared" si="237"/>
        <v>Long</v>
      </c>
      <c r="N1369" s="39">
        <f t="shared" si="238"/>
        <v>0</v>
      </c>
      <c r="O1369" s="40">
        <f t="shared" si="241"/>
        <v>3041.4750000000404</v>
      </c>
      <c r="P1369" s="39">
        <f t="shared" si="239"/>
        <v>3.75</v>
      </c>
      <c r="Q1369" s="39">
        <f t="shared" si="240"/>
        <v>4286</v>
      </c>
      <c r="R1369" s="39">
        <f>IF((O1369 - MAX($O$16:O1369)) &lt; 0, O1369 - MAX($O$16:O1369), 0)</f>
        <v>-994.17499999994106</v>
      </c>
    </row>
    <row r="1370" spans="1:18" x14ac:dyDescent="0.25">
      <c r="A1370" s="2">
        <v>1355</v>
      </c>
      <c r="B1370" t="s">
        <v>1355</v>
      </c>
      <c r="C1370" s="8">
        <v>215.99</v>
      </c>
      <c r="D1370" s="8">
        <v>124.81</v>
      </c>
      <c r="E1370" s="17">
        <f t="shared" si="231"/>
        <v>0.54843952938579987</v>
      </c>
      <c r="F1370" s="2">
        <f>+IF(A1370&gt;$C$3,AVERAGE(INDEX($E$16:$E$2532,A1370-$C$3):E1369),"")</f>
        <v>0.55470429073637184</v>
      </c>
      <c r="G1370" s="2">
        <f>+IF(A1370&gt;$C$3,STDEVA(INDEX($E$16:$E$2532,A1370-$C$3):E1369),"")</f>
        <v>5.0908384438624315E-3</v>
      </c>
      <c r="H1370">
        <f t="shared" si="232"/>
        <v>-1.2305951995245166</v>
      </c>
      <c r="I1370" s="2" t="str">
        <f t="shared" si="233"/>
        <v/>
      </c>
      <c r="J1370">
        <f t="shared" si="234"/>
        <v>217.18</v>
      </c>
      <c r="K1370">
        <f t="shared" si="235"/>
        <v>125.7</v>
      </c>
      <c r="L1370" s="37">
        <f t="shared" si="236"/>
        <v>-74.999999999999289</v>
      </c>
      <c r="M1370" t="str">
        <f t="shared" si="237"/>
        <v>Long</v>
      </c>
      <c r="N1370" s="39">
        <f t="shared" si="238"/>
        <v>0</v>
      </c>
      <c r="O1370" s="40">
        <f t="shared" si="241"/>
        <v>3041.4750000000404</v>
      </c>
      <c r="P1370" s="39">
        <f t="shared" si="239"/>
        <v>0</v>
      </c>
      <c r="Q1370" s="39">
        <f t="shared" si="240"/>
        <v>0</v>
      </c>
      <c r="R1370" s="39">
        <f>IF((O1370 - MAX($O$16:O1370)) &lt; 0, O1370 - MAX($O$16:O1370), 0)</f>
        <v>-994.17499999994106</v>
      </c>
    </row>
    <row r="1371" spans="1:18" x14ac:dyDescent="0.25">
      <c r="A1371" s="2">
        <v>1356</v>
      </c>
      <c r="B1371" t="s">
        <v>1356</v>
      </c>
      <c r="C1371" s="8">
        <v>214.24</v>
      </c>
      <c r="D1371" s="8">
        <v>123.23</v>
      </c>
      <c r="E1371" s="17">
        <f t="shared" si="231"/>
        <v>0.5530443539928307</v>
      </c>
      <c r="F1371" s="2">
        <f>+IF(A1371&gt;$C$3,AVERAGE(INDEX($E$16:$E$2532,A1371-$C$3):E1370),"")</f>
        <v>0.55236121599424304</v>
      </c>
      <c r="G1371" s="2">
        <f>+IF(A1371&gt;$C$3,STDEVA(INDEX($E$16:$E$2532,A1371-$C$3):E1370),"")</f>
        <v>4.6301891886257798E-3</v>
      </c>
      <c r="H1371">
        <f t="shared" si="232"/>
        <v>0.1475399753137106</v>
      </c>
      <c r="I1371" s="2" t="str">
        <f t="shared" si="233"/>
        <v/>
      </c>
      <c r="J1371">
        <f t="shared" si="234"/>
        <v>217.18</v>
      </c>
      <c r="K1371">
        <f t="shared" si="235"/>
        <v>125.7</v>
      </c>
      <c r="L1371" s="37">
        <f t="shared" si="236"/>
        <v>-117.49999999999966</v>
      </c>
      <c r="M1371" t="str">
        <f t="shared" si="237"/>
        <v>Long</v>
      </c>
      <c r="N1371" s="39">
        <f t="shared" si="238"/>
        <v>0</v>
      </c>
      <c r="O1371" s="40">
        <f t="shared" si="241"/>
        <v>3041.4750000000404</v>
      </c>
      <c r="P1371" s="39">
        <f t="shared" si="239"/>
        <v>0</v>
      </c>
      <c r="Q1371" s="39">
        <f t="shared" si="240"/>
        <v>0</v>
      </c>
      <c r="R1371" s="39">
        <f>IF((O1371 - MAX($O$16:O1371)) &lt; 0, O1371 - MAX($O$16:O1371), 0)</f>
        <v>-994.17499999994106</v>
      </c>
    </row>
    <row r="1372" spans="1:18" x14ac:dyDescent="0.25">
      <c r="A1372" s="2">
        <v>1357</v>
      </c>
      <c r="B1372" t="s">
        <v>1357</v>
      </c>
      <c r="C1372" s="8">
        <v>215.57</v>
      </c>
      <c r="D1372" s="8">
        <v>123.73</v>
      </c>
      <c r="E1372" s="17">
        <f t="shared" si="231"/>
        <v>0.55518391055945782</v>
      </c>
      <c r="F1372" s="2">
        <f>+IF(A1372&gt;$C$3,AVERAGE(INDEX($E$16:$E$2532,A1372-$C$3):E1371),"")</f>
        <v>0.55222661177656529</v>
      </c>
      <c r="G1372" s="2">
        <f>+IF(A1372&gt;$C$3,STDEVA(INDEX($E$16:$E$2532,A1372-$C$3):E1371),"")</f>
        <v>4.5905208383339325E-3</v>
      </c>
      <c r="H1372">
        <f t="shared" si="232"/>
        <v>0.6442185728026969</v>
      </c>
      <c r="I1372" s="2" t="str">
        <f t="shared" si="233"/>
        <v/>
      </c>
      <c r="J1372">
        <f t="shared" si="234"/>
        <v>217.18</v>
      </c>
      <c r="K1372">
        <f t="shared" si="235"/>
        <v>125.7</v>
      </c>
      <c r="L1372" s="37">
        <f t="shared" si="236"/>
        <v>89.999999999996305</v>
      </c>
      <c r="M1372" t="str">
        <f t="shared" si="237"/>
        <v>Long</v>
      </c>
      <c r="N1372" s="39">
        <f t="shared" si="238"/>
        <v>0</v>
      </c>
      <c r="O1372" s="40">
        <f t="shared" si="241"/>
        <v>3041.4750000000404</v>
      </c>
      <c r="P1372" s="39">
        <f t="shared" si="239"/>
        <v>0</v>
      </c>
      <c r="Q1372" s="39">
        <f t="shared" si="240"/>
        <v>0</v>
      </c>
      <c r="R1372" s="39">
        <f>IF((O1372 - MAX($O$16:O1372)) &lt; 0, O1372 - MAX($O$16:O1372), 0)</f>
        <v>-994.17499999994106</v>
      </c>
    </row>
    <row r="1373" spans="1:18" x14ac:dyDescent="0.25">
      <c r="A1373" s="2">
        <v>1358</v>
      </c>
      <c r="B1373" t="s">
        <v>1358</v>
      </c>
      <c r="C1373" s="8">
        <v>216.64</v>
      </c>
      <c r="D1373" s="8">
        <v>124.68</v>
      </c>
      <c r="E1373" s="17">
        <f t="shared" si="231"/>
        <v>0.55248653482477372</v>
      </c>
      <c r="F1373" s="2">
        <f>+IF(A1373&gt;$C$3,AVERAGE(INDEX($E$16:$E$2532,A1373-$C$3):E1372),"")</f>
        <v>0.55166094239152308</v>
      </c>
      <c r="G1373" s="2">
        <f>+IF(A1373&gt;$C$3,STDEVA(INDEX($E$16:$E$2532,A1373-$C$3):E1372),"")</f>
        <v>3.8066894026975184E-3</v>
      </c>
      <c r="H1373">
        <f t="shared" si="232"/>
        <v>0.21687937888118941</v>
      </c>
      <c r="I1373" s="2" t="str">
        <f t="shared" si="233"/>
        <v/>
      </c>
      <c r="J1373">
        <f t="shared" si="234"/>
        <v>217.18</v>
      </c>
      <c r="K1373">
        <f t="shared" si="235"/>
        <v>125.7</v>
      </c>
      <c r="L1373" s="37">
        <f t="shared" si="236"/>
        <v>119.99999999999389</v>
      </c>
      <c r="M1373" t="str">
        <f t="shared" si="237"/>
        <v>Long</v>
      </c>
      <c r="N1373" s="39">
        <f t="shared" si="238"/>
        <v>0</v>
      </c>
      <c r="O1373" s="40">
        <f t="shared" si="241"/>
        <v>3041.4750000000404</v>
      </c>
      <c r="P1373" s="39">
        <f t="shared" si="239"/>
        <v>0</v>
      </c>
      <c r="Q1373" s="39">
        <f t="shared" si="240"/>
        <v>0</v>
      </c>
      <c r="R1373" s="39">
        <f>IF((O1373 - MAX($O$16:O1373)) &lt; 0, O1373 - MAX($O$16:O1373), 0)</f>
        <v>-994.17499999994106</v>
      </c>
    </row>
    <row r="1374" spans="1:18" x14ac:dyDescent="0.25">
      <c r="A1374" s="2">
        <v>1359</v>
      </c>
      <c r="B1374" t="s">
        <v>1359</v>
      </c>
      <c r="C1374" s="8">
        <v>214.68</v>
      </c>
      <c r="D1374" s="8">
        <v>122.86</v>
      </c>
      <c r="E1374" s="17">
        <f t="shared" si="231"/>
        <v>0.55810305157284679</v>
      </c>
      <c r="F1374" s="2">
        <f>+IF(A1374&gt;$C$3,AVERAGE(INDEX($E$16:$E$2532,A1374-$C$3):E1373),"")</f>
        <v>0.55119654319108302</v>
      </c>
      <c r="G1374" s="2">
        <f>+IF(A1374&gt;$C$3,STDEVA(INDEX($E$16:$E$2532,A1374-$C$3):E1373),"")</f>
        <v>3.4517927825423594E-3</v>
      </c>
      <c r="H1374">
        <f t="shared" si="232"/>
        <v>2.0008467532274326</v>
      </c>
      <c r="I1374" s="2" t="str">
        <f t="shared" si="233"/>
        <v>Sell</v>
      </c>
      <c r="J1374">
        <f t="shared" si="234"/>
        <v>217.18</v>
      </c>
      <c r="K1374">
        <f t="shared" si="235"/>
        <v>125.7</v>
      </c>
      <c r="L1374" s="37">
        <f t="shared" si="236"/>
        <v>85.000000000000909</v>
      </c>
      <c r="M1374" t="str">
        <f t="shared" si="237"/>
        <v>Long</v>
      </c>
      <c r="N1374" s="39">
        <f t="shared" si="238"/>
        <v>0</v>
      </c>
      <c r="O1374" s="40">
        <f t="shared" si="241"/>
        <v>3041.4750000000404</v>
      </c>
      <c r="P1374" s="39">
        <f t="shared" si="239"/>
        <v>0</v>
      </c>
      <c r="Q1374" s="39">
        <f t="shared" si="240"/>
        <v>0</v>
      </c>
      <c r="R1374" s="39">
        <f>IF((O1374 - MAX($O$16:O1374)) &lt; 0, O1374 - MAX($O$16:O1374), 0)</f>
        <v>-994.17499999994106</v>
      </c>
    </row>
    <row r="1375" spans="1:18" x14ac:dyDescent="0.25">
      <c r="A1375" s="2">
        <v>1360</v>
      </c>
      <c r="B1375" t="s">
        <v>1360</v>
      </c>
      <c r="C1375" s="8">
        <v>216.3</v>
      </c>
      <c r="D1375" s="8">
        <v>124.21</v>
      </c>
      <c r="E1375" s="17">
        <f t="shared" si="231"/>
        <v>0.5546926514029108</v>
      </c>
      <c r="F1375" s="2">
        <f>+IF(A1375&gt;$C$3,AVERAGE(INDEX($E$16:$E$2532,A1375-$C$3):E1374),"")</f>
        <v>0.55345147606714185</v>
      </c>
      <c r="G1375" s="2">
        <f>+IF(A1375&gt;$C$3,STDEVA(INDEX($E$16:$E$2532,A1375-$C$3):E1374),"")</f>
        <v>3.5656329549138056E-3</v>
      </c>
      <c r="H1375">
        <f t="shared" si="232"/>
        <v>0.34809397138269249</v>
      </c>
      <c r="I1375" s="2" t="str">
        <f t="shared" si="233"/>
        <v/>
      </c>
      <c r="J1375">
        <f t="shared" si="234"/>
        <v>217.18</v>
      </c>
      <c r="K1375">
        <f t="shared" si="235"/>
        <v>125.7</v>
      </c>
      <c r="L1375" s="37">
        <f t="shared" si="236"/>
        <v>152.50000000000341</v>
      </c>
      <c r="M1375" t="str">
        <f t="shared" si="237"/>
        <v>Long</v>
      </c>
      <c r="N1375" s="39">
        <f t="shared" si="238"/>
        <v>0</v>
      </c>
      <c r="O1375" s="40">
        <f t="shared" si="241"/>
        <v>3041.4750000000404</v>
      </c>
      <c r="P1375" s="39">
        <f t="shared" si="239"/>
        <v>0</v>
      </c>
      <c r="Q1375" s="39">
        <f t="shared" si="240"/>
        <v>0</v>
      </c>
      <c r="R1375" s="39">
        <f>IF((O1375 - MAX($O$16:O1375)) &lt; 0, O1375 - MAX($O$16:O1375), 0)</f>
        <v>-994.17499999994106</v>
      </c>
    </row>
    <row r="1376" spans="1:18" x14ac:dyDescent="0.25">
      <c r="A1376" s="2">
        <v>1361</v>
      </c>
      <c r="B1376" t="s">
        <v>1361</v>
      </c>
      <c r="C1376" s="8">
        <v>215.78</v>
      </c>
      <c r="D1376" s="8">
        <v>123.82</v>
      </c>
      <c r="E1376" s="17">
        <f t="shared" si="231"/>
        <v>0.55543047203210805</v>
      </c>
      <c r="F1376" s="2">
        <f>+IF(A1376&gt;$C$3,AVERAGE(INDEX($E$16:$E$2532,A1376-$C$3):E1375),"")</f>
        <v>0.55470210047056401</v>
      </c>
      <c r="G1376" s="2">
        <f>+IF(A1376&gt;$C$3,STDEVA(INDEX($E$16:$E$2532,A1376-$C$3):E1375),"")</f>
        <v>2.205422474379974E-3</v>
      </c>
      <c r="H1376">
        <f t="shared" si="232"/>
        <v>0.33026396076280629</v>
      </c>
      <c r="I1376" s="2" t="str">
        <f t="shared" si="233"/>
        <v/>
      </c>
      <c r="J1376">
        <f t="shared" si="234"/>
        <v>217.18</v>
      </c>
      <c r="K1376">
        <f t="shared" si="235"/>
        <v>125.7</v>
      </c>
      <c r="L1376" s="37">
        <f t="shared" si="236"/>
        <v>120.00000000000097</v>
      </c>
      <c r="M1376" t="str">
        <f t="shared" si="237"/>
        <v>Long</v>
      </c>
      <c r="N1376" s="39">
        <f t="shared" si="238"/>
        <v>0</v>
      </c>
      <c r="O1376" s="40">
        <f t="shared" si="241"/>
        <v>3041.4750000000404</v>
      </c>
      <c r="P1376" s="39">
        <f t="shared" si="239"/>
        <v>0</v>
      </c>
      <c r="Q1376" s="39">
        <f t="shared" si="240"/>
        <v>0</v>
      </c>
      <c r="R1376" s="39">
        <f>IF((O1376 - MAX($O$16:O1376)) &lt; 0, O1376 - MAX($O$16:O1376), 0)</f>
        <v>-994.17499999994106</v>
      </c>
    </row>
    <row r="1377" spans="1:18" x14ac:dyDescent="0.25">
      <c r="A1377" s="2">
        <v>1362</v>
      </c>
      <c r="B1377" t="s">
        <v>1362</v>
      </c>
      <c r="C1377" s="8">
        <v>214.68</v>
      </c>
      <c r="D1377" s="8">
        <v>123.21</v>
      </c>
      <c r="E1377" s="17">
        <f t="shared" si="231"/>
        <v>0.55525833067205121</v>
      </c>
      <c r="F1377" s="2">
        <f>+IF(A1377&gt;$C$3,AVERAGE(INDEX($E$16:$E$2532,A1377-$C$3):E1376),"")</f>
        <v>0.55517932407841941</v>
      </c>
      <c r="G1377" s="2">
        <f>+IF(A1377&gt;$C$3,STDEVA(INDEX($E$16:$E$2532,A1377-$C$3):E1376),"")</f>
        <v>2.0061931019817918E-3</v>
      </c>
      <c r="H1377">
        <f t="shared" si="232"/>
        <v>3.9381350456123752E-2</v>
      </c>
      <c r="I1377" s="2" t="str">
        <f t="shared" si="233"/>
        <v/>
      </c>
      <c r="J1377">
        <f t="shared" si="234"/>
        <v>217.18</v>
      </c>
      <c r="K1377">
        <f t="shared" si="235"/>
        <v>125.7</v>
      </c>
      <c r="L1377" s="37">
        <f t="shared" si="236"/>
        <v>-2.4999999999977263</v>
      </c>
      <c r="M1377" t="str">
        <f t="shared" si="237"/>
        <v>Long</v>
      </c>
      <c r="N1377" s="39">
        <f t="shared" si="238"/>
        <v>0</v>
      </c>
      <c r="O1377" s="40">
        <f t="shared" si="241"/>
        <v>3041.4750000000404</v>
      </c>
      <c r="P1377" s="39">
        <f t="shared" si="239"/>
        <v>0</v>
      </c>
      <c r="Q1377" s="39">
        <f t="shared" si="240"/>
        <v>0</v>
      </c>
      <c r="R1377" s="39">
        <f>IF((O1377 - MAX($O$16:O1377)) &lt; 0, O1377 - MAX($O$16:O1377), 0)</f>
        <v>-994.17499999994106</v>
      </c>
    </row>
    <row r="1378" spans="1:18" x14ac:dyDescent="0.25">
      <c r="A1378" s="2">
        <v>1363</v>
      </c>
      <c r="B1378" t="s">
        <v>1363</v>
      </c>
      <c r="C1378" s="8">
        <v>215.63</v>
      </c>
      <c r="D1378" s="8">
        <v>123.95</v>
      </c>
      <c r="E1378" s="17">
        <f t="shared" si="231"/>
        <v>0.55368571744137474</v>
      </c>
      <c r="F1378" s="2">
        <f>+IF(A1378&gt;$C$3,AVERAGE(INDEX($E$16:$E$2532,A1378-$C$3):E1377),"")</f>
        <v>0.55519420810093811</v>
      </c>
      <c r="G1378" s="2">
        <f>+IF(A1378&gt;$C$3,STDEVA(INDEX($E$16:$E$2532,A1378-$C$3):E1377),"")</f>
        <v>2.0065116735988979E-3</v>
      </c>
      <c r="H1378">
        <f t="shared" si="232"/>
        <v>-0.7517975994915268</v>
      </c>
      <c r="I1378" s="2" t="str">
        <f t="shared" si="233"/>
        <v/>
      </c>
      <c r="J1378">
        <f t="shared" si="234"/>
        <v>217.18</v>
      </c>
      <c r="K1378">
        <f t="shared" si="235"/>
        <v>125.7</v>
      </c>
      <c r="L1378" s="37">
        <f t="shared" si="236"/>
        <v>49.999999999997158</v>
      </c>
      <c r="M1378" t="str">
        <f t="shared" si="237"/>
        <v>Long</v>
      </c>
      <c r="N1378" s="39">
        <f t="shared" si="238"/>
        <v>0</v>
      </c>
      <c r="O1378" s="40">
        <f t="shared" si="241"/>
        <v>3041.4750000000404</v>
      </c>
      <c r="P1378" s="39">
        <f t="shared" si="239"/>
        <v>0</v>
      </c>
      <c r="Q1378" s="39">
        <f t="shared" si="240"/>
        <v>0</v>
      </c>
      <c r="R1378" s="39">
        <f>IF((O1378 - MAX($O$16:O1378)) &lt; 0, O1378 - MAX($O$16:O1378), 0)</f>
        <v>-994.17499999994106</v>
      </c>
    </row>
    <row r="1379" spans="1:18" x14ac:dyDescent="0.25">
      <c r="A1379" s="2">
        <v>1364</v>
      </c>
      <c r="B1379" t="s">
        <v>1364</v>
      </c>
      <c r="C1379" s="8">
        <v>215.78</v>
      </c>
      <c r="D1379" s="8">
        <v>123.82</v>
      </c>
      <c r="E1379" s="17">
        <f t="shared" si="231"/>
        <v>0.55543047203210805</v>
      </c>
      <c r="F1379" s="2">
        <f>+IF(A1379&gt;$C$3,AVERAGE(INDEX($E$16:$E$2532,A1379-$C$3):E1378),"")</f>
        <v>0.55543404462425838</v>
      </c>
      <c r="G1379" s="2">
        <f>+IF(A1379&gt;$C$3,STDEVA(INDEX($E$16:$E$2532,A1379-$C$3):E1378),"")</f>
        <v>1.6401827714540031E-3</v>
      </c>
      <c r="H1379">
        <f t="shared" si="232"/>
        <v>-2.1781670997366625E-3</v>
      </c>
      <c r="I1379" s="2" t="str">
        <f t="shared" si="233"/>
        <v/>
      </c>
      <c r="J1379">
        <f t="shared" si="234"/>
        <v>217.18</v>
      </c>
      <c r="K1379">
        <f t="shared" si="235"/>
        <v>125.7</v>
      </c>
      <c r="L1379" s="37">
        <f t="shared" si="236"/>
        <v>120.00000000000097</v>
      </c>
      <c r="M1379" t="str">
        <f t="shared" si="237"/>
        <v>Long</v>
      </c>
      <c r="N1379" s="39">
        <f t="shared" si="238"/>
        <v>0</v>
      </c>
      <c r="O1379" s="40">
        <f t="shared" si="241"/>
        <v>3041.4750000000404</v>
      </c>
      <c r="P1379" s="39">
        <f t="shared" si="239"/>
        <v>0</v>
      </c>
      <c r="Q1379" s="39">
        <f t="shared" si="240"/>
        <v>0</v>
      </c>
      <c r="R1379" s="39">
        <f>IF((O1379 - MAX($O$16:O1379)) &lt; 0, O1379 - MAX($O$16:O1379), 0)</f>
        <v>-994.17499999994106</v>
      </c>
    </row>
    <row r="1380" spans="1:18" x14ac:dyDescent="0.25">
      <c r="A1380" s="2">
        <v>1365</v>
      </c>
      <c r="B1380" t="s">
        <v>1365</v>
      </c>
      <c r="C1380" s="8">
        <v>215.04</v>
      </c>
      <c r="D1380" s="8">
        <v>122.83</v>
      </c>
      <c r="E1380" s="17">
        <f t="shared" si="231"/>
        <v>0.56002277178378168</v>
      </c>
      <c r="F1380" s="2">
        <f>+IF(A1380&gt;$C$3,AVERAGE(INDEX($E$16:$E$2532,A1380-$C$3):E1379),"")</f>
        <v>0.55489952871611048</v>
      </c>
      <c r="G1380" s="2">
        <f>+IF(A1380&gt;$C$3,STDEVA(INDEX($E$16:$E$2532,A1380-$C$3):E1379),"")</f>
        <v>7.4308083116579788E-4</v>
      </c>
      <c r="H1380">
        <f t="shared" si="232"/>
        <v>6.894597266939984</v>
      </c>
      <c r="I1380" s="2" t="str">
        <f t="shared" si="233"/>
        <v>Sell</v>
      </c>
      <c r="J1380">
        <f t="shared" si="234"/>
        <v>217.18</v>
      </c>
      <c r="K1380">
        <f t="shared" si="235"/>
        <v>125.7</v>
      </c>
      <c r="L1380" s="37">
        <f t="shared" si="236"/>
        <v>182.4999999999975</v>
      </c>
      <c r="M1380" t="str">
        <f t="shared" si="237"/>
        <v>Long</v>
      </c>
      <c r="N1380" s="39">
        <f t="shared" si="238"/>
        <v>0</v>
      </c>
      <c r="O1380" s="40">
        <f t="shared" si="241"/>
        <v>3041.4750000000404</v>
      </c>
      <c r="P1380" s="39">
        <f t="shared" si="239"/>
        <v>0</v>
      </c>
      <c r="Q1380" s="39">
        <f t="shared" si="240"/>
        <v>0</v>
      </c>
      <c r="R1380" s="39">
        <f>IF((O1380 - MAX($O$16:O1380)) &lt; 0, O1380 - MAX($O$16:O1380), 0)</f>
        <v>-994.17499999994106</v>
      </c>
    </row>
    <row r="1381" spans="1:18" x14ac:dyDescent="0.25">
      <c r="A1381" s="2">
        <v>1366</v>
      </c>
      <c r="B1381" t="s">
        <v>1366</v>
      </c>
      <c r="C1381" s="8">
        <v>216.16</v>
      </c>
      <c r="D1381" s="8">
        <v>124.3</v>
      </c>
      <c r="E1381" s="17">
        <f t="shared" si="231"/>
        <v>0.55332087569522326</v>
      </c>
      <c r="F1381" s="2">
        <f>+IF(A1381&gt;$C$3,AVERAGE(INDEX($E$16:$E$2532,A1381-$C$3):E1380),"")</f>
        <v>0.55596555279228477</v>
      </c>
      <c r="G1381" s="2">
        <f>+IF(A1381&gt;$C$3,STDEVA(INDEX($E$16:$E$2532,A1381-$C$3):E1380),"")</f>
        <v>2.3838761051799932E-3</v>
      </c>
      <c r="H1381">
        <f t="shared" si="232"/>
        <v>-1.1094020747616935</v>
      </c>
      <c r="I1381" s="2" t="str">
        <f t="shared" si="233"/>
        <v/>
      </c>
      <c r="J1381">
        <f t="shared" si="234"/>
        <v>217.18</v>
      </c>
      <c r="K1381">
        <f t="shared" si="235"/>
        <v>125.7</v>
      </c>
      <c r="L1381" s="37">
        <f t="shared" si="236"/>
        <v>94.999999999998863</v>
      </c>
      <c r="M1381" t="str">
        <f t="shared" si="237"/>
        <v>Long</v>
      </c>
      <c r="N1381" s="39">
        <f t="shared" si="238"/>
        <v>0</v>
      </c>
      <c r="O1381" s="40">
        <f t="shared" si="241"/>
        <v>3041.4750000000404</v>
      </c>
      <c r="P1381" s="39">
        <f t="shared" si="239"/>
        <v>0</v>
      </c>
      <c r="Q1381" s="39">
        <f t="shared" si="240"/>
        <v>0</v>
      </c>
      <c r="R1381" s="39">
        <f>IF((O1381 - MAX($O$16:O1381)) &lt; 0, O1381 - MAX($O$16:O1381), 0)</f>
        <v>-994.17499999994106</v>
      </c>
    </row>
    <row r="1382" spans="1:18" x14ac:dyDescent="0.25">
      <c r="A1382" s="2">
        <v>1367</v>
      </c>
      <c r="B1382" t="s">
        <v>1367</v>
      </c>
      <c r="C1382" s="8">
        <v>213.43</v>
      </c>
      <c r="D1382" s="8">
        <v>122.03</v>
      </c>
      <c r="E1382" s="17">
        <f t="shared" si="231"/>
        <v>0.5590419939117286</v>
      </c>
      <c r="F1382" s="2">
        <f>+IF(A1382&gt;$C$3,AVERAGE(INDEX($E$16:$E$2532,A1382-$C$3):E1381),"")</f>
        <v>0.55554363352490777</v>
      </c>
      <c r="G1382" s="2">
        <f>+IF(A1382&gt;$C$3,STDEVA(INDEX($E$16:$E$2532,A1382-$C$3):E1381),"")</f>
        <v>2.6715813353837504E-3</v>
      </c>
      <c r="H1382">
        <f t="shared" si="232"/>
        <v>1.3094717875465023</v>
      </c>
      <c r="I1382" s="2" t="str">
        <f t="shared" si="233"/>
        <v/>
      </c>
      <c r="J1382">
        <f t="shared" si="234"/>
        <v>217.18</v>
      </c>
      <c r="K1382">
        <f t="shared" si="235"/>
        <v>125.7</v>
      </c>
      <c r="L1382" s="37">
        <f t="shared" si="236"/>
        <v>-19.999999999999545</v>
      </c>
      <c r="M1382" t="str">
        <f t="shared" si="237"/>
        <v>Long</v>
      </c>
      <c r="N1382" s="39">
        <f t="shared" si="238"/>
        <v>0</v>
      </c>
      <c r="O1382" s="40">
        <f t="shared" si="241"/>
        <v>3041.4750000000404</v>
      </c>
      <c r="P1382" s="39">
        <f t="shared" si="239"/>
        <v>0</v>
      </c>
      <c r="Q1382" s="39">
        <f t="shared" si="240"/>
        <v>0</v>
      </c>
      <c r="R1382" s="39">
        <f>IF((O1382 - MAX($O$16:O1382)) &lt; 0, O1382 - MAX($O$16:O1382), 0)</f>
        <v>-994.17499999994106</v>
      </c>
    </row>
    <row r="1383" spans="1:18" x14ac:dyDescent="0.25">
      <c r="A1383" s="2">
        <v>1368</v>
      </c>
      <c r="B1383" t="s">
        <v>1368</v>
      </c>
      <c r="C1383" s="8">
        <v>213.71</v>
      </c>
      <c r="D1383" s="8">
        <v>121.93</v>
      </c>
      <c r="E1383" s="17">
        <f t="shared" si="231"/>
        <v>0.56117284622992636</v>
      </c>
      <c r="F1383" s="2">
        <f>+IF(A1383&gt;$C$3,AVERAGE(INDEX($E$16:$E$2532,A1383-$C$3):E1382),"")</f>
        <v>0.55630036617284329</v>
      </c>
      <c r="G1383" s="2">
        <f>+IF(A1383&gt;$C$3,STDEVA(INDEX($E$16:$E$2532,A1383-$C$3):E1382),"")</f>
        <v>3.0758451481769627E-3</v>
      </c>
      <c r="H1383">
        <f t="shared" si="232"/>
        <v>1.5841109751480715</v>
      </c>
      <c r="I1383" s="2" t="str">
        <f t="shared" si="233"/>
        <v>Sell</v>
      </c>
      <c r="J1383">
        <f t="shared" si="234"/>
        <v>217.18</v>
      </c>
      <c r="K1383">
        <f t="shared" si="235"/>
        <v>125.7</v>
      </c>
      <c r="L1383" s="37">
        <f t="shared" si="236"/>
        <v>74.999999999999204</v>
      </c>
      <c r="M1383" t="str">
        <f t="shared" si="237"/>
        <v>Long</v>
      </c>
      <c r="N1383" s="39">
        <f t="shared" si="238"/>
        <v>0</v>
      </c>
      <c r="O1383" s="40">
        <f t="shared" si="241"/>
        <v>3041.4750000000404</v>
      </c>
      <c r="P1383" s="39">
        <f t="shared" si="239"/>
        <v>0</v>
      </c>
      <c r="Q1383" s="39">
        <f t="shared" si="240"/>
        <v>0</v>
      </c>
      <c r="R1383" s="39">
        <f>IF((O1383 - MAX($O$16:O1383)) &lt; 0, O1383 - MAX($O$16:O1383), 0)</f>
        <v>-994.17499999994106</v>
      </c>
    </row>
    <row r="1384" spans="1:18" x14ac:dyDescent="0.25">
      <c r="A1384" s="2">
        <v>1369</v>
      </c>
      <c r="B1384" t="s">
        <v>1369</v>
      </c>
      <c r="C1384" s="8">
        <v>213.01</v>
      </c>
      <c r="D1384" s="8">
        <v>120.92</v>
      </c>
      <c r="E1384" s="17">
        <f t="shared" si="231"/>
        <v>0.5662099430529357</v>
      </c>
      <c r="F1384" s="2">
        <f>+IF(A1384&gt;$C$3,AVERAGE(INDEX($E$16:$E$2532,A1384-$C$3):E1383),"")</f>
        <v>0.55779779193055357</v>
      </c>
      <c r="G1384" s="2">
        <f>+IF(A1384&gt;$C$3,STDEVA(INDEX($E$16:$E$2532,A1384-$C$3):E1383),"")</f>
        <v>3.2991115440632593E-3</v>
      </c>
      <c r="H1384">
        <f t="shared" si="232"/>
        <v>2.5498231902827833</v>
      </c>
      <c r="I1384" s="2" t="str">
        <f t="shared" si="233"/>
        <v>Sell</v>
      </c>
      <c r="J1384">
        <f t="shared" si="234"/>
        <v>217.18</v>
      </c>
      <c r="K1384">
        <f t="shared" si="235"/>
        <v>125.7</v>
      </c>
      <c r="L1384" s="37">
        <f t="shared" si="236"/>
        <v>152.49999999999613</v>
      </c>
      <c r="M1384" t="str">
        <f t="shared" si="237"/>
        <v>Long</v>
      </c>
      <c r="N1384" s="39">
        <f t="shared" si="238"/>
        <v>0</v>
      </c>
      <c r="O1384" s="40">
        <f t="shared" si="241"/>
        <v>3041.4750000000404</v>
      </c>
      <c r="P1384" s="39">
        <f t="shared" si="239"/>
        <v>0</v>
      </c>
      <c r="Q1384" s="39">
        <f t="shared" si="240"/>
        <v>0</v>
      </c>
      <c r="R1384" s="39">
        <f>IF((O1384 - MAX($O$16:O1384)) &lt; 0, O1384 - MAX($O$16:O1384), 0)</f>
        <v>-994.17499999994106</v>
      </c>
    </row>
    <row r="1385" spans="1:18" x14ac:dyDescent="0.25">
      <c r="A1385" s="2">
        <v>1370</v>
      </c>
      <c r="B1385" t="s">
        <v>1370</v>
      </c>
      <c r="C1385" s="8">
        <v>213.12</v>
      </c>
      <c r="D1385" s="8">
        <v>120.43</v>
      </c>
      <c r="E1385" s="17">
        <f t="shared" si="231"/>
        <v>0.57078671607963571</v>
      </c>
      <c r="F1385" s="2">
        <f>+IF(A1385&gt;$C$3,AVERAGE(INDEX($E$16:$E$2532,A1385-$C$3):E1384),"")</f>
        <v>0.55995368613471919</v>
      </c>
      <c r="G1385" s="2">
        <f>+IF(A1385&gt;$C$3,STDEVA(INDEX($E$16:$E$2532,A1385-$C$3):E1384),"")</f>
        <v>4.6221540386255982E-3</v>
      </c>
      <c r="H1385">
        <f t="shared" si="232"/>
        <v>2.3437189358876798</v>
      </c>
      <c r="I1385" s="2" t="str">
        <f t="shared" si="233"/>
        <v>Sell</v>
      </c>
      <c r="J1385">
        <f t="shared" si="234"/>
        <v>217.18</v>
      </c>
      <c r="K1385">
        <f t="shared" si="235"/>
        <v>125.7</v>
      </c>
      <c r="L1385" s="37">
        <f t="shared" si="236"/>
        <v>302.49999999999852</v>
      </c>
      <c r="M1385" t="str">
        <f t="shared" si="237"/>
        <v>Long</v>
      </c>
      <c r="N1385" s="39">
        <f t="shared" si="238"/>
        <v>0</v>
      </c>
      <c r="O1385" s="40">
        <f t="shared" si="241"/>
        <v>3041.4750000000404</v>
      </c>
      <c r="P1385" s="39">
        <f t="shared" si="239"/>
        <v>0</v>
      </c>
      <c r="Q1385" s="39">
        <f t="shared" si="240"/>
        <v>0</v>
      </c>
      <c r="R1385" s="39">
        <f>IF((O1385 - MAX($O$16:O1385)) &lt; 0, O1385 - MAX($O$16:O1385), 0)</f>
        <v>-994.17499999994106</v>
      </c>
    </row>
    <row r="1386" spans="1:18" x14ac:dyDescent="0.25">
      <c r="A1386" s="2">
        <v>1371</v>
      </c>
      <c r="B1386" t="s">
        <v>1371</v>
      </c>
      <c r="C1386" s="8">
        <v>212.38</v>
      </c>
      <c r="D1386" s="8">
        <v>120.29</v>
      </c>
      <c r="E1386" s="17">
        <f t="shared" si="231"/>
        <v>0.56847162896971826</v>
      </c>
      <c r="F1386" s="2">
        <f>+IF(A1386&gt;$C$3,AVERAGE(INDEX($E$16:$E$2532,A1386-$C$3):E1385),"")</f>
        <v>0.56210647499388988</v>
      </c>
      <c r="G1386" s="2">
        <f>+IF(A1386&gt;$C$3,STDEVA(INDEX($E$16:$E$2532,A1386-$C$3):E1385),"")</f>
        <v>6.7013897332350997E-3</v>
      </c>
      <c r="H1386">
        <f t="shared" si="232"/>
        <v>0.94982596583822221</v>
      </c>
      <c r="I1386" s="2" t="str">
        <f t="shared" si="233"/>
        <v/>
      </c>
      <c r="J1386">
        <f t="shared" si="234"/>
        <v>217.18</v>
      </c>
      <c r="K1386">
        <f t="shared" si="235"/>
        <v>125.7</v>
      </c>
      <c r="L1386" s="37">
        <f t="shared" si="236"/>
        <v>152.49999999999636</v>
      </c>
      <c r="M1386" t="str">
        <f t="shared" si="237"/>
        <v>Long</v>
      </c>
      <c r="N1386" s="39">
        <f t="shared" si="238"/>
        <v>0</v>
      </c>
      <c r="O1386" s="40">
        <f t="shared" si="241"/>
        <v>3041.4750000000404</v>
      </c>
      <c r="P1386" s="39">
        <f t="shared" si="239"/>
        <v>0</v>
      </c>
      <c r="Q1386" s="39">
        <f t="shared" si="240"/>
        <v>0</v>
      </c>
      <c r="R1386" s="39">
        <f>IF((O1386 - MAX($O$16:O1386)) &lt; 0, O1386 - MAX($O$16:O1386), 0)</f>
        <v>-994.17499999994106</v>
      </c>
    </row>
    <row r="1387" spans="1:18" x14ac:dyDescent="0.25">
      <c r="A1387" s="2">
        <v>1372</v>
      </c>
      <c r="B1387" t="s">
        <v>1372</v>
      </c>
      <c r="C1387" s="8">
        <v>213.71</v>
      </c>
      <c r="D1387" s="8">
        <v>120.98</v>
      </c>
      <c r="E1387" s="17">
        <f t="shared" si="231"/>
        <v>0.56899471312333161</v>
      </c>
      <c r="F1387" s="2">
        <f>+IF(A1387&gt;$C$3,AVERAGE(INDEX($E$16:$E$2532,A1387-$C$3):E1386),"")</f>
        <v>0.56513662564878886</v>
      </c>
      <c r="G1387" s="2">
        <f>+IF(A1387&gt;$C$3,STDEVA(INDEX($E$16:$E$2532,A1387-$C$3):E1386),"")</f>
        <v>4.9257959399771623E-3</v>
      </c>
      <c r="H1387">
        <f t="shared" si="232"/>
        <v>0.78324143378148869</v>
      </c>
      <c r="I1387" s="2" t="str">
        <f t="shared" si="233"/>
        <v/>
      </c>
      <c r="J1387">
        <f t="shared" si="234"/>
        <v>217.18</v>
      </c>
      <c r="K1387">
        <f t="shared" si="235"/>
        <v>125.7</v>
      </c>
      <c r="L1387" s="37">
        <f t="shared" si="236"/>
        <v>312.5</v>
      </c>
      <c r="M1387" t="str">
        <f t="shared" si="237"/>
        <v>Long</v>
      </c>
      <c r="N1387" s="39">
        <f t="shared" si="238"/>
        <v>0</v>
      </c>
      <c r="O1387" s="40">
        <f t="shared" si="241"/>
        <v>3041.4750000000404</v>
      </c>
      <c r="P1387" s="39">
        <f t="shared" si="239"/>
        <v>0</v>
      </c>
      <c r="Q1387" s="39">
        <f t="shared" si="240"/>
        <v>0</v>
      </c>
      <c r="R1387" s="39">
        <f>IF((O1387 - MAX($O$16:O1387)) &lt; 0, O1387 - MAX($O$16:O1387), 0)</f>
        <v>-994.17499999994106</v>
      </c>
    </row>
    <row r="1388" spans="1:18" x14ac:dyDescent="0.25">
      <c r="A1388" s="2">
        <v>1373</v>
      </c>
      <c r="B1388" t="s">
        <v>1373</v>
      </c>
      <c r="C1388" s="8">
        <v>214.28</v>
      </c>
      <c r="D1388" s="8">
        <v>121.49</v>
      </c>
      <c r="E1388" s="17">
        <f t="shared" si="231"/>
        <v>0.56745161614610884</v>
      </c>
      <c r="F1388" s="2">
        <f>+IF(A1388&gt;$C$3,AVERAGE(INDEX($E$16:$E$2532,A1388-$C$3):E1387),"")</f>
        <v>0.56712716949110953</v>
      </c>
      <c r="G1388" s="2">
        <f>+IF(A1388&gt;$C$3,STDEVA(INDEX($E$16:$E$2532,A1388-$C$3):E1387),"")</f>
        <v>3.7075207881756968E-3</v>
      </c>
      <c r="H1388">
        <f t="shared" si="232"/>
        <v>8.7510407503057136E-2</v>
      </c>
      <c r="I1388" s="2" t="str">
        <f t="shared" si="233"/>
        <v/>
      </c>
      <c r="J1388">
        <f t="shared" si="234"/>
        <v>217.18</v>
      </c>
      <c r="K1388">
        <f t="shared" si="235"/>
        <v>125.7</v>
      </c>
      <c r="L1388" s="37">
        <f t="shared" si="236"/>
        <v>327.50000000000068</v>
      </c>
      <c r="M1388" t="str">
        <f t="shared" si="237"/>
        <v>Long</v>
      </c>
      <c r="N1388" s="39">
        <f t="shared" si="238"/>
        <v>0</v>
      </c>
      <c r="O1388" s="40">
        <f t="shared" si="241"/>
        <v>3041.4750000000404</v>
      </c>
      <c r="P1388" s="39">
        <f t="shared" si="239"/>
        <v>0</v>
      </c>
      <c r="Q1388" s="39">
        <f t="shared" si="240"/>
        <v>0</v>
      </c>
      <c r="R1388" s="39">
        <f>IF((O1388 - MAX($O$16:O1388)) &lt; 0, O1388 - MAX($O$16:O1388), 0)</f>
        <v>-994.17499999994106</v>
      </c>
    </row>
    <row r="1389" spans="1:18" x14ac:dyDescent="0.25">
      <c r="A1389" s="2">
        <v>1374</v>
      </c>
      <c r="B1389" t="s">
        <v>1374</v>
      </c>
      <c r="C1389" s="8">
        <v>213.88</v>
      </c>
      <c r="D1389" s="8">
        <v>121.13</v>
      </c>
      <c r="E1389" s="17">
        <f t="shared" si="231"/>
        <v>0.56855076105182001</v>
      </c>
      <c r="F1389" s="2">
        <f>+IF(A1389&gt;$C$3,AVERAGE(INDEX($E$16:$E$2532,A1389-$C$3):E1388),"")</f>
        <v>0.56838292347434605</v>
      </c>
      <c r="G1389" s="2">
        <f>+IF(A1389&gt;$C$3,STDEVA(INDEX($E$16:$E$2532,A1389-$C$3):E1388),"")</f>
        <v>1.7138809308278526E-3</v>
      </c>
      <c r="H1389">
        <f t="shared" si="232"/>
        <v>9.7928376735536282E-2</v>
      </c>
      <c r="I1389" s="2" t="str">
        <f t="shared" si="233"/>
        <v/>
      </c>
      <c r="J1389">
        <f t="shared" si="234"/>
        <v>217.18</v>
      </c>
      <c r="K1389">
        <f t="shared" si="235"/>
        <v>125.7</v>
      </c>
      <c r="L1389" s="37">
        <f t="shared" si="236"/>
        <v>317.49999999999898</v>
      </c>
      <c r="M1389" t="str">
        <f t="shared" si="237"/>
        <v>Long</v>
      </c>
      <c r="N1389" s="39">
        <f t="shared" si="238"/>
        <v>0</v>
      </c>
      <c r="O1389" s="40">
        <f t="shared" si="241"/>
        <v>3041.4750000000404</v>
      </c>
      <c r="P1389" s="39">
        <f t="shared" si="239"/>
        <v>0</v>
      </c>
      <c r="Q1389" s="39">
        <f t="shared" si="240"/>
        <v>0</v>
      </c>
      <c r="R1389" s="39">
        <f>IF((O1389 - MAX($O$16:O1389)) &lt; 0, O1389 - MAX($O$16:O1389), 0)</f>
        <v>-994.17499999994106</v>
      </c>
    </row>
    <row r="1390" spans="1:18" x14ac:dyDescent="0.25">
      <c r="A1390" s="2">
        <v>1375</v>
      </c>
      <c r="B1390" t="s">
        <v>1375</v>
      </c>
      <c r="C1390" s="8">
        <v>213.98</v>
      </c>
      <c r="D1390" s="8">
        <v>121.07</v>
      </c>
      <c r="E1390" s="17">
        <f t="shared" si="231"/>
        <v>0.56951366199081166</v>
      </c>
      <c r="F1390" s="2">
        <f>+IF(A1390&gt;$C$3,AVERAGE(INDEX($E$16:$E$2532,A1390-$C$3):E1389),"")</f>
        <v>0.5688510870741228</v>
      </c>
      <c r="G1390" s="2">
        <f>+IF(A1390&gt;$C$3,STDEVA(INDEX($E$16:$E$2532,A1390-$C$3):E1389),"")</f>
        <v>1.2206546542758324E-3</v>
      </c>
      <c r="H1390">
        <f t="shared" si="232"/>
        <v>0.54280292494517468</v>
      </c>
      <c r="I1390" s="2" t="str">
        <f t="shared" si="233"/>
        <v/>
      </c>
      <c r="J1390">
        <f t="shared" si="234"/>
        <v>217.18</v>
      </c>
      <c r="K1390">
        <f t="shared" si="235"/>
        <v>125.7</v>
      </c>
      <c r="L1390" s="37">
        <f t="shared" si="236"/>
        <v>357.49999999999818</v>
      </c>
      <c r="M1390" t="str">
        <f t="shared" si="237"/>
        <v>Long</v>
      </c>
      <c r="N1390" s="39">
        <f t="shared" si="238"/>
        <v>0</v>
      </c>
      <c r="O1390" s="40">
        <f t="shared" si="241"/>
        <v>3041.4750000000404</v>
      </c>
      <c r="P1390" s="39">
        <f t="shared" si="239"/>
        <v>0</v>
      </c>
      <c r="Q1390" s="39">
        <f t="shared" si="240"/>
        <v>0</v>
      </c>
      <c r="R1390" s="39">
        <f>IF((O1390 - MAX($O$16:O1390)) &lt; 0, O1390 - MAX($O$16:O1390), 0)</f>
        <v>-994.17499999994106</v>
      </c>
    </row>
    <row r="1391" spans="1:18" x14ac:dyDescent="0.25">
      <c r="A1391" s="2">
        <v>1376</v>
      </c>
      <c r="B1391" t="s">
        <v>1376</v>
      </c>
      <c r="C1391" s="8">
        <v>214.89</v>
      </c>
      <c r="D1391" s="8">
        <v>121.84</v>
      </c>
      <c r="E1391" s="17">
        <f t="shared" si="231"/>
        <v>0.56741756070756311</v>
      </c>
      <c r="F1391" s="2">
        <f>+IF(A1391&gt;$C$3,AVERAGE(INDEX($E$16:$E$2532,A1391-$C$3):E1390),"")</f>
        <v>0.56859647625635801</v>
      </c>
      <c r="G1391" s="2">
        <f>+IF(A1391&gt;$C$3,STDEVA(INDEX($E$16:$E$2532,A1391-$C$3):E1390),"")</f>
        <v>7.6292261577587785E-4</v>
      </c>
      <c r="H1391">
        <f t="shared" si="232"/>
        <v>-1.5452622905875797</v>
      </c>
      <c r="I1391" s="2" t="str">
        <f t="shared" si="233"/>
        <v>Buy</v>
      </c>
      <c r="J1391">
        <f t="shared" si="234"/>
        <v>217.18</v>
      </c>
      <c r="K1391">
        <f t="shared" si="235"/>
        <v>125.7</v>
      </c>
      <c r="L1391" s="37">
        <f t="shared" si="236"/>
        <v>392.49999999999477</v>
      </c>
      <c r="M1391" t="str">
        <f t="shared" si="237"/>
        <v>Long</v>
      </c>
      <c r="N1391" s="39">
        <f t="shared" si="238"/>
        <v>0</v>
      </c>
      <c r="O1391" s="40">
        <f t="shared" si="241"/>
        <v>3041.4750000000404</v>
      </c>
      <c r="P1391" s="39">
        <f t="shared" si="239"/>
        <v>0</v>
      </c>
      <c r="Q1391" s="39">
        <f t="shared" si="240"/>
        <v>0</v>
      </c>
      <c r="R1391" s="39">
        <f>IF((O1391 - MAX($O$16:O1391)) &lt; 0, O1391 - MAX($O$16:O1391), 0)</f>
        <v>-994.17499999994106</v>
      </c>
    </row>
    <row r="1392" spans="1:18" x14ac:dyDescent="0.25">
      <c r="A1392" s="2">
        <v>1377</v>
      </c>
      <c r="B1392" t="s">
        <v>1377</v>
      </c>
      <c r="C1392" s="8">
        <v>214.17</v>
      </c>
      <c r="D1392" s="8">
        <v>120.93</v>
      </c>
      <c r="E1392" s="17">
        <f t="shared" si="231"/>
        <v>0.57155822638529474</v>
      </c>
      <c r="F1392" s="2">
        <f>+IF(A1392&gt;$C$3,AVERAGE(INDEX($E$16:$E$2532,A1392-$C$3):E1391),"")</f>
        <v>0.56838566260392709</v>
      </c>
      <c r="G1392" s="2">
        <f>+IF(A1392&gt;$C$3,STDEVA(INDEX($E$16:$E$2532,A1392-$C$3):E1391),"")</f>
        <v>9.327709682180683E-4</v>
      </c>
      <c r="H1392">
        <f t="shared" si="232"/>
        <v>3.401224833817893</v>
      </c>
      <c r="I1392" s="2" t="str">
        <f t="shared" si="233"/>
        <v>Sell</v>
      </c>
      <c r="J1392" t="str">
        <f t="shared" si="234"/>
        <v/>
      </c>
      <c r="K1392" t="str">
        <f t="shared" si="235"/>
        <v/>
      </c>
      <c r="L1392" s="37">
        <f t="shared" si="236"/>
        <v>439.99999999999432</v>
      </c>
      <c r="M1392" t="str">
        <f t="shared" si="237"/>
        <v>TP</v>
      </c>
      <c r="N1392" s="39">
        <f t="shared" si="238"/>
        <v>439.99999999999432</v>
      </c>
      <c r="O1392" s="40">
        <f t="shared" si="241"/>
        <v>3481.4750000000349</v>
      </c>
      <c r="P1392" s="39">
        <f t="shared" si="239"/>
        <v>3.75</v>
      </c>
      <c r="Q1392" s="39">
        <f t="shared" si="240"/>
        <v>0</v>
      </c>
      <c r="R1392" s="39">
        <f>IF((O1392 - MAX($O$16:O1392)) &lt; 0, O1392 - MAX($O$16:O1392), 0)</f>
        <v>-554.17499999994652</v>
      </c>
    </row>
    <row r="1393" spans="1:18" x14ac:dyDescent="0.25">
      <c r="A1393" s="2">
        <v>1378</v>
      </c>
      <c r="B1393" t="s">
        <v>1378</v>
      </c>
      <c r="C1393" s="8">
        <v>213.74</v>
      </c>
      <c r="D1393" s="8">
        <v>119.73</v>
      </c>
      <c r="E1393" s="17">
        <f t="shared" si="231"/>
        <v>0.57952111536799844</v>
      </c>
      <c r="F1393" s="2">
        <f>+IF(A1393&gt;$C$3,AVERAGE(INDEX($E$16:$E$2532,A1393-$C$3):E1392),"")</f>
        <v>0.56889836525631965</v>
      </c>
      <c r="G1393" s="2">
        <f>+IF(A1393&gt;$C$3,STDEVA(INDEX($E$16:$E$2532,A1393-$C$3):E1392),"")</f>
        <v>1.721928067560377E-3</v>
      </c>
      <c r="H1393">
        <f t="shared" si="232"/>
        <v>6.169102131385241</v>
      </c>
      <c r="I1393" s="2" t="str">
        <f t="shared" si="233"/>
        <v>Sell</v>
      </c>
      <c r="J1393">
        <f t="shared" si="234"/>
        <v>119.73</v>
      </c>
      <c r="K1393">
        <f t="shared" si="235"/>
        <v>213.74</v>
      </c>
      <c r="L1393" s="37" t="str">
        <f t="shared" si="236"/>
        <v/>
      </c>
      <c r="M1393" t="str">
        <f t="shared" si="237"/>
        <v>Short</v>
      </c>
      <c r="N1393" s="39">
        <f t="shared" si="238"/>
        <v>0</v>
      </c>
      <c r="O1393" s="40">
        <f t="shared" si="241"/>
        <v>3481.4750000000349</v>
      </c>
      <c r="P1393" s="39">
        <f t="shared" si="239"/>
        <v>3.75</v>
      </c>
      <c r="Q1393" s="39">
        <f t="shared" si="240"/>
        <v>4168.375</v>
      </c>
      <c r="R1393" s="39">
        <f>IF((O1393 - MAX($O$16:O1393)) &lt; 0, O1393 - MAX($O$16:O1393), 0)</f>
        <v>-554.17499999994652</v>
      </c>
    </row>
    <row r="1394" spans="1:18" x14ac:dyDescent="0.25">
      <c r="A1394" s="2">
        <v>1379</v>
      </c>
      <c r="B1394" t="s">
        <v>1379</v>
      </c>
      <c r="C1394" s="8">
        <v>213.17</v>
      </c>
      <c r="D1394" s="8">
        <v>118.36</v>
      </c>
      <c r="E1394" s="17">
        <f t="shared" si="231"/>
        <v>0.58835914191309413</v>
      </c>
      <c r="F1394" s="2">
        <f>+IF(A1394&gt;$C$3,AVERAGE(INDEX($E$16:$E$2532,A1394-$C$3):E1393),"")</f>
        <v>0.57131226510069755</v>
      </c>
      <c r="G1394" s="2">
        <f>+IF(A1394&gt;$C$3,STDEVA(INDEX($E$16:$E$2532,A1394-$C$3):E1393),"")</f>
        <v>4.8341317662338699E-3</v>
      </c>
      <c r="H1394">
        <f t="shared" si="232"/>
        <v>3.5263575005274017</v>
      </c>
      <c r="I1394" s="2" t="str">
        <f t="shared" si="233"/>
        <v>Sell</v>
      </c>
      <c r="J1394">
        <f t="shared" si="234"/>
        <v>119.73</v>
      </c>
      <c r="K1394">
        <f t="shared" si="235"/>
        <v>213.74</v>
      </c>
      <c r="L1394" s="37">
        <f t="shared" si="236"/>
        <v>-199.99999999999574</v>
      </c>
      <c r="M1394" t="str">
        <f t="shared" si="237"/>
        <v>Short</v>
      </c>
      <c r="N1394" s="39">
        <f t="shared" si="238"/>
        <v>0</v>
      </c>
      <c r="O1394" s="40">
        <f t="shared" si="241"/>
        <v>3481.4750000000349</v>
      </c>
      <c r="P1394" s="39">
        <f t="shared" si="239"/>
        <v>0</v>
      </c>
      <c r="Q1394" s="39">
        <f t="shared" si="240"/>
        <v>0</v>
      </c>
      <c r="R1394" s="39">
        <f>IF((O1394 - MAX($O$16:O1394)) &lt; 0, O1394 - MAX($O$16:O1394), 0)</f>
        <v>-554.17499999994652</v>
      </c>
    </row>
    <row r="1395" spans="1:18" x14ac:dyDescent="0.25">
      <c r="A1395" s="2">
        <v>1380</v>
      </c>
      <c r="B1395" t="s">
        <v>1380</v>
      </c>
      <c r="C1395" s="8">
        <v>212.54</v>
      </c>
      <c r="D1395" s="8">
        <v>118.03</v>
      </c>
      <c r="E1395" s="17">
        <f t="shared" si="231"/>
        <v>0.58819137650357145</v>
      </c>
      <c r="F1395" s="2">
        <f>+IF(A1395&gt;$C$3,AVERAGE(INDEX($E$16:$E$2532,A1395-$C$3):E1394),"")</f>
        <v>0.57527394127295239</v>
      </c>
      <c r="G1395" s="2">
        <f>+IF(A1395&gt;$C$3,STDEVA(INDEX($E$16:$E$2532,A1395-$C$3):E1394),"")</f>
        <v>8.6309187475790052E-3</v>
      </c>
      <c r="H1395">
        <f t="shared" si="232"/>
        <v>1.496646603728303</v>
      </c>
      <c r="I1395" s="2" t="str">
        <f t="shared" si="233"/>
        <v/>
      </c>
      <c r="J1395">
        <f t="shared" si="234"/>
        <v>119.73</v>
      </c>
      <c r="K1395">
        <f t="shared" si="235"/>
        <v>213.74</v>
      </c>
      <c r="L1395" s="37">
        <f t="shared" si="236"/>
        <v>-124.99999999999642</v>
      </c>
      <c r="M1395" t="str">
        <f t="shared" si="237"/>
        <v>Short</v>
      </c>
      <c r="N1395" s="39">
        <f t="shared" si="238"/>
        <v>0</v>
      </c>
      <c r="O1395" s="40">
        <f t="shared" si="241"/>
        <v>3481.4750000000349</v>
      </c>
      <c r="P1395" s="39">
        <f t="shared" si="239"/>
        <v>0</v>
      </c>
      <c r="Q1395" s="39">
        <f t="shared" si="240"/>
        <v>0</v>
      </c>
      <c r="R1395" s="39">
        <f>IF((O1395 - MAX($O$16:O1395)) &lt; 0, O1395 - MAX($O$16:O1395), 0)</f>
        <v>-554.17499999994652</v>
      </c>
    </row>
    <row r="1396" spans="1:18" x14ac:dyDescent="0.25">
      <c r="A1396" s="2">
        <v>1381</v>
      </c>
      <c r="B1396" t="s">
        <v>1381</v>
      </c>
      <c r="C1396" s="8">
        <v>212.55</v>
      </c>
      <c r="D1396" s="8">
        <v>118.5</v>
      </c>
      <c r="E1396" s="17">
        <f t="shared" si="231"/>
        <v>0.58426429422961323</v>
      </c>
      <c r="F1396" s="2">
        <f>+IF(A1396&gt;$C$3,AVERAGE(INDEX($E$16:$E$2532,A1396-$C$3):E1395),"")</f>
        <v>0.57900948417550446</v>
      </c>
      <c r="G1396" s="2">
        <f>+IF(A1396&gt;$C$3,STDEVA(INDEX($E$16:$E$2532,A1396-$C$3):E1395),"")</f>
        <v>9.5115580394879197E-3</v>
      </c>
      <c r="H1396">
        <f t="shared" si="232"/>
        <v>0.55246575085733052</v>
      </c>
      <c r="I1396" s="2" t="str">
        <f t="shared" si="233"/>
        <v/>
      </c>
      <c r="J1396">
        <f t="shared" si="234"/>
        <v>119.73</v>
      </c>
      <c r="K1396">
        <f t="shared" si="235"/>
        <v>213.74</v>
      </c>
      <c r="L1396" s="37">
        <f t="shared" si="236"/>
        <v>-10.000000000001592</v>
      </c>
      <c r="M1396" t="str">
        <f t="shared" si="237"/>
        <v>Short</v>
      </c>
      <c r="N1396" s="39">
        <f t="shared" si="238"/>
        <v>0</v>
      </c>
      <c r="O1396" s="40">
        <f t="shared" si="241"/>
        <v>3481.4750000000349</v>
      </c>
      <c r="P1396" s="39">
        <f t="shared" si="239"/>
        <v>0</v>
      </c>
      <c r="Q1396" s="39">
        <f t="shared" si="240"/>
        <v>0</v>
      </c>
      <c r="R1396" s="39">
        <f>IF((O1396 - MAX($O$16:O1396)) &lt; 0, O1396 - MAX($O$16:O1396), 0)</f>
        <v>-554.17499999994652</v>
      </c>
    </row>
    <row r="1397" spans="1:18" x14ac:dyDescent="0.25">
      <c r="A1397" s="2">
        <v>1382</v>
      </c>
      <c r="B1397" t="s">
        <v>1382</v>
      </c>
      <c r="C1397" s="8">
        <v>211.01</v>
      </c>
      <c r="D1397" s="8">
        <v>117.05</v>
      </c>
      <c r="E1397" s="17">
        <f t="shared" si="231"/>
        <v>0.58930433178104558</v>
      </c>
      <c r="F1397" s="2">
        <f>+IF(A1397&gt;$C$3,AVERAGE(INDEX($E$16:$E$2532,A1397-$C$3):E1396),"")</f>
        <v>0.58237883087991438</v>
      </c>
      <c r="G1397" s="2">
        <f>+IF(A1397&gt;$C$3,STDEVA(INDEX($E$16:$E$2532,A1397-$C$3):E1396),"")</f>
        <v>7.0419599242638352E-3</v>
      </c>
      <c r="H1397">
        <f t="shared" si="232"/>
        <v>0.98346212923885512</v>
      </c>
      <c r="I1397" s="2" t="str">
        <f t="shared" si="233"/>
        <v/>
      </c>
      <c r="J1397">
        <f t="shared" si="234"/>
        <v>119.73</v>
      </c>
      <c r="K1397">
        <f t="shared" si="235"/>
        <v>213.74</v>
      </c>
      <c r="L1397" s="37">
        <f t="shared" si="236"/>
        <v>12.500000000002842</v>
      </c>
      <c r="M1397" t="str">
        <f t="shared" si="237"/>
        <v>Short</v>
      </c>
      <c r="N1397" s="39">
        <f t="shared" si="238"/>
        <v>0</v>
      </c>
      <c r="O1397" s="40">
        <f t="shared" si="241"/>
        <v>3481.4750000000349</v>
      </c>
      <c r="P1397" s="39">
        <f t="shared" si="239"/>
        <v>0</v>
      </c>
      <c r="Q1397" s="39">
        <f t="shared" si="240"/>
        <v>0</v>
      </c>
      <c r="R1397" s="39">
        <f>IF((O1397 - MAX($O$16:O1397)) &lt; 0, O1397 - MAX($O$16:O1397), 0)</f>
        <v>-554.17499999994652</v>
      </c>
    </row>
    <row r="1398" spans="1:18" x14ac:dyDescent="0.25">
      <c r="A1398" s="2">
        <v>1383</v>
      </c>
      <c r="B1398" t="s">
        <v>1383</v>
      </c>
      <c r="C1398" s="8">
        <v>209.74</v>
      </c>
      <c r="D1398" s="8">
        <v>115.56</v>
      </c>
      <c r="E1398" s="17">
        <f t="shared" si="231"/>
        <v>0.59607879280822451</v>
      </c>
      <c r="F1398" s="2">
        <f>+IF(A1398&gt;$C$3,AVERAGE(INDEX($E$16:$E$2532,A1398-$C$3):E1397),"")</f>
        <v>0.58592805195906461</v>
      </c>
      <c r="G1398" s="2">
        <f>+IF(A1398&gt;$C$3,STDEVA(INDEX($E$16:$E$2532,A1398-$C$3):E1397),"")</f>
        <v>4.0696752959824061E-3</v>
      </c>
      <c r="H1398">
        <f t="shared" si="232"/>
        <v>2.4942385106695704</v>
      </c>
      <c r="I1398" s="2" t="str">
        <f t="shared" si="233"/>
        <v>Sell</v>
      </c>
      <c r="J1398">
        <f t="shared" si="234"/>
        <v>119.73</v>
      </c>
      <c r="K1398">
        <f t="shared" si="235"/>
        <v>213.74</v>
      </c>
      <c r="L1398" s="37">
        <f t="shared" si="236"/>
        <v>-42.500000000000455</v>
      </c>
      <c r="M1398" t="str">
        <f t="shared" si="237"/>
        <v>Short</v>
      </c>
      <c r="N1398" s="39">
        <f t="shared" si="238"/>
        <v>0</v>
      </c>
      <c r="O1398" s="40">
        <f t="shared" si="241"/>
        <v>3481.4750000000349</v>
      </c>
      <c r="P1398" s="39">
        <f t="shared" si="239"/>
        <v>0</v>
      </c>
      <c r="Q1398" s="39">
        <f t="shared" si="240"/>
        <v>0</v>
      </c>
      <c r="R1398" s="39">
        <f>IF((O1398 - MAX($O$16:O1398)) &lt; 0, O1398 - MAX($O$16:O1398), 0)</f>
        <v>-554.17499999994652</v>
      </c>
    </row>
    <row r="1399" spans="1:18" x14ac:dyDescent="0.25">
      <c r="A1399" s="2">
        <v>1384</v>
      </c>
      <c r="B1399" t="s">
        <v>1384</v>
      </c>
      <c r="C1399" s="8">
        <v>208.78</v>
      </c>
      <c r="D1399" s="8">
        <v>115</v>
      </c>
      <c r="E1399" s="17">
        <f t="shared" si="231"/>
        <v>0.59634893761690233</v>
      </c>
      <c r="F1399" s="2">
        <f>+IF(A1399&gt;$C$3,AVERAGE(INDEX($E$16:$E$2532,A1399-$C$3):E1398),"")</f>
        <v>0.58923958744710991</v>
      </c>
      <c r="G1399" s="2">
        <f>+IF(A1399&gt;$C$3,STDEVA(INDEX($E$16:$E$2532,A1399-$C$3):E1398),"")</f>
        <v>4.2838766007223528E-3</v>
      </c>
      <c r="H1399">
        <f t="shared" si="232"/>
        <v>1.6595599809279353</v>
      </c>
      <c r="I1399" s="2" t="str">
        <f t="shared" si="233"/>
        <v>Sell</v>
      </c>
      <c r="J1399">
        <f t="shared" si="234"/>
        <v>119.73</v>
      </c>
      <c r="K1399">
        <f t="shared" si="235"/>
        <v>213.74</v>
      </c>
      <c r="L1399" s="37">
        <f t="shared" si="236"/>
        <v>57.500000000001137</v>
      </c>
      <c r="M1399" t="str">
        <f t="shared" si="237"/>
        <v>Short</v>
      </c>
      <c r="N1399" s="39">
        <f t="shared" si="238"/>
        <v>0</v>
      </c>
      <c r="O1399" s="40">
        <f t="shared" si="241"/>
        <v>3481.4750000000349</v>
      </c>
      <c r="P1399" s="39">
        <f t="shared" si="239"/>
        <v>0</v>
      </c>
      <c r="Q1399" s="39">
        <f t="shared" si="240"/>
        <v>0</v>
      </c>
      <c r="R1399" s="39">
        <f>IF((O1399 - MAX($O$16:O1399)) &lt; 0, O1399 - MAX($O$16:O1399), 0)</f>
        <v>-554.17499999994652</v>
      </c>
    </row>
    <row r="1400" spans="1:18" x14ac:dyDescent="0.25">
      <c r="A1400" s="2">
        <v>1385</v>
      </c>
      <c r="B1400" t="s">
        <v>1385</v>
      </c>
      <c r="C1400" s="8">
        <v>208.55</v>
      </c>
      <c r="D1400" s="8">
        <v>115.74</v>
      </c>
      <c r="E1400" s="17">
        <f t="shared" si="231"/>
        <v>0.58883252449726164</v>
      </c>
      <c r="F1400" s="2">
        <f>+IF(A1400&gt;$C$3,AVERAGE(INDEX($E$16:$E$2532,A1400-$C$3):E1399),"")</f>
        <v>0.59083754658787146</v>
      </c>
      <c r="G1400" s="2">
        <f>+IF(A1400&gt;$C$3,STDEVA(INDEX($E$16:$E$2532,A1400-$C$3):E1399),"")</f>
        <v>5.2537297071106751E-3</v>
      </c>
      <c r="H1400">
        <f t="shared" si="232"/>
        <v>-0.3816378463277465</v>
      </c>
      <c r="I1400" s="2" t="str">
        <f t="shared" si="233"/>
        <v/>
      </c>
      <c r="J1400">
        <f t="shared" si="234"/>
        <v>119.73</v>
      </c>
      <c r="K1400">
        <f t="shared" si="235"/>
        <v>213.74</v>
      </c>
      <c r="L1400" s="37">
        <f t="shared" si="236"/>
        <v>299.99999999999727</v>
      </c>
      <c r="M1400" t="str">
        <f t="shared" si="237"/>
        <v>Short</v>
      </c>
      <c r="N1400" s="39">
        <f t="shared" si="238"/>
        <v>0</v>
      </c>
      <c r="O1400" s="40">
        <f t="shared" si="241"/>
        <v>3481.4750000000349</v>
      </c>
      <c r="P1400" s="39">
        <f t="shared" si="239"/>
        <v>0</v>
      </c>
      <c r="Q1400" s="39">
        <f t="shared" si="240"/>
        <v>0</v>
      </c>
      <c r="R1400" s="39">
        <f>IF((O1400 - MAX($O$16:O1400)) &lt; 0, O1400 - MAX($O$16:O1400), 0)</f>
        <v>-554.17499999994652</v>
      </c>
    </row>
    <row r="1401" spans="1:18" x14ac:dyDescent="0.25">
      <c r="A1401" s="2">
        <v>1386</v>
      </c>
      <c r="B1401" t="s">
        <v>1386</v>
      </c>
      <c r="C1401" s="8">
        <v>213.15</v>
      </c>
      <c r="D1401" s="8">
        <v>118.57</v>
      </c>
      <c r="E1401" s="17">
        <f t="shared" si="231"/>
        <v>0.58649263974124033</v>
      </c>
      <c r="F1401" s="2">
        <f>+IF(A1401&gt;$C$3,AVERAGE(INDEX($E$16:$E$2532,A1401-$C$3):E1400),"")</f>
        <v>0.5909657761866095</v>
      </c>
      <c r="G1401" s="2">
        <f>+IF(A1401&gt;$C$3,STDEVA(INDEX($E$16:$E$2532,A1401-$C$3):E1400),"")</f>
        <v>5.1803085492163337E-3</v>
      </c>
      <c r="H1401">
        <f t="shared" si="232"/>
        <v>-0.86348842021115935</v>
      </c>
      <c r="I1401" s="2" t="str">
        <f t="shared" si="233"/>
        <v/>
      </c>
      <c r="J1401">
        <f t="shared" si="234"/>
        <v>119.73</v>
      </c>
      <c r="K1401">
        <f t="shared" si="235"/>
        <v>213.74</v>
      </c>
      <c r="L1401" s="37">
        <f t="shared" si="236"/>
        <v>-142.50000000000188</v>
      </c>
      <c r="M1401" t="str">
        <f t="shared" si="237"/>
        <v>Short</v>
      </c>
      <c r="N1401" s="39">
        <f t="shared" si="238"/>
        <v>0</v>
      </c>
      <c r="O1401" s="40">
        <f t="shared" si="241"/>
        <v>3481.4750000000349</v>
      </c>
      <c r="P1401" s="39">
        <f t="shared" si="239"/>
        <v>0</v>
      </c>
      <c r="Q1401" s="39">
        <f t="shared" si="240"/>
        <v>0</v>
      </c>
      <c r="R1401" s="39">
        <f>IF((O1401 - MAX($O$16:O1401)) &lt; 0, O1401 - MAX($O$16:O1401), 0)</f>
        <v>-554.17499999994652</v>
      </c>
    </row>
    <row r="1402" spans="1:18" x14ac:dyDescent="0.25">
      <c r="A1402" s="2">
        <v>1387</v>
      </c>
      <c r="B1402" t="s">
        <v>1387</v>
      </c>
      <c r="C1402" s="8">
        <v>214.11</v>
      </c>
      <c r="D1402" s="8">
        <v>118.88</v>
      </c>
      <c r="E1402" s="17">
        <f t="shared" si="231"/>
        <v>0.58837532068163667</v>
      </c>
      <c r="F1402" s="2">
        <f>+IF(A1402&gt;$C$3,AVERAGE(INDEX($E$16:$E$2532,A1402-$C$3):E1401),"")</f>
        <v>0.59141144528893486</v>
      </c>
      <c r="G1402" s="2">
        <f>+IF(A1402&gt;$C$3,STDEVA(INDEX($E$16:$E$2532,A1402-$C$3):E1401),"")</f>
        <v>4.5124375662008139E-3</v>
      </c>
      <c r="H1402">
        <f t="shared" si="232"/>
        <v>-0.67283470690862313</v>
      </c>
      <c r="I1402" s="2" t="str">
        <f t="shared" si="233"/>
        <v/>
      </c>
      <c r="J1402" t="str">
        <f t="shared" si="234"/>
        <v/>
      </c>
      <c r="K1402" t="str">
        <f t="shared" si="235"/>
        <v/>
      </c>
      <c r="L1402" s="37">
        <f t="shared" si="236"/>
        <v>-305.0000000000033</v>
      </c>
      <c r="M1402" t="str">
        <f t="shared" si="237"/>
        <v>SL</v>
      </c>
      <c r="N1402" s="39">
        <f t="shared" si="238"/>
        <v>-305.0000000000033</v>
      </c>
      <c r="O1402" s="40">
        <f t="shared" si="241"/>
        <v>3176.4750000000317</v>
      </c>
      <c r="P1402" s="39">
        <f t="shared" si="239"/>
        <v>3.75</v>
      </c>
      <c r="Q1402" s="39">
        <f t="shared" si="240"/>
        <v>0</v>
      </c>
      <c r="R1402" s="39">
        <f>IF((O1402 - MAX($O$16:O1402)) &lt; 0, O1402 - MAX($O$16:O1402), 0)</f>
        <v>-859.1749999999497</v>
      </c>
    </row>
    <row r="1403" spans="1:18" x14ac:dyDescent="0.25">
      <c r="A1403" s="2">
        <v>1388</v>
      </c>
      <c r="B1403" t="s">
        <v>1388</v>
      </c>
      <c r="C1403" s="8">
        <v>216.3792</v>
      </c>
      <c r="D1403" s="8">
        <v>122.54</v>
      </c>
      <c r="E1403" s="17">
        <f t="shared" si="231"/>
        <v>0.56859491675571272</v>
      </c>
      <c r="F1403" s="2">
        <f>+IF(A1403&gt;$C$3,AVERAGE(INDEX($E$16:$E$2532,A1403-$C$3):E1402),"")</f>
        <v>0.59122564306905312</v>
      </c>
      <c r="G1403" s="2">
        <f>+IF(A1403&gt;$C$3,STDEVA(INDEX($E$16:$E$2532,A1403-$C$3):E1402),"")</f>
        <v>4.6382616389868637E-3</v>
      </c>
      <c r="H1403">
        <f t="shared" si="232"/>
        <v>-4.8791396593754106</v>
      </c>
      <c r="I1403" s="2" t="str">
        <f t="shared" si="233"/>
        <v>Buy</v>
      </c>
      <c r="J1403">
        <f t="shared" si="234"/>
        <v>216.3792</v>
      </c>
      <c r="K1403">
        <f t="shared" si="235"/>
        <v>122.54</v>
      </c>
      <c r="L1403" s="37" t="str">
        <f t="shared" si="236"/>
        <v/>
      </c>
      <c r="M1403" t="str">
        <f t="shared" si="237"/>
        <v>Long</v>
      </c>
      <c r="N1403" s="39">
        <f t="shared" si="238"/>
        <v>0</v>
      </c>
      <c r="O1403" s="40">
        <f t="shared" si="241"/>
        <v>3176.4750000000317</v>
      </c>
      <c r="P1403" s="39">
        <f t="shared" si="239"/>
        <v>3.75</v>
      </c>
      <c r="Q1403" s="39">
        <f t="shared" si="240"/>
        <v>4236.4900000000007</v>
      </c>
      <c r="R1403" s="39">
        <f>IF((O1403 - MAX($O$16:O1403)) &lt; 0, O1403 - MAX($O$16:O1403), 0)</f>
        <v>-859.1749999999497</v>
      </c>
    </row>
    <row r="1404" spans="1:18" x14ac:dyDescent="0.25">
      <c r="A1404" s="2">
        <v>1389</v>
      </c>
      <c r="B1404" t="s">
        <v>1389</v>
      </c>
      <c r="C1404" s="8">
        <v>216.92</v>
      </c>
      <c r="D1404" s="8">
        <v>124.5</v>
      </c>
      <c r="E1404" s="17">
        <f t="shared" si="231"/>
        <v>0.55522290606809754</v>
      </c>
      <c r="F1404" s="2">
        <f>+IF(A1404&gt;$C$3,AVERAGE(INDEX($E$16:$E$2532,A1404-$C$3):E1403),"")</f>
        <v>0.58572886785855072</v>
      </c>
      <c r="G1404" s="2">
        <f>+IF(A1404&gt;$C$3,STDEVA(INDEX($E$16:$E$2532,A1404-$C$3):E1403),"")</f>
        <v>1.0290504198426325E-2</v>
      </c>
      <c r="H1404">
        <f t="shared" si="232"/>
        <v>-2.9644768810374034</v>
      </c>
      <c r="I1404" s="2" t="str">
        <f t="shared" si="233"/>
        <v>Buy</v>
      </c>
      <c r="J1404" t="str">
        <f t="shared" si="234"/>
        <v/>
      </c>
      <c r="K1404" t="str">
        <f t="shared" si="235"/>
        <v/>
      </c>
      <c r="L1404" s="37">
        <f t="shared" si="236"/>
        <v>-354.80000000000086</v>
      </c>
      <c r="M1404" t="str">
        <f t="shared" si="237"/>
        <v>SL</v>
      </c>
      <c r="N1404" s="39">
        <f t="shared" si="238"/>
        <v>-354.80000000000086</v>
      </c>
      <c r="O1404" s="40">
        <f t="shared" si="241"/>
        <v>2821.6750000000311</v>
      </c>
      <c r="P1404" s="39">
        <f t="shared" si="239"/>
        <v>3.75</v>
      </c>
      <c r="Q1404" s="39">
        <f t="shared" si="240"/>
        <v>0</v>
      </c>
      <c r="R1404" s="39">
        <f>IF((O1404 - MAX($O$16:O1404)) &lt; 0, O1404 - MAX($O$16:O1404), 0)</f>
        <v>-1213.9749999999503</v>
      </c>
    </row>
    <row r="1405" spans="1:18" x14ac:dyDescent="0.25">
      <c r="A1405" s="2">
        <v>1390</v>
      </c>
      <c r="B1405" t="s">
        <v>1390</v>
      </c>
      <c r="C1405" s="8">
        <v>216.42</v>
      </c>
      <c r="D1405" s="8">
        <v>127.36</v>
      </c>
      <c r="E1405" s="17">
        <f t="shared" si="231"/>
        <v>0.53020324204742963</v>
      </c>
      <c r="F1405" s="2">
        <f>+IF(A1405&gt;$C$3,AVERAGE(INDEX($E$16:$E$2532,A1405-$C$3):E1404),"")</f>
        <v>0.57750366154878974</v>
      </c>
      <c r="G1405" s="2">
        <f>+IF(A1405&gt;$C$3,STDEVA(INDEX($E$16:$E$2532,A1405-$C$3):E1404),"")</f>
        <v>1.5026107575891021E-2</v>
      </c>
      <c r="H1405">
        <f t="shared" si="232"/>
        <v>-3.1478823948560262</v>
      </c>
      <c r="I1405" s="2" t="str">
        <f t="shared" si="233"/>
        <v>Buy</v>
      </c>
      <c r="J1405">
        <f t="shared" si="234"/>
        <v>216.42</v>
      </c>
      <c r="K1405">
        <f t="shared" si="235"/>
        <v>127.36</v>
      </c>
      <c r="L1405" s="37" t="str">
        <f t="shared" si="236"/>
        <v/>
      </c>
      <c r="M1405" t="str">
        <f t="shared" si="237"/>
        <v>Long</v>
      </c>
      <c r="N1405" s="39">
        <f t="shared" si="238"/>
        <v>0</v>
      </c>
      <c r="O1405" s="40">
        <f t="shared" si="241"/>
        <v>2821.6750000000311</v>
      </c>
      <c r="P1405" s="39">
        <f t="shared" si="239"/>
        <v>3.75</v>
      </c>
      <c r="Q1405" s="39">
        <f t="shared" si="240"/>
        <v>4297.25</v>
      </c>
      <c r="R1405" s="39">
        <f>IF((O1405 - MAX($O$16:O1405)) &lt; 0, O1405 - MAX($O$16:O1405), 0)</f>
        <v>-1213.9749999999503</v>
      </c>
    </row>
    <row r="1406" spans="1:18" x14ac:dyDescent="0.25">
      <c r="A1406" s="2">
        <v>1391</v>
      </c>
      <c r="B1406" t="s">
        <v>1391</v>
      </c>
      <c r="C1406" s="8">
        <v>216.59</v>
      </c>
      <c r="D1406" s="8">
        <v>129.15</v>
      </c>
      <c r="E1406" s="17">
        <f t="shared" si="231"/>
        <v>0.51703164590755524</v>
      </c>
      <c r="F1406" s="2">
        <f>+IF(A1406&gt;$C$3,AVERAGE(INDEX($E$16:$E$2532,A1406-$C$3):E1405),"")</f>
        <v>0.56577780505882347</v>
      </c>
      <c r="G1406" s="2">
        <f>+IF(A1406&gt;$C$3,STDEVA(INDEX($E$16:$E$2532,A1406-$C$3):E1405),"")</f>
        <v>2.4107279153359234E-2</v>
      </c>
      <c r="H1406">
        <f t="shared" si="232"/>
        <v>-2.0220514659148372</v>
      </c>
      <c r="I1406" s="2" t="str">
        <f t="shared" si="233"/>
        <v>Buy</v>
      </c>
      <c r="J1406" t="str">
        <f t="shared" si="234"/>
        <v/>
      </c>
      <c r="K1406" t="str">
        <f t="shared" si="235"/>
        <v/>
      </c>
      <c r="L1406" s="37">
        <f t="shared" si="236"/>
        <v>-404.99999999999761</v>
      </c>
      <c r="M1406" t="str">
        <f t="shared" si="237"/>
        <v>SL</v>
      </c>
      <c r="N1406" s="39">
        <f t="shared" si="238"/>
        <v>-404.99999999999761</v>
      </c>
      <c r="O1406" s="40">
        <f t="shared" si="241"/>
        <v>2416.6750000000334</v>
      </c>
      <c r="P1406" s="39">
        <f t="shared" si="239"/>
        <v>3.75</v>
      </c>
      <c r="Q1406" s="39">
        <f t="shared" si="240"/>
        <v>0</v>
      </c>
      <c r="R1406" s="39">
        <f>IF((O1406 - MAX($O$16:O1406)) &lt; 0, O1406 - MAX($O$16:O1406), 0)</f>
        <v>-1618.9749999999481</v>
      </c>
    </row>
    <row r="1407" spans="1:18" x14ac:dyDescent="0.25">
      <c r="A1407" s="2">
        <v>1392</v>
      </c>
      <c r="B1407" t="s">
        <v>1392</v>
      </c>
      <c r="C1407" s="8">
        <v>218.28</v>
      </c>
      <c r="D1407" s="8">
        <v>129.55000000000001</v>
      </c>
      <c r="E1407" s="17">
        <f t="shared" si="231"/>
        <v>0.52171173530991211</v>
      </c>
      <c r="F1407" s="2">
        <f>+IF(A1407&gt;$C$3,AVERAGE(INDEX($E$16:$E$2532,A1407-$C$3):E1406),"")</f>
        <v>0.55188560629208638</v>
      </c>
      <c r="G1407" s="2">
        <f>+IF(A1407&gt;$C$3,STDEVA(INDEX($E$16:$E$2532,A1407-$C$3):E1406),"")</f>
        <v>2.8752223200650961E-2</v>
      </c>
      <c r="H1407">
        <f t="shared" si="232"/>
        <v>-1.0494447949851451</v>
      </c>
      <c r="I1407" s="2" t="str">
        <f t="shared" si="233"/>
        <v/>
      </c>
      <c r="J1407" t="str">
        <f t="shared" si="234"/>
        <v/>
      </c>
      <c r="K1407" t="str">
        <f t="shared" si="235"/>
        <v/>
      </c>
      <c r="L1407" s="37" t="str">
        <f t="shared" si="236"/>
        <v/>
      </c>
      <c r="M1407" t="str">
        <f t="shared" si="237"/>
        <v/>
      </c>
      <c r="N1407" s="39">
        <f t="shared" si="238"/>
        <v>0</v>
      </c>
      <c r="O1407" s="40">
        <f t="shared" si="241"/>
        <v>2416.6750000000334</v>
      </c>
      <c r="P1407" s="39">
        <f t="shared" si="239"/>
        <v>0</v>
      </c>
      <c r="Q1407" s="39">
        <f t="shared" si="240"/>
        <v>0</v>
      </c>
      <c r="R1407" s="39">
        <f>IF((O1407 - MAX($O$16:O1407)) &lt; 0, O1407 - MAX($O$16:O1407), 0)</f>
        <v>-1618.9749999999481</v>
      </c>
    </row>
    <row r="1408" spans="1:18" x14ac:dyDescent="0.25">
      <c r="A1408" s="2">
        <v>1393</v>
      </c>
      <c r="B1408" t="s">
        <v>1393</v>
      </c>
      <c r="C1408" s="8">
        <v>217.87</v>
      </c>
      <c r="D1408" s="8">
        <v>129.54</v>
      </c>
      <c r="E1408" s="17">
        <f t="shared" si="231"/>
        <v>0.51990884088347167</v>
      </c>
      <c r="F1408" s="2">
        <f>+IF(A1408&gt;$C$3,AVERAGE(INDEX($E$16:$E$2532,A1408-$C$3):E1407),"")</f>
        <v>0.53855288921774158</v>
      </c>
      <c r="G1408" s="2">
        <f>+IF(A1408&gt;$C$3,STDEVA(INDEX($E$16:$E$2532,A1408-$C$3):E1407),"")</f>
        <v>2.2343443483578727E-2</v>
      </c>
      <c r="H1408">
        <f t="shared" si="232"/>
        <v>-0.83443039332645053</v>
      </c>
      <c r="I1408" s="2" t="str">
        <f t="shared" si="233"/>
        <v/>
      </c>
      <c r="J1408" t="str">
        <f t="shared" si="234"/>
        <v/>
      </c>
      <c r="K1408" t="str">
        <f t="shared" si="235"/>
        <v/>
      </c>
      <c r="L1408" s="37" t="str">
        <f t="shared" si="236"/>
        <v/>
      </c>
      <c r="M1408" t="str">
        <f t="shared" si="237"/>
        <v/>
      </c>
      <c r="N1408" s="39">
        <f t="shared" si="238"/>
        <v>0</v>
      </c>
      <c r="O1408" s="40">
        <f t="shared" si="241"/>
        <v>2416.6750000000334</v>
      </c>
      <c r="P1408" s="39">
        <f t="shared" si="239"/>
        <v>0</v>
      </c>
      <c r="Q1408" s="39">
        <f t="shared" si="240"/>
        <v>0</v>
      </c>
      <c r="R1408" s="39">
        <f>IF((O1408 - MAX($O$16:O1408)) &lt; 0, O1408 - MAX($O$16:O1408), 0)</f>
        <v>-1618.9749999999481</v>
      </c>
    </row>
    <row r="1409" spans="1:18" x14ac:dyDescent="0.25">
      <c r="A1409" s="2">
        <v>1394</v>
      </c>
      <c r="B1409" t="s">
        <v>1394</v>
      </c>
      <c r="C1409" s="8">
        <v>218.99</v>
      </c>
      <c r="D1409" s="8">
        <v>130.30000000000001</v>
      </c>
      <c r="E1409" s="17">
        <f t="shared" si="231"/>
        <v>0.51918658254269934</v>
      </c>
      <c r="F1409" s="2">
        <f>+IF(A1409&gt;$C$3,AVERAGE(INDEX($E$16:$E$2532,A1409-$C$3):E1408),"")</f>
        <v>0.52881567404329322</v>
      </c>
      <c r="G1409" s="2">
        <f>+IF(A1409&gt;$C$3,STDEVA(INDEX($E$16:$E$2532,A1409-$C$3):E1408),"")</f>
        <v>1.5555772158160038E-2</v>
      </c>
      <c r="H1409">
        <f t="shared" si="232"/>
        <v>-0.61900440574033344</v>
      </c>
      <c r="I1409" s="2" t="str">
        <f t="shared" si="233"/>
        <v/>
      </c>
      <c r="J1409" t="str">
        <f t="shared" si="234"/>
        <v/>
      </c>
      <c r="K1409" t="str">
        <f t="shared" si="235"/>
        <v/>
      </c>
      <c r="L1409" s="37" t="str">
        <f t="shared" si="236"/>
        <v/>
      </c>
      <c r="M1409" t="str">
        <f t="shared" si="237"/>
        <v/>
      </c>
      <c r="N1409" s="39">
        <f t="shared" si="238"/>
        <v>0</v>
      </c>
      <c r="O1409" s="40">
        <f t="shared" si="241"/>
        <v>2416.6750000000334</v>
      </c>
      <c r="P1409" s="39">
        <f t="shared" si="239"/>
        <v>0</v>
      </c>
      <c r="Q1409" s="39">
        <f t="shared" si="240"/>
        <v>0</v>
      </c>
      <c r="R1409" s="39">
        <f>IF((O1409 - MAX($O$16:O1409)) &lt; 0, O1409 - MAX($O$16:O1409), 0)</f>
        <v>-1618.9749999999481</v>
      </c>
    </row>
    <row r="1410" spans="1:18" x14ac:dyDescent="0.25">
      <c r="A1410" s="2">
        <v>1395</v>
      </c>
      <c r="B1410" t="s">
        <v>1395</v>
      </c>
      <c r="C1410" s="8">
        <v>218.5</v>
      </c>
      <c r="D1410" s="8">
        <v>130.99</v>
      </c>
      <c r="E1410" s="17">
        <f t="shared" si="231"/>
        <v>0.51166503012608722</v>
      </c>
      <c r="F1410" s="2">
        <f>+IF(A1410&gt;$C$3,AVERAGE(INDEX($E$16:$E$2532,A1410-$C$3):E1409),"")</f>
        <v>0.52160840933821362</v>
      </c>
      <c r="G1410" s="2">
        <f>+IF(A1410&gt;$C$3,STDEVA(INDEX($E$16:$E$2532,A1410-$C$3):E1409),"")</f>
        <v>5.0887711437996933E-3</v>
      </c>
      <c r="H1410">
        <f t="shared" si="232"/>
        <v>-1.9539843571550086</v>
      </c>
      <c r="I1410" s="2" t="str">
        <f t="shared" si="233"/>
        <v>Buy</v>
      </c>
      <c r="J1410">
        <f t="shared" si="234"/>
        <v>218.5</v>
      </c>
      <c r="K1410">
        <f t="shared" si="235"/>
        <v>130.99</v>
      </c>
      <c r="L1410" s="37" t="str">
        <f t="shared" si="236"/>
        <v/>
      </c>
      <c r="M1410" t="str">
        <f t="shared" si="237"/>
        <v>Long</v>
      </c>
      <c r="N1410" s="39">
        <f t="shared" si="238"/>
        <v>0</v>
      </c>
      <c r="O1410" s="40">
        <f t="shared" si="241"/>
        <v>2416.6750000000334</v>
      </c>
      <c r="P1410" s="39">
        <f t="shared" si="239"/>
        <v>3.75</v>
      </c>
      <c r="Q1410" s="39">
        <f t="shared" si="240"/>
        <v>4368.625</v>
      </c>
      <c r="R1410" s="39">
        <f>IF((O1410 - MAX($O$16:O1410)) &lt; 0, O1410 - MAX($O$16:O1410), 0)</f>
        <v>-1618.9749999999481</v>
      </c>
    </row>
    <row r="1411" spans="1:18" x14ac:dyDescent="0.25">
      <c r="A1411" s="2">
        <v>1396</v>
      </c>
      <c r="B1411" t="s">
        <v>1396</v>
      </c>
      <c r="C1411" s="8">
        <v>220.15</v>
      </c>
      <c r="D1411" s="8">
        <v>131.6</v>
      </c>
      <c r="E1411" s="17">
        <f t="shared" si="231"/>
        <v>0.51454211331054611</v>
      </c>
      <c r="F1411" s="2">
        <f>+IF(A1411&gt;$C$3,AVERAGE(INDEX($E$16:$E$2532,A1411-$C$3):E1410),"")</f>
        <v>0.51790076695394505</v>
      </c>
      <c r="G1411" s="2">
        <f>+IF(A1411&gt;$C$3,STDEVA(INDEX($E$16:$E$2532,A1411-$C$3):E1410),"")</f>
        <v>3.8681050795089074E-3</v>
      </c>
      <c r="H1411">
        <f t="shared" si="232"/>
        <v>-0.86829431320034034</v>
      </c>
      <c r="I1411" s="2" t="str">
        <f t="shared" si="233"/>
        <v/>
      </c>
      <c r="J1411">
        <f t="shared" si="234"/>
        <v>218.5</v>
      </c>
      <c r="K1411">
        <f t="shared" si="235"/>
        <v>130.99</v>
      </c>
      <c r="L1411" s="37">
        <f t="shared" si="236"/>
        <v>260.00000000000512</v>
      </c>
      <c r="M1411" t="str">
        <f t="shared" si="237"/>
        <v>Long</v>
      </c>
      <c r="N1411" s="39">
        <f t="shared" si="238"/>
        <v>0</v>
      </c>
      <c r="O1411" s="40">
        <f t="shared" si="241"/>
        <v>2416.6750000000334</v>
      </c>
      <c r="P1411" s="39">
        <f t="shared" si="239"/>
        <v>0</v>
      </c>
      <c r="Q1411" s="39">
        <f t="shared" si="240"/>
        <v>0</v>
      </c>
      <c r="R1411" s="39">
        <f>IF((O1411 - MAX($O$16:O1411)) &lt; 0, O1411 - MAX($O$16:O1411), 0)</f>
        <v>-1618.9749999999481</v>
      </c>
    </row>
    <row r="1412" spans="1:18" x14ac:dyDescent="0.25">
      <c r="A1412" s="2">
        <v>1397</v>
      </c>
      <c r="B1412" t="s">
        <v>1397</v>
      </c>
      <c r="C1412" s="8">
        <v>220.58</v>
      </c>
      <c r="D1412" s="8">
        <v>132.80000000000001</v>
      </c>
      <c r="E1412" s="17">
        <f t="shared" si="231"/>
        <v>0.50741620383566732</v>
      </c>
      <c r="F1412" s="2">
        <f>+IF(A1412&gt;$C$3,AVERAGE(INDEX($E$16:$E$2532,A1412-$C$3):E1411),"")</f>
        <v>0.5174028604345432</v>
      </c>
      <c r="G1412" s="2">
        <f>+IF(A1412&gt;$C$3,STDEVA(INDEX($E$16:$E$2532,A1412-$C$3):E1411),"")</f>
        <v>4.157360220657328E-3</v>
      </c>
      <c r="H1412">
        <f t="shared" si="232"/>
        <v>-2.402162927632205</v>
      </c>
      <c r="I1412" s="2" t="str">
        <f t="shared" si="233"/>
        <v>Buy</v>
      </c>
      <c r="J1412">
        <f t="shared" si="234"/>
        <v>218.5</v>
      </c>
      <c r="K1412">
        <f t="shared" si="235"/>
        <v>130.99</v>
      </c>
      <c r="L1412" s="37">
        <f t="shared" si="236"/>
        <v>67.500000000002615</v>
      </c>
      <c r="M1412" t="str">
        <f t="shared" si="237"/>
        <v>Long</v>
      </c>
      <c r="N1412" s="39">
        <f t="shared" si="238"/>
        <v>0</v>
      </c>
      <c r="O1412" s="40">
        <f t="shared" si="241"/>
        <v>2416.6750000000334</v>
      </c>
      <c r="P1412" s="39">
        <f t="shared" si="239"/>
        <v>0</v>
      </c>
      <c r="Q1412" s="39">
        <f t="shared" si="240"/>
        <v>0</v>
      </c>
      <c r="R1412" s="39">
        <f>IF((O1412 - MAX($O$16:O1412)) &lt; 0, O1412 - MAX($O$16:O1412), 0)</f>
        <v>-1618.9749999999481</v>
      </c>
    </row>
    <row r="1413" spans="1:18" x14ac:dyDescent="0.25">
      <c r="A1413" s="2">
        <v>1398</v>
      </c>
      <c r="B1413" t="s">
        <v>1398</v>
      </c>
      <c r="C1413" s="8">
        <v>220.7</v>
      </c>
      <c r="D1413" s="8">
        <v>133.63</v>
      </c>
      <c r="E1413" s="17">
        <f t="shared" si="231"/>
        <v>0.50172952646972113</v>
      </c>
      <c r="F1413" s="2">
        <f>+IF(A1413&gt;$C$3,AVERAGE(INDEX($E$16:$E$2532,A1413-$C$3):E1412),"")</f>
        <v>0.51454375413969444</v>
      </c>
      <c r="G1413" s="2">
        <f>+IF(A1413&gt;$C$3,STDEVA(INDEX($E$16:$E$2532,A1413-$C$3):E1412),"")</f>
        <v>5.2304167932221077E-3</v>
      </c>
      <c r="H1413">
        <f t="shared" si="232"/>
        <v>-2.4499438910066913</v>
      </c>
      <c r="I1413" s="2" t="str">
        <f t="shared" si="233"/>
        <v>Buy</v>
      </c>
      <c r="J1413">
        <f t="shared" si="234"/>
        <v>218.5</v>
      </c>
      <c r="K1413">
        <f t="shared" si="235"/>
        <v>130.99</v>
      </c>
      <c r="L1413" s="37">
        <f t="shared" si="236"/>
        <v>-109.99999999999943</v>
      </c>
      <c r="M1413" t="str">
        <f t="shared" si="237"/>
        <v>Long</v>
      </c>
      <c r="N1413" s="39">
        <f t="shared" si="238"/>
        <v>0</v>
      </c>
      <c r="O1413" s="40">
        <f t="shared" si="241"/>
        <v>2416.6750000000334</v>
      </c>
      <c r="P1413" s="39">
        <f t="shared" si="239"/>
        <v>0</v>
      </c>
      <c r="Q1413" s="39">
        <f t="shared" si="240"/>
        <v>0</v>
      </c>
      <c r="R1413" s="39">
        <f>IF((O1413 - MAX($O$16:O1413)) &lt; 0, O1413 - MAX($O$16:O1413), 0)</f>
        <v>-1618.9749999999481</v>
      </c>
    </row>
    <row r="1414" spans="1:18" x14ac:dyDescent="0.25">
      <c r="A1414" s="2">
        <v>1399</v>
      </c>
      <c r="B1414" t="s">
        <v>1399</v>
      </c>
      <c r="C1414" s="8">
        <v>221.52</v>
      </c>
      <c r="D1414" s="8">
        <v>134.07</v>
      </c>
      <c r="E1414" s="17">
        <f t="shared" si="231"/>
        <v>0.50215082724923665</v>
      </c>
      <c r="F1414" s="2">
        <f>+IF(A1414&gt;$C$3,AVERAGE(INDEX($E$16:$E$2532,A1414-$C$3):E1413),"")</f>
        <v>0.51090789125694425</v>
      </c>
      <c r="G1414" s="2">
        <f>+IF(A1414&gt;$C$3,STDEVA(INDEX($E$16:$E$2532,A1414-$C$3):E1413),"")</f>
        <v>6.6849050072183384E-3</v>
      </c>
      <c r="H1414">
        <f t="shared" si="232"/>
        <v>-1.3099758333516698</v>
      </c>
      <c r="I1414" s="2" t="str">
        <f t="shared" si="233"/>
        <v/>
      </c>
      <c r="J1414">
        <f t="shared" si="234"/>
        <v>218.5</v>
      </c>
      <c r="K1414">
        <f t="shared" si="235"/>
        <v>130.99</v>
      </c>
      <c r="L1414" s="37">
        <f t="shared" si="236"/>
        <v>-14.99999999999352</v>
      </c>
      <c r="M1414" t="str">
        <f t="shared" si="237"/>
        <v>Long</v>
      </c>
      <c r="N1414" s="39">
        <f t="shared" si="238"/>
        <v>0</v>
      </c>
      <c r="O1414" s="40">
        <f t="shared" si="241"/>
        <v>2416.6750000000334</v>
      </c>
      <c r="P1414" s="39">
        <f t="shared" si="239"/>
        <v>0</v>
      </c>
      <c r="Q1414" s="39">
        <f t="shared" si="240"/>
        <v>0</v>
      </c>
      <c r="R1414" s="39">
        <f>IF((O1414 - MAX($O$16:O1414)) &lt; 0, O1414 - MAX($O$16:O1414), 0)</f>
        <v>-1618.9749999999481</v>
      </c>
    </row>
    <row r="1415" spans="1:18" x14ac:dyDescent="0.25">
      <c r="A1415" s="2">
        <v>1400</v>
      </c>
      <c r="B1415" t="s">
        <v>1400</v>
      </c>
      <c r="C1415" s="8">
        <v>220.48</v>
      </c>
      <c r="D1415" s="8">
        <v>132.33000000000001</v>
      </c>
      <c r="E1415" s="17">
        <f t="shared" si="231"/>
        <v>0.51050818504033557</v>
      </c>
      <c r="F1415" s="2">
        <f>+IF(A1415&gt;$C$3,AVERAGE(INDEX($E$16:$E$2532,A1415-$C$3):E1414),"")</f>
        <v>0.50750074019825164</v>
      </c>
      <c r="G1415" s="2">
        <f>+IF(A1415&gt;$C$3,STDEVA(INDEX($E$16:$E$2532,A1415-$C$3):E1414),"")</f>
        <v>5.6757789943018529E-3</v>
      </c>
      <c r="H1415">
        <f t="shared" si="232"/>
        <v>0.52987349315454768</v>
      </c>
      <c r="I1415" s="2" t="str">
        <f t="shared" si="233"/>
        <v/>
      </c>
      <c r="J1415">
        <f t="shared" si="234"/>
        <v>218.5</v>
      </c>
      <c r="K1415">
        <f t="shared" si="235"/>
        <v>130.99</v>
      </c>
      <c r="L1415" s="37">
        <f t="shared" si="236"/>
        <v>159.99999999999659</v>
      </c>
      <c r="M1415" t="str">
        <f t="shared" si="237"/>
        <v>Long</v>
      </c>
      <c r="N1415" s="39">
        <f t="shared" si="238"/>
        <v>0</v>
      </c>
      <c r="O1415" s="40">
        <f t="shared" si="241"/>
        <v>2416.6750000000334</v>
      </c>
      <c r="P1415" s="39">
        <f t="shared" si="239"/>
        <v>0</v>
      </c>
      <c r="Q1415" s="39">
        <f t="shared" si="240"/>
        <v>0</v>
      </c>
      <c r="R1415" s="39">
        <f>IF((O1415 - MAX($O$16:O1415)) &lt; 0, O1415 - MAX($O$16:O1415), 0)</f>
        <v>-1618.9749999999481</v>
      </c>
    </row>
    <row r="1416" spans="1:18" x14ac:dyDescent="0.25">
      <c r="A1416" s="2">
        <v>1401</v>
      </c>
      <c r="B1416" t="s">
        <v>1401</v>
      </c>
      <c r="C1416" s="8">
        <v>220.91</v>
      </c>
      <c r="D1416" s="8">
        <v>132.26</v>
      </c>
      <c r="E1416" s="17">
        <f t="shared" si="231"/>
        <v>0.5129856965075773</v>
      </c>
      <c r="F1416" s="2">
        <f>+IF(A1416&gt;$C$3,AVERAGE(INDEX($E$16:$E$2532,A1416-$C$3):E1415),"")</f>
        <v>0.50726937118110138</v>
      </c>
      <c r="G1416" s="2">
        <f>+IF(A1416&gt;$C$3,STDEVA(INDEX($E$16:$E$2532,A1416-$C$3):E1415),"")</f>
        <v>5.483922513430774E-3</v>
      </c>
      <c r="H1416">
        <f t="shared" si="232"/>
        <v>1.0423789381553017</v>
      </c>
      <c r="I1416" s="2" t="str">
        <f t="shared" si="233"/>
        <v/>
      </c>
      <c r="J1416">
        <f t="shared" si="234"/>
        <v>218.5</v>
      </c>
      <c r="K1416">
        <f t="shared" si="235"/>
        <v>130.99</v>
      </c>
      <c r="L1416" s="37">
        <f t="shared" si="236"/>
        <v>285.00000000000364</v>
      </c>
      <c r="M1416" t="str">
        <f t="shared" si="237"/>
        <v>Long</v>
      </c>
      <c r="N1416" s="39">
        <f t="shared" si="238"/>
        <v>0</v>
      </c>
      <c r="O1416" s="40">
        <f t="shared" si="241"/>
        <v>2416.6750000000334</v>
      </c>
      <c r="P1416" s="39">
        <f t="shared" si="239"/>
        <v>0</v>
      </c>
      <c r="Q1416" s="39">
        <f t="shared" si="240"/>
        <v>0</v>
      </c>
      <c r="R1416" s="39">
        <f>IF((O1416 - MAX($O$16:O1416)) &lt; 0, O1416 - MAX($O$16:O1416), 0)</f>
        <v>-1618.9749999999481</v>
      </c>
    </row>
    <row r="1417" spans="1:18" x14ac:dyDescent="0.25">
      <c r="A1417" s="2">
        <v>1402</v>
      </c>
      <c r="B1417" t="s">
        <v>1402</v>
      </c>
      <c r="C1417" s="8">
        <v>220.38</v>
      </c>
      <c r="D1417" s="8">
        <v>131.61000000000001</v>
      </c>
      <c r="E1417" s="17">
        <f t="shared" si="231"/>
        <v>0.51551032521339857</v>
      </c>
      <c r="F1417" s="2">
        <f>+IF(A1417&gt;$C$3,AVERAGE(INDEX($E$16:$E$2532,A1417-$C$3):E1416),"")</f>
        <v>0.50695808782050755</v>
      </c>
      <c r="G1417" s="2">
        <f>+IF(A1417&gt;$C$3,STDEVA(INDEX($E$16:$E$2532,A1417-$C$3):E1416),"")</f>
        <v>4.9898079882157928E-3</v>
      </c>
      <c r="H1417">
        <f t="shared" si="232"/>
        <v>1.7139411803196543</v>
      </c>
      <c r="I1417" s="2" t="str">
        <f t="shared" si="233"/>
        <v>Sell</v>
      </c>
      <c r="J1417">
        <f t="shared" si="234"/>
        <v>218.5</v>
      </c>
      <c r="K1417">
        <f t="shared" si="235"/>
        <v>130.99</v>
      </c>
      <c r="L1417" s="37">
        <f t="shared" si="236"/>
        <v>314.99999999999773</v>
      </c>
      <c r="M1417" t="str">
        <f t="shared" si="237"/>
        <v>Long</v>
      </c>
      <c r="N1417" s="39">
        <f t="shared" si="238"/>
        <v>0</v>
      </c>
      <c r="O1417" s="40">
        <f t="shared" si="241"/>
        <v>2416.6750000000334</v>
      </c>
      <c r="P1417" s="39">
        <f t="shared" si="239"/>
        <v>0</v>
      </c>
      <c r="Q1417" s="39">
        <f t="shared" si="240"/>
        <v>0</v>
      </c>
      <c r="R1417" s="39">
        <f>IF((O1417 - MAX($O$16:O1417)) &lt; 0, O1417 - MAX($O$16:O1417), 0)</f>
        <v>-1618.9749999999481</v>
      </c>
    </row>
    <row r="1418" spans="1:18" x14ac:dyDescent="0.25">
      <c r="A1418" s="2">
        <v>1403</v>
      </c>
      <c r="B1418" t="s">
        <v>1403</v>
      </c>
      <c r="C1418" s="8">
        <v>219.57</v>
      </c>
      <c r="D1418" s="8">
        <v>130.97</v>
      </c>
      <c r="E1418" s="17">
        <f t="shared" si="231"/>
        <v>0.51670279893993387</v>
      </c>
      <c r="F1418" s="2">
        <f>+IF(A1418&gt;$C$3,AVERAGE(INDEX($E$16:$E$2532,A1418-$C$3):E1417),"")</f>
        <v>0.50857691209605382</v>
      </c>
      <c r="G1418" s="2">
        <f>+IF(A1418&gt;$C$3,STDEVA(INDEX($E$16:$E$2532,A1418-$C$3):E1417),"")</f>
        <v>6.3130949027116667E-3</v>
      </c>
      <c r="H1418">
        <f t="shared" si="232"/>
        <v>1.2871478995808747</v>
      </c>
      <c r="I1418" s="2" t="str">
        <f t="shared" si="233"/>
        <v/>
      </c>
      <c r="J1418">
        <f t="shared" si="234"/>
        <v>218.5</v>
      </c>
      <c r="K1418">
        <f t="shared" si="235"/>
        <v>130.99</v>
      </c>
      <c r="L1418" s="37">
        <f t="shared" si="236"/>
        <v>272.50000000000085</v>
      </c>
      <c r="M1418" t="str">
        <f t="shared" si="237"/>
        <v>Long</v>
      </c>
      <c r="N1418" s="39">
        <f t="shared" si="238"/>
        <v>0</v>
      </c>
      <c r="O1418" s="40">
        <f t="shared" si="241"/>
        <v>2416.6750000000334</v>
      </c>
      <c r="P1418" s="39">
        <f t="shared" si="239"/>
        <v>0</v>
      </c>
      <c r="Q1418" s="39">
        <f t="shared" si="240"/>
        <v>0</v>
      </c>
      <c r="R1418" s="39">
        <f>IF((O1418 - MAX($O$16:O1418)) &lt; 0, O1418 - MAX($O$16:O1418), 0)</f>
        <v>-1618.9749999999481</v>
      </c>
    </row>
    <row r="1419" spans="1:18" x14ac:dyDescent="0.25">
      <c r="A1419" s="2">
        <v>1404</v>
      </c>
      <c r="B1419" t="s">
        <v>1404</v>
      </c>
      <c r="C1419" s="8">
        <v>219.68</v>
      </c>
      <c r="D1419" s="8">
        <v>130.9</v>
      </c>
      <c r="E1419" s="17">
        <f t="shared" si="231"/>
        <v>0.5177382691038066</v>
      </c>
      <c r="F1419" s="2">
        <f>+IF(A1419&gt;$C$3,AVERAGE(INDEX($E$16:$E$2532,A1419-$C$3):E1418),"")</f>
        <v>0.51157156659009639</v>
      </c>
      <c r="G1419" s="2">
        <f>+IF(A1419&gt;$C$3,STDEVA(INDEX($E$16:$E$2532,A1419-$C$3):E1418),"")</f>
        <v>5.781959840593944E-3</v>
      </c>
      <c r="H1419">
        <f t="shared" si="232"/>
        <v>1.0665419137668628</v>
      </c>
      <c r="I1419" s="2" t="str">
        <f t="shared" si="233"/>
        <v/>
      </c>
      <c r="J1419">
        <f t="shared" si="234"/>
        <v>218.5</v>
      </c>
      <c r="K1419">
        <f t="shared" si="235"/>
        <v>130.99</v>
      </c>
      <c r="L1419" s="37">
        <f t="shared" si="236"/>
        <v>317.50000000000256</v>
      </c>
      <c r="M1419" t="str">
        <f t="shared" si="237"/>
        <v>Long</v>
      </c>
      <c r="N1419" s="39">
        <f t="shared" si="238"/>
        <v>0</v>
      </c>
      <c r="O1419" s="40">
        <f t="shared" si="241"/>
        <v>2416.6750000000334</v>
      </c>
      <c r="P1419" s="39">
        <f t="shared" si="239"/>
        <v>0</v>
      </c>
      <c r="Q1419" s="39">
        <f t="shared" si="240"/>
        <v>0</v>
      </c>
      <c r="R1419" s="39">
        <f>IF((O1419 - MAX($O$16:O1419)) &lt; 0, O1419 - MAX($O$16:O1419), 0)</f>
        <v>-1618.9749999999481</v>
      </c>
    </row>
    <row r="1420" spans="1:18" x14ac:dyDescent="0.25">
      <c r="A1420" s="2">
        <v>1405</v>
      </c>
      <c r="B1420" t="s">
        <v>1405</v>
      </c>
      <c r="C1420" s="8">
        <v>221</v>
      </c>
      <c r="D1420" s="8">
        <v>133.15</v>
      </c>
      <c r="E1420" s="17">
        <f t="shared" si="231"/>
        <v>0.50668638925781151</v>
      </c>
      <c r="F1420" s="2">
        <f>+IF(A1420&gt;$C$3,AVERAGE(INDEX($E$16:$E$2532,A1420-$C$3):E1419),"")</f>
        <v>0.51468905496101036</v>
      </c>
      <c r="G1420" s="2">
        <f>+IF(A1420&gt;$C$3,STDEVA(INDEX($E$16:$E$2532,A1420-$C$3):E1419),"")</f>
        <v>2.9329362353800914E-3</v>
      </c>
      <c r="H1420">
        <f t="shared" si="232"/>
        <v>-2.7285508653964152</v>
      </c>
      <c r="I1420" s="2" t="str">
        <f t="shared" si="233"/>
        <v>Buy</v>
      </c>
      <c r="J1420">
        <f t="shared" si="234"/>
        <v>218.5</v>
      </c>
      <c r="K1420">
        <f t="shared" si="235"/>
        <v>130.99</v>
      </c>
      <c r="L1420" s="37">
        <f t="shared" si="236"/>
        <v>85.000000000000909</v>
      </c>
      <c r="M1420" t="str">
        <f t="shared" si="237"/>
        <v>Long</v>
      </c>
      <c r="N1420" s="39">
        <f t="shared" si="238"/>
        <v>0</v>
      </c>
      <c r="O1420" s="40">
        <f t="shared" si="241"/>
        <v>2416.6750000000334</v>
      </c>
      <c r="P1420" s="39">
        <f t="shared" si="239"/>
        <v>0</v>
      </c>
      <c r="Q1420" s="39">
        <f t="shared" si="240"/>
        <v>0</v>
      </c>
      <c r="R1420" s="39">
        <f>IF((O1420 - MAX($O$16:O1420)) &lt; 0, O1420 - MAX($O$16:O1420), 0)</f>
        <v>-1618.9749999999481</v>
      </c>
    </row>
    <row r="1421" spans="1:18" x14ac:dyDescent="0.25">
      <c r="A1421" s="2">
        <v>1406</v>
      </c>
      <c r="B1421" t="s">
        <v>1406</v>
      </c>
      <c r="C1421" s="8">
        <v>221.7</v>
      </c>
      <c r="D1421" s="8">
        <v>134.59</v>
      </c>
      <c r="E1421" s="17">
        <f t="shared" si="231"/>
        <v>0.49909199637664148</v>
      </c>
      <c r="F1421" s="2">
        <f>+IF(A1421&gt;$C$3,AVERAGE(INDEX($E$16:$E$2532,A1421-$C$3):E1420),"")</f>
        <v>0.51392469580450562</v>
      </c>
      <c r="G1421" s="2">
        <f>+IF(A1421&gt;$C$3,STDEVA(INDEX($E$16:$E$2532,A1421-$C$3):E1420),"")</f>
        <v>4.4173017868974771E-3</v>
      </c>
      <c r="H1421">
        <f t="shared" si="232"/>
        <v>-3.3578641766928015</v>
      </c>
      <c r="I1421" s="2" t="str">
        <f t="shared" si="233"/>
        <v>Buy</v>
      </c>
      <c r="J1421">
        <f t="shared" si="234"/>
        <v>218.5</v>
      </c>
      <c r="K1421">
        <f t="shared" si="235"/>
        <v>130.99</v>
      </c>
      <c r="L1421" s="37">
        <f t="shared" si="236"/>
        <v>-100.00000000000148</v>
      </c>
      <c r="M1421" t="str">
        <f t="shared" si="237"/>
        <v>Long</v>
      </c>
      <c r="N1421" s="39">
        <f t="shared" si="238"/>
        <v>0</v>
      </c>
      <c r="O1421" s="40">
        <f t="shared" si="241"/>
        <v>2416.6750000000334</v>
      </c>
      <c r="P1421" s="39">
        <f t="shared" si="239"/>
        <v>0</v>
      </c>
      <c r="Q1421" s="39">
        <f t="shared" si="240"/>
        <v>0</v>
      </c>
      <c r="R1421" s="39">
        <f>IF((O1421 - MAX($O$16:O1421)) &lt; 0, O1421 - MAX($O$16:O1421), 0)</f>
        <v>-1618.9749999999481</v>
      </c>
    </row>
    <row r="1422" spans="1:18" x14ac:dyDescent="0.25">
      <c r="A1422" s="2">
        <v>1407</v>
      </c>
      <c r="B1422" t="s">
        <v>1407</v>
      </c>
      <c r="C1422" s="8">
        <v>224.6</v>
      </c>
      <c r="D1422" s="8">
        <v>135.9</v>
      </c>
      <c r="E1422" s="17">
        <f t="shared" si="231"/>
        <v>0.50240172114724468</v>
      </c>
      <c r="F1422" s="2">
        <f>+IF(A1422&gt;$C$3,AVERAGE(INDEX($E$16:$E$2532,A1422-$C$3):E1421),"")</f>
        <v>0.51114595577831845</v>
      </c>
      <c r="G1422" s="2">
        <f>+IF(A1422&gt;$C$3,STDEVA(INDEX($E$16:$E$2532,A1422-$C$3):E1421),"")</f>
        <v>8.0400636234759567E-3</v>
      </c>
      <c r="H1422">
        <f t="shared" si="232"/>
        <v>-1.0875827655818195</v>
      </c>
      <c r="I1422" s="2" t="str">
        <f t="shared" si="233"/>
        <v/>
      </c>
      <c r="J1422">
        <f t="shared" si="234"/>
        <v>218.5</v>
      </c>
      <c r="K1422">
        <f t="shared" si="235"/>
        <v>130.99</v>
      </c>
      <c r="L1422" s="37">
        <f t="shared" si="236"/>
        <v>297.49999999999955</v>
      </c>
      <c r="M1422" t="str">
        <f t="shared" si="237"/>
        <v>Long</v>
      </c>
      <c r="N1422" s="39">
        <f t="shared" si="238"/>
        <v>0</v>
      </c>
      <c r="O1422" s="40">
        <f t="shared" si="241"/>
        <v>2416.6750000000334</v>
      </c>
      <c r="P1422" s="39">
        <f t="shared" si="239"/>
        <v>0</v>
      </c>
      <c r="Q1422" s="39">
        <f t="shared" si="240"/>
        <v>0</v>
      </c>
      <c r="R1422" s="39">
        <f>IF((O1422 - MAX($O$16:O1422)) &lt; 0, O1422 - MAX($O$16:O1422), 0)</f>
        <v>-1618.9749999999481</v>
      </c>
    </row>
    <row r="1423" spans="1:18" x14ac:dyDescent="0.25">
      <c r="A1423" s="2">
        <v>1408</v>
      </c>
      <c r="B1423" t="s">
        <v>1408</v>
      </c>
      <c r="C1423" s="8">
        <v>225.15</v>
      </c>
      <c r="D1423" s="8">
        <v>138.04</v>
      </c>
      <c r="E1423" s="17">
        <f t="shared" si="231"/>
        <v>0.48922334851777799</v>
      </c>
      <c r="F1423" s="2">
        <f>+IF(A1423&gt;$C$3,AVERAGE(INDEX($E$16:$E$2532,A1423-$C$3):E1422),"")</f>
        <v>0.50852423496508758</v>
      </c>
      <c r="G1423" s="2">
        <f>+IF(A1423&gt;$C$3,STDEVA(INDEX($E$16:$E$2532,A1423-$C$3):E1422),"")</f>
        <v>8.3907286763864435E-3</v>
      </c>
      <c r="H1423">
        <f t="shared" si="232"/>
        <v>-2.3002634445357524</v>
      </c>
      <c r="I1423" s="2" t="str">
        <f t="shared" si="233"/>
        <v>Buy</v>
      </c>
      <c r="J1423">
        <f t="shared" si="234"/>
        <v>218.5</v>
      </c>
      <c r="K1423">
        <f t="shared" si="235"/>
        <v>130.99</v>
      </c>
      <c r="L1423" s="37">
        <f t="shared" si="236"/>
        <v>-99.999999999994316</v>
      </c>
      <c r="M1423" t="str">
        <f t="shared" si="237"/>
        <v>Long</v>
      </c>
      <c r="N1423" s="39">
        <f t="shared" si="238"/>
        <v>0</v>
      </c>
      <c r="O1423" s="40">
        <f t="shared" si="241"/>
        <v>2416.6750000000334</v>
      </c>
      <c r="P1423" s="39">
        <f t="shared" si="239"/>
        <v>0</v>
      </c>
      <c r="Q1423" s="39">
        <f t="shared" si="240"/>
        <v>0</v>
      </c>
      <c r="R1423" s="39">
        <f>IF((O1423 - MAX($O$16:O1423)) &lt; 0, O1423 - MAX($O$16:O1423), 0)</f>
        <v>-1618.9749999999481</v>
      </c>
    </row>
    <row r="1424" spans="1:18" x14ac:dyDescent="0.25">
      <c r="A1424" s="2">
        <v>1409</v>
      </c>
      <c r="B1424" t="s">
        <v>1409</v>
      </c>
      <c r="C1424" s="8">
        <v>226.51</v>
      </c>
      <c r="D1424" s="8">
        <v>138.31</v>
      </c>
      <c r="E1424" s="17">
        <f t="shared" si="231"/>
        <v>0.49329155142225994</v>
      </c>
      <c r="F1424" s="2">
        <f>+IF(A1424&gt;$C$3,AVERAGE(INDEX($E$16:$E$2532,A1424-$C$3):E1423),"")</f>
        <v>0.5030283448806564</v>
      </c>
      <c r="G1424" s="2">
        <f>+IF(A1424&gt;$C$3,STDEVA(INDEX($E$16:$E$2532,A1424-$C$3):E1423),"")</f>
        <v>1.0443042908361034E-2</v>
      </c>
      <c r="H1424">
        <f t="shared" si="232"/>
        <v>-0.93237129674157193</v>
      </c>
      <c r="I1424" s="2" t="str">
        <f t="shared" si="233"/>
        <v/>
      </c>
      <c r="J1424">
        <f t="shared" si="234"/>
        <v>218.5</v>
      </c>
      <c r="K1424">
        <f t="shared" si="235"/>
        <v>130.99</v>
      </c>
      <c r="L1424" s="37">
        <f t="shared" si="236"/>
        <v>172.49999999999955</v>
      </c>
      <c r="M1424" t="str">
        <f t="shared" si="237"/>
        <v>Long</v>
      </c>
      <c r="N1424" s="39">
        <f t="shared" si="238"/>
        <v>0</v>
      </c>
      <c r="O1424" s="40">
        <f t="shared" si="241"/>
        <v>2416.6750000000334</v>
      </c>
      <c r="P1424" s="39">
        <f t="shared" si="239"/>
        <v>0</v>
      </c>
      <c r="Q1424" s="39">
        <f t="shared" si="240"/>
        <v>0</v>
      </c>
      <c r="R1424" s="39">
        <f>IF((O1424 - MAX($O$16:O1424)) &lt; 0, O1424 - MAX($O$16:O1424), 0)</f>
        <v>-1618.9749999999481</v>
      </c>
    </row>
    <row r="1425" spans="1:18" x14ac:dyDescent="0.25">
      <c r="A1425" s="2">
        <v>1410</v>
      </c>
      <c r="B1425" t="s">
        <v>1410</v>
      </c>
      <c r="C1425" s="8">
        <v>226.25</v>
      </c>
      <c r="D1425" s="8">
        <v>136.85</v>
      </c>
      <c r="E1425" s="17">
        <f t="shared" ref="E1425:E1488" si="242">+LN(C1425/D1425)</f>
        <v>0.50275514709334745</v>
      </c>
      <c r="F1425" s="2">
        <f>+IF(A1425&gt;$C$3,AVERAGE(INDEX($E$16:$E$2532,A1425-$C$3):E1424),"")</f>
        <v>0.49813900134434713</v>
      </c>
      <c r="G1425" s="2">
        <f>+IF(A1425&gt;$C$3,STDEVA(INDEX($E$16:$E$2532,A1425-$C$3):E1424),"")</f>
        <v>6.9843298866799491E-3</v>
      </c>
      <c r="H1425">
        <f t="shared" ref="H1425:H1488" si="243">+IF(F1425="","",(E1425-F1425)/G1425)</f>
        <v>0.66092894005535585</v>
      </c>
      <c r="I1425" s="2" t="str">
        <f t="shared" ref="I1425:I1488" si="244">+IF(H1425="","",IF(H1425&lt;$C$4,"Buy",IF(H1425&gt;$C$5,"Sell","")))</f>
        <v/>
      </c>
      <c r="J1425" t="str">
        <f t="shared" ref="J1425:J1488" si="245">IF(M1425=M1424, J1424, IF(OR(M1425="TP", M1425="SL"), "", IF(I1425="Buy", C1425, IF(I1425="Sell", D1425, ""))))</f>
        <v/>
      </c>
      <c r="K1425" t="str">
        <f t="shared" ref="K1425:K1488" si="246">IF(M1425=M1424, K1424, IF(OR(M1425="TP", M1425="SL"), "",IF(I1425="Buy", D1425, IF(I1425="Sell", C1425, ""))))</f>
        <v/>
      </c>
      <c r="L1425" s="37">
        <f t="shared" ref="L1425:L1488" si="247">IF(M1424="Long", (C1425-J1424)*$C$8+(K1424-D1425)*$C$9, IF(M1424="Short", (K1424-C1425)*$C$8+(D1425-J1424)*$C$9, ""))</f>
        <v>472.50000000000364</v>
      </c>
      <c r="M1425" t="str">
        <f t="shared" ref="M1425:M1488" si="248">IF(OR(M1424="", M1424="SL", M1424="TP"), IF(I1425="Sell","Short",(IF(I1425="Buy","Long",I1425))), IF(L1425="", "", IF(L1425&lt;$C$6, "SL", IF(L1425&gt;$C$7, "TP", M1424))))</f>
        <v>TP</v>
      </c>
      <c r="N1425" s="39">
        <f t="shared" ref="N1425:N1488" si="249">IF(OR(M1425="TP", M1425="SL"), L1425, 0)</f>
        <v>472.50000000000364</v>
      </c>
      <c r="O1425" s="40">
        <f t="shared" si="241"/>
        <v>2889.175000000037</v>
      </c>
      <c r="P1425" s="39">
        <f t="shared" ref="P1425:P1488" si="250">IF(OR(AND(I1425&lt;&gt;"", J1424=""), OR(M1425="TP", M1425="SL",)), ($C$9+$C$8)*$C$11, 0)</f>
        <v>3.75</v>
      </c>
      <c r="Q1425" s="39">
        <f t="shared" ref="Q1425:Q1488" si="251">IF(AND(I1425&lt;&gt;"",J1424=""),(D1425*$C$9+C1425*$C$8)*$C$10,0)</f>
        <v>0</v>
      </c>
      <c r="R1425" s="39">
        <f>IF((O1425 - MAX($O$16:O1425)) &lt; 0, O1425 - MAX($O$16:O1425), 0)</f>
        <v>-1146.4749999999444</v>
      </c>
    </row>
    <row r="1426" spans="1:18" x14ac:dyDescent="0.25">
      <c r="A1426" s="2">
        <v>1411</v>
      </c>
      <c r="B1426" t="s">
        <v>1411</v>
      </c>
      <c r="C1426" s="8">
        <v>227.76</v>
      </c>
      <c r="D1426" s="8">
        <v>136.86000000000001</v>
      </c>
      <c r="E1426" s="17">
        <f t="shared" si="242"/>
        <v>0.50933393744543032</v>
      </c>
      <c r="F1426" s="2">
        <f>+IF(A1426&gt;$C$3,AVERAGE(INDEX($E$16:$E$2532,A1426-$C$3):E1425),"")</f>
        <v>0.49735275291145431</v>
      </c>
      <c r="G1426" s="2">
        <f>+IF(A1426&gt;$C$3,STDEVA(INDEX($E$16:$E$2532,A1426-$C$3):E1425),"")</f>
        <v>5.9220664532223825E-3</v>
      </c>
      <c r="H1426">
        <f t="shared" si="243"/>
        <v>2.0231425345550909</v>
      </c>
      <c r="I1426" s="2" t="str">
        <f t="shared" si="244"/>
        <v>Sell</v>
      </c>
      <c r="J1426">
        <f t="shared" si="245"/>
        <v>136.86000000000001</v>
      </c>
      <c r="K1426">
        <f t="shared" si="246"/>
        <v>227.76</v>
      </c>
      <c r="L1426" s="37" t="str">
        <f t="shared" si="247"/>
        <v/>
      </c>
      <c r="M1426" t="str">
        <f t="shared" si="248"/>
        <v>Short</v>
      </c>
      <c r="N1426" s="39">
        <f t="shared" si="249"/>
        <v>0</v>
      </c>
      <c r="O1426" s="40">
        <f t="shared" ref="O1426:O1489" si="252">+N1426+O1425</f>
        <v>2889.175000000037</v>
      </c>
      <c r="P1426" s="39">
        <f t="shared" si="250"/>
        <v>3.75</v>
      </c>
      <c r="Q1426" s="39">
        <f t="shared" si="251"/>
        <v>4557.75</v>
      </c>
      <c r="R1426" s="39">
        <f>IF((O1426 - MAX($O$16:O1426)) &lt; 0, O1426 - MAX($O$16:O1426), 0)</f>
        <v>-1146.4749999999444</v>
      </c>
    </row>
    <row r="1427" spans="1:18" x14ac:dyDescent="0.25">
      <c r="A1427" s="2">
        <v>1412</v>
      </c>
      <c r="B1427" t="s">
        <v>1412</v>
      </c>
      <c r="C1427" s="8">
        <v>225.88</v>
      </c>
      <c r="D1427" s="8">
        <v>135.15</v>
      </c>
      <c r="E1427" s="17">
        <f t="shared" si="242"/>
        <v>0.51361861208217929</v>
      </c>
      <c r="F1427" s="2">
        <f>+IF(A1427&gt;$C$3,AVERAGE(INDEX($E$16:$E$2532,A1427-$C$3):E1426),"")</f>
        <v>0.49940114112521206</v>
      </c>
      <c r="G1427" s="2">
        <f>+IF(A1427&gt;$C$3,STDEVA(INDEX($E$16:$E$2532,A1427-$C$3):E1426),"")</f>
        <v>8.0595878917629638E-3</v>
      </c>
      <c r="H1427">
        <f t="shared" si="243"/>
        <v>1.7640444087094993</v>
      </c>
      <c r="I1427" s="2" t="str">
        <f t="shared" si="244"/>
        <v>Sell</v>
      </c>
      <c r="J1427">
        <f t="shared" si="245"/>
        <v>136.86000000000001</v>
      </c>
      <c r="K1427">
        <f t="shared" si="246"/>
        <v>227.76</v>
      </c>
      <c r="L1427" s="37">
        <f t="shared" si="247"/>
        <v>42.499999999996874</v>
      </c>
      <c r="M1427" t="str">
        <f t="shared" si="248"/>
        <v>Short</v>
      </c>
      <c r="N1427" s="39">
        <f t="shared" si="249"/>
        <v>0</v>
      </c>
      <c r="O1427" s="40">
        <f t="shared" si="252"/>
        <v>2889.175000000037</v>
      </c>
      <c r="P1427" s="39">
        <f t="shared" si="250"/>
        <v>0</v>
      </c>
      <c r="Q1427" s="39">
        <f t="shared" si="251"/>
        <v>0</v>
      </c>
      <c r="R1427" s="39">
        <f>IF((O1427 - MAX($O$16:O1427)) &lt; 0, O1427 - MAX($O$16:O1427), 0)</f>
        <v>-1146.4749999999444</v>
      </c>
    </row>
    <row r="1428" spans="1:18" x14ac:dyDescent="0.25">
      <c r="A1428" s="2">
        <v>1413</v>
      </c>
      <c r="B1428" t="s">
        <v>1413</v>
      </c>
      <c r="C1428" s="8">
        <v>226.81</v>
      </c>
      <c r="D1428" s="8">
        <v>136.16</v>
      </c>
      <c r="E1428" s="17">
        <f t="shared" si="242"/>
        <v>0.51028199776728056</v>
      </c>
      <c r="F1428" s="2">
        <f>+IF(A1428&gt;$C$3,AVERAGE(INDEX($E$16:$E$2532,A1428-$C$3):E1427),"")</f>
        <v>0.501644519312199</v>
      </c>
      <c r="G1428" s="2">
        <f>+IF(A1428&gt;$C$3,STDEVA(INDEX($E$16:$E$2532,A1428-$C$3):E1427),"")</f>
        <v>1.0341628249876202E-2</v>
      </c>
      <c r="H1428">
        <f t="shared" si="243"/>
        <v>0.83521455677784184</v>
      </c>
      <c r="I1428" s="2" t="str">
        <f t="shared" si="244"/>
        <v/>
      </c>
      <c r="J1428">
        <f t="shared" si="245"/>
        <v>136.86000000000001</v>
      </c>
      <c r="K1428">
        <f t="shared" si="246"/>
        <v>227.76</v>
      </c>
      <c r="L1428" s="37">
        <f t="shared" si="247"/>
        <v>62.499999999992895</v>
      </c>
      <c r="M1428" t="str">
        <f t="shared" si="248"/>
        <v>Short</v>
      </c>
      <c r="N1428" s="39">
        <f t="shared" si="249"/>
        <v>0</v>
      </c>
      <c r="O1428" s="40">
        <f t="shared" si="252"/>
        <v>2889.175000000037</v>
      </c>
      <c r="P1428" s="39">
        <f t="shared" si="250"/>
        <v>0</v>
      </c>
      <c r="Q1428" s="39">
        <f t="shared" si="251"/>
        <v>0</v>
      </c>
      <c r="R1428" s="39">
        <f>IF((O1428 - MAX($O$16:O1428)) &lt; 0, O1428 - MAX($O$16:O1428), 0)</f>
        <v>-1146.4749999999444</v>
      </c>
    </row>
    <row r="1429" spans="1:18" x14ac:dyDescent="0.25">
      <c r="A1429" s="2">
        <v>1414</v>
      </c>
      <c r="B1429" t="s">
        <v>1414</v>
      </c>
      <c r="C1429" s="8">
        <v>225.04</v>
      </c>
      <c r="D1429" s="8">
        <v>135.91</v>
      </c>
      <c r="E1429" s="17">
        <f t="shared" si="242"/>
        <v>0.50428526221434544</v>
      </c>
      <c r="F1429" s="2">
        <f>+IF(A1429&gt;$C$3,AVERAGE(INDEX($E$16:$E$2532,A1429-$C$3):E1428),"")</f>
        <v>0.50585624916209948</v>
      </c>
      <c r="G1429" s="2">
        <f>+IF(A1429&gt;$C$3,STDEVA(INDEX($E$16:$E$2532,A1429-$C$3):E1428),"")</f>
        <v>8.0533270756510279E-3</v>
      </c>
      <c r="H1429">
        <f t="shared" si="243"/>
        <v>-0.19507303416296926</v>
      </c>
      <c r="I1429" s="2" t="str">
        <f t="shared" si="244"/>
        <v/>
      </c>
      <c r="J1429" t="str">
        <f t="shared" si="245"/>
        <v/>
      </c>
      <c r="K1429" t="str">
        <f t="shared" si="246"/>
        <v/>
      </c>
      <c r="L1429" s="37">
        <f t="shared" si="247"/>
        <v>442.49999999999551</v>
      </c>
      <c r="M1429" t="str">
        <f t="shared" si="248"/>
        <v>TP</v>
      </c>
      <c r="N1429" s="39">
        <f t="shared" si="249"/>
        <v>442.49999999999551</v>
      </c>
      <c r="O1429" s="40">
        <f t="shared" si="252"/>
        <v>3331.6750000000325</v>
      </c>
      <c r="P1429" s="39">
        <f t="shared" si="250"/>
        <v>3.75</v>
      </c>
      <c r="Q1429" s="39">
        <f t="shared" si="251"/>
        <v>0</v>
      </c>
      <c r="R1429" s="39">
        <f>IF((O1429 - MAX($O$16:O1429)) &lt; 0, O1429 - MAX($O$16:O1429), 0)</f>
        <v>-703.97499999994898</v>
      </c>
    </row>
    <row r="1430" spans="1:18" x14ac:dyDescent="0.25">
      <c r="A1430" s="2">
        <v>1415</v>
      </c>
      <c r="B1430" t="s">
        <v>1415</v>
      </c>
      <c r="C1430" s="8">
        <v>225.53</v>
      </c>
      <c r="D1430" s="8">
        <v>136.80000000000001</v>
      </c>
      <c r="E1430" s="17">
        <f t="shared" si="242"/>
        <v>0.49993318259956698</v>
      </c>
      <c r="F1430" s="2">
        <f>+IF(A1430&gt;$C$3,AVERAGE(INDEX($E$16:$E$2532,A1430-$C$3):E1429),"")</f>
        <v>0.50805499132051657</v>
      </c>
      <c r="G1430" s="2">
        <f>+IF(A1430&gt;$C$3,STDEVA(INDEX($E$16:$E$2532,A1430-$C$3):E1429),"")</f>
        <v>4.4678950091216431E-3</v>
      </c>
      <c r="H1430">
        <f t="shared" si="243"/>
        <v>-1.8178154823173154</v>
      </c>
      <c r="I1430" s="2" t="str">
        <f t="shared" si="244"/>
        <v>Buy</v>
      </c>
      <c r="J1430">
        <f t="shared" si="245"/>
        <v>225.53</v>
      </c>
      <c r="K1430">
        <f t="shared" si="246"/>
        <v>136.80000000000001</v>
      </c>
      <c r="L1430" s="37" t="str">
        <f t="shared" si="247"/>
        <v/>
      </c>
      <c r="M1430" t="str">
        <f t="shared" si="248"/>
        <v>Long</v>
      </c>
      <c r="N1430" s="39">
        <f t="shared" si="249"/>
        <v>0</v>
      </c>
      <c r="O1430" s="40">
        <f t="shared" si="252"/>
        <v>3331.6750000000325</v>
      </c>
      <c r="P1430" s="39">
        <f t="shared" si="250"/>
        <v>3.75</v>
      </c>
      <c r="Q1430" s="39">
        <f t="shared" si="251"/>
        <v>4529.125</v>
      </c>
      <c r="R1430" s="39">
        <f>IF((O1430 - MAX($O$16:O1430)) &lt; 0, O1430 - MAX($O$16:O1430), 0)</f>
        <v>-703.97499999994898</v>
      </c>
    </row>
    <row r="1431" spans="1:18" x14ac:dyDescent="0.25">
      <c r="A1431" s="2">
        <v>1416</v>
      </c>
      <c r="B1431" t="s">
        <v>1416</v>
      </c>
      <c r="C1431" s="8">
        <v>226.4</v>
      </c>
      <c r="D1431" s="8">
        <v>137.96</v>
      </c>
      <c r="E1431" s="17">
        <f t="shared" si="242"/>
        <v>0.49533955826038767</v>
      </c>
      <c r="F1431" s="2">
        <f>+IF(A1431&gt;$C$3,AVERAGE(INDEX($E$16:$E$2532,A1431-$C$3):E1430),"")</f>
        <v>0.50749059842176059</v>
      </c>
      <c r="G1431" s="2">
        <f>+IF(A1431&gt;$C$3,STDEVA(INDEX($E$16:$E$2532,A1431-$C$3):E1430),"")</f>
        <v>5.3882064408469913E-3</v>
      </c>
      <c r="H1431">
        <f t="shared" si="243"/>
        <v>-2.2551177826554936</v>
      </c>
      <c r="I1431" s="2" t="str">
        <f t="shared" si="244"/>
        <v>Buy</v>
      </c>
      <c r="J1431">
        <f t="shared" si="245"/>
        <v>225.53</v>
      </c>
      <c r="K1431">
        <f t="shared" si="246"/>
        <v>136.80000000000001</v>
      </c>
      <c r="L1431" s="37">
        <f t="shared" si="247"/>
        <v>-72.49999999999801</v>
      </c>
      <c r="M1431" t="str">
        <f t="shared" si="248"/>
        <v>Long</v>
      </c>
      <c r="N1431" s="39">
        <f t="shared" si="249"/>
        <v>0</v>
      </c>
      <c r="O1431" s="40">
        <f t="shared" si="252"/>
        <v>3331.6750000000325</v>
      </c>
      <c r="P1431" s="39">
        <f t="shared" si="250"/>
        <v>0</v>
      </c>
      <c r="Q1431" s="39">
        <f t="shared" si="251"/>
        <v>0</v>
      </c>
      <c r="R1431" s="39">
        <f>IF((O1431 - MAX($O$16:O1431)) &lt; 0, O1431 - MAX($O$16:O1431), 0)</f>
        <v>-703.97499999994898</v>
      </c>
    </row>
    <row r="1432" spans="1:18" x14ac:dyDescent="0.25">
      <c r="A1432" s="2">
        <v>1417</v>
      </c>
      <c r="B1432" t="s">
        <v>1417</v>
      </c>
      <c r="C1432" s="8">
        <v>225.77</v>
      </c>
      <c r="D1432" s="8">
        <v>137.06</v>
      </c>
      <c r="E1432" s="17">
        <f t="shared" si="242"/>
        <v>0.49909799579220371</v>
      </c>
      <c r="F1432" s="2">
        <f>+IF(A1432&gt;$C$3,AVERAGE(INDEX($E$16:$E$2532,A1432-$C$3):E1431),"")</f>
        <v>0.50469172258475203</v>
      </c>
      <c r="G1432" s="2">
        <f>+IF(A1432&gt;$C$3,STDEVA(INDEX($E$16:$E$2532,A1432-$C$3):E1431),"")</f>
        <v>7.4366057964790127E-3</v>
      </c>
      <c r="H1432">
        <f t="shared" si="243"/>
        <v>-0.75218815486989654</v>
      </c>
      <c r="I1432" s="2" t="str">
        <f t="shared" si="244"/>
        <v/>
      </c>
      <c r="J1432">
        <f t="shared" si="245"/>
        <v>225.53</v>
      </c>
      <c r="K1432">
        <f t="shared" si="246"/>
        <v>136.80000000000001</v>
      </c>
      <c r="L1432" s="37">
        <f t="shared" si="247"/>
        <v>-4.9999999999954525</v>
      </c>
      <c r="M1432" t="str">
        <f t="shared" si="248"/>
        <v>Long</v>
      </c>
      <c r="N1432" s="39">
        <f t="shared" si="249"/>
        <v>0</v>
      </c>
      <c r="O1432" s="40">
        <f t="shared" si="252"/>
        <v>3331.6750000000325</v>
      </c>
      <c r="P1432" s="39">
        <f t="shared" si="250"/>
        <v>0</v>
      </c>
      <c r="Q1432" s="39">
        <f t="shared" si="251"/>
        <v>0</v>
      </c>
      <c r="R1432" s="39">
        <f>IF((O1432 - MAX($O$16:O1432)) &lt; 0, O1432 - MAX($O$16:O1432), 0)</f>
        <v>-703.97499999994898</v>
      </c>
    </row>
    <row r="1433" spans="1:18" x14ac:dyDescent="0.25">
      <c r="A1433" s="2">
        <v>1418</v>
      </c>
      <c r="B1433" t="s">
        <v>1418</v>
      </c>
      <c r="C1433" s="8">
        <v>225.38</v>
      </c>
      <c r="D1433" s="8">
        <v>135.32</v>
      </c>
      <c r="E1433" s="17">
        <f t="shared" si="242"/>
        <v>0.51014552261169555</v>
      </c>
      <c r="F1433" s="2">
        <f>+IF(A1433&gt;$C$3,AVERAGE(INDEX($E$16:$E$2532,A1433-$C$3):E1432),"")</f>
        <v>0.50178759932675687</v>
      </c>
      <c r="G1433" s="2">
        <f>+IF(A1433&gt;$C$3,STDEVA(INDEX($E$16:$E$2532,A1433-$C$3):E1432),"")</f>
        <v>5.71496253117977E-3</v>
      </c>
      <c r="H1433">
        <f t="shared" si="243"/>
        <v>1.462463356380624</v>
      </c>
      <c r="I1433" s="2" t="str">
        <f t="shared" si="244"/>
        <v/>
      </c>
      <c r="J1433">
        <f t="shared" si="245"/>
        <v>225.53</v>
      </c>
      <c r="K1433">
        <f t="shared" si="246"/>
        <v>136.80000000000001</v>
      </c>
      <c r="L1433" s="37">
        <f t="shared" si="247"/>
        <v>332.50000000000313</v>
      </c>
      <c r="M1433" t="str">
        <f t="shared" si="248"/>
        <v>Long</v>
      </c>
      <c r="N1433" s="39">
        <f t="shared" si="249"/>
        <v>0</v>
      </c>
      <c r="O1433" s="40">
        <f t="shared" si="252"/>
        <v>3331.6750000000325</v>
      </c>
      <c r="P1433" s="39">
        <f t="shared" si="250"/>
        <v>0</v>
      </c>
      <c r="Q1433" s="39">
        <f t="shared" si="251"/>
        <v>0</v>
      </c>
      <c r="R1433" s="39">
        <f>IF((O1433 - MAX($O$16:O1433)) &lt; 0, O1433 - MAX($O$16:O1433), 0)</f>
        <v>-703.97499999994898</v>
      </c>
    </row>
    <row r="1434" spans="1:18" x14ac:dyDescent="0.25">
      <c r="A1434" s="2">
        <v>1419</v>
      </c>
      <c r="B1434" t="s">
        <v>1419</v>
      </c>
      <c r="C1434" s="8">
        <v>225.71</v>
      </c>
      <c r="D1434" s="8">
        <v>136.04</v>
      </c>
      <c r="E1434" s="17">
        <f t="shared" si="242"/>
        <v>0.5063020293046705</v>
      </c>
      <c r="F1434" s="2">
        <f>+IF(A1434&gt;$C$3,AVERAGE(INDEX($E$16:$E$2532,A1434-$C$3):E1433),"")</f>
        <v>0.50176030429563989</v>
      </c>
      <c r="G1434" s="2">
        <f>+IF(A1434&gt;$C$3,STDEVA(INDEX($E$16:$E$2532,A1434-$C$3):E1433),"")</f>
        <v>5.66435209463724E-3</v>
      </c>
      <c r="H1434">
        <f t="shared" si="243"/>
        <v>0.8018083856987831</v>
      </c>
      <c r="I1434" s="2" t="str">
        <f t="shared" si="244"/>
        <v/>
      </c>
      <c r="J1434">
        <f t="shared" si="245"/>
        <v>225.53</v>
      </c>
      <c r="K1434">
        <f t="shared" si="246"/>
        <v>136.80000000000001</v>
      </c>
      <c r="L1434" s="37">
        <f t="shared" si="247"/>
        <v>235.00000000000654</v>
      </c>
      <c r="M1434" t="str">
        <f t="shared" si="248"/>
        <v>Long</v>
      </c>
      <c r="N1434" s="39">
        <f t="shared" si="249"/>
        <v>0</v>
      </c>
      <c r="O1434" s="40">
        <f t="shared" si="252"/>
        <v>3331.6750000000325</v>
      </c>
      <c r="P1434" s="39">
        <f t="shared" si="250"/>
        <v>0</v>
      </c>
      <c r="Q1434" s="39">
        <f t="shared" si="251"/>
        <v>0</v>
      </c>
      <c r="R1434" s="39">
        <f>IF((O1434 - MAX($O$16:O1434)) &lt; 0, O1434 - MAX($O$16:O1434), 0)</f>
        <v>-703.97499999994898</v>
      </c>
    </row>
    <row r="1435" spans="1:18" x14ac:dyDescent="0.25">
      <c r="A1435" s="2">
        <v>1420</v>
      </c>
      <c r="B1435" t="s">
        <v>1420</v>
      </c>
      <c r="C1435" s="8">
        <v>226.27</v>
      </c>
      <c r="D1435" s="8">
        <v>136.65</v>
      </c>
      <c r="E1435" s="17">
        <f t="shared" si="242"/>
        <v>0.50430606408915934</v>
      </c>
      <c r="F1435" s="2">
        <f>+IF(A1435&gt;$C$3,AVERAGE(INDEX($E$16:$E$2532,A1435-$C$3):E1434),"")</f>
        <v>0.50216365771370486</v>
      </c>
      <c r="G1435" s="2">
        <f>+IF(A1435&gt;$C$3,STDEVA(INDEX($E$16:$E$2532,A1435-$C$3):E1434),"")</f>
        <v>5.9535267336928502E-3</v>
      </c>
      <c r="H1435">
        <f t="shared" si="243"/>
        <v>0.35985500213343224</v>
      </c>
      <c r="I1435" s="2" t="str">
        <f t="shared" si="244"/>
        <v/>
      </c>
      <c r="J1435">
        <f t="shared" si="245"/>
        <v>225.53</v>
      </c>
      <c r="K1435">
        <f t="shared" si="246"/>
        <v>136.80000000000001</v>
      </c>
      <c r="L1435" s="37">
        <f t="shared" si="247"/>
        <v>222.50000000000369</v>
      </c>
      <c r="M1435" t="str">
        <f t="shared" si="248"/>
        <v>Long</v>
      </c>
      <c r="N1435" s="39">
        <f t="shared" si="249"/>
        <v>0</v>
      </c>
      <c r="O1435" s="40">
        <f t="shared" si="252"/>
        <v>3331.6750000000325</v>
      </c>
      <c r="P1435" s="39">
        <f t="shared" si="250"/>
        <v>0</v>
      </c>
      <c r="Q1435" s="39">
        <f t="shared" si="251"/>
        <v>0</v>
      </c>
      <c r="R1435" s="39">
        <f>IF((O1435 - MAX($O$16:O1435)) &lt; 0, O1435 - MAX($O$16:O1435), 0)</f>
        <v>-703.97499999994898</v>
      </c>
    </row>
    <row r="1436" spans="1:18" x14ac:dyDescent="0.25">
      <c r="A1436" s="2">
        <v>1421</v>
      </c>
      <c r="B1436" t="s">
        <v>1421</v>
      </c>
      <c r="C1436" s="8">
        <v>224.4</v>
      </c>
      <c r="D1436" s="8">
        <v>135.25</v>
      </c>
      <c r="E1436" s="17">
        <f t="shared" si="242"/>
        <v>0.5063052559219503</v>
      </c>
      <c r="F1436" s="2">
        <f>+IF(A1436&gt;$C$3,AVERAGE(INDEX($E$16:$E$2532,A1436-$C$3):E1435),"")</f>
        <v>0.50303823401162329</v>
      </c>
      <c r="G1436" s="2">
        <f>+IF(A1436&gt;$C$3,STDEVA(INDEX($E$16:$E$2532,A1436-$C$3):E1435),"")</f>
        <v>5.8644775899814256E-3</v>
      </c>
      <c r="H1436">
        <f t="shared" si="243"/>
        <v>0.55708660493617213</v>
      </c>
      <c r="I1436" s="2" t="str">
        <f t="shared" si="244"/>
        <v/>
      </c>
      <c r="J1436">
        <f t="shared" si="245"/>
        <v>225.53</v>
      </c>
      <c r="K1436">
        <f t="shared" si="246"/>
        <v>136.80000000000001</v>
      </c>
      <c r="L1436" s="37">
        <f t="shared" si="247"/>
        <v>105.00000000000398</v>
      </c>
      <c r="M1436" t="str">
        <f t="shared" si="248"/>
        <v>Long</v>
      </c>
      <c r="N1436" s="39">
        <f t="shared" si="249"/>
        <v>0</v>
      </c>
      <c r="O1436" s="40">
        <f t="shared" si="252"/>
        <v>3331.6750000000325</v>
      </c>
      <c r="P1436" s="39">
        <f t="shared" si="250"/>
        <v>0</v>
      </c>
      <c r="Q1436" s="39">
        <f t="shared" si="251"/>
        <v>0</v>
      </c>
      <c r="R1436" s="39">
        <f>IF((O1436 - MAX($O$16:O1436)) &lt; 0, O1436 - MAX($O$16:O1436), 0)</f>
        <v>-703.97499999994898</v>
      </c>
    </row>
    <row r="1437" spans="1:18" x14ac:dyDescent="0.25">
      <c r="A1437" s="2">
        <v>1422</v>
      </c>
      <c r="B1437" t="s">
        <v>1422</v>
      </c>
      <c r="C1437" s="8">
        <v>224.35</v>
      </c>
      <c r="D1437" s="8">
        <v>135.37</v>
      </c>
      <c r="E1437" s="17">
        <f t="shared" si="242"/>
        <v>0.50519556222429751</v>
      </c>
      <c r="F1437" s="2">
        <f>+IF(A1437&gt;$C$3,AVERAGE(INDEX($E$16:$E$2532,A1437-$C$3):E1436),"")</f>
        <v>0.50523137354393588</v>
      </c>
      <c r="G1437" s="2">
        <f>+IF(A1437&gt;$C$3,STDEVA(INDEX($E$16:$E$2532,A1437-$C$3):E1436),"")</f>
        <v>4.0287376562798604E-3</v>
      </c>
      <c r="H1437">
        <f t="shared" si="243"/>
        <v>-8.8889678836611644E-3</v>
      </c>
      <c r="I1437" s="2" t="str">
        <f t="shared" si="244"/>
        <v/>
      </c>
      <c r="J1437">
        <f t="shared" si="245"/>
        <v>225.53</v>
      </c>
      <c r="K1437">
        <f t="shared" si="246"/>
        <v>136.80000000000001</v>
      </c>
      <c r="L1437" s="37">
        <f t="shared" si="247"/>
        <v>62.5</v>
      </c>
      <c r="M1437" t="str">
        <f t="shared" si="248"/>
        <v>Long</v>
      </c>
      <c r="N1437" s="39">
        <f t="shared" si="249"/>
        <v>0</v>
      </c>
      <c r="O1437" s="40">
        <f t="shared" si="252"/>
        <v>3331.6750000000325</v>
      </c>
      <c r="P1437" s="39">
        <f t="shared" si="250"/>
        <v>0</v>
      </c>
      <c r="Q1437" s="39">
        <f t="shared" si="251"/>
        <v>0</v>
      </c>
      <c r="R1437" s="39">
        <f>IF((O1437 - MAX($O$16:O1437)) &lt; 0, O1437 - MAX($O$16:O1437), 0)</f>
        <v>-703.97499999994898</v>
      </c>
    </row>
    <row r="1438" spans="1:18" x14ac:dyDescent="0.25">
      <c r="A1438" s="2">
        <v>1423</v>
      </c>
      <c r="B1438" t="s">
        <v>1423</v>
      </c>
      <c r="C1438" s="8">
        <v>223.53</v>
      </c>
      <c r="D1438" s="8">
        <v>134.85</v>
      </c>
      <c r="E1438" s="17">
        <f t="shared" si="242"/>
        <v>0.50538258364800692</v>
      </c>
      <c r="F1438" s="2">
        <f>+IF(A1438&gt;$C$3,AVERAGE(INDEX($E$16:$E$2532,A1438-$C$3):E1437),"")</f>
        <v>0.50645088683035455</v>
      </c>
      <c r="G1438" s="2">
        <f>+IF(A1438&gt;$C$3,STDEVA(INDEX($E$16:$E$2532,A1438-$C$3):E1437),"")</f>
        <v>2.2287779689171027E-3</v>
      </c>
      <c r="H1438">
        <f t="shared" si="243"/>
        <v>-0.47932238977877484</v>
      </c>
      <c r="I1438" s="2" t="str">
        <f t="shared" si="244"/>
        <v/>
      </c>
      <c r="J1438">
        <f t="shared" si="245"/>
        <v>225.53</v>
      </c>
      <c r="K1438">
        <f t="shared" si="246"/>
        <v>136.80000000000001</v>
      </c>
      <c r="L1438" s="37">
        <f t="shared" si="247"/>
        <v>-12.499999999995737</v>
      </c>
      <c r="M1438" t="str">
        <f t="shared" si="248"/>
        <v>Long</v>
      </c>
      <c r="N1438" s="39">
        <f t="shared" si="249"/>
        <v>0</v>
      </c>
      <c r="O1438" s="40">
        <f t="shared" si="252"/>
        <v>3331.6750000000325</v>
      </c>
      <c r="P1438" s="39">
        <f t="shared" si="250"/>
        <v>0</v>
      </c>
      <c r="Q1438" s="39">
        <f t="shared" si="251"/>
        <v>0</v>
      </c>
      <c r="R1438" s="39">
        <f>IF((O1438 - MAX($O$16:O1438)) &lt; 0, O1438 - MAX($O$16:O1438), 0)</f>
        <v>-703.97499999994898</v>
      </c>
    </row>
    <row r="1439" spans="1:18" x14ac:dyDescent="0.25">
      <c r="A1439" s="2">
        <v>1424</v>
      </c>
      <c r="B1439" t="s">
        <v>1424</v>
      </c>
      <c r="C1439" s="8">
        <v>225.24</v>
      </c>
      <c r="D1439" s="8">
        <v>135.52000000000001</v>
      </c>
      <c r="E1439" s="17">
        <f t="shared" si="242"/>
        <v>0.50804726948267342</v>
      </c>
      <c r="F1439" s="2">
        <f>+IF(A1439&gt;$C$3,AVERAGE(INDEX($E$16:$E$2532,A1439-$C$3):E1438),"")</f>
        <v>0.50549829903761689</v>
      </c>
      <c r="G1439" s="2">
        <f>+IF(A1439&gt;$C$3,STDEVA(INDEX($E$16:$E$2532,A1439-$C$3):E1438),"")</f>
        <v>8.4018235479062491E-4</v>
      </c>
      <c r="H1439">
        <f t="shared" si="243"/>
        <v>3.0338300138328176</v>
      </c>
      <c r="I1439" s="2" t="str">
        <f t="shared" si="244"/>
        <v>Sell</v>
      </c>
      <c r="J1439">
        <f t="shared" si="245"/>
        <v>225.53</v>
      </c>
      <c r="K1439">
        <f t="shared" si="246"/>
        <v>136.80000000000001</v>
      </c>
      <c r="L1439" s="37">
        <f t="shared" si="247"/>
        <v>247.50000000000227</v>
      </c>
      <c r="M1439" t="str">
        <f t="shared" si="248"/>
        <v>Long</v>
      </c>
      <c r="N1439" s="39">
        <f t="shared" si="249"/>
        <v>0</v>
      </c>
      <c r="O1439" s="40">
        <f t="shared" si="252"/>
        <v>3331.6750000000325</v>
      </c>
      <c r="P1439" s="39">
        <f t="shared" si="250"/>
        <v>0</v>
      </c>
      <c r="Q1439" s="39">
        <f t="shared" si="251"/>
        <v>0</v>
      </c>
      <c r="R1439" s="39">
        <f>IF((O1439 - MAX($O$16:O1439)) &lt; 0, O1439 - MAX($O$16:O1439), 0)</f>
        <v>-703.97499999994898</v>
      </c>
    </row>
    <row r="1440" spans="1:18" x14ac:dyDescent="0.25">
      <c r="A1440" s="2">
        <v>1425</v>
      </c>
      <c r="B1440" t="s">
        <v>1425</v>
      </c>
      <c r="C1440" s="8">
        <v>226.58</v>
      </c>
      <c r="D1440" s="8">
        <v>137.78</v>
      </c>
      <c r="E1440" s="17">
        <f t="shared" si="242"/>
        <v>0.49743987328029271</v>
      </c>
      <c r="F1440" s="2">
        <f>+IF(A1440&gt;$C$3,AVERAGE(INDEX($E$16:$E$2532,A1440-$C$3):E1439),"")</f>
        <v>0.50584734707321743</v>
      </c>
      <c r="G1440" s="2">
        <f>+IF(A1440&gt;$C$3,STDEVA(INDEX($E$16:$E$2532,A1440-$C$3):E1439),"")</f>
        <v>1.4200106415989014E-3</v>
      </c>
      <c r="H1440">
        <f t="shared" si="243"/>
        <v>-5.9207118218903556</v>
      </c>
      <c r="I1440" s="2" t="str">
        <f t="shared" si="244"/>
        <v>Buy</v>
      </c>
      <c r="J1440">
        <f t="shared" si="245"/>
        <v>225.53</v>
      </c>
      <c r="K1440">
        <f t="shared" si="246"/>
        <v>136.80000000000001</v>
      </c>
      <c r="L1440" s="37">
        <f t="shared" si="247"/>
        <v>17.5000000000054</v>
      </c>
      <c r="M1440" t="str">
        <f t="shared" si="248"/>
        <v>Long</v>
      </c>
      <c r="N1440" s="39">
        <f t="shared" si="249"/>
        <v>0</v>
      </c>
      <c r="O1440" s="40">
        <f t="shared" si="252"/>
        <v>3331.6750000000325</v>
      </c>
      <c r="P1440" s="39">
        <f t="shared" si="250"/>
        <v>0</v>
      </c>
      <c r="Q1440" s="39">
        <f t="shared" si="251"/>
        <v>0</v>
      </c>
      <c r="R1440" s="39">
        <f>IF((O1440 - MAX($O$16:O1440)) &lt; 0, O1440 - MAX($O$16:O1440), 0)</f>
        <v>-703.97499999994898</v>
      </c>
    </row>
    <row r="1441" spans="1:18" x14ac:dyDescent="0.25">
      <c r="A1441" s="2">
        <v>1426</v>
      </c>
      <c r="B1441" t="s">
        <v>1426</v>
      </c>
      <c r="C1441" s="8">
        <v>226.4</v>
      </c>
      <c r="D1441" s="8">
        <v>136.19</v>
      </c>
      <c r="E1441" s="17">
        <f t="shared" si="242"/>
        <v>0.50825237674816193</v>
      </c>
      <c r="F1441" s="2">
        <f>+IF(A1441&gt;$C$3,AVERAGE(INDEX($E$16:$E$2532,A1441-$C$3):E1440),"")</f>
        <v>0.50447410891144417</v>
      </c>
      <c r="G1441" s="2">
        <f>+IF(A1441&gt;$C$3,STDEVA(INDEX($E$16:$E$2532,A1441-$C$3):E1440),"")</f>
        <v>4.091053286930932E-3</v>
      </c>
      <c r="H1441">
        <f t="shared" si="243"/>
        <v>0.92354402930600099</v>
      </c>
      <c r="I1441" s="2" t="str">
        <f t="shared" si="244"/>
        <v/>
      </c>
      <c r="J1441">
        <f t="shared" si="245"/>
        <v>225.53</v>
      </c>
      <c r="K1441">
        <f t="shared" si="246"/>
        <v>136.80000000000001</v>
      </c>
      <c r="L1441" s="37">
        <f t="shared" si="247"/>
        <v>370.00000000000455</v>
      </c>
      <c r="M1441" t="str">
        <f t="shared" si="248"/>
        <v>Long</v>
      </c>
      <c r="N1441" s="39">
        <f t="shared" si="249"/>
        <v>0</v>
      </c>
      <c r="O1441" s="40">
        <f t="shared" si="252"/>
        <v>3331.6750000000325</v>
      </c>
      <c r="P1441" s="39">
        <f t="shared" si="250"/>
        <v>0</v>
      </c>
      <c r="Q1441" s="39">
        <f t="shared" si="251"/>
        <v>0</v>
      </c>
      <c r="R1441" s="39">
        <f>IF((O1441 - MAX($O$16:O1441)) &lt; 0, O1441 - MAX($O$16:O1441), 0)</f>
        <v>-703.97499999994898</v>
      </c>
    </row>
    <row r="1442" spans="1:18" x14ac:dyDescent="0.25">
      <c r="A1442" s="2">
        <v>1427</v>
      </c>
      <c r="B1442" t="s">
        <v>1427</v>
      </c>
      <c r="C1442" s="8">
        <v>227.21</v>
      </c>
      <c r="D1442" s="8">
        <v>135.69</v>
      </c>
      <c r="E1442" s="17">
        <f t="shared" si="242"/>
        <v>0.51550182780505049</v>
      </c>
      <c r="F1442" s="2">
        <f>+IF(A1442&gt;$C$3,AVERAGE(INDEX($E$16:$E$2532,A1442-$C$3):E1441),"")</f>
        <v>0.50486353307668652</v>
      </c>
      <c r="G1442" s="2">
        <f>+IF(A1442&gt;$C$3,STDEVA(INDEX($E$16:$E$2532,A1442-$C$3):E1441),"")</f>
        <v>4.3906383520950125E-3</v>
      </c>
      <c r="H1442">
        <f t="shared" si="243"/>
        <v>2.4229494381580898</v>
      </c>
      <c r="I1442" s="2" t="str">
        <f t="shared" si="244"/>
        <v>Sell</v>
      </c>
      <c r="J1442" t="str">
        <f t="shared" si="245"/>
        <v/>
      </c>
      <c r="K1442" t="str">
        <f t="shared" si="246"/>
        <v/>
      </c>
      <c r="L1442" s="37">
        <f t="shared" si="247"/>
        <v>697.50000000000512</v>
      </c>
      <c r="M1442" t="str">
        <f t="shared" si="248"/>
        <v>TP</v>
      </c>
      <c r="N1442" s="39">
        <f t="shared" si="249"/>
        <v>697.50000000000512</v>
      </c>
      <c r="O1442" s="40">
        <f t="shared" si="252"/>
        <v>4029.1750000000375</v>
      </c>
      <c r="P1442" s="39">
        <f t="shared" si="250"/>
        <v>3.75</v>
      </c>
      <c r="Q1442" s="39">
        <f t="shared" si="251"/>
        <v>0</v>
      </c>
      <c r="R1442" s="39">
        <f>IF((O1442 - MAX($O$16:O1442)) &lt; 0, O1442 - MAX($O$16:O1442), 0)</f>
        <v>-6.4749999999439751</v>
      </c>
    </row>
    <row r="1443" spans="1:18" x14ac:dyDescent="0.25">
      <c r="A1443" s="2">
        <v>1428</v>
      </c>
      <c r="B1443" t="s">
        <v>1428</v>
      </c>
      <c r="C1443" s="8">
        <v>226.46</v>
      </c>
      <c r="D1443" s="8">
        <v>134.80000000000001</v>
      </c>
      <c r="E1443" s="17">
        <f t="shared" si="242"/>
        <v>0.51877613040768678</v>
      </c>
      <c r="F1443" s="2">
        <f>+IF(A1443&gt;$C$3,AVERAGE(INDEX($E$16:$E$2532,A1443-$C$3):E1442),"")</f>
        <v>0.5069247861928371</v>
      </c>
      <c r="G1443" s="2">
        <f>+IF(A1443&gt;$C$3,STDEVA(INDEX($E$16:$E$2532,A1443-$C$3):E1442),"")</f>
        <v>6.4986550509321074E-3</v>
      </c>
      <c r="H1443">
        <f t="shared" si="243"/>
        <v>1.8236610686313981</v>
      </c>
      <c r="I1443" s="2" t="str">
        <f t="shared" si="244"/>
        <v>Sell</v>
      </c>
      <c r="J1443">
        <f t="shared" si="245"/>
        <v>134.80000000000001</v>
      </c>
      <c r="K1443">
        <f t="shared" si="246"/>
        <v>226.46</v>
      </c>
      <c r="L1443" s="37" t="str">
        <f t="shared" si="247"/>
        <v/>
      </c>
      <c r="M1443" t="str">
        <f t="shared" si="248"/>
        <v>Short</v>
      </c>
      <c r="N1443" s="39">
        <f t="shared" si="249"/>
        <v>0</v>
      </c>
      <c r="O1443" s="40">
        <f t="shared" si="252"/>
        <v>4029.1750000000375</v>
      </c>
      <c r="P1443" s="39">
        <f t="shared" si="250"/>
        <v>3.75</v>
      </c>
      <c r="Q1443" s="39">
        <f t="shared" si="251"/>
        <v>4515.75</v>
      </c>
      <c r="R1443" s="39">
        <f>IF((O1443 - MAX($O$16:O1443)) &lt; 0, O1443 - MAX($O$16:O1443), 0)</f>
        <v>-6.4749999999439751</v>
      </c>
    </row>
    <row r="1444" spans="1:18" x14ac:dyDescent="0.25">
      <c r="A1444" s="2">
        <v>1429</v>
      </c>
      <c r="B1444" t="s">
        <v>1429</v>
      </c>
      <c r="C1444" s="8">
        <v>226.46</v>
      </c>
      <c r="D1444" s="8">
        <v>136.09</v>
      </c>
      <c r="E1444" s="17">
        <f t="shared" si="242"/>
        <v>0.50925189731366727</v>
      </c>
      <c r="F1444" s="2">
        <f>+IF(A1444&gt;$C$3,AVERAGE(INDEX($E$16:$E$2532,A1444-$C$3):E1443),"")</f>
        <v>0.50960349554477302</v>
      </c>
      <c r="G1444" s="2">
        <f>+IF(A1444&gt;$C$3,STDEVA(INDEX($E$16:$E$2532,A1444-$C$3):E1443),"")</f>
        <v>8.2329918913607251E-3</v>
      </c>
      <c r="H1444">
        <f t="shared" si="243"/>
        <v>-4.2706009643311213E-2</v>
      </c>
      <c r="I1444" s="2" t="str">
        <f t="shared" si="244"/>
        <v/>
      </c>
      <c r="J1444">
        <f t="shared" si="245"/>
        <v>134.80000000000001</v>
      </c>
      <c r="K1444">
        <f t="shared" si="246"/>
        <v>226.46</v>
      </c>
      <c r="L1444" s="37">
        <f t="shared" si="247"/>
        <v>322.49999999999801</v>
      </c>
      <c r="M1444" t="str">
        <f t="shared" si="248"/>
        <v>Short</v>
      </c>
      <c r="N1444" s="39">
        <f t="shared" si="249"/>
        <v>0</v>
      </c>
      <c r="O1444" s="40">
        <f t="shared" si="252"/>
        <v>4029.1750000000375</v>
      </c>
      <c r="P1444" s="39">
        <f t="shared" si="250"/>
        <v>0</v>
      </c>
      <c r="Q1444" s="39">
        <f t="shared" si="251"/>
        <v>0</v>
      </c>
      <c r="R1444" s="39">
        <f>IF((O1444 - MAX($O$16:O1444)) &lt; 0, O1444 - MAX($O$16:O1444), 0)</f>
        <v>-6.4749999999439751</v>
      </c>
    </row>
    <row r="1445" spans="1:18" x14ac:dyDescent="0.25">
      <c r="A1445" s="2">
        <v>1430</v>
      </c>
      <c r="B1445" t="s">
        <v>1430</v>
      </c>
      <c r="C1445" s="8">
        <v>227.1</v>
      </c>
      <c r="D1445" s="8">
        <v>136.33000000000001</v>
      </c>
      <c r="E1445" s="17">
        <f t="shared" si="242"/>
        <v>0.5103120319134743</v>
      </c>
      <c r="F1445" s="2">
        <f>+IF(A1445&gt;$C$3,AVERAGE(INDEX($E$16:$E$2532,A1445-$C$3):E1444),"")</f>
        <v>0.50984442111097183</v>
      </c>
      <c r="G1445" s="2">
        <f>+IF(A1445&gt;$C$3,STDEVA(INDEX($E$16:$E$2532,A1445-$C$3):E1444),"")</f>
        <v>8.1935977758607857E-3</v>
      </c>
      <c r="H1445">
        <f t="shared" si="243"/>
        <v>5.7070265748227468E-2</v>
      </c>
      <c r="I1445" s="2" t="str">
        <f t="shared" si="244"/>
        <v/>
      </c>
      <c r="J1445">
        <f t="shared" si="245"/>
        <v>134.80000000000001</v>
      </c>
      <c r="K1445">
        <f t="shared" si="246"/>
        <v>226.46</v>
      </c>
      <c r="L1445" s="37">
        <f t="shared" si="247"/>
        <v>222.50000000000369</v>
      </c>
      <c r="M1445" t="str">
        <f t="shared" si="248"/>
        <v>Short</v>
      </c>
      <c r="N1445" s="39">
        <f t="shared" si="249"/>
        <v>0</v>
      </c>
      <c r="O1445" s="40">
        <f t="shared" si="252"/>
        <v>4029.1750000000375</v>
      </c>
      <c r="P1445" s="39">
        <f t="shared" si="250"/>
        <v>0</v>
      </c>
      <c r="Q1445" s="39">
        <f t="shared" si="251"/>
        <v>0</v>
      </c>
      <c r="R1445" s="39">
        <f>IF((O1445 - MAX($O$16:O1445)) &lt; 0, O1445 - MAX($O$16:O1445), 0)</f>
        <v>-6.4749999999439751</v>
      </c>
    </row>
    <row r="1446" spans="1:18" x14ac:dyDescent="0.25">
      <c r="A1446" s="2">
        <v>1431</v>
      </c>
      <c r="B1446" t="s">
        <v>1431</v>
      </c>
      <c r="C1446" s="8">
        <v>226.53</v>
      </c>
      <c r="D1446" s="8">
        <v>135.28</v>
      </c>
      <c r="E1446" s="17">
        <f t="shared" si="242"/>
        <v>0.51553068189311901</v>
      </c>
      <c r="F1446" s="2">
        <f>+IF(A1446&gt;$C$3,AVERAGE(INDEX($E$16:$E$2532,A1446-$C$3):E1445),"")</f>
        <v>0.51241885283760813</v>
      </c>
      <c r="G1446" s="2">
        <f>+IF(A1446&gt;$C$3,STDEVA(INDEX($E$16:$E$2532,A1446-$C$3):E1445),"")</f>
        <v>4.5207172399359345E-3</v>
      </c>
      <c r="H1446">
        <f t="shared" si="243"/>
        <v>0.68834852753475539</v>
      </c>
      <c r="I1446" s="2" t="str">
        <f t="shared" si="244"/>
        <v/>
      </c>
      <c r="J1446">
        <f t="shared" si="245"/>
        <v>134.80000000000001</v>
      </c>
      <c r="K1446">
        <f t="shared" si="246"/>
        <v>226.46</v>
      </c>
      <c r="L1446" s="37">
        <f t="shared" si="247"/>
        <v>102.49999999999915</v>
      </c>
      <c r="M1446" t="str">
        <f t="shared" si="248"/>
        <v>Short</v>
      </c>
      <c r="N1446" s="39">
        <f t="shared" si="249"/>
        <v>0</v>
      </c>
      <c r="O1446" s="40">
        <f t="shared" si="252"/>
        <v>4029.1750000000375</v>
      </c>
      <c r="P1446" s="39">
        <f t="shared" si="250"/>
        <v>0</v>
      </c>
      <c r="Q1446" s="39">
        <f t="shared" si="251"/>
        <v>0</v>
      </c>
      <c r="R1446" s="39">
        <f>IF((O1446 - MAX($O$16:O1446)) &lt; 0, O1446 - MAX($O$16:O1446), 0)</f>
        <v>-6.4749999999439751</v>
      </c>
    </row>
    <row r="1447" spans="1:18" x14ac:dyDescent="0.25">
      <c r="A1447" s="2">
        <v>1432</v>
      </c>
      <c r="B1447" t="s">
        <v>1432</v>
      </c>
      <c r="C1447" s="8">
        <v>227.05</v>
      </c>
      <c r="D1447" s="8">
        <v>136.26</v>
      </c>
      <c r="E1447" s="17">
        <f t="shared" si="242"/>
        <v>0.51060543219843813</v>
      </c>
      <c r="F1447" s="2">
        <f>+IF(A1447&gt;$C$3,AVERAGE(INDEX($E$16:$E$2532,A1447-$C$3):E1446),"")</f>
        <v>0.51387451386659955</v>
      </c>
      <c r="G1447" s="2">
        <f>+IF(A1447&gt;$C$3,STDEVA(INDEX($E$16:$E$2532,A1447-$C$3):E1446),"")</f>
        <v>3.9836148585169684E-3</v>
      </c>
      <c r="H1447">
        <f t="shared" si="243"/>
        <v>-0.82063195973178127</v>
      </c>
      <c r="I1447" s="2" t="str">
        <f t="shared" si="244"/>
        <v/>
      </c>
      <c r="J1447">
        <f t="shared" si="245"/>
        <v>134.80000000000001</v>
      </c>
      <c r="K1447">
        <f t="shared" si="246"/>
        <v>226.46</v>
      </c>
      <c r="L1447" s="37">
        <f t="shared" si="247"/>
        <v>217.49999999999403</v>
      </c>
      <c r="M1447" t="str">
        <f t="shared" si="248"/>
        <v>Short</v>
      </c>
      <c r="N1447" s="39">
        <f t="shared" si="249"/>
        <v>0</v>
      </c>
      <c r="O1447" s="40">
        <f t="shared" si="252"/>
        <v>4029.1750000000375</v>
      </c>
      <c r="P1447" s="39">
        <f t="shared" si="250"/>
        <v>0</v>
      </c>
      <c r="Q1447" s="39">
        <f t="shared" si="251"/>
        <v>0</v>
      </c>
      <c r="R1447" s="39">
        <f>IF((O1447 - MAX($O$16:O1447)) &lt; 0, O1447 - MAX($O$16:O1447), 0)</f>
        <v>-6.4749999999439751</v>
      </c>
    </row>
    <row r="1448" spans="1:18" x14ac:dyDescent="0.25">
      <c r="A1448" s="2">
        <v>1433</v>
      </c>
      <c r="B1448" t="s">
        <v>1433</v>
      </c>
      <c r="C1448" s="8">
        <v>226.25</v>
      </c>
      <c r="D1448" s="8">
        <v>134.41</v>
      </c>
      <c r="E1448" s="17">
        <f t="shared" si="242"/>
        <v>0.52074575249697863</v>
      </c>
      <c r="F1448" s="2">
        <f>+IF(A1448&gt;$C$3,AVERAGE(INDEX($E$16:$E$2532,A1448-$C$3):E1447),"")</f>
        <v>0.5128952347452771</v>
      </c>
      <c r="G1448" s="2">
        <f>+IF(A1448&gt;$C$3,STDEVA(INDEX($E$16:$E$2532,A1448-$C$3):E1447),"")</f>
        <v>4.0841325785143968E-3</v>
      </c>
      <c r="H1448">
        <f t="shared" si="243"/>
        <v>1.9221995370574285</v>
      </c>
      <c r="I1448" s="2" t="str">
        <f t="shared" si="244"/>
        <v>Sell</v>
      </c>
      <c r="J1448">
        <f t="shared" si="245"/>
        <v>134.80000000000001</v>
      </c>
      <c r="K1448">
        <f t="shared" si="246"/>
        <v>226.46</v>
      </c>
      <c r="L1448" s="37">
        <f t="shared" si="247"/>
        <v>-45.000000000001705</v>
      </c>
      <c r="M1448" t="str">
        <f t="shared" si="248"/>
        <v>Short</v>
      </c>
      <c r="N1448" s="39">
        <f t="shared" si="249"/>
        <v>0</v>
      </c>
      <c r="O1448" s="40">
        <f t="shared" si="252"/>
        <v>4029.1750000000375</v>
      </c>
      <c r="P1448" s="39">
        <f t="shared" si="250"/>
        <v>0</v>
      </c>
      <c r="Q1448" s="39">
        <f t="shared" si="251"/>
        <v>0</v>
      </c>
      <c r="R1448" s="39">
        <f>IF((O1448 - MAX($O$16:O1448)) &lt; 0, O1448 - MAX($O$16:O1448), 0)</f>
        <v>-6.4749999999439751</v>
      </c>
    </row>
    <row r="1449" spans="1:18" x14ac:dyDescent="0.25">
      <c r="A1449" s="2">
        <v>1434</v>
      </c>
      <c r="B1449" t="s">
        <v>1434</v>
      </c>
      <c r="C1449" s="8">
        <v>226.75</v>
      </c>
      <c r="D1449" s="8">
        <v>134.85</v>
      </c>
      <c r="E1449" s="17">
        <f t="shared" si="242"/>
        <v>0.51968503940950705</v>
      </c>
      <c r="F1449" s="2">
        <f>+IF(A1449&gt;$C$3,AVERAGE(INDEX($E$16:$E$2532,A1449-$C$3):E1448),"")</f>
        <v>0.51328915916313556</v>
      </c>
      <c r="G1449" s="2">
        <f>+IF(A1449&gt;$C$3,STDEVA(INDEX($E$16:$E$2532,A1449-$C$3):E1448),"")</f>
        <v>4.821575692090639E-3</v>
      </c>
      <c r="H1449">
        <f t="shared" si="243"/>
        <v>1.3265124628994969</v>
      </c>
      <c r="I1449" s="2" t="str">
        <f t="shared" si="244"/>
        <v/>
      </c>
      <c r="J1449">
        <f t="shared" si="245"/>
        <v>134.80000000000001</v>
      </c>
      <c r="K1449">
        <f t="shared" si="246"/>
        <v>226.46</v>
      </c>
      <c r="L1449" s="37">
        <f t="shared" si="247"/>
        <v>-60.000000000002274</v>
      </c>
      <c r="M1449" t="str">
        <f t="shared" si="248"/>
        <v>Short</v>
      </c>
      <c r="N1449" s="39">
        <f t="shared" si="249"/>
        <v>0</v>
      </c>
      <c r="O1449" s="40">
        <f t="shared" si="252"/>
        <v>4029.1750000000375</v>
      </c>
      <c r="P1449" s="39">
        <f t="shared" si="250"/>
        <v>0</v>
      </c>
      <c r="Q1449" s="39">
        <f t="shared" si="251"/>
        <v>0</v>
      </c>
      <c r="R1449" s="39">
        <f>IF((O1449 - MAX($O$16:O1449)) &lt; 0, O1449 - MAX($O$16:O1449), 0)</f>
        <v>-6.4749999999439751</v>
      </c>
    </row>
    <row r="1450" spans="1:18" x14ac:dyDescent="0.25">
      <c r="A1450" s="2">
        <v>1435</v>
      </c>
      <c r="B1450" t="s">
        <v>1435</v>
      </c>
      <c r="C1450" s="8">
        <v>225.91</v>
      </c>
      <c r="D1450" s="8">
        <v>133.75</v>
      </c>
      <c r="E1450" s="17">
        <f t="shared" si="242"/>
        <v>0.52416430409301495</v>
      </c>
      <c r="F1450" s="2">
        <f>+IF(A1450&gt;$C$3,AVERAGE(INDEX($E$16:$E$2532,A1450-$C$3):E1449),"")</f>
        <v>0.5153757875823034</v>
      </c>
      <c r="G1450" s="2">
        <f>+IF(A1450&gt;$C$3,STDEVA(INDEX($E$16:$E$2532,A1450-$C$3):E1449),"")</f>
        <v>4.8945908589124012E-3</v>
      </c>
      <c r="H1450">
        <f t="shared" si="243"/>
        <v>1.7955569247854146</v>
      </c>
      <c r="I1450" s="2" t="str">
        <f t="shared" si="244"/>
        <v>Sell</v>
      </c>
      <c r="J1450">
        <f t="shared" si="245"/>
        <v>134.80000000000001</v>
      </c>
      <c r="K1450">
        <f t="shared" si="246"/>
        <v>226.46</v>
      </c>
      <c r="L1450" s="37">
        <f t="shared" si="247"/>
        <v>-125</v>
      </c>
      <c r="M1450" t="str">
        <f t="shared" si="248"/>
        <v>Short</v>
      </c>
      <c r="N1450" s="39">
        <f t="shared" si="249"/>
        <v>0</v>
      </c>
      <c r="O1450" s="40">
        <f t="shared" si="252"/>
        <v>4029.1750000000375</v>
      </c>
      <c r="P1450" s="39">
        <f t="shared" si="250"/>
        <v>0</v>
      </c>
      <c r="Q1450" s="39">
        <f t="shared" si="251"/>
        <v>0</v>
      </c>
      <c r="R1450" s="39">
        <f>IF((O1450 - MAX($O$16:O1450)) &lt; 0, O1450 - MAX($O$16:O1450), 0)</f>
        <v>-6.4749999999439751</v>
      </c>
    </row>
    <row r="1451" spans="1:18" x14ac:dyDescent="0.25">
      <c r="A1451" s="2">
        <v>1436</v>
      </c>
      <c r="B1451" t="s">
        <v>1436</v>
      </c>
      <c r="C1451" s="8">
        <v>226.74</v>
      </c>
      <c r="D1451" s="8">
        <v>134.44</v>
      </c>
      <c r="E1451" s="17">
        <f t="shared" si="242"/>
        <v>0.52268598373254771</v>
      </c>
      <c r="F1451" s="2">
        <f>+IF(A1451&gt;$C$3,AVERAGE(INDEX($E$16:$E$2532,A1451-$C$3):E1450),"")</f>
        <v>0.51814624201821169</v>
      </c>
      <c r="G1451" s="2">
        <f>+IF(A1451&gt;$C$3,STDEVA(INDEX($E$16:$E$2532,A1451-$C$3):E1450),"")</f>
        <v>5.2212879345720385E-3</v>
      </c>
      <c r="H1451">
        <f t="shared" si="243"/>
        <v>0.86946779630304372</v>
      </c>
      <c r="I1451" s="2" t="str">
        <f t="shared" si="244"/>
        <v/>
      </c>
      <c r="J1451">
        <f t="shared" si="245"/>
        <v>134.80000000000001</v>
      </c>
      <c r="K1451">
        <f t="shared" si="246"/>
        <v>226.46</v>
      </c>
      <c r="L1451" s="37">
        <f t="shared" si="247"/>
        <v>-160.00000000000369</v>
      </c>
      <c r="M1451" t="str">
        <f t="shared" si="248"/>
        <v>Short</v>
      </c>
      <c r="N1451" s="39">
        <f t="shared" si="249"/>
        <v>0</v>
      </c>
      <c r="O1451" s="40">
        <f t="shared" si="252"/>
        <v>4029.1750000000375</v>
      </c>
      <c r="P1451" s="39">
        <f t="shared" si="250"/>
        <v>0</v>
      </c>
      <c r="Q1451" s="39">
        <f t="shared" si="251"/>
        <v>0</v>
      </c>
      <c r="R1451" s="39">
        <f>IF((O1451 - MAX($O$16:O1451)) &lt; 0, O1451 - MAX($O$16:O1451), 0)</f>
        <v>-6.4749999999439751</v>
      </c>
    </row>
    <row r="1452" spans="1:18" x14ac:dyDescent="0.25">
      <c r="A1452" s="2">
        <v>1437</v>
      </c>
      <c r="B1452" t="s">
        <v>1437</v>
      </c>
      <c r="C1452" s="8">
        <v>226.15</v>
      </c>
      <c r="D1452" s="8">
        <v>133.88</v>
      </c>
      <c r="E1452" s="17">
        <f t="shared" si="242"/>
        <v>0.52425461958072628</v>
      </c>
      <c r="F1452" s="2">
        <f>+IF(A1452&gt;$C$3,AVERAGE(INDEX($E$16:$E$2532,A1452-$C$3):E1451),"")</f>
        <v>0.51957730238609723</v>
      </c>
      <c r="G1452" s="2">
        <f>+IF(A1452&gt;$C$3,STDEVA(INDEX($E$16:$E$2532,A1452-$C$3):E1451),"")</f>
        <v>5.3050876987349007E-3</v>
      </c>
      <c r="H1452">
        <f t="shared" si="243"/>
        <v>0.88166632867246375</v>
      </c>
      <c r="I1452" s="2" t="str">
        <f t="shared" si="244"/>
        <v/>
      </c>
      <c r="J1452">
        <f t="shared" si="245"/>
        <v>134.80000000000001</v>
      </c>
      <c r="K1452">
        <f t="shared" si="246"/>
        <v>226.46</v>
      </c>
      <c r="L1452" s="37">
        <f t="shared" si="247"/>
        <v>-152.50000000000341</v>
      </c>
      <c r="M1452" t="str">
        <f t="shared" si="248"/>
        <v>Short</v>
      </c>
      <c r="N1452" s="39">
        <f t="shared" si="249"/>
        <v>0</v>
      </c>
      <c r="O1452" s="40">
        <f t="shared" si="252"/>
        <v>4029.1750000000375</v>
      </c>
      <c r="P1452" s="39">
        <f t="shared" si="250"/>
        <v>0</v>
      </c>
      <c r="Q1452" s="39">
        <f t="shared" si="251"/>
        <v>0</v>
      </c>
      <c r="R1452" s="39">
        <f>IF((O1452 - MAX($O$16:O1452)) &lt; 0, O1452 - MAX($O$16:O1452), 0)</f>
        <v>-6.4749999999439751</v>
      </c>
    </row>
    <row r="1453" spans="1:18" x14ac:dyDescent="0.25">
      <c r="A1453" s="2">
        <v>1438</v>
      </c>
      <c r="B1453" t="s">
        <v>1438</v>
      </c>
      <c r="C1453" s="8">
        <v>227.6</v>
      </c>
      <c r="D1453" s="8">
        <v>135.93</v>
      </c>
      <c r="E1453" s="17">
        <f t="shared" si="242"/>
        <v>0.51544965490501926</v>
      </c>
      <c r="F1453" s="2">
        <f>+IF(A1453&gt;$C$3,AVERAGE(INDEX($E$16:$E$2532,A1453-$C$3):E1452),"")</f>
        <v>0.52230713986255495</v>
      </c>
      <c r="G1453" s="2">
        <f>+IF(A1453&gt;$C$3,STDEVA(INDEX($E$16:$E$2532,A1453-$C$3):E1452),"")</f>
        <v>2.0431960381149922E-3</v>
      </c>
      <c r="H1453">
        <f t="shared" si="243"/>
        <v>-3.3562540400490652</v>
      </c>
      <c r="I1453" s="2" t="str">
        <f t="shared" si="244"/>
        <v>Buy</v>
      </c>
      <c r="J1453">
        <f t="shared" si="245"/>
        <v>134.80000000000001</v>
      </c>
      <c r="K1453">
        <f t="shared" si="246"/>
        <v>226.46</v>
      </c>
      <c r="L1453" s="37">
        <f t="shared" si="247"/>
        <v>-2.4999999999977263</v>
      </c>
      <c r="M1453" t="str">
        <f t="shared" si="248"/>
        <v>Short</v>
      </c>
      <c r="N1453" s="39">
        <f t="shared" si="249"/>
        <v>0</v>
      </c>
      <c r="O1453" s="40">
        <f t="shared" si="252"/>
        <v>4029.1750000000375</v>
      </c>
      <c r="P1453" s="39">
        <f t="shared" si="250"/>
        <v>0</v>
      </c>
      <c r="Q1453" s="39">
        <f t="shared" si="251"/>
        <v>0</v>
      </c>
      <c r="R1453" s="39">
        <f>IF((O1453 - MAX($O$16:O1453)) &lt; 0, O1453 - MAX($O$16:O1453), 0)</f>
        <v>-6.4749999999439751</v>
      </c>
    </row>
    <row r="1454" spans="1:18" x14ac:dyDescent="0.25">
      <c r="A1454" s="2">
        <v>1439</v>
      </c>
      <c r="B1454" t="s">
        <v>1439</v>
      </c>
      <c r="C1454" s="8">
        <v>229.57</v>
      </c>
      <c r="D1454" s="8">
        <v>137.21</v>
      </c>
      <c r="E1454" s="17">
        <f t="shared" si="242"/>
        <v>0.51469539495439609</v>
      </c>
      <c r="F1454" s="2">
        <f>+IF(A1454&gt;$C$3,AVERAGE(INDEX($E$16:$E$2532,A1454-$C$3):E1453),"")</f>
        <v>0.52124792034416312</v>
      </c>
      <c r="G1454" s="2">
        <f>+IF(A1454&gt;$C$3,STDEVA(INDEX($E$16:$E$2532,A1454-$C$3):E1453),"")</f>
        <v>3.73081893481211E-3</v>
      </c>
      <c r="H1454">
        <f t="shared" si="243"/>
        <v>-1.7563236126593271</v>
      </c>
      <c r="I1454" s="2" t="str">
        <f t="shared" si="244"/>
        <v>Buy</v>
      </c>
      <c r="J1454">
        <f t="shared" si="245"/>
        <v>134.80000000000001</v>
      </c>
      <c r="K1454">
        <f t="shared" si="246"/>
        <v>226.46</v>
      </c>
      <c r="L1454" s="37">
        <f t="shared" si="247"/>
        <v>-174.99999999999727</v>
      </c>
      <c r="M1454" t="str">
        <f t="shared" si="248"/>
        <v>Short</v>
      </c>
      <c r="N1454" s="39">
        <f t="shared" si="249"/>
        <v>0</v>
      </c>
      <c r="O1454" s="40">
        <f t="shared" si="252"/>
        <v>4029.1750000000375</v>
      </c>
      <c r="P1454" s="39">
        <f t="shared" si="250"/>
        <v>0</v>
      </c>
      <c r="Q1454" s="39">
        <f t="shared" si="251"/>
        <v>0</v>
      </c>
      <c r="R1454" s="39">
        <f>IF((O1454 - MAX($O$16:O1454)) &lt; 0, O1454 - MAX($O$16:O1454), 0)</f>
        <v>-6.4749999999439751</v>
      </c>
    </row>
    <row r="1455" spans="1:18" x14ac:dyDescent="0.25">
      <c r="A1455" s="2">
        <v>1440</v>
      </c>
      <c r="B1455" t="s">
        <v>1440</v>
      </c>
      <c r="C1455" s="8">
        <v>229.33</v>
      </c>
      <c r="D1455" s="8">
        <v>136.66</v>
      </c>
      <c r="E1455" s="17">
        <f t="shared" si="242"/>
        <v>0.51766592492324848</v>
      </c>
      <c r="F1455" s="2">
        <f>+IF(A1455&gt;$C$3,AVERAGE(INDEX($E$16:$E$2532,A1455-$C$3):E1454),"")</f>
        <v>0.52024999145314088</v>
      </c>
      <c r="G1455" s="2">
        <f>+IF(A1455&gt;$C$3,STDEVA(INDEX($E$16:$E$2532,A1455-$C$3):E1454),"")</f>
        <v>4.7746654727675898E-3</v>
      </c>
      <c r="H1455">
        <f t="shared" si="243"/>
        <v>-0.54120368110199224</v>
      </c>
      <c r="I1455" s="2" t="str">
        <f t="shared" si="244"/>
        <v/>
      </c>
      <c r="J1455" t="str">
        <f t="shared" si="245"/>
        <v/>
      </c>
      <c r="K1455" t="str">
        <f t="shared" si="246"/>
        <v/>
      </c>
      <c r="L1455" s="37">
        <f t="shared" si="247"/>
        <v>-252.50000000000483</v>
      </c>
      <c r="M1455" t="str">
        <f t="shared" si="248"/>
        <v>SL</v>
      </c>
      <c r="N1455" s="39">
        <f t="shared" si="249"/>
        <v>-252.50000000000483</v>
      </c>
      <c r="O1455" s="40">
        <f t="shared" si="252"/>
        <v>3776.6750000000325</v>
      </c>
      <c r="P1455" s="39">
        <f t="shared" si="250"/>
        <v>3.75</v>
      </c>
      <c r="Q1455" s="39">
        <f t="shared" si="251"/>
        <v>0</v>
      </c>
      <c r="R1455" s="39">
        <f>IF((O1455 - MAX($O$16:O1455)) &lt; 0, O1455 - MAX($O$16:O1455), 0)</f>
        <v>-258.97499999994898</v>
      </c>
    </row>
    <row r="1456" spans="1:18" x14ac:dyDescent="0.25">
      <c r="A1456" s="2">
        <v>1441</v>
      </c>
      <c r="B1456" t="s">
        <v>1441</v>
      </c>
      <c r="C1456" s="8">
        <v>228.97</v>
      </c>
      <c r="D1456" s="8">
        <v>136.19</v>
      </c>
      <c r="E1456" s="17">
        <f t="shared" si="242"/>
        <v>0.51954002102473995</v>
      </c>
      <c r="F1456" s="2">
        <f>+IF(A1456&gt;$C$3,AVERAGE(INDEX($E$16:$E$2532,A1456-$C$3):E1455),"")</f>
        <v>0.51895031561918759</v>
      </c>
      <c r="G1456" s="2">
        <f>+IF(A1456&gt;$C$3,STDEVA(INDEX($E$16:$E$2532,A1456-$C$3):E1455),"")</f>
        <v>4.3040530761358177E-3</v>
      </c>
      <c r="H1456">
        <f t="shared" si="243"/>
        <v>0.13701164811884786</v>
      </c>
      <c r="I1456" s="2" t="str">
        <f t="shared" si="244"/>
        <v/>
      </c>
      <c r="J1456" t="str">
        <f t="shared" si="245"/>
        <v/>
      </c>
      <c r="K1456" t="str">
        <f t="shared" si="246"/>
        <v/>
      </c>
      <c r="L1456" s="37" t="str">
        <f t="shared" si="247"/>
        <v/>
      </c>
      <c r="M1456" t="str">
        <f t="shared" si="248"/>
        <v/>
      </c>
      <c r="N1456" s="39">
        <f t="shared" si="249"/>
        <v>0</v>
      </c>
      <c r="O1456" s="40">
        <f t="shared" si="252"/>
        <v>3776.6750000000325</v>
      </c>
      <c r="P1456" s="39">
        <f t="shared" si="250"/>
        <v>0</v>
      </c>
      <c r="Q1456" s="39">
        <f t="shared" si="251"/>
        <v>0</v>
      </c>
      <c r="R1456" s="39">
        <f>IF((O1456 - MAX($O$16:O1456)) &lt; 0, O1456 - MAX($O$16:O1456), 0)</f>
        <v>-258.97499999994898</v>
      </c>
    </row>
    <row r="1457" spans="1:18" x14ac:dyDescent="0.25">
      <c r="A1457" s="2">
        <v>1442</v>
      </c>
      <c r="B1457" t="s">
        <v>1442</v>
      </c>
      <c r="C1457" s="8">
        <v>227.55</v>
      </c>
      <c r="D1457" s="8">
        <v>134.29</v>
      </c>
      <c r="E1457" s="17">
        <f t="shared" si="242"/>
        <v>0.52736835386956715</v>
      </c>
      <c r="F1457" s="2">
        <f>+IF(A1457&gt;$C$3,AVERAGE(INDEX($E$16:$E$2532,A1457-$C$3):E1456),"")</f>
        <v>0.5183211230776259</v>
      </c>
      <c r="G1457" s="2">
        <f>+IF(A1457&gt;$C$3,STDEVA(INDEX($E$16:$E$2532,A1457-$C$3):E1456),"")</f>
        <v>3.8246768317452425E-3</v>
      </c>
      <c r="H1457">
        <f t="shared" si="243"/>
        <v>2.3654889523863121</v>
      </c>
      <c r="I1457" s="2" t="str">
        <f t="shared" si="244"/>
        <v>Sell</v>
      </c>
      <c r="J1457">
        <f t="shared" si="245"/>
        <v>134.29</v>
      </c>
      <c r="K1457">
        <f t="shared" si="246"/>
        <v>227.55</v>
      </c>
      <c r="L1457" s="37" t="str">
        <f t="shared" si="247"/>
        <v/>
      </c>
      <c r="M1457" t="str">
        <f t="shared" si="248"/>
        <v>Short</v>
      </c>
      <c r="N1457" s="39">
        <f t="shared" si="249"/>
        <v>0</v>
      </c>
      <c r="O1457" s="40">
        <f t="shared" si="252"/>
        <v>3776.6750000000325</v>
      </c>
      <c r="P1457" s="39">
        <f t="shared" si="250"/>
        <v>3.75</v>
      </c>
      <c r="Q1457" s="39">
        <f t="shared" si="251"/>
        <v>4523</v>
      </c>
      <c r="R1457" s="39">
        <f>IF((O1457 - MAX($O$16:O1457)) &lt; 0, O1457 - MAX($O$16:O1457), 0)</f>
        <v>-258.97499999994898</v>
      </c>
    </row>
    <row r="1458" spans="1:18" x14ac:dyDescent="0.25">
      <c r="A1458" s="2">
        <v>1443</v>
      </c>
      <c r="B1458" t="s">
        <v>1443</v>
      </c>
      <c r="C1458" s="8">
        <v>227.53</v>
      </c>
      <c r="D1458" s="8">
        <v>135.22999999999999</v>
      </c>
      <c r="E1458" s="17">
        <f t="shared" si="242"/>
        <v>0.52030506534376697</v>
      </c>
      <c r="F1458" s="2">
        <f>+IF(A1458&gt;$C$3,AVERAGE(INDEX($E$16:$E$2532,A1458-$C$3):E1457),"")</f>
        <v>0.51894386993539421</v>
      </c>
      <c r="G1458" s="2">
        <f>+IF(A1458&gt;$C$3,STDEVA(INDEX($E$16:$E$2532,A1458-$C$3):E1457),"")</f>
        <v>5.0798510675806102E-3</v>
      </c>
      <c r="H1458">
        <f t="shared" si="243"/>
        <v>0.26795970792526813</v>
      </c>
      <c r="I1458" s="2" t="str">
        <f t="shared" si="244"/>
        <v/>
      </c>
      <c r="J1458">
        <f t="shared" si="245"/>
        <v>134.29</v>
      </c>
      <c r="K1458">
        <f t="shared" si="246"/>
        <v>227.55</v>
      </c>
      <c r="L1458" s="37">
        <f t="shared" si="247"/>
        <v>240.00000000000199</v>
      </c>
      <c r="M1458" t="str">
        <f t="shared" si="248"/>
        <v>Short</v>
      </c>
      <c r="N1458" s="39">
        <f t="shared" si="249"/>
        <v>0</v>
      </c>
      <c r="O1458" s="40">
        <f t="shared" si="252"/>
        <v>3776.6750000000325</v>
      </c>
      <c r="P1458" s="39">
        <f t="shared" si="250"/>
        <v>0</v>
      </c>
      <c r="Q1458" s="39">
        <f t="shared" si="251"/>
        <v>0</v>
      </c>
      <c r="R1458" s="39">
        <f>IF((O1458 - MAX($O$16:O1458)) &lt; 0, O1458 - MAX($O$16:O1458), 0)</f>
        <v>-258.97499999994898</v>
      </c>
    </row>
    <row r="1459" spans="1:18" x14ac:dyDescent="0.25">
      <c r="A1459" s="2">
        <v>1444</v>
      </c>
      <c r="B1459" t="s">
        <v>1444</v>
      </c>
      <c r="C1459" s="8">
        <v>227.62</v>
      </c>
      <c r="D1459" s="8">
        <v>135.15</v>
      </c>
      <c r="E1459" s="17">
        <f t="shared" si="242"/>
        <v>0.52129229913128716</v>
      </c>
      <c r="F1459" s="2">
        <f>+IF(A1459&gt;$C$3,AVERAGE(INDEX($E$16:$E$2532,A1459-$C$3):E1458),"")</f>
        <v>0.51991495202314364</v>
      </c>
      <c r="G1459" s="2">
        <f>+IF(A1459&gt;$C$3,STDEVA(INDEX($E$16:$E$2532,A1459-$C$3):E1458),"")</f>
        <v>4.6943545783935123E-3</v>
      </c>
      <c r="H1459">
        <f t="shared" si="243"/>
        <v>0.29340500065397157</v>
      </c>
      <c r="I1459" s="2" t="str">
        <f t="shared" si="244"/>
        <v/>
      </c>
      <c r="J1459">
        <f t="shared" si="245"/>
        <v>134.29</v>
      </c>
      <c r="K1459">
        <f t="shared" si="246"/>
        <v>227.55</v>
      </c>
      <c r="L1459" s="37">
        <f t="shared" si="247"/>
        <v>197.50000000000512</v>
      </c>
      <c r="M1459" t="str">
        <f t="shared" si="248"/>
        <v>Short</v>
      </c>
      <c r="N1459" s="39">
        <f t="shared" si="249"/>
        <v>0</v>
      </c>
      <c r="O1459" s="40">
        <f t="shared" si="252"/>
        <v>3776.6750000000325</v>
      </c>
      <c r="P1459" s="39">
        <f t="shared" si="250"/>
        <v>0</v>
      </c>
      <c r="Q1459" s="39">
        <f t="shared" si="251"/>
        <v>0</v>
      </c>
      <c r="R1459" s="39">
        <f>IF((O1459 - MAX($O$16:O1459)) &lt; 0, O1459 - MAX($O$16:O1459), 0)</f>
        <v>-258.97499999994898</v>
      </c>
    </row>
    <row r="1460" spans="1:18" x14ac:dyDescent="0.25">
      <c r="A1460" s="2">
        <v>1445</v>
      </c>
      <c r="B1460" t="s">
        <v>1445</v>
      </c>
      <c r="C1460" s="8">
        <v>227.77</v>
      </c>
      <c r="D1460" s="8">
        <v>134.81</v>
      </c>
      <c r="E1460" s="17">
        <f t="shared" si="242"/>
        <v>0.52446996816879876</v>
      </c>
      <c r="F1460" s="2">
        <f>+IF(A1460&gt;$C$3,AVERAGE(INDEX($E$16:$E$2532,A1460-$C$3):E1459),"")</f>
        <v>0.52123433285852194</v>
      </c>
      <c r="G1460" s="2">
        <f>+IF(A1460&gt;$C$3,STDEVA(INDEX($E$16:$E$2532,A1460-$C$3):E1459),"")</f>
        <v>3.6775446886923619E-3</v>
      </c>
      <c r="H1460">
        <f t="shared" si="243"/>
        <v>0.87983575569473926</v>
      </c>
      <c r="I1460" s="2" t="str">
        <f t="shared" si="244"/>
        <v/>
      </c>
      <c r="J1460">
        <f t="shared" si="245"/>
        <v>134.29</v>
      </c>
      <c r="K1460">
        <f t="shared" si="246"/>
        <v>227.55</v>
      </c>
      <c r="L1460" s="37">
        <f t="shared" si="247"/>
        <v>75.000000000002842</v>
      </c>
      <c r="M1460" t="str">
        <f t="shared" si="248"/>
        <v>Short</v>
      </c>
      <c r="N1460" s="39">
        <f t="shared" si="249"/>
        <v>0</v>
      </c>
      <c r="O1460" s="40">
        <f t="shared" si="252"/>
        <v>3776.6750000000325</v>
      </c>
      <c r="P1460" s="39">
        <f t="shared" si="250"/>
        <v>0</v>
      </c>
      <c r="Q1460" s="39">
        <f t="shared" si="251"/>
        <v>0</v>
      </c>
      <c r="R1460" s="39">
        <f>IF((O1460 - MAX($O$16:O1460)) &lt; 0, O1460 - MAX($O$16:O1460), 0)</f>
        <v>-258.97499999994898</v>
      </c>
    </row>
    <row r="1461" spans="1:18" x14ac:dyDescent="0.25">
      <c r="A1461" s="2">
        <v>1446</v>
      </c>
      <c r="B1461" t="s">
        <v>1446</v>
      </c>
      <c r="C1461" s="8">
        <v>229.34</v>
      </c>
      <c r="D1461" s="8">
        <v>136.87</v>
      </c>
      <c r="E1461" s="17">
        <f t="shared" si="242"/>
        <v>0.51617404838698344</v>
      </c>
      <c r="F1461" s="2">
        <f>+IF(A1461&gt;$C$3,AVERAGE(INDEX($E$16:$E$2532,A1461-$C$3):E1460),"")</f>
        <v>0.52259514150763198</v>
      </c>
      <c r="G1461" s="2">
        <f>+IF(A1461&gt;$C$3,STDEVA(INDEX($E$16:$E$2532,A1461-$C$3):E1460),"")</f>
        <v>3.2624430845779305E-3</v>
      </c>
      <c r="H1461">
        <f t="shared" si="243"/>
        <v>-1.968185483756645</v>
      </c>
      <c r="I1461" s="2" t="str">
        <f t="shared" si="244"/>
        <v>Buy</v>
      </c>
      <c r="J1461">
        <f t="shared" si="245"/>
        <v>134.29</v>
      </c>
      <c r="K1461">
        <f t="shared" si="246"/>
        <v>227.55</v>
      </c>
      <c r="L1461" s="37">
        <f t="shared" si="247"/>
        <v>197.50000000000517</v>
      </c>
      <c r="M1461" t="str">
        <f t="shared" si="248"/>
        <v>Short</v>
      </c>
      <c r="N1461" s="39">
        <f t="shared" si="249"/>
        <v>0</v>
      </c>
      <c r="O1461" s="40">
        <f t="shared" si="252"/>
        <v>3776.6750000000325</v>
      </c>
      <c r="P1461" s="39">
        <f t="shared" si="250"/>
        <v>0</v>
      </c>
      <c r="Q1461" s="39">
        <f t="shared" si="251"/>
        <v>0</v>
      </c>
      <c r="R1461" s="39">
        <f>IF((O1461 - MAX($O$16:O1461)) &lt; 0, O1461 - MAX($O$16:O1461), 0)</f>
        <v>-258.97499999994898</v>
      </c>
    </row>
    <row r="1462" spans="1:18" x14ac:dyDescent="0.25">
      <c r="A1462" s="2">
        <v>1447</v>
      </c>
      <c r="B1462" t="s">
        <v>1447</v>
      </c>
      <c r="C1462" s="8">
        <v>228.93</v>
      </c>
      <c r="D1462" s="8">
        <v>135.84</v>
      </c>
      <c r="E1462" s="17">
        <f t="shared" si="242"/>
        <v>0.52193855740661432</v>
      </c>
      <c r="F1462" s="2">
        <f>+IF(A1462&gt;$C$3,AVERAGE(INDEX($E$16:$E$2532,A1462-$C$3):E1461),"")</f>
        <v>0.52192194698008065</v>
      </c>
      <c r="G1462" s="2">
        <f>+IF(A1462&gt;$C$3,STDEVA(INDEX($E$16:$E$2532,A1462-$C$3):E1461),"")</f>
        <v>4.2486721708043691E-3</v>
      </c>
      <c r="H1462">
        <f t="shared" si="243"/>
        <v>3.9095571194717538E-3</v>
      </c>
      <c r="I1462" s="2" t="str">
        <f t="shared" si="244"/>
        <v/>
      </c>
      <c r="J1462">
        <f t="shared" si="245"/>
        <v>134.29</v>
      </c>
      <c r="K1462">
        <f t="shared" si="246"/>
        <v>227.55</v>
      </c>
      <c r="L1462" s="37">
        <f t="shared" si="247"/>
        <v>42.500000000003979</v>
      </c>
      <c r="M1462" t="str">
        <f t="shared" si="248"/>
        <v>Short</v>
      </c>
      <c r="N1462" s="39">
        <f t="shared" si="249"/>
        <v>0</v>
      </c>
      <c r="O1462" s="40">
        <f t="shared" si="252"/>
        <v>3776.6750000000325</v>
      </c>
      <c r="P1462" s="39">
        <f t="shared" si="250"/>
        <v>0</v>
      </c>
      <c r="Q1462" s="39">
        <f t="shared" si="251"/>
        <v>0</v>
      </c>
      <c r="R1462" s="39">
        <f>IF((O1462 - MAX($O$16:O1462)) &lt; 0, O1462 - MAX($O$16:O1462), 0)</f>
        <v>-258.97499999994898</v>
      </c>
    </row>
    <row r="1463" spans="1:18" x14ac:dyDescent="0.25">
      <c r="A1463" s="2">
        <v>1448</v>
      </c>
      <c r="B1463" t="s">
        <v>1448</v>
      </c>
      <c r="C1463" s="8">
        <v>228.94</v>
      </c>
      <c r="D1463" s="8">
        <v>135.24</v>
      </c>
      <c r="E1463" s="17">
        <f t="shared" si="242"/>
        <v>0.52640898265064495</v>
      </c>
      <c r="F1463" s="2">
        <f>+IF(A1463&gt;$C$3,AVERAGE(INDEX($E$16:$E$2532,A1463-$C$3):E1462),"")</f>
        <v>0.52083598768749007</v>
      </c>
      <c r="G1463" s="2">
        <f>+IF(A1463&gt;$C$3,STDEVA(INDEX($E$16:$E$2532,A1463-$C$3):E1462),"")</f>
        <v>3.0267660478832488E-3</v>
      </c>
      <c r="H1463">
        <f t="shared" si="243"/>
        <v>1.841237437909127</v>
      </c>
      <c r="I1463" s="2" t="str">
        <f t="shared" si="244"/>
        <v>Sell</v>
      </c>
      <c r="J1463">
        <f t="shared" si="245"/>
        <v>134.29</v>
      </c>
      <c r="K1463">
        <f t="shared" si="246"/>
        <v>227.55</v>
      </c>
      <c r="L1463" s="37">
        <f t="shared" si="247"/>
        <v>-109.99999999999233</v>
      </c>
      <c r="M1463" t="str">
        <f t="shared" si="248"/>
        <v>Short</v>
      </c>
      <c r="N1463" s="39">
        <f t="shared" si="249"/>
        <v>0</v>
      </c>
      <c r="O1463" s="40">
        <f t="shared" si="252"/>
        <v>3776.6750000000325</v>
      </c>
      <c r="P1463" s="39">
        <f t="shared" si="250"/>
        <v>0</v>
      </c>
      <c r="Q1463" s="39">
        <f t="shared" si="251"/>
        <v>0</v>
      </c>
      <c r="R1463" s="39">
        <f>IF((O1463 - MAX($O$16:O1463)) &lt; 0, O1463 - MAX($O$16:O1463), 0)</f>
        <v>-258.97499999994898</v>
      </c>
    </row>
    <row r="1464" spans="1:18" x14ac:dyDescent="0.25">
      <c r="A1464" s="2">
        <v>1449</v>
      </c>
      <c r="B1464" t="s">
        <v>1449</v>
      </c>
      <c r="C1464" s="8">
        <v>229.24</v>
      </c>
      <c r="D1464" s="8">
        <v>135</v>
      </c>
      <c r="E1464" s="17">
        <f t="shared" si="242"/>
        <v>0.52949471124510727</v>
      </c>
      <c r="F1464" s="2">
        <f>+IF(A1464&gt;$C$3,AVERAGE(INDEX($E$16:$E$2532,A1464-$C$3):E1463),"")</f>
        <v>0.52205677114886573</v>
      </c>
      <c r="G1464" s="2">
        <f>+IF(A1464&gt;$C$3,STDEVA(INDEX($E$16:$E$2532,A1464-$C$3):E1463),"")</f>
        <v>3.8720176865853391E-3</v>
      </c>
      <c r="H1464">
        <f t="shared" si="243"/>
        <v>1.9209468288356215</v>
      </c>
      <c r="I1464" s="2" t="str">
        <f t="shared" si="244"/>
        <v>Sell</v>
      </c>
      <c r="J1464" t="str">
        <f t="shared" si="245"/>
        <v/>
      </c>
      <c r="K1464" t="str">
        <f t="shared" si="246"/>
        <v/>
      </c>
      <c r="L1464" s="37">
        <f t="shared" si="247"/>
        <v>-244.99999999999744</v>
      </c>
      <c r="M1464" t="str">
        <f t="shared" si="248"/>
        <v>SL</v>
      </c>
      <c r="N1464" s="39">
        <f t="shared" si="249"/>
        <v>-244.99999999999744</v>
      </c>
      <c r="O1464" s="40">
        <f t="shared" si="252"/>
        <v>3531.6750000000352</v>
      </c>
      <c r="P1464" s="39">
        <f t="shared" si="250"/>
        <v>3.75</v>
      </c>
      <c r="Q1464" s="39">
        <f t="shared" si="251"/>
        <v>0</v>
      </c>
      <c r="R1464" s="39">
        <f>IF((O1464 - MAX($O$16:O1464)) &lt; 0, O1464 - MAX($O$16:O1464), 0)</f>
        <v>-503.97499999994625</v>
      </c>
    </row>
    <row r="1465" spans="1:18" x14ac:dyDescent="0.25">
      <c r="A1465" s="2">
        <v>1450</v>
      </c>
      <c r="B1465" t="s">
        <v>1450</v>
      </c>
      <c r="C1465" s="8">
        <v>230.6</v>
      </c>
      <c r="D1465" s="8">
        <v>136.9</v>
      </c>
      <c r="E1465" s="17">
        <f t="shared" si="242"/>
        <v>0.52143387554055542</v>
      </c>
      <c r="F1465" s="2">
        <f>+IF(A1465&gt;$C$3,AVERAGE(INDEX($E$16:$E$2532,A1465-$C$3):E1464),"")</f>
        <v>0.52369725357162977</v>
      </c>
      <c r="G1465" s="2">
        <f>+IF(A1465&gt;$C$3,STDEVA(INDEX($E$16:$E$2532,A1465-$C$3):E1464),"")</f>
        <v>5.0312201893165836E-3</v>
      </c>
      <c r="H1465">
        <f t="shared" si="243"/>
        <v>-0.44986662199369853</v>
      </c>
      <c r="I1465" s="2" t="str">
        <f t="shared" si="244"/>
        <v/>
      </c>
      <c r="J1465" t="str">
        <f t="shared" si="245"/>
        <v/>
      </c>
      <c r="K1465" t="str">
        <f t="shared" si="246"/>
        <v/>
      </c>
      <c r="L1465" s="37" t="str">
        <f t="shared" si="247"/>
        <v/>
      </c>
      <c r="M1465" t="str">
        <f t="shared" si="248"/>
        <v/>
      </c>
      <c r="N1465" s="39">
        <f t="shared" si="249"/>
        <v>0</v>
      </c>
      <c r="O1465" s="40">
        <f t="shared" si="252"/>
        <v>3531.6750000000352</v>
      </c>
      <c r="P1465" s="39">
        <f t="shared" si="250"/>
        <v>0</v>
      </c>
      <c r="Q1465" s="39">
        <f t="shared" si="251"/>
        <v>0</v>
      </c>
      <c r="R1465" s="39">
        <f>IF((O1465 - MAX($O$16:O1465)) &lt; 0, O1465 - MAX($O$16:O1465), 0)</f>
        <v>-503.97499999994625</v>
      </c>
    </row>
    <row r="1466" spans="1:18" x14ac:dyDescent="0.25">
      <c r="A1466" s="2">
        <v>1451</v>
      </c>
      <c r="B1466" t="s">
        <v>1451</v>
      </c>
      <c r="C1466" s="8">
        <v>231.51</v>
      </c>
      <c r="D1466" s="8">
        <v>137.94</v>
      </c>
      <c r="E1466" s="17">
        <f t="shared" si="242"/>
        <v>0.5178042611344762</v>
      </c>
      <c r="F1466" s="2">
        <f>+IF(A1466&gt;$C$3,AVERAGE(INDEX($E$16:$E$2532,A1466-$C$3):E1465),"")</f>
        <v>0.52309003504598106</v>
      </c>
      <c r="G1466" s="2">
        <f>+IF(A1466&gt;$C$3,STDEVA(INDEX($E$16:$E$2532,A1466-$C$3):E1465),"")</f>
        <v>5.0974240295212914E-3</v>
      </c>
      <c r="H1466">
        <f t="shared" si="243"/>
        <v>-1.0369500125735591</v>
      </c>
      <c r="I1466" s="2" t="str">
        <f t="shared" si="244"/>
        <v/>
      </c>
      <c r="J1466" t="str">
        <f t="shared" si="245"/>
        <v/>
      </c>
      <c r="K1466" t="str">
        <f t="shared" si="246"/>
        <v/>
      </c>
      <c r="L1466" s="37" t="str">
        <f t="shared" si="247"/>
        <v/>
      </c>
      <c r="M1466" t="str">
        <f t="shared" si="248"/>
        <v/>
      </c>
      <c r="N1466" s="39">
        <f t="shared" si="249"/>
        <v>0</v>
      </c>
      <c r="O1466" s="40">
        <f t="shared" si="252"/>
        <v>3531.6750000000352</v>
      </c>
      <c r="P1466" s="39">
        <f t="shared" si="250"/>
        <v>0</v>
      </c>
      <c r="Q1466" s="39">
        <f t="shared" si="251"/>
        <v>0</v>
      </c>
      <c r="R1466" s="39">
        <f>IF((O1466 - MAX($O$16:O1466)) &lt; 0, O1466 - MAX($O$16:O1466), 0)</f>
        <v>-503.97499999994625</v>
      </c>
    </row>
    <row r="1467" spans="1:18" x14ac:dyDescent="0.25">
      <c r="A1467" s="2">
        <v>1452</v>
      </c>
      <c r="B1467" t="s">
        <v>1452</v>
      </c>
      <c r="C1467" s="8">
        <v>232.77</v>
      </c>
      <c r="D1467" s="8">
        <v>138.30000000000001</v>
      </c>
      <c r="E1467" s="17">
        <f t="shared" si="242"/>
        <v>0.5206256029032551</v>
      </c>
      <c r="F1467" s="2">
        <f>+IF(A1467&gt;$C$3,AVERAGE(INDEX($E$16:$E$2532,A1467-$C$3):E1466),"")</f>
        <v>0.52341607759547959</v>
      </c>
      <c r="G1467" s="2">
        <f>+IF(A1467&gt;$C$3,STDEVA(INDEX($E$16:$E$2532,A1467-$C$3):E1466),"")</f>
        <v>4.5692434440139833E-3</v>
      </c>
      <c r="H1467">
        <f t="shared" si="243"/>
        <v>-0.61070825540718277</v>
      </c>
      <c r="I1467" s="2" t="str">
        <f t="shared" si="244"/>
        <v/>
      </c>
      <c r="J1467" t="str">
        <f t="shared" si="245"/>
        <v/>
      </c>
      <c r="K1467" t="str">
        <f t="shared" si="246"/>
        <v/>
      </c>
      <c r="L1467" s="37" t="str">
        <f t="shared" si="247"/>
        <v/>
      </c>
      <c r="M1467" t="str">
        <f t="shared" si="248"/>
        <v/>
      </c>
      <c r="N1467" s="39">
        <f t="shared" si="249"/>
        <v>0</v>
      </c>
      <c r="O1467" s="40">
        <f t="shared" si="252"/>
        <v>3531.6750000000352</v>
      </c>
      <c r="P1467" s="39">
        <f t="shared" si="250"/>
        <v>0</v>
      </c>
      <c r="Q1467" s="39">
        <f t="shared" si="251"/>
        <v>0</v>
      </c>
      <c r="R1467" s="39">
        <f>IF((O1467 - MAX($O$16:O1467)) &lt; 0, O1467 - MAX($O$16:O1467), 0)</f>
        <v>-503.97499999994625</v>
      </c>
    </row>
    <row r="1468" spans="1:18" x14ac:dyDescent="0.25">
      <c r="A1468" s="2">
        <v>1453</v>
      </c>
      <c r="B1468" t="s">
        <v>1453</v>
      </c>
      <c r="C1468" s="8">
        <v>233.7</v>
      </c>
      <c r="D1468" s="8">
        <v>138.76</v>
      </c>
      <c r="E1468" s="17">
        <f t="shared" si="242"/>
        <v>0.52129241944326332</v>
      </c>
      <c r="F1468" s="2">
        <f>+IF(A1468&gt;$C$3,AVERAGE(INDEX($E$16:$E$2532,A1468-$C$3):E1467),"")</f>
        <v>0.52315348669480777</v>
      </c>
      <c r="G1468" s="2">
        <f>+IF(A1468&gt;$C$3,STDEVA(INDEX($E$16:$E$2532,A1468-$C$3):E1467),"")</f>
        <v>4.7109143432172967E-3</v>
      </c>
      <c r="H1468">
        <f t="shared" si="243"/>
        <v>-0.39505436014220519</v>
      </c>
      <c r="I1468" s="2" t="str">
        <f t="shared" si="244"/>
        <v/>
      </c>
      <c r="J1468" t="str">
        <f t="shared" si="245"/>
        <v/>
      </c>
      <c r="K1468" t="str">
        <f t="shared" si="246"/>
        <v/>
      </c>
      <c r="L1468" s="37" t="str">
        <f t="shared" si="247"/>
        <v/>
      </c>
      <c r="M1468" t="str">
        <f t="shared" si="248"/>
        <v/>
      </c>
      <c r="N1468" s="39">
        <f t="shared" si="249"/>
        <v>0</v>
      </c>
      <c r="O1468" s="40">
        <f t="shared" si="252"/>
        <v>3531.6750000000352</v>
      </c>
      <c r="P1468" s="39">
        <f t="shared" si="250"/>
        <v>0</v>
      </c>
      <c r="Q1468" s="39">
        <f t="shared" si="251"/>
        <v>0</v>
      </c>
      <c r="R1468" s="39">
        <f>IF((O1468 - MAX($O$16:O1468)) &lt; 0, O1468 - MAX($O$16:O1468), 0)</f>
        <v>-503.97499999994625</v>
      </c>
    </row>
    <row r="1469" spans="1:18" x14ac:dyDescent="0.25">
      <c r="A1469" s="2">
        <v>1454</v>
      </c>
      <c r="B1469" t="s">
        <v>1454</v>
      </c>
      <c r="C1469" s="8">
        <v>234.92</v>
      </c>
      <c r="D1469" s="8">
        <v>139.59</v>
      </c>
      <c r="E1469" s="17">
        <f t="shared" si="242"/>
        <v>0.52053547612965179</v>
      </c>
      <c r="F1469" s="2">
        <f>+IF(A1469&gt;$C$3,AVERAGE(INDEX($E$16:$E$2532,A1469-$C$3):E1468),"")</f>
        <v>0.52213017405333151</v>
      </c>
      <c r="G1469" s="2">
        <f>+IF(A1469&gt;$C$3,STDEVA(INDEX($E$16:$E$2532,A1469-$C$3):E1468),"")</f>
        <v>4.3703640975837101E-3</v>
      </c>
      <c r="H1469">
        <f t="shared" si="243"/>
        <v>-0.36488903168534625</v>
      </c>
      <c r="I1469" s="2" t="str">
        <f t="shared" si="244"/>
        <v/>
      </c>
      <c r="J1469" t="str">
        <f t="shared" si="245"/>
        <v/>
      </c>
      <c r="K1469" t="str">
        <f t="shared" si="246"/>
        <v/>
      </c>
      <c r="L1469" s="37" t="str">
        <f t="shared" si="247"/>
        <v/>
      </c>
      <c r="M1469" t="str">
        <f t="shared" si="248"/>
        <v/>
      </c>
      <c r="N1469" s="39">
        <f t="shared" si="249"/>
        <v>0</v>
      </c>
      <c r="O1469" s="40">
        <f t="shared" si="252"/>
        <v>3531.6750000000352</v>
      </c>
      <c r="P1469" s="39">
        <f t="shared" si="250"/>
        <v>0</v>
      </c>
      <c r="Q1469" s="39">
        <f t="shared" si="251"/>
        <v>0</v>
      </c>
      <c r="R1469" s="39">
        <f>IF((O1469 - MAX($O$16:O1469)) &lt; 0, O1469 - MAX($O$16:O1469), 0)</f>
        <v>-503.97499999994625</v>
      </c>
    </row>
    <row r="1470" spans="1:18" x14ac:dyDescent="0.25">
      <c r="A1470" s="2">
        <v>1455</v>
      </c>
      <c r="B1470" t="s">
        <v>1455</v>
      </c>
      <c r="C1470" s="8">
        <v>234.72</v>
      </c>
      <c r="D1470" s="8">
        <v>139.19999999999999</v>
      </c>
      <c r="E1470" s="17">
        <f t="shared" si="242"/>
        <v>0.5224815664943524</v>
      </c>
      <c r="F1470" s="2">
        <f>+IF(A1470&gt;$C$3,AVERAGE(INDEX($E$16:$E$2532,A1470-$C$3):E1469),"")</f>
        <v>0.5203383270302403</v>
      </c>
      <c r="G1470" s="2">
        <f>+IF(A1470&gt;$C$3,STDEVA(INDEX($E$16:$E$2532,A1470-$C$3):E1469),"")</f>
        <v>1.470833439731679E-3</v>
      </c>
      <c r="H1470">
        <f t="shared" si="243"/>
        <v>1.457159870191072</v>
      </c>
      <c r="I1470" s="2" t="str">
        <f t="shared" si="244"/>
        <v/>
      </c>
      <c r="J1470" t="str">
        <f t="shared" si="245"/>
        <v/>
      </c>
      <c r="K1470" t="str">
        <f t="shared" si="246"/>
        <v/>
      </c>
      <c r="L1470" s="37" t="str">
        <f t="shared" si="247"/>
        <v/>
      </c>
      <c r="M1470" t="str">
        <f t="shared" si="248"/>
        <v/>
      </c>
      <c r="N1470" s="39">
        <f t="shared" si="249"/>
        <v>0</v>
      </c>
      <c r="O1470" s="40">
        <f t="shared" si="252"/>
        <v>3531.6750000000352</v>
      </c>
      <c r="P1470" s="39">
        <f t="shared" si="250"/>
        <v>0</v>
      </c>
      <c r="Q1470" s="39">
        <f t="shared" si="251"/>
        <v>0</v>
      </c>
      <c r="R1470" s="39">
        <f>IF((O1470 - MAX($O$16:O1470)) &lt; 0, O1470 - MAX($O$16:O1470), 0)</f>
        <v>-503.97499999994625</v>
      </c>
    </row>
    <row r="1471" spans="1:18" x14ac:dyDescent="0.25">
      <c r="A1471" s="2">
        <v>1456</v>
      </c>
      <c r="B1471" t="s">
        <v>1456</v>
      </c>
      <c r="C1471" s="8">
        <v>235.09</v>
      </c>
      <c r="D1471" s="8">
        <v>139.11000000000001</v>
      </c>
      <c r="E1471" s="17">
        <f t="shared" si="242"/>
        <v>0.52470343247845153</v>
      </c>
      <c r="F1471" s="2">
        <f>+IF(A1471&gt;$C$3,AVERAGE(INDEX($E$16:$E$2532,A1471-$C$3):E1470),"")</f>
        <v>0.52054786522099972</v>
      </c>
      <c r="G1471" s="2">
        <f>+IF(A1471&gt;$C$3,STDEVA(INDEX($E$16:$E$2532,A1471-$C$3):E1470),"")</f>
        <v>1.7195291233991781E-3</v>
      </c>
      <c r="H1471">
        <f t="shared" si="243"/>
        <v>2.4166890812742108</v>
      </c>
      <c r="I1471" s="2" t="str">
        <f t="shared" si="244"/>
        <v>Sell</v>
      </c>
      <c r="J1471">
        <f t="shared" si="245"/>
        <v>139.11000000000001</v>
      </c>
      <c r="K1471">
        <f t="shared" si="246"/>
        <v>235.09</v>
      </c>
      <c r="L1471" s="37" t="str">
        <f t="shared" si="247"/>
        <v/>
      </c>
      <c r="M1471" t="str">
        <f t="shared" si="248"/>
        <v>Short</v>
      </c>
      <c r="N1471" s="39">
        <f t="shared" si="249"/>
        <v>0</v>
      </c>
      <c r="O1471" s="40">
        <f t="shared" si="252"/>
        <v>3531.6750000000352</v>
      </c>
      <c r="P1471" s="39">
        <f t="shared" si="250"/>
        <v>3.75</v>
      </c>
      <c r="Q1471" s="39">
        <f t="shared" si="251"/>
        <v>4677.5</v>
      </c>
      <c r="R1471" s="39">
        <f>IF((O1471 - MAX($O$16:O1471)) &lt; 0, O1471 - MAX($O$16:O1471), 0)</f>
        <v>-503.97499999994625</v>
      </c>
    </row>
    <row r="1472" spans="1:18" x14ac:dyDescent="0.25">
      <c r="A1472" s="2">
        <v>1457</v>
      </c>
      <c r="B1472" t="s">
        <v>1457</v>
      </c>
      <c r="C1472" s="8">
        <v>236.49</v>
      </c>
      <c r="D1472" s="8">
        <v>140.19999999999999</v>
      </c>
      <c r="E1472" s="17">
        <f t="shared" si="242"/>
        <v>0.52283594913943698</v>
      </c>
      <c r="F1472" s="2">
        <f>+IF(A1472&gt;$C$3,AVERAGE(INDEX($E$16:$E$2532,A1472-$C$3):E1471),"")</f>
        <v>0.52192769948979478</v>
      </c>
      <c r="G1472" s="2">
        <f>+IF(A1472&gt;$C$3,STDEVA(INDEX($E$16:$E$2532,A1472-$C$3):E1471),"")</f>
        <v>1.7355679492447192E-3</v>
      </c>
      <c r="H1472">
        <f t="shared" si="243"/>
        <v>0.52331552333485487</v>
      </c>
      <c r="I1472" s="2" t="str">
        <f t="shared" si="244"/>
        <v/>
      </c>
      <c r="J1472">
        <f t="shared" si="245"/>
        <v>139.11000000000001</v>
      </c>
      <c r="K1472">
        <f t="shared" si="246"/>
        <v>235.09</v>
      </c>
      <c r="L1472" s="37">
        <f t="shared" si="247"/>
        <v>-77.500000000007674</v>
      </c>
      <c r="M1472" t="str">
        <f t="shared" si="248"/>
        <v>Short</v>
      </c>
      <c r="N1472" s="39">
        <f t="shared" si="249"/>
        <v>0</v>
      </c>
      <c r="O1472" s="40">
        <f t="shared" si="252"/>
        <v>3531.6750000000352</v>
      </c>
      <c r="P1472" s="39">
        <f t="shared" si="250"/>
        <v>0</v>
      </c>
      <c r="Q1472" s="39">
        <f t="shared" si="251"/>
        <v>0</v>
      </c>
      <c r="R1472" s="39">
        <f>IF((O1472 - MAX($O$16:O1472)) &lt; 0, O1472 - MAX($O$16:O1472), 0)</f>
        <v>-503.97499999994625</v>
      </c>
    </row>
    <row r="1473" spans="1:18" x14ac:dyDescent="0.25">
      <c r="A1473" s="2">
        <v>1458</v>
      </c>
      <c r="B1473" t="s">
        <v>1458</v>
      </c>
      <c r="C1473" s="8">
        <v>236.28</v>
      </c>
      <c r="D1473" s="8">
        <v>139.58000000000001</v>
      </c>
      <c r="E1473" s="17">
        <f t="shared" si="242"/>
        <v>0.52637962885002887</v>
      </c>
      <c r="F1473" s="2">
        <f>+IF(A1473&gt;$C$3,AVERAGE(INDEX($E$16:$E$2532,A1473-$C$3):E1472),"")</f>
        <v>0.52236976873703111</v>
      </c>
      <c r="G1473" s="2">
        <f>+IF(A1473&gt;$C$3,STDEVA(INDEX($E$16:$E$2532,A1473-$C$3):E1472),"")</f>
        <v>1.5969596296101301E-3</v>
      </c>
      <c r="H1473">
        <f t="shared" si="243"/>
        <v>2.5109339263489656</v>
      </c>
      <c r="I1473" s="2" t="str">
        <f t="shared" si="244"/>
        <v>Sell</v>
      </c>
      <c r="J1473">
        <f t="shared" si="245"/>
        <v>139.11000000000001</v>
      </c>
      <c r="K1473">
        <f t="shared" si="246"/>
        <v>235.09</v>
      </c>
      <c r="L1473" s="37">
        <f t="shared" si="247"/>
        <v>-179.99999999999972</v>
      </c>
      <c r="M1473" t="str">
        <f t="shared" si="248"/>
        <v>Short</v>
      </c>
      <c r="N1473" s="39">
        <f t="shared" si="249"/>
        <v>0</v>
      </c>
      <c r="O1473" s="40">
        <f t="shared" si="252"/>
        <v>3531.6750000000352</v>
      </c>
      <c r="P1473" s="39">
        <f t="shared" si="250"/>
        <v>0</v>
      </c>
      <c r="Q1473" s="39">
        <f t="shared" si="251"/>
        <v>0</v>
      </c>
      <c r="R1473" s="39">
        <f>IF((O1473 - MAX($O$16:O1473)) &lt; 0, O1473 - MAX($O$16:O1473), 0)</f>
        <v>-503.97499999994625</v>
      </c>
    </row>
    <row r="1474" spans="1:18" x14ac:dyDescent="0.25">
      <c r="A1474" s="2">
        <v>1459</v>
      </c>
      <c r="B1474" t="s">
        <v>1459</v>
      </c>
      <c r="C1474" s="8">
        <v>236.44</v>
      </c>
      <c r="D1474" s="8">
        <v>138.75</v>
      </c>
      <c r="E1474" s="17">
        <f t="shared" si="242"/>
        <v>0.53302072332962491</v>
      </c>
      <c r="F1474" s="2">
        <f>+IF(A1474&gt;$C$3,AVERAGE(INDEX($E$16:$E$2532,A1474-$C$3):E1473),"")</f>
        <v>0.52338721061838434</v>
      </c>
      <c r="G1474" s="2">
        <f>+IF(A1474&gt;$C$3,STDEVA(INDEX($E$16:$E$2532,A1474-$C$3):E1473),"")</f>
        <v>2.2329060073024132E-3</v>
      </c>
      <c r="H1474">
        <f t="shared" si="243"/>
        <v>4.3143386599057436</v>
      </c>
      <c r="I1474" s="2" t="str">
        <f t="shared" si="244"/>
        <v>Sell</v>
      </c>
      <c r="J1474" t="str">
        <f t="shared" si="245"/>
        <v/>
      </c>
      <c r="K1474" t="str">
        <f t="shared" si="246"/>
        <v/>
      </c>
      <c r="L1474" s="37">
        <f t="shared" si="247"/>
        <v>-427.50000000000199</v>
      </c>
      <c r="M1474" t="str">
        <f t="shared" si="248"/>
        <v>SL</v>
      </c>
      <c r="N1474" s="39">
        <f t="shared" si="249"/>
        <v>-427.50000000000199</v>
      </c>
      <c r="O1474" s="40">
        <f t="shared" si="252"/>
        <v>3104.1750000000334</v>
      </c>
      <c r="P1474" s="39">
        <f t="shared" si="250"/>
        <v>3.75</v>
      </c>
      <c r="Q1474" s="39">
        <f t="shared" si="251"/>
        <v>0</v>
      </c>
      <c r="R1474" s="39">
        <f>IF((O1474 - MAX($O$16:O1474)) &lt; 0, O1474 - MAX($O$16:O1474), 0)</f>
        <v>-931.47499999994807</v>
      </c>
    </row>
    <row r="1475" spans="1:18" x14ac:dyDescent="0.25">
      <c r="A1475" s="2">
        <v>1460</v>
      </c>
      <c r="B1475" t="s">
        <v>1460</v>
      </c>
      <c r="C1475" s="8">
        <v>236.74</v>
      </c>
      <c r="D1475" s="8">
        <v>138.65</v>
      </c>
      <c r="E1475" s="17">
        <f t="shared" si="242"/>
        <v>0.53500972046396056</v>
      </c>
      <c r="F1475" s="2">
        <f>+IF(A1475&gt;$C$3,AVERAGE(INDEX($E$16:$E$2532,A1475-$C$3):E1474),"")</f>
        <v>0.52588426005837907</v>
      </c>
      <c r="G1475" s="2">
        <f>+IF(A1475&gt;$C$3,STDEVA(INDEX($E$16:$E$2532,A1475-$C$3):E1474),"")</f>
        <v>4.2848388238155791E-3</v>
      </c>
      <c r="H1475">
        <f t="shared" si="243"/>
        <v>2.1297091397840289</v>
      </c>
      <c r="I1475" s="2" t="str">
        <f t="shared" si="244"/>
        <v>Sell</v>
      </c>
      <c r="J1475">
        <f t="shared" si="245"/>
        <v>138.65</v>
      </c>
      <c r="K1475">
        <f t="shared" si="246"/>
        <v>236.74</v>
      </c>
      <c r="L1475" s="37" t="str">
        <f t="shared" si="247"/>
        <v/>
      </c>
      <c r="M1475" t="str">
        <f t="shared" si="248"/>
        <v>Short</v>
      </c>
      <c r="N1475" s="39">
        <f t="shared" si="249"/>
        <v>0</v>
      </c>
      <c r="O1475" s="40">
        <f t="shared" si="252"/>
        <v>3104.1750000000334</v>
      </c>
      <c r="P1475" s="39">
        <f t="shared" si="250"/>
        <v>3.75</v>
      </c>
      <c r="Q1475" s="39">
        <f t="shared" si="251"/>
        <v>4692.375</v>
      </c>
      <c r="R1475" s="39">
        <f>IF((O1475 - MAX($O$16:O1475)) &lt; 0, O1475 - MAX($O$16:O1475), 0)</f>
        <v>-931.47499999994807</v>
      </c>
    </row>
    <row r="1476" spans="1:18" x14ac:dyDescent="0.25">
      <c r="A1476" s="2">
        <v>1461</v>
      </c>
      <c r="B1476" t="s">
        <v>1461</v>
      </c>
      <c r="C1476" s="8">
        <v>237.11</v>
      </c>
      <c r="D1476" s="8">
        <v>140</v>
      </c>
      <c r="E1476" s="17">
        <f t="shared" si="242"/>
        <v>0.5268817458695817</v>
      </c>
      <c r="F1476" s="2">
        <f>+IF(A1476&gt;$C$3,AVERAGE(INDEX($E$16:$E$2532,A1476-$C$3):E1475),"")</f>
        <v>0.52838989085230059</v>
      </c>
      <c r="G1476" s="2">
        <f>+IF(A1476&gt;$C$3,STDEVA(INDEX($E$16:$E$2532,A1476-$C$3):E1475),"")</f>
        <v>5.3325451411647138E-3</v>
      </c>
      <c r="H1476">
        <f t="shared" si="243"/>
        <v>-0.28281898095465391</v>
      </c>
      <c r="I1476" s="2" t="str">
        <f t="shared" si="244"/>
        <v/>
      </c>
      <c r="J1476">
        <f t="shared" si="245"/>
        <v>138.65</v>
      </c>
      <c r="K1476">
        <f t="shared" si="246"/>
        <v>236.74</v>
      </c>
      <c r="L1476" s="37">
        <f t="shared" si="247"/>
        <v>244.99999999999744</v>
      </c>
      <c r="M1476" t="str">
        <f t="shared" si="248"/>
        <v>Short</v>
      </c>
      <c r="N1476" s="39">
        <f t="shared" si="249"/>
        <v>0</v>
      </c>
      <c r="O1476" s="40">
        <f t="shared" si="252"/>
        <v>3104.1750000000334</v>
      </c>
      <c r="P1476" s="39">
        <f t="shared" si="250"/>
        <v>0</v>
      </c>
      <c r="Q1476" s="39">
        <f t="shared" si="251"/>
        <v>0</v>
      </c>
      <c r="R1476" s="39">
        <f>IF((O1476 - MAX($O$16:O1476)) &lt; 0, O1476 - MAX($O$16:O1476), 0)</f>
        <v>-931.47499999994807</v>
      </c>
    </row>
    <row r="1477" spans="1:18" x14ac:dyDescent="0.25">
      <c r="A1477" s="2">
        <v>1462</v>
      </c>
      <c r="B1477" t="s">
        <v>1462</v>
      </c>
      <c r="C1477" s="8">
        <v>236.47</v>
      </c>
      <c r="D1477" s="8">
        <v>137.84</v>
      </c>
      <c r="E1477" s="17">
        <f t="shared" si="242"/>
        <v>0.53972775777189341</v>
      </c>
      <c r="F1477" s="2">
        <f>+IF(A1477&gt;$C$3,AVERAGE(INDEX($E$16:$E$2532,A1477-$C$3):E1476),"")</f>
        <v>0.52882555353052663</v>
      </c>
      <c r="G1477" s="2">
        <f>+IF(A1477&gt;$C$3,STDEVA(INDEX($E$16:$E$2532,A1477-$C$3):E1476),"")</f>
        <v>5.0368558355143684E-3</v>
      </c>
      <c r="H1477">
        <f t="shared" si="243"/>
        <v>2.1644860598344766</v>
      </c>
      <c r="I1477" s="2" t="str">
        <f t="shared" si="244"/>
        <v>Sell</v>
      </c>
      <c r="J1477">
        <f t="shared" si="245"/>
        <v>138.65</v>
      </c>
      <c r="K1477">
        <f t="shared" si="246"/>
        <v>236.74</v>
      </c>
      <c r="L1477" s="37">
        <f t="shared" si="247"/>
        <v>-134.99999999999801</v>
      </c>
      <c r="M1477" t="str">
        <f t="shared" si="248"/>
        <v>Short</v>
      </c>
      <c r="N1477" s="39">
        <f t="shared" si="249"/>
        <v>0</v>
      </c>
      <c r="O1477" s="40">
        <f t="shared" si="252"/>
        <v>3104.1750000000334</v>
      </c>
      <c r="P1477" s="39">
        <f t="shared" si="250"/>
        <v>0</v>
      </c>
      <c r="Q1477" s="39">
        <f t="shared" si="251"/>
        <v>0</v>
      </c>
      <c r="R1477" s="39">
        <f>IF((O1477 - MAX($O$16:O1477)) &lt; 0, O1477 - MAX($O$16:O1477), 0)</f>
        <v>-931.47499999994807</v>
      </c>
    </row>
    <row r="1478" spans="1:18" x14ac:dyDescent="0.25">
      <c r="A1478" s="2">
        <v>1463</v>
      </c>
      <c r="B1478" t="s">
        <v>1463</v>
      </c>
      <c r="C1478" s="8">
        <v>239.78</v>
      </c>
      <c r="D1478" s="8">
        <v>140.36000000000001</v>
      </c>
      <c r="E1478" s="17">
        <f t="shared" si="242"/>
        <v>0.53551128556449312</v>
      </c>
      <c r="F1478" s="2">
        <f>+IF(A1478&gt;$C$3,AVERAGE(INDEX($E$16:$E$2532,A1478-$C$3):E1477),"")</f>
        <v>0.53220391525701793</v>
      </c>
      <c r="G1478" s="2">
        <f>+IF(A1478&gt;$C$3,STDEVA(INDEX($E$16:$E$2532,A1478-$C$3):E1477),"")</f>
        <v>5.6434857050990887E-3</v>
      </c>
      <c r="H1478">
        <f t="shared" si="243"/>
        <v>0.58605097634727099</v>
      </c>
      <c r="I1478" s="2" t="str">
        <f t="shared" si="244"/>
        <v/>
      </c>
      <c r="J1478" t="str">
        <f t="shared" si="245"/>
        <v/>
      </c>
      <c r="K1478" t="str">
        <f t="shared" si="246"/>
        <v/>
      </c>
      <c r="L1478" s="37">
        <f t="shared" si="247"/>
        <v>-332.49999999999596</v>
      </c>
      <c r="M1478" t="str">
        <f t="shared" si="248"/>
        <v>SL</v>
      </c>
      <c r="N1478" s="39">
        <f t="shared" si="249"/>
        <v>-332.49999999999596</v>
      </c>
      <c r="O1478" s="40">
        <f t="shared" si="252"/>
        <v>2771.6750000000375</v>
      </c>
      <c r="P1478" s="39">
        <f t="shared" si="250"/>
        <v>3.75</v>
      </c>
      <c r="Q1478" s="39">
        <f t="shared" si="251"/>
        <v>0</v>
      </c>
      <c r="R1478" s="39">
        <f>IF((O1478 - MAX($O$16:O1478)) &lt; 0, O1478 - MAX($O$16:O1478), 0)</f>
        <v>-1263.974999999944</v>
      </c>
    </row>
    <row r="1479" spans="1:18" x14ac:dyDescent="0.25">
      <c r="A1479" s="2">
        <v>1464</v>
      </c>
      <c r="B1479" t="s">
        <v>1464</v>
      </c>
      <c r="C1479" s="8">
        <v>238.27</v>
      </c>
      <c r="D1479" s="8">
        <v>138.75</v>
      </c>
      <c r="E1479" s="17">
        <f t="shared" si="242"/>
        <v>0.54073073182001374</v>
      </c>
      <c r="F1479" s="2">
        <f>+IF(A1479&gt;$C$3,AVERAGE(INDEX($E$16:$E$2532,A1479-$C$3):E1478),"")</f>
        <v>0.53403024659991072</v>
      </c>
      <c r="G1479" s="2">
        <f>+IF(A1479&gt;$C$3,STDEVA(INDEX($E$16:$E$2532,A1479-$C$3):E1478),"")</f>
        <v>4.683339592230067E-3</v>
      </c>
      <c r="H1479">
        <f t="shared" si="243"/>
        <v>1.4307066758984379</v>
      </c>
      <c r="I1479" s="2" t="str">
        <f t="shared" si="244"/>
        <v/>
      </c>
      <c r="J1479" t="str">
        <f t="shared" si="245"/>
        <v/>
      </c>
      <c r="K1479" t="str">
        <f t="shared" si="246"/>
        <v/>
      </c>
      <c r="L1479" s="37" t="str">
        <f t="shared" si="247"/>
        <v/>
      </c>
      <c r="M1479" t="str">
        <f t="shared" si="248"/>
        <v/>
      </c>
      <c r="N1479" s="39">
        <f t="shared" si="249"/>
        <v>0</v>
      </c>
      <c r="O1479" s="40">
        <f t="shared" si="252"/>
        <v>2771.6750000000375</v>
      </c>
      <c r="P1479" s="39">
        <f t="shared" si="250"/>
        <v>0</v>
      </c>
      <c r="Q1479" s="39">
        <f t="shared" si="251"/>
        <v>0</v>
      </c>
      <c r="R1479" s="39">
        <f>IF((O1479 - MAX($O$16:O1479)) &lt; 0, O1479 - MAX($O$16:O1479), 0)</f>
        <v>-1263.974999999944</v>
      </c>
    </row>
    <row r="1480" spans="1:18" x14ac:dyDescent="0.25">
      <c r="A1480" s="2">
        <v>1465</v>
      </c>
      <c r="B1480" t="s">
        <v>1465</v>
      </c>
      <c r="C1480" s="8">
        <v>238.42</v>
      </c>
      <c r="D1480" s="8">
        <v>138.65</v>
      </c>
      <c r="E1480" s="17">
        <f t="shared" si="242"/>
        <v>0.54208105222806835</v>
      </c>
      <c r="F1480" s="2">
        <f>+IF(A1480&gt;$C$3,AVERAGE(INDEX($E$16:$E$2532,A1480-$C$3):E1479),"")</f>
        <v>0.53557224829798844</v>
      </c>
      <c r="G1480" s="2">
        <f>+IF(A1480&gt;$C$3,STDEVA(INDEX($E$16:$E$2532,A1480-$C$3):E1479),"")</f>
        <v>5.4709048088911992E-3</v>
      </c>
      <c r="H1480">
        <f t="shared" si="243"/>
        <v>1.1897125169317402</v>
      </c>
      <c r="I1480" s="2" t="str">
        <f t="shared" si="244"/>
        <v/>
      </c>
      <c r="J1480" t="str">
        <f t="shared" si="245"/>
        <v/>
      </c>
      <c r="K1480" t="str">
        <f t="shared" si="246"/>
        <v/>
      </c>
      <c r="L1480" s="37" t="str">
        <f t="shared" si="247"/>
        <v/>
      </c>
      <c r="M1480" t="str">
        <f t="shared" si="248"/>
        <v/>
      </c>
      <c r="N1480" s="39">
        <f t="shared" si="249"/>
        <v>0</v>
      </c>
      <c r="O1480" s="40">
        <f t="shared" si="252"/>
        <v>2771.6750000000375</v>
      </c>
      <c r="P1480" s="39">
        <f t="shared" si="250"/>
        <v>0</v>
      </c>
      <c r="Q1480" s="39">
        <f t="shared" si="251"/>
        <v>0</v>
      </c>
      <c r="R1480" s="39">
        <f>IF((O1480 - MAX($O$16:O1480)) &lt; 0, O1480 - MAX($O$16:O1480), 0)</f>
        <v>-1263.974999999944</v>
      </c>
    </row>
    <row r="1481" spans="1:18" x14ac:dyDescent="0.25">
      <c r="A1481" s="2">
        <v>1466</v>
      </c>
      <c r="B1481" t="s">
        <v>1466</v>
      </c>
      <c r="C1481" s="8">
        <v>237.71</v>
      </c>
      <c r="D1481" s="8">
        <v>137.69999999999999</v>
      </c>
      <c r="E1481" s="17">
        <f t="shared" si="242"/>
        <v>0.54597403758255603</v>
      </c>
      <c r="F1481" s="2">
        <f>+IF(A1481&gt;$C$3,AVERAGE(INDEX($E$16:$E$2532,A1481-$C$3):E1480),"")</f>
        <v>0.53698651465081004</v>
      </c>
      <c r="G1481" s="2">
        <f>+IF(A1481&gt;$C$3,STDEVA(INDEX($E$16:$E$2532,A1481-$C$3):E1480),"")</f>
        <v>6.1597593736351835E-3</v>
      </c>
      <c r="H1481">
        <f t="shared" si="243"/>
        <v>1.4590704582088236</v>
      </c>
      <c r="I1481" s="2" t="str">
        <f t="shared" si="244"/>
        <v/>
      </c>
      <c r="J1481" t="str">
        <f t="shared" si="245"/>
        <v/>
      </c>
      <c r="K1481" t="str">
        <f t="shared" si="246"/>
        <v/>
      </c>
      <c r="L1481" s="37" t="str">
        <f t="shared" si="247"/>
        <v/>
      </c>
      <c r="M1481" t="str">
        <f t="shared" si="248"/>
        <v/>
      </c>
      <c r="N1481" s="39">
        <f t="shared" si="249"/>
        <v>0</v>
      </c>
      <c r="O1481" s="40">
        <f t="shared" si="252"/>
        <v>2771.6750000000375</v>
      </c>
      <c r="P1481" s="39">
        <f t="shared" si="250"/>
        <v>0</v>
      </c>
      <c r="Q1481" s="39">
        <f t="shared" si="251"/>
        <v>0</v>
      </c>
      <c r="R1481" s="39">
        <f>IF((O1481 - MAX($O$16:O1481)) &lt; 0, O1481 - MAX($O$16:O1481), 0)</f>
        <v>-1263.974999999944</v>
      </c>
    </row>
    <row r="1482" spans="1:18" x14ac:dyDescent="0.25">
      <c r="A1482" s="2">
        <v>1467</v>
      </c>
      <c r="B1482" t="s">
        <v>1467</v>
      </c>
      <c r="C1482" s="8">
        <v>237</v>
      </c>
      <c r="D1482" s="8">
        <v>136.80000000000001</v>
      </c>
      <c r="E1482" s="17">
        <f t="shared" si="242"/>
        <v>0.54954013594668105</v>
      </c>
      <c r="F1482" s="2">
        <f>+IF(A1482&gt;$C$3,AVERAGE(INDEX($E$16:$E$2532,A1482-$C$3):E1481),"")</f>
        <v>0.54080497299340491</v>
      </c>
      <c r="G1482" s="2">
        <f>+IF(A1482&gt;$C$3,STDEVA(INDEX($E$16:$E$2532,A1482-$C$3):E1481),"")</f>
        <v>3.792645446131779E-3</v>
      </c>
      <c r="H1482">
        <f t="shared" si="243"/>
        <v>2.3031846971578562</v>
      </c>
      <c r="I1482" s="2" t="str">
        <f t="shared" si="244"/>
        <v>Sell</v>
      </c>
      <c r="J1482">
        <f t="shared" si="245"/>
        <v>136.80000000000001</v>
      </c>
      <c r="K1482">
        <f t="shared" si="246"/>
        <v>237</v>
      </c>
      <c r="L1482" s="37" t="str">
        <f t="shared" si="247"/>
        <v/>
      </c>
      <c r="M1482" t="str">
        <f t="shared" si="248"/>
        <v>Short</v>
      </c>
      <c r="N1482" s="39">
        <f t="shared" si="249"/>
        <v>0</v>
      </c>
      <c r="O1482" s="40">
        <f t="shared" si="252"/>
        <v>2771.6750000000375</v>
      </c>
      <c r="P1482" s="39">
        <f t="shared" si="250"/>
        <v>3.75</v>
      </c>
      <c r="Q1482" s="39">
        <f t="shared" si="251"/>
        <v>4672.5</v>
      </c>
      <c r="R1482" s="39">
        <f>IF((O1482 - MAX($O$16:O1482)) &lt; 0, O1482 - MAX($O$16:O1482), 0)</f>
        <v>-1263.974999999944</v>
      </c>
    </row>
    <row r="1483" spans="1:18" x14ac:dyDescent="0.25">
      <c r="A1483" s="2">
        <v>1468</v>
      </c>
      <c r="B1483" t="s">
        <v>1468</v>
      </c>
      <c r="C1483" s="8">
        <v>236.56</v>
      </c>
      <c r="D1483" s="8">
        <v>135.9</v>
      </c>
      <c r="E1483" s="17">
        <f t="shared" si="242"/>
        <v>0.55428255438712382</v>
      </c>
      <c r="F1483" s="2">
        <f>+IF(A1483&gt;$C$3,AVERAGE(INDEX($E$16:$E$2532,A1483-$C$3):E1482),"")</f>
        <v>0.54276744862836246</v>
      </c>
      <c r="G1483" s="2">
        <f>+IF(A1483&gt;$C$3,STDEVA(INDEX($E$16:$E$2532,A1483-$C$3):E1482),"")</f>
        <v>5.3250061976038631E-3</v>
      </c>
      <c r="H1483">
        <f t="shared" si="243"/>
        <v>2.1624586585350651</v>
      </c>
      <c r="I1483" s="2" t="str">
        <f t="shared" si="244"/>
        <v>Sell</v>
      </c>
      <c r="J1483">
        <f t="shared" si="245"/>
        <v>136.80000000000001</v>
      </c>
      <c r="K1483">
        <f t="shared" si="246"/>
        <v>237</v>
      </c>
      <c r="L1483" s="37">
        <f t="shared" si="247"/>
        <v>-115.00000000000199</v>
      </c>
      <c r="M1483" t="str">
        <f t="shared" si="248"/>
        <v>Short</v>
      </c>
      <c r="N1483" s="39">
        <f t="shared" si="249"/>
        <v>0</v>
      </c>
      <c r="O1483" s="40">
        <f t="shared" si="252"/>
        <v>2771.6750000000375</v>
      </c>
      <c r="P1483" s="39">
        <f t="shared" si="250"/>
        <v>0</v>
      </c>
      <c r="Q1483" s="39">
        <f t="shared" si="251"/>
        <v>0</v>
      </c>
      <c r="R1483" s="39">
        <f>IF((O1483 - MAX($O$16:O1483)) &lt; 0, O1483 - MAX($O$16:O1483), 0)</f>
        <v>-1263.974999999944</v>
      </c>
    </row>
    <row r="1484" spans="1:18" x14ac:dyDescent="0.25">
      <c r="A1484" s="2">
        <v>1469</v>
      </c>
      <c r="B1484" t="s">
        <v>1469</v>
      </c>
      <c r="C1484" s="8">
        <v>236.86</v>
      </c>
      <c r="D1484" s="8">
        <v>135.36000000000001</v>
      </c>
      <c r="E1484" s="17">
        <f t="shared" si="242"/>
        <v>0.55953135343543581</v>
      </c>
      <c r="F1484" s="2">
        <f>+IF(A1484&gt;$C$3,AVERAGE(INDEX($E$16:$E$2532,A1484-$C$3):E1483),"")</f>
        <v>0.54652170239288855</v>
      </c>
      <c r="G1484" s="2">
        <f>+IF(A1484&gt;$C$3,STDEVA(INDEX($E$16:$E$2532,A1484-$C$3):E1483),"")</f>
        <v>5.5429327887360803E-3</v>
      </c>
      <c r="H1484">
        <f t="shared" si="243"/>
        <v>2.3470699606865995</v>
      </c>
      <c r="I1484" s="2" t="str">
        <f t="shared" si="244"/>
        <v>Sell</v>
      </c>
      <c r="J1484" t="str">
        <f t="shared" si="245"/>
        <v/>
      </c>
      <c r="K1484" t="str">
        <f t="shared" si="246"/>
        <v/>
      </c>
      <c r="L1484" s="37">
        <f t="shared" si="247"/>
        <v>-325.00000000000284</v>
      </c>
      <c r="M1484" t="str">
        <f t="shared" si="248"/>
        <v>SL</v>
      </c>
      <c r="N1484" s="39">
        <f t="shared" si="249"/>
        <v>-325.00000000000284</v>
      </c>
      <c r="O1484" s="40">
        <f t="shared" si="252"/>
        <v>2446.6750000000347</v>
      </c>
      <c r="P1484" s="39">
        <f t="shared" si="250"/>
        <v>3.75</v>
      </c>
      <c r="Q1484" s="39">
        <f t="shared" si="251"/>
        <v>0</v>
      </c>
      <c r="R1484" s="39">
        <f>IF((O1484 - MAX($O$16:O1484)) &lt; 0, O1484 - MAX($O$16:O1484), 0)</f>
        <v>-1588.9749999999467</v>
      </c>
    </row>
    <row r="1485" spans="1:18" x14ac:dyDescent="0.25">
      <c r="A1485" s="2">
        <v>1470</v>
      </c>
      <c r="B1485" t="s">
        <v>1470</v>
      </c>
      <c r="C1485" s="8">
        <v>237.69</v>
      </c>
      <c r="D1485" s="8">
        <v>135.96</v>
      </c>
      <c r="E1485" s="17">
        <f t="shared" si="242"/>
        <v>0.55860657881734488</v>
      </c>
      <c r="F1485" s="2">
        <f>+IF(A1485&gt;$C$3,AVERAGE(INDEX($E$16:$E$2532,A1485-$C$3):E1484),"")</f>
        <v>0.55028182671597303</v>
      </c>
      <c r="G1485" s="2">
        <f>+IF(A1485&gt;$C$3,STDEVA(INDEX($E$16:$E$2532,A1485-$C$3):E1484),"")</f>
        <v>6.854185236946005E-3</v>
      </c>
      <c r="H1485">
        <f t="shared" si="243"/>
        <v>1.2145502074410053</v>
      </c>
      <c r="I1485" s="2" t="str">
        <f t="shared" si="244"/>
        <v/>
      </c>
      <c r="J1485" t="str">
        <f t="shared" si="245"/>
        <v/>
      </c>
      <c r="K1485" t="str">
        <f t="shared" si="246"/>
        <v/>
      </c>
      <c r="L1485" s="37" t="str">
        <f t="shared" si="247"/>
        <v/>
      </c>
      <c r="M1485" t="str">
        <f t="shared" si="248"/>
        <v/>
      </c>
      <c r="N1485" s="39">
        <f t="shared" si="249"/>
        <v>0</v>
      </c>
      <c r="O1485" s="40">
        <f t="shared" si="252"/>
        <v>2446.6750000000347</v>
      </c>
      <c r="P1485" s="39">
        <f t="shared" si="250"/>
        <v>0</v>
      </c>
      <c r="Q1485" s="39">
        <f t="shared" si="251"/>
        <v>0</v>
      </c>
      <c r="R1485" s="39">
        <f>IF((O1485 - MAX($O$16:O1485)) &lt; 0, O1485 - MAX($O$16:O1485), 0)</f>
        <v>-1588.9749999999467</v>
      </c>
    </row>
    <row r="1486" spans="1:18" x14ac:dyDescent="0.25">
      <c r="A1486" s="2">
        <v>1471</v>
      </c>
      <c r="B1486" t="s">
        <v>1471</v>
      </c>
      <c r="C1486" s="8">
        <v>237.81</v>
      </c>
      <c r="D1486" s="8">
        <v>136.28</v>
      </c>
      <c r="E1486" s="17">
        <f t="shared" si="242"/>
        <v>0.55676044272440828</v>
      </c>
      <c r="F1486" s="2">
        <f>+IF(A1486&gt;$C$3,AVERAGE(INDEX($E$16:$E$2532,A1486-$C$3):E1485),"")</f>
        <v>0.55358693203382825</v>
      </c>
      <c r="G1486" s="2">
        <f>+IF(A1486&gt;$C$3,STDEVA(INDEX($E$16:$E$2532,A1486-$C$3):E1485),"")</f>
        <v>5.8169925774992299E-3</v>
      </c>
      <c r="H1486">
        <f t="shared" si="243"/>
        <v>0.54555866253904439</v>
      </c>
      <c r="I1486" s="2" t="str">
        <f t="shared" si="244"/>
        <v/>
      </c>
      <c r="J1486" t="str">
        <f t="shared" si="245"/>
        <v/>
      </c>
      <c r="K1486" t="str">
        <f t="shared" si="246"/>
        <v/>
      </c>
      <c r="L1486" s="37" t="str">
        <f t="shared" si="247"/>
        <v/>
      </c>
      <c r="M1486" t="str">
        <f t="shared" si="248"/>
        <v/>
      </c>
      <c r="N1486" s="39">
        <f t="shared" si="249"/>
        <v>0</v>
      </c>
      <c r="O1486" s="40">
        <f t="shared" si="252"/>
        <v>2446.6750000000347</v>
      </c>
      <c r="P1486" s="39">
        <f t="shared" si="250"/>
        <v>0</v>
      </c>
      <c r="Q1486" s="39">
        <f t="shared" si="251"/>
        <v>0</v>
      </c>
      <c r="R1486" s="39">
        <f>IF((O1486 - MAX($O$16:O1486)) &lt; 0, O1486 - MAX($O$16:O1486), 0)</f>
        <v>-1588.9749999999467</v>
      </c>
    </row>
    <row r="1487" spans="1:18" x14ac:dyDescent="0.25">
      <c r="A1487" s="2">
        <v>1472</v>
      </c>
      <c r="B1487" t="s">
        <v>1472</v>
      </c>
      <c r="C1487" s="8">
        <v>236.9</v>
      </c>
      <c r="D1487" s="8">
        <v>135.63</v>
      </c>
      <c r="E1487" s="17">
        <f t="shared" si="242"/>
        <v>0.55770752119011635</v>
      </c>
      <c r="F1487" s="2">
        <f>+IF(A1487&gt;$C$3,AVERAGE(INDEX($E$16:$E$2532,A1487-$C$3):E1486),"")</f>
        <v>0.55574421306219879</v>
      </c>
      <c r="G1487" s="2">
        <f>+IF(A1487&gt;$C$3,STDEVA(INDEX($E$16:$E$2532,A1487-$C$3):E1486),"")</f>
        <v>4.0060988376131616E-3</v>
      </c>
      <c r="H1487">
        <f t="shared" si="243"/>
        <v>0.49007980269585749</v>
      </c>
      <c r="I1487" s="2" t="str">
        <f t="shared" si="244"/>
        <v/>
      </c>
      <c r="J1487" t="str">
        <f t="shared" si="245"/>
        <v/>
      </c>
      <c r="K1487" t="str">
        <f t="shared" si="246"/>
        <v/>
      </c>
      <c r="L1487" s="37" t="str">
        <f t="shared" si="247"/>
        <v/>
      </c>
      <c r="M1487" t="str">
        <f t="shared" si="248"/>
        <v/>
      </c>
      <c r="N1487" s="39">
        <f t="shared" si="249"/>
        <v>0</v>
      </c>
      <c r="O1487" s="40">
        <f t="shared" si="252"/>
        <v>2446.6750000000347</v>
      </c>
      <c r="P1487" s="39">
        <f t="shared" si="250"/>
        <v>0</v>
      </c>
      <c r="Q1487" s="39">
        <f t="shared" si="251"/>
        <v>0</v>
      </c>
      <c r="R1487" s="39">
        <f>IF((O1487 - MAX($O$16:O1487)) &lt; 0, O1487 - MAX($O$16:O1487), 0)</f>
        <v>-1588.9749999999467</v>
      </c>
    </row>
    <row r="1488" spans="1:18" x14ac:dyDescent="0.25">
      <c r="A1488" s="2">
        <v>1473</v>
      </c>
      <c r="B1488" t="s">
        <v>1473</v>
      </c>
      <c r="C1488" s="8">
        <v>238.95</v>
      </c>
      <c r="D1488" s="8">
        <v>137.72999999999999</v>
      </c>
      <c r="E1488" s="17">
        <f t="shared" si="242"/>
        <v>0.55095907809492684</v>
      </c>
      <c r="F1488" s="2">
        <f>+IF(A1488&gt;$C$3,AVERAGE(INDEX($E$16:$E$2532,A1488-$C$3):E1487),"")</f>
        <v>0.55737769011088589</v>
      </c>
      <c r="G1488" s="2">
        <f>+IF(A1488&gt;$C$3,STDEVA(INDEX($E$16:$E$2532,A1488-$C$3):E1487),"")</f>
        <v>2.0135839437320337E-3</v>
      </c>
      <c r="H1488">
        <f t="shared" si="243"/>
        <v>-3.1876555412249759</v>
      </c>
      <c r="I1488" s="2" t="str">
        <f t="shared" si="244"/>
        <v>Buy</v>
      </c>
      <c r="J1488">
        <f t="shared" si="245"/>
        <v>238.95</v>
      </c>
      <c r="K1488">
        <f t="shared" si="246"/>
        <v>137.72999999999999</v>
      </c>
      <c r="L1488" s="37" t="str">
        <f t="shared" si="247"/>
        <v/>
      </c>
      <c r="M1488" t="str">
        <f t="shared" si="248"/>
        <v>Long</v>
      </c>
      <c r="N1488" s="39">
        <f t="shared" si="249"/>
        <v>0</v>
      </c>
      <c r="O1488" s="40">
        <f t="shared" si="252"/>
        <v>2446.6750000000347</v>
      </c>
      <c r="P1488" s="39">
        <f t="shared" si="250"/>
        <v>3.75</v>
      </c>
      <c r="Q1488" s="39">
        <f t="shared" si="251"/>
        <v>4708.5</v>
      </c>
      <c r="R1488" s="39">
        <f>IF((O1488 - MAX($O$16:O1488)) &lt; 0, O1488 - MAX($O$16:O1488), 0)</f>
        <v>-1588.9749999999467</v>
      </c>
    </row>
    <row r="1489" spans="1:18" x14ac:dyDescent="0.25">
      <c r="A1489" s="2">
        <v>1474</v>
      </c>
      <c r="B1489" t="s">
        <v>1474</v>
      </c>
      <c r="C1489" s="8">
        <v>238.48</v>
      </c>
      <c r="D1489" s="8">
        <v>137.91</v>
      </c>
      <c r="E1489" s="17">
        <f t="shared" ref="E1489:E1552" si="253">+LN(C1489/D1489)</f>
        <v>0.5476841508835697</v>
      </c>
      <c r="F1489" s="2">
        <f>+IF(A1489&gt;$C$3,AVERAGE(INDEX($E$16:$E$2532,A1489-$C$3):E1488),"")</f>
        <v>0.55671299485244641</v>
      </c>
      <c r="G1489" s="2">
        <f>+IF(A1489&gt;$C$3,STDEVA(INDEX($E$16:$E$2532,A1489-$C$3):E1488),"")</f>
        <v>3.3774138524826978E-3</v>
      </c>
      <c r="H1489">
        <f t="shared" ref="H1489:H1552" si="254">+IF(F1489="","",(E1489-F1489)/G1489)</f>
        <v>-2.6733010413395775</v>
      </c>
      <c r="I1489" s="2" t="str">
        <f t="shared" ref="I1489:I1552" si="255">+IF(H1489="","",IF(H1489&lt;$C$4,"Buy",IF(H1489&gt;$C$5,"Sell","")))</f>
        <v>Buy</v>
      </c>
      <c r="J1489">
        <f t="shared" ref="J1489:J1552" si="256">IF(M1489=M1488, J1488, IF(OR(M1489="TP", M1489="SL"), "", IF(I1489="Buy", C1489, IF(I1489="Sell", D1489, ""))))</f>
        <v>238.95</v>
      </c>
      <c r="K1489">
        <f t="shared" ref="K1489:K1552" si="257">IF(M1489=M1488, K1488, IF(OR(M1489="TP", M1489="SL"), "",IF(I1489="Buy", D1489, IF(I1489="Sell", C1489, ""))))</f>
        <v>137.72999999999999</v>
      </c>
      <c r="L1489" s="37">
        <f t="shared" ref="L1489:L1552" si="258">IF(M1488="Long", (C1489-J1488)*$C$8+(K1488-D1489)*$C$9, IF(M1488="Short", (K1488-C1489)*$C$8+(D1489-J1488)*$C$9, ""))</f>
        <v>-162.50000000000142</v>
      </c>
      <c r="M1489" t="str">
        <f t="shared" ref="M1489:M1552" si="259">IF(OR(M1488="", M1488="SL", M1488="TP"), IF(I1489="Sell","Short",(IF(I1489="Buy","Long",I1489))), IF(L1489="", "", IF(L1489&lt;$C$6, "SL", IF(L1489&gt;$C$7, "TP", M1488))))</f>
        <v>Long</v>
      </c>
      <c r="N1489" s="39">
        <f t="shared" ref="N1489:N1552" si="260">IF(OR(M1489="TP", M1489="SL"), L1489, 0)</f>
        <v>0</v>
      </c>
      <c r="O1489" s="40">
        <f t="shared" si="252"/>
        <v>2446.6750000000347</v>
      </c>
      <c r="P1489" s="39">
        <f t="shared" ref="P1489:P1552" si="261">IF(OR(AND(I1489&lt;&gt;"", J1488=""), OR(M1489="TP", M1489="SL",)), ($C$9+$C$8)*$C$11, 0)</f>
        <v>0</v>
      </c>
      <c r="Q1489" s="39">
        <f t="shared" ref="Q1489:Q1552" si="262">IF(AND(I1489&lt;&gt;"",J1488=""),(D1489*$C$9+C1489*$C$8)*$C$10,0)</f>
        <v>0</v>
      </c>
      <c r="R1489" s="39">
        <f>IF((O1489 - MAX($O$16:O1489)) &lt; 0, O1489 - MAX($O$16:O1489), 0)</f>
        <v>-1588.9749999999467</v>
      </c>
    </row>
    <row r="1490" spans="1:18" x14ac:dyDescent="0.25">
      <c r="A1490" s="2">
        <v>1475</v>
      </c>
      <c r="B1490" t="s">
        <v>1475</v>
      </c>
      <c r="C1490" s="8">
        <v>237.03</v>
      </c>
      <c r="D1490" s="8">
        <v>138.46</v>
      </c>
      <c r="E1490" s="17">
        <f t="shared" si="253"/>
        <v>0.53760524015287214</v>
      </c>
      <c r="F1490" s="2">
        <f>+IF(A1490&gt;$C$3,AVERAGE(INDEX($E$16:$E$2532,A1490-$C$3):E1489),"")</f>
        <v>0.55434355434207327</v>
      </c>
      <c r="G1490" s="2">
        <f>+IF(A1490&gt;$C$3,STDEVA(INDEX($E$16:$E$2532,A1490-$C$3):E1489),"")</f>
        <v>4.773189027652041E-3</v>
      </c>
      <c r="H1490">
        <f t="shared" si="254"/>
        <v>-3.5067360819428521</v>
      </c>
      <c r="I1490" s="2" t="str">
        <f t="shared" si="255"/>
        <v>Buy</v>
      </c>
      <c r="J1490" t="str">
        <f t="shared" si="256"/>
        <v/>
      </c>
      <c r="K1490" t="str">
        <f t="shared" si="257"/>
        <v/>
      </c>
      <c r="L1490" s="37">
        <f t="shared" si="258"/>
        <v>-662.50000000000136</v>
      </c>
      <c r="M1490" t="str">
        <f t="shared" si="259"/>
        <v>SL</v>
      </c>
      <c r="N1490" s="39">
        <f t="shared" si="260"/>
        <v>-662.50000000000136</v>
      </c>
      <c r="O1490" s="40">
        <f t="shared" ref="O1490:O1553" si="263">+N1490+O1489</f>
        <v>1784.1750000000334</v>
      </c>
      <c r="P1490" s="39">
        <f t="shared" si="261"/>
        <v>3.75</v>
      </c>
      <c r="Q1490" s="39">
        <f t="shared" si="262"/>
        <v>0</v>
      </c>
      <c r="R1490" s="39">
        <f>IF((O1490 - MAX($O$16:O1490)) &lt; 0, O1490 - MAX($O$16:O1490), 0)</f>
        <v>-2251.4749999999481</v>
      </c>
    </row>
    <row r="1491" spans="1:18" x14ac:dyDescent="0.25">
      <c r="A1491" s="2">
        <v>1476</v>
      </c>
      <c r="B1491" t="s">
        <v>1476</v>
      </c>
      <c r="C1491" s="8">
        <v>236.77</v>
      </c>
      <c r="D1491" s="8">
        <v>137.75120000000001</v>
      </c>
      <c r="E1491" s="17">
        <f t="shared" si="253"/>
        <v>0.54164004636607177</v>
      </c>
      <c r="F1491" s="2">
        <f>+IF(A1491&gt;$C$3,AVERAGE(INDEX($E$16:$E$2532,A1491-$C$3):E1490),"")</f>
        <v>0.55014328660917866</v>
      </c>
      <c r="G1491" s="2">
        <f>+IF(A1491&gt;$C$3,STDEVA(INDEX($E$16:$E$2532,A1491-$C$3):E1490),"")</f>
        <v>8.1381796652331938E-3</v>
      </c>
      <c r="H1491">
        <f t="shared" si="254"/>
        <v>-1.0448577683082199</v>
      </c>
      <c r="I1491" s="2" t="str">
        <f t="shared" si="255"/>
        <v/>
      </c>
      <c r="J1491" t="str">
        <f t="shared" si="256"/>
        <v/>
      </c>
      <c r="K1491" t="str">
        <f t="shared" si="257"/>
        <v/>
      </c>
      <c r="L1491" s="37" t="str">
        <f t="shared" si="258"/>
        <v/>
      </c>
      <c r="M1491" t="str">
        <f t="shared" si="259"/>
        <v/>
      </c>
      <c r="N1491" s="39">
        <f t="shared" si="260"/>
        <v>0</v>
      </c>
      <c r="O1491" s="40">
        <f t="shared" si="263"/>
        <v>1784.1750000000334</v>
      </c>
      <c r="P1491" s="39">
        <f t="shared" si="261"/>
        <v>0</v>
      </c>
      <c r="Q1491" s="39">
        <f t="shared" si="262"/>
        <v>0</v>
      </c>
      <c r="R1491" s="39">
        <f>IF((O1491 - MAX($O$16:O1491)) &lt; 0, O1491 - MAX($O$16:O1491), 0)</f>
        <v>-2251.4749999999481</v>
      </c>
    </row>
    <row r="1492" spans="1:18" x14ac:dyDescent="0.25">
      <c r="A1492" s="2">
        <v>1477</v>
      </c>
      <c r="B1492" t="s">
        <v>1477</v>
      </c>
      <c r="C1492" s="8">
        <v>233.73</v>
      </c>
      <c r="D1492" s="8">
        <v>133.97</v>
      </c>
      <c r="E1492" s="17">
        <f t="shared" si="253"/>
        <v>0.55655070872198198</v>
      </c>
      <c r="F1492" s="2">
        <f>+IF(A1492&gt;$C$3,AVERAGE(INDEX($E$16:$E$2532,A1492-$C$3):E1491),"")</f>
        <v>0.5471192073375114</v>
      </c>
      <c r="G1492" s="2">
        <f>+IF(A1492&gt;$C$3,STDEVA(INDEX($E$16:$E$2532,A1492-$C$3):E1491),"")</f>
        <v>7.8694493998387981E-3</v>
      </c>
      <c r="H1492">
        <f t="shared" si="254"/>
        <v>1.198495714917968</v>
      </c>
      <c r="I1492" s="2" t="str">
        <f t="shared" si="255"/>
        <v/>
      </c>
      <c r="J1492" t="str">
        <f t="shared" si="256"/>
        <v/>
      </c>
      <c r="K1492" t="str">
        <f t="shared" si="257"/>
        <v/>
      </c>
      <c r="L1492" s="37" t="str">
        <f t="shared" si="258"/>
        <v/>
      </c>
      <c r="M1492" t="str">
        <f t="shared" si="259"/>
        <v/>
      </c>
      <c r="N1492" s="39">
        <f t="shared" si="260"/>
        <v>0</v>
      </c>
      <c r="O1492" s="40">
        <f t="shared" si="263"/>
        <v>1784.1750000000334</v>
      </c>
      <c r="P1492" s="39">
        <f t="shared" si="261"/>
        <v>0</v>
      </c>
      <c r="Q1492" s="39">
        <f t="shared" si="262"/>
        <v>0</v>
      </c>
      <c r="R1492" s="39">
        <f>IF((O1492 - MAX($O$16:O1492)) &lt; 0, O1492 - MAX($O$16:O1492), 0)</f>
        <v>-2251.4749999999481</v>
      </c>
    </row>
    <row r="1493" spans="1:18" x14ac:dyDescent="0.25">
      <c r="A1493" s="2">
        <v>1478</v>
      </c>
      <c r="B1493" t="s">
        <v>1478</v>
      </c>
      <c r="C1493" s="8">
        <v>234.28</v>
      </c>
      <c r="D1493" s="8">
        <v>134</v>
      </c>
      <c r="E1493" s="17">
        <f t="shared" si="253"/>
        <v>0.55867718127067012</v>
      </c>
      <c r="F1493" s="2">
        <f>+IF(A1493&gt;$C$3,AVERAGE(INDEX($E$16:$E$2532,A1493-$C$3):E1492),"")</f>
        <v>0.54688784484388453</v>
      </c>
      <c r="G1493" s="2">
        <f>+IF(A1493&gt;$C$3,STDEVA(INDEX($E$16:$E$2532,A1493-$C$3):E1492),"")</f>
        <v>7.488092556405989E-3</v>
      </c>
      <c r="H1493">
        <f t="shared" si="254"/>
        <v>1.5744111518359813</v>
      </c>
      <c r="I1493" s="2" t="str">
        <f t="shared" si="255"/>
        <v>Sell</v>
      </c>
      <c r="J1493">
        <f t="shared" si="256"/>
        <v>134</v>
      </c>
      <c r="K1493">
        <f t="shared" si="257"/>
        <v>234.28</v>
      </c>
      <c r="L1493" s="37" t="str">
        <f t="shared" si="258"/>
        <v/>
      </c>
      <c r="M1493" t="str">
        <f t="shared" si="259"/>
        <v>Short</v>
      </c>
      <c r="N1493" s="39">
        <f t="shared" si="260"/>
        <v>0</v>
      </c>
      <c r="O1493" s="40">
        <f t="shared" si="263"/>
        <v>1784.1750000000334</v>
      </c>
      <c r="P1493" s="39">
        <f t="shared" si="261"/>
        <v>3.75</v>
      </c>
      <c r="Q1493" s="39">
        <f t="shared" si="262"/>
        <v>4603.5</v>
      </c>
      <c r="R1493" s="39">
        <f>IF((O1493 - MAX($O$16:O1493)) &lt; 0, O1493 - MAX($O$16:O1493), 0)</f>
        <v>-2251.4749999999481</v>
      </c>
    </row>
    <row r="1494" spans="1:18" x14ac:dyDescent="0.25">
      <c r="A1494" s="2">
        <v>1479</v>
      </c>
      <c r="B1494" t="s">
        <v>1479</v>
      </c>
      <c r="C1494" s="8">
        <v>234.03</v>
      </c>
      <c r="D1494" s="8">
        <v>134.78</v>
      </c>
      <c r="E1494" s="17">
        <f t="shared" si="253"/>
        <v>0.55180549275026047</v>
      </c>
      <c r="F1494" s="2">
        <f>+IF(A1494&gt;$C$3,AVERAGE(INDEX($E$16:$E$2532,A1494-$C$3):E1493),"")</f>
        <v>0.54843146547903321</v>
      </c>
      <c r="G1494" s="2">
        <f>+IF(A1494&gt;$C$3,STDEVA(INDEX($E$16:$E$2532,A1494-$C$3):E1493),"")</f>
        <v>9.1485765341728052E-3</v>
      </c>
      <c r="H1494">
        <f t="shared" si="254"/>
        <v>0.36880352463841926</v>
      </c>
      <c r="I1494" s="2" t="str">
        <f t="shared" si="255"/>
        <v/>
      </c>
      <c r="J1494">
        <f t="shared" si="256"/>
        <v>134</v>
      </c>
      <c r="K1494">
        <f t="shared" si="257"/>
        <v>234.28</v>
      </c>
      <c r="L1494" s="37">
        <f t="shared" si="258"/>
        <v>257.50000000000028</v>
      </c>
      <c r="M1494" t="str">
        <f t="shared" si="259"/>
        <v>Short</v>
      </c>
      <c r="N1494" s="39">
        <f t="shared" si="260"/>
        <v>0</v>
      </c>
      <c r="O1494" s="40">
        <f t="shared" si="263"/>
        <v>1784.1750000000334</v>
      </c>
      <c r="P1494" s="39">
        <f t="shared" si="261"/>
        <v>0</v>
      </c>
      <c r="Q1494" s="39">
        <f t="shared" si="262"/>
        <v>0</v>
      </c>
      <c r="R1494" s="39">
        <f>IF((O1494 - MAX($O$16:O1494)) &lt; 0, O1494 - MAX($O$16:O1494), 0)</f>
        <v>-2251.4749999999481</v>
      </c>
    </row>
    <row r="1495" spans="1:18" x14ac:dyDescent="0.25">
      <c r="A1495" s="2">
        <v>1480</v>
      </c>
      <c r="B1495" t="s">
        <v>1480</v>
      </c>
      <c r="C1495" s="8">
        <v>233.86</v>
      </c>
      <c r="D1495" s="8">
        <v>134.49</v>
      </c>
      <c r="E1495" s="17">
        <f t="shared" si="253"/>
        <v>0.55323279887671462</v>
      </c>
      <c r="F1495" s="2">
        <f>+IF(A1495&gt;$C$3,AVERAGE(INDEX($E$16:$E$2532,A1495-$C$3):E1494),"")</f>
        <v>0.54925573385237125</v>
      </c>
      <c r="G1495" s="2">
        <f>+IF(A1495&gt;$C$3,STDEVA(INDEX($E$16:$E$2532,A1495-$C$3):E1494),"")</f>
        <v>9.2495175492081031E-3</v>
      </c>
      <c r="H1495">
        <f t="shared" si="254"/>
        <v>0.42997540176393945</v>
      </c>
      <c r="I1495" s="2" t="str">
        <f t="shared" si="255"/>
        <v/>
      </c>
      <c r="J1495">
        <f t="shared" si="256"/>
        <v>134</v>
      </c>
      <c r="K1495">
        <f t="shared" si="257"/>
        <v>234.28</v>
      </c>
      <c r="L1495" s="37">
        <f t="shared" si="258"/>
        <v>227.49999999999915</v>
      </c>
      <c r="M1495" t="str">
        <f t="shared" si="259"/>
        <v>Short</v>
      </c>
      <c r="N1495" s="39">
        <f t="shared" si="260"/>
        <v>0</v>
      </c>
      <c r="O1495" s="40">
        <f t="shared" si="263"/>
        <v>1784.1750000000334</v>
      </c>
      <c r="P1495" s="39">
        <f t="shared" si="261"/>
        <v>0</v>
      </c>
      <c r="Q1495" s="39">
        <f t="shared" si="262"/>
        <v>0</v>
      </c>
      <c r="R1495" s="39">
        <f>IF((O1495 - MAX($O$16:O1495)) &lt; 0, O1495 - MAX($O$16:O1495), 0)</f>
        <v>-2251.4749999999481</v>
      </c>
    </row>
    <row r="1496" spans="1:18" x14ac:dyDescent="0.25">
      <c r="A1496" s="2">
        <v>1481</v>
      </c>
      <c r="B1496" t="s">
        <v>1481</v>
      </c>
      <c r="C1496" s="8">
        <v>233.62</v>
      </c>
      <c r="D1496" s="8">
        <v>134.74</v>
      </c>
      <c r="E1496" s="17">
        <f t="shared" si="253"/>
        <v>0.55034886819503626</v>
      </c>
      <c r="F1496" s="2">
        <f>+IF(A1496&gt;$C$3,AVERAGE(INDEX($E$16:$E$2532,A1496-$C$3):E1495),"")</f>
        <v>0.55238124559713975</v>
      </c>
      <c r="G1496" s="2">
        <f>+IF(A1496&gt;$C$3,STDEVA(INDEX($E$16:$E$2532,A1496-$C$3):E1495),"")</f>
        <v>6.5850820800653484E-3</v>
      </c>
      <c r="H1496">
        <f t="shared" si="254"/>
        <v>-0.30863357166890815</v>
      </c>
      <c r="I1496" s="2" t="str">
        <f t="shared" si="255"/>
        <v/>
      </c>
      <c r="J1496">
        <f t="shared" si="256"/>
        <v>134</v>
      </c>
      <c r="K1496">
        <f t="shared" si="257"/>
        <v>234.28</v>
      </c>
      <c r="L1496" s="37">
        <f t="shared" si="258"/>
        <v>350.00000000000142</v>
      </c>
      <c r="M1496" t="str">
        <f t="shared" si="259"/>
        <v>Short</v>
      </c>
      <c r="N1496" s="39">
        <f t="shared" si="260"/>
        <v>0</v>
      </c>
      <c r="O1496" s="40">
        <f t="shared" si="263"/>
        <v>1784.1750000000334</v>
      </c>
      <c r="P1496" s="39">
        <f t="shared" si="261"/>
        <v>0</v>
      </c>
      <c r="Q1496" s="39">
        <f t="shared" si="262"/>
        <v>0</v>
      </c>
      <c r="R1496" s="39">
        <f>IF((O1496 - MAX($O$16:O1496)) &lt; 0, O1496 - MAX($O$16:O1496), 0)</f>
        <v>-2251.4749999999481</v>
      </c>
    </row>
    <row r="1497" spans="1:18" x14ac:dyDescent="0.25">
      <c r="A1497" s="2">
        <v>1482</v>
      </c>
      <c r="B1497" t="s">
        <v>1482</v>
      </c>
      <c r="C1497" s="8">
        <v>235.32</v>
      </c>
      <c r="D1497" s="8">
        <v>135.79</v>
      </c>
      <c r="E1497" s="17">
        <f t="shared" si="253"/>
        <v>0.54983671528555189</v>
      </c>
      <c r="F1497" s="2">
        <f>+IF(A1497&gt;$C$3,AVERAGE(INDEX($E$16:$E$2532,A1497-$C$3):E1496),"")</f>
        <v>0.55412300996293262</v>
      </c>
      <c r="G1497" s="2">
        <f>+IF(A1497&gt;$C$3,STDEVA(INDEX($E$16:$E$2532,A1497-$C$3):E1496),"")</f>
        <v>3.4293478045448488E-3</v>
      </c>
      <c r="H1497">
        <f t="shared" si="254"/>
        <v>-1.2498862529196328</v>
      </c>
      <c r="I1497" s="2" t="str">
        <f t="shared" si="255"/>
        <v/>
      </c>
      <c r="J1497">
        <f t="shared" si="256"/>
        <v>134</v>
      </c>
      <c r="K1497">
        <f t="shared" si="257"/>
        <v>234.28</v>
      </c>
      <c r="L1497" s="37">
        <f t="shared" si="258"/>
        <v>187.5</v>
      </c>
      <c r="M1497" t="str">
        <f t="shared" si="259"/>
        <v>Short</v>
      </c>
      <c r="N1497" s="39">
        <f t="shared" si="260"/>
        <v>0</v>
      </c>
      <c r="O1497" s="40">
        <f t="shared" si="263"/>
        <v>1784.1750000000334</v>
      </c>
      <c r="P1497" s="39">
        <f t="shared" si="261"/>
        <v>0</v>
      </c>
      <c r="Q1497" s="39">
        <f t="shared" si="262"/>
        <v>0</v>
      </c>
      <c r="R1497" s="39">
        <f>IF((O1497 - MAX($O$16:O1497)) &lt; 0, O1497 - MAX($O$16:O1497), 0)</f>
        <v>-2251.4749999999481</v>
      </c>
    </row>
    <row r="1498" spans="1:18" x14ac:dyDescent="0.25">
      <c r="A1498" s="2">
        <v>1483</v>
      </c>
      <c r="B1498" t="s">
        <v>1483</v>
      </c>
      <c r="C1498" s="8">
        <v>235.54</v>
      </c>
      <c r="D1498" s="8">
        <v>136.22999999999999</v>
      </c>
      <c r="E1498" s="17">
        <f t="shared" si="253"/>
        <v>0.547536116635433</v>
      </c>
      <c r="F1498" s="2">
        <f>+IF(A1498&gt;$C$3,AVERAGE(INDEX($E$16:$E$2532,A1498-$C$3):E1497),"")</f>
        <v>0.55278021127564669</v>
      </c>
      <c r="G1498" s="2">
        <f>+IF(A1498&gt;$C$3,STDEVA(INDEX($E$16:$E$2532,A1498-$C$3):E1497),"")</f>
        <v>3.5533352178592202E-3</v>
      </c>
      <c r="H1498">
        <f t="shared" si="254"/>
        <v>-1.4758232248555219</v>
      </c>
      <c r="I1498" s="2" t="str">
        <f t="shared" si="255"/>
        <v/>
      </c>
      <c r="J1498">
        <f t="shared" si="256"/>
        <v>134</v>
      </c>
      <c r="K1498">
        <f t="shared" si="257"/>
        <v>234.28</v>
      </c>
      <c r="L1498" s="37">
        <f t="shared" si="258"/>
        <v>242.49999999999977</v>
      </c>
      <c r="M1498" t="str">
        <f t="shared" si="259"/>
        <v>Short</v>
      </c>
      <c r="N1498" s="39">
        <f t="shared" si="260"/>
        <v>0</v>
      </c>
      <c r="O1498" s="40">
        <f t="shared" si="263"/>
        <v>1784.1750000000334</v>
      </c>
      <c r="P1498" s="39">
        <f t="shared" si="261"/>
        <v>0</v>
      </c>
      <c r="Q1498" s="39">
        <f t="shared" si="262"/>
        <v>0</v>
      </c>
      <c r="R1498" s="39">
        <f>IF((O1498 - MAX($O$16:O1498)) &lt; 0, O1498 - MAX($O$16:O1498), 0)</f>
        <v>-2251.4749999999481</v>
      </c>
    </row>
    <row r="1499" spans="1:18" x14ac:dyDescent="0.25">
      <c r="A1499" s="2">
        <v>1484</v>
      </c>
      <c r="B1499" t="s">
        <v>1484</v>
      </c>
      <c r="C1499" s="8">
        <v>236.29</v>
      </c>
      <c r="D1499" s="8">
        <v>137.26</v>
      </c>
      <c r="E1499" s="17">
        <f t="shared" si="253"/>
        <v>0.54318292673098811</v>
      </c>
      <c r="F1499" s="2">
        <f>+IF(A1499&gt;$C$3,AVERAGE(INDEX($E$16:$E$2532,A1499-$C$3):E1498),"")</f>
        <v>0.55055199834859925</v>
      </c>
      <c r="G1499" s="2">
        <f>+IF(A1499&gt;$C$3,STDEVA(INDEX($E$16:$E$2532,A1499-$C$3):E1498),"")</f>
        <v>2.1451325083732694E-3</v>
      </c>
      <c r="H1499">
        <f t="shared" si="254"/>
        <v>-3.4352524092786063</v>
      </c>
      <c r="I1499" s="2" t="str">
        <f t="shared" si="255"/>
        <v>Buy</v>
      </c>
      <c r="J1499">
        <f t="shared" si="256"/>
        <v>134</v>
      </c>
      <c r="K1499">
        <f t="shared" si="257"/>
        <v>234.28</v>
      </c>
      <c r="L1499" s="37">
        <f t="shared" si="258"/>
        <v>312.5</v>
      </c>
      <c r="M1499" t="str">
        <f t="shared" si="259"/>
        <v>Short</v>
      </c>
      <c r="N1499" s="39">
        <f t="shared" si="260"/>
        <v>0</v>
      </c>
      <c r="O1499" s="40">
        <f t="shared" si="263"/>
        <v>1784.1750000000334</v>
      </c>
      <c r="P1499" s="39">
        <f t="shared" si="261"/>
        <v>0</v>
      </c>
      <c r="Q1499" s="39">
        <f t="shared" si="262"/>
        <v>0</v>
      </c>
      <c r="R1499" s="39">
        <f>IF((O1499 - MAX($O$16:O1499)) &lt; 0, O1499 - MAX($O$16:O1499), 0)</f>
        <v>-2251.4749999999481</v>
      </c>
    </row>
    <row r="1500" spans="1:18" x14ac:dyDescent="0.25">
      <c r="A1500" s="2">
        <v>1485</v>
      </c>
      <c r="B1500" t="s">
        <v>1485</v>
      </c>
      <c r="C1500" s="8">
        <v>235.74</v>
      </c>
      <c r="D1500" s="8">
        <v>137.47999999999999</v>
      </c>
      <c r="E1500" s="17">
        <f t="shared" si="253"/>
        <v>0.53925105081679048</v>
      </c>
      <c r="F1500" s="2">
        <f>+IF(A1500&gt;$C$3,AVERAGE(INDEX($E$16:$E$2532,A1500-$C$3):E1499),"")</f>
        <v>0.54882748514474478</v>
      </c>
      <c r="G1500" s="2">
        <f>+IF(A1500&gt;$C$3,STDEVA(INDEX($E$16:$E$2532,A1500-$C$3):E1499),"")</f>
        <v>3.7506203904508597E-3</v>
      </c>
      <c r="H1500">
        <f t="shared" si="254"/>
        <v>-2.5532934104277936</v>
      </c>
      <c r="I1500" s="2" t="str">
        <f t="shared" si="255"/>
        <v>Buy</v>
      </c>
      <c r="J1500" t="str">
        <f t="shared" si="256"/>
        <v/>
      </c>
      <c r="K1500" t="str">
        <f t="shared" si="257"/>
        <v/>
      </c>
      <c r="L1500" s="37">
        <f t="shared" si="258"/>
        <v>504.99999999999551</v>
      </c>
      <c r="M1500" t="str">
        <f t="shared" si="259"/>
        <v>TP</v>
      </c>
      <c r="N1500" s="39">
        <f t="shared" si="260"/>
        <v>504.99999999999551</v>
      </c>
      <c r="O1500" s="40">
        <f t="shared" si="263"/>
        <v>2289.1750000000288</v>
      </c>
      <c r="P1500" s="39">
        <f t="shared" si="261"/>
        <v>3.75</v>
      </c>
      <c r="Q1500" s="39">
        <f t="shared" si="262"/>
        <v>0</v>
      </c>
      <c r="R1500" s="39">
        <f>IF((O1500 - MAX($O$16:O1500)) &lt; 0, O1500 - MAX($O$16:O1500), 0)</f>
        <v>-1746.4749999999526</v>
      </c>
    </row>
    <row r="1501" spans="1:18" x14ac:dyDescent="0.25">
      <c r="A1501" s="2">
        <v>1486</v>
      </c>
      <c r="B1501" t="s">
        <v>1486</v>
      </c>
      <c r="C1501" s="8">
        <v>235.33</v>
      </c>
      <c r="D1501" s="8">
        <v>136.03</v>
      </c>
      <c r="E1501" s="17">
        <f t="shared" si="253"/>
        <v>0.54811333477352997</v>
      </c>
      <c r="F1501" s="2">
        <f>+IF(A1501&gt;$C$3,AVERAGE(INDEX($E$16:$E$2532,A1501-$C$3):E1500),"")</f>
        <v>0.54603113553275995</v>
      </c>
      <c r="G1501" s="2">
        <f>+IF(A1501&gt;$C$3,STDEVA(INDEX($E$16:$E$2532,A1501-$C$3):E1500),"")</f>
        <v>4.7294836623928624E-3</v>
      </c>
      <c r="H1501">
        <f t="shared" si="254"/>
        <v>0.44025931568955706</v>
      </c>
      <c r="I1501" s="2" t="str">
        <f t="shared" si="255"/>
        <v/>
      </c>
      <c r="J1501" t="str">
        <f t="shared" si="256"/>
        <v/>
      </c>
      <c r="K1501" t="str">
        <f t="shared" si="257"/>
        <v/>
      </c>
      <c r="L1501" s="37" t="str">
        <f t="shared" si="258"/>
        <v/>
      </c>
      <c r="M1501" t="str">
        <f t="shared" si="259"/>
        <v/>
      </c>
      <c r="N1501" s="39">
        <f t="shared" si="260"/>
        <v>0</v>
      </c>
      <c r="O1501" s="40">
        <f t="shared" si="263"/>
        <v>2289.1750000000288</v>
      </c>
      <c r="P1501" s="39">
        <f t="shared" si="261"/>
        <v>0</v>
      </c>
      <c r="Q1501" s="39">
        <f t="shared" si="262"/>
        <v>0</v>
      </c>
      <c r="R1501" s="39">
        <f>IF((O1501 - MAX($O$16:O1501)) &lt; 0, O1501 - MAX($O$16:O1501), 0)</f>
        <v>-1746.4749999999526</v>
      </c>
    </row>
    <row r="1502" spans="1:18" x14ac:dyDescent="0.25">
      <c r="A1502" s="2">
        <v>1487</v>
      </c>
      <c r="B1502" t="s">
        <v>1487</v>
      </c>
      <c r="C1502" s="8">
        <v>235.48</v>
      </c>
      <c r="D1502" s="8">
        <v>135.87</v>
      </c>
      <c r="E1502" s="17">
        <f t="shared" si="253"/>
        <v>0.54992743792382837</v>
      </c>
      <c r="F1502" s="2">
        <f>+IF(A1502&gt;$C$3,AVERAGE(INDEX($E$16:$E$2532,A1502-$C$3):E1501),"")</f>
        <v>0.5455840288484588</v>
      </c>
      <c r="G1502" s="2">
        <f>+IF(A1502&gt;$C$3,STDEVA(INDEX($E$16:$E$2532,A1502-$C$3):E1501),"")</f>
        <v>4.3059632851141817E-3</v>
      </c>
      <c r="H1502">
        <f t="shared" si="254"/>
        <v>1.0086962632460972</v>
      </c>
      <c r="I1502" s="2" t="str">
        <f t="shared" si="255"/>
        <v/>
      </c>
      <c r="J1502" t="str">
        <f t="shared" si="256"/>
        <v/>
      </c>
      <c r="K1502" t="str">
        <f t="shared" si="257"/>
        <v/>
      </c>
      <c r="L1502" s="37" t="str">
        <f t="shared" si="258"/>
        <v/>
      </c>
      <c r="M1502" t="str">
        <f t="shared" si="259"/>
        <v/>
      </c>
      <c r="N1502" s="39">
        <f t="shared" si="260"/>
        <v>0</v>
      </c>
      <c r="O1502" s="40">
        <f t="shared" si="263"/>
        <v>2289.1750000000288</v>
      </c>
      <c r="P1502" s="39">
        <f t="shared" si="261"/>
        <v>0</v>
      </c>
      <c r="Q1502" s="39">
        <f t="shared" si="262"/>
        <v>0</v>
      </c>
      <c r="R1502" s="39">
        <f>IF((O1502 - MAX($O$16:O1502)) &lt; 0, O1502 - MAX($O$16:O1502), 0)</f>
        <v>-1746.4749999999526</v>
      </c>
    </row>
    <row r="1503" spans="1:18" x14ac:dyDescent="0.25">
      <c r="A1503" s="2">
        <v>1488</v>
      </c>
      <c r="B1503" t="s">
        <v>1488</v>
      </c>
      <c r="C1503" s="8">
        <v>234.78</v>
      </c>
      <c r="D1503" s="8">
        <v>134.33000000000001</v>
      </c>
      <c r="E1503" s="17">
        <f t="shared" si="253"/>
        <v>0.55834944637545414</v>
      </c>
      <c r="F1503" s="2">
        <f>+IF(A1503&gt;$C$3,AVERAGE(INDEX($E$16:$E$2532,A1503-$C$3):E1502),"")</f>
        <v>0.54560217337611405</v>
      </c>
      <c r="G1503" s="2">
        <f>+IF(A1503&gt;$C$3,STDEVA(INDEX($E$16:$E$2532,A1503-$C$3):E1502),"")</f>
        <v>4.3284955121656683E-3</v>
      </c>
      <c r="H1503">
        <f t="shared" si="254"/>
        <v>2.944966204426597</v>
      </c>
      <c r="I1503" s="2" t="str">
        <f t="shared" si="255"/>
        <v>Sell</v>
      </c>
      <c r="J1503">
        <f t="shared" si="256"/>
        <v>134.33000000000001</v>
      </c>
      <c r="K1503">
        <f t="shared" si="257"/>
        <v>234.78</v>
      </c>
      <c r="L1503" s="37" t="str">
        <f t="shared" si="258"/>
        <v/>
      </c>
      <c r="M1503" t="str">
        <f t="shared" si="259"/>
        <v>Short</v>
      </c>
      <c r="N1503" s="39">
        <f t="shared" si="260"/>
        <v>0</v>
      </c>
      <c r="O1503" s="40">
        <f t="shared" si="263"/>
        <v>2289.1750000000288</v>
      </c>
      <c r="P1503" s="39">
        <f t="shared" si="261"/>
        <v>3.75</v>
      </c>
      <c r="Q1503" s="39">
        <f t="shared" si="262"/>
        <v>4613.875</v>
      </c>
      <c r="R1503" s="39">
        <f>IF((O1503 - MAX($O$16:O1503)) &lt; 0, O1503 - MAX($O$16:O1503), 0)</f>
        <v>-1746.4749999999526</v>
      </c>
    </row>
    <row r="1504" spans="1:18" x14ac:dyDescent="0.25">
      <c r="A1504" s="2">
        <v>1489</v>
      </c>
      <c r="B1504" t="s">
        <v>1489</v>
      </c>
      <c r="C1504" s="8">
        <v>235.44</v>
      </c>
      <c r="D1504" s="8">
        <v>135.58000000000001</v>
      </c>
      <c r="E1504" s="17">
        <f t="shared" si="253"/>
        <v>0.55189423192239773</v>
      </c>
      <c r="F1504" s="2">
        <f>+IF(A1504&gt;$C$3,AVERAGE(INDEX($E$16:$E$2532,A1504-$C$3):E1503),"")</f>
        <v>0.54776483932411835</v>
      </c>
      <c r="G1504" s="2">
        <f>+IF(A1504&gt;$C$3,STDEVA(INDEX($E$16:$E$2532,A1504-$C$3):E1503),"")</f>
        <v>7.2510465791413388E-3</v>
      </c>
      <c r="H1504">
        <f t="shared" si="254"/>
        <v>0.56948918383149849</v>
      </c>
      <c r="I1504" s="2" t="str">
        <f t="shared" si="255"/>
        <v/>
      </c>
      <c r="J1504">
        <f t="shared" si="256"/>
        <v>134.33000000000001</v>
      </c>
      <c r="K1504">
        <f t="shared" si="257"/>
        <v>234.78</v>
      </c>
      <c r="L1504" s="37">
        <f t="shared" si="258"/>
        <v>147.50000000000085</v>
      </c>
      <c r="M1504" t="str">
        <f t="shared" si="259"/>
        <v>Short</v>
      </c>
      <c r="N1504" s="39">
        <f t="shared" si="260"/>
        <v>0</v>
      </c>
      <c r="O1504" s="40">
        <f t="shared" si="263"/>
        <v>2289.1750000000288</v>
      </c>
      <c r="P1504" s="39">
        <f t="shared" si="261"/>
        <v>0</v>
      </c>
      <c r="Q1504" s="39">
        <f t="shared" si="262"/>
        <v>0</v>
      </c>
      <c r="R1504" s="39">
        <f>IF((O1504 - MAX($O$16:O1504)) &lt; 0, O1504 - MAX($O$16:O1504), 0)</f>
        <v>-1746.4749999999526</v>
      </c>
    </row>
    <row r="1505" spans="1:18" x14ac:dyDescent="0.25">
      <c r="A1505" s="2">
        <v>1490</v>
      </c>
      <c r="B1505" t="s">
        <v>1490</v>
      </c>
      <c r="C1505" s="8">
        <v>235.2</v>
      </c>
      <c r="D1505" s="8">
        <v>135.52000000000001</v>
      </c>
      <c r="E1505" s="17">
        <f t="shared" si="253"/>
        <v>0.55131698512072747</v>
      </c>
      <c r="F1505" s="2">
        <f>+IF(A1505&gt;$C$3,AVERAGE(INDEX($E$16:$E$2532,A1505-$C$3):E1504),"")</f>
        <v>0.54950710036240014</v>
      </c>
      <c r="G1505" s="2">
        <f>+IF(A1505&gt;$C$3,STDEVA(INDEX($E$16:$E$2532,A1505-$C$3):E1504),"")</f>
        <v>6.9135970840723477E-3</v>
      </c>
      <c r="H1505">
        <f t="shared" si="254"/>
        <v>0.26178626499611468</v>
      </c>
      <c r="I1505" s="2" t="str">
        <f t="shared" si="255"/>
        <v/>
      </c>
      <c r="J1505">
        <f t="shared" si="256"/>
        <v>134.33000000000001</v>
      </c>
      <c r="K1505">
        <f t="shared" si="257"/>
        <v>234.78</v>
      </c>
      <c r="L1505" s="37">
        <f t="shared" si="258"/>
        <v>192.50000000000256</v>
      </c>
      <c r="M1505" t="str">
        <f t="shared" si="259"/>
        <v>Short</v>
      </c>
      <c r="N1505" s="39">
        <f t="shared" si="260"/>
        <v>0</v>
      </c>
      <c r="O1505" s="40">
        <f t="shared" si="263"/>
        <v>2289.1750000000288</v>
      </c>
      <c r="P1505" s="39">
        <f t="shared" si="261"/>
        <v>0</v>
      </c>
      <c r="Q1505" s="39">
        <f t="shared" si="262"/>
        <v>0</v>
      </c>
      <c r="R1505" s="39">
        <f>IF((O1505 - MAX($O$16:O1505)) &lt; 0, O1505 - MAX($O$16:O1505), 0)</f>
        <v>-1746.4749999999526</v>
      </c>
    </row>
    <row r="1506" spans="1:18" x14ac:dyDescent="0.25">
      <c r="A1506" s="2">
        <v>1491</v>
      </c>
      <c r="B1506" t="s">
        <v>1491</v>
      </c>
      <c r="C1506" s="8">
        <v>235.34</v>
      </c>
      <c r="D1506" s="8">
        <v>135.82</v>
      </c>
      <c r="E1506" s="17">
        <f t="shared" si="253"/>
        <v>0.54970079735013755</v>
      </c>
      <c r="F1506" s="2">
        <f>+IF(A1506&gt;$C$3,AVERAGE(INDEX($E$16:$E$2532,A1506-$C$3):E1505),"")</f>
        <v>0.55192028722318753</v>
      </c>
      <c r="G1506" s="2">
        <f>+IF(A1506&gt;$C$3,STDEVA(INDEX($E$16:$E$2532,A1506-$C$3):E1505),"")</f>
        <v>3.87824299762842E-3</v>
      </c>
      <c r="H1506">
        <f t="shared" si="254"/>
        <v>-0.57229262694658956</v>
      </c>
      <c r="I1506" s="2" t="str">
        <f t="shared" si="255"/>
        <v/>
      </c>
      <c r="J1506">
        <f t="shared" si="256"/>
        <v>134.33000000000001</v>
      </c>
      <c r="K1506">
        <f t="shared" si="257"/>
        <v>234.78</v>
      </c>
      <c r="L1506" s="37">
        <f t="shared" si="258"/>
        <v>232.4999999999946</v>
      </c>
      <c r="M1506" t="str">
        <f t="shared" si="259"/>
        <v>Short</v>
      </c>
      <c r="N1506" s="39">
        <f t="shared" si="260"/>
        <v>0</v>
      </c>
      <c r="O1506" s="40">
        <f t="shared" si="263"/>
        <v>2289.1750000000288</v>
      </c>
      <c r="P1506" s="39">
        <f t="shared" si="261"/>
        <v>0</v>
      </c>
      <c r="Q1506" s="39">
        <f t="shared" si="262"/>
        <v>0</v>
      </c>
      <c r="R1506" s="39">
        <f>IF((O1506 - MAX($O$16:O1506)) &lt; 0, O1506 - MAX($O$16:O1506), 0)</f>
        <v>-1746.4749999999526</v>
      </c>
    </row>
    <row r="1507" spans="1:18" x14ac:dyDescent="0.25">
      <c r="A1507" s="2">
        <v>1492</v>
      </c>
      <c r="B1507" t="s">
        <v>1492</v>
      </c>
      <c r="C1507" s="8">
        <v>235.06</v>
      </c>
      <c r="D1507" s="8">
        <v>136.9</v>
      </c>
      <c r="E1507" s="17">
        <f t="shared" si="253"/>
        <v>0.54059006841030488</v>
      </c>
      <c r="F1507" s="2">
        <f>+IF(A1507&gt;$C$3,AVERAGE(INDEX($E$16:$E$2532,A1507-$C$3):E1506),"")</f>
        <v>0.55223777973850907</v>
      </c>
      <c r="G1507" s="2">
        <f>+IF(A1507&gt;$C$3,STDEVA(INDEX($E$16:$E$2532,A1507-$C$3):E1506),"")</f>
        <v>3.5387962589985065E-3</v>
      </c>
      <c r="H1507">
        <f t="shared" si="254"/>
        <v>-3.2914331528937866</v>
      </c>
      <c r="I1507" s="2" t="str">
        <f t="shared" si="255"/>
        <v>Buy</v>
      </c>
      <c r="J1507" t="str">
        <f t="shared" si="256"/>
        <v/>
      </c>
      <c r="K1507" t="str">
        <f t="shared" si="257"/>
        <v/>
      </c>
      <c r="L1507" s="37">
        <f t="shared" si="258"/>
        <v>572.49999999999795</v>
      </c>
      <c r="M1507" t="str">
        <f t="shared" si="259"/>
        <v>TP</v>
      </c>
      <c r="N1507" s="39">
        <f t="shared" si="260"/>
        <v>572.49999999999795</v>
      </c>
      <c r="O1507" s="40">
        <f t="shared" si="263"/>
        <v>2861.6750000000266</v>
      </c>
      <c r="P1507" s="39">
        <f t="shared" si="261"/>
        <v>3.75</v>
      </c>
      <c r="Q1507" s="39">
        <f t="shared" si="262"/>
        <v>0</v>
      </c>
      <c r="R1507" s="39">
        <f>IF((O1507 - MAX($O$16:O1507)) &lt; 0, O1507 - MAX($O$16:O1507), 0)</f>
        <v>-1173.9749999999549</v>
      </c>
    </row>
    <row r="1508" spans="1:18" x14ac:dyDescent="0.25">
      <c r="A1508" s="2">
        <v>1493</v>
      </c>
      <c r="B1508" t="s">
        <v>1493</v>
      </c>
      <c r="C1508" s="8">
        <v>234.03</v>
      </c>
      <c r="D1508" s="8">
        <v>135.04</v>
      </c>
      <c r="E1508" s="17">
        <f t="shared" si="253"/>
        <v>0.54987828142068451</v>
      </c>
      <c r="F1508" s="2">
        <f>+IF(A1508&gt;$C$3,AVERAGE(INDEX($E$16:$E$2532,A1508-$C$3):E1507),"")</f>
        <v>0.55037030583580437</v>
      </c>
      <c r="G1508" s="2">
        <f>+IF(A1508&gt;$C$3,STDEVA(INDEX($E$16:$E$2532,A1508-$C$3):E1507),"")</f>
        <v>6.3833087393785322E-3</v>
      </c>
      <c r="H1508">
        <f t="shared" si="254"/>
        <v>-7.70798398148239E-2</v>
      </c>
      <c r="I1508" s="2" t="str">
        <f t="shared" si="255"/>
        <v/>
      </c>
      <c r="J1508" t="str">
        <f t="shared" si="256"/>
        <v/>
      </c>
      <c r="K1508" t="str">
        <f t="shared" si="257"/>
        <v/>
      </c>
      <c r="L1508" s="37" t="str">
        <f t="shared" si="258"/>
        <v/>
      </c>
      <c r="M1508" t="str">
        <f t="shared" si="259"/>
        <v/>
      </c>
      <c r="N1508" s="39">
        <f t="shared" si="260"/>
        <v>0</v>
      </c>
      <c r="O1508" s="40">
        <f t="shared" si="263"/>
        <v>2861.6750000000266</v>
      </c>
      <c r="P1508" s="39">
        <f t="shared" si="261"/>
        <v>0</v>
      </c>
      <c r="Q1508" s="39">
        <f t="shared" si="262"/>
        <v>0</v>
      </c>
      <c r="R1508" s="39">
        <f>IF((O1508 - MAX($O$16:O1508)) &lt; 0, O1508 - MAX($O$16:O1508), 0)</f>
        <v>-1173.9749999999549</v>
      </c>
    </row>
    <row r="1509" spans="1:18" x14ac:dyDescent="0.25">
      <c r="A1509" s="2">
        <v>1494</v>
      </c>
      <c r="B1509" t="s">
        <v>1494</v>
      </c>
      <c r="C1509" s="8">
        <v>232.51</v>
      </c>
      <c r="D1509" s="8">
        <v>133.72</v>
      </c>
      <c r="E1509" s="17">
        <f t="shared" si="253"/>
        <v>0.55318517330326544</v>
      </c>
      <c r="F1509" s="2">
        <f>+IF(A1509&gt;$C$3,AVERAGE(INDEX($E$16:$E$2532,A1509-$C$3):E1508),"")</f>
        <v>0.54867607284485043</v>
      </c>
      <c r="G1509" s="2">
        <f>+IF(A1509&gt;$C$3,STDEVA(INDEX($E$16:$E$2532,A1509-$C$3):E1508),"")</f>
        <v>4.6154576962722047E-3</v>
      </c>
      <c r="H1509">
        <f t="shared" si="254"/>
        <v>0.97695629667603912</v>
      </c>
      <c r="I1509" s="2" t="str">
        <f t="shared" si="255"/>
        <v/>
      </c>
      <c r="J1509" t="str">
        <f t="shared" si="256"/>
        <v/>
      </c>
      <c r="K1509" t="str">
        <f t="shared" si="257"/>
        <v/>
      </c>
      <c r="L1509" s="37" t="str">
        <f t="shared" si="258"/>
        <v/>
      </c>
      <c r="M1509" t="str">
        <f t="shared" si="259"/>
        <v/>
      </c>
      <c r="N1509" s="39">
        <f t="shared" si="260"/>
        <v>0</v>
      </c>
      <c r="O1509" s="40">
        <f t="shared" si="263"/>
        <v>2861.6750000000266</v>
      </c>
      <c r="P1509" s="39">
        <f t="shared" si="261"/>
        <v>0</v>
      </c>
      <c r="Q1509" s="39">
        <f t="shared" si="262"/>
        <v>0</v>
      </c>
      <c r="R1509" s="39">
        <f>IF((O1509 - MAX($O$16:O1509)) &lt; 0, O1509 - MAX($O$16:O1509), 0)</f>
        <v>-1173.9749999999549</v>
      </c>
    </row>
    <row r="1510" spans="1:18" x14ac:dyDescent="0.25">
      <c r="A1510" s="2">
        <v>1495</v>
      </c>
      <c r="B1510" t="s">
        <v>1495</v>
      </c>
      <c r="C1510" s="8">
        <v>234.57</v>
      </c>
      <c r="D1510" s="8">
        <v>135.29</v>
      </c>
      <c r="E1510" s="17">
        <f t="shared" si="253"/>
        <v>0.55033342818926345</v>
      </c>
      <c r="F1510" s="2">
        <f>+IF(A1510&gt;$C$3,AVERAGE(INDEX($E$16:$E$2532,A1510-$C$3):E1509),"")</f>
        <v>0.54893426112102406</v>
      </c>
      <c r="G1510" s="2">
        <f>+IF(A1510&gt;$C$3,STDEVA(INDEX($E$16:$E$2532,A1510-$C$3):E1509),"")</f>
        <v>4.869597831192644E-3</v>
      </c>
      <c r="H1510">
        <f t="shared" si="254"/>
        <v>0.28732702714727354</v>
      </c>
      <c r="I1510" s="2" t="str">
        <f t="shared" si="255"/>
        <v/>
      </c>
      <c r="J1510" t="str">
        <f t="shared" si="256"/>
        <v/>
      </c>
      <c r="K1510" t="str">
        <f t="shared" si="257"/>
        <v/>
      </c>
      <c r="L1510" s="37" t="str">
        <f t="shared" si="258"/>
        <v/>
      </c>
      <c r="M1510" t="str">
        <f t="shared" si="259"/>
        <v/>
      </c>
      <c r="N1510" s="39">
        <f t="shared" si="260"/>
        <v>0</v>
      </c>
      <c r="O1510" s="40">
        <f t="shared" si="263"/>
        <v>2861.6750000000266</v>
      </c>
      <c r="P1510" s="39">
        <f t="shared" si="261"/>
        <v>0</v>
      </c>
      <c r="Q1510" s="39">
        <f t="shared" si="262"/>
        <v>0</v>
      </c>
      <c r="R1510" s="39">
        <f>IF((O1510 - MAX($O$16:O1510)) &lt; 0, O1510 - MAX($O$16:O1510), 0)</f>
        <v>-1173.9749999999549</v>
      </c>
    </row>
    <row r="1511" spans="1:18" x14ac:dyDescent="0.25">
      <c r="A1511" s="2">
        <v>1496</v>
      </c>
      <c r="B1511" t="s">
        <v>1496</v>
      </c>
      <c r="C1511" s="8">
        <v>233.87</v>
      </c>
      <c r="D1511" s="8">
        <v>135.32</v>
      </c>
      <c r="E1511" s="17">
        <f t="shared" si="253"/>
        <v>0.54712306151147083</v>
      </c>
      <c r="F1511" s="2">
        <f>+IF(A1511&gt;$C$3,AVERAGE(INDEX($E$16:$E$2532,A1511-$C$3):E1510),"")</f>
        <v>0.54873754973473121</v>
      </c>
      <c r="G1511" s="2">
        <f>+IF(A1511&gt;$C$3,STDEVA(INDEX($E$16:$E$2532,A1511-$C$3):E1510),"")</f>
        <v>4.7680905541112864E-3</v>
      </c>
      <c r="H1511">
        <f t="shared" si="254"/>
        <v>-0.33860267646726783</v>
      </c>
      <c r="I1511" s="2" t="str">
        <f t="shared" si="255"/>
        <v/>
      </c>
      <c r="J1511" t="str">
        <f t="shared" si="256"/>
        <v/>
      </c>
      <c r="K1511" t="str">
        <f t="shared" si="257"/>
        <v/>
      </c>
      <c r="L1511" s="37" t="str">
        <f t="shared" si="258"/>
        <v/>
      </c>
      <c r="M1511" t="str">
        <f t="shared" si="259"/>
        <v/>
      </c>
      <c r="N1511" s="39">
        <f t="shared" si="260"/>
        <v>0</v>
      </c>
      <c r="O1511" s="40">
        <f t="shared" si="263"/>
        <v>2861.6750000000266</v>
      </c>
      <c r="P1511" s="39">
        <f t="shared" si="261"/>
        <v>0</v>
      </c>
      <c r="Q1511" s="39">
        <f t="shared" si="262"/>
        <v>0</v>
      </c>
      <c r="R1511" s="39">
        <f>IF((O1511 - MAX($O$16:O1511)) &lt; 0, O1511 - MAX($O$16:O1511), 0)</f>
        <v>-1173.9749999999549</v>
      </c>
    </row>
    <row r="1512" spans="1:18" x14ac:dyDescent="0.25">
      <c r="A1512" s="2">
        <v>1497</v>
      </c>
      <c r="B1512" t="s">
        <v>1497</v>
      </c>
      <c r="C1512" s="8">
        <v>233.44</v>
      </c>
      <c r="D1512" s="8">
        <v>135.79</v>
      </c>
      <c r="E1512" s="17">
        <f t="shared" si="253"/>
        <v>0.54181551006377227</v>
      </c>
      <c r="F1512" s="2">
        <f>+IF(A1512&gt;$C$3,AVERAGE(INDEX($E$16:$E$2532,A1512-$C$3):E1511),"")</f>
        <v>0.54822200256699782</v>
      </c>
      <c r="G1512" s="2">
        <f>+IF(A1512&gt;$C$3,STDEVA(INDEX($E$16:$E$2532,A1512-$C$3):E1511),"")</f>
        <v>4.7772516150107677E-3</v>
      </c>
      <c r="H1512">
        <f t="shared" si="254"/>
        <v>-1.3410414647399975</v>
      </c>
      <c r="I1512" s="2" t="str">
        <f t="shared" si="255"/>
        <v/>
      </c>
      <c r="J1512" t="str">
        <f t="shared" si="256"/>
        <v/>
      </c>
      <c r="K1512" t="str">
        <f t="shared" si="257"/>
        <v/>
      </c>
      <c r="L1512" s="37" t="str">
        <f t="shared" si="258"/>
        <v/>
      </c>
      <c r="M1512" t="str">
        <f t="shared" si="259"/>
        <v/>
      </c>
      <c r="N1512" s="39">
        <f t="shared" si="260"/>
        <v>0</v>
      </c>
      <c r="O1512" s="40">
        <f t="shared" si="263"/>
        <v>2861.6750000000266</v>
      </c>
      <c r="P1512" s="39">
        <f t="shared" si="261"/>
        <v>0</v>
      </c>
      <c r="Q1512" s="39">
        <f t="shared" si="262"/>
        <v>0</v>
      </c>
      <c r="R1512" s="39">
        <f>IF((O1512 - MAX($O$16:O1512)) &lt; 0, O1512 - MAX($O$16:O1512), 0)</f>
        <v>-1173.9749999999549</v>
      </c>
    </row>
    <row r="1513" spans="1:18" x14ac:dyDescent="0.25">
      <c r="A1513" s="2">
        <v>1498</v>
      </c>
      <c r="B1513" t="s">
        <v>1498</v>
      </c>
      <c r="C1513" s="8">
        <v>235.34</v>
      </c>
      <c r="D1513" s="8">
        <v>137.52000000000001</v>
      </c>
      <c r="E1513" s="17">
        <f t="shared" si="253"/>
        <v>0.53726191596118889</v>
      </c>
      <c r="F1513" s="2">
        <f>+IF(A1513&gt;$C$3,AVERAGE(INDEX($E$16:$E$2532,A1513-$C$3):E1512),"")</f>
        <v>0.5484670908976913</v>
      </c>
      <c r="G1513" s="2">
        <f>+IF(A1513&gt;$C$3,STDEVA(INDEX($E$16:$E$2532,A1513-$C$3):E1512),"")</f>
        <v>4.2949073838986981E-3</v>
      </c>
      <c r="H1513">
        <f t="shared" si="254"/>
        <v>-2.6089444858601185</v>
      </c>
      <c r="I1513" s="2" t="str">
        <f t="shared" si="255"/>
        <v>Buy</v>
      </c>
      <c r="J1513">
        <f t="shared" si="256"/>
        <v>235.34</v>
      </c>
      <c r="K1513">
        <f t="shared" si="257"/>
        <v>137.52000000000001</v>
      </c>
      <c r="L1513" s="37" t="str">
        <f t="shared" si="258"/>
        <v/>
      </c>
      <c r="M1513" t="str">
        <f t="shared" si="259"/>
        <v>Long</v>
      </c>
      <c r="N1513" s="39">
        <f t="shared" si="260"/>
        <v>0</v>
      </c>
      <c r="O1513" s="40">
        <f t="shared" si="263"/>
        <v>2861.6750000000266</v>
      </c>
      <c r="P1513" s="39">
        <f t="shared" si="261"/>
        <v>3.75</v>
      </c>
      <c r="Q1513" s="39">
        <f t="shared" si="262"/>
        <v>4660.75</v>
      </c>
      <c r="R1513" s="39">
        <f>IF((O1513 - MAX($O$16:O1513)) &lt; 0, O1513 - MAX($O$16:O1513), 0)</f>
        <v>-1173.9749999999549</v>
      </c>
    </row>
    <row r="1514" spans="1:18" x14ac:dyDescent="0.25">
      <c r="A1514" s="2">
        <v>1499</v>
      </c>
      <c r="B1514" t="s">
        <v>1499</v>
      </c>
      <c r="C1514" s="8">
        <v>234.59</v>
      </c>
      <c r="D1514" s="8">
        <v>137.21</v>
      </c>
      <c r="E1514" s="17">
        <f t="shared" si="253"/>
        <v>0.53632671063183779</v>
      </c>
      <c r="F1514" s="2">
        <f>+IF(A1514&gt;$C$3,AVERAGE(INDEX($E$16:$E$2532,A1514-$C$3):E1513),"")</f>
        <v>0.54594381780579204</v>
      </c>
      <c r="G1514" s="2">
        <f>+IF(A1514&gt;$C$3,STDEVA(INDEX($E$16:$E$2532,A1514-$C$3):E1513),"")</f>
        <v>6.4326291073128769E-3</v>
      </c>
      <c r="H1514">
        <f t="shared" si="254"/>
        <v>-1.4950507814947906</v>
      </c>
      <c r="I1514" s="2" t="str">
        <f t="shared" si="255"/>
        <v/>
      </c>
      <c r="J1514">
        <f t="shared" si="256"/>
        <v>235.34</v>
      </c>
      <c r="K1514">
        <f t="shared" si="257"/>
        <v>137.52000000000001</v>
      </c>
      <c r="L1514" s="37">
        <f t="shared" si="258"/>
        <v>-109.99999999999943</v>
      </c>
      <c r="M1514" t="str">
        <f t="shared" si="259"/>
        <v>Long</v>
      </c>
      <c r="N1514" s="39">
        <f t="shared" si="260"/>
        <v>0</v>
      </c>
      <c r="O1514" s="40">
        <f t="shared" si="263"/>
        <v>2861.6750000000266</v>
      </c>
      <c r="P1514" s="39">
        <f t="shared" si="261"/>
        <v>0</v>
      </c>
      <c r="Q1514" s="39">
        <f t="shared" si="262"/>
        <v>0</v>
      </c>
      <c r="R1514" s="39">
        <f>IF((O1514 - MAX($O$16:O1514)) &lt; 0, O1514 - MAX($O$16:O1514), 0)</f>
        <v>-1173.9749999999549</v>
      </c>
    </row>
    <row r="1515" spans="1:18" x14ac:dyDescent="0.25">
      <c r="A1515" s="2">
        <v>1500</v>
      </c>
      <c r="B1515" t="s">
        <v>1500</v>
      </c>
      <c r="C1515" s="8">
        <v>237.17</v>
      </c>
      <c r="D1515" s="8">
        <v>138.91999999999999</v>
      </c>
      <c r="E1515" s="17">
        <f t="shared" si="253"/>
        <v>0.53487895570092991</v>
      </c>
      <c r="F1515" s="2">
        <f>+IF(A1515&gt;$C$3,AVERAGE(INDEX($E$16:$E$2532,A1515-$C$3):E1514),"")</f>
        <v>0.54257212527150656</v>
      </c>
      <c r="G1515" s="2">
        <f>+IF(A1515&gt;$C$3,STDEVA(INDEX($E$16:$E$2532,A1515-$C$3):E1514),"")</f>
        <v>6.0976396489697167E-3</v>
      </c>
      <c r="H1515">
        <f t="shared" si="254"/>
        <v>-1.2616635310478723</v>
      </c>
      <c r="I1515" s="2" t="str">
        <f t="shared" si="255"/>
        <v/>
      </c>
      <c r="J1515">
        <f t="shared" si="256"/>
        <v>235.34</v>
      </c>
      <c r="K1515">
        <f t="shared" si="257"/>
        <v>137.52000000000001</v>
      </c>
      <c r="L1515" s="37">
        <f t="shared" si="258"/>
        <v>107.50000000000171</v>
      </c>
      <c r="M1515" t="str">
        <f t="shared" si="259"/>
        <v>Long</v>
      </c>
      <c r="N1515" s="39">
        <f t="shared" si="260"/>
        <v>0</v>
      </c>
      <c r="O1515" s="40">
        <f t="shared" si="263"/>
        <v>2861.6750000000266</v>
      </c>
      <c r="P1515" s="39">
        <f t="shared" si="261"/>
        <v>0</v>
      </c>
      <c r="Q1515" s="39">
        <f t="shared" si="262"/>
        <v>0</v>
      </c>
      <c r="R1515" s="39">
        <f>IF((O1515 - MAX($O$16:O1515)) &lt; 0, O1515 - MAX($O$16:O1515), 0)</f>
        <v>-1173.9749999999549</v>
      </c>
    </row>
    <row r="1516" spans="1:18" x14ac:dyDescent="0.25">
      <c r="A1516" s="2">
        <v>1501</v>
      </c>
      <c r="B1516" t="s">
        <v>1501</v>
      </c>
      <c r="C1516" s="8">
        <v>238.55</v>
      </c>
      <c r="D1516" s="8">
        <v>140.27000000000001</v>
      </c>
      <c r="E1516" s="17">
        <f t="shared" si="253"/>
        <v>0.53100979523053593</v>
      </c>
      <c r="F1516" s="2">
        <f>+IF(A1516&gt;$C$3,AVERAGE(INDEX($E$16:$E$2532,A1516-$C$3):E1515),"")</f>
        <v>0.53948123077383991</v>
      </c>
      <c r="G1516" s="2">
        <f>+IF(A1516&gt;$C$3,STDEVA(INDEX($E$16:$E$2532,A1516-$C$3):E1515),"")</f>
        <v>4.9975926263723693E-3</v>
      </c>
      <c r="H1516">
        <f t="shared" si="254"/>
        <v>-1.6951032580366987</v>
      </c>
      <c r="I1516" s="2" t="str">
        <f t="shared" si="255"/>
        <v>Buy</v>
      </c>
      <c r="J1516">
        <f t="shared" si="256"/>
        <v>235.34</v>
      </c>
      <c r="K1516">
        <f t="shared" si="257"/>
        <v>137.52000000000001</v>
      </c>
      <c r="L1516" s="37">
        <f t="shared" si="258"/>
        <v>115.00000000000205</v>
      </c>
      <c r="M1516" t="str">
        <f t="shared" si="259"/>
        <v>Long</v>
      </c>
      <c r="N1516" s="39">
        <f t="shared" si="260"/>
        <v>0</v>
      </c>
      <c r="O1516" s="40">
        <f t="shared" si="263"/>
        <v>2861.6750000000266</v>
      </c>
      <c r="P1516" s="39">
        <f t="shared" si="261"/>
        <v>0</v>
      </c>
      <c r="Q1516" s="39">
        <f t="shared" si="262"/>
        <v>0</v>
      </c>
      <c r="R1516" s="39">
        <f>IF((O1516 - MAX($O$16:O1516)) &lt; 0, O1516 - MAX($O$16:O1516), 0)</f>
        <v>-1173.9749999999549</v>
      </c>
    </row>
    <row r="1517" spans="1:18" x14ac:dyDescent="0.25">
      <c r="A1517" s="2">
        <v>1502</v>
      </c>
      <c r="B1517" t="s">
        <v>1502</v>
      </c>
      <c r="C1517" s="8">
        <v>238.4</v>
      </c>
      <c r="D1517" s="8">
        <v>140.99</v>
      </c>
      <c r="E1517" s="17">
        <f t="shared" si="253"/>
        <v>0.52526096931392485</v>
      </c>
      <c r="F1517" s="2">
        <f>+IF(A1517&gt;$C$3,AVERAGE(INDEX($E$16:$E$2532,A1517-$C$3):E1516),"")</f>
        <v>0.53625857751765305</v>
      </c>
      <c r="G1517" s="2">
        <f>+IF(A1517&gt;$C$3,STDEVA(INDEX($E$16:$E$2532,A1517-$C$3):E1516),"")</f>
        <v>3.9161173798284337E-3</v>
      </c>
      <c r="H1517">
        <f t="shared" si="254"/>
        <v>-2.8082938117166449</v>
      </c>
      <c r="I1517" s="2" t="str">
        <f t="shared" si="255"/>
        <v>Buy</v>
      </c>
      <c r="J1517">
        <f t="shared" si="256"/>
        <v>235.34</v>
      </c>
      <c r="K1517">
        <f t="shared" si="257"/>
        <v>137.52000000000001</v>
      </c>
      <c r="L1517" s="37">
        <f t="shared" si="258"/>
        <v>-102.4999999999992</v>
      </c>
      <c r="M1517" t="str">
        <f t="shared" si="259"/>
        <v>Long</v>
      </c>
      <c r="N1517" s="39">
        <f t="shared" si="260"/>
        <v>0</v>
      </c>
      <c r="O1517" s="40">
        <f t="shared" si="263"/>
        <v>2861.6750000000266</v>
      </c>
      <c r="P1517" s="39">
        <f t="shared" si="261"/>
        <v>0</v>
      </c>
      <c r="Q1517" s="39">
        <f t="shared" si="262"/>
        <v>0</v>
      </c>
      <c r="R1517" s="39">
        <f>IF((O1517 - MAX($O$16:O1517)) &lt; 0, O1517 - MAX($O$16:O1517), 0)</f>
        <v>-1173.9749999999549</v>
      </c>
    </row>
    <row r="1518" spans="1:18" x14ac:dyDescent="0.25">
      <c r="A1518" s="2">
        <v>1503</v>
      </c>
      <c r="B1518" t="s">
        <v>1503</v>
      </c>
      <c r="C1518" s="8">
        <v>238.6</v>
      </c>
      <c r="D1518" s="8">
        <v>140.94999999999999</v>
      </c>
      <c r="E1518" s="17">
        <f t="shared" si="253"/>
        <v>0.52638329210369417</v>
      </c>
      <c r="F1518" s="2">
        <f>+IF(A1518&gt;$C$3,AVERAGE(INDEX($E$16:$E$2532,A1518-$C$3):E1517),"")</f>
        <v>0.53294766936768356</v>
      </c>
      <c r="G1518" s="2">
        <f>+IF(A1518&gt;$C$3,STDEVA(INDEX($E$16:$E$2532,A1518-$C$3):E1517),"")</f>
        <v>4.9142960920993874E-3</v>
      </c>
      <c r="H1518">
        <f t="shared" si="254"/>
        <v>-1.3357716224186837</v>
      </c>
      <c r="I1518" s="2" t="str">
        <f t="shared" si="255"/>
        <v/>
      </c>
      <c r="J1518">
        <f t="shared" si="256"/>
        <v>235.34</v>
      </c>
      <c r="K1518">
        <f t="shared" si="257"/>
        <v>137.52000000000001</v>
      </c>
      <c r="L1518" s="37">
        <f t="shared" si="258"/>
        <v>-42.499999999996817</v>
      </c>
      <c r="M1518" t="str">
        <f t="shared" si="259"/>
        <v>Long</v>
      </c>
      <c r="N1518" s="39">
        <f t="shared" si="260"/>
        <v>0</v>
      </c>
      <c r="O1518" s="40">
        <f t="shared" si="263"/>
        <v>2861.6750000000266</v>
      </c>
      <c r="P1518" s="39">
        <f t="shared" si="261"/>
        <v>0</v>
      </c>
      <c r="Q1518" s="39">
        <f t="shared" si="262"/>
        <v>0</v>
      </c>
      <c r="R1518" s="39">
        <f>IF((O1518 - MAX($O$16:O1518)) &lt; 0, O1518 - MAX($O$16:O1518), 0)</f>
        <v>-1173.9749999999549</v>
      </c>
    </row>
    <row r="1519" spans="1:18" x14ac:dyDescent="0.25">
      <c r="A1519" s="2">
        <v>1504</v>
      </c>
      <c r="B1519" t="s">
        <v>1504</v>
      </c>
      <c r="C1519" s="8">
        <v>238.08</v>
      </c>
      <c r="D1519" s="8">
        <v>139.06</v>
      </c>
      <c r="E1519" s="17">
        <f t="shared" si="253"/>
        <v>0.53770125697385529</v>
      </c>
      <c r="F1519" s="2">
        <f>+IF(A1519&gt;$C$3,AVERAGE(INDEX($E$16:$E$2532,A1519-$C$3):E1518),"")</f>
        <v>0.53077194459618449</v>
      </c>
      <c r="G1519" s="2">
        <f>+IF(A1519&gt;$C$3,STDEVA(INDEX($E$16:$E$2532,A1519-$C$3):E1518),"")</f>
        <v>4.9348418949123713E-3</v>
      </c>
      <c r="H1519">
        <f t="shared" si="254"/>
        <v>1.404160969131484</v>
      </c>
      <c r="I1519" s="2" t="str">
        <f t="shared" si="255"/>
        <v/>
      </c>
      <c r="J1519">
        <f t="shared" si="256"/>
        <v>235.34</v>
      </c>
      <c r="K1519">
        <f t="shared" si="257"/>
        <v>137.52000000000001</v>
      </c>
      <c r="L1519" s="37">
        <f t="shared" si="258"/>
        <v>300.00000000000426</v>
      </c>
      <c r="M1519" t="str">
        <f t="shared" si="259"/>
        <v>Long</v>
      </c>
      <c r="N1519" s="39">
        <f t="shared" si="260"/>
        <v>0</v>
      </c>
      <c r="O1519" s="40">
        <f t="shared" si="263"/>
        <v>2861.6750000000266</v>
      </c>
      <c r="P1519" s="39">
        <f t="shared" si="261"/>
        <v>0</v>
      </c>
      <c r="Q1519" s="39">
        <f t="shared" si="262"/>
        <v>0</v>
      </c>
      <c r="R1519" s="39">
        <f>IF((O1519 - MAX($O$16:O1519)) &lt; 0, O1519 - MAX($O$16:O1519), 0)</f>
        <v>-1173.9749999999549</v>
      </c>
    </row>
    <row r="1520" spans="1:18" x14ac:dyDescent="0.25">
      <c r="A1520" s="2">
        <v>1505</v>
      </c>
      <c r="B1520" t="s">
        <v>1505</v>
      </c>
      <c r="C1520" s="8">
        <v>238.68</v>
      </c>
      <c r="D1520" s="8">
        <v>139.86000000000001</v>
      </c>
      <c r="E1520" s="17">
        <f t="shared" si="253"/>
        <v>0.53448182037816028</v>
      </c>
      <c r="F1520" s="2">
        <f>+IF(A1520&gt;$C$3,AVERAGE(INDEX($E$16:$E$2532,A1520-$C$3):E1519),"")</f>
        <v>0.53104685386458805</v>
      </c>
      <c r="G1520" s="2">
        <f>+IF(A1520&gt;$C$3,STDEVA(INDEX($E$16:$E$2532,A1520-$C$3):E1519),"")</f>
        <v>5.3430498523397837E-3</v>
      </c>
      <c r="H1520">
        <f t="shared" si="254"/>
        <v>0.64288498301546115</v>
      </c>
      <c r="I1520" s="2" t="str">
        <f t="shared" si="255"/>
        <v/>
      </c>
      <c r="J1520">
        <f t="shared" si="256"/>
        <v>235.34</v>
      </c>
      <c r="K1520">
        <f t="shared" si="257"/>
        <v>137.52000000000001</v>
      </c>
      <c r="L1520" s="37">
        <f t="shared" si="258"/>
        <v>250</v>
      </c>
      <c r="M1520" t="str">
        <f t="shared" si="259"/>
        <v>Long</v>
      </c>
      <c r="N1520" s="39">
        <f t="shared" si="260"/>
        <v>0</v>
      </c>
      <c r="O1520" s="40">
        <f t="shared" si="263"/>
        <v>2861.6750000000266</v>
      </c>
      <c r="P1520" s="39">
        <f t="shared" si="261"/>
        <v>0</v>
      </c>
      <c r="Q1520" s="39">
        <f t="shared" si="262"/>
        <v>0</v>
      </c>
      <c r="R1520" s="39">
        <f>IF((O1520 - MAX($O$16:O1520)) &lt; 0, O1520 - MAX($O$16:O1520), 0)</f>
        <v>-1173.9749999999549</v>
      </c>
    </row>
    <row r="1521" spans="1:18" x14ac:dyDescent="0.25">
      <c r="A1521" s="2">
        <v>1506</v>
      </c>
      <c r="B1521" t="s">
        <v>1506</v>
      </c>
      <c r="C1521" s="8">
        <v>238.77</v>
      </c>
      <c r="D1521" s="8">
        <v>139.15</v>
      </c>
      <c r="E1521" s="17">
        <f t="shared" si="253"/>
        <v>0.53994825751396791</v>
      </c>
      <c r="F1521" s="2">
        <f>+IF(A1521&gt;$C$3,AVERAGE(INDEX($E$16:$E$2532,A1521-$C$3):E1520),"")</f>
        <v>0.53096742680003417</v>
      </c>
      <c r="G1521" s="2">
        <f>+IF(A1521&gt;$C$3,STDEVA(INDEX($E$16:$E$2532,A1521-$C$3):E1520),"")</f>
        <v>5.2743524263814201E-3</v>
      </c>
      <c r="H1521">
        <f t="shared" si="254"/>
        <v>1.7027361821734062</v>
      </c>
      <c r="I1521" s="2" t="str">
        <f t="shared" si="255"/>
        <v>Sell</v>
      </c>
      <c r="J1521" t="str">
        <f t="shared" si="256"/>
        <v/>
      </c>
      <c r="K1521" t="str">
        <f t="shared" si="257"/>
        <v/>
      </c>
      <c r="L1521" s="37">
        <f t="shared" si="258"/>
        <v>450.00000000000284</v>
      </c>
      <c r="M1521" t="str">
        <f t="shared" si="259"/>
        <v>TP</v>
      </c>
      <c r="N1521" s="39">
        <f t="shared" si="260"/>
        <v>450.00000000000284</v>
      </c>
      <c r="O1521" s="40">
        <f t="shared" si="263"/>
        <v>3311.6750000000293</v>
      </c>
      <c r="P1521" s="39">
        <f t="shared" si="261"/>
        <v>3.75</v>
      </c>
      <c r="Q1521" s="39">
        <f t="shared" si="262"/>
        <v>0</v>
      </c>
      <c r="R1521" s="39">
        <f>IF((O1521 - MAX($O$16:O1521)) &lt; 0, O1521 - MAX($O$16:O1521), 0)</f>
        <v>-723.97499999995216</v>
      </c>
    </row>
    <row r="1522" spans="1:18" x14ac:dyDescent="0.25">
      <c r="A1522" s="2">
        <v>1507</v>
      </c>
      <c r="B1522" t="s">
        <v>1507</v>
      </c>
      <c r="C1522" s="8">
        <v>238.48</v>
      </c>
      <c r="D1522" s="8">
        <v>138.29</v>
      </c>
      <c r="E1522" s="17">
        <f t="shared" si="253"/>
        <v>0.54493251989324909</v>
      </c>
      <c r="F1522" s="2">
        <f>+IF(A1522&gt;$C$3,AVERAGE(INDEX($E$16:$E$2532,A1522-$C$3):E1521),"")</f>
        <v>0.53275511925672059</v>
      </c>
      <c r="G1522" s="2">
        <f>+IF(A1522&gt;$C$3,STDEVA(INDEX($E$16:$E$2532,A1522-$C$3):E1521),"")</f>
        <v>6.6322974469762118E-3</v>
      </c>
      <c r="H1522">
        <f t="shared" si="254"/>
        <v>1.8360757692012752</v>
      </c>
      <c r="I1522" s="2" t="str">
        <f t="shared" si="255"/>
        <v>Sell</v>
      </c>
      <c r="J1522">
        <f t="shared" si="256"/>
        <v>138.29</v>
      </c>
      <c r="K1522">
        <f t="shared" si="257"/>
        <v>238.48</v>
      </c>
      <c r="L1522" s="37" t="str">
        <f t="shared" si="258"/>
        <v/>
      </c>
      <c r="M1522" t="str">
        <f t="shared" si="259"/>
        <v>Short</v>
      </c>
      <c r="N1522" s="39">
        <f t="shared" si="260"/>
        <v>0</v>
      </c>
      <c r="O1522" s="40">
        <f t="shared" si="263"/>
        <v>3311.6750000000293</v>
      </c>
      <c r="P1522" s="39">
        <f t="shared" si="261"/>
        <v>3.75</v>
      </c>
      <c r="Q1522" s="39">
        <f t="shared" si="262"/>
        <v>4709.625</v>
      </c>
      <c r="R1522" s="39">
        <f>IF((O1522 - MAX($O$16:O1522)) &lt; 0, O1522 - MAX($O$16:O1522), 0)</f>
        <v>-723.97499999995216</v>
      </c>
    </row>
    <row r="1523" spans="1:18" x14ac:dyDescent="0.25">
      <c r="A1523" s="2">
        <v>1508</v>
      </c>
      <c r="B1523" t="s">
        <v>1508</v>
      </c>
      <c r="C1523" s="8">
        <v>238.76</v>
      </c>
      <c r="D1523" s="8">
        <v>138.1</v>
      </c>
      <c r="E1523" s="17">
        <f t="shared" si="253"/>
        <v>0.54748080288520262</v>
      </c>
      <c r="F1523" s="2">
        <f>+IF(A1523&gt;$C$3,AVERAGE(INDEX($E$16:$E$2532,A1523-$C$3):E1522),"")</f>
        <v>0.53668942937258535</v>
      </c>
      <c r="G1523" s="2">
        <f>+IF(A1523&gt;$C$3,STDEVA(INDEX($E$16:$E$2532,A1523-$C$3):E1522),"")</f>
        <v>6.9043881003154313E-3</v>
      </c>
      <c r="H1523">
        <f t="shared" si="254"/>
        <v>1.5629731926749981</v>
      </c>
      <c r="I1523" s="2" t="str">
        <f t="shared" si="255"/>
        <v>Sell</v>
      </c>
      <c r="J1523">
        <f t="shared" si="256"/>
        <v>138.29</v>
      </c>
      <c r="K1523">
        <f t="shared" si="257"/>
        <v>238.48</v>
      </c>
      <c r="L1523" s="37">
        <f t="shared" si="258"/>
        <v>-117.49999999999972</v>
      </c>
      <c r="M1523" t="str">
        <f t="shared" si="259"/>
        <v>Short</v>
      </c>
      <c r="N1523" s="39">
        <f t="shared" si="260"/>
        <v>0</v>
      </c>
      <c r="O1523" s="40">
        <f t="shared" si="263"/>
        <v>3311.6750000000293</v>
      </c>
      <c r="P1523" s="39">
        <f t="shared" si="261"/>
        <v>0</v>
      </c>
      <c r="Q1523" s="39">
        <f t="shared" si="262"/>
        <v>0</v>
      </c>
      <c r="R1523" s="39">
        <f>IF((O1523 - MAX($O$16:O1523)) &lt; 0, O1523 - MAX($O$16:O1523), 0)</f>
        <v>-723.97499999995216</v>
      </c>
    </row>
    <row r="1524" spans="1:18" x14ac:dyDescent="0.25">
      <c r="A1524" s="2">
        <v>1509</v>
      </c>
      <c r="B1524" t="s">
        <v>1509</v>
      </c>
      <c r="C1524" s="8">
        <v>239.7</v>
      </c>
      <c r="D1524" s="8">
        <v>138.99</v>
      </c>
      <c r="E1524" s="17">
        <f t="shared" si="253"/>
        <v>0.54498615334367195</v>
      </c>
      <c r="F1524" s="2">
        <f>+IF(A1524&gt;$C$3,AVERAGE(INDEX($E$16:$E$2532,A1524-$C$3):E1523),"")</f>
        <v>0.54090893152888708</v>
      </c>
      <c r="G1524" s="2">
        <f>+IF(A1524&gt;$C$3,STDEVA(INDEX($E$16:$E$2532,A1524-$C$3):E1523),"")</f>
        <v>5.2891063708231031E-3</v>
      </c>
      <c r="H1524">
        <f t="shared" si="254"/>
        <v>0.77087158565698566</v>
      </c>
      <c r="I1524" s="2" t="str">
        <f t="shared" si="255"/>
        <v/>
      </c>
      <c r="J1524">
        <f t="shared" si="256"/>
        <v>138.29</v>
      </c>
      <c r="K1524">
        <f t="shared" si="257"/>
        <v>238.48</v>
      </c>
      <c r="L1524" s="37">
        <f t="shared" si="258"/>
        <v>-129.99999999999545</v>
      </c>
      <c r="M1524" t="str">
        <f t="shared" si="259"/>
        <v>Short</v>
      </c>
      <c r="N1524" s="39">
        <f t="shared" si="260"/>
        <v>0</v>
      </c>
      <c r="O1524" s="40">
        <f t="shared" si="263"/>
        <v>3311.6750000000293</v>
      </c>
      <c r="P1524" s="39">
        <f t="shared" si="261"/>
        <v>0</v>
      </c>
      <c r="Q1524" s="39">
        <f t="shared" si="262"/>
        <v>0</v>
      </c>
      <c r="R1524" s="39">
        <f>IF((O1524 - MAX($O$16:O1524)) &lt; 0, O1524 - MAX($O$16:O1524), 0)</f>
        <v>-723.97499999995216</v>
      </c>
    </row>
    <row r="1525" spans="1:18" x14ac:dyDescent="0.25">
      <c r="A1525" s="2">
        <v>1510</v>
      </c>
      <c r="B1525" t="s">
        <v>1510</v>
      </c>
      <c r="C1525" s="8">
        <v>239.66</v>
      </c>
      <c r="D1525" s="8">
        <v>138.41</v>
      </c>
      <c r="E1525" s="17">
        <f t="shared" si="253"/>
        <v>0.54900095734576004</v>
      </c>
      <c r="F1525" s="2">
        <f>+IF(A1525&gt;$C$3,AVERAGE(INDEX($E$16:$E$2532,A1525-$C$3):E1524),"")</f>
        <v>0.54236591080285046</v>
      </c>
      <c r="G1525" s="2">
        <f>+IF(A1525&gt;$C$3,STDEVA(INDEX($E$16:$E$2532,A1525-$C$3):E1524),"")</f>
        <v>5.1869837926219811E-3</v>
      </c>
      <c r="H1525">
        <f t="shared" si="254"/>
        <v>1.279172406967483</v>
      </c>
      <c r="I1525" s="2" t="str">
        <f t="shared" si="255"/>
        <v/>
      </c>
      <c r="J1525" t="str">
        <f t="shared" si="256"/>
        <v/>
      </c>
      <c r="K1525" t="str">
        <f t="shared" si="257"/>
        <v/>
      </c>
      <c r="L1525" s="37">
        <f t="shared" si="258"/>
        <v>-265.00000000000057</v>
      </c>
      <c r="M1525" t="str">
        <f t="shared" si="259"/>
        <v>SL</v>
      </c>
      <c r="N1525" s="39">
        <f t="shared" si="260"/>
        <v>-265.00000000000057</v>
      </c>
      <c r="O1525" s="40">
        <f t="shared" si="263"/>
        <v>3046.6750000000288</v>
      </c>
      <c r="P1525" s="39">
        <f t="shared" si="261"/>
        <v>3.75</v>
      </c>
      <c r="Q1525" s="39">
        <f t="shared" si="262"/>
        <v>0</v>
      </c>
      <c r="R1525" s="39">
        <f>IF((O1525 - MAX($O$16:O1525)) &lt; 0, O1525 - MAX($O$16:O1525), 0)</f>
        <v>-988.97499999995262</v>
      </c>
    </row>
    <row r="1526" spans="1:18" x14ac:dyDescent="0.25">
      <c r="A1526" s="2">
        <v>1511</v>
      </c>
      <c r="B1526" t="s">
        <v>1511</v>
      </c>
      <c r="C1526" s="8">
        <v>239.44</v>
      </c>
      <c r="D1526" s="8">
        <v>138.35</v>
      </c>
      <c r="E1526" s="17">
        <f t="shared" si="253"/>
        <v>0.5485161573115086</v>
      </c>
      <c r="F1526" s="2">
        <f>+IF(A1526&gt;$C$3,AVERAGE(INDEX($E$16:$E$2532,A1526-$C$3):E1525),"")</f>
        <v>0.54526973819637026</v>
      </c>
      <c r="G1526" s="2">
        <f>+IF(A1526&gt;$C$3,STDEVA(INDEX($E$16:$E$2532,A1526-$C$3):E1525),"")</f>
        <v>3.4395892416390211E-3</v>
      </c>
      <c r="H1526">
        <f t="shared" si="254"/>
        <v>0.94383918749303075</v>
      </c>
      <c r="I1526" s="2" t="str">
        <f t="shared" si="255"/>
        <v/>
      </c>
      <c r="J1526" t="str">
        <f t="shared" si="256"/>
        <v/>
      </c>
      <c r="K1526" t="str">
        <f t="shared" si="257"/>
        <v/>
      </c>
      <c r="L1526" s="37" t="str">
        <f t="shared" si="258"/>
        <v/>
      </c>
      <c r="M1526" t="str">
        <f t="shared" si="259"/>
        <v/>
      </c>
      <c r="N1526" s="39">
        <f t="shared" si="260"/>
        <v>0</v>
      </c>
      <c r="O1526" s="40">
        <f t="shared" si="263"/>
        <v>3046.6750000000288</v>
      </c>
      <c r="P1526" s="39">
        <f t="shared" si="261"/>
        <v>0</v>
      </c>
      <c r="Q1526" s="39">
        <f t="shared" si="262"/>
        <v>0</v>
      </c>
      <c r="R1526" s="39">
        <f>IF((O1526 - MAX($O$16:O1526)) &lt; 0, O1526 - MAX($O$16:O1526), 0)</f>
        <v>-988.97499999995262</v>
      </c>
    </row>
    <row r="1527" spans="1:18" x14ac:dyDescent="0.25">
      <c r="A1527" s="2">
        <v>1512</v>
      </c>
      <c r="B1527" t="s">
        <v>1512</v>
      </c>
      <c r="C1527" s="8">
        <v>239.87</v>
      </c>
      <c r="D1527" s="8">
        <v>139.21</v>
      </c>
      <c r="E1527" s="17">
        <f t="shared" si="253"/>
        <v>0.54411352552046288</v>
      </c>
      <c r="F1527" s="2">
        <f>+IF(A1527&gt;$C$3,AVERAGE(INDEX($E$16:$E$2532,A1527-$C$3):E1526),"")</f>
        <v>0.54698331815587842</v>
      </c>
      <c r="G1527" s="2">
        <f>+IF(A1527&gt;$C$3,STDEVA(INDEX($E$16:$E$2532,A1527-$C$3):E1526),"")</f>
        <v>1.9275888847605164E-3</v>
      </c>
      <c r="H1527">
        <f t="shared" si="254"/>
        <v>-1.4887991200323187</v>
      </c>
      <c r="I1527" s="2" t="str">
        <f t="shared" si="255"/>
        <v/>
      </c>
      <c r="J1527" t="str">
        <f t="shared" si="256"/>
        <v/>
      </c>
      <c r="K1527" t="str">
        <f t="shared" si="257"/>
        <v/>
      </c>
      <c r="L1527" s="37" t="str">
        <f t="shared" si="258"/>
        <v/>
      </c>
      <c r="M1527" t="str">
        <f t="shared" si="259"/>
        <v/>
      </c>
      <c r="N1527" s="39">
        <f t="shared" si="260"/>
        <v>0</v>
      </c>
      <c r="O1527" s="40">
        <f t="shared" si="263"/>
        <v>3046.6750000000288</v>
      </c>
      <c r="P1527" s="39">
        <f t="shared" si="261"/>
        <v>0</v>
      </c>
      <c r="Q1527" s="39">
        <f t="shared" si="262"/>
        <v>0</v>
      </c>
      <c r="R1527" s="39">
        <f>IF((O1527 - MAX($O$16:O1527)) &lt; 0, O1527 - MAX($O$16:O1527), 0)</f>
        <v>-988.97499999995262</v>
      </c>
    </row>
    <row r="1528" spans="1:18" x14ac:dyDescent="0.25">
      <c r="A1528" s="2">
        <v>1513</v>
      </c>
      <c r="B1528" t="s">
        <v>1513</v>
      </c>
      <c r="C1528" s="8">
        <v>239.38</v>
      </c>
      <c r="D1528" s="8">
        <v>138.24</v>
      </c>
      <c r="E1528" s="17">
        <f t="shared" si="253"/>
        <v>0.54906094238947878</v>
      </c>
      <c r="F1528" s="2">
        <f>+IF(A1528&gt;$C$3,AVERAGE(INDEX($E$16:$E$2532,A1528-$C$3):E1527),"")</f>
        <v>0.54681951928132122</v>
      </c>
      <c r="G1528" s="2">
        <f>+IF(A1528&gt;$C$3,STDEVA(INDEX($E$16:$E$2532,A1528-$C$3):E1527),"")</f>
        <v>2.1655358190503294E-3</v>
      </c>
      <c r="H1528">
        <f t="shared" si="254"/>
        <v>1.0350431927468688</v>
      </c>
      <c r="I1528" s="2" t="str">
        <f t="shared" si="255"/>
        <v/>
      </c>
      <c r="J1528" t="str">
        <f t="shared" si="256"/>
        <v/>
      </c>
      <c r="K1528" t="str">
        <f t="shared" si="257"/>
        <v/>
      </c>
      <c r="L1528" s="37" t="str">
        <f t="shared" si="258"/>
        <v/>
      </c>
      <c r="M1528" t="str">
        <f t="shared" si="259"/>
        <v/>
      </c>
      <c r="N1528" s="39">
        <f t="shared" si="260"/>
        <v>0</v>
      </c>
      <c r="O1528" s="40">
        <f t="shared" si="263"/>
        <v>3046.6750000000288</v>
      </c>
      <c r="P1528" s="39">
        <f t="shared" si="261"/>
        <v>0</v>
      </c>
      <c r="Q1528" s="39">
        <f t="shared" si="262"/>
        <v>0</v>
      </c>
      <c r="R1528" s="39">
        <f>IF((O1528 - MAX($O$16:O1528)) &lt; 0, O1528 - MAX($O$16:O1528), 0)</f>
        <v>-988.97499999995262</v>
      </c>
    </row>
    <row r="1529" spans="1:18" x14ac:dyDescent="0.25">
      <c r="A1529" s="2">
        <v>1514</v>
      </c>
      <c r="B1529" t="s">
        <v>1514</v>
      </c>
      <c r="C1529" s="8">
        <v>238.98</v>
      </c>
      <c r="D1529" s="8">
        <v>137.51</v>
      </c>
      <c r="E1529" s="17">
        <f t="shared" si="253"/>
        <v>0.55268322468675446</v>
      </c>
      <c r="F1529" s="2">
        <f>+IF(A1529&gt;$C$3,AVERAGE(INDEX($E$16:$E$2532,A1529-$C$3):E1528),"")</f>
        <v>0.5471355471821765</v>
      </c>
      <c r="G1529" s="2">
        <f>+IF(A1529&gt;$C$3,STDEVA(INDEX($E$16:$E$2532,A1529-$C$3):E1528),"")</f>
        <v>2.3898480552529597E-3</v>
      </c>
      <c r="H1529">
        <f t="shared" si="254"/>
        <v>2.3213515572188772</v>
      </c>
      <c r="I1529" s="2" t="str">
        <f t="shared" si="255"/>
        <v>Sell</v>
      </c>
      <c r="J1529">
        <f t="shared" si="256"/>
        <v>137.51</v>
      </c>
      <c r="K1529">
        <f t="shared" si="257"/>
        <v>238.98</v>
      </c>
      <c r="L1529" s="37" t="str">
        <f t="shared" si="258"/>
        <v/>
      </c>
      <c r="M1529" t="str">
        <f t="shared" si="259"/>
        <v>Short</v>
      </c>
      <c r="N1529" s="39">
        <f t="shared" si="260"/>
        <v>0</v>
      </c>
      <c r="O1529" s="40">
        <f t="shared" si="263"/>
        <v>3046.6750000000288</v>
      </c>
      <c r="P1529" s="39">
        <f t="shared" si="261"/>
        <v>3.75</v>
      </c>
      <c r="Q1529" s="39">
        <f t="shared" si="262"/>
        <v>4706.125</v>
      </c>
      <c r="R1529" s="39">
        <f>IF((O1529 - MAX($O$16:O1529)) &lt; 0, O1529 - MAX($O$16:O1529), 0)</f>
        <v>-988.97499999995262</v>
      </c>
    </row>
    <row r="1530" spans="1:18" x14ac:dyDescent="0.25">
      <c r="A1530" s="2">
        <v>1515</v>
      </c>
      <c r="B1530" t="s">
        <v>1515</v>
      </c>
      <c r="C1530" s="8">
        <v>240.3</v>
      </c>
      <c r="D1530" s="8">
        <v>138.58000000000001</v>
      </c>
      <c r="E1530" s="17">
        <f t="shared" si="253"/>
        <v>0.55044036654318795</v>
      </c>
      <c r="F1530" s="2">
        <f>+IF(A1530&gt;$C$3,AVERAGE(INDEX($E$16:$E$2532,A1530-$C$3):E1529),"")</f>
        <v>0.54867496145079298</v>
      </c>
      <c r="G1530" s="2">
        <f>+IF(A1530&gt;$C$3,STDEVA(INDEX($E$16:$E$2532,A1530-$C$3):E1529),"")</f>
        <v>3.0476772006925537E-3</v>
      </c>
      <c r="H1530">
        <f t="shared" si="254"/>
        <v>0.57926249275802821</v>
      </c>
      <c r="I1530" s="2" t="str">
        <f t="shared" si="255"/>
        <v/>
      </c>
      <c r="J1530">
        <f t="shared" si="256"/>
        <v>137.51</v>
      </c>
      <c r="K1530">
        <f t="shared" si="257"/>
        <v>238.98</v>
      </c>
      <c r="L1530" s="37">
        <f t="shared" si="258"/>
        <v>-62.5</v>
      </c>
      <c r="M1530" t="str">
        <f t="shared" si="259"/>
        <v>Short</v>
      </c>
      <c r="N1530" s="39">
        <f t="shared" si="260"/>
        <v>0</v>
      </c>
      <c r="O1530" s="40">
        <f t="shared" si="263"/>
        <v>3046.6750000000288</v>
      </c>
      <c r="P1530" s="39">
        <f t="shared" si="261"/>
        <v>0</v>
      </c>
      <c r="Q1530" s="39">
        <f t="shared" si="262"/>
        <v>0</v>
      </c>
      <c r="R1530" s="39">
        <f>IF((O1530 - MAX($O$16:O1530)) &lt; 0, O1530 - MAX($O$16:O1530), 0)</f>
        <v>-988.97499999995262</v>
      </c>
    </row>
    <row r="1531" spans="1:18" x14ac:dyDescent="0.25">
      <c r="A1531" s="2">
        <v>1516</v>
      </c>
      <c r="B1531" t="s">
        <v>1516</v>
      </c>
      <c r="C1531" s="8">
        <v>240.08</v>
      </c>
      <c r="D1531" s="8">
        <v>138.63</v>
      </c>
      <c r="E1531" s="17">
        <f t="shared" si="253"/>
        <v>0.5491636875818271</v>
      </c>
      <c r="F1531" s="2">
        <f>+IF(A1531&gt;$C$3,AVERAGE(INDEX($E$16:$E$2532,A1531-$C$3):E1530),"")</f>
        <v>0.54896284329027856</v>
      </c>
      <c r="G1531" s="2">
        <f>+IF(A1531&gt;$C$3,STDEVA(INDEX($E$16:$E$2532,A1531-$C$3):E1530),"")</f>
        <v>3.1523541729822965E-3</v>
      </c>
      <c r="H1531">
        <f t="shared" si="254"/>
        <v>6.3712476621410663E-2</v>
      </c>
      <c r="I1531" s="2" t="str">
        <f t="shared" si="255"/>
        <v/>
      </c>
      <c r="J1531">
        <f t="shared" si="256"/>
        <v>137.51</v>
      </c>
      <c r="K1531">
        <f t="shared" si="257"/>
        <v>238.98</v>
      </c>
      <c r="L1531" s="37">
        <f t="shared" si="258"/>
        <v>4.9999999999954525</v>
      </c>
      <c r="M1531" t="str">
        <f t="shared" si="259"/>
        <v>Short</v>
      </c>
      <c r="N1531" s="39">
        <f t="shared" si="260"/>
        <v>0</v>
      </c>
      <c r="O1531" s="40">
        <f t="shared" si="263"/>
        <v>3046.6750000000288</v>
      </c>
      <c r="P1531" s="39">
        <f t="shared" si="261"/>
        <v>0</v>
      </c>
      <c r="Q1531" s="39">
        <f t="shared" si="262"/>
        <v>0</v>
      </c>
      <c r="R1531" s="39">
        <f>IF((O1531 - MAX($O$16:O1531)) &lt; 0, O1531 - MAX($O$16:O1531), 0)</f>
        <v>-988.97499999995262</v>
      </c>
    </row>
    <row r="1532" spans="1:18" x14ac:dyDescent="0.25">
      <c r="A1532" s="2">
        <v>1517</v>
      </c>
      <c r="B1532" t="s">
        <v>1517</v>
      </c>
      <c r="C1532" s="8">
        <v>235.82</v>
      </c>
      <c r="D1532" s="8">
        <v>134.88999999999999</v>
      </c>
      <c r="E1532" s="17">
        <f t="shared" si="253"/>
        <v>0.55860917066693894</v>
      </c>
      <c r="F1532" s="2">
        <f>+IF(A1532&gt;$C$3,AVERAGE(INDEX($E$16:$E$2532,A1532-$C$3):E1531),"")</f>
        <v>0.54909234934434226</v>
      </c>
      <c r="G1532" s="2">
        <f>+IF(A1532&gt;$C$3,STDEVA(INDEX($E$16:$E$2532,A1532-$C$3):E1531),"")</f>
        <v>3.1427017955613381E-3</v>
      </c>
      <c r="H1532">
        <f t="shared" si="254"/>
        <v>3.0282291931222893</v>
      </c>
      <c r="I1532" s="2" t="str">
        <f t="shared" si="255"/>
        <v>Sell</v>
      </c>
      <c r="J1532">
        <f t="shared" si="256"/>
        <v>137.51</v>
      </c>
      <c r="K1532">
        <f t="shared" si="257"/>
        <v>238.98</v>
      </c>
      <c r="L1532" s="37">
        <f t="shared" si="258"/>
        <v>134.99999999999795</v>
      </c>
      <c r="M1532" t="str">
        <f t="shared" si="259"/>
        <v>Short</v>
      </c>
      <c r="N1532" s="39">
        <f t="shared" si="260"/>
        <v>0</v>
      </c>
      <c r="O1532" s="40">
        <f t="shared" si="263"/>
        <v>3046.6750000000288</v>
      </c>
      <c r="P1532" s="39">
        <f t="shared" si="261"/>
        <v>0</v>
      </c>
      <c r="Q1532" s="39">
        <f t="shared" si="262"/>
        <v>0</v>
      </c>
      <c r="R1532" s="39">
        <f>IF((O1532 - MAX($O$16:O1532)) &lt; 0, O1532 - MAX($O$16:O1532), 0)</f>
        <v>-988.97499999995262</v>
      </c>
    </row>
    <row r="1533" spans="1:18" x14ac:dyDescent="0.25">
      <c r="A1533" s="2">
        <v>1518</v>
      </c>
      <c r="B1533" t="s">
        <v>1518</v>
      </c>
      <c r="C1533" s="8">
        <v>236.77</v>
      </c>
      <c r="D1533" s="8">
        <v>135.38</v>
      </c>
      <c r="E1533" s="17">
        <f t="shared" si="253"/>
        <v>0.55900356671444673</v>
      </c>
      <c r="F1533" s="2">
        <f>+IF(A1533&gt;$C$3,AVERAGE(INDEX($E$16:$E$2532,A1533-$C$3):E1532),"")</f>
        <v>0.55199147837363749</v>
      </c>
      <c r="G1533" s="2">
        <f>+IF(A1533&gt;$C$3,STDEVA(INDEX($E$16:$E$2532,A1533-$C$3):E1532),"")</f>
        <v>3.976894330938072E-3</v>
      </c>
      <c r="H1533">
        <f t="shared" si="254"/>
        <v>1.7632071051672189</v>
      </c>
      <c r="I1533" s="2" t="str">
        <f t="shared" si="255"/>
        <v>Sell</v>
      </c>
      <c r="J1533">
        <f t="shared" si="256"/>
        <v>137.51</v>
      </c>
      <c r="K1533">
        <f t="shared" si="257"/>
        <v>238.98</v>
      </c>
      <c r="L1533" s="37">
        <f t="shared" si="258"/>
        <v>19.999999999996021</v>
      </c>
      <c r="M1533" t="str">
        <f t="shared" si="259"/>
        <v>Short</v>
      </c>
      <c r="N1533" s="39">
        <f t="shared" si="260"/>
        <v>0</v>
      </c>
      <c r="O1533" s="40">
        <f t="shared" si="263"/>
        <v>3046.6750000000288</v>
      </c>
      <c r="P1533" s="39">
        <f t="shared" si="261"/>
        <v>0</v>
      </c>
      <c r="Q1533" s="39">
        <f t="shared" si="262"/>
        <v>0</v>
      </c>
      <c r="R1533" s="39">
        <f>IF((O1533 - MAX($O$16:O1533)) &lt; 0, O1533 - MAX($O$16:O1533), 0)</f>
        <v>-988.97499999995262</v>
      </c>
    </row>
    <row r="1534" spans="1:18" x14ac:dyDescent="0.25">
      <c r="A1534" s="2">
        <v>1519</v>
      </c>
      <c r="B1534" t="s">
        <v>1519</v>
      </c>
      <c r="C1534" s="8">
        <v>238.31</v>
      </c>
      <c r="D1534" s="8">
        <v>136.03</v>
      </c>
      <c r="E1534" s="17">
        <f t="shared" si="253"/>
        <v>0.56069689748993401</v>
      </c>
      <c r="F1534" s="2">
        <f>+IF(A1534&gt;$C$3,AVERAGE(INDEX($E$16:$E$2532,A1534-$C$3):E1533),"")</f>
        <v>0.55398000323863106</v>
      </c>
      <c r="G1534" s="2">
        <f>+IF(A1534&gt;$C$3,STDEVA(INDEX($E$16:$E$2532,A1534-$C$3):E1533),"")</f>
        <v>4.5845648683698796E-3</v>
      </c>
      <c r="H1534">
        <f t="shared" si="254"/>
        <v>1.4651105272050078</v>
      </c>
      <c r="I1534" s="2" t="str">
        <f t="shared" si="255"/>
        <v/>
      </c>
      <c r="J1534" t="str">
        <f t="shared" si="256"/>
        <v/>
      </c>
      <c r="K1534" t="str">
        <f t="shared" si="257"/>
        <v/>
      </c>
      <c r="L1534" s="37">
        <f t="shared" si="258"/>
        <v>-202.50000000000057</v>
      </c>
      <c r="M1534" t="str">
        <f t="shared" si="259"/>
        <v>SL</v>
      </c>
      <c r="N1534" s="39">
        <f t="shared" si="260"/>
        <v>-202.50000000000057</v>
      </c>
      <c r="O1534" s="40">
        <f t="shared" si="263"/>
        <v>2844.1750000000284</v>
      </c>
      <c r="P1534" s="39">
        <f t="shared" si="261"/>
        <v>3.75</v>
      </c>
      <c r="Q1534" s="39">
        <f t="shared" si="262"/>
        <v>0</v>
      </c>
      <c r="R1534" s="39">
        <f>IF((O1534 - MAX($O$16:O1534)) &lt; 0, O1534 - MAX($O$16:O1534), 0)</f>
        <v>-1191.4749999999531</v>
      </c>
    </row>
    <row r="1535" spans="1:18" x14ac:dyDescent="0.25">
      <c r="A1535" s="2">
        <v>1520</v>
      </c>
      <c r="B1535" t="s">
        <v>1520</v>
      </c>
      <c r="C1535" s="8">
        <v>239.52</v>
      </c>
      <c r="D1535" s="8">
        <v>136.94999999999999</v>
      </c>
      <c r="E1535" s="17">
        <f t="shared" si="253"/>
        <v>0.55902102496223116</v>
      </c>
      <c r="F1535" s="2">
        <f>+IF(A1535&gt;$C$3,AVERAGE(INDEX($E$16:$E$2532,A1535-$C$3):E1534),"")</f>
        <v>0.55558273779926692</v>
      </c>
      <c r="G1535" s="2">
        <f>+IF(A1535&gt;$C$3,STDEVA(INDEX($E$16:$E$2532,A1535-$C$3):E1534),"")</f>
        <v>5.3540681621655987E-3</v>
      </c>
      <c r="H1535">
        <f t="shared" si="254"/>
        <v>0.64218217976020853</v>
      </c>
      <c r="I1535" s="2" t="str">
        <f t="shared" si="255"/>
        <v/>
      </c>
      <c r="J1535" t="str">
        <f t="shared" si="256"/>
        <v/>
      </c>
      <c r="K1535" t="str">
        <f t="shared" si="257"/>
        <v/>
      </c>
      <c r="L1535" s="37" t="str">
        <f t="shared" si="258"/>
        <v/>
      </c>
      <c r="M1535" t="str">
        <f t="shared" si="259"/>
        <v/>
      </c>
      <c r="N1535" s="39">
        <f t="shared" si="260"/>
        <v>0</v>
      </c>
      <c r="O1535" s="40">
        <f t="shared" si="263"/>
        <v>2844.1750000000284</v>
      </c>
      <c r="P1535" s="39">
        <f t="shared" si="261"/>
        <v>0</v>
      </c>
      <c r="Q1535" s="39">
        <f t="shared" si="262"/>
        <v>0</v>
      </c>
      <c r="R1535" s="39">
        <f>IF((O1535 - MAX($O$16:O1535)) &lt; 0, O1535 - MAX($O$16:O1535), 0)</f>
        <v>-1191.4749999999531</v>
      </c>
    </row>
    <row r="1536" spans="1:18" x14ac:dyDescent="0.25">
      <c r="A1536" s="2">
        <v>1521</v>
      </c>
      <c r="B1536" t="s">
        <v>1521</v>
      </c>
      <c r="C1536" s="8">
        <v>240.05</v>
      </c>
      <c r="D1536" s="8">
        <v>137.4</v>
      </c>
      <c r="E1536" s="17">
        <f t="shared" si="253"/>
        <v>0.55795085518870036</v>
      </c>
      <c r="F1536" s="2">
        <f>+IF(A1536&gt;$C$3,AVERAGE(INDEX($E$16:$E$2532,A1536-$C$3):E1535),"")</f>
        <v>0.5572988694830755</v>
      </c>
      <c r="G1536" s="2">
        <f>+IF(A1536&gt;$C$3,STDEVA(INDEX($E$16:$E$2532,A1536-$C$3):E1535),"")</f>
        <v>4.6183460307576271E-3</v>
      </c>
      <c r="H1536">
        <f t="shared" si="254"/>
        <v>0.14117298731682551</v>
      </c>
      <c r="I1536" s="2" t="str">
        <f t="shared" si="255"/>
        <v/>
      </c>
      <c r="J1536" t="str">
        <f t="shared" si="256"/>
        <v/>
      </c>
      <c r="K1536" t="str">
        <f t="shared" si="257"/>
        <v/>
      </c>
      <c r="L1536" s="37" t="str">
        <f t="shared" si="258"/>
        <v/>
      </c>
      <c r="M1536" t="str">
        <f t="shared" si="259"/>
        <v/>
      </c>
      <c r="N1536" s="39">
        <f t="shared" si="260"/>
        <v>0</v>
      </c>
      <c r="O1536" s="40">
        <f t="shared" si="263"/>
        <v>2844.1750000000284</v>
      </c>
      <c r="P1536" s="39">
        <f t="shared" si="261"/>
        <v>0</v>
      </c>
      <c r="Q1536" s="39">
        <f t="shared" si="262"/>
        <v>0</v>
      </c>
      <c r="R1536" s="39">
        <f>IF((O1536 - MAX($O$16:O1536)) &lt; 0, O1536 - MAX($O$16:O1536), 0)</f>
        <v>-1191.4749999999531</v>
      </c>
    </row>
    <row r="1537" spans="1:18" x14ac:dyDescent="0.25">
      <c r="A1537" s="2">
        <v>1522</v>
      </c>
      <c r="B1537" t="s">
        <v>1522</v>
      </c>
      <c r="C1537" s="8">
        <v>240.61</v>
      </c>
      <c r="D1537" s="8">
        <v>137.49</v>
      </c>
      <c r="E1537" s="17">
        <f t="shared" si="253"/>
        <v>0.55962617824749583</v>
      </c>
      <c r="F1537" s="2">
        <f>+IF(A1537&gt;$C$3,AVERAGE(INDEX($E$16:$E$2532,A1537-$C$3):E1536),"")</f>
        <v>0.55905630300445019</v>
      </c>
      <c r="G1537" s="2">
        <f>+IF(A1537&gt;$C$3,STDEVA(INDEX($E$16:$E$2532,A1537-$C$3):E1536),"")</f>
        <v>1.0145834271932017E-3</v>
      </c>
      <c r="H1537">
        <f t="shared" si="254"/>
        <v>0.56168396582444702</v>
      </c>
      <c r="I1537" s="2" t="str">
        <f t="shared" si="255"/>
        <v/>
      </c>
      <c r="J1537" t="str">
        <f t="shared" si="256"/>
        <v/>
      </c>
      <c r="K1537" t="str">
        <f t="shared" si="257"/>
        <v/>
      </c>
      <c r="L1537" s="37" t="str">
        <f t="shared" si="258"/>
        <v/>
      </c>
      <c r="M1537" t="str">
        <f t="shared" si="259"/>
        <v/>
      </c>
      <c r="N1537" s="39">
        <f t="shared" si="260"/>
        <v>0</v>
      </c>
      <c r="O1537" s="40">
        <f t="shared" si="263"/>
        <v>2844.1750000000284</v>
      </c>
      <c r="P1537" s="39">
        <f t="shared" si="261"/>
        <v>0</v>
      </c>
      <c r="Q1537" s="39">
        <f t="shared" si="262"/>
        <v>0</v>
      </c>
      <c r="R1537" s="39">
        <f>IF((O1537 - MAX($O$16:O1537)) &lt; 0, O1537 - MAX($O$16:O1537), 0)</f>
        <v>-1191.4749999999531</v>
      </c>
    </row>
    <row r="1538" spans="1:18" x14ac:dyDescent="0.25">
      <c r="A1538" s="2">
        <v>1523</v>
      </c>
      <c r="B1538" t="s">
        <v>1523</v>
      </c>
      <c r="C1538" s="8">
        <v>241.76</v>
      </c>
      <c r="D1538" s="8">
        <v>137.58000000000001</v>
      </c>
      <c r="E1538" s="17">
        <f t="shared" si="253"/>
        <v>0.56373993242656129</v>
      </c>
      <c r="F1538" s="2">
        <f>+IF(A1538&gt;$C$3,AVERAGE(INDEX($E$16:$E$2532,A1538-$C$3):E1537),"")</f>
        <v>0.55925970452056162</v>
      </c>
      <c r="G1538" s="2">
        <f>+IF(A1538&gt;$C$3,STDEVA(INDEX($E$16:$E$2532,A1538-$C$3):E1537),"")</f>
        <v>1.0044261675885297E-3</v>
      </c>
      <c r="H1538">
        <f t="shared" si="254"/>
        <v>4.4604850516349996</v>
      </c>
      <c r="I1538" s="2" t="str">
        <f t="shared" si="255"/>
        <v>Sell</v>
      </c>
      <c r="J1538">
        <f t="shared" si="256"/>
        <v>137.58000000000001</v>
      </c>
      <c r="K1538">
        <f t="shared" si="257"/>
        <v>241.76</v>
      </c>
      <c r="L1538" s="37" t="str">
        <f t="shared" si="258"/>
        <v/>
      </c>
      <c r="M1538" t="str">
        <f t="shared" si="259"/>
        <v>Short</v>
      </c>
      <c r="N1538" s="39">
        <f t="shared" si="260"/>
        <v>0</v>
      </c>
      <c r="O1538" s="40">
        <f t="shared" si="263"/>
        <v>2844.1750000000284</v>
      </c>
      <c r="P1538" s="39">
        <f t="shared" si="261"/>
        <v>3.75</v>
      </c>
      <c r="Q1538" s="39">
        <f t="shared" si="262"/>
        <v>4741.75</v>
      </c>
      <c r="R1538" s="39">
        <f>IF((O1538 - MAX($O$16:O1538)) &lt; 0, O1538 - MAX($O$16:O1538), 0)</f>
        <v>-1191.4749999999531</v>
      </c>
    </row>
    <row r="1539" spans="1:18" x14ac:dyDescent="0.25">
      <c r="A1539" s="2">
        <v>1524</v>
      </c>
      <c r="B1539" t="s">
        <v>1524</v>
      </c>
      <c r="C1539" s="8">
        <v>241.71</v>
      </c>
      <c r="D1539" s="8">
        <v>137.54</v>
      </c>
      <c r="E1539" s="17">
        <f t="shared" si="253"/>
        <v>0.56382387656552435</v>
      </c>
      <c r="F1539" s="2">
        <f>+IF(A1539&gt;$C$3,AVERAGE(INDEX($E$16:$E$2532,A1539-$C$3):E1538),"")</f>
        <v>0.56020697766298455</v>
      </c>
      <c r="G1539" s="2">
        <f>+IF(A1539&gt;$C$3,STDEVA(INDEX($E$16:$E$2532,A1539-$C$3):E1538),"")</f>
        <v>2.2110908612461102E-3</v>
      </c>
      <c r="H1539">
        <f t="shared" si="254"/>
        <v>1.6357984042778844</v>
      </c>
      <c r="I1539" s="2" t="str">
        <f t="shared" si="255"/>
        <v>Sell</v>
      </c>
      <c r="J1539">
        <f t="shared" si="256"/>
        <v>137.58000000000001</v>
      </c>
      <c r="K1539">
        <f t="shared" si="257"/>
        <v>241.76</v>
      </c>
      <c r="L1539" s="37">
        <f t="shared" si="258"/>
        <v>2.4999999999906208</v>
      </c>
      <c r="M1539" t="str">
        <f t="shared" si="259"/>
        <v>Short</v>
      </c>
      <c r="N1539" s="39">
        <f t="shared" si="260"/>
        <v>0</v>
      </c>
      <c r="O1539" s="40">
        <f t="shared" si="263"/>
        <v>2844.1750000000284</v>
      </c>
      <c r="P1539" s="39">
        <f t="shared" si="261"/>
        <v>0</v>
      </c>
      <c r="Q1539" s="39">
        <f t="shared" si="262"/>
        <v>0</v>
      </c>
      <c r="R1539" s="39">
        <f>IF((O1539 - MAX($O$16:O1539)) &lt; 0, O1539 - MAX($O$16:O1539), 0)</f>
        <v>-1191.4749999999531</v>
      </c>
    </row>
    <row r="1540" spans="1:18" x14ac:dyDescent="0.25">
      <c r="A1540" s="2">
        <v>1525</v>
      </c>
      <c r="B1540" t="s">
        <v>1525</v>
      </c>
      <c r="C1540" s="8">
        <v>241.5</v>
      </c>
      <c r="D1540" s="8">
        <v>136.46</v>
      </c>
      <c r="E1540" s="17">
        <f t="shared" si="253"/>
        <v>0.57083794170534974</v>
      </c>
      <c r="F1540" s="2">
        <f>+IF(A1540&gt;$C$3,AVERAGE(INDEX($E$16:$E$2532,A1540-$C$3):E1539),"")</f>
        <v>0.56083237347810255</v>
      </c>
      <c r="G1540" s="2">
        <f>+IF(A1540&gt;$C$3,STDEVA(INDEX($E$16:$E$2532,A1540-$C$3):E1539),"")</f>
        <v>2.7587147276070365E-3</v>
      </c>
      <c r="H1540">
        <f t="shared" si="254"/>
        <v>3.6268948460380361</v>
      </c>
      <c r="I1540" s="2" t="str">
        <f t="shared" si="255"/>
        <v>Sell</v>
      </c>
      <c r="J1540" t="str">
        <f t="shared" si="256"/>
        <v/>
      </c>
      <c r="K1540" t="str">
        <f t="shared" si="257"/>
        <v/>
      </c>
      <c r="L1540" s="37">
        <f t="shared" si="258"/>
        <v>-215.00000000000341</v>
      </c>
      <c r="M1540" t="str">
        <f t="shared" si="259"/>
        <v>SL</v>
      </c>
      <c r="N1540" s="39">
        <f t="shared" si="260"/>
        <v>-215.00000000000341</v>
      </c>
      <c r="O1540" s="40">
        <f t="shared" si="263"/>
        <v>2629.1750000000247</v>
      </c>
      <c r="P1540" s="39">
        <f t="shared" si="261"/>
        <v>3.75</v>
      </c>
      <c r="Q1540" s="39">
        <f t="shared" si="262"/>
        <v>0</v>
      </c>
      <c r="R1540" s="39">
        <f>IF((O1540 - MAX($O$16:O1540)) &lt; 0, O1540 - MAX($O$16:O1540), 0)</f>
        <v>-1406.4749999999567</v>
      </c>
    </row>
    <row r="1541" spans="1:18" x14ac:dyDescent="0.25">
      <c r="A1541" s="2">
        <v>1526</v>
      </c>
      <c r="B1541" t="s">
        <v>1526</v>
      </c>
      <c r="C1541" s="8">
        <v>241.44</v>
      </c>
      <c r="D1541" s="8">
        <v>136.32</v>
      </c>
      <c r="E1541" s="17">
        <f t="shared" si="253"/>
        <v>0.57161593193853311</v>
      </c>
      <c r="F1541" s="2">
        <f>+IF(A1541&gt;$C$3,AVERAGE(INDEX($E$16:$E$2532,A1541-$C$3):E1540),"")</f>
        <v>0.56319575682672629</v>
      </c>
      <c r="G1541" s="2">
        <f>+IF(A1541&gt;$C$3,STDEVA(INDEX($E$16:$E$2532,A1541-$C$3):E1540),"")</f>
        <v>4.9835864504052824E-3</v>
      </c>
      <c r="H1541">
        <f t="shared" si="254"/>
        <v>1.689581428074165</v>
      </c>
      <c r="I1541" s="2" t="str">
        <f t="shared" si="255"/>
        <v>Sell</v>
      </c>
      <c r="J1541">
        <f t="shared" si="256"/>
        <v>136.32</v>
      </c>
      <c r="K1541">
        <f t="shared" si="257"/>
        <v>241.44</v>
      </c>
      <c r="L1541" s="37" t="str">
        <f t="shared" si="258"/>
        <v/>
      </c>
      <c r="M1541" t="str">
        <f t="shared" si="259"/>
        <v>Short</v>
      </c>
      <c r="N1541" s="39">
        <f t="shared" si="260"/>
        <v>0</v>
      </c>
      <c r="O1541" s="40">
        <f t="shared" si="263"/>
        <v>2629.1750000000247</v>
      </c>
      <c r="P1541" s="39">
        <f t="shared" si="261"/>
        <v>3.75</v>
      </c>
      <c r="Q1541" s="39">
        <f t="shared" si="262"/>
        <v>4722</v>
      </c>
      <c r="R1541" s="39">
        <f>IF((O1541 - MAX($O$16:O1541)) &lt; 0, O1541 - MAX($O$16:O1541), 0)</f>
        <v>-1406.4749999999567</v>
      </c>
    </row>
    <row r="1542" spans="1:18" x14ac:dyDescent="0.25">
      <c r="A1542" s="2">
        <v>1527</v>
      </c>
      <c r="B1542" t="s">
        <v>1527</v>
      </c>
      <c r="C1542" s="8">
        <v>243.36</v>
      </c>
      <c r="D1542" s="8">
        <v>138.94999999999999</v>
      </c>
      <c r="E1542" s="17">
        <f t="shared" si="253"/>
        <v>0.56042767232247015</v>
      </c>
      <c r="F1542" s="2">
        <f>+IF(A1542&gt;$C$3,AVERAGE(INDEX($E$16:$E$2532,A1542-$C$3):E1541),"")</f>
        <v>0.5659287721766928</v>
      </c>
      <c r="G1542" s="2">
        <f>+IF(A1542&gt;$C$3,STDEVA(INDEX($E$16:$E$2532,A1542-$C$3):E1541),"")</f>
        <v>5.1329335384313066E-3</v>
      </c>
      <c r="H1542">
        <f t="shared" si="254"/>
        <v>-1.0717262970647885</v>
      </c>
      <c r="I1542" s="2" t="str">
        <f t="shared" si="255"/>
        <v/>
      </c>
      <c r="J1542">
        <f t="shared" si="256"/>
        <v>136.32</v>
      </c>
      <c r="K1542">
        <f t="shared" si="257"/>
        <v>241.44</v>
      </c>
      <c r="L1542" s="37">
        <f t="shared" si="258"/>
        <v>177.49999999999488</v>
      </c>
      <c r="M1542" t="str">
        <f t="shared" si="259"/>
        <v>Short</v>
      </c>
      <c r="N1542" s="39">
        <f t="shared" si="260"/>
        <v>0</v>
      </c>
      <c r="O1542" s="40">
        <f t="shared" si="263"/>
        <v>2629.1750000000247</v>
      </c>
      <c r="P1542" s="39">
        <f t="shared" si="261"/>
        <v>0</v>
      </c>
      <c r="Q1542" s="39">
        <f t="shared" si="262"/>
        <v>0</v>
      </c>
      <c r="R1542" s="39">
        <f>IF((O1542 - MAX($O$16:O1542)) &lt; 0, O1542 - MAX($O$16:O1542), 0)</f>
        <v>-1406.4749999999567</v>
      </c>
    </row>
    <row r="1543" spans="1:18" x14ac:dyDescent="0.25">
      <c r="A1543" s="2">
        <v>1528</v>
      </c>
      <c r="B1543" t="s">
        <v>1528</v>
      </c>
      <c r="C1543" s="8">
        <v>244.17</v>
      </c>
      <c r="D1543" s="8">
        <v>139.85</v>
      </c>
      <c r="E1543" s="17">
        <f t="shared" si="253"/>
        <v>0.55729428435909101</v>
      </c>
      <c r="F1543" s="2">
        <f>+IF(A1543&gt;$C$3,AVERAGE(INDEX($E$16:$E$2532,A1543-$C$3):E1542),"")</f>
        <v>0.5660890709916877</v>
      </c>
      <c r="G1543" s="2">
        <f>+IF(A1543&gt;$C$3,STDEVA(INDEX($E$16:$E$2532,A1543-$C$3):E1542),"")</f>
        <v>4.8938470976100656E-3</v>
      </c>
      <c r="H1543">
        <f t="shared" si="254"/>
        <v>-1.7971110370186421</v>
      </c>
      <c r="I1543" s="2" t="str">
        <f t="shared" si="255"/>
        <v>Buy</v>
      </c>
      <c r="J1543">
        <f t="shared" si="256"/>
        <v>136.32</v>
      </c>
      <c r="K1543">
        <f t="shared" si="257"/>
        <v>241.44</v>
      </c>
      <c r="L1543" s="37">
        <f t="shared" si="258"/>
        <v>200.00000000000273</v>
      </c>
      <c r="M1543" t="str">
        <f t="shared" si="259"/>
        <v>Short</v>
      </c>
      <c r="N1543" s="39">
        <f t="shared" si="260"/>
        <v>0</v>
      </c>
      <c r="O1543" s="40">
        <f t="shared" si="263"/>
        <v>2629.1750000000247</v>
      </c>
      <c r="P1543" s="39">
        <f t="shared" si="261"/>
        <v>0</v>
      </c>
      <c r="Q1543" s="39">
        <f t="shared" si="262"/>
        <v>0</v>
      </c>
      <c r="R1543" s="39">
        <f>IF((O1543 - MAX($O$16:O1543)) &lt; 0, O1543 - MAX($O$16:O1543), 0)</f>
        <v>-1406.4749999999567</v>
      </c>
    </row>
    <row r="1544" spans="1:18" x14ac:dyDescent="0.25">
      <c r="A1544" s="2">
        <v>1529</v>
      </c>
      <c r="B1544" t="s">
        <v>1529</v>
      </c>
      <c r="C1544" s="8">
        <v>243.99</v>
      </c>
      <c r="D1544" s="8">
        <v>138.97999999999999</v>
      </c>
      <c r="E1544" s="17">
        <f t="shared" si="253"/>
        <v>0.56279720296061231</v>
      </c>
      <c r="F1544" s="2">
        <f>+IF(A1544&gt;$C$3,AVERAGE(INDEX($E$16:$E$2532,A1544-$C$3):E1543),"")</f>
        <v>0.56479994137819367</v>
      </c>
      <c r="G1544" s="2">
        <f>+IF(A1544&gt;$C$3,STDEVA(INDEX($E$16:$E$2532,A1544-$C$3):E1543),"")</f>
        <v>6.3110914620996186E-3</v>
      </c>
      <c r="H1544">
        <f t="shared" si="254"/>
        <v>-0.31733630063967999</v>
      </c>
      <c r="I1544" s="2" t="str">
        <f t="shared" si="255"/>
        <v/>
      </c>
      <c r="J1544">
        <f t="shared" si="256"/>
        <v>136.32</v>
      </c>
      <c r="K1544">
        <f t="shared" si="257"/>
        <v>241.44</v>
      </c>
      <c r="L1544" s="37">
        <f t="shared" si="258"/>
        <v>27.499999999996248</v>
      </c>
      <c r="M1544" t="str">
        <f t="shared" si="259"/>
        <v>Short</v>
      </c>
      <c r="N1544" s="39">
        <f t="shared" si="260"/>
        <v>0</v>
      </c>
      <c r="O1544" s="40">
        <f t="shared" si="263"/>
        <v>2629.1750000000247</v>
      </c>
      <c r="P1544" s="39">
        <f t="shared" si="261"/>
        <v>0</v>
      </c>
      <c r="Q1544" s="39">
        <f t="shared" si="262"/>
        <v>0</v>
      </c>
      <c r="R1544" s="39">
        <f>IF((O1544 - MAX($O$16:O1544)) &lt; 0, O1544 - MAX($O$16:O1544), 0)</f>
        <v>-1406.4749999999567</v>
      </c>
    </row>
    <row r="1545" spans="1:18" x14ac:dyDescent="0.25">
      <c r="A1545" s="2">
        <v>1530</v>
      </c>
      <c r="B1545" t="s">
        <v>1530</v>
      </c>
      <c r="C1545" s="8">
        <v>243.21</v>
      </c>
      <c r="D1545" s="8">
        <v>138.85</v>
      </c>
      <c r="E1545" s="17">
        <f t="shared" si="253"/>
        <v>0.56053105391491698</v>
      </c>
      <c r="F1545" s="2">
        <f>+IF(A1545&gt;$C$3,AVERAGE(INDEX($E$16:$E$2532,A1545-$C$3):E1544),"")</f>
        <v>0.56459460665721117</v>
      </c>
      <c r="G1545" s="2">
        <f>+IF(A1545&gt;$C$3,STDEVA(INDEX($E$16:$E$2532,A1545-$C$3):E1544),"")</f>
        <v>6.3672393681341068E-3</v>
      </c>
      <c r="H1545">
        <f t="shared" si="254"/>
        <v>-0.63819694962795215</v>
      </c>
      <c r="I1545" s="2" t="str">
        <f t="shared" si="255"/>
        <v/>
      </c>
      <c r="J1545">
        <f t="shared" si="256"/>
        <v>136.32</v>
      </c>
      <c r="K1545">
        <f t="shared" si="257"/>
        <v>241.44</v>
      </c>
      <c r="L1545" s="37">
        <f t="shared" si="258"/>
        <v>189.99999999999767</v>
      </c>
      <c r="M1545" t="str">
        <f t="shared" si="259"/>
        <v>Short</v>
      </c>
      <c r="N1545" s="39">
        <f t="shared" si="260"/>
        <v>0</v>
      </c>
      <c r="O1545" s="40">
        <f t="shared" si="263"/>
        <v>2629.1750000000247</v>
      </c>
      <c r="P1545" s="39">
        <f t="shared" si="261"/>
        <v>0</v>
      </c>
      <c r="Q1545" s="39">
        <f t="shared" si="262"/>
        <v>0</v>
      </c>
      <c r="R1545" s="39">
        <f>IF((O1545 - MAX($O$16:O1545)) &lt; 0, O1545 - MAX($O$16:O1545), 0)</f>
        <v>-1406.4749999999567</v>
      </c>
    </row>
    <row r="1546" spans="1:18" x14ac:dyDescent="0.25">
      <c r="A1546" s="2">
        <v>1531</v>
      </c>
      <c r="B1546" t="s">
        <v>1531</v>
      </c>
      <c r="C1546" s="8">
        <v>243.66</v>
      </c>
      <c r="D1546" s="8">
        <v>138.97999999999999</v>
      </c>
      <c r="E1546" s="17">
        <f t="shared" si="253"/>
        <v>0.5614437730400802</v>
      </c>
      <c r="F1546" s="2">
        <f>+IF(A1546&gt;$C$3,AVERAGE(INDEX($E$16:$E$2532,A1546-$C$3):E1545),"")</f>
        <v>0.56253322909912473</v>
      </c>
      <c r="G1546" s="2">
        <f>+IF(A1546&gt;$C$3,STDEVA(INDEX($E$16:$E$2532,A1546-$C$3):E1545),"")</f>
        <v>5.4418239099047949E-3</v>
      </c>
      <c r="H1546">
        <f t="shared" si="254"/>
        <v>-0.20020053516645228</v>
      </c>
      <c r="I1546" s="2" t="str">
        <f t="shared" si="255"/>
        <v/>
      </c>
      <c r="J1546">
        <f t="shared" si="256"/>
        <v>136.32</v>
      </c>
      <c r="K1546">
        <f t="shared" si="257"/>
        <v>241.44</v>
      </c>
      <c r="L1546" s="37">
        <f t="shared" si="258"/>
        <v>109.99999999999932</v>
      </c>
      <c r="M1546" t="str">
        <f t="shared" si="259"/>
        <v>Short</v>
      </c>
      <c r="N1546" s="39">
        <f t="shared" si="260"/>
        <v>0</v>
      </c>
      <c r="O1546" s="40">
        <f t="shared" si="263"/>
        <v>2629.1750000000247</v>
      </c>
      <c r="P1546" s="39">
        <f t="shared" si="261"/>
        <v>0</v>
      </c>
      <c r="Q1546" s="39">
        <f t="shared" si="262"/>
        <v>0</v>
      </c>
      <c r="R1546" s="39">
        <f>IF((O1546 - MAX($O$16:O1546)) &lt; 0, O1546 - MAX($O$16:O1546), 0)</f>
        <v>-1406.4749999999567</v>
      </c>
    </row>
    <row r="1547" spans="1:18" x14ac:dyDescent="0.25">
      <c r="A1547" s="2">
        <v>1532</v>
      </c>
      <c r="B1547" t="s">
        <v>1532</v>
      </c>
      <c r="C1547" s="8">
        <v>243.78</v>
      </c>
      <c r="D1547" s="8">
        <v>140.88</v>
      </c>
      <c r="E1547" s="17">
        <f t="shared" si="253"/>
        <v>0.54835771503973973</v>
      </c>
      <c r="F1547" s="2">
        <f>+IF(A1547&gt;$C$3,AVERAGE(INDEX($E$16:$E$2532,A1547-$C$3):E1546),"")</f>
        <v>0.56049879731943408</v>
      </c>
      <c r="G1547" s="2">
        <f>+IF(A1547&gt;$C$3,STDEVA(INDEX($E$16:$E$2532,A1547-$C$3):E1546),"")</f>
        <v>2.0279700546459345E-3</v>
      </c>
      <c r="H1547">
        <f t="shared" si="254"/>
        <v>-5.9868153634122931</v>
      </c>
      <c r="I1547" s="2" t="str">
        <f t="shared" si="255"/>
        <v>Buy</v>
      </c>
      <c r="J1547" t="str">
        <f t="shared" si="256"/>
        <v/>
      </c>
      <c r="K1547" t="str">
        <f t="shared" si="257"/>
        <v/>
      </c>
      <c r="L1547" s="37">
        <f t="shared" si="258"/>
        <v>554.99999999999955</v>
      </c>
      <c r="M1547" t="str">
        <f t="shared" si="259"/>
        <v>TP</v>
      </c>
      <c r="N1547" s="39">
        <f t="shared" si="260"/>
        <v>554.99999999999955</v>
      </c>
      <c r="O1547" s="40">
        <f t="shared" si="263"/>
        <v>3184.1750000000243</v>
      </c>
      <c r="P1547" s="39">
        <f t="shared" si="261"/>
        <v>3.75</v>
      </c>
      <c r="Q1547" s="39">
        <f t="shared" si="262"/>
        <v>0</v>
      </c>
      <c r="R1547" s="39">
        <f>IF((O1547 - MAX($O$16:O1547)) &lt; 0, O1547 - MAX($O$16:O1547), 0)</f>
        <v>-851.47499999995716</v>
      </c>
    </row>
    <row r="1548" spans="1:18" x14ac:dyDescent="0.25">
      <c r="A1548" s="2">
        <v>1533</v>
      </c>
      <c r="B1548" t="s">
        <v>1533</v>
      </c>
      <c r="C1548" s="8">
        <v>243.41</v>
      </c>
      <c r="D1548" s="8">
        <v>141.61000000000001</v>
      </c>
      <c r="E1548" s="17">
        <f t="shared" si="253"/>
        <v>0.54167046410885555</v>
      </c>
      <c r="F1548" s="2">
        <f>+IF(A1548&gt;$C$3,AVERAGE(INDEX($E$16:$E$2532,A1548-$C$3):E1547),"")</f>
        <v>0.558084805862888</v>
      </c>
      <c r="G1548" s="2">
        <f>+IF(A1548&gt;$C$3,STDEVA(INDEX($E$16:$E$2532,A1548-$C$3):E1547),"")</f>
        <v>5.8033330200388126E-3</v>
      </c>
      <c r="H1548">
        <f t="shared" si="254"/>
        <v>-2.8284335393736662</v>
      </c>
      <c r="I1548" s="2" t="str">
        <f t="shared" si="255"/>
        <v>Buy</v>
      </c>
      <c r="J1548">
        <f t="shared" si="256"/>
        <v>243.41</v>
      </c>
      <c r="K1548">
        <f t="shared" si="257"/>
        <v>141.61000000000001</v>
      </c>
      <c r="L1548" s="37" t="str">
        <f t="shared" si="258"/>
        <v/>
      </c>
      <c r="M1548" t="str">
        <f t="shared" si="259"/>
        <v>Long</v>
      </c>
      <c r="N1548" s="39">
        <f t="shared" si="260"/>
        <v>0</v>
      </c>
      <c r="O1548" s="40">
        <f t="shared" si="263"/>
        <v>3184.1750000000243</v>
      </c>
      <c r="P1548" s="39">
        <f t="shared" si="261"/>
        <v>3.75</v>
      </c>
      <c r="Q1548" s="39">
        <f t="shared" si="262"/>
        <v>4812.75</v>
      </c>
      <c r="R1548" s="39">
        <f>IF((O1548 - MAX($O$16:O1548)) &lt; 0, O1548 - MAX($O$16:O1548), 0)</f>
        <v>-851.47499999995716</v>
      </c>
    </row>
    <row r="1549" spans="1:18" x14ac:dyDescent="0.25">
      <c r="A1549" s="2">
        <v>1534</v>
      </c>
      <c r="B1549" t="s">
        <v>1534</v>
      </c>
      <c r="C1549" s="8">
        <v>243.36</v>
      </c>
      <c r="D1549" s="8">
        <v>141.38</v>
      </c>
      <c r="E1549" s="17">
        <f t="shared" si="253"/>
        <v>0.5430905277681749</v>
      </c>
      <c r="F1549" s="2">
        <f>+IF(A1549&gt;$C$3,AVERAGE(INDEX($E$16:$E$2532,A1549-$C$3):E1548),"")</f>
        <v>0.55496004181284087</v>
      </c>
      <c r="G1549" s="2">
        <f>+IF(A1549&gt;$C$3,STDEVA(INDEX($E$16:$E$2532,A1549-$C$3):E1548),"")</f>
        <v>9.41673557680376E-3</v>
      </c>
      <c r="H1549">
        <f t="shared" si="254"/>
        <v>-1.2604701435924495</v>
      </c>
      <c r="I1549" s="2" t="str">
        <f t="shared" si="255"/>
        <v/>
      </c>
      <c r="J1549">
        <f t="shared" si="256"/>
        <v>243.41</v>
      </c>
      <c r="K1549">
        <f t="shared" si="257"/>
        <v>141.61000000000001</v>
      </c>
      <c r="L1549" s="37">
        <f t="shared" si="258"/>
        <v>45.000000000008811</v>
      </c>
      <c r="M1549" t="str">
        <f t="shared" si="259"/>
        <v>Long</v>
      </c>
      <c r="N1549" s="39">
        <f t="shared" si="260"/>
        <v>0</v>
      </c>
      <c r="O1549" s="40">
        <f t="shared" si="263"/>
        <v>3184.1750000000243</v>
      </c>
      <c r="P1549" s="39">
        <f t="shared" si="261"/>
        <v>0</v>
      </c>
      <c r="Q1549" s="39">
        <f t="shared" si="262"/>
        <v>0</v>
      </c>
      <c r="R1549" s="39">
        <f>IF((O1549 - MAX($O$16:O1549)) &lt; 0, O1549 - MAX($O$16:O1549), 0)</f>
        <v>-851.47499999995716</v>
      </c>
    </row>
    <row r="1550" spans="1:18" x14ac:dyDescent="0.25">
      <c r="A1550" s="2">
        <v>1535</v>
      </c>
      <c r="B1550" t="s">
        <v>1535</v>
      </c>
      <c r="C1550" s="8">
        <v>244.55</v>
      </c>
      <c r="D1550" s="8">
        <v>142.1</v>
      </c>
      <c r="E1550" s="17">
        <f t="shared" si="253"/>
        <v>0.54288875188231134</v>
      </c>
      <c r="F1550" s="2">
        <f>+IF(A1550&gt;$C$3,AVERAGE(INDEX($E$16:$E$2532,A1550-$C$3):E1549),"")</f>
        <v>0.55101870677435349</v>
      </c>
      <c r="G1550" s="2">
        <f>+IF(A1550&gt;$C$3,STDEVA(INDEX($E$16:$E$2532,A1550-$C$3):E1549),"")</f>
        <v>9.4405150159579329E-3</v>
      </c>
      <c r="H1550">
        <f t="shared" si="254"/>
        <v>-0.86117705213111273</v>
      </c>
      <c r="I1550" s="2" t="str">
        <f t="shared" si="255"/>
        <v/>
      </c>
      <c r="J1550">
        <f t="shared" si="256"/>
        <v>243.41</v>
      </c>
      <c r="K1550">
        <f t="shared" si="257"/>
        <v>141.61000000000001</v>
      </c>
      <c r="L1550" s="37">
        <f t="shared" si="258"/>
        <v>162.50000000000853</v>
      </c>
      <c r="M1550" t="str">
        <f t="shared" si="259"/>
        <v>Long</v>
      </c>
      <c r="N1550" s="39">
        <f t="shared" si="260"/>
        <v>0</v>
      </c>
      <c r="O1550" s="40">
        <f t="shared" si="263"/>
        <v>3184.1750000000243</v>
      </c>
      <c r="P1550" s="39">
        <f t="shared" si="261"/>
        <v>0</v>
      </c>
      <c r="Q1550" s="39">
        <f t="shared" si="262"/>
        <v>0</v>
      </c>
      <c r="R1550" s="39">
        <f>IF((O1550 - MAX($O$16:O1550)) &lt; 0, O1550 - MAX($O$16:O1550), 0)</f>
        <v>-851.47499999995716</v>
      </c>
    </row>
    <row r="1551" spans="1:18" x14ac:dyDescent="0.25">
      <c r="A1551" s="2">
        <v>1536</v>
      </c>
      <c r="B1551" t="s">
        <v>1536</v>
      </c>
      <c r="C1551" s="8">
        <v>244.24</v>
      </c>
      <c r="D1551" s="8">
        <v>141.26</v>
      </c>
      <c r="E1551" s="17">
        <f t="shared" si="253"/>
        <v>0.54754918444584633</v>
      </c>
      <c r="F1551" s="2">
        <f>+IF(A1551&gt;$C$3,AVERAGE(INDEX($E$16:$E$2532,A1551-$C$3):E1550),"")</f>
        <v>0.54749024636783228</v>
      </c>
      <c r="G1551" s="2">
        <f>+IF(A1551&gt;$C$3,STDEVA(INDEX($E$16:$E$2532,A1551-$C$3):E1550),"")</f>
        <v>8.213625102356235E-3</v>
      </c>
      <c r="H1551">
        <f t="shared" si="254"/>
        <v>7.1756474491562238E-3</v>
      </c>
      <c r="I1551" s="2" t="str">
        <f t="shared" si="255"/>
        <v/>
      </c>
      <c r="J1551">
        <f t="shared" si="256"/>
        <v>243.41</v>
      </c>
      <c r="K1551">
        <f t="shared" si="257"/>
        <v>141.61000000000001</v>
      </c>
      <c r="L1551" s="37">
        <f t="shared" si="258"/>
        <v>295.00000000000881</v>
      </c>
      <c r="M1551" t="str">
        <f t="shared" si="259"/>
        <v>Long</v>
      </c>
      <c r="N1551" s="39">
        <f t="shared" si="260"/>
        <v>0</v>
      </c>
      <c r="O1551" s="40">
        <f t="shared" si="263"/>
        <v>3184.1750000000243</v>
      </c>
      <c r="P1551" s="39">
        <f t="shared" si="261"/>
        <v>0</v>
      </c>
      <c r="Q1551" s="39">
        <f t="shared" si="262"/>
        <v>0</v>
      </c>
      <c r="R1551" s="39">
        <f>IF((O1551 - MAX($O$16:O1551)) &lt; 0, O1551 - MAX($O$16:O1551), 0)</f>
        <v>-851.47499999995716</v>
      </c>
    </row>
    <row r="1552" spans="1:18" x14ac:dyDescent="0.25">
      <c r="A1552" s="2">
        <v>1537</v>
      </c>
      <c r="B1552" t="s">
        <v>1537</v>
      </c>
      <c r="C1552" s="8">
        <v>243.77</v>
      </c>
      <c r="D1552" s="8">
        <v>140.54</v>
      </c>
      <c r="E1552" s="17">
        <f t="shared" si="253"/>
        <v>0.55073301202993397</v>
      </c>
      <c r="F1552" s="2">
        <f>+IF(A1552&gt;$C$3,AVERAGE(INDEX($E$16:$E$2532,A1552-$C$3):E1551),"")</f>
        <v>0.54471132864898553</v>
      </c>
      <c r="G1552" s="2">
        <f>+IF(A1552&gt;$C$3,STDEVA(INDEX($E$16:$E$2532,A1552-$C$3):E1551),"")</f>
        <v>3.0226312192992901E-3</v>
      </c>
      <c r="H1552">
        <f t="shared" si="254"/>
        <v>1.9921991616113834</v>
      </c>
      <c r="I1552" s="2" t="str">
        <f t="shared" si="255"/>
        <v>Sell</v>
      </c>
      <c r="J1552">
        <f t="shared" si="256"/>
        <v>243.41</v>
      </c>
      <c r="K1552">
        <f t="shared" si="257"/>
        <v>141.61000000000001</v>
      </c>
      <c r="L1552" s="37">
        <f t="shared" si="258"/>
        <v>357.50000000000881</v>
      </c>
      <c r="M1552" t="str">
        <f t="shared" si="259"/>
        <v>Long</v>
      </c>
      <c r="N1552" s="39">
        <f t="shared" si="260"/>
        <v>0</v>
      </c>
      <c r="O1552" s="40">
        <f t="shared" si="263"/>
        <v>3184.1750000000243</v>
      </c>
      <c r="P1552" s="39">
        <f t="shared" si="261"/>
        <v>0</v>
      </c>
      <c r="Q1552" s="39">
        <f t="shared" si="262"/>
        <v>0</v>
      </c>
      <c r="R1552" s="39">
        <f>IF((O1552 - MAX($O$16:O1552)) &lt; 0, O1552 - MAX($O$16:O1552), 0)</f>
        <v>-851.47499999995716</v>
      </c>
    </row>
    <row r="1553" spans="1:18" x14ac:dyDescent="0.25">
      <c r="A1553" s="2">
        <v>1538</v>
      </c>
      <c r="B1553" t="s">
        <v>1538</v>
      </c>
      <c r="C1553" s="8">
        <v>242.64</v>
      </c>
      <c r="D1553" s="8">
        <v>140.19</v>
      </c>
      <c r="E1553" s="17">
        <f t="shared" ref="E1553:E1616" si="264">+LN(C1553/D1553)</f>
        <v>0.5485802179998811</v>
      </c>
      <c r="F1553" s="2">
        <f>+IF(A1553&gt;$C$3,AVERAGE(INDEX($E$16:$E$2532,A1553-$C$3):E1552),"")</f>
        <v>0.54518638804702446</v>
      </c>
      <c r="G1553" s="2">
        <f>+IF(A1553&gt;$C$3,STDEVA(INDEX($E$16:$E$2532,A1553-$C$3):E1552),"")</f>
        <v>3.8203837445641049E-3</v>
      </c>
      <c r="H1553">
        <f t="shared" ref="H1553:H1616" si="265">+IF(F1553="","",(E1553-F1553)/G1553)</f>
        <v>0.88834791994013895</v>
      </c>
      <c r="I1553" s="2" t="str">
        <f t="shared" ref="I1553:I1616" si="266">+IF(H1553="","",IF(H1553&lt;$C$4,"Buy",IF(H1553&gt;$C$5,"Sell","")))</f>
        <v/>
      </c>
      <c r="J1553">
        <f t="shared" ref="J1553:J1616" si="267">IF(M1553=M1552, J1552, IF(OR(M1553="TP", M1553="SL"), "", IF(I1553="Buy", C1553, IF(I1553="Sell", D1553, ""))))</f>
        <v>243.41</v>
      </c>
      <c r="K1553">
        <f t="shared" ref="K1553:K1616" si="268">IF(M1553=M1552, K1552, IF(OR(M1553="TP", M1553="SL"), "",IF(I1553="Buy", D1553, IF(I1553="Sell", C1553, ""))))</f>
        <v>141.61000000000001</v>
      </c>
      <c r="L1553" s="37">
        <f t="shared" ref="L1553:L1616" si="269">IF(M1552="Long", (C1553-J1552)*$C$8+(K1552-D1553)*$C$9, IF(M1552="Short", (K1552-C1553)*$C$8+(D1553-J1552)*$C$9, ""))</f>
        <v>162.50000000000142</v>
      </c>
      <c r="M1553" t="str">
        <f t="shared" ref="M1553:M1616" si="270">IF(OR(M1552="", M1552="SL", M1552="TP"), IF(I1553="Sell","Short",(IF(I1553="Buy","Long",I1553))), IF(L1553="", "", IF(L1553&lt;$C$6, "SL", IF(L1553&gt;$C$7, "TP", M1552))))</f>
        <v>Long</v>
      </c>
      <c r="N1553" s="39">
        <f t="shared" ref="N1553:N1616" si="271">IF(OR(M1553="TP", M1553="SL"), L1553, 0)</f>
        <v>0</v>
      </c>
      <c r="O1553" s="40">
        <f t="shared" si="263"/>
        <v>3184.1750000000243</v>
      </c>
      <c r="P1553" s="39">
        <f t="shared" ref="P1553:P1616" si="272">IF(OR(AND(I1553&lt;&gt;"", J1552=""), OR(M1553="TP", M1553="SL",)), ($C$9+$C$8)*$C$11, 0)</f>
        <v>0</v>
      </c>
      <c r="Q1553" s="39">
        <f t="shared" ref="Q1553:Q1616" si="273">IF(AND(I1553&lt;&gt;"",J1552=""),(D1553*$C$9+C1553*$C$8)*$C$10,0)</f>
        <v>0</v>
      </c>
      <c r="R1553" s="39">
        <f>IF((O1553 - MAX($O$16:O1553)) &lt; 0, O1553 - MAX($O$16:O1553), 0)</f>
        <v>-851.47499999995716</v>
      </c>
    </row>
    <row r="1554" spans="1:18" x14ac:dyDescent="0.25">
      <c r="A1554" s="2">
        <v>1539</v>
      </c>
      <c r="B1554" t="s">
        <v>1539</v>
      </c>
      <c r="C1554" s="8">
        <v>244.66</v>
      </c>
      <c r="D1554" s="8">
        <v>141.22999999999999</v>
      </c>
      <c r="E1554" s="17">
        <f t="shared" si="264"/>
        <v>0.54947972453779792</v>
      </c>
      <c r="F1554" s="2">
        <f>+IF(A1554&gt;$C$3,AVERAGE(INDEX($E$16:$E$2532,A1554-$C$3):E1553),"")</f>
        <v>0.54656833882522959</v>
      </c>
      <c r="G1554" s="2">
        <f>+IF(A1554&gt;$C$3,STDEVA(INDEX($E$16:$E$2532,A1554-$C$3):E1553),"")</f>
        <v>3.4636955937960411E-3</v>
      </c>
      <c r="H1554">
        <f t="shared" si="265"/>
        <v>0.84054318104137715</v>
      </c>
      <c r="I1554" s="2" t="str">
        <f t="shared" si="266"/>
        <v/>
      </c>
      <c r="J1554" t="str">
        <f t="shared" si="267"/>
        <v/>
      </c>
      <c r="K1554" t="str">
        <f t="shared" si="268"/>
        <v/>
      </c>
      <c r="L1554" s="37">
        <f t="shared" si="269"/>
        <v>407.50000000000597</v>
      </c>
      <c r="M1554" t="str">
        <f t="shared" si="270"/>
        <v>TP</v>
      </c>
      <c r="N1554" s="39">
        <f t="shared" si="271"/>
        <v>407.50000000000597</v>
      </c>
      <c r="O1554" s="40">
        <f t="shared" ref="O1554:O1617" si="274">+N1554+O1553</f>
        <v>3591.6750000000302</v>
      </c>
      <c r="P1554" s="39">
        <f t="shared" si="272"/>
        <v>3.75</v>
      </c>
      <c r="Q1554" s="39">
        <f t="shared" si="273"/>
        <v>0</v>
      </c>
      <c r="R1554" s="39">
        <f>IF((O1554 - MAX($O$16:O1554)) &lt; 0, O1554 - MAX($O$16:O1554), 0)</f>
        <v>-443.97499999995125</v>
      </c>
    </row>
    <row r="1555" spans="1:18" x14ac:dyDescent="0.25">
      <c r="A1555" s="2">
        <v>1540</v>
      </c>
      <c r="B1555" t="s">
        <v>1540</v>
      </c>
      <c r="C1555" s="8">
        <v>243.01</v>
      </c>
      <c r="D1555" s="8">
        <v>139.80000000000001</v>
      </c>
      <c r="E1555" s="17">
        <f t="shared" si="264"/>
        <v>0.55288976495748177</v>
      </c>
      <c r="F1555" s="2">
        <f>+IF(A1555&gt;$C$3,AVERAGE(INDEX($E$16:$E$2532,A1555-$C$3):E1554),"")</f>
        <v>0.54784617817915415</v>
      </c>
      <c r="G1555" s="2">
        <f>+IF(A1555&gt;$C$3,STDEVA(INDEX($E$16:$E$2532,A1555-$C$3):E1554),"")</f>
        <v>3.0085452719093393E-3</v>
      </c>
      <c r="H1555">
        <f t="shared" si="265"/>
        <v>1.6764204366207718</v>
      </c>
      <c r="I1555" s="2" t="str">
        <f t="shared" si="266"/>
        <v>Sell</v>
      </c>
      <c r="J1555">
        <f t="shared" si="267"/>
        <v>139.80000000000001</v>
      </c>
      <c r="K1555">
        <f t="shared" si="268"/>
        <v>243.01</v>
      </c>
      <c r="L1555" s="37" t="str">
        <f t="shared" si="269"/>
        <v/>
      </c>
      <c r="M1555" t="str">
        <f t="shared" si="270"/>
        <v>Short</v>
      </c>
      <c r="N1555" s="39">
        <f t="shared" si="271"/>
        <v>0</v>
      </c>
      <c r="O1555" s="40">
        <f t="shared" si="274"/>
        <v>3591.6750000000302</v>
      </c>
      <c r="P1555" s="39">
        <f t="shared" si="272"/>
        <v>3.75</v>
      </c>
      <c r="Q1555" s="39">
        <f t="shared" si="273"/>
        <v>4785.125</v>
      </c>
      <c r="R1555" s="39">
        <f>IF((O1555 - MAX($O$16:O1555)) &lt; 0, O1555 - MAX($O$16:O1555), 0)</f>
        <v>-443.97499999995125</v>
      </c>
    </row>
    <row r="1556" spans="1:18" x14ac:dyDescent="0.25">
      <c r="A1556" s="2">
        <v>1541</v>
      </c>
      <c r="B1556" t="s">
        <v>1541</v>
      </c>
      <c r="C1556" s="8">
        <v>242.95</v>
      </c>
      <c r="D1556" s="8">
        <v>139.44999999999999</v>
      </c>
      <c r="E1556" s="17">
        <f t="shared" si="264"/>
        <v>0.5551495467784141</v>
      </c>
      <c r="F1556" s="2">
        <f>+IF(A1556&gt;$C$3,AVERAGE(INDEX($E$16:$E$2532,A1556-$C$3):E1555),"")</f>
        <v>0.54984638079418824</v>
      </c>
      <c r="G1556" s="2">
        <f>+IF(A1556&gt;$C$3,STDEVA(INDEX($E$16:$E$2532,A1556-$C$3):E1555),"")</f>
        <v>2.0653703183968653E-3</v>
      </c>
      <c r="H1556">
        <f t="shared" si="265"/>
        <v>2.5676586600422189</v>
      </c>
      <c r="I1556" s="2" t="str">
        <f t="shared" si="266"/>
        <v>Sell</v>
      </c>
      <c r="J1556">
        <f t="shared" si="267"/>
        <v>139.80000000000001</v>
      </c>
      <c r="K1556">
        <f t="shared" si="268"/>
        <v>243.01</v>
      </c>
      <c r="L1556" s="37">
        <f t="shared" si="269"/>
        <v>-72.500000000005116</v>
      </c>
      <c r="M1556" t="str">
        <f t="shared" si="270"/>
        <v>Short</v>
      </c>
      <c r="N1556" s="39">
        <f t="shared" si="271"/>
        <v>0</v>
      </c>
      <c r="O1556" s="40">
        <f t="shared" si="274"/>
        <v>3591.6750000000302</v>
      </c>
      <c r="P1556" s="39">
        <f t="shared" si="272"/>
        <v>0</v>
      </c>
      <c r="Q1556" s="39">
        <f t="shared" si="273"/>
        <v>0</v>
      </c>
      <c r="R1556" s="39">
        <f>IF((O1556 - MAX($O$16:O1556)) &lt; 0, O1556 - MAX($O$16:O1556), 0)</f>
        <v>-443.97499999995125</v>
      </c>
    </row>
    <row r="1557" spans="1:18" x14ac:dyDescent="0.25">
      <c r="A1557" s="2">
        <v>1542</v>
      </c>
      <c r="B1557" t="s">
        <v>1542</v>
      </c>
      <c r="C1557" s="8">
        <v>242.84</v>
      </c>
      <c r="D1557" s="8">
        <v>139.97999999999999</v>
      </c>
      <c r="E1557" s="17">
        <f t="shared" si="264"/>
        <v>0.55090323500083971</v>
      </c>
      <c r="F1557" s="2">
        <f>+IF(A1557&gt;$C$3,AVERAGE(INDEX($E$16:$E$2532,A1557-$C$3):E1556),"")</f>
        <v>0.55136645326070188</v>
      </c>
      <c r="G1557" s="2">
        <f>+IF(A1557&gt;$C$3,STDEVA(INDEX($E$16:$E$2532,A1557-$C$3):E1556),"")</f>
        <v>2.6625352150070839E-3</v>
      </c>
      <c r="H1557">
        <f t="shared" si="265"/>
        <v>-0.17397638808729984</v>
      </c>
      <c r="I1557" s="2" t="str">
        <f t="shared" si="266"/>
        <v/>
      </c>
      <c r="J1557">
        <f t="shared" si="267"/>
        <v>139.80000000000001</v>
      </c>
      <c r="K1557">
        <f t="shared" si="268"/>
        <v>243.01</v>
      </c>
      <c r="L1557" s="37">
        <f t="shared" si="269"/>
        <v>87.499999999991473</v>
      </c>
      <c r="M1557" t="str">
        <f t="shared" si="270"/>
        <v>Short</v>
      </c>
      <c r="N1557" s="39">
        <f t="shared" si="271"/>
        <v>0</v>
      </c>
      <c r="O1557" s="40">
        <f t="shared" si="274"/>
        <v>3591.6750000000302</v>
      </c>
      <c r="P1557" s="39">
        <f t="shared" si="272"/>
        <v>0</v>
      </c>
      <c r="Q1557" s="39">
        <f t="shared" si="273"/>
        <v>0</v>
      </c>
      <c r="R1557" s="39">
        <f>IF((O1557 - MAX($O$16:O1557)) &lt; 0, O1557 - MAX($O$16:O1557), 0)</f>
        <v>-443.97499999995125</v>
      </c>
    </row>
    <row r="1558" spans="1:18" x14ac:dyDescent="0.25">
      <c r="A1558" s="2">
        <v>1543</v>
      </c>
      <c r="B1558" t="s">
        <v>1543</v>
      </c>
      <c r="C1558" s="8">
        <v>243.13</v>
      </c>
      <c r="D1558" s="8">
        <v>140.91</v>
      </c>
      <c r="E1558" s="17">
        <f t="shared" si="264"/>
        <v>0.54547489100692859</v>
      </c>
      <c r="F1558" s="2">
        <f>+IF(A1558&gt;$C$3,AVERAGE(INDEX($E$16:$E$2532,A1558-$C$3):E1557),"")</f>
        <v>0.55140049785488299</v>
      </c>
      <c r="G1558" s="2">
        <f>+IF(A1558&gt;$C$3,STDEVA(INDEX($E$16:$E$2532,A1558-$C$3):E1557),"")</f>
        <v>2.6534837137280249E-3</v>
      </c>
      <c r="H1558">
        <f t="shared" si="265"/>
        <v>-2.2331423469071119</v>
      </c>
      <c r="I1558" s="2" t="str">
        <f t="shared" si="266"/>
        <v>Buy</v>
      </c>
      <c r="J1558">
        <f t="shared" si="267"/>
        <v>139.80000000000001</v>
      </c>
      <c r="K1558">
        <f t="shared" si="268"/>
        <v>243.01</v>
      </c>
      <c r="L1558" s="37">
        <f t="shared" si="269"/>
        <v>247.49999999999517</v>
      </c>
      <c r="M1558" t="str">
        <f t="shared" si="270"/>
        <v>Short</v>
      </c>
      <c r="N1558" s="39">
        <f t="shared" si="271"/>
        <v>0</v>
      </c>
      <c r="O1558" s="40">
        <f t="shared" si="274"/>
        <v>3591.6750000000302</v>
      </c>
      <c r="P1558" s="39">
        <f t="shared" si="272"/>
        <v>0</v>
      </c>
      <c r="Q1558" s="39">
        <f t="shared" si="273"/>
        <v>0</v>
      </c>
      <c r="R1558" s="39">
        <f>IF((O1558 - MAX($O$16:O1558)) &lt; 0, O1558 - MAX($O$16:O1558), 0)</f>
        <v>-443.97499999995125</v>
      </c>
    </row>
    <row r="1559" spans="1:18" x14ac:dyDescent="0.25">
      <c r="A1559" s="2">
        <v>1544</v>
      </c>
      <c r="B1559" t="s">
        <v>1544</v>
      </c>
      <c r="C1559" s="8">
        <v>243.29</v>
      </c>
      <c r="D1559" s="8">
        <v>141.08000000000001</v>
      </c>
      <c r="E1559" s="17">
        <f t="shared" si="264"/>
        <v>0.5449270420561787</v>
      </c>
      <c r="F1559" s="2">
        <f>+IF(A1559&gt;$C$3,AVERAGE(INDEX($E$16:$E$2532,A1559-$C$3):E1558),"")</f>
        <v>0.55077943245629246</v>
      </c>
      <c r="G1559" s="2">
        <f>+IF(A1559&gt;$C$3,STDEVA(INDEX($E$16:$E$2532,A1559-$C$3):E1558),"")</f>
        <v>3.6535643618746411E-3</v>
      </c>
      <c r="H1559">
        <f t="shared" si="265"/>
        <v>-1.601830382730935</v>
      </c>
      <c r="I1559" s="2" t="str">
        <f t="shared" si="266"/>
        <v>Buy</v>
      </c>
      <c r="J1559">
        <f t="shared" si="267"/>
        <v>139.80000000000001</v>
      </c>
      <c r="K1559">
        <f t="shared" si="268"/>
        <v>243.01</v>
      </c>
      <c r="L1559" s="37">
        <f t="shared" si="269"/>
        <v>250</v>
      </c>
      <c r="M1559" t="str">
        <f t="shared" si="270"/>
        <v>Short</v>
      </c>
      <c r="N1559" s="39">
        <f t="shared" si="271"/>
        <v>0</v>
      </c>
      <c r="O1559" s="40">
        <f t="shared" si="274"/>
        <v>3591.6750000000302</v>
      </c>
      <c r="P1559" s="39">
        <f t="shared" si="272"/>
        <v>0</v>
      </c>
      <c r="Q1559" s="39">
        <f t="shared" si="273"/>
        <v>0</v>
      </c>
      <c r="R1559" s="39">
        <f>IF((O1559 - MAX($O$16:O1559)) &lt; 0, O1559 - MAX($O$16:O1559), 0)</f>
        <v>-443.97499999995125</v>
      </c>
    </row>
    <row r="1560" spans="1:18" x14ac:dyDescent="0.25">
      <c r="A1560" s="2">
        <v>1545</v>
      </c>
      <c r="B1560" t="s">
        <v>1545</v>
      </c>
      <c r="C1560" s="8">
        <v>241.33</v>
      </c>
      <c r="D1560" s="8">
        <v>139.84</v>
      </c>
      <c r="E1560" s="17">
        <f t="shared" si="264"/>
        <v>0.54566637956029662</v>
      </c>
      <c r="F1560" s="2">
        <f>+IF(A1560&gt;$C$3,AVERAGE(INDEX($E$16:$E$2532,A1560-$C$3):E1559),"")</f>
        <v>0.54986889595996868</v>
      </c>
      <c r="G1560" s="2">
        <f>+IF(A1560&gt;$C$3,STDEVA(INDEX($E$16:$E$2532,A1560-$C$3):E1559),"")</f>
        <v>4.5224434587869417E-3</v>
      </c>
      <c r="H1560">
        <f t="shared" si="265"/>
        <v>-0.9292579195228472</v>
      </c>
      <c r="I1560" s="2" t="str">
        <f t="shared" si="266"/>
        <v/>
      </c>
      <c r="J1560" t="str">
        <f t="shared" si="267"/>
        <v/>
      </c>
      <c r="K1560" t="str">
        <f t="shared" si="268"/>
        <v/>
      </c>
      <c r="L1560" s="37">
        <f t="shared" si="269"/>
        <v>429.99999999999261</v>
      </c>
      <c r="M1560" t="str">
        <f t="shared" si="270"/>
        <v>TP</v>
      </c>
      <c r="N1560" s="39">
        <f t="shared" si="271"/>
        <v>429.99999999999261</v>
      </c>
      <c r="O1560" s="40">
        <f t="shared" si="274"/>
        <v>4021.6750000000229</v>
      </c>
      <c r="P1560" s="39">
        <f t="shared" si="272"/>
        <v>3.75</v>
      </c>
      <c r="Q1560" s="39">
        <f t="shared" si="273"/>
        <v>0</v>
      </c>
      <c r="R1560" s="39">
        <f>IF((O1560 - MAX($O$16:O1560)) &lt; 0, O1560 - MAX($O$16:O1560), 0)</f>
        <v>-13.974999999958527</v>
      </c>
    </row>
    <row r="1561" spans="1:18" x14ac:dyDescent="0.25">
      <c r="A1561" s="2">
        <v>1546</v>
      </c>
      <c r="B1561" t="s">
        <v>1546</v>
      </c>
      <c r="C1561" s="8">
        <v>243.49</v>
      </c>
      <c r="D1561" s="8">
        <v>141.97999999999999</v>
      </c>
      <c r="E1561" s="17">
        <f t="shared" si="264"/>
        <v>0.53938967130629423</v>
      </c>
      <c r="F1561" s="2">
        <f>+IF(A1561&gt;$C$3,AVERAGE(INDEX($E$16:$E$2532,A1561-$C$3):E1560),"")</f>
        <v>0.54842421888053161</v>
      </c>
      <c r="G1561" s="2">
        <f>+IF(A1561&gt;$C$3,STDEVA(INDEX($E$16:$E$2532,A1561-$C$3):E1560),"")</f>
        <v>4.4696200795431426E-3</v>
      </c>
      <c r="H1561">
        <f t="shared" si="265"/>
        <v>-2.0213233817315497</v>
      </c>
      <c r="I1561" s="2" t="str">
        <f t="shared" si="266"/>
        <v>Buy</v>
      </c>
      <c r="J1561">
        <f t="shared" si="267"/>
        <v>243.49</v>
      </c>
      <c r="K1561">
        <f t="shared" si="268"/>
        <v>141.97999999999999</v>
      </c>
      <c r="L1561" s="37" t="str">
        <f t="shared" si="269"/>
        <v/>
      </c>
      <c r="M1561" t="str">
        <f t="shared" si="270"/>
        <v>Long</v>
      </c>
      <c r="N1561" s="39">
        <f t="shared" si="271"/>
        <v>0</v>
      </c>
      <c r="O1561" s="40">
        <f t="shared" si="274"/>
        <v>4021.6750000000229</v>
      </c>
      <c r="P1561" s="39">
        <f t="shared" si="272"/>
        <v>3.75</v>
      </c>
      <c r="Q1561" s="39">
        <f t="shared" si="273"/>
        <v>4818.375</v>
      </c>
      <c r="R1561" s="39">
        <f>IF((O1561 - MAX($O$16:O1561)) &lt; 0, O1561 - MAX($O$16:O1561), 0)</f>
        <v>-13.974999999958527</v>
      </c>
    </row>
    <row r="1562" spans="1:18" x14ac:dyDescent="0.25">
      <c r="A1562" s="2">
        <v>1547</v>
      </c>
      <c r="B1562" t="s">
        <v>1547</v>
      </c>
      <c r="C1562" s="8">
        <v>241.35</v>
      </c>
      <c r="D1562" s="8">
        <v>141.13999999999999</v>
      </c>
      <c r="E1562" s="17">
        <f t="shared" si="264"/>
        <v>0.53649585653381782</v>
      </c>
      <c r="F1562" s="2">
        <f>+IF(A1562&gt;$C$3,AVERAGE(INDEX($E$16:$E$2532,A1562-$C$3):E1561),"")</f>
        <v>0.5452722437861075</v>
      </c>
      <c r="G1562" s="2">
        <f>+IF(A1562&gt;$C$3,STDEVA(INDEX($E$16:$E$2532,A1562-$C$3):E1561),"")</f>
        <v>4.0813078228551878E-3</v>
      </c>
      <c r="H1562">
        <f t="shared" si="265"/>
        <v>-2.1503860118421381</v>
      </c>
      <c r="I1562" s="2" t="str">
        <f t="shared" si="266"/>
        <v>Buy</v>
      </c>
      <c r="J1562" t="str">
        <f t="shared" si="267"/>
        <v/>
      </c>
      <c r="K1562" t="str">
        <f t="shared" si="268"/>
        <v/>
      </c>
      <c r="L1562" s="37">
        <f t="shared" si="269"/>
        <v>-325.00000000000279</v>
      </c>
      <c r="M1562" t="str">
        <f t="shared" si="270"/>
        <v>SL</v>
      </c>
      <c r="N1562" s="39">
        <f t="shared" si="271"/>
        <v>-325.00000000000279</v>
      </c>
      <c r="O1562" s="40">
        <f t="shared" si="274"/>
        <v>3696.6750000000202</v>
      </c>
      <c r="P1562" s="39">
        <f t="shared" si="272"/>
        <v>3.75</v>
      </c>
      <c r="Q1562" s="39">
        <f t="shared" si="273"/>
        <v>0</v>
      </c>
      <c r="R1562" s="39">
        <f>IF((O1562 - MAX($O$16:O1562)) &lt; 0, O1562 - MAX($O$16:O1562), 0)</f>
        <v>-338.97499999996126</v>
      </c>
    </row>
    <row r="1563" spans="1:18" x14ac:dyDescent="0.25">
      <c r="A1563" s="2">
        <v>1548</v>
      </c>
      <c r="B1563" t="s">
        <v>1548</v>
      </c>
      <c r="C1563" s="8">
        <v>241.8</v>
      </c>
      <c r="D1563" s="8">
        <v>140.91999999999999</v>
      </c>
      <c r="E1563" s="17">
        <f t="shared" si="264"/>
        <v>0.53991858470765564</v>
      </c>
      <c r="F1563" s="2">
        <f>+IF(A1563&gt;$C$3,AVERAGE(INDEX($E$16:$E$2532,A1563-$C$3):E1562),"")</f>
        <v>0.54239076809270315</v>
      </c>
      <c r="G1563" s="2">
        <f>+IF(A1563&gt;$C$3,STDEVA(INDEX($E$16:$E$2532,A1563-$C$3):E1562),"")</f>
        <v>4.1961498562062254E-3</v>
      </c>
      <c r="H1563">
        <f t="shared" si="265"/>
        <v>-0.58915517075518187</v>
      </c>
      <c r="I1563" s="2" t="str">
        <f t="shared" si="266"/>
        <v/>
      </c>
      <c r="J1563" t="str">
        <f t="shared" si="267"/>
        <v/>
      </c>
      <c r="K1563" t="str">
        <f t="shared" si="268"/>
        <v/>
      </c>
      <c r="L1563" s="37" t="str">
        <f t="shared" si="269"/>
        <v/>
      </c>
      <c r="M1563" t="str">
        <f t="shared" si="270"/>
        <v/>
      </c>
      <c r="N1563" s="39">
        <f t="shared" si="271"/>
        <v>0</v>
      </c>
      <c r="O1563" s="40">
        <f t="shared" si="274"/>
        <v>3696.6750000000202</v>
      </c>
      <c r="P1563" s="39">
        <f t="shared" si="272"/>
        <v>0</v>
      </c>
      <c r="Q1563" s="39">
        <f t="shared" si="273"/>
        <v>0</v>
      </c>
      <c r="R1563" s="39">
        <f>IF((O1563 - MAX($O$16:O1563)) &lt; 0, O1563 - MAX($O$16:O1563), 0)</f>
        <v>-338.97499999996126</v>
      </c>
    </row>
    <row r="1564" spans="1:18" x14ac:dyDescent="0.25">
      <c r="A1564" s="2">
        <v>1549</v>
      </c>
      <c r="B1564" t="s">
        <v>1549</v>
      </c>
      <c r="C1564" s="8">
        <v>242.21</v>
      </c>
      <c r="D1564" s="8">
        <v>142.1</v>
      </c>
      <c r="E1564" s="17">
        <f t="shared" si="264"/>
        <v>0.53327408335518023</v>
      </c>
      <c r="F1564" s="2">
        <f>+IF(A1564&gt;$C$3,AVERAGE(INDEX($E$16:$E$2532,A1564-$C$3):E1563),"")</f>
        <v>0.54127950683284864</v>
      </c>
      <c r="G1564" s="2">
        <f>+IF(A1564&gt;$C$3,STDEVA(INDEX($E$16:$E$2532,A1564-$C$3):E1563),"")</f>
        <v>3.9005148078152807E-3</v>
      </c>
      <c r="H1564">
        <f t="shared" si="265"/>
        <v>-2.0524017654357625</v>
      </c>
      <c r="I1564" s="2" t="str">
        <f t="shared" si="266"/>
        <v>Buy</v>
      </c>
      <c r="J1564">
        <f t="shared" si="267"/>
        <v>242.21</v>
      </c>
      <c r="K1564">
        <f t="shared" si="268"/>
        <v>142.1</v>
      </c>
      <c r="L1564" s="37" t="str">
        <f t="shared" si="269"/>
        <v/>
      </c>
      <c r="M1564" t="str">
        <f t="shared" si="270"/>
        <v>Long</v>
      </c>
      <c r="N1564" s="39">
        <f t="shared" si="271"/>
        <v>0</v>
      </c>
      <c r="O1564" s="40">
        <f t="shared" si="274"/>
        <v>3696.6750000000202</v>
      </c>
      <c r="P1564" s="39">
        <f t="shared" si="272"/>
        <v>3.75</v>
      </c>
      <c r="Q1564" s="39">
        <f t="shared" si="273"/>
        <v>4803.875</v>
      </c>
      <c r="R1564" s="39">
        <f>IF((O1564 - MAX($O$16:O1564)) &lt; 0, O1564 - MAX($O$16:O1564), 0)</f>
        <v>-338.97499999996126</v>
      </c>
    </row>
    <row r="1565" spans="1:18" x14ac:dyDescent="0.25">
      <c r="A1565" s="2">
        <v>1550</v>
      </c>
      <c r="B1565" t="s">
        <v>1550</v>
      </c>
      <c r="C1565" s="8">
        <v>242.77</v>
      </c>
      <c r="D1565" s="8">
        <v>141.59</v>
      </c>
      <c r="E1565" s="17">
        <f t="shared" si="264"/>
        <v>0.53917893577013609</v>
      </c>
      <c r="F1565" s="2">
        <f>+IF(A1565&gt;$C$3,AVERAGE(INDEX($E$16:$E$2532,A1565-$C$3):E1564),"")</f>
        <v>0.53894891509264886</v>
      </c>
      <c r="G1565" s="2">
        <f>+IF(A1565&gt;$C$3,STDEVA(INDEX($E$16:$E$2532,A1565-$C$3):E1564),"")</f>
        <v>4.5956519020123824E-3</v>
      </c>
      <c r="H1565">
        <f t="shared" si="265"/>
        <v>5.0051806009612489E-2</v>
      </c>
      <c r="I1565" s="2" t="str">
        <f t="shared" si="266"/>
        <v/>
      </c>
      <c r="J1565">
        <f t="shared" si="267"/>
        <v>242.21</v>
      </c>
      <c r="K1565">
        <f t="shared" si="268"/>
        <v>142.1</v>
      </c>
      <c r="L1565" s="37">
        <f t="shared" si="269"/>
        <v>267.49999999999829</v>
      </c>
      <c r="M1565" t="str">
        <f t="shared" si="270"/>
        <v>Long</v>
      </c>
      <c r="N1565" s="39">
        <f t="shared" si="271"/>
        <v>0</v>
      </c>
      <c r="O1565" s="40">
        <f t="shared" si="274"/>
        <v>3696.6750000000202</v>
      </c>
      <c r="P1565" s="39">
        <f t="shared" si="272"/>
        <v>0</v>
      </c>
      <c r="Q1565" s="39">
        <f t="shared" si="273"/>
        <v>0</v>
      </c>
      <c r="R1565" s="39">
        <f>IF((O1565 - MAX($O$16:O1565)) &lt; 0, O1565 - MAX($O$16:O1565), 0)</f>
        <v>-338.97499999996126</v>
      </c>
    </row>
    <row r="1566" spans="1:18" x14ac:dyDescent="0.25">
      <c r="A1566" s="2">
        <v>1551</v>
      </c>
      <c r="B1566" t="s">
        <v>1551</v>
      </c>
      <c r="C1566" s="8">
        <v>240.55</v>
      </c>
      <c r="D1566" s="8">
        <v>139.13999999999999</v>
      </c>
      <c r="E1566" s="17">
        <f t="shared" si="264"/>
        <v>0.54744734764996761</v>
      </c>
      <c r="F1566" s="2">
        <f>+IF(A1566&gt;$C$3,AVERAGE(INDEX($E$16:$E$2532,A1566-$C$3):E1565),"")</f>
        <v>0.53765142633461682</v>
      </c>
      <c r="G1566" s="2">
        <f>+IF(A1566&gt;$C$3,STDEVA(INDEX($E$16:$E$2532,A1566-$C$3):E1565),"")</f>
        <v>2.783489755223812E-3</v>
      </c>
      <c r="H1566">
        <f t="shared" si="265"/>
        <v>3.5192949056006588</v>
      </c>
      <c r="I1566" s="2" t="str">
        <f t="shared" si="266"/>
        <v>Sell</v>
      </c>
      <c r="J1566">
        <f t="shared" si="267"/>
        <v>242.21</v>
      </c>
      <c r="K1566">
        <f t="shared" si="268"/>
        <v>142.1</v>
      </c>
      <c r="L1566" s="37">
        <f t="shared" si="269"/>
        <v>325.0000000000029</v>
      </c>
      <c r="M1566" t="str">
        <f t="shared" si="270"/>
        <v>Long</v>
      </c>
      <c r="N1566" s="39">
        <f t="shared" si="271"/>
        <v>0</v>
      </c>
      <c r="O1566" s="40">
        <f t="shared" si="274"/>
        <v>3696.6750000000202</v>
      </c>
      <c r="P1566" s="39">
        <f t="shared" si="272"/>
        <v>0</v>
      </c>
      <c r="Q1566" s="39">
        <f t="shared" si="273"/>
        <v>0</v>
      </c>
      <c r="R1566" s="39">
        <f>IF((O1566 - MAX($O$16:O1566)) &lt; 0, O1566 - MAX($O$16:O1566), 0)</f>
        <v>-338.97499999996126</v>
      </c>
    </row>
    <row r="1567" spans="1:18" x14ac:dyDescent="0.25">
      <c r="A1567" s="2">
        <v>1552</v>
      </c>
      <c r="B1567" t="s">
        <v>1552</v>
      </c>
      <c r="C1567" s="8">
        <v>242.11</v>
      </c>
      <c r="D1567" s="8">
        <v>140.49</v>
      </c>
      <c r="E1567" s="17">
        <f t="shared" si="264"/>
        <v>0.54425585647318075</v>
      </c>
      <c r="F1567" s="2">
        <f>+IF(A1567&gt;$C$3,AVERAGE(INDEX($E$16:$E$2532,A1567-$C$3):E1566),"")</f>
        <v>0.53926296160335141</v>
      </c>
      <c r="G1567" s="2">
        <f>+IF(A1567&gt;$C$3,STDEVA(INDEX($E$16:$E$2532,A1567-$C$3):E1566),"")</f>
        <v>5.266512368086858E-3</v>
      </c>
      <c r="H1567">
        <f t="shared" si="265"/>
        <v>0.9480457883445722</v>
      </c>
      <c r="I1567" s="2" t="str">
        <f t="shared" si="266"/>
        <v/>
      </c>
      <c r="J1567">
        <f t="shared" si="267"/>
        <v>242.21</v>
      </c>
      <c r="K1567">
        <f t="shared" si="268"/>
        <v>142.1</v>
      </c>
      <c r="L1567" s="37">
        <f t="shared" si="269"/>
        <v>377.49999999999773</v>
      </c>
      <c r="M1567" t="str">
        <f t="shared" si="270"/>
        <v>Long</v>
      </c>
      <c r="N1567" s="39">
        <f t="shared" si="271"/>
        <v>0</v>
      </c>
      <c r="O1567" s="40">
        <f t="shared" si="274"/>
        <v>3696.6750000000202</v>
      </c>
      <c r="P1567" s="39">
        <f t="shared" si="272"/>
        <v>0</v>
      </c>
      <c r="Q1567" s="39">
        <f t="shared" si="273"/>
        <v>0</v>
      </c>
      <c r="R1567" s="39">
        <f>IF((O1567 - MAX($O$16:O1567)) &lt; 0, O1567 - MAX($O$16:O1567), 0)</f>
        <v>-338.97499999996126</v>
      </c>
    </row>
    <row r="1568" spans="1:18" x14ac:dyDescent="0.25">
      <c r="A1568" s="2">
        <v>1553</v>
      </c>
      <c r="B1568" t="s">
        <v>1553</v>
      </c>
      <c r="C1568" s="8">
        <v>242.37</v>
      </c>
      <c r="D1568" s="8">
        <v>139.88</v>
      </c>
      <c r="E1568" s="17">
        <f t="shared" si="264"/>
        <v>0.54968057196455189</v>
      </c>
      <c r="F1568" s="2">
        <f>+IF(A1568&gt;$C$3,AVERAGE(INDEX($E$16:$E$2532,A1568-$C$3):E1567),"")</f>
        <v>0.540814961591224</v>
      </c>
      <c r="G1568" s="2">
        <f>+IF(A1568&gt;$C$3,STDEVA(INDEX($E$16:$E$2532,A1568-$C$3):E1567),"")</f>
        <v>5.3891840522567397E-3</v>
      </c>
      <c r="H1568">
        <f t="shared" si="265"/>
        <v>1.6450747065532836</v>
      </c>
      <c r="I1568" s="2" t="str">
        <f t="shared" si="266"/>
        <v>Sell</v>
      </c>
      <c r="J1568" t="str">
        <f t="shared" si="267"/>
        <v/>
      </c>
      <c r="K1568" t="str">
        <f t="shared" si="268"/>
        <v/>
      </c>
      <c r="L1568" s="37">
        <f t="shared" si="269"/>
        <v>594.99999999999886</v>
      </c>
      <c r="M1568" t="str">
        <f t="shared" si="270"/>
        <v>TP</v>
      </c>
      <c r="N1568" s="39">
        <f t="shared" si="271"/>
        <v>594.99999999999886</v>
      </c>
      <c r="O1568" s="40">
        <f t="shared" si="274"/>
        <v>4291.6750000000193</v>
      </c>
      <c r="P1568" s="39">
        <f t="shared" si="272"/>
        <v>3.75</v>
      </c>
      <c r="Q1568" s="39">
        <f t="shared" si="273"/>
        <v>0</v>
      </c>
      <c r="R1568" s="39">
        <f>IF((O1568 - MAX($O$16:O1568)) &lt; 0, O1568 - MAX($O$16:O1568), 0)</f>
        <v>0</v>
      </c>
    </row>
    <row r="1569" spans="1:18" x14ac:dyDescent="0.25">
      <c r="A1569" s="2">
        <v>1554</v>
      </c>
      <c r="B1569" t="s">
        <v>1554</v>
      </c>
      <c r="C1569" s="8">
        <v>242.19</v>
      </c>
      <c r="D1569" s="8">
        <v>140.29</v>
      </c>
      <c r="E1569" s="17">
        <f t="shared" si="264"/>
        <v>0.54601083334435285</v>
      </c>
      <c r="F1569" s="2">
        <f>+IF(A1569&gt;$C$3,AVERAGE(INDEX($E$16:$E$2532,A1569-$C$3):E1568),"")</f>
        <v>0.5427673590426032</v>
      </c>
      <c r="G1569" s="2">
        <f>+IF(A1569&gt;$C$3,STDEVA(INDEX($E$16:$E$2532,A1569-$C$3):E1568),"")</f>
        <v>6.6126676865296699E-3</v>
      </c>
      <c r="H1569">
        <f t="shared" si="265"/>
        <v>0.49049407221184971</v>
      </c>
      <c r="I1569" s="2" t="str">
        <f t="shared" si="266"/>
        <v/>
      </c>
      <c r="J1569" t="str">
        <f t="shared" si="267"/>
        <v/>
      </c>
      <c r="K1569" t="str">
        <f t="shared" si="268"/>
        <v/>
      </c>
      <c r="L1569" s="37" t="str">
        <f t="shared" si="269"/>
        <v/>
      </c>
      <c r="M1569" t="str">
        <f t="shared" si="270"/>
        <v/>
      </c>
      <c r="N1569" s="39">
        <f t="shared" si="271"/>
        <v>0</v>
      </c>
      <c r="O1569" s="40">
        <f t="shared" si="274"/>
        <v>4291.6750000000193</v>
      </c>
      <c r="P1569" s="39">
        <f t="shared" si="272"/>
        <v>0</v>
      </c>
      <c r="Q1569" s="39">
        <f t="shared" si="273"/>
        <v>0</v>
      </c>
      <c r="R1569" s="39">
        <f>IF((O1569 - MAX($O$16:O1569)) &lt; 0, O1569 - MAX($O$16:O1569), 0)</f>
        <v>0</v>
      </c>
    </row>
    <row r="1570" spans="1:18" x14ac:dyDescent="0.25">
      <c r="A1570" s="2">
        <v>1555</v>
      </c>
      <c r="B1570" t="s">
        <v>1555</v>
      </c>
      <c r="C1570" s="8">
        <v>244.01</v>
      </c>
      <c r="D1570" s="8">
        <v>141.37</v>
      </c>
      <c r="E1570" s="17">
        <f t="shared" si="264"/>
        <v>0.54582864118101293</v>
      </c>
      <c r="F1570" s="2">
        <f>+IF(A1570&gt;$C$3,AVERAGE(INDEX($E$16:$E$2532,A1570-$C$3):E1569),"")</f>
        <v>0.54531470904043788</v>
      </c>
      <c r="G1570" s="2">
        <f>+IF(A1570&gt;$C$3,STDEVA(INDEX($E$16:$E$2532,A1570-$C$3):E1569),"")</f>
        <v>3.9642899093421582E-3</v>
      </c>
      <c r="H1570">
        <f t="shared" si="265"/>
        <v>0.1296404027777901</v>
      </c>
      <c r="I1570" s="2" t="str">
        <f t="shared" si="266"/>
        <v/>
      </c>
      <c r="J1570" t="str">
        <f t="shared" si="267"/>
        <v/>
      </c>
      <c r="K1570" t="str">
        <f t="shared" si="268"/>
        <v/>
      </c>
      <c r="L1570" s="37" t="str">
        <f t="shared" si="269"/>
        <v/>
      </c>
      <c r="M1570" t="str">
        <f t="shared" si="270"/>
        <v/>
      </c>
      <c r="N1570" s="39">
        <f t="shared" si="271"/>
        <v>0</v>
      </c>
      <c r="O1570" s="40">
        <f t="shared" si="274"/>
        <v>4291.6750000000193</v>
      </c>
      <c r="P1570" s="39">
        <f t="shared" si="272"/>
        <v>0</v>
      </c>
      <c r="Q1570" s="39">
        <f t="shared" si="273"/>
        <v>0</v>
      </c>
      <c r="R1570" s="39">
        <f>IF((O1570 - MAX($O$16:O1570)) &lt; 0, O1570 - MAX($O$16:O1570), 0)</f>
        <v>0</v>
      </c>
    </row>
    <row r="1571" spans="1:18" x14ac:dyDescent="0.25">
      <c r="A1571" s="2">
        <v>1556</v>
      </c>
      <c r="B1571" t="s">
        <v>1556</v>
      </c>
      <c r="C1571" s="8">
        <v>244.42</v>
      </c>
      <c r="D1571" s="8">
        <v>141.49</v>
      </c>
      <c r="E1571" s="17">
        <f t="shared" si="264"/>
        <v>0.54665901380199344</v>
      </c>
      <c r="F1571" s="2">
        <f>+IF(A1571&gt;$C$3,AVERAGE(INDEX($E$16:$E$2532,A1571-$C$3):E1570),"")</f>
        <v>0.54664465012261321</v>
      </c>
      <c r="G1571" s="2">
        <f>+IF(A1571&gt;$C$3,STDEVA(INDEX($E$16:$E$2532,A1571-$C$3):E1570),"")</f>
        <v>2.0393058961032545E-3</v>
      </c>
      <c r="H1571">
        <f t="shared" si="265"/>
        <v>7.0434158051925272E-3</v>
      </c>
      <c r="I1571" s="2" t="str">
        <f t="shared" si="266"/>
        <v/>
      </c>
      <c r="J1571" t="str">
        <f t="shared" si="267"/>
        <v/>
      </c>
      <c r="K1571" t="str">
        <f t="shared" si="268"/>
        <v/>
      </c>
      <c r="L1571" s="37" t="str">
        <f t="shared" si="269"/>
        <v/>
      </c>
      <c r="M1571" t="str">
        <f t="shared" si="270"/>
        <v/>
      </c>
      <c r="N1571" s="39">
        <f t="shared" si="271"/>
        <v>0</v>
      </c>
      <c r="O1571" s="40">
        <f t="shared" si="274"/>
        <v>4291.6750000000193</v>
      </c>
      <c r="P1571" s="39">
        <f t="shared" si="272"/>
        <v>0</v>
      </c>
      <c r="Q1571" s="39">
        <f t="shared" si="273"/>
        <v>0</v>
      </c>
      <c r="R1571" s="39">
        <f>IF((O1571 - MAX($O$16:O1571)) &lt; 0, O1571 - MAX($O$16:O1571), 0)</f>
        <v>0</v>
      </c>
    </row>
    <row r="1572" spans="1:18" x14ac:dyDescent="0.25">
      <c r="A1572" s="2">
        <v>1557</v>
      </c>
      <c r="B1572" t="s">
        <v>1557</v>
      </c>
      <c r="C1572" s="8">
        <v>245.56</v>
      </c>
      <c r="D1572" s="8">
        <v>141.72999999999999</v>
      </c>
      <c r="E1572" s="17">
        <f t="shared" si="264"/>
        <v>0.54961747738048161</v>
      </c>
      <c r="F1572" s="2">
        <f>+IF(A1572&gt;$C$3,AVERAGE(INDEX($E$16:$E$2532,A1572-$C$3):E1571),"")</f>
        <v>0.54648698335301837</v>
      </c>
      <c r="G1572" s="2">
        <f>+IF(A1572&gt;$C$3,STDEVA(INDEX($E$16:$E$2532,A1572-$C$3):E1571),"")</f>
        <v>1.9916490086871546E-3</v>
      </c>
      <c r="H1572">
        <f t="shared" si="265"/>
        <v>1.5718100999767932</v>
      </c>
      <c r="I1572" s="2" t="str">
        <f t="shared" si="266"/>
        <v>Sell</v>
      </c>
      <c r="J1572">
        <f t="shared" si="267"/>
        <v>141.72999999999999</v>
      </c>
      <c r="K1572">
        <f t="shared" si="268"/>
        <v>245.56</v>
      </c>
      <c r="L1572" s="37" t="str">
        <f t="shared" si="269"/>
        <v/>
      </c>
      <c r="M1572" t="str">
        <f t="shared" si="270"/>
        <v>Short</v>
      </c>
      <c r="N1572" s="39">
        <f t="shared" si="271"/>
        <v>0</v>
      </c>
      <c r="O1572" s="40">
        <f t="shared" si="274"/>
        <v>4291.6750000000193</v>
      </c>
      <c r="P1572" s="39">
        <f t="shared" si="272"/>
        <v>3.75</v>
      </c>
      <c r="Q1572" s="39">
        <f t="shared" si="273"/>
        <v>4841.125</v>
      </c>
      <c r="R1572" s="39">
        <f>IF((O1572 - MAX($O$16:O1572)) &lt; 0, O1572 - MAX($O$16:O1572), 0)</f>
        <v>0</v>
      </c>
    </row>
    <row r="1573" spans="1:18" x14ac:dyDescent="0.25">
      <c r="A1573" s="2">
        <v>1558</v>
      </c>
      <c r="B1573" t="s">
        <v>1558</v>
      </c>
      <c r="C1573" s="8">
        <v>245.53</v>
      </c>
      <c r="D1573" s="8">
        <v>142.06</v>
      </c>
      <c r="E1573" s="17">
        <f t="shared" si="264"/>
        <v>0.54716963579181732</v>
      </c>
      <c r="F1573" s="2">
        <f>+IF(A1573&gt;$C$3,AVERAGE(INDEX($E$16:$E$2532,A1573-$C$3):E1572),"")</f>
        <v>0.54755930753447846</v>
      </c>
      <c r="G1573" s="2">
        <f>+IF(A1573&gt;$C$3,STDEVA(INDEX($E$16:$E$2532,A1573-$C$3):E1572),"")</f>
        <v>1.9325716705044873E-3</v>
      </c>
      <c r="H1573">
        <f t="shared" si="265"/>
        <v>-0.20163378601085125</v>
      </c>
      <c r="I1573" s="2" t="str">
        <f t="shared" si="266"/>
        <v/>
      </c>
      <c r="J1573">
        <f t="shared" si="267"/>
        <v>141.72999999999999</v>
      </c>
      <c r="K1573">
        <f t="shared" si="268"/>
        <v>245.56</v>
      </c>
      <c r="L1573" s="37">
        <f t="shared" si="269"/>
        <v>90.000000000003411</v>
      </c>
      <c r="M1573" t="str">
        <f t="shared" si="270"/>
        <v>Short</v>
      </c>
      <c r="N1573" s="39">
        <f t="shared" si="271"/>
        <v>0</v>
      </c>
      <c r="O1573" s="40">
        <f t="shared" si="274"/>
        <v>4291.6750000000193</v>
      </c>
      <c r="P1573" s="39">
        <f t="shared" si="272"/>
        <v>0</v>
      </c>
      <c r="Q1573" s="39">
        <f t="shared" si="273"/>
        <v>0</v>
      </c>
      <c r="R1573" s="39">
        <f>IF((O1573 - MAX($O$16:O1573)) &lt; 0, O1573 - MAX($O$16:O1573), 0)</f>
        <v>0</v>
      </c>
    </row>
    <row r="1574" spans="1:18" x14ac:dyDescent="0.25">
      <c r="A1574" s="2">
        <v>1559</v>
      </c>
      <c r="B1574" t="s">
        <v>1559</v>
      </c>
      <c r="C1574" s="8">
        <v>245.66</v>
      </c>
      <c r="D1574" s="8">
        <v>141.69</v>
      </c>
      <c r="E1574" s="17">
        <f t="shared" si="264"/>
        <v>0.55030689353481288</v>
      </c>
      <c r="F1574" s="2">
        <f>+IF(A1574&gt;$C$3,AVERAGE(INDEX($E$16:$E$2532,A1574-$C$3):E1573),"")</f>
        <v>0.54705712029993159</v>
      </c>
      <c r="G1574" s="2">
        <f>+IF(A1574&gt;$C$3,STDEVA(INDEX($E$16:$E$2532,A1574-$C$3):E1573),"")</f>
        <v>1.5272896122355841E-3</v>
      </c>
      <c r="H1574">
        <f t="shared" si="265"/>
        <v>2.1278041890983643</v>
      </c>
      <c r="I1574" s="2" t="str">
        <f t="shared" si="266"/>
        <v>Sell</v>
      </c>
      <c r="J1574">
        <f t="shared" si="267"/>
        <v>141.72999999999999</v>
      </c>
      <c r="K1574">
        <f t="shared" si="268"/>
        <v>245.56</v>
      </c>
      <c r="L1574" s="37">
        <f t="shared" si="269"/>
        <v>-34.999999999996589</v>
      </c>
      <c r="M1574" t="str">
        <f t="shared" si="270"/>
        <v>Short</v>
      </c>
      <c r="N1574" s="39">
        <f t="shared" si="271"/>
        <v>0</v>
      </c>
      <c r="O1574" s="40">
        <f t="shared" si="274"/>
        <v>4291.6750000000193</v>
      </c>
      <c r="P1574" s="39">
        <f t="shared" si="272"/>
        <v>0</v>
      </c>
      <c r="Q1574" s="39">
        <f t="shared" si="273"/>
        <v>0</v>
      </c>
      <c r="R1574" s="39">
        <f>IF((O1574 - MAX($O$16:O1574)) &lt; 0, O1574 - MAX($O$16:O1574), 0)</f>
        <v>0</v>
      </c>
    </row>
    <row r="1575" spans="1:18" x14ac:dyDescent="0.25">
      <c r="A1575" s="2">
        <v>1560</v>
      </c>
      <c r="B1575" t="s">
        <v>1560</v>
      </c>
      <c r="C1575" s="8">
        <v>246.99</v>
      </c>
      <c r="D1575" s="8">
        <v>143.1</v>
      </c>
      <c r="E1575" s="17">
        <f t="shared" si="264"/>
        <v>0.54580416341603921</v>
      </c>
      <c r="F1575" s="2">
        <f>+IF(A1575&gt;$C$3,AVERAGE(INDEX($E$16:$E$2532,A1575-$C$3):E1574),"")</f>
        <v>0.54791633233802362</v>
      </c>
      <c r="G1575" s="2">
        <f>+IF(A1575&gt;$C$3,STDEVA(INDEX($E$16:$E$2532,A1575-$C$3):E1574),"")</f>
        <v>1.9432921352241417E-3</v>
      </c>
      <c r="H1575">
        <f t="shared" si="265"/>
        <v>-1.0869024186838399</v>
      </c>
      <c r="I1575" s="2" t="str">
        <f t="shared" si="266"/>
        <v/>
      </c>
      <c r="J1575">
        <f t="shared" si="267"/>
        <v>141.72999999999999</v>
      </c>
      <c r="K1575">
        <f t="shared" si="268"/>
        <v>245.56</v>
      </c>
      <c r="L1575" s="37">
        <f t="shared" si="269"/>
        <v>-15.000000000000568</v>
      </c>
      <c r="M1575" t="str">
        <f t="shared" si="270"/>
        <v>Short</v>
      </c>
      <c r="N1575" s="39">
        <f t="shared" si="271"/>
        <v>0</v>
      </c>
      <c r="O1575" s="40">
        <f t="shared" si="274"/>
        <v>4291.6750000000193</v>
      </c>
      <c r="P1575" s="39">
        <f t="shared" si="272"/>
        <v>0</v>
      </c>
      <c r="Q1575" s="39">
        <f t="shared" si="273"/>
        <v>0</v>
      </c>
      <c r="R1575" s="39">
        <f>IF((O1575 - MAX($O$16:O1575)) &lt; 0, O1575 - MAX($O$16:O1575), 0)</f>
        <v>0</v>
      </c>
    </row>
    <row r="1576" spans="1:18" x14ac:dyDescent="0.25">
      <c r="A1576" s="2">
        <v>1561</v>
      </c>
      <c r="B1576" t="s">
        <v>1561</v>
      </c>
      <c r="C1576" s="8">
        <v>247.1</v>
      </c>
      <c r="D1576" s="8">
        <v>143.19999999999999</v>
      </c>
      <c r="E1576" s="17">
        <f t="shared" si="264"/>
        <v>0.54555085846801921</v>
      </c>
      <c r="F1576" s="2">
        <f>+IF(A1576&gt;$C$3,AVERAGE(INDEX($E$16:$E$2532,A1576-$C$3):E1575),"")</f>
        <v>0.54791143678502885</v>
      </c>
      <c r="G1576" s="2">
        <f>+IF(A1576&gt;$C$3,STDEVA(INDEX($E$16:$E$2532,A1576-$C$3):E1575),"")</f>
        <v>1.9498859355765235E-3</v>
      </c>
      <c r="H1576">
        <f t="shared" si="265"/>
        <v>-1.2106237980077996</v>
      </c>
      <c r="I1576" s="2" t="str">
        <f t="shared" si="266"/>
        <v/>
      </c>
      <c r="J1576">
        <f t="shared" si="267"/>
        <v>141.72999999999999</v>
      </c>
      <c r="K1576">
        <f t="shared" si="268"/>
        <v>245.56</v>
      </c>
      <c r="L1576" s="37">
        <f t="shared" si="269"/>
        <v>-17.499999999998295</v>
      </c>
      <c r="M1576" t="str">
        <f t="shared" si="270"/>
        <v>Short</v>
      </c>
      <c r="N1576" s="39">
        <f t="shared" si="271"/>
        <v>0</v>
      </c>
      <c r="O1576" s="40">
        <f t="shared" si="274"/>
        <v>4291.6750000000193</v>
      </c>
      <c r="P1576" s="39">
        <f t="shared" si="272"/>
        <v>0</v>
      </c>
      <c r="Q1576" s="39">
        <f t="shared" si="273"/>
        <v>0</v>
      </c>
      <c r="R1576" s="39">
        <f>IF((O1576 - MAX($O$16:O1576)) &lt; 0, O1576 - MAX($O$16:O1576), 0)</f>
        <v>0</v>
      </c>
    </row>
    <row r="1577" spans="1:18" x14ac:dyDescent="0.25">
      <c r="A1577" s="2">
        <v>1562</v>
      </c>
      <c r="B1577" t="s">
        <v>1562</v>
      </c>
      <c r="C1577" s="8">
        <v>246.88</v>
      </c>
      <c r="D1577" s="8">
        <v>142.55000000000001</v>
      </c>
      <c r="E1577" s="17">
        <f t="shared" si="264"/>
        <v>0.54920957325616959</v>
      </c>
      <c r="F1577" s="2">
        <f>+IF(A1577&gt;$C$3,AVERAGE(INDEX($E$16:$E$2532,A1577-$C$3):E1576),"")</f>
        <v>0.54768980571823411</v>
      </c>
      <c r="G1577" s="2">
        <f>+IF(A1577&gt;$C$3,STDEVA(INDEX($E$16:$E$2532,A1577-$C$3):E1576),"")</f>
        <v>2.1775207037186984E-3</v>
      </c>
      <c r="H1577">
        <f t="shared" si="265"/>
        <v>0.69793482805470919</v>
      </c>
      <c r="I1577" s="2" t="str">
        <f t="shared" si="266"/>
        <v/>
      </c>
      <c r="J1577">
        <f t="shared" si="267"/>
        <v>141.72999999999999</v>
      </c>
      <c r="K1577">
        <f t="shared" si="268"/>
        <v>245.56</v>
      </c>
      <c r="L1577" s="37">
        <f t="shared" si="269"/>
        <v>-124.99999999999289</v>
      </c>
      <c r="M1577" t="str">
        <f t="shared" si="270"/>
        <v>Short</v>
      </c>
      <c r="N1577" s="39">
        <f t="shared" si="271"/>
        <v>0</v>
      </c>
      <c r="O1577" s="40">
        <f t="shared" si="274"/>
        <v>4291.6750000000193</v>
      </c>
      <c r="P1577" s="39">
        <f t="shared" si="272"/>
        <v>0</v>
      </c>
      <c r="Q1577" s="39">
        <f t="shared" si="273"/>
        <v>0</v>
      </c>
      <c r="R1577" s="39">
        <f>IF((O1577 - MAX($O$16:O1577)) &lt; 0, O1577 - MAX($O$16:O1577), 0)</f>
        <v>0</v>
      </c>
    </row>
    <row r="1578" spans="1:18" x14ac:dyDescent="0.25">
      <c r="A1578" s="2">
        <v>1563</v>
      </c>
      <c r="B1578" t="s">
        <v>1563</v>
      </c>
      <c r="C1578" s="8">
        <v>246.82</v>
      </c>
      <c r="D1578" s="8">
        <v>142.75</v>
      </c>
      <c r="E1578" s="17">
        <f t="shared" si="264"/>
        <v>0.5475644774889179</v>
      </c>
      <c r="F1578" s="2">
        <f>+IF(A1578&gt;$C$3,AVERAGE(INDEX($E$16:$E$2532,A1578-$C$3):E1577),"")</f>
        <v>0.54760822489337158</v>
      </c>
      <c r="G1578" s="2">
        <f>+IF(A1578&gt;$C$3,STDEVA(INDEX($E$16:$E$2532,A1578-$C$3):E1577),"")</f>
        <v>2.0932560663651811E-3</v>
      </c>
      <c r="H1578">
        <f t="shared" si="265"/>
        <v>-2.0899213028265813E-2</v>
      </c>
      <c r="I1578" s="2" t="str">
        <f t="shared" si="266"/>
        <v/>
      </c>
      <c r="J1578">
        <f t="shared" si="267"/>
        <v>141.72999999999999</v>
      </c>
      <c r="K1578">
        <f t="shared" si="268"/>
        <v>245.56</v>
      </c>
      <c r="L1578" s="37">
        <f t="shared" si="269"/>
        <v>-59.999999999995168</v>
      </c>
      <c r="M1578" t="str">
        <f t="shared" si="270"/>
        <v>Short</v>
      </c>
      <c r="N1578" s="39">
        <f t="shared" si="271"/>
        <v>0</v>
      </c>
      <c r="O1578" s="40">
        <f t="shared" si="274"/>
        <v>4291.6750000000193</v>
      </c>
      <c r="P1578" s="39">
        <f t="shared" si="272"/>
        <v>0</v>
      </c>
      <c r="Q1578" s="39">
        <f t="shared" si="273"/>
        <v>0</v>
      </c>
      <c r="R1578" s="39">
        <f>IF((O1578 - MAX($O$16:O1578)) &lt; 0, O1578 - MAX($O$16:O1578), 0)</f>
        <v>0</v>
      </c>
    </row>
    <row r="1579" spans="1:18" x14ac:dyDescent="0.25">
      <c r="A1579" s="2">
        <v>1564</v>
      </c>
      <c r="B1579" t="s">
        <v>1564</v>
      </c>
      <c r="C1579" s="8">
        <v>247.42</v>
      </c>
      <c r="D1579" s="8">
        <v>144.05000000000001</v>
      </c>
      <c r="E1579" s="17">
        <f t="shared" si="264"/>
        <v>0.54092683590414792</v>
      </c>
      <c r="F1579" s="2">
        <f>+IF(A1579&gt;$C$3,AVERAGE(INDEX($E$16:$E$2532,A1579-$C$3):E1578),"")</f>
        <v>0.54768719323279169</v>
      </c>
      <c r="G1579" s="2">
        <f>+IF(A1579&gt;$C$3,STDEVA(INDEX($E$16:$E$2532,A1579-$C$3):E1578),"")</f>
        <v>2.0799794037284895E-3</v>
      </c>
      <c r="H1579">
        <f t="shared" si="265"/>
        <v>-3.2502039763112185</v>
      </c>
      <c r="I1579" s="2" t="str">
        <f t="shared" si="266"/>
        <v>Buy</v>
      </c>
      <c r="J1579">
        <f t="shared" si="267"/>
        <v>141.72999999999999</v>
      </c>
      <c r="K1579">
        <f t="shared" si="268"/>
        <v>245.56</v>
      </c>
      <c r="L1579" s="37">
        <f t="shared" si="269"/>
        <v>115.00000000000915</v>
      </c>
      <c r="M1579" t="str">
        <f t="shared" si="270"/>
        <v>Short</v>
      </c>
      <c r="N1579" s="39">
        <f t="shared" si="271"/>
        <v>0</v>
      </c>
      <c r="O1579" s="40">
        <f t="shared" si="274"/>
        <v>4291.6750000000193</v>
      </c>
      <c r="P1579" s="39">
        <f t="shared" si="272"/>
        <v>0</v>
      </c>
      <c r="Q1579" s="39">
        <f t="shared" si="273"/>
        <v>0</v>
      </c>
      <c r="R1579" s="39">
        <f>IF((O1579 - MAX($O$16:O1579)) &lt; 0, O1579 - MAX($O$16:O1579), 0)</f>
        <v>0</v>
      </c>
    </row>
    <row r="1580" spans="1:18" x14ac:dyDescent="0.25">
      <c r="A1580" s="2">
        <v>1565</v>
      </c>
      <c r="B1580" t="s">
        <v>1565</v>
      </c>
      <c r="C1580" s="8">
        <v>247.43</v>
      </c>
      <c r="D1580" s="8">
        <v>143.25</v>
      </c>
      <c r="E1580" s="17">
        <f t="shared" si="264"/>
        <v>0.54653635812760604</v>
      </c>
      <c r="F1580" s="2">
        <f>+IF(A1580&gt;$C$3,AVERAGE(INDEX($E$16:$E$2532,A1580-$C$3):E1579),"")</f>
        <v>0.54581118170665888</v>
      </c>
      <c r="G1580" s="2">
        <f>+IF(A1580&gt;$C$3,STDEVA(INDEX($E$16:$E$2532,A1580-$C$3):E1579),"")</f>
        <v>3.1043422245041947E-3</v>
      </c>
      <c r="H1580">
        <f t="shared" si="265"/>
        <v>0.23360066916043076</v>
      </c>
      <c r="I1580" s="2" t="str">
        <f t="shared" si="266"/>
        <v/>
      </c>
      <c r="J1580">
        <f t="shared" si="267"/>
        <v>141.72999999999999</v>
      </c>
      <c r="K1580">
        <f t="shared" si="268"/>
        <v>245.56</v>
      </c>
      <c r="L1580" s="37">
        <f t="shared" si="269"/>
        <v>-87.499999999998579</v>
      </c>
      <c r="M1580" t="str">
        <f t="shared" si="270"/>
        <v>Short</v>
      </c>
      <c r="N1580" s="39">
        <f t="shared" si="271"/>
        <v>0</v>
      </c>
      <c r="O1580" s="40">
        <f t="shared" si="274"/>
        <v>4291.6750000000193</v>
      </c>
      <c r="P1580" s="39">
        <f t="shared" si="272"/>
        <v>0</v>
      </c>
      <c r="Q1580" s="39">
        <f t="shared" si="273"/>
        <v>0</v>
      </c>
      <c r="R1580" s="39">
        <f>IF((O1580 - MAX($O$16:O1580)) &lt; 0, O1580 - MAX($O$16:O1580), 0)</f>
        <v>0</v>
      </c>
    </row>
    <row r="1581" spans="1:18" x14ac:dyDescent="0.25">
      <c r="A1581" s="2">
        <v>1566</v>
      </c>
      <c r="B1581" t="s">
        <v>1566</v>
      </c>
      <c r="C1581" s="8">
        <v>247.2</v>
      </c>
      <c r="D1581" s="8">
        <v>142.34</v>
      </c>
      <c r="E1581" s="17">
        <f t="shared" si="264"/>
        <v>0.55197916371241063</v>
      </c>
      <c r="F1581" s="2">
        <f>+IF(A1581&gt;$C$3,AVERAGE(INDEX($E$16:$E$2532,A1581-$C$3):E1580),"")</f>
        <v>0.54595762064897202</v>
      </c>
      <c r="G1581" s="2">
        <f>+IF(A1581&gt;$C$3,STDEVA(INDEX($E$16:$E$2532,A1581-$C$3):E1580),"")</f>
        <v>3.121152525643532E-3</v>
      </c>
      <c r="H1581">
        <f t="shared" si="265"/>
        <v>1.929269080560893</v>
      </c>
      <c r="I1581" s="2" t="str">
        <f t="shared" si="266"/>
        <v>Sell</v>
      </c>
      <c r="J1581" t="str">
        <f t="shared" si="267"/>
        <v/>
      </c>
      <c r="K1581" t="str">
        <f t="shared" si="268"/>
        <v/>
      </c>
      <c r="L1581" s="37">
        <f t="shared" si="269"/>
        <v>-257.49999999999318</v>
      </c>
      <c r="M1581" t="str">
        <f t="shared" si="270"/>
        <v>SL</v>
      </c>
      <c r="N1581" s="39">
        <f t="shared" si="271"/>
        <v>-257.49999999999318</v>
      </c>
      <c r="O1581" s="40">
        <f t="shared" si="274"/>
        <v>4034.1750000000261</v>
      </c>
      <c r="P1581" s="39">
        <f t="shared" si="272"/>
        <v>3.75</v>
      </c>
      <c r="Q1581" s="39">
        <f t="shared" si="273"/>
        <v>0</v>
      </c>
      <c r="R1581" s="39">
        <f>IF((O1581 - MAX($O$16:O1581)) &lt; 0, O1581 - MAX($O$16:O1581), 0)</f>
        <v>-257.49999999999318</v>
      </c>
    </row>
    <row r="1582" spans="1:18" x14ac:dyDescent="0.25">
      <c r="A1582" s="2">
        <v>1567</v>
      </c>
      <c r="B1582" t="s">
        <v>1567</v>
      </c>
      <c r="C1582" s="8">
        <v>246.91</v>
      </c>
      <c r="D1582" s="8">
        <v>141.96</v>
      </c>
      <c r="E1582" s="17">
        <f t="shared" si="264"/>
        <v>0.55347856998026745</v>
      </c>
      <c r="F1582" s="2">
        <f>+IF(A1582&gt;$C$3,AVERAGE(INDEX($E$16:$E$2532,A1582-$C$3):E1581),"")</f>
        <v>0.54724328169785041</v>
      </c>
      <c r="G1582" s="2">
        <f>+IF(A1582&gt;$C$3,STDEVA(INDEX($E$16:$E$2532,A1582-$C$3):E1581),"")</f>
        <v>4.0864188503902969E-3</v>
      </c>
      <c r="H1582">
        <f t="shared" si="265"/>
        <v>1.5258563820058491</v>
      </c>
      <c r="I1582" s="2" t="str">
        <f t="shared" si="266"/>
        <v>Sell</v>
      </c>
      <c r="J1582">
        <f t="shared" si="267"/>
        <v>141.96</v>
      </c>
      <c r="K1582">
        <f t="shared" si="268"/>
        <v>246.91</v>
      </c>
      <c r="L1582" s="37" t="str">
        <f t="shared" si="269"/>
        <v/>
      </c>
      <c r="M1582" t="str">
        <f t="shared" si="270"/>
        <v>Short</v>
      </c>
      <c r="N1582" s="39">
        <f t="shared" si="271"/>
        <v>0</v>
      </c>
      <c r="O1582" s="40">
        <f t="shared" si="274"/>
        <v>4034.1750000000261</v>
      </c>
      <c r="P1582" s="39">
        <f t="shared" si="272"/>
        <v>3.75</v>
      </c>
      <c r="Q1582" s="39">
        <f t="shared" si="273"/>
        <v>4860.875</v>
      </c>
      <c r="R1582" s="39">
        <f>IF((O1582 - MAX($O$16:O1582)) &lt; 0, O1582 - MAX($O$16:O1582), 0)</f>
        <v>-257.49999999999318</v>
      </c>
    </row>
    <row r="1583" spans="1:18" x14ac:dyDescent="0.25">
      <c r="A1583" s="2">
        <v>1568</v>
      </c>
      <c r="B1583" t="s">
        <v>1568</v>
      </c>
      <c r="C1583" s="8">
        <v>246.77</v>
      </c>
      <c r="D1583" s="8">
        <v>141.51</v>
      </c>
      <c r="E1583" s="17">
        <f t="shared" si="264"/>
        <v>0.55608634276271252</v>
      </c>
      <c r="F1583" s="2">
        <f>+IF(A1583&gt;$C$3,AVERAGE(INDEX($E$16:$E$2532,A1583-$C$3):E1582),"")</f>
        <v>0.54809708104266996</v>
      </c>
      <c r="G1583" s="2">
        <f>+IF(A1583&gt;$C$3,STDEVA(INDEX($E$16:$E$2532,A1583-$C$3):E1582),"")</f>
        <v>4.9538602864271147E-3</v>
      </c>
      <c r="H1583">
        <f t="shared" si="265"/>
        <v>1.6127345661992147</v>
      </c>
      <c r="I1583" s="2" t="str">
        <f t="shared" si="266"/>
        <v>Sell</v>
      </c>
      <c r="J1583">
        <f t="shared" si="267"/>
        <v>141.96</v>
      </c>
      <c r="K1583">
        <f t="shared" si="268"/>
        <v>246.91</v>
      </c>
      <c r="L1583" s="37">
        <f t="shared" si="269"/>
        <v>-77.500000000007674</v>
      </c>
      <c r="M1583" t="str">
        <f t="shared" si="270"/>
        <v>Short</v>
      </c>
      <c r="N1583" s="39">
        <f t="shared" si="271"/>
        <v>0</v>
      </c>
      <c r="O1583" s="40">
        <f t="shared" si="274"/>
        <v>4034.1750000000261</v>
      </c>
      <c r="P1583" s="39">
        <f t="shared" si="272"/>
        <v>0</v>
      </c>
      <c r="Q1583" s="39">
        <f t="shared" si="273"/>
        <v>0</v>
      </c>
      <c r="R1583" s="39">
        <f>IF((O1583 - MAX($O$16:O1583)) &lt; 0, O1583 - MAX($O$16:O1583), 0)</f>
        <v>-257.49999999999318</v>
      </c>
    </row>
    <row r="1584" spans="1:18" x14ac:dyDescent="0.25">
      <c r="A1584" s="2">
        <v>1569</v>
      </c>
      <c r="B1584" t="s">
        <v>1569</v>
      </c>
      <c r="C1584" s="8">
        <v>247.32</v>
      </c>
      <c r="D1584" s="8">
        <v>141.78</v>
      </c>
      <c r="E1584" s="17">
        <f t="shared" si="264"/>
        <v>0.55640648426349648</v>
      </c>
      <c r="F1584" s="2">
        <f>+IF(A1584&gt;$C$3,AVERAGE(INDEX($E$16:$E$2532,A1584-$C$3):E1583),"")</f>
        <v>0.54980145409742887</v>
      </c>
      <c r="G1584" s="2">
        <f>+IF(A1584&gt;$C$3,STDEVA(INDEX($E$16:$E$2532,A1584-$C$3):E1583),"")</f>
        <v>6.0659526392538949E-3</v>
      </c>
      <c r="H1584">
        <f t="shared" si="265"/>
        <v>1.0888693926367397</v>
      </c>
      <c r="I1584" s="2" t="str">
        <f t="shared" si="266"/>
        <v/>
      </c>
      <c r="J1584">
        <f t="shared" si="267"/>
        <v>141.96</v>
      </c>
      <c r="K1584">
        <f t="shared" si="268"/>
        <v>246.91</v>
      </c>
      <c r="L1584" s="37">
        <f t="shared" si="269"/>
        <v>-147.50000000000085</v>
      </c>
      <c r="M1584" t="str">
        <f t="shared" si="270"/>
        <v>Short</v>
      </c>
      <c r="N1584" s="39">
        <f t="shared" si="271"/>
        <v>0</v>
      </c>
      <c r="O1584" s="40">
        <f t="shared" si="274"/>
        <v>4034.1750000000261</v>
      </c>
      <c r="P1584" s="39">
        <f t="shared" si="272"/>
        <v>0</v>
      </c>
      <c r="Q1584" s="39">
        <f t="shared" si="273"/>
        <v>0</v>
      </c>
      <c r="R1584" s="39">
        <f>IF((O1584 - MAX($O$16:O1584)) &lt; 0, O1584 - MAX($O$16:O1584), 0)</f>
        <v>-257.49999999999318</v>
      </c>
    </row>
    <row r="1585" spans="1:18" x14ac:dyDescent="0.25">
      <c r="A1585" s="2">
        <v>1570</v>
      </c>
      <c r="B1585" t="s">
        <v>1570</v>
      </c>
      <c r="C1585" s="8">
        <v>247.44</v>
      </c>
      <c r="D1585" s="8">
        <v>140.22999999999999</v>
      </c>
      <c r="E1585" s="17">
        <f t="shared" si="264"/>
        <v>0.56788419663825485</v>
      </c>
      <c r="F1585" s="2">
        <f>+IF(A1585&gt;$C$3,AVERAGE(INDEX($E$16:$E$2532,A1585-$C$3):E1584),"")</f>
        <v>0.55289738376929853</v>
      </c>
      <c r="G1585" s="2">
        <f>+IF(A1585&gt;$C$3,STDEVA(INDEX($E$16:$E$2532,A1585-$C$3):E1584),"")</f>
        <v>4.0039604905336319E-3</v>
      </c>
      <c r="H1585">
        <f t="shared" si="265"/>
        <v>3.7429971910034827</v>
      </c>
      <c r="I1585" s="2" t="str">
        <f t="shared" si="266"/>
        <v>Sell</v>
      </c>
      <c r="J1585" t="str">
        <f t="shared" si="267"/>
        <v/>
      </c>
      <c r="K1585" t="str">
        <f t="shared" si="268"/>
        <v/>
      </c>
      <c r="L1585" s="37">
        <f t="shared" si="269"/>
        <v>-565.00000000000477</v>
      </c>
      <c r="M1585" t="str">
        <f t="shared" si="270"/>
        <v>SL</v>
      </c>
      <c r="N1585" s="39">
        <f t="shared" si="271"/>
        <v>-565.00000000000477</v>
      </c>
      <c r="O1585" s="40">
        <f t="shared" si="274"/>
        <v>3469.1750000000211</v>
      </c>
      <c r="P1585" s="39">
        <f t="shared" si="272"/>
        <v>3.75</v>
      </c>
      <c r="Q1585" s="39">
        <f t="shared" si="273"/>
        <v>0</v>
      </c>
      <c r="R1585" s="39">
        <f>IF((O1585 - MAX($O$16:O1585)) &lt; 0, O1585 - MAX($O$16:O1585), 0)</f>
        <v>-822.49999999999818</v>
      </c>
    </row>
    <row r="1586" spans="1:18" x14ac:dyDescent="0.25">
      <c r="A1586" s="2">
        <v>1571</v>
      </c>
      <c r="B1586" t="s">
        <v>1571</v>
      </c>
      <c r="C1586" s="8">
        <v>246.96</v>
      </c>
      <c r="D1586" s="8">
        <v>139.53</v>
      </c>
      <c r="E1586" s="17">
        <f t="shared" si="264"/>
        <v>0.57094674828978853</v>
      </c>
      <c r="F1586" s="2">
        <f>+IF(A1586&gt;$C$3,AVERAGE(INDEX($E$16:$E$2532,A1586-$C$3):E1585),"")</f>
        <v>0.55716695147142836</v>
      </c>
      <c r="G1586" s="2">
        <f>+IF(A1586&gt;$C$3,STDEVA(INDEX($E$16:$E$2532,A1586-$C$3):E1585),"")</f>
        <v>6.2674290857278646E-3</v>
      </c>
      <c r="H1586">
        <f t="shared" si="265"/>
        <v>2.1986362557718286</v>
      </c>
      <c r="I1586" s="2" t="str">
        <f t="shared" si="266"/>
        <v>Sell</v>
      </c>
      <c r="J1586">
        <f t="shared" si="267"/>
        <v>139.53</v>
      </c>
      <c r="K1586">
        <f t="shared" si="268"/>
        <v>246.96</v>
      </c>
      <c r="L1586" s="37" t="str">
        <f t="shared" si="269"/>
        <v/>
      </c>
      <c r="M1586" t="str">
        <f t="shared" si="270"/>
        <v>Short</v>
      </c>
      <c r="N1586" s="39">
        <f t="shared" si="271"/>
        <v>0</v>
      </c>
      <c r="O1586" s="40">
        <f t="shared" si="274"/>
        <v>3469.1750000000211</v>
      </c>
      <c r="P1586" s="39">
        <f t="shared" si="272"/>
        <v>3.75</v>
      </c>
      <c r="Q1586" s="39">
        <f t="shared" si="273"/>
        <v>4831.125</v>
      </c>
      <c r="R1586" s="39">
        <f>IF((O1586 - MAX($O$16:O1586)) &lt; 0, O1586 - MAX($O$16:O1586), 0)</f>
        <v>-822.49999999999818</v>
      </c>
    </row>
    <row r="1587" spans="1:18" x14ac:dyDescent="0.25">
      <c r="A1587" s="2">
        <v>1572</v>
      </c>
      <c r="B1587" t="s">
        <v>1572</v>
      </c>
      <c r="C1587" s="8">
        <v>247.41</v>
      </c>
      <c r="D1587" s="8">
        <v>140.21</v>
      </c>
      <c r="E1587" s="17">
        <f t="shared" si="264"/>
        <v>0.56790558078033349</v>
      </c>
      <c r="F1587" s="2">
        <f>+IF(A1587&gt;$C$3,AVERAGE(INDEX($E$16:$E$2532,A1587-$C$3):E1586),"")</f>
        <v>0.56096046838690394</v>
      </c>
      <c r="G1587" s="2">
        <f>+IF(A1587&gt;$C$3,STDEVA(INDEX($E$16:$E$2532,A1587-$C$3):E1586),"")</f>
        <v>7.8762058594412637E-3</v>
      </c>
      <c r="H1587">
        <f t="shared" si="265"/>
        <v>0.88178401090220193</v>
      </c>
      <c r="I1587" s="2" t="str">
        <f t="shared" si="266"/>
        <v/>
      </c>
      <c r="J1587">
        <f t="shared" si="267"/>
        <v>139.53</v>
      </c>
      <c r="K1587">
        <f t="shared" si="268"/>
        <v>246.96</v>
      </c>
      <c r="L1587" s="37">
        <f t="shared" si="269"/>
        <v>57.500000000004547</v>
      </c>
      <c r="M1587" t="str">
        <f t="shared" si="270"/>
        <v>Short</v>
      </c>
      <c r="N1587" s="39">
        <f t="shared" si="271"/>
        <v>0</v>
      </c>
      <c r="O1587" s="40">
        <f t="shared" si="274"/>
        <v>3469.1750000000211</v>
      </c>
      <c r="P1587" s="39">
        <f t="shared" si="272"/>
        <v>0</v>
      </c>
      <c r="Q1587" s="39">
        <f t="shared" si="273"/>
        <v>0</v>
      </c>
      <c r="R1587" s="39">
        <f>IF((O1587 - MAX($O$16:O1587)) &lt; 0, O1587 - MAX($O$16:O1587), 0)</f>
        <v>-822.49999999999818</v>
      </c>
    </row>
    <row r="1588" spans="1:18" x14ac:dyDescent="0.25">
      <c r="A1588" s="2">
        <v>1573</v>
      </c>
      <c r="B1588" t="s">
        <v>1573</v>
      </c>
      <c r="C1588" s="8">
        <v>247.87</v>
      </c>
      <c r="D1588" s="8">
        <v>140.44</v>
      </c>
      <c r="E1588" s="17">
        <f t="shared" si="264"/>
        <v>0.56812406387889425</v>
      </c>
      <c r="F1588" s="2">
        <f>+IF(A1588&gt;$C$3,AVERAGE(INDEX($E$16:$E$2532,A1588-$C$3):E1587),"")</f>
        <v>0.56384587054691715</v>
      </c>
      <c r="G1588" s="2">
        <f>+IF(A1588&gt;$C$3,STDEVA(INDEX($E$16:$E$2532,A1588-$C$3):E1587),"")</f>
        <v>7.0492291994636112E-3</v>
      </c>
      <c r="H1588">
        <f t="shared" si="265"/>
        <v>0.6069022883101366</v>
      </c>
      <c r="I1588" s="2" t="str">
        <f t="shared" si="266"/>
        <v/>
      </c>
      <c r="J1588">
        <f t="shared" si="267"/>
        <v>139.53</v>
      </c>
      <c r="K1588">
        <f t="shared" si="268"/>
        <v>246.96</v>
      </c>
      <c r="L1588" s="37">
        <f t="shared" si="269"/>
        <v>0</v>
      </c>
      <c r="M1588" t="str">
        <f t="shared" si="270"/>
        <v>Short</v>
      </c>
      <c r="N1588" s="39">
        <f t="shared" si="271"/>
        <v>0</v>
      </c>
      <c r="O1588" s="40">
        <f t="shared" si="274"/>
        <v>3469.1750000000211</v>
      </c>
      <c r="P1588" s="39">
        <f t="shared" si="272"/>
        <v>0</v>
      </c>
      <c r="Q1588" s="39">
        <f t="shared" si="273"/>
        <v>0</v>
      </c>
      <c r="R1588" s="39">
        <f>IF((O1588 - MAX($O$16:O1588)) &lt; 0, O1588 - MAX($O$16:O1588), 0)</f>
        <v>-822.49999999999818</v>
      </c>
    </row>
    <row r="1589" spans="1:18" x14ac:dyDescent="0.25">
      <c r="A1589" s="2">
        <v>1574</v>
      </c>
      <c r="B1589" t="s">
        <v>1574</v>
      </c>
      <c r="C1589" s="8">
        <v>247.26</v>
      </c>
      <c r="D1589" s="8">
        <v>140</v>
      </c>
      <c r="E1589" s="17">
        <f t="shared" si="264"/>
        <v>0.56879799196947656</v>
      </c>
      <c r="F1589" s="2">
        <f>+IF(A1589&gt;$C$3,AVERAGE(INDEX($E$16:$E$2532,A1589-$C$3):E1588),"")</f>
        <v>0.56625341477015356</v>
      </c>
      <c r="G1589" s="2">
        <f>+IF(A1589&gt;$C$3,STDEVA(INDEX($E$16:$E$2532,A1589-$C$3):E1588),"")</f>
        <v>5.6541544470419518E-3</v>
      </c>
      <c r="H1589">
        <f t="shared" si="265"/>
        <v>0.45003673372492065</v>
      </c>
      <c r="I1589" s="2" t="str">
        <f t="shared" si="266"/>
        <v/>
      </c>
      <c r="J1589">
        <f t="shared" si="267"/>
        <v>139.53</v>
      </c>
      <c r="K1589">
        <f t="shared" si="268"/>
        <v>246.96</v>
      </c>
      <c r="L1589" s="37">
        <f t="shared" si="269"/>
        <v>42.500000000003979</v>
      </c>
      <c r="M1589" t="str">
        <f t="shared" si="270"/>
        <v>Short</v>
      </c>
      <c r="N1589" s="39">
        <f t="shared" si="271"/>
        <v>0</v>
      </c>
      <c r="O1589" s="40">
        <f t="shared" si="274"/>
        <v>3469.1750000000211</v>
      </c>
      <c r="P1589" s="39">
        <f t="shared" si="272"/>
        <v>0</v>
      </c>
      <c r="Q1589" s="39">
        <f t="shared" si="273"/>
        <v>0</v>
      </c>
      <c r="R1589" s="39">
        <f>IF((O1589 - MAX($O$16:O1589)) &lt; 0, O1589 - MAX($O$16:O1589), 0)</f>
        <v>-822.49999999999818</v>
      </c>
    </row>
    <row r="1590" spans="1:18" x14ac:dyDescent="0.25">
      <c r="A1590" s="2">
        <v>1575</v>
      </c>
      <c r="B1590" t="s">
        <v>1575</v>
      </c>
      <c r="C1590" s="8">
        <v>247.25</v>
      </c>
      <c r="D1590" s="8">
        <v>138.79</v>
      </c>
      <c r="E1590" s="17">
        <f t="shared" si="264"/>
        <v>0.57743797113507311</v>
      </c>
      <c r="F1590" s="2">
        <f>+IF(A1590&gt;$C$3,AVERAGE(INDEX($E$16:$E$2532,A1590-$C$3):E1589),"")</f>
        <v>0.56873171631134944</v>
      </c>
      <c r="G1590" s="2">
        <f>+IF(A1590&gt;$C$3,STDEVA(INDEX($E$16:$E$2532,A1590-$C$3):E1589),"")</f>
        <v>1.2923612226198669E-3</v>
      </c>
      <c r="H1590">
        <f t="shared" si="265"/>
        <v>6.7367038497753757</v>
      </c>
      <c r="I1590" s="2" t="str">
        <f t="shared" si="266"/>
        <v>Sell</v>
      </c>
      <c r="J1590" t="str">
        <f t="shared" si="267"/>
        <v/>
      </c>
      <c r="K1590" t="str">
        <f t="shared" si="268"/>
        <v/>
      </c>
      <c r="L1590" s="37">
        <f t="shared" si="269"/>
        <v>-257.50000000000028</v>
      </c>
      <c r="M1590" t="str">
        <f t="shared" si="270"/>
        <v>SL</v>
      </c>
      <c r="N1590" s="39">
        <f t="shared" si="271"/>
        <v>-257.50000000000028</v>
      </c>
      <c r="O1590" s="40">
        <f t="shared" si="274"/>
        <v>3211.6750000000206</v>
      </c>
      <c r="P1590" s="39">
        <f t="shared" si="272"/>
        <v>3.75</v>
      </c>
      <c r="Q1590" s="39">
        <f t="shared" si="273"/>
        <v>0</v>
      </c>
      <c r="R1590" s="39">
        <f>IF((O1590 - MAX($O$16:O1590)) &lt; 0, O1590 - MAX($O$16:O1590), 0)</f>
        <v>-1079.9999999999986</v>
      </c>
    </row>
    <row r="1591" spans="1:18" x14ac:dyDescent="0.25">
      <c r="A1591" s="2">
        <v>1576</v>
      </c>
      <c r="B1591" t="s">
        <v>1576</v>
      </c>
      <c r="C1591" s="8">
        <v>243.76</v>
      </c>
      <c r="D1591" s="8">
        <v>136.27000000000001</v>
      </c>
      <c r="E1591" s="17">
        <f t="shared" si="264"/>
        <v>0.58154592291572405</v>
      </c>
      <c r="F1591" s="2">
        <f>+IF(A1591&gt;$C$3,AVERAGE(INDEX($E$16:$E$2532,A1591-$C$3):E1590),"")</f>
        <v>0.57064247121071321</v>
      </c>
      <c r="G1591" s="2">
        <f>+IF(A1591&gt;$C$3,STDEVA(INDEX($E$16:$E$2532,A1591-$C$3):E1590),"")</f>
        <v>3.9845467794669765E-3</v>
      </c>
      <c r="H1591">
        <f t="shared" si="265"/>
        <v>2.7364346081210824</v>
      </c>
      <c r="I1591" s="2" t="str">
        <f t="shared" si="266"/>
        <v>Sell</v>
      </c>
      <c r="J1591">
        <f t="shared" si="267"/>
        <v>136.27000000000001</v>
      </c>
      <c r="K1591">
        <f t="shared" si="268"/>
        <v>243.76</v>
      </c>
      <c r="L1591" s="37" t="str">
        <f t="shared" si="269"/>
        <v/>
      </c>
      <c r="M1591" t="str">
        <f t="shared" si="270"/>
        <v>Short</v>
      </c>
      <c r="N1591" s="39">
        <f t="shared" si="271"/>
        <v>0</v>
      </c>
      <c r="O1591" s="40">
        <f t="shared" si="274"/>
        <v>3211.6750000000206</v>
      </c>
      <c r="P1591" s="39">
        <f t="shared" si="272"/>
        <v>3.75</v>
      </c>
      <c r="Q1591" s="39">
        <f t="shared" si="273"/>
        <v>4750.375</v>
      </c>
      <c r="R1591" s="39">
        <f>IF((O1591 - MAX($O$16:O1591)) &lt; 0, O1591 - MAX($O$16:O1591), 0)</f>
        <v>-1079.9999999999986</v>
      </c>
    </row>
    <row r="1592" spans="1:18" x14ac:dyDescent="0.25">
      <c r="A1592" s="2">
        <v>1577</v>
      </c>
      <c r="B1592" t="s">
        <v>1577</v>
      </c>
      <c r="C1592" s="8">
        <v>244.12</v>
      </c>
      <c r="D1592" s="8">
        <v>136.47</v>
      </c>
      <c r="E1592" s="17">
        <f t="shared" si="264"/>
        <v>0.58155509742627176</v>
      </c>
      <c r="F1592" s="2">
        <f>+IF(A1592&gt;$C$3,AVERAGE(INDEX($E$16:$E$2532,A1592-$C$3):E1591),"")</f>
        <v>0.57276230613590029</v>
      </c>
      <c r="G1592" s="2">
        <f>+IF(A1592&gt;$C$3,STDEVA(INDEX($E$16:$E$2532,A1592-$C$3):E1591),"")</f>
        <v>6.3212068891842386E-3</v>
      </c>
      <c r="H1592">
        <f t="shared" si="265"/>
        <v>1.3909988147067585</v>
      </c>
      <c r="I1592" s="2" t="str">
        <f t="shared" si="266"/>
        <v/>
      </c>
      <c r="J1592">
        <f t="shared" si="267"/>
        <v>136.27000000000001</v>
      </c>
      <c r="K1592">
        <f t="shared" si="268"/>
        <v>243.76</v>
      </c>
      <c r="L1592" s="37">
        <f t="shared" si="269"/>
        <v>-40.000000000006253</v>
      </c>
      <c r="M1592" t="str">
        <f t="shared" si="270"/>
        <v>Short</v>
      </c>
      <c r="N1592" s="39">
        <f t="shared" si="271"/>
        <v>0</v>
      </c>
      <c r="O1592" s="40">
        <f t="shared" si="274"/>
        <v>3211.6750000000206</v>
      </c>
      <c r="P1592" s="39">
        <f t="shared" si="272"/>
        <v>0</v>
      </c>
      <c r="Q1592" s="39">
        <f t="shared" si="273"/>
        <v>0</v>
      </c>
      <c r="R1592" s="39">
        <f>IF((O1592 - MAX($O$16:O1592)) &lt; 0, O1592 - MAX($O$16:O1592), 0)</f>
        <v>-1079.9999999999986</v>
      </c>
    </row>
    <row r="1593" spans="1:18" x14ac:dyDescent="0.25">
      <c r="A1593" s="2">
        <v>1578</v>
      </c>
      <c r="B1593" t="s">
        <v>1578</v>
      </c>
      <c r="C1593" s="8">
        <v>246.54</v>
      </c>
      <c r="D1593" s="8">
        <v>138.54</v>
      </c>
      <c r="E1593" s="17">
        <f t="shared" si="264"/>
        <v>0.57636515952891443</v>
      </c>
      <c r="F1593" s="2">
        <f>+IF(A1593&gt;$C$3,AVERAGE(INDEX($E$16:$E$2532,A1593-$C$3):E1592),"")</f>
        <v>0.57549220946508794</v>
      </c>
      <c r="G1593" s="2">
        <f>+IF(A1593&gt;$C$3,STDEVA(INDEX($E$16:$E$2532,A1593-$C$3):E1592),"")</f>
        <v>6.6387906034638339E-3</v>
      </c>
      <c r="H1593">
        <f t="shared" si="265"/>
        <v>0.13149233286120149</v>
      </c>
      <c r="I1593" s="2" t="str">
        <f t="shared" si="266"/>
        <v/>
      </c>
      <c r="J1593">
        <f t="shared" si="267"/>
        <v>136.27000000000001</v>
      </c>
      <c r="K1593">
        <f t="shared" si="268"/>
        <v>243.76</v>
      </c>
      <c r="L1593" s="37">
        <f t="shared" si="269"/>
        <v>-127.50000000000477</v>
      </c>
      <c r="M1593" t="str">
        <f t="shared" si="270"/>
        <v>Short</v>
      </c>
      <c r="N1593" s="39">
        <f t="shared" si="271"/>
        <v>0</v>
      </c>
      <c r="O1593" s="40">
        <f t="shared" si="274"/>
        <v>3211.6750000000206</v>
      </c>
      <c r="P1593" s="39">
        <f t="shared" si="272"/>
        <v>0</v>
      </c>
      <c r="Q1593" s="39">
        <f t="shared" si="273"/>
        <v>0</v>
      </c>
      <c r="R1593" s="39">
        <f>IF((O1593 - MAX($O$16:O1593)) &lt; 0, O1593 - MAX($O$16:O1593), 0)</f>
        <v>-1079.9999999999986</v>
      </c>
    </row>
    <row r="1594" spans="1:18" x14ac:dyDescent="0.25">
      <c r="A1594" s="2">
        <v>1579</v>
      </c>
      <c r="B1594" t="s">
        <v>1579</v>
      </c>
      <c r="C1594" s="8">
        <v>246.51</v>
      </c>
      <c r="D1594" s="8">
        <v>137.4</v>
      </c>
      <c r="E1594" s="17">
        <f t="shared" si="264"/>
        <v>0.58450618082295713</v>
      </c>
      <c r="F1594" s="2">
        <f>+IF(A1594&gt;$C$3,AVERAGE(INDEX($E$16:$E$2532,A1594-$C$3):E1593),"")</f>
        <v>0.57714042859509207</v>
      </c>
      <c r="G1594" s="2">
        <f>+IF(A1594&gt;$C$3,STDEVA(INDEX($E$16:$E$2532,A1594-$C$3):E1593),"")</f>
        <v>5.2245455218275089E-3</v>
      </c>
      <c r="H1594">
        <f t="shared" si="265"/>
        <v>1.4098359746492506</v>
      </c>
      <c r="I1594" s="2" t="str">
        <f t="shared" si="266"/>
        <v/>
      </c>
      <c r="J1594" t="str">
        <f t="shared" si="267"/>
        <v/>
      </c>
      <c r="K1594" t="str">
        <f t="shared" si="268"/>
        <v/>
      </c>
      <c r="L1594" s="37">
        <f t="shared" si="269"/>
        <v>-405.00000000000114</v>
      </c>
      <c r="M1594" t="str">
        <f t="shared" si="270"/>
        <v>SL</v>
      </c>
      <c r="N1594" s="39">
        <f t="shared" si="271"/>
        <v>-405.00000000000114</v>
      </c>
      <c r="O1594" s="40">
        <f t="shared" si="274"/>
        <v>2806.6750000000193</v>
      </c>
      <c r="P1594" s="39">
        <f t="shared" si="272"/>
        <v>3.75</v>
      </c>
      <c r="Q1594" s="39">
        <f t="shared" si="273"/>
        <v>0</v>
      </c>
      <c r="R1594" s="39">
        <f>IF((O1594 - MAX($O$16:O1594)) &lt; 0, O1594 - MAX($O$16:O1594), 0)</f>
        <v>-1485</v>
      </c>
    </row>
    <row r="1595" spans="1:18" x14ac:dyDescent="0.25">
      <c r="A1595" s="2">
        <v>1580</v>
      </c>
      <c r="B1595" t="s">
        <v>1580</v>
      </c>
      <c r="C1595" s="8">
        <v>246.94</v>
      </c>
      <c r="D1595" s="8">
        <v>137.44</v>
      </c>
      <c r="E1595" s="17">
        <f t="shared" si="264"/>
        <v>0.58595793390365236</v>
      </c>
      <c r="F1595" s="2">
        <f>+IF(A1595&gt;$C$3,AVERAGE(INDEX($E$16:$E$2532,A1595-$C$3):E1594),"")</f>
        <v>0.58028206636578816</v>
      </c>
      <c r="G1595" s="2">
        <f>+IF(A1595&gt;$C$3,STDEVA(INDEX($E$16:$E$2532,A1595-$C$3):E1594),"")</f>
        <v>3.3351207345896799E-3</v>
      </c>
      <c r="H1595">
        <f t="shared" si="265"/>
        <v>1.7018476959463062</v>
      </c>
      <c r="I1595" s="2" t="str">
        <f t="shared" si="266"/>
        <v>Sell</v>
      </c>
      <c r="J1595">
        <f t="shared" si="267"/>
        <v>137.44</v>
      </c>
      <c r="K1595">
        <f t="shared" si="268"/>
        <v>246.94</v>
      </c>
      <c r="L1595" s="37" t="str">
        <f t="shared" si="269"/>
        <v/>
      </c>
      <c r="M1595" t="str">
        <f t="shared" si="270"/>
        <v>Short</v>
      </c>
      <c r="N1595" s="39">
        <f t="shared" si="271"/>
        <v>0</v>
      </c>
      <c r="O1595" s="40">
        <f t="shared" si="274"/>
        <v>2806.6750000000193</v>
      </c>
      <c r="P1595" s="39">
        <f t="shared" si="272"/>
        <v>3.75</v>
      </c>
      <c r="Q1595" s="39">
        <f t="shared" si="273"/>
        <v>4804.75</v>
      </c>
      <c r="R1595" s="39">
        <f>IF((O1595 - MAX($O$16:O1595)) &lt; 0, O1595 - MAX($O$16:O1595), 0)</f>
        <v>-1485</v>
      </c>
    </row>
    <row r="1596" spans="1:18" x14ac:dyDescent="0.25">
      <c r="A1596" s="2">
        <v>1581</v>
      </c>
      <c r="B1596" t="s">
        <v>1581</v>
      </c>
      <c r="C1596" s="8">
        <v>243.09</v>
      </c>
      <c r="D1596" s="8">
        <v>134.93</v>
      </c>
      <c r="E1596" s="17">
        <f t="shared" si="264"/>
        <v>0.5886756196980476</v>
      </c>
      <c r="F1596" s="2">
        <f>+IF(A1596&gt;$C$3,AVERAGE(INDEX($E$16:$E$2532,A1596-$C$3):E1595),"")</f>
        <v>0.58198605891950395</v>
      </c>
      <c r="G1596" s="2">
        <f>+IF(A1596&gt;$C$3,STDEVA(INDEX($E$16:$E$2532,A1596-$C$3):E1595),"")</f>
        <v>3.677661035480648E-3</v>
      </c>
      <c r="H1596">
        <f t="shared" si="265"/>
        <v>1.8189715457747107</v>
      </c>
      <c r="I1596" s="2" t="str">
        <f t="shared" si="266"/>
        <v>Sell</v>
      </c>
      <c r="J1596">
        <f t="shared" si="267"/>
        <v>137.44</v>
      </c>
      <c r="K1596">
        <f t="shared" si="268"/>
        <v>246.94</v>
      </c>
      <c r="L1596" s="37">
        <f t="shared" si="269"/>
        <v>335.00000000000091</v>
      </c>
      <c r="M1596" t="str">
        <f t="shared" si="270"/>
        <v>Short</v>
      </c>
      <c r="N1596" s="39">
        <f t="shared" si="271"/>
        <v>0</v>
      </c>
      <c r="O1596" s="40">
        <f t="shared" si="274"/>
        <v>2806.6750000000193</v>
      </c>
      <c r="P1596" s="39">
        <f t="shared" si="272"/>
        <v>0</v>
      </c>
      <c r="Q1596" s="39">
        <f t="shared" si="273"/>
        <v>0</v>
      </c>
      <c r="R1596" s="39">
        <f>IF((O1596 - MAX($O$16:O1596)) &lt; 0, O1596 - MAX($O$16:O1596), 0)</f>
        <v>-1485</v>
      </c>
    </row>
    <row r="1597" spans="1:18" x14ac:dyDescent="0.25">
      <c r="A1597" s="2">
        <v>1582</v>
      </c>
      <c r="B1597" t="s">
        <v>1582</v>
      </c>
      <c r="C1597" s="8">
        <v>242.71</v>
      </c>
      <c r="D1597" s="8">
        <v>134.91999999999999</v>
      </c>
      <c r="E1597" s="17">
        <f t="shared" si="264"/>
        <v>0.5871853048217186</v>
      </c>
      <c r="F1597" s="2">
        <f>+IF(A1597&gt;$C$3,AVERAGE(INDEX($E$16:$E$2532,A1597-$C$3):E1596),"")</f>
        <v>0.58341199827596868</v>
      </c>
      <c r="G1597" s="2">
        <f>+IF(A1597&gt;$C$3,STDEVA(INDEX($E$16:$E$2532,A1597-$C$3):E1596),"")</f>
        <v>4.7034761409515428E-3</v>
      </c>
      <c r="H1597">
        <f t="shared" si="265"/>
        <v>0.80223784126319775</v>
      </c>
      <c r="I1597" s="2" t="str">
        <f t="shared" si="266"/>
        <v/>
      </c>
      <c r="J1597" t="str">
        <f t="shared" si="267"/>
        <v/>
      </c>
      <c r="K1597" t="str">
        <f t="shared" si="268"/>
        <v/>
      </c>
      <c r="L1597" s="37">
        <f t="shared" si="269"/>
        <v>427.499999999995</v>
      </c>
      <c r="M1597" t="str">
        <f t="shared" si="270"/>
        <v>TP</v>
      </c>
      <c r="N1597" s="39">
        <f t="shared" si="271"/>
        <v>427.499999999995</v>
      </c>
      <c r="O1597" s="40">
        <f t="shared" si="274"/>
        <v>3234.1750000000143</v>
      </c>
      <c r="P1597" s="39">
        <f t="shared" si="272"/>
        <v>3.75</v>
      </c>
      <c r="Q1597" s="39">
        <f t="shared" si="273"/>
        <v>0</v>
      </c>
      <c r="R1597" s="39">
        <f>IF((O1597 - MAX($O$16:O1597)) &lt; 0, O1597 - MAX($O$16:O1597), 0)</f>
        <v>-1057.500000000005</v>
      </c>
    </row>
    <row r="1598" spans="1:18" x14ac:dyDescent="0.25">
      <c r="A1598" s="2">
        <v>1583</v>
      </c>
      <c r="B1598" t="s">
        <v>1583</v>
      </c>
      <c r="C1598" s="8">
        <v>242.9</v>
      </c>
      <c r="D1598" s="8">
        <v>134.83000000000001</v>
      </c>
      <c r="E1598" s="17">
        <f t="shared" si="264"/>
        <v>0.58863511036214344</v>
      </c>
      <c r="F1598" s="2">
        <f>+IF(A1598&gt;$C$3,AVERAGE(INDEX($E$16:$E$2532,A1598-$C$3):E1597),"")</f>
        <v>0.58453803975505814</v>
      </c>
      <c r="G1598" s="2">
        <f>+IF(A1598&gt;$C$3,STDEVA(INDEX($E$16:$E$2532,A1598-$C$3):E1597),"")</f>
        <v>4.8202869648353696E-3</v>
      </c>
      <c r="H1598">
        <f t="shared" si="265"/>
        <v>0.84996404508154355</v>
      </c>
      <c r="I1598" s="2" t="str">
        <f t="shared" si="266"/>
        <v/>
      </c>
      <c r="J1598" t="str">
        <f t="shared" si="267"/>
        <v/>
      </c>
      <c r="K1598" t="str">
        <f t="shared" si="268"/>
        <v/>
      </c>
      <c r="L1598" s="37" t="str">
        <f t="shared" si="269"/>
        <v/>
      </c>
      <c r="M1598" t="str">
        <f t="shared" si="270"/>
        <v/>
      </c>
      <c r="N1598" s="39">
        <f t="shared" si="271"/>
        <v>0</v>
      </c>
      <c r="O1598" s="40">
        <f t="shared" si="274"/>
        <v>3234.1750000000143</v>
      </c>
      <c r="P1598" s="39">
        <f t="shared" si="272"/>
        <v>0</v>
      </c>
      <c r="Q1598" s="39">
        <f t="shared" si="273"/>
        <v>0</v>
      </c>
      <c r="R1598" s="39">
        <f>IF((O1598 - MAX($O$16:O1598)) &lt; 0, O1598 - MAX($O$16:O1598), 0)</f>
        <v>-1057.500000000005</v>
      </c>
    </row>
    <row r="1599" spans="1:18" x14ac:dyDescent="0.25">
      <c r="A1599" s="2">
        <v>1584</v>
      </c>
      <c r="B1599" t="s">
        <v>1584</v>
      </c>
      <c r="C1599" s="8">
        <v>245.44</v>
      </c>
      <c r="D1599" s="8">
        <v>136.29</v>
      </c>
      <c r="E1599" s="17">
        <f t="shared" si="264"/>
        <v>0.58826754973946982</v>
      </c>
      <c r="F1599" s="2">
        <f>+IF(A1599&gt;$C$3,AVERAGE(INDEX($E$16:$E$2532,A1599-$C$3):E1598),"")</f>
        <v>0.58699202992170385</v>
      </c>
      <c r="G1599" s="2">
        <f>+IF(A1599&gt;$C$3,STDEVA(INDEX($E$16:$E$2532,A1599-$C$3):E1598),"")</f>
        <v>1.7902753539630362E-3</v>
      </c>
      <c r="H1599">
        <f t="shared" si="265"/>
        <v>0.71247130501038247</v>
      </c>
      <c r="I1599" s="2" t="str">
        <f t="shared" si="266"/>
        <v/>
      </c>
      <c r="J1599" t="str">
        <f t="shared" si="267"/>
        <v/>
      </c>
      <c r="K1599" t="str">
        <f t="shared" si="268"/>
        <v/>
      </c>
      <c r="L1599" s="37" t="str">
        <f t="shared" si="269"/>
        <v/>
      </c>
      <c r="M1599" t="str">
        <f t="shared" si="270"/>
        <v/>
      </c>
      <c r="N1599" s="39">
        <f t="shared" si="271"/>
        <v>0</v>
      </c>
      <c r="O1599" s="40">
        <f t="shared" si="274"/>
        <v>3234.1750000000143</v>
      </c>
      <c r="P1599" s="39">
        <f t="shared" si="272"/>
        <v>0</v>
      </c>
      <c r="Q1599" s="39">
        <f t="shared" si="273"/>
        <v>0</v>
      </c>
      <c r="R1599" s="39">
        <f>IF((O1599 - MAX($O$16:O1599)) &lt; 0, O1599 - MAX($O$16:O1599), 0)</f>
        <v>-1057.500000000005</v>
      </c>
    </row>
    <row r="1600" spans="1:18" x14ac:dyDescent="0.25">
      <c r="A1600" s="2">
        <v>1585</v>
      </c>
      <c r="B1600" t="s">
        <v>1585</v>
      </c>
      <c r="C1600" s="8">
        <v>244.56</v>
      </c>
      <c r="D1600" s="8">
        <v>136.07</v>
      </c>
      <c r="E1600" s="17">
        <f t="shared" si="264"/>
        <v>0.58629121837981202</v>
      </c>
      <c r="F1600" s="2">
        <f>+IF(A1600&gt;$C$3,AVERAGE(INDEX($E$16:$E$2532,A1600-$C$3):E1599),"")</f>
        <v>0.58774430370500641</v>
      </c>
      <c r="G1600" s="2">
        <f>+IF(A1600&gt;$C$3,STDEVA(INDEX($E$16:$E$2532,A1600-$C$3):E1599),"")</f>
        <v>1.1660048467504716E-3</v>
      </c>
      <c r="H1600">
        <f t="shared" si="265"/>
        <v>-1.2462086493413662</v>
      </c>
      <c r="I1600" s="2" t="str">
        <f t="shared" si="266"/>
        <v/>
      </c>
      <c r="J1600" t="str">
        <f t="shared" si="267"/>
        <v/>
      </c>
      <c r="K1600" t="str">
        <f t="shared" si="268"/>
        <v/>
      </c>
      <c r="L1600" s="37" t="str">
        <f t="shared" si="269"/>
        <v/>
      </c>
      <c r="M1600" t="str">
        <f t="shared" si="270"/>
        <v/>
      </c>
      <c r="N1600" s="39">
        <f t="shared" si="271"/>
        <v>0</v>
      </c>
      <c r="O1600" s="40">
        <f t="shared" si="274"/>
        <v>3234.1750000000143</v>
      </c>
      <c r="P1600" s="39">
        <f t="shared" si="272"/>
        <v>0</v>
      </c>
      <c r="Q1600" s="39">
        <f t="shared" si="273"/>
        <v>0</v>
      </c>
      <c r="R1600" s="39">
        <f>IF((O1600 - MAX($O$16:O1600)) &lt; 0, O1600 - MAX($O$16:O1600), 0)</f>
        <v>-1057.500000000005</v>
      </c>
    </row>
    <row r="1601" spans="1:18" x14ac:dyDescent="0.25">
      <c r="A1601" s="2">
        <v>1586</v>
      </c>
      <c r="B1601" t="s">
        <v>1586</v>
      </c>
      <c r="C1601" s="8">
        <v>243.99</v>
      </c>
      <c r="D1601" s="8">
        <v>136.49</v>
      </c>
      <c r="E1601" s="17">
        <f t="shared" si="264"/>
        <v>0.58087588897868936</v>
      </c>
      <c r="F1601" s="2">
        <f>+IF(A1601&gt;$C$3,AVERAGE(INDEX($E$16:$E$2532,A1601-$C$3):E1600),"")</f>
        <v>0.5878109606002383</v>
      </c>
      <c r="G1601" s="2">
        <f>+IF(A1601&gt;$C$3,STDEVA(INDEX($E$16:$E$2532,A1601-$C$3):E1600),"")</f>
        <v>1.0412004366689175E-3</v>
      </c>
      <c r="H1601">
        <f t="shared" si="265"/>
        <v>-6.6606499356993281</v>
      </c>
      <c r="I1601" s="2" t="str">
        <f t="shared" si="266"/>
        <v>Buy</v>
      </c>
      <c r="J1601">
        <f t="shared" si="267"/>
        <v>243.99</v>
      </c>
      <c r="K1601">
        <f t="shared" si="268"/>
        <v>136.49</v>
      </c>
      <c r="L1601" s="37" t="str">
        <f t="shared" si="269"/>
        <v/>
      </c>
      <c r="M1601" t="str">
        <f t="shared" si="270"/>
        <v>Long</v>
      </c>
      <c r="N1601" s="39">
        <f t="shared" si="271"/>
        <v>0</v>
      </c>
      <c r="O1601" s="40">
        <f t="shared" si="274"/>
        <v>3234.1750000000143</v>
      </c>
      <c r="P1601" s="39">
        <f t="shared" si="272"/>
        <v>3.75</v>
      </c>
      <c r="Q1601" s="39">
        <f t="shared" si="273"/>
        <v>4756</v>
      </c>
      <c r="R1601" s="39">
        <f>IF((O1601 - MAX($O$16:O1601)) &lt; 0, O1601 - MAX($O$16:O1601), 0)</f>
        <v>-1057.500000000005</v>
      </c>
    </row>
    <row r="1602" spans="1:18" x14ac:dyDescent="0.25">
      <c r="A1602" s="2">
        <v>1587</v>
      </c>
      <c r="B1602" t="s">
        <v>1587</v>
      </c>
      <c r="C1602" s="8">
        <v>244.56</v>
      </c>
      <c r="D1602" s="8">
        <v>136.88</v>
      </c>
      <c r="E1602" s="17">
        <f t="shared" si="264"/>
        <v>0.58035604799864104</v>
      </c>
      <c r="F1602" s="2">
        <f>+IF(A1602&gt;$C$3,AVERAGE(INDEX($E$16:$E$2532,A1602-$C$3):E1601),"")</f>
        <v>0.58625101445636663</v>
      </c>
      <c r="G1602" s="2">
        <f>+IF(A1602&gt;$C$3,STDEVA(INDEX($E$16:$E$2532,A1602-$C$3):E1601),"")</f>
        <v>3.143120128907224E-3</v>
      </c>
      <c r="H1602">
        <f t="shared" si="265"/>
        <v>-1.8755142075257232</v>
      </c>
      <c r="I1602" s="2" t="str">
        <f t="shared" si="266"/>
        <v>Buy</v>
      </c>
      <c r="J1602">
        <f t="shared" si="267"/>
        <v>243.99</v>
      </c>
      <c r="K1602">
        <f t="shared" si="268"/>
        <v>136.49</v>
      </c>
      <c r="L1602" s="37">
        <f t="shared" si="269"/>
        <v>45.000000000001705</v>
      </c>
      <c r="M1602" t="str">
        <f t="shared" si="270"/>
        <v>Long</v>
      </c>
      <c r="N1602" s="39">
        <f t="shared" si="271"/>
        <v>0</v>
      </c>
      <c r="O1602" s="40">
        <f t="shared" si="274"/>
        <v>3234.1750000000143</v>
      </c>
      <c r="P1602" s="39">
        <f t="shared" si="272"/>
        <v>0</v>
      </c>
      <c r="Q1602" s="39">
        <f t="shared" si="273"/>
        <v>0</v>
      </c>
      <c r="R1602" s="39">
        <f>IF((O1602 - MAX($O$16:O1602)) &lt; 0, O1602 - MAX($O$16:O1602), 0)</f>
        <v>-1057.500000000005</v>
      </c>
    </row>
    <row r="1603" spans="1:18" x14ac:dyDescent="0.25">
      <c r="A1603" s="2">
        <v>1588</v>
      </c>
      <c r="B1603" t="s">
        <v>1588</v>
      </c>
      <c r="C1603" s="8">
        <v>244.57</v>
      </c>
      <c r="D1603" s="8">
        <v>137.46</v>
      </c>
      <c r="E1603" s="17">
        <f t="shared" si="264"/>
        <v>0.57616860081436005</v>
      </c>
      <c r="F1603" s="2">
        <f>+IF(A1603&gt;$C$3,AVERAGE(INDEX($E$16:$E$2532,A1603-$C$3):E1602),"")</f>
        <v>0.58488516309175109</v>
      </c>
      <c r="G1603" s="2">
        <f>+IF(A1603&gt;$C$3,STDEVA(INDEX($E$16:$E$2532,A1603-$C$3):E1602),"")</f>
        <v>4.0020868893234085E-3</v>
      </c>
      <c r="H1603">
        <f t="shared" si="265"/>
        <v>-2.1780042558907704</v>
      </c>
      <c r="I1603" s="2" t="str">
        <f t="shared" si="266"/>
        <v>Buy</v>
      </c>
      <c r="J1603">
        <f t="shared" si="267"/>
        <v>243.99</v>
      </c>
      <c r="K1603">
        <f t="shared" si="268"/>
        <v>136.49</v>
      </c>
      <c r="L1603" s="37">
        <f t="shared" si="269"/>
        <v>-97.500000000003695</v>
      </c>
      <c r="M1603" t="str">
        <f t="shared" si="270"/>
        <v>Long</v>
      </c>
      <c r="N1603" s="39">
        <f t="shared" si="271"/>
        <v>0</v>
      </c>
      <c r="O1603" s="40">
        <f t="shared" si="274"/>
        <v>3234.1750000000143</v>
      </c>
      <c r="P1603" s="39">
        <f t="shared" si="272"/>
        <v>0</v>
      </c>
      <c r="Q1603" s="39">
        <f t="shared" si="273"/>
        <v>0</v>
      </c>
      <c r="R1603" s="39">
        <f>IF((O1603 - MAX($O$16:O1603)) &lt; 0, O1603 - MAX($O$16:O1603), 0)</f>
        <v>-1057.500000000005</v>
      </c>
    </row>
    <row r="1604" spans="1:18" x14ac:dyDescent="0.25">
      <c r="A1604" s="2">
        <v>1589</v>
      </c>
      <c r="B1604" t="s">
        <v>1589</v>
      </c>
      <c r="C1604" s="8">
        <v>244.85</v>
      </c>
      <c r="D1604" s="8">
        <v>137.49</v>
      </c>
      <c r="E1604" s="17">
        <f t="shared" si="264"/>
        <v>0.57709459095918392</v>
      </c>
      <c r="F1604" s="2">
        <f>+IF(A1604&gt;$C$3,AVERAGE(INDEX($E$16:$E$2532,A1604-$C$3):E1603),"")</f>
        <v>0.58239186118219444</v>
      </c>
      <c r="G1604" s="2">
        <f>+IF(A1604&gt;$C$3,STDEVA(INDEX($E$16:$E$2532,A1604-$C$3):E1603),"")</f>
        <v>4.8708412831536827E-3</v>
      </c>
      <c r="H1604">
        <f t="shared" si="265"/>
        <v>-1.0875472870224054</v>
      </c>
      <c r="I1604" s="2" t="str">
        <f t="shared" si="266"/>
        <v/>
      </c>
      <c r="J1604">
        <f t="shared" si="267"/>
        <v>243.99</v>
      </c>
      <c r="K1604">
        <f t="shared" si="268"/>
        <v>136.49</v>
      </c>
      <c r="L1604" s="37">
        <f t="shared" si="269"/>
        <v>-35.000000000003695</v>
      </c>
      <c r="M1604" t="str">
        <f t="shared" si="270"/>
        <v>Long</v>
      </c>
      <c r="N1604" s="39">
        <f t="shared" si="271"/>
        <v>0</v>
      </c>
      <c r="O1604" s="40">
        <f t="shared" si="274"/>
        <v>3234.1750000000143</v>
      </c>
      <c r="P1604" s="39">
        <f t="shared" si="272"/>
        <v>0</v>
      </c>
      <c r="Q1604" s="39">
        <f t="shared" si="273"/>
        <v>0</v>
      </c>
      <c r="R1604" s="39">
        <f>IF((O1604 - MAX($O$16:O1604)) &lt; 0, O1604 - MAX($O$16:O1604), 0)</f>
        <v>-1057.500000000005</v>
      </c>
    </row>
    <row r="1605" spans="1:18" x14ac:dyDescent="0.25">
      <c r="A1605" s="2">
        <v>1590</v>
      </c>
      <c r="B1605" t="s">
        <v>1590</v>
      </c>
      <c r="C1605" s="8">
        <v>246.01</v>
      </c>
      <c r="D1605" s="8">
        <v>138.37</v>
      </c>
      <c r="E1605" s="17">
        <f t="shared" si="264"/>
        <v>0.57544092883136844</v>
      </c>
      <c r="F1605" s="2">
        <f>+IF(A1605&gt;$C$3,AVERAGE(INDEX($E$16:$E$2532,A1605-$C$3):E1604),"")</f>
        <v>0.58015726942613732</v>
      </c>
      <c r="G1605" s="2">
        <f>+IF(A1605&gt;$C$3,STDEVA(INDEX($E$16:$E$2532,A1605-$C$3):E1604),"")</f>
        <v>3.9834260830031989E-3</v>
      </c>
      <c r="H1605">
        <f t="shared" si="265"/>
        <v>-1.1839909907938158</v>
      </c>
      <c r="I1605" s="2" t="str">
        <f t="shared" si="266"/>
        <v/>
      </c>
      <c r="J1605">
        <f t="shared" si="267"/>
        <v>243.99</v>
      </c>
      <c r="K1605">
        <f t="shared" si="268"/>
        <v>136.49</v>
      </c>
      <c r="L1605" s="37">
        <f t="shared" si="269"/>
        <v>34.999999999996589</v>
      </c>
      <c r="M1605" t="str">
        <f t="shared" si="270"/>
        <v>Long</v>
      </c>
      <c r="N1605" s="39">
        <f t="shared" si="271"/>
        <v>0</v>
      </c>
      <c r="O1605" s="40">
        <f t="shared" si="274"/>
        <v>3234.1750000000143</v>
      </c>
      <c r="P1605" s="39">
        <f t="shared" si="272"/>
        <v>0</v>
      </c>
      <c r="Q1605" s="39">
        <f t="shared" si="273"/>
        <v>0</v>
      </c>
      <c r="R1605" s="39">
        <f>IF((O1605 - MAX($O$16:O1605)) &lt; 0, O1605 - MAX($O$16:O1605), 0)</f>
        <v>-1057.500000000005</v>
      </c>
    </row>
    <row r="1606" spans="1:18" x14ac:dyDescent="0.25">
      <c r="A1606" s="2">
        <v>1591</v>
      </c>
      <c r="B1606" t="s">
        <v>1591</v>
      </c>
      <c r="C1606" s="8">
        <v>247.49</v>
      </c>
      <c r="D1606" s="8">
        <v>139.72999999999999</v>
      </c>
      <c r="E1606" s="17">
        <f t="shared" si="264"/>
        <v>0.57165818805971935</v>
      </c>
      <c r="F1606" s="2">
        <f>+IF(A1606&gt;$C$3,AVERAGE(INDEX($E$16:$E$2532,A1606-$C$3):E1605),"")</f>
        <v>0.5779872115164485</v>
      </c>
      <c r="G1606" s="2">
        <f>+IF(A1606&gt;$C$3,STDEVA(INDEX($E$16:$E$2532,A1606-$C$3):E1605),"")</f>
        <v>2.4770706296735434E-3</v>
      </c>
      <c r="H1606">
        <f t="shared" si="265"/>
        <v>-2.5550435990447533</v>
      </c>
      <c r="I1606" s="2" t="str">
        <f t="shared" si="266"/>
        <v>Buy</v>
      </c>
      <c r="J1606">
        <f t="shared" si="267"/>
        <v>243.99</v>
      </c>
      <c r="K1606">
        <f t="shared" si="268"/>
        <v>136.49</v>
      </c>
      <c r="L1606" s="37">
        <f t="shared" si="269"/>
        <v>65.000000000004775</v>
      </c>
      <c r="M1606" t="str">
        <f t="shared" si="270"/>
        <v>Long</v>
      </c>
      <c r="N1606" s="39">
        <f t="shared" si="271"/>
        <v>0</v>
      </c>
      <c r="O1606" s="40">
        <f t="shared" si="274"/>
        <v>3234.1750000000143</v>
      </c>
      <c r="P1606" s="39">
        <f t="shared" si="272"/>
        <v>0</v>
      </c>
      <c r="Q1606" s="39">
        <f t="shared" si="273"/>
        <v>0</v>
      </c>
      <c r="R1606" s="39">
        <f>IF((O1606 - MAX($O$16:O1606)) &lt; 0, O1606 - MAX($O$16:O1606), 0)</f>
        <v>-1057.500000000005</v>
      </c>
    </row>
    <row r="1607" spans="1:18" x14ac:dyDescent="0.25">
      <c r="A1607" s="2">
        <v>1592</v>
      </c>
      <c r="B1607" t="s">
        <v>1592</v>
      </c>
      <c r="C1607" s="8">
        <v>247.84</v>
      </c>
      <c r="D1607" s="8">
        <v>140.52000000000001</v>
      </c>
      <c r="E1607" s="17">
        <f t="shared" si="264"/>
        <v>0.56743354927093215</v>
      </c>
      <c r="F1607" s="2">
        <f>+IF(A1607&gt;$C$3,AVERAGE(INDEX($E$16:$E$2532,A1607-$C$3):E1606),"")</f>
        <v>0.57614367133265465</v>
      </c>
      <c r="G1607" s="2">
        <f>+IF(A1607&gt;$C$3,STDEVA(INDEX($E$16:$E$2532,A1607-$C$3):E1606),"")</f>
        <v>3.1329855571890081E-3</v>
      </c>
      <c r="H1607">
        <f t="shared" si="265"/>
        <v>-2.7801347637036153</v>
      </c>
      <c r="I1607" s="2" t="str">
        <f t="shared" si="266"/>
        <v>Buy</v>
      </c>
      <c r="J1607">
        <f t="shared" si="267"/>
        <v>243.99</v>
      </c>
      <c r="K1607">
        <f t="shared" si="268"/>
        <v>136.49</v>
      </c>
      <c r="L1607" s="37">
        <f t="shared" si="269"/>
        <v>-45.000000000001592</v>
      </c>
      <c r="M1607" t="str">
        <f t="shared" si="270"/>
        <v>Long</v>
      </c>
      <c r="N1607" s="39">
        <f t="shared" si="271"/>
        <v>0</v>
      </c>
      <c r="O1607" s="40">
        <f t="shared" si="274"/>
        <v>3234.1750000000143</v>
      </c>
      <c r="P1607" s="39">
        <f t="shared" si="272"/>
        <v>0</v>
      </c>
      <c r="Q1607" s="39">
        <f t="shared" si="273"/>
        <v>0</v>
      </c>
      <c r="R1607" s="39">
        <f>IF((O1607 - MAX($O$16:O1607)) &lt; 0, O1607 - MAX($O$16:O1607), 0)</f>
        <v>-1057.500000000005</v>
      </c>
    </row>
    <row r="1608" spans="1:18" x14ac:dyDescent="0.25">
      <c r="A1608" s="2">
        <v>1593</v>
      </c>
      <c r="B1608" t="s">
        <v>1593</v>
      </c>
      <c r="C1608" s="8">
        <v>246.06</v>
      </c>
      <c r="D1608" s="8">
        <v>139.16999999999999</v>
      </c>
      <c r="E1608" s="17">
        <f t="shared" si="264"/>
        <v>0.56987920120026092</v>
      </c>
      <c r="F1608" s="2">
        <f>+IF(A1608&gt;$C$3,AVERAGE(INDEX($E$16:$E$2532,A1608-$C$3):E1607),"")</f>
        <v>0.57355917158711278</v>
      </c>
      <c r="G1608" s="2">
        <f>+IF(A1608&gt;$C$3,STDEVA(INDEX($E$16:$E$2532,A1608-$C$3):E1607),"")</f>
        <v>3.9995721173223071E-3</v>
      </c>
      <c r="H1608">
        <f t="shared" si="265"/>
        <v>-0.92009101946524763</v>
      </c>
      <c r="I1608" s="2" t="str">
        <f t="shared" si="266"/>
        <v/>
      </c>
      <c r="J1608">
        <f t="shared" si="267"/>
        <v>243.99</v>
      </c>
      <c r="K1608">
        <f t="shared" si="268"/>
        <v>136.49</v>
      </c>
      <c r="L1608" s="37">
        <f t="shared" si="269"/>
        <v>-152.49999999999625</v>
      </c>
      <c r="M1608" t="str">
        <f t="shared" si="270"/>
        <v>Long</v>
      </c>
      <c r="N1608" s="39">
        <f t="shared" si="271"/>
        <v>0</v>
      </c>
      <c r="O1608" s="40">
        <f t="shared" si="274"/>
        <v>3234.1750000000143</v>
      </c>
      <c r="P1608" s="39">
        <f t="shared" si="272"/>
        <v>0</v>
      </c>
      <c r="Q1608" s="39">
        <f t="shared" si="273"/>
        <v>0</v>
      </c>
      <c r="R1608" s="39">
        <f>IF((O1608 - MAX($O$16:O1608)) &lt; 0, O1608 - MAX($O$16:O1608), 0)</f>
        <v>-1057.500000000005</v>
      </c>
    </row>
    <row r="1609" spans="1:18" x14ac:dyDescent="0.25">
      <c r="A1609" s="2">
        <v>1594</v>
      </c>
      <c r="B1609" t="s">
        <v>1594</v>
      </c>
      <c r="C1609" s="8">
        <v>246.9</v>
      </c>
      <c r="D1609" s="8">
        <v>139.46</v>
      </c>
      <c r="E1609" s="17">
        <f t="shared" si="264"/>
        <v>0.57120557455826904</v>
      </c>
      <c r="F1609" s="2">
        <f>+IF(A1609&gt;$C$3,AVERAGE(INDEX($E$16:$E$2532,A1609-$C$3):E1608),"")</f>
        <v>0.57230129166429289</v>
      </c>
      <c r="G1609" s="2">
        <f>+IF(A1609&gt;$C$3,STDEVA(INDEX($E$16:$E$2532,A1609-$C$3):E1608),"")</f>
        <v>3.9625768176016606E-3</v>
      </c>
      <c r="H1609">
        <f t="shared" si="265"/>
        <v>-0.27651630654999704</v>
      </c>
      <c r="I1609" s="2" t="str">
        <f t="shared" si="266"/>
        <v/>
      </c>
      <c r="J1609">
        <f t="shared" si="267"/>
        <v>243.99</v>
      </c>
      <c r="K1609">
        <f t="shared" si="268"/>
        <v>136.49</v>
      </c>
      <c r="L1609" s="37">
        <f t="shared" si="269"/>
        <v>-15.000000000000682</v>
      </c>
      <c r="M1609" t="str">
        <f t="shared" si="270"/>
        <v>Long</v>
      </c>
      <c r="N1609" s="39">
        <f t="shared" si="271"/>
        <v>0</v>
      </c>
      <c r="O1609" s="40">
        <f t="shared" si="274"/>
        <v>3234.1750000000143</v>
      </c>
      <c r="P1609" s="39">
        <f t="shared" si="272"/>
        <v>0</v>
      </c>
      <c r="Q1609" s="39">
        <f t="shared" si="273"/>
        <v>0</v>
      </c>
      <c r="R1609" s="39">
        <f>IF((O1609 - MAX($O$16:O1609)) &lt; 0, O1609 - MAX($O$16:O1609), 0)</f>
        <v>-1057.500000000005</v>
      </c>
    </row>
    <row r="1610" spans="1:18" x14ac:dyDescent="0.25">
      <c r="A1610" s="2">
        <v>1595</v>
      </c>
      <c r="B1610" t="s">
        <v>1595</v>
      </c>
      <c r="C1610" s="8">
        <v>246.87</v>
      </c>
      <c r="D1610" s="8">
        <v>139.11000000000001</v>
      </c>
      <c r="E1610" s="17">
        <f t="shared" si="264"/>
        <v>0.57359689521425206</v>
      </c>
      <c r="F1610" s="2">
        <f>+IF(A1610&gt;$C$3,AVERAGE(INDEX($E$16:$E$2532,A1610-$C$3):E1609),"")</f>
        <v>0.57112348838410998</v>
      </c>
      <c r="G1610" s="2">
        <f>+IF(A1610&gt;$C$3,STDEVA(INDEX($E$16:$E$2532,A1610-$C$3):E1609),"")</f>
        <v>2.919624768423109E-3</v>
      </c>
      <c r="H1610">
        <f t="shared" si="265"/>
        <v>0.8471659977997672</v>
      </c>
      <c r="I1610" s="2" t="str">
        <f t="shared" si="266"/>
        <v/>
      </c>
      <c r="J1610">
        <f t="shared" si="267"/>
        <v>243.99</v>
      </c>
      <c r="K1610">
        <f t="shared" si="268"/>
        <v>136.49</v>
      </c>
      <c r="L1610" s="37">
        <f t="shared" si="269"/>
        <v>64.999999999997726</v>
      </c>
      <c r="M1610" t="str">
        <f t="shared" si="270"/>
        <v>Long</v>
      </c>
      <c r="N1610" s="39">
        <f t="shared" si="271"/>
        <v>0</v>
      </c>
      <c r="O1610" s="40">
        <f t="shared" si="274"/>
        <v>3234.1750000000143</v>
      </c>
      <c r="P1610" s="39">
        <f t="shared" si="272"/>
        <v>0</v>
      </c>
      <c r="Q1610" s="39">
        <f t="shared" si="273"/>
        <v>0</v>
      </c>
      <c r="R1610" s="39">
        <f>IF((O1610 - MAX($O$16:O1610)) &lt; 0, O1610 - MAX($O$16:O1610), 0)</f>
        <v>-1057.500000000005</v>
      </c>
    </row>
    <row r="1611" spans="1:18" x14ac:dyDescent="0.25">
      <c r="A1611" s="2">
        <v>1596</v>
      </c>
      <c r="B1611" t="s">
        <v>1596</v>
      </c>
      <c r="C1611" s="8">
        <v>246.58</v>
      </c>
      <c r="D1611" s="8">
        <v>139.22</v>
      </c>
      <c r="E1611" s="17">
        <f t="shared" si="264"/>
        <v>0.57163106869988634</v>
      </c>
      <c r="F1611" s="2">
        <f>+IF(A1611&gt;$C$3,AVERAGE(INDEX($E$16:$E$2532,A1611-$C$3):E1610),"")</f>
        <v>0.57075468166068666</v>
      </c>
      <c r="G1611" s="2">
        <f>+IF(A1611&gt;$C$3,STDEVA(INDEX($E$16:$E$2532,A1611-$C$3):E1610),"")</f>
        <v>2.2855082853228664E-3</v>
      </c>
      <c r="H1611">
        <f t="shared" si="265"/>
        <v>0.38345388849722467</v>
      </c>
      <c r="I1611" s="2" t="str">
        <f t="shared" si="266"/>
        <v/>
      </c>
      <c r="J1611">
        <f t="shared" si="267"/>
        <v>243.99</v>
      </c>
      <c r="K1611">
        <f t="shared" si="268"/>
        <v>136.49</v>
      </c>
      <c r="L1611" s="37">
        <f t="shared" si="269"/>
        <v>-34.999999999996589</v>
      </c>
      <c r="M1611" t="str">
        <f t="shared" si="270"/>
        <v>Long</v>
      </c>
      <c r="N1611" s="39">
        <f t="shared" si="271"/>
        <v>0</v>
      </c>
      <c r="O1611" s="40">
        <f t="shared" si="274"/>
        <v>3234.1750000000143</v>
      </c>
      <c r="P1611" s="39">
        <f t="shared" si="272"/>
        <v>0</v>
      </c>
      <c r="Q1611" s="39">
        <f t="shared" si="273"/>
        <v>0</v>
      </c>
      <c r="R1611" s="39">
        <f>IF((O1611 - MAX($O$16:O1611)) &lt; 0, O1611 - MAX($O$16:O1611), 0)</f>
        <v>-1057.500000000005</v>
      </c>
    </row>
    <row r="1612" spans="1:18" x14ac:dyDescent="0.25">
      <c r="A1612" s="2">
        <v>1597</v>
      </c>
      <c r="B1612" t="s">
        <v>1597</v>
      </c>
      <c r="C1612" s="8">
        <v>249.21</v>
      </c>
      <c r="D1612" s="8">
        <v>140.68</v>
      </c>
      <c r="E1612" s="17">
        <f t="shared" si="264"/>
        <v>0.57180810691330819</v>
      </c>
      <c r="F1612" s="2">
        <f>+IF(A1612&gt;$C$3,AVERAGE(INDEX($E$16:$E$2532,A1612-$C$3):E1611),"")</f>
        <v>0.5707492577887201</v>
      </c>
      <c r="G1612" s="2">
        <f>+IF(A1612&gt;$C$3,STDEVA(INDEX($E$16:$E$2532,A1612-$C$3):E1611),"")</f>
        <v>2.2828587246348864E-3</v>
      </c>
      <c r="H1612">
        <f t="shared" si="265"/>
        <v>0.46382595346868855</v>
      </c>
      <c r="I1612" s="2" t="str">
        <f t="shared" si="266"/>
        <v/>
      </c>
      <c r="J1612">
        <f t="shared" si="267"/>
        <v>243.99</v>
      </c>
      <c r="K1612">
        <f t="shared" si="268"/>
        <v>136.49</v>
      </c>
      <c r="L1612" s="37">
        <f t="shared" si="269"/>
        <v>257.50000000000023</v>
      </c>
      <c r="M1612" t="str">
        <f t="shared" si="270"/>
        <v>Long</v>
      </c>
      <c r="N1612" s="39">
        <f t="shared" si="271"/>
        <v>0</v>
      </c>
      <c r="O1612" s="40">
        <f t="shared" si="274"/>
        <v>3234.1750000000143</v>
      </c>
      <c r="P1612" s="39">
        <f t="shared" si="272"/>
        <v>0</v>
      </c>
      <c r="Q1612" s="39">
        <f t="shared" si="273"/>
        <v>0</v>
      </c>
      <c r="R1612" s="39">
        <f>IF((O1612 - MAX($O$16:O1612)) &lt; 0, O1612 - MAX($O$16:O1612), 0)</f>
        <v>-1057.500000000005</v>
      </c>
    </row>
    <row r="1613" spans="1:18" x14ac:dyDescent="0.25">
      <c r="A1613" s="2">
        <v>1598</v>
      </c>
      <c r="B1613" t="s">
        <v>1598</v>
      </c>
      <c r="C1613" s="8">
        <v>250.05</v>
      </c>
      <c r="D1613" s="8">
        <v>141.54</v>
      </c>
      <c r="E1613" s="17">
        <f t="shared" si="264"/>
        <v>0.56907853521727414</v>
      </c>
      <c r="F1613" s="2">
        <f>+IF(A1613&gt;$C$3,AVERAGE(INDEX($E$16:$E$2532,A1613-$C$3):E1612),"")</f>
        <v>0.5716241693171954</v>
      </c>
      <c r="G1613" s="2">
        <f>+IF(A1613&gt;$C$3,STDEVA(INDEX($E$16:$E$2532,A1613-$C$3):E1612),"")</f>
        <v>1.336568685756716E-3</v>
      </c>
      <c r="H1613">
        <f t="shared" si="265"/>
        <v>-1.9046040260026087</v>
      </c>
      <c r="I1613" s="2" t="str">
        <f t="shared" si="266"/>
        <v>Buy</v>
      </c>
      <c r="J1613">
        <f t="shared" si="267"/>
        <v>243.99</v>
      </c>
      <c r="K1613">
        <f t="shared" si="268"/>
        <v>136.49</v>
      </c>
      <c r="L1613" s="37">
        <f t="shared" si="269"/>
        <v>252.50000000000477</v>
      </c>
      <c r="M1613" t="str">
        <f t="shared" si="270"/>
        <v>Long</v>
      </c>
      <c r="N1613" s="39">
        <f t="shared" si="271"/>
        <v>0</v>
      </c>
      <c r="O1613" s="40">
        <f t="shared" si="274"/>
        <v>3234.1750000000143</v>
      </c>
      <c r="P1613" s="39">
        <f t="shared" si="272"/>
        <v>0</v>
      </c>
      <c r="Q1613" s="39">
        <f t="shared" si="273"/>
        <v>0</v>
      </c>
      <c r="R1613" s="39">
        <f>IF((O1613 - MAX($O$16:O1613)) &lt; 0, O1613 - MAX($O$16:O1613), 0)</f>
        <v>-1057.500000000005</v>
      </c>
    </row>
    <row r="1614" spans="1:18" x14ac:dyDescent="0.25">
      <c r="A1614" s="2">
        <v>1599</v>
      </c>
      <c r="B1614" t="s">
        <v>1599</v>
      </c>
      <c r="C1614" s="8">
        <v>250.17</v>
      </c>
      <c r="D1614" s="8">
        <v>141.96</v>
      </c>
      <c r="E1614" s="17">
        <f t="shared" si="264"/>
        <v>0.56659535898870794</v>
      </c>
      <c r="F1614" s="2">
        <f>+IF(A1614&gt;$C$3,AVERAGE(INDEX($E$16:$E$2532,A1614-$C$3):E1613),"")</f>
        <v>0.57146403612059804</v>
      </c>
      <c r="G1614" s="2">
        <f>+IF(A1614&gt;$C$3,STDEVA(INDEX($E$16:$E$2532,A1614-$C$3):E1613),"")</f>
        <v>1.6165386977492386E-3</v>
      </c>
      <c r="H1614">
        <f t="shared" si="265"/>
        <v>-3.0117912665307185</v>
      </c>
      <c r="I1614" s="2" t="str">
        <f t="shared" si="266"/>
        <v>Buy</v>
      </c>
      <c r="J1614">
        <f t="shared" si="267"/>
        <v>243.99</v>
      </c>
      <c r="K1614">
        <f t="shared" si="268"/>
        <v>136.49</v>
      </c>
      <c r="L1614" s="37">
        <f t="shared" si="269"/>
        <v>177.49999999999477</v>
      </c>
      <c r="M1614" t="str">
        <f t="shared" si="270"/>
        <v>Long</v>
      </c>
      <c r="N1614" s="39">
        <f t="shared" si="271"/>
        <v>0</v>
      </c>
      <c r="O1614" s="40">
        <f t="shared" si="274"/>
        <v>3234.1750000000143</v>
      </c>
      <c r="P1614" s="39">
        <f t="shared" si="272"/>
        <v>0</v>
      </c>
      <c r="Q1614" s="39">
        <f t="shared" si="273"/>
        <v>0</v>
      </c>
      <c r="R1614" s="39">
        <f>IF((O1614 - MAX($O$16:O1614)) &lt; 0, O1614 - MAX($O$16:O1614), 0)</f>
        <v>-1057.500000000005</v>
      </c>
    </row>
    <row r="1615" spans="1:18" x14ac:dyDescent="0.25">
      <c r="A1615" s="2">
        <v>1600</v>
      </c>
      <c r="B1615" t="s">
        <v>1600</v>
      </c>
      <c r="C1615" s="8">
        <v>250.09</v>
      </c>
      <c r="D1615" s="8">
        <v>141.83000000000001</v>
      </c>
      <c r="E1615" s="17">
        <f t="shared" si="264"/>
        <v>0.56719169577127793</v>
      </c>
      <c r="F1615" s="2">
        <f>+IF(A1615&gt;$C$3,AVERAGE(INDEX($E$16:$E$2532,A1615-$C$3):E1614),"")</f>
        <v>0.57054199300668584</v>
      </c>
      <c r="G1615" s="2">
        <f>+IF(A1615&gt;$C$3,STDEVA(INDEX($E$16:$E$2532,A1615-$C$3):E1614),"")</f>
        <v>2.7312628288534285E-3</v>
      </c>
      <c r="H1615">
        <f t="shared" si="265"/>
        <v>-1.226647688393415</v>
      </c>
      <c r="I1615" s="2" t="str">
        <f t="shared" si="266"/>
        <v/>
      </c>
      <c r="J1615">
        <f t="shared" si="267"/>
        <v>243.99</v>
      </c>
      <c r="K1615">
        <f t="shared" si="268"/>
        <v>136.49</v>
      </c>
      <c r="L1615" s="37">
        <f t="shared" si="269"/>
        <v>189.99999999999773</v>
      </c>
      <c r="M1615" t="str">
        <f t="shared" si="270"/>
        <v>Long</v>
      </c>
      <c r="N1615" s="39">
        <f t="shared" si="271"/>
        <v>0</v>
      </c>
      <c r="O1615" s="40">
        <f t="shared" si="274"/>
        <v>3234.1750000000143</v>
      </c>
      <c r="P1615" s="39">
        <f t="shared" si="272"/>
        <v>0</v>
      </c>
      <c r="Q1615" s="39">
        <f t="shared" si="273"/>
        <v>0</v>
      </c>
      <c r="R1615" s="39">
        <f>IF((O1615 - MAX($O$16:O1615)) &lt; 0, O1615 - MAX($O$16:O1615), 0)</f>
        <v>-1057.500000000005</v>
      </c>
    </row>
    <row r="1616" spans="1:18" x14ac:dyDescent="0.25">
      <c r="A1616" s="2">
        <v>1601</v>
      </c>
      <c r="B1616" t="s">
        <v>1601</v>
      </c>
      <c r="C1616" s="8">
        <v>249.19</v>
      </c>
      <c r="D1616" s="8">
        <v>142.41</v>
      </c>
      <c r="E1616" s="17">
        <f t="shared" si="264"/>
        <v>0.55950543646588058</v>
      </c>
      <c r="F1616" s="2">
        <f>+IF(A1616&gt;$C$3,AVERAGE(INDEX($E$16:$E$2532,A1616-$C$3):E1615),"")</f>
        <v>0.569260953118091</v>
      </c>
      <c r="G1616" s="2">
        <f>+IF(A1616&gt;$C$3,STDEVA(INDEX($E$16:$E$2532,A1616-$C$3):E1615),"")</f>
        <v>2.4251770372509976E-3</v>
      </c>
      <c r="H1616">
        <f t="shared" si="265"/>
        <v>-4.0225997947220185</v>
      </c>
      <c r="I1616" s="2" t="str">
        <f t="shared" si="266"/>
        <v>Buy</v>
      </c>
      <c r="J1616">
        <f t="shared" si="267"/>
        <v>243.99</v>
      </c>
      <c r="K1616">
        <f t="shared" si="268"/>
        <v>136.49</v>
      </c>
      <c r="L1616" s="37">
        <f t="shared" si="269"/>
        <v>-179.99999999999955</v>
      </c>
      <c r="M1616" t="str">
        <f t="shared" si="270"/>
        <v>Long</v>
      </c>
      <c r="N1616" s="39">
        <f t="shared" si="271"/>
        <v>0</v>
      </c>
      <c r="O1616" s="40">
        <f t="shared" si="274"/>
        <v>3234.1750000000143</v>
      </c>
      <c r="P1616" s="39">
        <f t="shared" si="272"/>
        <v>0</v>
      </c>
      <c r="Q1616" s="39">
        <f t="shared" si="273"/>
        <v>0</v>
      </c>
      <c r="R1616" s="39">
        <f>IF((O1616 - MAX($O$16:O1616)) &lt; 0, O1616 - MAX($O$16:O1616), 0)</f>
        <v>-1057.500000000005</v>
      </c>
    </row>
    <row r="1617" spans="1:18" x14ac:dyDescent="0.25">
      <c r="A1617" s="2">
        <v>1602</v>
      </c>
      <c r="B1617" t="s">
        <v>1602</v>
      </c>
      <c r="C1617" s="8">
        <v>249.72</v>
      </c>
      <c r="D1617" s="8">
        <v>143.38</v>
      </c>
      <c r="E1617" s="17">
        <f t="shared" ref="E1617:E1680" si="275">+LN(C1617/D1617)</f>
        <v>0.55484184176881723</v>
      </c>
      <c r="F1617" s="2">
        <f>+IF(A1617&gt;$C$3,AVERAGE(INDEX($E$16:$E$2532,A1617-$C$3):E1616),"")</f>
        <v>0.56683582667128973</v>
      </c>
      <c r="G1617" s="2">
        <f>+IF(A1617&gt;$C$3,STDEVA(INDEX($E$16:$E$2532,A1617-$C$3):E1616),"")</f>
        <v>4.5736309567358437E-3</v>
      </c>
      <c r="H1617">
        <f t="shared" ref="H1617:H1680" si="276">+IF(F1617="","",(E1617-F1617)/G1617)</f>
        <v>-2.6224207890687556</v>
      </c>
      <c r="I1617" s="2" t="str">
        <f t="shared" ref="I1617:I1680" si="277">+IF(H1617="","",IF(H1617&lt;$C$4,"Buy",IF(H1617&gt;$C$5,"Sell","")))</f>
        <v>Buy</v>
      </c>
      <c r="J1617" t="str">
        <f t="shared" ref="J1617:J1680" si="278">IF(M1617=M1616, J1616, IF(OR(M1617="TP", M1617="SL"), "", IF(I1617="Buy", C1617, IF(I1617="Sell", D1617, ""))))</f>
        <v/>
      </c>
      <c r="K1617" t="str">
        <f t="shared" ref="K1617:K1680" si="279">IF(M1617=M1616, K1616, IF(OR(M1617="TP", M1617="SL"), "",IF(I1617="Buy", D1617, IF(I1617="Sell", C1617, ""))))</f>
        <v/>
      </c>
      <c r="L1617" s="37">
        <f t="shared" ref="L1617:L1680" si="280">IF(M1616="Long", (C1617-J1616)*$C$8+(K1616-D1617)*$C$9, IF(M1616="Short", (K1616-C1617)*$C$8+(D1617-J1616)*$C$9, ""))</f>
        <v>-289.99999999999909</v>
      </c>
      <c r="M1617" t="str">
        <f t="shared" ref="M1617:M1680" si="281">IF(OR(M1616="", M1616="SL", M1616="TP"), IF(I1617="Sell","Short",(IF(I1617="Buy","Long",I1617))), IF(L1617="", "", IF(L1617&lt;$C$6, "SL", IF(L1617&gt;$C$7, "TP", M1616))))</f>
        <v>SL</v>
      </c>
      <c r="N1617" s="39">
        <f t="shared" ref="N1617:N1680" si="282">IF(OR(M1617="TP", M1617="SL"), L1617, 0)</f>
        <v>-289.99999999999909</v>
      </c>
      <c r="O1617" s="40">
        <f t="shared" si="274"/>
        <v>2944.1750000000152</v>
      </c>
      <c r="P1617" s="39">
        <f t="shared" ref="P1617:P1680" si="283">IF(OR(AND(I1617&lt;&gt;"", J1616=""), OR(M1617="TP", M1617="SL",)), ($C$9+$C$8)*$C$11, 0)</f>
        <v>3.75</v>
      </c>
      <c r="Q1617" s="39">
        <f t="shared" ref="Q1617:Q1680" si="284">IF(AND(I1617&lt;&gt;"",J1616=""),(D1617*$C$9+C1617*$C$8)*$C$10,0)</f>
        <v>0</v>
      </c>
      <c r="R1617" s="39">
        <f>IF((O1617 - MAX($O$16:O1617)) &lt; 0, O1617 - MAX($O$16:O1617), 0)</f>
        <v>-1347.5000000000041</v>
      </c>
    </row>
    <row r="1618" spans="1:18" x14ac:dyDescent="0.25">
      <c r="A1618" s="2">
        <v>1603</v>
      </c>
      <c r="B1618" t="s">
        <v>1603</v>
      </c>
      <c r="C1618" s="8">
        <v>249.97</v>
      </c>
      <c r="D1618" s="8">
        <v>143.38</v>
      </c>
      <c r="E1618" s="17">
        <f t="shared" si="275"/>
        <v>0.55584246223694422</v>
      </c>
      <c r="F1618" s="2">
        <f>+IF(A1618&gt;$C$3,AVERAGE(INDEX($E$16:$E$2532,A1618-$C$3):E1617),"")</f>
        <v>0.56344257364239159</v>
      </c>
      <c r="G1618" s="2">
        <f>+IF(A1618&gt;$C$3,STDEVA(INDEX($E$16:$E$2532,A1618-$C$3):E1617),"")</f>
        <v>6.0256467071715192E-3</v>
      </c>
      <c r="H1618">
        <f t="shared" si="276"/>
        <v>-1.2612938950439907</v>
      </c>
      <c r="I1618" s="2" t="str">
        <f t="shared" si="277"/>
        <v/>
      </c>
      <c r="J1618" t="str">
        <f t="shared" si="278"/>
        <v/>
      </c>
      <c r="K1618" t="str">
        <f t="shared" si="279"/>
        <v/>
      </c>
      <c r="L1618" s="37" t="str">
        <f t="shared" si="280"/>
        <v/>
      </c>
      <c r="M1618" t="str">
        <f t="shared" si="281"/>
        <v/>
      </c>
      <c r="N1618" s="39">
        <f t="shared" si="282"/>
        <v>0</v>
      </c>
      <c r="O1618" s="40">
        <f t="shared" ref="O1618:O1681" si="285">+N1618+O1617</f>
        <v>2944.1750000000152</v>
      </c>
      <c r="P1618" s="39">
        <f t="shared" si="283"/>
        <v>0</v>
      </c>
      <c r="Q1618" s="39">
        <f t="shared" si="284"/>
        <v>0</v>
      </c>
      <c r="R1618" s="39">
        <f>IF((O1618 - MAX($O$16:O1618)) &lt; 0, O1618 - MAX($O$16:O1618), 0)</f>
        <v>-1347.5000000000041</v>
      </c>
    </row>
    <row r="1619" spans="1:18" x14ac:dyDescent="0.25">
      <c r="A1619" s="2">
        <v>1604</v>
      </c>
      <c r="B1619" t="s">
        <v>1604</v>
      </c>
      <c r="C1619" s="8">
        <v>250.06</v>
      </c>
      <c r="D1619" s="8">
        <v>143.84</v>
      </c>
      <c r="E1619" s="17">
        <f t="shared" si="275"/>
        <v>0.55299931834354343</v>
      </c>
      <c r="F1619" s="2">
        <f>+IF(A1619&gt;$C$3,AVERAGE(INDEX($E$16:$E$2532,A1619-$C$3):E1618),"")</f>
        <v>0.56079535904632549</v>
      </c>
      <c r="G1619" s="2">
        <f>+IF(A1619&gt;$C$3,STDEVA(INDEX($E$16:$E$2532,A1619-$C$3):E1618),"")</f>
        <v>5.8350787885023845E-3</v>
      </c>
      <c r="H1619">
        <f t="shared" si="276"/>
        <v>-1.3360643421205576</v>
      </c>
      <c r="I1619" s="2" t="str">
        <f t="shared" si="277"/>
        <v/>
      </c>
      <c r="J1619" t="str">
        <f t="shared" si="278"/>
        <v/>
      </c>
      <c r="K1619" t="str">
        <f t="shared" si="279"/>
        <v/>
      </c>
      <c r="L1619" s="37" t="str">
        <f t="shared" si="280"/>
        <v/>
      </c>
      <c r="M1619" t="str">
        <f t="shared" si="281"/>
        <v/>
      </c>
      <c r="N1619" s="39">
        <f t="shared" si="282"/>
        <v>0</v>
      </c>
      <c r="O1619" s="40">
        <f t="shared" si="285"/>
        <v>2944.1750000000152</v>
      </c>
      <c r="P1619" s="39">
        <f t="shared" si="283"/>
        <v>0</v>
      </c>
      <c r="Q1619" s="39">
        <f t="shared" si="284"/>
        <v>0</v>
      </c>
      <c r="R1619" s="39">
        <f>IF((O1619 - MAX($O$16:O1619)) &lt; 0, O1619 - MAX($O$16:O1619), 0)</f>
        <v>-1347.5000000000041</v>
      </c>
    </row>
    <row r="1620" spans="1:18" x14ac:dyDescent="0.25">
      <c r="A1620" s="2">
        <v>1605</v>
      </c>
      <c r="B1620" t="s">
        <v>1605</v>
      </c>
      <c r="C1620" s="8">
        <v>249.39</v>
      </c>
      <c r="D1620" s="8">
        <v>143.69</v>
      </c>
      <c r="E1620" s="17">
        <f t="shared" si="275"/>
        <v>0.55135973496999113</v>
      </c>
      <c r="F1620" s="2">
        <f>+IF(A1620&gt;$C$3,AVERAGE(INDEX($E$16:$E$2532,A1620-$C$3):E1619),"")</f>
        <v>0.55807615091729268</v>
      </c>
      <c r="G1620" s="2">
        <f>+IF(A1620&gt;$C$3,STDEVA(INDEX($E$16:$E$2532,A1620-$C$3):E1619),"")</f>
        <v>5.6205063147133222E-3</v>
      </c>
      <c r="H1620">
        <f t="shared" si="276"/>
        <v>-1.1949841475525718</v>
      </c>
      <c r="I1620" s="2" t="str">
        <f t="shared" si="277"/>
        <v/>
      </c>
      <c r="J1620" t="str">
        <f t="shared" si="278"/>
        <v/>
      </c>
      <c r="K1620" t="str">
        <f t="shared" si="279"/>
        <v/>
      </c>
      <c r="L1620" s="37" t="str">
        <f t="shared" si="280"/>
        <v/>
      </c>
      <c r="M1620" t="str">
        <f t="shared" si="281"/>
        <v/>
      </c>
      <c r="N1620" s="39">
        <f t="shared" si="282"/>
        <v>0</v>
      </c>
      <c r="O1620" s="40">
        <f t="shared" si="285"/>
        <v>2944.1750000000152</v>
      </c>
      <c r="P1620" s="39">
        <f t="shared" si="283"/>
        <v>0</v>
      </c>
      <c r="Q1620" s="39">
        <f t="shared" si="284"/>
        <v>0</v>
      </c>
      <c r="R1620" s="39">
        <f>IF((O1620 - MAX($O$16:O1620)) &lt; 0, O1620 - MAX($O$16:O1620), 0)</f>
        <v>-1347.5000000000041</v>
      </c>
    </row>
    <row r="1621" spans="1:18" x14ac:dyDescent="0.25">
      <c r="A1621" s="2">
        <v>1606</v>
      </c>
      <c r="B1621" t="s">
        <v>1606</v>
      </c>
      <c r="C1621" s="8">
        <v>249.44</v>
      </c>
      <c r="D1621" s="8">
        <v>144.30000000000001</v>
      </c>
      <c r="E1621" s="17">
        <f t="shared" si="275"/>
        <v>0.54732393952964109</v>
      </c>
      <c r="F1621" s="2">
        <f>+IF(A1621&gt;$C$3,AVERAGE(INDEX($E$16:$E$2532,A1621-$C$3):E1620),"")</f>
        <v>0.55490975875703541</v>
      </c>
      <c r="G1621" s="2">
        <f>+IF(A1621&gt;$C$3,STDEVA(INDEX($E$16:$E$2532,A1621-$C$3):E1620),"")</f>
        <v>3.0922181991404896E-3</v>
      </c>
      <c r="H1621">
        <f t="shared" si="276"/>
        <v>-2.453196617723441</v>
      </c>
      <c r="I1621" s="2" t="str">
        <f t="shared" si="277"/>
        <v>Buy</v>
      </c>
      <c r="J1621">
        <f t="shared" si="278"/>
        <v>249.44</v>
      </c>
      <c r="K1621">
        <f t="shared" si="279"/>
        <v>144.30000000000001</v>
      </c>
      <c r="L1621" s="37" t="str">
        <f t="shared" si="280"/>
        <v/>
      </c>
      <c r="M1621" t="str">
        <f t="shared" si="281"/>
        <v>Long</v>
      </c>
      <c r="N1621" s="39">
        <f t="shared" si="282"/>
        <v>0</v>
      </c>
      <c r="O1621" s="40">
        <f t="shared" si="285"/>
        <v>2944.1750000000152</v>
      </c>
      <c r="P1621" s="39">
        <f t="shared" si="283"/>
        <v>3.75</v>
      </c>
      <c r="Q1621" s="39">
        <f t="shared" si="284"/>
        <v>4921.75</v>
      </c>
      <c r="R1621" s="39">
        <f>IF((O1621 - MAX($O$16:O1621)) &lt; 0, O1621 - MAX($O$16:O1621), 0)</f>
        <v>-1347.5000000000041</v>
      </c>
    </row>
    <row r="1622" spans="1:18" x14ac:dyDescent="0.25">
      <c r="A1622" s="2">
        <v>1607</v>
      </c>
      <c r="B1622" t="s">
        <v>1607</v>
      </c>
      <c r="C1622" s="8">
        <v>248.93</v>
      </c>
      <c r="D1622" s="8">
        <v>144.5</v>
      </c>
      <c r="E1622" s="17">
        <f t="shared" si="275"/>
        <v>0.54389222489132971</v>
      </c>
      <c r="F1622" s="2">
        <f>+IF(A1622&gt;$C$3,AVERAGE(INDEX($E$16:$E$2532,A1622-$C$3):E1621),"")</f>
        <v>0.55247345936978742</v>
      </c>
      <c r="G1622" s="2">
        <f>+IF(A1622&gt;$C$3,STDEVA(INDEX($E$16:$E$2532,A1622-$C$3):E1621),"")</f>
        <v>3.3538738717335133E-3</v>
      </c>
      <c r="H1622">
        <f t="shared" si="276"/>
        <v>-2.5586038135722551</v>
      </c>
      <c r="I1622" s="2" t="str">
        <f t="shared" si="277"/>
        <v>Buy</v>
      </c>
      <c r="J1622">
        <f t="shared" si="278"/>
        <v>249.44</v>
      </c>
      <c r="K1622">
        <f t="shared" si="279"/>
        <v>144.30000000000001</v>
      </c>
      <c r="L1622" s="37">
        <f t="shared" si="280"/>
        <v>-177.49999999999488</v>
      </c>
      <c r="M1622" t="str">
        <f t="shared" si="281"/>
        <v>Long</v>
      </c>
      <c r="N1622" s="39">
        <f t="shared" si="282"/>
        <v>0</v>
      </c>
      <c r="O1622" s="40">
        <f t="shared" si="285"/>
        <v>2944.1750000000152</v>
      </c>
      <c r="P1622" s="39">
        <f t="shared" si="283"/>
        <v>0</v>
      </c>
      <c r="Q1622" s="39">
        <f t="shared" si="284"/>
        <v>0</v>
      </c>
      <c r="R1622" s="39">
        <f>IF((O1622 - MAX($O$16:O1622)) &lt; 0, O1622 - MAX($O$16:O1622), 0)</f>
        <v>-1347.5000000000041</v>
      </c>
    </row>
    <row r="1623" spans="1:18" x14ac:dyDescent="0.25">
      <c r="A1623" s="2">
        <v>1608</v>
      </c>
      <c r="B1623" t="s">
        <v>1608</v>
      </c>
      <c r="C1623" s="8">
        <v>249.08</v>
      </c>
      <c r="D1623" s="8">
        <v>144.61000000000001</v>
      </c>
      <c r="E1623" s="17">
        <f t="shared" si="275"/>
        <v>0.54373366637755038</v>
      </c>
      <c r="F1623" s="2">
        <f>+IF(A1623&gt;$C$3,AVERAGE(INDEX($E$16:$E$2532,A1623-$C$3):E1622),"")</f>
        <v>0.55028353599428992</v>
      </c>
      <c r="G1623" s="2">
        <f>+IF(A1623&gt;$C$3,STDEVA(INDEX($E$16:$E$2532,A1623-$C$3):E1622),"")</f>
        <v>4.7181407308248087E-3</v>
      </c>
      <c r="H1623">
        <f t="shared" si="276"/>
        <v>-1.3882310830509097</v>
      </c>
      <c r="I1623" s="2" t="str">
        <f t="shared" si="277"/>
        <v/>
      </c>
      <c r="J1623">
        <f t="shared" si="278"/>
        <v>249.44</v>
      </c>
      <c r="K1623">
        <f t="shared" si="279"/>
        <v>144.30000000000001</v>
      </c>
      <c r="L1623" s="37">
        <f t="shared" si="280"/>
        <v>-167.49999999999687</v>
      </c>
      <c r="M1623" t="str">
        <f t="shared" si="281"/>
        <v>Long</v>
      </c>
      <c r="N1623" s="39">
        <f t="shared" si="282"/>
        <v>0</v>
      </c>
      <c r="O1623" s="40">
        <f t="shared" si="285"/>
        <v>2944.1750000000152</v>
      </c>
      <c r="P1623" s="39">
        <f t="shared" si="283"/>
        <v>0</v>
      </c>
      <c r="Q1623" s="39">
        <f t="shared" si="284"/>
        <v>0</v>
      </c>
      <c r="R1623" s="39">
        <f>IF((O1623 - MAX($O$16:O1623)) &lt; 0, O1623 - MAX($O$16:O1623), 0)</f>
        <v>-1347.5000000000041</v>
      </c>
    </row>
    <row r="1624" spans="1:18" x14ac:dyDescent="0.25">
      <c r="A1624" s="2">
        <v>1609</v>
      </c>
      <c r="B1624" t="s">
        <v>1609</v>
      </c>
      <c r="C1624" s="8">
        <v>250.05</v>
      </c>
      <c r="D1624" s="8">
        <v>147.44</v>
      </c>
      <c r="E1624" s="17">
        <f t="shared" si="275"/>
        <v>0.52823958450334485</v>
      </c>
      <c r="F1624" s="2">
        <f>+IF(A1624&gt;$C$3,AVERAGE(INDEX($E$16:$E$2532,A1624-$C$3):E1623),"")</f>
        <v>0.54786177682241122</v>
      </c>
      <c r="G1624" s="2">
        <f>+IF(A1624&gt;$C$3,STDEVA(INDEX($E$16:$E$2532,A1624-$C$3):E1623),"")</f>
        <v>4.2343225968150605E-3</v>
      </c>
      <c r="H1624">
        <f t="shared" si="276"/>
        <v>-4.6340806281093538</v>
      </c>
      <c r="I1624" s="2" t="str">
        <f t="shared" si="277"/>
        <v>Buy</v>
      </c>
      <c r="J1624" t="str">
        <f t="shared" si="278"/>
        <v/>
      </c>
      <c r="K1624" t="str">
        <f t="shared" si="279"/>
        <v/>
      </c>
      <c r="L1624" s="37">
        <f t="shared" si="280"/>
        <v>-632.49999999999318</v>
      </c>
      <c r="M1624" t="str">
        <f t="shared" si="281"/>
        <v>SL</v>
      </c>
      <c r="N1624" s="39">
        <f t="shared" si="282"/>
        <v>-632.49999999999318</v>
      </c>
      <c r="O1624" s="40">
        <f t="shared" si="285"/>
        <v>2311.675000000022</v>
      </c>
      <c r="P1624" s="39">
        <f t="shared" si="283"/>
        <v>3.75</v>
      </c>
      <c r="Q1624" s="39">
        <f t="shared" si="284"/>
        <v>0</v>
      </c>
      <c r="R1624" s="39">
        <f>IF((O1624 - MAX($O$16:O1624)) &lt; 0, O1624 - MAX($O$16:O1624), 0)</f>
        <v>-1979.9999999999973</v>
      </c>
    </row>
    <row r="1625" spans="1:18" x14ac:dyDescent="0.25">
      <c r="A1625" s="2">
        <v>1610</v>
      </c>
      <c r="B1625" t="s">
        <v>1610</v>
      </c>
      <c r="C1625" s="8">
        <v>250.35</v>
      </c>
      <c r="D1625" s="8">
        <v>147.83000000000001</v>
      </c>
      <c r="E1625" s="17">
        <f t="shared" si="275"/>
        <v>0.52679697386295521</v>
      </c>
      <c r="F1625" s="2">
        <f>+IF(A1625&gt;$C$3,AVERAGE(INDEX($E$16:$E$2532,A1625-$C$3):E1624),"")</f>
        <v>0.54290983005437154</v>
      </c>
      <c r="G1625" s="2">
        <f>+IF(A1625&gt;$C$3,STDEVA(INDEX($E$16:$E$2532,A1625-$C$3):E1624),"")</f>
        <v>8.7713335071294297E-3</v>
      </c>
      <c r="H1625">
        <f t="shared" si="276"/>
        <v>-1.836990484778585</v>
      </c>
      <c r="I1625" s="2" t="str">
        <f t="shared" si="277"/>
        <v>Buy</v>
      </c>
      <c r="J1625">
        <f t="shared" si="278"/>
        <v>250.35</v>
      </c>
      <c r="K1625">
        <f t="shared" si="279"/>
        <v>147.83000000000001</v>
      </c>
      <c r="L1625" s="37" t="str">
        <f t="shared" si="280"/>
        <v/>
      </c>
      <c r="M1625" t="str">
        <f t="shared" si="281"/>
        <v>Long</v>
      </c>
      <c r="N1625" s="39">
        <f t="shared" si="282"/>
        <v>0</v>
      </c>
      <c r="O1625" s="40">
        <f t="shared" si="285"/>
        <v>2311.675000000022</v>
      </c>
      <c r="P1625" s="39">
        <f t="shared" si="283"/>
        <v>3.75</v>
      </c>
      <c r="Q1625" s="39">
        <f t="shared" si="284"/>
        <v>4977.25</v>
      </c>
      <c r="R1625" s="39">
        <f>IF((O1625 - MAX($O$16:O1625)) &lt; 0, O1625 - MAX($O$16:O1625), 0)</f>
        <v>-1979.9999999999973</v>
      </c>
    </row>
    <row r="1626" spans="1:18" x14ac:dyDescent="0.25">
      <c r="A1626" s="2">
        <v>1611</v>
      </c>
      <c r="B1626" t="s">
        <v>1611</v>
      </c>
      <c r="C1626" s="8">
        <v>251.23</v>
      </c>
      <c r="D1626" s="8">
        <v>148.18</v>
      </c>
      <c r="E1626" s="17">
        <f t="shared" si="275"/>
        <v>0.52794110322631826</v>
      </c>
      <c r="F1626" s="2">
        <f>+IF(A1626&gt;$C$3,AVERAGE(INDEX($E$16:$E$2532,A1626-$C$3):E1625),"")</f>
        <v>0.53799727783296425</v>
      </c>
      <c r="G1626" s="2">
        <f>+IF(A1626&gt;$C$3,STDEVA(INDEX($E$16:$E$2532,A1626-$C$3):E1625),"")</f>
        <v>9.6863636223191215E-3</v>
      </c>
      <c r="H1626">
        <f t="shared" si="276"/>
        <v>-1.0381785155654029</v>
      </c>
      <c r="I1626" s="2" t="str">
        <f t="shared" si="277"/>
        <v/>
      </c>
      <c r="J1626">
        <f t="shared" si="278"/>
        <v>250.35</v>
      </c>
      <c r="K1626">
        <f t="shared" si="279"/>
        <v>147.83000000000001</v>
      </c>
      <c r="L1626" s="37">
        <f t="shared" si="280"/>
        <v>132.50000000000028</v>
      </c>
      <c r="M1626" t="str">
        <f t="shared" si="281"/>
        <v>Long</v>
      </c>
      <c r="N1626" s="39">
        <f t="shared" si="282"/>
        <v>0</v>
      </c>
      <c r="O1626" s="40">
        <f t="shared" si="285"/>
        <v>2311.675000000022</v>
      </c>
      <c r="P1626" s="39">
        <f t="shared" si="283"/>
        <v>0</v>
      </c>
      <c r="Q1626" s="39">
        <f t="shared" si="284"/>
        <v>0</v>
      </c>
      <c r="R1626" s="39">
        <f>IF((O1626 - MAX($O$16:O1626)) &lt; 0, O1626 - MAX($O$16:O1626), 0)</f>
        <v>-1979.9999999999973</v>
      </c>
    </row>
    <row r="1627" spans="1:18" x14ac:dyDescent="0.25">
      <c r="A1627" s="2">
        <v>1612</v>
      </c>
      <c r="B1627" t="s">
        <v>1612</v>
      </c>
      <c r="C1627" s="8">
        <v>252.32</v>
      </c>
      <c r="D1627" s="8">
        <v>150</v>
      </c>
      <c r="E1627" s="17">
        <f t="shared" si="275"/>
        <v>0.52006282911847246</v>
      </c>
      <c r="F1627" s="2">
        <f>+IF(A1627&gt;$C$3,AVERAGE(INDEX($E$16:$E$2532,A1627-$C$3):E1626),"")</f>
        <v>0.53412071057229971</v>
      </c>
      <c r="G1627" s="2">
        <f>+IF(A1627&gt;$C$3,STDEVA(INDEX($E$16:$E$2532,A1627-$C$3):E1626),"")</f>
        <v>8.8643065377100923E-3</v>
      </c>
      <c r="H1627">
        <f t="shared" si="276"/>
        <v>-1.5858974860608561</v>
      </c>
      <c r="I1627" s="2" t="str">
        <f t="shared" si="277"/>
        <v>Buy</v>
      </c>
      <c r="J1627">
        <f t="shared" si="278"/>
        <v>250.35</v>
      </c>
      <c r="K1627">
        <f t="shared" si="279"/>
        <v>147.83000000000001</v>
      </c>
      <c r="L1627" s="37">
        <f t="shared" si="280"/>
        <v>-49.999999999997101</v>
      </c>
      <c r="M1627" t="str">
        <f t="shared" si="281"/>
        <v>Long</v>
      </c>
      <c r="N1627" s="39">
        <f t="shared" si="282"/>
        <v>0</v>
      </c>
      <c r="O1627" s="40">
        <f t="shared" si="285"/>
        <v>2311.675000000022</v>
      </c>
      <c r="P1627" s="39">
        <f t="shared" si="283"/>
        <v>0</v>
      </c>
      <c r="Q1627" s="39">
        <f t="shared" si="284"/>
        <v>0</v>
      </c>
      <c r="R1627" s="39">
        <f>IF((O1627 - MAX($O$16:O1627)) &lt; 0, O1627 - MAX($O$16:O1627), 0)</f>
        <v>-1979.9999999999973</v>
      </c>
    </row>
    <row r="1628" spans="1:18" x14ac:dyDescent="0.25">
      <c r="A1628" s="2">
        <v>1613</v>
      </c>
      <c r="B1628" t="s">
        <v>1613</v>
      </c>
      <c r="C1628" s="8">
        <v>252.86</v>
      </c>
      <c r="D1628" s="8">
        <v>150.33000000000001</v>
      </c>
      <c r="E1628" s="17">
        <f t="shared" si="275"/>
        <v>0.52000309824400859</v>
      </c>
      <c r="F1628" s="2">
        <f>+IF(A1628&gt;$C$3,AVERAGE(INDEX($E$16:$E$2532,A1628-$C$3):E1627),"")</f>
        <v>0.52935483141772821</v>
      </c>
      <c r="G1628" s="2">
        <f>+IF(A1628&gt;$C$3,STDEVA(INDEX($E$16:$E$2532,A1628-$C$3):E1627),"")</f>
        <v>8.7016843180058642E-3</v>
      </c>
      <c r="H1628">
        <f t="shared" si="276"/>
        <v>-1.074703796639537</v>
      </c>
      <c r="I1628" s="2" t="str">
        <f t="shared" si="277"/>
        <v/>
      </c>
      <c r="J1628">
        <f t="shared" si="278"/>
        <v>250.35</v>
      </c>
      <c r="K1628">
        <f t="shared" si="279"/>
        <v>147.83000000000001</v>
      </c>
      <c r="L1628" s="37">
        <f t="shared" si="280"/>
        <v>2.5000000000047748</v>
      </c>
      <c r="M1628" t="str">
        <f t="shared" si="281"/>
        <v>Long</v>
      </c>
      <c r="N1628" s="39">
        <f t="shared" si="282"/>
        <v>0</v>
      </c>
      <c r="O1628" s="40">
        <f t="shared" si="285"/>
        <v>2311.675000000022</v>
      </c>
      <c r="P1628" s="39">
        <f t="shared" si="283"/>
        <v>0</v>
      </c>
      <c r="Q1628" s="39">
        <f t="shared" si="284"/>
        <v>0</v>
      </c>
      <c r="R1628" s="39">
        <f>IF((O1628 - MAX($O$16:O1628)) &lt; 0, O1628 - MAX($O$16:O1628), 0)</f>
        <v>-1979.9999999999973</v>
      </c>
    </row>
    <row r="1629" spans="1:18" x14ac:dyDescent="0.25">
      <c r="A1629" s="2">
        <v>1614</v>
      </c>
      <c r="B1629" t="s">
        <v>1614</v>
      </c>
      <c r="C1629" s="8">
        <v>253.16</v>
      </c>
      <c r="D1629" s="8">
        <v>149.85</v>
      </c>
      <c r="E1629" s="17">
        <f t="shared" si="275"/>
        <v>0.5243869061444324</v>
      </c>
      <c r="F1629" s="2">
        <f>+IF(A1629&gt;$C$3,AVERAGE(INDEX($E$16:$E$2532,A1629-$C$3):E1628),"")</f>
        <v>0.52460871779101992</v>
      </c>
      <c r="G1629" s="2">
        <f>+IF(A1629&gt;$C$3,STDEVA(INDEX($E$16:$E$2532,A1629-$C$3):E1628),"")</f>
        <v>4.2116886649961327E-3</v>
      </c>
      <c r="H1629">
        <f t="shared" si="276"/>
        <v>-5.2665727272537044E-2</v>
      </c>
      <c r="I1629" s="2" t="str">
        <f t="shared" si="277"/>
        <v/>
      </c>
      <c r="J1629">
        <f t="shared" si="278"/>
        <v>250.35</v>
      </c>
      <c r="K1629">
        <f t="shared" si="279"/>
        <v>147.83000000000001</v>
      </c>
      <c r="L1629" s="37">
        <f t="shared" si="280"/>
        <v>197.50000000000512</v>
      </c>
      <c r="M1629" t="str">
        <f t="shared" si="281"/>
        <v>Long</v>
      </c>
      <c r="N1629" s="39">
        <f t="shared" si="282"/>
        <v>0</v>
      </c>
      <c r="O1629" s="40">
        <f t="shared" si="285"/>
        <v>2311.675000000022</v>
      </c>
      <c r="P1629" s="39">
        <f t="shared" si="283"/>
        <v>0</v>
      </c>
      <c r="Q1629" s="39">
        <f t="shared" si="284"/>
        <v>0</v>
      </c>
      <c r="R1629" s="39">
        <f>IF((O1629 - MAX($O$16:O1629)) &lt; 0, O1629 - MAX($O$16:O1629), 0)</f>
        <v>-1979.9999999999973</v>
      </c>
    </row>
    <row r="1630" spans="1:18" x14ac:dyDescent="0.25">
      <c r="A1630" s="2">
        <v>1615</v>
      </c>
      <c r="B1630" t="s">
        <v>1615</v>
      </c>
      <c r="C1630" s="8">
        <v>254.66</v>
      </c>
      <c r="D1630" s="8">
        <v>150.26</v>
      </c>
      <c r="E1630" s="17">
        <f t="shared" si="275"/>
        <v>0.52756219520427505</v>
      </c>
      <c r="F1630" s="2">
        <f>+IF(A1630&gt;$C$3,AVERAGE(INDEX($E$16:$E$2532,A1630-$C$3):E1629),"")</f>
        <v>0.52383818211923727</v>
      </c>
      <c r="G1630" s="2">
        <f>+IF(A1630&gt;$C$3,STDEVA(INDEX($E$16:$E$2532,A1630-$C$3):E1629),"")</f>
        <v>3.7030618027476072E-3</v>
      </c>
      <c r="H1630">
        <f t="shared" si="276"/>
        <v>1.0056578267947427</v>
      </c>
      <c r="I1630" s="2" t="str">
        <f t="shared" si="277"/>
        <v/>
      </c>
      <c r="J1630" t="str">
        <f t="shared" si="278"/>
        <v/>
      </c>
      <c r="K1630" t="str">
        <f t="shared" si="279"/>
        <v/>
      </c>
      <c r="L1630" s="37">
        <f t="shared" si="280"/>
        <v>470.00000000000591</v>
      </c>
      <c r="M1630" t="str">
        <f t="shared" si="281"/>
        <v>TP</v>
      </c>
      <c r="N1630" s="39">
        <f t="shared" si="282"/>
        <v>470.00000000000591</v>
      </c>
      <c r="O1630" s="40">
        <f t="shared" si="285"/>
        <v>2781.6750000000279</v>
      </c>
      <c r="P1630" s="39">
        <f t="shared" si="283"/>
        <v>3.75</v>
      </c>
      <c r="Q1630" s="39">
        <f t="shared" si="284"/>
        <v>0</v>
      </c>
      <c r="R1630" s="39">
        <f>IF((O1630 - MAX($O$16:O1630)) &lt; 0, O1630 - MAX($O$16:O1630), 0)</f>
        <v>-1509.9999999999914</v>
      </c>
    </row>
    <row r="1631" spans="1:18" x14ac:dyDescent="0.25">
      <c r="A1631" s="2">
        <v>1616</v>
      </c>
      <c r="B1631" t="s">
        <v>1616</v>
      </c>
      <c r="C1631" s="8">
        <v>254.37</v>
      </c>
      <c r="D1631" s="8">
        <v>150.05000000000001</v>
      </c>
      <c r="E1631" s="17">
        <f t="shared" si="275"/>
        <v>0.52782132809764515</v>
      </c>
      <c r="F1631" s="2">
        <f>+IF(A1631&gt;$C$3,AVERAGE(INDEX($E$16:$E$2532,A1631-$C$3):E1630),"")</f>
        <v>0.5239912263875014</v>
      </c>
      <c r="G1631" s="2">
        <f>+IF(A1631&gt;$C$3,STDEVA(INDEX($E$16:$E$2532,A1631-$C$3):E1630),"")</f>
        <v>3.8680543880118263E-3</v>
      </c>
      <c r="H1631">
        <f t="shared" si="276"/>
        <v>0.99018817367571133</v>
      </c>
      <c r="I1631" s="2" t="str">
        <f t="shared" si="277"/>
        <v/>
      </c>
      <c r="J1631" t="str">
        <f t="shared" si="278"/>
        <v/>
      </c>
      <c r="K1631" t="str">
        <f t="shared" si="279"/>
        <v/>
      </c>
      <c r="L1631" s="37" t="str">
        <f t="shared" si="280"/>
        <v/>
      </c>
      <c r="M1631" t="str">
        <f t="shared" si="281"/>
        <v/>
      </c>
      <c r="N1631" s="39">
        <f t="shared" si="282"/>
        <v>0</v>
      </c>
      <c r="O1631" s="40">
        <f t="shared" si="285"/>
        <v>2781.6750000000279</v>
      </c>
      <c r="P1631" s="39">
        <f t="shared" si="283"/>
        <v>0</v>
      </c>
      <c r="Q1631" s="39">
        <f t="shared" si="284"/>
        <v>0</v>
      </c>
      <c r="R1631" s="39">
        <f>IF((O1631 - MAX($O$16:O1631)) &lt; 0, O1631 - MAX($O$16:O1631), 0)</f>
        <v>-1509.9999999999914</v>
      </c>
    </row>
    <row r="1632" spans="1:18" x14ac:dyDescent="0.25">
      <c r="A1632" s="2">
        <v>1617</v>
      </c>
      <c r="B1632" t="s">
        <v>1617</v>
      </c>
      <c r="C1632" s="8">
        <v>253.95</v>
      </c>
      <c r="D1632" s="8">
        <v>149.43</v>
      </c>
      <c r="E1632" s="17">
        <f t="shared" si="275"/>
        <v>0.53030934149395226</v>
      </c>
      <c r="F1632" s="2">
        <f>+IF(A1632&gt;$C$3,AVERAGE(INDEX($E$16:$E$2532,A1632-$C$3):E1631),"")</f>
        <v>0.52396727136176668</v>
      </c>
      <c r="G1632" s="2">
        <f>+IF(A1632&gt;$C$3,STDEVA(INDEX($E$16:$E$2532,A1632-$C$3):E1631),"")</f>
        <v>3.8377292063929086E-3</v>
      </c>
      <c r="H1632">
        <f t="shared" si="276"/>
        <v>1.6525580079024129</v>
      </c>
      <c r="I1632" s="2" t="str">
        <f t="shared" si="277"/>
        <v>Sell</v>
      </c>
      <c r="J1632">
        <f t="shared" si="278"/>
        <v>149.43</v>
      </c>
      <c r="K1632">
        <f t="shared" si="279"/>
        <v>253.95</v>
      </c>
      <c r="L1632" s="37" t="str">
        <f t="shared" si="280"/>
        <v/>
      </c>
      <c r="M1632" t="str">
        <f t="shared" si="281"/>
        <v>Short</v>
      </c>
      <c r="N1632" s="39">
        <f t="shared" si="282"/>
        <v>0</v>
      </c>
      <c r="O1632" s="40">
        <f t="shared" si="285"/>
        <v>2781.6750000000279</v>
      </c>
      <c r="P1632" s="39">
        <f t="shared" si="283"/>
        <v>3.75</v>
      </c>
      <c r="Q1632" s="39">
        <f t="shared" si="284"/>
        <v>5042.25</v>
      </c>
      <c r="R1632" s="39">
        <f>IF((O1632 - MAX($O$16:O1632)) &lt; 0, O1632 - MAX($O$16:O1632), 0)</f>
        <v>-1509.9999999999914</v>
      </c>
    </row>
    <row r="1633" spans="1:18" x14ac:dyDescent="0.25">
      <c r="A1633" s="2">
        <v>1618</v>
      </c>
      <c r="B1633" t="s">
        <v>1618</v>
      </c>
      <c r="C1633" s="8">
        <v>254.62</v>
      </c>
      <c r="D1633" s="8">
        <v>149.86000000000001</v>
      </c>
      <c r="E1633" s="17">
        <f t="shared" si="275"/>
        <v>0.53007071269733452</v>
      </c>
      <c r="F1633" s="2">
        <f>+IF(A1633&gt;$C$3,AVERAGE(INDEX($E$16:$E$2532,A1633-$C$3):E1632),"")</f>
        <v>0.52601657383686273</v>
      </c>
      <c r="G1633" s="2">
        <f>+IF(A1633&gt;$C$3,STDEVA(INDEX($E$16:$E$2532,A1633-$C$3):E1632),"")</f>
        <v>3.9652125732604626E-3</v>
      </c>
      <c r="H1633">
        <f t="shared" si="276"/>
        <v>1.0224266128406343</v>
      </c>
      <c r="I1633" s="2" t="str">
        <f t="shared" si="277"/>
        <v/>
      </c>
      <c r="J1633">
        <f t="shared" si="278"/>
        <v>149.43</v>
      </c>
      <c r="K1633">
        <f t="shared" si="279"/>
        <v>253.95</v>
      </c>
      <c r="L1633" s="37">
        <f t="shared" si="280"/>
        <v>-60.000000000002274</v>
      </c>
      <c r="M1633" t="str">
        <f t="shared" si="281"/>
        <v>Short</v>
      </c>
      <c r="N1633" s="39">
        <f t="shared" si="282"/>
        <v>0</v>
      </c>
      <c r="O1633" s="40">
        <f t="shared" si="285"/>
        <v>2781.6750000000279</v>
      </c>
      <c r="P1633" s="39">
        <f t="shared" si="283"/>
        <v>0</v>
      </c>
      <c r="Q1633" s="39">
        <f t="shared" si="284"/>
        <v>0</v>
      </c>
      <c r="R1633" s="39">
        <f>IF((O1633 - MAX($O$16:O1633)) &lt; 0, O1633 - MAX($O$16:O1633), 0)</f>
        <v>-1509.9999999999914</v>
      </c>
    </row>
    <row r="1634" spans="1:18" x14ac:dyDescent="0.25">
      <c r="A1634" s="2">
        <v>1619</v>
      </c>
      <c r="B1634" t="s">
        <v>1619</v>
      </c>
      <c r="C1634" s="8">
        <v>255.02</v>
      </c>
      <c r="D1634" s="8">
        <v>149.75</v>
      </c>
      <c r="E1634" s="17">
        <f t="shared" si="275"/>
        <v>0.53237473645983724</v>
      </c>
      <c r="F1634" s="2">
        <f>+IF(A1634&gt;$C$3,AVERAGE(INDEX($E$16:$E$2532,A1634-$C$3):E1633),"")</f>
        <v>0.52803009672752788</v>
      </c>
      <c r="G1634" s="2">
        <f>+IF(A1634&gt;$C$3,STDEVA(INDEX($E$16:$E$2532,A1634-$C$3):E1633),"")</f>
        <v>2.3924059042386525E-3</v>
      </c>
      <c r="H1634">
        <f t="shared" si="276"/>
        <v>1.8160127947401885</v>
      </c>
      <c r="I1634" s="2" t="str">
        <f t="shared" si="277"/>
        <v>Sell</v>
      </c>
      <c r="J1634">
        <f t="shared" si="278"/>
        <v>149.43</v>
      </c>
      <c r="K1634">
        <f t="shared" si="279"/>
        <v>253.95</v>
      </c>
      <c r="L1634" s="37">
        <f t="shared" si="280"/>
        <v>-187.50000000000711</v>
      </c>
      <c r="M1634" t="str">
        <f t="shared" si="281"/>
        <v>Short</v>
      </c>
      <c r="N1634" s="39">
        <f t="shared" si="282"/>
        <v>0</v>
      </c>
      <c r="O1634" s="40">
        <f t="shared" si="285"/>
        <v>2781.6750000000279</v>
      </c>
      <c r="P1634" s="39">
        <f t="shared" si="283"/>
        <v>0</v>
      </c>
      <c r="Q1634" s="39">
        <f t="shared" si="284"/>
        <v>0</v>
      </c>
      <c r="R1634" s="39">
        <f>IF((O1634 - MAX($O$16:O1634)) &lt; 0, O1634 - MAX($O$16:O1634), 0)</f>
        <v>-1509.9999999999914</v>
      </c>
    </row>
    <row r="1635" spans="1:18" x14ac:dyDescent="0.25">
      <c r="A1635" s="2">
        <v>1620</v>
      </c>
      <c r="B1635" t="s">
        <v>1620</v>
      </c>
      <c r="C1635" s="8">
        <v>254.64</v>
      </c>
      <c r="D1635" s="8">
        <v>149.63999999999999</v>
      </c>
      <c r="E1635" s="17">
        <f t="shared" si="275"/>
        <v>0.53161837349389207</v>
      </c>
      <c r="F1635" s="2">
        <f>+IF(A1635&gt;$C$3,AVERAGE(INDEX($E$16:$E$2532,A1635-$C$3):E1634),"")</f>
        <v>0.52962766279060891</v>
      </c>
      <c r="G1635" s="2">
        <f>+IF(A1635&gt;$C$3,STDEVA(INDEX($E$16:$E$2532,A1635-$C$3):E1634),"")</f>
        <v>1.9834562127640566E-3</v>
      </c>
      <c r="H1635">
        <f t="shared" si="276"/>
        <v>1.0036574997080447</v>
      </c>
      <c r="I1635" s="2" t="str">
        <f t="shared" si="277"/>
        <v/>
      </c>
      <c r="J1635">
        <f t="shared" si="278"/>
        <v>149.43</v>
      </c>
      <c r="K1635">
        <f t="shared" si="279"/>
        <v>253.95</v>
      </c>
      <c r="L1635" s="37">
        <f t="shared" si="280"/>
        <v>-120.00000000000455</v>
      </c>
      <c r="M1635" t="str">
        <f t="shared" si="281"/>
        <v>Short</v>
      </c>
      <c r="N1635" s="39">
        <f t="shared" si="282"/>
        <v>0</v>
      </c>
      <c r="O1635" s="40">
        <f t="shared" si="285"/>
        <v>2781.6750000000279</v>
      </c>
      <c r="P1635" s="39">
        <f t="shared" si="283"/>
        <v>0</v>
      </c>
      <c r="Q1635" s="39">
        <f t="shared" si="284"/>
        <v>0</v>
      </c>
      <c r="R1635" s="39">
        <f>IF((O1635 - MAX($O$16:O1635)) &lt; 0, O1635 - MAX($O$16:O1635), 0)</f>
        <v>-1509.9999999999914</v>
      </c>
    </row>
    <row r="1636" spans="1:18" x14ac:dyDescent="0.25">
      <c r="A1636" s="2">
        <v>1621</v>
      </c>
      <c r="B1636" t="s">
        <v>1621</v>
      </c>
      <c r="C1636" s="8">
        <v>254.95</v>
      </c>
      <c r="D1636" s="8">
        <v>149.37</v>
      </c>
      <c r="E1636" s="17">
        <f t="shared" si="275"/>
        <v>0.53464099817896371</v>
      </c>
      <c r="F1636" s="2">
        <f>+IF(A1636&gt;$C$3,AVERAGE(INDEX($E$16:$E$2532,A1636-$C$3):E1635),"")</f>
        <v>0.53043889844853231</v>
      </c>
      <c r="G1636" s="2">
        <f>+IF(A1636&gt;$C$3,STDEVA(INDEX($E$16:$E$2532,A1636-$C$3):E1635),"")</f>
        <v>1.7423153045838253E-3</v>
      </c>
      <c r="H1636">
        <f t="shared" si="276"/>
        <v>2.4117906324855034</v>
      </c>
      <c r="I1636" s="2" t="str">
        <f t="shared" si="277"/>
        <v>Sell</v>
      </c>
      <c r="J1636" t="str">
        <f t="shared" si="278"/>
        <v/>
      </c>
      <c r="K1636" t="str">
        <f t="shared" si="279"/>
        <v/>
      </c>
      <c r="L1636" s="37">
        <f t="shared" si="280"/>
        <v>-265.00000000000057</v>
      </c>
      <c r="M1636" t="str">
        <f t="shared" si="281"/>
        <v>SL</v>
      </c>
      <c r="N1636" s="39">
        <f t="shared" si="282"/>
        <v>-265.00000000000057</v>
      </c>
      <c r="O1636" s="40">
        <f t="shared" si="285"/>
        <v>2516.6750000000275</v>
      </c>
      <c r="P1636" s="39">
        <f t="shared" si="283"/>
        <v>3.75</v>
      </c>
      <c r="Q1636" s="39">
        <f t="shared" si="284"/>
        <v>0</v>
      </c>
      <c r="R1636" s="39">
        <f>IF((O1636 - MAX($O$16:O1636)) &lt; 0, O1636 - MAX($O$16:O1636), 0)</f>
        <v>-1774.9999999999918</v>
      </c>
    </row>
    <row r="1637" spans="1:18" x14ac:dyDescent="0.25">
      <c r="A1637" s="2">
        <v>1622</v>
      </c>
      <c r="B1637" t="s">
        <v>1622</v>
      </c>
      <c r="C1637" s="8">
        <v>255.29</v>
      </c>
      <c r="D1637" s="8">
        <v>149.24</v>
      </c>
      <c r="E1637" s="17">
        <f t="shared" si="275"/>
        <v>0.53684440552294499</v>
      </c>
      <c r="F1637" s="2">
        <f>+IF(A1637&gt;$C$3,AVERAGE(INDEX($E$16:$E$2532,A1637-$C$3):E1636),"")</f>
        <v>0.53180283246479598</v>
      </c>
      <c r="G1637" s="2">
        <f>+IF(A1637&gt;$C$3,STDEVA(INDEX($E$16:$E$2532,A1637-$C$3):E1636),"")</f>
        <v>1.8470948866660022E-3</v>
      </c>
      <c r="H1637">
        <f t="shared" si="276"/>
        <v>2.729460784361232</v>
      </c>
      <c r="I1637" s="2" t="str">
        <f t="shared" si="277"/>
        <v>Sell</v>
      </c>
      <c r="J1637">
        <f t="shared" si="278"/>
        <v>149.24</v>
      </c>
      <c r="K1637">
        <f t="shared" si="279"/>
        <v>255.29</v>
      </c>
      <c r="L1637" s="37" t="str">
        <f t="shared" si="280"/>
        <v/>
      </c>
      <c r="M1637" t="str">
        <f t="shared" si="281"/>
        <v>Short</v>
      </c>
      <c r="N1637" s="39">
        <f t="shared" si="282"/>
        <v>0</v>
      </c>
      <c r="O1637" s="40">
        <f t="shared" si="285"/>
        <v>2516.6750000000275</v>
      </c>
      <c r="P1637" s="39">
        <f t="shared" si="283"/>
        <v>3.75</v>
      </c>
      <c r="Q1637" s="39">
        <f t="shared" si="284"/>
        <v>5056.625</v>
      </c>
      <c r="R1637" s="39">
        <f>IF((O1637 - MAX($O$16:O1637)) &lt; 0, O1637 - MAX($O$16:O1637), 0)</f>
        <v>-1774.9999999999918</v>
      </c>
    </row>
    <row r="1638" spans="1:18" x14ac:dyDescent="0.25">
      <c r="A1638" s="2">
        <v>1623</v>
      </c>
      <c r="B1638" t="s">
        <v>1623</v>
      </c>
      <c r="C1638" s="8">
        <v>255.47</v>
      </c>
      <c r="D1638" s="8">
        <v>148.81</v>
      </c>
      <c r="E1638" s="17">
        <f t="shared" si="275"/>
        <v>0.540434661478159</v>
      </c>
      <c r="F1638" s="2">
        <f>+IF(A1638&gt;$C$3,AVERAGE(INDEX($E$16:$E$2532,A1638-$C$3):E1637),"")</f>
        <v>0.53310984527059457</v>
      </c>
      <c r="G1638" s="2">
        <f>+IF(A1638&gt;$C$3,STDEVA(INDEX($E$16:$E$2532,A1638-$C$3):E1637),"")</f>
        <v>2.6595379922763986E-3</v>
      </c>
      <c r="H1638">
        <f t="shared" si="276"/>
        <v>2.7541686672032974</v>
      </c>
      <c r="I1638" s="2" t="str">
        <f t="shared" si="277"/>
        <v>Sell</v>
      </c>
      <c r="J1638">
        <f t="shared" si="278"/>
        <v>149.24</v>
      </c>
      <c r="K1638">
        <f t="shared" si="279"/>
        <v>255.29</v>
      </c>
      <c r="L1638" s="37">
        <f t="shared" si="280"/>
        <v>-152.50000000000341</v>
      </c>
      <c r="M1638" t="str">
        <f t="shared" si="281"/>
        <v>Short</v>
      </c>
      <c r="N1638" s="39">
        <f t="shared" si="282"/>
        <v>0</v>
      </c>
      <c r="O1638" s="40">
        <f t="shared" si="285"/>
        <v>2516.6750000000275</v>
      </c>
      <c r="P1638" s="39">
        <f t="shared" si="283"/>
        <v>0</v>
      </c>
      <c r="Q1638" s="39">
        <f t="shared" si="284"/>
        <v>0</v>
      </c>
      <c r="R1638" s="39">
        <f>IF((O1638 - MAX($O$16:O1638)) &lt; 0, O1638 - MAX($O$16:O1638), 0)</f>
        <v>-1774.9999999999918</v>
      </c>
    </row>
    <row r="1639" spans="1:18" x14ac:dyDescent="0.25">
      <c r="A1639" s="2">
        <v>1624</v>
      </c>
      <c r="B1639" t="s">
        <v>1624</v>
      </c>
      <c r="C1639" s="8">
        <v>255.72</v>
      </c>
      <c r="D1639" s="8">
        <v>149.52000000000001</v>
      </c>
      <c r="E1639" s="17">
        <f t="shared" si="275"/>
        <v>0.53665293275121861</v>
      </c>
      <c r="F1639" s="2">
        <f>+IF(A1639&gt;$C$3,AVERAGE(INDEX($E$16:$E$2532,A1639-$C$3):E1638),"")</f>
        <v>0.53518263502675933</v>
      </c>
      <c r="G1639" s="2">
        <f>+IF(A1639&gt;$C$3,STDEVA(INDEX($E$16:$E$2532,A1639-$C$3):E1638),"")</f>
        <v>3.5786480736405631E-3</v>
      </c>
      <c r="H1639">
        <f t="shared" si="276"/>
        <v>0.41085284001216243</v>
      </c>
      <c r="I1639" s="2" t="str">
        <f t="shared" si="277"/>
        <v/>
      </c>
      <c r="J1639">
        <f t="shared" si="278"/>
        <v>149.24</v>
      </c>
      <c r="K1639">
        <f t="shared" si="279"/>
        <v>255.29</v>
      </c>
      <c r="L1639" s="37">
        <f t="shared" si="280"/>
        <v>-37.500000000001421</v>
      </c>
      <c r="M1639" t="str">
        <f t="shared" si="281"/>
        <v>Short</v>
      </c>
      <c r="N1639" s="39">
        <f t="shared" si="282"/>
        <v>0</v>
      </c>
      <c r="O1639" s="40">
        <f t="shared" si="285"/>
        <v>2516.6750000000275</v>
      </c>
      <c r="P1639" s="39">
        <f t="shared" si="283"/>
        <v>0</v>
      </c>
      <c r="Q1639" s="39">
        <f t="shared" si="284"/>
        <v>0</v>
      </c>
      <c r="R1639" s="39">
        <f>IF((O1639 - MAX($O$16:O1639)) &lt; 0, O1639 - MAX($O$16:O1639), 0)</f>
        <v>-1774.9999999999918</v>
      </c>
    </row>
    <row r="1640" spans="1:18" x14ac:dyDescent="0.25">
      <c r="A1640" s="2">
        <v>1625</v>
      </c>
      <c r="B1640" t="s">
        <v>1625</v>
      </c>
      <c r="C1640" s="8">
        <v>255.79</v>
      </c>
      <c r="D1640" s="8">
        <v>149.29</v>
      </c>
      <c r="E1640" s="17">
        <f t="shared" si="275"/>
        <v>0.53846607227365206</v>
      </c>
      <c r="F1640" s="2">
        <f>+IF(A1640&gt;$C$3,AVERAGE(INDEX($E$16:$E$2532,A1640-$C$3):E1639),"")</f>
        <v>0.5360382742850357</v>
      </c>
      <c r="G1640" s="2">
        <f>+IF(A1640&gt;$C$3,STDEVA(INDEX($E$16:$E$2532,A1640-$C$3):E1639),"")</f>
        <v>3.234338281426117E-3</v>
      </c>
      <c r="H1640">
        <f t="shared" si="276"/>
        <v>0.75063205433968261</v>
      </c>
      <c r="I1640" s="2" t="str">
        <f t="shared" si="277"/>
        <v/>
      </c>
      <c r="J1640">
        <f t="shared" si="278"/>
        <v>149.24</v>
      </c>
      <c r="K1640">
        <f t="shared" si="279"/>
        <v>255.29</v>
      </c>
      <c r="L1640" s="37">
        <f t="shared" si="280"/>
        <v>-112.50000000000426</v>
      </c>
      <c r="M1640" t="str">
        <f t="shared" si="281"/>
        <v>Short</v>
      </c>
      <c r="N1640" s="39">
        <f t="shared" si="282"/>
        <v>0</v>
      </c>
      <c r="O1640" s="40">
        <f t="shared" si="285"/>
        <v>2516.6750000000275</v>
      </c>
      <c r="P1640" s="39">
        <f t="shared" si="283"/>
        <v>0</v>
      </c>
      <c r="Q1640" s="39">
        <f t="shared" si="284"/>
        <v>0</v>
      </c>
      <c r="R1640" s="39">
        <f>IF((O1640 - MAX($O$16:O1640)) &lt; 0, O1640 - MAX($O$16:O1640), 0)</f>
        <v>-1774.9999999999918</v>
      </c>
    </row>
    <row r="1641" spans="1:18" x14ac:dyDescent="0.25">
      <c r="A1641" s="2">
        <v>1626</v>
      </c>
      <c r="B1641" t="s">
        <v>1626</v>
      </c>
      <c r="C1641" s="8">
        <v>257.11</v>
      </c>
      <c r="D1641" s="8">
        <v>149.97999999999999</v>
      </c>
      <c r="E1641" s="17">
        <f t="shared" si="275"/>
        <v>0.53900205701364601</v>
      </c>
      <c r="F1641" s="2">
        <f>+IF(A1641&gt;$C$3,AVERAGE(INDEX($E$16:$E$2532,A1641-$C$3):E1640),"")</f>
        <v>0.5374078140409877</v>
      </c>
      <c r="G1641" s="2">
        <f>+IF(A1641&gt;$C$3,STDEVA(INDEX($E$16:$E$2532,A1641-$C$3):E1640),"")</f>
        <v>2.1693467236190258E-3</v>
      </c>
      <c r="H1641">
        <f t="shared" si="276"/>
        <v>0.73489542049723855</v>
      </c>
      <c r="I1641" s="2" t="str">
        <f t="shared" si="277"/>
        <v/>
      </c>
      <c r="J1641" t="str">
        <f t="shared" si="278"/>
        <v/>
      </c>
      <c r="K1641" t="str">
        <f t="shared" si="279"/>
        <v/>
      </c>
      <c r="L1641" s="37">
        <f t="shared" si="280"/>
        <v>-270.00000000001023</v>
      </c>
      <c r="M1641" t="str">
        <f t="shared" si="281"/>
        <v>SL</v>
      </c>
      <c r="N1641" s="39">
        <f t="shared" si="282"/>
        <v>-270.00000000001023</v>
      </c>
      <c r="O1641" s="40">
        <f t="shared" si="285"/>
        <v>2246.6750000000175</v>
      </c>
      <c r="P1641" s="39">
        <f t="shared" si="283"/>
        <v>3.75</v>
      </c>
      <c r="Q1641" s="39">
        <f t="shared" si="284"/>
        <v>0</v>
      </c>
      <c r="R1641" s="39">
        <f>IF((O1641 - MAX($O$16:O1641)) &lt; 0, O1641 - MAX($O$16:O1641), 0)</f>
        <v>-2045.0000000000018</v>
      </c>
    </row>
    <row r="1642" spans="1:18" x14ac:dyDescent="0.25">
      <c r="A1642" s="2">
        <v>1627</v>
      </c>
      <c r="B1642" t="s">
        <v>1627</v>
      </c>
      <c r="C1642" s="8">
        <v>256.11</v>
      </c>
      <c r="D1642" s="8">
        <v>148.86000000000001</v>
      </c>
      <c r="E1642" s="17">
        <f t="shared" si="275"/>
        <v>0.54260077275856011</v>
      </c>
      <c r="F1642" s="2">
        <f>+IF(A1642&gt;$C$3,AVERAGE(INDEX($E$16:$E$2532,A1642-$C$3):E1641),"")</f>
        <v>0.53828002580792411</v>
      </c>
      <c r="G1642" s="2">
        <f>+IF(A1642&gt;$C$3,STDEVA(INDEX($E$16:$E$2532,A1642-$C$3):E1641),"")</f>
        <v>1.5737562262559421E-3</v>
      </c>
      <c r="H1642">
        <f t="shared" si="276"/>
        <v>2.7454995116462921</v>
      </c>
      <c r="I1642" s="2" t="str">
        <f t="shared" si="277"/>
        <v>Sell</v>
      </c>
      <c r="J1642">
        <f t="shared" si="278"/>
        <v>148.86000000000001</v>
      </c>
      <c r="K1642">
        <f t="shared" si="279"/>
        <v>256.11</v>
      </c>
      <c r="L1642" s="37" t="str">
        <f t="shared" si="280"/>
        <v/>
      </c>
      <c r="M1642" t="str">
        <f t="shared" si="281"/>
        <v>Short</v>
      </c>
      <c r="N1642" s="39">
        <f t="shared" si="282"/>
        <v>0</v>
      </c>
      <c r="O1642" s="40">
        <f t="shared" si="285"/>
        <v>2246.6750000000175</v>
      </c>
      <c r="P1642" s="39">
        <f t="shared" si="283"/>
        <v>3.75</v>
      </c>
      <c r="Q1642" s="39">
        <f t="shared" si="284"/>
        <v>5062.125</v>
      </c>
      <c r="R1642" s="39">
        <f>IF((O1642 - MAX($O$16:O1642)) &lt; 0, O1642 - MAX($O$16:O1642), 0)</f>
        <v>-2045.0000000000018</v>
      </c>
    </row>
    <row r="1643" spans="1:18" x14ac:dyDescent="0.25">
      <c r="A1643" s="2">
        <v>1628</v>
      </c>
      <c r="B1643" t="s">
        <v>1628</v>
      </c>
      <c r="C1643" s="8">
        <v>256.56</v>
      </c>
      <c r="D1643" s="8">
        <v>149.16999999999999</v>
      </c>
      <c r="E1643" s="17">
        <f t="shared" si="275"/>
        <v>0.54227596021906044</v>
      </c>
      <c r="F1643" s="2">
        <f>+IF(A1643&gt;$C$3,AVERAGE(INDEX($E$16:$E$2532,A1643-$C$3):E1642),"")</f>
        <v>0.53943129925504718</v>
      </c>
      <c r="G1643" s="2">
        <f>+IF(A1643&gt;$C$3,STDEVA(INDEX($E$16:$E$2532,A1643-$C$3):E1642),"")</f>
        <v>2.2297718771912087E-3</v>
      </c>
      <c r="H1643">
        <f t="shared" si="276"/>
        <v>1.2757632263245735</v>
      </c>
      <c r="I1643" s="2" t="str">
        <f t="shared" si="277"/>
        <v/>
      </c>
      <c r="J1643">
        <f t="shared" si="278"/>
        <v>148.86000000000001</v>
      </c>
      <c r="K1643">
        <f t="shared" si="279"/>
        <v>256.11</v>
      </c>
      <c r="L1643" s="37">
        <f t="shared" si="280"/>
        <v>-35.000000000003695</v>
      </c>
      <c r="M1643" t="str">
        <f t="shared" si="281"/>
        <v>Short</v>
      </c>
      <c r="N1643" s="39">
        <f t="shared" si="282"/>
        <v>0</v>
      </c>
      <c r="O1643" s="40">
        <f t="shared" si="285"/>
        <v>2246.6750000000175</v>
      </c>
      <c r="P1643" s="39">
        <f t="shared" si="283"/>
        <v>0</v>
      </c>
      <c r="Q1643" s="39">
        <f t="shared" si="284"/>
        <v>0</v>
      </c>
      <c r="R1643" s="39">
        <f>IF((O1643 - MAX($O$16:O1643)) &lt; 0, O1643 - MAX($O$16:O1643), 0)</f>
        <v>-2045.0000000000018</v>
      </c>
    </row>
    <row r="1644" spans="1:18" x14ac:dyDescent="0.25">
      <c r="A1644" s="2">
        <v>1629</v>
      </c>
      <c r="B1644" t="s">
        <v>1629</v>
      </c>
      <c r="C1644" s="8">
        <v>255.29</v>
      </c>
      <c r="D1644" s="8">
        <v>148.44999999999999</v>
      </c>
      <c r="E1644" s="17">
        <f t="shared" si="275"/>
        <v>0.54215195266613336</v>
      </c>
      <c r="F1644" s="2">
        <f>+IF(A1644&gt;$C$3,AVERAGE(INDEX($E$16:$E$2532,A1644-$C$3):E1643),"")</f>
        <v>0.5397995590032274</v>
      </c>
      <c r="G1644" s="2">
        <f>+IF(A1644&gt;$C$3,STDEVA(INDEX($E$16:$E$2532,A1644-$C$3):E1643),"")</f>
        <v>2.5639234844284653E-3</v>
      </c>
      <c r="H1644">
        <f t="shared" si="276"/>
        <v>0.91749760755061782</v>
      </c>
      <c r="I1644" s="2" t="str">
        <f t="shared" si="277"/>
        <v/>
      </c>
      <c r="J1644">
        <f t="shared" si="278"/>
        <v>148.86000000000001</v>
      </c>
      <c r="K1644">
        <f t="shared" si="279"/>
        <v>256.11</v>
      </c>
      <c r="L1644" s="37">
        <f t="shared" si="280"/>
        <v>102.49999999999915</v>
      </c>
      <c r="M1644" t="str">
        <f t="shared" si="281"/>
        <v>Short</v>
      </c>
      <c r="N1644" s="39">
        <f t="shared" si="282"/>
        <v>0</v>
      </c>
      <c r="O1644" s="40">
        <f t="shared" si="285"/>
        <v>2246.6750000000175</v>
      </c>
      <c r="P1644" s="39">
        <f t="shared" si="283"/>
        <v>0</v>
      </c>
      <c r="Q1644" s="39">
        <f t="shared" si="284"/>
        <v>0</v>
      </c>
      <c r="R1644" s="39">
        <f>IF((O1644 - MAX($O$16:O1644)) &lt; 0, O1644 - MAX($O$16:O1644), 0)</f>
        <v>-2045.0000000000018</v>
      </c>
    </row>
    <row r="1645" spans="1:18" x14ac:dyDescent="0.25">
      <c r="A1645" s="2">
        <v>1630</v>
      </c>
      <c r="B1645" t="s">
        <v>1630</v>
      </c>
      <c r="C1645" s="8">
        <v>255.62</v>
      </c>
      <c r="D1645" s="8">
        <v>148.76</v>
      </c>
      <c r="E1645" s="17">
        <f t="shared" si="275"/>
        <v>0.54135769764669917</v>
      </c>
      <c r="F1645" s="2">
        <f>+IF(A1645&gt;$C$3,AVERAGE(INDEX($E$16:$E$2532,A1645-$C$3):E1644),"")</f>
        <v>0.54089936298621044</v>
      </c>
      <c r="G1645" s="2">
        <f>+IF(A1645&gt;$C$3,STDEVA(INDEX($E$16:$E$2532,A1645-$C$3):E1644),"")</f>
        <v>1.9924526159069735E-3</v>
      </c>
      <c r="H1645">
        <f t="shared" si="276"/>
        <v>0.23003541305301653</v>
      </c>
      <c r="I1645" s="2" t="str">
        <f t="shared" si="277"/>
        <v/>
      </c>
      <c r="J1645">
        <f t="shared" si="278"/>
        <v>148.86000000000001</v>
      </c>
      <c r="K1645">
        <f t="shared" si="279"/>
        <v>256.11</v>
      </c>
      <c r="L1645" s="37">
        <f t="shared" si="280"/>
        <v>97.499999999996589</v>
      </c>
      <c r="M1645" t="str">
        <f t="shared" si="281"/>
        <v>Short</v>
      </c>
      <c r="N1645" s="39">
        <f t="shared" si="282"/>
        <v>0</v>
      </c>
      <c r="O1645" s="40">
        <f t="shared" si="285"/>
        <v>2246.6750000000175</v>
      </c>
      <c r="P1645" s="39">
        <f t="shared" si="283"/>
        <v>0</v>
      </c>
      <c r="Q1645" s="39">
        <f t="shared" si="284"/>
        <v>0</v>
      </c>
      <c r="R1645" s="39">
        <f>IF((O1645 - MAX($O$16:O1645)) &lt; 0, O1645 - MAX($O$16:O1645), 0)</f>
        <v>-2045.0000000000018</v>
      </c>
    </row>
    <row r="1646" spans="1:18" x14ac:dyDescent="0.25">
      <c r="A1646" s="2">
        <v>1631</v>
      </c>
      <c r="B1646" t="s">
        <v>1631</v>
      </c>
      <c r="C1646" s="8">
        <v>257.70999999999998</v>
      </c>
      <c r="D1646" s="8">
        <v>149.79</v>
      </c>
      <c r="E1646" s="17">
        <f t="shared" si="275"/>
        <v>0.54260060853660108</v>
      </c>
      <c r="F1646" s="2">
        <f>+IF(A1646&gt;$C$3,AVERAGE(INDEX($E$16:$E$2532,A1646-$C$3):E1645),"")</f>
        <v>0.54147768806081975</v>
      </c>
      <c r="G1646" s="2">
        <f>+IF(A1646&gt;$C$3,STDEVA(INDEX($E$16:$E$2532,A1646-$C$3):E1645),"")</f>
        <v>1.4574238587410765E-3</v>
      </c>
      <c r="H1646">
        <f t="shared" si="276"/>
        <v>0.77048311583927942</v>
      </c>
      <c r="I1646" s="2" t="str">
        <f t="shared" si="277"/>
        <v/>
      </c>
      <c r="J1646">
        <f t="shared" si="278"/>
        <v>148.86000000000001</v>
      </c>
      <c r="K1646">
        <f t="shared" si="279"/>
        <v>256.11</v>
      </c>
      <c r="L1646" s="37">
        <f t="shared" si="280"/>
        <v>-167.49999999999687</v>
      </c>
      <c r="M1646" t="str">
        <f t="shared" si="281"/>
        <v>Short</v>
      </c>
      <c r="N1646" s="39">
        <f t="shared" si="282"/>
        <v>0</v>
      </c>
      <c r="O1646" s="40">
        <f t="shared" si="285"/>
        <v>2246.6750000000175</v>
      </c>
      <c r="P1646" s="39">
        <f t="shared" si="283"/>
        <v>0</v>
      </c>
      <c r="Q1646" s="39">
        <f t="shared" si="284"/>
        <v>0</v>
      </c>
      <c r="R1646" s="39">
        <f>IF((O1646 - MAX($O$16:O1646)) &lt; 0, O1646 - MAX($O$16:O1646), 0)</f>
        <v>-2045.0000000000018</v>
      </c>
    </row>
    <row r="1647" spans="1:18" x14ac:dyDescent="0.25">
      <c r="A1647" s="2">
        <v>1632</v>
      </c>
      <c r="B1647" t="s">
        <v>1632</v>
      </c>
      <c r="C1647" s="8">
        <v>256.75</v>
      </c>
      <c r="D1647" s="8">
        <v>148.21</v>
      </c>
      <c r="E1647" s="17">
        <f t="shared" si="275"/>
        <v>0.549472661839844</v>
      </c>
      <c r="F1647" s="2">
        <f>+IF(A1647&gt;$C$3,AVERAGE(INDEX($E$16:$E$2532,A1647-$C$3):E1646),"")</f>
        <v>0.54219739836541092</v>
      </c>
      <c r="G1647" s="2">
        <f>+IF(A1647&gt;$C$3,STDEVA(INDEX($E$16:$E$2532,A1647-$C$3):E1646),"")</f>
        <v>5.0956449950825421E-4</v>
      </c>
      <c r="H1647">
        <f t="shared" si="276"/>
        <v>14.277414304673773</v>
      </c>
      <c r="I1647" s="2" t="str">
        <f t="shared" si="277"/>
        <v>Sell</v>
      </c>
      <c r="J1647" t="str">
        <f t="shared" si="278"/>
        <v/>
      </c>
      <c r="K1647" t="str">
        <f t="shared" si="279"/>
        <v/>
      </c>
      <c r="L1647" s="37">
        <f t="shared" si="280"/>
        <v>-322.49999999999801</v>
      </c>
      <c r="M1647" t="str">
        <f t="shared" si="281"/>
        <v>SL</v>
      </c>
      <c r="N1647" s="39">
        <f t="shared" si="282"/>
        <v>-322.49999999999801</v>
      </c>
      <c r="O1647" s="40">
        <f t="shared" si="285"/>
        <v>1924.1750000000195</v>
      </c>
      <c r="P1647" s="39">
        <f t="shared" si="283"/>
        <v>3.75</v>
      </c>
      <c r="Q1647" s="39">
        <f t="shared" si="284"/>
        <v>0</v>
      </c>
      <c r="R1647" s="39">
        <f>IF((O1647 - MAX($O$16:O1647)) &lt; 0, O1647 - MAX($O$16:O1647), 0)</f>
        <v>-2367.5</v>
      </c>
    </row>
    <row r="1648" spans="1:18" x14ac:dyDescent="0.25">
      <c r="A1648" s="2">
        <v>1633</v>
      </c>
      <c r="B1648" t="s">
        <v>1633</v>
      </c>
      <c r="C1648" s="8">
        <v>257.14999999999998</v>
      </c>
      <c r="D1648" s="8">
        <v>149.26</v>
      </c>
      <c r="E1648" s="17">
        <f t="shared" si="275"/>
        <v>0.54396982051768372</v>
      </c>
      <c r="F1648" s="2">
        <f>+IF(A1648&gt;$C$3,AVERAGE(INDEX($E$16:$E$2532,A1648-$C$3):E1647),"")</f>
        <v>0.54357177618166763</v>
      </c>
      <c r="G1648" s="2">
        <f>+IF(A1648&gt;$C$3,STDEVA(INDEX($E$16:$E$2532,A1648-$C$3):E1647),"")</f>
        <v>3.3301951792993859E-3</v>
      </c>
      <c r="H1648">
        <f t="shared" si="276"/>
        <v>0.1195258279425627</v>
      </c>
      <c r="I1648" s="2" t="str">
        <f t="shared" si="277"/>
        <v/>
      </c>
      <c r="J1648" t="str">
        <f t="shared" si="278"/>
        <v/>
      </c>
      <c r="K1648" t="str">
        <f t="shared" si="279"/>
        <v/>
      </c>
      <c r="L1648" s="37" t="str">
        <f t="shared" si="280"/>
        <v/>
      </c>
      <c r="M1648" t="str">
        <f t="shared" si="281"/>
        <v/>
      </c>
      <c r="N1648" s="39">
        <f t="shared" si="282"/>
        <v>0</v>
      </c>
      <c r="O1648" s="40">
        <f t="shared" si="285"/>
        <v>1924.1750000000195</v>
      </c>
      <c r="P1648" s="39">
        <f t="shared" si="283"/>
        <v>0</v>
      </c>
      <c r="Q1648" s="39">
        <f t="shared" si="284"/>
        <v>0</v>
      </c>
      <c r="R1648" s="39">
        <f>IF((O1648 - MAX($O$16:O1648)) &lt; 0, O1648 - MAX($O$16:O1648), 0)</f>
        <v>-2367.5</v>
      </c>
    </row>
    <row r="1649" spans="1:18" x14ac:dyDescent="0.25">
      <c r="A1649" s="2">
        <v>1634</v>
      </c>
      <c r="B1649" t="s">
        <v>1634</v>
      </c>
      <c r="C1649" s="8">
        <v>257.49</v>
      </c>
      <c r="D1649" s="8">
        <v>148.27000000000001</v>
      </c>
      <c r="E1649" s="17">
        <f t="shared" si="275"/>
        <v>0.55194594836830346</v>
      </c>
      <c r="F1649" s="2">
        <f>+IF(A1649&gt;$C$3,AVERAGE(INDEX($E$16:$E$2532,A1649-$C$3):E1648),"")</f>
        <v>0.54391054824139229</v>
      </c>
      <c r="G1649" s="2">
        <f>+IF(A1649&gt;$C$3,STDEVA(INDEX($E$16:$E$2532,A1649-$C$3):E1648),"")</f>
        <v>3.2506256117535285E-3</v>
      </c>
      <c r="H1649">
        <f t="shared" si="276"/>
        <v>2.4719549670244954</v>
      </c>
      <c r="I1649" s="2" t="str">
        <f t="shared" si="277"/>
        <v>Sell</v>
      </c>
      <c r="J1649">
        <f t="shared" si="278"/>
        <v>148.27000000000001</v>
      </c>
      <c r="K1649">
        <f t="shared" si="279"/>
        <v>257.49</v>
      </c>
      <c r="L1649" s="37" t="str">
        <f t="shared" si="280"/>
        <v/>
      </c>
      <c r="M1649" t="str">
        <f t="shared" si="281"/>
        <v>Short</v>
      </c>
      <c r="N1649" s="39">
        <f t="shared" si="282"/>
        <v>0</v>
      </c>
      <c r="O1649" s="40">
        <f t="shared" si="285"/>
        <v>1924.1750000000195</v>
      </c>
      <c r="P1649" s="39">
        <f t="shared" si="283"/>
        <v>3.75</v>
      </c>
      <c r="Q1649" s="39">
        <f t="shared" si="284"/>
        <v>5072</v>
      </c>
      <c r="R1649" s="39">
        <f>IF((O1649 - MAX($O$16:O1649)) &lt; 0, O1649 - MAX($O$16:O1649), 0)</f>
        <v>-2367.5</v>
      </c>
    </row>
    <row r="1650" spans="1:18" x14ac:dyDescent="0.25">
      <c r="A1650" s="2">
        <v>1635</v>
      </c>
      <c r="B1650" t="s">
        <v>1635</v>
      </c>
      <c r="C1650" s="8">
        <v>257.58999999999997</v>
      </c>
      <c r="D1650" s="8">
        <v>148.71</v>
      </c>
      <c r="E1650" s="17">
        <f t="shared" si="275"/>
        <v>0.54937107290031884</v>
      </c>
      <c r="F1650" s="2">
        <f>+IF(A1650&gt;$C$3,AVERAGE(INDEX($E$16:$E$2532,A1650-$C$3):E1649),"")</f>
        <v>0.54586934738182624</v>
      </c>
      <c r="G1650" s="2">
        <f>+IF(A1650&gt;$C$3,STDEVA(INDEX($E$16:$E$2532,A1650-$C$3):E1649),"")</f>
        <v>4.597738409005318E-3</v>
      </c>
      <c r="H1650">
        <f t="shared" si="276"/>
        <v>0.76161912814221244</v>
      </c>
      <c r="I1650" s="2" t="str">
        <f t="shared" si="277"/>
        <v/>
      </c>
      <c r="J1650">
        <f t="shared" si="278"/>
        <v>148.27000000000001</v>
      </c>
      <c r="K1650">
        <f t="shared" si="279"/>
        <v>257.49</v>
      </c>
      <c r="L1650" s="37">
        <f t="shared" si="280"/>
        <v>85.000000000007958</v>
      </c>
      <c r="M1650" t="str">
        <f t="shared" si="281"/>
        <v>Short</v>
      </c>
      <c r="N1650" s="39">
        <f t="shared" si="282"/>
        <v>0</v>
      </c>
      <c r="O1650" s="40">
        <f t="shared" si="285"/>
        <v>1924.1750000000195</v>
      </c>
      <c r="P1650" s="39">
        <f t="shared" si="283"/>
        <v>0</v>
      </c>
      <c r="Q1650" s="39">
        <f t="shared" si="284"/>
        <v>0</v>
      </c>
      <c r="R1650" s="39">
        <f>IF((O1650 - MAX($O$16:O1650)) &lt; 0, O1650 - MAX($O$16:O1650), 0)</f>
        <v>-2367.5</v>
      </c>
    </row>
    <row r="1651" spans="1:18" x14ac:dyDescent="0.25">
      <c r="A1651" s="2">
        <v>1636</v>
      </c>
      <c r="B1651" t="s">
        <v>1636</v>
      </c>
      <c r="C1651" s="8">
        <v>258.45</v>
      </c>
      <c r="D1651" s="8">
        <v>148.61000000000001</v>
      </c>
      <c r="E1651" s="17">
        <f t="shared" si="275"/>
        <v>0.55337682687157019</v>
      </c>
      <c r="F1651" s="2">
        <f>+IF(A1651&gt;$C$3,AVERAGE(INDEX($E$16:$E$2532,A1651-$C$3):E1650),"")</f>
        <v>0.54747202243255022</v>
      </c>
      <c r="G1651" s="2">
        <f>+IF(A1651&gt;$C$3,STDEVA(INDEX($E$16:$E$2532,A1651-$C$3):E1650),"")</f>
        <v>3.9881404060631903E-3</v>
      </c>
      <c r="H1651">
        <f t="shared" si="276"/>
        <v>1.4805909115042359</v>
      </c>
      <c r="I1651" s="2" t="str">
        <f t="shared" si="277"/>
        <v/>
      </c>
      <c r="J1651">
        <f t="shared" si="278"/>
        <v>148.27000000000001</v>
      </c>
      <c r="K1651">
        <f t="shared" si="279"/>
        <v>257.49</v>
      </c>
      <c r="L1651" s="37">
        <f t="shared" si="280"/>
        <v>-154.99999999999403</v>
      </c>
      <c r="M1651" t="str">
        <f t="shared" si="281"/>
        <v>Short</v>
      </c>
      <c r="N1651" s="39">
        <f t="shared" si="282"/>
        <v>0</v>
      </c>
      <c r="O1651" s="40">
        <f t="shared" si="285"/>
        <v>1924.1750000000195</v>
      </c>
      <c r="P1651" s="39">
        <f t="shared" si="283"/>
        <v>0</v>
      </c>
      <c r="Q1651" s="39">
        <f t="shared" si="284"/>
        <v>0</v>
      </c>
      <c r="R1651" s="39">
        <f>IF((O1651 - MAX($O$16:O1651)) &lt; 0, O1651 - MAX($O$16:O1651), 0)</f>
        <v>-2367.5</v>
      </c>
    </row>
    <row r="1652" spans="1:18" x14ac:dyDescent="0.25">
      <c r="A1652" s="2">
        <v>1637</v>
      </c>
      <c r="B1652" t="s">
        <v>1637</v>
      </c>
      <c r="C1652" s="8">
        <v>258.85000000000002</v>
      </c>
      <c r="D1652" s="8">
        <v>148.78</v>
      </c>
      <c r="E1652" s="17">
        <f t="shared" si="275"/>
        <v>0.55378003858471514</v>
      </c>
      <c r="F1652" s="2">
        <f>+IF(A1652&gt;$C$3,AVERAGE(INDEX($E$16:$E$2532,A1652-$C$3):E1651),"")</f>
        <v>0.54962726609954404</v>
      </c>
      <c r="G1652" s="2">
        <f>+IF(A1652&gt;$C$3,STDEVA(INDEX($E$16:$E$2532,A1652-$C$3):E1651),"")</f>
        <v>3.589279920497083E-3</v>
      </c>
      <c r="H1652">
        <f t="shared" si="276"/>
        <v>1.1569932067588573</v>
      </c>
      <c r="I1652" s="2" t="str">
        <f t="shared" si="277"/>
        <v/>
      </c>
      <c r="J1652" t="str">
        <f t="shared" si="278"/>
        <v/>
      </c>
      <c r="K1652" t="str">
        <f t="shared" si="279"/>
        <v/>
      </c>
      <c r="L1652" s="37">
        <f t="shared" si="280"/>
        <v>-212.50000000000568</v>
      </c>
      <c r="M1652" t="str">
        <f t="shared" si="281"/>
        <v>SL</v>
      </c>
      <c r="N1652" s="39">
        <f t="shared" si="282"/>
        <v>-212.50000000000568</v>
      </c>
      <c r="O1652" s="40">
        <f t="shared" si="285"/>
        <v>1711.6750000000138</v>
      </c>
      <c r="P1652" s="39">
        <f t="shared" si="283"/>
        <v>3.75</v>
      </c>
      <c r="Q1652" s="39">
        <f t="shared" si="284"/>
        <v>0</v>
      </c>
      <c r="R1652" s="39">
        <f>IF((O1652 - MAX($O$16:O1652)) &lt; 0, O1652 - MAX($O$16:O1652), 0)</f>
        <v>-2580.0000000000055</v>
      </c>
    </row>
    <row r="1653" spans="1:18" x14ac:dyDescent="0.25">
      <c r="A1653" s="2">
        <v>1638</v>
      </c>
      <c r="B1653" t="s">
        <v>1638</v>
      </c>
      <c r="C1653" s="8">
        <v>258.67</v>
      </c>
      <c r="D1653" s="8">
        <v>147</v>
      </c>
      <c r="E1653" s="17">
        <f t="shared" si="275"/>
        <v>0.56512053125127948</v>
      </c>
      <c r="F1653" s="2">
        <f>+IF(A1653&gt;$C$3,AVERAGE(INDEX($E$16:$E$2532,A1653-$C$3):E1652),"")</f>
        <v>0.55048874144851834</v>
      </c>
      <c r="G1653" s="2">
        <f>+IF(A1653&gt;$C$3,STDEVA(INDEX($E$16:$E$2532,A1653-$C$3):E1652),"")</f>
        <v>4.0324508472751276E-3</v>
      </c>
      <c r="H1653">
        <f t="shared" si="276"/>
        <v>3.628510391552167</v>
      </c>
      <c r="I1653" s="2" t="str">
        <f t="shared" si="277"/>
        <v>Sell</v>
      </c>
      <c r="J1653">
        <f t="shared" si="278"/>
        <v>147</v>
      </c>
      <c r="K1653">
        <f t="shared" si="279"/>
        <v>258.67</v>
      </c>
      <c r="L1653" s="37" t="str">
        <f t="shared" si="280"/>
        <v/>
      </c>
      <c r="M1653" t="str">
        <f t="shared" si="281"/>
        <v>Short</v>
      </c>
      <c r="N1653" s="39">
        <f t="shared" si="282"/>
        <v>0</v>
      </c>
      <c r="O1653" s="40">
        <f t="shared" si="285"/>
        <v>1711.6750000000138</v>
      </c>
      <c r="P1653" s="39">
        <f t="shared" si="283"/>
        <v>3.75</v>
      </c>
      <c r="Q1653" s="39">
        <f t="shared" si="284"/>
        <v>5070.875</v>
      </c>
      <c r="R1653" s="39">
        <f>IF((O1653 - MAX($O$16:O1653)) &lt; 0, O1653 - MAX($O$16:O1653), 0)</f>
        <v>-2580.0000000000055</v>
      </c>
    </row>
    <row r="1654" spans="1:18" x14ac:dyDescent="0.25">
      <c r="A1654" s="2">
        <v>1639</v>
      </c>
      <c r="B1654" t="s">
        <v>1639</v>
      </c>
      <c r="C1654" s="8">
        <v>259.11</v>
      </c>
      <c r="D1654" s="8">
        <v>147.19999999999999</v>
      </c>
      <c r="E1654" s="17">
        <f t="shared" si="275"/>
        <v>0.56546047566552815</v>
      </c>
      <c r="F1654" s="2">
        <f>+IF(A1654&gt;$C$3,AVERAGE(INDEX($E$16:$E$2532,A1654-$C$3):E1653),"")</f>
        <v>0.55471888359523747</v>
      </c>
      <c r="G1654" s="2">
        <f>+IF(A1654&gt;$C$3,STDEVA(INDEX($E$16:$E$2532,A1654-$C$3):E1653),"")</f>
        <v>6.0655805403362897E-3</v>
      </c>
      <c r="H1654">
        <f t="shared" si="276"/>
        <v>1.7709091485734596</v>
      </c>
      <c r="I1654" s="2" t="str">
        <f t="shared" si="277"/>
        <v>Sell</v>
      </c>
      <c r="J1654">
        <f t="shared" si="278"/>
        <v>147</v>
      </c>
      <c r="K1654">
        <f t="shared" si="279"/>
        <v>258.67</v>
      </c>
      <c r="L1654" s="37">
        <f t="shared" si="280"/>
        <v>-60.000000000002274</v>
      </c>
      <c r="M1654" t="str">
        <f t="shared" si="281"/>
        <v>Short</v>
      </c>
      <c r="N1654" s="39">
        <f t="shared" si="282"/>
        <v>0</v>
      </c>
      <c r="O1654" s="40">
        <f t="shared" si="285"/>
        <v>1711.6750000000138</v>
      </c>
      <c r="P1654" s="39">
        <f t="shared" si="283"/>
        <v>0</v>
      </c>
      <c r="Q1654" s="39">
        <f t="shared" si="284"/>
        <v>0</v>
      </c>
      <c r="R1654" s="39">
        <f>IF((O1654 - MAX($O$16:O1654)) &lt; 0, O1654 - MAX($O$16:O1654), 0)</f>
        <v>-2580.0000000000055</v>
      </c>
    </row>
    <row r="1655" spans="1:18" x14ac:dyDescent="0.25">
      <c r="A1655" s="2">
        <v>1640</v>
      </c>
      <c r="B1655" t="s">
        <v>1640</v>
      </c>
      <c r="C1655" s="8">
        <v>258.17</v>
      </c>
      <c r="D1655" s="8">
        <v>146.68</v>
      </c>
      <c r="E1655" s="17">
        <f t="shared" si="275"/>
        <v>0.56536493945817745</v>
      </c>
      <c r="F1655" s="2">
        <f>+IF(A1655&gt;$C$3,AVERAGE(INDEX($E$16:$E$2532,A1655-$C$3):E1654),"")</f>
        <v>0.55742178905468232</v>
      </c>
      <c r="G1655" s="2">
        <f>+IF(A1655&gt;$C$3,STDEVA(INDEX($E$16:$E$2532,A1655-$C$3):E1654),"")</f>
        <v>7.3879836556312887E-3</v>
      </c>
      <c r="H1655">
        <f t="shared" si="276"/>
        <v>1.0751445555027299</v>
      </c>
      <c r="I1655" s="2" t="str">
        <f t="shared" si="277"/>
        <v/>
      </c>
      <c r="J1655">
        <f t="shared" si="278"/>
        <v>147</v>
      </c>
      <c r="K1655">
        <f t="shared" si="279"/>
        <v>258.67</v>
      </c>
      <c r="L1655" s="37">
        <f t="shared" si="280"/>
        <v>45.000000000001705</v>
      </c>
      <c r="M1655" t="str">
        <f t="shared" si="281"/>
        <v>Short</v>
      </c>
      <c r="N1655" s="39">
        <f t="shared" si="282"/>
        <v>0</v>
      </c>
      <c r="O1655" s="40">
        <f t="shared" si="285"/>
        <v>1711.6750000000138</v>
      </c>
      <c r="P1655" s="39">
        <f t="shared" si="283"/>
        <v>0</v>
      </c>
      <c r="Q1655" s="39">
        <f t="shared" si="284"/>
        <v>0</v>
      </c>
      <c r="R1655" s="39">
        <f>IF((O1655 - MAX($O$16:O1655)) &lt; 0, O1655 - MAX($O$16:O1655), 0)</f>
        <v>-2580.0000000000055</v>
      </c>
    </row>
    <row r="1656" spans="1:18" x14ac:dyDescent="0.25">
      <c r="A1656" s="2">
        <v>1641</v>
      </c>
      <c r="B1656" t="s">
        <v>1641</v>
      </c>
      <c r="C1656" s="8">
        <v>258.08999999999997</v>
      </c>
      <c r="D1656" s="8">
        <v>146.57</v>
      </c>
      <c r="E1656" s="17">
        <f t="shared" si="275"/>
        <v>0.5658052312621572</v>
      </c>
      <c r="F1656" s="2">
        <f>+IF(A1656&gt;$C$3,AVERAGE(INDEX($E$16:$E$2532,A1656-$C$3):E1655),"")</f>
        <v>0.56062056236625413</v>
      </c>
      <c r="G1656" s="2">
        <f>+IF(A1656&gt;$C$3,STDEVA(INDEX($E$16:$E$2532,A1656-$C$3):E1655),"")</f>
        <v>6.4313308153094769E-3</v>
      </c>
      <c r="H1656">
        <f t="shared" si="276"/>
        <v>0.80615801686973088</v>
      </c>
      <c r="I1656" s="2" t="str">
        <f t="shared" si="277"/>
        <v/>
      </c>
      <c r="J1656">
        <f t="shared" si="278"/>
        <v>147</v>
      </c>
      <c r="K1656">
        <f t="shared" si="279"/>
        <v>258.67</v>
      </c>
      <c r="L1656" s="37">
        <f t="shared" si="280"/>
        <v>37.500000000008527</v>
      </c>
      <c r="M1656" t="str">
        <f t="shared" si="281"/>
        <v>Short</v>
      </c>
      <c r="N1656" s="39">
        <f t="shared" si="282"/>
        <v>0</v>
      </c>
      <c r="O1656" s="40">
        <f t="shared" si="285"/>
        <v>1711.6750000000138</v>
      </c>
      <c r="P1656" s="39">
        <f t="shared" si="283"/>
        <v>0</v>
      </c>
      <c r="Q1656" s="39">
        <f t="shared" si="284"/>
        <v>0</v>
      </c>
      <c r="R1656" s="39">
        <f>IF((O1656 - MAX($O$16:O1656)) &lt; 0, O1656 - MAX($O$16:O1656), 0)</f>
        <v>-2580.0000000000055</v>
      </c>
    </row>
    <row r="1657" spans="1:18" x14ac:dyDescent="0.25">
      <c r="A1657" s="2">
        <v>1642</v>
      </c>
      <c r="B1657" t="s">
        <v>1642</v>
      </c>
      <c r="C1657" s="8">
        <v>258.33</v>
      </c>
      <c r="D1657" s="8">
        <v>146.61000000000001</v>
      </c>
      <c r="E1657" s="17">
        <f t="shared" si="275"/>
        <v>0.5664618374260102</v>
      </c>
      <c r="F1657" s="2">
        <f>+IF(A1657&gt;$C$3,AVERAGE(INDEX($E$16:$E$2532,A1657-$C$3):E1656),"")</f>
        <v>0.56310624324437142</v>
      </c>
      <c r="G1657" s="2">
        <f>+IF(A1657&gt;$C$3,STDEVA(INDEX($E$16:$E$2532,A1657-$C$3):E1656),"")</f>
        <v>5.2192936477986791E-3</v>
      </c>
      <c r="H1657">
        <f t="shared" si="276"/>
        <v>0.64292113225973646</v>
      </c>
      <c r="I1657" s="2" t="str">
        <f t="shared" si="277"/>
        <v/>
      </c>
      <c r="J1657">
        <f t="shared" si="278"/>
        <v>147</v>
      </c>
      <c r="K1657">
        <f t="shared" si="279"/>
        <v>258.67</v>
      </c>
      <c r="L1657" s="37">
        <f t="shared" si="280"/>
        <v>-12.499999999988631</v>
      </c>
      <c r="M1657" t="str">
        <f t="shared" si="281"/>
        <v>Short</v>
      </c>
      <c r="N1657" s="39">
        <f t="shared" si="282"/>
        <v>0</v>
      </c>
      <c r="O1657" s="40">
        <f t="shared" si="285"/>
        <v>1711.6750000000138</v>
      </c>
      <c r="P1657" s="39">
        <f t="shared" si="283"/>
        <v>0</v>
      </c>
      <c r="Q1657" s="39">
        <f t="shared" si="284"/>
        <v>0</v>
      </c>
      <c r="R1657" s="39">
        <f>IF((O1657 - MAX($O$16:O1657)) &lt; 0, O1657 - MAX($O$16:O1657), 0)</f>
        <v>-2580.0000000000055</v>
      </c>
    </row>
    <row r="1658" spans="1:18" x14ac:dyDescent="0.25">
      <c r="A1658" s="2">
        <v>1643</v>
      </c>
      <c r="B1658" t="s">
        <v>1643</v>
      </c>
      <c r="C1658" s="8">
        <v>257.73</v>
      </c>
      <c r="D1658" s="8">
        <v>146.21</v>
      </c>
      <c r="E1658" s="17">
        <f t="shared" si="275"/>
        <v>0.56686858088872827</v>
      </c>
      <c r="F1658" s="2">
        <f>+IF(A1658&gt;$C$3,AVERAGE(INDEX($E$16:$E$2532,A1658-$C$3):E1657),"")</f>
        <v>0.56564260301263047</v>
      </c>
      <c r="G1658" s="2">
        <f>+IF(A1658&gt;$C$3,STDEVA(INDEX($E$16:$E$2532,A1658-$C$3):E1657),"")</f>
        <v>5.1971610414819065E-4</v>
      </c>
      <c r="H1658">
        <f t="shared" si="276"/>
        <v>2.3589376321273705</v>
      </c>
      <c r="I1658" s="2" t="str">
        <f t="shared" si="277"/>
        <v>Sell</v>
      </c>
      <c r="J1658">
        <f t="shared" si="278"/>
        <v>147</v>
      </c>
      <c r="K1658">
        <f t="shared" si="279"/>
        <v>258.67</v>
      </c>
      <c r="L1658" s="37">
        <f t="shared" si="280"/>
        <v>37.500000000001421</v>
      </c>
      <c r="M1658" t="str">
        <f t="shared" si="281"/>
        <v>Short</v>
      </c>
      <c r="N1658" s="39">
        <f t="shared" si="282"/>
        <v>0</v>
      </c>
      <c r="O1658" s="40">
        <f t="shared" si="285"/>
        <v>1711.6750000000138</v>
      </c>
      <c r="P1658" s="39">
        <f t="shared" si="283"/>
        <v>0</v>
      </c>
      <c r="Q1658" s="39">
        <f t="shared" si="284"/>
        <v>0</v>
      </c>
      <c r="R1658" s="39">
        <f>IF((O1658 - MAX($O$16:O1658)) &lt; 0, O1658 - MAX($O$16:O1658), 0)</f>
        <v>-2580.0000000000055</v>
      </c>
    </row>
    <row r="1659" spans="1:18" x14ac:dyDescent="0.25">
      <c r="A1659" s="2">
        <v>1644</v>
      </c>
      <c r="B1659" t="s">
        <v>1644</v>
      </c>
      <c r="C1659" s="8">
        <v>256.44</v>
      </c>
      <c r="D1659" s="8">
        <v>145.63</v>
      </c>
      <c r="E1659" s="17">
        <f t="shared" si="275"/>
        <v>0.56582556062456757</v>
      </c>
      <c r="F1659" s="2">
        <f>+IF(A1659&gt;$C$3,AVERAGE(INDEX($E$16:$E$2532,A1659-$C$3):E1658),"")</f>
        <v>0.56599221294012025</v>
      </c>
      <c r="G1659" s="2">
        <f>+IF(A1659&gt;$C$3,STDEVA(INDEX($E$16:$E$2532,A1659-$C$3):E1658),"")</f>
        <v>6.5187165863534336E-4</v>
      </c>
      <c r="H1659">
        <f t="shared" si="276"/>
        <v>-0.25565203417734356</v>
      </c>
      <c r="I1659" s="2" t="str">
        <f t="shared" si="277"/>
        <v/>
      </c>
      <c r="J1659">
        <f t="shared" si="278"/>
        <v>147</v>
      </c>
      <c r="K1659">
        <f t="shared" si="279"/>
        <v>258.67</v>
      </c>
      <c r="L1659" s="37">
        <f t="shared" si="280"/>
        <v>215.00000000000341</v>
      </c>
      <c r="M1659" t="str">
        <f t="shared" si="281"/>
        <v>Short</v>
      </c>
      <c r="N1659" s="39">
        <f t="shared" si="282"/>
        <v>0</v>
      </c>
      <c r="O1659" s="40">
        <f t="shared" si="285"/>
        <v>1711.6750000000138</v>
      </c>
      <c r="P1659" s="39">
        <f t="shared" si="283"/>
        <v>0</v>
      </c>
      <c r="Q1659" s="39">
        <f t="shared" si="284"/>
        <v>0</v>
      </c>
      <c r="R1659" s="39">
        <f>IF((O1659 - MAX($O$16:O1659)) &lt; 0, O1659 - MAX($O$16:O1659), 0)</f>
        <v>-2580.0000000000055</v>
      </c>
    </row>
    <row r="1660" spans="1:18" x14ac:dyDescent="0.25">
      <c r="A1660" s="2">
        <v>1645</v>
      </c>
      <c r="B1660" t="s">
        <v>1645</v>
      </c>
      <c r="C1660" s="8">
        <v>258.62</v>
      </c>
      <c r="D1660" s="8">
        <v>147.77000000000001</v>
      </c>
      <c r="E1660" s="17">
        <f t="shared" si="275"/>
        <v>0.55970279195216288</v>
      </c>
      <c r="F1660" s="2">
        <f>+IF(A1660&gt;$C$3,AVERAGE(INDEX($E$16:$E$2532,A1660-$C$3):E1659),"")</f>
        <v>0.56606522993192809</v>
      </c>
      <c r="G1660" s="2">
        <f>+IF(A1660&gt;$C$3,STDEVA(INDEX($E$16:$E$2532,A1660-$C$3):E1659),"")</f>
        <v>5.9542373503099558E-4</v>
      </c>
      <c r="H1660">
        <f t="shared" si="276"/>
        <v>-10.685563247548416</v>
      </c>
      <c r="I1660" s="2" t="str">
        <f t="shared" si="277"/>
        <v>Buy</v>
      </c>
      <c r="J1660">
        <f t="shared" si="278"/>
        <v>147</v>
      </c>
      <c r="K1660">
        <f t="shared" si="279"/>
        <v>258.67</v>
      </c>
      <c r="L1660" s="37">
        <f t="shared" si="280"/>
        <v>205.0000000000054</v>
      </c>
      <c r="M1660" t="str">
        <f t="shared" si="281"/>
        <v>Short</v>
      </c>
      <c r="N1660" s="39">
        <f t="shared" si="282"/>
        <v>0</v>
      </c>
      <c r="O1660" s="40">
        <f t="shared" si="285"/>
        <v>1711.6750000000138</v>
      </c>
      <c r="P1660" s="39">
        <f t="shared" si="283"/>
        <v>0</v>
      </c>
      <c r="Q1660" s="39">
        <f t="shared" si="284"/>
        <v>0</v>
      </c>
      <c r="R1660" s="39">
        <f>IF((O1660 - MAX($O$16:O1660)) &lt; 0, O1660 - MAX($O$16:O1660), 0)</f>
        <v>-2580.0000000000055</v>
      </c>
    </row>
    <row r="1661" spans="1:18" x14ac:dyDescent="0.25">
      <c r="A1661" s="2">
        <v>1646</v>
      </c>
      <c r="B1661" t="s">
        <v>1646</v>
      </c>
      <c r="C1661" s="8">
        <v>257.86</v>
      </c>
      <c r="D1661" s="8">
        <v>148.44999999999999</v>
      </c>
      <c r="E1661" s="17">
        <f t="shared" si="275"/>
        <v>0.55216860077292285</v>
      </c>
      <c r="F1661" s="2">
        <f>+IF(A1661&gt;$C$3,AVERAGE(INDEX($E$16:$E$2532,A1661-$C$3):E1660),"")</f>
        <v>0.56493280043072525</v>
      </c>
      <c r="G1661" s="2">
        <f>+IF(A1661&gt;$C$3,STDEVA(INDEX($E$16:$E$2532,A1661-$C$3):E1660),"")</f>
        <v>2.9578854406363121E-3</v>
      </c>
      <c r="H1661">
        <f t="shared" si="276"/>
        <v>-4.3153123790543129</v>
      </c>
      <c r="I1661" s="2" t="str">
        <f t="shared" si="277"/>
        <v>Buy</v>
      </c>
      <c r="J1661" t="str">
        <f t="shared" si="278"/>
        <v/>
      </c>
      <c r="K1661" t="str">
        <f t="shared" si="279"/>
        <v/>
      </c>
      <c r="L1661" s="37">
        <f t="shared" si="280"/>
        <v>564.99999999999773</v>
      </c>
      <c r="M1661" t="str">
        <f t="shared" si="281"/>
        <v>TP</v>
      </c>
      <c r="N1661" s="39">
        <f t="shared" si="282"/>
        <v>564.99999999999773</v>
      </c>
      <c r="O1661" s="40">
        <f t="shared" si="285"/>
        <v>2276.6750000000116</v>
      </c>
      <c r="P1661" s="39">
        <f t="shared" si="283"/>
        <v>3.75</v>
      </c>
      <c r="Q1661" s="39">
        <f t="shared" si="284"/>
        <v>0</v>
      </c>
      <c r="R1661" s="39">
        <f>IF((O1661 - MAX($O$16:O1661)) &lt; 0, O1661 - MAX($O$16:O1661), 0)</f>
        <v>-2015.0000000000077</v>
      </c>
    </row>
    <row r="1662" spans="1:18" x14ac:dyDescent="0.25">
      <c r="A1662" s="2">
        <v>1647</v>
      </c>
      <c r="B1662" t="s">
        <v>1647</v>
      </c>
      <c r="C1662" s="8">
        <v>258.3</v>
      </c>
      <c r="D1662" s="8">
        <v>149.53</v>
      </c>
      <c r="E1662" s="17">
        <f t="shared" si="275"/>
        <v>0.54662465850604258</v>
      </c>
      <c r="F1662" s="2">
        <f>+IF(A1662&gt;$C$3,AVERAGE(INDEX($E$16:$E$2532,A1662-$C$3):E1661),"")</f>
        <v>0.56220547433287837</v>
      </c>
      <c r="G1662" s="2">
        <f>+IF(A1662&gt;$C$3,STDEVA(INDEX($E$16:$E$2532,A1662-$C$3):E1661),"")</f>
        <v>6.3239320096032635E-3</v>
      </c>
      <c r="H1662">
        <f t="shared" si="276"/>
        <v>-2.4637861069940987</v>
      </c>
      <c r="I1662" s="2" t="str">
        <f t="shared" si="277"/>
        <v>Buy</v>
      </c>
      <c r="J1662">
        <f t="shared" si="278"/>
        <v>258.3</v>
      </c>
      <c r="K1662">
        <f t="shared" si="279"/>
        <v>149.53</v>
      </c>
      <c r="L1662" s="37" t="str">
        <f t="shared" si="280"/>
        <v/>
      </c>
      <c r="M1662" t="str">
        <f t="shared" si="281"/>
        <v>Long</v>
      </c>
      <c r="N1662" s="39">
        <f t="shared" si="282"/>
        <v>0</v>
      </c>
      <c r="O1662" s="40">
        <f t="shared" si="285"/>
        <v>2276.6750000000116</v>
      </c>
      <c r="P1662" s="39">
        <f t="shared" si="283"/>
        <v>3.75</v>
      </c>
      <c r="Q1662" s="39">
        <f t="shared" si="284"/>
        <v>5097.875</v>
      </c>
      <c r="R1662" s="39">
        <f>IF((O1662 - MAX($O$16:O1662)) &lt; 0, O1662 - MAX($O$16:O1662), 0)</f>
        <v>-2015.0000000000077</v>
      </c>
    </row>
    <row r="1663" spans="1:18" x14ac:dyDescent="0.25">
      <c r="A1663" s="2">
        <v>1648</v>
      </c>
      <c r="B1663" t="s">
        <v>1648</v>
      </c>
      <c r="C1663" s="8">
        <v>259.99</v>
      </c>
      <c r="D1663" s="8">
        <v>151.09</v>
      </c>
      <c r="E1663" s="17">
        <f t="shared" si="275"/>
        <v>0.54276748298565269</v>
      </c>
      <c r="F1663" s="2">
        <f>+IF(A1663&gt;$C$3,AVERAGE(INDEX($E$16:$E$2532,A1663-$C$3):E1662),"")</f>
        <v>0.55823803854888487</v>
      </c>
      <c r="G1663" s="2">
        <f>+IF(A1663&gt;$C$3,STDEVA(INDEX($E$16:$E$2532,A1663-$C$3):E1662),"")</f>
        <v>8.7451547412978736E-3</v>
      </c>
      <c r="H1663">
        <f t="shared" si="276"/>
        <v>-1.7690430896750702</v>
      </c>
      <c r="I1663" s="2" t="str">
        <f t="shared" si="277"/>
        <v>Buy</v>
      </c>
      <c r="J1663">
        <f t="shared" si="278"/>
        <v>258.3</v>
      </c>
      <c r="K1663">
        <f t="shared" si="279"/>
        <v>149.53</v>
      </c>
      <c r="L1663" s="37">
        <f t="shared" si="280"/>
        <v>32.499999999998863</v>
      </c>
      <c r="M1663" t="str">
        <f t="shared" si="281"/>
        <v>Long</v>
      </c>
      <c r="N1663" s="39">
        <f t="shared" si="282"/>
        <v>0</v>
      </c>
      <c r="O1663" s="40">
        <f t="shared" si="285"/>
        <v>2276.6750000000116</v>
      </c>
      <c r="P1663" s="39">
        <f t="shared" si="283"/>
        <v>0</v>
      </c>
      <c r="Q1663" s="39">
        <f t="shared" si="284"/>
        <v>0</v>
      </c>
      <c r="R1663" s="39">
        <f>IF((O1663 - MAX($O$16:O1663)) &lt; 0, O1663 - MAX($O$16:O1663), 0)</f>
        <v>-2015.0000000000077</v>
      </c>
    </row>
    <row r="1664" spans="1:18" x14ac:dyDescent="0.25">
      <c r="A1664" s="2">
        <v>1649</v>
      </c>
      <c r="B1664" t="s">
        <v>1649</v>
      </c>
      <c r="C1664" s="8">
        <v>259.76</v>
      </c>
      <c r="D1664" s="8">
        <v>150.88999999999999</v>
      </c>
      <c r="E1664" s="17">
        <f t="shared" si="275"/>
        <v>0.54320703326903053</v>
      </c>
      <c r="F1664" s="2">
        <f>+IF(A1664&gt;$C$3,AVERAGE(INDEX($E$16:$E$2532,A1664-$C$3):E1663),"")</f>
        <v>0.5534178189682698</v>
      </c>
      <c r="G1664" s="2">
        <f>+IF(A1664&gt;$C$3,STDEVA(INDEX($E$16:$E$2532,A1664-$C$3):E1663),"")</f>
        <v>9.4152823925450387E-3</v>
      </c>
      <c r="H1664">
        <f t="shared" si="276"/>
        <v>-1.0844906476011928</v>
      </c>
      <c r="I1664" s="2" t="str">
        <f t="shared" si="277"/>
        <v/>
      </c>
      <c r="J1664">
        <f t="shared" si="278"/>
        <v>258.3</v>
      </c>
      <c r="K1664">
        <f t="shared" si="279"/>
        <v>149.53</v>
      </c>
      <c r="L1664" s="37">
        <f t="shared" si="280"/>
        <v>24.999999999998579</v>
      </c>
      <c r="M1664" t="str">
        <f t="shared" si="281"/>
        <v>Long</v>
      </c>
      <c r="N1664" s="39">
        <f t="shared" si="282"/>
        <v>0</v>
      </c>
      <c r="O1664" s="40">
        <f t="shared" si="285"/>
        <v>2276.6750000000116</v>
      </c>
      <c r="P1664" s="39">
        <f t="shared" si="283"/>
        <v>0</v>
      </c>
      <c r="Q1664" s="39">
        <f t="shared" si="284"/>
        <v>0</v>
      </c>
      <c r="R1664" s="39">
        <f>IF((O1664 - MAX($O$16:O1664)) &lt; 0, O1664 - MAX($O$16:O1664), 0)</f>
        <v>-2015.0000000000077</v>
      </c>
    </row>
    <row r="1665" spans="1:18" x14ac:dyDescent="0.25">
      <c r="A1665" s="2">
        <v>1650</v>
      </c>
      <c r="B1665" t="s">
        <v>1650</v>
      </c>
      <c r="C1665" s="8">
        <v>260.36</v>
      </c>
      <c r="D1665" s="8">
        <v>150.94999999999999</v>
      </c>
      <c r="E1665" s="17">
        <f t="shared" si="275"/>
        <v>0.54511663255133891</v>
      </c>
      <c r="F1665" s="2">
        <f>+IF(A1665&gt;$C$3,AVERAGE(INDEX($E$16:$E$2532,A1665-$C$3):E1664),"")</f>
        <v>0.54889411349716233</v>
      </c>
      <c r="G1665" s="2">
        <f>+IF(A1665&gt;$C$3,STDEVA(INDEX($E$16:$E$2532,A1665-$C$3):E1664),"")</f>
        <v>7.1165073203994789E-3</v>
      </c>
      <c r="H1665">
        <f t="shared" si="276"/>
        <v>-0.53080546056564359</v>
      </c>
      <c r="I1665" s="2" t="str">
        <f t="shared" si="277"/>
        <v/>
      </c>
      <c r="J1665">
        <f t="shared" si="278"/>
        <v>258.3</v>
      </c>
      <c r="K1665">
        <f t="shared" si="279"/>
        <v>149.53</v>
      </c>
      <c r="L1665" s="37">
        <f t="shared" si="280"/>
        <v>160.00000000000369</v>
      </c>
      <c r="M1665" t="str">
        <f t="shared" si="281"/>
        <v>Long</v>
      </c>
      <c r="N1665" s="39">
        <f t="shared" si="282"/>
        <v>0</v>
      </c>
      <c r="O1665" s="40">
        <f t="shared" si="285"/>
        <v>2276.6750000000116</v>
      </c>
      <c r="P1665" s="39">
        <f t="shared" si="283"/>
        <v>0</v>
      </c>
      <c r="Q1665" s="39">
        <f t="shared" si="284"/>
        <v>0</v>
      </c>
      <c r="R1665" s="39">
        <f>IF((O1665 - MAX($O$16:O1665)) &lt; 0, O1665 - MAX($O$16:O1665), 0)</f>
        <v>-2015.0000000000077</v>
      </c>
    </row>
    <row r="1666" spans="1:18" x14ac:dyDescent="0.25">
      <c r="A1666" s="2">
        <v>1651</v>
      </c>
      <c r="B1666" t="s">
        <v>1651</v>
      </c>
      <c r="C1666" s="8">
        <v>260.23</v>
      </c>
      <c r="D1666" s="8">
        <v>150.49</v>
      </c>
      <c r="E1666" s="17">
        <f t="shared" si="275"/>
        <v>0.54766921855992379</v>
      </c>
      <c r="F1666" s="2">
        <f>+IF(A1666&gt;$C$3,AVERAGE(INDEX($E$16:$E$2532,A1666-$C$3):E1665),"")</f>
        <v>0.54597688161699753</v>
      </c>
      <c r="G1666" s="2">
        <f>+IF(A1666&gt;$C$3,STDEVA(INDEX($E$16:$E$2532,A1666-$C$3):E1665),"")</f>
        <v>3.7904263910678165E-3</v>
      </c>
      <c r="H1666">
        <f t="shared" si="276"/>
        <v>0.44647666735179586</v>
      </c>
      <c r="I1666" s="2" t="str">
        <f t="shared" si="277"/>
        <v/>
      </c>
      <c r="J1666">
        <f t="shared" si="278"/>
        <v>258.3</v>
      </c>
      <c r="K1666">
        <f t="shared" si="279"/>
        <v>149.53</v>
      </c>
      <c r="L1666" s="37">
        <f t="shared" si="280"/>
        <v>242.49999999999972</v>
      </c>
      <c r="M1666" t="str">
        <f t="shared" si="281"/>
        <v>Long</v>
      </c>
      <c r="N1666" s="39">
        <f t="shared" si="282"/>
        <v>0</v>
      </c>
      <c r="O1666" s="40">
        <f t="shared" si="285"/>
        <v>2276.6750000000116</v>
      </c>
      <c r="P1666" s="39">
        <f t="shared" si="283"/>
        <v>0</v>
      </c>
      <c r="Q1666" s="39">
        <f t="shared" si="284"/>
        <v>0</v>
      </c>
      <c r="R1666" s="39">
        <f>IF((O1666 - MAX($O$16:O1666)) &lt; 0, O1666 - MAX($O$16:O1666), 0)</f>
        <v>-2015.0000000000077</v>
      </c>
    </row>
    <row r="1667" spans="1:18" x14ac:dyDescent="0.25">
      <c r="A1667" s="2">
        <v>1652</v>
      </c>
      <c r="B1667" t="s">
        <v>1652</v>
      </c>
      <c r="C1667" s="8">
        <v>262.87</v>
      </c>
      <c r="D1667" s="8">
        <v>152.86000000000001</v>
      </c>
      <c r="E1667" s="17">
        <f t="shared" si="275"/>
        <v>0.54213714358025422</v>
      </c>
      <c r="F1667" s="2">
        <f>+IF(A1667&gt;$C$3,AVERAGE(INDEX($E$16:$E$2532,A1667-$C$3):E1666),"")</f>
        <v>0.54507700517439772</v>
      </c>
      <c r="G1667" s="2">
        <f>+IF(A1667&gt;$C$3,STDEVA(INDEX($E$16:$E$2532,A1667-$C$3):E1666),"")</f>
        <v>2.1181984720053636E-3</v>
      </c>
      <c r="H1667">
        <f t="shared" si="276"/>
        <v>-1.3879065786315306</v>
      </c>
      <c r="I1667" s="2" t="str">
        <f t="shared" si="277"/>
        <v/>
      </c>
      <c r="J1667">
        <f t="shared" si="278"/>
        <v>258.3</v>
      </c>
      <c r="K1667">
        <f t="shared" si="279"/>
        <v>149.53</v>
      </c>
      <c r="L1667" s="37">
        <f t="shared" si="280"/>
        <v>309.999999999995</v>
      </c>
      <c r="M1667" t="str">
        <f t="shared" si="281"/>
        <v>Long</v>
      </c>
      <c r="N1667" s="39">
        <f t="shared" si="282"/>
        <v>0</v>
      </c>
      <c r="O1667" s="40">
        <f t="shared" si="285"/>
        <v>2276.6750000000116</v>
      </c>
      <c r="P1667" s="39">
        <f t="shared" si="283"/>
        <v>0</v>
      </c>
      <c r="Q1667" s="39">
        <f t="shared" si="284"/>
        <v>0</v>
      </c>
      <c r="R1667" s="39">
        <f>IF((O1667 - MAX($O$16:O1667)) &lt; 0, O1667 - MAX($O$16:O1667), 0)</f>
        <v>-2015.0000000000077</v>
      </c>
    </row>
    <row r="1668" spans="1:18" x14ac:dyDescent="0.25">
      <c r="A1668" s="2">
        <v>1653</v>
      </c>
      <c r="B1668" t="s">
        <v>1653</v>
      </c>
      <c r="C1668" s="8">
        <v>262.70999999999998</v>
      </c>
      <c r="D1668" s="8">
        <v>153.37</v>
      </c>
      <c r="E1668" s="17">
        <f t="shared" si="275"/>
        <v>0.53819745953955422</v>
      </c>
      <c r="F1668" s="2">
        <f>+IF(A1668&gt;$C$3,AVERAGE(INDEX($E$16:$E$2532,A1668-$C$3):E1667),"")</f>
        <v>0.54417950218924005</v>
      </c>
      <c r="G1668" s="2">
        <f>+IF(A1668&gt;$C$3,STDEVA(INDEX($E$16:$E$2532,A1668-$C$3):E1667),"")</f>
        <v>2.2453872930497474E-3</v>
      </c>
      <c r="H1668">
        <f t="shared" si="276"/>
        <v>-2.6641473692321691</v>
      </c>
      <c r="I1668" s="2" t="str">
        <f t="shared" si="277"/>
        <v>Buy</v>
      </c>
      <c r="J1668">
        <f t="shared" si="278"/>
        <v>258.3</v>
      </c>
      <c r="K1668">
        <f t="shared" si="279"/>
        <v>149.53</v>
      </c>
      <c r="L1668" s="37">
        <f t="shared" si="280"/>
        <v>142.49999999999113</v>
      </c>
      <c r="M1668" t="str">
        <f t="shared" si="281"/>
        <v>Long</v>
      </c>
      <c r="N1668" s="39">
        <f t="shared" si="282"/>
        <v>0</v>
      </c>
      <c r="O1668" s="40">
        <f t="shared" si="285"/>
        <v>2276.6750000000116</v>
      </c>
      <c r="P1668" s="39">
        <f t="shared" si="283"/>
        <v>0</v>
      </c>
      <c r="Q1668" s="39">
        <f t="shared" si="284"/>
        <v>0</v>
      </c>
      <c r="R1668" s="39">
        <f>IF((O1668 - MAX($O$16:O1668)) &lt; 0, O1668 - MAX($O$16:O1668), 0)</f>
        <v>-2015.0000000000077</v>
      </c>
    </row>
    <row r="1669" spans="1:18" x14ac:dyDescent="0.25">
      <c r="A1669" s="2">
        <v>1654</v>
      </c>
      <c r="B1669" t="s">
        <v>1654</v>
      </c>
      <c r="C1669" s="8">
        <v>265.01</v>
      </c>
      <c r="D1669" s="8">
        <v>153.65</v>
      </c>
      <c r="E1669" s="17">
        <f t="shared" si="275"/>
        <v>0.54509027254680587</v>
      </c>
      <c r="F1669" s="2">
        <f>+IF(A1669&gt;$C$3,AVERAGE(INDEX($E$16:$E$2532,A1669-$C$3):E1668),"")</f>
        <v>0.5432654975000204</v>
      </c>
      <c r="G1669" s="2">
        <f>+IF(A1669&gt;$C$3,STDEVA(INDEX($E$16:$E$2532,A1669-$C$3):E1668),"")</f>
        <v>3.5277850542138932E-3</v>
      </c>
      <c r="H1669">
        <f t="shared" si="276"/>
        <v>0.51725800147766798</v>
      </c>
      <c r="I1669" s="2" t="str">
        <f t="shared" si="277"/>
        <v/>
      </c>
      <c r="J1669" t="str">
        <f t="shared" si="278"/>
        <v/>
      </c>
      <c r="K1669" t="str">
        <f t="shared" si="279"/>
        <v/>
      </c>
      <c r="L1669" s="37">
        <f t="shared" si="280"/>
        <v>647.49999999999386</v>
      </c>
      <c r="M1669" t="str">
        <f t="shared" si="281"/>
        <v>TP</v>
      </c>
      <c r="N1669" s="39">
        <f t="shared" si="282"/>
        <v>647.49999999999386</v>
      </c>
      <c r="O1669" s="40">
        <f t="shared" si="285"/>
        <v>2924.1750000000056</v>
      </c>
      <c r="P1669" s="39">
        <f t="shared" si="283"/>
        <v>3.75</v>
      </c>
      <c r="Q1669" s="39">
        <f t="shared" si="284"/>
        <v>0</v>
      </c>
      <c r="R1669" s="39">
        <f>IF((O1669 - MAX($O$16:O1669)) &lt; 0, O1669 - MAX($O$16:O1669), 0)</f>
        <v>-1367.5000000000136</v>
      </c>
    </row>
    <row r="1670" spans="1:18" x14ac:dyDescent="0.25">
      <c r="A1670" s="2">
        <v>1655</v>
      </c>
      <c r="B1670" t="s">
        <v>1655</v>
      </c>
      <c r="C1670" s="8">
        <v>264.45999999999998</v>
      </c>
      <c r="D1670" s="8">
        <v>153.02000000000001</v>
      </c>
      <c r="E1670" s="17">
        <f t="shared" si="275"/>
        <v>0.54712137932497096</v>
      </c>
      <c r="F1670" s="2">
        <f>+IF(A1670&gt;$C$3,AVERAGE(INDEX($E$16:$E$2532,A1670-$C$3):E1669),"")</f>
        <v>0.54364214535557542</v>
      </c>
      <c r="G1670" s="2">
        <f>+IF(A1670&gt;$C$3,STDEVA(INDEX($E$16:$E$2532,A1670-$C$3):E1669),"")</f>
        <v>3.6193278873478166E-3</v>
      </c>
      <c r="H1670">
        <f t="shared" si="276"/>
        <v>0.96129283604229054</v>
      </c>
      <c r="I1670" s="2" t="str">
        <f t="shared" si="277"/>
        <v/>
      </c>
      <c r="J1670" t="str">
        <f t="shared" si="278"/>
        <v/>
      </c>
      <c r="K1670" t="str">
        <f t="shared" si="279"/>
        <v/>
      </c>
      <c r="L1670" s="37" t="str">
        <f t="shared" si="280"/>
        <v/>
      </c>
      <c r="M1670" t="str">
        <f t="shared" si="281"/>
        <v/>
      </c>
      <c r="N1670" s="39">
        <f t="shared" si="282"/>
        <v>0</v>
      </c>
      <c r="O1670" s="40">
        <f t="shared" si="285"/>
        <v>2924.1750000000056</v>
      </c>
      <c r="P1670" s="39">
        <f t="shared" si="283"/>
        <v>0</v>
      </c>
      <c r="Q1670" s="39">
        <f t="shared" si="284"/>
        <v>0</v>
      </c>
      <c r="R1670" s="39">
        <f>IF((O1670 - MAX($O$16:O1670)) &lt; 0, O1670 - MAX($O$16:O1670), 0)</f>
        <v>-1367.5000000000136</v>
      </c>
    </row>
    <row r="1671" spans="1:18" x14ac:dyDescent="0.25">
      <c r="A1671" s="2">
        <v>1656</v>
      </c>
      <c r="B1671" t="s">
        <v>1656</v>
      </c>
      <c r="C1671" s="8">
        <v>264.14</v>
      </c>
      <c r="D1671" s="8">
        <v>152.44999999999999</v>
      </c>
      <c r="E1671" s="17">
        <f t="shared" si="275"/>
        <v>0.54964259218139455</v>
      </c>
      <c r="F1671" s="2">
        <f>+IF(A1671&gt;$C$3,AVERAGE(INDEX($E$16:$E$2532,A1671-$C$3):E1670),"")</f>
        <v>0.54404309471030188</v>
      </c>
      <c r="G1671" s="2">
        <f>+IF(A1671&gt;$C$3,STDEVA(INDEX($E$16:$E$2532,A1671-$C$3):E1670),"")</f>
        <v>3.9219029826916369E-3</v>
      </c>
      <c r="H1671">
        <f t="shared" si="276"/>
        <v>1.4277501243158464</v>
      </c>
      <c r="I1671" s="2" t="str">
        <f t="shared" si="277"/>
        <v/>
      </c>
      <c r="J1671" t="str">
        <f t="shared" si="278"/>
        <v/>
      </c>
      <c r="K1671" t="str">
        <f t="shared" si="279"/>
        <v/>
      </c>
      <c r="L1671" s="37" t="str">
        <f t="shared" si="280"/>
        <v/>
      </c>
      <c r="M1671" t="str">
        <f t="shared" si="281"/>
        <v/>
      </c>
      <c r="N1671" s="39">
        <f t="shared" si="282"/>
        <v>0</v>
      </c>
      <c r="O1671" s="40">
        <f t="shared" si="285"/>
        <v>2924.1750000000056</v>
      </c>
      <c r="P1671" s="39">
        <f t="shared" si="283"/>
        <v>0</v>
      </c>
      <c r="Q1671" s="39">
        <f t="shared" si="284"/>
        <v>0</v>
      </c>
      <c r="R1671" s="39">
        <f>IF((O1671 - MAX($O$16:O1671)) &lt; 0, O1671 - MAX($O$16:O1671), 0)</f>
        <v>-1367.5000000000136</v>
      </c>
    </row>
    <row r="1672" spans="1:18" x14ac:dyDescent="0.25">
      <c r="A1672" s="2">
        <v>1657</v>
      </c>
      <c r="B1672" t="s">
        <v>1657</v>
      </c>
      <c r="C1672" s="8">
        <v>263.19</v>
      </c>
      <c r="D1672" s="8">
        <v>150.93</v>
      </c>
      <c r="E1672" s="17">
        <f t="shared" si="275"/>
        <v>0.55606005163706529</v>
      </c>
      <c r="F1672" s="2">
        <f>+IF(A1672&gt;$C$3,AVERAGE(INDEX($E$16:$E$2532,A1672-$C$3):E1671),"")</f>
        <v>0.54443776943459599</v>
      </c>
      <c r="G1672" s="2">
        <f>+IF(A1672&gt;$C$3,STDEVA(INDEX($E$16:$E$2532,A1672-$C$3):E1671),"")</f>
        <v>4.442748279178543E-3</v>
      </c>
      <c r="H1672">
        <f t="shared" si="276"/>
        <v>2.616011862958449</v>
      </c>
      <c r="I1672" s="2" t="str">
        <f t="shared" si="277"/>
        <v>Sell</v>
      </c>
      <c r="J1672">
        <f t="shared" si="278"/>
        <v>150.93</v>
      </c>
      <c r="K1672">
        <f t="shared" si="279"/>
        <v>263.19</v>
      </c>
      <c r="L1672" s="37" t="str">
        <f t="shared" si="280"/>
        <v/>
      </c>
      <c r="M1672" t="str">
        <f t="shared" si="281"/>
        <v>Short</v>
      </c>
      <c r="N1672" s="39">
        <f t="shared" si="282"/>
        <v>0</v>
      </c>
      <c r="O1672" s="40">
        <f t="shared" si="285"/>
        <v>2924.1750000000056</v>
      </c>
      <c r="P1672" s="39">
        <f t="shared" si="283"/>
        <v>3.75</v>
      </c>
      <c r="Q1672" s="39">
        <f t="shared" si="284"/>
        <v>5176.5</v>
      </c>
      <c r="R1672" s="39">
        <f>IF((O1672 - MAX($O$16:O1672)) &lt; 0, O1672 - MAX($O$16:O1672), 0)</f>
        <v>-1367.5000000000136</v>
      </c>
    </row>
    <row r="1673" spans="1:18" x14ac:dyDescent="0.25">
      <c r="A1673" s="2">
        <v>1658</v>
      </c>
      <c r="B1673" t="s">
        <v>1658</v>
      </c>
      <c r="C1673" s="8">
        <v>263.24</v>
      </c>
      <c r="D1673" s="8">
        <v>150.22</v>
      </c>
      <c r="E1673" s="17">
        <f t="shared" si="275"/>
        <v>0.56096527733005275</v>
      </c>
      <c r="F1673" s="2">
        <f>+IF(A1673&gt;$C$3,AVERAGE(INDEX($E$16:$E$2532,A1673-$C$3):E1672),"")</f>
        <v>0.54722235104595818</v>
      </c>
      <c r="G1673" s="2">
        <f>+IF(A1673&gt;$C$3,STDEVA(INDEX($E$16:$E$2532,A1673-$C$3):E1672),"")</f>
        <v>6.5185723055179471E-3</v>
      </c>
      <c r="H1673">
        <f t="shared" si="276"/>
        <v>2.1082724314434977</v>
      </c>
      <c r="I1673" s="2" t="str">
        <f t="shared" si="277"/>
        <v>Sell</v>
      </c>
      <c r="J1673">
        <f t="shared" si="278"/>
        <v>150.93</v>
      </c>
      <c r="K1673">
        <f t="shared" si="279"/>
        <v>263.19</v>
      </c>
      <c r="L1673" s="37">
        <f t="shared" si="280"/>
        <v>-190.00000000000483</v>
      </c>
      <c r="M1673" t="str">
        <f t="shared" si="281"/>
        <v>Short</v>
      </c>
      <c r="N1673" s="39">
        <f t="shared" si="282"/>
        <v>0</v>
      </c>
      <c r="O1673" s="40">
        <f t="shared" si="285"/>
        <v>2924.1750000000056</v>
      </c>
      <c r="P1673" s="39">
        <f t="shared" si="283"/>
        <v>0</v>
      </c>
      <c r="Q1673" s="39">
        <f t="shared" si="284"/>
        <v>0</v>
      </c>
      <c r="R1673" s="39">
        <f>IF((O1673 - MAX($O$16:O1673)) &lt; 0, O1673 - MAX($O$16:O1673), 0)</f>
        <v>-1367.5000000000136</v>
      </c>
    </row>
    <row r="1674" spans="1:18" x14ac:dyDescent="0.25">
      <c r="A1674" s="2">
        <v>1659</v>
      </c>
      <c r="B1674" t="s">
        <v>1659</v>
      </c>
      <c r="C1674" s="8">
        <v>264.07</v>
      </c>
      <c r="D1674" s="8">
        <v>151.27000000000001</v>
      </c>
      <c r="E1674" s="17">
        <f t="shared" si="275"/>
        <v>0.5571478999409093</v>
      </c>
      <c r="F1674" s="2">
        <f>+IF(A1674&gt;$C$3,AVERAGE(INDEX($E$16:$E$2532,A1674-$C$3):E1673),"")</f>
        <v>0.55177591460405784</v>
      </c>
      <c r="G1674" s="2">
        <f>+IF(A1674&gt;$C$3,STDEVA(INDEX($E$16:$E$2532,A1674-$C$3):E1673),"")</f>
        <v>6.5899884364179501E-3</v>
      </c>
      <c r="H1674">
        <f t="shared" si="276"/>
        <v>0.81517371216685353</v>
      </c>
      <c r="I1674" s="2" t="str">
        <f t="shared" si="277"/>
        <v/>
      </c>
      <c r="J1674">
        <f t="shared" si="278"/>
        <v>150.93</v>
      </c>
      <c r="K1674">
        <f t="shared" si="279"/>
        <v>263.19</v>
      </c>
      <c r="L1674" s="37">
        <f t="shared" si="280"/>
        <v>-134.99999999999801</v>
      </c>
      <c r="M1674" t="str">
        <f t="shared" si="281"/>
        <v>Short</v>
      </c>
      <c r="N1674" s="39">
        <f t="shared" si="282"/>
        <v>0</v>
      </c>
      <c r="O1674" s="40">
        <f t="shared" si="285"/>
        <v>2924.1750000000056</v>
      </c>
      <c r="P1674" s="39">
        <f t="shared" si="283"/>
        <v>0</v>
      </c>
      <c r="Q1674" s="39">
        <f t="shared" si="284"/>
        <v>0</v>
      </c>
      <c r="R1674" s="39">
        <f>IF((O1674 - MAX($O$16:O1674)) &lt; 0, O1674 - MAX($O$16:O1674), 0)</f>
        <v>-1367.5000000000136</v>
      </c>
    </row>
    <row r="1675" spans="1:18" x14ac:dyDescent="0.25">
      <c r="A1675" s="2">
        <v>1660</v>
      </c>
      <c r="B1675" t="s">
        <v>1660</v>
      </c>
      <c r="C1675" s="8">
        <v>265.51</v>
      </c>
      <c r="D1675" s="8">
        <v>151.41</v>
      </c>
      <c r="E1675" s="17">
        <f t="shared" si="275"/>
        <v>0.5616611157358401</v>
      </c>
      <c r="F1675" s="2">
        <f>+IF(A1675&gt;$C$3,AVERAGE(INDEX($E$16:$E$2532,A1675-$C$3):E1674),"")</f>
        <v>0.55418744008287857</v>
      </c>
      <c r="G1675" s="2">
        <f>+IF(A1675&gt;$C$3,STDEVA(INDEX($E$16:$E$2532,A1675-$C$3):E1674),"")</f>
        <v>5.6743927303970626E-3</v>
      </c>
      <c r="H1675">
        <f t="shared" si="276"/>
        <v>1.3170881904112697</v>
      </c>
      <c r="I1675" s="2" t="str">
        <f t="shared" si="277"/>
        <v/>
      </c>
      <c r="J1675" t="str">
        <f t="shared" si="278"/>
        <v/>
      </c>
      <c r="K1675" t="str">
        <f t="shared" si="279"/>
        <v/>
      </c>
      <c r="L1675" s="37">
        <f t="shared" si="280"/>
        <v>-460.00000000000085</v>
      </c>
      <c r="M1675" t="str">
        <f t="shared" si="281"/>
        <v>SL</v>
      </c>
      <c r="N1675" s="39">
        <f t="shared" si="282"/>
        <v>-460.00000000000085</v>
      </c>
      <c r="O1675" s="40">
        <f t="shared" si="285"/>
        <v>2464.1750000000047</v>
      </c>
      <c r="P1675" s="39">
        <f t="shared" si="283"/>
        <v>3.75</v>
      </c>
      <c r="Q1675" s="39">
        <f t="shared" si="284"/>
        <v>0</v>
      </c>
      <c r="R1675" s="39">
        <f>IF((O1675 - MAX($O$16:O1675)) &lt; 0, O1675 - MAX($O$16:O1675), 0)</f>
        <v>-1827.5000000000146</v>
      </c>
    </row>
    <row r="1676" spans="1:18" x14ac:dyDescent="0.25">
      <c r="A1676" s="2">
        <v>1661</v>
      </c>
      <c r="B1676" t="s">
        <v>1661</v>
      </c>
      <c r="C1676" s="8">
        <v>266.31</v>
      </c>
      <c r="D1676" s="8">
        <v>151.35</v>
      </c>
      <c r="E1676" s="17">
        <f t="shared" si="275"/>
        <v>0.56506600828061004</v>
      </c>
      <c r="F1676" s="2">
        <f>+IF(A1676&gt;$C$3,AVERAGE(INDEX($E$16:$E$2532,A1676-$C$3):E1675),"")</f>
        <v>0.55709538736505237</v>
      </c>
      <c r="G1676" s="2">
        <f>+IF(A1676&gt;$C$3,STDEVA(INDEX($E$16:$E$2532,A1676-$C$3):E1675),"")</f>
        <v>4.8073058355707259E-3</v>
      </c>
      <c r="H1676">
        <f t="shared" si="276"/>
        <v>1.6580224325610007</v>
      </c>
      <c r="I1676" s="2" t="str">
        <f t="shared" si="277"/>
        <v>Sell</v>
      </c>
      <c r="J1676">
        <f t="shared" si="278"/>
        <v>151.35</v>
      </c>
      <c r="K1676">
        <f t="shared" si="279"/>
        <v>266.31</v>
      </c>
      <c r="L1676" s="37" t="str">
        <f t="shared" si="280"/>
        <v/>
      </c>
      <c r="M1676" t="str">
        <f t="shared" si="281"/>
        <v>Short</v>
      </c>
      <c r="N1676" s="39">
        <f t="shared" si="282"/>
        <v>0</v>
      </c>
      <c r="O1676" s="40">
        <f t="shared" si="285"/>
        <v>2464.1750000000047</v>
      </c>
      <c r="P1676" s="39">
        <f t="shared" si="283"/>
        <v>3.75</v>
      </c>
      <c r="Q1676" s="39">
        <f t="shared" si="284"/>
        <v>5220.75</v>
      </c>
      <c r="R1676" s="39">
        <f>IF((O1676 - MAX($O$16:O1676)) &lt; 0, O1676 - MAX($O$16:O1676), 0)</f>
        <v>-1827.5000000000146</v>
      </c>
    </row>
    <row r="1677" spans="1:18" x14ac:dyDescent="0.25">
      <c r="A1677" s="2">
        <v>1662</v>
      </c>
      <c r="B1677" t="s">
        <v>1662</v>
      </c>
      <c r="C1677" s="8">
        <v>266.77999999999997</v>
      </c>
      <c r="D1677" s="8">
        <v>150.88</v>
      </c>
      <c r="E1677" s="17">
        <f t="shared" si="275"/>
        <v>0.56993952982775065</v>
      </c>
      <c r="F1677" s="2">
        <f>+IF(A1677&gt;$C$3,AVERAGE(INDEX($E$16:$E$2532,A1677-$C$3):E1676),"")</f>
        <v>0.5601800705848955</v>
      </c>
      <c r="G1677" s="2">
        <f>+IF(A1677&gt;$C$3,STDEVA(INDEX($E$16:$E$2532,A1677-$C$3):E1676),"")</f>
        <v>3.6349362608893488E-3</v>
      </c>
      <c r="H1677">
        <f t="shared" si="276"/>
        <v>2.6849051929365424</v>
      </c>
      <c r="I1677" s="2" t="str">
        <f t="shared" si="277"/>
        <v>Sell</v>
      </c>
      <c r="J1677" t="str">
        <f t="shared" si="278"/>
        <v/>
      </c>
      <c r="K1677" t="str">
        <f t="shared" si="279"/>
        <v/>
      </c>
      <c r="L1677" s="37">
        <f t="shared" si="280"/>
        <v>-234.99999999999233</v>
      </c>
      <c r="M1677" t="str">
        <f t="shared" si="281"/>
        <v>SL</v>
      </c>
      <c r="N1677" s="39">
        <f t="shared" si="282"/>
        <v>-234.99999999999233</v>
      </c>
      <c r="O1677" s="40">
        <f t="shared" si="285"/>
        <v>2229.1750000000125</v>
      </c>
      <c r="P1677" s="39">
        <f t="shared" si="283"/>
        <v>3.75</v>
      </c>
      <c r="Q1677" s="39">
        <f t="shared" si="284"/>
        <v>0</v>
      </c>
      <c r="R1677" s="39">
        <f>IF((O1677 - MAX($O$16:O1677)) &lt; 0, O1677 - MAX($O$16:O1677), 0)</f>
        <v>-2062.5000000000068</v>
      </c>
    </row>
    <row r="1678" spans="1:18" x14ac:dyDescent="0.25">
      <c r="A1678" s="2">
        <v>1663</v>
      </c>
      <c r="B1678" t="s">
        <v>1663</v>
      </c>
      <c r="C1678" s="8">
        <v>266.75</v>
      </c>
      <c r="D1678" s="8">
        <v>151.78</v>
      </c>
      <c r="E1678" s="17">
        <f t="shared" si="275"/>
        <v>0.56387978620609591</v>
      </c>
      <c r="F1678" s="2">
        <f>+IF(A1678&gt;$C$3,AVERAGE(INDEX($E$16:$E$2532,A1678-$C$3):E1677),"")</f>
        <v>0.56295596622303257</v>
      </c>
      <c r="G1678" s="2">
        <f>+IF(A1678&gt;$C$3,STDEVA(INDEX($E$16:$E$2532,A1678-$C$3):E1677),"")</f>
        <v>4.8113291327927712E-3</v>
      </c>
      <c r="H1678">
        <f t="shared" si="276"/>
        <v>0.19200930918793893</v>
      </c>
      <c r="I1678" s="2" t="str">
        <f t="shared" si="277"/>
        <v/>
      </c>
      <c r="J1678" t="str">
        <f t="shared" si="278"/>
        <v/>
      </c>
      <c r="K1678" t="str">
        <f t="shared" si="279"/>
        <v/>
      </c>
      <c r="L1678" s="37" t="str">
        <f t="shared" si="280"/>
        <v/>
      </c>
      <c r="M1678" t="str">
        <f t="shared" si="281"/>
        <v/>
      </c>
      <c r="N1678" s="39">
        <f t="shared" si="282"/>
        <v>0</v>
      </c>
      <c r="O1678" s="40">
        <f t="shared" si="285"/>
        <v>2229.1750000000125</v>
      </c>
      <c r="P1678" s="39">
        <f t="shared" si="283"/>
        <v>0</v>
      </c>
      <c r="Q1678" s="39">
        <f t="shared" si="284"/>
        <v>0</v>
      </c>
      <c r="R1678" s="39">
        <f>IF((O1678 - MAX($O$16:O1678)) &lt; 0, O1678 - MAX($O$16:O1678), 0)</f>
        <v>-2062.5000000000068</v>
      </c>
    </row>
    <row r="1679" spans="1:18" x14ac:dyDescent="0.25">
      <c r="A1679" s="2">
        <v>1664</v>
      </c>
      <c r="B1679" t="s">
        <v>1664</v>
      </c>
      <c r="C1679" s="8">
        <v>265.66000000000003</v>
      </c>
      <c r="D1679" s="8">
        <v>150.1</v>
      </c>
      <c r="E1679" s="17">
        <f t="shared" si="275"/>
        <v>0.57091555706494113</v>
      </c>
      <c r="F1679" s="2">
        <f>+IF(A1679&gt;$C$3,AVERAGE(INDEX($E$16:$E$2532,A1679-$C$3):E1678),"")</f>
        <v>0.56353886799824116</v>
      </c>
      <c r="G1679" s="2">
        <f>+IF(A1679&gt;$C$3,STDEVA(INDEX($E$16:$E$2532,A1679-$C$3):E1678),"")</f>
        <v>4.6847433438505694E-3</v>
      </c>
      <c r="H1679">
        <f t="shared" si="276"/>
        <v>1.5746196803679726</v>
      </c>
      <c r="I1679" s="2" t="str">
        <f t="shared" si="277"/>
        <v>Sell</v>
      </c>
      <c r="J1679">
        <f t="shared" si="278"/>
        <v>150.1</v>
      </c>
      <c r="K1679">
        <f t="shared" si="279"/>
        <v>265.66000000000003</v>
      </c>
      <c r="L1679" s="37" t="str">
        <f t="shared" si="280"/>
        <v/>
      </c>
      <c r="M1679" t="str">
        <f t="shared" si="281"/>
        <v>Short</v>
      </c>
      <c r="N1679" s="39">
        <f t="shared" si="282"/>
        <v>0</v>
      </c>
      <c r="O1679" s="40">
        <f t="shared" si="285"/>
        <v>2229.1750000000125</v>
      </c>
      <c r="P1679" s="39">
        <f t="shared" si="283"/>
        <v>3.75</v>
      </c>
      <c r="Q1679" s="39">
        <f t="shared" si="284"/>
        <v>5197</v>
      </c>
      <c r="R1679" s="39">
        <f>IF((O1679 - MAX($O$16:O1679)) &lt; 0, O1679 - MAX($O$16:O1679), 0)</f>
        <v>-2062.5000000000068</v>
      </c>
    </row>
    <row r="1680" spans="1:18" x14ac:dyDescent="0.25">
      <c r="A1680" s="2">
        <v>1665</v>
      </c>
      <c r="B1680" t="s">
        <v>1665</v>
      </c>
      <c r="C1680" s="8">
        <v>266.51</v>
      </c>
      <c r="D1680" s="8">
        <v>152.24</v>
      </c>
      <c r="E1680" s="17">
        <f t="shared" si="275"/>
        <v>0.55995354336617553</v>
      </c>
      <c r="F1680" s="2">
        <f>+IF(A1680&gt;$C$3,AVERAGE(INDEX($E$16:$E$2532,A1680-$C$3):E1679),"")</f>
        <v>0.56629239942304754</v>
      </c>
      <c r="G1680" s="2">
        <f>+IF(A1680&gt;$C$3,STDEVA(INDEX($E$16:$E$2532,A1680-$C$3):E1679),"")</f>
        <v>3.9827337700052675E-3</v>
      </c>
      <c r="H1680">
        <f t="shared" si="276"/>
        <v>-1.5915841788399598</v>
      </c>
      <c r="I1680" s="2" t="str">
        <f t="shared" si="277"/>
        <v>Buy</v>
      </c>
      <c r="J1680">
        <f t="shared" si="278"/>
        <v>150.1</v>
      </c>
      <c r="K1680">
        <f t="shared" si="279"/>
        <v>265.66000000000003</v>
      </c>
      <c r="L1680" s="37">
        <f t="shared" si="280"/>
        <v>322.50000000001216</v>
      </c>
      <c r="M1680" t="str">
        <f t="shared" si="281"/>
        <v>Short</v>
      </c>
      <c r="N1680" s="39">
        <f t="shared" si="282"/>
        <v>0</v>
      </c>
      <c r="O1680" s="40">
        <f t="shared" si="285"/>
        <v>2229.1750000000125</v>
      </c>
      <c r="P1680" s="39">
        <f t="shared" si="283"/>
        <v>0</v>
      </c>
      <c r="Q1680" s="39">
        <f t="shared" si="284"/>
        <v>0</v>
      </c>
      <c r="R1680" s="39">
        <f>IF((O1680 - MAX($O$16:O1680)) &lt; 0, O1680 - MAX($O$16:O1680), 0)</f>
        <v>-2062.5000000000068</v>
      </c>
    </row>
    <row r="1681" spans="1:18" x14ac:dyDescent="0.25">
      <c r="A1681" s="2">
        <v>1666</v>
      </c>
      <c r="B1681" t="s">
        <v>1666</v>
      </c>
      <c r="C1681" s="8">
        <v>268.2</v>
      </c>
      <c r="D1681" s="8">
        <v>154.30000000000001</v>
      </c>
      <c r="E1681" s="17">
        <f t="shared" ref="E1681:E1744" si="286">+LN(C1681/D1681)</f>
        <v>0.55283421147846279</v>
      </c>
      <c r="F1681" s="2">
        <f>+IF(A1681&gt;$C$3,AVERAGE(INDEX($E$16:$E$2532,A1681-$C$3):E1680),"")</f>
        <v>0.56595088494911461</v>
      </c>
      <c r="G1681" s="2">
        <f>+IF(A1681&gt;$C$3,STDEVA(INDEX($E$16:$E$2532,A1681-$C$3):E1680),"")</f>
        <v>4.516575582501149E-3</v>
      </c>
      <c r="H1681">
        <f t="shared" ref="H1681:H1744" si="287">+IF(F1681="","",(E1681-F1681)/G1681)</f>
        <v>-2.9041191121589032</v>
      </c>
      <c r="I1681" s="2" t="str">
        <f t="shared" ref="I1681:I1744" si="288">+IF(H1681="","",IF(H1681&lt;$C$4,"Buy",IF(H1681&gt;$C$5,"Sell","")))</f>
        <v>Buy</v>
      </c>
      <c r="J1681" t="str">
        <f t="shared" ref="J1681:J1744" si="289">IF(M1681=M1680, J1680, IF(OR(M1681="TP", M1681="SL"), "", IF(I1681="Buy", C1681, IF(I1681="Sell", D1681, ""))))</f>
        <v/>
      </c>
      <c r="K1681" t="str">
        <f t="shared" ref="K1681:K1744" si="290">IF(M1681=M1680, K1680, IF(OR(M1681="TP", M1681="SL"), "",IF(I1681="Buy", D1681, IF(I1681="Sell", C1681, ""))))</f>
        <v/>
      </c>
      <c r="L1681" s="37">
        <f t="shared" ref="L1681:L1744" si="291">IF(M1680="Long", (C1681-J1680)*$C$8+(K1680-D1681)*$C$9, IF(M1680="Short", (K1680-C1681)*$C$8+(D1681-J1680)*$C$9, ""))</f>
        <v>415.00000000001342</v>
      </c>
      <c r="M1681" t="str">
        <f t="shared" ref="M1681:M1744" si="292">IF(OR(M1680="", M1680="SL", M1680="TP"), IF(I1681="Sell","Short",(IF(I1681="Buy","Long",I1681))), IF(L1681="", "", IF(L1681&lt;$C$6, "SL", IF(L1681&gt;$C$7, "TP", M1680))))</f>
        <v>TP</v>
      </c>
      <c r="N1681" s="39">
        <f t="shared" ref="N1681:N1744" si="293">IF(OR(M1681="TP", M1681="SL"), L1681, 0)</f>
        <v>415.00000000001342</v>
      </c>
      <c r="O1681" s="40">
        <f t="shared" si="285"/>
        <v>2644.1750000000256</v>
      </c>
      <c r="P1681" s="39">
        <f t="shared" ref="P1681:P1744" si="294">IF(OR(AND(I1681&lt;&gt;"", J1680=""), OR(M1681="TP", M1681="SL",)), ($C$9+$C$8)*$C$11, 0)</f>
        <v>3.75</v>
      </c>
      <c r="Q1681" s="39">
        <f t="shared" ref="Q1681:Q1744" si="295">IF(AND(I1681&lt;&gt;"",J1680=""),(D1681*$C$9+C1681*$C$8)*$C$10,0)</f>
        <v>0</v>
      </c>
      <c r="R1681" s="39">
        <f>IF((O1681 - MAX($O$16:O1681)) &lt; 0, O1681 - MAX($O$16:O1681), 0)</f>
        <v>-1647.4999999999936</v>
      </c>
    </row>
    <row r="1682" spans="1:18" x14ac:dyDescent="0.25">
      <c r="A1682" s="2">
        <v>1667</v>
      </c>
      <c r="B1682" t="s">
        <v>1667</v>
      </c>
      <c r="C1682" s="8">
        <v>267.17</v>
      </c>
      <c r="D1682" s="8">
        <v>153.08000000000001</v>
      </c>
      <c r="E1682" s="17">
        <f t="shared" si="286"/>
        <v>0.55692449935252719</v>
      </c>
      <c r="F1682" s="2">
        <f>+IF(A1682&gt;$C$3,AVERAGE(INDEX($E$16:$E$2532,A1682-$C$3):E1681),"")</f>
        <v>0.56350452558868525</v>
      </c>
      <c r="G1682" s="2">
        <f>+IF(A1682&gt;$C$3,STDEVA(INDEX($E$16:$E$2532,A1682-$C$3):E1681),"")</f>
        <v>7.4655637025146503E-3</v>
      </c>
      <c r="H1682">
        <f t="shared" si="287"/>
        <v>-0.8813837103742993</v>
      </c>
      <c r="I1682" s="2" t="str">
        <f t="shared" si="288"/>
        <v/>
      </c>
      <c r="J1682" t="str">
        <f t="shared" si="289"/>
        <v/>
      </c>
      <c r="K1682" t="str">
        <f t="shared" si="290"/>
        <v/>
      </c>
      <c r="L1682" s="37" t="str">
        <f t="shared" si="291"/>
        <v/>
      </c>
      <c r="M1682" t="str">
        <f t="shared" si="292"/>
        <v/>
      </c>
      <c r="N1682" s="39">
        <f t="shared" si="293"/>
        <v>0</v>
      </c>
      <c r="O1682" s="40">
        <f t="shared" ref="O1682:O1745" si="296">+N1682+O1681</f>
        <v>2644.1750000000256</v>
      </c>
      <c r="P1682" s="39">
        <f t="shared" si="294"/>
        <v>0</v>
      </c>
      <c r="Q1682" s="39">
        <f t="shared" si="295"/>
        <v>0</v>
      </c>
      <c r="R1682" s="39">
        <f>IF((O1682 - MAX($O$16:O1682)) &lt; 0, O1682 - MAX($O$16:O1682), 0)</f>
        <v>-1647.4999999999936</v>
      </c>
    </row>
    <row r="1683" spans="1:18" x14ac:dyDescent="0.25">
      <c r="A1683" s="2">
        <v>1668</v>
      </c>
      <c r="B1683" t="s">
        <v>1668</v>
      </c>
      <c r="C1683" s="8">
        <v>267.02999999999997</v>
      </c>
      <c r="D1683" s="8">
        <v>153.38</v>
      </c>
      <c r="E1683" s="17">
        <f t="shared" si="286"/>
        <v>0.5544425093022366</v>
      </c>
      <c r="F1683" s="2">
        <f>+IF(A1683&gt;$C$3,AVERAGE(INDEX($E$16:$E$2532,A1683-$C$3):E1682),"")</f>
        <v>0.56090151949364053</v>
      </c>
      <c r="G1683" s="2">
        <f>+IF(A1683&gt;$C$3,STDEVA(INDEX($E$16:$E$2532,A1683-$C$3):E1682),"")</f>
        <v>6.9091936512655988E-3</v>
      </c>
      <c r="H1683">
        <f t="shared" si="287"/>
        <v>-0.93484283657627676</v>
      </c>
      <c r="I1683" s="2" t="str">
        <f t="shared" si="288"/>
        <v/>
      </c>
      <c r="J1683" t="str">
        <f t="shared" si="289"/>
        <v/>
      </c>
      <c r="K1683" t="str">
        <f t="shared" si="290"/>
        <v/>
      </c>
      <c r="L1683" s="37" t="str">
        <f t="shared" si="291"/>
        <v/>
      </c>
      <c r="M1683" t="str">
        <f t="shared" si="292"/>
        <v/>
      </c>
      <c r="N1683" s="39">
        <f t="shared" si="293"/>
        <v>0</v>
      </c>
      <c r="O1683" s="40">
        <f t="shared" si="296"/>
        <v>2644.1750000000256</v>
      </c>
      <c r="P1683" s="39">
        <f t="shared" si="294"/>
        <v>0</v>
      </c>
      <c r="Q1683" s="39">
        <f t="shared" si="295"/>
        <v>0</v>
      </c>
      <c r="R1683" s="39">
        <f>IF((O1683 - MAX($O$16:O1683)) &lt; 0, O1683 - MAX($O$16:O1683), 0)</f>
        <v>-1647.4999999999936</v>
      </c>
    </row>
    <row r="1684" spans="1:18" x14ac:dyDescent="0.25">
      <c r="A1684" s="2">
        <v>1669</v>
      </c>
      <c r="B1684" t="s">
        <v>1669</v>
      </c>
      <c r="C1684" s="8">
        <v>267.58</v>
      </c>
      <c r="D1684" s="8">
        <v>153.47</v>
      </c>
      <c r="E1684" s="17">
        <f t="shared" si="286"/>
        <v>0.55591347885846965</v>
      </c>
      <c r="F1684" s="2">
        <f>+IF(A1684&gt;$C$3,AVERAGE(INDEX($E$16:$E$2532,A1684-$C$3):E1683),"")</f>
        <v>0.55901406411286869</v>
      </c>
      <c r="G1684" s="2">
        <f>+IF(A1684&gt;$C$3,STDEVA(INDEX($E$16:$E$2532,A1684-$C$3):E1683),"")</f>
        <v>7.1760735888937175E-3</v>
      </c>
      <c r="H1684">
        <f t="shared" si="287"/>
        <v>-0.43207266703587982</v>
      </c>
      <c r="I1684" s="2" t="str">
        <f t="shared" si="288"/>
        <v/>
      </c>
      <c r="J1684" t="str">
        <f t="shared" si="289"/>
        <v/>
      </c>
      <c r="K1684" t="str">
        <f t="shared" si="290"/>
        <v/>
      </c>
      <c r="L1684" s="37" t="str">
        <f t="shared" si="291"/>
        <v/>
      </c>
      <c r="M1684" t="str">
        <f t="shared" si="292"/>
        <v/>
      </c>
      <c r="N1684" s="39">
        <f t="shared" si="293"/>
        <v>0</v>
      </c>
      <c r="O1684" s="40">
        <f t="shared" si="296"/>
        <v>2644.1750000000256</v>
      </c>
      <c r="P1684" s="39">
        <f t="shared" si="294"/>
        <v>0</v>
      </c>
      <c r="Q1684" s="39">
        <f t="shared" si="295"/>
        <v>0</v>
      </c>
      <c r="R1684" s="39">
        <f>IF((O1684 - MAX($O$16:O1684)) &lt; 0, O1684 - MAX($O$16:O1684), 0)</f>
        <v>-1647.4999999999936</v>
      </c>
    </row>
    <row r="1685" spans="1:18" x14ac:dyDescent="0.25">
      <c r="A1685" s="2">
        <v>1670</v>
      </c>
      <c r="B1685" t="s">
        <v>1670</v>
      </c>
      <c r="C1685" s="8">
        <v>267.51</v>
      </c>
      <c r="D1685" s="8">
        <v>153.19</v>
      </c>
      <c r="E1685" s="17">
        <f t="shared" si="286"/>
        <v>0.55747796779029302</v>
      </c>
      <c r="F1685" s="2">
        <f>+IF(A1685&gt;$C$3,AVERAGE(INDEX($E$16:$E$2532,A1685-$C$3):E1684),"")</f>
        <v>0.55601364847157442</v>
      </c>
      <c r="G1685" s="2">
        <f>+IF(A1685&gt;$C$3,STDEVA(INDEX($E$16:$E$2532,A1685-$C$3):E1684),"")</f>
        <v>2.6897840499666599E-3</v>
      </c>
      <c r="H1685">
        <f t="shared" si="287"/>
        <v>0.54440032787641413</v>
      </c>
      <c r="I1685" s="2" t="str">
        <f t="shared" si="288"/>
        <v/>
      </c>
      <c r="J1685" t="str">
        <f t="shared" si="289"/>
        <v/>
      </c>
      <c r="K1685" t="str">
        <f t="shared" si="290"/>
        <v/>
      </c>
      <c r="L1685" s="37" t="str">
        <f t="shared" si="291"/>
        <v/>
      </c>
      <c r="M1685" t="str">
        <f t="shared" si="292"/>
        <v/>
      </c>
      <c r="N1685" s="39">
        <f t="shared" si="293"/>
        <v>0</v>
      </c>
      <c r="O1685" s="40">
        <f t="shared" si="296"/>
        <v>2644.1750000000256</v>
      </c>
      <c r="P1685" s="39">
        <f t="shared" si="294"/>
        <v>0</v>
      </c>
      <c r="Q1685" s="39">
        <f t="shared" si="295"/>
        <v>0</v>
      </c>
      <c r="R1685" s="39">
        <f>IF((O1685 - MAX($O$16:O1685)) &lt; 0, O1685 - MAX($O$16:O1685), 0)</f>
        <v>-1647.4999999999936</v>
      </c>
    </row>
    <row r="1686" spans="1:18" x14ac:dyDescent="0.25">
      <c r="A1686" s="2">
        <v>1671</v>
      </c>
      <c r="B1686" t="s">
        <v>1671</v>
      </c>
      <c r="C1686" s="8">
        <v>267.19</v>
      </c>
      <c r="D1686" s="8">
        <v>153.28</v>
      </c>
      <c r="E1686" s="17">
        <f t="shared" si="286"/>
        <v>0.55569370158990128</v>
      </c>
      <c r="F1686" s="2">
        <f>+IF(A1686&gt;$C$3,AVERAGE(INDEX($E$16:$E$2532,A1686-$C$3):E1685),"")</f>
        <v>0.55551853335639778</v>
      </c>
      <c r="G1686" s="2">
        <f>+IF(A1686&gt;$C$3,STDEVA(INDEX($E$16:$E$2532,A1686-$C$3):E1685),"")</f>
        <v>1.8931136615446004E-3</v>
      </c>
      <c r="H1686">
        <f t="shared" si="287"/>
        <v>9.2529168777207516E-2</v>
      </c>
      <c r="I1686" s="2" t="str">
        <f t="shared" si="288"/>
        <v/>
      </c>
      <c r="J1686" t="str">
        <f t="shared" si="289"/>
        <v/>
      </c>
      <c r="K1686" t="str">
        <f t="shared" si="290"/>
        <v/>
      </c>
      <c r="L1686" s="37" t="str">
        <f t="shared" si="291"/>
        <v/>
      </c>
      <c r="M1686" t="str">
        <f t="shared" si="292"/>
        <v/>
      </c>
      <c r="N1686" s="39">
        <f t="shared" si="293"/>
        <v>0</v>
      </c>
      <c r="O1686" s="40">
        <f t="shared" si="296"/>
        <v>2644.1750000000256</v>
      </c>
      <c r="P1686" s="39">
        <f t="shared" si="294"/>
        <v>0</v>
      </c>
      <c r="Q1686" s="39">
        <f t="shared" si="295"/>
        <v>0</v>
      </c>
      <c r="R1686" s="39">
        <f>IF((O1686 - MAX($O$16:O1686)) &lt; 0, O1686 - MAX($O$16:O1686), 0)</f>
        <v>-1647.4999999999936</v>
      </c>
    </row>
    <row r="1687" spans="1:18" x14ac:dyDescent="0.25">
      <c r="A1687" s="2">
        <v>1672</v>
      </c>
      <c r="B1687" t="s">
        <v>1672</v>
      </c>
      <c r="C1687" s="8">
        <v>267.32</v>
      </c>
      <c r="D1687" s="8">
        <v>153.13</v>
      </c>
      <c r="E1687" s="17">
        <f t="shared" si="286"/>
        <v>0.55715920881575309</v>
      </c>
      <c r="F1687" s="2">
        <f>+IF(A1687&gt;$C$3,AVERAGE(INDEX($E$16:$E$2532,A1687-$C$3):E1686),"")</f>
        <v>0.55609043137868552</v>
      </c>
      <c r="G1687" s="2">
        <f>+IF(A1687&gt;$C$3,STDEVA(INDEX($E$16:$E$2532,A1687-$C$3):E1686),"")</f>
        <v>1.1752957679125101E-3</v>
      </c>
      <c r="H1687">
        <f t="shared" si="287"/>
        <v>0.90936891482717408</v>
      </c>
      <c r="I1687" s="2" t="str">
        <f t="shared" si="288"/>
        <v/>
      </c>
      <c r="J1687" t="str">
        <f t="shared" si="289"/>
        <v/>
      </c>
      <c r="K1687" t="str">
        <f t="shared" si="290"/>
        <v/>
      </c>
      <c r="L1687" s="37" t="str">
        <f t="shared" si="291"/>
        <v/>
      </c>
      <c r="M1687" t="str">
        <f t="shared" si="292"/>
        <v/>
      </c>
      <c r="N1687" s="39">
        <f t="shared" si="293"/>
        <v>0</v>
      </c>
      <c r="O1687" s="40">
        <f t="shared" si="296"/>
        <v>2644.1750000000256</v>
      </c>
      <c r="P1687" s="39">
        <f t="shared" si="294"/>
        <v>0</v>
      </c>
      <c r="Q1687" s="39">
        <f t="shared" si="295"/>
        <v>0</v>
      </c>
      <c r="R1687" s="39">
        <f>IF((O1687 - MAX($O$16:O1687)) &lt; 0, O1687 - MAX($O$16:O1687), 0)</f>
        <v>-1647.4999999999936</v>
      </c>
    </row>
    <row r="1688" spans="1:18" x14ac:dyDescent="0.25">
      <c r="A1688" s="2">
        <v>1673</v>
      </c>
      <c r="B1688" t="s">
        <v>1673</v>
      </c>
      <c r="C1688" s="8">
        <v>267.87</v>
      </c>
      <c r="D1688" s="8">
        <v>153.72999999999999</v>
      </c>
      <c r="E1688" s="17">
        <f t="shared" si="286"/>
        <v>0.55530397127272668</v>
      </c>
      <c r="F1688" s="2">
        <f>+IF(A1688&gt;$C$3,AVERAGE(INDEX($E$16:$E$2532,A1688-$C$3):E1687),"")</f>
        <v>0.55613737327133073</v>
      </c>
      <c r="G1688" s="2">
        <f>+IF(A1688&gt;$C$3,STDEVA(INDEX($E$16:$E$2532,A1688-$C$3):E1687),"")</f>
        <v>1.2207455392979156E-3</v>
      </c>
      <c r="H1688">
        <f t="shared" si="287"/>
        <v>-0.68269919633157672</v>
      </c>
      <c r="I1688" s="2" t="str">
        <f t="shared" si="288"/>
        <v/>
      </c>
      <c r="J1688" t="str">
        <f t="shared" si="289"/>
        <v/>
      </c>
      <c r="K1688" t="str">
        <f t="shared" si="290"/>
        <v/>
      </c>
      <c r="L1688" s="37" t="str">
        <f t="shared" si="291"/>
        <v/>
      </c>
      <c r="M1688" t="str">
        <f t="shared" si="292"/>
        <v/>
      </c>
      <c r="N1688" s="39">
        <f t="shared" si="293"/>
        <v>0</v>
      </c>
      <c r="O1688" s="40">
        <f t="shared" si="296"/>
        <v>2644.1750000000256</v>
      </c>
      <c r="P1688" s="39">
        <f t="shared" si="294"/>
        <v>0</v>
      </c>
      <c r="Q1688" s="39">
        <f t="shared" si="295"/>
        <v>0</v>
      </c>
      <c r="R1688" s="39">
        <f>IF((O1688 - MAX($O$16:O1688)) &lt; 0, O1688 - MAX($O$16:O1688), 0)</f>
        <v>-1647.4999999999936</v>
      </c>
    </row>
    <row r="1689" spans="1:18" x14ac:dyDescent="0.25">
      <c r="A1689" s="2">
        <v>1674</v>
      </c>
      <c r="B1689" t="s">
        <v>1674</v>
      </c>
      <c r="C1689" s="8">
        <v>266.86</v>
      </c>
      <c r="D1689" s="8">
        <v>152.46</v>
      </c>
      <c r="E1689" s="17">
        <f t="shared" si="286"/>
        <v>0.55982190975414692</v>
      </c>
      <c r="F1689" s="2">
        <f>+IF(A1689&gt;$C$3,AVERAGE(INDEX($E$16:$E$2532,A1689-$C$3):E1688),"")</f>
        <v>0.55630966566542872</v>
      </c>
      <c r="G1689" s="2">
        <f>+IF(A1689&gt;$C$3,STDEVA(INDEX($E$16:$E$2532,A1689-$C$3):E1688),"")</f>
        <v>9.5321172347577292E-4</v>
      </c>
      <c r="H1689">
        <f t="shared" si="287"/>
        <v>3.6846421442564909</v>
      </c>
      <c r="I1689" s="2" t="str">
        <f t="shared" si="288"/>
        <v>Sell</v>
      </c>
      <c r="J1689">
        <f t="shared" si="289"/>
        <v>152.46</v>
      </c>
      <c r="K1689">
        <f t="shared" si="290"/>
        <v>266.86</v>
      </c>
      <c r="L1689" s="37" t="str">
        <f t="shared" si="291"/>
        <v/>
      </c>
      <c r="M1689" t="str">
        <f t="shared" si="292"/>
        <v>Short</v>
      </c>
      <c r="N1689" s="39">
        <f t="shared" si="293"/>
        <v>0</v>
      </c>
      <c r="O1689" s="40">
        <f t="shared" si="296"/>
        <v>2644.1750000000256</v>
      </c>
      <c r="P1689" s="39">
        <f t="shared" si="294"/>
        <v>3.75</v>
      </c>
      <c r="Q1689" s="39">
        <f t="shared" si="295"/>
        <v>5241.5</v>
      </c>
      <c r="R1689" s="39">
        <f>IF((O1689 - MAX($O$16:O1689)) &lt; 0, O1689 - MAX($O$16:O1689), 0)</f>
        <v>-1647.4999999999936</v>
      </c>
    </row>
    <row r="1690" spans="1:18" x14ac:dyDescent="0.25">
      <c r="A1690" s="2">
        <v>1675</v>
      </c>
      <c r="B1690" t="s">
        <v>1675</v>
      </c>
      <c r="C1690" s="8">
        <v>268.77</v>
      </c>
      <c r="D1690" s="8">
        <v>153.9</v>
      </c>
      <c r="E1690" s="17">
        <f t="shared" si="286"/>
        <v>0.55755295443276309</v>
      </c>
      <c r="F1690" s="2">
        <f>+IF(A1690&gt;$C$3,AVERAGE(INDEX($E$16:$E$2532,A1690-$C$3):E1689),"")</f>
        <v>0.55709135184456415</v>
      </c>
      <c r="G1690" s="2">
        <f>+IF(A1690&gt;$C$3,STDEVA(INDEX($E$16:$E$2532,A1690-$C$3):E1689),"")</f>
        <v>1.7859296247722783E-3</v>
      </c>
      <c r="H1690">
        <f t="shared" si="287"/>
        <v>0.25846628097554392</v>
      </c>
      <c r="I1690" s="2" t="str">
        <f t="shared" si="288"/>
        <v/>
      </c>
      <c r="J1690">
        <f t="shared" si="289"/>
        <v>152.46</v>
      </c>
      <c r="K1690">
        <f t="shared" si="290"/>
        <v>266.86</v>
      </c>
      <c r="L1690" s="37">
        <f t="shared" si="291"/>
        <v>-117.49999999999261</v>
      </c>
      <c r="M1690" t="str">
        <f t="shared" si="292"/>
        <v>Short</v>
      </c>
      <c r="N1690" s="39">
        <f t="shared" si="293"/>
        <v>0</v>
      </c>
      <c r="O1690" s="40">
        <f t="shared" si="296"/>
        <v>2644.1750000000256</v>
      </c>
      <c r="P1690" s="39">
        <f t="shared" si="294"/>
        <v>0</v>
      </c>
      <c r="Q1690" s="39">
        <f t="shared" si="295"/>
        <v>0</v>
      </c>
      <c r="R1690" s="39">
        <f>IF((O1690 - MAX($O$16:O1690)) &lt; 0, O1690 - MAX($O$16:O1690), 0)</f>
        <v>-1647.4999999999936</v>
      </c>
    </row>
    <row r="1691" spans="1:18" x14ac:dyDescent="0.25">
      <c r="A1691" s="2">
        <v>1676</v>
      </c>
      <c r="B1691" t="s">
        <v>1676</v>
      </c>
      <c r="C1691" s="8">
        <v>270.47000000000003</v>
      </c>
      <c r="D1691" s="8">
        <v>154.06</v>
      </c>
      <c r="E1691" s="17">
        <f t="shared" si="286"/>
        <v>0.56281904948109196</v>
      </c>
      <c r="F1691" s="2">
        <f>+IF(A1691&gt;$C$3,AVERAGE(INDEX($E$16:$E$2532,A1691-$C$3):E1690),"")</f>
        <v>0.55710634917305824</v>
      </c>
      <c r="G1691" s="2">
        <f>+IF(A1691&gt;$C$3,STDEVA(INDEX($E$16:$E$2532,A1691-$C$3):E1690),"")</f>
        <v>1.7902973886471589E-3</v>
      </c>
      <c r="H1691">
        <f t="shared" si="287"/>
        <v>3.1909225496611686</v>
      </c>
      <c r="I1691" s="2" t="str">
        <f t="shared" si="288"/>
        <v>Sell</v>
      </c>
      <c r="J1691" t="str">
        <f t="shared" si="289"/>
        <v/>
      </c>
      <c r="K1691" t="str">
        <f t="shared" si="290"/>
        <v/>
      </c>
      <c r="L1691" s="37">
        <f t="shared" si="291"/>
        <v>-502.50000000000483</v>
      </c>
      <c r="M1691" t="str">
        <f t="shared" si="292"/>
        <v>SL</v>
      </c>
      <c r="N1691" s="39">
        <f t="shared" si="293"/>
        <v>-502.50000000000483</v>
      </c>
      <c r="O1691" s="40">
        <f t="shared" si="296"/>
        <v>2141.6750000000206</v>
      </c>
      <c r="P1691" s="39">
        <f t="shared" si="294"/>
        <v>3.75</v>
      </c>
      <c r="Q1691" s="39">
        <f t="shared" si="295"/>
        <v>0</v>
      </c>
      <c r="R1691" s="39">
        <f>IF((O1691 - MAX($O$16:O1691)) &lt; 0, O1691 - MAX($O$16:O1691), 0)</f>
        <v>-2149.9999999999986</v>
      </c>
    </row>
    <row r="1692" spans="1:18" x14ac:dyDescent="0.25">
      <c r="A1692" s="2">
        <v>1677</v>
      </c>
      <c r="B1692" t="s">
        <v>1677</v>
      </c>
      <c r="C1692" s="8">
        <v>271.61</v>
      </c>
      <c r="D1692" s="8">
        <v>154.47</v>
      </c>
      <c r="E1692" s="17">
        <f t="shared" si="286"/>
        <v>0.56436731113183602</v>
      </c>
      <c r="F1692" s="2">
        <f>+IF(A1692&gt;$C$3,AVERAGE(INDEX($E$16:$E$2532,A1692-$C$3):E1691),"")</f>
        <v>0.5585314187512963</v>
      </c>
      <c r="G1692" s="2">
        <f>+IF(A1692&gt;$C$3,STDEVA(INDEX($E$16:$E$2532,A1692-$C$3):E1691),"")</f>
        <v>2.8855638123379797E-3</v>
      </c>
      <c r="H1692">
        <f t="shared" si="287"/>
        <v>2.0224444025763151</v>
      </c>
      <c r="I1692" s="2" t="str">
        <f t="shared" si="288"/>
        <v>Sell</v>
      </c>
      <c r="J1692">
        <f t="shared" si="289"/>
        <v>154.47</v>
      </c>
      <c r="K1692">
        <f t="shared" si="290"/>
        <v>271.61</v>
      </c>
      <c r="L1692" s="37" t="str">
        <f t="shared" si="291"/>
        <v/>
      </c>
      <c r="M1692" t="str">
        <f t="shared" si="292"/>
        <v>Short</v>
      </c>
      <c r="N1692" s="39">
        <f t="shared" si="293"/>
        <v>0</v>
      </c>
      <c r="O1692" s="40">
        <f t="shared" si="296"/>
        <v>2141.6750000000206</v>
      </c>
      <c r="P1692" s="39">
        <f t="shared" si="294"/>
        <v>3.75</v>
      </c>
      <c r="Q1692" s="39">
        <f t="shared" si="295"/>
        <v>5326</v>
      </c>
      <c r="R1692" s="39">
        <f>IF((O1692 - MAX($O$16:O1692)) &lt; 0, O1692 - MAX($O$16:O1692), 0)</f>
        <v>-2149.9999999999986</v>
      </c>
    </row>
    <row r="1693" spans="1:18" x14ac:dyDescent="0.25">
      <c r="A1693" s="2">
        <v>1678</v>
      </c>
      <c r="B1693" t="s">
        <v>1678</v>
      </c>
      <c r="C1693" s="8">
        <v>273.42</v>
      </c>
      <c r="D1693" s="8">
        <v>154.79</v>
      </c>
      <c r="E1693" s="17">
        <f t="shared" si="286"/>
        <v>0.56893971491806006</v>
      </c>
      <c r="F1693" s="2">
        <f>+IF(A1693&gt;$C$3,AVERAGE(INDEX($E$16:$E$2532,A1693-$C$3):E1692),"")</f>
        <v>0.55997303921451302</v>
      </c>
      <c r="G1693" s="2">
        <f>+IF(A1693&gt;$C$3,STDEVA(INDEX($E$16:$E$2532,A1693-$C$3):E1692),"")</f>
        <v>3.7111065071792058E-3</v>
      </c>
      <c r="H1693">
        <f t="shared" si="287"/>
        <v>2.4161730972152995</v>
      </c>
      <c r="I1693" s="2" t="str">
        <f t="shared" si="288"/>
        <v>Sell</v>
      </c>
      <c r="J1693" t="str">
        <f t="shared" si="289"/>
        <v/>
      </c>
      <c r="K1693" t="str">
        <f t="shared" si="290"/>
        <v/>
      </c>
      <c r="L1693" s="37">
        <f t="shared" si="291"/>
        <v>-372.50000000000227</v>
      </c>
      <c r="M1693" t="str">
        <f t="shared" si="292"/>
        <v>SL</v>
      </c>
      <c r="N1693" s="39">
        <f t="shared" si="293"/>
        <v>-372.50000000000227</v>
      </c>
      <c r="O1693" s="40">
        <f t="shared" si="296"/>
        <v>1769.1750000000184</v>
      </c>
      <c r="P1693" s="39">
        <f t="shared" si="294"/>
        <v>3.75</v>
      </c>
      <c r="Q1693" s="39">
        <f t="shared" si="295"/>
        <v>0</v>
      </c>
      <c r="R1693" s="39">
        <f>IF((O1693 - MAX($O$16:O1693)) &lt; 0, O1693 - MAX($O$16:O1693), 0)</f>
        <v>-2522.5000000000009</v>
      </c>
    </row>
    <row r="1694" spans="1:18" x14ac:dyDescent="0.25">
      <c r="A1694" s="2">
        <v>1679</v>
      </c>
      <c r="B1694" t="s">
        <v>1679</v>
      </c>
      <c r="C1694" s="8">
        <v>273.92</v>
      </c>
      <c r="D1694" s="8">
        <v>155.03</v>
      </c>
      <c r="E1694" s="17">
        <f t="shared" si="286"/>
        <v>0.56921744637510652</v>
      </c>
      <c r="F1694" s="2">
        <f>+IF(A1694&gt;$C$3,AVERAGE(INDEX($E$16:$E$2532,A1694-$C$3):E1693),"")</f>
        <v>0.56270018794357957</v>
      </c>
      <c r="G1694" s="2">
        <f>+IF(A1694&gt;$C$3,STDEVA(INDEX($E$16:$E$2532,A1694-$C$3):E1693),"")</f>
        <v>4.3733174709203199E-3</v>
      </c>
      <c r="H1694">
        <f t="shared" si="287"/>
        <v>1.4902321806871845</v>
      </c>
      <c r="I1694" s="2" t="str">
        <f t="shared" si="288"/>
        <v/>
      </c>
      <c r="J1694" t="str">
        <f t="shared" si="289"/>
        <v/>
      </c>
      <c r="K1694" t="str">
        <f t="shared" si="290"/>
        <v/>
      </c>
      <c r="L1694" s="37" t="str">
        <f t="shared" si="291"/>
        <v/>
      </c>
      <c r="M1694" t="str">
        <f t="shared" si="292"/>
        <v/>
      </c>
      <c r="N1694" s="39">
        <f t="shared" si="293"/>
        <v>0</v>
      </c>
      <c r="O1694" s="40">
        <f t="shared" si="296"/>
        <v>1769.1750000000184</v>
      </c>
      <c r="P1694" s="39">
        <f t="shared" si="294"/>
        <v>0</v>
      </c>
      <c r="Q1694" s="39">
        <f t="shared" si="295"/>
        <v>0</v>
      </c>
      <c r="R1694" s="39">
        <f>IF((O1694 - MAX($O$16:O1694)) &lt; 0, O1694 - MAX($O$16:O1694), 0)</f>
        <v>-2522.5000000000009</v>
      </c>
    </row>
    <row r="1695" spans="1:18" x14ac:dyDescent="0.25">
      <c r="A1695" s="2">
        <v>1680</v>
      </c>
      <c r="B1695" t="s">
        <v>1680</v>
      </c>
      <c r="C1695" s="8">
        <v>274.54000000000002</v>
      </c>
      <c r="D1695" s="8">
        <v>154.82</v>
      </c>
      <c r="E1695" s="17">
        <f t="shared" si="286"/>
        <v>0.57283381804694622</v>
      </c>
      <c r="F1695" s="2">
        <f>+IF(A1695&gt;$C$3,AVERAGE(INDEX($E$16:$E$2532,A1695-$C$3):E1694),"")</f>
        <v>0.56457929526777162</v>
      </c>
      <c r="G1695" s="2">
        <f>+IF(A1695&gt;$C$3,STDEVA(INDEX($E$16:$E$2532,A1695-$C$3):E1694),"")</f>
        <v>4.8228252418632605E-3</v>
      </c>
      <c r="H1695">
        <f t="shared" si="287"/>
        <v>1.7115533665875753</v>
      </c>
      <c r="I1695" s="2" t="str">
        <f t="shared" si="288"/>
        <v>Sell</v>
      </c>
      <c r="J1695">
        <f t="shared" si="289"/>
        <v>154.82</v>
      </c>
      <c r="K1695">
        <f t="shared" si="290"/>
        <v>274.54000000000002</v>
      </c>
      <c r="L1695" s="37" t="str">
        <f t="shared" si="291"/>
        <v/>
      </c>
      <c r="M1695" t="str">
        <f t="shared" si="292"/>
        <v>Short</v>
      </c>
      <c r="N1695" s="39">
        <f t="shared" si="293"/>
        <v>0</v>
      </c>
      <c r="O1695" s="40">
        <f t="shared" si="296"/>
        <v>1769.1750000000184</v>
      </c>
      <c r="P1695" s="39">
        <f t="shared" si="294"/>
        <v>3.75</v>
      </c>
      <c r="Q1695" s="39">
        <f t="shared" si="295"/>
        <v>5367</v>
      </c>
      <c r="R1695" s="39">
        <f>IF((O1695 - MAX($O$16:O1695)) &lt; 0, O1695 - MAX($O$16:O1695), 0)</f>
        <v>-2522.5000000000009</v>
      </c>
    </row>
    <row r="1696" spans="1:18" x14ac:dyDescent="0.25">
      <c r="A1696" s="2">
        <v>1681</v>
      </c>
      <c r="B1696" t="s">
        <v>1681</v>
      </c>
      <c r="C1696" s="8">
        <v>274.12</v>
      </c>
      <c r="D1696" s="8">
        <v>154.84</v>
      </c>
      <c r="E1696" s="17">
        <f t="shared" si="286"/>
        <v>0.57117364100817558</v>
      </c>
      <c r="F1696" s="2">
        <f>+IF(A1696&gt;$C$3,AVERAGE(INDEX($E$16:$E$2532,A1696-$C$3):E1695),"")</f>
        <v>0.56763546799060827</v>
      </c>
      <c r="G1696" s="2">
        <f>+IF(A1696&gt;$C$3,STDEVA(INDEX($E$16:$E$2532,A1696-$C$3):E1695),"")</f>
        <v>4.034392627068146E-3</v>
      </c>
      <c r="H1696">
        <f t="shared" si="287"/>
        <v>0.87700264813803164</v>
      </c>
      <c r="I1696" s="2" t="str">
        <f t="shared" si="288"/>
        <v/>
      </c>
      <c r="J1696">
        <f t="shared" si="289"/>
        <v>154.82</v>
      </c>
      <c r="K1696">
        <f t="shared" si="290"/>
        <v>274.54000000000002</v>
      </c>
      <c r="L1696" s="37">
        <f t="shared" si="291"/>
        <v>110.00000000000654</v>
      </c>
      <c r="M1696" t="str">
        <f t="shared" si="292"/>
        <v>Short</v>
      </c>
      <c r="N1696" s="39">
        <f t="shared" si="293"/>
        <v>0</v>
      </c>
      <c r="O1696" s="40">
        <f t="shared" si="296"/>
        <v>1769.1750000000184</v>
      </c>
      <c r="P1696" s="39">
        <f t="shared" si="294"/>
        <v>0</v>
      </c>
      <c r="Q1696" s="39">
        <f t="shared" si="295"/>
        <v>0</v>
      </c>
      <c r="R1696" s="39">
        <f>IF((O1696 - MAX($O$16:O1696)) &lt; 0, O1696 - MAX($O$16:O1696), 0)</f>
        <v>-2522.5000000000009</v>
      </c>
    </row>
    <row r="1697" spans="1:18" x14ac:dyDescent="0.25">
      <c r="A1697" s="2">
        <v>1682</v>
      </c>
      <c r="B1697" t="s">
        <v>1682</v>
      </c>
      <c r="C1697" s="8">
        <v>276.12</v>
      </c>
      <c r="D1697" s="8">
        <v>157.5</v>
      </c>
      <c r="E1697" s="17">
        <f t="shared" si="286"/>
        <v>0.5614100955695871</v>
      </c>
      <c r="F1697" s="2">
        <f>+IF(A1697&gt;$C$3,AVERAGE(INDEX($E$16:$E$2532,A1697-$C$3):E1696),"")</f>
        <v>0.56930638629602492</v>
      </c>
      <c r="G1697" s="2">
        <f>+IF(A1697&gt;$C$3,STDEVA(INDEX($E$16:$E$2532,A1697-$C$3):E1696),"")</f>
        <v>3.1806538873286627E-3</v>
      </c>
      <c r="H1697">
        <f t="shared" si="287"/>
        <v>-2.4825998068811215</v>
      </c>
      <c r="I1697" s="2" t="str">
        <f t="shared" si="288"/>
        <v>Buy</v>
      </c>
      <c r="J1697">
        <f t="shared" si="289"/>
        <v>154.82</v>
      </c>
      <c r="K1697">
        <f t="shared" si="290"/>
        <v>274.54000000000002</v>
      </c>
      <c r="L1697" s="37">
        <f t="shared" si="291"/>
        <v>275.00000000000568</v>
      </c>
      <c r="M1697" t="str">
        <f t="shared" si="292"/>
        <v>Short</v>
      </c>
      <c r="N1697" s="39">
        <f t="shared" si="293"/>
        <v>0</v>
      </c>
      <c r="O1697" s="40">
        <f t="shared" si="296"/>
        <v>1769.1750000000184</v>
      </c>
      <c r="P1697" s="39">
        <f t="shared" si="294"/>
        <v>0</v>
      </c>
      <c r="Q1697" s="39">
        <f t="shared" si="295"/>
        <v>0</v>
      </c>
      <c r="R1697" s="39">
        <f>IF((O1697 - MAX($O$16:O1697)) &lt; 0, O1697 - MAX($O$16:O1697), 0)</f>
        <v>-2522.5000000000009</v>
      </c>
    </row>
    <row r="1698" spans="1:18" x14ac:dyDescent="0.25">
      <c r="A1698" s="2">
        <v>1683</v>
      </c>
      <c r="B1698" t="s">
        <v>1683</v>
      </c>
      <c r="C1698" s="8">
        <v>277.92</v>
      </c>
      <c r="D1698" s="8">
        <v>158.16</v>
      </c>
      <c r="E1698" s="17">
        <f t="shared" si="286"/>
        <v>0.5637261236304334</v>
      </c>
      <c r="F1698" s="2">
        <f>+IF(A1698&gt;$C$3,AVERAGE(INDEX($E$16:$E$2532,A1698-$C$3):E1697),"")</f>
        <v>0.56871494318357507</v>
      </c>
      <c r="G1698" s="2">
        <f>+IF(A1698&gt;$C$3,STDEVA(INDEX($E$16:$E$2532,A1698-$C$3):E1697),"")</f>
        <v>4.3781889973627921E-3</v>
      </c>
      <c r="H1698">
        <f t="shared" si="287"/>
        <v>-1.1394710361171476</v>
      </c>
      <c r="I1698" s="2" t="str">
        <f t="shared" si="288"/>
        <v/>
      </c>
      <c r="J1698">
        <f t="shared" si="289"/>
        <v>154.82</v>
      </c>
      <c r="K1698">
        <f t="shared" si="290"/>
        <v>274.54000000000002</v>
      </c>
      <c r="L1698" s="37">
        <f t="shared" si="291"/>
        <v>-9.9999999999979536</v>
      </c>
      <c r="M1698" t="str">
        <f t="shared" si="292"/>
        <v>Short</v>
      </c>
      <c r="N1698" s="39">
        <f t="shared" si="293"/>
        <v>0</v>
      </c>
      <c r="O1698" s="40">
        <f t="shared" si="296"/>
        <v>1769.1750000000184</v>
      </c>
      <c r="P1698" s="39">
        <f t="shared" si="294"/>
        <v>0</v>
      </c>
      <c r="Q1698" s="39">
        <f t="shared" si="295"/>
        <v>0</v>
      </c>
      <c r="R1698" s="39">
        <f>IF((O1698 - MAX($O$16:O1698)) &lt; 0, O1698 - MAX($O$16:O1698), 0)</f>
        <v>-2522.5000000000009</v>
      </c>
    </row>
    <row r="1699" spans="1:18" x14ac:dyDescent="0.25">
      <c r="A1699" s="2">
        <v>1684</v>
      </c>
      <c r="B1699" t="s">
        <v>1684</v>
      </c>
      <c r="C1699" s="8">
        <v>276.97000000000003</v>
      </c>
      <c r="D1699" s="8">
        <v>156.13999999999999</v>
      </c>
      <c r="E1699" s="17">
        <f t="shared" si="286"/>
        <v>0.57315615638087603</v>
      </c>
      <c r="F1699" s="2">
        <f>+IF(A1699&gt;$C$3,AVERAGE(INDEX($E$16:$E$2532,A1699-$C$3):E1698),"")</f>
        <v>0.56767222492604974</v>
      </c>
      <c r="G1699" s="2">
        <f>+IF(A1699&gt;$C$3,STDEVA(INDEX($E$16:$E$2532,A1699-$C$3):E1698),"")</f>
        <v>4.9009092769815854E-3</v>
      </c>
      <c r="H1699">
        <f t="shared" si="287"/>
        <v>1.1189620425301521</v>
      </c>
      <c r="I1699" s="2" t="str">
        <f t="shared" si="288"/>
        <v/>
      </c>
      <c r="J1699" t="str">
        <f t="shared" si="289"/>
        <v/>
      </c>
      <c r="K1699" t="str">
        <f t="shared" si="290"/>
        <v/>
      </c>
      <c r="L1699" s="37">
        <f t="shared" si="291"/>
        <v>-277.50000000000341</v>
      </c>
      <c r="M1699" t="str">
        <f t="shared" si="292"/>
        <v>SL</v>
      </c>
      <c r="N1699" s="39">
        <f t="shared" si="293"/>
        <v>-277.50000000000341</v>
      </c>
      <c r="O1699" s="40">
        <f t="shared" si="296"/>
        <v>1491.675000000015</v>
      </c>
      <c r="P1699" s="39">
        <f t="shared" si="294"/>
        <v>3.75</v>
      </c>
      <c r="Q1699" s="39">
        <f t="shared" si="295"/>
        <v>0</v>
      </c>
      <c r="R1699" s="39">
        <f>IF((O1699 - MAX($O$16:O1699)) &lt; 0, O1699 - MAX($O$16:O1699), 0)</f>
        <v>-2800.0000000000045</v>
      </c>
    </row>
    <row r="1700" spans="1:18" x14ac:dyDescent="0.25">
      <c r="A1700" s="2">
        <v>1685</v>
      </c>
      <c r="B1700" t="s">
        <v>1685</v>
      </c>
      <c r="C1700" s="8">
        <v>279.61</v>
      </c>
      <c r="D1700" s="8">
        <v>157.62</v>
      </c>
      <c r="E1700" s="17">
        <f t="shared" si="286"/>
        <v>0.57320870217369879</v>
      </c>
      <c r="F1700" s="2">
        <f>+IF(A1700&gt;$C$3,AVERAGE(INDEX($E$16:$E$2532,A1700-$C$3):E1699),"")</f>
        <v>0.56845996692720369</v>
      </c>
      <c r="G1700" s="2">
        <f>+IF(A1700&gt;$C$3,STDEVA(INDEX($E$16:$E$2532,A1700-$C$3):E1699),"")</f>
        <v>5.4922389454919642E-3</v>
      </c>
      <c r="H1700">
        <f t="shared" si="287"/>
        <v>0.86462648359333916</v>
      </c>
      <c r="I1700" s="2" t="str">
        <f t="shared" si="288"/>
        <v/>
      </c>
      <c r="J1700" t="str">
        <f t="shared" si="289"/>
        <v/>
      </c>
      <c r="K1700" t="str">
        <f t="shared" si="290"/>
        <v/>
      </c>
      <c r="L1700" s="37" t="str">
        <f t="shared" si="291"/>
        <v/>
      </c>
      <c r="M1700" t="str">
        <f t="shared" si="292"/>
        <v/>
      </c>
      <c r="N1700" s="39">
        <f t="shared" si="293"/>
        <v>0</v>
      </c>
      <c r="O1700" s="40">
        <f t="shared" si="296"/>
        <v>1491.675000000015</v>
      </c>
      <c r="P1700" s="39">
        <f t="shared" si="294"/>
        <v>0</v>
      </c>
      <c r="Q1700" s="39">
        <f t="shared" si="295"/>
        <v>0</v>
      </c>
      <c r="R1700" s="39">
        <f>IF((O1700 - MAX($O$16:O1700)) &lt; 0, O1700 - MAX($O$16:O1700), 0)</f>
        <v>-2800.0000000000045</v>
      </c>
    </row>
    <row r="1701" spans="1:18" x14ac:dyDescent="0.25">
      <c r="A1701" s="2">
        <v>1686</v>
      </c>
      <c r="B1701" t="s">
        <v>1686</v>
      </c>
      <c r="C1701" s="8">
        <v>279.14</v>
      </c>
      <c r="D1701" s="8">
        <v>156.54</v>
      </c>
      <c r="E1701" s="17">
        <f t="shared" si="286"/>
        <v>0.57840187970380619</v>
      </c>
      <c r="F1701" s="2">
        <f>+IF(A1701&gt;$C$3,AVERAGE(INDEX($E$16:$E$2532,A1701-$C$3):E1700),"")</f>
        <v>0.5685349437525542</v>
      </c>
      <c r="G1701" s="2">
        <f>+IF(A1701&gt;$C$3,STDEVA(INDEX($E$16:$E$2532,A1701-$C$3):E1700),"")</f>
        <v>5.5688993468065232E-3</v>
      </c>
      <c r="H1701">
        <f t="shared" si="287"/>
        <v>1.771792833158345</v>
      </c>
      <c r="I1701" s="2" t="str">
        <f t="shared" si="288"/>
        <v>Sell</v>
      </c>
      <c r="J1701">
        <f t="shared" si="289"/>
        <v>156.54</v>
      </c>
      <c r="K1701">
        <f t="shared" si="290"/>
        <v>279.14</v>
      </c>
      <c r="L1701" s="37" t="str">
        <f t="shared" si="291"/>
        <v/>
      </c>
      <c r="M1701" t="str">
        <f t="shared" si="292"/>
        <v>Short</v>
      </c>
      <c r="N1701" s="39">
        <f t="shared" si="293"/>
        <v>0</v>
      </c>
      <c r="O1701" s="40">
        <f t="shared" si="296"/>
        <v>1491.675000000015</v>
      </c>
      <c r="P1701" s="39">
        <f t="shared" si="294"/>
        <v>3.75</v>
      </c>
      <c r="Q1701" s="39">
        <f t="shared" si="295"/>
        <v>5446</v>
      </c>
      <c r="R1701" s="39">
        <f>IF((O1701 - MAX($O$16:O1701)) &lt; 0, O1701 - MAX($O$16:O1701), 0)</f>
        <v>-2800.0000000000045</v>
      </c>
    </row>
    <row r="1702" spans="1:18" x14ac:dyDescent="0.25">
      <c r="A1702" s="2">
        <v>1687</v>
      </c>
      <c r="B1702" t="s">
        <v>1687</v>
      </c>
      <c r="C1702" s="8">
        <v>280.41000000000003</v>
      </c>
      <c r="D1702" s="8">
        <v>158.6</v>
      </c>
      <c r="E1702" s="17">
        <f t="shared" si="286"/>
        <v>0.56986750866185432</v>
      </c>
      <c r="F1702" s="2">
        <f>+IF(A1702&gt;$C$3,AVERAGE(INDEX($E$16:$E$2532,A1702-$C$3):E1701),"")</f>
        <v>0.56998059149168034</v>
      </c>
      <c r="G1702" s="2">
        <f>+IF(A1702&gt;$C$3,STDEVA(INDEX($E$16:$E$2532,A1702-$C$3):E1701),"")</f>
        <v>7.1413369663973214E-3</v>
      </c>
      <c r="H1702">
        <f t="shared" si="287"/>
        <v>-1.5834966247654337E-2</v>
      </c>
      <c r="I1702" s="2" t="str">
        <f t="shared" si="288"/>
        <v/>
      </c>
      <c r="J1702">
        <f t="shared" si="289"/>
        <v>156.54</v>
      </c>
      <c r="K1702">
        <f t="shared" si="290"/>
        <v>279.14</v>
      </c>
      <c r="L1702" s="37">
        <f t="shared" si="291"/>
        <v>197.49999999999091</v>
      </c>
      <c r="M1702" t="str">
        <f t="shared" si="292"/>
        <v>Short</v>
      </c>
      <c r="N1702" s="39">
        <f t="shared" si="293"/>
        <v>0</v>
      </c>
      <c r="O1702" s="40">
        <f t="shared" si="296"/>
        <v>1491.675000000015</v>
      </c>
      <c r="P1702" s="39">
        <f t="shared" si="294"/>
        <v>0</v>
      </c>
      <c r="Q1702" s="39">
        <f t="shared" si="295"/>
        <v>0</v>
      </c>
      <c r="R1702" s="39">
        <f>IF((O1702 - MAX($O$16:O1702)) &lt; 0, O1702 - MAX($O$16:O1702), 0)</f>
        <v>-2800.0000000000045</v>
      </c>
    </row>
    <row r="1703" spans="1:18" x14ac:dyDescent="0.25">
      <c r="A1703" s="2">
        <v>1688</v>
      </c>
      <c r="B1703" t="s">
        <v>1688</v>
      </c>
      <c r="C1703" s="8">
        <v>282.69</v>
      </c>
      <c r="D1703" s="8">
        <v>159.44999999999999</v>
      </c>
      <c r="E1703" s="17">
        <f t="shared" si="286"/>
        <v>0.57262049743070798</v>
      </c>
      <c r="F1703" s="2">
        <f>+IF(A1703&gt;$C$3,AVERAGE(INDEX($E$16:$E$2532,A1703-$C$3):E1702),"")</f>
        <v>0.57167207411013377</v>
      </c>
      <c r="G1703" s="2">
        <f>+IF(A1703&gt;$C$3,STDEVA(INDEX($E$16:$E$2532,A1703-$C$3):E1702),"")</f>
        <v>5.3909320809036876E-3</v>
      </c>
      <c r="H1703">
        <f t="shared" si="287"/>
        <v>0.17592937665340141</v>
      </c>
      <c r="I1703" s="2" t="str">
        <f t="shared" si="288"/>
        <v/>
      </c>
      <c r="J1703">
        <f t="shared" si="289"/>
        <v>156.54</v>
      </c>
      <c r="K1703">
        <f t="shared" si="290"/>
        <v>279.14</v>
      </c>
      <c r="L1703" s="37">
        <f t="shared" si="291"/>
        <v>-160.00000000000375</v>
      </c>
      <c r="M1703" t="str">
        <f t="shared" si="292"/>
        <v>Short</v>
      </c>
      <c r="N1703" s="39">
        <f t="shared" si="293"/>
        <v>0</v>
      </c>
      <c r="O1703" s="40">
        <f t="shared" si="296"/>
        <v>1491.675000000015</v>
      </c>
      <c r="P1703" s="39">
        <f t="shared" si="294"/>
        <v>0</v>
      </c>
      <c r="Q1703" s="39">
        <f t="shared" si="295"/>
        <v>0</v>
      </c>
      <c r="R1703" s="39">
        <f>IF((O1703 - MAX($O$16:O1703)) &lt; 0, O1703 - MAX($O$16:O1703), 0)</f>
        <v>-2800.0000000000045</v>
      </c>
    </row>
    <row r="1704" spans="1:18" x14ac:dyDescent="0.25">
      <c r="A1704" s="2">
        <v>1689</v>
      </c>
      <c r="B1704" t="s">
        <v>1689</v>
      </c>
      <c r="C1704" s="8">
        <v>283.29000000000002</v>
      </c>
      <c r="D1704" s="8">
        <v>159.96</v>
      </c>
      <c r="E1704" s="17">
        <f t="shared" si="286"/>
        <v>0.57154732396446994</v>
      </c>
      <c r="F1704" s="2">
        <f>+IF(A1704&gt;$C$3,AVERAGE(INDEX($E$16:$E$2532,A1704-$C$3):E1703),"")</f>
        <v>0.57345094887018866</v>
      </c>
      <c r="G1704" s="2">
        <f>+IF(A1704&gt;$C$3,STDEVA(INDEX($E$16:$E$2532,A1704-$C$3):E1703),"")</f>
        <v>3.089821819823231E-3</v>
      </c>
      <c r="H1704">
        <f t="shared" si="287"/>
        <v>-0.61609536624594796</v>
      </c>
      <c r="I1704" s="2" t="str">
        <f t="shared" si="288"/>
        <v/>
      </c>
      <c r="J1704">
        <f t="shared" si="289"/>
        <v>156.54</v>
      </c>
      <c r="K1704">
        <f t="shared" si="290"/>
        <v>279.14</v>
      </c>
      <c r="L1704" s="37">
        <f t="shared" si="291"/>
        <v>-182.50000000000466</v>
      </c>
      <c r="M1704" t="str">
        <f t="shared" si="292"/>
        <v>Short</v>
      </c>
      <c r="N1704" s="39">
        <f t="shared" si="293"/>
        <v>0</v>
      </c>
      <c r="O1704" s="40">
        <f t="shared" si="296"/>
        <v>1491.675000000015</v>
      </c>
      <c r="P1704" s="39">
        <f t="shared" si="294"/>
        <v>0</v>
      </c>
      <c r="Q1704" s="39">
        <f t="shared" si="295"/>
        <v>0</v>
      </c>
      <c r="R1704" s="39">
        <f>IF((O1704 - MAX($O$16:O1704)) &lt; 0, O1704 - MAX($O$16:O1704), 0)</f>
        <v>-2800.0000000000045</v>
      </c>
    </row>
    <row r="1705" spans="1:18" x14ac:dyDescent="0.25">
      <c r="A1705" s="2">
        <v>1690</v>
      </c>
      <c r="B1705" t="s">
        <v>1690</v>
      </c>
      <c r="C1705" s="8">
        <v>283.18</v>
      </c>
      <c r="D1705" s="8">
        <v>158.97</v>
      </c>
      <c r="E1705" s="17">
        <f t="shared" si="286"/>
        <v>0.57736723268404433</v>
      </c>
      <c r="F1705" s="2">
        <f>+IF(A1705&gt;$C$3,AVERAGE(INDEX($E$16:$E$2532,A1705-$C$3):E1704),"")</f>
        <v>0.57312918238690747</v>
      </c>
      <c r="G1705" s="2">
        <f>+IF(A1705&gt;$C$3,STDEVA(INDEX($E$16:$E$2532,A1705-$C$3):E1704),"")</f>
        <v>3.2096422049086954E-3</v>
      </c>
      <c r="H1705">
        <f t="shared" si="287"/>
        <v>1.3204120666955848</v>
      </c>
      <c r="I1705" s="2" t="str">
        <f t="shared" si="288"/>
        <v/>
      </c>
      <c r="J1705" t="str">
        <f t="shared" si="289"/>
        <v/>
      </c>
      <c r="K1705" t="str">
        <f t="shared" si="290"/>
        <v/>
      </c>
      <c r="L1705" s="37">
        <f t="shared" si="291"/>
        <v>-402.50000000000341</v>
      </c>
      <c r="M1705" t="str">
        <f t="shared" si="292"/>
        <v>SL</v>
      </c>
      <c r="N1705" s="39">
        <f t="shared" si="293"/>
        <v>-402.50000000000341</v>
      </c>
      <c r="O1705" s="40">
        <f t="shared" si="296"/>
        <v>1089.1750000000116</v>
      </c>
      <c r="P1705" s="39">
        <f t="shared" si="294"/>
        <v>3.75</v>
      </c>
      <c r="Q1705" s="39">
        <f t="shared" si="295"/>
        <v>0</v>
      </c>
      <c r="R1705" s="39">
        <f>IF((O1705 - MAX($O$16:O1705)) &lt; 0, O1705 - MAX($O$16:O1705), 0)</f>
        <v>-3202.5000000000077</v>
      </c>
    </row>
    <row r="1706" spans="1:18" x14ac:dyDescent="0.25">
      <c r="A1706" s="2">
        <v>1691</v>
      </c>
      <c r="B1706" t="s">
        <v>1691</v>
      </c>
      <c r="C1706" s="8">
        <v>283.3</v>
      </c>
      <c r="D1706" s="8">
        <v>159.03</v>
      </c>
      <c r="E1706" s="17">
        <f t="shared" si="286"/>
        <v>0.57741354316864646</v>
      </c>
      <c r="F1706" s="2">
        <f>+IF(A1706&gt;$C$3,AVERAGE(INDEX($E$16:$E$2532,A1706-$C$3):E1705),"")</f>
        <v>0.57396088848897653</v>
      </c>
      <c r="G1706" s="2">
        <f>+IF(A1706&gt;$C$3,STDEVA(INDEX($E$16:$E$2532,A1706-$C$3):E1705),"")</f>
        <v>3.7317316375109415E-3</v>
      </c>
      <c r="H1706">
        <f t="shared" si="287"/>
        <v>0.925215158819096</v>
      </c>
      <c r="I1706" s="2" t="str">
        <f t="shared" si="288"/>
        <v/>
      </c>
      <c r="J1706" t="str">
        <f t="shared" si="289"/>
        <v/>
      </c>
      <c r="K1706" t="str">
        <f t="shared" si="290"/>
        <v/>
      </c>
      <c r="L1706" s="37" t="str">
        <f t="shared" si="291"/>
        <v/>
      </c>
      <c r="M1706" t="str">
        <f t="shared" si="292"/>
        <v/>
      </c>
      <c r="N1706" s="39">
        <f t="shared" si="293"/>
        <v>0</v>
      </c>
      <c r="O1706" s="40">
        <f t="shared" si="296"/>
        <v>1089.1750000000116</v>
      </c>
      <c r="P1706" s="39">
        <f t="shared" si="294"/>
        <v>0</v>
      </c>
      <c r="Q1706" s="39">
        <f t="shared" si="295"/>
        <v>0</v>
      </c>
      <c r="R1706" s="39">
        <f>IF((O1706 - MAX($O$16:O1706)) &lt; 0, O1706 - MAX($O$16:O1706), 0)</f>
        <v>-3202.5000000000077</v>
      </c>
    </row>
    <row r="1707" spans="1:18" x14ac:dyDescent="0.25">
      <c r="A1707" s="2">
        <v>1692</v>
      </c>
      <c r="B1707" t="s">
        <v>1692</v>
      </c>
      <c r="C1707" s="8">
        <v>286.58</v>
      </c>
      <c r="D1707" s="8">
        <v>159.6</v>
      </c>
      <c r="E1707" s="17">
        <f t="shared" si="286"/>
        <v>0.58534704427274831</v>
      </c>
      <c r="F1707" s="2">
        <f>+IF(A1707&gt;$C$3,AVERAGE(INDEX($E$16:$E$2532,A1707-$C$3):E1706),"")</f>
        <v>0.57376322118194456</v>
      </c>
      <c r="G1707" s="2">
        <f>+IF(A1707&gt;$C$3,STDEVA(INDEX($E$16:$E$2532,A1707-$C$3):E1706),"")</f>
        <v>3.4534889460915673E-3</v>
      </c>
      <c r="H1707">
        <f t="shared" si="287"/>
        <v>3.3542377785553823</v>
      </c>
      <c r="I1707" s="2" t="str">
        <f t="shared" si="288"/>
        <v>Sell</v>
      </c>
      <c r="J1707">
        <f t="shared" si="289"/>
        <v>159.6</v>
      </c>
      <c r="K1707">
        <f t="shared" si="290"/>
        <v>286.58</v>
      </c>
      <c r="L1707" s="37" t="str">
        <f t="shared" si="291"/>
        <v/>
      </c>
      <c r="M1707" t="str">
        <f t="shared" si="292"/>
        <v>Short</v>
      </c>
      <c r="N1707" s="39">
        <f t="shared" si="293"/>
        <v>0</v>
      </c>
      <c r="O1707" s="40">
        <f t="shared" si="296"/>
        <v>1089.1750000000116</v>
      </c>
      <c r="P1707" s="39">
        <f t="shared" si="294"/>
        <v>3.75</v>
      </c>
      <c r="Q1707" s="39">
        <f t="shared" si="295"/>
        <v>5577.25</v>
      </c>
      <c r="R1707" s="39">
        <f>IF((O1707 - MAX($O$16:O1707)) &lt; 0, O1707 - MAX($O$16:O1707), 0)</f>
        <v>-3202.5000000000077</v>
      </c>
    </row>
    <row r="1708" spans="1:18" x14ac:dyDescent="0.25">
      <c r="A1708" s="2">
        <v>1693</v>
      </c>
      <c r="B1708" t="s">
        <v>1693</v>
      </c>
      <c r="C1708" s="8">
        <v>284.68</v>
      </c>
      <c r="D1708" s="8">
        <v>158.69999999999999</v>
      </c>
      <c r="E1708" s="17">
        <f t="shared" si="286"/>
        <v>0.58435011489870703</v>
      </c>
      <c r="F1708" s="2">
        <f>+IF(A1708&gt;$C$3,AVERAGE(INDEX($E$16:$E$2532,A1708-$C$3):E1707),"")</f>
        <v>0.57685912830412334</v>
      </c>
      <c r="G1708" s="2">
        <f>+IF(A1708&gt;$C$3,STDEVA(INDEX($E$16:$E$2532,A1708-$C$3):E1707),"")</f>
        <v>5.4495761398747414E-3</v>
      </c>
      <c r="H1708">
        <f t="shared" si="287"/>
        <v>1.3745998592022375</v>
      </c>
      <c r="I1708" s="2" t="str">
        <f t="shared" si="288"/>
        <v/>
      </c>
      <c r="J1708">
        <f t="shared" si="289"/>
        <v>159.6</v>
      </c>
      <c r="K1708">
        <f t="shared" si="290"/>
        <v>286.58</v>
      </c>
      <c r="L1708" s="37">
        <f t="shared" si="291"/>
        <v>249.99999999999289</v>
      </c>
      <c r="M1708" t="str">
        <f t="shared" si="292"/>
        <v>Short</v>
      </c>
      <c r="N1708" s="39">
        <f t="shared" si="293"/>
        <v>0</v>
      </c>
      <c r="O1708" s="40">
        <f t="shared" si="296"/>
        <v>1089.1750000000116</v>
      </c>
      <c r="P1708" s="39">
        <f t="shared" si="294"/>
        <v>0</v>
      </c>
      <c r="Q1708" s="39">
        <f t="shared" si="295"/>
        <v>0</v>
      </c>
      <c r="R1708" s="39">
        <f>IF((O1708 - MAX($O$16:O1708)) &lt; 0, O1708 - MAX($O$16:O1708), 0)</f>
        <v>-3202.5000000000077</v>
      </c>
    </row>
    <row r="1709" spans="1:18" x14ac:dyDescent="0.25">
      <c r="A1709" s="2">
        <v>1694</v>
      </c>
      <c r="B1709" t="s">
        <v>1694</v>
      </c>
      <c r="C1709" s="8">
        <v>281.76</v>
      </c>
      <c r="D1709" s="8">
        <v>157.18</v>
      </c>
      <c r="E1709" s="17">
        <f t="shared" si="286"/>
        <v>0.58366399930986701</v>
      </c>
      <c r="F1709" s="2">
        <f>+IF(A1709&gt;$C$3,AVERAGE(INDEX($E$16:$E$2532,A1709-$C$3):E1708),"")</f>
        <v>0.57920505179772319</v>
      </c>
      <c r="G1709" s="2">
        <f>+IF(A1709&gt;$C$3,STDEVA(INDEX($E$16:$E$2532,A1709-$C$3):E1708),"")</f>
        <v>5.6882252000780478E-3</v>
      </c>
      <c r="H1709">
        <f t="shared" si="287"/>
        <v>0.78389081924580573</v>
      </c>
      <c r="I1709" s="2" t="str">
        <f t="shared" si="288"/>
        <v/>
      </c>
      <c r="J1709" t="str">
        <f t="shared" si="289"/>
        <v/>
      </c>
      <c r="K1709" t="str">
        <f t="shared" si="290"/>
        <v/>
      </c>
      <c r="L1709" s="37">
        <f t="shared" si="291"/>
        <v>600.00000000000136</v>
      </c>
      <c r="M1709" t="str">
        <f t="shared" si="292"/>
        <v>TP</v>
      </c>
      <c r="N1709" s="39">
        <f t="shared" si="293"/>
        <v>600.00000000000136</v>
      </c>
      <c r="O1709" s="40">
        <f t="shared" si="296"/>
        <v>1689.1750000000129</v>
      </c>
      <c r="P1709" s="39">
        <f t="shared" si="294"/>
        <v>3.75</v>
      </c>
      <c r="Q1709" s="39">
        <f t="shared" si="295"/>
        <v>0</v>
      </c>
      <c r="R1709" s="39">
        <f>IF((O1709 - MAX($O$16:O1709)) &lt; 0, O1709 - MAX($O$16:O1709), 0)</f>
        <v>-2602.5000000000064</v>
      </c>
    </row>
    <row r="1710" spans="1:18" x14ac:dyDescent="0.25">
      <c r="A1710" s="2">
        <v>1695</v>
      </c>
      <c r="B1710" t="s">
        <v>1695</v>
      </c>
      <c r="C1710" s="8">
        <v>281.89999999999998</v>
      </c>
      <c r="D1710" s="8">
        <v>156.36000000000001</v>
      </c>
      <c r="E1710" s="17">
        <f t="shared" si="286"/>
        <v>0.58939135719531266</v>
      </c>
      <c r="F1710" s="2">
        <f>+IF(A1710&gt;$C$3,AVERAGE(INDEX($E$16:$E$2532,A1710-$C$3):E1709),"")</f>
        <v>0.58162838686680263</v>
      </c>
      <c r="G1710" s="2">
        <f>+IF(A1710&gt;$C$3,STDEVA(INDEX($E$16:$E$2532,A1710-$C$3):E1709),"")</f>
        <v>3.9147885246183069E-3</v>
      </c>
      <c r="H1710">
        <f t="shared" si="287"/>
        <v>1.9829858700392826</v>
      </c>
      <c r="I1710" s="2" t="str">
        <f t="shared" si="288"/>
        <v>Sell</v>
      </c>
      <c r="J1710">
        <f t="shared" si="289"/>
        <v>156.36000000000001</v>
      </c>
      <c r="K1710">
        <f t="shared" si="290"/>
        <v>281.89999999999998</v>
      </c>
      <c r="L1710" s="37" t="str">
        <f t="shared" si="291"/>
        <v/>
      </c>
      <c r="M1710" t="str">
        <f t="shared" si="292"/>
        <v>Short</v>
      </c>
      <c r="N1710" s="39">
        <f t="shared" si="293"/>
        <v>0</v>
      </c>
      <c r="O1710" s="40">
        <f t="shared" si="296"/>
        <v>1689.1750000000129</v>
      </c>
      <c r="P1710" s="39">
        <f t="shared" si="294"/>
        <v>3.75</v>
      </c>
      <c r="Q1710" s="39">
        <f t="shared" si="295"/>
        <v>5478.25</v>
      </c>
      <c r="R1710" s="39">
        <f>IF((O1710 - MAX($O$16:O1710)) &lt; 0, O1710 - MAX($O$16:O1710), 0)</f>
        <v>-2602.5000000000064</v>
      </c>
    </row>
    <row r="1711" spans="1:18" x14ac:dyDescent="0.25">
      <c r="A1711" s="2">
        <v>1696</v>
      </c>
      <c r="B1711" t="s">
        <v>1696</v>
      </c>
      <c r="C1711" s="8">
        <v>281.58</v>
      </c>
      <c r="D1711" s="8">
        <v>156.85</v>
      </c>
      <c r="E1711" s="17">
        <f t="shared" si="286"/>
        <v>0.58512666439769401</v>
      </c>
      <c r="F1711" s="2">
        <f>+IF(A1711&gt;$C$3,AVERAGE(INDEX($E$16:$E$2532,A1711-$C$3):E1710),"")</f>
        <v>0.58403321176905632</v>
      </c>
      <c r="G1711" s="2">
        <f>+IF(A1711&gt;$C$3,STDEVA(INDEX($E$16:$E$2532,A1711-$C$3):E1710),"")</f>
        <v>4.3154558296176707E-3</v>
      </c>
      <c r="H1711">
        <f t="shared" si="287"/>
        <v>0.25338056321493319</v>
      </c>
      <c r="I1711" s="2" t="str">
        <f t="shared" si="288"/>
        <v/>
      </c>
      <c r="J1711">
        <f t="shared" si="289"/>
        <v>156.36000000000001</v>
      </c>
      <c r="K1711">
        <f t="shared" si="290"/>
        <v>281.89999999999998</v>
      </c>
      <c r="L1711" s="37">
        <f t="shared" si="291"/>
        <v>202.49999999999346</v>
      </c>
      <c r="M1711" t="str">
        <f t="shared" si="292"/>
        <v>Short</v>
      </c>
      <c r="N1711" s="39">
        <f t="shared" si="293"/>
        <v>0</v>
      </c>
      <c r="O1711" s="40">
        <f t="shared" si="296"/>
        <v>1689.1750000000129</v>
      </c>
      <c r="P1711" s="39">
        <f t="shared" si="294"/>
        <v>0</v>
      </c>
      <c r="Q1711" s="39">
        <f t="shared" si="295"/>
        <v>0</v>
      </c>
      <c r="R1711" s="39">
        <f>IF((O1711 - MAX($O$16:O1711)) &lt; 0, O1711 - MAX($O$16:O1711), 0)</f>
        <v>-2602.5000000000064</v>
      </c>
    </row>
    <row r="1712" spans="1:18" x14ac:dyDescent="0.25">
      <c r="A1712" s="2">
        <v>1697</v>
      </c>
      <c r="B1712" t="s">
        <v>1697</v>
      </c>
      <c r="C1712" s="8">
        <v>275.45</v>
      </c>
      <c r="D1712" s="8">
        <v>153.83000000000001</v>
      </c>
      <c r="E1712" s="17">
        <f t="shared" si="286"/>
        <v>0.58255802735106565</v>
      </c>
      <c r="F1712" s="2">
        <f>+IF(A1712&gt;$C$3,AVERAGE(INDEX($E$16:$E$2532,A1712-$C$3):E1711),"")</f>
        <v>0.58557583601486574</v>
      </c>
      <c r="G1712" s="2">
        <f>+IF(A1712&gt;$C$3,STDEVA(INDEX($E$16:$E$2532,A1712-$C$3):E1711),"")</f>
        <v>2.2343799208365735E-3</v>
      </c>
      <c r="H1712">
        <f t="shared" si="287"/>
        <v>-1.3506246792041454</v>
      </c>
      <c r="I1712" s="2" t="str">
        <f t="shared" si="288"/>
        <v/>
      </c>
      <c r="J1712" t="str">
        <f t="shared" si="289"/>
        <v/>
      </c>
      <c r="K1712" t="str">
        <f t="shared" si="290"/>
        <v/>
      </c>
      <c r="L1712" s="37">
        <f t="shared" si="291"/>
        <v>979.99999999999704</v>
      </c>
      <c r="M1712" t="str">
        <f t="shared" si="292"/>
        <v>TP</v>
      </c>
      <c r="N1712" s="39">
        <f t="shared" si="293"/>
        <v>979.99999999999704</v>
      </c>
      <c r="O1712" s="40">
        <f t="shared" si="296"/>
        <v>2669.1750000000102</v>
      </c>
      <c r="P1712" s="39">
        <f t="shared" si="294"/>
        <v>3.75</v>
      </c>
      <c r="Q1712" s="39">
        <f t="shared" si="295"/>
        <v>0</v>
      </c>
      <c r="R1712" s="39">
        <f>IF((O1712 - MAX($O$16:O1712)) &lt; 0, O1712 - MAX($O$16:O1712), 0)</f>
        <v>-1622.5000000000091</v>
      </c>
    </row>
    <row r="1713" spans="1:18" x14ac:dyDescent="0.25">
      <c r="A1713" s="2">
        <v>1698</v>
      </c>
      <c r="B1713" t="s">
        <v>1698</v>
      </c>
      <c r="C1713" s="8">
        <v>263.93</v>
      </c>
      <c r="D1713" s="8">
        <v>147.91999999999999</v>
      </c>
      <c r="E1713" s="17">
        <f t="shared" si="286"/>
        <v>0.57901232939341729</v>
      </c>
      <c r="F1713" s="2">
        <f>+IF(A1713&gt;$C$3,AVERAGE(INDEX($E$16:$E$2532,A1713-$C$3):E1712),"")</f>
        <v>0.58501803263052932</v>
      </c>
      <c r="G1713" s="2">
        <f>+IF(A1713&gt;$C$3,STDEVA(INDEX($E$16:$E$2532,A1713-$C$3):E1712),"")</f>
        <v>2.6205397781139598E-3</v>
      </c>
      <c r="H1713">
        <f t="shared" si="287"/>
        <v>-2.29178098621896</v>
      </c>
      <c r="I1713" s="2" t="str">
        <f t="shared" si="288"/>
        <v>Buy</v>
      </c>
      <c r="J1713">
        <f t="shared" si="289"/>
        <v>263.93</v>
      </c>
      <c r="K1713">
        <f t="shared" si="290"/>
        <v>147.91999999999999</v>
      </c>
      <c r="L1713" s="37" t="str">
        <f t="shared" si="291"/>
        <v/>
      </c>
      <c r="M1713" t="str">
        <f t="shared" si="292"/>
        <v>Long</v>
      </c>
      <c r="N1713" s="39">
        <f t="shared" si="293"/>
        <v>0</v>
      </c>
      <c r="O1713" s="40">
        <f t="shared" si="296"/>
        <v>2669.1750000000102</v>
      </c>
      <c r="P1713" s="39">
        <f t="shared" si="294"/>
        <v>3.75</v>
      </c>
      <c r="Q1713" s="39">
        <f t="shared" si="295"/>
        <v>5148.125</v>
      </c>
      <c r="R1713" s="39">
        <f>IF((O1713 - MAX($O$16:O1713)) &lt; 0, O1713 - MAX($O$16:O1713), 0)</f>
        <v>-1622.5000000000091</v>
      </c>
    </row>
    <row r="1714" spans="1:18" x14ac:dyDescent="0.25">
      <c r="A1714" s="2">
        <v>1699</v>
      </c>
      <c r="B1714" t="s">
        <v>1699</v>
      </c>
      <c r="C1714" s="8">
        <v>269.13</v>
      </c>
      <c r="D1714" s="8">
        <v>149.69</v>
      </c>
      <c r="E1714" s="17">
        <f t="shared" si="286"/>
        <v>0.5866280453121574</v>
      </c>
      <c r="F1714" s="2">
        <f>+IF(A1714&gt;$C$3,AVERAGE(INDEX($E$16:$E$2532,A1714-$C$3):E1713),"")</f>
        <v>0.58395047552947132</v>
      </c>
      <c r="G1714" s="2">
        <f>+IF(A1714&gt;$C$3,STDEVA(INDEX($E$16:$E$2532,A1714-$C$3):E1713),"")</f>
        <v>3.7879044790750981E-3</v>
      </c>
      <c r="H1714">
        <f t="shared" si="287"/>
        <v>0.70687362827582767</v>
      </c>
      <c r="I1714" s="2" t="str">
        <f t="shared" si="288"/>
        <v/>
      </c>
      <c r="J1714" t="str">
        <f t="shared" si="289"/>
        <v/>
      </c>
      <c r="K1714" t="str">
        <f t="shared" si="290"/>
        <v/>
      </c>
      <c r="L1714" s="37">
        <f t="shared" si="291"/>
        <v>857.49999999999477</v>
      </c>
      <c r="M1714" t="str">
        <f t="shared" si="292"/>
        <v>TP</v>
      </c>
      <c r="N1714" s="39">
        <f t="shared" si="293"/>
        <v>857.49999999999477</v>
      </c>
      <c r="O1714" s="40">
        <f t="shared" si="296"/>
        <v>3526.6750000000047</v>
      </c>
      <c r="P1714" s="39">
        <f t="shared" si="294"/>
        <v>3.75</v>
      </c>
      <c r="Q1714" s="39">
        <f t="shared" si="295"/>
        <v>0</v>
      </c>
      <c r="R1714" s="39">
        <f>IF((O1714 - MAX($O$16:O1714)) &lt; 0, O1714 - MAX($O$16:O1714), 0)</f>
        <v>-765.00000000001455</v>
      </c>
    </row>
    <row r="1715" spans="1:18" x14ac:dyDescent="0.25">
      <c r="A1715" s="2">
        <v>1700</v>
      </c>
      <c r="B1715" t="s">
        <v>1700</v>
      </c>
      <c r="C1715" s="8">
        <v>267.67</v>
      </c>
      <c r="D1715" s="8">
        <v>149.84</v>
      </c>
      <c r="E1715" s="17">
        <f t="shared" si="286"/>
        <v>0.58018682036540181</v>
      </c>
      <c r="F1715" s="2">
        <f>+IF(A1715&gt;$C$3,AVERAGE(INDEX($E$16:$E$2532,A1715-$C$3):E1714),"")</f>
        <v>0.58454328472992934</v>
      </c>
      <c r="G1715" s="2">
        <f>+IF(A1715&gt;$C$3,STDEVA(INDEX($E$16:$E$2532,A1715-$C$3):E1714),"")</f>
        <v>3.9598951673751673E-3</v>
      </c>
      <c r="H1715">
        <f t="shared" si="287"/>
        <v>-1.1001463878184492</v>
      </c>
      <c r="I1715" s="2" t="str">
        <f t="shared" si="288"/>
        <v/>
      </c>
      <c r="J1715" t="str">
        <f t="shared" si="289"/>
        <v/>
      </c>
      <c r="K1715" t="str">
        <f t="shared" si="290"/>
        <v/>
      </c>
      <c r="L1715" s="37" t="str">
        <f t="shared" si="291"/>
        <v/>
      </c>
      <c r="M1715" t="str">
        <f t="shared" si="292"/>
        <v/>
      </c>
      <c r="N1715" s="39">
        <f t="shared" si="293"/>
        <v>0</v>
      </c>
      <c r="O1715" s="40">
        <f t="shared" si="296"/>
        <v>3526.6750000000047</v>
      </c>
      <c r="P1715" s="39">
        <f t="shared" si="294"/>
        <v>0</v>
      </c>
      <c r="Q1715" s="39">
        <f t="shared" si="295"/>
        <v>0</v>
      </c>
      <c r="R1715" s="39">
        <f>IF((O1715 - MAX($O$16:O1715)) &lt; 0, O1715 - MAX($O$16:O1715), 0)</f>
        <v>-765.00000000001455</v>
      </c>
    </row>
    <row r="1716" spans="1:18" x14ac:dyDescent="0.25">
      <c r="A1716" s="2">
        <v>1701</v>
      </c>
      <c r="B1716" t="s">
        <v>1701</v>
      </c>
      <c r="C1716" s="8">
        <v>257.63</v>
      </c>
      <c r="D1716" s="8">
        <v>145.44</v>
      </c>
      <c r="E1716" s="17">
        <f t="shared" si="286"/>
        <v>0.57176081664746314</v>
      </c>
      <c r="F1716" s="2">
        <f>+IF(A1716&gt;$C$3,AVERAGE(INDEX($E$16:$E$2532,A1716-$C$3):E1715),"")</f>
        <v>0.58270237736394725</v>
      </c>
      <c r="G1716" s="2">
        <f>+IF(A1716&gt;$C$3,STDEVA(INDEX($E$16:$E$2532,A1716-$C$3):E1715),"")</f>
        <v>3.2114387128497112E-3</v>
      </c>
      <c r="H1716">
        <f t="shared" si="287"/>
        <v>-3.407058858917154</v>
      </c>
      <c r="I1716" s="2" t="str">
        <f t="shared" si="288"/>
        <v>Buy</v>
      </c>
      <c r="J1716">
        <f t="shared" si="289"/>
        <v>257.63</v>
      </c>
      <c r="K1716">
        <f t="shared" si="290"/>
        <v>145.44</v>
      </c>
      <c r="L1716" s="37" t="str">
        <f t="shared" si="291"/>
        <v/>
      </c>
      <c r="M1716" t="str">
        <f t="shared" si="292"/>
        <v>Long</v>
      </c>
      <c r="N1716" s="39">
        <f t="shared" si="293"/>
        <v>0</v>
      </c>
      <c r="O1716" s="40">
        <f t="shared" si="296"/>
        <v>3526.6750000000047</v>
      </c>
      <c r="P1716" s="39">
        <f t="shared" si="294"/>
        <v>3.75</v>
      </c>
      <c r="Q1716" s="39">
        <f t="shared" si="295"/>
        <v>5038.375</v>
      </c>
      <c r="R1716" s="39">
        <f>IF((O1716 - MAX($O$16:O1716)) &lt; 0, O1716 - MAX($O$16:O1716), 0)</f>
        <v>-765.00000000001455</v>
      </c>
    </row>
    <row r="1717" spans="1:18" x14ac:dyDescent="0.25">
      <c r="A1717" s="2">
        <v>1702</v>
      </c>
      <c r="B1717" t="s">
        <v>1702</v>
      </c>
      <c r="C1717" s="8">
        <v>261.5</v>
      </c>
      <c r="D1717" s="8">
        <v>146.77000000000001</v>
      </c>
      <c r="E1717" s="17">
        <f t="shared" si="286"/>
        <v>0.57756754788187004</v>
      </c>
      <c r="F1717" s="2">
        <f>+IF(A1717&gt;$C$3,AVERAGE(INDEX($E$16:$E$2532,A1717-$C$3):E1716),"")</f>
        <v>0.5800292078139011</v>
      </c>
      <c r="G1717" s="2">
        <f>+IF(A1717&gt;$C$3,STDEVA(INDEX($E$16:$E$2532,A1717-$C$3):E1716),"")</f>
        <v>5.462709046334154E-3</v>
      </c>
      <c r="H1717">
        <f t="shared" si="287"/>
        <v>-0.45062988183180069</v>
      </c>
      <c r="I1717" s="2" t="str">
        <f t="shared" si="288"/>
        <v/>
      </c>
      <c r="J1717" t="str">
        <f t="shared" si="289"/>
        <v/>
      </c>
      <c r="K1717" t="str">
        <f t="shared" si="290"/>
        <v/>
      </c>
      <c r="L1717" s="37">
        <f t="shared" si="291"/>
        <v>634.99999999999795</v>
      </c>
      <c r="M1717" t="str">
        <f t="shared" si="292"/>
        <v>TP</v>
      </c>
      <c r="N1717" s="39">
        <f t="shared" si="293"/>
        <v>634.99999999999795</v>
      </c>
      <c r="O1717" s="40">
        <f t="shared" si="296"/>
        <v>4161.6750000000029</v>
      </c>
      <c r="P1717" s="39">
        <f t="shared" si="294"/>
        <v>3.75</v>
      </c>
      <c r="Q1717" s="39">
        <f t="shared" si="295"/>
        <v>0</v>
      </c>
      <c r="R1717" s="39">
        <f>IF((O1717 - MAX($O$16:O1717)) &lt; 0, O1717 - MAX($O$16:O1717), 0)</f>
        <v>-130.00000000001637</v>
      </c>
    </row>
    <row r="1718" spans="1:18" x14ac:dyDescent="0.25">
      <c r="A1718" s="2">
        <v>1703</v>
      </c>
      <c r="B1718" t="s">
        <v>1703</v>
      </c>
      <c r="C1718" s="8">
        <v>265.33999999999997</v>
      </c>
      <c r="D1718" s="8">
        <v>148.16</v>
      </c>
      <c r="E1718" s="17">
        <f t="shared" si="286"/>
        <v>0.58271925159090143</v>
      </c>
      <c r="F1718" s="2">
        <f>+IF(A1718&gt;$C$3,AVERAGE(INDEX($E$16:$E$2532,A1718-$C$3):E1717),"")</f>
        <v>0.57903111192006196</v>
      </c>
      <c r="G1718" s="2">
        <f>+IF(A1718&gt;$C$3,STDEVA(INDEX($E$16:$E$2532,A1718-$C$3):E1717),"")</f>
        <v>5.3396775371396038E-3</v>
      </c>
      <c r="H1718">
        <f t="shared" si="287"/>
        <v>0.69070456880344933</v>
      </c>
      <c r="I1718" s="2" t="str">
        <f t="shared" si="288"/>
        <v/>
      </c>
      <c r="J1718" t="str">
        <f t="shared" si="289"/>
        <v/>
      </c>
      <c r="K1718" t="str">
        <f t="shared" si="290"/>
        <v/>
      </c>
      <c r="L1718" s="37" t="str">
        <f t="shared" si="291"/>
        <v/>
      </c>
      <c r="M1718" t="str">
        <f t="shared" si="292"/>
        <v/>
      </c>
      <c r="N1718" s="39">
        <f t="shared" si="293"/>
        <v>0</v>
      </c>
      <c r="O1718" s="40">
        <f t="shared" si="296"/>
        <v>4161.6750000000029</v>
      </c>
      <c r="P1718" s="39">
        <f t="shared" si="294"/>
        <v>0</v>
      </c>
      <c r="Q1718" s="39">
        <f t="shared" si="295"/>
        <v>0</v>
      </c>
      <c r="R1718" s="39">
        <f>IF((O1718 - MAX($O$16:O1718)) &lt; 0, O1718 - MAX($O$16:O1718), 0)</f>
        <v>-130.00000000001637</v>
      </c>
    </row>
    <row r="1719" spans="1:18" x14ac:dyDescent="0.25">
      <c r="A1719" s="2">
        <v>1704</v>
      </c>
      <c r="B1719" t="s">
        <v>1704</v>
      </c>
      <c r="C1719" s="8">
        <v>266</v>
      </c>
      <c r="D1719" s="8">
        <v>148.47999999999999</v>
      </c>
      <c r="E1719" s="17">
        <f t="shared" si="286"/>
        <v>0.58304603974380864</v>
      </c>
      <c r="F1719" s="2">
        <f>+IF(A1719&gt;$C$3,AVERAGE(INDEX($E$16:$E$2532,A1719-$C$3):E1718),"")</f>
        <v>0.57977249635955874</v>
      </c>
      <c r="G1719" s="2">
        <f>+IF(A1719&gt;$C$3,STDEVA(INDEX($E$16:$E$2532,A1719-$C$3):E1718),"")</f>
        <v>5.5879869321430464E-3</v>
      </c>
      <c r="H1719">
        <f t="shared" si="287"/>
        <v>0.58581800995630895</v>
      </c>
      <c r="I1719" s="2" t="str">
        <f t="shared" si="288"/>
        <v/>
      </c>
      <c r="J1719" t="str">
        <f t="shared" si="289"/>
        <v/>
      </c>
      <c r="K1719" t="str">
        <f t="shared" si="290"/>
        <v/>
      </c>
      <c r="L1719" s="37" t="str">
        <f t="shared" si="291"/>
        <v/>
      </c>
      <c r="M1719" t="str">
        <f t="shared" si="292"/>
        <v/>
      </c>
      <c r="N1719" s="39">
        <f t="shared" si="293"/>
        <v>0</v>
      </c>
      <c r="O1719" s="40">
        <f t="shared" si="296"/>
        <v>4161.6750000000029</v>
      </c>
      <c r="P1719" s="39">
        <f t="shared" si="294"/>
        <v>0</v>
      </c>
      <c r="Q1719" s="39">
        <f t="shared" si="295"/>
        <v>0</v>
      </c>
      <c r="R1719" s="39">
        <f>IF((O1719 - MAX($O$16:O1719)) &lt; 0, O1719 - MAX($O$16:O1719), 0)</f>
        <v>-130.00000000001637</v>
      </c>
    </row>
    <row r="1720" spans="1:18" x14ac:dyDescent="0.25">
      <c r="A1720" s="2">
        <v>1705</v>
      </c>
      <c r="B1720" t="s">
        <v>1705</v>
      </c>
      <c r="C1720" s="8">
        <v>269.58999999999997</v>
      </c>
      <c r="D1720" s="8">
        <v>151.15</v>
      </c>
      <c r="E1720" s="17">
        <f t="shared" si="286"/>
        <v>0.57862956513662933</v>
      </c>
      <c r="F1720" s="2">
        <f>+IF(A1720&gt;$C$3,AVERAGE(INDEX($E$16:$E$2532,A1720-$C$3):E1719),"")</f>
        <v>0.57905609524588897</v>
      </c>
      <c r="G1720" s="2">
        <f>+IF(A1720&gt;$C$3,STDEVA(INDEX($E$16:$E$2532,A1720-$C$3):E1719),"")</f>
        <v>4.6382586679690327E-3</v>
      </c>
      <c r="H1720">
        <f t="shared" si="287"/>
        <v>-9.1959103575912332E-2</v>
      </c>
      <c r="I1720" s="2" t="str">
        <f t="shared" si="288"/>
        <v/>
      </c>
      <c r="J1720" t="str">
        <f t="shared" si="289"/>
        <v/>
      </c>
      <c r="K1720" t="str">
        <f t="shared" si="290"/>
        <v/>
      </c>
      <c r="L1720" s="37" t="str">
        <f t="shared" si="291"/>
        <v/>
      </c>
      <c r="M1720" t="str">
        <f t="shared" si="292"/>
        <v/>
      </c>
      <c r="N1720" s="39">
        <f t="shared" si="293"/>
        <v>0</v>
      </c>
      <c r="O1720" s="40">
        <f t="shared" si="296"/>
        <v>4161.6750000000029</v>
      </c>
      <c r="P1720" s="39">
        <f t="shared" si="294"/>
        <v>0</v>
      </c>
      <c r="Q1720" s="39">
        <f t="shared" si="295"/>
        <v>0</v>
      </c>
      <c r="R1720" s="39">
        <f>IF((O1720 - MAX($O$16:O1720)) &lt; 0, O1720 - MAX($O$16:O1720), 0)</f>
        <v>-130.00000000001637</v>
      </c>
    </row>
    <row r="1721" spans="1:18" x14ac:dyDescent="0.25">
      <c r="A1721" s="2">
        <v>1706</v>
      </c>
      <c r="B1721" t="s">
        <v>1706</v>
      </c>
      <c r="C1721" s="8">
        <v>273.02999999999997</v>
      </c>
      <c r="D1721" s="8">
        <v>152.80000000000001</v>
      </c>
      <c r="E1721" s="17">
        <f t="shared" si="286"/>
        <v>0.58045180252495376</v>
      </c>
      <c r="F1721" s="2">
        <f>+IF(A1721&gt;$C$3,AVERAGE(INDEX($E$16:$E$2532,A1721-$C$3):E1720),"")</f>
        <v>0.57874464420013449</v>
      </c>
      <c r="G1721" s="2">
        <f>+IF(A1721&gt;$C$3,STDEVA(INDEX($E$16:$E$2532,A1721-$C$3):E1720),"")</f>
        <v>4.595436697220936E-3</v>
      </c>
      <c r="H1721">
        <f t="shared" si="287"/>
        <v>0.37148990124304471</v>
      </c>
      <c r="I1721" s="2" t="str">
        <f t="shared" si="288"/>
        <v/>
      </c>
      <c r="J1721" t="str">
        <f t="shared" si="289"/>
        <v/>
      </c>
      <c r="K1721" t="str">
        <f t="shared" si="290"/>
        <v/>
      </c>
      <c r="L1721" s="37" t="str">
        <f t="shared" si="291"/>
        <v/>
      </c>
      <c r="M1721" t="str">
        <f t="shared" si="292"/>
        <v/>
      </c>
      <c r="N1721" s="39">
        <f t="shared" si="293"/>
        <v>0</v>
      </c>
      <c r="O1721" s="40">
        <f t="shared" si="296"/>
        <v>4161.6750000000029</v>
      </c>
      <c r="P1721" s="39">
        <f t="shared" si="294"/>
        <v>0</v>
      </c>
      <c r="Q1721" s="39">
        <f t="shared" si="295"/>
        <v>0</v>
      </c>
      <c r="R1721" s="39">
        <f>IF((O1721 - MAX($O$16:O1721)) &lt; 0, O1721 - MAX($O$16:O1721), 0)</f>
        <v>-130.00000000001637</v>
      </c>
    </row>
    <row r="1722" spans="1:18" x14ac:dyDescent="0.25">
      <c r="A1722" s="2">
        <v>1707</v>
      </c>
      <c r="B1722" t="s">
        <v>1707</v>
      </c>
      <c r="C1722" s="8">
        <v>273.11</v>
      </c>
      <c r="D1722" s="8">
        <v>153.34</v>
      </c>
      <c r="E1722" s="17">
        <f t="shared" si="286"/>
        <v>0.57721696630248609</v>
      </c>
      <c r="F1722" s="2">
        <f>+IF(A1722&gt;$C$3,AVERAGE(INDEX($E$16:$E$2532,A1722-$C$3):E1721),"")</f>
        <v>0.58048284137563266</v>
      </c>
      <c r="G1722" s="2">
        <f>+IF(A1722&gt;$C$3,STDEVA(INDEX($E$16:$E$2532,A1722-$C$3):E1721),"")</f>
        <v>2.4241518572822025E-3</v>
      </c>
      <c r="H1722">
        <f t="shared" si="287"/>
        <v>-1.3472237984331785</v>
      </c>
      <c r="I1722" s="2" t="str">
        <f t="shared" si="288"/>
        <v/>
      </c>
      <c r="J1722" t="str">
        <f t="shared" si="289"/>
        <v/>
      </c>
      <c r="K1722" t="str">
        <f t="shared" si="290"/>
        <v/>
      </c>
      <c r="L1722" s="37" t="str">
        <f t="shared" si="291"/>
        <v/>
      </c>
      <c r="M1722" t="str">
        <f t="shared" si="292"/>
        <v/>
      </c>
      <c r="N1722" s="39">
        <f t="shared" si="293"/>
        <v>0</v>
      </c>
      <c r="O1722" s="40">
        <f t="shared" si="296"/>
        <v>4161.6750000000029</v>
      </c>
      <c r="P1722" s="39">
        <f t="shared" si="294"/>
        <v>0</v>
      </c>
      <c r="Q1722" s="39">
        <f t="shared" si="295"/>
        <v>0</v>
      </c>
      <c r="R1722" s="39">
        <f>IF((O1722 - MAX($O$16:O1722)) &lt; 0, O1722 - MAX($O$16:O1722), 0)</f>
        <v>-130.00000000001637</v>
      </c>
    </row>
    <row r="1723" spans="1:18" x14ac:dyDescent="0.25">
      <c r="A1723" s="2">
        <v>1708</v>
      </c>
      <c r="B1723" t="s">
        <v>1708</v>
      </c>
      <c r="C1723" s="8">
        <v>271.39999999999998</v>
      </c>
      <c r="D1723" s="8">
        <v>152.08000000000001</v>
      </c>
      <c r="E1723" s="17">
        <f t="shared" si="286"/>
        <v>0.57918704922059494</v>
      </c>
      <c r="F1723" s="2">
        <f>+IF(A1723&gt;$C$3,AVERAGE(INDEX($E$16:$E$2532,A1723-$C$3):E1722),"")</f>
        <v>0.58041272505975583</v>
      </c>
      <c r="G1723" s="2">
        <f>+IF(A1723&gt;$C$3,STDEVA(INDEX($E$16:$E$2532,A1723-$C$3):E1722),"")</f>
        <v>2.532215988937543E-3</v>
      </c>
      <c r="H1723">
        <f t="shared" si="287"/>
        <v>-0.4840328962914231</v>
      </c>
      <c r="I1723" s="2" t="str">
        <f t="shared" si="288"/>
        <v/>
      </c>
      <c r="J1723" t="str">
        <f t="shared" si="289"/>
        <v/>
      </c>
      <c r="K1723" t="str">
        <f t="shared" si="290"/>
        <v/>
      </c>
      <c r="L1723" s="37" t="str">
        <f t="shared" si="291"/>
        <v/>
      </c>
      <c r="M1723" t="str">
        <f t="shared" si="292"/>
        <v/>
      </c>
      <c r="N1723" s="39">
        <f t="shared" si="293"/>
        <v>0</v>
      </c>
      <c r="O1723" s="40">
        <f t="shared" si="296"/>
        <v>4161.6750000000029</v>
      </c>
      <c r="P1723" s="39">
        <f t="shared" si="294"/>
        <v>0</v>
      </c>
      <c r="Q1723" s="39">
        <f t="shared" si="295"/>
        <v>0</v>
      </c>
      <c r="R1723" s="39">
        <f>IF((O1723 - MAX($O$16:O1723)) &lt; 0, O1723 - MAX($O$16:O1723), 0)</f>
        <v>-130.00000000001637</v>
      </c>
    </row>
    <row r="1724" spans="1:18" x14ac:dyDescent="0.25">
      <c r="A1724" s="2">
        <v>1709</v>
      </c>
      <c r="B1724" t="s">
        <v>1709</v>
      </c>
      <c r="C1724" s="8">
        <v>270.05</v>
      </c>
      <c r="D1724" s="8">
        <v>152.24</v>
      </c>
      <c r="E1724" s="17">
        <f t="shared" si="286"/>
        <v>0.57314890405100616</v>
      </c>
      <c r="F1724" s="2">
        <f>+IF(A1724&gt;$C$3,AVERAGE(INDEX($E$16:$E$2532,A1724-$C$3):E1723),"")</f>
        <v>0.57970628458569451</v>
      </c>
      <c r="G1724" s="2">
        <f>+IF(A1724&gt;$C$3,STDEVA(INDEX($E$16:$E$2532,A1724-$C$3):E1723),"")</f>
        <v>2.1986016672756081E-3</v>
      </c>
      <c r="H1724">
        <f t="shared" si="287"/>
        <v>-2.9825232247794631</v>
      </c>
      <c r="I1724" s="2" t="str">
        <f t="shared" si="288"/>
        <v>Buy</v>
      </c>
      <c r="J1724">
        <f t="shared" si="289"/>
        <v>270.05</v>
      </c>
      <c r="K1724">
        <f t="shared" si="290"/>
        <v>152.24</v>
      </c>
      <c r="L1724" s="37" t="str">
        <f t="shared" si="291"/>
        <v/>
      </c>
      <c r="M1724" t="str">
        <f t="shared" si="292"/>
        <v>Long</v>
      </c>
      <c r="N1724" s="39">
        <f t="shared" si="293"/>
        <v>0</v>
      </c>
      <c r="O1724" s="40">
        <f t="shared" si="296"/>
        <v>4161.6750000000029</v>
      </c>
      <c r="P1724" s="39">
        <f t="shared" si="294"/>
        <v>3.75</v>
      </c>
      <c r="Q1724" s="39">
        <f t="shared" si="295"/>
        <v>5278.625</v>
      </c>
      <c r="R1724" s="39">
        <f>IF((O1724 - MAX($O$16:O1724)) &lt; 0, O1724 - MAX($O$16:O1724), 0)</f>
        <v>-130.00000000001637</v>
      </c>
    </row>
    <row r="1725" spans="1:18" x14ac:dyDescent="0.25">
      <c r="A1725" s="2">
        <v>1710</v>
      </c>
      <c r="B1725" t="s">
        <v>1710</v>
      </c>
      <c r="C1725" s="8">
        <v>270.39999999999998</v>
      </c>
      <c r="D1725" s="8">
        <v>152</v>
      </c>
      <c r="E1725" s="17">
        <f t="shared" si="286"/>
        <v>0.57602182332253249</v>
      </c>
      <c r="F1725" s="2">
        <f>+IF(A1725&gt;$C$3,AVERAGE(INDEX($E$16:$E$2532,A1725-$C$3):E1724),"")</f>
        <v>0.57772685744713403</v>
      </c>
      <c r="G1725" s="2">
        <f>+IF(A1725&gt;$C$3,STDEVA(INDEX($E$16:$E$2532,A1725-$C$3):E1724),"")</f>
        <v>2.8102496838181461E-3</v>
      </c>
      <c r="H1725">
        <f t="shared" si="287"/>
        <v>-0.60671979946102172</v>
      </c>
      <c r="I1725" s="2" t="str">
        <f t="shared" si="288"/>
        <v/>
      </c>
      <c r="J1725">
        <f t="shared" si="289"/>
        <v>270.05</v>
      </c>
      <c r="K1725">
        <f t="shared" si="290"/>
        <v>152.24</v>
      </c>
      <c r="L1725" s="37">
        <f t="shared" si="291"/>
        <v>147.49999999999375</v>
      </c>
      <c r="M1725" t="str">
        <f t="shared" si="292"/>
        <v>Long</v>
      </c>
      <c r="N1725" s="39">
        <f t="shared" si="293"/>
        <v>0</v>
      </c>
      <c r="O1725" s="40">
        <f t="shared" si="296"/>
        <v>4161.6750000000029</v>
      </c>
      <c r="P1725" s="39">
        <f t="shared" si="294"/>
        <v>0</v>
      </c>
      <c r="Q1725" s="39">
        <f t="shared" si="295"/>
        <v>0</v>
      </c>
      <c r="R1725" s="39">
        <f>IF((O1725 - MAX($O$16:O1725)) &lt; 0, O1725 - MAX($O$16:O1725), 0)</f>
        <v>-130.00000000001637</v>
      </c>
    </row>
    <row r="1726" spans="1:18" x14ac:dyDescent="0.25">
      <c r="A1726" s="2">
        <v>1711</v>
      </c>
      <c r="B1726" t="s">
        <v>1711</v>
      </c>
      <c r="C1726" s="8">
        <v>274.70999999999998</v>
      </c>
      <c r="D1726" s="8">
        <v>153.97999999999999</v>
      </c>
      <c r="E1726" s="17">
        <f t="shared" si="286"/>
        <v>0.57889327193784701</v>
      </c>
      <c r="F1726" s="2">
        <f>+IF(A1726&gt;$C$3,AVERAGE(INDEX($E$16:$E$2532,A1726-$C$3):E1725),"")</f>
        <v>0.57720530908431478</v>
      </c>
      <c r="G1726" s="2">
        <f>+IF(A1726&gt;$C$3,STDEVA(INDEX($E$16:$E$2532,A1726-$C$3):E1725),"")</f>
        <v>2.8426312573557651E-3</v>
      </c>
      <c r="H1726">
        <f t="shared" si="287"/>
        <v>0.59380295955177342</v>
      </c>
      <c r="I1726" s="2" t="str">
        <f t="shared" si="288"/>
        <v/>
      </c>
      <c r="J1726" t="str">
        <f t="shared" si="289"/>
        <v/>
      </c>
      <c r="K1726" t="str">
        <f t="shared" si="290"/>
        <v/>
      </c>
      <c r="L1726" s="37">
        <f t="shared" si="291"/>
        <v>729.99999999999682</v>
      </c>
      <c r="M1726" t="str">
        <f t="shared" si="292"/>
        <v>TP</v>
      </c>
      <c r="N1726" s="39">
        <f t="shared" si="293"/>
        <v>729.99999999999682</v>
      </c>
      <c r="O1726" s="40">
        <f t="shared" si="296"/>
        <v>4891.6749999999993</v>
      </c>
      <c r="P1726" s="39">
        <f t="shared" si="294"/>
        <v>3.75</v>
      </c>
      <c r="Q1726" s="39">
        <f t="shared" si="295"/>
        <v>0</v>
      </c>
      <c r="R1726" s="39">
        <f>IF((O1726 - MAX($O$16:O1726)) &lt; 0, O1726 - MAX($O$16:O1726), 0)</f>
        <v>0</v>
      </c>
    </row>
    <row r="1727" spans="1:18" x14ac:dyDescent="0.25">
      <c r="A1727" s="2">
        <v>1712</v>
      </c>
      <c r="B1727" t="s">
        <v>1712</v>
      </c>
      <c r="C1727" s="8">
        <v>277.89999999999998</v>
      </c>
      <c r="D1727" s="8">
        <v>154.99</v>
      </c>
      <c r="E1727" s="17">
        <f t="shared" si="286"/>
        <v>0.58390073803949849</v>
      </c>
      <c r="F1727" s="2">
        <f>+IF(A1727&gt;$C$3,AVERAGE(INDEX($E$16:$E$2532,A1727-$C$3):E1726),"")</f>
        <v>0.5768936029668934</v>
      </c>
      <c r="G1727" s="2">
        <f>+IF(A1727&gt;$C$3,STDEVA(INDEX($E$16:$E$2532,A1727-$C$3):E1726),"")</f>
        <v>2.4569241582610485E-3</v>
      </c>
      <c r="H1727">
        <f t="shared" si="287"/>
        <v>2.8519948607467667</v>
      </c>
      <c r="I1727" s="2" t="str">
        <f t="shared" si="288"/>
        <v>Sell</v>
      </c>
      <c r="J1727">
        <f t="shared" si="289"/>
        <v>154.99</v>
      </c>
      <c r="K1727">
        <f t="shared" si="290"/>
        <v>277.89999999999998</v>
      </c>
      <c r="L1727" s="37" t="str">
        <f t="shared" si="291"/>
        <v/>
      </c>
      <c r="M1727" t="str">
        <f t="shared" si="292"/>
        <v>Short</v>
      </c>
      <c r="N1727" s="39">
        <f t="shared" si="293"/>
        <v>0</v>
      </c>
      <c r="O1727" s="40">
        <f t="shared" si="296"/>
        <v>4891.6749999999993</v>
      </c>
      <c r="P1727" s="39">
        <f t="shared" si="294"/>
        <v>3.75</v>
      </c>
      <c r="Q1727" s="39">
        <f t="shared" si="295"/>
        <v>5411.125</v>
      </c>
      <c r="R1727" s="39">
        <f>IF((O1727 - MAX($O$16:O1727)) &lt; 0, O1727 - MAX($O$16:O1727), 0)</f>
        <v>0</v>
      </c>
    </row>
    <row r="1728" spans="1:18" x14ac:dyDescent="0.25">
      <c r="A1728" s="2">
        <v>1713</v>
      </c>
      <c r="B1728" t="s">
        <v>1713</v>
      </c>
      <c r="C1728" s="8">
        <v>274.43</v>
      </c>
      <c r="D1728" s="8">
        <v>152.76</v>
      </c>
      <c r="E1728" s="17">
        <f t="shared" si="286"/>
        <v>0.58582815696445056</v>
      </c>
      <c r="F1728" s="2">
        <f>+IF(A1728&gt;$C$3,AVERAGE(INDEX($E$16:$E$2532,A1728-$C$3):E1727),"")</f>
        <v>0.57823035731429573</v>
      </c>
      <c r="G1728" s="2">
        <f>+IF(A1728&gt;$C$3,STDEVA(INDEX($E$16:$E$2532,A1728-$C$3):E1727),"")</f>
        <v>4.0064548677795388E-3</v>
      </c>
      <c r="H1728">
        <f t="shared" si="287"/>
        <v>1.8963896763838237</v>
      </c>
      <c r="I1728" s="2" t="str">
        <f t="shared" si="288"/>
        <v>Sell</v>
      </c>
      <c r="J1728">
        <f t="shared" si="289"/>
        <v>154.99</v>
      </c>
      <c r="K1728">
        <f t="shared" si="290"/>
        <v>277.89999999999998</v>
      </c>
      <c r="L1728" s="37">
        <f t="shared" si="291"/>
        <v>309.99999999998806</v>
      </c>
      <c r="M1728" t="str">
        <f t="shared" si="292"/>
        <v>Short</v>
      </c>
      <c r="N1728" s="39">
        <f t="shared" si="293"/>
        <v>0</v>
      </c>
      <c r="O1728" s="40">
        <f t="shared" si="296"/>
        <v>4891.6749999999993</v>
      </c>
      <c r="P1728" s="39">
        <f t="shared" si="294"/>
        <v>0</v>
      </c>
      <c r="Q1728" s="39">
        <f t="shared" si="295"/>
        <v>0</v>
      </c>
      <c r="R1728" s="39">
        <f>IF((O1728 - MAX($O$16:O1728)) &lt; 0, O1728 - MAX($O$16:O1728), 0)</f>
        <v>0</v>
      </c>
    </row>
    <row r="1729" spans="1:18" x14ac:dyDescent="0.25">
      <c r="A1729" s="2">
        <v>1714</v>
      </c>
      <c r="B1729" t="s">
        <v>1714</v>
      </c>
      <c r="C1729" s="8">
        <v>271.64999999999998</v>
      </c>
      <c r="D1729" s="8">
        <v>150.35</v>
      </c>
      <c r="E1729" s="17">
        <f t="shared" si="286"/>
        <v>0.59154856356299401</v>
      </c>
      <c r="F1729" s="2">
        <f>+IF(A1729&gt;$C$3,AVERAGE(INDEX($E$16:$E$2532,A1729-$C$3):E1728),"")</f>
        <v>0.57955857886306694</v>
      </c>
      <c r="G1729" s="2">
        <f>+IF(A1729&gt;$C$3,STDEVA(INDEX($E$16:$E$2532,A1729-$C$3):E1728),"")</f>
        <v>5.2961580446921844E-3</v>
      </c>
      <c r="H1729">
        <f t="shared" si="287"/>
        <v>2.2639023606826547</v>
      </c>
      <c r="I1729" s="2" t="str">
        <f t="shared" si="288"/>
        <v>Sell</v>
      </c>
      <c r="J1729" t="str">
        <f t="shared" si="289"/>
        <v/>
      </c>
      <c r="K1729" t="str">
        <f t="shared" si="290"/>
        <v/>
      </c>
      <c r="L1729" s="37">
        <f t="shared" si="291"/>
        <v>402.49999999999636</v>
      </c>
      <c r="M1729" t="str">
        <f t="shared" si="292"/>
        <v>TP</v>
      </c>
      <c r="N1729" s="39">
        <f t="shared" si="293"/>
        <v>402.49999999999636</v>
      </c>
      <c r="O1729" s="40">
        <f t="shared" si="296"/>
        <v>5294.1749999999956</v>
      </c>
      <c r="P1729" s="39">
        <f t="shared" si="294"/>
        <v>3.75</v>
      </c>
      <c r="Q1729" s="39">
        <f t="shared" si="295"/>
        <v>0</v>
      </c>
      <c r="R1729" s="39">
        <f>IF((O1729 - MAX($O$16:O1729)) &lt; 0, O1729 - MAX($O$16:O1729), 0)</f>
        <v>0</v>
      </c>
    </row>
    <row r="1730" spans="1:18" x14ac:dyDescent="0.25">
      <c r="A1730" s="2">
        <v>1715</v>
      </c>
      <c r="B1730" t="s">
        <v>1715</v>
      </c>
      <c r="C1730" s="8">
        <v>267.7</v>
      </c>
      <c r="D1730" s="8">
        <v>149.94999999999999</v>
      </c>
      <c r="E1730" s="17">
        <f t="shared" si="286"/>
        <v>0.57956504533128872</v>
      </c>
      <c r="F1730" s="2">
        <f>+IF(A1730&gt;$C$3,AVERAGE(INDEX($E$16:$E$2532,A1730-$C$3):E1729),"")</f>
        <v>0.58323851076546451</v>
      </c>
      <c r="G1730" s="2">
        <f>+IF(A1730&gt;$C$3,STDEVA(INDEX($E$16:$E$2532,A1730-$C$3):E1729),"")</f>
        <v>6.0655475435885571E-3</v>
      </c>
      <c r="H1730">
        <f t="shared" si="287"/>
        <v>-0.6056280010629449</v>
      </c>
      <c r="I1730" s="2" t="str">
        <f t="shared" si="288"/>
        <v/>
      </c>
      <c r="J1730" t="str">
        <f t="shared" si="289"/>
        <v/>
      </c>
      <c r="K1730" t="str">
        <f t="shared" si="290"/>
        <v/>
      </c>
      <c r="L1730" s="37" t="str">
        <f t="shared" si="291"/>
        <v/>
      </c>
      <c r="M1730" t="str">
        <f t="shared" si="292"/>
        <v/>
      </c>
      <c r="N1730" s="39">
        <f t="shared" si="293"/>
        <v>0</v>
      </c>
      <c r="O1730" s="40">
        <f t="shared" si="296"/>
        <v>5294.1749999999956</v>
      </c>
      <c r="P1730" s="39">
        <f t="shared" si="294"/>
        <v>0</v>
      </c>
      <c r="Q1730" s="39">
        <f t="shared" si="295"/>
        <v>0</v>
      </c>
      <c r="R1730" s="39">
        <f>IF((O1730 - MAX($O$16:O1730)) &lt; 0, O1730 - MAX($O$16:O1730), 0)</f>
        <v>0</v>
      </c>
    </row>
    <row r="1731" spans="1:18" x14ac:dyDescent="0.25">
      <c r="A1731" s="2">
        <v>1716</v>
      </c>
      <c r="B1731" t="s">
        <v>1716</v>
      </c>
      <c r="C1731" s="8">
        <v>269.08</v>
      </c>
      <c r="D1731" s="8">
        <v>152.35</v>
      </c>
      <c r="E1731" s="17">
        <f t="shared" si="286"/>
        <v>0.56882822772568697</v>
      </c>
      <c r="F1731" s="2">
        <f>+IF(A1731&gt;$C$3,AVERAGE(INDEX($E$16:$E$2532,A1731-$C$3):E1730),"")</f>
        <v>0.58394715516721574</v>
      </c>
      <c r="G1731" s="2">
        <f>+IF(A1731&gt;$C$3,STDEVA(INDEX($E$16:$E$2532,A1731-$C$3):E1730),"")</f>
        <v>5.1494260413316312E-3</v>
      </c>
      <c r="H1731">
        <f t="shared" si="287"/>
        <v>-2.9360412830823059</v>
      </c>
      <c r="I1731" s="2" t="str">
        <f t="shared" si="288"/>
        <v>Buy</v>
      </c>
      <c r="J1731">
        <f t="shared" si="289"/>
        <v>269.08</v>
      </c>
      <c r="K1731">
        <f t="shared" si="290"/>
        <v>152.35</v>
      </c>
      <c r="L1731" s="37" t="str">
        <f t="shared" si="291"/>
        <v/>
      </c>
      <c r="M1731" t="str">
        <f t="shared" si="292"/>
        <v>Long</v>
      </c>
      <c r="N1731" s="39">
        <f t="shared" si="293"/>
        <v>0</v>
      </c>
      <c r="O1731" s="40">
        <f t="shared" si="296"/>
        <v>5294.1749999999956</v>
      </c>
      <c r="P1731" s="39">
        <f t="shared" si="294"/>
        <v>3.75</v>
      </c>
      <c r="Q1731" s="39">
        <f t="shared" si="295"/>
        <v>5267.875</v>
      </c>
      <c r="R1731" s="39">
        <f>IF((O1731 - MAX($O$16:O1731)) &lt; 0, O1731 - MAX($O$16:O1731), 0)</f>
        <v>0</v>
      </c>
    </row>
    <row r="1732" spans="1:18" x14ac:dyDescent="0.25">
      <c r="A1732" s="2">
        <v>1717</v>
      </c>
      <c r="B1732" t="s">
        <v>1717</v>
      </c>
      <c r="C1732" s="8">
        <v>272.19</v>
      </c>
      <c r="D1732" s="8">
        <v>153.71</v>
      </c>
      <c r="E1732" s="17">
        <f t="shared" si="286"/>
        <v>0.57143264161280638</v>
      </c>
      <c r="F1732" s="2">
        <f>+IF(A1732&gt;$C$3,AVERAGE(INDEX($E$16:$E$2532,A1732-$C$3):E1731),"")</f>
        <v>0.5819341463247838</v>
      </c>
      <c r="G1732" s="2">
        <f>+IF(A1732&gt;$C$3,STDEVA(INDEX($E$16:$E$2532,A1732-$C$3):E1731),"")</f>
        <v>8.4977285569166599E-3</v>
      </c>
      <c r="H1732">
        <f t="shared" si="287"/>
        <v>-1.2358013840568958</v>
      </c>
      <c r="I1732" s="2" t="str">
        <f t="shared" si="288"/>
        <v/>
      </c>
      <c r="J1732" t="str">
        <f t="shared" si="289"/>
        <v/>
      </c>
      <c r="K1732" t="str">
        <f t="shared" si="290"/>
        <v/>
      </c>
      <c r="L1732" s="37">
        <f t="shared" si="291"/>
        <v>437.5</v>
      </c>
      <c r="M1732" t="str">
        <f t="shared" si="292"/>
        <v>TP</v>
      </c>
      <c r="N1732" s="39">
        <f t="shared" si="293"/>
        <v>437.5</v>
      </c>
      <c r="O1732" s="40">
        <f t="shared" si="296"/>
        <v>5731.6749999999956</v>
      </c>
      <c r="P1732" s="39">
        <f t="shared" si="294"/>
        <v>3.75</v>
      </c>
      <c r="Q1732" s="39">
        <f t="shared" si="295"/>
        <v>0</v>
      </c>
      <c r="R1732" s="39">
        <f>IF((O1732 - MAX($O$16:O1732)) &lt; 0, O1732 - MAX($O$16:O1732), 0)</f>
        <v>0</v>
      </c>
    </row>
    <row r="1733" spans="1:18" x14ac:dyDescent="0.25">
      <c r="A1733" s="2">
        <v>1718</v>
      </c>
      <c r="B1733" t="s">
        <v>1718</v>
      </c>
      <c r="C1733" s="8">
        <v>272.88</v>
      </c>
      <c r="D1733" s="8">
        <v>155.37</v>
      </c>
      <c r="E1733" s="17">
        <f t="shared" si="286"/>
        <v>0.56322276900648049</v>
      </c>
      <c r="F1733" s="2">
        <f>+IF(A1733&gt;$C$3,AVERAGE(INDEX($E$16:$E$2532,A1733-$C$3):E1732),"")</f>
        <v>0.57944052703944526</v>
      </c>
      <c r="G1733" s="2">
        <f>+IF(A1733&gt;$C$3,STDEVA(INDEX($E$16:$E$2532,A1733-$C$3):E1732),"")</f>
        <v>9.5416061940638078E-3</v>
      </c>
      <c r="H1733">
        <f t="shared" si="287"/>
        <v>-1.6996884699616346</v>
      </c>
      <c r="I1733" s="2" t="str">
        <f t="shared" si="288"/>
        <v>Buy</v>
      </c>
      <c r="J1733">
        <f t="shared" si="289"/>
        <v>272.88</v>
      </c>
      <c r="K1733">
        <f t="shared" si="290"/>
        <v>155.37</v>
      </c>
      <c r="L1733" s="37" t="str">
        <f t="shared" si="291"/>
        <v/>
      </c>
      <c r="M1733" t="str">
        <f t="shared" si="292"/>
        <v>Long</v>
      </c>
      <c r="N1733" s="39">
        <f t="shared" si="293"/>
        <v>0</v>
      </c>
      <c r="O1733" s="40">
        <f t="shared" si="296"/>
        <v>5731.6749999999956</v>
      </c>
      <c r="P1733" s="39">
        <f t="shared" si="294"/>
        <v>3.75</v>
      </c>
      <c r="Q1733" s="39">
        <f t="shared" si="295"/>
        <v>5353.125</v>
      </c>
      <c r="R1733" s="39">
        <f>IF((O1733 - MAX($O$16:O1733)) &lt; 0, O1733 - MAX($O$16:O1733), 0)</f>
        <v>0</v>
      </c>
    </row>
    <row r="1734" spans="1:18" x14ac:dyDescent="0.25">
      <c r="A1734" s="2">
        <v>1719</v>
      </c>
      <c r="B1734" t="s">
        <v>1719</v>
      </c>
      <c r="C1734" s="8">
        <v>272.77999999999997</v>
      </c>
      <c r="D1734" s="8">
        <v>156.74</v>
      </c>
      <c r="E1734" s="17">
        <f t="shared" si="286"/>
        <v>0.55407722787401048</v>
      </c>
      <c r="F1734" s="2">
        <f>+IF(A1734&gt;$C$3,AVERAGE(INDEX($E$16:$E$2532,A1734-$C$3):E1733),"")</f>
        <v>0.57491944944785123</v>
      </c>
      <c r="G1734" s="2">
        <f>+IF(A1734&gt;$C$3,STDEVA(INDEX($E$16:$E$2532,A1734-$C$3):E1733),"")</f>
        <v>1.1002069596913265E-2</v>
      </c>
      <c r="H1734">
        <f t="shared" si="287"/>
        <v>-1.8943909952803997</v>
      </c>
      <c r="I1734" s="2" t="str">
        <f t="shared" si="288"/>
        <v>Buy</v>
      </c>
      <c r="J1734" t="str">
        <f t="shared" si="289"/>
        <v/>
      </c>
      <c r="K1734" t="str">
        <f t="shared" si="290"/>
        <v/>
      </c>
      <c r="L1734" s="37">
        <f t="shared" si="291"/>
        <v>-367.50000000000682</v>
      </c>
      <c r="M1734" t="str">
        <f t="shared" si="292"/>
        <v>SL</v>
      </c>
      <c r="N1734" s="39">
        <f t="shared" si="293"/>
        <v>-367.50000000000682</v>
      </c>
      <c r="O1734" s="40">
        <f t="shared" si="296"/>
        <v>5364.1749999999884</v>
      </c>
      <c r="P1734" s="39">
        <f t="shared" si="294"/>
        <v>3.75</v>
      </c>
      <c r="Q1734" s="39">
        <f t="shared" si="295"/>
        <v>0</v>
      </c>
      <c r="R1734" s="39">
        <f>IF((O1734 - MAX($O$16:O1734)) &lt; 0, O1734 - MAX($O$16:O1734), 0)</f>
        <v>-367.50000000000728</v>
      </c>
    </row>
    <row r="1735" spans="1:18" x14ac:dyDescent="0.25">
      <c r="A1735" s="2">
        <v>1720</v>
      </c>
      <c r="B1735" t="s">
        <v>1720</v>
      </c>
      <c r="C1735" s="8">
        <v>274.10000000000002</v>
      </c>
      <c r="D1735" s="8">
        <v>156.41999999999999</v>
      </c>
      <c r="E1735" s="17">
        <f t="shared" si="286"/>
        <v>0.56094830613527491</v>
      </c>
      <c r="F1735" s="2">
        <f>+IF(A1735&gt;$C$3,AVERAGE(INDEX($E$16:$E$2532,A1735-$C$3):E1734),"")</f>
        <v>0.56742518231005457</v>
      </c>
      <c r="G1735" s="2">
        <f>+IF(A1735&gt;$C$3,STDEVA(INDEX($E$16:$E$2532,A1735-$C$3):E1734),"")</f>
        <v>9.5030614261488507E-3</v>
      </c>
      <c r="H1735">
        <f t="shared" si="287"/>
        <v>-0.68155680410080566</v>
      </c>
      <c r="I1735" s="2" t="str">
        <f t="shared" si="288"/>
        <v/>
      </c>
      <c r="J1735" t="str">
        <f t="shared" si="289"/>
        <v/>
      </c>
      <c r="K1735" t="str">
        <f t="shared" si="290"/>
        <v/>
      </c>
      <c r="L1735" s="37" t="str">
        <f t="shared" si="291"/>
        <v/>
      </c>
      <c r="M1735" t="str">
        <f t="shared" si="292"/>
        <v/>
      </c>
      <c r="N1735" s="39">
        <f t="shared" si="293"/>
        <v>0</v>
      </c>
      <c r="O1735" s="40">
        <f t="shared" si="296"/>
        <v>5364.1749999999884</v>
      </c>
      <c r="P1735" s="39">
        <f t="shared" si="294"/>
        <v>0</v>
      </c>
      <c r="Q1735" s="39">
        <f t="shared" si="295"/>
        <v>0</v>
      </c>
      <c r="R1735" s="39">
        <f>IF((O1735 - MAX($O$16:O1735)) &lt; 0, O1735 - MAX($O$16:O1735), 0)</f>
        <v>-367.50000000000728</v>
      </c>
    </row>
    <row r="1736" spans="1:18" x14ac:dyDescent="0.25">
      <c r="A1736" s="2">
        <v>1721</v>
      </c>
      <c r="B1736" t="s">
        <v>1721</v>
      </c>
      <c r="C1736" s="8">
        <v>278.87</v>
      </c>
      <c r="D1736" s="8">
        <v>158.91999999999999</v>
      </c>
      <c r="E1736" s="17">
        <f t="shared" si="286"/>
        <v>0.5623447924658288</v>
      </c>
      <c r="F1736" s="2">
        <f>+IF(A1736&gt;$C$3,AVERAGE(INDEX($E$16:$E$2532,A1736-$C$3):E1735),"")</f>
        <v>0.56370183447085187</v>
      </c>
      <c r="G1736" s="2">
        <f>+IF(A1736&gt;$C$3,STDEVA(INDEX($E$16:$E$2532,A1736-$C$3):E1735),"")</f>
        <v>6.8280627015877473E-3</v>
      </c>
      <c r="H1736">
        <f t="shared" si="287"/>
        <v>-0.19874480717751924</v>
      </c>
      <c r="I1736" s="2" t="str">
        <f t="shared" si="288"/>
        <v/>
      </c>
      <c r="J1736" t="str">
        <f t="shared" si="289"/>
        <v/>
      </c>
      <c r="K1736" t="str">
        <f t="shared" si="290"/>
        <v/>
      </c>
      <c r="L1736" s="37" t="str">
        <f t="shared" si="291"/>
        <v/>
      </c>
      <c r="M1736" t="str">
        <f t="shared" si="292"/>
        <v/>
      </c>
      <c r="N1736" s="39">
        <f t="shared" si="293"/>
        <v>0</v>
      </c>
      <c r="O1736" s="40">
        <f t="shared" si="296"/>
        <v>5364.1749999999884</v>
      </c>
      <c r="P1736" s="39">
        <f t="shared" si="294"/>
        <v>0</v>
      </c>
      <c r="Q1736" s="39">
        <f t="shared" si="295"/>
        <v>0</v>
      </c>
      <c r="R1736" s="39">
        <f>IF((O1736 - MAX($O$16:O1736)) &lt; 0, O1736 - MAX($O$16:O1736), 0)</f>
        <v>-367.50000000000728</v>
      </c>
    </row>
    <row r="1737" spans="1:18" x14ac:dyDescent="0.25">
      <c r="A1737" s="2">
        <v>1722</v>
      </c>
      <c r="B1737" t="s">
        <v>1722</v>
      </c>
      <c r="C1737" s="8">
        <v>278.52</v>
      </c>
      <c r="D1737" s="8">
        <v>159.19999999999999</v>
      </c>
      <c r="E1737" s="17">
        <f t="shared" si="286"/>
        <v>0.55932859666406343</v>
      </c>
      <c r="F1737" s="2">
        <f>+IF(A1737&gt;$C$3,AVERAGE(INDEX($E$16:$E$2532,A1737-$C$3):E1736),"")</f>
        <v>0.56240514741888026</v>
      </c>
      <c r="G1737" s="2">
        <f>+IF(A1737&gt;$C$3,STDEVA(INDEX($E$16:$E$2532,A1737-$C$3):E1736),"")</f>
        <v>6.1976695151015936E-3</v>
      </c>
      <c r="H1737">
        <f t="shared" si="287"/>
        <v>-0.49640445450024934</v>
      </c>
      <c r="I1737" s="2" t="str">
        <f t="shared" si="288"/>
        <v/>
      </c>
      <c r="J1737" t="str">
        <f t="shared" si="289"/>
        <v/>
      </c>
      <c r="K1737" t="str">
        <f t="shared" si="290"/>
        <v/>
      </c>
      <c r="L1737" s="37" t="str">
        <f t="shared" si="291"/>
        <v/>
      </c>
      <c r="M1737" t="str">
        <f t="shared" si="292"/>
        <v/>
      </c>
      <c r="N1737" s="39">
        <f t="shared" si="293"/>
        <v>0</v>
      </c>
      <c r="O1737" s="40">
        <f t="shared" si="296"/>
        <v>5364.1749999999884</v>
      </c>
      <c r="P1737" s="39">
        <f t="shared" si="294"/>
        <v>0</v>
      </c>
      <c r="Q1737" s="39">
        <f t="shared" si="295"/>
        <v>0</v>
      </c>
      <c r="R1737" s="39">
        <f>IF((O1737 - MAX($O$16:O1737)) &lt; 0, O1737 - MAX($O$16:O1737), 0)</f>
        <v>-367.50000000000728</v>
      </c>
    </row>
    <row r="1738" spans="1:18" x14ac:dyDescent="0.25">
      <c r="A1738" s="2">
        <v>1723</v>
      </c>
      <c r="B1738" t="s">
        <v>1723</v>
      </c>
      <c r="C1738" s="8">
        <v>276.72000000000003</v>
      </c>
      <c r="D1738" s="8">
        <v>158.46</v>
      </c>
      <c r="E1738" s="17">
        <f t="shared" si="286"/>
        <v>0.55750396909181743</v>
      </c>
      <c r="F1738" s="2">
        <f>+IF(A1738&gt;$C$3,AVERAGE(INDEX($E$16:$E$2532,A1738-$C$3):E1737),"")</f>
        <v>0.55998433842913165</v>
      </c>
      <c r="G1738" s="2">
        <f>+IF(A1738&gt;$C$3,STDEVA(INDEX($E$16:$E$2532,A1738-$C$3):E1737),"")</f>
        <v>3.6163642645284529E-3</v>
      </c>
      <c r="H1738">
        <f t="shared" si="287"/>
        <v>-0.68587375493205083</v>
      </c>
      <c r="I1738" s="2" t="str">
        <f t="shared" si="288"/>
        <v/>
      </c>
      <c r="J1738" t="str">
        <f t="shared" si="289"/>
        <v/>
      </c>
      <c r="K1738" t="str">
        <f t="shared" si="290"/>
        <v/>
      </c>
      <c r="L1738" s="37" t="str">
        <f t="shared" si="291"/>
        <v/>
      </c>
      <c r="M1738" t="str">
        <f t="shared" si="292"/>
        <v/>
      </c>
      <c r="N1738" s="39">
        <f t="shared" si="293"/>
        <v>0</v>
      </c>
      <c r="O1738" s="40">
        <f t="shared" si="296"/>
        <v>5364.1749999999884</v>
      </c>
      <c r="P1738" s="39">
        <f t="shared" si="294"/>
        <v>0</v>
      </c>
      <c r="Q1738" s="39">
        <f t="shared" si="295"/>
        <v>0</v>
      </c>
      <c r="R1738" s="39">
        <f>IF((O1738 - MAX($O$16:O1738)) &lt; 0, O1738 - MAX($O$16:O1738), 0)</f>
        <v>-367.50000000000728</v>
      </c>
    </row>
    <row r="1739" spans="1:18" x14ac:dyDescent="0.25">
      <c r="A1739" s="2">
        <v>1724</v>
      </c>
      <c r="B1739" t="s">
        <v>1724</v>
      </c>
      <c r="C1739" s="8">
        <v>275.3</v>
      </c>
      <c r="D1739" s="8">
        <v>157.71</v>
      </c>
      <c r="E1739" s="17">
        <f t="shared" si="286"/>
        <v>0.5571035086490953</v>
      </c>
      <c r="F1739" s="2">
        <f>+IF(A1739&gt;$C$3,AVERAGE(INDEX($E$16:$E$2532,A1739-$C$3):E1738),"")</f>
        <v>0.55884057844619905</v>
      </c>
      <c r="G1739" s="2">
        <f>+IF(A1739&gt;$C$3,STDEVA(INDEX($E$16:$E$2532,A1739-$C$3):E1738),"")</f>
        <v>3.218548854974238E-3</v>
      </c>
      <c r="H1739">
        <f t="shared" si="287"/>
        <v>-0.53970589709058669</v>
      </c>
      <c r="I1739" s="2" t="str">
        <f t="shared" si="288"/>
        <v/>
      </c>
      <c r="J1739" t="str">
        <f t="shared" si="289"/>
        <v/>
      </c>
      <c r="K1739" t="str">
        <f t="shared" si="290"/>
        <v/>
      </c>
      <c r="L1739" s="37" t="str">
        <f t="shared" si="291"/>
        <v/>
      </c>
      <c r="M1739" t="str">
        <f t="shared" si="292"/>
        <v/>
      </c>
      <c r="N1739" s="39">
        <f t="shared" si="293"/>
        <v>0</v>
      </c>
      <c r="O1739" s="40">
        <f t="shared" si="296"/>
        <v>5364.1749999999884</v>
      </c>
      <c r="P1739" s="39">
        <f t="shared" si="294"/>
        <v>0</v>
      </c>
      <c r="Q1739" s="39">
        <f t="shared" si="295"/>
        <v>0</v>
      </c>
      <c r="R1739" s="39">
        <f>IF((O1739 - MAX($O$16:O1739)) &lt; 0, O1739 - MAX($O$16:O1739), 0)</f>
        <v>-367.50000000000728</v>
      </c>
    </row>
    <row r="1740" spans="1:18" x14ac:dyDescent="0.25">
      <c r="A1740" s="2">
        <v>1725</v>
      </c>
      <c r="B1740" t="s">
        <v>1725</v>
      </c>
      <c r="C1740" s="8">
        <v>275</v>
      </c>
      <c r="D1740" s="8">
        <v>156.91999999999999</v>
      </c>
      <c r="E1740" s="17">
        <f t="shared" si="286"/>
        <v>0.56103497632521959</v>
      </c>
      <c r="F1740" s="2">
        <f>+IF(A1740&gt;$C$3,AVERAGE(INDEX($E$16:$E$2532,A1740-$C$3):E1739),"")</f>
        <v>0.559445834601216</v>
      </c>
      <c r="G1740" s="2">
        <f>+IF(A1740&gt;$C$3,STDEVA(INDEX($E$16:$E$2532,A1740-$C$3):E1739),"")</f>
        <v>2.2322888851991941E-3</v>
      </c>
      <c r="H1740">
        <f t="shared" si="287"/>
        <v>0.71188892017521799</v>
      </c>
      <c r="I1740" s="2" t="str">
        <f t="shared" si="288"/>
        <v/>
      </c>
      <c r="J1740" t="str">
        <f t="shared" si="289"/>
        <v/>
      </c>
      <c r="K1740" t="str">
        <f t="shared" si="290"/>
        <v/>
      </c>
      <c r="L1740" s="37" t="str">
        <f t="shared" si="291"/>
        <v/>
      </c>
      <c r="M1740" t="str">
        <f t="shared" si="292"/>
        <v/>
      </c>
      <c r="N1740" s="39">
        <f t="shared" si="293"/>
        <v>0</v>
      </c>
      <c r="O1740" s="40">
        <f t="shared" si="296"/>
        <v>5364.1749999999884</v>
      </c>
      <c r="P1740" s="39">
        <f t="shared" si="294"/>
        <v>0</v>
      </c>
      <c r="Q1740" s="39">
        <f t="shared" si="295"/>
        <v>0</v>
      </c>
      <c r="R1740" s="39">
        <f>IF((O1740 - MAX($O$16:O1740)) &lt; 0, O1740 - MAX($O$16:O1740), 0)</f>
        <v>-367.50000000000728</v>
      </c>
    </row>
    <row r="1741" spans="1:18" x14ac:dyDescent="0.25">
      <c r="A1741" s="2">
        <v>1726</v>
      </c>
      <c r="B1741" t="s">
        <v>1726</v>
      </c>
      <c r="C1741" s="8">
        <v>274.2</v>
      </c>
      <c r="D1741" s="8">
        <v>157.80000000000001</v>
      </c>
      <c r="E1741" s="17">
        <f t="shared" si="286"/>
        <v>0.55252935871644004</v>
      </c>
      <c r="F1741" s="2">
        <f>+IF(A1741&gt;$C$3,AVERAGE(INDEX($E$16:$E$2532,A1741-$C$3):E1740),"")</f>
        <v>0.55946316863920498</v>
      </c>
      <c r="G1741" s="2">
        <f>+IF(A1741&gt;$C$3,STDEVA(INDEX($E$16:$E$2532,A1741-$C$3):E1740),"")</f>
        <v>2.2471594865453035E-3</v>
      </c>
      <c r="H1741">
        <f t="shared" si="287"/>
        <v>-3.0855887017724344</v>
      </c>
      <c r="I1741" s="2" t="str">
        <f t="shared" si="288"/>
        <v>Buy</v>
      </c>
      <c r="J1741">
        <f t="shared" si="289"/>
        <v>274.2</v>
      </c>
      <c r="K1741">
        <f t="shared" si="290"/>
        <v>157.80000000000001</v>
      </c>
      <c r="L1741" s="37" t="str">
        <f t="shared" si="291"/>
        <v/>
      </c>
      <c r="M1741" t="str">
        <f t="shared" si="292"/>
        <v>Long</v>
      </c>
      <c r="N1741" s="39">
        <f t="shared" si="293"/>
        <v>0</v>
      </c>
      <c r="O1741" s="40">
        <f t="shared" si="296"/>
        <v>5364.1749999999884</v>
      </c>
      <c r="P1741" s="39">
        <f t="shared" si="294"/>
        <v>3.75</v>
      </c>
      <c r="Q1741" s="39">
        <f t="shared" si="295"/>
        <v>5400</v>
      </c>
      <c r="R1741" s="39">
        <f>IF((O1741 - MAX($O$16:O1741)) &lt; 0, O1741 - MAX($O$16:O1741), 0)</f>
        <v>-367.50000000000728</v>
      </c>
    </row>
    <row r="1742" spans="1:18" x14ac:dyDescent="0.25">
      <c r="A1742" s="2">
        <v>1727</v>
      </c>
      <c r="B1742" t="s">
        <v>1727</v>
      </c>
      <c r="C1742" s="8">
        <v>270.49</v>
      </c>
      <c r="D1742" s="8">
        <v>156.28</v>
      </c>
      <c r="E1742" s="17">
        <f t="shared" si="286"/>
        <v>0.54858585883960198</v>
      </c>
      <c r="F1742" s="2">
        <f>+IF(A1742&gt;$C$3,AVERAGE(INDEX($E$16:$E$2532,A1742-$C$3):E1741),"")</f>
        <v>0.5575000818893272</v>
      </c>
      <c r="G1742" s="2">
        <f>+IF(A1742&gt;$C$3,STDEVA(INDEX($E$16:$E$2532,A1742-$C$3):E1741),"")</f>
        <v>3.1899968362453057E-3</v>
      </c>
      <c r="H1742">
        <f t="shared" si="287"/>
        <v>-2.7944300597543705</v>
      </c>
      <c r="I1742" s="2" t="str">
        <f t="shared" si="288"/>
        <v>Buy</v>
      </c>
      <c r="J1742" t="str">
        <f t="shared" si="289"/>
        <v/>
      </c>
      <c r="K1742" t="str">
        <f t="shared" si="290"/>
        <v/>
      </c>
      <c r="L1742" s="37">
        <f t="shared" si="291"/>
        <v>-547.49999999999227</v>
      </c>
      <c r="M1742" t="str">
        <f t="shared" si="292"/>
        <v>SL</v>
      </c>
      <c r="N1742" s="39">
        <f t="shared" si="293"/>
        <v>-547.49999999999227</v>
      </c>
      <c r="O1742" s="40">
        <f t="shared" si="296"/>
        <v>4816.6749999999956</v>
      </c>
      <c r="P1742" s="39">
        <f t="shared" si="294"/>
        <v>3.75</v>
      </c>
      <c r="Q1742" s="39">
        <f t="shared" si="295"/>
        <v>0</v>
      </c>
      <c r="R1742" s="39">
        <f>IF((O1742 - MAX($O$16:O1742)) &lt; 0, O1742 - MAX($O$16:O1742), 0)</f>
        <v>-915</v>
      </c>
    </row>
    <row r="1743" spans="1:18" x14ac:dyDescent="0.25">
      <c r="A1743" s="2">
        <v>1728</v>
      </c>
      <c r="B1743" t="s">
        <v>1728</v>
      </c>
      <c r="C1743" s="8">
        <v>270.95</v>
      </c>
      <c r="D1743" s="8">
        <v>156.24</v>
      </c>
      <c r="E1743" s="17">
        <f t="shared" si="286"/>
        <v>0.5505410154436996</v>
      </c>
      <c r="F1743" s="2">
        <f>+IF(A1743&gt;$C$3,AVERAGE(INDEX($E$16:$E$2532,A1743-$C$3):E1742),"")</f>
        <v>0.55535153432443496</v>
      </c>
      <c r="G1743" s="2">
        <f>+IF(A1743&gt;$C$3,STDEVA(INDEX($E$16:$E$2532,A1743-$C$3):E1742),"")</f>
        <v>4.8410469520244314E-3</v>
      </c>
      <c r="H1743">
        <f t="shared" si="287"/>
        <v>-0.99369391133950769</v>
      </c>
      <c r="I1743" s="2" t="str">
        <f t="shared" si="288"/>
        <v/>
      </c>
      <c r="J1743" t="str">
        <f t="shared" si="289"/>
        <v/>
      </c>
      <c r="K1743" t="str">
        <f t="shared" si="290"/>
        <v/>
      </c>
      <c r="L1743" s="37" t="str">
        <f t="shared" si="291"/>
        <v/>
      </c>
      <c r="M1743" t="str">
        <f t="shared" si="292"/>
        <v/>
      </c>
      <c r="N1743" s="39">
        <f t="shared" si="293"/>
        <v>0</v>
      </c>
      <c r="O1743" s="40">
        <f t="shared" si="296"/>
        <v>4816.6749999999956</v>
      </c>
      <c r="P1743" s="39">
        <f t="shared" si="294"/>
        <v>0</v>
      </c>
      <c r="Q1743" s="39">
        <f t="shared" si="295"/>
        <v>0</v>
      </c>
      <c r="R1743" s="39">
        <f>IF((O1743 - MAX($O$16:O1743)) &lt; 0, O1743 - MAX($O$16:O1743), 0)</f>
        <v>-915</v>
      </c>
    </row>
    <row r="1744" spans="1:18" x14ac:dyDescent="0.25">
      <c r="A1744" s="2">
        <v>1729</v>
      </c>
      <c r="B1744" t="s">
        <v>1729</v>
      </c>
      <c r="C1744" s="8">
        <v>270.43</v>
      </c>
      <c r="D1744" s="8">
        <v>157.15</v>
      </c>
      <c r="E1744" s="17">
        <f t="shared" si="286"/>
        <v>0.5428125215166596</v>
      </c>
      <c r="F1744" s="2">
        <f>+IF(A1744&gt;$C$3,AVERAGE(INDEX($E$16:$E$2532,A1744-$C$3):E1743),"")</f>
        <v>0.55395894359481124</v>
      </c>
      <c r="G1744" s="2">
        <f>+IF(A1744&gt;$C$3,STDEVA(INDEX($E$16:$E$2532,A1744-$C$3):E1743),"")</f>
        <v>5.0634601346244935E-3</v>
      </c>
      <c r="H1744">
        <f t="shared" si="287"/>
        <v>-2.2013448870528651</v>
      </c>
      <c r="I1744" s="2" t="str">
        <f t="shared" si="288"/>
        <v>Buy</v>
      </c>
      <c r="J1744">
        <f t="shared" si="289"/>
        <v>270.43</v>
      </c>
      <c r="K1744">
        <f t="shared" si="290"/>
        <v>157.15</v>
      </c>
      <c r="L1744" s="37" t="str">
        <f t="shared" si="291"/>
        <v/>
      </c>
      <c r="M1744" t="str">
        <f t="shared" si="292"/>
        <v>Long</v>
      </c>
      <c r="N1744" s="39">
        <f t="shared" si="293"/>
        <v>0</v>
      </c>
      <c r="O1744" s="40">
        <f t="shared" si="296"/>
        <v>4816.6749999999956</v>
      </c>
      <c r="P1744" s="39">
        <f t="shared" si="294"/>
        <v>3.75</v>
      </c>
      <c r="Q1744" s="39">
        <f t="shared" si="295"/>
        <v>5344.75</v>
      </c>
      <c r="R1744" s="39">
        <f>IF((O1744 - MAX($O$16:O1744)) &lt; 0, O1744 - MAX($O$16:O1744), 0)</f>
        <v>-915</v>
      </c>
    </row>
    <row r="1745" spans="1:18" x14ac:dyDescent="0.25">
      <c r="A1745" s="2">
        <v>1730</v>
      </c>
      <c r="B1745" t="s">
        <v>1730</v>
      </c>
      <c r="C1745" s="8">
        <v>263.67</v>
      </c>
      <c r="D1745" s="8">
        <v>153.35</v>
      </c>
      <c r="E1745" s="17">
        <f t="shared" ref="E1745:E1808" si="297">+LN(C1745/D1745)</f>
        <v>0.54197543068440313</v>
      </c>
      <c r="F1745" s="2">
        <f>+IF(A1745&gt;$C$3,AVERAGE(INDEX($E$16:$E$2532,A1745-$C$3):E1744),"")</f>
        <v>0.55110074616832416</v>
      </c>
      <c r="G1745" s="2">
        <f>+IF(A1745&gt;$C$3,STDEVA(INDEX($E$16:$E$2532,A1745-$C$3):E1744),"")</f>
        <v>6.6344270148129799E-3</v>
      </c>
      <c r="H1745">
        <f t="shared" ref="H1745:H1808" si="298">+IF(F1745="","",(E1745-F1745)/G1745)</f>
        <v>-1.3754489217450943</v>
      </c>
      <c r="I1745" s="2" t="str">
        <f t="shared" ref="I1745:I1808" si="299">+IF(H1745="","",IF(H1745&lt;$C$4,"Buy",IF(H1745&gt;$C$5,"Sell","")))</f>
        <v/>
      </c>
      <c r="J1745" t="str">
        <f t="shared" ref="J1745:J1808" si="300">IF(M1745=M1744, J1744, IF(OR(M1745="TP", M1745="SL"), "", IF(I1745="Buy", C1745, IF(I1745="Sell", D1745, ""))))</f>
        <v/>
      </c>
      <c r="K1745" t="str">
        <f t="shared" ref="K1745:K1808" si="301">IF(M1745=M1744, K1744, IF(OR(M1745="TP", M1745="SL"), "",IF(I1745="Buy", D1745, IF(I1745="Sell", C1745, ""))))</f>
        <v/>
      </c>
      <c r="L1745" s="37">
        <f t="shared" ref="L1745:L1808" si="302">IF(M1744="Long", (C1745-J1744)*$C$8+(K1744-D1745)*$C$9, IF(M1744="Short", (K1744-C1745)*$C$8+(D1745-J1744)*$C$9, ""))</f>
        <v>-739.99999999999488</v>
      </c>
      <c r="M1745" t="str">
        <f t="shared" ref="M1745:M1808" si="303">IF(OR(M1744="", M1744="SL", M1744="TP"), IF(I1745="Sell","Short",(IF(I1745="Buy","Long",I1745))), IF(L1745="", "", IF(L1745&lt;$C$6, "SL", IF(L1745&gt;$C$7, "TP", M1744))))</f>
        <v>SL</v>
      </c>
      <c r="N1745" s="39">
        <f t="shared" ref="N1745:N1808" si="304">IF(OR(M1745="TP", M1745="SL"), L1745, 0)</f>
        <v>-739.99999999999488</v>
      </c>
      <c r="O1745" s="40">
        <f t="shared" si="296"/>
        <v>4076.6750000000006</v>
      </c>
      <c r="P1745" s="39">
        <f t="shared" ref="P1745:P1808" si="305">IF(OR(AND(I1745&lt;&gt;"", J1744=""), OR(M1745="TP", M1745="SL",)), ($C$9+$C$8)*$C$11, 0)</f>
        <v>3.75</v>
      </c>
      <c r="Q1745" s="39">
        <f t="shared" ref="Q1745:Q1808" si="306">IF(AND(I1745&lt;&gt;"",J1744=""),(D1745*$C$9+C1745*$C$8)*$C$10,0)</f>
        <v>0</v>
      </c>
      <c r="R1745" s="39">
        <f>IF((O1745 - MAX($O$16:O1745)) &lt; 0, O1745 - MAX($O$16:O1745), 0)</f>
        <v>-1654.999999999995</v>
      </c>
    </row>
    <row r="1746" spans="1:18" x14ac:dyDescent="0.25">
      <c r="A1746" s="2">
        <v>1731</v>
      </c>
      <c r="B1746" t="s">
        <v>1731</v>
      </c>
      <c r="C1746" s="8">
        <v>258.05</v>
      </c>
      <c r="D1746" s="8">
        <v>150.05000000000001</v>
      </c>
      <c r="E1746" s="17">
        <f t="shared" si="297"/>
        <v>0.54218479270835995</v>
      </c>
      <c r="F1746" s="2">
        <f>+IF(A1746&gt;$C$3,AVERAGE(INDEX($E$16:$E$2532,A1746-$C$3):E1745),"")</f>
        <v>0.54728883704016096</v>
      </c>
      <c r="G1746" s="2">
        <f>+IF(A1746&gt;$C$3,STDEVA(INDEX($E$16:$E$2532,A1746-$C$3):E1745),"")</f>
        <v>4.6901941623872659E-3</v>
      </c>
      <c r="H1746">
        <f t="shared" si="298"/>
        <v>-1.0882373213315104</v>
      </c>
      <c r="I1746" s="2" t="str">
        <f t="shared" si="299"/>
        <v/>
      </c>
      <c r="J1746" t="str">
        <f t="shared" si="300"/>
        <v/>
      </c>
      <c r="K1746" t="str">
        <f t="shared" si="301"/>
        <v/>
      </c>
      <c r="L1746" s="37" t="str">
        <f t="shared" si="302"/>
        <v/>
      </c>
      <c r="M1746" t="str">
        <f t="shared" si="303"/>
        <v/>
      </c>
      <c r="N1746" s="39">
        <f t="shared" si="304"/>
        <v>0</v>
      </c>
      <c r="O1746" s="40">
        <f t="shared" ref="O1746:O1809" si="307">+N1746+O1745</f>
        <v>4076.6750000000006</v>
      </c>
      <c r="P1746" s="39">
        <f t="shared" si="305"/>
        <v>0</v>
      </c>
      <c r="Q1746" s="39">
        <f t="shared" si="306"/>
        <v>0</v>
      </c>
      <c r="R1746" s="39">
        <f>IF((O1746 - MAX($O$16:O1746)) &lt; 0, O1746 - MAX($O$16:O1746), 0)</f>
        <v>-1654.999999999995</v>
      </c>
    </row>
    <row r="1747" spans="1:18" x14ac:dyDescent="0.25">
      <c r="A1747" s="2">
        <v>1732</v>
      </c>
      <c r="B1747" t="s">
        <v>1732</v>
      </c>
      <c r="C1747" s="8">
        <v>265.11</v>
      </c>
      <c r="D1747" s="8">
        <v>153.33000000000001</v>
      </c>
      <c r="E1747" s="17">
        <f t="shared" si="297"/>
        <v>0.54755237274972479</v>
      </c>
      <c r="F1747" s="2">
        <f>+IF(A1747&gt;$C$3,AVERAGE(INDEX($E$16:$E$2532,A1747-$C$3):E1746),"")</f>
        <v>0.5452199238385449</v>
      </c>
      <c r="G1747" s="2">
        <f>+IF(A1747&gt;$C$3,STDEVA(INDEX($E$16:$E$2532,A1747-$C$3):E1746),"")</f>
        <v>4.0366408388008181E-3</v>
      </c>
      <c r="H1747">
        <f t="shared" si="298"/>
        <v>0.57781928200300492</v>
      </c>
      <c r="I1747" s="2" t="str">
        <f t="shared" si="299"/>
        <v/>
      </c>
      <c r="J1747" t="str">
        <f t="shared" si="300"/>
        <v/>
      </c>
      <c r="K1747" t="str">
        <f t="shared" si="301"/>
        <v/>
      </c>
      <c r="L1747" s="37" t="str">
        <f t="shared" si="302"/>
        <v/>
      </c>
      <c r="M1747" t="str">
        <f t="shared" si="303"/>
        <v/>
      </c>
      <c r="N1747" s="39">
        <f t="shared" si="304"/>
        <v>0</v>
      </c>
      <c r="O1747" s="40">
        <f t="shared" si="307"/>
        <v>4076.6750000000006</v>
      </c>
      <c r="P1747" s="39">
        <f t="shared" si="305"/>
        <v>0</v>
      </c>
      <c r="Q1747" s="39">
        <f t="shared" si="306"/>
        <v>0</v>
      </c>
      <c r="R1747" s="39">
        <f>IF((O1747 - MAX($O$16:O1747)) &lt; 0, O1747 - MAX($O$16:O1747), 0)</f>
        <v>-1654.999999999995</v>
      </c>
    </row>
    <row r="1748" spans="1:18" x14ac:dyDescent="0.25">
      <c r="A1748" s="2">
        <v>1733</v>
      </c>
      <c r="B1748" t="s">
        <v>1733</v>
      </c>
      <c r="C1748" s="8">
        <v>260.60000000000002</v>
      </c>
      <c r="D1748" s="8">
        <v>150.36000000000001</v>
      </c>
      <c r="E1748" s="17">
        <f t="shared" si="297"/>
        <v>0.5499542459947675</v>
      </c>
      <c r="F1748" s="2">
        <f>+IF(A1748&gt;$C$3,AVERAGE(INDEX($E$16:$E$2532,A1748-$C$3):E1747),"")</f>
        <v>0.5450132266205695</v>
      </c>
      <c r="G1748" s="2">
        <f>+IF(A1748&gt;$C$3,STDEVA(INDEX($E$16:$E$2532,A1748-$C$3):E1747),"")</f>
        <v>3.84301502203112E-3</v>
      </c>
      <c r="H1748">
        <f t="shared" si="298"/>
        <v>1.2857143013681369</v>
      </c>
      <c r="I1748" s="2" t="str">
        <f t="shared" si="299"/>
        <v/>
      </c>
      <c r="J1748" t="str">
        <f t="shared" si="300"/>
        <v/>
      </c>
      <c r="K1748" t="str">
        <f t="shared" si="301"/>
        <v/>
      </c>
      <c r="L1748" s="37" t="str">
        <f t="shared" si="302"/>
        <v/>
      </c>
      <c r="M1748" t="str">
        <f t="shared" si="303"/>
        <v/>
      </c>
      <c r="N1748" s="39">
        <f t="shared" si="304"/>
        <v>0</v>
      </c>
      <c r="O1748" s="40">
        <f t="shared" si="307"/>
        <v>4076.6750000000006</v>
      </c>
      <c r="P1748" s="39">
        <f t="shared" si="305"/>
        <v>0</v>
      </c>
      <c r="Q1748" s="39">
        <f t="shared" si="306"/>
        <v>0</v>
      </c>
      <c r="R1748" s="39">
        <f>IF((O1748 - MAX($O$16:O1748)) &lt; 0, O1748 - MAX($O$16:O1748), 0)</f>
        <v>-1654.999999999995</v>
      </c>
    </row>
    <row r="1749" spans="1:18" x14ac:dyDescent="0.25">
      <c r="A1749" s="2">
        <v>1734</v>
      </c>
      <c r="B1749" t="s">
        <v>1734</v>
      </c>
      <c r="C1749" s="8">
        <v>259.83</v>
      </c>
      <c r="D1749" s="8">
        <v>150.31</v>
      </c>
      <c r="E1749" s="17">
        <f t="shared" si="297"/>
        <v>0.54732774286592834</v>
      </c>
      <c r="F1749" s="2">
        <f>+IF(A1749&gt;$C$3,AVERAGE(INDEX($E$16:$E$2532,A1749-$C$3):E1748),"")</f>
        <v>0.5448958727307831</v>
      </c>
      <c r="G1749" s="2">
        <f>+IF(A1749&gt;$C$3,STDEVA(INDEX($E$16:$E$2532,A1749-$C$3):E1748),"")</f>
        <v>3.6353617888755315E-3</v>
      </c>
      <c r="H1749">
        <f t="shared" si="298"/>
        <v>0.66894858789211253</v>
      </c>
      <c r="I1749" s="2" t="str">
        <f t="shared" si="299"/>
        <v/>
      </c>
      <c r="J1749" t="str">
        <f t="shared" si="300"/>
        <v/>
      </c>
      <c r="K1749" t="str">
        <f t="shared" si="301"/>
        <v/>
      </c>
      <c r="L1749" s="37" t="str">
        <f t="shared" si="302"/>
        <v/>
      </c>
      <c r="M1749" t="str">
        <f t="shared" si="303"/>
        <v/>
      </c>
      <c r="N1749" s="39">
        <f t="shared" si="304"/>
        <v>0</v>
      </c>
      <c r="O1749" s="40">
        <f t="shared" si="307"/>
        <v>4076.6750000000006</v>
      </c>
      <c r="P1749" s="39">
        <f t="shared" si="305"/>
        <v>0</v>
      </c>
      <c r="Q1749" s="39">
        <f t="shared" si="306"/>
        <v>0</v>
      </c>
      <c r="R1749" s="39">
        <f>IF((O1749 - MAX($O$16:O1749)) &lt; 0, O1749 - MAX($O$16:O1749), 0)</f>
        <v>-1654.999999999995</v>
      </c>
    </row>
    <row r="1750" spans="1:18" x14ac:dyDescent="0.25">
      <c r="A1750" s="2">
        <v>1735</v>
      </c>
      <c r="B1750" t="s">
        <v>1735</v>
      </c>
      <c r="C1750" s="8">
        <v>263.14999999999998</v>
      </c>
      <c r="D1750" s="8">
        <v>151.83000000000001</v>
      </c>
      <c r="E1750" s="17">
        <f t="shared" si="297"/>
        <v>0.54996273790569139</v>
      </c>
      <c r="F1750" s="2">
        <f>+IF(A1750&gt;$C$3,AVERAGE(INDEX($E$16:$E$2532,A1750-$C$3):E1749),"")</f>
        <v>0.54579891700063687</v>
      </c>
      <c r="G1750" s="2">
        <f>+IF(A1750&gt;$C$3,STDEVA(INDEX($E$16:$E$2532,A1750-$C$3):E1749),"")</f>
        <v>3.5482254948885775E-3</v>
      </c>
      <c r="H1750">
        <f t="shared" si="298"/>
        <v>1.173493880547541</v>
      </c>
      <c r="I1750" s="2" t="str">
        <f t="shared" si="299"/>
        <v/>
      </c>
      <c r="J1750" t="str">
        <f t="shared" si="300"/>
        <v/>
      </c>
      <c r="K1750" t="str">
        <f t="shared" si="301"/>
        <v/>
      </c>
      <c r="L1750" s="37" t="str">
        <f t="shared" si="302"/>
        <v/>
      </c>
      <c r="M1750" t="str">
        <f t="shared" si="303"/>
        <v/>
      </c>
      <c r="N1750" s="39">
        <f t="shared" si="304"/>
        <v>0</v>
      </c>
      <c r="O1750" s="40">
        <f t="shared" si="307"/>
        <v>4076.6750000000006</v>
      </c>
      <c r="P1750" s="39">
        <f t="shared" si="305"/>
        <v>0</v>
      </c>
      <c r="Q1750" s="39">
        <f t="shared" si="306"/>
        <v>0</v>
      </c>
      <c r="R1750" s="39">
        <f>IF((O1750 - MAX($O$16:O1750)) &lt; 0, O1750 - MAX($O$16:O1750), 0)</f>
        <v>-1654.999999999995</v>
      </c>
    </row>
    <row r="1751" spans="1:18" x14ac:dyDescent="0.25">
      <c r="A1751" s="2">
        <v>1736</v>
      </c>
      <c r="B1751" t="s">
        <v>1736</v>
      </c>
      <c r="C1751" s="8">
        <v>257.47000000000003</v>
      </c>
      <c r="D1751" s="8">
        <v>148.13</v>
      </c>
      <c r="E1751" s="17">
        <f t="shared" si="297"/>
        <v>0.55281294186824359</v>
      </c>
      <c r="F1751" s="2">
        <f>+IF(A1751&gt;$C$3,AVERAGE(INDEX($E$16:$E$2532,A1751-$C$3):E1750),"")</f>
        <v>0.54739637844489442</v>
      </c>
      <c r="G1751" s="2">
        <f>+IF(A1751&gt;$C$3,STDEVA(INDEX($E$16:$E$2532,A1751-$C$3):E1750),"")</f>
        <v>3.1748448087979379E-3</v>
      </c>
      <c r="H1751">
        <f t="shared" si="298"/>
        <v>1.7060876198858985</v>
      </c>
      <c r="I1751" s="2" t="str">
        <f t="shared" si="299"/>
        <v>Sell</v>
      </c>
      <c r="J1751">
        <f t="shared" si="300"/>
        <v>148.13</v>
      </c>
      <c r="K1751">
        <f t="shared" si="301"/>
        <v>257.47000000000003</v>
      </c>
      <c r="L1751" s="37" t="str">
        <f t="shared" si="302"/>
        <v/>
      </c>
      <c r="M1751" t="str">
        <f t="shared" si="303"/>
        <v>Short</v>
      </c>
      <c r="N1751" s="39">
        <f t="shared" si="304"/>
        <v>0</v>
      </c>
      <c r="O1751" s="40">
        <f t="shared" si="307"/>
        <v>4076.6750000000006</v>
      </c>
      <c r="P1751" s="39">
        <f t="shared" si="305"/>
        <v>3.75</v>
      </c>
      <c r="Q1751" s="39">
        <f t="shared" si="306"/>
        <v>5070</v>
      </c>
      <c r="R1751" s="39">
        <f>IF((O1751 - MAX($O$16:O1751)) &lt; 0, O1751 - MAX($O$16:O1751), 0)</f>
        <v>-1654.999999999995</v>
      </c>
    </row>
    <row r="1752" spans="1:18" x14ac:dyDescent="0.25">
      <c r="A1752" s="2">
        <v>1737</v>
      </c>
      <c r="B1752" t="s">
        <v>1737</v>
      </c>
      <c r="C1752" s="8">
        <v>260.77</v>
      </c>
      <c r="D1752" s="8">
        <v>150.25</v>
      </c>
      <c r="E1752" s="17">
        <f t="shared" si="297"/>
        <v>0.55133821934579874</v>
      </c>
      <c r="F1752" s="2">
        <f>+IF(A1752&gt;$C$3,AVERAGE(INDEX($E$16:$E$2532,A1752-$C$3):E1751),"")</f>
        <v>0.54952200827687114</v>
      </c>
      <c r="G1752" s="2">
        <f>+IF(A1752&gt;$C$3,STDEVA(INDEX($E$16:$E$2532,A1752-$C$3):E1751),"")</f>
        <v>2.2307835370544656E-3</v>
      </c>
      <c r="H1752">
        <f t="shared" si="298"/>
        <v>0.81415836129296937</v>
      </c>
      <c r="I1752" s="2" t="str">
        <f t="shared" si="299"/>
        <v/>
      </c>
      <c r="J1752" t="str">
        <f t="shared" si="300"/>
        <v/>
      </c>
      <c r="K1752" t="str">
        <f t="shared" si="301"/>
        <v/>
      </c>
      <c r="L1752" s="37">
        <f t="shared" si="302"/>
        <v>-294.99999999998749</v>
      </c>
      <c r="M1752" t="str">
        <f t="shared" si="303"/>
        <v>SL</v>
      </c>
      <c r="N1752" s="39">
        <f t="shared" si="304"/>
        <v>-294.99999999998749</v>
      </c>
      <c r="O1752" s="40">
        <f t="shared" si="307"/>
        <v>3781.6750000000129</v>
      </c>
      <c r="P1752" s="39">
        <f t="shared" si="305"/>
        <v>3.75</v>
      </c>
      <c r="Q1752" s="39">
        <f t="shared" si="306"/>
        <v>0</v>
      </c>
      <c r="R1752" s="39">
        <f>IF((O1752 - MAX($O$16:O1752)) &lt; 0, O1752 - MAX($O$16:O1752), 0)</f>
        <v>-1949.9999999999827</v>
      </c>
    </row>
    <row r="1753" spans="1:18" x14ac:dyDescent="0.25">
      <c r="A1753" s="2">
        <v>1738</v>
      </c>
      <c r="B1753" t="s">
        <v>1738</v>
      </c>
      <c r="C1753" s="8">
        <v>263.56</v>
      </c>
      <c r="D1753" s="8">
        <v>152.16</v>
      </c>
      <c r="E1753" s="17">
        <f t="shared" si="297"/>
        <v>0.54934844724853904</v>
      </c>
      <c r="F1753" s="2">
        <f>+IF(A1753&gt;$C$3,AVERAGE(INDEX($E$16:$E$2532,A1753-$C$3):E1752),"")</f>
        <v>0.55027917759608591</v>
      </c>
      <c r="G1753" s="2">
        <f>+IF(A1753&gt;$C$3,STDEVA(INDEX($E$16:$E$2532,A1753-$C$3):E1752),"")</f>
        <v>2.0284361219958468E-3</v>
      </c>
      <c r="H1753">
        <f t="shared" si="298"/>
        <v>-0.45884133961837253</v>
      </c>
      <c r="I1753" s="2" t="str">
        <f t="shared" si="299"/>
        <v/>
      </c>
      <c r="J1753" t="str">
        <f t="shared" si="300"/>
        <v/>
      </c>
      <c r="K1753" t="str">
        <f t="shared" si="301"/>
        <v/>
      </c>
      <c r="L1753" s="37" t="str">
        <f t="shared" si="302"/>
        <v/>
      </c>
      <c r="M1753" t="str">
        <f t="shared" si="303"/>
        <v/>
      </c>
      <c r="N1753" s="39">
        <f t="shared" si="304"/>
        <v>0</v>
      </c>
      <c r="O1753" s="40">
        <f t="shared" si="307"/>
        <v>3781.6750000000129</v>
      </c>
      <c r="P1753" s="39">
        <f t="shared" si="305"/>
        <v>0</v>
      </c>
      <c r="Q1753" s="39">
        <f t="shared" si="306"/>
        <v>0</v>
      </c>
      <c r="R1753" s="39">
        <f>IF((O1753 - MAX($O$16:O1753)) &lt; 0, O1753 - MAX($O$16:O1753), 0)</f>
        <v>-1949.9999999999827</v>
      </c>
    </row>
    <row r="1754" spans="1:18" x14ac:dyDescent="0.25">
      <c r="A1754" s="2">
        <v>1739</v>
      </c>
      <c r="B1754" t="s">
        <v>1739</v>
      </c>
      <c r="C1754" s="8">
        <v>265.64</v>
      </c>
      <c r="D1754" s="8">
        <v>153.41999999999999</v>
      </c>
      <c r="E1754" s="17">
        <f t="shared" si="297"/>
        <v>0.54896275014136264</v>
      </c>
      <c r="F1754" s="2">
        <f>+IF(A1754&gt;$C$3,AVERAGE(INDEX($E$16:$E$2532,A1754-$C$3):E1753),"")</f>
        <v>0.55015801784684015</v>
      </c>
      <c r="G1754" s="2">
        <f>+IF(A1754&gt;$C$3,STDEVA(INDEX($E$16:$E$2532,A1754-$C$3):E1753),"")</f>
        <v>2.0703557915363953E-3</v>
      </c>
      <c r="H1754">
        <f t="shared" si="298"/>
        <v>-0.57732478174222923</v>
      </c>
      <c r="I1754" s="2" t="str">
        <f t="shared" si="299"/>
        <v/>
      </c>
      <c r="J1754" t="str">
        <f t="shared" si="300"/>
        <v/>
      </c>
      <c r="K1754" t="str">
        <f t="shared" si="301"/>
        <v/>
      </c>
      <c r="L1754" s="37" t="str">
        <f t="shared" si="302"/>
        <v/>
      </c>
      <c r="M1754" t="str">
        <f t="shared" si="303"/>
        <v/>
      </c>
      <c r="N1754" s="39">
        <f t="shared" si="304"/>
        <v>0</v>
      </c>
      <c r="O1754" s="40">
        <f t="shared" si="307"/>
        <v>3781.6750000000129</v>
      </c>
      <c r="P1754" s="39">
        <f t="shared" si="305"/>
        <v>0</v>
      </c>
      <c r="Q1754" s="39">
        <f t="shared" si="306"/>
        <v>0</v>
      </c>
      <c r="R1754" s="39">
        <f>IF((O1754 - MAX($O$16:O1754)) &lt; 0, O1754 - MAX($O$16:O1754), 0)</f>
        <v>-1949.9999999999827</v>
      </c>
    </row>
    <row r="1755" spans="1:18" x14ac:dyDescent="0.25">
      <c r="A1755" s="2">
        <v>1740</v>
      </c>
      <c r="B1755" t="s">
        <v>1740</v>
      </c>
      <c r="C1755" s="8">
        <v>259.72000000000003</v>
      </c>
      <c r="D1755" s="8">
        <v>150.36000000000001</v>
      </c>
      <c r="E1755" s="17">
        <f t="shared" si="297"/>
        <v>0.54657170894430873</v>
      </c>
      <c r="F1755" s="2">
        <f>+IF(A1755&gt;$C$3,AVERAGE(INDEX($E$16:$E$2532,A1755-$C$3):E1754),"")</f>
        <v>0.55048501930192706</v>
      </c>
      <c r="G1755" s="2">
        <f>+IF(A1755&gt;$C$3,STDEVA(INDEX($E$16:$E$2532,A1755-$C$3):E1754),"")</f>
        <v>1.5834338537045378E-3</v>
      </c>
      <c r="H1755">
        <f t="shared" si="298"/>
        <v>-2.4714075352518861</v>
      </c>
      <c r="I1755" s="2" t="str">
        <f t="shared" si="299"/>
        <v>Buy</v>
      </c>
      <c r="J1755">
        <f t="shared" si="300"/>
        <v>259.72000000000003</v>
      </c>
      <c r="K1755">
        <f t="shared" si="301"/>
        <v>150.36000000000001</v>
      </c>
      <c r="L1755" s="37" t="str">
        <f t="shared" si="302"/>
        <v/>
      </c>
      <c r="M1755" t="str">
        <f t="shared" si="303"/>
        <v>Long</v>
      </c>
      <c r="N1755" s="39">
        <f t="shared" si="304"/>
        <v>0</v>
      </c>
      <c r="O1755" s="40">
        <f t="shared" si="307"/>
        <v>3781.6750000000129</v>
      </c>
      <c r="P1755" s="39">
        <f t="shared" si="305"/>
        <v>3.75</v>
      </c>
      <c r="Q1755" s="39">
        <f t="shared" si="306"/>
        <v>5126</v>
      </c>
      <c r="R1755" s="39">
        <f>IF((O1755 - MAX($O$16:O1755)) &lt; 0, O1755 - MAX($O$16:O1755), 0)</f>
        <v>-1949.9999999999827</v>
      </c>
    </row>
    <row r="1756" spans="1:18" x14ac:dyDescent="0.25">
      <c r="A1756" s="2">
        <v>1741</v>
      </c>
      <c r="B1756" t="s">
        <v>1741</v>
      </c>
      <c r="C1756" s="8">
        <v>261</v>
      </c>
      <c r="D1756" s="8">
        <v>150.54</v>
      </c>
      <c r="E1756" s="17">
        <f t="shared" si="297"/>
        <v>0.55029157771630755</v>
      </c>
      <c r="F1756" s="2">
        <f>+IF(A1756&gt;$C$3,AVERAGE(INDEX($E$16:$E$2532,A1756-$C$3):E1755),"")</f>
        <v>0.54980681350965055</v>
      </c>
      <c r="G1756" s="2">
        <f>+IF(A1756&gt;$C$3,STDEVA(INDEX($E$16:$E$2532,A1756-$C$3):E1755),"")</f>
        <v>2.385919932176705E-3</v>
      </c>
      <c r="H1756">
        <f t="shared" si="298"/>
        <v>0.20317706395735552</v>
      </c>
      <c r="I1756" s="2" t="str">
        <f t="shared" si="299"/>
        <v/>
      </c>
      <c r="J1756">
        <f t="shared" si="300"/>
        <v>259.72000000000003</v>
      </c>
      <c r="K1756">
        <f t="shared" si="301"/>
        <v>150.36000000000001</v>
      </c>
      <c r="L1756" s="37">
        <f t="shared" si="302"/>
        <v>274.99999999999858</v>
      </c>
      <c r="M1756" t="str">
        <f t="shared" si="303"/>
        <v>Long</v>
      </c>
      <c r="N1756" s="39">
        <f t="shared" si="304"/>
        <v>0</v>
      </c>
      <c r="O1756" s="40">
        <f t="shared" si="307"/>
        <v>3781.6750000000129</v>
      </c>
      <c r="P1756" s="39">
        <f t="shared" si="305"/>
        <v>0</v>
      </c>
      <c r="Q1756" s="39">
        <f t="shared" si="306"/>
        <v>0</v>
      </c>
      <c r="R1756" s="39">
        <f>IF((O1756 - MAX($O$16:O1756)) &lt; 0, O1756 - MAX($O$16:O1756), 0)</f>
        <v>-1949.9999999999827</v>
      </c>
    </row>
    <row r="1757" spans="1:18" x14ac:dyDescent="0.25">
      <c r="A1757" s="2">
        <v>1742</v>
      </c>
      <c r="B1757" t="s">
        <v>1742</v>
      </c>
      <c r="C1757" s="8">
        <v>265.14999999999998</v>
      </c>
      <c r="D1757" s="8">
        <v>153.38</v>
      </c>
      <c r="E1757" s="17">
        <f t="shared" si="297"/>
        <v>0.54737720124642575</v>
      </c>
      <c r="F1757" s="2">
        <f>+IF(A1757&gt;$C$3,AVERAGE(INDEX($E$16:$E$2532,A1757-$C$3):E1756),"")</f>
        <v>0.54930254067926332</v>
      </c>
      <c r="G1757" s="2">
        <f>+IF(A1757&gt;$C$3,STDEVA(INDEX($E$16:$E$2532,A1757-$C$3):E1756),"")</f>
        <v>1.7816557524825913E-3</v>
      </c>
      <c r="H1757">
        <f t="shared" si="298"/>
        <v>-1.0806461518476658</v>
      </c>
      <c r="I1757" s="2" t="str">
        <f t="shared" si="299"/>
        <v/>
      </c>
      <c r="J1757" t="str">
        <f t="shared" si="300"/>
        <v/>
      </c>
      <c r="K1757" t="str">
        <f t="shared" si="301"/>
        <v/>
      </c>
      <c r="L1757" s="37">
        <f t="shared" si="302"/>
        <v>602.49999999999204</v>
      </c>
      <c r="M1757" t="str">
        <f t="shared" si="303"/>
        <v>TP</v>
      </c>
      <c r="N1757" s="39">
        <f t="shared" si="304"/>
        <v>602.49999999999204</v>
      </c>
      <c r="O1757" s="40">
        <f t="shared" si="307"/>
        <v>4384.1750000000047</v>
      </c>
      <c r="P1757" s="39">
        <f t="shared" si="305"/>
        <v>3.75</v>
      </c>
      <c r="Q1757" s="39">
        <f t="shared" si="306"/>
        <v>0</v>
      </c>
      <c r="R1757" s="39">
        <f>IF((O1757 - MAX($O$16:O1757)) &lt; 0, O1757 - MAX($O$16:O1757), 0)</f>
        <v>-1347.4999999999909</v>
      </c>
    </row>
    <row r="1758" spans="1:18" x14ac:dyDescent="0.25">
      <c r="A1758" s="2">
        <v>1743</v>
      </c>
      <c r="B1758" t="s">
        <v>1743</v>
      </c>
      <c r="C1758" s="8">
        <v>263.76</v>
      </c>
      <c r="D1758" s="8">
        <v>153.71</v>
      </c>
      <c r="E1758" s="17">
        <f t="shared" si="297"/>
        <v>0.53997188852663469</v>
      </c>
      <c r="F1758" s="2">
        <f>+IF(A1758&gt;$C$3,AVERAGE(INDEX($E$16:$E$2532,A1758-$C$3):E1757),"")</f>
        <v>0.54851033705938868</v>
      </c>
      <c r="G1758" s="2">
        <f>+IF(A1758&gt;$C$3,STDEVA(INDEX($E$16:$E$2532,A1758-$C$3):E1757),"")</f>
        <v>1.5101490243480259E-3</v>
      </c>
      <c r="H1758">
        <f t="shared" si="298"/>
        <v>-5.6540436705842811</v>
      </c>
      <c r="I1758" s="2" t="str">
        <f t="shared" si="299"/>
        <v>Buy</v>
      </c>
      <c r="J1758">
        <f t="shared" si="300"/>
        <v>263.76</v>
      </c>
      <c r="K1758">
        <f t="shared" si="301"/>
        <v>153.71</v>
      </c>
      <c r="L1758" s="37" t="str">
        <f t="shared" si="302"/>
        <v/>
      </c>
      <c r="M1758" t="str">
        <f t="shared" si="303"/>
        <v>Long</v>
      </c>
      <c r="N1758" s="39">
        <f t="shared" si="304"/>
        <v>0</v>
      </c>
      <c r="O1758" s="40">
        <f t="shared" si="307"/>
        <v>4384.1750000000047</v>
      </c>
      <c r="P1758" s="39">
        <f t="shared" si="305"/>
        <v>3.75</v>
      </c>
      <c r="Q1758" s="39">
        <f t="shared" si="306"/>
        <v>5218.375</v>
      </c>
      <c r="R1758" s="39">
        <f>IF((O1758 - MAX($O$16:O1758)) &lt; 0, O1758 - MAX($O$16:O1758), 0)</f>
        <v>-1347.4999999999909</v>
      </c>
    </row>
    <row r="1759" spans="1:18" x14ac:dyDescent="0.25">
      <c r="A1759" s="2">
        <v>1744</v>
      </c>
      <c r="B1759" t="s">
        <v>1744</v>
      </c>
      <c r="C1759" s="8">
        <v>265.93</v>
      </c>
      <c r="D1759" s="8">
        <v>154.76</v>
      </c>
      <c r="E1759" s="17">
        <f t="shared" si="297"/>
        <v>0.5413575864225354</v>
      </c>
      <c r="F1759" s="2">
        <f>+IF(A1759&gt;$C$3,AVERAGE(INDEX($E$16:$E$2532,A1759-$C$3):E1758),"")</f>
        <v>0.54663502531500785</v>
      </c>
      <c r="G1759" s="2">
        <f>+IF(A1759&gt;$C$3,STDEVA(INDEX($E$16:$E$2532,A1759-$C$3):E1758),"")</f>
        <v>3.9918950470680383E-3</v>
      </c>
      <c r="H1759">
        <f t="shared" si="298"/>
        <v>-1.3220384880480809</v>
      </c>
      <c r="I1759" s="2" t="str">
        <f t="shared" si="299"/>
        <v/>
      </c>
      <c r="J1759">
        <f t="shared" si="300"/>
        <v>263.76</v>
      </c>
      <c r="K1759">
        <f t="shared" si="301"/>
        <v>153.71</v>
      </c>
      <c r="L1759" s="37">
        <f t="shared" si="302"/>
        <v>280.00000000000824</v>
      </c>
      <c r="M1759" t="str">
        <f t="shared" si="303"/>
        <v>Long</v>
      </c>
      <c r="N1759" s="39">
        <f t="shared" si="304"/>
        <v>0</v>
      </c>
      <c r="O1759" s="40">
        <f t="shared" si="307"/>
        <v>4384.1750000000047</v>
      </c>
      <c r="P1759" s="39">
        <f t="shared" si="305"/>
        <v>0</v>
      </c>
      <c r="Q1759" s="39">
        <f t="shared" si="306"/>
        <v>0</v>
      </c>
      <c r="R1759" s="39">
        <f>IF((O1759 - MAX($O$16:O1759)) &lt; 0, O1759 - MAX($O$16:O1759), 0)</f>
        <v>-1347.4999999999909</v>
      </c>
    </row>
    <row r="1760" spans="1:18" x14ac:dyDescent="0.25">
      <c r="A1760" s="2">
        <v>1745</v>
      </c>
      <c r="B1760" t="s">
        <v>1745</v>
      </c>
      <c r="C1760" s="8">
        <v>265.14999999999998</v>
      </c>
      <c r="D1760" s="8">
        <v>153.94999999999999</v>
      </c>
      <c r="E1760" s="17">
        <f t="shared" si="297"/>
        <v>0.54366782921262968</v>
      </c>
      <c r="F1760" s="2">
        <f>+IF(A1760&gt;$C$3,AVERAGE(INDEX($E$16:$E$2532,A1760-$C$3):E1759),"")</f>
        <v>0.54511399257124249</v>
      </c>
      <c r="G1760" s="2">
        <f>+IF(A1760&gt;$C$3,STDEVA(INDEX($E$16:$E$2532,A1760-$C$3):E1759),"")</f>
        <v>4.3187457561699796E-3</v>
      </c>
      <c r="H1760">
        <f t="shared" si="298"/>
        <v>-0.33485725723648907</v>
      </c>
      <c r="I1760" s="2" t="str">
        <f t="shared" si="299"/>
        <v/>
      </c>
      <c r="J1760">
        <f t="shared" si="300"/>
        <v>263.76</v>
      </c>
      <c r="K1760">
        <f t="shared" si="301"/>
        <v>153.71</v>
      </c>
      <c r="L1760" s="37">
        <f t="shared" si="302"/>
        <v>287.50000000000142</v>
      </c>
      <c r="M1760" t="str">
        <f t="shared" si="303"/>
        <v>Long</v>
      </c>
      <c r="N1760" s="39">
        <f t="shared" si="304"/>
        <v>0</v>
      </c>
      <c r="O1760" s="40">
        <f t="shared" si="307"/>
        <v>4384.1750000000047</v>
      </c>
      <c r="P1760" s="39">
        <f t="shared" si="305"/>
        <v>0</v>
      </c>
      <c r="Q1760" s="39">
        <f t="shared" si="306"/>
        <v>0</v>
      </c>
      <c r="R1760" s="39">
        <f>IF((O1760 - MAX($O$16:O1760)) &lt; 0, O1760 - MAX($O$16:O1760), 0)</f>
        <v>-1347.4999999999909</v>
      </c>
    </row>
    <row r="1761" spans="1:18" x14ac:dyDescent="0.25">
      <c r="A1761" s="2">
        <v>1746</v>
      </c>
      <c r="B1761" t="s">
        <v>1746</v>
      </c>
      <c r="C1761" s="8">
        <v>267.33</v>
      </c>
      <c r="D1761" s="8">
        <v>155.37</v>
      </c>
      <c r="E1761" s="17">
        <f t="shared" si="297"/>
        <v>0.54267448118882833</v>
      </c>
      <c r="F1761" s="2">
        <f>+IF(A1761&gt;$C$3,AVERAGE(INDEX($E$16:$E$2532,A1761-$C$3):E1760),"")</f>
        <v>0.54453321662490661</v>
      </c>
      <c r="G1761" s="2">
        <f>+IF(A1761&gt;$C$3,STDEVA(INDEX($E$16:$E$2532,A1761-$C$3):E1760),"")</f>
        <v>4.2686709747303672E-3</v>
      </c>
      <c r="H1761">
        <f t="shared" si="298"/>
        <v>-0.43543656727857616</v>
      </c>
      <c r="I1761" s="2" t="str">
        <f t="shared" si="299"/>
        <v/>
      </c>
      <c r="J1761" t="str">
        <f t="shared" si="300"/>
        <v/>
      </c>
      <c r="K1761" t="str">
        <f t="shared" si="301"/>
        <v/>
      </c>
      <c r="L1761" s="37">
        <f t="shared" si="302"/>
        <v>477.49999999999915</v>
      </c>
      <c r="M1761" t="str">
        <f t="shared" si="303"/>
        <v>TP</v>
      </c>
      <c r="N1761" s="39">
        <f t="shared" si="304"/>
        <v>477.49999999999915</v>
      </c>
      <c r="O1761" s="40">
        <f t="shared" si="307"/>
        <v>4861.6750000000038</v>
      </c>
      <c r="P1761" s="39">
        <f t="shared" si="305"/>
        <v>3.75</v>
      </c>
      <c r="Q1761" s="39">
        <f t="shared" si="306"/>
        <v>0</v>
      </c>
      <c r="R1761" s="39">
        <f>IF((O1761 - MAX($O$16:O1761)) &lt; 0, O1761 - MAX($O$16:O1761), 0)</f>
        <v>-869.99999999999181</v>
      </c>
    </row>
    <row r="1762" spans="1:18" x14ac:dyDescent="0.25">
      <c r="A1762" s="2">
        <v>1747</v>
      </c>
      <c r="B1762" t="s">
        <v>1747</v>
      </c>
      <c r="C1762" s="8">
        <v>270.19</v>
      </c>
      <c r="D1762" s="8">
        <v>157.06</v>
      </c>
      <c r="E1762" s="17">
        <f t="shared" si="297"/>
        <v>0.54249751727199513</v>
      </c>
      <c r="F1762" s="2">
        <f>+IF(A1762&gt;$C$3,AVERAGE(INDEX($E$16:$E$2532,A1762-$C$3):E1761),"")</f>
        <v>0.54300979731941079</v>
      </c>
      <c r="G1762" s="2">
        <f>+IF(A1762&gt;$C$3,STDEVA(INDEX($E$16:$E$2532,A1762-$C$3):E1761),"")</f>
        <v>2.8097308866957276E-3</v>
      </c>
      <c r="H1762">
        <f t="shared" si="298"/>
        <v>-0.18232352779454447</v>
      </c>
      <c r="I1762" s="2" t="str">
        <f t="shared" si="299"/>
        <v/>
      </c>
      <c r="J1762" t="str">
        <f t="shared" si="300"/>
        <v/>
      </c>
      <c r="K1762" t="str">
        <f t="shared" si="301"/>
        <v/>
      </c>
      <c r="L1762" s="37" t="str">
        <f t="shared" si="302"/>
        <v/>
      </c>
      <c r="M1762" t="str">
        <f t="shared" si="303"/>
        <v/>
      </c>
      <c r="N1762" s="39">
        <f t="shared" si="304"/>
        <v>0</v>
      </c>
      <c r="O1762" s="40">
        <f t="shared" si="307"/>
        <v>4861.6750000000038</v>
      </c>
      <c r="P1762" s="39">
        <f t="shared" si="305"/>
        <v>0</v>
      </c>
      <c r="Q1762" s="39">
        <f t="shared" si="306"/>
        <v>0</v>
      </c>
      <c r="R1762" s="39">
        <f>IF((O1762 - MAX($O$16:O1762)) &lt; 0, O1762 - MAX($O$16:O1762), 0)</f>
        <v>-869.99999999999181</v>
      </c>
    </row>
    <row r="1763" spans="1:18" x14ac:dyDescent="0.25">
      <c r="A1763" s="2">
        <v>1748</v>
      </c>
      <c r="B1763" t="s">
        <v>1748</v>
      </c>
      <c r="C1763" s="8">
        <v>270.39</v>
      </c>
      <c r="D1763" s="8">
        <v>157.47999999999999</v>
      </c>
      <c r="E1763" s="17">
        <f t="shared" si="297"/>
        <v>0.54056689516089129</v>
      </c>
      <c r="F1763" s="2">
        <f>+IF(A1763&gt;$C$3,AVERAGE(INDEX($E$16:$E$2532,A1763-$C$3):E1762),"")</f>
        <v>0.54203386052452462</v>
      </c>
      <c r="G1763" s="2">
        <f>+IF(A1763&gt;$C$3,STDEVA(INDEX($E$16:$E$2532,A1763-$C$3):E1762),"")</f>
        <v>1.4145936934168725E-3</v>
      </c>
      <c r="H1763">
        <f t="shared" si="298"/>
        <v>-1.0370224117781546</v>
      </c>
      <c r="I1763" s="2" t="str">
        <f t="shared" si="299"/>
        <v/>
      </c>
      <c r="J1763" t="str">
        <f t="shared" si="300"/>
        <v/>
      </c>
      <c r="K1763" t="str">
        <f t="shared" si="301"/>
        <v/>
      </c>
      <c r="L1763" s="37" t="str">
        <f t="shared" si="302"/>
        <v/>
      </c>
      <c r="M1763" t="str">
        <f t="shared" si="303"/>
        <v/>
      </c>
      <c r="N1763" s="39">
        <f t="shared" si="304"/>
        <v>0</v>
      </c>
      <c r="O1763" s="40">
        <f t="shared" si="307"/>
        <v>4861.6750000000038</v>
      </c>
      <c r="P1763" s="39">
        <f t="shared" si="305"/>
        <v>0</v>
      </c>
      <c r="Q1763" s="39">
        <f t="shared" si="306"/>
        <v>0</v>
      </c>
      <c r="R1763" s="39">
        <f>IF((O1763 - MAX($O$16:O1763)) &lt; 0, O1763 - MAX($O$16:O1763), 0)</f>
        <v>-869.99999999999181</v>
      </c>
    </row>
    <row r="1764" spans="1:18" x14ac:dyDescent="0.25">
      <c r="A1764" s="2">
        <v>1749</v>
      </c>
      <c r="B1764" t="s">
        <v>1749</v>
      </c>
      <c r="C1764" s="8">
        <v>268.89</v>
      </c>
      <c r="D1764" s="8">
        <v>156.38999999999999</v>
      </c>
      <c r="E1764" s="17">
        <f t="shared" si="297"/>
        <v>0.5419494865892559</v>
      </c>
      <c r="F1764" s="2">
        <f>+IF(A1764&gt;$C$3,AVERAGE(INDEX($E$16:$E$2532,A1764-$C$3):E1763),"")</f>
        <v>0.54215286185137601</v>
      </c>
      <c r="G1764" s="2">
        <f>+IF(A1764&gt;$C$3,STDEVA(INDEX($E$16:$E$2532,A1764-$C$3):E1763),"")</f>
        <v>1.2076582245067235E-3</v>
      </c>
      <c r="H1764">
        <f t="shared" si="298"/>
        <v>-0.16840465124408779</v>
      </c>
      <c r="I1764" s="2" t="str">
        <f t="shared" si="299"/>
        <v/>
      </c>
      <c r="J1764" t="str">
        <f t="shared" si="300"/>
        <v/>
      </c>
      <c r="K1764" t="str">
        <f t="shared" si="301"/>
        <v/>
      </c>
      <c r="L1764" s="37" t="str">
        <f t="shared" si="302"/>
        <v/>
      </c>
      <c r="M1764" t="str">
        <f t="shared" si="303"/>
        <v/>
      </c>
      <c r="N1764" s="39">
        <f t="shared" si="304"/>
        <v>0</v>
      </c>
      <c r="O1764" s="40">
        <f t="shared" si="307"/>
        <v>4861.6750000000038</v>
      </c>
      <c r="P1764" s="39">
        <f t="shared" si="305"/>
        <v>0</v>
      </c>
      <c r="Q1764" s="39">
        <f t="shared" si="306"/>
        <v>0</v>
      </c>
      <c r="R1764" s="39">
        <f>IF((O1764 - MAX($O$16:O1764)) &lt; 0, O1764 - MAX($O$16:O1764), 0)</f>
        <v>-869.99999999999181</v>
      </c>
    </row>
    <row r="1765" spans="1:18" x14ac:dyDescent="0.25">
      <c r="A1765" s="2">
        <v>1750</v>
      </c>
      <c r="B1765" t="s">
        <v>1750</v>
      </c>
      <c r="C1765" s="8">
        <v>266.61</v>
      </c>
      <c r="D1765" s="8">
        <v>155.55000000000001</v>
      </c>
      <c r="E1765" s="17">
        <f t="shared" si="297"/>
        <v>0.53881969307484745</v>
      </c>
      <c r="F1765" s="2">
        <f>+IF(A1765&gt;$C$3,AVERAGE(INDEX($E$16:$E$2532,A1765-$C$3):E1764),"")</f>
        <v>0.54227124188471998</v>
      </c>
      <c r="G1765" s="2">
        <f>+IF(A1765&gt;$C$3,STDEVA(INDEX($E$16:$E$2532,A1765-$C$3):E1764),"")</f>
        <v>1.1371656516232615E-3</v>
      </c>
      <c r="H1765">
        <f t="shared" si="298"/>
        <v>-3.0352207745156319</v>
      </c>
      <c r="I1765" s="2" t="str">
        <f t="shared" si="299"/>
        <v>Buy</v>
      </c>
      <c r="J1765">
        <f t="shared" si="300"/>
        <v>266.61</v>
      </c>
      <c r="K1765">
        <f t="shared" si="301"/>
        <v>155.55000000000001</v>
      </c>
      <c r="L1765" s="37" t="str">
        <f t="shared" si="302"/>
        <v/>
      </c>
      <c r="M1765" t="str">
        <f t="shared" si="303"/>
        <v>Long</v>
      </c>
      <c r="N1765" s="39">
        <f t="shared" si="304"/>
        <v>0</v>
      </c>
      <c r="O1765" s="40">
        <f t="shared" si="307"/>
        <v>4861.6750000000038</v>
      </c>
      <c r="P1765" s="39">
        <f t="shared" si="305"/>
        <v>3.75</v>
      </c>
      <c r="Q1765" s="39">
        <f t="shared" si="306"/>
        <v>5277</v>
      </c>
      <c r="R1765" s="39">
        <f>IF((O1765 - MAX($O$16:O1765)) &lt; 0, O1765 - MAX($O$16:O1765), 0)</f>
        <v>-869.99999999999181</v>
      </c>
    </row>
    <row r="1766" spans="1:18" x14ac:dyDescent="0.25">
      <c r="A1766" s="2">
        <v>1751</v>
      </c>
      <c r="B1766" t="s">
        <v>1751</v>
      </c>
      <c r="C1766" s="8">
        <v>266.57</v>
      </c>
      <c r="D1766" s="8">
        <v>155.32</v>
      </c>
      <c r="E1766" s="17">
        <f t="shared" si="297"/>
        <v>0.5401493684173434</v>
      </c>
      <c r="F1766" s="2">
        <f>+IF(A1766&gt;$C$3,AVERAGE(INDEX($E$16:$E$2532,A1766-$C$3):E1765),"")</f>
        <v>0.54130161465716364</v>
      </c>
      <c r="G1766" s="2">
        <f>+IF(A1766&gt;$C$3,STDEVA(INDEX($E$16:$E$2532,A1766-$C$3):E1765),"")</f>
        <v>1.6151185016345076E-3</v>
      </c>
      <c r="H1766">
        <f t="shared" si="298"/>
        <v>-0.71341281686400349</v>
      </c>
      <c r="I1766" s="2" t="str">
        <f t="shared" si="299"/>
        <v/>
      </c>
      <c r="J1766">
        <f t="shared" si="300"/>
        <v>266.61</v>
      </c>
      <c r="K1766">
        <f t="shared" si="301"/>
        <v>155.55000000000001</v>
      </c>
      <c r="L1766" s="37">
        <f t="shared" si="302"/>
        <v>47.499999999999432</v>
      </c>
      <c r="M1766" t="str">
        <f t="shared" si="303"/>
        <v>Long</v>
      </c>
      <c r="N1766" s="39">
        <f t="shared" si="304"/>
        <v>0</v>
      </c>
      <c r="O1766" s="40">
        <f t="shared" si="307"/>
        <v>4861.6750000000038</v>
      </c>
      <c r="P1766" s="39">
        <f t="shared" si="305"/>
        <v>0</v>
      </c>
      <c r="Q1766" s="39">
        <f t="shared" si="306"/>
        <v>0</v>
      </c>
      <c r="R1766" s="39">
        <f>IF((O1766 - MAX($O$16:O1766)) &lt; 0, O1766 - MAX($O$16:O1766), 0)</f>
        <v>-869.99999999999181</v>
      </c>
    </row>
    <row r="1767" spans="1:18" x14ac:dyDescent="0.25">
      <c r="A1767" s="2">
        <v>1752</v>
      </c>
      <c r="B1767" t="s">
        <v>1752</v>
      </c>
      <c r="C1767" s="8">
        <v>262.98</v>
      </c>
      <c r="D1767" s="8">
        <v>154.43</v>
      </c>
      <c r="E1767" s="17">
        <f t="shared" si="297"/>
        <v>0.5323370644238633</v>
      </c>
      <c r="F1767" s="2">
        <f>+IF(A1767&gt;$C$3,AVERAGE(INDEX($E$16:$E$2532,A1767-$C$3):E1766),"")</f>
        <v>0.54079659210286657</v>
      </c>
      <c r="G1767" s="2">
        <f>+IF(A1767&gt;$C$3,STDEVA(INDEX($E$16:$E$2532,A1767-$C$3):E1766),"")</f>
        <v>1.4664669344175377E-3</v>
      </c>
      <c r="H1767">
        <f t="shared" si="298"/>
        <v>-5.768645361488006</v>
      </c>
      <c r="I1767" s="2" t="str">
        <f t="shared" si="299"/>
        <v>Buy</v>
      </c>
      <c r="J1767" t="str">
        <f t="shared" si="300"/>
        <v/>
      </c>
      <c r="K1767" t="str">
        <f t="shared" si="301"/>
        <v/>
      </c>
      <c r="L1767" s="37">
        <f t="shared" si="302"/>
        <v>-627.49999999999773</v>
      </c>
      <c r="M1767" t="str">
        <f t="shared" si="303"/>
        <v>SL</v>
      </c>
      <c r="N1767" s="39">
        <f t="shared" si="304"/>
        <v>-627.49999999999773</v>
      </c>
      <c r="O1767" s="40">
        <f t="shared" si="307"/>
        <v>4234.1750000000065</v>
      </c>
      <c r="P1767" s="39">
        <f t="shared" si="305"/>
        <v>3.75</v>
      </c>
      <c r="Q1767" s="39">
        <f t="shared" si="306"/>
        <v>0</v>
      </c>
      <c r="R1767" s="39">
        <f>IF((O1767 - MAX($O$16:O1767)) &lt; 0, O1767 - MAX($O$16:O1767), 0)</f>
        <v>-1497.4999999999891</v>
      </c>
    </row>
    <row r="1768" spans="1:18" x14ac:dyDescent="0.25">
      <c r="A1768" s="2">
        <v>1753</v>
      </c>
      <c r="B1768" t="s">
        <v>1753</v>
      </c>
      <c r="C1768" s="8">
        <v>263.63</v>
      </c>
      <c r="D1768" s="8">
        <v>154.19999999999999</v>
      </c>
      <c r="E1768" s="17">
        <f t="shared" si="297"/>
        <v>0.53629614382460677</v>
      </c>
      <c r="F1768" s="2">
        <f>+IF(A1768&gt;$C$3,AVERAGE(INDEX($E$16:$E$2532,A1768-$C$3):E1767),"")</f>
        <v>0.53876450153324018</v>
      </c>
      <c r="G1768" s="2">
        <f>+IF(A1768&gt;$C$3,STDEVA(INDEX($E$16:$E$2532,A1768-$C$3):E1767),"")</f>
        <v>3.7624992619263902E-3</v>
      </c>
      <c r="H1768">
        <f t="shared" si="298"/>
        <v>-0.65604204460883098</v>
      </c>
      <c r="I1768" s="2" t="str">
        <f t="shared" si="299"/>
        <v/>
      </c>
      <c r="J1768" t="str">
        <f t="shared" si="300"/>
        <v/>
      </c>
      <c r="K1768" t="str">
        <f t="shared" si="301"/>
        <v/>
      </c>
      <c r="L1768" s="37" t="str">
        <f t="shared" si="302"/>
        <v/>
      </c>
      <c r="M1768" t="str">
        <f t="shared" si="303"/>
        <v/>
      </c>
      <c r="N1768" s="39">
        <f t="shared" si="304"/>
        <v>0</v>
      </c>
      <c r="O1768" s="40">
        <f t="shared" si="307"/>
        <v>4234.1750000000065</v>
      </c>
      <c r="P1768" s="39">
        <f t="shared" si="305"/>
        <v>0</v>
      </c>
      <c r="Q1768" s="39">
        <f t="shared" si="306"/>
        <v>0</v>
      </c>
      <c r="R1768" s="39">
        <f>IF((O1768 - MAX($O$16:O1768)) &lt; 0, O1768 - MAX($O$16:O1768), 0)</f>
        <v>-1497.4999999999891</v>
      </c>
    </row>
    <row r="1769" spans="1:18" x14ac:dyDescent="0.25">
      <c r="A1769" s="2">
        <v>1754</v>
      </c>
      <c r="B1769" t="s">
        <v>1754</v>
      </c>
      <c r="C1769" s="8">
        <v>266.31</v>
      </c>
      <c r="D1769" s="8">
        <v>154.91</v>
      </c>
      <c r="E1769" s="17">
        <f t="shared" si="297"/>
        <v>0.54181674063006613</v>
      </c>
      <c r="F1769" s="2">
        <f>+IF(A1769&gt;$C$3,AVERAGE(INDEX($E$16:$E$2532,A1769-$C$3):E1768),"")</f>
        <v>0.5379103512659833</v>
      </c>
      <c r="G1769" s="2">
        <f>+IF(A1769&gt;$C$3,STDEVA(INDEX($E$16:$E$2532,A1769-$C$3):E1768),"")</f>
        <v>3.7357029585301849E-3</v>
      </c>
      <c r="H1769">
        <f t="shared" si="298"/>
        <v>1.0456905721486489</v>
      </c>
      <c r="I1769" s="2" t="str">
        <f t="shared" si="299"/>
        <v/>
      </c>
      <c r="J1769" t="str">
        <f t="shared" si="300"/>
        <v/>
      </c>
      <c r="K1769" t="str">
        <f t="shared" si="301"/>
        <v/>
      </c>
      <c r="L1769" s="37" t="str">
        <f t="shared" si="302"/>
        <v/>
      </c>
      <c r="M1769" t="str">
        <f t="shared" si="303"/>
        <v/>
      </c>
      <c r="N1769" s="39">
        <f t="shared" si="304"/>
        <v>0</v>
      </c>
      <c r="O1769" s="40">
        <f t="shared" si="307"/>
        <v>4234.1750000000065</v>
      </c>
      <c r="P1769" s="39">
        <f t="shared" si="305"/>
        <v>0</v>
      </c>
      <c r="Q1769" s="39">
        <f t="shared" si="306"/>
        <v>0</v>
      </c>
      <c r="R1769" s="39">
        <f>IF((O1769 - MAX($O$16:O1769)) &lt; 0, O1769 - MAX($O$16:O1769), 0)</f>
        <v>-1497.4999999999891</v>
      </c>
    </row>
    <row r="1770" spans="1:18" x14ac:dyDescent="0.25">
      <c r="A1770" s="2">
        <v>1755</v>
      </c>
      <c r="B1770" t="s">
        <v>1755</v>
      </c>
      <c r="C1770" s="8">
        <v>266.56</v>
      </c>
      <c r="D1770" s="8">
        <v>154.69</v>
      </c>
      <c r="E1770" s="17">
        <f t="shared" si="297"/>
        <v>0.54417624472990433</v>
      </c>
      <c r="F1770" s="2">
        <f>+IF(A1770&gt;$C$3,AVERAGE(INDEX($E$16:$E$2532,A1770-$C$3):E1769),"")</f>
        <v>0.53788380207414543</v>
      </c>
      <c r="G1770" s="2">
        <f>+IF(A1770&gt;$C$3,STDEVA(INDEX($E$16:$E$2532,A1770-$C$3):E1769),"")</f>
        <v>3.7001231663168822E-3</v>
      </c>
      <c r="H1770">
        <f t="shared" si="298"/>
        <v>1.7006035672110948</v>
      </c>
      <c r="I1770" s="2" t="str">
        <f t="shared" si="299"/>
        <v>Sell</v>
      </c>
      <c r="J1770">
        <f t="shared" si="300"/>
        <v>154.69</v>
      </c>
      <c r="K1770">
        <f t="shared" si="301"/>
        <v>266.56</v>
      </c>
      <c r="L1770" s="37" t="str">
        <f t="shared" si="302"/>
        <v/>
      </c>
      <c r="M1770" t="str">
        <f t="shared" si="303"/>
        <v>Short</v>
      </c>
      <c r="N1770" s="39">
        <f t="shared" si="304"/>
        <v>0</v>
      </c>
      <c r="O1770" s="40">
        <f t="shared" si="307"/>
        <v>4234.1750000000065</v>
      </c>
      <c r="P1770" s="39">
        <f t="shared" si="305"/>
        <v>3.75</v>
      </c>
      <c r="Q1770" s="39">
        <f t="shared" si="306"/>
        <v>5265.625</v>
      </c>
      <c r="R1770" s="39">
        <f>IF((O1770 - MAX($O$16:O1770)) &lt; 0, O1770 - MAX($O$16:O1770), 0)</f>
        <v>-1497.4999999999891</v>
      </c>
    </row>
    <row r="1771" spans="1:18" x14ac:dyDescent="0.25">
      <c r="A1771" s="2">
        <v>1756</v>
      </c>
      <c r="B1771" t="s">
        <v>1756</v>
      </c>
      <c r="C1771" s="8">
        <v>264.51</v>
      </c>
      <c r="D1771" s="8">
        <v>153.32</v>
      </c>
      <c r="E1771" s="17">
        <f t="shared" si="297"/>
        <v>0.54535181725469106</v>
      </c>
      <c r="F1771" s="2">
        <f>+IF(A1771&gt;$C$3,AVERAGE(INDEX($E$16:$E$2532,A1771-$C$3):E1770),"")</f>
        <v>0.53895511240515681</v>
      </c>
      <c r="G1771" s="2">
        <f>+IF(A1771&gt;$C$3,STDEVA(INDEX($E$16:$E$2532,A1771-$C$3):E1770),"")</f>
        <v>4.6835899497025858E-3</v>
      </c>
      <c r="H1771">
        <f t="shared" si="298"/>
        <v>1.3657696165182973</v>
      </c>
      <c r="I1771" s="2" t="str">
        <f t="shared" si="299"/>
        <v/>
      </c>
      <c r="J1771">
        <f t="shared" si="300"/>
        <v>154.69</v>
      </c>
      <c r="K1771">
        <f t="shared" si="301"/>
        <v>266.56</v>
      </c>
      <c r="L1771" s="37">
        <f t="shared" si="302"/>
        <v>170.00000000000171</v>
      </c>
      <c r="M1771" t="str">
        <f t="shared" si="303"/>
        <v>Short</v>
      </c>
      <c r="N1771" s="39">
        <f t="shared" si="304"/>
        <v>0</v>
      </c>
      <c r="O1771" s="40">
        <f t="shared" si="307"/>
        <v>4234.1750000000065</v>
      </c>
      <c r="P1771" s="39">
        <f t="shared" si="305"/>
        <v>0</v>
      </c>
      <c r="Q1771" s="39">
        <f t="shared" si="306"/>
        <v>0</v>
      </c>
      <c r="R1771" s="39">
        <f>IF((O1771 - MAX($O$16:O1771)) &lt; 0, O1771 - MAX($O$16:O1771), 0)</f>
        <v>-1497.4999999999891</v>
      </c>
    </row>
    <row r="1772" spans="1:18" x14ac:dyDescent="0.25">
      <c r="A1772" s="2">
        <v>1757</v>
      </c>
      <c r="B1772" t="s">
        <v>1757</v>
      </c>
      <c r="C1772" s="8">
        <v>264.98</v>
      </c>
      <c r="D1772" s="8">
        <v>154.07</v>
      </c>
      <c r="E1772" s="17">
        <f t="shared" si="297"/>
        <v>0.54224730684629363</v>
      </c>
      <c r="F1772" s="2">
        <f>+IF(A1772&gt;$C$3,AVERAGE(INDEX($E$16:$E$2532,A1772-$C$3):E1771),"")</f>
        <v>0.53999560217262643</v>
      </c>
      <c r="G1772" s="2">
        <f>+IF(A1772&gt;$C$3,STDEVA(INDEX($E$16:$E$2532,A1772-$C$3):E1771),"")</f>
        <v>5.5186626549415868E-3</v>
      </c>
      <c r="H1772">
        <f t="shared" si="298"/>
        <v>0.40801636455363882</v>
      </c>
      <c r="I1772" s="2" t="str">
        <f t="shared" si="299"/>
        <v/>
      </c>
      <c r="J1772">
        <f t="shared" si="300"/>
        <v>154.69</v>
      </c>
      <c r="K1772">
        <f t="shared" si="301"/>
        <v>266.56</v>
      </c>
      <c r="L1772" s="37">
        <f t="shared" si="302"/>
        <v>239.99999999999488</v>
      </c>
      <c r="M1772" t="str">
        <f t="shared" si="303"/>
        <v>Short</v>
      </c>
      <c r="N1772" s="39">
        <f t="shared" si="304"/>
        <v>0</v>
      </c>
      <c r="O1772" s="40">
        <f t="shared" si="307"/>
        <v>4234.1750000000065</v>
      </c>
      <c r="P1772" s="39">
        <f t="shared" si="305"/>
        <v>0</v>
      </c>
      <c r="Q1772" s="39">
        <f t="shared" si="306"/>
        <v>0</v>
      </c>
      <c r="R1772" s="39">
        <f>IF((O1772 - MAX($O$16:O1772)) &lt; 0, O1772 - MAX($O$16:O1772), 0)</f>
        <v>-1497.4999999999891</v>
      </c>
    </row>
    <row r="1773" spans="1:18" x14ac:dyDescent="0.25">
      <c r="A1773" s="2">
        <v>1758</v>
      </c>
      <c r="B1773" t="s">
        <v>1758</v>
      </c>
      <c r="C1773" s="8">
        <v>263.2</v>
      </c>
      <c r="D1773" s="8">
        <v>154.65</v>
      </c>
      <c r="E1773" s="17">
        <f t="shared" si="297"/>
        <v>0.5317497003200834</v>
      </c>
      <c r="F1773" s="2">
        <f>+IF(A1773&gt;$C$3,AVERAGE(INDEX($E$16:$E$2532,A1773-$C$3):E1772),"")</f>
        <v>0.54197765065711234</v>
      </c>
      <c r="G1773" s="2">
        <f>+IF(A1773&gt;$C$3,STDEVA(INDEX($E$16:$E$2532,A1773-$C$3):E1772),"")</f>
        <v>3.4855753653488574E-3</v>
      </c>
      <c r="H1773">
        <f t="shared" si="298"/>
        <v>-2.9343649942870398</v>
      </c>
      <c r="I1773" s="2" t="str">
        <f t="shared" si="299"/>
        <v>Buy</v>
      </c>
      <c r="J1773" t="str">
        <f t="shared" si="300"/>
        <v/>
      </c>
      <c r="K1773" t="str">
        <f t="shared" si="301"/>
        <v/>
      </c>
      <c r="L1773" s="37">
        <f t="shared" si="302"/>
        <v>830.00000000000546</v>
      </c>
      <c r="M1773" t="str">
        <f t="shared" si="303"/>
        <v>TP</v>
      </c>
      <c r="N1773" s="39">
        <f t="shared" si="304"/>
        <v>830.00000000000546</v>
      </c>
      <c r="O1773" s="40">
        <f t="shared" si="307"/>
        <v>5064.175000000012</v>
      </c>
      <c r="P1773" s="39">
        <f t="shared" si="305"/>
        <v>3.75</v>
      </c>
      <c r="Q1773" s="39">
        <f t="shared" si="306"/>
        <v>0</v>
      </c>
      <c r="R1773" s="39">
        <f>IF((O1773 - MAX($O$16:O1773)) &lt; 0, O1773 - MAX($O$16:O1773), 0)</f>
        <v>-667.49999999998363</v>
      </c>
    </row>
    <row r="1774" spans="1:18" x14ac:dyDescent="0.25">
      <c r="A1774" s="2">
        <v>1759</v>
      </c>
      <c r="B1774" t="s">
        <v>1759</v>
      </c>
      <c r="C1774" s="8">
        <v>262.62</v>
      </c>
      <c r="D1774" s="8">
        <v>153.81</v>
      </c>
      <c r="E1774" s="17">
        <f t="shared" si="297"/>
        <v>0.53499004596714017</v>
      </c>
      <c r="F1774" s="2">
        <f>+IF(A1774&gt;$C$3,AVERAGE(INDEX($E$16:$E$2532,A1774-$C$3):E1773),"")</f>
        <v>0.54106836195620767</v>
      </c>
      <c r="G1774" s="2">
        <f>+IF(A1774&gt;$C$3,STDEVA(INDEX($E$16:$E$2532,A1774-$C$3):E1773),"")</f>
        <v>5.4035719901530457E-3</v>
      </c>
      <c r="H1774">
        <f t="shared" si="298"/>
        <v>-1.1248699934310191</v>
      </c>
      <c r="I1774" s="2" t="str">
        <f t="shared" si="299"/>
        <v/>
      </c>
      <c r="J1774" t="str">
        <f t="shared" si="300"/>
        <v/>
      </c>
      <c r="K1774" t="str">
        <f t="shared" si="301"/>
        <v/>
      </c>
      <c r="L1774" s="37" t="str">
        <f t="shared" si="302"/>
        <v/>
      </c>
      <c r="M1774" t="str">
        <f t="shared" si="303"/>
        <v/>
      </c>
      <c r="N1774" s="39">
        <f t="shared" si="304"/>
        <v>0</v>
      </c>
      <c r="O1774" s="40">
        <f t="shared" si="307"/>
        <v>5064.175000000012</v>
      </c>
      <c r="P1774" s="39">
        <f t="shared" si="305"/>
        <v>0</v>
      </c>
      <c r="Q1774" s="39">
        <f t="shared" si="306"/>
        <v>0</v>
      </c>
      <c r="R1774" s="39">
        <f>IF((O1774 - MAX($O$16:O1774)) &lt; 0, O1774 - MAX($O$16:O1774), 0)</f>
        <v>-667.49999999998363</v>
      </c>
    </row>
    <row r="1775" spans="1:18" x14ac:dyDescent="0.25">
      <c r="A1775" s="2">
        <v>1760</v>
      </c>
      <c r="B1775" t="s">
        <v>1760</v>
      </c>
      <c r="C1775" s="8">
        <v>266.02</v>
      </c>
      <c r="D1775" s="8">
        <v>155.72999999999999</v>
      </c>
      <c r="E1775" s="17">
        <f t="shared" si="297"/>
        <v>0.5354477554179029</v>
      </c>
      <c r="F1775" s="2">
        <f>+IF(A1775&gt;$C$3,AVERAGE(INDEX($E$16:$E$2532,A1775-$C$3):E1774),"")</f>
        <v>0.53970302302362261</v>
      </c>
      <c r="G1775" s="2">
        <f>+IF(A1775&gt;$C$3,STDEVA(INDEX($E$16:$E$2532,A1775-$C$3):E1774),"")</f>
        <v>5.9970714442628137E-3</v>
      </c>
      <c r="H1775">
        <f t="shared" si="298"/>
        <v>-0.70955759744876268</v>
      </c>
      <c r="I1775" s="2" t="str">
        <f t="shared" si="299"/>
        <v/>
      </c>
      <c r="J1775" t="str">
        <f t="shared" si="300"/>
        <v/>
      </c>
      <c r="K1775" t="str">
        <f t="shared" si="301"/>
        <v/>
      </c>
      <c r="L1775" s="37" t="str">
        <f t="shared" si="302"/>
        <v/>
      </c>
      <c r="M1775" t="str">
        <f t="shared" si="303"/>
        <v/>
      </c>
      <c r="N1775" s="39">
        <f t="shared" si="304"/>
        <v>0</v>
      </c>
      <c r="O1775" s="40">
        <f t="shared" si="307"/>
        <v>5064.175000000012</v>
      </c>
      <c r="P1775" s="39">
        <f t="shared" si="305"/>
        <v>0</v>
      </c>
      <c r="Q1775" s="39">
        <f t="shared" si="306"/>
        <v>0</v>
      </c>
      <c r="R1775" s="39">
        <f>IF((O1775 - MAX($O$16:O1775)) &lt; 0, O1775 - MAX($O$16:O1775), 0)</f>
        <v>-667.49999999998363</v>
      </c>
    </row>
    <row r="1776" spans="1:18" x14ac:dyDescent="0.25">
      <c r="A1776" s="2">
        <v>1761</v>
      </c>
      <c r="B1776" t="s">
        <v>1761</v>
      </c>
      <c r="C1776" s="8">
        <v>266.92</v>
      </c>
      <c r="D1776" s="8">
        <v>157.05000000000001</v>
      </c>
      <c r="E1776" s="17">
        <f t="shared" si="297"/>
        <v>0.53038476205075025</v>
      </c>
      <c r="F1776" s="2">
        <f>+IF(A1776&gt;$C$3,AVERAGE(INDEX($E$16:$E$2532,A1776-$C$3):E1775),"")</f>
        <v>0.53795732516122219</v>
      </c>
      <c r="G1776" s="2">
        <f>+IF(A1776&gt;$C$3,STDEVA(INDEX($E$16:$E$2532,A1776-$C$3):E1775),"")</f>
        <v>5.6284933254637766E-3</v>
      </c>
      <c r="H1776">
        <f t="shared" si="298"/>
        <v>-1.3453979018173532</v>
      </c>
      <c r="I1776" s="2" t="str">
        <f t="shared" si="299"/>
        <v/>
      </c>
      <c r="J1776" t="str">
        <f t="shared" si="300"/>
        <v/>
      </c>
      <c r="K1776" t="str">
        <f t="shared" si="301"/>
        <v/>
      </c>
      <c r="L1776" s="37" t="str">
        <f t="shared" si="302"/>
        <v/>
      </c>
      <c r="M1776" t="str">
        <f t="shared" si="303"/>
        <v/>
      </c>
      <c r="N1776" s="39">
        <f t="shared" si="304"/>
        <v>0</v>
      </c>
      <c r="O1776" s="40">
        <f t="shared" si="307"/>
        <v>5064.175000000012</v>
      </c>
      <c r="P1776" s="39">
        <f t="shared" si="305"/>
        <v>0</v>
      </c>
      <c r="Q1776" s="39">
        <f t="shared" si="306"/>
        <v>0</v>
      </c>
      <c r="R1776" s="39">
        <f>IF((O1776 - MAX($O$16:O1776)) &lt; 0, O1776 - MAX($O$16:O1776), 0)</f>
        <v>-667.49999999998363</v>
      </c>
    </row>
    <row r="1777" spans="1:18" x14ac:dyDescent="0.25">
      <c r="A1777" s="2">
        <v>1762</v>
      </c>
      <c r="B1777" t="s">
        <v>1762</v>
      </c>
      <c r="C1777" s="8">
        <v>266.92</v>
      </c>
      <c r="D1777" s="8">
        <v>157.83000000000001</v>
      </c>
      <c r="E1777" s="17">
        <f t="shared" si="297"/>
        <v>0.52543048362458022</v>
      </c>
      <c r="F1777" s="2">
        <f>+IF(A1777&gt;$C$3,AVERAGE(INDEX($E$16:$E$2532,A1777-$C$3):E1776),"")</f>
        <v>0.53496391412043409</v>
      </c>
      <c r="G1777" s="2">
        <f>+IF(A1777&gt;$C$3,STDEVA(INDEX($E$16:$E$2532,A1777-$C$3):E1776),"")</f>
        <v>4.5984344864667508E-3</v>
      </c>
      <c r="H1777">
        <f t="shared" si="298"/>
        <v>-2.0731904572982112</v>
      </c>
      <c r="I1777" s="2" t="str">
        <f t="shared" si="299"/>
        <v>Buy</v>
      </c>
      <c r="J1777">
        <f t="shared" si="300"/>
        <v>266.92</v>
      </c>
      <c r="K1777">
        <f t="shared" si="301"/>
        <v>157.83000000000001</v>
      </c>
      <c r="L1777" s="37" t="str">
        <f t="shared" si="302"/>
        <v/>
      </c>
      <c r="M1777" t="str">
        <f t="shared" si="303"/>
        <v>Long</v>
      </c>
      <c r="N1777" s="39">
        <f t="shared" si="304"/>
        <v>0</v>
      </c>
      <c r="O1777" s="40">
        <f t="shared" si="307"/>
        <v>5064.175000000012</v>
      </c>
      <c r="P1777" s="39">
        <f t="shared" si="305"/>
        <v>3.75</v>
      </c>
      <c r="Q1777" s="39">
        <f t="shared" si="306"/>
        <v>5309.375</v>
      </c>
      <c r="R1777" s="39">
        <f>IF((O1777 - MAX($O$16:O1777)) &lt; 0, O1777 - MAX($O$16:O1777), 0)</f>
        <v>-667.49999999998363</v>
      </c>
    </row>
    <row r="1778" spans="1:18" x14ac:dyDescent="0.25">
      <c r="A1778" s="2">
        <v>1763</v>
      </c>
      <c r="B1778" t="s">
        <v>1763</v>
      </c>
      <c r="C1778" s="8">
        <v>269.5</v>
      </c>
      <c r="D1778" s="8">
        <v>158.68</v>
      </c>
      <c r="E1778" s="17">
        <f t="shared" si="297"/>
        <v>0.52967879470292234</v>
      </c>
      <c r="F1778" s="2">
        <f>+IF(A1778&gt;$C$3,AVERAGE(INDEX($E$16:$E$2532,A1778-$C$3):E1777),"")</f>
        <v>0.53160054947609137</v>
      </c>
      <c r="G1778" s="2">
        <f>+IF(A1778&gt;$C$3,STDEVA(INDEX($E$16:$E$2532,A1778-$C$3):E1777),"")</f>
        <v>4.0577018640915201E-3</v>
      </c>
      <c r="H1778">
        <f t="shared" si="298"/>
        <v>-0.47360669599102956</v>
      </c>
      <c r="I1778" s="2" t="str">
        <f t="shared" si="299"/>
        <v/>
      </c>
      <c r="J1778" t="str">
        <f t="shared" si="300"/>
        <v/>
      </c>
      <c r="K1778" t="str">
        <f t="shared" si="301"/>
        <v/>
      </c>
      <c r="L1778" s="37">
        <f t="shared" si="302"/>
        <v>432.49999999999744</v>
      </c>
      <c r="M1778" t="str">
        <f t="shared" si="303"/>
        <v>TP</v>
      </c>
      <c r="N1778" s="39">
        <f t="shared" si="304"/>
        <v>432.49999999999744</v>
      </c>
      <c r="O1778" s="40">
        <f t="shared" si="307"/>
        <v>5496.6750000000093</v>
      </c>
      <c r="P1778" s="39">
        <f t="shared" si="305"/>
        <v>3.75</v>
      </c>
      <c r="Q1778" s="39">
        <f t="shared" si="306"/>
        <v>0</v>
      </c>
      <c r="R1778" s="39">
        <f>IF((O1778 - MAX($O$16:O1778)) &lt; 0, O1778 - MAX($O$16:O1778), 0)</f>
        <v>-234.99999999998636</v>
      </c>
    </row>
    <row r="1779" spans="1:18" x14ac:dyDescent="0.25">
      <c r="A1779" s="2">
        <v>1764</v>
      </c>
      <c r="B1779" t="s">
        <v>1764</v>
      </c>
      <c r="C1779" s="8">
        <v>272.02</v>
      </c>
      <c r="D1779" s="8">
        <v>159.53</v>
      </c>
      <c r="E1779" s="17">
        <f t="shared" si="297"/>
        <v>0.53364360069170114</v>
      </c>
      <c r="F1779" s="2">
        <f>+IF(A1779&gt;$C$3,AVERAGE(INDEX($E$16:$E$2532,A1779-$C$3):E1778),"")</f>
        <v>0.5311863683526592</v>
      </c>
      <c r="G1779" s="2">
        <f>+IF(A1779&gt;$C$3,STDEVA(INDEX($E$16:$E$2532,A1779-$C$3):E1778),"")</f>
        <v>4.1434569833142905E-3</v>
      </c>
      <c r="H1779">
        <f t="shared" si="298"/>
        <v>0.59303918175987258</v>
      </c>
      <c r="I1779" s="2" t="str">
        <f t="shared" si="299"/>
        <v/>
      </c>
      <c r="J1779" t="str">
        <f t="shared" si="300"/>
        <v/>
      </c>
      <c r="K1779" t="str">
        <f t="shared" si="301"/>
        <v/>
      </c>
      <c r="L1779" s="37" t="str">
        <f t="shared" si="302"/>
        <v/>
      </c>
      <c r="M1779" t="str">
        <f t="shared" si="303"/>
        <v/>
      </c>
      <c r="N1779" s="39">
        <f t="shared" si="304"/>
        <v>0</v>
      </c>
      <c r="O1779" s="40">
        <f t="shared" si="307"/>
        <v>5496.6750000000093</v>
      </c>
      <c r="P1779" s="39">
        <f t="shared" si="305"/>
        <v>0</v>
      </c>
      <c r="Q1779" s="39">
        <f t="shared" si="306"/>
        <v>0</v>
      </c>
      <c r="R1779" s="39">
        <f>IF((O1779 - MAX($O$16:O1779)) &lt; 0, O1779 - MAX($O$16:O1779), 0)</f>
        <v>-234.99999999998636</v>
      </c>
    </row>
    <row r="1780" spans="1:18" x14ac:dyDescent="0.25">
      <c r="A1780" s="2">
        <v>1765</v>
      </c>
      <c r="B1780" t="s">
        <v>1765</v>
      </c>
      <c r="C1780" s="8">
        <v>272.85000000000002</v>
      </c>
      <c r="D1780" s="8">
        <v>159.84</v>
      </c>
      <c r="E1780" s="17">
        <f t="shared" si="297"/>
        <v>0.53474887873199761</v>
      </c>
      <c r="F1780" s="2">
        <f>+IF(A1780&gt;$C$3,AVERAGE(INDEX($E$16:$E$2532,A1780-$C$3):E1779),"")</f>
        <v>0.53091707929757137</v>
      </c>
      <c r="G1780" s="2">
        <f>+IF(A1780&gt;$C$3,STDEVA(INDEX($E$16:$E$2532,A1780-$C$3):E1779),"")</f>
        <v>3.8691209430400083E-3</v>
      </c>
      <c r="H1780">
        <f t="shared" si="298"/>
        <v>0.99035400827133557</v>
      </c>
      <c r="I1780" s="2" t="str">
        <f t="shared" si="299"/>
        <v/>
      </c>
      <c r="J1780" t="str">
        <f t="shared" si="300"/>
        <v/>
      </c>
      <c r="K1780" t="str">
        <f t="shared" si="301"/>
        <v/>
      </c>
      <c r="L1780" s="37" t="str">
        <f t="shared" si="302"/>
        <v/>
      </c>
      <c r="M1780" t="str">
        <f t="shared" si="303"/>
        <v/>
      </c>
      <c r="N1780" s="39">
        <f t="shared" si="304"/>
        <v>0</v>
      </c>
      <c r="O1780" s="40">
        <f t="shared" si="307"/>
        <v>5496.6750000000093</v>
      </c>
      <c r="P1780" s="39">
        <f t="shared" si="305"/>
        <v>0</v>
      </c>
      <c r="Q1780" s="39">
        <f t="shared" si="306"/>
        <v>0</v>
      </c>
      <c r="R1780" s="39">
        <f>IF((O1780 - MAX($O$16:O1780)) &lt; 0, O1780 - MAX($O$16:O1780), 0)</f>
        <v>-234.99999999998636</v>
      </c>
    </row>
    <row r="1781" spans="1:18" x14ac:dyDescent="0.25">
      <c r="A1781" s="2">
        <v>1766</v>
      </c>
      <c r="B1781" t="s">
        <v>1766</v>
      </c>
      <c r="C1781" s="8">
        <v>272.98</v>
      </c>
      <c r="D1781" s="8">
        <v>159.22999999999999</v>
      </c>
      <c r="E1781" s="17">
        <f t="shared" si="297"/>
        <v>0.53904883455971475</v>
      </c>
      <c r="F1781" s="2">
        <f>+IF(A1781&gt;$C$3,AVERAGE(INDEX($E$16:$E$2532,A1781-$C$3):E1780),"")</f>
        <v>0.53077730396039036</v>
      </c>
      <c r="G1781" s="2">
        <f>+IF(A1781&gt;$C$3,STDEVA(INDEX($E$16:$E$2532,A1781-$C$3):E1780),"")</f>
        <v>3.672137067205883E-3</v>
      </c>
      <c r="H1781">
        <f t="shared" si="298"/>
        <v>2.2525113981156961</v>
      </c>
      <c r="I1781" s="2" t="str">
        <f t="shared" si="299"/>
        <v>Sell</v>
      </c>
      <c r="J1781">
        <f t="shared" si="300"/>
        <v>159.22999999999999</v>
      </c>
      <c r="K1781">
        <f t="shared" si="301"/>
        <v>272.98</v>
      </c>
      <c r="L1781" s="37" t="str">
        <f t="shared" si="302"/>
        <v/>
      </c>
      <c r="M1781" t="str">
        <f t="shared" si="303"/>
        <v>Short</v>
      </c>
      <c r="N1781" s="39">
        <f t="shared" si="304"/>
        <v>0</v>
      </c>
      <c r="O1781" s="40">
        <f t="shared" si="307"/>
        <v>5496.6750000000093</v>
      </c>
      <c r="P1781" s="39">
        <f t="shared" si="305"/>
        <v>3.75</v>
      </c>
      <c r="Q1781" s="39">
        <f t="shared" si="306"/>
        <v>5402.625</v>
      </c>
      <c r="R1781" s="39">
        <f>IF((O1781 - MAX($O$16:O1781)) &lt; 0, O1781 - MAX($O$16:O1781), 0)</f>
        <v>-234.99999999998636</v>
      </c>
    </row>
    <row r="1782" spans="1:18" x14ac:dyDescent="0.25">
      <c r="A1782" s="2">
        <v>1767</v>
      </c>
      <c r="B1782" t="s">
        <v>1767</v>
      </c>
      <c r="C1782" s="8">
        <v>271.10000000000002</v>
      </c>
      <c r="D1782" s="8">
        <v>159.26</v>
      </c>
      <c r="E1782" s="17">
        <f t="shared" si="297"/>
        <v>0.5319496696753212</v>
      </c>
      <c r="F1782" s="2">
        <f>+IF(A1782&gt;$C$3,AVERAGE(INDEX($E$16:$E$2532,A1782-$C$3):E1781),"")</f>
        <v>0.53251011846218321</v>
      </c>
      <c r="G1782" s="2">
        <f>+IF(A1782&gt;$C$3,STDEVA(INDEX($E$16:$E$2532,A1782-$C$3):E1781),"")</f>
        <v>5.1766123424979256E-3</v>
      </c>
      <c r="H1782">
        <f t="shared" si="298"/>
        <v>-0.10826555086247232</v>
      </c>
      <c r="I1782" s="2" t="str">
        <f t="shared" si="299"/>
        <v/>
      </c>
      <c r="J1782" t="str">
        <f t="shared" si="300"/>
        <v/>
      </c>
      <c r="K1782" t="str">
        <f t="shared" si="301"/>
        <v/>
      </c>
      <c r="L1782" s="37">
        <f t="shared" si="302"/>
        <v>477.49999999999915</v>
      </c>
      <c r="M1782" t="str">
        <f t="shared" si="303"/>
        <v>TP</v>
      </c>
      <c r="N1782" s="39">
        <f t="shared" si="304"/>
        <v>477.49999999999915</v>
      </c>
      <c r="O1782" s="40">
        <f t="shared" si="307"/>
        <v>5974.1750000000084</v>
      </c>
      <c r="P1782" s="39">
        <f t="shared" si="305"/>
        <v>3.75</v>
      </c>
      <c r="Q1782" s="39">
        <f t="shared" si="306"/>
        <v>0</v>
      </c>
      <c r="R1782" s="39">
        <f>IF((O1782 - MAX($O$16:O1782)) &lt; 0, O1782 - MAX($O$16:O1782), 0)</f>
        <v>0</v>
      </c>
    </row>
    <row r="1783" spans="1:18" x14ac:dyDescent="0.25">
      <c r="A1783" s="2">
        <v>1768</v>
      </c>
      <c r="B1783" t="s">
        <v>1768</v>
      </c>
      <c r="C1783" s="8">
        <v>272.24</v>
      </c>
      <c r="D1783" s="8">
        <v>160.91999999999999</v>
      </c>
      <c r="E1783" s="17">
        <f t="shared" si="297"/>
        <v>0.52577668311106296</v>
      </c>
      <c r="F1783" s="2">
        <f>+IF(A1783&gt;$C$3,AVERAGE(INDEX($E$16:$E$2532,A1783-$C$3):E1782),"")</f>
        <v>0.53381395567233147</v>
      </c>
      <c r="G1783" s="2">
        <f>+IF(A1783&gt;$C$3,STDEVA(INDEX($E$16:$E$2532,A1783-$C$3):E1782),"")</f>
        <v>3.4957895186232793E-3</v>
      </c>
      <c r="H1783">
        <f t="shared" si="298"/>
        <v>-2.2991294294039117</v>
      </c>
      <c r="I1783" s="2" t="str">
        <f t="shared" si="299"/>
        <v>Buy</v>
      </c>
      <c r="J1783">
        <f t="shared" si="300"/>
        <v>272.24</v>
      </c>
      <c r="K1783">
        <f t="shared" si="301"/>
        <v>160.91999999999999</v>
      </c>
      <c r="L1783" s="37" t="str">
        <f t="shared" si="302"/>
        <v/>
      </c>
      <c r="M1783" t="str">
        <f t="shared" si="303"/>
        <v>Long</v>
      </c>
      <c r="N1783" s="39">
        <f t="shared" si="304"/>
        <v>0</v>
      </c>
      <c r="O1783" s="40">
        <f t="shared" si="307"/>
        <v>5974.1750000000084</v>
      </c>
      <c r="P1783" s="39">
        <f t="shared" si="305"/>
        <v>3.75</v>
      </c>
      <c r="Q1783" s="39">
        <f t="shared" si="306"/>
        <v>5414.5</v>
      </c>
      <c r="R1783" s="39">
        <f>IF((O1783 - MAX($O$16:O1783)) &lt; 0, O1783 - MAX($O$16:O1783), 0)</f>
        <v>0</v>
      </c>
    </row>
    <row r="1784" spans="1:18" x14ac:dyDescent="0.25">
      <c r="A1784" s="2">
        <v>1769</v>
      </c>
      <c r="B1784" t="s">
        <v>1769</v>
      </c>
      <c r="C1784" s="8">
        <v>272.01</v>
      </c>
      <c r="D1784" s="8">
        <v>161.66</v>
      </c>
      <c r="E1784" s="17">
        <f t="shared" si="297"/>
        <v>0.52034346602037607</v>
      </c>
      <c r="F1784" s="2">
        <f>+IF(A1784&gt;$C$3,AVERAGE(INDEX($E$16:$E$2532,A1784-$C$3):E1783),"")</f>
        <v>0.53303353335395953</v>
      </c>
      <c r="G1784" s="2">
        <f>+IF(A1784&gt;$C$3,STDEVA(INDEX($E$16:$E$2532,A1784-$C$3):E1783),"")</f>
        <v>4.8305040223613153E-3</v>
      </c>
      <c r="H1784">
        <f t="shared" si="298"/>
        <v>-2.6270689921463157</v>
      </c>
      <c r="I1784" s="2" t="str">
        <f t="shared" si="299"/>
        <v>Buy</v>
      </c>
      <c r="J1784" t="str">
        <f t="shared" si="300"/>
        <v/>
      </c>
      <c r="K1784" t="str">
        <f t="shared" si="301"/>
        <v/>
      </c>
      <c r="L1784" s="37">
        <f t="shared" si="302"/>
        <v>-242.50000000000682</v>
      </c>
      <c r="M1784" t="str">
        <f t="shared" si="303"/>
        <v>SL</v>
      </c>
      <c r="N1784" s="39">
        <f t="shared" si="304"/>
        <v>-242.50000000000682</v>
      </c>
      <c r="O1784" s="40">
        <f t="shared" si="307"/>
        <v>5731.6750000000011</v>
      </c>
      <c r="P1784" s="39">
        <f t="shared" si="305"/>
        <v>3.75</v>
      </c>
      <c r="Q1784" s="39">
        <f t="shared" si="306"/>
        <v>0</v>
      </c>
      <c r="R1784" s="39">
        <f>IF((O1784 - MAX($O$16:O1784)) &lt; 0, O1784 - MAX($O$16:O1784), 0)</f>
        <v>-242.50000000000728</v>
      </c>
    </row>
    <row r="1785" spans="1:18" x14ac:dyDescent="0.25">
      <c r="A1785" s="2">
        <v>1770</v>
      </c>
      <c r="B1785" t="s">
        <v>1770</v>
      </c>
      <c r="C1785" s="8">
        <v>271.33</v>
      </c>
      <c r="D1785" s="8">
        <v>161.87</v>
      </c>
      <c r="E1785" s="17">
        <f t="shared" si="297"/>
        <v>0.51654224830081497</v>
      </c>
      <c r="F1785" s="2">
        <f>+IF(A1785&gt;$C$3,AVERAGE(INDEX($E$16:$E$2532,A1785-$C$3):E1784),"")</f>
        <v>0.5303735064196945</v>
      </c>
      <c r="G1785" s="2">
        <f>+IF(A1785&gt;$C$3,STDEVA(INDEX($E$16:$E$2532,A1785-$C$3):E1784),"")</f>
        <v>7.3929355935146253E-3</v>
      </c>
      <c r="H1785">
        <f t="shared" si="298"/>
        <v>-1.8708749648803724</v>
      </c>
      <c r="I1785" s="2" t="str">
        <f t="shared" si="299"/>
        <v>Buy</v>
      </c>
      <c r="J1785">
        <f t="shared" si="300"/>
        <v>271.33</v>
      </c>
      <c r="K1785">
        <f t="shared" si="301"/>
        <v>161.87</v>
      </c>
      <c r="L1785" s="37" t="str">
        <f t="shared" si="302"/>
        <v/>
      </c>
      <c r="M1785" t="str">
        <f t="shared" si="303"/>
        <v>Long</v>
      </c>
      <c r="N1785" s="39">
        <f t="shared" si="304"/>
        <v>0</v>
      </c>
      <c r="O1785" s="40">
        <f t="shared" si="307"/>
        <v>5731.6750000000011</v>
      </c>
      <c r="P1785" s="39">
        <f t="shared" si="305"/>
        <v>3.75</v>
      </c>
      <c r="Q1785" s="39">
        <f t="shared" si="306"/>
        <v>5415</v>
      </c>
      <c r="R1785" s="39">
        <f>IF((O1785 - MAX($O$16:O1785)) &lt; 0, O1785 - MAX($O$16:O1785), 0)</f>
        <v>-242.50000000000728</v>
      </c>
    </row>
    <row r="1786" spans="1:18" x14ac:dyDescent="0.25">
      <c r="A1786" s="2">
        <v>1771</v>
      </c>
      <c r="B1786" t="s">
        <v>1771</v>
      </c>
      <c r="C1786" s="8">
        <v>273.37</v>
      </c>
      <c r="D1786" s="8">
        <v>162.94</v>
      </c>
      <c r="E1786" s="17">
        <f t="shared" si="297"/>
        <v>0.5174441540523409</v>
      </c>
      <c r="F1786" s="2">
        <f>+IF(A1786&gt;$C$3,AVERAGE(INDEX($E$16:$E$2532,A1786-$C$3):E1785),"")</f>
        <v>0.52673218033345792</v>
      </c>
      <c r="G1786" s="2">
        <f>+IF(A1786&gt;$C$3,STDEVA(INDEX($E$16:$E$2532,A1786-$C$3):E1785),"")</f>
        <v>9.0067409020645698E-3</v>
      </c>
      <c r="H1786">
        <f t="shared" si="298"/>
        <v>-1.0312305396714561</v>
      </c>
      <c r="I1786" s="2" t="str">
        <f t="shared" si="299"/>
        <v/>
      </c>
      <c r="J1786">
        <f t="shared" si="300"/>
        <v>271.33</v>
      </c>
      <c r="K1786">
        <f t="shared" si="301"/>
        <v>161.87</v>
      </c>
      <c r="L1786" s="37">
        <f t="shared" si="302"/>
        <v>242.50000000000682</v>
      </c>
      <c r="M1786" t="str">
        <f t="shared" si="303"/>
        <v>Long</v>
      </c>
      <c r="N1786" s="39">
        <f t="shared" si="304"/>
        <v>0</v>
      </c>
      <c r="O1786" s="40">
        <f t="shared" si="307"/>
        <v>5731.6750000000011</v>
      </c>
      <c r="P1786" s="39">
        <f t="shared" si="305"/>
        <v>0</v>
      </c>
      <c r="Q1786" s="39">
        <f t="shared" si="306"/>
        <v>0</v>
      </c>
      <c r="R1786" s="39">
        <f>IF((O1786 - MAX($O$16:O1786)) &lt; 0, O1786 - MAX($O$16:O1786), 0)</f>
        <v>-242.50000000000728</v>
      </c>
    </row>
    <row r="1787" spans="1:18" x14ac:dyDescent="0.25">
      <c r="A1787" s="2">
        <v>1772</v>
      </c>
      <c r="B1787" t="s">
        <v>1772</v>
      </c>
      <c r="C1787" s="8">
        <v>272.61</v>
      </c>
      <c r="D1787" s="8">
        <v>161.76</v>
      </c>
      <c r="E1787" s="17">
        <f t="shared" si="297"/>
        <v>0.52192844710320418</v>
      </c>
      <c r="F1787" s="2">
        <f>+IF(A1787&gt;$C$3,AVERAGE(INDEX($E$16:$E$2532,A1787-$C$3):E1786),"")</f>
        <v>0.52241124423198326</v>
      </c>
      <c r="G1787" s="2">
        <f>+IF(A1787&gt;$C$3,STDEVA(INDEX($E$16:$E$2532,A1787-$C$3):E1786),"")</f>
        <v>6.4362361596686469E-3</v>
      </c>
      <c r="H1787">
        <f t="shared" si="298"/>
        <v>-7.501233901335487E-2</v>
      </c>
      <c r="I1787" s="2" t="str">
        <f t="shared" si="299"/>
        <v/>
      </c>
      <c r="J1787">
        <f t="shared" si="300"/>
        <v>271.33</v>
      </c>
      <c r="K1787">
        <f t="shared" si="301"/>
        <v>161.87</v>
      </c>
      <c r="L1787" s="37">
        <f t="shared" si="302"/>
        <v>347.5000000000108</v>
      </c>
      <c r="M1787" t="str">
        <f t="shared" si="303"/>
        <v>Long</v>
      </c>
      <c r="N1787" s="39">
        <f t="shared" si="304"/>
        <v>0</v>
      </c>
      <c r="O1787" s="40">
        <f t="shared" si="307"/>
        <v>5731.6750000000011</v>
      </c>
      <c r="P1787" s="39">
        <f t="shared" si="305"/>
        <v>0</v>
      </c>
      <c r="Q1787" s="39">
        <f t="shared" si="306"/>
        <v>0</v>
      </c>
      <c r="R1787" s="39">
        <f>IF((O1787 - MAX($O$16:O1787)) &lt; 0, O1787 - MAX($O$16:O1787), 0)</f>
        <v>-242.50000000000728</v>
      </c>
    </row>
    <row r="1788" spans="1:18" x14ac:dyDescent="0.25">
      <c r="A1788" s="2">
        <v>1773</v>
      </c>
      <c r="B1788" t="s">
        <v>1773</v>
      </c>
      <c r="C1788" s="8">
        <v>273.36</v>
      </c>
      <c r="D1788" s="8">
        <v>161.97</v>
      </c>
      <c r="E1788" s="17">
        <f t="shared" si="297"/>
        <v>0.52337847490873113</v>
      </c>
      <c r="F1788" s="2">
        <f>+IF(A1788&gt;$C$3,AVERAGE(INDEX($E$16:$E$2532,A1788-$C$3):E1787),"")</f>
        <v>0.52040699971755977</v>
      </c>
      <c r="G1788" s="2">
        <f>+IF(A1788&gt;$C$3,STDEVA(INDEX($E$16:$E$2532,A1788-$C$3):E1787),"")</f>
        <v>3.7036163534295507E-3</v>
      </c>
      <c r="H1788">
        <f t="shared" si="298"/>
        <v>0.80231722392622284</v>
      </c>
      <c r="I1788" s="2" t="str">
        <f t="shared" si="299"/>
        <v/>
      </c>
      <c r="J1788" t="str">
        <f t="shared" si="300"/>
        <v/>
      </c>
      <c r="K1788" t="str">
        <f t="shared" si="301"/>
        <v/>
      </c>
      <c r="L1788" s="37">
        <f t="shared" si="302"/>
        <v>482.50000000000881</v>
      </c>
      <c r="M1788" t="str">
        <f t="shared" si="303"/>
        <v>TP</v>
      </c>
      <c r="N1788" s="39">
        <f t="shared" si="304"/>
        <v>482.50000000000881</v>
      </c>
      <c r="O1788" s="40">
        <f t="shared" si="307"/>
        <v>6214.1750000000102</v>
      </c>
      <c r="P1788" s="39">
        <f t="shared" si="305"/>
        <v>3.75</v>
      </c>
      <c r="Q1788" s="39">
        <f t="shared" si="306"/>
        <v>0</v>
      </c>
      <c r="R1788" s="39">
        <f>IF((O1788 - MAX($O$16:O1788)) &lt; 0, O1788 - MAX($O$16:O1788), 0)</f>
        <v>0</v>
      </c>
    </row>
    <row r="1789" spans="1:18" x14ac:dyDescent="0.25">
      <c r="A1789" s="2">
        <v>1774</v>
      </c>
      <c r="B1789" t="s">
        <v>1774</v>
      </c>
      <c r="C1789" s="8">
        <v>272.8</v>
      </c>
      <c r="D1789" s="8">
        <v>162.03</v>
      </c>
      <c r="E1789" s="17">
        <f t="shared" si="297"/>
        <v>0.52095742269639767</v>
      </c>
      <c r="F1789" s="2">
        <f>+IF(A1789&gt;$C$3,AVERAGE(INDEX($E$16:$E$2532,A1789-$C$3):E1788),"")</f>
        <v>0.51992735807709345</v>
      </c>
      <c r="G1789" s="2">
        <f>+IF(A1789&gt;$C$3,STDEVA(INDEX($E$16:$E$2532,A1789-$C$3):E1788),"")</f>
        <v>2.9031440251260365E-3</v>
      </c>
      <c r="H1789">
        <f t="shared" si="298"/>
        <v>0.35481003022559215</v>
      </c>
      <c r="I1789" s="2" t="str">
        <f t="shared" si="299"/>
        <v/>
      </c>
      <c r="J1789" t="str">
        <f t="shared" si="300"/>
        <v/>
      </c>
      <c r="K1789" t="str">
        <f t="shared" si="301"/>
        <v/>
      </c>
      <c r="L1789" s="37" t="str">
        <f t="shared" si="302"/>
        <v/>
      </c>
      <c r="M1789" t="str">
        <f t="shared" si="303"/>
        <v/>
      </c>
      <c r="N1789" s="39">
        <f t="shared" si="304"/>
        <v>0</v>
      </c>
      <c r="O1789" s="40">
        <f t="shared" si="307"/>
        <v>6214.1750000000102</v>
      </c>
      <c r="P1789" s="39">
        <f t="shared" si="305"/>
        <v>0</v>
      </c>
      <c r="Q1789" s="39">
        <f t="shared" si="306"/>
        <v>0</v>
      </c>
      <c r="R1789" s="39">
        <f>IF((O1789 - MAX($O$16:O1789)) &lt; 0, O1789 - MAX($O$16:O1789), 0)</f>
        <v>0</v>
      </c>
    </row>
    <row r="1790" spans="1:18" x14ac:dyDescent="0.25">
      <c r="A1790" s="2">
        <v>1775</v>
      </c>
      <c r="B1790" t="s">
        <v>1775</v>
      </c>
      <c r="C1790" s="8">
        <v>272.14999999999998</v>
      </c>
      <c r="D1790" s="8">
        <v>161.74</v>
      </c>
      <c r="E1790" s="17">
        <f t="shared" si="297"/>
        <v>0.52036327721253284</v>
      </c>
      <c r="F1790" s="2">
        <f>+IF(A1790&gt;$C$3,AVERAGE(INDEX($E$16:$E$2532,A1790-$C$3):E1789),"")</f>
        <v>0.52005014941229777</v>
      </c>
      <c r="G1790" s="2">
        <f>+IF(A1790&gt;$C$3,STDEVA(INDEX($E$16:$E$2532,A1790-$C$3):E1789),"")</f>
        <v>2.9379193173899951E-3</v>
      </c>
      <c r="H1790">
        <f t="shared" si="298"/>
        <v>0.10658148383504527</v>
      </c>
      <c r="I1790" s="2" t="str">
        <f t="shared" si="299"/>
        <v/>
      </c>
      <c r="J1790" t="str">
        <f t="shared" si="300"/>
        <v/>
      </c>
      <c r="K1790" t="str">
        <f t="shared" si="301"/>
        <v/>
      </c>
      <c r="L1790" s="37" t="str">
        <f t="shared" si="302"/>
        <v/>
      </c>
      <c r="M1790" t="str">
        <f t="shared" si="303"/>
        <v/>
      </c>
      <c r="N1790" s="39">
        <f t="shared" si="304"/>
        <v>0</v>
      </c>
      <c r="O1790" s="40">
        <f t="shared" si="307"/>
        <v>6214.1750000000102</v>
      </c>
      <c r="P1790" s="39">
        <f t="shared" si="305"/>
        <v>0</v>
      </c>
      <c r="Q1790" s="39">
        <f t="shared" si="306"/>
        <v>0</v>
      </c>
      <c r="R1790" s="39">
        <f>IF((O1790 - MAX($O$16:O1790)) &lt; 0, O1790 - MAX($O$16:O1790), 0)</f>
        <v>0</v>
      </c>
    </row>
    <row r="1791" spans="1:18" x14ac:dyDescent="0.25">
      <c r="A1791" s="2">
        <v>1776</v>
      </c>
      <c r="B1791" t="s">
        <v>1776</v>
      </c>
      <c r="C1791" s="8">
        <v>269.02</v>
      </c>
      <c r="D1791" s="8">
        <v>161.52000000000001</v>
      </c>
      <c r="E1791" s="17">
        <f t="shared" si="297"/>
        <v>0.51015675227585333</v>
      </c>
      <c r="F1791" s="2">
        <f>+IF(A1791&gt;$C$3,AVERAGE(INDEX($E$16:$E$2532,A1791-$C$3):E1790),"")</f>
        <v>0.52081435519464137</v>
      </c>
      <c r="G1791" s="2">
        <f>+IF(A1791&gt;$C$3,STDEVA(INDEX($E$16:$E$2532,A1791-$C$3):E1790),"")</f>
        <v>2.2021640540882833E-3</v>
      </c>
      <c r="H1791">
        <f t="shared" si="298"/>
        <v>-4.8396044331948653</v>
      </c>
      <c r="I1791" s="2" t="str">
        <f t="shared" si="299"/>
        <v>Buy</v>
      </c>
      <c r="J1791">
        <f t="shared" si="300"/>
        <v>269.02</v>
      </c>
      <c r="K1791">
        <f t="shared" si="301"/>
        <v>161.52000000000001</v>
      </c>
      <c r="L1791" s="37" t="str">
        <f t="shared" si="302"/>
        <v/>
      </c>
      <c r="M1791" t="str">
        <f t="shared" si="303"/>
        <v>Long</v>
      </c>
      <c r="N1791" s="39">
        <f t="shared" si="304"/>
        <v>0</v>
      </c>
      <c r="O1791" s="40">
        <f t="shared" si="307"/>
        <v>6214.1750000000102</v>
      </c>
      <c r="P1791" s="39">
        <f t="shared" si="305"/>
        <v>3.75</v>
      </c>
      <c r="Q1791" s="39">
        <f t="shared" si="306"/>
        <v>5381.75</v>
      </c>
      <c r="R1791" s="39">
        <f>IF((O1791 - MAX($O$16:O1791)) &lt; 0, O1791 - MAX($O$16:O1791), 0)</f>
        <v>0</v>
      </c>
    </row>
    <row r="1792" spans="1:18" x14ac:dyDescent="0.25">
      <c r="A1792" s="2">
        <v>1777</v>
      </c>
      <c r="B1792" t="s">
        <v>1777</v>
      </c>
      <c r="C1792" s="8">
        <v>272.61</v>
      </c>
      <c r="D1792" s="8">
        <v>164.08</v>
      </c>
      <c r="E1792" s="17">
        <f t="shared" si="297"/>
        <v>0.50768808861124015</v>
      </c>
      <c r="F1792" s="2">
        <f>+IF(A1792&gt;$C$3,AVERAGE(INDEX($E$16:$E$2532,A1792-$C$3):E1791),"")</f>
        <v>0.5193568748393439</v>
      </c>
      <c r="G1792" s="2">
        <f>+IF(A1792&gt;$C$3,STDEVA(INDEX($E$16:$E$2532,A1792-$C$3):E1791),"")</f>
        <v>5.2679005635328496E-3</v>
      </c>
      <c r="H1792">
        <f t="shared" si="298"/>
        <v>-2.215073365067131</v>
      </c>
      <c r="I1792" s="2" t="str">
        <f t="shared" si="299"/>
        <v>Buy</v>
      </c>
      <c r="J1792">
        <f t="shared" si="300"/>
        <v>269.02</v>
      </c>
      <c r="K1792">
        <f t="shared" si="301"/>
        <v>161.52000000000001</v>
      </c>
      <c r="L1792" s="37">
        <f t="shared" si="302"/>
        <v>257.50000000000739</v>
      </c>
      <c r="M1792" t="str">
        <f t="shared" si="303"/>
        <v>Long</v>
      </c>
      <c r="N1792" s="39">
        <f t="shared" si="304"/>
        <v>0</v>
      </c>
      <c r="O1792" s="40">
        <f t="shared" si="307"/>
        <v>6214.1750000000102</v>
      </c>
      <c r="P1792" s="39">
        <f t="shared" si="305"/>
        <v>0</v>
      </c>
      <c r="Q1792" s="39">
        <f t="shared" si="306"/>
        <v>0</v>
      </c>
      <c r="R1792" s="39">
        <f>IF((O1792 - MAX($O$16:O1792)) &lt; 0, O1792 - MAX($O$16:O1792), 0)</f>
        <v>0</v>
      </c>
    </row>
    <row r="1793" spans="1:18" x14ac:dyDescent="0.25">
      <c r="A1793" s="2">
        <v>1778</v>
      </c>
      <c r="B1793" t="s">
        <v>1778</v>
      </c>
      <c r="C1793" s="8">
        <v>270.94</v>
      </c>
      <c r="D1793" s="8">
        <v>162.77000000000001</v>
      </c>
      <c r="E1793" s="17">
        <f t="shared" si="297"/>
        <v>0.50955923274918336</v>
      </c>
      <c r="F1793" s="2">
        <f>+IF(A1793&gt;$C$3,AVERAGE(INDEX($E$16:$E$2532,A1793-$C$3):E1792),"")</f>
        <v>0.51650880314095093</v>
      </c>
      <c r="G1793" s="2">
        <f>+IF(A1793&gt;$C$3,STDEVA(INDEX($E$16:$E$2532,A1793-$C$3):E1792),"")</f>
        <v>7.0709463921400685E-3</v>
      </c>
      <c r="H1793">
        <f t="shared" si="298"/>
        <v>-0.98283454665878833</v>
      </c>
      <c r="I1793" s="2" t="str">
        <f t="shared" si="299"/>
        <v/>
      </c>
      <c r="J1793">
        <f t="shared" si="300"/>
        <v>269.02</v>
      </c>
      <c r="K1793">
        <f t="shared" si="301"/>
        <v>161.52000000000001</v>
      </c>
      <c r="L1793" s="37">
        <f t="shared" si="302"/>
        <v>167.50000000000398</v>
      </c>
      <c r="M1793" t="str">
        <f t="shared" si="303"/>
        <v>Long</v>
      </c>
      <c r="N1793" s="39">
        <f t="shared" si="304"/>
        <v>0</v>
      </c>
      <c r="O1793" s="40">
        <f t="shared" si="307"/>
        <v>6214.1750000000102</v>
      </c>
      <c r="P1793" s="39">
        <f t="shared" si="305"/>
        <v>0</v>
      </c>
      <c r="Q1793" s="39">
        <f t="shared" si="306"/>
        <v>0</v>
      </c>
      <c r="R1793" s="39">
        <f>IF((O1793 - MAX($O$16:O1793)) &lt; 0, O1793 - MAX($O$16:O1793), 0)</f>
        <v>0</v>
      </c>
    </row>
    <row r="1794" spans="1:18" x14ac:dyDescent="0.25">
      <c r="A1794" s="2">
        <v>1779</v>
      </c>
      <c r="B1794" t="s">
        <v>1779</v>
      </c>
      <c r="C1794" s="8">
        <v>273.60000000000002</v>
      </c>
      <c r="D1794" s="8">
        <v>163.84</v>
      </c>
      <c r="E1794" s="17">
        <f t="shared" si="297"/>
        <v>0.51277684389725242</v>
      </c>
      <c r="F1794" s="2">
        <f>+IF(A1794&gt;$C$3,AVERAGE(INDEX($E$16:$E$2532,A1794-$C$3):E1793),"")</f>
        <v>0.51374495470904147</v>
      </c>
      <c r="G1794" s="2">
        <f>+IF(A1794&gt;$C$3,STDEVA(INDEX($E$16:$E$2532,A1794-$C$3):E1793),"")</f>
        <v>6.3816725703832707E-3</v>
      </c>
      <c r="H1794">
        <f t="shared" si="298"/>
        <v>-0.15170173667040771</v>
      </c>
      <c r="I1794" s="2" t="str">
        <f t="shared" si="299"/>
        <v/>
      </c>
      <c r="J1794" t="str">
        <f t="shared" si="300"/>
        <v/>
      </c>
      <c r="K1794" t="str">
        <f t="shared" si="301"/>
        <v/>
      </c>
      <c r="L1794" s="37">
        <f t="shared" si="302"/>
        <v>565.00000000001194</v>
      </c>
      <c r="M1794" t="str">
        <f t="shared" si="303"/>
        <v>TP</v>
      </c>
      <c r="N1794" s="39">
        <f t="shared" si="304"/>
        <v>565.00000000001194</v>
      </c>
      <c r="O1794" s="40">
        <f t="shared" si="307"/>
        <v>6779.175000000022</v>
      </c>
      <c r="P1794" s="39">
        <f t="shared" si="305"/>
        <v>3.75</v>
      </c>
      <c r="Q1794" s="39">
        <f t="shared" si="306"/>
        <v>0</v>
      </c>
      <c r="R1794" s="39">
        <f>IF((O1794 - MAX($O$16:O1794)) &lt; 0, O1794 - MAX($O$16:O1794), 0)</f>
        <v>0</v>
      </c>
    </row>
    <row r="1795" spans="1:18" x14ac:dyDescent="0.25">
      <c r="A1795" s="2">
        <v>1780</v>
      </c>
      <c r="B1795" t="s">
        <v>1780</v>
      </c>
      <c r="C1795" s="8">
        <v>274.89999999999998</v>
      </c>
      <c r="D1795" s="8">
        <v>164.71</v>
      </c>
      <c r="E1795" s="17">
        <f t="shared" si="297"/>
        <v>0.51222104337661545</v>
      </c>
      <c r="F1795" s="2">
        <f>+IF(A1795&gt;$C$3,AVERAGE(INDEX($E$16:$E$2532,A1795-$C$3):E1794),"")</f>
        <v>0.51210883894921244</v>
      </c>
      <c r="G1795" s="2">
        <f>+IF(A1795&gt;$C$3,STDEVA(INDEX($E$16:$E$2532,A1795-$C$3):E1794),"")</f>
        <v>4.9607496751949915E-3</v>
      </c>
      <c r="H1795">
        <f t="shared" si="298"/>
        <v>2.2618441717399521E-2</v>
      </c>
      <c r="I1795" s="2" t="str">
        <f t="shared" si="299"/>
        <v/>
      </c>
      <c r="J1795" t="str">
        <f t="shared" si="300"/>
        <v/>
      </c>
      <c r="K1795" t="str">
        <f t="shared" si="301"/>
        <v/>
      </c>
      <c r="L1795" s="37" t="str">
        <f t="shared" si="302"/>
        <v/>
      </c>
      <c r="M1795" t="str">
        <f t="shared" si="303"/>
        <v/>
      </c>
      <c r="N1795" s="39">
        <f t="shared" si="304"/>
        <v>0</v>
      </c>
      <c r="O1795" s="40">
        <f t="shared" si="307"/>
        <v>6779.175000000022</v>
      </c>
      <c r="P1795" s="39">
        <f t="shared" si="305"/>
        <v>0</v>
      </c>
      <c r="Q1795" s="39">
        <f t="shared" si="306"/>
        <v>0</v>
      </c>
      <c r="R1795" s="39">
        <f>IF((O1795 - MAX($O$16:O1795)) &lt; 0, O1795 - MAX($O$16:O1795), 0)</f>
        <v>0</v>
      </c>
    </row>
    <row r="1796" spans="1:18" x14ac:dyDescent="0.25">
      <c r="A1796" s="2">
        <v>1781</v>
      </c>
      <c r="B1796" t="s">
        <v>1781</v>
      </c>
      <c r="C1796" s="8">
        <v>275.10000000000002</v>
      </c>
      <c r="D1796" s="8">
        <v>165.73</v>
      </c>
      <c r="E1796" s="17">
        <f t="shared" si="297"/>
        <v>0.50677470979507644</v>
      </c>
      <c r="F1796" s="2">
        <f>+IF(A1796&gt;$C$3,AVERAGE(INDEX($E$16:$E$2532,A1796-$C$3):E1795),"")</f>
        <v>0.51048039218202901</v>
      </c>
      <c r="G1796" s="2">
        <f>+IF(A1796&gt;$C$3,STDEVA(INDEX($E$16:$E$2532,A1796-$C$3):E1795),"")</f>
        <v>2.0648119637510505E-3</v>
      </c>
      <c r="H1796">
        <f t="shared" si="298"/>
        <v>-1.7946827372215646</v>
      </c>
      <c r="I1796" s="2" t="str">
        <f t="shared" si="299"/>
        <v>Buy</v>
      </c>
      <c r="J1796">
        <f t="shared" si="300"/>
        <v>275.10000000000002</v>
      </c>
      <c r="K1796">
        <f t="shared" si="301"/>
        <v>165.73</v>
      </c>
      <c r="L1796" s="37" t="str">
        <f t="shared" si="302"/>
        <v/>
      </c>
      <c r="M1796" t="str">
        <f t="shared" si="303"/>
        <v>Long</v>
      </c>
      <c r="N1796" s="39">
        <f t="shared" si="304"/>
        <v>0</v>
      </c>
      <c r="O1796" s="40">
        <f t="shared" si="307"/>
        <v>6779.175000000022</v>
      </c>
      <c r="P1796" s="39">
        <f t="shared" si="305"/>
        <v>3.75</v>
      </c>
      <c r="Q1796" s="39">
        <f t="shared" si="306"/>
        <v>5510.375</v>
      </c>
      <c r="R1796" s="39">
        <f>IF((O1796 - MAX($O$16:O1796)) &lt; 0, O1796 - MAX($O$16:O1796), 0)</f>
        <v>0</v>
      </c>
    </row>
    <row r="1797" spans="1:18" x14ac:dyDescent="0.25">
      <c r="A1797" s="2">
        <v>1782</v>
      </c>
      <c r="B1797" t="s">
        <v>1782</v>
      </c>
      <c r="C1797" s="8">
        <v>277.39999999999998</v>
      </c>
      <c r="D1797" s="8">
        <v>166.93</v>
      </c>
      <c r="E1797" s="17">
        <f t="shared" si="297"/>
        <v>0.50788594501343443</v>
      </c>
      <c r="F1797" s="2">
        <f>+IF(A1797&gt;$C$3,AVERAGE(INDEX($E$16:$E$2532,A1797-$C$3):E1796),"")</f>
        <v>0.50980398368587365</v>
      </c>
      <c r="G1797" s="2">
        <f>+IF(A1797&gt;$C$3,STDEVA(INDEX($E$16:$E$2532,A1797-$C$3):E1796),"")</f>
        <v>2.6642771382845393E-3</v>
      </c>
      <c r="H1797">
        <f t="shared" si="298"/>
        <v>-0.71990959381733199</v>
      </c>
      <c r="I1797" s="2" t="str">
        <f t="shared" si="299"/>
        <v/>
      </c>
      <c r="J1797">
        <f t="shared" si="300"/>
        <v>275.10000000000002</v>
      </c>
      <c r="K1797">
        <f t="shared" si="301"/>
        <v>165.73</v>
      </c>
      <c r="L1797" s="37">
        <f t="shared" si="302"/>
        <v>274.99999999998437</v>
      </c>
      <c r="M1797" t="str">
        <f t="shared" si="303"/>
        <v>Long</v>
      </c>
      <c r="N1797" s="39">
        <f t="shared" si="304"/>
        <v>0</v>
      </c>
      <c r="O1797" s="40">
        <f t="shared" si="307"/>
        <v>6779.175000000022</v>
      </c>
      <c r="P1797" s="39">
        <f t="shared" si="305"/>
        <v>0</v>
      </c>
      <c r="Q1797" s="39">
        <f t="shared" si="306"/>
        <v>0</v>
      </c>
      <c r="R1797" s="39">
        <f>IF((O1797 - MAX($O$16:O1797)) &lt; 0, O1797 - MAX($O$16:O1797), 0)</f>
        <v>0</v>
      </c>
    </row>
    <row r="1798" spans="1:18" x14ac:dyDescent="0.25">
      <c r="A1798" s="2">
        <v>1783</v>
      </c>
      <c r="B1798" t="s">
        <v>1783</v>
      </c>
      <c r="C1798" s="8">
        <v>277.37</v>
      </c>
      <c r="D1798" s="8">
        <v>166.02</v>
      </c>
      <c r="E1798" s="17">
        <f t="shared" si="297"/>
        <v>0.51324409192549569</v>
      </c>
      <c r="F1798" s="2">
        <f>+IF(A1798&gt;$C$3,AVERAGE(INDEX($E$16:$E$2532,A1798-$C$3):E1797),"")</f>
        <v>0.5098435549663124</v>
      </c>
      <c r="G1798" s="2">
        <f>+IF(A1798&gt;$C$3,STDEVA(INDEX($E$16:$E$2532,A1798-$C$3):E1797),"")</f>
        <v>2.6261912358622576E-3</v>
      </c>
      <c r="H1798">
        <f t="shared" si="298"/>
        <v>1.294855040541935</v>
      </c>
      <c r="I1798" s="2" t="str">
        <f t="shared" si="299"/>
        <v/>
      </c>
      <c r="J1798" t="str">
        <f t="shared" si="300"/>
        <v/>
      </c>
      <c r="K1798" t="str">
        <f t="shared" si="301"/>
        <v/>
      </c>
      <c r="L1798" s="37">
        <f t="shared" si="302"/>
        <v>494.99999999999034</v>
      </c>
      <c r="M1798" t="str">
        <f t="shared" si="303"/>
        <v>TP</v>
      </c>
      <c r="N1798" s="39">
        <f t="shared" si="304"/>
        <v>494.99999999999034</v>
      </c>
      <c r="O1798" s="40">
        <f t="shared" si="307"/>
        <v>7274.175000000012</v>
      </c>
      <c r="P1798" s="39">
        <f t="shared" si="305"/>
        <v>3.75</v>
      </c>
      <c r="Q1798" s="39">
        <f t="shared" si="306"/>
        <v>0</v>
      </c>
      <c r="R1798" s="39">
        <f>IF((O1798 - MAX($O$16:O1798)) &lt; 0, O1798 - MAX($O$16:O1798), 0)</f>
        <v>0</v>
      </c>
    </row>
    <row r="1799" spans="1:18" x14ac:dyDescent="0.25">
      <c r="A1799" s="2">
        <v>1784</v>
      </c>
      <c r="B1799" t="s">
        <v>1784</v>
      </c>
      <c r="C1799" s="8">
        <v>278.19</v>
      </c>
      <c r="D1799" s="8">
        <v>166.52</v>
      </c>
      <c r="E1799" s="17">
        <f t="shared" si="297"/>
        <v>0.51318891115346965</v>
      </c>
      <c r="F1799" s="2">
        <f>+IF(A1799&gt;$C$3,AVERAGE(INDEX($E$16:$E$2532,A1799-$C$3):E1798),"")</f>
        <v>0.51058052680157484</v>
      </c>
      <c r="G1799" s="2">
        <f>+IF(A1799&gt;$C$3,STDEVA(INDEX($E$16:$E$2532,A1799-$C$3):E1798),"")</f>
        <v>3.0147428035840191E-3</v>
      </c>
      <c r="H1799">
        <f t="shared" si="298"/>
        <v>0.86520957900417994</v>
      </c>
      <c r="I1799" s="2" t="str">
        <f t="shared" si="299"/>
        <v/>
      </c>
      <c r="J1799" t="str">
        <f t="shared" si="300"/>
        <v/>
      </c>
      <c r="K1799" t="str">
        <f t="shared" si="301"/>
        <v/>
      </c>
      <c r="L1799" s="37" t="str">
        <f t="shared" si="302"/>
        <v/>
      </c>
      <c r="M1799" t="str">
        <f t="shared" si="303"/>
        <v/>
      </c>
      <c r="N1799" s="39">
        <f t="shared" si="304"/>
        <v>0</v>
      </c>
      <c r="O1799" s="40">
        <f t="shared" si="307"/>
        <v>7274.175000000012</v>
      </c>
      <c r="P1799" s="39">
        <f t="shared" si="305"/>
        <v>0</v>
      </c>
      <c r="Q1799" s="39">
        <f t="shared" si="306"/>
        <v>0</v>
      </c>
      <c r="R1799" s="39">
        <f>IF((O1799 - MAX($O$16:O1799)) &lt; 0, O1799 - MAX($O$16:O1799), 0)</f>
        <v>0</v>
      </c>
    </row>
    <row r="1800" spans="1:18" x14ac:dyDescent="0.25">
      <c r="A1800" s="2">
        <v>1785</v>
      </c>
      <c r="B1800" t="s">
        <v>1785</v>
      </c>
      <c r="C1800" s="8">
        <v>278.56</v>
      </c>
      <c r="D1800" s="8">
        <v>166.77</v>
      </c>
      <c r="E1800" s="17">
        <f t="shared" si="297"/>
        <v>0.51301785838639102</v>
      </c>
      <c r="F1800" s="2">
        <f>+IF(A1800&gt;$C$3,AVERAGE(INDEX($E$16:$E$2532,A1800-$C$3):E1799),"")</f>
        <v>0.51066294025281833</v>
      </c>
      <c r="G1800" s="2">
        <f>+IF(A1800&gt;$C$3,STDEVA(INDEX($E$16:$E$2532,A1800-$C$3):E1799),"")</f>
        <v>3.0943738035651624E-3</v>
      </c>
      <c r="H1800">
        <f t="shared" si="298"/>
        <v>0.76103220976712271</v>
      </c>
      <c r="I1800" s="2" t="str">
        <f t="shared" si="299"/>
        <v/>
      </c>
      <c r="J1800" t="str">
        <f t="shared" si="300"/>
        <v/>
      </c>
      <c r="K1800" t="str">
        <f t="shared" si="301"/>
        <v/>
      </c>
      <c r="L1800" s="37" t="str">
        <f t="shared" si="302"/>
        <v/>
      </c>
      <c r="M1800" t="str">
        <f t="shared" si="303"/>
        <v/>
      </c>
      <c r="N1800" s="39">
        <f t="shared" si="304"/>
        <v>0</v>
      </c>
      <c r="O1800" s="40">
        <f t="shared" si="307"/>
        <v>7274.175000000012</v>
      </c>
      <c r="P1800" s="39">
        <f t="shared" si="305"/>
        <v>0</v>
      </c>
      <c r="Q1800" s="39">
        <f t="shared" si="306"/>
        <v>0</v>
      </c>
      <c r="R1800" s="39">
        <f>IF((O1800 - MAX($O$16:O1800)) &lt; 0, O1800 - MAX($O$16:O1800), 0)</f>
        <v>0</v>
      </c>
    </row>
    <row r="1801" spans="1:18" x14ac:dyDescent="0.25">
      <c r="A1801" s="2">
        <v>1786</v>
      </c>
      <c r="B1801" t="s">
        <v>1786</v>
      </c>
      <c r="C1801" s="8">
        <v>278.92</v>
      </c>
      <c r="D1801" s="8">
        <v>167.53</v>
      </c>
      <c r="E1801" s="17">
        <f t="shared" si="297"/>
        <v>0.50976256264736908</v>
      </c>
      <c r="F1801" s="2">
        <f>+IF(A1801&gt;$C$3,AVERAGE(INDEX($E$16:$E$2532,A1801-$C$3):E1800),"")</f>
        <v>0.5108223032547734</v>
      </c>
      <c r="G1801" s="2">
        <f>+IF(A1801&gt;$C$3,STDEVA(INDEX($E$16:$E$2532,A1801-$C$3):E1800),"")</f>
        <v>3.2129257766187096E-3</v>
      </c>
      <c r="H1801">
        <f t="shared" si="298"/>
        <v>-0.32983662900535415</v>
      </c>
      <c r="I1801" s="2" t="str">
        <f t="shared" si="299"/>
        <v/>
      </c>
      <c r="J1801" t="str">
        <f t="shared" si="300"/>
        <v/>
      </c>
      <c r="K1801" t="str">
        <f t="shared" si="301"/>
        <v/>
      </c>
      <c r="L1801" s="37" t="str">
        <f t="shared" si="302"/>
        <v/>
      </c>
      <c r="M1801" t="str">
        <f t="shared" si="303"/>
        <v/>
      </c>
      <c r="N1801" s="39">
        <f t="shared" si="304"/>
        <v>0</v>
      </c>
      <c r="O1801" s="40">
        <f t="shared" si="307"/>
        <v>7274.175000000012</v>
      </c>
      <c r="P1801" s="39">
        <f t="shared" si="305"/>
        <v>0</v>
      </c>
      <c r="Q1801" s="39">
        <f t="shared" si="306"/>
        <v>0</v>
      </c>
      <c r="R1801" s="39">
        <f>IF((O1801 - MAX($O$16:O1801)) &lt; 0, O1801 - MAX($O$16:O1801), 0)</f>
        <v>0</v>
      </c>
    </row>
    <row r="1802" spans="1:18" x14ac:dyDescent="0.25">
      <c r="A1802" s="2">
        <v>1787</v>
      </c>
      <c r="B1802" t="s">
        <v>1787</v>
      </c>
      <c r="C1802" s="8">
        <v>278.02999999999997</v>
      </c>
      <c r="D1802" s="8">
        <v>166.87</v>
      </c>
      <c r="E1802" s="17">
        <f t="shared" si="297"/>
        <v>0.51051395537862909</v>
      </c>
      <c r="F1802" s="2">
        <f>+IF(A1802&gt;$C$3,AVERAGE(INDEX($E$16:$E$2532,A1802-$C$3):E1801),"")</f>
        <v>0.51141987382523191</v>
      </c>
      <c r="G1802" s="2">
        <f>+IF(A1802&gt;$C$3,STDEVA(INDEX($E$16:$E$2532,A1802-$C$3):E1801),"")</f>
        <v>2.4620191200949723E-3</v>
      </c>
      <c r="H1802">
        <f t="shared" si="298"/>
        <v>-0.36795751877340011</v>
      </c>
      <c r="I1802" s="2" t="str">
        <f t="shared" si="299"/>
        <v/>
      </c>
      <c r="J1802" t="str">
        <f t="shared" si="300"/>
        <v/>
      </c>
      <c r="K1802" t="str">
        <f t="shared" si="301"/>
        <v/>
      </c>
      <c r="L1802" s="37" t="str">
        <f t="shared" si="302"/>
        <v/>
      </c>
      <c r="M1802" t="str">
        <f t="shared" si="303"/>
        <v/>
      </c>
      <c r="N1802" s="39">
        <f t="shared" si="304"/>
        <v>0</v>
      </c>
      <c r="O1802" s="40">
        <f t="shared" si="307"/>
        <v>7274.175000000012</v>
      </c>
      <c r="P1802" s="39">
        <f t="shared" si="305"/>
        <v>0</v>
      </c>
      <c r="Q1802" s="39">
        <f t="shared" si="306"/>
        <v>0</v>
      </c>
      <c r="R1802" s="39">
        <f>IF((O1802 - MAX($O$16:O1802)) &lt; 0, O1802 - MAX($O$16:O1802), 0)</f>
        <v>0</v>
      </c>
    </row>
    <row r="1803" spans="1:18" x14ac:dyDescent="0.25">
      <c r="A1803" s="2">
        <v>1788</v>
      </c>
      <c r="B1803" t="s">
        <v>1788</v>
      </c>
      <c r="C1803" s="8">
        <v>278.73</v>
      </c>
      <c r="D1803" s="8">
        <v>167.76</v>
      </c>
      <c r="E1803" s="17">
        <f t="shared" si="297"/>
        <v>0.50770918472766646</v>
      </c>
      <c r="F1803" s="2">
        <f>+IF(A1803&gt;$C$3,AVERAGE(INDEX($E$16:$E$2532,A1803-$C$3):E1802),"")</f>
        <v>0.51194547589827089</v>
      </c>
      <c r="G1803" s="2">
        <f>+IF(A1803&gt;$C$3,STDEVA(INDEX($E$16:$E$2532,A1803-$C$3):E1802),"")</f>
        <v>1.6730884824166735E-3</v>
      </c>
      <c r="H1803">
        <f t="shared" si="298"/>
        <v>-2.5320186081762754</v>
      </c>
      <c r="I1803" s="2" t="str">
        <f t="shared" si="299"/>
        <v>Buy</v>
      </c>
      <c r="J1803">
        <f t="shared" si="300"/>
        <v>278.73</v>
      </c>
      <c r="K1803">
        <f t="shared" si="301"/>
        <v>167.76</v>
      </c>
      <c r="L1803" s="37" t="str">
        <f t="shared" si="302"/>
        <v/>
      </c>
      <c r="M1803" t="str">
        <f t="shared" si="303"/>
        <v>Long</v>
      </c>
      <c r="N1803" s="39">
        <f t="shared" si="304"/>
        <v>0</v>
      </c>
      <c r="O1803" s="40">
        <f t="shared" si="307"/>
        <v>7274.175000000012</v>
      </c>
      <c r="P1803" s="39">
        <f t="shared" si="305"/>
        <v>3.75</v>
      </c>
      <c r="Q1803" s="39">
        <f t="shared" si="306"/>
        <v>5581.125</v>
      </c>
      <c r="R1803" s="39">
        <f>IF((O1803 - MAX($O$16:O1803)) &lt; 0, O1803 - MAX($O$16:O1803), 0)</f>
        <v>0</v>
      </c>
    </row>
    <row r="1804" spans="1:18" x14ac:dyDescent="0.25">
      <c r="A1804" s="2">
        <v>1789</v>
      </c>
      <c r="B1804" t="s">
        <v>1789</v>
      </c>
      <c r="C1804" s="8">
        <v>277.13</v>
      </c>
      <c r="D1804" s="8">
        <v>167.81</v>
      </c>
      <c r="E1804" s="17">
        <f t="shared" si="297"/>
        <v>0.50165432316028213</v>
      </c>
      <c r="F1804" s="2">
        <f>+IF(A1804&gt;$C$3,AVERAGE(INDEX($E$16:$E$2532,A1804-$C$3):E1803),"")</f>
        <v>0.51083849445870511</v>
      </c>
      <c r="G1804" s="2">
        <f>+IF(A1804&gt;$C$3,STDEVA(INDEX($E$16:$E$2532,A1804-$C$3):E1803),"")</f>
        <v>2.3092000800191089E-3</v>
      </c>
      <c r="H1804">
        <f t="shared" si="298"/>
        <v>-3.9772089815391709</v>
      </c>
      <c r="I1804" s="2" t="str">
        <f t="shared" si="299"/>
        <v>Buy</v>
      </c>
      <c r="J1804" t="str">
        <f t="shared" si="300"/>
        <v/>
      </c>
      <c r="K1804" t="str">
        <f t="shared" si="301"/>
        <v/>
      </c>
      <c r="L1804" s="37">
        <f t="shared" si="302"/>
        <v>-412.50000000000853</v>
      </c>
      <c r="M1804" t="str">
        <f t="shared" si="303"/>
        <v>SL</v>
      </c>
      <c r="N1804" s="39">
        <f t="shared" si="304"/>
        <v>-412.50000000000853</v>
      </c>
      <c r="O1804" s="40">
        <f t="shared" si="307"/>
        <v>6861.6750000000038</v>
      </c>
      <c r="P1804" s="39">
        <f t="shared" si="305"/>
        <v>3.75</v>
      </c>
      <c r="Q1804" s="39">
        <f t="shared" si="306"/>
        <v>0</v>
      </c>
      <c r="R1804" s="39">
        <f>IF((O1804 - MAX($O$16:O1804)) &lt; 0, O1804 - MAX($O$16:O1804), 0)</f>
        <v>-412.50000000000819</v>
      </c>
    </row>
    <row r="1805" spans="1:18" x14ac:dyDescent="0.25">
      <c r="A1805" s="2">
        <v>1790</v>
      </c>
      <c r="B1805" t="s">
        <v>1790</v>
      </c>
      <c r="C1805" s="8">
        <v>276.56</v>
      </c>
      <c r="D1805" s="8">
        <v>168.6</v>
      </c>
      <c r="E1805" s="17">
        <f t="shared" si="297"/>
        <v>0.49489875004561401</v>
      </c>
      <c r="F1805" s="2">
        <f>+IF(A1805&gt;$C$3,AVERAGE(INDEX($E$16:$E$2532,A1805-$C$3):E1804),"")</f>
        <v>0.50853157686006756</v>
      </c>
      <c r="G1805" s="2">
        <f>+IF(A1805&gt;$C$3,STDEVA(INDEX($E$16:$E$2532,A1805-$C$3):E1804),"")</f>
        <v>4.2879138226960467E-3</v>
      </c>
      <c r="H1805">
        <f t="shared" si="298"/>
        <v>-3.179361194783024</v>
      </c>
      <c r="I1805" s="2" t="str">
        <f t="shared" si="299"/>
        <v>Buy</v>
      </c>
      <c r="J1805">
        <f t="shared" si="300"/>
        <v>276.56</v>
      </c>
      <c r="K1805">
        <f t="shared" si="301"/>
        <v>168.6</v>
      </c>
      <c r="L1805" s="37" t="str">
        <f t="shared" si="302"/>
        <v/>
      </c>
      <c r="M1805" t="str">
        <f t="shared" si="303"/>
        <v>Long</v>
      </c>
      <c r="N1805" s="39">
        <f t="shared" si="304"/>
        <v>0</v>
      </c>
      <c r="O1805" s="40">
        <f t="shared" si="307"/>
        <v>6861.6750000000038</v>
      </c>
      <c r="P1805" s="39">
        <f t="shared" si="305"/>
        <v>3.75</v>
      </c>
      <c r="Q1805" s="39">
        <f t="shared" si="306"/>
        <v>5564.5</v>
      </c>
      <c r="R1805" s="39">
        <f>IF((O1805 - MAX($O$16:O1805)) &lt; 0, O1805 - MAX($O$16:O1805), 0)</f>
        <v>-412.50000000000819</v>
      </c>
    </row>
    <row r="1806" spans="1:18" x14ac:dyDescent="0.25">
      <c r="A1806" s="2">
        <v>1791</v>
      </c>
      <c r="B1806" t="s">
        <v>1791</v>
      </c>
      <c r="C1806" s="8">
        <v>275.5</v>
      </c>
      <c r="D1806" s="8">
        <v>168.61</v>
      </c>
      <c r="E1806" s="17">
        <f t="shared" si="297"/>
        <v>0.49099927280307987</v>
      </c>
      <c r="F1806" s="2">
        <f>+IF(A1806&gt;$C$3,AVERAGE(INDEX($E$16:$E$2532,A1806-$C$3):E1805),"")</f>
        <v>0.50490775519191211</v>
      </c>
      <c r="G1806" s="2">
        <f>+IF(A1806&gt;$C$3,STDEVA(INDEX($E$16:$E$2532,A1806-$C$3):E1805),"")</f>
        <v>6.5880886342314926E-3</v>
      </c>
      <c r="H1806">
        <f t="shared" si="298"/>
        <v>-2.1111559301986658</v>
      </c>
      <c r="I1806" s="2" t="str">
        <f t="shared" si="299"/>
        <v>Buy</v>
      </c>
      <c r="J1806" t="str">
        <f t="shared" si="300"/>
        <v/>
      </c>
      <c r="K1806" t="str">
        <f t="shared" si="301"/>
        <v/>
      </c>
      <c r="L1806" s="37">
        <f t="shared" si="302"/>
        <v>-267.5000000000054</v>
      </c>
      <c r="M1806" t="str">
        <f t="shared" si="303"/>
        <v>SL</v>
      </c>
      <c r="N1806" s="39">
        <f t="shared" si="304"/>
        <v>-267.5000000000054</v>
      </c>
      <c r="O1806" s="40">
        <f t="shared" si="307"/>
        <v>6594.1749999999984</v>
      </c>
      <c r="P1806" s="39">
        <f t="shared" si="305"/>
        <v>3.75</v>
      </c>
      <c r="Q1806" s="39">
        <f t="shared" si="306"/>
        <v>0</v>
      </c>
      <c r="R1806" s="39">
        <f>IF((O1806 - MAX($O$16:O1806)) &lt; 0, O1806 - MAX($O$16:O1806), 0)</f>
        <v>-680.00000000001364</v>
      </c>
    </row>
    <row r="1807" spans="1:18" x14ac:dyDescent="0.25">
      <c r="A1807" s="2">
        <v>1792</v>
      </c>
      <c r="B1807" t="s">
        <v>1792</v>
      </c>
      <c r="C1807" s="8">
        <v>275.97000000000003</v>
      </c>
      <c r="D1807" s="8">
        <v>169.97</v>
      </c>
      <c r="E1807" s="17">
        <f t="shared" si="297"/>
        <v>0.48467021326791554</v>
      </c>
      <c r="F1807" s="2">
        <f>+IF(A1807&gt;$C$3,AVERAGE(INDEX($E$16:$E$2532,A1807-$C$3):E1806),"")</f>
        <v>0.50115509722305429</v>
      </c>
      <c r="G1807" s="2">
        <f>+IF(A1807&gt;$C$3,STDEVA(INDEX($E$16:$E$2532,A1807-$C$3):E1806),"")</f>
        <v>8.2625081722304088E-3</v>
      </c>
      <c r="H1807">
        <f t="shared" si="298"/>
        <v>-1.9951428321176192</v>
      </c>
      <c r="I1807" s="2" t="str">
        <f t="shared" si="299"/>
        <v>Buy</v>
      </c>
      <c r="J1807">
        <f t="shared" si="300"/>
        <v>275.97000000000003</v>
      </c>
      <c r="K1807">
        <f t="shared" si="301"/>
        <v>169.97</v>
      </c>
      <c r="L1807" s="37" t="str">
        <f t="shared" si="302"/>
        <v/>
      </c>
      <c r="M1807" t="str">
        <f t="shared" si="303"/>
        <v>Long</v>
      </c>
      <c r="N1807" s="39">
        <f t="shared" si="304"/>
        <v>0</v>
      </c>
      <c r="O1807" s="40">
        <f t="shared" si="307"/>
        <v>6594.1749999999984</v>
      </c>
      <c r="P1807" s="39">
        <f t="shared" si="305"/>
        <v>3.75</v>
      </c>
      <c r="Q1807" s="39">
        <f t="shared" si="306"/>
        <v>5574.25</v>
      </c>
      <c r="R1807" s="39">
        <f>IF((O1807 - MAX($O$16:O1807)) &lt; 0, O1807 - MAX($O$16:O1807), 0)</f>
        <v>-680.00000000001364</v>
      </c>
    </row>
    <row r="1808" spans="1:18" x14ac:dyDescent="0.25">
      <c r="A1808" s="2">
        <v>1793</v>
      </c>
      <c r="B1808" t="s">
        <v>1793</v>
      </c>
      <c r="C1808" s="8">
        <v>274.24</v>
      </c>
      <c r="D1808" s="8">
        <v>168.38</v>
      </c>
      <c r="E1808" s="17">
        <f t="shared" si="297"/>
        <v>0.48778030549989715</v>
      </c>
      <c r="F1808" s="2">
        <f>+IF(A1808&gt;$C$3,AVERAGE(INDEX($E$16:$E$2532,A1808-$C$3):E1807),"")</f>
        <v>0.49598634880091164</v>
      </c>
      <c r="G1808" s="2">
        <f>+IF(A1808&gt;$C$3,STDEVA(INDEX($E$16:$E$2532,A1808-$C$3):E1807),"")</f>
        <v>8.9952701038644011E-3</v>
      </c>
      <c r="H1808">
        <f t="shared" si="298"/>
        <v>-0.91226202284788993</v>
      </c>
      <c r="I1808" s="2" t="str">
        <f t="shared" si="299"/>
        <v/>
      </c>
      <c r="J1808">
        <f t="shared" si="300"/>
        <v>275.97000000000003</v>
      </c>
      <c r="K1808">
        <f t="shared" si="301"/>
        <v>169.97</v>
      </c>
      <c r="L1808" s="37">
        <f t="shared" si="302"/>
        <v>-35.000000000003695</v>
      </c>
      <c r="M1808" t="str">
        <f t="shared" si="303"/>
        <v>Long</v>
      </c>
      <c r="N1808" s="39">
        <f t="shared" si="304"/>
        <v>0</v>
      </c>
      <c r="O1808" s="40">
        <f t="shared" si="307"/>
        <v>6594.1749999999984</v>
      </c>
      <c r="P1808" s="39">
        <f t="shared" si="305"/>
        <v>0</v>
      </c>
      <c r="Q1808" s="39">
        <f t="shared" si="306"/>
        <v>0</v>
      </c>
      <c r="R1808" s="39">
        <f>IF((O1808 - MAX($O$16:O1808)) &lt; 0, O1808 - MAX($O$16:O1808), 0)</f>
        <v>-680.00000000001364</v>
      </c>
    </row>
    <row r="1809" spans="1:18" x14ac:dyDescent="0.25">
      <c r="A1809" s="2">
        <v>1794</v>
      </c>
      <c r="B1809" t="s">
        <v>1794</v>
      </c>
      <c r="C1809" s="8">
        <v>274.74</v>
      </c>
      <c r="D1809" s="8">
        <v>167.82</v>
      </c>
      <c r="E1809" s="17">
        <f t="shared" ref="E1809:E1872" si="308">+LN(C1809/D1809)</f>
        <v>0.4929332194551358</v>
      </c>
      <c r="F1809" s="2">
        <f>+IF(A1809&gt;$C$3,AVERAGE(INDEX($E$16:$E$2532,A1809-$C$3):E1808),"")</f>
        <v>0.49200057295535771</v>
      </c>
      <c r="G1809" s="2">
        <f>+IF(A1809&gt;$C$3,STDEVA(INDEX($E$16:$E$2532,A1809-$C$3):E1808),"")</f>
        <v>6.5981390558894201E-3</v>
      </c>
      <c r="H1809">
        <f t="shared" ref="H1809:H1872" si="309">+IF(F1809="","",(E1809-F1809)/G1809)</f>
        <v>0.1413499309241778</v>
      </c>
      <c r="I1809" s="2" t="str">
        <f t="shared" ref="I1809:I1872" si="310">+IF(H1809="","",IF(H1809&lt;$C$4,"Buy",IF(H1809&gt;$C$5,"Sell","")))</f>
        <v/>
      </c>
      <c r="J1809">
        <f t="shared" ref="J1809:J1872" si="311">IF(M1809=M1808, J1808, IF(OR(M1809="TP", M1809="SL"), "", IF(I1809="Buy", C1809, IF(I1809="Sell", D1809, ""))))</f>
        <v>275.97000000000003</v>
      </c>
      <c r="K1809">
        <f t="shared" ref="K1809:K1872" si="312">IF(M1809=M1808, K1808, IF(OR(M1809="TP", M1809="SL"), "",IF(I1809="Buy", D1809, IF(I1809="Sell", C1809, ""))))</f>
        <v>169.97</v>
      </c>
      <c r="L1809" s="37">
        <f t="shared" ref="L1809:L1872" si="313">IF(M1808="Long", (C1809-J1808)*$C$8+(K1808-D1809)*$C$9, IF(M1808="Short", (K1808-C1809)*$C$8+(D1809-J1808)*$C$9, ""))</f>
        <v>229.99999999999682</v>
      </c>
      <c r="M1809" t="str">
        <f t="shared" ref="M1809:M1872" si="314">IF(OR(M1808="", M1808="SL", M1808="TP"), IF(I1809="Sell","Short",(IF(I1809="Buy","Long",I1809))), IF(L1809="", "", IF(L1809&lt;$C$6, "SL", IF(L1809&gt;$C$7, "TP", M1808))))</f>
        <v>Long</v>
      </c>
      <c r="N1809" s="39">
        <f t="shared" ref="N1809:N1872" si="315">IF(OR(M1809="TP", M1809="SL"), L1809, 0)</f>
        <v>0</v>
      </c>
      <c r="O1809" s="40">
        <f t="shared" si="307"/>
        <v>6594.1749999999984</v>
      </c>
      <c r="P1809" s="39">
        <f t="shared" ref="P1809:P1872" si="316">IF(OR(AND(I1809&lt;&gt;"", J1808=""), OR(M1809="TP", M1809="SL",)), ($C$9+$C$8)*$C$11, 0)</f>
        <v>0</v>
      </c>
      <c r="Q1809" s="39">
        <f t="shared" ref="Q1809:Q1872" si="317">IF(AND(I1809&lt;&gt;"",J1808=""),(D1809*$C$9+C1809*$C$8)*$C$10,0)</f>
        <v>0</v>
      </c>
      <c r="R1809" s="39">
        <f>IF((O1809 - MAX($O$16:O1809)) &lt; 0, O1809 - MAX($O$16:O1809), 0)</f>
        <v>-680.00000000001364</v>
      </c>
    </row>
    <row r="1810" spans="1:18" x14ac:dyDescent="0.25">
      <c r="A1810" s="2">
        <v>1795</v>
      </c>
      <c r="B1810" t="s">
        <v>1795</v>
      </c>
      <c r="C1810" s="8">
        <v>271</v>
      </c>
      <c r="D1810" s="8">
        <v>165.08</v>
      </c>
      <c r="E1810" s="17">
        <f t="shared" si="308"/>
        <v>0.49568861599531977</v>
      </c>
      <c r="F1810" s="2">
        <f>+IF(A1810&gt;$C$3,AVERAGE(INDEX($E$16:$E$2532,A1810-$C$3):E1809),"")</f>
        <v>0.49025635221432851</v>
      </c>
      <c r="G1810" s="2">
        <f>+IF(A1810&gt;$C$3,STDEVA(INDEX($E$16:$E$2532,A1810-$C$3):E1809),"")</f>
        <v>4.0805992976124337E-3</v>
      </c>
      <c r="H1810">
        <f t="shared" si="309"/>
        <v>1.3312416595693903</v>
      </c>
      <c r="I1810" s="2" t="str">
        <f t="shared" si="310"/>
        <v/>
      </c>
      <c r="J1810">
        <f t="shared" si="311"/>
        <v>275.97000000000003</v>
      </c>
      <c r="K1810">
        <f t="shared" si="312"/>
        <v>169.97</v>
      </c>
      <c r="L1810" s="37">
        <f t="shared" si="313"/>
        <v>-20.000000000010232</v>
      </c>
      <c r="M1810" t="str">
        <f t="shared" si="314"/>
        <v>Long</v>
      </c>
      <c r="N1810" s="39">
        <f t="shared" si="315"/>
        <v>0</v>
      </c>
      <c r="O1810" s="40">
        <f t="shared" ref="O1810:O1873" si="318">+N1810+O1809</f>
        <v>6594.1749999999984</v>
      </c>
      <c r="P1810" s="39">
        <f t="shared" si="316"/>
        <v>0</v>
      </c>
      <c r="Q1810" s="39">
        <f t="shared" si="317"/>
        <v>0</v>
      </c>
      <c r="R1810" s="39">
        <f>IF((O1810 - MAX($O$16:O1810)) &lt; 0, O1810 - MAX($O$16:O1810), 0)</f>
        <v>-680.00000000001364</v>
      </c>
    </row>
    <row r="1811" spans="1:18" x14ac:dyDescent="0.25">
      <c r="A1811" s="2">
        <v>1796</v>
      </c>
      <c r="B1811" t="s">
        <v>1796</v>
      </c>
      <c r="C1811" s="8">
        <v>271.60000000000002</v>
      </c>
      <c r="D1811" s="8">
        <v>166.04</v>
      </c>
      <c r="E1811" s="17">
        <f t="shared" si="308"/>
        <v>0.49210167249970316</v>
      </c>
      <c r="F1811" s="2">
        <f>+IF(A1811&gt;$C$3,AVERAGE(INDEX($E$16:$E$2532,A1811-$C$3):E1810),"")</f>
        <v>0.49041432540426955</v>
      </c>
      <c r="G1811" s="2">
        <f>+IF(A1811&gt;$C$3,STDEVA(INDEX($E$16:$E$2532,A1811-$C$3):E1810),"")</f>
        <v>4.3138734632967805E-3</v>
      </c>
      <c r="H1811">
        <f t="shared" si="309"/>
        <v>0.3911443183927083</v>
      </c>
      <c r="I1811" s="2" t="str">
        <f t="shared" si="310"/>
        <v/>
      </c>
      <c r="J1811">
        <f t="shared" si="311"/>
        <v>275.97000000000003</v>
      </c>
      <c r="K1811">
        <f t="shared" si="312"/>
        <v>169.97</v>
      </c>
      <c r="L1811" s="37">
        <f t="shared" si="313"/>
        <v>-109.99999999999943</v>
      </c>
      <c r="M1811" t="str">
        <f t="shared" si="314"/>
        <v>Long</v>
      </c>
      <c r="N1811" s="39">
        <f t="shared" si="315"/>
        <v>0</v>
      </c>
      <c r="O1811" s="40">
        <f t="shared" si="318"/>
        <v>6594.1749999999984</v>
      </c>
      <c r="P1811" s="39">
        <f t="shared" si="316"/>
        <v>0</v>
      </c>
      <c r="Q1811" s="39">
        <f t="shared" si="317"/>
        <v>0</v>
      </c>
      <c r="R1811" s="39">
        <f>IF((O1811 - MAX($O$16:O1811)) &lt; 0, O1811 - MAX($O$16:O1811), 0)</f>
        <v>-680.00000000001364</v>
      </c>
    </row>
    <row r="1812" spans="1:18" x14ac:dyDescent="0.25">
      <c r="A1812" s="2">
        <v>1797</v>
      </c>
      <c r="B1812" t="s">
        <v>1797</v>
      </c>
      <c r="C1812" s="8">
        <v>269.35000000000002</v>
      </c>
      <c r="D1812" s="8">
        <v>163.38</v>
      </c>
      <c r="E1812" s="17">
        <f t="shared" si="308"/>
        <v>0.4999328732128196</v>
      </c>
      <c r="F1812" s="2">
        <f>+IF(A1812&gt;$C$3,AVERAGE(INDEX($E$16:$E$2532,A1812-$C$3):E1811),"")</f>
        <v>0.49063480534359433</v>
      </c>
      <c r="G1812" s="2">
        <f>+IF(A1812&gt;$C$3,STDEVA(INDEX($E$16:$E$2532,A1812-$C$3):E1811),"")</f>
        <v>4.3789250042737295E-3</v>
      </c>
      <c r="H1812">
        <f t="shared" si="309"/>
        <v>2.1233676895928952</v>
      </c>
      <c r="I1812" s="2" t="str">
        <f t="shared" si="310"/>
        <v>Sell</v>
      </c>
      <c r="J1812">
        <f t="shared" si="311"/>
        <v>275.97000000000003</v>
      </c>
      <c r="K1812">
        <f t="shared" si="312"/>
        <v>169.97</v>
      </c>
      <c r="L1812" s="37">
        <f t="shared" si="313"/>
        <v>-7.5000000000002274</v>
      </c>
      <c r="M1812" t="str">
        <f t="shared" si="314"/>
        <v>Long</v>
      </c>
      <c r="N1812" s="39">
        <f t="shared" si="315"/>
        <v>0</v>
      </c>
      <c r="O1812" s="40">
        <f t="shared" si="318"/>
        <v>6594.1749999999984</v>
      </c>
      <c r="P1812" s="39">
        <f t="shared" si="316"/>
        <v>0</v>
      </c>
      <c r="Q1812" s="39">
        <f t="shared" si="317"/>
        <v>0</v>
      </c>
      <c r="R1812" s="39">
        <f>IF((O1812 - MAX($O$16:O1812)) &lt; 0, O1812 - MAX($O$16:O1812), 0)</f>
        <v>-680.00000000001364</v>
      </c>
    </row>
    <row r="1813" spans="1:18" x14ac:dyDescent="0.25">
      <c r="A1813" s="2">
        <v>1798</v>
      </c>
      <c r="B1813" t="s">
        <v>1798</v>
      </c>
      <c r="C1813" s="8">
        <v>270.89</v>
      </c>
      <c r="D1813" s="8">
        <v>163.88</v>
      </c>
      <c r="E1813" s="17">
        <f t="shared" si="308"/>
        <v>0.50257838174063851</v>
      </c>
      <c r="F1813" s="2">
        <f>+IF(A1813&gt;$C$3,AVERAGE(INDEX($E$16:$E$2532,A1813-$C$3):E1812),"")</f>
        <v>0.49368733733257508</v>
      </c>
      <c r="G1813" s="2">
        <f>+IF(A1813&gt;$C$3,STDEVA(INDEX($E$16:$E$2532,A1813-$C$3):E1812),"")</f>
        <v>4.4996635020001629E-3</v>
      </c>
      <c r="H1813">
        <f t="shared" si="309"/>
        <v>1.9759354014164032</v>
      </c>
      <c r="I1813" s="2" t="str">
        <f t="shared" si="310"/>
        <v>Sell</v>
      </c>
      <c r="J1813">
        <f t="shared" si="311"/>
        <v>275.97000000000003</v>
      </c>
      <c r="K1813">
        <f t="shared" si="312"/>
        <v>169.97</v>
      </c>
      <c r="L1813" s="37">
        <f t="shared" si="313"/>
        <v>252.49999999999068</v>
      </c>
      <c r="M1813" t="str">
        <f t="shared" si="314"/>
        <v>Long</v>
      </c>
      <c r="N1813" s="39">
        <f t="shared" si="315"/>
        <v>0</v>
      </c>
      <c r="O1813" s="40">
        <f t="shared" si="318"/>
        <v>6594.1749999999984</v>
      </c>
      <c r="P1813" s="39">
        <f t="shared" si="316"/>
        <v>0</v>
      </c>
      <c r="Q1813" s="39">
        <f t="shared" si="317"/>
        <v>0</v>
      </c>
      <c r="R1813" s="39">
        <f>IF((O1813 - MAX($O$16:O1813)) &lt; 0, O1813 - MAX($O$16:O1813), 0)</f>
        <v>-680.00000000001364</v>
      </c>
    </row>
    <row r="1814" spans="1:18" x14ac:dyDescent="0.25">
      <c r="A1814" s="2">
        <v>1799</v>
      </c>
      <c r="B1814" t="s">
        <v>1799</v>
      </c>
      <c r="C1814" s="8">
        <v>271.27999999999997</v>
      </c>
      <c r="D1814" s="8">
        <v>163.77000000000001</v>
      </c>
      <c r="E1814" s="17">
        <f t="shared" si="308"/>
        <v>0.50468849335560706</v>
      </c>
      <c r="F1814" s="2">
        <f>+IF(A1814&gt;$C$3,AVERAGE(INDEX($E$16:$E$2532,A1814-$C$3):E1813),"")</f>
        <v>0.49664695258072333</v>
      </c>
      <c r="G1814" s="2">
        <f>+IF(A1814&gt;$C$3,STDEVA(INDEX($E$16:$E$2532,A1814-$C$3):E1813),"")</f>
        <v>4.5096818078844518E-3</v>
      </c>
      <c r="H1814">
        <f t="shared" si="309"/>
        <v>1.7831725424229241</v>
      </c>
      <c r="I1814" s="2" t="str">
        <f t="shared" si="310"/>
        <v>Sell</v>
      </c>
      <c r="J1814">
        <f t="shared" si="311"/>
        <v>275.97000000000003</v>
      </c>
      <c r="K1814">
        <f t="shared" si="312"/>
        <v>169.97</v>
      </c>
      <c r="L1814" s="37">
        <f t="shared" si="313"/>
        <v>377.49999999998363</v>
      </c>
      <c r="M1814" t="str">
        <f t="shared" si="314"/>
        <v>Long</v>
      </c>
      <c r="N1814" s="39">
        <f t="shared" si="315"/>
        <v>0</v>
      </c>
      <c r="O1814" s="40">
        <f t="shared" si="318"/>
        <v>6594.1749999999984</v>
      </c>
      <c r="P1814" s="39">
        <f t="shared" si="316"/>
        <v>0</v>
      </c>
      <c r="Q1814" s="39">
        <f t="shared" si="317"/>
        <v>0</v>
      </c>
      <c r="R1814" s="39">
        <f>IF((O1814 - MAX($O$16:O1814)) &lt; 0, O1814 - MAX($O$16:O1814), 0)</f>
        <v>-680.00000000001364</v>
      </c>
    </row>
    <row r="1815" spans="1:18" x14ac:dyDescent="0.25">
      <c r="A1815" s="2">
        <v>1800</v>
      </c>
      <c r="B1815" t="s">
        <v>1800</v>
      </c>
      <c r="C1815" s="8">
        <v>271.86</v>
      </c>
      <c r="D1815" s="8">
        <v>164.9</v>
      </c>
      <c r="E1815" s="17">
        <f t="shared" si="308"/>
        <v>0.49994799834154857</v>
      </c>
      <c r="F1815" s="2">
        <f>+IF(A1815&gt;$C$3,AVERAGE(INDEX($E$16:$E$2532,A1815-$C$3):E1814),"")</f>
        <v>0.49899800736081767</v>
      </c>
      <c r="G1815" s="2">
        <f>+IF(A1815&gt;$C$3,STDEVA(INDEX($E$16:$E$2532,A1815-$C$3):E1814),"")</f>
        <v>5.1133695212762188E-3</v>
      </c>
      <c r="H1815">
        <f t="shared" si="309"/>
        <v>0.18578570877345743</v>
      </c>
      <c r="I1815" s="2" t="str">
        <f t="shared" si="310"/>
        <v/>
      </c>
      <c r="J1815">
        <f t="shared" si="311"/>
        <v>275.97000000000003</v>
      </c>
      <c r="K1815">
        <f t="shared" si="312"/>
        <v>169.97</v>
      </c>
      <c r="L1815" s="37">
        <f t="shared" si="313"/>
        <v>239.99999999999477</v>
      </c>
      <c r="M1815" t="str">
        <f t="shared" si="314"/>
        <v>Long</v>
      </c>
      <c r="N1815" s="39">
        <f t="shared" si="315"/>
        <v>0</v>
      </c>
      <c r="O1815" s="40">
        <f t="shared" si="318"/>
        <v>6594.1749999999984</v>
      </c>
      <c r="P1815" s="39">
        <f t="shared" si="316"/>
        <v>0</v>
      </c>
      <c r="Q1815" s="39">
        <f t="shared" si="317"/>
        <v>0</v>
      </c>
      <c r="R1815" s="39">
        <f>IF((O1815 - MAX($O$16:O1815)) &lt; 0, O1815 - MAX($O$16:O1815), 0)</f>
        <v>-680.00000000001364</v>
      </c>
    </row>
    <row r="1816" spans="1:18" x14ac:dyDescent="0.25">
      <c r="A1816" s="2">
        <v>1801</v>
      </c>
      <c r="B1816" t="s">
        <v>1801</v>
      </c>
      <c r="C1816" s="8">
        <v>270.89999999999998</v>
      </c>
      <c r="D1816" s="8">
        <v>164.96</v>
      </c>
      <c r="E1816" s="17">
        <f t="shared" si="308"/>
        <v>0.49604672882239953</v>
      </c>
      <c r="F1816" s="2">
        <f>+IF(A1816&gt;$C$3,AVERAGE(INDEX($E$16:$E$2532,A1816-$C$3):E1815),"")</f>
        <v>0.4998498838300634</v>
      </c>
      <c r="G1816" s="2">
        <f>+IF(A1816&gt;$C$3,STDEVA(INDEX($E$16:$E$2532,A1816-$C$3):E1815),"")</f>
        <v>4.7672878952196617E-3</v>
      </c>
      <c r="H1816">
        <f t="shared" si="309"/>
        <v>-0.79776071662830306</v>
      </c>
      <c r="I1816" s="2" t="str">
        <f t="shared" si="310"/>
        <v/>
      </c>
      <c r="J1816">
        <f t="shared" si="311"/>
        <v>275.97000000000003</v>
      </c>
      <c r="K1816">
        <f t="shared" si="312"/>
        <v>169.97</v>
      </c>
      <c r="L1816" s="37">
        <f t="shared" si="313"/>
        <v>-15.000000000014779</v>
      </c>
      <c r="M1816" t="str">
        <f t="shared" si="314"/>
        <v>Long</v>
      </c>
      <c r="N1816" s="39">
        <f t="shared" si="315"/>
        <v>0</v>
      </c>
      <c r="O1816" s="40">
        <f t="shared" si="318"/>
        <v>6594.1749999999984</v>
      </c>
      <c r="P1816" s="39">
        <f t="shared" si="316"/>
        <v>0</v>
      </c>
      <c r="Q1816" s="39">
        <f t="shared" si="317"/>
        <v>0</v>
      </c>
      <c r="R1816" s="39">
        <f>IF((O1816 - MAX($O$16:O1816)) &lt; 0, O1816 - MAX($O$16:O1816), 0)</f>
        <v>-680.00000000001364</v>
      </c>
    </row>
    <row r="1817" spans="1:18" x14ac:dyDescent="0.25">
      <c r="A1817" s="2">
        <v>1802</v>
      </c>
      <c r="B1817" t="s">
        <v>1802</v>
      </c>
      <c r="C1817" s="8">
        <v>273.11</v>
      </c>
      <c r="D1817" s="8">
        <v>166.84</v>
      </c>
      <c r="E1817" s="17">
        <f t="shared" si="308"/>
        <v>0.49283937510448989</v>
      </c>
      <c r="F1817" s="2">
        <f>+IF(A1817&gt;$C$3,AVERAGE(INDEX($E$16:$E$2532,A1817-$C$3):E1816),"")</f>
        <v>0.50063889509460258</v>
      </c>
      <c r="G1817" s="2">
        <f>+IF(A1817&gt;$C$3,STDEVA(INDEX($E$16:$E$2532,A1817-$C$3):E1816),"")</f>
        <v>3.2490248851839544E-3</v>
      </c>
      <c r="H1817">
        <f t="shared" si="309"/>
        <v>-2.4005725612258875</v>
      </c>
      <c r="I1817" s="2" t="str">
        <f t="shared" si="310"/>
        <v>Buy</v>
      </c>
      <c r="J1817">
        <f t="shared" si="311"/>
        <v>275.97000000000003</v>
      </c>
      <c r="K1817">
        <f t="shared" si="312"/>
        <v>169.97</v>
      </c>
      <c r="L1817" s="37">
        <f t="shared" si="313"/>
        <v>67.499999999995453</v>
      </c>
      <c r="M1817" t="str">
        <f t="shared" si="314"/>
        <v>Long</v>
      </c>
      <c r="N1817" s="39">
        <f t="shared" si="315"/>
        <v>0</v>
      </c>
      <c r="O1817" s="40">
        <f t="shared" si="318"/>
        <v>6594.1749999999984</v>
      </c>
      <c r="P1817" s="39">
        <f t="shared" si="316"/>
        <v>0</v>
      </c>
      <c r="Q1817" s="39">
        <f t="shared" si="317"/>
        <v>0</v>
      </c>
      <c r="R1817" s="39">
        <f>IF((O1817 - MAX($O$16:O1817)) &lt; 0, O1817 - MAX($O$16:O1817), 0)</f>
        <v>-680.00000000001364</v>
      </c>
    </row>
    <row r="1818" spans="1:18" x14ac:dyDescent="0.25">
      <c r="A1818" s="2">
        <v>1803</v>
      </c>
      <c r="B1818" t="s">
        <v>1803</v>
      </c>
      <c r="C1818" s="8">
        <v>275.42</v>
      </c>
      <c r="D1818" s="8">
        <v>168.25</v>
      </c>
      <c r="E1818" s="17">
        <f t="shared" si="308"/>
        <v>0.49284623677414263</v>
      </c>
      <c r="F1818" s="2">
        <f>+IF(A1818&gt;$C$3,AVERAGE(INDEX($E$16:$E$2532,A1818-$C$3):E1817),"")</f>
        <v>0.49922019547293672</v>
      </c>
      <c r="G1818" s="2">
        <f>+IF(A1818&gt;$C$3,STDEVA(INDEX($E$16:$E$2532,A1818-$C$3):E1817),"")</f>
        <v>4.8087200197717691E-3</v>
      </c>
      <c r="H1818">
        <f t="shared" si="309"/>
        <v>-1.3255000650041195</v>
      </c>
      <c r="I1818" s="2" t="str">
        <f t="shared" si="310"/>
        <v/>
      </c>
      <c r="J1818">
        <f t="shared" si="311"/>
        <v>275.97000000000003</v>
      </c>
      <c r="K1818">
        <f t="shared" si="312"/>
        <v>169.97</v>
      </c>
      <c r="L1818" s="37">
        <f t="shared" si="313"/>
        <v>292.49999999999687</v>
      </c>
      <c r="M1818" t="str">
        <f t="shared" si="314"/>
        <v>Long</v>
      </c>
      <c r="N1818" s="39">
        <f t="shared" si="315"/>
        <v>0</v>
      </c>
      <c r="O1818" s="40">
        <f t="shared" si="318"/>
        <v>6594.1749999999984</v>
      </c>
      <c r="P1818" s="39">
        <f t="shared" si="316"/>
        <v>0</v>
      </c>
      <c r="Q1818" s="39">
        <f t="shared" si="317"/>
        <v>0</v>
      </c>
      <c r="R1818" s="39">
        <f>IF((O1818 - MAX($O$16:O1818)) &lt; 0, O1818 - MAX($O$16:O1818), 0)</f>
        <v>-680.00000000001364</v>
      </c>
    </row>
    <row r="1819" spans="1:18" x14ac:dyDescent="0.25">
      <c r="A1819" s="2">
        <v>1804</v>
      </c>
      <c r="B1819" t="s">
        <v>1804</v>
      </c>
      <c r="C1819" s="8">
        <v>277.89999999999998</v>
      </c>
      <c r="D1819" s="8">
        <v>169.31</v>
      </c>
      <c r="E1819" s="17">
        <f t="shared" si="308"/>
        <v>0.49552998260831754</v>
      </c>
      <c r="F1819" s="2">
        <f>+IF(A1819&gt;$C$3,AVERAGE(INDEX($E$16:$E$2532,A1819-$C$3):E1818),"")</f>
        <v>0.4972737664796375</v>
      </c>
      <c r="G1819" s="2">
        <f>+IF(A1819&gt;$C$3,STDEVA(INDEX($E$16:$E$2532,A1819-$C$3):E1818),"")</f>
        <v>5.0720350518748568E-3</v>
      </c>
      <c r="H1819">
        <f t="shared" si="309"/>
        <v>-0.3438035923421659</v>
      </c>
      <c r="I1819" s="2" t="str">
        <f t="shared" si="310"/>
        <v/>
      </c>
      <c r="J1819" t="str">
        <f t="shared" si="311"/>
        <v/>
      </c>
      <c r="K1819" t="str">
        <f t="shared" si="312"/>
        <v/>
      </c>
      <c r="L1819" s="37">
        <f t="shared" si="313"/>
        <v>647.49999999998658</v>
      </c>
      <c r="M1819" t="str">
        <f t="shared" si="314"/>
        <v>TP</v>
      </c>
      <c r="N1819" s="39">
        <f t="shared" si="315"/>
        <v>647.49999999998658</v>
      </c>
      <c r="O1819" s="40">
        <f t="shared" si="318"/>
        <v>7241.6749999999847</v>
      </c>
      <c r="P1819" s="39">
        <f t="shared" si="316"/>
        <v>3.75</v>
      </c>
      <c r="Q1819" s="39">
        <f t="shared" si="317"/>
        <v>0</v>
      </c>
      <c r="R1819" s="39">
        <f>IF((O1819 - MAX($O$16:O1819)) &lt; 0, O1819 - MAX($O$16:O1819), 0)</f>
        <v>-32.500000000027285</v>
      </c>
    </row>
    <row r="1820" spans="1:18" x14ac:dyDescent="0.25">
      <c r="A1820" s="2">
        <v>1805</v>
      </c>
      <c r="B1820" t="s">
        <v>1805</v>
      </c>
      <c r="C1820" s="8">
        <v>278.89999999999998</v>
      </c>
      <c r="D1820" s="8">
        <v>168.54</v>
      </c>
      <c r="E1820" s="17">
        <f t="shared" si="308"/>
        <v>0.503680184289236</v>
      </c>
      <c r="F1820" s="2">
        <f>+IF(A1820&gt;$C$3,AVERAGE(INDEX($E$16:$E$2532,A1820-$C$3):E1819),"")</f>
        <v>0.49544206433017968</v>
      </c>
      <c r="G1820" s="2">
        <f>+IF(A1820&gt;$C$3,STDEVA(INDEX($E$16:$E$2532,A1820-$C$3):E1819),"")</f>
        <v>2.9235723863450082E-3</v>
      </c>
      <c r="H1820">
        <f t="shared" si="309"/>
        <v>2.817826573247757</v>
      </c>
      <c r="I1820" s="2" t="str">
        <f t="shared" si="310"/>
        <v>Sell</v>
      </c>
      <c r="J1820">
        <f t="shared" si="311"/>
        <v>168.54</v>
      </c>
      <c r="K1820">
        <f t="shared" si="312"/>
        <v>278.89999999999998</v>
      </c>
      <c r="L1820" s="37" t="str">
        <f t="shared" si="313"/>
        <v/>
      </c>
      <c r="M1820" t="str">
        <f t="shared" si="314"/>
        <v>Short</v>
      </c>
      <c r="N1820" s="39">
        <f t="shared" si="315"/>
        <v>0</v>
      </c>
      <c r="O1820" s="40">
        <f t="shared" si="318"/>
        <v>7241.6749999999847</v>
      </c>
      <c r="P1820" s="39">
        <f t="shared" si="316"/>
        <v>3.75</v>
      </c>
      <c r="Q1820" s="39">
        <f t="shared" si="317"/>
        <v>5593</v>
      </c>
      <c r="R1820" s="39">
        <f>IF((O1820 - MAX($O$16:O1820)) &lt; 0, O1820 - MAX($O$16:O1820), 0)</f>
        <v>-32.500000000027285</v>
      </c>
    </row>
    <row r="1821" spans="1:18" x14ac:dyDescent="0.25">
      <c r="A1821" s="2">
        <v>1806</v>
      </c>
      <c r="B1821" t="s">
        <v>1806</v>
      </c>
      <c r="C1821" s="8">
        <v>276.86</v>
      </c>
      <c r="D1821" s="8">
        <v>167.11</v>
      </c>
      <c r="E1821" s="17">
        <f t="shared" si="308"/>
        <v>0.50485968504429757</v>
      </c>
      <c r="F1821" s="2">
        <f>+IF(A1821&gt;$C$3,AVERAGE(INDEX($E$16:$E$2532,A1821-$C$3):E1820),"")</f>
        <v>0.49618850151971711</v>
      </c>
      <c r="G1821" s="2">
        <f>+IF(A1821&gt;$C$3,STDEVA(INDEX($E$16:$E$2532,A1821-$C$3):E1820),"")</f>
        <v>4.4431531244197679E-3</v>
      </c>
      <c r="H1821">
        <f t="shared" si="309"/>
        <v>1.9515833197202341</v>
      </c>
      <c r="I1821" s="2" t="str">
        <f t="shared" si="310"/>
        <v>Sell</v>
      </c>
      <c r="J1821">
        <f t="shared" si="311"/>
        <v>168.54</v>
      </c>
      <c r="K1821">
        <f t="shared" si="312"/>
        <v>278.89999999999998</v>
      </c>
      <c r="L1821" s="37">
        <f t="shared" si="313"/>
        <v>152.49999999999631</v>
      </c>
      <c r="M1821" t="str">
        <f t="shared" si="314"/>
        <v>Short</v>
      </c>
      <c r="N1821" s="39">
        <f t="shared" si="315"/>
        <v>0</v>
      </c>
      <c r="O1821" s="40">
        <f t="shared" si="318"/>
        <v>7241.6749999999847</v>
      </c>
      <c r="P1821" s="39">
        <f t="shared" si="316"/>
        <v>0</v>
      </c>
      <c r="Q1821" s="39">
        <f t="shared" si="317"/>
        <v>0</v>
      </c>
      <c r="R1821" s="39">
        <f>IF((O1821 - MAX($O$16:O1821)) &lt; 0, O1821 - MAX($O$16:O1821), 0)</f>
        <v>-32.500000000027285</v>
      </c>
    </row>
    <row r="1822" spans="1:18" x14ac:dyDescent="0.25">
      <c r="A1822" s="2">
        <v>1807</v>
      </c>
      <c r="B1822" t="s">
        <v>1807</v>
      </c>
      <c r="C1822" s="8">
        <v>279.37</v>
      </c>
      <c r="D1822" s="8">
        <v>167.92</v>
      </c>
      <c r="E1822" s="17">
        <f t="shared" si="308"/>
        <v>0.50904939260357829</v>
      </c>
      <c r="F1822" s="2">
        <f>+IF(A1822&gt;$C$3,AVERAGE(INDEX($E$16:$E$2532,A1822-$C$3):E1821),"")</f>
        <v>0.49795109276409671</v>
      </c>
      <c r="G1822" s="2">
        <f>+IF(A1822&gt;$C$3,STDEVA(INDEX($E$16:$E$2532,A1822-$C$3):E1821),"")</f>
        <v>5.8864701539546819E-3</v>
      </c>
      <c r="H1822">
        <f t="shared" si="309"/>
        <v>1.8853913379694027</v>
      </c>
      <c r="I1822" s="2" t="str">
        <f t="shared" si="310"/>
        <v>Sell</v>
      </c>
      <c r="J1822" t="str">
        <f t="shared" si="311"/>
        <v/>
      </c>
      <c r="K1822" t="str">
        <f t="shared" si="312"/>
        <v/>
      </c>
      <c r="L1822" s="37">
        <f t="shared" si="313"/>
        <v>-272.50000000000796</v>
      </c>
      <c r="M1822" t="str">
        <f t="shared" si="314"/>
        <v>SL</v>
      </c>
      <c r="N1822" s="39">
        <f t="shared" si="315"/>
        <v>-272.50000000000796</v>
      </c>
      <c r="O1822" s="40">
        <f t="shared" si="318"/>
        <v>6969.1749999999765</v>
      </c>
      <c r="P1822" s="39">
        <f t="shared" si="316"/>
        <v>3.75</v>
      </c>
      <c r="Q1822" s="39">
        <f t="shared" si="317"/>
        <v>0</v>
      </c>
      <c r="R1822" s="39">
        <f>IF((O1822 - MAX($O$16:O1822)) &lt; 0, O1822 - MAX($O$16:O1822), 0)</f>
        <v>-305.00000000003547</v>
      </c>
    </row>
    <row r="1823" spans="1:18" x14ac:dyDescent="0.25">
      <c r="A1823" s="2">
        <v>1808</v>
      </c>
      <c r="B1823" t="s">
        <v>1808</v>
      </c>
      <c r="C1823" s="8">
        <v>279.58999999999997</v>
      </c>
      <c r="D1823" s="8">
        <v>167.42</v>
      </c>
      <c r="E1823" s="17">
        <f t="shared" si="308"/>
        <v>0.51281861910903548</v>
      </c>
      <c r="F1823" s="2">
        <f>+IF(A1823&gt;$C$3,AVERAGE(INDEX($E$16:$E$2532,A1823-$C$3):E1822),"")</f>
        <v>0.50119309626391439</v>
      </c>
      <c r="G1823" s="2">
        <f>+IF(A1823&gt;$C$3,STDEVA(INDEX($E$16:$E$2532,A1823-$C$3):E1822),"")</f>
        <v>6.7655707801512702E-3</v>
      </c>
      <c r="H1823">
        <f t="shared" si="309"/>
        <v>1.7183358541200793</v>
      </c>
      <c r="I1823" s="2" t="str">
        <f t="shared" si="310"/>
        <v>Sell</v>
      </c>
      <c r="J1823">
        <f t="shared" si="311"/>
        <v>167.42</v>
      </c>
      <c r="K1823">
        <f t="shared" si="312"/>
        <v>279.58999999999997</v>
      </c>
      <c r="L1823" s="37" t="str">
        <f t="shared" si="313"/>
        <v/>
      </c>
      <c r="M1823" t="str">
        <f t="shared" si="314"/>
        <v>Short</v>
      </c>
      <c r="N1823" s="39">
        <f t="shared" si="315"/>
        <v>0</v>
      </c>
      <c r="O1823" s="40">
        <f t="shared" si="318"/>
        <v>6969.1749999999765</v>
      </c>
      <c r="P1823" s="39">
        <f t="shared" si="316"/>
        <v>3.75</v>
      </c>
      <c r="Q1823" s="39">
        <f t="shared" si="317"/>
        <v>5587.625</v>
      </c>
      <c r="R1823" s="39">
        <f>IF((O1823 - MAX($O$16:O1823)) &lt; 0, O1823 - MAX($O$16:O1823), 0)</f>
        <v>-305.00000000003547</v>
      </c>
    </row>
    <row r="1824" spans="1:18" x14ac:dyDescent="0.25">
      <c r="A1824" s="2">
        <v>1809</v>
      </c>
      <c r="B1824" t="s">
        <v>1809</v>
      </c>
      <c r="C1824" s="8">
        <v>279.33999999999997</v>
      </c>
      <c r="D1824" s="8">
        <v>166.77</v>
      </c>
      <c r="E1824" s="17">
        <f t="shared" si="308"/>
        <v>0.51581406024413734</v>
      </c>
      <c r="F1824" s="2">
        <f>+IF(A1824&gt;$C$3,AVERAGE(INDEX($E$16:$E$2532,A1824-$C$3):E1823),"")</f>
        <v>0.50518757273089299</v>
      </c>
      <c r="G1824" s="2">
        <f>+IF(A1824&gt;$C$3,STDEVA(INDEX($E$16:$E$2532,A1824-$C$3):E1823),"")</f>
        <v>6.4960622452982526E-3</v>
      </c>
      <c r="H1824">
        <f t="shared" si="309"/>
        <v>1.6358352355591479</v>
      </c>
      <c r="I1824" s="2" t="str">
        <f t="shared" si="310"/>
        <v>Sell</v>
      </c>
      <c r="J1824">
        <f t="shared" si="311"/>
        <v>167.42</v>
      </c>
      <c r="K1824">
        <f t="shared" si="312"/>
        <v>279.58999999999997</v>
      </c>
      <c r="L1824" s="37">
        <f t="shared" si="313"/>
        <v>-99.999999999994316</v>
      </c>
      <c r="M1824" t="str">
        <f t="shared" si="314"/>
        <v>Short</v>
      </c>
      <c r="N1824" s="39">
        <f t="shared" si="315"/>
        <v>0</v>
      </c>
      <c r="O1824" s="40">
        <f t="shared" si="318"/>
        <v>6969.1749999999765</v>
      </c>
      <c r="P1824" s="39">
        <f t="shared" si="316"/>
        <v>0</v>
      </c>
      <c r="Q1824" s="39">
        <f t="shared" si="317"/>
        <v>0</v>
      </c>
      <c r="R1824" s="39">
        <f>IF((O1824 - MAX($O$16:O1824)) &lt; 0, O1824 - MAX($O$16:O1824), 0)</f>
        <v>-305.00000000003547</v>
      </c>
    </row>
    <row r="1825" spans="1:18" x14ac:dyDescent="0.25">
      <c r="A1825" s="2">
        <v>1810</v>
      </c>
      <c r="B1825" t="s">
        <v>1810</v>
      </c>
      <c r="C1825" s="8">
        <v>280.47000000000003</v>
      </c>
      <c r="D1825" s="8">
        <v>167.51</v>
      </c>
      <c r="E1825" s="17">
        <f t="shared" si="308"/>
        <v>0.51542371639573892</v>
      </c>
      <c r="F1825" s="2">
        <f>+IF(A1825&gt;$C$3,AVERAGE(INDEX($E$16:$E$2532,A1825-$C$3):E1824),"")</f>
        <v>0.50924438825805685</v>
      </c>
      <c r="G1825" s="2">
        <f>+IF(A1825&gt;$C$3,STDEVA(INDEX($E$16:$E$2532,A1825-$C$3):E1824),"")</f>
        <v>5.1516921386432915E-3</v>
      </c>
      <c r="H1825">
        <f t="shared" si="309"/>
        <v>1.1994754289237108</v>
      </c>
      <c r="I1825" s="2" t="str">
        <f t="shared" si="310"/>
        <v/>
      </c>
      <c r="J1825">
        <f t="shared" si="311"/>
        <v>167.42</v>
      </c>
      <c r="K1825">
        <f t="shared" si="312"/>
        <v>279.58999999999997</v>
      </c>
      <c r="L1825" s="37">
        <f t="shared" si="313"/>
        <v>-197.50000000001222</v>
      </c>
      <c r="M1825" t="str">
        <f t="shared" si="314"/>
        <v>Short</v>
      </c>
      <c r="N1825" s="39">
        <f t="shared" si="315"/>
        <v>0</v>
      </c>
      <c r="O1825" s="40">
        <f t="shared" si="318"/>
        <v>6969.1749999999765</v>
      </c>
      <c r="P1825" s="39">
        <f t="shared" si="316"/>
        <v>0</v>
      </c>
      <c r="Q1825" s="39">
        <f t="shared" si="317"/>
        <v>0</v>
      </c>
      <c r="R1825" s="39">
        <f>IF((O1825 - MAX($O$16:O1825)) &lt; 0, O1825 - MAX($O$16:O1825), 0)</f>
        <v>-305.00000000003547</v>
      </c>
    </row>
    <row r="1826" spans="1:18" x14ac:dyDescent="0.25">
      <c r="A1826" s="2">
        <v>1811</v>
      </c>
      <c r="B1826" t="s">
        <v>1811</v>
      </c>
      <c r="C1826" s="8">
        <v>281.06</v>
      </c>
      <c r="D1826" s="8">
        <v>167.98</v>
      </c>
      <c r="E1826" s="17">
        <f t="shared" si="308"/>
        <v>0.5147232449751179</v>
      </c>
      <c r="F1826" s="2">
        <f>+IF(A1826&gt;$C$3,AVERAGE(INDEX($E$16:$E$2532,A1826-$C$3):E1825),"")</f>
        <v>0.51159309467935754</v>
      </c>
      <c r="G1826" s="2">
        <f>+IF(A1826&gt;$C$3,STDEVA(INDEX($E$16:$E$2532,A1826-$C$3):E1825),"")</f>
        <v>4.6314508721525113E-3</v>
      </c>
      <c r="H1826">
        <f t="shared" si="309"/>
        <v>0.67584659368427924</v>
      </c>
      <c r="I1826" s="2" t="str">
        <f t="shared" si="310"/>
        <v/>
      </c>
      <c r="J1826" t="str">
        <f t="shared" si="311"/>
        <v/>
      </c>
      <c r="K1826" t="str">
        <f t="shared" si="312"/>
        <v/>
      </c>
      <c r="L1826" s="37">
        <f t="shared" si="313"/>
        <v>-227.50000000000625</v>
      </c>
      <c r="M1826" t="str">
        <f t="shared" si="314"/>
        <v>SL</v>
      </c>
      <c r="N1826" s="39">
        <f t="shared" si="315"/>
        <v>-227.50000000000625</v>
      </c>
      <c r="O1826" s="40">
        <f t="shared" si="318"/>
        <v>6741.6749999999702</v>
      </c>
      <c r="P1826" s="39">
        <f t="shared" si="316"/>
        <v>3.75</v>
      </c>
      <c r="Q1826" s="39">
        <f t="shared" si="317"/>
        <v>0</v>
      </c>
      <c r="R1826" s="39">
        <f>IF((O1826 - MAX($O$16:O1826)) &lt; 0, O1826 - MAX($O$16:O1826), 0)</f>
        <v>-532.50000000004184</v>
      </c>
    </row>
    <row r="1827" spans="1:18" x14ac:dyDescent="0.25">
      <c r="A1827" s="2">
        <v>1812</v>
      </c>
      <c r="B1827" t="s">
        <v>1812</v>
      </c>
      <c r="C1827" s="8">
        <v>280</v>
      </c>
      <c r="D1827" s="8">
        <v>169.17</v>
      </c>
      <c r="E1827" s="17">
        <f t="shared" si="308"/>
        <v>0.50388547668204919</v>
      </c>
      <c r="F1827" s="2">
        <f>+IF(A1827&gt;$C$3,AVERAGE(INDEX($E$16:$E$2532,A1827-$C$3):E1826),"")</f>
        <v>0.51356580666552154</v>
      </c>
      <c r="G1827" s="2">
        <f>+IF(A1827&gt;$C$3,STDEVA(INDEX($E$16:$E$2532,A1827-$C$3):E1826),"")</f>
        <v>2.7749964587095782E-3</v>
      </c>
      <c r="H1827">
        <f t="shared" si="309"/>
        <v>-3.4884116529553588</v>
      </c>
      <c r="I1827" s="2" t="str">
        <f t="shared" si="310"/>
        <v>Buy</v>
      </c>
      <c r="J1827">
        <f t="shared" si="311"/>
        <v>280</v>
      </c>
      <c r="K1827">
        <f t="shared" si="312"/>
        <v>169.17</v>
      </c>
      <c r="L1827" s="37" t="str">
        <f t="shared" si="313"/>
        <v/>
      </c>
      <c r="M1827" t="str">
        <f t="shared" si="314"/>
        <v>Long</v>
      </c>
      <c r="N1827" s="39">
        <f t="shared" si="315"/>
        <v>0</v>
      </c>
      <c r="O1827" s="40">
        <f t="shared" si="318"/>
        <v>6741.6749999999702</v>
      </c>
      <c r="P1827" s="39">
        <f t="shared" si="316"/>
        <v>3.75</v>
      </c>
      <c r="Q1827" s="39">
        <f t="shared" si="317"/>
        <v>5614.625</v>
      </c>
      <c r="R1827" s="39">
        <f>IF((O1827 - MAX($O$16:O1827)) &lt; 0, O1827 - MAX($O$16:O1827), 0)</f>
        <v>-532.50000000004184</v>
      </c>
    </row>
    <row r="1828" spans="1:18" x14ac:dyDescent="0.25">
      <c r="A1828" s="2">
        <v>1813</v>
      </c>
      <c r="B1828" t="s">
        <v>1813</v>
      </c>
      <c r="C1828" s="8">
        <v>279.68</v>
      </c>
      <c r="D1828" s="8">
        <v>168.48</v>
      </c>
      <c r="E1828" s="17">
        <f t="shared" si="308"/>
        <v>0.50682904408150531</v>
      </c>
      <c r="F1828" s="2">
        <f>+IF(A1828&gt;$C$3,AVERAGE(INDEX($E$16:$E$2532,A1828-$C$3):E1827),"")</f>
        <v>0.51253302348121577</v>
      </c>
      <c r="G1828" s="2">
        <f>+IF(A1828&gt;$C$3,STDEVA(INDEX($E$16:$E$2532,A1828-$C$3):E1827),"")</f>
        <v>4.9694066160979903E-3</v>
      </c>
      <c r="H1828">
        <f t="shared" si="309"/>
        <v>-1.1478190134880244</v>
      </c>
      <c r="I1828" s="2" t="str">
        <f t="shared" si="310"/>
        <v/>
      </c>
      <c r="J1828">
        <f t="shared" si="311"/>
        <v>280</v>
      </c>
      <c r="K1828">
        <f t="shared" si="312"/>
        <v>169.17</v>
      </c>
      <c r="L1828" s="37">
        <f t="shared" si="313"/>
        <v>92.500000000001137</v>
      </c>
      <c r="M1828" t="str">
        <f t="shared" si="314"/>
        <v>Long</v>
      </c>
      <c r="N1828" s="39">
        <f t="shared" si="315"/>
        <v>0</v>
      </c>
      <c r="O1828" s="40">
        <f t="shared" si="318"/>
        <v>6741.6749999999702</v>
      </c>
      <c r="P1828" s="39">
        <f t="shared" si="316"/>
        <v>0</v>
      </c>
      <c r="Q1828" s="39">
        <f t="shared" si="317"/>
        <v>0</v>
      </c>
      <c r="R1828" s="39">
        <f>IF((O1828 - MAX($O$16:O1828)) &lt; 0, O1828 - MAX($O$16:O1828), 0)</f>
        <v>-532.50000000004184</v>
      </c>
    </row>
    <row r="1829" spans="1:18" x14ac:dyDescent="0.25">
      <c r="A1829" s="2">
        <v>1814</v>
      </c>
      <c r="B1829" t="s">
        <v>1814</v>
      </c>
      <c r="C1829" s="8">
        <v>280.2</v>
      </c>
      <c r="D1829" s="8">
        <v>168.69</v>
      </c>
      <c r="E1829" s="17">
        <f t="shared" si="308"/>
        <v>0.50744092293068654</v>
      </c>
      <c r="F1829" s="2">
        <f>+IF(A1829&gt;$C$3,AVERAGE(INDEX($E$16:$E$2532,A1829-$C$3):E1828),"")</f>
        <v>0.51133510847570984</v>
      </c>
      <c r="G1829" s="2">
        <f>+IF(A1829&gt;$C$3,STDEVA(INDEX($E$16:$E$2532,A1829-$C$3):E1828),"")</f>
        <v>5.5690848169174714E-3</v>
      </c>
      <c r="H1829">
        <f t="shared" si="309"/>
        <v>-0.69925053631680156</v>
      </c>
      <c r="I1829" s="2" t="str">
        <f t="shared" si="310"/>
        <v/>
      </c>
      <c r="J1829">
        <f t="shared" si="311"/>
        <v>280</v>
      </c>
      <c r="K1829">
        <f t="shared" si="312"/>
        <v>169.17</v>
      </c>
      <c r="L1829" s="37">
        <f t="shared" si="313"/>
        <v>169.9999999999946</v>
      </c>
      <c r="M1829" t="str">
        <f t="shared" si="314"/>
        <v>Long</v>
      </c>
      <c r="N1829" s="39">
        <f t="shared" si="315"/>
        <v>0</v>
      </c>
      <c r="O1829" s="40">
        <f t="shared" si="318"/>
        <v>6741.6749999999702</v>
      </c>
      <c r="P1829" s="39">
        <f t="shared" si="316"/>
        <v>0</v>
      </c>
      <c r="Q1829" s="39">
        <f t="shared" si="317"/>
        <v>0</v>
      </c>
      <c r="R1829" s="39">
        <f>IF((O1829 - MAX($O$16:O1829)) &lt; 0, O1829 - MAX($O$16:O1829), 0)</f>
        <v>-532.50000000004184</v>
      </c>
    </row>
    <row r="1830" spans="1:18" x14ac:dyDescent="0.25">
      <c r="A1830" s="2">
        <v>1815</v>
      </c>
      <c r="B1830" t="s">
        <v>1815</v>
      </c>
      <c r="C1830" s="8">
        <v>281.61</v>
      </c>
      <c r="D1830" s="8">
        <v>166.89</v>
      </c>
      <c r="E1830" s="17">
        <f t="shared" si="308"/>
        <v>0.5231882222616987</v>
      </c>
      <c r="F1830" s="2">
        <f>+IF(A1830&gt;$C$3,AVERAGE(INDEX($E$16:$E$2532,A1830-$C$3):E1829),"")</f>
        <v>0.50966048101301964</v>
      </c>
      <c r="G1830" s="2">
        <f>+IF(A1830&gt;$C$3,STDEVA(INDEX($E$16:$E$2532,A1830-$C$3):E1829),"")</f>
        <v>5.1269047488048079E-3</v>
      </c>
      <c r="H1830">
        <f t="shared" si="309"/>
        <v>2.638578618382303</v>
      </c>
      <c r="I1830" s="2" t="str">
        <f t="shared" si="310"/>
        <v>Sell</v>
      </c>
      <c r="J1830" t="str">
        <f t="shared" si="311"/>
        <v/>
      </c>
      <c r="K1830" t="str">
        <f t="shared" si="312"/>
        <v/>
      </c>
      <c r="L1830" s="37">
        <f t="shared" si="313"/>
        <v>972.50000000000364</v>
      </c>
      <c r="M1830" t="str">
        <f t="shared" si="314"/>
        <v>TP</v>
      </c>
      <c r="N1830" s="39">
        <f t="shared" si="315"/>
        <v>972.50000000000364</v>
      </c>
      <c r="O1830" s="40">
        <f t="shared" si="318"/>
        <v>7714.1749999999738</v>
      </c>
      <c r="P1830" s="39">
        <f t="shared" si="316"/>
        <v>3.75</v>
      </c>
      <c r="Q1830" s="39">
        <f t="shared" si="317"/>
        <v>0</v>
      </c>
      <c r="R1830" s="39">
        <f>IF((O1830 - MAX($O$16:O1830)) &lt; 0, O1830 - MAX($O$16:O1830), 0)</f>
        <v>0</v>
      </c>
    </row>
    <row r="1831" spans="1:18" x14ac:dyDescent="0.25">
      <c r="A1831" s="2">
        <v>1816</v>
      </c>
      <c r="B1831" t="s">
        <v>1816</v>
      </c>
      <c r="C1831" s="8">
        <v>284.01</v>
      </c>
      <c r="D1831" s="8">
        <v>167.5</v>
      </c>
      <c r="E1831" s="17">
        <f t="shared" si="308"/>
        <v>0.52802609754378838</v>
      </c>
      <c r="F1831" s="2">
        <f>+IF(A1831&gt;$C$3,AVERAGE(INDEX($E$16:$E$2532,A1831-$C$3):E1830),"")</f>
        <v>0.51121338218621148</v>
      </c>
      <c r="G1831" s="2">
        <f>+IF(A1831&gt;$C$3,STDEVA(INDEX($E$16:$E$2532,A1831-$C$3):E1830),"")</f>
        <v>7.7921113980639238E-3</v>
      </c>
      <c r="H1831">
        <f t="shared" si="309"/>
        <v>2.1576584957132776</v>
      </c>
      <c r="I1831" s="2" t="str">
        <f t="shared" si="310"/>
        <v>Sell</v>
      </c>
      <c r="J1831">
        <f t="shared" si="311"/>
        <v>167.5</v>
      </c>
      <c r="K1831">
        <f t="shared" si="312"/>
        <v>284.01</v>
      </c>
      <c r="L1831" s="37" t="str">
        <f t="shared" si="313"/>
        <v/>
      </c>
      <c r="M1831" t="str">
        <f t="shared" si="314"/>
        <v>Short</v>
      </c>
      <c r="N1831" s="39">
        <f t="shared" si="315"/>
        <v>0</v>
      </c>
      <c r="O1831" s="40">
        <f t="shared" si="318"/>
        <v>7714.1749999999738</v>
      </c>
      <c r="P1831" s="39">
        <f t="shared" si="316"/>
        <v>3.75</v>
      </c>
      <c r="Q1831" s="39">
        <f t="shared" si="317"/>
        <v>5643.875</v>
      </c>
      <c r="R1831" s="39">
        <f>IF((O1831 - MAX($O$16:O1831)) &lt; 0, O1831 - MAX($O$16:O1831), 0)</f>
        <v>0</v>
      </c>
    </row>
    <row r="1832" spans="1:18" x14ac:dyDescent="0.25">
      <c r="A1832" s="2">
        <v>1817</v>
      </c>
      <c r="B1832" t="s">
        <v>1817</v>
      </c>
      <c r="C1832" s="8">
        <v>283.33999999999997</v>
      </c>
      <c r="D1832" s="8">
        <v>168.4</v>
      </c>
      <c r="E1832" s="17">
        <f t="shared" si="308"/>
        <v>0.5203054881429785</v>
      </c>
      <c r="F1832" s="2">
        <f>+IF(A1832&gt;$C$3,AVERAGE(INDEX($E$16:$E$2532,A1832-$C$3):E1831),"")</f>
        <v>0.51387395269994562</v>
      </c>
      <c r="G1832" s="2">
        <f>+IF(A1832&gt;$C$3,STDEVA(INDEX($E$16:$E$2532,A1832-$C$3):E1831),"")</f>
        <v>1.0929582377251943E-2</v>
      </c>
      <c r="H1832">
        <f t="shared" si="309"/>
        <v>0.58845207630430763</v>
      </c>
      <c r="I1832" s="2" t="str">
        <f t="shared" si="310"/>
        <v/>
      </c>
      <c r="J1832">
        <f t="shared" si="311"/>
        <v>167.5</v>
      </c>
      <c r="K1832">
        <f t="shared" si="312"/>
        <v>284.01</v>
      </c>
      <c r="L1832" s="37">
        <f t="shared" si="313"/>
        <v>392.5000000000054</v>
      </c>
      <c r="M1832" t="str">
        <f t="shared" si="314"/>
        <v>Short</v>
      </c>
      <c r="N1832" s="39">
        <f t="shared" si="315"/>
        <v>0</v>
      </c>
      <c r="O1832" s="40">
        <f t="shared" si="318"/>
        <v>7714.1749999999738</v>
      </c>
      <c r="P1832" s="39">
        <f t="shared" si="316"/>
        <v>0</v>
      </c>
      <c r="Q1832" s="39">
        <f t="shared" si="317"/>
        <v>0</v>
      </c>
      <c r="R1832" s="39">
        <f>IF((O1832 - MAX($O$16:O1832)) &lt; 0, O1832 - MAX($O$16:O1832), 0)</f>
        <v>0</v>
      </c>
    </row>
    <row r="1833" spans="1:18" x14ac:dyDescent="0.25">
      <c r="A1833" s="2">
        <v>1818</v>
      </c>
      <c r="B1833" t="s">
        <v>1818</v>
      </c>
      <c r="C1833" s="8">
        <v>281.42</v>
      </c>
      <c r="D1833" s="8">
        <v>165.26</v>
      </c>
      <c r="E1833" s="17">
        <f t="shared" si="308"/>
        <v>0.53232822408707148</v>
      </c>
      <c r="F1833" s="2">
        <f>+IF(A1833&gt;$C$3,AVERAGE(INDEX($E$16:$E$2532,A1833-$C$3):E1832),"")</f>
        <v>0.51715795499213146</v>
      </c>
      <c r="G1833" s="2">
        <f>+IF(A1833&gt;$C$3,STDEVA(INDEX($E$16:$E$2532,A1833-$C$3):E1832),"")</f>
        <v>9.5589581477799005E-3</v>
      </c>
      <c r="H1833">
        <f t="shared" si="309"/>
        <v>1.5870211858248757</v>
      </c>
      <c r="I1833" s="2" t="str">
        <f t="shared" si="310"/>
        <v>Sell</v>
      </c>
      <c r="J1833">
        <f t="shared" si="311"/>
        <v>167.5</v>
      </c>
      <c r="K1833">
        <f t="shared" si="312"/>
        <v>284.01</v>
      </c>
      <c r="L1833" s="37">
        <f t="shared" si="313"/>
        <v>87.499999999991473</v>
      </c>
      <c r="M1833" t="str">
        <f t="shared" si="314"/>
        <v>Short</v>
      </c>
      <c r="N1833" s="39">
        <f t="shared" si="315"/>
        <v>0</v>
      </c>
      <c r="O1833" s="40">
        <f t="shared" si="318"/>
        <v>7714.1749999999738</v>
      </c>
      <c r="P1833" s="39">
        <f t="shared" si="316"/>
        <v>0</v>
      </c>
      <c r="Q1833" s="39">
        <f t="shared" si="317"/>
        <v>0</v>
      </c>
      <c r="R1833" s="39">
        <f>IF((O1833 - MAX($O$16:O1833)) &lt; 0, O1833 - MAX($O$16:O1833), 0)</f>
        <v>0</v>
      </c>
    </row>
    <row r="1834" spans="1:18" x14ac:dyDescent="0.25">
      <c r="A1834" s="2">
        <v>1819</v>
      </c>
      <c r="B1834" t="s">
        <v>1819</v>
      </c>
      <c r="C1834" s="8">
        <v>279.95</v>
      </c>
      <c r="D1834" s="8">
        <v>164.2</v>
      </c>
      <c r="E1834" s="17">
        <f t="shared" si="308"/>
        <v>0.53352581877657446</v>
      </c>
      <c r="F1834" s="2">
        <f>+IF(A1834&gt;$C$3,AVERAGE(INDEX($E$16:$E$2532,A1834-$C$3):E1833),"")</f>
        <v>0.52225779099324465</v>
      </c>
      <c r="G1834" s="2">
        <f>+IF(A1834&gt;$C$3,STDEVA(INDEX($E$16:$E$2532,A1834-$C$3):E1833),"")</f>
        <v>9.4723776200331157E-3</v>
      </c>
      <c r="H1834">
        <f t="shared" si="309"/>
        <v>1.1895669952493311</v>
      </c>
      <c r="I1834" s="2" t="str">
        <f t="shared" si="310"/>
        <v/>
      </c>
      <c r="J1834">
        <f t="shared" si="311"/>
        <v>167.5</v>
      </c>
      <c r="K1834">
        <f t="shared" si="312"/>
        <v>284.01</v>
      </c>
      <c r="L1834" s="37">
        <f t="shared" si="313"/>
        <v>189.99999999999773</v>
      </c>
      <c r="M1834" t="str">
        <f t="shared" si="314"/>
        <v>Short</v>
      </c>
      <c r="N1834" s="39">
        <f t="shared" si="315"/>
        <v>0</v>
      </c>
      <c r="O1834" s="40">
        <f t="shared" si="318"/>
        <v>7714.1749999999738</v>
      </c>
      <c r="P1834" s="39">
        <f t="shared" si="316"/>
        <v>0</v>
      </c>
      <c r="Q1834" s="39">
        <f t="shared" si="317"/>
        <v>0</v>
      </c>
      <c r="R1834" s="39">
        <f>IF((O1834 - MAX($O$16:O1834)) &lt; 0, O1834 - MAX($O$16:O1834), 0)</f>
        <v>0</v>
      </c>
    </row>
    <row r="1835" spans="1:18" x14ac:dyDescent="0.25">
      <c r="A1835" s="2">
        <v>1820</v>
      </c>
      <c r="B1835" t="s">
        <v>1820</v>
      </c>
      <c r="C1835" s="8">
        <v>281.33</v>
      </c>
      <c r="D1835" s="8">
        <v>165.87</v>
      </c>
      <c r="E1835" s="17">
        <f t="shared" si="308"/>
        <v>0.52832400849847161</v>
      </c>
      <c r="F1835" s="2">
        <f>+IF(A1835&gt;$C$3,AVERAGE(INDEX($E$16:$E$2532,A1835-$C$3):E1834),"")</f>
        <v>0.52747477016242228</v>
      </c>
      <c r="G1835" s="2">
        <f>+IF(A1835&gt;$C$3,STDEVA(INDEX($E$16:$E$2532,A1835-$C$3):E1834),"")</f>
        <v>5.7063180727700263E-3</v>
      </c>
      <c r="H1835">
        <f t="shared" si="309"/>
        <v>0.14882421996450024</v>
      </c>
      <c r="I1835" s="2" t="str">
        <f t="shared" si="310"/>
        <v/>
      </c>
      <c r="J1835">
        <f t="shared" si="311"/>
        <v>167.5</v>
      </c>
      <c r="K1835">
        <f t="shared" si="312"/>
        <v>284.01</v>
      </c>
      <c r="L1835" s="37">
        <f t="shared" si="313"/>
        <v>262.50000000000284</v>
      </c>
      <c r="M1835" t="str">
        <f t="shared" si="314"/>
        <v>Short</v>
      </c>
      <c r="N1835" s="39">
        <f t="shared" si="315"/>
        <v>0</v>
      </c>
      <c r="O1835" s="40">
        <f t="shared" si="318"/>
        <v>7714.1749999999738</v>
      </c>
      <c r="P1835" s="39">
        <f t="shared" si="316"/>
        <v>0</v>
      </c>
      <c r="Q1835" s="39">
        <f t="shared" si="317"/>
        <v>0</v>
      </c>
      <c r="R1835" s="39">
        <f>IF((O1835 - MAX($O$16:O1835)) &lt; 0, O1835 - MAX($O$16:O1835), 0)</f>
        <v>0</v>
      </c>
    </row>
    <row r="1836" spans="1:18" x14ac:dyDescent="0.25">
      <c r="A1836" s="2">
        <v>1821</v>
      </c>
      <c r="B1836" t="s">
        <v>1821</v>
      </c>
      <c r="C1836" s="8">
        <v>280.86</v>
      </c>
      <c r="D1836" s="8">
        <v>165.76</v>
      </c>
      <c r="E1836" s="17">
        <f t="shared" si="308"/>
        <v>0.52731536546891611</v>
      </c>
      <c r="F1836" s="2">
        <f>+IF(A1836&gt;$C$3,AVERAGE(INDEX($E$16:$E$2532,A1836-$C$3):E1835),"")</f>
        <v>0.52850192740977686</v>
      </c>
      <c r="G1836" s="2">
        <f>+IF(A1836&gt;$C$3,STDEVA(INDEX($E$16:$E$2532,A1836-$C$3):E1835),"")</f>
        <v>5.1797614950579518E-3</v>
      </c>
      <c r="H1836">
        <f t="shared" si="309"/>
        <v>-0.229076559218578</v>
      </c>
      <c r="I1836" s="2" t="str">
        <f t="shared" si="310"/>
        <v/>
      </c>
      <c r="J1836">
        <f t="shared" si="311"/>
        <v>167.5</v>
      </c>
      <c r="K1836">
        <f t="shared" si="312"/>
        <v>284.01</v>
      </c>
      <c r="L1836" s="37">
        <f t="shared" si="313"/>
        <v>352.49999999999204</v>
      </c>
      <c r="M1836" t="str">
        <f t="shared" si="314"/>
        <v>Short</v>
      </c>
      <c r="N1836" s="39">
        <f t="shared" si="315"/>
        <v>0</v>
      </c>
      <c r="O1836" s="40">
        <f t="shared" si="318"/>
        <v>7714.1749999999738</v>
      </c>
      <c r="P1836" s="39">
        <f t="shared" si="316"/>
        <v>0</v>
      </c>
      <c r="Q1836" s="39">
        <f t="shared" si="317"/>
        <v>0</v>
      </c>
      <c r="R1836" s="39">
        <f>IF((O1836 - MAX($O$16:O1836)) &lt; 0, O1836 - MAX($O$16:O1836), 0)</f>
        <v>0</v>
      </c>
    </row>
    <row r="1837" spans="1:18" x14ac:dyDescent="0.25">
      <c r="A1837" s="2">
        <v>1822</v>
      </c>
      <c r="B1837" t="s">
        <v>1822</v>
      </c>
      <c r="C1837" s="8">
        <v>282.39</v>
      </c>
      <c r="D1837" s="8">
        <v>166.97</v>
      </c>
      <c r="E1837" s="17">
        <f t="shared" si="308"/>
        <v>0.52547493866637285</v>
      </c>
      <c r="F1837" s="2">
        <f>+IF(A1837&gt;$C$3,AVERAGE(INDEX($E$16:$E$2532,A1837-$C$3):E1836),"")</f>
        <v>0.52835978099480241</v>
      </c>
      <c r="G1837" s="2">
        <f>+IF(A1837&gt;$C$3,STDEVA(INDEX($E$16:$E$2532,A1837-$C$3):E1836),"")</f>
        <v>5.20577092620349E-3</v>
      </c>
      <c r="H1837">
        <f t="shared" si="309"/>
        <v>-0.55416236506077743</v>
      </c>
      <c r="I1837" s="2" t="str">
        <f t="shared" si="310"/>
        <v/>
      </c>
      <c r="J1837">
        <f t="shared" si="311"/>
        <v>167.5</v>
      </c>
      <c r="K1837">
        <f t="shared" si="312"/>
        <v>284.01</v>
      </c>
      <c r="L1837" s="37">
        <f t="shared" si="313"/>
        <v>272.50000000000085</v>
      </c>
      <c r="M1837" t="str">
        <f t="shared" si="314"/>
        <v>Short</v>
      </c>
      <c r="N1837" s="39">
        <f t="shared" si="315"/>
        <v>0</v>
      </c>
      <c r="O1837" s="40">
        <f t="shared" si="318"/>
        <v>7714.1749999999738</v>
      </c>
      <c r="P1837" s="39">
        <f t="shared" si="316"/>
        <v>0</v>
      </c>
      <c r="Q1837" s="39">
        <f t="shared" si="317"/>
        <v>0</v>
      </c>
      <c r="R1837" s="39">
        <f>IF((O1837 - MAX($O$16:O1837)) &lt; 0, O1837 - MAX($O$16:O1837), 0)</f>
        <v>0</v>
      </c>
    </row>
    <row r="1838" spans="1:18" x14ac:dyDescent="0.25">
      <c r="A1838" s="2">
        <v>1823</v>
      </c>
      <c r="B1838" t="s">
        <v>1823</v>
      </c>
      <c r="C1838" s="8">
        <v>283.60000000000002</v>
      </c>
      <c r="D1838" s="8">
        <v>166.39</v>
      </c>
      <c r="E1838" s="17">
        <f t="shared" si="308"/>
        <v>0.5332303642305567</v>
      </c>
      <c r="F1838" s="2">
        <f>+IF(A1838&gt;$C$3,AVERAGE(INDEX($E$16:$E$2532,A1838-$C$3):E1837),"")</f>
        <v>0.52939367109948132</v>
      </c>
      <c r="G1838" s="2">
        <f>+IF(A1838&gt;$C$3,STDEVA(INDEX($E$16:$E$2532,A1838-$C$3):E1837),"")</f>
        <v>3.4097742564066719E-3</v>
      </c>
      <c r="H1838">
        <f t="shared" si="309"/>
        <v>1.1252044395216367</v>
      </c>
      <c r="I1838" s="2" t="str">
        <f t="shared" si="310"/>
        <v/>
      </c>
      <c r="J1838">
        <f t="shared" si="311"/>
        <v>167.5</v>
      </c>
      <c r="K1838">
        <f t="shared" si="312"/>
        <v>284.01</v>
      </c>
      <c r="L1838" s="37">
        <f t="shared" si="313"/>
        <v>-175.00000000001137</v>
      </c>
      <c r="M1838" t="str">
        <f t="shared" si="314"/>
        <v>Short</v>
      </c>
      <c r="N1838" s="39">
        <f t="shared" si="315"/>
        <v>0</v>
      </c>
      <c r="O1838" s="40">
        <f t="shared" si="318"/>
        <v>7714.1749999999738</v>
      </c>
      <c r="P1838" s="39">
        <f t="shared" si="316"/>
        <v>0</v>
      </c>
      <c r="Q1838" s="39">
        <f t="shared" si="317"/>
        <v>0</v>
      </c>
      <c r="R1838" s="39">
        <f>IF((O1838 - MAX($O$16:O1838)) &lt; 0, O1838 - MAX($O$16:O1838), 0)</f>
        <v>0</v>
      </c>
    </row>
    <row r="1839" spans="1:18" x14ac:dyDescent="0.25">
      <c r="A1839" s="2">
        <v>1824</v>
      </c>
      <c r="B1839" t="s">
        <v>1824</v>
      </c>
      <c r="C1839" s="8">
        <v>284.64</v>
      </c>
      <c r="D1839" s="8">
        <v>167.32</v>
      </c>
      <c r="E1839" s="17">
        <f t="shared" si="308"/>
        <v>0.53131707734352729</v>
      </c>
      <c r="F1839" s="2">
        <f>+IF(A1839&gt;$C$3,AVERAGE(INDEX($E$16:$E$2532,A1839-$C$3):E1838),"")</f>
        <v>0.52957409912817821</v>
      </c>
      <c r="G1839" s="2">
        <f>+IF(A1839&gt;$C$3,STDEVA(INDEX($E$16:$E$2532,A1839-$C$3):E1838),"")</f>
        <v>3.6211905326834111E-3</v>
      </c>
      <c r="H1839">
        <f t="shared" si="309"/>
        <v>0.48132739761071858</v>
      </c>
      <c r="I1839" s="2" t="str">
        <f t="shared" si="310"/>
        <v/>
      </c>
      <c r="J1839" t="str">
        <f t="shared" si="311"/>
        <v/>
      </c>
      <c r="K1839" t="str">
        <f t="shared" si="312"/>
        <v/>
      </c>
      <c r="L1839" s="37">
        <f t="shared" si="313"/>
        <v>-202.50000000000057</v>
      </c>
      <c r="M1839" t="str">
        <f t="shared" si="314"/>
        <v>SL</v>
      </c>
      <c r="N1839" s="39">
        <f t="shared" si="315"/>
        <v>-202.50000000000057</v>
      </c>
      <c r="O1839" s="40">
        <f t="shared" si="318"/>
        <v>7511.6749999999729</v>
      </c>
      <c r="P1839" s="39">
        <f t="shared" si="316"/>
        <v>3.75</v>
      </c>
      <c r="Q1839" s="39">
        <f t="shared" si="317"/>
        <v>0</v>
      </c>
      <c r="R1839" s="39">
        <f>IF((O1839 - MAX($O$16:O1839)) &lt; 0, O1839 - MAX($O$16:O1839), 0)</f>
        <v>-202.50000000000091</v>
      </c>
    </row>
    <row r="1840" spans="1:18" x14ac:dyDescent="0.25">
      <c r="A1840" s="2">
        <v>1825</v>
      </c>
      <c r="B1840" t="s">
        <v>1825</v>
      </c>
      <c r="C1840" s="8">
        <v>285.58</v>
      </c>
      <c r="D1840" s="8">
        <v>167.72</v>
      </c>
      <c r="E1840" s="17">
        <f t="shared" si="308"/>
        <v>0.5322262776995873</v>
      </c>
      <c r="F1840" s="2">
        <f>+IF(A1840&gt;$C$3,AVERAGE(INDEX($E$16:$E$2532,A1840-$C$3):E1839),"")</f>
        <v>0.52913235084156895</v>
      </c>
      <c r="G1840" s="2">
        <f>+IF(A1840&gt;$C$3,STDEVA(INDEX($E$16:$E$2532,A1840-$C$3):E1839),"")</f>
        <v>3.1184235052359836E-3</v>
      </c>
      <c r="H1840">
        <f t="shared" si="309"/>
        <v>0.99214454124768336</v>
      </c>
      <c r="I1840" s="2" t="str">
        <f t="shared" si="310"/>
        <v/>
      </c>
      <c r="J1840" t="str">
        <f t="shared" si="311"/>
        <v/>
      </c>
      <c r="K1840" t="str">
        <f t="shared" si="312"/>
        <v/>
      </c>
      <c r="L1840" s="37" t="str">
        <f t="shared" si="313"/>
        <v/>
      </c>
      <c r="M1840" t="str">
        <f t="shared" si="314"/>
        <v/>
      </c>
      <c r="N1840" s="39">
        <f t="shared" si="315"/>
        <v>0</v>
      </c>
      <c r="O1840" s="40">
        <f t="shared" si="318"/>
        <v>7511.6749999999729</v>
      </c>
      <c r="P1840" s="39">
        <f t="shared" si="316"/>
        <v>0</v>
      </c>
      <c r="Q1840" s="39">
        <f t="shared" si="317"/>
        <v>0</v>
      </c>
      <c r="R1840" s="39">
        <f>IF((O1840 - MAX($O$16:O1840)) &lt; 0, O1840 - MAX($O$16:O1840), 0)</f>
        <v>-202.50000000000091</v>
      </c>
    </row>
    <row r="1841" spans="1:18" x14ac:dyDescent="0.25">
      <c r="A1841" s="2">
        <v>1826</v>
      </c>
      <c r="B1841" t="s">
        <v>1826</v>
      </c>
      <c r="C1841" s="8">
        <v>285.45999999999998</v>
      </c>
      <c r="D1841" s="8">
        <v>167.57</v>
      </c>
      <c r="E1841" s="17">
        <f t="shared" si="308"/>
        <v>0.53270073978898969</v>
      </c>
      <c r="F1841" s="2">
        <f>+IF(A1841&gt;$C$3,AVERAGE(INDEX($E$16:$E$2532,A1841-$C$3):E1840),"")</f>
        <v>0.52991280468179203</v>
      </c>
      <c r="G1841" s="2">
        <f>+IF(A1841&gt;$C$3,STDEVA(INDEX($E$16:$E$2532,A1841-$C$3):E1840),"")</f>
        <v>3.3455823748475173E-3</v>
      </c>
      <c r="H1841">
        <f t="shared" si="309"/>
        <v>0.83331832692498731</v>
      </c>
      <c r="I1841" s="2" t="str">
        <f t="shared" si="310"/>
        <v/>
      </c>
      <c r="J1841" t="str">
        <f t="shared" si="311"/>
        <v/>
      </c>
      <c r="K1841" t="str">
        <f t="shared" si="312"/>
        <v/>
      </c>
      <c r="L1841" s="37" t="str">
        <f t="shared" si="313"/>
        <v/>
      </c>
      <c r="M1841" t="str">
        <f t="shared" si="314"/>
        <v/>
      </c>
      <c r="N1841" s="39">
        <f t="shared" si="315"/>
        <v>0</v>
      </c>
      <c r="O1841" s="40">
        <f t="shared" si="318"/>
        <v>7511.6749999999729</v>
      </c>
      <c r="P1841" s="39">
        <f t="shared" si="316"/>
        <v>0</v>
      </c>
      <c r="Q1841" s="39">
        <f t="shared" si="317"/>
        <v>0</v>
      </c>
      <c r="R1841" s="39">
        <f>IF((O1841 - MAX($O$16:O1841)) &lt; 0, O1841 - MAX($O$16:O1841), 0)</f>
        <v>-202.50000000000091</v>
      </c>
    </row>
    <row r="1842" spans="1:18" x14ac:dyDescent="0.25">
      <c r="A1842" s="2">
        <v>1827</v>
      </c>
      <c r="B1842" t="s">
        <v>1827</v>
      </c>
      <c r="C1842" s="8">
        <v>285.07</v>
      </c>
      <c r="D1842" s="8">
        <v>168</v>
      </c>
      <c r="E1842" s="17">
        <f t="shared" si="308"/>
        <v>0.52877078474229033</v>
      </c>
      <c r="F1842" s="2">
        <f>+IF(A1842&gt;$C$3,AVERAGE(INDEX($E$16:$E$2532,A1842-$C$3):E1841),"")</f>
        <v>0.53098987954580679</v>
      </c>
      <c r="G1842" s="2">
        <f>+IF(A1842&gt;$C$3,STDEVA(INDEX($E$16:$E$2532,A1842-$C$3):E1841),"")</f>
        <v>3.1621640569181159E-3</v>
      </c>
      <c r="H1842">
        <f t="shared" si="309"/>
        <v>-0.70176460283949016</v>
      </c>
      <c r="I1842" s="2" t="str">
        <f t="shared" si="310"/>
        <v/>
      </c>
      <c r="J1842" t="str">
        <f t="shared" si="311"/>
        <v/>
      </c>
      <c r="K1842" t="str">
        <f t="shared" si="312"/>
        <v/>
      </c>
      <c r="L1842" s="37" t="str">
        <f t="shared" si="313"/>
        <v/>
      </c>
      <c r="M1842" t="str">
        <f t="shared" si="314"/>
        <v/>
      </c>
      <c r="N1842" s="39">
        <f t="shared" si="315"/>
        <v>0</v>
      </c>
      <c r="O1842" s="40">
        <f t="shared" si="318"/>
        <v>7511.6749999999729</v>
      </c>
      <c r="P1842" s="39">
        <f t="shared" si="316"/>
        <v>0</v>
      </c>
      <c r="Q1842" s="39">
        <f t="shared" si="317"/>
        <v>0</v>
      </c>
      <c r="R1842" s="39">
        <f>IF((O1842 - MAX($O$16:O1842)) &lt; 0, O1842 - MAX($O$16:O1842), 0)</f>
        <v>-202.50000000000091</v>
      </c>
    </row>
    <row r="1843" spans="1:18" x14ac:dyDescent="0.25">
      <c r="A1843" s="2">
        <v>1828</v>
      </c>
      <c r="B1843" t="s">
        <v>1828</v>
      </c>
      <c r="C1843" s="8">
        <v>283.16000000000003</v>
      </c>
      <c r="D1843" s="8">
        <v>167.53</v>
      </c>
      <c r="E1843" s="17">
        <f t="shared" si="308"/>
        <v>0.52484966920054754</v>
      </c>
      <c r="F1843" s="2">
        <f>+IF(A1843&gt;$C$3,AVERAGE(INDEX($E$16:$E$2532,A1843-$C$3):E1842),"")</f>
        <v>0.53164904876099039</v>
      </c>
      <c r="G1843" s="2">
        <f>+IF(A1843&gt;$C$3,STDEVA(INDEX($E$16:$E$2532,A1843-$C$3):E1842),"")</f>
        <v>1.756019266948223E-3</v>
      </c>
      <c r="H1843">
        <f t="shared" si="309"/>
        <v>-3.8720415478467158</v>
      </c>
      <c r="I1843" s="2" t="str">
        <f t="shared" si="310"/>
        <v>Buy</v>
      </c>
      <c r="J1843">
        <f t="shared" si="311"/>
        <v>283.16000000000003</v>
      </c>
      <c r="K1843">
        <f t="shared" si="312"/>
        <v>167.53</v>
      </c>
      <c r="L1843" s="37" t="str">
        <f t="shared" si="313"/>
        <v/>
      </c>
      <c r="M1843" t="str">
        <f t="shared" si="314"/>
        <v>Long</v>
      </c>
      <c r="N1843" s="39">
        <f t="shared" si="315"/>
        <v>0</v>
      </c>
      <c r="O1843" s="40">
        <f t="shared" si="318"/>
        <v>7511.6749999999729</v>
      </c>
      <c r="P1843" s="39">
        <f t="shared" si="316"/>
        <v>3.75</v>
      </c>
      <c r="Q1843" s="39">
        <f t="shared" si="317"/>
        <v>5633.625</v>
      </c>
      <c r="R1843" s="39">
        <f>IF((O1843 - MAX($O$16:O1843)) &lt; 0, O1843 - MAX($O$16:O1843), 0)</f>
        <v>-202.50000000000091</v>
      </c>
    </row>
    <row r="1844" spans="1:18" x14ac:dyDescent="0.25">
      <c r="A1844" s="2">
        <v>1829</v>
      </c>
      <c r="B1844" t="s">
        <v>1829</v>
      </c>
      <c r="C1844" s="8">
        <v>282.10000000000002</v>
      </c>
      <c r="D1844" s="8">
        <v>166.55</v>
      </c>
      <c r="E1844" s="17">
        <f t="shared" si="308"/>
        <v>0.52696605336826197</v>
      </c>
      <c r="F1844" s="2">
        <f>+IF(A1844&gt;$C$3,AVERAGE(INDEX($E$16:$E$2532,A1844-$C$3):E1843),"")</f>
        <v>0.52997290975498845</v>
      </c>
      <c r="G1844" s="2">
        <f>+IF(A1844&gt;$C$3,STDEVA(INDEX($E$16:$E$2532,A1844-$C$3):E1843),"")</f>
        <v>3.2410726858189088E-3</v>
      </c>
      <c r="H1844">
        <f t="shared" si="309"/>
        <v>-0.92773494401491829</v>
      </c>
      <c r="I1844" s="2" t="str">
        <f t="shared" si="310"/>
        <v/>
      </c>
      <c r="J1844">
        <f t="shared" si="311"/>
        <v>283.16000000000003</v>
      </c>
      <c r="K1844">
        <f t="shared" si="312"/>
        <v>167.53</v>
      </c>
      <c r="L1844" s="37">
        <f t="shared" si="313"/>
        <v>-20.000000000003126</v>
      </c>
      <c r="M1844" t="str">
        <f t="shared" si="314"/>
        <v>Long</v>
      </c>
      <c r="N1844" s="39">
        <f t="shared" si="315"/>
        <v>0</v>
      </c>
      <c r="O1844" s="40">
        <f t="shared" si="318"/>
        <v>7511.6749999999729</v>
      </c>
      <c r="P1844" s="39">
        <f t="shared" si="316"/>
        <v>0</v>
      </c>
      <c r="Q1844" s="39">
        <f t="shared" si="317"/>
        <v>0</v>
      </c>
      <c r="R1844" s="39">
        <f>IF((O1844 - MAX($O$16:O1844)) &lt; 0, O1844 - MAX($O$16:O1844), 0)</f>
        <v>-202.50000000000091</v>
      </c>
    </row>
    <row r="1845" spans="1:18" x14ac:dyDescent="0.25">
      <c r="A1845" s="2">
        <v>1830</v>
      </c>
      <c r="B1845" t="s">
        <v>1830</v>
      </c>
      <c r="C1845" s="8">
        <v>283.89999999999998</v>
      </c>
      <c r="D1845" s="8">
        <v>168.2</v>
      </c>
      <c r="E1845" s="17">
        <f t="shared" si="308"/>
        <v>0.52346831594007781</v>
      </c>
      <c r="F1845" s="2">
        <f>+IF(A1845&gt;$C$3,AVERAGE(INDEX($E$16:$E$2532,A1845-$C$3):E1844),"")</f>
        <v>0.52910270495993539</v>
      </c>
      <c r="G1845" s="2">
        <f>+IF(A1845&gt;$C$3,STDEVA(INDEX($E$16:$E$2532,A1845-$C$3):E1844),"")</f>
        <v>3.3714361004139695E-3</v>
      </c>
      <c r="H1845">
        <f t="shared" si="309"/>
        <v>-1.671213350051554</v>
      </c>
      <c r="I1845" s="2" t="str">
        <f t="shared" si="310"/>
        <v>Buy</v>
      </c>
      <c r="J1845">
        <f t="shared" si="311"/>
        <v>283.16000000000003</v>
      </c>
      <c r="K1845">
        <f t="shared" si="312"/>
        <v>167.53</v>
      </c>
      <c r="L1845" s="37">
        <f t="shared" si="313"/>
        <v>17.499999999991189</v>
      </c>
      <c r="M1845" t="str">
        <f t="shared" si="314"/>
        <v>Long</v>
      </c>
      <c r="N1845" s="39">
        <f t="shared" si="315"/>
        <v>0</v>
      </c>
      <c r="O1845" s="40">
        <f t="shared" si="318"/>
        <v>7511.6749999999729</v>
      </c>
      <c r="P1845" s="39">
        <f t="shared" si="316"/>
        <v>0</v>
      </c>
      <c r="Q1845" s="39">
        <f t="shared" si="317"/>
        <v>0</v>
      </c>
      <c r="R1845" s="39">
        <f>IF((O1845 - MAX($O$16:O1845)) &lt; 0, O1845 - MAX($O$16:O1845), 0)</f>
        <v>-202.50000000000091</v>
      </c>
    </row>
    <row r="1846" spans="1:18" x14ac:dyDescent="0.25">
      <c r="A1846" s="2">
        <v>1831</v>
      </c>
      <c r="B1846" t="s">
        <v>1831</v>
      </c>
      <c r="C1846" s="8">
        <v>281.77999999999997</v>
      </c>
      <c r="D1846" s="8">
        <v>166.09</v>
      </c>
      <c r="E1846" s="17">
        <f t="shared" si="308"/>
        <v>0.52859681451422313</v>
      </c>
      <c r="F1846" s="2">
        <f>+IF(A1846&gt;$C$3,AVERAGE(INDEX($E$16:$E$2532,A1846-$C$3):E1845),"")</f>
        <v>0.52735111260803347</v>
      </c>
      <c r="G1846" s="2">
        <f>+IF(A1846&gt;$C$3,STDEVA(INDEX($E$16:$E$2532,A1846-$C$3):E1845),"")</f>
        <v>3.6095560546861843E-3</v>
      </c>
      <c r="H1846">
        <f t="shared" si="309"/>
        <v>0.34511222081519066</v>
      </c>
      <c r="I1846" s="2" t="str">
        <f t="shared" si="310"/>
        <v/>
      </c>
      <c r="J1846">
        <f t="shared" si="311"/>
        <v>283.16000000000003</v>
      </c>
      <c r="K1846">
        <f t="shared" si="312"/>
        <v>167.53</v>
      </c>
      <c r="L1846" s="37">
        <f t="shared" si="313"/>
        <v>14.999999999986358</v>
      </c>
      <c r="M1846" t="str">
        <f t="shared" si="314"/>
        <v>Long</v>
      </c>
      <c r="N1846" s="39">
        <f t="shared" si="315"/>
        <v>0</v>
      </c>
      <c r="O1846" s="40">
        <f t="shared" si="318"/>
        <v>7511.6749999999729</v>
      </c>
      <c r="P1846" s="39">
        <f t="shared" si="316"/>
        <v>0</v>
      </c>
      <c r="Q1846" s="39">
        <f t="shared" si="317"/>
        <v>0</v>
      </c>
      <c r="R1846" s="39">
        <f>IF((O1846 - MAX($O$16:O1846)) &lt; 0, O1846 - MAX($O$16:O1846), 0)</f>
        <v>-202.50000000000091</v>
      </c>
    </row>
    <row r="1847" spans="1:18" x14ac:dyDescent="0.25">
      <c r="A1847" s="2">
        <v>1832</v>
      </c>
      <c r="B1847" t="s">
        <v>1832</v>
      </c>
      <c r="C1847" s="8">
        <v>284.06</v>
      </c>
      <c r="D1847" s="8">
        <v>167.63</v>
      </c>
      <c r="E1847" s="17">
        <f t="shared" si="308"/>
        <v>0.52742631380979554</v>
      </c>
      <c r="F1847" s="2">
        <f>+IF(A1847&gt;$C$3,AVERAGE(INDEX($E$16:$E$2532,A1847-$C$3):E1846),"")</f>
        <v>0.52653032755308016</v>
      </c>
      <c r="G1847" s="2">
        <f>+IF(A1847&gt;$C$3,STDEVA(INDEX($E$16:$E$2532,A1847-$C$3):E1846),"")</f>
        <v>2.3281108961651846E-3</v>
      </c>
      <c r="H1847">
        <f t="shared" si="309"/>
        <v>0.38485548871028274</v>
      </c>
      <c r="I1847" s="2" t="str">
        <f t="shared" si="310"/>
        <v/>
      </c>
      <c r="J1847">
        <f t="shared" si="311"/>
        <v>283.16000000000003</v>
      </c>
      <c r="K1847">
        <f t="shared" si="312"/>
        <v>167.53</v>
      </c>
      <c r="L1847" s="37">
        <f t="shared" si="313"/>
        <v>199.99999999999574</v>
      </c>
      <c r="M1847" t="str">
        <f t="shared" si="314"/>
        <v>Long</v>
      </c>
      <c r="N1847" s="39">
        <f t="shared" si="315"/>
        <v>0</v>
      </c>
      <c r="O1847" s="40">
        <f t="shared" si="318"/>
        <v>7511.6749999999729</v>
      </c>
      <c r="P1847" s="39">
        <f t="shared" si="316"/>
        <v>0</v>
      </c>
      <c r="Q1847" s="39">
        <f t="shared" si="317"/>
        <v>0</v>
      </c>
      <c r="R1847" s="39">
        <f>IF((O1847 - MAX($O$16:O1847)) &lt; 0, O1847 - MAX($O$16:O1847), 0)</f>
        <v>-202.50000000000091</v>
      </c>
    </row>
    <row r="1848" spans="1:18" x14ac:dyDescent="0.25">
      <c r="A1848" s="2">
        <v>1833</v>
      </c>
      <c r="B1848" t="s">
        <v>1833</v>
      </c>
      <c r="C1848" s="8">
        <v>285.06</v>
      </c>
      <c r="D1848" s="8">
        <v>168.35</v>
      </c>
      <c r="E1848" s="17">
        <f t="shared" si="308"/>
        <v>0.52665453881980151</v>
      </c>
      <c r="F1848" s="2">
        <f>+IF(A1848&gt;$C$3,AVERAGE(INDEX($E$16:$E$2532,A1848-$C$3):E1847),"")</f>
        <v>0.52626143336658127</v>
      </c>
      <c r="G1848" s="2">
        <f>+IF(A1848&gt;$C$3,STDEVA(INDEX($E$16:$E$2532,A1848-$C$3):E1847),"")</f>
        <v>2.0677296678511211E-3</v>
      </c>
      <c r="H1848">
        <f t="shared" si="309"/>
        <v>0.19011452963712464</v>
      </c>
      <c r="I1848" s="2" t="str">
        <f t="shared" si="310"/>
        <v/>
      </c>
      <c r="J1848">
        <f t="shared" si="311"/>
        <v>283.16000000000003</v>
      </c>
      <c r="K1848">
        <f t="shared" si="312"/>
        <v>167.53</v>
      </c>
      <c r="L1848" s="37">
        <f t="shared" si="313"/>
        <v>269.99999999999602</v>
      </c>
      <c r="M1848" t="str">
        <f t="shared" si="314"/>
        <v>Long</v>
      </c>
      <c r="N1848" s="39">
        <f t="shared" si="315"/>
        <v>0</v>
      </c>
      <c r="O1848" s="40">
        <f t="shared" si="318"/>
        <v>7511.6749999999729</v>
      </c>
      <c r="P1848" s="39">
        <f t="shared" si="316"/>
        <v>0</v>
      </c>
      <c r="Q1848" s="39">
        <f t="shared" si="317"/>
        <v>0</v>
      </c>
      <c r="R1848" s="39">
        <f>IF((O1848 - MAX($O$16:O1848)) &lt; 0, O1848 - MAX($O$16:O1848), 0)</f>
        <v>-202.50000000000091</v>
      </c>
    </row>
    <row r="1849" spans="1:18" x14ac:dyDescent="0.25">
      <c r="A1849" s="2">
        <v>1834</v>
      </c>
      <c r="B1849" t="s">
        <v>1834</v>
      </c>
      <c r="C1849" s="8">
        <v>285.67</v>
      </c>
      <c r="D1849" s="8">
        <v>168.82</v>
      </c>
      <c r="E1849" s="17">
        <f t="shared" si="308"/>
        <v>0.52600423991745382</v>
      </c>
      <c r="F1849" s="2">
        <f>+IF(A1849&gt;$C$3,AVERAGE(INDEX($E$16:$E$2532,A1849-$C$3):E1848),"")</f>
        <v>0.52662240729043197</v>
      </c>
      <c r="G1849" s="2">
        <f>+IF(A1849&gt;$C$3,STDEVA(INDEX($E$16:$E$2532,A1849-$C$3):E1848),"")</f>
        <v>1.9112801263551399E-3</v>
      </c>
      <c r="H1849">
        <f t="shared" si="309"/>
        <v>-0.32343106824273432</v>
      </c>
      <c r="I1849" s="2" t="str">
        <f t="shared" si="310"/>
        <v/>
      </c>
      <c r="J1849">
        <f t="shared" si="311"/>
        <v>283.16000000000003</v>
      </c>
      <c r="K1849">
        <f t="shared" si="312"/>
        <v>167.53</v>
      </c>
      <c r="L1849" s="37">
        <f t="shared" si="313"/>
        <v>304.99999999999972</v>
      </c>
      <c r="M1849" t="str">
        <f t="shared" si="314"/>
        <v>Long</v>
      </c>
      <c r="N1849" s="39">
        <f t="shared" si="315"/>
        <v>0</v>
      </c>
      <c r="O1849" s="40">
        <f t="shared" si="318"/>
        <v>7511.6749999999729</v>
      </c>
      <c r="P1849" s="39">
        <f t="shared" si="316"/>
        <v>0</v>
      </c>
      <c r="Q1849" s="39">
        <f t="shared" si="317"/>
        <v>0</v>
      </c>
      <c r="R1849" s="39">
        <f>IF((O1849 - MAX($O$16:O1849)) &lt; 0, O1849 - MAX($O$16:O1849), 0)</f>
        <v>-202.50000000000091</v>
      </c>
    </row>
    <row r="1850" spans="1:18" x14ac:dyDescent="0.25">
      <c r="A1850" s="2">
        <v>1835</v>
      </c>
      <c r="B1850" t="s">
        <v>1835</v>
      </c>
      <c r="C1850" s="8">
        <v>286.33999999999997</v>
      </c>
      <c r="D1850" s="8">
        <v>170.76</v>
      </c>
      <c r="E1850" s="17">
        <f t="shared" si="308"/>
        <v>0.51692085404242005</v>
      </c>
      <c r="F1850" s="2">
        <f>+IF(A1850&gt;$C$3,AVERAGE(INDEX($E$16:$E$2532,A1850-$C$3):E1849),"")</f>
        <v>0.52643004460027032</v>
      </c>
      <c r="G1850" s="2">
        <f>+IF(A1850&gt;$C$3,STDEVA(INDEX($E$16:$E$2532,A1850-$C$3):E1849),"")</f>
        <v>1.9164412420536272E-3</v>
      </c>
      <c r="H1850">
        <f t="shared" si="309"/>
        <v>-4.9619003959966825</v>
      </c>
      <c r="I1850" s="2" t="str">
        <f t="shared" si="310"/>
        <v>Buy</v>
      </c>
      <c r="J1850">
        <f t="shared" si="311"/>
        <v>283.16000000000003</v>
      </c>
      <c r="K1850">
        <f t="shared" si="312"/>
        <v>167.53</v>
      </c>
      <c r="L1850" s="37">
        <f t="shared" si="313"/>
        <v>-12.500000000010004</v>
      </c>
      <c r="M1850" t="str">
        <f t="shared" si="314"/>
        <v>Long</v>
      </c>
      <c r="N1850" s="39">
        <f t="shared" si="315"/>
        <v>0</v>
      </c>
      <c r="O1850" s="40">
        <f t="shared" si="318"/>
        <v>7511.6749999999729</v>
      </c>
      <c r="P1850" s="39">
        <f t="shared" si="316"/>
        <v>0</v>
      </c>
      <c r="Q1850" s="39">
        <f t="shared" si="317"/>
        <v>0</v>
      </c>
      <c r="R1850" s="39">
        <f>IF((O1850 - MAX($O$16:O1850)) &lt; 0, O1850 - MAX($O$16:O1850), 0)</f>
        <v>-202.50000000000091</v>
      </c>
    </row>
    <row r="1851" spans="1:18" x14ac:dyDescent="0.25">
      <c r="A1851" s="2">
        <v>1836</v>
      </c>
      <c r="B1851" t="s">
        <v>1836</v>
      </c>
      <c r="C1851" s="8">
        <v>286.17</v>
      </c>
      <c r="D1851" s="8">
        <v>171.18</v>
      </c>
      <c r="E1851" s="17">
        <f t="shared" si="308"/>
        <v>0.51387040537176276</v>
      </c>
      <c r="F1851" s="2">
        <f>+IF(A1851&gt;$C$3,AVERAGE(INDEX($E$16:$E$2532,A1851-$C$3):E1850),"")</f>
        <v>0.52512055222073883</v>
      </c>
      <c r="G1851" s="2">
        <f>+IF(A1851&gt;$C$3,STDEVA(INDEX($E$16:$E$2532,A1851-$C$3):E1850),"")</f>
        <v>4.6842823646110329E-3</v>
      </c>
      <c r="H1851">
        <f t="shared" si="309"/>
        <v>-2.4016799102396225</v>
      </c>
      <c r="I1851" s="2" t="str">
        <f t="shared" si="310"/>
        <v>Buy</v>
      </c>
      <c r="J1851">
        <f t="shared" si="311"/>
        <v>283.16000000000003</v>
      </c>
      <c r="K1851">
        <f t="shared" si="312"/>
        <v>167.53</v>
      </c>
      <c r="L1851" s="37">
        <f t="shared" si="313"/>
        <v>-160.00000000000364</v>
      </c>
      <c r="M1851" t="str">
        <f t="shared" si="314"/>
        <v>Long</v>
      </c>
      <c r="N1851" s="39">
        <f t="shared" si="315"/>
        <v>0</v>
      </c>
      <c r="O1851" s="40">
        <f t="shared" si="318"/>
        <v>7511.6749999999729</v>
      </c>
      <c r="P1851" s="39">
        <f t="shared" si="316"/>
        <v>0</v>
      </c>
      <c r="Q1851" s="39">
        <f t="shared" si="317"/>
        <v>0</v>
      </c>
      <c r="R1851" s="39">
        <f>IF((O1851 - MAX($O$16:O1851)) &lt; 0, O1851 - MAX($O$16:O1851), 0)</f>
        <v>-202.50000000000091</v>
      </c>
    </row>
    <row r="1852" spans="1:18" x14ac:dyDescent="0.25">
      <c r="A1852" s="2">
        <v>1837</v>
      </c>
      <c r="B1852" t="s">
        <v>1837</v>
      </c>
      <c r="C1852" s="8">
        <v>285.79000000000002</v>
      </c>
      <c r="D1852" s="8">
        <v>170.66</v>
      </c>
      <c r="E1852" s="17">
        <f t="shared" si="308"/>
        <v>0.51558400227203227</v>
      </c>
      <c r="F1852" s="2">
        <f>+IF(A1852&gt;$C$3,AVERAGE(INDEX($E$16:$E$2532,A1852-$C$3):E1851),"")</f>
        <v>0.52217527039224676</v>
      </c>
      <c r="G1852" s="2">
        <f>+IF(A1852&gt;$C$3,STDEVA(INDEX($E$16:$E$2532,A1852-$C$3):E1851),"")</f>
        <v>6.3023405261422617E-3</v>
      </c>
      <c r="H1852">
        <f t="shared" si="309"/>
        <v>-1.0458444910860891</v>
      </c>
      <c r="I1852" s="2" t="str">
        <f t="shared" si="310"/>
        <v/>
      </c>
      <c r="J1852">
        <f t="shared" si="311"/>
        <v>283.16000000000003</v>
      </c>
      <c r="K1852">
        <f t="shared" si="312"/>
        <v>167.53</v>
      </c>
      <c r="L1852" s="37">
        <f t="shared" si="313"/>
        <v>-125</v>
      </c>
      <c r="M1852" t="str">
        <f t="shared" si="314"/>
        <v>Long</v>
      </c>
      <c r="N1852" s="39">
        <f t="shared" si="315"/>
        <v>0</v>
      </c>
      <c r="O1852" s="40">
        <f t="shared" si="318"/>
        <v>7511.6749999999729</v>
      </c>
      <c r="P1852" s="39">
        <f t="shared" si="316"/>
        <v>0</v>
      </c>
      <c r="Q1852" s="39">
        <f t="shared" si="317"/>
        <v>0</v>
      </c>
      <c r="R1852" s="39">
        <f>IF((O1852 - MAX($O$16:O1852)) &lt; 0, O1852 - MAX($O$16:O1852), 0)</f>
        <v>-202.50000000000091</v>
      </c>
    </row>
    <row r="1853" spans="1:18" x14ac:dyDescent="0.25">
      <c r="A1853" s="2">
        <v>1838</v>
      </c>
      <c r="B1853" t="s">
        <v>1838</v>
      </c>
      <c r="C1853" s="8">
        <v>287.51</v>
      </c>
      <c r="D1853" s="8">
        <v>171.59</v>
      </c>
      <c r="E1853" s="17">
        <f t="shared" si="308"/>
        <v>0.5161497319436702</v>
      </c>
      <c r="F1853" s="2">
        <f>+IF(A1853&gt;$C$3,AVERAGE(INDEX($E$16:$E$2532,A1853-$C$3):E1852),"")</f>
        <v>0.51980680808469404</v>
      </c>
      <c r="G1853" s="2">
        <f>+IF(A1853&gt;$C$3,STDEVA(INDEX($E$16:$E$2532,A1853-$C$3):E1852),"")</f>
        <v>6.0560150754829113E-3</v>
      </c>
      <c r="H1853">
        <f t="shared" si="309"/>
        <v>-0.60387500616190637</v>
      </c>
      <c r="I1853" s="2" t="str">
        <f t="shared" si="310"/>
        <v/>
      </c>
      <c r="J1853">
        <f t="shared" si="311"/>
        <v>283.16000000000003</v>
      </c>
      <c r="K1853">
        <f t="shared" si="312"/>
        <v>167.53</v>
      </c>
      <c r="L1853" s="37">
        <f t="shared" si="313"/>
        <v>72.499999999990791</v>
      </c>
      <c r="M1853" t="str">
        <f t="shared" si="314"/>
        <v>Long</v>
      </c>
      <c r="N1853" s="39">
        <f t="shared" si="315"/>
        <v>0</v>
      </c>
      <c r="O1853" s="40">
        <f t="shared" si="318"/>
        <v>7511.6749999999729</v>
      </c>
      <c r="P1853" s="39">
        <f t="shared" si="316"/>
        <v>0</v>
      </c>
      <c r="Q1853" s="39">
        <f t="shared" si="317"/>
        <v>0</v>
      </c>
      <c r="R1853" s="39">
        <f>IF((O1853 - MAX($O$16:O1853)) &lt; 0, O1853 - MAX($O$16:O1853), 0)</f>
        <v>-202.50000000000091</v>
      </c>
    </row>
    <row r="1854" spans="1:18" x14ac:dyDescent="0.25">
      <c r="A1854" s="2">
        <v>1839</v>
      </c>
      <c r="B1854" t="s">
        <v>1839</v>
      </c>
      <c r="C1854" s="8">
        <v>289.77999999999997</v>
      </c>
      <c r="D1854" s="8">
        <v>171.84</v>
      </c>
      <c r="E1854" s="17">
        <f t="shared" si="308"/>
        <v>0.52255820307207623</v>
      </c>
      <c r="F1854" s="2">
        <f>+IF(A1854&gt;$C$3,AVERAGE(INDEX($E$16:$E$2532,A1854-$C$3):E1853),"")</f>
        <v>0.51770584670946784</v>
      </c>
      <c r="G1854" s="2">
        <f>+IF(A1854&gt;$C$3,STDEVA(INDEX($E$16:$E$2532,A1854-$C$3):E1853),"")</f>
        <v>4.7726792935848224E-3</v>
      </c>
      <c r="H1854">
        <f t="shared" si="309"/>
        <v>1.0166944108586271</v>
      </c>
      <c r="I1854" s="2" t="str">
        <f t="shared" si="310"/>
        <v/>
      </c>
      <c r="J1854" t="str">
        <f t="shared" si="311"/>
        <v/>
      </c>
      <c r="K1854" t="str">
        <f t="shared" si="312"/>
        <v/>
      </c>
      <c r="L1854" s="37">
        <f t="shared" si="313"/>
        <v>577.49999999998636</v>
      </c>
      <c r="M1854" t="str">
        <f t="shared" si="314"/>
        <v>TP</v>
      </c>
      <c r="N1854" s="39">
        <f t="shared" si="315"/>
        <v>577.49999999998636</v>
      </c>
      <c r="O1854" s="40">
        <f t="shared" si="318"/>
        <v>8089.1749999999593</v>
      </c>
      <c r="P1854" s="39">
        <f t="shared" si="316"/>
        <v>3.75</v>
      </c>
      <c r="Q1854" s="39">
        <f t="shared" si="317"/>
        <v>0</v>
      </c>
      <c r="R1854" s="39">
        <f>IF((O1854 - MAX($O$16:O1854)) &lt; 0, O1854 - MAX($O$16:O1854), 0)</f>
        <v>0</v>
      </c>
    </row>
    <row r="1855" spans="1:18" x14ac:dyDescent="0.25">
      <c r="A1855" s="2">
        <v>1840</v>
      </c>
      <c r="B1855" t="s">
        <v>1840</v>
      </c>
      <c r="C1855" s="8">
        <v>289.92</v>
      </c>
      <c r="D1855" s="8">
        <v>172</v>
      </c>
      <c r="E1855" s="17">
        <f t="shared" si="308"/>
        <v>0.52211054604116147</v>
      </c>
      <c r="F1855" s="2">
        <f>+IF(A1855&gt;$C$3,AVERAGE(INDEX($E$16:$E$2532,A1855-$C$3):E1854),"")</f>
        <v>0.51701663934039233</v>
      </c>
      <c r="G1855" s="2">
        <f>+IF(A1855&gt;$C$3,STDEVA(INDEX($E$16:$E$2532,A1855-$C$3):E1854),"")</f>
        <v>3.294725671626982E-3</v>
      </c>
      <c r="H1855">
        <f t="shared" si="309"/>
        <v>1.5460791605917537</v>
      </c>
      <c r="I1855" s="2" t="str">
        <f t="shared" si="310"/>
        <v>Sell</v>
      </c>
      <c r="J1855">
        <f t="shared" si="311"/>
        <v>172</v>
      </c>
      <c r="K1855">
        <f t="shared" si="312"/>
        <v>289.92</v>
      </c>
      <c r="L1855" s="37" t="str">
        <f t="shared" si="313"/>
        <v/>
      </c>
      <c r="M1855" t="str">
        <f t="shared" si="314"/>
        <v>Short</v>
      </c>
      <c r="N1855" s="39">
        <f t="shared" si="315"/>
        <v>0</v>
      </c>
      <c r="O1855" s="40">
        <f t="shared" si="318"/>
        <v>8089.1749999999593</v>
      </c>
      <c r="P1855" s="39">
        <f t="shared" si="316"/>
        <v>3.75</v>
      </c>
      <c r="Q1855" s="39">
        <f t="shared" si="317"/>
        <v>5774</v>
      </c>
      <c r="R1855" s="39">
        <f>IF((O1855 - MAX($O$16:O1855)) &lt; 0, O1855 - MAX($O$16:O1855), 0)</f>
        <v>0</v>
      </c>
    </row>
    <row r="1856" spans="1:18" x14ac:dyDescent="0.25">
      <c r="A1856" s="2">
        <v>1841</v>
      </c>
      <c r="B1856" t="s">
        <v>1841</v>
      </c>
      <c r="C1856" s="8">
        <v>291.48</v>
      </c>
      <c r="D1856" s="8">
        <v>172.5</v>
      </c>
      <c r="E1856" s="17">
        <f t="shared" si="308"/>
        <v>0.52457415633066695</v>
      </c>
      <c r="F1856" s="2">
        <f>+IF(A1856&gt;$C$3,AVERAGE(INDEX($E$16:$E$2532,A1856-$C$3):E1855),"")</f>
        <v>0.51805457774014063</v>
      </c>
      <c r="G1856" s="2">
        <f>+IF(A1856&gt;$C$3,STDEVA(INDEX($E$16:$E$2532,A1856-$C$3):E1855),"")</f>
        <v>3.9991561312852216E-3</v>
      </c>
      <c r="H1856">
        <f t="shared" si="309"/>
        <v>1.6302385744642338</v>
      </c>
      <c r="I1856" s="2" t="str">
        <f t="shared" si="310"/>
        <v>Sell</v>
      </c>
      <c r="J1856" t="str">
        <f t="shared" si="311"/>
        <v/>
      </c>
      <c r="K1856" t="str">
        <f t="shared" si="312"/>
        <v/>
      </c>
      <c r="L1856" s="37">
        <f t="shared" si="313"/>
        <v>-265.00000000000057</v>
      </c>
      <c r="M1856" t="str">
        <f t="shared" si="314"/>
        <v>SL</v>
      </c>
      <c r="N1856" s="39">
        <f t="shared" si="315"/>
        <v>-265.00000000000057</v>
      </c>
      <c r="O1856" s="40">
        <f t="shared" si="318"/>
        <v>7824.1749999999583</v>
      </c>
      <c r="P1856" s="39">
        <f t="shared" si="316"/>
        <v>3.75</v>
      </c>
      <c r="Q1856" s="39">
        <f t="shared" si="317"/>
        <v>0</v>
      </c>
      <c r="R1856" s="39">
        <f>IF((O1856 - MAX($O$16:O1856)) &lt; 0, O1856 - MAX($O$16:O1856), 0)</f>
        <v>-265.00000000000091</v>
      </c>
    </row>
    <row r="1857" spans="1:18" x14ac:dyDescent="0.25">
      <c r="A1857" s="2">
        <v>1842</v>
      </c>
      <c r="B1857" t="s">
        <v>1842</v>
      </c>
      <c r="C1857" s="8">
        <v>290.3</v>
      </c>
      <c r="D1857" s="8">
        <v>172.36</v>
      </c>
      <c r="E1857" s="17">
        <f t="shared" si="308"/>
        <v>0.52132955828294691</v>
      </c>
      <c r="F1857" s="2">
        <f>+IF(A1857&gt;$C$3,AVERAGE(INDEX($E$16:$E$2532,A1857-$C$3):E1856),"")</f>
        <v>0.52019532793192147</v>
      </c>
      <c r="G1857" s="2">
        <f>+IF(A1857&gt;$C$3,STDEVA(INDEX($E$16:$E$2532,A1857-$C$3):E1856),"")</f>
        <v>4.0637589963385349E-3</v>
      </c>
      <c r="H1857">
        <f t="shared" si="309"/>
        <v>0.27910866565841908</v>
      </c>
      <c r="I1857" s="2" t="str">
        <f t="shared" si="310"/>
        <v/>
      </c>
      <c r="J1857" t="str">
        <f t="shared" si="311"/>
        <v/>
      </c>
      <c r="K1857" t="str">
        <f t="shared" si="312"/>
        <v/>
      </c>
      <c r="L1857" s="37" t="str">
        <f t="shared" si="313"/>
        <v/>
      </c>
      <c r="M1857" t="str">
        <f t="shared" si="314"/>
        <v/>
      </c>
      <c r="N1857" s="39">
        <f t="shared" si="315"/>
        <v>0</v>
      </c>
      <c r="O1857" s="40">
        <f t="shared" si="318"/>
        <v>7824.1749999999583</v>
      </c>
      <c r="P1857" s="39">
        <f t="shared" si="316"/>
        <v>0</v>
      </c>
      <c r="Q1857" s="39">
        <f t="shared" si="317"/>
        <v>0</v>
      </c>
      <c r="R1857" s="39">
        <f>IF((O1857 - MAX($O$16:O1857)) &lt; 0, O1857 - MAX($O$16:O1857), 0)</f>
        <v>-265.00000000000091</v>
      </c>
    </row>
    <row r="1858" spans="1:18" x14ac:dyDescent="0.25">
      <c r="A1858" s="2">
        <v>1843</v>
      </c>
      <c r="B1858" t="s">
        <v>1843</v>
      </c>
      <c r="C1858" s="8">
        <v>290.31</v>
      </c>
      <c r="D1858" s="8">
        <v>173.02</v>
      </c>
      <c r="E1858" s="17">
        <f t="shared" si="308"/>
        <v>0.51754212280873246</v>
      </c>
      <c r="F1858" s="2">
        <f>+IF(A1858&gt;$C$3,AVERAGE(INDEX($E$16:$E$2532,A1858-$C$3):E1857),"")</f>
        <v>0.52134443913410444</v>
      </c>
      <c r="G1858" s="2">
        <f>+IF(A1858&gt;$C$3,STDEVA(INDEX($E$16:$E$2532,A1858-$C$3):E1857),"")</f>
        <v>3.141513174173128E-3</v>
      </c>
      <c r="H1858">
        <f t="shared" si="309"/>
        <v>-1.2103454973964196</v>
      </c>
      <c r="I1858" s="2" t="str">
        <f t="shared" si="310"/>
        <v/>
      </c>
      <c r="J1858" t="str">
        <f t="shared" si="311"/>
        <v/>
      </c>
      <c r="K1858" t="str">
        <f t="shared" si="312"/>
        <v/>
      </c>
      <c r="L1858" s="37" t="str">
        <f t="shared" si="313"/>
        <v/>
      </c>
      <c r="M1858" t="str">
        <f t="shared" si="314"/>
        <v/>
      </c>
      <c r="N1858" s="39">
        <f t="shared" si="315"/>
        <v>0</v>
      </c>
      <c r="O1858" s="40">
        <f t="shared" si="318"/>
        <v>7824.1749999999583</v>
      </c>
      <c r="P1858" s="39">
        <f t="shared" si="316"/>
        <v>0</v>
      </c>
      <c r="Q1858" s="39">
        <f t="shared" si="317"/>
        <v>0</v>
      </c>
      <c r="R1858" s="39">
        <f>IF((O1858 - MAX($O$16:O1858)) &lt; 0, O1858 - MAX($O$16:O1858), 0)</f>
        <v>-265.00000000000091</v>
      </c>
    </row>
    <row r="1859" spans="1:18" x14ac:dyDescent="0.25">
      <c r="A1859" s="2">
        <v>1844</v>
      </c>
      <c r="B1859" t="s">
        <v>1844</v>
      </c>
      <c r="C1859" s="8">
        <v>289.81</v>
      </c>
      <c r="D1859" s="8">
        <v>172.25</v>
      </c>
      <c r="E1859" s="17">
        <f t="shared" si="308"/>
        <v>0.52027862595372221</v>
      </c>
      <c r="F1859" s="2">
        <f>+IF(A1859&gt;$C$3,AVERAGE(INDEX($E$16:$E$2532,A1859-$C$3):E1858),"")</f>
        <v>0.52162291730711685</v>
      </c>
      <c r="G1859" s="2">
        <f>+IF(A1859&gt;$C$3,STDEVA(INDEX($E$16:$E$2532,A1859-$C$3):E1858),"")</f>
        <v>2.5768826260441505E-3</v>
      </c>
      <c r="H1859">
        <f t="shared" si="309"/>
        <v>-0.52167349021181697</v>
      </c>
      <c r="I1859" s="2" t="str">
        <f t="shared" si="310"/>
        <v/>
      </c>
      <c r="J1859" t="str">
        <f t="shared" si="311"/>
        <v/>
      </c>
      <c r="K1859" t="str">
        <f t="shared" si="312"/>
        <v/>
      </c>
      <c r="L1859" s="37" t="str">
        <f t="shared" si="313"/>
        <v/>
      </c>
      <c r="M1859" t="str">
        <f t="shared" si="314"/>
        <v/>
      </c>
      <c r="N1859" s="39">
        <f t="shared" si="315"/>
        <v>0</v>
      </c>
      <c r="O1859" s="40">
        <f t="shared" si="318"/>
        <v>7824.1749999999583</v>
      </c>
      <c r="P1859" s="39">
        <f t="shared" si="316"/>
        <v>0</v>
      </c>
      <c r="Q1859" s="39">
        <f t="shared" si="317"/>
        <v>0</v>
      </c>
      <c r="R1859" s="39">
        <f>IF((O1859 - MAX($O$16:O1859)) &lt; 0, O1859 - MAX($O$16:O1859), 0)</f>
        <v>-265.00000000000091</v>
      </c>
    </row>
    <row r="1860" spans="1:18" x14ac:dyDescent="0.25">
      <c r="A1860" s="2">
        <v>1845</v>
      </c>
      <c r="B1860" t="s">
        <v>1845</v>
      </c>
      <c r="C1860" s="8">
        <v>289.02999999999997</v>
      </c>
      <c r="D1860" s="8">
        <v>171.79</v>
      </c>
      <c r="E1860" s="17">
        <f t="shared" si="308"/>
        <v>0.52025768831495789</v>
      </c>
      <c r="F1860" s="2">
        <f>+IF(A1860&gt;$C$3,AVERAGE(INDEX($E$16:$E$2532,A1860-$C$3):E1859),"")</f>
        <v>0.52116700188344589</v>
      </c>
      <c r="G1860" s="2">
        <f>+IF(A1860&gt;$C$3,STDEVA(INDEX($E$16:$E$2532,A1860-$C$3):E1859),"")</f>
        <v>2.5716901877269301E-3</v>
      </c>
      <c r="H1860">
        <f t="shared" si="309"/>
        <v>-0.35358596958046773</v>
      </c>
      <c r="I1860" s="2" t="str">
        <f t="shared" si="310"/>
        <v/>
      </c>
      <c r="J1860" t="str">
        <f t="shared" si="311"/>
        <v/>
      </c>
      <c r="K1860" t="str">
        <f t="shared" si="312"/>
        <v/>
      </c>
      <c r="L1860" s="37" t="str">
        <f t="shared" si="313"/>
        <v/>
      </c>
      <c r="M1860" t="str">
        <f t="shared" si="314"/>
        <v/>
      </c>
      <c r="N1860" s="39">
        <f t="shared" si="315"/>
        <v>0</v>
      </c>
      <c r="O1860" s="40">
        <f t="shared" si="318"/>
        <v>7824.1749999999583</v>
      </c>
      <c r="P1860" s="39">
        <f t="shared" si="316"/>
        <v>0</v>
      </c>
      <c r="Q1860" s="39">
        <f t="shared" si="317"/>
        <v>0</v>
      </c>
      <c r="R1860" s="39">
        <f>IF((O1860 - MAX($O$16:O1860)) &lt; 0, O1860 - MAX($O$16:O1860), 0)</f>
        <v>-265.00000000000091</v>
      </c>
    </row>
    <row r="1861" spans="1:18" x14ac:dyDescent="0.25">
      <c r="A1861" s="2">
        <v>1846</v>
      </c>
      <c r="B1861" t="s">
        <v>1846</v>
      </c>
      <c r="C1861" s="8">
        <v>288.16000000000003</v>
      </c>
      <c r="D1861" s="8">
        <v>170.63</v>
      </c>
      <c r="E1861" s="17">
        <f t="shared" si="308"/>
        <v>0.52401841188847242</v>
      </c>
      <c r="F1861" s="2">
        <f>+IF(A1861&gt;$C$3,AVERAGE(INDEX($E$16:$E$2532,A1861-$C$3):E1860),"")</f>
        <v>0.52079643033820522</v>
      </c>
      <c r="G1861" s="2">
        <f>+IF(A1861&gt;$C$3,STDEVA(INDEX($E$16:$E$2532,A1861-$C$3):E1860),"")</f>
        <v>2.5349714458042234E-3</v>
      </c>
      <c r="H1861">
        <f t="shared" si="309"/>
        <v>1.2710129558264225</v>
      </c>
      <c r="I1861" s="2" t="str">
        <f t="shared" si="310"/>
        <v/>
      </c>
      <c r="J1861" t="str">
        <f t="shared" si="311"/>
        <v/>
      </c>
      <c r="K1861" t="str">
        <f t="shared" si="312"/>
        <v/>
      </c>
      <c r="L1861" s="37" t="str">
        <f t="shared" si="313"/>
        <v/>
      </c>
      <c r="M1861" t="str">
        <f t="shared" si="314"/>
        <v/>
      </c>
      <c r="N1861" s="39">
        <f t="shared" si="315"/>
        <v>0</v>
      </c>
      <c r="O1861" s="40">
        <f t="shared" si="318"/>
        <v>7824.1749999999583</v>
      </c>
      <c r="P1861" s="39">
        <f t="shared" si="316"/>
        <v>0</v>
      </c>
      <c r="Q1861" s="39">
        <f t="shared" si="317"/>
        <v>0</v>
      </c>
      <c r="R1861" s="39">
        <f>IF((O1861 - MAX($O$16:O1861)) &lt; 0, O1861 - MAX($O$16:O1861), 0)</f>
        <v>-265.00000000000091</v>
      </c>
    </row>
    <row r="1862" spans="1:18" x14ac:dyDescent="0.25">
      <c r="A1862" s="2">
        <v>1847</v>
      </c>
      <c r="B1862" t="s">
        <v>1847</v>
      </c>
      <c r="C1862" s="8">
        <v>287.60000000000002</v>
      </c>
      <c r="D1862" s="8">
        <v>170.54</v>
      </c>
      <c r="E1862" s="17">
        <f t="shared" si="308"/>
        <v>0.52260075253298821</v>
      </c>
      <c r="F1862" s="2">
        <f>+IF(A1862&gt;$C$3,AVERAGE(INDEX($E$16:$E$2532,A1862-$C$3):E1861),"")</f>
        <v>0.52068528144976634</v>
      </c>
      <c r="G1862" s="2">
        <f>+IF(A1862&gt;$C$3,STDEVA(INDEX($E$16:$E$2532,A1862-$C$3):E1861),"")</f>
        <v>2.3319788797985684E-3</v>
      </c>
      <c r="H1862">
        <f t="shared" si="309"/>
        <v>0.82139298079206025</v>
      </c>
      <c r="I1862" s="2" t="str">
        <f t="shared" si="310"/>
        <v/>
      </c>
      <c r="J1862" t="str">
        <f t="shared" si="311"/>
        <v/>
      </c>
      <c r="K1862" t="str">
        <f t="shared" si="312"/>
        <v/>
      </c>
      <c r="L1862" s="37" t="str">
        <f t="shared" si="313"/>
        <v/>
      </c>
      <c r="M1862" t="str">
        <f t="shared" si="314"/>
        <v/>
      </c>
      <c r="N1862" s="39">
        <f t="shared" si="315"/>
        <v>0</v>
      </c>
      <c r="O1862" s="40">
        <f t="shared" si="318"/>
        <v>7824.1749999999583</v>
      </c>
      <c r="P1862" s="39">
        <f t="shared" si="316"/>
        <v>0</v>
      </c>
      <c r="Q1862" s="39">
        <f t="shared" si="317"/>
        <v>0</v>
      </c>
      <c r="R1862" s="39">
        <f>IF((O1862 - MAX($O$16:O1862)) &lt; 0, O1862 - MAX($O$16:O1862), 0)</f>
        <v>-265.00000000000091</v>
      </c>
    </row>
    <row r="1863" spans="1:18" x14ac:dyDescent="0.25">
      <c r="A1863" s="2">
        <v>1848</v>
      </c>
      <c r="B1863" t="s">
        <v>1848</v>
      </c>
      <c r="C1863" s="8">
        <v>288.10000000000002</v>
      </c>
      <c r="D1863" s="8">
        <v>170.75</v>
      </c>
      <c r="E1863" s="17">
        <f t="shared" si="308"/>
        <v>0.52310714363958355</v>
      </c>
      <c r="F1863" s="2">
        <f>+IF(A1863&gt;$C$3,AVERAGE(INDEX($E$16:$E$2532,A1863-$C$3):E1862),"")</f>
        <v>0.52093952029977464</v>
      </c>
      <c r="G1863" s="2">
        <f>+IF(A1863&gt;$C$3,STDEVA(INDEX($E$16:$E$2532,A1863-$C$3):E1862),"")</f>
        <v>2.4841121075710642E-3</v>
      </c>
      <c r="H1863">
        <f t="shared" si="309"/>
        <v>0.87259481293233077</v>
      </c>
      <c r="I1863" s="2" t="str">
        <f t="shared" si="310"/>
        <v/>
      </c>
      <c r="J1863" t="str">
        <f t="shared" si="311"/>
        <v/>
      </c>
      <c r="K1863" t="str">
        <f t="shared" si="312"/>
        <v/>
      </c>
      <c r="L1863" s="37" t="str">
        <f t="shared" si="313"/>
        <v/>
      </c>
      <c r="M1863" t="str">
        <f t="shared" si="314"/>
        <v/>
      </c>
      <c r="N1863" s="39">
        <f t="shared" si="315"/>
        <v>0</v>
      </c>
      <c r="O1863" s="40">
        <f t="shared" si="318"/>
        <v>7824.1749999999583</v>
      </c>
      <c r="P1863" s="39">
        <f t="shared" si="316"/>
        <v>0</v>
      </c>
      <c r="Q1863" s="39">
        <f t="shared" si="317"/>
        <v>0</v>
      </c>
      <c r="R1863" s="39">
        <f>IF((O1863 - MAX($O$16:O1863)) &lt; 0, O1863 - MAX($O$16:O1863), 0)</f>
        <v>-265.00000000000091</v>
      </c>
    </row>
    <row r="1864" spans="1:18" x14ac:dyDescent="0.25">
      <c r="A1864" s="2">
        <v>1849</v>
      </c>
      <c r="B1864" t="s">
        <v>1849</v>
      </c>
      <c r="C1864" s="8">
        <v>289.05</v>
      </c>
      <c r="D1864" s="8">
        <v>171.03</v>
      </c>
      <c r="E1864" s="17">
        <f t="shared" si="308"/>
        <v>0.52476070381688489</v>
      </c>
      <c r="F1864" s="2">
        <f>+IF(A1864&gt;$C$3,AVERAGE(INDEX($E$16:$E$2532,A1864-$C$3):E1863),"")</f>
        <v>0.52205252446594486</v>
      </c>
      <c r="G1864" s="2">
        <f>+IF(A1864&gt;$C$3,STDEVA(INDEX($E$16:$E$2532,A1864-$C$3):E1863),"")</f>
        <v>1.7062855647215077E-3</v>
      </c>
      <c r="H1864">
        <f t="shared" si="309"/>
        <v>1.5871782583954808</v>
      </c>
      <c r="I1864" s="2" t="str">
        <f t="shared" si="310"/>
        <v>Sell</v>
      </c>
      <c r="J1864">
        <f t="shared" si="311"/>
        <v>171.03</v>
      </c>
      <c r="K1864">
        <f t="shared" si="312"/>
        <v>289.05</v>
      </c>
      <c r="L1864" s="37" t="str">
        <f t="shared" si="313"/>
        <v/>
      </c>
      <c r="M1864" t="str">
        <f t="shared" si="314"/>
        <v>Short</v>
      </c>
      <c r="N1864" s="39">
        <f t="shared" si="315"/>
        <v>0</v>
      </c>
      <c r="O1864" s="40">
        <f t="shared" si="318"/>
        <v>7824.1749999999583</v>
      </c>
      <c r="P1864" s="39">
        <f t="shared" si="316"/>
        <v>3.75</v>
      </c>
      <c r="Q1864" s="39">
        <f t="shared" si="317"/>
        <v>5751</v>
      </c>
      <c r="R1864" s="39">
        <f>IF((O1864 - MAX($O$16:O1864)) &lt; 0, O1864 - MAX($O$16:O1864), 0)</f>
        <v>-265.00000000000091</v>
      </c>
    </row>
    <row r="1865" spans="1:18" x14ac:dyDescent="0.25">
      <c r="A1865" s="2">
        <v>1850</v>
      </c>
      <c r="B1865" t="s">
        <v>1850</v>
      </c>
      <c r="C1865" s="8">
        <v>289.12</v>
      </c>
      <c r="D1865" s="8">
        <v>170.62</v>
      </c>
      <c r="E1865" s="17">
        <f t="shared" si="308"/>
        <v>0.52740296536336961</v>
      </c>
      <c r="F1865" s="2">
        <f>+IF(A1865&gt;$C$3,AVERAGE(INDEX($E$16:$E$2532,A1865-$C$3):E1864),"")</f>
        <v>0.52294894003857739</v>
      </c>
      <c r="G1865" s="2">
        <f>+IF(A1865&gt;$C$3,STDEVA(INDEX($E$16:$E$2532,A1865-$C$3):E1864),"")</f>
        <v>1.7186736735350339E-3</v>
      </c>
      <c r="H1865">
        <f t="shared" si="309"/>
        <v>2.591548002030549</v>
      </c>
      <c r="I1865" s="2" t="str">
        <f t="shared" si="310"/>
        <v>Sell</v>
      </c>
      <c r="J1865">
        <f t="shared" si="311"/>
        <v>171.03</v>
      </c>
      <c r="K1865">
        <f t="shared" si="312"/>
        <v>289.05</v>
      </c>
      <c r="L1865" s="37">
        <f t="shared" si="313"/>
        <v>-119.99999999999744</v>
      </c>
      <c r="M1865" t="str">
        <f t="shared" si="314"/>
        <v>Short</v>
      </c>
      <c r="N1865" s="39">
        <f t="shared" si="315"/>
        <v>0</v>
      </c>
      <c r="O1865" s="40">
        <f t="shared" si="318"/>
        <v>7824.1749999999583</v>
      </c>
      <c r="P1865" s="39">
        <f t="shared" si="316"/>
        <v>0</v>
      </c>
      <c r="Q1865" s="39">
        <f t="shared" si="317"/>
        <v>0</v>
      </c>
      <c r="R1865" s="39">
        <f>IF((O1865 - MAX($O$16:O1865)) &lt; 0, O1865 - MAX($O$16:O1865), 0)</f>
        <v>-265.00000000000091</v>
      </c>
    </row>
    <row r="1866" spans="1:18" x14ac:dyDescent="0.25">
      <c r="A1866" s="2">
        <v>1851</v>
      </c>
      <c r="B1866" t="s">
        <v>1851</v>
      </c>
      <c r="C1866" s="8">
        <v>290.83</v>
      </c>
      <c r="D1866" s="8">
        <v>170.66</v>
      </c>
      <c r="E1866" s="17">
        <f t="shared" si="308"/>
        <v>0.53306563091630077</v>
      </c>
      <c r="F1866" s="2">
        <f>+IF(A1866&gt;$C$3,AVERAGE(INDEX($E$16:$E$2532,A1866-$C$3):E1865),"")</f>
        <v>0.52437799544825969</v>
      </c>
      <c r="G1866" s="2">
        <f>+IF(A1866&gt;$C$3,STDEVA(INDEX($E$16:$E$2532,A1866-$C$3):E1865),"")</f>
        <v>1.8841354594815673E-3</v>
      </c>
      <c r="H1866">
        <f t="shared" si="309"/>
        <v>4.6109399535591455</v>
      </c>
      <c r="I1866" s="2" t="str">
        <f t="shared" si="310"/>
        <v>Sell</v>
      </c>
      <c r="J1866" t="str">
        <f t="shared" si="311"/>
        <v/>
      </c>
      <c r="K1866" t="str">
        <f t="shared" si="312"/>
        <v/>
      </c>
      <c r="L1866" s="37">
        <f t="shared" si="313"/>
        <v>-537.49999999999432</v>
      </c>
      <c r="M1866" t="str">
        <f t="shared" si="314"/>
        <v>SL</v>
      </c>
      <c r="N1866" s="39">
        <f t="shared" si="315"/>
        <v>-537.49999999999432</v>
      </c>
      <c r="O1866" s="40">
        <f t="shared" si="318"/>
        <v>7286.6749999999638</v>
      </c>
      <c r="P1866" s="39">
        <f t="shared" si="316"/>
        <v>3.75</v>
      </c>
      <c r="Q1866" s="39">
        <f t="shared" si="317"/>
        <v>0</v>
      </c>
      <c r="R1866" s="39">
        <f>IF((O1866 - MAX($O$16:O1866)) &lt; 0, O1866 - MAX($O$16:O1866), 0)</f>
        <v>-802.49999999999545</v>
      </c>
    </row>
    <row r="1867" spans="1:18" x14ac:dyDescent="0.25">
      <c r="A1867" s="2">
        <v>1852</v>
      </c>
      <c r="B1867" t="s">
        <v>1852</v>
      </c>
      <c r="C1867" s="8">
        <v>290.88</v>
      </c>
      <c r="D1867" s="8">
        <v>171.38</v>
      </c>
      <c r="E1867" s="17">
        <f t="shared" si="308"/>
        <v>0.52902749774814128</v>
      </c>
      <c r="F1867" s="2">
        <f>+IF(A1867&gt;$C$3,AVERAGE(INDEX($E$16:$E$2532,A1867-$C$3):E1866),"")</f>
        <v>0.52618743925382538</v>
      </c>
      <c r="G1867" s="2">
        <f>+IF(A1867&gt;$C$3,STDEVA(INDEX($E$16:$E$2532,A1867-$C$3):E1866),"")</f>
        <v>4.2771234778849502E-3</v>
      </c>
      <c r="H1867">
        <f t="shared" si="309"/>
        <v>0.66401134056581346</v>
      </c>
      <c r="I1867" s="2" t="str">
        <f t="shared" si="310"/>
        <v/>
      </c>
      <c r="J1867" t="str">
        <f t="shared" si="311"/>
        <v/>
      </c>
      <c r="K1867" t="str">
        <f t="shared" si="312"/>
        <v/>
      </c>
      <c r="L1867" s="37" t="str">
        <f t="shared" si="313"/>
        <v/>
      </c>
      <c r="M1867" t="str">
        <f t="shared" si="314"/>
        <v/>
      </c>
      <c r="N1867" s="39">
        <f t="shared" si="315"/>
        <v>0</v>
      </c>
      <c r="O1867" s="40">
        <f t="shared" si="318"/>
        <v>7286.6749999999638</v>
      </c>
      <c r="P1867" s="39">
        <f t="shared" si="316"/>
        <v>0</v>
      </c>
      <c r="Q1867" s="39">
        <f t="shared" si="317"/>
        <v>0</v>
      </c>
      <c r="R1867" s="39">
        <f>IF((O1867 - MAX($O$16:O1867)) &lt; 0, O1867 - MAX($O$16:O1867), 0)</f>
        <v>-802.49999999999545</v>
      </c>
    </row>
    <row r="1868" spans="1:18" x14ac:dyDescent="0.25">
      <c r="A1868" s="2">
        <v>1853</v>
      </c>
      <c r="B1868" t="s">
        <v>1853</v>
      </c>
      <c r="C1868" s="8">
        <v>289.33999999999997</v>
      </c>
      <c r="D1868" s="8">
        <v>169.56</v>
      </c>
      <c r="E1868" s="17">
        <f t="shared" si="308"/>
        <v>0.53439562071700775</v>
      </c>
      <c r="F1868" s="2">
        <f>+IF(A1868&gt;$C$3,AVERAGE(INDEX($E$16:$E$2532,A1868-$C$3):E1867),"")</f>
        <v>0.52747278829685607</v>
      </c>
      <c r="G1868" s="2">
        <f>+IF(A1868&gt;$C$3,STDEVA(INDEX($E$16:$E$2532,A1868-$C$3):E1867),"")</f>
        <v>3.8767299617688726E-3</v>
      </c>
      <c r="H1868">
        <f t="shared" si="309"/>
        <v>1.7857401697880795</v>
      </c>
      <c r="I1868" s="2" t="str">
        <f t="shared" si="310"/>
        <v>Sell</v>
      </c>
      <c r="J1868">
        <f t="shared" si="311"/>
        <v>169.56</v>
      </c>
      <c r="K1868">
        <f t="shared" si="312"/>
        <v>289.33999999999997</v>
      </c>
      <c r="L1868" s="37" t="str">
        <f t="shared" si="313"/>
        <v/>
      </c>
      <c r="M1868" t="str">
        <f t="shared" si="314"/>
        <v>Short</v>
      </c>
      <c r="N1868" s="39">
        <f t="shared" si="315"/>
        <v>0</v>
      </c>
      <c r="O1868" s="40">
        <f t="shared" si="318"/>
        <v>7286.6749999999638</v>
      </c>
      <c r="P1868" s="39">
        <f t="shared" si="316"/>
        <v>3.75</v>
      </c>
      <c r="Q1868" s="39">
        <f t="shared" si="317"/>
        <v>5736.25</v>
      </c>
      <c r="R1868" s="39">
        <f>IF((O1868 - MAX($O$16:O1868)) &lt; 0, O1868 - MAX($O$16:O1868), 0)</f>
        <v>-802.49999999999545</v>
      </c>
    </row>
    <row r="1869" spans="1:18" x14ac:dyDescent="0.25">
      <c r="A1869" s="2">
        <v>1854</v>
      </c>
      <c r="B1869" t="s">
        <v>1854</v>
      </c>
      <c r="C1869" s="8">
        <v>290.91000000000003</v>
      </c>
      <c r="D1869" s="8">
        <v>170.27</v>
      </c>
      <c r="E1869" s="17">
        <f t="shared" si="308"/>
        <v>0.53562852855201204</v>
      </c>
      <c r="F1869" s="2">
        <f>+IF(A1869&gt;$C$3,AVERAGE(INDEX($E$16:$E$2532,A1869-$C$3):E1868),"")</f>
        <v>0.52973048371234077</v>
      </c>
      <c r="G1869" s="2">
        <f>+IF(A1869&gt;$C$3,STDEVA(INDEX($E$16:$E$2532,A1869-$C$3):E1868),"")</f>
        <v>3.9842487775091223E-3</v>
      </c>
      <c r="H1869">
        <f t="shared" si="309"/>
        <v>1.4803405030743626</v>
      </c>
      <c r="I1869" s="2" t="str">
        <f t="shared" si="310"/>
        <v/>
      </c>
      <c r="J1869" t="str">
        <f t="shared" si="311"/>
        <v/>
      </c>
      <c r="K1869" t="str">
        <f t="shared" si="312"/>
        <v/>
      </c>
      <c r="L1869" s="37">
        <f t="shared" si="313"/>
        <v>-215.00000000001052</v>
      </c>
      <c r="M1869" t="str">
        <f t="shared" si="314"/>
        <v>SL</v>
      </c>
      <c r="N1869" s="39">
        <f t="shared" si="315"/>
        <v>-215.00000000001052</v>
      </c>
      <c r="O1869" s="40">
        <f t="shared" si="318"/>
        <v>7071.6749999999529</v>
      </c>
      <c r="P1869" s="39">
        <f t="shared" si="316"/>
        <v>3.75</v>
      </c>
      <c r="Q1869" s="39">
        <f t="shared" si="317"/>
        <v>0</v>
      </c>
      <c r="R1869" s="39">
        <f>IF((O1869 - MAX($O$16:O1869)) &lt; 0, O1869 - MAX($O$16:O1869), 0)</f>
        <v>-1017.5000000000064</v>
      </c>
    </row>
    <row r="1870" spans="1:18" x14ac:dyDescent="0.25">
      <c r="A1870" s="2">
        <v>1855</v>
      </c>
      <c r="B1870" t="s">
        <v>1855</v>
      </c>
      <c r="C1870" s="8">
        <v>291.22000000000003</v>
      </c>
      <c r="D1870" s="8">
        <v>169.65</v>
      </c>
      <c r="E1870" s="17">
        <f t="shared" si="308"/>
        <v>0.54034150405251935</v>
      </c>
      <c r="F1870" s="2">
        <f>+IF(A1870&gt;$C$3,AVERAGE(INDEX($E$16:$E$2532,A1870-$C$3):E1869),"")</f>
        <v>0.53190404865936625</v>
      </c>
      <c r="G1870" s="2">
        <f>+IF(A1870&gt;$C$3,STDEVA(INDEX($E$16:$E$2532,A1870-$C$3):E1869),"")</f>
        <v>3.5342343976856182E-3</v>
      </c>
      <c r="H1870">
        <f t="shared" si="309"/>
        <v>2.3873502557380868</v>
      </c>
      <c r="I1870" s="2" t="str">
        <f t="shared" si="310"/>
        <v>Sell</v>
      </c>
      <c r="J1870">
        <f t="shared" si="311"/>
        <v>169.65</v>
      </c>
      <c r="K1870">
        <f t="shared" si="312"/>
        <v>291.22000000000003</v>
      </c>
      <c r="L1870" s="37" t="str">
        <f t="shared" si="313"/>
        <v/>
      </c>
      <c r="M1870" t="str">
        <f t="shared" si="314"/>
        <v>Short</v>
      </c>
      <c r="N1870" s="39">
        <f t="shared" si="315"/>
        <v>0</v>
      </c>
      <c r="O1870" s="40">
        <f t="shared" si="318"/>
        <v>7071.6749999999529</v>
      </c>
      <c r="P1870" s="39">
        <f t="shared" si="316"/>
        <v>3.75</v>
      </c>
      <c r="Q1870" s="39">
        <f t="shared" si="317"/>
        <v>5760.875</v>
      </c>
      <c r="R1870" s="39">
        <f>IF((O1870 - MAX($O$16:O1870)) &lt; 0, O1870 - MAX($O$16:O1870), 0)</f>
        <v>-1017.5000000000064</v>
      </c>
    </row>
    <row r="1871" spans="1:18" x14ac:dyDescent="0.25">
      <c r="A1871" s="2">
        <v>1856</v>
      </c>
      <c r="B1871" t="s">
        <v>1856</v>
      </c>
      <c r="C1871" s="8">
        <v>293.58</v>
      </c>
      <c r="D1871" s="8">
        <v>171.22</v>
      </c>
      <c r="E1871" s="17">
        <f t="shared" si="308"/>
        <v>0.53920089521474757</v>
      </c>
      <c r="F1871" s="2">
        <f>+IF(A1871&gt;$C$3,AVERAGE(INDEX($E$16:$E$2532,A1871-$C$3):E1870),"")</f>
        <v>0.53449175639719626</v>
      </c>
      <c r="G1871" s="2">
        <f>+IF(A1871&gt;$C$3,STDEVA(INDEX($E$16:$E$2532,A1871-$C$3):E1870),"")</f>
        <v>4.1052709138057909E-3</v>
      </c>
      <c r="H1871">
        <f t="shared" si="309"/>
        <v>1.1470957499332728</v>
      </c>
      <c r="I1871" s="2" t="str">
        <f t="shared" si="310"/>
        <v/>
      </c>
      <c r="J1871">
        <f t="shared" si="311"/>
        <v>169.65</v>
      </c>
      <c r="K1871">
        <f t="shared" si="312"/>
        <v>291.22000000000003</v>
      </c>
      <c r="L1871" s="37">
        <f t="shared" si="313"/>
        <v>-197.49999999999091</v>
      </c>
      <c r="M1871" t="str">
        <f t="shared" si="314"/>
        <v>Short</v>
      </c>
      <c r="N1871" s="39">
        <f t="shared" si="315"/>
        <v>0</v>
      </c>
      <c r="O1871" s="40">
        <f t="shared" si="318"/>
        <v>7071.6749999999529</v>
      </c>
      <c r="P1871" s="39">
        <f t="shared" si="316"/>
        <v>0</v>
      </c>
      <c r="Q1871" s="39">
        <f t="shared" si="317"/>
        <v>0</v>
      </c>
      <c r="R1871" s="39">
        <f>IF((O1871 - MAX($O$16:O1871)) &lt; 0, O1871 - MAX($O$16:O1871), 0)</f>
        <v>-1017.5000000000064</v>
      </c>
    </row>
    <row r="1872" spans="1:18" x14ac:dyDescent="0.25">
      <c r="A1872" s="2">
        <v>1857</v>
      </c>
      <c r="B1872" t="s">
        <v>1857</v>
      </c>
      <c r="C1872" s="8">
        <v>291.99</v>
      </c>
      <c r="D1872" s="8">
        <v>170.4</v>
      </c>
      <c r="E1872" s="17">
        <f t="shared" si="308"/>
        <v>0.53857094071129663</v>
      </c>
      <c r="F1872" s="2">
        <f>+IF(A1872&gt;$C$3,AVERAGE(INDEX($E$16:$E$2532,A1872-$C$3):E1871),"")</f>
        <v>0.53571880925688564</v>
      </c>
      <c r="G1872" s="2">
        <f>+IF(A1872&gt;$C$3,STDEVA(INDEX($E$16:$E$2532,A1872-$C$3):E1871),"")</f>
        <v>4.4728865963801698E-3</v>
      </c>
      <c r="H1872">
        <f t="shared" si="309"/>
        <v>0.63764895285276624</v>
      </c>
      <c r="I1872" s="2" t="str">
        <f t="shared" si="310"/>
        <v/>
      </c>
      <c r="J1872">
        <f t="shared" si="311"/>
        <v>169.65</v>
      </c>
      <c r="K1872">
        <f t="shared" si="312"/>
        <v>291.22000000000003</v>
      </c>
      <c r="L1872" s="37">
        <f t="shared" si="313"/>
        <v>-4.9999999999954525</v>
      </c>
      <c r="M1872" t="str">
        <f t="shared" si="314"/>
        <v>Short</v>
      </c>
      <c r="N1872" s="39">
        <f t="shared" si="315"/>
        <v>0</v>
      </c>
      <c r="O1872" s="40">
        <f t="shared" si="318"/>
        <v>7071.6749999999529</v>
      </c>
      <c r="P1872" s="39">
        <f t="shared" si="316"/>
        <v>0</v>
      </c>
      <c r="Q1872" s="39">
        <f t="shared" si="317"/>
        <v>0</v>
      </c>
      <c r="R1872" s="39">
        <f>IF((O1872 - MAX($O$16:O1872)) &lt; 0, O1872 - MAX($O$16:O1872), 0)</f>
        <v>-1017.5000000000064</v>
      </c>
    </row>
    <row r="1873" spans="1:18" x14ac:dyDescent="0.25">
      <c r="A1873" s="2">
        <v>1858</v>
      </c>
      <c r="B1873" t="s">
        <v>1858</v>
      </c>
      <c r="C1873" s="8">
        <v>291.02</v>
      </c>
      <c r="D1873" s="8">
        <v>169.77</v>
      </c>
      <c r="E1873" s="17">
        <f t="shared" ref="E1873:E1936" si="319">+LN(C1873/D1873)</f>
        <v>0.5389474135095903</v>
      </c>
      <c r="F1873" s="2">
        <f>+IF(A1873&gt;$C$3,AVERAGE(INDEX($E$16:$E$2532,A1873-$C$3):E1872),"")</f>
        <v>0.53762749784951658</v>
      </c>
      <c r="G1873" s="2">
        <f>+IF(A1873&gt;$C$3,STDEVA(INDEX($E$16:$E$2532,A1873-$C$3):E1872),"")</f>
        <v>2.5086052611110604E-3</v>
      </c>
      <c r="H1873">
        <f t="shared" ref="H1873:H1936" si="320">+IF(F1873="","",(E1873-F1873)/G1873)</f>
        <v>0.52615518293584884</v>
      </c>
      <c r="I1873" s="2" t="str">
        <f t="shared" ref="I1873:I1936" si="321">+IF(H1873="","",IF(H1873&lt;$C$4,"Buy",IF(H1873&gt;$C$5,"Sell","")))</f>
        <v/>
      </c>
      <c r="J1873">
        <f t="shared" ref="J1873:J1936" si="322">IF(M1873=M1872, J1872, IF(OR(M1873="TP", M1873="SL"), "", IF(I1873="Buy", C1873, IF(I1873="Sell", D1873, ""))))</f>
        <v>169.65</v>
      </c>
      <c r="K1873">
        <f t="shared" ref="K1873:K1936" si="323">IF(M1873=M1872, K1872, IF(OR(M1873="TP", M1873="SL"), "",IF(I1873="Buy", D1873, IF(I1873="Sell", C1873, ""))))</f>
        <v>291.22000000000003</v>
      </c>
      <c r="L1873" s="37">
        <f t="shared" ref="L1873:L1936" si="324">IF(M1872="Long", (C1873-J1872)*$C$8+(K1872-D1873)*$C$9, IF(M1872="Short", (K1872-C1873)*$C$8+(D1873-J1872)*$C$9, ""))</f>
        <v>80.000000000012506</v>
      </c>
      <c r="M1873" t="str">
        <f t="shared" ref="M1873:M1936" si="325">IF(OR(M1872="", M1872="SL", M1872="TP"), IF(I1873="Sell","Short",(IF(I1873="Buy","Long",I1873))), IF(L1873="", "", IF(L1873&lt;$C$6, "SL", IF(L1873&gt;$C$7, "TP", M1872))))</f>
        <v>Short</v>
      </c>
      <c r="N1873" s="39">
        <f t="shared" ref="N1873:N1936" si="326">IF(OR(M1873="TP", M1873="SL"), L1873, 0)</f>
        <v>0</v>
      </c>
      <c r="O1873" s="40">
        <f t="shared" si="318"/>
        <v>7071.6749999999529</v>
      </c>
      <c r="P1873" s="39">
        <f t="shared" ref="P1873:P1936" si="327">IF(OR(AND(I1873&lt;&gt;"", J1872=""), OR(M1873="TP", M1873="SL",)), ($C$9+$C$8)*$C$11, 0)</f>
        <v>0</v>
      </c>
      <c r="Q1873" s="39">
        <f t="shared" ref="Q1873:Q1936" si="328">IF(AND(I1873&lt;&gt;"",J1872=""),(D1873*$C$9+C1873*$C$8)*$C$10,0)</f>
        <v>0</v>
      </c>
      <c r="R1873" s="39">
        <f>IF((O1873 - MAX($O$16:O1873)) &lt; 0, O1873 - MAX($O$16:O1873), 0)</f>
        <v>-1017.5000000000064</v>
      </c>
    </row>
    <row r="1874" spans="1:18" x14ac:dyDescent="0.25">
      <c r="A1874" s="2">
        <v>1859</v>
      </c>
      <c r="B1874" t="s">
        <v>1859</v>
      </c>
      <c r="C1874" s="8">
        <v>290.75</v>
      </c>
      <c r="D1874" s="8">
        <v>170.03</v>
      </c>
      <c r="E1874" s="17">
        <f t="shared" si="319"/>
        <v>0.53648889932937938</v>
      </c>
      <c r="F1874" s="2">
        <f>+IF(A1874&gt;$C$3,AVERAGE(INDEX($E$16:$E$2532,A1874-$C$3):E1873),"")</f>
        <v>0.5385378564080332</v>
      </c>
      <c r="G1874" s="2">
        <f>+IF(A1874&gt;$C$3,STDEVA(INDEX($E$16:$E$2532,A1874-$C$3):E1873),"")</f>
        <v>1.7554048998057834E-3</v>
      </c>
      <c r="H1874">
        <f t="shared" si="320"/>
        <v>-1.1672276173323424</v>
      </c>
      <c r="I1874" s="2" t="str">
        <f t="shared" si="321"/>
        <v/>
      </c>
      <c r="J1874">
        <f t="shared" si="322"/>
        <v>169.65</v>
      </c>
      <c r="K1874">
        <f t="shared" si="323"/>
        <v>291.22000000000003</v>
      </c>
      <c r="L1874" s="37">
        <f t="shared" si="324"/>
        <v>212.50000000000568</v>
      </c>
      <c r="M1874" t="str">
        <f t="shared" si="325"/>
        <v>Short</v>
      </c>
      <c r="N1874" s="39">
        <f t="shared" si="326"/>
        <v>0</v>
      </c>
      <c r="O1874" s="40">
        <f t="shared" ref="O1874:O1937" si="329">+N1874+O1873</f>
        <v>7071.6749999999529</v>
      </c>
      <c r="P1874" s="39">
        <f t="shared" si="327"/>
        <v>0</v>
      </c>
      <c r="Q1874" s="39">
        <f t="shared" si="328"/>
        <v>0</v>
      </c>
      <c r="R1874" s="39">
        <f>IF((O1874 - MAX($O$16:O1874)) &lt; 0, O1874 - MAX($O$16:O1874), 0)</f>
        <v>-1017.5000000000064</v>
      </c>
    </row>
    <row r="1875" spans="1:18" x14ac:dyDescent="0.25">
      <c r="A1875" s="2">
        <v>1860</v>
      </c>
      <c r="B1875" t="s">
        <v>1860</v>
      </c>
      <c r="C1875" s="8">
        <v>289.88</v>
      </c>
      <c r="D1875" s="8">
        <v>168.03</v>
      </c>
      <c r="E1875" s="17">
        <f t="shared" si="319"/>
        <v>0.54532450935123</v>
      </c>
      <c r="F1875" s="2">
        <f>+IF(A1875&gt;$C$3,AVERAGE(INDEX($E$16:$E$2532,A1875-$C$3):E1874),"")</f>
        <v>0.53870993056350658</v>
      </c>
      <c r="G1875" s="2">
        <f>+IF(A1875&gt;$C$3,STDEVA(INDEX($E$16:$E$2532,A1875-$C$3):E1874),"")</f>
        <v>1.4063938291321572E-3</v>
      </c>
      <c r="H1875">
        <f t="shared" si="320"/>
        <v>4.7032194330695258</v>
      </c>
      <c r="I1875" s="2" t="str">
        <f t="shared" si="321"/>
        <v>Sell</v>
      </c>
      <c r="J1875">
        <f t="shared" si="322"/>
        <v>169.65</v>
      </c>
      <c r="K1875">
        <f t="shared" si="323"/>
        <v>291.22000000000003</v>
      </c>
      <c r="L1875" s="37">
        <f t="shared" si="324"/>
        <v>-69.999999999993179</v>
      </c>
      <c r="M1875" t="str">
        <f t="shared" si="325"/>
        <v>Short</v>
      </c>
      <c r="N1875" s="39">
        <f t="shared" si="326"/>
        <v>0</v>
      </c>
      <c r="O1875" s="40">
        <f t="shared" si="329"/>
        <v>7071.6749999999529</v>
      </c>
      <c r="P1875" s="39">
        <f t="shared" si="327"/>
        <v>0</v>
      </c>
      <c r="Q1875" s="39">
        <f t="shared" si="328"/>
        <v>0</v>
      </c>
      <c r="R1875" s="39">
        <f>IF((O1875 - MAX($O$16:O1875)) &lt; 0, O1875 - MAX($O$16:O1875), 0)</f>
        <v>-1017.5000000000064</v>
      </c>
    </row>
    <row r="1876" spans="1:18" x14ac:dyDescent="0.25">
      <c r="A1876" s="2">
        <v>1861</v>
      </c>
      <c r="B1876" t="s">
        <v>1861</v>
      </c>
      <c r="C1876" s="8">
        <v>290.69</v>
      </c>
      <c r="D1876" s="8">
        <v>168.04</v>
      </c>
      <c r="E1876" s="17">
        <f t="shared" si="319"/>
        <v>0.54805536094716267</v>
      </c>
      <c r="F1876" s="2">
        <f>+IF(A1876&gt;$C$3,AVERAGE(INDEX($E$16:$E$2532,A1876-$C$3):E1875),"")</f>
        <v>0.53970653162324878</v>
      </c>
      <c r="G1876" s="2">
        <f>+IF(A1876&gt;$C$3,STDEVA(INDEX($E$16:$E$2532,A1876-$C$3):E1875),"")</f>
        <v>3.3179936158030453E-3</v>
      </c>
      <c r="H1876">
        <f t="shared" si="320"/>
        <v>2.5162282664287927</v>
      </c>
      <c r="I1876" s="2" t="str">
        <f t="shared" si="321"/>
        <v>Sell</v>
      </c>
      <c r="J1876" t="str">
        <f t="shared" si="322"/>
        <v/>
      </c>
      <c r="K1876" t="str">
        <f t="shared" si="323"/>
        <v/>
      </c>
      <c r="L1876" s="37">
        <f t="shared" si="324"/>
        <v>-269.99999999999602</v>
      </c>
      <c r="M1876" t="str">
        <f t="shared" si="325"/>
        <v>SL</v>
      </c>
      <c r="N1876" s="39">
        <f t="shared" si="326"/>
        <v>-269.99999999999602</v>
      </c>
      <c r="O1876" s="40">
        <f t="shared" si="329"/>
        <v>6801.6749999999565</v>
      </c>
      <c r="P1876" s="39">
        <f t="shared" si="327"/>
        <v>3.75</v>
      </c>
      <c r="Q1876" s="39">
        <f t="shared" si="328"/>
        <v>0</v>
      </c>
      <c r="R1876" s="39">
        <f>IF((O1876 - MAX($O$16:O1876)) &lt; 0, O1876 - MAX($O$16:O1876), 0)</f>
        <v>-1287.5000000000027</v>
      </c>
    </row>
    <row r="1877" spans="1:18" x14ac:dyDescent="0.25">
      <c r="A1877" s="2">
        <v>1862</v>
      </c>
      <c r="B1877" t="s">
        <v>1862</v>
      </c>
      <c r="C1877" s="8">
        <v>290.72000000000003</v>
      </c>
      <c r="D1877" s="8">
        <v>168.55</v>
      </c>
      <c r="E1877" s="17">
        <f t="shared" si="319"/>
        <v>0.54512816296779132</v>
      </c>
      <c r="F1877" s="2">
        <f>+IF(A1877&gt;$C$3,AVERAGE(INDEX($E$16:$E$2532,A1877-$C$3):E1876),"")</f>
        <v>0.54147742476973171</v>
      </c>
      <c r="G1877" s="2">
        <f>+IF(A1877&gt;$C$3,STDEVA(INDEX($E$16:$E$2532,A1877-$C$3):E1876),"")</f>
        <v>4.9447774661499928E-3</v>
      </c>
      <c r="H1877">
        <f t="shared" si="320"/>
        <v>0.73830181905073244</v>
      </c>
      <c r="I1877" s="2" t="str">
        <f t="shared" si="321"/>
        <v/>
      </c>
      <c r="J1877" t="str">
        <f t="shared" si="322"/>
        <v/>
      </c>
      <c r="K1877" t="str">
        <f t="shared" si="323"/>
        <v/>
      </c>
      <c r="L1877" s="37" t="str">
        <f t="shared" si="324"/>
        <v/>
      </c>
      <c r="M1877" t="str">
        <f t="shared" si="325"/>
        <v/>
      </c>
      <c r="N1877" s="39">
        <f t="shared" si="326"/>
        <v>0</v>
      </c>
      <c r="O1877" s="40">
        <f t="shared" si="329"/>
        <v>6801.6749999999565</v>
      </c>
      <c r="P1877" s="39">
        <f t="shared" si="327"/>
        <v>0</v>
      </c>
      <c r="Q1877" s="39">
        <f t="shared" si="328"/>
        <v>0</v>
      </c>
      <c r="R1877" s="39">
        <f>IF((O1877 - MAX($O$16:O1877)) &lt; 0, O1877 - MAX($O$16:O1877), 0)</f>
        <v>-1287.5000000000027</v>
      </c>
    </row>
    <row r="1878" spans="1:18" x14ac:dyDescent="0.25">
      <c r="A1878" s="2">
        <v>1863</v>
      </c>
      <c r="B1878" t="s">
        <v>1863</v>
      </c>
      <c r="C1878" s="8">
        <v>291.73</v>
      </c>
      <c r="D1878" s="8">
        <v>166.33</v>
      </c>
      <c r="E1878" s="17">
        <f t="shared" si="319"/>
        <v>0.56185495017210618</v>
      </c>
      <c r="F1878" s="2">
        <f>+IF(A1878&gt;$C$3,AVERAGE(INDEX($E$16:$E$2532,A1878-$C$3):E1877),"")</f>
        <v>0.54278886922103076</v>
      </c>
      <c r="G1878" s="2">
        <f>+IF(A1878&gt;$C$3,STDEVA(INDEX($E$16:$E$2532,A1878-$C$3):E1877),"")</f>
        <v>4.8498480343098964E-3</v>
      </c>
      <c r="H1878">
        <f t="shared" si="320"/>
        <v>3.9312738906856102</v>
      </c>
      <c r="I1878" s="2" t="str">
        <f t="shared" si="321"/>
        <v>Sell</v>
      </c>
      <c r="J1878">
        <f t="shared" si="322"/>
        <v>166.33</v>
      </c>
      <c r="K1878">
        <f t="shared" si="323"/>
        <v>291.73</v>
      </c>
      <c r="L1878" s="37" t="str">
        <f t="shared" si="324"/>
        <v/>
      </c>
      <c r="M1878" t="str">
        <f t="shared" si="325"/>
        <v>Short</v>
      </c>
      <c r="N1878" s="39">
        <f t="shared" si="326"/>
        <v>0</v>
      </c>
      <c r="O1878" s="40">
        <f t="shared" si="329"/>
        <v>6801.6749999999565</v>
      </c>
      <c r="P1878" s="39">
        <f t="shared" si="327"/>
        <v>3.75</v>
      </c>
      <c r="Q1878" s="39">
        <f t="shared" si="328"/>
        <v>5725.75</v>
      </c>
      <c r="R1878" s="39">
        <f>IF((O1878 - MAX($O$16:O1878)) &lt; 0, O1878 - MAX($O$16:O1878), 0)</f>
        <v>-1287.5000000000027</v>
      </c>
    </row>
    <row r="1879" spans="1:18" x14ac:dyDescent="0.25">
      <c r="A1879" s="2">
        <v>1864</v>
      </c>
      <c r="B1879" t="s">
        <v>1864</v>
      </c>
      <c r="C1879" s="8">
        <v>291.56</v>
      </c>
      <c r="D1879" s="8">
        <v>164.53</v>
      </c>
      <c r="E1879" s="17">
        <f t="shared" si="319"/>
        <v>0.5721528921154535</v>
      </c>
      <c r="F1879" s="2">
        <f>+IF(A1879&gt;$C$3,AVERAGE(INDEX($E$16:$E$2532,A1879-$C$3):E1878),"")</f>
        <v>0.54737037655353382</v>
      </c>
      <c r="G1879" s="2">
        <f>+IF(A1879&gt;$C$3,STDEVA(INDEX($E$16:$E$2532,A1879-$C$3):E1878),"")</f>
        <v>9.1909155893836296E-3</v>
      </c>
      <c r="H1879">
        <f t="shared" si="320"/>
        <v>2.6964142278214167</v>
      </c>
      <c r="I1879" s="2" t="str">
        <f t="shared" si="321"/>
        <v>Sell</v>
      </c>
      <c r="J1879" t="str">
        <f t="shared" si="322"/>
        <v/>
      </c>
      <c r="K1879" t="str">
        <f t="shared" si="323"/>
        <v/>
      </c>
      <c r="L1879" s="37">
        <f t="shared" si="324"/>
        <v>-407.49999999999886</v>
      </c>
      <c r="M1879" t="str">
        <f t="shared" si="325"/>
        <v>SL</v>
      </c>
      <c r="N1879" s="39">
        <f t="shared" si="326"/>
        <v>-407.49999999999886</v>
      </c>
      <c r="O1879" s="40">
        <f t="shared" si="329"/>
        <v>6394.1749999999574</v>
      </c>
      <c r="P1879" s="39">
        <f t="shared" si="327"/>
        <v>3.75</v>
      </c>
      <c r="Q1879" s="39">
        <f t="shared" si="328"/>
        <v>0</v>
      </c>
      <c r="R1879" s="39">
        <f>IF((O1879 - MAX($O$16:O1879)) &lt; 0, O1879 - MAX($O$16:O1879), 0)</f>
        <v>-1695.0000000000018</v>
      </c>
    </row>
    <row r="1880" spans="1:18" x14ac:dyDescent="0.25">
      <c r="A1880" s="2">
        <v>1865</v>
      </c>
      <c r="B1880" t="s">
        <v>1865</v>
      </c>
      <c r="C1880" s="8">
        <v>291.72000000000003</v>
      </c>
      <c r="D1880" s="8">
        <v>165.97</v>
      </c>
      <c r="E1880" s="17">
        <f t="shared" si="319"/>
        <v>0.56398738898340506</v>
      </c>
      <c r="F1880" s="2">
        <f>+IF(A1880&gt;$C$3,AVERAGE(INDEX($E$16:$E$2532,A1880-$C$3):E1879),"")</f>
        <v>0.55450317511074876</v>
      </c>
      <c r="G1880" s="2">
        <f>+IF(A1880&gt;$C$3,STDEVA(INDEX($E$16:$E$2532,A1880-$C$3):E1879),"")</f>
        <v>1.2034057630249487E-2</v>
      </c>
      <c r="H1880">
        <f t="shared" si="320"/>
        <v>0.7881143803745998</v>
      </c>
      <c r="I1880" s="2" t="str">
        <f t="shared" si="321"/>
        <v/>
      </c>
      <c r="J1880" t="str">
        <f t="shared" si="322"/>
        <v/>
      </c>
      <c r="K1880" t="str">
        <f t="shared" si="323"/>
        <v/>
      </c>
      <c r="L1880" s="37" t="str">
        <f t="shared" si="324"/>
        <v/>
      </c>
      <c r="M1880" t="str">
        <f t="shared" si="325"/>
        <v/>
      </c>
      <c r="N1880" s="39">
        <f t="shared" si="326"/>
        <v>0</v>
      </c>
      <c r="O1880" s="40">
        <f t="shared" si="329"/>
        <v>6394.1749999999574</v>
      </c>
      <c r="P1880" s="39">
        <f t="shared" si="327"/>
        <v>0</v>
      </c>
      <c r="Q1880" s="39">
        <f t="shared" si="328"/>
        <v>0</v>
      </c>
      <c r="R1880" s="39">
        <f>IF((O1880 - MAX($O$16:O1880)) &lt; 0, O1880 - MAX($O$16:O1880), 0)</f>
        <v>-1695.0000000000018</v>
      </c>
    </row>
    <row r="1881" spans="1:18" x14ac:dyDescent="0.25">
      <c r="A1881" s="2">
        <v>1866</v>
      </c>
      <c r="B1881" t="s">
        <v>1866</v>
      </c>
      <c r="C1881" s="8">
        <v>289.44</v>
      </c>
      <c r="D1881" s="8">
        <v>163.63999999999999</v>
      </c>
      <c r="E1881" s="17">
        <f t="shared" si="319"/>
        <v>0.57027912858578722</v>
      </c>
      <c r="F1881" s="2">
        <f>+IF(A1881&gt;$C$3,AVERAGE(INDEX($E$16:$E$2532,A1881-$C$3):E1880),"")</f>
        <v>0.5582357510371837</v>
      </c>
      <c r="G1881" s="2">
        <f>+IF(A1881&gt;$C$3,STDEVA(INDEX($E$16:$E$2532,A1881-$C$3):E1880),"")</f>
        <v>1.1350285950329376E-2</v>
      </c>
      <c r="H1881">
        <f t="shared" si="320"/>
        <v>1.0610638006220476</v>
      </c>
      <c r="I1881" s="2" t="str">
        <f t="shared" si="321"/>
        <v/>
      </c>
      <c r="J1881" t="str">
        <f t="shared" si="322"/>
        <v/>
      </c>
      <c r="K1881" t="str">
        <f t="shared" si="323"/>
        <v/>
      </c>
      <c r="L1881" s="37" t="str">
        <f t="shared" si="324"/>
        <v/>
      </c>
      <c r="M1881" t="str">
        <f t="shared" si="325"/>
        <v/>
      </c>
      <c r="N1881" s="39">
        <f t="shared" si="326"/>
        <v>0</v>
      </c>
      <c r="O1881" s="40">
        <f t="shared" si="329"/>
        <v>6394.1749999999574</v>
      </c>
      <c r="P1881" s="39">
        <f t="shared" si="327"/>
        <v>0</v>
      </c>
      <c r="Q1881" s="39">
        <f t="shared" si="328"/>
        <v>0</v>
      </c>
      <c r="R1881" s="39">
        <f>IF((O1881 - MAX($O$16:O1881)) &lt; 0, O1881 - MAX($O$16:O1881), 0)</f>
        <v>-1695.0000000000018</v>
      </c>
    </row>
    <row r="1882" spans="1:18" x14ac:dyDescent="0.25">
      <c r="A1882" s="2">
        <v>1867</v>
      </c>
      <c r="B1882" t="s">
        <v>1867</v>
      </c>
      <c r="C1882" s="8">
        <v>287.82</v>
      </c>
      <c r="D1882" s="8">
        <v>162.16</v>
      </c>
      <c r="E1882" s="17">
        <f t="shared" si="319"/>
        <v>0.57375178259828297</v>
      </c>
      <c r="F1882" s="2">
        <f>+IF(A1882&gt;$C$3,AVERAGE(INDEX($E$16:$E$2532,A1882-$C$3):E1881),"")</f>
        <v>0.56268050456490859</v>
      </c>
      <c r="G1882" s="2">
        <f>+IF(A1882&gt;$C$3,STDEVA(INDEX($E$16:$E$2532,A1882-$C$3):E1881),"")</f>
        <v>1.0699759289337652E-2</v>
      </c>
      <c r="H1882">
        <f t="shared" si="320"/>
        <v>1.0347221590682834</v>
      </c>
      <c r="I1882" s="2" t="str">
        <f t="shared" si="321"/>
        <v/>
      </c>
      <c r="J1882" t="str">
        <f t="shared" si="322"/>
        <v/>
      </c>
      <c r="K1882" t="str">
        <f t="shared" si="323"/>
        <v/>
      </c>
      <c r="L1882" s="37" t="str">
        <f t="shared" si="324"/>
        <v/>
      </c>
      <c r="M1882" t="str">
        <f t="shared" si="325"/>
        <v/>
      </c>
      <c r="N1882" s="39">
        <f t="shared" si="326"/>
        <v>0</v>
      </c>
      <c r="O1882" s="40">
        <f t="shared" si="329"/>
        <v>6394.1749999999574</v>
      </c>
      <c r="P1882" s="39">
        <f t="shared" si="327"/>
        <v>0</v>
      </c>
      <c r="Q1882" s="39">
        <f t="shared" si="328"/>
        <v>0</v>
      </c>
      <c r="R1882" s="39">
        <f>IF((O1882 - MAX($O$16:O1882)) &lt; 0, O1882 - MAX($O$16:O1882), 0)</f>
        <v>-1695.0000000000018</v>
      </c>
    </row>
    <row r="1883" spans="1:18" x14ac:dyDescent="0.25">
      <c r="A1883" s="2">
        <v>1868</v>
      </c>
      <c r="B1883" t="s">
        <v>1868</v>
      </c>
      <c r="C1883" s="8">
        <v>287.82</v>
      </c>
      <c r="D1883" s="8">
        <v>161.82</v>
      </c>
      <c r="E1883" s="17">
        <f t="shared" si="319"/>
        <v>0.57585067836233395</v>
      </c>
      <c r="F1883" s="2">
        <f>+IF(A1883&gt;$C$3,AVERAGE(INDEX($E$16:$E$2532,A1883-$C$3):E1882),"")</f>
        <v>0.56840522849100705</v>
      </c>
      <c r="G1883" s="2">
        <f>+IF(A1883&gt;$C$3,STDEVA(INDEX($E$16:$E$2532,A1883-$C$3):E1882),"")</f>
        <v>5.2097403246044094E-3</v>
      </c>
      <c r="H1883">
        <f t="shared" si="320"/>
        <v>1.429140304011649</v>
      </c>
      <c r="I1883" s="2" t="str">
        <f t="shared" si="321"/>
        <v/>
      </c>
      <c r="J1883" t="str">
        <f t="shared" si="322"/>
        <v/>
      </c>
      <c r="K1883" t="str">
        <f t="shared" si="323"/>
        <v/>
      </c>
      <c r="L1883" s="37" t="str">
        <f t="shared" si="324"/>
        <v/>
      </c>
      <c r="M1883" t="str">
        <f t="shared" si="325"/>
        <v/>
      </c>
      <c r="N1883" s="39">
        <f t="shared" si="326"/>
        <v>0</v>
      </c>
      <c r="O1883" s="40">
        <f t="shared" si="329"/>
        <v>6394.1749999999574</v>
      </c>
      <c r="P1883" s="39">
        <f t="shared" si="327"/>
        <v>0</v>
      </c>
      <c r="Q1883" s="39">
        <f t="shared" si="328"/>
        <v>0</v>
      </c>
      <c r="R1883" s="39">
        <f>IF((O1883 - MAX($O$16:O1883)) &lt; 0, O1883 - MAX($O$16:O1883), 0)</f>
        <v>-1695.0000000000018</v>
      </c>
    </row>
    <row r="1884" spans="1:18" x14ac:dyDescent="0.25">
      <c r="A1884" s="2">
        <v>1869</v>
      </c>
      <c r="B1884" t="s">
        <v>1869</v>
      </c>
      <c r="C1884" s="8">
        <v>287.39999999999998</v>
      </c>
      <c r="D1884" s="8">
        <v>161.19</v>
      </c>
      <c r="E1884" s="17">
        <f t="shared" si="319"/>
        <v>0.57829118023608472</v>
      </c>
      <c r="F1884" s="2">
        <f>+IF(A1884&gt;$C$3,AVERAGE(INDEX($E$16:$E$2532,A1884-$C$3):E1883),"")</f>
        <v>0.57120437412905245</v>
      </c>
      <c r="G1884" s="2">
        <f>+IF(A1884&gt;$C$3,STDEVA(INDEX($E$16:$E$2532,A1884-$C$3):E1883),"")</f>
        <v>4.5254301788799729E-3</v>
      </c>
      <c r="H1884">
        <f t="shared" si="320"/>
        <v>1.5659961212319999</v>
      </c>
      <c r="I1884" s="2" t="str">
        <f t="shared" si="321"/>
        <v>Sell</v>
      </c>
      <c r="J1884">
        <f t="shared" si="322"/>
        <v>161.19</v>
      </c>
      <c r="K1884">
        <f t="shared" si="323"/>
        <v>287.39999999999998</v>
      </c>
      <c r="L1884" s="37" t="str">
        <f t="shared" si="324"/>
        <v/>
      </c>
      <c r="M1884" t="str">
        <f t="shared" si="325"/>
        <v>Short</v>
      </c>
      <c r="N1884" s="39">
        <f t="shared" si="326"/>
        <v>0</v>
      </c>
      <c r="O1884" s="40">
        <f t="shared" si="329"/>
        <v>6394.1749999999574</v>
      </c>
      <c r="P1884" s="39">
        <f t="shared" si="327"/>
        <v>3.75</v>
      </c>
      <c r="Q1884" s="39">
        <f t="shared" si="328"/>
        <v>5607.375</v>
      </c>
      <c r="R1884" s="39">
        <f>IF((O1884 - MAX($O$16:O1884)) &lt; 0, O1884 - MAX($O$16:O1884), 0)</f>
        <v>-1695.0000000000018</v>
      </c>
    </row>
    <row r="1885" spans="1:18" x14ac:dyDescent="0.25">
      <c r="A1885" s="2">
        <v>1870</v>
      </c>
      <c r="B1885" t="s">
        <v>1870</v>
      </c>
      <c r="C1885" s="8">
        <v>278.3</v>
      </c>
      <c r="D1885" s="8">
        <v>156.56</v>
      </c>
      <c r="E1885" s="17">
        <f t="shared" si="319"/>
        <v>0.57526034544402438</v>
      </c>
      <c r="F1885" s="2">
        <f>+IF(A1885&gt;$C$3,AVERAGE(INDEX($E$16:$E$2532,A1885-$C$3):E1884),"")</f>
        <v>0.5724320317531788</v>
      </c>
      <c r="G1885" s="2">
        <f>+IF(A1885&gt;$C$3,STDEVA(INDEX($E$16:$E$2532,A1885-$C$3):E1884),"")</f>
        <v>5.5611485197177698E-3</v>
      </c>
      <c r="H1885">
        <f t="shared" si="320"/>
        <v>0.50858445531843344</v>
      </c>
      <c r="I1885" s="2" t="str">
        <f t="shared" si="321"/>
        <v/>
      </c>
      <c r="J1885" t="str">
        <f t="shared" si="322"/>
        <v/>
      </c>
      <c r="K1885" t="str">
        <f t="shared" si="323"/>
        <v/>
      </c>
      <c r="L1885" s="37">
        <f t="shared" si="324"/>
        <v>1117.4999999999925</v>
      </c>
      <c r="M1885" t="str">
        <f t="shared" si="325"/>
        <v>TP</v>
      </c>
      <c r="N1885" s="39">
        <f t="shared" si="326"/>
        <v>1117.4999999999925</v>
      </c>
      <c r="O1885" s="40">
        <f t="shared" si="329"/>
        <v>7511.6749999999502</v>
      </c>
      <c r="P1885" s="39">
        <f t="shared" si="327"/>
        <v>3.75</v>
      </c>
      <c r="Q1885" s="39">
        <f t="shared" si="328"/>
        <v>0</v>
      </c>
      <c r="R1885" s="39">
        <f>IF((O1885 - MAX($O$16:O1885)) &lt; 0, O1885 - MAX($O$16:O1885), 0)</f>
        <v>-577.50000000000909</v>
      </c>
    </row>
    <row r="1886" spans="1:18" x14ac:dyDescent="0.25">
      <c r="A1886" s="2">
        <v>1871</v>
      </c>
      <c r="B1886" t="s">
        <v>1871</v>
      </c>
      <c r="C1886" s="8">
        <v>272.17</v>
      </c>
      <c r="D1886" s="8">
        <v>153.57</v>
      </c>
      <c r="E1886" s="17">
        <f t="shared" si="319"/>
        <v>0.572270381927238</v>
      </c>
      <c r="F1886" s="2">
        <f>+IF(A1886&gt;$C$3,AVERAGE(INDEX($E$16:$E$2532,A1886-$C$3):E1885),"")</f>
        <v>0.5746866230453026</v>
      </c>
      <c r="G1886" s="2">
        <f>+IF(A1886&gt;$C$3,STDEVA(INDEX($E$16:$E$2532,A1886-$C$3):E1885),"")</f>
        <v>2.9570656395135095E-3</v>
      </c>
      <c r="H1886">
        <f t="shared" si="320"/>
        <v>-0.81710770494161722</v>
      </c>
      <c r="I1886" s="2" t="str">
        <f t="shared" si="321"/>
        <v/>
      </c>
      <c r="J1886" t="str">
        <f t="shared" si="322"/>
        <v/>
      </c>
      <c r="K1886" t="str">
        <f t="shared" si="323"/>
        <v/>
      </c>
      <c r="L1886" s="37" t="str">
        <f t="shared" si="324"/>
        <v/>
      </c>
      <c r="M1886" t="str">
        <f t="shared" si="325"/>
        <v/>
      </c>
      <c r="N1886" s="39">
        <f t="shared" si="326"/>
        <v>0</v>
      </c>
      <c r="O1886" s="40">
        <f t="shared" si="329"/>
        <v>7511.6749999999502</v>
      </c>
      <c r="P1886" s="39">
        <f t="shared" si="327"/>
        <v>0</v>
      </c>
      <c r="Q1886" s="39">
        <f t="shared" si="328"/>
        <v>0</v>
      </c>
      <c r="R1886" s="39">
        <f>IF((O1886 - MAX($O$16:O1886)) &lt; 0, O1886 - MAX($O$16:O1886), 0)</f>
        <v>-577.50000000000909</v>
      </c>
    </row>
    <row r="1887" spans="1:18" x14ac:dyDescent="0.25">
      <c r="A1887" s="2">
        <v>1872</v>
      </c>
      <c r="B1887" t="s">
        <v>1872</v>
      </c>
      <c r="C1887" s="8">
        <v>275.95</v>
      </c>
      <c r="D1887" s="8">
        <v>153.6</v>
      </c>
      <c r="E1887" s="17">
        <f t="shared" si="319"/>
        <v>0.58586786917193856</v>
      </c>
      <c r="F1887" s="2">
        <f>+IF(A1887&gt;$C$3,AVERAGE(INDEX($E$16:$E$2532,A1887-$C$3):E1886),"")</f>
        <v>0.57508487371359285</v>
      </c>
      <c r="G1887" s="2">
        <f>+IF(A1887&gt;$C$3,STDEVA(INDEX($E$16:$E$2532,A1887-$C$3):E1886),"")</f>
        <v>2.2691487688979916E-3</v>
      </c>
      <c r="H1887">
        <f t="shared" si="320"/>
        <v>4.752000224111554</v>
      </c>
      <c r="I1887" s="2" t="str">
        <f t="shared" si="321"/>
        <v>Sell</v>
      </c>
      <c r="J1887">
        <f t="shared" si="322"/>
        <v>153.6</v>
      </c>
      <c r="K1887">
        <f t="shared" si="323"/>
        <v>275.95</v>
      </c>
      <c r="L1887" s="37" t="str">
        <f t="shared" si="324"/>
        <v/>
      </c>
      <c r="M1887" t="str">
        <f t="shared" si="325"/>
        <v>Short</v>
      </c>
      <c r="N1887" s="39">
        <f t="shared" si="326"/>
        <v>0</v>
      </c>
      <c r="O1887" s="40">
        <f t="shared" si="329"/>
        <v>7511.6749999999502</v>
      </c>
      <c r="P1887" s="39">
        <f t="shared" si="327"/>
        <v>3.75</v>
      </c>
      <c r="Q1887" s="39">
        <f t="shared" si="328"/>
        <v>5369.375</v>
      </c>
      <c r="R1887" s="39">
        <f>IF((O1887 - MAX($O$16:O1887)) &lt; 0, O1887 - MAX($O$16:O1887), 0)</f>
        <v>-577.50000000000909</v>
      </c>
    </row>
    <row r="1888" spans="1:18" x14ac:dyDescent="0.25">
      <c r="A1888" s="2">
        <v>1873</v>
      </c>
      <c r="B1888" t="s">
        <v>1873</v>
      </c>
      <c r="C1888" s="8">
        <v>274.39999999999998</v>
      </c>
      <c r="D1888" s="8">
        <v>154.16999999999999</v>
      </c>
      <c r="E1888" s="17">
        <f t="shared" si="319"/>
        <v>0.57653100617948227</v>
      </c>
      <c r="F1888" s="2">
        <f>+IF(A1888&gt;$C$3,AVERAGE(INDEX($E$16:$E$2532,A1888-$C$3):E1887),"")</f>
        <v>0.57750809102832401</v>
      </c>
      <c r="G1888" s="2">
        <f>+IF(A1888&gt;$C$3,STDEVA(INDEX($E$16:$E$2532,A1888-$C$3):E1887),"")</f>
        <v>5.1413055954321754E-3</v>
      </c>
      <c r="H1888">
        <f t="shared" si="320"/>
        <v>-0.19004605556025167</v>
      </c>
      <c r="I1888" s="2" t="str">
        <f t="shared" si="321"/>
        <v/>
      </c>
      <c r="J1888" t="str">
        <f t="shared" si="322"/>
        <v/>
      </c>
      <c r="K1888" t="str">
        <f t="shared" si="323"/>
        <v/>
      </c>
      <c r="L1888" s="37">
        <f t="shared" si="324"/>
        <v>530.00000000000114</v>
      </c>
      <c r="M1888" t="str">
        <f t="shared" si="325"/>
        <v>TP</v>
      </c>
      <c r="N1888" s="39">
        <f t="shared" si="326"/>
        <v>530.00000000000114</v>
      </c>
      <c r="O1888" s="40">
        <f t="shared" si="329"/>
        <v>8041.6749999999511</v>
      </c>
      <c r="P1888" s="39">
        <f t="shared" si="327"/>
        <v>3.75</v>
      </c>
      <c r="Q1888" s="39">
        <f t="shared" si="328"/>
        <v>0</v>
      </c>
      <c r="R1888" s="39">
        <f>IF((O1888 - MAX($O$16:O1888)) &lt; 0, O1888 - MAX($O$16:O1888), 0)</f>
        <v>-47.500000000008185</v>
      </c>
    </row>
    <row r="1889" spans="1:18" x14ac:dyDescent="0.25">
      <c r="A1889" s="2">
        <v>1874</v>
      </c>
      <c r="B1889" t="s">
        <v>1874</v>
      </c>
      <c r="C1889" s="8">
        <v>280.39999999999998</v>
      </c>
      <c r="D1889" s="8">
        <v>158.63999999999999</v>
      </c>
      <c r="E1889" s="17">
        <f t="shared" si="319"/>
        <v>0.5695796709488945</v>
      </c>
      <c r="F1889" s="2">
        <f>+IF(A1889&gt;$C$3,AVERAGE(INDEX($E$16:$E$2532,A1889-$C$3):E1888),"")</f>
        <v>0.57764415659175361</v>
      </c>
      <c r="G1889" s="2">
        <f>+IF(A1889&gt;$C$3,STDEVA(INDEX($E$16:$E$2532,A1889-$C$3):E1888),"")</f>
        <v>5.0952723619837915E-3</v>
      </c>
      <c r="H1889">
        <f t="shared" si="320"/>
        <v>-1.5827388743786968</v>
      </c>
      <c r="I1889" s="2" t="str">
        <f t="shared" si="321"/>
        <v>Buy</v>
      </c>
      <c r="J1889">
        <f t="shared" si="322"/>
        <v>280.39999999999998</v>
      </c>
      <c r="K1889">
        <f t="shared" si="323"/>
        <v>158.63999999999999</v>
      </c>
      <c r="L1889" s="37" t="str">
        <f t="shared" si="324"/>
        <v/>
      </c>
      <c r="M1889" t="str">
        <f t="shared" si="325"/>
        <v>Long</v>
      </c>
      <c r="N1889" s="39">
        <f t="shared" si="326"/>
        <v>0</v>
      </c>
      <c r="O1889" s="40">
        <f t="shared" si="329"/>
        <v>8041.6749999999511</v>
      </c>
      <c r="P1889" s="39">
        <f t="shared" si="327"/>
        <v>3.75</v>
      </c>
      <c r="Q1889" s="39">
        <f t="shared" si="328"/>
        <v>5488</v>
      </c>
      <c r="R1889" s="39">
        <f>IF((O1889 - MAX($O$16:O1889)) &lt; 0, O1889 - MAX($O$16:O1889), 0)</f>
        <v>-47.500000000008185</v>
      </c>
    </row>
    <row r="1890" spans="1:18" x14ac:dyDescent="0.25">
      <c r="A1890" s="2">
        <v>1875</v>
      </c>
      <c r="B1890" t="s">
        <v>1875</v>
      </c>
      <c r="C1890" s="8">
        <v>280.45</v>
      </c>
      <c r="D1890" s="8">
        <v>157.96</v>
      </c>
      <c r="E1890" s="17">
        <f t="shared" si="319"/>
        <v>0.57405361953589717</v>
      </c>
      <c r="F1890" s="2">
        <f>+IF(A1890&gt;$C$3,AVERAGE(INDEX($E$16:$E$2532,A1890-$C$3):E1889),"")</f>
        <v>0.57590185473431554</v>
      </c>
      <c r="G1890" s="2">
        <f>+IF(A1890&gt;$C$3,STDEVA(INDEX($E$16:$E$2532,A1890-$C$3):E1889),"")</f>
        <v>6.1904444922513445E-3</v>
      </c>
      <c r="H1890">
        <f t="shared" si="320"/>
        <v>-0.29856259929829393</v>
      </c>
      <c r="I1890" s="2" t="str">
        <f t="shared" si="321"/>
        <v/>
      </c>
      <c r="J1890">
        <f t="shared" si="322"/>
        <v>280.39999999999998</v>
      </c>
      <c r="K1890">
        <f t="shared" si="323"/>
        <v>158.63999999999999</v>
      </c>
      <c r="L1890" s="37">
        <f t="shared" si="324"/>
        <v>182.49999999999744</v>
      </c>
      <c r="M1890" t="str">
        <f t="shared" si="325"/>
        <v>Long</v>
      </c>
      <c r="N1890" s="39">
        <f t="shared" si="326"/>
        <v>0</v>
      </c>
      <c r="O1890" s="40">
        <f t="shared" si="329"/>
        <v>8041.6749999999511</v>
      </c>
      <c r="P1890" s="39">
        <f t="shared" si="327"/>
        <v>0</v>
      </c>
      <c r="Q1890" s="39">
        <f t="shared" si="328"/>
        <v>0</v>
      </c>
      <c r="R1890" s="39">
        <f>IF((O1890 - MAX($O$16:O1890)) &lt; 0, O1890 - MAX($O$16:O1890), 0)</f>
        <v>-47.500000000008185</v>
      </c>
    </row>
    <row r="1891" spans="1:18" x14ac:dyDescent="0.25">
      <c r="A1891" s="2">
        <v>1876</v>
      </c>
      <c r="B1891" t="s">
        <v>1876</v>
      </c>
      <c r="C1891" s="8">
        <v>276.39999999999998</v>
      </c>
      <c r="D1891" s="8">
        <v>155</v>
      </c>
      <c r="E1891" s="17">
        <f t="shared" si="319"/>
        <v>0.57842397497426812</v>
      </c>
      <c r="F1891" s="2">
        <f>+IF(A1891&gt;$C$3,AVERAGE(INDEX($E$16:$E$2532,A1891-$C$3):E1890),"")</f>
        <v>0.57566050955269021</v>
      </c>
      <c r="G1891" s="2">
        <f>+IF(A1891&gt;$C$3,STDEVA(INDEX($E$16:$E$2532,A1891-$C$3):E1890),"")</f>
        <v>6.2449902670511362E-3</v>
      </c>
      <c r="H1891">
        <f t="shared" si="320"/>
        <v>0.44250916389062739</v>
      </c>
      <c r="I1891" s="2" t="str">
        <f t="shared" si="321"/>
        <v/>
      </c>
      <c r="J1891">
        <f t="shared" si="322"/>
        <v>280.39999999999998</v>
      </c>
      <c r="K1891">
        <f t="shared" si="323"/>
        <v>158.63999999999999</v>
      </c>
      <c r="L1891" s="37">
        <f t="shared" si="324"/>
        <v>-90.000000000003411</v>
      </c>
      <c r="M1891" t="str">
        <f t="shared" si="325"/>
        <v>Long</v>
      </c>
      <c r="N1891" s="39">
        <f t="shared" si="326"/>
        <v>0</v>
      </c>
      <c r="O1891" s="40">
        <f t="shared" si="329"/>
        <v>8041.6749999999511</v>
      </c>
      <c r="P1891" s="39">
        <f t="shared" si="327"/>
        <v>0</v>
      </c>
      <c r="Q1891" s="39">
        <f t="shared" si="328"/>
        <v>0</v>
      </c>
      <c r="R1891" s="39">
        <f>IF((O1891 - MAX($O$16:O1891)) &lt; 0, O1891 - MAX($O$16:O1891), 0)</f>
        <v>-47.500000000008185</v>
      </c>
    </row>
    <row r="1892" spans="1:18" x14ac:dyDescent="0.25">
      <c r="A1892" s="2">
        <v>1877</v>
      </c>
      <c r="B1892" t="s">
        <v>1877</v>
      </c>
      <c r="C1892" s="8">
        <v>276.25</v>
      </c>
      <c r="D1892" s="8">
        <v>153.36000000000001</v>
      </c>
      <c r="E1892" s="17">
        <f t="shared" si="319"/>
        <v>0.58851815409457342</v>
      </c>
      <c r="F1892" s="2">
        <f>+IF(A1892&gt;$C$3,AVERAGE(INDEX($E$16:$E$2532,A1892-$C$3):E1891),"")</f>
        <v>0.57689122816209615</v>
      </c>
      <c r="G1892" s="2">
        <f>+IF(A1892&gt;$C$3,STDEVA(INDEX($E$16:$E$2532,A1892-$C$3):E1891),"")</f>
        <v>6.0118642716707697E-3</v>
      </c>
      <c r="H1892">
        <f t="shared" si="320"/>
        <v>1.933996744947472</v>
      </c>
      <c r="I1892" s="2" t="str">
        <f t="shared" si="321"/>
        <v>Sell</v>
      </c>
      <c r="J1892">
        <f t="shared" si="322"/>
        <v>280.39999999999998</v>
      </c>
      <c r="K1892">
        <f t="shared" si="323"/>
        <v>158.63999999999999</v>
      </c>
      <c r="L1892" s="37">
        <f t="shared" si="324"/>
        <v>282.49999999999886</v>
      </c>
      <c r="M1892" t="str">
        <f t="shared" si="325"/>
        <v>Long</v>
      </c>
      <c r="N1892" s="39">
        <f t="shared" si="326"/>
        <v>0</v>
      </c>
      <c r="O1892" s="40">
        <f t="shared" si="329"/>
        <v>8041.6749999999511</v>
      </c>
      <c r="P1892" s="39">
        <f t="shared" si="327"/>
        <v>0</v>
      </c>
      <c r="Q1892" s="39">
        <f t="shared" si="328"/>
        <v>0</v>
      </c>
      <c r="R1892" s="39">
        <f>IF((O1892 - MAX($O$16:O1892)) &lt; 0, O1892 - MAX($O$16:O1892), 0)</f>
        <v>-47.500000000008185</v>
      </c>
    </row>
    <row r="1893" spans="1:18" x14ac:dyDescent="0.25">
      <c r="A1893" s="2">
        <v>1878</v>
      </c>
      <c r="B1893" t="s">
        <v>1878</v>
      </c>
      <c r="C1893" s="8">
        <v>275.01</v>
      </c>
      <c r="D1893" s="8">
        <v>153.03</v>
      </c>
      <c r="E1893" s="17">
        <f t="shared" si="319"/>
        <v>0.58617348003884906</v>
      </c>
      <c r="F1893" s="2">
        <f>+IF(A1893&gt;$C$3,AVERAGE(INDEX($E$16:$E$2532,A1893-$C$3):E1892),"")</f>
        <v>0.57742128514662316</v>
      </c>
      <c r="G1893" s="2">
        <f>+IF(A1893&gt;$C$3,STDEVA(INDEX($E$16:$E$2532,A1893-$C$3):E1892),"")</f>
        <v>7.0315462181063867E-3</v>
      </c>
      <c r="H1893">
        <f t="shared" si="320"/>
        <v>1.2447041690046494</v>
      </c>
      <c r="I1893" s="2" t="str">
        <f t="shared" si="321"/>
        <v/>
      </c>
      <c r="J1893">
        <f t="shared" si="322"/>
        <v>280.39999999999998</v>
      </c>
      <c r="K1893">
        <f t="shared" si="323"/>
        <v>158.63999999999999</v>
      </c>
      <c r="L1893" s="37">
        <f t="shared" si="324"/>
        <v>54.999999999999773</v>
      </c>
      <c r="M1893" t="str">
        <f t="shared" si="325"/>
        <v>Long</v>
      </c>
      <c r="N1893" s="39">
        <f t="shared" si="326"/>
        <v>0</v>
      </c>
      <c r="O1893" s="40">
        <f t="shared" si="329"/>
        <v>8041.6749999999511</v>
      </c>
      <c r="P1893" s="39">
        <f t="shared" si="327"/>
        <v>0</v>
      </c>
      <c r="Q1893" s="39">
        <f t="shared" si="328"/>
        <v>0</v>
      </c>
      <c r="R1893" s="39">
        <f>IF((O1893 - MAX($O$16:O1893)) &lt; 0, O1893 - MAX($O$16:O1893), 0)</f>
        <v>-47.500000000008185</v>
      </c>
    </row>
    <row r="1894" spans="1:18" x14ac:dyDescent="0.25">
      <c r="A1894" s="2">
        <v>1879</v>
      </c>
      <c r="B1894" t="s">
        <v>1879</v>
      </c>
      <c r="C1894" s="8">
        <v>273.61</v>
      </c>
      <c r="D1894" s="8">
        <v>151.66</v>
      </c>
      <c r="E1894" s="17">
        <f t="shared" si="319"/>
        <v>0.59006256151528402</v>
      </c>
      <c r="F1894" s="2">
        <f>+IF(A1894&gt;$C$3,AVERAGE(INDEX($E$16:$E$2532,A1894-$C$3):E1893),"")</f>
        <v>0.57934977991849645</v>
      </c>
      <c r="G1894" s="2">
        <f>+IF(A1894&gt;$C$3,STDEVA(INDEX($E$16:$E$2532,A1894-$C$3):E1893),"")</f>
        <v>7.9841002504340373E-3</v>
      </c>
      <c r="H1894">
        <f t="shared" si="320"/>
        <v>1.3417644143690697</v>
      </c>
      <c r="I1894" s="2" t="str">
        <f t="shared" si="321"/>
        <v/>
      </c>
      <c r="J1894">
        <f t="shared" si="322"/>
        <v>280.39999999999998</v>
      </c>
      <c r="K1894">
        <f t="shared" si="323"/>
        <v>158.63999999999999</v>
      </c>
      <c r="L1894" s="37">
        <f t="shared" si="324"/>
        <v>47.500000000006594</v>
      </c>
      <c r="M1894" t="str">
        <f t="shared" si="325"/>
        <v>Long</v>
      </c>
      <c r="N1894" s="39">
        <f t="shared" si="326"/>
        <v>0</v>
      </c>
      <c r="O1894" s="40">
        <f t="shared" si="329"/>
        <v>8041.6749999999511</v>
      </c>
      <c r="P1894" s="39">
        <f t="shared" si="327"/>
        <v>0</v>
      </c>
      <c r="Q1894" s="39">
        <f t="shared" si="328"/>
        <v>0</v>
      </c>
      <c r="R1894" s="39">
        <f>IF((O1894 - MAX($O$16:O1894)) &lt; 0, O1894 - MAX($O$16:O1894), 0)</f>
        <v>-47.500000000008185</v>
      </c>
    </row>
    <row r="1895" spans="1:18" x14ac:dyDescent="0.25">
      <c r="A1895" s="2">
        <v>1880</v>
      </c>
      <c r="B1895" t="s">
        <v>1880</v>
      </c>
      <c r="C1895" s="8">
        <v>265.32</v>
      </c>
      <c r="D1895" s="8">
        <v>145.94999999999999</v>
      </c>
      <c r="E1895" s="17">
        <f t="shared" si="319"/>
        <v>0.59767254735723163</v>
      </c>
      <c r="F1895" s="2">
        <f>+IF(A1895&gt;$C$3,AVERAGE(INDEX($E$16:$E$2532,A1895-$C$3):E1894),"")</f>
        <v>0.58344635803177436</v>
      </c>
      <c r="G1895" s="2">
        <f>+IF(A1895&gt;$C$3,STDEVA(INDEX($E$16:$E$2532,A1895-$C$3):E1894),"")</f>
        <v>6.8989551076152024E-3</v>
      </c>
      <c r="H1895">
        <f t="shared" si="320"/>
        <v>2.0620788370914496</v>
      </c>
      <c r="I1895" s="2" t="str">
        <f t="shared" si="321"/>
        <v>Sell</v>
      </c>
      <c r="J1895" t="str">
        <f t="shared" si="322"/>
        <v/>
      </c>
      <c r="K1895" t="str">
        <f t="shared" si="323"/>
        <v/>
      </c>
      <c r="L1895" s="37">
        <f t="shared" si="324"/>
        <v>-597.49999999999636</v>
      </c>
      <c r="M1895" t="str">
        <f t="shared" si="325"/>
        <v>SL</v>
      </c>
      <c r="N1895" s="39">
        <f t="shared" si="326"/>
        <v>-597.49999999999636</v>
      </c>
      <c r="O1895" s="40">
        <f t="shared" si="329"/>
        <v>7444.1749999999547</v>
      </c>
      <c r="P1895" s="39">
        <f t="shared" si="327"/>
        <v>3.75</v>
      </c>
      <c r="Q1895" s="39">
        <f t="shared" si="328"/>
        <v>0</v>
      </c>
      <c r="R1895" s="39">
        <f>IF((O1895 - MAX($O$16:O1895)) &lt; 0, O1895 - MAX($O$16:O1895), 0)</f>
        <v>-645.00000000000455</v>
      </c>
    </row>
    <row r="1896" spans="1:18" x14ac:dyDescent="0.25">
      <c r="A1896" s="2">
        <v>1881</v>
      </c>
      <c r="B1896" t="s">
        <v>1881</v>
      </c>
      <c r="C1896" s="8">
        <v>270.08</v>
      </c>
      <c r="D1896" s="8">
        <v>149.11000000000001</v>
      </c>
      <c r="E1896" s="17">
        <f t="shared" si="319"/>
        <v>0.59403392280477607</v>
      </c>
      <c r="F1896" s="2">
        <f>+IF(A1896&gt;$C$3,AVERAGE(INDEX($E$16:$E$2532,A1896-$C$3):E1895),"")</f>
        <v>0.58817014359604136</v>
      </c>
      <c r="G1896" s="2">
        <f>+IF(A1896&gt;$C$3,STDEVA(INDEX($E$16:$E$2532,A1896-$C$3):E1895),"")</f>
        <v>6.9457271450421125E-3</v>
      </c>
      <c r="H1896">
        <f t="shared" si="320"/>
        <v>0.84422826959453745</v>
      </c>
      <c r="I1896" s="2" t="str">
        <f t="shared" si="321"/>
        <v/>
      </c>
      <c r="J1896" t="str">
        <f t="shared" si="322"/>
        <v/>
      </c>
      <c r="K1896" t="str">
        <f t="shared" si="323"/>
        <v/>
      </c>
      <c r="L1896" s="37" t="str">
        <f t="shared" si="324"/>
        <v/>
      </c>
      <c r="M1896" t="str">
        <f t="shared" si="325"/>
        <v/>
      </c>
      <c r="N1896" s="39">
        <f t="shared" si="326"/>
        <v>0</v>
      </c>
      <c r="O1896" s="40">
        <f t="shared" si="329"/>
        <v>7444.1749999999547</v>
      </c>
      <c r="P1896" s="39">
        <f t="shared" si="327"/>
        <v>0</v>
      </c>
      <c r="Q1896" s="39">
        <f t="shared" si="328"/>
        <v>0</v>
      </c>
      <c r="R1896" s="39">
        <f>IF((O1896 - MAX($O$16:O1896)) &lt; 0, O1896 - MAX($O$16:O1896), 0)</f>
        <v>-645.00000000000455</v>
      </c>
    </row>
    <row r="1897" spans="1:18" x14ac:dyDescent="0.25">
      <c r="A1897" s="2">
        <v>1882</v>
      </c>
      <c r="B1897" t="s">
        <v>1882</v>
      </c>
      <c r="C1897" s="8">
        <v>265.33</v>
      </c>
      <c r="D1897" s="8">
        <v>147.47999999999999</v>
      </c>
      <c r="E1897" s="17">
        <f t="shared" si="319"/>
        <v>0.58728176091734641</v>
      </c>
      <c r="F1897" s="2">
        <f>+IF(A1897&gt;$C$3,AVERAGE(INDEX($E$16:$E$2532,A1897-$C$3):E1896),"")</f>
        <v>0.59129213316214291</v>
      </c>
      <c r="G1897" s="2">
        <f>+IF(A1897&gt;$C$3,STDEVA(INDEX($E$16:$E$2532,A1897-$C$3):E1896),"")</f>
        <v>4.5725953200567342E-3</v>
      </c>
      <c r="H1897">
        <f t="shared" si="320"/>
        <v>-0.87704508361057898</v>
      </c>
      <c r="I1897" s="2" t="str">
        <f t="shared" si="321"/>
        <v/>
      </c>
      <c r="J1897" t="str">
        <f t="shared" si="322"/>
        <v/>
      </c>
      <c r="K1897" t="str">
        <f t="shared" si="323"/>
        <v/>
      </c>
      <c r="L1897" s="37" t="str">
        <f t="shared" si="324"/>
        <v/>
      </c>
      <c r="M1897" t="str">
        <f t="shared" si="325"/>
        <v/>
      </c>
      <c r="N1897" s="39">
        <f t="shared" si="326"/>
        <v>0</v>
      </c>
      <c r="O1897" s="40">
        <f t="shared" si="329"/>
        <v>7444.1749999999547</v>
      </c>
      <c r="P1897" s="39">
        <f t="shared" si="327"/>
        <v>0</v>
      </c>
      <c r="Q1897" s="39">
        <f t="shared" si="328"/>
        <v>0</v>
      </c>
      <c r="R1897" s="39">
        <f>IF((O1897 - MAX($O$16:O1897)) &lt; 0, O1897 - MAX($O$16:O1897), 0)</f>
        <v>-645.00000000000455</v>
      </c>
    </row>
    <row r="1898" spans="1:18" x14ac:dyDescent="0.25">
      <c r="A1898" s="2">
        <v>1883</v>
      </c>
      <c r="B1898" t="s">
        <v>1883</v>
      </c>
      <c r="C1898" s="8">
        <v>263.86</v>
      </c>
      <c r="D1898" s="8">
        <v>146.66999999999999</v>
      </c>
      <c r="E1898" s="17">
        <f t="shared" si="319"/>
        <v>0.5872334941969668</v>
      </c>
      <c r="F1898" s="2">
        <f>+IF(A1898&gt;$C$3,AVERAGE(INDEX($E$16:$E$2532,A1898-$C$3):E1897),"")</f>
        <v>0.59104485452669742</v>
      </c>
      <c r="G1898" s="2">
        <f>+IF(A1898&gt;$C$3,STDEVA(INDEX($E$16:$E$2532,A1898-$C$3):E1897),"")</f>
        <v>4.7884471360974783E-3</v>
      </c>
      <c r="H1898">
        <f t="shared" si="320"/>
        <v>-0.79594912952026997</v>
      </c>
      <c r="I1898" s="2" t="str">
        <f t="shared" si="321"/>
        <v/>
      </c>
      <c r="J1898" t="str">
        <f t="shared" si="322"/>
        <v/>
      </c>
      <c r="K1898" t="str">
        <f t="shared" si="323"/>
        <v/>
      </c>
      <c r="L1898" s="37" t="str">
        <f t="shared" si="324"/>
        <v/>
      </c>
      <c r="M1898" t="str">
        <f t="shared" si="325"/>
        <v/>
      </c>
      <c r="N1898" s="39">
        <f t="shared" si="326"/>
        <v>0</v>
      </c>
      <c r="O1898" s="40">
        <f t="shared" si="329"/>
        <v>7444.1749999999547</v>
      </c>
      <c r="P1898" s="39">
        <f t="shared" si="327"/>
        <v>0</v>
      </c>
      <c r="Q1898" s="39">
        <f t="shared" si="328"/>
        <v>0</v>
      </c>
      <c r="R1898" s="39">
        <f>IF((O1898 - MAX($O$16:O1898)) &lt; 0, O1898 - MAX($O$16:O1898), 0)</f>
        <v>-645.00000000000455</v>
      </c>
    </row>
    <row r="1899" spans="1:18" x14ac:dyDescent="0.25">
      <c r="A1899" s="2">
        <v>1884</v>
      </c>
      <c r="B1899" t="s">
        <v>1884</v>
      </c>
      <c r="C1899" s="8">
        <v>267.77</v>
      </c>
      <c r="D1899" s="8">
        <v>149.72999999999999</v>
      </c>
      <c r="E1899" s="17">
        <f t="shared" si="319"/>
        <v>0.58129473093386741</v>
      </c>
      <c r="F1899" s="2">
        <f>+IF(A1899&gt;$C$3,AVERAGE(INDEX($E$16:$E$2532,A1899-$C$3):E1898),"")</f>
        <v>0.59125685735832101</v>
      </c>
      <c r="G1899" s="2">
        <f>+IF(A1899&gt;$C$3,STDEVA(INDEX($E$16:$E$2532,A1899-$C$3):E1898),"")</f>
        <v>4.5356464825839033E-3</v>
      </c>
      <c r="H1899">
        <f t="shared" si="320"/>
        <v>-2.1964071632801274</v>
      </c>
      <c r="I1899" s="2" t="str">
        <f t="shared" si="321"/>
        <v>Buy</v>
      </c>
      <c r="J1899">
        <f t="shared" si="322"/>
        <v>267.77</v>
      </c>
      <c r="K1899">
        <f t="shared" si="323"/>
        <v>149.72999999999999</v>
      </c>
      <c r="L1899" s="37" t="str">
        <f t="shared" si="324"/>
        <v/>
      </c>
      <c r="M1899" t="str">
        <f t="shared" si="325"/>
        <v>Long</v>
      </c>
      <c r="N1899" s="39">
        <f t="shared" si="326"/>
        <v>0</v>
      </c>
      <c r="O1899" s="40">
        <f t="shared" si="329"/>
        <v>7444.1749999999547</v>
      </c>
      <c r="P1899" s="39">
        <f t="shared" si="327"/>
        <v>3.75</v>
      </c>
      <c r="Q1899" s="39">
        <f t="shared" si="328"/>
        <v>5218.75</v>
      </c>
      <c r="R1899" s="39">
        <f>IF((O1899 - MAX($O$16:O1899)) &lt; 0, O1899 - MAX($O$16:O1899), 0)</f>
        <v>-645.00000000000455</v>
      </c>
    </row>
    <row r="1900" spans="1:18" x14ac:dyDescent="0.25">
      <c r="A1900" s="2">
        <v>1885</v>
      </c>
      <c r="B1900" t="s">
        <v>1885</v>
      </c>
      <c r="C1900" s="8">
        <v>270.63</v>
      </c>
      <c r="D1900" s="8">
        <v>150.03</v>
      </c>
      <c r="E1900" s="17">
        <f t="shared" si="319"/>
        <v>0.58991730023773503</v>
      </c>
      <c r="F1900" s="2">
        <f>+IF(A1900&gt;$C$3,AVERAGE(INDEX($E$16:$E$2532,A1900-$C$3):E1899),"")</f>
        <v>0.58950329124203771</v>
      </c>
      <c r="G1900" s="2">
        <f>+IF(A1900&gt;$C$3,STDEVA(INDEX($E$16:$E$2532,A1900-$C$3):E1899),"")</f>
        <v>6.417378860857424E-3</v>
      </c>
      <c r="H1900">
        <f t="shared" si="320"/>
        <v>6.4513721984306854E-2</v>
      </c>
      <c r="I1900" s="2" t="str">
        <f t="shared" si="321"/>
        <v/>
      </c>
      <c r="J1900" t="str">
        <f t="shared" si="322"/>
        <v/>
      </c>
      <c r="K1900" t="str">
        <f t="shared" si="323"/>
        <v/>
      </c>
      <c r="L1900" s="37">
        <f t="shared" si="324"/>
        <v>640.00000000000057</v>
      </c>
      <c r="M1900" t="str">
        <f t="shared" si="325"/>
        <v>TP</v>
      </c>
      <c r="N1900" s="39">
        <f t="shared" si="326"/>
        <v>640.00000000000057</v>
      </c>
      <c r="O1900" s="40">
        <f t="shared" si="329"/>
        <v>8084.1749999999556</v>
      </c>
      <c r="P1900" s="39">
        <f t="shared" si="327"/>
        <v>3.75</v>
      </c>
      <c r="Q1900" s="39">
        <f t="shared" si="328"/>
        <v>0</v>
      </c>
      <c r="R1900" s="39">
        <f>IF((O1900 - MAX($O$16:O1900)) &lt; 0, O1900 - MAX($O$16:O1900), 0)</f>
        <v>-5.000000000003638</v>
      </c>
    </row>
    <row r="1901" spans="1:18" x14ac:dyDescent="0.25">
      <c r="A1901" s="2">
        <v>1886</v>
      </c>
      <c r="B1901" t="s">
        <v>1886</v>
      </c>
      <c r="C1901" s="8">
        <v>273.51</v>
      </c>
      <c r="D1901" s="8">
        <v>153.49</v>
      </c>
      <c r="E1901" s="17">
        <f t="shared" si="319"/>
        <v>0.57770276593960423</v>
      </c>
      <c r="F1901" s="2">
        <f>+IF(A1901&gt;$C$3,AVERAGE(INDEX($E$16:$E$2532,A1901-$C$3):E1900),"")</f>
        <v>0.58795224181813832</v>
      </c>
      <c r="G1901" s="2">
        <f>+IF(A1901&gt;$C$3,STDEVA(INDEX($E$16:$E$2532,A1901-$C$3):E1900),"")</f>
        <v>4.6404981459728855E-3</v>
      </c>
      <c r="H1901">
        <f t="shared" si="320"/>
        <v>-2.2087016428244413</v>
      </c>
      <c r="I1901" s="2" t="str">
        <f t="shared" si="321"/>
        <v>Buy</v>
      </c>
      <c r="J1901">
        <f t="shared" si="322"/>
        <v>273.51</v>
      </c>
      <c r="K1901">
        <f t="shared" si="323"/>
        <v>153.49</v>
      </c>
      <c r="L1901" s="37" t="str">
        <f t="shared" si="324"/>
        <v/>
      </c>
      <c r="M1901" t="str">
        <f t="shared" si="325"/>
        <v>Long</v>
      </c>
      <c r="N1901" s="39">
        <f t="shared" si="326"/>
        <v>0</v>
      </c>
      <c r="O1901" s="40">
        <f t="shared" si="329"/>
        <v>8084.1749999999556</v>
      </c>
      <c r="P1901" s="39">
        <f t="shared" si="327"/>
        <v>3.75</v>
      </c>
      <c r="Q1901" s="39">
        <f t="shared" si="328"/>
        <v>5337.5</v>
      </c>
      <c r="R1901" s="39">
        <f>IF((O1901 - MAX($O$16:O1901)) &lt; 0, O1901 - MAX($O$16:O1901), 0)</f>
        <v>-5.000000000003638</v>
      </c>
    </row>
    <row r="1902" spans="1:18" x14ac:dyDescent="0.25">
      <c r="A1902" s="2">
        <v>1887</v>
      </c>
      <c r="B1902" t="s">
        <v>1887</v>
      </c>
      <c r="C1902" s="8">
        <v>271.89</v>
      </c>
      <c r="D1902" s="8">
        <v>154</v>
      </c>
      <c r="E1902" s="17">
        <f t="shared" si="319"/>
        <v>0.56844497032117081</v>
      </c>
      <c r="F1902" s="2">
        <f>+IF(A1902&gt;$C$3,AVERAGE(INDEX($E$16:$E$2532,A1902-$C$3):E1901),"")</f>
        <v>0.58468601044510393</v>
      </c>
      <c r="G1902" s="2">
        <f>+IF(A1902&gt;$C$3,STDEVA(INDEX($E$16:$E$2532,A1902-$C$3):E1901),"")</f>
        <v>5.0214656083050853E-3</v>
      </c>
      <c r="H1902">
        <f t="shared" si="320"/>
        <v>-3.2343226840131694</v>
      </c>
      <c r="I1902" s="2" t="str">
        <f t="shared" si="321"/>
        <v>Buy</v>
      </c>
      <c r="J1902" t="str">
        <f t="shared" si="322"/>
        <v/>
      </c>
      <c r="K1902" t="str">
        <f t="shared" si="323"/>
        <v/>
      </c>
      <c r="L1902" s="37">
        <f t="shared" si="324"/>
        <v>-532.49999999999886</v>
      </c>
      <c r="M1902" t="str">
        <f t="shared" si="325"/>
        <v>SL</v>
      </c>
      <c r="N1902" s="39">
        <f t="shared" si="326"/>
        <v>-532.49999999999886</v>
      </c>
      <c r="O1902" s="40">
        <f t="shared" si="329"/>
        <v>7551.6749999999565</v>
      </c>
      <c r="P1902" s="39">
        <f t="shared" si="327"/>
        <v>3.75</v>
      </c>
      <c r="Q1902" s="39">
        <f t="shared" si="328"/>
        <v>0</v>
      </c>
      <c r="R1902" s="39">
        <f>IF((O1902 - MAX($O$16:O1902)) &lt; 0, O1902 - MAX($O$16:O1902), 0)</f>
        <v>-537.50000000000273</v>
      </c>
    </row>
    <row r="1903" spans="1:18" x14ac:dyDescent="0.25">
      <c r="A1903" s="2">
        <v>1888</v>
      </c>
      <c r="B1903" t="s">
        <v>1888</v>
      </c>
      <c r="C1903" s="8">
        <v>273.39</v>
      </c>
      <c r="D1903" s="8">
        <v>153.88</v>
      </c>
      <c r="E1903" s="17">
        <f t="shared" si="319"/>
        <v>0.57472626929205084</v>
      </c>
      <c r="F1903" s="2">
        <f>+IF(A1903&gt;$C$3,AVERAGE(INDEX($E$16:$E$2532,A1903-$C$3):E1902),"")</f>
        <v>0.58091865232586881</v>
      </c>
      <c r="G1903" s="2">
        <f>+IF(A1903&gt;$C$3,STDEVA(INDEX($E$16:$E$2532,A1903-$C$3):E1902),"")</f>
        <v>8.4694892883483454E-3</v>
      </c>
      <c r="H1903">
        <f t="shared" si="320"/>
        <v>-0.73114007503816836</v>
      </c>
      <c r="I1903" s="2" t="str">
        <f t="shared" si="321"/>
        <v/>
      </c>
      <c r="J1903" t="str">
        <f t="shared" si="322"/>
        <v/>
      </c>
      <c r="K1903" t="str">
        <f t="shared" si="323"/>
        <v/>
      </c>
      <c r="L1903" s="37" t="str">
        <f t="shared" si="324"/>
        <v/>
      </c>
      <c r="M1903" t="str">
        <f t="shared" si="325"/>
        <v/>
      </c>
      <c r="N1903" s="39">
        <f t="shared" si="326"/>
        <v>0</v>
      </c>
      <c r="O1903" s="40">
        <f t="shared" si="329"/>
        <v>7551.6749999999565</v>
      </c>
      <c r="P1903" s="39">
        <f t="shared" si="327"/>
        <v>0</v>
      </c>
      <c r="Q1903" s="39">
        <f t="shared" si="328"/>
        <v>0</v>
      </c>
      <c r="R1903" s="39">
        <f>IF((O1903 - MAX($O$16:O1903)) &lt; 0, O1903 - MAX($O$16:O1903), 0)</f>
        <v>-537.50000000000273</v>
      </c>
    </row>
    <row r="1904" spans="1:18" x14ac:dyDescent="0.25">
      <c r="A1904" s="2">
        <v>1889</v>
      </c>
      <c r="B1904" t="s">
        <v>1889</v>
      </c>
      <c r="C1904" s="8">
        <v>275.12</v>
      </c>
      <c r="D1904" s="8">
        <v>154.63999999999999</v>
      </c>
      <c r="E1904" s="17">
        <f t="shared" si="319"/>
        <v>0.57610753122393543</v>
      </c>
      <c r="F1904" s="2">
        <f>+IF(A1904&gt;$C$3,AVERAGE(INDEX($E$16:$E$2532,A1904-$C$3):E1903),"")</f>
        <v>0.57841720734488566</v>
      </c>
      <c r="G1904" s="2">
        <f>+IF(A1904&gt;$C$3,STDEVA(INDEX($E$16:$E$2532,A1904-$C$3):E1903),"")</f>
        <v>7.9704334894330712E-3</v>
      </c>
      <c r="H1904">
        <f t="shared" si="320"/>
        <v>-0.28978048985821442</v>
      </c>
      <c r="I1904" s="2" t="str">
        <f t="shared" si="321"/>
        <v/>
      </c>
      <c r="J1904" t="str">
        <f t="shared" si="322"/>
        <v/>
      </c>
      <c r="K1904" t="str">
        <f t="shared" si="323"/>
        <v/>
      </c>
      <c r="L1904" s="37" t="str">
        <f t="shared" si="324"/>
        <v/>
      </c>
      <c r="M1904" t="str">
        <f t="shared" si="325"/>
        <v/>
      </c>
      <c r="N1904" s="39">
        <f t="shared" si="326"/>
        <v>0</v>
      </c>
      <c r="O1904" s="40">
        <f t="shared" si="329"/>
        <v>7551.6749999999565</v>
      </c>
      <c r="P1904" s="39">
        <f t="shared" si="327"/>
        <v>0</v>
      </c>
      <c r="Q1904" s="39">
        <f t="shared" si="328"/>
        <v>0</v>
      </c>
      <c r="R1904" s="39">
        <f>IF((O1904 - MAX($O$16:O1904)) &lt; 0, O1904 - MAX($O$16:O1904), 0)</f>
        <v>-537.50000000000273</v>
      </c>
    </row>
    <row r="1905" spans="1:18" x14ac:dyDescent="0.25">
      <c r="A1905" s="2">
        <v>1890</v>
      </c>
      <c r="B1905" t="s">
        <v>1890</v>
      </c>
      <c r="C1905" s="8">
        <v>281.01</v>
      </c>
      <c r="D1905" s="8">
        <v>157.41</v>
      </c>
      <c r="E1905" s="17">
        <f t="shared" si="319"/>
        <v>0.57953638952241882</v>
      </c>
      <c r="F1905" s="2">
        <f>+IF(A1905&gt;$C$3,AVERAGE(INDEX($E$16:$E$2532,A1905-$C$3):E1904),"")</f>
        <v>0.57737976740289931</v>
      </c>
      <c r="G1905" s="2">
        <f>+IF(A1905&gt;$C$3,STDEVA(INDEX($E$16:$E$2532,A1905-$C$3):E1904),"")</f>
        <v>7.8387545830046011E-3</v>
      </c>
      <c r="H1905">
        <f t="shared" si="320"/>
        <v>0.27512305643492507</v>
      </c>
      <c r="I1905" s="2" t="str">
        <f t="shared" si="321"/>
        <v/>
      </c>
      <c r="J1905" t="str">
        <f t="shared" si="322"/>
        <v/>
      </c>
      <c r="K1905" t="str">
        <f t="shared" si="323"/>
        <v/>
      </c>
      <c r="L1905" s="37" t="str">
        <f t="shared" si="324"/>
        <v/>
      </c>
      <c r="M1905" t="str">
        <f t="shared" si="325"/>
        <v/>
      </c>
      <c r="N1905" s="39">
        <f t="shared" si="326"/>
        <v>0</v>
      </c>
      <c r="O1905" s="40">
        <f t="shared" si="329"/>
        <v>7551.6749999999565</v>
      </c>
      <c r="P1905" s="39">
        <f t="shared" si="327"/>
        <v>0</v>
      </c>
      <c r="Q1905" s="39">
        <f t="shared" si="328"/>
        <v>0</v>
      </c>
      <c r="R1905" s="39">
        <f>IF((O1905 - MAX($O$16:O1905)) &lt; 0, O1905 - MAX($O$16:O1905), 0)</f>
        <v>-537.50000000000273</v>
      </c>
    </row>
    <row r="1906" spans="1:18" x14ac:dyDescent="0.25">
      <c r="A1906" s="2">
        <v>1891</v>
      </c>
      <c r="B1906" t="s">
        <v>1891</v>
      </c>
      <c r="C1906" s="8">
        <v>280.5</v>
      </c>
      <c r="D1906" s="8">
        <v>156.99</v>
      </c>
      <c r="E1906" s="17">
        <f t="shared" si="319"/>
        <v>0.58039161591052491</v>
      </c>
      <c r="F1906" s="2">
        <f>+IF(A1906&gt;$C$3,AVERAGE(INDEX($E$16:$E$2532,A1906-$C$3):E1905),"")</f>
        <v>0.57530358525983605</v>
      </c>
      <c r="G1906" s="2">
        <f>+IF(A1906&gt;$C$3,STDEVA(INDEX($E$16:$E$2532,A1906-$C$3):E1905),"")</f>
        <v>4.2335836349434884E-3</v>
      </c>
      <c r="H1906">
        <f t="shared" si="320"/>
        <v>1.2018259445007455</v>
      </c>
      <c r="I1906" s="2" t="str">
        <f t="shared" si="321"/>
        <v/>
      </c>
      <c r="J1906" t="str">
        <f t="shared" si="322"/>
        <v/>
      </c>
      <c r="K1906" t="str">
        <f t="shared" si="323"/>
        <v/>
      </c>
      <c r="L1906" s="37" t="str">
        <f t="shared" si="324"/>
        <v/>
      </c>
      <c r="M1906" t="str">
        <f t="shared" si="325"/>
        <v/>
      </c>
      <c r="N1906" s="39">
        <f t="shared" si="326"/>
        <v>0</v>
      </c>
      <c r="O1906" s="40">
        <f t="shared" si="329"/>
        <v>7551.6749999999565</v>
      </c>
      <c r="P1906" s="39">
        <f t="shared" si="327"/>
        <v>0</v>
      </c>
      <c r="Q1906" s="39">
        <f t="shared" si="328"/>
        <v>0</v>
      </c>
      <c r="R1906" s="39">
        <f>IF((O1906 - MAX($O$16:O1906)) &lt; 0, O1906 - MAX($O$16:O1906), 0)</f>
        <v>-537.50000000000273</v>
      </c>
    </row>
    <row r="1907" spans="1:18" x14ac:dyDescent="0.25">
      <c r="A1907" s="2">
        <v>1892</v>
      </c>
      <c r="B1907" t="s">
        <v>1892</v>
      </c>
      <c r="C1907" s="8">
        <v>277.76</v>
      </c>
      <c r="D1907" s="8">
        <v>154.08000000000001</v>
      </c>
      <c r="E1907" s="17">
        <f t="shared" si="319"/>
        <v>0.58928548342216991</v>
      </c>
      <c r="F1907" s="2">
        <f>+IF(A1907&gt;$C$3,AVERAGE(INDEX($E$16:$E$2532,A1907-$C$3):E1906),"")</f>
        <v>0.57584135525402014</v>
      </c>
      <c r="G1907" s="2">
        <f>+IF(A1907&gt;$C$3,STDEVA(INDEX($E$16:$E$2532,A1907-$C$3):E1906),"")</f>
        <v>4.7533915973544012E-3</v>
      </c>
      <c r="H1907">
        <f t="shared" si="320"/>
        <v>2.8283232914436041</v>
      </c>
      <c r="I1907" s="2" t="str">
        <f t="shared" si="321"/>
        <v>Sell</v>
      </c>
      <c r="J1907">
        <f t="shared" si="322"/>
        <v>154.08000000000001</v>
      </c>
      <c r="K1907">
        <f t="shared" si="323"/>
        <v>277.76</v>
      </c>
      <c r="L1907" s="37" t="str">
        <f t="shared" si="324"/>
        <v/>
      </c>
      <c r="M1907" t="str">
        <f t="shared" si="325"/>
        <v>Short</v>
      </c>
      <c r="N1907" s="39">
        <f t="shared" si="326"/>
        <v>0</v>
      </c>
      <c r="O1907" s="40">
        <f t="shared" si="329"/>
        <v>7551.6749999999565</v>
      </c>
      <c r="P1907" s="39">
        <f t="shared" si="327"/>
        <v>3.75</v>
      </c>
      <c r="Q1907" s="39">
        <f t="shared" si="328"/>
        <v>5398</v>
      </c>
      <c r="R1907" s="39">
        <f>IF((O1907 - MAX($O$16:O1907)) &lt; 0, O1907 - MAX($O$16:O1907), 0)</f>
        <v>-537.50000000000273</v>
      </c>
    </row>
    <row r="1908" spans="1:18" x14ac:dyDescent="0.25">
      <c r="A1908" s="2">
        <v>1893</v>
      </c>
      <c r="B1908" t="s">
        <v>1893</v>
      </c>
      <c r="C1908" s="8">
        <v>272.57</v>
      </c>
      <c r="D1908" s="8">
        <v>151.03</v>
      </c>
      <c r="E1908" s="17">
        <f t="shared" si="319"/>
        <v>0.59041696927078702</v>
      </c>
      <c r="F1908" s="2">
        <f>+IF(A1908&gt;$C$3,AVERAGE(INDEX($E$16:$E$2532,A1908-$C$3):E1907),"")</f>
        <v>0.58000945787422009</v>
      </c>
      <c r="G1908" s="2">
        <f>+IF(A1908&gt;$C$3,STDEVA(INDEX($E$16:$E$2532,A1908-$C$3):E1907),"")</f>
        <v>5.6910368469939481E-3</v>
      </c>
      <c r="H1908">
        <f t="shared" si="320"/>
        <v>1.8287548783073262</v>
      </c>
      <c r="I1908" s="2" t="str">
        <f t="shared" si="321"/>
        <v>Sell</v>
      </c>
      <c r="J1908" t="str">
        <f t="shared" si="322"/>
        <v/>
      </c>
      <c r="K1908" t="str">
        <f t="shared" si="323"/>
        <v/>
      </c>
      <c r="L1908" s="37">
        <f t="shared" si="324"/>
        <v>534.9999999999967</v>
      </c>
      <c r="M1908" t="str">
        <f t="shared" si="325"/>
        <v>TP</v>
      </c>
      <c r="N1908" s="39">
        <f t="shared" si="326"/>
        <v>534.9999999999967</v>
      </c>
      <c r="O1908" s="40">
        <f t="shared" si="329"/>
        <v>8086.6749999999529</v>
      </c>
      <c r="P1908" s="39">
        <f t="shared" si="327"/>
        <v>3.75</v>
      </c>
      <c r="Q1908" s="39">
        <f t="shared" si="328"/>
        <v>0</v>
      </c>
      <c r="R1908" s="39">
        <f>IF((O1908 - MAX($O$16:O1908)) &lt; 0, O1908 - MAX($O$16:O1908), 0)</f>
        <v>-2.5000000000063665</v>
      </c>
    </row>
    <row r="1909" spans="1:18" x14ac:dyDescent="0.25">
      <c r="A1909" s="2">
        <v>1894</v>
      </c>
      <c r="B1909" t="s">
        <v>1894</v>
      </c>
      <c r="C1909" s="8">
        <v>272.06</v>
      </c>
      <c r="D1909" s="8">
        <v>150.55000000000001</v>
      </c>
      <c r="E1909" s="17">
        <f t="shared" si="319"/>
        <v>0.59172737527754105</v>
      </c>
      <c r="F1909" s="2">
        <f>+IF(A1909&gt;$C$3,AVERAGE(INDEX($E$16:$E$2532,A1909-$C$3):E1908),"")</f>
        <v>0.58314759786996728</v>
      </c>
      <c r="G1909" s="2">
        <f>+IF(A1909&gt;$C$3,STDEVA(INDEX($E$16:$E$2532,A1909-$C$3):E1908),"")</f>
        <v>6.3386946662096636E-3</v>
      </c>
      <c r="H1909">
        <f t="shared" si="320"/>
        <v>1.3535558753619845</v>
      </c>
      <c r="I1909" s="2" t="str">
        <f t="shared" si="321"/>
        <v/>
      </c>
      <c r="J1909" t="str">
        <f t="shared" si="322"/>
        <v/>
      </c>
      <c r="K1909" t="str">
        <f t="shared" si="323"/>
        <v/>
      </c>
      <c r="L1909" s="37" t="str">
        <f t="shared" si="324"/>
        <v/>
      </c>
      <c r="M1909" t="str">
        <f t="shared" si="325"/>
        <v/>
      </c>
      <c r="N1909" s="39">
        <f t="shared" si="326"/>
        <v>0</v>
      </c>
      <c r="O1909" s="40">
        <f t="shared" si="329"/>
        <v>8086.6749999999529</v>
      </c>
      <c r="P1909" s="39">
        <f t="shared" si="327"/>
        <v>0</v>
      </c>
      <c r="Q1909" s="39">
        <f t="shared" si="328"/>
        <v>0</v>
      </c>
      <c r="R1909" s="39">
        <f>IF((O1909 - MAX($O$16:O1909)) &lt; 0, O1909 - MAX($O$16:O1909), 0)</f>
        <v>-2.5000000000063665</v>
      </c>
    </row>
    <row r="1910" spans="1:18" x14ac:dyDescent="0.25">
      <c r="A1910" s="2">
        <v>1895</v>
      </c>
      <c r="B1910" t="s">
        <v>1895</v>
      </c>
      <c r="C1910" s="8">
        <v>270.2</v>
      </c>
      <c r="D1910" s="8">
        <v>149.44999999999999</v>
      </c>
      <c r="E1910" s="17">
        <f t="shared" si="319"/>
        <v>0.59220053679615159</v>
      </c>
      <c r="F1910" s="2">
        <f>+IF(A1910&gt;$C$3,AVERAGE(INDEX($E$16:$E$2532,A1910-$C$3):E1909),"")</f>
        <v>0.58627156668068836</v>
      </c>
      <c r="G1910" s="2">
        <f>+IF(A1910&gt;$C$3,STDEVA(INDEX($E$16:$E$2532,A1910-$C$3):E1909),"")</f>
        <v>5.8303159566376146E-3</v>
      </c>
      <c r="H1910">
        <f t="shared" si="320"/>
        <v>1.0169208940920773</v>
      </c>
      <c r="I1910" s="2" t="str">
        <f t="shared" si="321"/>
        <v/>
      </c>
      <c r="J1910" t="str">
        <f t="shared" si="322"/>
        <v/>
      </c>
      <c r="K1910" t="str">
        <f t="shared" si="323"/>
        <v/>
      </c>
      <c r="L1910" s="37" t="str">
        <f t="shared" si="324"/>
        <v/>
      </c>
      <c r="M1910" t="str">
        <f t="shared" si="325"/>
        <v/>
      </c>
      <c r="N1910" s="39">
        <f t="shared" si="326"/>
        <v>0</v>
      </c>
      <c r="O1910" s="40">
        <f t="shared" si="329"/>
        <v>8086.6749999999529</v>
      </c>
      <c r="P1910" s="39">
        <f t="shared" si="327"/>
        <v>0</v>
      </c>
      <c r="Q1910" s="39">
        <f t="shared" si="328"/>
        <v>0</v>
      </c>
      <c r="R1910" s="39">
        <f>IF((O1910 - MAX($O$16:O1910)) &lt; 0, O1910 - MAX($O$16:O1910), 0)</f>
        <v>-2.5000000000063665</v>
      </c>
    </row>
    <row r="1911" spans="1:18" x14ac:dyDescent="0.25">
      <c r="A1911" s="2">
        <v>1896</v>
      </c>
      <c r="B1911" t="s">
        <v>1896</v>
      </c>
      <c r="C1911" s="8">
        <v>273.02</v>
      </c>
      <c r="D1911" s="8">
        <v>151.58000000000001</v>
      </c>
      <c r="E1911" s="17">
        <f t="shared" si="319"/>
        <v>0.58843151419094852</v>
      </c>
      <c r="F1911" s="2">
        <f>+IF(A1911&gt;$C$3,AVERAGE(INDEX($E$16:$E$2532,A1911-$C$3):E1910),"")</f>
        <v>0.58880439613543489</v>
      </c>
      <c r="G1911" s="2">
        <f>+IF(A1911&gt;$C$3,STDEVA(INDEX($E$16:$E$2532,A1911-$C$3):E1910),"")</f>
        <v>4.839532174175383E-3</v>
      </c>
      <c r="H1911">
        <f t="shared" si="320"/>
        <v>-7.7049171503835626E-2</v>
      </c>
      <c r="I1911" s="2" t="str">
        <f t="shared" si="321"/>
        <v/>
      </c>
      <c r="J1911" t="str">
        <f t="shared" si="322"/>
        <v/>
      </c>
      <c r="K1911" t="str">
        <f t="shared" si="323"/>
        <v/>
      </c>
      <c r="L1911" s="37" t="str">
        <f t="shared" si="324"/>
        <v/>
      </c>
      <c r="M1911" t="str">
        <f t="shared" si="325"/>
        <v/>
      </c>
      <c r="N1911" s="39">
        <f t="shared" si="326"/>
        <v>0</v>
      </c>
      <c r="O1911" s="40">
        <f t="shared" si="329"/>
        <v>8086.6749999999529</v>
      </c>
      <c r="P1911" s="39">
        <f t="shared" si="327"/>
        <v>0</v>
      </c>
      <c r="Q1911" s="39">
        <f t="shared" si="328"/>
        <v>0</v>
      </c>
      <c r="R1911" s="39">
        <f>IF((O1911 - MAX($O$16:O1911)) &lt; 0, O1911 - MAX($O$16:O1911), 0)</f>
        <v>-2.5000000000063665</v>
      </c>
    </row>
    <row r="1912" spans="1:18" x14ac:dyDescent="0.25">
      <c r="A1912" s="2">
        <v>1897</v>
      </c>
      <c r="B1912" t="s">
        <v>1897</v>
      </c>
      <c r="C1912" s="8">
        <v>273.73</v>
      </c>
      <c r="D1912" s="8">
        <v>151.94</v>
      </c>
      <c r="E1912" s="17">
        <f t="shared" si="319"/>
        <v>0.58865651302593935</v>
      </c>
      <c r="F1912" s="2">
        <f>+IF(A1912&gt;$C$3,AVERAGE(INDEX($E$16:$E$2532,A1912-$C$3):E1911),"")</f>
        <v>0.59041237579151962</v>
      </c>
      <c r="G1912" s="2">
        <f>+IF(A1912&gt;$C$3,STDEVA(INDEX($E$16:$E$2532,A1912-$C$3):E1911),"")</f>
        <v>1.5906338060259577E-3</v>
      </c>
      <c r="H1912">
        <f t="shared" si="320"/>
        <v>-1.1038761774887165</v>
      </c>
      <c r="I1912" s="2" t="str">
        <f t="shared" si="321"/>
        <v/>
      </c>
      <c r="J1912" t="str">
        <f t="shared" si="322"/>
        <v/>
      </c>
      <c r="K1912" t="str">
        <f t="shared" si="323"/>
        <v/>
      </c>
      <c r="L1912" s="37" t="str">
        <f t="shared" si="324"/>
        <v/>
      </c>
      <c r="M1912" t="str">
        <f t="shared" si="325"/>
        <v/>
      </c>
      <c r="N1912" s="39">
        <f t="shared" si="326"/>
        <v>0</v>
      </c>
      <c r="O1912" s="40">
        <f t="shared" si="329"/>
        <v>8086.6749999999529</v>
      </c>
      <c r="P1912" s="39">
        <f t="shared" si="327"/>
        <v>0</v>
      </c>
      <c r="Q1912" s="39">
        <f t="shared" si="328"/>
        <v>0</v>
      </c>
      <c r="R1912" s="39">
        <f>IF((O1912 - MAX($O$16:O1912)) &lt; 0, O1912 - MAX($O$16:O1912), 0)</f>
        <v>-2.5000000000063665</v>
      </c>
    </row>
    <row r="1913" spans="1:18" x14ac:dyDescent="0.25">
      <c r="A1913" s="2">
        <v>1898</v>
      </c>
      <c r="B1913" t="s">
        <v>1898</v>
      </c>
      <c r="C1913" s="8">
        <v>269.10000000000002</v>
      </c>
      <c r="D1913" s="8">
        <v>148.86000000000001</v>
      </c>
      <c r="E1913" s="17">
        <f t="shared" si="319"/>
        <v>0.59207679080109543</v>
      </c>
      <c r="F1913" s="2">
        <f>+IF(A1913&gt;$C$3,AVERAGE(INDEX($E$16:$E$2532,A1913-$C$3):E1912),"")</f>
        <v>0.59028658171227355</v>
      </c>
      <c r="G1913" s="2">
        <f>+IF(A1913&gt;$C$3,STDEVA(INDEX($E$16:$E$2532,A1913-$C$3):E1912),"")</f>
        <v>1.7215189882104252E-3</v>
      </c>
      <c r="H1913">
        <f t="shared" si="320"/>
        <v>1.0399008672468155</v>
      </c>
      <c r="I1913" s="2" t="str">
        <f t="shared" si="321"/>
        <v/>
      </c>
      <c r="J1913" t="str">
        <f t="shared" si="322"/>
        <v/>
      </c>
      <c r="K1913" t="str">
        <f t="shared" si="323"/>
        <v/>
      </c>
      <c r="L1913" s="37" t="str">
        <f t="shared" si="324"/>
        <v/>
      </c>
      <c r="M1913" t="str">
        <f t="shared" si="325"/>
        <v/>
      </c>
      <c r="N1913" s="39">
        <f t="shared" si="326"/>
        <v>0</v>
      </c>
      <c r="O1913" s="40">
        <f t="shared" si="329"/>
        <v>8086.6749999999529</v>
      </c>
      <c r="P1913" s="39">
        <f t="shared" si="327"/>
        <v>0</v>
      </c>
      <c r="Q1913" s="39">
        <f t="shared" si="328"/>
        <v>0</v>
      </c>
      <c r="R1913" s="39">
        <f>IF((O1913 - MAX($O$16:O1913)) &lt; 0, O1913 - MAX($O$16:O1913), 0)</f>
        <v>-2.5000000000063665</v>
      </c>
    </row>
    <row r="1914" spans="1:18" x14ac:dyDescent="0.25">
      <c r="A1914" s="2">
        <v>1899</v>
      </c>
      <c r="B1914" t="s">
        <v>1899</v>
      </c>
      <c r="C1914" s="8">
        <v>264.12</v>
      </c>
      <c r="D1914" s="8">
        <v>145.99</v>
      </c>
      <c r="E1914" s="17">
        <f t="shared" si="319"/>
        <v>0.59286541911448198</v>
      </c>
      <c r="F1914" s="2">
        <f>+IF(A1914&gt;$C$3,AVERAGE(INDEX($E$16:$E$2532,A1914-$C$3):E1913),"")</f>
        <v>0.59061854601833519</v>
      </c>
      <c r="G1914" s="2">
        <f>+IF(A1914&gt;$C$3,STDEVA(INDEX($E$16:$E$2532,A1914-$C$3):E1913),"")</f>
        <v>1.9033757295176001E-3</v>
      </c>
      <c r="H1914">
        <f t="shared" si="320"/>
        <v>1.180467451224805</v>
      </c>
      <c r="I1914" s="2" t="str">
        <f t="shared" si="321"/>
        <v/>
      </c>
      <c r="J1914" t="str">
        <f t="shared" si="322"/>
        <v/>
      </c>
      <c r="K1914" t="str">
        <f t="shared" si="323"/>
        <v/>
      </c>
      <c r="L1914" s="37" t="str">
        <f t="shared" si="324"/>
        <v/>
      </c>
      <c r="M1914" t="str">
        <f t="shared" si="325"/>
        <v/>
      </c>
      <c r="N1914" s="39">
        <f t="shared" si="326"/>
        <v>0</v>
      </c>
      <c r="O1914" s="40">
        <f t="shared" si="329"/>
        <v>8086.6749999999529</v>
      </c>
      <c r="P1914" s="39">
        <f t="shared" si="327"/>
        <v>0</v>
      </c>
      <c r="Q1914" s="39">
        <f t="shared" si="328"/>
        <v>0</v>
      </c>
      <c r="R1914" s="39">
        <f>IF((O1914 - MAX($O$16:O1914)) &lt; 0, O1914 - MAX($O$16:O1914), 0)</f>
        <v>-2.5000000000063665</v>
      </c>
    </row>
    <row r="1915" spans="1:18" x14ac:dyDescent="0.25">
      <c r="A1915" s="2">
        <v>1900</v>
      </c>
      <c r="B1915" t="s">
        <v>1900</v>
      </c>
      <c r="C1915" s="8">
        <v>265.02</v>
      </c>
      <c r="D1915" s="8">
        <v>148.03</v>
      </c>
      <c r="E1915" s="17">
        <f t="shared" si="319"/>
        <v>0.58239033891108927</v>
      </c>
      <c r="F1915" s="2">
        <f>+IF(A1915&gt;$C$3,AVERAGE(INDEX($E$16:$E$2532,A1915-$C$3):E1914),"")</f>
        <v>0.59084615478572333</v>
      </c>
      <c r="G1915" s="2">
        <f>+IF(A1915&gt;$C$3,STDEVA(INDEX($E$16:$E$2532,A1915-$C$3):E1914),"")</f>
        <v>2.1243389736588683E-3</v>
      </c>
      <c r="H1915">
        <f t="shared" si="320"/>
        <v>-3.9804456725049575</v>
      </c>
      <c r="I1915" s="2" t="str">
        <f t="shared" si="321"/>
        <v>Buy</v>
      </c>
      <c r="J1915">
        <f t="shared" si="322"/>
        <v>265.02</v>
      </c>
      <c r="K1915">
        <f t="shared" si="323"/>
        <v>148.03</v>
      </c>
      <c r="L1915" s="37" t="str">
        <f t="shared" si="324"/>
        <v/>
      </c>
      <c r="M1915" t="str">
        <f t="shared" si="325"/>
        <v>Long</v>
      </c>
      <c r="N1915" s="39">
        <f t="shared" si="326"/>
        <v>0</v>
      </c>
      <c r="O1915" s="40">
        <f t="shared" si="329"/>
        <v>8086.6749999999529</v>
      </c>
      <c r="P1915" s="39">
        <f t="shared" si="327"/>
        <v>3.75</v>
      </c>
      <c r="Q1915" s="39">
        <f t="shared" si="328"/>
        <v>5163.125</v>
      </c>
      <c r="R1915" s="39">
        <f>IF((O1915 - MAX($O$16:O1915)) &lt; 0, O1915 - MAX($O$16:O1915), 0)</f>
        <v>-2.5000000000063665</v>
      </c>
    </row>
    <row r="1916" spans="1:18" x14ac:dyDescent="0.25">
      <c r="A1916" s="2">
        <v>1901</v>
      </c>
      <c r="B1916" t="s">
        <v>1901</v>
      </c>
      <c r="C1916" s="8">
        <v>263.25</v>
      </c>
      <c r="D1916" s="8">
        <v>147.88999999999999</v>
      </c>
      <c r="E1916" s="17">
        <f t="shared" si="319"/>
        <v>0.57663539683540732</v>
      </c>
      <c r="F1916" s="2">
        <f>+IF(A1916&gt;$C$3,AVERAGE(INDEX($E$16:$E$2532,A1916-$C$3):E1915),"")</f>
        <v>0.58888411520871087</v>
      </c>
      <c r="G1916" s="2">
        <f>+IF(A1916&gt;$C$3,STDEVA(INDEX($E$16:$E$2532,A1916-$C$3):E1915),"")</f>
        <v>4.1373221794643467E-3</v>
      </c>
      <c r="H1916">
        <f t="shared" si="320"/>
        <v>-2.960542554336286</v>
      </c>
      <c r="I1916" s="2" t="str">
        <f t="shared" si="321"/>
        <v>Buy</v>
      </c>
      <c r="J1916" t="str">
        <f t="shared" si="322"/>
        <v/>
      </c>
      <c r="K1916" t="str">
        <f t="shared" si="323"/>
        <v/>
      </c>
      <c r="L1916" s="37">
        <f t="shared" si="324"/>
        <v>-407.49999999999176</v>
      </c>
      <c r="M1916" t="str">
        <f t="shared" si="325"/>
        <v>SL</v>
      </c>
      <c r="N1916" s="39">
        <f t="shared" si="326"/>
        <v>-407.49999999999176</v>
      </c>
      <c r="O1916" s="40">
        <f t="shared" si="329"/>
        <v>7679.1749999999611</v>
      </c>
      <c r="P1916" s="39">
        <f t="shared" si="327"/>
        <v>3.75</v>
      </c>
      <c r="Q1916" s="39">
        <f t="shared" si="328"/>
        <v>0</v>
      </c>
      <c r="R1916" s="39">
        <f>IF((O1916 - MAX($O$16:O1916)) &lt; 0, O1916 - MAX($O$16:O1916), 0)</f>
        <v>-409.99999999999818</v>
      </c>
    </row>
    <row r="1917" spans="1:18" x14ac:dyDescent="0.25">
      <c r="A1917" s="2">
        <v>1902</v>
      </c>
      <c r="B1917" t="s">
        <v>1902</v>
      </c>
      <c r="C1917" s="8">
        <v>267.5</v>
      </c>
      <c r="D1917" s="8">
        <v>149.81</v>
      </c>
      <c r="E1917" s="17">
        <f t="shared" si="319"/>
        <v>0.57975174180677058</v>
      </c>
      <c r="F1917" s="2">
        <f>+IF(A1917&gt;$C$3,AVERAGE(INDEX($E$16:$E$2532,A1917-$C$3):E1916),"")</f>
        <v>0.58652489173760258</v>
      </c>
      <c r="G1917" s="2">
        <f>+IF(A1917&gt;$C$3,STDEVA(INDEX($E$16:$E$2532,A1917-$C$3):E1916),"")</f>
        <v>6.9004767306475971E-3</v>
      </c>
      <c r="H1917">
        <f t="shared" si="320"/>
        <v>-0.98154811547293674</v>
      </c>
      <c r="I1917" s="2" t="str">
        <f t="shared" si="321"/>
        <v/>
      </c>
      <c r="J1917" t="str">
        <f t="shared" si="322"/>
        <v/>
      </c>
      <c r="K1917" t="str">
        <f t="shared" si="323"/>
        <v/>
      </c>
      <c r="L1917" s="37" t="str">
        <f t="shared" si="324"/>
        <v/>
      </c>
      <c r="M1917" t="str">
        <f t="shared" si="325"/>
        <v/>
      </c>
      <c r="N1917" s="39">
        <f t="shared" si="326"/>
        <v>0</v>
      </c>
      <c r="O1917" s="40">
        <f t="shared" si="329"/>
        <v>7679.1749999999611</v>
      </c>
      <c r="P1917" s="39">
        <f t="shared" si="327"/>
        <v>0</v>
      </c>
      <c r="Q1917" s="39">
        <f t="shared" si="328"/>
        <v>0</v>
      </c>
      <c r="R1917" s="39">
        <f>IF((O1917 - MAX($O$16:O1917)) &lt; 0, O1917 - MAX($O$16:O1917), 0)</f>
        <v>-409.99999999999818</v>
      </c>
    </row>
    <row r="1918" spans="1:18" x14ac:dyDescent="0.25">
      <c r="A1918" s="2">
        <v>1903</v>
      </c>
      <c r="B1918" t="s">
        <v>1903</v>
      </c>
      <c r="C1918" s="8">
        <v>268.39999999999998</v>
      </c>
      <c r="D1918" s="8">
        <v>148.57</v>
      </c>
      <c r="E1918" s="17">
        <f t="shared" si="319"/>
        <v>0.59142217744826509</v>
      </c>
      <c r="F1918" s="2">
        <f>+IF(A1918&gt;$C$3,AVERAGE(INDEX($E$16:$E$2532,A1918-$C$3):E1917),"")</f>
        <v>0.58474393749376885</v>
      </c>
      <c r="G1918" s="2">
        <f>+IF(A1918&gt;$C$3,STDEVA(INDEX($E$16:$E$2532,A1918-$C$3):E1917),"")</f>
        <v>7.3474328342681885E-3</v>
      </c>
      <c r="H1918">
        <f t="shared" si="320"/>
        <v>0.90892153832957001</v>
      </c>
      <c r="I1918" s="2" t="str">
        <f t="shared" si="321"/>
        <v/>
      </c>
      <c r="J1918" t="str">
        <f t="shared" si="322"/>
        <v/>
      </c>
      <c r="K1918" t="str">
        <f t="shared" si="323"/>
        <v/>
      </c>
      <c r="L1918" s="37" t="str">
        <f t="shared" si="324"/>
        <v/>
      </c>
      <c r="M1918" t="str">
        <f t="shared" si="325"/>
        <v/>
      </c>
      <c r="N1918" s="39">
        <f t="shared" si="326"/>
        <v>0</v>
      </c>
      <c r="O1918" s="40">
        <f t="shared" si="329"/>
        <v>7679.1749999999611</v>
      </c>
      <c r="P1918" s="39">
        <f t="shared" si="327"/>
        <v>0</v>
      </c>
      <c r="Q1918" s="39">
        <f t="shared" si="328"/>
        <v>0</v>
      </c>
      <c r="R1918" s="39">
        <f>IF((O1918 - MAX($O$16:O1918)) &lt; 0, O1918 - MAX($O$16:O1918), 0)</f>
        <v>-409.99999999999818</v>
      </c>
    </row>
    <row r="1919" spans="1:18" x14ac:dyDescent="0.25">
      <c r="A1919" s="2">
        <v>1904</v>
      </c>
      <c r="B1919" t="s">
        <v>1904</v>
      </c>
      <c r="C1919" s="8">
        <v>274.58</v>
      </c>
      <c r="D1919" s="8">
        <v>152.24</v>
      </c>
      <c r="E1919" s="17">
        <f t="shared" si="319"/>
        <v>0.5897844344815647</v>
      </c>
      <c r="F1919" s="2">
        <f>+IF(A1919&gt;$C$3,AVERAGE(INDEX($E$16:$E$2532,A1919-$C$3):E1918),"")</f>
        <v>0.58461301482320283</v>
      </c>
      <c r="G1919" s="2">
        <f>+IF(A1919&gt;$C$3,STDEVA(INDEX($E$16:$E$2532,A1919-$C$3):E1918),"")</f>
        <v>7.1882112613474271E-3</v>
      </c>
      <c r="H1919">
        <f t="shared" si="320"/>
        <v>0.71943067201846478</v>
      </c>
      <c r="I1919" s="2" t="str">
        <f t="shared" si="321"/>
        <v/>
      </c>
      <c r="J1919" t="str">
        <f t="shared" si="322"/>
        <v/>
      </c>
      <c r="K1919" t="str">
        <f t="shared" si="323"/>
        <v/>
      </c>
      <c r="L1919" s="37" t="str">
        <f t="shared" si="324"/>
        <v/>
      </c>
      <c r="M1919" t="str">
        <f t="shared" si="325"/>
        <v/>
      </c>
      <c r="N1919" s="39">
        <f t="shared" si="326"/>
        <v>0</v>
      </c>
      <c r="O1919" s="40">
        <f t="shared" si="329"/>
        <v>7679.1749999999611</v>
      </c>
      <c r="P1919" s="39">
        <f t="shared" si="327"/>
        <v>0</v>
      </c>
      <c r="Q1919" s="39">
        <f t="shared" si="328"/>
        <v>0</v>
      </c>
      <c r="R1919" s="39">
        <f>IF((O1919 - MAX($O$16:O1919)) &lt; 0, O1919 - MAX($O$16:O1919), 0)</f>
        <v>-409.99999999999818</v>
      </c>
    </row>
    <row r="1920" spans="1:18" x14ac:dyDescent="0.25">
      <c r="A1920" s="2">
        <v>1905</v>
      </c>
      <c r="B1920" t="s">
        <v>1905</v>
      </c>
      <c r="C1920" s="8">
        <v>273.98</v>
      </c>
      <c r="D1920" s="8">
        <v>151.83000000000001</v>
      </c>
      <c r="E1920" s="17">
        <f t="shared" si="319"/>
        <v>0.59029363712914718</v>
      </c>
      <c r="F1920" s="2">
        <f>+IF(A1920&gt;$C$3,AVERAGE(INDEX($E$16:$E$2532,A1920-$C$3):E1919),"")</f>
        <v>0.5839968178966195</v>
      </c>
      <c r="G1920" s="2">
        <f>+IF(A1920&gt;$C$3,STDEVA(INDEX($E$16:$E$2532,A1920-$C$3):E1919),"")</f>
        <v>6.391878362139774E-3</v>
      </c>
      <c r="H1920">
        <f t="shared" si="320"/>
        <v>0.98512813851791159</v>
      </c>
      <c r="I1920" s="2" t="str">
        <f t="shared" si="321"/>
        <v/>
      </c>
      <c r="J1920" t="str">
        <f t="shared" si="322"/>
        <v/>
      </c>
      <c r="K1920" t="str">
        <f t="shared" si="323"/>
        <v/>
      </c>
      <c r="L1920" s="37" t="str">
        <f t="shared" si="324"/>
        <v/>
      </c>
      <c r="M1920" t="str">
        <f t="shared" si="325"/>
        <v/>
      </c>
      <c r="N1920" s="39">
        <f t="shared" si="326"/>
        <v>0</v>
      </c>
      <c r="O1920" s="40">
        <f t="shared" si="329"/>
        <v>7679.1749999999611</v>
      </c>
      <c r="P1920" s="39">
        <f t="shared" si="327"/>
        <v>0</v>
      </c>
      <c r="Q1920" s="39">
        <f t="shared" si="328"/>
        <v>0</v>
      </c>
      <c r="R1920" s="39">
        <f>IF((O1920 - MAX($O$16:O1920)) &lt; 0, O1920 - MAX($O$16:O1920), 0)</f>
        <v>-409.99999999999818</v>
      </c>
    </row>
    <row r="1921" spans="1:18" x14ac:dyDescent="0.25">
      <c r="A1921" s="2">
        <v>1906</v>
      </c>
      <c r="B1921" t="s">
        <v>1906</v>
      </c>
      <c r="C1921" s="8">
        <v>275.64999999999998</v>
      </c>
      <c r="D1921" s="8">
        <v>152.62</v>
      </c>
      <c r="E1921" s="17">
        <f t="shared" si="319"/>
        <v>0.59118077317420537</v>
      </c>
      <c r="F1921" s="2">
        <f>+IF(A1921&gt;$C$3,AVERAGE(INDEX($E$16:$E$2532,A1921-$C$3):E1920),"")</f>
        <v>0.58557747754023093</v>
      </c>
      <c r="G1921" s="2">
        <f>+IF(A1921&gt;$C$3,STDEVA(INDEX($E$16:$E$2532,A1921-$C$3):E1920),"")</f>
        <v>6.8556759177529859E-3</v>
      </c>
      <c r="H1921">
        <f t="shared" si="320"/>
        <v>0.81732212858319753</v>
      </c>
      <c r="I1921" s="2" t="str">
        <f t="shared" si="321"/>
        <v/>
      </c>
      <c r="J1921" t="str">
        <f t="shared" si="322"/>
        <v/>
      </c>
      <c r="K1921" t="str">
        <f t="shared" si="323"/>
        <v/>
      </c>
      <c r="L1921" s="37" t="str">
        <f t="shared" si="324"/>
        <v/>
      </c>
      <c r="M1921" t="str">
        <f t="shared" si="325"/>
        <v/>
      </c>
      <c r="N1921" s="39">
        <f t="shared" si="326"/>
        <v>0</v>
      </c>
      <c r="O1921" s="40">
        <f t="shared" si="329"/>
        <v>7679.1749999999611</v>
      </c>
      <c r="P1921" s="39">
        <f t="shared" si="327"/>
        <v>0</v>
      </c>
      <c r="Q1921" s="39">
        <f t="shared" si="328"/>
        <v>0</v>
      </c>
      <c r="R1921" s="39">
        <f>IF((O1921 - MAX($O$16:O1921)) &lt; 0, O1921 - MAX($O$16:O1921), 0)</f>
        <v>-409.99999999999818</v>
      </c>
    </row>
    <row r="1922" spans="1:18" x14ac:dyDescent="0.25">
      <c r="A1922" s="2">
        <v>1907</v>
      </c>
      <c r="B1922" t="s">
        <v>1907</v>
      </c>
      <c r="C1922" s="8">
        <v>279.3</v>
      </c>
      <c r="D1922" s="8">
        <v>154.08000000000001</v>
      </c>
      <c r="E1922" s="17">
        <f t="shared" si="319"/>
        <v>0.5948145249013157</v>
      </c>
      <c r="F1922" s="2">
        <f>+IF(A1922&gt;$C$3,AVERAGE(INDEX($E$16:$E$2532,A1922-$C$3):E1921),"")</f>
        <v>0.58848655280799067</v>
      </c>
      <c r="G1922" s="2">
        <f>+IF(A1922&gt;$C$3,STDEVA(INDEX($E$16:$E$2532,A1922-$C$3):E1921),"")</f>
        <v>4.9275675850189212E-3</v>
      </c>
      <c r="H1922">
        <f t="shared" si="320"/>
        <v>1.2841979301438096</v>
      </c>
      <c r="I1922" s="2" t="str">
        <f t="shared" si="321"/>
        <v/>
      </c>
      <c r="J1922" t="str">
        <f t="shared" si="322"/>
        <v/>
      </c>
      <c r="K1922" t="str">
        <f t="shared" si="323"/>
        <v/>
      </c>
      <c r="L1922" s="37" t="str">
        <f t="shared" si="324"/>
        <v/>
      </c>
      <c r="M1922" t="str">
        <f t="shared" si="325"/>
        <v/>
      </c>
      <c r="N1922" s="39">
        <f t="shared" si="326"/>
        <v>0</v>
      </c>
      <c r="O1922" s="40">
        <f t="shared" si="329"/>
        <v>7679.1749999999611</v>
      </c>
      <c r="P1922" s="39">
        <f t="shared" si="327"/>
        <v>0</v>
      </c>
      <c r="Q1922" s="39">
        <f t="shared" si="328"/>
        <v>0</v>
      </c>
      <c r="R1922" s="39">
        <f>IF((O1922 - MAX($O$16:O1922)) &lt; 0, O1922 - MAX($O$16:O1922), 0)</f>
        <v>-409.99999999999818</v>
      </c>
    </row>
    <row r="1923" spans="1:18" x14ac:dyDescent="0.25">
      <c r="A1923" s="2">
        <v>1908</v>
      </c>
      <c r="B1923" t="s">
        <v>1908</v>
      </c>
      <c r="C1923" s="8">
        <v>270.25</v>
      </c>
      <c r="D1923" s="8">
        <v>147.52000000000001</v>
      </c>
      <c r="E1923" s="17">
        <f t="shared" si="319"/>
        <v>0.60538369671103387</v>
      </c>
      <c r="F1923" s="2">
        <f>+IF(A1923&gt;$C$3,AVERAGE(INDEX($E$16:$E$2532,A1923-$C$3):E1922),"")</f>
        <v>0.59149910942689965</v>
      </c>
      <c r="G1923" s="2">
        <f>+IF(A1923&gt;$C$3,STDEVA(INDEX($E$16:$E$2532,A1923-$C$3):E1922),"")</f>
        <v>1.9680262889454447E-3</v>
      </c>
      <c r="H1923">
        <f t="shared" si="320"/>
        <v>7.0550822222878917</v>
      </c>
      <c r="I1923" s="2" t="str">
        <f t="shared" si="321"/>
        <v>Sell</v>
      </c>
      <c r="J1923">
        <f t="shared" si="322"/>
        <v>147.52000000000001</v>
      </c>
      <c r="K1923">
        <f t="shared" si="323"/>
        <v>270.25</v>
      </c>
      <c r="L1923" s="37" t="str">
        <f t="shared" si="324"/>
        <v/>
      </c>
      <c r="M1923" t="str">
        <f t="shared" si="325"/>
        <v>Short</v>
      </c>
      <c r="N1923" s="39">
        <f t="shared" si="326"/>
        <v>0</v>
      </c>
      <c r="O1923" s="40">
        <f t="shared" si="329"/>
        <v>7679.1749999999611</v>
      </c>
      <c r="P1923" s="39">
        <f t="shared" si="327"/>
        <v>3.75</v>
      </c>
      <c r="Q1923" s="39">
        <f t="shared" si="328"/>
        <v>5222.125</v>
      </c>
      <c r="R1923" s="39">
        <f>IF((O1923 - MAX($O$16:O1923)) &lt; 0, O1923 - MAX($O$16:O1923), 0)</f>
        <v>-409.99999999999818</v>
      </c>
    </row>
    <row r="1924" spans="1:18" x14ac:dyDescent="0.25">
      <c r="A1924" s="2">
        <v>1909</v>
      </c>
      <c r="B1924" t="s">
        <v>1909</v>
      </c>
      <c r="C1924" s="8">
        <v>269.83999999999997</v>
      </c>
      <c r="D1924" s="8">
        <v>147.19999999999999</v>
      </c>
      <c r="E1924" s="17">
        <f t="shared" si="319"/>
        <v>0.60603698445861887</v>
      </c>
      <c r="F1924" s="2">
        <f>+IF(A1924&gt;$C$3,AVERAGE(INDEX($E$16:$E$2532,A1924-$C$3):E1923),"")</f>
        <v>0.59429141327945334</v>
      </c>
      <c r="G1924" s="2">
        <f>+IF(A1924&gt;$C$3,STDEVA(INDEX($E$16:$E$2532,A1924-$C$3):E1923),"")</f>
        <v>6.505450626059563E-3</v>
      </c>
      <c r="H1924">
        <f t="shared" si="320"/>
        <v>1.8054969370015761</v>
      </c>
      <c r="I1924" s="2" t="str">
        <f t="shared" si="321"/>
        <v>Sell</v>
      </c>
      <c r="J1924">
        <f t="shared" si="322"/>
        <v>147.52000000000001</v>
      </c>
      <c r="K1924">
        <f t="shared" si="323"/>
        <v>270.25</v>
      </c>
      <c r="L1924" s="37">
        <f t="shared" si="324"/>
        <v>22.500000000000853</v>
      </c>
      <c r="M1924" t="str">
        <f t="shared" si="325"/>
        <v>Short</v>
      </c>
      <c r="N1924" s="39">
        <f t="shared" si="326"/>
        <v>0</v>
      </c>
      <c r="O1924" s="40">
        <f t="shared" si="329"/>
        <v>7679.1749999999611</v>
      </c>
      <c r="P1924" s="39">
        <f t="shared" si="327"/>
        <v>0</v>
      </c>
      <c r="Q1924" s="39">
        <f t="shared" si="328"/>
        <v>0</v>
      </c>
      <c r="R1924" s="39">
        <f>IF((O1924 - MAX($O$16:O1924)) &lt; 0, O1924 - MAX($O$16:O1924), 0)</f>
        <v>-409.99999999999818</v>
      </c>
    </row>
    <row r="1925" spans="1:18" x14ac:dyDescent="0.25">
      <c r="A1925" s="2">
        <v>1910</v>
      </c>
      <c r="B1925" t="s">
        <v>1910</v>
      </c>
      <c r="C1925" s="8">
        <v>263.57</v>
      </c>
      <c r="D1925" s="8">
        <v>144.02000000000001</v>
      </c>
      <c r="E1925" s="17">
        <f t="shared" si="319"/>
        <v>0.60436680852970437</v>
      </c>
      <c r="F1925" s="2">
        <f>+IF(A1925&gt;$C$3,AVERAGE(INDEX($E$16:$E$2532,A1925-$C$3):E1924),"")</f>
        <v>0.59754192327486422</v>
      </c>
      <c r="G1925" s="2">
        <f>+IF(A1925&gt;$C$3,STDEVA(INDEX($E$16:$E$2532,A1925-$C$3):E1924),"")</f>
        <v>7.6501643721114216E-3</v>
      </c>
      <c r="H1925">
        <f t="shared" si="320"/>
        <v>0.89212269473845363</v>
      </c>
      <c r="I1925" s="2" t="str">
        <f t="shared" si="321"/>
        <v/>
      </c>
      <c r="J1925" t="str">
        <f t="shared" si="322"/>
        <v/>
      </c>
      <c r="K1925" t="str">
        <f t="shared" si="323"/>
        <v/>
      </c>
      <c r="L1925" s="37">
        <f t="shared" si="324"/>
        <v>795.00000000000182</v>
      </c>
      <c r="M1925" t="str">
        <f t="shared" si="325"/>
        <v>TP</v>
      </c>
      <c r="N1925" s="39">
        <f t="shared" si="326"/>
        <v>795.00000000000182</v>
      </c>
      <c r="O1925" s="40">
        <f t="shared" si="329"/>
        <v>8474.1749999999629</v>
      </c>
      <c r="P1925" s="39">
        <f t="shared" si="327"/>
        <v>3.75</v>
      </c>
      <c r="Q1925" s="39">
        <f t="shared" si="328"/>
        <v>0</v>
      </c>
      <c r="R1925" s="39">
        <f>IF((O1925 - MAX($O$16:O1925)) &lt; 0, O1925 - MAX($O$16:O1925), 0)</f>
        <v>0</v>
      </c>
    </row>
    <row r="1926" spans="1:18" x14ac:dyDescent="0.25">
      <c r="A1926" s="2">
        <v>1911</v>
      </c>
      <c r="B1926" t="s">
        <v>1911</v>
      </c>
      <c r="C1926" s="8">
        <v>264.07</v>
      </c>
      <c r="D1926" s="8">
        <v>143.6</v>
      </c>
      <c r="E1926" s="17">
        <f t="shared" si="319"/>
        <v>0.60918256290089345</v>
      </c>
      <c r="F1926" s="2">
        <f>+IF(A1926&gt;$C$3,AVERAGE(INDEX($E$16:$E$2532,A1926-$C$3):E1925),"")</f>
        <v>0.60035655755497552</v>
      </c>
      <c r="G1926" s="2">
        <f>+IF(A1926&gt;$C$3,STDEVA(INDEX($E$16:$E$2532,A1926-$C$3):E1925),"")</f>
        <v>6.8653229297488466E-3</v>
      </c>
      <c r="H1926">
        <f t="shared" si="320"/>
        <v>1.2855921616844923</v>
      </c>
      <c r="I1926" s="2" t="str">
        <f t="shared" si="321"/>
        <v/>
      </c>
      <c r="J1926" t="str">
        <f t="shared" si="322"/>
        <v/>
      </c>
      <c r="K1926" t="str">
        <f t="shared" si="323"/>
        <v/>
      </c>
      <c r="L1926" s="37" t="str">
        <f t="shared" si="324"/>
        <v/>
      </c>
      <c r="M1926" t="str">
        <f t="shared" si="325"/>
        <v/>
      </c>
      <c r="N1926" s="39">
        <f t="shared" si="326"/>
        <v>0</v>
      </c>
      <c r="O1926" s="40">
        <f t="shared" si="329"/>
        <v>8474.1749999999629</v>
      </c>
      <c r="P1926" s="39">
        <f t="shared" si="327"/>
        <v>0</v>
      </c>
      <c r="Q1926" s="39">
        <f t="shared" si="328"/>
        <v>0</v>
      </c>
      <c r="R1926" s="39">
        <f>IF((O1926 - MAX($O$16:O1926)) &lt; 0, O1926 - MAX($O$16:O1926), 0)</f>
        <v>0</v>
      </c>
    </row>
    <row r="1927" spans="1:18" x14ac:dyDescent="0.25">
      <c r="A1927" s="2">
        <v>1912</v>
      </c>
      <c r="B1927" t="s">
        <v>1912</v>
      </c>
      <c r="C1927" s="8">
        <v>264.13</v>
      </c>
      <c r="D1927" s="8">
        <v>143.44999999999999</v>
      </c>
      <c r="E1927" s="17">
        <f t="shared" si="319"/>
        <v>0.61045486376033598</v>
      </c>
      <c r="F1927" s="2">
        <f>+IF(A1927&gt;$C$3,AVERAGE(INDEX($E$16:$E$2532,A1927-$C$3):E1926),"")</f>
        <v>0.60395691550031327</v>
      </c>
      <c r="G1927" s="2">
        <f>+IF(A1927&gt;$C$3,STDEVA(INDEX($E$16:$E$2532,A1927-$C$3):E1926),"")</f>
        <v>5.4180508582410162E-3</v>
      </c>
      <c r="H1927">
        <f t="shared" si="320"/>
        <v>1.1993147406763687</v>
      </c>
      <c r="I1927" s="2" t="str">
        <f t="shared" si="321"/>
        <v/>
      </c>
      <c r="J1927" t="str">
        <f t="shared" si="322"/>
        <v/>
      </c>
      <c r="K1927" t="str">
        <f t="shared" si="323"/>
        <v/>
      </c>
      <c r="L1927" s="37" t="str">
        <f t="shared" si="324"/>
        <v/>
      </c>
      <c r="M1927" t="str">
        <f t="shared" si="325"/>
        <v/>
      </c>
      <c r="N1927" s="39">
        <f t="shared" si="326"/>
        <v>0</v>
      </c>
      <c r="O1927" s="40">
        <f t="shared" si="329"/>
        <v>8474.1749999999629</v>
      </c>
      <c r="P1927" s="39">
        <f t="shared" si="327"/>
        <v>0</v>
      </c>
      <c r="Q1927" s="39">
        <f t="shared" si="328"/>
        <v>0</v>
      </c>
      <c r="R1927" s="39">
        <f>IF((O1927 - MAX($O$16:O1927)) &lt; 0, O1927 - MAX($O$16:O1927), 0)</f>
        <v>0</v>
      </c>
    </row>
    <row r="1928" spans="1:18" x14ac:dyDescent="0.25">
      <c r="A1928" s="2">
        <v>1913</v>
      </c>
      <c r="B1928" t="s">
        <v>1913</v>
      </c>
      <c r="C1928" s="8">
        <v>265.45999999999998</v>
      </c>
      <c r="D1928" s="8">
        <v>144.82</v>
      </c>
      <c r="E1928" s="17">
        <f t="shared" si="319"/>
        <v>0.60597257823738149</v>
      </c>
      <c r="F1928" s="2">
        <f>+IF(A1928&gt;$C$3,AVERAGE(INDEX($E$16:$E$2532,A1928-$C$3):E1927),"")</f>
        <v>0.60708498327211724</v>
      </c>
      <c r="G1928" s="2">
        <f>+IF(A1928&gt;$C$3,STDEVA(INDEX($E$16:$E$2532,A1928-$C$3):E1927),"")</f>
        <v>2.6046634240455358E-3</v>
      </c>
      <c r="H1928">
        <f t="shared" si="320"/>
        <v>-0.42708206537026461</v>
      </c>
      <c r="I1928" s="2" t="str">
        <f t="shared" si="321"/>
        <v/>
      </c>
      <c r="J1928" t="str">
        <f t="shared" si="322"/>
        <v/>
      </c>
      <c r="K1928" t="str">
        <f t="shared" si="323"/>
        <v/>
      </c>
      <c r="L1928" s="37" t="str">
        <f t="shared" si="324"/>
        <v/>
      </c>
      <c r="M1928" t="str">
        <f t="shared" si="325"/>
        <v/>
      </c>
      <c r="N1928" s="39">
        <f t="shared" si="326"/>
        <v>0</v>
      </c>
      <c r="O1928" s="40">
        <f t="shared" si="329"/>
        <v>8474.1749999999629</v>
      </c>
      <c r="P1928" s="39">
        <f t="shared" si="327"/>
        <v>0</v>
      </c>
      <c r="Q1928" s="39">
        <f t="shared" si="328"/>
        <v>0</v>
      </c>
      <c r="R1928" s="39">
        <f>IF((O1928 - MAX($O$16:O1928)) &lt; 0, O1928 - MAX($O$16:O1928), 0)</f>
        <v>0</v>
      </c>
    </row>
    <row r="1929" spans="1:18" x14ac:dyDescent="0.25">
      <c r="A1929" s="2">
        <v>1914</v>
      </c>
      <c r="B1929" t="s">
        <v>1914</v>
      </c>
      <c r="C1929" s="8">
        <v>265.37</v>
      </c>
      <c r="D1929" s="8">
        <v>142.77000000000001</v>
      </c>
      <c r="E1929" s="17">
        <f t="shared" si="319"/>
        <v>0.61989013478242794</v>
      </c>
      <c r="F1929" s="2">
        <f>+IF(A1929&gt;$C$3,AVERAGE(INDEX($E$16:$E$2532,A1929-$C$3):E1928),"")</f>
        <v>0.6072027595773869</v>
      </c>
      <c r="G1929" s="2">
        <f>+IF(A1929&gt;$C$3,STDEVA(INDEX($E$16:$E$2532,A1929-$C$3):E1928),"")</f>
        <v>2.5204562542429816E-3</v>
      </c>
      <c r="H1929">
        <f t="shared" si="320"/>
        <v>5.0337613214603047</v>
      </c>
      <c r="I1929" s="2" t="str">
        <f t="shared" si="321"/>
        <v>Sell</v>
      </c>
      <c r="J1929">
        <f t="shared" si="322"/>
        <v>142.77000000000001</v>
      </c>
      <c r="K1929">
        <f t="shared" si="323"/>
        <v>265.37</v>
      </c>
      <c r="L1929" s="37" t="str">
        <f t="shared" si="324"/>
        <v/>
      </c>
      <c r="M1929" t="str">
        <f t="shared" si="325"/>
        <v>Short</v>
      </c>
      <c r="N1929" s="39">
        <f t="shared" si="326"/>
        <v>0</v>
      </c>
      <c r="O1929" s="40">
        <f t="shared" si="329"/>
        <v>8474.1749999999629</v>
      </c>
      <c r="P1929" s="39">
        <f t="shared" si="327"/>
        <v>3.75</v>
      </c>
      <c r="Q1929" s="39">
        <f t="shared" si="328"/>
        <v>5101.75</v>
      </c>
      <c r="R1929" s="39">
        <f>IF((O1929 - MAX($O$16:O1929)) &lt; 0, O1929 - MAX($O$16:O1929), 0)</f>
        <v>0</v>
      </c>
    </row>
    <row r="1930" spans="1:18" x14ac:dyDescent="0.25">
      <c r="A1930" s="2">
        <v>1915</v>
      </c>
      <c r="B1930" t="s">
        <v>1915</v>
      </c>
      <c r="C1930" s="8">
        <v>260.47000000000003</v>
      </c>
      <c r="D1930" s="8">
        <v>140.61000000000001</v>
      </c>
      <c r="E1930" s="17">
        <f t="shared" si="319"/>
        <v>0.61649759081111999</v>
      </c>
      <c r="F1930" s="2">
        <f>+IF(A1930&gt;$C$3,AVERAGE(INDEX($E$16:$E$2532,A1930-$C$3):E1929),"")</f>
        <v>0.60997338964214864</v>
      </c>
      <c r="G1930" s="2">
        <f>+IF(A1930&gt;$C$3,STDEVA(INDEX($E$16:$E$2532,A1930-$C$3):E1929),"")</f>
        <v>6.054735793272762E-3</v>
      </c>
      <c r="H1930">
        <f t="shared" si="320"/>
        <v>1.0775368887640302</v>
      </c>
      <c r="I1930" s="2" t="str">
        <f t="shared" si="321"/>
        <v/>
      </c>
      <c r="J1930" t="str">
        <f t="shared" si="322"/>
        <v/>
      </c>
      <c r="K1930" t="str">
        <f t="shared" si="323"/>
        <v/>
      </c>
      <c r="L1930" s="37">
        <f t="shared" si="324"/>
        <v>684.99999999999523</v>
      </c>
      <c r="M1930" t="str">
        <f t="shared" si="325"/>
        <v>TP</v>
      </c>
      <c r="N1930" s="39">
        <f t="shared" si="326"/>
        <v>684.99999999999523</v>
      </c>
      <c r="O1930" s="40">
        <f t="shared" si="329"/>
        <v>9159.1749999999574</v>
      </c>
      <c r="P1930" s="39">
        <f t="shared" si="327"/>
        <v>3.75</v>
      </c>
      <c r="Q1930" s="39">
        <f t="shared" si="328"/>
        <v>0</v>
      </c>
      <c r="R1930" s="39">
        <f>IF((O1930 - MAX($O$16:O1930)) &lt; 0, O1930 - MAX($O$16:O1930), 0)</f>
        <v>0</v>
      </c>
    </row>
    <row r="1931" spans="1:18" x14ac:dyDescent="0.25">
      <c r="A1931" s="2">
        <v>1916</v>
      </c>
      <c r="B1931" t="s">
        <v>1916</v>
      </c>
      <c r="C1931" s="8">
        <v>255.36</v>
      </c>
      <c r="D1931" s="8">
        <v>137.02000000000001</v>
      </c>
      <c r="E1931" s="17">
        <f t="shared" si="319"/>
        <v>0.62254741368669086</v>
      </c>
      <c r="F1931" s="2">
        <f>+IF(A1931&gt;$C$3,AVERAGE(INDEX($E$16:$E$2532,A1931-$C$3):E1930),"")</f>
        <v>0.61239954609843184</v>
      </c>
      <c r="G1931" s="2">
        <f>+IF(A1931&gt;$C$3,STDEVA(INDEX($E$16:$E$2532,A1931-$C$3):E1930),"")</f>
        <v>5.6643529082394343E-3</v>
      </c>
      <c r="H1931">
        <f t="shared" si="320"/>
        <v>1.791531663484071</v>
      </c>
      <c r="I1931" s="2" t="str">
        <f t="shared" si="321"/>
        <v>Sell</v>
      </c>
      <c r="J1931">
        <f t="shared" si="322"/>
        <v>137.02000000000001</v>
      </c>
      <c r="K1931">
        <f t="shared" si="323"/>
        <v>255.36</v>
      </c>
      <c r="L1931" s="37" t="str">
        <f t="shared" si="324"/>
        <v/>
      </c>
      <c r="M1931" t="str">
        <f t="shared" si="325"/>
        <v>Short</v>
      </c>
      <c r="N1931" s="39">
        <f t="shared" si="326"/>
        <v>0</v>
      </c>
      <c r="O1931" s="40">
        <f t="shared" si="329"/>
        <v>9159.1749999999574</v>
      </c>
      <c r="P1931" s="39">
        <f t="shared" si="327"/>
        <v>3.75</v>
      </c>
      <c r="Q1931" s="39">
        <f t="shared" si="328"/>
        <v>4904.75</v>
      </c>
      <c r="R1931" s="39">
        <f>IF((O1931 - MAX($O$16:O1931)) &lt; 0, O1931 - MAX($O$16:O1931), 0)</f>
        <v>0</v>
      </c>
    </row>
    <row r="1932" spans="1:18" x14ac:dyDescent="0.25">
      <c r="A1932" s="2">
        <v>1917</v>
      </c>
      <c r="B1932" t="s">
        <v>1917</v>
      </c>
      <c r="C1932" s="8">
        <v>255.08</v>
      </c>
      <c r="D1932" s="8">
        <v>136.85</v>
      </c>
      <c r="E1932" s="17">
        <f t="shared" si="319"/>
        <v>0.62269178596038288</v>
      </c>
      <c r="F1932" s="2">
        <f>+IF(A1932&gt;$C$3,AVERAGE(INDEX($E$16:$E$2532,A1932-$C$3):E1931),"")</f>
        <v>0.61507251625559134</v>
      </c>
      <c r="G1932" s="2">
        <f>+IF(A1932&gt;$C$3,STDEVA(INDEX($E$16:$E$2532,A1932-$C$3):E1931),"")</f>
        <v>6.8052546584714928E-3</v>
      </c>
      <c r="H1932">
        <f t="shared" si="320"/>
        <v>1.1196156627741662</v>
      </c>
      <c r="I1932" s="2" t="str">
        <f t="shared" si="321"/>
        <v/>
      </c>
      <c r="J1932">
        <f t="shared" si="322"/>
        <v>137.02000000000001</v>
      </c>
      <c r="K1932">
        <f t="shared" si="323"/>
        <v>255.36</v>
      </c>
      <c r="L1932" s="37">
        <f t="shared" si="324"/>
        <v>27.499999999996305</v>
      </c>
      <c r="M1932" t="str">
        <f t="shared" si="325"/>
        <v>Short</v>
      </c>
      <c r="N1932" s="39">
        <f t="shared" si="326"/>
        <v>0</v>
      </c>
      <c r="O1932" s="40">
        <f t="shared" si="329"/>
        <v>9159.1749999999574</v>
      </c>
      <c r="P1932" s="39">
        <f t="shared" si="327"/>
        <v>0</v>
      </c>
      <c r="Q1932" s="39">
        <f t="shared" si="328"/>
        <v>0</v>
      </c>
      <c r="R1932" s="39">
        <f>IF((O1932 - MAX($O$16:O1932)) &lt; 0, O1932 - MAX($O$16:O1932), 0)</f>
        <v>0</v>
      </c>
    </row>
    <row r="1933" spans="1:18" x14ac:dyDescent="0.25">
      <c r="A1933" s="2">
        <v>1918</v>
      </c>
      <c r="B1933" t="s">
        <v>1918</v>
      </c>
      <c r="C1933" s="8">
        <v>251.26</v>
      </c>
      <c r="D1933" s="8">
        <v>134</v>
      </c>
      <c r="E1933" s="17">
        <f t="shared" si="319"/>
        <v>0.62864845962536031</v>
      </c>
      <c r="F1933" s="2">
        <f>+IF(A1933&gt;$C$3,AVERAGE(INDEX($E$16:$E$2532,A1933-$C$3):E1932),"")</f>
        <v>0.6175199006956007</v>
      </c>
      <c r="G1933" s="2">
        <f>+IF(A1933&gt;$C$3,STDEVA(INDEX($E$16:$E$2532,A1933-$C$3):E1932),"")</f>
        <v>6.9287096047534339E-3</v>
      </c>
      <c r="H1933">
        <f t="shared" si="320"/>
        <v>1.6061517316478204</v>
      </c>
      <c r="I1933" s="2" t="str">
        <f t="shared" si="321"/>
        <v>Sell</v>
      </c>
      <c r="J1933">
        <f t="shared" si="322"/>
        <v>137.02000000000001</v>
      </c>
      <c r="K1933">
        <f t="shared" si="323"/>
        <v>255.36</v>
      </c>
      <c r="L1933" s="37">
        <f t="shared" si="324"/>
        <v>270.00000000000318</v>
      </c>
      <c r="M1933" t="str">
        <f t="shared" si="325"/>
        <v>Short</v>
      </c>
      <c r="N1933" s="39">
        <f t="shared" si="326"/>
        <v>0</v>
      </c>
      <c r="O1933" s="40">
        <f t="shared" si="329"/>
        <v>9159.1749999999574</v>
      </c>
      <c r="P1933" s="39">
        <f t="shared" si="327"/>
        <v>0</v>
      </c>
      <c r="Q1933" s="39">
        <f t="shared" si="328"/>
        <v>0</v>
      </c>
      <c r="R1933" s="39">
        <f>IF((O1933 - MAX($O$16:O1933)) &lt; 0, O1933 - MAX($O$16:O1933), 0)</f>
        <v>0</v>
      </c>
    </row>
    <row r="1934" spans="1:18" x14ac:dyDescent="0.25">
      <c r="A1934" s="2">
        <v>1919</v>
      </c>
      <c r="B1934" t="s">
        <v>1919</v>
      </c>
      <c r="C1934" s="8">
        <v>247.17</v>
      </c>
      <c r="D1934" s="8">
        <v>131.79</v>
      </c>
      <c r="E1934" s="17">
        <f t="shared" si="319"/>
        <v>0.62886661233981045</v>
      </c>
      <c r="F1934" s="2">
        <f>+IF(A1934&gt;$C$3,AVERAGE(INDEX($E$16:$E$2532,A1934-$C$3):E1933),"")</f>
        <v>0.62205507697319651</v>
      </c>
      <c r="G1934" s="2">
        <f>+IF(A1934&gt;$C$3,STDEVA(INDEX($E$16:$E$2532,A1934-$C$3):E1933),"")</f>
        <v>4.4635500362019791E-3</v>
      </c>
      <c r="H1934">
        <f t="shared" si="320"/>
        <v>1.5260354003805132</v>
      </c>
      <c r="I1934" s="2" t="str">
        <f t="shared" si="321"/>
        <v>Sell</v>
      </c>
      <c r="J1934" t="str">
        <f t="shared" si="322"/>
        <v/>
      </c>
      <c r="K1934" t="str">
        <f t="shared" si="323"/>
        <v/>
      </c>
      <c r="L1934" s="37">
        <f t="shared" si="324"/>
        <v>740.00000000000205</v>
      </c>
      <c r="M1934" t="str">
        <f t="shared" si="325"/>
        <v>TP</v>
      </c>
      <c r="N1934" s="39">
        <f t="shared" si="326"/>
        <v>740.00000000000205</v>
      </c>
      <c r="O1934" s="40">
        <f t="shared" si="329"/>
        <v>9899.1749999999593</v>
      </c>
      <c r="P1934" s="39">
        <f t="shared" si="327"/>
        <v>3.75</v>
      </c>
      <c r="Q1934" s="39">
        <f t="shared" si="328"/>
        <v>0</v>
      </c>
      <c r="R1934" s="39">
        <f>IF((O1934 - MAX($O$16:O1934)) &lt; 0, O1934 - MAX($O$16:O1934), 0)</f>
        <v>0</v>
      </c>
    </row>
    <row r="1935" spans="1:18" x14ac:dyDescent="0.25">
      <c r="A1935" s="2">
        <v>1920</v>
      </c>
      <c r="B1935" t="s">
        <v>1920</v>
      </c>
      <c r="C1935" s="8">
        <v>240.7</v>
      </c>
      <c r="D1935" s="8">
        <v>128.37</v>
      </c>
      <c r="E1935" s="17">
        <f t="shared" si="319"/>
        <v>0.62863462569219097</v>
      </c>
      <c r="F1935" s="2">
        <f>+IF(A1935&gt;$C$3,AVERAGE(INDEX($E$16:$E$2532,A1935-$C$3):E1934),"")</f>
        <v>0.6238503724846729</v>
      </c>
      <c r="G1935" s="2">
        <f>+IF(A1935&gt;$C$3,STDEVA(INDEX($E$16:$E$2532,A1935-$C$3):E1934),"")</f>
        <v>5.1304903565921713E-3</v>
      </c>
      <c r="H1935">
        <f t="shared" si="320"/>
        <v>0.93251382908668434</v>
      </c>
      <c r="I1935" s="2" t="str">
        <f t="shared" si="321"/>
        <v/>
      </c>
      <c r="J1935" t="str">
        <f t="shared" si="322"/>
        <v/>
      </c>
      <c r="K1935" t="str">
        <f t="shared" si="323"/>
        <v/>
      </c>
      <c r="L1935" s="37" t="str">
        <f t="shared" si="324"/>
        <v/>
      </c>
      <c r="M1935" t="str">
        <f t="shared" si="325"/>
        <v/>
      </c>
      <c r="N1935" s="39">
        <f t="shared" si="326"/>
        <v>0</v>
      </c>
      <c r="O1935" s="40">
        <f t="shared" si="329"/>
        <v>9899.1749999999593</v>
      </c>
      <c r="P1935" s="39">
        <f t="shared" si="327"/>
        <v>0</v>
      </c>
      <c r="Q1935" s="39">
        <f t="shared" si="328"/>
        <v>0</v>
      </c>
      <c r="R1935" s="39">
        <f>IF((O1935 - MAX($O$16:O1935)) &lt; 0, O1935 - MAX($O$16:O1935), 0)</f>
        <v>0</v>
      </c>
    </row>
    <row r="1936" spans="1:18" x14ac:dyDescent="0.25">
      <c r="A1936" s="2">
        <v>1921</v>
      </c>
      <c r="B1936" t="s">
        <v>1921</v>
      </c>
      <c r="C1936" s="8">
        <v>234.34</v>
      </c>
      <c r="D1936" s="8">
        <v>125.88</v>
      </c>
      <c r="E1936" s="17">
        <f t="shared" si="319"/>
        <v>0.62144398004380352</v>
      </c>
      <c r="F1936" s="2">
        <f>+IF(A1936&gt;$C$3,AVERAGE(INDEX($E$16:$E$2532,A1936-$C$3):E1935),"")</f>
        <v>0.62627777946088714</v>
      </c>
      <c r="G1936" s="2">
        <f>+IF(A1936&gt;$C$3,STDEVA(INDEX($E$16:$E$2532,A1936-$C$3):E1935),"")</f>
        <v>3.3411032036658839E-3</v>
      </c>
      <c r="H1936">
        <f t="shared" si="320"/>
        <v>-1.4467674664404069</v>
      </c>
      <c r="I1936" s="2" t="str">
        <f t="shared" si="321"/>
        <v/>
      </c>
      <c r="J1936" t="str">
        <f t="shared" si="322"/>
        <v/>
      </c>
      <c r="K1936" t="str">
        <f t="shared" si="323"/>
        <v/>
      </c>
      <c r="L1936" s="37" t="str">
        <f t="shared" si="324"/>
        <v/>
      </c>
      <c r="M1936" t="str">
        <f t="shared" si="325"/>
        <v/>
      </c>
      <c r="N1936" s="39">
        <f t="shared" si="326"/>
        <v>0</v>
      </c>
      <c r="O1936" s="40">
        <f t="shared" si="329"/>
        <v>9899.1749999999593</v>
      </c>
      <c r="P1936" s="39">
        <f t="shared" si="327"/>
        <v>0</v>
      </c>
      <c r="Q1936" s="39">
        <f t="shared" si="328"/>
        <v>0</v>
      </c>
      <c r="R1936" s="39">
        <f>IF((O1936 - MAX($O$16:O1936)) &lt; 0, O1936 - MAX($O$16:O1936), 0)</f>
        <v>0</v>
      </c>
    </row>
    <row r="1937" spans="1:18" x14ac:dyDescent="0.25">
      <c r="A1937" s="2">
        <v>1922</v>
      </c>
      <c r="B1937" t="s">
        <v>1922</v>
      </c>
      <c r="C1937" s="8">
        <v>246.18</v>
      </c>
      <c r="D1937" s="8">
        <v>131.93</v>
      </c>
      <c r="E1937" s="17">
        <f t="shared" ref="E1937:E2000" si="330">+LN(C1937/D1937)</f>
        <v>0.62379149678646439</v>
      </c>
      <c r="F1937" s="2">
        <f>+IF(A1937&gt;$C$3,AVERAGE(INDEX($E$16:$E$2532,A1937-$C$3):E1936),"")</f>
        <v>0.62605709273230958</v>
      </c>
      <c r="G1937" s="2">
        <f>+IF(A1937&gt;$C$3,STDEVA(INDEX($E$16:$E$2532,A1937-$C$3):E1936),"")</f>
        <v>3.6694126677384439E-3</v>
      </c>
      <c r="H1937">
        <f t="shared" ref="H1937:H2000" si="331">+IF(F1937="","",(E1937-F1937)/G1937)</f>
        <v>-0.61742740623434311</v>
      </c>
      <c r="I1937" s="2" t="str">
        <f t="shared" ref="I1937:I2000" si="332">+IF(H1937="","",IF(H1937&lt;$C$4,"Buy",IF(H1937&gt;$C$5,"Sell","")))</f>
        <v/>
      </c>
      <c r="J1937" t="str">
        <f t="shared" ref="J1937:J2000" si="333">IF(M1937=M1936, J1936, IF(OR(M1937="TP", M1937="SL"), "", IF(I1937="Buy", C1937, IF(I1937="Sell", D1937, ""))))</f>
        <v/>
      </c>
      <c r="K1937" t="str">
        <f t="shared" ref="K1937:K2000" si="334">IF(M1937=M1936, K1936, IF(OR(M1937="TP", M1937="SL"), "",IF(I1937="Buy", D1937, IF(I1937="Sell", C1937, ""))))</f>
        <v/>
      </c>
      <c r="L1937" s="37" t="str">
        <f t="shared" ref="L1937:L2000" si="335">IF(M1936="Long", (C1937-J1936)*$C$8+(K1936-D1937)*$C$9, IF(M1936="Short", (K1936-C1937)*$C$8+(D1937-J1936)*$C$9, ""))</f>
        <v/>
      </c>
      <c r="M1937" t="str">
        <f t="shared" ref="M1937:M2000" si="336">IF(OR(M1936="", M1936="SL", M1936="TP"), IF(I1937="Sell","Short",(IF(I1937="Buy","Long",I1937))), IF(L1937="", "", IF(L1937&lt;$C$6, "SL", IF(L1937&gt;$C$7, "TP", M1936))))</f>
        <v/>
      </c>
      <c r="N1937" s="39">
        <f t="shared" ref="N1937:N2000" si="337">IF(OR(M1937="TP", M1937="SL"), L1937, 0)</f>
        <v>0</v>
      </c>
      <c r="O1937" s="40">
        <f t="shared" si="329"/>
        <v>9899.1749999999593</v>
      </c>
      <c r="P1937" s="39">
        <f t="shared" ref="P1937:P2000" si="338">IF(OR(AND(I1937&lt;&gt;"", J1936=""), OR(M1937="TP", M1937="SL",)), ($C$9+$C$8)*$C$11, 0)</f>
        <v>0</v>
      </c>
      <c r="Q1937" s="39">
        <f t="shared" ref="Q1937:Q2000" si="339">IF(AND(I1937&lt;&gt;"",J1936=""),(D1937*$C$9+C1937*$C$8)*$C$10,0)</f>
        <v>0</v>
      </c>
      <c r="R1937" s="39">
        <f>IF((O1937 - MAX($O$16:O1937)) &lt; 0, O1937 - MAX($O$16:O1937), 0)</f>
        <v>0</v>
      </c>
    </row>
    <row r="1938" spans="1:18" x14ac:dyDescent="0.25">
      <c r="A1938" s="2">
        <v>1923</v>
      </c>
      <c r="B1938" t="s">
        <v>1923</v>
      </c>
      <c r="C1938" s="8">
        <v>248.07</v>
      </c>
      <c r="D1938" s="8">
        <v>132.47999999999999</v>
      </c>
      <c r="E1938" s="17">
        <f t="shared" si="330"/>
        <v>0.62727927376523551</v>
      </c>
      <c r="F1938" s="2">
        <f>+IF(A1938&gt;$C$3,AVERAGE(INDEX($E$16:$E$2532,A1938-$C$3):E1937),"")</f>
        <v>0.62627703489752595</v>
      </c>
      <c r="G1938" s="2">
        <f>+IF(A1938&gt;$C$3,STDEVA(INDEX($E$16:$E$2532,A1938-$C$3):E1937),"")</f>
        <v>3.4432586253827788E-3</v>
      </c>
      <c r="H1938">
        <f t="shared" si="331"/>
        <v>0.29107278213763077</v>
      </c>
      <c r="I1938" s="2" t="str">
        <f t="shared" si="332"/>
        <v/>
      </c>
      <c r="J1938" t="str">
        <f t="shared" si="333"/>
        <v/>
      </c>
      <c r="K1938" t="str">
        <f t="shared" si="334"/>
        <v/>
      </c>
      <c r="L1938" s="37" t="str">
        <f t="shared" si="335"/>
        <v/>
      </c>
      <c r="M1938" t="str">
        <f t="shared" si="336"/>
        <v/>
      </c>
      <c r="N1938" s="39">
        <f t="shared" si="337"/>
        <v>0</v>
      </c>
      <c r="O1938" s="40">
        <f t="shared" ref="O1938:O2001" si="340">+N1938+O1937</f>
        <v>9899.1749999999593</v>
      </c>
      <c r="P1938" s="39">
        <f t="shared" si="338"/>
        <v>0</v>
      </c>
      <c r="Q1938" s="39">
        <f t="shared" si="339"/>
        <v>0</v>
      </c>
      <c r="R1938" s="39">
        <f>IF((O1938 - MAX($O$16:O1938)) &lt; 0, O1938 - MAX($O$16:O1938), 0)</f>
        <v>0</v>
      </c>
    </row>
    <row r="1939" spans="1:18" x14ac:dyDescent="0.25">
      <c r="A1939" s="2">
        <v>1924</v>
      </c>
      <c r="B1939" t="s">
        <v>1924</v>
      </c>
      <c r="C1939" s="8">
        <v>247.75</v>
      </c>
      <c r="D1939" s="8">
        <v>132.86000000000001</v>
      </c>
      <c r="E1939" s="17">
        <f t="shared" si="330"/>
        <v>0.62312423097300218</v>
      </c>
      <c r="F1939" s="2">
        <f>+IF(A1939&gt;$C$3,AVERAGE(INDEX($E$16:$E$2532,A1939-$C$3):E1938),"")</f>
        <v>0.62600319772550095</v>
      </c>
      <c r="G1939" s="2">
        <f>+IF(A1939&gt;$C$3,STDEVA(INDEX($E$16:$E$2532,A1939-$C$3):E1938),"")</f>
        <v>3.2569162320108072E-3</v>
      </c>
      <c r="H1939">
        <f t="shared" si="331"/>
        <v>-0.88395480491719791</v>
      </c>
      <c r="I1939" s="2" t="str">
        <f t="shared" si="332"/>
        <v/>
      </c>
      <c r="J1939" t="str">
        <f t="shared" si="333"/>
        <v/>
      </c>
      <c r="K1939" t="str">
        <f t="shared" si="334"/>
        <v/>
      </c>
      <c r="L1939" s="37" t="str">
        <f t="shared" si="335"/>
        <v/>
      </c>
      <c r="M1939" t="str">
        <f t="shared" si="336"/>
        <v/>
      </c>
      <c r="N1939" s="39">
        <f t="shared" si="337"/>
        <v>0</v>
      </c>
      <c r="O1939" s="40">
        <f t="shared" si="340"/>
        <v>9899.1749999999593</v>
      </c>
      <c r="P1939" s="39">
        <f t="shared" si="338"/>
        <v>0</v>
      </c>
      <c r="Q1939" s="39">
        <f t="shared" si="339"/>
        <v>0</v>
      </c>
      <c r="R1939" s="39">
        <f>IF((O1939 - MAX($O$16:O1939)) &lt; 0, O1939 - MAX($O$16:O1939), 0)</f>
        <v>0</v>
      </c>
    </row>
    <row r="1940" spans="1:18" x14ac:dyDescent="0.25">
      <c r="A1940" s="2">
        <v>1925</v>
      </c>
      <c r="B1940" t="s">
        <v>1925</v>
      </c>
      <c r="C1940" s="8">
        <v>249.92</v>
      </c>
      <c r="D1940" s="8">
        <v>133.9</v>
      </c>
      <c r="E1940" s="17">
        <f t="shared" si="330"/>
        <v>0.62404761395419417</v>
      </c>
      <c r="F1940" s="2">
        <f>+IF(A1940&gt;$C$3,AVERAGE(INDEX($E$16:$E$2532,A1940-$C$3):E1939),"")</f>
        <v>0.62485472145213927</v>
      </c>
      <c r="G1940" s="2">
        <f>+IF(A1940&gt;$C$3,STDEVA(INDEX($E$16:$E$2532,A1940-$C$3):E1939),"")</f>
        <v>2.9968454633798212E-3</v>
      </c>
      <c r="H1940">
        <f t="shared" si="331"/>
        <v>-0.26931902489054377</v>
      </c>
      <c r="I1940" s="2" t="str">
        <f t="shared" si="332"/>
        <v/>
      </c>
      <c r="J1940" t="str">
        <f t="shared" si="333"/>
        <v/>
      </c>
      <c r="K1940" t="str">
        <f t="shared" si="334"/>
        <v/>
      </c>
      <c r="L1940" s="37" t="str">
        <f t="shared" si="335"/>
        <v/>
      </c>
      <c r="M1940" t="str">
        <f t="shared" si="336"/>
        <v/>
      </c>
      <c r="N1940" s="39">
        <f t="shared" si="337"/>
        <v>0</v>
      </c>
      <c r="O1940" s="40">
        <f t="shared" si="340"/>
        <v>9899.1749999999593</v>
      </c>
      <c r="P1940" s="39">
        <f t="shared" si="338"/>
        <v>0</v>
      </c>
      <c r="Q1940" s="39">
        <f t="shared" si="339"/>
        <v>0</v>
      </c>
      <c r="R1940" s="39">
        <f>IF((O1940 - MAX($O$16:O1940)) &lt; 0, O1940 - MAX($O$16:O1940), 0)</f>
        <v>0</v>
      </c>
    </row>
    <row r="1941" spans="1:18" x14ac:dyDescent="0.25">
      <c r="A1941" s="2">
        <v>1926</v>
      </c>
      <c r="B1941" t="s">
        <v>1926</v>
      </c>
      <c r="C1941" s="8">
        <v>250.18</v>
      </c>
      <c r="D1941" s="8">
        <v>134.66</v>
      </c>
      <c r="E1941" s="17">
        <f t="shared" si="330"/>
        <v>0.6194275756694605</v>
      </c>
      <c r="F1941" s="2">
        <f>+IF(A1941&gt;$C$3,AVERAGE(INDEX($E$16:$E$2532,A1941-$C$3):E1940),"")</f>
        <v>0.62393731910453998</v>
      </c>
      <c r="G1941" s="2">
        <f>+IF(A1941&gt;$C$3,STDEVA(INDEX($E$16:$E$2532,A1941-$C$3):E1940),"")</f>
        <v>2.1260257546591222E-3</v>
      </c>
      <c r="H1941">
        <f t="shared" si="331"/>
        <v>-2.1212082803778434</v>
      </c>
      <c r="I1941" s="2" t="str">
        <f t="shared" si="332"/>
        <v>Buy</v>
      </c>
      <c r="J1941">
        <f t="shared" si="333"/>
        <v>250.18</v>
      </c>
      <c r="K1941">
        <f t="shared" si="334"/>
        <v>134.66</v>
      </c>
      <c r="L1941" s="37" t="str">
        <f t="shared" si="335"/>
        <v/>
      </c>
      <c r="M1941" t="str">
        <f t="shared" si="336"/>
        <v>Long</v>
      </c>
      <c r="N1941" s="39">
        <f t="shared" si="337"/>
        <v>0</v>
      </c>
      <c r="O1941" s="40">
        <f t="shared" si="340"/>
        <v>9899.1749999999593</v>
      </c>
      <c r="P1941" s="39">
        <f t="shared" si="338"/>
        <v>3.75</v>
      </c>
      <c r="Q1941" s="39">
        <f t="shared" si="339"/>
        <v>4810.5</v>
      </c>
      <c r="R1941" s="39">
        <f>IF((O1941 - MAX($O$16:O1941)) &lt; 0, O1941 - MAX($O$16:O1941), 0)</f>
        <v>0</v>
      </c>
    </row>
    <row r="1942" spans="1:18" x14ac:dyDescent="0.25">
      <c r="A1942" s="2">
        <v>1927</v>
      </c>
      <c r="B1942" t="s">
        <v>1927</v>
      </c>
      <c r="C1942" s="8">
        <v>244.21</v>
      </c>
      <c r="D1942" s="8">
        <v>132.25</v>
      </c>
      <c r="E1942" s="17">
        <f t="shared" si="330"/>
        <v>0.61333444014071559</v>
      </c>
      <c r="F1942" s="2">
        <f>+IF(A1942&gt;$C$3,AVERAGE(INDEX($E$16:$E$2532,A1942-$C$3):E1941),"")</f>
        <v>0.62353403822967135</v>
      </c>
      <c r="G1942" s="2">
        <f>+IF(A1942&gt;$C$3,STDEVA(INDEX($E$16:$E$2532,A1942-$C$3):E1941),"")</f>
        <v>2.8012412827249401E-3</v>
      </c>
      <c r="H1942">
        <f t="shared" si="331"/>
        <v>-3.6410994482538777</v>
      </c>
      <c r="I1942" s="2" t="str">
        <f t="shared" si="332"/>
        <v>Buy</v>
      </c>
      <c r="J1942" t="str">
        <f t="shared" si="333"/>
        <v/>
      </c>
      <c r="K1942" t="str">
        <f t="shared" si="334"/>
        <v/>
      </c>
      <c r="L1942" s="37">
        <f t="shared" si="335"/>
        <v>-890.00000000000068</v>
      </c>
      <c r="M1942" t="str">
        <f t="shared" si="336"/>
        <v>SL</v>
      </c>
      <c r="N1942" s="39">
        <f t="shared" si="337"/>
        <v>-890.00000000000068</v>
      </c>
      <c r="O1942" s="40">
        <f t="shared" si="340"/>
        <v>9009.1749999999593</v>
      </c>
      <c r="P1942" s="39">
        <f t="shared" si="338"/>
        <v>3.75</v>
      </c>
      <c r="Q1942" s="39">
        <f t="shared" si="339"/>
        <v>0</v>
      </c>
      <c r="R1942" s="39">
        <f>IF((O1942 - MAX($O$16:O1942)) &lt; 0, O1942 - MAX($O$16:O1942), 0)</f>
        <v>-890</v>
      </c>
    </row>
    <row r="1943" spans="1:18" x14ac:dyDescent="0.25">
      <c r="A1943" s="2">
        <v>1928</v>
      </c>
      <c r="B1943" t="s">
        <v>1928</v>
      </c>
      <c r="C1943" s="8">
        <v>252.39</v>
      </c>
      <c r="D1943" s="8">
        <v>137.19</v>
      </c>
      <c r="E1943" s="17">
        <f t="shared" si="330"/>
        <v>0.60960868389275835</v>
      </c>
      <c r="F1943" s="2">
        <f>+IF(A1943&gt;$C$3,AVERAGE(INDEX($E$16:$E$2532,A1943-$C$3):E1942),"")</f>
        <v>0.62144262690052154</v>
      </c>
      <c r="G1943" s="2">
        <f>+IF(A1943&gt;$C$3,STDEVA(INDEX($E$16:$E$2532,A1943-$C$3):E1942),"")</f>
        <v>5.3264275181742152E-3</v>
      </c>
      <c r="H1943">
        <f t="shared" si="331"/>
        <v>-2.2217411139802037</v>
      </c>
      <c r="I1943" s="2" t="str">
        <f t="shared" si="332"/>
        <v>Buy</v>
      </c>
      <c r="J1943">
        <f t="shared" si="333"/>
        <v>252.39</v>
      </c>
      <c r="K1943">
        <f t="shared" si="334"/>
        <v>137.19</v>
      </c>
      <c r="L1943" s="37" t="str">
        <f t="shared" si="335"/>
        <v/>
      </c>
      <c r="M1943" t="str">
        <f t="shared" si="336"/>
        <v>Long</v>
      </c>
      <c r="N1943" s="39">
        <f t="shared" si="337"/>
        <v>0</v>
      </c>
      <c r="O1943" s="40">
        <f t="shared" si="340"/>
        <v>9009.1749999999593</v>
      </c>
      <c r="P1943" s="39">
        <f t="shared" si="338"/>
        <v>3.75</v>
      </c>
      <c r="Q1943" s="39">
        <f t="shared" si="339"/>
        <v>4869.75</v>
      </c>
      <c r="R1943" s="39">
        <f>IF((O1943 - MAX($O$16:O1943)) &lt; 0, O1943 - MAX($O$16:O1943), 0)</f>
        <v>-890</v>
      </c>
    </row>
    <row r="1944" spans="1:18" x14ac:dyDescent="0.25">
      <c r="A1944" s="2">
        <v>1929</v>
      </c>
      <c r="B1944" t="s">
        <v>1929</v>
      </c>
      <c r="C1944" s="8">
        <v>254.38</v>
      </c>
      <c r="D1944" s="8">
        <v>139.59</v>
      </c>
      <c r="E1944" s="17">
        <f t="shared" si="330"/>
        <v>0.60011965749867158</v>
      </c>
      <c r="F1944" s="2">
        <f>+IF(A1944&gt;$C$3,AVERAGE(INDEX($E$16:$E$2532,A1944-$C$3):E1943),"")</f>
        <v>0.61790850892602622</v>
      </c>
      <c r="G1944" s="2">
        <f>+IF(A1944&gt;$C$3,STDEVA(INDEX($E$16:$E$2532,A1944-$C$3):E1943),"")</f>
        <v>6.2651642361714905E-3</v>
      </c>
      <c r="H1944">
        <f t="shared" si="331"/>
        <v>-2.839327231782999</v>
      </c>
      <c r="I1944" s="2" t="str">
        <f t="shared" si="332"/>
        <v>Buy</v>
      </c>
      <c r="J1944">
        <f t="shared" si="333"/>
        <v>252.39</v>
      </c>
      <c r="K1944">
        <f t="shared" si="334"/>
        <v>137.19</v>
      </c>
      <c r="L1944" s="37">
        <f t="shared" si="335"/>
        <v>-102.49999999999909</v>
      </c>
      <c r="M1944" t="str">
        <f t="shared" si="336"/>
        <v>Long</v>
      </c>
      <c r="N1944" s="39">
        <f t="shared" si="337"/>
        <v>0</v>
      </c>
      <c r="O1944" s="40">
        <f t="shared" si="340"/>
        <v>9009.1749999999593</v>
      </c>
      <c r="P1944" s="39">
        <f t="shared" si="338"/>
        <v>0</v>
      </c>
      <c r="Q1944" s="39">
        <f t="shared" si="339"/>
        <v>0</v>
      </c>
      <c r="R1944" s="39">
        <f>IF((O1944 - MAX($O$16:O1944)) &lt; 0, O1944 - MAX($O$16:O1944), 0)</f>
        <v>-890</v>
      </c>
    </row>
    <row r="1945" spans="1:18" x14ac:dyDescent="0.25">
      <c r="A1945" s="2">
        <v>1930</v>
      </c>
      <c r="B1945" t="s">
        <v>1930</v>
      </c>
      <c r="C1945" s="8">
        <v>256.77</v>
      </c>
      <c r="D1945" s="8">
        <v>141.72999999999999</v>
      </c>
      <c r="E1945" s="17">
        <f t="shared" si="330"/>
        <v>0.59425690338281401</v>
      </c>
      <c r="F1945" s="2">
        <f>+IF(A1945&gt;$C$3,AVERAGE(INDEX($E$16:$E$2532,A1945-$C$3):E1944),"")</f>
        <v>0.6133075942311601</v>
      </c>
      <c r="G1945" s="2">
        <f>+IF(A1945&gt;$C$3,STDEVA(INDEX($E$16:$E$2532,A1945-$C$3):E1944),"")</f>
        <v>9.2250546083860307E-3</v>
      </c>
      <c r="H1945">
        <f t="shared" si="331"/>
        <v>-2.0651033145135074</v>
      </c>
      <c r="I1945" s="2" t="str">
        <f t="shared" si="332"/>
        <v>Buy</v>
      </c>
      <c r="J1945">
        <f t="shared" si="333"/>
        <v>252.39</v>
      </c>
      <c r="K1945">
        <f t="shared" si="334"/>
        <v>137.19</v>
      </c>
      <c r="L1945" s="37">
        <f t="shared" si="335"/>
        <v>-39.999999999999091</v>
      </c>
      <c r="M1945" t="str">
        <f t="shared" si="336"/>
        <v>Long</v>
      </c>
      <c r="N1945" s="39">
        <f t="shared" si="337"/>
        <v>0</v>
      </c>
      <c r="O1945" s="40">
        <f t="shared" si="340"/>
        <v>9009.1749999999593</v>
      </c>
      <c r="P1945" s="39">
        <f t="shared" si="338"/>
        <v>0</v>
      </c>
      <c r="Q1945" s="39">
        <f t="shared" si="339"/>
        <v>0</v>
      </c>
      <c r="R1945" s="39">
        <f>IF((O1945 - MAX($O$16:O1945)) &lt; 0, O1945 - MAX($O$16:O1945), 0)</f>
        <v>-890</v>
      </c>
    </row>
    <row r="1946" spans="1:18" x14ac:dyDescent="0.25">
      <c r="A1946" s="2">
        <v>1931</v>
      </c>
      <c r="B1946" t="s">
        <v>1931</v>
      </c>
      <c r="C1946" s="8">
        <v>257.97000000000003</v>
      </c>
      <c r="D1946" s="8">
        <v>142.9</v>
      </c>
      <c r="E1946" s="17">
        <f t="shared" si="330"/>
        <v>0.59069821415509316</v>
      </c>
      <c r="F1946" s="2">
        <f>+IF(A1946&gt;$C$3,AVERAGE(INDEX($E$16:$E$2532,A1946-$C$3):E1945),"")</f>
        <v>0.60734945211688396</v>
      </c>
      <c r="G1946" s="2">
        <f>+IF(A1946&gt;$C$3,STDEVA(INDEX($E$16:$E$2532,A1946-$C$3):E1945),"")</f>
        <v>1.0130276908719748E-2</v>
      </c>
      <c r="H1946">
        <f t="shared" si="331"/>
        <v>-1.6437100497675501</v>
      </c>
      <c r="I1946" s="2" t="str">
        <f t="shared" si="332"/>
        <v>Buy</v>
      </c>
      <c r="J1946">
        <f t="shared" si="333"/>
        <v>252.39</v>
      </c>
      <c r="K1946">
        <f t="shared" si="334"/>
        <v>137.19</v>
      </c>
      <c r="L1946" s="37">
        <f t="shared" si="335"/>
        <v>-32.499999999991815</v>
      </c>
      <c r="M1946" t="str">
        <f t="shared" si="336"/>
        <v>Long</v>
      </c>
      <c r="N1946" s="39">
        <f t="shared" si="337"/>
        <v>0</v>
      </c>
      <c r="O1946" s="40">
        <f t="shared" si="340"/>
        <v>9009.1749999999593</v>
      </c>
      <c r="P1946" s="39">
        <f t="shared" si="338"/>
        <v>0</v>
      </c>
      <c r="Q1946" s="39">
        <f t="shared" si="339"/>
        <v>0</v>
      </c>
      <c r="R1946" s="39">
        <f>IF((O1946 - MAX($O$16:O1946)) &lt; 0, O1946 - MAX($O$16:O1946), 0)</f>
        <v>-890</v>
      </c>
    </row>
    <row r="1947" spans="1:18" x14ac:dyDescent="0.25">
      <c r="A1947" s="2">
        <v>1932</v>
      </c>
      <c r="B1947" t="s">
        <v>1932</v>
      </c>
      <c r="C1947" s="8">
        <v>258.88</v>
      </c>
      <c r="D1947" s="8">
        <v>143.63999999999999</v>
      </c>
      <c r="E1947" s="17">
        <f t="shared" si="330"/>
        <v>0.58905446451224486</v>
      </c>
      <c r="F1947" s="2">
        <f>+IF(A1947&gt;$C$3,AVERAGE(INDEX($E$16:$E$2532,A1947-$C$3):E1946),"")</f>
        <v>0.60160357981401058</v>
      </c>
      <c r="G1947" s="2">
        <f>+IF(A1947&gt;$C$3,STDEVA(INDEX($E$16:$E$2532,A1947-$C$3):E1946),"")</f>
        <v>9.7056356759050236E-3</v>
      </c>
      <c r="H1947">
        <f t="shared" si="331"/>
        <v>-1.2929720134581038</v>
      </c>
      <c r="I1947" s="2" t="str">
        <f t="shared" si="332"/>
        <v/>
      </c>
      <c r="J1947">
        <f t="shared" si="333"/>
        <v>252.39</v>
      </c>
      <c r="K1947">
        <f t="shared" si="334"/>
        <v>137.19</v>
      </c>
      <c r="L1947" s="37">
        <f t="shared" si="335"/>
        <v>10.000000000005002</v>
      </c>
      <c r="M1947" t="str">
        <f t="shared" si="336"/>
        <v>Long</v>
      </c>
      <c r="N1947" s="39">
        <f t="shared" si="337"/>
        <v>0</v>
      </c>
      <c r="O1947" s="40">
        <f t="shared" si="340"/>
        <v>9009.1749999999593</v>
      </c>
      <c r="P1947" s="39">
        <f t="shared" si="338"/>
        <v>0</v>
      </c>
      <c r="Q1947" s="39">
        <f t="shared" si="339"/>
        <v>0</v>
      </c>
      <c r="R1947" s="39">
        <f>IF((O1947 - MAX($O$16:O1947)) &lt; 0, O1947 - MAX($O$16:O1947), 0)</f>
        <v>-890</v>
      </c>
    </row>
    <row r="1948" spans="1:18" x14ac:dyDescent="0.25">
      <c r="A1948" s="2">
        <v>1933</v>
      </c>
      <c r="B1948" t="s">
        <v>1933</v>
      </c>
      <c r="C1948" s="8">
        <v>258.98</v>
      </c>
      <c r="D1948" s="8">
        <v>143.68</v>
      </c>
      <c r="E1948" s="17">
        <f t="shared" si="330"/>
        <v>0.58916223408680457</v>
      </c>
      <c r="F1948" s="2">
        <f>+IF(A1948&gt;$C$3,AVERAGE(INDEX($E$16:$E$2532,A1948-$C$3):E1947),"")</f>
        <v>0.59674758468831635</v>
      </c>
      <c r="G1948" s="2">
        <f>+IF(A1948&gt;$C$3,STDEVA(INDEX($E$16:$E$2532,A1948-$C$3):E1947),"")</f>
        <v>8.3480719786385681E-3</v>
      </c>
      <c r="H1948">
        <f t="shared" si="331"/>
        <v>-0.90863502625774195</v>
      </c>
      <c r="I1948" s="2" t="str">
        <f t="shared" si="332"/>
        <v/>
      </c>
      <c r="J1948">
        <f t="shared" si="333"/>
        <v>252.39</v>
      </c>
      <c r="K1948">
        <f t="shared" si="334"/>
        <v>137.19</v>
      </c>
      <c r="L1948" s="37">
        <f t="shared" si="335"/>
        <v>25.000000000005684</v>
      </c>
      <c r="M1948" t="str">
        <f t="shared" si="336"/>
        <v>Long</v>
      </c>
      <c r="N1948" s="39">
        <f t="shared" si="337"/>
        <v>0</v>
      </c>
      <c r="O1948" s="40">
        <f t="shared" si="340"/>
        <v>9009.1749999999593</v>
      </c>
      <c r="P1948" s="39">
        <f t="shared" si="338"/>
        <v>0</v>
      </c>
      <c r="Q1948" s="39">
        <f t="shared" si="339"/>
        <v>0</v>
      </c>
      <c r="R1948" s="39">
        <f>IF((O1948 - MAX($O$16:O1948)) &lt; 0, O1948 - MAX($O$16:O1948), 0)</f>
        <v>-890</v>
      </c>
    </row>
    <row r="1949" spans="1:18" x14ac:dyDescent="0.25">
      <c r="A1949" s="2">
        <v>1934</v>
      </c>
      <c r="B1949" t="s">
        <v>1934</v>
      </c>
      <c r="C1949" s="8">
        <v>257.39999999999998</v>
      </c>
      <c r="D1949" s="8">
        <v>142.25</v>
      </c>
      <c r="E1949" s="17">
        <f t="shared" si="330"/>
        <v>0.59304522215558586</v>
      </c>
      <c r="F1949" s="2">
        <f>+IF(A1949&gt;$C$3,AVERAGE(INDEX($E$16:$E$2532,A1949-$C$3):E1948),"")</f>
        <v>0.59265829472712561</v>
      </c>
      <c r="G1949" s="2">
        <f>+IF(A1949&gt;$C$3,STDEVA(INDEX($E$16:$E$2532,A1949-$C$3):E1948),"")</f>
        <v>4.6711730890110041E-3</v>
      </c>
      <c r="H1949">
        <f t="shared" si="331"/>
        <v>8.2833031679023089E-2</v>
      </c>
      <c r="I1949" s="2" t="str">
        <f t="shared" si="332"/>
        <v/>
      </c>
      <c r="J1949">
        <f t="shared" si="333"/>
        <v>252.39</v>
      </c>
      <c r="K1949">
        <f t="shared" si="334"/>
        <v>137.19</v>
      </c>
      <c r="L1949" s="37">
        <f t="shared" si="335"/>
        <v>-12.500000000002728</v>
      </c>
      <c r="M1949" t="str">
        <f t="shared" si="336"/>
        <v>Long</v>
      </c>
      <c r="N1949" s="39">
        <f t="shared" si="337"/>
        <v>0</v>
      </c>
      <c r="O1949" s="40">
        <f t="shared" si="340"/>
        <v>9009.1749999999593</v>
      </c>
      <c r="P1949" s="39">
        <f t="shared" si="338"/>
        <v>0</v>
      </c>
      <c r="Q1949" s="39">
        <f t="shared" si="339"/>
        <v>0</v>
      </c>
      <c r="R1949" s="39">
        <f>IF((O1949 - MAX($O$16:O1949)) &lt; 0, O1949 - MAX($O$16:O1949), 0)</f>
        <v>-890</v>
      </c>
    </row>
    <row r="1950" spans="1:18" x14ac:dyDescent="0.25">
      <c r="A1950" s="2">
        <v>1935</v>
      </c>
      <c r="B1950" t="s">
        <v>1935</v>
      </c>
      <c r="C1950" s="8">
        <v>260.35000000000002</v>
      </c>
      <c r="D1950" s="8">
        <v>143.44999999999999</v>
      </c>
      <c r="E1950" s="17">
        <f t="shared" si="330"/>
        <v>0.59604033718153449</v>
      </c>
      <c r="F1950" s="2">
        <f>+IF(A1950&gt;$C$3,AVERAGE(INDEX($E$16:$E$2532,A1950-$C$3):E1949),"")</f>
        <v>0.59124340765850847</v>
      </c>
      <c r="G1950" s="2">
        <f>+IF(A1950&gt;$C$3,STDEVA(INDEX($E$16:$E$2532,A1950-$C$3):E1949),"")</f>
        <v>2.3317205799358478E-3</v>
      </c>
      <c r="H1950">
        <f t="shared" si="331"/>
        <v>2.0572488677687075</v>
      </c>
      <c r="I1950" s="2" t="str">
        <f t="shared" si="332"/>
        <v>Sell</v>
      </c>
      <c r="J1950" t="str">
        <f t="shared" si="333"/>
        <v/>
      </c>
      <c r="K1950" t="str">
        <f t="shared" si="334"/>
        <v/>
      </c>
      <c r="L1950" s="37">
        <f t="shared" si="335"/>
        <v>425.00000000001137</v>
      </c>
      <c r="M1950" t="str">
        <f t="shared" si="336"/>
        <v>TP</v>
      </c>
      <c r="N1950" s="39">
        <f t="shared" si="337"/>
        <v>425.00000000001137</v>
      </c>
      <c r="O1950" s="40">
        <f t="shared" si="340"/>
        <v>9434.1749999999702</v>
      </c>
      <c r="P1950" s="39">
        <f t="shared" si="338"/>
        <v>3.75</v>
      </c>
      <c r="Q1950" s="39">
        <f t="shared" si="339"/>
        <v>0</v>
      </c>
      <c r="R1950" s="39">
        <f>IF((O1950 - MAX($O$16:O1950)) &lt; 0, O1950 - MAX($O$16:O1950), 0)</f>
        <v>-464.99999999998909</v>
      </c>
    </row>
    <row r="1951" spans="1:18" x14ac:dyDescent="0.25">
      <c r="A1951" s="2">
        <v>1936</v>
      </c>
      <c r="B1951" t="s">
        <v>1936</v>
      </c>
      <c r="C1951" s="8">
        <v>260.98</v>
      </c>
      <c r="D1951" s="8">
        <v>144.52000000000001</v>
      </c>
      <c r="E1951" s="17">
        <f t="shared" si="330"/>
        <v>0.59102586975466131</v>
      </c>
      <c r="F1951" s="2">
        <f>+IF(A1951&gt;$C$3,AVERAGE(INDEX($E$16:$E$2532,A1951-$C$3):E1950),"")</f>
        <v>0.59160009441825268</v>
      </c>
      <c r="G1951" s="2">
        <f>+IF(A1951&gt;$C$3,STDEVA(INDEX($E$16:$E$2532,A1951-$C$3):E1950),"")</f>
        <v>2.9597691040507083E-3</v>
      </c>
      <c r="H1951">
        <f t="shared" si="331"/>
        <v>-0.19400995260254689</v>
      </c>
      <c r="I1951" s="2" t="str">
        <f t="shared" si="332"/>
        <v/>
      </c>
      <c r="J1951" t="str">
        <f t="shared" si="333"/>
        <v/>
      </c>
      <c r="K1951" t="str">
        <f t="shared" si="334"/>
        <v/>
      </c>
      <c r="L1951" s="37" t="str">
        <f t="shared" si="335"/>
        <v/>
      </c>
      <c r="M1951" t="str">
        <f t="shared" si="336"/>
        <v/>
      </c>
      <c r="N1951" s="39">
        <f t="shared" si="337"/>
        <v>0</v>
      </c>
      <c r="O1951" s="40">
        <f t="shared" si="340"/>
        <v>9434.1749999999702</v>
      </c>
      <c r="P1951" s="39">
        <f t="shared" si="338"/>
        <v>0</v>
      </c>
      <c r="Q1951" s="39">
        <f t="shared" si="339"/>
        <v>0</v>
      </c>
      <c r="R1951" s="39">
        <f>IF((O1951 - MAX($O$16:O1951)) &lt; 0, O1951 - MAX($O$16:O1951), 0)</f>
        <v>-464.99999999998909</v>
      </c>
    </row>
    <row r="1952" spans="1:18" x14ac:dyDescent="0.25">
      <c r="A1952" s="2">
        <v>1937</v>
      </c>
      <c r="B1952" t="s">
        <v>1937</v>
      </c>
      <c r="C1952" s="8">
        <v>262.95999999999998</v>
      </c>
      <c r="D1952" s="8">
        <v>145.83000000000001</v>
      </c>
      <c r="E1952" s="17">
        <f t="shared" si="330"/>
        <v>0.58956036963048997</v>
      </c>
      <c r="F1952" s="2">
        <f>+IF(A1952&gt;$C$3,AVERAGE(INDEX($E$16:$E$2532,A1952-$C$3):E1951),"")</f>
        <v>0.59166562553816626</v>
      </c>
      <c r="G1952" s="2">
        <f>+IF(A1952&gt;$C$3,STDEVA(INDEX($E$16:$E$2532,A1952-$C$3):E1951),"")</f>
        <v>2.9383586793474878E-3</v>
      </c>
      <c r="H1952">
        <f t="shared" si="331"/>
        <v>-0.71647342527420887</v>
      </c>
      <c r="I1952" s="2" t="str">
        <f t="shared" si="332"/>
        <v/>
      </c>
      <c r="J1952" t="str">
        <f t="shared" si="333"/>
        <v/>
      </c>
      <c r="K1952" t="str">
        <f t="shared" si="334"/>
        <v/>
      </c>
      <c r="L1952" s="37" t="str">
        <f t="shared" si="335"/>
        <v/>
      </c>
      <c r="M1952" t="str">
        <f t="shared" si="336"/>
        <v/>
      </c>
      <c r="N1952" s="39">
        <f t="shared" si="337"/>
        <v>0</v>
      </c>
      <c r="O1952" s="40">
        <f t="shared" si="340"/>
        <v>9434.1749999999702</v>
      </c>
      <c r="P1952" s="39">
        <f t="shared" si="338"/>
        <v>0</v>
      </c>
      <c r="Q1952" s="39">
        <f t="shared" si="339"/>
        <v>0</v>
      </c>
      <c r="R1952" s="39">
        <f>IF((O1952 - MAX($O$16:O1952)) &lt; 0, O1952 - MAX($O$16:O1952), 0)</f>
        <v>-464.99999999998909</v>
      </c>
    </row>
    <row r="1953" spans="1:18" x14ac:dyDescent="0.25">
      <c r="A1953" s="2">
        <v>1938</v>
      </c>
      <c r="B1953" t="s">
        <v>1938</v>
      </c>
      <c r="C1953" s="8">
        <v>266.45999999999998</v>
      </c>
      <c r="D1953" s="8">
        <v>147.33000000000001</v>
      </c>
      <c r="E1953" s="17">
        <f t="shared" si="330"/>
        <v>0.59254916981280281</v>
      </c>
      <c r="F1953" s="2">
        <f>+IF(A1953&gt;$C$3,AVERAGE(INDEX($E$16:$E$2532,A1953-$C$3):E1952),"")</f>
        <v>0.59176680656181524</v>
      </c>
      <c r="G1953" s="2">
        <f>+IF(A1953&gt;$C$3,STDEVA(INDEX($E$16:$E$2532,A1953-$C$3):E1952),"")</f>
        <v>2.8327795294449138E-3</v>
      </c>
      <c r="H1953">
        <f t="shared" si="331"/>
        <v>0.27618218885564916</v>
      </c>
      <c r="I1953" s="2" t="str">
        <f t="shared" si="332"/>
        <v/>
      </c>
      <c r="J1953" t="str">
        <f t="shared" si="333"/>
        <v/>
      </c>
      <c r="K1953" t="str">
        <f t="shared" si="334"/>
        <v/>
      </c>
      <c r="L1953" s="37" t="str">
        <f t="shared" si="335"/>
        <v/>
      </c>
      <c r="M1953" t="str">
        <f t="shared" si="336"/>
        <v/>
      </c>
      <c r="N1953" s="39">
        <f t="shared" si="337"/>
        <v>0</v>
      </c>
      <c r="O1953" s="40">
        <f t="shared" si="340"/>
        <v>9434.1749999999702</v>
      </c>
      <c r="P1953" s="39">
        <f t="shared" si="338"/>
        <v>0</v>
      </c>
      <c r="Q1953" s="39">
        <f t="shared" si="339"/>
        <v>0</v>
      </c>
      <c r="R1953" s="39">
        <f>IF((O1953 - MAX($O$16:O1953)) &lt; 0, O1953 - MAX($O$16:O1953), 0)</f>
        <v>-464.99999999998909</v>
      </c>
    </row>
    <row r="1954" spans="1:18" x14ac:dyDescent="0.25">
      <c r="A1954" s="2">
        <v>1939</v>
      </c>
      <c r="B1954" t="s">
        <v>1939</v>
      </c>
      <c r="C1954" s="8">
        <v>262.86</v>
      </c>
      <c r="D1954" s="8">
        <v>145</v>
      </c>
      <c r="E1954" s="17">
        <f t="shared" si="330"/>
        <v>0.59488782863328771</v>
      </c>
      <c r="F1954" s="2">
        <f>+IF(A1954&gt;$C$3,AVERAGE(INDEX($E$16:$E$2532,A1954-$C$3):E1953),"")</f>
        <v>0.59244419370701495</v>
      </c>
      <c r="G1954" s="2">
        <f>+IF(A1954&gt;$C$3,STDEVA(INDEX($E$16:$E$2532,A1954-$C$3):E1953),"")</f>
        <v>2.4306679743576962E-3</v>
      </c>
      <c r="H1954">
        <f t="shared" si="331"/>
        <v>1.0053347277587279</v>
      </c>
      <c r="I1954" s="2" t="str">
        <f t="shared" si="332"/>
        <v/>
      </c>
      <c r="J1954" t="str">
        <f t="shared" si="333"/>
        <v/>
      </c>
      <c r="K1954" t="str">
        <f t="shared" si="334"/>
        <v/>
      </c>
      <c r="L1954" s="37" t="str">
        <f t="shared" si="335"/>
        <v/>
      </c>
      <c r="M1954" t="str">
        <f t="shared" si="336"/>
        <v/>
      </c>
      <c r="N1954" s="39">
        <f t="shared" si="337"/>
        <v>0</v>
      </c>
      <c r="O1954" s="40">
        <f t="shared" si="340"/>
        <v>9434.1749999999702</v>
      </c>
      <c r="P1954" s="39">
        <f t="shared" si="338"/>
        <v>0</v>
      </c>
      <c r="Q1954" s="39">
        <f t="shared" si="339"/>
        <v>0</v>
      </c>
      <c r="R1954" s="39">
        <f>IF((O1954 - MAX($O$16:O1954)) &lt; 0, O1954 - MAX($O$16:O1954), 0)</f>
        <v>-464.99999999998909</v>
      </c>
    </row>
    <row r="1955" spans="1:18" x14ac:dyDescent="0.25">
      <c r="A1955" s="2">
        <v>1940</v>
      </c>
      <c r="B1955" t="s">
        <v>1940</v>
      </c>
      <c r="C1955" s="8">
        <v>263.41000000000003</v>
      </c>
      <c r="D1955" s="8">
        <v>144.6</v>
      </c>
      <c r="E1955" s="17">
        <f t="shared" si="330"/>
        <v>0.59974044393599502</v>
      </c>
      <c r="F1955" s="2">
        <f>+IF(A1955&gt;$C$3,AVERAGE(INDEX($E$16:$E$2532,A1955-$C$3):E1954),"")</f>
        <v>0.59281271500255528</v>
      </c>
      <c r="G1955" s="2">
        <f>+IF(A1955&gt;$C$3,STDEVA(INDEX($E$16:$E$2532,A1955-$C$3):E1954),"")</f>
        <v>2.6722492369185718E-3</v>
      </c>
      <c r="H1955">
        <f t="shared" si="331"/>
        <v>2.5924711055126917</v>
      </c>
      <c r="I1955" s="2" t="str">
        <f t="shared" si="332"/>
        <v>Sell</v>
      </c>
      <c r="J1955">
        <f t="shared" si="333"/>
        <v>144.6</v>
      </c>
      <c r="K1955">
        <f t="shared" si="334"/>
        <v>263.41000000000003</v>
      </c>
      <c r="L1955" s="37" t="str">
        <f t="shared" si="335"/>
        <v/>
      </c>
      <c r="M1955" t="str">
        <f t="shared" si="336"/>
        <v>Short</v>
      </c>
      <c r="N1955" s="39">
        <f t="shared" si="337"/>
        <v>0</v>
      </c>
      <c r="O1955" s="40">
        <f t="shared" si="340"/>
        <v>9434.1749999999702</v>
      </c>
      <c r="P1955" s="39">
        <f t="shared" si="338"/>
        <v>3.75</v>
      </c>
      <c r="Q1955" s="39">
        <f t="shared" si="339"/>
        <v>5100.125</v>
      </c>
      <c r="R1955" s="39">
        <f>IF((O1955 - MAX($O$16:O1955)) &lt; 0, O1955 - MAX($O$16:O1955), 0)</f>
        <v>-464.99999999998909</v>
      </c>
    </row>
    <row r="1956" spans="1:18" x14ac:dyDescent="0.25">
      <c r="A1956" s="2">
        <v>1941</v>
      </c>
      <c r="B1956" t="s">
        <v>1941</v>
      </c>
      <c r="C1956" s="8">
        <v>263.55</v>
      </c>
      <c r="D1956" s="8">
        <v>145.47</v>
      </c>
      <c r="E1956" s="17">
        <f t="shared" si="330"/>
        <v>0.59427322351584533</v>
      </c>
      <c r="F1956" s="2">
        <f>+IF(A1956&gt;$C$3,AVERAGE(INDEX($E$16:$E$2532,A1956-$C$3):E1955),"")</f>
        <v>0.59355273635344741</v>
      </c>
      <c r="G1956" s="2">
        <f>+IF(A1956&gt;$C$3,STDEVA(INDEX($E$16:$E$2532,A1956-$C$3):E1955),"")</f>
        <v>3.9812494641427087E-3</v>
      </c>
      <c r="H1956">
        <f t="shared" si="331"/>
        <v>0.18097011224416312</v>
      </c>
      <c r="I1956" s="2" t="str">
        <f t="shared" si="332"/>
        <v/>
      </c>
      <c r="J1956">
        <f t="shared" si="333"/>
        <v>144.6</v>
      </c>
      <c r="K1956">
        <f t="shared" si="334"/>
        <v>263.41000000000003</v>
      </c>
      <c r="L1956" s="37">
        <f t="shared" si="335"/>
        <v>182.50000000000455</v>
      </c>
      <c r="M1956" t="str">
        <f t="shared" si="336"/>
        <v>Short</v>
      </c>
      <c r="N1956" s="39">
        <f t="shared" si="337"/>
        <v>0</v>
      </c>
      <c r="O1956" s="40">
        <f t="shared" si="340"/>
        <v>9434.1749999999702</v>
      </c>
      <c r="P1956" s="39">
        <f t="shared" si="338"/>
        <v>0</v>
      </c>
      <c r="Q1956" s="39">
        <f t="shared" si="339"/>
        <v>0</v>
      </c>
      <c r="R1956" s="39">
        <f>IF((O1956 - MAX($O$16:O1956)) &lt; 0, O1956 - MAX($O$16:O1956), 0)</f>
        <v>-464.99999999998909</v>
      </c>
    </row>
    <row r="1957" spans="1:18" x14ac:dyDescent="0.25">
      <c r="A1957" s="2">
        <v>1942</v>
      </c>
      <c r="B1957" t="s">
        <v>1942</v>
      </c>
      <c r="C1957" s="8">
        <v>265.77999999999997</v>
      </c>
      <c r="D1957" s="8">
        <v>147.34</v>
      </c>
      <c r="E1957" s="17">
        <f t="shared" si="330"/>
        <v>0.58992605764869399</v>
      </c>
      <c r="F1957" s="2">
        <f>+IF(A1957&gt;$C$3,AVERAGE(INDEX($E$16:$E$2532,A1957-$C$3):E1956),"")</f>
        <v>0.59420220710568417</v>
      </c>
      <c r="G1957" s="2">
        <f>+IF(A1957&gt;$C$3,STDEVA(INDEX($E$16:$E$2532,A1957-$C$3):E1956),"")</f>
        <v>3.7224445877679273E-3</v>
      </c>
      <c r="H1957">
        <f t="shared" si="331"/>
        <v>-1.1487476458458883</v>
      </c>
      <c r="I1957" s="2" t="str">
        <f t="shared" si="332"/>
        <v/>
      </c>
      <c r="J1957">
        <f t="shared" si="333"/>
        <v>144.6</v>
      </c>
      <c r="K1957">
        <f t="shared" si="334"/>
        <v>263.41000000000003</v>
      </c>
      <c r="L1957" s="37">
        <f t="shared" si="335"/>
        <v>92.500000000015348</v>
      </c>
      <c r="M1957" t="str">
        <f t="shared" si="336"/>
        <v>Short</v>
      </c>
      <c r="N1957" s="39">
        <f t="shared" si="337"/>
        <v>0</v>
      </c>
      <c r="O1957" s="40">
        <f t="shared" si="340"/>
        <v>9434.1749999999702</v>
      </c>
      <c r="P1957" s="39">
        <f t="shared" si="338"/>
        <v>0</v>
      </c>
      <c r="Q1957" s="39">
        <f t="shared" si="339"/>
        <v>0</v>
      </c>
      <c r="R1957" s="39">
        <f>IF((O1957 - MAX($O$16:O1957)) &lt; 0, O1957 - MAX($O$16:O1957), 0)</f>
        <v>-464.99999999998909</v>
      </c>
    </row>
    <row r="1958" spans="1:18" x14ac:dyDescent="0.25">
      <c r="A1958" s="2">
        <v>1943</v>
      </c>
      <c r="B1958" t="s">
        <v>1943</v>
      </c>
      <c r="C1958" s="8">
        <v>263.76</v>
      </c>
      <c r="D1958" s="8">
        <v>146.55000000000001</v>
      </c>
      <c r="E1958" s="17">
        <f t="shared" si="330"/>
        <v>0.58767293160657408</v>
      </c>
      <c r="F1958" s="2">
        <f>+IF(A1958&gt;$C$3,AVERAGE(INDEX($E$16:$E$2532,A1958-$C$3):E1957),"")</f>
        <v>0.59427534470932497</v>
      </c>
      <c r="G1958" s="2">
        <f>+IF(A1958&gt;$C$3,STDEVA(INDEX($E$16:$E$2532,A1958-$C$3):E1957),"")</f>
        <v>3.610347224405135E-3</v>
      </c>
      <c r="H1958">
        <f t="shared" si="331"/>
        <v>-1.8287474008372562</v>
      </c>
      <c r="I1958" s="2" t="str">
        <f t="shared" si="332"/>
        <v>Buy</v>
      </c>
      <c r="J1958" t="str">
        <f t="shared" si="333"/>
        <v/>
      </c>
      <c r="K1958" t="str">
        <f t="shared" si="334"/>
        <v/>
      </c>
      <c r="L1958" s="37">
        <f t="shared" si="335"/>
        <v>400.00000000001279</v>
      </c>
      <c r="M1958" t="str">
        <f t="shared" si="336"/>
        <v>TP</v>
      </c>
      <c r="N1958" s="39">
        <f t="shared" si="337"/>
        <v>400.00000000001279</v>
      </c>
      <c r="O1958" s="40">
        <f t="shared" si="340"/>
        <v>9834.1749999999829</v>
      </c>
      <c r="P1958" s="39">
        <f t="shared" si="338"/>
        <v>3.75</v>
      </c>
      <c r="Q1958" s="39">
        <f t="shared" si="339"/>
        <v>0</v>
      </c>
      <c r="R1958" s="39">
        <f>IF((O1958 - MAX($O$16:O1958)) &lt; 0, O1958 - MAX($O$16:O1958), 0)</f>
        <v>-64.999999999976353</v>
      </c>
    </row>
    <row r="1959" spans="1:18" x14ac:dyDescent="0.25">
      <c r="A1959" s="2">
        <v>1944</v>
      </c>
      <c r="B1959" t="s">
        <v>1944</v>
      </c>
      <c r="C1959" s="8">
        <v>263.41000000000003</v>
      </c>
      <c r="D1959" s="8">
        <v>146.19999999999999</v>
      </c>
      <c r="E1959" s="17">
        <f t="shared" si="330"/>
        <v>0.58873620634498125</v>
      </c>
      <c r="F1959" s="2">
        <f>+IF(A1959&gt;$C$3,AVERAGE(INDEX($E$16:$E$2532,A1959-$C$3):E1958),"")</f>
        <v>0.59330009706807929</v>
      </c>
      <c r="G1959" s="2">
        <f>+IF(A1959&gt;$C$3,STDEVA(INDEX($E$16:$E$2532,A1959-$C$3):E1958),"")</f>
        <v>4.6902843069555993E-3</v>
      </c>
      <c r="H1959">
        <f t="shared" si="331"/>
        <v>-0.97305204213950969</v>
      </c>
      <c r="I1959" s="2" t="str">
        <f t="shared" si="332"/>
        <v/>
      </c>
      <c r="J1959" t="str">
        <f t="shared" si="333"/>
        <v/>
      </c>
      <c r="K1959" t="str">
        <f t="shared" si="334"/>
        <v/>
      </c>
      <c r="L1959" s="37" t="str">
        <f t="shared" si="335"/>
        <v/>
      </c>
      <c r="M1959" t="str">
        <f t="shared" si="336"/>
        <v/>
      </c>
      <c r="N1959" s="39">
        <f t="shared" si="337"/>
        <v>0</v>
      </c>
      <c r="O1959" s="40">
        <f t="shared" si="340"/>
        <v>9834.1749999999829</v>
      </c>
      <c r="P1959" s="39">
        <f t="shared" si="338"/>
        <v>0</v>
      </c>
      <c r="Q1959" s="39">
        <f t="shared" si="339"/>
        <v>0</v>
      </c>
      <c r="R1959" s="39">
        <f>IF((O1959 - MAX($O$16:O1959)) &lt; 0, O1959 - MAX($O$16:O1959), 0)</f>
        <v>-64.999999999976353</v>
      </c>
    </row>
    <row r="1960" spans="1:18" x14ac:dyDescent="0.25">
      <c r="A1960" s="2">
        <v>1945</v>
      </c>
      <c r="B1960" t="s">
        <v>1945</v>
      </c>
      <c r="C1960" s="8">
        <v>267.58</v>
      </c>
      <c r="D1960" s="8">
        <v>147.80000000000001</v>
      </c>
      <c r="E1960" s="17">
        <f t="shared" si="330"/>
        <v>0.59355857853137173</v>
      </c>
      <c r="F1960" s="2">
        <f>+IF(A1960&gt;$C$3,AVERAGE(INDEX($E$16:$E$2532,A1960-$C$3):E1959),"")</f>
        <v>0.59206977261041804</v>
      </c>
      <c r="G1960" s="2">
        <f>+IF(A1960&gt;$C$3,STDEVA(INDEX($E$16:$E$2532,A1960-$C$3):E1959),"")</f>
        <v>4.9682688930330274E-3</v>
      </c>
      <c r="H1960">
        <f t="shared" si="331"/>
        <v>0.29966291136967799</v>
      </c>
      <c r="I1960" s="2" t="str">
        <f t="shared" si="332"/>
        <v/>
      </c>
      <c r="J1960" t="str">
        <f t="shared" si="333"/>
        <v/>
      </c>
      <c r="K1960" t="str">
        <f t="shared" si="334"/>
        <v/>
      </c>
      <c r="L1960" s="37" t="str">
        <f t="shared" si="335"/>
        <v/>
      </c>
      <c r="M1960" t="str">
        <f t="shared" si="336"/>
        <v/>
      </c>
      <c r="N1960" s="39">
        <f t="shared" si="337"/>
        <v>0</v>
      </c>
      <c r="O1960" s="40">
        <f t="shared" si="340"/>
        <v>9834.1749999999829</v>
      </c>
      <c r="P1960" s="39">
        <f t="shared" si="338"/>
        <v>0</v>
      </c>
      <c r="Q1960" s="39">
        <f t="shared" si="339"/>
        <v>0</v>
      </c>
      <c r="R1960" s="39">
        <f>IF((O1960 - MAX($O$16:O1960)) &lt; 0, O1960 - MAX($O$16:O1960), 0)</f>
        <v>-64.999999999976353</v>
      </c>
    </row>
    <row r="1961" spans="1:18" x14ac:dyDescent="0.25">
      <c r="A1961" s="2">
        <v>1946</v>
      </c>
      <c r="B1961" t="s">
        <v>1946</v>
      </c>
      <c r="C1961" s="8">
        <v>269.93</v>
      </c>
      <c r="D1961" s="8">
        <v>149.06</v>
      </c>
      <c r="E1961" s="17">
        <f t="shared" si="330"/>
        <v>0.59381375667207614</v>
      </c>
      <c r="F1961" s="2">
        <f>+IF(A1961&gt;$C$3,AVERAGE(INDEX($E$16:$E$2532,A1961-$C$3):E1960),"")</f>
        <v>0.59083339952949332</v>
      </c>
      <c r="G1961" s="2">
        <f>+IF(A1961&gt;$C$3,STDEVA(INDEX($E$16:$E$2532,A1961-$C$3):E1960),"")</f>
        <v>2.935516806414989E-3</v>
      </c>
      <c r="H1961">
        <f t="shared" si="331"/>
        <v>1.0152751079707141</v>
      </c>
      <c r="I1961" s="2" t="str">
        <f t="shared" si="332"/>
        <v/>
      </c>
      <c r="J1961" t="str">
        <f t="shared" si="333"/>
        <v/>
      </c>
      <c r="K1961" t="str">
        <f t="shared" si="334"/>
        <v/>
      </c>
      <c r="L1961" s="37" t="str">
        <f t="shared" si="335"/>
        <v/>
      </c>
      <c r="M1961" t="str">
        <f t="shared" si="336"/>
        <v/>
      </c>
      <c r="N1961" s="39">
        <f t="shared" si="337"/>
        <v>0</v>
      </c>
      <c r="O1961" s="40">
        <f t="shared" si="340"/>
        <v>9834.1749999999829</v>
      </c>
      <c r="P1961" s="39">
        <f t="shared" si="338"/>
        <v>0</v>
      </c>
      <c r="Q1961" s="39">
        <f t="shared" si="339"/>
        <v>0</v>
      </c>
      <c r="R1961" s="39">
        <f>IF((O1961 - MAX($O$16:O1961)) &lt; 0, O1961 - MAX($O$16:O1961), 0)</f>
        <v>-64.999999999976353</v>
      </c>
    </row>
    <row r="1962" spans="1:18" x14ac:dyDescent="0.25">
      <c r="A1962" s="2">
        <v>1947</v>
      </c>
      <c r="B1962" t="s">
        <v>1947</v>
      </c>
      <c r="C1962" s="8">
        <v>270.06</v>
      </c>
      <c r="D1962" s="8">
        <v>149.18</v>
      </c>
      <c r="E1962" s="17">
        <f t="shared" si="330"/>
        <v>0.59349052600587915</v>
      </c>
      <c r="F1962" s="2">
        <f>+IF(A1962&gt;$C$3,AVERAGE(INDEX($E$16:$E$2532,A1962-$C$3):E1961),"")</f>
        <v>0.59074150616073939</v>
      </c>
      <c r="G1962" s="2">
        <f>+IF(A1962&gt;$C$3,STDEVA(INDEX($E$16:$E$2532,A1962-$C$3):E1961),"")</f>
        <v>2.8052162736202963E-3</v>
      </c>
      <c r="H1962">
        <f t="shared" si="331"/>
        <v>0.97996716723448341</v>
      </c>
      <c r="I1962" s="2" t="str">
        <f t="shared" si="332"/>
        <v/>
      </c>
      <c r="J1962" t="str">
        <f t="shared" si="333"/>
        <v/>
      </c>
      <c r="K1962" t="str">
        <f t="shared" si="334"/>
        <v/>
      </c>
      <c r="L1962" s="37" t="str">
        <f t="shared" si="335"/>
        <v/>
      </c>
      <c r="M1962" t="str">
        <f t="shared" si="336"/>
        <v/>
      </c>
      <c r="N1962" s="39">
        <f t="shared" si="337"/>
        <v>0</v>
      </c>
      <c r="O1962" s="40">
        <f t="shared" si="340"/>
        <v>9834.1749999999829</v>
      </c>
      <c r="P1962" s="39">
        <f t="shared" si="338"/>
        <v>0</v>
      </c>
      <c r="Q1962" s="39">
        <f t="shared" si="339"/>
        <v>0</v>
      </c>
      <c r="R1962" s="39">
        <f>IF((O1962 - MAX($O$16:O1962)) &lt; 0, O1962 - MAX($O$16:O1962), 0)</f>
        <v>-64.999999999976353</v>
      </c>
    </row>
    <row r="1963" spans="1:18" x14ac:dyDescent="0.25">
      <c r="A1963" s="2">
        <v>1948</v>
      </c>
      <c r="B1963" t="s">
        <v>1948</v>
      </c>
      <c r="C1963" s="8">
        <v>271.95999999999998</v>
      </c>
      <c r="D1963" s="8">
        <v>150.96</v>
      </c>
      <c r="E1963" s="17">
        <f t="shared" si="330"/>
        <v>0.58864009559796404</v>
      </c>
      <c r="F1963" s="2">
        <f>+IF(A1963&gt;$C$3,AVERAGE(INDEX($E$16:$E$2532,A1963-$C$3):E1962),"")</f>
        <v>0.59145439983217651</v>
      </c>
      <c r="G1963" s="2">
        <f>+IF(A1963&gt;$C$3,STDEVA(INDEX($E$16:$E$2532,A1963-$C$3):E1962),"")</f>
        <v>2.9928255990968027E-3</v>
      </c>
      <c r="H1963">
        <f t="shared" si="331"/>
        <v>-0.94035022791230938</v>
      </c>
      <c r="I1963" s="2" t="str">
        <f t="shared" si="332"/>
        <v/>
      </c>
      <c r="J1963" t="str">
        <f t="shared" si="333"/>
        <v/>
      </c>
      <c r="K1963" t="str">
        <f t="shared" si="334"/>
        <v/>
      </c>
      <c r="L1963" s="37" t="str">
        <f t="shared" si="335"/>
        <v/>
      </c>
      <c r="M1963" t="str">
        <f t="shared" si="336"/>
        <v/>
      </c>
      <c r="N1963" s="39">
        <f t="shared" si="337"/>
        <v>0</v>
      </c>
      <c r="O1963" s="40">
        <f t="shared" si="340"/>
        <v>9834.1749999999829</v>
      </c>
      <c r="P1963" s="39">
        <f t="shared" si="338"/>
        <v>0</v>
      </c>
      <c r="Q1963" s="39">
        <f t="shared" si="339"/>
        <v>0</v>
      </c>
      <c r="R1963" s="39">
        <f>IF((O1963 - MAX($O$16:O1963)) &lt; 0, O1963 - MAX($O$16:O1963), 0)</f>
        <v>-64.999999999976353</v>
      </c>
    </row>
    <row r="1964" spans="1:18" x14ac:dyDescent="0.25">
      <c r="A1964" s="2">
        <v>1949</v>
      </c>
      <c r="B1964" t="s">
        <v>1949</v>
      </c>
      <c r="C1964" s="8">
        <v>273.10000000000002</v>
      </c>
      <c r="D1964" s="8">
        <v>151.12</v>
      </c>
      <c r="E1964" s="17">
        <f t="shared" si="330"/>
        <v>0.59176380528640526</v>
      </c>
      <c r="F1964" s="2">
        <f>+IF(A1964&gt;$C$3,AVERAGE(INDEX($E$16:$E$2532,A1964-$C$3):E1963),"")</f>
        <v>0.5916478326304544</v>
      </c>
      <c r="G1964" s="2">
        <f>+IF(A1964&gt;$C$3,STDEVA(INDEX($E$16:$E$2532,A1964-$C$3):E1963),"")</f>
        <v>2.7047063339045597E-3</v>
      </c>
      <c r="H1964">
        <f t="shared" si="331"/>
        <v>4.2878095302660395E-2</v>
      </c>
      <c r="I1964" s="2" t="str">
        <f t="shared" si="332"/>
        <v/>
      </c>
      <c r="J1964" t="str">
        <f t="shared" si="333"/>
        <v/>
      </c>
      <c r="K1964" t="str">
        <f t="shared" si="334"/>
        <v/>
      </c>
      <c r="L1964" s="37" t="str">
        <f t="shared" si="335"/>
        <v/>
      </c>
      <c r="M1964" t="str">
        <f t="shared" si="336"/>
        <v/>
      </c>
      <c r="N1964" s="39">
        <f t="shared" si="337"/>
        <v>0</v>
      </c>
      <c r="O1964" s="40">
        <f t="shared" si="340"/>
        <v>9834.1749999999829</v>
      </c>
      <c r="P1964" s="39">
        <f t="shared" si="338"/>
        <v>0</v>
      </c>
      <c r="Q1964" s="39">
        <f t="shared" si="339"/>
        <v>0</v>
      </c>
      <c r="R1964" s="39">
        <f>IF((O1964 - MAX($O$16:O1964)) &lt; 0, O1964 - MAX($O$16:O1964), 0)</f>
        <v>-64.999999999976353</v>
      </c>
    </row>
    <row r="1965" spans="1:18" x14ac:dyDescent="0.25">
      <c r="A1965" s="2">
        <v>1950</v>
      </c>
      <c r="B1965" t="s">
        <v>1950</v>
      </c>
      <c r="C1965" s="8">
        <v>272.74</v>
      </c>
      <c r="D1965" s="8">
        <v>150.93</v>
      </c>
      <c r="E1965" s="17">
        <f t="shared" si="330"/>
        <v>0.591702807258351</v>
      </c>
      <c r="F1965" s="2">
        <f>+IF(A1965&gt;$C$3,AVERAGE(INDEX($E$16:$E$2532,A1965-$C$3):E1964),"")</f>
        <v>0.59225335241873922</v>
      </c>
      <c r="G1965" s="2">
        <f>+IF(A1965&gt;$C$3,STDEVA(INDEX($E$16:$E$2532,A1965-$C$3):E1964),"")</f>
        <v>2.1774042097932318E-3</v>
      </c>
      <c r="H1965">
        <f t="shared" si="331"/>
        <v>-0.25284472121071921</v>
      </c>
      <c r="I1965" s="2" t="str">
        <f t="shared" si="332"/>
        <v/>
      </c>
      <c r="J1965" t="str">
        <f t="shared" si="333"/>
        <v/>
      </c>
      <c r="K1965" t="str">
        <f t="shared" si="334"/>
        <v/>
      </c>
      <c r="L1965" s="37" t="str">
        <f t="shared" si="335"/>
        <v/>
      </c>
      <c r="M1965" t="str">
        <f t="shared" si="336"/>
        <v/>
      </c>
      <c r="N1965" s="39">
        <f t="shared" si="337"/>
        <v>0</v>
      </c>
      <c r="O1965" s="40">
        <f t="shared" si="340"/>
        <v>9834.1749999999829</v>
      </c>
      <c r="P1965" s="39">
        <f t="shared" si="338"/>
        <v>0</v>
      </c>
      <c r="Q1965" s="39">
        <f t="shared" si="339"/>
        <v>0</v>
      </c>
      <c r="R1965" s="39">
        <f>IF((O1965 - MAX($O$16:O1965)) &lt; 0, O1965 - MAX($O$16:O1965), 0)</f>
        <v>-64.999999999976353</v>
      </c>
    </row>
    <row r="1966" spans="1:18" x14ac:dyDescent="0.25">
      <c r="A1966" s="2">
        <v>1951</v>
      </c>
      <c r="B1966" t="s">
        <v>1951</v>
      </c>
      <c r="C1966" s="8">
        <v>270.14</v>
      </c>
      <c r="D1966" s="8">
        <v>149.69</v>
      </c>
      <c r="E1966" s="17">
        <f t="shared" si="330"/>
        <v>0.59037385420547361</v>
      </c>
      <c r="F1966" s="2">
        <f>+IF(A1966&gt;$C$3,AVERAGE(INDEX($E$16:$E$2532,A1966-$C$3):E1965),"")</f>
        <v>0.59188219816413512</v>
      </c>
      <c r="G1966" s="2">
        <f>+IF(A1966&gt;$C$3,STDEVA(INDEX($E$16:$E$2532,A1966-$C$3):E1965),"")</f>
        <v>2.053963469506983E-3</v>
      </c>
      <c r="H1966">
        <f t="shared" si="331"/>
        <v>-0.73435773374467928</v>
      </c>
      <c r="I1966" s="2" t="str">
        <f t="shared" si="332"/>
        <v/>
      </c>
      <c r="J1966" t="str">
        <f t="shared" si="333"/>
        <v/>
      </c>
      <c r="K1966" t="str">
        <f t="shared" si="334"/>
        <v/>
      </c>
      <c r="L1966" s="37" t="str">
        <f t="shared" si="335"/>
        <v/>
      </c>
      <c r="M1966" t="str">
        <f t="shared" si="336"/>
        <v/>
      </c>
      <c r="N1966" s="39">
        <f t="shared" si="337"/>
        <v>0</v>
      </c>
      <c r="O1966" s="40">
        <f t="shared" si="340"/>
        <v>9834.1749999999829</v>
      </c>
      <c r="P1966" s="39">
        <f t="shared" si="338"/>
        <v>0</v>
      </c>
      <c r="Q1966" s="39">
        <f t="shared" si="339"/>
        <v>0</v>
      </c>
      <c r="R1966" s="39">
        <f>IF((O1966 - MAX($O$16:O1966)) &lt; 0, O1966 - MAX($O$16:O1966), 0)</f>
        <v>-64.999999999976353</v>
      </c>
    </row>
    <row r="1967" spans="1:18" x14ac:dyDescent="0.25">
      <c r="A1967" s="2">
        <v>1952</v>
      </c>
      <c r="B1967" t="s">
        <v>1952</v>
      </c>
      <c r="C1967" s="8">
        <v>270.47000000000003</v>
      </c>
      <c r="D1967" s="8">
        <v>149.85</v>
      </c>
      <c r="E1967" s="17">
        <f t="shared" si="330"/>
        <v>0.59052639264323947</v>
      </c>
      <c r="F1967" s="2">
        <f>+IF(A1967&gt;$C$3,AVERAGE(INDEX($E$16:$E$2532,A1967-$C$3):E1966),"")</f>
        <v>0.59119421767081459</v>
      </c>
      <c r="G1967" s="2">
        <f>+IF(A1967&gt;$C$3,STDEVA(INDEX($E$16:$E$2532,A1967-$C$3):E1966),"")</f>
        <v>1.8064233424339056E-3</v>
      </c>
      <c r="H1967">
        <f t="shared" si="331"/>
        <v>-0.36969464016962811</v>
      </c>
      <c r="I1967" s="2" t="str">
        <f t="shared" si="332"/>
        <v/>
      </c>
      <c r="J1967" t="str">
        <f t="shared" si="333"/>
        <v/>
      </c>
      <c r="K1967" t="str">
        <f t="shared" si="334"/>
        <v/>
      </c>
      <c r="L1967" s="37" t="str">
        <f t="shared" si="335"/>
        <v/>
      </c>
      <c r="M1967" t="str">
        <f t="shared" si="336"/>
        <v/>
      </c>
      <c r="N1967" s="39">
        <f t="shared" si="337"/>
        <v>0</v>
      </c>
      <c r="O1967" s="40">
        <f t="shared" si="340"/>
        <v>9834.1749999999829</v>
      </c>
      <c r="P1967" s="39">
        <f t="shared" si="338"/>
        <v>0</v>
      </c>
      <c r="Q1967" s="39">
        <f t="shared" si="339"/>
        <v>0</v>
      </c>
      <c r="R1967" s="39">
        <f>IF((O1967 - MAX($O$16:O1967)) &lt; 0, O1967 - MAX($O$16:O1967), 0)</f>
        <v>-64.999999999976353</v>
      </c>
    </row>
    <row r="1968" spans="1:18" x14ac:dyDescent="0.25">
      <c r="A1968" s="2">
        <v>1953</v>
      </c>
      <c r="B1968" t="s">
        <v>1953</v>
      </c>
      <c r="C1968" s="8">
        <v>270.62</v>
      </c>
      <c r="D1968" s="8">
        <v>151.1</v>
      </c>
      <c r="E1968" s="17">
        <f t="shared" si="330"/>
        <v>0.58277375355680427</v>
      </c>
      <c r="F1968" s="2">
        <f>+IF(A1968&gt;$C$3,AVERAGE(INDEX($E$16:$E$2532,A1968-$C$3):E1967),"")</f>
        <v>0.59060139099828668</v>
      </c>
      <c r="G1968" s="2">
        <f>+IF(A1968&gt;$C$3,STDEVA(INDEX($E$16:$E$2532,A1968-$C$3):E1967),"")</f>
        <v>1.2716526793730375E-3</v>
      </c>
      <c r="H1968">
        <f t="shared" si="331"/>
        <v>-6.1554837798491189</v>
      </c>
      <c r="I1968" s="2" t="str">
        <f t="shared" si="332"/>
        <v>Buy</v>
      </c>
      <c r="J1968">
        <f t="shared" si="333"/>
        <v>270.62</v>
      </c>
      <c r="K1968">
        <f t="shared" si="334"/>
        <v>151.1</v>
      </c>
      <c r="L1968" s="37" t="str">
        <f t="shared" si="335"/>
        <v/>
      </c>
      <c r="M1968" t="str">
        <f t="shared" si="336"/>
        <v>Long</v>
      </c>
      <c r="N1968" s="39">
        <f t="shared" si="337"/>
        <v>0</v>
      </c>
      <c r="O1968" s="40">
        <f t="shared" si="340"/>
        <v>9834.1749999999829</v>
      </c>
      <c r="P1968" s="39">
        <f t="shared" si="338"/>
        <v>3.75</v>
      </c>
      <c r="Q1968" s="39">
        <f t="shared" si="339"/>
        <v>5271.5</v>
      </c>
      <c r="R1968" s="39">
        <f>IF((O1968 - MAX($O$16:O1968)) &lt; 0, O1968 - MAX($O$16:O1968), 0)</f>
        <v>-64.999999999976353</v>
      </c>
    </row>
    <row r="1969" spans="1:18" x14ac:dyDescent="0.25">
      <c r="A1969" s="2">
        <v>1954</v>
      </c>
      <c r="B1969" t="s">
        <v>1954</v>
      </c>
      <c r="C1969" s="8">
        <v>274.10000000000002</v>
      </c>
      <c r="D1969" s="8">
        <v>152.99</v>
      </c>
      <c r="E1969" s="17">
        <f t="shared" si="330"/>
        <v>0.58312044352945258</v>
      </c>
      <c r="F1969" s="2">
        <f>+IF(A1969&gt;$C$3,AVERAGE(INDEX($E$16:$E$2532,A1969-$C$3):E1968),"")</f>
        <v>0.58942812259005473</v>
      </c>
      <c r="G1969" s="2">
        <f>+IF(A1969&gt;$C$3,STDEVA(INDEX($E$16:$E$2532,A1969-$C$3):E1968),"")</f>
        <v>3.7752760371601063E-3</v>
      </c>
      <c r="H1969">
        <f t="shared" si="331"/>
        <v>-1.6707861884841142</v>
      </c>
      <c r="I1969" s="2" t="str">
        <f t="shared" si="332"/>
        <v>Buy</v>
      </c>
      <c r="J1969">
        <f t="shared" si="333"/>
        <v>270.62</v>
      </c>
      <c r="K1969">
        <f t="shared" si="334"/>
        <v>151.1</v>
      </c>
      <c r="L1969" s="37">
        <f t="shared" si="335"/>
        <v>397.50000000000085</v>
      </c>
      <c r="M1969" t="str">
        <f t="shared" si="336"/>
        <v>Long</v>
      </c>
      <c r="N1969" s="39">
        <f t="shared" si="337"/>
        <v>0</v>
      </c>
      <c r="O1969" s="40">
        <f t="shared" si="340"/>
        <v>9834.1749999999829</v>
      </c>
      <c r="P1969" s="39">
        <f t="shared" si="338"/>
        <v>0</v>
      </c>
      <c r="Q1969" s="39">
        <f t="shared" si="339"/>
        <v>0</v>
      </c>
      <c r="R1969" s="39">
        <f>IF((O1969 - MAX($O$16:O1969)) &lt; 0, O1969 - MAX($O$16:O1969), 0)</f>
        <v>-64.999999999976353</v>
      </c>
    </row>
    <row r="1970" spans="1:18" x14ac:dyDescent="0.25">
      <c r="A1970" s="2">
        <v>1955</v>
      </c>
      <c r="B1970" t="s">
        <v>1955</v>
      </c>
      <c r="C1970" s="8">
        <v>274.99</v>
      </c>
      <c r="D1970" s="8">
        <v>153.41999999999999</v>
      </c>
      <c r="E1970" s="17">
        <f t="shared" si="330"/>
        <v>0.5835554748378845</v>
      </c>
      <c r="F1970" s="2">
        <f>+IF(A1970&gt;$C$3,AVERAGE(INDEX($E$16:$E$2532,A1970-$C$3):E1969),"")</f>
        <v>0.5876994502386641</v>
      </c>
      <c r="G1970" s="2">
        <f>+IF(A1970&gt;$C$3,STDEVA(INDEX($E$16:$E$2532,A1970-$C$3):E1969),"")</f>
        <v>4.3703746294865347E-3</v>
      </c>
      <c r="H1970">
        <f t="shared" si="331"/>
        <v>-0.94819683713623981</v>
      </c>
      <c r="I1970" s="2" t="str">
        <f t="shared" si="332"/>
        <v/>
      </c>
      <c r="J1970" t="str">
        <f t="shared" si="333"/>
        <v/>
      </c>
      <c r="K1970" t="str">
        <f t="shared" si="334"/>
        <v/>
      </c>
      <c r="L1970" s="37">
        <f t="shared" si="335"/>
        <v>512.50000000000284</v>
      </c>
      <c r="M1970" t="str">
        <f t="shared" si="336"/>
        <v>TP</v>
      </c>
      <c r="N1970" s="39">
        <f t="shared" si="337"/>
        <v>512.50000000000284</v>
      </c>
      <c r="O1970" s="40">
        <f t="shared" si="340"/>
        <v>10346.674999999987</v>
      </c>
      <c r="P1970" s="39">
        <f t="shared" si="338"/>
        <v>3.75</v>
      </c>
      <c r="Q1970" s="39">
        <f t="shared" si="339"/>
        <v>0</v>
      </c>
      <c r="R1970" s="39">
        <f>IF((O1970 - MAX($O$16:O1970)) &lt; 0, O1970 - MAX($O$16:O1970), 0)</f>
        <v>0</v>
      </c>
    </row>
    <row r="1971" spans="1:18" x14ac:dyDescent="0.25">
      <c r="A1971" s="2">
        <v>1956</v>
      </c>
      <c r="B1971" t="s">
        <v>1956</v>
      </c>
      <c r="C1971" s="8">
        <v>274.38</v>
      </c>
      <c r="D1971" s="8">
        <v>153.77000000000001</v>
      </c>
      <c r="E1971" s="17">
        <f t="shared" si="330"/>
        <v>0.57905602737041717</v>
      </c>
      <c r="F1971" s="2">
        <f>+IF(A1971&gt;$C$3,AVERAGE(INDEX($E$16:$E$2532,A1971-$C$3):E1970),"")</f>
        <v>0.58606998375457087</v>
      </c>
      <c r="G1971" s="2">
        <f>+IF(A1971&gt;$C$3,STDEVA(INDEX($E$16:$E$2532,A1971-$C$3):E1970),"")</f>
        <v>4.0084459953176627E-3</v>
      </c>
      <c r="H1971">
        <f t="shared" si="331"/>
        <v>-1.7497944071959119</v>
      </c>
      <c r="I1971" s="2" t="str">
        <f t="shared" si="332"/>
        <v>Buy</v>
      </c>
      <c r="J1971">
        <f t="shared" si="333"/>
        <v>274.38</v>
      </c>
      <c r="K1971">
        <f t="shared" si="334"/>
        <v>153.77000000000001</v>
      </c>
      <c r="L1971" s="37" t="str">
        <f t="shared" si="335"/>
        <v/>
      </c>
      <c r="M1971" t="str">
        <f t="shared" si="336"/>
        <v>Long</v>
      </c>
      <c r="N1971" s="39">
        <f t="shared" si="337"/>
        <v>0</v>
      </c>
      <c r="O1971" s="40">
        <f t="shared" si="340"/>
        <v>10346.674999999987</v>
      </c>
      <c r="P1971" s="39">
        <f t="shared" si="338"/>
        <v>3.75</v>
      </c>
      <c r="Q1971" s="39">
        <f t="shared" si="339"/>
        <v>5351.875</v>
      </c>
      <c r="R1971" s="39">
        <f>IF((O1971 - MAX($O$16:O1971)) &lt; 0, O1971 - MAX($O$16:O1971), 0)</f>
        <v>0</v>
      </c>
    </row>
    <row r="1972" spans="1:18" x14ac:dyDescent="0.25">
      <c r="A1972" s="2">
        <v>1957</v>
      </c>
      <c r="B1972" t="s">
        <v>1957</v>
      </c>
      <c r="C1972" s="8">
        <v>277.37</v>
      </c>
      <c r="D1972" s="8">
        <v>156.22</v>
      </c>
      <c r="E1972" s="17">
        <f t="shared" si="330"/>
        <v>0.57408708477023396</v>
      </c>
      <c r="F1972" s="2">
        <f>+IF(A1972&gt;$C$3,AVERAGE(INDEX($E$16:$E$2532,A1972-$C$3):E1971),"")</f>
        <v>0.58380641838755953</v>
      </c>
      <c r="G1972" s="2">
        <f>+IF(A1972&gt;$C$3,STDEVA(INDEX($E$16:$E$2532,A1972-$C$3):E1971),"")</f>
        <v>4.1630577595231956E-3</v>
      </c>
      <c r="H1972">
        <f t="shared" si="331"/>
        <v>-2.3346622071462093</v>
      </c>
      <c r="I1972" s="2" t="str">
        <f t="shared" si="332"/>
        <v>Buy</v>
      </c>
      <c r="J1972">
        <f t="shared" si="333"/>
        <v>274.38</v>
      </c>
      <c r="K1972">
        <f t="shared" si="334"/>
        <v>153.77000000000001</v>
      </c>
      <c r="L1972" s="37">
        <f t="shared" si="335"/>
        <v>135.00000000000512</v>
      </c>
      <c r="M1972" t="str">
        <f t="shared" si="336"/>
        <v>Long</v>
      </c>
      <c r="N1972" s="39">
        <f t="shared" si="337"/>
        <v>0</v>
      </c>
      <c r="O1972" s="40">
        <f t="shared" si="340"/>
        <v>10346.674999999987</v>
      </c>
      <c r="P1972" s="39">
        <f t="shared" si="338"/>
        <v>0</v>
      </c>
      <c r="Q1972" s="39">
        <f t="shared" si="339"/>
        <v>0</v>
      </c>
      <c r="R1972" s="39">
        <f>IF((O1972 - MAX($O$16:O1972)) &lt; 0, O1972 - MAX($O$16:O1972), 0)</f>
        <v>0</v>
      </c>
    </row>
    <row r="1973" spans="1:18" x14ac:dyDescent="0.25">
      <c r="A1973" s="2">
        <v>1958</v>
      </c>
      <c r="B1973" t="s">
        <v>1958</v>
      </c>
      <c r="C1973" s="8">
        <v>277.85000000000002</v>
      </c>
      <c r="D1973" s="8">
        <v>156.65</v>
      </c>
      <c r="E1973" s="17">
        <f t="shared" si="330"/>
        <v>0.57306738232772958</v>
      </c>
      <c r="F1973" s="2">
        <f>+IF(A1973&gt;$C$3,AVERAGE(INDEX($E$16:$E$2532,A1973-$C$3):E1972),"")</f>
        <v>0.5805185568129585</v>
      </c>
      <c r="G1973" s="2">
        <f>+IF(A1973&gt;$C$3,STDEVA(INDEX($E$16:$E$2532,A1973-$C$3):E1972),"")</f>
        <v>4.0181283869386583E-3</v>
      </c>
      <c r="H1973">
        <f t="shared" si="331"/>
        <v>-1.8543893493920529</v>
      </c>
      <c r="I1973" s="2" t="str">
        <f t="shared" si="332"/>
        <v>Buy</v>
      </c>
      <c r="J1973">
        <f t="shared" si="333"/>
        <v>274.38</v>
      </c>
      <c r="K1973">
        <f t="shared" si="334"/>
        <v>153.77000000000001</v>
      </c>
      <c r="L1973" s="37">
        <f t="shared" si="335"/>
        <v>147.50000000000796</v>
      </c>
      <c r="M1973" t="str">
        <f t="shared" si="336"/>
        <v>Long</v>
      </c>
      <c r="N1973" s="39">
        <f t="shared" si="337"/>
        <v>0</v>
      </c>
      <c r="O1973" s="40">
        <f t="shared" si="340"/>
        <v>10346.674999999987</v>
      </c>
      <c r="P1973" s="39">
        <f t="shared" si="338"/>
        <v>0</v>
      </c>
      <c r="Q1973" s="39">
        <f t="shared" si="339"/>
        <v>0</v>
      </c>
      <c r="R1973" s="39">
        <f>IF((O1973 - MAX($O$16:O1973)) &lt; 0, O1973 - MAX($O$16:O1973), 0)</f>
        <v>0</v>
      </c>
    </row>
    <row r="1974" spans="1:18" x14ac:dyDescent="0.25">
      <c r="A1974" s="2">
        <v>1959</v>
      </c>
      <c r="B1974" t="s">
        <v>1959</v>
      </c>
      <c r="C1974" s="8">
        <v>278.41000000000003</v>
      </c>
      <c r="D1974" s="8">
        <v>157.38999999999999</v>
      </c>
      <c r="E1974" s="17">
        <f t="shared" si="330"/>
        <v>0.57036804579189382</v>
      </c>
      <c r="F1974" s="2">
        <f>+IF(A1974&gt;$C$3,AVERAGE(INDEX($E$16:$E$2532,A1974-$C$3):E1973),"")</f>
        <v>0.57857728256714347</v>
      </c>
      <c r="G1974" s="2">
        <f>+IF(A1974&gt;$C$3,STDEVA(INDEX($E$16:$E$2532,A1974-$C$3):E1973),"")</f>
        <v>4.9033861591822716E-3</v>
      </c>
      <c r="H1974">
        <f t="shared" si="331"/>
        <v>-1.6741974849108539</v>
      </c>
      <c r="I1974" s="2" t="str">
        <f t="shared" si="332"/>
        <v>Buy</v>
      </c>
      <c r="J1974">
        <f t="shared" si="333"/>
        <v>274.38</v>
      </c>
      <c r="K1974">
        <f t="shared" si="334"/>
        <v>153.77000000000001</v>
      </c>
      <c r="L1974" s="37">
        <f t="shared" si="335"/>
        <v>102.5000000000133</v>
      </c>
      <c r="M1974" t="str">
        <f t="shared" si="336"/>
        <v>Long</v>
      </c>
      <c r="N1974" s="39">
        <f t="shared" si="337"/>
        <v>0</v>
      </c>
      <c r="O1974" s="40">
        <f t="shared" si="340"/>
        <v>10346.674999999987</v>
      </c>
      <c r="P1974" s="39">
        <f t="shared" si="338"/>
        <v>0</v>
      </c>
      <c r="Q1974" s="39">
        <f t="shared" si="339"/>
        <v>0</v>
      </c>
      <c r="R1974" s="39">
        <f>IF((O1974 - MAX($O$16:O1974)) &lt; 0, O1974 - MAX($O$16:O1974), 0)</f>
        <v>0</v>
      </c>
    </row>
    <row r="1975" spans="1:18" x14ac:dyDescent="0.25">
      <c r="A1975" s="2">
        <v>1960</v>
      </c>
      <c r="B1975" t="s">
        <v>1960</v>
      </c>
      <c r="C1975" s="8">
        <v>277.42</v>
      </c>
      <c r="D1975" s="8">
        <v>156.79</v>
      </c>
      <c r="E1975" s="17">
        <f t="shared" si="330"/>
        <v>0.57062527296278509</v>
      </c>
      <c r="F1975" s="2">
        <f>+IF(A1975&gt;$C$3,AVERAGE(INDEX($E$16:$E$2532,A1975-$C$3):E1974),"")</f>
        <v>0.57602680301963183</v>
      </c>
      <c r="G1975" s="2">
        <f>+IF(A1975&gt;$C$3,STDEVA(INDEX($E$16:$E$2532,A1975-$C$3):E1974),"")</f>
        <v>5.2535538113625138E-3</v>
      </c>
      <c r="H1975">
        <f t="shared" si="331"/>
        <v>-1.028166884893075</v>
      </c>
      <c r="I1975" s="2" t="str">
        <f t="shared" si="332"/>
        <v/>
      </c>
      <c r="J1975">
        <f t="shared" si="333"/>
        <v>274.38</v>
      </c>
      <c r="K1975">
        <f t="shared" si="334"/>
        <v>153.77000000000001</v>
      </c>
      <c r="L1975" s="37">
        <f t="shared" si="335"/>
        <v>5.0000000000096634</v>
      </c>
      <c r="M1975" t="str">
        <f t="shared" si="336"/>
        <v>Long</v>
      </c>
      <c r="N1975" s="39">
        <f t="shared" si="337"/>
        <v>0</v>
      </c>
      <c r="O1975" s="40">
        <f t="shared" si="340"/>
        <v>10346.674999999987</v>
      </c>
      <c r="P1975" s="39">
        <f t="shared" si="338"/>
        <v>0</v>
      </c>
      <c r="Q1975" s="39">
        <f t="shared" si="339"/>
        <v>0</v>
      </c>
      <c r="R1975" s="39">
        <f>IF((O1975 - MAX($O$16:O1975)) &lt; 0, O1975 - MAX($O$16:O1975), 0)</f>
        <v>0</v>
      </c>
    </row>
    <row r="1976" spans="1:18" x14ac:dyDescent="0.25">
      <c r="A1976" s="2">
        <v>1961</v>
      </c>
      <c r="B1976" t="s">
        <v>1961</v>
      </c>
      <c r="C1976" s="8">
        <v>279.14</v>
      </c>
      <c r="D1976" s="8">
        <v>158.15</v>
      </c>
      <c r="E1976" s="17">
        <f t="shared" si="330"/>
        <v>0.56816949832884034</v>
      </c>
      <c r="F1976" s="2">
        <f>+IF(A1976&gt;$C$3,AVERAGE(INDEX($E$16:$E$2532,A1976-$C$3):E1975),"")</f>
        <v>0.57344076264461186</v>
      </c>
      <c r="G1976" s="2">
        <f>+IF(A1976&gt;$C$3,STDEVA(INDEX($E$16:$E$2532,A1976-$C$3):E1975),"")</f>
        <v>3.5162804956881508E-3</v>
      </c>
      <c r="H1976">
        <f t="shared" si="331"/>
        <v>-1.4991023390299554</v>
      </c>
      <c r="I1976" s="2" t="str">
        <f t="shared" si="332"/>
        <v/>
      </c>
      <c r="J1976">
        <f t="shared" si="333"/>
        <v>274.38</v>
      </c>
      <c r="K1976">
        <f t="shared" si="334"/>
        <v>153.77000000000001</v>
      </c>
      <c r="L1976" s="37">
        <f t="shared" si="335"/>
        <v>94.999999999998863</v>
      </c>
      <c r="M1976" t="str">
        <f t="shared" si="336"/>
        <v>Long</v>
      </c>
      <c r="N1976" s="39">
        <f t="shared" si="337"/>
        <v>0</v>
      </c>
      <c r="O1976" s="40">
        <f t="shared" si="340"/>
        <v>10346.674999999987</v>
      </c>
      <c r="P1976" s="39">
        <f t="shared" si="338"/>
        <v>0</v>
      </c>
      <c r="Q1976" s="39">
        <f t="shared" si="339"/>
        <v>0</v>
      </c>
      <c r="R1976" s="39">
        <f>IF((O1976 - MAX($O$16:O1976)) &lt; 0, O1976 - MAX($O$16:O1976), 0)</f>
        <v>0</v>
      </c>
    </row>
    <row r="1977" spans="1:18" x14ac:dyDescent="0.25">
      <c r="A1977" s="2">
        <v>1962</v>
      </c>
      <c r="B1977" t="s">
        <v>1962</v>
      </c>
      <c r="C1977" s="8">
        <v>279.52</v>
      </c>
      <c r="D1977" s="8">
        <v>158.19</v>
      </c>
      <c r="E1977" s="17">
        <f t="shared" si="330"/>
        <v>0.56927700417525828</v>
      </c>
      <c r="F1977" s="2">
        <f>+IF(A1977&gt;$C$3,AVERAGE(INDEX($E$16:$E$2532,A1977-$C$3):E1976),"")</f>
        <v>0.57126345683629653</v>
      </c>
      <c r="G1977" s="2">
        <f>+IF(A1977&gt;$C$3,STDEVA(INDEX($E$16:$E$2532,A1977-$C$3):E1976),"")</f>
        <v>2.3456683870840883E-3</v>
      </c>
      <c r="H1977">
        <f t="shared" si="331"/>
        <v>-0.84685997047844452</v>
      </c>
      <c r="I1977" s="2" t="str">
        <f t="shared" si="332"/>
        <v/>
      </c>
      <c r="J1977">
        <f t="shared" si="333"/>
        <v>274.38</v>
      </c>
      <c r="K1977">
        <f t="shared" si="334"/>
        <v>153.77000000000001</v>
      </c>
      <c r="L1977" s="37">
        <f t="shared" si="335"/>
        <v>179.99999999999977</v>
      </c>
      <c r="M1977" t="str">
        <f t="shared" si="336"/>
        <v>Long</v>
      </c>
      <c r="N1977" s="39">
        <f t="shared" si="337"/>
        <v>0</v>
      </c>
      <c r="O1977" s="40">
        <f t="shared" si="340"/>
        <v>10346.674999999987</v>
      </c>
      <c r="P1977" s="39">
        <f t="shared" si="338"/>
        <v>0</v>
      </c>
      <c r="Q1977" s="39">
        <f t="shared" si="339"/>
        <v>0</v>
      </c>
      <c r="R1977" s="39">
        <f>IF((O1977 - MAX($O$16:O1977)) &lt; 0, O1977 - MAX($O$16:O1977), 0)</f>
        <v>0</v>
      </c>
    </row>
    <row r="1978" spans="1:18" x14ac:dyDescent="0.25">
      <c r="A1978" s="2">
        <v>1963</v>
      </c>
      <c r="B1978" t="s">
        <v>1963</v>
      </c>
      <c r="C1978" s="8">
        <v>279.32</v>
      </c>
      <c r="D1978" s="8">
        <v>157.1</v>
      </c>
      <c r="E1978" s="17">
        <f t="shared" si="330"/>
        <v>0.57547553271625906</v>
      </c>
      <c r="F1978" s="2">
        <f>+IF(A1978&gt;$C$3,AVERAGE(INDEX($E$16:$E$2532,A1978-$C$3):E1977),"")</f>
        <v>0.57030144071730138</v>
      </c>
      <c r="G1978" s="2">
        <f>+IF(A1978&gt;$C$3,STDEVA(INDEX($E$16:$E$2532,A1978-$C$3):E1977),"")</f>
        <v>1.8271826077232139E-3</v>
      </c>
      <c r="H1978">
        <f t="shared" si="331"/>
        <v>2.8317322948935764</v>
      </c>
      <c r="I1978" s="2" t="str">
        <f t="shared" si="332"/>
        <v>Sell</v>
      </c>
      <c r="J1978" t="str">
        <f t="shared" si="333"/>
        <v/>
      </c>
      <c r="K1978" t="str">
        <f t="shared" si="334"/>
        <v/>
      </c>
      <c r="L1978" s="37">
        <f t="shared" si="335"/>
        <v>402.50000000000352</v>
      </c>
      <c r="M1978" t="str">
        <f t="shared" si="336"/>
        <v>TP</v>
      </c>
      <c r="N1978" s="39">
        <f t="shared" si="337"/>
        <v>402.50000000000352</v>
      </c>
      <c r="O1978" s="40">
        <f t="shared" si="340"/>
        <v>10749.17499999999</v>
      </c>
      <c r="P1978" s="39">
        <f t="shared" si="338"/>
        <v>3.75</v>
      </c>
      <c r="Q1978" s="39">
        <f t="shared" si="339"/>
        <v>0</v>
      </c>
      <c r="R1978" s="39">
        <f>IF((O1978 - MAX($O$16:O1978)) &lt; 0, O1978 - MAX($O$16:O1978), 0)</f>
        <v>0</v>
      </c>
    </row>
    <row r="1979" spans="1:18" x14ac:dyDescent="0.25">
      <c r="A1979" s="2">
        <v>1964</v>
      </c>
      <c r="B1979" t="s">
        <v>1964</v>
      </c>
      <c r="C1979" s="8">
        <v>279.2</v>
      </c>
      <c r="D1979" s="8">
        <v>157.32</v>
      </c>
      <c r="E1979" s="17">
        <f t="shared" si="330"/>
        <v>0.57364642332460858</v>
      </c>
      <c r="F1979" s="2">
        <f>+IF(A1979&gt;$C$3,AVERAGE(INDEX($E$16:$E$2532,A1979-$C$3):E1978),"")</f>
        <v>0.57078307079500734</v>
      </c>
      <c r="G1979" s="2">
        <f>+IF(A1979&gt;$C$3,STDEVA(INDEX($E$16:$E$2532,A1979-$C$3):E1978),"")</f>
        <v>2.7980056509275251E-3</v>
      </c>
      <c r="H1979">
        <f t="shared" si="331"/>
        <v>1.0233548058246595</v>
      </c>
      <c r="I1979" s="2" t="str">
        <f t="shared" si="332"/>
        <v/>
      </c>
      <c r="J1979" t="str">
        <f t="shared" si="333"/>
        <v/>
      </c>
      <c r="K1979" t="str">
        <f t="shared" si="334"/>
        <v/>
      </c>
      <c r="L1979" s="37" t="str">
        <f t="shared" si="335"/>
        <v/>
      </c>
      <c r="M1979" t="str">
        <f t="shared" si="336"/>
        <v/>
      </c>
      <c r="N1979" s="39">
        <f t="shared" si="337"/>
        <v>0</v>
      </c>
      <c r="O1979" s="40">
        <f t="shared" si="340"/>
        <v>10749.17499999999</v>
      </c>
      <c r="P1979" s="39">
        <f t="shared" si="338"/>
        <v>0</v>
      </c>
      <c r="Q1979" s="39">
        <f t="shared" si="339"/>
        <v>0</v>
      </c>
      <c r="R1979" s="39">
        <f>IF((O1979 - MAX($O$16:O1979)) &lt; 0, O1979 - MAX($O$16:O1979), 0)</f>
        <v>0</v>
      </c>
    </row>
    <row r="1980" spans="1:18" x14ac:dyDescent="0.25">
      <c r="A1980" s="2">
        <v>1965</v>
      </c>
      <c r="B1980" t="s">
        <v>1965</v>
      </c>
      <c r="C1980" s="8">
        <v>278.68</v>
      </c>
      <c r="D1980" s="8">
        <v>156.78</v>
      </c>
      <c r="E1980" s="17">
        <f t="shared" si="330"/>
        <v>0.575220621401342</v>
      </c>
      <c r="F1980" s="2">
        <f>+IF(A1980&gt;$C$3,AVERAGE(INDEX($E$16:$E$2532,A1980-$C$3):E1979),"")</f>
        <v>0.57143874630155034</v>
      </c>
      <c r="G1980" s="2">
        <f>+IF(A1980&gt;$C$3,STDEVA(INDEX($E$16:$E$2532,A1980-$C$3):E1979),"")</f>
        <v>3.0492758401238578E-3</v>
      </c>
      <c r="H1980">
        <f t="shared" si="331"/>
        <v>1.2402535218453867</v>
      </c>
      <c r="I1980" s="2" t="str">
        <f t="shared" si="332"/>
        <v/>
      </c>
      <c r="J1980" t="str">
        <f t="shared" si="333"/>
        <v/>
      </c>
      <c r="K1980" t="str">
        <f t="shared" si="334"/>
        <v/>
      </c>
      <c r="L1980" s="37" t="str">
        <f t="shared" si="335"/>
        <v/>
      </c>
      <c r="M1980" t="str">
        <f t="shared" si="336"/>
        <v/>
      </c>
      <c r="N1980" s="39">
        <f t="shared" si="337"/>
        <v>0</v>
      </c>
      <c r="O1980" s="40">
        <f t="shared" si="340"/>
        <v>10749.17499999999</v>
      </c>
      <c r="P1980" s="39">
        <f t="shared" si="338"/>
        <v>0</v>
      </c>
      <c r="Q1980" s="39">
        <f t="shared" si="339"/>
        <v>0</v>
      </c>
      <c r="R1980" s="39">
        <f>IF((O1980 - MAX($O$16:O1980)) &lt; 0, O1980 - MAX($O$16:O1980), 0)</f>
        <v>0</v>
      </c>
    </row>
    <row r="1981" spans="1:18" x14ac:dyDescent="0.25">
      <c r="A1981" s="2">
        <v>1966</v>
      </c>
      <c r="B1981" t="s">
        <v>1966</v>
      </c>
      <c r="C1981" s="8">
        <v>280.42</v>
      </c>
      <c r="D1981" s="8">
        <v>158.24</v>
      </c>
      <c r="E1981" s="17">
        <f t="shared" si="330"/>
        <v>0.57217561141858353</v>
      </c>
      <c r="F1981" s="2">
        <f>+IF(A1981&gt;$C$3,AVERAGE(INDEX($E$16:$E$2532,A1981-$C$3):E1980),"")</f>
        <v>0.57235781598926161</v>
      </c>
      <c r="G1981" s="2">
        <f>+IF(A1981&gt;$C$3,STDEVA(INDEX($E$16:$E$2532,A1981-$C$3):E1980),"")</f>
        <v>3.4135658606450564E-3</v>
      </c>
      <c r="H1981">
        <f t="shared" si="331"/>
        <v>-5.3376609128510728E-2</v>
      </c>
      <c r="I1981" s="2" t="str">
        <f t="shared" si="332"/>
        <v/>
      </c>
      <c r="J1981" t="str">
        <f t="shared" si="333"/>
        <v/>
      </c>
      <c r="K1981" t="str">
        <f t="shared" si="334"/>
        <v/>
      </c>
      <c r="L1981" s="37" t="str">
        <f t="shared" si="335"/>
        <v/>
      </c>
      <c r="M1981" t="str">
        <f t="shared" si="336"/>
        <v/>
      </c>
      <c r="N1981" s="39">
        <f t="shared" si="337"/>
        <v>0</v>
      </c>
      <c r="O1981" s="40">
        <f t="shared" si="340"/>
        <v>10749.17499999999</v>
      </c>
      <c r="P1981" s="39">
        <f t="shared" si="338"/>
        <v>0</v>
      </c>
      <c r="Q1981" s="39">
        <f t="shared" si="339"/>
        <v>0</v>
      </c>
      <c r="R1981" s="39">
        <f>IF((O1981 - MAX($O$16:O1981)) &lt; 0, O1981 - MAX($O$16:O1981), 0)</f>
        <v>0</v>
      </c>
    </row>
    <row r="1982" spans="1:18" x14ac:dyDescent="0.25">
      <c r="A1982" s="2">
        <v>1967</v>
      </c>
      <c r="B1982" t="s">
        <v>1967</v>
      </c>
      <c r="C1982" s="8">
        <v>279.39999999999998</v>
      </c>
      <c r="D1982" s="8">
        <v>156.81</v>
      </c>
      <c r="E1982" s="17">
        <f t="shared" si="330"/>
        <v>0.57760956542992115</v>
      </c>
      <c r="F1982" s="2">
        <f>+IF(A1982&gt;$C$3,AVERAGE(INDEX($E$16:$E$2532,A1982-$C$3):E1981),"")</f>
        <v>0.57315903860721029</v>
      </c>
      <c r="G1982" s="2">
        <f>+IF(A1982&gt;$C$3,STDEVA(INDEX($E$16:$E$2532,A1982-$C$3):E1981),"")</f>
        <v>2.5441665041454281E-3</v>
      </c>
      <c r="H1982">
        <f t="shared" si="331"/>
        <v>1.7493064292212126</v>
      </c>
      <c r="I1982" s="2" t="str">
        <f t="shared" si="332"/>
        <v>Sell</v>
      </c>
      <c r="J1982">
        <f t="shared" si="333"/>
        <v>156.81</v>
      </c>
      <c r="K1982">
        <f t="shared" si="334"/>
        <v>279.39999999999998</v>
      </c>
      <c r="L1982" s="37" t="str">
        <f t="shared" si="335"/>
        <v/>
      </c>
      <c r="M1982" t="str">
        <f t="shared" si="336"/>
        <v>Short</v>
      </c>
      <c r="N1982" s="39">
        <f t="shared" si="337"/>
        <v>0</v>
      </c>
      <c r="O1982" s="40">
        <f t="shared" si="340"/>
        <v>10749.17499999999</v>
      </c>
      <c r="P1982" s="39">
        <f t="shared" si="338"/>
        <v>3.75</v>
      </c>
      <c r="Q1982" s="39">
        <f t="shared" si="339"/>
        <v>5452.625</v>
      </c>
      <c r="R1982" s="39">
        <f>IF((O1982 - MAX($O$16:O1982)) &lt; 0, O1982 - MAX($O$16:O1982), 0)</f>
        <v>0</v>
      </c>
    </row>
    <row r="1983" spans="1:18" x14ac:dyDescent="0.25">
      <c r="A1983" s="2">
        <v>1968</v>
      </c>
      <c r="B1983" t="s">
        <v>1968</v>
      </c>
      <c r="C1983" s="8">
        <v>279.02</v>
      </c>
      <c r="D1983" s="8">
        <v>156.08000000000001</v>
      </c>
      <c r="E1983" s="17">
        <f t="shared" si="330"/>
        <v>0.58091476752510607</v>
      </c>
      <c r="F1983" s="2">
        <f>+IF(A1983&gt;$C$3,AVERAGE(INDEX($E$16:$E$2532,A1983-$C$3):E1982),"")</f>
        <v>0.5748255508581428</v>
      </c>
      <c r="G1983" s="2">
        <f>+IF(A1983&gt;$C$3,STDEVA(INDEX($E$16:$E$2532,A1983-$C$3):E1982),"")</f>
        <v>2.0458381570598607E-3</v>
      </c>
      <c r="H1983">
        <f t="shared" si="331"/>
        <v>2.9763921676552747</v>
      </c>
      <c r="I1983" s="2" t="str">
        <f t="shared" si="332"/>
        <v>Sell</v>
      </c>
      <c r="J1983">
        <f t="shared" si="333"/>
        <v>156.81</v>
      </c>
      <c r="K1983">
        <f t="shared" si="334"/>
        <v>279.39999999999998</v>
      </c>
      <c r="L1983" s="37">
        <f t="shared" si="335"/>
        <v>-87.499999999998579</v>
      </c>
      <c r="M1983" t="str">
        <f t="shared" si="336"/>
        <v>Short</v>
      </c>
      <c r="N1983" s="39">
        <f t="shared" si="337"/>
        <v>0</v>
      </c>
      <c r="O1983" s="40">
        <f t="shared" si="340"/>
        <v>10749.17499999999</v>
      </c>
      <c r="P1983" s="39">
        <f t="shared" si="338"/>
        <v>0</v>
      </c>
      <c r="Q1983" s="39">
        <f t="shared" si="339"/>
        <v>0</v>
      </c>
      <c r="R1983" s="39">
        <f>IF((O1983 - MAX($O$16:O1983)) &lt; 0, O1983 - MAX($O$16:O1983), 0)</f>
        <v>0</v>
      </c>
    </row>
    <row r="1984" spans="1:18" x14ac:dyDescent="0.25">
      <c r="A1984" s="2">
        <v>1969</v>
      </c>
      <c r="B1984" t="s">
        <v>1969</v>
      </c>
      <c r="C1984" s="8">
        <v>277.33</v>
      </c>
      <c r="D1984" s="8">
        <v>153.02000000000001</v>
      </c>
      <c r="E1984" s="17">
        <f t="shared" si="330"/>
        <v>0.59463950104639229</v>
      </c>
      <c r="F1984" s="2">
        <f>+IF(A1984&gt;$C$3,AVERAGE(INDEX($E$16:$E$2532,A1984-$C$3):E1983),"")</f>
        <v>0.57591339781991224</v>
      </c>
      <c r="G1984" s="2">
        <f>+IF(A1984&gt;$C$3,STDEVA(INDEX($E$16:$E$2532,A1984-$C$3):E1983),"")</f>
        <v>3.4453172277642318E-3</v>
      </c>
      <c r="H1984">
        <f t="shared" si="331"/>
        <v>5.4352333873859191</v>
      </c>
      <c r="I1984" s="2" t="str">
        <f t="shared" si="332"/>
        <v>Sell</v>
      </c>
      <c r="J1984" t="str">
        <f t="shared" si="333"/>
        <v/>
      </c>
      <c r="K1984" t="str">
        <f t="shared" si="334"/>
        <v/>
      </c>
      <c r="L1984" s="37">
        <f t="shared" si="335"/>
        <v>-429.99999999999966</v>
      </c>
      <c r="M1984" t="str">
        <f t="shared" si="336"/>
        <v>SL</v>
      </c>
      <c r="N1984" s="39">
        <f t="shared" si="337"/>
        <v>-429.99999999999966</v>
      </c>
      <c r="O1984" s="40">
        <f t="shared" si="340"/>
        <v>10319.17499999999</v>
      </c>
      <c r="P1984" s="39">
        <f t="shared" si="338"/>
        <v>3.75</v>
      </c>
      <c r="Q1984" s="39">
        <f t="shared" si="339"/>
        <v>0</v>
      </c>
      <c r="R1984" s="39">
        <f>IF((O1984 - MAX($O$16:O1984)) &lt; 0, O1984 - MAX($O$16:O1984), 0)</f>
        <v>-430</v>
      </c>
    </row>
    <row r="1985" spans="1:18" x14ac:dyDescent="0.25">
      <c r="A1985" s="2">
        <v>1970</v>
      </c>
      <c r="B1985" t="s">
        <v>1970</v>
      </c>
      <c r="C1985" s="8">
        <v>275.01</v>
      </c>
      <c r="D1985" s="8">
        <v>151.68</v>
      </c>
      <c r="E1985" s="17">
        <f t="shared" si="330"/>
        <v>0.59503442213508217</v>
      </c>
      <c r="F1985" s="2">
        <f>+IF(A1985&gt;$C$3,AVERAGE(INDEX($E$16:$E$2532,A1985-$C$3):E1984),"")</f>
        <v>0.58011201336426899</v>
      </c>
      <c r="G1985" s="2">
        <f>+IF(A1985&gt;$C$3,STDEVA(INDEX($E$16:$E$2532,A1985-$C$3):E1984),"")</f>
        <v>8.7302169136793794E-3</v>
      </c>
      <c r="H1985">
        <f t="shared" si="331"/>
        <v>1.7092827037815364</v>
      </c>
      <c r="I1985" s="2" t="str">
        <f t="shared" si="332"/>
        <v>Sell</v>
      </c>
      <c r="J1985">
        <f t="shared" si="333"/>
        <v>151.68</v>
      </c>
      <c r="K1985">
        <f t="shared" si="334"/>
        <v>275.01</v>
      </c>
      <c r="L1985" s="37" t="str">
        <f t="shared" si="335"/>
        <v/>
      </c>
      <c r="M1985" t="str">
        <f t="shared" si="336"/>
        <v>Short</v>
      </c>
      <c r="N1985" s="39">
        <f t="shared" si="337"/>
        <v>0</v>
      </c>
      <c r="O1985" s="40">
        <f t="shared" si="340"/>
        <v>10319.17499999999</v>
      </c>
      <c r="P1985" s="39">
        <f t="shared" si="338"/>
        <v>3.75</v>
      </c>
      <c r="Q1985" s="39">
        <f t="shared" si="339"/>
        <v>5333.625</v>
      </c>
      <c r="R1985" s="39">
        <f>IF((O1985 - MAX($O$16:O1985)) &lt; 0, O1985 - MAX($O$16:O1985), 0)</f>
        <v>-430</v>
      </c>
    </row>
    <row r="1986" spans="1:18" x14ac:dyDescent="0.25">
      <c r="A1986" s="2">
        <v>1971</v>
      </c>
      <c r="B1986" t="s">
        <v>1971</v>
      </c>
      <c r="C1986" s="8">
        <v>274.45999999999998</v>
      </c>
      <c r="D1986" s="8">
        <v>151.63999999999999</v>
      </c>
      <c r="E1986" s="17">
        <f t="shared" si="330"/>
        <v>0.59329624019335303</v>
      </c>
      <c r="F1986" s="2">
        <f>+IF(A1986&gt;$C$3,AVERAGE(INDEX($E$16:$E$2532,A1986-$C$3):E1985),"")</f>
        <v>0.584074773511017</v>
      </c>
      <c r="G1986" s="2">
        <f>+IF(A1986&gt;$C$3,STDEVA(INDEX($E$16:$E$2532,A1986-$C$3):E1985),"")</f>
        <v>1.0309000651427813E-2</v>
      </c>
      <c r="H1986">
        <f t="shared" si="331"/>
        <v>0.89450636333589173</v>
      </c>
      <c r="I1986" s="2" t="str">
        <f t="shared" si="332"/>
        <v/>
      </c>
      <c r="J1986">
        <f t="shared" si="333"/>
        <v>151.68</v>
      </c>
      <c r="K1986">
        <f t="shared" si="334"/>
        <v>275.01</v>
      </c>
      <c r="L1986" s="37">
        <f t="shared" si="335"/>
        <v>127.49999999999773</v>
      </c>
      <c r="M1986" t="str">
        <f t="shared" si="336"/>
        <v>Short</v>
      </c>
      <c r="N1986" s="39">
        <f t="shared" si="337"/>
        <v>0</v>
      </c>
      <c r="O1986" s="40">
        <f t="shared" si="340"/>
        <v>10319.17499999999</v>
      </c>
      <c r="P1986" s="39">
        <f t="shared" si="338"/>
        <v>0</v>
      </c>
      <c r="Q1986" s="39">
        <f t="shared" si="339"/>
        <v>0</v>
      </c>
      <c r="R1986" s="39">
        <f>IF((O1986 - MAX($O$16:O1986)) &lt; 0, O1986 - MAX($O$16:O1986), 0)</f>
        <v>-430</v>
      </c>
    </row>
    <row r="1987" spans="1:18" x14ac:dyDescent="0.25">
      <c r="A1987" s="2">
        <v>1972</v>
      </c>
      <c r="B1987" t="s">
        <v>1972</v>
      </c>
      <c r="C1987" s="8">
        <v>278.44</v>
      </c>
      <c r="D1987" s="8">
        <v>154.29</v>
      </c>
      <c r="E1987" s="17">
        <f t="shared" si="330"/>
        <v>0.59036864784553122</v>
      </c>
      <c r="F1987" s="2">
        <f>+IF(A1987&gt;$C$3,AVERAGE(INDEX($E$16:$E$2532,A1987-$C$3):E1986),"")</f>
        <v>0.58829889926597101</v>
      </c>
      <c r="G1987" s="2">
        <f>+IF(A1987&gt;$C$3,STDEVA(INDEX($E$16:$E$2532,A1987-$C$3):E1986),"")</f>
        <v>8.3566018067701732E-3</v>
      </c>
      <c r="H1987">
        <f t="shared" si="331"/>
        <v>0.24767825815074626</v>
      </c>
      <c r="I1987" s="2" t="str">
        <f t="shared" si="332"/>
        <v/>
      </c>
      <c r="J1987" t="str">
        <f t="shared" si="333"/>
        <v/>
      </c>
      <c r="K1987" t="str">
        <f t="shared" si="334"/>
        <v/>
      </c>
      <c r="L1987" s="37">
        <f t="shared" si="335"/>
        <v>-205.00000000000534</v>
      </c>
      <c r="M1987" t="str">
        <f t="shared" si="336"/>
        <v>SL</v>
      </c>
      <c r="N1987" s="39">
        <f t="shared" si="337"/>
        <v>-205.00000000000534</v>
      </c>
      <c r="O1987" s="40">
        <f t="shared" si="340"/>
        <v>10114.174999999985</v>
      </c>
      <c r="P1987" s="39">
        <f t="shared" si="338"/>
        <v>3.75</v>
      </c>
      <c r="Q1987" s="39">
        <f t="shared" si="339"/>
        <v>0</v>
      </c>
      <c r="R1987" s="39">
        <f>IF((O1987 - MAX($O$16:O1987)) &lt; 0, O1987 - MAX($O$16:O1987), 0)</f>
        <v>-635.00000000000546</v>
      </c>
    </row>
    <row r="1988" spans="1:18" x14ac:dyDescent="0.25">
      <c r="A1988" s="2">
        <v>1973</v>
      </c>
      <c r="B1988" t="s">
        <v>1973</v>
      </c>
      <c r="C1988" s="8">
        <v>279.49</v>
      </c>
      <c r="D1988" s="8">
        <v>154.37</v>
      </c>
      <c r="E1988" s="17">
        <f t="shared" si="330"/>
        <v>0.59361419558603667</v>
      </c>
      <c r="F1988" s="2">
        <f>+IF(A1988&gt;$C$3,AVERAGE(INDEX($E$16:$E$2532,A1988-$C$3):E1987),"")</f>
        <v>0.59085071574909298</v>
      </c>
      <c r="G1988" s="2">
        <f>+IF(A1988&gt;$C$3,STDEVA(INDEX($E$16:$E$2532,A1988-$C$3):E1987),"")</f>
        <v>5.8479556157272758E-3</v>
      </c>
      <c r="H1988">
        <f t="shared" si="331"/>
        <v>0.47255485823313936</v>
      </c>
      <c r="I1988" s="2" t="str">
        <f t="shared" si="332"/>
        <v/>
      </c>
      <c r="J1988" t="str">
        <f t="shared" si="333"/>
        <v/>
      </c>
      <c r="K1988" t="str">
        <f t="shared" si="334"/>
        <v/>
      </c>
      <c r="L1988" s="37" t="str">
        <f t="shared" si="335"/>
        <v/>
      </c>
      <c r="M1988" t="str">
        <f t="shared" si="336"/>
        <v/>
      </c>
      <c r="N1988" s="39">
        <f t="shared" si="337"/>
        <v>0</v>
      </c>
      <c r="O1988" s="40">
        <f t="shared" si="340"/>
        <v>10114.174999999985</v>
      </c>
      <c r="P1988" s="39">
        <f t="shared" si="338"/>
        <v>0</v>
      </c>
      <c r="Q1988" s="39">
        <f t="shared" si="339"/>
        <v>0</v>
      </c>
      <c r="R1988" s="39">
        <f>IF((O1988 - MAX($O$16:O1988)) &lt; 0, O1988 - MAX($O$16:O1988), 0)</f>
        <v>-635.00000000000546</v>
      </c>
    </row>
    <row r="1989" spans="1:18" x14ac:dyDescent="0.25">
      <c r="A1989" s="2">
        <v>1974</v>
      </c>
      <c r="B1989" t="s">
        <v>1974</v>
      </c>
      <c r="C1989" s="8">
        <v>281.33999999999997</v>
      </c>
      <c r="D1989" s="8">
        <v>154.97999999999999</v>
      </c>
      <c r="E1989" s="17">
        <f t="shared" si="330"/>
        <v>0.59626782599374584</v>
      </c>
      <c r="F1989" s="2">
        <f>+IF(A1989&gt;$C$3,AVERAGE(INDEX($E$16:$E$2532,A1989-$C$3):E1988),"")</f>
        <v>0.59339060136127908</v>
      </c>
      <c r="G1989" s="2">
        <f>+IF(A1989&gt;$C$3,STDEVA(INDEX($E$16:$E$2532,A1989-$C$3):E1988),"")</f>
        <v>1.8339164797340573E-3</v>
      </c>
      <c r="H1989">
        <f t="shared" si="331"/>
        <v>1.5688962197907692</v>
      </c>
      <c r="I1989" s="2" t="str">
        <f t="shared" si="332"/>
        <v>Sell</v>
      </c>
      <c r="J1989">
        <f t="shared" si="333"/>
        <v>154.97999999999999</v>
      </c>
      <c r="K1989">
        <f t="shared" si="334"/>
        <v>281.33999999999997</v>
      </c>
      <c r="L1989" s="37" t="str">
        <f t="shared" si="335"/>
        <v/>
      </c>
      <c r="M1989" t="str">
        <f t="shared" si="336"/>
        <v>Short</v>
      </c>
      <c r="N1989" s="39">
        <f t="shared" si="337"/>
        <v>0</v>
      </c>
      <c r="O1989" s="40">
        <f t="shared" si="340"/>
        <v>10114.174999999985</v>
      </c>
      <c r="P1989" s="39">
        <f t="shared" si="338"/>
        <v>3.75</v>
      </c>
      <c r="Q1989" s="39">
        <f t="shared" si="339"/>
        <v>5454</v>
      </c>
      <c r="R1989" s="39">
        <f>IF((O1989 - MAX($O$16:O1989)) &lt; 0, O1989 - MAX($O$16:O1989), 0)</f>
        <v>-635.00000000000546</v>
      </c>
    </row>
    <row r="1990" spans="1:18" x14ac:dyDescent="0.25">
      <c r="A1990" s="2">
        <v>1975</v>
      </c>
      <c r="B1990" t="s">
        <v>1975</v>
      </c>
      <c r="C1990" s="8">
        <v>281.16000000000003</v>
      </c>
      <c r="D1990" s="8">
        <v>154.35</v>
      </c>
      <c r="E1990" s="17">
        <f t="shared" si="330"/>
        <v>0.59970115135953639</v>
      </c>
      <c r="F1990" s="2">
        <f>+IF(A1990&gt;$C$3,AVERAGE(INDEX($E$16:$E$2532,A1990-$C$3):E1989),"")</f>
        <v>0.59371626635074981</v>
      </c>
      <c r="G1990" s="2">
        <f>+IF(A1990&gt;$C$3,STDEVA(INDEX($E$16:$E$2532,A1990-$C$3):E1989),"")</f>
        <v>2.2159299037832528E-3</v>
      </c>
      <c r="H1990">
        <f t="shared" si="331"/>
        <v>2.7008458158214279</v>
      </c>
      <c r="I1990" s="2" t="str">
        <f t="shared" si="332"/>
        <v>Sell</v>
      </c>
      <c r="J1990">
        <f t="shared" si="333"/>
        <v>154.97999999999999</v>
      </c>
      <c r="K1990">
        <f t="shared" si="334"/>
        <v>281.33999999999997</v>
      </c>
      <c r="L1990" s="37">
        <f t="shared" si="335"/>
        <v>-112.50000000001137</v>
      </c>
      <c r="M1990" t="str">
        <f t="shared" si="336"/>
        <v>Short</v>
      </c>
      <c r="N1990" s="39">
        <f t="shared" si="337"/>
        <v>0</v>
      </c>
      <c r="O1990" s="40">
        <f t="shared" si="340"/>
        <v>10114.174999999985</v>
      </c>
      <c r="P1990" s="39">
        <f t="shared" si="338"/>
        <v>0</v>
      </c>
      <c r="Q1990" s="39">
        <f t="shared" si="339"/>
        <v>0</v>
      </c>
      <c r="R1990" s="39">
        <f>IF((O1990 - MAX($O$16:O1990)) &lt; 0, O1990 - MAX($O$16:O1990), 0)</f>
        <v>-635.00000000000546</v>
      </c>
    </row>
    <row r="1991" spans="1:18" x14ac:dyDescent="0.25">
      <c r="A1991" s="2">
        <v>1976</v>
      </c>
      <c r="B1991" t="s">
        <v>1976</v>
      </c>
      <c r="C1991" s="8">
        <v>281.31</v>
      </c>
      <c r="D1991" s="8">
        <v>154.76</v>
      </c>
      <c r="E1991" s="17">
        <f t="shared" si="330"/>
        <v>0.59758173426733141</v>
      </c>
      <c r="F1991" s="2">
        <f>+IF(A1991&gt;$C$3,AVERAGE(INDEX($E$16:$E$2532,A1991-$C$3):E1990),"")</f>
        <v>0.59464961219564061</v>
      </c>
      <c r="G1991" s="2">
        <f>+IF(A1991&gt;$C$3,STDEVA(INDEX($E$16:$E$2532,A1991-$C$3):E1990),"")</f>
        <v>3.5130835073934009E-3</v>
      </c>
      <c r="H1991">
        <f t="shared" si="331"/>
        <v>0.83462919840079319</v>
      </c>
      <c r="I1991" s="2" t="str">
        <f t="shared" si="332"/>
        <v/>
      </c>
      <c r="J1991">
        <f t="shared" si="333"/>
        <v>154.97999999999999</v>
      </c>
      <c r="K1991">
        <f t="shared" si="334"/>
        <v>281.33999999999997</v>
      </c>
      <c r="L1991" s="37">
        <f t="shared" si="335"/>
        <v>-47.500000000006537</v>
      </c>
      <c r="M1991" t="str">
        <f t="shared" si="336"/>
        <v>Short</v>
      </c>
      <c r="N1991" s="39">
        <f t="shared" si="337"/>
        <v>0</v>
      </c>
      <c r="O1991" s="40">
        <f t="shared" si="340"/>
        <v>10114.174999999985</v>
      </c>
      <c r="P1991" s="39">
        <f t="shared" si="338"/>
        <v>0</v>
      </c>
      <c r="Q1991" s="39">
        <f t="shared" si="339"/>
        <v>0</v>
      </c>
      <c r="R1991" s="39">
        <f>IF((O1991 - MAX($O$16:O1991)) &lt; 0, O1991 - MAX($O$16:O1991), 0)</f>
        <v>-635.00000000000546</v>
      </c>
    </row>
    <row r="1992" spans="1:18" x14ac:dyDescent="0.25">
      <c r="A1992" s="2">
        <v>1977</v>
      </c>
      <c r="B1992" t="s">
        <v>1977</v>
      </c>
      <c r="C1992" s="8">
        <v>282.33</v>
      </c>
      <c r="D1992" s="8">
        <v>155.75</v>
      </c>
      <c r="E1992" s="17">
        <f t="shared" si="330"/>
        <v>0.59482444187124361</v>
      </c>
      <c r="F1992" s="2">
        <f>+IF(A1992&gt;$C$3,AVERAGE(INDEX($E$16:$E$2532,A1992-$C$3):E1991),"")</f>
        <v>0.5955067110104364</v>
      </c>
      <c r="G1992" s="2">
        <f>+IF(A1992&gt;$C$3,STDEVA(INDEX($E$16:$E$2532,A1992-$C$3):E1991),"")</f>
        <v>3.6214518875299722E-3</v>
      </c>
      <c r="H1992">
        <f t="shared" si="331"/>
        <v>-0.18839657694807216</v>
      </c>
      <c r="I1992" s="2" t="str">
        <f t="shared" si="332"/>
        <v/>
      </c>
      <c r="J1992">
        <f t="shared" si="333"/>
        <v>154.97999999999999</v>
      </c>
      <c r="K1992">
        <f t="shared" si="334"/>
        <v>281.33999999999997</v>
      </c>
      <c r="L1992" s="37">
        <f t="shared" si="335"/>
        <v>-54.999999999999716</v>
      </c>
      <c r="M1992" t="str">
        <f t="shared" si="336"/>
        <v>Short</v>
      </c>
      <c r="N1992" s="39">
        <f t="shared" si="337"/>
        <v>0</v>
      </c>
      <c r="O1992" s="40">
        <f t="shared" si="340"/>
        <v>10114.174999999985</v>
      </c>
      <c r="P1992" s="39">
        <f t="shared" si="338"/>
        <v>0</v>
      </c>
      <c r="Q1992" s="39">
        <f t="shared" si="339"/>
        <v>0</v>
      </c>
      <c r="R1992" s="39">
        <f>IF((O1992 - MAX($O$16:O1992)) &lt; 0, O1992 - MAX($O$16:O1992), 0)</f>
        <v>-635.00000000000546</v>
      </c>
    </row>
    <row r="1993" spans="1:18" x14ac:dyDescent="0.25">
      <c r="A1993" s="2">
        <v>1978</v>
      </c>
      <c r="B1993" t="s">
        <v>1978</v>
      </c>
      <c r="C1993" s="8">
        <v>282.39999999999998</v>
      </c>
      <c r="D1993" s="8">
        <v>154.96</v>
      </c>
      <c r="E1993" s="17">
        <f t="shared" si="330"/>
        <v>0.60015748652034651</v>
      </c>
      <c r="F1993" s="2">
        <f>+IF(A1993&gt;$C$3,AVERAGE(INDEX($E$16:$E$2532,A1993-$C$3):E1992),"")</f>
        <v>0.59639786981557874</v>
      </c>
      <c r="G1993" s="2">
        <f>+IF(A1993&gt;$C$3,STDEVA(INDEX($E$16:$E$2532,A1993-$C$3):E1992),"")</f>
        <v>2.3745859168812491E-3</v>
      </c>
      <c r="H1993">
        <f t="shared" si="331"/>
        <v>1.5832725520858804</v>
      </c>
      <c r="I1993" s="2" t="str">
        <f t="shared" si="332"/>
        <v>Sell</v>
      </c>
      <c r="J1993" t="str">
        <f t="shared" si="333"/>
        <v/>
      </c>
      <c r="K1993" t="str">
        <f t="shared" si="334"/>
        <v/>
      </c>
      <c r="L1993" s="37">
        <f t="shared" si="335"/>
        <v>-269.99999999999602</v>
      </c>
      <c r="M1993" t="str">
        <f t="shared" si="336"/>
        <v>SL</v>
      </c>
      <c r="N1993" s="39">
        <f t="shared" si="337"/>
        <v>-269.99999999999602</v>
      </c>
      <c r="O1993" s="40">
        <f t="shared" si="340"/>
        <v>9844.1749999999884</v>
      </c>
      <c r="P1993" s="39">
        <f t="shared" si="338"/>
        <v>3.75</v>
      </c>
      <c r="Q1993" s="39">
        <f t="shared" si="339"/>
        <v>0</v>
      </c>
      <c r="R1993" s="39">
        <f>IF((O1993 - MAX($O$16:O1993)) &lt; 0, O1993 - MAX($O$16:O1993), 0)</f>
        <v>-905.00000000000182</v>
      </c>
    </row>
    <row r="1994" spans="1:18" x14ac:dyDescent="0.25">
      <c r="A1994" s="2">
        <v>1979</v>
      </c>
      <c r="B1994" t="s">
        <v>1979</v>
      </c>
      <c r="C1994" s="8">
        <v>281.55</v>
      </c>
      <c r="D1994" s="8">
        <v>153.26</v>
      </c>
      <c r="E1994" s="17">
        <f t="shared" si="330"/>
        <v>0.60817422615836936</v>
      </c>
      <c r="F1994" s="2">
        <f>+IF(A1994&gt;$C$3,AVERAGE(INDEX($E$16:$E$2532,A1994-$C$3):E1993),"")</f>
        <v>0.59770652800244073</v>
      </c>
      <c r="G1994" s="2">
        <f>+IF(A1994&gt;$C$3,STDEVA(INDEX($E$16:$E$2532,A1994-$C$3):E1993),"")</f>
        <v>2.2570765055127421E-3</v>
      </c>
      <c r="H1994">
        <f t="shared" si="331"/>
        <v>4.6377241224929913</v>
      </c>
      <c r="I1994" s="2" t="str">
        <f t="shared" si="332"/>
        <v>Sell</v>
      </c>
      <c r="J1994">
        <f t="shared" si="333"/>
        <v>153.26</v>
      </c>
      <c r="K1994">
        <f t="shared" si="334"/>
        <v>281.55</v>
      </c>
      <c r="L1994" s="37" t="str">
        <f t="shared" si="335"/>
        <v/>
      </c>
      <c r="M1994" t="str">
        <f t="shared" si="336"/>
        <v>Short</v>
      </c>
      <c r="N1994" s="39">
        <f t="shared" si="337"/>
        <v>0</v>
      </c>
      <c r="O1994" s="40">
        <f t="shared" si="340"/>
        <v>9844.1749999999884</v>
      </c>
      <c r="P1994" s="39">
        <f t="shared" si="338"/>
        <v>3.75</v>
      </c>
      <c r="Q1994" s="39">
        <f t="shared" si="339"/>
        <v>5435.125</v>
      </c>
      <c r="R1994" s="39">
        <f>IF((O1994 - MAX($O$16:O1994)) &lt; 0, O1994 - MAX($O$16:O1994), 0)</f>
        <v>-905.00000000000182</v>
      </c>
    </row>
    <row r="1995" spans="1:18" x14ac:dyDescent="0.25">
      <c r="A1995" s="2">
        <v>1980</v>
      </c>
      <c r="B1995" t="s">
        <v>1980</v>
      </c>
      <c r="C1995" s="8">
        <v>284.73</v>
      </c>
      <c r="D1995" s="8">
        <v>155.27000000000001</v>
      </c>
      <c r="E1995" s="17">
        <f t="shared" si="330"/>
        <v>0.6063758258174321</v>
      </c>
      <c r="F1995" s="2">
        <f>+IF(A1995&gt;$C$3,AVERAGE(INDEX($E$16:$E$2532,A1995-$C$3):E1994),"")</f>
        <v>0.60008780803536543</v>
      </c>
      <c r="G1995" s="2">
        <f>+IF(A1995&gt;$C$3,STDEVA(INDEX($E$16:$E$2532,A1995-$C$3):E1994),"")</f>
        <v>4.9881846809417905E-3</v>
      </c>
      <c r="H1995">
        <f t="shared" si="331"/>
        <v>1.2605823930479383</v>
      </c>
      <c r="I1995" s="2" t="str">
        <f t="shared" si="332"/>
        <v/>
      </c>
      <c r="J1995" t="str">
        <f t="shared" si="333"/>
        <v/>
      </c>
      <c r="K1995" t="str">
        <f t="shared" si="334"/>
        <v/>
      </c>
      <c r="L1995" s="37">
        <f t="shared" si="335"/>
        <v>-292.49999999999687</v>
      </c>
      <c r="M1995" t="str">
        <f t="shared" si="336"/>
        <v>SL</v>
      </c>
      <c r="N1995" s="39">
        <f t="shared" si="337"/>
        <v>-292.49999999999687</v>
      </c>
      <c r="O1995" s="40">
        <f t="shared" si="340"/>
        <v>9551.674999999992</v>
      </c>
      <c r="P1995" s="39">
        <f t="shared" si="338"/>
        <v>3.75</v>
      </c>
      <c r="Q1995" s="39">
        <f t="shared" si="339"/>
        <v>0</v>
      </c>
      <c r="R1995" s="39">
        <f>IF((O1995 - MAX($O$16:O1995)) &lt; 0, O1995 - MAX($O$16:O1995), 0)</f>
        <v>-1197.4999999999982</v>
      </c>
    </row>
    <row r="1996" spans="1:18" x14ac:dyDescent="0.25">
      <c r="A1996" s="2">
        <v>1981</v>
      </c>
      <c r="B1996" t="s">
        <v>1981</v>
      </c>
      <c r="C1996" s="8">
        <v>279.25</v>
      </c>
      <c r="D1996" s="8">
        <v>149.62</v>
      </c>
      <c r="E1996" s="17">
        <f t="shared" si="330"/>
        <v>0.62400869150505123</v>
      </c>
      <c r="F1996" s="2">
        <f>+IF(A1996&gt;$C$3,AVERAGE(INDEX($E$16:$E$2532,A1996-$C$3):E1995),"")</f>
        <v>0.60142274292694453</v>
      </c>
      <c r="G1996" s="2">
        <f>+IF(A1996&gt;$C$3,STDEVA(INDEX($E$16:$E$2532,A1996-$C$3):E1995),"")</f>
        <v>5.7010383717261432E-3</v>
      </c>
      <c r="H1996">
        <f t="shared" si="331"/>
        <v>3.9617254095534515</v>
      </c>
      <c r="I1996" s="2" t="str">
        <f t="shared" si="332"/>
        <v>Sell</v>
      </c>
      <c r="J1996">
        <f t="shared" si="333"/>
        <v>149.62</v>
      </c>
      <c r="K1996">
        <f t="shared" si="334"/>
        <v>279.25</v>
      </c>
      <c r="L1996" s="37" t="str">
        <f t="shared" si="335"/>
        <v/>
      </c>
      <c r="M1996" t="str">
        <f t="shared" si="336"/>
        <v>Short</v>
      </c>
      <c r="N1996" s="39">
        <f t="shared" si="337"/>
        <v>0</v>
      </c>
      <c r="O1996" s="40">
        <f t="shared" si="340"/>
        <v>9551.674999999992</v>
      </c>
      <c r="P1996" s="39">
        <f t="shared" si="338"/>
        <v>3.75</v>
      </c>
      <c r="Q1996" s="39">
        <f t="shared" si="339"/>
        <v>5360.875</v>
      </c>
      <c r="R1996" s="39">
        <f>IF((O1996 - MAX($O$16:O1996)) &lt; 0, O1996 - MAX($O$16:O1996), 0)</f>
        <v>-1197.4999999999982</v>
      </c>
    </row>
    <row r="1997" spans="1:18" x14ac:dyDescent="0.25">
      <c r="A1997" s="2">
        <v>1982</v>
      </c>
      <c r="B1997" t="s">
        <v>1982</v>
      </c>
      <c r="C1997" s="8">
        <v>279.04000000000002</v>
      </c>
      <c r="D1997" s="8">
        <v>150.28</v>
      </c>
      <c r="E1997" s="17">
        <f t="shared" si="330"/>
        <v>0.61885492001484665</v>
      </c>
      <c r="F1997" s="2">
        <f>+IF(A1997&gt;$C$3,AVERAGE(INDEX($E$16:$E$2532,A1997-$C$3):E1996),"")</f>
        <v>0.60670813437448856</v>
      </c>
      <c r="G1997" s="2">
        <f>+IF(A1997&gt;$C$3,STDEVA(INDEX($E$16:$E$2532,A1997-$C$3):E1996),"")</f>
        <v>1.1019326952500031E-2</v>
      </c>
      <c r="H1997">
        <f t="shared" si="331"/>
        <v>1.1023164747464242</v>
      </c>
      <c r="I1997" s="2" t="str">
        <f t="shared" si="332"/>
        <v/>
      </c>
      <c r="J1997">
        <f t="shared" si="333"/>
        <v>149.62</v>
      </c>
      <c r="K1997">
        <f t="shared" si="334"/>
        <v>279.25</v>
      </c>
      <c r="L1997" s="37">
        <f t="shared" si="335"/>
        <v>217.49999999999403</v>
      </c>
      <c r="M1997" t="str">
        <f t="shared" si="336"/>
        <v>Short</v>
      </c>
      <c r="N1997" s="39">
        <f t="shared" si="337"/>
        <v>0</v>
      </c>
      <c r="O1997" s="40">
        <f t="shared" si="340"/>
        <v>9551.674999999992</v>
      </c>
      <c r="P1997" s="39">
        <f t="shared" si="338"/>
        <v>0</v>
      </c>
      <c r="Q1997" s="39">
        <f t="shared" si="339"/>
        <v>0</v>
      </c>
      <c r="R1997" s="39">
        <f>IF((O1997 - MAX($O$16:O1997)) &lt; 0, O1997 - MAX($O$16:O1997), 0)</f>
        <v>-1197.4999999999982</v>
      </c>
    </row>
    <row r="1998" spans="1:18" x14ac:dyDescent="0.25">
      <c r="A1998" s="2">
        <v>1983</v>
      </c>
      <c r="B1998" t="s">
        <v>1983</v>
      </c>
      <c r="C1998" s="8">
        <v>281.12</v>
      </c>
      <c r="D1998" s="8">
        <v>151.86000000000001</v>
      </c>
      <c r="E1998" s="17">
        <f t="shared" si="330"/>
        <v>0.61582258065369933</v>
      </c>
      <c r="F1998" s="2">
        <f>+IF(A1998&gt;$C$3,AVERAGE(INDEX($E$16:$E$2532,A1998-$C$3):E1997),"")</f>
        <v>0.61151423000320926</v>
      </c>
      <c r="G1998" s="2">
        <f>+IF(A1998&gt;$C$3,STDEVA(INDEX($E$16:$E$2532,A1998-$C$3):E1997),"")</f>
        <v>9.7022129416884477E-3</v>
      </c>
      <c r="H1998">
        <f t="shared" si="331"/>
        <v>0.44405855410346184</v>
      </c>
      <c r="I1998" s="2" t="str">
        <f t="shared" si="332"/>
        <v/>
      </c>
      <c r="J1998">
        <f t="shared" si="333"/>
        <v>149.62</v>
      </c>
      <c r="K1998">
        <f t="shared" si="334"/>
        <v>279.25</v>
      </c>
      <c r="L1998" s="37">
        <f t="shared" si="335"/>
        <v>92.500000000001137</v>
      </c>
      <c r="M1998" t="str">
        <f t="shared" si="336"/>
        <v>Short</v>
      </c>
      <c r="N1998" s="39">
        <f t="shared" si="337"/>
        <v>0</v>
      </c>
      <c r="O1998" s="40">
        <f t="shared" si="340"/>
        <v>9551.674999999992</v>
      </c>
      <c r="P1998" s="39">
        <f t="shared" si="338"/>
        <v>0</v>
      </c>
      <c r="Q1998" s="39">
        <f t="shared" si="339"/>
        <v>0</v>
      </c>
      <c r="R1998" s="39">
        <f>IF((O1998 - MAX($O$16:O1998)) &lt; 0, O1998 - MAX($O$16:O1998), 0)</f>
        <v>-1197.4999999999982</v>
      </c>
    </row>
    <row r="1999" spans="1:18" x14ac:dyDescent="0.25">
      <c r="A1999" s="2">
        <v>1984</v>
      </c>
      <c r="B1999" t="s">
        <v>1984</v>
      </c>
      <c r="C1999" s="8">
        <v>279.64999999999998</v>
      </c>
      <c r="D1999" s="8">
        <v>151.27000000000001</v>
      </c>
      <c r="E1999" s="17">
        <f t="shared" si="330"/>
        <v>0.61447250169348888</v>
      </c>
      <c r="F1999" s="2">
        <f>+IF(A1999&gt;$C$3,AVERAGE(INDEX($E$16:$E$2532,A1999-$C$3):E1998),"")</f>
        <v>0.61464724882987976</v>
      </c>
      <c r="G1999" s="2">
        <f>+IF(A1999&gt;$C$3,STDEVA(INDEX($E$16:$E$2532,A1999-$C$3):E1998),"")</f>
        <v>7.366121296417498E-3</v>
      </c>
      <c r="H1999">
        <f t="shared" si="331"/>
        <v>-2.3723087003177872E-2</v>
      </c>
      <c r="I1999" s="2" t="str">
        <f t="shared" si="332"/>
        <v/>
      </c>
      <c r="J1999">
        <f t="shared" si="333"/>
        <v>149.62</v>
      </c>
      <c r="K1999">
        <f t="shared" si="334"/>
        <v>279.25</v>
      </c>
      <c r="L1999" s="37">
        <f t="shared" si="335"/>
        <v>312.50000000000711</v>
      </c>
      <c r="M1999" t="str">
        <f t="shared" si="336"/>
        <v>Short</v>
      </c>
      <c r="N1999" s="39">
        <f t="shared" si="337"/>
        <v>0</v>
      </c>
      <c r="O1999" s="40">
        <f t="shared" si="340"/>
        <v>9551.674999999992</v>
      </c>
      <c r="P1999" s="39">
        <f t="shared" si="338"/>
        <v>0</v>
      </c>
      <c r="Q1999" s="39">
        <f t="shared" si="339"/>
        <v>0</v>
      </c>
      <c r="R1999" s="39">
        <f>IF((O1999 - MAX($O$16:O1999)) &lt; 0, O1999 - MAX($O$16:O1999), 0)</f>
        <v>-1197.4999999999982</v>
      </c>
    </row>
    <row r="2000" spans="1:18" x14ac:dyDescent="0.25">
      <c r="A2000" s="2">
        <v>1985</v>
      </c>
      <c r="B2000" t="s">
        <v>1985</v>
      </c>
      <c r="C2000" s="8">
        <v>280.70999999999998</v>
      </c>
      <c r="D2000" s="8">
        <v>152.62</v>
      </c>
      <c r="E2000" s="17">
        <f t="shared" si="330"/>
        <v>0.60937093609444404</v>
      </c>
      <c r="F2000" s="2">
        <f>+IF(A2000&gt;$C$3,AVERAGE(INDEX($E$16:$E$2532,A2000-$C$3):E1999),"")</f>
        <v>0.61590690393690362</v>
      </c>
      <c r="G2000" s="2">
        <f>+IF(A2000&gt;$C$3,STDEVA(INDEX($E$16:$E$2532,A2000-$C$3):E1999),"")</f>
        <v>6.4659846683756154E-3</v>
      </c>
      <c r="H2000">
        <f t="shared" si="331"/>
        <v>-1.0108232817850995</v>
      </c>
      <c r="I2000" s="2" t="str">
        <f t="shared" si="332"/>
        <v/>
      </c>
      <c r="J2000">
        <f t="shared" si="333"/>
        <v>149.62</v>
      </c>
      <c r="K2000">
        <f t="shared" si="334"/>
        <v>279.25</v>
      </c>
      <c r="L2000" s="37">
        <f t="shared" si="335"/>
        <v>385.00000000000512</v>
      </c>
      <c r="M2000" t="str">
        <f t="shared" si="336"/>
        <v>Short</v>
      </c>
      <c r="N2000" s="39">
        <f t="shared" si="337"/>
        <v>0</v>
      </c>
      <c r="O2000" s="40">
        <f t="shared" si="340"/>
        <v>9551.674999999992</v>
      </c>
      <c r="P2000" s="39">
        <f t="shared" si="338"/>
        <v>0</v>
      </c>
      <c r="Q2000" s="39">
        <f t="shared" si="339"/>
        <v>0</v>
      </c>
      <c r="R2000" s="39">
        <f>IF((O2000 - MAX($O$16:O2000)) &lt; 0, O2000 - MAX($O$16:O2000), 0)</f>
        <v>-1197.4999999999982</v>
      </c>
    </row>
    <row r="2001" spans="1:18" x14ac:dyDescent="0.25">
      <c r="A2001" s="2">
        <v>1986</v>
      </c>
      <c r="B2001" t="s">
        <v>1986</v>
      </c>
      <c r="C2001" s="8">
        <v>282.48</v>
      </c>
      <c r="D2001" s="8">
        <v>153.09</v>
      </c>
      <c r="E2001" s="17">
        <f t="shared" ref="E2001:E2064" si="341">+LN(C2001/D2001)</f>
        <v>0.61258176787614116</v>
      </c>
      <c r="F2001" s="2">
        <f>+IF(A2001&gt;$C$3,AVERAGE(INDEX($E$16:$E$2532,A2001-$C$3):E2000),"")</f>
        <v>0.61650592599230603</v>
      </c>
      <c r="G2001" s="2">
        <f>+IF(A2001&gt;$C$3,STDEVA(INDEX($E$16:$E$2532,A2001-$C$3):E2000),"")</f>
        <v>5.4156975388812674E-3</v>
      </c>
      <c r="H2001">
        <f t="shared" ref="H2001:H2064" si="342">+IF(F2001="","",(E2001-F2001)/G2001)</f>
        <v>-0.72458960050702692</v>
      </c>
      <c r="I2001" s="2" t="str">
        <f t="shared" ref="I2001:I2064" si="343">+IF(H2001="","",IF(H2001&lt;$C$4,"Buy",IF(H2001&gt;$C$5,"Sell","")))</f>
        <v/>
      </c>
      <c r="J2001">
        <f t="shared" ref="J2001:J2064" si="344">IF(M2001=M2000, J2000, IF(OR(M2001="TP", M2001="SL"), "", IF(I2001="Buy", C2001, IF(I2001="Sell", D2001, ""))))</f>
        <v>149.62</v>
      </c>
      <c r="K2001">
        <f t="shared" ref="K2001:K2064" si="345">IF(M2001=M2000, K2000, IF(OR(M2001="TP", M2001="SL"), "",IF(I2001="Buy", D2001, IF(I2001="Sell", C2001, ""))))</f>
        <v>279.25</v>
      </c>
      <c r="L2001" s="37">
        <f t="shared" ref="L2001:L2064" si="346">IF(M2000="Long", (C2001-J2000)*$C$8+(K2000-D2001)*$C$9, IF(M2000="Short", (K2000-C2001)*$C$8+(D2001-J2000)*$C$9, ""))</f>
        <v>59.999999999995225</v>
      </c>
      <c r="M2001" t="str">
        <f t="shared" ref="M2001:M2064" si="347">IF(OR(M2000="", M2000="SL", M2000="TP"), IF(I2001="Sell","Short",(IF(I2001="Buy","Long",I2001))), IF(L2001="", "", IF(L2001&lt;$C$6, "SL", IF(L2001&gt;$C$7, "TP", M2000))))</f>
        <v>Short</v>
      </c>
      <c r="N2001" s="39">
        <f t="shared" ref="N2001:N2064" si="348">IF(OR(M2001="TP", M2001="SL"), L2001, 0)</f>
        <v>0</v>
      </c>
      <c r="O2001" s="40">
        <f t="shared" si="340"/>
        <v>9551.674999999992</v>
      </c>
      <c r="P2001" s="39">
        <f t="shared" ref="P2001:P2064" si="349">IF(OR(AND(I2001&lt;&gt;"", J2000=""), OR(M2001="TP", M2001="SL",)), ($C$9+$C$8)*$C$11, 0)</f>
        <v>0</v>
      </c>
      <c r="Q2001" s="39">
        <f t="shared" ref="Q2001:Q2064" si="350">IF(AND(I2001&lt;&gt;"",J2000=""),(D2001*$C$9+C2001*$C$8)*$C$10,0)</f>
        <v>0</v>
      </c>
      <c r="R2001" s="39">
        <f>IF((O2001 - MAX($O$16:O2001)) &lt; 0, O2001 - MAX($O$16:O2001), 0)</f>
        <v>-1197.4999999999982</v>
      </c>
    </row>
    <row r="2002" spans="1:18" x14ac:dyDescent="0.25">
      <c r="A2002" s="2">
        <v>1987</v>
      </c>
      <c r="B2002" t="s">
        <v>1987</v>
      </c>
      <c r="C2002" s="8">
        <v>285.83</v>
      </c>
      <c r="D2002" s="8">
        <v>154.76</v>
      </c>
      <c r="E2002" s="17">
        <f t="shared" si="341"/>
        <v>0.61352169866409356</v>
      </c>
      <c r="F2002" s="2">
        <f>+IF(A2002&gt;$C$3,AVERAGE(INDEX($E$16:$E$2532,A2002-$C$3):E2001),"")</f>
        <v>0.61422054126652392</v>
      </c>
      <c r="G2002" s="2">
        <f>+IF(A2002&gt;$C$3,STDEVA(INDEX($E$16:$E$2532,A2002-$C$3):E2001),"")</f>
        <v>3.5465380721139052E-3</v>
      </c>
      <c r="H2002">
        <f t="shared" si="342"/>
        <v>-0.19704923173539127</v>
      </c>
      <c r="I2002" s="2" t="str">
        <f t="shared" si="343"/>
        <v/>
      </c>
      <c r="J2002" t="str">
        <f t="shared" si="344"/>
        <v/>
      </c>
      <c r="K2002" t="str">
        <f t="shared" si="345"/>
        <v/>
      </c>
      <c r="L2002" s="37">
        <f t="shared" si="346"/>
        <v>-359.99999999999932</v>
      </c>
      <c r="M2002" t="str">
        <f t="shared" si="347"/>
        <v>SL</v>
      </c>
      <c r="N2002" s="39">
        <f t="shared" si="348"/>
        <v>-359.99999999999932</v>
      </c>
      <c r="O2002" s="40">
        <f t="shared" ref="O2002:O2065" si="351">+N2002+O2001</f>
        <v>9191.674999999992</v>
      </c>
      <c r="P2002" s="39">
        <f t="shared" si="349"/>
        <v>3.75</v>
      </c>
      <c r="Q2002" s="39">
        <f t="shared" si="350"/>
        <v>0</v>
      </c>
      <c r="R2002" s="39">
        <f>IF((O2002 - MAX($O$16:O2002)) &lt; 0, O2002 - MAX($O$16:O2002), 0)</f>
        <v>-1557.4999999999982</v>
      </c>
    </row>
    <row r="2003" spans="1:18" x14ac:dyDescent="0.25">
      <c r="A2003" s="2">
        <v>1988</v>
      </c>
      <c r="B2003" t="s">
        <v>1988</v>
      </c>
      <c r="C2003" s="8">
        <v>285.97000000000003</v>
      </c>
      <c r="D2003" s="8">
        <v>154.36000000000001</v>
      </c>
      <c r="E2003" s="17">
        <f t="shared" si="341"/>
        <v>0.61659937354366312</v>
      </c>
      <c r="F2003" s="2">
        <f>+IF(A2003&gt;$C$3,AVERAGE(INDEX($E$16:$E$2532,A2003-$C$3):E2002),"")</f>
        <v>0.61315389699637346</v>
      </c>
      <c r="G2003" s="2">
        <f>+IF(A2003&gt;$C$3,STDEVA(INDEX($E$16:$E$2532,A2003-$C$3):E2002),"")</f>
        <v>2.4307403086639649E-3</v>
      </c>
      <c r="H2003">
        <f t="shared" si="342"/>
        <v>1.4174597487888112</v>
      </c>
      <c r="I2003" s="2" t="str">
        <f t="shared" si="343"/>
        <v/>
      </c>
      <c r="J2003" t="str">
        <f t="shared" si="344"/>
        <v/>
      </c>
      <c r="K2003" t="str">
        <f t="shared" si="345"/>
        <v/>
      </c>
      <c r="L2003" s="37" t="str">
        <f t="shared" si="346"/>
        <v/>
      </c>
      <c r="M2003" t="str">
        <f t="shared" si="347"/>
        <v/>
      </c>
      <c r="N2003" s="39">
        <f t="shared" si="348"/>
        <v>0</v>
      </c>
      <c r="O2003" s="40">
        <f t="shared" si="351"/>
        <v>9191.674999999992</v>
      </c>
      <c r="P2003" s="39">
        <f t="shared" si="349"/>
        <v>0</v>
      </c>
      <c r="Q2003" s="39">
        <f t="shared" si="350"/>
        <v>0</v>
      </c>
      <c r="R2003" s="39">
        <f>IF((O2003 - MAX($O$16:O2003)) &lt; 0, O2003 - MAX($O$16:O2003), 0)</f>
        <v>-1557.4999999999982</v>
      </c>
    </row>
    <row r="2004" spans="1:18" x14ac:dyDescent="0.25">
      <c r="A2004" s="2">
        <v>1989</v>
      </c>
      <c r="B2004" t="s">
        <v>1989</v>
      </c>
      <c r="C2004" s="8">
        <v>286.42</v>
      </c>
      <c r="D2004" s="8">
        <v>155.16</v>
      </c>
      <c r="E2004" s="17">
        <f t="shared" si="341"/>
        <v>0.61300242247879011</v>
      </c>
      <c r="F2004" s="2">
        <f>+IF(A2004&gt;$C$3,AVERAGE(INDEX($E$16:$E$2532,A2004-$C$3):E2003),"")</f>
        <v>0.61330925557436611</v>
      </c>
      <c r="G2004" s="2">
        <f>+IF(A2004&gt;$C$3,STDEVA(INDEX($E$16:$E$2532,A2004-$C$3):E2003),"")</f>
        <v>2.6581360259080289E-3</v>
      </c>
      <c r="H2004">
        <f t="shared" si="342"/>
        <v>-0.11543167564992564</v>
      </c>
      <c r="I2004" s="2" t="str">
        <f t="shared" si="343"/>
        <v/>
      </c>
      <c r="J2004" t="str">
        <f t="shared" si="344"/>
        <v/>
      </c>
      <c r="K2004" t="str">
        <f t="shared" si="345"/>
        <v/>
      </c>
      <c r="L2004" s="37" t="str">
        <f t="shared" si="346"/>
        <v/>
      </c>
      <c r="M2004" t="str">
        <f t="shared" si="347"/>
        <v/>
      </c>
      <c r="N2004" s="39">
        <f t="shared" si="348"/>
        <v>0</v>
      </c>
      <c r="O2004" s="40">
        <f t="shared" si="351"/>
        <v>9191.674999999992</v>
      </c>
      <c r="P2004" s="39">
        <f t="shared" si="349"/>
        <v>0</v>
      </c>
      <c r="Q2004" s="39">
        <f t="shared" si="350"/>
        <v>0</v>
      </c>
      <c r="R2004" s="39">
        <f>IF((O2004 - MAX($O$16:O2004)) &lt; 0, O2004 - MAX($O$16:O2004), 0)</f>
        <v>-1557.4999999999982</v>
      </c>
    </row>
    <row r="2005" spans="1:18" x14ac:dyDescent="0.25">
      <c r="A2005" s="2">
        <v>1990</v>
      </c>
      <c r="B2005" t="s">
        <v>1990</v>
      </c>
      <c r="C2005" s="8">
        <v>287.18</v>
      </c>
      <c r="D2005" s="8">
        <v>155.91999999999999</v>
      </c>
      <c r="E2005" s="17">
        <f t="shared" si="341"/>
        <v>0.61076614166692555</v>
      </c>
      <c r="F2005" s="2">
        <f>+IF(A2005&gt;$C$3,AVERAGE(INDEX($E$16:$E$2532,A2005-$C$3):E2004),"")</f>
        <v>0.61301523973142635</v>
      </c>
      <c r="G2005" s="2">
        <f>+IF(A2005&gt;$C$3,STDEVA(INDEX($E$16:$E$2532,A2005-$C$3):E2004),"")</f>
        <v>2.5773788509020814E-3</v>
      </c>
      <c r="H2005">
        <f t="shared" si="342"/>
        <v>-0.87262998364156485</v>
      </c>
      <c r="I2005" s="2" t="str">
        <f t="shared" si="343"/>
        <v/>
      </c>
      <c r="J2005" t="str">
        <f t="shared" si="344"/>
        <v/>
      </c>
      <c r="K2005" t="str">
        <f t="shared" si="345"/>
        <v/>
      </c>
      <c r="L2005" s="37" t="str">
        <f t="shared" si="346"/>
        <v/>
      </c>
      <c r="M2005" t="str">
        <f t="shared" si="347"/>
        <v/>
      </c>
      <c r="N2005" s="39">
        <f t="shared" si="348"/>
        <v>0</v>
      </c>
      <c r="O2005" s="40">
        <f t="shared" si="351"/>
        <v>9191.674999999992</v>
      </c>
      <c r="P2005" s="39">
        <f t="shared" si="349"/>
        <v>0</v>
      </c>
      <c r="Q2005" s="39">
        <f t="shared" si="350"/>
        <v>0</v>
      </c>
      <c r="R2005" s="39">
        <f>IF((O2005 - MAX($O$16:O2005)) &lt; 0, O2005 - MAX($O$16:O2005), 0)</f>
        <v>-1557.4999999999982</v>
      </c>
    </row>
    <row r="2006" spans="1:18" x14ac:dyDescent="0.25">
      <c r="A2006" s="2">
        <v>1991</v>
      </c>
      <c r="B2006" t="s">
        <v>1991</v>
      </c>
      <c r="C2006" s="8">
        <v>288.57</v>
      </c>
      <c r="D2006" s="8">
        <v>157.38</v>
      </c>
      <c r="E2006" s="17">
        <f t="shared" si="341"/>
        <v>0.60627442772579665</v>
      </c>
      <c r="F2006" s="2">
        <f>+IF(A2006&gt;$C$3,AVERAGE(INDEX($E$16:$E$2532,A2006-$C$3):E2005),"")</f>
        <v>0.61329428084592263</v>
      </c>
      <c r="G2006" s="2">
        <f>+IF(A2006&gt;$C$3,STDEVA(INDEX($E$16:$E$2532,A2006-$C$3):E2005),"")</f>
        <v>2.1189443333669259E-3</v>
      </c>
      <c r="H2006">
        <f t="shared" si="342"/>
        <v>-3.3129011506270638</v>
      </c>
      <c r="I2006" s="2" t="str">
        <f t="shared" si="343"/>
        <v>Buy</v>
      </c>
      <c r="J2006">
        <f t="shared" si="344"/>
        <v>288.57</v>
      </c>
      <c r="K2006">
        <f t="shared" si="345"/>
        <v>157.38</v>
      </c>
      <c r="L2006" s="37" t="str">
        <f t="shared" si="346"/>
        <v/>
      </c>
      <c r="M2006" t="str">
        <f t="shared" si="347"/>
        <v>Long</v>
      </c>
      <c r="N2006" s="39">
        <f t="shared" si="348"/>
        <v>0</v>
      </c>
      <c r="O2006" s="40">
        <f t="shared" si="351"/>
        <v>9191.674999999992</v>
      </c>
      <c r="P2006" s="39">
        <f t="shared" si="349"/>
        <v>3.75</v>
      </c>
      <c r="Q2006" s="39">
        <f t="shared" si="350"/>
        <v>5574.375</v>
      </c>
      <c r="R2006" s="39">
        <f>IF((O2006 - MAX($O$16:O2006)) &lt; 0, O2006 - MAX($O$16:O2006), 0)</f>
        <v>-1557.4999999999982</v>
      </c>
    </row>
    <row r="2007" spans="1:18" x14ac:dyDescent="0.25">
      <c r="A2007" s="2">
        <v>1992</v>
      </c>
      <c r="B2007" t="s">
        <v>1992</v>
      </c>
      <c r="C2007" s="8">
        <v>288.79000000000002</v>
      </c>
      <c r="D2007" s="8">
        <v>157.12</v>
      </c>
      <c r="E2007" s="17">
        <f t="shared" si="341"/>
        <v>0.60868993577423913</v>
      </c>
      <c r="F2007" s="2">
        <f>+IF(A2007&gt;$C$3,AVERAGE(INDEX($E$16:$E$2532,A2007-$C$3):E2006),"")</f>
        <v>0.61203281281585376</v>
      </c>
      <c r="G2007" s="2">
        <f>+IF(A2007&gt;$C$3,STDEVA(INDEX($E$16:$E$2532,A2007-$C$3):E2006),"")</f>
        <v>3.8332054306167247E-3</v>
      </c>
      <c r="H2007">
        <f t="shared" si="342"/>
        <v>-0.87208397831075457</v>
      </c>
      <c r="I2007" s="2" t="str">
        <f t="shared" si="343"/>
        <v/>
      </c>
      <c r="J2007">
        <f t="shared" si="344"/>
        <v>288.57</v>
      </c>
      <c r="K2007">
        <f t="shared" si="345"/>
        <v>157.38</v>
      </c>
      <c r="L2007" s="37">
        <f t="shared" si="346"/>
        <v>120.00000000000455</v>
      </c>
      <c r="M2007" t="str">
        <f t="shared" si="347"/>
        <v>Long</v>
      </c>
      <c r="N2007" s="39">
        <f t="shared" si="348"/>
        <v>0</v>
      </c>
      <c r="O2007" s="40">
        <f t="shared" si="351"/>
        <v>9191.674999999992</v>
      </c>
      <c r="P2007" s="39">
        <f t="shared" si="349"/>
        <v>0</v>
      </c>
      <c r="Q2007" s="39">
        <f t="shared" si="350"/>
        <v>0</v>
      </c>
      <c r="R2007" s="39">
        <f>IF((O2007 - MAX($O$16:O2007)) &lt; 0, O2007 - MAX($O$16:O2007), 0)</f>
        <v>-1557.4999999999982</v>
      </c>
    </row>
    <row r="2008" spans="1:18" x14ac:dyDescent="0.25">
      <c r="A2008" s="2">
        <v>1993</v>
      </c>
      <c r="B2008" t="s">
        <v>1993</v>
      </c>
      <c r="C2008" s="8">
        <v>287.31</v>
      </c>
      <c r="D2008" s="8">
        <v>155.19999999999999</v>
      </c>
      <c r="E2008" s="17">
        <f t="shared" si="341"/>
        <v>0.61584716445251941</v>
      </c>
      <c r="F2008" s="2">
        <f>+IF(A2008&gt;$C$3,AVERAGE(INDEX($E$16:$E$2532,A2008-$C$3):E2007),"")</f>
        <v>0.6110664602378828</v>
      </c>
      <c r="G2008" s="2">
        <f>+IF(A2008&gt;$C$3,STDEVA(INDEX($E$16:$E$2532,A2008-$C$3):E2007),"")</f>
        <v>3.9706018062363379E-3</v>
      </c>
      <c r="H2008">
        <f t="shared" si="342"/>
        <v>1.2040250944146309</v>
      </c>
      <c r="I2008" s="2" t="str">
        <f t="shared" si="343"/>
        <v/>
      </c>
      <c r="J2008">
        <f t="shared" si="344"/>
        <v>288.57</v>
      </c>
      <c r="K2008">
        <f t="shared" si="345"/>
        <v>157.38</v>
      </c>
      <c r="L2008" s="37">
        <f t="shared" si="346"/>
        <v>230.00000000000398</v>
      </c>
      <c r="M2008" t="str">
        <f t="shared" si="347"/>
        <v>Long</v>
      </c>
      <c r="N2008" s="39">
        <f t="shared" si="348"/>
        <v>0</v>
      </c>
      <c r="O2008" s="40">
        <f t="shared" si="351"/>
        <v>9191.674999999992</v>
      </c>
      <c r="P2008" s="39">
        <f t="shared" si="349"/>
        <v>0</v>
      </c>
      <c r="Q2008" s="39">
        <f t="shared" si="350"/>
        <v>0</v>
      </c>
      <c r="R2008" s="39">
        <f>IF((O2008 - MAX($O$16:O2008)) &lt; 0, O2008 - MAX($O$16:O2008), 0)</f>
        <v>-1557.4999999999982</v>
      </c>
    </row>
    <row r="2009" spans="1:18" x14ac:dyDescent="0.25">
      <c r="A2009" s="2">
        <v>1994</v>
      </c>
      <c r="B2009" t="s">
        <v>1994</v>
      </c>
      <c r="C2009" s="8">
        <v>288.29000000000002</v>
      </c>
      <c r="D2009" s="8">
        <v>157.31</v>
      </c>
      <c r="E2009" s="17">
        <f t="shared" si="341"/>
        <v>0.60574853711748922</v>
      </c>
      <c r="F2009" s="2">
        <f>+IF(A2009&gt;$C$3,AVERAGE(INDEX($E$16:$E$2532,A2009-$C$3):E2008),"")</f>
        <v>0.61091601841965415</v>
      </c>
      <c r="G2009" s="2">
        <f>+IF(A2009&gt;$C$3,STDEVA(INDEX($E$16:$E$2532,A2009-$C$3):E2008),"")</f>
        <v>3.7145509233941316E-3</v>
      </c>
      <c r="H2009">
        <f t="shared" si="342"/>
        <v>-1.3911456347577009</v>
      </c>
      <c r="I2009" s="2" t="str">
        <f t="shared" si="343"/>
        <v/>
      </c>
      <c r="J2009">
        <f t="shared" si="344"/>
        <v>288.57</v>
      </c>
      <c r="K2009">
        <f t="shared" si="345"/>
        <v>157.38</v>
      </c>
      <c r="L2009" s="37">
        <f t="shared" si="346"/>
        <v>-52.499999999994884</v>
      </c>
      <c r="M2009" t="str">
        <f t="shared" si="347"/>
        <v>Long</v>
      </c>
      <c r="N2009" s="39">
        <f t="shared" si="348"/>
        <v>0</v>
      </c>
      <c r="O2009" s="40">
        <f t="shared" si="351"/>
        <v>9191.674999999992</v>
      </c>
      <c r="P2009" s="39">
        <f t="shared" si="349"/>
        <v>0</v>
      </c>
      <c r="Q2009" s="39">
        <f t="shared" si="350"/>
        <v>0</v>
      </c>
      <c r="R2009" s="39">
        <f>IF((O2009 - MAX($O$16:O2009)) &lt; 0, O2009 - MAX($O$16:O2009), 0)</f>
        <v>-1557.4999999999982</v>
      </c>
    </row>
    <row r="2010" spans="1:18" x14ac:dyDescent="0.25">
      <c r="A2010" s="2">
        <v>1995</v>
      </c>
      <c r="B2010" t="s">
        <v>1995</v>
      </c>
      <c r="C2010" s="8">
        <v>288.20999999999998</v>
      </c>
      <c r="D2010" s="8">
        <v>157.11000000000001</v>
      </c>
      <c r="E2010" s="17">
        <f t="shared" si="341"/>
        <v>0.60674318413025063</v>
      </c>
      <c r="F2010" s="2">
        <f>+IF(A2010&gt;$C$3,AVERAGE(INDEX($E$16:$E$2532,A2010-$C$3):E2009),"")</f>
        <v>0.60946524134739399</v>
      </c>
      <c r="G2010" s="2">
        <f>+IF(A2010&gt;$C$3,STDEVA(INDEX($E$16:$E$2532,A2010-$C$3):E2009),"")</f>
        <v>4.0932128210373819E-3</v>
      </c>
      <c r="H2010">
        <f t="shared" si="342"/>
        <v>-0.66501727033423141</v>
      </c>
      <c r="I2010" s="2" t="str">
        <f t="shared" si="343"/>
        <v/>
      </c>
      <c r="J2010">
        <f t="shared" si="344"/>
        <v>288.57</v>
      </c>
      <c r="K2010">
        <f t="shared" si="345"/>
        <v>157.38</v>
      </c>
      <c r="L2010" s="37">
        <f t="shared" si="346"/>
        <v>-22.500000000007958</v>
      </c>
      <c r="M2010" t="str">
        <f t="shared" si="347"/>
        <v>Long</v>
      </c>
      <c r="N2010" s="39">
        <f t="shared" si="348"/>
        <v>0</v>
      </c>
      <c r="O2010" s="40">
        <f t="shared" si="351"/>
        <v>9191.674999999992</v>
      </c>
      <c r="P2010" s="39">
        <f t="shared" si="349"/>
        <v>0</v>
      </c>
      <c r="Q2010" s="39">
        <f t="shared" si="350"/>
        <v>0</v>
      </c>
      <c r="R2010" s="39">
        <f>IF((O2010 - MAX($O$16:O2010)) &lt; 0, O2010 - MAX($O$16:O2010), 0)</f>
        <v>-1557.4999999999982</v>
      </c>
    </row>
    <row r="2011" spans="1:18" x14ac:dyDescent="0.25">
      <c r="A2011" s="2">
        <v>1996</v>
      </c>
      <c r="B2011" t="s">
        <v>1996</v>
      </c>
      <c r="C2011" s="8">
        <v>290.16000000000003</v>
      </c>
      <c r="D2011" s="8">
        <v>157.68</v>
      </c>
      <c r="E2011" s="17">
        <f t="shared" si="341"/>
        <v>0.60986483213018228</v>
      </c>
      <c r="F2011" s="2">
        <f>+IF(A2011&gt;$C$3,AVERAGE(INDEX($E$16:$E$2532,A2011-$C$3):E2010),"")</f>
        <v>0.60866064984005896</v>
      </c>
      <c r="G2011" s="2">
        <f>+IF(A2011&gt;$C$3,STDEVA(INDEX($E$16:$E$2532,A2011-$C$3):E2010),"")</f>
        <v>4.1682724592115566E-3</v>
      </c>
      <c r="H2011">
        <f t="shared" si="342"/>
        <v>0.28889241332153409</v>
      </c>
      <c r="I2011" s="2" t="str">
        <f t="shared" si="343"/>
        <v/>
      </c>
      <c r="J2011">
        <f t="shared" si="344"/>
        <v>288.57</v>
      </c>
      <c r="K2011">
        <f t="shared" si="345"/>
        <v>157.38</v>
      </c>
      <c r="L2011" s="37">
        <f t="shared" si="346"/>
        <v>322.50000000000512</v>
      </c>
      <c r="M2011" t="str">
        <f t="shared" si="347"/>
        <v>Long</v>
      </c>
      <c r="N2011" s="39">
        <f t="shared" si="348"/>
        <v>0</v>
      </c>
      <c r="O2011" s="40">
        <f t="shared" si="351"/>
        <v>9191.674999999992</v>
      </c>
      <c r="P2011" s="39">
        <f t="shared" si="349"/>
        <v>0</v>
      </c>
      <c r="Q2011" s="39">
        <f t="shared" si="350"/>
        <v>0</v>
      </c>
      <c r="R2011" s="39">
        <f>IF((O2011 - MAX($O$16:O2011)) &lt; 0, O2011 - MAX($O$16:O2011), 0)</f>
        <v>-1557.4999999999982</v>
      </c>
    </row>
    <row r="2012" spans="1:18" x14ac:dyDescent="0.25">
      <c r="A2012" s="2">
        <v>1997</v>
      </c>
      <c r="B2012" t="s">
        <v>1997</v>
      </c>
      <c r="C2012" s="8">
        <v>289.97000000000003</v>
      </c>
      <c r="D2012" s="8">
        <v>157.16999999999999</v>
      </c>
      <c r="E2012" s="17">
        <f t="shared" si="341"/>
        <v>0.61244944726527784</v>
      </c>
      <c r="F2012" s="2">
        <f>+IF(A2012&gt;$C$3,AVERAGE(INDEX($E$16:$E$2532,A2012-$C$3):E2011),"")</f>
        <v>0.60937873072093629</v>
      </c>
      <c r="G2012" s="2">
        <f>+IF(A2012&gt;$C$3,STDEVA(INDEX($E$16:$E$2532,A2012-$C$3):E2011),"")</f>
        <v>3.9584018059291197E-3</v>
      </c>
      <c r="H2012">
        <f t="shared" si="342"/>
        <v>0.77574654996924541</v>
      </c>
      <c r="I2012" s="2" t="str">
        <f t="shared" si="343"/>
        <v/>
      </c>
      <c r="J2012" t="str">
        <f t="shared" si="344"/>
        <v/>
      </c>
      <c r="K2012" t="str">
        <f t="shared" si="345"/>
        <v/>
      </c>
      <c r="L2012" s="37">
        <f t="shared" si="346"/>
        <v>402.50000000001052</v>
      </c>
      <c r="M2012" t="str">
        <f t="shared" si="347"/>
        <v>TP</v>
      </c>
      <c r="N2012" s="39">
        <f t="shared" si="348"/>
        <v>402.50000000001052</v>
      </c>
      <c r="O2012" s="40">
        <f t="shared" si="351"/>
        <v>9594.1750000000029</v>
      </c>
      <c r="P2012" s="39">
        <f t="shared" si="349"/>
        <v>3.75</v>
      </c>
      <c r="Q2012" s="39">
        <f t="shared" si="350"/>
        <v>0</v>
      </c>
      <c r="R2012" s="39">
        <f>IF((O2012 - MAX($O$16:O2012)) &lt; 0, O2012 - MAX($O$16:O2012), 0)</f>
        <v>-1154.9999999999873</v>
      </c>
    </row>
    <row r="2013" spans="1:18" x14ac:dyDescent="0.25">
      <c r="A2013" s="2">
        <v>1998</v>
      </c>
      <c r="B2013" t="s">
        <v>1998</v>
      </c>
      <c r="C2013" s="8">
        <v>290.16000000000003</v>
      </c>
      <c r="D2013" s="8">
        <v>157.54</v>
      </c>
      <c r="E2013" s="17">
        <f t="shared" si="341"/>
        <v>0.61075310069946886</v>
      </c>
      <c r="F2013" s="2">
        <f>+IF(A2013&gt;$C$3,AVERAGE(INDEX($E$16:$E$2532,A2013-$C$3):E2012),"")</f>
        <v>0.61013063301914383</v>
      </c>
      <c r="G2013" s="2">
        <f>+IF(A2013&gt;$C$3,STDEVA(INDEX($E$16:$E$2532,A2013-$C$3):E2012),"")</f>
        <v>4.1474044809850586E-3</v>
      </c>
      <c r="H2013">
        <f t="shared" si="342"/>
        <v>0.15008607990344611</v>
      </c>
      <c r="I2013" s="2" t="str">
        <f t="shared" si="343"/>
        <v/>
      </c>
      <c r="J2013" t="str">
        <f t="shared" si="344"/>
        <v/>
      </c>
      <c r="K2013" t="str">
        <f t="shared" si="345"/>
        <v/>
      </c>
      <c r="L2013" s="37" t="str">
        <f t="shared" si="346"/>
        <v/>
      </c>
      <c r="M2013" t="str">
        <f t="shared" si="347"/>
        <v/>
      </c>
      <c r="N2013" s="39">
        <f t="shared" si="348"/>
        <v>0</v>
      </c>
      <c r="O2013" s="40">
        <f t="shared" si="351"/>
        <v>9594.1750000000029</v>
      </c>
      <c r="P2013" s="39">
        <f t="shared" si="349"/>
        <v>0</v>
      </c>
      <c r="Q2013" s="39">
        <f t="shared" si="350"/>
        <v>0</v>
      </c>
      <c r="R2013" s="39">
        <f>IF((O2013 - MAX($O$16:O2013)) &lt; 0, O2013 - MAX($O$16:O2013), 0)</f>
        <v>-1154.9999999999873</v>
      </c>
    </row>
    <row r="2014" spans="1:18" x14ac:dyDescent="0.25">
      <c r="A2014" s="2">
        <v>1999</v>
      </c>
      <c r="B2014" t="s">
        <v>1999</v>
      </c>
      <c r="C2014" s="8">
        <v>289.45</v>
      </c>
      <c r="D2014" s="8">
        <v>156.1</v>
      </c>
      <c r="E2014" s="17">
        <f t="shared" si="341"/>
        <v>0.61748574300362724</v>
      </c>
      <c r="F2014" s="2">
        <f>+IF(A2014&gt;$C$3,AVERAGE(INDEX($E$16:$E$2532,A2014-$C$3):E2013),"")</f>
        <v>0.60911182026853372</v>
      </c>
      <c r="G2014" s="2">
        <f>+IF(A2014&gt;$C$3,STDEVA(INDEX($E$16:$E$2532,A2014-$C$3):E2013),"")</f>
        <v>2.7983340131151999E-3</v>
      </c>
      <c r="H2014">
        <f t="shared" si="342"/>
        <v>2.9924671950691786</v>
      </c>
      <c r="I2014" s="2" t="str">
        <f t="shared" si="343"/>
        <v>Sell</v>
      </c>
      <c r="J2014">
        <f t="shared" si="344"/>
        <v>156.1</v>
      </c>
      <c r="K2014">
        <f t="shared" si="345"/>
        <v>289.45</v>
      </c>
      <c r="L2014" s="37" t="str">
        <f t="shared" si="346"/>
        <v/>
      </c>
      <c r="M2014" t="str">
        <f t="shared" si="347"/>
        <v>Short</v>
      </c>
      <c r="N2014" s="39">
        <f t="shared" si="348"/>
        <v>0</v>
      </c>
      <c r="O2014" s="40">
        <f t="shared" si="351"/>
        <v>9594.1750000000029</v>
      </c>
      <c r="P2014" s="39">
        <f t="shared" si="349"/>
        <v>3.75</v>
      </c>
      <c r="Q2014" s="39">
        <f t="shared" si="350"/>
        <v>5569.375</v>
      </c>
      <c r="R2014" s="39">
        <f>IF((O2014 - MAX($O$16:O2014)) &lt; 0, O2014 - MAX($O$16:O2014), 0)</f>
        <v>-1154.9999999999873</v>
      </c>
    </row>
    <row r="2015" spans="1:18" x14ac:dyDescent="0.25">
      <c r="A2015" s="2">
        <v>2000</v>
      </c>
      <c r="B2015" t="s">
        <v>2000</v>
      </c>
      <c r="C2015" s="8">
        <v>290.02</v>
      </c>
      <c r="D2015" s="8">
        <v>155.63999999999999</v>
      </c>
      <c r="E2015" s="17">
        <f t="shared" si="341"/>
        <v>0.62240423800339639</v>
      </c>
      <c r="F2015" s="2">
        <f>+IF(A2015&gt;$C$3,AVERAGE(INDEX($E$16:$E$2532,A2015-$C$3):E2014),"")</f>
        <v>0.61145926144576146</v>
      </c>
      <c r="G2015" s="2">
        <f>+IF(A2015&gt;$C$3,STDEVA(INDEX($E$16:$E$2532,A2015-$C$3):E2014),"")</f>
        <v>3.9554140431921373E-3</v>
      </c>
      <c r="H2015">
        <f t="shared" si="342"/>
        <v>2.7670874497886979</v>
      </c>
      <c r="I2015" s="2" t="str">
        <f t="shared" si="343"/>
        <v>Sell</v>
      </c>
      <c r="J2015" t="str">
        <f t="shared" si="344"/>
        <v/>
      </c>
      <c r="K2015" t="str">
        <f t="shared" si="345"/>
        <v/>
      </c>
      <c r="L2015" s="37">
        <f t="shared" si="346"/>
        <v>-257.50000000000028</v>
      </c>
      <c r="M2015" t="str">
        <f t="shared" si="347"/>
        <v>SL</v>
      </c>
      <c r="N2015" s="39">
        <f t="shared" si="348"/>
        <v>-257.50000000000028</v>
      </c>
      <c r="O2015" s="40">
        <f t="shared" si="351"/>
        <v>9336.6750000000029</v>
      </c>
      <c r="P2015" s="39">
        <f t="shared" si="349"/>
        <v>3.75</v>
      </c>
      <c r="Q2015" s="39">
        <f t="shared" si="350"/>
        <v>0</v>
      </c>
      <c r="R2015" s="39">
        <f>IF((O2015 - MAX($O$16:O2015)) &lt; 0, O2015 - MAX($O$16:O2015), 0)</f>
        <v>-1412.4999999999873</v>
      </c>
    </row>
    <row r="2016" spans="1:18" x14ac:dyDescent="0.25">
      <c r="A2016" s="2">
        <v>2001</v>
      </c>
      <c r="B2016" t="s">
        <v>2001</v>
      </c>
      <c r="C2016" s="8">
        <v>290.27</v>
      </c>
      <c r="D2016" s="8">
        <v>155.22999999999999</v>
      </c>
      <c r="E2016" s="17">
        <f t="shared" si="341"/>
        <v>0.62590363628114931</v>
      </c>
      <c r="F2016" s="2">
        <f>+IF(A2016&gt;$C$3,AVERAGE(INDEX($E$16:$E$2532,A2016-$C$3):E2015),"")</f>
        <v>0.61459147222039046</v>
      </c>
      <c r="G2016" s="2">
        <f>+IF(A2016&gt;$C$3,STDEVA(INDEX($E$16:$E$2532,A2016-$C$3):E2015),"")</f>
        <v>5.2696917824982129E-3</v>
      </c>
      <c r="H2016">
        <f t="shared" si="342"/>
        <v>2.1466462418786998</v>
      </c>
      <c r="I2016" s="2" t="str">
        <f t="shared" si="343"/>
        <v>Sell</v>
      </c>
      <c r="J2016">
        <f t="shared" si="344"/>
        <v>155.22999999999999</v>
      </c>
      <c r="K2016">
        <f t="shared" si="345"/>
        <v>290.27</v>
      </c>
      <c r="L2016" s="37" t="str">
        <f t="shared" si="346"/>
        <v/>
      </c>
      <c r="M2016" t="str">
        <f t="shared" si="347"/>
        <v>Short</v>
      </c>
      <c r="N2016" s="39">
        <f t="shared" si="348"/>
        <v>0</v>
      </c>
      <c r="O2016" s="40">
        <f t="shared" si="351"/>
        <v>9336.6750000000029</v>
      </c>
      <c r="P2016" s="39">
        <f t="shared" si="349"/>
        <v>3.75</v>
      </c>
      <c r="Q2016" s="39">
        <f t="shared" si="350"/>
        <v>5568.75</v>
      </c>
      <c r="R2016" s="39">
        <f>IF((O2016 - MAX($O$16:O2016)) &lt; 0, O2016 - MAX($O$16:O2016), 0)</f>
        <v>-1412.4999999999873</v>
      </c>
    </row>
    <row r="2017" spans="1:18" x14ac:dyDescent="0.25">
      <c r="A2017" s="2">
        <v>2002</v>
      </c>
      <c r="B2017" t="s">
        <v>2002</v>
      </c>
      <c r="C2017" s="8">
        <v>292.88</v>
      </c>
      <c r="D2017" s="8">
        <v>157.57</v>
      </c>
      <c r="E2017" s="17">
        <f t="shared" si="341"/>
        <v>0.61989316483802659</v>
      </c>
      <c r="F2017" s="2">
        <f>+IF(A2017&gt;$C$3,AVERAGE(INDEX($E$16:$E$2532,A2017-$C$3):E2016),"")</f>
        <v>0.61779923305058393</v>
      </c>
      <c r="G2017" s="2">
        <f>+IF(A2017&gt;$C$3,STDEVA(INDEX($E$16:$E$2532,A2017-$C$3):E2016),"")</f>
        <v>6.4275556669440891E-3</v>
      </c>
      <c r="H2017">
        <f t="shared" si="342"/>
        <v>0.32577419721332368</v>
      </c>
      <c r="I2017" s="2" t="str">
        <f t="shared" si="343"/>
        <v/>
      </c>
      <c r="J2017">
        <f t="shared" si="344"/>
        <v>155.22999999999999</v>
      </c>
      <c r="K2017">
        <f t="shared" si="345"/>
        <v>290.27</v>
      </c>
      <c r="L2017" s="37">
        <f t="shared" si="346"/>
        <v>-67.500000000002501</v>
      </c>
      <c r="M2017" t="str">
        <f t="shared" si="347"/>
        <v>Short</v>
      </c>
      <c r="N2017" s="39">
        <f t="shared" si="348"/>
        <v>0</v>
      </c>
      <c r="O2017" s="40">
        <f t="shared" si="351"/>
        <v>9336.6750000000029</v>
      </c>
      <c r="P2017" s="39">
        <f t="shared" si="349"/>
        <v>0</v>
      </c>
      <c r="Q2017" s="39">
        <f t="shared" si="350"/>
        <v>0</v>
      </c>
      <c r="R2017" s="39">
        <f>IF((O2017 - MAX($O$16:O2017)) &lt; 0, O2017 - MAX($O$16:O2017), 0)</f>
        <v>-1412.4999999999873</v>
      </c>
    </row>
    <row r="2018" spans="1:18" x14ac:dyDescent="0.25">
      <c r="A2018" s="2">
        <v>2003</v>
      </c>
      <c r="B2018" t="s">
        <v>2003</v>
      </c>
      <c r="C2018" s="8">
        <v>292.23</v>
      </c>
      <c r="D2018" s="8">
        <v>158.06</v>
      </c>
      <c r="E2018" s="17">
        <f t="shared" si="341"/>
        <v>0.6145664556741447</v>
      </c>
      <c r="F2018" s="2">
        <f>+IF(A2018&gt;$C$3,AVERAGE(INDEX($E$16:$E$2532,A2018-$C$3):E2017),"")</f>
        <v>0.61928797656513368</v>
      </c>
      <c r="G2018" s="2">
        <f>+IF(A2018&gt;$C$3,STDEVA(INDEX($E$16:$E$2532,A2018-$C$3):E2017),"")</f>
        <v>5.6994833872880584E-3</v>
      </c>
      <c r="H2018">
        <f t="shared" si="342"/>
        <v>-0.82841208056149618</v>
      </c>
      <c r="I2018" s="2" t="str">
        <f t="shared" si="343"/>
        <v/>
      </c>
      <c r="J2018">
        <f t="shared" si="344"/>
        <v>155.22999999999999</v>
      </c>
      <c r="K2018">
        <f t="shared" si="345"/>
        <v>290.27</v>
      </c>
      <c r="L2018" s="37">
        <f t="shared" si="346"/>
        <v>217.49999999999409</v>
      </c>
      <c r="M2018" t="str">
        <f t="shared" si="347"/>
        <v>Short</v>
      </c>
      <c r="N2018" s="39">
        <f t="shared" si="348"/>
        <v>0</v>
      </c>
      <c r="O2018" s="40">
        <f t="shared" si="351"/>
        <v>9336.6750000000029</v>
      </c>
      <c r="P2018" s="39">
        <f t="shared" si="349"/>
        <v>0</v>
      </c>
      <c r="Q2018" s="39">
        <f t="shared" si="350"/>
        <v>0</v>
      </c>
      <c r="R2018" s="39">
        <f>IF((O2018 - MAX($O$16:O2018)) &lt; 0, O2018 - MAX($O$16:O2018), 0)</f>
        <v>-1412.4999999999873</v>
      </c>
    </row>
    <row r="2019" spans="1:18" x14ac:dyDescent="0.25">
      <c r="A2019" s="2">
        <v>2004</v>
      </c>
      <c r="B2019" t="s">
        <v>2004</v>
      </c>
      <c r="C2019" s="8">
        <v>292.05</v>
      </c>
      <c r="D2019" s="8">
        <v>156.75</v>
      </c>
      <c r="E2019" s="17">
        <f t="shared" si="341"/>
        <v>0.62227284097328828</v>
      </c>
      <c r="F2019" s="2">
        <f>+IF(A2019&gt;$C$3,AVERAGE(INDEX($E$16:$E$2532,A2019-$C$3):E2018),"")</f>
        <v>0.62005064756006889</v>
      </c>
      <c r="G2019" s="2">
        <f>+IF(A2019&gt;$C$3,STDEVA(INDEX($E$16:$E$2532,A2019-$C$3):E2018),"")</f>
        <v>4.3725496502913189E-3</v>
      </c>
      <c r="H2019">
        <f t="shared" si="342"/>
        <v>0.50821456380062691</v>
      </c>
      <c r="I2019" s="2" t="str">
        <f t="shared" si="343"/>
        <v/>
      </c>
      <c r="J2019">
        <f t="shared" si="344"/>
        <v>155.22999999999999</v>
      </c>
      <c r="K2019">
        <f t="shared" si="345"/>
        <v>290.27</v>
      </c>
      <c r="L2019" s="37">
        <f t="shared" si="346"/>
        <v>-65.000000000004832</v>
      </c>
      <c r="M2019" t="str">
        <f t="shared" si="347"/>
        <v>Short</v>
      </c>
      <c r="N2019" s="39">
        <f t="shared" si="348"/>
        <v>0</v>
      </c>
      <c r="O2019" s="40">
        <f t="shared" si="351"/>
        <v>9336.6750000000029</v>
      </c>
      <c r="P2019" s="39">
        <f t="shared" si="349"/>
        <v>0</v>
      </c>
      <c r="Q2019" s="39">
        <f t="shared" si="350"/>
        <v>0</v>
      </c>
      <c r="R2019" s="39">
        <f>IF((O2019 - MAX($O$16:O2019)) &lt; 0, O2019 - MAX($O$16:O2019), 0)</f>
        <v>-1412.4999999999873</v>
      </c>
    </row>
    <row r="2020" spans="1:18" x14ac:dyDescent="0.25">
      <c r="A2020" s="2">
        <v>2005</v>
      </c>
      <c r="B2020" t="s">
        <v>2005</v>
      </c>
      <c r="C2020" s="8">
        <v>293.41000000000003</v>
      </c>
      <c r="D2020" s="8">
        <v>158.27000000000001</v>
      </c>
      <c r="E2020" s="17">
        <f t="shared" si="341"/>
        <v>0.61726851294578933</v>
      </c>
      <c r="F2020" s="2">
        <f>+IF(A2020&gt;$C$3,AVERAGE(INDEX($E$16:$E$2532,A2020-$C$3):E2019),"")</f>
        <v>0.62100806715400103</v>
      </c>
      <c r="G2020" s="2">
        <f>+IF(A2020&gt;$C$3,STDEVA(INDEX($E$16:$E$2532,A2020-$C$3):E2019),"")</f>
        <v>4.1908504078804008E-3</v>
      </c>
      <c r="H2020">
        <f t="shared" si="342"/>
        <v>-0.89231393255648361</v>
      </c>
      <c r="I2020" s="2" t="str">
        <f t="shared" si="343"/>
        <v/>
      </c>
      <c r="J2020">
        <f t="shared" si="344"/>
        <v>155.22999999999999</v>
      </c>
      <c r="K2020">
        <f t="shared" si="345"/>
        <v>290.27</v>
      </c>
      <c r="L2020" s="37">
        <f t="shared" si="346"/>
        <v>-25.000000000005684</v>
      </c>
      <c r="M2020" t="str">
        <f t="shared" si="347"/>
        <v>Short</v>
      </c>
      <c r="N2020" s="39">
        <f t="shared" si="348"/>
        <v>0</v>
      </c>
      <c r="O2020" s="40">
        <f t="shared" si="351"/>
        <v>9336.6750000000029</v>
      </c>
      <c r="P2020" s="39">
        <f t="shared" si="349"/>
        <v>0</v>
      </c>
      <c r="Q2020" s="39">
        <f t="shared" si="350"/>
        <v>0</v>
      </c>
      <c r="R2020" s="39">
        <f>IF((O2020 - MAX($O$16:O2020)) &lt; 0, O2020 - MAX($O$16:O2020), 0)</f>
        <v>-1412.4999999999873</v>
      </c>
    </row>
    <row r="2021" spans="1:18" x14ac:dyDescent="0.25">
      <c r="A2021" s="2">
        <v>2006</v>
      </c>
      <c r="B2021" t="s">
        <v>2006</v>
      </c>
      <c r="C2021" s="8">
        <v>293.87</v>
      </c>
      <c r="D2021" s="8">
        <v>159.03</v>
      </c>
      <c r="E2021" s="17">
        <f t="shared" si="341"/>
        <v>0.61404462901108869</v>
      </c>
      <c r="F2021" s="2">
        <f>+IF(A2021&gt;$C$3,AVERAGE(INDEX($E$16:$E$2532,A2021-$C$3):E2020),"")</f>
        <v>0.61998092214247946</v>
      </c>
      <c r="G2021" s="2">
        <f>+IF(A2021&gt;$C$3,STDEVA(INDEX($E$16:$E$2532,A2021-$C$3):E2020),"")</f>
        <v>4.3878453376033945E-3</v>
      </c>
      <c r="H2021">
        <f t="shared" si="342"/>
        <v>-1.3528947979358643</v>
      </c>
      <c r="I2021" s="2" t="str">
        <f t="shared" si="343"/>
        <v/>
      </c>
      <c r="J2021">
        <f t="shared" si="344"/>
        <v>155.22999999999999</v>
      </c>
      <c r="K2021">
        <f t="shared" si="345"/>
        <v>290.27</v>
      </c>
      <c r="L2021" s="37">
        <f t="shared" si="346"/>
        <v>49.999999999997158</v>
      </c>
      <c r="M2021" t="str">
        <f t="shared" si="347"/>
        <v>Short</v>
      </c>
      <c r="N2021" s="39">
        <f t="shared" si="348"/>
        <v>0</v>
      </c>
      <c r="O2021" s="40">
        <f t="shared" si="351"/>
        <v>9336.6750000000029</v>
      </c>
      <c r="P2021" s="39">
        <f t="shared" si="349"/>
        <v>0</v>
      </c>
      <c r="Q2021" s="39">
        <f t="shared" si="350"/>
        <v>0</v>
      </c>
      <c r="R2021" s="39">
        <f>IF((O2021 - MAX($O$16:O2021)) &lt; 0, O2021 - MAX($O$16:O2021), 0)</f>
        <v>-1412.4999999999873</v>
      </c>
    </row>
    <row r="2022" spans="1:18" x14ac:dyDescent="0.25">
      <c r="A2022" s="2">
        <v>2007</v>
      </c>
      <c r="B2022" t="s">
        <v>2007</v>
      </c>
      <c r="C2022" s="8">
        <v>294.02</v>
      </c>
      <c r="D2022" s="8">
        <v>158.29</v>
      </c>
      <c r="E2022" s="17">
        <f t="shared" si="341"/>
        <v>0.61921899853817319</v>
      </c>
      <c r="F2022" s="2">
        <f>+IF(A2022&gt;$C$3,AVERAGE(INDEX($E$16:$E$2532,A2022-$C$3):E2021),"")</f>
        <v>0.61760912068846752</v>
      </c>
      <c r="G2022" s="2">
        <f>+IF(A2022&gt;$C$3,STDEVA(INDEX($E$16:$E$2532,A2022-$C$3):E2021),"")</f>
        <v>3.5016628019429205E-3</v>
      </c>
      <c r="H2022">
        <f t="shared" si="342"/>
        <v>0.45974668058055884</v>
      </c>
      <c r="I2022" s="2" t="str">
        <f t="shared" si="343"/>
        <v/>
      </c>
      <c r="J2022">
        <f t="shared" si="344"/>
        <v>155.22999999999999</v>
      </c>
      <c r="K2022">
        <f t="shared" si="345"/>
        <v>290.27</v>
      </c>
      <c r="L2022" s="37">
        <f t="shared" si="346"/>
        <v>-172.49999999999943</v>
      </c>
      <c r="M2022" t="str">
        <f t="shared" si="347"/>
        <v>Short</v>
      </c>
      <c r="N2022" s="39">
        <f t="shared" si="348"/>
        <v>0</v>
      </c>
      <c r="O2022" s="40">
        <f t="shared" si="351"/>
        <v>9336.6750000000029</v>
      </c>
      <c r="P2022" s="39">
        <f t="shared" si="349"/>
        <v>0</v>
      </c>
      <c r="Q2022" s="39">
        <f t="shared" si="350"/>
        <v>0</v>
      </c>
      <c r="R2022" s="39">
        <f>IF((O2022 - MAX($O$16:O2022)) &lt; 0, O2022 - MAX($O$16:O2022), 0)</f>
        <v>-1412.4999999999873</v>
      </c>
    </row>
    <row r="2023" spans="1:18" x14ac:dyDescent="0.25">
      <c r="A2023" s="2">
        <v>2008</v>
      </c>
      <c r="B2023" t="s">
        <v>2008</v>
      </c>
      <c r="C2023" s="8">
        <v>291.81</v>
      </c>
      <c r="D2023" s="8">
        <v>156.79</v>
      </c>
      <c r="E2023" s="17">
        <f t="shared" si="341"/>
        <v>0.62119557517709956</v>
      </c>
      <c r="F2023" s="2">
        <f>+IF(A2023&gt;$C$3,AVERAGE(INDEX($E$16:$E$2532,A2023-$C$3):E2022),"")</f>
        <v>0.61747428742849686</v>
      </c>
      <c r="G2023" s="2">
        <f>+IF(A2023&gt;$C$3,STDEVA(INDEX($E$16:$E$2532,A2023-$C$3):E2022),"")</f>
        <v>3.4033262585266974E-3</v>
      </c>
      <c r="H2023">
        <f t="shared" si="342"/>
        <v>1.0934266849319483</v>
      </c>
      <c r="I2023" s="2" t="str">
        <f t="shared" si="343"/>
        <v/>
      </c>
      <c r="J2023">
        <f t="shared" si="344"/>
        <v>155.22999999999999</v>
      </c>
      <c r="K2023">
        <f t="shared" si="345"/>
        <v>290.27</v>
      </c>
      <c r="L2023" s="37">
        <f t="shared" si="346"/>
        <v>4.9999999999954525</v>
      </c>
      <c r="M2023" t="str">
        <f t="shared" si="347"/>
        <v>Short</v>
      </c>
      <c r="N2023" s="39">
        <f t="shared" si="348"/>
        <v>0</v>
      </c>
      <c r="O2023" s="40">
        <f t="shared" si="351"/>
        <v>9336.6750000000029</v>
      </c>
      <c r="P2023" s="39">
        <f t="shared" si="349"/>
        <v>0</v>
      </c>
      <c r="Q2023" s="39">
        <f t="shared" si="350"/>
        <v>0</v>
      </c>
      <c r="R2023" s="39">
        <f>IF((O2023 - MAX($O$16:O2023)) &lt; 0, O2023 - MAX($O$16:O2023), 0)</f>
        <v>-1412.4999999999873</v>
      </c>
    </row>
    <row r="2024" spans="1:18" x14ac:dyDescent="0.25">
      <c r="A2024" s="2">
        <v>2009</v>
      </c>
      <c r="B2024" t="s">
        <v>2009</v>
      </c>
      <c r="C2024" s="8">
        <v>291.18</v>
      </c>
      <c r="D2024" s="8">
        <v>157.52000000000001</v>
      </c>
      <c r="E2024" s="17">
        <f t="shared" si="341"/>
        <v>0.61438919831430971</v>
      </c>
      <c r="F2024" s="2">
        <f>+IF(A2024&gt;$C$3,AVERAGE(INDEX($E$16:$E$2532,A2024-$C$3):E2023),"")</f>
        <v>0.61880011132908774</v>
      </c>
      <c r="G2024" s="2">
        <f>+IF(A2024&gt;$C$3,STDEVA(INDEX($E$16:$E$2532,A2024-$C$3):E2023),"")</f>
        <v>3.2762009403919374E-3</v>
      </c>
      <c r="H2024">
        <f t="shared" si="342"/>
        <v>-1.3463499629697144</v>
      </c>
      <c r="I2024" s="2" t="str">
        <f t="shared" si="343"/>
        <v/>
      </c>
      <c r="J2024">
        <f t="shared" si="344"/>
        <v>155.22999999999999</v>
      </c>
      <c r="K2024">
        <f t="shared" si="345"/>
        <v>290.27</v>
      </c>
      <c r="L2024" s="37">
        <f t="shared" si="346"/>
        <v>344.99999999999886</v>
      </c>
      <c r="M2024" t="str">
        <f t="shared" si="347"/>
        <v>Short</v>
      </c>
      <c r="N2024" s="39">
        <f t="shared" si="348"/>
        <v>0</v>
      </c>
      <c r="O2024" s="40">
        <f t="shared" si="351"/>
        <v>9336.6750000000029</v>
      </c>
      <c r="P2024" s="39">
        <f t="shared" si="349"/>
        <v>0</v>
      </c>
      <c r="Q2024" s="39">
        <f t="shared" si="350"/>
        <v>0</v>
      </c>
      <c r="R2024" s="39">
        <f>IF((O2024 - MAX($O$16:O2024)) &lt; 0, O2024 - MAX($O$16:O2024), 0)</f>
        <v>-1412.4999999999873</v>
      </c>
    </row>
    <row r="2025" spans="1:18" x14ac:dyDescent="0.25">
      <c r="A2025" s="2">
        <v>2010</v>
      </c>
      <c r="B2025" t="s">
        <v>2010</v>
      </c>
      <c r="C2025" s="8">
        <v>294.02999999999997</v>
      </c>
      <c r="D2025" s="8">
        <v>160.53</v>
      </c>
      <c r="E2025" s="17">
        <f t="shared" si="341"/>
        <v>0.60520096195787509</v>
      </c>
      <c r="F2025" s="2">
        <f>+IF(A2025&gt;$C$3,AVERAGE(INDEX($E$16:$E$2532,A2025-$C$3):E2024),"")</f>
        <v>0.61722338279729205</v>
      </c>
      <c r="G2025" s="2">
        <f>+IF(A2025&gt;$C$3,STDEVA(INDEX($E$16:$E$2532,A2025-$C$3):E2024),"")</f>
        <v>3.0781450800212791E-3</v>
      </c>
      <c r="H2025">
        <f t="shared" si="342"/>
        <v>-3.9057356059818491</v>
      </c>
      <c r="I2025" s="2" t="str">
        <f t="shared" si="343"/>
        <v>Buy</v>
      </c>
      <c r="J2025">
        <f t="shared" si="344"/>
        <v>155.22999999999999</v>
      </c>
      <c r="K2025">
        <f t="shared" si="345"/>
        <v>290.27</v>
      </c>
      <c r="L2025" s="37">
        <f t="shared" si="346"/>
        <v>385.000000000005</v>
      </c>
      <c r="M2025" t="str">
        <f t="shared" si="347"/>
        <v>Short</v>
      </c>
      <c r="N2025" s="39">
        <f t="shared" si="348"/>
        <v>0</v>
      </c>
      <c r="O2025" s="40">
        <f t="shared" si="351"/>
        <v>9336.6750000000029</v>
      </c>
      <c r="P2025" s="39">
        <f t="shared" si="349"/>
        <v>0</v>
      </c>
      <c r="Q2025" s="39">
        <f t="shared" si="350"/>
        <v>0</v>
      </c>
      <c r="R2025" s="39">
        <f>IF((O2025 - MAX($O$16:O2025)) &lt; 0, O2025 - MAX($O$16:O2025), 0)</f>
        <v>-1412.4999999999873</v>
      </c>
    </row>
    <row r="2026" spans="1:18" x14ac:dyDescent="0.25">
      <c r="A2026" s="2">
        <v>2011</v>
      </c>
      <c r="B2026" t="s">
        <v>2011</v>
      </c>
      <c r="C2026" s="8">
        <v>292.82</v>
      </c>
      <c r="D2026" s="8">
        <v>160.71</v>
      </c>
      <c r="E2026" s="17">
        <f t="shared" si="341"/>
        <v>0.59995658720435741</v>
      </c>
      <c r="F2026" s="2">
        <f>+IF(A2026&gt;$C$3,AVERAGE(INDEX($E$16:$E$2532,A2026-$C$3):E2025),"")</f>
        <v>0.61480987259970932</v>
      </c>
      <c r="G2026" s="2">
        <f>+IF(A2026&gt;$C$3,STDEVA(INDEX($E$16:$E$2532,A2026-$C$3):E2025),"")</f>
        <v>6.1909473684404652E-3</v>
      </c>
      <c r="H2026">
        <f t="shared" si="342"/>
        <v>-2.3991942608120636</v>
      </c>
      <c r="I2026" s="2" t="str">
        <f t="shared" si="343"/>
        <v>Buy</v>
      </c>
      <c r="J2026" t="str">
        <f t="shared" si="344"/>
        <v/>
      </c>
      <c r="K2026" t="str">
        <f t="shared" si="345"/>
        <v/>
      </c>
      <c r="L2026" s="37">
        <f t="shared" si="346"/>
        <v>732.50000000000171</v>
      </c>
      <c r="M2026" t="str">
        <f t="shared" si="347"/>
        <v>TP</v>
      </c>
      <c r="N2026" s="39">
        <f t="shared" si="348"/>
        <v>732.50000000000171</v>
      </c>
      <c r="O2026" s="40">
        <f t="shared" si="351"/>
        <v>10069.175000000005</v>
      </c>
      <c r="P2026" s="39">
        <f t="shared" si="349"/>
        <v>3.75</v>
      </c>
      <c r="Q2026" s="39">
        <f t="shared" si="350"/>
        <v>0</v>
      </c>
      <c r="R2026" s="39">
        <f>IF((O2026 - MAX($O$16:O2026)) &lt; 0, O2026 - MAX($O$16:O2026), 0)</f>
        <v>-679.99999999998545</v>
      </c>
    </row>
    <row r="2027" spans="1:18" x14ac:dyDescent="0.25">
      <c r="A2027" s="2">
        <v>2012</v>
      </c>
      <c r="B2027" t="s">
        <v>2012</v>
      </c>
      <c r="C2027" s="8">
        <v>287.93</v>
      </c>
      <c r="D2027" s="8">
        <v>157.53</v>
      </c>
      <c r="E2027" s="17">
        <f t="shared" si="341"/>
        <v>0.60310147871972419</v>
      </c>
      <c r="F2027" s="2">
        <f>+IF(A2027&gt;$C$3,AVERAGE(INDEX($E$16:$E$2532,A2027-$C$3):E2026),"")</f>
        <v>0.61199226423836295</v>
      </c>
      <c r="G2027" s="2">
        <f>+IF(A2027&gt;$C$3,STDEVA(INDEX($E$16:$E$2532,A2027-$C$3):E2026),"")</f>
        <v>9.1330611266350007E-3</v>
      </c>
      <c r="H2027">
        <f t="shared" si="342"/>
        <v>-0.97347268296609879</v>
      </c>
      <c r="I2027" s="2" t="str">
        <f t="shared" si="343"/>
        <v/>
      </c>
      <c r="J2027" t="str">
        <f t="shared" si="344"/>
        <v/>
      </c>
      <c r="K2027" t="str">
        <f t="shared" si="345"/>
        <v/>
      </c>
      <c r="L2027" s="37" t="str">
        <f t="shared" si="346"/>
        <v/>
      </c>
      <c r="M2027" t="str">
        <f t="shared" si="347"/>
        <v/>
      </c>
      <c r="N2027" s="39">
        <f t="shared" si="348"/>
        <v>0</v>
      </c>
      <c r="O2027" s="40">
        <f t="shared" si="351"/>
        <v>10069.175000000005</v>
      </c>
      <c r="P2027" s="39">
        <f t="shared" si="349"/>
        <v>0</v>
      </c>
      <c r="Q2027" s="39">
        <f t="shared" si="350"/>
        <v>0</v>
      </c>
      <c r="R2027" s="39">
        <f>IF((O2027 - MAX($O$16:O2027)) &lt; 0, O2027 - MAX($O$16:O2027), 0)</f>
        <v>-679.99999999998545</v>
      </c>
    </row>
    <row r="2028" spans="1:18" x14ac:dyDescent="0.25">
      <c r="A2028" s="2">
        <v>2013</v>
      </c>
      <c r="B2028" t="s">
        <v>2013</v>
      </c>
      <c r="C2028" s="8">
        <v>287.52999999999997</v>
      </c>
      <c r="D2028" s="8">
        <v>156.76</v>
      </c>
      <c r="E2028" s="17">
        <f t="shared" si="341"/>
        <v>0.60661122928820554</v>
      </c>
      <c r="F2028" s="2">
        <f>+IF(A2028&gt;$C$3,AVERAGE(INDEX($E$16:$E$2532,A2028-$C$3):E2027),"")</f>
        <v>0.60876876027467319</v>
      </c>
      <c r="G2028" s="2">
        <f>+IF(A2028&gt;$C$3,STDEVA(INDEX($E$16:$E$2532,A2028-$C$3):E2027),"")</f>
        <v>8.7823218975702898E-3</v>
      </c>
      <c r="H2028">
        <f t="shared" si="342"/>
        <v>-0.24566749108394093</v>
      </c>
      <c r="I2028" s="2" t="str">
        <f t="shared" si="343"/>
        <v/>
      </c>
      <c r="J2028" t="str">
        <f t="shared" si="344"/>
        <v/>
      </c>
      <c r="K2028" t="str">
        <f t="shared" si="345"/>
        <v/>
      </c>
      <c r="L2028" s="37" t="str">
        <f t="shared" si="346"/>
        <v/>
      </c>
      <c r="M2028" t="str">
        <f t="shared" si="347"/>
        <v/>
      </c>
      <c r="N2028" s="39">
        <f t="shared" si="348"/>
        <v>0</v>
      </c>
      <c r="O2028" s="40">
        <f t="shared" si="351"/>
        <v>10069.175000000005</v>
      </c>
      <c r="P2028" s="39">
        <f t="shared" si="349"/>
        <v>0</v>
      </c>
      <c r="Q2028" s="39">
        <f t="shared" si="350"/>
        <v>0</v>
      </c>
      <c r="R2028" s="39">
        <f>IF((O2028 - MAX($O$16:O2028)) &lt; 0, O2028 - MAX($O$16:O2028), 0)</f>
        <v>-679.99999999998545</v>
      </c>
    </row>
    <row r="2029" spans="1:18" x14ac:dyDescent="0.25">
      <c r="A2029" s="2">
        <v>2014</v>
      </c>
      <c r="B2029" t="s">
        <v>2014</v>
      </c>
      <c r="C2029" s="8">
        <v>286.66000000000003</v>
      </c>
      <c r="D2029" s="8">
        <v>156.19</v>
      </c>
      <c r="E2029" s="17">
        <f t="shared" si="341"/>
        <v>0.60722362962543863</v>
      </c>
      <c r="F2029" s="2">
        <f>+IF(A2029&gt;$C$3,AVERAGE(INDEX($E$16:$E$2532,A2029-$C$3):E2028),"")</f>
        <v>0.60585189109689441</v>
      </c>
      <c r="G2029" s="2">
        <f>+IF(A2029&gt;$C$3,STDEVA(INDEX($E$16:$E$2532,A2029-$C$3):E2028),"")</f>
        <v>5.3899279676817716E-3</v>
      </c>
      <c r="H2029">
        <f t="shared" si="342"/>
        <v>0.254500345230812</v>
      </c>
      <c r="I2029" s="2" t="str">
        <f t="shared" si="343"/>
        <v/>
      </c>
      <c r="J2029" t="str">
        <f t="shared" si="344"/>
        <v/>
      </c>
      <c r="K2029" t="str">
        <f t="shared" si="345"/>
        <v/>
      </c>
      <c r="L2029" s="37" t="str">
        <f t="shared" si="346"/>
        <v/>
      </c>
      <c r="M2029" t="str">
        <f t="shared" si="347"/>
        <v/>
      </c>
      <c r="N2029" s="39">
        <f t="shared" si="348"/>
        <v>0</v>
      </c>
      <c r="O2029" s="40">
        <f t="shared" si="351"/>
        <v>10069.175000000005</v>
      </c>
      <c r="P2029" s="39">
        <f t="shared" si="349"/>
        <v>0</v>
      </c>
      <c r="Q2029" s="39">
        <f t="shared" si="350"/>
        <v>0</v>
      </c>
      <c r="R2029" s="39">
        <f>IF((O2029 - MAX($O$16:O2029)) &lt; 0, O2029 - MAX($O$16:O2029), 0)</f>
        <v>-679.99999999998545</v>
      </c>
    </row>
    <row r="2030" spans="1:18" x14ac:dyDescent="0.25">
      <c r="A2030" s="2">
        <v>2015</v>
      </c>
      <c r="B2030" t="s">
        <v>2015</v>
      </c>
      <c r="C2030" s="8">
        <v>288.10000000000002</v>
      </c>
      <c r="D2030" s="8">
        <v>156.62</v>
      </c>
      <c r="E2030" s="17">
        <f t="shared" si="341"/>
        <v>0.60948515276769122</v>
      </c>
      <c r="F2030" s="2">
        <f>+IF(A2030&gt;$C$3,AVERAGE(INDEX($E$16:$E$2532,A2030-$C$3):E2029),"")</f>
        <v>0.6044187773591202</v>
      </c>
      <c r="G2030" s="2">
        <f>+IF(A2030&gt;$C$3,STDEVA(INDEX($E$16:$E$2532,A2030-$C$3):E2029),"")</f>
        <v>2.9551764383183464E-3</v>
      </c>
      <c r="H2030">
        <f t="shared" si="342"/>
        <v>1.7144070800233036</v>
      </c>
      <c r="I2030" s="2" t="str">
        <f t="shared" si="343"/>
        <v>Sell</v>
      </c>
      <c r="J2030">
        <f t="shared" si="344"/>
        <v>156.62</v>
      </c>
      <c r="K2030">
        <f t="shared" si="345"/>
        <v>288.10000000000002</v>
      </c>
      <c r="L2030" s="37" t="str">
        <f t="shared" si="346"/>
        <v/>
      </c>
      <c r="M2030" t="str">
        <f t="shared" si="347"/>
        <v>Short</v>
      </c>
      <c r="N2030" s="39">
        <f t="shared" si="348"/>
        <v>0</v>
      </c>
      <c r="O2030" s="40">
        <f t="shared" si="351"/>
        <v>10069.175000000005</v>
      </c>
      <c r="P2030" s="39">
        <f t="shared" si="349"/>
        <v>3.75</v>
      </c>
      <c r="Q2030" s="39">
        <f t="shared" si="350"/>
        <v>5559</v>
      </c>
      <c r="R2030" s="39">
        <f>IF((O2030 - MAX($O$16:O2030)) &lt; 0, O2030 - MAX($O$16:O2030), 0)</f>
        <v>-679.99999999998545</v>
      </c>
    </row>
    <row r="2031" spans="1:18" x14ac:dyDescent="0.25">
      <c r="A2031" s="2">
        <v>2016</v>
      </c>
      <c r="B2031" t="s">
        <v>2016</v>
      </c>
      <c r="C2031" s="8">
        <v>280.86</v>
      </c>
      <c r="D2031" s="8">
        <v>151.63</v>
      </c>
      <c r="E2031" s="17">
        <f t="shared" si="341"/>
        <v>0.61641298172718639</v>
      </c>
      <c r="F2031" s="2">
        <f>+IF(A2031&gt;$C$3,AVERAGE(INDEX($E$16:$E$2532,A2031-$C$3):E2030),"")</f>
        <v>0.60527561552108344</v>
      </c>
      <c r="G2031" s="2">
        <f>+IF(A2031&gt;$C$3,STDEVA(INDEX($E$16:$E$2532,A2031-$C$3):E2030),"")</f>
        <v>3.752257986247383E-3</v>
      </c>
      <c r="H2031">
        <f t="shared" si="342"/>
        <v>2.9681770941452195</v>
      </c>
      <c r="I2031" s="2" t="str">
        <f t="shared" si="343"/>
        <v>Sell</v>
      </c>
      <c r="J2031" t="str">
        <f t="shared" si="344"/>
        <v/>
      </c>
      <c r="K2031" t="str">
        <f t="shared" si="345"/>
        <v/>
      </c>
      <c r="L2031" s="37">
        <f t="shared" si="346"/>
        <v>562.5</v>
      </c>
      <c r="M2031" t="str">
        <f t="shared" si="347"/>
        <v>TP</v>
      </c>
      <c r="N2031" s="39">
        <f t="shared" si="348"/>
        <v>562.5</v>
      </c>
      <c r="O2031" s="40">
        <f t="shared" si="351"/>
        <v>10631.675000000005</v>
      </c>
      <c r="P2031" s="39">
        <f t="shared" si="349"/>
        <v>3.75</v>
      </c>
      <c r="Q2031" s="39">
        <f t="shared" si="350"/>
        <v>0</v>
      </c>
      <c r="R2031" s="39">
        <f>IF((O2031 - MAX($O$16:O2031)) &lt; 0, O2031 - MAX($O$16:O2031), 0)</f>
        <v>-117.49999999998545</v>
      </c>
    </row>
    <row r="2032" spans="1:18" x14ac:dyDescent="0.25">
      <c r="A2032" s="2">
        <v>2017</v>
      </c>
      <c r="B2032" t="s">
        <v>2017</v>
      </c>
      <c r="C2032" s="8">
        <v>283.39999999999998</v>
      </c>
      <c r="D2032" s="8">
        <v>153.54</v>
      </c>
      <c r="E2032" s="17">
        <f t="shared" si="341"/>
        <v>0.61289820785682758</v>
      </c>
      <c r="F2032" s="2">
        <f>+IF(A2032&gt;$C$3,AVERAGE(INDEX($E$16:$E$2532,A2032-$C$3):E2031),"")</f>
        <v>0.60856689442564915</v>
      </c>
      <c r="G2032" s="2">
        <f>+IF(A2032&gt;$C$3,STDEVA(INDEX($E$16:$E$2532,A2032-$C$3):E2031),"")</f>
        <v>4.9473235091800375E-3</v>
      </c>
      <c r="H2032">
        <f t="shared" si="342"/>
        <v>0.8754861943314266</v>
      </c>
      <c r="I2032" s="2" t="str">
        <f t="shared" si="343"/>
        <v/>
      </c>
      <c r="J2032" t="str">
        <f t="shared" si="344"/>
        <v/>
      </c>
      <c r="K2032" t="str">
        <f t="shared" si="345"/>
        <v/>
      </c>
      <c r="L2032" s="37" t="str">
        <f t="shared" si="346"/>
        <v/>
      </c>
      <c r="M2032" t="str">
        <f t="shared" si="347"/>
        <v/>
      </c>
      <c r="N2032" s="39">
        <f t="shared" si="348"/>
        <v>0</v>
      </c>
      <c r="O2032" s="40">
        <f t="shared" si="351"/>
        <v>10631.675000000005</v>
      </c>
      <c r="P2032" s="39">
        <f t="shared" si="349"/>
        <v>0</v>
      </c>
      <c r="Q2032" s="39">
        <f t="shared" si="350"/>
        <v>0</v>
      </c>
      <c r="R2032" s="39">
        <f>IF((O2032 - MAX($O$16:O2032)) &lt; 0, O2032 - MAX($O$16:O2032), 0)</f>
        <v>-117.49999999998545</v>
      </c>
    </row>
    <row r="2033" spans="1:18" x14ac:dyDescent="0.25">
      <c r="A2033" s="2">
        <v>2018</v>
      </c>
      <c r="B2033" t="s">
        <v>2018</v>
      </c>
      <c r="C2033" s="8">
        <v>285.06</v>
      </c>
      <c r="D2033" s="8">
        <v>154.04</v>
      </c>
      <c r="E2033" s="17">
        <f t="shared" si="341"/>
        <v>0.61548737548017685</v>
      </c>
      <c r="F2033" s="2">
        <f>+IF(A2033&gt;$C$3,AVERAGE(INDEX($E$16:$E$2532,A2033-$C$3):E2032),"")</f>
        <v>0.6105262402530699</v>
      </c>
      <c r="G2033" s="2">
        <f>+IF(A2033&gt;$C$3,STDEVA(INDEX($E$16:$E$2532,A2033-$C$3):E2032),"")</f>
        <v>4.1109112876989455E-3</v>
      </c>
      <c r="H2033">
        <f t="shared" si="342"/>
        <v>1.2068212811967323</v>
      </c>
      <c r="I2033" s="2" t="str">
        <f t="shared" si="343"/>
        <v/>
      </c>
      <c r="J2033" t="str">
        <f t="shared" si="344"/>
        <v/>
      </c>
      <c r="K2033" t="str">
        <f t="shared" si="345"/>
        <v/>
      </c>
      <c r="L2033" s="37" t="str">
        <f t="shared" si="346"/>
        <v/>
      </c>
      <c r="M2033" t="str">
        <f t="shared" si="347"/>
        <v/>
      </c>
      <c r="N2033" s="39">
        <f t="shared" si="348"/>
        <v>0</v>
      </c>
      <c r="O2033" s="40">
        <f t="shared" si="351"/>
        <v>10631.675000000005</v>
      </c>
      <c r="P2033" s="39">
        <f t="shared" si="349"/>
        <v>0</v>
      </c>
      <c r="Q2033" s="39">
        <f t="shared" si="350"/>
        <v>0</v>
      </c>
      <c r="R2033" s="39">
        <f>IF((O2033 - MAX($O$16:O2033)) &lt; 0, O2033 - MAX($O$16:O2033), 0)</f>
        <v>-117.49999999998545</v>
      </c>
    </row>
    <row r="2034" spans="1:18" x14ac:dyDescent="0.25">
      <c r="A2034" s="2">
        <v>2019</v>
      </c>
      <c r="B2034" t="s">
        <v>2019</v>
      </c>
      <c r="C2034" s="8">
        <v>287.7</v>
      </c>
      <c r="D2034" s="8">
        <v>155</v>
      </c>
      <c r="E2034" s="17">
        <f t="shared" si="341"/>
        <v>0.61849315363825552</v>
      </c>
      <c r="F2034" s="2">
        <f>+IF(A2034&gt;$C$3,AVERAGE(INDEX($E$16:$E$2532,A2034-$C$3):E2033),"")</f>
        <v>0.61230146949146413</v>
      </c>
      <c r="G2034" s="2">
        <f>+IF(A2034&gt;$C$3,STDEVA(INDEX($E$16:$E$2532,A2034-$C$3):E2033),"")</f>
        <v>3.9091790731465258E-3</v>
      </c>
      <c r="H2034">
        <f t="shared" si="342"/>
        <v>1.5838834780745046</v>
      </c>
      <c r="I2034" s="2" t="str">
        <f t="shared" si="343"/>
        <v>Sell</v>
      </c>
      <c r="J2034">
        <f t="shared" si="344"/>
        <v>155</v>
      </c>
      <c r="K2034">
        <f t="shared" si="345"/>
        <v>287.7</v>
      </c>
      <c r="L2034" s="37" t="str">
        <f t="shared" si="346"/>
        <v/>
      </c>
      <c r="M2034" t="str">
        <f t="shared" si="347"/>
        <v>Short</v>
      </c>
      <c r="N2034" s="39">
        <f t="shared" si="348"/>
        <v>0</v>
      </c>
      <c r="O2034" s="40">
        <f t="shared" si="351"/>
        <v>10631.675000000005</v>
      </c>
      <c r="P2034" s="39">
        <f t="shared" si="349"/>
        <v>3.75</v>
      </c>
      <c r="Q2034" s="39">
        <f t="shared" si="350"/>
        <v>5533.75</v>
      </c>
      <c r="R2034" s="39">
        <f>IF((O2034 - MAX($O$16:O2034)) &lt; 0, O2034 - MAX($O$16:O2034), 0)</f>
        <v>-117.49999999998545</v>
      </c>
    </row>
    <row r="2035" spans="1:18" x14ac:dyDescent="0.25">
      <c r="A2035" s="2">
        <v>2020</v>
      </c>
      <c r="B2035" t="s">
        <v>2020</v>
      </c>
      <c r="C2035" s="8">
        <v>285.83999999999997</v>
      </c>
      <c r="D2035" s="8">
        <v>152.84</v>
      </c>
      <c r="E2035" s="17">
        <f t="shared" si="341"/>
        <v>0.62604059113645505</v>
      </c>
      <c r="F2035" s="2">
        <f>+IF(A2035&gt;$C$3,AVERAGE(INDEX($E$16:$E$2532,A2035-$C$3):E2034),"")</f>
        <v>0.61455537429402751</v>
      </c>
      <c r="G2035" s="2">
        <f>+IF(A2035&gt;$C$3,STDEVA(INDEX($E$16:$E$2532,A2035-$C$3):E2034),"")</f>
        <v>3.4741468261015361E-3</v>
      </c>
      <c r="H2035">
        <f t="shared" si="342"/>
        <v>3.305910031245141</v>
      </c>
      <c r="I2035" s="2" t="str">
        <f t="shared" si="343"/>
        <v>Sell</v>
      </c>
      <c r="J2035">
        <f t="shared" si="344"/>
        <v>155</v>
      </c>
      <c r="K2035">
        <f t="shared" si="345"/>
        <v>287.7</v>
      </c>
      <c r="L2035" s="37">
        <f t="shared" si="346"/>
        <v>-74.99999999999568</v>
      </c>
      <c r="M2035" t="str">
        <f t="shared" si="347"/>
        <v>Short</v>
      </c>
      <c r="N2035" s="39">
        <f t="shared" si="348"/>
        <v>0</v>
      </c>
      <c r="O2035" s="40">
        <f t="shared" si="351"/>
        <v>10631.675000000005</v>
      </c>
      <c r="P2035" s="39">
        <f t="shared" si="349"/>
        <v>0</v>
      </c>
      <c r="Q2035" s="39">
        <f t="shared" si="350"/>
        <v>0</v>
      </c>
      <c r="R2035" s="39">
        <f>IF((O2035 - MAX($O$16:O2035)) &lt; 0, O2035 - MAX($O$16:O2035), 0)</f>
        <v>-117.49999999998545</v>
      </c>
    </row>
    <row r="2036" spans="1:18" x14ac:dyDescent="0.25">
      <c r="A2036" s="2">
        <v>2021</v>
      </c>
      <c r="B2036" t="s">
        <v>2021</v>
      </c>
      <c r="C2036" s="8">
        <v>283.95</v>
      </c>
      <c r="D2036" s="8">
        <v>151.78</v>
      </c>
      <c r="E2036" s="17">
        <f t="shared" si="341"/>
        <v>0.62636606234767478</v>
      </c>
      <c r="F2036" s="2">
        <f>+IF(A2036&gt;$C$3,AVERAGE(INDEX($E$16:$E$2532,A2036-$C$3):E2035),"")</f>
        <v>0.61786646196778028</v>
      </c>
      <c r="G2036" s="2">
        <f>+IF(A2036&gt;$C$3,STDEVA(INDEX($E$16:$E$2532,A2036-$C$3):E2035),"")</f>
        <v>4.9916263970853029E-3</v>
      </c>
      <c r="H2036">
        <f t="shared" si="342"/>
        <v>1.7027717428647233</v>
      </c>
      <c r="I2036" s="2" t="str">
        <f t="shared" si="343"/>
        <v>Sell</v>
      </c>
      <c r="J2036">
        <f t="shared" si="344"/>
        <v>155</v>
      </c>
      <c r="K2036">
        <f t="shared" si="345"/>
        <v>287.7</v>
      </c>
      <c r="L2036" s="37">
        <f t="shared" si="346"/>
        <v>132.50000000000023</v>
      </c>
      <c r="M2036" t="str">
        <f t="shared" si="347"/>
        <v>Short</v>
      </c>
      <c r="N2036" s="39">
        <f t="shared" si="348"/>
        <v>0</v>
      </c>
      <c r="O2036" s="40">
        <f t="shared" si="351"/>
        <v>10631.675000000005</v>
      </c>
      <c r="P2036" s="39">
        <f t="shared" si="349"/>
        <v>0</v>
      </c>
      <c r="Q2036" s="39">
        <f t="shared" si="350"/>
        <v>0</v>
      </c>
      <c r="R2036" s="39">
        <f>IF((O2036 - MAX($O$16:O2036)) &lt; 0, O2036 - MAX($O$16:O2036), 0)</f>
        <v>-117.49999999998545</v>
      </c>
    </row>
    <row r="2037" spans="1:18" x14ac:dyDescent="0.25">
      <c r="A2037" s="2">
        <v>2022</v>
      </c>
      <c r="B2037" t="s">
        <v>2022</v>
      </c>
      <c r="C2037" s="8">
        <v>286.51</v>
      </c>
      <c r="D2037" s="8">
        <v>153.82</v>
      </c>
      <c r="E2037" s="17">
        <f t="shared" si="341"/>
        <v>0.62199035193071717</v>
      </c>
      <c r="F2037" s="2">
        <f>+IF(A2037&gt;$C$3,AVERAGE(INDEX($E$16:$E$2532,A2037-$C$3):E2036),"")</f>
        <v>0.61985707809187784</v>
      </c>
      <c r="G2037" s="2">
        <f>+IF(A2037&gt;$C$3,STDEVA(INDEX($E$16:$E$2532,A2037-$C$3):E2036),"")</f>
        <v>6.12338091647157E-3</v>
      </c>
      <c r="H2037">
        <f t="shared" si="342"/>
        <v>0.34838169761755777</v>
      </c>
      <c r="I2037" s="2" t="str">
        <f t="shared" si="343"/>
        <v/>
      </c>
      <c r="J2037">
        <f t="shared" si="344"/>
        <v>155</v>
      </c>
      <c r="K2037">
        <f t="shared" si="345"/>
        <v>287.7</v>
      </c>
      <c r="L2037" s="37">
        <f t="shared" si="346"/>
        <v>2.4999999999977263</v>
      </c>
      <c r="M2037" t="str">
        <f t="shared" si="347"/>
        <v>Short</v>
      </c>
      <c r="N2037" s="39">
        <f t="shared" si="348"/>
        <v>0</v>
      </c>
      <c r="O2037" s="40">
        <f t="shared" si="351"/>
        <v>10631.675000000005</v>
      </c>
      <c r="P2037" s="39">
        <f t="shared" si="349"/>
        <v>0</v>
      </c>
      <c r="Q2037" s="39">
        <f t="shared" si="350"/>
        <v>0</v>
      </c>
      <c r="R2037" s="39">
        <f>IF((O2037 - MAX($O$16:O2037)) &lt; 0, O2037 - MAX($O$16:O2037), 0)</f>
        <v>-117.49999999998545</v>
      </c>
    </row>
    <row r="2038" spans="1:18" x14ac:dyDescent="0.25">
      <c r="A2038" s="2">
        <v>2023</v>
      </c>
      <c r="B2038" t="s">
        <v>2023</v>
      </c>
      <c r="C2038" s="8">
        <v>285.63</v>
      </c>
      <c r="D2038" s="8">
        <v>152.53</v>
      </c>
      <c r="E2038" s="17">
        <f t="shared" si="341"/>
        <v>0.6273359689538679</v>
      </c>
      <c r="F2038" s="2">
        <f>+IF(A2038&gt;$C$3,AVERAGE(INDEX($E$16:$E$2532,A2038-$C$3):E2037),"")</f>
        <v>0.62167550690665585</v>
      </c>
      <c r="G2038" s="2">
        <f>+IF(A2038&gt;$C$3,STDEVA(INDEX($E$16:$E$2532,A2038-$C$3):E2037),"")</f>
        <v>4.7321966607476659E-3</v>
      </c>
      <c r="H2038">
        <f t="shared" si="342"/>
        <v>1.1961595117472816</v>
      </c>
      <c r="I2038" s="2" t="str">
        <f t="shared" si="343"/>
        <v/>
      </c>
      <c r="J2038">
        <f t="shared" si="344"/>
        <v>155</v>
      </c>
      <c r="K2038">
        <f t="shared" si="345"/>
        <v>287.7</v>
      </c>
      <c r="L2038" s="37">
        <f t="shared" si="346"/>
        <v>-100.00000000000148</v>
      </c>
      <c r="M2038" t="str">
        <f t="shared" si="347"/>
        <v>Short</v>
      </c>
      <c r="N2038" s="39">
        <f t="shared" si="348"/>
        <v>0</v>
      </c>
      <c r="O2038" s="40">
        <f t="shared" si="351"/>
        <v>10631.675000000005</v>
      </c>
      <c r="P2038" s="39">
        <f t="shared" si="349"/>
        <v>0</v>
      </c>
      <c r="Q2038" s="39">
        <f t="shared" si="350"/>
        <v>0</v>
      </c>
      <c r="R2038" s="39">
        <f>IF((O2038 - MAX($O$16:O2038)) &lt; 0, O2038 - MAX($O$16:O2038), 0)</f>
        <v>-117.49999999998545</v>
      </c>
    </row>
    <row r="2039" spans="1:18" x14ac:dyDescent="0.25">
      <c r="A2039" s="2">
        <v>2024</v>
      </c>
      <c r="B2039" t="s">
        <v>2024</v>
      </c>
      <c r="C2039" s="8">
        <v>282.14</v>
      </c>
      <c r="D2039" s="8">
        <v>149.38999999999999</v>
      </c>
      <c r="E2039" s="17">
        <f t="shared" si="341"/>
        <v>0.63584306559213033</v>
      </c>
      <c r="F2039" s="2">
        <f>+IF(A2039&gt;$C$3,AVERAGE(INDEX($E$16:$E$2532,A2039-$C$3):E2038),"")</f>
        <v>0.62404522560139397</v>
      </c>
      <c r="G2039" s="2">
        <f>+IF(A2039&gt;$C$3,STDEVA(INDEX($E$16:$E$2532,A2039-$C$3):E2038),"")</f>
        <v>3.7163411953007285E-3</v>
      </c>
      <c r="H2039">
        <f t="shared" si="342"/>
        <v>3.1745847247972265</v>
      </c>
      <c r="I2039" s="2" t="str">
        <f t="shared" si="343"/>
        <v>Sell</v>
      </c>
      <c r="J2039">
        <f t="shared" si="344"/>
        <v>155</v>
      </c>
      <c r="K2039">
        <f t="shared" si="345"/>
        <v>287.7</v>
      </c>
      <c r="L2039" s="37">
        <f t="shared" si="346"/>
        <v>-12.500000000002956</v>
      </c>
      <c r="M2039" t="str">
        <f t="shared" si="347"/>
        <v>Short</v>
      </c>
      <c r="N2039" s="39">
        <f t="shared" si="348"/>
        <v>0</v>
      </c>
      <c r="O2039" s="40">
        <f t="shared" si="351"/>
        <v>10631.675000000005</v>
      </c>
      <c r="P2039" s="39">
        <f t="shared" si="349"/>
        <v>0</v>
      </c>
      <c r="Q2039" s="39">
        <f t="shared" si="350"/>
        <v>0</v>
      </c>
      <c r="R2039" s="39">
        <f>IF((O2039 - MAX($O$16:O2039)) &lt; 0, O2039 - MAX($O$16:O2039), 0)</f>
        <v>-117.49999999998545</v>
      </c>
    </row>
    <row r="2040" spans="1:18" x14ac:dyDescent="0.25">
      <c r="A2040" s="2">
        <v>2025</v>
      </c>
      <c r="B2040" t="s">
        <v>2025</v>
      </c>
      <c r="C2040" s="8">
        <v>282.77999999999997</v>
      </c>
      <c r="D2040" s="8">
        <v>150.79</v>
      </c>
      <c r="E2040" s="17">
        <f t="shared" si="341"/>
        <v>0.62878106978599024</v>
      </c>
      <c r="F2040" s="2">
        <f>+IF(A2040&gt;$C$3,AVERAGE(INDEX($E$16:$E$2532,A2040-$C$3):E2039),"")</f>
        <v>0.62751520799216898</v>
      </c>
      <c r="G2040" s="2">
        <f>+IF(A2040&gt;$C$3,STDEVA(INDEX($E$16:$E$2532,A2040-$C$3):E2039),"")</f>
        <v>5.0843977991808821E-3</v>
      </c>
      <c r="H2040">
        <f t="shared" si="342"/>
        <v>0.24896985716286821</v>
      </c>
      <c r="I2040" s="2" t="str">
        <f t="shared" si="343"/>
        <v/>
      </c>
      <c r="J2040">
        <f t="shared" si="344"/>
        <v>155</v>
      </c>
      <c r="K2040">
        <f t="shared" si="345"/>
        <v>287.7</v>
      </c>
      <c r="L2040" s="37">
        <f t="shared" si="346"/>
        <v>177.50000000000205</v>
      </c>
      <c r="M2040" t="str">
        <f t="shared" si="347"/>
        <v>Short</v>
      </c>
      <c r="N2040" s="39">
        <f t="shared" si="348"/>
        <v>0</v>
      </c>
      <c r="O2040" s="40">
        <f t="shared" si="351"/>
        <v>10631.675000000005</v>
      </c>
      <c r="P2040" s="39">
        <f t="shared" si="349"/>
        <v>0</v>
      </c>
      <c r="Q2040" s="39">
        <f t="shared" si="350"/>
        <v>0</v>
      </c>
      <c r="R2040" s="39">
        <f>IF((O2040 - MAX($O$16:O2040)) &lt; 0, O2040 - MAX($O$16:O2040), 0)</f>
        <v>-117.49999999998545</v>
      </c>
    </row>
    <row r="2041" spans="1:18" x14ac:dyDescent="0.25">
      <c r="A2041" s="2">
        <v>2026</v>
      </c>
      <c r="B2041" t="s">
        <v>2026</v>
      </c>
      <c r="C2041" s="8">
        <v>280.14999999999998</v>
      </c>
      <c r="D2041" s="8">
        <v>149.59</v>
      </c>
      <c r="E2041" s="17">
        <f t="shared" si="341"/>
        <v>0.6274269556249239</v>
      </c>
      <c r="F2041" s="2">
        <f>+IF(A2041&gt;$C$3,AVERAGE(INDEX($E$16:$E$2532,A2041-$C$3):E2040),"")</f>
        <v>0.62806330372207608</v>
      </c>
      <c r="G2041" s="2">
        <f>+IF(A2041&gt;$C$3,STDEVA(INDEX($E$16:$E$2532,A2041-$C$3):E2040),"")</f>
        <v>5.0331468905012678E-3</v>
      </c>
      <c r="H2041">
        <f t="shared" si="342"/>
        <v>-0.12643145749493673</v>
      </c>
      <c r="I2041" s="2" t="str">
        <f t="shared" si="343"/>
        <v/>
      </c>
      <c r="J2041" t="str">
        <f t="shared" si="344"/>
        <v/>
      </c>
      <c r="K2041" t="str">
        <f t="shared" si="345"/>
        <v/>
      </c>
      <c r="L2041" s="37">
        <f t="shared" si="346"/>
        <v>535.00000000000364</v>
      </c>
      <c r="M2041" t="str">
        <f t="shared" si="347"/>
        <v>TP</v>
      </c>
      <c r="N2041" s="39">
        <f t="shared" si="348"/>
        <v>535.00000000000364</v>
      </c>
      <c r="O2041" s="40">
        <f t="shared" si="351"/>
        <v>11166.675000000008</v>
      </c>
      <c r="P2041" s="39">
        <f t="shared" si="349"/>
        <v>3.75</v>
      </c>
      <c r="Q2041" s="39">
        <f t="shared" si="350"/>
        <v>0</v>
      </c>
      <c r="R2041" s="39">
        <f>IF((O2041 - MAX($O$16:O2041)) &lt; 0, O2041 - MAX($O$16:O2041), 0)</f>
        <v>0</v>
      </c>
    </row>
    <row r="2042" spans="1:18" x14ac:dyDescent="0.25">
      <c r="A2042" s="2">
        <v>2027</v>
      </c>
      <c r="B2042" t="s">
        <v>2027</v>
      </c>
      <c r="C2042" s="8">
        <v>278.27</v>
      </c>
      <c r="D2042" s="8">
        <v>148.34</v>
      </c>
      <c r="E2042" s="17">
        <f t="shared" si="341"/>
        <v>0.62908492907188318</v>
      </c>
      <c r="F2042" s="2">
        <f>+IF(A2042&gt;$C$3,AVERAGE(INDEX($E$16:$E$2532,A2042-$C$3):E2041),"")</f>
        <v>0.62827548237752595</v>
      </c>
      <c r="G2042" s="2">
        <f>+IF(A2042&gt;$C$3,STDEVA(INDEX($E$16:$E$2532,A2042-$C$3):E2041),"")</f>
        <v>4.9656188484940482E-3</v>
      </c>
      <c r="H2042">
        <f t="shared" si="342"/>
        <v>0.16301023478729451</v>
      </c>
      <c r="I2042" s="2" t="str">
        <f t="shared" si="343"/>
        <v/>
      </c>
      <c r="J2042" t="str">
        <f t="shared" si="344"/>
        <v/>
      </c>
      <c r="K2042" t="str">
        <f t="shared" si="345"/>
        <v/>
      </c>
      <c r="L2042" s="37" t="str">
        <f t="shared" si="346"/>
        <v/>
      </c>
      <c r="M2042" t="str">
        <f t="shared" si="347"/>
        <v/>
      </c>
      <c r="N2042" s="39">
        <f t="shared" si="348"/>
        <v>0</v>
      </c>
      <c r="O2042" s="40">
        <f t="shared" si="351"/>
        <v>11166.675000000008</v>
      </c>
      <c r="P2042" s="39">
        <f t="shared" si="349"/>
        <v>0</v>
      </c>
      <c r="Q2042" s="39">
        <f t="shared" si="350"/>
        <v>0</v>
      </c>
      <c r="R2042" s="39">
        <f>IF((O2042 - MAX($O$16:O2042)) &lt; 0, O2042 - MAX($O$16:O2042), 0)</f>
        <v>0</v>
      </c>
    </row>
    <row r="2043" spans="1:18" x14ac:dyDescent="0.25">
      <c r="A2043" s="2">
        <v>2028</v>
      </c>
      <c r="B2043" t="s">
        <v>2028</v>
      </c>
      <c r="C2043" s="8">
        <v>279.02999999999997</v>
      </c>
      <c r="D2043" s="8">
        <v>147.93</v>
      </c>
      <c r="E2043" s="17">
        <f t="shared" si="341"/>
        <v>0.63458011401834069</v>
      </c>
      <c r="F2043" s="2">
        <f>+IF(A2043&gt;$C$3,AVERAGE(INDEX($E$16:$E$2532,A2043-$C$3):E2042),"")</f>
        <v>0.62969439780575909</v>
      </c>
      <c r="G2043" s="2">
        <f>+IF(A2043&gt;$C$3,STDEVA(INDEX($E$16:$E$2532,A2043-$C$3):E2042),"")</f>
        <v>3.5254509090785133E-3</v>
      </c>
      <c r="H2043">
        <f t="shared" si="342"/>
        <v>1.3858415103725379</v>
      </c>
      <c r="I2043" s="2" t="str">
        <f t="shared" si="343"/>
        <v/>
      </c>
      <c r="J2043" t="str">
        <f t="shared" si="344"/>
        <v/>
      </c>
      <c r="K2043" t="str">
        <f t="shared" si="345"/>
        <v/>
      </c>
      <c r="L2043" s="37" t="str">
        <f t="shared" si="346"/>
        <v/>
      </c>
      <c r="M2043" t="str">
        <f t="shared" si="347"/>
        <v/>
      </c>
      <c r="N2043" s="39">
        <f t="shared" si="348"/>
        <v>0</v>
      </c>
      <c r="O2043" s="40">
        <f t="shared" si="351"/>
        <v>11166.675000000008</v>
      </c>
      <c r="P2043" s="39">
        <f t="shared" si="349"/>
        <v>0</v>
      </c>
      <c r="Q2043" s="39">
        <f t="shared" si="350"/>
        <v>0</v>
      </c>
      <c r="R2043" s="39">
        <f>IF((O2043 - MAX($O$16:O2043)) &lt; 0, O2043 - MAX($O$16:O2043), 0)</f>
        <v>0</v>
      </c>
    </row>
    <row r="2044" spans="1:18" x14ac:dyDescent="0.25">
      <c r="A2044" s="2">
        <v>2029</v>
      </c>
      <c r="B2044" t="s">
        <v>2029</v>
      </c>
      <c r="C2044" s="8">
        <v>275.27</v>
      </c>
      <c r="D2044" s="8">
        <v>145.86000000000001</v>
      </c>
      <c r="E2044" s="17">
        <f t="shared" si="341"/>
        <v>0.63510517662407917</v>
      </c>
      <c r="F2044" s="2">
        <f>+IF(A2044&gt;$C$3,AVERAGE(INDEX($E$16:$E$2532,A2044-$C$3):E2043),"")</f>
        <v>0.63114322681865365</v>
      </c>
      <c r="G2044" s="2">
        <f>+IF(A2044&gt;$C$3,STDEVA(INDEX($E$16:$E$2532,A2044-$C$3):E2043),"")</f>
        <v>3.7923516835439504E-3</v>
      </c>
      <c r="H2044">
        <f t="shared" si="342"/>
        <v>1.0447210955190434</v>
      </c>
      <c r="I2044" s="2" t="str">
        <f t="shared" si="343"/>
        <v/>
      </c>
      <c r="J2044" t="str">
        <f t="shared" si="344"/>
        <v/>
      </c>
      <c r="K2044" t="str">
        <f t="shared" si="345"/>
        <v/>
      </c>
      <c r="L2044" s="37" t="str">
        <f t="shared" si="346"/>
        <v/>
      </c>
      <c r="M2044" t="str">
        <f t="shared" si="347"/>
        <v/>
      </c>
      <c r="N2044" s="39">
        <f t="shared" si="348"/>
        <v>0</v>
      </c>
      <c r="O2044" s="40">
        <f t="shared" si="351"/>
        <v>11166.675000000008</v>
      </c>
      <c r="P2044" s="39">
        <f t="shared" si="349"/>
        <v>0</v>
      </c>
      <c r="Q2044" s="39">
        <f t="shared" si="350"/>
        <v>0</v>
      </c>
      <c r="R2044" s="39">
        <f>IF((O2044 - MAX($O$16:O2044)) &lt; 0, O2044 - MAX($O$16:O2044), 0)</f>
        <v>0</v>
      </c>
    </row>
    <row r="2045" spans="1:18" x14ac:dyDescent="0.25">
      <c r="A2045" s="2">
        <v>2030</v>
      </c>
      <c r="B2045" t="s">
        <v>2030</v>
      </c>
      <c r="C2045" s="8">
        <v>274.57</v>
      </c>
      <c r="D2045" s="8">
        <v>146.37</v>
      </c>
      <c r="E2045" s="17">
        <f t="shared" si="341"/>
        <v>0.62906857505190206</v>
      </c>
      <c r="F2045" s="2">
        <f>+IF(A2045&gt;$C$3,AVERAGE(INDEX($E$16:$E$2532,A2045-$C$3):E2044),"")</f>
        <v>0.63099564902504346</v>
      </c>
      <c r="G2045" s="2">
        <f>+IF(A2045&gt;$C$3,STDEVA(INDEX($E$16:$E$2532,A2045-$C$3):E2044),"")</f>
        <v>3.5716729590248319E-3</v>
      </c>
      <c r="H2045">
        <f t="shared" si="342"/>
        <v>-0.53954379229265947</v>
      </c>
      <c r="I2045" s="2" t="str">
        <f t="shared" si="343"/>
        <v/>
      </c>
      <c r="J2045" t="str">
        <f t="shared" si="344"/>
        <v/>
      </c>
      <c r="K2045" t="str">
        <f t="shared" si="345"/>
        <v/>
      </c>
      <c r="L2045" s="37" t="str">
        <f t="shared" si="346"/>
        <v/>
      </c>
      <c r="M2045" t="str">
        <f t="shared" si="347"/>
        <v/>
      </c>
      <c r="N2045" s="39">
        <f t="shared" si="348"/>
        <v>0</v>
      </c>
      <c r="O2045" s="40">
        <f t="shared" si="351"/>
        <v>11166.675000000008</v>
      </c>
      <c r="P2045" s="39">
        <f t="shared" si="349"/>
        <v>0</v>
      </c>
      <c r="Q2045" s="39">
        <f t="shared" si="350"/>
        <v>0</v>
      </c>
      <c r="R2045" s="39">
        <f>IF((O2045 - MAX($O$16:O2045)) &lt; 0, O2045 - MAX($O$16:O2045), 0)</f>
        <v>0</v>
      </c>
    </row>
    <row r="2046" spans="1:18" x14ac:dyDescent="0.25">
      <c r="A2046" s="2">
        <v>2031</v>
      </c>
      <c r="B2046" t="s">
        <v>2031</v>
      </c>
      <c r="C2046" s="8">
        <v>280.52999999999997</v>
      </c>
      <c r="D2046" s="8">
        <v>150.16</v>
      </c>
      <c r="E2046" s="17">
        <f t="shared" si="341"/>
        <v>0.6249792788372116</v>
      </c>
      <c r="F2046" s="2">
        <f>+IF(A2046&gt;$C$3,AVERAGE(INDEX($E$16:$E$2532,A2046-$C$3):E2045),"")</f>
        <v>0.63105315007822571</v>
      </c>
      <c r="G2046" s="2">
        <f>+IF(A2046&gt;$C$3,STDEVA(INDEX($E$16:$E$2532,A2046-$C$3):E2045),"")</f>
        <v>3.5291681718658883E-3</v>
      </c>
      <c r="H2046">
        <f t="shared" si="342"/>
        <v>-1.7210489682623487</v>
      </c>
      <c r="I2046" s="2" t="str">
        <f t="shared" si="343"/>
        <v>Buy</v>
      </c>
      <c r="J2046">
        <f t="shared" si="344"/>
        <v>280.52999999999997</v>
      </c>
      <c r="K2046">
        <f t="shared" si="345"/>
        <v>150.16</v>
      </c>
      <c r="L2046" s="37" t="str">
        <f t="shared" si="346"/>
        <v/>
      </c>
      <c r="M2046" t="str">
        <f t="shared" si="347"/>
        <v>Long</v>
      </c>
      <c r="N2046" s="39">
        <f t="shared" si="348"/>
        <v>0</v>
      </c>
      <c r="O2046" s="40">
        <f t="shared" si="351"/>
        <v>11166.675000000008</v>
      </c>
      <c r="P2046" s="39">
        <f t="shared" si="349"/>
        <v>3.75</v>
      </c>
      <c r="Q2046" s="39">
        <f t="shared" si="350"/>
        <v>5383.625</v>
      </c>
      <c r="R2046" s="39">
        <f>IF((O2046 - MAX($O$16:O2046)) &lt; 0, O2046 - MAX($O$16:O2046), 0)</f>
        <v>0</v>
      </c>
    </row>
    <row r="2047" spans="1:18" x14ac:dyDescent="0.25">
      <c r="A2047" s="2">
        <v>2032</v>
      </c>
      <c r="B2047" t="s">
        <v>2032</v>
      </c>
      <c r="C2047" s="8">
        <v>282.95999999999998</v>
      </c>
      <c r="D2047" s="8">
        <v>150.19</v>
      </c>
      <c r="E2047" s="17">
        <f t="shared" si="341"/>
        <v>0.63340438567973578</v>
      </c>
      <c r="F2047" s="2">
        <f>+IF(A2047&gt;$C$3,AVERAGE(INDEX($E$16:$E$2532,A2047-$C$3):E2046),"")</f>
        <v>0.63056361472068334</v>
      </c>
      <c r="G2047" s="2">
        <f>+IF(A2047&gt;$C$3,STDEVA(INDEX($E$16:$E$2532,A2047-$C$3):E2046),"")</f>
        <v>4.2533667032447833E-3</v>
      </c>
      <c r="H2047">
        <f t="shared" si="342"/>
        <v>0.66788761873865488</v>
      </c>
      <c r="I2047" s="2" t="str">
        <f t="shared" si="343"/>
        <v/>
      </c>
      <c r="J2047" t="str">
        <f t="shared" si="344"/>
        <v/>
      </c>
      <c r="K2047" t="str">
        <f t="shared" si="345"/>
        <v/>
      </c>
      <c r="L2047" s="37">
        <f t="shared" si="346"/>
        <v>600.00000000000136</v>
      </c>
      <c r="M2047" t="str">
        <f t="shared" si="347"/>
        <v>TP</v>
      </c>
      <c r="N2047" s="39">
        <f t="shared" si="348"/>
        <v>600.00000000000136</v>
      </c>
      <c r="O2047" s="40">
        <f t="shared" si="351"/>
        <v>11766.67500000001</v>
      </c>
      <c r="P2047" s="39">
        <f t="shared" si="349"/>
        <v>3.75</v>
      </c>
      <c r="Q2047" s="39">
        <f t="shared" si="350"/>
        <v>0</v>
      </c>
      <c r="R2047" s="39">
        <f>IF((O2047 - MAX($O$16:O2047)) &lt; 0, O2047 - MAX($O$16:O2047), 0)</f>
        <v>0</v>
      </c>
    </row>
    <row r="2048" spans="1:18" x14ac:dyDescent="0.25">
      <c r="A2048" s="2">
        <v>2033</v>
      </c>
      <c r="B2048" t="s">
        <v>2033</v>
      </c>
      <c r="C2048" s="8">
        <v>284.8</v>
      </c>
      <c r="D2048" s="8">
        <v>149.80000000000001</v>
      </c>
      <c r="E2048" s="17">
        <f t="shared" si="341"/>
        <v>0.64248610845470155</v>
      </c>
      <c r="F2048" s="2">
        <f>+IF(A2048&gt;$C$3,AVERAGE(INDEX($E$16:$E$2532,A2048-$C$3):E2047),"")</f>
        <v>0.63142750604225384</v>
      </c>
      <c r="G2048" s="2">
        <f>+IF(A2048&gt;$C$3,STDEVA(INDEX($E$16:$E$2532,A2048-$C$3):E2047),"")</f>
        <v>4.3161452873336373E-3</v>
      </c>
      <c r="H2048">
        <f t="shared" si="342"/>
        <v>2.5621478602448371</v>
      </c>
      <c r="I2048" s="2" t="str">
        <f t="shared" si="343"/>
        <v>Sell</v>
      </c>
      <c r="J2048">
        <f t="shared" si="344"/>
        <v>149.80000000000001</v>
      </c>
      <c r="K2048">
        <f t="shared" si="345"/>
        <v>284.8</v>
      </c>
      <c r="L2048" s="37" t="str">
        <f t="shared" si="346"/>
        <v/>
      </c>
      <c r="M2048" t="str">
        <f t="shared" si="347"/>
        <v>Short</v>
      </c>
      <c r="N2048" s="39">
        <f t="shared" si="348"/>
        <v>0</v>
      </c>
      <c r="O2048" s="40">
        <f t="shared" si="351"/>
        <v>11766.67500000001</v>
      </c>
      <c r="P2048" s="39">
        <f t="shared" si="349"/>
        <v>3.75</v>
      </c>
      <c r="Q2048" s="39">
        <f t="shared" si="350"/>
        <v>5432.5</v>
      </c>
      <c r="R2048" s="39">
        <f>IF((O2048 - MAX($O$16:O2048)) &lt; 0, O2048 - MAX($O$16:O2048), 0)</f>
        <v>0</v>
      </c>
    </row>
    <row r="2049" spans="1:18" x14ac:dyDescent="0.25">
      <c r="A2049" s="2">
        <v>2034</v>
      </c>
      <c r="B2049" t="s">
        <v>2034</v>
      </c>
      <c r="C2049" s="8">
        <v>287.64999999999998</v>
      </c>
      <c r="D2049" s="8">
        <v>150.86000000000001</v>
      </c>
      <c r="E2049" s="17">
        <f t="shared" si="341"/>
        <v>0.64539220888381754</v>
      </c>
      <c r="F2049" s="2">
        <f>+IF(A2049&gt;$C$3,AVERAGE(INDEX($E$16:$E$2532,A2049-$C$3):E2048),"")</f>
        <v>0.63300870492952599</v>
      </c>
      <c r="G2049" s="2">
        <f>+IF(A2049&gt;$C$3,STDEVA(INDEX($E$16:$E$2532,A2049-$C$3):E2048),"")</f>
        <v>6.6024472967537448E-3</v>
      </c>
      <c r="H2049">
        <f t="shared" si="342"/>
        <v>1.8755930032762558</v>
      </c>
      <c r="I2049" s="2" t="str">
        <f t="shared" si="343"/>
        <v>Sell</v>
      </c>
      <c r="J2049" t="str">
        <f t="shared" si="344"/>
        <v/>
      </c>
      <c r="K2049" t="str">
        <f t="shared" si="345"/>
        <v/>
      </c>
      <c r="L2049" s="37">
        <f t="shared" si="346"/>
        <v>-447.49999999999091</v>
      </c>
      <c r="M2049" t="str">
        <f t="shared" si="347"/>
        <v>SL</v>
      </c>
      <c r="N2049" s="39">
        <f t="shared" si="348"/>
        <v>-447.49999999999091</v>
      </c>
      <c r="O2049" s="40">
        <f t="shared" si="351"/>
        <v>11319.175000000019</v>
      </c>
      <c r="P2049" s="39">
        <f t="shared" si="349"/>
        <v>3.75</v>
      </c>
      <c r="Q2049" s="39">
        <f t="shared" si="350"/>
        <v>0</v>
      </c>
      <c r="R2049" s="39">
        <f>IF((O2049 - MAX($O$16:O2049)) &lt; 0, O2049 - MAX($O$16:O2049), 0)</f>
        <v>-447.49999999999091</v>
      </c>
    </row>
    <row r="2050" spans="1:18" x14ac:dyDescent="0.25">
      <c r="A2050" s="2">
        <v>2035</v>
      </c>
      <c r="B2050" t="s">
        <v>2035</v>
      </c>
      <c r="C2050" s="8">
        <v>288.97000000000003</v>
      </c>
      <c r="D2050" s="8">
        <v>151.75</v>
      </c>
      <c r="E2050" s="17">
        <f t="shared" si="341"/>
        <v>0.64408844655621145</v>
      </c>
      <c r="F2050" s="2">
        <f>+IF(A2050&gt;$C$3,AVERAGE(INDEX($E$16:$E$2532,A2050-$C$3):E2049),"")</f>
        <v>0.63506611138147373</v>
      </c>
      <c r="G2050" s="2">
        <f>+IF(A2050&gt;$C$3,STDEVA(INDEX($E$16:$E$2532,A2050-$C$3):E2049),"")</f>
        <v>8.6913838268562662E-3</v>
      </c>
      <c r="H2050">
        <f t="shared" si="342"/>
        <v>1.0380780960172091</v>
      </c>
      <c r="I2050" s="2" t="str">
        <f t="shared" si="343"/>
        <v/>
      </c>
      <c r="J2050" t="str">
        <f t="shared" si="344"/>
        <v/>
      </c>
      <c r="K2050" t="str">
        <f t="shared" si="345"/>
        <v/>
      </c>
      <c r="L2050" s="37" t="str">
        <f t="shared" si="346"/>
        <v/>
      </c>
      <c r="M2050" t="str">
        <f t="shared" si="347"/>
        <v/>
      </c>
      <c r="N2050" s="39">
        <f t="shared" si="348"/>
        <v>0</v>
      </c>
      <c r="O2050" s="40">
        <f t="shared" si="351"/>
        <v>11319.175000000019</v>
      </c>
      <c r="P2050" s="39">
        <f t="shared" si="349"/>
        <v>0</v>
      </c>
      <c r="Q2050" s="39">
        <f t="shared" si="350"/>
        <v>0</v>
      </c>
      <c r="R2050" s="39">
        <f>IF((O2050 - MAX($O$16:O2050)) &lt; 0, O2050 - MAX($O$16:O2050), 0)</f>
        <v>-447.49999999999091</v>
      </c>
    </row>
    <row r="2051" spans="1:18" x14ac:dyDescent="0.25">
      <c r="A2051" s="2">
        <v>2036</v>
      </c>
      <c r="B2051" t="s">
        <v>2036</v>
      </c>
      <c r="C2051" s="8">
        <v>288.89999999999998</v>
      </c>
      <c r="D2051" s="8">
        <v>151.30000000000001</v>
      </c>
      <c r="E2051" s="17">
        <f t="shared" si="341"/>
        <v>0.64681598667787921</v>
      </c>
      <c r="F2051" s="2">
        <f>+IF(A2051&gt;$C$3,AVERAGE(INDEX($E$16:$E$2532,A2051-$C$3):E2050),"")</f>
        <v>0.63807008568233559</v>
      </c>
      <c r="G2051" s="2">
        <f>+IF(A2051&gt;$C$3,STDEVA(INDEX($E$16:$E$2532,A2051-$C$3):E2050),"")</f>
        <v>8.6958811123792924E-3</v>
      </c>
      <c r="H2051">
        <f t="shared" si="342"/>
        <v>1.0057521351221237</v>
      </c>
      <c r="I2051" s="2" t="str">
        <f t="shared" si="343"/>
        <v/>
      </c>
      <c r="J2051" t="str">
        <f t="shared" si="344"/>
        <v/>
      </c>
      <c r="K2051" t="str">
        <f t="shared" si="345"/>
        <v/>
      </c>
      <c r="L2051" s="37" t="str">
        <f t="shared" si="346"/>
        <v/>
      </c>
      <c r="M2051" t="str">
        <f t="shared" si="347"/>
        <v/>
      </c>
      <c r="N2051" s="39">
        <f t="shared" si="348"/>
        <v>0</v>
      </c>
      <c r="O2051" s="40">
        <f t="shared" si="351"/>
        <v>11319.175000000019</v>
      </c>
      <c r="P2051" s="39">
        <f t="shared" si="349"/>
        <v>0</v>
      </c>
      <c r="Q2051" s="39">
        <f t="shared" si="350"/>
        <v>0</v>
      </c>
      <c r="R2051" s="39">
        <f>IF((O2051 - MAX($O$16:O2051)) &lt; 0, O2051 - MAX($O$16:O2051), 0)</f>
        <v>-447.49999999999091</v>
      </c>
    </row>
    <row r="2052" spans="1:18" x14ac:dyDescent="0.25">
      <c r="A2052" s="2">
        <v>2037</v>
      </c>
      <c r="B2052" t="s">
        <v>2037</v>
      </c>
      <c r="C2052" s="8">
        <v>288.39</v>
      </c>
      <c r="D2052" s="8">
        <v>151.47</v>
      </c>
      <c r="E2052" s="17">
        <f t="shared" si="341"/>
        <v>0.64392614520690039</v>
      </c>
      <c r="F2052" s="2">
        <f>+IF(A2052&gt;$C$3,AVERAGE(INDEX($E$16:$E$2532,A2052-$C$3):E2051),"")</f>
        <v>0.64243742725046915</v>
      </c>
      <c r="G2052" s="2">
        <f>+IF(A2052&gt;$C$3,STDEVA(INDEX($E$16:$E$2532,A2052-$C$3):E2051),"")</f>
        <v>5.2968526453524957E-3</v>
      </c>
      <c r="H2052">
        <f t="shared" si="342"/>
        <v>0.28105708353760872</v>
      </c>
      <c r="I2052" s="2" t="str">
        <f t="shared" si="343"/>
        <v/>
      </c>
      <c r="J2052" t="str">
        <f t="shared" si="344"/>
        <v/>
      </c>
      <c r="K2052" t="str">
        <f t="shared" si="345"/>
        <v/>
      </c>
      <c r="L2052" s="37" t="str">
        <f t="shared" si="346"/>
        <v/>
      </c>
      <c r="M2052" t="str">
        <f t="shared" si="347"/>
        <v/>
      </c>
      <c r="N2052" s="39">
        <f t="shared" si="348"/>
        <v>0</v>
      </c>
      <c r="O2052" s="40">
        <f t="shared" si="351"/>
        <v>11319.175000000019</v>
      </c>
      <c r="P2052" s="39">
        <f t="shared" si="349"/>
        <v>0</v>
      </c>
      <c r="Q2052" s="39">
        <f t="shared" si="350"/>
        <v>0</v>
      </c>
      <c r="R2052" s="39">
        <f>IF((O2052 - MAX($O$16:O2052)) &lt; 0, O2052 - MAX($O$16:O2052), 0)</f>
        <v>-447.49999999999091</v>
      </c>
    </row>
    <row r="2053" spans="1:18" x14ac:dyDescent="0.25">
      <c r="A2053" s="2">
        <v>2038</v>
      </c>
      <c r="B2053" t="s">
        <v>2038</v>
      </c>
      <c r="C2053" s="8">
        <v>289.58</v>
      </c>
      <c r="D2053" s="8">
        <v>153.07</v>
      </c>
      <c r="E2053" s="17">
        <f t="shared" si="341"/>
        <v>0.63753626424965981</v>
      </c>
      <c r="F2053" s="2">
        <f>+IF(A2053&gt;$C$3,AVERAGE(INDEX($E$16:$E$2532,A2053-$C$3):E2052),"")</f>
        <v>0.64454177915590205</v>
      </c>
      <c r="G2053" s="2">
        <f>+IF(A2053&gt;$C$3,STDEVA(INDEX($E$16:$E$2532,A2053-$C$3):E2052),"")</f>
        <v>1.6359667029022665E-3</v>
      </c>
      <c r="H2053">
        <f t="shared" si="342"/>
        <v>-4.2821867302153471</v>
      </c>
      <c r="I2053" s="2" t="str">
        <f t="shared" si="343"/>
        <v>Buy</v>
      </c>
      <c r="J2053">
        <f t="shared" si="344"/>
        <v>289.58</v>
      </c>
      <c r="K2053">
        <f t="shared" si="345"/>
        <v>153.07</v>
      </c>
      <c r="L2053" s="37" t="str">
        <f t="shared" si="346"/>
        <v/>
      </c>
      <c r="M2053" t="str">
        <f t="shared" si="347"/>
        <v>Long</v>
      </c>
      <c r="N2053" s="39">
        <f t="shared" si="348"/>
        <v>0</v>
      </c>
      <c r="O2053" s="40">
        <f t="shared" si="351"/>
        <v>11319.175000000019</v>
      </c>
      <c r="P2053" s="39">
        <f t="shared" si="349"/>
        <v>3.75</v>
      </c>
      <c r="Q2053" s="39">
        <f t="shared" si="350"/>
        <v>5533.125</v>
      </c>
      <c r="R2053" s="39">
        <f>IF((O2053 - MAX($O$16:O2053)) &lt; 0, O2053 - MAX($O$16:O2053), 0)</f>
        <v>-447.49999999999091</v>
      </c>
    </row>
    <row r="2054" spans="1:18" x14ac:dyDescent="0.25">
      <c r="A2054" s="2">
        <v>2039</v>
      </c>
      <c r="B2054" t="s">
        <v>2039</v>
      </c>
      <c r="C2054" s="8">
        <v>289.26</v>
      </c>
      <c r="D2054" s="8">
        <v>151.72999999999999</v>
      </c>
      <c r="E2054" s="17">
        <f t="shared" si="341"/>
        <v>0.6452233121084362</v>
      </c>
      <c r="F2054" s="2">
        <f>+IF(A2054&gt;$C$3,AVERAGE(INDEX($E$16:$E$2532,A2054-$C$3):E2053),"")</f>
        <v>0.64355181031489361</v>
      </c>
      <c r="G2054" s="2">
        <f>+IF(A2054&gt;$C$3,STDEVA(INDEX($E$16:$E$2532,A2054-$C$3):E2053),"")</f>
        <v>3.5586800133964851E-3</v>
      </c>
      <c r="H2054">
        <f t="shared" si="342"/>
        <v>0.46969713131000651</v>
      </c>
      <c r="I2054" s="2" t="str">
        <f t="shared" si="343"/>
        <v/>
      </c>
      <c r="J2054">
        <f t="shared" si="344"/>
        <v>289.58</v>
      </c>
      <c r="K2054">
        <f t="shared" si="345"/>
        <v>153.07</v>
      </c>
      <c r="L2054" s="37">
        <f t="shared" si="346"/>
        <v>255.00000000000256</v>
      </c>
      <c r="M2054" t="str">
        <f t="shared" si="347"/>
        <v>Long</v>
      </c>
      <c r="N2054" s="39">
        <f t="shared" si="348"/>
        <v>0</v>
      </c>
      <c r="O2054" s="40">
        <f t="shared" si="351"/>
        <v>11319.175000000019</v>
      </c>
      <c r="P2054" s="39">
        <f t="shared" si="349"/>
        <v>0</v>
      </c>
      <c r="Q2054" s="39">
        <f t="shared" si="350"/>
        <v>0</v>
      </c>
      <c r="R2054" s="39">
        <f>IF((O2054 - MAX($O$16:O2054)) &lt; 0, O2054 - MAX($O$16:O2054), 0)</f>
        <v>-447.49999999999091</v>
      </c>
    </row>
    <row r="2055" spans="1:18" x14ac:dyDescent="0.25">
      <c r="A2055" s="2">
        <v>2040</v>
      </c>
      <c r="B2055" t="s">
        <v>2040</v>
      </c>
      <c r="C2055" s="8">
        <v>289.37</v>
      </c>
      <c r="D2055" s="8">
        <v>152.24</v>
      </c>
      <c r="E2055" s="17">
        <f t="shared" si="341"/>
        <v>0.64224792308561685</v>
      </c>
      <c r="F2055" s="2">
        <f>+IF(A2055&gt;$C$3,AVERAGE(INDEX($E$16:$E$2532,A2055-$C$3):E2054),"")</f>
        <v>0.64351803095981741</v>
      </c>
      <c r="G2055" s="2">
        <f>+IF(A2055&gt;$C$3,STDEVA(INDEX($E$16:$E$2532,A2055-$C$3):E2054),"")</f>
        <v>3.5375825036372804E-3</v>
      </c>
      <c r="H2055">
        <f t="shared" si="342"/>
        <v>-0.35903272160993077</v>
      </c>
      <c r="I2055" s="2" t="str">
        <f t="shared" si="343"/>
        <v/>
      </c>
      <c r="J2055">
        <f t="shared" si="344"/>
        <v>289.58</v>
      </c>
      <c r="K2055">
        <f t="shared" si="345"/>
        <v>153.07</v>
      </c>
      <c r="L2055" s="37">
        <f t="shared" si="346"/>
        <v>155.00000000000114</v>
      </c>
      <c r="M2055" t="str">
        <f t="shared" si="347"/>
        <v>Long</v>
      </c>
      <c r="N2055" s="39">
        <f t="shared" si="348"/>
        <v>0</v>
      </c>
      <c r="O2055" s="40">
        <f t="shared" si="351"/>
        <v>11319.175000000019</v>
      </c>
      <c r="P2055" s="39">
        <f t="shared" si="349"/>
        <v>0</v>
      </c>
      <c r="Q2055" s="39">
        <f t="shared" si="350"/>
        <v>0</v>
      </c>
      <c r="R2055" s="39">
        <f>IF((O2055 - MAX($O$16:O2055)) &lt; 0, O2055 - MAX($O$16:O2055), 0)</f>
        <v>-447.49999999999091</v>
      </c>
    </row>
    <row r="2056" spans="1:18" x14ac:dyDescent="0.25">
      <c r="A2056" s="2">
        <v>2041</v>
      </c>
      <c r="B2056" t="s">
        <v>2041</v>
      </c>
      <c r="C2056" s="8">
        <v>292.39999999999998</v>
      </c>
      <c r="D2056" s="8">
        <v>154.01</v>
      </c>
      <c r="E2056" s="17">
        <f t="shared" si="341"/>
        <v>0.64110519250524933</v>
      </c>
      <c r="F2056" s="2">
        <f>+IF(A2056&gt;$C$3,AVERAGE(INDEX($E$16:$E$2532,A2056-$C$3):E2055),"")</f>
        <v>0.64314992626569845</v>
      </c>
      <c r="G2056" s="2">
        <f>+IF(A2056&gt;$C$3,STDEVA(INDEX($E$16:$E$2532,A2056-$C$3):E2055),"")</f>
        <v>3.5590818552857571E-3</v>
      </c>
      <c r="H2056">
        <f t="shared" si="342"/>
        <v>-0.57451158573731165</v>
      </c>
      <c r="I2056" s="2" t="str">
        <f t="shared" si="343"/>
        <v/>
      </c>
      <c r="J2056" t="str">
        <f t="shared" si="344"/>
        <v/>
      </c>
      <c r="K2056" t="str">
        <f t="shared" si="345"/>
        <v/>
      </c>
      <c r="L2056" s="37">
        <f t="shared" si="346"/>
        <v>469.99999999999886</v>
      </c>
      <c r="M2056" t="str">
        <f t="shared" si="347"/>
        <v>TP</v>
      </c>
      <c r="N2056" s="39">
        <f t="shared" si="348"/>
        <v>469.99999999999886</v>
      </c>
      <c r="O2056" s="40">
        <f t="shared" si="351"/>
        <v>11789.175000000017</v>
      </c>
      <c r="P2056" s="39">
        <f t="shared" si="349"/>
        <v>3.75</v>
      </c>
      <c r="Q2056" s="39">
        <f t="shared" si="350"/>
        <v>0</v>
      </c>
      <c r="R2056" s="39">
        <f>IF((O2056 - MAX($O$16:O2056)) &lt; 0, O2056 - MAX($O$16:O2056), 0)</f>
        <v>0</v>
      </c>
    </row>
    <row r="2057" spans="1:18" x14ac:dyDescent="0.25">
      <c r="A2057" s="2">
        <v>2042</v>
      </c>
      <c r="B2057" t="s">
        <v>2042</v>
      </c>
      <c r="C2057" s="8">
        <v>293.06</v>
      </c>
      <c r="D2057" s="8">
        <v>154.56</v>
      </c>
      <c r="E2057" s="17">
        <f t="shared" si="341"/>
        <v>0.63979499574567122</v>
      </c>
      <c r="F2057" s="2">
        <f>+IF(A2057&gt;$C$3,AVERAGE(INDEX($E$16:$E$2532,A2057-$C$3):E2056),"")</f>
        <v>0.6420077674311726</v>
      </c>
      <c r="G2057" s="2">
        <f>+IF(A2057&gt;$C$3,STDEVA(INDEX($E$16:$E$2532,A2057-$C$3):E2056),"")</f>
        <v>2.9532421928886257E-3</v>
      </c>
      <c r="H2057">
        <f t="shared" si="342"/>
        <v>-0.74926861428084357</v>
      </c>
      <c r="I2057" s="2" t="str">
        <f t="shared" si="343"/>
        <v/>
      </c>
      <c r="J2057" t="str">
        <f t="shared" si="344"/>
        <v/>
      </c>
      <c r="K2057" t="str">
        <f t="shared" si="345"/>
        <v/>
      </c>
      <c r="L2057" s="37" t="str">
        <f t="shared" si="346"/>
        <v/>
      </c>
      <c r="M2057" t="str">
        <f t="shared" si="347"/>
        <v/>
      </c>
      <c r="N2057" s="39">
        <f t="shared" si="348"/>
        <v>0</v>
      </c>
      <c r="O2057" s="40">
        <f t="shared" si="351"/>
        <v>11789.175000000017</v>
      </c>
      <c r="P2057" s="39">
        <f t="shared" si="349"/>
        <v>0</v>
      </c>
      <c r="Q2057" s="39">
        <f t="shared" si="350"/>
        <v>0</v>
      </c>
      <c r="R2057" s="39">
        <f>IF((O2057 - MAX($O$16:O2057)) &lt; 0, O2057 - MAX($O$16:O2057), 0)</f>
        <v>0</v>
      </c>
    </row>
    <row r="2058" spans="1:18" x14ac:dyDescent="0.25">
      <c r="A2058" s="2">
        <v>2043</v>
      </c>
      <c r="B2058" t="s">
        <v>2043</v>
      </c>
      <c r="C2058" s="8">
        <v>295.86</v>
      </c>
      <c r="D2058" s="8">
        <v>155.29</v>
      </c>
      <c r="E2058" s="17">
        <f t="shared" si="341"/>
        <v>0.64459203288299205</v>
      </c>
      <c r="F2058" s="2">
        <f>+IF(A2058&gt;$C$3,AVERAGE(INDEX($E$16:$E$2532,A2058-$C$3):E2057),"")</f>
        <v>0.6411815375389267</v>
      </c>
      <c r="G2058" s="2">
        <f>+IF(A2058&gt;$C$3,STDEVA(INDEX($E$16:$E$2532,A2058-$C$3):E2057),"")</f>
        <v>2.8587350291246509E-3</v>
      </c>
      <c r="H2058">
        <f t="shared" si="342"/>
        <v>1.1930085542449327</v>
      </c>
      <c r="I2058" s="2" t="str">
        <f t="shared" si="343"/>
        <v/>
      </c>
      <c r="J2058" t="str">
        <f t="shared" si="344"/>
        <v/>
      </c>
      <c r="K2058" t="str">
        <f t="shared" si="345"/>
        <v/>
      </c>
      <c r="L2058" s="37" t="str">
        <f t="shared" si="346"/>
        <v/>
      </c>
      <c r="M2058" t="str">
        <f t="shared" si="347"/>
        <v/>
      </c>
      <c r="N2058" s="39">
        <f t="shared" si="348"/>
        <v>0</v>
      </c>
      <c r="O2058" s="40">
        <f t="shared" si="351"/>
        <v>11789.175000000017</v>
      </c>
      <c r="P2058" s="39">
        <f t="shared" si="349"/>
        <v>0</v>
      </c>
      <c r="Q2058" s="39">
        <f t="shared" si="350"/>
        <v>0</v>
      </c>
      <c r="R2058" s="39">
        <f>IF((O2058 - MAX($O$16:O2058)) &lt; 0, O2058 - MAX($O$16:O2058), 0)</f>
        <v>0</v>
      </c>
    </row>
    <row r="2059" spans="1:18" x14ac:dyDescent="0.25">
      <c r="A2059" s="2">
        <v>2044</v>
      </c>
      <c r="B2059" t="s">
        <v>2044</v>
      </c>
      <c r="C2059" s="8">
        <v>294</v>
      </c>
      <c r="D2059" s="8">
        <v>153.94999999999999</v>
      </c>
      <c r="E2059" s="17">
        <f t="shared" si="341"/>
        <v>0.64695189296817235</v>
      </c>
      <c r="F2059" s="2">
        <f>+IF(A2059&gt;$C$3,AVERAGE(INDEX($E$16:$E$2532,A2059-$C$3):E2058),"")</f>
        <v>0.64259269126559315</v>
      </c>
      <c r="G2059" s="2">
        <f>+IF(A2059&gt;$C$3,STDEVA(INDEX($E$16:$E$2532,A2059-$C$3):E2058),"")</f>
        <v>2.2954384550670976E-3</v>
      </c>
      <c r="H2059">
        <f t="shared" si="342"/>
        <v>1.8990714793317223</v>
      </c>
      <c r="I2059" s="2" t="str">
        <f t="shared" si="343"/>
        <v>Sell</v>
      </c>
      <c r="J2059">
        <f t="shared" si="344"/>
        <v>153.94999999999999</v>
      </c>
      <c r="K2059">
        <f t="shared" si="345"/>
        <v>294</v>
      </c>
      <c r="L2059" s="37" t="str">
        <f t="shared" si="346"/>
        <v/>
      </c>
      <c r="M2059" t="str">
        <f t="shared" si="347"/>
        <v>Short</v>
      </c>
      <c r="N2059" s="39">
        <f t="shared" si="348"/>
        <v>0</v>
      </c>
      <c r="O2059" s="40">
        <f t="shared" si="351"/>
        <v>11789.175000000017</v>
      </c>
      <c r="P2059" s="39">
        <f t="shared" si="349"/>
        <v>3.75</v>
      </c>
      <c r="Q2059" s="39">
        <f t="shared" si="350"/>
        <v>5599.375</v>
      </c>
      <c r="R2059" s="39">
        <f>IF((O2059 - MAX($O$16:O2059)) &lt; 0, O2059 - MAX($O$16:O2059), 0)</f>
        <v>0</v>
      </c>
    </row>
    <row r="2060" spans="1:18" x14ac:dyDescent="0.25">
      <c r="A2060" s="2">
        <v>2045</v>
      </c>
      <c r="B2060" t="s">
        <v>2045</v>
      </c>
      <c r="C2060" s="8">
        <v>293.64</v>
      </c>
      <c r="D2060" s="8">
        <v>152.08000000000001</v>
      </c>
      <c r="E2060" s="17">
        <f t="shared" si="341"/>
        <v>0.65794782906240679</v>
      </c>
      <c r="F2060" s="2">
        <f>+IF(A2060&gt;$C$3,AVERAGE(INDEX($E$16:$E$2532,A2060-$C$3):E2059),"")</f>
        <v>0.64293840743754038</v>
      </c>
      <c r="G2060" s="2">
        <f>+IF(A2060&gt;$C$3,STDEVA(INDEX($E$16:$E$2532,A2060-$C$3):E2059),"")</f>
        <v>2.8531134708964542E-3</v>
      </c>
      <c r="H2060">
        <f t="shared" si="342"/>
        <v>5.260716679505359</v>
      </c>
      <c r="I2060" s="2" t="str">
        <f t="shared" si="343"/>
        <v>Sell</v>
      </c>
      <c r="J2060" t="str">
        <f t="shared" si="344"/>
        <v/>
      </c>
      <c r="K2060" t="str">
        <f t="shared" si="345"/>
        <v/>
      </c>
      <c r="L2060" s="37">
        <f t="shared" si="346"/>
        <v>-377.49999999999062</v>
      </c>
      <c r="M2060" t="str">
        <f t="shared" si="347"/>
        <v>SL</v>
      </c>
      <c r="N2060" s="39">
        <f t="shared" si="348"/>
        <v>-377.49999999999062</v>
      </c>
      <c r="O2060" s="40">
        <f t="shared" si="351"/>
        <v>11411.675000000027</v>
      </c>
      <c r="P2060" s="39">
        <f t="shared" si="349"/>
        <v>3.75</v>
      </c>
      <c r="Q2060" s="39">
        <f t="shared" si="350"/>
        <v>0</v>
      </c>
      <c r="R2060" s="39">
        <f>IF((O2060 - MAX($O$16:O2060)) &lt; 0, O2060 - MAX($O$16:O2060), 0)</f>
        <v>-377.49999999999091</v>
      </c>
    </row>
    <row r="2061" spans="1:18" x14ac:dyDescent="0.25">
      <c r="A2061" s="2">
        <v>2046</v>
      </c>
      <c r="B2061" t="s">
        <v>2046</v>
      </c>
      <c r="C2061" s="8">
        <v>290.76</v>
      </c>
      <c r="D2061" s="8">
        <v>151.15</v>
      </c>
      <c r="E2061" s="17">
        <f t="shared" si="341"/>
        <v>0.65422546339096754</v>
      </c>
      <c r="F2061" s="2">
        <f>+IF(A2061&gt;$C$3,AVERAGE(INDEX($E$16:$E$2532,A2061-$C$3):E2060),"")</f>
        <v>0.64607838863289835</v>
      </c>
      <c r="G2061" s="2">
        <f>+IF(A2061&gt;$C$3,STDEVA(INDEX($E$16:$E$2532,A2061-$C$3):E2060),"")</f>
        <v>7.2123086672713724E-3</v>
      </c>
      <c r="H2061">
        <f t="shared" si="342"/>
        <v>1.1296070556491409</v>
      </c>
      <c r="I2061" s="2" t="str">
        <f t="shared" si="343"/>
        <v/>
      </c>
      <c r="J2061" t="str">
        <f t="shared" si="344"/>
        <v/>
      </c>
      <c r="K2061" t="str">
        <f t="shared" si="345"/>
        <v/>
      </c>
      <c r="L2061" s="37" t="str">
        <f t="shared" si="346"/>
        <v/>
      </c>
      <c r="M2061" t="str">
        <f t="shared" si="347"/>
        <v/>
      </c>
      <c r="N2061" s="39">
        <f t="shared" si="348"/>
        <v>0</v>
      </c>
      <c r="O2061" s="40">
        <f t="shared" si="351"/>
        <v>11411.675000000027</v>
      </c>
      <c r="P2061" s="39">
        <f t="shared" si="349"/>
        <v>0</v>
      </c>
      <c r="Q2061" s="39">
        <f t="shared" si="350"/>
        <v>0</v>
      </c>
      <c r="R2061" s="39">
        <f>IF((O2061 - MAX($O$16:O2061)) &lt; 0, O2061 - MAX($O$16:O2061), 0)</f>
        <v>-377.49999999999091</v>
      </c>
    </row>
    <row r="2062" spans="1:18" x14ac:dyDescent="0.25">
      <c r="A2062" s="2">
        <v>2047</v>
      </c>
      <c r="B2062" t="s">
        <v>2047</v>
      </c>
      <c r="C2062" s="8">
        <v>290.47000000000003</v>
      </c>
      <c r="D2062" s="8">
        <v>150.80000000000001</v>
      </c>
      <c r="E2062" s="17">
        <f t="shared" si="341"/>
        <v>0.6555458451616214</v>
      </c>
      <c r="F2062" s="2">
        <f>+IF(A2062&gt;$C$3,AVERAGE(INDEX($E$16:$E$2532,A2062-$C$3):E2061),"")</f>
        <v>0.64870244281004197</v>
      </c>
      <c r="G2062" s="2">
        <f>+IF(A2062&gt;$C$3,STDEVA(INDEX($E$16:$E$2532,A2062-$C$3):E2061),"")</f>
        <v>7.33627001640771E-3</v>
      </c>
      <c r="H2062">
        <f t="shared" si="342"/>
        <v>0.93281767659505832</v>
      </c>
      <c r="I2062" s="2" t="str">
        <f t="shared" si="343"/>
        <v/>
      </c>
      <c r="J2062" t="str">
        <f t="shared" si="344"/>
        <v/>
      </c>
      <c r="K2062" t="str">
        <f t="shared" si="345"/>
        <v/>
      </c>
      <c r="L2062" s="37" t="str">
        <f t="shared" si="346"/>
        <v/>
      </c>
      <c r="M2062" t="str">
        <f t="shared" si="347"/>
        <v/>
      </c>
      <c r="N2062" s="39">
        <f t="shared" si="348"/>
        <v>0</v>
      </c>
      <c r="O2062" s="40">
        <f t="shared" si="351"/>
        <v>11411.675000000027</v>
      </c>
      <c r="P2062" s="39">
        <f t="shared" si="349"/>
        <v>0</v>
      </c>
      <c r="Q2062" s="39">
        <f t="shared" si="350"/>
        <v>0</v>
      </c>
      <c r="R2062" s="39">
        <f>IF((O2062 - MAX($O$16:O2062)) &lt; 0, O2062 - MAX($O$16:O2062), 0)</f>
        <v>-377.49999999999091</v>
      </c>
    </row>
    <row r="2063" spans="1:18" x14ac:dyDescent="0.25">
      <c r="A2063" s="2">
        <v>2048</v>
      </c>
      <c r="B2063" t="s">
        <v>2048</v>
      </c>
      <c r="C2063" s="8">
        <v>291.5</v>
      </c>
      <c r="D2063" s="8">
        <v>153.63</v>
      </c>
      <c r="E2063" s="17">
        <f t="shared" si="341"/>
        <v>0.6404928916479784</v>
      </c>
      <c r="F2063" s="2">
        <f>+IF(A2063&gt;$C$3,AVERAGE(INDEX($E$16:$E$2532,A2063-$C$3):E2062),"")</f>
        <v>0.65185261269323203</v>
      </c>
      <c r="G2063" s="2">
        <f>+IF(A2063&gt;$C$3,STDEVA(INDEX($E$16:$E$2532,A2063-$C$3):E2062),"")</f>
        <v>5.7696430151877396E-3</v>
      </c>
      <c r="H2063">
        <f t="shared" si="342"/>
        <v>-1.96887762645814</v>
      </c>
      <c r="I2063" s="2" t="str">
        <f t="shared" si="343"/>
        <v>Buy</v>
      </c>
      <c r="J2063">
        <f t="shared" si="344"/>
        <v>291.5</v>
      </c>
      <c r="K2063">
        <f t="shared" si="345"/>
        <v>153.63</v>
      </c>
      <c r="L2063" s="37" t="str">
        <f t="shared" si="346"/>
        <v/>
      </c>
      <c r="M2063" t="str">
        <f t="shared" si="347"/>
        <v>Long</v>
      </c>
      <c r="N2063" s="39">
        <f t="shared" si="348"/>
        <v>0</v>
      </c>
      <c r="O2063" s="40">
        <f t="shared" si="351"/>
        <v>11411.675000000027</v>
      </c>
      <c r="P2063" s="39">
        <f t="shared" si="349"/>
        <v>3.75</v>
      </c>
      <c r="Q2063" s="39">
        <f t="shared" si="350"/>
        <v>5564.125</v>
      </c>
      <c r="R2063" s="39">
        <f>IF((O2063 - MAX($O$16:O2063)) &lt; 0, O2063 - MAX($O$16:O2063), 0)</f>
        <v>-377.49999999999091</v>
      </c>
    </row>
    <row r="2064" spans="1:18" x14ac:dyDescent="0.25">
      <c r="A2064" s="2">
        <v>2049</v>
      </c>
      <c r="B2064" t="s">
        <v>2049</v>
      </c>
      <c r="C2064" s="8">
        <v>293</v>
      </c>
      <c r="D2064" s="8">
        <v>155.5</v>
      </c>
      <c r="E2064" s="17">
        <f t="shared" si="341"/>
        <v>0.63352687739777847</v>
      </c>
      <c r="F2064" s="2">
        <f>+IF(A2064&gt;$C$3,AVERAGE(INDEX($E$16:$E$2532,A2064-$C$3):E2063),"")</f>
        <v>0.65103278444622936</v>
      </c>
      <c r="G2064" s="2">
        <f>+IF(A2064&gt;$C$3,STDEVA(INDEX($E$16:$E$2532,A2064-$C$3):E2063),"")</f>
        <v>7.1784708218919193E-3</v>
      </c>
      <c r="H2064">
        <f t="shared" si="342"/>
        <v>-2.4386679952872101</v>
      </c>
      <c r="I2064" s="2" t="str">
        <f t="shared" si="343"/>
        <v>Buy</v>
      </c>
      <c r="J2064">
        <f t="shared" si="344"/>
        <v>291.5</v>
      </c>
      <c r="K2064">
        <f t="shared" si="345"/>
        <v>153.63</v>
      </c>
      <c r="L2064" s="37">
        <f t="shared" si="346"/>
        <v>-92.500000000001137</v>
      </c>
      <c r="M2064" t="str">
        <f t="shared" si="347"/>
        <v>Long</v>
      </c>
      <c r="N2064" s="39">
        <f t="shared" si="348"/>
        <v>0</v>
      </c>
      <c r="O2064" s="40">
        <f t="shared" si="351"/>
        <v>11411.675000000027</v>
      </c>
      <c r="P2064" s="39">
        <f t="shared" si="349"/>
        <v>0</v>
      </c>
      <c r="Q2064" s="39">
        <f t="shared" si="350"/>
        <v>0</v>
      </c>
      <c r="R2064" s="39">
        <f>IF((O2064 - MAX($O$16:O2064)) &lt; 0, O2064 - MAX($O$16:O2064), 0)</f>
        <v>-377.49999999999091</v>
      </c>
    </row>
    <row r="2065" spans="1:18" x14ac:dyDescent="0.25">
      <c r="A2065" s="2">
        <v>2050</v>
      </c>
      <c r="B2065" t="s">
        <v>2050</v>
      </c>
      <c r="C2065" s="8">
        <v>295.66000000000003</v>
      </c>
      <c r="D2065" s="8">
        <v>156.1</v>
      </c>
      <c r="E2065" s="17">
        <f t="shared" ref="E2065:E2128" si="352">+LN(C2065/D2065)</f>
        <v>0.6387133179515575</v>
      </c>
      <c r="F2065" s="2">
        <f>+IF(A2065&gt;$C$3,AVERAGE(INDEX($E$16:$E$2532,A2065-$C$3):E2064),"")</f>
        <v>0.64834778133215054</v>
      </c>
      <c r="G2065" s="2">
        <f>+IF(A2065&gt;$C$3,STDEVA(INDEX($E$16:$E$2532,A2065-$C$3):E2064),"")</f>
        <v>1.0722390954018531E-2</v>
      </c>
      <c r="H2065">
        <f t="shared" ref="H2065:H2128" si="353">+IF(F2065="","",(E2065-F2065)/G2065)</f>
        <v>-0.89853684890889385</v>
      </c>
      <c r="I2065" s="2" t="str">
        <f t="shared" ref="I2065:I2128" si="354">+IF(H2065="","",IF(H2065&lt;$C$4,"Buy",IF(H2065&gt;$C$5,"Sell","")))</f>
        <v/>
      </c>
      <c r="J2065" t="str">
        <f t="shared" ref="J2065:J2128" si="355">IF(M2065=M2064, J2064, IF(OR(M2065="TP", M2065="SL"), "", IF(I2065="Buy", C2065, IF(I2065="Sell", D2065, ""))))</f>
        <v/>
      </c>
      <c r="K2065" t="str">
        <f t="shared" ref="K2065:K2128" si="356">IF(M2065=M2064, K2064, IF(OR(M2065="TP", M2065="SL"), "",IF(I2065="Buy", D2065, IF(I2065="Sell", C2065, ""))))</f>
        <v/>
      </c>
      <c r="L2065" s="37">
        <f t="shared" ref="L2065:L2128" si="357">IF(M2064="Long", (C2065-J2064)*$C$8+(K2064-D2065)*$C$9, IF(M2064="Short", (K2064-C2065)*$C$8+(D2065-J2064)*$C$9, ""))</f>
        <v>422.50000000000659</v>
      </c>
      <c r="M2065" t="str">
        <f t="shared" ref="M2065:M2128" si="358">IF(OR(M2064="", M2064="SL", M2064="TP"), IF(I2065="Sell","Short",(IF(I2065="Buy","Long",I2065))), IF(L2065="", "", IF(L2065&lt;$C$6, "SL", IF(L2065&gt;$C$7, "TP", M2064))))</f>
        <v>TP</v>
      </c>
      <c r="N2065" s="39">
        <f t="shared" ref="N2065:N2128" si="359">IF(OR(M2065="TP", M2065="SL"), L2065, 0)</f>
        <v>422.50000000000659</v>
      </c>
      <c r="O2065" s="40">
        <f t="shared" si="351"/>
        <v>11834.175000000034</v>
      </c>
      <c r="P2065" s="39">
        <f t="shared" ref="P2065:P2128" si="360">IF(OR(AND(I2065&lt;&gt;"", J2064=""), OR(M2065="TP", M2065="SL",)), ($C$9+$C$8)*$C$11, 0)</f>
        <v>3.75</v>
      </c>
      <c r="Q2065" s="39">
        <f t="shared" ref="Q2065:Q2128" si="361">IF(AND(I2065&lt;&gt;"",J2064=""),(D2065*$C$9+C2065*$C$8)*$C$10,0)</f>
        <v>0</v>
      </c>
      <c r="R2065" s="39">
        <f>IF((O2065 - MAX($O$16:O2065)) &lt; 0, O2065 - MAX($O$16:O2065), 0)</f>
        <v>0</v>
      </c>
    </row>
    <row r="2066" spans="1:18" x14ac:dyDescent="0.25">
      <c r="A2066" s="2">
        <v>2051</v>
      </c>
      <c r="B2066" t="s">
        <v>2051</v>
      </c>
      <c r="C2066" s="8">
        <v>296.43</v>
      </c>
      <c r="D2066" s="8">
        <v>155.15</v>
      </c>
      <c r="E2066" s="17">
        <f t="shared" si="352"/>
        <v>0.64741871198059198</v>
      </c>
      <c r="F2066" s="2">
        <f>+IF(A2066&gt;$C$3,AVERAGE(INDEX($E$16:$E$2532,A2066-$C$3):E2065),"")</f>
        <v>0.64450087910998066</v>
      </c>
      <c r="G2066" s="2">
        <f>+IF(A2066&gt;$C$3,STDEVA(INDEX($E$16:$E$2532,A2066-$C$3):E2065),"")</f>
        <v>9.8304038034735131E-3</v>
      </c>
      <c r="H2066">
        <f t="shared" si="353"/>
        <v>0.29681719377390337</v>
      </c>
      <c r="I2066" s="2" t="str">
        <f t="shared" si="354"/>
        <v/>
      </c>
      <c r="J2066" t="str">
        <f t="shared" si="355"/>
        <v/>
      </c>
      <c r="K2066" t="str">
        <f t="shared" si="356"/>
        <v/>
      </c>
      <c r="L2066" s="37" t="str">
        <f t="shared" si="357"/>
        <v/>
      </c>
      <c r="M2066" t="str">
        <f t="shared" si="358"/>
        <v/>
      </c>
      <c r="N2066" s="39">
        <f t="shared" si="359"/>
        <v>0</v>
      </c>
      <c r="O2066" s="40">
        <f t="shared" ref="O2066:O2129" si="362">+N2066+O2065</f>
        <v>11834.175000000034</v>
      </c>
      <c r="P2066" s="39">
        <f t="shared" si="360"/>
        <v>0</v>
      </c>
      <c r="Q2066" s="39">
        <f t="shared" si="361"/>
        <v>0</v>
      </c>
      <c r="R2066" s="39">
        <f>IF((O2066 - MAX($O$16:O2066)) &lt; 0, O2066 - MAX($O$16:O2066), 0)</f>
        <v>0</v>
      </c>
    </row>
    <row r="2067" spans="1:18" x14ac:dyDescent="0.25">
      <c r="A2067" s="2">
        <v>2052</v>
      </c>
      <c r="B2067" t="s">
        <v>2052</v>
      </c>
      <c r="C2067" s="8">
        <v>298.8</v>
      </c>
      <c r="D2067" s="8">
        <v>156.26</v>
      </c>
      <c r="E2067" s="17">
        <f t="shared" si="352"/>
        <v>0.64825316669006405</v>
      </c>
      <c r="F2067" s="2">
        <f>+IF(A2067&gt;$C$3,AVERAGE(INDEX($E$16:$E$2532,A2067-$C$3):E2066),"")</f>
        <v>0.64313952882790548</v>
      </c>
      <c r="G2067" s="2">
        <f>+IF(A2067&gt;$C$3,STDEVA(INDEX($E$16:$E$2532,A2067-$C$3):E2066),"")</f>
        <v>8.532689963130894E-3</v>
      </c>
      <c r="H2067">
        <f t="shared" si="353"/>
        <v>0.59929962113404001</v>
      </c>
      <c r="I2067" s="2" t="str">
        <f t="shared" si="354"/>
        <v/>
      </c>
      <c r="J2067" t="str">
        <f t="shared" si="355"/>
        <v/>
      </c>
      <c r="K2067" t="str">
        <f t="shared" si="356"/>
        <v/>
      </c>
      <c r="L2067" s="37" t="str">
        <f t="shared" si="357"/>
        <v/>
      </c>
      <c r="M2067" t="str">
        <f t="shared" si="358"/>
        <v/>
      </c>
      <c r="N2067" s="39">
        <f t="shared" si="359"/>
        <v>0</v>
      </c>
      <c r="O2067" s="40">
        <f t="shared" si="362"/>
        <v>11834.175000000034</v>
      </c>
      <c r="P2067" s="39">
        <f t="shared" si="360"/>
        <v>0</v>
      </c>
      <c r="Q2067" s="39">
        <f t="shared" si="361"/>
        <v>0</v>
      </c>
      <c r="R2067" s="39">
        <f>IF((O2067 - MAX($O$16:O2067)) &lt; 0, O2067 - MAX($O$16:O2067), 0)</f>
        <v>0</v>
      </c>
    </row>
    <row r="2068" spans="1:18" x14ac:dyDescent="0.25">
      <c r="A2068" s="2">
        <v>2053</v>
      </c>
      <c r="B2068" t="s">
        <v>2053</v>
      </c>
      <c r="C2068" s="8">
        <v>298.45999999999998</v>
      </c>
      <c r="D2068" s="8">
        <v>156.68</v>
      </c>
      <c r="E2068" s="17">
        <f t="shared" si="352"/>
        <v>0.64443041170569126</v>
      </c>
      <c r="F2068" s="2">
        <f>+IF(A2068&gt;$C$3,AVERAGE(INDEX($E$16:$E$2532,A2068-$C$3):E2067),"")</f>
        <v>0.64168099313359406</v>
      </c>
      <c r="G2068" s="2">
        <f>+IF(A2068&gt;$C$3,STDEVA(INDEX($E$16:$E$2532,A2068-$C$3):E2067),"")</f>
        <v>6.1810833877005717E-3</v>
      </c>
      <c r="H2068">
        <f t="shared" si="353"/>
        <v>0.44481175865838291</v>
      </c>
      <c r="I2068" s="2" t="str">
        <f t="shared" si="354"/>
        <v/>
      </c>
      <c r="J2068" t="str">
        <f t="shared" si="355"/>
        <v/>
      </c>
      <c r="K2068" t="str">
        <f t="shared" si="356"/>
        <v/>
      </c>
      <c r="L2068" s="37" t="str">
        <f t="shared" si="357"/>
        <v/>
      </c>
      <c r="M2068" t="str">
        <f t="shared" si="358"/>
        <v/>
      </c>
      <c r="N2068" s="39">
        <f t="shared" si="359"/>
        <v>0</v>
      </c>
      <c r="O2068" s="40">
        <f t="shared" si="362"/>
        <v>11834.175000000034</v>
      </c>
      <c r="P2068" s="39">
        <f t="shared" si="360"/>
        <v>0</v>
      </c>
      <c r="Q2068" s="39">
        <f t="shared" si="361"/>
        <v>0</v>
      </c>
      <c r="R2068" s="39">
        <f>IF((O2068 - MAX($O$16:O2068)) &lt; 0, O2068 - MAX($O$16:O2068), 0)</f>
        <v>0</v>
      </c>
    </row>
    <row r="2069" spans="1:18" x14ac:dyDescent="0.25">
      <c r="A2069" s="2">
        <v>2054</v>
      </c>
      <c r="B2069" t="s">
        <v>2054</v>
      </c>
      <c r="C2069" s="8">
        <v>296.82</v>
      </c>
      <c r="D2069" s="8">
        <v>155.19</v>
      </c>
      <c r="E2069" s="17">
        <f t="shared" si="352"/>
        <v>0.64847572178413881</v>
      </c>
      <c r="F2069" s="2">
        <f>+IF(A2069&gt;$C$3,AVERAGE(INDEX($E$16:$E$2532,A2069-$C$3):E2068),"")</f>
        <v>0.64246849714513654</v>
      </c>
      <c r="G2069" s="2">
        <f>+IF(A2069&gt;$C$3,STDEVA(INDEX($E$16:$E$2532,A2069-$C$3):E2068),"")</f>
        <v>6.2423968130503448E-3</v>
      </c>
      <c r="H2069">
        <f t="shared" si="353"/>
        <v>0.96232662211469466</v>
      </c>
      <c r="I2069" s="2" t="str">
        <f t="shared" si="354"/>
        <v/>
      </c>
      <c r="J2069" t="str">
        <f t="shared" si="355"/>
        <v/>
      </c>
      <c r="K2069" t="str">
        <f t="shared" si="356"/>
        <v/>
      </c>
      <c r="L2069" s="37" t="str">
        <f t="shared" si="357"/>
        <v/>
      </c>
      <c r="M2069" t="str">
        <f t="shared" si="358"/>
        <v/>
      </c>
      <c r="N2069" s="39">
        <f t="shared" si="359"/>
        <v>0</v>
      </c>
      <c r="O2069" s="40">
        <f t="shared" si="362"/>
        <v>11834.175000000034</v>
      </c>
      <c r="P2069" s="39">
        <f t="shared" si="360"/>
        <v>0</v>
      </c>
      <c r="Q2069" s="39">
        <f t="shared" si="361"/>
        <v>0</v>
      </c>
      <c r="R2069" s="39">
        <f>IF((O2069 - MAX($O$16:O2069)) &lt; 0, O2069 - MAX($O$16:O2069), 0)</f>
        <v>0</v>
      </c>
    </row>
    <row r="2070" spans="1:18" x14ac:dyDescent="0.25">
      <c r="A2070" s="2">
        <v>2055</v>
      </c>
      <c r="B2070" t="s">
        <v>2055</v>
      </c>
      <c r="C2070" s="8">
        <v>297.19</v>
      </c>
      <c r="D2070" s="8">
        <v>155.4</v>
      </c>
      <c r="E2070" s="17">
        <f t="shared" si="352"/>
        <v>0.64836922696846666</v>
      </c>
      <c r="F2070" s="2">
        <f>+IF(A2070&gt;$C$3,AVERAGE(INDEX($E$16:$E$2532,A2070-$C$3):E2069),"")</f>
        <v>0.64545826602240874</v>
      </c>
      <c r="G2070" s="2">
        <f>+IF(A2070&gt;$C$3,STDEVA(INDEX($E$16:$E$2532,A2070-$C$3):E2069),"")</f>
        <v>4.1021538960005419E-3</v>
      </c>
      <c r="H2070">
        <f t="shared" si="353"/>
        <v>0.70961768374804346</v>
      </c>
      <c r="I2070" s="2" t="str">
        <f t="shared" si="354"/>
        <v/>
      </c>
      <c r="J2070" t="str">
        <f t="shared" si="355"/>
        <v/>
      </c>
      <c r="K2070" t="str">
        <f t="shared" si="356"/>
        <v/>
      </c>
      <c r="L2070" s="37" t="str">
        <f t="shared" si="357"/>
        <v/>
      </c>
      <c r="M2070" t="str">
        <f t="shared" si="358"/>
        <v/>
      </c>
      <c r="N2070" s="39">
        <f t="shared" si="359"/>
        <v>0</v>
      </c>
      <c r="O2070" s="40">
        <f t="shared" si="362"/>
        <v>11834.175000000034</v>
      </c>
      <c r="P2070" s="39">
        <f t="shared" si="360"/>
        <v>0</v>
      </c>
      <c r="Q2070" s="39">
        <f t="shared" si="361"/>
        <v>0</v>
      </c>
      <c r="R2070" s="39">
        <f>IF((O2070 - MAX($O$16:O2070)) &lt; 0, O2070 - MAX($O$16:O2070), 0)</f>
        <v>0</v>
      </c>
    </row>
    <row r="2071" spans="1:18" x14ac:dyDescent="0.25">
      <c r="A2071" s="2">
        <v>2056</v>
      </c>
      <c r="B2071" t="s">
        <v>2056</v>
      </c>
      <c r="C2071" s="8">
        <v>298.61</v>
      </c>
      <c r="D2071" s="8">
        <v>155.66999999999999</v>
      </c>
      <c r="E2071" s="17">
        <f t="shared" si="352"/>
        <v>0.65139999211478583</v>
      </c>
      <c r="F2071" s="2">
        <f>+IF(A2071&gt;$C$3,AVERAGE(INDEX($E$16:$E$2532,A2071-$C$3):E2070),"")</f>
        <v>0.64738944782579055</v>
      </c>
      <c r="G2071" s="2">
        <f>+IF(A2071&gt;$C$3,STDEVA(INDEX($E$16:$E$2532,A2071-$C$3):E2070),"")</f>
        <v>1.7060714894399306E-3</v>
      </c>
      <c r="H2071">
        <f t="shared" si="353"/>
        <v>2.3507480863605892</v>
      </c>
      <c r="I2071" s="2" t="str">
        <f t="shared" si="354"/>
        <v>Sell</v>
      </c>
      <c r="J2071">
        <f t="shared" si="355"/>
        <v>155.66999999999999</v>
      </c>
      <c r="K2071">
        <f t="shared" si="356"/>
        <v>298.61</v>
      </c>
      <c r="L2071" s="37" t="str">
        <f t="shared" si="357"/>
        <v/>
      </c>
      <c r="M2071" t="str">
        <f t="shared" si="358"/>
        <v>Short</v>
      </c>
      <c r="N2071" s="39">
        <f t="shared" si="359"/>
        <v>0</v>
      </c>
      <c r="O2071" s="40">
        <f t="shared" si="362"/>
        <v>11834.175000000034</v>
      </c>
      <c r="P2071" s="39">
        <f t="shared" si="360"/>
        <v>3.75</v>
      </c>
      <c r="Q2071" s="39">
        <f t="shared" si="361"/>
        <v>5678.5</v>
      </c>
      <c r="R2071" s="39">
        <f>IF((O2071 - MAX($O$16:O2071)) &lt; 0, O2071 - MAX($O$16:O2071), 0)</f>
        <v>0</v>
      </c>
    </row>
    <row r="2072" spans="1:18" x14ac:dyDescent="0.25">
      <c r="A2072" s="2">
        <v>2057</v>
      </c>
      <c r="B2072" t="s">
        <v>2057</v>
      </c>
      <c r="C2072" s="8">
        <v>299.31</v>
      </c>
      <c r="D2072" s="8">
        <v>154.91</v>
      </c>
      <c r="E2072" s="17">
        <f t="shared" si="352"/>
        <v>0.65863552247525392</v>
      </c>
      <c r="F2072" s="2">
        <f>+IF(A2072&gt;$C$3,AVERAGE(INDEX($E$16:$E$2532,A2072-$C$3):E2071),"")</f>
        <v>0.64818570385262941</v>
      </c>
      <c r="G2072" s="2">
        <f>+IF(A2072&gt;$C$3,STDEVA(INDEX($E$16:$E$2532,A2072-$C$3):E2071),"")</f>
        <v>2.4777111670940479E-3</v>
      </c>
      <c r="H2072">
        <f t="shared" si="353"/>
        <v>4.2175289684311528</v>
      </c>
      <c r="I2072" s="2" t="str">
        <f t="shared" si="354"/>
        <v>Sell</v>
      </c>
      <c r="J2072" t="str">
        <f t="shared" si="355"/>
        <v/>
      </c>
      <c r="K2072" t="str">
        <f t="shared" si="356"/>
        <v/>
      </c>
      <c r="L2072" s="37">
        <f t="shared" si="357"/>
        <v>-364.99999999999488</v>
      </c>
      <c r="M2072" t="str">
        <f t="shared" si="358"/>
        <v>SL</v>
      </c>
      <c r="N2072" s="39">
        <f t="shared" si="359"/>
        <v>-364.99999999999488</v>
      </c>
      <c r="O2072" s="40">
        <f t="shared" si="362"/>
        <v>11469.175000000039</v>
      </c>
      <c r="P2072" s="39">
        <f t="shared" si="360"/>
        <v>3.75</v>
      </c>
      <c r="Q2072" s="39">
        <f t="shared" si="361"/>
        <v>0</v>
      </c>
      <c r="R2072" s="39">
        <f>IF((O2072 - MAX($O$16:O2072)) &lt; 0, O2072 - MAX($O$16:O2072), 0)</f>
        <v>-364.99999999999454</v>
      </c>
    </row>
    <row r="2073" spans="1:18" x14ac:dyDescent="0.25">
      <c r="A2073" s="2">
        <v>2058</v>
      </c>
      <c r="B2073" t="s">
        <v>2058</v>
      </c>
      <c r="C2073" s="8">
        <v>300.64999999999998</v>
      </c>
      <c r="D2073" s="8">
        <v>156.11000000000001</v>
      </c>
      <c r="E2073" s="17">
        <f t="shared" si="352"/>
        <v>0.65538591051700223</v>
      </c>
      <c r="F2073" s="2">
        <f>+IF(A2073&gt;$C$3,AVERAGE(INDEX($E$16:$E$2532,A2073-$C$3):E2072),"")</f>
        <v>0.65026217500966732</v>
      </c>
      <c r="G2073" s="2">
        <f>+IF(A2073&gt;$C$3,STDEVA(INDEX($E$16:$E$2532,A2073-$C$3):E2072),"")</f>
        <v>5.2960293190142498E-3</v>
      </c>
      <c r="H2073">
        <f t="shared" si="353"/>
        <v>0.96746736067703565</v>
      </c>
      <c r="I2073" s="2" t="str">
        <f t="shared" si="354"/>
        <v/>
      </c>
      <c r="J2073" t="str">
        <f t="shared" si="355"/>
        <v/>
      </c>
      <c r="K2073" t="str">
        <f t="shared" si="356"/>
        <v/>
      </c>
      <c r="L2073" s="37" t="str">
        <f t="shared" si="357"/>
        <v/>
      </c>
      <c r="M2073" t="str">
        <f t="shared" si="358"/>
        <v/>
      </c>
      <c r="N2073" s="39">
        <f t="shared" si="359"/>
        <v>0</v>
      </c>
      <c r="O2073" s="40">
        <f t="shared" si="362"/>
        <v>11469.175000000039</v>
      </c>
      <c r="P2073" s="39">
        <f t="shared" si="360"/>
        <v>0</v>
      </c>
      <c r="Q2073" s="39">
        <f t="shared" si="361"/>
        <v>0</v>
      </c>
      <c r="R2073" s="39">
        <f>IF((O2073 - MAX($O$16:O2073)) &lt; 0, O2073 - MAX($O$16:O2073), 0)</f>
        <v>-364.99999999999454</v>
      </c>
    </row>
    <row r="2074" spans="1:18" x14ac:dyDescent="0.25">
      <c r="A2074" s="2">
        <v>2059</v>
      </c>
      <c r="B2074" t="s">
        <v>2059</v>
      </c>
      <c r="C2074" s="8">
        <v>300.75</v>
      </c>
      <c r="D2074" s="8">
        <v>155.29</v>
      </c>
      <c r="E2074" s="17">
        <f t="shared" si="352"/>
        <v>0.66098501827369049</v>
      </c>
      <c r="F2074" s="2">
        <f>+IF(A2074&gt;$C$3,AVERAGE(INDEX($E$16:$E$2532,A2074-$C$3):E2073),"")</f>
        <v>0.65245327477192949</v>
      </c>
      <c r="G2074" s="2">
        <f>+IF(A2074&gt;$C$3,STDEVA(INDEX($E$16:$E$2532,A2074-$C$3):E2073),"")</f>
        <v>4.484147568547178E-3</v>
      </c>
      <c r="H2074">
        <f t="shared" si="353"/>
        <v>1.9026455689381354</v>
      </c>
      <c r="I2074" s="2" t="str">
        <f t="shared" si="354"/>
        <v>Sell</v>
      </c>
      <c r="J2074">
        <f t="shared" si="355"/>
        <v>155.29</v>
      </c>
      <c r="K2074">
        <f t="shared" si="356"/>
        <v>300.75</v>
      </c>
      <c r="L2074" s="37" t="str">
        <f t="shared" si="357"/>
        <v/>
      </c>
      <c r="M2074" t="str">
        <f t="shared" si="358"/>
        <v>Short</v>
      </c>
      <c r="N2074" s="39">
        <f t="shared" si="359"/>
        <v>0</v>
      </c>
      <c r="O2074" s="40">
        <f t="shared" si="362"/>
        <v>11469.175000000039</v>
      </c>
      <c r="P2074" s="39">
        <f t="shared" si="360"/>
        <v>3.75</v>
      </c>
      <c r="Q2074" s="39">
        <f t="shared" si="361"/>
        <v>5700.5</v>
      </c>
      <c r="R2074" s="39">
        <f>IF((O2074 - MAX($O$16:O2074)) &lt; 0, O2074 - MAX($O$16:O2074), 0)</f>
        <v>-364.99999999999454</v>
      </c>
    </row>
    <row r="2075" spans="1:18" x14ac:dyDescent="0.25">
      <c r="A2075" s="2">
        <v>2060</v>
      </c>
      <c r="B2075" t="s">
        <v>2060</v>
      </c>
      <c r="C2075" s="8">
        <v>299.70999999999998</v>
      </c>
      <c r="D2075" s="8">
        <v>155.24</v>
      </c>
      <c r="E2075" s="17">
        <f t="shared" si="352"/>
        <v>0.6578430339652892</v>
      </c>
      <c r="F2075" s="2">
        <f>+IF(A2075&gt;$C$3,AVERAGE(INDEX($E$16:$E$2532,A2075-$C$3):E2074),"")</f>
        <v>0.65495513406983985</v>
      </c>
      <c r="G2075" s="2">
        <f>+IF(A2075&gt;$C$3,STDEVA(INDEX($E$16:$E$2532,A2075-$C$3):E2074),"")</f>
        <v>5.1503285657928371E-3</v>
      </c>
      <c r="H2075">
        <f t="shared" si="353"/>
        <v>0.56072148767945484</v>
      </c>
      <c r="I2075" s="2" t="str">
        <f t="shared" si="354"/>
        <v/>
      </c>
      <c r="J2075">
        <f t="shared" si="355"/>
        <v>155.29</v>
      </c>
      <c r="K2075">
        <f t="shared" si="356"/>
        <v>300.75</v>
      </c>
      <c r="L2075" s="37">
        <f t="shared" si="357"/>
        <v>247.50000000000938</v>
      </c>
      <c r="M2075" t="str">
        <f t="shared" si="358"/>
        <v>Short</v>
      </c>
      <c r="N2075" s="39">
        <f t="shared" si="359"/>
        <v>0</v>
      </c>
      <c r="O2075" s="40">
        <f t="shared" si="362"/>
        <v>11469.175000000039</v>
      </c>
      <c r="P2075" s="39">
        <f t="shared" si="360"/>
        <v>0</v>
      </c>
      <c r="Q2075" s="39">
        <f t="shared" si="361"/>
        <v>0</v>
      </c>
      <c r="R2075" s="39">
        <f>IF((O2075 - MAX($O$16:O2075)) &lt; 0, O2075 - MAX($O$16:O2075), 0)</f>
        <v>-364.99999999999454</v>
      </c>
    </row>
    <row r="2076" spans="1:18" x14ac:dyDescent="0.25">
      <c r="A2076" s="2">
        <v>2061</v>
      </c>
      <c r="B2076" t="s">
        <v>2061</v>
      </c>
      <c r="C2076" s="8">
        <v>297.74</v>
      </c>
      <c r="D2076" s="8">
        <v>154.13</v>
      </c>
      <c r="E2076" s="17">
        <f t="shared" si="352"/>
        <v>0.65842422029028291</v>
      </c>
      <c r="F2076" s="2">
        <f>+IF(A2076&gt;$C$3,AVERAGE(INDEX($E$16:$E$2532,A2076-$C$3):E2075),"")</f>
        <v>0.65684989546920425</v>
      </c>
      <c r="G2076" s="2">
        <f>+IF(A2076&gt;$C$3,STDEVA(INDEX($E$16:$E$2532,A2076-$C$3):E2075),"")</f>
        <v>3.6441297657361575E-3</v>
      </c>
      <c r="H2076">
        <f t="shared" si="353"/>
        <v>0.43201667401672045</v>
      </c>
      <c r="I2076" s="2" t="str">
        <f t="shared" si="354"/>
        <v/>
      </c>
      <c r="J2076" t="str">
        <f t="shared" si="355"/>
        <v/>
      </c>
      <c r="K2076" t="str">
        <f t="shared" si="356"/>
        <v/>
      </c>
      <c r="L2076" s="37">
        <f t="shared" si="357"/>
        <v>462.49999999999858</v>
      </c>
      <c r="M2076" t="str">
        <f t="shared" si="358"/>
        <v>TP</v>
      </c>
      <c r="N2076" s="39">
        <f t="shared" si="359"/>
        <v>462.49999999999858</v>
      </c>
      <c r="O2076" s="40">
        <f t="shared" si="362"/>
        <v>11931.675000000037</v>
      </c>
      <c r="P2076" s="39">
        <f t="shared" si="360"/>
        <v>3.75</v>
      </c>
      <c r="Q2076" s="39">
        <f t="shared" si="361"/>
        <v>0</v>
      </c>
      <c r="R2076" s="39">
        <f>IF((O2076 - MAX($O$16:O2076)) &lt; 0, O2076 - MAX($O$16:O2076), 0)</f>
        <v>0</v>
      </c>
    </row>
    <row r="2077" spans="1:18" x14ac:dyDescent="0.25">
      <c r="A2077" s="2">
        <v>2062</v>
      </c>
      <c r="B2077" t="s">
        <v>2062</v>
      </c>
      <c r="C2077" s="8">
        <v>298.83</v>
      </c>
      <c r="D2077" s="8">
        <v>154.71</v>
      </c>
      <c r="E2077" s="17">
        <f t="shared" si="352"/>
        <v>0.65832245309420656</v>
      </c>
      <c r="F2077" s="2">
        <f>+IF(A2077&gt;$C$3,AVERAGE(INDEX($E$16:$E$2532,A2077-$C$3):E2076),"")</f>
        <v>0.65825474110430382</v>
      </c>
      <c r="G2077" s="2">
        <f>+IF(A2077&gt;$C$3,STDEVA(INDEX($E$16:$E$2532,A2077-$C$3):E2076),"")</f>
        <v>2.0017381681659593E-3</v>
      </c>
      <c r="H2077">
        <f t="shared" si="353"/>
        <v>3.3826596794515107E-2</v>
      </c>
      <c r="I2077" s="2" t="str">
        <f t="shared" si="354"/>
        <v/>
      </c>
      <c r="J2077" t="str">
        <f t="shared" si="355"/>
        <v/>
      </c>
      <c r="K2077" t="str">
        <f t="shared" si="356"/>
        <v/>
      </c>
      <c r="L2077" s="37" t="str">
        <f t="shared" si="357"/>
        <v/>
      </c>
      <c r="M2077" t="str">
        <f t="shared" si="358"/>
        <v/>
      </c>
      <c r="N2077" s="39">
        <f t="shared" si="359"/>
        <v>0</v>
      </c>
      <c r="O2077" s="40">
        <f t="shared" si="362"/>
        <v>11931.675000000037</v>
      </c>
      <c r="P2077" s="39">
        <f t="shared" si="360"/>
        <v>0</v>
      </c>
      <c r="Q2077" s="39">
        <f t="shared" si="361"/>
        <v>0</v>
      </c>
      <c r="R2077" s="39">
        <f>IF((O2077 - MAX($O$16:O2077)) &lt; 0, O2077 - MAX($O$16:O2077), 0)</f>
        <v>0</v>
      </c>
    </row>
    <row r="2078" spans="1:18" x14ac:dyDescent="0.25">
      <c r="A2078" s="2">
        <v>2063</v>
      </c>
      <c r="B2078" t="s">
        <v>2063</v>
      </c>
      <c r="C2078" s="8">
        <v>297.17</v>
      </c>
      <c r="D2078" s="8">
        <v>153.82</v>
      </c>
      <c r="E2078" s="17">
        <f t="shared" si="352"/>
        <v>0.65852127799318294</v>
      </c>
      <c r="F2078" s="2">
        <f>+IF(A2078&gt;$C$3,AVERAGE(INDEX($E$16:$E$2532,A2078-$C$3):E2077),"")</f>
        <v>0.65819212722809428</v>
      </c>
      <c r="G2078" s="2">
        <f>+IF(A2078&gt;$C$3,STDEVA(INDEX($E$16:$E$2532,A2078-$C$3):E2077),"")</f>
        <v>1.9917210365167659E-3</v>
      </c>
      <c r="H2078">
        <f t="shared" si="353"/>
        <v>0.16525947110760891</v>
      </c>
      <c r="I2078" s="2" t="str">
        <f t="shared" si="354"/>
        <v/>
      </c>
      <c r="J2078" t="str">
        <f t="shared" si="355"/>
        <v/>
      </c>
      <c r="K2078" t="str">
        <f t="shared" si="356"/>
        <v/>
      </c>
      <c r="L2078" s="37" t="str">
        <f t="shared" si="357"/>
        <v/>
      </c>
      <c r="M2078" t="str">
        <f t="shared" si="358"/>
        <v/>
      </c>
      <c r="N2078" s="39">
        <f t="shared" si="359"/>
        <v>0</v>
      </c>
      <c r="O2078" s="40">
        <f t="shared" si="362"/>
        <v>11931.675000000037</v>
      </c>
      <c r="P2078" s="39">
        <f t="shared" si="360"/>
        <v>0</v>
      </c>
      <c r="Q2078" s="39">
        <f t="shared" si="361"/>
        <v>0</v>
      </c>
      <c r="R2078" s="39">
        <f>IF((O2078 - MAX($O$16:O2078)) &lt; 0, O2078 - MAX($O$16:O2078), 0)</f>
        <v>0</v>
      </c>
    </row>
    <row r="2079" spans="1:18" x14ac:dyDescent="0.25">
      <c r="A2079" s="2">
        <v>2064</v>
      </c>
      <c r="B2079" t="s">
        <v>2064</v>
      </c>
      <c r="C2079" s="8">
        <v>297.89999999999998</v>
      </c>
      <c r="D2079" s="8">
        <v>153.68</v>
      </c>
      <c r="E2079" s="17">
        <f t="shared" si="352"/>
        <v>0.66188534125893528</v>
      </c>
      <c r="F2079" s="2">
        <f>+IF(A2079&gt;$C$3,AVERAGE(INDEX($E$16:$E$2532,A2079-$C$3):E2078),"")</f>
        <v>0.65881920072333044</v>
      </c>
      <c r="G2079" s="2">
        <f>+IF(A2079&gt;$C$3,STDEVA(INDEX($E$16:$E$2532,A2079-$C$3):E2078),"")</f>
        <v>1.238466077817789E-3</v>
      </c>
      <c r="H2079">
        <f t="shared" si="353"/>
        <v>2.4757565754303554</v>
      </c>
      <c r="I2079" s="2" t="str">
        <f t="shared" si="354"/>
        <v>Sell</v>
      </c>
      <c r="J2079">
        <f t="shared" si="355"/>
        <v>153.68</v>
      </c>
      <c r="K2079">
        <f t="shared" si="356"/>
        <v>297.89999999999998</v>
      </c>
      <c r="L2079" s="37" t="str">
        <f t="shared" si="357"/>
        <v/>
      </c>
      <c r="M2079" t="str">
        <f t="shared" si="358"/>
        <v>Short</v>
      </c>
      <c r="N2079" s="39">
        <f t="shared" si="359"/>
        <v>0</v>
      </c>
      <c r="O2079" s="40">
        <f t="shared" si="362"/>
        <v>11931.675000000037</v>
      </c>
      <c r="P2079" s="39">
        <f t="shared" si="360"/>
        <v>3.75</v>
      </c>
      <c r="Q2079" s="39">
        <f t="shared" si="361"/>
        <v>5644.75</v>
      </c>
      <c r="R2079" s="39">
        <f>IF((O2079 - MAX($O$16:O2079)) &lt; 0, O2079 - MAX($O$16:O2079), 0)</f>
        <v>0</v>
      </c>
    </row>
    <row r="2080" spans="1:18" x14ac:dyDescent="0.25">
      <c r="A2080" s="2">
        <v>2065</v>
      </c>
      <c r="B2080" t="s">
        <v>2065</v>
      </c>
      <c r="C2080" s="8">
        <v>300.02999999999997</v>
      </c>
      <c r="D2080" s="8">
        <v>154.69999999999999</v>
      </c>
      <c r="E2080" s="17">
        <f t="shared" si="352"/>
        <v>0.66239471207751388</v>
      </c>
      <c r="F2080" s="2">
        <f>+IF(A2080&gt;$C$3,AVERAGE(INDEX($E$16:$E$2532,A2080-$C$3):E2079),"")</f>
        <v>0.65899926532037933</v>
      </c>
      <c r="G2080" s="2">
        <f>+IF(A2080&gt;$C$3,STDEVA(INDEX($E$16:$E$2532,A2080-$C$3):E2079),"")</f>
        <v>1.6342833850575779E-3</v>
      </c>
      <c r="H2080">
        <f t="shared" si="353"/>
        <v>2.0776364663432711</v>
      </c>
      <c r="I2080" s="2" t="str">
        <f t="shared" si="354"/>
        <v>Sell</v>
      </c>
      <c r="J2080" t="str">
        <f t="shared" si="355"/>
        <v/>
      </c>
      <c r="K2080" t="str">
        <f t="shared" si="356"/>
        <v/>
      </c>
      <c r="L2080" s="37">
        <f t="shared" si="357"/>
        <v>-277.50000000000341</v>
      </c>
      <c r="M2080" t="str">
        <f t="shared" si="358"/>
        <v>SL</v>
      </c>
      <c r="N2080" s="39">
        <f t="shared" si="359"/>
        <v>-277.50000000000341</v>
      </c>
      <c r="O2080" s="40">
        <f t="shared" si="362"/>
        <v>11654.175000000034</v>
      </c>
      <c r="P2080" s="39">
        <f t="shared" si="360"/>
        <v>3.75</v>
      </c>
      <c r="Q2080" s="39">
        <f t="shared" si="361"/>
        <v>0</v>
      </c>
      <c r="R2080" s="39">
        <f>IF((O2080 - MAX($O$16:O2080)) &lt; 0, O2080 - MAX($O$16:O2080), 0)</f>
        <v>-277.50000000000364</v>
      </c>
    </row>
    <row r="2081" spans="1:18" x14ac:dyDescent="0.25">
      <c r="A2081" s="2">
        <v>2066</v>
      </c>
      <c r="B2081" t="s">
        <v>2066</v>
      </c>
      <c r="C2081" s="8">
        <v>301.44</v>
      </c>
      <c r="D2081" s="8">
        <v>157.26</v>
      </c>
      <c r="E2081" s="17">
        <f t="shared" si="352"/>
        <v>0.65067050482462829</v>
      </c>
      <c r="F2081" s="2">
        <f>+IF(A2081&gt;$C$3,AVERAGE(INDEX($E$16:$E$2532,A2081-$C$3):E2080),"")</f>
        <v>0.65990960094282425</v>
      </c>
      <c r="G2081" s="2">
        <f>+IF(A2081&gt;$C$3,STDEVA(INDEX($E$16:$E$2532,A2081-$C$3):E2080),"")</f>
        <v>2.0452482573810886E-3</v>
      </c>
      <c r="H2081">
        <f t="shared" si="353"/>
        <v>-4.5173470188046938</v>
      </c>
      <c r="I2081" s="2" t="str">
        <f t="shared" si="354"/>
        <v>Buy</v>
      </c>
      <c r="J2081">
        <f t="shared" si="355"/>
        <v>301.44</v>
      </c>
      <c r="K2081">
        <f t="shared" si="356"/>
        <v>157.26</v>
      </c>
      <c r="L2081" s="37" t="str">
        <f t="shared" si="357"/>
        <v/>
      </c>
      <c r="M2081" t="str">
        <f t="shared" si="358"/>
        <v>Long</v>
      </c>
      <c r="N2081" s="39">
        <f t="shared" si="359"/>
        <v>0</v>
      </c>
      <c r="O2081" s="40">
        <f t="shared" si="362"/>
        <v>11654.175000000034</v>
      </c>
      <c r="P2081" s="39">
        <f t="shared" si="360"/>
        <v>3.75</v>
      </c>
      <c r="Q2081" s="39">
        <f t="shared" si="361"/>
        <v>5733.75</v>
      </c>
      <c r="R2081" s="39">
        <f>IF((O2081 - MAX($O$16:O2081)) &lt; 0, O2081 - MAX($O$16:O2081), 0)</f>
        <v>-277.50000000000364</v>
      </c>
    </row>
    <row r="2082" spans="1:18" x14ac:dyDescent="0.25">
      <c r="A2082" s="2">
        <v>2067</v>
      </c>
      <c r="B2082" t="s">
        <v>2067</v>
      </c>
      <c r="C2082" s="8">
        <v>300</v>
      </c>
      <c r="D2082" s="8">
        <v>155.36000000000001</v>
      </c>
      <c r="E2082" s="17">
        <f t="shared" si="352"/>
        <v>0.65803747011318614</v>
      </c>
      <c r="F2082" s="2">
        <f>+IF(A2082&gt;$C$3,AVERAGE(INDEX($E$16:$E$2532,A2082-$C$3):E2081),"")</f>
        <v>0.65835885784969339</v>
      </c>
      <c r="G2082" s="2">
        <f>+IF(A2082&gt;$C$3,STDEVA(INDEX($E$16:$E$2532,A2082-$C$3):E2081),"")</f>
        <v>4.6867548055967165E-3</v>
      </c>
      <c r="H2082">
        <f t="shared" si="353"/>
        <v>-6.8573618599262601E-2</v>
      </c>
      <c r="I2082" s="2" t="str">
        <f t="shared" si="354"/>
        <v/>
      </c>
      <c r="J2082">
        <f t="shared" si="355"/>
        <v>301.44</v>
      </c>
      <c r="K2082">
        <f t="shared" si="356"/>
        <v>157.26</v>
      </c>
      <c r="L2082" s="37">
        <f t="shared" si="357"/>
        <v>114.99999999999488</v>
      </c>
      <c r="M2082" t="str">
        <f t="shared" si="358"/>
        <v>Long</v>
      </c>
      <c r="N2082" s="39">
        <f t="shared" si="359"/>
        <v>0</v>
      </c>
      <c r="O2082" s="40">
        <f t="shared" si="362"/>
        <v>11654.175000000034</v>
      </c>
      <c r="P2082" s="39">
        <f t="shared" si="360"/>
        <v>0</v>
      </c>
      <c r="Q2082" s="39">
        <f t="shared" si="361"/>
        <v>0</v>
      </c>
      <c r="R2082" s="39">
        <f>IF((O2082 - MAX($O$16:O2082)) &lt; 0, O2082 - MAX($O$16:O2082), 0)</f>
        <v>-277.50000000000364</v>
      </c>
    </row>
    <row r="2083" spans="1:18" x14ac:dyDescent="0.25">
      <c r="A2083" s="2">
        <v>2068</v>
      </c>
      <c r="B2083" t="s">
        <v>2068</v>
      </c>
      <c r="C2083" s="8">
        <v>302.01</v>
      </c>
      <c r="D2083" s="8">
        <v>157.19999999999999</v>
      </c>
      <c r="E2083" s="17">
        <f t="shared" si="352"/>
        <v>0.65294124941433551</v>
      </c>
      <c r="F2083" s="2">
        <f>+IF(A2083&gt;$C$3,AVERAGE(INDEX($E$16:$E$2532,A2083-$C$3):E2082),"")</f>
        <v>0.65830186125348933</v>
      </c>
      <c r="G2083" s="2">
        <f>+IF(A2083&gt;$C$3,STDEVA(INDEX($E$16:$E$2532,A2083-$C$3):E2082),"")</f>
        <v>4.6890405239824011E-3</v>
      </c>
      <c r="H2083">
        <f t="shared" si="353"/>
        <v>-1.1432214781972179</v>
      </c>
      <c r="I2083" s="2" t="str">
        <f t="shared" si="354"/>
        <v/>
      </c>
      <c r="J2083">
        <f t="shared" si="355"/>
        <v>301.44</v>
      </c>
      <c r="K2083">
        <f t="shared" si="356"/>
        <v>157.26</v>
      </c>
      <c r="L2083" s="37">
        <f t="shared" si="357"/>
        <v>157.49999999999886</v>
      </c>
      <c r="M2083" t="str">
        <f t="shared" si="358"/>
        <v>Long</v>
      </c>
      <c r="N2083" s="39">
        <f t="shared" si="359"/>
        <v>0</v>
      </c>
      <c r="O2083" s="40">
        <f t="shared" si="362"/>
        <v>11654.175000000034</v>
      </c>
      <c r="P2083" s="39">
        <f t="shared" si="360"/>
        <v>0</v>
      </c>
      <c r="Q2083" s="39">
        <f t="shared" si="361"/>
        <v>0</v>
      </c>
      <c r="R2083" s="39">
        <f>IF((O2083 - MAX($O$16:O2083)) &lt; 0, O2083 - MAX($O$16:O2083), 0)</f>
        <v>-277.50000000000364</v>
      </c>
    </row>
    <row r="2084" spans="1:18" x14ac:dyDescent="0.25">
      <c r="A2084" s="2">
        <v>2069</v>
      </c>
      <c r="B2084" t="s">
        <v>2069</v>
      </c>
      <c r="C2084" s="8">
        <v>301.45999999999998</v>
      </c>
      <c r="D2084" s="8">
        <v>156.15</v>
      </c>
      <c r="E2084" s="17">
        <f t="shared" si="352"/>
        <v>0.65782025365329555</v>
      </c>
      <c r="F2084" s="2">
        <f>+IF(A2084&gt;$C$3,AVERAGE(INDEX($E$16:$E$2532,A2084-$C$3):E2083),"")</f>
        <v>0.65718585553771991</v>
      </c>
      <c r="G2084" s="2">
        <f>+IF(A2084&gt;$C$3,STDEVA(INDEX($E$16:$E$2532,A2084-$C$3):E2083),"")</f>
        <v>5.2537861571076497E-3</v>
      </c>
      <c r="H2084">
        <f t="shared" si="353"/>
        <v>0.12075065421484414</v>
      </c>
      <c r="I2084" s="2" t="str">
        <f t="shared" si="354"/>
        <v/>
      </c>
      <c r="J2084">
        <f t="shared" si="355"/>
        <v>301.44</v>
      </c>
      <c r="K2084">
        <f t="shared" si="356"/>
        <v>157.26</v>
      </c>
      <c r="L2084" s="37">
        <f t="shared" si="357"/>
        <v>282.49999999999176</v>
      </c>
      <c r="M2084" t="str">
        <f t="shared" si="358"/>
        <v>Long</v>
      </c>
      <c r="N2084" s="39">
        <f t="shared" si="359"/>
        <v>0</v>
      </c>
      <c r="O2084" s="40">
        <f t="shared" si="362"/>
        <v>11654.175000000034</v>
      </c>
      <c r="P2084" s="39">
        <f t="shared" si="360"/>
        <v>0</v>
      </c>
      <c r="Q2084" s="39">
        <f t="shared" si="361"/>
        <v>0</v>
      </c>
      <c r="R2084" s="39">
        <f>IF((O2084 - MAX($O$16:O2084)) &lt; 0, O2084 - MAX($O$16:O2084), 0)</f>
        <v>-277.50000000000364</v>
      </c>
    </row>
    <row r="2085" spans="1:18" x14ac:dyDescent="0.25">
      <c r="A2085" s="2">
        <v>2070</v>
      </c>
      <c r="B2085" t="s">
        <v>2070</v>
      </c>
      <c r="C2085" s="8">
        <v>300.72000000000003</v>
      </c>
      <c r="D2085" s="8">
        <v>157.84</v>
      </c>
      <c r="E2085" s="17">
        <f t="shared" si="352"/>
        <v>0.6445977375415628</v>
      </c>
      <c r="F2085" s="2">
        <f>+IF(A2085&gt;$C$3,AVERAGE(INDEX($E$16:$E$2532,A2085-$C$3):E2084),"")</f>
        <v>0.65637283801659196</v>
      </c>
      <c r="G2085" s="2">
        <f>+IF(A2085&gt;$C$3,STDEVA(INDEX($E$16:$E$2532,A2085-$C$3):E2084),"")</f>
        <v>4.6211844643796896E-3</v>
      </c>
      <c r="H2085">
        <f t="shared" si="353"/>
        <v>-2.548069778601612</v>
      </c>
      <c r="I2085" s="2" t="str">
        <f t="shared" si="354"/>
        <v>Buy</v>
      </c>
      <c r="J2085" t="str">
        <f t="shared" si="355"/>
        <v/>
      </c>
      <c r="K2085" t="str">
        <f t="shared" si="356"/>
        <v/>
      </c>
      <c r="L2085" s="37">
        <f t="shared" si="357"/>
        <v>-324.99999999999574</v>
      </c>
      <c r="M2085" t="str">
        <f t="shared" si="358"/>
        <v>SL</v>
      </c>
      <c r="N2085" s="39">
        <f t="shared" si="359"/>
        <v>-324.99999999999574</v>
      </c>
      <c r="O2085" s="40">
        <f t="shared" si="362"/>
        <v>11329.175000000037</v>
      </c>
      <c r="P2085" s="39">
        <f t="shared" si="360"/>
        <v>3.75</v>
      </c>
      <c r="Q2085" s="39">
        <f t="shared" si="361"/>
        <v>0</v>
      </c>
      <c r="R2085" s="39">
        <f>IF((O2085 - MAX($O$16:O2085)) &lt; 0, O2085 - MAX($O$16:O2085), 0)</f>
        <v>-602.5</v>
      </c>
    </row>
    <row r="2086" spans="1:18" x14ac:dyDescent="0.25">
      <c r="A2086" s="2">
        <v>2071</v>
      </c>
      <c r="B2086" t="s">
        <v>2071</v>
      </c>
      <c r="C2086" s="8">
        <v>297.43</v>
      </c>
      <c r="D2086" s="8">
        <v>156.56</v>
      </c>
      <c r="E2086" s="17">
        <f t="shared" si="352"/>
        <v>0.64173958009421272</v>
      </c>
      <c r="F2086" s="2">
        <f>+IF(A2086&gt;$C$3,AVERAGE(INDEX($E$16:$E$2532,A2086-$C$3):E2085),"")</f>
        <v>0.6528134431094017</v>
      </c>
      <c r="G2086" s="2">
        <f>+IF(A2086&gt;$C$3,STDEVA(INDEX($E$16:$E$2532,A2086-$C$3):E2085),"")</f>
        <v>5.578192961884324E-3</v>
      </c>
      <c r="H2086">
        <f t="shared" si="353"/>
        <v>-1.9852061574162911</v>
      </c>
      <c r="I2086" s="2" t="str">
        <f t="shared" si="354"/>
        <v>Buy</v>
      </c>
      <c r="J2086">
        <f t="shared" si="355"/>
        <v>297.43</v>
      </c>
      <c r="K2086">
        <f t="shared" si="356"/>
        <v>156.56</v>
      </c>
      <c r="L2086" s="37" t="str">
        <f t="shared" si="357"/>
        <v/>
      </c>
      <c r="M2086" t="str">
        <f t="shared" si="358"/>
        <v>Long</v>
      </c>
      <c r="N2086" s="39">
        <f t="shared" si="359"/>
        <v>0</v>
      </c>
      <c r="O2086" s="40">
        <f t="shared" si="362"/>
        <v>11329.175000000037</v>
      </c>
      <c r="P2086" s="39">
        <f t="shared" si="360"/>
        <v>3.75</v>
      </c>
      <c r="Q2086" s="39">
        <f t="shared" si="361"/>
        <v>5674.875</v>
      </c>
      <c r="R2086" s="39">
        <f>IF((O2086 - MAX($O$16:O2086)) &lt; 0, O2086 - MAX($O$16:O2086), 0)</f>
        <v>-602.5</v>
      </c>
    </row>
    <row r="2087" spans="1:18" x14ac:dyDescent="0.25">
      <c r="A2087" s="2">
        <v>2072</v>
      </c>
      <c r="B2087" t="s">
        <v>2072</v>
      </c>
      <c r="C2087" s="8">
        <v>294.83999999999997</v>
      </c>
      <c r="D2087" s="8">
        <v>154.29</v>
      </c>
      <c r="E2087" s="17">
        <f t="shared" si="352"/>
        <v>0.64759888786615349</v>
      </c>
      <c r="F2087" s="2">
        <f>+IF(A2087&gt;$C$3,AVERAGE(INDEX($E$16:$E$2532,A2087-$C$3):E2086),"")</f>
        <v>0.65102725816331852</v>
      </c>
      <c r="G2087" s="2">
        <f>+IF(A2087&gt;$C$3,STDEVA(INDEX($E$16:$E$2532,A2087-$C$3):E2086),"")</f>
        <v>7.5258042952035279E-3</v>
      </c>
      <c r="H2087">
        <f t="shared" si="353"/>
        <v>-0.45554869123424524</v>
      </c>
      <c r="I2087" s="2" t="str">
        <f t="shared" si="354"/>
        <v/>
      </c>
      <c r="J2087">
        <f t="shared" si="355"/>
        <v>297.43</v>
      </c>
      <c r="K2087">
        <f t="shared" si="356"/>
        <v>156.56</v>
      </c>
      <c r="L2087" s="37">
        <f t="shared" si="357"/>
        <v>-80.000000000005457</v>
      </c>
      <c r="M2087" t="str">
        <f t="shared" si="358"/>
        <v>Long</v>
      </c>
      <c r="N2087" s="39">
        <f t="shared" si="359"/>
        <v>0</v>
      </c>
      <c r="O2087" s="40">
        <f t="shared" si="362"/>
        <v>11329.175000000037</v>
      </c>
      <c r="P2087" s="39">
        <f t="shared" si="360"/>
        <v>0</v>
      </c>
      <c r="Q2087" s="39">
        <f t="shared" si="361"/>
        <v>0</v>
      </c>
      <c r="R2087" s="39">
        <f>IF((O2087 - MAX($O$16:O2087)) &lt; 0, O2087 - MAX($O$16:O2087), 0)</f>
        <v>-602.5</v>
      </c>
    </row>
    <row r="2088" spans="1:18" x14ac:dyDescent="0.25">
      <c r="A2088" s="2">
        <v>2073</v>
      </c>
      <c r="B2088" t="s">
        <v>2073</v>
      </c>
      <c r="C2088" s="8">
        <v>292.62</v>
      </c>
      <c r="D2088" s="8">
        <v>152.58000000000001</v>
      </c>
      <c r="E2088" s="17">
        <f t="shared" si="352"/>
        <v>0.65118579028793289</v>
      </c>
      <c r="F2088" s="2">
        <f>+IF(A2088&gt;$C$3,AVERAGE(INDEX($E$16:$E$2532,A2088-$C$3):E2087),"")</f>
        <v>0.64893954171391199</v>
      </c>
      <c r="G2088" s="2">
        <f>+IF(A2088&gt;$C$3,STDEVA(INDEX($E$16:$E$2532,A2088-$C$3):E2087),"")</f>
        <v>6.468554177820952E-3</v>
      </c>
      <c r="H2088">
        <f t="shared" si="353"/>
        <v>0.34725666853386106</v>
      </c>
      <c r="I2088" s="2" t="str">
        <f t="shared" si="354"/>
        <v/>
      </c>
      <c r="J2088" t="str">
        <f t="shared" si="355"/>
        <v/>
      </c>
      <c r="K2088" t="str">
        <f t="shared" si="356"/>
        <v/>
      </c>
      <c r="L2088" s="37">
        <f t="shared" si="357"/>
        <v>-207.50000000000296</v>
      </c>
      <c r="M2088" t="str">
        <f t="shared" si="358"/>
        <v>SL</v>
      </c>
      <c r="N2088" s="39">
        <f t="shared" si="359"/>
        <v>-207.50000000000296</v>
      </c>
      <c r="O2088" s="40">
        <f t="shared" si="362"/>
        <v>11121.675000000034</v>
      </c>
      <c r="P2088" s="39">
        <f t="shared" si="360"/>
        <v>3.75</v>
      </c>
      <c r="Q2088" s="39">
        <f t="shared" si="361"/>
        <v>0</v>
      </c>
      <c r="R2088" s="39">
        <f>IF((O2088 - MAX($O$16:O2088)) &lt; 0, O2088 - MAX($O$16:O2088), 0)</f>
        <v>-810.00000000000364</v>
      </c>
    </row>
    <row r="2089" spans="1:18" x14ac:dyDescent="0.25">
      <c r="A2089" s="2">
        <v>2074</v>
      </c>
      <c r="B2089" t="s">
        <v>2074</v>
      </c>
      <c r="C2089" s="8">
        <v>283.82</v>
      </c>
      <c r="D2089" s="8">
        <v>148</v>
      </c>
      <c r="E2089" s="17">
        <f t="shared" si="352"/>
        <v>0.6511279606422764</v>
      </c>
      <c r="F2089" s="2">
        <f>+IF(A2089&gt;$C$3,AVERAGE(INDEX($E$16:$E$2532,A2089-$C$3):E2088),"")</f>
        <v>0.64858844988863151</v>
      </c>
      <c r="G2089" s="2">
        <f>+IF(A2089&gt;$C$3,STDEVA(INDEX($E$16:$E$2532,A2089-$C$3):E2088),"")</f>
        <v>6.240681320845258E-3</v>
      </c>
      <c r="H2089">
        <f t="shared" si="353"/>
        <v>0.40692844628395985</v>
      </c>
      <c r="I2089" s="2" t="str">
        <f t="shared" si="354"/>
        <v/>
      </c>
      <c r="J2089" t="str">
        <f t="shared" si="355"/>
        <v/>
      </c>
      <c r="K2089" t="str">
        <f t="shared" si="356"/>
        <v/>
      </c>
      <c r="L2089" s="37" t="str">
        <f t="shared" si="357"/>
        <v/>
      </c>
      <c r="M2089" t="str">
        <f t="shared" si="358"/>
        <v/>
      </c>
      <c r="N2089" s="39">
        <f t="shared" si="359"/>
        <v>0</v>
      </c>
      <c r="O2089" s="40">
        <f t="shared" si="362"/>
        <v>11121.675000000034</v>
      </c>
      <c r="P2089" s="39">
        <f t="shared" si="360"/>
        <v>0</v>
      </c>
      <c r="Q2089" s="39">
        <f t="shared" si="361"/>
        <v>0</v>
      </c>
      <c r="R2089" s="39">
        <f>IF((O2089 - MAX($O$16:O2089)) &lt; 0, O2089 - MAX($O$16:O2089), 0)</f>
        <v>-810.00000000000364</v>
      </c>
    </row>
    <row r="2090" spans="1:18" x14ac:dyDescent="0.25">
      <c r="A2090" s="2">
        <v>2075</v>
      </c>
      <c r="B2090" t="s">
        <v>2075</v>
      </c>
      <c r="C2090" s="8">
        <v>287.8</v>
      </c>
      <c r="D2090" s="8">
        <v>149.36000000000001</v>
      </c>
      <c r="E2090" s="17">
        <f t="shared" si="352"/>
        <v>0.65590629521980026</v>
      </c>
      <c r="F2090" s="2">
        <f>+IF(A2090&gt;$C$3,AVERAGE(INDEX($E$16:$E$2532,A2090-$C$3):E2089),"")</f>
        <v>0.64724999128642757</v>
      </c>
      <c r="G2090" s="2">
        <f>+IF(A2090&gt;$C$3,STDEVA(INDEX($E$16:$E$2532,A2090-$C$3):E2089),"")</f>
        <v>4.1246202965525549E-3</v>
      </c>
      <c r="H2090">
        <f t="shared" si="353"/>
        <v>2.0986911063323359</v>
      </c>
      <c r="I2090" s="2" t="str">
        <f t="shared" si="354"/>
        <v>Sell</v>
      </c>
      <c r="J2090">
        <f t="shared" si="355"/>
        <v>149.36000000000001</v>
      </c>
      <c r="K2090">
        <f t="shared" si="356"/>
        <v>287.8</v>
      </c>
      <c r="L2090" s="37" t="str">
        <f t="shared" si="357"/>
        <v/>
      </c>
      <c r="M2090" t="str">
        <f t="shared" si="358"/>
        <v>Short</v>
      </c>
      <c r="N2090" s="39">
        <f t="shared" si="359"/>
        <v>0</v>
      </c>
      <c r="O2090" s="40">
        <f t="shared" si="362"/>
        <v>11121.675000000034</v>
      </c>
      <c r="P2090" s="39">
        <f t="shared" si="360"/>
        <v>3.75</v>
      </c>
      <c r="Q2090" s="39">
        <f t="shared" si="361"/>
        <v>5464.5</v>
      </c>
      <c r="R2090" s="39">
        <f>IF((O2090 - MAX($O$16:O2090)) &lt; 0, O2090 - MAX($O$16:O2090), 0)</f>
        <v>-810.00000000000364</v>
      </c>
    </row>
    <row r="2091" spans="1:18" x14ac:dyDescent="0.25">
      <c r="A2091" s="2">
        <v>2076</v>
      </c>
      <c r="B2091" t="s">
        <v>2076</v>
      </c>
      <c r="C2091" s="8">
        <v>287.97000000000003</v>
      </c>
      <c r="D2091" s="8">
        <v>149.32</v>
      </c>
      <c r="E2091" s="17">
        <f t="shared" si="352"/>
        <v>0.65676465399717232</v>
      </c>
      <c r="F2091" s="2">
        <f>+IF(A2091&gt;$C$3,AVERAGE(INDEX($E$16:$E$2532,A2091-$C$3):E2090),"")</f>
        <v>0.64951170282207527</v>
      </c>
      <c r="G2091" s="2">
        <f>+IF(A2091&gt;$C$3,STDEVA(INDEX($E$16:$E$2532,A2091-$C$3):E2090),"")</f>
        <v>5.2528664286820752E-3</v>
      </c>
      <c r="H2091">
        <f t="shared" si="353"/>
        <v>1.3807606329934405</v>
      </c>
      <c r="I2091" s="2" t="str">
        <f t="shared" si="354"/>
        <v/>
      </c>
      <c r="J2091">
        <f t="shared" si="355"/>
        <v>149.36000000000001</v>
      </c>
      <c r="K2091">
        <f t="shared" si="356"/>
        <v>287.8</v>
      </c>
      <c r="L2091" s="37">
        <f t="shared" si="357"/>
        <v>-52.500000000009095</v>
      </c>
      <c r="M2091" t="str">
        <f t="shared" si="358"/>
        <v>Short</v>
      </c>
      <c r="N2091" s="39">
        <f t="shared" si="359"/>
        <v>0</v>
      </c>
      <c r="O2091" s="40">
        <f t="shared" si="362"/>
        <v>11121.675000000034</v>
      </c>
      <c r="P2091" s="39">
        <f t="shared" si="360"/>
        <v>0</v>
      </c>
      <c r="Q2091" s="39">
        <f t="shared" si="361"/>
        <v>0</v>
      </c>
      <c r="R2091" s="39">
        <f>IF((O2091 - MAX($O$16:O2091)) &lt; 0, O2091 - MAX($O$16:O2091), 0)</f>
        <v>-810.00000000000364</v>
      </c>
    </row>
    <row r="2092" spans="1:18" x14ac:dyDescent="0.25">
      <c r="A2092" s="2">
        <v>2077</v>
      </c>
      <c r="B2092" t="s">
        <v>2077</v>
      </c>
      <c r="C2092" s="8">
        <v>293.62</v>
      </c>
      <c r="D2092" s="8">
        <v>152.54</v>
      </c>
      <c r="E2092" s="17">
        <f t="shared" si="352"/>
        <v>0.65485955757522174</v>
      </c>
      <c r="F2092" s="2">
        <f>+IF(A2092&gt;$C$3,AVERAGE(INDEX($E$16:$E$2532,A2092-$C$3):E2091),"")</f>
        <v>0.65251671760266716</v>
      </c>
      <c r="G2092" s="2">
        <f>+IF(A2092&gt;$C$3,STDEVA(INDEX($E$16:$E$2532,A2092-$C$3):E2091),"")</f>
        <v>3.7887749591328612E-3</v>
      </c>
      <c r="H2092">
        <f t="shared" si="353"/>
        <v>0.61836345463251918</v>
      </c>
      <c r="I2092" s="2" t="str">
        <f t="shared" si="354"/>
        <v/>
      </c>
      <c r="J2092" t="str">
        <f t="shared" si="355"/>
        <v/>
      </c>
      <c r="K2092" t="str">
        <f t="shared" si="356"/>
        <v/>
      </c>
      <c r="L2092" s="37">
        <f t="shared" si="357"/>
        <v>-660.00000000000364</v>
      </c>
      <c r="M2092" t="str">
        <f t="shared" si="358"/>
        <v>SL</v>
      </c>
      <c r="N2092" s="39">
        <f t="shared" si="359"/>
        <v>-660.00000000000364</v>
      </c>
      <c r="O2092" s="40">
        <f t="shared" si="362"/>
        <v>10461.67500000003</v>
      </c>
      <c r="P2092" s="39">
        <f t="shared" si="360"/>
        <v>3.75</v>
      </c>
      <c r="Q2092" s="39">
        <f t="shared" si="361"/>
        <v>0</v>
      </c>
      <c r="R2092" s="39">
        <f>IF((O2092 - MAX($O$16:O2092)) &lt; 0, O2092 - MAX($O$16:O2092), 0)</f>
        <v>-1470.0000000000073</v>
      </c>
    </row>
    <row r="2093" spans="1:18" x14ac:dyDescent="0.25">
      <c r="A2093" s="2">
        <v>2078</v>
      </c>
      <c r="B2093" t="s">
        <v>2078</v>
      </c>
      <c r="C2093" s="8">
        <v>291.62</v>
      </c>
      <c r="D2093" s="8">
        <v>150.62</v>
      </c>
      <c r="E2093" s="17">
        <f t="shared" si="352"/>
        <v>0.66069147621493363</v>
      </c>
      <c r="F2093" s="2">
        <f>+IF(A2093&gt;$C$3,AVERAGE(INDEX($E$16:$E$2532,A2093-$C$3):E2092),"")</f>
        <v>0.6539688515444807</v>
      </c>
      <c r="G2093" s="2">
        <f>+IF(A2093&gt;$C$3,STDEVA(INDEX($E$16:$E$2532,A2093-$C$3):E2092),"")</f>
        <v>2.6542252946309655E-3</v>
      </c>
      <c r="H2093">
        <f t="shared" si="353"/>
        <v>2.5328010715788225</v>
      </c>
      <c r="I2093" s="2" t="str">
        <f t="shared" si="354"/>
        <v>Sell</v>
      </c>
      <c r="J2093">
        <f t="shared" si="355"/>
        <v>150.62</v>
      </c>
      <c r="K2093">
        <f t="shared" si="356"/>
        <v>291.62</v>
      </c>
      <c r="L2093" s="37" t="str">
        <f t="shared" si="357"/>
        <v/>
      </c>
      <c r="M2093" t="str">
        <f t="shared" si="358"/>
        <v>Short</v>
      </c>
      <c r="N2093" s="39">
        <f t="shared" si="359"/>
        <v>0</v>
      </c>
      <c r="O2093" s="40">
        <f t="shared" si="362"/>
        <v>10461.67500000003</v>
      </c>
      <c r="P2093" s="39">
        <f t="shared" si="360"/>
        <v>3.75</v>
      </c>
      <c r="Q2093" s="39">
        <f t="shared" si="361"/>
        <v>5528</v>
      </c>
      <c r="R2093" s="39">
        <f>IF((O2093 - MAX($O$16:O2093)) &lt; 0, O2093 - MAX($O$16:O2093), 0)</f>
        <v>-1470.0000000000073</v>
      </c>
    </row>
    <row r="2094" spans="1:18" x14ac:dyDescent="0.25">
      <c r="A2094" s="2">
        <v>2079</v>
      </c>
      <c r="B2094" t="s">
        <v>2079</v>
      </c>
      <c r="C2094" s="8">
        <v>288.07</v>
      </c>
      <c r="D2094" s="8">
        <v>148.66999999999999</v>
      </c>
      <c r="E2094" s="17">
        <f t="shared" si="352"/>
        <v>0.66147442153302594</v>
      </c>
      <c r="F2094" s="2">
        <f>+IF(A2094&gt;$C$3,AVERAGE(INDEX($E$16:$E$2532,A2094-$C$3):E2093),"")</f>
        <v>0.65586998872988089</v>
      </c>
      <c r="G2094" s="2">
        <f>+IF(A2094&gt;$C$3,STDEVA(INDEX($E$16:$E$2532,A2094-$C$3):E2093),"")</f>
        <v>3.448053333845191E-3</v>
      </c>
      <c r="H2094">
        <f t="shared" si="353"/>
        <v>1.6253904045315639</v>
      </c>
      <c r="I2094" s="2" t="str">
        <f t="shared" si="354"/>
        <v>Sell</v>
      </c>
      <c r="J2094">
        <f t="shared" si="355"/>
        <v>150.62</v>
      </c>
      <c r="K2094">
        <f t="shared" si="356"/>
        <v>291.62</v>
      </c>
      <c r="L2094" s="37">
        <f t="shared" si="357"/>
        <v>399.99999999999858</v>
      </c>
      <c r="M2094" t="str">
        <f t="shared" si="358"/>
        <v>Short</v>
      </c>
      <c r="N2094" s="39">
        <f t="shared" si="359"/>
        <v>0</v>
      </c>
      <c r="O2094" s="40">
        <f t="shared" si="362"/>
        <v>10461.67500000003</v>
      </c>
      <c r="P2094" s="39">
        <f t="shared" si="360"/>
        <v>0</v>
      </c>
      <c r="Q2094" s="39">
        <f t="shared" si="361"/>
        <v>0</v>
      </c>
      <c r="R2094" s="39">
        <f>IF((O2094 - MAX($O$16:O2094)) &lt; 0, O2094 - MAX($O$16:O2094), 0)</f>
        <v>-1470.0000000000073</v>
      </c>
    </row>
    <row r="2095" spans="1:18" x14ac:dyDescent="0.25">
      <c r="A2095" s="2">
        <v>2080</v>
      </c>
      <c r="B2095" t="s">
        <v>2080</v>
      </c>
      <c r="C2095" s="8">
        <v>292.55</v>
      </c>
      <c r="D2095" s="8">
        <v>150.27000000000001</v>
      </c>
      <c r="E2095" s="17">
        <f t="shared" si="352"/>
        <v>0.66620191619660996</v>
      </c>
      <c r="F2095" s="2">
        <f>+IF(A2095&gt;$C$3,AVERAGE(INDEX($E$16:$E$2532,A2095-$C$3):E2094),"")</f>
        <v>0.65793928090803078</v>
      </c>
      <c r="G2095" s="2">
        <f>+IF(A2095&gt;$C$3,STDEVA(INDEX($E$16:$E$2532,A2095-$C$3):E2094),"")</f>
        <v>2.9609657732208175E-3</v>
      </c>
      <c r="H2095">
        <f t="shared" si="353"/>
        <v>2.790520364438871</v>
      </c>
      <c r="I2095" s="2" t="str">
        <f t="shared" si="354"/>
        <v>Sell</v>
      </c>
      <c r="J2095" t="str">
        <f t="shared" si="355"/>
        <v/>
      </c>
      <c r="K2095" t="str">
        <f t="shared" si="356"/>
        <v/>
      </c>
      <c r="L2095" s="37">
        <f t="shared" si="357"/>
        <v>-320.00000000000028</v>
      </c>
      <c r="M2095" t="str">
        <f t="shared" si="358"/>
        <v>SL</v>
      </c>
      <c r="N2095" s="39">
        <f t="shared" si="359"/>
        <v>-320.00000000000028</v>
      </c>
      <c r="O2095" s="40">
        <f t="shared" si="362"/>
        <v>10141.67500000003</v>
      </c>
      <c r="P2095" s="39">
        <f t="shared" si="360"/>
        <v>3.75</v>
      </c>
      <c r="Q2095" s="39">
        <f t="shared" si="361"/>
        <v>0</v>
      </c>
      <c r="R2095" s="39">
        <f>IF((O2095 - MAX($O$16:O2095)) &lt; 0, O2095 - MAX($O$16:O2095), 0)</f>
        <v>-1790.0000000000073</v>
      </c>
    </row>
    <row r="2096" spans="1:18" x14ac:dyDescent="0.25">
      <c r="A2096" s="2">
        <v>2081</v>
      </c>
      <c r="B2096" t="s">
        <v>2081</v>
      </c>
      <c r="C2096" s="8">
        <v>283.89999999999998</v>
      </c>
      <c r="D2096" s="8">
        <v>146.07</v>
      </c>
      <c r="E2096" s="17">
        <f t="shared" si="352"/>
        <v>0.66453610461620627</v>
      </c>
      <c r="F2096" s="2">
        <f>+IF(A2096&gt;$C$3,AVERAGE(INDEX($E$16:$E$2532,A2096-$C$3):E2095),"")</f>
        <v>0.65999840510339269</v>
      </c>
      <c r="G2096" s="2">
        <f>+IF(A2096&gt;$C$3,STDEVA(INDEX($E$16:$E$2532,A2096-$C$3):E2095),"")</f>
        <v>4.4160905245658084E-3</v>
      </c>
      <c r="H2096">
        <f t="shared" si="353"/>
        <v>1.0275377027647601</v>
      </c>
      <c r="I2096" s="2" t="str">
        <f t="shared" si="354"/>
        <v/>
      </c>
      <c r="J2096" t="str">
        <f t="shared" si="355"/>
        <v/>
      </c>
      <c r="K2096" t="str">
        <f t="shared" si="356"/>
        <v/>
      </c>
      <c r="L2096" s="37" t="str">
        <f t="shared" si="357"/>
        <v/>
      </c>
      <c r="M2096" t="str">
        <f t="shared" si="358"/>
        <v/>
      </c>
      <c r="N2096" s="39">
        <f t="shared" si="359"/>
        <v>0</v>
      </c>
      <c r="O2096" s="40">
        <f t="shared" si="362"/>
        <v>10141.67500000003</v>
      </c>
      <c r="P2096" s="39">
        <f t="shared" si="360"/>
        <v>0</v>
      </c>
      <c r="Q2096" s="39">
        <f t="shared" si="361"/>
        <v>0</v>
      </c>
      <c r="R2096" s="39">
        <f>IF((O2096 - MAX($O$16:O2096)) &lt; 0, O2096 - MAX($O$16:O2096), 0)</f>
        <v>-1790.0000000000073</v>
      </c>
    </row>
    <row r="2097" spans="1:18" x14ac:dyDescent="0.25">
      <c r="A2097" s="2">
        <v>2082</v>
      </c>
      <c r="B2097" t="s">
        <v>2082</v>
      </c>
      <c r="C2097" s="8">
        <v>284.64999999999998</v>
      </c>
      <c r="D2097" s="8">
        <v>145.49</v>
      </c>
      <c r="E2097" s="17">
        <f t="shared" si="352"/>
        <v>0.67115299966979336</v>
      </c>
      <c r="F2097" s="2">
        <f>+IF(A2097&gt;$C$3,AVERAGE(INDEX($E$16:$E$2532,A2097-$C$3):E2096),"")</f>
        <v>0.66155269522719951</v>
      </c>
      <c r="G2097" s="2">
        <f>+IF(A2097&gt;$C$3,STDEVA(INDEX($E$16:$E$2532,A2097-$C$3):E2096),"")</f>
        <v>4.3606737951671463E-3</v>
      </c>
      <c r="H2097">
        <f t="shared" si="353"/>
        <v>2.2015644585095298</v>
      </c>
      <c r="I2097" s="2" t="str">
        <f t="shared" si="354"/>
        <v>Sell</v>
      </c>
      <c r="J2097">
        <f t="shared" si="355"/>
        <v>145.49</v>
      </c>
      <c r="K2097">
        <f t="shared" si="356"/>
        <v>284.64999999999998</v>
      </c>
      <c r="L2097" s="37" t="str">
        <f t="shared" si="357"/>
        <v/>
      </c>
      <c r="M2097" t="str">
        <f t="shared" si="358"/>
        <v>Short</v>
      </c>
      <c r="N2097" s="39">
        <f t="shared" si="359"/>
        <v>0</v>
      </c>
      <c r="O2097" s="40">
        <f t="shared" si="362"/>
        <v>10141.67500000003</v>
      </c>
      <c r="P2097" s="39">
        <f t="shared" si="360"/>
        <v>3.75</v>
      </c>
      <c r="Q2097" s="39">
        <f t="shared" si="361"/>
        <v>5376.75</v>
      </c>
      <c r="R2097" s="39">
        <f>IF((O2097 - MAX($O$16:O2097)) &lt; 0, O2097 - MAX($O$16:O2097), 0)</f>
        <v>-1790.0000000000073</v>
      </c>
    </row>
    <row r="2098" spans="1:18" x14ac:dyDescent="0.25">
      <c r="A2098" s="2">
        <v>2083</v>
      </c>
      <c r="B2098" t="s">
        <v>2083</v>
      </c>
      <c r="C2098" s="8">
        <v>288.85000000000002</v>
      </c>
      <c r="D2098" s="8">
        <v>148.63</v>
      </c>
      <c r="E2098" s="17">
        <f t="shared" si="352"/>
        <v>0.66444752606647106</v>
      </c>
      <c r="F2098" s="2">
        <f>+IF(A2098&gt;$C$3,AVERAGE(INDEX($E$16:$E$2532,A2098-$C$3):E2097),"")</f>
        <v>0.66481138364611381</v>
      </c>
      <c r="G2098" s="2">
        <f>+IF(A2098&gt;$C$3,STDEVA(INDEX($E$16:$E$2532,A2098-$C$3):E2097),"")</f>
        <v>4.1932805324639017E-3</v>
      </c>
      <c r="H2098">
        <f t="shared" si="353"/>
        <v>-8.677158058608328E-2</v>
      </c>
      <c r="I2098" s="2" t="str">
        <f t="shared" si="354"/>
        <v/>
      </c>
      <c r="J2098" t="str">
        <f t="shared" si="355"/>
        <v/>
      </c>
      <c r="K2098" t="str">
        <f t="shared" si="356"/>
        <v/>
      </c>
      <c r="L2098" s="37">
        <f t="shared" si="357"/>
        <v>-265.00000000001478</v>
      </c>
      <c r="M2098" t="str">
        <f t="shared" si="358"/>
        <v>SL</v>
      </c>
      <c r="N2098" s="39">
        <f t="shared" si="359"/>
        <v>-265.00000000001478</v>
      </c>
      <c r="O2098" s="40">
        <f t="shared" si="362"/>
        <v>9876.6750000000156</v>
      </c>
      <c r="P2098" s="39">
        <f t="shared" si="360"/>
        <v>3.75</v>
      </c>
      <c r="Q2098" s="39">
        <f t="shared" si="361"/>
        <v>0</v>
      </c>
      <c r="R2098" s="39">
        <f>IF((O2098 - MAX($O$16:O2098)) &lt; 0, O2098 - MAX($O$16:O2098), 0)</f>
        <v>-2055.0000000000218</v>
      </c>
    </row>
    <row r="2099" spans="1:18" x14ac:dyDescent="0.25">
      <c r="A2099" s="2">
        <v>2084</v>
      </c>
      <c r="B2099" t="s">
        <v>2084</v>
      </c>
      <c r="C2099" s="8">
        <v>292.33</v>
      </c>
      <c r="D2099" s="8">
        <v>150.13</v>
      </c>
      <c r="E2099" s="17">
        <f t="shared" si="352"/>
        <v>0.66638171570629878</v>
      </c>
      <c r="F2099" s="2">
        <f>+IF(A2099&gt;$C$3,AVERAGE(INDEX($E$16:$E$2532,A2099-$C$3):E2098),"")</f>
        <v>0.66556259361642134</v>
      </c>
      <c r="G2099" s="2">
        <f>+IF(A2099&gt;$C$3,STDEVA(INDEX($E$16:$E$2532,A2099-$C$3):E2098),"")</f>
        <v>3.5591986280301118E-3</v>
      </c>
      <c r="H2099">
        <f t="shared" si="353"/>
        <v>0.23014228074447163</v>
      </c>
      <c r="I2099" s="2" t="str">
        <f t="shared" si="354"/>
        <v/>
      </c>
      <c r="J2099" t="str">
        <f t="shared" si="355"/>
        <v/>
      </c>
      <c r="K2099" t="str">
        <f t="shared" si="356"/>
        <v/>
      </c>
      <c r="L2099" s="37" t="str">
        <f t="shared" si="357"/>
        <v/>
      </c>
      <c r="M2099" t="str">
        <f t="shared" si="358"/>
        <v/>
      </c>
      <c r="N2099" s="39">
        <f t="shared" si="359"/>
        <v>0</v>
      </c>
      <c r="O2099" s="40">
        <f t="shared" si="362"/>
        <v>9876.6750000000156</v>
      </c>
      <c r="P2099" s="39">
        <f t="shared" si="360"/>
        <v>0</v>
      </c>
      <c r="Q2099" s="39">
        <f t="shared" si="361"/>
        <v>0</v>
      </c>
      <c r="R2099" s="39">
        <f>IF((O2099 - MAX($O$16:O2099)) &lt; 0, O2099 - MAX($O$16:O2099), 0)</f>
        <v>-2055.0000000000218</v>
      </c>
    </row>
    <row r="2100" spans="1:18" x14ac:dyDescent="0.25">
      <c r="A2100" s="2">
        <v>2085</v>
      </c>
      <c r="B2100" t="s">
        <v>2085</v>
      </c>
      <c r="C2100" s="8">
        <v>290.08999999999997</v>
      </c>
      <c r="D2100" s="8">
        <v>149.15</v>
      </c>
      <c r="E2100" s="17">
        <f t="shared" si="352"/>
        <v>0.6652387087003534</v>
      </c>
      <c r="F2100" s="2">
        <f>+IF(A2100&gt;$C$3,AVERAGE(INDEX($E$16:$E$2532,A2100-$C$3):E2099),"")</f>
        <v>0.66654405245107584</v>
      </c>
      <c r="G2100" s="2">
        <f>+IF(A2100&gt;$C$3,STDEVA(INDEX($E$16:$E$2532,A2100-$C$3):E2099),"")</f>
        <v>2.7300678695386907E-3</v>
      </c>
      <c r="H2100">
        <f t="shared" si="353"/>
        <v>-0.47813600727186745</v>
      </c>
      <c r="I2100" s="2" t="str">
        <f t="shared" si="354"/>
        <v/>
      </c>
      <c r="J2100" t="str">
        <f t="shared" si="355"/>
        <v/>
      </c>
      <c r="K2100" t="str">
        <f t="shared" si="356"/>
        <v/>
      </c>
      <c r="L2100" s="37" t="str">
        <f t="shared" si="357"/>
        <v/>
      </c>
      <c r="M2100" t="str">
        <f t="shared" si="358"/>
        <v/>
      </c>
      <c r="N2100" s="39">
        <f t="shared" si="359"/>
        <v>0</v>
      </c>
      <c r="O2100" s="40">
        <f t="shared" si="362"/>
        <v>9876.6750000000156</v>
      </c>
      <c r="P2100" s="39">
        <f t="shared" si="360"/>
        <v>0</v>
      </c>
      <c r="Q2100" s="39">
        <f t="shared" si="361"/>
        <v>0</v>
      </c>
      <c r="R2100" s="39">
        <f>IF((O2100 - MAX($O$16:O2100)) &lt; 0, O2100 - MAX($O$16:O2100), 0)</f>
        <v>-2055.0000000000218</v>
      </c>
    </row>
    <row r="2101" spans="1:18" x14ac:dyDescent="0.25">
      <c r="A2101" s="2">
        <v>2086</v>
      </c>
      <c r="B2101" t="s">
        <v>2086</v>
      </c>
      <c r="C2101" s="8">
        <v>292.45</v>
      </c>
      <c r="D2101" s="8">
        <v>150.38</v>
      </c>
      <c r="E2101" s="17">
        <f t="shared" si="352"/>
        <v>0.66512828793915402</v>
      </c>
      <c r="F2101" s="2">
        <f>+IF(A2101&gt;$C$3,AVERAGE(INDEX($E$16:$E$2532,A2101-$C$3):E2100),"")</f>
        <v>0.66635141095182471</v>
      </c>
      <c r="G2101" s="2">
        <f>+IF(A2101&gt;$C$3,STDEVA(INDEX($E$16:$E$2532,A2101-$C$3):E2100),"")</f>
        <v>2.793492153376818E-3</v>
      </c>
      <c r="H2101">
        <f t="shared" si="353"/>
        <v>-0.43784730563576479</v>
      </c>
      <c r="I2101" s="2" t="str">
        <f t="shared" si="354"/>
        <v/>
      </c>
      <c r="J2101" t="str">
        <f t="shared" si="355"/>
        <v/>
      </c>
      <c r="K2101" t="str">
        <f t="shared" si="356"/>
        <v/>
      </c>
      <c r="L2101" s="37" t="str">
        <f t="shared" si="357"/>
        <v/>
      </c>
      <c r="M2101" t="str">
        <f t="shared" si="358"/>
        <v/>
      </c>
      <c r="N2101" s="39">
        <f t="shared" si="359"/>
        <v>0</v>
      </c>
      <c r="O2101" s="40">
        <f t="shared" si="362"/>
        <v>9876.6750000000156</v>
      </c>
      <c r="P2101" s="39">
        <f t="shared" si="360"/>
        <v>0</v>
      </c>
      <c r="Q2101" s="39">
        <f t="shared" si="361"/>
        <v>0</v>
      </c>
      <c r="R2101" s="39">
        <f>IF((O2101 - MAX($O$16:O2101)) &lt; 0, O2101 - MAX($O$16:O2101), 0)</f>
        <v>-2055.0000000000218</v>
      </c>
    </row>
    <row r="2102" spans="1:18" x14ac:dyDescent="0.25">
      <c r="A2102" s="2">
        <v>2087</v>
      </c>
      <c r="B2102" t="s">
        <v>2087</v>
      </c>
      <c r="C2102" s="8">
        <v>292.36</v>
      </c>
      <c r="D2102" s="8">
        <v>150.03</v>
      </c>
      <c r="E2102" s="17">
        <f t="shared" si="352"/>
        <v>0.66715064551326897</v>
      </c>
      <c r="F2102" s="2">
        <f>+IF(A2102&gt;$C$3,AVERAGE(INDEX($E$16:$E$2532,A2102-$C$3):E2101),"")</f>
        <v>0.66646984761641415</v>
      </c>
      <c r="G2102" s="2">
        <f>+IF(A2102&gt;$C$3,STDEVA(INDEX($E$16:$E$2532,A2102-$C$3):E2101),"")</f>
        <v>2.708548976772631E-3</v>
      </c>
      <c r="H2102">
        <f t="shared" si="353"/>
        <v>0.25135151798732747</v>
      </c>
      <c r="I2102" s="2" t="str">
        <f t="shared" si="354"/>
        <v/>
      </c>
      <c r="J2102" t="str">
        <f t="shared" si="355"/>
        <v/>
      </c>
      <c r="K2102" t="str">
        <f t="shared" si="356"/>
        <v/>
      </c>
      <c r="L2102" s="37" t="str">
        <f t="shared" si="357"/>
        <v/>
      </c>
      <c r="M2102" t="str">
        <f t="shared" si="358"/>
        <v/>
      </c>
      <c r="N2102" s="39">
        <f t="shared" si="359"/>
        <v>0</v>
      </c>
      <c r="O2102" s="40">
        <f t="shared" si="362"/>
        <v>9876.6750000000156</v>
      </c>
      <c r="P2102" s="39">
        <f t="shared" si="360"/>
        <v>0</v>
      </c>
      <c r="Q2102" s="39">
        <f t="shared" si="361"/>
        <v>0</v>
      </c>
      <c r="R2102" s="39">
        <f>IF((O2102 - MAX($O$16:O2102)) &lt; 0, O2102 - MAX($O$16:O2102), 0)</f>
        <v>-2055.0000000000218</v>
      </c>
    </row>
    <row r="2103" spans="1:18" x14ac:dyDescent="0.25">
      <c r="A2103" s="2">
        <v>2088</v>
      </c>
      <c r="B2103" t="s">
        <v>2088</v>
      </c>
      <c r="C2103" s="8">
        <v>284.85000000000002</v>
      </c>
      <c r="D2103" s="8">
        <v>145.43</v>
      </c>
      <c r="E2103" s="17">
        <f t="shared" si="352"/>
        <v>0.67226785473678574</v>
      </c>
      <c r="F2103" s="2">
        <f>+IF(A2103&gt;$C$3,AVERAGE(INDEX($E$16:$E$2532,A2103-$C$3):E2102),"")</f>
        <v>0.66566937678510929</v>
      </c>
      <c r="G2103" s="2">
        <f>+IF(A2103&gt;$C$3,STDEVA(INDEX($E$16:$E$2532,A2103-$C$3):E2102),"")</f>
        <v>1.0808278193989176E-3</v>
      </c>
      <c r="H2103">
        <f t="shared" si="353"/>
        <v>6.1050223109043147</v>
      </c>
      <c r="I2103" s="2" t="str">
        <f t="shared" si="354"/>
        <v>Sell</v>
      </c>
      <c r="J2103">
        <f t="shared" si="355"/>
        <v>145.43</v>
      </c>
      <c r="K2103">
        <f t="shared" si="356"/>
        <v>284.85000000000002</v>
      </c>
      <c r="L2103" s="37" t="str">
        <f t="shared" si="357"/>
        <v/>
      </c>
      <c r="M2103" t="str">
        <f t="shared" si="358"/>
        <v>Short</v>
      </c>
      <c r="N2103" s="39">
        <f t="shared" si="359"/>
        <v>0</v>
      </c>
      <c r="O2103" s="40">
        <f t="shared" si="362"/>
        <v>9876.6750000000156</v>
      </c>
      <c r="P2103" s="39">
        <f t="shared" si="360"/>
        <v>3.75</v>
      </c>
      <c r="Q2103" s="39">
        <f t="shared" si="361"/>
        <v>5378.5</v>
      </c>
      <c r="R2103" s="39">
        <f>IF((O2103 - MAX($O$16:O2103)) &lt; 0, O2103 - MAX($O$16:O2103), 0)</f>
        <v>-2055.0000000000218</v>
      </c>
    </row>
    <row r="2104" spans="1:18" x14ac:dyDescent="0.25">
      <c r="A2104" s="2">
        <v>2089</v>
      </c>
      <c r="B2104" t="s">
        <v>2089</v>
      </c>
      <c r="C2104" s="8">
        <v>288</v>
      </c>
      <c r="D2104" s="8">
        <v>147.03</v>
      </c>
      <c r="E2104" s="17">
        <f t="shared" si="352"/>
        <v>0.67232383254638006</v>
      </c>
      <c r="F2104" s="2">
        <f>+IF(A2104&gt;$C$3,AVERAGE(INDEX($E$16:$E$2532,A2104-$C$3):E2103),"")</f>
        <v>0.66723344251917216</v>
      </c>
      <c r="G2104" s="2">
        <f>+IF(A2104&gt;$C$3,STDEVA(INDEX($E$16:$E$2532,A2104-$C$3):E2103),"")</f>
        <v>2.9363344112396973E-3</v>
      </c>
      <c r="H2104">
        <f t="shared" si="353"/>
        <v>1.7335866132014508</v>
      </c>
      <c r="I2104" s="2" t="str">
        <f t="shared" si="354"/>
        <v>Sell</v>
      </c>
      <c r="J2104" t="str">
        <f t="shared" si="355"/>
        <v/>
      </c>
      <c r="K2104" t="str">
        <f t="shared" si="356"/>
        <v/>
      </c>
      <c r="L2104" s="37">
        <f t="shared" si="357"/>
        <v>-387.49999999999574</v>
      </c>
      <c r="M2104" t="str">
        <f t="shared" si="358"/>
        <v>SL</v>
      </c>
      <c r="N2104" s="39">
        <f t="shared" si="359"/>
        <v>-387.49999999999574</v>
      </c>
      <c r="O2104" s="40">
        <f t="shared" si="362"/>
        <v>9489.1750000000193</v>
      </c>
      <c r="P2104" s="39">
        <f t="shared" si="360"/>
        <v>3.75</v>
      </c>
      <c r="Q2104" s="39">
        <f t="shared" si="361"/>
        <v>0</v>
      </c>
      <c r="R2104" s="39">
        <f>IF((O2104 - MAX($O$16:O2104)) &lt; 0, O2104 - MAX($O$16:O2104), 0)</f>
        <v>-2442.5000000000182</v>
      </c>
    </row>
    <row r="2105" spans="1:18" x14ac:dyDescent="0.25">
      <c r="A2105" s="2">
        <v>2090</v>
      </c>
      <c r="B2105" t="s">
        <v>2090</v>
      </c>
      <c r="C2105" s="8">
        <v>286.87</v>
      </c>
      <c r="D2105" s="8">
        <v>144.85</v>
      </c>
      <c r="E2105" s="17">
        <f t="shared" si="352"/>
        <v>0.68333042725366033</v>
      </c>
      <c r="F2105" s="2">
        <f>+IF(A2105&gt;$C$3,AVERAGE(INDEX($E$16:$E$2532,A2105-$C$3):E2104),"")</f>
        <v>0.66842186588718844</v>
      </c>
      <c r="G2105" s="2">
        <f>+IF(A2105&gt;$C$3,STDEVA(INDEX($E$16:$E$2532,A2105-$C$3):E2104),"")</f>
        <v>3.6267451197877134E-3</v>
      </c>
      <c r="H2105">
        <f t="shared" si="353"/>
        <v>4.1107276287848284</v>
      </c>
      <c r="I2105" s="2" t="str">
        <f t="shared" si="354"/>
        <v>Sell</v>
      </c>
      <c r="J2105">
        <f t="shared" si="355"/>
        <v>144.85</v>
      </c>
      <c r="K2105">
        <f t="shared" si="356"/>
        <v>286.87</v>
      </c>
      <c r="L2105" s="37" t="str">
        <f t="shared" si="357"/>
        <v/>
      </c>
      <c r="M2105" t="str">
        <f t="shared" si="358"/>
        <v>Short</v>
      </c>
      <c r="N2105" s="39">
        <f t="shared" si="359"/>
        <v>0</v>
      </c>
      <c r="O2105" s="40">
        <f t="shared" si="362"/>
        <v>9489.1750000000193</v>
      </c>
      <c r="P2105" s="39">
        <f t="shared" si="360"/>
        <v>3.75</v>
      </c>
      <c r="Q2105" s="39">
        <f t="shared" si="361"/>
        <v>5396.5</v>
      </c>
      <c r="R2105" s="39">
        <f>IF((O2105 - MAX($O$16:O2105)) &lt; 0, O2105 - MAX($O$16:O2105), 0)</f>
        <v>-2442.5000000000182</v>
      </c>
    </row>
    <row r="2106" spans="1:18" x14ac:dyDescent="0.25">
      <c r="A2106" s="2">
        <v>2091</v>
      </c>
      <c r="B2106" t="s">
        <v>2091</v>
      </c>
      <c r="C2106" s="8">
        <v>288.89</v>
      </c>
      <c r="D2106" s="8">
        <v>146.54</v>
      </c>
      <c r="E2106" s="17">
        <f t="shared" si="352"/>
        <v>0.67874756408798598</v>
      </c>
      <c r="F2106" s="2">
        <f>+IF(A2106&gt;$C$3,AVERAGE(INDEX($E$16:$E$2532,A2106-$C$3):E2105),"")</f>
        <v>0.67204020959784971</v>
      </c>
      <c r="G2106" s="2">
        <f>+IF(A2106&gt;$C$3,STDEVA(INDEX($E$16:$E$2532,A2106-$C$3):E2105),"")</f>
        <v>7.0583953019606495E-3</v>
      </c>
      <c r="H2106">
        <f t="shared" si="353"/>
        <v>0.95026620119634342</v>
      </c>
      <c r="I2106" s="2" t="str">
        <f t="shared" si="354"/>
        <v/>
      </c>
      <c r="J2106">
        <f t="shared" si="355"/>
        <v>144.85</v>
      </c>
      <c r="K2106">
        <f t="shared" si="356"/>
        <v>286.87</v>
      </c>
      <c r="L2106" s="37">
        <f t="shared" si="357"/>
        <v>-82.499999999996021</v>
      </c>
      <c r="M2106" t="str">
        <f t="shared" si="358"/>
        <v>Short</v>
      </c>
      <c r="N2106" s="39">
        <f t="shared" si="359"/>
        <v>0</v>
      </c>
      <c r="O2106" s="40">
        <f t="shared" si="362"/>
        <v>9489.1750000000193</v>
      </c>
      <c r="P2106" s="39">
        <f t="shared" si="360"/>
        <v>0</v>
      </c>
      <c r="Q2106" s="39">
        <f t="shared" si="361"/>
        <v>0</v>
      </c>
      <c r="R2106" s="39">
        <f>IF((O2106 - MAX($O$16:O2106)) &lt; 0, O2106 - MAX($O$16:O2106), 0)</f>
        <v>-2442.5000000000182</v>
      </c>
    </row>
    <row r="2107" spans="1:18" x14ac:dyDescent="0.25">
      <c r="A2107" s="2">
        <v>2092</v>
      </c>
      <c r="B2107" t="s">
        <v>2092</v>
      </c>
      <c r="C2107" s="8">
        <v>292.58</v>
      </c>
      <c r="D2107" s="8">
        <v>149.11000000000001</v>
      </c>
      <c r="E2107" s="17">
        <f t="shared" si="352"/>
        <v>0.67405384494712384</v>
      </c>
      <c r="F2107" s="2">
        <f>+IF(A2107&gt;$C$3,AVERAGE(INDEX($E$16:$E$2532,A2107-$C$3):E2106),"")</f>
        <v>0.67476406482761619</v>
      </c>
      <c r="G2107" s="2">
        <f>+IF(A2107&gt;$C$3,STDEVA(INDEX($E$16:$E$2532,A2107-$C$3):E2106),"")</f>
        <v>6.3127011578193188E-3</v>
      </c>
      <c r="H2107">
        <f t="shared" si="353"/>
        <v>-0.11250649488018825</v>
      </c>
      <c r="I2107" s="2" t="str">
        <f t="shared" si="354"/>
        <v/>
      </c>
      <c r="J2107" t="str">
        <f t="shared" si="355"/>
        <v/>
      </c>
      <c r="K2107" t="str">
        <f t="shared" si="356"/>
        <v/>
      </c>
      <c r="L2107" s="37">
        <f t="shared" si="357"/>
        <v>-362.49999999999022</v>
      </c>
      <c r="M2107" t="str">
        <f t="shared" si="358"/>
        <v>SL</v>
      </c>
      <c r="N2107" s="39">
        <f t="shared" si="359"/>
        <v>-362.49999999999022</v>
      </c>
      <c r="O2107" s="40">
        <f t="shared" si="362"/>
        <v>9126.6750000000284</v>
      </c>
      <c r="P2107" s="39">
        <f t="shared" si="360"/>
        <v>3.75</v>
      </c>
      <c r="Q2107" s="39">
        <f t="shared" si="361"/>
        <v>0</v>
      </c>
      <c r="R2107" s="39">
        <f>IF((O2107 - MAX($O$16:O2107)) &lt; 0, O2107 - MAX($O$16:O2107), 0)</f>
        <v>-2805.0000000000091</v>
      </c>
    </row>
    <row r="2108" spans="1:18" x14ac:dyDescent="0.25">
      <c r="A2108" s="2">
        <v>2093</v>
      </c>
      <c r="B2108" t="s">
        <v>2093</v>
      </c>
      <c r="C2108" s="8">
        <v>292.45</v>
      </c>
      <c r="D2108" s="8">
        <v>148.84</v>
      </c>
      <c r="E2108" s="17">
        <f t="shared" si="352"/>
        <v>0.67542180841061294</v>
      </c>
      <c r="F2108" s="2">
        <f>+IF(A2108&gt;$C$3,AVERAGE(INDEX($E$16:$E$2532,A2108-$C$3):E2107),"")</f>
        <v>0.67614470471438715</v>
      </c>
      <c r="G2108" s="2">
        <f>+IF(A2108&gt;$C$3,STDEVA(INDEX($E$16:$E$2532,A2108-$C$3):E2107),"")</f>
        <v>4.8065114628384467E-3</v>
      </c>
      <c r="H2108">
        <f t="shared" si="353"/>
        <v>-0.15039937163643011</v>
      </c>
      <c r="I2108" s="2" t="str">
        <f t="shared" si="354"/>
        <v/>
      </c>
      <c r="J2108" t="str">
        <f t="shared" si="355"/>
        <v/>
      </c>
      <c r="K2108" t="str">
        <f t="shared" si="356"/>
        <v/>
      </c>
      <c r="L2108" s="37" t="str">
        <f t="shared" si="357"/>
        <v/>
      </c>
      <c r="M2108" t="str">
        <f t="shared" si="358"/>
        <v/>
      </c>
      <c r="N2108" s="39">
        <f t="shared" si="359"/>
        <v>0</v>
      </c>
      <c r="O2108" s="40">
        <f t="shared" si="362"/>
        <v>9126.6750000000284</v>
      </c>
      <c r="P2108" s="39">
        <f t="shared" si="360"/>
        <v>0</v>
      </c>
      <c r="Q2108" s="39">
        <f t="shared" si="361"/>
        <v>0</v>
      </c>
      <c r="R2108" s="39">
        <f>IF((O2108 - MAX($O$16:O2108)) &lt; 0, O2108 - MAX($O$16:O2108), 0)</f>
        <v>-2805.0000000000091</v>
      </c>
    </row>
    <row r="2109" spans="1:18" x14ac:dyDescent="0.25">
      <c r="A2109" s="2">
        <v>2094</v>
      </c>
      <c r="B2109" t="s">
        <v>2094</v>
      </c>
      <c r="C2109" s="8">
        <v>290.74</v>
      </c>
      <c r="D2109" s="8">
        <v>146.66</v>
      </c>
      <c r="E2109" s="17">
        <f t="shared" si="352"/>
        <v>0.68431241433252543</v>
      </c>
      <c r="F2109" s="2">
        <f>+IF(A2109&gt;$C$3,AVERAGE(INDEX($E$16:$E$2532,A2109-$C$3):E2108),"")</f>
        <v>0.67677549544915272</v>
      </c>
      <c r="G2109" s="2">
        <f>+IF(A2109&gt;$C$3,STDEVA(INDEX($E$16:$E$2532,A2109-$C$3):E2108),"")</f>
        <v>4.3564130408927605E-3</v>
      </c>
      <c r="H2109">
        <f t="shared" si="353"/>
        <v>1.7300744471713752</v>
      </c>
      <c r="I2109" s="2" t="str">
        <f t="shared" si="354"/>
        <v>Sell</v>
      </c>
      <c r="J2109">
        <f t="shared" si="355"/>
        <v>146.66</v>
      </c>
      <c r="K2109">
        <f t="shared" si="356"/>
        <v>290.74</v>
      </c>
      <c r="L2109" s="37" t="str">
        <f t="shared" si="357"/>
        <v/>
      </c>
      <c r="M2109" t="str">
        <f t="shared" si="358"/>
        <v>Short</v>
      </c>
      <c r="N2109" s="39">
        <f t="shared" si="359"/>
        <v>0</v>
      </c>
      <c r="O2109" s="40">
        <f t="shared" si="362"/>
        <v>9126.6750000000284</v>
      </c>
      <c r="P2109" s="39">
        <f t="shared" si="360"/>
        <v>3.75</v>
      </c>
      <c r="Q2109" s="39">
        <f t="shared" si="361"/>
        <v>5467.5</v>
      </c>
      <c r="R2109" s="39">
        <f>IF((O2109 - MAX($O$16:O2109)) &lt; 0, O2109 - MAX($O$16:O2109), 0)</f>
        <v>-2805.0000000000091</v>
      </c>
    </row>
    <row r="2110" spans="1:18" x14ac:dyDescent="0.25">
      <c r="A2110" s="2">
        <v>2095</v>
      </c>
      <c r="B2110" t="s">
        <v>2095</v>
      </c>
      <c r="C2110" s="8">
        <v>294.04000000000002</v>
      </c>
      <c r="D2110" s="8">
        <v>147.84</v>
      </c>
      <c r="E2110" s="17">
        <f t="shared" si="352"/>
        <v>0.68758520461251293</v>
      </c>
      <c r="F2110" s="2">
        <f>+IF(A2110&gt;$C$3,AVERAGE(INDEX($E$16:$E$2532,A2110-$C$3):E2109),"")</f>
        <v>0.67917321180638168</v>
      </c>
      <c r="G2110" s="2">
        <f>+IF(A2110&gt;$C$3,STDEVA(INDEX($E$16:$E$2532,A2110-$C$3):E2109),"")</f>
        <v>4.5868279708705757E-3</v>
      </c>
      <c r="H2110">
        <f t="shared" si="353"/>
        <v>1.833945563154544</v>
      </c>
      <c r="I2110" s="2" t="str">
        <f t="shared" si="354"/>
        <v>Sell</v>
      </c>
      <c r="J2110" t="str">
        <f t="shared" si="355"/>
        <v/>
      </c>
      <c r="K2110" t="str">
        <f t="shared" si="356"/>
        <v/>
      </c>
      <c r="L2110" s="37">
        <f t="shared" si="357"/>
        <v>-530.00000000000114</v>
      </c>
      <c r="M2110" t="str">
        <f t="shared" si="358"/>
        <v>SL</v>
      </c>
      <c r="N2110" s="39">
        <f t="shared" si="359"/>
        <v>-530.00000000000114</v>
      </c>
      <c r="O2110" s="40">
        <f t="shared" si="362"/>
        <v>8596.6750000000266</v>
      </c>
      <c r="P2110" s="39">
        <f t="shared" si="360"/>
        <v>3.75</v>
      </c>
      <c r="Q2110" s="39">
        <f t="shared" si="361"/>
        <v>0</v>
      </c>
      <c r="R2110" s="39">
        <f>IF((O2110 - MAX($O$16:O2110)) &lt; 0, O2110 - MAX($O$16:O2110), 0)</f>
        <v>-3335.0000000000109</v>
      </c>
    </row>
    <row r="2111" spans="1:18" x14ac:dyDescent="0.25">
      <c r="A2111" s="2">
        <v>2096</v>
      </c>
      <c r="B2111" t="s">
        <v>2096</v>
      </c>
      <c r="C2111" s="8">
        <v>297.82</v>
      </c>
      <c r="D2111" s="8">
        <v>150.59</v>
      </c>
      <c r="E2111" s="17">
        <f t="shared" si="352"/>
        <v>0.68192836506333088</v>
      </c>
      <c r="F2111" s="2">
        <f>+IF(A2111&gt;$C$3,AVERAGE(INDEX($E$16:$E$2532,A2111-$C$3):E2110),"")</f>
        <v>0.68002416727815218</v>
      </c>
      <c r="G2111" s="2">
        <f>+IF(A2111&gt;$C$3,STDEVA(INDEX($E$16:$E$2532,A2111-$C$3):E2110),"")</f>
        <v>5.7882320262337729E-3</v>
      </c>
      <c r="H2111">
        <f t="shared" si="353"/>
        <v>0.32897744536645673</v>
      </c>
      <c r="I2111" s="2" t="str">
        <f t="shared" si="354"/>
        <v/>
      </c>
      <c r="J2111" t="str">
        <f t="shared" si="355"/>
        <v/>
      </c>
      <c r="K2111" t="str">
        <f t="shared" si="356"/>
        <v/>
      </c>
      <c r="L2111" s="37" t="str">
        <f t="shared" si="357"/>
        <v/>
      </c>
      <c r="M2111" t="str">
        <f t="shared" si="358"/>
        <v/>
      </c>
      <c r="N2111" s="39">
        <f t="shared" si="359"/>
        <v>0</v>
      </c>
      <c r="O2111" s="40">
        <f t="shared" si="362"/>
        <v>8596.6750000000266</v>
      </c>
      <c r="P2111" s="39">
        <f t="shared" si="360"/>
        <v>0</v>
      </c>
      <c r="Q2111" s="39">
        <f t="shared" si="361"/>
        <v>0</v>
      </c>
      <c r="R2111" s="39">
        <f>IF((O2111 - MAX($O$16:O2111)) &lt; 0, O2111 - MAX($O$16:O2111), 0)</f>
        <v>-3335.0000000000109</v>
      </c>
    </row>
    <row r="2112" spans="1:18" x14ac:dyDescent="0.25">
      <c r="A2112" s="2">
        <v>2097</v>
      </c>
      <c r="B2112" t="s">
        <v>2097</v>
      </c>
      <c r="C2112" s="8">
        <v>298.05</v>
      </c>
      <c r="D2112" s="8">
        <v>149.9</v>
      </c>
      <c r="E2112" s="17">
        <f t="shared" si="352"/>
        <v>0.68729285255738348</v>
      </c>
      <c r="F2112" s="2">
        <f>+IF(A2112&gt;$C$3,AVERAGE(INDEX($E$16:$E$2532,A2112-$C$3):E2111),"")</f>
        <v>0.68066032747322125</v>
      </c>
      <c r="G2112" s="2">
        <f>+IF(A2112&gt;$C$3,STDEVA(INDEX($E$16:$E$2532,A2112-$C$3):E2111),"")</f>
        <v>5.7876436156923776E-3</v>
      </c>
      <c r="H2112">
        <f t="shared" si="353"/>
        <v>1.1459802165736463</v>
      </c>
      <c r="I2112" s="2" t="str">
        <f t="shared" si="354"/>
        <v/>
      </c>
      <c r="J2112" t="str">
        <f t="shared" si="355"/>
        <v/>
      </c>
      <c r="K2112" t="str">
        <f t="shared" si="356"/>
        <v/>
      </c>
      <c r="L2112" s="37" t="str">
        <f t="shared" si="357"/>
        <v/>
      </c>
      <c r="M2112" t="str">
        <f t="shared" si="358"/>
        <v/>
      </c>
      <c r="N2112" s="39">
        <f t="shared" si="359"/>
        <v>0</v>
      </c>
      <c r="O2112" s="40">
        <f t="shared" si="362"/>
        <v>8596.6750000000266</v>
      </c>
      <c r="P2112" s="39">
        <f t="shared" si="360"/>
        <v>0</v>
      </c>
      <c r="Q2112" s="39">
        <f t="shared" si="361"/>
        <v>0</v>
      </c>
      <c r="R2112" s="39">
        <f>IF((O2112 - MAX($O$16:O2112)) &lt; 0, O2112 - MAX($O$16:O2112), 0)</f>
        <v>-3335.0000000000109</v>
      </c>
    </row>
    <row r="2113" spans="1:18" x14ac:dyDescent="0.25">
      <c r="A2113" s="2">
        <v>2098</v>
      </c>
      <c r="B2113" t="s">
        <v>2098</v>
      </c>
      <c r="C2113" s="8">
        <v>298.2</v>
      </c>
      <c r="D2113" s="8">
        <v>151.91</v>
      </c>
      <c r="E2113" s="17">
        <f t="shared" si="352"/>
        <v>0.67447616211106676</v>
      </c>
      <c r="F2113" s="2">
        <f>+IF(A2113&gt;$C$3,AVERAGE(INDEX($E$16:$E$2532,A2113-$C$3):E2112),"")</f>
        <v>0.68330812899527316</v>
      </c>
      <c r="G2113" s="2">
        <f>+IF(A2113&gt;$C$3,STDEVA(INDEX($E$16:$E$2532,A2113-$C$3):E2112),"")</f>
        <v>4.9819119726408345E-3</v>
      </c>
      <c r="H2113">
        <f t="shared" si="353"/>
        <v>-1.7728066920308732</v>
      </c>
      <c r="I2113" s="2" t="str">
        <f t="shared" si="354"/>
        <v>Buy</v>
      </c>
      <c r="J2113">
        <f t="shared" si="355"/>
        <v>298.2</v>
      </c>
      <c r="K2113">
        <f t="shared" si="356"/>
        <v>151.91</v>
      </c>
      <c r="L2113" s="37" t="str">
        <f t="shared" si="357"/>
        <v/>
      </c>
      <c r="M2113" t="str">
        <f t="shared" si="358"/>
        <v>Long</v>
      </c>
      <c r="N2113" s="39">
        <f t="shared" si="359"/>
        <v>0</v>
      </c>
      <c r="O2113" s="40">
        <f t="shared" si="362"/>
        <v>8596.6750000000266</v>
      </c>
      <c r="P2113" s="39">
        <f t="shared" si="360"/>
        <v>3.75</v>
      </c>
      <c r="Q2113" s="39">
        <f t="shared" si="361"/>
        <v>5626.375</v>
      </c>
      <c r="R2113" s="39">
        <f>IF((O2113 - MAX($O$16:O2113)) &lt; 0, O2113 - MAX($O$16:O2113), 0)</f>
        <v>-3335.0000000000109</v>
      </c>
    </row>
    <row r="2114" spans="1:18" x14ac:dyDescent="0.25">
      <c r="A2114" s="2">
        <v>2099</v>
      </c>
      <c r="B2114" t="s">
        <v>2099</v>
      </c>
      <c r="C2114" s="8">
        <v>298.13</v>
      </c>
      <c r="D2114" s="8">
        <v>153.85</v>
      </c>
      <c r="E2114" s="17">
        <f t="shared" si="352"/>
        <v>0.66155153122238464</v>
      </c>
      <c r="F2114" s="2">
        <f>+IF(A2114&gt;$C$3,AVERAGE(INDEX($E$16:$E$2532,A2114-$C$3):E2113),"")</f>
        <v>0.68311899973536394</v>
      </c>
      <c r="G2114" s="2">
        <f>+IF(A2114&gt;$C$3,STDEVA(INDEX($E$16:$E$2532,A2114-$C$3):E2113),"")</f>
        <v>5.3597696990514976E-3</v>
      </c>
      <c r="H2114">
        <f t="shared" si="353"/>
        <v>-4.0239543346043458</v>
      </c>
      <c r="I2114" s="2" t="str">
        <f t="shared" si="354"/>
        <v>Buy</v>
      </c>
      <c r="J2114" t="str">
        <f t="shared" si="355"/>
        <v/>
      </c>
      <c r="K2114" t="str">
        <f t="shared" si="356"/>
        <v/>
      </c>
      <c r="L2114" s="37">
        <f t="shared" si="357"/>
        <v>-502.49999999999773</v>
      </c>
      <c r="M2114" t="str">
        <f t="shared" si="358"/>
        <v>SL</v>
      </c>
      <c r="N2114" s="39">
        <f t="shared" si="359"/>
        <v>-502.49999999999773</v>
      </c>
      <c r="O2114" s="40">
        <f t="shared" si="362"/>
        <v>8094.1750000000284</v>
      </c>
      <c r="P2114" s="39">
        <f t="shared" si="360"/>
        <v>3.75</v>
      </c>
      <c r="Q2114" s="39">
        <f t="shared" si="361"/>
        <v>0</v>
      </c>
      <c r="R2114" s="39">
        <f>IF((O2114 - MAX($O$16:O2114)) &lt; 0, O2114 - MAX($O$16:O2114), 0)</f>
        <v>-3837.5000000000091</v>
      </c>
    </row>
    <row r="2115" spans="1:18" x14ac:dyDescent="0.25">
      <c r="A2115" s="2">
        <v>2100</v>
      </c>
      <c r="B2115" t="s">
        <v>2100</v>
      </c>
      <c r="C2115" s="8">
        <v>300.25</v>
      </c>
      <c r="D2115" s="8">
        <v>157</v>
      </c>
      <c r="E2115" s="17">
        <f t="shared" si="352"/>
        <v>0.64836965561178495</v>
      </c>
      <c r="F2115" s="2">
        <f>+IF(A2115&gt;$C$3,AVERAGE(INDEX($E$16:$E$2532,A2115-$C$3):E2114),"")</f>
        <v>0.67856682311333572</v>
      </c>
      <c r="G2115" s="2">
        <f>+IF(A2115&gt;$C$3,STDEVA(INDEX($E$16:$E$2532,A2115-$C$3):E2114),"")</f>
        <v>1.0897573406203986E-2</v>
      </c>
      <c r="H2115">
        <f t="shared" si="353"/>
        <v>-2.7709992285401381</v>
      </c>
      <c r="I2115" s="2" t="str">
        <f t="shared" si="354"/>
        <v>Buy</v>
      </c>
      <c r="J2115">
        <f t="shared" si="355"/>
        <v>300.25</v>
      </c>
      <c r="K2115">
        <f t="shared" si="356"/>
        <v>157</v>
      </c>
      <c r="L2115" s="37" t="str">
        <f t="shared" si="357"/>
        <v/>
      </c>
      <c r="M2115" t="str">
        <f t="shared" si="358"/>
        <v>Long</v>
      </c>
      <c r="N2115" s="39">
        <f t="shared" si="359"/>
        <v>0</v>
      </c>
      <c r="O2115" s="40">
        <f t="shared" si="362"/>
        <v>8094.1750000000284</v>
      </c>
      <c r="P2115" s="39">
        <f t="shared" si="360"/>
        <v>3.75</v>
      </c>
      <c r="Q2115" s="39">
        <f t="shared" si="361"/>
        <v>5715.625</v>
      </c>
      <c r="R2115" s="39">
        <f>IF((O2115 - MAX($O$16:O2115)) &lt; 0, O2115 - MAX($O$16:O2115), 0)</f>
        <v>-3837.5000000000091</v>
      </c>
    </row>
    <row r="2116" spans="1:18" x14ac:dyDescent="0.25">
      <c r="A2116" s="2">
        <v>2101</v>
      </c>
      <c r="B2116" t="s">
        <v>2101</v>
      </c>
      <c r="C2116" s="8">
        <v>301.29000000000002</v>
      </c>
      <c r="D2116" s="8">
        <v>157.04</v>
      </c>
      <c r="E2116" s="17">
        <f t="shared" si="352"/>
        <v>0.65157270610515183</v>
      </c>
      <c r="F2116" s="2">
        <f>+IF(A2116&gt;$C$3,AVERAGE(INDEX($E$16:$E$2532,A2116-$C$3):E2115),"")</f>
        <v>0.67072371331319014</v>
      </c>
      <c r="G2116" s="2">
        <f>+IF(A2116&gt;$C$3,STDEVA(INDEX($E$16:$E$2532,A2116-$C$3):E2115),"")</f>
        <v>1.5795523797430173E-2</v>
      </c>
      <c r="H2116">
        <f t="shared" si="353"/>
        <v>-1.2124325507428915</v>
      </c>
      <c r="I2116" s="2" t="str">
        <f t="shared" si="354"/>
        <v/>
      </c>
      <c r="J2116">
        <f t="shared" si="355"/>
        <v>300.25</v>
      </c>
      <c r="K2116">
        <f t="shared" si="356"/>
        <v>157</v>
      </c>
      <c r="L2116" s="37">
        <f t="shared" si="357"/>
        <v>250.00000000000711</v>
      </c>
      <c r="M2116" t="str">
        <f t="shared" si="358"/>
        <v>Long</v>
      </c>
      <c r="N2116" s="39">
        <f t="shared" si="359"/>
        <v>0</v>
      </c>
      <c r="O2116" s="40">
        <f t="shared" si="362"/>
        <v>8094.1750000000284</v>
      </c>
      <c r="P2116" s="39">
        <f t="shared" si="360"/>
        <v>0</v>
      </c>
      <c r="Q2116" s="39">
        <f t="shared" si="361"/>
        <v>0</v>
      </c>
      <c r="R2116" s="39">
        <f>IF((O2116 - MAX($O$16:O2116)) &lt; 0, O2116 - MAX($O$16:O2116), 0)</f>
        <v>-3837.5000000000091</v>
      </c>
    </row>
    <row r="2117" spans="1:18" x14ac:dyDescent="0.25">
      <c r="A2117" s="2">
        <v>2102</v>
      </c>
      <c r="B2117" t="s">
        <v>2102</v>
      </c>
      <c r="C2117" s="8">
        <v>301.08999999999997</v>
      </c>
      <c r="D2117" s="8">
        <v>157.31</v>
      </c>
      <c r="E2117" s="17">
        <f t="shared" si="352"/>
        <v>0.6491908425441365</v>
      </c>
      <c r="F2117" s="2">
        <f>+IF(A2117&gt;$C$3,AVERAGE(INDEX($E$16:$E$2532,A2117-$C$3):E2116),"")</f>
        <v>0.66465258152155438</v>
      </c>
      <c r="G2117" s="2">
        <f>+IF(A2117&gt;$C$3,STDEVA(INDEX($E$16:$E$2532,A2117-$C$3):E2116),"")</f>
        <v>1.6239750138349419E-2</v>
      </c>
      <c r="H2117">
        <f t="shared" si="353"/>
        <v>-0.9520921717204065</v>
      </c>
      <c r="I2117" s="2" t="str">
        <f t="shared" si="354"/>
        <v/>
      </c>
      <c r="J2117">
        <f t="shared" si="355"/>
        <v>300.25</v>
      </c>
      <c r="K2117">
        <f t="shared" si="356"/>
        <v>157</v>
      </c>
      <c r="L2117" s="37">
        <f t="shared" si="357"/>
        <v>132.49999999999318</v>
      </c>
      <c r="M2117" t="str">
        <f t="shared" si="358"/>
        <v>Long</v>
      </c>
      <c r="N2117" s="39">
        <f t="shared" si="359"/>
        <v>0</v>
      </c>
      <c r="O2117" s="40">
        <f t="shared" si="362"/>
        <v>8094.1750000000284</v>
      </c>
      <c r="P2117" s="39">
        <f t="shared" si="360"/>
        <v>0</v>
      </c>
      <c r="Q2117" s="39">
        <f t="shared" si="361"/>
        <v>0</v>
      </c>
      <c r="R2117" s="39">
        <f>IF((O2117 - MAX($O$16:O2117)) &lt; 0, O2117 - MAX($O$16:O2117), 0)</f>
        <v>-3837.5000000000091</v>
      </c>
    </row>
    <row r="2118" spans="1:18" x14ac:dyDescent="0.25">
      <c r="A2118" s="2">
        <v>2103</v>
      </c>
      <c r="B2118" t="s">
        <v>2103</v>
      </c>
      <c r="C2118" s="8">
        <v>300.16000000000003</v>
      </c>
      <c r="D2118" s="8">
        <v>157.9</v>
      </c>
      <c r="E2118" s="17">
        <f t="shared" si="352"/>
        <v>0.64235374455626348</v>
      </c>
      <c r="F2118" s="2">
        <f>+IF(A2118&gt;$C$3,AVERAGE(INDEX($E$16:$E$2532,A2118-$C$3):E2117),"")</f>
        <v>0.65703217951890491</v>
      </c>
      <c r="G2118" s="2">
        <f>+IF(A2118&gt;$C$3,STDEVA(INDEX($E$16:$E$2532,A2118-$C$3):E2117),"")</f>
        <v>1.1079810517831098E-2</v>
      </c>
      <c r="H2118">
        <f t="shared" si="353"/>
        <v>-1.3247911540561952</v>
      </c>
      <c r="I2118" s="2" t="str">
        <f t="shared" si="354"/>
        <v/>
      </c>
      <c r="J2118" t="str">
        <f t="shared" si="355"/>
        <v/>
      </c>
      <c r="K2118" t="str">
        <f t="shared" si="356"/>
        <v/>
      </c>
      <c r="L2118" s="37">
        <f t="shared" si="357"/>
        <v>-247.49999999999517</v>
      </c>
      <c r="M2118" t="str">
        <f t="shared" si="358"/>
        <v>SL</v>
      </c>
      <c r="N2118" s="39">
        <f t="shared" si="359"/>
        <v>-247.49999999999517</v>
      </c>
      <c r="O2118" s="40">
        <f t="shared" si="362"/>
        <v>7846.6750000000329</v>
      </c>
      <c r="P2118" s="39">
        <f t="shared" si="360"/>
        <v>3.75</v>
      </c>
      <c r="Q2118" s="39">
        <f t="shared" si="361"/>
        <v>0</v>
      </c>
      <c r="R2118" s="39">
        <f>IF((O2118 - MAX($O$16:O2118)) &lt; 0, O2118 - MAX($O$16:O2118), 0)</f>
        <v>-4085.0000000000045</v>
      </c>
    </row>
    <row r="2119" spans="1:18" x14ac:dyDescent="0.25">
      <c r="A2119" s="2">
        <v>2104</v>
      </c>
      <c r="B2119" t="s">
        <v>2104</v>
      </c>
      <c r="C2119" s="8">
        <v>300.92</v>
      </c>
      <c r="D2119" s="8">
        <v>157.49</v>
      </c>
      <c r="E2119" s="17">
        <f t="shared" si="352"/>
        <v>0.64748248450553147</v>
      </c>
      <c r="F2119" s="2">
        <f>+IF(A2119&gt;$C$3,AVERAGE(INDEX($E$16:$E$2532,A2119-$C$3):E2118),"")</f>
        <v>0.65060769600794432</v>
      </c>
      <c r="G2119" s="2">
        <f>+IF(A2119&gt;$C$3,STDEVA(INDEX($E$16:$E$2532,A2119-$C$3):E2118),"")</f>
        <v>6.99719205839003E-3</v>
      </c>
      <c r="H2119">
        <f t="shared" si="353"/>
        <v>-0.44663794795592959</v>
      </c>
      <c r="I2119" s="2" t="str">
        <f t="shared" si="354"/>
        <v/>
      </c>
      <c r="J2119" t="str">
        <f t="shared" si="355"/>
        <v/>
      </c>
      <c r="K2119" t="str">
        <f t="shared" si="356"/>
        <v/>
      </c>
      <c r="L2119" s="37" t="str">
        <f t="shared" si="357"/>
        <v/>
      </c>
      <c r="M2119" t="str">
        <f t="shared" si="358"/>
        <v/>
      </c>
      <c r="N2119" s="39">
        <f t="shared" si="359"/>
        <v>0</v>
      </c>
      <c r="O2119" s="40">
        <f t="shared" si="362"/>
        <v>7846.6750000000329</v>
      </c>
      <c r="P2119" s="39">
        <f t="shared" si="360"/>
        <v>0</v>
      </c>
      <c r="Q2119" s="39">
        <f t="shared" si="361"/>
        <v>0</v>
      </c>
      <c r="R2119" s="39">
        <f>IF((O2119 - MAX($O$16:O2119)) &lt; 0, O2119 - MAX($O$16:O2119), 0)</f>
        <v>-4085.0000000000045</v>
      </c>
    </row>
    <row r="2120" spans="1:18" x14ac:dyDescent="0.25">
      <c r="A2120" s="2">
        <v>2105</v>
      </c>
      <c r="B2120" t="s">
        <v>2105</v>
      </c>
      <c r="C2120" s="8">
        <v>301.10000000000002</v>
      </c>
      <c r="D2120" s="8">
        <v>156.52000000000001</v>
      </c>
      <c r="E2120" s="17">
        <f t="shared" si="352"/>
        <v>0.65425863814547647</v>
      </c>
      <c r="F2120" s="2">
        <f>+IF(A2120&gt;$C$3,AVERAGE(INDEX($E$16:$E$2532,A2120-$C$3):E2119),"")</f>
        <v>0.6477938866645736</v>
      </c>
      <c r="G2120" s="2">
        <f>+IF(A2120&gt;$C$3,STDEVA(INDEX($E$16:$E$2532,A2120-$C$3):E2119),"")</f>
        <v>3.4005363340866963E-3</v>
      </c>
      <c r="H2120">
        <f t="shared" si="353"/>
        <v>1.9010976051338511</v>
      </c>
      <c r="I2120" s="2" t="str">
        <f t="shared" si="354"/>
        <v>Sell</v>
      </c>
      <c r="J2120">
        <f t="shared" si="355"/>
        <v>156.52000000000001</v>
      </c>
      <c r="K2120">
        <f t="shared" si="356"/>
        <v>301.10000000000002</v>
      </c>
      <c r="L2120" s="37" t="str">
        <f t="shared" si="357"/>
        <v/>
      </c>
      <c r="M2120" t="str">
        <f t="shared" si="358"/>
        <v>Short</v>
      </c>
      <c r="N2120" s="39">
        <f t="shared" si="359"/>
        <v>0</v>
      </c>
      <c r="O2120" s="40">
        <f t="shared" si="362"/>
        <v>7846.6750000000329</v>
      </c>
      <c r="P2120" s="39">
        <f t="shared" si="360"/>
        <v>3.75</v>
      </c>
      <c r="Q2120" s="39">
        <f t="shared" si="361"/>
        <v>5720.25</v>
      </c>
      <c r="R2120" s="39">
        <f>IF((O2120 - MAX($O$16:O2120)) &lt; 0, O2120 - MAX($O$16:O2120), 0)</f>
        <v>-4085.0000000000045</v>
      </c>
    </row>
    <row r="2121" spans="1:18" x14ac:dyDescent="0.25">
      <c r="A2121" s="2">
        <v>2106</v>
      </c>
      <c r="B2121" t="s">
        <v>2106</v>
      </c>
      <c r="C2121" s="8">
        <v>301.08</v>
      </c>
      <c r="D2121" s="8">
        <v>155.76</v>
      </c>
      <c r="E2121" s="17">
        <f t="shared" si="352"/>
        <v>0.65905964910238701</v>
      </c>
      <c r="F2121" s="2">
        <f>+IF(A2121&gt;$C$3,AVERAGE(INDEX($E$16:$E$2532,A2121-$C$3):E2120),"")</f>
        <v>0.64897168317131193</v>
      </c>
      <c r="G2121" s="2">
        <f>+IF(A2121&gt;$C$3,STDEVA(INDEX($E$16:$E$2532,A2121-$C$3):E2120),"")</f>
        <v>4.4938866310414638E-3</v>
      </c>
      <c r="H2121">
        <f t="shared" si="353"/>
        <v>2.2448198540195894</v>
      </c>
      <c r="I2121" s="2" t="str">
        <f t="shared" si="354"/>
        <v>Sell</v>
      </c>
      <c r="J2121">
        <f t="shared" si="355"/>
        <v>156.52000000000001</v>
      </c>
      <c r="K2121">
        <f t="shared" si="356"/>
        <v>301.10000000000002</v>
      </c>
      <c r="L2121" s="37">
        <f t="shared" si="357"/>
        <v>-184.99999999999517</v>
      </c>
      <c r="M2121" t="str">
        <f t="shared" si="358"/>
        <v>Short</v>
      </c>
      <c r="N2121" s="39">
        <f t="shared" si="359"/>
        <v>0</v>
      </c>
      <c r="O2121" s="40">
        <f t="shared" si="362"/>
        <v>7846.6750000000329</v>
      </c>
      <c r="P2121" s="39">
        <f t="shared" si="360"/>
        <v>0</v>
      </c>
      <c r="Q2121" s="39">
        <f t="shared" si="361"/>
        <v>0</v>
      </c>
      <c r="R2121" s="39">
        <f>IF((O2121 - MAX($O$16:O2121)) &lt; 0, O2121 - MAX($O$16:O2121), 0)</f>
        <v>-4085.0000000000045</v>
      </c>
    </row>
    <row r="2122" spans="1:18" x14ac:dyDescent="0.25">
      <c r="A2122" s="2">
        <v>2107</v>
      </c>
      <c r="B2122" t="s">
        <v>2107</v>
      </c>
      <c r="C2122" s="8">
        <v>298.27999999999997</v>
      </c>
      <c r="D2122" s="8">
        <v>155.43</v>
      </c>
      <c r="E2122" s="17">
        <f t="shared" si="352"/>
        <v>0.65183717318078738</v>
      </c>
      <c r="F2122" s="2">
        <f>+IF(A2122&gt;$C$3,AVERAGE(INDEX($E$16:$E$2532,A2122-$C$3):E2121),"")</f>
        <v>0.65046907177075897</v>
      </c>
      <c r="G2122" s="2">
        <f>+IF(A2122&gt;$C$3,STDEVA(INDEX($E$16:$E$2532,A2122-$C$3):E2121),"")</f>
        <v>6.4142603128890287E-3</v>
      </c>
      <c r="H2122">
        <f t="shared" si="353"/>
        <v>0.21329059677844722</v>
      </c>
      <c r="I2122" s="2" t="str">
        <f t="shared" si="354"/>
        <v/>
      </c>
      <c r="J2122" t="str">
        <f t="shared" si="355"/>
        <v/>
      </c>
      <c r="K2122" t="str">
        <f t="shared" si="356"/>
        <v/>
      </c>
      <c r="L2122" s="37">
        <f t="shared" si="357"/>
        <v>432.50000000001165</v>
      </c>
      <c r="M2122" t="str">
        <f t="shared" si="358"/>
        <v>TP</v>
      </c>
      <c r="N2122" s="39">
        <f t="shared" si="359"/>
        <v>432.50000000001165</v>
      </c>
      <c r="O2122" s="40">
        <f t="shared" si="362"/>
        <v>8279.1750000000447</v>
      </c>
      <c r="P2122" s="39">
        <f t="shared" si="360"/>
        <v>3.75</v>
      </c>
      <c r="Q2122" s="39">
        <f t="shared" si="361"/>
        <v>0</v>
      </c>
      <c r="R2122" s="39">
        <f>IF((O2122 - MAX($O$16:O2122)) &lt; 0, O2122 - MAX($O$16:O2122), 0)</f>
        <v>-3652.4999999999927</v>
      </c>
    </row>
    <row r="2123" spans="1:18" x14ac:dyDescent="0.25">
      <c r="A2123" s="2">
        <v>2108</v>
      </c>
      <c r="B2123" t="s">
        <v>2108</v>
      </c>
      <c r="C2123" s="8">
        <v>298.20999999999998</v>
      </c>
      <c r="D2123" s="8">
        <v>155.31</v>
      </c>
      <c r="E2123" s="17">
        <f t="shared" si="352"/>
        <v>0.65237481672702502</v>
      </c>
      <c r="F2123" s="2">
        <f>+IF(A2123&gt;$C$3,AVERAGE(INDEX($E$16:$E$2532,A2123-$C$3):E2122),"")</f>
        <v>0.65099833789808925</v>
      </c>
      <c r="G2123" s="2">
        <f>+IF(A2123&gt;$C$3,STDEVA(INDEX($E$16:$E$2532,A2123-$C$3):E2122),"")</f>
        <v>6.3915600558597475E-3</v>
      </c>
      <c r="H2123">
        <f t="shared" si="353"/>
        <v>0.21535881958487105</v>
      </c>
      <c r="I2123" s="2" t="str">
        <f t="shared" si="354"/>
        <v/>
      </c>
      <c r="J2123" t="str">
        <f t="shared" si="355"/>
        <v/>
      </c>
      <c r="K2123" t="str">
        <f t="shared" si="356"/>
        <v/>
      </c>
      <c r="L2123" s="37" t="str">
        <f t="shared" si="357"/>
        <v/>
      </c>
      <c r="M2123" t="str">
        <f t="shared" si="358"/>
        <v/>
      </c>
      <c r="N2123" s="39">
        <f t="shared" si="359"/>
        <v>0</v>
      </c>
      <c r="O2123" s="40">
        <f t="shared" si="362"/>
        <v>8279.1750000000447</v>
      </c>
      <c r="P2123" s="39">
        <f t="shared" si="360"/>
        <v>0</v>
      </c>
      <c r="Q2123" s="39">
        <f t="shared" si="361"/>
        <v>0</v>
      </c>
      <c r="R2123" s="39">
        <f>IF((O2123 - MAX($O$16:O2123)) &lt; 0, O2123 - MAX($O$16:O2123), 0)</f>
        <v>-3652.4999999999927</v>
      </c>
    </row>
    <row r="2124" spans="1:18" x14ac:dyDescent="0.25">
      <c r="A2124" s="2">
        <v>2109</v>
      </c>
      <c r="B2124" t="s">
        <v>2109</v>
      </c>
      <c r="C2124" s="8">
        <v>295.87</v>
      </c>
      <c r="D2124" s="8">
        <v>152.43</v>
      </c>
      <c r="E2124" s="17">
        <f t="shared" si="352"/>
        <v>0.6632146943893017</v>
      </c>
      <c r="F2124" s="2">
        <f>+IF(A2124&gt;$C$3,AVERAGE(INDEX($E$16:$E$2532,A2124-$C$3):E2123),"")</f>
        <v>0.65300255233224147</v>
      </c>
      <c r="G2124" s="2">
        <f>+IF(A2124&gt;$C$3,STDEVA(INDEX($E$16:$E$2532,A2124-$C$3):E2123),"")</f>
        <v>4.1979007319521301E-3</v>
      </c>
      <c r="H2124">
        <f t="shared" si="353"/>
        <v>2.4326783097396687</v>
      </c>
      <c r="I2124" s="2" t="str">
        <f t="shared" si="354"/>
        <v>Sell</v>
      </c>
      <c r="J2124">
        <f t="shared" si="355"/>
        <v>152.43</v>
      </c>
      <c r="K2124">
        <f t="shared" si="356"/>
        <v>295.87</v>
      </c>
      <c r="L2124" s="37" t="str">
        <f t="shared" si="357"/>
        <v/>
      </c>
      <c r="M2124" t="str">
        <f t="shared" si="358"/>
        <v>Short</v>
      </c>
      <c r="N2124" s="39">
        <f t="shared" si="359"/>
        <v>0</v>
      </c>
      <c r="O2124" s="40">
        <f t="shared" si="362"/>
        <v>8279.1750000000447</v>
      </c>
      <c r="P2124" s="39">
        <f t="shared" si="360"/>
        <v>3.75</v>
      </c>
      <c r="Q2124" s="39">
        <f t="shared" si="361"/>
        <v>5603.75</v>
      </c>
      <c r="R2124" s="39">
        <f>IF((O2124 - MAX($O$16:O2124)) &lt; 0, O2124 - MAX($O$16:O2124), 0)</f>
        <v>-3652.4999999999927</v>
      </c>
    </row>
    <row r="2125" spans="1:18" x14ac:dyDescent="0.25">
      <c r="A2125" s="2">
        <v>2110</v>
      </c>
      <c r="B2125" t="s">
        <v>2110</v>
      </c>
      <c r="C2125" s="8">
        <v>297.62</v>
      </c>
      <c r="D2125" s="8">
        <v>154.1</v>
      </c>
      <c r="E2125" s="17">
        <f t="shared" si="352"/>
        <v>0.65821576267583415</v>
      </c>
      <c r="F2125" s="2">
        <f>+IF(A2125&gt;$C$3,AVERAGE(INDEX($E$16:$E$2532,A2125-$C$3):E2124),"")</f>
        <v>0.65614899430899554</v>
      </c>
      <c r="G2125" s="2">
        <f>+IF(A2125&gt;$C$3,STDEVA(INDEX($E$16:$E$2532,A2125-$C$3):E2124),"")</f>
        <v>4.8684107580913112E-3</v>
      </c>
      <c r="H2125">
        <f t="shared" si="353"/>
        <v>0.42452629195341363</v>
      </c>
      <c r="I2125" s="2" t="str">
        <f t="shared" si="354"/>
        <v/>
      </c>
      <c r="J2125">
        <f t="shared" si="355"/>
        <v>152.43</v>
      </c>
      <c r="K2125">
        <f t="shared" si="356"/>
        <v>295.87</v>
      </c>
      <c r="L2125" s="37">
        <f t="shared" si="357"/>
        <v>-20.000000000003126</v>
      </c>
      <c r="M2125" t="str">
        <f t="shared" si="358"/>
        <v>Short</v>
      </c>
      <c r="N2125" s="39">
        <f t="shared" si="359"/>
        <v>0</v>
      </c>
      <c r="O2125" s="40">
        <f t="shared" si="362"/>
        <v>8279.1750000000447</v>
      </c>
      <c r="P2125" s="39">
        <f t="shared" si="360"/>
        <v>0</v>
      </c>
      <c r="Q2125" s="39">
        <f t="shared" si="361"/>
        <v>0</v>
      </c>
      <c r="R2125" s="39">
        <f>IF((O2125 - MAX($O$16:O2125)) &lt; 0, O2125 - MAX($O$16:O2125), 0)</f>
        <v>-3652.4999999999927</v>
      </c>
    </row>
    <row r="2126" spans="1:18" x14ac:dyDescent="0.25">
      <c r="A2126" s="2">
        <v>2111</v>
      </c>
      <c r="B2126" t="s">
        <v>2111</v>
      </c>
      <c r="C2126" s="8">
        <v>297</v>
      </c>
      <c r="D2126" s="8">
        <v>152.38</v>
      </c>
      <c r="E2126" s="17">
        <f t="shared" si="352"/>
        <v>0.66735473775783605</v>
      </c>
      <c r="F2126" s="2">
        <f>+IF(A2126&gt;$C$3,AVERAGE(INDEX($E$16:$E$2532,A2126-$C$3):E2125),"")</f>
        <v>0.65694041921506707</v>
      </c>
      <c r="G2126" s="2">
        <f>+IF(A2126&gt;$C$3,STDEVA(INDEX($E$16:$E$2532,A2126-$C$3):E2125),"")</f>
        <v>4.8055179581772333E-3</v>
      </c>
      <c r="H2126">
        <f t="shared" si="353"/>
        <v>2.1671583861314292</v>
      </c>
      <c r="I2126" s="2" t="str">
        <f t="shared" si="354"/>
        <v>Sell</v>
      </c>
      <c r="J2126" t="str">
        <f t="shared" si="355"/>
        <v/>
      </c>
      <c r="K2126" t="str">
        <f t="shared" si="356"/>
        <v/>
      </c>
      <c r="L2126" s="37">
        <f t="shared" si="357"/>
        <v>-295.00000000000171</v>
      </c>
      <c r="M2126" t="str">
        <f t="shared" si="358"/>
        <v>SL</v>
      </c>
      <c r="N2126" s="39">
        <f t="shared" si="359"/>
        <v>-295.00000000000171</v>
      </c>
      <c r="O2126" s="40">
        <f t="shared" si="362"/>
        <v>7984.1750000000429</v>
      </c>
      <c r="P2126" s="39">
        <f t="shared" si="360"/>
        <v>3.75</v>
      </c>
      <c r="Q2126" s="39">
        <f t="shared" si="361"/>
        <v>0</v>
      </c>
      <c r="R2126" s="39">
        <f>IF((O2126 - MAX($O$16:O2126)) &lt; 0, O2126 - MAX($O$16:O2126), 0)</f>
        <v>-3947.4999999999945</v>
      </c>
    </row>
    <row r="2127" spans="1:18" x14ac:dyDescent="0.25">
      <c r="A2127" s="2">
        <v>2112</v>
      </c>
      <c r="B2127" t="s">
        <v>2112</v>
      </c>
      <c r="C2127" s="8">
        <v>295.39999999999998</v>
      </c>
      <c r="D2127" s="8">
        <v>151.16</v>
      </c>
      <c r="E2127" s="17">
        <f t="shared" si="352"/>
        <v>0.66999149161599125</v>
      </c>
      <c r="F2127" s="2">
        <f>+IF(A2127&gt;$C$3,AVERAGE(INDEX($E$16:$E$2532,A2127-$C$3):E2126),"")</f>
        <v>0.65859943694615697</v>
      </c>
      <c r="G2127" s="2">
        <f>+IF(A2127&gt;$C$3,STDEVA(INDEX($E$16:$E$2532,A2127-$C$3):E2126),"")</f>
        <v>6.756056683081775E-3</v>
      </c>
      <c r="H2127">
        <f t="shared" si="353"/>
        <v>1.6861987997172632</v>
      </c>
      <c r="I2127" s="2" t="str">
        <f t="shared" si="354"/>
        <v>Sell</v>
      </c>
      <c r="J2127">
        <f t="shared" si="355"/>
        <v>151.16</v>
      </c>
      <c r="K2127">
        <f t="shared" si="356"/>
        <v>295.39999999999998</v>
      </c>
      <c r="L2127" s="37" t="str">
        <f t="shared" si="357"/>
        <v/>
      </c>
      <c r="M2127" t="str">
        <f t="shared" si="358"/>
        <v>Short</v>
      </c>
      <c r="N2127" s="39">
        <f t="shared" si="359"/>
        <v>0</v>
      </c>
      <c r="O2127" s="40">
        <f t="shared" si="362"/>
        <v>7984.1750000000429</v>
      </c>
      <c r="P2127" s="39">
        <f t="shared" si="360"/>
        <v>3.75</v>
      </c>
      <c r="Q2127" s="39">
        <f t="shared" si="361"/>
        <v>5582</v>
      </c>
      <c r="R2127" s="39">
        <f>IF((O2127 - MAX($O$16:O2127)) &lt; 0, O2127 - MAX($O$16:O2127), 0)</f>
        <v>-3947.4999999999945</v>
      </c>
    </row>
    <row r="2128" spans="1:18" x14ac:dyDescent="0.25">
      <c r="A2128" s="2">
        <v>2113</v>
      </c>
      <c r="B2128" t="s">
        <v>2113</v>
      </c>
      <c r="C2128" s="8">
        <v>296.77</v>
      </c>
      <c r="D2128" s="8">
        <v>151.34</v>
      </c>
      <c r="E2128" s="17">
        <f t="shared" si="352"/>
        <v>0.67342846675099166</v>
      </c>
      <c r="F2128" s="2">
        <f>+IF(A2128&gt;$C$3,AVERAGE(INDEX($E$16:$E$2532,A2128-$C$3):E2127),"")</f>
        <v>0.66223030063319777</v>
      </c>
      <c r="G2128" s="2">
        <f>+IF(A2128&gt;$C$3,STDEVA(INDEX($E$16:$E$2532,A2128-$C$3):E2127),"")</f>
        <v>7.0836440201842025E-3</v>
      </c>
      <c r="H2128">
        <f t="shared" si="353"/>
        <v>1.5808482309226346</v>
      </c>
      <c r="I2128" s="2" t="str">
        <f t="shared" si="354"/>
        <v>Sell</v>
      </c>
      <c r="J2128" t="str">
        <f t="shared" si="355"/>
        <v/>
      </c>
      <c r="K2128" t="str">
        <f t="shared" si="356"/>
        <v/>
      </c>
      <c r="L2128" s="37">
        <f t="shared" si="357"/>
        <v>-297.49999999999943</v>
      </c>
      <c r="M2128" t="str">
        <f t="shared" si="358"/>
        <v>SL</v>
      </c>
      <c r="N2128" s="39">
        <f t="shared" si="359"/>
        <v>-297.49999999999943</v>
      </c>
      <c r="O2128" s="40">
        <f t="shared" si="362"/>
        <v>7686.6750000000438</v>
      </c>
      <c r="P2128" s="39">
        <f t="shared" si="360"/>
        <v>3.75</v>
      </c>
      <c r="Q2128" s="39">
        <f t="shared" si="361"/>
        <v>0</v>
      </c>
      <c r="R2128" s="39">
        <f>IF((O2128 - MAX($O$16:O2128)) &lt; 0, O2128 - MAX($O$16:O2128), 0)</f>
        <v>-4244.9999999999936</v>
      </c>
    </row>
    <row r="2129" spans="1:18" x14ac:dyDescent="0.25">
      <c r="A2129" s="2">
        <v>2114</v>
      </c>
      <c r="B2129" t="s">
        <v>2114</v>
      </c>
      <c r="C2129" s="8">
        <v>293.24</v>
      </c>
      <c r="D2129" s="8">
        <v>148.37</v>
      </c>
      <c r="E2129" s="17">
        <f t="shared" ref="E2129:E2192" si="363">+LN(C2129/D2129)</f>
        <v>0.6812822323926836</v>
      </c>
      <c r="F2129" s="2">
        <f>+IF(A2129&gt;$C$3,AVERAGE(INDEX($E$16:$E$2532,A2129-$C$3):E2128),"")</f>
        <v>0.66644103063799087</v>
      </c>
      <c r="G2129" s="2">
        <f>+IF(A2129&gt;$C$3,STDEVA(INDEX($E$16:$E$2532,A2129-$C$3):E2128),"")</f>
        <v>5.9230308105165707E-3</v>
      </c>
      <c r="H2129">
        <f t="shared" ref="H2129:H2192" si="364">+IF(F2129="","",(E2129-F2129)/G2129)</f>
        <v>2.5056769463939972</v>
      </c>
      <c r="I2129" s="2" t="str">
        <f t="shared" ref="I2129:I2192" si="365">+IF(H2129="","",IF(H2129&lt;$C$4,"Buy",IF(H2129&gt;$C$5,"Sell","")))</f>
        <v>Sell</v>
      </c>
      <c r="J2129">
        <f t="shared" ref="J2129:J2192" si="366">IF(M2129=M2128, J2128, IF(OR(M2129="TP", M2129="SL"), "", IF(I2129="Buy", C2129, IF(I2129="Sell", D2129, ""))))</f>
        <v>148.37</v>
      </c>
      <c r="K2129">
        <f t="shared" ref="K2129:K2192" si="367">IF(M2129=M2128, K2128, IF(OR(M2129="TP", M2129="SL"), "",IF(I2129="Buy", D2129, IF(I2129="Sell", C2129, ""))))</f>
        <v>293.24</v>
      </c>
      <c r="L2129" s="37" t="str">
        <f t="shared" ref="L2129:L2192" si="368">IF(M2128="Long", (C2129-J2128)*$C$8+(K2128-D2129)*$C$9, IF(M2128="Short", (K2128-C2129)*$C$8+(D2129-J2128)*$C$9, ""))</f>
        <v/>
      </c>
      <c r="M2129" t="str">
        <f t="shared" ref="M2129:M2192" si="369">IF(OR(M2128="", M2128="SL", M2128="TP"), IF(I2129="Sell","Short",(IF(I2129="Buy","Long",I2129))), IF(L2129="", "", IF(L2129&lt;$C$6, "SL", IF(L2129&gt;$C$7, "TP", M2128))))</f>
        <v>Short</v>
      </c>
      <c r="N2129" s="39">
        <f t="shared" ref="N2129:N2192" si="370">IF(OR(M2129="TP", M2129="SL"), L2129, 0)</f>
        <v>0</v>
      </c>
      <c r="O2129" s="40">
        <f t="shared" si="362"/>
        <v>7686.6750000000438</v>
      </c>
      <c r="P2129" s="39">
        <f t="shared" ref="P2129:P2192" si="371">IF(OR(AND(I2129&lt;&gt;"", J2128=""), OR(M2129="TP", M2129="SL",)), ($C$9+$C$8)*$C$11, 0)</f>
        <v>3.75</v>
      </c>
      <c r="Q2129" s="39">
        <f t="shared" ref="Q2129:Q2192" si="372">IF(AND(I2129&lt;&gt;"",J2128=""),(D2129*$C$9+C2129*$C$8)*$C$10,0)</f>
        <v>5520.125</v>
      </c>
      <c r="R2129" s="39">
        <f>IF((O2129 - MAX($O$16:O2129)) &lt; 0, O2129 - MAX($O$16:O2129), 0)</f>
        <v>-4244.9999999999936</v>
      </c>
    </row>
    <row r="2130" spans="1:18" x14ac:dyDescent="0.25">
      <c r="A2130" s="2">
        <v>2115</v>
      </c>
      <c r="B2130" t="s">
        <v>2115</v>
      </c>
      <c r="C2130" s="8">
        <v>288.06</v>
      </c>
      <c r="D2130" s="8">
        <v>147.25</v>
      </c>
      <c r="E2130" s="17">
        <f t="shared" si="363"/>
        <v>0.67103696923920786</v>
      </c>
      <c r="F2130" s="2">
        <f>+IF(A2130&gt;$C$3,AVERAGE(INDEX($E$16:$E$2532,A2130-$C$3):E2129),"")</f>
        <v>0.67005453823866734</v>
      </c>
      <c r="G2130" s="2">
        <f>+IF(A2130&gt;$C$3,STDEVA(INDEX($E$16:$E$2532,A2130-$C$3):E2129),"")</f>
        <v>8.4394018443618071E-3</v>
      </c>
      <c r="H2130">
        <f t="shared" si="364"/>
        <v>0.11641002747094691</v>
      </c>
      <c r="I2130" s="2" t="str">
        <f t="shared" si="365"/>
        <v/>
      </c>
      <c r="J2130" t="str">
        <f t="shared" si="366"/>
        <v/>
      </c>
      <c r="K2130" t="str">
        <f t="shared" si="367"/>
        <v/>
      </c>
      <c r="L2130" s="37">
        <f t="shared" si="368"/>
        <v>1015.0000000000007</v>
      </c>
      <c r="M2130" t="str">
        <f t="shared" si="369"/>
        <v>TP</v>
      </c>
      <c r="N2130" s="39">
        <f t="shared" si="370"/>
        <v>1015.0000000000007</v>
      </c>
      <c r="O2130" s="40">
        <f t="shared" ref="O2130:O2193" si="373">+N2130+O2129</f>
        <v>8701.6750000000447</v>
      </c>
      <c r="P2130" s="39">
        <f t="shared" si="371"/>
        <v>3.75</v>
      </c>
      <c r="Q2130" s="39">
        <f t="shared" si="372"/>
        <v>0</v>
      </c>
      <c r="R2130" s="39">
        <f>IF((O2130 - MAX($O$16:O2130)) &lt; 0, O2130 - MAX($O$16:O2130), 0)</f>
        <v>-3229.9999999999927</v>
      </c>
    </row>
    <row r="2131" spans="1:18" x14ac:dyDescent="0.25">
      <c r="A2131" s="2">
        <v>2116</v>
      </c>
      <c r="B2131" t="s">
        <v>2116</v>
      </c>
      <c r="C2131" s="8">
        <v>290.42</v>
      </c>
      <c r="D2131" s="8">
        <v>147.74</v>
      </c>
      <c r="E2131" s="17">
        <f t="shared" si="363"/>
        <v>0.67587417900199975</v>
      </c>
      <c r="F2131" s="2">
        <f>+IF(A2131&gt;$C$3,AVERAGE(INDEX($E$16:$E$2532,A2131-$C$3):E2130),"")</f>
        <v>0.67261877955134208</v>
      </c>
      <c r="G2131" s="2">
        <f>+IF(A2131&gt;$C$3,STDEVA(INDEX($E$16:$E$2532,A2131-$C$3):E2130),"")</f>
        <v>5.3109770819035063E-3</v>
      </c>
      <c r="H2131">
        <f t="shared" si="364"/>
        <v>0.61295678750903271</v>
      </c>
      <c r="I2131" s="2" t="str">
        <f t="shared" si="365"/>
        <v/>
      </c>
      <c r="J2131" t="str">
        <f t="shared" si="366"/>
        <v/>
      </c>
      <c r="K2131" t="str">
        <f t="shared" si="367"/>
        <v/>
      </c>
      <c r="L2131" s="37" t="str">
        <f t="shared" si="368"/>
        <v/>
      </c>
      <c r="M2131" t="str">
        <f t="shared" si="369"/>
        <v/>
      </c>
      <c r="N2131" s="39">
        <f t="shared" si="370"/>
        <v>0</v>
      </c>
      <c r="O2131" s="40">
        <f t="shared" si="373"/>
        <v>8701.6750000000447</v>
      </c>
      <c r="P2131" s="39">
        <f t="shared" si="371"/>
        <v>0</v>
      </c>
      <c r="Q2131" s="39">
        <f t="shared" si="372"/>
        <v>0</v>
      </c>
      <c r="R2131" s="39">
        <f>IF((O2131 - MAX($O$16:O2131)) &lt; 0, O2131 - MAX($O$16:O2131), 0)</f>
        <v>-3229.9999999999927</v>
      </c>
    </row>
    <row r="2132" spans="1:18" x14ac:dyDescent="0.25">
      <c r="A2132" s="2">
        <v>2117</v>
      </c>
      <c r="B2132" t="s">
        <v>2117</v>
      </c>
      <c r="C2132" s="8">
        <v>294.35000000000002</v>
      </c>
      <c r="D2132" s="8">
        <v>149.13999999999999</v>
      </c>
      <c r="E2132" s="17">
        <f t="shared" si="363"/>
        <v>0.67988407335862178</v>
      </c>
      <c r="F2132" s="2">
        <f>+IF(A2132&gt;$C$3,AVERAGE(INDEX($E$16:$E$2532,A2132-$C$3):E2131),"")</f>
        <v>0.67432266780017491</v>
      </c>
      <c r="G2132" s="2">
        <f>+IF(A2132&gt;$C$3,STDEVA(INDEX($E$16:$E$2532,A2132-$C$3):E2131),"")</f>
        <v>4.5054751140981139E-3</v>
      </c>
      <c r="H2132">
        <f t="shared" si="364"/>
        <v>1.2343660585416687</v>
      </c>
      <c r="I2132" s="2" t="str">
        <f t="shared" si="365"/>
        <v/>
      </c>
      <c r="J2132" t="str">
        <f t="shared" si="366"/>
        <v/>
      </c>
      <c r="K2132" t="str">
        <f t="shared" si="367"/>
        <v/>
      </c>
      <c r="L2132" s="37" t="str">
        <f t="shared" si="368"/>
        <v/>
      </c>
      <c r="M2132" t="str">
        <f t="shared" si="369"/>
        <v/>
      </c>
      <c r="N2132" s="39">
        <f t="shared" si="370"/>
        <v>0</v>
      </c>
      <c r="O2132" s="40">
        <f t="shared" si="373"/>
        <v>8701.6750000000447</v>
      </c>
      <c r="P2132" s="39">
        <f t="shared" si="371"/>
        <v>0</v>
      </c>
      <c r="Q2132" s="39">
        <f t="shared" si="372"/>
        <v>0</v>
      </c>
      <c r="R2132" s="39">
        <f>IF((O2132 - MAX($O$16:O2132)) &lt; 0, O2132 - MAX($O$16:O2132), 0)</f>
        <v>-3229.9999999999927</v>
      </c>
    </row>
    <row r="2133" spans="1:18" x14ac:dyDescent="0.25">
      <c r="A2133" s="2">
        <v>2118</v>
      </c>
      <c r="B2133" t="s">
        <v>2118</v>
      </c>
      <c r="C2133" s="8">
        <v>293.08</v>
      </c>
      <c r="D2133" s="8">
        <v>148.88</v>
      </c>
      <c r="E2133" s="17">
        <f t="shared" si="363"/>
        <v>0.6773049969577678</v>
      </c>
      <c r="F2133" s="2">
        <f>+IF(A2133&gt;$C$3,AVERAGE(INDEX($E$16:$E$2532,A2133-$C$3):E2132),"")</f>
        <v>0.676301184148701</v>
      </c>
      <c r="G2133" s="2">
        <f>+IF(A2133&gt;$C$3,STDEVA(INDEX($E$16:$E$2532,A2133-$C$3):E2132),"")</f>
        <v>4.2951930676975968E-3</v>
      </c>
      <c r="H2133">
        <f t="shared" si="364"/>
        <v>0.23370609731517658</v>
      </c>
      <c r="I2133" s="2" t="str">
        <f t="shared" si="365"/>
        <v/>
      </c>
      <c r="J2133" t="str">
        <f t="shared" si="366"/>
        <v/>
      </c>
      <c r="K2133" t="str">
        <f t="shared" si="367"/>
        <v/>
      </c>
      <c r="L2133" s="37" t="str">
        <f t="shared" si="368"/>
        <v/>
      </c>
      <c r="M2133" t="str">
        <f t="shared" si="369"/>
        <v/>
      </c>
      <c r="N2133" s="39">
        <f t="shared" si="370"/>
        <v>0</v>
      </c>
      <c r="O2133" s="40">
        <f t="shared" si="373"/>
        <v>8701.6750000000447</v>
      </c>
      <c r="P2133" s="39">
        <f t="shared" si="371"/>
        <v>0</v>
      </c>
      <c r="Q2133" s="39">
        <f t="shared" si="372"/>
        <v>0</v>
      </c>
      <c r="R2133" s="39">
        <f>IF((O2133 - MAX($O$16:O2133)) &lt; 0, O2133 - MAX($O$16:O2133), 0)</f>
        <v>-3229.9999999999927</v>
      </c>
    </row>
    <row r="2134" spans="1:18" x14ac:dyDescent="0.25">
      <c r="A2134" s="2">
        <v>2119</v>
      </c>
      <c r="B2134" t="s">
        <v>2119</v>
      </c>
      <c r="C2134" s="8">
        <v>288.52999999999997</v>
      </c>
      <c r="D2134" s="8">
        <v>146.46</v>
      </c>
      <c r="E2134" s="17">
        <f t="shared" si="363"/>
        <v>0.67804671304422892</v>
      </c>
      <c r="F2134" s="2">
        <f>+IF(A2134&gt;$C$3,AVERAGE(INDEX($E$16:$E$2532,A2134-$C$3):E2133),"")</f>
        <v>0.67707649019005622</v>
      </c>
      <c r="G2134" s="2">
        <f>+IF(A2134&gt;$C$3,STDEVA(INDEX($E$16:$E$2532,A2134-$C$3):E2133),"")</f>
        <v>3.985736179645036E-3</v>
      </c>
      <c r="H2134">
        <f t="shared" si="364"/>
        <v>0.24342375170930261</v>
      </c>
      <c r="I2134" s="2" t="str">
        <f t="shared" si="365"/>
        <v/>
      </c>
      <c r="J2134" t="str">
        <f t="shared" si="366"/>
        <v/>
      </c>
      <c r="K2134" t="str">
        <f t="shared" si="367"/>
        <v/>
      </c>
      <c r="L2134" s="37" t="str">
        <f t="shared" si="368"/>
        <v/>
      </c>
      <c r="M2134" t="str">
        <f t="shared" si="369"/>
        <v/>
      </c>
      <c r="N2134" s="39">
        <f t="shared" si="370"/>
        <v>0</v>
      </c>
      <c r="O2134" s="40">
        <f t="shared" si="373"/>
        <v>8701.6750000000447</v>
      </c>
      <c r="P2134" s="39">
        <f t="shared" si="371"/>
        <v>0</v>
      </c>
      <c r="Q2134" s="39">
        <f t="shared" si="372"/>
        <v>0</v>
      </c>
      <c r="R2134" s="39">
        <f>IF((O2134 - MAX($O$16:O2134)) &lt; 0, O2134 - MAX($O$16:O2134), 0)</f>
        <v>-3229.9999999999927</v>
      </c>
    </row>
    <row r="2135" spans="1:18" x14ac:dyDescent="0.25">
      <c r="A2135" s="2">
        <v>2120</v>
      </c>
      <c r="B2135" t="s">
        <v>2120</v>
      </c>
      <c r="C2135" s="8">
        <v>291.27</v>
      </c>
      <c r="D2135" s="8">
        <v>147.13</v>
      </c>
      <c r="E2135" s="17">
        <f t="shared" si="363"/>
        <v>0.68293412234030748</v>
      </c>
      <c r="F2135" s="2">
        <f>+IF(A2135&gt;$C$3,AVERAGE(INDEX($E$16:$E$2532,A2135-$C$3):E2134),"")</f>
        <v>0.67642938632036531</v>
      </c>
      <c r="G2135" s="2">
        <f>+IF(A2135&gt;$C$3,STDEVA(INDEX($E$16:$E$2532,A2135-$C$3):E2134),"")</f>
        <v>3.3430420052655021E-3</v>
      </c>
      <c r="H2135">
        <f t="shared" si="364"/>
        <v>1.9457536009708525</v>
      </c>
      <c r="I2135" s="2" t="str">
        <f t="shared" si="365"/>
        <v>Sell</v>
      </c>
      <c r="J2135">
        <f t="shared" si="366"/>
        <v>147.13</v>
      </c>
      <c r="K2135">
        <f t="shared" si="367"/>
        <v>291.27</v>
      </c>
      <c r="L2135" s="37" t="str">
        <f t="shared" si="368"/>
        <v/>
      </c>
      <c r="M2135" t="str">
        <f t="shared" si="369"/>
        <v>Short</v>
      </c>
      <c r="N2135" s="39">
        <f t="shared" si="370"/>
        <v>0</v>
      </c>
      <c r="O2135" s="40">
        <f t="shared" si="373"/>
        <v>8701.6750000000447</v>
      </c>
      <c r="P2135" s="39">
        <f t="shared" si="371"/>
        <v>3.75</v>
      </c>
      <c r="Q2135" s="39">
        <f t="shared" si="372"/>
        <v>5480</v>
      </c>
      <c r="R2135" s="39">
        <f>IF((O2135 - MAX($O$16:O2135)) &lt; 0, O2135 - MAX($O$16:O2135), 0)</f>
        <v>-3229.9999999999927</v>
      </c>
    </row>
    <row r="2136" spans="1:18" x14ac:dyDescent="0.25">
      <c r="A2136" s="2">
        <v>2121</v>
      </c>
      <c r="B2136" t="s">
        <v>2121</v>
      </c>
      <c r="C2136" s="8">
        <v>293.24</v>
      </c>
      <c r="D2136" s="8">
        <v>147.72</v>
      </c>
      <c r="E2136" s="17">
        <f t="shared" si="363"/>
        <v>0.68567279637102341</v>
      </c>
      <c r="F2136" s="2">
        <f>+IF(A2136&gt;$C$3,AVERAGE(INDEX($E$16:$E$2532,A2136-$C$3):E2135),"")</f>
        <v>0.67880881694058526</v>
      </c>
      <c r="G2136" s="2">
        <f>+IF(A2136&gt;$C$3,STDEVA(INDEX($E$16:$E$2532,A2136-$C$3):E2135),"")</f>
        <v>2.721612468999492E-3</v>
      </c>
      <c r="H2136">
        <f t="shared" si="364"/>
        <v>2.5220267428306786</v>
      </c>
      <c r="I2136" s="2" t="str">
        <f t="shared" si="365"/>
        <v>Sell</v>
      </c>
      <c r="J2136" t="str">
        <f t="shared" si="366"/>
        <v/>
      </c>
      <c r="K2136" t="str">
        <f t="shared" si="367"/>
        <v/>
      </c>
      <c r="L2136" s="37">
        <f t="shared" si="368"/>
        <v>-345.00000000000597</v>
      </c>
      <c r="M2136" t="str">
        <f t="shared" si="369"/>
        <v>SL</v>
      </c>
      <c r="N2136" s="39">
        <f t="shared" si="370"/>
        <v>-345.00000000000597</v>
      </c>
      <c r="O2136" s="40">
        <f t="shared" si="373"/>
        <v>8356.6750000000393</v>
      </c>
      <c r="P2136" s="39">
        <f t="shared" si="371"/>
        <v>3.75</v>
      </c>
      <c r="Q2136" s="39">
        <f t="shared" si="372"/>
        <v>0</v>
      </c>
      <c r="R2136" s="39">
        <f>IF((O2136 - MAX($O$16:O2136)) &lt; 0, O2136 - MAX($O$16:O2136), 0)</f>
        <v>-3574.9999999999982</v>
      </c>
    </row>
    <row r="2137" spans="1:18" x14ac:dyDescent="0.25">
      <c r="A2137" s="2">
        <v>2122</v>
      </c>
      <c r="B2137" t="s">
        <v>2122</v>
      </c>
      <c r="C2137" s="8">
        <v>296.27999999999997</v>
      </c>
      <c r="D2137" s="8">
        <v>150.22</v>
      </c>
      <c r="E2137" s="17">
        <f t="shared" si="363"/>
        <v>0.67920406688722257</v>
      </c>
      <c r="F2137" s="2">
        <f>+IF(A2137&gt;$C$3,AVERAGE(INDEX($E$16:$E$2532,A2137-$C$3):E2136),"")</f>
        <v>0.68076854041438983</v>
      </c>
      <c r="G2137" s="2">
        <f>+IF(A2137&gt;$C$3,STDEVA(INDEX($E$16:$E$2532,A2137-$C$3):E2136),"")</f>
        <v>3.4974358838884543E-3</v>
      </c>
      <c r="H2137">
        <f t="shared" si="364"/>
        <v>-0.44732014513097551</v>
      </c>
      <c r="I2137" s="2" t="str">
        <f t="shared" si="365"/>
        <v/>
      </c>
      <c r="J2137" t="str">
        <f t="shared" si="366"/>
        <v/>
      </c>
      <c r="K2137" t="str">
        <f t="shared" si="367"/>
        <v/>
      </c>
      <c r="L2137" s="37" t="str">
        <f t="shared" si="368"/>
        <v/>
      </c>
      <c r="M2137" t="str">
        <f t="shared" si="369"/>
        <v/>
      </c>
      <c r="N2137" s="39">
        <f t="shared" si="370"/>
        <v>0</v>
      </c>
      <c r="O2137" s="40">
        <f t="shared" si="373"/>
        <v>8356.6750000000393</v>
      </c>
      <c r="P2137" s="39">
        <f t="shared" si="371"/>
        <v>0</v>
      </c>
      <c r="Q2137" s="39">
        <f t="shared" si="372"/>
        <v>0</v>
      </c>
      <c r="R2137" s="39">
        <f>IF((O2137 - MAX($O$16:O2137)) &lt; 0, O2137 - MAX($O$16:O2137), 0)</f>
        <v>-3574.9999999999982</v>
      </c>
    </row>
    <row r="2138" spans="1:18" x14ac:dyDescent="0.25">
      <c r="A2138" s="2">
        <v>2123</v>
      </c>
      <c r="B2138" t="s">
        <v>2123</v>
      </c>
      <c r="C2138" s="8">
        <v>295.95</v>
      </c>
      <c r="D2138" s="8">
        <v>149.66999999999999</v>
      </c>
      <c r="E2138" s="17">
        <f t="shared" si="363"/>
        <v>0.68175765059567839</v>
      </c>
      <c r="F2138" s="2">
        <f>+IF(A2138&gt;$C$3,AVERAGE(INDEX($E$16:$E$2532,A2138-$C$3):E2137),"")</f>
        <v>0.6806325391201099</v>
      </c>
      <c r="G2138" s="2">
        <f>+IF(A2138&gt;$C$3,STDEVA(INDEX($E$16:$E$2532,A2138-$C$3):E2137),"")</f>
        <v>3.5532043542372323E-3</v>
      </c>
      <c r="H2138">
        <f t="shared" si="364"/>
        <v>0.31664699336157759</v>
      </c>
      <c r="I2138" s="2" t="str">
        <f t="shared" si="365"/>
        <v/>
      </c>
      <c r="J2138" t="str">
        <f t="shared" si="366"/>
        <v/>
      </c>
      <c r="K2138" t="str">
        <f t="shared" si="367"/>
        <v/>
      </c>
      <c r="L2138" s="37" t="str">
        <f t="shared" si="368"/>
        <v/>
      </c>
      <c r="M2138" t="str">
        <f t="shared" si="369"/>
        <v/>
      </c>
      <c r="N2138" s="39">
        <f t="shared" si="370"/>
        <v>0</v>
      </c>
      <c r="O2138" s="40">
        <f t="shared" si="373"/>
        <v>8356.6750000000393</v>
      </c>
      <c r="P2138" s="39">
        <f t="shared" si="371"/>
        <v>0</v>
      </c>
      <c r="Q2138" s="39">
        <f t="shared" si="372"/>
        <v>0</v>
      </c>
      <c r="R2138" s="39">
        <f>IF((O2138 - MAX($O$16:O2138)) &lt; 0, O2138 - MAX($O$16:O2138), 0)</f>
        <v>-3574.9999999999982</v>
      </c>
    </row>
    <row r="2139" spans="1:18" x14ac:dyDescent="0.25">
      <c r="A2139" s="2">
        <v>2124</v>
      </c>
      <c r="B2139" t="s">
        <v>2124</v>
      </c>
      <c r="C2139" s="8">
        <v>298.88</v>
      </c>
      <c r="D2139" s="8">
        <v>151.38999999999999</v>
      </c>
      <c r="E2139" s="17">
        <f t="shared" si="363"/>
        <v>0.68018286641669046</v>
      </c>
      <c r="F2139" s="2">
        <f>+IF(A2139&gt;$C$3,AVERAGE(INDEX($E$16:$E$2532,A2139-$C$3):E2138),"")</f>
        <v>0.68152306984769218</v>
      </c>
      <c r="G2139" s="2">
        <f>+IF(A2139&gt;$C$3,STDEVA(INDEX($E$16:$E$2532,A2139-$C$3):E2138),"")</f>
        <v>3.0302293163361588E-3</v>
      </c>
      <c r="H2139">
        <f t="shared" si="364"/>
        <v>-0.44227789090964065</v>
      </c>
      <c r="I2139" s="2" t="str">
        <f t="shared" si="365"/>
        <v/>
      </c>
      <c r="J2139" t="str">
        <f t="shared" si="366"/>
        <v/>
      </c>
      <c r="K2139" t="str">
        <f t="shared" si="367"/>
        <v/>
      </c>
      <c r="L2139" s="37" t="str">
        <f t="shared" si="368"/>
        <v/>
      </c>
      <c r="M2139" t="str">
        <f t="shared" si="369"/>
        <v/>
      </c>
      <c r="N2139" s="39">
        <f t="shared" si="370"/>
        <v>0</v>
      </c>
      <c r="O2139" s="40">
        <f t="shared" si="373"/>
        <v>8356.6750000000393</v>
      </c>
      <c r="P2139" s="39">
        <f t="shared" si="371"/>
        <v>0</v>
      </c>
      <c r="Q2139" s="39">
        <f t="shared" si="372"/>
        <v>0</v>
      </c>
      <c r="R2139" s="39">
        <f>IF((O2139 - MAX($O$16:O2139)) &lt; 0, O2139 - MAX($O$16:O2139), 0)</f>
        <v>-3574.9999999999982</v>
      </c>
    </row>
    <row r="2140" spans="1:18" x14ac:dyDescent="0.25">
      <c r="A2140" s="2">
        <v>2125</v>
      </c>
      <c r="B2140" t="s">
        <v>2125</v>
      </c>
      <c r="C2140" s="8">
        <v>298.39999999999998</v>
      </c>
      <c r="D2140" s="8">
        <v>151.55000000000001</v>
      </c>
      <c r="E2140" s="17">
        <f t="shared" si="363"/>
        <v>0.6775192648257935</v>
      </c>
      <c r="F2140" s="2">
        <f>+IF(A2140&gt;$C$3,AVERAGE(INDEX($E$16:$E$2532,A2140-$C$3):E2139),"")</f>
        <v>0.68195030052218431</v>
      </c>
      <c r="G2140" s="2">
        <f>+IF(A2140&gt;$C$3,STDEVA(INDEX($E$16:$E$2532,A2140-$C$3):E2139),"")</f>
        <v>2.5262431199154344E-3</v>
      </c>
      <c r="H2140">
        <f t="shared" si="364"/>
        <v>-1.754002083750013</v>
      </c>
      <c r="I2140" s="2" t="str">
        <f t="shared" si="365"/>
        <v>Buy</v>
      </c>
      <c r="J2140">
        <f t="shared" si="366"/>
        <v>298.39999999999998</v>
      </c>
      <c r="K2140">
        <f t="shared" si="367"/>
        <v>151.55000000000001</v>
      </c>
      <c r="L2140" s="37" t="str">
        <f t="shared" si="368"/>
        <v/>
      </c>
      <c r="M2140" t="str">
        <f t="shared" si="369"/>
        <v>Long</v>
      </c>
      <c r="N2140" s="39">
        <f t="shared" si="370"/>
        <v>0</v>
      </c>
      <c r="O2140" s="40">
        <f t="shared" si="373"/>
        <v>8356.6750000000393</v>
      </c>
      <c r="P2140" s="39">
        <f t="shared" si="371"/>
        <v>3.75</v>
      </c>
      <c r="Q2140" s="39">
        <f t="shared" si="372"/>
        <v>5624.375</v>
      </c>
      <c r="R2140" s="39">
        <f>IF((O2140 - MAX($O$16:O2140)) &lt; 0, O2140 - MAX($O$16:O2140), 0)</f>
        <v>-3574.9999999999982</v>
      </c>
    </row>
    <row r="2141" spans="1:18" x14ac:dyDescent="0.25">
      <c r="A2141" s="2">
        <v>2126</v>
      </c>
      <c r="B2141" t="s">
        <v>2126</v>
      </c>
      <c r="C2141" s="8">
        <v>299.27999999999997</v>
      </c>
      <c r="D2141" s="8">
        <v>153.34</v>
      </c>
      <c r="E2141" s="17">
        <f t="shared" si="363"/>
        <v>0.66872191190914221</v>
      </c>
      <c r="F2141" s="2">
        <f>+IF(A2141&gt;$C$3,AVERAGE(INDEX($E$16:$E$2532,A2141-$C$3):E2140),"")</f>
        <v>0.6808673290192816</v>
      </c>
      <c r="G2141" s="2">
        <f>+IF(A2141&gt;$C$3,STDEVA(INDEX($E$16:$E$2532,A2141-$C$3):E2140),"")</f>
        <v>3.0955473181676048E-3</v>
      </c>
      <c r="H2141">
        <f t="shared" si="364"/>
        <v>-3.9235120196220468</v>
      </c>
      <c r="I2141" s="2" t="str">
        <f t="shared" si="365"/>
        <v>Buy</v>
      </c>
      <c r="J2141" t="str">
        <f t="shared" si="366"/>
        <v/>
      </c>
      <c r="K2141" t="str">
        <f t="shared" si="367"/>
        <v/>
      </c>
      <c r="L2141" s="37">
        <f t="shared" si="368"/>
        <v>-227.49999999999915</v>
      </c>
      <c r="M2141" t="str">
        <f t="shared" si="369"/>
        <v>SL</v>
      </c>
      <c r="N2141" s="39">
        <f t="shared" si="370"/>
        <v>-227.49999999999915</v>
      </c>
      <c r="O2141" s="40">
        <f t="shared" si="373"/>
        <v>8129.1750000000402</v>
      </c>
      <c r="P2141" s="39">
        <f t="shared" si="371"/>
        <v>3.75</v>
      </c>
      <c r="Q2141" s="39">
        <f t="shared" si="372"/>
        <v>0</v>
      </c>
      <c r="R2141" s="39">
        <f>IF((O2141 - MAX($O$16:O2141)) &lt; 0, O2141 - MAX($O$16:O2141), 0)</f>
        <v>-3802.4999999999973</v>
      </c>
    </row>
    <row r="2142" spans="1:18" x14ac:dyDescent="0.25">
      <c r="A2142" s="2">
        <v>2127</v>
      </c>
      <c r="B2142" t="s">
        <v>2127</v>
      </c>
      <c r="C2142" s="8">
        <v>297.97000000000003</v>
      </c>
      <c r="D2142" s="8">
        <v>152.61000000000001</v>
      </c>
      <c r="E2142" s="17">
        <f t="shared" si="363"/>
        <v>0.66910716279400206</v>
      </c>
      <c r="F2142" s="2">
        <f>+IF(A2142&gt;$C$3,AVERAGE(INDEX($E$16:$E$2532,A2142-$C$3):E2141),"")</f>
        <v>0.6774771521269054</v>
      </c>
      <c r="G2142" s="2">
        <f>+IF(A2142&gt;$C$3,STDEVA(INDEX($E$16:$E$2532,A2142-$C$3):E2141),"")</f>
        <v>5.130345902048466E-3</v>
      </c>
      <c r="H2142">
        <f t="shared" si="364"/>
        <v>-1.6314668626069313</v>
      </c>
      <c r="I2142" s="2" t="str">
        <f t="shared" si="365"/>
        <v>Buy</v>
      </c>
      <c r="J2142">
        <f t="shared" si="366"/>
        <v>297.97000000000003</v>
      </c>
      <c r="K2142">
        <f t="shared" si="367"/>
        <v>152.61000000000001</v>
      </c>
      <c r="L2142" s="37" t="str">
        <f t="shared" si="368"/>
        <v/>
      </c>
      <c r="M2142" t="str">
        <f t="shared" si="369"/>
        <v>Long</v>
      </c>
      <c r="N2142" s="39">
        <f t="shared" si="370"/>
        <v>0</v>
      </c>
      <c r="O2142" s="40">
        <f t="shared" si="373"/>
        <v>8129.1750000000402</v>
      </c>
      <c r="P2142" s="39">
        <f t="shared" si="371"/>
        <v>3.75</v>
      </c>
      <c r="Q2142" s="39">
        <f t="shared" si="372"/>
        <v>5632.25</v>
      </c>
      <c r="R2142" s="39">
        <f>IF((O2142 - MAX($O$16:O2142)) &lt; 0, O2142 - MAX($O$16:O2142), 0)</f>
        <v>-3802.4999999999973</v>
      </c>
    </row>
    <row r="2143" spans="1:18" x14ac:dyDescent="0.25">
      <c r="A2143" s="2">
        <v>2128</v>
      </c>
      <c r="B2143" t="s">
        <v>2128</v>
      </c>
      <c r="C2143" s="8">
        <v>299.99</v>
      </c>
      <c r="D2143" s="8">
        <v>154.04</v>
      </c>
      <c r="E2143" s="17">
        <f t="shared" si="363"/>
        <v>0.66653683182059176</v>
      </c>
      <c r="F2143" s="2">
        <f>+IF(A2143&gt;$C$3,AVERAGE(INDEX($E$16:$E$2532,A2143-$C$3):E2142),"")</f>
        <v>0.67545777130826123</v>
      </c>
      <c r="G2143" s="2">
        <f>+IF(A2143&gt;$C$3,STDEVA(INDEX($E$16:$E$2532,A2143-$C$3):E2142),"")</f>
        <v>6.1637405179127665E-3</v>
      </c>
      <c r="H2143">
        <f t="shared" si="364"/>
        <v>-1.4473256071932086</v>
      </c>
      <c r="I2143" s="2" t="str">
        <f t="shared" si="365"/>
        <v/>
      </c>
      <c r="J2143">
        <f t="shared" si="366"/>
        <v>297.97000000000003</v>
      </c>
      <c r="K2143">
        <f t="shared" si="367"/>
        <v>152.61000000000001</v>
      </c>
      <c r="L2143" s="37">
        <f t="shared" si="368"/>
        <v>147.50000000000085</v>
      </c>
      <c r="M2143" t="str">
        <f t="shared" si="369"/>
        <v>Long</v>
      </c>
      <c r="N2143" s="39">
        <f t="shared" si="370"/>
        <v>0</v>
      </c>
      <c r="O2143" s="40">
        <f t="shared" si="373"/>
        <v>8129.1750000000402</v>
      </c>
      <c r="P2143" s="39">
        <f t="shared" si="371"/>
        <v>0</v>
      </c>
      <c r="Q2143" s="39">
        <f t="shared" si="372"/>
        <v>0</v>
      </c>
      <c r="R2143" s="39">
        <f>IF((O2143 - MAX($O$16:O2143)) &lt; 0, O2143 - MAX($O$16:O2143), 0)</f>
        <v>-3802.4999999999973</v>
      </c>
    </row>
    <row r="2144" spans="1:18" x14ac:dyDescent="0.25">
      <c r="A2144" s="2">
        <v>2129</v>
      </c>
      <c r="B2144" t="s">
        <v>2129</v>
      </c>
      <c r="C2144" s="8">
        <v>299.01</v>
      </c>
      <c r="D2144" s="8">
        <v>154.21</v>
      </c>
      <c r="E2144" s="17">
        <f t="shared" si="363"/>
        <v>0.6621617077779095</v>
      </c>
      <c r="F2144" s="2">
        <f>+IF(A2144&gt;$C$3,AVERAGE(INDEX($E$16:$E$2532,A2144-$C$3):E2143),"")</f>
        <v>0.67241360755324409</v>
      </c>
      <c r="G2144" s="2">
        <f>+IF(A2144&gt;$C$3,STDEVA(INDEX($E$16:$E$2532,A2144-$C$3):E2143),"")</f>
        <v>6.0317245908294717E-3</v>
      </c>
      <c r="H2144">
        <f t="shared" si="364"/>
        <v>-1.6996631097715222</v>
      </c>
      <c r="I2144" s="2" t="str">
        <f t="shared" si="365"/>
        <v>Buy</v>
      </c>
      <c r="J2144">
        <f t="shared" si="366"/>
        <v>297.97000000000003</v>
      </c>
      <c r="K2144">
        <f t="shared" si="367"/>
        <v>152.61000000000001</v>
      </c>
      <c r="L2144" s="37">
        <f t="shared" si="368"/>
        <v>-140.00000000000767</v>
      </c>
      <c r="M2144" t="str">
        <f t="shared" si="369"/>
        <v>Long</v>
      </c>
      <c r="N2144" s="39">
        <f t="shared" si="370"/>
        <v>0</v>
      </c>
      <c r="O2144" s="40">
        <f t="shared" si="373"/>
        <v>8129.1750000000402</v>
      </c>
      <c r="P2144" s="39">
        <f t="shared" si="371"/>
        <v>0</v>
      </c>
      <c r="Q2144" s="39">
        <f t="shared" si="372"/>
        <v>0</v>
      </c>
      <c r="R2144" s="39">
        <f>IF((O2144 - MAX($O$16:O2144)) &lt; 0, O2144 - MAX($O$16:O2144), 0)</f>
        <v>-3802.4999999999973</v>
      </c>
    </row>
    <row r="2145" spans="1:18" x14ac:dyDescent="0.25">
      <c r="A2145" s="2">
        <v>2130</v>
      </c>
      <c r="B2145" t="s">
        <v>2130</v>
      </c>
      <c r="C2145" s="8">
        <v>299.88</v>
      </c>
      <c r="D2145" s="8">
        <v>154.4</v>
      </c>
      <c r="E2145" s="17">
        <f t="shared" si="363"/>
        <v>0.66383575704418551</v>
      </c>
      <c r="F2145" s="2">
        <f>+IF(A2145&gt;$C$3,AVERAGE(INDEX($E$16:$E$2532,A2145-$C$3):E2144),"")</f>
        <v>0.66880937582548783</v>
      </c>
      <c r="G2145" s="2">
        <f>+IF(A2145&gt;$C$3,STDEVA(INDEX($E$16:$E$2532,A2145-$C$3):E2144),"")</f>
        <v>5.5971966228172661E-3</v>
      </c>
      <c r="H2145">
        <f t="shared" si="364"/>
        <v>-0.88859104234914588</v>
      </c>
      <c r="I2145" s="2" t="str">
        <f t="shared" si="365"/>
        <v/>
      </c>
      <c r="J2145">
        <f t="shared" si="366"/>
        <v>297.97000000000003</v>
      </c>
      <c r="K2145">
        <f t="shared" si="367"/>
        <v>152.61000000000001</v>
      </c>
      <c r="L2145" s="37">
        <f t="shared" si="368"/>
        <v>29.999999999994031</v>
      </c>
      <c r="M2145" t="str">
        <f t="shared" si="369"/>
        <v>Long</v>
      </c>
      <c r="N2145" s="39">
        <f t="shared" si="370"/>
        <v>0</v>
      </c>
      <c r="O2145" s="40">
        <f t="shared" si="373"/>
        <v>8129.1750000000402</v>
      </c>
      <c r="P2145" s="39">
        <f t="shared" si="371"/>
        <v>0</v>
      </c>
      <c r="Q2145" s="39">
        <f t="shared" si="372"/>
        <v>0</v>
      </c>
      <c r="R2145" s="39">
        <f>IF((O2145 - MAX($O$16:O2145)) &lt; 0, O2145 - MAX($O$16:O2145), 0)</f>
        <v>-3802.4999999999973</v>
      </c>
    </row>
    <row r="2146" spans="1:18" x14ac:dyDescent="0.25">
      <c r="A2146" s="2">
        <v>2131</v>
      </c>
      <c r="B2146" t="s">
        <v>2131</v>
      </c>
      <c r="C2146" s="8">
        <v>300.37</v>
      </c>
      <c r="D2146" s="8">
        <v>154.18</v>
      </c>
      <c r="E2146" s="17">
        <f t="shared" si="363"/>
        <v>0.66689429702763048</v>
      </c>
      <c r="F2146" s="2">
        <f>+IF(A2146&gt;$C$3,AVERAGE(INDEX($E$16:$E$2532,A2146-$C$3):E2145),"")</f>
        <v>0.66607267426916617</v>
      </c>
      <c r="G2146" s="2">
        <f>+IF(A2146&gt;$C$3,STDEVA(INDEX($E$16:$E$2532,A2146-$C$3):E2145),"")</f>
        <v>3.0307375538026868E-3</v>
      </c>
      <c r="H2146">
        <f t="shared" si="364"/>
        <v>0.27109663699960346</v>
      </c>
      <c r="I2146" s="2" t="str">
        <f t="shared" si="365"/>
        <v/>
      </c>
      <c r="J2146">
        <f t="shared" si="366"/>
        <v>297.97000000000003</v>
      </c>
      <c r="K2146">
        <f t="shared" si="367"/>
        <v>152.61000000000001</v>
      </c>
      <c r="L2146" s="37">
        <f t="shared" si="368"/>
        <v>207.49999999999602</v>
      </c>
      <c r="M2146" t="str">
        <f t="shared" si="369"/>
        <v>Long</v>
      </c>
      <c r="N2146" s="39">
        <f t="shared" si="370"/>
        <v>0</v>
      </c>
      <c r="O2146" s="40">
        <f t="shared" si="373"/>
        <v>8129.1750000000402</v>
      </c>
      <c r="P2146" s="39">
        <f t="shared" si="371"/>
        <v>0</v>
      </c>
      <c r="Q2146" s="39">
        <f t="shared" si="372"/>
        <v>0</v>
      </c>
      <c r="R2146" s="39">
        <f>IF((O2146 - MAX($O$16:O2146)) &lt; 0, O2146 - MAX($O$16:O2146), 0)</f>
        <v>-3802.4999999999973</v>
      </c>
    </row>
    <row r="2147" spans="1:18" x14ac:dyDescent="0.25">
      <c r="A2147" s="2">
        <v>2132</v>
      </c>
      <c r="B2147" t="s">
        <v>2132</v>
      </c>
      <c r="C2147" s="8">
        <v>301.60000000000002</v>
      </c>
      <c r="D2147" s="8">
        <v>155</v>
      </c>
      <c r="E2147" s="17">
        <f t="shared" si="363"/>
        <v>0.66567651921455451</v>
      </c>
      <c r="F2147" s="2">
        <f>+IF(A2147&gt;$C$3,AVERAGE(INDEX($E$16:$E$2532,A2147-$C$3):E2146),"")</f>
        <v>0.66570715129286395</v>
      </c>
      <c r="G2147" s="2">
        <f>+IF(A2147&gt;$C$3,STDEVA(INDEX($E$16:$E$2532,A2147-$C$3):E2146),"")</f>
        <v>2.7262634288186356E-3</v>
      </c>
      <c r="H2147">
        <f t="shared" si="364"/>
        <v>-1.1235920192319287E-2</v>
      </c>
      <c r="I2147" s="2" t="str">
        <f t="shared" si="365"/>
        <v/>
      </c>
      <c r="J2147">
        <f t="shared" si="366"/>
        <v>297.97000000000003</v>
      </c>
      <c r="K2147">
        <f t="shared" si="367"/>
        <v>152.61000000000001</v>
      </c>
      <c r="L2147" s="37">
        <f t="shared" si="368"/>
        <v>310.00000000000227</v>
      </c>
      <c r="M2147" t="str">
        <f t="shared" si="369"/>
        <v>Long</v>
      </c>
      <c r="N2147" s="39">
        <f t="shared" si="370"/>
        <v>0</v>
      </c>
      <c r="O2147" s="40">
        <f t="shared" si="373"/>
        <v>8129.1750000000402</v>
      </c>
      <c r="P2147" s="39">
        <f t="shared" si="371"/>
        <v>0</v>
      </c>
      <c r="Q2147" s="39">
        <f t="shared" si="372"/>
        <v>0</v>
      </c>
      <c r="R2147" s="39">
        <f>IF((O2147 - MAX($O$16:O2147)) &lt; 0, O2147 - MAX($O$16:O2147), 0)</f>
        <v>-3802.4999999999973</v>
      </c>
    </row>
    <row r="2148" spans="1:18" x14ac:dyDescent="0.25">
      <c r="A2148" s="2">
        <v>2133</v>
      </c>
      <c r="B2148" t="s">
        <v>2133</v>
      </c>
      <c r="C2148" s="8">
        <v>303.3</v>
      </c>
      <c r="D2148" s="8">
        <v>156.34</v>
      </c>
      <c r="E2148" s="17">
        <f t="shared" si="363"/>
        <v>0.66268929190235104</v>
      </c>
      <c r="F2148" s="2">
        <f>+IF(A2148&gt;$C$3,AVERAGE(INDEX($E$16:$E$2532,A2148-$C$3):E2147),"")</f>
        <v>0.66502102257697426</v>
      </c>
      <c r="G2148" s="2">
        <f>+IF(A2148&gt;$C$3,STDEVA(INDEX($E$16:$E$2532,A2148-$C$3):E2147),"")</f>
        <v>1.9885325101544312E-3</v>
      </c>
      <c r="H2148">
        <f t="shared" si="364"/>
        <v>-1.1725886615965551</v>
      </c>
      <c r="I2148" s="2" t="str">
        <f t="shared" si="365"/>
        <v/>
      </c>
      <c r="J2148">
        <f t="shared" si="366"/>
        <v>297.97000000000003</v>
      </c>
      <c r="K2148">
        <f t="shared" si="367"/>
        <v>152.61000000000001</v>
      </c>
      <c r="L2148" s="37">
        <f t="shared" si="368"/>
        <v>399.99999999999841</v>
      </c>
      <c r="M2148" t="str">
        <f t="shared" si="369"/>
        <v>Long</v>
      </c>
      <c r="N2148" s="39">
        <f t="shared" si="370"/>
        <v>0</v>
      </c>
      <c r="O2148" s="40">
        <f t="shared" si="373"/>
        <v>8129.1750000000402</v>
      </c>
      <c r="P2148" s="39">
        <f t="shared" si="371"/>
        <v>0</v>
      </c>
      <c r="Q2148" s="39">
        <f t="shared" si="372"/>
        <v>0</v>
      </c>
      <c r="R2148" s="39">
        <f>IF((O2148 - MAX($O$16:O2148)) &lt; 0, O2148 - MAX($O$16:O2148), 0)</f>
        <v>-3802.4999999999973</v>
      </c>
    </row>
    <row r="2149" spans="1:18" x14ac:dyDescent="0.25">
      <c r="A2149" s="2">
        <v>2134</v>
      </c>
      <c r="B2149" t="s">
        <v>2134</v>
      </c>
      <c r="C2149" s="8">
        <v>303.20999999999998</v>
      </c>
      <c r="D2149" s="8">
        <v>156.85</v>
      </c>
      <c r="E2149" s="17">
        <f t="shared" si="363"/>
        <v>0.65913570011799372</v>
      </c>
      <c r="F2149" s="2">
        <f>+IF(A2149&gt;$C$3,AVERAGE(INDEX($E$16:$E$2532,A2149-$C$3):E2148),"")</f>
        <v>0.66425151459332621</v>
      </c>
      <c r="G2149" s="2">
        <f>+IF(A2149&gt;$C$3,STDEVA(INDEX($E$16:$E$2532,A2149-$C$3):E2148),"")</f>
        <v>1.9997264667459204E-3</v>
      </c>
      <c r="H2149">
        <f t="shared" si="364"/>
        <v>-2.5582571218639036</v>
      </c>
      <c r="I2149" s="2" t="str">
        <f t="shared" si="365"/>
        <v>Buy</v>
      </c>
      <c r="J2149">
        <f t="shared" si="366"/>
        <v>297.97000000000003</v>
      </c>
      <c r="K2149">
        <f t="shared" si="367"/>
        <v>152.61000000000001</v>
      </c>
      <c r="L2149" s="37">
        <f t="shared" si="368"/>
        <v>249.99999999999295</v>
      </c>
      <c r="M2149" t="str">
        <f t="shared" si="369"/>
        <v>Long</v>
      </c>
      <c r="N2149" s="39">
        <f t="shared" si="370"/>
        <v>0</v>
      </c>
      <c r="O2149" s="40">
        <f t="shared" si="373"/>
        <v>8129.1750000000402</v>
      </c>
      <c r="P2149" s="39">
        <f t="shared" si="371"/>
        <v>0</v>
      </c>
      <c r="Q2149" s="39">
        <f t="shared" si="372"/>
        <v>0</v>
      </c>
      <c r="R2149" s="39">
        <f>IF((O2149 - MAX($O$16:O2149)) &lt; 0, O2149 - MAX($O$16:O2149), 0)</f>
        <v>-3802.4999999999973</v>
      </c>
    </row>
    <row r="2150" spans="1:18" x14ac:dyDescent="0.25">
      <c r="A2150" s="2">
        <v>2135</v>
      </c>
      <c r="B2150" t="s">
        <v>2135</v>
      </c>
      <c r="C2150" s="8">
        <v>304.14</v>
      </c>
      <c r="D2150" s="8">
        <v>156.33000000000001</v>
      </c>
      <c r="E2150" s="17">
        <f t="shared" si="363"/>
        <v>0.66551896412307987</v>
      </c>
      <c r="F2150" s="2">
        <f>+IF(A2150&gt;$C$3,AVERAGE(INDEX($E$16:$E$2532,A2150-$C$3):E2149),"")</f>
        <v>0.66364631306134303</v>
      </c>
      <c r="G2150" s="2">
        <f>+IF(A2150&gt;$C$3,STDEVA(INDEX($E$16:$E$2532,A2150-$C$3):E2149),"")</f>
        <v>2.9986890684056437E-3</v>
      </c>
      <c r="H2150">
        <f t="shared" si="364"/>
        <v>0.6244899084293859</v>
      </c>
      <c r="I2150" s="2" t="str">
        <f t="shared" si="365"/>
        <v/>
      </c>
      <c r="J2150" t="str">
        <f t="shared" si="366"/>
        <v/>
      </c>
      <c r="K2150" t="str">
        <f t="shared" si="367"/>
        <v/>
      </c>
      <c r="L2150" s="37">
        <f t="shared" si="368"/>
        <v>612.49999999999</v>
      </c>
      <c r="M2150" t="str">
        <f t="shared" si="369"/>
        <v>TP</v>
      </c>
      <c r="N2150" s="39">
        <f t="shared" si="370"/>
        <v>612.49999999999</v>
      </c>
      <c r="O2150" s="40">
        <f t="shared" si="373"/>
        <v>8741.6750000000302</v>
      </c>
      <c r="P2150" s="39">
        <f t="shared" si="371"/>
        <v>3.75</v>
      </c>
      <c r="Q2150" s="39">
        <f t="shared" si="372"/>
        <v>0</v>
      </c>
      <c r="R2150" s="39">
        <f>IF((O2150 - MAX($O$16:O2150)) &lt; 0, O2150 - MAX($O$16:O2150), 0)</f>
        <v>-3190.0000000000073</v>
      </c>
    </row>
    <row r="2151" spans="1:18" x14ac:dyDescent="0.25">
      <c r="A2151" s="2">
        <v>2136</v>
      </c>
      <c r="B2151" t="s">
        <v>2136</v>
      </c>
      <c r="C2151" s="8">
        <v>303.33</v>
      </c>
      <c r="D2151" s="8">
        <v>155.44999999999999</v>
      </c>
      <c r="E2151" s="17">
        <f t="shared" si="363"/>
        <v>0.66849718526665458</v>
      </c>
      <c r="F2151" s="2">
        <f>+IF(A2151&gt;$C$3,AVERAGE(INDEX($E$16:$E$2532,A2151-$C$3):E2150),"")</f>
        <v>0.66398295447712186</v>
      </c>
      <c r="G2151" s="2">
        <f>+IF(A2151&gt;$C$3,STDEVA(INDEX($E$16:$E$2532,A2151-$C$3):E2150),"")</f>
        <v>3.1174043801776362E-3</v>
      </c>
      <c r="H2151">
        <f t="shared" si="364"/>
        <v>1.4480735377921983</v>
      </c>
      <c r="I2151" s="2" t="str">
        <f t="shared" si="365"/>
        <v/>
      </c>
      <c r="J2151" t="str">
        <f t="shared" si="366"/>
        <v/>
      </c>
      <c r="K2151" t="str">
        <f t="shared" si="367"/>
        <v/>
      </c>
      <c r="L2151" s="37" t="str">
        <f t="shared" si="368"/>
        <v/>
      </c>
      <c r="M2151" t="str">
        <f t="shared" si="369"/>
        <v/>
      </c>
      <c r="N2151" s="39">
        <f t="shared" si="370"/>
        <v>0</v>
      </c>
      <c r="O2151" s="40">
        <f t="shared" si="373"/>
        <v>8741.6750000000302</v>
      </c>
      <c r="P2151" s="39">
        <f t="shared" si="371"/>
        <v>0</v>
      </c>
      <c r="Q2151" s="39">
        <f t="shared" si="372"/>
        <v>0</v>
      </c>
      <c r="R2151" s="39">
        <f>IF((O2151 - MAX($O$16:O2151)) &lt; 0, O2151 - MAX($O$16:O2151), 0)</f>
        <v>-3190.0000000000073</v>
      </c>
    </row>
    <row r="2152" spans="1:18" x14ac:dyDescent="0.25">
      <c r="A2152" s="2">
        <v>2137</v>
      </c>
      <c r="B2152" t="s">
        <v>2137</v>
      </c>
      <c r="C2152" s="8">
        <v>306.14</v>
      </c>
      <c r="D2152" s="8">
        <v>158.1</v>
      </c>
      <c r="E2152" s="17">
        <f t="shared" si="363"/>
        <v>0.66081476944813478</v>
      </c>
      <c r="F2152" s="2">
        <f>+IF(A2152&gt;$C$3,AVERAGE(INDEX($E$16:$E$2532,A2152-$C$3):E2151),"")</f>
        <v>0.66430353212492688</v>
      </c>
      <c r="G2152" s="2">
        <f>+IF(A2152&gt;$C$3,STDEVA(INDEX($E$16:$E$2532,A2152-$C$3):E2151),"")</f>
        <v>3.5447621327673547E-3</v>
      </c>
      <c r="H2152">
        <f t="shared" si="364"/>
        <v>-0.98420219640195272</v>
      </c>
      <c r="I2152" s="2" t="str">
        <f t="shared" si="365"/>
        <v/>
      </c>
      <c r="J2152" t="str">
        <f t="shared" si="366"/>
        <v/>
      </c>
      <c r="K2152" t="str">
        <f t="shared" si="367"/>
        <v/>
      </c>
      <c r="L2152" s="37" t="str">
        <f t="shared" si="368"/>
        <v/>
      </c>
      <c r="M2152" t="str">
        <f t="shared" si="369"/>
        <v/>
      </c>
      <c r="N2152" s="39">
        <f t="shared" si="370"/>
        <v>0</v>
      </c>
      <c r="O2152" s="40">
        <f t="shared" si="373"/>
        <v>8741.6750000000302</v>
      </c>
      <c r="P2152" s="39">
        <f t="shared" si="371"/>
        <v>0</v>
      </c>
      <c r="Q2152" s="39">
        <f t="shared" si="372"/>
        <v>0</v>
      </c>
      <c r="R2152" s="39">
        <f>IF((O2152 - MAX($O$16:O2152)) &lt; 0, O2152 - MAX($O$16:O2152), 0)</f>
        <v>-3190.0000000000073</v>
      </c>
    </row>
    <row r="2153" spans="1:18" x14ac:dyDescent="0.25">
      <c r="A2153" s="2">
        <v>2138</v>
      </c>
      <c r="B2153" t="s">
        <v>2138</v>
      </c>
      <c r="C2153" s="8">
        <v>307.37</v>
      </c>
      <c r="D2153" s="8">
        <v>158.94999999999999</v>
      </c>
      <c r="E2153" s="17">
        <f t="shared" si="363"/>
        <v>0.65946254627212775</v>
      </c>
      <c r="F2153" s="2">
        <f>+IF(A2153&gt;$C$3,AVERAGE(INDEX($E$16:$E$2532,A2153-$C$3):E2152),"")</f>
        <v>0.66333118217164277</v>
      </c>
      <c r="G2153" s="2">
        <f>+IF(A2153&gt;$C$3,STDEVA(INDEX($E$16:$E$2532,A2153-$C$3):E2152),"")</f>
        <v>3.7356526745684331E-3</v>
      </c>
      <c r="H2153">
        <f t="shared" si="364"/>
        <v>-1.0355983911063031</v>
      </c>
      <c r="I2153" s="2" t="str">
        <f t="shared" si="365"/>
        <v/>
      </c>
      <c r="J2153" t="str">
        <f t="shared" si="366"/>
        <v/>
      </c>
      <c r="K2153" t="str">
        <f t="shared" si="367"/>
        <v/>
      </c>
      <c r="L2153" s="37" t="str">
        <f t="shared" si="368"/>
        <v/>
      </c>
      <c r="M2153" t="str">
        <f t="shared" si="369"/>
        <v/>
      </c>
      <c r="N2153" s="39">
        <f t="shared" si="370"/>
        <v>0</v>
      </c>
      <c r="O2153" s="40">
        <f t="shared" si="373"/>
        <v>8741.6750000000302</v>
      </c>
      <c r="P2153" s="39">
        <f t="shared" si="371"/>
        <v>0</v>
      </c>
      <c r="Q2153" s="39">
        <f t="shared" si="372"/>
        <v>0</v>
      </c>
      <c r="R2153" s="39">
        <f>IF((O2153 - MAX($O$16:O2153)) &lt; 0, O2153 - MAX($O$16:O2153), 0)</f>
        <v>-3190.0000000000073</v>
      </c>
    </row>
    <row r="2154" spans="1:18" x14ac:dyDescent="0.25">
      <c r="A2154" s="2">
        <v>2139</v>
      </c>
      <c r="B2154" t="s">
        <v>2139</v>
      </c>
      <c r="C2154" s="8">
        <v>307.02999999999997</v>
      </c>
      <c r="D2154" s="8">
        <v>159.15</v>
      </c>
      <c r="E2154" s="17">
        <f t="shared" si="363"/>
        <v>0.65709830895452659</v>
      </c>
      <c r="F2154" s="2">
        <f>+IF(A2154&gt;$C$3,AVERAGE(INDEX($E$16:$E$2532,A2154-$C$3):E2153),"")</f>
        <v>0.66268583304559814</v>
      </c>
      <c r="G2154" s="2">
        <f>+IF(A2154&gt;$C$3,STDEVA(INDEX($E$16:$E$2532,A2154-$C$3):E2153),"")</f>
        <v>4.1319591827852472E-3</v>
      </c>
      <c r="H2154">
        <f t="shared" si="364"/>
        <v>-1.352269914560275</v>
      </c>
      <c r="I2154" s="2" t="str">
        <f t="shared" si="365"/>
        <v/>
      </c>
      <c r="J2154" t="str">
        <f t="shared" si="366"/>
        <v/>
      </c>
      <c r="K2154" t="str">
        <f t="shared" si="367"/>
        <v/>
      </c>
      <c r="L2154" s="37" t="str">
        <f t="shared" si="368"/>
        <v/>
      </c>
      <c r="M2154" t="str">
        <f t="shared" si="369"/>
        <v/>
      </c>
      <c r="N2154" s="39">
        <f t="shared" si="370"/>
        <v>0</v>
      </c>
      <c r="O2154" s="40">
        <f t="shared" si="373"/>
        <v>8741.6750000000302</v>
      </c>
      <c r="P2154" s="39">
        <f t="shared" si="371"/>
        <v>0</v>
      </c>
      <c r="Q2154" s="39">
        <f t="shared" si="372"/>
        <v>0</v>
      </c>
      <c r="R2154" s="39">
        <f>IF((O2154 - MAX($O$16:O2154)) &lt; 0, O2154 - MAX($O$16:O2154), 0)</f>
        <v>-3190.0000000000073</v>
      </c>
    </row>
    <row r="2155" spans="1:18" x14ac:dyDescent="0.25">
      <c r="A2155" s="2">
        <v>2140</v>
      </c>
      <c r="B2155" t="s">
        <v>2140</v>
      </c>
      <c r="C2155" s="8">
        <v>307.10000000000002</v>
      </c>
      <c r="D2155" s="8">
        <v>158.22999999999999</v>
      </c>
      <c r="E2155" s="17">
        <f t="shared" si="363"/>
        <v>0.66312375671588497</v>
      </c>
      <c r="F2155" s="2">
        <f>+IF(A2155&gt;$C$3,AVERAGE(INDEX($E$16:$E$2532,A2155-$C$3):E2154),"")</f>
        <v>0.66227835481290465</v>
      </c>
      <c r="G2155" s="2">
        <f>+IF(A2155&gt;$C$3,STDEVA(INDEX($E$16:$E$2532,A2155-$C$3):E2154),"")</f>
        <v>4.6389421171982278E-3</v>
      </c>
      <c r="H2155">
        <f t="shared" si="364"/>
        <v>0.18224023529979302</v>
      </c>
      <c r="I2155" s="2" t="str">
        <f t="shared" si="365"/>
        <v/>
      </c>
      <c r="J2155" t="str">
        <f t="shared" si="366"/>
        <v/>
      </c>
      <c r="K2155" t="str">
        <f t="shared" si="367"/>
        <v/>
      </c>
      <c r="L2155" s="37" t="str">
        <f t="shared" si="368"/>
        <v/>
      </c>
      <c r="M2155" t="str">
        <f t="shared" si="369"/>
        <v/>
      </c>
      <c r="N2155" s="39">
        <f t="shared" si="370"/>
        <v>0</v>
      </c>
      <c r="O2155" s="40">
        <f t="shared" si="373"/>
        <v>8741.6750000000302</v>
      </c>
      <c r="P2155" s="39">
        <f t="shared" si="371"/>
        <v>0</v>
      </c>
      <c r="Q2155" s="39">
        <f t="shared" si="372"/>
        <v>0</v>
      </c>
      <c r="R2155" s="39">
        <f>IF((O2155 - MAX($O$16:O2155)) &lt; 0, O2155 - MAX($O$16:O2155), 0)</f>
        <v>-3190.0000000000073</v>
      </c>
    </row>
    <row r="2156" spans="1:18" x14ac:dyDescent="0.25">
      <c r="A2156" s="2">
        <v>2141</v>
      </c>
      <c r="B2156" t="s">
        <v>2141</v>
      </c>
      <c r="C2156" s="8">
        <v>308.18</v>
      </c>
      <c r="D2156" s="8">
        <v>158.65</v>
      </c>
      <c r="E2156" s="17">
        <f t="shared" si="363"/>
        <v>0.66398350982450272</v>
      </c>
      <c r="F2156" s="2">
        <f>+IF(A2156&gt;$C$3,AVERAGE(INDEX($E$16:$E$2532,A2156-$C$3):E2155),"")</f>
        <v>0.66179931333146569</v>
      </c>
      <c r="G2156" s="2">
        <f>+IF(A2156&gt;$C$3,STDEVA(INDEX($E$16:$E$2532,A2156-$C$3):E2155),"")</f>
        <v>4.3343075524971339E-3</v>
      </c>
      <c r="H2156">
        <f t="shared" si="364"/>
        <v>0.50393205064062452</v>
      </c>
      <c r="I2156" s="2" t="str">
        <f t="shared" si="365"/>
        <v/>
      </c>
      <c r="J2156" t="str">
        <f t="shared" si="366"/>
        <v/>
      </c>
      <c r="K2156" t="str">
        <f t="shared" si="367"/>
        <v/>
      </c>
      <c r="L2156" s="37" t="str">
        <f t="shared" si="368"/>
        <v/>
      </c>
      <c r="M2156" t="str">
        <f t="shared" si="369"/>
        <v/>
      </c>
      <c r="N2156" s="39">
        <f t="shared" si="370"/>
        <v>0</v>
      </c>
      <c r="O2156" s="40">
        <f t="shared" si="373"/>
        <v>8741.6750000000302</v>
      </c>
      <c r="P2156" s="39">
        <f t="shared" si="371"/>
        <v>0</v>
      </c>
      <c r="Q2156" s="39">
        <f t="shared" si="372"/>
        <v>0</v>
      </c>
      <c r="R2156" s="39">
        <f>IF((O2156 - MAX($O$16:O2156)) &lt; 0, O2156 - MAX($O$16:O2156), 0)</f>
        <v>-3190.0000000000073</v>
      </c>
    </row>
    <row r="2157" spans="1:18" x14ac:dyDescent="0.25">
      <c r="A2157" s="2">
        <v>2142</v>
      </c>
      <c r="B2157" t="s">
        <v>2142</v>
      </c>
      <c r="C2157" s="8">
        <v>308.94</v>
      </c>
      <c r="D2157" s="8">
        <v>159.08000000000001</v>
      </c>
      <c r="E2157" s="17">
        <f t="shared" si="363"/>
        <v>0.66373986294661502</v>
      </c>
      <c r="F2157" s="2">
        <f>+IF(A2157&gt;$C$3,AVERAGE(INDEX($E$16:$E$2532,A2157-$C$3):E2156),"")</f>
        <v>0.66089657824303527</v>
      </c>
      <c r="G2157" s="2">
        <f>+IF(A2157&gt;$C$3,STDEVA(INDEX($E$16:$E$2532,A2157-$C$3):E2156),"")</f>
        <v>2.7829597777870624E-3</v>
      </c>
      <c r="H2157">
        <f t="shared" si="364"/>
        <v>1.0216765352752091</v>
      </c>
      <c r="I2157" s="2" t="str">
        <f t="shared" si="365"/>
        <v/>
      </c>
      <c r="J2157" t="str">
        <f t="shared" si="366"/>
        <v/>
      </c>
      <c r="K2157" t="str">
        <f t="shared" si="367"/>
        <v/>
      </c>
      <c r="L2157" s="37" t="str">
        <f t="shared" si="368"/>
        <v/>
      </c>
      <c r="M2157" t="str">
        <f t="shared" si="369"/>
        <v/>
      </c>
      <c r="N2157" s="39">
        <f t="shared" si="370"/>
        <v>0</v>
      </c>
      <c r="O2157" s="40">
        <f t="shared" si="373"/>
        <v>8741.6750000000302</v>
      </c>
      <c r="P2157" s="39">
        <f t="shared" si="371"/>
        <v>0</v>
      </c>
      <c r="Q2157" s="39">
        <f t="shared" si="372"/>
        <v>0</v>
      </c>
      <c r="R2157" s="39">
        <f>IF((O2157 - MAX($O$16:O2157)) &lt; 0, O2157 - MAX($O$16:O2157), 0)</f>
        <v>-3190.0000000000073</v>
      </c>
    </row>
    <row r="2158" spans="1:18" x14ac:dyDescent="0.25">
      <c r="A2158" s="2">
        <v>2143</v>
      </c>
      <c r="B2158" t="s">
        <v>2143</v>
      </c>
      <c r="C2158" s="8">
        <v>308.35000000000002</v>
      </c>
      <c r="D2158" s="8">
        <v>158.78</v>
      </c>
      <c r="E2158" s="17">
        <f t="shared" si="363"/>
        <v>0.66371590514053447</v>
      </c>
      <c r="F2158" s="2">
        <f>+IF(A2158&gt;$C$3,AVERAGE(INDEX($E$16:$E$2532,A2158-$C$3):E2157),"")</f>
        <v>0.66148159694273145</v>
      </c>
      <c r="G2158" s="2">
        <f>+IF(A2158&gt;$C$3,STDEVA(INDEX($E$16:$E$2532,A2158-$C$3):E2157),"")</f>
        <v>3.0555605594898287E-3</v>
      </c>
      <c r="H2158">
        <f t="shared" si="364"/>
        <v>0.73122693996811683</v>
      </c>
      <c r="I2158" s="2" t="str">
        <f t="shared" si="365"/>
        <v/>
      </c>
      <c r="J2158" t="str">
        <f t="shared" si="366"/>
        <v/>
      </c>
      <c r="K2158" t="str">
        <f t="shared" si="367"/>
        <v/>
      </c>
      <c r="L2158" s="37" t="str">
        <f t="shared" si="368"/>
        <v/>
      </c>
      <c r="M2158" t="str">
        <f t="shared" si="369"/>
        <v/>
      </c>
      <c r="N2158" s="39">
        <f t="shared" si="370"/>
        <v>0</v>
      </c>
      <c r="O2158" s="40">
        <f t="shared" si="373"/>
        <v>8741.6750000000302</v>
      </c>
      <c r="P2158" s="39">
        <f t="shared" si="371"/>
        <v>0</v>
      </c>
      <c r="Q2158" s="39">
        <f t="shared" si="372"/>
        <v>0</v>
      </c>
      <c r="R2158" s="39">
        <f>IF((O2158 - MAX($O$16:O2158)) &lt; 0, O2158 - MAX($O$16:O2158), 0)</f>
        <v>-3190.0000000000073</v>
      </c>
    </row>
    <row r="2159" spans="1:18" x14ac:dyDescent="0.25">
      <c r="A2159" s="2">
        <v>2144</v>
      </c>
      <c r="B2159" t="s">
        <v>2144</v>
      </c>
      <c r="C2159" s="8">
        <v>309</v>
      </c>
      <c r="D2159" s="8">
        <v>158.83000000000001</v>
      </c>
      <c r="E2159" s="17">
        <f t="shared" si="363"/>
        <v>0.6655068290506817</v>
      </c>
      <c r="F2159" s="2">
        <f>+IF(A2159&gt;$C$3,AVERAGE(INDEX($E$16:$E$2532,A2159-$C$3):E2158),"")</f>
        <v>0.66233226871641271</v>
      </c>
      <c r="G2159" s="2">
        <f>+IF(A2159&gt;$C$3,STDEVA(INDEX($E$16:$E$2532,A2159-$C$3):E2158),"")</f>
        <v>2.9429218690976669E-3</v>
      </c>
      <c r="H2159">
        <f t="shared" si="364"/>
        <v>1.0787103686318218</v>
      </c>
      <c r="I2159" s="2" t="str">
        <f t="shared" si="365"/>
        <v/>
      </c>
      <c r="J2159" t="str">
        <f t="shared" si="366"/>
        <v/>
      </c>
      <c r="K2159" t="str">
        <f t="shared" si="367"/>
        <v/>
      </c>
      <c r="L2159" s="37" t="str">
        <f t="shared" si="368"/>
        <v/>
      </c>
      <c r="M2159" t="str">
        <f t="shared" si="369"/>
        <v/>
      </c>
      <c r="N2159" s="39">
        <f t="shared" si="370"/>
        <v>0</v>
      </c>
      <c r="O2159" s="40">
        <f t="shared" si="373"/>
        <v>8741.6750000000302</v>
      </c>
      <c r="P2159" s="39">
        <f t="shared" si="371"/>
        <v>0</v>
      </c>
      <c r="Q2159" s="39">
        <f t="shared" si="372"/>
        <v>0</v>
      </c>
      <c r="R2159" s="39">
        <f>IF((O2159 - MAX($O$16:O2159)) &lt; 0, O2159 - MAX($O$16:O2159), 0)</f>
        <v>-3190.0000000000073</v>
      </c>
    </row>
    <row r="2160" spans="1:18" x14ac:dyDescent="0.25">
      <c r="A2160" s="2">
        <v>2145</v>
      </c>
      <c r="B2160" t="s">
        <v>2145</v>
      </c>
      <c r="C2160" s="8">
        <v>309.10000000000002</v>
      </c>
      <c r="D2160" s="8">
        <v>158.15</v>
      </c>
      <c r="E2160" s="17">
        <f t="shared" si="363"/>
        <v>0.67012089938641284</v>
      </c>
      <c r="F2160" s="2">
        <f>+IF(A2160&gt;$C$3,AVERAGE(INDEX($E$16:$E$2532,A2160-$C$3):E2159),"")</f>
        <v>0.66401397273564378</v>
      </c>
      <c r="G2160" s="2">
        <f>+IF(A2160&gt;$C$3,STDEVA(INDEX($E$16:$E$2532,A2160-$C$3):E2159),"")</f>
        <v>8.924703070459333E-4</v>
      </c>
      <c r="H2160">
        <f t="shared" si="364"/>
        <v>6.8427225001836991</v>
      </c>
      <c r="I2160" s="2" t="str">
        <f t="shared" si="365"/>
        <v>Sell</v>
      </c>
      <c r="J2160">
        <f t="shared" si="366"/>
        <v>158.15</v>
      </c>
      <c r="K2160">
        <f t="shared" si="367"/>
        <v>309.10000000000002</v>
      </c>
      <c r="L2160" s="37" t="str">
        <f t="shared" si="368"/>
        <v/>
      </c>
      <c r="M2160" t="str">
        <f t="shared" si="369"/>
        <v>Short</v>
      </c>
      <c r="N2160" s="39">
        <f t="shared" si="370"/>
        <v>0</v>
      </c>
      <c r="O2160" s="40">
        <f t="shared" si="373"/>
        <v>8741.6750000000302</v>
      </c>
      <c r="P2160" s="39">
        <f t="shared" si="371"/>
        <v>3.75</v>
      </c>
      <c r="Q2160" s="39">
        <f t="shared" si="372"/>
        <v>5840.625</v>
      </c>
      <c r="R2160" s="39">
        <f>IF((O2160 - MAX($O$16:O2160)) &lt; 0, O2160 - MAX($O$16:O2160), 0)</f>
        <v>-3190.0000000000073</v>
      </c>
    </row>
    <row r="2161" spans="1:18" x14ac:dyDescent="0.25">
      <c r="A2161" s="2">
        <v>2146</v>
      </c>
      <c r="B2161" t="s">
        <v>2146</v>
      </c>
      <c r="C2161" s="8">
        <v>309.55</v>
      </c>
      <c r="D2161" s="8">
        <v>158.1</v>
      </c>
      <c r="E2161" s="17">
        <f t="shared" si="363"/>
        <v>0.67189188574981484</v>
      </c>
      <c r="F2161" s="2">
        <f>+IF(A2161&gt;$C$3,AVERAGE(INDEX($E$16:$E$2532,A2161-$C$3):E2160),"")</f>
        <v>0.66541340126974924</v>
      </c>
      <c r="G2161" s="2">
        <f>+IF(A2161&gt;$C$3,STDEVA(INDEX($E$16:$E$2532,A2161-$C$3):E2160),"")</f>
        <v>2.7338654155576363E-3</v>
      </c>
      <c r="H2161">
        <f t="shared" si="364"/>
        <v>2.3697159498775711</v>
      </c>
      <c r="I2161" s="2" t="str">
        <f t="shared" si="365"/>
        <v>Sell</v>
      </c>
      <c r="J2161">
        <f t="shared" si="366"/>
        <v>158.15</v>
      </c>
      <c r="K2161">
        <f t="shared" si="367"/>
        <v>309.10000000000002</v>
      </c>
      <c r="L2161" s="37">
        <f t="shared" si="368"/>
        <v>-125</v>
      </c>
      <c r="M2161" t="str">
        <f t="shared" si="369"/>
        <v>Short</v>
      </c>
      <c r="N2161" s="39">
        <f t="shared" si="370"/>
        <v>0</v>
      </c>
      <c r="O2161" s="40">
        <f t="shared" si="373"/>
        <v>8741.6750000000302</v>
      </c>
      <c r="P2161" s="39">
        <f t="shared" si="371"/>
        <v>0</v>
      </c>
      <c r="Q2161" s="39">
        <f t="shared" si="372"/>
        <v>0</v>
      </c>
      <c r="R2161" s="39">
        <f>IF((O2161 - MAX($O$16:O2161)) &lt; 0, O2161 - MAX($O$16:O2161), 0)</f>
        <v>-3190.0000000000073</v>
      </c>
    </row>
    <row r="2162" spans="1:18" x14ac:dyDescent="0.25">
      <c r="A2162" s="2">
        <v>2147</v>
      </c>
      <c r="B2162" t="s">
        <v>2147</v>
      </c>
      <c r="C2162" s="8">
        <v>311.79000000000002</v>
      </c>
      <c r="D2162" s="8">
        <v>158.91999999999999</v>
      </c>
      <c r="E2162" s="17">
        <f t="shared" si="363"/>
        <v>0.67392895332204183</v>
      </c>
      <c r="F2162" s="2">
        <f>+IF(A2162&gt;$C$3,AVERAGE(INDEX($E$16:$E$2532,A2162-$C$3):E2161),"")</f>
        <v>0.66699507645481171</v>
      </c>
      <c r="G2162" s="2">
        <f>+IF(A2162&gt;$C$3,STDEVA(INDEX($E$16:$E$2532,A2162-$C$3):E2161),"")</f>
        <v>3.7852929245824948E-3</v>
      </c>
      <c r="H2162">
        <f t="shared" si="364"/>
        <v>1.8317939999306421</v>
      </c>
      <c r="I2162" s="2" t="str">
        <f t="shared" si="365"/>
        <v>Sell</v>
      </c>
      <c r="J2162" t="str">
        <f t="shared" si="366"/>
        <v/>
      </c>
      <c r="K2162" t="str">
        <f t="shared" si="367"/>
        <v/>
      </c>
      <c r="L2162" s="37">
        <f t="shared" si="368"/>
        <v>-480.00000000000398</v>
      </c>
      <c r="M2162" t="str">
        <f t="shared" si="369"/>
        <v>SL</v>
      </c>
      <c r="N2162" s="39">
        <f t="shared" si="370"/>
        <v>-480.00000000000398</v>
      </c>
      <c r="O2162" s="40">
        <f t="shared" si="373"/>
        <v>8261.6750000000266</v>
      </c>
      <c r="P2162" s="39">
        <f t="shared" si="371"/>
        <v>3.75</v>
      </c>
      <c r="Q2162" s="39">
        <f t="shared" si="372"/>
        <v>0</v>
      </c>
      <c r="R2162" s="39">
        <f>IF((O2162 - MAX($O$16:O2162)) &lt; 0, O2162 - MAX($O$16:O2162), 0)</f>
        <v>-3670.0000000000109</v>
      </c>
    </row>
    <row r="2163" spans="1:18" x14ac:dyDescent="0.25">
      <c r="A2163" s="2">
        <v>2148</v>
      </c>
      <c r="B2163" t="s">
        <v>2148</v>
      </c>
      <c r="C2163" s="8">
        <v>312.02</v>
      </c>
      <c r="D2163" s="8">
        <v>158.52000000000001</v>
      </c>
      <c r="E2163" s="17">
        <f t="shared" si="363"/>
        <v>0.67718651999686896</v>
      </c>
      <c r="F2163" s="2">
        <f>+IF(A2163&gt;$C$3,AVERAGE(INDEX($E$16:$E$2532,A2163-$C$3):E2162),"")</f>
        <v>0.66903289452989712</v>
      </c>
      <c r="G2163" s="2">
        <f>+IF(A2163&gt;$C$3,STDEVA(INDEX($E$16:$E$2532,A2163-$C$3):E2162),"")</f>
        <v>4.302106780108313E-3</v>
      </c>
      <c r="H2163">
        <f t="shared" si="364"/>
        <v>1.8952633869228523</v>
      </c>
      <c r="I2163" s="2" t="str">
        <f t="shared" si="365"/>
        <v>Sell</v>
      </c>
      <c r="J2163">
        <f t="shared" si="366"/>
        <v>158.52000000000001</v>
      </c>
      <c r="K2163">
        <f t="shared" si="367"/>
        <v>312.02</v>
      </c>
      <c r="L2163" s="37" t="str">
        <f t="shared" si="368"/>
        <v/>
      </c>
      <c r="M2163" t="str">
        <f t="shared" si="369"/>
        <v>Short</v>
      </c>
      <c r="N2163" s="39">
        <f t="shared" si="370"/>
        <v>0</v>
      </c>
      <c r="O2163" s="40">
        <f t="shared" si="373"/>
        <v>8261.6750000000266</v>
      </c>
      <c r="P2163" s="39">
        <f t="shared" si="371"/>
        <v>3.75</v>
      </c>
      <c r="Q2163" s="39">
        <f t="shared" si="372"/>
        <v>5881.75</v>
      </c>
      <c r="R2163" s="39">
        <f>IF((O2163 - MAX($O$16:O2163)) &lt; 0, O2163 - MAX($O$16:O2163), 0)</f>
        <v>-3670.0000000000109</v>
      </c>
    </row>
    <row r="2164" spans="1:18" x14ac:dyDescent="0.25">
      <c r="A2164" s="2">
        <v>2149</v>
      </c>
      <c r="B2164" t="s">
        <v>2149</v>
      </c>
      <c r="C2164" s="8">
        <v>311.93</v>
      </c>
      <c r="D2164" s="8">
        <v>159.11000000000001</v>
      </c>
      <c r="E2164" s="17">
        <f t="shared" si="363"/>
        <v>0.67318301674311831</v>
      </c>
      <c r="F2164" s="2">
        <f>+IF(A2164&gt;$C$3,AVERAGE(INDEX($E$16:$E$2532,A2164-$C$3):E2163),"")</f>
        <v>0.67172701750116404</v>
      </c>
      <c r="G2164" s="2">
        <f>+IF(A2164&gt;$C$3,STDEVA(INDEX($E$16:$E$2532,A2164-$C$3):E2163),"")</f>
        <v>4.3575288340219863E-3</v>
      </c>
      <c r="H2164">
        <f t="shared" si="364"/>
        <v>0.33413416122146289</v>
      </c>
      <c r="I2164" s="2" t="str">
        <f t="shared" si="365"/>
        <v/>
      </c>
      <c r="J2164">
        <f t="shared" si="366"/>
        <v>158.52000000000001</v>
      </c>
      <c r="K2164">
        <f t="shared" si="367"/>
        <v>312.02</v>
      </c>
      <c r="L2164" s="37">
        <f t="shared" si="368"/>
        <v>169.9999999999946</v>
      </c>
      <c r="M2164" t="str">
        <f t="shared" si="369"/>
        <v>Short</v>
      </c>
      <c r="N2164" s="39">
        <f t="shared" si="370"/>
        <v>0</v>
      </c>
      <c r="O2164" s="40">
        <f t="shared" si="373"/>
        <v>8261.6750000000266</v>
      </c>
      <c r="P2164" s="39">
        <f t="shared" si="371"/>
        <v>0</v>
      </c>
      <c r="Q2164" s="39">
        <f t="shared" si="372"/>
        <v>0</v>
      </c>
      <c r="R2164" s="39">
        <f>IF((O2164 - MAX($O$16:O2164)) &lt; 0, O2164 - MAX($O$16:O2164), 0)</f>
        <v>-3670.0000000000109</v>
      </c>
    </row>
    <row r="2165" spans="1:18" x14ac:dyDescent="0.25">
      <c r="A2165" s="2">
        <v>2150</v>
      </c>
      <c r="B2165" t="s">
        <v>2150</v>
      </c>
      <c r="C2165" s="8">
        <v>310.77</v>
      </c>
      <c r="D2165" s="8">
        <v>158.51</v>
      </c>
      <c r="E2165" s="17">
        <f t="shared" si="363"/>
        <v>0.67323540592831899</v>
      </c>
      <c r="F2165" s="2">
        <f>+IF(A2165&gt;$C$3,AVERAGE(INDEX($E$16:$E$2532,A2165-$C$3):E2164),"")</f>
        <v>0.67326225503965131</v>
      </c>
      <c r="G2165" s="2">
        <f>+IF(A2165&gt;$C$3,STDEVA(INDEX($E$16:$E$2532,A2165-$C$3):E2164),"")</f>
        <v>2.6266255962968249E-3</v>
      </c>
      <c r="H2165">
        <f t="shared" si="364"/>
        <v>-1.0221902721949104E-2</v>
      </c>
      <c r="I2165" s="2" t="str">
        <f t="shared" si="365"/>
        <v/>
      </c>
      <c r="J2165">
        <f t="shared" si="366"/>
        <v>158.52000000000001</v>
      </c>
      <c r="K2165">
        <f t="shared" si="367"/>
        <v>312.02</v>
      </c>
      <c r="L2165" s="37">
        <f t="shared" si="368"/>
        <v>309.99999999999517</v>
      </c>
      <c r="M2165" t="str">
        <f t="shared" si="369"/>
        <v>Short</v>
      </c>
      <c r="N2165" s="39">
        <f t="shared" si="370"/>
        <v>0</v>
      </c>
      <c r="O2165" s="40">
        <f t="shared" si="373"/>
        <v>8261.6750000000266</v>
      </c>
      <c r="P2165" s="39">
        <f t="shared" si="371"/>
        <v>0</v>
      </c>
      <c r="Q2165" s="39">
        <f t="shared" si="372"/>
        <v>0</v>
      </c>
      <c r="R2165" s="39">
        <f>IF((O2165 - MAX($O$16:O2165)) &lt; 0, O2165 - MAX($O$16:O2165), 0)</f>
        <v>-3670.0000000000109</v>
      </c>
    </row>
    <row r="2166" spans="1:18" x14ac:dyDescent="0.25">
      <c r="A2166" s="2">
        <v>2151</v>
      </c>
      <c r="B2166" t="s">
        <v>2151</v>
      </c>
      <c r="C2166" s="8">
        <v>310.27</v>
      </c>
      <c r="D2166" s="8">
        <v>157.72999999999999</v>
      </c>
      <c r="E2166" s="17">
        <f t="shared" si="363"/>
        <v>0.67655817564943155</v>
      </c>
      <c r="F2166" s="2">
        <f>+IF(A2166&gt;$C$3,AVERAGE(INDEX($E$16:$E$2532,A2166-$C$3):E2165),"")</f>
        <v>0.67388515634803259</v>
      </c>
      <c r="G2166" s="2">
        <f>+IF(A2166&gt;$C$3,STDEVA(INDEX($E$16:$E$2532,A2166-$C$3):E2165),"")</f>
        <v>1.9867827905446214E-3</v>
      </c>
      <c r="H2166">
        <f t="shared" si="364"/>
        <v>1.3454008732712175</v>
      </c>
      <c r="I2166" s="2" t="str">
        <f t="shared" si="365"/>
        <v/>
      </c>
      <c r="J2166">
        <f t="shared" si="366"/>
        <v>158.52000000000001</v>
      </c>
      <c r="K2166">
        <f t="shared" si="367"/>
        <v>312.02</v>
      </c>
      <c r="L2166" s="37">
        <f t="shared" si="368"/>
        <v>239.99999999999488</v>
      </c>
      <c r="M2166" t="str">
        <f t="shared" si="369"/>
        <v>Short</v>
      </c>
      <c r="N2166" s="39">
        <f t="shared" si="370"/>
        <v>0</v>
      </c>
      <c r="O2166" s="40">
        <f t="shared" si="373"/>
        <v>8261.6750000000266</v>
      </c>
      <c r="P2166" s="39">
        <f t="shared" si="371"/>
        <v>0</v>
      </c>
      <c r="Q2166" s="39">
        <f t="shared" si="372"/>
        <v>0</v>
      </c>
      <c r="R2166" s="39">
        <f>IF((O2166 - MAX($O$16:O2166)) &lt; 0, O2166 - MAX($O$16:O2166), 0)</f>
        <v>-3670.0000000000109</v>
      </c>
    </row>
    <row r="2167" spans="1:18" x14ac:dyDescent="0.25">
      <c r="A2167" s="2">
        <v>2152</v>
      </c>
      <c r="B2167" t="s">
        <v>2152</v>
      </c>
      <c r="C2167" s="8">
        <v>310.95999999999998</v>
      </c>
      <c r="D2167" s="8">
        <v>158.22</v>
      </c>
      <c r="E2167" s="17">
        <f t="shared" si="363"/>
        <v>0.67567781695071738</v>
      </c>
      <c r="F2167" s="2">
        <f>+IF(A2167&gt;$C$3,AVERAGE(INDEX($E$16:$E$2532,A2167-$C$3):E2166),"")</f>
        <v>0.67481841432795586</v>
      </c>
      <c r="G2167" s="2">
        <f>+IF(A2167&gt;$C$3,STDEVA(INDEX($E$16:$E$2532,A2167-$C$3):E2166),"")</f>
        <v>1.9109078764880435E-3</v>
      </c>
      <c r="H2167">
        <f t="shared" si="364"/>
        <v>0.44973524539600973</v>
      </c>
      <c r="I2167" s="2" t="str">
        <f t="shared" si="365"/>
        <v/>
      </c>
      <c r="J2167">
        <f t="shared" si="366"/>
        <v>158.52000000000001</v>
      </c>
      <c r="K2167">
        <f t="shared" si="367"/>
        <v>312.02</v>
      </c>
      <c r="L2167" s="37">
        <f t="shared" si="368"/>
        <v>189.99999999999773</v>
      </c>
      <c r="M2167" t="str">
        <f t="shared" si="369"/>
        <v>Short</v>
      </c>
      <c r="N2167" s="39">
        <f t="shared" si="370"/>
        <v>0</v>
      </c>
      <c r="O2167" s="40">
        <f t="shared" si="373"/>
        <v>8261.6750000000266</v>
      </c>
      <c r="P2167" s="39">
        <f t="shared" si="371"/>
        <v>0</v>
      </c>
      <c r="Q2167" s="39">
        <f t="shared" si="372"/>
        <v>0</v>
      </c>
      <c r="R2167" s="39">
        <f>IF((O2167 - MAX($O$16:O2167)) &lt; 0, O2167 - MAX($O$16:O2167), 0)</f>
        <v>-3670.0000000000109</v>
      </c>
    </row>
    <row r="2168" spans="1:18" x14ac:dyDescent="0.25">
      <c r="A2168" s="2">
        <v>2153</v>
      </c>
      <c r="B2168" t="s">
        <v>2153</v>
      </c>
      <c r="C2168" s="8">
        <v>313.37</v>
      </c>
      <c r="D2168" s="8">
        <v>161.58000000000001</v>
      </c>
      <c r="E2168" s="17">
        <f t="shared" si="363"/>
        <v>0.66238422497451754</v>
      </c>
      <c r="F2168" s="2">
        <f>+IF(A2168&gt;$C$3,AVERAGE(INDEX($E$16:$E$2532,A2168-$C$3):E2167),"")</f>
        <v>0.67516818705369097</v>
      </c>
      <c r="G2168" s="2">
        <f>+IF(A2168&gt;$C$3,STDEVA(INDEX($E$16:$E$2532,A2168-$C$3):E2167),"")</f>
        <v>1.866949573389898E-3</v>
      </c>
      <c r="H2168">
        <f t="shared" si="364"/>
        <v>-6.847513324080337</v>
      </c>
      <c r="I2168" s="2" t="str">
        <f t="shared" si="365"/>
        <v>Buy</v>
      </c>
      <c r="J2168" t="str">
        <f t="shared" si="366"/>
        <v/>
      </c>
      <c r="K2168" t="str">
        <f t="shared" si="367"/>
        <v/>
      </c>
      <c r="L2168" s="37">
        <f t="shared" si="368"/>
        <v>427.49999999999488</v>
      </c>
      <c r="M2168" t="str">
        <f t="shared" si="369"/>
        <v>TP</v>
      </c>
      <c r="N2168" s="39">
        <f t="shared" si="370"/>
        <v>427.49999999999488</v>
      </c>
      <c r="O2168" s="40">
        <f t="shared" si="373"/>
        <v>8689.1750000000211</v>
      </c>
      <c r="P2168" s="39">
        <f t="shared" si="371"/>
        <v>3.75</v>
      </c>
      <c r="Q2168" s="39">
        <f t="shared" si="372"/>
        <v>0</v>
      </c>
      <c r="R2168" s="39">
        <f>IF((O2168 - MAX($O$16:O2168)) &lt; 0, O2168 - MAX($O$16:O2168), 0)</f>
        <v>-3242.5000000000164</v>
      </c>
    </row>
    <row r="2169" spans="1:18" x14ac:dyDescent="0.25">
      <c r="A2169" s="2">
        <v>2154</v>
      </c>
      <c r="B2169" t="s">
        <v>2154</v>
      </c>
      <c r="C2169" s="8">
        <v>314.08</v>
      </c>
      <c r="D2169" s="8">
        <v>161.69</v>
      </c>
      <c r="E2169" s="17">
        <f t="shared" si="363"/>
        <v>0.66396680877642766</v>
      </c>
      <c r="F2169" s="2">
        <f>+IF(A2169&gt;$C$3,AVERAGE(INDEX($E$16:$E$2532,A2169-$C$3):E2168),"")</f>
        <v>0.6722077280492208</v>
      </c>
      <c r="G2169" s="2">
        <f>+IF(A2169&gt;$C$3,STDEVA(INDEX($E$16:$E$2532,A2169-$C$3):E2168),"")</f>
        <v>5.6893855956686038E-3</v>
      </c>
      <c r="H2169">
        <f t="shared" si="364"/>
        <v>-1.4484726222576729</v>
      </c>
      <c r="I2169" s="2" t="str">
        <f t="shared" si="365"/>
        <v/>
      </c>
      <c r="J2169" t="str">
        <f t="shared" si="366"/>
        <v/>
      </c>
      <c r="K2169" t="str">
        <f t="shared" si="367"/>
        <v/>
      </c>
      <c r="L2169" s="37" t="str">
        <f t="shared" si="368"/>
        <v/>
      </c>
      <c r="M2169" t="str">
        <f t="shared" si="369"/>
        <v/>
      </c>
      <c r="N2169" s="39">
        <f t="shared" si="370"/>
        <v>0</v>
      </c>
      <c r="O2169" s="40">
        <f t="shared" si="373"/>
        <v>8689.1750000000211</v>
      </c>
      <c r="P2169" s="39">
        <f t="shared" si="371"/>
        <v>0</v>
      </c>
      <c r="Q2169" s="39">
        <f t="shared" si="372"/>
        <v>0</v>
      </c>
      <c r="R2169" s="39">
        <f>IF((O2169 - MAX($O$16:O2169)) &lt; 0, O2169 - MAX($O$16:O2169), 0)</f>
        <v>-3242.5000000000164</v>
      </c>
    </row>
    <row r="2170" spans="1:18" x14ac:dyDescent="0.25">
      <c r="A2170" s="2">
        <v>2155</v>
      </c>
      <c r="B2170" t="s">
        <v>2155</v>
      </c>
      <c r="C2170" s="8">
        <v>315.48</v>
      </c>
      <c r="D2170" s="8">
        <v>162.83000000000001</v>
      </c>
      <c r="E2170" s="17">
        <f t="shared" si="363"/>
        <v>0.66138857675366125</v>
      </c>
      <c r="F2170" s="2">
        <f>+IF(A2170&gt;$C$3,AVERAGE(INDEX($E$16:$E$2532,A2170-$C$3):E2169),"")</f>
        <v>0.67036448645588254</v>
      </c>
      <c r="G2170" s="2">
        <f>+IF(A2170&gt;$C$3,STDEVA(INDEX($E$16:$E$2532,A2170-$C$3):E2169),"")</f>
        <v>6.6979530155114432E-3</v>
      </c>
      <c r="H2170">
        <f t="shared" si="364"/>
        <v>-1.3400974419250837</v>
      </c>
      <c r="I2170" s="2" t="str">
        <f t="shared" si="365"/>
        <v/>
      </c>
      <c r="J2170" t="str">
        <f t="shared" si="366"/>
        <v/>
      </c>
      <c r="K2170" t="str">
        <f t="shared" si="367"/>
        <v/>
      </c>
      <c r="L2170" s="37" t="str">
        <f t="shared" si="368"/>
        <v/>
      </c>
      <c r="M2170" t="str">
        <f t="shared" si="369"/>
        <v/>
      </c>
      <c r="N2170" s="39">
        <f t="shared" si="370"/>
        <v>0</v>
      </c>
      <c r="O2170" s="40">
        <f t="shared" si="373"/>
        <v>8689.1750000000211</v>
      </c>
      <c r="P2170" s="39">
        <f t="shared" si="371"/>
        <v>0</v>
      </c>
      <c r="Q2170" s="39">
        <f t="shared" si="372"/>
        <v>0</v>
      </c>
      <c r="R2170" s="39">
        <f>IF((O2170 - MAX($O$16:O2170)) &lt; 0, O2170 - MAX($O$16:O2170), 0)</f>
        <v>-3242.5000000000164</v>
      </c>
    </row>
    <row r="2171" spans="1:18" x14ac:dyDescent="0.25">
      <c r="A2171" s="2">
        <v>2156</v>
      </c>
      <c r="B2171" t="s">
        <v>2156</v>
      </c>
      <c r="C2171" s="8">
        <v>314.31</v>
      </c>
      <c r="D2171" s="8">
        <v>161.77000000000001</v>
      </c>
      <c r="E2171" s="17">
        <f t="shared" si="363"/>
        <v>0.66420418669138059</v>
      </c>
      <c r="F2171" s="2">
        <f>+IF(A2171&gt;$C$3,AVERAGE(INDEX($E$16:$E$2532,A2171-$C$3):E2170),"")</f>
        <v>0.66799512062095112</v>
      </c>
      <c r="G2171" s="2">
        <f>+IF(A2171&gt;$C$3,STDEVA(INDEX($E$16:$E$2532,A2171-$C$3):E2170),"")</f>
        <v>7.4783955909424266E-3</v>
      </c>
      <c r="H2171">
        <f t="shared" si="364"/>
        <v>-0.50691807934872768</v>
      </c>
      <c r="I2171" s="2" t="str">
        <f t="shared" si="365"/>
        <v/>
      </c>
      <c r="J2171" t="str">
        <f t="shared" si="366"/>
        <v/>
      </c>
      <c r="K2171" t="str">
        <f t="shared" si="367"/>
        <v/>
      </c>
      <c r="L2171" s="37" t="str">
        <f t="shared" si="368"/>
        <v/>
      </c>
      <c r="M2171" t="str">
        <f t="shared" si="369"/>
        <v/>
      </c>
      <c r="N2171" s="39">
        <f t="shared" si="370"/>
        <v>0</v>
      </c>
      <c r="O2171" s="40">
        <f t="shared" si="373"/>
        <v>8689.1750000000211</v>
      </c>
      <c r="P2171" s="39">
        <f t="shared" si="371"/>
        <v>0</v>
      </c>
      <c r="Q2171" s="39">
        <f t="shared" si="372"/>
        <v>0</v>
      </c>
      <c r="R2171" s="39">
        <f>IF((O2171 - MAX($O$16:O2171)) &lt; 0, O2171 - MAX($O$16:O2171), 0)</f>
        <v>-3242.5000000000164</v>
      </c>
    </row>
    <row r="2172" spans="1:18" x14ac:dyDescent="0.25">
      <c r="A2172" s="2">
        <v>2157</v>
      </c>
      <c r="B2172" t="s">
        <v>2157</v>
      </c>
      <c r="C2172" s="8">
        <v>311.64</v>
      </c>
      <c r="D2172" s="8">
        <v>160.19</v>
      </c>
      <c r="E2172" s="17">
        <f t="shared" si="363"/>
        <v>0.66548806474926525</v>
      </c>
      <c r="F2172" s="2">
        <f>+IF(A2172&gt;$C$3,AVERAGE(INDEX($E$16:$E$2532,A2172-$C$3):E2171),"")</f>
        <v>0.66552432282934093</v>
      </c>
      <c r="G2172" s="2">
        <f>+IF(A2172&gt;$C$3,STDEVA(INDEX($E$16:$E$2532,A2172-$C$3):E2171),"")</f>
        <v>5.7928115466706577E-3</v>
      </c>
      <c r="H2172">
        <f t="shared" si="364"/>
        <v>-6.2591506358459737E-3</v>
      </c>
      <c r="I2172" s="2" t="str">
        <f t="shared" si="365"/>
        <v/>
      </c>
      <c r="J2172" t="str">
        <f t="shared" si="366"/>
        <v/>
      </c>
      <c r="K2172" t="str">
        <f t="shared" si="367"/>
        <v/>
      </c>
      <c r="L2172" s="37" t="str">
        <f t="shared" si="368"/>
        <v/>
      </c>
      <c r="M2172" t="str">
        <f t="shared" si="369"/>
        <v/>
      </c>
      <c r="N2172" s="39">
        <f t="shared" si="370"/>
        <v>0</v>
      </c>
      <c r="O2172" s="40">
        <f t="shared" si="373"/>
        <v>8689.1750000000211</v>
      </c>
      <c r="P2172" s="39">
        <f t="shared" si="371"/>
        <v>0</v>
      </c>
      <c r="Q2172" s="39">
        <f t="shared" si="372"/>
        <v>0</v>
      </c>
      <c r="R2172" s="39">
        <f>IF((O2172 - MAX($O$16:O2172)) &lt; 0, O2172 - MAX($O$16:O2172), 0)</f>
        <v>-3242.5000000000164</v>
      </c>
    </row>
    <row r="2173" spans="1:18" x14ac:dyDescent="0.25">
      <c r="A2173" s="2">
        <v>2158</v>
      </c>
      <c r="B2173" t="s">
        <v>2158</v>
      </c>
      <c r="C2173" s="8">
        <v>309.55</v>
      </c>
      <c r="D2173" s="8">
        <v>159.68</v>
      </c>
      <c r="E2173" s="17">
        <f t="shared" si="363"/>
        <v>0.6619478174020873</v>
      </c>
      <c r="F2173" s="2">
        <f>+IF(A2173&gt;$C$3,AVERAGE(INDEX($E$16:$E$2532,A2173-$C$3):E2172),"")</f>
        <v>0.66348637238905039</v>
      </c>
      <c r="G2173" s="2">
        <f>+IF(A2173&gt;$C$3,STDEVA(INDEX($E$16:$E$2532,A2173-$C$3):E2172),"")</f>
        <v>1.6099941188640742E-3</v>
      </c>
      <c r="H2173">
        <f t="shared" si="364"/>
        <v>-0.9556277062978431</v>
      </c>
      <c r="I2173" s="2" t="str">
        <f t="shared" si="365"/>
        <v/>
      </c>
      <c r="J2173" t="str">
        <f t="shared" si="366"/>
        <v/>
      </c>
      <c r="K2173" t="str">
        <f t="shared" si="367"/>
        <v/>
      </c>
      <c r="L2173" s="37" t="str">
        <f t="shared" si="368"/>
        <v/>
      </c>
      <c r="M2173" t="str">
        <f t="shared" si="369"/>
        <v/>
      </c>
      <c r="N2173" s="39">
        <f t="shared" si="370"/>
        <v>0</v>
      </c>
      <c r="O2173" s="40">
        <f t="shared" si="373"/>
        <v>8689.1750000000211</v>
      </c>
      <c r="P2173" s="39">
        <f t="shared" si="371"/>
        <v>0</v>
      </c>
      <c r="Q2173" s="39">
        <f t="shared" si="372"/>
        <v>0</v>
      </c>
      <c r="R2173" s="39">
        <f>IF((O2173 - MAX($O$16:O2173)) &lt; 0, O2173 - MAX($O$16:O2173), 0)</f>
        <v>-3242.5000000000164</v>
      </c>
    </row>
    <row r="2174" spans="1:18" x14ac:dyDescent="0.25">
      <c r="A2174" s="2">
        <v>2159</v>
      </c>
      <c r="B2174" t="s">
        <v>2159</v>
      </c>
      <c r="C2174" s="8">
        <v>311.45999999999998</v>
      </c>
      <c r="D2174" s="8">
        <v>160.78</v>
      </c>
      <c r="E2174" s="17">
        <f t="shared" si="363"/>
        <v>0.66123394816737791</v>
      </c>
      <c r="F2174" s="2">
        <f>+IF(A2174&gt;$C$3,AVERAGE(INDEX($E$16:$E$2532,A2174-$C$3):E2173),"")</f>
        <v>0.66339909087456439</v>
      </c>
      <c r="G2174" s="2">
        <f>+IF(A2174&gt;$C$3,STDEVA(INDEX($E$16:$E$2532,A2174-$C$3):E2173),"")</f>
        <v>1.6943034307496656E-3</v>
      </c>
      <c r="H2174">
        <f t="shared" si="364"/>
        <v>-1.2778954866593704</v>
      </c>
      <c r="I2174" s="2" t="str">
        <f t="shared" si="365"/>
        <v/>
      </c>
      <c r="J2174" t="str">
        <f t="shared" si="366"/>
        <v/>
      </c>
      <c r="K2174" t="str">
        <f t="shared" si="367"/>
        <v/>
      </c>
      <c r="L2174" s="37" t="str">
        <f t="shared" si="368"/>
        <v/>
      </c>
      <c r="M2174" t="str">
        <f t="shared" si="369"/>
        <v/>
      </c>
      <c r="N2174" s="39">
        <f t="shared" si="370"/>
        <v>0</v>
      </c>
      <c r="O2174" s="40">
        <f t="shared" si="373"/>
        <v>8689.1750000000211</v>
      </c>
      <c r="P2174" s="39">
        <f t="shared" si="371"/>
        <v>0</v>
      </c>
      <c r="Q2174" s="39">
        <f t="shared" si="372"/>
        <v>0</v>
      </c>
      <c r="R2174" s="39">
        <f>IF((O2174 - MAX($O$16:O2174)) &lt; 0, O2174 - MAX($O$16:O2174), 0)</f>
        <v>-3242.5000000000164</v>
      </c>
    </row>
    <row r="2175" spans="1:18" x14ac:dyDescent="0.25">
      <c r="A2175" s="2">
        <v>2160</v>
      </c>
      <c r="B2175" t="s">
        <v>2160</v>
      </c>
      <c r="C2175" s="8">
        <v>312.02</v>
      </c>
      <c r="D2175" s="8">
        <v>160.94</v>
      </c>
      <c r="E2175" s="17">
        <f t="shared" si="363"/>
        <v>0.66203566360111654</v>
      </c>
      <c r="F2175" s="2">
        <f>+IF(A2175&gt;$C$3,AVERAGE(INDEX($E$16:$E$2532,A2175-$C$3):E2174),"")</f>
        <v>0.66285251875275453</v>
      </c>
      <c r="G2175" s="2">
        <f>+IF(A2175&gt;$C$3,STDEVA(INDEX($E$16:$E$2532,A2175-$C$3):E2174),"")</f>
        <v>1.894366013108877E-3</v>
      </c>
      <c r="H2175">
        <f t="shared" si="364"/>
        <v>-0.43120238960444079</v>
      </c>
      <c r="I2175" s="2" t="str">
        <f t="shared" si="365"/>
        <v/>
      </c>
      <c r="J2175" t="str">
        <f t="shared" si="366"/>
        <v/>
      </c>
      <c r="K2175" t="str">
        <f t="shared" si="367"/>
        <v/>
      </c>
      <c r="L2175" s="37" t="str">
        <f t="shared" si="368"/>
        <v/>
      </c>
      <c r="M2175" t="str">
        <f t="shared" si="369"/>
        <v/>
      </c>
      <c r="N2175" s="39">
        <f t="shared" si="370"/>
        <v>0</v>
      </c>
      <c r="O2175" s="40">
        <f t="shared" si="373"/>
        <v>8689.1750000000211</v>
      </c>
      <c r="P2175" s="39">
        <f t="shared" si="371"/>
        <v>0</v>
      </c>
      <c r="Q2175" s="39">
        <f t="shared" si="372"/>
        <v>0</v>
      </c>
      <c r="R2175" s="39">
        <f>IF((O2175 - MAX($O$16:O2175)) &lt; 0, O2175 - MAX($O$16:O2175), 0)</f>
        <v>-3242.5000000000164</v>
      </c>
    </row>
    <row r="2176" spans="1:18" x14ac:dyDescent="0.25">
      <c r="A2176" s="2">
        <v>2161</v>
      </c>
      <c r="B2176" t="s">
        <v>2161</v>
      </c>
      <c r="C2176" s="8">
        <v>314.87</v>
      </c>
      <c r="D2176" s="8">
        <v>162.82</v>
      </c>
      <c r="E2176" s="17">
        <f t="shared" si="363"/>
        <v>0.65951455908367562</v>
      </c>
      <c r="F2176" s="2">
        <f>+IF(A2176&gt;$C$3,AVERAGE(INDEX($E$16:$E$2532,A2176-$C$3):E2175),"")</f>
        <v>0.66298193612224554</v>
      </c>
      <c r="G2176" s="2">
        <f>+IF(A2176&gt;$C$3,STDEVA(INDEX($E$16:$E$2532,A2176-$C$3):E2175),"")</f>
        <v>1.788496033746409E-3</v>
      </c>
      <c r="H2176">
        <f t="shared" si="364"/>
        <v>-1.9387110584230451</v>
      </c>
      <c r="I2176" s="2" t="str">
        <f t="shared" si="365"/>
        <v>Buy</v>
      </c>
      <c r="J2176">
        <f t="shared" si="366"/>
        <v>314.87</v>
      </c>
      <c r="K2176">
        <f t="shared" si="367"/>
        <v>162.82</v>
      </c>
      <c r="L2176" s="37" t="str">
        <f t="shared" si="368"/>
        <v/>
      </c>
      <c r="M2176" t="str">
        <f t="shared" si="369"/>
        <v>Long</v>
      </c>
      <c r="N2176" s="39">
        <f t="shared" si="370"/>
        <v>0</v>
      </c>
      <c r="O2176" s="40">
        <f t="shared" si="373"/>
        <v>8689.1750000000211</v>
      </c>
      <c r="P2176" s="39">
        <f t="shared" si="371"/>
        <v>3.75</v>
      </c>
      <c r="Q2176" s="39">
        <f t="shared" si="372"/>
        <v>5971.125</v>
      </c>
      <c r="R2176" s="39">
        <f>IF((O2176 - MAX($O$16:O2176)) &lt; 0, O2176 - MAX($O$16:O2176), 0)</f>
        <v>-3242.5000000000164</v>
      </c>
    </row>
    <row r="2177" spans="1:18" x14ac:dyDescent="0.25">
      <c r="A2177" s="2">
        <v>2162</v>
      </c>
      <c r="B2177" t="s">
        <v>2162</v>
      </c>
      <c r="C2177" s="8">
        <v>313.88</v>
      </c>
      <c r="D2177" s="8">
        <v>162.51</v>
      </c>
      <c r="E2177" s="17">
        <f t="shared" si="363"/>
        <v>0.65827120892135527</v>
      </c>
      <c r="F2177" s="2">
        <f>+IF(A2177&gt;$C$3,AVERAGE(INDEX($E$16:$E$2532,A2177-$C$3):E2176),"")</f>
        <v>0.6620440106007045</v>
      </c>
      <c r="G2177" s="2">
        <f>+IF(A2177&gt;$C$3,STDEVA(INDEX($E$16:$E$2532,A2177-$C$3):E2176),"")</f>
        <v>2.1751527477954016E-3</v>
      </c>
      <c r="H2177">
        <f t="shared" si="364"/>
        <v>-1.7344996498168281</v>
      </c>
      <c r="I2177" s="2" t="str">
        <f t="shared" si="365"/>
        <v>Buy</v>
      </c>
      <c r="J2177">
        <f t="shared" si="366"/>
        <v>314.87</v>
      </c>
      <c r="K2177">
        <f t="shared" si="367"/>
        <v>162.82</v>
      </c>
      <c r="L2177" s="37">
        <f t="shared" si="368"/>
        <v>-170.00000000000171</v>
      </c>
      <c r="M2177" t="str">
        <f t="shared" si="369"/>
        <v>Long</v>
      </c>
      <c r="N2177" s="39">
        <f t="shared" si="370"/>
        <v>0</v>
      </c>
      <c r="O2177" s="40">
        <f t="shared" si="373"/>
        <v>8689.1750000000211</v>
      </c>
      <c r="P2177" s="39">
        <f t="shared" si="371"/>
        <v>0</v>
      </c>
      <c r="Q2177" s="39">
        <f t="shared" si="372"/>
        <v>0</v>
      </c>
      <c r="R2177" s="39">
        <f>IF((O2177 - MAX($O$16:O2177)) &lt; 0, O2177 - MAX($O$16:O2177), 0)</f>
        <v>-3242.5000000000164</v>
      </c>
    </row>
    <row r="2178" spans="1:18" x14ac:dyDescent="0.25">
      <c r="A2178" s="2">
        <v>2163</v>
      </c>
      <c r="B2178" t="s">
        <v>2163</v>
      </c>
      <c r="C2178" s="8">
        <v>313.52999999999997</v>
      </c>
      <c r="D2178" s="8">
        <v>162.61000000000001</v>
      </c>
      <c r="E2178" s="17">
        <f t="shared" si="363"/>
        <v>0.65654035343689077</v>
      </c>
      <c r="F2178" s="2">
        <f>+IF(A2178&gt;$C$3,AVERAGE(INDEX($E$16:$E$2532,A2178-$C$3):E2177),"")</f>
        <v>0.66060063943512248</v>
      </c>
      <c r="G2178" s="2">
        <f>+IF(A2178&gt;$C$3,STDEVA(INDEX($E$16:$E$2532,A2178-$C$3):E2177),"")</f>
        <v>1.6493240911265826E-3</v>
      </c>
      <c r="H2178">
        <f t="shared" si="364"/>
        <v>-2.461787843927211</v>
      </c>
      <c r="I2178" s="2" t="str">
        <f t="shared" si="365"/>
        <v>Buy</v>
      </c>
      <c r="J2178" t="str">
        <f t="shared" si="366"/>
        <v/>
      </c>
      <c r="K2178" t="str">
        <f t="shared" si="367"/>
        <v/>
      </c>
      <c r="L2178" s="37">
        <f t="shared" si="368"/>
        <v>-282.50000000001307</v>
      </c>
      <c r="M2178" t="str">
        <f t="shared" si="369"/>
        <v>SL</v>
      </c>
      <c r="N2178" s="39">
        <f t="shared" si="370"/>
        <v>-282.50000000001307</v>
      </c>
      <c r="O2178" s="40">
        <f t="shared" si="373"/>
        <v>8406.6750000000084</v>
      </c>
      <c r="P2178" s="39">
        <f t="shared" si="371"/>
        <v>3.75</v>
      </c>
      <c r="Q2178" s="39">
        <f t="shared" si="372"/>
        <v>0</v>
      </c>
      <c r="R2178" s="39">
        <f>IF((O2178 - MAX($O$16:O2178)) &lt; 0, O2178 - MAX($O$16:O2178), 0)</f>
        <v>-3525.0000000000291</v>
      </c>
    </row>
    <row r="2179" spans="1:18" x14ac:dyDescent="0.25">
      <c r="A2179" s="2">
        <v>2164</v>
      </c>
      <c r="B2179" t="s">
        <v>2164</v>
      </c>
      <c r="C2179" s="8">
        <v>314.42</v>
      </c>
      <c r="D2179" s="8">
        <v>162.56</v>
      </c>
      <c r="E2179" s="17">
        <f t="shared" si="363"/>
        <v>0.65968250737325085</v>
      </c>
      <c r="F2179" s="2">
        <f>+IF(A2179&gt;$C$3,AVERAGE(INDEX($E$16:$E$2532,A2179-$C$3):E2178),"")</f>
        <v>0.65951914664208322</v>
      </c>
      <c r="G2179" s="2">
        <f>+IF(A2179&gt;$C$3,STDEVA(INDEX($E$16:$E$2532,A2179-$C$3):E2178),"")</f>
        <v>2.2194582917946359E-3</v>
      </c>
      <c r="H2179">
        <f t="shared" si="364"/>
        <v>7.3603875221072784E-2</v>
      </c>
      <c r="I2179" s="2" t="str">
        <f t="shared" si="365"/>
        <v/>
      </c>
      <c r="J2179" t="str">
        <f t="shared" si="366"/>
        <v/>
      </c>
      <c r="K2179" t="str">
        <f t="shared" si="367"/>
        <v/>
      </c>
      <c r="L2179" s="37" t="str">
        <f t="shared" si="368"/>
        <v/>
      </c>
      <c r="M2179" t="str">
        <f t="shared" si="369"/>
        <v/>
      </c>
      <c r="N2179" s="39">
        <f t="shared" si="370"/>
        <v>0</v>
      </c>
      <c r="O2179" s="40">
        <f t="shared" si="373"/>
        <v>8406.6750000000084</v>
      </c>
      <c r="P2179" s="39">
        <f t="shared" si="371"/>
        <v>0</v>
      </c>
      <c r="Q2179" s="39">
        <f t="shared" si="372"/>
        <v>0</v>
      </c>
      <c r="R2179" s="39">
        <f>IF((O2179 - MAX($O$16:O2179)) &lt; 0, O2179 - MAX($O$16:O2179), 0)</f>
        <v>-3525.0000000000291</v>
      </c>
    </row>
    <row r="2180" spans="1:18" x14ac:dyDescent="0.25">
      <c r="A2180" s="2">
        <v>2165</v>
      </c>
      <c r="B2180" t="s">
        <v>2165</v>
      </c>
      <c r="C2180" s="8">
        <v>317.13</v>
      </c>
      <c r="D2180" s="8">
        <v>163.96</v>
      </c>
      <c r="E2180" s="17">
        <f t="shared" si="363"/>
        <v>0.65968928881254452</v>
      </c>
      <c r="F2180" s="2">
        <f>+IF(A2180&gt;$C$3,AVERAGE(INDEX($E$16:$E$2532,A2180-$C$3):E2179),"")</f>
        <v>0.65920885848325794</v>
      </c>
      <c r="G2180" s="2">
        <f>+IF(A2180&gt;$C$3,STDEVA(INDEX($E$16:$E$2532,A2180-$C$3):E2179),"")</f>
        <v>2.0192033816496899E-3</v>
      </c>
      <c r="H2180">
        <f t="shared" si="364"/>
        <v>0.23793062831246964</v>
      </c>
      <c r="I2180" s="2" t="str">
        <f t="shared" si="365"/>
        <v/>
      </c>
      <c r="J2180" t="str">
        <f t="shared" si="366"/>
        <v/>
      </c>
      <c r="K2180" t="str">
        <f t="shared" si="367"/>
        <v/>
      </c>
      <c r="L2180" s="37" t="str">
        <f t="shared" si="368"/>
        <v/>
      </c>
      <c r="M2180" t="str">
        <f t="shared" si="369"/>
        <v/>
      </c>
      <c r="N2180" s="39">
        <f t="shared" si="370"/>
        <v>0</v>
      </c>
      <c r="O2180" s="40">
        <f t="shared" si="373"/>
        <v>8406.6750000000084</v>
      </c>
      <c r="P2180" s="39">
        <f t="shared" si="371"/>
        <v>0</v>
      </c>
      <c r="Q2180" s="39">
        <f t="shared" si="372"/>
        <v>0</v>
      </c>
      <c r="R2180" s="39">
        <f>IF((O2180 - MAX($O$16:O2180)) &lt; 0, O2180 - MAX($O$16:O2180), 0)</f>
        <v>-3525.0000000000291</v>
      </c>
    </row>
    <row r="2181" spans="1:18" x14ac:dyDescent="0.25">
      <c r="A2181" s="2">
        <v>2166</v>
      </c>
      <c r="B2181" t="s">
        <v>2166</v>
      </c>
      <c r="C2181" s="8">
        <v>317.32</v>
      </c>
      <c r="D2181" s="8">
        <v>163.33000000000001</v>
      </c>
      <c r="E2181" s="17">
        <f t="shared" si="363"/>
        <v>0.66413803436875418</v>
      </c>
      <c r="F2181" s="2">
        <f>+IF(A2181&gt;$C$3,AVERAGE(INDEX($E$16:$E$2532,A2181-$C$3):E2180),"")</f>
        <v>0.6587395835255434</v>
      </c>
      <c r="G2181" s="2">
        <f>+IF(A2181&gt;$C$3,STDEVA(INDEX($E$16:$E$2532,A2181-$C$3):E2180),"")</f>
        <v>1.3645164329460365E-3</v>
      </c>
      <c r="H2181">
        <f t="shared" si="364"/>
        <v>3.9563106114855229</v>
      </c>
      <c r="I2181" s="2" t="str">
        <f t="shared" si="365"/>
        <v>Sell</v>
      </c>
      <c r="J2181">
        <f t="shared" si="366"/>
        <v>163.33000000000001</v>
      </c>
      <c r="K2181">
        <f t="shared" si="367"/>
        <v>317.32</v>
      </c>
      <c r="L2181" s="37" t="str">
        <f t="shared" si="368"/>
        <v/>
      </c>
      <c r="M2181" t="str">
        <f t="shared" si="369"/>
        <v>Short</v>
      </c>
      <c r="N2181" s="39">
        <f t="shared" si="370"/>
        <v>0</v>
      </c>
      <c r="O2181" s="40">
        <f t="shared" si="373"/>
        <v>8406.6750000000084</v>
      </c>
      <c r="P2181" s="39">
        <f t="shared" si="371"/>
        <v>3.75</v>
      </c>
      <c r="Q2181" s="39">
        <f t="shared" si="372"/>
        <v>6008.125</v>
      </c>
      <c r="R2181" s="39">
        <f>IF((O2181 - MAX($O$16:O2181)) &lt; 0, O2181 - MAX($O$16:O2181), 0)</f>
        <v>-3525.0000000000291</v>
      </c>
    </row>
    <row r="2182" spans="1:18" x14ac:dyDescent="0.25">
      <c r="A2182" s="2">
        <v>2167</v>
      </c>
      <c r="B2182" t="s">
        <v>2167</v>
      </c>
      <c r="C2182" s="8">
        <v>319.5</v>
      </c>
      <c r="D2182" s="8">
        <v>163.88</v>
      </c>
      <c r="E2182" s="17">
        <f t="shared" si="363"/>
        <v>0.66762282113891913</v>
      </c>
      <c r="F2182" s="2">
        <f>+IF(A2182&gt;$C$3,AVERAGE(INDEX($E$16:$E$2532,A2182-$C$3):E2181),"")</f>
        <v>0.65966427858255905</v>
      </c>
      <c r="G2182" s="2">
        <f>+IF(A2182&gt;$C$3,STDEVA(INDEX($E$16:$E$2532,A2182-$C$3):E2181),"")</f>
        <v>2.8158036167155488E-3</v>
      </c>
      <c r="H2182">
        <f t="shared" si="364"/>
        <v>2.8263840947982026</v>
      </c>
      <c r="I2182" s="2" t="str">
        <f t="shared" si="365"/>
        <v>Sell</v>
      </c>
      <c r="J2182" t="str">
        <f t="shared" si="366"/>
        <v/>
      </c>
      <c r="K2182" t="str">
        <f t="shared" si="367"/>
        <v/>
      </c>
      <c r="L2182" s="37">
        <f t="shared" si="368"/>
        <v>-407.50000000000597</v>
      </c>
      <c r="M2182" t="str">
        <f t="shared" si="369"/>
        <v>SL</v>
      </c>
      <c r="N2182" s="39">
        <f t="shared" si="370"/>
        <v>-407.50000000000597</v>
      </c>
      <c r="O2182" s="40">
        <f t="shared" si="373"/>
        <v>7999.175000000002</v>
      </c>
      <c r="P2182" s="39">
        <f t="shared" si="371"/>
        <v>3.75</v>
      </c>
      <c r="Q2182" s="39">
        <f t="shared" si="372"/>
        <v>0</v>
      </c>
      <c r="R2182" s="39">
        <f>IF((O2182 - MAX($O$16:O2182)) &lt; 0, O2182 - MAX($O$16:O2182), 0)</f>
        <v>-3932.5000000000355</v>
      </c>
    </row>
    <row r="2183" spans="1:18" x14ac:dyDescent="0.25">
      <c r="A2183" s="2">
        <v>2168</v>
      </c>
      <c r="B2183" t="s">
        <v>2168</v>
      </c>
      <c r="C2183" s="8">
        <v>319.57</v>
      </c>
      <c r="D2183" s="8">
        <v>164.7</v>
      </c>
      <c r="E2183" s="17">
        <f t="shared" si="363"/>
        <v>0.66285070496854337</v>
      </c>
      <c r="F2183" s="2">
        <f>+IF(A2183&gt;$C$3,AVERAGE(INDEX($E$16:$E$2532,A2183-$C$3):E2182),"")</f>
        <v>0.66153460102607187</v>
      </c>
      <c r="G2183" s="2">
        <f>+IF(A2183&gt;$C$3,STDEVA(INDEX($E$16:$E$2532,A2183-$C$3):E2182),"")</f>
        <v>4.3480520454141965E-3</v>
      </c>
      <c r="H2183">
        <f t="shared" si="364"/>
        <v>0.30268817592916608</v>
      </c>
      <c r="I2183" s="2" t="str">
        <f t="shared" si="365"/>
        <v/>
      </c>
      <c r="J2183" t="str">
        <f t="shared" si="366"/>
        <v/>
      </c>
      <c r="K2183" t="str">
        <f t="shared" si="367"/>
        <v/>
      </c>
      <c r="L2183" s="37" t="str">
        <f t="shared" si="368"/>
        <v/>
      </c>
      <c r="M2183" t="str">
        <f t="shared" si="369"/>
        <v/>
      </c>
      <c r="N2183" s="39">
        <f t="shared" si="370"/>
        <v>0</v>
      </c>
      <c r="O2183" s="40">
        <f t="shared" si="373"/>
        <v>7999.175000000002</v>
      </c>
      <c r="P2183" s="39">
        <f t="shared" si="371"/>
        <v>0</v>
      </c>
      <c r="Q2183" s="39">
        <f t="shared" si="372"/>
        <v>0</v>
      </c>
      <c r="R2183" s="39">
        <f>IF((O2183 - MAX($O$16:O2183)) &lt; 0, O2183 - MAX($O$16:O2183), 0)</f>
        <v>-3932.5000000000355</v>
      </c>
    </row>
    <row r="2184" spans="1:18" x14ac:dyDescent="0.25">
      <c r="A2184" s="2">
        <v>2169</v>
      </c>
      <c r="B2184" t="s">
        <v>2169</v>
      </c>
      <c r="C2184" s="8">
        <v>319.58999999999997</v>
      </c>
      <c r="D2184" s="8">
        <v>165.02</v>
      </c>
      <c r="E2184" s="17">
        <f t="shared" si="363"/>
        <v>0.66097224561501855</v>
      </c>
      <c r="F2184" s="2">
        <f>+IF(A2184&gt;$C$3,AVERAGE(INDEX($E$16:$E$2532,A2184-$C$3):E2183),"")</f>
        <v>0.66279667133240239</v>
      </c>
      <c r="G2184" s="2">
        <f>+IF(A2184&gt;$C$3,STDEVA(INDEX($E$16:$E$2532,A2184-$C$3):E2183),"")</f>
        <v>3.3334569021236712E-3</v>
      </c>
      <c r="H2184">
        <f t="shared" si="364"/>
        <v>-0.54730742618017247</v>
      </c>
      <c r="I2184" s="2" t="str">
        <f t="shared" si="365"/>
        <v/>
      </c>
      <c r="J2184" t="str">
        <f t="shared" si="366"/>
        <v/>
      </c>
      <c r="K2184" t="str">
        <f t="shared" si="367"/>
        <v/>
      </c>
      <c r="L2184" s="37" t="str">
        <f t="shared" si="368"/>
        <v/>
      </c>
      <c r="M2184" t="str">
        <f t="shared" si="369"/>
        <v/>
      </c>
      <c r="N2184" s="39">
        <f t="shared" si="370"/>
        <v>0</v>
      </c>
      <c r="O2184" s="40">
        <f t="shared" si="373"/>
        <v>7999.175000000002</v>
      </c>
      <c r="P2184" s="39">
        <f t="shared" si="371"/>
        <v>0</v>
      </c>
      <c r="Q2184" s="39">
        <f t="shared" si="372"/>
        <v>0</v>
      </c>
      <c r="R2184" s="39">
        <f>IF((O2184 - MAX($O$16:O2184)) &lt; 0, O2184 - MAX($O$16:O2184), 0)</f>
        <v>-3932.5000000000355</v>
      </c>
    </row>
    <row r="2185" spans="1:18" x14ac:dyDescent="0.25">
      <c r="A2185" s="2">
        <v>2170</v>
      </c>
      <c r="B2185" t="s">
        <v>2170</v>
      </c>
      <c r="C2185" s="8">
        <v>320.89999999999998</v>
      </c>
      <c r="D2185" s="8">
        <v>165.73</v>
      </c>
      <c r="E2185" s="17">
        <f t="shared" si="363"/>
        <v>0.66076958998035851</v>
      </c>
      <c r="F2185" s="2">
        <f>+IF(A2185&gt;$C$3,AVERAGE(INDEX($E$16:$E$2532,A2185-$C$3):E2184),"")</f>
        <v>0.66305461898075602</v>
      </c>
      <c r="G2185" s="2">
        <f>+IF(A2185&gt;$C$3,STDEVA(INDEX($E$16:$E$2532,A2185-$C$3):E2184),"")</f>
        <v>3.0718710406111307E-3</v>
      </c>
      <c r="H2185">
        <f t="shared" si="364"/>
        <v>-0.74385577069762543</v>
      </c>
      <c r="I2185" s="2" t="str">
        <f t="shared" si="365"/>
        <v/>
      </c>
      <c r="J2185" t="str">
        <f t="shared" si="366"/>
        <v/>
      </c>
      <c r="K2185" t="str">
        <f t="shared" si="367"/>
        <v/>
      </c>
      <c r="L2185" s="37" t="str">
        <f t="shared" si="368"/>
        <v/>
      </c>
      <c r="M2185" t="str">
        <f t="shared" si="369"/>
        <v/>
      </c>
      <c r="N2185" s="39">
        <f t="shared" si="370"/>
        <v>0</v>
      </c>
      <c r="O2185" s="40">
        <f t="shared" si="373"/>
        <v>7999.175000000002</v>
      </c>
      <c r="P2185" s="39">
        <f t="shared" si="371"/>
        <v>0</v>
      </c>
      <c r="Q2185" s="39">
        <f t="shared" si="372"/>
        <v>0</v>
      </c>
      <c r="R2185" s="39">
        <f>IF((O2185 - MAX($O$16:O2185)) &lt; 0, O2185 - MAX($O$16:O2185), 0)</f>
        <v>-3932.5000000000355</v>
      </c>
    </row>
    <row r="2186" spans="1:18" x14ac:dyDescent="0.25">
      <c r="A2186" s="2">
        <v>2171</v>
      </c>
      <c r="B2186" t="s">
        <v>2171</v>
      </c>
      <c r="C2186" s="8">
        <v>320.73</v>
      </c>
      <c r="D2186" s="8">
        <v>165.97</v>
      </c>
      <c r="E2186" s="17">
        <f t="shared" si="363"/>
        <v>0.65879259856089079</v>
      </c>
      <c r="F2186" s="2">
        <f>+IF(A2186&gt;$C$3,AVERAGE(INDEX($E$16:$E$2532,A2186-$C$3):E2185),"")</f>
        <v>0.6632706792143187</v>
      </c>
      <c r="G2186" s="2">
        <f>+IF(A2186&gt;$C$3,STDEVA(INDEX($E$16:$E$2532,A2186-$C$3):E2185),"")</f>
        <v>2.8021450278995432E-3</v>
      </c>
      <c r="H2186">
        <f t="shared" si="364"/>
        <v>-1.5980902518755919</v>
      </c>
      <c r="I2186" s="2" t="str">
        <f t="shared" si="365"/>
        <v>Buy</v>
      </c>
      <c r="J2186">
        <f t="shared" si="366"/>
        <v>320.73</v>
      </c>
      <c r="K2186">
        <f t="shared" si="367"/>
        <v>165.97</v>
      </c>
      <c r="L2186" s="37" t="str">
        <f t="shared" si="368"/>
        <v/>
      </c>
      <c r="M2186" t="str">
        <f t="shared" si="369"/>
        <v>Long</v>
      </c>
      <c r="N2186" s="39">
        <f t="shared" si="370"/>
        <v>0</v>
      </c>
      <c r="O2186" s="40">
        <f t="shared" si="373"/>
        <v>7999.175000000002</v>
      </c>
      <c r="P2186" s="39">
        <f t="shared" si="371"/>
        <v>3.75</v>
      </c>
      <c r="Q2186" s="39">
        <f t="shared" si="372"/>
        <v>6083.75</v>
      </c>
      <c r="R2186" s="39">
        <f>IF((O2186 - MAX($O$16:O2186)) &lt; 0, O2186 - MAX($O$16:O2186), 0)</f>
        <v>-3932.5000000000355</v>
      </c>
    </row>
    <row r="2187" spans="1:18" x14ac:dyDescent="0.25">
      <c r="A2187" s="2">
        <v>2172</v>
      </c>
      <c r="B2187" t="s">
        <v>2172</v>
      </c>
      <c r="C2187" s="8">
        <v>321.22000000000003</v>
      </c>
      <c r="D2187" s="8">
        <v>166.3</v>
      </c>
      <c r="E2187" s="17">
        <f t="shared" si="363"/>
        <v>0.65833286043586925</v>
      </c>
      <c r="F2187" s="2">
        <f>+IF(A2187&gt;$C$3,AVERAGE(INDEX($E$16:$E$2532,A2187-$C$3):E2186),"")</f>
        <v>0.66220159205274609</v>
      </c>
      <c r="G2187" s="2">
        <f>+IF(A2187&gt;$C$3,STDEVA(INDEX($E$16:$E$2532,A2187-$C$3):E2186),"")</f>
        <v>3.3538869841204764E-3</v>
      </c>
      <c r="H2187">
        <f t="shared" si="364"/>
        <v>-1.153506851958334</v>
      </c>
      <c r="I2187" s="2" t="str">
        <f t="shared" si="365"/>
        <v/>
      </c>
      <c r="J2187">
        <f t="shared" si="366"/>
        <v>320.73</v>
      </c>
      <c r="K2187">
        <f t="shared" si="367"/>
        <v>165.97</v>
      </c>
      <c r="L2187" s="37">
        <f t="shared" si="368"/>
        <v>39.999999999999147</v>
      </c>
      <c r="M2187" t="str">
        <f t="shared" si="369"/>
        <v>Long</v>
      </c>
      <c r="N2187" s="39">
        <f t="shared" si="370"/>
        <v>0</v>
      </c>
      <c r="O2187" s="40">
        <f t="shared" si="373"/>
        <v>7999.175000000002</v>
      </c>
      <c r="P2187" s="39">
        <f t="shared" si="371"/>
        <v>0</v>
      </c>
      <c r="Q2187" s="39">
        <f t="shared" si="372"/>
        <v>0</v>
      </c>
      <c r="R2187" s="39">
        <f>IF((O2187 - MAX($O$16:O2187)) &lt; 0, O2187 - MAX($O$16:O2187), 0)</f>
        <v>-3932.5000000000355</v>
      </c>
    </row>
    <row r="2188" spans="1:18" x14ac:dyDescent="0.25">
      <c r="A2188" s="2">
        <v>2173</v>
      </c>
      <c r="B2188" t="s">
        <v>2173</v>
      </c>
      <c r="C2188" s="8">
        <v>321.23</v>
      </c>
      <c r="D2188" s="8">
        <v>166.68</v>
      </c>
      <c r="E2188" s="17">
        <f t="shared" si="363"/>
        <v>0.65608157090780272</v>
      </c>
      <c r="F2188" s="2">
        <f>+IF(A2188&gt;$C$3,AVERAGE(INDEX($E$16:$E$2532,A2188-$C$3):E2187),"")</f>
        <v>0.66034359991213609</v>
      </c>
      <c r="G2188" s="2">
        <f>+IF(A2188&gt;$C$3,STDEVA(INDEX($E$16:$E$2532,A2188-$C$3):E2187),"")</f>
        <v>1.8242064819272981E-3</v>
      </c>
      <c r="H2188">
        <f t="shared" si="364"/>
        <v>-2.3363742243863084</v>
      </c>
      <c r="I2188" s="2" t="str">
        <f t="shared" si="365"/>
        <v>Buy</v>
      </c>
      <c r="J2188">
        <f t="shared" si="366"/>
        <v>320.73</v>
      </c>
      <c r="K2188">
        <f t="shared" si="367"/>
        <v>165.97</v>
      </c>
      <c r="L2188" s="37">
        <f t="shared" si="368"/>
        <v>-52.50000000000199</v>
      </c>
      <c r="M2188" t="str">
        <f t="shared" si="369"/>
        <v>Long</v>
      </c>
      <c r="N2188" s="39">
        <f t="shared" si="370"/>
        <v>0</v>
      </c>
      <c r="O2188" s="40">
        <f t="shared" si="373"/>
        <v>7999.175000000002</v>
      </c>
      <c r="P2188" s="39">
        <f t="shared" si="371"/>
        <v>0</v>
      </c>
      <c r="Q2188" s="39">
        <f t="shared" si="372"/>
        <v>0</v>
      </c>
      <c r="R2188" s="39">
        <f>IF((O2188 - MAX($O$16:O2188)) &lt; 0, O2188 - MAX($O$16:O2188), 0)</f>
        <v>-3932.5000000000355</v>
      </c>
    </row>
    <row r="2189" spans="1:18" x14ac:dyDescent="0.25">
      <c r="A2189" s="2">
        <v>2174</v>
      </c>
      <c r="B2189" t="s">
        <v>2174</v>
      </c>
      <c r="C2189" s="8">
        <v>322.94</v>
      </c>
      <c r="D2189" s="8">
        <v>166.68</v>
      </c>
      <c r="E2189" s="17">
        <f t="shared" si="363"/>
        <v>0.66139074089922223</v>
      </c>
      <c r="F2189" s="2">
        <f>+IF(A2189&gt;$C$3,AVERAGE(INDEX($E$16:$E$2532,A2189-$C$3):E2188),"")</f>
        <v>0.65898977309998796</v>
      </c>
      <c r="G2189" s="2">
        <f>+IF(A2189&gt;$C$3,STDEVA(INDEX($E$16:$E$2532,A2189-$C$3):E2188),"")</f>
        <v>2.001624180402155E-3</v>
      </c>
      <c r="H2189">
        <f t="shared" si="364"/>
        <v>1.1995097894710069</v>
      </c>
      <c r="I2189" s="2" t="str">
        <f t="shared" si="365"/>
        <v/>
      </c>
      <c r="J2189">
        <f t="shared" si="366"/>
        <v>320.73</v>
      </c>
      <c r="K2189">
        <f t="shared" si="367"/>
        <v>165.97</v>
      </c>
      <c r="L2189" s="37">
        <f t="shared" si="368"/>
        <v>374.99999999999289</v>
      </c>
      <c r="M2189" t="str">
        <f t="shared" si="369"/>
        <v>Long</v>
      </c>
      <c r="N2189" s="39">
        <f t="shared" si="370"/>
        <v>0</v>
      </c>
      <c r="O2189" s="40">
        <f t="shared" si="373"/>
        <v>7999.175000000002</v>
      </c>
      <c r="P2189" s="39">
        <f t="shared" si="371"/>
        <v>0</v>
      </c>
      <c r="Q2189" s="39">
        <f t="shared" si="372"/>
        <v>0</v>
      </c>
      <c r="R2189" s="39">
        <f>IF((O2189 - MAX($O$16:O2189)) &lt; 0, O2189 - MAX($O$16:O2189), 0)</f>
        <v>-3932.5000000000355</v>
      </c>
    </row>
    <row r="2190" spans="1:18" x14ac:dyDescent="0.25">
      <c r="A2190" s="2">
        <v>2175</v>
      </c>
      <c r="B2190" t="s">
        <v>2175</v>
      </c>
      <c r="C2190" s="8">
        <v>322.86</v>
      </c>
      <c r="D2190" s="8">
        <v>165.86</v>
      </c>
      <c r="E2190" s="17">
        <f t="shared" si="363"/>
        <v>0.66607473370632553</v>
      </c>
      <c r="F2190" s="2">
        <f>+IF(A2190&gt;$C$3,AVERAGE(INDEX($E$16:$E$2532,A2190-$C$3):E2189),"")</f>
        <v>0.65907347215682877</v>
      </c>
      <c r="G2190" s="2">
        <f>+IF(A2190&gt;$C$3,STDEVA(INDEX($E$16:$E$2532,A2190-$C$3):E2189),"")</f>
        <v>2.1110079865913809E-3</v>
      </c>
      <c r="H2190">
        <f t="shared" si="364"/>
        <v>3.3165490580647279</v>
      </c>
      <c r="I2190" s="2" t="str">
        <f t="shared" si="365"/>
        <v>Sell</v>
      </c>
      <c r="J2190" t="str">
        <f t="shared" si="366"/>
        <v/>
      </c>
      <c r="K2190" t="str">
        <f t="shared" si="367"/>
        <v/>
      </c>
      <c r="L2190" s="37">
        <f t="shared" si="368"/>
        <v>559.99999999999523</v>
      </c>
      <c r="M2190" t="str">
        <f t="shared" si="369"/>
        <v>TP</v>
      </c>
      <c r="N2190" s="39">
        <f t="shared" si="370"/>
        <v>559.99999999999523</v>
      </c>
      <c r="O2190" s="40">
        <f t="shared" si="373"/>
        <v>8559.1749999999975</v>
      </c>
      <c r="P2190" s="39">
        <f t="shared" si="371"/>
        <v>3.75</v>
      </c>
      <c r="Q2190" s="39">
        <f t="shared" si="372"/>
        <v>0</v>
      </c>
      <c r="R2190" s="39">
        <f>IF((O2190 - MAX($O$16:O2190)) &lt; 0, O2190 - MAX($O$16:O2190), 0)</f>
        <v>-3372.50000000004</v>
      </c>
    </row>
    <row r="2191" spans="1:18" x14ac:dyDescent="0.25">
      <c r="A2191" s="2">
        <v>2176</v>
      </c>
      <c r="B2191" t="s">
        <v>2176</v>
      </c>
      <c r="C2191" s="8">
        <v>321.08</v>
      </c>
      <c r="D2191" s="8">
        <v>165.44</v>
      </c>
      <c r="E2191" s="17">
        <f t="shared" si="363"/>
        <v>0.66308172194331172</v>
      </c>
      <c r="F2191" s="2">
        <f>+IF(A2191&gt;$C$3,AVERAGE(INDEX($E$16:$E$2532,A2191-$C$3):E2190),"")</f>
        <v>0.66013450090202208</v>
      </c>
      <c r="G2191" s="2">
        <f>+IF(A2191&gt;$C$3,STDEVA(INDEX($E$16:$E$2532,A2191-$C$3):E2190),"")</f>
        <v>3.8189447659119193E-3</v>
      </c>
      <c r="H2191">
        <f t="shared" si="364"/>
        <v>0.77173701688400209</v>
      </c>
      <c r="I2191" s="2" t="str">
        <f t="shared" si="365"/>
        <v/>
      </c>
      <c r="J2191" t="str">
        <f t="shared" si="366"/>
        <v/>
      </c>
      <c r="K2191" t="str">
        <f t="shared" si="367"/>
        <v/>
      </c>
      <c r="L2191" s="37" t="str">
        <f t="shared" si="368"/>
        <v/>
      </c>
      <c r="M2191" t="str">
        <f t="shared" si="369"/>
        <v/>
      </c>
      <c r="N2191" s="39">
        <f t="shared" si="370"/>
        <v>0</v>
      </c>
      <c r="O2191" s="40">
        <f t="shared" si="373"/>
        <v>8559.1749999999975</v>
      </c>
      <c r="P2191" s="39">
        <f t="shared" si="371"/>
        <v>0</v>
      </c>
      <c r="Q2191" s="39">
        <f t="shared" si="372"/>
        <v>0</v>
      </c>
      <c r="R2191" s="39">
        <f>IF((O2191 - MAX($O$16:O2191)) &lt; 0, O2191 - MAX($O$16:O2191), 0)</f>
        <v>-3372.50000000004</v>
      </c>
    </row>
    <row r="2192" spans="1:18" x14ac:dyDescent="0.25">
      <c r="A2192" s="2">
        <v>2177</v>
      </c>
      <c r="B2192" t="s">
        <v>2177</v>
      </c>
      <c r="C2192" s="8">
        <v>321.86</v>
      </c>
      <c r="D2192" s="8">
        <v>165.67</v>
      </c>
      <c r="E2192" s="17">
        <f t="shared" si="363"/>
        <v>0.66411881043990284</v>
      </c>
      <c r="F2192" s="2">
        <f>+IF(A2192&gt;$C$3,AVERAGE(INDEX($E$16:$E$2532,A2192-$C$3):E2191),"")</f>
        <v>0.6609923255785064</v>
      </c>
      <c r="G2192" s="2">
        <f>+IF(A2192&gt;$C$3,STDEVA(INDEX($E$16:$E$2532,A2192-$C$3):E2191),"")</f>
        <v>3.9224816951613914E-3</v>
      </c>
      <c r="H2192">
        <f t="shared" si="364"/>
        <v>0.79706805649421886</v>
      </c>
      <c r="I2192" s="2" t="str">
        <f t="shared" si="365"/>
        <v/>
      </c>
      <c r="J2192" t="str">
        <f t="shared" si="366"/>
        <v/>
      </c>
      <c r="K2192" t="str">
        <f t="shared" si="367"/>
        <v/>
      </c>
      <c r="L2192" s="37" t="str">
        <f t="shared" si="368"/>
        <v/>
      </c>
      <c r="M2192" t="str">
        <f t="shared" si="369"/>
        <v/>
      </c>
      <c r="N2192" s="39">
        <f t="shared" si="370"/>
        <v>0</v>
      </c>
      <c r="O2192" s="40">
        <f t="shared" si="373"/>
        <v>8559.1749999999975</v>
      </c>
      <c r="P2192" s="39">
        <f t="shared" si="371"/>
        <v>0</v>
      </c>
      <c r="Q2192" s="39">
        <f t="shared" si="372"/>
        <v>0</v>
      </c>
      <c r="R2192" s="39">
        <f>IF((O2192 - MAX($O$16:O2192)) &lt; 0, O2192 - MAX($O$16:O2192), 0)</f>
        <v>-3372.50000000004</v>
      </c>
    </row>
    <row r="2193" spans="1:18" x14ac:dyDescent="0.25">
      <c r="A2193" s="2">
        <v>2178</v>
      </c>
      <c r="B2193" t="s">
        <v>2178</v>
      </c>
      <c r="C2193" s="8">
        <v>324.87</v>
      </c>
      <c r="D2193" s="8">
        <v>165.78</v>
      </c>
      <c r="E2193" s="17">
        <f t="shared" ref="E2193:E2256" si="374">+LN(C2193/D2193)</f>
        <v>0.67276349414501757</v>
      </c>
      <c r="F2193" s="2">
        <f>+IF(A2193&gt;$C$3,AVERAGE(INDEX($E$16:$E$2532,A2193-$C$3):E2192),"")</f>
        <v>0.66214951557931312</v>
      </c>
      <c r="G2193" s="2">
        <f>+IF(A2193&gt;$C$3,STDEVA(INDEX($E$16:$E$2532,A2193-$C$3):E2192),"")</f>
        <v>3.7930910827882122E-3</v>
      </c>
      <c r="H2193">
        <f t="shared" ref="H2193:H2256" si="375">+IF(F2193="","",(E2193-F2193)/G2193)</f>
        <v>2.79823983501666</v>
      </c>
      <c r="I2193" s="2" t="str">
        <f t="shared" ref="I2193:I2256" si="376">+IF(H2193="","",IF(H2193&lt;$C$4,"Buy",IF(H2193&gt;$C$5,"Sell","")))</f>
        <v>Sell</v>
      </c>
      <c r="J2193">
        <f t="shared" ref="J2193:J2256" si="377">IF(M2193=M2192, J2192, IF(OR(M2193="TP", M2193="SL"), "", IF(I2193="Buy", C2193, IF(I2193="Sell", D2193, ""))))</f>
        <v>165.78</v>
      </c>
      <c r="K2193">
        <f t="shared" ref="K2193:K2256" si="378">IF(M2193=M2192, K2192, IF(OR(M2193="TP", M2193="SL"), "",IF(I2193="Buy", D2193, IF(I2193="Sell", C2193, ""))))</f>
        <v>324.87</v>
      </c>
      <c r="L2193" s="37" t="str">
        <f t="shared" ref="L2193:L2256" si="379">IF(M2192="Long", (C2193-J2192)*$C$8+(K2192-D2193)*$C$9, IF(M2192="Short", (K2192-C2193)*$C$8+(D2193-J2192)*$C$9, ""))</f>
        <v/>
      </c>
      <c r="M2193" t="str">
        <f t="shared" ref="M2193:M2256" si="380">IF(OR(M2192="", M2192="SL", M2192="TP"), IF(I2193="Sell","Short",(IF(I2193="Buy","Long",I2193))), IF(L2193="", "", IF(L2193&lt;$C$6, "SL", IF(L2193&gt;$C$7, "TP", M2192))))</f>
        <v>Short</v>
      </c>
      <c r="N2193" s="39">
        <f t="shared" ref="N2193:N2256" si="381">IF(OR(M2193="TP", M2193="SL"), L2193, 0)</f>
        <v>0</v>
      </c>
      <c r="O2193" s="40">
        <f t="shared" si="373"/>
        <v>8559.1749999999975</v>
      </c>
      <c r="P2193" s="39">
        <f t="shared" ref="P2193:P2256" si="382">IF(OR(AND(I2193&lt;&gt;"", J2192=""), OR(M2193="TP", M2193="SL",)), ($C$9+$C$8)*$C$11, 0)</f>
        <v>3.75</v>
      </c>
      <c r="Q2193" s="39">
        <f t="shared" ref="Q2193:Q2256" si="383">IF(AND(I2193&lt;&gt;"",J2192=""),(D2193*$C$9+C2193*$C$8)*$C$10,0)</f>
        <v>6133.125</v>
      </c>
      <c r="R2193" s="39">
        <f>IF((O2193 - MAX($O$16:O2193)) &lt; 0, O2193 - MAX($O$16:O2193), 0)</f>
        <v>-3372.50000000004</v>
      </c>
    </row>
    <row r="2194" spans="1:18" x14ac:dyDescent="0.25">
      <c r="A2194" s="2">
        <v>2179</v>
      </c>
      <c r="B2194" t="s">
        <v>2179</v>
      </c>
      <c r="C2194" s="8">
        <v>322.41000000000003</v>
      </c>
      <c r="D2194" s="8">
        <v>165.13</v>
      </c>
      <c r="E2194" s="17">
        <f t="shared" si="374"/>
        <v>0.66909098504627473</v>
      </c>
      <c r="F2194" s="2">
        <f>+IF(A2194&gt;$C$3,AVERAGE(INDEX($E$16:$E$2532,A2194-$C$3):E2193),"")</f>
        <v>0.66548590022675602</v>
      </c>
      <c r="G2194" s="2">
        <f>+IF(A2194&gt;$C$3,STDEVA(INDEX($E$16:$E$2532,A2194-$C$3):E2193),"")</f>
        <v>4.4082149371250578E-3</v>
      </c>
      <c r="H2194">
        <f t="shared" si="375"/>
        <v>0.81781058113964589</v>
      </c>
      <c r="I2194" s="2" t="str">
        <f t="shared" si="376"/>
        <v/>
      </c>
      <c r="J2194" t="str">
        <f t="shared" si="377"/>
        <v/>
      </c>
      <c r="K2194" t="str">
        <f t="shared" si="378"/>
        <v/>
      </c>
      <c r="L2194" s="37">
        <f t="shared" si="379"/>
        <v>452.49999999999346</v>
      </c>
      <c r="M2194" t="str">
        <f t="shared" si="380"/>
        <v>TP</v>
      </c>
      <c r="N2194" s="39">
        <f t="shared" si="381"/>
        <v>452.49999999999346</v>
      </c>
      <c r="O2194" s="40">
        <f t="shared" ref="O2194:O2257" si="384">+N2194+O2193</f>
        <v>9011.6749999999902</v>
      </c>
      <c r="P2194" s="39">
        <f t="shared" si="382"/>
        <v>3.75</v>
      </c>
      <c r="Q2194" s="39">
        <f t="shared" si="383"/>
        <v>0</v>
      </c>
      <c r="R2194" s="39">
        <f>IF((O2194 - MAX($O$16:O2194)) &lt; 0, O2194 - MAX($O$16:O2194), 0)</f>
        <v>-2920.0000000000473</v>
      </c>
    </row>
    <row r="2195" spans="1:18" x14ac:dyDescent="0.25">
      <c r="A2195" s="2">
        <v>2180</v>
      </c>
      <c r="B2195" t="s">
        <v>2180</v>
      </c>
      <c r="C2195" s="8">
        <v>323.64</v>
      </c>
      <c r="D2195" s="8">
        <v>165.35</v>
      </c>
      <c r="E2195" s="17">
        <f t="shared" si="374"/>
        <v>0.67156734751183711</v>
      </c>
      <c r="F2195" s="2">
        <f>+IF(A2195&gt;$C$3,AVERAGE(INDEX($E$16:$E$2532,A2195-$C$3):E2194),"")</f>
        <v>0.66702594905616652</v>
      </c>
      <c r="G2195" s="2">
        <f>+IF(A2195&gt;$C$3,STDEVA(INDEX($E$16:$E$2532,A2195-$C$3):E2194),"")</f>
        <v>3.9400821812737791E-3</v>
      </c>
      <c r="H2195">
        <f t="shared" si="375"/>
        <v>1.1526151604793202</v>
      </c>
      <c r="I2195" s="2" t="str">
        <f t="shared" si="376"/>
        <v/>
      </c>
      <c r="J2195" t="str">
        <f t="shared" si="377"/>
        <v/>
      </c>
      <c r="K2195" t="str">
        <f t="shared" si="378"/>
        <v/>
      </c>
      <c r="L2195" s="37" t="str">
        <f t="shared" si="379"/>
        <v/>
      </c>
      <c r="M2195" t="str">
        <f t="shared" si="380"/>
        <v/>
      </c>
      <c r="N2195" s="39">
        <f t="shared" si="381"/>
        <v>0</v>
      </c>
      <c r="O2195" s="40">
        <f t="shared" si="384"/>
        <v>9011.6749999999902</v>
      </c>
      <c r="P2195" s="39">
        <f t="shared" si="382"/>
        <v>0</v>
      </c>
      <c r="Q2195" s="39">
        <f t="shared" si="383"/>
        <v>0</v>
      </c>
      <c r="R2195" s="39">
        <f>IF((O2195 - MAX($O$16:O2195)) &lt; 0, O2195 - MAX($O$16:O2195), 0)</f>
        <v>-2920.0000000000473</v>
      </c>
    </row>
    <row r="2196" spans="1:18" x14ac:dyDescent="0.25">
      <c r="A2196" s="2">
        <v>2181</v>
      </c>
      <c r="B2196" t="s">
        <v>2181</v>
      </c>
      <c r="C2196" s="8">
        <v>322.73</v>
      </c>
      <c r="D2196" s="8">
        <v>164.8</v>
      </c>
      <c r="E2196" s="17">
        <f t="shared" si="374"/>
        <v>0.67208344286423805</v>
      </c>
      <c r="F2196" s="2">
        <f>+IF(A2196&gt;$C$3,AVERAGE(INDEX($E$16:$E$2532,A2196-$C$3):E2195),"")</f>
        <v>0.66812447181726875</v>
      </c>
      <c r="G2196" s="2">
        <f>+IF(A2196&gt;$C$3,STDEVA(INDEX($E$16:$E$2532,A2196-$C$3):E2195),"")</f>
        <v>4.3526635060862394E-3</v>
      </c>
      <c r="H2196">
        <f t="shared" si="375"/>
        <v>0.90955136812977799</v>
      </c>
      <c r="I2196" s="2" t="str">
        <f t="shared" si="376"/>
        <v/>
      </c>
      <c r="J2196" t="str">
        <f t="shared" si="377"/>
        <v/>
      </c>
      <c r="K2196" t="str">
        <f t="shared" si="378"/>
        <v/>
      </c>
      <c r="L2196" s="37" t="str">
        <f t="shared" si="379"/>
        <v/>
      </c>
      <c r="M2196" t="str">
        <f t="shared" si="380"/>
        <v/>
      </c>
      <c r="N2196" s="39">
        <f t="shared" si="381"/>
        <v>0</v>
      </c>
      <c r="O2196" s="40">
        <f t="shared" si="384"/>
        <v>9011.6749999999902</v>
      </c>
      <c r="P2196" s="39">
        <f t="shared" si="382"/>
        <v>0</v>
      </c>
      <c r="Q2196" s="39">
        <f t="shared" si="383"/>
        <v>0</v>
      </c>
      <c r="R2196" s="39">
        <f>IF((O2196 - MAX($O$16:O2196)) &lt; 0, O2196 - MAX($O$16:O2196), 0)</f>
        <v>-2920.0000000000473</v>
      </c>
    </row>
    <row r="2197" spans="1:18" x14ac:dyDescent="0.25">
      <c r="A2197" s="2">
        <v>2182</v>
      </c>
      <c r="B2197" t="s">
        <v>2182</v>
      </c>
      <c r="C2197" s="8">
        <v>324.45</v>
      </c>
      <c r="D2197" s="8">
        <v>165.31</v>
      </c>
      <c r="E2197" s="17">
        <f t="shared" si="374"/>
        <v>0.67430894200225666</v>
      </c>
      <c r="F2197" s="2">
        <f>+IF(A2197&gt;$C$3,AVERAGE(INDEX($E$16:$E$2532,A2197-$C$3):E2196),"")</f>
        <v>0.66992481600145415</v>
      </c>
      <c r="G2197" s="2">
        <f>+IF(A2197&gt;$C$3,STDEVA(INDEX($E$16:$E$2532,A2197-$C$3):E2196),"")</f>
        <v>3.529187156437655E-3</v>
      </c>
      <c r="H2197">
        <f t="shared" si="375"/>
        <v>1.2422480889984393</v>
      </c>
      <c r="I2197" s="2" t="str">
        <f t="shared" si="376"/>
        <v/>
      </c>
      <c r="J2197" t="str">
        <f t="shared" si="377"/>
        <v/>
      </c>
      <c r="K2197" t="str">
        <f t="shared" si="378"/>
        <v/>
      </c>
      <c r="L2197" s="37" t="str">
        <f t="shared" si="379"/>
        <v/>
      </c>
      <c r="M2197" t="str">
        <f t="shared" si="380"/>
        <v/>
      </c>
      <c r="N2197" s="39">
        <f t="shared" si="381"/>
        <v>0</v>
      </c>
      <c r="O2197" s="40">
        <f t="shared" si="384"/>
        <v>9011.6749999999902</v>
      </c>
      <c r="P2197" s="39">
        <f t="shared" si="382"/>
        <v>0</v>
      </c>
      <c r="Q2197" s="39">
        <f t="shared" si="383"/>
        <v>0</v>
      </c>
      <c r="R2197" s="39">
        <f>IF((O2197 - MAX($O$16:O2197)) &lt; 0, O2197 - MAX($O$16:O2197), 0)</f>
        <v>-2920.0000000000473</v>
      </c>
    </row>
    <row r="2198" spans="1:18" x14ac:dyDescent="0.25">
      <c r="A2198" s="2">
        <v>2183</v>
      </c>
      <c r="B2198" t="s">
        <v>2183</v>
      </c>
      <c r="C2198" s="8">
        <v>326.64999999999998</v>
      </c>
      <c r="D2198" s="8">
        <v>165.51</v>
      </c>
      <c r="E2198" s="17">
        <f t="shared" si="374"/>
        <v>0.67985764533431026</v>
      </c>
      <c r="F2198" s="2">
        <f>+IF(A2198&gt;$C$3,AVERAGE(INDEX($E$16:$E$2532,A2198-$C$3):E2197),"")</f>
        <v>0.67196284231392478</v>
      </c>
      <c r="G2198" s="2">
        <f>+IF(A2198&gt;$C$3,STDEVA(INDEX($E$16:$E$2532,A2198-$C$3):E2197),"")</f>
        <v>1.9081242031896018E-3</v>
      </c>
      <c r="H2198">
        <f t="shared" si="375"/>
        <v>4.1374680993976183</v>
      </c>
      <c r="I2198" s="2" t="str">
        <f t="shared" si="376"/>
        <v>Sell</v>
      </c>
      <c r="J2198">
        <f t="shared" si="377"/>
        <v>165.51</v>
      </c>
      <c r="K2198">
        <f t="shared" si="378"/>
        <v>326.64999999999998</v>
      </c>
      <c r="L2198" s="37" t="str">
        <f t="shared" si="379"/>
        <v/>
      </c>
      <c r="M2198" t="str">
        <f t="shared" si="380"/>
        <v>Short</v>
      </c>
      <c r="N2198" s="39">
        <f t="shared" si="381"/>
        <v>0</v>
      </c>
      <c r="O2198" s="40">
        <f t="shared" si="384"/>
        <v>9011.6749999999902</v>
      </c>
      <c r="P2198" s="39">
        <f t="shared" si="382"/>
        <v>3.75</v>
      </c>
      <c r="Q2198" s="39">
        <f t="shared" si="383"/>
        <v>6152</v>
      </c>
      <c r="R2198" s="39">
        <f>IF((O2198 - MAX($O$16:O2198)) &lt; 0, O2198 - MAX($O$16:O2198), 0)</f>
        <v>-2920.0000000000473</v>
      </c>
    </row>
    <row r="2199" spans="1:18" x14ac:dyDescent="0.25">
      <c r="A2199" s="2">
        <v>2184</v>
      </c>
      <c r="B2199" t="s">
        <v>2184</v>
      </c>
      <c r="C2199" s="8">
        <v>325.70999999999998</v>
      </c>
      <c r="D2199" s="8">
        <v>164.89</v>
      </c>
      <c r="E2199" s="17">
        <f t="shared" si="374"/>
        <v>0.68072882999899365</v>
      </c>
      <c r="F2199" s="2">
        <f>+IF(A2199&gt;$C$3,AVERAGE(INDEX($E$16:$E$2532,A2199-$C$3):E2198),"")</f>
        <v>0.67338167255178338</v>
      </c>
      <c r="G2199" s="2">
        <f>+IF(A2199&gt;$C$3,STDEVA(INDEX($E$16:$E$2532,A2199-$C$3):E2198),"")</f>
        <v>4.0677151773427433E-3</v>
      </c>
      <c r="H2199">
        <f t="shared" si="375"/>
        <v>1.8062123641630758</v>
      </c>
      <c r="I2199" s="2" t="str">
        <f t="shared" si="376"/>
        <v>Sell</v>
      </c>
      <c r="J2199">
        <f t="shared" si="377"/>
        <v>165.51</v>
      </c>
      <c r="K2199">
        <f t="shared" si="378"/>
        <v>326.64999999999998</v>
      </c>
      <c r="L2199" s="37">
        <f t="shared" si="379"/>
        <v>79.999999999998295</v>
      </c>
      <c r="M2199" t="str">
        <f t="shared" si="380"/>
        <v>Short</v>
      </c>
      <c r="N2199" s="39">
        <f t="shared" si="381"/>
        <v>0</v>
      </c>
      <c r="O2199" s="40">
        <f t="shared" si="384"/>
        <v>9011.6749999999902</v>
      </c>
      <c r="P2199" s="39">
        <f t="shared" si="382"/>
        <v>0</v>
      </c>
      <c r="Q2199" s="39">
        <f t="shared" si="383"/>
        <v>0</v>
      </c>
      <c r="R2199" s="39">
        <f>IF((O2199 - MAX($O$16:O2199)) &lt; 0, O2199 - MAX($O$16:O2199), 0)</f>
        <v>-2920.0000000000473</v>
      </c>
    </row>
    <row r="2200" spans="1:18" x14ac:dyDescent="0.25">
      <c r="A2200" s="2">
        <v>2185</v>
      </c>
      <c r="B2200" t="s">
        <v>2185</v>
      </c>
      <c r="C2200" s="8">
        <v>327.95</v>
      </c>
      <c r="D2200" s="8">
        <v>165.96</v>
      </c>
      <c r="E2200" s="17">
        <f t="shared" si="374"/>
        <v>0.68111436227507727</v>
      </c>
      <c r="F2200" s="2">
        <f>+IF(A2200&gt;$C$3,AVERAGE(INDEX($E$16:$E$2532,A2200-$C$3):E2199),"")</f>
        <v>0.67570924154232714</v>
      </c>
      <c r="G2200" s="2">
        <f>+IF(A2200&gt;$C$3,STDEVA(INDEX($E$16:$E$2532,A2200-$C$3):E2199),"")</f>
        <v>4.3205342063048959E-3</v>
      </c>
      <c r="H2200">
        <f t="shared" si="375"/>
        <v>1.2510306537701994</v>
      </c>
      <c r="I2200" s="2" t="str">
        <f t="shared" si="376"/>
        <v/>
      </c>
      <c r="J2200" t="str">
        <f t="shared" si="377"/>
        <v/>
      </c>
      <c r="K2200" t="str">
        <f t="shared" si="378"/>
        <v/>
      </c>
      <c r="L2200" s="37">
        <f t="shared" si="379"/>
        <v>-212.49999999999858</v>
      </c>
      <c r="M2200" t="str">
        <f t="shared" si="380"/>
        <v>SL</v>
      </c>
      <c r="N2200" s="39">
        <f t="shared" si="381"/>
        <v>-212.49999999999858</v>
      </c>
      <c r="O2200" s="40">
        <f t="shared" si="384"/>
        <v>8799.174999999992</v>
      </c>
      <c r="P2200" s="39">
        <f t="shared" si="382"/>
        <v>3.75</v>
      </c>
      <c r="Q2200" s="39">
        <f t="shared" si="383"/>
        <v>0</v>
      </c>
      <c r="R2200" s="39">
        <f>IF((O2200 - MAX($O$16:O2200)) &lt; 0, O2200 - MAX($O$16:O2200), 0)</f>
        <v>-3132.5000000000455</v>
      </c>
    </row>
    <row r="2201" spans="1:18" x14ac:dyDescent="0.25">
      <c r="A2201" s="2">
        <v>2186</v>
      </c>
      <c r="B2201" t="s">
        <v>2186</v>
      </c>
      <c r="C2201" s="8">
        <v>327.45</v>
      </c>
      <c r="D2201" s="8">
        <v>166.57</v>
      </c>
      <c r="E2201" s="17">
        <f t="shared" si="374"/>
        <v>0.67591973017504625</v>
      </c>
      <c r="F2201" s="2">
        <f>+IF(A2201&gt;$C$3,AVERAGE(INDEX($E$16:$E$2532,A2201-$C$3):E2200),"")</f>
        <v>0.67761864449497522</v>
      </c>
      <c r="G2201" s="2">
        <f>+IF(A2201&gt;$C$3,STDEVA(INDEX($E$16:$E$2532,A2201-$C$3):E2200),"")</f>
        <v>4.1382064082550862E-3</v>
      </c>
      <c r="H2201">
        <f t="shared" si="375"/>
        <v>-0.41054363951974338</v>
      </c>
      <c r="I2201" s="2" t="str">
        <f t="shared" si="376"/>
        <v/>
      </c>
      <c r="J2201" t="str">
        <f t="shared" si="377"/>
        <v/>
      </c>
      <c r="K2201" t="str">
        <f t="shared" si="378"/>
        <v/>
      </c>
      <c r="L2201" s="37" t="str">
        <f t="shared" si="379"/>
        <v/>
      </c>
      <c r="M2201" t="str">
        <f t="shared" si="380"/>
        <v/>
      </c>
      <c r="N2201" s="39">
        <f t="shared" si="381"/>
        <v>0</v>
      </c>
      <c r="O2201" s="40">
        <f t="shared" si="384"/>
        <v>8799.174999999992</v>
      </c>
      <c r="P2201" s="39">
        <f t="shared" si="382"/>
        <v>0</v>
      </c>
      <c r="Q2201" s="39">
        <f t="shared" si="383"/>
        <v>0</v>
      </c>
      <c r="R2201" s="39">
        <f>IF((O2201 - MAX($O$16:O2201)) &lt; 0, O2201 - MAX($O$16:O2201), 0)</f>
        <v>-3132.5000000000455</v>
      </c>
    </row>
    <row r="2202" spans="1:18" x14ac:dyDescent="0.25">
      <c r="A2202" s="2">
        <v>2187</v>
      </c>
      <c r="B2202" t="s">
        <v>2187</v>
      </c>
      <c r="C2202" s="8">
        <v>328.19</v>
      </c>
      <c r="D2202" s="8">
        <v>167.37</v>
      </c>
      <c r="E2202" s="17">
        <f t="shared" si="374"/>
        <v>0.67338577844016578</v>
      </c>
      <c r="F2202" s="2">
        <f>+IF(A2202&gt;$C$3,AVERAGE(INDEX($E$16:$E$2532,A2202-$C$3):E2201),"")</f>
        <v>0.67838590195713677</v>
      </c>
      <c r="G2202" s="2">
        <f>+IF(A2202&gt;$C$3,STDEVA(INDEX($E$16:$E$2532,A2202-$C$3):E2201),"")</f>
        <v>3.0742251794811976E-3</v>
      </c>
      <c r="H2202">
        <f t="shared" si="375"/>
        <v>-1.6264662557395368</v>
      </c>
      <c r="I2202" s="2" t="str">
        <f t="shared" si="376"/>
        <v>Buy</v>
      </c>
      <c r="J2202">
        <f t="shared" si="377"/>
        <v>328.19</v>
      </c>
      <c r="K2202">
        <f t="shared" si="378"/>
        <v>167.37</v>
      </c>
      <c r="L2202" s="37" t="str">
        <f t="shared" si="379"/>
        <v/>
      </c>
      <c r="M2202" t="str">
        <f t="shared" si="380"/>
        <v>Long</v>
      </c>
      <c r="N2202" s="39">
        <f t="shared" si="381"/>
        <v>0</v>
      </c>
      <c r="O2202" s="40">
        <f t="shared" si="384"/>
        <v>8799.174999999992</v>
      </c>
      <c r="P2202" s="39">
        <f t="shared" si="382"/>
        <v>3.75</v>
      </c>
      <c r="Q2202" s="39">
        <f t="shared" si="383"/>
        <v>6194.5</v>
      </c>
      <c r="R2202" s="39">
        <f>IF((O2202 - MAX($O$16:O2202)) &lt; 0, O2202 - MAX($O$16:O2202), 0)</f>
        <v>-3132.5000000000455</v>
      </c>
    </row>
    <row r="2203" spans="1:18" x14ac:dyDescent="0.25">
      <c r="A2203" s="2">
        <v>2188</v>
      </c>
      <c r="B2203" t="s">
        <v>2188</v>
      </c>
      <c r="C2203" s="8">
        <v>330.92</v>
      </c>
      <c r="D2203" s="8">
        <v>169.53</v>
      </c>
      <c r="E2203" s="17">
        <f t="shared" si="374"/>
        <v>0.66884675201212052</v>
      </c>
      <c r="F2203" s="2">
        <f>+IF(A2203&gt;$C$3,AVERAGE(INDEX($E$16:$E$2532,A2203-$C$3):E2202),"")</f>
        <v>0.67820126924471869</v>
      </c>
      <c r="G2203" s="2">
        <f>+IF(A2203&gt;$C$3,STDEVA(INDEX($E$16:$E$2532,A2203-$C$3):E2202),"")</f>
        <v>3.3916304462389738E-3</v>
      </c>
      <c r="H2203">
        <f t="shared" si="375"/>
        <v>-2.7581180735570774</v>
      </c>
      <c r="I2203" s="2" t="str">
        <f t="shared" si="376"/>
        <v>Buy</v>
      </c>
      <c r="J2203">
        <f t="shared" si="377"/>
        <v>328.19</v>
      </c>
      <c r="K2203">
        <f t="shared" si="378"/>
        <v>167.37</v>
      </c>
      <c r="L2203" s="37">
        <f t="shared" si="379"/>
        <v>142.50000000000546</v>
      </c>
      <c r="M2203" t="str">
        <f t="shared" si="380"/>
        <v>Long</v>
      </c>
      <c r="N2203" s="39">
        <f t="shared" si="381"/>
        <v>0</v>
      </c>
      <c r="O2203" s="40">
        <f t="shared" si="384"/>
        <v>8799.174999999992</v>
      </c>
      <c r="P2203" s="39">
        <f t="shared" si="382"/>
        <v>0</v>
      </c>
      <c r="Q2203" s="39">
        <f t="shared" si="383"/>
        <v>0</v>
      </c>
      <c r="R2203" s="39">
        <f>IF((O2203 - MAX($O$16:O2203)) &lt; 0, O2203 - MAX($O$16:O2203), 0)</f>
        <v>-3132.5000000000455</v>
      </c>
    </row>
    <row r="2204" spans="1:18" x14ac:dyDescent="0.25">
      <c r="A2204" s="2">
        <v>2189</v>
      </c>
      <c r="B2204" t="s">
        <v>2189</v>
      </c>
      <c r="C2204" s="8">
        <v>331.95</v>
      </c>
      <c r="D2204" s="8">
        <v>169.07</v>
      </c>
      <c r="E2204" s="17">
        <f t="shared" si="374"/>
        <v>0.67467152481629333</v>
      </c>
      <c r="F2204" s="2">
        <f>+IF(A2204&gt;$C$3,AVERAGE(INDEX($E$16:$E$2532,A2204-$C$3):E2203),"")</f>
        <v>0.67599909058028063</v>
      </c>
      <c r="G2204" s="2">
        <f>+IF(A2204&gt;$C$3,STDEVA(INDEX($E$16:$E$2532,A2204-$C$3):E2203),"")</f>
        <v>5.1606221739654767E-3</v>
      </c>
      <c r="H2204">
        <f t="shared" si="375"/>
        <v>-0.25724916865347214</v>
      </c>
      <c r="I2204" s="2" t="str">
        <f t="shared" si="376"/>
        <v/>
      </c>
      <c r="J2204" t="str">
        <f t="shared" si="377"/>
        <v/>
      </c>
      <c r="K2204" t="str">
        <f t="shared" si="378"/>
        <v/>
      </c>
      <c r="L2204" s="37">
        <f t="shared" si="379"/>
        <v>515.00000000000057</v>
      </c>
      <c r="M2204" t="str">
        <f t="shared" si="380"/>
        <v>TP</v>
      </c>
      <c r="N2204" s="39">
        <f t="shared" si="381"/>
        <v>515.00000000000057</v>
      </c>
      <c r="O2204" s="40">
        <f t="shared" si="384"/>
        <v>9314.174999999992</v>
      </c>
      <c r="P2204" s="39">
        <f t="shared" si="382"/>
        <v>3.75</v>
      </c>
      <c r="Q2204" s="39">
        <f t="shared" si="383"/>
        <v>0</v>
      </c>
      <c r="R2204" s="39">
        <f>IF((O2204 - MAX($O$16:O2204)) &lt; 0, O2204 - MAX($O$16:O2204), 0)</f>
        <v>-2617.5000000000455</v>
      </c>
    </row>
    <row r="2205" spans="1:18" x14ac:dyDescent="0.25">
      <c r="A2205" s="2">
        <v>2190</v>
      </c>
      <c r="B2205" t="s">
        <v>2190</v>
      </c>
      <c r="C2205" s="8">
        <v>331.3</v>
      </c>
      <c r="D2205" s="8">
        <v>167.67</v>
      </c>
      <c r="E2205" s="17">
        <f t="shared" si="374"/>
        <v>0.68102654735613388</v>
      </c>
      <c r="F2205" s="2">
        <f>+IF(A2205&gt;$C$3,AVERAGE(INDEX($E$16:$E$2532,A2205-$C$3):E2204),"")</f>
        <v>0.67478762954374061</v>
      </c>
      <c r="G2205" s="2">
        <f>+IF(A2205&gt;$C$3,STDEVA(INDEX($E$16:$E$2532,A2205-$C$3):E2204),"")</f>
        <v>4.4323213884827689E-3</v>
      </c>
      <c r="H2205">
        <f t="shared" si="375"/>
        <v>1.4075959899038193</v>
      </c>
      <c r="I2205" s="2" t="str">
        <f t="shared" si="376"/>
        <v/>
      </c>
      <c r="J2205" t="str">
        <f t="shared" si="377"/>
        <v/>
      </c>
      <c r="K2205" t="str">
        <f t="shared" si="378"/>
        <v/>
      </c>
      <c r="L2205" s="37" t="str">
        <f t="shared" si="379"/>
        <v/>
      </c>
      <c r="M2205" t="str">
        <f t="shared" si="380"/>
        <v/>
      </c>
      <c r="N2205" s="39">
        <f t="shared" si="381"/>
        <v>0</v>
      </c>
      <c r="O2205" s="40">
        <f t="shared" si="384"/>
        <v>9314.174999999992</v>
      </c>
      <c r="P2205" s="39">
        <f t="shared" si="382"/>
        <v>0</v>
      </c>
      <c r="Q2205" s="39">
        <f t="shared" si="383"/>
        <v>0</v>
      </c>
      <c r="R2205" s="39">
        <f>IF((O2205 - MAX($O$16:O2205)) &lt; 0, O2205 - MAX($O$16:O2205), 0)</f>
        <v>-2617.5000000000455</v>
      </c>
    </row>
    <row r="2206" spans="1:18" x14ac:dyDescent="0.25">
      <c r="A2206" s="2">
        <v>2191</v>
      </c>
      <c r="B2206" t="s">
        <v>2191</v>
      </c>
      <c r="C2206" s="8">
        <v>331.34</v>
      </c>
      <c r="D2206" s="8">
        <v>167.56</v>
      </c>
      <c r="E2206" s="17">
        <f t="shared" si="374"/>
        <v>0.68180354243155716</v>
      </c>
      <c r="F2206" s="2">
        <f>+IF(A2206&gt;$C$3,AVERAGE(INDEX($E$16:$E$2532,A2206-$C$3):E2205),"")</f>
        <v>0.67477006655995186</v>
      </c>
      <c r="G2206" s="2">
        <f>+IF(A2206&gt;$C$3,STDEVA(INDEX($E$16:$E$2532,A2206-$C$3):E2205),"")</f>
        <v>4.4010481049188985E-3</v>
      </c>
      <c r="H2206">
        <f t="shared" si="375"/>
        <v>1.5981365583675915</v>
      </c>
      <c r="I2206" s="2" t="str">
        <f t="shared" si="376"/>
        <v>Sell</v>
      </c>
      <c r="J2206">
        <f t="shared" si="377"/>
        <v>167.56</v>
      </c>
      <c r="K2206">
        <f t="shared" si="378"/>
        <v>331.34</v>
      </c>
      <c r="L2206" s="37" t="str">
        <f t="shared" si="379"/>
        <v/>
      </c>
      <c r="M2206" t="str">
        <f t="shared" si="380"/>
        <v>Short</v>
      </c>
      <c r="N2206" s="39">
        <f t="shared" si="381"/>
        <v>0</v>
      </c>
      <c r="O2206" s="40">
        <f t="shared" si="384"/>
        <v>9314.174999999992</v>
      </c>
      <c r="P2206" s="39">
        <f t="shared" si="382"/>
        <v>3.75</v>
      </c>
      <c r="Q2206" s="39">
        <f t="shared" si="383"/>
        <v>6236.25</v>
      </c>
      <c r="R2206" s="39">
        <f>IF((O2206 - MAX($O$16:O2206)) &lt; 0, O2206 - MAX($O$16:O2206), 0)</f>
        <v>-2617.5000000000455</v>
      </c>
    </row>
    <row r="2207" spans="1:18" x14ac:dyDescent="0.25">
      <c r="A2207" s="2">
        <v>2192</v>
      </c>
      <c r="B2207" t="s">
        <v>2192</v>
      </c>
      <c r="C2207" s="8">
        <v>331.72</v>
      </c>
      <c r="D2207" s="8">
        <v>167.45</v>
      </c>
      <c r="E2207" s="17">
        <f t="shared" si="374"/>
        <v>0.68360644034278961</v>
      </c>
      <c r="F2207" s="2">
        <f>+IF(A2207&gt;$C$3,AVERAGE(INDEX($E$16:$E$2532,A2207-$C$3):E2206),"")</f>
        <v>0.67594682901125402</v>
      </c>
      <c r="G2207" s="2">
        <f>+IF(A2207&gt;$C$3,STDEVA(INDEX($E$16:$E$2532,A2207-$C$3):E2206),"")</f>
        <v>5.4475018302394419E-3</v>
      </c>
      <c r="H2207">
        <f t="shared" si="375"/>
        <v>1.4060777894587533</v>
      </c>
      <c r="I2207" s="2" t="str">
        <f t="shared" si="376"/>
        <v/>
      </c>
      <c r="J2207">
        <f t="shared" si="377"/>
        <v>167.56</v>
      </c>
      <c r="K2207">
        <f t="shared" si="378"/>
        <v>331.34</v>
      </c>
      <c r="L2207" s="37">
        <f t="shared" si="379"/>
        <v>-122.50000000001648</v>
      </c>
      <c r="M2207" t="str">
        <f t="shared" si="380"/>
        <v>Short</v>
      </c>
      <c r="N2207" s="39">
        <f t="shared" si="381"/>
        <v>0</v>
      </c>
      <c r="O2207" s="40">
        <f t="shared" si="384"/>
        <v>9314.174999999992</v>
      </c>
      <c r="P2207" s="39">
        <f t="shared" si="382"/>
        <v>0</v>
      </c>
      <c r="Q2207" s="39">
        <f t="shared" si="383"/>
        <v>0</v>
      </c>
      <c r="R2207" s="39">
        <f>IF((O2207 - MAX($O$16:O2207)) &lt; 0, O2207 - MAX($O$16:O2207), 0)</f>
        <v>-2617.5000000000455</v>
      </c>
    </row>
    <row r="2208" spans="1:18" x14ac:dyDescent="0.25">
      <c r="A2208" s="2">
        <v>2193</v>
      </c>
      <c r="B2208" t="s">
        <v>2193</v>
      </c>
      <c r="C2208" s="8">
        <v>328.77</v>
      </c>
      <c r="D2208" s="8">
        <v>165.39</v>
      </c>
      <c r="E2208" s="17">
        <f t="shared" si="374"/>
        <v>0.68705209687370872</v>
      </c>
      <c r="F2208" s="2">
        <f>+IF(A2208&gt;$C$3,AVERAGE(INDEX($E$16:$E$2532,A2208-$C$3):E2207),"")</f>
        <v>0.67799096139177883</v>
      </c>
      <c r="G2208" s="2">
        <f>+IF(A2208&gt;$C$3,STDEVA(INDEX($E$16:$E$2532,A2208-$C$3):E2207),"")</f>
        <v>6.1220785795923459E-3</v>
      </c>
      <c r="H2208">
        <f t="shared" si="375"/>
        <v>1.4800750046127702</v>
      </c>
      <c r="I2208" s="2" t="str">
        <f t="shared" si="376"/>
        <v/>
      </c>
      <c r="J2208">
        <f t="shared" si="377"/>
        <v>167.56</v>
      </c>
      <c r="K2208">
        <f t="shared" si="378"/>
        <v>331.34</v>
      </c>
      <c r="L2208" s="37">
        <f t="shared" si="379"/>
        <v>99.999999999994316</v>
      </c>
      <c r="M2208" t="str">
        <f t="shared" si="380"/>
        <v>Short</v>
      </c>
      <c r="N2208" s="39">
        <f t="shared" si="381"/>
        <v>0</v>
      </c>
      <c r="O2208" s="40">
        <f t="shared" si="384"/>
        <v>9314.174999999992</v>
      </c>
      <c r="P2208" s="39">
        <f t="shared" si="382"/>
        <v>0</v>
      </c>
      <c r="Q2208" s="39">
        <f t="shared" si="383"/>
        <v>0</v>
      </c>
      <c r="R2208" s="39">
        <f>IF((O2208 - MAX($O$16:O2208)) &lt; 0, O2208 - MAX($O$16:O2208), 0)</f>
        <v>-2617.5000000000455</v>
      </c>
    </row>
    <row r="2209" spans="1:18" x14ac:dyDescent="0.25">
      <c r="A2209" s="2">
        <v>2194</v>
      </c>
      <c r="B2209" t="s">
        <v>2194</v>
      </c>
      <c r="C2209" s="8">
        <v>323.5</v>
      </c>
      <c r="D2209" s="8">
        <v>163.51</v>
      </c>
      <c r="E2209" s="17">
        <f t="shared" si="374"/>
        <v>0.68232496339446025</v>
      </c>
      <c r="F2209" s="2">
        <f>+IF(A2209&gt;$C$3,AVERAGE(INDEX($E$16:$E$2532,A2209-$C$3):E2208),"")</f>
        <v>0.68163203036409648</v>
      </c>
      <c r="G2209" s="2">
        <f>+IF(A2209&gt;$C$3,STDEVA(INDEX($E$16:$E$2532,A2209-$C$3):E2208),"")</f>
        <v>4.5310064907202923E-3</v>
      </c>
      <c r="H2209">
        <f t="shared" si="375"/>
        <v>0.1529313700571677</v>
      </c>
      <c r="I2209" s="2" t="str">
        <f t="shared" si="376"/>
        <v/>
      </c>
      <c r="J2209" t="str">
        <f t="shared" si="377"/>
        <v/>
      </c>
      <c r="K2209" t="str">
        <f t="shared" si="378"/>
        <v/>
      </c>
      <c r="L2209" s="37">
        <f t="shared" si="379"/>
        <v>947.49999999999079</v>
      </c>
      <c r="M2209" t="str">
        <f t="shared" si="380"/>
        <v>TP</v>
      </c>
      <c r="N2209" s="39">
        <f t="shared" si="381"/>
        <v>947.49999999999079</v>
      </c>
      <c r="O2209" s="40">
        <f t="shared" si="384"/>
        <v>10261.674999999983</v>
      </c>
      <c r="P2209" s="39">
        <f t="shared" si="382"/>
        <v>3.75</v>
      </c>
      <c r="Q2209" s="39">
        <f t="shared" si="383"/>
        <v>0</v>
      </c>
      <c r="R2209" s="39">
        <f>IF((O2209 - MAX($O$16:O2209)) &lt; 0, O2209 - MAX($O$16:O2209), 0)</f>
        <v>-1670.0000000000546</v>
      </c>
    </row>
    <row r="2210" spans="1:18" x14ac:dyDescent="0.25">
      <c r="A2210" s="2">
        <v>2195</v>
      </c>
      <c r="B2210" t="s">
        <v>2195</v>
      </c>
      <c r="C2210" s="8">
        <v>326.89</v>
      </c>
      <c r="D2210" s="8">
        <v>164.87</v>
      </c>
      <c r="E2210" s="17">
        <f t="shared" si="374"/>
        <v>0.68446643829456588</v>
      </c>
      <c r="F2210" s="2">
        <f>+IF(A2210&gt;$C$3,AVERAGE(INDEX($E$16:$E$2532,A2210-$C$3):E2209),"")</f>
        <v>0.68316271807972995</v>
      </c>
      <c r="G2210" s="2">
        <f>+IF(A2210&gt;$C$3,STDEVA(INDEX($E$16:$E$2532,A2210-$C$3):E2209),"")</f>
        <v>2.3683630193349118E-3</v>
      </c>
      <c r="H2210">
        <f t="shared" si="375"/>
        <v>0.55047313447836566</v>
      </c>
      <c r="I2210" s="2" t="str">
        <f t="shared" si="376"/>
        <v/>
      </c>
      <c r="J2210" t="str">
        <f t="shared" si="377"/>
        <v/>
      </c>
      <c r="K2210" t="str">
        <f t="shared" si="378"/>
        <v/>
      </c>
      <c r="L2210" s="37" t="str">
        <f t="shared" si="379"/>
        <v/>
      </c>
      <c r="M2210" t="str">
        <f t="shared" si="380"/>
        <v/>
      </c>
      <c r="N2210" s="39">
        <f t="shared" si="381"/>
        <v>0</v>
      </c>
      <c r="O2210" s="40">
        <f t="shared" si="384"/>
        <v>10261.674999999983</v>
      </c>
      <c r="P2210" s="39">
        <f t="shared" si="382"/>
        <v>0</v>
      </c>
      <c r="Q2210" s="39">
        <f t="shared" si="383"/>
        <v>0</v>
      </c>
      <c r="R2210" s="39">
        <f>IF((O2210 - MAX($O$16:O2210)) &lt; 0, O2210 - MAX($O$16:O2210), 0)</f>
        <v>-1670.0000000000546</v>
      </c>
    </row>
    <row r="2211" spans="1:18" x14ac:dyDescent="0.25">
      <c r="A2211" s="2">
        <v>2196</v>
      </c>
      <c r="B2211" t="s">
        <v>2196</v>
      </c>
      <c r="C2211" s="8">
        <v>326.62</v>
      </c>
      <c r="D2211" s="8">
        <v>163.93</v>
      </c>
      <c r="E2211" s="17">
        <f t="shared" si="374"/>
        <v>0.68935790821023224</v>
      </c>
      <c r="F2211" s="2">
        <f>+IF(A2211&gt;$C$3,AVERAGE(INDEX($E$16:$E$2532,A2211-$C$3):E2210),"")</f>
        <v>0.68385069626741635</v>
      </c>
      <c r="G2211" s="2">
        <f>+IF(A2211&gt;$C$3,STDEVA(INDEX($E$16:$E$2532,A2211-$C$3):E2210),"")</f>
        <v>2.0740337913094905E-3</v>
      </c>
      <c r="H2211">
        <f t="shared" si="375"/>
        <v>2.6553144726435649</v>
      </c>
      <c r="I2211" s="2" t="str">
        <f t="shared" si="376"/>
        <v>Sell</v>
      </c>
      <c r="J2211">
        <f t="shared" si="377"/>
        <v>163.93</v>
      </c>
      <c r="K2211">
        <f t="shared" si="378"/>
        <v>326.62</v>
      </c>
      <c r="L2211" s="37" t="str">
        <f t="shared" si="379"/>
        <v/>
      </c>
      <c r="M2211" t="str">
        <f t="shared" si="380"/>
        <v>Short</v>
      </c>
      <c r="N2211" s="39">
        <f t="shared" si="381"/>
        <v>0</v>
      </c>
      <c r="O2211" s="40">
        <f t="shared" si="384"/>
        <v>10261.674999999983</v>
      </c>
      <c r="P2211" s="39">
        <f t="shared" si="382"/>
        <v>3.75</v>
      </c>
      <c r="Q2211" s="39">
        <f t="shared" si="383"/>
        <v>6131.875</v>
      </c>
      <c r="R2211" s="39">
        <f>IF((O2211 - MAX($O$16:O2211)) &lt; 0, O2211 - MAX($O$16:O2211), 0)</f>
        <v>-1670.0000000000546</v>
      </c>
    </row>
    <row r="2212" spans="1:18" x14ac:dyDescent="0.25">
      <c r="A2212" s="2">
        <v>2197</v>
      </c>
      <c r="B2212" t="s">
        <v>2197</v>
      </c>
      <c r="C2212" s="8">
        <v>327.68</v>
      </c>
      <c r="D2212" s="8">
        <v>163.93</v>
      </c>
      <c r="E2212" s="17">
        <f t="shared" si="374"/>
        <v>0.69259801497272322</v>
      </c>
      <c r="F2212" s="2">
        <f>+IF(A2212&gt;$C$3,AVERAGE(INDEX($E$16:$E$2532,A2212-$C$3):E2211),"")</f>
        <v>0.68536156942315141</v>
      </c>
      <c r="G2212" s="2">
        <f>+IF(A2212&gt;$C$3,STDEVA(INDEX($E$16:$E$2532,A2212-$C$3):E2211),"")</f>
        <v>2.825390272236405E-3</v>
      </c>
      <c r="H2212">
        <f t="shared" si="375"/>
        <v>2.5612198147209901</v>
      </c>
      <c r="I2212" s="2" t="str">
        <f t="shared" si="376"/>
        <v>Sell</v>
      </c>
      <c r="J2212" t="str">
        <f t="shared" si="377"/>
        <v/>
      </c>
      <c r="K2212" t="str">
        <f t="shared" si="378"/>
        <v/>
      </c>
      <c r="L2212" s="37">
        <f t="shared" si="379"/>
        <v>-265.00000000000057</v>
      </c>
      <c r="M2212" t="str">
        <f t="shared" si="380"/>
        <v>SL</v>
      </c>
      <c r="N2212" s="39">
        <f t="shared" si="381"/>
        <v>-265.00000000000057</v>
      </c>
      <c r="O2212" s="40">
        <f t="shared" si="384"/>
        <v>9996.6749999999829</v>
      </c>
      <c r="P2212" s="39">
        <f t="shared" si="382"/>
        <v>3.75</v>
      </c>
      <c r="Q2212" s="39">
        <f t="shared" si="383"/>
        <v>0</v>
      </c>
      <c r="R2212" s="39">
        <f>IF((O2212 - MAX($O$16:O2212)) &lt; 0, O2212 - MAX($O$16:O2212), 0)</f>
        <v>-1935.0000000000546</v>
      </c>
    </row>
    <row r="2213" spans="1:18" x14ac:dyDescent="0.25">
      <c r="A2213" s="2">
        <v>2198</v>
      </c>
      <c r="B2213" t="s">
        <v>2198</v>
      </c>
      <c r="C2213" s="8">
        <v>321.73</v>
      </c>
      <c r="D2213" s="8">
        <v>160.53</v>
      </c>
      <c r="E2213" s="17">
        <f t="shared" si="374"/>
        <v>0.6952318434907363</v>
      </c>
      <c r="F2213" s="2">
        <f>+IF(A2213&gt;$C$3,AVERAGE(INDEX($E$16:$E$2532,A2213-$C$3):E2212),"")</f>
        <v>0.68715988434913799</v>
      </c>
      <c r="G2213" s="2">
        <f>+IF(A2213&gt;$C$3,STDEVA(INDEX($E$16:$E$2532,A2213-$C$3):E2212),"")</f>
        <v>4.0325954421391733E-3</v>
      </c>
      <c r="H2213">
        <f t="shared" si="375"/>
        <v>2.0016783873852639</v>
      </c>
      <c r="I2213" s="2" t="str">
        <f t="shared" si="376"/>
        <v>Sell</v>
      </c>
      <c r="J2213">
        <f t="shared" si="377"/>
        <v>160.53</v>
      </c>
      <c r="K2213">
        <f t="shared" si="378"/>
        <v>321.73</v>
      </c>
      <c r="L2213" s="37" t="str">
        <f t="shared" si="379"/>
        <v/>
      </c>
      <c r="M2213" t="str">
        <f t="shared" si="380"/>
        <v>Short</v>
      </c>
      <c r="N2213" s="39">
        <f t="shared" si="381"/>
        <v>0</v>
      </c>
      <c r="O2213" s="40">
        <f t="shared" si="384"/>
        <v>9996.6749999999829</v>
      </c>
      <c r="P2213" s="39">
        <f t="shared" si="382"/>
        <v>3.75</v>
      </c>
      <c r="Q2213" s="39">
        <f t="shared" si="383"/>
        <v>6028.25</v>
      </c>
      <c r="R2213" s="39">
        <f>IF((O2213 - MAX($O$16:O2213)) &lt; 0, O2213 - MAX($O$16:O2213), 0)</f>
        <v>-1935.0000000000546</v>
      </c>
    </row>
    <row r="2214" spans="1:18" x14ac:dyDescent="0.25">
      <c r="A2214" s="2">
        <v>2199</v>
      </c>
      <c r="B2214" t="s">
        <v>2199</v>
      </c>
      <c r="C2214" s="8">
        <v>324.12</v>
      </c>
      <c r="D2214" s="8">
        <v>162.32</v>
      </c>
      <c r="E2214" s="17">
        <f t="shared" si="374"/>
        <v>0.6915441220749653</v>
      </c>
      <c r="F2214" s="2">
        <f>+IF(A2214&gt;$C$3,AVERAGE(INDEX($E$16:$E$2532,A2214-$C$3):E2213),"")</f>
        <v>0.6887958336725436</v>
      </c>
      <c r="G2214" s="2">
        <f>+IF(A2214&gt;$C$3,STDEVA(INDEX($E$16:$E$2532,A2214-$C$3):E2213),"")</f>
        <v>5.4039466896857813E-3</v>
      </c>
      <c r="H2214">
        <f t="shared" si="375"/>
        <v>0.50857059853443842</v>
      </c>
      <c r="I2214" s="2" t="str">
        <f t="shared" si="376"/>
        <v/>
      </c>
      <c r="J2214">
        <f t="shared" si="377"/>
        <v>160.53</v>
      </c>
      <c r="K2214">
        <f t="shared" si="378"/>
        <v>321.73</v>
      </c>
      <c r="L2214" s="37">
        <f t="shared" si="379"/>
        <v>-149.99999999999858</v>
      </c>
      <c r="M2214" t="str">
        <f t="shared" si="380"/>
        <v>Short</v>
      </c>
      <c r="N2214" s="39">
        <f t="shared" si="381"/>
        <v>0</v>
      </c>
      <c r="O2214" s="40">
        <f t="shared" si="384"/>
        <v>9996.6749999999829</v>
      </c>
      <c r="P2214" s="39">
        <f t="shared" si="382"/>
        <v>0</v>
      </c>
      <c r="Q2214" s="39">
        <f t="shared" si="383"/>
        <v>0</v>
      </c>
      <c r="R2214" s="39">
        <f>IF((O2214 - MAX($O$16:O2214)) &lt; 0, O2214 - MAX($O$16:O2214), 0)</f>
        <v>-1935.0000000000546</v>
      </c>
    </row>
    <row r="2215" spans="1:18" x14ac:dyDescent="0.25">
      <c r="A2215" s="2">
        <v>2200</v>
      </c>
      <c r="B2215" t="s">
        <v>2200</v>
      </c>
      <c r="C2215" s="8">
        <v>329.06</v>
      </c>
      <c r="D2215" s="8">
        <v>164.77</v>
      </c>
      <c r="E2215" s="17">
        <f t="shared" si="374"/>
        <v>0.69168954288916396</v>
      </c>
      <c r="F2215" s="2">
        <f>+IF(A2215&gt;$C$3,AVERAGE(INDEX($E$16:$E$2532,A2215-$C$3):E2214),"")</f>
        <v>0.69063966540864452</v>
      </c>
      <c r="G2215" s="2">
        <f>+IF(A2215&gt;$C$3,STDEVA(INDEX($E$16:$E$2532,A2215-$C$3):E2214),"")</f>
        <v>4.0463844642996058E-3</v>
      </c>
      <c r="H2215">
        <f t="shared" si="375"/>
        <v>0.25946063449538259</v>
      </c>
      <c r="I2215" s="2" t="str">
        <f t="shared" si="376"/>
        <v/>
      </c>
      <c r="J2215" t="str">
        <f t="shared" si="377"/>
        <v/>
      </c>
      <c r="K2215" t="str">
        <f t="shared" si="378"/>
        <v/>
      </c>
      <c r="L2215" s="37">
        <f t="shared" si="379"/>
        <v>-772.49999999999363</v>
      </c>
      <c r="M2215" t="str">
        <f t="shared" si="380"/>
        <v>SL</v>
      </c>
      <c r="N2215" s="39">
        <f t="shared" si="381"/>
        <v>-772.49999999999363</v>
      </c>
      <c r="O2215" s="40">
        <f t="shared" si="384"/>
        <v>9224.1749999999884</v>
      </c>
      <c r="P2215" s="39">
        <f t="shared" si="382"/>
        <v>3.75</v>
      </c>
      <c r="Q2215" s="39">
        <f t="shared" si="383"/>
        <v>0</v>
      </c>
      <c r="R2215" s="39">
        <f>IF((O2215 - MAX($O$16:O2215)) &lt; 0, O2215 - MAX($O$16:O2215), 0)</f>
        <v>-2707.5000000000491</v>
      </c>
    </row>
    <row r="2216" spans="1:18" x14ac:dyDescent="0.25">
      <c r="A2216" s="2">
        <v>2201</v>
      </c>
      <c r="B2216" t="s">
        <v>2201</v>
      </c>
      <c r="C2216" s="8">
        <v>332.86</v>
      </c>
      <c r="D2216" s="8">
        <v>167.31</v>
      </c>
      <c r="E2216" s="17">
        <f t="shared" si="374"/>
        <v>0.68787360208900838</v>
      </c>
      <c r="F2216" s="2">
        <f>+IF(A2216&gt;$C$3,AVERAGE(INDEX($E$16:$E$2532,A2216-$C$3):E2215),"")</f>
        <v>0.69208428632756425</v>
      </c>
      <c r="G2216" s="2">
        <f>+IF(A2216&gt;$C$3,STDEVA(INDEX($E$16:$E$2532,A2216-$C$3):E2215),"")</f>
        <v>2.1243687684171782E-3</v>
      </c>
      <c r="H2216">
        <f t="shared" si="375"/>
        <v>-1.9820872445291844</v>
      </c>
      <c r="I2216" s="2" t="str">
        <f t="shared" si="376"/>
        <v>Buy</v>
      </c>
      <c r="J2216">
        <f t="shared" si="377"/>
        <v>332.86</v>
      </c>
      <c r="K2216">
        <f t="shared" si="378"/>
        <v>167.31</v>
      </c>
      <c r="L2216" s="37" t="str">
        <f t="shared" si="379"/>
        <v/>
      </c>
      <c r="M2216" t="str">
        <f t="shared" si="380"/>
        <v>Long</v>
      </c>
      <c r="N2216" s="39">
        <f t="shared" si="381"/>
        <v>0</v>
      </c>
      <c r="O2216" s="40">
        <f t="shared" si="384"/>
        <v>9224.1749999999884</v>
      </c>
      <c r="P2216" s="39">
        <f t="shared" si="382"/>
        <v>3.75</v>
      </c>
      <c r="Q2216" s="39">
        <f t="shared" si="383"/>
        <v>6252.125</v>
      </c>
      <c r="R2216" s="39">
        <f>IF((O2216 - MAX($O$16:O2216)) &lt; 0, O2216 - MAX($O$16:O2216), 0)</f>
        <v>-2707.5000000000491</v>
      </c>
    </row>
    <row r="2217" spans="1:18" x14ac:dyDescent="0.25">
      <c r="A2217" s="2">
        <v>2202</v>
      </c>
      <c r="B2217" t="s">
        <v>2202</v>
      </c>
      <c r="C2217" s="8">
        <v>333.98</v>
      </c>
      <c r="D2217" s="8">
        <v>166.93</v>
      </c>
      <c r="E2217" s="17">
        <f t="shared" si="374"/>
        <v>0.69350654807698975</v>
      </c>
      <c r="F2217" s="2">
        <f>+IF(A2217&gt;$C$3,AVERAGE(INDEX($E$16:$E$2532,A2217-$C$3):E2216),"")</f>
        <v>0.69178742510331936</v>
      </c>
      <c r="G2217" s="2">
        <f>+IF(A2217&gt;$C$3,STDEVA(INDEX($E$16:$E$2532,A2217-$C$3):E2216),"")</f>
        <v>2.6413946052587711E-3</v>
      </c>
      <c r="H2217">
        <f t="shared" si="375"/>
        <v>0.65083913257328907</v>
      </c>
      <c r="I2217" s="2" t="str">
        <f t="shared" si="376"/>
        <v/>
      </c>
      <c r="J2217">
        <f t="shared" si="377"/>
        <v>332.86</v>
      </c>
      <c r="K2217">
        <f t="shared" si="378"/>
        <v>167.31</v>
      </c>
      <c r="L2217" s="37">
        <f t="shared" si="379"/>
        <v>375</v>
      </c>
      <c r="M2217" t="str">
        <f t="shared" si="380"/>
        <v>Long</v>
      </c>
      <c r="N2217" s="39">
        <f t="shared" si="381"/>
        <v>0</v>
      </c>
      <c r="O2217" s="40">
        <f t="shared" si="384"/>
        <v>9224.1749999999884</v>
      </c>
      <c r="P2217" s="39">
        <f t="shared" si="382"/>
        <v>0</v>
      </c>
      <c r="Q2217" s="39">
        <f t="shared" si="383"/>
        <v>0</v>
      </c>
      <c r="R2217" s="39">
        <f>IF((O2217 - MAX($O$16:O2217)) &lt; 0, O2217 - MAX($O$16:O2217), 0)</f>
        <v>-2707.5000000000491</v>
      </c>
    </row>
    <row r="2218" spans="1:18" x14ac:dyDescent="0.25">
      <c r="A2218" s="2">
        <v>2203</v>
      </c>
      <c r="B2218" t="s">
        <v>2203</v>
      </c>
      <c r="C2218" s="8">
        <v>332.2</v>
      </c>
      <c r="D2218" s="8">
        <v>164.88</v>
      </c>
      <c r="E2218" s="17">
        <f t="shared" si="374"/>
        <v>0.70051926059699088</v>
      </c>
      <c r="F2218" s="2">
        <f>+IF(A2218&gt;$C$3,AVERAGE(INDEX($E$16:$E$2532,A2218-$C$3):E2217),"")</f>
        <v>0.69196913172417274</v>
      </c>
      <c r="G2218" s="2">
        <f>+IF(A2218&gt;$C$3,STDEVA(INDEX($E$16:$E$2532,A2218-$C$3):E2217),"")</f>
        <v>2.740488242296979E-3</v>
      </c>
      <c r="H2218">
        <f t="shared" si="375"/>
        <v>3.1199290479902695</v>
      </c>
      <c r="I2218" s="2" t="str">
        <f t="shared" si="376"/>
        <v>Sell</v>
      </c>
      <c r="J2218" t="str">
        <f t="shared" si="377"/>
        <v/>
      </c>
      <c r="K2218" t="str">
        <f t="shared" si="378"/>
        <v/>
      </c>
      <c r="L2218" s="37">
        <f t="shared" si="379"/>
        <v>442.49999999999545</v>
      </c>
      <c r="M2218" t="str">
        <f t="shared" si="380"/>
        <v>TP</v>
      </c>
      <c r="N2218" s="39">
        <f t="shared" si="381"/>
        <v>442.49999999999545</v>
      </c>
      <c r="O2218" s="40">
        <f t="shared" si="384"/>
        <v>9666.6749999999847</v>
      </c>
      <c r="P2218" s="39">
        <f t="shared" si="382"/>
        <v>3.75</v>
      </c>
      <c r="Q2218" s="39">
        <f t="shared" si="383"/>
        <v>0</v>
      </c>
      <c r="R2218" s="39">
        <f>IF((O2218 - MAX($O$16:O2218)) &lt; 0, O2218 - MAX($O$16:O2218), 0)</f>
        <v>-2265.0000000000528</v>
      </c>
    </row>
    <row r="2219" spans="1:18" x14ac:dyDescent="0.25">
      <c r="A2219" s="2">
        <v>2204</v>
      </c>
      <c r="B2219" t="s">
        <v>2204</v>
      </c>
      <c r="C2219" s="8">
        <v>334.68</v>
      </c>
      <c r="D2219" s="8">
        <v>165.81</v>
      </c>
      <c r="E2219" s="17">
        <f t="shared" si="374"/>
        <v>0.70233229691411658</v>
      </c>
      <c r="F2219" s="2">
        <f>+IF(A2219&gt;$C$3,AVERAGE(INDEX($E$16:$E$2532,A2219-$C$3):E2218),"")</f>
        <v>0.69302661514542363</v>
      </c>
      <c r="G2219" s="2">
        <f>+IF(A2219&gt;$C$3,STDEVA(INDEX($E$16:$E$2532,A2219-$C$3):E2218),"")</f>
        <v>4.6612542025643517E-3</v>
      </c>
      <c r="H2219">
        <f t="shared" si="375"/>
        <v>1.9963901053869808</v>
      </c>
      <c r="I2219" s="2" t="str">
        <f t="shared" si="376"/>
        <v>Sell</v>
      </c>
      <c r="J2219">
        <f t="shared" si="377"/>
        <v>165.81</v>
      </c>
      <c r="K2219">
        <f t="shared" si="378"/>
        <v>334.68</v>
      </c>
      <c r="L2219" s="37" t="str">
        <f t="shared" si="379"/>
        <v/>
      </c>
      <c r="M2219" t="str">
        <f t="shared" si="380"/>
        <v>Short</v>
      </c>
      <c r="N2219" s="39">
        <f t="shared" si="381"/>
        <v>0</v>
      </c>
      <c r="O2219" s="40">
        <f t="shared" si="384"/>
        <v>9666.6749999999847</v>
      </c>
      <c r="P2219" s="39">
        <f t="shared" si="382"/>
        <v>3.75</v>
      </c>
      <c r="Q2219" s="39">
        <f t="shared" si="383"/>
        <v>6256.125</v>
      </c>
      <c r="R2219" s="39">
        <f>IF((O2219 - MAX($O$16:O2219)) &lt; 0, O2219 - MAX($O$16:O2219), 0)</f>
        <v>-2265.0000000000528</v>
      </c>
    </row>
    <row r="2220" spans="1:18" x14ac:dyDescent="0.25">
      <c r="A2220" s="2">
        <v>2205</v>
      </c>
      <c r="B2220" t="s">
        <v>2205</v>
      </c>
      <c r="C2220" s="8">
        <v>335.26</v>
      </c>
      <c r="D2220" s="8">
        <v>166.96</v>
      </c>
      <c r="E2220" s="17">
        <f t="shared" si="374"/>
        <v>0.69715208743418633</v>
      </c>
      <c r="F2220" s="2">
        <f>+IF(A2220&gt;$C$3,AVERAGE(INDEX($E$16:$E$2532,A2220-$C$3):E2219),"")</f>
        <v>0.69518425011325391</v>
      </c>
      <c r="G2220" s="2">
        <f>+IF(A2220&gt;$C$3,STDEVA(INDEX($E$16:$E$2532,A2220-$C$3):E2219),"")</f>
        <v>6.083382019236974E-3</v>
      </c>
      <c r="H2220">
        <f t="shared" si="375"/>
        <v>0.32347751870747077</v>
      </c>
      <c r="I2220" s="2" t="str">
        <f t="shared" si="376"/>
        <v/>
      </c>
      <c r="J2220">
        <f t="shared" si="377"/>
        <v>165.81</v>
      </c>
      <c r="K2220">
        <f t="shared" si="378"/>
        <v>334.68</v>
      </c>
      <c r="L2220" s="37">
        <f t="shared" si="379"/>
        <v>142.5000000000054</v>
      </c>
      <c r="M2220" t="str">
        <f t="shared" si="380"/>
        <v>Short</v>
      </c>
      <c r="N2220" s="39">
        <f t="shared" si="381"/>
        <v>0</v>
      </c>
      <c r="O2220" s="40">
        <f t="shared" si="384"/>
        <v>9666.6749999999847</v>
      </c>
      <c r="P2220" s="39">
        <f t="shared" si="382"/>
        <v>0</v>
      </c>
      <c r="Q2220" s="39">
        <f t="shared" si="383"/>
        <v>0</v>
      </c>
      <c r="R2220" s="39">
        <f>IF((O2220 - MAX($O$16:O2220)) &lt; 0, O2220 - MAX($O$16:O2220), 0)</f>
        <v>-2265.0000000000528</v>
      </c>
    </row>
    <row r="2221" spans="1:18" x14ac:dyDescent="0.25">
      <c r="A2221" s="2">
        <v>2206</v>
      </c>
      <c r="B2221" t="s">
        <v>2206</v>
      </c>
      <c r="C2221" s="8">
        <v>337.42</v>
      </c>
      <c r="D2221" s="8">
        <v>168.11</v>
      </c>
      <c r="E2221" s="17">
        <f t="shared" si="374"/>
        <v>0.69670991813286154</v>
      </c>
      <c r="F2221" s="2">
        <f>+IF(A2221&gt;$C$3,AVERAGE(INDEX($E$16:$E$2532,A2221-$C$3):E2220),"")</f>
        <v>0.69627675902225827</v>
      </c>
      <c r="G2221" s="2">
        <f>+IF(A2221&gt;$C$3,STDEVA(INDEX($E$16:$E$2532,A2221-$C$3):E2220),"")</f>
        <v>5.7819043948810697E-3</v>
      </c>
      <c r="H2221">
        <f t="shared" si="375"/>
        <v>7.4916339154060832E-2</v>
      </c>
      <c r="I2221" s="2" t="str">
        <f t="shared" si="376"/>
        <v/>
      </c>
      <c r="J2221">
        <f t="shared" si="377"/>
        <v>165.81</v>
      </c>
      <c r="K2221">
        <f t="shared" si="378"/>
        <v>334.68</v>
      </c>
      <c r="L2221" s="37">
        <f t="shared" si="379"/>
        <v>-109.99999999999943</v>
      </c>
      <c r="M2221" t="str">
        <f t="shared" si="380"/>
        <v>Short</v>
      </c>
      <c r="N2221" s="39">
        <f t="shared" si="381"/>
        <v>0</v>
      </c>
      <c r="O2221" s="40">
        <f t="shared" si="384"/>
        <v>9666.6749999999847</v>
      </c>
      <c r="P2221" s="39">
        <f t="shared" si="382"/>
        <v>0</v>
      </c>
      <c r="Q2221" s="39">
        <f t="shared" si="383"/>
        <v>0</v>
      </c>
      <c r="R2221" s="39">
        <f>IF((O2221 - MAX($O$16:O2221)) &lt; 0, O2221 - MAX($O$16:O2221), 0)</f>
        <v>-2265.0000000000528</v>
      </c>
    </row>
    <row r="2222" spans="1:18" x14ac:dyDescent="0.25">
      <c r="A2222" s="2">
        <v>2207</v>
      </c>
      <c r="B2222" t="s">
        <v>2207</v>
      </c>
      <c r="C2222" s="8">
        <v>337.06</v>
      </c>
      <c r="D2222" s="8">
        <v>168.55</v>
      </c>
      <c r="E2222" s="17">
        <f t="shared" si="374"/>
        <v>0.6930285143678041</v>
      </c>
      <c r="F2222" s="2">
        <f>+IF(A2222&gt;$C$3,AVERAGE(INDEX($E$16:$E$2532,A2222-$C$3):E2221),"")</f>
        <v>0.69804402223102913</v>
      </c>
      <c r="G2222" s="2">
        <f>+IF(A2222&gt;$C$3,STDEVA(INDEX($E$16:$E$2532,A2222-$C$3):E2221),"")</f>
        <v>3.4525410153638924E-3</v>
      </c>
      <c r="H2222">
        <f t="shared" si="375"/>
        <v>-1.4527004432115038</v>
      </c>
      <c r="I2222" s="2" t="str">
        <f t="shared" si="376"/>
        <v/>
      </c>
      <c r="J2222">
        <f t="shared" si="377"/>
        <v>165.81</v>
      </c>
      <c r="K2222">
        <f t="shared" si="378"/>
        <v>334.68</v>
      </c>
      <c r="L2222" s="37">
        <f t="shared" si="379"/>
        <v>90.000000000003411</v>
      </c>
      <c r="M2222" t="str">
        <f t="shared" si="380"/>
        <v>Short</v>
      </c>
      <c r="N2222" s="39">
        <f t="shared" si="381"/>
        <v>0</v>
      </c>
      <c r="O2222" s="40">
        <f t="shared" si="384"/>
        <v>9666.6749999999847</v>
      </c>
      <c r="P2222" s="39">
        <f t="shared" si="382"/>
        <v>0</v>
      </c>
      <c r="Q2222" s="39">
        <f t="shared" si="383"/>
        <v>0</v>
      </c>
      <c r="R2222" s="39">
        <f>IF((O2222 - MAX($O$16:O2222)) &lt; 0, O2222 - MAX($O$16:O2222), 0)</f>
        <v>-2265.0000000000528</v>
      </c>
    </row>
    <row r="2223" spans="1:18" x14ac:dyDescent="0.25">
      <c r="A2223" s="2">
        <v>2208</v>
      </c>
      <c r="B2223" t="s">
        <v>2208</v>
      </c>
      <c r="C2223" s="8">
        <v>337.6</v>
      </c>
      <c r="D2223" s="8">
        <v>167.9</v>
      </c>
      <c r="E2223" s="17">
        <f t="shared" si="374"/>
        <v>0.69849319863830683</v>
      </c>
      <c r="F2223" s="2">
        <f>+IF(A2223&gt;$C$3,AVERAGE(INDEX($E$16:$E$2532,A2223-$C$3):E2222),"")</f>
        <v>0.69794841548919195</v>
      </c>
      <c r="G2223" s="2">
        <f>+IF(A2223&gt;$C$3,STDEVA(INDEX($E$16:$E$2532,A2223-$C$3):E2222),"")</f>
        <v>3.6125165062997544E-3</v>
      </c>
      <c r="H2223">
        <f t="shared" si="375"/>
        <v>0.15080433491856715</v>
      </c>
      <c r="I2223" s="2" t="str">
        <f t="shared" si="376"/>
        <v/>
      </c>
      <c r="J2223" t="str">
        <f t="shared" si="377"/>
        <v/>
      </c>
      <c r="K2223" t="str">
        <f t="shared" si="378"/>
        <v/>
      </c>
      <c r="L2223" s="37">
        <f t="shared" si="379"/>
        <v>-207.50000000000307</v>
      </c>
      <c r="M2223" t="str">
        <f t="shared" si="380"/>
        <v>SL</v>
      </c>
      <c r="N2223" s="39">
        <f t="shared" si="381"/>
        <v>-207.50000000000307</v>
      </c>
      <c r="O2223" s="40">
        <f t="shared" si="384"/>
        <v>9459.1749999999811</v>
      </c>
      <c r="P2223" s="39">
        <f t="shared" si="382"/>
        <v>3.75</v>
      </c>
      <c r="Q2223" s="39">
        <f t="shared" si="383"/>
        <v>0</v>
      </c>
      <c r="R2223" s="39">
        <f>IF((O2223 - MAX($O$16:O2223)) &lt; 0, O2223 - MAX($O$16:O2223), 0)</f>
        <v>-2472.5000000000564</v>
      </c>
    </row>
    <row r="2224" spans="1:18" x14ac:dyDescent="0.25">
      <c r="A2224" s="2">
        <v>2209</v>
      </c>
      <c r="B2224" t="s">
        <v>2209</v>
      </c>
      <c r="C2224" s="8">
        <v>336.73</v>
      </c>
      <c r="D2224" s="8">
        <v>167.54</v>
      </c>
      <c r="E2224" s="17">
        <f t="shared" si="374"/>
        <v>0.69805929356128849</v>
      </c>
      <c r="F2224" s="2">
        <f>+IF(A2224&gt;$C$3,AVERAGE(INDEX($E$16:$E$2532,A2224-$C$3):E2223),"")</f>
        <v>0.6975432030974551</v>
      </c>
      <c r="G2224" s="2">
        <f>+IF(A2224&gt;$C$3,STDEVA(INDEX($E$16:$E$2532,A2224-$C$3):E2223),"")</f>
        <v>3.3566225857375228E-3</v>
      </c>
      <c r="H2224">
        <f t="shared" si="375"/>
        <v>0.15375290210650505</v>
      </c>
      <c r="I2224" s="2" t="str">
        <f t="shared" si="376"/>
        <v/>
      </c>
      <c r="J2224" t="str">
        <f t="shared" si="377"/>
        <v/>
      </c>
      <c r="K2224" t="str">
        <f t="shared" si="378"/>
        <v/>
      </c>
      <c r="L2224" s="37" t="str">
        <f t="shared" si="379"/>
        <v/>
      </c>
      <c r="M2224" t="str">
        <f t="shared" si="380"/>
        <v/>
      </c>
      <c r="N2224" s="39">
        <f t="shared" si="381"/>
        <v>0</v>
      </c>
      <c r="O2224" s="40">
        <f t="shared" si="384"/>
        <v>9459.1749999999811</v>
      </c>
      <c r="P2224" s="39">
        <f t="shared" si="382"/>
        <v>0</v>
      </c>
      <c r="Q2224" s="39">
        <f t="shared" si="383"/>
        <v>0</v>
      </c>
      <c r="R2224" s="39">
        <f>IF((O2224 - MAX($O$16:O2224)) &lt; 0, O2224 - MAX($O$16:O2224), 0)</f>
        <v>-2472.5000000000564</v>
      </c>
    </row>
    <row r="2225" spans="1:18" x14ac:dyDescent="0.25">
      <c r="A2225" s="2">
        <v>2210</v>
      </c>
      <c r="B2225" t="s">
        <v>2210</v>
      </c>
      <c r="C2225" s="8">
        <v>338.34</v>
      </c>
      <c r="D2225" s="8">
        <v>168.4</v>
      </c>
      <c r="E2225" s="17">
        <f t="shared" si="374"/>
        <v>0.69770920523891933</v>
      </c>
      <c r="F2225" s="2">
        <f>+IF(A2225&gt;$C$3,AVERAGE(INDEX($E$16:$E$2532,A2225-$C$3):E2224),"")</f>
        <v>0.69668860242688946</v>
      </c>
      <c r="G2225" s="2">
        <f>+IF(A2225&gt;$C$3,STDEVA(INDEX($E$16:$E$2532,A2225-$C$3):E2224),"")</f>
        <v>2.1648833100049122E-3</v>
      </c>
      <c r="H2225">
        <f t="shared" si="375"/>
        <v>0.47143548444999261</v>
      </c>
      <c r="I2225" s="2" t="str">
        <f t="shared" si="376"/>
        <v/>
      </c>
      <c r="J2225" t="str">
        <f t="shared" si="377"/>
        <v/>
      </c>
      <c r="K2225" t="str">
        <f t="shared" si="378"/>
        <v/>
      </c>
      <c r="L2225" s="37" t="str">
        <f t="shared" si="379"/>
        <v/>
      </c>
      <c r="M2225" t="str">
        <f t="shared" si="380"/>
        <v/>
      </c>
      <c r="N2225" s="39">
        <f t="shared" si="381"/>
        <v>0</v>
      </c>
      <c r="O2225" s="40">
        <f t="shared" si="384"/>
        <v>9459.1749999999811</v>
      </c>
      <c r="P2225" s="39">
        <f t="shared" si="382"/>
        <v>0</v>
      </c>
      <c r="Q2225" s="39">
        <f t="shared" si="383"/>
        <v>0</v>
      </c>
      <c r="R2225" s="39">
        <f>IF((O2225 - MAX($O$16:O2225)) &lt; 0, O2225 - MAX($O$16:O2225), 0)</f>
        <v>-2472.5000000000564</v>
      </c>
    </row>
    <row r="2226" spans="1:18" x14ac:dyDescent="0.25">
      <c r="A2226" s="2">
        <v>2211</v>
      </c>
      <c r="B2226" t="s">
        <v>2211</v>
      </c>
      <c r="C2226" s="8">
        <v>336.95</v>
      </c>
      <c r="D2226" s="8">
        <v>168.81</v>
      </c>
      <c r="E2226" s="17">
        <f t="shared" si="374"/>
        <v>0.69116072927892858</v>
      </c>
      <c r="F2226" s="2">
        <f>+IF(A2226&gt;$C$3,AVERAGE(INDEX($E$16:$E$2532,A2226-$C$3):E2225),"")</f>
        <v>0.69680002598783608</v>
      </c>
      <c r="G2226" s="2">
        <f>+IF(A2226&gt;$C$3,STDEVA(INDEX($E$16:$E$2532,A2226-$C$3):E2225),"")</f>
        <v>2.2085976705828233E-3</v>
      </c>
      <c r="H2226">
        <f t="shared" si="375"/>
        <v>-2.5533381584249155</v>
      </c>
      <c r="I2226" s="2" t="str">
        <f t="shared" si="376"/>
        <v>Buy</v>
      </c>
      <c r="J2226">
        <f t="shared" si="377"/>
        <v>336.95</v>
      </c>
      <c r="K2226">
        <f t="shared" si="378"/>
        <v>168.81</v>
      </c>
      <c r="L2226" s="37" t="str">
        <f t="shared" si="379"/>
        <v/>
      </c>
      <c r="M2226" t="str">
        <f t="shared" si="380"/>
        <v>Long</v>
      </c>
      <c r="N2226" s="39">
        <f t="shared" si="381"/>
        <v>0</v>
      </c>
      <c r="O2226" s="40">
        <f t="shared" si="384"/>
        <v>9459.1749999999811</v>
      </c>
      <c r="P2226" s="39">
        <f t="shared" si="382"/>
        <v>3.75</v>
      </c>
      <c r="Q2226" s="39">
        <f t="shared" si="383"/>
        <v>6322</v>
      </c>
      <c r="R2226" s="39">
        <f>IF((O2226 - MAX($O$16:O2226)) &lt; 0, O2226 - MAX($O$16:O2226), 0)</f>
        <v>-2472.5000000000564</v>
      </c>
    </row>
    <row r="2227" spans="1:18" x14ac:dyDescent="0.25">
      <c r="A2227" s="2">
        <v>2212</v>
      </c>
      <c r="B2227" t="s">
        <v>2212</v>
      </c>
      <c r="C2227" s="8">
        <v>333.48</v>
      </c>
      <c r="D2227" s="8">
        <v>167.1</v>
      </c>
      <c r="E2227" s="17">
        <f t="shared" si="374"/>
        <v>0.69099045794106473</v>
      </c>
      <c r="F2227" s="2">
        <f>+IF(A2227&gt;$C$3,AVERAGE(INDEX($E$16:$E$2532,A2227-$C$3):E2226),"")</f>
        <v>0.69569018821704953</v>
      </c>
      <c r="G2227" s="2">
        <f>+IF(A2227&gt;$C$3,STDEVA(INDEX($E$16:$E$2532,A2227-$C$3):E2226),"")</f>
        <v>3.3595558947671707E-3</v>
      </c>
      <c r="H2227">
        <f t="shared" si="375"/>
        <v>-1.398914149130569</v>
      </c>
      <c r="I2227" s="2" t="str">
        <f t="shared" si="376"/>
        <v/>
      </c>
      <c r="J2227" t="str">
        <f t="shared" si="377"/>
        <v/>
      </c>
      <c r="K2227" t="str">
        <f t="shared" si="378"/>
        <v/>
      </c>
      <c r="L2227" s="37">
        <f t="shared" si="379"/>
        <v>-439.99999999999062</v>
      </c>
      <c r="M2227" t="str">
        <f t="shared" si="380"/>
        <v>SL</v>
      </c>
      <c r="N2227" s="39">
        <f t="shared" si="381"/>
        <v>-439.99999999999062</v>
      </c>
      <c r="O2227" s="40">
        <f t="shared" si="384"/>
        <v>9019.1749999999902</v>
      </c>
      <c r="P2227" s="39">
        <f t="shared" si="382"/>
        <v>3.75</v>
      </c>
      <c r="Q2227" s="39">
        <f t="shared" si="383"/>
        <v>0</v>
      </c>
      <c r="R2227" s="39">
        <f>IF((O2227 - MAX($O$16:O2227)) &lt; 0, O2227 - MAX($O$16:O2227), 0)</f>
        <v>-2912.5000000000473</v>
      </c>
    </row>
    <row r="2228" spans="1:18" x14ac:dyDescent="0.25">
      <c r="A2228" s="2">
        <v>2213</v>
      </c>
      <c r="B2228" t="s">
        <v>2213</v>
      </c>
      <c r="C2228" s="8">
        <v>322.42</v>
      </c>
      <c r="D2228" s="8">
        <v>162.07</v>
      </c>
      <c r="E2228" s="17">
        <f t="shared" si="374"/>
        <v>0.68782670277782432</v>
      </c>
      <c r="F2228" s="2">
        <f>+IF(A2228&gt;$C$3,AVERAGE(INDEX($E$16:$E$2532,A2228-$C$3):E2227),"")</f>
        <v>0.69528257693170159</v>
      </c>
      <c r="G2228" s="2">
        <f>+IF(A2228&gt;$C$3,STDEVA(INDEX($E$16:$E$2532,A2228-$C$3):E2227),"")</f>
        <v>3.8509312324357206E-3</v>
      </c>
      <c r="H2228">
        <f t="shared" si="375"/>
        <v>-1.9361223828350267</v>
      </c>
      <c r="I2228" s="2" t="str">
        <f t="shared" si="376"/>
        <v>Buy</v>
      </c>
      <c r="J2228">
        <f t="shared" si="377"/>
        <v>322.42</v>
      </c>
      <c r="K2228">
        <f t="shared" si="378"/>
        <v>162.07</v>
      </c>
      <c r="L2228" s="37" t="str">
        <f t="shared" si="379"/>
        <v/>
      </c>
      <c r="M2228" t="str">
        <f t="shared" si="380"/>
        <v>Long</v>
      </c>
      <c r="N2228" s="39">
        <f t="shared" si="381"/>
        <v>0</v>
      </c>
      <c r="O2228" s="40">
        <f t="shared" si="384"/>
        <v>9019.1749999999902</v>
      </c>
      <c r="P2228" s="39">
        <f t="shared" si="382"/>
        <v>3.75</v>
      </c>
      <c r="Q2228" s="39">
        <f t="shared" si="383"/>
        <v>6056.125</v>
      </c>
      <c r="R2228" s="39">
        <f>IF((O2228 - MAX($O$16:O2228)) &lt; 0, O2228 - MAX($O$16:O2228), 0)</f>
        <v>-2912.5000000000473</v>
      </c>
    </row>
    <row r="2229" spans="1:18" x14ac:dyDescent="0.25">
      <c r="A2229" s="2">
        <v>2214</v>
      </c>
      <c r="B2229" t="s">
        <v>2214</v>
      </c>
      <c r="C2229" s="8">
        <v>312.64999999999998</v>
      </c>
      <c r="D2229" s="8">
        <v>156.31</v>
      </c>
      <c r="E2229" s="17">
        <f t="shared" si="374"/>
        <v>0.69324313910592705</v>
      </c>
      <c r="F2229" s="2">
        <f>+IF(A2229&gt;$C$3,AVERAGE(INDEX($E$16:$E$2532,A2229-$C$3):E2228),"")</f>
        <v>0.69314927775960511</v>
      </c>
      <c r="G2229" s="2">
        <f>+IF(A2229&gt;$C$3,STDEVA(INDEX($E$16:$E$2532,A2229-$C$3):E2228),"")</f>
        <v>4.5234341571141453E-3</v>
      </c>
      <c r="H2229">
        <f t="shared" si="375"/>
        <v>2.0750019357378139E-2</v>
      </c>
      <c r="I2229" s="2" t="str">
        <f t="shared" si="376"/>
        <v/>
      </c>
      <c r="J2229" t="str">
        <f t="shared" si="377"/>
        <v/>
      </c>
      <c r="K2229" t="str">
        <f t="shared" si="378"/>
        <v/>
      </c>
      <c r="L2229" s="37">
        <f t="shared" si="379"/>
        <v>-1002.5000000000118</v>
      </c>
      <c r="M2229" t="str">
        <f t="shared" si="380"/>
        <v>SL</v>
      </c>
      <c r="N2229" s="39">
        <f t="shared" si="381"/>
        <v>-1002.5000000000118</v>
      </c>
      <c r="O2229" s="40">
        <f t="shared" si="384"/>
        <v>8016.6749999999784</v>
      </c>
      <c r="P2229" s="39">
        <f t="shared" si="382"/>
        <v>3.75</v>
      </c>
      <c r="Q2229" s="39">
        <f t="shared" si="383"/>
        <v>0</v>
      </c>
      <c r="R2229" s="39">
        <f>IF((O2229 - MAX($O$16:O2229)) &lt; 0, O2229 - MAX($O$16:O2229), 0)</f>
        <v>-3915.0000000000591</v>
      </c>
    </row>
    <row r="2230" spans="1:18" x14ac:dyDescent="0.25">
      <c r="A2230" s="2">
        <v>2215</v>
      </c>
      <c r="B2230" t="s">
        <v>2215</v>
      </c>
      <c r="C2230" s="8">
        <v>311.5</v>
      </c>
      <c r="D2230" s="8">
        <v>154.5</v>
      </c>
      <c r="E2230" s="17">
        <f t="shared" si="374"/>
        <v>0.70120524188970779</v>
      </c>
      <c r="F2230" s="2">
        <f>+IF(A2230&gt;$C$3,AVERAGE(INDEX($E$16:$E$2532,A2230-$C$3):E2229),"")</f>
        <v>0.6921860468685328</v>
      </c>
      <c r="G2230" s="2">
        <f>+IF(A2230&gt;$C$3,STDEVA(INDEX($E$16:$E$2532,A2230-$C$3):E2229),"")</f>
        <v>3.6437382015919104E-3</v>
      </c>
      <c r="H2230">
        <f t="shared" si="375"/>
        <v>2.4752587925319651</v>
      </c>
      <c r="I2230" s="2" t="str">
        <f t="shared" si="376"/>
        <v>Sell</v>
      </c>
      <c r="J2230">
        <f t="shared" si="377"/>
        <v>154.5</v>
      </c>
      <c r="K2230">
        <f t="shared" si="378"/>
        <v>311.5</v>
      </c>
      <c r="L2230" s="37" t="str">
        <f t="shared" si="379"/>
        <v/>
      </c>
      <c r="M2230" t="str">
        <f t="shared" si="380"/>
        <v>Short</v>
      </c>
      <c r="N2230" s="39">
        <f t="shared" si="381"/>
        <v>0</v>
      </c>
      <c r="O2230" s="40">
        <f t="shared" si="384"/>
        <v>8016.6749999999784</v>
      </c>
      <c r="P2230" s="39">
        <f t="shared" si="382"/>
        <v>3.75</v>
      </c>
      <c r="Q2230" s="39">
        <f t="shared" si="383"/>
        <v>5825</v>
      </c>
      <c r="R2230" s="39">
        <f>IF((O2230 - MAX($O$16:O2230)) &lt; 0, O2230 - MAX($O$16:O2230), 0)</f>
        <v>-3915.0000000000591</v>
      </c>
    </row>
    <row r="2231" spans="1:18" x14ac:dyDescent="0.25">
      <c r="A2231" s="2">
        <v>2216</v>
      </c>
      <c r="B2231" t="s">
        <v>2216</v>
      </c>
      <c r="C2231" s="8">
        <v>297.51</v>
      </c>
      <c r="D2231" s="8">
        <v>149.06</v>
      </c>
      <c r="E2231" s="17">
        <f t="shared" si="374"/>
        <v>0.69109892841259557</v>
      </c>
      <c r="F2231" s="2">
        <f>+IF(A2231&gt;$C$3,AVERAGE(INDEX($E$16:$E$2532,A2231-$C$3):E2230),"")</f>
        <v>0.6928852541986904</v>
      </c>
      <c r="G2231" s="2">
        <f>+IF(A2231&gt;$C$3,STDEVA(INDEX($E$16:$E$2532,A2231-$C$3):E2230),"")</f>
        <v>5.0374462359375769E-3</v>
      </c>
      <c r="H2231">
        <f t="shared" si="375"/>
        <v>-0.35460939976907957</v>
      </c>
      <c r="I2231" s="2" t="str">
        <f t="shared" si="376"/>
        <v/>
      </c>
      <c r="J2231" t="str">
        <f t="shared" si="377"/>
        <v/>
      </c>
      <c r="K2231" t="str">
        <f t="shared" si="378"/>
        <v/>
      </c>
      <c r="L2231" s="37">
        <f t="shared" si="379"/>
        <v>2137.5000000000027</v>
      </c>
      <c r="M2231" t="str">
        <f t="shared" si="380"/>
        <v>TP</v>
      </c>
      <c r="N2231" s="39">
        <f t="shared" si="381"/>
        <v>2137.5000000000027</v>
      </c>
      <c r="O2231" s="40">
        <f t="shared" si="384"/>
        <v>10154.174999999981</v>
      </c>
      <c r="P2231" s="39">
        <f t="shared" si="382"/>
        <v>3.75</v>
      </c>
      <c r="Q2231" s="39">
        <f t="shared" si="383"/>
        <v>0</v>
      </c>
      <c r="R2231" s="39">
        <f>IF((O2231 - MAX($O$16:O2231)) &lt; 0, O2231 - MAX($O$16:O2231), 0)</f>
        <v>-1777.5000000000564</v>
      </c>
    </row>
    <row r="2232" spans="1:18" x14ac:dyDescent="0.25">
      <c r="A2232" s="2">
        <v>2217</v>
      </c>
      <c r="B2232" t="s">
        <v>2217</v>
      </c>
      <c r="C2232" s="8">
        <v>296.26</v>
      </c>
      <c r="D2232" s="8">
        <v>146.33000000000001</v>
      </c>
      <c r="E2232" s="17">
        <f t="shared" si="374"/>
        <v>0.70537310204957093</v>
      </c>
      <c r="F2232" s="2">
        <f>+IF(A2232&gt;$C$3,AVERAGE(INDEX($E$16:$E$2532,A2232-$C$3):E2231),"")</f>
        <v>0.69287289402542385</v>
      </c>
      <c r="G2232" s="2">
        <f>+IF(A2232&gt;$C$3,STDEVA(INDEX($E$16:$E$2532,A2232-$C$3):E2231),"")</f>
        <v>5.0428084453412111E-3</v>
      </c>
      <c r="H2232">
        <f t="shared" si="375"/>
        <v>2.4788187296099613</v>
      </c>
      <c r="I2232" s="2" t="str">
        <f t="shared" si="376"/>
        <v>Sell</v>
      </c>
      <c r="J2232">
        <f t="shared" si="377"/>
        <v>146.33000000000001</v>
      </c>
      <c r="K2232">
        <f t="shared" si="378"/>
        <v>296.26</v>
      </c>
      <c r="L2232" s="37" t="str">
        <f t="shared" si="379"/>
        <v/>
      </c>
      <c r="M2232" t="str">
        <f t="shared" si="380"/>
        <v>Short</v>
      </c>
      <c r="N2232" s="39">
        <f t="shared" si="381"/>
        <v>0</v>
      </c>
      <c r="O2232" s="40">
        <f t="shared" si="384"/>
        <v>10154.174999999981</v>
      </c>
      <c r="P2232" s="39">
        <f t="shared" si="382"/>
        <v>3.75</v>
      </c>
      <c r="Q2232" s="39">
        <f t="shared" si="383"/>
        <v>5532.375</v>
      </c>
      <c r="R2232" s="39">
        <f>IF((O2232 - MAX($O$16:O2232)) &lt; 0, O2232 - MAX($O$16:O2232), 0)</f>
        <v>-1777.5000000000564</v>
      </c>
    </row>
    <row r="2233" spans="1:18" x14ac:dyDescent="0.25">
      <c r="A2233" s="2">
        <v>2218</v>
      </c>
      <c r="B2233" t="s">
        <v>2218</v>
      </c>
      <c r="C2233" s="8">
        <v>309.08999999999997</v>
      </c>
      <c r="D2233" s="8">
        <v>151.03</v>
      </c>
      <c r="E2233" s="17">
        <f t="shared" si="374"/>
        <v>0.71615400404683593</v>
      </c>
      <c r="F2233" s="2">
        <f>+IF(A2233&gt;$C$3,AVERAGE(INDEX($E$16:$E$2532,A2233-$C$3):E2232),"")</f>
        <v>0.69574942284712504</v>
      </c>
      <c r="G2233" s="2">
        <f>+IF(A2233&gt;$C$3,STDEVA(INDEX($E$16:$E$2532,A2233-$C$3):E2232),"")</f>
        <v>7.2982739875685938E-3</v>
      </c>
      <c r="H2233">
        <f t="shared" si="375"/>
        <v>2.7958091508302827</v>
      </c>
      <c r="I2233" s="2" t="str">
        <f t="shared" si="376"/>
        <v>Sell</v>
      </c>
      <c r="J2233" t="str">
        <f t="shared" si="377"/>
        <v/>
      </c>
      <c r="K2233" t="str">
        <f t="shared" si="378"/>
        <v/>
      </c>
      <c r="L2233" s="37">
        <f t="shared" si="379"/>
        <v>-2032.4999999999986</v>
      </c>
      <c r="M2233" t="str">
        <f t="shared" si="380"/>
        <v>SL</v>
      </c>
      <c r="N2233" s="39">
        <f t="shared" si="381"/>
        <v>-2032.4999999999986</v>
      </c>
      <c r="O2233" s="40">
        <f t="shared" si="384"/>
        <v>8121.6749999999829</v>
      </c>
      <c r="P2233" s="39">
        <f t="shared" si="382"/>
        <v>3.75</v>
      </c>
      <c r="Q2233" s="39">
        <f t="shared" si="383"/>
        <v>0</v>
      </c>
      <c r="R2233" s="39">
        <f>IF((O2233 - MAX($O$16:O2233)) &lt; 0, O2233 - MAX($O$16:O2233), 0)</f>
        <v>-3810.0000000000546</v>
      </c>
    </row>
    <row r="2234" spans="1:18" x14ac:dyDescent="0.25">
      <c r="A2234" s="2">
        <v>2219</v>
      </c>
      <c r="B2234" t="s">
        <v>2219</v>
      </c>
      <c r="C2234" s="8">
        <v>300.24</v>
      </c>
      <c r="D2234" s="8">
        <v>147.94999999999999</v>
      </c>
      <c r="E2234" s="17">
        <f t="shared" si="374"/>
        <v>0.70770777598054679</v>
      </c>
      <c r="F2234" s="2">
        <f>+IF(A2234&gt;$C$3,AVERAGE(INDEX($E$16:$E$2532,A2234-$C$3):E2233),"")</f>
        <v>0.70141488310092748</v>
      </c>
      <c r="G2234" s="2">
        <f>+IF(A2234&gt;$C$3,STDEVA(INDEX($E$16:$E$2532,A2234-$C$3):E2233),"")</f>
        <v>1.0076574988463365E-2</v>
      </c>
      <c r="H2234">
        <f t="shared" si="375"/>
        <v>0.62450712536988284</v>
      </c>
      <c r="I2234" s="2" t="str">
        <f t="shared" si="376"/>
        <v/>
      </c>
      <c r="J2234" t="str">
        <f t="shared" si="377"/>
        <v/>
      </c>
      <c r="K2234" t="str">
        <f t="shared" si="378"/>
        <v/>
      </c>
      <c r="L2234" s="37" t="str">
        <f t="shared" si="379"/>
        <v/>
      </c>
      <c r="M2234" t="str">
        <f t="shared" si="380"/>
        <v/>
      </c>
      <c r="N2234" s="39">
        <f t="shared" si="381"/>
        <v>0</v>
      </c>
      <c r="O2234" s="40">
        <f t="shared" si="384"/>
        <v>8121.6749999999829</v>
      </c>
      <c r="P2234" s="39">
        <f t="shared" si="382"/>
        <v>0</v>
      </c>
      <c r="Q2234" s="39">
        <f t="shared" si="383"/>
        <v>0</v>
      </c>
      <c r="R2234" s="39">
        <f>IF((O2234 - MAX($O$16:O2234)) &lt; 0, O2234 - MAX($O$16:O2234), 0)</f>
        <v>-3810.0000000000546</v>
      </c>
    </row>
    <row r="2235" spans="1:18" x14ac:dyDescent="0.25">
      <c r="A2235" s="2">
        <v>2220</v>
      </c>
      <c r="B2235" t="s">
        <v>2220</v>
      </c>
      <c r="C2235" s="8">
        <v>312.86</v>
      </c>
      <c r="D2235" s="8">
        <v>152.16</v>
      </c>
      <c r="E2235" s="17">
        <f t="shared" si="374"/>
        <v>0.72082320733654404</v>
      </c>
      <c r="F2235" s="2">
        <f>+IF(A2235&gt;$C$3,AVERAGE(INDEX($E$16:$E$2532,A2235-$C$3):E2234),"")</f>
        <v>0.70430781047585145</v>
      </c>
      <c r="G2235" s="2">
        <f>+IF(A2235&gt;$C$3,STDEVA(INDEX($E$16:$E$2532,A2235-$C$3):E2234),"")</f>
        <v>9.1805148396497706E-3</v>
      </c>
      <c r="H2235">
        <f t="shared" si="375"/>
        <v>1.7989619481212709</v>
      </c>
      <c r="I2235" s="2" t="str">
        <f t="shared" si="376"/>
        <v>Sell</v>
      </c>
      <c r="J2235">
        <f t="shared" si="377"/>
        <v>152.16</v>
      </c>
      <c r="K2235">
        <f t="shared" si="378"/>
        <v>312.86</v>
      </c>
      <c r="L2235" s="37" t="str">
        <f t="shared" si="379"/>
        <v/>
      </c>
      <c r="M2235" t="str">
        <f t="shared" si="380"/>
        <v>Short</v>
      </c>
      <c r="N2235" s="39">
        <f t="shared" si="381"/>
        <v>0</v>
      </c>
      <c r="O2235" s="40">
        <f t="shared" si="384"/>
        <v>8121.6749999999829</v>
      </c>
      <c r="P2235" s="39">
        <f t="shared" si="382"/>
        <v>3.75</v>
      </c>
      <c r="Q2235" s="39">
        <f t="shared" si="383"/>
        <v>5812.75</v>
      </c>
      <c r="R2235" s="39">
        <f>IF((O2235 - MAX($O$16:O2235)) &lt; 0, O2235 - MAX($O$16:O2235), 0)</f>
        <v>-3810.0000000000546</v>
      </c>
    </row>
    <row r="2236" spans="1:18" x14ac:dyDescent="0.25">
      <c r="A2236" s="2">
        <v>2221</v>
      </c>
      <c r="B2236" t="s">
        <v>2221</v>
      </c>
      <c r="C2236" s="8">
        <v>302.45999999999998</v>
      </c>
      <c r="D2236" s="8">
        <v>147.32</v>
      </c>
      <c r="E2236" s="17">
        <f t="shared" si="374"/>
        <v>0.71934194574572996</v>
      </c>
      <c r="F2236" s="2">
        <f>+IF(A2236&gt;$C$3,AVERAGE(INDEX($E$16:$E$2532,A2236-$C$3):E2235),"")</f>
        <v>0.70823140356521863</v>
      </c>
      <c r="G2236" s="2">
        <f>+IF(A2236&gt;$C$3,STDEVA(INDEX($E$16:$E$2532,A2236-$C$3):E2235),"")</f>
        <v>1.1437732498881905E-2</v>
      </c>
      <c r="H2236">
        <f t="shared" si="375"/>
        <v>0.97139377770877566</v>
      </c>
      <c r="I2236" s="2" t="str">
        <f t="shared" si="376"/>
        <v/>
      </c>
      <c r="J2236" t="str">
        <f t="shared" si="377"/>
        <v/>
      </c>
      <c r="K2236" t="str">
        <f t="shared" si="378"/>
        <v/>
      </c>
      <c r="L2236" s="37">
        <f t="shared" si="379"/>
        <v>1390.0000000000077</v>
      </c>
      <c r="M2236" t="str">
        <f t="shared" si="380"/>
        <v>TP</v>
      </c>
      <c r="N2236" s="39">
        <f t="shared" si="381"/>
        <v>1390.0000000000077</v>
      </c>
      <c r="O2236" s="40">
        <f t="shared" si="384"/>
        <v>9511.6749999999902</v>
      </c>
      <c r="P2236" s="39">
        <f t="shared" si="382"/>
        <v>3.75</v>
      </c>
      <c r="Q2236" s="39">
        <f t="shared" si="383"/>
        <v>0</v>
      </c>
      <c r="R2236" s="39">
        <f>IF((O2236 - MAX($O$16:O2236)) &lt; 0, O2236 - MAX($O$16:O2236), 0)</f>
        <v>-2420.0000000000473</v>
      </c>
    </row>
    <row r="2237" spans="1:18" x14ac:dyDescent="0.25">
      <c r="A2237" s="2">
        <v>2222</v>
      </c>
      <c r="B2237" t="s">
        <v>2222</v>
      </c>
      <c r="C2237" s="8">
        <v>297.45999999999998</v>
      </c>
      <c r="D2237" s="8">
        <v>144.4</v>
      </c>
      <c r="E2237" s="17">
        <f t="shared" si="374"/>
        <v>0.722692535705726</v>
      </c>
      <c r="F2237" s="2">
        <f>+IF(A2237&gt;$C$3,AVERAGE(INDEX($E$16:$E$2532,A2237-$C$3):E2236),"")</f>
        <v>0.71388000703184562</v>
      </c>
      <c r="G2237" s="2">
        <f>+IF(A2237&gt;$C$3,STDEVA(INDEX($E$16:$E$2532,A2237-$C$3):E2236),"")</f>
        <v>6.9583715037651742E-3</v>
      </c>
      <c r="H2237">
        <f t="shared" si="375"/>
        <v>1.2664642393858856</v>
      </c>
      <c r="I2237" s="2" t="str">
        <f t="shared" si="376"/>
        <v/>
      </c>
      <c r="J2237" t="str">
        <f t="shared" si="377"/>
        <v/>
      </c>
      <c r="K2237" t="str">
        <f t="shared" si="378"/>
        <v/>
      </c>
      <c r="L2237" s="37" t="str">
        <f t="shared" si="379"/>
        <v/>
      </c>
      <c r="M2237" t="str">
        <f t="shared" si="380"/>
        <v/>
      </c>
      <c r="N2237" s="39">
        <f t="shared" si="381"/>
        <v>0</v>
      </c>
      <c r="O2237" s="40">
        <f t="shared" si="384"/>
        <v>9511.6749999999902</v>
      </c>
      <c r="P2237" s="39">
        <f t="shared" si="382"/>
        <v>0</v>
      </c>
      <c r="Q2237" s="39">
        <f t="shared" si="383"/>
        <v>0</v>
      </c>
      <c r="R2237" s="39">
        <f>IF((O2237 - MAX($O$16:O2237)) &lt; 0, O2237 - MAX($O$16:O2237), 0)</f>
        <v>-2420.0000000000473</v>
      </c>
    </row>
    <row r="2238" spans="1:18" x14ac:dyDescent="0.25">
      <c r="A2238" s="2">
        <v>2223</v>
      </c>
      <c r="B2238" t="s">
        <v>2223</v>
      </c>
      <c r="C2238" s="8">
        <v>274.23</v>
      </c>
      <c r="D2238" s="8">
        <v>130.36000000000001</v>
      </c>
      <c r="E2238" s="17">
        <f t="shared" si="374"/>
        <v>0.74366731636447625</v>
      </c>
      <c r="F2238" s="2">
        <f>+IF(A2238&gt;$C$3,AVERAGE(INDEX($E$16:$E$2532,A2238-$C$3):E2237),"")</f>
        <v>0.71734389376307661</v>
      </c>
      <c r="G2238" s="2">
        <f>+IF(A2238&gt;$C$3,STDEVA(INDEX($E$16:$E$2532,A2238-$C$3):E2237),"")</f>
        <v>5.8944127942096702E-3</v>
      </c>
      <c r="H2238">
        <f t="shared" si="375"/>
        <v>4.4658261171084321</v>
      </c>
      <c r="I2238" s="2" t="str">
        <f t="shared" si="376"/>
        <v>Sell</v>
      </c>
      <c r="J2238">
        <f t="shared" si="377"/>
        <v>130.36000000000001</v>
      </c>
      <c r="K2238">
        <f t="shared" si="378"/>
        <v>274.23</v>
      </c>
      <c r="L2238" s="37" t="str">
        <f t="shared" si="379"/>
        <v/>
      </c>
      <c r="M2238" t="str">
        <f t="shared" si="380"/>
        <v>Short</v>
      </c>
      <c r="N2238" s="39">
        <f t="shared" si="381"/>
        <v>0</v>
      </c>
      <c r="O2238" s="40">
        <f t="shared" si="384"/>
        <v>9511.6749999999902</v>
      </c>
      <c r="P2238" s="39">
        <f t="shared" si="382"/>
        <v>3.75</v>
      </c>
      <c r="Q2238" s="39">
        <f t="shared" si="383"/>
        <v>5057.375</v>
      </c>
      <c r="R2238" s="39">
        <f>IF((O2238 - MAX($O$16:O2238)) &lt; 0, O2238 - MAX($O$16:O2238), 0)</f>
        <v>-2420.0000000000473</v>
      </c>
    </row>
    <row r="2239" spans="1:18" x14ac:dyDescent="0.25">
      <c r="A2239" s="2">
        <v>2224</v>
      </c>
      <c r="B2239" t="s">
        <v>2224</v>
      </c>
      <c r="C2239" s="8">
        <v>288.42</v>
      </c>
      <c r="D2239" s="8">
        <v>134.43</v>
      </c>
      <c r="E2239" s="17">
        <f t="shared" si="374"/>
        <v>0.76337413366776286</v>
      </c>
      <c r="F2239" s="2">
        <f>+IF(A2239&gt;$C$3,AVERAGE(INDEX($E$16:$E$2532,A2239-$C$3):E2238),"")</f>
        <v>0.72284655622660465</v>
      </c>
      <c r="G2239" s="2">
        <f>+IF(A2239&gt;$C$3,STDEVA(INDEX($E$16:$E$2532,A2239-$C$3):E2238),"")</f>
        <v>1.3029645790769146E-2</v>
      </c>
      <c r="H2239">
        <f t="shared" si="375"/>
        <v>3.1104128302451608</v>
      </c>
      <c r="I2239" s="2" t="str">
        <f t="shared" si="376"/>
        <v>Sell</v>
      </c>
      <c r="J2239" t="str">
        <f t="shared" si="377"/>
        <v/>
      </c>
      <c r="K2239" t="str">
        <f t="shared" si="378"/>
        <v/>
      </c>
      <c r="L2239" s="37">
        <f t="shared" si="379"/>
        <v>-2530.0000000000014</v>
      </c>
      <c r="M2239" t="str">
        <f t="shared" si="380"/>
        <v>SL</v>
      </c>
      <c r="N2239" s="39">
        <f t="shared" si="381"/>
        <v>-2530.0000000000014</v>
      </c>
      <c r="O2239" s="40">
        <f t="shared" si="384"/>
        <v>6981.6749999999884</v>
      </c>
      <c r="P2239" s="39">
        <f t="shared" si="382"/>
        <v>3.75</v>
      </c>
      <c r="Q2239" s="39">
        <f t="shared" si="383"/>
        <v>0</v>
      </c>
      <c r="R2239" s="39">
        <f>IF((O2239 - MAX($O$16:O2239)) &lt; 0, O2239 - MAX($O$16:O2239), 0)</f>
        <v>-4950.0000000000491</v>
      </c>
    </row>
    <row r="2240" spans="1:18" x14ac:dyDescent="0.25">
      <c r="A2240" s="2">
        <v>2225</v>
      </c>
      <c r="B2240" t="s">
        <v>2225</v>
      </c>
      <c r="C2240" s="8">
        <v>274.36</v>
      </c>
      <c r="D2240" s="8">
        <v>125.88</v>
      </c>
      <c r="E2240" s="17">
        <f t="shared" si="374"/>
        <v>0.77911204043491455</v>
      </c>
      <c r="F2240" s="2">
        <f>+IF(A2240&gt;$C$3,AVERAGE(INDEX($E$16:$E$2532,A2240-$C$3):E2239),"")</f>
        <v>0.7339798277640478</v>
      </c>
      <c r="G2240" s="2">
        <f>+IF(A2240&gt;$C$3,STDEVA(INDEX($E$16:$E$2532,A2240-$C$3):E2239),"")</f>
        <v>1.9187495068468848E-2</v>
      </c>
      <c r="H2240">
        <f t="shared" si="375"/>
        <v>2.3521680401645195</v>
      </c>
      <c r="I2240" s="2" t="str">
        <f t="shared" si="376"/>
        <v>Sell</v>
      </c>
      <c r="J2240">
        <f t="shared" si="377"/>
        <v>125.88</v>
      </c>
      <c r="K2240">
        <f t="shared" si="378"/>
        <v>274.36</v>
      </c>
      <c r="L2240" s="37" t="str">
        <f t="shared" si="379"/>
        <v/>
      </c>
      <c r="M2240" t="str">
        <f t="shared" si="380"/>
        <v>Short</v>
      </c>
      <c r="N2240" s="39">
        <f t="shared" si="381"/>
        <v>0</v>
      </c>
      <c r="O2240" s="40">
        <f t="shared" si="384"/>
        <v>6981.6749999999884</v>
      </c>
      <c r="P2240" s="39">
        <f t="shared" si="382"/>
        <v>3.75</v>
      </c>
      <c r="Q2240" s="39">
        <f t="shared" si="383"/>
        <v>5003</v>
      </c>
      <c r="R2240" s="39">
        <f>IF((O2240 - MAX($O$16:O2240)) &lt; 0, O2240 - MAX($O$16:O2240), 0)</f>
        <v>-4950.0000000000491</v>
      </c>
    </row>
    <row r="2241" spans="1:18" x14ac:dyDescent="0.25">
      <c r="A2241" s="2">
        <v>2226</v>
      </c>
      <c r="B2241" t="s">
        <v>2226</v>
      </c>
      <c r="C2241" s="8">
        <v>248.11</v>
      </c>
      <c r="D2241" s="8">
        <v>111.97</v>
      </c>
      <c r="E2241" s="17">
        <f t="shared" si="374"/>
        <v>0.79564121794146503</v>
      </c>
      <c r="F2241" s="2">
        <f>+IF(A2241&gt;$C$3,AVERAGE(INDEX($E$16:$E$2532,A2241-$C$3):E2240),"")</f>
        <v>0.7456375943837219</v>
      </c>
      <c r="G2241" s="2">
        <f>+IF(A2241&gt;$C$3,STDEVA(INDEX($E$16:$E$2532,A2241-$C$3):E2240),"")</f>
        <v>2.5772767675935875E-2</v>
      </c>
      <c r="H2241">
        <f t="shared" si="375"/>
        <v>1.9401728284087894</v>
      </c>
      <c r="I2241" s="2" t="str">
        <f t="shared" si="376"/>
        <v>Sell</v>
      </c>
      <c r="J2241" t="str">
        <f t="shared" si="377"/>
        <v/>
      </c>
      <c r="K2241" t="str">
        <f t="shared" si="378"/>
        <v/>
      </c>
      <c r="L2241" s="37">
        <f t="shared" si="379"/>
        <v>3085.0000000000009</v>
      </c>
      <c r="M2241" t="str">
        <f t="shared" si="380"/>
        <v>TP</v>
      </c>
      <c r="N2241" s="39">
        <f t="shared" si="381"/>
        <v>3085.0000000000009</v>
      </c>
      <c r="O2241" s="40">
        <f t="shared" si="384"/>
        <v>10066.674999999988</v>
      </c>
      <c r="P2241" s="39">
        <f t="shared" si="382"/>
        <v>3.75</v>
      </c>
      <c r="Q2241" s="39">
        <f t="shared" si="383"/>
        <v>0</v>
      </c>
      <c r="R2241" s="39">
        <f>IF((O2241 - MAX($O$16:O2241)) &lt; 0, O2241 - MAX($O$16:O2241), 0)</f>
        <v>-1865.0000000000491</v>
      </c>
    </row>
    <row r="2242" spans="1:18" x14ac:dyDescent="0.25">
      <c r="A2242" s="2">
        <v>2227</v>
      </c>
      <c r="B2242" t="s">
        <v>2227</v>
      </c>
      <c r="C2242" s="8">
        <v>269.32</v>
      </c>
      <c r="D2242" s="8">
        <v>119.47</v>
      </c>
      <c r="E2242" s="17">
        <f t="shared" si="374"/>
        <v>0.81283496984794779</v>
      </c>
      <c r="F2242" s="2">
        <f>+IF(A2242&gt;$C$3,AVERAGE(INDEX($E$16:$E$2532,A2242-$C$3):E2241),"")</f>
        <v>0.76089744882286892</v>
      </c>
      <c r="G2242" s="2">
        <f>+IF(A2242&gt;$C$3,STDEVA(INDEX($E$16:$E$2532,A2242-$C$3):E2241),"")</f>
        <v>2.8729460745039397E-2</v>
      </c>
      <c r="H2242">
        <f t="shared" si="375"/>
        <v>1.8078139887831595</v>
      </c>
      <c r="I2242" s="2" t="str">
        <f t="shared" si="376"/>
        <v>Sell</v>
      </c>
      <c r="J2242">
        <f t="shared" si="377"/>
        <v>119.47</v>
      </c>
      <c r="K2242">
        <f t="shared" si="378"/>
        <v>269.32</v>
      </c>
      <c r="L2242" s="37" t="str">
        <f t="shared" si="379"/>
        <v/>
      </c>
      <c r="M2242" t="str">
        <f t="shared" si="380"/>
        <v>Short</v>
      </c>
      <c r="N2242" s="39">
        <f t="shared" si="381"/>
        <v>0</v>
      </c>
      <c r="O2242" s="40">
        <f t="shared" si="384"/>
        <v>10066.674999999988</v>
      </c>
      <c r="P2242" s="39">
        <f t="shared" si="382"/>
        <v>3.75</v>
      </c>
      <c r="Q2242" s="39">
        <f t="shared" si="383"/>
        <v>4859.875</v>
      </c>
      <c r="R2242" s="39">
        <f>IF((O2242 - MAX($O$16:O2242)) &lt; 0, O2242 - MAX($O$16:O2242), 0)</f>
        <v>-1865.0000000000491</v>
      </c>
    </row>
    <row r="2243" spans="1:18" x14ac:dyDescent="0.25">
      <c r="A2243" s="2">
        <v>2228</v>
      </c>
      <c r="B2243" t="s">
        <v>2228</v>
      </c>
      <c r="C2243" s="8">
        <v>239.85</v>
      </c>
      <c r="D2243" s="8">
        <v>103.62</v>
      </c>
      <c r="E2243" s="17">
        <f t="shared" si="374"/>
        <v>0.83928336656143065</v>
      </c>
      <c r="F2243" s="2">
        <f>+IF(A2243&gt;$C$3,AVERAGE(INDEX($E$16:$E$2532,A2243-$C$3):E2242),"")</f>
        <v>0.77892593565131329</v>
      </c>
      <c r="G2243" s="2">
        <f>+IF(A2243&gt;$C$3,STDEVA(INDEX($E$16:$E$2532,A2243-$C$3):E2242),"")</f>
        <v>2.6992066779556487E-2</v>
      </c>
      <c r="H2243">
        <f t="shared" si="375"/>
        <v>2.2361174267630166</v>
      </c>
      <c r="I2243" s="2" t="str">
        <f t="shared" si="376"/>
        <v>Sell</v>
      </c>
      <c r="J2243" t="str">
        <f t="shared" si="377"/>
        <v/>
      </c>
      <c r="K2243" t="str">
        <f t="shared" si="378"/>
        <v/>
      </c>
      <c r="L2243" s="37">
        <f t="shared" si="379"/>
        <v>3405.0000000000014</v>
      </c>
      <c r="M2243" t="str">
        <f t="shared" si="380"/>
        <v>TP</v>
      </c>
      <c r="N2243" s="39">
        <f t="shared" si="381"/>
        <v>3405.0000000000014</v>
      </c>
      <c r="O2243" s="40">
        <f t="shared" si="384"/>
        <v>13471.67499999999</v>
      </c>
      <c r="P2243" s="39">
        <f t="shared" si="382"/>
        <v>3.75</v>
      </c>
      <c r="Q2243" s="39">
        <f t="shared" si="383"/>
        <v>0</v>
      </c>
      <c r="R2243" s="39">
        <f>IF((O2243 - MAX($O$16:O2243)) &lt; 0, O2243 - MAX($O$16:O2243), 0)</f>
        <v>0</v>
      </c>
    </row>
    <row r="2244" spans="1:18" x14ac:dyDescent="0.25">
      <c r="A2244" s="2">
        <v>2229</v>
      </c>
      <c r="B2244" t="s">
        <v>2229</v>
      </c>
      <c r="C2244" s="8">
        <v>252.8</v>
      </c>
      <c r="D2244" s="8">
        <v>108.37</v>
      </c>
      <c r="E2244" s="17">
        <f t="shared" si="374"/>
        <v>0.84704736433779859</v>
      </c>
      <c r="F2244" s="2">
        <f>+IF(A2244&gt;$C$3,AVERAGE(INDEX($E$16:$E$2532,A2244-$C$3):E2243),"")</f>
        <v>0.79804914569070418</v>
      </c>
      <c r="G2244" s="2">
        <f>+IF(A2244&gt;$C$3,STDEVA(INDEX($E$16:$E$2532,A2244-$C$3):E2243),"")</f>
        <v>2.9519697225455752E-2</v>
      </c>
      <c r="H2244">
        <f t="shared" si="375"/>
        <v>1.6598482793665557</v>
      </c>
      <c r="I2244" s="2" t="str">
        <f t="shared" si="376"/>
        <v>Sell</v>
      </c>
      <c r="J2244">
        <f t="shared" si="377"/>
        <v>108.37</v>
      </c>
      <c r="K2244">
        <f t="shared" si="378"/>
        <v>252.8</v>
      </c>
      <c r="L2244" s="37" t="str">
        <f t="shared" si="379"/>
        <v/>
      </c>
      <c r="M2244" t="str">
        <f t="shared" si="380"/>
        <v>Short</v>
      </c>
      <c r="N2244" s="39">
        <f t="shared" si="381"/>
        <v>0</v>
      </c>
      <c r="O2244" s="40">
        <f t="shared" si="384"/>
        <v>13471.67499999999</v>
      </c>
      <c r="P2244" s="39">
        <f t="shared" si="382"/>
        <v>3.75</v>
      </c>
      <c r="Q2244" s="39">
        <f t="shared" si="383"/>
        <v>4514.625</v>
      </c>
      <c r="R2244" s="39">
        <f>IF((O2244 - MAX($O$16:O2244)) &lt; 0, O2244 - MAX($O$16:O2244), 0)</f>
        <v>0</v>
      </c>
    </row>
    <row r="2245" spans="1:18" x14ac:dyDescent="0.25">
      <c r="A2245" s="2">
        <v>2230</v>
      </c>
      <c r="B2245" t="s">
        <v>2230</v>
      </c>
      <c r="C2245" s="8">
        <v>240</v>
      </c>
      <c r="D2245" s="8">
        <v>99.97</v>
      </c>
      <c r="E2245" s="17">
        <f t="shared" si="374"/>
        <v>0.87576878236290201</v>
      </c>
      <c r="F2245" s="2">
        <f>+IF(A2245&gt;$C$3,AVERAGE(INDEX($E$16:$E$2532,A2245-$C$3):E2244),"")</f>
        <v>0.81478379182471128</v>
      </c>
      <c r="G2245" s="2">
        <f>+IF(A2245&gt;$C$3,STDEVA(INDEX($E$16:$E$2532,A2245-$C$3):E2244),"")</f>
        <v>2.8652561677690633E-2</v>
      </c>
      <c r="H2245">
        <f t="shared" si="375"/>
        <v>2.1284306521770677</v>
      </c>
      <c r="I2245" s="2" t="str">
        <f t="shared" si="376"/>
        <v>Sell</v>
      </c>
      <c r="J2245" t="str">
        <f t="shared" si="377"/>
        <v/>
      </c>
      <c r="K2245" t="str">
        <f t="shared" si="378"/>
        <v/>
      </c>
      <c r="L2245" s="37">
        <f t="shared" si="379"/>
        <v>1100.0000000000014</v>
      </c>
      <c r="M2245" t="str">
        <f t="shared" si="380"/>
        <v>TP</v>
      </c>
      <c r="N2245" s="39">
        <f t="shared" si="381"/>
        <v>1100.0000000000014</v>
      </c>
      <c r="O2245" s="40">
        <f t="shared" si="384"/>
        <v>14571.674999999992</v>
      </c>
      <c r="P2245" s="39">
        <f t="shared" si="382"/>
        <v>3.75</v>
      </c>
      <c r="Q2245" s="39">
        <f t="shared" si="383"/>
        <v>0</v>
      </c>
      <c r="R2245" s="39">
        <f>IF((O2245 - MAX($O$16:O2245)) &lt; 0, O2245 - MAX($O$16:O2245), 0)</f>
        <v>0</v>
      </c>
    </row>
    <row r="2246" spans="1:18" x14ac:dyDescent="0.25">
      <c r="A2246" s="2">
        <v>2231</v>
      </c>
      <c r="B2246" t="s">
        <v>2231</v>
      </c>
      <c r="C2246" s="8">
        <v>240.51</v>
      </c>
      <c r="D2246" s="8">
        <v>103.87</v>
      </c>
      <c r="E2246" s="17">
        <f t="shared" si="374"/>
        <v>0.83962155148324991</v>
      </c>
      <c r="F2246" s="2">
        <f>+IF(A2246&gt;$C$3,AVERAGE(INDEX($E$16:$E$2532,A2246-$C$3):E2245),"")</f>
        <v>0.83411514021030886</v>
      </c>
      <c r="G2246" s="2">
        <f>+IF(A2246&gt;$C$3,STDEVA(INDEX($E$16:$E$2532,A2246-$C$3):E2245),"")</f>
        <v>3.1072766349636821E-2</v>
      </c>
      <c r="H2246">
        <f t="shared" si="375"/>
        <v>0.17721020429857565</v>
      </c>
      <c r="I2246" s="2" t="str">
        <f t="shared" si="376"/>
        <v/>
      </c>
      <c r="J2246" t="str">
        <f t="shared" si="377"/>
        <v/>
      </c>
      <c r="K2246" t="str">
        <f t="shared" si="378"/>
        <v/>
      </c>
      <c r="L2246" s="37" t="str">
        <f t="shared" si="379"/>
        <v/>
      </c>
      <c r="M2246" t="str">
        <f t="shared" si="380"/>
        <v/>
      </c>
      <c r="N2246" s="39">
        <f t="shared" si="381"/>
        <v>0</v>
      </c>
      <c r="O2246" s="40">
        <f t="shared" si="384"/>
        <v>14571.674999999992</v>
      </c>
      <c r="P2246" s="39">
        <f t="shared" si="382"/>
        <v>0</v>
      </c>
      <c r="Q2246" s="39">
        <f t="shared" si="383"/>
        <v>0</v>
      </c>
      <c r="R2246" s="39">
        <f>IF((O2246 - MAX($O$16:O2246)) &lt; 0, O2246 - MAX($O$16:O2246), 0)</f>
        <v>0</v>
      </c>
    </row>
    <row r="2247" spans="1:18" x14ac:dyDescent="0.25">
      <c r="A2247" s="2">
        <v>2232</v>
      </c>
      <c r="B2247" t="s">
        <v>2232</v>
      </c>
      <c r="C2247" s="8">
        <v>228.8</v>
      </c>
      <c r="D2247" s="8">
        <v>101.4</v>
      </c>
      <c r="E2247" s="17">
        <f t="shared" si="374"/>
        <v>0.81377516834856001</v>
      </c>
      <c r="F2247" s="2">
        <f>+IF(A2247&gt;$C$3,AVERAGE(INDEX($E$16:$E$2532,A2247-$C$3):E2246),"")</f>
        <v>0.84291120691866583</v>
      </c>
      <c r="G2247" s="2">
        <f>+IF(A2247&gt;$C$3,STDEVA(INDEX($E$16:$E$2532,A2247-$C$3):E2246),"")</f>
        <v>2.2501617481555068E-2</v>
      </c>
      <c r="H2247">
        <f t="shared" si="375"/>
        <v>-1.2948419638716682</v>
      </c>
      <c r="I2247" s="2" t="str">
        <f t="shared" si="376"/>
        <v/>
      </c>
      <c r="J2247" t="str">
        <f t="shared" si="377"/>
        <v/>
      </c>
      <c r="K2247" t="str">
        <f t="shared" si="378"/>
        <v/>
      </c>
      <c r="L2247" s="37" t="str">
        <f t="shared" si="379"/>
        <v/>
      </c>
      <c r="M2247" t="str">
        <f t="shared" si="380"/>
        <v/>
      </c>
      <c r="N2247" s="39">
        <f t="shared" si="381"/>
        <v>0</v>
      </c>
      <c r="O2247" s="40">
        <f t="shared" si="384"/>
        <v>14571.674999999992</v>
      </c>
      <c r="P2247" s="39">
        <f t="shared" si="382"/>
        <v>0</v>
      </c>
      <c r="Q2247" s="39">
        <f t="shared" si="383"/>
        <v>0</v>
      </c>
      <c r="R2247" s="39">
        <f>IF((O2247 - MAX($O$16:O2247)) &lt; 0, O2247 - MAX($O$16:O2247), 0)</f>
        <v>0</v>
      </c>
    </row>
    <row r="2248" spans="1:18" x14ac:dyDescent="0.25">
      <c r="A2248" s="2">
        <v>2233</v>
      </c>
      <c r="B2248" t="s">
        <v>2233</v>
      </c>
      <c r="C2248" s="8">
        <v>222.95</v>
      </c>
      <c r="D2248" s="8">
        <v>99.9</v>
      </c>
      <c r="E2248" s="17">
        <f t="shared" si="374"/>
        <v>0.80277784541897779</v>
      </c>
      <c r="F2248" s="2">
        <f>+IF(A2248&gt;$C$3,AVERAGE(INDEX($E$16:$E$2532,A2248-$C$3):E2247),"")</f>
        <v>0.84309924661878832</v>
      </c>
      <c r="G2248" s="2">
        <f>+IF(A2248&gt;$C$3,STDEVA(INDEX($E$16:$E$2532,A2248-$C$3):E2247),"")</f>
        <v>2.2189203848524224E-2</v>
      </c>
      <c r="H2248">
        <f t="shared" si="375"/>
        <v>-1.8171630435714015</v>
      </c>
      <c r="I2248" s="2" t="str">
        <f t="shared" si="376"/>
        <v>Buy</v>
      </c>
      <c r="J2248">
        <f t="shared" si="377"/>
        <v>222.95</v>
      </c>
      <c r="K2248">
        <f t="shared" si="378"/>
        <v>99.9</v>
      </c>
      <c r="L2248" s="37" t="str">
        <f t="shared" si="379"/>
        <v/>
      </c>
      <c r="M2248" t="str">
        <f t="shared" si="380"/>
        <v>Long</v>
      </c>
      <c r="N2248" s="39">
        <f t="shared" si="381"/>
        <v>0</v>
      </c>
      <c r="O2248" s="40">
        <f t="shared" si="384"/>
        <v>14571.674999999992</v>
      </c>
      <c r="P2248" s="39">
        <f t="shared" si="382"/>
        <v>3.75</v>
      </c>
      <c r="Q2248" s="39">
        <f t="shared" si="383"/>
        <v>4035.625</v>
      </c>
      <c r="R2248" s="39">
        <f>IF((O2248 - MAX($O$16:O2248)) &lt; 0, O2248 - MAX($O$16:O2248), 0)</f>
        <v>0</v>
      </c>
    </row>
    <row r="2249" spans="1:18" x14ac:dyDescent="0.25">
      <c r="A2249" s="2">
        <v>2234</v>
      </c>
      <c r="B2249" t="s">
        <v>2234</v>
      </c>
      <c r="C2249" s="8">
        <v>243.15</v>
      </c>
      <c r="D2249" s="8">
        <v>109.04</v>
      </c>
      <c r="E2249" s="17">
        <f t="shared" si="374"/>
        <v>0.80196374946151761</v>
      </c>
      <c r="F2249" s="2">
        <f>+IF(A2249&gt;$C$3,AVERAGE(INDEX($E$16:$E$2532,A2249-$C$3):E2248),"")</f>
        <v>0.8357981423902977</v>
      </c>
      <c r="G2249" s="2">
        <f>+IF(A2249&gt;$C$3,STDEVA(INDEX($E$16:$E$2532,A2249-$C$3):E2248),"")</f>
        <v>2.8784400762622148E-2</v>
      </c>
      <c r="H2249">
        <f t="shared" si="375"/>
        <v>-1.1754419766388049</v>
      </c>
      <c r="I2249" s="2" t="str">
        <f t="shared" si="376"/>
        <v/>
      </c>
      <c r="J2249" t="str">
        <f t="shared" si="377"/>
        <v/>
      </c>
      <c r="K2249" t="str">
        <f t="shared" si="378"/>
        <v/>
      </c>
      <c r="L2249" s="37">
        <f t="shared" si="379"/>
        <v>2765.0000000000045</v>
      </c>
      <c r="M2249" t="str">
        <f t="shared" si="380"/>
        <v>TP</v>
      </c>
      <c r="N2249" s="39">
        <f t="shared" si="381"/>
        <v>2765.0000000000045</v>
      </c>
      <c r="O2249" s="40">
        <f t="shared" si="384"/>
        <v>17336.674999999996</v>
      </c>
      <c r="P2249" s="39">
        <f t="shared" si="382"/>
        <v>3.75</v>
      </c>
      <c r="Q2249" s="39">
        <f t="shared" si="383"/>
        <v>0</v>
      </c>
      <c r="R2249" s="39">
        <f>IF((O2249 - MAX($O$16:O2249)) &lt; 0, O2249 - MAX($O$16:O2249), 0)</f>
        <v>0</v>
      </c>
    </row>
    <row r="2250" spans="1:18" x14ac:dyDescent="0.25">
      <c r="A2250" s="2">
        <v>2235</v>
      </c>
      <c r="B2250" t="s">
        <v>2235</v>
      </c>
      <c r="C2250" s="8">
        <v>246.79</v>
      </c>
      <c r="D2250" s="8">
        <v>109.97</v>
      </c>
      <c r="E2250" s="17">
        <f t="shared" si="374"/>
        <v>0.80833017124891382</v>
      </c>
      <c r="F2250" s="2">
        <f>+IF(A2250&gt;$C$3,AVERAGE(INDEX($E$16:$E$2532,A2250-$C$3):E2249),"")</f>
        <v>0.82678141941504146</v>
      </c>
      <c r="G2250" s="2">
        <f>+IF(A2250&gt;$C$3,STDEVA(INDEX($E$16:$E$2532,A2250-$C$3):E2249),"")</f>
        <v>3.1328427958586397E-2</v>
      </c>
      <c r="H2250">
        <f t="shared" si="375"/>
        <v>-0.58896182695533505</v>
      </c>
      <c r="I2250" s="2" t="str">
        <f t="shared" si="376"/>
        <v/>
      </c>
      <c r="J2250" t="str">
        <f t="shared" si="377"/>
        <v/>
      </c>
      <c r="K2250" t="str">
        <f t="shared" si="378"/>
        <v/>
      </c>
      <c r="L2250" s="37" t="str">
        <f t="shared" si="379"/>
        <v/>
      </c>
      <c r="M2250" t="str">
        <f t="shared" si="380"/>
        <v/>
      </c>
      <c r="N2250" s="39">
        <f t="shared" si="381"/>
        <v>0</v>
      </c>
      <c r="O2250" s="40">
        <f t="shared" si="384"/>
        <v>17336.674999999996</v>
      </c>
      <c r="P2250" s="39">
        <f t="shared" si="382"/>
        <v>0</v>
      </c>
      <c r="Q2250" s="39">
        <f t="shared" si="383"/>
        <v>0</v>
      </c>
      <c r="R2250" s="39">
        <f>IF((O2250 - MAX($O$16:O2250)) &lt; 0, O2250 - MAX($O$16:O2250), 0)</f>
        <v>0</v>
      </c>
    </row>
    <row r="2251" spans="1:18" x14ac:dyDescent="0.25">
      <c r="A2251" s="2">
        <v>2236</v>
      </c>
      <c r="B2251" t="s">
        <v>2236</v>
      </c>
      <c r="C2251" s="8">
        <v>261.2</v>
      </c>
      <c r="D2251" s="8">
        <v>116.81</v>
      </c>
      <c r="E2251" s="17">
        <f t="shared" si="374"/>
        <v>0.80473771423467111</v>
      </c>
      <c r="F2251" s="2">
        <f>+IF(A2251&gt;$C$3,AVERAGE(INDEX($E$16:$E$2532,A2251-$C$3):E2250),"")</f>
        <v>0.81329369719224387</v>
      </c>
      <c r="G2251" s="2">
        <f>+IF(A2251&gt;$C$3,STDEVA(INDEX($E$16:$E$2532,A2251-$C$3):E2250),"")</f>
        <v>1.5467507636422979E-2</v>
      </c>
      <c r="H2251">
        <f t="shared" si="375"/>
        <v>-0.55315847638084115</v>
      </c>
      <c r="I2251" s="2" t="str">
        <f t="shared" si="376"/>
        <v/>
      </c>
      <c r="J2251" t="str">
        <f t="shared" si="377"/>
        <v/>
      </c>
      <c r="K2251" t="str">
        <f t="shared" si="378"/>
        <v/>
      </c>
      <c r="L2251" s="37" t="str">
        <f t="shared" si="379"/>
        <v/>
      </c>
      <c r="M2251" t="str">
        <f t="shared" si="380"/>
        <v/>
      </c>
      <c r="N2251" s="39">
        <f t="shared" si="381"/>
        <v>0</v>
      </c>
      <c r="O2251" s="40">
        <f t="shared" si="384"/>
        <v>17336.674999999996</v>
      </c>
      <c r="P2251" s="39">
        <f t="shared" si="382"/>
        <v>0</v>
      </c>
      <c r="Q2251" s="39">
        <f t="shared" si="383"/>
        <v>0</v>
      </c>
      <c r="R2251" s="39">
        <f>IF((O2251 - MAX($O$16:O2251)) &lt; 0, O2251 - MAX($O$16:O2251), 0)</f>
        <v>0</v>
      </c>
    </row>
    <row r="2252" spans="1:18" x14ac:dyDescent="0.25">
      <c r="A2252" s="2">
        <v>2237</v>
      </c>
      <c r="B2252" t="s">
        <v>2237</v>
      </c>
      <c r="C2252" s="8">
        <v>253.42</v>
      </c>
      <c r="D2252" s="8">
        <v>112.56</v>
      </c>
      <c r="E2252" s="17">
        <f t="shared" si="374"/>
        <v>0.81156177856462863</v>
      </c>
      <c r="F2252" s="2">
        <f>+IF(A2252&gt;$C$3,AVERAGE(INDEX($E$16:$E$2532,A2252-$C$3):E2251),"")</f>
        <v>0.80631692974252811</v>
      </c>
      <c r="G2252" s="2">
        <f>+IF(A2252&gt;$C$3,STDEVA(INDEX($E$16:$E$2532,A2252-$C$3):E2251),"")</f>
        <v>4.8385866349579089E-3</v>
      </c>
      <c r="H2252">
        <f t="shared" si="375"/>
        <v>1.0839629870854113</v>
      </c>
      <c r="I2252" s="2" t="str">
        <f t="shared" si="376"/>
        <v/>
      </c>
      <c r="J2252" t="str">
        <f t="shared" si="377"/>
        <v/>
      </c>
      <c r="K2252" t="str">
        <f t="shared" si="378"/>
        <v/>
      </c>
      <c r="L2252" s="37" t="str">
        <f t="shared" si="379"/>
        <v/>
      </c>
      <c r="M2252" t="str">
        <f t="shared" si="380"/>
        <v/>
      </c>
      <c r="N2252" s="39">
        <f t="shared" si="381"/>
        <v>0</v>
      </c>
      <c r="O2252" s="40">
        <f t="shared" si="384"/>
        <v>17336.674999999996</v>
      </c>
      <c r="P2252" s="39">
        <f t="shared" si="382"/>
        <v>0</v>
      </c>
      <c r="Q2252" s="39">
        <f t="shared" si="383"/>
        <v>0</v>
      </c>
      <c r="R2252" s="39">
        <f>IF((O2252 - MAX($O$16:O2252)) &lt; 0, O2252 - MAX($O$16:O2252), 0)</f>
        <v>0</v>
      </c>
    </row>
    <row r="2253" spans="1:18" x14ac:dyDescent="0.25">
      <c r="A2253" s="2">
        <v>2238</v>
      </c>
      <c r="B2253" t="s">
        <v>2238</v>
      </c>
      <c r="C2253" s="8">
        <v>261.64999999999998</v>
      </c>
      <c r="D2253" s="8">
        <v>115.04</v>
      </c>
      <c r="E2253" s="17">
        <f t="shared" si="374"/>
        <v>0.82172783884548017</v>
      </c>
      <c r="F2253" s="2">
        <f>+IF(A2253&gt;$C$3,AVERAGE(INDEX($E$16:$E$2532,A2253-$C$3):E2252),"")</f>
        <v>0.80587425178574179</v>
      </c>
      <c r="G2253" s="2">
        <f>+IF(A2253&gt;$C$3,STDEVA(INDEX($E$16:$E$2532,A2253-$C$3):E2252),"")</f>
        <v>4.0171812160716405E-3</v>
      </c>
      <c r="H2253">
        <f t="shared" si="375"/>
        <v>3.9464455813724628</v>
      </c>
      <c r="I2253" s="2" t="str">
        <f t="shared" si="376"/>
        <v>Sell</v>
      </c>
      <c r="J2253">
        <f t="shared" si="377"/>
        <v>115.04</v>
      </c>
      <c r="K2253">
        <f t="shared" si="378"/>
        <v>261.64999999999998</v>
      </c>
      <c r="L2253" s="37" t="str">
        <f t="shared" si="379"/>
        <v/>
      </c>
      <c r="M2253" t="str">
        <f t="shared" si="380"/>
        <v>Short</v>
      </c>
      <c r="N2253" s="39">
        <f t="shared" si="381"/>
        <v>0</v>
      </c>
      <c r="O2253" s="40">
        <f t="shared" si="384"/>
        <v>17336.674999999996</v>
      </c>
      <c r="P2253" s="39">
        <f t="shared" si="382"/>
        <v>3.75</v>
      </c>
      <c r="Q2253" s="39">
        <f t="shared" si="383"/>
        <v>4708.625</v>
      </c>
      <c r="R2253" s="39">
        <f>IF((O2253 - MAX($O$16:O2253)) &lt; 0, O2253 - MAX($O$16:O2253), 0)</f>
        <v>0</v>
      </c>
    </row>
    <row r="2254" spans="1:18" x14ac:dyDescent="0.25">
      <c r="A2254" s="2">
        <v>2239</v>
      </c>
      <c r="B2254" t="s">
        <v>2239</v>
      </c>
      <c r="C2254" s="8">
        <v>257.75</v>
      </c>
      <c r="D2254" s="8">
        <v>114.46</v>
      </c>
      <c r="E2254" s="17">
        <f t="shared" si="374"/>
        <v>0.81176470591611316</v>
      </c>
      <c r="F2254" s="2">
        <f>+IF(A2254&gt;$C$3,AVERAGE(INDEX($E$16:$E$2532,A2254-$C$3):E2253),"")</f>
        <v>0.80966425047104218</v>
      </c>
      <c r="G2254" s="2">
        <f>+IF(A2254&gt;$C$3,STDEVA(INDEX($E$16:$E$2532,A2254-$C$3):E2253),"")</f>
        <v>7.6563538938372328E-3</v>
      </c>
      <c r="H2254">
        <f t="shared" si="375"/>
        <v>0.27434147822786559</v>
      </c>
      <c r="I2254" s="2" t="str">
        <f t="shared" si="376"/>
        <v/>
      </c>
      <c r="J2254" t="str">
        <f t="shared" si="377"/>
        <v/>
      </c>
      <c r="K2254" t="str">
        <f t="shared" si="378"/>
        <v/>
      </c>
      <c r="L2254" s="37">
        <f t="shared" si="379"/>
        <v>829.99999999999113</v>
      </c>
      <c r="M2254" t="str">
        <f t="shared" si="380"/>
        <v>TP</v>
      </c>
      <c r="N2254" s="39">
        <f t="shared" si="381"/>
        <v>829.99999999999113</v>
      </c>
      <c r="O2254" s="40">
        <f t="shared" si="384"/>
        <v>18166.674999999988</v>
      </c>
      <c r="P2254" s="39">
        <f t="shared" si="382"/>
        <v>3.75</v>
      </c>
      <c r="Q2254" s="39">
        <f t="shared" si="383"/>
        <v>0</v>
      </c>
      <c r="R2254" s="39">
        <f>IF((O2254 - MAX($O$16:O2254)) &lt; 0, O2254 - MAX($O$16:O2254), 0)</f>
        <v>0</v>
      </c>
    </row>
    <row r="2255" spans="1:18" x14ac:dyDescent="0.25">
      <c r="A2255" s="2">
        <v>2240</v>
      </c>
      <c r="B2255" t="s">
        <v>2240</v>
      </c>
      <c r="C2255" s="8">
        <v>246.15</v>
      </c>
      <c r="D2255" s="8">
        <v>106.66</v>
      </c>
      <c r="E2255" s="17">
        <f t="shared" si="374"/>
        <v>0.83629490103175352</v>
      </c>
      <c r="F2255" s="2">
        <f>+IF(A2255&gt;$C$3,AVERAGE(INDEX($E$16:$E$2532,A2255-$C$3):E2254),"")</f>
        <v>0.81162444176196136</v>
      </c>
      <c r="G2255" s="2">
        <f>+IF(A2255&gt;$C$3,STDEVA(INDEX($E$16:$E$2532,A2255-$C$3):E2254),"")</f>
        <v>6.3320902470031205E-3</v>
      </c>
      <c r="H2255">
        <f t="shared" si="375"/>
        <v>3.896100388251464</v>
      </c>
      <c r="I2255" s="2" t="str">
        <f t="shared" si="376"/>
        <v>Sell</v>
      </c>
      <c r="J2255">
        <f t="shared" si="377"/>
        <v>106.66</v>
      </c>
      <c r="K2255">
        <f t="shared" si="378"/>
        <v>246.15</v>
      </c>
      <c r="L2255" s="37" t="str">
        <f t="shared" si="379"/>
        <v/>
      </c>
      <c r="M2255" t="str">
        <f t="shared" si="380"/>
        <v>Short</v>
      </c>
      <c r="N2255" s="39">
        <f t="shared" si="381"/>
        <v>0</v>
      </c>
      <c r="O2255" s="40">
        <f t="shared" si="384"/>
        <v>18166.674999999988</v>
      </c>
      <c r="P2255" s="39">
        <f t="shared" si="382"/>
        <v>3.75</v>
      </c>
      <c r="Q2255" s="39">
        <f t="shared" si="383"/>
        <v>4410.125</v>
      </c>
      <c r="R2255" s="39">
        <f>IF((O2255 - MAX($O$16:O2255)) &lt; 0, O2255 - MAX($O$16:O2255), 0)</f>
        <v>0</v>
      </c>
    </row>
    <row r="2256" spans="1:18" x14ac:dyDescent="0.25">
      <c r="A2256" s="2">
        <v>2241</v>
      </c>
      <c r="B2256" t="s">
        <v>2241</v>
      </c>
      <c r="C2256" s="8">
        <v>251.83</v>
      </c>
      <c r="D2256" s="8">
        <v>107.67</v>
      </c>
      <c r="E2256" s="17">
        <f t="shared" si="374"/>
        <v>0.84968326286208629</v>
      </c>
      <c r="F2256" s="2">
        <f>+IF(A2256&gt;$C$3,AVERAGE(INDEX($E$16:$E$2532,A2256-$C$3):E2255),"")</f>
        <v>0.81721738771852936</v>
      </c>
      <c r="G2256" s="2">
        <f>+IF(A2256&gt;$C$3,STDEVA(INDEX($E$16:$E$2532,A2256-$C$3):E2255),"")</f>
        <v>1.226535351700735E-2</v>
      </c>
      <c r="H2256">
        <f t="shared" si="375"/>
        <v>2.6469579615898704</v>
      </c>
      <c r="I2256" s="2" t="str">
        <f t="shared" si="376"/>
        <v>Sell</v>
      </c>
      <c r="J2256" t="str">
        <f t="shared" si="377"/>
        <v/>
      </c>
      <c r="K2256" t="str">
        <f t="shared" si="378"/>
        <v/>
      </c>
      <c r="L2256" s="37">
        <f t="shared" si="379"/>
        <v>-1167.5000000000005</v>
      </c>
      <c r="M2256" t="str">
        <f t="shared" si="380"/>
        <v>SL</v>
      </c>
      <c r="N2256" s="39">
        <f t="shared" si="381"/>
        <v>-1167.5000000000005</v>
      </c>
      <c r="O2256" s="40">
        <f t="shared" si="384"/>
        <v>16999.174999999988</v>
      </c>
      <c r="P2256" s="39">
        <f t="shared" si="382"/>
        <v>3.75</v>
      </c>
      <c r="Q2256" s="39">
        <f t="shared" si="383"/>
        <v>0</v>
      </c>
      <c r="R2256" s="39">
        <f>IF((O2256 - MAX($O$16:O2256)) &lt; 0, O2256 - MAX($O$16:O2256), 0)</f>
        <v>-1167.5</v>
      </c>
    </row>
    <row r="2257" spans="1:18" x14ac:dyDescent="0.25">
      <c r="A2257" s="2">
        <v>2242</v>
      </c>
      <c r="B2257" t="s">
        <v>2242</v>
      </c>
      <c r="C2257" s="8">
        <v>248.19</v>
      </c>
      <c r="D2257" s="8">
        <v>104.62</v>
      </c>
      <c r="E2257" s="17">
        <f t="shared" ref="E2257:E2320" si="385">+LN(C2257/D2257)</f>
        <v>0.86385984392773607</v>
      </c>
      <c r="F2257" s="2">
        <f>+IF(A2257&gt;$C$3,AVERAGE(INDEX($E$16:$E$2532,A2257-$C$3):E2256),"")</f>
        <v>0.82620649744401242</v>
      </c>
      <c r="G2257" s="2">
        <f>+IF(A2257&gt;$C$3,STDEVA(INDEX($E$16:$E$2532,A2257-$C$3):E2256),"")</f>
        <v>1.6553141075624483E-2</v>
      </c>
      <c r="H2257">
        <f t="shared" ref="H2257:H2320" si="386">+IF(F2257="","",(E2257-F2257)/G2257)</f>
        <v>2.2746949543715611</v>
      </c>
      <c r="I2257" s="2" t="str">
        <f t="shared" ref="I2257:I2320" si="387">+IF(H2257="","",IF(H2257&lt;$C$4,"Buy",IF(H2257&gt;$C$5,"Sell","")))</f>
        <v>Sell</v>
      </c>
      <c r="J2257">
        <f t="shared" ref="J2257:J2320" si="388">IF(M2257=M2256, J2256, IF(OR(M2257="TP", M2257="SL"), "", IF(I2257="Buy", C2257, IF(I2257="Sell", D2257, ""))))</f>
        <v>104.62</v>
      </c>
      <c r="K2257">
        <f t="shared" ref="K2257:K2320" si="389">IF(M2257=M2256, K2256, IF(OR(M2257="TP", M2257="SL"), "",IF(I2257="Buy", D2257, IF(I2257="Sell", C2257, ""))))</f>
        <v>248.19</v>
      </c>
      <c r="L2257" s="37" t="str">
        <f t="shared" ref="L2257:L2320" si="390">IF(M2256="Long", (C2257-J2256)*$C$8+(K2256-D2257)*$C$9, IF(M2256="Short", (K2256-C2257)*$C$8+(D2257-J2256)*$C$9, ""))</f>
        <v/>
      </c>
      <c r="M2257" t="str">
        <f t="shared" ref="M2257:M2320" si="391">IF(OR(M2256="", M2256="SL", M2256="TP"), IF(I2257="Sell","Short",(IF(I2257="Buy","Long",I2257))), IF(L2257="", "", IF(L2257&lt;$C$6, "SL", IF(L2257&gt;$C$7, "TP", M2256))))</f>
        <v>Short</v>
      </c>
      <c r="N2257" s="39">
        <f t="shared" ref="N2257:N2320" si="392">IF(OR(M2257="TP", M2257="SL"), L2257, 0)</f>
        <v>0</v>
      </c>
      <c r="O2257" s="40">
        <f t="shared" si="384"/>
        <v>16999.174999999988</v>
      </c>
      <c r="P2257" s="39">
        <f t="shared" ref="P2257:P2320" si="393">IF(OR(AND(I2257&lt;&gt;"", J2256=""), OR(M2257="TP", M2257="SL",)), ($C$9+$C$8)*$C$11, 0)</f>
        <v>3.75</v>
      </c>
      <c r="Q2257" s="39">
        <f t="shared" ref="Q2257:Q2320" si="394">IF(AND(I2257&lt;&gt;"",J2256=""),(D2257*$C$9+C2257*$C$8)*$C$10,0)</f>
        <v>4410.125</v>
      </c>
      <c r="R2257" s="39">
        <f>IF((O2257 - MAX($O$16:O2257)) &lt; 0, O2257 - MAX($O$16:O2257), 0)</f>
        <v>-1167.5</v>
      </c>
    </row>
    <row r="2258" spans="1:18" x14ac:dyDescent="0.25">
      <c r="A2258" s="2">
        <v>2243</v>
      </c>
      <c r="B2258" t="s">
        <v>2243</v>
      </c>
      <c r="C2258" s="8">
        <v>264.86</v>
      </c>
      <c r="D2258" s="8">
        <v>112.63</v>
      </c>
      <c r="E2258" s="17">
        <f t="shared" si="385"/>
        <v>0.85509327443921312</v>
      </c>
      <c r="F2258" s="2">
        <f>+IF(A2258&gt;$C$3,AVERAGE(INDEX($E$16:$E$2532,A2258-$C$3):E2257),"")</f>
        <v>0.83666611051663387</v>
      </c>
      <c r="G2258" s="2">
        <f>+IF(A2258&gt;$C$3,STDEVA(INDEX($E$16:$E$2532,A2258-$C$3):E2257),"")</f>
        <v>2.0930331459991892E-2</v>
      </c>
      <c r="H2258">
        <f t="shared" si="386"/>
        <v>0.88040478278151446</v>
      </c>
      <c r="I2258" s="2" t="str">
        <f t="shared" si="387"/>
        <v/>
      </c>
      <c r="J2258" t="str">
        <f t="shared" si="388"/>
        <v/>
      </c>
      <c r="K2258" t="str">
        <f t="shared" si="389"/>
        <v/>
      </c>
      <c r="L2258" s="37">
        <f t="shared" si="390"/>
        <v>-2165.0000000000059</v>
      </c>
      <c r="M2258" t="str">
        <f t="shared" si="391"/>
        <v>SL</v>
      </c>
      <c r="N2258" s="39">
        <f t="shared" si="392"/>
        <v>-2165.0000000000059</v>
      </c>
      <c r="O2258" s="40">
        <f t="shared" ref="O2258:O2321" si="395">+N2258+O2257</f>
        <v>14834.174999999983</v>
      </c>
      <c r="P2258" s="39">
        <f t="shared" si="393"/>
        <v>3.75</v>
      </c>
      <c r="Q2258" s="39">
        <f t="shared" si="394"/>
        <v>0</v>
      </c>
      <c r="R2258" s="39">
        <f>IF((O2258 - MAX($O$16:O2258)) &lt; 0, O2258 - MAX($O$16:O2258), 0)</f>
        <v>-3332.5000000000055</v>
      </c>
    </row>
    <row r="2259" spans="1:18" x14ac:dyDescent="0.25">
      <c r="A2259" s="2">
        <v>2244</v>
      </c>
      <c r="B2259" t="s">
        <v>2244</v>
      </c>
      <c r="C2259" s="8">
        <v>265.13</v>
      </c>
      <c r="D2259" s="8">
        <v>112.92</v>
      </c>
      <c r="E2259" s="17">
        <f t="shared" si="385"/>
        <v>0.8535406683504887</v>
      </c>
      <c r="F2259" s="2">
        <f>+IF(A2259&gt;$C$3,AVERAGE(INDEX($E$16:$E$2532,A2259-$C$3):E2258),"")</f>
        <v>0.84333919763538034</v>
      </c>
      <c r="G2259" s="2">
        <f>+IF(A2259&gt;$C$3,STDEVA(INDEX($E$16:$E$2532,A2259-$C$3):E2258),"")</f>
        <v>2.0285912915968391E-2</v>
      </c>
      <c r="H2259">
        <f t="shared" si="386"/>
        <v>0.50288447738913911</v>
      </c>
      <c r="I2259" s="2" t="str">
        <f t="shared" si="387"/>
        <v/>
      </c>
      <c r="J2259" t="str">
        <f t="shared" si="388"/>
        <v/>
      </c>
      <c r="K2259" t="str">
        <f t="shared" si="389"/>
        <v/>
      </c>
      <c r="L2259" s="37" t="str">
        <f t="shared" si="390"/>
        <v/>
      </c>
      <c r="M2259" t="str">
        <f t="shared" si="391"/>
        <v/>
      </c>
      <c r="N2259" s="39">
        <f t="shared" si="392"/>
        <v>0</v>
      </c>
      <c r="O2259" s="40">
        <f t="shared" si="395"/>
        <v>14834.174999999983</v>
      </c>
      <c r="P2259" s="39">
        <f t="shared" si="393"/>
        <v>0</v>
      </c>
      <c r="Q2259" s="39">
        <f t="shared" si="394"/>
        <v>0</v>
      </c>
      <c r="R2259" s="39">
        <f>IF((O2259 - MAX($O$16:O2259)) &lt; 0, O2259 - MAX($O$16:O2259), 0)</f>
        <v>-3332.5000000000055</v>
      </c>
    </row>
    <row r="2260" spans="1:18" x14ac:dyDescent="0.25">
      <c r="A2260" s="2">
        <v>2245</v>
      </c>
      <c r="B2260" t="s">
        <v>2245</v>
      </c>
      <c r="C2260" s="8">
        <v>274.02999999999997</v>
      </c>
      <c r="D2260" s="8">
        <v>118.07</v>
      </c>
      <c r="E2260" s="17">
        <f t="shared" si="385"/>
        <v>0.84195992052665813</v>
      </c>
      <c r="F2260" s="2">
        <f>+IF(A2260&gt;$C$3,AVERAGE(INDEX($E$16:$E$2532,A2260-$C$3):E2259),"")</f>
        <v>0.85169439012225556</v>
      </c>
      <c r="G2260" s="2">
        <f>+IF(A2260&gt;$C$3,STDEVA(INDEX($E$16:$E$2532,A2260-$C$3):E2259),"")</f>
        <v>1.0051720266880631E-2</v>
      </c>
      <c r="H2260">
        <f t="shared" si="386"/>
        <v>-0.96843817149105205</v>
      </c>
      <c r="I2260" s="2" t="str">
        <f t="shared" si="387"/>
        <v/>
      </c>
      <c r="J2260" t="str">
        <f t="shared" si="388"/>
        <v/>
      </c>
      <c r="K2260" t="str">
        <f t="shared" si="389"/>
        <v/>
      </c>
      <c r="L2260" s="37" t="str">
        <f t="shared" si="390"/>
        <v/>
      </c>
      <c r="M2260" t="str">
        <f t="shared" si="391"/>
        <v/>
      </c>
      <c r="N2260" s="39">
        <f t="shared" si="392"/>
        <v>0</v>
      </c>
      <c r="O2260" s="40">
        <f t="shared" si="395"/>
        <v>14834.174999999983</v>
      </c>
      <c r="P2260" s="39">
        <f t="shared" si="393"/>
        <v>0</v>
      </c>
      <c r="Q2260" s="39">
        <f t="shared" si="394"/>
        <v>0</v>
      </c>
      <c r="R2260" s="39">
        <f>IF((O2260 - MAX($O$16:O2260)) &lt; 0, O2260 - MAX($O$16:O2260), 0)</f>
        <v>-3332.5000000000055</v>
      </c>
    </row>
    <row r="2261" spans="1:18" x14ac:dyDescent="0.25">
      <c r="A2261" s="2">
        <v>2246</v>
      </c>
      <c r="B2261" t="s">
        <v>2246</v>
      </c>
      <c r="C2261" s="8">
        <v>278.2</v>
      </c>
      <c r="D2261" s="8">
        <v>123.72</v>
      </c>
      <c r="E2261" s="17">
        <f t="shared" si="385"/>
        <v>0.81031933167247361</v>
      </c>
      <c r="F2261" s="2">
        <f>+IF(A2261&gt;$C$3,AVERAGE(INDEX($E$16:$E$2532,A2261-$C$3):E2260),"")</f>
        <v>0.85282739402123653</v>
      </c>
      <c r="G2261" s="2">
        <f>+IF(A2261&gt;$C$3,STDEVA(INDEX($E$16:$E$2532,A2261-$C$3):E2260),"")</f>
        <v>7.9897663635751116E-3</v>
      </c>
      <c r="H2261">
        <f t="shared" si="386"/>
        <v>-5.3203135629290426</v>
      </c>
      <c r="I2261" s="2" t="str">
        <f t="shared" si="387"/>
        <v>Buy</v>
      </c>
      <c r="J2261">
        <f t="shared" si="388"/>
        <v>278.2</v>
      </c>
      <c r="K2261">
        <f t="shared" si="389"/>
        <v>123.72</v>
      </c>
      <c r="L2261" s="37" t="str">
        <f t="shared" si="390"/>
        <v/>
      </c>
      <c r="M2261" t="str">
        <f t="shared" si="391"/>
        <v>Long</v>
      </c>
      <c r="N2261" s="39">
        <f t="shared" si="392"/>
        <v>0</v>
      </c>
      <c r="O2261" s="40">
        <f t="shared" si="395"/>
        <v>14834.174999999983</v>
      </c>
      <c r="P2261" s="39">
        <f t="shared" si="393"/>
        <v>3.75</v>
      </c>
      <c r="Q2261" s="39">
        <f t="shared" si="394"/>
        <v>5024</v>
      </c>
      <c r="R2261" s="39">
        <f>IF((O2261 - MAX($O$16:O2261)) &lt; 0, O2261 - MAX($O$16:O2261), 0)</f>
        <v>-3332.5000000000055</v>
      </c>
    </row>
    <row r="2262" spans="1:18" x14ac:dyDescent="0.25">
      <c r="A2262" s="2">
        <v>2247</v>
      </c>
      <c r="B2262" t="s">
        <v>2247</v>
      </c>
      <c r="C2262" s="8">
        <v>275.66000000000003</v>
      </c>
      <c r="D2262" s="8">
        <v>120.37</v>
      </c>
      <c r="E2262" s="17">
        <f t="shared" si="385"/>
        <v>0.82859788987464933</v>
      </c>
      <c r="F2262" s="2">
        <f>+IF(A2262&gt;$C$3,AVERAGE(INDEX($E$16:$E$2532,A2262-$C$3):E2261),"")</f>
        <v>0.84495460778331388</v>
      </c>
      <c r="G2262" s="2">
        <f>+IF(A2262&gt;$C$3,STDEVA(INDEX($E$16:$E$2532,A2262-$C$3):E2261),"")</f>
        <v>2.0871580284793505E-2</v>
      </c>
      <c r="H2262">
        <f t="shared" si="386"/>
        <v>-0.7836837309622231</v>
      </c>
      <c r="I2262" s="2" t="str">
        <f t="shared" si="387"/>
        <v/>
      </c>
      <c r="J2262">
        <f t="shared" si="388"/>
        <v>278.2</v>
      </c>
      <c r="K2262">
        <f t="shared" si="389"/>
        <v>123.72</v>
      </c>
      <c r="L2262" s="37">
        <f t="shared" si="390"/>
        <v>202.50000000000773</v>
      </c>
      <c r="M2262" t="str">
        <f t="shared" si="391"/>
        <v>Long</v>
      </c>
      <c r="N2262" s="39">
        <f t="shared" si="392"/>
        <v>0</v>
      </c>
      <c r="O2262" s="40">
        <f t="shared" si="395"/>
        <v>14834.174999999983</v>
      </c>
      <c r="P2262" s="39">
        <f t="shared" si="393"/>
        <v>0</v>
      </c>
      <c r="Q2262" s="39">
        <f t="shared" si="394"/>
        <v>0</v>
      </c>
      <c r="R2262" s="39">
        <f>IF((O2262 - MAX($O$16:O2262)) &lt; 0, O2262 - MAX($O$16:O2262), 0)</f>
        <v>-3332.5000000000055</v>
      </c>
    </row>
    <row r="2263" spans="1:18" x14ac:dyDescent="0.25">
      <c r="A2263" s="2">
        <v>2248</v>
      </c>
      <c r="B2263" t="s">
        <v>2248</v>
      </c>
      <c r="C2263" s="8">
        <v>283.79000000000002</v>
      </c>
      <c r="D2263" s="8">
        <v>122.81</v>
      </c>
      <c r="E2263" s="17">
        <f t="shared" si="385"/>
        <v>0.83759608240109651</v>
      </c>
      <c r="F2263" s="2">
        <f>+IF(A2263&gt;$C$3,AVERAGE(INDEX($E$16:$E$2532,A2263-$C$3):E2262),"")</f>
        <v>0.83790221697269662</v>
      </c>
      <c r="G2263" s="2">
        <f>+IF(A2263&gt;$C$3,STDEVA(INDEX($E$16:$E$2532,A2263-$C$3):E2262),"")</f>
        <v>1.8734624633797627E-2</v>
      </c>
      <c r="H2263">
        <f t="shared" si="386"/>
        <v>-1.6340576744080654E-2</v>
      </c>
      <c r="I2263" s="2" t="str">
        <f t="shared" si="387"/>
        <v/>
      </c>
      <c r="J2263" t="str">
        <f t="shared" si="388"/>
        <v/>
      </c>
      <c r="K2263" t="str">
        <f t="shared" si="389"/>
        <v/>
      </c>
      <c r="L2263" s="37">
        <f t="shared" si="390"/>
        <v>1625.000000000007</v>
      </c>
      <c r="M2263" t="str">
        <f t="shared" si="391"/>
        <v>TP</v>
      </c>
      <c r="N2263" s="39">
        <f t="shared" si="392"/>
        <v>1625.000000000007</v>
      </c>
      <c r="O2263" s="40">
        <f t="shared" si="395"/>
        <v>16459.174999999988</v>
      </c>
      <c r="P2263" s="39">
        <f t="shared" si="393"/>
        <v>3.75</v>
      </c>
      <c r="Q2263" s="39">
        <f t="shared" si="394"/>
        <v>0</v>
      </c>
      <c r="R2263" s="39">
        <f>IF((O2263 - MAX($O$16:O2263)) &lt; 0, O2263 - MAX($O$16:O2263), 0)</f>
        <v>-1707.5</v>
      </c>
    </row>
    <row r="2264" spans="1:18" x14ac:dyDescent="0.25">
      <c r="A2264" s="2">
        <v>2249</v>
      </c>
      <c r="B2264" t="s">
        <v>2249</v>
      </c>
      <c r="C2264" s="8">
        <v>277.76</v>
      </c>
      <c r="D2264" s="8">
        <v>117.8</v>
      </c>
      <c r="E2264" s="17">
        <f t="shared" si="385"/>
        <v>0.8577691602544989</v>
      </c>
      <c r="F2264" s="2">
        <f>+IF(A2264&gt;$C$3,AVERAGE(INDEX($E$16:$E$2532,A2264-$C$3):E2263),"")</f>
        <v>0.83440277856507328</v>
      </c>
      <c r="G2264" s="2">
        <f>+IF(A2264&gt;$C$3,STDEVA(INDEX($E$16:$E$2532,A2264-$C$3):E2263),"")</f>
        <v>1.6180818554636656E-2</v>
      </c>
      <c r="H2264">
        <f t="shared" si="386"/>
        <v>1.4440790872554419</v>
      </c>
      <c r="I2264" s="2" t="str">
        <f t="shared" si="387"/>
        <v/>
      </c>
      <c r="J2264" t="str">
        <f t="shared" si="388"/>
        <v/>
      </c>
      <c r="K2264" t="str">
        <f t="shared" si="389"/>
        <v/>
      </c>
      <c r="L2264" s="37" t="str">
        <f t="shared" si="390"/>
        <v/>
      </c>
      <c r="M2264" t="str">
        <f t="shared" si="391"/>
        <v/>
      </c>
      <c r="N2264" s="39">
        <f t="shared" si="392"/>
        <v>0</v>
      </c>
      <c r="O2264" s="40">
        <f t="shared" si="395"/>
        <v>16459.174999999988</v>
      </c>
      <c r="P2264" s="39">
        <f t="shared" si="393"/>
        <v>0</v>
      </c>
      <c r="Q2264" s="39">
        <f t="shared" si="394"/>
        <v>0</v>
      </c>
      <c r="R2264" s="39">
        <f>IF((O2264 - MAX($O$16:O2264)) &lt; 0, O2264 - MAX($O$16:O2264), 0)</f>
        <v>-1707.5</v>
      </c>
    </row>
    <row r="2265" spans="1:18" x14ac:dyDescent="0.25">
      <c r="A2265" s="2">
        <v>2250</v>
      </c>
      <c r="B2265" t="s">
        <v>2250</v>
      </c>
      <c r="C2265" s="8">
        <v>279.10000000000002</v>
      </c>
      <c r="D2265" s="8">
        <v>116.91</v>
      </c>
      <c r="E2265" s="17">
        <f t="shared" si="385"/>
        <v>0.87016573252354901</v>
      </c>
      <c r="F2265" s="2">
        <f>+IF(A2265&gt;$C$3,AVERAGE(INDEX($E$16:$E$2532,A2265-$C$3):E2264),"")</f>
        <v>0.83524847694587534</v>
      </c>
      <c r="G2265" s="2">
        <f>+IF(A2265&gt;$C$3,STDEVA(INDEX($E$16:$E$2532,A2265-$C$3):E2264),"")</f>
        <v>1.7488771365172118E-2</v>
      </c>
      <c r="H2265">
        <f t="shared" si="386"/>
        <v>1.9965528080039614</v>
      </c>
      <c r="I2265" s="2" t="str">
        <f t="shared" si="387"/>
        <v>Sell</v>
      </c>
      <c r="J2265">
        <f t="shared" si="388"/>
        <v>116.91</v>
      </c>
      <c r="K2265">
        <f t="shared" si="389"/>
        <v>279.10000000000002</v>
      </c>
      <c r="L2265" s="37" t="str">
        <f t="shared" si="390"/>
        <v/>
      </c>
      <c r="M2265" t="str">
        <f t="shared" si="391"/>
        <v>Short</v>
      </c>
      <c r="N2265" s="39">
        <f t="shared" si="392"/>
        <v>0</v>
      </c>
      <c r="O2265" s="40">
        <f t="shared" si="395"/>
        <v>16459.174999999988</v>
      </c>
      <c r="P2265" s="39">
        <f t="shared" si="393"/>
        <v>3.75</v>
      </c>
      <c r="Q2265" s="39">
        <f t="shared" si="394"/>
        <v>4950.125</v>
      </c>
      <c r="R2265" s="39">
        <f>IF((O2265 - MAX($O$16:O2265)) &lt; 0, O2265 - MAX($O$16:O2265), 0)</f>
        <v>-1707.5</v>
      </c>
    </row>
    <row r="2266" spans="1:18" x14ac:dyDescent="0.25">
      <c r="A2266" s="2">
        <v>2251</v>
      </c>
      <c r="B2266" t="s">
        <v>2251</v>
      </c>
      <c r="C2266" s="8">
        <v>286.64</v>
      </c>
      <c r="D2266" s="8">
        <v>122.06</v>
      </c>
      <c r="E2266" s="17">
        <f t="shared" si="385"/>
        <v>0.85371434588034945</v>
      </c>
      <c r="F2266" s="2">
        <f>+IF(A2266&gt;$C$3,AVERAGE(INDEX($E$16:$E$2532,A2266-$C$3):E2265),"")</f>
        <v>0.84088963934525351</v>
      </c>
      <c r="G2266" s="2">
        <f>+IF(A2266&gt;$C$3,STDEVA(INDEX($E$16:$E$2532,A2266-$C$3):E2265),"")</f>
        <v>2.3656321520424625E-2</v>
      </c>
      <c r="H2266">
        <f t="shared" si="386"/>
        <v>0.54212598201386519</v>
      </c>
      <c r="I2266" s="2" t="str">
        <f t="shared" si="387"/>
        <v/>
      </c>
      <c r="J2266" t="str">
        <f t="shared" si="388"/>
        <v/>
      </c>
      <c r="K2266" t="str">
        <f t="shared" si="389"/>
        <v/>
      </c>
      <c r="L2266" s="37">
        <f t="shared" si="390"/>
        <v>-597.49999999998954</v>
      </c>
      <c r="M2266" t="str">
        <f t="shared" si="391"/>
        <v>SL</v>
      </c>
      <c r="N2266" s="39">
        <f t="shared" si="392"/>
        <v>-597.49999999998954</v>
      </c>
      <c r="O2266" s="40">
        <f t="shared" si="395"/>
        <v>15861.674999999999</v>
      </c>
      <c r="P2266" s="39">
        <f t="shared" si="393"/>
        <v>3.75</v>
      </c>
      <c r="Q2266" s="39">
        <f t="shared" si="394"/>
        <v>0</v>
      </c>
      <c r="R2266" s="39">
        <f>IF((O2266 - MAX($O$16:O2266)) &lt; 0, O2266 - MAX($O$16:O2266), 0)</f>
        <v>-2304.9999999999891</v>
      </c>
    </row>
    <row r="2267" spans="1:18" x14ac:dyDescent="0.25">
      <c r="A2267" s="2">
        <v>2252</v>
      </c>
      <c r="B2267" t="s">
        <v>2252</v>
      </c>
      <c r="C2267" s="8">
        <v>281.58999999999997</v>
      </c>
      <c r="D2267" s="8">
        <v>120.62</v>
      </c>
      <c r="E2267" s="17">
        <f t="shared" si="385"/>
        <v>0.84780700426686684</v>
      </c>
      <c r="F2267" s="2">
        <f>+IF(A2267&gt;$C$3,AVERAGE(INDEX($E$16:$E$2532,A2267-$C$3):E2266),"")</f>
        <v>0.8495686421868287</v>
      </c>
      <c r="G2267" s="2">
        <f>+IF(A2267&gt;$C$3,STDEVA(INDEX($E$16:$E$2532,A2267-$C$3):E2266),"")</f>
        <v>1.6521123799498192E-2</v>
      </c>
      <c r="H2267">
        <f t="shared" si="386"/>
        <v>-0.1066294243261693</v>
      </c>
      <c r="I2267" s="2" t="str">
        <f t="shared" si="387"/>
        <v/>
      </c>
      <c r="J2267" t="str">
        <f t="shared" si="388"/>
        <v/>
      </c>
      <c r="K2267" t="str">
        <f t="shared" si="389"/>
        <v/>
      </c>
      <c r="L2267" s="37" t="str">
        <f t="shared" si="390"/>
        <v/>
      </c>
      <c r="M2267" t="str">
        <f t="shared" si="391"/>
        <v/>
      </c>
      <c r="N2267" s="39">
        <f t="shared" si="392"/>
        <v>0</v>
      </c>
      <c r="O2267" s="40">
        <f t="shared" si="395"/>
        <v>15861.674999999999</v>
      </c>
      <c r="P2267" s="39">
        <f t="shared" si="393"/>
        <v>0</v>
      </c>
      <c r="Q2267" s="39">
        <f t="shared" si="394"/>
        <v>0</v>
      </c>
      <c r="R2267" s="39">
        <f>IF((O2267 - MAX($O$16:O2267)) &lt; 0, O2267 - MAX($O$16:O2267), 0)</f>
        <v>-2304.9999999999891</v>
      </c>
    </row>
    <row r="2268" spans="1:18" x14ac:dyDescent="0.25">
      <c r="A2268" s="2">
        <v>2253</v>
      </c>
      <c r="B2268" t="s">
        <v>2253</v>
      </c>
      <c r="C2268" s="8">
        <v>273.04000000000002</v>
      </c>
      <c r="D2268" s="8">
        <v>117.74</v>
      </c>
      <c r="E2268" s="17">
        <f t="shared" si="385"/>
        <v>0.84113950099833634</v>
      </c>
      <c r="F2268" s="2">
        <f>+IF(A2268&gt;$C$3,AVERAGE(INDEX($E$16:$E$2532,A2268-$C$3):E2267),"")</f>
        <v>0.85341046506527218</v>
      </c>
      <c r="G2268" s="2">
        <f>+IF(A2268&gt;$C$3,STDEVA(INDEX($E$16:$E$2532,A2268-$C$3):E2267),"")</f>
        <v>1.2055320680813473E-2</v>
      </c>
      <c r="H2268">
        <f t="shared" si="386"/>
        <v>-1.0178878183195552</v>
      </c>
      <c r="I2268" s="2" t="str">
        <f t="shared" si="387"/>
        <v/>
      </c>
      <c r="J2268" t="str">
        <f t="shared" si="388"/>
        <v/>
      </c>
      <c r="K2268" t="str">
        <f t="shared" si="389"/>
        <v/>
      </c>
      <c r="L2268" s="37" t="str">
        <f t="shared" si="390"/>
        <v/>
      </c>
      <c r="M2268" t="str">
        <f t="shared" si="391"/>
        <v/>
      </c>
      <c r="N2268" s="39">
        <f t="shared" si="392"/>
        <v>0</v>
      </c>
      <c r="O2268" s="40">
        <f t="shared" si="395"/>
        <v>15861.674999999999</v>
      </c>
      <c r="P2268" s="39">
        <f t="shared" si="393"/>
        <v>0</v>
      </c>
      <c r="Q2268" s="39">
        <f t="shared" si="394"/>
        <v>0</v>
      </c>
      <c r="R2268" s="39">
        <f>IF((O2268 - MAX($O$16:O2268)) &lt; 0, O2268 - MAX($O$16:O2268), 0)</f>
        <v>-2304.9999999999891</v>
      </c>
    </row>
    <row r="2269" spans="1:18" x14ac:dyDescent="0.25">
      <c r="A2269" s="2">
        <v>2254</v>
      </c>
      <c r="B2269" t="s">
        <v>2254</v>
      </c>
      <c r="C2269" s="8">
        <v>279.10000000000002</v>
      </c>
      <c r="D2269" s="8">
        <v>119.17</v>
      </c>
      <c r="E2269" s="17">
        <f t="shared" si="385"/>
        <v>0.85101909543956178</v>
      </c>
      <c r="F2269" s="2">
        <f>+IF(A2269&gt;$C$3,AVERAGE(INDEX($E$16:$E$2532,A2269-$C$3):E2268),"")</f>
        <v>0.85411914878472006</v>
      </c>
      <c r="G2269" s="2">
        <f>+IF(A2269&gt;$C$3,STDEVA(INDEX($E$16:$E$2532,A2269-$C$3):E2268),"")</f>
        <v>1.0946388946600081E-2</v>
      </c>
      <c r="H2269">
        <f t="shared" si="386"/>
        <v>-0.28320328834296998</v>
      </c>
      <c r="I2269" s="2" t="str">
        <f t="shared" si="387"/>
        <v/>
      </c>
      <c r="J2269" t="str">
        <f t="shared" si="388"/>
        <v/>
      </c>
      <c r="K2269" t="str">
        <f t="shared" si="389"/>
        <v/>
      </c>
      <c r="L2269" s="37" t="str">
        <f t="shared" si="390"/>
        <v/>
      </c>
      <c r="M2269" t="str">
        <f t="shared" si="391"/>
        <v/>
      </c>
      <c r="N2269" s="39">
        <f t="shared" si="392"/>
        <v>0</v>
      </c>
      <c r="O2269" s="40">
        <f t="shared" si="395"/>
        <v>15861.674999999999</v>
      </c>
      <c r="P2269" s="39">
        <f t="shared" si="393"/>
        <v>0</v>
      </c>
      <c r="Q2269" s="39">
        <f t="shared" si="394"/>
        <v>0</v>
      </c>
      <c r="R2269" s="39">
        <f>IF((O2269 - MAX($O$16:O2269)) &lt; 0, O2269 - MAX($O$16:O2269), 0)</f>
        <v>-2304.9999999999891</v>
      </c>
    </row>
    <row r="2270" spans="1:18" x14ac:dyDescent="0.25">
      <c r="A2270" s="2">
        <v>2255</v>
      </c>
      <c r="B2270" t="s">
        <v>2255</v>
      </c>
      <c r="C2270" s="8">
        <v>279.08</v>
      </c>
      <c r="D2270" s="8">
        <v>120.34</v>
      </c>
      <c r="E2270" s="17">
        <f t="shared" si="385"/>
        <v>0.84117740927882989</v>
      </c>
      <c r="F2270" s="2">
        <f>+IF(A2270&gt;$C$3,AVERAGE(INDEX($E$16:$E$2532,A2270-$C$3):E2269),"")</f>
        <v>0.85276913582173264</v>
      </c>
      <c r="G2270" s="2">
        <f>+IF(A2270&gt;$C$3,STDEVA(INDEX($E$16:$E$2532,A2270-$C$3):E2269),"")</f>
        <v>1.0798944345318365E-2</v>
      </c>
      <c r="H2270">
        <f t="shared" si="386"/>
        <v>-1.0734129348419204</v>
      </c>
      <c r="I2270" s="2" t="str">
        <f t="shared" si="387"/>
        <v/>
      </c>
      <c r="J2270" t="str">
        <f t="shared" si="388"/>
        <v/>
      </c>
      <c r="K2270" t="str">
        <f t="shared" si="389"/>
        <v/>
      </c>
      <c r="L2270" s="37" t="str">
        <f t="shared" si="390"/>
        <v/>
      </c>
      <c r="M2270" t="str">
        <f t="shared" si="391"/>
        <v/>
      </c>
      <c r="N2270" s="39">
        <f t="shared" si="392"/>
        <v>0</v>
      </c>
      <c r="O2270" s="40">
        <f t="shared" si="395"/>
        <v>15861.674999999999</v>
      </c>
      <c r="P2270" s="39">
        <f t="shared" si="393"/>
        <v>0</v>
      </c>
      <c r="Q2270" s="39">
        <f t="shared" si="394"/>
        <v>0</v>
      </c>
      <c r="R2270" s="39">
        <f>IF((O2270 - MAX($O$16:O2270)) &lt; 0, O2270 - MAX($O$16:O2270), 0)</f>
        <v>-2304.9999999999891</v>
      </c>
    </row>
    <row r="2271" spans="1:18" x14ac:dyDescent="0.25">
      <c r="A2271" s="2">
        <v>2256</v>
      </c>
      <c r="B2271" t="s">
        <v>2256</v>
      </c>
      <c r="C2271" s="8">
        <v>282.97000000000003</v>
      </c>
      <c r="D2271" s="8">
        <v>122.41</v>
      </c>
      <c r="E2271" s="17">
        <f t="shared" si="385"/>
        <v>0.83796481886953245</v>
      </c>
      <c r="F2271" s="2">
        <f>+IF(A2271&gt;$C$3,AVERAGE(INDEX($E$16:$E$2532,A2271-$C$3):E2270),"")</f>
        <v>0.8469714711727887</v>
      </c>
      <c r="G2271" s="2">
        <f>+IF(A2271&gt;$C$3,STDEVA(INDEX($E$16:$E$2532,A2271-$C$3):E2270),"")</f>
        <v>5.7037436483606948E-3</v>
      </c>
      <c r="H2271">
        <f t="shared" si="386"/>
        <v>-1.5790773321035996</v>
      </c>
      <c r="I2271" s="2" t="str">
        <f t="shared" si="387"/>
        <v>Buy</v>
      </c>
      <c r="J2271">
        <f t="shared" si="388"/>
        <v>282.97000000000003</v>
      </c>
      <c r="K2271">
        <f t="shared" si="389"/>
        <v>122.41</v>
      </c>
      <c r="L2271" s="37" t="str">
        <f t="shared" si="390"/>
        <v/>
      </c>
      <c r="M2271" t="str">
        <f t="shared" si="391"/>
        <v>Long</v>
      </c>
      <c r="N2271" s="39">
        <f t="shared" si="392"/>
        <v>0</v>
      </c>
      <c r="O2271" s="40">
        <f t="shared" si="395"/>
        <v>15861.674999999999</v>
      </c>
      <c r="P2271" s="39">
        <f t="shared" si="393"/>
        <v>3.75</v>
      </c>
      <c r="Q2271" s="39">
        <f t="shared" si="394"/>
        <v>5067.25</v>
      </c>
      <c r="R2271" s="39">
        <f>IF((O2271 - MAX($O$16:O2271)) &lt; 0, O2271 - MAX($O$16:O2271), 0)</f>
        <v>-2304.9999999999891</v>
      </c>
    </row>
    <row r="2272" spans="1:18" x14ac:dyDescent="0.25">
      <c r="A2272" s="2">
        <v>2257</v>
      </c>
      <c r="B2272" t="s">
        <v>2257</v>
      </c>
      <c r="C2272" s="8">
        <v>287.05</v>
      </c>
      <c r="D2272" s="8">
        <v>127.26</v>
      </c>
      <c r="E2272" s="17">
        <f t="shared" si="385"/>
        <v>0.81342417880899964</v>
      </c>
      <c r="F2272" s="2">
        <f>+IF(A2272&gt;$C$3,AVERAGE(INDEX($E$16:$E$2532,A2272-$C$3):E2271),"")</f>
        <v>0.84382156577062539</v>
      </c>
      <c r="G2272" s="2">
        <f>+IF(A2272&gt;$C$3,STDEVA(INDEX($E$16:$E$2532,A2272-$C$3):E2271),"")</f>
        <v>5.3892177679572117E-3</v>
      </c>
      <c r="H2272">
        <f t="shared" si="386"/>
        <v>-5.6404079906290203</v>
      </c>
      <c r="I2272" s="2" t="str">
        <f t="shared" si="387"/>
        <v>Buy</v>
      </c>
      <c r="J2272">
        <f t="shared" si="388"/>
        <v>282.97000000000003</v>
      </c>
      <c r="K2272">
        <f t="shared" si="389"/>
        <v>122.41</v>
      </c>
      <c r="L2272" s="37">
        <f t="shared" si="390"/>
        <v>-192.50000000000603</v>
      </c>
      <c r="M2272" t="str">
        <f t="shared" si="391"/>
        <v>Long</v>
      </c>
      <c r="N2272" s="39">
        <f t="shared" si="392"/>
        <v>0</v>
      </c>
      <c r="O2272" s="40">
        <f t="shared" si="395"/>
        <v>15861.674999999999</v>
      </c>
      <c r="P2272" s="39">
        <f t="shared" si="393"/>
        <v>0</v>
      </c>
      <c r="Q2272" s="39">
        <f t="shared" si="394"/>
        <v>0</v>
      </c>
      <c r="R2272" s="39">
        <f>IF((O2272 - MAX($O$16:O2272)) &lt; 0, O2272 - MAX($O$16:O2272), 0)</f>
        <v>-2304.9999999999891</v>
      </c>
    </row>
    <row r="2273" spans="1:18" x14ac:dyDescent="0.25">
      <c r="A2273" s="2">
        <v>2258</v>
      </c>
      <c r="B2273" t="s">
        <v>2258</v>
      </c>
      <c r="C2273" s="8">
        <v>285.73</v>
      </c>
      <c r="D2273" s="8">
        <v>129.11000000000001</v>
      </c>
      <c r="E2273" s="17">
        <f t="shared" si="385"/>
        <v>0.79438255478769726</v>
      </c>
      <c r="F2273" s="2">
        <f>+IF(A2273&gt;$C$3,AVERAGE(INDEX($E$16:$E$2532,A2273-$C$3):E2272),"")</f>
        <v>0.83694500067905209</v>
      </c>
      <c r="G2273" s="2">
        <f>+IF(A2273&gt;$C$3,STDEVA(INDEX($E$16:$E$2532,A2273-$C$3):E2272),"")</f>
        <v>1.4034389454088546E-2</v>
      </c>
      <c r="H2273">
        <f t="shared" si="386"/>
        <v>-3.0327251520696108</v>
      </c>
      <c r="I2273" s="2" t="str">
        <f t="shared" si="387"/>
        <v>Buy</v>
      </c>
      <c r="J2273" t="str">
        <f t="shared" si="388"/>
        <v/>
      </c>
      <c r="K2273" t="str">
        <f t="shared" si="389"/>
        <v/>
      </c>
      <c r="L2273" s="37">
        <f t="shared" si="390"/>
        <v>-985.00000000000659</v>
      </c>
      <c r="M2273" t="str">
        <f t="shared" si="391"/>
        <v>SL</v>
      </c>
      <c r="N2273" s="39">
        <f t="shared" si="392"/>
        <v>-985.00000000000659</v>
      </c>
      <c r="O2273" s="40">
        <f t="shared" si="395"/>
        <v>14876.674999999992</v>
      </c>
      <c r="P2273" s="39">
        <f t="shared" si="393"/>
        <v>3.75</v>
      </c>
      <c r="Q2273" s="39">
        <f t="shared" si="394"/>
        <v>0</v>
      </c>
      <c r="R2273" s="39">
        <f>IF((O2273 - MAX($O$16:O2273)) &lt; 0, O2273 - MAX($O$16:O2273), 0)</f>
        <v>-3289.9999999999964</v>
      </c>
    </row>
    <row r="2274" spans="1:18" x14ac:dyDescent="0.25">
      <c r="A2274" s="2">
        <v>2259</v>
      </c>
      <c r="B2274" t="s">
        <v>2259</v>
      </c>
      <c r="C2274" s="8">
        <v>293.20999999999998</v>
      </c>
      <c r="D2274" s="8">
        <v>135.46</v>
      </c>
      <c r="E2274" s="17">
        <f t="shared" si="385"/>
        <v>0.77221268205613369</v>
      </c>
      <c r="F2274" s="2">
        <f>+IF(A2274&gt;$C$3,AVERAGE(INDEX($E$16:$E$2532,A2274-$C$3):E2273),"")</f>
        <v>0.82759361143692411</v>
      </c>
      <c r="G2274" s="2">
        <f>+IF(A2274&gt;$C$3,STDEVA(INDEX($E$16:$E$2532,A2274-$C$3):E2273),"")</f>
        <v>2.3154815443732397E-2</v>
      </c>
      <c r="H2274">
        <f t="shared" si="386"/>
        <v>-2.3917672552981228</v>
      </c>
      <c r="I2274" s="2" t="str">
        <f t="shared" si="387"/>
        <v>Buy</v>
      </c>
      <c r="J2274">
        <f t="shared" si="388"/>
        <v>293.20999999999998</v>
      </c>
      <c r="K2274">
        <f t="shared" si="389"/>
        <v>135.46</v>
      </c>
      <c r="L2274" s="37" t="str">
        <f t="shared" si="390"/>
        <v/>
      </c>
      <c r="M2274" t="str">
        <f t="shared" si="391"/>
        <v>Long</v>
      </c>
      <c r="N2274" s="39">
        <f t="shared" si="392"/>
        <v>0</v>
      </c>
      <c r="O2274" s="40">
        <f t="shared" si="395"/>
        <v>14876.674999999992</v>
      </c>
      <c r="P2274" s="39">
        <f t="shared" si="393"/>
        <v>3.75</v>
      </c>
      <c r="Q2274" s="39">
        <f t="shared" si="394"/>
        <v>5358.375</v>
      </c>
      <c r="R2274" s="39">
        <f>IF((O2274 - MAX($O$16:O2274)) &lt; 0, O2274 - MAX($O$16:O2274), 0)</f>
        <v>-3289.9999999999964</v>
      </c>
    </row>
    <row r="2275" spans="1:18" x14ac:dyDescent="0.25">
      <c r="A2275" s="2">
        <v>2260</v>
      </c>
      <c r="B2275" t="s">
        <v>2260</v>
      </c>
      <c r="C2275" s="8">
        <v>290.48</v>
      </c>
      <c r="D2275" s="8">
        <v>130.31</v>
      </c>
      <c r="E2275" s="17">
        <f t="shared" si="385"/>
        <v>0.80161849994926582</v>
      </c>
      <c r="F2275" s="2">
        <f>+IF(A2275&gt;$C$3,AVERAGE(INDEX($E$16:$E$2532,A2275-$C$3):E2274),"")</f>
        <v>0.8118323287602387</v>
      </c>
      <c r="G2275" s="2">
        <f>+IF(A2275&gt;$C$3,STDEVA(INDEX($E$16:$E$2532,A2275-$C$3):E2274),"")</f>
        <v>2.9243742036474913E-2</v>
      </c>
      <c r="H2275">
        <f t="shared" si="386"/>
        <v>-0.34926545304063528</v>
      </c>
      <c r="I2275" s="2" t="str">
        <f t="shared" si="387"/>
        <v/>
      </c>
      <c r="J2275" t="str">
        <f t="shared" si="388"/>
        <v/>
      </c>
      <c r="K2275" t="str">
        <f t="shared" si="389"/>
        <v/>
      </c>
      <c r="L2275" s="37">
        <f t="shared" si="390"/>
        <v>605.00000000001103</v>
      </c>
      <c r="M2275" t="str">
        <f t="shared" si="391"/>
        <v>TP</v>
      </c>
      <c r="N2275" s="39">
        <f t="shared" si="392"/>
        <v>605.00000000001103</v>
      </c>
      <c r="O2275" s="40">
        <f t="shared" si="395"/>
        <v>15481.675000000003</v>
      </c>
      <c r="P2275" s="39">
        <f t="shared" si="393"/>
        <v>3.75</v>
      </c>
      <c r="Q2275" s="39">
        <f t="shared" si="394"/>
        <v>0</v>
      </c>
      <c r="R2275" s="39">
        <f>IF((O2275 - MAX($O$16:O2275)) &lt; 0, O2275 - MAX($O$16:O2275), 0)</f>
        <v>-2684.9999999999854</v>
      </c>
    </row>
    <row r="2276" spans="1:18" x14ac:dyDescent="0.25">
      <c r="A2276" s="2">
        <v>2261</v>
      </c>
      <c r="B2276" t="s">
        <v>2261</v>
      </c>
      <c r="C2276" s="8">
        <v>282.79000000000002</v>
      </c>
      <c r="D2276" s="8">
        <v>125.14</v>
      </c>
      <c r="E2276" s="17">
        <f t="shared" si="385"/>
        <v>0.81527146214807167</v>
      </c>
      <c r="F2276" s="2">
        <f>+IF(A2276&gt;$C$3,AVERAGE(INDEX($E$16:$E$2532,A2276-$C$3):E2275),"")</f>
        <v>0.80392054689432568</v>
      </c>
      <c r="G2276" s="2">
        <f>+IF(A2276&gt;$C$3,STDEVA(INDEX($E$16:$E$2532,A2276-$C$3):E2275),"")</f>
        <v>2.4243519134254599E-2</v>
      </c>
      <c r="H2276">
        <f t="shared" si="386"/>
        <v>0.46820410811183932</v>
      </c>
      <c r="I2276" s="2" t="str">
        <f t="shared" si="387"/>
        <v/>
      </c>
      <c r="J2276" t="str">
        <f t="shared" si="388"/>
        <v/>
      </c>
      <c r="K2276" t="str">
        <f t="shared" si="389"/>
        <v/>
      </c>
      <c r="L2276" s="37" t="str">
        <f t="shared" si="390"/>
        <v/>
      </c>
      <c r="M2276" t="str">
        <f t="shared" si="391"/>
        <v/>
      </c>
      <c r="N2276" s="39">
        <f t="shared" si="392"/>
        <v>0</v>
      </c>
      <c r="O2276" s="40">
        <f t="shared" si="395"/>
        <v>15481.675000000003</v>
      </c>
      <c r="P2276" s="39">
        <f t="shared" si="393"/>
        <v>0</v>
      </c>
      <c r="Q2276" s="39">
        <f t="shared" si="394"/>
        <v>0</v>
      </c>
      <c r="R2276" s="39">
        <f>IF((O2276 - MAX($O$16:O2276)) &lt; 0, O2276 - MAX($O$16:O2276), 0)</f>
        <v>-2684.9999999999854</v>
      </c>
    </row>
    <row r="2277" spans="1:18" x14ac:dyDescent="0.25">
      <c r="A2277" s="2">
        <v>2262</v>
      </c>
      <c r="B2277" t="s">
        <v>2262</v>
      </c>
      <c r="C2277" s="8">
        <v>283.57</v>
      </c>
      <c r="D2277" s="8">
        <v>125.68</v>
      </c>
      <c r="E2277" s="17">
        <f t="shared" si="385"/>
        <v>0.81372001232254676</v>
      </c>
      <c r="F2277" s="2">
        <f>+IF(A2277&gt;$C$3,AVERAGE(INDEX($E$16:$E$2532,A2277-$C$3):E2276),"")</f>
        <v>0.79938187555003348</v>
      </c>
      <c r="G2277" s="2">
        <f>+IF(A2277&gt;$C$3,STDEVA(INDEX($E$16:$E$2532,A2277-$C$3):E2276),"")</f>
        <v>1.744868200588701E-2</v>
      </c>
      <c r="H2277">
        <f t="shared" si="386"/>
        <v>0.82173179427969023</v>
      </c>
      <c r="I2277" s="2" t="str">
        <f t="shared" si="387"/>
        <v/>
      </c>
      <c r="J2277" t="str">
        <f t="shared" si="388"/>
        <v/>
      </c>
      <c r="K2277" t="str">
        <f t="shared" si="389"/>
        <v/>
      </c>
      <c r="L2277" s="37" t="str">
        <f t="shared" si="390"/>
        <v/>
      </c>
      <c r="M2277" t="str">
        <f t="shared" si="391"/>
        <v/>
      </c>
      <c r="N2277" s="39">
        <f t="shared" si="392"/>
        <v>0</v>
      </c>
      <c r="O2277" s="40">
        <f t="shared" si="395"/>
        <v>15481.675000000003</v>
      </c>
      <c r="P2277" s="39">
        <f t="shared" si="393"/>
        <v>0</v>
      </c>
      <c r="Q2277" s="39">
        <f t="shared" si="394"/>
        <v>0</v>
      </c>
      <c r="R2277" s="39">
        <f>IF((O2277 - MAX($O$16:O2277)) &lt; 0, O2277 - MAX($O$16:O2277), 0)</f>
        <v>-2684.9999999999854</v>
      </c>
    </row>
    <row r="2278" spans="1:18" x14ac:dyDescent="0.25">
      <c r="A2278" s="2">
        <v>2263</v>
      </c>
      <c r="B2278" t="s">
        <v>2263</v>
      </c>
      <c r="C2278" s="8">
        <v>286.19</v>
      </c>
      <c r="D2278" s="8">
        <v>126.65</v>
      </c>
      <c r="E2278" s="17">
        <f t="shared" si="385"/>
        <v>0.81522854946325096</v>
      </c>
      <c r="F2278" s="2">
        <f>+IF(A2278&gt;$C$3,AVERAGE(INDEX($E$16:$E$2532,A2278-$C$3):E2277),"")</f>
        <v>0.79944104225274304</v>
      </c>
      <c r="G2278" s="2">
        <f>+IF(A2278&gt;$C$3,STDEVA(INDEX($E$16:$E$2532,A2278-$C$3):E2277),"")</f>
        <v>1.7508600720554733E-2</v>
      </c>
      <c r="H2278">
        <f t="shared" si="386"/>
        <v>0.90170011084744872</v>
      </c>
      <c r="I2278" s="2" t="str">
        <f t="shared" si="387"/>
        <v/>
      </c>
      <c r="J2278" t="str">
        <f t="shared" si="388"/>
        <v/>
      </c>
      <c r="K2278" t="str">
        <f t="shared" si="389"/>
        <v/>
      </c>
      <c r="L2278" s="37" t="str">
        <f t="shared" si="390"/>
        <v/>
      </c>
      <c r="M2278" t="str">
        <f t="shared" si="391"/>
        <v/>
      </c>
      <c r="N2278" s="39">
        <f t="shared" si="392"/>
        <v>0</v>
      </c>
      <c r="O2278" s="40">
        <f t="shared" si="395"/>
        <v>15481.675000000003</v>
      </c>
      <c r="P2278" s="39">
        <f t="shared" si="393"/>
        <v>0</v>
      </c>
      <c r="Q2278" s="39">
        <f t="shared" si="394"/>
        <v>0</v>
      </c>
      <c r="R2278" s="39">
        <f>IF((O2278 - MAX($O$16:O2278)) &lt; 0, O2278 - MAX($O$16:O2278), 0)</f>
        <v>-2684.9999999999854</v>
      </c>
    </row>
    <row r="2279" spans="1:18" x14ac:dyDescent="0.25">
      <c r="A2279" s="2">
        <v>2264</v>
      </c>
      <c r="B2279" t="s">
        <v>2264</v>
      </c>
      <c r="C2279" s="8">
        <v>284.25</v>
      </c>
      <c r="D2279" s="8">
        <v>125.72</v>
      </c>
      <c r="E2279" s="17">
        <f t="shared" si="385"/>
        <v>0.81579692070127863</v>
      </c>
      <c r="F2279" s="2">
        <f>+IF(A2279&gt;$C$3,AVERAGE(INDEX($E$16:$E$2532,A2279-$C$3):E2278),"")</f>
        <v>0.80361024118785385</v>
      </c>
      <c r="G2279" s="2">
        <f>+IF(A2279&gt;$C$3,STDEVA(INDEX($E$16:$E$2532,A2279-$C$3):E2278),"")</f>
        <v>1.84590789752117E-2</v>
      </c>
      <c r="H2279">
        <f t="shared" si="386"/>
        <v>0.66019976022584936</v>
      </c>
      <c r="I2279" s="2" t="str">
        <f t="shared" si="387"/>
        <v/>
      </c>
      <c r="J2279" t="str">
        <f t="shared" si="388"/>
        <v/>
      </c>
      <c r="K2279" t="str">
        <f t="shared" si="389"/>
        <v/>
      </c>
      <c r="L2279" s="37" t="str">
        <f t="shared" si="390"/>
        <v/>
      </c>
      <c r="M2279" t="str">
        <f t="shared" si="391"/>
        <v/>
      </c>
      <c r="N2279" s="39">
        <f t="shared" si="392"/>
        <v>0</v>
      </c>
      <c r="O2279" s="40">
        <f t="shared" si="395"/>
        <v>15481.675000000003</v>
      </c>
      <c r="P2279" s="39">
        <f t="shared" si="393"/>
        <v>0</v>
      </c>
      <c r="Q2279" s="39">
        <f t="shared" si="394"/>
        <v>0</v>
      </c>
      <c r="R2279" s="39">
        <f>IF((O2279 - MAX($O$16:O2279)) &lt; 0, O2279 - MAX($O$16:O2279), 0)</f>
        <v>-2684.9999999999854</v>
      </c>
    </row>
    <row r="2280" spans="1:18" x14ac:dyDescent="0.25">
      <c r="A2280" s="2">
        <v>2265</v>
      </c>
      <c r="B2280" t="s">
        <v>2265</v>
      </c>
      <c r="C2280" s="8">
        <v>287.68</v>
      </c>
      <c r="D2280" s="8">
        <v>127.44</v>
      </c>
      <c r="E2280" s="17">
        <f t="shared" si="385"/>
        <v>0.81420308568146238</v>
      </c>
      <c r="F2280" s="2">
        <f>+IF(A2280&gt;$C$3,AVERAGE(INDEX($E$16:$E$2532,A2280-$C$3):E2279),"")</f>
        <v>0.81232708891688277</v>
      </c>
      <c r="G2280" s="2">
        <f>+IF(A2280&gt;$C$3,STDEVA(INDEX($E$16:$E$2532,A2280-$C$3):E2279),"")</f>
        <v>6.0361753811931859E-3</v>
      </c>
      <c r="H2280">
        <f t="shared" si="386"/>
        <v>0.31079228917447055</v>
      </c>
      <c r="I2280" s="2" t="str">
        <f t="shared" si="387"/>
        <v/>
      </c>
      <c r="J2280" t="str">
        <f t="shared" si="388"/>
        <v/>
      </c>
      <c r="K2280" t="str">
        <f t="shared" si="389"/>
        <v/>
      </c>
      <c r="L2280" s="37" t="str">
        <f t="shared" si="390"/>
        <v/>
      </c>
      <c r="M2280" t="str">
        <f t="shared" si="391"/>
        <v/>
      </c>
      <c r="N2280" s="39">
        <f t="shared" si="392"/>
        <v>0</v>
      </c>
      <c r="O2280" s="40">
        <f t="shared" si="395"/>
        <v>15481.675000000003</v>
      </c>
      <c r="P2280" s="39">
        <f t="shared" si="393"/>
        <v>0</v>
      </c>
      <c r="Q2280" s="39">
        <f t="shared" si="394"/>
        <v>0</v>
      </c>
      <c r="R2280" s="39">
        <f>IF((O2280 - MAX($O$16:O2280)) &lt; 0, O2280 - MAX($O$16:O2280), 0)</f>
        <v>-2684.9999999999854</v>
      </c>
    </row>
    <row r="2281" spans="1:18" x14ac:dyDescent="0.25">
      <c r="A2281" s="2">
        <v>2266</v>
      </c>
      <c r="B2281" t="s">
        <v>2266</v>
      </c>
      <c r="C2281" s="8">
        <v>292.44</v>
      </c>
      <c r="D2281" s="8">
        <v>132.36000000000001</v>
      </c>
      <c r="E2281" s="17">
        <f t="shared" si="385"/>
        <v>0.79273403437170376</v>
      </c>
      <c r="F2281" s="2">
        <f>+IF(A2281&gt;$C$3,AVERAGE(INDEX($E$16:$E$2532,A2281-$C$3):E2280),"")</f>
        <v>0.81484400606332197</v>
      </c>
      <c r="G2281" s="2">
        <f>+IF(A2281&gt;$C$3,STDEVA(INDEX($E$16:$E$2532,A2281-$C$3):E2280),"")</f>
        <v>8.5334335165211357E-4</v>
      </c>
      <c r="H2281">
        <f t="shared" si="386"/>
        <v>-25.909818889210598</v>
      </c>
      <c r="I2281" s="2" t="str">
        <f t="shared" si="387"/>
        <v>Buy</v>
      </c>
      <c r="J2281">
        <f t="shared" si="388"/>
        <v>292.44</v>
      </c>
      <c r="K2281">
        <f t="shared" si="389"/>
        <v>132.36000000000001</v>
      </c>
      <c r="L2281" s="37" t="str">
        <f t="shared" si="390"/>
        <v/>
      </c>
      <c r="M2281" t="str">
        <f t="shared" si="391"/>
        <v>Long</v>
      </c>
      <c r="N2281" s="39">
        <f t="shared" si="392"/>
        <v>0</v>
      </c>
      <c r="O2281" s="40">
        <f t="shared" si="395"/>
        <v>15481.675000000003</v>
      </c>
      <c r="P2281" s="39">
        <f t="shared" si="393"/>
        <v>3.75</v>
      </c>
      <c r="Q2281" s="39">
        <f t="shared" si="394"/>
        <v>5310</v>
      </c>
      <c r="R2281" s="39">
        <f>IF((O2281 - MAX($O$16:O2281)) &lt; 0, O2281 - MAX($O$16:O2281), 0)</f>
        <v>-2684.9999999999854</v>
      </c>
    </row>
    <row r="2282" spans="1:18" x14ac:dyDescent="0.25">
      <c r="A2282" s="2">
        <v>2267</v>
      </c>
      <c r="B2282" t="s">
        <v>2267</v>
      </c>
      <c r="C2282" s="8">
        <v>292.5</v>
      </c>
      <c r="D2282" s="8">
        <v>131.69999999999999</v>
      </c>
      <c r="E2282" s="17">
        <f t="shared" si="385"/>
        <v>0.79793805792267591</v>
      </c>
      <c r="F2282" s="2">
        <f>+IF(A2282&gt;$C$3,AVERAGE(INDEX($E$16:$E$2532,A2282-$C$3):E2281),"")</f>
        <v>0.81033652050804839</v>
      </c>
      <c r="G2282" s="2">
        <f>+IF(A2282&gt;$C$3,STDEVA(INDEX($E$16:$E$2532,A2282-$C$3):E2281),"")</f>
        <v>9.8741300736825636E-3</v>
      </c>
      <c r="H2282">
        <f t="shared" si="386"/>
        <v>-1.2556511300593447</v>
      </c>
      <c r="I2282" s="2" t="str">
        <f t="shared" si="387"/>
        <v/>
      </c>
      <c r="J2282">
        <f t="shared" si="388"/>
        <v>292.44</v>
      </c>
      <c r="K2282">
        <f t="shared" si="389"/>
        <v>132.36000000000001</v>
      </c>
      <c r="L2282" s="37">
        <f t="shared" si="390"/>
        <v>180.00000000000682</v>
      </c>
      <c r="M2282" t="str">
        <f t="shared" si="391"/>
        <v>Long</v>
      </c>
      <c r="N2282" s="39">
        <f t="shared" si="392"/>
        <v>0</v>
      </c>
      <c r="O2282" s="40">
        <f t="shared" si="395"/>
        <v>15481.675000000003</v>
      </c>
      <c r="P2282" s="39">
        <f t="shared" si="393"/>
        <v>0</v>
      </c>
      <c r="Q2282" s="39">
        <f t="shared" si="394"/>
        <v>0</v>
      </c>
      <c r="R2282" s="39">
        <f>IF((O2282 - MAX($O$16:O2282)) &lt; 0, O2282 - MAX($O$16:O2282), 0)</f>
        <v>-2684.9999999999854</v>
      </c>
    </row>
    <row r="2283" spans="1:18" x14ac:dyDescent="0.25">
      <c r="A2283" s="2">
        <v>2268</v>
      </c>
      <c r="B2283" t="s">
        <v>2268</v>
      </c>
      <c r="C2283" s="8">
        <v>286.67</v>
      </c>
      <c r="D2283" s="8">
        <v>126.97</v>
      </c>
      <c r="E2283" s="17">
        <f t="shared" si="385"/>
        <v>0.81438089033711702</v>
      </c>
      <c r="F2283" s="2">
        <f>+IF(A2283&gt;$C$3,AVERAGE(INDEX($E$16:$E$2532,A2283-$C$3):E2282),"")</f>
        <v>0.80718012962807428</v>
      </c>
      <c r="G2283" s="2">
        <f>+IF(A2283&gt;$C$3,STDEVA(INDEX($E$16:$E$2532,A2283-$C$3):E2282),"")</f>
        <v>1.0982413436196483E-2</v>
      </c>
      <c r="H2283">
        <f t="shared" si="386"/>
        <v>0.65566286963028109</v>
      </c>
      <c r="I2283" s="2" t="str">
        <f t="shared" si="387"/>
        <v/>
      </c>
      <c r="J2283">
        <f t="shared" si="388"/>
        <v>292.44</v>
      </c>
      <c r="K2283">
        <f t="shared" si="389"/>
        <v>132.36000000000001</v>
      </c>
      <c r="L2283" s="37">
        <f t="shared" si="390"/>
        <v>-94.999999999991815</v>
      </c>
      <c r="M2283" t="str">
        <f t="shared" si="391"/>
        <v>Long</v>
      </c>
      <c r="N2283" s="39">
        <f t="shared" si="392"/>
        <v>0</v>
      </c>
      <c r="O2283" s="40">
        <f t="shared" si="395"/>
        <v>15481.675000000003</v>
      </c>
      <c r="P2283" s="39">
        <f t="shared" si="393"/>
        <v>0</v>
      </c>
      <c r="Q2283" s="39">
        <f t="shared" si="394"/>
        <v>0</v>
      </c>
      <c r="R2283" s="39">
        <f>IF((O2283 - MAX($O$16:O2283)) &lt; 0, O2283 - MAX($O$16:O2283), 0)</f>
        <v>-2684.9999999999854</v>
      </c>
    </row>
    <row r="2284" spans="1:18" x14ac:dyDescent="0.25">
      <c r="A2284" s="2">
        <v>2269</v>
      </c>
      <c r="B2284" t="s">
        <v>2269</v>
      </c>
      <c r="C2284" s="8">
        <v>281.60000000000002</v>
      </c>
      <c r="D2284" s="8">
        <v>122.72</v>
      </c>
      <c r="E2284" s="17">
        <f t="shared" si="385"/>
        <v>0.83058228666494138</v>
      </c>
      <c r="F2284" s="2">
        <f>+IF(A2284&gt;$C$3,AVERAGE(INDEX($E$16:$E$2532,A2284-$C$3):E2283),"")</f>
        <v>0.80701059780284745</v>
      </c>
      <c r="G2284" s="2">
        <f>+IF(A2284&gt;$C$3,STDEVA(INDEX($E$16:$E$2532,A2284-$C$3):E2283),"")</f>
        <v>1.0832633651160287E-2</v>
      </c>
      <c r="H2284">
        <f t="shared" si="386"/>
        <v>2.1759887411653729</v>
      </c>
      <c r="I2284" s="2" t="str">
        <f t="shared" si="387"/>
        <v>Sell</v>
      </c>
      <c r="J2284" t="str">
        <f t="shared" si="388"/>
        <v/>
      </c>
      <c r="K2284" t="str">
        <f t="shared" si="389"/>
        <v/>
      </c>
      <c r="L2284" s="37">
        <f t="shared" si="390"/>
        <v>-299.99999999999</v>
      </c>
      <c r="M2284" t="str">
        <f t="shared" si="391"/>
        <v>SL</v>
      </c>
      <c r="N2284" s="39">
        <f t="shared" si="392"/>
        <v>-299.99999999999</v>
      </c>
      <c r="O2284" s="40">
        <f t="shared" si="395"/>
        <v>15181.675000000014</v>
      </c>
      <c r="P2284" s="39">
        <f t="shared" si="393"/>
        <v>3.75</v>
      </c>
      <c r="Q2284" s="39">
        <f t="shared" si="394"/>
        <v>0</v>
      </c>
      <c r="R2284" s="39">
        <f>IF((O2284 - MAX($O$16:O2284)) &lt; 0, O2284 - MAX($O$16:O2284), 0)</f>
        <v>-2984.9999999999745</v>
      </c>
    </row>
    <row r="2285" spans="1:18" x14ac:dyDescent="0.25">
      <c r="A2285" s="2">
        <v>2270</v>
      </c>
      <c r="B2285" t="s">
        <v>2270</v>
      </c>
      <c r="C2285" s="8">
        <v>284.97000000000003</v>
      </c>
      <c r="D2285" s="8">
        <v>123.12</v>
      </c>
      <c r="E2285" s="17">
        <f t="shared" si="385"/>
        <v>0.83922442203957703</v>
      </c>
      <c r="F2285" s="2">
        <f>+IF(A2285&gt;$C$3,AVERAGE(INDEX($E$16:$E$2532,A2285-$C$3):E2284),"")</f>
        <v>0.80996767099558009</v>
      </c>
      <c r="G2285" s="2">
        <f>+IF(A2285&gt;$C$3,STDEVA(INDEX($E$16:$E$2532,A2285-$C$3):E2284),"")</f>
        <v>1.5034023444183014E-2</v>
      </c>
      <c r="H2285">
        <f t="shared" si="386"/>
        <v>1.9460360130884995</v>
      </c>
      <c r="I2285" s="2" t="str">
        <f t="shared" si="387"/>
        <v>Sell</v>
      </c>
      <c r="J2285">
        <f t="shared" si="388"/>
        <v>123.12</v>
      </c>
      <c r="K2285">
        <f t="shared" si="389"/>
        <v>284.97000000000003</v>
      </c>
      <c r="L2285" s="37" t="str">
        <f t="shared" si="390"/>
        <v/>
      </c>
      <c r="M2285" t="str">
        <f t="shared" si="391"/>
        <v>Short</v>
      </c>
      <c r="N2285" s="39">
        <f t="shared" si="392"/>
        <v>0</v>
      </c>
      <c r="O2285" s="40">
        <f t="shared" si="395"/>
        <v>15181.675000000014</v>
      </c>
      <c r="P2285" s="39">
        <f t="shared" si="393"/>
        <v>3.75</v>
      </c>
      <c r="Q2285" s="39">
        <f t="shared" si="394"/>
        <v>5101.125</v>
      </c>
      <c r="R2285" s="39">
        <f>IF((O2285 - MAX($O$16:O2285)) &lt; 0, O2285 - MAX($O$16:O2285), 0)</f>
        <v>-2984.9999999999745</v>
      </c>
    </row>
    <row r="2286" spans="1:18" x14ac:dyDescent="0.25">
      <c r="A2286" s="2">
        <v>2271</v>
      </c>
      <c r="B2286" t="s">
        <v>2271</v>
      </c>
      <c r="C2286" s="8">
        <v>286.27999999999997</v>
      </c>
      <c r="D2286" s="8">
        <v>125.08</v>
      </c>
      <c r="E2286" s="17">
        <f t="shared" si="385"/>
        <v>0.82801682028075607</v>
      </c>
      <c r="F2286" s="2">
        <f>+IF(A2286&gt;$C$3,AVERAGE(INDEX($E$16:$E$2532,A2286-$C$3):E2285),"")</f>
        <v>0.81497193826720304</v>
      </c>
      <c r="G2286" s="2">
        <f>+IF(A2286&gt;$C$3,STDEVA(INDEX($E$16:$E$2532,A2286-$C$3):E2285),"")</f>
        <v>2.0105302367415572E-2</v>
      </c>
      <c r="H2286">
        <f t="shared" si="386"/>
        <v>0.64882794474629313</v>
      </c>
      <c r="I2286" s="2" t="str">
        <f t="shared" si="387"/>
        <v/>
      </c>
      <c r="J2286">
        <f t="shared" si="388"/>
        <v>123.12</v>
      </c>
      <c r="K2286">
        <f t="shared" si="389"/>
        <v>284.97000000000003</v>
      </c>
      <c r="L2286" s="37">
        <f t="shared" si="390"/>
        <v>162.50000000001205</v>
      </c>
      <c r="M2286" t="str">
        <f t="shared" si="391"/>
        <v>Short</v>
      </c>
      <c r="N2286" s="39">
        <f t="shared" si="392"/>
        <v>0</v>
      </c>
      <c r="O2286" s="40">
        <f t="shared" si="395"/>
        <v>15181.675000000014</v>
      </c>
      <c r="P2286" s="39">
        <f t="shared" si="393"/>
        <v>0</v>
      </c>
      <c r="Q2286" s="39">
        <f t="shared" si="394"/>
        <v>0</v>
      </c>
      <c r="R2286" s="39">
        <f>IF((O2286 - MAX($O$16:O2286)) &lt; 0, O2286 - MAX($O$16:O2286), 0)</f>
        <v>-2984.9999999999745</v>
      </c>
    </row>
    <row r="2287" spans="1:18" x14ac:dyDescent="0.25">
      <c r="A2287" s="2">
        <v>2272</v>
      </c>
      <c r="B2287" t="s">
        <v>2272</v>
      </c>
      <c r="C2287" s="8">
        <v>295</v>
      </c>
      <c r="D2287" s="8">
        <v>132.68</v>
      </c>
      <c r="E2287" s="17">
        <f t="shared" si="385"/>
        <v>0.79903514226096817</v>
      </c>
      <c r="F2287" s="2">
        <f>+IF(A2287&gt;$C$3,AVERAGE(INDEX($E$16:$E$2532,A2287-$C$3):E2286),"")</f>
        <v>0.82202849544901346</v>
      </c>
      <c r="G2287" s="2">
        <f>+IF(A2287&gt;$C$3,STDEVA(INDEX($E$16:$E$2532,A2287-$C$3):E2286),"")</f>
        <v>1.6152107555378638E-2</v>
      </c>
      <c r="H2287">
        <f t="shared" si="386"/>
        <v>-1.4235512677965378</v>
      </c>
      <c r="I2287" s="2" t="str">
        <f t="shared" si="387"/>
        <v/>
      </c>
      <c r="J2287">
        <f t="shared" si="388"/>
        <v>123.12</v>
      </c>
      <c r="K2287">
        <f t="shared" si="389"/>
        <v>284.97000000000003</v>
      </c>
      <c r="L2287" s="37">
        <f t="shared" si="390"/>
        <v>-117.49999999999272</v>
      </c>
      <c r="M2287" t="str">
        <f t="shared" si="391"/>
        <v>Short</v>
      </c>
      <c r="N2287" s="39">
        <f t="shared" si="392"/>
        <v>0</v>
      </c>
      <c r="O2287" s="40">
        <f t="shared" si="395"/>
        <v>15181.675000000014</v>
      </c>
      <c r="P2287" s="39">
        <f t="shared" si="393"/>
        <v>0</v>
      </c>
      <c r="Q2287" s="39">
        <f t="shared" si="394"/>
        <v>0</v>
      </c>
      <c r="R2287" s="39">
        <f>IF((O2287 - MAX($O$16:O2287)) &lt; 0, O2287 - MAX($O$16:O2287), 0)</f>
        <v>-2984.9999999999745</v>
      </c>
    </row>
    <row r="2288" spans="1:18" x14ac:dyDescent="0.25">
      <c r="A2288" s="2">
        <v>2273</v>
      </c>
      <c r="B2288" t="s">
        <v>2273</v>
      </c>
      <c r="C2288" s="8">
        <v>291.97000000000003</v>
      </c>
      <c r="D2288" s="8">
        <v>130.06</v>
      </c>
      <c r="E2288" s="17">
        <f t="shared" si="385"/>
        <v>0.80865517482316152</v>
      </c>
      <c r="F2288" s="2">
        <f>+IF(A2288&gt;$C$3,AVERAGE(INDEX($E$16:$E$2532,A2288-$C$3):E2287),"")</f>
        <v>0.82224791231667194</v>
      </c>
      <c r="G2288" s="2">
        <f>+IF(A2288&gt;$C$3,STDEVA(INDEX($E$16:$E$2532,A2288-$C$3):E2287),"")</f>
        <v>1.5745369999882776E-2</v>
      </c>
      <c r="H2288">
        <f t="shared" si="386"/>
        <v>-0.86328473028017871</v>
      </c>
      <c r="I2288" s="2" t="str">
        <f t="shared" si="387"/>
        <v/>
      </c>
      <c r="J2288">
        <f t="shared" si="388"/>
        <v>123.12</v>
      </c>
      <c r="K2288">
        <f t="shared" si="389"/>
        <v>284.97000000000003</v>
      </c>
      <c r="L2288" s="37">
        <f t="shared" si="390"/>
        <v>-15.000000000000455</v>
      </c>
      <c r="M2288" t="str">
        <f t="shared" si="391"/>
        <v>Short</v>
      </c>
      <c r="N2288" s="39">
        <f t="shared" si="392"/>
        <v>0</v>
      </c>
      <c r="O2288" s="40">
        <f t="shared" si="395"/>
        <v>15181.675000000014</v>
      </c>
      <c r="P2288" s="39">
        <f t="shared" si="393"/>
        <v>0</v>
      </c>
      <c r="Q2288" s="39">
        <f t="shared" si="394"/>
        <v>0</v>
      </c>
      <c r="R2288" s="39">
        <f>IF((O2288 - MAX($O$16:O2288)) &lt; 0, O2288 - MAX($O$16:O2288), 0)</f>
        <v>-2984.9999999999745</v>
      </c>
    </row>
    <row r="2289" spans="1:18" x14ac:dyDescent="0.25">
      <c r="A2289" s="2">
        <v>2274</v>
      </c>
      <c r="B2289" t="s">
        <v>2274</v>
      </c>
      <c r="C2289" s="8">
        <v>296.93</v>
      </c>
      <c r="D2289" s="8">
        <v>134</v>
      </c>
      <c r="E2289" s="17">
        <f t="shared" si="385"/>
        <v>0.79565662083678945</v>
      </c>
      <c r="F2289" s="2">
        <f>+IF(A2289&gt;$C$3,AVERAGE(INDEX($E$16:$E$2532,A2289-$C$3):E2288),"")</f>
        <v>0.82110276921388081</v>
      </c>
      <c r="G2289" s="2">
        <f>+IF(A2289&gt;$C$3,STDEVA(INDEX($E$16:$E$2532,A2289-$C$3):E2288),"")</f>
        <v>1.6643184940420566E-2</v>
      </c>
      <c r="H2289">
        <f t="shared" si="386"/>
        <v>-1.5289230077165956</v>
      </c>
      <c r="I2289" s="2" t="str">
        <f t="shared" si="387"/>
        <v>Buy</v>
      </c>
      <c r="J2289" t="str">
        <f t="shared" si="388"/>
        <v/>
      </c>
      <c r="K2289" t="str">
        <f t="shared" si="389"/>
        <v/>
      </c>
      <c r="L2289" s="37">
        <f t="shared" si="390"/>
        <v>-269.99999999999591</v>
      </c>
      <c r="M2289" t="str">
        <f t="shared" si="391"/>
        <v>SL</v>
      </c>
      <c r="N2289" s="39">
        <f t="shared" si="392"/>
        <v>-269.99999999999591</v>
      </c>
      <c r="O2289" s="40">
        <f t="shared" si="395"/>
        <v>14911.675000000017</v>
      </c>
      <c r="P2289" s="39">
        <f t="shared" si="393"/>
        <v>3.75</v>
      </c>
      <c r="Q2289" s="39">
        <f t="shared" si="394"/>
        <v>0</v>
      </c>
      <c r="R2289" s="39">
        <f>IF((O2289 - MAX($O$16:O2289)) &lt; 0, O2289 - MAX($O$16:O2289), 0)</f>
        <v>-3254.9999999999709</v>
      </c>
    </row>
    <row r="2290" spans="1:18" x14ac:dyDescent="0.25">
      <c r="A2290" s="2">
        <v>2275</v>
      </c>
      <c r="B2290" t="s">
        <v>2275</v>
      </c>
      <c r="C2290" s="8">
        <v>294.88</v>
      </c>
      <c r="D2290" s="8">
        <v>134.24</v>
      </c>
      <c r="E2290" s="17">
        <f t="shared" si="385"/>
        <v>0.7869392512026171</v>
      </c>
      <c r="F2290" s="2">
        <f>+IF(A2290&gt;$C$3,AVERAGE(INDEX($E$16:$E$2532,A2290-$C$3):E2289),"")</f>
        <v>0.81411763604825038</v>
      </c>
      <c r="G2290" s="2">
        <f>+IF(A2290&gt;$C$3,STDEVA(INDEX($E$16:$E$2532,A2290-$C$3):E2289),"")</f>
        <v>1.8852501221722603E-2</v>
      </c>
      <c r="H2290">
        <f t="shared" si="386"/>
        <v>-1.4416328383162902</v>
      </c>
      <c r="I2290" s="2" t="str">
        <f t="shared" si="387"/>
        <v/>
      </c>
      <c r="J2290" t="str">
        <f t="shared" si="388"/>
        <v/>
      </c>
      <c r="K2290" t="str">
        <f t="shared" si="389"/>
        <v/>
      </c>
      <c r="L2290" s="37" t="str">
        <f t="shared" si="390"/>
        <v/>
      </c>
      <c r="M2290" t="str">
        <f t="shared" si="391"/>
        <v/>
      </c>
      <c r="N2290" s="39">
        <f t="shared" si="392"/>
        <v>0</v>
      </c>
      <c r="O2290" s="40">
        <f t="shared" si="395"/>
        <v>14911.675000000017</v>
      </c>
      <c r="P2290" s="39">
        <f t="shared" si="393"/>
        <v>0</v>
      </c>
      <c r="Q2290" s="39">
        <f t="shared" si="394"/>
        <v>0</v>
      </c>
      <c r="R2290" s="39">
        <f>IF((O2290 - MAX($O$16:O2290)) &lt; 0, O2290 - MAX($O$16:O2290), 0)</f>
        <v>-3254.9999999999709</v>
      </c>
    </row>
    <row r="2291" spans="1:18" x14ac:dyDescent="0.25">
      <c r="A2291" s="2">
        <v>2276</v>
      </c>
      <c r="B2291" t="s">
        <v>2276</v>
      </c>
      <c r="C2291" s="8">
        <v>295.44</v>
      </c>
      <c r="D2291" s="8">
        <v>134.88999999999999</v>
      </c>
      <c r="E2291" s="17">
        <f t="shared" si="385"/>
        <v>0.78400613906271954</v>
      </c>
      <c r="F2291" s="2">
        <f>+IF(A2291&gt;$C$3,AVERAGE(INDEX($E$16:$E$2532,A2291-$C$3):E2290),"")</f>
        <v>0.80366060188085853</v>
      </c>
      <c r="G2291" s="2">
        <f>+IF(A2291&gt;$C$3,STDEVA(INDEX($E$16:$E$2532,A2291-$C$3):E2290),"")</f>
        <v>1.5678275506040767E-2</v>
      </c>
      <c r="H2291">
        <f t="shared" si="386"/>
        <v>-1.2536112667854453</v>
      </c>
      <c r="I2291" s="2" t="str">
        <f t="shared" si="387"/>
        <v/>
      </c>
      <c r="J2291" t="str">
        <f t="shared" si="388"/>
        <v/>
      </c>
      <c r="K2291" t="str">
        <f t="shared" si="389"/>
        <v/>
      </c>
      <c r="L2291" s="37" t="str">
        <f t="shared" si="390"/>
        <v/>
      </c>
      <c r="M2291" t="str">
        <f t="shared" si="391"/>
        <v/>
      </c>
      <c r="N2291" s="39">
        <f t="shared" si="392"/>
        <v>0</v>
      </c>
      <c r="O2291" s="40">
        <f t="shared" si="395"/>
        <v>14911.675000000017</v>
      </c>
      <c r="P2291" s="39">
        <f t="shared" si="393"/>
        <v>0</v>
      </c>
      <c r="Q2291" s="39">
        <f t="shared" si="394"/>
        <v>0</v>
      </c>
      <c r="R2291" s="39">
        <f>IF((O2291 - MAX($O$16:O2291)) &lt; 0, O2291 - MAX($O$16:O2291), 0)</f>
        <v>-3254.9999999999709</v>
      </c>
    </row>
    <row r="2292" spans="1:18" x14ac:dyDescent="0.25">
      <c r="A2292" s="2">
        <v>2277</v>
      </c>
      <c r="B2292" t="s">
        <v>2277</v>
      </c>
      <c r="C2292" s="8">
        <v>299.08</v>
      </c>
      <c r="D2292" s="8">
        <v>138.78</v>
      </c>
      <c r="E2292" s="17">
        <f t="shared" si="385"/>
        <v>0.76782115066031187</v>
      </c>
      <c r="F2292" s="2">
        <f>+IF(A2292&gt;$C$3,AVERAGE(INDEX($E$16:$E$2532,A2292-$C$3):E2291),"")</f>
        <v>0.79485846563725127</v>
      </c>
      <c r="G2292" s="2">
        <f>+IF(A2292&gt;$C$3,STDEVA(INDEX($E$16:$E$2532,A2292-$C$3):E2291),"")</f>
        <v>9.8604996456092293E-3</v>
      </c>
      <c r="H2292">
        <f t="shared" si="386"/>
        <v>-2.7419822472159221</v>
      </c>
      <c r="I2292" s="2" t="str">
        <f t="shared" si="387"/>
        <v>Buy</v>
      </c>
      <c r="J2292">
        <f t="shared" si="388"/>
        <v>299.08</v>
      </c>
      <c r="K2292">
        <f t="shared" si="389"/>
        <v>138.78</v>
      </c>
      <c r="L2292" s="37" t="str">
        <f t="shared" si="390"/>
        <v/>
      </c>
      <c r="M2292" t="str">
        <f t="shared" si="391"/>
        <v>Long</v>
      </c>
      <c r="N2292" s="39">
        <f t="shared" si="392"/>
        <v>0</v>
      </c>
      <c r="O2292" s="40">
        <f t="shared" si="395"/>
        <v>14911.675000000017</v>
      </c>
      <c r="P2292" s="39">
        <f t="shared" si="393"/>
        <v>3.75</v>
      </c>
      <c r="Q2292" s="39">
        <f t="shared" si="394"/>
        <v>5473.25</v>
      </c>
      <c r="R2292" s="39">
        <f>IF((O2292 - MAX($O$16:O2292)) &lt; 0, O2292 - MAX($O$16:O2292), 0)</f>
        <v>-3254.9999999999709</v>
      </c>
    </row>
    <row r="2293" spans="1:18" x14ac:dyDescent="0.25">
      <c r="A2293" s="2">
        <v>2278</v>
      </c>
      <c r="B2293" t="s">
        <v>2278</v>
      </c>
      <c r="C2293" s="8">
        <v>303.52999999999997</v>
      </c>
      <c r="D2293" s="8">
        <v>143.09</v>
      </c>
      <c r="E2293" s="17">
        <f t="shared" si="385"/>
        <v>0.75200664948336682</v>
      </c>
      <c r="F2293" s="2">
        <f>+IF(A2293&gt;$C$3,AVERAGE(INDEX($E$16:$E$2532,A2293-$C$3):E2292),"")</f>
        <v>0.78861566731711996</v>
      </c>
      <c r="G2293" s="2">
        <f>+IF(A2293&gt;$C$3,STDEVA(INDEX($E$16:$E$2532,A2293-$C$3):E2292),"")</f>
        <v>1.5063423683364547E-2</v>
      </c>
      <c r="H2293">
        <f t="shared" si="386"/>
        <v>-2.4303251772824197</v>
      </c>
      <c r="I2293" s="2" t="str">
        <f t="shared" si="387"/>
        <v>Buy</v>
      </c>
      <c r="J2293">
        <f t="shared" si="388"/>
        <v>299.08</v>
      </c>
      <c r="K2293">
        <f t="shared" si="389"/>
        <v>138.78</v>
      </c>
      <c r="L2293" s="37">
        <f t="shared" si="390"/>
        <v>34.999999999996817</v>
      </c>
      <c r="M2293" t="str">
        <f t="shared" si="391"/>
        <v>Long</v>
      </c>
      <c r="N2293" s="39">
        <f t="shared" si="392"/>
        <v>0</v>
      </c>
      <c r="O2293" s="40">
        <f t="shared" si="395"/>
        <v>14911.675000000017</v>
      </c>
      <c r="P2293" s="39">
        <f t="shared" si="393"/>
        <v>0</v>
      </c>
      <c r="Q2293" s="39">
        <f t="shared" si="394"/>
        <v>0</v>
      </c>
      <c r="R2293" s="39">
        <f>IF((O2293 - MAX($O$16:O2293)) &lt; 0, O2293 - MAX($O$16:O2293), 0)</f>
        <v>-3254.9999999999709</v>
      </c>
    </row>
    <row r="2294" spans="1:18" x14ac:dyDescent="0.25">
      <c r="A2294" s="2">
        <v>2279</v>
      </c>
      <c r="B2294" t="s">
        <v>2279</v>
      </c>
      <c r="C2294" s="8">
        <v>302.97000000000003</v>
      </c>
      <c r="D2294" s="8">
        <v>139.69999999999999</v>
      </c>
      <c r="E2294" s="17">
        <f t="shared" si="385"/>
        <v>0.77413652444365932</v>
      </c>
      <c r="F2294" s="2">
        <f>+IF(A2294&gt;$C$3,AVERAGE(INDEX($E$16:$E$2532,A2294-$C$3):E2293),"")</f>
        <v>0.77728596224916091</v>
      </c>
      <c r="G2294" s="2">
        <f>+IF(A2294&gt;$C$3,STDEVA(INDEX($E$16:$E$2532,A2294-$C$3):E2293),"")</f>
        <v>1.7352623528524957E-2</v>
      </c>
      <c r="H2294">
        <f t="shared" si="386"/>
        <v>-0.18149634839506612</v>
      </c>
      <c r="I2294" s="2" t="str">
        <f t="shared" si="387"/>
        <v/>
      </c>
      <c r="J2294" t="str">
        <f t="shared" si="388"/>
        <v/>
      </c>
      <c r="K2294" t="str">
        <f t="shared" si="389"/>
        <v/>
      </c>
      <c r="L2294" s="37">
        <f t="shared" si="390"/>
        <v>742.50000000001387</v>
      </c>
      <c r="M2294" t="str">
        <f t="shared" si="391"/>
        <v>TP</v>
      </c>
      <c r="N2294" s="39">
        <f t="shared" si="392"/>
        <v>742.50000000001387</v>
      </c>
      <c r="O2294" s="40">
        <f t="shared" si="395"/>
        <v>15654.175000000032</v>
      </c>
      <c r="P2294" s="39">
        <f t="shared" si="393"/>
        <v>3.75</v>
      </c>
      <c r="Q2294" s="39">
        <f t="shared" si="394"/>
        <v>0</v>
      </c>
      <c r="R2294" s="39">
        <f>IF((O2294 - MAX($O$16:O2294)) &lt; 0, O2294 - MAX($O$16:O2294), 0)</f>
        <v>-2512.4999999999563</v>
      </c>
    </row>
    <row r="2295" spans="1:18" x14ac:dyDescent="0.25">
      <c r="A2295" s="2">
        <v>2280</v>
      </c>
      <c r="B2295" t="s">
        <v>2280</v>
      </c>
      <c r="C2295" s="8">
        <v>304.32</v>
      </c>
      <c r="D2295" s="8">
        <v>138.9</v>
      </c>
      <c r="E2295" s="17">
        <f t="shared" si="385"/>
        <v>0.78432552959672741</v>
      </c>
      <c r="F2295" s="2">
        <f>+IF(A2295&gt;$C$3,AVERAGE(INDEX($E$16:$E$2532,A2295-$C$3):E2294),"")</f>
        <v>0.77298194297053491</v>
      </c>
      <c r="G2295" s="2">
        <f>+IF(A2295&gt;$C$3,STDEVA(INDEX($E$16:$E$2532,A2295-$C$3):E2294),"")</f>
        <v>1.4002402696363074E-2</v>
      </c>
      <c r="H2295">
        <f t="shared" si="386"/>
        <v>0.8101171543322947</v>
      </c>
      <c r="I2295" s="2" t="str">
        <f t="shared" si="387"/>
        <v/>
      </c>
      <c r="J2295" t="str">
        <f t="shared" si="388"/>
        <v/>
      </c>
      <c r="K2295" t="str">
        <f t="shared" si="389"/>
        <v/>
      </c>
      <c r="L2295" s="37" t="str">
        <f t="shared" si="390"/>
        <v/>
      </c>
      <c r="M2295" t="str">
        <f t="shared" si="391"/>
        <v/>
      </c>
      <c r="N2295" s="39">
        <f t="shared" si="392"/>
        <v>0</v>
      </c>
      <c r="O2295" s="40">
        <f t="shared" si="395"/>
        <v>15654.175000000032</v>
      </c>
      <c r="P2295" s="39">
        <f t="shared" si="393"/>
        <v>0</v>
      </c>
      <c r="Q2295" s="39">
        <f t="shared" si="394"/>
        <v>0</v>
      </c>
      <c r="R2295" s="39">
        <f>IF((O2295 - MAX($O$16:O2295)) &lt; 0, O2295 - MAX($O$16:O2295), 0)</f>
        <v>-2512.4999999999563</v>
      </c>
    </row>
    <row r="2296" spans="1:18" x14ac:dyDescent="0.25">
      <c r="A2296" s="2">
        <v>2281</v>
      </c>
      <c r="B2296" t="s">
        <v>2281</v>
      </c>
      <c r="C2296" s="8">
        <v>305.55</v>
      </c>
      <c r="D2296" s="8">
        <v>140.22999999999999</v>
      </c>
      <c r="E2296" s="17">
        <f t="shared" si="385"/>
        <v>0.77882949960236525</v>
      </c>
      <c r="F2296" s="2">
        <f>+IF(A2296&gt;$C$3,AVERAGE(INDEX($E$16:$E$2532,A2296-$C$3):E2295),"")</f>
        <v>0.77245919864935697</v>
      </c>
      <c r="G2296" s="2">
        <f>+IF(A2296&gt;$C$3,STDEVA(INDEX($E$16:$E$2532,A2296-$C$3):E2295),"")</f>
        <v>1.3386311305008832E-2</v>
      </c>
      <c r="H2296">
        <f t="shared" si="386"/>
        <v>0.47588172782330762</v>
      </c>
      <c r="I2296" s="2" t="str">
        <f t="shared" si="387"/>
        <v/>
      </c>
      <c r="J2296" t="str">
        <f t="shared" si="388"/>
        <v/>
      </c>
      <c r="K2296" t="str">
        <f t="shared" si="389"/>
        <v/>
      </c>
      <c r="L2296" s="37" t="str">
        <f t="shared" si="390"/>
        <v/>
      </c>
      <c r="M2296" t="str">
        <f t="shared" si="391"/>
        <v/>
      </c>
      <c r="N2296" s="39">
        <f t="shared" si="392"/>
        <v>0</v>
      </c>
      <c r="O2296" s="40">
        <f t="shared" si="395"/>
        <v>15654.175000000032</v>
      </c>
      <c r="P2296" s="39">
        <f t="shared" si="393"/>
        <v>0</v>
      </c>
      <c r="Q2296" s="39">
        <f t="shared" si="394"/>
        <v>0</v>
      </c>
      <c r="R2296" s="39">
        <f>IF((O2296 - MAX($O$16:O2296)) &lt; 0, O2296 - MAX($O$16:O2296), 0)</f>
        <v>-2512.4999999999563</v>
      </c>
    </row>
    <row r="2297" spans="1:18" x14ac:dyDescent="0.25">
      <c r="A2297" s="2">
        <v>2282</v>
      </c>
      <c r="B2297" t="s">
        <v>2282</v>
      </c>
      <c r="C2297" s="8">
        <v>308.08</v>
      </c>
      <c r="D2297" s="8">
        <v>141.38999999999999</v>
      </c>
      <c r="E2297" s="17">
        <f t="shared" si="385"/>
        <v>0.77883745990290432</v>
      </c>
      <c r="F2297" s="2">
        <f>+IF(A2297&gt;$C$3,AVERAGE(INDEX($E$16:$E$2532,A2297-$C$3):E2296),"")</f>
        <v>0.77142387075728613</v>
      </c>
      <c r="G2297" s="2">
        <f>+IF(A2297&gt;$C$3,STDEVA(INDEX($E$16:$E$2532,A2297-$C$3):E2296),"")</f>
        <v>1.2436465570250277E-2</v>
      </c>
      <c r="H2297">
        <f t="shared" si="386"/>
        <v>0.59611704818710709</v>
      </c>
      <c r="I2297" s="2" t="str">
        <f t="shared" si="387"/>
        <v/>
      </c>
      <c r="J2297" t="str">
        <f t="shared" si="388"/>
        <v/>
      </c>
      <c r="K2297" t="str">
        <f t="shared" si="389"/>
        <v/>
      </c>
      <c r="L2297" s="37" t="str">
        <f t="shared" si="390"/>
        <v/>
      </c>
      <c r="M2297" t="str">
        <f t="shared" si="391"/>
        <v/>
      </c>
      <c r="N2297" s="39">
        <f t="shared" si="392"/>
        <v>0</v>
      </c>
      <c r="O2297" s="40">
        <f t="shared" si="395"/>
        <v>15654.175000000032</v>
      </c>
      <c r="P2297" s="39">
        <f t="shared" si="393"/>
        <v>0</v>
      </c>
      <c r="Q2297" s="39">
        <f t="shared" si="394"/>
        <v>0</v>
      </c>
      <c r="R2297" s="39">
        <f>IF((O2297 - MAX($O$16:O2297)) &lt; 0, O2297 - MAX($O$16:O2297), 0)</f>
        <v>-2512.4999999999563</v>
      </c>
    </row>
    <row r="2298" spans="1:18" x14ac:dyDescent="0.25">
      <c r="A2298" s="2">
        <v>2283</v>
      </c>
      <c r="B2298" t="s">
        <v>2283</v>
      </c>
      <c r="C2298" s="8">
        <v>312.18</v>
      </c>
      <c r="D2298" s="8">
        <v>144.80000000000001</v>
      </c>
      <c r="E2298" s="17">
        <f t="shared" si="385"/>
        <v>0.76822646457865118</v>
      </c>
      <c r="F2298" s="2">
        <f>+IF(A2298&gt;$C$3,AVERAGE(INDEX($E$16:$E$2532,A2298-$C$3):E2297),"")</f>
        <v>0.77362713260580462</v>
      </c>
      <c r="G2298" s="2">
        <f>+IF(A2298&gt;$C$3,STDEVA(INDEX($E$16:$E$2532,A2298-$C$3):E2297),"")</f>
        <v>1.2613213325490081E-2</v>
      </c>
      <c r="H2298">
        <f t="shared" si="386"/>
        <v>-0.42817542903513867</v>
      </c>
      <c r="I2298" s="2" t="str">
        <f t="shared" si="387"/>
        <v/>
      </c>
      <c r="J2298" t="str">
        <f t="shared" si="388"/>
        <v/>
      </c>
      <c r="K2298" t="str">
        <f t="shared" si="389"/>
        <v/>
      </c>
      <c r="L2298" s="37" t="str">
        <f t="shared" si="390"/>
        <v/>
      </c>
      <c r="M2298" t="str">
        <f t="shared" si="391"/>
        <v/>
      </c>
      <c r="N2298" s="39">
        <f t="shared" si="392"/>
        <v>0</v>
      </c>
      <c r="O2298" s="40">
        <f t="shared" si="395"/>
        <v>15654.175000000032</v>
      </c>
      <c r="P2298" s="39">
        <f t="shared" si="393"/>
        <v>0</v>
      </c>
      <c r="Q2298" s="39">
        <f t="shared" si="394"/>
        <v>0</v>
      </c>
      <c r="R2298" s="39">
        <f>IF((O2298 - MAX($O$16:O2298)) &lt; 0, O2298 - MAX($O$16:O2298), 0)</f>
        <v>-2512.4999999999563</v>
      </c>
    </row>
    <row r="2299" spans="1:18" x14ac:dyDescent="0.25">
      <c r="A2299" s="2">
        <v>2284</v>
      </c>
      <c r="B2299" t="s">
        <v>2284</v>
      </c>
      <c r="C2299" s="8">
        <v>311.36</v>
      </c>
      <c r="D2299" s="8">
        <v>144.59</v>
      </c>
      <c r="E2299" s="17">
        <f t="shared" si="385"/>
        <v>0.76704764795760527</v>
      </c>
      <c r="F2299" s="2">
        <f>+IF(A2299&gt;$C$3,AVERAGE(INDEX($E$16:$E$2532,A2299-$C$3):E2298),"")</f>
        <v>0.77687109562486145</v>
      </c>
      <c r="G2299" s="2">
        <f>+IF(A2299&gt;$C$3,STDEVA(INDEX($E$16:$E$2532,A2299-$C$3):E2298),"")</f>
        <v>6.0307140108808574E-3</v>
      </c>
      <c r="H2299">
        <f t="shared" si="386"/>
        <v>-1.6289029208701191</v>
      </c>
      <c r="I2299" s="2" t="str">
        <f t="shared" si="387"/>
        <v>Buy</v>
      </c>
      <c r="J2299">
        <f t="shared" si="388"/>
        <v>311.36</v>
      </c>
      <c r="K2299">
        <f t="shared" si="389"/>
        <v>144.59</v>
      </c>
      <c r="L2299" s="37" t="str">
        <f t="shared" si="390"/>
        <v/>
      </c>
      <c r="M2299" t="str">
        <f t="shared" si="391"/>
        <v>Long</v>
      </c>
      <c r="N2299" s="39">
        <f t="shared" si="392"/>
        <v>0</v>
      </c>
      <c r="O2299" s="40">
        <f t="shared" si="395"/>
        <v>15654.175000000032</v>
      </c>
      <c r="P2299" s="39">
        <f t="shared" si="393"/>
        <v>3.75</v>
      </c>
      <c r="Q2299" s="39">
        <f t="shared" si="394"/>
        <v>5699.375</v>
      </c>
      <c r="R2299" s="39">
        <f>IF((O2299 - MAX($O$16:O2299)) &lt; 0, O2299 - MAX($O$16:O2299), 0)</f>
        <v>-2512.4999999999563</v>
      </c>
    </row>
    <row r="2300" spans="1:18" x14ac:dyDescent="0.25">
      <c r="A2300" s="2">
        <v>2285</v>
      </c>
      <c r="B2300" t="s">
        <v>2285</v>
      </c>
      <c r="C2300" s="8">
        <v>319.33999999999997</v>
      </c>
      <c r="D2300" s="8">
        <v>150.18</v>
      </c>
      <c r="E2300" s="17">
        <f t="shared" si="385"/>
        <v>0.75442179123981723</v>
      </c>
      <c r="F2300" s="2">
        <f>+IF(A2300&gt;$C$3,AVERAGE(INDEX($E$16:$E$2532,A2300-$C$3):E2299),"")</f>
        <v>0.77545332032765057</v>
      </c>
      <c r="G2300" s="2">
        <f>+IF(A2300&gt;$C$3,STDEVA(INDEX($E$16:$E$2532,A2300-$C$3):E2299),"")</f>
        <v>7.4908253297532746E-3</v>
      </c>
      <c r="H2300">
        <f t="shared" si="386"/>
        <v>-2.8076384326166179</v>
      </c>
      <c r="I2300" s="2" t="str">
        <f t="shared" si="387"/>
        <v>Buy</v>
      </c>
      <c r="J2300" t="str">
        <f t="shared" si="388"/>
        <v/>
      </c>
      <c r="K2300" t="str">
        <f t="shared" si="389"/>
        <v/>
      </c>
      <c r="L2300" s="37">
        <f t="shared" si="390"/>
        <v>597.49999999998954</v>
      </c>
      <c r="M2300" t="str">
        <f t="shared" si="391"/>
        <v>TP</v>
      </c>
      <c r="N2300" s="39">
        <f t="shared" si="392"/>
        <v>597.49999999998954</v>
      </c>
      <c r="O2300" s="40">
        <f t="shared" si="395"/>
        <v>16251.675000000021</v>
      </c>
      <c r="P2300" s="39">
        <f t="shared" si="393"/>
        <v>3.75</v>
      </c>
      <c r="Q2300" s="39">
        <f t="shared" si="394"/>
        <v>0</v>
      </c>
      <c r="R2300" s="39">
        <f>IF((O2300 - MAX($O$16:O2300)) &lt; 0, O2300 - MAX($O$16:O2300), 0)</f>
        <v>-1914.9999999999673</v>
      </c>
    </row>
    <row r="2301" spans="1:18" x14ac:dyDescent="0.25">
      <c r="A2301" s="2">
        <v>2286</v>
      </c>
      <c r="B2301" t="s">
        <v>2286</v>
      </c>
      <c r="C2301" s="8">
        <v>323.2</v>
      </c>
      <c r="D2301" s="8">
        <v>153.09</v>
      </c>
      <c r="E2301" s="17">
        <f t="shared" si="385"/>
        <v>0.74724534290295042</v>
      </c>
      <c r="F2301" s="2">
        <f>+IF(A2301&gt;$C$3,AVERAGE(INDEX($E$16:$E$2532,A2301-$C$3):E2300),"")</f>
        <v>0.76947257265626856</v>
      </c>
      <c r="G2301" s="2">
        <f>+IF(A2301&gt;$C$3,STDEVA(INDEX($E$16:$E$2532,A2301-$C$3):E2300),"")</f>
        <v>1.0114497780387796E-2</v>
      </c>
      <c r="H2301">
        <f t="shared" si="386"/>
        <v>-2.1975613852441755</v>
      </c>
      <c r="I2301" s="2" t="str">
        <f t="shared" si="387"/>
        <v>Buy</v>
      </c>
      <c r="J2301">
        <f t="shared" si="388"/>
        <v>323.2</v>
      </c>
      <c r="K2301">
        <f t="shared" si="389"/>
        <v>153.09</v>
      </c>
      <c r="L2301" s="37" t="str">
        <f t="shared" si="390"/>
        <v/>
      </c>
      <c r="M2301" t="str">
        <f t="shared" si="391"/>
        <v>Long</v>
      </c>
      <c r="N2301" s="39">
        <f t="shared" si="392"/>
        <v>0</v>
      </c>
      <c r="O2301" s="40">
        <f t="shared" si="395"/>
        <v>16251.675000000021</v>
      </c>
      <c r="P2301" s="39">
        <f t="shared" si="393"/>
        <v>3.75</v>
      </c>
      <c r="Q2301" s="39">
        <f t="shared" si="394"/>
        <v>5953.625</v>
      </c>
      <c r="R2301" s="39">
        <f>IF((O2301 - MAX($O$16:O2301)) &lt; 0, O2301 - MAX($O$16:O2301), 0)</f>
        <v>-1914.9999999999673</v>
      </c>
    </row>
    <row r="2302" spans="1:18" x14ac:dyDescent="0.25">
      <c r="A2302" s="2">
        <v>2287</v>
      </c>
      <c r="B2302" t="s">
        <v>2287</v>
      </c>
      <c r="C2302" s="8">
        <v>320.79000000000002</v>
      </c>
      <c r="D2302" s="8">
        <v>150.26</v>
      </c>
      <c r="E2302" s="17">
        <f t="shared" si="385"/>
        <v>0.75841957649566061</v>
      </c>
      <c r="F2302" s="2">
        <f>+IF(A2302&gt;$C$3,AVERAGE(INDEX($E$16:$E$2532,A2302-$C$3):E2301),"")</f>
        <v>0.76315574131638564</v>
      </c>
      <c r="G2302" s="2">
        <f>+IF(A2302&gt;$C$3,STDEVA(INDEX($E$16:$E$2532,A2302-$C$3):E2301),"")</f>
        <v>1.2411669218395316E-2</v>
      </c>
      <c r="H2302">
        <f t="shared" si="386"/>
        <v>-0.38158967479616424</v>
      </c>
      <c r="I2302" s="2" t="str">
        <f t="shared" si="387"/>
        <v/>
      </c>
      <c r="J2302">
        <f t="shared" si="388"/>
        <v>323.2</v>
      </c>
      <c r="K2302">
        <f t="shared" si="389"/>
        <v>153.09</v>
      </c>
      <c r="L2302" s="37">
        <f t="shared" si="390"/>
        <v>105.00000000001114</v>
      </c>
      <c r="M2302" t="str">
        <f t="shared" si="391"/>
        <v>Long</v>
      </c>
      <c r="N2302" s="39">
        <f t="shared" si="392"/>
        <v>0</v>
      </c>
      <c r="O2302" s="40">
        <f t="shared" si="395"/>
        <v>16251.675000000021</v>
      </c>
      <c r="P2302" s="39">
        <f t="shared" si="393"/>
        <v>0</v>
      </c>
      <c r="Q2302" s="39">
        <f t="shared" si="394"/>
        <v>0</v>
      </c>
      <c r="R2302" s="39">
        <f>IF((O2302 - MAX($O$16:O2302)) &lt; 0, O2302 - MAX($O$16:O2302), 0)</f>
        <v>-1914.9999999999673</v>
      </c>
    </row>
    <row r="2303" spans="1:18" x14ac:dyDescent="0.25">
      <c r="A2303" s="2">
        <v>2288</v>
      </c>
      <c r="B2303" t="s">
        <v>2288</v>
      </c>
      <c r="C2303" s="8">
        <v>319</v>
      </c>
      <c r="D2303" s="8">
        <v>146.18</v>
      </c>
      <c r="E2303" s="17">
        <f t="shared" si="385"/>
        <v>0.78035236373259886</v>
      </c>
      <c r="F2303" s="2">
        <f>+IF(A2303&gt;$C$3,AVERAGE(INDEX($E$16:$E$2532,A2303-$C$3):E2302),"")</f>
        <v>0.75907216463493687</v>
      </c>
      <c r="G2303" s="2">
        <f>+IF(A2303&gt;$C$3,STDEVA(INDEX($E$16:$E$2532,A2303-$C$3):E2302),"")</f>
        <v>8.7939623885282415E-3</v>
      </c>
      <c r="H2303">
        <f t="shared" si="386"/>
        <v>2.4198646932379528</v>
      </c>
      <c r="I2303" s="2" t="str">
        <f t="shared" si="387"/>
        <v>Sell</v>
      </c>
      <c r="J2303" t="str">
        <f t="shared" si="388"/>
        <v/>
      </c>
      <c r="K2303" t="str">
        <f t="shared" si="389"/>
        <v/>
      </c>
      <c r="L2303" s="37">
        <f t="shared" si="390"/>
        <v>677.50000000000182</v>
      </c>
      <c r="M2303" t="str">
        <f t="shared" si="391"/>
        <v>TP</v>
      </c>
      <c r="N2303" s="39">
        <f t="shared" si="392"/>
        <v>677.50000000000182</v>
      </c>
      <c r="O2303" s="40">
        <f t="shared" si="395"/>
        <v>16929.175000000025</v>
      </c>
      <c r="P2303" s="39">
        <f t="shared" si="393"/>
        <v>3.75</v>
      </c>
      <c r="Q2303" s="39">
        <f t="shared" si="394"/>
        <v>0</v>
      </c>
      <c r="R2303" s="39">
        <f>IF((O2303 - MAX($O$16:O2303)) &lt; 0, O2303 - MAX($O$16:O2303), 0)</f>
        <v>-1237.4999999999636</v>
      </c>
    </row>
    <row r="2304" spans="1:18" x14ac:dyDescent="0.25">
      <c r="A2304" s="2">
        <v>2289</v>
      </c>
      <c r="B2304" t="s">
        <v>2289</v>
      </c>
      <c r="C2304" s="8">
        <v>300.61</v>
      </c>
      <c r="D2304" s="8">
        <v>135.03</v>
      </c>
      <c r="E2304" s="17">
        <f t="shared" si="385"/>
        <v>0.80031676759232928</v>
      </c>
      <c r="F2304" s="2">
        <f>+IF(A2304&gt;$C$3,AVERAGE(INDEX($E$16:$E$2532,A2304-$C$3):E2303),"")</f>
        <v>0.76149734446572648</v>
      </c>
      <c r="G2304" s="2">
        <f>+IF(A2304&gt;$C$3,STDEVA(INDEX($E$16:$E$2532,A2304-$C$3):E2303),"")</f>
        <v>1.2737476968396257E-2</v>
      </c>
      <c r="H2304">
        <f t="shared" si="386"/>
        <v>3.0476540387802138</v>
      </c>
      <c r="I2304" s="2" t="str">
        <f t="shared" si="387"/>
        <v>Sell</v>
      </c>
      <c r="J2304">
        <f t="shared" si="388"/>
        <v>135.03</v>
      </c>
      <c r="K2304">
        <f t="shared" si="389"/>
        <v>300.61</v>
      </c>
      <c r="L2304" s="37" t="str">
        <f t="shared" si="390"/>
        <v/>
      </c>
      <c r="M2304" t="str">
        <f t="shared" si="391"/>
        <v>Short</v>
      </c>
      <c r="N2304" s="39">
        <f t="shared" si="392"/>
        <v>0</v>
      </c>
      <c r="O2304" s="40">
        <f t="shared" si="395"/>
        <v>16929.175000000025</v>
      </c>
      <c r="P2304" s="39">
        <f t="shared" si="393"/>
        <v>3.75</v>
      </c>
      <c r="Q2304" s="39">
        <f t="shared" si="394"/>
        <v>5445.5</v>
      </c>
      <c r="R2304" s="39">
        <f>IF((O2304 - MAX($O$16:O2304)) &lt; 0, O2304 - MAX($O$16:O2304), 0)</f>
        <v>-1237.4999999999636</v>
      </c>
    </row>
    <row r="2305" spans="1:18" x14ac:dyDescent="0.25">
      <c r="A2305" s="2">
        <v>2290</v>
      </c>
      <c r="B2305" t="s">
        <v>2290</v>
      </c>
      <c r="C2305" s="8">
        <v>304.20999999999998</v>
      </c>
      <c r="D2305" s="8">
        <v>138.27000000000001</v>
      </c>
      <c r="E2305" s="17">
        <f t="shared" si="385"/>
        <v>0.78850995699415305</v>
      </c>
      <c r="F2305" s="2">
        <f>+IF(A2305&gt;$C$3,AVERAGE(INDEX($E$16:$E$2532,A2305-$C$3):E2304),"")</f>
        <v>0.76815116839267128</v>
      </c>
      <c r="G2305" s="2">
        <f>+IF(A2305&gt;$C$3,STDEVA(INDEX($E$16:$E$2532,A2305-$C$3):E2304),"")</f>
        <v>2.1815981280119211E-2</v>
      </c>
      <c r="H2305">
        <f t="shared" si="386"/>
        <v>0.93320526544614457</v>
      </c>
      <c r="I2305" s="2" t="str">
        <f t="shared" si="387"/>
        <v/>
      </c>
      <c r="J2305">
        <f t="shared" si="388"/>
        <v>135.03</v>
      </c>
      <c r="K2305">
        <f t="shared" si="389"/>
        <v>300.61</v>
      </c>
      <c r="L2305" s="37">
        <f t="shared" si="390"/>
        <v>-89.9999999999892</v>
      </c>
      <c r="M2305" t="str">
        <f t="shared" si="391"/>
        <v>Short</v>
      </c>
      <c r="N2305" s="39">
        <f t="shared" si="392"/>
        <v>0</v>
      </c>
      <c r="O2305" s="40">
        <f t="shared" si="395"/>
        <v>16929.175000000025</v>
      </c>
      <c r="P2305" s="39">
        <f t="shared" si="393"/>
        <v>0</v>
      </c>
      <c r="Q2305" s="39">
        <f t="shared" si="394"/>
        <v>0</v>
      </c>
      <c r="R2305" s="39">
        <f>IF((O2305 - MAX($O$16:O2305)) &lt; 0, O2305 - MAX($O$16:O2305), 0)</f>
        <v>-1237.4999999999636</v>
      </c>
    </row>
    <row r="2306" spans="1:18" x14ac:dyDescent="0.25">
      <c r="A2306" s="2">
        <v>2291</v>
      </c>
      <c r="B2306" t="s">
        <v>2291</v>
      </c>
      <c r="C2306" s="8">
        <v>307.05</v>
      </c>
      <c r="D2306" s="8">
        <v>140.99</v>
      </c>
      <c r="E2306" s="17">
        <f t="shared" si="385"/>
        <v>0.77832163489813844</v>
      </c>
      <c r="F2306" s="2">
        <f>+IF(A2306&gt;$C$3,AVERAGE(INDEX($E$16:$E$2532,A2306-$C$3):E2305),"")</f>
        <v>0.77496880154353842</v>
      </c>
      <c r="G2306" s="2">
        <f>+IF(A2306&gt;$C$3,STDEVA(INDEX($E$16:$E$2532,A2306-$C$3):E2305),"")</f>
        <v>2.177918745197778E-2</v>
      </c>
      <c r="H2306">
        <f t="shared" si="386"/>
        <v>0.15394666867131182</v>
      </c>
      <c r="I2306" s="2" t="str">
        <f t="shared" si="387"/>
        <v/>
      </c>
      <c r="J2306">
        <f t="shared" si="388"/>
        <v>135.03</v>
      </c>
      <c r="K2306">
        <f t="shared" si="389"/>
        <v>300.61</v>
      </c>
      <c r="L2306" s="37">
        <f t="shared" si="390"/>
        <v>-119.9999999999975</v>
      </c>
      <c r="M2306" t="str">
        <f t="shared" si="391"/>
        <v>Short</v>
      </c>
      <c r="N2306" s="39">
        <f t="shared" si="392"/>
        <v>0</v>
      </c>
      <c r="O2306" s="40">
        <f t="shared" si="395"/>
        <v>16929.175000000025</v>
      </c>
      <c r="P2306" s="39">
        <f t="shared" si="393"/>
        <v>0</v>
      </c>
      <c r="Q2306" s="39">
        <f t="shared" si="394"/>
        <v>0</v>
      </c>
      <c r="R2306" s="39">
        <f>IF((O2306 - MAX($O$16:O2306)) &lt; 0, O2306 - MAX($O$16:O2306), 0)</f>
        <v>-1237.4999999999636</v>
      </c>
    </row>
    <row r="2307" spans="1:18" x14ac:dyDescent="0.25">
      <c r="A2307" s="2">
        <v>2292</v>
      </c>
      <c r="B2307" t="s">
        <v>2292</v>
      </c>
      <c r="C2307" s="8">
        <v>312.95999999999998</v>
      </c>
      <c r="D2307" s="8">
        <v>144.38</v>
      </c>
      <c r="E2307" s="17">
        <f t="shared" si="385"/>
        <v>0.77362667413543751</v>
      </c>
      <c r="F2307" s="2">
        <f>+IF(A2307&gt;$C$3,AVERAGE(INDEX($E$16:$E$2532,A2307-$C$3):E2306),"")</f>
        <v>0.78118405994257611</v>
      </c>
      <c r="G2307" s="2">
        <f>+IF(A2307&gt;$C$3,STDEVA(INDEX($E$16:$E$2532,A2307-$C$3):E2306),"")</f>
        <v>1.5385351571761626E-2</v>
      </c>
      <c r="H2307">
        <f t="shared" si="386"/>
        <v>-0.49120657216631181</v>
      </c>
      <c r="I2307" s="2" t="str">
        <f t="shared" si="387"/>
        <v/>
      </c>
      <c r="J2307" t="str">
        <f t="shared" si="388"/>
        <v/>
      </c>
      <c r="K2307" t="str">
        <f t="shared" si="389"/>
        <v/>
      </c>
      <c r="L2307" s="37">
        <f t="shared" si="390"/>
        <v>-749.99999999999272</v>
      </c>
      <c r="M2307" t="str">
        <f t="shared" si="391"/>
        <v>SL</v>
      </c>
      <c r="N2307" s="39">
        <f t="shared" si="392"/>
        <v>-749.99999999999272</v>
      </c>
      <c r="O2307" s="40">
        <f t="shared" si="395"/>
        <v>16179.175000000032</v>
      </c>
      <c r="P2307" s="39">
        <f t="shared" si="393"/>
        <v>3.75</v>
      </c>
      <c r="Q2307" s="39">
        <f t="shared" si="394"/>
        <v>0</v>
      </c>
      <c r="R2307" s="39">
        <f>IF((O2307 - MAX($O$16:O2307)) &lt; 0, O2307 - MAX($O$16:O2307), 0)</f>
        <v>-1987.4999999999563</v>
      </c>
    </row>
    <row r="2308" spans="1:18" x14ac:dyDescent="0.25">
      <c r="A2308" s="2">
        <v>2293</v>
      </c>
      <c r="B2308" t="s">
        <v>2293</v>
      </c>
      <c r="C2308" s="8">
        <v>311.66000000000003</v>
      </c>
      <c r="D2308" s="8">
        <v>141.77000000000001</v>
      </c>
      <c r="E2308" s="17">
        <f t="shared" si="385"/>
        <v>0.78770682388792834</v>
      </c>
      <c r="F2308" s="2">
        <f>+IF(A2308&gt;$C$3,AVERAGE(INDEX($E$16:$E$2532,A2308-$C$3):E2307),"")</f>
        <v>0.78422547947053145</v>
      </c>
      <c r="G2308" s="2">
        <f>+IF(A2308&gt;$C$3,STDEVA(INDEX($E$16:$E$2532,A2308-$C$3):E2307),"")</f>
        <v>1.0481857920411128E-2</v>
      </c>
      <c r="H2308">
        <f t="shared" si="386"/>
        <v>0.3321304718906497</v>
      </c>
      <c r="I2308" s="2" t="str">
        <f t="shared" si="387"/>
        <v/>
      </c>
      <c r="J2308" t="str">
        <f t="shared" si="388"/>
        <v/>
      </c>
      <c r="K2308" t="str">
        <f t="shared" si="389"/>
        <v/>
      </c>
      <c r="L2308" s="37" t="str">
        <f t="shared" si="390"/>
        <v/>
      </c>
      <c r="M2308" t="str">
        <f t="shared" si="391"/>
        <v/>
      </c>
      <c r="N2308" s="39">
        <f t="shared" si="392"/>
        <v>0</v>
      </c>
      <c r="O2308" s="40">
        <f t="shared" si="395"/>
        <v>16179.175000000032</v>
      </c>
      <c r="P2308" s="39">
        <f t="shared" si="393"/>
        <v>0</v>
      </c>
      <c r="Q2308" s="39">
        <f t="shared" si="394"/>
        <v>0</v>
      </c>
      <c r="R2308" s="39">
        <f>IF((O2308 - MAX($O$16:O2308)) &lt; 0, O2308 - MAX($O$16:O2308), 0)</f>
        <v>-1987.4999999999563</v>
      </c>
    </row>
    <row r="2309" spans="1:18" x14ac:dyDescent="0.25">
      <c r="A2309" s="2">
        <v>2294</v>
      </c>
      <c r="B2309" t="s">
        <v>2294</v>
      </c>
      <c r="C2309" s="8">
        <v>311.77999999999997</v>
      </c>
      <c r="D2309" s="8">
        <v>141.72</v>
      </c>
      <c r="E2309" s="17">
        <f t="shared" si="385"/>
        <v>0.78844453088726341</v>
      </c>
      <c r="F2309" s="2">
        <f>+IF(A2309&gt;$C$3,AVERAGE(INDEX($E$16:$E$2532,A2309-$C$3):E2308),"")</f>
        <v>0.78569637150159743</v>
      </c>
      <c r="G2309" s="2">
        <f>+IF(A2309&gt;$C$3,STDEVA(INDEX($E$16:$E$2532,A2309-$C$3):E2308),"")</f>
        <v>1.0317200425171015E-2</v>
      </c>
      <c r="H2309">
        <f t="shared" si="386"/>
        <v>0.2663667731956868</v>
      </c>
      <c r="I2309" s="2" t="str">
        <f t="shared" si="387"/>
        <v/>
      </c>
      <c r="J2309" t="str">
        <f t="shared" si="388"/>
        <v/>
      </c>
      <c r="K2309" t="str">
        <f t="shared" si="389"/>
        <v/>
      </c>
      <c r="L2309" s="37" t="str">
        <f t="shared" si="390"/>
        <v/>
      </c>
      <c r="M2309" t="str">
        <f t="shared" si="391"/>
        <v/>
      </c>
      <c r="N2309" s="39">
        <f t="shared" si="392"/>
        <v>0</v>
      </c>
      <c r="O2309" s="40">
        <f t="shared" si="395"/>
        <v>16179.175000000032</v>
      </c>
      <c r="P2309" s="39">
        <f t="shared" si="393"/>
        <v>0</v>
      </c>
      <c r="Q2309" s="39">
        <f t="shared" si="394"/>
        <v>0</v>
      </c>
      <c r="R2309" s="39">
        <f>IF((O2309 - MAX($O$16:O2309)) &lt; 0, O2309 - MAX($O$16:O2309), 0)</f>
        <v>-1987.4999999999563</v>
      </c>
    </row>
    <row r="2310" spans="1:18" x14ac:dyDescent="0.25">
      <c r="A2310" s="2">
        <v>2295</v>
      </c>
      <c r="B2310" t="s">
        <v>2295</v>
      </c>
      <c r="C2310" s="8">
        <v>308.64</v>
      </c>
      <c r="D2310" s="8">
        <v>140.99</v>
      </c>
      <c r="E2310" s="17">
        <f t="shared" si="385"/>
        <v>0.7834865832801492</v>
      </c>
      <c r="F2310" s="2">
        <f>+IF(A2310&gt;$C$3,AVERAGE(INDEX($E$16:$E$2532,A2310-$C$3):E2309),"")</f>
        <v>0.7833219241605841</v>
      </c>
      <c r="G2310" s="2">
        <f>+IF(A2310&gt;$C$3,STDEVA(INDEX($E$16:$E$2532,A2310-$C$3):E2309),"")</f>
        <v>6.9170964959205878E-3</v>
      </c>
      <c r="H2310">
        <f t="shared" si="386"/>
        <v>2.3804658452025427E-2</v>
      </c>
      <c r="I2310" s="2" t="str">
        <f t="shared" si="387"/>
        <v/>
      </c>
      <c r="J2310" t="str">
        <f t="shared" si="388"/>
        <v/>
      </c>
      <c r="K2310" t="str">
        <f t="shared" si="389"/>
        <v/>
      </c>
      <c r="L2310" s="37" t="str">
        <f t="shared" si="390"/>
        <v/>
      </c>
      <c r="M2310" t="str">
        <f t="shared" si="391"/>
        <v/>
      </c>
      <c r="N2310" s="39">
        <f t="shared" si="392"/>
        <v>0</v>
      </c>
      <c r="O2310" s="40">
        <f t="shared" si="395"/>
        <v>16179.175000000032</v>
      </c>
      <c r="P2310" s="39">
        <f t="shared" si="393"/>
        <v>0</v>
      </c>
      <c r="Q2310" s="39">
        <f t="shared" si="394"/>
        <v>0</v>
      </c>
      <c r="R2310" s="39">
        <f>IF((O2310 - MAX($O$16:O2310)) &lt; 0, O2310 - MAX($O$16:O2310), 0)</f>
        <v>-1987.4999999999563</v>
      </c>
    </row>
    <row r="2311" spans="1:18" x14ac:dyDescent="0.25">
      <c r="A2311" s="2">
        <v>2296</v>
      </c>
      <c r="B2311" t="s">
        <v>2296</v>
      </c>
      <c r="C2311" s="8">
        <v>310.62</v>
      </c>
      <c r="D2311" s="8">
        <v>142.4</v>
      </c>
      <c r="E2311" s="17">
        <f t="shared" si="385"/>
        <v>0.77993030116398954</v>
      </c>
      <c r="F2311" s="2">
        <f>+IF(A2311&gt;$C$3,AVERAGE(INDEX($E$16:$E$2532,A2311-$C$3):E2310),"")</f>
        <v>0.78231724941778347</v>
      </c>
      <c r="G2311" s="2">
        <f>+IF(A2311&gt;$C$3,STDEVA(INDEX($E$16:$E$2532,A2311-$C$3):E2310),"")</f>
        <v>6.3136650803013285E-3</v>
      </c>
      <c r="H2311">
        <f t="shared" si="386"/>
        <v>-0.37806063885796265</v>
      </c>
      <c r="I2311" s="2" t="str">
        <f t="shared" si="387"/>
        <v/>
      </c>
      <c r="J2311" t="str">
        <f t="shared" si="388"/>
        <v/>
      </c>
      <c r="K2311" t="str">
        <f t="shared" si="389"/>
        <v/>
      </c>
      <c r="L2311" s="37" t="str">
        <f t="shared" si="390"/>
        <v/>
      </c>
      <c r="M2311" t="str">
        <f t="shared" si="391"/>
        <v/>
      </c>
      <c r="N2311" s="39">
        <f t="shared" si="392"/>
        <v>0</v>
      </c>
      <c r="O2311" s="40">
        <f t="shared" si="395"/>
        <v>16179.175000000032</v>
      </c>
      <c r="P2311" s="39">
        <f t="shared" si="393"/>
        <v>0</v>
      </c>
      <c r="Q2311" s="39">
        <f t="shared" si="394"/>
        <v>0</v>
      </c>
      <c r="R2311" s="39">
        <f>IF((O2311 - MAX($O$16:O2311)) &lt; 0, O2311 - MAX($O$16:O2311), 0)</f>
        <v>-1987.4999999999563</v>
      </c>
    </row>
    <row r="2312" spans="1:18" x14ac:dyDescent="0.25">
      <c r="A2312" s="2">
        <v>2297</v>
      </c>
      <c r="B2312" t="s">
        <v>2297</v>
      </c>
      <c r="C2312" s="8">
        <v>312.05</v>
      </c>
      <c r="D2312" s="8">
        <v>143</v>
      </c>
      <c r="E2312" s="17">
        <f t="shared" si="385"/>
        <v>0.78031880112014473</v>
      </c>
      <c r="F2312" s="2">
        <f>+IF(A2312&gt;$C$3,AVERAGE(INDEX($E$16:$E$2532,A2312-$C$3):E2311),"")</f>
        <v>0.78263898267095366</v>
      </c>
      <c r="G2312" s="2">
        <f>+IF(A2312&gt;$C$3,STDEVA(INDEX($E$16:$E$2532,A2312-$C$3):E2311),"")</f>
        <v>6.0964024664259993E-3</v>
      </c>
      <c r="H2312">
        <f t="shared" si="386"/>
        <v>-0.38058208321819204</v>
      </c>
      <c r="I2312" s="2" t="str">
        <f t="shared" si="387"/>
        <v/>
      </c>
      <c r="J2312" t="str">
        <f t="shared" si="388"/>
        <v/>
      </c>
      <c r="K2312" t="str">
        <f t="shared" si="389"/>
        <v/>
      </c>
      <c r="L2312" s="37" t="str">
        <f t="shared" si="390"/>
        <v/>
      </c>
      <c r="M2312" t="str">
        <f t="shared" si="391"/>
        <v/>
      </c>
      <c r="N2312" s="39">
        <f t="shared" si="392"/>
        <v>0</v>
      </c>
      <c r="O2312" s="40">
        <f t="shared" si="395"/>
        <v>16179.175000000032</v>
      </c>
      <c r="P2312" s="39">
        <f t="shared" si="393"/>
        <v>0</v>
      </c>
      <c r="Q2312" s="39">
        <f t="shared" si="394"/>
        <v>0</v>
      </c>
      <c r="R2312" s="39">
        <f>IF((O2312 - MAX($O$16:O2312)) &lt; 0, O2312 - MAX($O$16:O2312), 0)</f>
        <v>-1987.4999999999563</v>
      </c>
    </row>
    <row r="2313" spans="1:18" x14ac:dyDescent="0.25">
      <c r="A2313" s="2">
        <v>2298</v>
      </c>
      <c r="B2313" t="s">
        <v>2298</v>
      </c>
      <c r="C2313" s="8">
        <v>304.08999999999997</v>
      </c>
      <c r="D2313" s="8">
        <v>138.36000000000001</v>
      </c>
      <c r="E2313" s="17">
        <f t="shared" si="385"/>
        <v>0.78746472615389962</v>
      </c>
      <c r="F2313" s="2">
        <f>+IF(A2313&gt;$C$3,AVERAGE(INDEX($E$16:$E$2532,A2313-$C$3):E2312),"")</f>
        <v>0.78397740806789507</v>
      </c>
      <c r="G2313" s="2">
        <f>+IF(A2313&gt;$C$3,STDEVA(INDEX($E$16:$E$2532,A2313-$C$3):E2312),"")</f>
        <v>3.9959078037433626E-3</v>
      </c>
      <c r="H2313">
        <f t="shared" si="386"/>
        <v>0.87272235929408526</v>
      </c>
      <c r="I2313" s="2" t="str">
        <f t="shared" si="387"/>
        <v/>
      </c>
      <c r="J2313" t="str">
        <f t="shared" si="388"/>
        <v/>
      </c>
      <c r="K2313" t="str">
        <f t="shared" si="389"/>
        <v/>
      </c>
      <c r="L2313" s="37" t="str">
        <f t="shared" si="390"/>
        <v/>
      </c>
      <c r="M2313" t="str">
        <f t="shared" si="391"/>
        <v/>
      </c>
      <c r="N2313" s="39">
        <f t="shared" si="392"/>
        <v>0</v>
      </c>
      <c r="O2313" s="40">
        <f t="shared" si="395"/>
        <v>16179.175000000032</v>
      </c>
      <c r="P2313" s="39">
        <f t="shared" si="393"/>
        <v>0</v>
      </c>
      <c r="Q2313" s="39">
        <f t="shared" si="394"/>
        <v>0</v>
      </c>
      <c r="R2313" s="39">
        <f>IF((O2313 - MAX($O$16:O2313)) &lt; 0, O2313 - MAX($O$16:O2313), 0)</f>
        <v>-1987.4999999999563</v>
      </c>
    </row>
    <row r="2314" spans="1:18" x14ac:dyDescent="0.25">
      <c r="A2314" s="2">
        <v>2299</v>
      </c>
      <c r="B2314" t="s">
        <v>2299</v>
      </c>
      <c r="C2314" s="8">
        <v>307.35000000000002</v>
      </c>
      <c r="D2314" s="8">
        <v>140.44999999999999</v>
      </c>
      <c r="E2314" s="17">
        <f t="shared" si="385"/>
        <v>0.78313560980276598</v>
      </c>
      <c r="F2314" s="2">
        <f>+IF(A2314&gt;$C$3,AVERAGE(INDEX($E$16:$E$2532,A2314-$C$3):E2313),"")</f>
        <v>0.78392898852108928</v>
      </c>
      <c r="G2314" s="2">
        <f>+IF(A2314&gt;$C$3,STDEVA(INDEX($E$16:$E$2532,A2314-$C$3):E2313),"")</f>
        <v>3.9405024906654989E-3</v>
      </c>
      <c r="H2314">
        <f t="shared" si="386"/>
        <v>-0.20133947896307758</v>
      </c>
      <c r="I2314" s="2" t="str">
        <f t="shared" si="387"/>
        <v/>
      </c>
      <c r="J2314" t="str">
        <f t="shared" si="388"/>
        <v/>
      </c>
      <c r="K2314" t="str">
        <f t="shared" si="389"/>
        <v/>
      </c>
      <c r="L2314" s="37" t="str">
        <f t="shared" si="390"/>
        <v/>
      </c>
      <c r="M2314" t="str">
        <f t="shared" si="391"/>
        <v/>
      </c>
      <c r="N2314" s="39">
        <f t="shared" si="392"/>
        <v>0</v>
      </c>
      <c r="O2314" s="40">
        <f t="shared" si="395"/>
        <v>16179.175000000032</v>
      </c>
      <c r="P2314" s="39">
        <f t="shared" si="393"/>
        <v>0</v>
      </c>
      <c r="Q2314" s="39">
        <f t="shared" si="394"/>
        <v>0</v>
      </c>
      <c r="R2314" s="39">
        <f>IF((O2314 - MAX($O$16:O2314)) &lt; 0, O2314 - MAX($O$16:O2314), 0)</f>
        <v>-1987.4999999999563</v>
      </c>
    </row>
    <row r="2315" spans="1:18" x14ac:dyDescent="0.25">
      <c r="A2315" s="2">
        <v>2300</v>
      </c>
      <c r="B2315" t="s">
        <v>2300</v>
      </c>
      <c r="C2315" s="8">
        <v>300.05</v>
      </c>
      <c r="D2315" s="8">
        <v>136.66999999999999</v>
      </c>
      <c r="E2315" s="17">
        <f t="shared" si="385"/>
        <v>0.78637986645881297</v>
      </c>
      <c r="F2315" s="2">
        <f>+IF(A2315&gt;$C$3,AVERAGE(INDEX($E$16:$E$2532,A2315-$C$3):E2314),"")</f>
        <v>0.78286720430418977</v>
      </c>
      <c r="G2315" s="2">
        <f>+IF(A2315&gt;$C$3,STDEVA(INDEX($E$16:$E$2532,A2315-$C$3):E2314),"")</f>
        <v>3.0295477314879376E-3</v>
      </c>
      <c r="H2315">
        <f t="shared" si="386"/>
        <v>1.1594675066888573</v>
      </c>
      <c r="I2315" s="2" t="str">
        <f t="shared" si="387"/>
        <v/>
      </c>
      <c r="J2315" t="str">
        <f t="shared" si="388"/>
        <v/>
      </c>
      <c r="K2315" t="str">
        <f t="shared" si="389"/>
        <v/>
      </c>
      <c r="L2315" s="37" t="str">
        <f t="shared" si="390"/>
        <v/>
      </c>
      <c r="M2315" t="str">
        <f t="shared" si="391"/>
        <v/>
      </c>
      <c r="N2315" s="39">
        <f t="shared" si="392"/>
        <v>0</v>
      </c>
      <c r="O2315" s="40">
        <f t="shared" si="395"/>
        <v>16179.175000000032</v>
      </c>
      <c r="P2315" s="39">
        <f t="shared" si="393"/>
        <v>0</v>
      </c>
      <c r="Q2315" s="39">
        <f t="shared" si="394"/>
        <v>0</v>
      </c>
      <c r="R2315" s="39">
        <f>IF((O2315 - MAX($O$16:O2315)) &lt; 0, O2315 - MAX($O$16:O2315), 0)</f>
        <v>-1987.4999999999563</v>
      </c>
    </row>
    <row r="2316" spans="1:18" x14ac:dyDescent="0.25">
      <c r="A2316" s="2">
        <v>2301</v>
      </c>
      <c r="B2316" t="s">
        <v>2301</v>
      </c>
      <c r="C2316" s="8">
        <v>304.45999999999998</v>
      </c>
      <c r="D2316" s="8">
        <v>141.13999999999999</v>
      </c>
      <c r="E2316" s="17">
        <f t="shared" si="385"/>
        <v>0.76878741005842388</v>
      </c>
      <c r="F2316" s="2">
        <f>+IF(A2316&gt;$C$3,AVERAGE(INDEX($E$16:$E$2532,A2316-$C$3):E2315),"")</f>
        <v>0.78344586093992252</v>
      </c>
      <c r="G2316" s="2">
        <f>+IF(A2316&gt;$C$3,STDEVA(INDEX($E$16:$E$2532,A2316-$C$3):E2315),"")</f>
        <v>3.4275933763986792E-3</v>
      </c>
      <c r="H2316">
        <f t="shared" si="386"/>
        <v>-4.276601472751139</v>
      </c>
      <c r="I2316" s="2" t="str">
        <f t="shared" si="387"/>
        <v>Buy</v>
      </c>
      <c r="J2316">
        <f t="shared" si="388"/>
        <v>304.45999999999998</v>
      </c>
      <c r="K2316">
        <f t="shared" si="389"/>
        <v>141.13999999999999</v>
      </c>
      <c r="L2316" s="37" t="str">
        <f t="shared" si="390"/>
        <v/>
      </c>
      <c r="M2316" t="str">
        <f t="shared" si="391"/>
        <v>Long</v>
      </c>
      <c r="N2316" s="39">
        <f t="shared" si="392"/>
        <v>0</v>
      </c>
      <c r="O2316" s="40">
        <f t="shared" si="395"/>
        <v>16179.175000000032</v>
      </c>
      <c r="P2316" s="39">
        <f t="shared" si="393"/>
        <v>3.75</v>
      </c>
      <c r="Q2316" s="39">
        <f t="shared" si="394"/>
        <v>5570</v>
      </c>
      <c r="R2316" s="39">
        <f>IF((O2316 - MAX($O$16:O2316)) &lt; 0, O2316 - MAX($O$16:O2316), 0)</f>
        <v>-1987.4999999999563</v>
      </c>
    </row>
    <row r="2317" spans="1:18" x14ac:dyDescent="0.25">
      <c r="A2317" s="2">
        <v>2302</v>
      </c>
      <c r="B2317" t="s">
        <v>2302</v>
      </c>
      <c r="C2317" s="8">
        <v>308.36</v>
      </c>
      <c r="D2317" s="8">
        <v>143.18</v>
      </c>
      <c r="E2317" s="17">
        <f t="shared" si="385"/>
        <v>0.76716535162302257</v>
      </c>
      <c r="F2317" s="2">
        <f>+IF(A2317&gt;$C$3,AVERAGE(INDEX($E$16:$E$2532,A2317-$C$3):E2316),"")</f>
        <v>0.78121728271880941</v>
      </c>
      <c r="G2317" s="2">
        <f>+IF(A2317&gt;$C$3,STDEVA(INDEX($E$16:$E$2532,A2317-$C$3):E2316),"")</f>
        <v>7.4945280485962029E-3</v>
      </c>
      <c r="H2317">
        <f t="shared" si="386"/>
        <v>-1.8749587705417825</v>
      </c>
      <c r="I2317" s="2" t="str">
        <f t="shared" si="387"/>
        <v>Buy</v>
      </c>
      <c r="J2317" t="str">
        <f t="shared" si="388"/>
        <v/>
      </c>
      <c r="K2317" t="str">
        <f t="shared" si="389"/>
        <v/>
      </c>
      <c r="L2317" s="37">
        <f t="shared" si="390"/>
        <v>465.00000000000341</v>
      </c>
      <c r="M2317" t="str">
        <f t="shared" si="391"/>
        <v>TP</v>
      </c>
      <c r="N2317" s="39">
        <f t="shared" si="392"/>
        <v>465.00000000000341</v>
      </c>
      <c r="O2317" s="40">
        <f t="shared" si="395"/>
        <v>16644.175000000036</v>
      </c>
      <c r="P2317" s="39">
        <f t="shared" si="393"/>
        <v>3.75</v>
      </c>
      <c r="Q2317" s="39">
        <f t="shared" si="394"/>
        <v>0</v>
      </c>
      <c r="R2317" s="39">
        <f>IF((O2317 - MAX($O$16:O2317)) &lt; 0, O2317 - MAX($O$16:O2317), 0)</f>
        <v>-1522.4999999999527</v>
      </c>
    </row>
    <row r="2318" spans="1:18" x14ac:dyDescent="0.25">
      <c r="A2318" s="2">
        <v>2303</v>
      </c>
      <c r="B2318" t="s">
        <v>2303</v>
      </c>
      <c r="C2318" s="8">
        <v>310.52</v>
      </c>
      <c r="D2318" s="8">
        <v>141.82</v>
      </c>
      <c r="E2318" s="17">
        <f t="shared" si="385"/>
        <v>0.78368966366162895</v>
      </c>
      <c r="F2318" s="2">
        <f>+IF(A2318&gt;$C$3,AVERAGE(INDEX($E$16:$E$2532,A2318-$C$3):E2317),"")</f>
        <v>0.77858659281938503</v>
      </c>
      <c r="G2318" s="2">
        <f>+IF(A2318&gt;$C$3,STDEVA(INDEX($E$16:$E$2532,A2318-$C$3):E2317),"")</f>
        <v>9.8325817348206539E-3</v>
      </c>
      <c r="H2318">
        <f t="shared" si="386"/>
        <v>0.51899602564931113</v>
      </c>
      <c r="I2318" s="2" t="str">
        <f t="shared" si="387"/>
        <v/>
      </c>
      <c r="J2318" t="str">
        <f t="shared" si="388"/>
        <v/>
      </c>
      <c r="K2318" t="str">
        <f t="shared" si="389"/>
        <v/>
      </c>
      <c r="L2318" s="37" t="str">
        <f t="shared" si="390"/>
        <v/>
      </c>
      <c r="M2318" t="str">
        <f t="shared" si="391"/>
        <v/>
      </c>
      <c r="N2318" s="39">
        <f t="shared" si="392"/>
        <v>0</v>
      </c>
      <c r="O2318" s="40">
        <f t="shared" si="395"/>
        <v>16644.175000000036</v>
      </c>
      <c r="P2318" s="39">
        <f t="shared" si="393"/>
        <v>0</v>
      </c>
      <c r="Q2318" s="39">
        <f t="shared" si="394"/>
        <v>0</v>
      </c>
      <c r="R2318" s="39">
        <f>IF((O2318 - MAX($O$16:O2318)) &lt; 0, O2318 - MAX($O$16:O2318), 0)</f>
        <v>-1522.4999999999527</v>
      </c>
    </row>
    <row r="2319" spans="1:18" x14ac:dyDescent="0.25">
      <c r="A2319" s="2">
        <v>2304</v>
      </c>
      <c r="B2319" t="s">
        <v>2304</v>
      </c>
      <c r="C2319" s="8">
        <v>312.23</v>
      </c>
      <c r="D2319" s="8">
        <v>142.4</v>
      </c>
      <c r="E2319" s="17">
        <f t="shared" si="385"/>
        <v>0.78510009673545056</v>
      </c>
      <c r="F2319" s="2">
        <f>+IF(A2319&gt;$C$3,AVERAGE(INDEX($E$16:$E$2532,A2319-$C$3):E2318),"")</f>
        <v>0.77783158032093092</v>
      </c>
      <c r="G2319" s="2">
        <f>+IF(A2319&gt;$C$3,STDEVA(INDEX($E$16:$E$2532,A2319-$C$3):E2318),"")</f>
        <v>9.0979189301612536E-3</v>
      </c>
      <c r="H2319">
        <f t="shared" si="386"/>
        <v>0.79892077191666233</v>
      </c>
      <c r="I2319" s="2" t="str">
        <f t="shared" si="387"/>
        <v/>
      </c>
      <c r="J2319" t="str">
        <f t="shared" si="388"/>
        <v/>
      </c>
      <c r="K2319" t="str">
        <f t="shared" si="389"/>
        <v/>
      </c>
      <c r="L2319" s="37" t="str">
        <f t="shared" si="390"/>
        <v/>
      </c>
      <c r="M2319" t="str">
        <f t="shared" si="391"/>
        <v/>
      </c>
      <c r="N2319" s="39">
        <f t="shared" si="392"/>
        <v>0</v>
      </c>
      <c r="O2319" s="40">
        <f t="shared" si="395"/>
        <v>16644.175000000036</v>
      </c>
      <c r="P2319" s="39">
        <f t="shared" si="393"/>
        <v>0</v>
      </c>
      <c r="Q2319" s="39">
        <f t="shared" si="394"/>
        <v>0</v>
      </c>
      <c r="R2319" s="39">
        <f>IF((O2319 - MAX($O$16:O2319)) &lt; 0, O2319 - MAX($O$16:O2319), 0)</f>
        <v>-1522.4999999999527</v>
      </c>
    </row>
    <row r="2320" spans="1:18" x14ac:dyDescent="0.25">
      <c r="A2320" s="2">
        <v>2305</v>
      </c>
      <c r="B2320" t="s">
        <v>2305</v>
      </c>
      <c r="C2320" s="8">
        <v>317.05</v>
      </c>
      <c r="D2320" s="8">
        <v>143.43</v>
      </c>
      <c r="E2320" s="17">
        <f t="shared" si="385"/>
        <v>0.79321237883991891</v>
      </c>
      <c r="F2320" s="2">
        <f>+IF(A2320&gt;$C$3,AVERAGE(INDEX($E$16:$E$2532,A2320-$C$3):E2319),"")</f>
        <v>0.77822447770746783</v>
      </c>
      <c r="G2320" s="2">
        <f>+IF(A2320&gt;$C$3,STDEVA(INDEX($E$16:$E$2532,A2320-$C$3):E2319),"")</f>
        <v>9.4209245271015523E-3</v>
      </c>
      <c r="H2320">
        <f t="shared" si="386"/>
        <v>1.590916166384178</v>
      </c>
      <c r="I2320" s="2" t="str">
        <f t="shared" si="387"/>
        <v>Sell</v>
      </c>
      <c r="J2320">
        <f t="shared" si="388"/>
        <v>143.43</v>
      </c>
      <c r="K2320">
        <f t="shared" si="389"/>
        <v>317.05</v>
      </c>
      <c r="L2320" s="37" t="str">
        <f t="shared" si="390"/>
        <v/>
      </c>
      <c r="M2320" t="str">
        <f t="shared" si="391"/>
        <v>Short</v>
      </c>
      <c r="N2320" s="39">
        <f t="shared" si="392"/>
        <v>0</v>
      </c>
      <c r="O2320" s="40">
        <f t="shared" si="395"/>
        <v>16644.175000000036</v>
      </c>
      <c r="P2320" s="39">
        <f t="shared" si="393"/>
        <v>3.75</v>
      </c>
      <c r="Q2320" s="39">
        <f t="shared" si="394"/>
        <v>5756</v>
      </c>
      <c r="R2320" s="39">
        <f>IF((O2320 - MAX($O$16:O2320)) &lt; 0, O2320 - MAX($O$16:O2320), 0)</f>
        <v>-1522.4999999999527</v>
      </c>
    </row>
    <row r="2321" spans="1:18" x14ac:dyDescent="0.25">
      <c r="A2321" s="2">
        <v>2306</v>
      </c>
      <c r="B2321" t="s">
        <v>2306</v>
      </c>
      <c r="C2321" s="8">
        <v>313.77999999999997</v>
      </c>
      <c r="D2321" s="8">
        <v>140.88999999999999</v>
      </c>
      <c r="E2321" s="17">
        <f t="shared" ref="E2321:E2384" si="396">+LN(C2321/D2321)</f>
        <v>0.80071265933962432</v>
      </c>
      <c r="F2321" s="2">
        <f>+IF(A2321&gt;$C$3,AVERAGE(INDEX($E$16:$E$2532,A2321-$C$3):E2320),"")</f>
        <v>0.779590980183689</v>
      </c>
      <c r="G2321" s="2">
        <f>+IF(A2321&gt;$C$3,STDEVA(INDEX($E$16:$E$2532,A2321-$C$3):E2320),"")</f>
        <v>1.1222805413134713E-2</v>
      </c>
      <c r="H2321">
        <f t="shared" ref="H2321:H2384" si="397">+IF(F2321="","",(E2321-F2321)/G2321)</f>
        <v>1.8820320212640749</v>
      </c>
      <c r="I2321" s="2" t="str">
        <f t="shared" ref="I2321:I2384" si="398">+IF(H2321="","",IF(H2321&lt;$C$4,"Buy",IF(H2321&gt;$C$5,"Sell","")))</f>
        <v>Sell</v>
      </c>
      <c r="J2321">
        <f t="shared" ref="J2321:J2384" si="399">IF(M2321=M2320, J2320, IF(OR(M2321="TP", M2321="SL"), "", IF(I2321="Buy", C2321, IF(I2321="Sell", D2321, ""))))</f>
        <v>143.43</v>
      </c>
      <c r="K2321">
        <f t="shared" ref="K2321:K2384" si="400">IF(M2321=M2320, K2320, IF(OR(M2321="TP", M2321="SL"), "",IF(I2321="Buy", D2321, IF(I2321="Sell", C2321, ""))))</f>
        <v>317.05</v>
      </c>
      <c r="L2321" s="37">
        <f t="shared" ref="L2321:L2384" si="401">IF(M2320="Long", (C2321-J2320)*$C$8+(K2320-D2321)*$C$9, IF(M2320="Short", (K2320-C2321)*$C$8+(D2321-J2320)*$C$9, ""))</f>
        <v>182.50000000000455</v>
      </c>
      <c r="M2321" t="str">
        <f t="shared" ref="M2321:M2384" si="402">IF(OR(M2320="", M2320="SL", M2320="TP"), IF(I2321="Sell","Short",(IF(I2321="Buy","Long",I2321))), IF(L2321="", "", IF(L2321&lt;$C$6, "SL", IF(L2321&gt;$C$7, "TP", M2320))))</f>
        <v>Short</v>
      </c>
      <c r="N2321" s="39">
        <f t="shared" ref="N2321:N2384" si="403">IF(OR(M2321="TP", M2321="SL"), L2321, 0)</f>
        <v>0</v>
      </c>
      <c r="O2321" s="40">
        <f t="shared" si="395"/>
        <v>16644.175000000036</v>
      </c>
      <c r="P2321" s="39">
        <f t="shared" ref="P2321:P2384" si="404">IF(OR(AND(I2321&lt;&gt;"", J2320=""), OR(M2321="TP", M2321="SL",)), ($C$9+$C$8)*$C$11, 0)</f>
        <v>0</v>
      </c>
      <c r="Q2321" s="39">
        <f t="shared" ref="Q2321:Q2384" si="405">IF(AND(I2321&lt;&gt;"",J2320=""),(D2321*$C$9+C2321*$C$8)*$C$10,0)</f>
        <v>0</v>
      </c>
      <c r="R2321" s="39">
        <f>IF((O2321 - MAX($O$16:O2321)) &lt; 0, O2321 - MAX($O$16:O2321), 0)</f>
        <v>-1522.4999999999527</v>
      </c>
    </row>
    <row r="2322" spans="1:18" x14ac:dyDescent="0.25">
      <c r="A2322" s="2">
        <v>2307</v>
      </c>
      <c r="B2322" t="s">
        <v>2307</v>
      </c>
      <c r="C2322" s="8">
        <v>316.18</v>
      </c>
      <c r="D2322" s="8">
        <v>141.94</v>
      </c>
      <c r="E2322" s="17">
        <f t="shared" si="396"/>
        <v>0.80090723857120483</v>
      </c>
      <c r="F2322" s="2">
        <f>+IF(A2322&gt;$C$3,AVERAGE(INDEX($E$16:$E$2532,A2322-$C$3):E2321),"")</f>
        <v>0.78597603003992911</v>
      </c>
      <c r="G2322" s="2">
        <f>+IF(A2322&gt;$C$3,STDEVA(INDEX($E$16:$E$2532,A2322-$C$3):E2321),"")</f>
        <v>1.254361730070057E-2</v>
      </c>
      <c r="H2322">
        <f t="shared" si="397"/>
        <v>1.1903431182041722</v>
      </c>
      <c r="I2322" s="2" t="str">
        <f t="shared" si="398"/>
        <v/>
      </c>
      <c r="J2322">
        <f t="shared" si="399"/>
        <v>143.43</v>
      </c>
      <c r="K2322">
        <f t="shared" si="400"/>
        <v>317.05</v>
      </c>
      <c r="L2322" s="37">
        <f t="shared" si="401"/>
        <v>-155.00000000000114</v>
      </c>
      <c r="M2322" t="str">
        <f t="shared" si="402"/>
        <v>Short</v>
      </c>
      <c r="N2322" s="39">
        <f t="shared" si="403"/>
        <v>0</v>
      </c>
      <c r="O2322" s="40">
        <f t="shared" ref="O2322:O2385" si="406">+N2322+O2321</f>
        <v>16644.175000000036</v>
      </c>
      <c r="P2322" s="39">
        <f t="shared" si="404"/>
        <v>0</v>
      </c>
      <c r="Q2322" s="39">
        <f t="shared" si="405"/>
        <v>0</v>
      </c>
      <c r="R2322" s="39">
        <f>IF((O2322 - MAX($O$16:O2322)) &lt; 0, O2322 - MAX($O$16:O2322), 0)</f>
        <v>-1522.4999999999527</v>
      </c>
    </row>
    <row r="2323" spans="1:18" x14ac:dyDescent="0.25">
      <c r="A2323" s="2">
        <v>2308</v>
      </c>
      <c r="B2323" t="s">
        <v>2308</v>
      </c>
      <c r="C2323" s="8">
        <v>314.38</v>
      </c>
      <c r="D2323" s="8">
        <v>139.07</v>
      </c>
      <c r="E2323" s="17">
        <f t="shared" si="396"/>
        <v>0.81562504180957252</v>
      </c>
      <c r="F2323" s="2">
        <f>+IF(A2323&gt;$C$3,AVERAGE(INDEX($E$16:$E$2532,A2323-$C$3):E2322),"")</f>
        <v>0.79272440742956563</v>
      </c>
      <c r="G2323" s="2">
        <f>+IF(A2323&gt;$C$3,STDEVA(INDEX($E$16:$E$2532,A2323-$C$3):E2322),"")</f>
        <v>8.2274801531381225E-3</v>
      </c>
      <c r="H2323">
        <f t="shared" si="397"/>
        <v>2.7834323454760495</v>
      </c>
      <c r="I2323" s="2" t="str">
        <f t="shared" si="398"/>
        <v>Sell</v>
      </c>
      <c r="J2323" t="str">
        <f t="shared" si="399"/>
        <v/>
      </c>
      <c r="K2323" t="str">
        <f t="shared" si="400"/>
        <v/>
      </c>
      <c r="L2323" s="37">
        <f t="shared" si="401"/>
        <v>-422.49999999999943</v>
      </c>
      <c r="M2323" t="str">
        <f t="shared" si="402"/>
        <v>SL</v>
      </c>
      <c r="N2323" s="39">
        <f t="shared" si="403"/>
        <v>-422.49999999999943</v>
      </c>
      <c r="O2323" s="40">
        <f t="shared" si="406"/>
        <v>16221.675000000036</v>
      </c>
      <c r="P2323" s="39">
        <f t="shared" si="404"/>
        <v>3.75</v>
      </c>
      <c r="Q2323" s="39">
        <f t="shared" si="405"/>
        <v>0</v>
      </c>
      <c r="R2323" s="39">
        <f>IF((O2323 - MAX($O$16:O2323)) &lt; 0, O2323 - MAX($O$16:O2323), 0)</f>
        <v>-1944.9999999999527</v>
      </c>
    </row>
    <row r="2324" spans="1:18" x14ac:dyDescent="0.25">
      <c r="A2324" s="2">
        <v>2309</v>
      </c>
      <c r="B2324" t="s">
        <v>2309</v>
      </c>
      <c r="C2324" s="8">
        <v>317.58999999999997</v>
      </c>
      <c r="D2324" s="8">
        <v>141.31</v>
      </c>
      <c r="E2324" s="17">
        <f t="shared" si="396"/>
        <v>0.80980518413653091</v>
      </c>
      <c r="F2324" s="2">
        <f>+IF(A2324&gt;$C$3,AVERAGE(INDEX($E$16:$E$2532,A2324-$C$3):E2323),"")</f>
        <v>0.79911148305915414</v>
      </c>
      <c r="G2324" s="2">
        <f>+IF(A2324&gt;$C$3,STDEVA(INDEX($E$16:$E$2532,A2324-$C$3):E2323),"")</f>
        <v>1.1287210718831145E-2</v>
      </c>
      <c r="H2324">
        <f t="shared" si="397"/>
        <v>0.94741751029205257</v>
      </c>
      <c r="I2324" s="2" t="str">
        <f t="shared" si="398"/>
        <v/>
      </c>
      <c r="J2324" t="str">
        <f t="shared" si="399"/>
        <v/>
      </c>
      <c r="K2324" t="str">
        <f t="shared" si="400"/>
        <v/>
      </c>
      <c r="L2324" s="37" t="str">
        <f t="shared" si="401"/>
        <v/>
      </c>
      <c r="M2324" t="str">
        <f t="shared" si="402"/>
        <v/>
      </c>
      <c r="N2324" s="39">
        <f t="shared" si="403"/>
        <v>0</v>
      </c>
      <c r="O2324" s="40">
        <f t="shared" si="406"/>
        <v>16221.675000000036</v>
      </c>
      <c r="P2324" s="39">
        <f t="shared" si="404"/>
        <v>0</v>
      </c>
      <c r="Q2324" s="39">
        <f t="shared" si="405"/>
        <v>0</v>
      </c>
      <c r="R2324" s="39">
        <f>IF((O2324 - MAX($O$16:O2324)) &lt; 0, O2324 - MAX($O$16:O2324), 0)</f>
        <v>-1944.9999999999527</v>
      </c>
    </row>
    <row r="2325" spans="1:18" x14ac:dyDescent="0.25">
      <c r="A2325" s="2">
        <v>2310</v>
      </c>
      <c r="B2325" t="s">
        <v>2310</v>
      </c>
      <c r="C2325" s="8">
        <v>314.83999999999997</v>
      </c>
      <c r="D2325" s="8">
        <v>139.52000000000001</v>
      </c>
      <c r="E2325" s="17">
        <f t="shared" si="396"/>
        <v>0.81385661311357971</v>
      </c>
      <c r="F2325" s="2">
        <f>+IF(A2325&gt;$C$3,AVERAGE(INDEX($E$16:$E$2532,A2325-$C$3):E2324),"")</f>
        <v>0.80405250053937016</v>
      </c>
      <c r="G2325" s="2">
        <f>+IF(A2325&gt;$C$3,STDEVA(INDEX($E$16:$E$2532,A2325-$C$3):E2324),"")</f>
        <v>8.7403165069464151E-3</v>
      </c>
      <c r="H2325">
        <f t="shared" si="397"/>
        <v>1.1217113895609698</v>
      </c>
      <c r="I2325" s="2" t="str">
        <f t="shared" si="398"/>
        <v/>
      </c>
      <c r="J2325" t="str">
        <f t="shared" si="399"/>
        <v/>
      </c>
      <c r="K2325" t="str">
        <f t="shared" si="400"/>
        <v/>
      </c>
      <c r="L2325" s="37" t="str">
        <f t="shared" si="401"/>
        <v/>
      </c>
      <c r="M2325" t="str">
        <f t="shared" si="402"/>
        <v/>
      </c>
      <c r="N2325" s="39">
        <f t="shared" si="403"/>
        <v>0</v>
      </c>
      <c r="O2325" s="40">
        <f t="shared" si="406"/>
        <v>16221.675000000036</v>
      </c>
      <c r="P2325" s="39">
        <f t="shared" si="404"/>
        <v>0</v>
      </c>
      <c r="Q2325" s="39">
        <f t="shared" si="405"/>
        <v>0</v>
      </c>
      <c r="R2325" s="39">
        <f>IF((O2325 - MAX($O$16:O2325)) &lt; 0, O2325 - MAX($O$16:O2325), 0)</f>
        <v>-1944.9999999999527</v>
      </c>
    </row>
    <row r="2326" spans="1:18" x14ac:dyDescent="0.25">
      <c r="A2326" s="2">
        <v>2311</v>
      </c>
      <c r="B2326" t="s">
        <v>2311</v>
      </c>
      <c r="C2326" s="8">
        <v>318.92</v>
      </c>
      <c r="D2326" s="8">
        <v>141.83000000000001</v>
      </c>
      <c r="E2326" s="17">
        <f t="shared" si="396"/>
        <v>0.81031113032777846</v>
      </c>
      <c r="F2326" s="2">
        <f>+IF(A2326&gt;$C$3,AVERAGE(INDEX($E$16:$E$2532,A2326-$C$3):E2325),"")</f>
        <v>0.80818134739410241</v>
      </c>
      <c r="G2326" s="2">
        <f>+IF(A2326&gt;$C$3,STDEVA(INDEX($E$16:$E$2532,A2326-$C$3):E2325),"")</f>
        <v>7.0524469818300647E-3</v>
      </c>
      <c r="H2326">
        <f t="shared" si="397"/>
        <v>0.30199205171810944</v>
      </c>
      <c r="I2326" s="2" t="str">
        <f t="shared" si="398"/>
        <v/>
      </c>
      <c r="J2326" t="str">
        <f t="shared" si="399"/>
        <v/>
      </c>
      <c r="K2326" t="str">
        <f t="shared" si="400"/>
        <v/>
      </c>
      <c r="L2326" s="37" t="str">
        <f t="shared" si="401"/>
        <v/>
      </c>
      <c r="M2326" t="str">
        <f t="shared" si="402"/>
        <v/>
      </c>
      <c r="N2326" s="39">
        <f t="shared" si="403"/>
        <v>0</v>
      </c>
      <c r="O2326" s="40">
        <f t="shared" si="406"/>
        <v>16221.675000000036</v>
      </c>
      <c r="P2326" s="39">
        <f t="shared" si="404"/>
        <v>0</v>
      </c>
      <c r="Q2326" s="39">
        <f t="shared" si="405"/>
        <v>0</v>
      </c>
      <c r="R2326" s="39">
        <f>IF((O2326 - MAX($O$16:O2326)) &lt; 0, O2326 - MAX($O$16:O2326), 0)</f>
        <v>-1944.9999999999527</v>
      </c>
    </row>
    <row r="2327" spans="1:18" x14ac:dyDescent="0.25">
      <c r="A2327" s="2">
        <v>2312</v>
      </c>
      <c r="B2327" t="s">
        <v>2312</v>
      </c>
      <c r="C2327" s="8">
        <v>321.85000000000002</v>
      </c>
      <c r="D2327" s="8">
        <v>147.03</v>
      </c>
      <c r="E2327" s="17">
        <f t="shared" si="396"/>
        <v>0.78344895090905908</v>
      </c>
      <c r="F2327" s="2">
        <f>+IF(A2327&gt;$C$3,AVERAGE(INDEX($E$16:$E$2532,A2327-$C$3):E2326),"")</f>
        <v>0.81010104159173335</v>
      </c>
      <c r="G2327" s="2">
        <f>+IF(A2327&gt;$C$3,STDEVA(INDEX($E$16:$E$2532,A2327-$C$3):E2326),"")</f>
        <v>5.6849929365277536E-3</v>
      </c>
      <c r="H2327">
        <f t="shared" si="397"/>
        <v>-4.6881484252032637</v>
      </c>
      <c r="I2327" s="2" t="str">
        <f t="shared" si="398"/>
        <v>Buy</v>
      </c>
      <c r="J2327">
        <f t="shared" si="399"/>
        <v>321.85000000000002</v>
      </c>
      <c r="K2327">
        <f t="shared" si="400"/>
        <v>147.03</v>
      </c>
      <c r="L2327" s="37" t="str">
        <f t="shared" si="401"/>
        <v/>
      </c>
      <c r="M2327" t="str">
        <f t="shared" si="402"/>
        <v>Long</v>
      </c>
      <c r="N2327" s="39">
        <f t="shared" si="403"/>
        <v>0</v>
      </c>
      <c r="O2327" s="40">
        <f t="shared" si="406"/>
        <v>16221.675000000036</v>
      </c>
      <c r="P2327" s="39">
        <f t="shared" si="404"/>
        <v>3.75</v>
      </c>
      <c r="Q2327" s="39">
        <f t="shared" si="405"/>
        <v>5861</v>
      </c>
      <c r="R2327" s="39">
        <f>IF((O2327 - MAX($O$16:O2327)) &lt; 0, O2327 - MAX($O$16:O2327), 0)</f>
        <v>-1944.9999999999527</v>
      </c>
    </row>
    <row r="2328" spans="1:18" x14ac:dyDescent="0.25">
      <c r="A2328" s="2">
        <v>2313</v>
      </c>
      <c r="B2328" t="s">
        <v>2313</v>
      </c>
      <c r="C2328" s="8">
        <v>320.79000000000002</v>
      </c>
      <c r="D2328" s="8">
        <v>146.16</v>
      </c>
      <c r="E2328" s="17">
        <f t="shared" si="396"/>
        <v>0.78608479136692377</v>
      </c>
      <c r="F2328" s="2">
        <f>+IF(A2328&gt;$C$3,AVERAGE(INDEX($E$16:$E$2532,A2328-$C$3):E2327),"")</f>
        <v>0.80660938405930405</v>
      </c>
      <c r="G2328" s="2">
        <f>+IF(A2328&gt;$C$3,STDEVA(INDEX($E$16:$E$2532,A2328-$C$3):E2327),"")</f>
        <v>1.3173136878813703E-2</v>
      </c>
      <c r="H2328">
        <f t="shared" si="397"/>
        <v>-1.5580641787295084</v>
      </c>
      <c r="I2328" s="2" t="str">
        <f t="shared" si="398"/>
        <v>Buy</v>
      </c>
      <c r="J2328">
        <f t="shared" si="399"/>
        <v>321.85000000000002</v>
      </c>
      <c r="K2328">
        <f t="shared" si="400"/>
        <v>147.03</v>
      </c>
      <c r="L2328" s="37">
        <f t="shared" si="401"/>
        <v>-47.499999999999432</v>
      </c>
      <c r="M2328" t="str">
        <f t="shared" si="402"/>
        <v>Long</v>
      </c>
      <c r="N2328" s="39">
        <f t="shared" si="403"/>
        <v>0</v>
      </c>
      <c r="O2328" s="40">
        <f t="shared" si="406"/>
        <v>16221.675000000036</v>
      </c>
      <c r="P2328" s="39">
        <f t="shared" si="404"/>
        <v>0</v>
      </c>
      <c r="Q2328" s="39">
        <f t="shared" si="405"/>
        <v>0</v>
      </c>
      <c r="R2328" s="39">
        <f>IF((O2328 - MAX($O$16:O2328)) &lt; 0, O2328 - MAX($O$16:O2328), 0)</f>
        <v>-1944.9999999999527</v>
      </c>
    </row>
    <row r="2329" spans="1:18" x14ac:dyDescent="0.25">
      <c r="A2329" s="2">
        <v>2314</v>
      </c>
      <c r="B2329" t="s">
        <v>2314</v>
      </c>
      <c r="C2329" s="8">
        <v>321.72000000000003</v>
      </c>
      <c r="D2329" s="8">
        <v>146.59</v>
      </c>
      <c r="E2329" s="17">
        <f t="shared" si="396"/>
        <v>0.78604202773392862</v>
      </c>
      <c r="F2329" s="2">
        <f>+IF(A2329&gt;$C$3,AVERAGE(INDEX($E$16:$E$2532,A2329-$C$3):E2328),"")</f>
        <v>0.80070133397077436</v>
      </c>
      <c r="G2329" s="2">
        <f>+IF(A2329&gt;$C$3,STDEVA(INDEX($E$16:$E$2532,A2329-$C$3):E2328),"")</f>
        <v>1.4659277627044789E-2</v>
      </c>
      <c r="H2329">
        <f t="shared" si="397"/>
        <v>-1.0000019516514855</v>
      </c>
      <c r="I2329" s="2" t="str">
        <f t="shared" si="398"/>
        <v/>
      </c>
      <c r="J2329">
        <f t="shared" si="399"/>
        <v>321.85000000000002</v>
      </c>
      <c r="K2329">
        <f t="shared" si="400"/>
        <v>147.03</v>
      </c>
      <c r="L2329" s="37">
        <f t="shared" si="401"/>
        <v>77.500000000000568</v>
      </c>
      <c r="M2329" t="str">
        <f t="shared" si="402"/>
        <v>Long</v>
      </c>
      <c r="N2329" s="39">
        <f t="shared" si="403"/>
        <v>0</v>
      </c>
      <c r="O2329" s="40">
        <f t="shared" si="406"/>
        <v>16221.675000000036</v>
      </c>
      <c r="P2329" s="39">
        <f t="shared" si="404"/>
        <v>0</v>
      </c>
      <c r="Q2329" s="39">
        <f t="shared" si="405"/>
        <v>0</v>
      </c>
      <c r="R2329" s="39">
        <f>IF((O2329 - MAX($O$16:O2329)) &lt; 0, O2329 - MAX($O$16:O2329), 0)</f>
        <v>-1944.9999999999527</v>
      </c>
    </row>
    <row r="2330" spans="1:18" x14ac:dyDescent="0.25">
      <c r="A2330" s="2">
        <v>2315</v>
      </c>
      <c r="B2330" t="s">
        <v>2315</v>
      </c>
      <c r="C2330" s="8">
        <v>324.32</v>
      </c>
      <c r="D2330" s="8">
        <v>145.96</v>
      </c>
      <c r="E2330" s="17">
        <f t="shared" si="396"/>
        <v>0.79839807113544292</v>
      </c>
      <c r="F2330" s="2">
        <f>+IF(A2330&gt;$C$3,AVERAGE(INDEX($E$16:$E$2532,A2330-$C$3):E2329),"")</f>
        <v>0.79594870269025386</v>
      </c>
      <c r="G2330" s="2">
        <f>+IF(A2330&gt;$C$3,STDEVA(INDEX($E$16:$E$2532,A2330-$C$3):E2329),"")</f>
        <v>1.4821060465173168E-2</v>
      </c>
      <c r="H2330">
        <f t="shared" si="397"/>
        <v>0.16526269837064869</v>
      </c>
      <c r="I2330" s="2" t="str">
        <f t="shared" si="398"/>
        <v/>
      </c>
      <c r="J2330" t="str">
        <f t="shared" si="399"/>
        <v/>
      </c>
      <c r="K2330" t="str">
        <f t="shared" si="400"/>
        <v/>
      </c>
      <c r="L2330" s="37">
        <f t="shared" si="401"/>
        <v>884.99999999999091</v>
      </c>
      <c r="M2330" t="str">
        <f t="shared" si="402"/>
        <v>TP</v>
      </c>
      <c r="N2330" s="39">
        <f t="shared" si="403"/>
        <v>884.99999999999091</v>
      </c>
      <c r="O2330" s="40">
        <f t="shared" si="406"/>
        <v>17106.675000000025</v>
      </c>
      <c r="P2330" s="39">
        <f t="shared" si="404"/>
        <v>3.75</v>
      </c>
      <c r="Q2330" s="39">
        <f t="shared" si="405"/>
        <v>0</v>
      </c>
      <c r="R2330" s="39">
        <f>IF((O2330 - MAX($O$16:O2330)) &lt; 0, O2330 - MAX($O$16:O2330), 0)</f>
        <v>-1059.9999999999636</v>
      </c>
    </row>
    <row r="2331" spans="1:18" x14ac:dyDescent="0.25">
      <c r="A2331" s="2">
        <v>2316</v>
      </c>
      <c r="B2331" t="s">
        <v>2316</v>
      </c>
      <c r="C2331" s="8">
        <v>325.01</v>
      </c>
      <c r="D2331" s="8">
        <v>148.03</v>
      </c>
      <c r="E2331" s="17">
        <f t="shared" si="396"/>
        <v>0.78644099516174293</v>
      </c>
      <c r="F2331" s="2">
        <f>+IF(A2331&gt;$C$3,AVERAGE(INDEX($E$16:$E$2532,A2331-$C$3):E2330),"")</f>
        <v>0.79285699429462653</v>
      </c>
      <c r="G2331" s="2">
        <f>+IF(A2331&gt;$C$3,STDEVA(INDEX($E$16:$E$2532,A2331-$C$3):E2330),"")</f>
        <v>1.1359667460820984E-2</v>
      </c>
      <c r="H2331">
        <f t="shared" si="397"/>
        <v>-0.56480518950155101</v>
      </c>
      <c r="I2331" s="2" t="str">
        <f t="shared" si="398"/>
        <v/>
      </c>
      <c r="J2331" t="str">
        <f t="shared" si="399"/>
        <v/>
      </c>
      <c r="K2331" t="str">
        <f t="shared" si="400"/>
        <v/>
      </c>
      <c r="L2331" s="37" t="str">
        <f t="shared" si="401"/>
        <v/>
      </c>
      <c r="M2331" t="str">
        <f t="shared" si="402"/>
        <v/>
      </c>
      <c r="N2331" s="39">
        <f t="shared" si="403"/>
        <v>0</v>
      </c>
      <c r="O2331" s="40">
        <f t="shared" si="406"/>
        <v>17106.675000000025</v>
      </c>
      <c r="P2331" s="39">
        <f t="shared" si="404"/>
        <v>0</v>
      </c>
      <c r="Q2331" s="39">
        <f t="shared" si="405"/>
        <v>0</v>
      </c>
      <c r="R2331" s="39">
        <f>IF((O2331 - MAX($O$16:O2331)) &lt; 0, O2331 - MAX($O$16:O2331), 0)</f>
        <v>-1059.9999999999636</v>
      </c>
    </row>
    <row r="2332" spans="1:18" x14ac:dyDescent="0.25">
      <c r="A2332" s="2">
        <v>2317</v>
      </c>
      <c r="B2332" t="s">
        <v>2317</v>
      </c>
      <c r="C2332" s="8">
        <v>326.86</v>
      </c>
      <c r="D2332" s="8">
        <v>148.11000000000001</v>
      </c>
      <c r="E2332" s="17">
        <f t="shared" si="396"/>
        <v>0.79157670372603073</v>
      </c>
      <c r="F2332" s="2">
        <f>+IF(A2332&gt;$C$3,AVERAGE(INDEX($E$16:$E$2532,A2332-$C$3):E2331),"")</f>
        <v>0.78808296726141946</v>
      </c>
      <c r="G2332" s="2">
        <f>+IF(A2332&gt;$C$3,STDEVA(INDEX($E$16:$E$2532,A2332-$C$3):E2331),"")</f>
        <v>5.889178400298541E-3</v>
      </c>
      <c r="H2332">
        <f t="shared" si="397"/>
        <v>0.59324683803672085</v>
      </c>
      <c r="I2332" s="2" t="str">
        <f t="shared" si="398"/>
        <v/>
      </c>
      <c r="J2332" t="str">
        <f t="shared" si="399"/>
        <v/>
      </c>
      <c r="K2332" t="str">
        <f t="shared" si="400"/>
        <v/>
      </c>
      <c r="L2332" s="37" t="str">
        <f t="shared" si="401"/>
        <v/>
      </c>
      <c r="M2332" t="str">
        <f t="shared" si="402"/>
        <v/>
      </c>
      <c r="N2332" s="39">
        <f t="shared" si="403"/>
        <v>0</v>
      </c>
      <c r="O2332" s="40">
        <f t="shared" si="406"/>
        <v>17106.675000000025</v>
      </c>
      <c r="P2332" s="39">
        <f t="shared" si="404"/>
        <v>0</v>
      </c>
      <c r="Q2332" s="39">
        <f t="shared" si="405"/>
        <v>0</v>
      </c>
      <c r="R2332" s="39">
        <f>IF((O2332 - MAX($O$16:O2332)) &lt; 0, O2332 - MAX($O$16:O2332), 0)</f>
        <v>-1059.9999999999636</v>
      </c>
    </row>
    <row r="2333" spans="1:18" x14ac:dyDescent="0.25">
      <c r="A2333" s="2">
        <v>2318</v>
      </c>
      <c r="B2333" t="s">
        <v>2318</v>
      </c>
      <c r="C2333" s="8">
        <v>322.95999999999998</v>
      </c>
      <c r="D2333" s="8">
        <v>148.26</v>
      </c>
      <c r="E2333" s="17">
        <f t="shared" si="396"/>
        <v>0.77856098731611167</v>
      </c>
      <c r="F2333" s="2">
        <f>+IF(A2333&gt;$C$3,AVERAGE(INDEX($E$16:$E$2532,A2333-$C$3):E2332),"")</f>
        <v>0.78970851782481388</v>
      </c>
      <c r="G2333" s="2">
        <f>+IF(A2333&gt;$C$3,STDEVA(INDEX($E$16:$E$2532,A2333-$C$3):E2332),"")</f>
        <v>5.3909577693027899E-3</v>
      </c>
      <c r="H2333">
        <f t="shared" si="397"/>
        <v>-2.0678200397299555</v>
      </c>
      <c r="I2333" s="2" t="str">
        <f t="shared" si="398"/>
        <v>Buy</v>
      </c>
      <c r="J2333">
        <f t="shared" si="399"/>
        <v>322.95999999999998</v>
      </c>
      <c r="K2333">
        <f t="shared" si="400"/>
        <v>148.26</v>
      </c>
      <c r="L2333" s="37" t="str">
        <f t="shared" si="401"/>
        <v/>
      </c>
      <c r="M2333" t="str">
        <f t="shared" si="402"/>
        <v>Long</v>
      </c>
      <c r="N2333" s="39">
        <f t="shared" si="403"/>
        <v>0</v>
      </c>
      <c r="O2333" s="40">
        <f t="shared" si="406"/>
        <v>17106.675000000025</v>
      </c>
      <c r="P2333" s="39">
        <f t="shared" si="404"/>
        <v>3.75</v>
      </c>
      <c r="Q2333" s="39">
        <f t="shared" si="405"/>
        <v>5890.25</v>
      </c>
      <c r="R2333" s="39">
        <f>IF((O2333 - MAX($O$16:O2333)) &lt; 0, O2333 - MAX($O$16:O2333), 0)</f>
        <v>-1059.9999999999636</v>
      </c>
    </row>
    <row r="2334" spans="1:18" x14ac:dyDescent="0.25">
      <c r="A2334" s="2">
        <v>2319</v>
      </c>
      <c r="B2334" t="s">
        <v>2319</v>
      </c>
      <c r="C2334" s="8">
        <v>320.88</v>
      </c>
      <c r="D2334" s="8">
        <v>146.08000000000001</v>
      </c>
      <c r="E2334" s="17">
        <f t="shared" si="396"/>
        <v>0.78691280461513902</v>
      </c>
      <c r="F2334" s="2">
        <f>+IF(A2334&gt;$C$3,AVERAGE(INDEX($E$16:$E$2532,A2334-$C$3):E2333),"")</f>
        <v>0.7882037570146514</v>
      </c>
      <c r="G2334" s="2">
        <f>+IF(A2334&gt;$C$3,STDEVA(INDEX($E$16:$E$2532,A2334-$C$3):E2333),"")</f>
        <v>7.3495615550088003E-3</v>
      </c>
      <c r="H2334">
        <f t="shared" si="397"/>
        <v>-0.17565026020260793</v>
      </c>
      <c r="I2334" s="2" t="str">
        <f t="shared" si="398"/>
        <v/>
      </c>
      <c r="J2334">
        <f t="shared" si="399"/>
        <v>322.95999999999998</v>
      </c>
      <c r="K2334">
        <f t="shared" si="400"/>
        <v>148.26</v>
      </c>
      <c r="L2334" s="37">
        <f t="shared" si="401"/>
        <v>24.999999999998522</v>
      </c>
      <c r="M2334" t="str">
        <f t="shared" si="402"/>
        <v>Long</v>
      </c>
      <c r="N2334" s="39">
        <f t="shared" si="403"/>
        <v>0</v>
      </c>
      <c r="O2334" s="40">
        <f t="shared" si="406"/>
        <v>17106.675000000025</v>
      </c>
      <c r="P2334" s="39">
        <f t="shared" si="404"/>
        <v>0</v>
      </c>
      <c r="Q2334" s="39">
        <f t="shared" si="405"/>
        <v>0</v>
      </c>
      <c r="R2334" s="39">
        <f>IF((O2334 - MAX($O$16:O2334)) &lt; 0, O2334 - MAX($O$16:O2334), 0)</f>
        <v>-1059.9999999999636</v>
      </c>
    </row>
    <row r="2335" spans="1:18" x14ac:dyDescent="0.25">
      <c r="A2335" s="2">
        <v>2320</v>
      </c>
      <c r="B2335" t="s">
        <v>2320</v>
      </c>
      <c r="C2335" s="8">
        <v>323.22000000000003</v>
      </c>
      <c r="D2335" s="8">
        <v>147.6</v>
      </c>
      <c r="E2335" s="17">
        <f t="shared" si="396"/>
        <v>0.7838272937541253</v>
      </c>
      <c r="F2335" s="2">
        <f>+IF(A2335&gt;$C$3,AVERAGE(INDEX($E$16:$E$2532,A2335-$C$3):E2334),"")</f>
        <v>0.78837791239089339</v>
      </c>
      <c r="G2335" s="2">
        <f>+IF(A2335&gt;$C$3,STDEVA(INDEX($E$16:$E$2532,A2335-$C$3):E2334),"")</f>
        <v>7.2956503195869375E-3</v>
      </c>
      <c r="H2335">
        <f t="shared" si="397"/>
        <v>-0.62374407179999469</v>
      </c>
      <c r="I2335" s="2" t="str">
        <f t="shared" si="398"/>
        <v/>
      </c>
      <c r="J2335">
        <f t="shared" si="399"/>
        <v>322.95999999999998</v>
      </c>
      <c r="K2335">
        <f t="shared" si="400"/>
        <v>148.26</v>
      </c>
      <c r="L2335" s="37">
        <f t="shared" si="401"/>
        <v>230.00000000001108</v>
      </c>
      <c r="M2335" t="str">
        <f t="shared" si="402"/>
        <v>Long</v>
      </c>
      <c r="N2335" s="39">
        <f t="shared" si="403"/>
        <v>0</v>
      </c>
      <c r="O2335" s="40">
        <f t="shared" si="406"/>
        <v>17106.675000000025</v>
      </c>
      <c r="P2335" s="39">
        <f t="shared" si="404"/>
        <v>0</v>
      </c>
      <c r="Q2335" s="39">
        <f t="shared" si="405"/>
        <v>0</v>
      </c>
      <c r="R2335" s="39">
        <f>IF((O2335 - MAX($O$16:O2335)) &lt; 0, O2335 - MAX($O$16:O2335), 0)</f>
        <v>-1059.9999999999636</v>
      </c>
    </row>
    <row r="2336" spans="1:18" x14ac:dyDescent="0.25">
      <c r="A2336" s="2">
        <v>2321</v>
      </c>
      <c r="B2336" t="s">
        <v>2321</v>
      </c>
      <c r="C2336" s="8">
        <v>321.17</v>
      </c>
      <c r="D2336" s="8">
        <v>146.13</v>
      </c>
      <c r="E2336" s="17">
        <f t="shared" si="396"/>
        <v>0.78747394147308347</v>
      </c>
      <c r="F2336" s="2">
        <f>+IF(A2336&gt;$C$3,AVERAGE(INDEX($E$16:$E$2532,A2336-$C$3):E2335),"")</f>
        <v>0.78546375691463</v>
      </c>
      <c r="G2336" s="2">
        <f>+IF(A2336&gt;$C$3,STDEVA(INDEX($E$16:$E$2532,A2336-$C$3):E2335),"")</f>
        <v>4.7631159012484423E-3</v>
      </c>
      <c r="H2336">
        <f t="shared" si="397"/>
        <v>0.42203141811573264</v>
      </c>
      <c r="I2336" s="2" t="str">
        <f t="shared" si="398"/>
        <v/>
      </c>
      <c r="J2336">
        <f t="shared" si="399"/>
        <v>322.95999999999998</v>
      </c>
      <c r="K2336">
        <f t="shared" si="400"/>
        <v>148.26</v>
      </c>
      <c r="L2336" s="37">
        <f t="shared" si="401"/>
        <v>85.000000000007958</v>
      </c>
      <c r="M2336" t="str">
        <f t="shared" si="402"/>
        <v>Long</v>
      </c>
      <c r="N2336" s="39">
        <f t="shared" si="403"/>
        <v>0</v>
      </c>
      <c r="O2336" s="40">
        <f t="shared" si="406"/>
        <v>17106.675000000025</v>
      </c>
      <c r="P2336" s="39">
        <f t="shared" si="404"/>
        <v>0</v>
      </c>
      <c r="Q2336" s="39">
        <f t="shared" si="405"/>
        <v>0</v>
      </c>
      <c r="R2336" s="39">
        <f>IF((O2336 - MAX($O$16:O2336)) &lt; 0, O2336 - MAX($O$16:O2336), 0)</f>
        <v>-1059.9999999999636</v>
      </c>
    </row>
    <row r="2337" spans="1:18" x14ac:dyDescent="0.25">
      <c r="A2337" s="2">
        <v>2322</v>
      </c>
      <c r="B2337" t="s">
        <v>2322</v>
      </c>
      <c r="C2337" s="8">
        <v>325.12</v>
      </c>
      <c r="D2337" s="8">
        <v>149.35</v>
      </c>
      <c r="E2337" s="17">
        <f t="shared" si="396"/>
        <v>0.77790180028794376</v>
      </c>
      <c r="F2337" s="2">
        <f>+IF(A2337&gt;$C$3,AVERAGE(INDEX($E$16:$E$2532,A2337-$C$3):E2336),"")</f>
        <v>0.78567034617689813</v>
      </c>
      <c r="G2337" s="2">
        <f>+IF(A2337&gt;$C$3,STDEVA(INDEX($E$16:$E$2532,A2337-$C$3):E2336),"")</f>
        <v>4.8379113289183278E-3</v>
      </c>
      <c r="H2337">
        <f t="shared" si="397"/>
        <v>-1.6057644220385661</v>
      </c>
      <c r="I2337" s="2" t="str">
        <f t="shared" si="398"/>
        <v>Buy</v>
      </c>
      <c r="J2337">
        <f t="shared" si="399"/>
        <v>322.95999999999998</v>
      </c>
      <c r="K2337">
        <f t="shared" si="400"/>
        <v>148.26</v>
      </c>
      <c r="L2337" s="37">
        <f t="shared" si="401"/>
        <v>267.5000000000054</v>
      </c>
      <c r="M2337" t="str">
        <f t="shared" si="402"/>
        <v>Long</v>
      </c>
      <c r="N2337" s="39">
        <f t="shared" si="403"/>
        <v>0</v>
      </c>
      <c r="O2337" s="40">
        <f t="shared" si="406"/>
        <v>17106.675000000025</v>
      </c>
      <c r="P2337" s="39">
        <f t="shared" si="404"/>
        <v>0</v>
      </c>
      <c r="Q2337" s="39">
        <f t="shared" si="405"/>
        <v>0</v>
      </c>
      <c r="R2337" s="39">
        <f>IF((O2337 - MAX($O$16:O2337)) &lt; 0, O2337 - MAX($O$16:O2337), 0)</f>
        <v>-1059.9999999999636</v>
      </c>
    </row>
    <row r="2338" spans="1:18" x14ac:dyDescent="0.25">
      <c r="A2338" s="2">
        <v>2323</v>
      </c>
      <c r="B2338" t="s">
        <v>2323</v>
      </c>
      <c r="C2338" s="8">
        <v>323.95999999999998</v>
      </c>
      <c r="D2338" s="8">
        <v>148.76</v>
      </c>
      <c r="E2338" s="17">
        <f t="shared" si="396"/>
        <v>0.77828578232391987</v>
      </c>
      <c r="F2338" s="2">
        <f>+IF(A2338&gt;$C$3,AVERAGE(INDEX($E$16:$E$2532,A2338-$C$3):E2337),"")</f>
        <v>0.78293536548928055</v>
      </c>
      <c r="G2338" s="2">
        <f>+IF(A2338&gt;$C$3,STDEVA(INDEX($E$16:$E$2532,A2338-$C$3):E2337),"")</f>
        <v>4.5190207188144302E-3</v>
      </c>
      <c r="H2338">
        <f t="shared" si="397"/>
        <v>-1.0288917565707698</v>
      </c>
      <c r="I2338" s="2" t="str">
        <f t="shared" si="398"/>
        <v/>
      </c>
      <c r="J2338">
        <f t="shared" si="399"/>
        <v>322.95999999999998</v>
      </c>
      <c r="K2338">
        <f t="shared" si="400"/>
        <v>148.26</v>
      </c>
      <c r="L2338" s="37">
        <f t="shared" si="401"/>
        <v>125</v>
      </c>
      <c r="M2338" t="str">
        <f t="shared" si="402"/>
        <v>Long</v>
      </c>
      <c r="N2338" s="39">
        <f t="shared" si="403"/>
        <v>0</v>
      </c>
      <c r="O2338" s="40">
        <f t="shared" si="406"/>
        <v>17106.675000000025</v>
      </c>
      <c r="P2338" s="39">
        <f t="shared" si="404"/>
        <v>0</v>
      </c>
      <c r="Q2338" s="39">
        <f t="shared" si="405"/>
        <v>0</v>
      </c>
      <c r="R2338" s="39">
        <f>IF((O2338 - MAX($O$16:O2338)) &lt; 0, O2338 - MAX($O$16:O2338), 0)</f>
        <v>-1059.9999999999636</v>
      </c>
    </row>
    <row r="2339" spans="1:18" x14ac:dyDescent="0.25">
      <c r="A2339" s="2">
        <v>2324</v>
      </c>
      <c r="B2339" t="s">
        <v>2324</v>
      </c>
      <c r="C2339" s="8">
        <v>326.52</v>
      </c>
      <c r="D2339" s="8">
        <v>147.36000000000001</v>
      </c>
      <c r="E2339" s="17">
        <f t="shared" si="396"/>
        <v>0.79561263007615846</v>
      </c>
      <c r="F2339" s="2">
        <f>+IF(A2339&gt;$C$3,AVERAGE(INDEX($E$16:$E$2532,A2339-$C$3):E2338),"")</f>
        <v>0.78288032449084233</v>
      </c>
      <c r="G2339" s="2">
        <f>+IF(A2339&gt;$C$3,STDEVA(INDEX($E$16:$E$2532,A2339-$C$3):E2338),"")</f>
        <v>4.5867876744095128E-3</v>
      </c>
      <c r="H2339">
        <f t="shared" si="397"/>
        <v>2.7758654834519327</v>
      </c>
      <c r="I2339" s="2" t="str">
        <f t="shared" si="398"/>
        <v>Sell</v>
      </c>
      <c r="J2339" t="str">
        <f t="shared" si="399"/>
        <v/>
      </c>
      <c r="K2339" t="str">
        <f t="shared" si="400"/>
        <v/>
      </c>
      <c r="L2339" s="37">
        <f t="shared" si="401"/>
        <v>1114.999999999995</v>
      </c>
      <c r="M2339" t="str">
        <f t="shared" si="402"/>
        <v>TP</v>
      </c>
      <c r="N2339" s="39">
        <f t="shared" si="403"/>
        <v>1114.999999999995</v>
      </c>
      <c r="O2339" s="40">
        <f t="shared" si="406"/>
        <v>18221.675000000021</v>
      </c>
      <c r="P2339" s="39">
        <f t="shared" si="404"/>
        <v>3.75</v>
      </c>
      <c r="Q2339" s="39">
        <f t="shared" si="405"/>
        <v>0</v>
      </c>
      <c r="R2339" s="39">
        <f>IF((O2339 - MAX($O$16:O2339)) &lt; 0, O2339 - MAX($O$16:O2339), 0)</f>
        <v>0</v>
      </c>
    </row>
    <row r="2340" spans="1:18" x14ac:dyDescent="0.25">
      <c r="A2340" s="2">
        <v>2325</v>
      </c>
      <c r="B2340" t="s">
        <v>2325</v>
      </c>
      <c r="C2340" s="8">
        <v>328.79</v>
      </c>
      <c r="D2340" s="8">
        <v>149.76</v>
      </c>
      <c r="E2340" s="17">
        <f t="shared" si="396"/>
        <v>0.78638523636493529</v>
      </c>
      <c r="F2340" s="2">
        <f>+IF(A2340&gt;$C$3,AVERAGE(INDEX($E$16:$E$2532,A2340-$C$3):E2339),"")</f>
        <v>0.78462028958304619</v>
      </c>
      <c r="G2340" s="2">
        <f>+IF(A2340&gt;$C$3,STDEVA(INDEX($E$16:$E$2532,A2340-$C$3):E2339),"")</f>
        <v>7.3291848393092955E-3</v>
      </c>
      <c r="H2340">
        <f t="shared" si="397"/>
        <v>0.24081078872823564</v>
      </c>
      <c r="I2340" s="2" t="str">
        <f t="shared" si="398"/>
        <v/>
      </c>
      <c r="J2340" t="str">
        <f t="shared" si="399"/>
        <v/>
      </c>
      <c r="K2340" t="str">
        <f t="shared" si="400"/>
        <v/>
      </c>
      <c r="L2340" s="37" t="str">
        <f t="shared" si="401"/>
        <v/>
      </c>
      <c r="M2340" t="str">
        <f t="shared" si="402"/>
        <v/>
      </c>
      <c r="N2340" s="39">
        <f t="shared" si="403"/>
        <v>0</v>
      </c>
      <c r="O2340" s="40">
        <f t="shared" si="406"/>
        <v>18221.675000000021</v>
      </c>
      <c r="P2340" s="39">
        <f t="shared" si="404"/>
        <v>0</v>
      </c>
      <c r="Q2340" s="39">
        <f t="shared" si="405"/>
        <v>0</v>
      </c>
      <c r="R2340" s="39">
        <f>IF((O2340 - MAX($O$16:O2340)) &lt; 0, O2340 - MAX($O$16:O2340), 0)</f>
        <v>0</v>
      </c>
    </row>
    <row r="2341" spans="1:18" x14ac:dyDescent="0.25">
      <c r="A2341" s="2">
        <v>2326</v>
      </c>
      <c r="B2341" t="s">
        <v>2326</v>
      </c>
      <c r="C2341" s="8">
        <v>330.06</v>
      </c>
      <c r="D2341" s="8">
        <v>150.79</v>
      </c>
      <c r="E2341" s="17">
        <f t="shared" si="396"/>
        <v>0.78338631573771744</v>
      </c>
      <c r="F2341" s="2">
        <f>+IF(A2341&gt;$C$3,AVERAGE(INDEX($E$16:$E$2532,A2341-$C$3):E2340),"")</f>
        <v>0.78513187810520813</v>
      </c>
      <c r="G2341" s="2">
        <f>+IF(A2341&gt;$C$3,STDEVA(INDEX($E$16:$E$2532,A2341-$C$3):E2340),"")</f>
        <v>7.3492411566300547E-3</v>
      </c>
      <c r="H2341">
        <f t="shared" si="397"/>
        <v>-0.23751600067116299</v>
      </c>
      <c r="I2341" s="2" t="str">
        <f t="shared" si="398"/>
        <v/>
      </c>
      <c r="J2341" t="str">
        <f t="shared" si="399"/>
        <v/>
      </c>
      <c r="K2341" t="str">
        <f t="shared" si="400"/>
        <v/>
      </c>
      <c r="L2341" s="37" t="str">
        <f t="shared" si="401"/>
        <v/>
      </c>
      <c r="M2341" t="str">
        <f t="shared" si="402"/>
        <v/>
      </c>
      <c r="N2341" s="39">
        <f t="shared" si="403"/>
        <v>0</v>
      </c>
      <c r="O2341" s="40">
        <f t="shared" si="406"/>
        <v>18221.675000000021</v>
      </c>
      <c r="P2341" s="39">
        <f t="shared" si="404"/>
        <v>0</v>
      </c>
      <c r="Q2341" s="39">
        <f t="shared" si="405"/>
        <v>0</v>
      </c>
      <c r="R2341" s="39">
        <f>IF((O2341 - MAX($O$16:O2341)) &lt; 0, O2341 - MAX($O$16:O2341), 0)</f>
        <v>0</v>
      </c>
    </row>
    <row r="2342" spans="1:18" x14ac:dyDescent="0.25">
      <c r="A2342" s="2">
        <v>2327</v>
      </c>
      <c r="B2342" t="s">
        <v>2327</v>
      </c>
      <c r="C2342" s="8">
        <v>332.11</v>
      </c>
      <c r="D2342" s="8">
        <v>153.79</v>
      </c>
      <c r="E2342" s="17">
        <f t="shared" si="396"/>
        <v>0.76987820388975459</v>
      </c>
      <c r="F2342" s="2">
        <f>+IF(A2342&gt;$C$3,AVERAGE(INDEX($E$16:$E$2532,A2342-$C$3):E2341),"")</f>
        <v>0.78431435295813501</v>
      </c>
      <c r="G2342" s="2">
        <f>+IF(A2342&gt;$C$3,STDEVA(INDEX($E$16:$E$2532,A2342-$C$3):E2341),"")</f>
        <v>7.2502650407138798E-3</v>
      </c>
      <c r="H2342">
        <f t="shared" si="397"/>
        <v>-1.9911201848917515</v>
      </c>
      <c r="I2342" s="2" t="str">
        <f t="shared" si="398"/>
        <v>Buy</v>
      </c>
      <c r="J2342">
        <f t="shared" si="399"/>
        <v>332.11</v>
      </c>
      <c r="K2342">
        <f t="shared" si="400"/>
        <v>153.79</v>
      </c>
      <c r="L2342" s="37" t="str">
        <f t="shared" si="401"/>
        <v/>
      </c>
      <c r="M2342" t="str">
        <f t="shared" si="402"/>
        <v>Long</v>
      </c>
      <c r="N2342" s="39">
        <f t="shared" si="403"/>
        <v>0</v>
      </c>
      <c r="O2342" s="40">
        <f t="shared" si="406"/>
        <v>18221.675000000021</v>
      </c>
      <c r="P2342" s="39">
        <f t="shared" si="404"/>
        <v>3.75</v>
      </c>
      <c r="Q2342" s="39">
        <f t="shared" si="405"/>
        <v>6073.75</v>
      </c>
      <c r="R2342" s="39">
        <f>IF((O2342 - MAX($O$16:O2342)) &lt; 0, O2342 - MAX($O$16:O2342), 0)</f>
        <v>0</v>
      </c>
    </row>
    <row r="2343" spans="1:18" x14ac:dyDescent="0.25">
      <c r="A2343" s="2">
        <v>2328</v>
      </c>
      <c r="B2343" t="s">
        <v>2328</v>
      </c>
      <c r="C2343" s="8">
        <v>334.33</v>
      </c>
      <c r="D2343" s="8">
        <v>153.72999999999999</v>
      </c>
      <c r="E2343" s="17">
        <f t="shared" si="396"/>
        <v>0.77693071222988541</v>
      </c>
      <c r="F2343" s="2">
        <f>+IF(A2343&gt;$C$3,AVERAGE(INDEX($E$16:$E$2532,A2343-$C$3):E2342),"")</f>
        <v>0.78270963367849711</v>
      </c>
      <c r="G2343" s="2">
        <f>+IF(A2343&gt;$C$3,STDEVA(INDEX($E$16:$E$2532,A2343-$C$3):E2342),"")</f>
        <v>9.5481846571312673E-3</v>
      </c>
      <c r="H2343">
        <f t="shared" si="397"/>
        <v>-0.60523771335900844</v>
      </c>
      <c r="I2343" s="2" t="str">
        <f t="shared" si="398"/>
        <v/>
      </c>
      <c r="J2343" t="str">
        <f t="shared" si="399"/>
        <v/>
      </c>
      <c r="K2343" t="str">
        <f t="shared" si="400"/>
        <v/>
      </c>
      <c r="L2343" s="37">
        <f t="shared" si="401"/>
        <v>569.99999999999318</v>
      </c>
      <c r="M2343" t="str">
        <f t="shared" si="402"/>
        <v>TP</v>
      </c>
      <c r="N2343" s="39">
        <f t="shared" si="403"/>
        <v>569.99999999999318</v>
      </c>
      <c r="O2343" s="40">
        <f t="shared" si="406"/>
        <v>18791.675000000014</v>
      </c>
      <c r="P2343" s="39">
        <f t="shared" si="404"/>
        <v>3.75</v>
      </c>
      <c r="Q2343" s="39">
        <f t="shared" si="405"/>
        <v>0</v>
      </c>
      <c r="R2343" s="39">
        <f>IF((O2343 - MAX($O$16:O2343)) &lt; 0, O2343 - MAX($O$16:O2343), 0)</f>
        <v>0</v>
      </c>
    </row>
    <row r="2344" spans="1:18" x14ac:dyDescent="0.25">
      <c r="A2344" s="2">
        <v>2329</v>
      </c>
      <c r="B2344" t="s">
        <v>2329</v>
      </c>
      <c r="C2344" s="8">
        <v>334.57</v>
      </c>
      <c r="D2344" s="8">
        <v>156.16999999999999</v>
      </c>
      <c r="E2344" s="17">
        <f t="shared" si="396"/>
        <v>0.76190096773865412</v>
      </c>
      <c r="F2344" s="2">
        <f>+IF(A2344&gt;$C$3,AVERAGE(INDEX($E$16:$E$2532,A2344-$C$3):E2343),"")</f>
        <v>0.7824386196596903</v>
      </c>
      <c r="G2344" s="2">
        <f>+IF(A2344&gt;$C$3,STDEVA(INDEX($E$16:$E$2532,A2344-$C$3):E2343),"")</f>
        <v>9.722776741967646E-3</v>
      </c>
      <c r="H2344">
        <f t="shared" si="397"/>
        <v>-2.1123237184277746</v>
      </c>
      <c r="I2344" s="2" t="str">
        <f t="shared" si="398"/>
        <v>Buy</v>
      </c>
      <c r="J2344">
        <f t="shared" si="399"/>
        <v>334.57</v>
      </c>
      <c r="K2344">
        <f t="shared" si="400"/>
        <v>156.16999999999999</v>
      </c>
      <c r="L2344" s="37" t="str">
        <f t="shared" si="401"/>
        <v/>
      </c>
      <c r="M2344" t="str">
        <f t="shared" si="402"/>
        <v>Long</v>
      </c>
      <c r="N2344" s="39">
        <f t="shared" si="403"/>
        <v>0</v>
      </c>
      <c r="O2344" s="40">
        <f t="shared" si="406"/>
        <v>18791.675000000014</v>
      </c>
      <c r="P2344" s="39">
        <f t="shared" si="404"/>
        <v>3.75</v>
      </c>
      <c r="Q2344" s="39">
        <f t="shared" si="405"/>
        <v>6134.25</v>
      </c>
      <c r="R2344" s="39">
        <f>IF((O2344 - MAX($O$16:O2344)) &lt; 0, O2344 - MAX($O$16:O2344), 0)</f>
        <v>0</v>
      </c>
    </row>
    <row r="2345" spans="1:18" x14ac:dyDescent="0.25">
      <c r="A2345" s="2">
        <v>2330</v>
      </c>
      <c r="B2345" t="s">
        <v>2330</v>
      </c>
      <c r="C2345" s="8">
        <v>335.57</v>
      </c>
      <c r="D2345" s="8">
        <v>157.79</v>
      </c>
      <c r="E2345" s="17">
        <f t="shared" si="396"/>
        <v>0.75456554341626636</v>
      </c>
      <c r="F2345" s="2">
        <f>+IF(A2345&gt;$C$3,AVERAGE(INDEX($E$16:$E$2532,A2345-$C$3):E2344),"")</f>
        <v>0.77569628719218942</v>
      </c>
      <c r="G2345" s="2">
        <f>+IF(A2345&gt;$C$3,STDEVA(INDEX($E$16:$E$2532,A2345-$C$3):E2344),"")</f>
        <v>9.9884296909152799E-3</v>
      </c>
      <c r="H2345">
        <f t="shared" si="397"/>
        <v>-2.1155221020519352</v>
      </c>
      <c r="I2345" s="2" t="str">
        <f t="shared" si="398"/>
        <v>Buy</v>
      </c>
      <c r="J2345">
        <f t="shared" si="399"/>
        <v>334.57</v>
      </c>
      <c r="K2345">
        <f t="shared" si="400"/>
        <v>156.16999999999999</v>
      </c>
      <c r="L2345" s="37">
        <f t="shared" si="401"/>
        <v>-155.00000000000114</v>
      </c>
      <c r="M2345" t="str">
        <f t="shared" si="402"/>
        <v>Long</v>
      </c>
      <c r="N2345" s="39">
        <f t="shared" si="403"/>
        <v>0</v>
      </c>
      <c r="O2345" s="40">
        <f t="shared" si="406"/>
        <v>18791.675000000014</v>
      </c>
      <c r="P2345" s="39">
        <f t="shared" si="404"/>
        <v>0</v>
      </c>
      <c r="Q2345" s="39">
        <f t="shared" si="405"/>
        <v>0</v>
      </c>
      <c r="R2345" s="39">
        <f>IF((O2345 - MAX($O$16:O2345)) &lt; 0, O2345 - MAX($O$16:O2345), 0)</f>
        <v>0</v>
      </c>
    </row>
    <row r="2346" spans="1:18" x14ac:dyDescent="0.25">
      <c r="A2346" s="2">
        <v>2331</v>
      </c>
      <c r="B2346" t="s">
        <v>2331</v>
      </c>
      <c r="C2346" s="8">
        <v>332.8</v>
      </c>
      <c r="D2346" s="8">
        <v>156.88</v>
      </c>
      <c r="E2346" s="17">
        <f t="shared" si="396"/>
        <v>0.75206052705896265</v>
      </c>
      <c r="F2346" s="2">
        <f>+IF(A2346&gt;$C$3,AVERAGE(INDEX($E$16:$E$2532,A2346-$C$3):E2345),"")</f>
        <v>0.76933234860245547</v>
      </c>
      <c r="G2346" s="2">
        <f>+IF(A2346&gt;$C$3,STDEVA(INDEX($E$16:$E$2532,A2346-$C$3):E2345),"")</f>
        <v>1.1498163298958674E-2</v>
      </c>
      <c r="H2346">
        <f t="shared" si="397"/>
        <v>-1.5021374365988558</v>
      </c>
      <c r="I2346" s="2" t="str">
        <f t="shared" si="398"/>
        <v>Buy</v>
      </c>
      <c r="J2346" t="str">
        <f t="shared" si="399"/>
        <v/>
      </c>
      <c r="K2346" t="str">
        <f t="shared" si="400"/>
        <v/>
      </c>
      <c r="L2346" s="37">
        <f t="shared" si="401"/>
        <v>-619.9999999999975</v>
      </c>
      <c r="M2346" t="str">
        <f t="shared" si="402"/>
        <v>SL</v>
      </c>
      <c r="N2346" s="39">
        <f t="shared" si="403"/>
        <v>-619.9999999999975</v>
      </c>
      <c r="O2346" s="40">
        <f t="shared" si="406"/>
        <v>18171.675000000017</v>
      </c>
      <c r="P2346" s="39">
        <f t="shared" si="404"/>
        <v>3.75</v>
      </c>
      <c r="Q2346" s="39">
        <f t="shared" si="405"/>
        <v>0</v>
      </c>
      <c r="R2346" s="39">
        <f>IF((O2346 - MAX($O$16:O2346)) &lt; 0, O2346 - MAX($O$16:O2346), 0)</f>
        <v>-619.99999999999636</v>
      </c>
    </row>
    <row r="2347" spans="1:18" x14ac:dyDescent="0.25">
      <c r="A2347" s="2">
        <v>2332</v>
      </c>
      <c r="B2347" t="s">
        <v>2332</v>
      </c>
      <c r="C2347" s="8">
        <v>337.44</v>
      </c>
      <c r="D2347" s="8">
        <v>157.52000000000001</v>
      </c>
      <c r="E2347" s="17">
        <f t="shared" si="396"/>
        <v>0.7618352823995943</v>
      </c>
      <c r="F2347" s="2">
        <f>+IF(A2347&gt;$C$3,AVERAGE(INDEX($E$16:$E$2532,A2347-$C$3):E2346),"")</f>
        <v>0.76306719086670471</v>
      </c>
      <c r="G2347" s="2">
        <f>+IF(A2347&gt;$C$3,STDEVA(INDEX($E$16:$E$2532,A2347-$C$3):E2346),"")</f>
        <v>1.0408792640360921E-2</v>
      </c>
      <c r="H2347">
        <f t="shared" si="397"/>
        <v>-0.11835267640298518</v>
      </c>
      <c r="I2347" s="2" t="str">
        <f t="shared" si="398"/>
        <v/>
      </c>
      <c r="J2347" t="str">
        <f t="shared" si="399"/>
        <v/>
      </c>
      <c r="K2347" t="str">
        <f t="shared" si="400"/>
        <v/>
      </c>
      <c r="L2347" s="37" t="str">
        <f t="shared" si="401"/>
        <v/>
      </c>
      <c r="M2347" t="str">
        <f t="shared" si="402"/>
        <v/>
      </c>
      <c r="N2347" s="39">
        <f t="shared" si="403"/>
        <v>0</v>
      </c>
      <c r="O2347" s="40">
        <f t="shared" si="406"/>
        <v>18171.675000000017</v>
      </c>
      <c r="P2347" s="39">
        <f t="shared" si="404"/>
        <v>0</v>
      </c>
      <c r="Q2347" s="39">
        <f t="shared" si="405"/>
        <v>0</v>
      </c>
      <c r="R2347" s="39">
        <f>IF((O2347 - MAX($O$16:O2347)) &lt; 0, O2347 - MAX($O$16:O2347), 0)</f>
        <v>-619.99999999999636</v>
      </c>
    </row>
    <row r="2348" spans="1:18" x14ac:dyDescent="0.25">
      <c r="A2348" s="2">
        <v>2333</v>
      </c>
      <c r="B2348" t="s">
        <v>2333</v>
      </c>
      <c r="C2348" s="8">
        <v>336.83</v>
      </c>
      <c r="D2348" s="8">
        <v>157.19</v>
      </c>
      <c r="E2348" s="17">
        <f t="shared" si="396"/>
        <v>0.76212308729540867</v>
      </c>
      <c r="F2348" s="2">
        <f>+IF(A2348&gt;$C$3,AVERAGE(INDEX($E$16:$E$2532,A2348-$C$3):E2347),"")</f>
        <v>0.76145860656867259</v>
      </c>
      <c r="G2348" s="2">
        <f>+IF(A2348&gt;$C$3,STDEVA(INDEX($E$16:$E$2532,A2348-$C$3):E2347),"")</f>
        <v>9.689708971015747E-3</v>
      </c>
      <c r="H2348">
        <f t="shared" si="397"/>
        <v>6.8575922014139423E-2</v>
      </c>
      <c r="I2348" s="2" t="str">
        <f t="shared" si="398"/>
        <v/>
      </c>
      <c r="J2348" t="str">
        <f t="shared" si="399"/>
        <v/>
      </c>
      <c r="K2348" t="str">
        <f t="shared" si="400"/>
        <v/>
      </c>
      <c r="L2348" s="37" t="str">
        <f t="shared" si="401"/>
        <v/>
      </c>
      <c r="M2348" t="str">
        <f t="shared" si="402"/>
        <v/>
      </c>
      <c r="N2348" s="39">
        <f t="shared" si="403"/>
        <v>0</v>
      </c>
      <c r="O2348" s="40">
        <f t="shared" si="406"/>
        <v>18171.675000000017</v>
      </c>
      <c r="P2348" s="39">
        <f t="shared" si="404"/>
        <v>0</v>
      </c>
      <c r="Q2348" s="39">
        <f t="shared" si="405"/>
        <v>0</v>
      </c>
      <c r="R2348" s="39">
        <f>IF((O2348 - MAX($O$16:O2348)) &lt; 0, O2348 - MAX($O$16:O2348), 0)</f>
        <v>-619.99999999999636</v>
      </c>
    </row>
    <row r="2349" spans="1:18" x14ac:dyDescent="0.25">
      <c r="A2349" s="2">
        <v>2334</v>
      </c>
      <c r="B2349" t="s">
        <v>2334</v>
      </c>
      <c r="C2349" s="8">
        <v>336.84</v>
      </c>
      <c r="D2349" s="8">
        <v>157.09</v>
      </c>
      <c r="E2349" s="17">
        <f t="shared" si="396"/>
        <v>0.7627891506499429</v>
      </c>
      <c r="F2349" s="2">
        <f>+IF(A2349&gt;$C$3,AVERAGE(INDEX($E$16:$E$2532,A2349-$C$3):E2348),"")</f>
        <v>0.75849708158177731</v>
      </c>
      <c r="G2349" s="2">
        <f>+IF(A2349&gt;$C$3,STDEVA(INDEX($E$16:$E$2532,A2349-$C$3):E2348),"")</f>
        <v>4.8157078808928507E-3</v>
      </c>
      <c r="H2349">
        <f t="shared" si="397"/>
        <v>0.89126441518496502</v>
      </c>
      <c r="I2349" s="2" t="str">
        <f t="shared" si="398"/>
        <v/>
      </c>
      <c r="J2349" t="str">
        <f t="shared" si="399"/>
        <v/>
      </c>
      <c r="K2349" t="str">
        <f t="shared" si="400"/>
        <v/>
      </c>
      <c r="L2349" s="37" t="str">
        <f t="shared" si="401"/>
        <v/>
      </c>
      <c r="M2349" t="str">
        <f t="shared" si="402"/>
        <v/>
      </c>
      <c r="N2349" s="39">
        <f t="shared" si="403"/>
        <v>0</v>
      </c>
      <c r="O2349" s="40">
        <f t="shared" si="406"/>
        <v>18171.675000000017</v>
      </c>
      <c r="P2349" s="39">
        <f t="shared" si="404"/>
        <v>0</v>
      </c>
      <c r="Q2349" s="39">
        <f t="shared" si="405"/>
        <v>0</v>
      </c>
      <c r="R2349" s="39">
        <f>IF((O2349 - MAX($O$16:O2349)) &lt; 0, O2349 - MAX($O$16:O2349), 0)</f>
        <v>-619.99999999999636</v>
      </c>
    </row>
    <row r="2350" spans="1:18" x14ac:dyDescent="0.25">
      <c r="A2350" s="2">
        <v>2335</v>
      </c>
      <c r="B2350" t="s">
        <v>2335</v>
      </c>
      <c r="C2350" s="8">
        <v>337.91</v>
      </c>
      <c r="D2350" s="8">
        <v>157.9</v>
      </c>
      <c r="E2350" s="17">
        <f t="shared" si="396"/>
        <v>0.76081766657533956</v>
      </c>
      <c r="F2350" s="2">
        <f>+IF(A2350&gt;$C$3,AVERAGE(INDEX($E$16:$E$2532,A2350-$C$3):E2349),"")</f>
        <v>0.75867471816403498</v>
      </c>
      <c r="G2350" s="2">
        <f>+IF(A2350&gt;$C$3,STDEVA(INDEX($E$16:$E$2532,A2350-$C$3):E2349),"")</f>
        <v>4.9860257649885689E-3</v>
      </c>
      <c r="H2350">
        <f t="shared" si="397"/>
        <v>0.42979088201913701</v>
      </c>
      <c r="I2350" s="2" t="str">
        <f t="shared" si="398"/>
        <v/>
      </c>
      <c r="J2350" t="str">
        <f t="shared" si="399"/>
        <v/>
      </c>
      <c r="K2350" t="str">
        <f t="shared" si="400"/>
        <v/>
      </c>
      <c r="L2350" s="37" t="str">
        <f t="shared" si="401"/>
        <v/>
      </c>
      <c r="M2350" t="str">
        <f t="shared" si="402"/>
        <v/>
      </c>
      <c r="N2350" s="39">
        <f t="shared" si="403"/>
        <v>0</v>
      </c>
      <c r="O2350" s="40">
        <f t="shared" si="406"/>
        <v>18171.675000000017</v>
      </c>
      <c r="P2350" s="39">
        <f t="shared" si="404"/>
        <v>0</v>
      </c>
      <c r="Q2350" s="39">
        <f t="shared" si="405"/>
        <v>0</v>
      </c>
      <c r="R2350" s="39">
        <f>IF((O2350 - MAX($O$16:O2350)) &lt; 0, O2350 - MAX($O$16:O2350), 0)</f>
        <v>-619.99999999999636</v>
      </c>
    </row>
    <row r="2351" spans="1:18" x14ac:dyDescent="0.25">
      <c r="A2351" s="2">
        <v>2336</v>
      </c>
      <c r="B2351" t="s">
        <v>2336</v>
      </c>
      <c r="C2351" s="8">
        <v>338.64</v>
      </c>
      <c r="D2351" s="8">
        <v>156.38999999999999</v>
      </c>
      <c r="E2351" s="17">
        <f t="shared" si="396"/>
        <v>0.7725847087645441</v>
      </c>
      <c r="F2351" s="2">
        <f>+IF(A2351&gt;$C$3,AVERAGE(INDEX($E$16:$E$2532,A2351-$C$3):E2350),"")</f>
        <v>0.75992514279584955</v>
      </c>
      <c r="G2351" s="2">
        <f>+IF(A2351&gt;$C$3,STDEVA(INDEX($E$16:$E$2532,A2351-$C$3):E2350),"")</f>
        <v>4.4533951571550743E-3</v>
      </c>
      <c r="H2351">
        <f t="shared" si="397"/>
        <v>2.8426774453991546</v>
      </c>
      <c r="I2351" s="2" t="str">
        <f t="shared" si="398"/>
        <v>Sell</v>
      </c>
      <c r="J2351">
        <f t="shared" si="399"/>
        <v>156.38999999999999</v>
      </c>
      <c r="K2351">
        <f t="shared" si="400"/>
        <v>338.64</v>
      </c>
      <c r="L2351" s="37" t="str">
        <f t="shared" si="401"/>
        <v/>
      </c>
      <c r="M2351" t="str">
        <f t="shared" si="402"/>
        <v>Short</v>
      </c>
      <c r="N2351" s="39">
        <f t="shared" si="403"/>
        <v>0</v>
      </c>
      <c r="O2351" s="40">
        <f t="shared" si="406"/>
        <v>18171.675000000017</v>
      </c>
      <c r="P2351" s="39">
        <f t="shared" si="404"/>
        <v>3.75</v>
      </c>
      <c r="Q2351" s="39">
        <f t="shared" si="405"/>
        <v>6187.875</v>
      </c>
      <c r="R2351" s="39">
        <f>IF((O2351 - MAX($O$16:O2351)) &lt; 0, O2351 - MAX($O$16:O2351), 0)</f>
        <v>-619.99999999999636</v>
      </c>
    </row>
    <row r="2352" spans="1:18" x14ac:dyDescent="0.25">
      <c r="A2352" s="2">
        <v>2337</v>
      </c>
      <c r="B2352" t="s">
        <v>2337</v>
      </c>
      <c r="C2352" s="8">
        <v>337.23</v>
      </c>
      <c r="D2352" s="8">
        <v>156.4</v>
      </c>
      <c r="E2352" s="17">
        <f t="shared" si="396"/>
        <v>0.76834836203060475</v>
      </c>
      <c r="F2352" s="2">
        <f>+IF(A2352&gt;$C$3,AVERAGE(INDEX($E$16:$E$2532,A2352-$C$3):E2351),"")</f>
        <v>0.76402997913696591</v>
      </c>
      <c r="G2352" s="2">
        <f>+IF(A2352&gt;$C$3,STDEVA(INDEX($E$16:$E$2532,A2352-$C$3):E2351),"")</f>
        <v>4.8346389884142719E-3</v>
      </c>
      <c r="H2352">
        <f t="shared" si="397"/>
        <v>0.89321724000228586</v>
      </c>
      <c r="I2352" s="2" t="str">
        <f t="shared" si="398"/>
        <v/>
      </c>
      <c r="J2352">
        <f t="shared" si="399"/>
        <v>156.38999999999999</v>
      </c>
      <c r="K2352">
        <f t="shared" si="400"/>
        <v>338.64</v>
      </c>
      <c r="L2352" s="37">
        <f t="shared" si="401"/>
        <v>354.99999999999687</v>
      </c>
      <c r="M2352" t="str">
        <f t="shared" si="402"/>
        <v>Short</v>
      </c>
      <c r="N2352" s="39">
        <f t="shared" si="403"/>
        <v>0</v>
      </c>
      <c r="O2352" s="40">
        <f t="shared" si="406"/>
        <v>18171.675000000017</v>
      </c>
      <c r="P2352" s="39">
        <f t="shared" si="404"/>
        <v>0</v>
      </c>
      <c r="Q2352" s="39">
        <f t="shared" si="405"/>
        <v>0</v>
      </c>
      <c r="R2352" s="39">
        <f>IF((O2352 - MAX($O$16:O2352)) &lt; 0, O2352 - MAX($O$16:O2352), 0)</f>
        <v>-619.99999999999636</v>
      </c>
    </row>
    <row r="2353" spans="1:18" x14ac:dyDescent="0.25">
      <c r="A2353" s="2">
        <v>2338</v>
      </c>
      <c r="B2353" t="s">
        <v>2338</v>
      </c>
      <c r="C2353" s="8">
        <v>338.28</v>
      </c>
      <c r="D2353" s="8">
        <v>155.76</v>
      </c>
      <c r="E2353" s="17">
        <f t="shared" si="396"/>
        <v>0.77555759385007716</v>
      </c>
      <c r="F2353" s="2">
        <f>+IF(A2353&gt;$C$3,AVERAGE(INDEX($E$16:$E$2532,A2353-$C$3):E2352),"")</f>
        <v>0.76533259506316798</v>
      </c>
      <c r="G2353" s="2">
        <f>+IF(A2353&gt;$C$3,STDEVA(INDEX($E$16:$E$2532,A2353-$C$3):E2352),"")</f>
        <v>4.9709816028689919E-3</v>
      </c>
      <c r="H2353">
        <f t="shared" si="397"/>
        <v>2.0569375636006884</v>
      </c>
      <c r="I2353" s="2" t="str">
        <f t="shared" si="398"/>
        <v>Sell</v>
      </c>
      <c r="J2353">
        <f t="shared" si="399"/>
        <v>156.38999999999999</v>
      </c>
      <c r="K2353">
        <f t="shared" si="400"/>
        <v>338.64</v>
      </c>
      <c r="L2353" s="37">
        <f t="shared" si="401"/>
        <v>-67.499999999995453</v>
      </c>
      <c r="M2353" t="str">
        <f t="shared" si="402"/>
        <v>Short</v>
      </c>
      <c r="N2353" s="39">
        <f t="shared" si="403"/>
        <v>0</v>
      </c>
      <c r="O2353" s="40">
        <f t="shared" si="406"/>
        <v>18171.675000000017</v>
      </c>
      <c r="P2353" s="39">
        <f t="shared" si="404"/>
        <v>0</v>
      </c>
      <c r="Q2353" s="39">
        <f t="shared" si="405"/>
        <v>0</v>
      </c>
      <c r="R2353" s="39">
        <f>IF((O2353 - MAX($O$16:O2353)) &lt; 0, O2353 - MAX($O$16:O2353), 0)</f>
        <v>-619.99999999999636</v>
      </c>
    </row>
    <row r="2354" spans="1:18" x14ac:dyDescent="0.25">
      <c r="A2354" s="2">
        <v>2339</v>
      </c>
      <c r="B2354" t="s">
        <v>2339</v>
      </c>
      <c r="C2354" s="8">
        <v>339.48</v>
      </c>
      <c r="D2354" s="8">
        <v>154.61000000000001</v>
      </c>
      <c r="E2354" s="17">
        <f t="shared" si="396"/>
        <v>0.78650921798697282</v>
      </c>
      <c r="F2354" s="2">
        <f>+IF(A2354&gt;$C$3,AVERAGE(INDEX($E$16:$E$2532,A2354-$C$3):E2353),"")</f>
        <v>0.76801949637410172</v>
      </c>
      <c r="G2354" s="2">
        <f>+IF(A2354&gt;$C$3,STDEVA(INDEX($E$16:$E$2532,A2354-$C$3):E2353),"")</f>
        <v>6.2648842605380235E-3</v>
      </c>
      <c r="H2354">
        <f t="shared" si="397"/>
        <v>2.9513269270330014</v>
      </c>
      <c r="I2354" s="2" t="str">
        <f t="shared" si="398"/>
        <v>Sell</v>
      </c>
      <c r="J2354" t="str">
        <f t="shared" si="399"/>
        <v/>
      </c>
      <c r="K2354" t="str">
        <f t="shared" si="400"/>
        <v/>
      </c>
      <c r="L2354" s="37">
        <f t="shared" si="401"/>
        <v>-655.00000000000114</v>
      </c>
      <c r="M2354" t="str">
        <f t="shared" si="402"/>
        <v>SL</v>
      </c>
      <c r="N2354" s="39">
        <f t="shared" si="403"/>
        <v>-655.00000000000114</v>
      </c>
      <c r="O2354" s="40">
        <f t="shared" si="406"/>
        <v>17516.675000000017</v>
      </c>
      <c r="P2354" s="39">
        <f t="shared" si="404"/>
        <v>3.75</v>
      </c>
      <c r="Q2354" s="39">
        <f t="shared" si="405"/>
        <v>0</v>
      </c>
      <c r="R2354" s="39">
        <f>IF((O2354 - MAX($O$16:O2354)) &lt; 0, O2354 - MAX($O$16:O2354), 0)</f>
        <v>-1274.9999999999964</v>
      </c>
    </row>
    <row r="2355" spans="1:18" x14ac:dyDescent="0.25">
      <c r="A2355" s="2">
        <v>2340</v>
      </c>
      <c r="B2355" t="s">
        <v>2340</v>
      </c>
      <c r="C2355" s="8">
        <v>342.92</v>
      </c>
      <c r="D2355" s="8">
        <v>156.22999999999999</v>
      </c>
      <c r="E2355" s="17">
        <f t="shared" si="396"/>
        <v>0.78616790338674358</v>
      </c>
      <c r="F2355" s="2">
        <f>+IF(A2355&gt;$C$3,AVERAGE(INDEX($E$16:$E$2532,A2355-$C$3):E2354),"")</f>
        <v>0.77276350984150766</v>
      </c>
      <c r="G2355" s="2">
        <f>+IF(A2355&gt;$C$3,STDEVA(INDEX($E$16:$E$2532,A2355-$C$3):E2354),"")</f>
        <v>9.4733846805715241E-3</v>
      </c>
      <c r="H2355">
        <f t="shared" si="397"/>
        <v>1.4149529441917741</v>
      </c>
      <c r="I2355" s="2" t="str">
        <f t="shared" si="398"/>
        <v/>
      </c>
      <c r="J2355" t="str">
        <f t="shared" si="399"/>
        <v/>
      </c>
      <c r="K2355" t="str">
        <f t="shared" si="400"/>
        <v/>
      </c>
      <c r="L2355" s="37" t="str">
        <f t="shared" si="401"/>
        <v/>
      </c>
      <c r="M2355" t="str">
        <f t="shared" si="402"/>
        <v/>
      </c>
      <c r="N2355" s="39">
        <f t="shared" si="403"/>
        <v>0</v>
      </c>
      <c r="O2355" s="40">
        <f t="shared" si="406"/>
        <v>17516.675000000017</v>
      </c>
      <c r="P2355" s="39">
        <f t="shared" si="404"/>
        <v>0</v>
      </c>
      <c r="Q2355" s="39">
        <f t="shared" si="405"/>
        <v>0</v>
      </c>
      <c r="R2355" s="39">
        <f>IF((O2355 - MAX($O$16:O2355)) &lt; 0, O2355 - MAX($O$16:O2355), 0)</f>
        <v>-1274.9999999999964</v>
      </c>
    </row>
    <row r="2356" spans="1:18" x14ac:dyDescent="0.25">
      <c r="A2356" s="2">
        <v>2341</v>
      </c>
      <c r="B2356" t="s">
        <v>2341</v>
      </c>
      <c r="C2356" s="8">
        <v>344.12</v>
      </c>
      <c r="D2356" s="8">
        <v>156.4</v>
      </c>
      <c r="E2356" s="17">
        <f t="shared" si="396"/>
        <v>0.78857360564193657</v>
      </c>
      <c r="F2356" s="2">
        <f>+IF(A2356&gt;$C$3,AVERAGE(INDEX($E$16:$E$2532,A2356-$C$3):E2355),"")</f>
        <v>0.77783355720378844</v>
      </c>
      <c r="G2356" s="2">
        <f>+IF(A2356&gt;$C$3,STDEVA(INDEX($E$16:$E$2532,A2356-$C$3):E2355),"")</f>
        <v>8.1766093663755875E-3</v>
      </c>
      <c r="H2356">
        <f t="shared" si="397"/>
        <v>1.3135088099370495</v>
      </c>
      <c r="I2356" s="2" t="str">
        <f t="shared" si="398"/>
        <v/>
      </c>
      <c r="J2356" t="str">
        <f t="shared" si="399"/>
        <v/>
      </c>
      <c r="K2356" t="str">
        <f t="shared" si="400"/>
        <v/>
      </c>
      <c r="L2356" s="37" t="str">
        <f t="shared" si="401"/>
        <v/>
      </c>
      <c r="M2356" t="str">
        <f t="shared" si="402"/>
        <v/>
      </c>
      <c r="N2356" s="39">
        <f t="shared" si="403"/>
        <v>0</v>
      </c>
      <c r="O2356" s="40">
        <f t="shared" si="406"/>
        <v>17516.675000000017</v>
      </c>
      <c r="P2356" s="39">
        <f t="shared" si="404"/>
        <v>0</v>
      </c>
      <c r="Q2356" s="39">
        <f t="shared" si="405"/>
        <v>0</v>
      </c>
      <c r="R2356" s="39">
        <f>IF((O2356 - MAX($O$16:O2356)) &lt; 0, O2356 - MAX($O$16:O2356), 0)</f>
        <v>-1274.9999999999964</v>
      </c>
    </row>
    <row r="2357" spans="1:18" x14ac:dyDescent="0.25">
      <c r="A2357" s="2">
        <v>2342</v>
      </c>
      <c r="B2357" t="s">
        <v>2342</v>
      </c>
      <c r="C2357" s="8">
        <v>347.57</v>
      </c>
      <c r="D2357" s="8">
        <v>155.41999999999999</v>
      </c>
      <c r="E2357" s="17">
        <f t="shared" si="396"/>
        <v>0.80483495378659087</v>
      </c>
      <c r="F2357" s="2">
        <f>+IF(A2357&gt;$C$3,AVERAGE(INDEX($E$16:$E$2532,A2357-$C$3):E2356),"")</f>
        <v>0.78103133657926693</v>
      </c>
      <c r="G2357" s="2">
        <f>+IF(A2357&gt;$C$3,STDEVA(INDEX($E$16:$E$2532,A2357-$C$3):E2356),"")</f>
        <v>8.7191890214290413E-3</v>
      </c>
      <c r="H2357">
        <f t="shared" si="397"/>
        <v>2.7300265137987125</v>
      </c>
      <c r="I2357" s="2" t="str">
        <f t="shared" si="398"/>
        <v>Sell</v>
      </c>
      <c r="J2357">
        <f t="shared" si="399"/>
        <v>155.41999999999999</v>
      </c>
      <c r="K2357">
        <f t="shared" si="400"/>
        <v>347.57</v>
      </c>
      <c r="L2357" s="37" t="str">
        <f t="shared" si="401"/>
        <v/>
      </c>
      <c r="M2357" t="str">
        <f t="shared" si="402"/>
        <v>Short</v>
      </c>
      <c r="N2357" s="39">
        <f t="shared" si="403"/>
        <v>0</v>
      </c>
      <c r="O2357" s="40">
        <f t="shared" si="406"/>
        <v>17516.675000000017</v>
      </c>
      <c r="P2357" s="39">
        <f t="shared" si="404"/>
        <v>3.75</v>
      </c>
      <c r="Q2357" s="39">
        <f t="shared" si="405"/>
        <v>6287.375</v>
      </c>
      <c r="R2357" s="39">
        <f>IF((O2357 - MAX($O$16:O2357)) &lt; 0, O2357 - MAX($O$16:O2357), 0)</f>
        <v>-1274.9999999999964</v>
      </c>
    </row>
    <row r="2358" spans="1:18" x14ac:dyDescent="0.25">
      <c r="A2358" s="2">
        <v>2343</v>
      </c>
      <c r="B2358" t="s">
        <v>2343</v>
      </c>
      <c r="C2358" s="8">
        <v>348.33</v>
      </c>
      <c r="D2358" s="8">
        <v>155.80000000000001</v>
      </c>
      <c r="E2358" s="17">
        <f t="shared" si="396"/>
        <v>0.80457717287037644</v>
      </c>
      <c r="F2358" s="2">
        <f>+IF(A2358&gt;$C$3,AVERAGE(INDEX($E$16:$E$2532,A2358-$C$3):E2357),"")</f>
        <v>0.78832865493046422</v>
      </c>
      <c r="G2358" s="2">
        <f>+IF(A2358&gt;$C$3,STDEVA(INDEX($E$16:$E$2532,A2358-$C$3):E2357),"")</f>
        <v>1.0530872493801595E-2</v>
      </c>
      <c r="H2358">
        <f t="shared" si="397"/>
        <v>1.5429412852046207</v>
      </c>
      <c r="I2358" s="2" t="str">
        <f t="shared" si="398"/>
        <v>Sell</v>
      </c>
      <c r="J2358">
        <f t="shared" si="399"/>
        <v>155.41999999999999</v>
      </c>
      <c r="K2358">
        <f t="shared" si="400"/>
        <v>347.57</v>
      </c>
      <c r="L2358" s="37">
        <f t="shared" si="401"/>
        <v>-94.999999999991758</v>
      </c>
      <c r="M2358" t="str">
        <f t="shared" si="402"/>
        <v>Short</v>
      </c>
      <c r="N2358" s="39">
        <f t="shared" si="403"/>
        <v>0</v>
      </c>
      <c r="O2358" s="40">
        <f t="shared" si="406"/>
        <v>17516.675000000017</v>
      </c>
      <c r="P2358" s="39">
        <f t="shared" si="404"/>
        <v>0</v>
      </c>
      <c r="Q2358" s="39">
        <f t="shared" si="405"/>
        <v>0</v>
      </c>
      <c r="R2358" s="39">
        <f>IF((O2358 - MAX($O$16:O2358)) &lt; 0, O2358 - MAX($O$16:O2358), 0)</f>
        <v>-1274.9999999999964</v>
      </c>
    </row>
    <row r="2359" spans="1:18" x14ac:dyDescent="0.25">
      <c r="A2359" s="2">
        <v>2344</v>
      </c>
      <c r="B2359" t="s">
        <v>2344</v>
      </c>
      <c r="C2359" s="8">
        <v>350.58</v>
      </c>
      <c r="D2359" s="8">
        <v>157.12</v>
      </c>
      <c r="E2359" s="17">
        <f t="shared" si="396"/>
        <v>0.80257908118824484</v>
      </c>
      <c r="F2359" s="2">
        <f>+IF(A2359&gt;$C$3,AVERAGE(INDEX($E$16:$E$2532,A2359-$C$3):E2358),"")</f>
        <v>0.79413257073452403</v>
      </c>
      <c r="G2359" s="2">
        <f>+IF(A2359&gt;$C$3,STDEVA(INDEX($E$16:$E$2532,A2359-$C$3):E2358),"")</f>
        <v>9.6964457759586165E-3</v>
      </c>
      <c r="H2359">
        <f t="shared" si="397"/>
        <v>0.87109345515684655</v>
      </c>
      <c r="I2359" s="2" t="str">
        <f t="shared" si="398"/>
        <v/>
      </c>
      <c r="J2359" t="str">
        <f t="shared" si="399"/>
        <v/>
      </c>
      <c r="K2359" t="str">
        <f t="shared" si="400"/>
        <v/>
      </c>
      <c r="L2359" s="37">
        <f t="shared" si="401"/>
        <v>-327.49999999999346</v>
      </c>
      <c r="M2359" t="str">
        <f t="shared" si="402"/>
        <v>SL</v>
      </c>
      <c r="N2359" s="39">
        <f t="shared" si="403"/>
        <v>-327.49999999999346</v>
      </c>
      <c r="O2359" s="40">
        <f t="shared" si="406"/>
        <v>17189.175000000025</v>
      </c>
      <c r="P2359" s="39">
        <f t="shared" si="404"/>
        <v>3.75</v>
      </c>
      <c r="Q2359" s="39">
        <f t="shared" si="405"/>
        <v>0</v>
      </c>
      <c r="R2359" s="39">
        <f>IF((O2359 - MAX($O$16:O2359)) &lt; 0, O2359 - MAX($O$16:O2359), 0)</f>
        <v>-1602.4999999999891</v>
      </c>
    </row>
    <row r="2360" spans="1:18" x14ac:dyDescent="0.25">
      <c r="A2360" s="2">
        <v>2345</v>
      </c>
      <c r="B2360" t="s">
        <v>2345</v>
      </c>
      <c r="C2360" s="8">
        <v>349.31</v>
      </c>
      <c r="D2360" s="8">
        <v>155.43</v>
      </c>
      <c r="E2360" s="17">
        <f t="shared" si="396"/>
        <v>0.8097643105941299</v>
      </c>
      <c r="F2360" s="2">
        <f>+IF(A2360&gt;$C$3,AVERAGE(INDEX($E$16:$E$2532,A2360-$C$3):E2359),"")</f>
        <v>0.79734654337477839</v>
      </c>
      <c r="G2360" s="2">
        <f>+IF(A2360&gt;$C$3,STDEVA(INDEX($E$16:$E$2532,A2360-$C$3):E2359),"")</f>
        <v>9.1878203864425977E-3</v>
      </c>
      <c r="H2360">
        <f t="shared" si="397"/>
        <v>1.3515465798259363</v>
      </c>
      <c r="I2360" s="2" t="str">
        <f t="shared" si="398"/>
        <v/>
      </c>
      <c r="J2360" t="str">
        <f t="shared" si="399"/>
        <v/>
      </c>
      <c r="K2360" t="str">
        <f t="shared" si="400"/>
        <v/>
      </c>
      <c r="L2360" s="37" t="str">
        <f t="shared" si="401"/>
        <v/>
      </c>
      <c r="M2360" t="str">
        <f t="shared" si="402"/>
        <v/>
      </c>
      <c r="N2360" s="39">
        <f t="shared" si="403"/>
        <v>0</v>
      </c>
      <c r="O2360" s="40">
        <f t="shared" si="406"/>
        <v>17189.175000000025</v>
      </c>
      <c r="P2360" s="39">
        <f t="shared" si="404"/>
        <v>0</v>
      </c>
      <c r="Q2360" s="39">
        <f t="shared" si="405"/>
        <v>0</v>
      </c>
      <c r="R2360" s="39">
        <f>IF((O2360 - MAX($O$16:O2360)) &lt; 0, O2360 - MAX($O$16:O2360), 0)</f>
        <v>-1602.4999999999891</v>
      </c>
    </row>
    <row r="2361" spans="1:18" x14ac:dyDescent="0.25">
      <c r="A2361" s="2">
        <v>2346</v>
      </c>
      <c r="B2361" t="s">
        <v>2346</v>
      </c>
      <c r="C2361" s="8">
        <v>352.6</v>
      </c>
      <c r="D2361" s="8">
        <v>157.21</v>
      </c>
      <c r="E2361" s="17">
        <f t="shared" si="396"/>
        <v>0.80775177876034743</v>
      </c>
      <c r="F2361" s="2">
        <f>+IF(A2361&gt;$C$3,AVERAGE(INDEX($E$16:$E$2532,A2361-$C$3):E2360),"")</f>
        <v>0.80206582481625577</v>
      </c>
      <c r="G2361" s="2">
        <f>+IF(A2361&gt;$C$3,STDEVA(INDEX($E$16:$E$2532,A2361-$C$3):E2360),"")</f>
        <v>7.9928880563703182E-3</v>
      </c>
      <c r="H2361">
        <f t="shared" si="397"/>
        <v>0.7113766518423793</v>
      </c>
      <c r="I2361" s="2" t="str">
        <f t="shared" si="398"/>
        <v/>
      </c>
      <c r="J2361" t="str">
        <f t="shared" si="399"/>
        <v/>
      </c>
      <c r="K2361" t="str">
        <f t="shared" si="400"/>
        <v/>
      </c>
      <c r="L2361" s="37" t="str">
        <f t="shared" si="401"/>
        <v/>
      </c>
      <c r="M2361" t="str">
        <f t="shared" si="402"/>
        <v/>
      </c>
      <c r="N2361" s="39">
        <f t="shared" si="403"/>
        <v>0</v>
      </c>
      <c r="O2361" s="40">
        <f t="shared" si="406"/>
        <v>17189.175000000025</v>
      </c>
      <c r="P2361" s="39">
        <f t="shared" si="404"/>
        <v>0</v>
      </c>
      <c r="Q2361" s="39">
        <f t="shared" si="405"/>
        <v>0</v>
      </c>
      <c r="R2361" s="39">
        <f>IF((O2361 - MAX($O$16:O2361)) &lt; 0, O2361 - MAX($O$16:O2361), 0)</f>
        <v>-1602.4999999999891</v>
      </c>
    </row>
    <row r="2362" spans="1:18" x14ac:dyDescent="0.25">
      <c r="A2362" s="2">
        <v>2347</v>
      </c>
      <c r="B2362" t="s">
        <v>2347</v>
      </c>
      <c r="C2362" s="8">
        <v>357.7</v>
      </c>
      <c r="D2362" s="8">
        <v>158.46</v>
      </c>
      <c r="E2362" s="17">
        <f t="shared" si="396"/>
        <v>0.81419245072787616</v>
      </c>
      <c r="F2362" s="2">
        <f>+IF(A2362&gt;$C$3,AVERAGE(INDEX($E$16:$E$2532,A2362-$C$3):E2361),"")</f>
        <v>0.80590145943993785</v>
      </c>
      <c r="G2362" s="2">
        <f>+IF(A2362&gt;$C$3,STDEVA(INDEX($E$16:$E$2532,A2362-$C$3):E2361),"")</f>
        <v>2.8405398739143025E-3</v>
      </c>
      <c r="H2362">
        <f t="shared" si="397"/>
        <v>2.9188082744683359</v>
      </c>
      <c r="I2362" s="2" t="str">
        <f t="shared" si="398"/>
        <v>Sell</v>
      </c>
      <c r="J2362">
        <f t="shared" si="399"/>
        <v>158.46</v>
      </c>
      <c r="K2362">
        <f t="shared" si="400"/>
        <v>357.7</v>
      </c>
      <c r="L2362" s="37" t="str">
        <f t="shared" si="401"/>
        <v/>
      </c>
      <c r="M2362" t="str">
        <f t="shared" si="402"/>
        <v>Short</v>
      </c>
      <c r="N2362" s="39">
        <f t="shared" si="403"/>
        <v>0</v>
      </c>
      <c r="O2362" s="40">
        <f t="shared" si="406"/>
        <v>17189.175000000025</v>
      </c>
      <c r="P2362" s="39">
        <f t="shared" si="404"/>
        <v>3.75</v>
      </c>
      <c r="Q2362" s="39">
        <f t="shared" si="405"/>
        <v>6452</v>
      </c>
      <c r="R2362" s="39">
        <f>IF((O2362 - MAX($O$16:O2362)) &lt; 0, O2362 - MAX($O$16:O2362), 0)</f>
        <v>-1602.4999999999891</v>
      </c>
    </row>
    <row r="2363" spans="1:18" x14ac:dyDescent="0.25">
      <c r="A2363" s="2">
        <v>2348</v>
      </c>
      <c r="B2363" t="s">
        <v>2348</v>
      </c>
      <c r="C2363" s="8">
        <v>345.39</v>
      </c>
      <c r="D2363" s="8">
        <v>153.78</v>
      </c>
      <c r="E2363" s="17">
        <f t="shared" si="396"/>
        <v>0.809151203749648</v>
      </c>
      <c r="F2363" s="2">
        <f>+IF(A2363&gt;$C$3,AVERAGE(INDEX($E$16:$E$2532,A2363-$C$3):E2362),"")</f>
        <v>0.80777295882819511</v>
      </c>
      <c r="G2363" s="2">
        <f>+IF(A2363&gt;$C$3,STDEVA(INDEX($E$16:$E$2532,A2363-$C$3):E2362),"")</f>
        <v>4.5377643043684694E-3</v>
      </c>
      <c r="H2363">
        <f t="shared" si="397"/>
        <v>0.30372774542874814</v>
      </c>
      <c r="I2363" s="2" t="str">
        <f t="shared" si="398"/>
        <v/>
      </c>
      <c r="J2363" t="str">
        <f t="shared" si="399"/>
        <v/>
      </c>
      <c r="K2363" t="str">
        <f t="shared" si="400"/>
        <v/>
      </c>
      <c r="L2363" s="37">
        <f t="shared" si="401"/>
        <v>1907.4999999999986</v>
      </c>
      <c r="M2363" t="str">
        <f t="shared" si="402"/>
        <v>TP</v>
      </c>
      <c r="N2363" s="39">
        <f t="shared" si="403"/>
        <v>1907.4999999999986</v>
      </c>
      <c r="O2363" s="40">
        <f t="shared" si="406"/>
        <v>19096.675000000025</v>
      </c>
      <c r="P2363" s="39">
        <f t="shared" si="404"/>
        <v>3.75</v>
      </c>
      <c r="Q2363" s="39">
        <f t="shared" si="405"/>
        <v>0</v>
      </c>
      <c r="R2363" s="39">
        <f>IF((O2363 - MAX($O$16:O2363)) &lt; 0, O2363 - MAX($O$16:O2363), 0)</f>
        <v>0</v>
      </c>
    </row>
    <row r="2364" spans="1:18" x14ac:dyDescent="0.25">
      <c r="A2364" s="2">
        <v>2349</v>
      </c>
      <c r="B2364" t="s">
        <v>2349</v>
      </c>
      <c r="C2364" s="8">
        <v>342.57</v>
      </c>
      <c r="D2364" s="8">
        <v>152.80000000000001</v>
      </c>
      <c r="E2364" s="17">
        <f t="shared" si="396"/>
        <v>0.80734613964924606</v>
      </c>
      <c r="F2364" s="2">
        <f>+IF(A2364&gt;$C$3,AVERAGE(INDEX($E$16:$E$2532,A2364-$C$3):E2363),"")</f>
        <v>0.80868776500404915</v>
      </c>
      <c r="G2364" s="2">
        <f>+IF(A2364&gt;$C$3,STDEVA(INDEX($E$16:$E$2532,A2364-$C$3):E2363),"")</f>
        <v>4.1793354437762546E-3</v>
      </c>
      <c r="H2364">
        <f t="shared" si="397"/>
        <v>-0.32101403987588467</v>
      </c>
      <c r="I2364" s="2" t="str">
        <f t="shared" si="398"/>
        <v/>
      </c>
      <c r="J2364" t="str">
        <f t="shared" si="399"/>
        <v/>
      </c>
      <c r="K2364" t="str">
        <f t="shared" si="400"/>
        <v/>
      </c>
      <c r="L2364" s="37" t="str">
        <f t="shared" si="401"/>
        <v/>
      </c>
      <c r="M2364" t="str">
        <f t="shared" si="402"/>
        <v/>
      </c>
      <c r="N2364" s="39">
        <f t="shared" si="403"/>
        <v>0</v>
      </c>
      <c r="O2364" s="40">
        <f t="shared" si="406"/>
        <v>19096.675000000025</v>
      </c>
      <c r="P2364" s="39">
        <f t="shared" si="404"/>
        <v>0</v>
      </c>
      <c r="Q2364" s="39">
        <f t="shared" si="405"/>
        <v>0</v>
      </c>
      <c r="R2364" s="39">
        <f>IF((O2364 - MAX($O$16:O2364)) &lt; 0, O2364 - MAX($O$16:O2364), 0)</f>
        <v>0</v>
      </c>
    </row>
    <row r="2365" spans="1:18" x14ac:dyDescent="0.25">
      <c r="A2365" s="2">
        <v>2350</v>
      </c>
      <c r="B2365" t="s">
        <v>2350</v>
      </c>
      <c r="C2365" s="8">
        <v>333.21</v>
      </c>
      <c r="D2365" s="8">
        <v>149.86000000000001</v>
      </c>
      <c r="E2365" s="17">
        <f t="shared" si="396"/>
        <v>0.79907139691097351</v>
      </c>
      <c r="F2365" s="2">
        <f>+IF(A2365&gt;$C$3,AVERAGE(INDEX($E$16:$E$2532,A2365-$C$3):E2364),"")</f>
        <v>0.80964117669624946</v>
      </c>
      <c r="G2365" s="2">
        <f>+IF(A2365&gt;$C$3,STDEVA(INDEX($E$16:$E$2532,A2365-$C$3):E2364),"")</f>
        <v>2.7297596214445803E-3</v>
      </c>
      <c r="H2365">
        <f t="shared" si="397"/>
        <v>-3.8720551444315312</v>
      </c>
      <c r="I2365" s="2" t="str">
        <f t="shared" si="398"/>
        <v>Buy</v>
      </c>
      <c r="J2365">
        <f t="shared" si="399"/>
        <v>333.21</v>
      </c>
      <c r="K2365">
        <f t="shared" si="400"/>
        <v>149.86000000000001</v>
      </c>
      <c r="L2365" s="37" t="str">
        <f t="shared" si="401"/>
        <v/>
      </c>
      <c r="M2365" t="str">
        <f t="shared" si="402"/>
        <v>Long</v>
      </c>
      <c r="N2365" s="39">
        <f t="shared" si="403"/>
        <v>0</v>
      </c>
      <c r="O2365" s="40">
        <f t="shared" si="406"/>
        <v>19096.675000000025</v>
      </c>
      <c r="P2365" s="39">
        <f t="shared" si="404"/>
        <v>3.75</v>
      </c>
      <c r="Q2365" s="39">
        <f t="shared" si="405"/>
        <v>6038.375</v>
      </c>
      <c r="R2365" s="39">
        <f>IF((O2365 - MAX($O$16:O2365)) &lt; 0, O2365 - MAX($O$16:O2365), 0)</f>
        <v>0</v>
      </c>
    </row>
    <row r="2366" spans="1:18" x14ac:dyDescent="0.25">
      <c r="A2366" s="2">
        <v>2351</v>
      </c>
      <c r="B2366" t="s">
        <v>2351</v>
      </c>
      <c r="C2366" s="8">
        <v>339.79</v>
      </c>
      <c r="D2366" s="8">
        <v>152.13</v>
      </c>
      <c r="E2366" s="17">
        <f t="shared" si="396"/>
        <v>0.80359236125382361</v>
      </c>
      <c r="F2366" s="2">
        <f>+IF(A2366&gt;$C$3,AVERAGE(INDEX($E$16:$E$2532,A2366-$C$3):E2365),"")</f>
        <v>0.8075025939596181</v>
      </c>
      <c r="G2366" s="2">
        <f>+IF(A2366&gt;$C$3,STDEVA(INDEX($E$16:$E$2532,A2366-$C$3):E2365),"")</f>
        <v>5.4461856493515804E-3</v>
      </c>
      <c r="H2366">
        <f t="shared" si="397"/>
        <v>-0.71797638889890614</v>
      </c>
      <c r="I2366" s="2" t="str">
        <f t="shared" si="398"/>
        <v/>
      </c>
      <c r="J2366" t="str">
        <f t="shared" si="399"/>
        <v/>
      </c>
      <c r="K2366" t="str">
        <f t="shared" si="400"/>
        <v/>
      </c>
      <c r="L2366" s="37">
        <f t="shared" si="401"/>
        <v>1077.5000000000148</v>
      </c>
      <c r="M2366" t="str">
        <f t="shared" si="402"/>
        <v>TP</v>
      </c>
      <c r="N2366" s="39">
        <f t="shared" si="403"/>
        <v>1077.5000000000148</v>
      </c>
      <c r="O2366" s="40">
        <f t="shared" si="406"/>
        <v>20174.175000000039</v>
      </c>
      <c r="P2366" s="39">
        <f t="shared" si="404"/>
        <v>3.75</v>
      </c>
      <c r="Q2366" s="39">
        <f t="shared" si="405"/>
        <v>0</v>
      </c>
      <c r="R2366" s="39">
        <f>IF((O2366 - MAX($O$16:O2366)) &lt; 0, O2366 - MAX($O$16:O2366), 0)</f>
        <v>0</v>
      </c>
    </row>
    <row r="2367" spans="1:18" x14ac:dyDescent="0.25">
      <c r="A2367" s="2">
        <v>2352</v>
      </c>
      <c r="B2367" t="s">
        <v>2352</v>
      </c>
      <c r="C2367" s="8">
        <v>333.89</v>
      </c>
      <c r="D2367" s="8">
        <v>150.15</v>
      </c>
      <c r="E2367" s="17">
        <f t="shared" si="396"/>
        <v>0.79917680298523375</v>
      </c>
      <c r="F2367" s="2">
        <f>+IF(A2367&gt;$C$3,AVERAGE(INDEX($E$16:$E$2532,A2367-$C$3):E2366),"")</f>
        <v>0.8066707104583134</v>
      </c>
      <c r="G2367" s="2">
        <f>+IF(A2367&gt;$C$3,STDEVA(INDEX($E$16:$E$2532,A2367-$C$3):E2366),"")</f>
        <v>5.7098911648701435E-3</v>
      </c>
      <c r="H2367">
        <f t="shared" si="397"/>
        <v>-1.3124431371276553</v>
      </c>
      <c r="I2367" s="2" t="str">
        <f t="shared" si="398"/>
        <v/>
      </c>
      <c r="J2367" t="str">
        <f t="shared" si="399"/>
        <v/>
      </c>
      <c r="K2367" t="str">
        <f t="shared" si="400"/>
        <v/>
      </c>
      <c r="L2367" s="37" t="str">
        <f t="shared" si="401"/>
        <v/>
      </c>
      <c r="M2367" t="str">
        <f t="shared" si="402"/>
        <v/>
      </c>
      <c r="N2367" s="39">
        <f t="shared" si="403"/>
        <v>0</v>
      </c>
      <c r="O2367" s="40">
        <f t="shared" si="406"/>
        <v>20174.175000000039</v>
      </c>
      <c r="P2367" s="39">
        <f t="shared" si="404"/>
        <v>0</v>
      </c>
      <c r="Q2367" s="39">
        <f t="shared" si="405"/>
        <v>0</v>
      </c>
      <c r="R2367" s="39">
        <f>IF((O2367 - MAX($O$16:O2367)) &lt; 0, O2367 - MAX($O$16:O2367), 0)</f>
        <v>0</v>
      </c>
    </row>
    <row r="2368" spans="1:18" x14ac:dyDescent="0.25">
      <c r="A2368" s="2">
        <v>2353</v>
      </c>
      <c r="B2368" t="s">
        <v>2353</v>
      </c>
      <c r="C2368" s="8">
        <v>334.06</v>
      </c>
      <c r="D2368" s="8">
        <v>149.15</v>
      </c>
      <c r="E2368" s="17">
        <f t="shared" si="396"/>
        <v>0.80636810660104408</v>
      </c>
      <c r="F2368" s="2">
        <f>+IF(A2368&gt;$C$3,AVERAGE(INDEX($E$16:$E$2532,A2368-$C$3):E2367),"")</f>
        <v>0.80366758090978507</v>
      </c>
      <c r="G2368" s="2">
        <f>+IF(A2368&gt;$C$3,STDEVA(INDEX($E$16:$E$2532,A2368-$C$3):E2367),"")</f>
        <v>4.6070480126851046E-3</v>
      </c>
      <c r="H2368">
        <f t="shared" si="397"/>
        <v>0.58617268233874309</v>
      </c>
      <c r="I2368" s="2" t="str">
        <f t="shared" si="398"/>
        <v/>
      </c>
      <c r="J2368" t="str">
        <f t="shared" si="399"/>
        <v/>
      </c>
      <c r="K2368" t="str">
        <f t="shared" si="400"/>
        <v/>
      </c>
      <c r="L2368" s="37" t="str">
        <f t="shared" si="401"/>
        <v/>
      </c>
      <c r="M2368" t="str">
        <f t="shared" si="402"/>
        <v/>
      </c>
      <c r="N2368" s="39">
        <f t="shared" si="403"/>
        <v>0</v>
      </c>
      <c r="O2368" s="40">
        <f t="shared" si="406"/>
        <v>20174.175000000039</v>
      </c>
      <c r="P2368" s="39">
        <f t="shared" si="404"/>
        <v>0</v>
      </c>
      <c r="Q2368" s="39">
        <f t="shared" si="405"/>
        <v>0</v>
      </c>
      <c r="R2368" s="39">
        <f>IF((O2368 - MAX($O$16:O2368)) &lt; 0, O2368 - MAX($O$16:O2368), 0)</f>
        <v>0</v>
      </c>
    </row>
    <row r="2369" spans="1:18" x14ac:dyDescent="0.25">
      <c r="A2369" s="2">
        <v>2354</v>
      </c>
      <c r="B2369" t="s">
        <v>2354</v>
      </c>
      <c r="C2369" s="8">
        <v>338.46</v>
      </c>
      <c r="D2369" s="8">
        <v>153.08000000000001</v>
      </c>
      <c r="E2369" s="17">
        <f t="shared" si="396"/>
        <v>0.79344525642243802</v>
      </c>
      <c r="F2369" s="2">
        <f>+IF(A2369&gt;$C$3,AVERAGE(INDEX($E$16:$E$2532,A2369-$C$3):E2368),"")</f>
        <v>0.80311096148006433</v>
      </c>
      <c r="G2369" s="2">
        <f>+IF(A2369&gt;$C$3,STDEVA(INDEX($E$16:$E$2532,A2369-$C$3):E2368),"")</f>
        <v>3.8914380110799899E-3</v>
      </c>
      <c r="H2369">
        <f t="shared" si="397"/>
        <v>-2.4838388868344832</v>
      </c>
      <c r="I2369" s="2" t="str">
        <f t="shared" si="398"/>
        <v>Buy</v>
      </c>
      <c r="J2369">
        <f t="shared" si="399"/>
        <v>338.46</v>
      </c>
      <c r="K2369">
        <f t="shared" si="400"/>
        <v>153.08000000000001</v>
      </c>
      <c r="L2369" s="37" t="str">
        <f t="shared" si="401"/>
        <v/>
      </c>
      <c r="M2369" t="str">
        <f t="shared" si="402"/>
        <v>Long</v>
      </c>
      <c r="N2369" s="39">
        <f t="shared" si="403"/>
        <v>0</v>
      </c>
      <c r="O2369" s="40">
        <f t="shared" si="406"/>
        <v>20174.175000000039</v>
      </c>
      <c r="P2369" s="39">
        <f t="shared" si="404"/>
        <v>3.75</v>
      </c>
      <c r="Q2369" s="39">
        <f t="shared" si="405"/>
        <v>6144.25</v>
      </c>
      <c r="R2369" s="39">
        <f>IF((O2369 - MAX($O$16:O2369)) &lt; 0, O2369 - MAX($O$16:O2369), 0)</f>
        <v>0</v>
      </c>
    </row>
    <row r="2370" spans="1:18" x14ac:dyDescent="0.25">
      <c r="A2370" s="2">
        <v>2355</v>
      </c>
      <c r="B2370" t="s">
        <v>2355</v>
      </c>
      <c r="C2370" s="8">
        <v>340.17</v>
      </c>
      <c r="D2370" s="8">
        <v>153.37</v>
      </c>
      <c r="E2370" s="17">
        <f t="shared" si="396"/>
        <v>0.7965921899891697</v>
      </c>
      <c r="F2370" s="2">
        <f>+IF(A2370&gt;$C$3,AVERAGE(INDEX($E$16:$E$2532,A2370-$C$3):E2369),"")</f>
        <v>0.80033078483470255</v>
      </c>
      <c r="G2370" s="2">
        <f>+IF(A2370&gt;$C$3,STDEVA(INDEX($E$16:$E$2532,A2370-$C$3):E2369),"")</f>
        <v>4.9349612059150939E-3</v>
      </c>
      <c r="H2370">
        <f t="shared" si="397"/>
        <v>-0.75757329987756195</v>
      </c>
      <c r="I2370" s="2" t="str">
        <f t="shared" si="398"/>
        <v/>
      </c>
      <c r="J2370">
        <f t="shared" si="399"/>
        <v>338.46</v>
      </c>
      <c r="K2370">
        <f t="shared" si="400"/>
        <v>153.08000000000001</v>
      </c>
      <c r="L2370" s="37">
        <f t="shared" si="401"/>
        <v>355.00000000001108</v>
      </c>
      <c r="M2370" t="str">
        <f t="shared" si="402"/>
        <v>Long</v>
      </c>
      <c r="N2370" s="39">
        <f t="shared" si="403"/>
        <v>0</v>
      </c>
      <c r="O2370" s="40">
        <f t="shared" si="406"/>
        <v>20174.175000000039</v>
      </c>
      <c r="P2370" s="39">
        <f t="shared" si="404"/>
        <v>0</v>
      </c>
      <c r="Q2370" s="39">
        <f t="shared" si="405"/>
        <v>0</v>
      </c>
      <c r="R2370" s="39">
        <f>IF((O2370 - MAX($O$16:O2370)) &lt; 0, O2370 - MAX($O$16:O2370), 0)</f>
        <v>0</v>
      </c>
    </row>
    <row r="2371" spans="1:18" x14ac:dyDescent="0.25">
      <c r="A2371" s="2">
        <v>2356</v>
      </c>
      <c r="B2371" t="s">
        <v>2356</v>
      </c>
      <c r="C2371" s="8">
        <v>338.82</v>
      </c>
      <c r="D2371" s="8">
        <v>154.82</v>
      </c>
      <c r="E2371" s="17">
        <f t="shared" si="396"/>
        <v>0.78320584113623304</v>
      </c>
      <c r="F2371" s="2">
        <f>+IF(A2371&gt;$C$3,AVERAGE(INDEX($E$16:$E$2532,A2371-$C$3):E2370),"")</f>
        <v>0.79983494345034178</v>
      </c>
      <c r="G2371" s="2">
        <f>+IF(A2371&gt;$C$3,STDEVA(INDEX($E$16:$E$2532,A2371-$C$3):E2370),"")</f>
        <v>5.2100169985311549E-3</v>
      </c>
      <c r="H2371">
        <f t="shared" si="397"/>
        <v>-3.1917558654409266</v>
      </c>
      <c r="I2371" s="2" t="str">
        <f t="shared" si="398"/>
        <v>Buy</v>
      </c>
      <c r="J2371" t="str">
        <f t="shared" si="399"/>
        <v/>
      </c>
      <c r="K2371" t="str">
        <f t="shared" si="400"/>
        <v/>
      </c>
      <c r="L2371" s="37">
        <f t="shared" si="401"/>
        <v>-344.99999999999176</v>
      </c>
      <c r="M2371" t="str">
        <f t="shared" si="402"/>
        <v>SL</v>
      </c>
      <c r="N2371" s="39">
        <f t="shared" si="403"/>
        <v>-344.99999999999176</v>
      </c>
      <c r="O2371" s="40">
        <f t="shared" si="406"/>
        <v>19829.175000000047</v>
      </c>
      <c r="P2371" s="39">
        <f t="shared" si="404"/>
        <v>3.75</v>
      </c>
      <c r="Q2371" s="39">
        <f t="shared" si="405"/>
        <v>0</v>
      </c>
      <c r="R2371" s="39">
        <f>IF((O2371 - MAX($O$16:O2371)) &lt; 0, O2371 - MAX($O$16:O2371), 0)</f>
        <v>-344.99999999999272</v>
      </c>
    </row>
    <row r="2372" spans="1:18" x14ac:dyDescent="0.25">
      <c r="A2372" s="2">
        <v>2357</v>
      </c>
      <c r="B2372" t="s">
        <v>2357</v>
      </c>
      <c r="C2372" s="8">
        <v>335.84</v>
      </c>
      <c r="D2372" s="8">
        <v>153.69</v>
      </c>
      <c r="E2372" s="17">
        <f t="shared" si="396"/>
        <v>0.78169726945310214</v>
      </c>
      <c r="F2372" s="2">
        <f>+IF(A2372&gt;$C$3,AVERAGE(INDEX($E$16:$E$2532,A2372-$C$3):E2371),"")</f>
        <v>0.79575763942682376</v>
      </c>
      <c r="G2372" s="2">
        <f>+IF(A2372&gt;$C$3,STDEVA(INDEX($E$16:$E$2532,A2372-$C$3):E2371),"")</f>
        <v>8.4832765371365484E-3</v>
      </c>
      <c r="H2372">
        <f t="shared" si="397"/>
        <v>-1.6574220953626448</v>
      </c>
      <c r="I2372" s="2" t="str">
        <f t="shared" si="398"/>
        <v>Buy</v>
      </c>
      <c r="J2372">
        <f t="shared" si="399"/>
        <v>335.84</v>
      </c>
      <c r="K2372">
        <f t="shared" si="400"/>
        <v>153.69</v>
      </c>
      <c r="L2372" s="37" t="str">
        <f t="shared" si="401"/>
        <v/>
      </c>
      <c r="M2372" t="str">
        <f t="shared" si="402"/>
        <v>Long</v>
      </c>
      <c r="N2372" s="39">
        <f t="shared" si="403"/>
        <v>0</v>
      </c>
      <c r="O2372" s="40">
        <f t="shared" si="406"/>
        <v>19829.175000000047</v>
      </c>
      <c r="P2372" s="39">
        <f t="shared" si="404"/>
        <v>3.75</v>
      </c>
      <c r="Q2372" s="39">
        <f t="shared" si="405"/>
        <v>6119.125</v>
      </c>
      <c r="R2372" s="39">
        <f>IF((O2372 - MAX($O$16:O2372)) &lt; 0, O2372 - MAX($O$16:O2372), 0)</f>
        <v>-344.99999999999272</v>
      </c>
    </row>
    <row r="2373" spans="1:18" x14ac:dyDescent="0.25">
      <c r="A2373" s="2">
        <v>2358</v>
      </c>
      <c r="B2373" t="s">
        <v>2358</v>
      </c>
      <c r="C2373" s="8">
        <v>330.65</v>
      </c>
      <c r="D2373" s="8">
        <v>153.29</v>
      </c>
      <c r="E2373" s="17">
        <f t="shared" si="396"/>
        <v>0.76872886194265544</v>
      </c>
      <c r="F2373" s="2">
        <f>+IF(A2373&gt;$C$3,AVERAGE(INDEX($E$16:$E$2532,A2373-$C$3):E2372),"")</f>
        <v>0.79226173272039735</v>
      </c>
      <c r="G2373" s="2">
        <f>+IF(A2373&gt;$C$3,STDEVA(INDEX($E$16:$E$2532,A2373-$C$3):E2372),"")</f>
        <v>1.0158253160370577E-2</v>
      </c>
      <c r="H2373">
        <f t="shared" si="397"/>
        <v>-2.3166257432477124</v>
      </c>
      <c r="I2373" s="2" t="str">
        <f t="shared" si="398"/>
        <v>Buy</v>
      </c>
      <c r="J2373" t="str">
        <f t="shared" si="399"/>
        <v/>
      </c>
      <c r="K2373" t="str">
        <f t="shared" si="400"/>
        <v/>
      </c>
      <c r="L2373" s="37">
        <f t="shared" si="401"/>
        <v>-1197.4999999999982</v>
      </c>
      <c r="M2373" t="str">
        <f t="shared" si="402"/>
        <v>SL</v>
      </c>
      <c r="N2373" s="39">
        <f t="shared" si="403"/>
        <v>-1197.4999999999982</v>
      </c>
      <c r="O2373" s="40">
        <f t="shared" si="406"/>
        <v>18631.675000000047</v>
      </c>
      <c r="P2373" s="39">
        <f t="shared" si="404"/>
        <v>3.75</v>
      </c>
      <c r="Q2373" s="39">
        <f t="shared" si="405"/>
        <v>0</v>
      </c>
      <c r="R2373" s="39">
        <f>IF((O2373 - MAX($O$16:O2373)) &lt; 0, O2373 - MAX($O$16:O2373), 0)</f>
        <v>-1542.4999999999927</v>
      </c>
    </row>
    <row r="2374" spans="1:18" x14ac:dyDescent="0.25">
      <c r="A2374" s="2">
        <v>2359</v>
      </c>
      <c r="B2374" t="s">
        <v>2359</v>
      </c>
      <c r="C2374" s="8">
        <v>326.97000000000003</v>
      </c>
      <c r="D2374" s="8">
        <v>147.91999999999999</v>
      </c>
      <c r="E2374" s="17">
        <f t="shared" si="396"/>
        <v>0.79319683649046069</v>
      </c>
      <c r="F2374" s="2">
        <f>+IF(A2374&gt;$C$3,AVERAGE(INDEX($E$16:$E$2532,A2374-$C$3):E2373),"")</f>
        <v>0.78473388378871967</v>
      </c>
      <c r="G2374" s="2">
        <f>+IF(A2374&gt;$C$3,STDEVA(INDEX($E$16:$E$2532,A2374-$C$3):E2373),"")</f>
        <v>1.100254634586033E-2</v>
      </c>
      <c r="H2374">
        <f t="shared" si="397"/>
        <v>0.76918128183347112</v>
      </c>
      <c r="I2374" s="2" t="str">
        <f t="shared" si="398"/>
        <v/>
      </c>
      <c r="J2374" t="str">
        <f t="shared" si="399"/>
        <v/>
      </c>
      <c r="K2374" t="str">
        <f t="shared" si="400"/>
        <v/>
      </c>
      <c r="L2374" s="37" t="str">
        <f t="shared" si="401"/>
        <v/>
      </c>
      <c r="M2374" t="str">
        <f t="shared" si="402"/>
        <v/>
      </c>
      <c r="N2374" s="39">
        <f t="shared" si="403"/>
        <v>0</v>
      </c>
      <c r="O2374" s="40">
        <f t="shared" si="406"/>
        <v>18631.675000000047</v>
      </c>
      <c r="P2374" s="39">
        <f t="shared" si="404"/>
        <v>0</v>
      </c>
      <c r="Q2374" s="39">
        <f t="shared" si="405"/>
        <v>0</v>
      </c>
      <c r="R2374" s="39">
        <f>IF((O2374 - MAX($O$16:O2374)) &lt; 0, O2374 - MAX($O$16:O2374), 0)</f>
        <v>-1542.4999999999927</v>
      </c>
    </row>
    <row r="2375" spans="1:18" x14ac:dyDescent="0.25">
      <c r="A2375" s="2">
        <v>2360</v>
      </c>
      <c r="B2375" t="s">
        <v>2360</v>
      </c>
      <c r="C2375" s="8">
        <v>330.3</v>
      </c>
      <c r="D2375" s="8">
        <v>149.06</v>
      </c>
      <c r="E2375" s="17">
        <f t="shared" si="396"/>
        <v>0.79565242294319627</v>
      </c>
      <c r="F2375" s="2">
        <f>+IF(A2375&gt;$C$3,AVERAGE(INDEX($E$16:$E$2532,A2375-$C$3):E2374),"")</f>
        <v>0.78468419980232418</v>
      </c>
      <c r="G2375" s="2">
        <f>+IF(A2375&gt;$C$3,STDEVA(INDEX($E$16:$E$2532,A2375-$C$3):E2374),"")</f>
        <v>1.0953827152496815E-2</v>
      </c>
      <c r="H2375">
        <f t="shared" si="397"/>
        <v>1.0013142427915702</v>
      </c>
      <c r="I2375" s="2" t="str">
        <f t="shared" si="398"/>
        <v/>
      </c>
      <c r="J2375" t="str">
        <f t="shared" si="399"/>
        <v/>
      </c>
      <c r="K2375" t="str">
        <f t="shared" si="400"/>
        <v/>
      </c>
      <c r="L2375" s="37" t="str">
        <f t="shared" si="401"/>
        <v/>
      </c>
      <c r="M2375" t="str">
        <f t="shared" si="402"/>
        <v/>
      </c>
      <c r="N2375" s="39">
        <f t="shared" si="403"/>
        <v>0</v>
      </c>
      <c r="O2375" s="40">
        <f t="shared" si="406"/>
        <v>18631.675000000047</v>
      </c>
      <c r="P2375" s="39">
        <f t="shared" si="404"/>
        <v>0</v>
      </c>
      <c r="Q2375" s="39">
        <f t="shared" si="405"/>
        <v>0</v>
      </c>
      <c r="R2375" s="39">
        <f>IF((O2375 - MAX($O$16:O2375)) &lt; 0, O2375 - MAX($O$16:O2375), 0)</f>
        <v>-1542.4999999999927</v>
      </c>
    </row>
    <row r="2376" spans="1:18" x14ac:dyDescent="0.25">
      <c r="A2376" s="2">
        <v>2361</v>
      </c>
      <c r="B2376" t="s">
        <v>2361</v>
      </c>
      <c r="C2376" s="8">
        <v>322.64</v>
      </c>
      <c r="D2376" s="8">
        <v>144.07</v>
      </c>
      <c r="E2376" s="17">
        <f t="shared" si="396"/>
        <v>0.80623785799173109</v>
      </c>
      <c r="F2376" s="2">
        <f>+IF(A2376&gt;$C$3,AVERAGE(INDEX($E$16:$E$2532,A2376-$C$3):E2375),"")</f>
        <v>0.78449624639312954</v>
      </c>
      <c r="G2376" s="2">
        <f>+IF(A2376&gt;$C$3,STDEVA(INDEX($E$16:$E$2532,A2376-$C$3):E2375),"")</f>
        <v>1.0703625242235913E-2</v>
      </c>
      <c r="H2376">
        <f t="shared" si="397"/>
        <v>2.0312381185404691</v>
      </c>
      <c r="I2376" s="2" t="str">
        <f t="shared" si="398"/>
        <v>Sell</v>
      </c>
      <c r="J2376">
        <f t="shared" si="399"/>
        <v>144.07</v>
      </c>
      <c r="K2376">
        <f t="shared" si="400"/>
        <v>322.64</v>
      </c>
      <c r="L2376" s="37" t="str">
        <f t="shared" si="401"/>
        <v/>
      </c>
      <c r="M2376" t="str">
        <f t="shared" si="402"/>
        <v>Short</v>
      </c>
      <c r="N2376" s="39">
        <f t="shared" si="403"/>
        <v>0</v>
      </c>
      <c r="O2376" s="40">
        <f t="shared" si="406"/>
        <v>18631.675000000047</v>
      </c>
      <c r="P2376" s="39">
        <f t="shared" si="404"/>
        <v>3.75</v>
      </c>
      <c r="Q2376" s="39">
        <f t="shared" si="405"/>
        <v>5833.875</v>
      </c>
      <c r="R2376" s="39">
        <f>IF((O2376 - MAX($O$16:O2376)) &lt; 0, O2376 - MAX($O$16:O2376), 0)</f>
        <v>-1542.4999999999927</v>
      </c>
    </row>
    <row r="2377" spans="1:18" x14ac:dyDescent="0.25">
      <c r="A2377" s="2">
        <v>2362</v>
      </c>
      <c r="B2377" t="s">
        <v>2362</v>
      </c>
      <c r="C2377" s="8">
        <v>323.5</v>
      </c>
      <c r="D2377" s="8">
        <v>144.07</v>
      </c>
      <c r="E2377" s="17">
        <f t="shared" si="396"/>
        <v>0.80889982136757355</v>
      </c>
      <c r="F2377" s="2">
        <f>+IF(A2377&gt;$C$3,AVERAGE(INDEX($E$16:$E$2532,A2377-$C$3):E2376),"")</f>
        <v>0.78910264976422917</v>
      </c>
      <c r="G2377" s="2">
        <f>+IF(A2377&gt;$C$3,STDEVA(INDEX($E$16:$E$2532,A2377-$C$3):E2376),"")</f>
        <v>1.4345802020068018E-2</v>
      </c>
      <c r="H2377">
        <f t="shared" si="397"/>
        <v>1.3799975474114701</v>
      </c>
      <c r="I2377" s="2" t="str">
        <f t="shared" si="398"/>
        <v/>
      </c>
      <c r="J2377" t="str">
        <f t="shared" si="399"/>
        <v/>
      </c>
      <c r="K2377" t="str">
        <f t="shared" si="400"/>
        <v/>
      </c>
      <c r="L2377" s="37">
        <f t="shared" si="401"/>
        <v>-215.00000000000341</v>
      </c>
      <c r="M2377" t="str">
        <f t="shared" si="402"/>
        <v>SL</v>
      </c>
      <c r="N2377" s="39">
        <f t="shared" si="403"/>
        <v>-215.00000000000341</v>
      </c>
      <c r="O2377" s="40">
        <f t="shared" si="406"/>
        <v>18416.675000000043</v>
      </c>
      <c r="P2377" s="39">
        <f t="shared" si="404"/>
        <v>3.75</v>
      </c>
      <c r="Q2377" s="39">
        <f t="shared" si="405"/>
        <v>0</v>
      </c>
      <c r="R2377" s="39">
        <f>IF((O2377 - MAX($O$16:O2377)) &lt; 0, O2377 - MAX($O$16:O2377), 0)</f>
        <v>-1757.4999999999964</v>
      </c>
    </row>
    <row r="2378" spans="1:18" x14ac:dyDescent="0.25">
      <c r="A2378" s="2">
        <v>2363</v>
      </c>
      <c r="B2378" t="s">
        <v>2363</v>
      </c>
      <c r="C2378" s="8">
        <v>328.73</v>
      </c>
      <c r="D2378" s="8">
        <v>146.41</v>
      </c>
      <c r="E2378" s="17">
        <f t="shared" si="396"/>
        <v>0.80882583993406731</v>
      </c>
      <c r="F2378" s="2">
        <f>+IF(A2378&gt;$C$3,AVERAGE(INDEX($E$16:$E$2532,A2378-$C$3):E2377),"")</f>
        <v>0.79454316014712345</v>
      </c>
      <c r="G2378" s="2">
        <f>+IF(A2378&gt;$C$3,STDEVA(INDEX($E$16:$E$2532,A2378-$C$3):E2377),"")</f>
        <v>1.5908336825418673E-2</v>
      </c>
      <c r="H2378">
        <f t="shared" si="397"/>
        <v>0.897810999583734</v>
      </c>
      <c r="I2378" s="2" t="str">
        <f t="shared" si="398"/>
        <v/>
      </c>
      <c r="J2378" t="str">
        <f t="shared" si="399"/>
        <v/>
      </c>
      <c r="K2378" t="str">
        <f t="shared" si="400"/>
        <v/>
      </c>
      <c r="L2378" s="37" t="str">
        <f t="shared" si="401"/>
        <v/>
      </c>
      <c r="M2378" t="str">
        <f t="shared" si="402"/>
        <v/>
      </c>
      <c r="N2378" s="39">
        <f t="shared" si="403"/>
        <v>0</v>
      </c>
      <c r="O2378" s="40">
        <f t="shared" si="406"/>
        <v>18416.675000000043</v>
      </c>
      <c r="P2378" s="39">
        <f t="shared" si="404"/>
        <v>0</v>
      </c>
      <c r="Q2378" s="39">
        <f t="shared" si="405"/>
        <v>0</v>
      </c>
      <c r="R2378" s="39">
        <f>IF((O2378 - MAX($O$16:O2378)) &lt; 0, O2378 - MAX($O$16:O2378), 0)</f>
        <v>-1757.4999999999964</v>
      </c>
    </row>
    <row r="2379" spans="1:18" x14ac:dyDescent="0.25">
      <c r="A2379" s="2">
        <v>2364</v>
      </c>
      <c r="B2379" t="s">
        <v>2364</v>
      </c>
      <c r="C2379" s="8">
        <v>334.19</v>
      </c>
      <c r="D2379" s="8">
        <v>150.02000000000001</v>
      </c>
      <c r="E2379" s="17">
        <f t="shared" si="396"/>
        <v>0.8009410749698509</v>
      </c>
      <c r="F2379" s="2">
        <f>+IF(A2379&gt;$C$3,AVERAGE(INDEX($E$16:$E$2532,A2379-$C$3):E2378),"")</f>
        <v>0.80256255574540558</v>
      </c>
      <c r="G2379" s="2">
        <f>+IF(A2379&gt;$C$3,STDEVA(INDEX($E$16:$E$2532,A2379-$C$3):E2378),"")</f>
        <v>7.555861028074695E-3</v>
      </c>
      <c r="H2379">
        <f t="shared" si="397"/>
        <v>-0.21459907342523651</v>
      </c>
      <c r="I2379" s="2" t="str">
        <f t="shared" si="398"/>
        <v/>
      </c>
      <c r="J2379" t="str">
        <f t="shared" si="399"/>
        <v/>
      </c>
      <c r="K2379" t="str">
        <f t="shared" si="400"/>
        <v/>
      </c>
      <c r="L2379" s="37" t="str">
        <f t="shared" si="401"/>
        <v/>
      </c>
      <c r="M2379" t="str">
        <f t="shared" si="402"/>
        <v/>
      </c>
      <c r="N2379" s="39">
        <f t="shared" si="403"/>
        <v>0</v>
      </c>
      <c r="O2379" s="40">
        <f t="shared" si="406"/>
        <v>18416.675000000043</v>
      </c>
      <c r="P2379" s="39">
        <f t="shared" si="404"/>
        <v>0</v>
      </c>
      <c r="Q2379" s="39">
        <f t="shared" si="405"/>
        <v>0</v>
      </c>
      <c r="R2379" s="39">
        <f>IF((O2379 - MAX($O$16:O2379)) &lt; 0, O2379 - MAX($O$16:O2379), 0)</f>
        <v>-1757.4999999999964</v>
      </c>
    </row>
    <row r="2380" spans="1:18" x14ac:dyDescent="0.25">
      <c r="A2380" s="2">
        <v>2365</v>
      </c>
      <c r="B2380" t="s">
        <v>2365</v>
      </c>
      <c r="C2380" s="8">
        <v>332.37</v>
      </c>
      <c r="D2380" s="8">
        <v>149.34</v>
      </c>
      <c r="E2380" s="17">
        <f t="shared" si="396"/>
        <v>0.80002322059313558</v>
      </c>
      <c r="F2380" s="2">
        <f>+IF(A2380&gt;$C$3,AVERAGE(INDEX($E$16:$E$2532,A2380-$C$3):E2379),"")</f>
        <v>0.80411140344128396</v>
      </c>
      <c r="G2380" s="2">
        <f>+IF(A2380&gt;$C$3,STDEVA(INDEX($E$16:$E$2532,A2380-$C$3):E2379),"")</f>
        <v>5.7289178803728536E-3</v>
      </c>
      <c r="H2380">
        <f t="shared" si="397"/>
        <v>-0.71360472143516052</v>
      </c>
      <c r="I2380" s="2" t="str">
        <f t="shared" si="398"/>
        <v/>
      </c>
      <c r="J2380" t="str">
        <f t="shared" si="399"/>
        <v/>
      </c>
      <c r="K2380" t="str">
        <f t="shared" si="400"/>
        <v/>
      </c>
      <c r="L2380" s="37" t="str">
        <f t="shared" si="401"/>
        <v/>
      </c>
      <c r="M2380" t="str">
        <f t="shared" si="402"/>
        <v/>
      </c>
      <c r="N2380" s="39">
        <f t="shared" si="403"/>
        <v>0</v>
      </c>
      <c r="O2380" s="40">
        <f t="shared" si="406"/>
        <v>18416.675000000043</v>
      </c>
      <c r="P2380" s="39">
        <f t="shared" si="404"/>
        <v>0</v>
      </c>
      <c r="Q2380" s="39">
        <f t="shared" si="405"/>
        <v>0</v>
      </c>
      <c r="R2380" s="39">
        <f>IF((O2380 - MAX($O$16:O2380)) &lt; 0, O2380 - MAX($O$16:O2380), 0)</f>
        <v>-1757.4999999999964</v>
      </c>
    </row>
    <row r="2381" spans="1:18" x14ac:dyDescent="0.25">
      <c r="A2381" s="2">
        <v>2366</v>
      </c>
      <c r="B2381" t="s">
        <v>2366</v>
      </c>
      <c r="C2381" s="8">
        <v>334.89</v>
      </c>
      <c r="D2381" s="8">
        <v>149.79</v>
      </c>
      <c r="E2381" s="17">
        <f t="shared" si="396"/>
        <v>0.80456780651412285</v>
      </c>
      <c r="F2381" s="2">
        <f>+IF(A2381&gt;$C$3,AVERAGE(INDEX($E$16:$E$2532,A2381-$C$3):E2380),"")</f>
        <v>0.80498556297127166</v>
      </c>
      <c r="G2381" s="2">
        <f>+IF(A2381&gt;$C$3,STDEVA(INDEX($E$16:$E$2532,A2381-$C$3):E2380),"")</f>
        <v>4.2608717955879673E-3</v>
      </c>
      <c r="H2381">
        <f t="shared" si="397"/>
        <v>-9.8044831478240474E-2</v>
      </c>
      <c r="I2381" s="2" t="str">
        <f t="shared" si="398"/>
        <v/>
      </c>
      <c r="J2381" t="str">
        <f t="shared" si="399"/>
        <v/>
      </c>
      <c r="K2381" t="str">
        <f t="shared" si="400"/>
        <v/>
      </c>
      <c r="L2381" s="37" t="str">
        <f t="shared" si="401"/>
        <v/>
      </c>
      <c r="M2381" t="str">
        <f t="shared" si="402"/>
        <v/>
      </c>
      <c r="N2381" s="39">
        <f t="shared" si="403"/>
        <v>0</v>
      </c>
      <c r="O2381" s="40">
        <f t="shared" si="406"/>
        <v>18416.675000000043</v>
      </c>
      <c r="P2381" s="39">
        <f t="shared" si="404"/>
        <v>0</v>
      </c>
      <c r="Q2381" s="39">
        <f t="shared" si="405"/>
        <v>0</v>
      </c>
      <c r="R2381" s="39">
        <f>IF((O2381 - MAX($O$16:O2381)) &lt; 0, O2381 - MAX($O$16:O2381), 0)</f>
        <v>-1757.4999999999964</v>
      </c>
    </row>
    <row r="2382" spans="1:18" x14ac:dyDescent="0.25">
      <c r="A2382" s="2">
        <v>2367</v>
      </c>
      <c r="B2382" t="s">
        <v>2367</v>
      </c>
      <c r="C2382" s="8">
        <v>337.04</v>
      </c>
      <c r="D2382" s="8">
        <v>152.18</v>
      </c>
      <c r="E2382" s="17">
        <f t="shared" si="396"/>
        <v>0.79513758692238445</v>
      </c>
      <c r="F2382" s="2">
        <f>+IF(A2382&gt;$C$3,AVERAGE(INDEX($E$16:$E$2532,A2382-$C$3):E2381),"")</f>
        <v>0.80465155267575006</v>
      </c>
      <c r="G2382" s="2">
        <f>+IF(A2382&gt;$C$3,STDEVA(INDEX($E$16:$E$2532,A2382-$C$3):E2381),"")</f>
        <v>4.2032302186948414E-3</v>
      </c>
      <c r="H2382">
        <f t="shared" si="397"/>
        <v>-2.2634890925198521</v>
      </c>
      <c r="I2382" s="2" t="str">
        <f t="shared" si="398"/>
        <v>Buy</v>
      </c>
      <c r="J2382">
        <f t="shared" si="399"/>
        <v>337.04</v>
      </c>
      <c r="K2382">
        <f t="shared" si="400"/>
        <v>152.18</v>
      </c>
      <c r="L2382" s="37" t="str">
        <f t="shared" si="401"/>
        <v/>
      </c>
      <c r="M2382" t="str">
        <f t="shared" si="402"/>
        <v>Long</v>
      </c>
      <c r="N2382" s="39">
        <f t="shared" si="403"/>
        <v>0</v>
      </c>
      <c r="O2382" s="40">
        <f t="shared" si="406"/>
        <v>18416.675000000043</v>
      </c>
      <c r="P2382" s="39">
        <f t="shared" si="404"/>
        <v>3.75</v>
      </c>
      <c r="Q2382" s="39">
        <f t="shared" si="405"/>
        <v>6115.25</v>
      </c>
      <c r="R2382" s="39">
        <f>IF((O2382 - MAX($O$16:O2382)) &lt; 0, O2382 - MAX($O$16:O2382), 0)</f>
        <v>-1757.4999999999964</v>
      </c>
    </row>
    <row r="2383" spans="1:18" x14ac:dyDescent="0.25">
      <c r="A2383" s="2">
        <v>2368</v>
      </c>
      <c r="B2383" t="s">
        <v>2368</v>
      </c>
      <c r="C2383" s="8">
        <v>333.84</v>
      </c>
      <c r="D2383" s="8">
        <v>152.85</v>
      </c>
      <c r="E2383" s="17">
        <f t="shared" si="396"/>
        <v>0.78120478794645365</v>
      </c>
      <c r="F2383" s="2">
        <f>+IF(A2383&gt;$C$3,AVERAGE(INDEX($E$16:$E$2532,A2383-$C$3):E2382),"")</f>
        <v>0.8018991057867122</v>
      </c>
      <c r="G2383" s="2">
        <f>+IF(A2383&gt;$C$3,STDEVA(INDEX($E$16:$E$2532,A2383-$C$3):E2382),"")</f>
        <v>5.1297298949070759E-3</v>
      </c>
      <c r="H2383">
        <f t="shared" si="397"/>
        <v>-4.0341924943854028</v>
      </c>
      <c r="I2383" s="2" t="str">
        <f t="shared" si="398"/>
        <v>Buy</v>
      </c>
      <c r="J2383" t="str">
        <f t="shared" si="399"/>
        <v/>
      </c>
      <c r="K2383" t="str">
        <f t="shared" si="400"/>
        <v/>
      </c>
      <c r="L2383" s="37">
        <f t="shared" si="401"/>
        <v>-967.50000000000819</v>
      </c>
      <c r="M2383" t="str">
        <f t="shared" si="402"/>
        <v>SL</v>
      </c>
      <c r="N2383" s="39">
        <f t="shared" si="403"/>
        <v>-967.50000000000819</v>
      </c>
      <c r="O2383" s="40">
        <f t="shared" si="406"/>
        <v>17449.175000000036</v>
      </c>
      <c r="P2383" s="39">
        <f t="shared" si="404"/>
        <v>3.75</v>
      </c>
      <c r="Q2383" s="39">
        <f t="shared" si="405"/>
        <v>0</v>
      </c>
      <c r="R2383" s="39">
        <f>IF((O2383 - MAX($O$16:O2383)) &lt; 0, O2383 - MAX($O$16:O2383), 0)</f>
        <v>-2725.0000000000036</v>
      </c>
    </row>
    <row r="2384" spans="1:18" x14ac:dyDescent="0.25">
      <c r="A2384" s="2">
        <v>2369</v>
      </c>
      <c r="B2384" t="s">
        <v>2369</v>
      </c>
      <c r="C2384" s="8">
        <v>339.76</v>
      </c>
      <c r="D2384" s="8">
        <v>157.07</v>
      </c>
      <c r="E2384" s="17">
        <f t="shared" si="396"/>
        <v>0.77154792015007467</v>
      </c>
      <c r="F2384" s="2">
        <f>+IF(A2384&gt;$C$3,AVERAGE(INDEX($E$16:$E$2532,A2384-$C$3):E2383),"")</f>
        <v>0.79637489538918949</v>
      </c>
      <c r="G2384" s="2">
        <f>+IF(A2384&gt;$C$3,STDEVA(INDEX($E$16:$E$2532,A2384-$C$3):E2383),"")</f>
        <v>9.1234198292612714E-3</v>
      </c>
      <c r="H2384">
        <f t="shared" si="397"/>
        <v>-2.7212356444990067</v>
      </c>
      <c r="I2384" s="2" t="str">
        <f t="shared" si="398"/>
        <v>Buy</v>
      </c>
      <c r="J2384">
        <f t="shared" si="399"/>
        <v>339.76</v>
      </c>
      <c r="K2384">
        <f t="shared" si="400"/>
        <v>157.07</v>
      </c>
      <c r="L2384" s="37" t="str">
        <f t="shared" si="401"/>
        <v/>
      </c>
      <c r="M2384" t="str">
        <f t="shared" si="402"/>
        <v>Long</v>
      </c>
      <c r="N2384" s="39">
        <f t="shared" si="403"/>
        <v>0</v>
      </c>
      <c r="O2384" s="40">
        <f t="shared" si="406"/>
        <v>17449.175000000036</v>
      </c>
      <c r="P2384" s="39">
        <f t="shared" si="404"/>
        <v>3.75</v>
      </c>
      <c r="Q2384" s="39">
        <f t="shared" si="405"/>
        <v>6210.375</v>
      </c>
      <c r="R2384" s="39">
        <f>IF((O2384 - MAX($O$16:O2384)) &lt; 0, O2384 - MAX($O$16:O2384), 0)</f>
        <v>-2725.0000000000036</v>
      </c>
    </row>
    <row r="2385" spans="1:18" x14ac:dyDescent="0.25">
      <c r="A2385" s="2">
        <v>2370</v>
      </c>
      <c r="B2385" t="s">
        <v>2370</v>
      </c>
      <c r="C2385" s="8">
        <v>334.93</v>
      </c>
      <c r="D2385" s="8">
        <v>156.62</v>
      </c>
      <c r="E2385" s="17">
        <f t="shared" ref="E2385:E2448" si="407">+LN(C2385/D2385)</f>
        <v>0.76009906544420969</v>
      </c>
      <c r="F2385" s="2">
        <f>+IF(A2385&gt;$C$3,AVERAGE(INDEX($E$16:$E$2532,A2385-$C$3):E2384),"")</f>
        <v>0.79049626442523424</v>
      </c>
      <c r="G2385" s="2">
        <f>+IF(A2385&gt;$C$3,STDEVA(INDEX($E$16:$E$2532,A2385-$C$3):E2384),"")</f>
        <v>1.3744856774742461E-2</v>
      </c>
      <c r="H2385">
        <f t="shared" ref="H2385:H2448" si="408">+IF(F2385="","",(E2385-F2385)/G2385)</f>
        <v>-2.2115326102839008</v>
      </c>
      <c r="I2385" s="2" t="str">
        <f t="shared" ref="I2385:I2448" si="409">+IF(H2385="","",IF(H2385&lt;$C$4,"Buy",IF(H2385&gt;$C$5,"Sell","")))</f>
        <v>Buy</v>
      </c>
      <c r="J2385" t="str">
        <f t="shared" ref="J2385:J2448" si="410">IF(M2385=M2384, J2384, IF(OR(M2385="TP", M2385="SL"), "", IF(I2385="Buy", C2385, IF(I2385="Sell", D2385, ""))))</f>
        <v/>
      </c>
      <c r="K2385" t="str">
        <f t="shared" ref="K2385:K2448" si="411">IF(M2385=M2384, K2384, IF(OR(M2385="TP", M2385="SL"), "",IF(I2385="Buy", D2385, IF(I2385="Sell", C2385, ""))))</f>
        <v/>
      </c>
      <c r="L2385" s="37">
        <f t="shared" ref="L2385:L2448" si="412">IF(M2384="Long", (C2385-J2384)*$C$8+(K2384-D2385)*$C$9, IF(M2384="Short", (K2384-C2385)*$C$8+(D2385-J2384)*$C$9, ""))</f>
        <v>-1094.9999999999986</v>
      </c>
      <c r="M2385" t="str">
        <f t="shared" ref="M2385:M2448" si="413">IF(OR(M2384="", M2384="SL", M2384="TP"), IF(I2385="Sell","Short",(IF(I2385="Buy","Long",I2385))), IF(L2385="", "", IF(L2385&lt;$C$6, "SL", IF(L2385&gt;$C$7, "TP", M2384))))</f>
        <v>SL</v>
      </c>
      <c r="N2385" s="39">
        <f t="shared" ref="N2385:N2448" si="414">IF(OR(M2385="TP", M2385="SL"), L2385, 0)</f>
        <v>-1094.9999999999986</v>
      </c>
      <c r="O2385" s="40">
        <f t="shared" si="406"/>
        <v>16354.175000000037</v>
      </c>
      <c r="P2385" s="39">
        <f t="shared" ref="P2385:P2448" si="415">IF(OR(AND(I2385&lt;&gt;"", J2384=""), OR(M2385="TP", M2385="SL",)), ($C$9+$C$8)*$C$11, 0)</f>
        <v>3.75</v>
      </c>
      <c r="Q2385" s="39">
        <f t="shared" ref="Q2385:Q2448" si="416">IF(AND(I2385&lt;&gt;"",J2384=""),(D2385*$C$9+C2385*$C$8)*$C$10,0)</f>
        <v>0</v>
      </c>
      <c r="R2385" s="39">
        <f>IF((O2385 - MAX($O$16:O2385)) &lt; 0, O2385 - MAX($O$16:O2385), 0)</f>
        <v>-3820.0000000000018</v>
      </c>
    </row>
    <row r="2386" spans="1:18" x14ac:dyDescent="0.25">
      <c r="A2386" s="2">
        <v>2371</v>
      </c>
      <c r="B2386" t="s">
        <v>2371</v>
      </c>
      <c r="C2386" s="8">
        <v>340.76</v>
      </c>
      <c r="D2386" s="8">
        <v>160.04</v>
      </c>
      <c r="E2386" s="17">
        <f t="shared" si="407"/>
        <v>0.75575463318560554</v>
      </c>
      <c r="F2386" s="2">
        <f>+IF(A2386&gt;$C$3,AVERAGE(INDEX($E$16:$E$2532,A2386-$C$3):E2385),"")</f>
        <v>0.78251143339544915</v>
      </c>
      <c r="G2386" s="2">
        <f>+IF(A2386&gt;$C$3,STDEVA(INDEX($E$16:$E$2532,A2386-$C$3):E2385),"")</f>
        <v>1.7819396245583916E-2</v>
      </c>
      <c r="H2386">
        <f t="shared" si="408"/>
        <v>-1.5015548137033321</v>
      </c>
      <c r="I2386" s="2" t="str">
        <f t="shared" si="409"/>
        <v>Buy</v>
      </c>
      <c r="J2386">
        <f t="shared" si="410"/>
        <v>340.76</v>
      </c>
      <c r="K2386">
        <f t="shared" si="411"/>
        <v>160.04</v>
      </c>
      <c r="L2386" s="37" t="str">
        <f t="shared" si="412"/>
        <v/>
      </c>
      <c r="M2386" t="str">
        <f t="shared" si="413"/>
        <v>Long</v>
      </c>
      <c r="N2386" s="39">
        <f t="shared" si="414"/>
        <v>0</v>
      </c>
      <c r="O2386" s="40">
        <f t="shared" ref="O2386:O2449" si="417">+N2386+O2385</f>
        <v>16354.175000000037</v>
      </c>
      <c r="P2386" s="39">
        <f t="shared" si="415"/>
        <v>3.75</v>
      </c>
      <c r="Q2386" s="39">
        <f t="shared" si="416"/>
        <v>6260</v>
      </c>
      <c r="R2386" s="39">
        <f>IF((O2386 - MAX($O$16:O2386)) &lt; 0, O2386 - MAX($O$16:O2386), 0)</f>
        <v>-3820.0000000000018</v>
      </c>
    </row>
    <row r="2387" spans="1:18" x14ac:dyDescent="0.25">
      <c r="A2387" s="2">
        <v>2372</v>
      </c>
      <c r="B2387" t="s">
        <v>2372</v>
      </c>
      <c r="C2387" s="8">
        <v>343.78</v>
      </c>
      <c r="D2387" s="8">
        <v>161.86000000000001</v>
      </c>
      <c r="E2387" s="17">
        <f t="shared" si="407"/>
        <v>0.75327015383245499</v>
      </c>
      <c r="F2387" s="2">
        <f>+IF(A2387&gt;$C$3,AVERAGE(INDEX($E$16:$E$2532,A2387-$C$3):E2386),"")</f>
        <v>0.77274879872974567</v>
      </c>
      <c r="G2387" s="2">
        <f>+IF(A2387&gt;$C$3,STDEVA(INDEX($E$16:$E$2532,A2387-$C$3):E2386),"")</f>
        <v>1.5992350628252501E-2</v>
      </c>
      <c r="H2387">
        <f t="shared" si="408"/>
        <v>-1.217997613363929</v>
      </c>
      <c r="I2387" s="2" t="str">
        <f t="shared" si="409"/>
        <v/>
      </c>
      <c r="J2387">
        <f t="shared" si="410"/>
        <v>340.76</v>
      </c>
      <c r="K2387">
        <f t="shared" si="411"/>
        <v>160.04</v>
      </c>
      <c r="L2387" s="37">
        <f t="shared" si="412"/>
        <v>299.99999999999005</v>
      </c>
      <c r="M2387" t="str">
        <f t="shared" si="413"/>
        <v>Long</v>
      </c>
      <c r="N2387" s="39">
        <f t="shared" si="414"/>
        <v>0</v>
      </c>
      <c r="O2387" s="40">
        <f t="shared" si="417"/>
        <v>16354.175000000037</v>
      </c>
      <c r="P2387" s="39">
        <f t="shared" si="415"/>
        <v>0</v>
      </c>
      <c r="Q2387" s="39">
        <f t="shared" si="416"/>
        <v>0</v>
      </c>
      <c r="R2387" s="39">
        <f>IF((O2387 - MAX($O$16:O2387)) &lt; 0, O2387 - MAX($O$16:O2387), 0)</f>
        <v>-3820.0000000000018</v>
      </c>
    </row>
    <row r="2388" spans="1:18" x14ac:dyDescent="0.25">
      <c r="A2388" s="2">
        <v>2373</v>
      </c>
      <c r="B2388" t="s">
        <v>2373</v>
      </c>
      <c r="C2388" s="8">
        <v>346.85</v>
      </c>
      <c r="D2388" s="8">
        <v>162.69999999999999</v>
      </c>
      <c r="E2388" s="17">
        <f t="shared" si="407"/>
        <v>0.75698439560631847</v>
      </c>
      <c r="F2388" s="2">
        <f>+IF(A2388&gt;$C$3,AVERAGE(INDEX($E$16:$E$2532,A2388-$C$3):E2387),"")</f>
        <v>0.7643753121117598</v>
      </c>
      <c r="G2388" s="2">
        <f>+IF(A2388&gt;$C$3,STDEVA(INDEX($E$16:$E$2532,A2388-$C$3):E2387),"")</f>
        <v>1.1732481558261973E-2</v>
      </c>
      <c r="H2388">
        <f t="shared" si="408"/>
        <v>-0.62995338784373944</v>
      </c>
      <c r="I2388" s="2" t="str">
        <f t="shared" si="409"/>
        <v/>
      </c>
      <c r="J2388" t="str">
        <f t="shared" si="410"/>
        <v/>
      </c>
      <c r="K2388" t="str">
        <f t="shared" si="411"/>
        <v/>
      </c>
      <c r="L2388" s="37">
        <f t="shared" si="412"/>
        <v>857.50000000000887</v>
      </c>
      <c r="M2388" t="str">
        <f t="shared" si="413"/>
        <v>TP</v>
      </c>
      <c r="N2388" s="39">
        <f t="shared" si="414"/>
        <v>857.50000000000887</v>
      </c>
      <c r="O2388" s="40">
        <f t="shared" si="417"/>
        <v>17211.675000000047</v>
      </c>
      <c r="P2388" s="39">
        <f t="shared" si="415"/>
        <v>3.75</v>
      </c>
      <c r="Q2388" s="39">
        <f t="shared" si="416"/>
        <v>0</v>
      </c>
      <c r="R2388" s="39">
        <f>IF((O2388 - MAX($O$16:O2388)) &lt; 0, O2388 - MAX($O$16:O2388), 0)</f>
        <v>-2962.4999999999927</v>
      </c>
    </row>
    <row r="2389" spans="1:18" x14ac:dyDescent="0.25">
      <c r="A2389" s="2">
        <v>2374</v>
      </c>
      <c r="B2389" t="s">
        <v>2374</v>
      </c>
      <c r="C2389" s="8">
        <v>352.43</v>
      </c>
      <c r="D2389" s="8">
        <v>163.79</v>
      </c>
      <c r="E2389" s="17">
        <f t="shared" si="407"/>
        <v>0.76626690147782273</v>
      </c>
      <c r="F2389" s="2">
        <f>+IF(A2389&gt;$C$3,AVERAGE(INDEX($E$16:$E$2532,A2389-$C$3):E2388),"")</f>
        <v>0.75953123364373254</v>
      </c>
      <c r="G2389" s="2">
        <f>+IF(A2389&gt;$C$3,STDEVA(INDEX($E$16:$E$2532,A2389-$C$3):E2388),"")</f>
        <v>7.1532056268093841E-3</v>
      </c>
      <c r="H2389">
        <f t="shared" si="408"/>
        <v>0.94162927580967137</v>
      </c>
      <c r="I2389" s="2" t="str">
        <f t="shared" si="409"/>
        <v/>
      </c>
      <c r="J2389" t="str">
        <f t="shared" si="410"/>
        <v/>
      </c>
      <c r="K2389" t="str">
        <f t="shared" si="411"/>
        <v/>
      </c>
      <c r="L2389" s="37" t="str">
        <f t="shared" si="412"/>
        <v/>
      </c>
      <c r="M2389" t="str">
        <f t="shared" si="413"/>
        <v/>
      </c>
      <c r="N2389" s="39">
        <f t="shared" si="414"/>
        <v>0</v>
      </c>
      <c r="O2389" s="40">
        <f t="shared" si="417"/>
        <v>17211.675000000047</v>
      </c>
      <c r="P2389" s="39">
        <f t="shared" si="415"/>
        <v>0</v>
      </c>
      <c r="Q2389" s="39">
        <f t="shared" si="416"/>
        <v>0</v>
      </c>
      <c r="R2389" s="39">
        <f>IF((O2389 - MAX($O$16:O2389)) &lt; 0, O2389 - MAX($O$16:O2389), 0)</f>
        <v>-2962.4999999999927</v>
      </c>
    </row>
    <row r="2390" spans="1:18" x14ac:dyDescent="0.25">
      <c r="A2390" s="2">
        <v>2375</v>
      </c>
      <c r="B2390" t="s">
        <v>2375</v>
      </c>
      <c r="C2390" s="8">
        <v>350.13</v>
      </c>
      <c r="D2390" s="8">
        <v>162.69999999999999</v>
      </c>
      <c r="E2390" s="17">
        <f t="shared" si="407"/>
        <v>0.76639649986738001</v>
      </c>
      <c r="F2390" s="2">
        <f>+IF(A2390&gt;$C$3,AVERAGE(INDEX($E$16:$E$2532,A2390-$C$3):E2389),"")</f>
        <v>0.75847502990928228</v>
      </c>
      <c r="G2390" s="2">
        <f>+IF(A2390&gt;$C$3,STDEVA(INDEX($E$16:$E$2532,A2390-$C$3):E2389),"")</f>
        <v>5.0016006911245041E-3</v>
      </c>
      <c r="H2390">
        <f t="shared" si="408"/>
        <v>1.5837869608732702</v>
      </c>
      <c r="I2390" s="2" t="str">
        <f t="shared" si="409"/>
        <v>Sell</v>
      </c>
      <c r="J2390">
        <f t="shared" si="410"/>
        <v>162.69999999999999</v>
      </c>
      <c r="K2390">
        <f t="shared" si="411"/>
        <v>350.13</v>
      </c>
      <c r="L2390" s="37" t="str">
        <f t="shared" si="412"/>
        <v/>
      </c>
      <c r="M2390" t="str">
        <f t="shared" si="413"/>
        <v>Short</v>
      </c>
      <c r="N2390" s="39">
        <f t="shared" si="414"/>
        <v>0</v>
      </c>
      <c r="O2390" s="40">
        <f t="shared" si="417"/>
        <v>17211.675000000047</v>
      </c>
      <c r="P2390" s="39">
        <f t="shared" si="415"/>
        <v>3.75</v>
      </c>
      <c r="Q2390" s="39">
        <f t="shared" si="416"/>
        <v>6410.375</v>
      </c>
      <c r="R2390" s="39">
        <f>IF((O2390 - MAX($O$16:O2390)) &lt; 0, O2390 - MAX($O$16:O2390), 0)</f>
        <v>-2962.4999999999927</v>
      </c>
    </row>
    <row r="2391" spans="1:18" x14ac:dyDescent="0.25">
      <c r="A2391" s="2">
        <v>2376</v>
      </c>
      <c r="B2391" t="s">
        <v>2376</v>
      </c>
      <c r="C2391" s="8">
        <v>347.93</v>
      </c>
      <c r="D2391" s="8">
        <v>161.09</v>
      </c>
      <c r="E2391" s="17">
        <f t="shared" si="407"/>
        <v>0.7700380951060537</v>
      </c>
      <c r="F2391" s="2">
        <f>+IF(A2391&gt;$C$3,AVERAGE(INDEX($E$16:$E$2532,A2391-$C$3):E2390),"")</f>
        <v>0.75973451679391635</v>
      </c>
      <c r="G2391" s="2">
        <f>+IF(A2391&gt;$C$3,STDEVA(INDEX($E$16:$E$2532,A2391-$C$3):E2390),"")</f>
        <v>6.1693738885996415E-3</v>
      </c>
      <c r="H2391">
        <f t="shared" si="408"/>
        <v>1.6701173406230554</v>
      </c>
      <c r="I2391" s="2" t="str">
        <f t="shared" si="409"/>
        <v>Sell</v>
      </c>
      <c r="J2391">
        <f t="shared" si="410"/>
        <v>162.69999999999999</v>
      </c>
      <c r="K2391">
        <f t="shared" si="411"/>
        <v>350.13</v>
      </c>
      <c r="L2391" s="37">
        <f t="shared" si="412"/>
        <v>147.50000000000085</v>
      </c>
      <c r="M2391" t="str">
        <f t="shared" si="413"/>
        <v>Short</v>
      </c>
      <c r="N2391" s="39">
        <f t="shared" si="414"/>
        <v>0</v>
      </c>
      <c r="O2391" s="40">
        <f t="shared" si="417"/>
        <v>17211.675000000047</v>
      </c>
      <c r="P2391" s="39">
        <f t="shared" si="415"/>
        <v>0</v>
      </c>
      <c r="Q2391" s="39">
        <f t="shared" si="416"/>
        <v>0</v>
      </c>
      <c r="R2391" s="39">
        <f>IF((O2391 - MAX($O$16:O2391)) &lt; 0, O2391 - MAX($O$16:O2391), 0)</f>
        <v>-2962.4999999999927</v>
      </c>
    </row>
    <row r="2392" spans="1:18" x14ac:dyDescent="0.25">
      <c r="A2392" s="2">
        <v>2377</v>
      </c>
      <c r="B2392" t="s">
        <v>2377</v>
      </c>
      <c r="C2392" s="8">
        <v>347.5</v>
      </c>
      <c r="D2392" s="8">
        <v>162.75</v>
      </c>
      <c r="E2392" s="17">
        <f t="shared" si="407"/>
        <v>0.75854938391616822</v>
      </c>
      <c r="F2392" s="2">
        <f>+IF(A2392&gt;$C$3,AVERAGE(INDEX($E$16:$E$2532,A2392-$C$3):E2391),"")</f>
        <v>0.76259120917800594</v>
      </c>
      <c r="G2392" s="2">
        <f>+IF(A2392&gt;$C$3,STDEVA(INDEX($E$16:$E$2532,A2392-$C$3):E2391),"")</f>
        <v>7.1022090282074884E-3</v>
      </c>
      <c r="H2392">
        <f t="shared" si="408"/>
        <v>-0.56909410097407753</v>
      </c>
      <c r="I2392" s="2" t="str">
        <f t="shared" si="409"/>
        <v/>
      </c>
      <c r="J2392" t="str">
        <f t="shared" si="410"/>
        <v/>
      </c>
      <c r="K2392" t="str">
        <f t="shared" si="411"/>
        <v/>
      </c>
      <c r="L2392" s="37">
        <f t="shared" si="412"/>
        <v>670.00000000000171</v>
      </c>
      <c r="M2392" t="str">
        <f t="shared" si="413"/>
        <v>TP</v>
      </c>
      <c r="N2392" s="39">
        <f t="shared" si="414"/>
        <v>670.00000000000171</v>
      </c>
      <c r="O2392" s="40">
        <f t="shared" si="417"/>
        <v>17881.675000000047</v>
      </c>
      <c r="P2392" s="39">
        <f t="shared" si="415"/>
        <v>3.75</v>
      </c>
      <c r="Q2392" s="39">
        <f t="shared" si="416"/>
        <v>0</v>
      </c>
      <c r="R2392" s="39">
        <f>IF((O2392 - MAX($O$16:O2392)) &lt; 0, O2392 - MAX($O$16:O2392), 0)</f>
        <v>-2292.4999999999927</v>
      </c>
    </row>
    <row r="2393" spans="1:18" x14ac:dyDescent="0.25">
      <c r="A2393" s="2">
        <v>2378</v>
      </c>
      <c r="B2393" t="s">
        <v>2378</v>
      </c>
      <c r="C2393" s="8">
        <v>347.29</v>
      </c>
      <c r="D2393" s="8">
        <v>162.35</v>
      </c>
      <c r="E2393" s="17">
        <f t="shared" si="407"/>
        <v>0.76040566723638647</v>
      </c>
      <c r="F2393" s="2">
        <f>+IF(A2393&gt;$C$3,AVERAGE(INDEX($E$16:$E$2532,A2393-$C$3):E2392),"")</f>
        <v>0.76364705519474863</v>
      </c>
      <c r="G2393" s="2">
        <f>+IF(A2393&gt;$C$3,STDEVA(INDEX($E$16:$E$2532,A2393-$C$3):E2392),"")</f>
        <v>5.6045900153012199E-3</v>
      </c>
      <c r="H2393">
        <f t="shared" si="408"/>
        <v>-0.57834524015365341</v>
      </c>
      <c r="I2393" s="2" t="str">
        <f t="shared" si="409"/>
        <v/>
      </c>
      <c r="J2393" t="str">
        <f t="shared" si="410"/>
        <v/>
      </c>
      <c r="K2393" t="str">
        <f t="shared" si="411"/>
        <v/>
      </c>
      <c r="L2393" s="37" t="str">
        <f t="shared" si="412"/>
        <v/>
      </c>
      <c r="M2393" t="str">
        <f t="shared" si="413"/>
        <v/>
      </c>
      <c r="N2393" s="39">
        <f t="shared" si="414"/>
        <v>0</v>
      </c>
      <c r="O2393" s="40">
        <f t="shared" si="417"/>
        <v>17881.675000000047</v>
      </c>
      <c r="P2393" s="39">
        <f t="shared" si="415"/>
        <v>0</v>
      </c>
      <c r="Q2393" s="39">
        <f t="shared" si="416"/>
        <v>0</v>
      </c>
      <c r="R2393" s="39">
        <f>IF((O2393 - MAX($O$16:O2393)) &lt; 0, O2393 - MAX($O$16:O2393), 0)</f>
        <v>-2292.4999999999927</v>
      </c>
    </row>
    <row r="2394" spans="1:18" x14ac:dyDescent="0.25">
      <c r="A2394" s="2">
        <v>2379</v>
      </c>
      <c r="B2394" t="s">
        <v>2379</v>
      </c>
      <c r="C2394" s="8">
        <v>342.01</v>
      </c>
      <c r="D2394" s="8">
        <v>160.41</v>
      </c>
      <c r="E2394" s="17">
        <f t="shared" si="407"/>
        <v>0.75710693877246349</v>
      </c>
      <c r="F2394" s="2">
        <f>+IF(A2394&gt;$C$3,AVERAGE(INDEX($E$16:$E$2532,A2394-$C$3):E2393),"")</f>
        <v>0.76433130952076223</v>
      </c>
      <c r="G2394" s="2">
        <f>+IF(A2394&gt;$C$3,STDEVA(INDEX($E$16:$E$2532,A2394-$C$3):E2393),"")</f>
        <v>4.7281143215458996E-3</v>
      </c>
      <c r="H2394">
        <f t="shared" si="408"/>
        <v>-1.5279602515906729</v>
      </c>
      <c r="I2394" s="2" t="str">
        <f t="shared" si="409"/>
        <v>Buy</v>
      </c>
      <c r="J2394">
        <f t="shared" si="410"/>
        <v>342.01</v>
      </c>
      <c r="K2394">
        <f t="shared" si="411"/>
        <v>160.41</v>
      </c>
      <c r="L2394" s="37" t="str">
        <f t="shared" si="412"/>
        <v/>
      </c>
      <c r="M2394" t="str">
        <f t="shared" si="413"/>
        <v>Long</v>
      </c>
      <c r="N2394" s="39">
        <f t="shared" si="414"/>
        <v>0</v>
      </c>
      <c r="O2394" s="40">
        <f t="shared" si="417"/>
        <v>17881.675000000047</v>
      </c>
      <c r="P2394" s="39">
        <f t="shared" si="415"/>
        <v>3.75</v>
      </c>
      <c r="Q2394" s="39">
        <f t="shared" si="416"/>
        <v>6280.25</v>
      </c>
      <c r="R2394" s="39">
        <f>IF((O2394 - MAX($O$16:O2394)) &lt; 0, O2394 - MAX($O$16:O2394), 0)</f>
        <v>-2292.4999999999927</v>
      </c>
    </row>
    <row r="2395" spans="1:18" x14ac:dyDescent="0.25">
      <c r="A2395" s="2">
        <v>2380</v>
      </c>
      <c r="B2395" t="s">
        <v>2380</v>
      </c>
      <c r="C2395" s="8">
        <v>343.38</v>
      </c>
      <c r="D2395" s="8">
        <v>160.76</v>
      </c>
      <c r="E2395" s="17">
        <f t="shared" si="407"/>
        <v>0.75892513606806555</v>
      </c>
      <c r="F2395" s="2">
        <f>+IF(A2395&gt;$C$3,AVERAGE(INDEX($E$16:$E$2532,A2395-$C$3):E2394),"")</f>
        <v>0.76249931697969042</v>
      </c>
      <c r="G2395" s="2">
        <f>+IF(A2395&gt;$C$3,STDEVA(INDEX($E$16:$E$2532,A2395-$C$3):E2394),"")</f>
        <v>5.5019154228857546E-3</v>
      </c>
      <c r="H2395">
        <f t="shared" si="408"/>
        <v>-0.64962483733532406</v>
      </c>
      <c r="I2395" s="2" t="str">
        <f t="shared" si="409"/>
        <v/>
      </c>
      <c r="J2395">
        <f t="shared" si="410"/>
        <v>342.01</v>
      </c>
      <c r="K2395">
        <f t="shared" si="411"/>
        <v>160.41</v>
      </c>
      <c r="L2395" s="37">
        <f t="shared" si="412"/>
        <v>255.00000000000256</v>
      </c>
      <c r="M2395" t="str">
        <f t="shared" si="413"/>
        <v>Long</v>
      </c>
      <c r="N2395" s="39">
        <f t="shared" si="414"/>
        <v>0</v>
      </c>
      <c r="O2395" s="40">
        <f t="shared" si="417"/>
        <v>17881.675000000047</v>
      </c>
      <c r="P2395" s="39">
        <f t="shared" si="415"/>
        <v>0</v>
      </c>
      <c r="Q2395" s="39">
        <f t="shared" si="416"/>
        <v>0</v>
      </c>
      <c r="R2395" s="39">
        <f>IF((O2395 - MAX($O$16:O2395)) &lt; 0, O2395 - MAX($O$16:O2395), 0)</f>
        <v>-2292.4999999999927</v>
      </c>
    </row>
    <row r="2396" spans="1:18" x14ac:dyDescent="0.25">
      <c r="A2396" s="2">
        <v>2381</v>
      </c>
      <c r="B2396" t="s">
        <v>2381</v>
      </c>
      <c r="C2396" s="8">
        <v>342.73</v>
      </c>
      <c r="D2396" s="8">
        <v>159.38</v>
      </c>
      <c r="E2396" s="17">
        <f t="shared" si="407"/>
        <v>0.76565167720210447</v>
      </c>
      <c r="F2396" s="2">
        <f>+IF(A2396&gt;$C$3,AVERAGE(INDEX($E$16:$E$2532,A2396-$C$3):E2395),"")</f>
        <v>0.76100504421982751</v>
      </c>
      <c r="G2396" s="2">
        <f>+IF(A2396&gt;$C$3,STDEVA(INDEX($E$16:$E$2532,A2396-$C$3):E2395),"")</f>
        <v>5.1842736378140174E-3</v>
      </c>
      <c r="H2396">
        <f t="shared" si="408"/>
        <v>0.89629392792550366</v>
      </c>
      <c r="I2396" s="2" t="str">
        <f t="shared" si="409"/>
        <v/>
      </c>
      <c r="J2396" t="str">
        <f t="shared" si="410"/>
        <v/>
      </c>
      <c r="K2396" t="str">
        <f t="shared" si="411"/>
        <v/>
      </c>
      <c r="L2396" s="37">
        <f t="shared" si="412"/>
        <v>437.50000000000711</v>
      </c>
      <c r="M2396" t="str">
        <f t="shared" si="413"/>
        <v>TP</v>
      </c>
      <c r="N2396" s="39">
        <f t="shared" si="414"/>
        <v>437.50000000000711</v>
      </c>
      <c r="O2396" s="40">
        <f t="shared" si="417"/>
        <v>18319.175000000054</v>
      </c>
      <c r="P2396" s="39">
        <f t="shared" si="415"/>
        <v>3.75</v>
      </c>
      <c r="Q2396" s="39">
        <f t="shared" si="416"/>
        <v>0</v>
      </c>
      <c r="R2396" s="39">
        <f>IF((O2396 - MAX($O$16:O2396)) &lt; 0, O2396 - MAX($O$16:O2396), 0)</f>
        <v>-1854.9999999999854</v>
      </c>
    </row>
    <row r="2397" spans="1:18" x14ac:dyDescent="0.25">
      <c r="A2397" s="2">
        <v>2382</v>
      </c>
      <c r="B2397" t="s">
        <v>2382</v>
      </c>
      <c r="C2397" s="8">
        <v>344.61</v>
      </c>
      <c r="D2397" s="8">
        <v>162.13</v>
      </c>
      <c r="E2397" s="17">
        <f t="shared" si="407"/>
        <v>0.75401486026344489</v>
      </c>
      <c r="F2397" s="2">
        <f>+IF(A2397&gt;$C$3,AVERAGE(INDEX($E$16:$E$2532,A2397-$C$3):E2396),"")</f>
        <v>0.76012776063903753</v>
      </c>
      <c r="G2397" s="2">
        <f>+IF(A2397&gt;$C$3,STDEVA(INDEX($E$16:$E$2532,A2397-$C$3):E2396),"")</f>
        <v>3.3035522532627085E-3</v>
      </c>
      <c r="H2397">
        <f t="shared" si="408"/>
        <v>-1.8504022055517124</v>
      </c>
      <c r="I2397" s="2" t="str">
        <f t="shared" si="409"/>
        <v>Buy</v>
      </c>
      <c r="J2397">
        <f t="shared" si="410"/>
        <v>344.61</v>
      </c>
      <c r="K2397">
        <f t="shared" si="411"/>
        <v>162.13</v>
      </c>
      <c r="L2397" s="37" t="str">
        <f t="shared" si="412"/>
        <v/>
      </c>
      <c r="M2397" t="str">
        <f t="shared" si="413"/>
        <v>Long</v>
      </c>
      <c r="N2397" s="39">
        <f t="shared" si="414"/>
        <v>0</v>
      </c>
      <c r="O2397" s="40">
        <f t="shared" si="417"/>
        <v>18319.175000000054</v>
      </c>
      <c r="P2397" s="39">
        <f t="shared" si="415"/>
        <v>3.75</v>
      </c>
      <c r="Q2397" s="39">
        <f t="shared" si="416"/>
        <v>6334.25</v>
      </c>
      <c r="R2397" s="39">
        <f>IF((O2397 - MAX($O$16:O2397)) &lt; 0, O2397 - MAX($O$16:O2397), 0)</f>
        <v>-1854.9999999999854</v>
      </c>
    </row>
    <row r="2398" spans="1:18" x14ac:dyDescent="0.25">
      <c r="A2398" s="2">
        <v>2383</v>
      </c>
      <c r="B2398" t="s">
        <v>2383</v>
      </c>
      <c r="C2398" s="8">
        <v>345.78</v>
      </c>
      <c r="D2398" s="8">
        <v>163.07</v>
      </c>
      <c r="E2398" s="17">
        <f t="shared" si="407"/>
        <v>0.75162317820344415</v>
      </c>
      <c r="F2398" s="2">
        <f>+IF(A2398&gt;$C$3,AVERAGE(INDEX($E$16:$E$2532,A2398-$C$3):E2397),"")</f>
        <v>0.75922085590849309</v>
      </c>
      <c r="G2398" s="2">
        <f>+IF(A2398&gt;$C$3,STDEVA(INDEX($E$16:$E$2532,A2398-$C$3):E2397),"")</f>
        <v>4.3132854916917169E-3</v>
      </c>
      <c r="H2398">
        <f t="shared" si="408"/>
        <v>-1.7614594998832416</v>
      </c>
      <c r="I2398" s="2" t="str">
        <f t="shared" si="409"/>
        <v>Buy</v>
      </c>
      <c r="J2398">
        <f t="shared" si="410"/>
        <v>344.61</v>
      </c>
      <c r="K2398">
        <f t="shared" si="411"/>
        <v>162.13</v>
      </c>
      <c r="L2398" s="37">
        <f t="shared" si="412"/>
        <v>57.499999999990337</v>
      </c>
      <c r="M2398" t="str">
        <f t="shared" si="413"/>
        <v>Long</v>
      </c>
      <c r="N2398" s="39">
        <f t="shared" si="414"/>
        <v>0</v>
      </c>
      <c r="O2398" s="40">
        <f t="shared" si="417"/>
        <v>18319.175000000054</v>
      </c>
      <c r="P2398" s="39">
        <f t="shared" si="415"/>
        <v>0</v>
      </c>
      <c r="Q2398" s="39">
        <f t="shared" si="416"/>
        <v>0</v>
      </c>
      <c r="R2398" s="39">
        <f>IF((O2398 - MAX($O$16:O2398)) &lt; 0, O2398 - MAX($O$16:O2398), 0)</f>
        <v>-1854.9999999999854</v>
      </c>
    </row>
    <row r="2399" spans="1:18" x14ac:dyDescent="0.25">
      <c r="A2399" s="2">
        <v>2384</v>
      </c>
      <c r="B2399" t="s">
        <v>2384</v>
      </c>
      <c r="C2399" s="8">
        <v>339.39</v>
      </c>
      <c r="D2399" s="8">
        <v>159.55000000000001</v>
      </c>
      <c r="E2399" s="17">
        <f t="shared" si="407"/>
        <v>0.7547925358822325</v>
      </c>
      <c r="F2399" s="2">
        <f>+IF(A2399&gt;$C$3,AVERAGE(INDEX($E$16:$E$2532,A2399-$C$3):E2398),"")</f>
        <v>0.7574643581019046</v>
      </c>
      <c r="G2399" s="2">
        <f>+IF(A2399&gt;$C$3,STDEVA(INDEX($E$16:$E$2532,A2399-$C$3):E2398),"")</f>
        <v>5.3691766788701821E-3</v>
      </c>
      <c r="H2399">
        <f t="shared" si="408"/>
        <v>-0.4976223319651174</v>
      </c>
      <c r="I2399" s="2" t="str">
        <f t="shared" si="409"/>
        <v/>
      </c>
      <c r="J2399" t="str">
        <f t="shared" si="410"/>
        <v/>
      </c>
      <c r="K2399" t="str">
        <f t="shared" si="411"/>
        <v/>
      </c>
      <c r="L2399" s="37">
        <f t="shared" si="412"/>
        <v>-660.0000000000108</v>
      </c>
      <c r="M2399" t="str">
        <f t="shared" si="413"/>
        <v>SL</v>
      </c>
      <c r="N2399" s="39">
        <f t="shared" si="414"/>
        <v>-660.0000000000108</v>
      </c>
      <c r="O2399" s="40">
        <f t="shared" si="417"/>
        <v>17659.175000000043</v>
      </c>
      <c r="P2399" s="39">
        <f t="shared" si="415"/>
        <v>3.75</v>
      </c>
      <c r="Q2399" s="39">
        <f t="shared" si="416"/>
        <v>0</v>
      </c>
      <c r="R2399" s="39">
        <f>IF((O2399 - MAX($O$16:O2399)) &lt; 0, O2399 - MAX($O$16:O2399), 0)</f>
        <v>-2514.9999999999964</v>
      </c>
    </row>
    <row r="2400" spans="1:18" x14ac:dyDescent="0.25">
      <c r="A2400" s="2">
        <v>2385</v>
      </c>
      <c r="B2400" t="s">
        <v>2385</v>
      </c>
      <c r="C2400" s="8">
        <v>338.22</v>
      </c>
      <c r="D2400" s="8">
        <v>158.18</v>
      </c>
      <c r="E2400" s="17">
        <f t="shared" si="407"/>
        <v>0.7599629462302675</v>
      </c>
      <c r="F2400" s="2">
        <f>+IF(A2400&gt;$C$3,AVERAGE(INDEX($E$16:$E$2532,A2400-$C$3):E2399),"")</f>
        <v>0.75700147752385838</v>
      </c>
      <c r="G2400" s="2">
        <f>+IF(A2400&gt;$C$3,STDEVA(INDEX($E$16:$E$2532,A2400-$C$3):E2399),"")</f>
        <v>5.5057203453432613E-3</v>
      </c>
      <c r="H2400">
        <f t="shared" si="408"/>
        <v>0.53788941694322179</v>
      </c>
      <c r="I2400" s="2" t="str">
        <f t="shared" si="409"/>
        <v/>
      </c>
      <c r="J2400" t="str">
        <f t="shared" si="410"/>
        <v/>
      </c>
      <c r="K2400" t="str">
        <f t="shared" si="411"/>
        <v/>
      </c>
      <c r="L2400" s="37" t="str">
        <f t="shared" si="412"/>
        <v/>
      </c>
      <c r="M2400" t="str">
        <f t="shared" si="413"/>
        <v/>
      </c>
      <c r="N2400" s="39">
        <f t="shared" si="414"/>
        <v>0</v>
      </c>
      <c r="O2400" s="40">
        <f t="shared" si="417"/>
        <v>17659.175000000043</v>
      </c>
      <c r="P2400" s="39">
        <f t="shared" si="415"/>
        <v>0</v>
      </c>
      <c r="Q2400" s="39">
        <f t="shared" si="416"/>
        <v>0</v>
      </c>
      <c r="R2400" s="39">
        <f>IF((O2400 - MAX($O$16:O2400)) &lt; 0, O2400 - MAX($O$16:O2400), 0)</f>
        <v>-2514.9999999999964</v>
      </c>
    </row>
    <row r="2401" spans="1:18" x14ac:dyDescent="0.25">
      <c r="A2401" s="2">
        <v>2386</v>
      </c>
      <c r="B2401" t="s">
        <v>2386</v>
      </c>
      <c r="C2401" s="8">
        <v>326.66000000000003</v>
      </c>
      <c r="D2401" s="8">
        <v>153.31</v>
      </c>
      <c r="E2401" s="17">
        <f t="shared" si="407"/>
        <v>0.75645785930263054</v>
      </c>
      <c r="F2401" s="2">
        <f>+IF(A2401&gt;$C$3,AVERAGE(INDEX($E$16:$E$2532,A2401-$C$3):E2400),"")</f>
        <v>0.75720903955629881</v>
      </c>
      <c r="G2401" s="2">
        <f>+IF(A2401&gt;$C$3,STDEVA(INDEX($E$16:$E$2532,A2401-$C$3):E2400),"")</f>
        <v>5.6148519749476111E-3</v>
      </c>
      <c r="H2401">
        <f t="shared" si="408"/>
        <v>-0.13378451596228944</v>
      </c>
      <c r="I2401" s="2" t="str">
        <f t="shared" si="409"/>
        <v/>
      </c>
      <c r="J2401" t="str">
        <f t="shared" si="410"/>
        <v/>
      </c>
      <c r="K2401" t="str">
        <f t="shared" si="411"/>
        <v/>
      </c>
      <c r="L2401" s="37" t="str">
        <f t="shared" si="412"/>
        <v/>
      </c>
      <c r="M2401" t="str">
        <f t="shared" si="413"/>
        <v/>
      </c>
      <c r="N2401" s="39">
        <f t="shared" si="414"/>
        <v>0</v>
      </c>
      <c r="O2401" s="40">
        <f t="shared" si="417"/>
        <v>17659.175000000043</v>
      </c>
      <c r="P2401" s="39">
        <f t="shared" si="415"/>
        <v>0</v>
      </c>
      <c r="Q2401" s="39">
        <f t="shared" si="416"/>
        <v>0</v>
      </c>
      <c r="R2401" s="39">
        <f>IF((O2401 - MAX($O$16:O2401)) &lt; 0, O2401 - MAX($O$16:O2401), 0)</f>
        <v>-2514.9999999999964</v>
      </c>
    </row>
    <row r="2402" spans="1:18" x14ac:dyDescent="0.25">
      <c r="A2402" s="2">
        <v>2387</v>
      </c>
      <c r="B2402" t="s">
        <v>2387</v>
      </c>
      <c r="C2402" s="8">
        <v>329.98</v>
      </c>
      <c r="D2402" s="8">
        <v>155.13999999999999</v>
      </c>
      <c r="E2402" s="17">
        <f t="shared" si="407"/>
        <v>0.75470411150057304</v>
      </c>
      <c r="F2402" s="2">
        <f>+IF(A2402&gt;$C$3,AVERAGE(INDEX($E$16:$E$2532,A2402-$C$3):E2401),"")</f>
        <v>0.75537027597640383</v>
      </c>
      <c r="G2402" s="2">
        <f>+IF(A2402&gt;$C$3,STDEVA(INDEX($E$16:$E$2532,A2402-$C$3):E2401),"")</f>
        <v>3.1019000082078332E-3</v>
      </c>
      <c r="H2402">
        <f t="shared" si="408"/>
        <v>-0.21476013864665944</v>
      </c>
      <c r="I2402" s="2" t="str">
        <f t="shared" si="409"/>
        <v/>
      </c>
      <c r="J2402" t="str">
        <f t="shared" si="410"/>
        <v/>
      </c>
      <c r="K2402" t="str">
        <f t="shared" si="411"/>
        <v/>
      </c>
      <c r="L2402" s="37" t="str">
        <f t="shared" si="412"/>
        <v/>
      </c>
      <c r="M2402" t="str">
        <f t="shared" si="413"/>
        <v/>
      </c>
      <c r="N2402" s="39">
        <f t="shared" si="414"/>
        <v>0</v>
      </c>
      <c r="O2402" s="40">
        <f t="shared" si="417"/>
        <v>17659.175000000043</v>
      </c>
      <c r="P2402" s="39">
        <f t="shared" si="415"/>
        <v>0</v>
      </c>
      <c r="Q2402" s="39">
        <f t="shared" si="416"/>
        <v>0</v>
      </c>
      <c r="R2402" s="39">
        <f>IF((O2402 - MAX($O$16:O2402)) &lt; 0, O2402 - MAX($O$16:O2402), 0)</f>
        <v>-2514.9999999999964</v>
      </c>
    </row>
    <row r="2403" spans="1:18" x14ac:dyDescent="0.25">
      <c r="A2403" s="2">
        <v>2388</v>
      </c>
      <c r="B2403" t="s">
        <v>2388</v>
      </c>
      <c r="C2403" s="8">
        <v>326.54000000000002</v>
      </c>
      <c r="D2403" s="8">
        <v>153.09</v>
      </c>
      <c r="E2403" s="17">
        <f t="shared" si="407"/>
        <v>0.75752646895402864</v>
      </c>
      <c r="F2403" s="2">
        <f>+IF(A2403&gt;$C$3,AVERAGE(INDEX($E$16:$E$2532,A2403-$C$3):E2402),"")</f>
        <v>0.75550812622382957</v>
      </c>
      <c r="G2403" s="2">
        <f>+IF(A2403&gt;$C$3,STDEVA(INDEX($E$16:$E$2532,A2403-$C$3):E2402),"")</f>
        <v>3.0413296657886856E-3</v>
      </c>
      <c r="H2403">
        <f t="shared" si="408"/>
        <v>0.66363826089062672</v>
      </c>
      <c r="I2403" s="2" t="str">
        <f t="shared" si="409"/>
        <v/>
      </c>
      <c r="J2403" t="str">
        <f t="shared" si="410"/>
        <v/>
      </c>
      <c r="K2403" t="str">
        <f t="shared" si="411"/>
        <v/>
      </c>
      <c r="L2403" s="37" t="str">
        <f t="shared" si="412"/>
        <v/>
      </c>
      <c r="M2403" t="str">
        <f t="shared" si="413"/>
        <v/>
      </c>
      <c r="N2403" s="39">
        <f t="shared" si="414"/>
        <v>0</v>
      </c>
      <c r="O2403" s="40">
        <f t="shared" si="417"/>
        <v>17659.175000000043</v>
      </c>
      <c r="P2403" s="39">
        <f t="shared" si="415"/>
        <v>0</v>
      </c>
      <c r="Q2403" s="39">
        <f t="shared" si="416"/>
        <v>0</v>
      </c>
      <c r="R2403" s="39">
        <f>IF((O2403 - MAX($O$16:O2403)) &lt; 0, O2403 - MAX($O$16:O2403), 0)</f>
        <v>-2514.9999999999964</v>
      </c>
    </row>
    <row r="2404" spans="1:18" x14ac:dyDescent="0.25">
      <c r="A2404" s="2">
        <v>2389</v>
      </c>
      <c r="B2404" t="s">
        <v>2389</v>
      </c>
      <c r="C2404" s="8">
        <v>330.2</v>
      </c>
      <c r="D2404" s="8">
        <v>155.82</v>
      </c>
      <c r="E2404" s="17">
        <f t="shared" si="407"/>
        <v>0.75099703658331551</v>
      </c>
      <c r="F2404" s="2">
        <f>+IF(A2404&gt;$C$3,AVERAGE(INDEX($E$16:$E$2532,A2404-$C$3):E2403),"")</f>
        <v>0.75668878437394638</v>
      </c>
      <c r="G2404" s="2">
        <f>+IF(A2404&gt;$C$3,STDEVA(INDEX($E$16:$E$2532,A2404-$C$3):E2403),"")</f>
        <v>2.1800150493912398E-3</v>
      </c>
      <c r="H2404">
        <f t="shared" si="408"/>
        <v>-2.6108754580479894</v>
      </c>
      <c r="I2404" s="2" t="str">
        <f t="shared" si="409"/>
        <v>Buy</v>
      </c>
      <c r="J2404">
        <f t="shared" si="410"/>
        <v>330.2</v>
      </c>
      <c r="K2404">
        <f t="shared" si="411"/>
        <v>155.82</v>
      </c>
      <c r="L2404" s="37" t="str">
        <f t="shared" si="412"/>
        <v/>
      </c>
      <c r="M2404" t="str">
        <f t="shared" si="413"/>
        <v>Long</v>
      </c>
      <c r="N2404" s="39">
        <f t="shared" si="414"/>
        <v>0</v>
      </c>
      <c r="O2404" s="40">
        <f t="shared" si="417"/>
        <v>17659.175000000043</v>
      </c>
      <c r="P2404" s="39">
        <f t="shared" si="415"/>
        <v>3.75</v>
      </c>
      <c r="Q2404" s="39">
        <f t="shared" si="416"/>
        <v>6075.25</v>
      </c>
      <c r="R2404" s="39">
        <f>IF((O2404 - MAX($O$16:O2404)) &lt; 0, O2404 - MAX($O$16:O2404), 0)</f>
        <v>-2514.9999999999964</v>
      </c>
    </row>
    <row r="2405" spans="1:18" x14ac:dyDescent="0.25">
      <c r="A2405" s="2">
        <v>2390</v>
      </c>
      <c r="B2405" t="s">
        <v>2390</v>
      </c>
      <c r="C2405" s="8">
        <v>336.03</v>
      </c>
      <c r="D2405" s="8">
        <v>160.24</v>
      </c>
      <c r="E2405" s="17">
        <f t="shared" si="407"/>
        <v>0.74052775033419482</v>
      </c>
      <c r="F2405" s="2">
        <f>+IF(A2405&gt;$C$3,AVERAGE(INDEX($E$16:$E$2532,A2405-$C$3):E2404),"")</f>
        <v>0.75592968451416298</v>
      </c>
      <c r="G2405" s="2">
        <f>+IF(A2405&gt;$C$3,STDEVA(INDEX($E$16:$E$2532,A2405-$C$3):E2404),"")</f>
        <v>3.3514524480625541E-3</v>
      </c>
      <c r="H2405">
        <f t="shared" si="408"/>
        <v>-4.5955997940152438</v>
      </c>
      <c r="I2405" s="2" t="str">
        <f t="shared" si="409"/>
        <v>Buy</v>
      </c>
      <c r="J2405">
        <f t="shared" si="410"/>
        <v>330.2</v>
      </c>
      <c r="K2405">
        <f t="shared" si="411"/>
        <v>155.82</v>
      </c>
      <c r="L2405" s="37">
        <f t="shared" si="412"/>
        <v>352.49999999999181</v>
      </c>
      <c r="M2405" t="str">
        <f t="shared" si="413"/>
        <v>Long</v>
      </c>
      <c r="N2405" s="39">
        <f t="shared" si="414"/>
        <v>0</v>
      </c>
      <c r="O2405" s="40">
        <f t="shared" si="417"/>
        <v>17659.175000000043</v>
      </c>
      <c r="P2405" s="39">
        <f t="shared" si="415"/>
        <v>0</v>
      </c>
      <c r="Q2405" s="39">
        <f t="shared" si="416"/>
        <v>0</v>
      </c>
      <c r="R2405" s="39">
        <f>IF((O2405 - MAX($O$16:O2405)) &lt; 0, O2405 - MAX($O$16:O2405), 0)</f>
        <v>-2514.9999999999964</v>
      </c>
    </row>
    <row r="2406" spans="1:18" x14ac:dyDescent="0.25">
      <c r="A2406" s="2">
        <v>2391</v>
      </c>
      <c r="B2406" t="s">
        <v>2391</v>
      </c>
      <c r="C2406" s="8">
        <v>343.54</v>
      </c>
      <c r="D2406" s="8">
        <v>160.41999999999999</v>
      </c>
      <c r="E2406" s="17">
        <f t="shared" si="407"/>
        <v>0.76150817727010101</v>
      </c>
      <c r="F2406" s="2">
        <f>+IF(A2406&gt;$C$3,AVERAGE(INDEX($E$16:$E$2532,A2406-$C$3):E2405),"")</f>
        <v>0.75204264533494858</v>
      </c>
      <c r="G2406" s="2">
        <f>+IF(A2406&gt;$C$3,STDEVA(INDEX($E$16:$E$2532,A2406-$C$3):E2405),"")</f>
        <v>6.8981146438036522E-3</v>
      </c>
      <c r="H2406">
        <f t="shared" si="408"/>
        <v>1.372191160037475</v>
      </c>
      <c r="I2406" s="2" t="str">
        <f t="shared" si="409"/>
        <v/>
      </c>
      <c r="J2406" t="str">
        <f t="shared" si="410"/>
        <v/>
      </c>
      <c r="K2406" t="str">
        <f t="shared" si="411"/>
        <v/>
      </c>
      <c r="L2406" s="37">
        <f t="shared" si="412"/>
        <v>2185.0000000000095</v>
      </c>
      <c r="M2406" t="str">
        <f t="shared" si="413"/>
        <v>TP</v>
      </c>
      <c r="N2406" s="39">
        <f t="shared" si="414"/>
        <v>2185.0000000000095</v>
      </c>
      <c r="O2406" s="40">
        <f t="shared" si="417"/>
        <v>19844.175000000054</v>
      </c>
      <c r="P2406" s="39">
        <f t="shared" si="415"/>
        <v>3.75</v>
      </c>
      <c r="Q2406" s="39">
        <f t="shared" si="416"/>
        <v>0</v>
      </c>
      <c r="R2406" s="39">
        <f>IF((O2406 - MAX($O$16:O2406)) &lt; 0, O2406 - MAX($O$16:O2406), 0)</f>
        <v>-329.99999999998545</v>
      </c>
    </row>
    <row r="2407" spans="1:18" x14ac:dyDescent="0.25">
      <c r="A2407" s="2">
        <v>2392</v>
      </c>
      <c r="B2407" t="s">
        <v>2392</v>
      </c>
      <c r="C2407" s="8">
        <v>350.24</v>
      </c>
      <c r="D2407" s="8">
        <v>164.91</v>
      </c>
      <c r="E2407" s="17">
        <f t="shared" si="407"/>
        <v>0.75321876323387416</v>
      </c>
      <c r="F2407" s="2">
        <f>+IF(A2407&gt;$C$3,AVERAGE(INDEX($E$16:$E$2532,A2407-$C$3):E2406),"")</f>
        <v>0.75305270892844267</v>
      </c>
      <c r="G2407" s="2">
        <f>+IF(A2407&gt;$C$3,STDEVA(INDEX($E$16:$E$2532,A2407-$C$3):E2406),"")</f>
        <v>7.9896336066915454E-3</v>
      </c>
      <c r="H2407">
        <f t="shared" si="408"/>
        <v>2.0783719705545604E-2</v>
      </c>
      <c r="I2407" s="2" t="str">
        <f t="shared" si="409"/>
        <v/>
      </c>
      <c r="J2407" t="str">
        <f t="shared" si="410"/>
        <v/>
      </c>
      <c r="K2407" t="str">
        <f t="shared" si="411"/>
        <v/>
      </c>
      <c r="L2407" s="37" t="str">
        <f t="shared" si="412"/>
        <v/>
      </c>
      <c r="M2407" t="str">
        <f t="shared" si="413"/>
        <v/>
      </c>
      <c r="N2407" s="39">
        <f t="shared" si="414"/>
        <v>0</v>
      </c>
      <c r="O2407" s="40">
        <f t="shared" si="417"/>
        <v>19844.175000000054</v>
      </c>
      <c r="P2407" s="39">
        <f t="shared" si="415"/>
        <v>0</v>
      </c>
      <c r="Q2407" s="39">
        <f t="shared" si="416"/>
        <v>0</v>
      </c>
      <c r="R2407" s="39">
        <f>IF((O2407 - MAX($O$16:O2407)) &lt; 0, O2407 - MAX($O$16:O2407), 0)</f>
        <v>-329.99999999998545</v>
      </c>
    </row>
    <row r="2408" spans="1:18" x14ac:dyDescent="0.25">
      <c r="A2408" s="2">
        <v>2393</v>
      </c>
      <c r="B2408" t="s">
        <v>2393</v>
      </c>
      <c r="C2408" s="8">
        <v>350.16</v>
      </c>
      <c r="D2408" s="8">
        <v>163.62</v>
      </c>
      <c r="E2408" s="17">
        <f t="shared" si="407"/>
        <v>0.76084352679708789</v>
      </c>
      <c r="F2408" s="2">
        <f>+IF(A2408&gt;$C$3,AVERAGE(INDEX($E$16:$E$2532,A2408-$C$3):E2407),"")</f>
        <v>0.75275563927510292</v>
      </c>
      <c r="G2408" s="2">
        <f>+IF(A2408&gt;$C$3,STDEVA(INDEX($E$16:$E$2532,A2408-$C$3):E2407),"")</f>
        <v>7.9403427564421914E-3</v>
      </c>
      <c r="H2408">
        <f t="shared" si="408"/>
        <v>1.0185816620350643</v>
      </c>
      <c r="I2408" s="2" t="str">
        <f t="shared" si="409"/>
        <v/>
      </c>
      <c r="J2408" t="str">
        <f t="shared" si="410"/>
        <v/>
      </c>
      <c r="K2408" t="str">
        <f t="shared" si="411"/>
        <v/>
      </c>
      <c r="L2408" s="37" t="str">
        <f t="shared" si="412"/>
        <v/>
      </c>
      <c r="M2408" t="str">
        <f t="shared" si="413"/>
        <v/>
      </c>
      <c r="N2408" s="39">
        <f t="shared" si="414"/>
        <v>0</v>
      </c>
      <c r="O2408" s="40">
        <f t="shared" si="417"/>
        <v>19844.175000000054</v>
      </c>
      <c r="P2408" s="39">
        <f t="shared" si="415"/>
        <v>0</v>
      </c>
      <c r="Q2408" s="39">
        <f t="shared" si="416"/>
        <v>0</v>
      </c>
      <c r="R2408" s="39">
        <f>IF((O2408 - MAX($O$16:O2408)) &lt; 0, O2408 - MAX($O$16:O2408), 0)</f>
        <v>-329.99999999998545</v>
      </c>
    </row>
    <row r="2409" spans="1:18" x14ac:dyDescent="0.25">
      <c r="A2409" s="2">
        <v>2394</v>
      </c>
      <c r="B2409" t="s">
        <v>2394</v>
      </c>
      <c r="C2409" s="8">
        <v>354.56</v>
      </c>
      <c r="D2409" s="8">
        <v>169.55</v>
      </c>
      <c r="E2409" s="17">
        <f t="shared" si="407"/>
        <v>0.73772971554721656</v>
      </c>
      <c r="F2409" s="2">
        <f>+IF(A2409&gt;$C$3,AVERAGE(INDEX($E$16:$E$2532,A2409-$C$3):E2408),"")</f>
        <v>0.75341905084371474</v>
      </c>
      <c r="G2409" s="2">
        <f>+IF(A2409&gt;$C$3,STDEVA(INDEX($E$16:$E$2532,A2409-$C$3):E2408),"")</f>
        <v>8.5534891499793545E-3</v>
      </c>
      <c r="H2409">
        <f t="shared" si="408"/>
        <v>-1.8342614366367735</v>
      </c>
      <c r="I2409" s="2" t="str">
        <f t="shared" si="409"/>
        <v>Buy</v>
      </c>
      <c r="J2409">
        <f t="shared" si="410"/>
        <v>354.56</v>
      </c>
      <c r="K2409">
        <f t="shared" si="411"/>
        <v>169.55</v>
      </c>
      <c r="L2409" s="37" t="str">
        <f t="shared" si="412"/>
        <v/>
      </c>
      <c r="M2409" t="str">
        <f t="shared" si="413"/>
        <v>Long</v>
      </c>
      <c r="N2409" s="39">
        <f t="shared" si="414"/>
        <v>0</v>
      </c>
      <c r="O2409" s="40">
        <f t="shared" si="417"/>
        <v>19844.175000000054</v>
      </c>
      <c r="P2409" s="39">
        <f t="shared" si="415"/>
        <v>3.75</v>
      </c>
      <c r="Q2409" s="39">
        <f t="shared" si="416"/>
        <v>6551.375</v>
      </c>
      <c r="R2409" s="39">
        <f>IF((O2409 - MAX($O$16:O2409)) &lt; 0, O2409 - MAX($O$16:O2409), 0)</f>
        <v>-329.99999999998545</v>
      </c>
    </row>
    <row r="2410" spans="1:18" x14ac:dyDescent="0.25">
      <c r="A2410" s="2">
        <v>2395</v>
      </c>
      <c r="B2410" t="s">
        <v>2395</v>
      </c>
      <c r="C2410" s="8">
        <v>354.04</v>
      </c>
      <c r="D2410" s="8">
        <v>172.7</v>
      </c>
      <c r="E2410" s="17">
        <f t="shared" si="407"/>
        <v>0.71785391594804338</v>
      </c>
      <c r="F2410" s="2">
        <f>+IF(A2410&gt;$C$3,AVERAGE(INDEX($E$16:$E$2532,A2410-$C$3):E2409),"")</f>
        <v>0.75076558663649484</v>
      </c>
      <c r="G2410" s="2">
        <f>+IF(A2410&gt;$C$3,STDEVA(INDEX($E$16:$E$2532,A2410-$C$3):E2409),"")</f>
        <v>1.115497012578519E-2</v>
      </c>
      <c r="H2410">
        <f t="shared" si="408"/>
        <v>-2.9504041980690503</v>
      </c>
      <c r="I2410" s="2" t="str">
        <f t="shared" si="409"/>
        <v>Buy</v>
      </c>
      <c r="J2410" t="str">
        <f t="shared" si="410"/>
        <v/>
      </c>
      <c r="K2410" t="str">
        <f t="shared" si="411"/>
        <v/>
      </c>
      <c r="L2410" s="37">
        <f t="shared" si="412"/>
        <v>-917.49999999998977</v>
      </c>
      <c r="M2410" t="str">
        <f t="shared" si="413"/>
        <v>SL</v>
      </c>
      <c r="N2410" s="39">
        <f t="shared" si="414"/>
        <v>-917.49999999998977</v>
      </c>
      <c r="O2410" s="40">
        <f t="shared" si="417"/>
        <v>18926.675000000065</v>
      </c>
      <c r="P2410" s="39">
        <f t="shared" si="415"/>
        <v>3.75</v>
      </c>
      <c r="Q2410" s="39">
        <f t="shared" si="416"/>
        <v>0</v>
      </c>
      <c r="R2410" s="39">
        <f>IF((O2410 - MAX($O$16:O2410)) &lt; 0, O2410 - MAX($O$16:O2410), 0)</f>
        <v>-1247.4999999999745</v>
      </c>
    </row>
    <row r="2411" spans="1:18" x14ac:dyDescent="0.25">
      <c r="A2411" s="2">
        <v>2396</v>
      </c>
      <c r="B2411" t="s">
        <v>2396</v>
      </c>
      <c r="C2411" s="8">
        <v>356.67</v>
      </c>
      <c r="D2411" s="8">
        <v>172.63</v>
      </c>
      <c r="E2411" s="17">
        <f t="shared" si="407"/>
        <v>0.72566040871010562</v>
      </c>
      <c r="F2411" s="2">
        <f>+IF(A2411&gt;$C$3,AVERAGE(INDEX($E$16:$E$2532,A2411-$C$3):E2410),"")</f>
        <v>0.74623081975926453</v>
      </c>
      <c r="G2411" s="2">
        <f>+IF(A2411&gt;$C$3,STDEVA(INDEX($E$16:$E$2532,A2411-$C$3):E2410),"")</f>
        <v>1.8528880539760765E-2</v>
      </c>
      <c r="H2411">
        <f t="shared" si="408"/>
        <v>-1.1101809958252613</v>
      </c>
      <c r="I2411" s="2" t="str">
        <f t="shared" si="409"/>
        <v/>
      </c>
      <c r="J2411" t="str">
        <f t="shared" si="410"/>
        <v/>
      </c>
      <c r="K2411" t="str">
        <f t="shared" si="411"/>
        <v/>
      </c>
      <c r="L2411" s="37" t="str">
        <f t="shared" si="412"/>
        <v/>
      </c>
      <c r="M2411" t="str">
        <f t="shared" si="413"/>
        <v/>
      </c>
      <c r="N2411" s="39">
        <f t="shared" si="414"/>
        <v>0</v>
      </c>
      <c r="O2411" s="40">
        <f t="shared" si="417"/>
        <v>18926.675000000065</v>
      </c>
      <c r="P2411" s="39">
        <f t="shared" si="415"/>
        <v>0</v>
      </c>
      <c r="Q2411" s="39">
        <f t="shared" si="416"/>
        <v>0</v>
      </c>
      <c r="R2411" s="39">
        <f>IF((O2411 - MAX($O$16:O2411)) &lt; 0, O2411 - MAX($O$16:O2411), 0)</f>
        <v>-1247.4999999999745</v>
      </c>
    </row>
    <row r="2412" spans="1:18" x14ac:dyDescent="0.25">
      <c r="A2412" s="2">
        <v>2397</v>
      </c>
      <c r="B2412" t="s">
        <v>2397</v>
      </c>
      <c r="C2412" s="8">
        <v>353.21</v>
      </c>
      <c r="D2412" s="8">
        <v>169.98</v>
      </c>
      <c r="E2412" s="17">
        <f t="shared" si="407"/>
        <v>0.7313819978293129</v>
      </c>
      <c r="F2412" s="2">
        <f>+IF(A2412&gt;$C$3,AVERAGE(INDEX($E$16:$E$2532,A2412-$C$3):E2411),"")</f>
        <v>0.73906126604726552</v>
      </c>
      <c r="G2412" s="2">
        <f>+IF(A2412&gt;$C$3,STDEVA(INDEX($E$16:$E$2532,A2412-$C$3):E2411),"")</f>
        <v>1.806937542015602E-2</v>
      </c>
      <c r="H2412">
        <f t="shared" si="408"/>
        <v>-0.42498802749908832</v>
      </c>
      <c r="I2412" s="2" t="str">
        <f t="shared" si="409"/>
        <v/>
      </c>
      <c r="J2412" t="str">
        <f t="shared" si="410"/>
        <v/>
      </c>
      <c r="K2412" t="str">
        <f t="shared" si="411"/>
        <v/>
      </c>
      <c r="L2412" s="37" t="str">
        <f t="shared" si="412"/>
        <v/>
      </c>
      <c r="M2412" t="str">
        <f t="shared" si="413"/>
        <v/>
      </c>
      <c r="N2412" s="39">
        <f t="shared" si="414"/>
        <v>0</v>
      </c>
      <c r="O2412" s="40">
        <f t="shared" si="417"/>
        <v>18926.675000000065</v>
      </c>
      <c r="P2412" s="39">
        <f t="shared" si="415"/>
        <v>0</v>
      </c>
      <c r="Q2412" s="39">
        <f t="shared" si="416"/>
        <v>0</v>
      </c>
      <c r="R2412" s="39">
        <f>IF((O2412 - MAX($O$16:O2412)) &lt; 0, O2412 - MAX($O$16:O2412), 0)</f>
        <v>-1247.4999999999745</v>
      </c>
    </row>
    <row r="2413" spans="1:18" x14ac:dyDescent="0.25">
      <c r="A2413" s="2">
        <v>2398</v>
      </c>
      <c r="B2413" t="s">
        <v>2398</v>
      </c>
      <c r="C2413" s="8">
        <v>358.1</v>
      </c>
      <c r="D2413" s="8">
        <v>173.5</v>
      </c>
      <c r="E2413" s="17">
        <f t="shared" si="407"/>
        <v>0.72463467761747313</v>
      </c>
      <c r="F2413" s="2">
        <f>+IF(A2413&gt;$C$3,AVERAGE(INDEX($E$16:$E$2532,A2413-$C$3):E2412),"")</f>
        <v>0.73469391296635334</v>
      </c>
      <c r="G2413" s="2">
        <f>+IF(A2413&gt;$C$3,STDEVA(INDEX($E$16:$E$2532,A2413-$C$3):E2412),"")</f>
        <v>1.6349135156070265E-2</v>
      </c>
      <c r="H2413">
        <f t="shared" si="408"/>
        <v>-0.61527629766674918</v>
      </c>
      <c r="I2413" s="2" t="str">
        <f t="shared" si="409"/>
        <v/>
      </c>
      <c r="J2413" t="str">
        <f t="shared" si="410"/>
        <v/>
      </c>
      <c r="K2413" t="str">
        <f t="shared" si="411"/>
        <v/>
      </c>
      <c r="L2413" s="37" t="str">
        <f t="shared" si="412"/>
        <v/>
      </c>
      <c r="M2413" t="str">
        <f t="shared" si="413"/>
        <v/>
      </c>
      <c r="N2413" s="39">
        <f t="shared" si="414"/>
        <v>0</v>
      </c>
      <c r="O2413" s="40">
        <f t="shared" si="417"/>
        <v>18926.675000000065</v>
      </c>
      <c r="P2413" s="39">
        <f t="shared" si="415"/>
        <v>0</v>
      </c>
      <c r="Q2413" s="39">
        <f t="shared" si="416"/>
        <v>0</v>
      </c>
      <c r="R2413" s="39">
        <f>IF((O2413 - MAX($O$16:O2413)) &lt; 0, O2413 - MAX($O$16:O2413), 0)</f>
        <v>-1247.4999999999745</v>
      </c>
    </row>
    <row r="2414" spans="1:18" x14ac:dyDescent="0.25">
      <c r="A2414" s="2">
        <v>2399</v>
      </c>
      <c r="B2414" t="s">
        <v>2399</v>
      </c>
      <c r="C2414" s="8">
        <v>362.57</v>
      </c>
      <c r="D2414" s="8">
        <v>177.63</v>
      </c>
      <c r="E2414" s="17">
        <f t="shared" si="407"/>
        <v>0.71351482388913989</v>
      </c>
      <c r="F2414" s="2">
        <f>+IF(A2414&gt;$C$3,AVERAGE(INDEX($E$16:$E$2532,A2414-$C$3):E2413),"")</f>
        <v>0.72745214313043038</v>
      </c>
      <c r="G2414" s="2">
        <f>+IF(A2414&gt;$C$3,STDEVA(INDEX($E$16:$E$2532,A2414-$C$3):E2413),"")</f>
        <v>7.4891027822264174E-3</v>
      </c>
      <c r="H2414">
        <f t="shared" si="408"/>
        <v>-1.8610132143422258</v>
      </c>
      <c r="I2414" s="2" t="str">
        <f t="shared" si="409"/>
        <v>Buy</v>
      </c>
      <c r="J2414">
        <f t="shared" si="410"/>
        <v>362.57</v>
      </c>
      <c r="K2414">
        <f t="shared" si="411"/>
        <v>177.63</v>
      </c>
      <c r="L2414" s="37" t="str">
        <f t="shared" si="412"/>
        <v/>
      </c>
      <c r="M2414" t="str">
        <f t="shared" si="413"/>
        <v>Long</v>
      </c>
      <c r="N2414" s="39">
        <f t="shared" si="414"/>
        <v>0</v>
      </c>
      <c r="O2414" s="40">
        <f t="shared" si="417"/>
        <v>18926.675000000065</v>
      </c>
      <c r="P2414" s="39">
        <f t="shared" si="415"/>
        <v>3.75</v>
      </c>
      <c r="Q2414" s="39">
        <f t="shared" si="416"/>
        <v>6752.5</v>
      </c>
      <c r="R2414" s="39">
        <f>IF((O2414 - MAX($O$16:O2414)) &lt; 0, O2414 - MAX($O$16:O2414), 0)</f>
        <v>-1247.4999999999745</v>
      </c>
    </row>
    <row r="2415" spans="1:18" x14ac:dyDescent="0.25">
      <c r="A2415" s="2">
        <v>2400</v>
      </c>
      <c r="B2415" t="s">
        <v>2400</v>
      </c>
      <c r="C2415" s="8">
        <v>360.62</v>
      </c>
      <c r="D2415" s="8">
        <v>178.46</v>
      </c>
      <c r="E2415" s="17">
        <f t="shared" si="407"/>
        <v>0.70346028587621678</v>
      </c>
      <c r="F2415" s="2">
        <f>+IF(A2415&gt;$C$3,AVERAGE(INDEX($E$16:$E$2532,A2415-$C$3):E2414),"")</f>
        <v>0.7226091647988151</v>
      </c>
      <c r="G2415" s="2">
        <f>+IF(A2415&gt;$C$3,STDEVA(INDEX($E$16:$E$2532,A2415-$C$3):E2414),"")</f>
        <v>6.9945482195043623E-3</v>
      </c>
      <c r="H2415">
        <f t="shared" si="408"/>
        <v>-2.7376863124914181</v>
      </c>
      <c r="I2415" s="2" t="str">
        <f t="shared" si="409"/>
        <v>Buy</v>
      </c>
      <c r="J2415" t="str">
        <f t="shared" si="410"/>
        <v/>
      </c>
      <c r="K2415" t="str">
        <f t="shared" si="411"/>
        <v/>
      </c>
      <c r="L2415" s="37">
        <f t="shared" si="412"/>
        <v>-695.00000000000023</v>
      </c>
      <c r="M2415" t="str">
        <f t="shared" si="413"/>
        <v>SL</v>
      </c>
      <c r="N2415" s="39">
        <f t="shared" si="414"/>
        <v>-695.00000000000023</v>
      </c>
      <c r="O2415" s="40">
        <f t="shared" si="417"/>
        <v>18231.675000000065</v>
      </c>
      <c r="P2415" s="39">
        <f t="shared" si="415"/>
        <v>3.75</v>
      </c>
      <c r="Q2415" s="39">
        <f t="shared" si="416"/>
        <v>0</v>
      </c>
      <c r="R2415" s="39">
        <f>IF((O2415 - MAX($O$16:O2415)) &lt; 0, O2415 - MAX($O$16:O2415), 0)</f>
        <v>-1942.4999999999745</v>
      </c>
    </row>
    <row r="2416" spans="1:18" x14ac:dyDescent="0.25">
      <c r="A2416" s="2">
        <v>2401</v>
      </c>
      <c r="B2416" t="s">
        <v>2401</v>
      </c>
      <c r="C2416" s="8">
        <v>356.28</v>
      </c>
      <c r="D2416" s="8">
        <v>175.96</v>
      </c>
      <c r="E2416" s="17">
        <f t="shared" si="407"/>
        <v>0.7054602420831495</v>
      </c>
      <c r="F2416" s="2">
        <f>+IF(A2416&gt;$C$3,AVERAGE(INDEX($E$16:$E$2532,A2416-$C$3):E2415),"")</f>
        <v>0.71973043878444964</v>
      </c>
      <c r="G2416" s="2">
        <f>+IF(A2416&gt;$C$3,STDEVA(INDEX($E$16:$E$2532,A2416-$C$3):E2415),"")</f>
        <v>1.1161615857600204E-2</v>
      </c>
      <c r="H2416">
        <f t="shared" si="408"/>
        <v>-1.2785063456186976</v>
      </c>
      <c r="I2416" s="2" t="str">
        <f t="shared" si="409"/>
        <v/>
      </c>
      <c r="J2416" t="str">
        <f t="shared" si="410"/>
        <v/>
      </c>
      <c r="K2416" t="str">
        <f t="shared" si="411"/>
        <v/>
      </c>
      <c r="L2416" s="37" t="str">
        <f t="shared" si="412"/>
        <v/>
      </c>
      <c r="M2416" t="str">
        <f t="shared" si="413"/>
        <v/>
      </c>
      <c r="N2416" s="39">
        <f t="shared" si="414"/>
        <v>0</v>
      </c>
      <c r="O2416" s="40">
        <f t="shared" si="417"/>
        <v>18231.675000000065</v>
      </c>
      <c r="P2416" s="39">
        <f t="shared" si="415"/>
        <v>0</v>
      </c>
      <c r="Q2416" s="39">
        <f t="shared" si="416"/>
        <v>0</v>
      </c>
      <c r="R2416" s="39">
        <f>IF((O2416 - MAX($O$16:O2416)) &lt; 0, O2416 - MAX($O$16:O2416), 0)</f>
        <v>-1942.4999999999745</v>
      </c>
    </row>
    <row r="2417" spans="1:18" x14ac:dyDescent="0.25">
      <c r="A2417" s="2">
        <v>2402</v>
      </c>
      <c r="B2417" t="s">
        <v>2402</v>
      </c>
      <c r="C2417" s="8">
        <v>357.78</v>
      </c>
      <c r="D2417" s="8">
        <v>177.31</v>
      </c>
      <c r="E2417" s="17">
        <f t="shared" si="407"/>
        <v>0.70201865929417229</v>
      </c>
      <c r="F2417" s="2">
        <f>+IF(A2417&gt;$C$3,AVERAGE(INDEX($E$16:$E$2532,A2417-$C$3):E2416),"")</f>
        <v>0.71569040545905849</v>
      </c>
      <c r="G2417" s="2">
        <f>+IF(A2417&gt;$C$3,STDEVA(INDEX($E$16:$E$2532,A2417-$C$3):E2416),"")</f>
        <v>1.2095363765031883E-2</v>
      </c>
      <c r="H2417">
        <f t="shared" si="408"/>
        <v>-1.1303294742082659</v>
      </c>
      <c r="I2417" s="2" t="str">
        <f t="shared" si="409"/>
        <v/>
      </c>
      <c r="J2417" t="str">
        <f t="shared" si="410"/>
        <v/>
      </c>
      <c r="K2417" t="str">
        <f t="shared" si="411"/>
        <v/>
      </c>
      <c r="L2417" s="37" t="str">
        <f t="shared" si="412"/>
        <v/>
      </c>
      <c r="M2417" t="str">
        <f t="shared" si="413"/>
        <v/>
      </c>
      <c r="N2417" s="39">
        <f t="shared" si="414"/>
        <v>0</v>
      </c>
      <c r="O2417" s="40">
        <f t="shared" si="417"/>
        <v>18231.675000000065</v>
      </c>
      <c r="P2417" s="39">
        <f t="shared" si="415"/>
        <v>0</v>
      </c>
      <c r="Q2417" s="39">
        <f t="shared" si="416"/>
        <v>0</v>
      </c>
      <c r="R2417" s="39">
        <f>IF((O2417 - MAX($O$16:O2417)) &lt; 0, O2417 - MAX($O$16:O2417), 0)</f>
        <v>-1942.4999999999745</v>
      </c>
    </row>
    <row r="2418" spans="1:18" x14ac:dyDescent="0.25">
      <c r="A2418" s="2">
        <v>2403</v>
      </c>
      <c r="B2418" t="s">
        <v>2403</v>
      </c>
      <c r="C2418" s="8">
        <v>355.33</v>
      </c>
      <c r="D2418" s="8">
        <v>177.5</v>
      </c>
      <c r="E2418" s="17">
        <f t="shared" si="407"/>
        <v>0.69407632623516957</v>
      </c>
      <c r="F2418" s="2">
        <f>+IF(A2418&gt;$C$3,AVERAGE(INDEX($E$16:$E$2532,A2418-$C$3):E2417),"")</f>
        <v>0.70981773775203039</v>
      </c>
      <c r="G2418" s="2">
        <f>+IF(A2418&gt;$C$3,STDEVA(INDEX($E$16:$E$2532,A2418-$C$3):E2417),"")</f>
        <v>9.4000098474786402E-3</v>
      </c>
      <c r="H2418">
        <f t="shared" si="408"/>
        <v>-1.6746164921394338</v>
      </c>
      <c r="I2418" s="2" t="str">
        <f t="shared" si="409"/>
        <v>Buy</v>
      </c>
      <c r="J2418">
        <f t="shared" si="410"/>
        <v>355.33</v>
      </c>
      <c r="K2418">
        <f t="shared" si="411"/>
        <v>177.5</v>
      </c>
      <c r="L2418" s="37" t="str">
        <f t="shared" si="412"/>
        <v/>
      </c>
      <c r="M2418" t="str">
        <f t="shared" si="413"/>
        <v>Long</v>
      </c>
      <c r="N2418" s="39">
        <f t="shared" si="414"/>
        <v>0</v>
      </c>
      <c r="O2418" s="40">
        <f t="shared" si="417"/>
        <v>18231.675000000065</v>
      </c>
      <c r="P2418" s="39">
        <f t="shared" si="415"/>
        <v>3.75</v>
      </c>
      <c r="Q2418" s="39">
        <f t="shared" si="416"/>
        <v>6660.375</v>
      </c>
      <c r="R2418" s="39">
        <f>IF((O2418 - MAX($O$16:O2418)) &lt; 0, O2418 - MAX($O$16:O2418), 0)</f>
        <v>-1942.4999999999745</v>
      </c>
    </row>
    <row r="2419" spans="1:18" x14ac:dyDescent="0.25">
      <c r="A2419" s="2">
        <v>2404</v>
      </c>
      <c r="B2419" t="s">
        <v>2404</v>
      </c>
      <c r="C2419" s="8">
        <v>357.46</v>
      </c>
      <c r="D2419" s="8">
        <v>180.82</v>
      </c>
      <c r="E2419" s="17">
        <f t="shared" si="407"/>
        <v>0.68152140645301207</v>
      </c>
      <c r="F2419" s="2">
        <f>+IF(A2419&gt;$C$3,AVERAGE(INDEX($E$16:$E$2532,A2419-$C$3):E2418),"")</f>
        <v>0.70370606747556963</v>
      </c>
      <c r="G2419" s="2">
        <f>+IF(A2419&gt;$C$3,STDEVA(INDEX($E$16:$E$2532,A2419-$C$3):E2418),"")</f>
        <v>6.9808398896000073E-3</v>
      </c>
      <c r="H2419">
        <f t="shared" si="408"/>
        <v>-3.1779358033419545</v>
      </c>
      <c r="I2419" s="2" t="str">
        <f t="shared" si="409"/>
        <v>Buy</v>
      </c>
      <c r="J2419" t="str">
        <f t="shared" si="410"/>
        <v/>
      </c>
      <c r="K2419" t="str">
        <f t="shared" si="411"/>
        <v/>
      </c>
      <c r="L2419" s="37">
        <f t="shared" si="412"/>
        <v>-297.49999999999943</v>
      </c>
      <c r="M2419" t="str">
        <f t="shared" si="413"/>
        <v>SL</v>
      </c>
      <c r="N2419" s="39">
        <f t="shared" si="414"/>
        <v>-297.49999999999943</v>
      </c>
      <c r="O2419" s="40">
        <f t="shared" si="417"/>
        <v>17934.175000000065</v>
      </c>
      <c r="P2419" s="39">
        <f t="shared" si="415"/>
        <v>3.75</v>
      </c>
      <c r="Q2419" s="39">
        <f t="shared" si="416"/>
        <v>0</v>
      </c>
      <c r="R2419" s="39">
        <f>IF((O2419 - MAX($O$16:O2419)) &lt; 0, O2419 - MAX($O$16:O2419), 0)</f>
        <v>-2239.9999999999745</v>
      </c>
    </row>
    <row r="2420" spans="1:18" x14ac:dyDescent="0.25">
      <c r="A2420" s="2">
        <v>2405</v>
      </c>
      <c r="B2420" t="s">
        <v>2405</v>
      </c>
      <c r="C2420" s="8">
        <v>363.22</v>
      </c>
      <c r="D2420" s="8">
        <v>184.22</v>
      </c>
      <c r="E2420" s="17">
        <f t="shared" si="407"/>
        <v>0.67887801573026307</v>
      </c>
      <c r="F2420" s="2">
        <f>+IF(A2420&gt;$C$3,AVERAGE(INDEX($E$16:$E$2532,A2420-$C$3):E2419),"")</f>
        <v>0.69730738398834402</v>
      </c>
      <c r="G2420" s="2">
        <f>+IF(A2420&gt;$C$3,STDEVA(INDEX($E$16:$E$2532,A2420-$C$3):E2419),"")</f>
        <v>9.8254800482404491E-3</v>
      </c>
      <c r="H2420">
        <f t="shared" si="408"/>
        <v>-1.8756710275322666</v>
      </c>
      <c r="I2420" s="2" t="str">
        <f t="shared" si="409"/>
        <v>Buy</v>
      </c>
      <c r="J2420">
        <f t="shared" si="410"/>
        <v>363.22</v>
      </c>
      <c r="K2420">
        <f t="shared" si="411"/>
        <v>184.22</v>
      </c>
      <c r="L2420" s="37" t="str">
        <f t="shared" si="412"/>
        <v/>
      </c>
      <c r="M2420" t="str">
        <f t="shared" si="413"/>
        <v>Long</v>
      </c>
      <c r="N2420" s="39">
        <f t="shared" si="414"/>
        <v>0</v>
      </c>
      <c r="O2420" s="40">
        <f t="shared" si="417"/>
        <v>17934.175000000065</v>
      </c>
      <c r="P2420" s="39">
        <f t="shared" si="415"/>
        <v>3.75</v>
      </c>
      <c r="Q2420" s="39">
        <f t="shared" si="416"/>
        <v>6843</v>
      </c>
      <c r="R2420" s="39">
        <f>IF((O2420 - MAX($O$16:O2420)) &lt; 0, O2420 - MAX($O$16:O2420), 0)</f>
        <v>-2239.9999999999745</v>
      </c>
    </row>
    <row r="2421" spans="1:18" x14ac:dyDescent="0.25">
      <c r="A2421" s="2">
        <v>2406</v>
      </c>
      <c r="B2421" t="s">
        <v>2406</v>
      </c>
      <c r="C2421" s="8">
        <v>362.66</v>
      </c>
      <c r="D2421" s="8">
        <v>183.59</v>
      </c>
      <c r="E2421" s="17">
        <f t="shared" si="407"/>
        <v>0.68076074575376533</v>
      </c>
      <c r="F2421" s="2">
        <f>+IF(A2421&gt;$C$3,AVERAGE(INDEX($E$16:$E$2532,A2421-$C$3):E2420),"")</f>
        <v>0.6923909299591533</v>
      </c>
      <c r="G2421" s="2">
        <f>+IF(A2421&gt;$C$3,STDEVA(INDEX($E$16:$E$2532,A2421-$C$3):E2420),"")</f>
        <v>1.1906784246364859E-2</v>
      </c>
      <c r="H2421">
        <f t="shared" si="408"/>
        <v>-0.97676954287121365</v>
      </c>
      <c r="I2421" s="2" t="str">
        <f t="shared" si="409"/>
        <v/>
      </c>
      <c r="J2421">
        <f t="shared" si="410"/>
        <v>363.22</v>
      </c>
      <c r="K2421">
        <f t="shared" si="411"/>
        <v>184.22</v>
      </c>
      <c r="L2421" s="37">
        <f t="shared" si="412"/>
        <v>17.499999999998295</v>
      </c>
      <c r="M2421" t="str">
        <f t="shared" si="413"/>
        <v>Long</v>
      </c>
      <c r="N2421" s="39">
        <f t="shared" si="414"/>
        <v>0</v>
      </c>
      <c r="O2421" s="40">
        <f t="shared" si="417"/>
        <v>17934.175000000065</v>
      </c>
      <c r="P2421" s="39">
        <f t="shared" si="415"/>
        <v>0</v>
      </c>
      <c r="Q2421" s="39">
        <f t="shared" si="416"/>
        <v>0</v>
      </c>
      <c r="R2421" s="39">
        <f>IF((O2421 - MAX($O$16:O2421)) &lt; 0, O2421 - MAX($O$16:O2421), 0)</f>
        <v>-2239.9999999999745</v>
      </c>
    </row>
    <row r="2422" spans="1:18" x14ac:dyDescent="0.25">
      <c r="A2422" s="2">
        <v>2407</v>
      </c>
      <c r="B2422" t="s">
        <v>2407</v>
      </c>
      <c r="C2422" s="8">
        <v>363.67</v>
      </c>
      <c r="D2422" s="8">
        <v>184.37</v>
      </c>
      <c r="E2422" s="17">
        <f t="shared" si="407"/>
        <v>0.6793022549434965</v>
      </c>
      <c r="F2422" s="2">
        <f>+IF(A2422&gt;$C$3,AVERAGE(INDEX($E$16:$E$2532,A2422-$C$3):E2421),"")</f>
        <v>0.6874510306932764</v>
      </c>
      <c r="G2422" s="2">
        <f>+IF(A2422&gt;$C$3,STDEVA(INDEX($E$16:$E$2532,A2422-$C$3):E2421),"")</f>
        <v>1.0118390260185892E-2</v>
      </c>
      <c r="H2422">
        <f t="shared" si="408"/>
        <v>-0.80534309709756102</v>
      </c>
      <c r="I2422" s="2" t="str">
        <f t="shared" si="409"/>
        <v/>
      </c>
      <c r="J2422">
        <f t="shared" si="410"/>
        <v>363.22</v>
      </c>
      <c r="K2422">
        <f t="shared" si="411"/>
        <v>184.22</v>
      </c>
      <c r="L2422" s="37">
        <f t="shared" si="412"/>
        <v>74.999999999995737</v>
      </c>
      <c r="M2422" t="str">
        <f t="shared" si="413"/>
        <v>Long</v>
      </c>
      <c r="N2422" s="39">
        <f t="shared" si="414"/>
        <v>0</v>
      </c>
      <c r="O2422" s="40">
        <f t="shared" si="417"/>
        <v>17934.175000000065</v>
      </c>
      <c r="P2422" s="39">
        <f t="shared" si="415"/>
        <v>0</v>
      </c>
      <c r="Q2422" s="39">
        <f t="shared" si="416"/>
        <v>0</v>
      </c>
      <c r="R2422" s="39">
        <f>IF((O2422 - MAX($O$16:O2422)) &lt; 0, O2422 - MAX($O$16:O2422), 0)</f>
        <v>-2239.9999999999745</v>
      </c>
    </row>
    <row r="2423" spans="1:18" x14ac:dyDescent="0.25">
      <c r="A2423" s="2">
        <v>2408</v>
      </c>
      <c r="B2423" t="s">
        <v>2408</v>
      </c>
      <c r="C2423" s="8">
        <v>362.06</v>
      </c>
      <c r="D2423" s="8">
        <v>181.02</v>
      </c>
      <c r="E2423" s="17">
        <f t="shared" si="407"/>
        <v>0.69320242154877298</v>
      </c>
      <c r="F2423" s="2">
        <f>+IF(A2423&gt;$C$3,AVERAGE(INDEX($E$16:$E$2532,A2423-$C$3):E2422),"")</f>
        <v>0.68290774982314129</v>
      </c>
      <c r="G2423" s="2">
        <f>+IF(A2423&gt;$C$3,STDEVA(INDEX($E$16:$E$2532,A2423-$C$3):E2422),"")</f>
        <v>6.3345683292467241E-3</v>
      </c>
      <c r="H2423">
        <f t="shared" si="408"/>
        <v>1.6251575783153469</v>
      </c>
      <c r="I2423" s="2" t="str">
        <f t="shared" si="409"/>
        <v>Sell</v>
      </c>
      <c r="J2423" t="str">
        <f t="shared" si="410"/>
        <v/>
      </c>
      <c r="K2423" t="str">
        <f t="shared" si="411"/>
        <v/>
      </c>
      <c r="L2423" s="37">
        <f t="shared" si="412"/>
        <v>509.99999999999091</v>
      </c>
      <c r="M2423" t="str">
        <f t="shared" si="413"/>
        <v>TP</v>
      </c>
      <c r="N2423" s="39">
        <f t="shared" si="414"/>
        <v>509.99999999999091</v>
      </c>
      <c r="O2423" s="40">
        <f t="shared" si="417"/>
        <v>18444.175000000054</v>
      </c>
      <c r="P2423" s="39">
        <f t="shared" si="415"/>
        <v>3.75</v>
      </c>
      <c r="Q2423" s="39">
        <f t="shared" si="416"/>
        <v>0</v>
      </c>
      <c r="R2423" s="39">
        <f>IF((O2423 - MAX($O$16:O2423)) &lt; 0, O2423 - MAX($O$16:O2423), 0)</f>
        <v>-1729.9999999999854</v>
      </c>
    </row>
    <row r="2424" spans="1:18" x14ac:dyDescent="0.25">
      <c r="A2424" s="2">
        <v>2409</v>
      </c>
      <c r="B2424" t="s">
        <v>2409</v>
      </c>
      <c r="C2424" s="8">
        <v>366.02</v>
      </c>
      <c r="D2424" s="8">
        <v>182.7</v>
      </c>
      <c r="E2424" s="17">
        <f t="shared" si="407"/>
        <v>0.69484251333317526</v>
      </c>
      <c r="F2424" s="2">
        <f>+IF(A2424&gt;$C$3,AVERAGE(INDEX($E$16:$E$2532,A2424-$C$3):E2423),"")</f>
        <v>0.68273296888586199</v>
      </c>
      <c r="G2424" s="2">
        <f>+IF(A2424&gt;$C$3,STDEVA(INDEX($E$16:$E$2532,A2424-$C$3):E2423),"")</f>
        <v>5.9497363105142633E-3</v>
      </c>
      <c r="H2424">
        <f t="shared" si="408"/>
        <v>2.0353077540450841</v>
      </c>
      <c r="I2424" s="2" t="str">
        <f t="shared" si="409"/>
        <v>Sell</v>
      </c>
      <c r="J2424">
        <f t="shared" si="410"/>
        <v>182.7</v>
      </c>
      <c r="K2424">
        <f t="shared" si="411"/>
        <v>366.02</v>
      </c>
      <c r="L2424" s="37" t="str">
        <f t="shared" si="412"/>
        <v/>
      </c>
      <c r="M2424" t="str">
        <f t="shared" si="413"/>
        <v>Short</v>
      </c>
      <c r="N2424" s="39">
        <f t="shared" si="414"/>
        <v>0</v>
      </c>
      <c r="O2424" s="40">
        <f t="shared" si="417"/>
        <v>18444.175000000054</v>
      </c>
      <c r="P2424" s="39">
        <f t="shared" si="415"/>
        <v>3.75</v>
      </c>
      <c r="Q2424" s="39">
        <f t="shared" si="416"/>
        <v>6859</v>
      </c>
      <c r="R2424" s="39">
        <f>IF((O2424 - MAX($O$16:O2424)) &lt; 0, O2424 - MAX($O$16:O2424), 0)</f>
        <v>-1729.9999999999854</v>
      </c>
    </row>
    <row r="2425" spans="1:18" x14ac:dyDescent="0.25">
      <c r="A2425" s="2">
        <v>2410</v>
      </c>
      <c r="B2425" t="s">
        <v>2410</v>
      </c>
      <c r="C2425" s="8">
        <v>366.79</v>
      </c>
      <c r="D2425" s="8">
        <v>182.89</v>
      </c>
      <c r="E2425" s="17">
        <f t="shared" si="407"/>
        <v>0.69590459798066595</v>
      </c>
      <c r="F2425" s="2">
        <f>+IF(A2425&gt;$C$3,AVERAGE(INDEX($E$16:$E$2532,A2425-$C$3):E2424),"")</f>
        <v>0.68539719026189461</v>
      </c>
      <c r="G2425" s="2">
        <f>+IF(A2425&gt;$C$3,STDEVA(INDEX($E$16:$E$2532,A2425-$C$3):E2424),"")</f>
        <v>7.9259108963705832E-3</v>
      </c>
      <c r="H2425">
        <f t="shared" si="408"/>
        <v>1.3257034877319747</v>
      </c>
      <c r="I2425" s="2" t="str">
        <f t="shared" si="409"/>
        <v/>
      </c>
      <c r="J2425">
        <f t="shared" si="410"/>
        <v>182.7</v>
      </c>
      <c r="K2425">
        <f t="shared" si="411"/>
        <v>366.02</v>
      </c>
      <c r="L2425" s="37">
        <f t="shared" si="412"/>
        <v>-145.00000000001023</v>
      </c>
      <c r="M2425" t="str">
        <f t="shared" si="413"/>
        <v>Short</v>
      </c>
      <c r="N2425" s="39">
        <f t="shared" si="414"/>
        <v>0</v>
      </c>
      <c r="O2425" s="40">
        <f t="shared" si="417"/>
        <v>18444.175000000054</v>
      </c>
      <c r="P2425" s="39">
        <f t="shared" si="415"/>
        <v>0</v>
      </c>
      <c r="Q2425" s="39">
        <f t="shared" si="416"/>
        <v>0</v>
      </c>
      <c r="R2425" s="39">
        <f>IF((O2425 - MAX($O$16:O2425)) &lt; 0, O2425 - MAX($O$16:O2425), 0)</f>
        <v>-1729.9999999999854</v>
      </c>
    </row>
    <row r="2426" spans="1:18" x14ac:dyDescent="0.25">
      <c r="A2426" s="2">
        <v>2411</v>
      </c>
      <c r="B2426" t="s">
        <v>2411</v>
      </c>
      <c r="C2426" s="8">
        <v>366.69</v>
      </c>
      <c r="D2426" s="8">
        <v>183.92</v>
      </c>
      <c r="E2426" s="17">
        <f t="shared" si="407"/>
        <v>0.69001592400235512</v>
      </c>
      <c r="F2426" s="2">
        <f>+IF(A2426&gt;$C$3,AVERAGE(INDEX($E$16:$E$2532,A2426-$C$3):E2425),"")</f>
        <v>0.68880250671197518</v>
      </c>
      <c r="G2426" s="2">
        <f>+IF(A2426&gt;$C$3,STDEVA(INDEX($E$16:$E$2532,A2426-$C$3):E2425),"")</f>
        <v>8.0809240486082179E-3</v>
      </c>
      <c r="H2426">
        <f t="shared" si="408"/>
        <v>0.15015823476139764</v>
      </c>
      <c r="I2426" s="2" t="str">
        <f t="shared" si="409"/>
        <v/>
      </c>
      <c r="J2426">
        <f t="shared" si="410"/>
        <v>182.7</v>
      </c>
      <c r="K2426">
        <f t="shared" si="411"/>
        <v>366.02</v>
      </c>
      <c r="L2426" s="37">
        <f t="shared" si="412"/>
        <v>137.49999999999574</v>
      </c>
      <c r="M2426" t="str">
        <f t="shared" si="413"/>
        <v>Short</v>
      </c>
      <c r="N2426" s="39">
        <f t="shared" si="414"/>
        <v>0</v>
      </c>
      <c r="O2426" s="40">
        <f t="shared" si="417"/>
        <v>18444.175000000054</v>
      </c>
      <c r="P2426" s="39">
        <f t="shared" si="415"/>
        <v>0</v>
      </c>
      <c r="Q2426" s="39">
        <f t="shared" si="416"/>
        <v>0</v>
      </c>
      <c r="R2426" s="39">
        <f>IF((O2426 - MAX($O$16:O2426)) &lt; 0, O2426 - MAX($O$16:O2426), 0)</f>
        <v>-1729.9999999999854</v>
      </c>
    </row>
    <row r="2427" spans="1:18" x14ac:dyDescent="0.25">
      <c r="A2427" s="2">
        <v>2412</v>
      </c>
      <c r="B2427" t="s">
        <v>2412</v>
      </c>
      <c r="C2427" s="8">
        <v>369.85</v>
      </c>
      <c r="D2427" s="8">
        <v>188.2</v>
      </c>
      <c r="E2427" s="17">
        <f t="shared" si="407"/>
        <v>0.67559229088259753</v>
      </c>
      <c r="F2427" s="2">
        <f>+IF(A2427&gt;$C$3,AVERAGE(INDEX($E$16:$E$2532,A2427-$C$3):E2426),"")</f>
        <v>0.69065354236169318</v>
      </c>
      <c r="G2427" s="2">
        <f>+IF(A2427&gt;$C$3,STDEVA(INDEX($E$16:$E$2532,A2427-$C$3):E2426),"")</f>
        <v>6.7245098566079305E-3</v>
      </c>
      <c r="H2427">
        <f t="shared" si="408"/>
        <v>-2.23975453977445</v>
      </c>
      <c r="I2427" s="2" t="str">
        <f t="shared" si="409"/>
        <v>Buy</v>
      </c>
      <c r="J2427" t="str">
        <f t="shared" si="410"/>
        <v/>
      </c>
      <c r="K2427" t="str">
        <f t="shared" si="411"/>
        <v/>
      </c>
      <c r="L2427" s="37">
        <f t="shared" si="412"/>
        <v>417.49999999998977</v>
      </c>
      <c r="M2427" t="str">
        <f t="shared" si="413"/>
        <v>TP</v>
      </c>
      <c r="N2427" s="39">
        <f t="shared" si="414"/>
        <v>417.49999999998977</v>
      </c>
      <c r="O2427" s="40">
        <f t="shared" si="417"/>
        <v>18861.675000000043</v>
      </c>
      <c r="P2427" s="39">
        <f t="shared" si="415"/>
        <v>3.75</v>
      </c>
      <c r="Q2427" s="39">
        <f t="shared" si="416"/>
        <v>0</v>
      </c>
      <c r="R2427" s="39">
        <f>IF((O2427 - MAX($O$16:O2427)) &lt; 0, O2427 - MAX($O$16:O2427), 0)</f>
        <v>-1312.4999999999964</v>
      </c>
    </row>
    <row r="2428" spans="1:18" x14ac:dyDescent="0.25">
      <c r="A2428" s="2">
        <v>2413</v>
      </c>
      <c r="B2428" t="s">
        <v>2413</v>
      </c>
      <c r="C2428" s="8">
        <v>369.09</v>
      </c>
      <c r="D2428" s="8">
        <v>188.38</v>
      </c>
      <c r="E2428" s="17">
        <f t="shared" si="407"/>
        <v>0.67257931734551624</v>
      </c>
      <c r="F2428" s="2">
        <f>+IF(A2428&gt;$C$3,AVERAGE(INDEX($E$16:$E$2532,A2428-$C$3):E2427),"")</f>
        <v>0.68991154954951339</v>
      </c>
      <c r="G2428" s="2">
        <f>+IF(A2428&gt;$C$3,STDEVA(INDEX($E$16:$E$2532,A2428-$C$3):E2427),"")</f>
        <v>8.3083231558162031E-3</v>
      </c>
      <c r="H2428">
        <f t="shared" si="408"/>
        <v>-2.0861287986690558</v>
      </c>
      <c r="I2428" s="2" t="str">
        <f t="shared" si="409"/>
        <v>Buy</v>
      </c>
      <c r="J2428">
        <f t="shared" si="410"/>
        <v>369.09</v>
      </c>
      <c r="K2428">
        <f t="shared" si="411"/>
        <v>188.38</v>
      </c>
      <c r="L2428" s="37" t="str">
        <f t="shared" si="412"/>
        <v/>
      </c>
      <c r="M2428" t="str">
        <f t="shared" si="413"/>
        <v>Long</v>
      </c>
      <c r="N2428" s="39">
        <f t="shared" si="414"/>
        <v>0</v>
      </c>
      <c r="O2428" s="40">
        <f t="shared" si="417"/>
        <v>18861.675000000043</v>
      </c>
      <c r="P2428" s="39">
        <f t="shared" si="415"/>
        <v>3.75</v>
      </c>
      <c r="Q2428" s="39">
        <f t="shared" si="416"/>
        <v>6968.375</v>
      </c>
      <c r="R2428" s="39">
        <f>IF((O2428 - MAX($O$16:O2428)) &lt; 0, O2428 - MAX($O$16:O2428), 0)</f>
        <v>-1312.4999999999964</v>
      </c>
    </row>
    <row r="2429" spans="1:18" x14ac:dyDescent="0.25">
      <c r="A2429" s="2">
        <v>2414</v>
      </c>
      <c r="B2429" t="s">
        <v>2414</v>
      </c>
      <c r="C2429" s="8">
        <v>370.17</v>
      </c>
      <c r="D2429" s="8">
        <v>190.8</v>
      </c>
      <c r="E2429" s="17">
        <f t="shared" si="407"/>
        <v>0.66273660056436601</v>
      </c>
      <c r="F2429" s="2">
        <f>+IF(A2429&gt;$C$3,AVERAGE(INDEX($E$16:$E$2532,A2429-$C$3):E2428),"")</f>
        <v>0.68578692870886204</v>
      </c>
      <c r="G2429" s="2">
        <f>+IF(A2429&gt;$C$3,STDEVA(INDEX($E$16:$E$2532,A2429-$C$3):E2428),"")</f>
        <v>1.096160211725428E-2</v>
      </c>
      <c r="H2429">
        <f t="shared" si="408"/>
        <v>-2.1028247420341328</v>
      </c>
      <c r="I2429" s="2" t="str">
        <f t="shared" si="409"/>
        <v>Buy</v>
      </c>
      <c r="J2429" t="str">
        <f t="shared" si="410"/>
        <v/>
      </c>
      <c r="K2429" t="str">
        <f t="shared" si="411"/>
        <v/>
      </c>
      <c r="L2429" s="37">
        <f t="shared" si="412"/>
        <v>-334.99999999999375</v>
      </c>
      <c r="M2429" t="str">
        <f t="shared" si="413"/>
        <v>SL</v>
      </c>
      <c r="N2429" s="39">
        <f t="shared" si="414"/>
        <v>-334.99999999999375</v>
      </c>
      <c r="O2429" s="40">
        <f t="shared" si="417"/>
        <v>18526.67500000005</v>
      </c>
      <c r="P2429" s="39">
        <f t="shared" si="415"/>
        <v>3.75</v>
      </c>
      <c r="Q2429" s="39">
        <f t="shared" si="416"/>
        <v>0</v>
      </c>
      <c r="R2429" s="39">
        <f>IF((O2429 - MAX($O$16:O2429)) &lt; 0, O2429 - MAX($O$16:O2429), 0)</f>
        <v>-1647.4999999999891</v>
      </c>
    </row>
    <row r="2430" spans="1:18" x14ac:dyDescent="0.25">
      <c r="A2430" s="2">
        <v>2415</v>
      </c>
      <c r="B2430" t="s">
        <v>2415</v>
      </c>
      <c r="C2430" s="8">
        <v>366.85</v>
      </c>
      <c r="D2430" s="8">
        <v>189.41</v>
      </c>
      <c r="E2430" s="17">
        <f t="shared" si="407"/>
        <v>0.66103906749135311</v>
      </c>
      <c r="F2430" s="2">
        <f>+IF(A2430&gt;$C$3,AVERAGE(INDEX($E$16:$E$2532,A2430-$C$3):E2429),"")</f>
        <v>0.67936574615510026</v>
      </c>
      <c r="G2430" s="2">
        <f>+IF(A2430&gt;$C$3,STDEVA(INDEX($E$16:$E$2532,A2430-$C$3):E2429),"")</f>
        <v>1.3451607447115222E-2</v>
      </c>
      <c r="H2430">
        <f t="shared" si="408"/>
        <v>-1.3624155132238429</v>
      </c>
      <c r="I2430" s="2" t="str">
        <f t="shared" si="409"/>
        <v/>
      </c>
      <c r="J2430" t="str">
        <f t="shared" si="410"/>
        <v/>
      </c>
      <c r="K2430" t="str">
        <f t="shared" si="411"/>
        <v/>
      </c>
      <c r="L2430" s="37" t="str">
        <f t="shared" si="412"/>
        <v/>
      </c>
      <c r="M2430" t="str">
        <f t="shared" si="413"/>
        <v/>
      </c>
      <c r="N2430" s="39">
        <f t="shared" si="414"/>
        <v>0</v>
      </c>
      <c r="O2430" s="40">
        <f t="shared" si="417"/>
        <v>18526.67500000005</v>
      </c>
      <c r="P2430" s="39">
        <f t="shared" si="415"/>
        <v>0</v>
      </c>
      <c r="Q2430" s="39">
        <f t="shared" si="416"/>
        <v>0</v>
      </c>
      <c r="R2430" s="39">
        <f>IF((O2430 - MAX($O$16:O2430)) &lt; 0, O2430 - MAX($O$16:O2430), 0)</f>
        <v>-1647.4999999999891</v>
      </c>
    </row>
    <row r="2431" spans="1:18" x14ac:dyDescent="0.25">
      <c r="A2431" s="2">
        <v>2416</v>
      </c>
      <c r="B2431" t="s">
        <v>2416</v>
      </c>
      <c r="C2431" s="8">
        <v>366.73</v>
      </c>
      <c r="D2431" s="8">
        <v>191.24</v>
      </c>
      <c r="E2431" s="17">
        <f t="shared" si="407"/>
        <v>0.65109669871753906</v>
      </c>
      <c r="F2431" s="2">
        <f>+IF(A2431&gt;$C$3,AVERAGE(INDEX($E$16:$E$2532,A2431-$C$3):E2430),"")</f>
        <v>0.67239264005723753</v>
      </c>
      <c r="G2431" s="2">
        <f>+IF(A2431&gt;$C$3,STDEVA(INDEX($E$16:$E$2532,A2431-$C$3):E2430),"")</f>
        <v>1.165113148497951E-2</v>
      </c>
      <c r="H2431">
        <f t="shared" si="408"/>
        <v>-1.8278002756344252</v>
      </c>
      <c r="I2431" s="2" t="str">
        <f t="shared" si="409"/>
        <v>Buy</v>
      </c>
      <c r="J2431">
        <f t="shared" si="410"/>
        <v>366.73</v>
      </c>
      <c r="K2431">
        <f t="shared" si="411"/>
        <v>191.24</v>
      </c>
      <c r="L2431" s="37" t="str">
        <f t="shared" si="412"/>
        <v/>
      </c>
      <c r="M2431" t="str">
        <f t="shared" si="413"/>
        <v>Long</v>
      </c>
      <c r="N2431" s="39">
        <f t="shared" si="414"/>
        <v>0</v>
      </c>
      <c r="O2431" s="40">
        <f t="shared" si="417"/>
        <v>18526.67500000005</v>
      </c>
      <c r="P2431" s="39">
        <f t="shared" si="415"/>
        <v>3.75</v>
      </c>
      <c r="Q2431" s="39">
        <f t="shared" si="416"/>
        <v>6974.625</v>
      </c>
      <c r="R2431" s="39">
        <f>IF((O2431 - MAX($O$16:O2431)) &lt; 0, O2431 - MAX($O$16:O2431), 0)</f>
        <v>-1647.4999999999891</v>
      </c>
    </row>
    <row r="2432" spans="1:18" x14ac:dyDescent="0.25">
      <c r="A2432" s="2">
        <v>2417</v>
      </c>
      <c r="B2432" t="s">
        <v>2417</v>
      </c>
      <c r="C2432" s="8">
        <v>366.3</v>
      </c>
      <c r="D2432" s="8">
        <v>190.3</v>
      </c>
      <c r="E2432" s="17">
        <f t="shared" si="407"/>
        <v>0.65485089548266484</v>
      </c>
      <c r="F2432" s="2">
        <f>+IF(A2432&gt;$C$3,AVERAGE(INDEX($E$16:$E$2532,A2432-$C$3):E2431),"")</f>
        <v>0.66460879500027448</v>
      </c>
      <c r="G2432" s="2">
        <f>+IF(A2432&gt;$C$3,STDEVA(INDEX($E$16:$E$2532,A2432-$C$3):E2431),"")</f>
        <v>9.7850807444383753E-3</v>
      </c>
      <c r="H2432">
        <f t="shared" si="408"/>
        <v>-0.99722217654216205</v>
      </c>
      <c r="I2432" s="2" t="str">
        <f t="shared" si="409"/>
        <v/>
      </c>
      <c r="J2432">
        <f t="shared" si="410"/>
        <v>366.73</v>
      </c>
      <c r="K2432">
        <f t="shared" si="411"/>
        <v>191.24</v>
      </c>
      <c r="L2432" s="37">
        <f t="shared" si="412"/>
        <v>127.49999999999773</v>
      </c>
      <c r="M2432" t="str">
        <f t="shared" si="413"/>
        <v>Long</v>
      </c>
      <c r="N2432" s="39">
        <f t="shared" si="414"/>
        <v>0</v>
      </c>
      <c r="O2432" s="40">
        <f t="shared" si="417"/>
        <v>18526.67500000005</v>
      </c>
      <c r="P2432" s="39">
        <f t="shared" si="415"/>
        <v>0</v>
      </c>
      <c r="Q2432" s="39">
        <f t="shared" si="416"/>
        <v>0</v>
      </c>
      <c r="R2432" s="39">
        <f>IF((O2432 - MAX($O$16:O2432)) &lt; 0, O2432 - MAX($O$16:O2432), 0)</f>
        <v>-1647.4999999999891</v>
      </c>
    </row>
    <row r="2433" spans="1:18" x14ac:dyDescent="0.25">
      <c r="A2433" s="2">
        <v>2418</v>
      </c>
      <c r="B2433" t="s">
        <v>2418</v>
      </c>
      <c r="C2433" s="8">
        <v>364.66</v>
      </c>
      <c r="D2433" s="8">
        <v>189.93</v>
      </c>
      <c r="E2433" s="17">
        <f t="shared" si="407"/>
        <v>0.65230982938691373</v>
      </c>
      <c r="F2433" s="2">
        <f>+IF(A2433&gt;$C$3,AVERAGE(INDEX($E$16:$E$2532,A2433-$C$3):E2432),"")</f>
        <v>0.66046051592028776</v>
      </c>
      <c r="G2433" s="2">
        <f>+IF(A2433&gt;$C$3,STDEVA(INDEX($E$16:$E$2532,A2433-$C$3):E2432),"")</f>
        <v>8.2390767879690265E-3</v>
      </c>
      <c r="H2433">
        <f t="shared" si="408"/>
        <v>-0.98927182536712521</v>
      </c>
      <c r="I2433" s="2" t="str">
        <f t="shared" si="409"/>
        <v/>
      </c>
      <c r="J2433">
        <f t="shared" si="410"/>
        <v>366.73</v>
      </c>
      <c r="K2433">
        <f t="shared" si="411"/>
        <v>191.24</v>
      </c>
      <c r="L2433" s="37">
        <f t="shared" si="412"/>
        <v>-189.99999999999773</v>
      </c>
      <c r="M2433" t="str">
        <f t="shared" si="413"/>
        <v>Long</v>
      </c>
      <c r="N2433" s="39">
        <f t="shared" si="414"/>
        <v>0</v>
      </c>
      <c r="O2433" s="40">
        <f t="shared" si="417"/>
        <v>18526.67500000005</v>
      </c>
      <c r="P2433" s="39">
        <f t="shared" si="415"/>
        <v>0</v>
      </c>
      <c r="Q2433" s="39">
        <f t="shared" si="416"/>
        <v>0</v>
      </c>
      <c r="R2433" s="39">
        <f>IF((O2433 - MAX($O$16:O2433)) &lt; 0, O2433 - MAX($O$16:O2433), 0)</f>
        <v>-1647.4999999999891</v>
      </c>
    </row>
    <row r="2434" spans="1:18" x14ac:dyDescent="0.25">
      <c r="A2434" s="2">
        <v>2419</v>
      </c>
      <c r="B2434" t="s">
        <v>2419</v>
      </c>
      <c r="C2434" s="8">
        <v>369.59</v>
      </c>
      <c r="D2434" s="8">
        <v>194.68</v>
      </c>
      <c r="E2434" s="17">
        <f t="shared" si="407"/>
        <v>0.64103709815919141</v>
      </c>
      <c r="F2434" s="2">
        <f>+IF(A2434&gt;$C$3,AVERAGE(INDEX($E$16:$E$2532,A2434-$C$3):E2433),"")</f>
        <v>0.65640661832856728</v>
      </c>
      <c r="G2434" s="2">
        <f>+IF(A2434&gt;$C$3,STDEVA(INDEX($E$16:$E$2532,A2434-$C$3):E2433),"")</f>
        <v>5.2184159433831612E-3</v>
      </c>
      <c r="H2434">
        <f t="shared" si="408"/>
        <v>-2.9452462847205756</v>
      </c>
      <c r="I2434" s="2" t="str">
        <f t="shared" si="409"/>
        <v>Buy</v>
      </c>
      <c r="J2434">
        <f t="shared" si="410"/>
        <v>366.73</v>
      </c>
      <c r="K2434">
        <f t="shared" si="411"/>
        <v>191.24</v>
      </c>
      <c r="L2434" s="37">
        <f t="shared" si="412"/>
        <v>-145.00000000001023</v>
      </c>
      <c r="M2434" t="str">
        <f t="shared" si="413"/>
        <v>Long</v>
      </c>
      <c r="N2434" s="39">
        <f t="shared" si="414"/>
        <v>0</v>
      </c>
      <c r="O2434" s="40">
        <f t="shared" si="417"/>
        <v>18526.67500000005</v>
      </c>
      <c r="P2434" s="39">
        <f t="shared" si="415"/>
        <v>0</v>
      </c>
      <c r="Q2434" s="39">
        <f t="shared" si="416"/>
        <v>0</v>
      </c>
      <c r="R2434" s="39">
        <f>IF((O2434 - MAX($O$16:O2434)) &lt; 0, O2434 - MAX($O$16:O2434), 0)</f>
        <v>-1647.4999999999891</v>
      </c>
    </row>
    <row r="2435" spans="1:18" x14ac:dyDescent="0.25">
      <c r="A2435" s="2">
        <v>2420</v>
      </c>
      <c r="B2435" t="s">
        <v>2420</v>
      </c>
      <c r="C2435" s="8">
        <v>370.17</v>
      </c>
      <c r="D2435" s="8">
        <v>193.98</v>
      </c>
      <c r="E2435" s="17">
        <f t="shared" si="407"/>
        <v>0.6462072986131554</v>
      </c>
      <c r="F2435" s="2">
        <f>+IF(A2435&gt;$C$3,AVERAGE(INDEX($E$16:$E$2532,A2435-$C$3):E2434),"")</f>
        <v>0.65206671784753234</v>
      </c>
      <c r="G2435" s="2">
        <f>+IF(A2435&gt;$C$3,STDEVA(INDEX($E$16:$E$2532,A2435-$C$3):E2434),"")</f>
        <v>7.261323123878902E-3</v>
      </c>
      <c r="H2435">
        <f t="shared" si="408"/>
        <v>-0.80693547641588981</v>
      </c>
      <c r="I2435" s="2" t="str">
        <f t="shared" si="409"/>
        <v/>
      </c>
      <c r="J2435">
        <f t="shared" si="410"/>
        <v>366.73</v>
      </c>
      <c r="K2435">
        <f t="shared" si="411"/>
        <v>191.24</v>
      </c>
      <c r="L2435" s="37">
        <f t="shared" si="412"/>
        <v>175.00000000000421</v>
      </c>
      <c r="M2435" t="str">
        <f t="shared" si="413"/>
        <v>Long</v>
      </c>
      <c r="N2435" s="39">
        <f t="shared" si="414"/>
        <v>0</v>
      </c>
      <c r="O2435" s="40">
        <f t="shared" si="417"/>
        <v>18526.67500000005</v>
      </c>
      <c r="P2435" s="39">
        <f t="shared" si="415"/>
        <v>0</v>
      </c>
      <c r="Q2435" s="39">
        <f t="shared" si="416"/>
        <v>0</v>
      </c>
      <c r="R2435" s="39">
        <f>IF((O2435 - MAX($O$16:O2435)) &lt; 0, O2435 - MAX($O$16:O2435), 0)</f>
        <v>-1647.4999999999891</v>
      </c>
    </row>
    <row r="2436" spans="1:18" x14ac:dyDescent="0.25">
      <c r="A2436" s="2">
        <v>2421</v>
      </c>
      <c r="B2436" t="s">
        <v>2421</v>
      </c>
      <c r="C2436" s="8">
        <v>372.24</v>
      </c>
      <c r="D2436" s="8">
        <v>196.29</v>
      </c>
      <c r="E2436" s="17">
        <f t="shared" si="407"/>
        <v>0.63994564998663617</v>
      </c>
      <c r="F2436" s="2">
        <f>+IF(A2436&gt;$C$3,AVERAGE(INDEX($E$16:$E$2532,A2436-$C$3):E2435),"")</f>
        <v>0.64910036407189287</v>
      </c>
      <c r="G2436" s="2">
        <f>+IF(A2436&gt;$C$3,STDEVA(INDEX($E$16:$E$2532,A2436-$C$3):E2435),"")</f>
        <v>5.4941040229385327E-3</v>
      </c>
      <c r="H2436">
        <f t="shared" si="408"/>
        <v>-1.666279714951644</v>
      </c>
      <c r="I2436" s="2" t="str">
        <f t="shared" si="409"/>
        <v>Buy</v>
      </c>
      <c r="J2436">
        <f t="shared" si="410"/>
        <v>366.73</v>
      </c>
      <c r="K2436">
        <f t="shared" si="411"/>
        <v>191.24</v>
      </c>
      <c r="L2436" s="37">
        <f t="shared" si="412"/>
        <v>115.00000000000205</v>
      </c>
      <c r="M2436" t="str">
        <f t="shared" si="413"/>
        <v>Long</v>
      </c>
      <c r="N2436" s="39">
        <f t="shared" si="414"/>
        <v>0</v>
      </c>
      <c r="O2436" s="40">
        <f t="shared" si="417"/>
        <v>18526.67500000005</v>
      </c>
      <c r="P2436" s="39">
        <f t="shared" si="415"/>
        <v>0</v>
      </c>
      <c r="Q2436" s="39">
        <f t="shared" si="416"/>
        <v>0</v>
      </c>
      <c r="R2436" s="39">
        <f>IF((O2436 - MAX($O$16:O2436)) &lt; 0, O2436 - MAX($O$16:O2436), 0)</f>
        <v>-1647.4999999999891</v>
      </c>
    </row>
    <row r="2437" spans="1:18" x14ac:dyDescent="0.25">
      <c r="A2437" s="2">
        <v>2422</v>
      </c>
      <c r="B2437" t="s">
        <v>2422</v>
      </c>
      <c r="C2437" s="8">
        <v>369.18</v>
      </c>
      <c r="D2437" s="8">
        <v>195.34</v>
      </c>
      <c r="E2437" s="17">
        <f t="shared" si="407"/>
        <v>0.63654269996112289</v>
      </c>
      <c r="F2437" s="2">
        <f>+IF(A2437&gt;$C$3,AVERAGE(INDEX($E$16:$E$2532,A2437-$C$3):E2436),"")</f>
        <v>0.64687015432571227</v>
      </c>
      <c r="G2437" s="2">
        <f>+IF(A2437&gt;$C$3,STDEVA(INDEX($E$16:$E$2532,A2437-$C$3):E2436),"")</f>
        <v>6.6274990845920497E-3</v>
      </c>
      <c r="H2437">
        <f t="shared" si="408"/>
        <v>-1.5582732238468608</v>
      </c>
      <c r="I2437" s="2" t="str">
        <f t="shared" si="409"/>
        <v>Buy</v>
      </c>
      <c r="J2437" t="str">
        <f t="shared" si="410"/>
        <v/>
      </c>
      <c r="K2437" t="str">
        <f t="shared" si="411"/>
        <v/>
      </c>
      <c r="L2437" s="37">
        <f t="shared" si="412"/>
        <v>-412.50000000000148</v>
      </c>
      <c r="M2437" t="str">
        <f t="shared" si="413"/>
        <v>SL</v>
      </c>
      <c r="N2437" s="39">
        <f t="shared" si="414"/>
        <v>-412.50000000000148</v>
      </c>
      <c r="O2437" s="40">
        <f t="shared" si="417"/>
        <v>18114.17500000005</v>
      </c>
      <c r="P2437" s="39">
        <f t="shared" si="415"/>
        <v>3.75</v>
      </c>
      <c r="Q2437" s="39">
        <f t="shared" si="416"/>
        <v>0</v>
      </c>
      <c r="R2437" s="39">
        <f>IF((O2437 - MAX($O$16:O2437)) &lt; 0, O2437 - MAX($O$16:O2437), 0)</f>
        <v>-2059.9999999999891</v>
      </c>
    </row>
    <row r="2438" spans="1:18" x14ac:dyDescent="0.25">
      <c r="A2438" s="2">
        <v>2423</v>
      </c>
      <c r="B2438" t="s">
        <v>2423</v>
      </c>
      <c r="C2438" s="8">
        <v>367.86</v>
      </c>
      <c r="D2438" s="8">
        <v>195.24</v>
      </c>
      <c r="E2438" s="17">
        <f t="shared" si="407"/>
        <v>0.63347285998370484</v>
      </c>
      <c r="F2438" s="2">
        <f>+IF(A2438&gt;$C$3,AVERAGE(INDEX($E$16:$E$2532,A2438-$C$3):E2437),"")</f>
        <v>0.64320851522140388</v>
      </c>
      <c r="G2438" s="2">
        <f>+IF(A2438&gt;$C$3,STDEVA(INDEX($E$16:$E$2532,A2438-$C$3):E2437),"")</f>
        <v>6.1567251045599137E-3</v>
      </c>
      <c r="H2438">
        <f t="shared" si="408"/>
        <v>-1.5813041953892706</v>
      </c>
      <c r="I2438" s="2" t="str">
        <f t="shared" si="409"/>
        <v>Buy</v>
      </c>
      <c r="J2438">
        <f t="shared" si="410"/>
        <v>367.86</v>
      </c>
      <c r="K2438">
        <f t="shared" si="411"/>
        <v>195.24</v>
      </c>
      <c r="L2438" s="37" t="str">
        <f t="shared" si="412"/>
        <v/>
      </c>
      <c r="M2438" t="str">
        <f t="shared" si="413"/>
        <v>Long</v>
      </c>
      <c r="N2438" s="39">
        <f t="shared" si="414"/>
        <v>0</v>
      </c>
      <c r="O2438" s="40">
        <f t="shared" si="417"/>
        <v>18114.17500000005</v>
      </c>
      <c r="P2438" s="39">
        <f t="shared" si="415"/>
        <v>3.75</v>
      </c>
      <c r="Q2438" s="39">
        <f t="shared" si="416"/>
        <v>7038.75</v>
      </c>
      <c r="R2438" s="39">
        <f>IF((O2438 - MAX($O$16:O2438)) &lt; 0, O2438 - MAX($O$16:O2438), 0)</f>
        <v>-2059.9999999999891</v>
      </c>
    </row>
    <row r="2439" spans="1:18" x14ac:dyDescent="0.25">
      <c r="A2439" s="2">
        <v>2424</v>
      </c>
      <c r="B2439" t="s">
        <v>2424</v>
      </c>
      <c r="C2439" s="8">
        <v>367.24</v>
      </c>
      <c r="D2439" s="8">
        <v>197.46</v>
      </c>
      <c r="E2439" s="17">
        <f t="shared" si="407"/>
        <v>0.6204795530921956</v>
      </c>
      <c r="F2439" s="2">
        <f>+IF(A2439&gt;$C$3,AVERAGE(INDEX($E$16:$E$2532,A2439-$C$3):E2438),"")</f>
        <v>0.63944112134076214</v>
      </c>
      <c r="G2439" s="2">
        <f>+IF(A2439&gt;$C$3,STDEVA(INDEX($E$16:$E$2532,A2439-$C$3):E2438),"")</f>
        <v>4.8115443508559581E-3</v>
      </c>
      <c r="H2439">
        <f t="shared" si="408"/>
        <v>-3.9408486892973023</v>
      </c>
      <c r="I2439" s="2" t="str">
        <f t="shared" si="409"/>
        <v>Buy</v>
      </c>
      <c r="J2439" t="str">
        <f t="shared" si="410"/>
        <v/>
      </c>
      <c r="K2439" t="str">
        <f t="shared" si="411"/>
        <v/>
      </c>
      <c r="L2439" s="37">
        <f t="shared" si="412"/>
        <v>-710.00000000000091</v>
      </c>
      <c r="M2439" t="str">
        <f t="shared" si="413"/>
        <v>SL</v>
      </c>
      <c r="N2439" s="39">
        <f t="shared" si="414"/>
        <v>-710.00000000000091</v>
      </c>
      <c r="O2439" s="40">
        <f t="shared" si="417"/>
        <v>17404.17500000005</v>
      </c>
      <c r="P2439" s="39">
        <f t="shared" si="415"/>
        <v>3.75</v>
      </c>
      <c r="Q2439" s="39">
        <f t="shared" si="416"/>
        <v>0</v>
      </c>
      <c r="R2439" s="39">
        <f>IF((O2439 - MAX($O$16:O2439)) &lt; 0, O2439 - MAX($O$16:O2439), 0)</f>
        <v>-2769.9999999999891</v>
      </c>
    </row>
    <row r="2440" spans="1:18" x14ac:dyDescent="0.25">
      <c r="A2440" s="2">
        <v>2425</v>
      </c>
      <c r="B2440" t="s">
        <v>2425</v>
      </c>
      <c r="C2440" s="8">
        <v>367.57</v>
      </c>
      <c r="D2440" s="8">
        <v>199.14</v>
      </c>
      <c r="E2440" s="17">
        <f t="shared" si="407"/>
        <v>0.61290568174514304</v>
      </c>
      <c r="F2440" s="2">
        <f>+IF(A2440&gt;$C$3,AVERAGE(INDEX($E$16:$E$2532,A2440-$C$3):E2439),"")</f>
        <v>0.63532961232736296</v>
      </c>
      <c r="G2440" s="2">
        <f>+IF(A2440&gt;$C$3,STDEVA(INDEX($E$16:$E$2532,A2440-$C$3):E2439),"")</f>
        <v>9.5534710022690955E-3</v>
      </c>
      <c r="H2440">
        <f t="shared" si="408"/>
        <v>-2.3472024541545049</v>
      </c>
      <c r="I2440" s="2" t="str">
        <f t="shared" si="409"/>
        <v>Buy</v>
      </c>
      <c r="J2440">
        <f t="shared" si="410"/>
        <v>367.57</v>
      </c>
      <c r="K2440">
        <f t="shared" si="411"/>
        <v>199.14</v>
      </c>
      <c r="L2440" s="37" t="str">
        <f t="shared" si="412"/>
        <v/>
      </c>
      <c r="M2440" t="str">
        <f t="shared" si="413"/>
        <v>Long</v>
      </c>
      <c r="N2440" s="39">
        <f t="shared" si="414"/>
        <v>0</v>
      </c>
      <c r="O2440" s="40">
        <f t="shared" si="417"/>
        <v>17404.17500000005</v>
      </c>
      <c r="P2440" s="39">
        <f t="shared" si="415"/>
        <v>3.75</v>
      </c>
      <c r="Q2440" s="39">
        <f t="shared" si="416"/>
        <v>7083.875</v>
      </c>
      <c r="R2440" s="39">
        <f>IF((O2440 - MAX($O$16:O2440)) &lt; 0, O2440 - MAX($O$16:O2440), 0)</f>
        <v>-2769.9999999999891</v>
      </c>
    </row>
    <row r="2441" spans="1:18" x14ac:dyDescent="0.25">
      <c r="A2441" s="2">
        <v>2426</v>
      </c>
      <c r="B2441" t="s">
        <v>2426</v>
      </c>
      <c r="C2441" s="8">
        <v>369</v>
      </c>
      <c r="D2441" s="8">
        <v>199.01</v>
      </c>
      <c r="E2441" s="17">
        <f t="shared" si="407"/>
        <v>0.61744156932230543</v>
      </c>
      <c r="F2441" s="2">
        <f>+IF(A2441&gt;$C$3,AVERAGE(INDEX($E$16:$E$2532,A2441-$C$3):E2440),"")</f>
        <v>0.62866928895376051</v>
      </c>
      <c r="G2441" s="2">
        <f>+IF(A2441&gt;$C$3,STDEVA(INDEX($E$16:$E$2532,A2441-$C$3):E2440),"")</f>
        <v>1.1486778262246894E-2</v>
      </c>
      <c r="H2441">
        <f t="shared" si="408"/>
        <v>-0.97744723325571181</v>
      </c>
      <c r="I2441" s="2" t="str">
        <f t="shared" si="409"/>
        <v/>
      </c>
      <c r="J2441">
        <f t="shared" si="410"/>
        <v>367.57</v>
      </c>
      <c r="K2441">
        <f t="shared" si="411"/>
        <v>199.14</v>
      </c>
      <c r="L2441" s="37">
        <f t="shared" si="412"/>
        <v>390.00000000000057</v>
      </c>
      <c r="M2441" t="str">
        <f t="shared" si="413"/>
        <v>Long</v>
      </c>
      <c r="N2441" s="39">
        <f t="shared" si="414"/>
        <v>0</v>
      </c>
      <c r="O2441" s="40">
        <f t="shared" si="417"/>
        <v>17404.17500000005</v>
      </c>
      <c r="P2441" s="39">
        <f t="shared" si="415"/>
        <v>0</v>
      </c>
      <c r="Q2441" s="39">
        <f t="shared" si="416"/>
        <v>0</v>
      </c>
      <c r="R2441" s="39">
        <f>IF((O2441 - MAX($O$16:O2441)) &lt; 0, O2441 - MAX($O$16:O2441), 0)</f>
        <v>-2769.9999999999891</v>
      </c>
    </row>
    <row r="2442" spans="1:18" x14ac:dyDescent="0.25">
      <c r="A2442" s="2">
        <v>2427</v>
      </c>
      <c r="B2442" t="s">
        <v>2427</v>
      </c>
      <c r="C2442" s="8">
        <v>372.17</v>
      </c>
      <c r="D2442" s="8">
        <v>198.27</v>
      </c>
      <c r="E2442" s="17">
        <f t="shared" si="407"/>
        <v>0.62972100098220263</v>
      </c>
      <c r="F2442" s="2">
        <f>+IF(A2442&gt;$C$3,AVERAGE(INDEX($E$16:$E$2532,A2442-$C$3):E2441),"")</f>
        <v>0.62416847282089427</v>
      </c>
      <c r="G2442" s="2">
        <f>+IF(A2442&gt;$C$3,STDEVA(INDEX($E$16:$E$2532,A2442-$C$3):E2441),"")</f>
        <v>1.0312649272296321E-2</v>
      </c>
      <c r="H2442">
        <f t="shared" si="408"/>
        <v>0.53841917965973585</v>
      </c>
      <c r="I2442" s="2" t="str">
        <f t="shared" si="409"/>
        <v/>
      </c>
      <c r="J2442" t="str">
        <f t="shared" si="410"/>
        <v/>
      </c>
      <c r="K2442" t="str">
        <f t="shared" si="411"/>
        <v/>
      </c>
      <c r="L2442" s="37">
        <f t="shared" si="412"/>
        <v>1367.4999999999998</v>
      </c>
      <c r="M2442" t="str">
        <f t="shared" si="413"/>
        <v>TP</v>
      </c>
      <c r="N2442" s="39">
        <f t="shared" si="414"/>
        <v>1367.4999999999998</v>
      </c>
      <c r="O2442" s="40">
        <f t="shared" si="417"/>
        <v>18771.67500000005</v>
      </c>
      <c r="P2442" s="39">
        <f t="shared" si="415"/>
        <v>3.75</v>
      </c>
      <c r="Q2442" s="39">
        <f t="shared" si="416"/>
        <v>0</v>
      </c>
      <c r="R2442" s="39">
        <f>IF((O2442 - MAX($O$16:O2442)) &lt; 0, O2442 - MAX($O$16:O2442), 0)</f>
        <v>-1402.4999999999891</v>
      </c>
    </row>
    <row r="2443" spans="1:18" x14ac:dyDescent="0.25">
      <c r="A2443" s="2">
        <v>2428</v>
      </c>
      <c r="B2443" t="s">
        <v>2428</v>
      </c>
      <c r="C2443" s="8">
        <v>371.46</v>
      </c>
      <c r="D2443" s="8">
        <v>194.43</v>
      </c>
      <c r="E2443" s="17">
        <f t="shared" si="407"/>
        <v>0.64736898565146139</v>
      </c>
      <c r="F2443" s="2">
        <f>+IF(A2443&gt;$C$3,AVERAGE(INDEX($E$16:$E$2532,A2443-$C$3):E2442),"")</f>
        <v>0.6228041330251104</v>
      </c>
      <c r="G2443" s="2">
        <f>+IF(A2443&gt;$C$3,STDEVA(INDEX($E$16:$E$2532,A2443-$C$3):E2442),"")</f>
        <v>8.5703689583052373E-3</v>
      </c>
      <c r="H2443">
        <f t="shared" si="408"/>
        <v>2.8662538037578975</v>
      </c>
      <c r="I2443" s="2" t="str">
        <f t="shared" si="409"/>
        <v>Sell</v>
      </c>
      <c r="J2443">
        <f t="shared" si="410"/>
        <v>194.43</v>
      </c>
      <c r="K2443">
        <f t="shared" si="411"/>
        <v>371.46</v>
      </c>
      <c r="L2443" s="37" t="str">
        <f t="shared" si="412"/>
        <v/>
      </c>
      <c r="M2443" t="str">
        <f t="shared" si="413"/>
        <v>Short</v>
      </c>
      <c r="N2443" s="39">
        <f t="shared" si="414"/>
        <v>0</v>
      </c>
      <c r="O2443" s="40">
        <f t="shared" si="417"/>
        <v>18771.67500000005</v>
      </c>
      <c r="P2443" s="39">
        <f t="shared" si="415"/>
        <v>3.75</v>
      </c>
      <c r="Q2443" s="39">
        <f t="shared" si="416"/>
        <v>7073.625</v>
      </c>
      <c r="R2443" s="39">
        <f>IF((O2443 - MAX($O$16:O2443)) &lt; 0, O2443 - MAX($O$16:O2443), 0)</f>
        <v>-1402.4999999999891</v>
      </c>
    </row>
    <row r="2444" spans="1:18" x14ac:dyDescent="0.25">
      <c r="A2444" s="2">
        <v>2429</v>
      </c>
      <c r="B2444" t="s">
        <v>2429</v>
      </c>
      <c r="C2444" s="8">
        <v>371.99</v>
      </c>
      <c r="D2444" s="8">
        <v>196.41</v>
      </c>
      <c r="E2444" s="17">
        <f t="shared" si="407"/>
        <v>0.63866266107028691</v>
      </c>
      <c r="F2444" s="2">
        <f>+IF(A2444&gt;$C$3,AVERAGE(INDEX($E$16:$E$2532,A2444-$C$3):E2443),"")</f>
        <v>0.62558335815866162</v>
      </c>
      <c r="G2444" s="2">
        <f>+IF(A2444&gt;$C$3,STDEVA(INDEX($E$16:$E$2532,A2444-$C$3):E2443),"")</f>
        <v>1.3645463387591658E-2</v>
      </c>
      <c r="H2444">
        <f t="shared" si="408"/>
        <v>0.95850925249770558</v>
      </c>
      <c r="I2444" s="2" t="str">
        <f t="shared" si="409"/>
        <v/>
      </c>
      <c r="J2444">
        <f t="shared" si="410"/>
        <v>194.43</v>
      </c>
      <c r="K2444">
        <f t="shared" si="411"/>
        <v>371.46</v>
      </c>
      <c r="L2444" s="37">
        <f t="shared" si="412"/>
        <v>362.49999999999005</v>
      </c>
      <c r="M2444" t="str">
        <f t="shared" si="413"/>
        <v>Short</v>
      </c>
      <c r="N2444" s="39">
        <f t="shared" si="414"/>
        <v>0</v>
      </c>
      <c r="O2444" s="40">
        <f t="shared" si="417"/>
        <v>18771.67500000005</v>
      </c>
      <c r="P2444" s="39">
        <f t="shared" si="415"/>
        <v>0</v>
      </c>
      <c r="Q2444" s="39">
        <f t="shared" si="416"/>
        <v>0</v>
      </c>
      <c r="R2444" s="39">
        <f>IF((O2444 - MAX($O$16:O2444)) &lt; 0, O2444 - MAX($O$16:O2444), 0)</f>
        <v>-1402.4999999999891</v>
      </c>
    </row>
    <row r="2445" spans="1:18" x14ac:dyDescent="0.25">
      <c r="A2445" s="2">
        <v>2430</v>
      </c>
      <c r="B2445" t="s">
        <v>2430</v>
      </c>
      <c r="C2445" s="8">
        <v>373.88</v>
      </c>
      <c r="D2445" s="8">
        <v>196.06</v>
      </c>
      <c r="E2445" s="17">
        <f t="shared" si="407"/>
        <v>0.6455141554808026</v>
      </c>
      <c r="F2445" s="2">
        <f>+IF(A2445&gt;$C$3,AVERAGE(INDEX($E$16:$E$2532,A2445-$C$3):E2444),"")</f>
        <v>0.6292199797542799</v>
      </c>
      <c r="G2445" s="2">
        <f>+IF(A2445&gt;$C$3,STDEVA(INDEX($E$16:$E$2532,A2445-$C$3):E2444),"")</f>
        <v>1.4349990763040561E-2</v>
      </c>
      <c r="H2445">
        <f t="shared" si="408"/>
        <v>1.135483359925884</v>
      </c>
      <c r="I2445" s="2" t="str">
        <f t="shared" si="409"/>
        <v/>
      </c>
      <c r="J2445">
        <f t="shared" si="410"/>
        <v>194.43</v>
      </c>
      <c r="K2445">
        <f t="shared" si="411"/>
        <v>371.46</v>
      </c>
      <c r="L2445" s="37">
        <f t="shared" si="412"/>
        <v>-197.50000000000512</v>
      </c>
      <c r="M2445" t="str">
        <f t="shared" si="413"/>
        <v>Short</v>
      </c>
      <c r="N2445" s="39">
        <f t="shared" si="414"/>
        <v>0</v>
      </c>
      <c r="O2445" s="40">
        <f t="shared" si="417"/>
        <v>18771.67500000005</v>
      </c>
      <c r="P2445" s="39">
        <f t="shared" si="415"/>
        <v>0</v>
      </c>
      <c r="Q2445" s="39">
        <f t="shared" si="416"/>
        <v>0</v>
      </c>
      <c r="R2445" s="39">
        <f>IF((O2445 - MAX($O$16:O2445)) &lt; 0, O2445 - MAX($O$16:O2445), 0)</f>
        <v>-1402.4999999999891</v>
      </c>
    </row>
    <row r="2446" spans="1:18" x14ac:dyDescent="0.25">
      <c r="A2446" s="2">
        <v>2431</v>
      </c>
      <c r="B2446" t="s">
        <v>2431</v>
      </c>
      <c r="C2446" s="8">
        <v>368.79</v>
      </c>
      <c r="D2446" s="8">
        <v>193.5</v>
      </c>
      <c r="E2446" s="17">
        <f t="shared" si="407"/>
        <v>0.64494986387752296</v>
      </c>
      <c r="F2446" s="2">
        <f>+IF(A2446&gt;$C$3,AVERAGE(INDEX($E$16:$E$2532,A2446-$C$3):E2445),"")</f>
        <v>0.63574167450141184</v>
      </c>
      <c r="G2446" s="2">
        <f>+IF(A2446&gt;$C$3,STDEVA(INDEX($E$16:$E$2532,A2446-$C$3):E2445),"")</f>
        <v>1.23528364232616E-2</v>
      </c>
      <c r="H2446">
        <f t="shared" si="408"/>
        <v>0.74543117552914395</v>
      </c>
      <c r="I2446" s="2" t="str">
        <f t="shared" si="409"/>
        <v/>
      </c>
      <c r="J2446" t="str">
        <f t="shared" si="410"/>
        <v/>
      </c>
      <c r="K2446" t="str">
        <f t="shared" si="411"/>
        <v/>
      </c>
      <c r="L2446" s="37">
        <f t="shared" si="412"/>
        <v>434.99999999998806</v>
      </c>
      <c r="M2446" t="str">
        <f t="shared" si="413"/>
        <v>TP</v>
      </c>
      <c r="N2446" s="39">
        <f t="shared" si="414"/>
        <v>434.99999999998806</v>
      </c>
      <c r="O2446" s="40">
        <f t="shared" si="417"/>
        <v>19206.675000000039</v>
      </c>
      <c r="P2446" s="39">
        <f t="shared" si="415"/>
        <v>3.75</v>
      </c>
      <c r="Q2446" s="39">
        <f t="shared" si="416"/>
        <v>0</v>
      </c>
      <c r="R2446" s="39">
        <f>IF((O2446 - MAX($O$16:O2446)) &lt; 0, O2446 - MAX($O$16:O2446), 0)</f>
        <v>-967.5</v>
      </c>
    </row>
    <row r="2447" spans="1:18" x14ac:dyDescent="0.25">
      <c r="A2447" s="2">
        <v>2432</v>
      </c>
      <c r="B2447" t="s">
        <v>2432</v>
      </c>
      <c r="C2447" s="8">
        <v>371.33</v>
      </c>
      <c r="D2447" s="8">
        <v>196.49</v>
      </c>
      <c r="E2447" s="17">
        <f t="shared" si="407"/>
        <v>0.63647961568904243</v>
      </c>
      <c r="F2447" s="2">
        <f>+IF(A2447&gt;$C$3,AVERAGE(INDEX($E$16:$E$2532,A2447-$C$3):E2446),"")</f>
        <v>0.64124333341245521</v>
      </c>
      <c r="G2447" s="2">
        <f>+IF(A2447&gt;$C$3,STDEVA(INDEX($E$16:$E$2532,A2447-$C$3):E2446),"")</f>
        <v>7.2271349605511487E-3</v>
      </c>
      <c r="H2447">
        <f t="shared" si="408"/>
        <v>-0.65914331881377908</v>
      </c>
      <c r="I2447" s="2" t="str">
        <f t="shared" si="409"/>
        <v/>
      </c>
      <c r="J2447" t="str">
        <f t="shared" si="410"/>
        <v/>
      </c>
      <c r="K2447" t="str">
        <f t="shared" si="411"/>
        <v/>
      </c>
      <c r="L2447" s="37" t="str">
        <f t="shared" si="412"/>
        <v/>
      </c>
      <c r="M2447" t="str">
        <f t="shared" si="413"/>
        <v/>
      </c>
      <c r="N2447" s="39">
        <f t="shared" si="414"/>
        <v>0</v>
      </c>
      <c r="O2447" s="40">
        <f t="shared" si="417"/>
        <v>19206.675000000039</v>
      </c>
      <c r="P2447" s="39">
        <f t="shared" si="415"/>
        <v>0</v>
      </c>
      <c r="Q2447" s="39">
        <f t="shared" si="416"/>
        <v>0</v>
      </c>
      <c r="R2447" s="39">
        <f>IF((O2447 - MAX($O$16:O2447)) &lt; 0, O2447 - MAX($O$16:O2447), 0)</f>
        <v>-967.5</v>
      </c>
    </row>
    <row r="2448" spans="1:18" x14ac:dyDescent="0.25">
      <c r="A2448" s="2">
        <v>2433</v>
      </c>
      <c r="B2448" t="s">
        <v>2433</v>
      </c>
      <c r="C2448" s="8">
        <v>373.55</v>
      </c>
      <c r="D2448" s="8">
        <v>204.53</v>
      </c>
      <c r="E2448" s="17">
        <f t="shared" si="407"/>
        <v>0.60233720043173533</v>
      </c>
      <c r="F2448" s="2">
        <f>+IF(A2448&gt;$C$3,AVERAGE(INDEX($E$16:$E$2532,A2448-$C$3):E2447),"")</f>
        <v>0.64259505635382319</v>
      </c>
      <c r="G2448" s="2">
        <f>+IF(A2448&gt;$C$3,STDEVA(INDEX($E$16:$E$2532,A2448-$C$3):E2447),"")</f>
        <v>4.7360058677140028E-3</v>
      </c>
      <c r="H2448">
        <f t="shared" si="408"/>
        <v>-8.5003813438093783</v>
      </c>
      <c r="I2448" s="2" t="str">
        <f t="shared" si="409"/>
        <v>Buy</v>
      </c>
      <c r="J2448">
        <f t="shared" si="410"/>
        <v>373.55</v>
      </c>
      <c r="K2448">
        <f t="shared" si="411"/>
        <v>204.53</v>
      </c>
      <c r="L2448" s="37" t="str">
        <f t="shared" si="412"/>
        <v/>
      </c>
      <c r="M2448" t="str">
        <f t="shared" si="413"/>
        <v>Long</v>
      </c>
      <c r="N2448" s="39">
        <f t="shared" si="414"/>
        <v>0</v>
      </c>
      <c r="O2448" s="40">
        <f t="shared" si="417"/>
        <v>19206.675000000039</v>
      </c>
      <c r="P2448" s="39">
        <f t="shared" si="415"/>
        <v>3.75</v>
      </c>
      <c r="Q2448" s="39">
        <f t="shared" si="416"/>
        <v>7226</v>
      </c>
      <c r="R2448" s="39">
        <f>IF((O2448 - MAX($O$16:O2448)) &lt; 0, O2448 - MAX($O$16:O2448), 0)</f>
        <v>-967.5</v>
      </c>
    </row>
    <row r="2449" spans="1:18" x14ac:dyDescent="0.25">
      <c r="A2449" s="2">
        <v>2434</v>
      </c>
      <c r="B2449" t="s">
        <v>2434</v>
      </c>
      <c r="C2449" s="8">
        <v>379.1</v>
      </c>
      <c r="D2449" s="8">
        <v>208.17</v>
      </c>
      <c r="E2449" s="17">
        <f t="shared" ref="E2449:E2512" si="418">+LN(C2449/D2449)</f>
        <v>0.59944496894272203</v>
      </c>
      <c r="F2449" s="2">
        <f>+IF(A2449&gt;$C$3,AVERAGE(INDEX($E$16:$E$2532,A2449-$C$3):E2448),"")</f>
        <v>0.63358869930987805</v>
      </c>
      <c r="G2449" s="2">
        <f>+IF(A2449&gt;$C$3,STDEVA(INDEX($E$16:$E$2532,A2449-$C$3):E2448),"")</f>
        <v>1.7902871507147394E-2</v>
      </c>
      <c r="H2449">
        <f t="shared" ref="H2449:H2512" si="419">+IF(F2449="","",(E2449-F2449)/G2449)</f>
        <v>-1.9071650239753299</v>
      </c>
      <c r="I2449" s="2" t="str">
        <f t="shared" ref="I2449:I2512" si="420">+IF(H2449="","",IF(H2449&lt;$C$4,"Buy",IF(H2449&gt;$C$5,"Sell","")))</f>
        <v>Buy</v>
      </c>
      <c r="J2449" t="str">
        <f t="shared" ref="J2449:J2512" si="421">IF(M2449=M2448, J2448, IF(OR(M2449="TP", M2449="SL"), "", IF(I2449="Buy", C2449, IF(I2449="Sell", D2449, ""))))</f>
        <v/>
      </c>
      <c r="K2449" t="str">
        <f t="shared" ref="K2449:K2512" si="422">IF(M2449=M2448, K2448, IF(OR(M2449="TP", M2449="SL"), "",IF(I2449="Buy", D2449, IF(I2449="Sell", C2449, ""))))</f>
        <v/>
      </c>
      <c r="L2449" s="37">
        <f t="shared" ref="L2449:L2512" si="423">IF(M2448="Long", (C2449-J2448)*$C$8+(K2448-D2449)*$C$9, IF(M2448="Short", (K2448-C2449)*$C$8+(D2449-J2448)*$C$9, ""))</f>
        <v>477.50000000000614</v>
      </c>
      <c r="M2449" t="str">
        <f t="shared" ref="M2449:M2512" si="424">IF(OR(M2448="", M2448="SL", M2448="TP"), IF(I2449="Sell","Short",(IF(I2449="Buy","Long",I2449))), IF(L2449="", "", IF(L2449&lt;$C$6, "SL", IF(L2449&gt;$C$7, "TP", M2448))))</f>
        <v>TP</v>
      </c>
      <c r="N2449" s="39">
        <f t="shared" ref="N2449:N2512" si="425">IF(OR(M2449="TP", M2449="SL"), L2449, 0)</f>
        <v>477.50000000000614</v>
      </c>
      <c r="O2449" s="40">
        <f t="shared" si="417"/>
        <v>19684.175000000047</v>
      </c>
      <c r="P2449" s="39">
        <f t="shared" ref="P2449:P2512" si="426">IF(OR(AND(I2449&lt;&gt;"", J2448=""), OR(M2449="TP", M2449="SL",)), ($C$9+$C$8)*$C$11, 0)</f>
        <v>3.75</v>
      </c>
      <c r="Q2449" s="39">
        <f t="shared" ref="Q2449:Q2512" si="427">IF(AND(I2449&lt;&gt;"",J2448=""),(D2449*$C$9+C2449*$C$8)*$C$10,0)</f>
        <v>0</v>
      </c>
      <c r="R2449" s="39">
        <f>IF((O2449 - MAX($O$16:O2449)) &lt; 0, O2449 - MAX($O$16:O2449), 0)</f>
        <v>-489.99999999999272</v>
      </c>
    </row>
    <row r="2450" spans="1:18" x14ac:dyDescent="0.25">
      <c r="A2450" s="2">
        <v>2435</v>
      </c>
      <c r="B2450" t="s">
        <v>2435</v>
      </c>
      <c r="C2450" s="8">
        <v>381.26</v>
      </c>
      <c r="D2450" s="8">
        <v>207.72</v>
      </c>
      <c r="E2450" s="17">
        <f t="shared" si="418"/>
        <v>0.60729053810971234</v>
      </c>
      <c r="F2450" s="2">
        <f>+IF(A2450&gt;$C$3,AVERAGE(INDEX($E$16:$E$2532,A2450-$C$3):E2449),"")</f>
        <v>0.62574516088436516</v>
      </c>
      <c r="G2450" s="2">
        <f>+IF(A2450&gt;$C$3,STDEVA(INDEX($E$16:$E$2532,A2450-$C$3):E2449),"")</f>
        <v>2.2991819159660833E-2</v>
      </c>
      <c r="H2450">
        <f t="shared" si="419"/>
        <v>-0.80266040048851239</v>
      </c>
      <c r="I2450" s="2" t="str">
        <f t="shared" si="420"/>
        <v/>
      </c>
      <c r="J2450" t="str">
        <f t="shared" si="421"/>
        <v/>
      </c>
      <c r="K2450" t="str">
        <f t="shared" si="422"/>
        <v/>
      </c>
      <c r="L2450" s="37" t="str">
        <f t="shared" si="423"/>
        <v/>
      </c>
      <c r="M2450" t="str">
        <f t="shared" si="424"/>
        <v/>
      </c>
      <c r="N2450" s="39">
        <f t="shared" si="425"/>
        <v>0</v>
      </c>
      <c r="O2450" s="40">
        <f t="shared" ref="O2450:O2513" si="428">+N2450+O2449</f>
        <v>19684.175000000047</v>
      </c>
      <c r="P2450" s="39">
        <f t="shared" si="426"/>
        <v>0</v>
      </c>
      <c r="Q2450" s="39">
        <f t="shared" si="427"/>
        <v>0</v>
      </c>
      <c r="R2450" s="39">
        <f>IF((O2450 - MAX($O$16:O2450)) &lt; 0, O2450 - MAX($O$16:O2450), 0)</f>
        <v>-489.99999999999272</v>
      </c>
    </row>
    <row r="2451" spans="1:18" x14ac:dyDescent="0.25">
      <c r="A2451" s="2">
        <v>2436</v>
      </c>
      <c r="B2451" t="s">
        <v>2436</v>
      </c>
      <c r="C2451" s="8">
        <v>378.69</v>
      </c>
      <c r="D2451" s="8">
        <v>207.54</v>
      </c>
      <c r="E2451" s="17">
        <f t="shared" si="418"/>
        <v>0.6013938362557476</v>
      </c>
      <c r="F2451" s="2">
        <f>+IF(A2451&gt;$C$3,AVERAGE(INDEX($E$16:$E$2532,A2451-$C$3):E2450),"")</f>
        <v>0.61810043741014697</v>
      </c>
      <c r="G2451" s="2">
        <f>+IF(A2451&gt;$C$3,STDEVA(INDEX($E$16:$E$2532,A2451-$C$3):E2450),"")</f>
        <v>2.1047838146093772E-2</v>
      </c>
      <c r="H2451">
        <f t="shared" si="419"/>
        <v>-0.79374428092986438</v>
      </c>
      <c r="I2451" s="2" t="str">
        <f t="shared" si="420"/>
        <v/>
      </c>
      <c r="J2451" t="str">
        <f t="shared" si="421"/>
        <v/>
      </c>
      <c r="K2451" t="str">
        <f t="shared" si="422"/>
        <v/>
      </c>
      <c r="L2451" s="37" t="str">
        <f t="shared" si="423"/>
        <v/>
      </c>
      <c r="M2451" t="str">
        <f t="shared" si="424"/>
        <v/>
      </c>
      <c r="N2451" s="39">
        <f t="shared" si="425"/>
        <v>0</v>
      </c>
      <c r="O2451" s="40">
        <f t="shared" si="428"/>
        <v>19684.175000000047</v>
      </c>
      <c r="P2451" s="39">
        <f t="shared" si="426"/>
        <v>0</v>
      </c>
      <c r="Q2451" s="39">
        <f t="shared" si="427"/>
        <v>0</v>
      </c>
      <c r="R2451" s="39">
        <f>IF((O2451 - MAX($O$16:O2451)) &lt; 0, O2451 - MAX($O$16:O2451), 0)</f>
        <v>-489.99999999999272</v>
      </c>
    </row>
    <row r="2452" spans="1:18" x14ac:dyDescent="0.25">
      <c r="A2452" s="2">
        <v>2437</v>
      </c>
      <c r="B2452" t="s">
        <v>2437</v>
      </c>
      <c r="C2452" s="8">
        <v>378.77</v>
      </c>
      <c r="D2452" s="8">
        <v>211.26</v>
      </c>
      <c r="E2452" s="17">
        <f t="shared" si="418"/>
        <v>0.58383955831494105</v>
      </c>
      <c r="F2452" s="2">
        <f>+IF(A2452&gt;$C$3,AVERAGE(INDEX($E$16:$E$2532,A2452-$C$3):E2451),"")</f>
        <v>0.60938923188579186</v>
      </c>
      <c r="G2452" s="2">
        <f>+IF(A2452&gt;$C$3,STDEVA(INDEX($E$16:$E$2532,A2452-$C$3):E2451),"")</f>
        <v>1.541784092021335E-2</v>
      </c>
      <c r="H2452">
        <f t="shared" si="419"/>
        <v>-1.6571499020562765</v>
      </c>
      <c r="I2452" s="2" t="str">
        <f t="shared" si="420"/>
        <v>Buy</v>
      </c>
      <c r="J2452">
        <f t="shared" si="421"/>
        <v>378.77</v>
      </c>
      <c r="K2452">
        <f t="shared" si="422"/>
        <v>211.26</v>
      </c>
      <c r="L2452" s="37" t="str">
        <f t="shared" si="423"/>
        <v/>
      </c>
      <c r="M2452" t="str">
        <f t="shared" si="424"/>
        <v>Long</v>
      </c>
      <c r="N2452" s="39">
        <f t="shared" si="425"/>
        <v>0</v>
      </c>
      <c r="O2452" s="40">
        <f t="shared" si="428"/>
        <v>19684.175000000047</v>
      </c>
      <c r="P2452" s="39">
        <f t="shared" si="426"/>
        <v>3.75</v>
      </c>
      <c r="Q2452" s="39">
        <f t="shared" si="427"/>
        <v>7375.375</v>
      </c>
      <c r="R2452" s="39">
        <f>IF((O2452 - MAX($O$16:O2452)) &lt; 0, O2452 - MAX($O$16:O2452), 0)</f>
        <v>-489.99999999999272</v>
      </c>
    </row>
    <row r="2453" spans="1:18" x14ac:dyDescent="0.25">
      <c r="A2453" s="2">
        <v>2438</v>
      </c>
      <c r="B2453" t="s">
        <v>2438</v>
      </c>
      <c r="C2453" s="8">
        <v>379.79</v>
      </c>
      <c r="D2453" s="8">
        <v>209.75</v>
      </c>
      <c r="E2453" s="17">
        <f t="shared" si="418"/>
        <v>0.59370212303705594</v>
      </c>
      <c r="F2453" s="2">
        <f>+IF(A2453&gt;$C$3,AVERAGE(INDEX($E$16:$E$2532,A2453-$C$3):E2452),"")</f>
        <v>0.59886122041097167</v>
      </c>
      <c r="G2453" s="2">
        <f>+IF(A2453&gt;$C$3,STDEVA(INDEX($E$16:$E$2532,A2453-$C$3):E2452),"")</f>
        <v>8.8817378854577876E-3</v>
      </c>
      <c r="H2453">
        <f t="shared" si="419"/>
        <v>-0.58086575402802709</v>
      </c>
      <c r="I2453" s="2" t="str">
        <f t="shared" si="420"/>
        <v/>
      </c>
      <c r="J2453" t="str">
        <f t="shared" si="421"/>
        <v/>
      </c>
      <c r="K2453" t="str">
        <f t="shared" si="422"/>
        <v/>
      </c>
      <c r="L2453" s="37">
        <f t="shared" si="423"/>
        <v>632.50000000000739</v>
      </c>
      <c r="M2453" t="str">
        <f t="shared" si="424"/>
        <v>TP</v>
      </c>
      <c r="N2453" s="39">
        <f t="shared" si="425"/>
        <v>632.50000000000739</v>
      </c>
      <c r="O2453" s="40">
        <f t="shared" si="428"/>
        <v>20316.675000000054</v>
      </c>
      <c r="P2453" s="39">
        <f t="shared" si="426"/>
        <v>3.75</v>
      </c>
      <c r="Q2453" s="39">
        <f t="shared" si="427"/>
        <v>0</v>
      </c>
      <c r="R2453" s="39">
        <f>IF((O2453 - MAX($O$16:O2453)) &lt; 0, O2453 - MAX($O$16:O2453), 0)</f>
        <v>0</v>
      </c>
    </row>
    <row r="2454" spans="1:18" x14ac:dyDescent="0.25">
      <c r="A2454" s="2">
        <v>2439</v>
      </c>
      <c r="B2454" t="s">
        <v>2439</v>
      </c>
      <c r="C2454" s="8">
        <v>378.46</v>
      </c>
      <c r="D2454" s="8">
        <v>213.94</v>
      </c>
      <c r="E2454" s="17">
        <f t="shared" si="418"/>
        <v>0.57041478509791954</v>
      </c>
      <c r="F2454" s="2">
        <f>+IF(A2454&gt;$C$3,AVERAGE(INDEX($E$16:$E$2532,A2454-$C$3):E2453),"")</f>
        <v>0.59713420493203584</v>
      </c>
      <c r="G2454" s="2">
        <f>+IF(A2454&gt;$C$3,STDEVA(INDEX($E$16:$E$2532,A2454-$C$3):E2453),"")</f>
        <v>8.8764014069649885E-3</v>
      </c>
      <c r="H2454">
        <f t="shared" si="419"/>
        <v>-3.0101635346448554</v>
      </c>
      <c r="I2454" s="2" t="str">
        <f t="shared" si="420"/>
        <v>Buy</v>
      </c>
      <c r="J2454">
        <f t="shared" si="421"/>
        <v>378.46</v>
      </c>
      <c r="K2454">
        <f t="shared" si="422"/>
        <v>213.94</v>
      </c>
      <c r="L2454" s="37" t="str">
        <f t="shared" si="423"/>
        <v/>
      </c>
      <c r="M2454" t="str">
        <f t="shared" si="424"/>
        <v>Long</v>
      </c>
      <c r="N2454" s="39">
        <f t="shared" si="425"/>
        <v>0</v>
      </c>
      <c r="O2454" s="40">
        <f t="shared" si="428"/>
        <v>20316.675000000054</v>
      </c>
      <c r="P2454" s="39">
        <f t="shared" si="426"/>
        <v>3.75</v>
      </c>
      <c r="Q2454" s="39">
        <f t="shared" si="427"/>
        <v>7405</v>
      </c>
      <c r="R2454" s="39">
        <f>IF((O2454 - MAX($O$16:O2454)) &lt; 0, O2454 - MAX($O$16:O2454), 0)</f>
        <v>0</v>
      </c>
    </row>
    <row r="2455" spans="1:18" x14ac:dyDescent="0.25">
      <c r="A2455" s="2">
        <v>2440</v>
      </c>
      <c r="B2455" t="s">
        <v>2440</v>
      </c>
      <c r="C2455" s="8">
        <v>375.7</v>
      </c>
      <c r="D2455" s="8">
        <v>210.75</v>
      </c>
      <c r="E2455" s="17">
        <f t="shared" si="418"/>
        <v>0.57811835569795833</v>
      </c>
      <c r="F2455" s="2">
        <f>+IF(A2455&gt;$C$3,AVERAGE(INDEX($E$16:$E$2532,A2455-$C$3):E2454),"")</f>
        <v>0.59132816816307532</v>
      </c>
      <c r="G2455" s="2">
        <f>+IF(A2455&gt;$C$3,STDEVA(INDEX($E$16:$E$2532,A2455-$C$3):E2454),"")</f>
        <v>1.4621896755349117E-2</v>
      </c>
      <c r="H2455">
        <f t="shared" si="419"/>
        <v>-0.90342673636267146</v>
      </c>
      <c r="I2455" s="2" t="str">
        <f t="shared" si="420"/>
        <v/>
      </c>
      <c r="J2455">
        <f t="shared" si="421"/>
        <v>378.46</v>
      </c>
      <c r="K2455">
        <f t="shared" si="422"/>
        <v>213.94</v>
      </c>
      <c r="L2455" s="37">
        <f t="shared" si="423"/>
        <v>107.50000000000171</v>
      </c>
      <c r="M2455" t="str">
        <f t="shared" si="424"/>
        <v>Long</v>
      </c>
      <c r="N2455" s="39">
        <f t="shared" si="425"/>
        <v>0</v>
      </c>
      <c r="O2455" s="40">
        <f t="shared" si="428"/>
        <v>20316.675000000054</v>
      </c>
      <c r="P2455" s="39">
        <f t="shared" si="426"/>
        <v>0</v>
      </c>
      <c r="Q2455" s="39">
        <f t="shared" si="427"/>
        <v>0</v>
      </c>
      <c r="R2455" s="39">
        <f>IF((O2455 - MAX($O$16:O2455)) &lt; 0, O2455 - MAX($O$16:O2455), 0)</f>
        <v>0</v>
      </c>
    </row>
    <row r="2456" spans="1:18" x14ac:dyDescent="0.25">
      <c r="A2456" s="2">
        <v>2441</v>
      </c>
      <c r="B2456" t="s">
        <v>2441</v>
      </c>
      <c r="C2456" s="8">
        <v>378.65</v>
      </c>
      <c r="D2456" s="8">
        <v>213.45</v>
      </c>
      <c r="E2456" s="17">
        <f t="shared" si="418"/>
        <v>0.57320968235586067</v>
      </c>
      <c r="F2456" s="2">
        <f>+IF(A2456&gt;$C$3,AVERAGE(INDEX($E$16:$E$2532,A2456-$C$3):E2455),"")</f>
        <v>0.58549373168072449</v>
      </c>
      <c r="G2456" s="2">
        <f>+IF(A2456&gt;$C$3,STDEVA(INDEX($E$16:$E$2532,A2456-$C$3):E2455),"")</f>
        <v>1.2295305045155285E-2</v>
      </c>
      <c r="H2456">
        <f t="shared" si="419"/>
        <v>-0.99908455135922802</v>
      </c>
      <c r="I2456" s="2" t="str">
        <f t="shared" si="420"/>
        <v/>
      </c>
      <c r="J2456">
        <f t="shared" si="421"/>
        <v>378.46</v>
      </c>
      <c r="K2456">
        <f t="shared" si="422"/>
        <v>213.94</v>
      </c>
      <c r="L2456" s="37">
        <f t="shared" si="423"/>
        <v>170.00000000000171</v>
      </c>
      <c r="M2456" t="str">
        <f t="shared" si="424"/>
        <v>Long</v>
      </c>
      <c r="N2456" s="39">
        <f t="shared" si="425"/>
        <v>0</v>
      </c>
      <c r="O2456" s="40">
        <f t="shared" si="428"/>
        <v>20316.675000000054</v>
      </c>
      <c r="P2456" s="39">
        <f t="shared" si="426"/>
        <v>0</v>
      </c>
      <c r="Q2456" s="39">
        <f t="shared" si="427"/>
        <v>0</v>
      </c>
      <c r="R2456" s="39">
        <f>IF((O2456 - MAX($O$16:O2456)) &lt; 0, O2456 - MAX($O$16:O2456), 0)</f>
        <v>0</v>
      </c>
    </row>
    <row r="2457" spans="1:18" x14ac:dyDescent="0.25">
      <c r="A2457" s="2">
        <v>2442</v>
      </c>
      <c r="B2457" t="s">
        <v>2442</v>
      </c>
      <c r="C2457" s="8">
        <v>383.89</v>
      </c>
      <c r="D2457" s="8">
        <v>214.39</v>
      </c>
      <c r="E2457" s="17">
        <f t="shared" si="418"/>
        <v>0.58255926689952808</v>
      </c>
      <c r="F2457" s="2">
        <f>+IF(A2457&gt;$C$3,AVERAGE(INDEX($E$16:$E$2532,A2457-$C$3):E2456),"")</f>
        <v>0.57985690090074704</v>
      </c>
      <c r="G2457" s="2">
        <f>+IF(A2457&gt;$C$3,STDEVA(INDEX($E$16:$E$2532,A2457-$C$3):E2456),"")</f>
        <v>9.2724503331400778E-3</v>
      </c>
      <c r="H2457">
        <f t="shared" si="419"/>
        <v>0.29144033148634801</v>
      </c>
      <c r="I2457" s="2" t="str">
        <f t="shared" si="420"/>
        <v/>
      </c>
      <c r="J2457" t="str">
        <f t="shared" si="421"/>
        <v/>
      </c>
      <c r="K2457" t="str">
        <f t="shared" si="422"/>
        <v/>
      </c>
      <c r="L2457" s="37">
        <f t="shared" si="423"/>
        <v>1245.0000000000045</v>
      </c>
      <c r="M2457" t="str">
        <f t="shared" si="424"/>
        <v>TP</v>
      </c>
      <c r="N2457" s="39">
        <f t="shared" si="425"/>
        <v>1245.0000000000045</v>
      </c>
      <c r="O2457" s="40">
        <f t="shared" si="428"/>
        <v>21561.675000000057</v>
      </c>
      <c r="P2457" s="39">
        <f t="shared" si="426"/>
        <v>3.75</v>
      </c>
      <c r="Q2457" s="39">
        <f t="shared" si="427"/>
        <v>0</v>
      </c>
      <c r="R2457" s="39">
        <f>IF((O2457 - MAX($O$16:O2457)) &lt; 0, O2457 - MAX($O$16:O2457), 0)</f>
        <v>0</v>
      </c>
    </row>
    <row r="2458" spans="1:18" x14ac:dyDescent="0.25">
      <c r="A2458" s="2">
        <v>2443</v>
      </c>
      <c r="B2458" t="s">
        <v>2443</v>
      </c>
      <c r="C2458" s="8">
        <v>384.24</v>
      </c>
      <c r="D2458" s="8">
        <v>212.53</v>
      </c>
      <c r="E2458" s="17">
        <f t="shared" si="418"/>
        <v>0.59218420248596926</v>
      </c>
      <c r="F2458" s="2">
        <f>+IF(A2458&gt;$C$3,AVERAGE(INDEX($E$16:$E$2532,A2458-$C$3):E2457),"")</f>
        <v>0.57960084261766454</v>
      </c>
      <c r="G2458" s="2">
        <f>+IF(A2458&gt;$C$3,STDEVA(INDEX($E$16:$E$2532,A2458-$C$3):E2457),"")</f>
        <v>9.1518677521729916E-3</v>
      </c>
      <c r="H2458">
        <f t="shared" si="419"/>
        <v>1.3749499237810738</v>
      </c>
      <c r="I2458" s="2" t="str">
        <f t="shared" si="420"/>
        <v/>
      </c>
      <c r="J2458" t="str">
        <f t="shared" si="421"/>
        <v/>
      </c>
      <c r="K2458" t="str">
        <f t="shared" si="422"/>
        <v/>
      </c>
      <c r="L2458" s="37" t="str">
        <f t="shared" si="423"/>
        <v/>
      </c>
      <c r="M2458" t="str">
        <f t="shared" si="424"/>
        <v/>
      </c>
      <c r="N2458" s="39">
        <f t="shared" si="425"/>
        <v>0</v>
      </c>
      <c r="O2458" s="40">
        <f t="shared" si="428"/>
        <v>21561.675000000057</v>
      </c>
      <c r="P2458" s="39">
        <f t="shared" si="426"/>
        <v>0</v>
      </c>
      <c r="Q2458" s="39">
        <f t="shared" si="427"/>
        <v>0</v>
      </c>
      <c r="R2458" s="39">
        <f>IF((O2458 - MAX($O$16:O2458)) &lt; 0, O2458 - MAX($O$16:O2458), 0)</f>
        <v>0</v>
      </c>
    </row>
    <row r="2459" spans="1:18" x14ac:dyDescent="0.25">
      <c r="A2459" s="2">
        <v>2444</v>
      </c>
      <c r="B2459" t="s">
        <v>2444</v>
      </c>
      <c r="C2459" s="8">
        <v>382.88</v>
      </c>
      <c r="D2459" s="8">
        <v>215</v>
      </c>
      <c r="E2459" s="17">
        <f t="shared" si="418"/>
        <v>0.57708359603240034</v>
      </c>
      <c r="F2459" s="2">
        <f>+IF(A2459&gt;$C$3,AVERAGE(INDEX($E$16:$E$2532,A2459-$C$3):E2458),"")</f>
        <v>0.57929725850744718</v>
      </c>
      <c r="G2459" s="2">
        <f>+IF(A2459&gt;$C$3,STDEVA(INDEX($E$16:$E$2532,A2459-$C$3):E2458),"")</f>
        <v>8.5740998501610023E-3</v>
      </c>
      <c r="H2459">
        <f t="shared" si="419"/>
        <v>-0.25818016045209374</v>
      </c>
      <c r="I2459" s="2" t="str">
        <f t="shared" si="420"/>
        <v/>
      </c>
      <c r="J2459" t="str">
        <f t="shared" si="421"/>
        <v/>
      </c>
      <c r="K2459" t="str">
        <f t="shared" si="422"/>
        <v/>
      </c>
      <c r="L2459" s="37" t="str">
        <f t="shared" si="423"/>
        <v/>
      </c>
      <c r="M2459" t="str">
        <f t="shared" si="424"/>
        <v/>
      </c>
      <c r="N2459" s="39">
        <f t="shared" si="425"/>
        <v>0</v>
      </c>
      <c r="O2459" s="40">
        <f t="shared" si="428"/>
        <v>21561.675000000057</v>
      </c>
      <c r="P2459" s="39">
        <f t="shared" si="426"/>
        <v>0</v>
      </c>
      <c r="Q2459" s="39">
        <f t="shared" si="427"/>
        <v>0</v>
      </c>
      <c r="R2459" s="39">
        <f>IF((O2459 - MAX($O$16:O2459)) &lt; 0, O2459 - MAX($O$16:O2459), 0)</f>
        <v>0</v>
      </c>
    </row>
    <row r="2460" spans="1:18" x14ac:dyDescent="0.25">
      <c r="A2460" s="2">
        <v>2445</v>
      </c>
      <c r="B2460" t="s">
        <v>2445</v>
      </c>
      <c r="C2460" s="8">
        <v>384.39</v>
      </c>
      <c r="D2460" s="8">
        <v>214.79</v>
      </c>
      <c r="E2460" s="17">
        <f t="shared" si="418"/>
        <v>0.58199685557342251</v>
      </c>
      <c r="F2460" s="2">
        <f>+IF(A2460&gt;$C$3,AVERAGE(INDEX($E$16:$E$2532,A2460-$C$3):E2459),"")</f>
        <v>0.58063102069434336</v>
      </c>
      <c r="G2460" s="2">
        <f>+IF(A2460&gt;$C$3,STDEVA(INDEX($E$16:$E$2532,A2460-$C$3):E2459),"")</f>
        <v>7.2658122874978432E-3</v>
      </c>
      <c r="H2460">
        <f t="shared" si="419"/>
        <v>0.18798103020488449</v>
      </c>
      <c r="I2460" s="2" t="str">
        <f t="shared" si="420"/>
        <v/>
      </c>
      <c r="J2460" t="str">
        <f t="shared" si="421"/>
        <v/>
      </c>
      <c r="K2460" t="str">
        <f t="shared" si="422"/>
        <v/>
      </c>
      <c r="L2460" s="37" t="str">
        <f t="shared" si="423"/>
        <v/>
      </c>
      <c r="M2460" t="str">
        <f t="shared" si="424"/>
        <v/>
      </c>
      <c r="N2460" s="39">
        <f t="shared" si="425"/>
        <v>0</v>
      </c>
      <c r="O2460" s="40">
        <f t="shared" si="428"/>
        <v>21561.675000000057</v>
      </c>
      <c r="P2460" s="39">
        <f t="shared" si="426"/>
        <v>0</v>
      </c>
      <c r="Q2460" s="39">
        <f t="shared" si="427"/>
        <v>0</v>
      </c>
      <c r="R2460" s="39">
        <f>IF((O2460 - MAX($O$16:O2460)) &lt; 0, O2460 - MAX($O$16:O2460), 0)</f>
        <v>0</v>
      </c>
    </row>
    <row r="2461" spans="1:18" x14ac:dyDescent="0.25">
      <c r="A2461" s="2">
        <v>2446</v>
      </c>
      <c r="B2461" t="s">
        <v>2446</v>
      </c>
      <c r="C2461" s="8">
        <v>383.79</v>
      </c>
      <c r="D2461" s="8">
        <v>213.3</v>
      </c>
      <c r="E2461" s="17">
        <f t="shared" si="418"/>
        <v>0.58739590251974838</v>
      </c>
      <c r="F2461" s="2">
        <f>+IF(A2461&gt;$C$3,AVERAGE(INDEX($E$16:$E$2532,A2461-$C$3):E2460),"")</f>
        <v>0.58140672066943622</v>
      </c>
      <c r="G2461" s="2">
        <f>+IF(A2461&gt;$C$3,STDEVA(INDEX($E$16:$E$2532,A2461-$C$3):E2460),"")</f>
        <v>7.136378284267767E-3</v>
      </c>
      <c r="H2461">
        <f t="shared" si="419"/>
        <v>0.83924668953093318</v>
      </c>
      <c r="I2461" s="2" t="str">
        <f t="shared" si="420"/>
        <v/>
      </c>
      <c r="J2461" t="str">
        <f t="shared" si="421"/>
        <v/>
      </c>
      <c r="K2461" t="str">
        <f t="shared" si="422"/>
        <v/>
      </c>
      <c r="L2461" s="37" t="str">
        <f t="shared" si="423"/>
        <v/>
      </c>
      <c r="M2461" t="str">
        <f t="shared" si="424"/>
        <v/>
      </c>
      <c r="N2461" s="39">
        <f t="shared" si="425"/>
        <v>0</v>
      </c>
      <c r="O2461" s="40">
        <f t="shared" si="428"/>
        <v>21561.675000000057</v>
      </c>
      <c r="P2461" s="39">
        <f t="shared" si="426"/>
        <v>0</v>
      </c>
      <c r="Q2461" s="39">
        <f t="shared" si="427"/>
        <v>0</v>
      </c>
      <c r="R2461" s="39">
        <f>IF((O2461 - MAX($O$16:O2461)) &lt; 0, O2461 - MAX($O$16:O2461), 0)</f>
        <v>0</v>
      </c>
    </row>
    <row r="2462" spans="1:18" x14ac:dyDescent="0.25">
      <c r="A2462" s="2">
        <v>2447</v>
      </c>
      <c r="B2462" t="s">
        <v>2447</v>
      </c>
      <c r="C2462" s="8">
        <v>374.41</v>
      </c>
      <c r="D2462" s="8">
        <v>209.39</v>
      </c>
      <c r="E2462" s="17">
        <f t="shared" si="418"/>
        <v>0.58115291184423168</v>
      </c>
      <c r="F2462" s="2">
        <f>+IF(A2462&gt;$C$3,AVERAGE(INDEX($E$16:$E$2532,A2462-$C$3):E2461),"")</f>
        <v>0.58424396470221374</v>
      </c>
      <c r="G2462" s="2">
        <f>+IF(A2462&gt;$C$3,STDEVA(INDEX($E$16:$E$2532,A2462-$C$3):E2461),"")</f>
        <v>5.7476228494678537E-3</v>
      </c>
      <c r="H2462">
        <f t="shared" si="419"/>
        <v>-0.53779674466083727</v>
      </c>
      <c r="I2462" s="2" t="str">
        <f t="shared" si="420"/>
        <v/>
      </c>
      <c r="J2462" t="str">
        <f t="shared" si="421"/>
        <v/>
      </c>
      <c r="K2462" t="str">
        <f t="shared" si="422"/>
        <v/>
      </c>
      <c r="L2462" s="37" t="str">
        <f t="shared" si="423"/>
        <v/>
      </c>
      <c r="M2462" t="str">
        <f t="shared" si="424"/>
        <v/>
      </c>
      <c r="N2462" s="39">
        <f t="shared" si="425"/>
        <v>0</v>
      </c>
      <c r="O2462" s="40">
        <f t="shared" si="428"/>
        <v>21561.675000000057</v>
      </c>
      <c r="P2462" s="39">
        <f t="shared" si="426"/>
        <v>0</v>
      </c>
      <c r="Q2462" s="39">
        <f t="shared" si="427"/>
        <v>0</v>
      </c>
      <c r="R2462" s="39">
        <f>IF((O2462 - MAX($O$16:O2462)) &lt; 0, O2462 - MAX($O$16:O2462), 0)</f>
        <v>0</v>
      </c>
    </row>
    <row r="2463" spans="1:18" x14ac:dyDescent="0.25">
      <c r="A2463" s="2">
        <v>2448</v>
      </c>
      <c r="B2463" t="s">
        <v>2448</v>
      </c>
      <c r="C2463" s="8">
        <v>377.63</v>
      </c>
      <c r="D2463" s="8">
        <v>208.72</v>
      </c>
      <c r="E2463" s="17">
        <f t="shared" si="418"/>
        <v>0.59292123943949826</v>
      </c>
      <c r="F2463" s="2">
        <f>+IF(A2463&gt;$C$3,AVERAGE(INDEX($E$16:$E$2532,A2463-$C$3):E2462),"")</f>
        <v>0.5839626936911545</v>
      </c>
      <c r="G2463" s="2">
        <f>+IF(A2463&gt;$C$3,STDEVA(INDEX($E$16:$E$2532,A2463-$C$3):E2462),"")</f>
        <v>5.8834834038827164E-3</v>
      </c>
      <c r="H2463">
        <f t="shared" si="419"/>
        <v>1.5226601544302314</v>
      </c>
      <c r="I2463" s="2" t="str">
        <f t="shared" si="420"/>
        <v>Sell</v>
      </c>
      <c r="J2463">
        <f t="shared" si="421"/>
        <v>208.72</v>
      </c>
      <c r="K2463">
        <f t="shared" si="422"/>
        <v>377.63</v>
      </c>
      <c r="L2463" s="37" t="str">
        <f t="shared" si="423"/>
        <v/>
      </c>
      <c r="M2463" t="str">
        <f t="shared" si="424"/>
        <v>Short</v>
      </c>
      <c r="N2463" s="39">
        <f t="shared" si="425"/>
        <v>0</v>
      </c>
      <c r="O2463" s="40">
        <f t="shared" si="428"/>
        <v>21561.675000000057</v>
      </c>
      <c r="P2463" s="39">
        <f t="shared" si="426"/>
        <v>3.75</v>
      </c>
      <c r="Q2463" s="39">
        <f t="shared" si="427"/>
        <v>7329.375</v>
      </c>
      <c r="R2463" s="39">
        <f>IF((O2463 - MAX($O$16:O2463)) &lt; 0, O2463 - MAX($O$16:O2463), 0)</f>
        <v>0</v>
      </c>
    </row>
    <row r="2464" spans="1:18" x14ac:dyDescent="0.25">
      <c r="A2464" s="2">
        <v>2449</v>
      </c>
      <c r="B2464" t="s">
        <v>2449</v>
      </c>
      <c r="C2464" s="8">
        <v>370.07</v>
      </c>
      <c r="D2464" s="8">
        <v>205.56</v>
      </c>
      <c r="E2464" s="17">
        <f t="shared" si="418"/>
        <v>0.58795421480941268</v>
      </c>
      <c r="F2464" s="2">
        <f>+IF(A2464&gt;$C$3,AVERAGE(INDEX($E$16:$E$2532,A2464-$C$3):E2463),"")</f>
        <v>0.58411010108186034</v>
      </c>
      <c r="G2464" s="2">
        <f>+IF(A2464&gt;$C$3,STDEVA(INDEX($E$16:$E$2532,A2464-$C$3):E2463),"")</f>
        <v>6.1444120594006339E-3</v>
      </c>
      <c r="H2464">
        <f t="shared" si="419"/>
        <v>0.62562759306987525</v>
      </c>
      <c r="I2464" s="2" t="str">
        <f t="shared" si="420"/>
        <v/>
      </c>
      <c r="J2464" t="str">
        <f t="shared" si="421"/>
        <v/>
      </c>
      <c r="K2464" t="str">
        <f t="shared" si="422"/>
        <v/>
      </c>
      <c r="L2464" s="37">
        <f t="shared" si="423"/>
        <v>1100.0000000000014</v>
      </c>
      <c r="M2464" t="str">
        <f t="shared" si="424"/>
        <v>TP</v>
      </c>
      <c r="N2464" s="39">
        <f t="shared" si="425"/>
        <v>1100.0000000000014</v>
      </c>
      <c r="O2464" s="40">
        <f t="shared" si="428"/>
        <v>22661.675000000057</v>
      </c>
      <c r="P2464" s="39">
        <f t="shared" si="426"/>
        <v>3.75</v>
      </c>
      <c r="Q2464" s="39">
        <f t="shared" si="427"/>
        <v>0</v>
      </c>
      <c r="R2464" s="39">
        <f>IF((O2464 - MAX($O$16:O2464)) &lt; 0, O2464 - MAX($O$16:O2464), 0)</f>
        <v>0</v>
      </c>
    </row>
    <row r="2465" spans="1:18" x14ac:dyDescent="0.25">
      <c r="A2465" s="2">
        <v>2450</v>
      </c>
      <c r="B2465" t="s">
        <v>2450</v>
      </c>
      <c r="C2465" s="8">
        <v>376.23</v>
      </c>
      <c r="D2465" s="8">
        <v>210.61</v>
      </c>
      <c r="E2465" s="17">
        <f t="shared" si="418"/>
        <v>0.58019257655067624</v>
      </c>
      <c r="F2465" s="2">
        <f>+IF(A2465&gt;$C$3,AVERAGE(INDEX($E$16:$E$2532,A2465-$C$3):E2464),"")</f>
        <v>0.58628422483726284</v>
      </c>
      <c r="G2465" s="2">
        <f>+IF(A2465&gt;$C$3,STDEVA(INDEX($E$16:$E$2532,A2465-$C$3):E2464),"")</f>
        <v>4.8162891535931691E-3</v>
      </c>
      <c r="H2465">
        <f t="shared" si="419"/>
        <v>-1.2648011970049491</v>
      </c>
      <c r="I2465" s="2" t="str">
        <f t="shared" si="420"/>
        <v/>
      </c>
      <c r="J2465" t="str">
        <f t="shared" si="421"/>
        <v/>
      </c>
      <c r="K2465" t="str">
        <f t="shared" si="422"/>
        <v/>
      </c>
      <c r="L2465" s="37" t="str">
        <f t="shared" si="423"/>
        <v/>
      </c>
      <c r="M2465" t="str">
        <f t="shared" si="424"/>
        <v/>
      </c>
      <c r="N2465" s="39">
        <f t="shared" si="425"/>
        <v>0</v>
      </c>
      <c r="O2465" s="40">
        <f t="shared" si="428"/>
        <v>22661.675000000057</v>
      </c>
      <c r="P2465" s="39">
        <f t="shared" si="426"/>
        <v>0</v>
      </c>
      <c r="Q2465" s="39">
        <f t="shared" si="427"/>
        <v>0</v>
      </c>
      <c r="R2465" s="39">
        <f>IF((O2465 - MAX($O$16:O2465)) &lt; 0, O2465 - MAX($O$16:O2465), 0)</f>
        <v>0</v>
      </c>
    </row>
    <row r="2466" spans="1:18" x14ac:dyDescent="0.25">
      <c r="A2466" s="2">
        <v>2451</v>
      </c>
      <c r="B2466" t="s">
        <v>2451</v>
      </c>
      <c r="C2466" s="8">
        <v>381.55</v>
      </c>
      <c r="D2466" s="8">
        <v>213.61</v>
      </c>
      <c r="E2466" s="17">
        <f t="shared" si="418"/>
        <v>0.58008998126605882</v>
      </c>
      <c r="F2466" s="2">
        <f>+IF(A2466&gt;$C$3,AVERAGE(INDEX($E$16:$E$2532,A2466-$C$3):E2465),"")</f>
        <v>0.58592336903271347</v>
      </c>
      <c r="G2466" s="2">
        <f>+IF(A2466&gt;$C$3,STDEVA(INDEX($E$16:$E$2532,A2466-$C$3):E2465),"")</f>
        <v>5.2645542054537376E-3</v>
      </c>
      <c r="H2466">
        <f t="shared" si="419"/>
        <v>-1.1080497111439445</v>
      </c>
      <c r="I2466" s="2" t="str">
        <f t="shared" si="420"/>
        <v/>
      </c>
      <c r="J2466" t="str">
        <f t="shared" si="421"/>
        <v/>
      </c>
      <c r="K2466" t="str">
        <f t="shared" si="422"/>
        <v/>
      </c>
      <c r="L2466" s="37" t="str">
        <f t="shared" si="423"/>
        <v/>
      </c>
      <c r="M2466" t="str">
        <f t="shared" si="424"/>
        <v/>
      </c>
      <c r="N2466" s="39">
        <f t="shared" si="425"/>
        <v>0</v>
      </c>
      <c r="O2466" s="40">
        <f t="shared" si="428"/>
        <v>22661.675000000057</v>
      </c>
      <c r="P2466" s="39">
        <f t="shared" si="426"/>
        <v>0</v>
      </c>
      <c r="Q2466" s="39">
        <f t="shared" si="427"/>
        <v>0</v>
      </c>
      <c r="R2466" s="39">
        <f>IF((O2466 - MAX($O$16:O2466)) &lt; 0, O2466 - MAX($O$16:O2466), 0)</f>
        <v>0</v>
      </c>
    </row>
    <row r="2467" spans="1:18" x14ac:dyDescent="0.25">
      <c r="A2467" s="2">
        <v>2452</v>
      </c>
      <c r="B2467" t="s">
        <v>2452</v>
      </c>
      <c r="C2467" s="8">
        <v>381.85</v>
      </c>
      <c r="D2467" s="8">
        <v>214.25</v>
      </c>
      <c r="E2467" s="17">
        <f t="shared" si="418"/>
        <v>0.57788430385650402</v>
      </c>
      <c r="F2467" s="2">
        <f>+IF(A2467&gt;$C$3,AVERAGE(INDEX($E$16:$E$2532,A2467-$C$3):E2466),"")</f>
        <v>0.58446218478197554</v>
      </c>
      <c r="G2467" s="2">
        <f>+IF(A2467&gt;$C$3,STDEVA(INDEX($E$16:$E$2532,A2467-$C$3):E2466),"")</f>
        <v>5.7455827559381783E-3</v>
      </c>
      <c r="H2467">
        <f t="shared" si="419"/>
        <v>-1.1448587906375793</v>
      </c>
      <c r="I2467" s="2" t="str">
        <f t="shared" si="420"/>
        <v/>
      </c>
      <c r="J2467" t="str">
        <f t="shared" si="421"/>
        <v/>
      </c>
      <c r="K2467" t="str">
        <f t="shared" si="422"/>
        <v/>
      </c>
      <c r="L2467" s="37" t="str">
        <f t="shared" si="423"/>
        <v/>
      </c>
      <c r="M2467" t="str">
        <f t="shared" si="424"/>
        <v/>
      </c>
      <c r="N2467" s="39">
        <f t="shared" si="425"/>
        <v>0</v>
      </c>
      <c r="O2467" s="40">
        <f t="shared" si="428"/>
        <v>22661.675000000057</v>
      </c>
      <c r="P2467" s="39">
        <f t="shared" si="426"/>
        <v>0</v>
      </c>
      <c r="Q2467" s="39">
        <f t="shared" si="427"/>
        <v>0</v>
      </c>
      <c r="R2467" s="39">
        <f>IF((O2467 - MAX($O$16:O2467)) &lt; 0, O2467 - MAX($O$16:O2467), 0)</f>
        <v>0</v>
      </c>
    </row>
    <row r="2468" spans="1:18" x14ac:dyDescent="0.25">
      <c r="A2468" s="2">
        <v>2453</v>
      </c>
      <c r="B2468" t="s">
        <v>2453</v>
      </c>
      <c r="C2468" s="8">
        <v>386.19</v>
      </c>
      <c r="D2468" s="8">
        <v>218.62</v>
      </c>
      <c r="E2468" s="17">
        <f t="shared" si="418"/>
        <v>0.56899441347396329</v>
      </c>
      <c r="F2468" s="2">
        <f>+IF(A2468&gt;$C$3,AVERAGE(INDEX($E$16:$E$2532,A2468-$C$3):E2467),"")</f>
        <v>0.58380846318443003</v>
      </c>
      <c r="G2468" s="2">
        <f>+IF(A2468&gt;$C$3,STDEVA(INDEX($E$16:$E$2532,A2468-$C$3):E2467),"")</f>
        <v>6.3684251443949487E-3</v>
      </c>
      <c r="H2468">
        <f t="shared" si="419"/>
        <v>-2.3261716004474118</v>
      </c>
      <c r="I2468" s="2" t="str">
        <f t="shared" si="420"/>
        <v>Buy</v>
      </c>
      <c r="J2468">
        <f t="shared" si="421"/>
        <v>386.19</v>
      </c>
      <c r="K2468">
        <f t="shared" si="422"/>
        <v>218.62</v>
      </c>
      <c r="L2468" s="37" t="str">
        <f t="shared" si="423"/>
        <v/>
      </c>
      <c r="M2468" t="str">
        <f t="shared" si="424"/>
        <v>Long</v>
      </c>
      <c r="N2468" s="39">
        <f t="shared" si="425"/>
        <v>0</v>
      </c>
      <c r="O2468" s="40">
        <f t="shared" si="428"/>
        <v>22661.675000000057</v>
      </c>
      <c r="P2468" s="39">
        <f t="shared" si="426"/>
        <v>3.75</v>
      </c>
      <c r="Q2468" s="39">
        <f t="shared" si="427"/>
        <v>7560.125</v>
      </c>
      <c r="R2468" s="39">
        <f>IF((O2468 - MAX($O$16:O2468)) &lt; 0, O2468 - MAX($O$16:O2468), 0)</f>
        <v>0</v>
      </c>
    </row>
    <row r="2469" spans="1:18" x14ac:dyDescent="0.25">
      <c r="A2469" s="2">
        <v>2454</v>
      </c>
      <c r="B2469" t="s">
        <v>2454</v>
      </c>
      <c r="C2469" s="8">
        <v>387.71</v>
      </c>
      <c r="D2469" s="8">
        <v>221.65</v>
      </c>
      <c r="E2469" s="17">
        <f t="shared" si="418"/>
        <v>0.55915807629220848</v>
      </c>
      <c r="F2469" s="2">
        <f>+IF(A2469&gt;$C$3,AVERAGE(INDEX($E$16:$E$2532,A2469-$C$3):E2468),"")</f>
        <v>0.57902309799132312</v>
      </c>
      <c r="G2469" s="2">
        <f>+IF(A2469&gt;$C$3,STDEVA(INDEX($E$16:$E$2532,A2469-$C$3):E2468),"")</f>
        <v>6.7849490210187052E-3</v>
      </c>
      <c r="H2469">
        <f t="shared" si="419"/>
        <v>-2.927807067905142</v>
      </c>
      <c r="I2469" s="2" t="str">
        <f t="shared" si="420"/>
        <v>Buy</v>
      </c>
      <c r="J2469" t="str">
        <f t="shared" si="421"/>
        <v/>
      </c>
      <c r="K2469" t="str">
        <f t="shared" si="422"/>
        <v/>
      </c>
      <c r="L2469" s="37">
        <f t="shared" si="423"/>
        <v>-377.50000000000477</v>
      </c>
      <c r="M2469" t="str">
        <f t="shared" si="424"/>
        <v>SL</v>
      </c>
      <c r="N2469" s="39">
        <f t="shared" si="425"/>
        <v>-377.50000000000477</v>
      </c>
      <c r="O2469" s="40">
        <f t="shared" si="428"/>
        <v>22284.175000000054</v>
      </c>
      <c r="P2469" s="39">
        <f t="shared" si="426"/>
        <v>3.75</v>
      </c>
      <c r="Q2469" s="39">
        <f t="shared" si="427"/>
        <v>0</v>
      </c>
      <c r="R2469" s="39">
        <f>IF((O2469 - MAX($O$16:O2469)) &lt; 0, O2469 - MAX($O$16:O2469), 0)</f>
        <v>-377.50000000000364</v>
      </c>
    </row>
    <row r="2470" spans="1:18" x14ac:dyDescent="0.25">
      <c r="A2470" s="2">
        <v>2455</v>
      </c>
      <c r="B2470" t="s">
        <v>2455</v>
      </c>
      <c r="C2470" s="8">
        <v>390.51</v>
      </c>
      <c r="D2470" s="8">
        <v>227.31</v>
      </c>
      <c r="E2470" s="17">
        <f t="shared" si="418"/>
        <v>0.54113885253508698</v>
      </c>
      <c r="F2470" s="2">
        <f>+IF(A2470&gt;$C$3,AVERAGE(INDEX($E$16:$E$2532,A2470-$C$3):E2469),"")</f>
        <v>0.57326387028788228</v>
      </c>
      <c r="G2470" s="2">
        <f>+IF(A2470&gt;$C$3,STDEVA(INDEX($E$16:$E$2532,A2470-$C$3):E2469),"")</f>
        <v>9.1262376374223256E-3</v>
      </c>
      <c r="H2470">
        <f t="shared" si="419"/>
        <v>-3.5200724580155578</v>
      </c>
      <c r="I2470" s="2" t="str">
        <f t="shared" si="420"/>
        <v>Buy</v>
      </c>
      <c r="J2470">
        <f t="shared" si="421"/>
        <v>390.51</v>
      </c>
      <c r="K2470">
        <f t="shared" si="422"/>
        <v>227.31</v>
      </c>
      <c r="L2470" s="37" t="str">
        <f t="shared" si="423"/>
        <v/>
      </c>
      <c r="M2470" t="str">
        <f t="shared" si="424"/>
        <v>Long</v>
      </c>
      <c r="N2470" s="39">
        <f t="shared" si="425"/>
        <v>0</v>
      </c>
      <c r="O2470" s="40">
        <f t="shared" si="428"/>
        <v>22284.175000000054</v>
      </c>
      <c r="P2470" s="39">
        <f t="shared" si="426"/>
        <v>3.75</v>
      </c>
      <c r="Q2470" s="39">
        <f t="shared" si="427"/>
        <v>7722.75</v>
      </c>
      <c r="R2470" s="39">
        <f>IF((O2470 - MAX($O$16:O2470)) &lt; 0, O2470 - MAX($O$16:O2470), 0)</f>
        <v>-377.50000000000364</v>
      </c>
    </row>
    <row r="2471" spans="1:18" x14ac:dyDescent="0.25">
      <c r="A2471" s="2">
        <v>2456</v>
      </c>
      <c r="B2471" t="s">
        <v>2456</v>
      </c>
      <c r="C2471" s="8">
        <v>390.25</v>
      </c>
      <c r="D2471" s="8">
        <v>228.38</v>
      </c>
      <c r="E2471" s="17">
        <f t="shared" si="418"/>
        <v>0.53577665112203954</v>
      </c>
      <c r="F2471" s="2">
        <f>+IF(A2471&gt;$C$3,AVERAGE(INDEX($E$16:$E$2532,A2471-$C$3):E2470),"")</f>
        <v>0.56545312548476434</v>
      </c>
      <c r="G2471" s="2">
        <f>+IF(A2471&gt;$C$3,STDEVA(INDEX($E$16:$E$2532,A2471-$C$3):E2470),"")</f>
        <v>1.5906947985887935E-2</v>
      </c>
      <c r="H2471">
        <f t="shared" si="419"/>
        <v>-1.8656296851572465</v>
      </c>
      <c r="I2471" s="2" t="str">
        <f t="shared" si="420"/>
        <v>Buy</v>
      </c>
      <c r="J2471" t="str">
        <f t="shared" si="421"/>
        <v/>
      </c>
      <c r="K2471" t="str">
        <f t="shared" si="422"/>
        <v/>
      </c>
      <c r="L2471" s="37">
        <f t="shared" si="423"/>
        <v>-332.49999999999602</v>
      </c>
      <c r="M2471" t="str">
        <f t="shared" si="424"/>
        <v>SL</v>
      </c>
      <c r="N2471" s="39">
        <f t="shared" si="425"/>
        <v>-332.49999999999602</v>
      </c>
      <c r="O2471" s="40">
        <f t="shared" si="428"/>
        <v>21951.675000000057</v>
      </c>
      <c r="P2471" s="39">
        <f t="shared" si="426"/>
        <v>3.75</v>
      </c>
      <c r="Q2471" s="39">
        <f t="shared" si="427"/>
        <v>0</v>
      </c>
      <c r="R2471" s="39">
        <f>IF((O2471 - MAX($O$16:O2471)) &lt; 0, O2471 - MAX($O$16:O2471), 0)</f>
        <v>-710</v>
      </c>
    </row>
    <row r="2472" spans="1:18" x14ac:dyDescent="0.25">
      <c r="A2472" s="2">
        <v>2457</v>
      </c>
      <c r="B2472" t="s">
        <v>2457</v>
      </c>
      <c r="C2472" s="8">
        <v>390.08</v>
      </c>
      <c r="D2472" s="8">
        <v>226.88</v>
      </c>
      <c r="E2472" s="17">
        <f t="shared" si="418"/>
        <v>0.54193060294914397</v>
      </c>
      <c r="F2472" s="2">
        <f>+IF(A2472&gt;$C$3,AVERAGE(INDEX($E$16:$E$2532,A2472-$C$3):E2471),"")</f>
        <v>0.55659045945596053</v>
      </c>
      <c r="G2472" s="2">
        <f>+IF(A2472&gt;$C$3,STDEVA(INDEX($E$16:$E$2532,A2472-$C$3):E2471),"")</f>
        <v>1.7929342672358729E-2</v>
      </c>
      <c r="H2472">
        <f t="shared" si="419"/>
        <v>-0.81764606626752334</v>
      </c>
      <c r="I2472" s="2" t="str">
        <f t="shared" si="420"/>
        <v/>
      </c>
      <c r="J2472" t="str">
        <f t="shared" si="421"/>
        <v/>
      </c>
      <c r="K2472" t="str">
        <f t="shared" si="422"/>
        <v/>
      </c>
      <c r="L2472" s="37" t="str">
        <f t="shared" si="423"/>
        <v/>
      </c>
      <c r="M2472" t="str">
        <f t="shared" si="424"/>
        <v/>
      </c>
      <c r="N2472" s="39">
        <f t="shared" si="425"/>
        <v>0</v>
      </c>
      <c r="O2472" s="40">
        <f t="shared" si="428"/>
        <v>21951.675000000057</v>
      </c>
      <c r="P2472" s="39">
        <f t="shared" si="426"/>
        <v>0</v>
      </c>
      <c r="Q2472" s="39">
        <f t="shared" si="427"/>
        <v>0</v>
      </c>
      <c r="R2472" s="39">
        <f>IF((O2472 - MAX($O$16:O2472)) &lt; 0, O2472 - MAX($O$16:O2472), 0)</f>
        <v>-710</v>
      </c>
    </row>
    <row r="2473" spans="1:18" x14ac:dyDescent="0.25">
      <c r="A2473" s="2">
        <v>2458</v>
      </c>
      <c r="B2473" t="s">
        <v>2458</v>
      </c>
      <c r="C2473" s="8">
        <v>390.71</v>
      </c>
      <c r="D2473" s="8">
        <v>226.62</v>
      </c>
      <c r="E2473" s="17">
        <f t="shared" si="418"/>
        <v>0.54469099086679917</v>
      </c>
      <c r="F2473" s="2">
        <f>+IF(A2473&gt;$C$3,AVERAGE(INDEX($E$16:$E$2532,A2473-$C$3):E2472),"")</f>
        <v>0.5493997192744885</v>
      </c>
      <c r="G2473" s="2">
        <f>+IF(A2473&gt;$C$3,STDEVA(INDEX($E$16:$E$2532,A2473-$C$3):E2472),"")</f>
        <v>1.4042748807749176E-2</v>
      </c>
      <c r="H2473">
        <f t="shared" si="419"/>
        <v>-0.33531386711773381</v>
      </c>
      <c r="I2473" s="2" t="str">
        <f t="shared" si="420"/>
        <v/>
      </c>
      <c r="J2473" t="str">
        <f t="shared" si="421"/>
        <v/>
      </c>
      <c r="K2473" t="str">
        <f t="shared" si="422"/>
        <v/>
      </c>
      <c r="L2473" s="37" t="str">
        <f t="shared" si="423"/>
        <v/>
      </c>
      <c r="M2473" t="str">
        <f t="shared" si="424"/>
        <v/>
      </c>
      <c r="N2473" s="39">
        <f t="shared" si="425"/>
        <v>0</v>
      </c>
      <c r="O2473" s="40">
        <f t="shared" si="428"/>
        <v>21951.675000000057</v>
      </c>
      <c r="P2473" s="39">
        <f t="shared" si="426"/>
        <v>0</v>
      </c>
      <c r="Q2473" s="39">
        <f t="shared" si="427"/>
        <v>0</v>
      </c>
      <c r="R2473" s="39">
        <f>IF((O2473 - MAX($O$16:O2473)) &lt; 0, O2473 - MAX($O$16:O2473), 0)</f>
        <v>-710</v>
      </c>
    </row>
    <row r="2474" spans="1:18" x14ac:dyDescent="0.25">
      <c r="A2474" s="2">
        <v>2459</v>
      </c>
      <c r="B2474" t="s">
        <v>2459</v>
      </c>
      <c r="C2474" s="8">
        <v>392.64</v>
      </c>
      <c r="D2474" s="8">
        <v>227.26</v>
      </c>
      <c r="E2474" s="17">
        <f t="shared" si="418"/>
        <v>0.5467984250326835</v>
      </c>
      <c r="F2474" s="2">
        <f>+IF(A2474&gt;$C$3,AVERAGE(INDEX($E$16:$E$2532,A2474-$C$3):E2473),"")</f>
        <v>0.54453903475305565</v>
      </c>
      <c r="G2474" s="2">
        <f>+IF(A2474&gt;$C$3,STDEVA(INDEX($E$16:$E$2532,A2474-$C$3):E2473),"")</f>
        <v>8.7875478472684218E-3</v>
      </c>
      <c r="H2474">
        <f t="shared" si="419"/>
        <v>0.25711271436549527</v>
      </c>
      <c r="I2474" s="2" t="str">
        <f t="shared" si="420"/>
        <v/>
      </c>
      <c r="J2474" t="str">
        <f t="shared" si="421"/>
        <v/>
      </c>
      <c r="K2474" t="str">
        <f t="shared" si="422"/>
        <v/>
      </c>
      <c r="L2474" s="37" t="str">
        <f t="shared" si="423"/>
        <v/>
      </c>
      <c r="M2474" t="str">
        <f t="shared" si="424"/>
        <v/>
      </c>
      <c r="N2474" s="39">
        <f t="shared" si="425"/>
        <v>0</v>
      </c>
      <c r="O2474" s="40">
        <f t="shared" si="428"/>
        <v>21951.675000000057</v>
      </c>
      <c r="P2474" s="39">
        <f t="shared" si="426"/>
        <v>0</v>
      </c>
      <c r="Q2474" s="39">
        <f t="shared" si="427"/>
        <v>0</v>
      </c>
      <c r="R2474" s="39">
        <f>IF((O2474 - MAX($O$16:O2474)) &lt; 0, O2474 - MAX($O$16:O2474), 0)</f>
        <v>-710</v>
      </c>
    </row>
    <row r="2475" spans="1:18" x14ac:dyDescent="0.25">
      <c r="A2475" s="2">
        <v>2460</v>
      </c>
      <c r="B2475" t="s">
        <v>2460</v>
      </c>
      <c r="C2475" s="8">
        <v>392.3</v>
      </c>
      <c r="D2475" s="8">
        <v>225.83</v>
      </c>
      <c r="E2475" s="17">
        <f t="shared" si="418"/>
        <v>0.55224434938629408</v>
      </c>
      <c r="F2475" s="2">
        <f>+IF(A2475&gt;$C$3,AVERAGE(INDEX($E$16:$E$2532,A2475-$C$3):E2474),"")</f>
        <v>0.54206710450115059</v>
      </c>
      <c r="G2475" s="2">
        <f>+IF(A2475&gt;$C$3,STDEVA(INDEX($E$16:$E$2532,A2475-$C$3):E2474),"")</f>
        <v>4.1749329854774983E-3</v>
      </c>
      <c r="H2475">
        <f t="shared" si="419"/>
        <v>2.437702574040117</v>
      </c>
      <c r="I2475" s="2" t="str">
        <f t="shared" si="420"/>
        <v>Sell</v>
      </c>
      <c r="J2475">
        <f t="shared" si="421"/>
        <v>225.83</v>
      </c>
      <c r="K2475">
        <f t="shared" si="422"/>
        <v>392.3</v>
      </c>
      <c r="L2475" s="37" t="str">
        <f t="shared" si="423"/>
        <v/>
      </c>
      <c r="M2475" t="str">
        <f t="shared" si="424"/>
        <v>Short</v>
      </c>
      <c r="N2475" s="39">
        <f t="shared" si="425"/>
        <v>0</v>
      </c>
      <c r="O2475" s="40">
        <f t="shared" si="428"/>
        <v>21951.675000000057</v>
      </c>
      <c r="P2475" s="39">
        <f t="shared" si="426"/>
        <v>3.75</v>
      </c>
      <c r="Q2475" s="39">
        <f t="shared" si="427"/>
        <v>7726.625</v>
      </c>
      <c r="R2475" s="39">
        <f>IF((O2475 - MAX($O$16:O2475)) &lt; 0, O2475 - MAX($O$16:O2475), 0)</f>
        <v>-710</v>
      </c>
    </row>
    <row r="2476" spans="1:18" x14ac:dyDescent="0.25">
      <c r="A2476" s="2">
        <v>2461</v>
      </c>
      <c r="B2476" t="s">
        <v>2461</v>
      </c>
      <c r="C2476" s="8">
        <v>392.39</v>
      </c>
      <c r="D2476" s="8">
        <v>224.06</v>
      </c>
      <c r="E2476" s="17">
        <f t="shared" si="418"/>
        <v>0.56034237003610687</v>
      </c>
      <c r="F2476" s="2">
        <f>+IF(A2476&gt;$C$3,AVERAGE(INDEX($E$16:$E$2532,A2476-$C$3):E2475),"")</f>
        <v>0.54428820387139198</v>
      </c>
      <c r="G2476" s="2">
        <f>+IF(A2476&gt;$C$3,STDEVA(INDEX($E$16:$E$2532,A2476-$C$3):E2475),"")</f>
        <v>6.0780036074799147E-3</v>
      </c>
      <c r="H2476">
        <f t="shared" si="419"/>
        <v>2.6413551556563371</v>
      </c>
      <c r="I2476" s="2" t="str">
        <f t="shared" si="420"/>
        <v>Sell</v>
      </c>
      <c r="J2476" t="str">
        <f t="shared" si="421"/>
        <v/>
      </c>
      <c r="K2476" t="str">
        <f t="shared" si="422"/>
        <v/>
      </c>
      <c r="L2476" s="37">
        <f t="shared" si="423"/>
        <v>-464.99999999999631</v>
      </c>
      <c r="M2476" t="str">
        <f t="shared" si="424"/>
        <v>SL</v>
      </c>
      <c r="N2476" s="39">
        <f t="shared" si="425"/>
        <v>-464.99999999999631</v>
      </c>
      <c r="O2476" s="40">
        <f t="shared" si="428"/>
        <v>21486.675000000061</v>
      </c>
      <c r="P2476" s="39">
        <f t="shared" si="426"/>
        <v>3.75</v>
      </c>
      <c r="Q2476" s="39">
        <f t="shared" si="427"/>
        <v>0</v>
      </c>
      <c r="R2476" s="39">
        <f>IF((O2476 - MAX($O$16:O2476)) &lt; 0, O2476 - MAX($O$16:O2476), 0)</f>
        <v>-1174.9999999999964</v>
      </c>
    </row>
    <row r="2477" spans="1:18" x14ac:dyDescent="0.25">
      <c r="A2477" s="2">
        <v>2462</v>
      </c>
      <c r="B2477" t="s">
        <v>2462</v>
      </c>
      <c r="C2477" s="8">
        <v>390.72</v>
      </c>
      <c r="D2477" s="8">
        <v>220.59</v>
      </c>
      <c r="E2477" s="17">
        <f t="shared" si="418"/>
        <v>0.57168541604609935</v>
      </c>
      <c r="F2477" s="2">
        <f>+IF(A2477&gt;$C$3,AVERAGE(INDEX($E$16:$E$2532,A2477-$C$3):E2476),"")</f>
        <v>0.54920134765420558</v>
      </c>
      <c r="G2477" s="2">
        <f>+IF(A2477&gt;$C$3,STDEVA(INDEX($E$16:$E$2532,A2477-$C$3):E2476),"")</f>
        <v>7.2863455054030038E-3</v>
      </c>
      <c r="H2477">
        <f t="shared" si="419"/>
        <v>3.0857812569032412</v>
      </c>
      <c r="I2477" s="2" t="str">
        <f t="shared" si="420"/>
        <v>Sell</v>
      </c>
      <c r="J2477">
        <f t="shared" si="421"/>
        <v>220.59</v>
      </c>
      <c r="K2477">
        <f t="shared" si="422"/>
        <v>390.72</v>
      </c>
      <c r="L2477" s="37" t="str">
        <f t="shared" si="423"/>
        <v/>
      </c>
      <c r="M2477" t="str">
        <f t="shared" si="424"/>
        <v>Short</v>
      </c>
      <c r="N2477" s="39">
        <f t="shared" si="425"/>
        <v>0</v>
      </c>
      <c r="O2477" s="40">
        <f t="shared" si="428"/>
        <v>21486.675000000061</v>
      </c>
      <c r="P2477" s="39">
        <f t="shared" si="426"/>
        <v>3.75</v>
      </c>
      <c r="Q2477" s="39">
        <f t="shared" si="427"/>
        <v>7641.375</v>
      </c>
      <c r="R2477" s="39">
        <f>IF((O2477 - MAX($O$16:O2477)) &lt; 0, O2477 - MAX($O$16:O2477), 0)</f>
        <v>-1174.9999999999964</v>
      </c>
    </row>
    <row r="2478" spans="1:18" x14ac:dyDescent="0.25">
      <c r="A2478" s="2">
        <v>2463</v>
      </c>
      <c r="B2478" t="s">
        <v>2463</v>
      </c>
      <c r="C2478" s="8">
        <v>390.03</v>
      </c>
      <c r="D2478" s="8">
        <v>225.19</v>
      </c>
      <c r="E2478" s="17">
        <f t="shared" si="418"/>
        <v>0.54927916893593864</v>
      </c>
      <c r="F2478" s="2">
        <f>+IF(A2478&gt;$C$3,AVERAGE(INDEX($E$16:$E$2532,A2478-$C$3):E2477),"")</f>
        <v>0.55515231027359657</v>
      </c>
      <c r="G2478" s="2">
        <f>+IF(A2478&gt;$C$3,STDEVA(INDEX($E$16:$E$2532,A2478-$C$3):E2477),"")</f>
        <v>1.1044943930308738E-2</v>
      </c>
      <c r="H2478">
        <f t="shared" si="419"/>
        <v>-0.53174931214827426</v>
      </c>
      <c r="I2478" s="2" t="str">
        <f t="shared" si="420"/>
        <v/>
      </c>
      <c r="J2478" t="str">
        <f t="shared" si="421"/>
        <v/>
      </c>
      <c r="K2478" t="str">
        <f t="shared" si="422"/>
        <v/>
      </c>
      <c r="L2478" s="37">
        <f t="shared" si="423"/>
        <v>1322.5000000000123</v>
      </c>
      <c r="M2478" t="str">
        <f t="shared" si="424"/>
        <v>TP</v>
      </c>
      <c r="N2478" s="39">
        <f t="shared" si="425"/>
        <v>1322.5000000000123</v>
      </c>
      <c r="O2478" s="40">
        <f t="shared" si="428"/>
        <v>22809.175000000072</v>
      </c>
      <c r="P2478" s="39">
        <f t="shared" si="426"/>
        <v>3.75</v>
      </c>
      <c r="Q2478" s="39">
        <f t="shared" si="427"/>
        <v>0</v>
      </c>
      <c r="R2478" s="39">
        <f>IF((O2478 - MAX($O$16:O2478)) &lt; 0, O2478 - MAX($O$16:O2478), 0)</f>
        <v>0</v>
      </c>
    </row>
    <row r="2479" spans="1:18" x14ac:dyDescent="0.25">
      <c r="A2479" s="2">
        <v>2464</v>
      </c>
      <c r="B2479" t="s">
        <v>2464</v>
      </c>
      <c r="C2479" s="8">
        <v>387.03</v>
      </c>
      <c r="D2479" s="8">
        <v>223.73</v>
      </c>
      <c r="E2479" s="17">
        <f t="shared" si="418"/>
        <v>0.54806224172017004</v>
      </c>
      <c r="F2479" s="2">
        <f>+IF(A2479&gt;$C$3,AVERAGE(INDEX($E$16:$E$2532,A2479-$C$3):E2478),"")</f>
        <v>0.55606994588742453</v>
      </c>
      <c r="G2479" s="2">
        <f>+IF(A2479&gt;$C$3,STDEVA(INDEX($E$16:$E$2532,A2479-$C$3):E2478),"")</f>
        <v>1.0109493750145197E-2</v>
      </c>
      <c r="H2479">
        <f t="shared" si="419"/>
        <v>-0.79209744475478627</v>
      </c>
      <c r="I2479" s="2" t="str">
        <f t="shared" si="420"/>
        <v/>
      </c>
      <c r="J2479" t="str">
        <f t="shared" si="421"/>
        <v/>
      </c>
      <c r="K2479" t="str">
        <f t="shared" si="422"/>
        <v/>
      </c>
      <c r="L2479" s="37" t="str">
        <f t="shared" si="423"/>
        <v/>
      </c>
      <c r="M2479" t="str">
        <f t="shared" si="424"/>
        <v/>
      </c>
      <c r="N2479" s="39">
        <f t="shared" si="425"/>
        <v>0</v>
      </c>
      <c r="O2479" s="40">
        <f t="shared" si="428"/>
        <v>22809.175000000072</v>
      </c>
      <c r="P2479" s="39">
        <f t="shared" si="426"/>
        <v>0</v>
      </c>
      <c r="Q2479" s="39">
        <f t="shared" si="427"/>
        <v>0</v>
      </c>
      <c r="R2479" s="39">
        <f>IF((O2479 - MAX($O$16:O2479)) &lt; 0, O2479 - MAX($O$16:O2479), 0)</f>
        <v>0</v>
      </c>
    </row>
    <row r="2480" spans="1:18" x14ac:dyDescent="0.25">
      <c r="A2480" s="2">
        <v>2465</v>
      </c>
      <c r="B2480" t="s">
        <v>2465</v>
      </c>
      <c r="C2480" s="8">
        <v>387.5</v>
      </c>
      <c r="D2480" s="8">
        <v>221.76</v>
      </c>
      <c r="E2480" s="17">
        <f t="shared" si="418"/>
        <v>0.55812013279186323</v>
      </c>
      <c r="F2480" s="2">
        <f>+IF(A2480&gt;$C$3,AVERAGE(INDEX($E$16:$E$2532,A2480-$C$3):E2479),"")</f>
        <v>0.55632270922492177</v>
      </c>
      <c r="G2480" s="2">
        <f>+IF(A2480&gt;$C$3,STDEVA(INDEX($E$16:$E$2532,A2480-$C$3):E2479),"")</f>
        <v>9.8317119069284229E-3</v>
      </c>
      <c r="H2480">
        <f t="shared" si="419"/>
        <v>0.18281898248816783</v>
      </c>
      <c r="I2480" s="2" t="str">
        <f t="shared" si="420"/>
        <v/>
      </c>
      <c r="J2480" t="str">
        <f t="shared" si="421"/>
        <v/>
      </c>
      <c r="K2480" t="str">
        <f t="shared" si="422"/>
        <v/>
      </c>
      <c r="L2480" s="37" t="str">
        <f t="shared" si="423"/>
        <v/>
      </c>
      <c r="M2480" t="str">
        <f t="shared" si="424"/>
        <v/>
      </c>
      <c r="N2480" s="39">
        <f t="shared" si="425"/>
        <v>0</v>
      </c>
      <c r="O2480" s="40">
        <f t="shared" si="428"/>
        <v>22809.175000000072</v>
      </c>
      <c r="P2480" s="39">
        <f t="shared" si="426"/>
        <v>0</v>
      </c>
      <c r="Q2480" s="39">
        <f t="shared" si="427"/>
        <v>0</v>
      </c>
      <c r="R2480" s="39">
        <f>IF((O2480 - MAX($O$16:O2480)) &lt; 0, O2480 - MAX($O$16:O2480), 0)</f>
        <v>0</v>
      </c>
    </row>
    <row r="2481" spans="1:18" x14ac:dyDescent="0.25">
      <c r="A2481" s="2">
        <v>2466</v>
      </c>
      <c r="B2481" t="s">
        <v>2466</v>
      </c>
      <c r="C2481" s="8">
        <v>391.77</v>
      </c>
      <c r="D2481" s="8">
        <v>227</v>
      </c>
      <c r="E2481" s="17">
        <f t="shared" si="418"/>
        <v>0.54572491541902279</v>
      </c>
      <c r="F2481" s="2">
        <f>+IF(A2481&gt;$C$3,AVERAGE(INDEX($E$16:$E$2532,A2481-$C$3):E2480),"")</f>
        <v>0.55749786590603567</v>
      </c>
      <c r="G2481" s="2">
        <f>+IF(A2481&gt;$C$3,STDEVA(INDEX($E$16:$E$2532,A2481-$C$3):E2480),"")</f>
        <v>9.5700441804516378E-3</v>
      </c>
      <c r="H2481">
        <f t="shared" si="419"/>
        <v>-1.2301876840925179</v>
      </c>
      <c r="I2481" s="2" t="str">
        <f t="shared" si="420"/>
        <v/>
      </c>
      <c r="J2481" t="str">
        <f t="shared" si="421"/>
        <v/>
      </c>
      <c r="K2481" t="str">
        <f t="shared" si="422"/>
        <v/>
      </c>
      <c r="L2481" s="37" t="str">
        <f t="shared" si="423"/>
        <v/>
      </c>
      <c r="M2481" t="str">
        <f t="shared" si="424"/>
        <v/>
      </c>
      <c r="N2481" s="39">
        <f t="shared" si="425"/>
        <v>0</v>
      </c>
      <c r="O2481" s="40">
        <f t="shared" si="428"/>
        <v>22809.175000000072</v>
      </c>
      <c r="P2481" s="39">
        <f t="shared" si="426"/>
        <v>0</v>
      </c>
      <c r="Q2481" s="39">
        <f t="shared" si="427"/>
        <v>0</v>
      </c>
      <c r="R2481" s="39">
        <f>IF((O2481 - MAX($O$16:O2481)) &lt; 0, O2481 - MAX($O$16:O2481), 0)</f>
        <v>0</v>
      </c>
    </row>
    <row r="2482" spans="1:18" x14ac:dyDescent="0.25">
      <c r="A2482" s="2">
        <v>2467</v>
      </c>
      <c r="B2482" t="s">
        <v>2467</v>
      </c>
      <c r="C2482" s="8">
        <v>382.33</v>
      </c>
      <c r="D2482" s="8">
        <v>218.61</v>
      </c>
      <c r="E2482" s="17">
        <f t="shared" si="418"/>
        <v>0.55899478967713978</v>
      </c>
      <c r="F2482" s="2">
        <f>+IF(A2482&gt;$C$3,AVERAGE(INDEX($E$16:$E$2532,A2482-$C$3):E2481),"")</f>
        <v>0.55457437498261875</v>
      </c>
      <c r="G2482" s="2">
        <f>+IF(A2482&gt;$C$3,STDEVA(INDEX($E$16:$E$2532,A2482-$C$3):E2481),"")</f>
        <v>1.065504746575943E-2</v>
      </c>
      <c r="H2482">
        <f t="shared" si="419"/>
        <v>0.41486579095271764</v>
      </c>
      <c r="I2482" s="2" t="str">
        <f t="shared" si="420"/>
        <v/>
      </c>
      <c r="J2482" t="str">
        <f t="shared" si="421"/>
        <v/>
      </c>
      <c r="K2482" t="str">
        <f t="shared" si="422"/>
        <v/>
      </c>
      <c r="L2482" s="37" t="str">
        <f t="shared" si="423"/>
        <v/>
      </c>
      <c r="M2482" t="str">
        <f t="shared" si="424"/>
        <v/>
      </c>
      <c r="N2482" s="39">
        <f t="shared" si="425"/>
        <v>0</v>
      </c>
      <c r="O2482" s="40">
        <f t="shared" si="428"/>
        <v>22809.175000000072</v>
      </c>
      <c r="P2482" s="39">
        <f t="shared" si="426"/>
        <v>0</v>
      </c>
      <c r="Q2482" s="39">
        <f t="shared" si="427"/>
        <v>0</v>
      </c>
      <c r="R2482" s="39">
        <f>IF((O2482 - MAX($O$16:O2482)) &lt; 0, O2482 - MAX($O$16:O2482), 0)</f>
        <v>0</v>
      </c>
    </row>
    <row r="2483" spans="1:18" x14ac:dyDescent="0.25">
      <c r="A2483" s="2">
        <v>2468</v>
      </c>
      <c r="B2483" t="s">
        <v>2468</v>
      </c>
      <c r="C2483" s="8">
        <v>380.36</v>
      </c>
      <c r="D2483" s="8">
        <v>218.31</v>
      </c>
      <c r="E2483" s="17">
        <f t="shared" si="418"/>
        <v>0.55520210164413875</v>
      </c>
      <c r="F2483" s="2">
        <f>+IF(A2483&gt;$C$3,AVERAGE(INDEX($E$16:$E$2532,A2483-$C$3):E2482),"")</f>
        <v>0.55203624970882692</v>
      </c>
      <c r="G2483" s="2">
        <f>+IF(A2483&gt;$C$3,STDEVA(INDEX($E$16:$E$2532,A2483-$C$3):E2482),"")</f>
        <v>6.096353136475512E-3</v>
      </c>
      <c r="H2483">
        <f t="shared" si="419"/>
        <v>0.51930258376438165</v>
      </c>
      <c r="I2483" s="2" t="str">
        <f t="shared" si="420"/>
        <v/>
      </c>
      <c r="J2483" t="str">
        <f t="shared" si="421"/>
        <v/>
      </c>
      <c r="K2483" t="str">
        <f t="shared" si="422"/>
        <v/>
      </c>
      <c r="L2483" s="37" t="str">
        <f t="shared" si="423"/>
        <v/>
      </c>
      <c r="M2483" t="str">
        <f t="shared" si="424"/>
        <v/>
      </c>
      <c r="N2483" s="39">
        <f t="shared" si="425"/>
        <v>0</v>
      </c>
      <c r="O2483" s="40">
        <f t="shared" si="428"/>
        <v>22809.175000000072</v>
      </c>
      <c r="P2483" s="39">
        <f t="shared" si="426"/>
        <v>0</v>
      </c>
      <c r="Q2483" s="39">
        <f t="shared" si="427"/>
        <v>0</v>
      </c>
      <c r="R2483" s="39">
        <f>IF((O2483 - MAX($O$16:O2483)) &lt; 0, O2483 - MAX($O$16:O2483), 0)</f>
        <v>0</v>
      </c>
    </row>
    <row r="2484" spans="1:18" x14ac:dyDescent="0.25">
      <c r="A2484" s="2">
        <v>2469</v>
      </c>
      <c r="B2484" t="s">
        <v>2469</v>
      </c>
      <c r="C2484" s="8">
        <v>389.58</v>
      </c>
      <c r="D2484" s="8">
        <v>226.07</v>
      </c>
      <c r="E2484" s="17">
        <f t="shared" si="418"/>
        <v>0.54422454992072189</v>
      </c>
      <c r="F2484" s="2">
        <f>+IF(A2484&gt;$C$3,AVERAGE(INDEX($E$16:$E$2532,A2484-$C$3):E2483),"")</f>
        <v>0.55322083625046692</v>
      </c>
      <c r="G2484" s="2">
        <f>+IF(A2484&gt;$C$3,STDEVA(INDEX($E$16:$E$2532,A2484-$C$3):E2483),"")</f>
        <v>6.001395337198125E-3</v>
      </c>
      <c r="H2484">
        <f t="shared" si="419"/>
        <v>-1.4990324456687318</v>
      </c>
      <c r="I2484" s="2" t="str">
        <f t="shared" si="420"/>
        <v/>
      </c>
      <c r="J2484" t="str">
        <f t="shared" si="421"/>
        <v/>
      </c>
      <c r="K2484" t="str">
        <f t="shared" si="422"/>
        <v/>
      </c>
      <c r="L2484" s="37" t="str">
        <f t="shared" si="423"/>
        <v/>
      </c>
      <c r="M2484" t="str">
        <f t="shared" si="424"/>
        <v/>
      </c>
      <c r="N2484" s="39">
        <f t="shared" si="425"/>
        <v>0</v>
      </c>
      <c r="O2484" s="40">
        <f t="shared" si="428"/>
        <v>22809.175000000072</v>
      </c>
      <c r="P2484" s="39">
        <f t="shared" si="426"/>
        <v>0</v>
      </c>
      <c r="Q2484" s="39">
        <f t="shared" si="427"/>
        <v>0</v>
      </c>
      <c r="R2484" s="39">
        <f>IF((O2484 - MAX($O$16:O2484)) &lt; 0, O2484 - MAX($O$16:O2484), 0)</f>
        <v>0</v>
      </c>
    </row>
    <row r="2485" spans="1:18" x14ac:dyDescent="0.25">
      <c r="A2485" s="2">
        <v>2470</v>
      </c>
      <c r="B2485" t="s">
        <v>2470</v>
      </c>
      <c r="C2485" s="8">
        <v>386.54</v>
      </c>
      <c r="D2485" s="8">
        <v>221.72</v>
      </c>
      <c r="E2485" s="17">
        <f t="shared" si="418"/>
        <v>0.55582003100571775</v>
      </c>
      <c r="F2485" s="2">
        <f>+IF(A2485&gt;$C$3,AVERAGE(INDEX($E$16:$E$2532,A2485-$C$3):E2484),"")</f>
        <v>0.55245329789057729</v>
      </c>
      <c r="G2485" s="2">
        <f>+IF(A2485&gt;$C$3,STDEVA(INDEX($E$16:$E$2532,A2485-$C$3):E2484),"")</f>
        <v>6.9900550516897161E-3</v>
      </c>
      <c r="H2485">
        <f t="shared" si="419"/>
        <v>0.48164615160314339</v>
      </c>
      <c r="I2485" s="2" t="str">
        <f t="shared" si="420"/>
        <v/>
      </c>
      <c r="J2485" t="str">
        <f t="shared" si="421"/>
        <v/>
      </c>
      <c r="K2485" t="str">
        <f t="shared" si="422"/>
        <v/>
      </c>
      <c r="L2485" s="37" t="str">
        <f t="shared" si="423"/>
        <v/>
      </c>
      <c r="M2485" t="str">
        <f t="shared" si="424"/>
        <v/>
      </c>
      <c r="N2485" s="39">
        <f t="shared" si="425"/>
        <v>0</v>
      </c>
      <c r="O2485" s="40">
        <f t="shared" si="428"/>
        <v>22809.175000000072</v>
      </c>
      <c r="P2485" s="39">
        <f t="shared" si="426"/>
        <v>0</v>
      </c>
      <c r="Q2485" s="39">
        <f t="shared" si="427"/>
        <v>0</v>
      </c>
      <c r="R2485" s="39">
        <f>IF((O2485 - MAX($O$16:O2485)) &lt; 0, O2485 - MAX($O$16:O2485), 0)</f>
        <v>0</v>
      </c>
    </row>
    <row r="2486" spans="1:18" x14ac:dyDescent="0.25">
      <c r="A2486" s="2">
        <v>2471</v>
      </c>
      <c r="B2486" t="s">
        <v>2471</v>
      </c>
      <c r="C2486" s="8">
        <v>381.42</v>
      </c>
      <c r="D2486" s="8">
        <v>219.32</v>
      </c>
      <c r="E2486" s="17">
        <f t="shared" si="418"/>
        <v>0.55336927964052474</v>
      </c>
      <c r="F2486" s="2">
        <f>+IF(A2486&gt;$C$3,AVERAGE(INDEX($E$16:$E$2532,A2486-$C$3):E2485),"")</f>
        <v>0.55199327753334815</v>
      </c>
      <c r="G2486" s="2">
        <f>+IF(A2486&gt;$C$3,STDEVA(INDEX($E$16:$E$2532,A2486-$C$3):E2485),"")</f>
        <v>6.5880053682324195E-3</v>
      </c>
      <c r="H2486">
        <f t="shared" si="419"/>
        <v>0.20886475196448928</v>
      </c>
      <c r="I2486" s="2" t="str">
        <f t="shared" si="420"/>
        <v/>
      </c>
      <c r="J2486" t="str">
        <f t="shared" si="421"/>
        <v/>
      </c>
      <c r="K2486" t="str">
        <f t="shared" si="422"/>
        <v/>
      </c>
      <c r="L2486" s="37" t="str">
        <f t="shared" si="423"/>
        <v/>
      </c>
      <c r="M2486" t="str">
        <f t="shared" si="424"/>
        <v/>
      </c>
      <c r="N2486" s="39">
        <f t="shared" si="425"/>
        <v>0</v>
      </c>
      <c r="O2486" s="40">
        <f t="shared" si="428"/>
        <v>22809.175000000072</v>
      </c>
      <c r="P2486" s="39">
        <f t="shared" si="426"/>
        <v>0</v>
      </c>
      <c r="Q2486" s="39">
        <f t="shared" si="427"/>
        <v>0</v>
      </c>
      <c r="R2486" s="39">
        <f>IF((O2486 - MAX($O$16:O2486)) &lt; 0, O2486 - MAX($O$16:O2486), 0)</f>
        <v>0</v>
      </c>
    </row>
    <row r="2487" spans="1:18" x14ac:dyDescent="0.25">
      <c r="A2487" s="2">
        <v>2472</v>
      </c>
      <c r="B2487" t="s">
        <v>2472</v>
      </c>
      <c r="C2487" s="8">
        <v>376.7</v>
      </c>
      <c r="D2487" s="8">
        <v>213.19</v>
      </c>
      <c r="E2487" s="17">
        <f t="shared" si="418"/>
        <v>0.56926532782154471</v>
      </c>
      <c r="F2487" s="2">
        <f>+IF(A2487&gt;$C$3,AVERAGE(INDEX($E$16:$E$2532,A2487-$C$3):E2486),"")</f>
        <v>0.55352215037764851</v>
      </c>
      <c r="G2487" s="2">
        <f>+IF(A2487&gt;$C$3,STDEVA(INDEX($E$16:$E$2532,A2487-$C$3):E2486),"")</f>
        <v>5.5794492617973774E-3</v>
      </c>
      <c r="H2487">
        <f t="shared" si="419"/>
        <v>2.8216364564313019</v>
      </c>
      <c r="I2487" s="2" t="str">
        <f t="shared" si="420"/>
        <v>Sell</v>
      </c>
      <c r="J2487">
        <f t="shared" si="421"/>
        <v>213.19</v>
      </c>
      <c r="K2487">
        <f t="shared" si="422"/>
        <v>376.7</v>
      </c>
      <c r="L2487" s="37" t="str">
        <f t="shared" si="423"/>
        <v/>
      </c>
      <c r="M2487" t="str">
        <f t="shared" si="424"/>
        <v>Short</v>
      </c>
      <c r="N2487" s="39">
        <f t="shared" si="425"/>
        <v>0</v>
      </c>
      <c r="O2487" s="40">
        <f t="shared" si="428"/>
        <v>22809.175000000072</v>
      </c>
      <c r="P2487" s="39">
        <f t="shared" si="426"/>
        <v>3.75</v>
      </c>
      <c r="Q2487" s="39">
        <f t="shared" si="427"/>
        <v>7373.625</v>
      </c>
      <c r="R2487" s="39">
        <f>IF((O2487 - MAX($O$16:O2487)) &lt; 0, O2487 - MAX($O$16:O2487), 0)</f>
        <v>0</v>
      </c>
    </row>
    <row r="2488" spans="1:18" x14ac:dyDescent="0.25">
      <c r="A2488" s="2">
        <v>2473</v>
      </c>
      <c r="B2488" t="s">
        <v>2473</v>
      </c>
      <c r="C2488" s="8">
        <v>383.63</v>
      </c>
      <c r="D2488" s="8">
        <v>217.71</v>
      </c>
      <c r="E2488" s="17">
        <f t="shared" si="418"/>
        <v>0.56651464445822941</v>
      </c>
      <c r="F2488" s="2">
        <f>+IF(A2488&gt;$C$3,AVERAGE(INDEX($E$16:$E$2532,A2488-$C$3):E2487),"")</f>
        <v>0.55557625800652954</v>
      </c>
      <c r="G2488" s="2">
        <f>+IF(A2488&gt;$C$3,STDEVA(INDEX($E$16:$E$2532,A2488-$C$3):E2487),"")</f>
        <v>8.962729503789766E-3</v>
      </c>
      <c r="H2488">
        <f t="shared" si="419"/>
        <v>1.220430277079624</v>
      </c>
      <c r="I2488" s="2" t="str">
        <f t="shared" si="420"/>
        <v/>
      </c>
      <c r="J2488" t="str">
        <f t="shared" si="421"/>
        <v/>
      </c>
      <c r="K2488" t="str">
        <f t="shared" si="422"/>
        <v/>
      </c>
      <c r="L2488" s="37">
        <f t="shared" si="423"/>
        <v>-602.49999999999932</v>
      </c>
      <c r="M2488" t="str">
        <f t="shared" si="424"/>
        <v>SL</v>
      </c>
      <c r="N2488" s="39">
        <f t="shared" si="425"/>
        <v>-602.49999999999932</v>
      </c>
      <c r="O2488" s="40">
        <f t="shared" si="428"/>
        <v>22206.675000000072</v>
      </c>
      <c r="P2488" s="39">
        <f t="shared" si="426"/>
        <v>3.75</v>
      </c>
      <c r="Q2488" s="39">
        <f t="shared" si="427"/>
        <v>0</v>
      </c>
      <c r="R2488" s="39">
        <f>IF((O2488 - MAX($O$16:O2488)) &lt; 0, O2488 - MAX($O$16:O2488), 0)</f>
        <v>-602.5</v>
      </c>
    </row>
    <row r="2489" spans="1:18" x14ac:dyDescent="0.25">
      <c r="A2489" s="2">
        <v>2474</v>
      </c>
      <c r="B2489" t="s">
        <v>2474</v>
      </c>
      <c r="C2489" s="8">
        <v>381.72</v>
      </c>
      <c r="D2489" s="8">
        <v>218.74</v>
      </c>
      <c r="E2489" s="17">
        <f t="shared" si="418"/>
        <v>0.55680354564197343</v>
      </c>
      <c r="F2489" s="2">
        <f>+IF(A2489&gt;$C$3,AVERAGE(INDEX($E$16:$E$2532,A2489-$C$3):E2488),"")</f>
        <v>0.55783876656934761</v>
      </c>
      <c r="G2489" s="2">
        <f>+IF(A2489&gt;$C$3,STDEVA(INDEX($E$16:$E$2532,A2489-$C$3):E2488),"")</f>
        <v>1.0188666017093461E-2</v>
      </c>
      <c r="H2489">
        <f t="shared" si="419"/>
        <v>-0.10160514886221583</v>
      </c>
      <c r="I2489" s="2" t="str">
        <f t="shared" si="420"/>
        <v/>
      </c>
      <c r="J2489" t="str">
        <f t="shared" si="421"/>
        <v/>
      </c>
      <c r="K2489" t="str">
        <f t="shared" si="422"/>
        <v/>
      </c>
      <c r="L2489" s="37" t="str">
        <f t="shared" si="423"/>
        <v/>
      </c>
      <c r="M2489" t="str">
        <f t="shared" si="424"/>
        <v/>
      </c>
      <c r="N2489" s="39">
        <f t="shared" si="425"/>
        <v>0</v>
      </c>
      <c r="O2489" s="40">
        <f t="shared" si="428"/>
        <v>22206.675000000072</v>
      </c>
      <c r="P2489" s="39">
        <f t="shared" si="426"/>
        <v>0</v>
      </c>
      <c r="Q2489" s="39">
        <f t="shared" si="427"/>
        <v>0</v>
      </c>
      <c r="R2489" s="39">
        <f>IF((O2489 - MAX($O$16:O2489)) &lt; 0, O2489 - MAX($O$16:O2489), 0)</f>
        <v>-602.5</v>
      </c>
    </row>
    <row r="2490" spans="1:18" x14ac:dyDescent="0.25">
      <c r="A2490" s="2">
        <v>2475</v>
      </c>
      <c r="B2490" t="s">
        <v>2475</v>
      </c>
      <c r="C2490" s="8">
        <v>387.17</v>
      </c>
      <c r="D2490" s="8">
        <v>223.34</v>
      </c>
      <c r="E2490" s="17">
        <f t="shared" si="418"/>
        <v>0.55016859904425397</v>
      </c>
      <c r="F2490" s="2">
        <f>+IF(A2490&gt;$C$3,AVERAGE(INDEX($E$16:$E$2532,A2490-$C$3):E2489),"")</f>
        <v>0.56035456571359799</v>
      </c>
      <c r="G2490" s="2">
        <f>+IF(A2490&gt;$C$3,STDEVA(INDEX($E$16:$E$2532,A2490-$C$3):E2489),"")</f>
        <v>7.0589344375266913E-3</v>
      </c>
      <c r="H2490">
        <f t="shared" si="419"/>
        <v>-1.4429892726008904</v>
      </c>
      <c r="I2490" s="2" t="str">
        <f t="shared" si="420"/>
        <v/>
      </c>
      <c r="J2490" t="str">
        <f t="shared" si="421"/>
        <v/>
      </c>
      <c r="K2490" t="str">
        <f t="shared" si="422"/>
        <v/>
      </c>
      <c r="L2490" s="37" t="str">
        <f t="shared" si="423"/>
        <v/>
      </c>
      <c r="M2490" t="str">
        <f t="shared" si="424"/>
        <v/>
      </c>
      <c r="N2490" s="39">
        <f t="shared" si="425"/>
        <v>0</v>
      </c>
      <c r="O2490" s="40">
        <f t="shared" si="428"/>
        <v>22206.675000000072</v>
      </c>
      <c r="P2490" s="39">
        <f t="shared" si="426"/>
        <v>0</v>
      </c>
      <c r="Q2490" s="39">
        <f t="shared" si="427"/>
        <v>0</v>
      </c>
      <c r="R2490" s="39">
        <f>IF((O2490 - MAX($O$16:O2490)) &lt; 0, O2490 - MAX($O$16:O2490), 0)</f>
        <v>-602.5</v>
      </c>
    </row>
    <row r="2491" spans="1:18" x14ac:dyDescent="0.25">
      <c r="A2491" s="2">
        <v>2476</v>
      </c>
      <c r="B2491" t="s">
        <v>2476</v>
      </c>
      <c r="C2491" s="8">
        <v>389.58</v>
      </c>
      <c r="D2491" s="8">
        <v>227.22</v>
      </c>
      <c r="E2491" s="17">
        <f t="shared" si="418"/>
        <v>0.53915052460669188</v>
      </c>
      <c r="F2491" s="2">
        <f>+IF(A2491&gt;$C$3,AVERAGE(INDEX($E$16:$E$2532,A2491-$C$3):E2490),"")</f>
        <v>0.55922427932130525</v>
      </c>
      <c r="G2491" s="2">
        <f>+IF(A2491&gt;$C$3,STDEVA(INDEX($E$16:$E$2532,A2491-$C$3):E2490),"")</f>
        <v>8.3084053358964006E-3</v>
      </c>
      <c r="H2491">
        <f t="shared" si="419"/>
        <v>-2.4160779238688401</v>
      </c>
      <c r="I2491" s="2" t="str">
        <f t="shared" si="420"/>
        <v>Buy</v>
      </c>
      <c r="J2491">
        <f t="shared" si="421"/>
        <v>389.58</v>
      </c>
      <c r="K2491">
        <f t="shared" si="422"/>
        <v>227.22</v>
      </c>
      <c r="L2491" s="37" t="str">
        <f t="shared" si="423"/>
        <v/>
      </c>
      <c r="M2491" t="str">
        <f t="shared" si="424"/>
        <v>Long</v>
      </c>
      <c r="N2491" s="39">
        <f t="shared" si="425"/>
        <v>0</v>
      </c>
      <c r="O2491" s="40">
        <f t="shared" si="428"/>
        <v>22206.675000000072</v>
      </c>
      <c r="P2491" s="39">
        <f t="shared" si="426"/>
        <v>3.75</v>
      </c>
      <c r="Q2491" s="39">
        <f t="shared" si="427"/>
        <v>7710</v>
      </c>
      <c r="R2491" s="39">
        <f>IF((O2491 - MAX($O$16:O2491)) &lt; 0, O2491 - MAX($O$16:O2491), 0)</f>
        <v>-602.5</v>
      </c>
    </row>
    <row r="2492" spans="1:18" x14ac:dyDescent="0.25">
      <c r="A2492" s="2">
        <v>2477</v>
      </c>
      <c r="B2492" t="s">
        <v>2477</v>
      </c>
      <c r="C2492" s="8">
        <v>393.53</v>
      </c>
      <c r="D2492" s="8">
        <v>232.22</v>
      </c>
      <c r="E2492" s="17">
        <f t="shared" si="418"/>
        <v>0.52747210563439162</v>
      </c>
      <c r="F2492" s="2">
        <f>+IF(A2492&gt;$C$3,AVERAGE(INDEX($E$16:$E$2532,A2492-$C$3):E2491),"")</f>
        <v>0.55638052831453866</v>
      </c>
      <c r="G2492" s="2">
        <f>+IF(A2492&gt;$C$3,STDEVA(INDEX($E$16:$E$2532,A2492-$C$3):E2491),"")</f>
        <v>1.2291851010326926E-2</v>
      </c>
      <c r="H2492">
        <f t="shared" si="419"/>
        <v>-2.3518364041233331</v>
      </c>
      <c r="I2492" s="2" t="str">
        <f t="shared" si="420"/>
        <v>Buy</v>
      </c>
      <c r="J2492" t="str">
        <f t="shared" si="421"/>
        <v/>
      </c>
      <c r="K2492" t="str">
        <f t="shared" si="422"/>
        <v/>
      </c>
      <c r="L2492" s="37">
        <f t="shared" si="423"/>
        <v>-262.50000000000284</v>
      </c>
      <c r="M2492" t="str">
        <f t="shared" si="424"/>
        <v>SL</v>
      </c>
      <c r="N2492" s="39">
        <f t="shared" si="425"/>
        <v>-262.50000000000284</v>
      </c>
      <c r="O2492" s="40">
        <f t="shared" si="428"/>
        <v>21944.175000000068</v>
      </c>
      <c r="P2492" s="39">
        <f t="shared" si="426"/>
        <v>3.75</v>
      </c>
      <c r="Q2492" s="39">
        <f t="shared" si="427"/>
        <v>0</v>
      </c>
      <c r="R2492" s="39">
        <f>IF((O2492 - MAX($O$16:O2492)) &lt; 0, O2492 - MAX($O$16:O2492), 0)</f>
        <v>-865.00000000000364</v>
      </c>
    </row>
    <row r="2493" spans="1:18" x14ac:dyDescent="0.25">
      <c r="A2493" s="2">
        <v>2478</v>
      </c>
      <c r="B2493" t="s">
        <v>2478</v>
      </c>
      <c r="C2493" s="8">
        <v>394.06</v>
      </c>
      <c r="D2493" s="8">
        <v>233.59</v>
      </c>
      <c r="E2493" s="17">
        <f t="shared" si="418"/>
        <v>0.52293574014922584</v>
      </c>
      <c r="F2493" s="2">
        <f>+IF(A2493&gt;$C$3,AVERAGE(INDEX($E$16:$E$2532,A2493-$C$3):E2492),"")</f>
        <v>0.54802188387710804</v>
      </c>
      <c r="G2493" s="2">
        <f>+IF(A2493&gt;$C$3,STDEVA(INDEX($E$16:$E$2532,A2493-$C$3):E2492),"")</f>
        <v>1.5204461223615006E-2</v>
      </c>
      <c r="H2493">
        <f t="shared" si="419"/>
        <v>-1.6499199385585157</v>
      </c>
      <c r="I2493" s="2" t="str">
        <f t="shared" si="420"/>
        <v>Buy</v>
      </c>
      <c r="J2493">
        <f t="shared" si="421"/>
        <v>394.06</v>
      </c>
      <c r="K2493">
        <f t="shared" si="422"/>
        <v>233.59</v>
      </c>
      <c r="L2493" s="37" t="str">
        <f t="shared" si="423"/>
        <v/>
      </c>
      <c r="M2493" t="str">
        <f t="shared" si="424"/>
        <v>Long</v>
      </c>
      <c r="N2493" s="39">
        <f t="shared" si="425"/>
        <v>0</v>
      </c>
      <c r="O2493" s="40">
        <f t="shared" si="428"/>
        <v>21944.175000000068</v>
      </c>
      <c r="P2493" s="39">
        <f t="shared" si="426"/>
        <v>3.75</v>
      </c>
      <c r="Q2493" s="39">
        <f t="shared" si="427"/>
        <v>7845.625</v>
      </c>
      <c r="R2493" s="39">
        <f>IF((O2493 - MAX($O$16:O2493)) &lt; 0, O2493 - MAX($O$16:O2493), 0)</f>
        <v>-865.00000000000364</v>
      </c>
    </row>
    <row r="2494" spans="1:18" x14ac:dyDescent="0.25">
      <c r="A2494" s="2">
        <v>2479</v>
      </c>
      <c r="B2494" t="s">
        <v>2479</v>
      </c>
      <c r="C2494" s="8">
        <v>396.41</v>
      </c>
      <c r="D2494" s="8">
        <v>234.42</v>
      </c>
      <c r="E2494" s="17">
        <f t="shared" si="418"/>
        <v>0.52533465088599274</v>
      </c>
      <c r="F2494" s="2">
        <f>+IF(A2494&gt;$C$3,AVERAGE(INDEX($E$16:$E$2532,A2494-$C$3):E2493),"")</f>
        <v>0.53930610301530735</v>
      </c>
      <c r="G2494" s="2">
        <f>+IF(A2494&gt;$C$3,STDEVA(INDEX($E$16:$E$2532,A2494-$C$3):E2493),"")</f>
        <v>1.4424032008009067E-2</v>
      </c>
      <c r="H2494">
        <f t="shared" si="419"/>
        <v>-0.9686232061573935</v>
      </c>
      <c r="I2494" s="2" t="str">
        <f t="shared" si="420"/>
        <v/>
      </c>
      <c r="J2494">
        <f t="shared" si="421"/>
        <v>394.06</v>
      </c>
      <c r="K2494">
        <f t="shared" si="422"/>
        <v>233.59</v>
      </c>
      <c r="L2494" s="37">
        <f t="shared" si="423"/>
        <v>380.00000000000966</v>
      </c>
      <c r="M2494" t="str">
        <f t="shared" si="424"/>
        <v>Long</v>
      </c>
      <c r="N2494" s="39">
        <f t="shared" si="425"/>
        <v>0</v>
      </c>
      <c r="O2494" s="40">
        <f t="shared" si="428"/>
        <v>21944.175000000068</v>
      </c>
      <c r="P2494" s="39">
        <f t="shared" si="426"/>
        <v>0</v>
      </c>
      <c r="Q2494" s="39">
        <f t="shared" si="427"/>
        <v>0</v>
      </c>
      <c r="R2494" s="39">
        <f>IF((O2494 - MAX($O$16:O2494)) &lt; 0, O2494 - MAX($O$16:O2494), 0)</f>
        <v>-865.00000000000364</v>
      </c>
    </row>
    <row r="2495" spans="1:18" x14ac:dyDescent="0.25">
      <c r="A2495" s="2">
        <v>2480</v>
      </c>
      <c r="B2495" t="s">
        <v>2480</v>
      </c>
      <c r="C2495" s="8">
        <v>395.91</v>
      </c>
      <c r="D2495" s="8">
        <v>230.5</v>
      </c>
      <c r="E2495" s="17">
        <f t="shared" si="418"/>
        <v>0.54093605026014469</v>
      </c>
      <c r="F2495" s="2">
        <f>+IF(A2495&gt;$C$3,AVERAGE(INDEX($E$16:$E$2532,A2495-$C$3):E2494),"")</f>
        <v>0.53301232406411114</v>
      </c>
      <c r="G2495" s="2">
        <f>+IF(A2495&gt;$C$3,STDEVA(INDEX($E$16:$E$2532,A2495-$C$3):E2494),"")</f>
        <v>1.1436711788883433E-2</v>
      </c>
      <c r="H2495">
        <f t="shared" si="419"/>
        <v>0.69283255032582547</v>
      </c>
      <c r="I2495" s="2" t="str">
        <f t="shared" si="420"/>
        <v/>
      </c>
      <c r="J2495" t="str">
        <f t="shared" si="421"/>
        <v/>
      </c>
      <c r="K2495" t="str">
        <f t="shared" si="422"/>
        <v/>
      </c>
      <c r="L2495" s="37">
        <f t="shared" si="423"/>
        <v>1235.0000000000066</v>
      </c>
      <c r="M2495" t="str">
        <f t="shared" si="424"/>
        <v>TP</v>
      </c>
      <c r="N2495" s="39">
        <f t="shared" si="425"/>
        <v>1235.0000000000066</v>
      </c>
      <c r="O2495" s="40">
        <f t="shared" si="428"/>
        <v>23179.175000000076</v>
      </c>
      <c r="P2495" s="39">
        <f t="shared" si="426"/>
        <v>3.75</v>
      </c>
      <c r="Q2495" s="39">
        <f t="shared" si="427"/>
        <v>0</v>
      </c>
      <c r="R2495" s="39">
        <f>IF((O2495 - MAX($O$16:O2495)) &lt; 0, O2495 - MAX($O$16:O2495), 0)</f>
        <v>0</v>
      </c>
    </row>
    <row r="2496" spans="1:18" x14ac:dyDescent="0.25">
      <c r="A2496" s="2">
        <v>2481</v>
      </c>
      <c r="B2496" t="s">
        <v>2481</v>
      </c>
      <c r="C2496" s="8">
        <v>397.26</v>
      </c>
      <c r="D2496" s="8">
        <v>232.31</v>
      </c>
      <c r="E2496" s="17">
        <f t="shared" si="418"/>
        <v>0.5365182915319362</v>
      </c>
      <c r="F2496" s="2">
        <f>+IF(A2496&gt;$C$3,AVERAGE(INDEX($E$16:$E$2532,A2496-$C$3):E2495),"")</f>
        <v>0.53116581430728937</v>
      </c>
      <c r="G2496" s="2">
        <f>+IF(A2496&gt;$C$3,STDEVA(INDEX($E$16:$E$2532,A2496-$C$3):E2495),"")</f>
        <v>8.2854266696589657E-3</v>
      </c>
      <c r="H2496">
        <f t="shared" si="419"/>
        <v>0.64601105507909051</v>
      </c>
      <c r="I2496" s="2" t="str">
        <f t="shared" si="420"/>
        <v/>
      </c>
      <c r="J2496" t="str">
        <f t="shared" si="421"/>
        <v/>
      </c>
      <c r="K2496" t="str">
        <f t="shared" si="422"/>
        <v/>
      </c>
      <c r="L2496" s="37" t="str">
        <f t="shared" si="423"/>
        <v/>
      </c>
      <c r="M2496" t="str">
        <f t="shared" si="424"/>
        <v/>
      </c>
      <c r="N2496" s="39">
        <f t="shared" si="425"/>
        <v>0</v>
      </c>
      <c r="O2496" s="40">
        <f t="shared" si="428"/>
        <v>23179.175000000076</v>
      </c>
      <c r="P2496" s="39">
        <f t="shared" si="426"/>
        <v>0</v>
      </c>
      <c r="Q2496" s="39">
        <f t="shared" si="427"/>
        <v>0</v>
      </c>
      <c r="R2496" s="39">
        <f>IF((O2496 - MAX($O$16:O2496)) &lt; 0, O2496 - MAX($O$16:O2496), 0)</f>
        <v>0</v>
      </c>
    </row>
    <row r="2497" spans="1:18" x14ac:dyDescent="0.25">
      <c r="A2497" s="2">
        <v>2482</v>
      </c>
      <c r="B2497" t="s">
        <v>2482</v>
      </c>
      <c r="C2497" s="8">
        <v>391.48</v>
      </c>
      <c r="D2497" s="8">
        <v>225.24</v>
      </c>
      <c r="E2497" s="17">
        <f t="shared" si="418"/>
        <v>0.55276792817120091</v>
      </c>
      <c r="F2497" s="2">
        <f>+IF(A2497&gt;$C$3,AVERAGE(INDEX($E$16:$E$2532,A2497-$C$3):E2496),"")</f>
        <v>0.53063936769233833</v>
      </c>
      <c r="G2497" s="2">
        <f>+IF(A2497&gt;$C$3,STDEVA(INDEX($E$16:$E$2532,A2497-$C$3):E2496),"")</f>
        <v>7.7152586488755358E-3</v>
      </c>
      <c r="H2497">
        <f t="shared" si="419"/>
        <v>2.8681553640573951</v>
      </c>
      <c r="I2497" s="2" t="str">
        <f t="shared" si="420"/>
        <v>Sell</v>
      </c>
      <c r="J2497">
        <f t="shared" si="421"/>
        <v>225.24</v>
      </c>
      <c r="K2497">
        <f t="shared" si="422"/>
        <v>391.48</v>
      </c>
      <c r="L2497" s="37" t="str">
        <f t="shared" si="423"/>
        <v/>
      </c>
      <c r="M2497" t="str">
        <f t="shared" si="424"/>
        <v>Short</v>
      </c>
      <c r="N2497" s="39">
        <f t="shared" si="425"/>
        <v>0</v>
      </c>
      <c r="O2497" s="40">
        <f t="shared" si="428"/>
        <v>23179.175000000076</v>
      </c>
      <c r="P2497" s="39">
        <f t="shared" si="426"/>
        <v>3.75</v>
      </c>
      <c r="Q2497" s="39">
        <f t="shared" si="427"/>
        <v>7709</v>
      </c>
      <c r="R2497" s="39">
        <f>IF((O2497 - MAX($O$16:O2497)) &lt; 0, O2497 - MAX($O$16:O2497), 0)</f>
        <v>0</v>
      </c>
    </row>
    <row r="2498" spans="1:18" x14ac:dyDescent="0.25">
      <c r="A2498" s="2">
        <v>2483</v>
      </c>
      <c r="B2498" t="s">
        <v>2483</v>
      </c>
      <c r="C2498" s="8">
        <v>389.48</v>
      </c>
      <c r="D2498" s="8">
        <v>226.94</v>
      </c>
      <c r="E2498" s="17">
        <f t="shared" si="418"/>
        <v>0.54012685074771216</v>
      </c>
      <c r="F2498" s="2">
        <f>+IF(A2498&gt;$C$3,AVERAGE(INDEX($E$16:$E$2532,A2498-$C$3):E2497),"")</f>
        <v>0.53569853219970009</v>
      </c>
      <c r="G2498" s="2">
        <f>+IF(A2498&gt;$C$3,STDEVA(INDEX($E$16:$E$2532,A2498-$C$3):E2497),"")</f>
        <v>1.2142557148685991E-2</v>
      </c>
      <c r="H2498">
        <f t="shared" si="419"/>
        <v>0.36469406680875932</v>
      </c>
      <c r="I2498" s="2" t="str">
        <f t="shared" si="420"/>
        <v/>
      </c>
      <c r="J2498" t="str">
        <f t="shared" si="421"/>
        <v/>
      </c>
      <c r="K2498" t="str">
        <f t="shared" si="422"/>
        <v/>
      </c>
      <c r="L2498" s="37">
        <f t="shared" si="423"/>
        <v>924.99999999999716</v>
      </c>
      <c r="M2498" t="str">
        <f t="shared" si="424"/>
        <v>TP</v>
      </c>
      <c r="N2498" s="39">
        <f t="shared" si="425"/>
        <v>924.99999999999716</v>
      </c>
      <c r="O2498" s="40">
        <f t="shared" si="428"/>
        <v>24104.175000000072</v>
      </c>
      <c r="P2498" s="39">
        <f t="shared" si="426"/>
        <v>3.75</v>
      </c>
      <c r="Q2498" s="39">
        <f t="shared" si="427"/>
        <v>0</v>
      </c>
      <c r="R2498" s="39">
        <f>IF((O2498 - MAX($O$16:O2498)) &lt; 0, O2498 - MAX($O$16:O2498), 0)</f>
        <v>0</v>
      </c>
    </row>
    <row r="2499" spans="1:18" x14ac:dyDescent="0.25">
      <c r="A2499" s="2">
        <v>2484</v>
      </c>
      <c r="B2499" t="s">
        <v>2484</v>
      </c>
      <c r="C2499" s="8">
        <v>392.59</v>
      </c>
      <c r="D2499" s="8">
        <v>225.23</v>
      </c>
      <c r="E2499" s="17">
        <f t="shared" si="418"/>
        <v>0.55564370798715257</v>
      </c>
      <c r="F2499" s="2">
        <f>+IF(A2499&gt;$C$3,AVERAGE(INDEX($E$16:$E$2532,A2499-$C$3):E2498),"")</f>
        <v>0.53913675431939734</v>
      </c>
      <c r="G2499" s="2">
        <f>+IF(A2499&gt;$C$3,STDEVA(INDEX($E$16:$E$2532,A2499-$C$3):E2498),"")</f>
        <v>9.8409992372924561E-3</v>
      </c>
      <c r="H2499">
        <f t="shared" si="419"/>
        <v>1.6773656078746706</v>
      </c>
      <c r="I2499" s="2" t="str">
        <f t="shared" si="420"/>
        <v>Sell</v>
      </c>
      <c r="J2499">
        <f t="shared" si="421"/>
        <v>225.23</v>
      </c>
      <c r="K2499">
        <f t="shared" si="422"/>
        <v>392.59</v>
      </c>
      <c r="L2499" s="37" t="str">
        <f t="shared" si="423"/>
        <v/>
      </c>
      <c r="M2499" t="str">
        <f t="shared" si="424"/>
        <v>Short</v>
      </c>
      <c r="N2499" s="39">
        <f t="shared" si="425"/>
        <v>0</v>
      </c>
      <c r="O2499" s="40">
        <f t="shared" si="428"/>
        <v>24104.175000000072</v>
      </c>
      <c r="P2499" s="39">
        <f t="shared" si="426"/>
        <v>3.75</v>
      </c>
      <c r="Q2499" s="39">
        <f t="shared" si="427"/>
        <v>7722.75</v>
      </c>
      <c r="R2499" s="39">
        <f>IF((O2499 - MAX($O$16:O2499)) &lt; 0, O2499 - MAX($O$16:O2499), 0)</f>
        <v>0</v>
      </c>
    </row>
    <row r="2500" spans="1:18" x14ac:dyDescent="0.25">
      <c r="A2500" s="2">
        <v>2485</v>
      </c>
      <c r="B2500" t="s">
        <v>2485</v>
      </c>
      <c r="C2500" s="8">
        <v>389.5</v>
      </c>
      <c r="D2500" s="8">
        <v>217.06</v>
      </c>
      <c r="E2500" s="17">
        <f t="shared" si="418"/>
        <v>0.58469005229293403</v>
      </c>
      <c r="F2500" s="2">
        <f>+IF(A2500&gt;$C$3,AVERAGE(INDEX($E$16:$E$2532,A2500-$C$3):E2499),"")</f>
        <v>0.54519856573962922</v>
      </c>
      <c r="G2500" s="2">
        <f>+IF(A2500&gt;$C$3,STDEVA(INDEX($E$16:$E$2532,A2500-$C$3):E2499),"")</f>
        <v>8.4503659045675091E-3</v>
      </c>
      <c r="H2500">
        <f t="shared" si="419"/>
        <v>4.6733463378147047</v>
      </c>
      <c r="I2500" s="2" t="str">
        <f t="shared" si="420"/>
        <v>Sell</v>
      </c>
      <c r="J2500" t="str">
        <f t="shared" si="421"/>
        <v/>
      </c>
      <c r="K2500" t="str">
        <f t="shared" si="422"/>
        <v/>
      </c>
      <c r="L2500" s="37">
        <f t="shared" si="423"/>
        <v>-1270.0000000000032</v>
      </c>
      <c r="M2500" t="str">
        <f t="shared" si="424"/>
        <v>SL</v>
      </c>
      <c r="N2500" s="39">
        <f t="shared" si="425"/>
        <v>-1270.0000000000032</v>
      </c>
      <c r="O2500" s="40">
        <f t="shared" si="428"/>
        <v>22834.175000000068</v>
      </c>
      <c r="P2500" s="39">
        <f t="shared" si="426"/>
        <v>3.75</v>
      </c>
      <c r="Q2500" s="39">
        <f t="shared" si="427"/>
        <v>0</v>
      </c>
      <c r="R2500" s="39">
        <f>IF((O2500 - MAX($O$16:O2500)) &lt; 0, O2500 - MAX($O$16:O2500), 0)</f>
        <v>-1270.0000000000036</v>
      </c>
    </row>
    <row r="2501" spans="1:18" x14ac:dyDescent="0.25">
      <c r="A2501" s="2">
        <v>2486</v>
      </c>
      <c r="B2501" t="s">
        <v>2486</v>
      </c>
      <c r="C2501" s="8">
        <v>387.52</v>
      </c>
      <c r="D2501" s="8">
        <v>212.04</v>
      </c>
      <c r="E2501" s="17">
        <f t="shared" si="418"/>
        <v>0.60299252424512206</v>
      </c>
      <c r="F2501" s="2">
        <f>+IF(A2501&gt;$C$3,AVERAGE(INDEX($E$16:$E$2532,A2501-$C$3):E2500),"")</f>
        <v>0.55394936614618717</v>
      </c>
      <c r="G2501" s="2">
        <f>+IF(A2501&gt;$C$3,STDEVA(INDEX($E$16:$E$2532,A2501-$C$3):E2500),"")</f>
        <v>1.9001057002731737E-2</v>
      </c>
      <c r="H2501">
        <f t="shared" si="419"/>
        <v>2.5810752576493021</v>
      </c>
      <c r="I2501" s="2" t="str">
        <f t="shared" si="420"/>
        <v>Sell</v>
      </c>
      <c r="J2501">
        <f t="shared" si="421"/>
        <v>212.04</v>
      </c>
      <c r="K2501">
        <f t="shared" si="422"/>
        <v>387.52</v>
      </c>
      <c r="L2501" s="37" t="str">
        <f t="shared" si="423"/>
        <v/>
      </c>
      <c r="M2501" t="str">
        <f t="shared" si="424"/>
        <v>Short</v>
      </c>
      <c r="N2501" s="39">
        <f t="shared" si="425"/>
        <v>0</v>
      </c>
      <c r="O2501" s="40">
        <f t="shared" si="428"/>
        <v>22834.175000000068</v>
      </c>
      <c r="P2501" s="39">
        <f t="shared" si="426"/>
        <v>3.75</v>
      </c>
      <c r="Q2501" s="39">
        <f t="shared" si="427"/>
        <v>7494.5</v>
      </c>
      <c r="R2501" s="39">
        <f>IF((O2501 - MAX($O$16:O2501)) &lt; 0, O2501 - MAX($O$16:O2501), 0)</f>
        <v>-1270.0000000000036</v>
      </c>
    </row>
    <row r="2502" spans="1:18" x14ac:dyDescent="0.25">
      <c r="A2502" s="2">
        <v>2487</v>
      </c>
      <c r="B2502" t="s">
        <v>2487</v>
      </c>
      <c r="C2502" s="8">
        <v>389.7</v>
      </c>
      <c r="D2502" s="8">
        <v>216.66</v>
      </c>
      <c r="E2502" s="17">
        <f t="shared" si="418"/>
        <v>0.58704790782724214</v>
      </c>
      <c r="F2502" s="2">
        <f>+IF(A2502&gt;$C$3,AVERAGE(INDEX($E$16:$E$2532,A2502-$C$3):E2501),"")</f>
        <v>0.5672442126888243</v>
      </c>
      <c r="G2502" s="2">
        <f>+IF(A2502&gt;$C$3,STDEVA(INDEX($E$16:$E$2532,A2502-$C$3):E2501),"")</f>
        <v>2.5796244591182373E-2</v>
      </c>
      <c r="H2502">
        <f t="shared" si="419"/>
        <v>0.76769682766874936</v>
      </c>
      <c r="I2502" s="2" t="str">
        <f t="shared" si="420"/>
        <v/>
      </c>
      <c r="J2502" t="str">
        <f t="shared" si="421"/>
        <v/>
      </c>
      <c r="K2502" t="str">
        <f t="shared" si="422"/>
        <v/>
      </c>
      <c r="L2502" s="37">
        <f t="shared" si="423"/>
        <v>609.99999999999943</v>
      </c>
      <c r="M2502" t="str">
        <f t="shared" si="424"/>
        <v>TP</v>
      </c>
      <c r="N2502" s="39">
        <f t="shared" si="425"/>
        <v>609.99999999999943</v>
      </c>
      <c r="O2502" s="40">
        <f t="shared" si="428"/>
        <v>23444.175000000068</v>
      </c>
      <c r="P2502" s="39">
        <f t="shared" si="426"/>
        <v>3.75</v>
      </c>
      <c r="Q2502" s="39">
        <f t="shared" si="427"/>
        <v>0</v>
      </c>
      <c r="R2502" s="39">
        <f>IF((O2502 - MAX($O$16:O2502)) &lt; 0, O2502 - MAX($O$16:O2502), 0)</f>
        <v>-660.00000000000364</v>
      </c>
    </row>
    <row r="2503" spans="1:18" x14ac:dyDescent="0.25">
      <c r="A2503" s="2">
        <v>2488</v>
      </c>
      <c r="B2503" t="s">
        <v>2488</v>
      </c>
      <c r="C2503" s="8">
        <v>395.98</v>
      </c>
      <c r="D2503" s="8">
        <v>220.61</v>
      </c>
      <c r="E2503" s="17">
        <f t="shared" si="418"/>
        <v>0.58496726822088074</v>
      </c>
      <c r="F2503" s="2">
        <f>+IF(A2503&gt;$C$3,AVERAGE(INDEX($E$16:$E$2532,A2503-$C$3):E2502),"")</f>
        <v>0.57410020862003253</v>
      </c>
      <c r="G2503" s="2">
        <f>+IF(A2503&gt;$C$3,STDEVA(INDEX($E$16:$E$2532,A2503-$C$3):E2502),"")</f>
        <v>2.5541070194340487E-2</v>
      </c>
      <c r="H2503">
        <f t="shared" si="419"/>
        <v>0.42547393347895784</v>
      </c>
      <c r="I2503" s="2" t="str">
        <f t="shared" si="420"/>
        <v/>
      </c>
      <c r="J2503" t="str">
        <f t="shared" si="421"/>
        <v/>
      </c>
      <c r="K2503" t="str">
        <f t="shared" si="422"/>
        <v/>
      </c>
      <c r="L2503" s="37" t="str">
        <f t="shared" si="423"/>
        <v/>
      </c>
      <c r="M2503" t="str">
        <f t="shared" si="424"/>
        <v/>
      </c>
      <c r="N2503" s="39">
        <f t="shared" si="425"/>
        <v>0</v>
      </c>
      <c r="O2503" s="40">
        <f t="shared" si="428"/>
        <v>23444.175000000068</v>
      </c>
      <c r="P2503" s="39">
        <f t="shared" si="426"/>
        <v>0</v>
      </c>
      <c r="Q2503" s="39">
        <f t="shared" si="427"/>
        <v>0</v>
      </c>
      <c r="R2503" s="39">
        <f>IF((O2503 - MAX($O$16:O2503)) &lt; 0, O2503 - MAX($O$16:O2503), 0)</f>
        <v>-660.00000000000364</v>
      </c>
    </row>
    <row r="2504" spans="1:18" x14ac:dyDescent="0.25">
      <c r="A2504" s="2">
        <v>2489</v>
      </c>
      <c r="B2504" t="s">
        <v>2489</v>
      </c>
      <c r="C2504" s="8">
        <v>395.78</v>
      </c>
      <c r="D2504" s="8">
        <v>214.4</v>
      </c>
      <c r="E2504" s="17">
        <f t="shared" si="418"/>
        <v>0.61301507212411055</v>
      </c>
      <c r="F2504" s="2">
        <f>+IF(A2504&gt;$C$3,AVERAGE(INDEX($E$16:$E$2532,A2504-$C$3):E2503),"")</f>
        <v>0.58306829211466626</v>
      </c>
      <c r="G2504" s="2">
        <f>+IF(A2504&gt;$C$3,STDEVA(INDEX($E$16:$E$2532,A2504-$C$3):E2503),"")</f>
        <v>1.7111081191021602E-2</v>
      </c>
      <c r="H2504">
        <f t="shared" si="419"/>
        <v>1.7501395543116081</v>
      </c>
      <c r="I2504" s="2" t="str">
        <f t="shared" si="420"/>
        <v>Sell</v>
      </c>
      <c r="J2504">
        <f t="shared" si="421"/>
        <v>214.4</v>
      </c>
      <c r="K2504">
        <f t="shared" si="422"/>
        <v>395.78</v>
      </c>
      <c r="L2504" s="37" t="str">
        <f t="shared" si="423"/>
        <v/>
      </c>
      <c r="M2504" t="str">
        <f t="shared" si="424"/>
        <v>Short</v>
      </c>
      <c r="N2504" s="39">
        <f t="shared" si="425"/>
        <v>0</v>
      </c>
      <c r="O2504" s="40">
        <f t="shared" si="428"/>
        <v>23444.175000000068</v>
      </c>
      <c r="P2504" s="39">
        <f t="shared" si="426"/>
        <v>3.75</v>
      </c>
      <c r="Q2504" s="39">
        <f t="shared" si="427"/>
        <v>7627.25</v>
      </c>
      <c r="R2504" s="39">
        <f>IF((O2504 - MAX($O$16:O2504)) &lt; 0, O2504 - MAX($O$16:O2504), 0)</f>
        <v>-660.00000000000364</v>
      </c>
    </row>
    <row r="2505" spans="1:18" x14ac:dyDescent="0.25">
      <c r="A2505" s="2">
        <v>2490</v>
      </c>
      <c r="B2505" t="s">
        <v>2490</v>
      </c>
      <c r="C2505" s="8">
        <v>394.73</v>
      </c>
      <c r="D2505" s="8">
        <v>218.01</v>
      </c>
      <c r="E2505" s="17">
        <f t="shared" si="418"/>
        <v>0.5936610535777499</v>
      </c>
      <c r="F2505" s="2">
        <f>+IF(A2505&gt;$C$3,AVERAGE(INDEX($E$16:$E$2532,A2505-$C$3):E2504),"")</f>
        <v>0.59454256494205793</v>
      </c>
      <c r="G2505" s="2">
        <f>+IF(A2505&gt;$C$3,STDEVA(INDEX($E$16:$E$2532,A2505-$C$3):E2504),"")</f>
        <v>1.2821500808045228E-2</v>
      </c>
      <c r="H2505">
        <f t="shared" si="419"/>
        <v>-6.8752588133434378E-2</v>
      </c>
      <c r="I2505" s="2" t="str">
        <f t="shared" si="420"/>
        <v/>
      </c>
      <c r="J2505" t="str">
        <f t="shared" si="421"/>
        <v/>
      </c>
      <c r="K2505" t="str">
        <f t="shared" si="422"/>
        <v/>
      </c>
      <c r="L2505" s="37">
        <f t="shared" si="423"/>
        <v>1164.999999999985</v>
      </c>
      <c r="M2505" t="str">
        <f t="shared" si="424"/>
        <v>TP</v>
      </c>
      <c r="N2505" s="39">
        <f t="shared" si="425"/>
        <v>1164.999999999985</v>
      </c>
      <c r="O2505" s="40">
        <f t="shared" si="428"/>
        <v>24609.175000000054</v>
      </c>
      <c r="P2505" s="39">
        <f t="shared" si="426"/>
        <v>3.75</v>
      </c>
      <c r="Q2505" s="39">
        <f t="shared" si="427"/>
        <v>0</v>
      </c>
      <c r="R2505" s="39">
        <f>IF((O2505 - MAX($O$16:O2505)) &lt; 0, O2505 - MAX($O$16:O2505), 0)</f>
        <v>0</v>
      </c>
    </row>
    <row r="2506" spans="1:18" x14ac:dyDescent="0.25">
      <c r="A2506" s="2">
        <v>2491</v>
      </c>
      <c r="B2506" t="s">
        <v>2491</v>
      </c>
      <c r="C2506" s="8">
        <v>396.33</v>
      </c>
      <c r="D2506" s="8">
        <v>220.94</v>
      </c>
      <c r="E2506" s="17">
        <f t="shared" si="418"/>
        <v>0.58435602611424331</v>
      </c>
      <c r="F2506" s="2">
        <f>+IF(A2506&gt;$C$3,AVERAGE(INDEX($E$16:$E$2532,A2506-$C$3):E2505),"")</f>
        <v>0.59633676519902112</v>
      </c>
      <c r="G2506" s="2">
        <f>+IF(A2506&gt;$C$3,STDEVA(INDEX($E$16:$E$2532,A2506-$C$3):E2505),"")</f>
        <v>1.1674468037737759E-2</v>
      </c>
      <c r="H2506">
        <f t="shared" si="419"/>
        <v>-1.0262342614712749</v>
      </c>
      <c r="I2506" s="2" t="str">
        <f t="shared" si="420"/>
        <v/>
      </c>
      <c r="J2506" t="str">
        <f t="shared" si="421"/>
        <v/>
      </c>
      <c r="K2506" t="str">
        <f t="shared" si="422"/>
        <v/>
      </c>
      <c r="L2506" s="37" t="str">
        <f t="shared" si="423"/>
        <v/>
      </c>
      <c r="M2506" t="str">
        <f t="shared" si="424"/>
        <v/>
      </c>
      <c r="N2506" s="39">
        <f t="shared" si="425"/>
        <v>0</v>
      </c>
      <c r="O2506" s="40">
        <f t="shared" si="428"/>
        <v>24609.175000000054</v>
      </c>
      <c r="P2506" s="39">
        <f t="shared" si="426"/>
        <v>0</v>
      </c>
      <c r="Q2506" s="39">
        <f t="shared" si="427"/>
        <v>0</v>
      </c>
      <c r="R2506" s="39">
        <f>IF((O2506 - MAX($O$16:O2506)) &lt; 0, O2506 - MAX($O$16:O2506), 0)</f>
        <v>0</v>
      </c>
    </row>
    <row r="2507" spans="1:18" x14ac:dyDescent="0.25">
      <c r="A2507" s="2">
        <v>2492</v>
      </c>
      <c r="B2507" t="s">
        <v>2492</v>
      </c>
      <c r="C2507" s="8">
        <v>400.61</v>
      </c>
      <c r="D2507" s="8">
        <v>223.74</v>
      </c>
      <c r="E2507" s="17">
        <f t="shared" si="418"/>
        <v>0.58250372205753975</v>
      </c>
      <c r="F2507" s="2">
        <f>+IF(A2507&gt;$C$3,AVERAGE(INDEX($E$16:$E$2532,A2507-$C$3):E2506),"")</f>
        <v>0.59260946557284533</v>
      </c>
      <c r="G2507" s="2">
        <f>+IF(A2507&gt;$C$3,STDEVA(INDEX($E$16:$E$2532,A2507-$C$3):E2506),"")</f>
        <v>1.1989036490456181E-2</v>
      </c>
      <c r="H2507">
        <f t="shared" si="419"/>
        <v>-0.84291540219684946</v>
      </c>
      <c r="I2507" s="2" t="str">
        <f t="shared" si="420"/>
        <v/>
      </c>
      <c r="J2507" t="str">
        <f t="shared" si="421"/>
        <v/>
      </c>
      <c r="K2507" t="str">
        <f t="shared" si="422"/>
        <v/>
      </c>
      <c r="L2507" s="37" t="str">
        <f t="shared" si="423"/>
        <v/>
      </c>
      <c r="M2507" t="str">
        <f t="shared" si="424"/>
        <v/>
      </c>
      <c r="N2507" s="39">
        <f t="shared" si="425"/>
        <v>0</v>
      </c>
      <c r="O2507" s="40">
        <f t="shared" si="428"/>
        <v>24609.175000000054</v>
      </c>
      <c r="P2507" s="39">
        <f t="shared" si="426"/>
        <v>0</v>
      </c>
      <c r="Q2507" s="39">
        <f t="shared" si="427"/>
        <v>0</v>
      </c>
      <c r="R2507" s="39">
        <f>IF((O2507 - MAX($O$16:O2507)) &lt; 0, O2507 - MAX($O$16:O2507), 0)</f>
        <v>0</v>
      </c>
    </row>
    <row r="2508" spans="1:18" x14ac:dyDescent="0.25">
      <c r="A2508" s="2">
        <v>2493</v>
      </c>
      <c r="B2508" t="s">
        <v>2493</v>
      </c>
      <c r="C2508" s="8">
        <v>406.36</v>
      </c>
      <c r="D2508" s="8">
        <v>224.97</v>
      </c>
      <c r="E2508" s="17">
        <f t="shared" si="418"/>
        <v>0.59127240624193644</v>
      </c>
      <c r="F2508" s="2">
        <f>+IF(A2508&gt;$C$3,AVERAGE(INDEX($E$16:$E$2532,A2508-$C$3):E2507),"")</f>
        <v>0.59170062841890481</v>
      </c>
      <c r="G2508" s="2">
        <f>+IF(A2508&gt;$C$3,STDEVA(INDEX($E$16:$E$2532,A2508-$C$3):E2507),"")</f>
        <v>1.2668989565623496E-2</v>
      </c>
      <c r="H2508">
        <f t="shared" si="419"/>
        <v>-3.3800815349182729E-2</v>
      </c>
      <c r="I2508" s="2" t="str">
        <f t="shared" si="420"/>
        <v/>
      </c>
      <c r="J2508" t="str">
        <f t="shared" si="421"/>
        <v/>
      </c>
      <c r="K2508" t="str">
        <f t="shared" si="422"/>
        <v/>
      </c>
      <c r="L2508" s="37" t="str">
        <f t="shared" si="423"/>
        <v/>
      </c>
      <c r="M2508" t="str">
        <f t="shared" si="424"/>
        <v/>
      </c>
      <c r="N2508" s="39">
        <f t="shared" si="425"/>
        <v>0</v>
      </c>
      <c r="O2508" s="40">
        <f t="shared" si="428"/>
        <v>24609.175000000054</v>
      </c>
      <c r="P2508" s="39">
        <f t="shared" si="426"/>
        <v>0</v>
      </c>
      <c r="Q2508" s="39">
        <f t="shared" si="427"/>
        <v>0</v>
      </c>
      <c r="R2508" s="39">
        <f>IF((O2508 - MAX($O$16:O2508)) &lt; 0, O2508 - MAX($O$16:O2508), 0)</f>
        <v>0</v>
      </c>
    </row>
    <row r="2509" spans="1:18" x14ac:dyDescent="0.25">
      <c r="A2509" s="2">
        <v>2494</v>
      </c>
      <c r="B2509" t="s">
        <v>2494</v>
      </c>
      <c r="C2509" s="8">
        <v>406.12</v>
      </c>
      <c r="D2509" s="8">
        <v>224.31</v>
      </c>
      <c r="E2509" s="17">
        <f t="shared" si="418"/>
        <v>0.59361965875308809</v>
      </c>
      <c r="F2509" s="2">
        <f>+IF(A2509&gt;$C$3,AVERAGE(INDEX($E$16:$E$2532,A2509-$C$3):E2508),"")</f>
        <v>0.5929616560231159</v>
      </c>
      <c r="G2509" s="2">
        <f>+IF(A2509&gt;$C$3,STDEVA(INDEX($E$16:$E$2532,A2509-$C$3):E2508),"")</f>
        <v>1.2133707883815936E-2</v>
      </c>
      <c r="H2509">
        <f t="shared" si="419"/>
        <v>5.4229320194022101E-2</v>
      </c>
      <c r="I2509" s="2" t="str">
        <f t="shared" si="420"/>
        <v/>
      </c>
      <c r="J2509" t="str">
        <f t="shared" si="421"/>
        <v/>
      </c>
      <c r="K2509" t="str">
        <f t="shared" si="422"/>
        <v/>
      </c>
      <c r="L2509" s="37" t="str">
        <f t="shared" si="423"/>
        <v/>
      </c>
      <c r="M2509" t="str">
        <f t="shared" si="424"/>
        <v/>
      </c>
      <c r="N2509" s="39">
        <f t="shared" si="425"/>
        <v>0</v>
      </c>
      <c r="O2509" s="40">
        <f t="shared" si="428"/>
        <v>24609.175000000054</v>
      </c>
      <c r="P2509" s="39">
        <f t="shared" si="426"/>
        <v>0</v>
      </c>
      <c r="Q2509" s="39">
        <f t="shared" si="427"/>
        <v>0</v>
      </c>
      <c r="R2509" s="39">
        <f>IF((O2509 - MAX($O$16:O2509)) &lt; 0, O2509 - MAX($O$16:O2509), 0)</f>
        <v>0</v>
      </c>
    </row>
    <row r="2510" spans="1:18" x14ac:dyDescent="0.25">
      <c r="A2510" s="2">
        <v>2495</v>
      </c>
      <c r="B2510" t="s">
        <v>2495</v>
      </c>
      <c r="C2510" s="8">
        <v>406.59</v>
      </c>
      <c r="D2510" s="8">
        <v>220.69</v>
      </c>
      <c r="E2510" s="17">
        <f t="shared" si="418"/>
        <v>0.61104630483596578</v>
      </c>
      <c r="F2510" s="2">
        <f>+IF(A2510&gt;$C$3,AVERAGE(INDEX($E$16:$E$2532,A2510-$C$3):E2509),"")</f>
        <v>0.58908257334891145</v>
      </c>
      <c r="G2510" s="2">
        <f>+IF(A2510&gt;$C$3,STDEVA(INDEX($E$16:$E$2532,A2510-$C$3):E2509),"")</f>
        <v>5.2906645694459674E-3</v>
      </c>
      <c r="H2510">
        <f t="shared" si="419"/>
        <v>4.1514125869738034</v>
      </c>
      <c r="I2510" s="2" t="str">
        <f t="shared" si="420"/>
        <v>Sell</v>
      </c>
      <c r="J2510">
        <f t="shared" si="421"/>
        <v>220.69</v>
      </c>
      <c r="K2510">
        <f t="shared" si="422"/>
        <v>406.59</v>
      </c>
      <c r="L2510" s="37" t="str">
        <f t="shared" si="423"/>
        <v/>
      </c>
      <c r="M2510" t="str">
        <f t="shared" si="424"/>
        <v>Short</v>
      </c>
      <c r="N2510" s="39">
        <f t="shared" si="425"/>
        <v>0</v>
      </c>
      <c r="O2510" s="40">
        <f t="shared" si="428"/>
        <v>24609.175000000054</v>
      </c>
      <c r="P2510" s="39">
        <f t="shared" si="426"/>
        <v>3.75</v>
      </c>
      <c r="Q2510" s="39">
        <f t="shared" si="427"/>
        <v>7841</v>
      </c>
      <c r="R2510" s="39">
        <f>IF((O2510 - MAX($O$16:O2510)) &lt; 0, O2510 - MAX($O$16:O2510), 0)</f>
        <v>0</v>
      </c>
    </row>
    <row r="2511" spans="1:18" x14ac:dyDescent="0.25">
      <c r="A2511" s="2">
        <v>2496</v>
      </c>
      <c r="B2511" t="s">
        <v>2496</v>
      </c>
      <c r="C2511" s="8">
        <v>408.52</v>
      </c>
      <c r="D2511" s="8">
        <v>222.56</v>
      </c>
      <c r="E2511" s="17">
        <f t="shared" si="418"/>
        <v>0.60734414453476537</v>
      </c>
      <c r="F2511" s="2">
        <f>+IF(A2511&gt;$C$3,AVERAGE(INDEX($E$16:$E$2532,A2511-$C$3):E2510),"")</f>
        <v>0.59255962360055459</v>
      </c>
      <c r="G2511" s="2">
        <f>+IF(A2511&gt;$C$3,STDEVA(INDEX($E$16:$E$2532,A2511-$C$3):E2510),"")</f>
        <v>1.1324289753808623E-2</v>
      </c>
      <c r="H2511">
        <f t="shared" si="419"/>
        <v>1.3055583401368203</v>
      </c>
      <c r="I2511" s="2" t="str">
        <f t="shared" si="420"/>
        <v/>
      </c>
      <c r="J2511">
        <f t="shared" si="421"/>
        <v>220.69</v>
      </c>
      <c r="K2511">
        <f t="shared" si="422"/>
        <v>406.59</v>
      </c>
      <c r="L2511" s="37">
        <f t="shared" si="423"/>
        <v>-15.000000000000568</v>
      </c>
      <c r="M2511" t="str">
        <f t="shared" si="424"/>
        <v>Short</v>
      </c>
      <c r="N2511" s="39">
        <f t="shared" si="425"/>
        <v>0</v>
      </c>
      <c r="O2511" s="40">
        <f t="shared" si="428"/>
        <v>24609.175000000054</v>
      </c>
      <c r="P2511" s="39">
        <f t="shared" si="426"/>
        <v>0</v>
      </c>
      <c r="Q2511" s="39">
        <f t="shared" si="427"/>
        <v>0</v>
      </c>
      <c r="R2511" s="39">
        <f>IF((O2511 - MAX($O$16:O2511)) &lt; 0, O2511 - MAX($O$16:O2511), 0)</f>
        <v>0</v>
      </c>
    </row>
    <row r="2512" spans="1:18" x14ac:dyDescent="0.25">
      <c r="A2512" s="2">
        <v>2497</v>
      </c>
      <c r="B2512" t="s">
        <v>2497</v>
      </c>
      <c r="C2512" s="8">
        <v>411.49</v>
      </c>
      <c r="D2512" s="8">
        <v>222.59</v>
      </c>
      <c r="E2512" s="17">
        <f t="shared" si="418"/>
        <v>0.61445320428274997</v>
      </c>
      <c r="F2512" s="2">
        <f>+IF(A2512&gt;$C$3,AVERAGE(INDEX($E$16:$E$2532,A2512-$C$3):E2511),"")</f>
        <v>0.59715724728465902</v>
      </c>
      <c r="G2512" s="2">
        <f>+IF(A2512&gt;$C$3,STDEVA(INDEX($E$16:$E$2532,A2512-$C$3):E2511),"")</f>
        <v>1.1816836331547996E-2</v>
      </c>
      <c r="H2512">
        <f t="shared" si="419"/>
        <v>1.4636706909373931</v>
      </c>
      <c r="I2512" s="2" t="str">
        <f t="shared" si="420"/>
        <v/>
      </c>
      <c r="J2512" t="str">
        <f t="shared" si="421"/>
        <v/>
      </c>
      <c r="K2512" t="str">
        <f t="shared" si="422"/>
        <v/>
      </c>
      <c r="L2512" s="37">
        <f t="shared" si="423"/>
        <v>-750.00000000000728</v>
      </c>
      <c r="M2512" t="str">
        <f t="shared" si="424"/>
        <v>SL</v>
      </c>
      <c r="N2512" s="39">
        <f t="shared" si="425"/>
        <v>-750.00000000000728</v>
      </c>
      <c r="O2512" s="40">
        <f t="shared" si="428"/>
        <v>23859.175000000047</v>
      </c>
      <c r="P2512" s="39">
        <f t="shared" si="426"/>
        <v>3.75</v>
      </c>
      <c r="Q2512" s="39">
        <f t="shared" si="427"/>
        <v>0</v>
      </c>
      <c r="R2512" s="39">
        <f>IF((O2512 - MAX($O$16:O2512)) &lt; 0, O2512 - MAX($O$16:O2512), 0)</f>
        <v>-750.00000000000728</v>
      </c>
    </row>
    <row r="2513" spans="1:18" x14ac:dyDescent="0.25">
      <c r="A2513" s="2">
        <v>2498</v>
      </c>
      <c r="B2513" t="s">
        <v>2498</v>
      </c>
      <c r="C2513" s="8">
        <v>411.64</v>
      </c>
      <c r="D2513" s="8">
        <v>221.72</v>
      </c>
      <c r="E2513" s="17">
        <f t="shared" ref="E2513:E2532" si="429">+LN(C2513/D2513)</f>
        <v>0.61873385641628698</v>
      </c>
      <c r="F2513" s="2">
        <f>+IF(A2513&gt;$C$3,AVERAGE(INDEX($E$16:$E$2532,A2513-$C$3):E2512),"")</f>
        <v>0.60354714372970109</v>
      </c>
      <c r="G2513" s="2">
        <f>+IF(A2513&gt;$C$3,STDEVA(INDEX($E$16:$E$2532,A2513-$C$3):E2512),"")</f>
        <v>1.0474026536539711E-2</v>
      </c>
      <c r="H2513">
        <f t="shared" ref="H2513:H2532" si="430">+IF(F2513="","",(E2513-F2513)/G2513)</f>
        <v>1.4499402530254715</v>
      </c>
      <c r="I2513" s="2" t="str">
        <f t="shared" ref="I2513:I2532" si="431">+IF(H2513="","",IF(H2513&lt;$C$4,"Buy",IF(H2513&gt;$C$5,"Sell","")))</f>
        <v/>
      </c>
      <c r="J2513" t="str">
        <f t="shared" ref="J2513:J2532" si="432">IF(M2513=M2512, J2512, IF(OR(M2513="TP", M2513="SL"), "", IF(I2513="Buy", C2513, IF(I2513="Sell", D2513, ""))))</f>
        <v/>
      </c>
      <c r="K2513" t="str">
        <f t="shared" ref="K2513:K2532" si="433">IF(M2513=M2512, K2512, IF(OR(M2513="TP", M2513="SL"), "",IF(I2513="Buy", D2513, IF(I2513="Sell", C2513, ""))))</f>
        <v/>
      </c>
      <c r="L2513" s="37" t="str">
        <f t="shared" ref="L2513:L2532" si="434">IF(M2512="Long", (C2513-J2512)*$C$8+(K2512-D2513)*$C$9, IF(M2512="Short", (K2512-C2513)*$C$8+(D2513-J2512)*$C$9, ""))</f>
        <v/>
      </c>
      <c r="M2513" t="str">
        <f t="shared" ref="M2513:M2532" si="435">IF(OR(M2512="", M2512="SL", M2512="TP"), IF(I2513="Sell","Short",(IF(I2513="Buy","Long",I2513))), IF(L2513="", "", IF(L2513&lt;$C$6, "SL", IF(L2513&gt;$C$7, "TP", M2512))))</f>
        <v/>
      </c>
      <c r="N2513" s="39">
        <f t="shared" ref="N2513:N2532" si="436">IF(OR(M2513="TP", M2513="SL"), L2513, 0)</f>
        <v>0</v>
      </c>
      <c r="O2513" s="40">
        <f t="shared" si="428"/>
        <v>23859.175000000047</v>
      </c>
      <c r="P2513" s="39">
        <f t="shared" ref="P2513:P2532" si="437">IF(OR(AND(I2513&lt;&gt;"", J2512=""), OR(M2513="TP", M2513="SL",)), ($C$9+$C$8)*$C$11, 0)</f>
        <v>0</v>
      </c>
      <c r="Q2513" s="39">
        <f t="shared" ref="Q2513:Q2532" si="438">IF(AND(I2513&lt;&gt;"",J2512=""),(D2513*$C$9+C2513*$C$8)*$C$10,0)</f>
        <v>0</v>
      </c>
      <c r="R2513" s="39">
        <f>IF((O2513 - MAX($O$16:O2513)) &lt; 0, O2513 - MAX($O$16:O2513), 0)</f>
        <v>-750.00000000000728</v>
      </c>
    </row>
    <row r="2514" spans="1:18" x14ac:dyDescent="0.25">
      <c r="A2514" s="2">
        <v>2499</v>
      </c>
      <c r="B2514" t="s">
        <v>2499</v>
      </c>
      <c r="C2514" s="8">
        <v>412.86</v>
      </c>
      <c r="D2514" s="8">
        <v>221.14</v>
      </c>
      <c r="E2514" s="17">
        <f t="shared" si="429"/>
        <v>0.62431256732818785</v>
      </c>
      <c r="F2514" s="2">
        <f>+IF(A2514&gt;$C$3,AVERAGE(INDEX($E$16:$E$2532,A2514-$C$3):E2513),"")</f>
        <v>0.60903943376457126</v>
      </c>
      <c r="G2514" s="2">
        <f>+IF(A2514&gt;$C$3,STDEVA(INDEX($E$16:$E$2532,A2514-$C$3):E2513),"")</f>
        <v>9.5911644268078401E-3</v>
      </c>
      <c r="H2514">
        <f t="shared" si="430"/>
        <v>1.5924170292532294</v>
      </c>
      <c r="I2514" s="2" t="str">
        <f t="shared" si="431"/>
        <v>Sell</v>
      </c>
      <c r="J2514">
        <f t="shared" si="432"/>
        <v>221.14</v>
      </c>
      <c r="K2514">
        <f t="shared" si="433"/>
        <v>412.86</v>
      </c>
      <c r="L2514" s="37" t="str">
        <f t="shared" si="434"/>
        <v/>
      </c>
      <c r="M2514" t="str">
        <f t="shared" si="435"/>
        <v>Short</v>
      </c>
      <c r="N2514" s="39">
        <f t="shared" si="436"/>
        <v>0</v>
      </c>
      <c r="O2514" s="40">
        <f t="shared" ref="O2514:O2532" si="439">+N2514+O2513</f>
        <v>23859.175000000047</v>
      </c>
      <c r="P2514" s="39">
        <f t="shared" si="437"/>
        <v>3.75</v>
      </c>
      <c r="Q2514" s="39">
        <f t="shared" si="438"/>
        <v>7925</v>
      </c>
      <c r="R2514" s="39">
        <f>IF((O2514 - MAX($O$16:O2514)) &lt; 0, O2514 - MAX($O$16:O2514), 0)</f>
        <v>-750.00000000000728</v>
      </c>
    </row>
    <row r="2515" spans="1:18" x14ac:dyDescent="0.25">
      <c r="A2515" s="2">
        <v>2500</v>
      </c>
      <c r="B2515" t="s">
        <v>2500</v>
      </c>
      <c r="C2515" s="8">
        <v>411.45</v>
      </c>
      <c r="D2515" s="8">
        <v>223.32</v>
      </c>
      <c r="E2515" s="17">
        <f t="shared" si="429"/>
        <v>0.61108178560956228</v>
      </c>
      <c r="F2515" s="2">
        <f>+IF(A2515&gt;$C$3,AVERAGE(INDEX($E$16:$E$2532,A2515-$C$3):E2514),"")</f>
        <v>0.61517801547959117</v>
      </c>
      <c r="G2515" s="2">
        <f>+IF(A2515&gt;$C$3,STDEVA(INDEX($E$16:$E$2532,A2515-$C$3):E2514),"")</f>
        <v>6.615322371881855E-3</v>
      </c>
      <c r="H2515">
        <f t="shared" si="430"/>
        <v>-0.6192033645162538</v>
      </c>
      <c r="I2515" s="2" t="str">
        <f t="shared" si="431"/>
        <v/>
      </c>
      <c r="J2515" t="str">
        <f t="shared" si="432"/>
        <v/>
      </c>
      <c r="K2515" t="str">
        <f t="shared" si="433"/>
        <v/>
      </c>
      <c r="L2515" s="37">
        <f t="shared" si="434"/>
        <v>897.50000000000796</v>
      </c>
      <c r="M2515" t="str">
        <f t="shared" si="435"/>
        <v>TP</v>
      </c>
      <c r="N2515" s="39">
        <f t="shared" si="436"/>
        <v>897.50000000000796</v>
      </c>
      <c r="O2515" s="40">
        <f t="shared" si="439"/>
        <v>24756.675000000054</v>
      </c>
      <c r="P2515" s="39">
        <f t="shared" si="437"/>
        <v>3.75</v>
      </c>
      <c r="Q2515" s="39">
        <f t="shared" si="438"/>
        <v>0</v>
      </c>
      <c r="R2515" s="39">
        <f>IF((O2515 - MAX($O$16:O2515)) &lt; 0, O2515 - MAX($O$16:O2515), 0)</f>
        <v>0</v>
      </c>
    </row>
    <row r="2516" spans="1:18" x14ac:dyDescent="0.25">
      <c r="A2516" s="2">
        <v>2501</v>
      </c>
      <c r="B2516" t="s">
        <v>2501</v>
      </c>
      <c r="C2516" s="8">
        <v>415.87</v>
      </c>
      <c r="D2516" s="8">
        <v>224.29</v>
      </c>
      <c r="E2516" s="17">
        <f t="shared" si="429"/>
        <v>0.61743285403822912</v>
      </c>
      <c r="F2516" s="2">
        <f>+IF(A2516&gt;$C$3,AVERAGE(INDEX($E$16:$E$2532,A2516-$C$3):E2515),"")</f>
        <v>0.61518511163431044</v>
      </c>
      <c r="G2516" s="2">
        <f>+IF(A2516&gt;$C$3,STDEVA(INDEX($E$16:$E$2532,A2516-$C$3):E2515),"")</f>
        <v>6.6097990677495798E-3</v>
      </c>
      <c r="H2516">
        <f t="shared" si="430"/>
        <v>0.34006213817993652</v>
      </c>
      <c r="I2516" s="2" t="str">
        <f t="shared" si="431"/>
        <v/>
      </c>
      <c r="J2516" t="str">
        <f t="shared" si="432"/>
        <v/>
      </c>
      <c r="K2516" t="str">
        <f t="shared" si="433"/>
        <v/>
      </c>
      <c r="L2516" s="37" t="str">
        <f t="shared" si="434"/>
        <v/>
      </c>
      <c r="M2516" t="str">
        <f t="shared" si="435"/>
        <v/>
      </c>
      <c r="N2516" s="39">
        <f t="shared" si="436"/>
        <v>0</v>
      </c>
      <c r="O2516" s="40">
        <f t="shared" si="439"/>
        <v>24756.675000000054</v>
      </c>
      <c r="P2516" s="39">
        <f t="shared" si="437"/>
        <v>0</v>
      </c>
      <c r="Q2516" s="39">
        <f t="shared" si="438"/>
        <v>0</v>
      </c>
      <c r="R2516" s="39">
        <f>IF((O2516 - MAX($O$16:O2516)) &lt; 0, O2516 - MAX($O$16:O2516), 0)</f>
        <v>0</v>
      </c>
    </row>
    <row r="2517" spans="1:18" x14ac:dyDescent="0.25">
      <c r="A2517" s="2">
        <v>2502</v>
      </c>
      <c r="B2517" t="s">
        <v>2502</v>
      </c>
      <c r="C2517" s="8">
        <v>417.26</v>
      </c>
      <c r="D2517" s="8">
        <v>224.65</v>
      </c>
      <c r="E2517" s="17">
        <f t="shared" si="429"/>
        <v>0.61916589318555904</v>
      </c>
      <c r="F2517" s="2">
        <f>+IF(A2517&gt;$C$3,AVERAGE(INDEX($E$16:$E$2532,A2517-$C$3):E2516),"")</f>
        <v>0.61720285353500315</v>
      </c>
      <c r="G2517" s="2">
        <f>+IF(A2517&gt;$C$3,STDEVA(INDEX($E$16:$E$2532,A2517-$C$3):E2516),"")</f>
        <v>4.9490641497474518E-3</v>
      </c>
      <c r="H2517">
        <f t="shared" si="430"/>
        <v>0.39664865743477168</v>
      </c>
      <c r="I2517" s="2" t="str">
        <f t="shared" si="431"/>
        <v/>
      </c>
      <c r="J2517" t="str">
        <f t="shared" si="432"/>
        <v/>
      </c>
      <c r="K2517" t="str">
        <f t="shared" si="433"/>
        <v/>
      </c>
      <c r="L2517" s="37" t="str">
        <f t="shared" si="434"/>
        <v/>
      </c>
      <c r="M2517" t="str">
        <f t="shared" si="435"/>
        <v/>
      </c>
      <c r="N2517" s="39">
        <f t="shared" si="436"/>
        <v>0</v>
      </c>
      <c r="O2517" s="40">
        <f t="shared" si="439"/>
        <v>24756.675000000054</v>
      </c>
      <c r="P2517" s="39">
        <f t="shared" si="437"/>
        <v>0</v>
      </c>
      <c r="Q2517" s="39">
        <f t="shared" si="438"/>
        <v>0</v>
      </c>
      <c r="R2517" s="39">
        <f>IF((O2517 - MAX($O$16:O2517)) &lt; 0, O2517 - MAX($O$16:O2517), 0)</f>
        <v>0</v>
      </c>
    </row>
    <row r="2518" spans="1:18" x14ac:dyDescent="0.25">
      <c r="A2518" s="2">
        <v>2503</v>
      </c>
      <c r="B2518" t="s">
        <v>2503</v>
      </c>
      <c r="C2518" s="8">
        <v>415.21</v>
      </c>
      <c r="D2518" s="8">
        <v>221.73</v>
      </c>
      <c r="E2518" s="17">
        <f t="shared" si="429"/>
        <v>0.62732399087516022</v>
      </c>
      <c r="F2518" s="2">
        <f>+IF(A2518&gt;$C$3,AVERAGE(INDEX($E$16:$E$2532,A2518-$C$3):E2517),"")</f>
        <v>0.61814539131556501</v>
      </c>
      <c r="G2518" s="2">
        <f>+IF(A2518&gt;$C$3,STDEVA(INDEX($E$16:$E$2532,A2518-$C$3):E2517),"")</f>
        <v>4.7387764811596461E-3</v>
      </c>
      <c r="H2518">
        <f t="shared" si="430"/>
        <v>1.9369133775537517</v>
      </c>
      <c r="I2518" s="2" t="str">
        <f t="shared" si="431"/>
        <v>Sell</v>
      </c>
      <c r="J2518">
        <f t="shared" si="432"/>
        <v>221.73</v>
      </c>
      <c r="K2518">
        <f t="shared" si="433"/>
        <v>415.21</v>
      </c>
      <c r="L2518" s="37" t="str">
        <f t="shared" si="434"/>
        <v/>
      </c>
      <c r="M2518" t="str">
        <f t="shared" si="435"/>
        <v>Short</v>
      </c>
      <c r="N2518" s="39">
        <f t="shared" si="436"/>
        <v>0</v>
      </c>
      <c r="O2518" s="40">
        <f t="shared" si="439"/>
        <v>24756.675000000054</v>
      </c>
      <c r="P2518" s="39">
        <f t="shared" si="437"/>
        <v>3.75</v>
      </c>
      <c r="Q2518" s="39">
        <f t="shared" si="438"/>
        <v>7961.75</v>
      </c>
      <c r="R2518" s="39">
        <f>IF((O2518 - MAX($O$16:O2518)) &lt; 0, O2518 - MAX($O$16:O2518), 0)</f>
        <v>0</v>
      </c>
    </row>
    <row r="2519" spans="1:18" x14ac:dyDescent="0.25">
      <c r="A2519" s="2">
        <v>2504</v>
      </c>
      <c r="B2519" t="s">
        <v>2504</v>
      </c>
      <c r="C2519" s="8">
        <v>412.17</v>
      </c>
      <c r="D2519" s="8">
        <v>217.19</v>
      </c>
      <c r="E2519" s="17">
        <f t="shared" si="429"/>
        <v>0.64066333911973705</v>
      </c>
      <c r="F2519" s="2">
        <f>+IF(A2519&gt;$C$3,AVERAGE(INDEX($E$16:$E$2532,A2519-$C$3):E2518),"")</f>
        <v>0.6198634182073397</v>
      </c>
      <c r="G2519" s="2">
        <f>+IF(A2519&gt;$C$3,STDEVA(INDEX($E$16:$E$2532,A2519-$C$3):E2518),"")</f>
        <v>6.3040924574814068E-3</v>
      </c>
      <c r="H2519">
        <f t="shared" si="430"/>
        <v>3.2994314491236505</v>
      </c>
      <c r="I2519" s="2" t="str">
        <f t="shared" si="431"/>
        <v>Sell</v>
      </c>
      <c r="J2519" t="str">
        <f t="shared" si="432"/>
        <v/>
      </c>
      <c r="K2519" t="str">
        <f t="shared" si="433"/>
        <v/>
      </c>
      <c r="L2519" s="37">
        <f t="shared" si="434"/>
        <v>-375.00000000000705</v>
      </c>
      <c r="M2519" t="str">
        <f t="shared" si="435"/>
        <v>SL</v>
      </c>
      <c r="N2519" s="39">
        <f t="shared" si="436"/>
        <v>-375.00000000000705</v>
      </c>
      <c r="O2519" s="40">
        <f t="shared" si="439"/>
        <v>24381.675000000047</v>
      </c>
      <c r="P2519" s="39">
        <f t="shared" si="437"/>
        <v>3.75</v>
      </c>
      <c r="Q2519" s="39">
        <f t="shared" si="438"/>
        <v>0</v>
      </c>
      <c r="R2519" s="39">
        <f>IF((O2519 - MAX($O$16:O2519)) &lt; 0, O2519 - MAX($O$16:O2519), 0)</f>
        <v>-375.00000000000728</v>
      </c>
    </row>
    <row r="2520" spans="1:18" x14ac:dyDescent="0.25">
      <c r="A2520" s="2">
        <v>2505</v>
      </c>
      <c r="B2520" t="s">
        <v>2505</v>
      </c>
      <c r="C2520" s="8">
        <v>416.07</v>
      </c>
      <c r="D2520" s="8">
        <v>222.5</v>
      </c>
      <c r="E2520" s="17">
        <f t="shared" si="429"/>
        <v>0.62592641373005853</v>
      </c>
      <c r="F2520" s="2">
        <f>+IF(A2520&gt;$C$3,AVERAGE(INDEX($E$16:$E$2532,A2520-$C$3):E2519),"")</f>
        <v>0.6231335725656495</v>
      </c>
      <c r="G2520" s="2">
        <f>+IF(A2520&gt;$C$3,STDEVA(INDEX($E$16:$E$2532,A2520-$C$3):E2519),"")</f>
        <v>1.1383524951398759E-2</v>
      </c>
      <c r="H2520">
        <f t="shared" si="430"/>
        <v>0.24534062834955703</v>
      </c>
      <c r="I2520" s="2" t="str">
        <f t="shared" si="431"/>
        <v/>
      </c>
      <c r="J2520" t="str">
        <f t="shared" si="432"/>
        <v/>
      </c>
      <c r="K2520" t="str">
        <f t="shared" si="433"/>
        <v/>
      </c>
      <c r="L2520" s="37" t="str">
        <f t="shared" si="434"/>
        <v/>
      </c>
      <c r="M2520" t="str">
        <f t="shared" si="435"/>
        <v/>
      </c>
      <c r="N2520" s="39">
        <f t="shared" si="436"/>
        <v>0</v>
      </c>
      <c r="O2520" s="40">
        <f t="shared" si="439"/>
        <v>24381.675000000047</v>
      </c>
      <c r="P2520" s="39">
        <f t="shared" si="437"/>
        <v>0</v>
      </c>
      <c r="Q2520" s="39">
        <f t="shared" si="438"/>
        <v>0</v>
      </c>
      <c r="R2520" s="39">
        <f>IF((O2520 - MAX($O$16:O2520)) &lt; 0, O2520 - MAX($O$16:O2520), 0)</f>
        <v>-375.00000000000728</v>
      </c>
    </row>
    <row r="2521" spans="1:18" x14ac:dyDescent="0.25">
      <c r="A2521" s="2">
        <v>2506</v>
      </c>
      <c r="B2521" t="s">
        <v>2506</v>
      </c>
      <c r="C2521" s="8">
        <v>412.27</v>
      </c>
      <c r="D2521" s="8">
        <v>221.58</v>
      </c>
      <c r="E2521" s="17">
        <f t="shared" si="429"/>
        <v>0.62089477642146429</v>
      </c>
      <c r="F2521" s="2">
        <f>+IF(A2521&gt;$C$3,AVERAGE(INDEX($E$16:$E$2532,A2521-$C$3):E2520),"")</f>
        <v>0.62610249818974872</v>
      </c>
      <c r="G2521" s="2">
        <f>+IF(A2521&gt;$C$3,STDEVA(INDEX($E$16:$E$2532,A2521-$C$3):E2520),"")</f>
        <v>9.1763331102898762E-3</v>
      </c>
      <c r="H2521">
        <f t="shared" si="430"/>
        <v>-0.56751664370648869</v>
      </c>
      <c r="I2521" s="2" t="str">
        <f t="shared" si="431"/>
        <v/>
      </c>
      <c r="J2521" t="str">
        <f t="shared" si="432"/>
        <v/>
      </c>
      <c r="K2521" t="str">
        <f t="shared" si="433"/>
        <v/>
      </c>
      <c r="L2521" s="37" t="str">
        <f t="shared" si="434"/>
        <v/>
      </c>
      <c r="M2521" t="str">
        <f t="shared" si="435"/>
        <v/>
      </c>
      <c r="N2521" s="39">
        <f t="shared" si="436"/>
        <v>0</v>
      </c>
      <c r="O2521" s="40">
        <f t="shared" si="439"/>
        <v>24381.675000000047</v>
      </c>
      <c r="P2521" s="39">
        <f t="shared" si="437"/>
        <v>0</v>
      </c>
      <c r="Q2521" s="39">
        <f t="shared" si="438"/>
        <v>0</v>
      </c>
      <c r="R2521" s="39">
        <f>IF((O2521 - MAX($O$16:O2521)) &lt; 0, O2521 - MAX($O$16:O2521), 0)</f>
        <v>-375.00000000000728</v>
      </c>
    </row>
    <row r="2522" spans="1:18" x14ac:dyDescent="0.25">
      <c r="A2522" s="2">
        <v>2507</v>
      </c>
      <c r="B2522" t="s">
        <v>2507</v>
      </c>
      <c r="C2522" s="8">
        <v>416.74</v>
      </c>
      <c r="D2522" s="8">
        <v>225.76</v>
      </c>
      <c r="E2522" s="17">
        <f t="shared" si="429"/>
        <v>0.61299003803755037</v>
      </c>
      <c r="F2522" s="2">
        <f>+IF(A2522&gt;$C$3,AVERAGE(INDEX($E$16:$E$2532,A2522-$C$3):E2521),"")</f>
        <v>0.62679488266639583</v>
      </c>
      <c r="G2522" s="2">
        <f>+IF(A2522&gt;$C$3,STDEVA(INDEX($E$16:$E$2532,A2522-$C$3):E2521),"")</f>
        <v>8.4613978217015825E-3</v>
      </c>
      <c r="H2522">
        <f t="shared" si="430"/>
        <v>-1.6315087553783534</v>
      </c>
      <c r="I2522" s="2" t="str">
        <f t="shared" si="431"/>
        <v>Buy</v>
      </c>
      <c r="J2522">
        <f t="shared" si="432"/>
        <v>416.74</v>
      </c>
      <c r="K2522">
        <f t="shared" si="433"/>
        <v>225.76</v>
      </c>
      <c r="L2522" s="37" t="str">
        <f t="shared" si="434"/>
        <v/>
      </c>
      <c r="M2522" t="str">
        <f t="shared" si="435"/>
        <v>Long</v>
      </c>
      <c r="N2522" s="39">
        <f t="shared" si="436"/>
        <v>0</v>
      </c>
      <c r="O2522" s="40">
        <f t="shared" si="439"/>
        <v>24381.675000000047</v>
      </c>
      <c r="P2522" s="39">
        <f t="shared" si="437"/>
        <v>3.75</v>
      </c>
      <c r="Q2522" s="39">
        <f t="shared" si="438"/>
        <v>8031.25</v>
      </c>
      <c r="R2522" s="39">
        <f>IF((O2522 - MAX($O$16:O2522)) &lt; 0, O2522 - MAX($O$16:O2522), 0)</f>
        <v>-375.00000000000728</v>
      </c>
    </row>
    <row r="2523" spans="1:18" x14ac:dyDescent="0.25">
      <c r="A2523" s="2">
        <v>2508</v>
      </c>
      <c r="B2523" t="s">
        <v>2508</v>
      </c>
      <c r="C2523" s="8">
        <v>417.61</v>
      </c>
      <c r="D2523" s="8">
        <v>228.11</v>
      </c>
      <c r="E2523" s="17">
        <f t="shared" si="429"/>
        <v>0.60472001389162555</v>
      </c>
      <c r="F2523" s="2">
        <f>+IF(A2523&gt;$C$3,AVERAGE(INDEX($E$16:$E$2532,A2523-$C$3):E2522),"")</f>
        <v>0.62555971163679414</v>
      </c>
      <c r="G2523" s="2">
        <f>+IF(A2523&gt;$C$3,STDEVA(INDEX($E$16:$E$2532,A2523-$C$3):E2522),"")</f>
        <v>1.0138109164859009E-2</v>
      </c>
      <c r="H2523">
        <f t="shared" si="430"/>
        <v>-2.0555803263002645</v>
      </c>
      <c r="I2523" s="2" t="str">
        <f t="shared" si="431"/>
        <v>Buy</v>
      </c>
      <c r="J2523" t="str">
        <f t="shared" si="432"/>
        <v/>
      </c>
      <c r="K2523" t="str">
        <f t="shared" si="433"/>
        <v/>
      </c>
      <c r="L2523" s="37">
        <f t="shared" si="434"/>
        <v>-370.00000000000455</v>
      </c>
      <c r="M2523" t="str">
        <f t="shared" si="435"/>
        <v>SL</v>
      </c>
      <c r="N2523" s="39">
        <f t="shared" si="436"/>
        <v>-370.00000000000455</v>
      </c>
      <c r="O2523" s="40">
        <f t="shared" si="439"/>
        <v>24011.675000000043</v>
      </c>
      <c r="P2523" s="39">
        <f t="shared" si="437"/>
        <v>3.75</v>
      </c>
      <c r="Q2523" s="39">
        <f t="shared" si="438"/>
        <v>0</v>
      </c>
      <c r="R2523" s="39">
        <f>IF((O2523 - MAX($O$16:O2523)) &lt; 0, O2523 - MAX($O$16:O2523), 0)</f>
        <v>-745.00000000001091</v>
      </c>
    </row>
    <row r="2524" spans="1:18" x14ac:dyDescent="0.25">
      <c r="A2524" s="2">
        <v>2509</v>
      </c>
      <c r="B2524" t="s">
        <v>2509</v>
      </c>
      <c r="C2524" s="8">
        <v>417.52</v>
      </c>
      <c r="D2524" s="8">
        <v>228.45</v>
      </c>
      <c r="E2524" s="17">
        <f t="shared" si="429"/>
        <v>0.60301507932587728</v>
      </c>
      <c r="F2524" s="2">
        <f>+IF(A2524&gt;$C$3,AVERAGE(INDEX($E$16:$E$2532,A2524-$C$3):E2523),"")</f>
        <v>0.62103891624008711</v>
      </c>
      <c r="G2524" s="2">
        <f>+IF(A2524&gt;$C$3,STDEVA(INDEX($E$16:$E$2532,A2524-$C$3):E2523),"")</f>
        <v>1.3602549352410131E-2</v>
      </c>
      <c r="H2524">
        <f t="shared" si="430"/>
        <v>-1.325033745311597</v>
      </c>
      <c r="I2524" s="2" t="str">
        <f t="shared" si="431"/>
        <v/>
      </c>
      <c r="J2524" t="str">
        <f t="shared" si="432"/>
        <v/>
      </c>
      <c r="K2524" t="str">
        <f t="shared" si="433"/>
        <v/>
      </c>
      <c r="L2524" s="37" t="str">
        <f t="shared" si="434"/>
        <v/>
      </c>
      <c r="M2524" t="str">
        <f t="shared" si="435"/>
        <v/>
      </c>
      <c r="N2524" s="39">
        <f t="shared" si="436"/>
        <v>0</v>
      </c>
      <c r="O2524" s="40">
        <f t="shared" si="439"/>
        <v>24011.675000000043</v>
      </c>
      <c r="P2524" s="39">
        <f t="shared" si="437"/>
        <v>0</v>
      </c>
      <c r="Q2524" s="39">
        <f t="shared" si="438"/>
        <v>0</v>
      </c>
      <c r="R2524" s="39">
        <f>IF((O2524 - MAX($O$16:O2524)) &lt; 0, O2524 - MAX($O$16:O2524), 0)</f>
        <v>-745.00000000001091</v>
      </c>
    </row>
    <row r="2525" spans="1:18" x14ac:dyDescent="0.25">
      <c r="A2525" s="2">
        <v>2510</v>
      </c>
      <c r="B2525" t="s">
        <v>2510</v>
      </c>
      <c r="C2525" s="8">
        <v>417.4</v>
      </c>
      <c r="D2525" s="8">
        <v>228.84</v>
      </c>
      <c r="E2525" s="17">
        <f t="shared" si="429"/>
        <v>0.60102192524277231</v>
      </c>
      <c r="F2525" s="2">
        <f>+IF(A2525&gt;$C$3,AVERAGE(INDEX($E$16:$E$2532,A2525-$C$3):E2524),"")</f>
        <v>0.61350926428131525</v>
      </c>
      <c r="G2525" s="2">
        <f>+IF(A2525&gt;$C$3,STDEVA(INDEX($E$16:$E$2532,A2525-$C$3):E2524),"")</f>
        <v>9.9546449734348851E-3</v>
      </c>
      <c r="H2525">
        <f t="shared" si="430"/>
        <v>-1.2544233442645953</v>
      </c>
      <c r="I2525" s="2" t="str">
        <f t="shared" si="431"/>
        <v/>
      </c>
      <c r="J2525" t="str">
        <f t="shared" si="432"/>
        <v/>
      </c>
      <c r="K2525" t="str">
        <f t="shared" si="433"/>
        <v/>
      </c>
      <c r="L2525" s="37" t="str">
        <f t="shared" si="434"/>
        <v/>
      </c>
      <c r="M2525" t="str">
        <f t="shared" si="435"/>
        <v/>
      </c>
      <c r="N2525" s="39">
        <f t="shared" si="436"/>
        <v>0</v>
      </c>
      <c r="O2525" s="40">
        <f t="shared" si="439"/>
        <v>24011.675000000043</v>
      </c>
      <c r="P2525" s="39">
        <f t="shared" si="437"/>
        <v>0</v>
      </c>
      <c r="Q2525" s="39">
        <f t="shared" si="438"/>
        <v>0</v>
      </c>
      <c r="R2525" s="39">
        <f>IF((O2525 - MAX($O$16:O2525)) &lt; 0, O2525 - MAX($O$16:O2525), 0)</f>
        <v>-745.00000000001091</v>
      </c>
    </row>
    <row r="2526" spans="1:18" x14ac:dyDescent="0.25">
      <c r="A2526" s="2">
        <v>2511</v>
      </c>
      <c r="B2526" t="s">
        <v>2511</v>
      </c>
      <c r="C2526" s="8">
        <v>420.06</v>
      </c>
      <c r="D2526" s="8">
        <v>227.99</v>
      </c>
      <c r="E2526" s="17">
        <f t="shared" si="429"/>
        <v>0.61109578987370572</v>
      </c>
      <c r="F2526" s="2">
        <f>+IF(A2526&gt;$C$3,AVERAGE(INDEX($E$16:$E$2532,A2526-$C$3):E2525),"")</f>
        <v>0.60852836658385789</v>
      </c>
      <c r="G2526" s="2">
        <f>+IF(A2526&gt;$C$3,STDEVA(INDEX($E$16:$E$2532,A2526-$C$3):E2525),"")</f>
        <v>8.2776982407089753E-3</v>
      </c>
      <c r="H2526">
        <f t="shared" si="430"/>
        <v>0.31016149842494484</v>
      </c>
      <c r="I2526" s="2" t="str">
        <f t="shared" si="431"/>
        <v/>
      </c>
      <c r="J2526" t="str">
        <f t="shared" si="432"/>
        <v/>
      </c>
      <c r="K2526" t="str">
        <f t="shared" si="433"/>
        <v/>
      </c>
      <c r="L2526" s="37" t="str">
        <f t="shared" si="434"/>
        <v/>
      </c>
      <c r="M2526" t="str">
        <f t="shared" si="435"/>
        <v/>
      </c>
      <c r="N2526" s="39">
        <f t="shared" si="436"/>
        <v>0</v>
      </c>
      <c r="O2526" s="40">
        <f t="shared" si="439"/>
        <v>24011.675000000043</v>
      </c>
      <c r="P2526" s="39">
        <f t="shared" si="437"/>
        <v>0</v>
      </c>
      <c r="Q2526" s="39">
        <f t="shared" si="438"/>
        <v>0</v>
      </c>
      <c r="R2526" s="39">
        <f>IF((O2526 - MAX($O$16:O2526)) &lt; 0, O2526 - MAX($O$16:O2526), 0)</f>
        <v>-745.00000000001091</v>
      </c>
    </row>
    <row r="2527" spans="1:18" x14ac:dyDescent="0.25">
      <c r="A2527" s="2">
        <v>2512</v>
      </c>
      <c r="B2527" t="s">
        <v>2512</v>
      </c>
      <c r="C2527" s="8">
        <v>417.3</v>
      </c>
      <c r="D2527" s="8">
        <v>224.89</v>
      </c>
      <c r="E2527" s="17">
        <f t="shared" si="429"/>
        <v>0.61819399382711304</v>
      </c>
      <c r="F2527" s="2">
        <f>+IF(A2527&gt;$C$3,AVERAGE(INDEX($E$16:$E$2532,A2527-$C$3):E2526),"")</f>
        <v>0.60656856927430625</v>
      </c>
      <c r="G2527" s="2">
        <f>+IF(A2527&gt;$C$3,STDEVA(INDEX($E$16:$E$2532,A2527-$C$3):E2526),"")</f>
        <v>5.2091432899739219E-3</v>
      </c>
      <c r="H2527">
        <f t="shared" si="430"/>
        <v>2.2317344533759207</v>
      </c>
      <c r="I2527" s="2" t="str">
        <f t="shared" si="431"/>
        <v>Sell</v>
      </c>
      <c r="J2527">
        <f t="shared" si="432"/>
        <v>224.89</v>
      </c>
      <c r="K2527">
        <f t="shared" si="433"/>
        <v>417.3</v>
      </c>
      <c r="L2527" s="37" t="str">
        <f t="shared" si="434"/>
        <v/>
      </c>
      <c r="M2527" t="str">
        <f t="shared" si="435"/>
        <v>Short</v>
      </c>
      <c r="N2527" s="39">
        <f t="shared" si="436"/>
        <v>0</v>
      </c>
      <c r="O2527" s="40">
        <f t="shared" si="439"/>
        <v>24011.675000000043</v>
      </c>
      <c r="P2527" s="39">
        <f t="shared" si="437"/>
        <v>3.75</v>
      </c>
      <c r="Q2527" s="39">
        <f t="shared" si="438"/>
        <v>8027.375</v>
      </c>
      <c r="R2527" s="39">
        <f>IF((O2527 - MAX($O$16:O2527)) &lt; 0, O2527 - MAX($O$16:O2527), 0)</f>
        <v>-745.00000000001091</v>
      </c>
    </row>
    <row r="2528" spans="1:18" x14ac:dyDescent="0.25">
      <c r="A2528" s="2">
        <v>2513</v>
      </c>
      <c r="B2528" t="s">
        <v>2513</v>
      </c>
      <c r="C2528" s="8">
        <v>418.2</v>
      </c>
      <c r="D2528" s="8">
        <v>225.99</v>
      </c>
      <c r="E2528" s="17">
        <f t="shared" si="429"/>
        <v>0.61546903648882012</v>
      </c>
      <c r="F2528" s="2">
        <f>+IF(A2528&gt;$C$3,AVERAGE(INDEX($E$16:$E$2532,A2528-$C$3):E2527),"")</f>
        <v>0.60760936043221869</v>
      </c>
      <c r="G2528" s="2">
        <f>+IF(A2528&gt;$C$3,STDEVA(INDEX($E$16:$E$2532,A2528-$C$3):E2527),"")</f>
        <v>7.0185414981614926E-3</v>
      </c>
      <c r="H2528">
        <f t="shared" si="430"/>
        <v>1.1198446370460686</v>
      </c>
      <c r="I2528" s="2" t="str">
        <f t="shared" si="431"/>
        <v/>
      </c>
      <c r="J2528">
        <f t="shared" si="432"/>
        <v>224.89</v>
      </c>
      <c r="K2528">
        <f t="shared" si="433"/>
        <v>417.3</v>
      </c>
      <c r="L2528" s="37">
        <f t="shared" si="434"/>
        <v>50.000000000011369</v>
      </c>
      <c r="M2528" t="str">
        <f t="shared" si="435"/>
        <v>Short</v>
      </c>
      <c r="N2528" s="39">
        <f t="shared" si="436"/>
        <v>0</v>
      </c>
      <c r="O2528" s="40">
        <f t="shared" si="439"/>
        <v>24011.675000000043</v>
      </c>
      <c r="P2528" s="39">
        <f t="shared" si="437"/>
        <v>0</v>
      </c>
      <c r="Q2528" s="39">
        <f t="shared" si="438"/>
        <v>0</v>
      </c>
      <c r="R2528" s="39">
        <f>IF((O2528 - MAX($O$16:O2528)) &lt; 0, O2528 - MAX($O$16:O2528), 0)</f>
        <v>-745.00000000001091</v>
      </c>
    </row>
    <row r="2529" spans="1:18" x14ac:dyDescent="0.25">
      <c r="A2529" s="2">
        <v>2514</v>
      </c>
      <c r="B2529" t="s">
        <v>2514</v>
      </c>
      <c r="C2529" s="8">
        <v>415.62</v>
      </c>
      <c r="D2529" s="8">
        <v>223.29</v>
      </c>
      <c r="E2529" s="17">
        <f t="shared" si="429"/>
        <v>0.6213000062226397</v>
      </c>
      <c r="F2529" s="2">
        <f>+IF(A2529&gt;$C$3,AVERAGE(INDEX($E$16:$E$2532,A2529-$C$3):E2528),"")</f>
        <v>0.60975916495165772</v>
      </c>
      <c r="G2529" s="2">
        <f>+IF(A2529&gt;$C$3,STDEVA(INDEX($E$16:$E$2532,A2529-$C$3):E2528),"")</f>
        <v>7.5391907054029065E-3</v>
      </c>
      <c r="H2529">
        <f t="shared" si="430"/>
        <v>1.5307798571418709</v>
      </c>
      <c r="I2529" s="2" t="str">
        <f t="shared" si="431"/>
        <v>Sell</v>
      </c>
      <c r="J2529">
        <f t="shared" si="432"/>
        <v>224.89</v>
      </c>
      <c r="K2529">
        <f t="shared" si="433"/>
        <v>417.3</v>
      </c>
      <c r="L2529" s="37">
        <f t="shared" si="434"/>
        <v>20.000000000003126</v>
      </c>
      <c r="M2529" t="str">
        <f t="shared" si="435"/>
        <v>Short</v>
      </c>
      <c r="N2529" s="39">
        <f t="shared" si="436"/>
        <v>0</v>
      </c>
      <c r="O2529" s="40">
        <f t="shared" si="439"/>
        <v>24011.675000000043</v>
      </c>
      <c r="P2529" s="39">
        <f t="shared" si="437"/>
        <v>0</v>
      </c>
      <c r="Q2529" s="39">
        <f t="shared" si="438"/>
        <v>0</v>
      </c>
      <c r="R2529" s="39">
        <f>IF((O2529 - MAX($O$16:O2529)) &lt; 0, O2529 - MAX($O$16:O2529), 0)</f>
        <v>-745.00000000001091</v>
      </c>
    </row>
    <row r="2530" spans="1:18" x14ac:dyDescent="0.25">
      <c r="A2530" s="2">
        <v>2515</v>
      </c>
      <c r="B2530" t="s">
        <v>2515</v>
      </c>
      <c r="C2530" s="8">
        <v>415.75</v>
      </c>
      <c r="D2530" s="8">
        <v>222.4</v>
      </c>
      <c r="E2530" s="17">
        <f t="shared" si="429"/>
        <v>0.62560655569660972</v>
      </c>
      <c r="F2530" s="2">
        <f>+IF(A2530&gt;$C$3,AVERAGE(INDEX($E$16:$E$2532,A2530-$C$3):E2529),"")</f>
        <v>0.61341615033101016</v>
      </c>
      <c r="G2530" s="2">
        <f>+IF(A2530&gt;$C$3,STDEVA(INDEX($E$16:$E$2532,A2530-$C$3):E2529),"")</f>
        <v>7.8771537048588913E-3</v>
      </c>
      <c r="H2530">
        <f t="shared" si="430"/>
        <v>1.5475647451287027</v>
      </c>
      <c r="I2530" s="2" t="str">
        <f t="shared" si="431"/>
        <v>Sell</v>
      </c>
      <c r="J2530" t="str">
        <f t="shared" si="432"/>
        <v/>
      </c>
      <c r="K2530" t="str">
        <f t="shared" si="433"/>
        <v/>
      </c>
      <c r="L2530" s="37">
        <f t="shared" si="434"/>
        <v>-234.99999999999238</v>
      </c>
      <c r="M2530" t="str">
        <f t="shared" si="435"/>
        <v>SL</v>
      </c>
      <c r="N2530" s="39">
        <f t="shared" si="436"/>
        <v>-234.99999999999238</v>
      </c>
      <c r="O2530" s="40">
        <f t="shared" si="439"/>
        <v>23776.67500000005</v>
      </c>
      <c r="P2530" s="39">
        <f t="shared" si="437"/>
        <v>3.75</v>
      </c>
      <c r="Q2530" s="39">
        <f t="shared" si="438"/>
        <v>0</v>
      </c>
      <c r="R2530" s="39">
        <f>IF((O2530 - MAX($O$16:O2530)) &lt; 0, O2530 - MAX($O$16:O2530), 0)</f>
        <v>-980.00000000000364</v>
      </c>
    </row>
    <row r="2531" spans="1:18" x14ac:dyDescent="0.25">
      <c r="A2531" s="2">
        <v>2516</v>
      </c>
      <c r="B2531" t="s">
        <v>2516</v>
      </c>
      <c r="C2531" s="8">
        <v>419.07</v>
      </c>
      <c r="D2531" s="8">
        <v>222.59</v>
      </c>
      <c r="E2531" s="17">
        <f t="shared" si="429"/>
        <v>0.6327064562050505</v>
      </c>
      <c r="F2531" s="2">
        <f>+IF(A2531&gt;$C$3,AVERAGE(INDEX($E$16:$E$2532,A2531-$C$3):E2530),"")</f>
        <v>0.61833307642177771</v>
      </c>
      <c r="G2531" s="2">
        <f>+IF(A2531&gt;$C$3,STDEVA(INDEX($E$16:$E$2532,A2531-$C$3):E2530),"")</f>
        <v>5.5296147806441261E-3</v>
      </c>
      <c r="H2531">
        <f t="shared" si="430"/>
        <v>2.599345587975749</v>
      </c>
      <c r="I2531" s="2" t="str">
        <f t="shared" si="431"/>
        <v>Sell</v>
      </c>
      <c r="J2531">
        <f t="shared" si="432"/>
        <v>222.59</v>
      </c>
      <c r="K2531">
        <f t="shared" si="433"/>
        <v>419.07</v>
      </c>
      <c r="L2531" s="37" t="str">
        <f t="shared" si="434"/>
        <v/>
      </c>
      <c r="M2531" t="str">
        <f t="shared" si="435"/>
        <v>Short</v>
      </c>
      <c r="N2531" s="39">
        <f t="shared" si="436"/>
        <v>0</v>
      </c>
      <c r="O2531" s="40">
        <f t="shared" si="439"/>
        <v>23776.67500000005</v>
      </c>
      <c r="P2531" s="39">
        <f t="shared" si="437"/>
        <v>3.75</v>
      </c>
      <c r="Q2531" s="39">
        <f t="shared" si="438"/>
        <v>8020.75</v>
      </c>
      <c r="R2531" s="39">
        <f>IF((O2531 - MAX($O$16:O2531)) &lt; 0, O2531 - MAX($O$16:O2531), 0)</f>
        <v>-980.00000000000364</v>
      </c>
    </row>
    <row r="2532" spans="1:18" x14ac:dyDescent="0.25">
      <c r="A2532" s="2">
        <v>2517</v>
      </c>
      <c r="B2532" t="s">
        <v>2517</v>
      </c>
      <c r="C2532" s="8">
        <v>422.12</v>
      </c>
      <c r="D2532" s="8">
        <v>225.39</v>
      </c>
      <c r="E2532" s="17">
        <f t="shared" si="429"/>
        <v>0.62745739875371065</v>
      </c>
      <c r="F2532" s="2">
        <f>+IF(A2532&gt;$C$3,AVERAGE(INDEX($E$16:$E$2532,A2532-$C$3):E2531),"")</f>
        <v>0.62265520968804666</v>
      </c>
      <c r="G2532" s="2">
        <f>+IF(A2532&gt;$C$3,STDEVA(INDEX($E$16:$E$2532,A2532-$C$3):E2531),"")</f>
        <v>6.7660569840864767E-3</v>
      </c>
      <c r="H2532">
        <f t="shared" si="430"/>
        <v>0.70974706198285986</v>
      </c>
      <c r="I2532" s="2" t="str">
        <f t="shared" si="431"/>
        <v/>
      </c>
      <c r="J2532">
        <f t="shared" si="432"/>
        <v>222.59</v>
      </c>
      <c r="K2532">
        <f t="shared" si="433"/>
        <v>419.07</v>
      </c>
      <c r="L2532" s="37">
        <f t="shared" si="434"/>
        <v>-62.500000000007162</v>
      </c>
      <c r="M2532" t="str">
        <f t="shared" si="435"/>
        <v>Short</v>
      </c>
      <c r="N2532" s="39">
        <f t="shared" si="436"/>
        <v>0</v>
      </c>
      <c r="O2532" s="40">
        <f t="shared" si="439"/>
        <v>23776.67500000005</v>
      </c>
      <c r="P2532" s="39">
        <f t="shared" si="437"/>
        <v>0</v>
      </c>
      <c r="Q2532" s="39">
        <f t="shared" si="438"/>
        <v>0</v>
      </c>
      <c r="R2532" s="39">
        <f>IF((O2532 - MAX($O$16:O2532)) &lt; 0, O2532 - MAX($O$16:O2532), 0)</f>
        <v>-980.00000000000364</v>
      </c>
    </row>
  </sheetData>
  <mergeCells count="13">
    <mergeCell ref="J7:K7"/>
    <mergeCell ref="J8:K8"/>
    <mergeCell ref="J9:K9"/>
    <mergeCell ref="J10:K10"/>
    <mergeCell ref="B2:C2"/>
    <mergeCell ref="E8:F8"/>
    <mergeCell ref="E9:F9"/>
    <mergeCell ref="E7:G7"/>
    <mergeCell ref="J2:L2"/>
    <mergeCell ref="J5:K5"/>
    <mergeCell ref="J4:K4"/>
    <mergeCell ref="J3:K3"/>
    <mergeCell ref="J6:K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Datos</vt:lpstr>
      <vt:lpstr>Paso 1</vt:lpstr>
      <vt:lpstr>Paso 2</vt:lpstr>
      <vt:lpstr>Paso 3</vt:lpstr>
      <vt:lpstr>Paso 4</vt:lpstr>
      <vt:lpstr>Paso 5</vt:lpstr>
      <vt:lpstr>Paso 6</vt:lpstr>
    </vt:vector>
  </TitlesOfParts>
  <Company>GAIAGsGroup.com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Edwin Londono</dc:creator>
  <cp:lastModifiedBy>Edwin Londono</cp:lastModifiedBy>
  <dcterms:created xsi:type="dcterms:W3CDTF">2021-05-09T17:52:21Z</dcterms:created>
  <dcterms:modified xsi:type="dcterms:W3CDTF">2021-05-12T19:59:04Z</dcterms:modified>
</cp:coreProperties>
</file>